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eneth.prasca\Desktop\"/>
    </mc:Choice>
  </mc:AlternateContent>
  <xr:revisionPtr revIDLastSave="0" documentId="8_{022DE328-7A93-4F4F-B185-687E3ADB897A}" xr6:coauthVersionLast="47" xr6:coauthVersionMax="47" xr10:uidLastSave="{00000000-0000-0000-0000-000000000000}"/>
  <bookViews>
    <workbookView xWindow="-120" yWindow="-120" windowWidth="29040" windowHeight="15840" tabRatio="753" firstSheet="7" activeTab="7" xr2:uid="{B8C22207-6E0E-442C-8903-7F36E6395775}"/>
  </bookViews>
  <sheets>
    <sheet name="ER 2023 01-03 (2)" sheetId="15" r:id="rId1"/>
    <sheet name="ESF 2023 01-03 (2)" sheetId="14" r:id="rId2"/>
    <sheet name="CGN-2015-001" sheetId="2" r:id="rId3"/>
    <sheet name="VARIACIONES" sheetId="4" r:id="rId4"/>
    <sheet name="INFORME SEVEN" sheetId="3" state="hidden" r:id="rId5"/>
    <sheet name="CGN-2015-002 C.N" sheetId="5" state="hidden" r:id="rId6"/>
    <sheet name="DDC-2015-100 C.D" sheetId="6" state="hidden" r:id="rId7"/>
    <sheet name="ER 2023 01-03" sheetId="9" r:id="rId8"/>
    <sheet name="ESF 2023 01-03" sheetId="10" state="hidden" r:id="rId9"/>
    <sheet name="CGN-2016-001 VAR.SIGNIF " sheetId="7" state="hidden" r:id="rId10"/>
    <sheet name="ECP 2023 01-03" sheetId="8" state="hidden" r:id="rId11"/>
    <sheet name="OSCAR RECIPROCA" sheetId="11" state="hidden" r:id="rId12"/>
    <sheet name="RECIPROCA OSCAR" sheetId="12" state="hidden" r:id="rId13"/>
  </sheets>
  <externalReferences>
    <externalReference r:id="rId14"/>
    <externalReference r:id="rId15"/>
    <externalReference r:id="rId16"/>
    <externalReference r:id="rId17"/>
  </externalReferences>
  <definedNames>
    <definedName name="___________xlfn_IFERROR">NA()</definedName>
    <definedName name="__________xlfn_IFERROR">NA()</definedName>
    <definedName name="____xlfn_IFERROR">NA()</definedName>
    <definedName name="___xlfn_IFERROR">NA()</definedName>
    <definedName name="__xlfn_IFERROR">NA()</definedName>
    <definedName name="_xlnm._FilterDatabase" localSheetId="2" hidden="1">'CGN-2015-001'!$A$10:$L$5157</definedName>
    <definedName name="_xlnm._FilterDatabase" localSheetId="5" hidden="1">'CGN-2015-002 C.N'!$A$9:$F$27</definedName>
    <definedName name="_xlnm._FilterDatabase" localSheetId="9" hidden="1">'CGN-2016-001 VAR.SIGNIF '!$A$1:$D$34</definedName>
    <definedName name="_xlnm._FilterDatabase" localSheetId="4" hidden="1">'INFORME SEVEN'!$A$1:$F$339</definedName>
    <definedName name="_xlnm._FilterDatabase" localSheetId="3" hidden="1">VARIACIONES!$A$10:$N$5157</definedName>
    <definedName name="ACREEDORES" localSheetId="5">#REF!</definedName>
    <definedName name="ACREEDORES" localSheetId="9">#REF!</definedName>
    <definedName name="ACREEDORES" localSheetId="6">#REF!</definedName>
    <definedName name="ACREEDORES" localSheetId="10">#REF!</definedName>
    <definedName name="ACREEDORES" localSheetId="7">#REF!</definedName>
    <definedName name="ACREEDORES" localSheetId="0">#REF!</definedName>
    <definedName name="ACREEDORES" localSheetId="8">#REF!</definedName>
    <definedName name="ACREEDORES" localSheetId="1">#REF!</definedName>
    <definedName name="ACREEDORES" localSheetId="11">#REF!</definedName>
    <definedName name="ACREEDORES" localSheetId="12">#REF!</definedName>
    <definedName name="ACREEDORES">#REF!</definedName>
    <definedName name="ACTIVO" localSheetId="5">#REF!</definedName>
    <definedName name="ACTIVO" localSheetId="9">#REF!</definedName>
    <definedName name="ACTIVO" localSheetId="6">#REF!</definedName>
    <definedName name="ACTIVO" localSheetId="10">#REF!</definedName>
    <definedName name="ACTIVO" localSheetId="7">#REF!</definedName>
    <definedName name="ACTIVO" localSheetId="0">#REF!</definedName>
    <definedName name="ACTIVO" localSheetId="8">#REF!</definedName>
    <definedName name="ACTIVO" localSheetId="1">#REF!</definedName>
    <definedName name="ACTIVO" localSheetId="11">#REF!</definedName>
    <definedName name="ACTIVO" localSheetId="12">#REF!</definedName>
    <definedName name="ACTIVO">#REF!</definedName>
    <definedName name="ACTIVOS_ADQUIRIDOS_DE_INSTITUCIONES_INSCRITAS" localSheetId="5">#REF!</definedName>
    <definedName name="ACTIVOS_ADQUIRIDOS_DE_INSTITUCIONES_INSCRITAS" localSheetId="9">#REF!</definedName>
    <definedName name="ACTIVOS_ADQUIRIDOS_DE_INSTITUCIONES_INSCRITAS" localSheetId="6">#REF!</definedName>
    <definedName name="ACTIVOS_ADQUIRIDOS_DE_INSTITUCIONES_INSCRITAS" localSheetId="10">#REF!</definedName>
    <definedName name="ACTIVOS_ADQUIRIDOS_DE_INSTITUCIONES_INSCRITAS" localSheetId="7">#REF!</definedName>
    <definedName name="ACTIVOS_ADQUIRIDOS_DE_INSTITUCIONES_INSCRITAS" localSheetId="0">#REF!</definedName>
    <definedName name="ACTIVOS_ADQUIRIDOS_DE_INSTITUCIONES_INSCRITAS" localSheetId="8">#REF!</definedName>
    <definedName name="ACTIVOS_ADQUIRIDOS_DE_INSTITUCIONES_INSCRITAS" localSheetId="1">#REF!</definedName>
    <definedName name="ACTIVOS_ADQUIRIDOS_DE_INSTITUCIONES_INSCRITAS" localSheetId="11">#REF!</definedName>
    <definedName name="ACTIVOS_ADQUIRIDOS_DE_INSTITUCIONES_INSCRITAS" localSheetId="12">#REF!</definedName>
    <definedName name="ACTIVOS_ADQUIRIDOS_DE_INSTITUCIONES_INSCRITAS">#REF!</definedName>
    <definedName name="AGOTAMIENTO" localSheetId="5">#REF!</definedName>
    <definedName name="AGOTAMIENTO" localSheetId="9">#REF!</definedName>
    <definedName name="AGOTAMIENTO" localSheetId="6">#REF!</definedName>
    <definedName name="AGOTAMIENTO" localSheetId="10">#REF!</definedName>
    <definedName name="AGOTAMIENTO" localSheetId="7">#REF!</definedName>
    <definedName name="AGOTAMIENTO" localSheetId="0">#REF!</definedName>
    <definedName name="AGOTAMIENTO" localSheetId="8">#REF!</definedName>
    <definedName name="AGOTAMIENTO" localSheetId="1">#REF!</definedName>
    <definedName name="AGOTAMIENTO" localSheetId="11">#REF!</definedName>
    <definedName name="AGOTAMIENTO" localSheetId="12">#REF!</definedName>
    <definedName name="AGOTAMIENTO">#REF!</definedName>
    <definedName name="AGOTAMIENTO_ACUMULADO_DE_RECURSOS_NO_RENOVABLES__CR___1684_AGOTAMIENTO_ACUMULADO" localSheetId="5">#REF!</definedName>
    <definedName name="AGOTAMIENTO_ACUMULADO_DE_RECURSOS_NO_RENOVABLES__CR___1684_AGOTAMIENTO_ACUMULADO" localSheetId="9">#REF!</definedName>
    <definedName name="AGOTAMIENTO_ACUMULADO_DE_RECURSOS_NO_RENOVABLES__CR___1684_AGOTAMIENTO_ACUMULADO" localSheetId="6">#REF!</definedName>
    <definedName name="AGOTAMIENTO_ACUMULADO_DE_RECURSOS_NO_RENOVABLES__CR___1684_AGOTAMIENTO_ACUMULADO" localSheetId="10">#REF!</definedName>
    <definedName name="AGOTAMIENTO_ACUMULADO_DE_RECURSOS_NO_RENOVABLES__CR___1684_AGOTAMIENTO_ACUMULADO" localSheetId="7">#REF!</definedName>
    <definedName name="AGOTAMIENTO_ACUMULADO_DE_RECURSOS_NO_RENOVABLES__CR___1684_AGOTAMIENTO_ACUMULADO" localSheetId="0">#REF!</definedName>
    <definedName name="AGOTAMIENTO_ACUMULADO_DE_RECURSOS_NO_RENOVABLES__CR___1684_AGOTAMIENTO_ACUMULADO" localSheetId="8">#REF!</definedName>
    <definedName name="AGOTAMIENTO_ACUMULADO_DE_RECURSOS_NO_RENOVABLES__CR___1684_AGOTAMIENTO_ACUMULADO" localSheetId="1">#REF!</definedName>
    <definedName name="AGOTAMIENTO_ACUMULADO_DE_RECURSOS_NO_RENOVABLES__CR___1684_AGOTAMIENTO_ACUMULADO" localSheetId="11">#REF!</definedName>
    <definedName name="AGOTAMIENTO_ACUMULADO_DE_RECURSOS_NO_RENOVABLES__CR___1684_AGOTAMIENTO_ACUMULADO" localSheetId="12">#REF!</definedName>
    <definedName name="AGOTAMIENTO_ACUMULADO_DE_RECURSOS_NO_RENOVABLES__CR___1684_AGOTAMIENTO_ACUMULADO">#REF!</definedName>
    <definedName name="AJUSTE_DE_EJERCICIOS_ANTERIORES" localSheetId="5">#REF!</definedName>
    <definedName name="AJUSTE_DE_EJERCICIOS_ANTERIORES" localSheetId="9">#REF!</definedName>
    <definedName name="AJUSTE_DE_EJERCICIOS_ANTERIORES" localSheetId="6">#REF!</definedName>
    <definedName name="AJUSTE_DE_EJERCICIOS_ANTERIORES" localSheetId="10">#REF!</definedName>
    <definedName name="AJUSTE_DE_EJERCICIOS_ANTERIORES" localSheetId="7">#REF!</definedName>
    <definedName name="AJUSTE_DE_EJERCICIOS_ANTERIORES" localSheetId="0">#REF!</definedName>
    <definedName name="AJUSTE_DE_EJERCICIOS_ANTERIORES" localSheetId="8">#REF!</definedName>
    <definedName name="AJUSTE_DE_EJERCICIOS_ANTERIORES" localSheetId="1">#REF!</definedName>
    <definedName name="AJUSTE_DE_EJERCICIOS_ANTERIORES" localSheetId="11">#REF!</definedName>
    <definedName name="AJUSTE_DE_EJERCICIOS_ANTERIORES" localSheetId="12">#REF!</definedName>
    <definedName name="AJUSTE_DE_EJERCICIOS_ANTERIORES">#REF!</definedName>
    <definedName name="AJUSTES_POR_INFLACION" localSheetId="5">#REF!</definedName>
    <definedName name="AJUSTES_POR_INFLACION" localSheetId="9">#REF!</definedName>
    <definedName name="AJUSTES_POR_INFLACION" localSheetId="6">#REF!</definedName>
    <definedName name="AJUSTES_POR_INFLACION" localSheetId="10">#REF!</definedName>
    <definedName name="AJUSTES_POR_INFLACION" localSheetId="7">#REF!</definedName>
    <definedName name="AJUSTES_POR_INFLACION" localSheetId="0">#REF!</definedName>
    <definedName name="AJUSTES_POR_INFLACION" localSheetId="8">#REF!</definedName>
    <definedName name="AJUSTES_POR_INFLACION" localSheetId="1">#REF!</definedName>
    <definedName name="AJUSTES_POR_INFLACION" localSheetId="11">#REF!</definedName>
    <definedName name="AJUSTES_POR_INFLACION" localSheetId="12">#REF!</definedName>
    <definedName name="AJUSTES_POR_INFLACION">#REF!</definedName>
    <definedName name="AMORTIZACION_ACUMULADA_DE_BIENES_ENTREGADOS_A_TERCEROS_CR" localSheetId="5">#REF!</definedName>
    <definedName name="AMORTIZACION_ACUMULADA_DE_BIENES_ENTREGADOS_A_TERCEROS_CR" localSheetId="9">#REF!</definedName>
    <definedName name="AMORTIZACION_ACUMULADA_DE_BIENES_ENTREGADOS_A_TERCEROS_CR" localSheetId="6">#REF!</definedName>
    <definedName name="AMORTIZACION_ACUMULADA_DE_BIENES_ENTREGADOS_A_TERCEROS_CR" localSheetId="10">#REF!</definedName>
    <definedName name="AMORTIZACION_ACUMULADA_DE_BIENES_ENTREGADOS_A_TERCEROS_CR" localSheetId="7">#REF!</definedName>
    <definedName name="AMORTIZACION_ACUMULADA_DE_BIENES_ENTREGADOS_A_TERCEROS_CR" localSheetId="0">#REF!</definedName>
    <definedName name="AMORTIZACION_ACUMULADA_DE_BIENES_ENTREGADOS_A_TERCEROS_CR" localSheetId="8">#REF!</definedName>
    <definedName name="AMORTIZACION_ACUMULADA_DE_BIENES_ENTREGADOS_A_TERCEROS_CR" localSheetId="1">#REF!</definedName>
    <definedName name="AMORTIZACION_ACUMULADA_DE_BIENES_ENTREGADOS_A_TERCEROS_CR" localSheetId="11">#REF!</definedName>
    <definedName name="AMORTIZACION_ACUMULADA_DE_BIENES_ENTREGADOS_A_TERCEROS_CR" localSheetId="12">#REF!</definedName>
    <definedName name="AMORTIZACION_ACUMULADA_DE_BIENES_ENTREGADOS_A_TERCEROS_CR">#REF!</definedName>
    <definedName name="AMORTIZACION_ACUMULADA_DE_INTANGIBLES__CR" localSheetId="5">#REF!</definedName>
    <definedName name="AMORTIZACION_ACUMULADA_DE_INTANGIBLES__CR" localSheetId="9">#REF!</definedName>
    <definedName name="AMORTIZACION_ACUMULADA_DE_INTANGIBLES__CR" localSheetId="6">#REF!</definedName>
    <definedName name="AMORTIZACION_ACUMULADA_DE_INTANGIBLES__CR" localSheetId="10">#REF!</definedName>
    <definedName name="AMORTIZACION_ACUMULADA_DE_INTANGIBLES__CR" localSheetId="7">#REF!</definedName>
    <definedName name="AMORTIZACION_ACUMULADA_DE_INTANGIBLES__CR" localSheetId="0">#REF!</definedName>
    <definedName name="AMORTIZACION_ACUMULADA_DE_INTANGIBLES__CR" localSheetId="8">#REF!</definedName>
    <definedName name="AMORTIZACION_ACUMULADA_DE_INTANGIBLES__CR" localSheetId="1">#REF!</definedName>
    <definedName name="AMORTIZACION_ACUMULADA_DE_INTANGIBLES__CR" localSheetId="11">#REF!</definedName>
    <definedName name="AMORTIZACION_ACUMULADA_DE_INTANGIBLES__CR" localSheetId="12">#REF!</definedName>
    <definedName name="AMORTIZACION_ACUMULADA_DE_INTANGIBLES__CR">#REF!</definedName>
    <definedName name="AMORTIZACION_ACUMULADA_DE_INVERSIONES_DE_RECURSOS_NO_RENOVABLES__CR" localSheetId="5">#REF!</definedName>
    <definedName name="AMORTIZACION_ACUMULADA_DE_INVERSIONES_DE_RECURSOS_NO_RENOVABLES__CR" localSheetId="9">#REF!</definedName>
    <definedName name="AMORTIZACION_ACUMULADA_DE_INVERSIONES_DE_RECURSOS_NO_RENOVABLES__CR" localSheetId="6">#REF!</definedName>
    <definedName name="AMORTIZACION_ACUMULADA_DE_INVERSIONES_DE_RECURSOS_NO_RENOVABLES__CR" localSheetId="10">#REF!</definedName>
    <definedName name="AMORTIZACION_ACUMULADA_DE_INVERSIONES_DE_RECURSOS_NO_RENOVABLES__CR" localSheetId="7">#REF!</definedName>
    <definedName name="AMORTIZACION_ACUMULADA_DE_INVERSIONES_DE_RECURSOS_NO_RENOVABLES__CR" localSheetId="0">#REF!</definedName>
    <definedName name="AMORTIZACION_ACUMULADA_DE_INVERSIONES_DE_RECURSOS_NO_RENOVABLES__CR" localSheetId="8">#REF!</definedName>
    <definedName name="AMORTIZACION_ACUMULADA_DE_INVERSIONES_DE_RECURSOS_NO_RENOVABLES__CR" localSheetId="1">#REF!</definedName>
    <definedName name="AMORTIZACION_ACUMULADA_DE_INVERSIONES_DE_RECURSOS_NO_RENOVABLES__CR" localSheetId="11">#REF!</definedName>
    <definedName name="AMORTIZACION_ACUMULADA_DE_INVERSIONES_DE_RECURSOS_NO_RENOVABLES__CR" localSheetId="12">#REF!</definedName>
    <definedName name="AMORTIZACION_ACUMULADA_DE_INVERSIONES_DE_RECURSOS_NO_RENOVABLES__CR">#REF!</definedName>
    <definedName name="AMORTIZACION_ACUMULADA_DE_RECURSOS_RENOVABLES__CR" localSheetId="5">#REF!</definedName>
    <definedName name="AMORTIZACION_ACUMULADA_DE_RECURSOS_RENOVABLES__CR" localSheetId="9">#REF!</definedName>
    <definedName name="AMORTIZACION_ACUMULADA_DE_RECURSOS_RENOVABLES__CR" localSheetId="6">#REF!</definedName>
    <definedName name="AMORTIZACION_ACUMULADA_DE_RECURSOS_RENOVABLES__CR" localSheetId="10">#REF!</definedName>
    <definedName name="AMORTIZACION_ACUMULADA_DE_RECURSOS_RENOVABLES__CR" localSheetId="7">#REF!</definedName>
    <definedName name="AMORTIZACION_ACUMULADA_DE_RECURSOS_RENOVABLES__CR" localSheetId="0">#REF!</definedName>
    <definedName name="AMORTIZACION_ACUMULADA_DE_RECURSOS_RENOVABLES__CR" localSheetId="8">#REF!</definedName>
    <definedName name="AMORTIZACION_ACUMULADA_DE_RECURSOS_RENOVABLES__CR" localSheetId="1">#REF!</definedName>
    <definedName name="AMORTIZACION_ACUMULADA_DE_RECURSOS_RENOVABLES__CR" localSheetId="11">#REF!</definedName>
    <definedName name="AMORTIZACION_ACUMULADA_DE_RECURSOS_RENOVABLES__CR" localSheetId="12">#REF!</definedName>
    <definedName name="AMORTIZACION_ACUMULADA_DE_RECURSOS_RENOVABLES__CR">#REF!</definedName>
    <definedName name="APORTES_POR_COBRAR_A_ENTIDADES_AFILIADAS" localSheetId="5">#REF!</definedName>
    <definedName name="APORTES_POR_COBRAR_A_ENTIDADES_AFILIADAS" localSheetId="9">#REF!</definedName>
    <definedName name="APORTES_POR_COBRAR_A_ENTIDADES_AFILIADAS" localSheetId="6">#REF!</definedName>
    <definedName name="APORTES_POR_COBRAR_A_ENTIDADES_AFILIADAS" localSheetId="10">#REF!</definedName>
    <definedName name="APORTES_POR_COBRAR_A_ENTIDADES_AFILIADAS" localSheetId="7">#REF!</definedName>
    <definedName name="APORTES_POR_COBRAR_A_ENTIDADES_AFILIADAS" localSheetId="0">#REF!</definedName>
    <definedName name="APORTES_POR_COBRAR_A_ENTIDADES_AFILIADAS" localSheetId="8">#REF!</definedName>
    <definedName name="APORTES_POR_COBRAR_A_ENTIDADES_AFILIADAS" localSheetId="1">#REF!</definedName>
    <definedName name="APORTES_POR_COBRAR_A_ENTIDADES_AFILIADAS" localSheetId="11">#REF!</definedName>
    <definedName name="APORTES_POR_COBRAR_A_ENTIDADES_AFILIADAS" localSheetId="12">#REF!</definedName>
    <definedName name="APORTES_POR_COBRAR_A_ENTIDADES_AFILIADAS">#REF!</definedName>
    <definedName name="APORTES_POR_PAGAR_A_AFILIADOS" localSheetId="5">#REF!</definedName>
    <definedName name="APORTES_POR_PAGAR_A_AFILIADOS" localSheetId="9">#REF!</definedName>
    <definedName name="APORTES_POR_PAGAR_A_AFILIADOS" localSheetId="6">#REF!</definedName>
    <definedName name="APORTES_POR_PAGAR_A_AFILIADOS" localSheetId="10">#REF!</definedName>
    <definedName name="APORTES_POR_PAGAR_A_AFILIADOS" localSheetId="7">#REF!</definedName>
    <definedName name="APORTES_POR_PAGAR_A_AFILIADOS" localSheetId="0">#REF!</definedName>
    <definedName name="APORTES_POR_PAGAR_A_AFILIADOS" localSheetId="8">#REF!</definedName>
    <definedName name="APORTES_POR_PAGAR_A_AFILIADOS" localSheetId="1">#REF!</definedName>
    <definedName name="APORTES_POR_PAGAR_A_AFILIADOS" localSheetId="11">#REF!</definedName>
    <definedName name="APORTES_POR_PAGAR_A_AFILIADOS" localSheetId="12">#REF!</definedName>
    <definedName name="APORTES_POR_PAGAR_A_AFILIADOS">#REF!</definedName>
    <definedName name="_xlnm.Print_Area" localSheetId="2">'CGN-2015-001'!$B$1:$I$5184</definedName>
    <definedName name="_xlnm.Print_Area" localSheetId="5">'CGN-2015-002 C.N'!$A$1:$F$45</definedName>
    <definedName name="_xlnm.Print_Area" localSheetId="9">'CGN-2016-001 VAR.SIGNIF '!$A$1:$D$28</definedName>
    <definedName name="_xlnm.Print_Area" localSheetId="6">'DDC-2015-100 C.D'!$A$1:$F$38</definedName>
    <definedName name="_xlnm.Print_Area" localSheetId="10">'ECP 2023 01-03'!$A$1:$H$108</definedName>
    <definedName name="_xlnm.Print_Area" localSheetId="7">'ER 2023 01-03'!$A$1:$G$188</definedName>
    <definedName name="_xlnm.Print_Area" localSheetId="0">'ER 2023 01-03 (2)'!$A$1:$G$188</definedName>
    <definedName name="_xlnm.Print_Area" localSheetId="8">'ESF 2023 01-03'!$A$1:$M$302</definedName>
    <definedName name="_xlnm.Print_Area" localSheetId="1">'ESF 2023 01-03 (2)'!$A$1:$M$302</definedName>
    <definedName name="_xlnm.Print_Area" localSheetId="11">'OSCAR RECIPROCA'!#REF!</definedName>
    <definedName name="_xlnm.Print_Area" localSheetId="12">'RECIPROCA OSCAR'!$A$1:$F$78</definedName>
    <definedName name="_xlnm.Print_Area" localSheetId="3">VARIACIONES!$B$1:$K$5184</definedName>
    <definedName name="AVANCES_Y_ANTICIPOS_ENTREGADOS" localSheetId="5">#REF!</definedName>
    <definedName name="AVANCES_Y_ANTICIPOS_ENTREGADOS" localSheetId="9">#REF!</definedName>
    <definedName name="AVANCES_Y_ANTICIPOS_ENTREGADOS" localSheetId="6">#REF!</definedName>
    <definedName name="AVANCES_Y_ANTICIPOS_ENTREGADOS" localSheetId="10">#REF!</definedName>
    <definedName name="AVANCES_Y_ANTICIPOS_ENTREGADOS" localSheetId="7">#REF!</definedName>
    <definedName name="AVANCES_Y_ANTICIPOS_ENTREGADOS" localSheetId="0">#REF!</definedName>
    <definedName name="AVANCES_Y_ANTICIPOS_ENTREGADOS" localSheetId="8">#REF!</definedName>
    <definedName name="AVANCES_Y_ANTICIPOS_ENTREGADOS" localSheetId="1">#REF!</definedName>
    <definedName name="AVANCES_Y_ANTICIPOS_ENTREGADOS" localSheetId="11">#REF!</definedName>
    <definedName name="AVANCES_Y_ANTICIPOS_ENTREGADOS" localSheetId="12">#REF!</definedName>
    <definedName name="AVANCES_Y_ANTICIPOS_ENTREGADOS">#REF!</definedName>
    <definedName name="AVANCES_Y_ANTICIPOS_RECIBIDOS" localSheetId="5">#REF!</definedName>
    <definedName name="AVANCES_Y_ANTICIPOS_RECIBIDOS" localSheetId="9">#REF!</definedName>
    <definedName name="AVANCES_Y_ANTICIPOS_RECIBIDOS" localSheetId="6">#REF!</definedName>
    <definedName name="AVANCES_Y_ANTICIPOS_RECIBIDOS" localSheetId="10">#REF!</definedName>
    <definedName name="AVANCES_Y_ANTICIPOS_RECIBIDOS" localSheetId="7">#REF!</definedName>
    <definedName name="AVANCES_Y_ANTICIPOS_RECIBIDOS" localSheetId="0">#REF!</definedName>
    <definedName name="AVANCES_Y_ANTICIPOS_RECIBIDOS" localSheetId="8">#REF!</definedName>
    <definedName name="AVANCES_Y_ANTICIPOS_RECIBIDOS" localSheetId="1">#REF!</definedName>
    <definedName name="AVANCES_Y_ANTICIPOS_RECIBIDOS" localSheetId="11">#REF!</definedName>
    <definedName name="AVANCES_Y_ANTICIPOS_RECIBIDOS" localSheetId="12">#REF!</definedName>
    <definedName name="AVANCES_Y_ANTICIPOS_RECIBIDOS">#REF!</definedName>
    <definedName name="BANCOS_Y_CORPORACIONES" localSheetId="5">#REF!</definedName>
    <definedName name="BANCOS_Y_CORPORACIONES" localSheetId="9">#REF!</definedName>
    <definedName name="BANCOS_Y_CORPORACIONES" localSheetId="6">#REF!</definedName>
    <definedName name="BANCOS_Y_CORPORACIONES" localSheetId="10">#REF!</definedName>
    <definedName name="BANCOS_Y_CORPORACIONES" localSheetId="7">#REF!</definedName>
    <definedName name="BANCOS_Y_CORPORACIONES" localSheetId="0">#REF!</definedName>
    <definedName name="BANCOS_Y_CORPORACIONES" localSheetId="8">#REF!</definedName>
    <definedName name="BANCOS_Y_CORPORACIONES" localSheetId="1">#REF!</definedName>
    <definedName name="BANCOS_Y_CORPORACIONES" localSheetId="11">#REF!</definedName>
    <definedName name="BANCOS_Y_CORPORACIONES" localSheetId="12">#REF!</definedName>
    <definedName name="BANCOS_Y_CORPORACIONES">#REF!</definedName>
    <definedName name="BIENES_COMERCIALIZADOS" localSheetId="5">#REF!</definedName>
    <definedName name="BIENES_COMERCIALIZADOS" localSheetId="9">#REF!</definedName>
    <definedName name="BIENES_COMERCIALIZADOS" localSheetId="6">#REF!</definedName>
    <definedName name="BIENES_COMERCIALIZADOS" localSheetId="10">#REF!</definedName>
    <definedName name="BIENES_COMERCIALIZADOS" localSheetId="7">#REF!</definedName>
    <definedName name="BIENES_COMERCIALIZADOS" localSheetId="0">#REF!</definedName>
    <definedName name="BIENES_COMERCIALIZADOS" localSheetId="8">#REF!</definedName>
    <definedName name="BIENES_COMERCIALIZADOS" localSheetId="1">#REF!</definedName>
    <definedName name="BIENES_COMERCIALIZADOS" localSheetId="11">#REF!</definedName>
    <definedName name="BIENES_COMERCIALIZADOS" localSheetId="12">#REF!</definedName>
    <definedName name="BIENES_COMERCIALIZADOS">#REF!</definedName>
    <definedName name="BIENES_DE_ARTE_Y_CULTURA" localSheetId="5">#REF!</definedName>
    <definedName name="BIENES_DE_ARTE_Y_CULTURA" localSheetId="9">#REF!</definedName>
    <definedName name="BIENES_DE_ARTE_Y_CULTURA" localSheetId="6">#REF!</definedName>
    <definedName name="BIENES_DE_ARTE_Y_CULTURA" localSheetId="10">#REF!</definedName>
    <definedName name="BIENES_DE_ARTE_Y_CULTURA" localSheetId="7">#REF!</definedName>
    <definedName name="BIENES_DE_ARTE_Y_CULTURA" localSheetId="0">#REF!</definedName>
    <definedName name="BIENES_DE_ARTE_Y_CULTURA" localSheetId="8">#REF!</definedName>
    <definedName name="BIENES_DE_ARTE_Y_CULTURA" localSheetId="1">#REF!</definedName>
    <definedName name="BIENES_DE_ARTE_Y_CULTURA" localSheetId="11">#REF!</definedName>
    <definedName name="BIENES_DE_ARTE_Y_CULTURA" localSheetId="12">#REF!</definedName>
    <definedName name="BIENES_DE_ARTE_Y_CULTURA">#REF!</definedName>
    <definedName name="BIENES_DE_BENEFICIO_Y_USO_PUBLICO_EN_CONSTRUCCION" localSheetId="5">#REF!</definedName>
    <definedName name="BIENES_DE_BENEFICIO_Y_USO_PUBLICO_EN_CONSTRUCCION" localSheetId="9">#REF!</definedName>
    <definedName name="BIENES_DE_BENEFICIO_Y_USO_PUBLICO_EN_CONSTRUCCION" localSheetId="6">#REF!</definedName>
    <definedName name="BIENES_DE_BENEFICIO_Y_USO_PUBLICO_EN_CONSTRUCCION" localSheetId="10">#REF!</definedName>
    <definedName name="BIENES_DE_BENEFICIO_Y_USO_PUBLICO_EN_CONSTRUCCION" localSheetId="7">#REF!</definedName>
    <definedName name="BIENES_DE_BENEFICIO_Y_USO_PUBLICO_EN_CONSTRUCCION" localSheetId="0">#REF!</definedName>
    <definedName name="BIENES_DE_BENEFICIO_Y_USO_PUBLICO_EN_CONSTRUCCION" localSheetId="8">#REF!</definedName>
    <definedName name="BIENES_DE_BENEFICIO_Y_USO_PUBLICO_EN_CONSTRUCCION" localSheetId="1">#REF!</definedName>
    <definedName name="BIENES_DE_BENEFICIO_Y_USO_PUBLICO_EN_CONSTRUCCION" localSheetId="11">#REF!</definedName>
    <definedName name="BIENES_DE_BENEFICIO_Y_USO_PUBLICO_EN_CONSTRUCCION" localSheetId="12">#REF!</definedName>
    <definedName name="BIENES_DE_BENEFICIO_Y_USO_PUBLICO_EN_CONSTRUCCION">#REF!</definedName>
    <definedName name="BIENES_DE_USO_PUBLICO" localSheetId="5">#REF!</definedName>
    <definedName name="BIENES_DE_USO_PUBLICO" localSheetId="9">#REF!</definedName>
    <definedName name="BIENES_DE_USO_PUBLICO" localSheetId="6">#REF!</definedName>
    <definedName name="BIENES_DE_USO_PUBLICO" localSheetId="10">#REF!</definedName>
    <definedName name="BIENES_DE_USO_PUBLICO" localSheetId="7">#REF!</definedName>
    <definedName name="BIENES_DE_USO_PUBLICO" localSheetId="0">#REF!</definedName>
    <definedName name="BIENES_DE_USO_PUBLICO" localSheetId="8">#REF!</definedName>
    <definedName name="BIENES_DE_USO_PUBLICO" localSheetId="1">#REF!</definedName>
    <definedName name="BIENES_DE_USO_PUBLICO" localSheetId="11">#REF!</definedName>
    <definedName name="BIENES_DE_USO_PUBLICO" localSheetId="12">#REF!</definedName>
    <definedName name="BIENES_DE_USO_PUBLICO">#REF!</definedName>
    <definedName name="BIENES_ENTREGADOS_A_TERCEROS" localSheetId="5">#REF!</definedName>
    <definedName name="BIENES_ENTREGADOS_A_TERCEROS" localSheetId="9">#REF!</definedName>
    <definedName name="BIENES_ENTREGADOS_A_TERCEROS" localSheetId="6">#REF!</definedName>
    <definedName name="BIENES_ENTREGADOS_A_TERCEROS" localSheetId="10">#REF!</definedName>
    <definedName name="BIENES_ENTREGADOS_A_TERCEROS" localSheetId="7">#REF!</definedName>
    <definedName name="BIENES_ENTREGADOS_A_TERCEROS" localSheetId="0">#REF!</definedName>
    <definedName name="BIENES_ENTREGADOS_A_TERCEROS" localSheetId="8">#REF!</definedName>
    <definedName name="BIENES_ENTREGADOS_A_TERCEROS" localSheetId="1">#REF!</definedName>
    <definedName name="BIENES_ENTREGADOS_A_TERCEROS" localSheetId="11">#REF!</definedName>
    <definedName name="BIENES_ENTREGADOS_A_TERCEROS" localSheetId="12">#REF!</definedName>
    <definedName name="BIENES_ENTREGADOS_A_TERCEROS">#REF!</definedName>
    <definedName name="BIENES_ENTREGADOS_EN_CUSTODIA" localSheetId="5">#REF!</definedName>
    <definedName name="BIENES_ENTREGADOS_EN_CUSTODIA" localSheetId="9">#REF!</definedName>
    <definedName name="BIENES_ENTREGADOS_EN_CUSTODIA" localSheetId="6">#REF!</definedName>
    <definedName name="BIENES_ENTREGADOS_EN_CUSTODIA" localSheetId="10">#REF!</definedName>
    <definedName name="BIENES_ENTREGADOS_EN_CUSTODIA" localSheetId="7">#REF!</definedName>
    <definedName name="BIENES_ENTREGADOS_EN_CUSTODIA" localSheetId="0">#REF!</definedName>
    <definedName name="BIENES_ENTREGADOS_EN_CUSTODIA" localSheetId="8">#REF!</definedName>
    <definedName name="BIENES_ENTREGADOS_EN_CUSTODIA" localSheetId="1">#REF!</definedName>
    <definedName name="BIENES_ENTREGADOS_EN_CUSTODIA" localSheetId="11">#REF!</definedName>
    <definedName name="BIENES_ENTREGADOS_EN_CUSTODIA" localSheetId="12">#REF!</definedName>
    <definedName name="BIENES_ENTREGADOS_EN_CUSTODIA">#REF!</definedName>
    <definedName name="BIENES_HISTORICOS_Y_CULTURALES" localSheetId="5">#REF!</definedName>
    <definedName name="BIENES_HISTORICOS_Y_CULTURALES" localSheetId="9">#REF!</definedName>
    <definedName name="BIENES_HISTORICOS_Y_CULTURALES" localSheetId="6">#REF!</definedName>
    <definedName name="BIENES_HISTORICOS_Y_CULTURALES" localSheetId="10">#REF!</definedName>
    <definedName name="BIENES_HISTORICOS_Y_CULTURALES" localSheetId="7">#REF!</definedName>
    <definedName name="BIENES_HISTORICOS_Y_CULTURALES" localSheetId="0">#REF!</definedName>
    <definedName name="BIENES_HISTORICOS_Y_CULTURALES" localSheetId="8">#REF!</definedName>
    <definedName name="BIENES_HISTORICOS_Y_CULTURALES" localSheetId="1">#REF!</definedName>
    <definedName name="BIENES_HISTORICOS_Y_CULTURALES" localSheetId="11">#REF!</definedName>
    <definedName name="BIENES_HISTORICOS_Y_CULTURALES" localSheetId="12">#REF!</definedName>
    <definedName name="BIENES_HISTORICOS_Y_CULTURALES">#REF!</definedName>
    <definedName name="BIENES_MUEBLES_EN_BODEGA" localSheetId="5">#REF!</definedName>
    <definedName name="BIENES_MUEBLES_EN_BODEGA" localSheetId="9">#REF!</definedName>
    <definedName name="BIENES_MUEBLES_EN_BODEGA" localSheetId="6">#REF!</definedName>
    <definedName name="BIENES_MUEBLES_EN_BODEGA" localSheetId="10">#REF!</definedName>
    <definedName name="BIENES_MUEBLES_EN_BODEGA" localSheetId="7">#REF!</definedName>
    <definedName name="BIENES_MUEBLES_EN_BODEGA" localSheetId="0">#REF!</definedName>
    <definedName name="BIENES_MUEBLES_EN_BODEGA" localSheetId="8">#REF!</definedName>
    <definedName name="BIENES_MUEBLES_EN_BODEGA" localSheetId="1">#REF!</definedName>
    <definedName name="BIENES_MUEBLES_EN_BODEGA" localSheetId="11">#REF!</definedName>
    <definedName name="BIENES_MUEBLES_EN_BODEGA" localSheetId="12">#REF!</definedName>
    <definedName name="BIENES_MUEBLES_EN_BODEGA">#REF!</definedName>
    <definedName name="BIENES_PRODUCIDOS" localSheetId="5">#REF!</definedName>
    <definedName name="BIENES_PRODUCIDOS" localSheetId="9">#REF!</definedName>
    <definedName name="BIENES_PRODUCIDOS" localSheetId="6">#REF!</definedName>
    <definedName name="BIENES_PRODUCIDOS" localSheetId="10">#REF!</definedName>
    <definedName name="BIENES_PRODUCIDOS" localSheetId="7">#REF!</definedName>
    <definedName name="BIENES_PRODUCIDOS" localSheetId="0">#REF!</definedName>
    <definedName name="BIENES_PRODUCIDOS" localSheetId="8">#REF!</definedName>
    <definedName name="BIENES_PRODUCIDOS" localSheetId="1">#REF!</definedName>
    <definedName name="BIENES_PRODUCIDOS" localSheetId="11">#REF!</definedName>
    <definedName name="BIENES_PRODUCIDOS" localSheetId="12">#REF!</definedName>
    <definedName name="BIENES_PRODUCIDOS">#REF!</definedName>
    <definedName name="BIENES_RECIBIDOS_EN_ARRENDAMIENTO_FINANCIERO" localSheetId="5">#REF!</definedName>
    <definedName name="BIENES_RECIBIDOS_EN_ARRENDAMIENTO_FINANCIERO" localSheetId="9">#REF!</definedName>
    <definedName name="BIENES_RECIBIDOS_EN_ARRENDAMIENTO_FINANCIERO" localSheetId="6">#REF!</definedName>
    <definedName name="BIENES_RECIBIDOS_EN_ARRENDAMIENTO_FINANCIERO" localSheetId="10">#REF!</definedName>
    <definedName name="BIENES_RECIBIDOS_EN_ARRENDAMIENTO_FINANCIERO" localSheetId="7">#REF!</definedName>
    <definedName name="BIENES_RECIBIDOS_EN_ARRENDAMIENTO_FINANCIERO" localSheetId="0">#REF!</definedName>
    <definedName name="BIENES_RECIBIDOS_EN_ARRENDAMIENTO_FINANCIERO" localSheetId="8">#REF!</definedName>
    <definedName name="BIENES_RECIBIDOS_EN_ARRENDAMIENTO_FINANCIERO" localSheetId="1">#REF!</definedName>
    <definedName name="BIENES_RECIBIDOS_EN_ARRENDAMIENTO_FINANCIERO" localSheetId="11">#REF!</definedName>
    <definedName name="BIENES_RECIBIDOS_EN_ARRENDAMIENTO_FINANCIERO" localSheetId="12">#REF!</definedName>
    <definedName name="BIENES_RECIBIDOS_EN_ARRENDAMIENTO_FINANCIERO">#REF!</definedName>
    <definedName name="BIENES_RECIBIDOS_EN_CUSTODIA" localSheetId="5">#REF!</definedName>
    <definedName name="BIENES_RECIBIDOS_EN_CUSTODIA" localSheetId="9">#REF!</definedName>
    <definedName name="BIENES_RECIBIDOS_EN_CUSTODIA" localSheetId="6">#REF!</definedName>
    <definedName name="BIENES_RECIBIDOS_EN_CUSTODIA" localSheetId="10">#REF!</definedName>
    <definedName name="BIENES_RECIBIDOS_EN_CUSTODIA" localSheetId="7">#REF!</definedName>
    <definedName name="BIENES_RECIBIDOS_EN_CUSTODIA" localSheetId="0">#REF!</definedName>
    <definedName name="BIENES_RECIBIDOS_EN_CUSTODIA" localSheetId="8">#REF!</definedName>
    <definedName name="BIENES_RECIBIDOS_EN_CUSTODIA" localSheetId="1">#REF!</definedName>
    <definedName name="BIENES_RECIBIDOS_EN_CUSTODIA" localSheetId="11">#REF!</definedName>
    <definedName name="BIENES_RECIBIDOS_EN_CUSTODIA" localSheetId="12">#REF!</definedName>
    <definedName name="BIENES_RECIBIDOS_EN_CUSTODIA">#REF!</definedName>
    <definedName name="BIENES_RECIBIDOS_EN_DACION_DE_PAGO" localSheetId="5">#REF!</definedName>
    <definedName name="BIENES_RECIBIDOS_EN_DACION_DE_PAGO" localSheetId="9">#REF!</definedName>
    <definedName name="BIENES_RECIBIDOS_EN_DACION_DE_PAGO" localSheetId="6">#REF!</definedName>
    <definedName name="BIENES_RECIBIDOS_EN_DACION_DE_PAGO" localSheetId="10">#REF!</definedName>
    <definedName name="BIENES_RECIBIDOS_EN_DACION_DE_PAGO" localSheetId="7">#REF!</definedName>
    <definedName name="BIENES_RECIBIDOS_EN_DACION_DE_PAGO" localSheetId="0">#REF!</definedName>
    <definedName name="BIENES_RECIBIDOS_EN_DACION_DE_PAGO" localSheetId="8">#REF!</definedName>
    <definedName name="BIENES_RECIBIDOS_EN_DACION_DE_PAGO" localSheetId="1">#REF!</definedName>
    <definedName name="BIENES_RECIBIDOS_EN_DACION_DE_PAGO" localSheetId="11">#REF!</definedName>
    <definedName name="BIENES_RECIBIDOS_EN_DACION_DE_PAGO" localSheetId="12">#REF!</definedName>
    <definedName name="BIENES_RECIBIDOS_EN_DACION_DE_PAGO">#REF!</definedName>
    <definedName name="BONOS" localSheetId="5">#REF!</definedName>
    <definedName name="BONOS" localSheetId="9">#REF!</definedName>
    <definedName name="BONOS" localSheetId="6">#REF!</definedName>
    <definedName name="BONOS" localSheetId="10">#REF!</definedName>
    <definedName name="BONOS" localSheetId="7">#REF!</definedName>
    <definedName name="BONOS" localSheetId="0">#REF!</definedName>
    <definedName name="BONOS" localSheetId="8">#REF!</definedName>
    <definedName name="BONOS" localSheetId="1">#REF!</definedName>
    <definedName name="BONOS" localSheetId="11">#REF!</definedName>
    <definedName name="BONOS" localSheetId="12">#REF!</definedName>
    <definedName name="BONOS">#REF!</definedName>
    <definedName name="BONOS_Y_TITULOS_PENSIONALES" localSheetId="5">#REF!</definedName>
    <definedName name="BONOS_Y_TITULOS_PENSIONALES" localSheetId="9">#REF!</definedName>
    <definedName name="BONOS_Y_TITULOS_PENSIONALES" localSheetId="6">#REF!</definedName>
    <definedName name="BONOS_Y_TITULOS_PENSIONALES" localSheetId="10">#REF!</definedName>
    <definedName name="BONOS_Y_TITULOS_PENSIONALES" localSheetId="7">#REF!</definedName>
    <definedName name="BONOS_Y_TITULOS_PENSIONALES" localSheetId="0">#REF!</definedName>
    <definedName name="BONOS_Y_TITULOS_PENSIONALES" localSheetId="8">#REF!</definedName>
    <definedName name="BONOS_Y_TITULOS_PENSIONALES" localSheetId="1">#REF!</definedName>
    <definedName name="BONOS_Y_TITULOS_PENSIONALES" localSheetId="11">#REF!</definedName>
    <definedName name="BONOS_Y_TITULOS_PENSIONALES" localSheetId="12">#REF!</definedName>
    <definedName name="BONOS_Y_TITULOS_PENSIONALES">#REF!</definedName>
    <definedName name="CAJA" localSheetId="5">#REF!</definedName>
    <definedName name="CAJA" localSheetId="9">#REF!</definedName>
    <definedName name="CAJA" localSheetId="6">#REF!</definedName>
    <definedName name="CAJA" localSheetId="10">#REF!</definedName>
    <definedName name="CAJA" localSheetId="7">#REF!</definedName>
    <definedName name="CAJA" localSheetId="0">#REF!</definedName>
    <definedName name="CAJA" localSheetId="8">#REF!</definedName>
    <definedName name="CAJA" localSheetId="1">#REF!</definedName>
    <definedName name="CAJA" localSheetId="11">#REF!</definedName>
    <definedName name="CAJA" localSheetId="12">#REF!</definedName>
    <definedName name="CAJA">#REF!</definedName>
    <definedName name="CAMBIO" localSheetId="5">#REF!</definedName>
    <definedName name="CAMBIO" localSheetId="9">#REF!</definedName>
    <definedName name="CAMBIO" localSheetId="6">#REF!</definedName>
    <definedName name="CAMBIO" localSheetId="10">#REF!</definedName>
    <definedName name="CAMBIO" localSheetId="7">#REF!</definedName>
    <definedName name="CAMBIO" localSheetId="0">#REF!</definedName>
    <definedName name="CAMBIO" localSheetId="8">#REF!</definedName>
    <definedName name="CAMBIO" localSheetId="1">#REF!</definedName>
    <definedName name="CAMBIO" localSheetId="11">#REF!</definedName>
    <definedName name="CAMBIO" localSheetId="12">#REF!</definedName>
    <definedName name="CAMBIO">#REF!</definedName>
    <definedName name="cambio1" localSheetId="5">#REF!</definedName>
    <definedName name="cambio1" localSheetId="9">#REF!</definedName>
    <definedName name="cambio1" localSheetId="6">#REF!</definedName>
    <definedName name="cambio1" localSheetId="10">#REF!</definedName>
    <definedName name="cambio1" localSheetId="7">#REF!</definedName>
    <definedName name="cambio1" localSheetId="0">#REF!</definedName>
    <definedName name="cambio1" localSheetId="8">#REF!</definedName>
    <definedName name="cambio1" localSheetId="1">#REF!</definedName>
    <definedName name="cambio1" localSheetId="11">#REF!</definedName>
    <definedName name="cambio1" localSheetId="12">#REF!</definedName>
    <definedName name="cambio1">#REF!</definedName>
    <definedName name="cambio2" localSheetId="5">#REF!</definedName>
    <definedName name="cambio2" localSheetId="9">#REF!</definedName>
    <definedName name="cambio2" localSheetId="6">#REF!</definedName>
    <definedName name="cambio2" localSheetId="10">#REF!</definedName>
    <definedName name="cambio2" localSheetId="7">#REF!</definedName>
    <definedName name="cambio2" localSheetId="0">#REF!</definedName>
    <definedName name="cambio2" localSheetId="8">#REF!</definedName>
    <definedName name="cambio2" localSheetId="1">#REF!</definedName>
    <definedName name="cambio2" localSheetId="11">#REF!</definedName>
    <definedName name="cambio2" localSheetId="12">#REF!</definedName>
    <definedName name="cambio2">#REF!</definedName>
    <definedName name="CAPITAL_AUTORIZADO_Y_PAGADO" localSheetId="5">#REF!</definedName>
    <definedName name="CAPITAL_AUTORIZADO_Y_PAGADO" localSheetId="9">#REF!</definedName>
    <definedName name="CAPITAL_AUTORIZADO_Y_PAGADO" localSheetId="6">#REF!</definedName>
    <definedName name="CAPITAL_AUTORIZADO_Y_PAGADO" localSheetId="10">#REF!</definedName>
    <definedName name="CAPITAL_AUTORIZADO_Y_PAGADO" localSheetId="7">#REF!</definedName>
    <definedName name="CAPITAL_AUTORIZADO_Y_PAGADO" localSheetId="0">#REF!</definedName>
    <definedName name="CAPITAL_AUTORIZADO_Y_PAGADO" localSheetId="8">#REF!</definedName>
    <definedName name="CAPITAL_AUTORIZADO_Y_PAGADO" localSheetId="1">#REF!</definedName>
    <definedName name="CAPITAL_AUTORIZADO_Y_PAGADO" localSheetId="11">#REF!</definedName>
    <definedName name="CAPITAL_AUTORIZADO_Y_PAGADO" localSheetId="12">#REF!</definedName>
    <definedName name="CAPITAL_AUTORIZADO_Y_PAGADO">#REF!</definedName>
    <definedName name="CAPITAL_FISCAL" localSheetId="5">#REF!</definedName>
    <definedName name="CAPITAL_FISCAL" localSheetId="9">#REF!</definedName>
    <definedName name="CAPITAL_FISCAL" localSheetId="6">#REF!</definedName>
    <definedName name="CAPITAL_FISCAL" localSheetId="10">#REF!</definedName>
    <definedName name="CAPITAL_FISCAL" localSheetId="7">#REF!</definedName>
    <definedName name="CAPITAL_FISCAL" localSheetId="0">#REF!</definedName>
    <definedName name="CAPITAL_FISCAL" localSheetId="8">#REF!</definedName>
    <definedName name="CAPITAL_FISCAL" localSheetId="1">#REF!</definedName>
    <definedName name="CAPITAL_FISCAL" localSheetId="11">#REF!</definedName>
    <definedName name="CAPITAL_FISCAL" localSheetId="12">#REF!</definedName>
    <definedName name="CAPITAL_FISCAL">#REF!</definedName>
    <definedName name="CAPITAL_GARANTIA_EMITIDO" localSheetId="5">#REF!</definedName>
    <definedName name="CAPITAL_GARANTIA_EMITIDO" localSheetId="9">#REF!</definedName>
    <definedName name="CAPITAL_GARANTIA_EMITIDO" localSheetId="6">#REF!</definedName>
    <definedName name="CAPITAL_GARANTIA_EMITIDO" localSheetId="10">#REF!</definedName>
    <definedName name="CAPITAL_GARANTIA_EMITIDO" localSheetId="7">#REF!</definedName>
    <definedName name="CAPITAL_GARANTIA_EMITIDO" localSheetId="0">#REF!</definedName>
    <definedName name="CAPITAL_GARANTIA_EMITIDO" localSheetId="8">#REF!</definedName>
    <definedName name="CAPITAL_GARANTIA_EMITIDO" localSheetId="1">#REF!</definedName>
    <definedName name="CAPITAL_GARANTIA_EMITIDO" localSheetId="11">#REF!</definedName>
    <definedName name="CAPITAL_GARANTIA_EMITIDO" localSheetId="12">#REF!</definedName>
    <definedName name="CAPITAL_GARANTIA_EMITIDO">#REF!</definedName>
    <definedName name="CAPITAL_GARANTIA_OTORGADO" localSheetId="5">#REF!</definedName>
    <definedName name="CAPITAL_GARANTIA_OTORGADO" localSheetId="9">#REF!</definedName>
    <definedName name="CAPITAL_GARANTIA_OTORGADO" localSheetId="6">#REF!</definedName>
    <definedName name="CAPITAL_GARANTIA_OTORGADO" localSheetId="10">#REF!</definedName>
    <definedName name="CAPITAL_GARANTIA_OTORGADO" localSheetId="7">#REF!</definedName>
    <definedName name="CAPITAL_GARANTIA_OTORGADO" localSheetId="0">#REF!</definedName>
    <definedName name="CAPITAL_GARANTIA_OTORGADO" localSheetId="8">#REF!</definedName>
    <definedName name="CAPITAL_GARANTIA_OTORGADO" localSheetId="1">#REF!</definedName>
    <definedName name="CAPITAL_GARANTIA_OTORGADO" localSheetId="11">#REF!</definedName>
    <definedName name="CAPITAL_GARANTIA_OTORGADO" localSheetId="12">#REF!</definedName>
    <definedName name="CAPITAL_GARANTIA_OTORGADO">#REF!</definedName>
    <definedName name="CARGOS_DIFERIDOS" localSheetId="5">#REF!</definedName>
    <definedName name="CARGOS_DIFERIDOS" localSheetId="9">#REF!</definedName>
    <definedName name="CARGOS_DIFERIDOS" localSheetId="6">#REF!</definedName>
    <definedName name="CARGOS_DIFERIDOS" localSheetId="10">#REF!</definedName>
    <definedName name="CARGOS_DIFERIDOS" localSheetId="7">#REF!</definedName>
    <definedName name="CARGOS_DIFERIDOS" localSheetId="0">#REF!</definedName>
    <definedName name="CARGOS_DIFERIDOS" localSheetId="8">#REF!</definedName>
    <definedName name="CARGOS_DIFERIDOS" localSheetId="1">#REF!</definedName>
    <definedName name="CARGOS_DIFERIDOS" localSheetId="11">#REF!</definedName>
    <definedName name="CARGOS_DIFERIDOS" localSheetId="12">#REF!</definedName>
    <definedName name="CARGOS_DIFERIDOS">#REF!</definedName>
    <definedName name="CIERRE_DE_INGRESOS__GASTOS_Y_COSTOS" localSheetId="5">#REF!</definedName>
    <definedName name="CIERRE_DE_INGRESOS__GASTOS_Y_COSTOS" localSheetId="9">#REF!</definedName>
    <definedName name="CIERRE_DE_INGRESOS__GASTOS_Y_COSTOS" localSheetId="6">#REF!</definedName>
    <definedName name="CIERRE_DE_INGRESOS__GASTOS_Y_COSTOS" localSheetId="10">#REF!</definedName>
    <definedName name="CIERRE_DE_INGRESOS__GASTOS_Y_COSTOS" localSheetId="7">#REF!</definedName>
    <definedName name="CIERRE_DE_INGRESOS__GASTOS_Y_COSTOS" localSheetId="0">#REF!</definedName>
    <definedName name="CIERRE_DE_INGRESOS__GASTOS_Y_COSTOS" localSheetId="8">#REF!</definedName>
    <definedName name="CIERRE_DE_INGRESOS__GASTOS_Y_COSTOS" localSheetId="1">#REF!</definedName>
    <definedName name="CIERRE_DE_INGRESOS__GASTOS_Y_COSTOS" localSheetId="11">#REF!</definedName>
    <definedName name="CIERRE_DE_INGRESOS__GASTOS_Y_COSTOS" localSheetId="12">#REF!</definedName>
    <definedName name="CIERRE_DE_INGRESOS__GASTOS_Y_COSTOS">#REF!</definedName>
    <definedName name="CONSTRUCCIONES_EN_CURSO" localSheetId="5">#REF!</definedName>
    <definedName name="CONSTRUCCIONES_EN_CURSO" localSheetId="9">#REF!</definedName>
    <definedName name="CONSTRUCCIONES_EN_CURSO" localSheetId="6">#REF!</definedName>
    <definedName name="CONSTRUCCIONES_EN_CURSO" localSheetId="10">#REF!</definedName>
    <definedName name="CONSTRUCCIONES_EN_CURSO" localSheetId="7">#REF!</definedName>
    <definedName name="CONSTRUCCIONES_EN_CURSO" localSheetId="0">#REF!</definedName>
    <definedName name="CONSTRUCCIONES_EN_CURSO" localSheetId="8">#REF!</definedName>
    <definedName name="CONSTRUCCIONES_EN_CURSO" localSheetId="1">#REF!</definedName>
    <definedName name="CONSTRUCCIONES_EN_CURSO" localSheetId="11">#REF!</definedName>
    <definedName name="CONSTRUCCIONES_EN_CURSO" localSheetId="12">#REF!</definedName>
    <definedName name="CONSTRUCCIONES_EN_CURSO">#REF!</definedName>
    <definedName name="CONTRATISTAS" localSheetId="5">#REF!</definedName>
    <definedName name="CONTRATISTAS" localSheetId="9">#REF!</definedName>
    <definedName name="CONTRATISTAS" localSheetId="6">#REF!</definedName>
    <definedName name="CONTRATISTAS" localSheetId="10">#REF!</definedName>
    <definedName name="CONTRATISTAS" localSheetId="7">#REF!</definedName>
    <definedName name="CONTRATISTAS" localSheetId="0">#REF!</definedName>
    <definedName name="CONTRATISTAS" localSheetId="8">#REF!</definedName>
    <definedName name="CONTRATISTAS" localSheetId="1">#REF!</definedName>
    <definedName name="CONTRATISTAS" localSheetId="11">#REF!</definedName>
    <definedName name="CONTRATISTAS" localSheetId="12">#REF!</definedName>
    <definedName name="CONTRATISTAS">#REF!</definedName>
    <definedName name="CONTRATOS_DE_ARRENDAMIENTO_FINANCIERO" localSheetId="5">#REF!</definedName>
    <definedName name="CONTRATOS_DE_ARRENDAMIENTO_FINANCIERO" localSheetId="9">#REF!</definedName>
    <definedName name="CONTRATOS_DE_ARRENDAMIENTO_FINANCIERO" localSheetId="6">#REF!</definedName>
    <definedName name="CONTRATOS_DE_ARRENDAMIENTO_FINANCIERO" localSheetId="10">#REF!</definedName>
    <definedName name="CONTRATOS_DE_ARRENDAMIENTO_FINANCIERO" localSheetId="7">#REF!</definedName>
    <definedName name="CONTRATOS_DE_ARRENDAMIENTO_FINANCIERO" localSheetId="0">#REF!</definedName>
    <definedName name="CONTRATOS_DE_ARRENDAMIENTO_FINANCIERO" localSheetId="8">#REF!</definedName>
    <definedName name="CONTRATOS_DE_ARRENDAMIENTO_FINANCIERO" localSheetId="1">#REF!</definedName>
    <definedName name="CONTRATOS_DE_ARRENDAMIENTO_FINANCIERO" localSheetId="11">#REF!</definedName>
    <definedName name="CONTRATOS_DE_ARRENDAMIENTO_FINANCIERO" localSheetId="12">#REF!</definedName>
    <definedName name="CONTRATOS_DE_ARRENDAMIENTO_FINANCIERO">#REF!</definedName>
    <definedName name="CORRECCION_MONETARIA" localSheetId="5">#REF!</definedName>
    <definedName name="CORRECCION_MONETARIA" localSheetId="9">#REF!</definedName>
    <definedName name="CORRECCION_MONETARIA" localSheetId="6">#REF!</definedName>
    <definedName name="CORRECCION_MONETARIA" localSheetId="10">#REF!</definedName>
    <definedName name="CORRECCION_MONETARIA" localSheetId="7">#REF!</definedName>
    <definedName name="CORRECCION_MONETARIA" localSheetId="0">#REF!</definedName>
    <definedName name="CORRECCION_MONETARIA" localSheetId="8">#REF!</definedName>
    <definedName name="CORRECCION_MONETARIA" localSheetId="1">#REF!</definedName>
    <definedName name="CORRECCION_MONETARIA" localSheetId="11">#REF!</definedName>
    <definedName name="CORRECCION_MONETARIA" localSheetId="12">#REF!</definedName>
    <definedName name="CORRECCION_MONETARIA">#REF!</definedName>
    <definedName name="COSTOS_DE_SERVICIOS" localSheetId="5">#REF!</definedName>
    <definedName name="COSTOS_DE_SERVICIOS" localSheetId="9">#REF!</definedName>
    <definedName name="COSTOS_DE_SERVICIOS" localSheetId="6">#REF!</definedName>
    <definedName name="COSTOS_DE_SERVICIOS" localSheetId="10">#REF!</definedName>
    <definedName name="COSTOS_DE_SERVICIOS" localSheetId="7">#REF!</definedName>
    <definedName name="COSTOS_DE_SERVICIOS" localSheetId="0">#REF!</definedName>
    <definedName name="COSTOS_DE_SERVICIOS" localSheetId="8">#REF!</definedName>
    <definedName name="COSTOS_DE_SERVICIOS" localSheetId="1">#REF!</definedName>
    <definedName name="COSTOS_DE_SERVICIOS" localSheetId="11">#REF!</definedName>
    <definedName name="COSTOS_DE_SERVICIOS" localSheetId="12">#REF!</definedName>
    <definedName name="COSTOS_DE_SERVICIOS">#REF!</definedName>
    <definedName name="CREACION" localSheetId="5">#REF!</definedName>
    <definedName name="CREACION" localSheetId="9">#REF!</definedName>
    <definedName name="CREACION" localSheetId="6">#REF!</definedName>
    <definedName name="CREACION" localSheetId="10">#REF!</definedName>
    <definedName name="CREACION" localSheetId="7">#REF!</definedName>
    <definedName name="CREACION" localSheetId="0">#REF!</definedName>
    <definedName name="CREACION" localSheetId="8">#REF!</definedName>
    <definedName name="CREACION" localSheetId="1">#REF!</definedName>
    <definedName name="CREACION" localSheetId="11">#REF!</definedName>
    <definedName name="CREACION" localSheetId="12">#REF!</definedName>
    <definedName name="CREACION">#REF!</definedName>
    <definedName name="creacion1" localSheetId="5">#REF!</definedName>
    <definedName name="creacion1" localSheetId="9">#REF!</definedName>
    <definedName name="creacion1" localSheetId="6">#REF!</definedName>
    <definedName name="creacion1" localSheetId="10">#REF!</definedName>
    <definedName name="creacion1" localSheetId="7">#REF!</definedName>
    <definedName name="creacion1" localSheetId="0">#REF!</definedName>
    <definedName name="creacion1" localSheetId="8">#REF!</definedName>
    <definedName name="creacion1" localSheetId="1">#REF!</definedName>
    <definedName name="creacion1" localSheetId="11">#REF!</definedName>
    <definedName name="creacion1" localSheetId="12">#REF!</definedName>
    <definedName name="creacion1">#REF!</definedName>
    <definedName name="CREDITOS_DIFERIDOS" localSheetId="5">#REF!</definedName>
    <definedName name="CREDITOS_DIFERIDOS" localSheetId="9">#REF!</definedName>
    <definedName name="CREDITOS_DIFERIDOS" localSheetId="6">#REF!</definedName>
    <definedName name="CREDITOS_DIFERIDOS" localSheetId="10">#REF!</definedName>
    <definedName name="CREDITOS_DIFERIDOS" localSheetId="7">#REF!</definedName>
    <definedName name="CREDITOS_DIFERIDOS" localSheetId="0">#REF!</definedName>
    <definedName name="CREDITOS_DIFERIDOS" localSheetId="8">#REF!</definedName>
    <definedName name="CREDITOS_DIFERIDOS" localSheetId="1">#REF!</definedName>
    <definedName name="CREDITOS_DIFERIDOS" localSheetId="11">#REF!</definedName>
    <definedName name="CREDITOS_DIFERIDOS" localSheetId="12">#REF!</definedName>
    <definedName name="CREDITOS_DIFERIDOS">#REF!</definedName>
    <definedName name="CREDITOS_JUDICIALES" localSheetId="5">#REF!</definedName>
    <definedName name="CREDITOS_JUDICIALES" localSheetId="9">#REF!</definedName>
    <definedName name="CREDITOS_JUDICIALES" localSheetId="6">#REF!</definedName>
    <definedName name="CREDITOS_JUDICIALES" localSheetId="10">#REF!</definedName>
    <definedName name="CREDITOS_JUDICIALES" localSheetId="7">#REF!</definedName>
    <definedName name="CREDITOS_JUDICIALES" localSheetId="0">#REF!</definedName>
    <definedName name="CREDITOS_JUDICIALES" localSheetId="8">#REF!</definedName>
    <definedName name="CREDITOS_JUDICIALES" localSheetId="1">#REF!</definedName>
    <definedName name="CREDITOS_JUDICIALES" localSheetId="11">#REF!</definedName>
    <definedName name="CREDITOS_JUDICIALES" localSheetId="12">#REF!</definedName>
    <definedName name="CREDITOS_JUDICIALES">#REF!</definedName>
    <definedName name="CUENTAS_DE_ORDEN_ACREEDORAS_FIDUCIARIAS" localSheetId="5">#REF!</definedName>
    <definedName name="CUENTAS_DE_ORDEN_ACREEDORAS_FIDUCIARIAS" localSheetId="9">#REF!</definedName>
    <definedName name="CUENTAS_DE_ORDEN_ACREEDORAS_FIDUCIARIAS" localSheetId="6">#REF!</definedName>
    <definedName name="CUENTAS_DE_ORDEN_ACREEDORAS_FIDUCIARIAS" localSheetId="10">#REF!</definedName>
    <definedName name="CUENTAS_DE_ORDEN_ACREEDORAS_FIDUCIARIAS" localSheetId="7">#REF!</definedName>
    <definedName name="CUENTAS_DE_ORDEN_ACREEDORAS_FIDUCIARIAS" localSheetId="0">#REF!</definedName>
    <definedName name="CUENTAS_DE_ORDEN_ACREEDORAS_FIDUCIARIAS" localSheetId="8">#REF!</definedName>
    <definedName name="CUENTAS_DE_ORDEN_ACREEDORAS_FIDUCIARIAS" localSheetId="1">#REF!</definedName>
    <definedName name="CUENTAS_DE_ORDEN_ACREEDORAS_FIDUCIARIAS" localSheetId="11">#REF!</definedName>
    <definedName name="CUENTAS_DE_ORDEN_ACREEDORAS_FIDUCIARIAS" localSheetId="12">#REF!</definedName>
    <definedName name="CUENTAS_DE_ORDEN_ACREEDORAS_FIDUCIARIAS">#REF!</definedName>
    <definedName name="CUENTAS_DE_ORDEN_DEUDORAS_FIDUCIARIAS" localSheetId="5">#REF!</definedName>
    <definedName name="CUENTAS_DE_ORDEN_DEUDORAS_FIDUCIARIAS" localSheetId="9">#REF!</definedName>
    <definedName name="CUENTAS_DE_ORDEN_DEUDORAS_FIDUCIARIAS" localSheetId="6">#REF!</definedName>
    <definedName name="CUENTAS_DE_ORDEN_DEUDORAS_FIDUCIARIAS" localSheetId="10">#REF!</definedName>
    <definedName name="CUENTAS_DE_ORDEN_DEUDORAS_FIDUCIARIAS" localSheetId="7">#REF!</definedName>
    <definedName name="CUENTAS_DE_ORDEN_DEUDORAS_FIDUCIARIAS" localSheetId="0">#REF!</definedName>
    <definedName name="CUENTAS_DE_ORDEN_DEUDORAS_FIDUCIARIAS" localSheetId="8">#REF!</definedName>
    <definedName name="CUENTAS_DE_ORDEN_DEUDORAS_FIDUCIARIAS" localSheetId="1">#REF!</definedName>
    <definedName name="CUENTAS_DE_ORDEN_DEUDORAS_FIDUCIARIAS" localSheetId="11">#REF!</definedName>
    <definedName name="CUENTAS_DE_ORDEN_DEUDORAS_FIDUCIARIAS" localSheetId="12">#REF!</definedName>
    <definedName name="CUENTAS_DE_ORDEN_DEUDORAS_FIDUCIARIAS">#REF!</definedName>
    <definedName name="CUENTAS_POR_COBRAR" localSheetId="5">#REF!</definedName>
    <definedName name="CUENTAS_POR_COBRAR" localSheetId="9">#REF!</definedName>
    <definedName name="CUENTAS_POR_COBRAR" localSheetId="6">#REF!</definedName>
    <definedName name="CUENTAS_POR_COBRAR" localSheetId="10">#REF!</definedName>
    <definedName name="CUENTAS_POR_COBRAR" localSheetId="7">#REF!</definedName>
    <definedName name="CUENTAS_POR_COBRAR" localSheetId="0">#REF!</definedName>
    <definedName name="CUENTAS_POR_COBRAR" localSheetId="8">#REF!</definedName>
    <definedName name="CUENTAS_POR_COBRAR" localSheetId="1">#REF!</definedName>
    <definedName name="CUENTAS_POR_COBRAR" localSheetId="11">#REF!</definedName>
    <definedName name="CUENTAS_POR_COBRAR" localSheetId="12">#REF!</definedName>
    <definedName name="CUENTAS_POR_COBRAR">#REF!</definedName>
    <definedName name="DE_RENTA_FIJA" localSheetId="5">#REF!</definedName>
    <definedName name="DE_RENTA_FIJA" localSheetId="9">#REF!</definedName>
    <definedName name="DE_RENTA_FIJA" localSheetId="6">#REF!</definedName>
    <definedName name="DE_RENTA_FIJA" localSheetId="10">#REF!</definedName>
    <definedName name="DE_RENTA_FIJA" localSheetId="7">#REF!</definedName>
    <definedName name="DE_RENTA_FIJA" localSheetId="0">#REF!</definedName>
    <definedName name="DE_RENTA_FIJA" localSheetId="8">#REF!</definedName>
    <definedName name="DE_RENTA_FIJA" localSheetId="1">#REF!</definedName>
    <definedName name="DE_RENTA_FIJA" localSheetId="11">#REF!</definedName>
    <definedName name="DE_RENTA_FIJA" localSheetId="12">#REF!</definedName>
    <definedName name="DE_RENTA_FIJA">#REF!</definedName>
    <definedName name="DE_RENTA_VARIABLE" localSheetId="5">#REF!</definedName>
    <definedName name="DE_RENTA_VARIABLE" localSheetId="9">#REF!</definedName>
    <definedName name="DE_RENTA_VARIABLE" localSheetId="6">#REF!</definedName>
    <definedName name="DE_RENTA_VARIABLE" localSheetId="10">#REF!</definedName>
    <definedName name="DE_RENTA_VARIABLE" localSheetId="7">#REF!</definedName>
    <definedName name="DE_RENTA_VARIABLE" localSheetId="0">#REF!</definedName>
    <definedName name="DE_RENTA_VARIABLE" localSheetId="8">#REF!</definedName>
    <definedName name="DE_RENTA_VARIABLE" localSheetId="1">#REF!</definedName>
    <definedName name="DE_RENTA_VARIABLE" localSheetId="11">#REF!</definedName>
    <definedName name="DE_RENTA_VARIABLE" localSheetId="12">#REF!</definedName>
    <definedName name="DE_RENTA_VARIABLE">#REF!</definedName>
    <definedName name="DEPOSITOS_ENTREGADOS" localSheetId="5">#REF!</definedName>
    <definedName name="DEPOSITOS_ENTREGADOS" localSheetId="9">#REF!</definedName>
    <definedName name="DEPOSITOS_ENTREGADOS" localSheetId="6">#REF!</definedName>
    <definedName name="DEPOSITOS_ENTREGADOS" localSheetId="10">#REF!</definedName>
    <definedName name="DEPOSITOS_ENTREGADOS" localSheetId="7">#REF!</definedName>
    <definedName name="DEPOSITOS_ENTREGADOS" localSheetId="0">#REF!</definedName>
    <definedName name="DEPOSITOS_ENTREGADOS" localSheetId="8">#REF!</definedName>
    <definedName name="DEPOSITOS_ENTREGADOS" localSheetId="1">#REF!</definedName>
    <definedName name="DEPOSITOS_ENTREGADOS" localSheetId="11">#REF!</definedName>
    <definedName name="DEPOSITOS_ENTREGADOS" localSheetId="12">#REF!</definedName>
    <definedName name="DEPOSITOS_ENTREGADOS">#REF!</definedName>
    <definedName name="DEPOSITOS_RECIBIDOS_DE_TERCEROS" localSheetId="5">#REF!</definedName>
    <definedName name="DEPOSITOS_RECIBIDOS_DE_TERCEROS" localSheetId="9">#REF!</definedName>
    <definedName name="DEPOSITOS_RECIBIDOS_DE_TERCEROS" localSheetId="6">#REF!</definedName>
    <definedName name="DEPOSITOS_RECIBIDOS_DE_TERCEROS" localSheetId="10">#REF!</definedName>
    <definedName name="DEPOSITOS_RECIBIDOS_DE_TERCEROS" localSheetId="7">#REF!</definedName>
    <definedName name="DEPOSITOS_RECIBIDOS_DE_TERCEROS" localSheetId="0">#REF!</definedName>
    <definedName name="DEPOSITOS_RECIBIDOS_DE_TERCEROS" localSheetId="8">#REF!</definedName>
    <definedName name="DEPOSITOS_RECIBIDOS_DE_TERCEROS" localSheetId="1">#REF!</definedName>
    <definedName name="DEPOSITOS_RECIBIDOS_DE_TERCEROS" localSheetId="11">#REF!</definedName>
    <definedName name="DEPOSITOS_RECIBIDOS_DE_TERCEROS" localSheetId="12">#REF!</definedName>
    <definedName name="DEPOSITOS_RECIBIDOS_DE_TERCEROS">#REF!</definedName>
    <definedName name="DEPRECIACION" localSheetId="5">#REF!</definedName>
    <definedName name="DEPRECIACION" localSheetId="9">#REF!</definedName>
    <definedName name="DEPRECIACION" localSheetId="6">#REF!</definedName>
    <definedName name="DEPRECIACION" localSheetId="10">#REF!</definedName>
    <definedName name="DEPRECIACION" localSheetId="7">#REF!</definedName>
    <definedName name="DEPRECIACION" localSheetId="0">#REF!</definedName>
    <definedName name="DEPRECIACION" localSheetId="8">#REF!</definedName>
    <definedName name="DEPRECIACION" localSheetId="1">#REF!</definedName>
    <definedName name="DEPRECIACION" localSheetId="11">#REF!</definedName>
    <definedName name="DEPRECIACION" localSheetId="12">#REF!</definedName>
    <definedName name="DEPRECIACION">#REF!</definedName>
    <definedName name="DEPRECIACION_ACUMULADA__CR" localSheetId="5">#REF!</definedName>
    <definedName name="DEPRECIACION_ACUMULADA__CR" localSheetId="9">#REF!</definedName>
    <definedName name="DEPRECIACION_ACUMULADA__CR" localSheetId="6">#REF!</definedName>
    <definedName name="DEPRECIACION_ACUMULADA__CR" localSheetId="10">#REF!</definedName>
    <definedName name="DEPRECIACION_ACUMULADA__CR" localSheetId="7">#REF!</definedName>
    <definedName name="DEPRECIACION_ACUMULADA__CR" localSheetId="0">#REF!</definedName>
    <definedName name="DEPRECIACION_ACUMULADA__CR" localSheetId="8">#REF!</definedName>
    <definedName name="DEPRECIACION_ACUMULADA__CR" localSheetId="1">#REF!</definedName>
    <definedName name="DEPRECIACION_ACUMULADA__CR" localSheetId="11">#REF!</definedName>
    <definedName name="DEPRECIACION_ACUMULADA__CR" localSheetId="12">#REF!</definedName>
    <definedName name="DEPRECIACION_ACUMULADA__CR">#REF!</definedName>
    <definedName name="DEPRECIACION_DIFERIDA" localSheetId="5">#REF!</definedName>
    <definedName name="DEPRECIACION_DIFERIDA" localSheetId="9">#REF!</definedName>
    <definedName name="DEPRECIACION_DIFERIDA" localSheetId="6">#REF!</definedName>
    <definedName name="DEPRECIACION_DIFERIDA" localSheetId="10">#REF!</definedName>
    <definedName name="DEPRECIACION_DIFERIDA" localSheetId="7">#REF!</definedName>
    <definedName name="DEPRECIACION_DIFERIDA" localSheetId="0">#REF!</definedName>
    <definedName name="DEPRECIACION_DIFERIDA" localSheetId="8">#REF!</definedName>
    <definedName name="DEPRECIACION_DIFERIDA" localSheetId="1">#REF!</definedName>
    <definedName name="DEPRECIACION_DIFERIDA" localSheetId="11">#REF!</definedName>
    <definedName name="DEPRECIACION_DIFERIDA" localSheetId="12">#REF!</definedName>
    <definedName name="DEPRECIACION_DIFERIDA">#REF!</definedName>
    <definedName name="DERECHOS_CONTINGENTES_POR_CONTRA__CR" localSheetId="5">#REF!</definedName>
    <definedName name="DERECHOS_CONTINGENTES_POR_CONTRA__CR" localSheetId="9">#REF!</definedName>
    <definedName name="DERECHOS_CONTINGENTES_POR_CONTRA__CR" localSheetId="6">#REF!</definedName>
    <definedName name="DERECHOS_CONTINGENTES_POR_CONTRA__CR" localSheetId="10">#REF!</definedName>
    <definedName name="DERECHOS_CONTINGENTES_POR_CONTRA__CR" localSheetId="7">#REF!</definedName>
    <definedName name="DERECHOS_CONTINGENTES_POR_CONTRA__CR" localSheetId="0">#REF!</definedName>
    <definedName name="DERECHOS_CONTINGENTES_POR_CONTRA__CR" localSheetId="8">#REF!</definedName>
    <definedName name="DERECHOS_CONTINGENTES_POR_CONTRA__CR" localSheetId="1">#REF!</definedName>
    <definedName name="DERECHOS_CONTINGENTES_POR_CONTRA__CR" localSheetId="11">#REF!</definedName>
    <definedName name="DERECHOS_CONTINGENTES_POR_CONTRA__CR" localSheetId="12">#REF!</definedName>
    <definedName name="DERECHOS_CONTINGENTES_POR_CONTRA__CR">#REF!</definedName>
    <definedName name="DEUDORAS_DE_CONTROL_POR_CONTRA__CR" localSheetId="5">#REF!</definedName>
    <definedName name="DEUDORAS_DE_CONTROL_POR_CONTRA__CR" localSheetId="9">#REF!</definedName>
    <definedName name="DEUDORAS_DE_CONTROL_POR_CONTRA__CR" localSheetId="6">#REF!</definedName>
    <definedName name="DEUDORAS_DE_CONTROL_POR_CONTRA__CR" localSheetId="10">#REF!</definedName>
    <definedName name="DEUDORAS_DE_CONTROL_POR_CONTRA__CR" localSheetId="7">#REF!</definedName>
    <definedName name="DEUDORAS_DE_CONTROL_POR_CONTRA__CR" localSheetId="0">#REF!</definedName>
    <definedName name="DEUDORAS_DE_CONTROL_POR_CONTRA__CR" localSheetId="8">#REF!</definedName>
    <definedName name="DEUDORAS_DE_CONTROL_POR_CONTRA__CR" localSheetId="1">#REF!</definedName>
    <definedName name="DEUDORAS_DE_CONTROL_POR_CONTRA__CR" localSheetId="11">#REF!</definedName>
    <definedName name="DEUDORAS_DE_CONTROL_POR_CONTRA__CR" localSheetId="12">#REF!</definedName>
    <definedName name="DEUDORAS_DE_CONTROL_POR_CONTRA__CR">#REF!</definedName>
    <definedName name="DEUDORAS_FIDUCIARIAS_POR_CONTRA__CR" localSheetId="5">#REF!</definedName>
    <definedName name="DEUDORAS_FIDUCIARIAS_POR_CONTRA__CR" localSheetId="9">#REF!</definedName>
    <definedName name="DEUDORAS_FIDUCIARIAS_POR_CONTRA__CR" localSheetId="6">#REF!</definedName>
    <definedName name="DEUDORAS_FIDUCIARIAS_POR_CONTRA__CR" localSheetId="10">#REF!</definedName>
    <definedName name="DEUDORAS_FIDUCIARIAS_POR_CONTRA__CR" localSheetId="7">#REF!</definedName>
    <definedName name="DEUDORAS_FIDUCIARIAS_POR_CONTRA__CR" localSheetId="0">#REF!</definedName>
    <definedName name="DEUDORAS_FIDUCIARIAS_POR_CONTRA__CR" localSheetId="8">#REF!</definedName>
    <definedName name="DEUDORAS_FIDUCIARIAS_POR_CONTRA__CR" localSheetId="1">#REF!</definedName>
    <definedName name="DEUDORAS_FIDUCIARIAS_POR_CONTRA__CR" localSheetId="11">#REF!</definedName>
    <definedName name="DEUDORAS_FIDUCIARIAS_POR_CONTRA__CR" localSheetId="12">#REF!</definedName>
    <definedName name="DEUDORAS_FIDUCIARIAS_POR_CONTRA__CR">#REF!</definedName>
    <definedName name="DEUDORAS_FISCALES_POR_CONTRA__CR" localSheetId="5">#REF!</definedName>
    <definedName name="DEUDORAS_FISCALES_POR_CONTRA__CR" localSheetId="9">#REF!</definedName>
    <definedName name="DEUDORAS_FISCALES_POR_CONTRA__CR" localSheetId="6">#REF!</definedName>
    <definedName name="DEUDORAS_FISCALES_POR_CONTRA__CR" localSheetId="10">#REF!</definedName>
    <definedName name="DEUDORAS_FISCALES_POR_CONTRA__CR" localSheetId="7">#REF!</definedName>
    <definedName name="DEUDORAS_FISCALES_POR_CONTRA__CR" localSheetId="0">#REF!</definedName>
    <definedName name="DEUDORAS_FISCALES_POR_CONTRA__CR" localSheetId="8">#REF!</definedName>
    <definedName name="DEUDORAS_FISCALES_POR_CONTRA__CR" localSheetId="1">#REF!</definedName>
    <definedName name="DEUDORAS_FISCALES_POR_CONTRA__CR" localSheetId="11">#REF!</definedName>
    <definedName name="DEUDORAS_FISCALES_POR_CONTRA__CR" localSheetId="12">#REF!</definedName>
    <definedName name="DEUDORAS_FISCALES_POR_CONTRA__CR">#REF!</definedName>
    <definedName name="DEVOLUCIONES__REBAJAS_Y_DESCUENTOS_EN_VENTA_DE__SERVICIOS__DB" localSheetId="5">#REF!</definedName>
    <definedName name="DEVOLUCIONES__REBAJAS_Y_DESCUENTOS_EN_VENTA_DE__SERVICIOS__DB" localSheetId="9">#REF!</definedName>
    <definedName name="DEVOLUCIONES__REBAJAS_Y_DESCUENTOS_EN_VENTA_DE__SERVICIOS__DB" localSheetId="6">#REF!</definedName>
    <definedName name="DEVOLUCIONES__REBAJAS_Y_DESCUENTOS_EN_VENTA_DE__SERVICIOS__DB" localSheetId="10">#REF!</definedName>
    <definedName name="DEVOLUCIONES__REBAJAS_Y_DESCUENTOS_EN_VENTA_DE__SERVICIOS__DB" localSheetId="7">#REF!</definedName>
    <definedName name="DEVOLUCIONES__REBAJAS_Y_DESCUENTOS_EN_VENTA_DE__SERVICIOS__DB" localSheetId="0">#REF!</definedName>
    <definedName name="DEVOLUCIONES__REBAJAS_Y_DESCUENTOS_EN_VENTA_DE__SERVICIOS__DB" localSheetId="8">#REF!</definedName>
    <definedName name="DEVOLUCIONES__REBAJAS_Y_DESCUENTOS_EN_VENTA_DE__SERVICIOS__DB" localSheetId="1">#REF!</definedName>
    <definedName name="DEVOLUCIONES__REBAJAS_Y_DESCUENTOS_EN_VENTA_DE__SERVICIOS__DB" localSheetId="11">#REF!</definedName>
    <definedName name="DEVOLUCIONES__REBAJAS_Y_DESCUENTOS_EN_VENTA_DE__SERVICIOS__DB" localSheetId="12">#REF!</definedName>
    <definedName name="DEVOLUCIONES__REBAJAS_Y_DESCUENTOS_EN_VENTA_DE__SERVICIOS__DB">#REF!</definedName>
    <definedName name="DEVOLUCIONES__REBAJAS_Y_DESCUENTOS_EN_VENTA_DE_BIENES__DB" localSheetId="5">#REF!</definedName>
    <definedName name="DEVOLUCIONES__REBAJAS_Y_DESCUENTOS_EN_VENTA_DE_BIENES__DB" localSheetId="9">#REF!</definedName>
    <definedName name="DEVOLUCIONES__REBAJAS_Y_DESCUENTOS_EN_VENTA_DE_BIENES__DB" localSheetId="6">#REF!</definedName>
    <definedName name="DEVOLUCIONES__REBAJAS_Y_DESCUENTOS_EN_VENTA_DE_BIENES__DB" localSheetId="10">#REF!</definedName>
    <definedName name="DEVOLUCIONES__REBAJAS_Y_DESCUENTOS_EN_VENTA_DE_BIENES__DB" localSheetId="7">#REF!</definedName>
    <definedName name="DEVOLUCIONES__REBAJAS_Y_DESCUENTOS_EN_VENTA_DE_BIENES__DB" localSheetId="0">#REF!</definedName>
    <definedName name="DEVOLUCIONES__REBAJAS_Y_DESCUENTOS_EN_VENTA_DE_BIENES__DB" localSheetId="8">#REF!</definedName>
    <definedName name="DEVOLUCIONES__REBAJAS_Y_DESCUENTOS_EN_VENTA_DE_BIENES__DB" localSheetId="1">#REF!</definedName>
    <definedName name="DEVOLUCIONES__REBAJAS_Y_DESCUENTOS_EN_VENTA_DE_BIENES__DB" localSheetId="11">#REF!</definedName>
    <definedName name="DEVOLUCIONES__REBAJAS_Y_DESCUENTOS_EN_VENTA_DE_BIENES__DB" localSheetId="12">#REF!</definedName>
    <definedName name="DEVOLUCIONES__REBAJAS_Y_DESCUENTOS_EN_VENTA_DE_BIENES__DB">#REF!</definedName>
    <definedName name="DIVIDENDOS_Y_PARTICIPACIONES_DECRETADOS" localSheetId="5">#REF!</definedName>
    <definedName name="DIVIDENDOS_Y_PARTICIPACIONES_DECRETADOS" localSheetId="9">#REF!</definedName>
    <definedName name="DIVIDENDOS_Y_PARTICIPACIONES_DECRETADOS" localSheetId="6">#REF!</definedName>
    <definedName name="DIVIDENDOS_Y_PARTICIPACIONES_DECRETADOS" localSheetId="10">#REF!</definedName>
    <definedName name="DIVIDENDOS_Y_PARTICIPACIONES_DECRETADOS" localSheetId="7">#REF!</definedName>
    <definedName name="DIVIDENDOS_Y_PARTICIPACIONES_DECRETADOS" localSheetId="0">#REF!</definedName>
    <definedName name="DIVIDENDOS_Y_PARTICIPACIONES_DECRETADOS" localSheetId="8">#REF!</definedName>
    <definedName name="DIVIDENDOS_Y_PARTICIPACIONES_DECRETADOS" localSheetId="1">#REF!</definedName>
    <definedName name="DIVIDENDOS_Y_PARTICIPACIONES_DECRETADOS" localSheetId="11">#REF!</definedName>
    <definedName name="DIVIDENDOS_Y_PARTICIPACIONES_DECRETADOS" localSheetId="12">#REF!</definedName>
    <definedName name="DIVIDENDOS_Y_PARTICIPACIONES_DECRETADOS">#REF!</definedName>
    <definedName name="DOS" localSheetId="5">#REF!</definedName>
    <definedName name="DOS" localSheetId="9">#REF!</definedName>
    <definedName name="DOS" localSheetId="6">#REF!</definedName>
    <definedName name="DOS" localSheetId="10">#REF!</definedName>
    <definedName name="DOS" localSheetId="7">#REF!</definedName>
    <definedName name="DOS" localSheetId="0">#REF!</definedName>
    <definedName name="DOS" localSheetId="8">#REF!</definedName>
    <definedName name="DOS" localSheetId="1">#REF!</definedName>
    <definedName name="DOS" localSheetId="11">#REF!</definedName>
    <definedName name="DOS" localSheetId="12">#REF!</definedName>
    <definedName name="DOS">#REF!</definedName>
    <definedName name="EDIFICACIONES" localSheetId="5">#REF!</definedName>
    <definedName name="EDIFICACIONES" localSheetId="9">#REF!</definedName>
    <definedName name="EDIFICACIONES" localSheetId="6">#REF!</definedName>
    <definedName name="EDIFICACIONES" localSheetId="10">#REF!</definedName>
    <definedName name="EDIFICACIONES" localSheetId="7">#REF!</definedName>
    <definedName name="EDIFICACIONES" localSheetId="0">#REF!</definedName>
    <definedName name="EDIFICACIONES" localSheetId="8">#REF!</definedName>
    <definedName name="EDIFICACIONES" localSheetId="1">#REF!</definedName>
    <definedName name="EDIFICACIONES" localSheetId="11">#REF!</definedName>
    <definedName name="EDIFICACIONES" localSheetId="12">#REF!</definedName>
    <definedName name="EDIFICACIONES">#REF!</definedName>
    <definedName name="ELIMINACION" localSheetId="5">#REF!</definedName>
    <definedName name="ELIMINACION" localSheetId="9">#REF!</definedName>
    <definedName name="ELIMINACION" localSheetId="6">#REF!</definedName>
    <definedName name="ELIMINACION" localSheetId="10">#REF!</definedName>
    <definedName name="ELIMINACION" localSheetId="7">#REF!</definedName>
    <definedName name="ELIMINACION" localSheetId="0">#REF!</definedName>
    <definedName name="ELIMINACION" localSheetId="8">#REF!</definedName>
    <definedName name="ELIMINACION" localSheetId="1">#REF!</definedName>
    <definedName name="ELIMINACION" localSheetId="11">#REF!</definedName>
    <definedName name="ELIMINACION" localSheetId="12">#REF!</definedName>
    <definedName name="ELIMINACION">#REF!</definedName>
    <definedName name="eliminacion1" localSheetId="5">#REF!</definedName>
    <definedName name="eliminacion1" localSheetId="9">#REF!</definedName>
    <definedName name="eliminacion1" localSheetId="6">#REF!</definedName>
    <definedName name="eliminacion1" localSheetId="10">#REF!</definedName>
    <definedName name="eliminacion1" localSheetId="7">#REF!</definedName>
    <definedName name="eliminacion1" localSheetId="0">#REF!</definedName>
    <definedName name="eliminacion1" localSheetId="8">#REF!</definedName>
    <definedName name="eliminacion1" localSheetId="1">#REF!</definedName>
    <definedName name="eliminacion1" localSheetId="11">#REF!</definedName>
    <definedName name="eliminacion1" localSheetId="12">#REF!</definedName>
    <definedName name="eliminacion1">#REF!</definedName>
    <definedName name="EN_PODER_DE_TERCEROS" localSheetId="5">#REF!</definedName>
    <definedName name="EN_PODER_DE_TERCEROS" localSheetId="9">#REF!</definedName>
    <definedName name="EN_PODER_DE_TERCEROS" localSheetId="6">#REF!</definedName>
    <definedName name="EN_PODER_DE_TERCEROS" localSheetId="10">#REF!</definedName>
    <definedName name="EN_PODER_DE_TERCEROS" localSheetId="7">#REF!</definedName>
    <definedName name="EN_PODER_DE_TERCEROS" localSheetId="0">#REF!</definedName>
    <definedName name="EN_PODER_DE_TERCEROS" localSheetId="8">#REF!</definedName>
    <definedName name="EN_PODER_DE_TERCEROS" localSheetId="1">#REF!</definedName>
    <definedName name="EN_PODER_DE_TERCEROS" localSheetId="11">#REF!</definedName>
    <definedName name="EN_PODER_DE_TERCEROS" localSheetId="12">#REF!</definedName>
    <definedName name="EN_PODER_DE_TERCEROS">#REF!</definedName>
    <definedName name="EN_TRANSITO" localSheetId="5">#REF!</definedName>
    <definedName name="EN_TRANSITO" localSheetId="9">#REF!</definedName>
    <definedName name="EN_TRANSITO" localSheetId="6">#REF!</definedName>
    <definedName name="EN_TRANSITO" localSheetId="10">#REF!</definedName>
    <definedName name="EN_TRANSITO" localSheetId="7">#REF!</definedName>
    <definedName name="EN_TRANSITO" localSheetId="0">#REF!</definedName>
    <definedName name="EN_TRANSITO" localSheetId="8">#REF!</definedName>
    <definedName name="EN_TRANSITO" localSheetId="1">#REF!</definedName>
    <definedName name="EN_TRANSITO" localSheetId="11">#REF!</definedName>
    <definedName name="EN_TRANSITO" localSheetId="12">#REF!</definedName>
    <definedName name="EN_TRANSITO">#REF!</definedName>
    <definedName name="EQUIPO_CIENTIFICO" localSheetId="5">#REF!</definedName>
    <definedName name="EQUIPO_CIENTIFICO" localSheetId="9">#REF!</definedName>
    <definedName name="EQUIPO_CIENTIFICO" localSheetId="6">#REF!</definedName>
    <definedName name="EQUIPO_CIENTIFICO" localSheetId="10">#REF!</definedName>
    <definedName name="EQUIPO_CIENTIFICO" localSheetId="7">#REF!</definedName>
    <definedName name="EQUIPO_CIENTIFICO" localSheetId="0">#REF!</definedName>
    <definedName name="EQUIPO_CIENTIFICO" localSheetId="8">#REF!</definedName>
    <definedName name="EQUIPO_CIENTIFICO" localSheetId="1">#REF!</definedName>
    <definedName name="EQUIPO_CIENTIFICO" localSheetId="11">#REF!</definedName>
    <definedName name="EQUIPO_CIENTIFICO" localSheetId="12">#REF!</definedName>
    <definedName name="EQUIPO_CIENTIFICO">#REF!</definedName>
    <definedName name="EQUIPO_DE_TRANSPORTE__TRACCION_Y_ELEVACION" localSheetId="5">#REF!</definedName>
    <definedName name="EQUIPO_DE_TRANSPORTE__TRACCION_Y_ELEVACION" localSheetId="9">#REF!</definedName>
    <definedName name="EQUIPO_DE_TRANSPORTE__TRACCION_Y_ELEVACION" localSheetId="6">#REF!</definedName>
    <definedName name="EQUIPO_DE_TRANSPORTE__TRACCION_Y_ELEVACION" localSheetId="10">#REF!</definedName>
    <definedName name="EQUIPO_DE_TRANSPORTE__TRACCION_Y_ELEVACION" localSheetId="7">#REF!</definedName>
    <definedName name="EQUIPO_DE_TRANSPORTE__TRACCION_Y_ELEVACION" localSheetId="0">#REF!</definedName>
    <definedName name="EQUIPO_DE_TRANSPORTE__TRACCION_Y_ELEVACION" localSheetId="8">#REF!</definedName>
    <definedName name="EQUIPO_DE_TRANSPORTE__TRACCION_Y_ELEVACION" localSheetId="1">#REF!</definedName>
    <definedName name="EQUIPO_DE_TRANSPORTE__TRACCION_Y_ELEVACION" localSheetId="11">#REF!</definedName>
    <definedName name="EQUIPO_DE_TRANSPORTE__TRACCION_Y_ELEVACION" localSheetId="12">#REF!</definedName>
    <definedName name="EQUIPO_DE_TRANSPORTE__TRACCION_Y_ELEVACION">#REF!</definedName>
    <definedName name="EQUIPOS_DE_COMUNICACION_Y_COMPUTACION" localSheetId="5">#REF!</definedName>
    <definedName name="EQUIPOS_DE_COMUNICACION_Y_COMPUTACION" localSheetId="9">#REF!</definedName>
    <definedName name="EQUIPOS_DE_COMUNICACION_Y_COMPUTACION" localSheetId="6">#REF!</definedName>
    <definedName name="EQUIPOS_DE_COMUNICACION_Y_COMPUTACION" localSheetId="10">#REF!</definedName>
    <definedName name="EQUIPOS_DE_COMUNICACION_Y_COMPUTACION" localSheetId="7">#REF!</definedName>
    <definedName name="EQUIPOS_DE_COMUNICACION_Y_COMPUTACION" localSheetId="0">#REF!</definedName>
    <definedName name="EQUIPOS_DE_COMUNICACION_Y_COMPUTACION" localSheetId="8">#REF!</definedName>
    <definedName name="EQUIPOS_DE_COMUNICACION_Y_COMPUTACION" localSheetId="1">#REF!</definedName>
    <definedName name="EQUIPOS_DE_COMUNICACION_Y_COMPUTACION" localSheetId="11">#REF!</definedName>
    <definedName name="EQUIPOS_DE_COMUNICACION_Y_COMPUTACION" localSheetId="12">#REF!</definedName>
    <definedName name="EQUIPOS_DE_COMUNICACION_Y_COMPUTACION">#REF!</definedName>
    <definedName name="EQUIPOS_Y_MATERIALES_EN_DEPOSITO" localSheetId="5">#REF!</definedName>
    <definedName name="EQUIPOS_Y_MATERIALES_EN_DEPOSITO" localSheetId="9">#REF!</definedName>
    <definedName name="EQUIPOS_Y_MATERIALES_EN_DEPOSITO" localSheetId="6">#REF!</definedName>
    <definedName name="EQUIPOS_Y_MATERIALES_EN_DEPOSITO" localSheetId="10">#REF!</definedName>
    <definedName name="EQUIPOS_Y_MATERIALES_EN_DEPOSITO" localSheetId="7">#REF!</definedName>
    <definedName name="EQUIPOS_Y_MATERIALES_EN_DEPOSITO" localSheetId="0">#REF!</definedName>
    <definedName name="EQUIPOS_Y_MATERIALES_EN_DEPOSITO" localSheetId="8">#REF!</definedName>
    <definedName name="EQUIPOS_Y_MATERIALES_EN_DEPOSITO" localSheetId="1">#REF!</definedName>
    <definedName name="EQUIPOS_Y_MATERIALES_EN_DEPOSITO" localSheetId="11">#REF!</definedName>
    <definedName name="EQUIPOS_Y_MATERIALES_EN_DEPOSITO" localSheetId="12">#REF!</definedName>
    <definedName name="EQUIPOS_Y_MATERIALES_EN_DEPOSITO">#REF!</definedName>
    <definedName name="Excel_BuiltIn__FilterDatabase" localSheetId="10">'[1]DIRECTORIO AC'!$L$18:$L$103</definedName>
    <definedName name="Excel_BuiltIn_Print_Area" localSheetId="10">'[1]DIRECTORIO AC'!$A$1:$H$122</definedName>
    <definedName name="EXTERNA" localSheetId="5">#REF!</definedName>
    <definedName name="EXTERNA" localSheetId="9">#REF!</definedName>
    <definedName name="EXTERNA" localSheetId="6">#REF!</definedName>
    <definedName name="EXTERNA" localSheetId="10">#REF!</definedName>
    <definedName name="EXTERNA" localSheetId="7">#REF!</definedName>
    <definedName name="EXTERNA" localSheetId="0">#REF!</definedName>
    <definedName name="EXTERNA" localSheetId="8">#REF!</definedName>
    <definedName name="EXTERNA" localSheetId="1">#REF!</definedName>
    <definedName name="EXTERNA" localSheetId="11">#REF!</definedName>
    <definedName name="EXTERNA" localSheetId="12">#REF!</definedName>
    <definedName name="EXTERNA">#REF!</definedName>
    <definedName name="EXTRAORDINARIOS" localSheetId="5">#REF!</definedName>
    <definedName name="EXTRAORDINARIOS" localSheetId="9">#REF!</definedName>
    <definedName name="EXTRAORDINARIOS" localSheetId="6">#REF!</definedName>
    <definedName name="EXTRAORDINARIOS" localSheetId="10">#REF!</definedName>
    <definedName name="EXTRAORDINARIOS" localSheetId="7">#REF!</definedName>
    <definedName name="EXTRAORDINARIOS" localSheetId="0">#REF!</definedName>
    <definedName name="EXTRAORDINARIOS" localSheetId="8">#REF!</definedName>
    <definedName name="EXTRAORDINARIOS" localSheetId="1">#REF!</definedName>
    <definedName name="EXTRAORDINARIOS" localSheetId="11">#REF!</definedName>
    <definedName name="EXTRAORDINARIOS" localSheetId="12">#REF!</definedName>
    <definedName name="EXTRAORDINARIOS">#REF!</definedName>
    <definedName name="FINANCIEROS" localSheetId="5">#REF!</definedName>
    <definedName name="FINANCIEROS" localSheetId="9">#REF!</definedName>
    <definedName name="FINANCIEROS" localSheetId="6">#REF!</definedName>
    <definedName name="FINANCIEROS" localSheetId="10">#REF!</definedName>
    <definedName name="FINANCIEROS" localSheetId="7">#REF!</definedName>
    <definedName name="FINANCIEROS" localSheetId="0">#REF!</definedName>
    <definedName name="FINANCIEROS" localSheetId="8">#REF!</definedName>
    <definedName name="FINANCIEROS" localSheetId="1">#REF!</definedName>
    <definedName name="FINANCIEROS" localSheetId="11">#REF!</definedName>
    <definedName name="FINANCIEROS" localSheetId="12">#REF!</definedName>
    <definedName name="FINANCIEROS">#REF!</definedName>
    <definedName name="FONDOS_INTERBANCARIOS_COMPRADOS_Y_PACTOS_DE_RECOMPRA" localSheetId="5">#REF!</definedName>
    <definedName name="FONDOS_INTERBANCARIOS_COMPRADOS_Y_PACTOS_DE_RECOMPRA" localSheetId="9">#REF!</definedName>
    <definedName name="FONDOS_INTERBANCARIOS_COMPRADOS_Y_PACTOS_DE_RECOMPRA" localSheetId="6">#REF!</definedName>
    <definedName name="FONDOS_INTERBANCARIOS_COMPRADOS_Y_PACTOS_DE_RECOMPRA" localSheetId="10">#REF!</definedName>
    <definedName name="FONDOS_INTERBANCARIOS_COMPRADOS_Y_PACTOS_DE_RECOMPRA" localSheetId="7">#REF!</definedName>
    <definedName name="FONDOS_INTERBANCARIOS_COMPRADOS_Y_PACTOS_DE_RECOMPRA" localSheetId="0">#REF!</definedName>
    <definedName name="FONDOS_INTERBANCARIOS_COMPRADOS_Y_PACTOS_DE_RECOMPRA" localSheetId="8">#REF!</definedName>
    <definedName name="FONDOS_INTERBANCARIOS_COMPRADOS_Y_PACTOS_DE_RECOMPRA" localSheetId="1">#REF!</definedName>
    <definedName name="FONDOS_INTERBANCARIOS_COMPRADOS_Y_PACTOS_DE_RECOMPRA" localSheetId="11">#REF!</definedName>
    <definedName name="FONDOS_INTERBANCARIOS_COMPRADOS_Y_PACTOS_DE_RECOMPRA" localSheetId="12">#REF!</definedName>
    <definedName name="FONDOS_INTERBANCARIOS_COMPRADOS_Y_PACTOS_DE_RECOMPRA">#REF!</definedName>
    <definedName name="GASTOS_FINANCIEROS_POR_PAGAR" localSheetId="5">#REF!</definedName>
    <definedName name="GASTOS_FINANCIEROS_POR_PAGAR" localSheetId="9">#REF!</definedName>
    <definedName name="GASTOS_FINANCIEROS_POR_PAGAR" localSheetId="6">#REF!</definedName>
    <definedName name="GASTOS_FINANCIEROS_POR_PAGAR" localSheetId="10">#REF!</definedName>
    <definedName name="GASTOS_FINANCIEROS_POR_PAGAR" localSheetId="7">#REF!</definedName>
    <definedName name="GASTOS_FINANCIEROS_POR_PAGAR" localSheetId="0">#REF!</definedName>
    <definedName name="GASTOS_FINANCIEROS_POR_PAGAR" localSheetId="8">#REF!</definedName>
    <definedName name="GASTOS_FINANCIEROS_POR_PAGAR" localSheetId="1">#REF!</definedName>
    <definedName name="GASTOS_FINANCIEROS_POR_PAGAR" localSheetId="11">#REF!</definedName>
    <definedName name="GASTOS_FINANCIEROS_POR_PAGAR" localSheetId="12">#REF!</definedName>
    <definedName name="GASTOS_FINANCIEROS_POR_PAGAR">#REF!</definedName>
    <definedName name="GASTOS_PAGADOS_POR_ANTICIPADO" localSheetId="5">#REF!</definedName>
    <definedName name="GASTOS_PAGADOS_POR_ANTICIPADO" localSheetId="9">#REF!</definedName>
    <definedName name="GASTOS_PAGADOS_POR_ANTICIPADO" localSheetId="6">#REF!</definedName>
    <definedName name="GASTOS_PAGADOS_POR_ANTICIPADO" localSheetId="10">#REF!</definedName>
    <definedName name="GASTOS_PAGADOS_POR_ANTICIPADO" localSheetId="7">#REF!</definedName>
    <definedName name="GASTOS_PAGADOS_POR_ANTICIPADO" localSheetId="0">#REF!</definedName>
    <definedName name="GASTOS_PAGADOS_POR_ANTICIPADO" localSheetId="8">#REF!</definedName>
    <definedName name="GASTOS_PAGADOS_POR_ANTICIPADO" localSheetId="1">#REF!</definedName>
    <definedName name="GASTOS_PAGADOS_POR_ANTICIPADO" localSheetId="11">#REF!</definedName>
    <definedName name="GASTOS_PAGADOS_POR_ANTICIPADO" localSheetId="12">#REF!</definedName>
    <definedName name="GASTOS_PAGADOS_POR_ANTICIPADO">#REF!</definedName>
    <definedName name="GENERALES" localSheetId="5">#REF!</definedName>
    <definedName name="GENERALES" localSheetId="9">#REF!</definedName>
    <definedName name="GENERALES" localSheetId="6">#REF!</definedName>
    <definedName name="GENERALES" localSheetId="10">#REF!</definedName>
    <definedName name="GENERALES" localSheetId="7">#REF!</definedName>
    <definedName name="GENERALES" localSheetId="0">#REF!</definedName>
    <definedName name="GENERALES" localSheetId="8">#REF!</definedName>
    <definedName name="GENERALES" localSheetId="1">#REF!</definedName>
    <definedName name="GENERALES" localSheetId="11">#REF!</definedName>
    <definedName name="GENERALES" localSheetId="12">#REF!</definedName>
    <definedName name="GENERALES">#REF!</definedName>
    <definedName name="HECTOR" localSheetId="5">#REF!</definedName>
    <definedName name="HECTOR" localSheetId="9">#REF!</definedName>
    <definedName name="HECTOR" localSheetId="6">#REF!</definedName>
    <definedName name="HECTOR" localSheetId="10">#REF!</definedName>
    <definedName name="HECTOR" localSheetId="7">#REF!</definedName>
    <definedName name="HECTOR" localSheetId="0">#REF!</definedName>
    <definedName name="HECTOR" localSheetId="8">#REF!</definedName>
    <definedName name="HECTOR" localSheetId="1">#REF!</definedName>
    <definedName name="HECTOR" localSheetId="11">#REF!</definedName>
    <definedName name="HECTOR" localSheetId="12">#REF!</definedName>
    <definedName name="HECTOR">#REF!</definedName>
    <definedName name="IMPUESTOS__CONTRIBUCIONES_Y_TASAS_POR_PAGAR" localSheetId="5">#REF!</definedName>
    <definedName name="IMPUESTOS__CONTRIBUCIONES_Y_TASAS_POR_PAGAR" localSheetId="9">#REF!</definedName>
    <definedName name="IMPUESTOS__CONTRIBUCIONES_Y_TASAS_POR_PAGAR" localSheetId="6">#REF!</definedName>
    <definedName name="IMPUESTOS__CONTRIBUCIONES_Y_TASAS_POR_PAGAR" localSheetId="10">#REF!</definedName>
    <definedName name="IMPUESTOS__CONTRIBUCIONES_Y_TASAS_POR_PAGAR" localSheetId="7">#REF!</definedName>
    <definedName name="IMPUESTOS__CONTRIBUCIONES_Y_TASAS_POR_PAGAR" localSheetId="0">#REF!</definedName>
    <definedName name="IMPUESTOS__CONTRIBUCIONES_Y_TASAS_POR_PAGAR" localSheetId="8">#REF!</definedName>
    <definedName name="IMPUESTOS__CONTRIBUCIONES_Y_TASAS_POR_PAGAR" localSheetId="1">#REF!</definedName>
    <definedName name="IMPUESTOS__CONTRIBUCIONES_Y_TASAS_POR_PAGAR" localSheetId="11">#REF!</definedName>
    <definedName name="IMPUESTOS__CONTRIBUCIONES_Y_TASAS_POR_PAGAR" localSheetId="12">#REF!</definedName>
    <definedName name="IMPUESTOS__CONTRIBUCIONES_Y_TASAS_POR_PAGAR">#REF!</definedName>
    <definedName name="IMPUESTOS_AL_VALOR_AGREGADO_IVA" localSheetId="5">#REF!</definedName>
    <definedName name="IMPUESTOS_AL_VALOR_AGREGADO_IVA" localSheetId="9">#REF!</definedName>
    <definedName name="IMPUESTOS_AL_VALOR_AGREGADO_IVA" localSheetId="6">#REF!</definedName>
    <definedName name="IMPUESTOS_AL_VALOR_AGREGADO_IVA" localSheetId="10">#REF!</definedName>
    <definedName name="IMPUESTOS_AL_VALOR_AGREGADO_IVA" localSheetId="7">#REF!</definedName>
    <definedName name="IMPUESTOS_AL_VALOR_AGREGADO_IVA" localSheetId="0">#REF!</definedName>
    <definedName name="IMPUESTOS_AL_VALOR_AGREGADO_IVA" localSheetId="8">#REF!</definedName>
    <definedName name="IMPUESTOS_AL_VALOR_AGREGADO_IVA" localSheetId="1">#REF!</definedName>
    <definedName name="IMPUESTOS_AL_VALOR_AGREGADO_IVA" localSheetId="11">#REF!</definedName>
    <definedName name="IMPUESTOS_AL_VALOR_AGREGADO_IVA" localSheetId="12">#REF!</definedName>
    <definedName name="IMPUESTOS_AL_VALOR_AGREGADO_IVA">#REF!</definedName>
    <definedName name="INGRESOS" localSheetId="5">#REF!</definedName>
    <definedName name="INGRESOS" localSheetId="9">#REF!</definedName>
    <definedName name="INGRESOS" localSheetId="6">#REF!</definedName>
    <definedName name="INGRESOS" localSheetId="10">#REF!</definedName>
    <definedName name="INGRESOS" localSheetId="7">#REF!</definedName>
    <definedName name="INGRESOS" localSheetId="0">#REF!</definedName>
    <definedName name="INGRESOS" localSheetId="8">#REF!</definedName>
    <definedName name="INGRESOS" localSheetId="1">#REF!</definedName>
    <definedName name="INGRESOS" localSheetId="11">#REF!</definedName>
    <definedName name="INGRESOS" localSheetId="12">#REF!</definedName>
    <definedName name="INGRESOS">#REF!</definedName>
    <definedName name="INGRESOS_RECIBIDOS_POR_ANTICIPADO" localSheetId="5">#REF!</definedName>
    <definedName name="INGRESOS_RECIBIDOS_POR_ANTICIPADO" localSheetId="9">#REF!</definedName>
    <definedName name="INGRESOS_RECIBIDOS_POR_ANTICIPADO" localSheetId="6">#REF!</definedName>
    <definedName name="INGRESOS_RECIBIDOS_POR_ANTICIPADO" localSheetId="10">#REF!</definedName>
    <definedName name="INGRESOS_RECIBIDOS_POR_ANTICIPADO" localSheetId="7">#REF!</definedName>
    <definedName name="INGRESOS_RECIBIDOS_POR_ANTICIPADO" localSheetId="0">#REF!</definedName>
    <definedName name="INGRESOS_RECIBIDOS_POR_ANTICIPADO" localSheetId="8">#REF!</definedName>
    <definedName name="INGRESOS_RECIBIDOS_POR_ANTICIPADO" localSheetId="1">#REF!</definedName>
    <definedName name="INGRESOS_RECIBIDOS_POR_ANTICIPADO" localSheetId="11">#REF!</definedName>
    <definedName name="INGRESOS_RECIBIDOS_POR_ANTICIPADO" localSheetId="12">#REF!</definedName>
    <definedName name="INGRESOS_RECIBIDOS_POR_ANTICIPADO">#REF!</definedName>
    <definedName name="INTANGIBLES" localSheetId="5">#REF!</definedName>
    <definedName name="INTANGIBLES" localSheetId="9">#REF!</definedName>
    <definedName name="INTANGIBLES" localSheetId="6">#REF!</definedName>
    <definedName name="INTANGIBLES" localSheetId="10">#REF!</definedName>
    <definedName name="INTANGIBLES" localSheetId="7">#REF!</definedName>
    <definedName name="INTANGIBLES" localSheetId="0">#REF!</definedName>
    <definedName name="INTANGIBLES" localSheetId="8">#REF!</definedName>
    <definedName name="INTANGIBLES" localSheetId="1">#REF!</definedName>
    <definedName name="INTANGIBLES" localSheetId="11">#REF!</definedName>
    <definedName name="INTANGIBLES" localSheetId="12">#REF!</definedName>
    <definedName name="INTANGIBLES">#REF!</definedName>
    <definedName name="INTERNA" localSheetId="5">#REF!</definedName>
    <definedName name="INTERNA" localSheetId="9">#REF!</definedName>
    <definedName name="INTERNA" localSheetId="6">#REF!</definedName>
    <definedName name="INTERNA" localSheetId="10">#REF!</definedName>
    <definedName name="INTERNA" localSheetId="7">#REF!</definedName>
    <definedName name="INTERNA" localSheetId="0">#REF!</definedName>
    <definedName name="INTERNA" localSheetId="8">#REF!</definedName>
    <definedName name="INTERNA" localSheetId="1">#REF!</definedName>
    <definedName name="INTERNA" localSheetId="11">#REF!</definedName>
    <definedName name="INTERNA" localSheetId="12">#REF!</definedName>
    <definedName name="INTERNA">#REF!</definedName>
    <definedName name="INVERSIONES_EN_EXPLOTACION_DE_RECURSOS_NO_RENOVABLES" localSheetId="5">#REF!</definedName>
    <definedName name="INVERSIONES_EN_EXPLOTACION_DE_RECURSOS_NO_RENOVABLES" localSheetId="9">#REF!</definedName>
    <definedName name="INVERSIONES_EN_EXPLOTACION_DE_RECURSOS_NO_RENOVABLES" localSheetId="6">#REF!</definedName>
    <definedName name="INVERSIONES_EN_EXPLOTACION_DE_RECURSOS_NO_RENOVABLES" localSheetId="10">#REF!</definedName>
    <definedName name="INVERSIONES_EN_EXPLOTACION_DE_RECURSOS_NO_RENOVABLES" localSheetId="7">#REF!</definedName>
    <definedName name="INVERSIONES_EN_EXPLOTACION_DE_RECURSOS_NO_RENOVABLES" localSheetId="0">#REF!</definedName>
    <definedName name="INVERSIONES_EN_EXPLOTACION_DE_RECURSOS_NO_RENOVABLES" localSheetId="8">#REF!</definedName>
    <definedName name="INVERSIONES_EN_EXPLOTACION_DE_RECURSOS_NO_RENOVABLES" localSheetId="1">#REF!</definedName>
    <definedName name="INVERSIONES_EN_EXPLOTACION_DE_RECURSOS_NO_RENOVABLES" localSheetId="11">#REF!</definedName>
    <definedName name="INVERSIONES_EN_EXPLOTACION_DE_RECURSOS_NO_RENOVABLES" localSheetId="12">#REF!</definedName>
    <definedName name="INVERSIONES_EN_EXPLOTACION_DE_RECURSOS_NO_RENOVABLES">#REF!</definedName>
    <definedName name="JUDITH" localSheetId="5">#REF!</definedName>
    <definedName name="JUDITH" localSheetId="9">#REF!</definedName>
    <definedName name="JUDITH" localSheetId="6">#REF!</definedName>
    <definedName name="JUDITH" localSheetId="10">#REF!</definedName>
    <definedName name="JUDITH" localSheetId="7">#REF!</definedName>
    <definedName name="JUDITH" localSheetId="0">#REF!</definedName>
    <definedName name="JUDITH" localSheetId="8">#REF!</definedName>
    <definedName name="JUDITH" localSheetId="1">#REF!</definedName>
    <definedName name="JUDITH" localSheetId="11">#REF!</definedName>
    <definedName name="JUDITH" localSheetId="12">#REF!</definedName>
    <definedName name="JUDITH">#REF!</definedName>
    <definedName name="JUDY" localSheetId="5">#REF!</definedName>
    <definedName name="JUDY" localSheetId="9">#REF!</definedName>
    <definedName name="JUDY" localSheetId="6">#REF!</definedName>
    <definedName name="JUDY" localSheetId="10">#REF!</definedName>
    <definedName name="JUDY" localSheetId="7">#REF!</definedName>
    <definedName name="JUDY" localSheetId="0">#REF!</definedName>
    <definedName name="JUDY" localSheetId="8">#REF!</definedName>
    <definedName name="JUDY" localSheetId="1">#REF!</definedName>
    <definedName name="JUDY" localSheetId="11">#REF!</definedName>
    <definedName name="JUDY" localSheetId="12">#REF!</definedName>
    <definedName name="JUDY">#REF!</definedName>
    <definedName name="JUEGOS_DE_SUERTE_Y_AZAR" localSheetId="5">#REF!</definedName>
    <definedName name="JUEGOS_DE_SUERTE_Y_AZAR" localSheetId="9">#REF!</definedName>
    <definedName name="JUEGOS_DE_SUERTE_Y_AZAR" localSheetId="6">#REF!</definedName>
    <definedName name="JUEGOS_DE_SUERTE_Y_AZAR" localSheetId="10">#REF!</definedName>
    <definedName name="JUEGOS_DE_SUERTE_Y_AZAR" localSheetId="7">#REF!</definedName>
    <definedName name="JUEGOS_DE_SUERTE_Y_AZAR" localSheetId="0">#REF!</definedName>
    <definedName name="JUEGOS_DE_SUERTE_Y_AZAR" localSheetId="8">#REF!</definedName>
    <definedName name="JUEGOS_DE_SUERTE_Y_AZAR" localSheetId="1">#REF!</definedName>
    <definedName name="JUEGOS_DE_SUERTE_Y_AZAR" localSheetId="11">#REF!</definedName>
    <definedName name="JUEGOS_DE_SUERTE_Y_AZAR" localSheetId="12">#REF!</definedName>
    <definedName name="JUEGOS_DE_SUERTE_Y_AZAR">#REF!</definedName>
    <definedName name="L" localSheetId="5">#REF!</definedName>
    <definedName name="L" localSheetId="9">#REF!</definedName>
    <definedName name="L" localSheetId="6">#REF!</definedName>
    <definedName name="L" localSheetId="10">#REF!</definedName>
    <definedName name="L" localSheetId="7">#REF!</definedName>
    <definedName name="L" localSheetId="0">#REF!</definedName>
    <definedName name="L" localSheetId="8">#REF!</definedName>
    <definedName name="L" localSheetId="1">#REF!</definedName>
    <definedName name="L" localSheetId="11">#REF!</definedName>
    <definedName name="L" localSheetId="12">#REF!</definedName>
    <definedName name="L">#REF!</definedName>
    <definedName name="MAQUINARIA__PLANTA_Y_EQUIPO_EN_MONTAJE" localSheetId="5">#REF!</definedName>
    <definedName name="MAQUINARIA__PLANTA_Y_EQUIPO_EN_MONTAJE" localSheetId="9">#REF!</definedName>
    <definedName name="MAQUINARIA__PLANTA_Y_EQUIPO_EN_MONTAJE" localSheetId="6">#REF!</definedName>
    <definedName name="MAQUINARIA__PLANTA_Y_EQUIPO_EN_MONTAJE" localSheetId="10">#REF!</definedName>
    <definedName name="MAQUINARIA__PLANTA_Y_EQUIPO_EN_MONTAJE" localSheetId="7">#REF!</definedName>
    <definedName name="MAQUINARIA__PLANTA_Y_EQUIPO_EN_MONTAJE" localSheetId="0">#REF!</definedName>
    <definedName name="MAQUINARIA__PLANTA_Y_EQUIPO_EN_MONTAJE" localSheetId="8">#REF!</definedName>
    <definedName name="MAQUINARIA__PLANTA_Y_EQUIPO_EN_MONTAJE" localSheetId="1">#REF!</definedName>
    <definedName name="MAQUINARIA__PLANTA_Y_EQUIPO_EN_MONTAJE" localSheetId="11">#REF!</definedName>
    <definedName name="MAQUINARIA__PLANTA_Y_EQUIPO_EN_MONTAJE" localSheetId="12">#REF!</definedName>
    <definedName name="MAQUINARIA__PLANTA_Y_EQUIPO_EN_MONTAJE">#REF!</definedName>
    <definedName name="MAQUINARIA__PLANTA_Y_EQUIPO_EN_TRANSITO" localSheetId="5">#REF!</definedName>
    <definedName name="MAQUINARIA__PLANTA_Y_EQUIPO_EN_TRANSITO" localSheetId="9">#REF!</definedName>
    <definedName name="MAQUINARIA__PLANTA_Y_EQUIPO_EN_TRANSITO" localSheetId="6">#REF!</definedName>
    <definedName name="MAQUINARIA__PLANTA_Y_EQUIPO_EN_TRANSITO" localSheetId="10">#REF!</definedName>
    <definedName name="MAQUINARIA__PLANTA_Y_EQUIPO_EN_TRANSITO" localSheetId="7">#REF!</definedName>
    <definedName name="MAQUINARIA__PLANTA_Y_EQUIPO_EN_TRANSITO" localSheetId="0">#REF!</definedName>
    <definedName name="MAQUINARIA__PLANTA_Y_EQUIPO_EN_TRANSITO" localSheetId="8">#REF!</definedName>
    <definedName name="MAQUINARIA__PLANTA_Y_EQUIPO_EN_TRANSITO" localSheetId="1">#REF!</definedName>
    <definedName name="MAQUINARIA__PLANTA_Y_EQUIPO_EN_TRANSITO" localSheetId="11">#REF!</definedName>
    <definedName name="MAQUINARIA__PLANTA_Y_EQUIPO_EN_TRANSITO" localSheetId="12">#REF!</definedName>
    <definedName name="MAQUINARIA__PLANTA_Y_EQUIPO_EN_TRANSITO">#REF!</definedName>
    <definedName name="MAQUINARIA_Y_EQUIPO" localSheetId="5">#REF!</definedName>
    <definedName name="MAQUINARIA_Y_EQUIPO" localSheetId="9">#REF!</definedName>
    <definedName name="MAQUINARIA_Y_EQUIPO" localSheetId="6">#REF!</definedName>
    <definedName name="MAQUINARIA_Y_EQUIPO" localSheetId="10">#REF!</definedName>
    <definedName name="MAQUINARIA_Y_EQUIPO" localSheetId="7">#REF!</definedName>
    <definedName name="MAQUINARIA_Y_EQUIPO" localSheetId="0">#REF!</definedName>
    <definedName name="MAQUINARIA_Y_EQUIPO" localSheetId="8">#REF!</definedName>
    <definedName name="MAQUINARIA_Y_EQUIPO" localSheetId="1">#REF!</definedName>
    <definedName name="MAQUINARIA_Y_EQUIPO" localSheetId="11">#REF!</definedName>
    <definedName name="MAQUINARIA_Y_EQUIPO" localSheetId="12">#REF!</definedName>
    <definedName name="MAQUINARIA_Y_EQUIPO">#REF!</definedName>
    <definedName name="MERCANCIAS_EN_EXISTENCIA" localSheetId="5">#REF!</definedName>
    <definedName name="MERCANCIAS_EN_EXISTENCIA" localSheetId="9">#REF!</definedName>
    <definedName name="MERCANCIAS_EN_EXISTENCIA" localSheetId="6">#REF!</definedName>
    <definedName name="MERCANCIAS_EN_EXISTENCIA" localSheetId="10">#REF!</definedName>
    <definedName name="MERCANCIAS_EN_EXISTENCIA" localSheetId="7">#REF!</definedName>
    <definedName name="MERCANCIAS_EN_EXISTENCIA" localSheetId="0">#REF!</definedName>
    <definedName name="MERCANCIAS_EN_EXISTENCIA" localSheetId="8">#REF!</definedName>
    <definedName name="MERCANCIAS_EN_EXISTENCIA" localSheetId="1">#REF!</definedName>
    <definedName name="MERCANCIAS_EN_EXISTENCIA" localSheetId="11">#REF!</definedName>
    <definedName name="MERCANCIAS_EN_EXISTENCIA" localSheetId="12">#REF!</definedName>
    <definedName name="MERCANCIAS_EN_EXISTENCIA">#REF!</definedName>
    <definedName name="MERCANCIAS_PROCESADAS" localSheetId="5">#REF!</definedName>
    <definedName name="MERCANCIAS_PROCESADAS" localSheetId="9">#REF!</definedName>
    <definedName name="MERCANCIAS_PROCESADAS" localSheetId="6">#REF!</definedName>
    <definedName name="MERCANCIAS_PROCESADAS" localSheetId="10">#REF!</definedName>
    <definedName name="MERCANCIAS_PROCESADAS" localSheetId="7">#REF!</definedName>
    <definedName name="MERCANCIAS_PROCESADAS" localSheetId="0">#REF!</definedName>
    <definedName name="MERCANCIAS_PROCESADAS" localSheetId="8">#REF!</definedName>
    <definedName name="MERCANCIAS_PROCESADAS" localSheetId="1">#REF!</definedName>
    <definedName name="MERCANCIAS_PROCESADAS" localSheetId="11">#REF!</definedName>
    <definedName name="MERCANCIAS_PROCESADAS" localSheetId="12">#REF!</definedName>
    <definedName name="MERCANCIAS_PROCESADAS">#REF!</definedName>
    <definedName name="MUEBLES__ENSERES_Y_EQUIPOS_DE_OFICINA" localSheetId="5">#REF!</definedName>
    <definedName name="MUEBLES__ENSERES_Y_EQUIPOS_DE_OFICINA" localSheetId="9">#REF!</definedName>
    <definedName name="MUEBLES__ENSERES_Y_EQUIPOS_DE_OFICINA" localSheetId="6">#REF!</definedName>
    <definedName name="MUEBLES__ENSERES_Y_EQUIPOS_DE_OFICINA" localSheetId="10">#REF!</definedName>
    <definedName name="MUEBLES__ENSERES_Y_EQUIPOS_DE_OFICINA" localSheetId="7">#REF!</definedName>
    <definedName name="MUEBLES__ENSERES_Y_EQUIPOS_DE_OFICINA" localSheetId="0">#REF!</definedName>
    <definedName name="MUEBLES__ENSERES_Y_EQUIPOS_DE_OFICINA" localSheetId="8">#REF!</definedName>
    <definedName name="MUEBLES__ENSERES_Y_EQUIPOS_DE_OFICINA" localSheetId="1">#REF!</definedName>
    <definedName name="MUEBLES__ENSERES_Y_EQUIPOS_DE_OFICINA" localSheetId="11">#REF!</definedName>
    <definedName name="MUEBLES__ENSERES_Y_EQUIPOS_DE_OFICINA" localSheetId="12">#REF!</definedName>
    <definedName name="MUEBLES__ENSERES_Y_EQUIPOS_DE_OFICINA">#REF!</definedName>
    <definedName name="NO_TRIBUTARIOS" localSheetId="5">#REF!</definedName>
    <definedName name="NO_TRIBUTARIOS" localSheetId="9">#REF!</definedName>
    <definedName name="NO_TRIBUTARIOS" localSheetId="6">#REF!</definedName>
    <definedName name="NO_TRIBUTARIOS" localSheetId="10">#REF!</definedName>
    <definedName name="NO_TRIBUTARIOS" localSheetId="7">#REF!</definedName>
    <definedName name="NO_TRIBUTARIOS" localSheetId="0">#REF!</definedName>
    <definedName name="NO_TRIBUTARIOS" localSheetId="8">#REF!</definedName>
    <definedName name="NO_TRIBUTARIOS" localSheetId="1">#REF!</definedName>
    <definedName name="NO_TRIBUTARIOS" localSheetId="11">#REF!</definedName>
    <definedName name="NO_TRIBUTARIOS" localSheetId="12">#REF!</definedName>
    <definedName name="NO_TRIBUTARIOS">#REF!</definedName>
    <definedName name="NOV" localSheetId="5">#REF!</definedName>
    <definedName name="NOV" localSheetId="9">#REF!</definedName>
    <definedName name="NOV" localSheetId="6">#REF!</definedName>
    <definedName name="NOV" localSheetId="10">#REF!</definedName>
    <definedName name="NOV" localSheetId="7">#REF!</definedName>
    <definedName name="NOV" localSheetId="0">#REF!</definedName>
    <definedName name="NOV" localSheetId="8">#REF!</definedName>
    <definedName name="NOV" localSheetId="1">#REF!</definedName>
    <definedName name="NOV" localSheetId="11">#REF!</definedName>
    <definedName name="NOV" localSheetId="12">#REF!</definedName>
    <definedName name="NOV">#REF!</definedName>
    <definedName name="NOVEDAD" localSheetId="5">#REF!</definedName>
    <definedName name="NOVEDAD" localSheetId="9">#REF!</definedName>
    <definedName name="NOVEDAD" localSheetId="6">#REF!</definedName>
    <definedName name="NOVEDAD" localSheetId="10">#REF!</definedName>
    <definedName name="NOVEDAD" localSheetId="7">#REF!</definedName>
    <definedName name="NOVEDAD" localSheetId="0">#REF!</definedName>
    <definedName name="NOVEDAD" localSheetId="8">#REF!</definedName>
    <definedName name="NOVEDAD" localSheetId="1">#REF!</definedName>
    <definedName name="NOVEDAD" localSheetId="11">#REF!</definedName>
    <definedName name="NOVEDAD" localSheetId="12">#REF!</definedName>
    <definedName name="NOVEDAD">#REF!</definedName>
    <definedName name="novedad1" localSheetId="5">#REF!</definedName>
    <definedName name="novedad1" localSheetId="9">#REF!</definedName>
    <definedName name="novedad1" localSheetId="6">#REF!</definedName>
    <definedName name="novedad1" localSheetId="10">#REF!</definedName>
    <definedName name="novedad1" localSheetId="7">#REF!</definedName>
    <definedName name="novedad1" localSheetId="0">#REF!</definedName>
    <definedName name="novedad1" localSheetId="8">#REF!</definedName>
    <definedName name="novedad1" localSheetId="1">#REF!</definedName>
    <definedName name="novedad1" localSheetId="11">#REF!</definedName>
    <definedName name="novedad1" localSheetId="12">#REF!</definedName>
    <definedName name="novedad1">#REF!</definedName>
    <definedName name="NOVEDADES" localSheetId="5">#REF!</definedName>
    <definedName name="NOVEDADES" localSheetId="9">#REF!</definedName>
    <definedName name="NOVEDADES" localSheetId="6">#REF!</definedName>
    <definedName name="NOVEDADES" localSheetId="10">#REF!</definedName>
    <definedName name="NOVEDADES" localSheetId="7">#REF!</definedName>
    <definedName name="NOVEDADES" localSheetId="0">#REF!</definedName>
    <definedName name="NOVEDADES" localSheetId="8">#REF!</definedName>
    <definedName name="NOVEDADES" localSheetId="1">#REF!</definedName>
    <definedName name="NOVEDADES" localSheetId="11">#REF!</definedName>
    <definedName name="NOVEDADES" localSheetId="12">#REF!</definedName>
    <definedName name="NOVEDADES">#REF!</definedName>
    <definedName name="NUEVO" localSheetId="5">#REF!</definedName>
    <definedName name="NUEVO" localSheetId="9">#REF!</definedName>
    <definedName name="NUEVO" localSheetId="6">#REF!</definedName>
    <definedName name="NUEVO" localSheetId="10">#REF!</definedName>
    <definedName name="NUEVO" localSheetId="7">#REF!</definedName>
    <definedName name="NUEVO" localSheetId="0">#REF!</definedName>
    <definedName name="NUEVO" localSheetId="8">#REF!</definedName>
    <definedName name="NUEVO" localSheetId="1">#REF!</definedName>
    <definedName name="NUEVO" localSheetId="11">#REF!</definedName>
    <definedName name="NUEVO" localSheetId="12">#REF!</definedName>
    <definedName name="NUEVO">#REF!</definedName>
    <definedName name="O" localSheetId="5">#REF!</definedName>
    <definedName name="O" localSheetId="9">#REF!</definedName>
    <definedName name="O" localSheetId="6">#REF!</definedName>
    <definedName name="O" localSheetId="10">#REF!</definedName>
    <definedName name="O" localSheetId="7">#REF!</definedName>
    <definedName name="O" localSheetId="0">#REF!</definedName>
    <definedName name="O" localSheetId="8">#REF!</definedName>
    <definedName name="O" localSheetId="1">#REF!</definedName>
    <definedName name="O" localSheetId="11">#REF!</definedName>
    <definedName name="O" localSheetId="12">#REF!</definedName>
    <definedName name="O">#REF!</definedName>
    <definedName name="OBRAS_Y_MEJORAS_EN_PROPIEDAD_AJENA" localSheetId="5">#REF!</definedName>
    <definedName name="OBRAS_Y_MEJORAS_EN_PROPIEDAD_AJENA" localSheetId="9">#REF!</definedName>
    <definedName name="OBRAS_Y_MEJORAS_EN_PROPIEDAD_AJENA" localSheetId="6">#REF!</definedName>
    <definedName name="OBRAS_Y_MEJORAS_EN_PROPIEDAD_AJENA" localSheetId="10">#REF!</definedName>
    <definedName name="OBRAS_Y_MEJORAS_EN_PROPIEDAD_AJENA" localSheetId="7">#REF!</definedName>
    <definedName name="OBRAS_Y_MEJORAS_EN_PROPIEDAD_AJENA" localSheetId="0">#REF!</definedName>
    <definedName name="OBRAS_Y_MEJORAS_EN_PROPIEDAD_AJENA" localSheetId="8">#REF!</definedName>
    <definedName name="OBRAS_Y_MEJORAS_EN_PROPIEDAD_AJENA" localSheetId="1">#REF!</definedName>
    <definedName name="OBRAS_Y_MEJORAS_EN_PROPIEDAD_AJENA" localSheetId="11">#REF!</definedName>
    <definedName name="OBRAS_Y_MEJORAS_EN_PROPIEDAD_AJENA" localSheetId="12">#REF!</definedName>
    <definedName name="OBRAS_Y_MEJORAS_EN_PROPIEDAD_AJENA">#REF!</definedName>
    <definedName name="OPERACIONES_DE_BANCA_CENTRAL" localSheetId="5">#REF!</definedName>
    <definedName name="OPERACIONES_DE_BANCA_CENTRAL" localSheetId="9">#REF!</definedName>
    <definedName name="OPERACIONES_DE_BANCA_CENTRAL" localSheetId="6">#REF!</definedName>
    <definedName name="OPERACIONES_DE_BANCA_CENTRAL" localSheetId="10">#REF!</definedName>
    <definedName name="OPERACIONES_DE_BANCA_CENTRAL" localSheetId="7">#REF!</definedName>
    <definedName name="OPERACIONES_DE_BANCA_CENTRAL" localSheetId="0">#REF!</definedName>
    <definedName name="OPERACIONES_DE_BANCA_CENTRAL" localSheetId="8">#REF!</definedName>
    <definedName name="OPERACIONES_DE_BANCA_CENTRAL" localSheetId="1">#REF!</definedName>
    <definedName name="OPERACIONES_DE_BANCA_CENTRAL" localSheetId="11">#REF!</definedName>
    <definedName name="OPERACIONES_DE_BANCA_CENTRAL" localSheetId="12">#REF!</definedName>
    <definedName name="OPERACIONES_DE_BANCA_CENTRAL">#REF!</definedName>
    <definedName name="OPERACIONES_DE_CAPTACION_Y_SERVICIOS_FINANCIEROS" localSheetId="5">#REF!</definedName>
    <definedName name="OPERACIONES_DE_CAPTACION_Y_SERVICIOS_FINANCIEROS" localSheetId="9">#REF!</definedName>
    <definedName name="OPERACIONES_DE_CAPTACION_Y_SERVICIOS_FINANCIEROS" localSheetId="6">#REF!</definedName>
    <definedName name="OPERACIONES_DE_CAPTACION_Y_SERVICIOS_FINANCIEROS" localSheetId="10">#REF!</definedName>
    <definedName name="OPERACIONES_DE_CAPTACION_Y_SERVICIOS_FINANCIEROS" localSheetId="7">#REF!</definedName>
    <definedName name="OPERACIONES_DE_CAPTACION_Y_SERVICIOS_FINANCIEROS" localSheetId="0">#REF!</definedName>
    <definedName name="OPERACIONES_DE_CAPTACION_Y_SERVICIOS_FINANCIEROS" localSheetId="8">#REF!</definedName>
    <definedName name="OPERACIONES_DE_CAPTACION_Y_SERVICIOS_FINANCIEROS" localSheetId="1">#REF!</definedName>
    <definedName name="OPERACIONES_DE_CAPTACION_Y_SERVICIOS_FINANCIEROS" localSheetId="11">#REF!</definedName>
    <definedName name="OPERACIONES_DE_CAPTACION_Y_SERVICIOS_FINANCIEROS" localSheetId="12">#REF!</definedName>
    <definedName name="OPERACIONES_DE_CAPTACION_Y_SERVICIOS_FINANCIEROS">#REF!</definedName>
    <definedName name="OTRAS_CUENTAS_ACREEDORAS_DE_CONTROL" localSheetId="5">#REF!</definedName>
    <definedName name="OTRAS_CUENTAS_ACREEDORAS_DE_CONTROL" localSheetId="9">#REF!</definedName>
    <definedName name="OTRAS_CUENTAS_ACREEDORAS_DE_CONTROL" localSheetId="6">#REF!</definedName>
    <definedName name="OTRAS_CUENTAS_ACREEDORAS_DE_CONTROL" localSheetId="10">#REF!</definedName>
    <definedName name="OTRAS_CUENTAS_ACREEDORAS_DE_CONTROL" localSheetId="7">#REF!</definedName>
    <definedName name="OTRAS_CUENTAS_ACREEDORAS_DE_CONTROL" localSheetId="0">#REF!</definedName>
    <definedName name="OTRAS_CUENTAS_ACREEDORAS_DE_CONTROL" localSheetId="8">#REF!</definedName>
    <definedName name="OTRAS_CUENTAS_ACREEDORAS_DE_CONTROL" localSheetId="1">#REF!</definedName>
    <definedName name="OTRAS_CUENTAS_ACREEDORAS_DE_CONTROL" localSheetId="11">#REF!</definedName>
    <definedName name="OTRAS_CUENTAS_ACREEDORAS_DE_CONTROL" localSheetId="12">#REF!</definedName>
    <definedName name="OTRAS_CUENTAS_ACREEDORAS_DE_CONTROL">#REF!</definedName>
    <definedName name="OTRAS_CUENTAS_DEUDORAS_DE_CONTROL" localSheetId="5">#REF!</definedName>
    <definedName name="OTRAS_CUENTAS_DEUDORAS_DE_CONTROL" localSheetId="9">#REF!</definedName>
    <definedName name="OTRAS_CUENTAS_DEUDORAS_DE_CONTROL" localSheetId="6">#REF!</definedName>
    <definedName name="OTRAS_CUENTAS_DEUDORAS_DE_CONTROL" localSheetId="10">#REF!</definedName>
    <definedName name="OTRAS_CUENTAS_DEUDORAS_DE_CONTROL" localSheetId="7">#REF!</definedName>
    <definedName name="OTRAS_CUENTAS_DEUDORAS_DE_CONTROL" localSheetId="0">#REF!</definedName>
    <definedName name="OTRAS_CUENTAS_DEUDORAS_DE_CONTROL" localSheetId="8">#REF!</definedName>
    <definedName name="OTRAS_CUENTAS_DEUDORAS_DE_CONTROL" localSheetId="1">#REF!</definedName>
    <definedName name="OTRAS_CUENTAS_DEUDORAS_DE_CONTROL" localSheetId="11">#REF!</definedName>
    <definedName name="OTRAS_CUENTAS_DEUDORAS_DE_CONTROL" localSheetId="12">#REF!</definedName>
    <definedName name="OTRAS_CUENTAS_DEUDORAS_DE_CONTROL">#REF!</definedName>
    <definedName name="OTRAS_CUENTAS_POR_PAGAR" localSheetId="5">#REF!</definedName>
    <definedName name="OTRAS_CUENTAS_POR_PAGAR" localSheetId="9">#REF!</definedName>
    <definedName name="OTRAS_CUENTAS_POR_PAGAR" localSheetId="6">#REF!</definedName>
    <definedName name="OTRAS_CUENTAS_POR_PAGAR" localSheetId="10">#REF!</definedName>
    <definedName name="OTRAS_CUENTAS_POR_PAGAR" localSheetId="7">#REF!</definedName>
    <definedName name="OTRAS_CUENTAS_POR_PAGAR" localSheetId="0">#REF!</definedName>
    <definedName name="OTRAS_CUENTAS_POR_PAGAR" localSheetId="8">#REF!</definedName>
    <definedName name="OTRAS_CUENTAS_POR_PAGAR" localSheetId="1">#REF!</definedName>
    <definedName name="OTRAS_CUENTAS_POR_PAGAR" localSheetId="11">#REF!</definedName>
    <definedName name="OTRAS_CUENTAS_POR_PAGAR" localSheetId="12">#REF!</definedName>
    <definedName name="OTRAS_CUENTAS_POR_PAGAR">#REF!</definedName>
    <definedName name="OTRAS_RESPONSABILIDADES_CONTINGENTES" localSheetId="5">#REF!</definedName>
    <definedName name="OTRAS_RESPONSABILIDADES_CONTINGENTES" localSheetId="9">#REF!</definedName>
    <definedName name="OTRAS_RESPONSABILIDADES_CONTINGENTES" localSheetId="6">#REF!</definedName>
    <definedName name="OTRAS_RESPONSABILIDADES_CONTINGENTES" localSheetId="10">#REF!</definedName>
    <definedName name="OTRAS_RESPONSABILIDADES_CONTINGENTES" localSheetId="7">#REF!</definedName>
    <definedName name="OTRAS_RESPONSABILIDADES_CONTINGENTES" localSheetId="0">#REF!</definedName>
    <definedName name="OTRAS_RESPONSABILIDADES_CONTINGENTES" localSheetId="8">#REF!</definedName>
    <definedName name="OTRAS_RESPONSABILIDADES_CONTINGENTES" localSheetId="1">#REF!</definedName>
    <definedName name="OTRAS_RESPONSABILIDADES_CONTINGENTES" localSheetId="11">#REF!</definedName>
    <definedName name="OTRAS_RESPONSABILIDADES_CONTINGENTES" localSheetId="12">#REF!</definedName>
    <definedName name="OTRAS_RESPONSABILIDADES_CONTINGENTES">#REF!</definedName>
    <definedName name="OTRAS_TRANSFERENCIAS_GIRADAS" localSheetId="5">#REF!</definedName>
    <definedName name="OTRAS_TRANSFERENCIAS_GIRADAS" localSheetId="9">#REF!</definedName>
    <definedName name="OTRAS_TRANSFERENCIAS_GIRADAS" localSheetId="6">#REF!</definedName>
    <definedName name="OTRAS_TRANSFERENCIAS_GIRADAS" localSheetId="10">#REF!</definedName>
    <definedName name="OTRAS_TRANSFERENCIAS_GIRADAS" localSheetId="7">#REF!</definedName>
    <definedName name="OTRAS_TRANSFERENCIAS_GIRADAS" localSheetId="0">#REF!</definedName>
    <definedName name="OTRAS_TRANSFERENCIAS_GIRADAS" localSheetId="8">#REF!</definedName>
    <definedName name="OTRAS_TRANSFERENCIAS_GIRADAS" localSheetId="1">#REF!</definedName>
    <definedName name="OTRAS_TRANSFERENCIAS_GIRADAS" localSheetId="11">#REF!</definedName>
    <definedName name="OTRAS_TRANSFERENCIAS_GIRADAS" localSheetId="12">#REF!</definedName>
    <definedName name="OTRAS_TRANSFERENCIAS_GIRADAS">#REF!</definedName>
    <definedName name="OTRAS_TRANSFERENCIAS_RECIBIDAS" localSheetId="5">#REF!</definedName>
    <definedName name="OTRAS_TRANSFERENCIAS_RECIBIDAS" localSheetId="9">#REF!</definedName>
    <definedName name="OTRAS_TRANSFERENCIAS_RECIBIDAS" localSheetId="6">#REF!</definedName>
    <definedName name="OTRAS_TRANSFERENCIAS_RECIBIDAS" localSheetId="10">#REF!</definedName>
    <definedName name="OTRAS_TRANSFERENCIAS_RECIBIDAS" localSheetId="7">#REF!</definedName>
    <definedName name="OTRAS_TRANSFERENCIAS_RECIBIDAS" localSheetId="0">#REF!</definedName>
    <definedName name="OTRAS_TRANSFERENCIAS_RECIBIDAS" localSheetId="8">#REF!</definedName>
    <definedName name="OTRAS_TRANSFERENCIAS_RECIBIDAS" localSheetId="1">#REF!</definedName>
    <definedName name="OTRAS_TRANSFERENCIAS_RECIBIDAS" localSheetId="11">#REF!</definedName>
    <definedName name="OTRAS_TRANSFERENCIAS_RECIBIDAS" localSheetId="12">#REF!</definedName>
    <definedName name="OTRAS_TRANSFERENCIAS_RECIBIDAS">#REF!</definedName>
    <definedName name="OTROS_BONOS_Y_TITULOS_EMITIDOS" localSheetId="5">#REF!</definedName>
    <definedName name="OTROS_BONOS_Y_TITULOS_EMITIDOS" localSheetId="9">#REF!</definedName>
    <definedName name="OTROS_BONOS_Y_TITULOS_EMITIDOS" localSheetId="6">#REF!</definedName>
    <definedName name="OTROS_BONOS_Y_TITULOS_EMITIDOS" localSheetId="10">#REF!</definedName>
    <definedName name="OTROS_BONOS_Y_TITULOS_EMITIDOS" localSheetId="7">#REF!</definedName>
    <definedName name="OTROS_BONOS_Y_TITULOS_EMITIDOS" localSheetId="0">#REF!</definedName>
    <definedName name="OTROS_BONOS_Y_TITULOS_EMITIDOS" localSheetId="8">#REF!</definedName>
    <definedName name="OTROS_BONOS_Y_TITULOS_EMITIDOS" localSheetId="1">#REF!</definedName>
    <definedName name="OTROS_BONOS_Y_TITULOS_EMITIDOS" localSheetId="11">#REF!</definedName>
    <definedName name="OTROS_BONOS_Y_TITULOS_EMITIDOS" localSheetId="12">#REF!</definedName>
    <definedName name="OTROS_BONOS_Y_TITULOS_EMITIDOS">#REF!</definedName>
    <definedName name="OTROS_DERECHOS_CONTINGENTES" localSheetId="5">#REF!</definedName>
    <definedName name="OTROS_DERECHOS_CONTINGENTES" localSheetId="9">#REF!</definedName>
    <definedName name="OTROS_DERECHOS_CONTINGENTES" localSheetId="6">#REF!</definedName>
    <definedName name="OTROS_DERECHOS_CONTINGENTES" localSheetId="10">#REF!</definedName>
    <definedName name="OTROS_DERECHOS_CONTINGENTES" localSheetId="7">#REF!</definedName>
    <definedName name="OTROS_DERECHOS_CONTINGENTES" localSheetId="0">#REF!</definedName>
    <definedName name="OTROS_DERECHOS_CONTINGENTES" localSheetId="8">#REF!</definedName>
    <definedName name="OTROS_DERECHOS_CONTINGENTES" localSheetId="1">#REF!</definedName>
    <definedName name="OTROS_DERECHOS_CONTINGENTES" localSheetId="11">#REF!</definedName>
    <definedName name="OTROS_DERECHOS_CONTINGENTES" localSheetId="12">#REF!</definedName>
    <definedName name="OTROS_DERECHOS_CONTINGENTES">#REF!</definedName>
    <definedName name="OTROS_DEUDORES" localSheetId="5">#REF!</definedName>
    <definedName name="OTROS_DEUDORES" localSheetId="9">#REF!</definedName>
    <definedName name="OTROS_DEUDORES" localSheetId="6">#REF!</definedName>
    <definedName name="OTROS_DEUDORES" localSheetId="10">#REF!</definedName>
    <definedName name="OTROS_DEUDORES" localSheetId="7">#REF!</definedName>
    <definedName name="OTROS_DEUDORES" localSheetId="0">#REF!</definedName>
    <definedName name="OTROS_DEUDORES" localSheetId="8">#REF!</definedName>
    <definedName name="OTROS_DEUDORES" localSheetId="1">#REF!</definedName>
    <definedName name="OTROS_DEUDORES" localSheetId="11">#REF!</definedName>
    <definedName name="OTROS_DEUDORES" localSheetId="12">#REF!</definedName>
    <definedName name="OTROS_DEUDORES">#REF!</definedName>
    <definedName name="OTROS_SERVICIOS" localSheetId="5">#REF!</definedName>
    <definedName name="OTROS_SERVICIOS" localSheetId="9">#REF!</definedName>
    <definedName name="OTROS_SERVICIOS" localSheetId="6">#REF!</definedName>
    <definedName name="OTROS_SERVICIOS" localSheetId="10">#REF!</definedName>
    <definedName name="OTROS_SERVICIOS" localSheetId="7">#REF!</definedName>
    <definedName name="OTROS_SERVICIOS" localSheetId="0">#REF!</definedName>
    <definedName name="OTROS_SERVICIOS" localSheetId="8">#REF!</definedName>
    <definedName name="OTROS_SERVICIOS" localSheetId="1">#REF!</definedName>
    <definedName name="OTROS_SERVICIOS" localSheetId="11">#REF!</definedName>
    <definedName name="OTROS_SERVICIOS" localSheetId="12">#REF!</definedName>
    <definedName name="OTROS_SERVICIOS">#REF!</definedName>
    <definedName name="P" localSheetId="5">#REF!</definedName>
    <definedName name="P" localSheetId="9">#REF!</definedName>
    <definedName name="P" localSheetId="6">#REF!</definedName>
    <definedName name="P" localSheetId="10">#REF!</definedName>
    <definedName name="P" localSheetId="7">#REF!</definedName>
    <definedName name="P" localSheetId="0">#REF!</definedName>
    <definedName name="P" localSheetId="8">#REF!</definedName>
    <definedName name="P" localSheetId="1">#REF!</definedName>
    <definedName name="P" localSheetId="11">#REF!</definedName>
    <definedName name="P" localSheetId="12">#REF!</definedName>
    <definedName name="P">#REF!</definedName>
    <definedName name="PASIVO" localSheetId="5">#REF!</definedName>
    <definedName name="PASIVO" localSheetId="9">#REF!</definedName>
    <definedName name="PASIVO" localSheetId="6">#REF!</definedName>
    <definedName name="PASIVO" localSheetId="10">#REF!</definedName>
    <definedName name="PASIVO" localSheetId="7">#REF!</definedName>
    <definedName name="PASIVO" localSheetId="0">#REF!</definedName>
    <definedName name="PASIVO" localSheetId="8">#REF!</definedName>
    <definedName name="PASIVO" localSheetId="1">#REF!</definedName>
    <definedName name="PASIVO" localSheetId="11">#REF!</definedName>
    <definedName name="PASIVO" localSheetId="12">#REF!</definedName>
    <definedName name="PASIVO">#REF!</definedName>
    <definedName name="PATRIMONIO_O_BIENES_FIDEICOMITIDOS" localSheetId="5">#REF!</definedName>
    <definedName name="PATRIMONIO_O_BIENES_FIDEICOMITIDOS" localSheetId="9">#REF!</definedName>
    <definedName name="PATRIMONIO_O_BIENES_FIDEICOMITIDOS" localSheetId="6">#REF!</definedName>
    <definedName name="PATRIMONIO_O_BIENES_FIDEICOMITIDOS" localSheetId="10">#REF!</definedName>
    <definedName name="PATRIMONIO_O_BIENES_FIDEICOMITIDOS" localSheetId="7">#REF!</definedName>
    <definedName name="PATRIMONIO_O_BIENES_FIDEICOMITIDOS" localSheetId="0">#REF!</definedName>
    <definedName name="PATRIMONIO_O_BIENES_FIDEICOMITIDOS" localSheetId="8">#REF!</definedName>
    <definedName name="PATRIMONIO_O_BIENES_FIDEICOMITIDOS" localSheetId="1">#REF!</definedName>
    <definedName name="PATRIMONIO_O_BIENES_FIDEICOMITIDOS" localSheetId="11">#REF!</definedName>
    <definedName name="PATRIMONIO_O_BIENES_FIDEICOMITIDOS" localSheetId="12">#REF!</definedName>
    <definedName name="PATRIMONIO_O_BIENES_FIDEICOMITIDOS">#REF!</definedName>
    <definedName name="PATRIMONIO_PUBLICO_INCORPORADO" localSheetId="5">#REF!</definedName>
    <definedName name="PATRIMONIO_PUBLICO_INCORPORADO" localSheetId="9">#REF!</definedName>
    <definedName name="PATRIMONIO_PUBLICO_INCORPORADO" localSheetId="6">#REF!</definedName>
    <definedName name="PATRIMONIO_PUBLICO_INCORPORADO" localSheetId="10">#REF!</definedName>
    <definedName name="PATRIMONIO_PUBLICO_INCORPORADO" localSheetId="7">#REF!</definedName>
    <definedName name="PATRIMONIO_PUBLICO_INCORPORADO" localSheetId="0">#REF!</definedName>
    <definedName name="PATRIMONIO_PUBLICO_INCORPORADO" localSheetId="8">#REF!</definedName>
    <definedName name="PATRIMONIO_PUBLICO_INCORPORADO" localSheetId="1">#REF!</definedName>
    <definedName name="PATRIMONIO_PUBLICO_INCORPORADO" localSheetId="11">#REF!</definedName>
    <definedName name="PATRIMONIO_PUBLICO_INCORPORADO" localSheetId="12">#REF!</definedName>
    <definedName name="PATRIMONIO_PUBLICO_INCORPORADO">#REF!</definedName>
    <definedName name="pedro" localSheetId="5">#REF!</definedName>
    <definedName name="pedro" localSheetId="9">#REF!</definedName>
    <definedName name="pedro" localSheetId="6">#REF!</definedName>
    <definedName name="pedro" localSheetId="10">#REF!</definedName>
    <definedName name="pedro" localSheetId="7">#REF!</definedName>
    <definedName name="pedro" localSheetId="0">#REF!</definedName>
    <definedName name="pedro" localSheetId="8">#REF!</definedName>
    <definedName name="pedro" localSheetId="1">#REF!</definedName>
    <definedName name="pedro" localSheetId="11">#REF!</definedName>
    <definedName name="pedro" localSheetId="12">#REF!</definedName>
    <definedName name="pedro">#REF!</definedName>
    <definedName name="PENSIONES_DE_JUBILACION" localSheetId="5">#REF!</definedName>
    <definedName name="PENSIONES_DE_JUBILACION" localSheetId="9">#REF!</definedName>
    <definedName name="PENSIONES_DE_JUBILACION" localSheetId="6">#REF!</definedName>
    <definedName name="PENSIONES_DE_JUBILACION" localSheetId="10">#REF!</definedName>
    <definedName name="PENSIONES_DE_JUBILACION" localSheetId="7">#REF!</definedName>
    <definedName name="PENSIONES_DE_JUBILACION" localSheetId="0">#REF!</definedName>
    <definedName name="PENSIONES_DE_JUBILACION" localSheetId="8">#REF!</definedName>
    <definedName name="PENSIONES_DE_JUBILACION" localSheetId="1">#REF!</definedName>
    <definedName name="PENSIONES_DE_JUBILACION" localSheetId="11">#REF!</definedName>
    <definedName name="PENSIONES_DE_JUBILACION" localSheetId="12">#REF!</definedName>
    <definedName name="PENSIONES_DE_JUBILACION">#REF!</definedName>
    <definedName name="PENSIONES_POR_PAGAR" localSheetId="5">#REF!</definedName>
    <definedName name="PENSIONES_POR_PAGAR" localSheetId="9">#REF!</definedName>
    <definedName name="PENSIONES_POR_PAGAR" localSheetId="6">#REF!</definedName>
    <definedName name="PENSIONES_POR_PAGAR" localSheetId="10">#REF!</definedName>
    <definedName name="PENSIONES_POR_PAGAR" localSheetId="7">#REF!</definedName>
    <definedName name="PENSIONES_POR_PAGAR" localSheetId="0">#REF!</definedName>
    <definedName name="PENSIONES_POR_PAGAR" localSheetId="8">#REF!</definedName>
    <definedName name="PENSIONES_POR_PAGAR" localSheetId="1">#REF!</definedName>
    <definedName name="PENSIONES_POR_PAGAR" localSheetId="11">#REF!</definedName>
    <definedName name="PENSIONES_POR_PAGAR" localSheetId="12">#REF!</definedName>
    <definedName name="PENSIONES_POR_PAGAR">#REF!</definedName>
    <definedName name="pino" localSheetId="5">#REF!</definedName>
    <definedName name="pino" localSheetId="9">#REF!</definedName>
    <definedName name="pino" localSheetId="6">#REF!</definedName>
    <definedName name="pino" localSheetId="10">#REF!</definedName>
    <definedName name="pino" localSheetId="7">#REF!</definedName>
    <definedName name="pino" localSheetId="0">#REF!</definedName>
    <definedName name="pino" localSheetId="8">#REF!</definedName>
    <definedName name="pino" localSheetId="1">#REF!</definedName>
    <definedName name="pino" localSheetId="11">#REF!</definedName>
    <definedName name="pino" localSheetId="12">#REF!</definedName>
    <definedName name="pino">#REF!</definedName>
    <definedName name="PLANTAS_Y_DUCTOS" localSheetId="5">#REF!</definedName>
    <definedName name="PLANTAS_Y_DUCTOS" localSheetId="9">#REF!</definedName>
    <definedName name="PLANTAS_Y_DUCTOS" localSheetId="6">#REF!</definedName>
    <definedName name="PLANTAS_Y_DUCTOS" localSheetId="10">#REF!</definedName>
    <definedName name="PLANTAS_Y_DUCTOS" localSheetId="7">#REF!</definedName>
    <definedName name="PLANTAS_Y_DUCTOS" localSheetId="0">#REF!</definedName>
    <definedName name="PLANTAS_Y_DUCTOS" localSheetId="8">#REF!</definedName>
    <definedName name="PLANTAS_Y_DUCTOS" localSheetId="1">#REF!</definedName>
    <definedName name="PLANTAS_Y_DUCTOS" localSheetId="11">#REF!</definedName>
    <definedName name="PLANTAS_Y_DUCTOS" localSheetId="12">#REF!</definedName>
    <definedName name="PLANTAS_Y_DUCTOS">#REF!</definedName>
    <definedName name="PRESTAMOS_CONCEDIDOS" localSheetId="5">#REF!</definedName>
    <definedName name="PRESTAMOS_CONCEDIDOS" localSheetId="9">#REF!</definedName>
    <definedName name="PRESTAMOS_CONCEDIDOS" localSheetId="6">#REF!</definedName>
    <definedName name="PRESTAMOS_CONCEDIDOS" localSheetId="10">#REF!</definedName>
    <definedName name="PRESTAMOS_CONCEDIDOS" localSheetId="7">#REF!</definedName>
    <definedName name="PRESTAMOS_CONCEDIDOS" localSheetId="0">#REF!</definedName>
    <definedName name="PRESTAMOS_CONCEDIDOS" localSheetId="8">#REF!</definedName>
    <definedName name="PRESTAMOS_CONCEDIDOS" localSheetId="1">#REF!</definedName>
    <definedName name="PRESTAMOS_CONCEDIDOS" localSheetId="11">#REF!</definedName>
    <definedName name="PRESTAMOS_CONCEDIDOS" localSheetId="12">#REF!</definedName>
    <definedName name="PRESTAMOS_CONCEDIDOS">#REF!</definedName>
    <definedName name="PRIMA_EN_COLOCACION_DE_ACCIONES__CUOTAS_O_PARTES_DE_INTERES_SOCIAL" localSheetId="5">#REF!</definedName>
    <definedName name="PRIMA_EN_COLOCACION_DE_ACCIONES__CUOTAS_O_PARTES_DE_INTERES_SOCIAL" localSheetId="9">#REF!</definedName>
    <definedName name="PRIMA_EN_COLOCACION_DE_ACCIONES__CUOTAS_O_PARTES_DE_INTERES_SOCIAL" localSheetId="6">#REF!</definedName>
    <definedName name="PRIMA_EN_COLOCACION_DE_ACCIONES__CUOTAS_O_PARTES_DE_INTERES_SOCIAL" localSheetId="10">#REF!</definedName>
    <definedName name="PRIMA_EN_COLOCACION_DE_ACCIONES__CUOTAS_O_PARTES_DE_INTERES_SOCIAL" localSheetId="7">#REF!</definedName>
    <definedName name="PRIMA_EN_COLOCACION_DE_ACCIONES__CUOTAS_O_PARTES_DE_INTERES_SOCIAL" localSheetId="0">#REF!</definedName>
    <definedName name="PRIMA_EN_COLOCACION_DE_ACCIONES__CUOTAS_O_PARTES_DE_INTERES_SOCIAL" localSheetId="8">#REF!</definedName>
    <definedName name="PRIMA_EN_COLOCACION_DE_ACCIONES__CUOTAS_O_PARTES_DE_INTERES_SOCIAL" localSheetId="1">#REF!</definedName>
    <definedName name="PRIMA_EN_COLOCACION_DE_ACCIONES__CUOTAS_O_PARTES_DE_INTERES_SOCIAL" localSheetId="11">#REF!</definedName>
    <definedName name="PRIMA_EN_COLOCACION_DE_ACCIONES__CUOTAS_O_PARTES_DE_INTERES_SOCIAL" localSheetId="12">#REF!</definedName>
    <definedName name="PRIMA_EN_COLOCACION_DE_ACCIONES__CUOTAS_O_PARTES_DE_INTERES_SOCIAL">#REF!</definedName>
    <definedName name="PRINCIPAL_Y_SUBALTERNA" localSheetId="5">#REF!</definedName>
    <definedName name="PRINCIPAL_Y_SUBALTERNA" localSheetId="9">#REF!</definedName>
    <definedName name="PRINCIPAL_Y_SUBALTERNA" localSheetId="6">#REF!</definedName>
    <definedName name="PRINCIPAL_Y_SUBALTERNA" localSheetId="10">#REF!</definedName>
    <definedName name="PRINCIPAL_Y_SUBALTERNA" localSheetId="7">#REF!</definedName>
    <definedName name="PRINCIPAL_Y_SUBALTERNA" localSheetId="0">#REF!</definedName>
    <definedName name="PRINCIPAL_Y_SUBALTERNA" localSheetId="8">#REF!</definedName>
    <definedName name="PRINCIPAL_Y_SUBALTERNA" localSheetId="1">#REF!</definedName>
    <definedName name="PRINCIPAL_Y_SUBALTERNA" localSheetId="11">#REF!</definedName>
    <definedName name="PRINCIPAL_Y_SUBALTERNA" localSheetId="12">#REF!</definedName>
    <definedName name="PRINCIPAL_Y_SUBALTERNA">#REF!</definedName>
    <definedName name="PRODUCTOS_EN_PROCESO" localSheetId="5">#REF!</definedName>
    <definedName name="PRODUCTOS_EN_PROCESO" localSheetId="9">#REF!</definedName>
    <definedName name="PRODUCTOS_EN_PROCESO" localSheetId="6">#REF!</definedName>
    <definedName name="PRODUCTOS_EN_PROCESO" localSheetId="10">#REF!</definedName>
    <definedName name="PRODUCTOS_EN_PROCESO" localSheetId="7">#REF!</definedName>
    <definedName name="PRODUCTOS_EN_PROCESO" localSheetId="0">#REF!</definedName>
    <definedName name="PRODUCTOS_EN_PROCESO" localSheetId="8">#REF!</definedName>
    <definedName name="PRODUCTOS_EN_PROCESO" localSheetId="1">#REF!</definedName>
    <definedName name="PRODUCTOS_EN_PROCESO" localSheetId="11">#REF!</definedName>
    <definedName name="PRODUCTOS_EN_PROCESO" localSheetId="12">#REF!</definedName>
    <definedName name="PRODUCTOS_EN_PROCESO">#REF!</definedName>
    <definedName name="PROVEEDORES" localSheetId="5">#REF!</definedName>
    <definedName name="PROVEEDORES" localSheetId="9">#REF!</definedName>
    <definedName name="PROVEEDORES" localSheetId="6">#REF!</definedName>
    <definedName name="PROVEEDORES" localSheetId="10">#REF!</definedName>
    <definedName name="PROVEEDORES" localSheetId="7">#REF!</definedName>
    <definedName name="PROVEEDORES" localSheetId="0">#REF!</definedName>
    <definedName name="PROVEEDORES" localSheetId="8">#REF!</definedName>
    <definedName name="PROVEEDORES" localSheetId="1">#REF!</definedName>
    <definedName name="PROVEEDORES" localSheetId="11">#REF!</definedName>
    <definedName name="PROVEEDORES" localSheetId="12">#REF!</definedName>
    <definedName name="PROVEEDORES">#REF!</definedName>
    <definedName name="PROVISION__PARA_BIENES_RECIBIDOS_EN_PAGO__CR" localSheetId="5">#REF!</definedName>
    <definedName name="PROVISION__PARA_BIENES_RECIBIDOS_EN_PAGO__CR" localSheetId="9">#REF!</definedName>
    <definedName name="PROVISION__PARA_BIENES_RECIBIDOS_EN_PAGO__CR" localSheetId="6">#REF!</definedName>
    <definedName name="PROVISION__PARA_BIENES_RECIBIDOS_EN_PAGO__CR" localSheetId="10">#REF!</definedName>
    <definedName name="PROVISION__PARA_BIENES_RECIBIDOS_EN_PAGO__CR" localSheetId="7">#REF!</definedName>
    <definedName name="PROVISION__PARA_BIENES_RECIBIDOS_EN_PAGO__CR" localSheetId="0">#REF!</definedName>
    <definedName name="PROVISION__PARA_BIENES_RECIBIDOS_EN_PAGO__CR" localSheetId="8">#REF!</definedName>
    <definedName name="PROVISION__PARA_BIENES_RECIBIDOS_EN_PAGO__CR" localSheetId="1">#REF!</definedName>
    <definedName name="PROVISION__PARA_BIENES_RECIBIDOS_EN_PAGO__CR" localSheetId="11">#REF!</definedName>
    <definedName name="PROVISION__PARA_BIENES_RECIBIDOS_EN_PAGO__CR" localSheetId="12">#REF!</definedName>
    <definedName name="PROVISION__PARA_BIENES_RECIBIDOS_EN_PAGO__CR">#REF!</definedName>
    <definedName name="PROVISION_BIENES_DE_ARTE_Y_CULTURA__CR" localSheetId="5">#REF!</definedName>
    <definedName name="PROVISION_BIENES_DE_ARTE_Y_CULTURA__CR" localSheetId="9">#REF!</definedName>
    <definedName name="PROVISION_BIENES_DE_ARTE_Y_CULTURA__CR" localSheetId="6">#REF!</definedName>
    <definedName name="PROVISION_BIENES_DE_ARTE_Y_CULTURA__CR" localSheetId="10">#REF!</definedName>
    <definedName name="PROVISION_BIENES_DE_ARTE_Y_CULTURA__CR" localSheetId="7">#REF!</definedName>
    <definedName name="PROVISION_BIENES_DE_ARTE_Y_CULTURA__CR" localSheetId="0">#REF!</definedName>
    <definedName name="PROVISION_BIENES_DE_ARTE_Y_CULTURA__CR" localSheetId="8">#REF!</definedName>
    <definedName name="PROVISION_BIENES_DE_ARTE_Y_CULTURA__CR" localSheetId="1">#REF!</definedName>
    <definedName name="PROVISION_BIENES_DE_ARTE_Y_CULTURA__CR" localSheetId="11">#REF!</definedName>
    <definedName name="PROVISION_BIENES_DE_ARTE_Y_CULTURA__CR" localSheetId="12">#REF!</definedName>
    <definedName name="PROVISION_BIENES_DE_ARTE_Y_CULTURA__CR">#REF!</definedName>
    <definedName name="PROVISION_PARA_CONTINGENCIAS" localSheetId="5">#REF!</definedName>
    <definedName name="PROVISION_PARA_CONTINGENCIAS" localSheetId="9">#REF!</definedName>
    <definedName name="PROVISION_PARA_CONTINGENCIAS" localSheetId="6">#REF!</definedName>
    <definedName name="PROVISION_PARA_CONTINGENCIAS" localSheetId="10">#REF!</definedName>
    <definedName name="PROVISION_PARA_CONTINGENCIAS" localSheetId="7">#REF!</definedName>
    <definedName name="PROVISION_PARA_CONTINGENCIAS" localSheetId="0">#REF!</definedName>
    <definedName name="PROVISION_PARA_CONTINGENCIAS" localSheetId="8">#REF!</definedName>
    <definedName name="PROVISION_PARA_CONTINGENCIAS" localSheetId="1">#REF!</definedName>
    <definedName name="PROVISION_PARA_CONTINGENCIAS" localSheetId="11">#REF!</definedName>
    <definedName name="PROVISION_PARA_CONTINGENCIAS" localSheetId="12">#REF!</definedName>
    <definedName name="PROVISION_PARA_CONTINGENCIAS">#REF!</definedName>
    <definedName name="PROVISION_PARA_DEUDORES__CR" localSheetId="5">#REF!</definedName>
    <definedName name="PROVISION_PARA_DEUDORES__CR" localSheetId="9">#REF!</definedName>
    <definedName name="PROVISION_PARA_DEUDORES__CR" localSheetId="6">#REF!</definedName>
    <definedName name="PROVISION_PARA_DEUDORES__CR" localSheetId="10">#REF!</definedName>
    <definedName name="PROVISION_PARA_DEUDORES__CR" localSheetId="7">#REF!</definedName>
    <definedName name="PROVISION_PARA_DEUDORES__CR" localSheetId="0">#REF!</definedName>
    <definedName name="PROVISION_PARA_DEUDORES__CR" localSheetId="8">#REF!</definedName>
    <definedName name="PROVISION_PARA_DEUDORES__CR" localSheetId="1">#REF!</definedName>
    <definedName name="PROVISION_PARA_DEUDORES__CR" localSheetId="11">#REF!</definedName>
    <definedName name="PROVISION_PARA_DEUDORES__CR" localSheetId="12">#REF!</definedName>
    <definedName name="PROVISION_PARA_DEUDORES__CR">#REF!</definedName>
    <definedName name="PROVISION_PARA_OBLIGACIONES_FISCALES" localSheetId="5">#REF!</definedName>
    <definedName name="PROVISION_PARA_OBLIGACIONES_FISCALES" localSheetId="9">#REF!</definedName>
    <definedName name="PROVISION_PARA_OBLIGACIONES_FISCALES" localSheetId="6">#REF!</definedName>
    <definedName name="PROVISION_PARA_OBLIGACIONES_FISCALES" localSheetId="10">#REF!</definedName>
    <definedName name="PROVISION_PARA_OBLIGACIONES_FISCALES" localSheetId="7">#REF!</definedName>
    <definedName name="PROVISION_PARA_OBLIGACIONES_FISCALES" localSheetId="0">#REF!</definedName>
    <definedName name="PROVISION_PARA_OBLIGACIONES_FISCALES" localSheetId="8">#REF!</definedName>
    <definedName name="PROVISION_PARA_OBLIGACIONES_FISCALES" localSheetId="1">#REF!</definedName>
    <definedName name="PROVISION_PARA_OBLIGACIONES_FISCALES" localSheetId="11">#REF!</definedName>
    <definedName name="PROVISION_PARA_OBLIGACIONES_FISCALES" localSheetId="12">#REF!</definedName>
    <definedName name="PROVISION_PARA_OBLIGACIONES_FISCALES">#REF!</definedName>
    <definedName name="PROVISION_PARA_PRESTACIONES_SOCIALES" localSheetId="5">#REF!</definedName>
    <definedName name="PROVISION_PARA_PRESTACIONES_SOCIALES" localSheetId="9">#REF!</definedName>
    <definedName name="PROVISION_PARA_PRESTACIONES_SOCIALES" localSheetId="6">#REF!</definedName>
    <definedName name="PROVISION_PARA_PRESTACIONES_SOCIALES" localSheetId="10">#REF!</definedName>
    <definedName name="PROVISION_PARA_PRESTACIONES_SOCIALES" localSheetId="7">#REF!</definedName>
    <definedName name="PROVISION_PARA_PRESTACIONES_SOCIALES" localSheetId="0">#REF!</definedName>
    <definedName name="PROVISION_PARA_PRESTACIONES_SOCIALES" localSheetId="8">#REF!</definedName>
    <definedName name="PROVISION_PARA_PRESTACIONES_SOCIALES" localSheetId="1">#REF!</definedName>
    <definedName name="PROVISION_PARA_PRESTACIONES_SOCIALES" localSheetId="11">#REF!</definedName>
    <definedName name="PROVISION_PARA_PRESTACIONES_SOCIALES" localSheetId="12">#REF!</definedName>
    <definedName name="PROVISION_PARA_PRESTACIONES_SOCIALES">#REF!</definedName>
    <definedName name="PROVISION_PARA_PROTECCION_DE_INVENTARIOS__CR" localSheetId="5">#REF!</definedName>
    <definedName name="PROVISION_PARA_PROTECCION_DE_INVENTARIOS__CR" localSheetId="9">#REF!</definedName>
    <definedName name="PROVISION_PARA_PROTECCION_DE_INVENTARIOS__CR" localSheetId="6">#REF!</definedName>
    <definedName name="PROVISION_PARA_PROTECCION_DE_INVENTARIOS__CR" localSheetId="10">#REF!</definedName>
    <definedName name="PROVISION_PARA_PROTECCION_DE_INVENTARIOS__CR" localSheetId="7">#REF!</definedName>
    <definedName name="PROVISION_PARA_PROTECCION_DE_INVENTARIOS__CR" localSheetId="0">#REF!</definedName>
    <definedName name="PROVISION_PARA_PROTECCION_DE_INVENTARIOS__CR" localSheetId="8">#REF!</definedName>
    <definedName name="PROVISION_PARA_PROTECCION_DE_INVENTARIOS__CR" localSheetId="1">#REF!</definedName>
    <definedName name="PROVISION_PARA_PROTECCION_DE_INVENTARIOS__CR" localSheetId="11">#REF!</definedName>
    <definedName name="PROVISION_PARA_PROTECCION_DE_INVENTARIOS__CR" localSheetId="12">#REF!</definedName>
    <definedName name="PROVISION_PARA_PROTECCION_DE_INVENTARIOS__CR">#REF!</definedName>
    <definedName name="PROVISION_PARA_PROTECCION_DE_INVERSIONES__CR" localSheetId="5">#REF!</definedName>
    <definedName name="PROVISION_PARA_PROTECCION_DE_INVERSIONES__CR" localSheetId="9">#REF!</definedName>
    <definedName name="PROVISION_PARA_PROTECCION_DE_INVERSIONES__CR" localSheetId="6">#REF!</definedName>
    <definedName name="PROVISION_PARA_PROTECCION_DE_INVERSIONES__CR" localSheetId="10">#REF!</definedName>
    <definedName name="PROVISION_PARA_PROTECCION_DE_INVERSIONES__CR" localSheetId="7">#REF!</definedName>
    <definedName name="PROVISION_PARA_PROTECCION_DE_INVERSIONES__CR" localSheetId="0">#REF!</definedName>
    <definedName name="PROVISION_PARA_PROTECCION_DE_INVERSIONES__CR" localSheetId="8">#REF!</definedName>
    <definedName name="PROVISION_PARA_PROTECCION_DE_INVERSIONES__CR" localSheetId="1">#REF!</definedName>
    <definedName name="PROVISION_PARA_PROTECCION_DE_INVERSIONES__CR" localSheetId="11">#REF!</definedName>
    <definedName name="PROVISION_PARA_PROTECCION_DE_INVERSIONES__CR" localSheetId="12">#REF!</definedName>
    <definedName name="PROVISION_PARA_PROTECCION_DE_INVERSIONES__CR">#REF!</definedName>
    <definedName name="PROVISION_PARA_RENTAS_POR_COBRAR__CR" localSheetId="5">#REF!</definedName>
    <definedName name="PROVISION_PARA_RENTAS_POR_COBRAR__CR" localSheetId="9">#REF!</definedName>
    <definedName name="PROVISION_PARA_RENTAS_POR_COBRAR__CR" localSheetId="6">#REF!</definedName>
    <definedName name="PROVISION_PARA_RENTAS_POR_COBRAR__CR" localSheetId="10">#REF!</definedName>
    <definedName name="PROVISION_PARA_RENTAS_POR_COBRAR__CR" localSheetId="7">#REF!</definedName>
    <definedName name="PROVISION_PARA_RENTAS_POR_COBRAR__CR" localSheetId="0">#REF!</definedName>
    <definedName name="PROVISION_PARA_RENTAS_POR_COBRAR__CR" localSheetId="8">#REF!</definedName>
    <definedName name="PROVISION_PARA_RENTAS_POR_COBRAR__CR" localSheetId="1">#REF!</definedName>
    <definedName name="PROVISION_PARA_RENTAS_POR_COBRAR__CR" localSheetId="11">#REF!</definedName>
    <definedName name="PROVISION_PARA_RENTAS_POR_COBRAR__CR" localSheetId="12">#REF!</definedName>
    <definedName name="PROVISION_PARA_RENTAS_POR_COBRAR__CR">#REF!</definedName>
    <definedName name="PROVISION_PARA_SEGUROS" localSheetId="5">#REF!</definedName>
    <definedName name="PROVISION_PARA_SEGUROS" localSheetId="9">#REF!</definedName>
    <definedName name="PROVISION_PARA_SEGUROS" localSheetId="6">#REF!</definedName>
    <definedName name="PROVISION_PARA_SEGUROS" localSheetId="10">#REF!</definedName>
    <definedName name="PROVISION_PARA_SEGUROS" localSheetId="7">#REF!</definedName>
    <definedName name="PROVISION_PARA_SEGUROS" localSheetId="0">#REF!</definedName>
    <definedName name="PROVISION_PARA_SEGUROS" localSheetId="8">#REF!</definedName>
    <definedName name="PROVISION_PARA_SEGUROS" localSheetId="1">#REF!</definedName>
    <definedName name="PROVISION_PARA_SEGUROS" localSheetId="11">#REF!</definedName>
    <definedName name="PROVISION_PARA_SEGUROS" localSheetId="12">#REF!</definedName>
    <definedName name="PROVISION_PARA_SEGUROS">#REF!</definedName>
    <definedName name="PROVISIONES" localSheetId="5">#REF!</definedName>
    <definedName name="PROVISIONES" localSheetId="9">#REF!</definedName>
    <definedName name="PROVISIONES" localSheetId="6">#REF!</definedName>
    <definedName name="PROVISIONES" localSheetId="10">#REF!</definedName>
    <definedName name="PROVISIONES" localSheetId="7">#REF!</definedName>
    <definedName name="PROVISIONES" localSheetId="0">#REF!</definedName>
    <definedName name="PROVISIONES" localSheetId="8">#REF!</definedName>
    <definedName name="PROVISIONES" localSheetId="1">#REF!</definedName>
    <definedName name="PROVISIONES" localSheetId="11">#REF!</definedName>
    <definedName name="PROVISIONES" localSheetId="12">#REF!</definedName>
    <definedName name="PROVISIONES">#REF!</definedName>
    <definedName name="PROVISIONES__CR" localSheetId="5">#REF!</definedName>
    <definedName name="PROVISIONES__CR" localSheetId="9">#REF!</definedName>
    <definedName name="PROVISIONES__CR" localSheetId="6">#REF!</definedName>
    <definedName name="PROVISIONES__CR" localSheetId="10">#REF!</definedName>
    <definedName name="PROVISIONES__CR" localSheetId="7">#REF!</definedName>
    <definedName name="PROVISIONES__CR" localSheetId="0">#REF!</definedName>
    <definedName name="PROVISIONES__CR" localSheetId="8">#REF!</definedName>
    <definedName name="PROVISIONES__CR" localSheetId="1">#REF!</definedName>
    <definedName name="PROVISIONES__CR" localSheetId="11">#REF!</definedName>
    <definedName name="PROVISIONES__CR" localSheetId="12">#REF!</definedName>
    <definedName name="PROVISIONES__CR">#REF!</definedName>
    <definedName name="PROVISIONES_DIVERSAS" localSheetId="5">#REF!</definedName>
    <definedName name="PROVISIONES_DIVERSAS" localSheetId="9">#REF!</definedName>
    <definedName name="PROVISIONES_DIVERSAS" localSheetId="6">#REF!</definedName>
    <definedName name="PROVISIONES_DIVERSAS" localSheetId="10">#REF!</definedName>
    <definedName name="PROVISIONES_DIVERSAS" localSheetId="7">#REF!</definedName>
    <definedName name="PROVISIONES_DIVERSAS" localSheetId="0">#REF!</definedName>
    <definedName name="PROVISIONES_DIVERSAS" localSheetId="8">#REF!</definedName>
    <definedName name="PROVISIONES_DIVERSAS" localSheetId="1">#REF!</definedName>
    <definedName name="PROVISIONES_DIVERSAS" localSheetId="11">#REF!</definedName>
    <definedName name="PROVISIONES_DIVERSAS" localSheetId="12">#REF!</definedName>
    <definedName name="PROVISIONES_DIVERSAS">#REF!</definedName>
    <definedName name="RECAUDOS_A_FAVOR_DE_TERCEROS" localSheetId="5">#REF!</definedName>
    <definedName name="RECAUDOS_A_FAVOR_DE_TERCEROS" localSheetId="9">#REF!</definedName>
    <definedName name="RECAUDOS_A_FAVOR_DE_TERCEROS" localSheetId="6">#REF!</definedName>
    <definedName name="RECAUDOS_A_FAVOR_DE_TERCEROS" localSheetId="10">#REF!</definedName>
    <definedName name="RECAUDOS_A_FAVOR_DE_TERCEROS" localSheetId="7">#REF!</definedName>
    <definedName name="RECAUDOS_A_FAVOR_DE_TERCEROS" localSheetId="0">#REF!</definedName>
    <definedName name="RECAUDOS_A_FAVOR_DE_TERCEROS" localSheetId="8">#REF!</definedName>
    <definedName name="RECAUDOS_A_FAVOR_DE_TERCEROS" localSheetId="1">#REF!</definedName>
    <definedName name="RECAUDOS_A_FAVOR_DE_TERCEROS" localSheetId="11">#REF!</definedName>
    <definedName name="RECAUDOS_A_FAVOR_DE_TERCEROS" localSheetId="12">#REF!</definedName>
    <definedName name="RECAUDOS_A_FAVOR_DE_TERCEROS">#REF!</definedName>
    <definedName name="RECURSOS_NO_RENOVABLES" localSheetId="5">#REF!</definedName>
    <definedName name="RECURSOS_NO_RENOVABLES" localSheetId="9">#REF!</definedName>
    <definedName name="RECURSOS_NO_RENOVABLES" localSheetId="6">#REF!</definedName>
    <definedName name="RECURSOS_NO_RENOVABLES" localSheetId="10">#REF!</definedName>
    <definedName name="RECURSOS_NO_RENOVABLES" localSheetId="7">#REF!</definedName>
    <definedName name="RECURSOS_NO_RENOVABLES" localSheetId="0">#REF!</definedName>
    <definedName name="RECURSOS_NO_RENOVABLES" localSheetId="8">#REF!</definedName>
    <definedName name="RECURSOS_NO_RENOVABLES" localSheetId="1">#REF!</definedName>
    <definedName name="RECURSOS_NO_RENOVABLES" localSheetId="11">#REF!</definedName>
    <definedName name="RECURSOS_NO_RENOVABLES" localSheetId="12">#REF!</definedName>
    <definedName name="RECURSOS_NO_RENOVABLES">#REF!</definedName>
    <definedName name="RECURSOS_RENOVABLES" localSheetId="5">#REF!</definedName>
    <definedName name="RECURSOS_RENOVABLES" localSheetId="9">#REF!</definedName>
    <definedName name="RECURSOS_RENOVABLES" localSheetId="6">#REF!</definedName>
    <definedName name="RECURSOS_RENOVABLES" localSheetId="10">#REF!</definedName>
    <definedName name="RECURSOS_RENOVABLES" localSheetId="7">#REF!</definedName>
    <definedName name="RECURSOS_RENOVABLES" localSheetId="0">#REF!</definedName>
    <definedName name="RECURSOS_RENOVABLES" localSheetId="8">#REF!</definedName>
    <definedName name="RECURSOS_RENOVABLES" localSheetId="1">#REF!</definedName>
    <definedName name="RECURSOS_RENOVABLES" localSheetId="11">#REF!</definedName>
    <definedName name="RECURSOS_RENOVABLES" localSheetId="12">#REF!</definedName>
    <definedName name="RECURSOS_RENOVABLES">#REF!</definedName>
    <definedName name="REDES__LINEAS_Y_CABLES" localSheetId="5">#REF!</definedName>
    <definedName name="REDES__LINEAS_Y_CABLES" localSheetId="9">#REF!</definedName>
    <definedName name="REDES__LINEAS_Y_CABLES" localSheetId="6">#REF!</definedName>
    <definedName name="REDES__LINEAS_Y_CABLES" localSheetId="10">#REF!</definedName>
    <definedName name="REDES__LINEAS_Y_CABLES" localSheetId="7">#REF!</definedName>
    <definedName name="REDES__LINEAS_Y_CABLES" localSheetId="0">#REF!</definedName>
    <definedName name="REDES__LINEAS_Y_CABLES" localSheetId="8">#REF!</definedName>
    <definedName name="REDES__LINEAS_Y_CABLES" localSheetId="1">#REF!</definedName>
    <definedName name="REDES__LINEAS_Y_CABLES" localSheetId="11">#REF!</definedName>
    <definedName name="REDES__LINEAS_Y_CABLES" localSheetId="12">#REF!</definedName>
    <definedName name="REDES__LINEAS_Y_CABLES">#REF!</definedName>
    <definedName name="RENTAS_PARAFISCALES" localSheetId="5">#REF!</definedName>
    <definedName name="RENTAS_PARAFISCALES" localSheetId="9">#REF!</definedName>
    <definedName name="RENTAS_PARAFISCALES" localSheetId="6">#REF!</definedName>
    <definedName name="RENTAS_PARAFISCALES" localSheetId="10">#REF!</definedName>
    <definedName name="RENTAS_PARAFISCALES" localSheetId="7">#REF!</definedName>
    <definedName name="RENTAS_PARAFISCALES" localSheetId="0">#REF!</definedName>
    <definedName name="RENTAS_PARAFISCALES" localSheetId="8">#REF!</definedName>
    <definedName name="RENTAS_PARAFISCALES" localSheetId="1">#REF!</definedName>
    <definedName name="RENTAS_PARAFISCALES" localSheetId="11">#REF!</definedName>
    <definedName name="RENTAS_PARAFISCALES" localSheetId="12">#REF!</definedName>
    <definedName name="RENTAS_PARAFISCALES">#REF!</definedName>
    <definedName name="RESERVAS" localSheetId="5">#REF!</definedName>
    <definedName name="RESERVAS" localSheetId="9">#REF!</definedName>
    <definedName name="RESERVAS" localSheetId="6">#REF!</definedName>
    <definedName name="RESERVAS" localSheetId="10">#REF!</definedName>
    <definedName name="RESERVAS" localSheetId="7">#REF!</definedName>
    <definedName name="RESERVAS" localSheetId="0">#REF!</definedName>
    <definedName name="RESERVAS" localSheetId="8">#REF!</definedName>
    <definedName name="RESERVAS" localSheetId="1">#REF!</definedName>
    <definedName name="RESERVAS" localSheetId="11">#REF!</definedName>
    <definedName name="RESERVAS" localSheetId="12">#REF!</definedName>
    <definedName name="RESERVAS">#REF!</definedName>
    <definedName name="RESPONSABILIDADES" localSheetId="5">#REF!</definedName>
    <definedName name="RESPONSABILIDADES" localSheetId="9">#REF!</definedName>
    <definedName name="RESPONSABILIDADES" localSheetId="6">#REF!</definedName>
    <definedName name="RESPONSABILIDADES" localSheetId="10">#REF!</definedName>
    <definedName name="RESPONSABILIDADES" localSheetId="7">#REF!</definedName>
    <definedName name="RESPONSABILIDADES" localSheetId="0">#REF!</definedName>
    <definedName name="RESPONSABILIDADES" localSheetId="8">#REF!</definedName>
    <definedName name="RESPONSABILIDADES" localSheetId="1">#REF!</definedName>
    <definedName name="RESPONSABILIDADES" localSheetId="11">#REF!</definedName>
    <definedName name="RESPONSABILIDADES" localSheetId="12">#REF!</definedName>
    <definedName name="RESPONSABILIDADES">#REF!</definedName>
    <definedName name="RESULTADO_DEL_EJERCICIO" localSheetId="5">#REF!</definedName>
    <definedName name="RESULTADO_DEL_EJERCICIO" localSheetId="9">#REF!</definedName>
    <definedName name="RESULTADO_DEL_EJERCICIO" localSheetId="6">#REF!</definedName>
    <definedName name="RESULTADO_DEL_EJERCICIO" localSheetId="10">#REF!</definedName>
    <definedName name="RESULTADO_DEL_EJERCICIO" localSheetId="7">#REF!</definedName>
    <definedName name="RESULTADO_DEL_EJERCICIO" localSheetId="0">#REF!</definedName>
    <definedName name="RESULTADO_DEL_EJERCICIO" localSheetId="8">#REF!</definedName>
    <definedName name="RESULTADO_DEL_EJERCICIO" localSheetId="1">#REF!</definedName>
    <definedName name="RESULTADO_DEL_EJERCICIO" localSheetId="11">#REF!</definedName>
    <definedName name="RESULTADO_DEL_EJERCICIO" localSheetId="12">#REF!</definedName>
    <definedName name="RESULTADO_DEL_EJERCICIO">#REF!</definedName>
    <definedName name="RESULTADOS_DEL_EJERCICIO" localSheetId="5">#REF!</definedName>
    <definedName name="RESULTADOS_DEL_EJERCICIO" localSheetId="9">#REF!</definedName>
    <definedName name="RESULTADOS_DEL_EJERCICIO" localSheetId="6">#REF!</definedName>
    <definedName name="RESULTADOS_DEL_EJERCICIO" localSheetId="10">#REF!</definedName>
    <definedName name="RESULTADOS_DEL_EJERCICIO" localSheetId="7">#REF!</definedName>
    <definedName name="RESULTADOS_DEL_EJERCICIO" localSheetId="0">#REF!</definedName>
    <definedName name="RESULTADOS_DEL_EJERCICIO" localSheetId="8">#REF!</definedName>
    <definedName name="RESULTADOS_DEL_EJERCICIO" localSheetId="1">#REF!</definedName>
    <definedName name="RESULTADOS_DEL_EJERCICIO" localSheetId="11">#REF!</definedName>
    <definedName name="RESULTADOS_DEL_EJERCICIO" localSheetId="12">#REF!</definedName>
    <definedName name="RESULTADOS_DEL_EJERCICIO">#REF!</definedName>
    <definedName name="REVALORIZACION_DEL_PATRIMONIO" localSheetId="5">#REF!</definedName>
    <definedName name="REVALORIZACION_DEL_PATRIMONIO" localSheetId="9">#REF!</definedName>
    <definedName name="REVALORIZACION_DEL_PATRIMONIO" localSheetId="6">#REF!</definedName>
    <definedName name="REVALORIZACION_DEL_PATRIMONIO" localSheetId="10">#REF!</definedName>
    <definedName name="REVALORIZACION_DEL_PATRIMONIO" localSheetId="7">#REF!</definedName>
    <definedName name="REVALORIZACION_DEL_PATRIMONIO" localSheetId="0">#REF!</definedName>
    <definedName name="REVALORIZACION_DEL_PATRIMONIO" localSheetId="8">#REF!</definedName>
    <definedName name="REVALORIZACION_DEL_PATRIMONIO" localSheetId="1">#REF!</definedName>
    <definedName name="REVALORIZACION_DEL_PATRIMONIO" localSheetId="11">#REF!</definedName>
    <definedName name="REVALORIZACION_DEL_PATRIMONIO" localSheetId="12">#REF!</definedName>
    <definedName name="REVALORIZACION_DEL_PATRIMONIO">#REF!</definedName>
    <definedName name="REVALORIZACION_HACIENDA_PUBLICA" localSheetId="5">#REF!</definedName>
    <definedName name="REVALORIZACION_HACIENDA_PUBLICA" localSheetId="9">#REF!</definedName>
    <definedName name="REVALORIZACION_HACIENDA_PUBLICA" localSheetId="6">#REF!</definedName>
    <definedName name="REVALORIZACION_HACIENDA_PUBLICA" localSheetId="10">#REF!</definedName>
    <definedName name="REVALORIZACION_HACIENDA_PUBLICA" localSheetId="7">#REF!</definedName>
    <definedName name="REVALORIZACION_HACIENDA_PUBLICA" localSheetId="0">#REF!</definedName>
    <definedName name="REVALORIZACION_HACIENDA_PUBLICA" localSheetId="8">#REF!</definedName>
    <definedName name="REVALORIZACION_HACIENDA_PUBLICA" localSheetId="1">#REF!</definedName>
    <definedName name="REVALORIZACION_HACIENDA_PUBLICA" localSheetId="11">#REF!</definedName>
    <definedName name="REVALORIZACION_HACIENDA_PUBLICA" localSheetId="12">#REF!</definedName>
    <definedName name="REVALORIZACION_HACIENDA_PUBLICA">#REF!</definedName>
    <definedName name="SALARIOS_Y_PRESTACIONES_SOCIALES" localSheetId="5">#REF!</definedName>
    <definedName name="SALARIOS_Y_PRESTACIONES_SOCIALES" localSheetId="9">#REF!</definedName>
    <definedName name="SALARIOS_Y_PRESTACIONES_SOCIALES" localSheetId="6">#REF!</definedName>
    <definedName name="SALARIOS_Y_PRESTACIONES_SOCIALES" localSheetId="10">#REF!</definedName>
    <definedName name="SALARIOS_Y_PRESTACIONES_SOCIALES" localSheetId="7">#REF!</definedName>
    <definedName name="SALARIOS_Y_PRESTACIONES_SOCIALES" localSheetId="0">#REF!</definedName>
    <definedName name="SALARIOS_Y_PRESTACIONES_SOCIALES" localSheetId="8">#REF!</definedName>
    <definedName name="SALARIOS_Y_PRESTACIONES_SOCIALES" localSheetId="1">#REF!</definedName>
    <definedName name="SALARIOS_Y_PRESTACIONES_SOCIALES" localSheetId="11">#REF!</definedName>
    <definedName name="SALARIOS_Y_PRESTACIONES_SOCIALES" localSheetId="12">#REF!</definedName>
    <definedName name="SALARIOS_Y_PRESTACIONES_SOCIALES">#REF!</definedName>
    <definedName name="SEMOVIENTES" localSheetId="5">#REF!</definedName>
    <definedName name="SEMOVIENTES" localSheetId="9">#REF!</definedName>
    <definedName name="SEMOVIENTES" localSheetId="6">#REF!</definedName>
    <definedName name="SEMOVIENTES" localSheetId="10">#REF!</definedName>
    <definedName name="SEMOVIENTES" localSheetId="7">#REF!</definedName>
    <definedName name="SEMOVIENTES" localSheetId="0">#REF!</definedName>
    <definedName name="SEMOVIENTES" localSheetId="8">#REF!</definedName>
    <definedName name="SEMOVIENTES" localSheetId="1">#REF!</definedName>
    <definedName name="SEMOVIENTES" localSheetId="11">#REF!</definedName>
    <definedName name="SEMOVIENTES" localSheetId="12">#REF!</definedName>
    <definedName name="SEMOVIENTES">#REF!</definedName>
    <definedName name="SERVICIOS_DE_ACUEDUCTO__ALCANTARILLADO_Y_ASEO" localSheetId="5">#REF!</definedName>
    <definedName name="SERVICIOS_DE_ACUEDUCTO__ALCANTARILLADO_Y_ASEO" localSheetId="9">#REF!</definedName>
    <definedName name="SERVICIOS_DE_ACUEDUCTO__ALCANTARILLADO_Y_ASEO" localSheetId="6">#REF!</definedName>
    <definedName name="SERVICIOS_DE_ACUEDUCTO__ALCANTARILLADO_Y_ASEO" localSheetId="10">#REF!</definedName>
    <definedName name="SERVICIOS_DE_ACUEDUCTO__ALCANTARILLADO_Y_ASEO" localSheetId="7">#REF!</definedName>
    <definedName name="SERVICIOS_DE_ACUEDUCTO__ALCANTARILLADO_Y_ASEO" localSheetId="0">#REF!</definedName>
    <definedName name="SERVICIOS_DE_ACUEDUCTO__ALCANTARILLADO_Y_ASEO" localSheetId="8">#REF!</definedName>
    <definedName name="SERVICIOS_DE_ACUEDUCTO__ALCANTARILLADO_Y_ASEO" localSheetId="1">#REF!</definedName>
    <definedName name="SERVICIOS_DE_ACUEDUCTO__ALCANTARILLADO_Y_ASEO" localSheetId="11">#REF!</definedName>
    <definedName name="SERVICIOS_DE_ACUEDUCTO__ALCANTARILLADO_Y_ASEO" localSheetId="12">#REF!</definedName>
    <definedName name="SERVICIOS_DE_ACUEDUCTO__ALCANTARILLADO_Y_ASEO">#REF!</definedName>
    <definedName name="SERVICIOS_DE_ENERGIA" localSheetId="5">#REF!</definedName>
    <definedName name="SERVICIOS_DE_ENERGIA" localSheetId="9">#REF!</definedName>
    <definedName name="SERVICIOS_DE_ENERGIA" localSheetId="6">#REF!</definedName>
    <definedName name="SERVICIOS_DE_ENERGIA" localSheetId="10">#REF!</definedName>
    <definedName name="SERVICIOS_DE_ENERGIA" localSheetId="7">#REF!</definedName>
    <definedName name="SERVICIOS_DE_ENERGIA" localSheetId="0">#REF!</definedName>
    <definedName name="SERVICIOS_DE_ENERGIA" localSheetId="8">#REF!</definedName>
    <definedName name="SERVICIOS_DE_ENERGIA" localSheetId="1">#REF!</definedName>
    <definedName name="SERVICIOS_DE_ENERGIA" localSheetId="11">#REF!</definedName>
    <definedName name="SERVICIOS_DE_ENERGIA" localSheetId="12">#REF!</definedName>
    <definedName name="SERVICIOS_DE_ENERGIA">#REF!</definedName>
    <definedName name="SERVICIOS_DE_GAS" localSheetId="5">#REF!</definedName>
    <definedName name="SERVICIOS_DE_GAS" localSheetId="9">#REF!</definedName>
    <definedName name="SERVICIOS_DE_GAS" localSheetId="6">#REF!</definedName>
    <definedName name="SERVICIOS_DE_GAS" localSheetId="10">#REF!</definedName>
    <definedName name="SERVICIOS_DE_GAS" localSheetId="7">#REF!</definedName>
    <definedName name="SERVICIOS_DE_GAS" localSheetId="0">#REF!</definedName>
    <definedName name="SERVICIOS_DE_GAS" localSheetId="8">#REF!</definedName>
    <definedName name="SERVICIOS_DE_GAS" localSheetId="1">#REF!</definedName>
    <definedName name="SERVICIOS_DE_GAS" localSheetId="11">#REF!</definedName>
    <definedName name="SERVICIOS_DE_GAS" localSheetId="12">#REF!</definedName>
    <definedName name="SERVICIOS_DE_GAS">#REF!</definedName>
    <definedName name="SERVICIOS_DE_SALUD_Y_DE_PREVISION_SOCIAL" localSheetId="5">#REF!</definedName>
    <definedName name="SERVICIOS_DE_SALUD_Y_DE_PREVISION_SOCIAL" localSheetId="9">#REF!</definedName>
    <definedName name="SERVICIOS_DE_SALUD_Y_DE_PREVISION_SOCIAL" localSheetId="6">#REF!</definedName>
    <definedName name="SERVICIOS_DE_SALUD_Y_DE_PREVISION_SOCIAL" localSheetId="10">#REF!</definedName>
    <definedName name="SERVICIOS_DE_SALUD_Y_DE_PREVISION_SOCIAL" localSheetId="7">#REF!</definedName>
    <definedName name="SERVICIOS_DE_SALUD_Y_DE_PREVISION_SOCIAL" localSheetId="0">#REF!</definedName>
    <definedName name="SERVICIOS_DE_SALUD_Y_DE_PREVISION_SOCIAL" localSheetId="8">#REF!</definedName>
    <definedName name="SERVICIOS_DE_SALUD_Y_DE_PREVISION_SOCIAL" localSheetId="1">#REF!</definedName>
    <definedName name="SERVICIOS_DE_SALUD_Y_DE_PREVISION_SOCIAL" localSheetId="11">#REF!</definedName>
    <definedName name="SERVICIOS_DE_SALUD_Y_DE_PREVISION_SOCIAL" localSheetId="12">#REF!</definedName>
    <definedName name="SERVICIOS_DE_SALUD_Y_DE_PREVISION_SOCIAL">#REF!</definedName>
    <definedName name="SERVICIOS_DE_SEGUROS_Y_REASEGUROS" localSheetId="5">#REF!</definedName>
    <definedName name="SERVICIOS_DE_SEGUROS_Y_REASEGUROS" localSheetId="9">#REF!</definedName>
    <definedName name="SERVICIOS_DE_SEGUROS_Y_REASEGUROS" localSheetId="6">#REF!</definedName>
    <definedName name="SERVICIOS_DE_SEGUROS_Y_REASEGUROS" localSheetId="10">#REF!</definedName>
    <definedName name="SERVICIOS_DE_SEGUROS_Y_REASEGUROS" localSheetId="7">#REF!</definedName>
    <definedName name="SERVICIOS_DE_SEGUROS_Y_REASEGUROS" localSheetId="0">#REF!</definedName>
    <definedName name="SERVICIOS_DE_SEGUROS_Y_REASEGUROS" localSheetId="8">#REF!</definedName>
    <definedName name="SERVICIOS_DE_SEGUROS_Y_REASEGUROS" localSheetId="1">#REF!</definedName>
    <definedName name="SERVICIOS_DE_SEGUROS_Y_REASEGUROS" localSheetId="11">#REF!</definedName>
    <definedName name="SERVICIOS_DE_SEGUROS_Y_REASEGUROS" localSheetId="12">#REF!</definedName>
    <definedName name="SERVICIOS_DE_SEGUROS_Y_REASEGUROS">#REF!</definedName>
    <definedName name="SERVICIOS_DE_TELECOMUNICACIONES" localSheetId="5">#REF!</definedName>
    <definedName name="SERVICIOS_DE_TELECOMUNICACIONES" localSheetId="9">#REF!</definedName>
    <definedName name="SERVICIOS_DE_TELECOMUNICACIONES" localSheetId="6">#REF!</definedName>
    <definedName name="SERVICIOS_DE_TELECOMUNICACIONES" localSheetId="10">#REF!</definedName>
    <definedName name="SERVICIOS_DE_TELECOMUNICACIONES" localSheetId="7">#REF!</definedName>
    <definedName name="SERVICIOS_DE_TELECOMUNICACIONES" localSheetId="0">#REF!</definedName>
    <definedName name="SERVICIOS_DE_TELECOMUNICACIONES" localSheetId="8">#REF!</definedName>
    <definedName name="SERVICIOS_DE_TELECOMUNICACIONES" localSheetId="1">#REF!</definedName>
    <definedName name="SERVICIOS_DE_TELECOMUNICACIONES" localSheetId="11">#REF!</definedName>
    <definedName name="SERVICIOS_DE_TELECOMUNICACIONES" localSheetId="12">#REF!</definedName>
    <definedName name="SERVICIOS_DE_TELECOMUNICACIONES">#REF!</definedName>
    <definedName name="SERVICIOS_DE_TRANSITO_Y_TRANSPORTE" localSheetId="5">#REF!</definedName>
    <definedName name="SERVICIOS_DE_TRANSITO_Y_TRANSPORTE" localSheetId="9">#REF!</definedName>
    <definedName name="SERVICIOS_DE_TRANSITO_Y_TRANSPORTE" localSheetId="6">#REF!</definedName>
    <definedName name="SERVICIOS_DE_TRANSITO_Y_TRANSPORTE" localSheetId="10">#REF!</definedName>
    <definedName name="SERVICIOS_DE_TRANSITO_Y_TRANSPORTE" localSheetId="7">#REF!</definedName>
    <definedName name="SERVICIOS_DE_TRANSITO_Y_TRANSPORTE" localSheetId="0">#REF!</definedName>
    <definedName name="SERVICIOS_DE_TRANSITO_Y_TRANSPORTE" localSheetId="8">#REF!</definedName>
    <definedName name="SERVICIOS_DE_TRANSITO_Y_TRANSPORTE" localSheetId="1">#REF!</definedName>
    <definedName name="SERVICIOS_DE_TRANSITO_Y_TRANSPORTE" localSheetId="11">#REF!</definedName>
    <definedName name="SERVICIOS_DE_TRANSITO_Y_TRANSPORTE" localSheetId="12">#REF!</definedName>
    <definedName name="SERVICIOS_DE_TRANSITO_Y_TRANSPORTE">#REF!</definedName>
    <definedName name="SERVICIOS_EDUCATIVOS" localSheetId="5">#REF!</definedName>
    <definedName name="SERVICIOS_EDUCATIVOS" localSheetId="9">#REF!</definedName>
    <definedName name="SERVICIOS_EDUCATIVOS" localSheetId="6">#REF!</definedName>
    <definedName name="SERVICIOS_EDUCATIVOS" localSheetId="10">#REF!</definedName>
    <definedName name="SERVICIOS_EDUCATIVOS" localSheetId="7">#REF!</definedName>
    <definedName name="SERVICIOS_EDUCATIVOS" localSheetId="0">#REF!</definedName>
    <definedName name="SERVICIOS_EDUCATIVOS" localSheetId="8">#REF!</definedName>
    <definedName name="SERVICIOS_EDUCATIVOS" localSheetId="1">#REF!</definedName>
    <definedName name="SERVICIOS_EDUCATIVOS" localSheetId="11">#REF!</definedName>
    <definedName name="SERVICIOS_EDUCATIVOS" localSheetId="12">#REF!</definedName>
    <definedName name="SERVICIOS_EDUCATIVOS">#REF!</definedName>
    <definedName name="SERVICIOS_FINANCIEROS" localSheetId="5">#REF!</definedName>
    <definedName name="SERVICIOS_FINANCIEROS" localSheetId="9">#REF!</definedName>
    <definedName name="SERVICIOS_FINANCIEROS" localSheetId="6">#REF!</definedName>
    <definedName name="SERVICIOS_FINANCIEROS" localSheetId="10">#REF!</definedName>
    <definedName name="SERVICIOS_FINANCIEROS" localSheetId="7">#REF!</definedName>
    <definedName name="SERVICIOS_FINANCIEROS" localSheetId="0">#REF!</definedName>
    <definedName name="SERVICIOS_FINANCIEROS" localSheetId="8">#REF!</definedName>
    <definedName name="SERVICIOS_FINANCIEROS" localSheetId="1">#REF!</definedName>
    <definedName name="SERVICIOS_FINANCIEROS" localSheetId="11">#REF!</definedName>
    <definedName name="SERVICIOS_FINANCIEROS" localSheetId="12">#REF!</definedName>
    <definedName name="SERVICIOS_FINANCIEROS">#REF!</definedName>
    <definedName name="SERVICIOS_HOTELEROS" localSheetId="5">#REF!</definedName>
    <definedName name="SERVICIOS_HOTELEROS" localSheetId="9">#REF!</definedName>
    <definedName name="SERVICIOS_HOTELEROS" localSheetId="6">#REF!</definedName>
    <definedName name="SERVICIOS_HOTELEROS" localSheetId="10">#REF!</definedName>
    <definedName name="SERVICIOS_HOTELEROS" localSheetId="7">#REF!</definedName>
    <definedName name="SERVICIOS_HOTELEROS" localSheetId="0">#REF!</definedName>
    <definedName name="SERVICIOS_HOTELEROS" localSheetId="8">#REF!</definedName>
    <definedName name="SERVICIOS_HOTELEROS" localSheetId="1">#REF!</definedName>
    <definedName name="SERVICIOS_HOTELEROS" localSheetId="11">#REF!</definedName>
    <definedName name="SERVICIOS_HOTELEROS" localSheetId="12">#REF!</definedName>
    <definedName name="SERVICIOS_HOTELEROS">#REF!</definedName>
    <definedName name="SERVICIOS_PERSONALES" localSheetId="5">#REF!</definedName>
    <definedName name="SERVICIOS_PERSONALES" localSheetId="9">#REF!</definedName>
    <definedName name="SERVICIOS_PERSONALES" localSheetId="6">#REF!</definedName>
    <definedName name="SERVICIOS_PERSONALES" localSheetId="10">#REF!</definedName>
    <definedName name="SERVICIOS_PERSONALES" localSheetId="7">#REF!</definedName>
    <definedName name="SERVICIOS_PERSONALES" localSheetId="0">#REF!</definedName>
    <definedName name="SERVICIOS_PERSONALES" localSheetId="8">#REF!</definedName>
    <definedName name="SERVICIOS_PERSONALES" localSheetId="1">#REF!</definedName>
    <definedName name="SERVICIOS_PERSONALES" localSheetId="11">#REF!</definedName>
    <definedName name="SERVICIOS_PERSONALES" localSheetId="12">#REF!</definedName>
    <definedName name="SERVICIOS_PERSONALES">#REF!</definedName>
    <definedName name="SUPERAVIT_POR_DONACION" localSheetId="5">#REF!</definedName>
    <definedName name="SUPERAVIT_POR_DONACION" localSheetId="9">#REF!</definedName>
    <definedName name="SUPERAVIT_POR_DONACION" localSheetId="6">#REF!</definedName>
    <definedName name="SUPERAVIT_POR_DONACION" localSheetId="10">#REF!</definedName>
    <definedName name="SUPERAVIT_POR_DONACION" localSheetId="7">#REF!</definedName>
    <definedName name="SUPERAVIT_POR_DONACION" localSheetId="0">#REF!</definedName>
    <definedName name="SUPERAVIT_POR_DONACION" localSheetId="8">#REF!</definedName>
    <definedName name="SUPERAVIT_POR_DONACION" localSheetId="1">#REF!</definedName>
    <definedName name="SUPERAVIT_POR_DONACION" localSheetId="11">#REF!</definedName>
    <definedName name="SUPERAVIT_POR_DONACION" localSheetId="12">#REF!</definedName>
    <definedName name="SUPERAVIT_POR_DONACION">#REF!</definedName>
    <definedName name="SUPERAVIT_POR_VALORIZACION" localSheetId="5">#REF!</definedName>
    <definedName name="SUPERAVIT_POR_VALORIZACION" localSheetId="9">#REF!</definedName>
    <definedName name="SUPERAVIT_POR_VALORIZACION" localSheetId="6">#REF!</definedName>
    <definedName name="SUPERAVIT_POR_VALORIZACION" localSheetId="10">#REF!</definedName>
    <definedName name="SUPERAVIT_POR_VALORIZACION" localSheetId="7">#REF!</definedName>
    <definedName name="SUPERAVIT_POR_VALORIZACION" localSheetId="0">#REF!</definedName>
    <definedName name="SUPERAVIT_POR_VALORIZACION" localSheetId="8">#REF!</definedName>
    <definedName name="SUPERAVIT_POR_VALORIZACION" localSheetId="1">#REF!</definedName>
    <definedName name="SUPERAVIT_POR_VALORIZACION" localSheetId="11">#REF!</definedName>
    <definedName name="SUPERAVIT_POR_VALORIZACION" localSheetId="12">#REF!</definedName>
    <definedName name="SUPERAVIT_POR_VALORIZACION">#REF!</definedName>
    <definedName name="TERRENOS" localSheetId="5">#REF!</definedName>
    <definedName name="TERRENOS" localSheetId="9">#REF!</definedName>
    <definedName name="TERRENOS" localSheetId="6">#REF!</definedName>
    <definedName name="TERRENOS" localSheetId="10">#REF!</definedName>
    <definedName name="TERRENOS" localSheetId="7">#REF!</definedName>
    <definedName name="TERRENOS" localSheetId="0">#REF!</definedName>
    <definedName name="TERRENOS" localSheetId="8">#REF!</definedName>
    <definedName name="TERRENOS" localSheetId="1">#REF!</definedName>
    <definedName name="TERRENOS" localSheetId="11">#REF!</definedName>
    <definedName name="TERRENOS" localSheetId="12">#REF!</definedName>
    <definedName name="TERRENOS">#REF!</definedName>
    <definedName name="_xlnm.Print_Titles" localSheetId="2">'CGN-2015-001'!$10:$10</definedName>
    <definedName name="_xlnm.Print_Titles" localSheetId="9">'CGN-2016-001 VAR.SIGNIF '!$9:$9</definedName>
    <definedName name="_xlnm.Print_Titles" localSheetId="7">'ER 2023 01-03'!$1:$11</definedName>
    <definedName name="_xlnm.Print_Titles" localSheetId="0">'ER 2023 01-03 (2)'!$1:$11</definedName>
    <definedName name="_xlnm.Print_Titles" localSheetId="8">'ESF 2023 01-03'!$1:$11</definedName>
    <definedName name="_xlnm.Print_Titles" localSheetId="1">'ESF 2023 01-03 (2)'!$1:$11</definedName>
    <definedName name="_xlnm.Print_Titles" localSheetId="3">VARIACIONES!$10:$10</definedName>
    <definedName name="TITULOS_DE_REGULACION_MONETARIA_Y_CAMBIARIA" localSheetId="5">#REF!</definedName>
    <definedName name="TITULOS_DE_REGULACION_MONETARIA_Y_CAMBIARIA" localSheetId="9">#REF!</definedName>
    <definedName name="TITULOS_DE_REGULACION_MONETARIA_Y_CAMBIARIA" localSheetId="6">#REF!</definedName>
    <definedName name="TITULOS_DE_REGULACION_MONETARIA_Y_CAMBIARIA" localSheetId="10">#REF!</definedName>
    <definedName name="TITULOS_DE_REGULACION_MONETARIA_Y_CAMBIARIA" localSheetId="7">#REF!</definedName>
    <definedName name="TITULOS_DE_REGULACION_MONETARIA_Y_CAMBIARIA" localSheetId="0">#REF!</definedName>
    <definedName name="TITULOS_DE_REGULACION_MONETARIA_Y_CAMBIARIA" localSheetId="8">#REF!</definedName>
    <definedName name="TITULOS_DE_REGULACION_MONETARIA_Y_CAMBIARIA" localSheetId="1">#REF!</definedName>
    <definedName name="TITULOS_DE_REGULACION_MONETARIA_Y_CAMBIARIA" localSheetId="11">#REF!</definedName>
    <definedName name="TITULOS_DE_REGULACION_MONETARIA_Y_CAMBIARIA" localSheetId="12">#REF!</definedName>
    <definedName name="TITULOS_DE_REGULACION_MONETARIA_Y_CAMBIARIA">#REF!</definedName>
    <definedName name="TITULOS_EMITIDOS_POR_EL_TESORO_NACIONAL" localSheetId="5">#REF!</definedName>
    <definedName name="TITULOS_EMITIDOS_POR_EL_TESORO_NACIONAL" localSheetId="9">#REF!</definedName>
    <definedName name="TITULOS_EMITIDOS_POR_EL_TESORO_NACIONAL" localSheetId="6">#REF!</definedName>
    <definedName name="TITULOS_EMITIDOS_POR_EL_TESORO_NACIONAL" localSheetId="10">#REF!</definedName>
    <definedName name="TITULOS_EMITIDOS_POR_EL_TESORO_NACIONAL" localSheetId="7">#REF!</definedName>
    <definedName name="TITULOS_EMITIDOS_POR_EL_TESORO_NACIONAL" localSheetId="0">#REF!</definedName>
    <definedName name="TITULOS_EMITIDOS_POR_EL_TESORO_NACIONAL" localSheetId="8">#REF!</definedName>
    <definedName name="TITULOS_EMITIDOS_POR_EL_TESORO_NACIONAL" localSheetId="1">#REF!</definedName>
    <definedName name="TITULOS_EMITIDOS_POR_EL_TESORO_NACIONAL" localSheetId="11">#REF!</definedName>
    <definedName name="TITULOS_EMITIDOS_POR_EL_TESORO_NACIONAL" localSheetId="12">#REF!</definedName>
    <definedName name="TITULOS_EMITIDOS_POR_EL_TESORO_NACIONAL">#REF!</definedName>
    <definedName name="TRANSFERENCIAS_AL_EXTERIOR" localSheetId="5">#REF!</definedName>
    <definedName name="TRANSFERENCIAS_AL_EXTERIOR" localSheetId="9">#REF!</definedName>
    <definedName name="TRANSFERENCIAS_AL_EXTERIOR" localSheetId="6">#REF!</definedName>
    <definedName name="TRANSFERENCIAS_AL_EXTERIOR" localSheetId="10">#REF!</definedName>
    <definedName name="TRANSFERENCIAS_AL_EXTERIOR" localSheetId="7">#REF!</definedName>
    <definedName name="TRANSFERENCIAS_AL_EXTERIOR" localSheetId="0">#REF!</definedName>
    <definedName name="TRANSFERENCIAS_AL_EXTERIOR" localSheetId="8">#REF!</definedName>
    <definedName name="TRANSFERENCIAS_AL_EXTERIOR" localSheetId="1">#REF!</definedName>
    <definedName name="TRANSFERENCIAS_AL_EXTERIOR" localSheetId="11">#REF!</definedName>
    <definedName name="TRANSFERENCIAS_AL_EXTERIOR" localSheetId="12">#REF!</definedName>
    <definedName name="TRANSFERENCIAS_AL_EXTERIOR">#REF!</definedName>
    <definedName name="TRANSFERENCIAS_INTERGUBERNAMENTALES_GIRADAS" localSheetId="5">#REF!</definedName>
    <definedName name="TRANSFERENCIAS_INTERGUBERNAMENTALES_GIRADAS" localSheetId="9">#REF!</definedName>
    <definedName name="TRANSFERENCIAS_INTERGUBERNAMENTALES_GIRADAS" localSheetId="6">#REF!</definedName>
    <definedName name="TRANSFERENCIAS_INTERGUBERNAMENTALES_GIRADAS" localSheetId="10">#REF!</definedName>
    <definedName name="TRANSFERENCIAS_INTERGUBERNAMENTALES_GIRADAS" localSheetId="7">#REF!</definedName>
    <definedName name="TRANSFERENCIAS_INTERGUBERNAMENTALES_GIRADAS" localSheetId="0">#REF!</definedName>
    <definedName name="TRANSFERENCIAS_INTERGUBERNAMENTALES_GIRADAS" localSheetId="8">#REF!</definedName>
    <definedName name="TRANSFERENCIAS_INTERGUBERNAMENTALES_GIRADAS" localSheetId="1">#REF!</definedName>
    <definedName name="TRANSFERENCIAS_INTERGUBERNAMENTALES_GIRADAS" localSheetId="11">#REF!</definedName>
    <definedName name="TRANSFERENCIAS_INTERGUBERNAMENTALES_GIRADAS" localSheetId="12">#REF!</definedName>
    <definedName name="TRANSFERENCIAS_INTERGUBERNAMENTALES_GIRADAS">#REF!</definedName>
    <definedName name="TRANSFERENCIAS_INTERGUBERNAMENTALES_RECIBIDAS" localSheetId="5">#REF!</definedName>
    <definedName name="TRANSFERENCIAS_INTERGUBERNAMENTALES_RECIBIDAS" localSheetId="9">#REF!</definedName>
    <definedName name="TRANSFERENCIAS_INTERGUBERNAMENTALES_RECIBIDAS" localSheetId="6">#REF!</definedName>
    <definedName name="TRANSFERENCIAS_INTERGUBERNAMENTALES_RECIBIDAS" localSheetId="10">#REF!</definedName>
    <definedName name="TRANSFERENCIAS_INTERGUBERNAMENTALES_RECIBIDAS" localSheetId="7">#REF!</definedName>
    <definedName name="TRANSFERENCIAS_INTERGUBERNAMENTALES_RECIBIDAS" localSheetId="0">#REF!</definedName>
    <definedName name="TRANSFERENCIAS_INTERGUBERNAMENTALES_RECIBIDAS" localSheetId="8">#REF!</definedName>
    <definedName name="TRANSFERENCIAS_INTERGUBERNAMENTALES_RECIBIDAS" localSheetId="1">#REF!</definedName>
    <definedName name="TRANSFERENCIAS_INTERGUBERNAMENTALES_RECIBIDAS" localSheetId="11">#REF!</definedName>
    <definedName name="TRANSFERENCIAS_INTERGUBERNAMENTALES_RECIBIDAS" localSheetId="12">#REF!</definedName>
    <definedName name="TRANSFERENCIAS_INTERGUBERNAMENTALES_RECIBIDAS">#REF!</definedName>
    <definedName name="TRES" localSheetId="5">#REF!</definedName>
    <definedName name="TRES" localSheetId="9">#REF!</definedName>
    <definedName name="TRES" localSheetId="6">#REF!</definedName>
    <definedName name="TRES" localSheetId="10">#REF!</definedName>
    <definedName name="TRES" localSheetId="7">#REF!</definedName>
    <definedName name="TRES" localSheetId="0">#REF!</definedName>
    <definedName name="TRES" localSheetId="8">#REF!</definedName>
    <definedName name="TRES" localSheetId="1">#REF!</definedName>
    <definedName name="TRES" localSheetId="11">#REF!</definedName>
    <definedName name="TRES" localSheetId="12">#REF!</definedName>
    <definedName name="TRES">#REF!</definedName>
    <definedName name="TRIBUTARIOS" localSheetId="5">#REF!</definedName>
    <definedName name="TRIBUTARIOS" localSheetId="9">#REF!</definedName>
    <definedName name="TRIBUTARIOS" localSheetId="6">#REF!</definedName>
    <definedName name="TRIBUTARIOS" localSheetId="10">#REF!</definedName>
    <definedName name="TRIBUTARIOS" localSheetId="7">#REF!</definedName>
    <definedName name="TRIBUTARIOS" localSheetId="0">#REF!</definedName>
    <definedName name="TRIBUTARIOS" localSheetId="8">#REF!</definedName>
    <definedName name="TRIBUTARIOS" localSheetId="1">#REF!</definedName>
    <definedName name="TRIBUTARIOS" localSheetId="11">#REF!</definedName>
    <definedName name="TRIBUTARIOS" localSheetId="12">#REF!</definedName>
    <definedName name="TRIBUTARIOS">#REF!</definedName>
    <definedName name="UNO" localSheetId="5">#REF!</definedName>
    <definedName name="UNO" localSheetId="9">#REF!</definedName>
    <definedName name="UNO" localSheetId="6">#REF!</definedName>
    <definedName name="UNO" localSheetId="10">#REF!</definedName>
    <definedName name="UNO" localSheetId="7">#REF!</definedName>
    <definedName name="UNO" localSheetId="0">#REF!</definedName>
    <definedName name="UNO" localSheetId="8">#REF!</definedName>
    <definedName name="UNO" localSheetId="1">#REF!</definedName>
    <definedName name="UNO" localSheetId="11">#REF!</definedName>
    <definedName name="UNO" localSheetId="12">#REF!</definedName>
    <definedName name="UNO">#REF!</definedName>
    <definedName name="UTILIDAD_O_PERDIDA_DE_EJERCICIOS_ANTERIORES" localSheetId="5">#REF!</definedName>
    <definedName name="UTILIDAD_O_PERDIDA_DE_EJERCICIOS_ANTERIORES" localSheetId="9">#REF!</definedName>
    <definedName name="UTILIDAD_O_PERDIDA_DE_EJERCICIOS_ANTERIORES" localSheetId="6">#REF!</definedName>
    <definedName name="UTILIDAD_O_PERDIDA_DE_EJERCICIOS_ANTERIORES" localSheetId="10">#REF!</definedName>
    <definedName name="UTILIDAD_O_PERDIDA_DE_EJERCICIOS_ANTERIORES" localSheetId="7">#REF!</definedName>
    <definedName name="UTILIDAD_O_PERDIDA_DE_EJERCICIOS_ANTERIORES" localSheetId="0">#REF!</definedName>
    <definedName name="UTILIDAD_O_PERDIDA_DE_EJERCICIOS_ANTERIORES" localSheetId="8">#REF!</definedName>
    <definedName name="UTILIDAD_O_PERDIDA_DE_EJERCICIOS_ANTERIORES" localSheetId="1">#REF!</definedName>
    <definedName name="UTILIDAD_O_PERDIDA_DE_EJERCICIOS_ANTERIORES" localSheetId="11">#REF!</definedName>
    <definedName name="UTILIDAD_O_PERDIDA_DE_EJERCICIOS_ANTERIORES" localSheetId="12">#REF!</definedName>
    <definedName name="UTILIDAD_O_PERDIDA_DE_EJERCICIOS_ANTERIORES">#REF!</definedName>
    <definedName name="VALORIZACIONES" localSheetId="5">#REF!</definedName>
    <definedName name="VALORIZACIONES" localSheetId="9">#REF!</definedName>
    <definedName name="VALORIZACIONES" localSheetId="6">#REF!</definedName>
    <definedName name="VALORIZACIONES" localSheetId="10">#REF!</definedName>
    <definedName name="VALORIZACIONES" localSheetId="7">#REF!</definedName>
    <definedName name="VALORIZACIONES" localSheetId="0">#REF!</definedName>
    <definedName name="VALORIZACIONES" localSheetId="8">#REF!</definedName>
    <definedName name="VALORIZACIONES" localSheetId="1">#REF!</definedName>
    <definedName name="VALORIZACIONES" localSheetId="11">#REF!</definedName>
    <definedName name="VALORIZACIONES" localSheetId="12">#REF!</definedName>
    <definedName name="VALORIZACIONES">#REF!</definedName>
    <definedName name="VIGENCIA_ANTERIOR" localSheetId="5">#REF!</definedName>
    <definedName name="VIGENCIA_ANTERIOR" localSheetId="9">#REF!</definedName>
    <definedName name="VIGENCIA_ANTERIOR" localSheetId="6">#REF!</definedName>
    <definedName name="VIGENCIA_ANTERIOR" localSheetId="10">#REF!</definedName>
    <definedName name="VIGENCIA_ANTERIOR" localSheetId="7">#REF!</definedName>
    <definedName name="VIGENCIA_ANTERIOR" localSheetId="0">#REF!</definedName>
    <definedName name="VIGENCIA_ANTERIOR" localSheetId="8">#REF!</definedName>
    <definedName name="VIGENCIA_ANTERIOR" localSheetId="1">#REF!</definedName>
    <definedName name="VIGENCIA_ANTERIOR" localSheetId="11">#REF!</definedName>
    <definedName name="VIGENCIA_ANTERIOR" localSheetId="12">#REF!</definedName>
    <definedName name="VIGENCIA_ANTERIO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68" i="15" l="1"/>
  <c r="E166" i="15" s="1"/>
  <c r="G166" i="15"/>
  <c r="E164" i="15"/>
  <c r="E162" i="15" s="1"/>
  <c r="E170" i="15" s="1"/>
  <c r="G162" i="15"/>
  <c r="G170" i="15" s="1"/>
  <c r="E158" i="15"/>
  <c r="E157" i="15"/>
  <c r="E156" i="15"/>
  <c r="E155" i="15"/>
  <c r="E154" i="15"/>
  <c r="E153" i="15"/>
  <c r="E152" i="15"/>
  <c r="E151" i="15"/>
  <c r="E150" i="15"/>
  <c r="E149" i="15"/>
  <c r="E148" i="15"/>
  <c r="E147" i="15"/>
  <c r="E146" i="15"/>
  <c r="E145" i="15"/>
  <c r="E143" i="15" s="1"/>
  <c r="G143" i="15"/>
  <c r="E141" i="15"/>
  <c r="E140" i="15"/>
  <c r="E139" i="15"/>
  <c r="E137" i="15" s="1"/>
  <c r="G137" i="15"/>
  <c r="E135" i="15"/>
  <c r="E134" i="15"/>
  <c r="E133" i="15"/>
  <c r="E132" i="15"/>
  <c r="E131" i="15"/>
  <c r="E130" i="15"/>
  <c r="E129" i="15"/>
  <c r="E128" i="15"/>
  <c r="E127" i="15"/>
  <c r="E125" i="15" s="1"/>
  <c r="G125" i="15"/>
  <c r="E123" i="15"/>
  <c r="E122" i="15"/>
  <c r="E121" i="15"/>
  <c r="E120" i="15"/>
  <c r="E119" i="15"/>
  <c r="E117" i="15" s="1"/>
  <c r="G117" i="15"/>
  <c r="E115" i="15"/>
  <c r="E114" i="15"/>
  <c r="E113" i="15"/>
  <c r="E112" i="15"/>
  <c r="E111" i="15"/>
  <c r="E110" i="15"/>
  <c r="E109" i="15"/>
  <c r="E108" i="15"/>
  <c r="E107" i="15"/>
  <c r="E106" i="15"/>
  <c r="E105" i="15"/>
  <c r="E104" i="15"/>
  <c r="E103" i="15"/>
  <c r="E102" i="15"/>
  <c r="E101" i="15"/>
  <c r="E100" i="15"/>
  <c r="E99" i="15"/>
  <c r="E98" i="15"/>
  <c r="E97" i="15"/>
  <c r="E95" i="15" s="1"/>
  <c r="G95" i="15"/>
  <c r="E93" i="15"/>
  <c r="E92" i="15"/>
  <c r="E91" i="15"/>
  <c r="E90" i="15"/>
  <c r="E89" i="15"/>
  <c r="E88" i="15"/>
  <c r="E87" i="15"/>
  <c r="E86" i="15"/>
  <c r="E85" i="15"/>
  <c r="G83" i="15"/>
  <c r="G81" i="15" s="1"/>
  <c r="E83" i="15"/>
  <c r="E81" i="15" s="1"/>
  <c r="E78" i="15"/>
  <c r="E77" i="15"/>
  <c r="E76" i="15"/>
  <c r="E75" i="15"/>
  <c r="E74" i="15"/>
  <c r="E73" i="15"/>
  <c r="E72" i="15"/>
  <c r="E71" i="15"/>
  <c r="E70" i="15"/>
  <c r="E69" i="15"/>
  <c r="E67" i="15" s="1"/>
  <c r="G67" i="15"/>
  <c r="E65" i="15"/>
  <c r="E64" i="15"/>
  <c r="E63" i="15"/>
  <c r="E61" i="15" s="1"/>
  <c r="G61" i="15"/>
  <c r="E59" i="15"/>
  <c r="E58" i="15"/>
  <c r="E57" i="15"/>
  <c r="E56" i="15"/>
  <c r="E54" i="15" s="1"/>
  <c r="G54" i="15"/>
  <c r="E52" i="15"/>
  <c r="E51" i="15"/>
  <c r="E50" i="15"/>
  <c r="E49" i="15"/>
  <c r="E48" i="15"/>
  <c r="E47" i="15"/>
  <c r="E46" i="15"/>
  <c r="E45" i="15"/>
  <c r="E44" i="15"/>
  <c r="E43" i="15"/>
  <c r="E42" i="15"/>
  <c r="E41" i="15"/>
  <c r="E40" i="15"/>
  <c r="E39" i="15"/>
  <c r="E38" i="15"/>
  <c r="E37" i="15"/>
  <c r="E35" i="15" s="1"/>
  <c r="G35" i="15"/>
  <c r="E33" i="15"/>
  <c r="E32" i="15"/>
  <c r="E31" i="15"/>
  <c r="E30" i="15"/>
  <c r="E29" i="15"/>
  <c r="E26" i="15" s="1"/>
  <c r="E28" i="15"/>
  <c r="G26" i="15"/>
  <c r="E24" i="15"/>
  <c r="E23" i="15"/>
  <c r="E22" i="15"/>
  <c r="E16" i="15" s="1"/>
  <c r="E21" i="15"/>
  <c r="E20" i="15"/>
  <c r="E19" i="15"/>
  <c r="E18" i="15"/>
  <c r="G16" i="15"/>
  <c r="G14" i="15" s="1"/>
  <c r="D38" i="14"/>
  <c r="K27" i="14"/>
  <c r="K25" i="14" s="1"/>
  <c r="D39" i="14"/>
  <c r="K28" i="14"/>
  <c r="D40" i="14"/>
  <c r="K29" i="14"/>
  <c r="D41" i="14"/>
  <c r="K30" i="14"/>
  <c r="D42" i="14"/>
  <c r="K31" i="14"/>
  <c r="D43" i="14"/>
  <c r="K18" i="14"/>
  <c r="K19" i="14"/>
  <c r="K20" i="14"/>
  <c r="K21" i="14"/>
  <c r="K22" i="14"/>
  <c r="D29" i="14"/>
  <c r="D30" i="14"/>
  <c r="D31" i="14"/>
  <c r="D32" i="14"/>
  <c r="D33" i="14"/>
  <c r="D34" i="14"/>
  <c r="D35" i="14"/>
  <c r="K283" i="14"/>
  <c r="D283" i="14"/>
  <c r="K282" i="14"/>
  <c r="D282" i="14"/>
  <c r="K281" i="14"/>
  <c r="D281" i="14"/>
  <c r="K280" i="14"/>
  <c r="D280" i="14"/>
  <c r="M279" i="14"/>
  <c r="L279" i="14"/>
  <c r="F279" i="14"/>
  <c r="D270" i="14"/>
  <c r="D269" i="14"/>
  <c r="D268" i="14"/>
  <c r="D267" i="14"/>
  <c r="D266" i="14"/>
  <c r="D265" i="14"/>
  <c r="D264" i="14"/>
  <c r="D263" i="14"/>
  <c r="D262" i="14"/>
  <c r="D261" i="14"/>
  <c r="D260" i="14"/>
  <c r="D259" i="14"/>
  <c r="D258" i="14"/>
  <c r="D257" i="14"/>
  <c r="D256" i="14"/>
  <c r="D255" i="14"/>
  <c r="D254" i="14"/>
  <c r="D253" i="14"/>
  <c r="D252" i="14"/>
  <c r="D251" i="14"/>
  <c r="D250" i="14"/>
  <c r="D249" i="14"/>
  <c r="D248" i="14"/>
  <c r="D247" i="14"/>
  <c r="D246" i="14"/>
  <c r="D245" i="14"/>
  <c r="F243" i="14"/>
  <c r="D240" i="14"/>
  <c r="D239" i="14"/>
  <c r="F237" i="14"/>
  <c r="D234" i="14"/>
  <c r="D233" i="14"/>
  <c r="D232" i="14"/>
  <c r="D231" i="14"/>
  <c r="D230" i="14"/>
  <c r="D229" i="14"/>
  <c r="D228" i="14"/>
  <c r="D227" i="14"/>
  <c r="D226" i="14"/>
  <c r="D225" i="14"/>
  <c r="D224" i="14"/>
  <c r="D223" i="14"/>
  <c r="D222" i="14"/>
  <c r="F220" i="14"/>
  <c r="D218" i="14"/>
  <c r="D217" i="14"/>
  <c r="D216" i="14"/>
  <c r="D215" i="14"/>
  <c r="D214" i="14"/>
  <c r="K213" i="14"/>
  <c r="D213" i="14"/>
  <c r="K212" i="14"/>
  <c r="D212" i="14"/>
  <c r="K211" i="14"/>
  <c r="D211" i="14"/>
  <c r="K210" i="14"/>
  <c r="D210" i="14"/>
  <c r="K209" i="14"/>
  <c r="D209" i="14"/>
  <c r="K208" i="14"/>
  <c r="D208" i="14"/>
  <c r="K207" i="14"/>
  <c r="D207" i="14"/>
  <c r="K206" i="14"/>
  <c r="D206" i="14"/>
  <c r="K205" i="14"/>
  <c r="D205" i="14"/>
  <c r="K204" i="14"/>
  <c r="D204" i="14"/>
  <c r="K203" i="14"/>
  <c r="D203" i="14"/>
  <c r="K202" i="14"/>
  <c r="D202" i="14"/>
  <c r="K201" i="14"/>
  <c r="D201" i="14"/>
  <c r="K200" i="14"/>
  <c r="D200" i="14"/>
  <c r="K199" i="14"/>
  <c r="D199" i="14"/>
  <c r="K198" i="14"/>
  <c r="D198" i="14"/>
  <c r="K197" i="14"/>
  <c r="D197" i="14"/>
  <c r="K196" i="14"/>
  <c r="D196" i="14"/>
  <c r="K195" i="14"/>
  <c r="K194" i="14"/>
  <c r="F194" i="14"/>
  <c r="M192" i="14"/>
  <c r="M272" i="14" s="1"/>
  <c r="L192" i="14"/>
  <c r="L272" i="14" s="1"/>
  <c r="D191" i="14"/>
  <c r="D190" i="14"/>
  <c r="D189" i="14"/>
  <c r="D188" i="14"/>
  <c r="D187" i="14"/>
  <c r="D186" i="14"/>
  <c r="D185" i="14"/>
  <c r="D184" i="14"/>
  <c r="D183" i="14"/>
  <c r="K182" i="14"/>
  <c r="D182" i="14"/>
  <c r="K181" i="14"/>
  <c r="D181" i="14"/>
  <c r="K180" i="14"/>
  <c r="K179" i="14"/>
  <c r="F179" i="14"/>
  <c r="K178" i="14"/>
  <c r="K177" i="14"/>
  <c r="K176" i="14"/>
  <c r="D176" i="14"/>
  <c r="K175" i="14"/>
  <c r="D175" i="14"/>
  <c r="K174" i="14"/>
  <c r="D174" i="14"/>
  <c r="D173" i="14"/>
  <c r="D172" i="14"/>
  <c r="D171" i="14"/>
  <c r="K170" i="14"/>
  <c r="D170" i="14"/>
  <c r="K169" i="14"/>
  <c r="D169" i="14"/>
  <c r="K168" i="14"/>
  <c r="D168" i="14"/>
  <c r="K167" i="14"/>
  <c r="D167" i="14"/>
  <c r="D166" i="14"/>
  <c r="D165" i="14"/>
  <c r="D164" i="14"/>
  <c r="D163" i="14"/>
  <c r="K162" i="14"/>
  <c r="D162" i="14"/>
  <c r="K161" i="14"/>
  <c r="D161" i="14"/>
  <c r="K160" i="14"/>
  <c r="D160" i="14"/>
  <c r="K159" i="14"/>
  <c r="D159" i="14"/>
  <c r="K158" i="14"/>
  <c r="D158" i="14"/>
  <c r="D157" i="14"/>
  <c r="F155" i="14"/>
  <c r="K153" i="14"/>
  <c r="K152" i="14"/>
  <c r="D152" i="14"/>
  <c r="K151" i="14"/>
  <c r="D151" i="14"/>
  <c r="K150" i="14"/>
  <c r="D150" i="14"/>
  <c r="K149" i="14"/>
  <c r="D149" i="14"/>
  <c r="K148" i="14"/>
  <c r="D148" i="14"/>
  <c r="D147" i="14"/>
  <c r="D146" i="14"/>
  <c r="D145" i="14"/>
  <c r="D144" i="14"/>
  <c r="K143" i="14"/>
  <c r="D143" i="14"/>
  <c r="K142" i="14"/>
  <c r="D142" i="14"/>
  <c r="K141" i="14"/>
  <c r="D141" i="14"/>
  <c r="K140" i="14"/>
  <c r="D140" i="14"/>
  <c r="K139" i="14"/>
  <c r="D139" i="14"/>
  <c r="K138" i="14"/>
  <c r="D138" i="14"/>
  <c r="K137" i="14"/>
  <c r="D137" i="14"/>
  <c r="K136" i="14"/>
  <c r="D136" i="14"/>
  <c r="K135" i="14"/>
  <c r="D135" i="14"/>
  <c r="K134" i="14"/>
  <c r="K133" i="14"/>
  <c r="F133" i="14"/>
  <c r="K132" i="14"/>
  <c r="K131" i="14"/>
  <c r="K130" i="14"/>
  <c r="K129" i="14"/>
  <c r="K128" i="14"/>
  <c r="D128" i="14"/>
  <c r="K127" i="14"/>
  <c r="D127" i="14"/>
  <c r="K126" i="14"/>
  <c r="D126" i="14"/>
  <c r="K125" i="14"/>
  <c r="D125" i="14"/>
  <c r="K124" i="14"/>
  <c r="D124" i="14"/>
  <c r="K123" i="14"/>
  <c r="D123" i="14"/>
  <c r="K122" i="14"/>
  <c r="D122" i="14"/>
  <c r="D121" i="14"/>
  <c r="D120" i="14"/>
  <c r="D119" i="14"/>
  <c r="D118" i="14"/>
  <c r="K117" i="14"/>
  <c r="D117" i="14"/>
  <c r="K116" i="14"/>
  <c r="D116" i="14"/>
  <c r="K115" i="14"/>
  <c r="D115" i="14"/>
  <c r="K114" i="14"/>
  <c r="D114" i="14"/>
  <c r="K113" i="14"/>
  <c r="D113" i="14"/>
  <c r="D112" i="14"/>
  <c r="D111" i="14"/>
  <c r="D110" i="14"/>
  <c r="D109" i="14"/>
  <c r="K108" i="14"/>
  <c r="D108" i="14"/>
  <c r="K107" i="14"/>
  <c r="D107" i="14"/>
  <c r="K106" i="14"/>
  <c r="D106" i="14"/>
  <c r="K105" i="14"/>
  <c r="D105" i="14"/>
  <c r="K104" i="14"/>
  <c r="D104" i="14"/>
  <c r="D103" i="14"/>
  <c r="F101" i="14"/>
  <c r="D98" i="14"/>
  <c r="K97" i="14"/>
  <c r="D97" i="14"/>
  <c r="K96" i="14"/>
  <c r="D96" i="14"/>
  <c r="K95" i="14"/>
  <c r="D95" i="14"/>
  <c r="K94" i="14"/>
  <c r="D94" i="14"/>
  <c r="K93" i="14"/>
  <c r="D93" i="14"/>
  <c r="K92" i="14"/>
  <c r="D92" i="14"/>
  <c r="K91" i="14"/>
  <c r="D91" i="14"/>
  <c r="K90" i="14"/>
  <c r="D90" i="14"/>
  <c r="K89" i="14"/>
  <c r="F88" i="14"/>
  <c r="M87" i="14"/>
  <c r="L87" i="14"/>
  <c r="D85" i="14"/>
  <c r="K84" i="14"/>
  <c r="D84" i="14"/>
  <c r="K83" i="14"/>
  <c r="D83" i="14"/>
  <c r="K82" i="14"/>
  <c r="D82" i="14"/>
  <c r="K81" i="14"/>
  <c r="D81" i="14"/>
  <c r="D80" i="14"/>
  <c r="M79" i="14"/>
  <c r="L79" i="14"/>
  <c r="D79" i="14"/>
  <c r="D78" i="14"/>
  <c r="D77" i="14"/>
  <c r="K76" i="14"/>
  <c r="D76" i="14"/>
  <c r="K75" i="14"/>
  <c r="D75" i="14"/>
  <c r="K74" i="14"/>
  <c r="K73" i="14"/>
  <c r="F73" i="14"/>
  <c r="K72" i="14"/>
  <c r="D70" i="14"/>
  <c r="D69" i="14"/>
  <c r="D68" i="14"/>
  <c r="K67" i="14"/>
  <c r="D67" i="14"/>
  <c r="K66" i="14"/>
  <c r="D66" i="14"/>
  <c r="K65" i="14"/>
  <c r="D65" i="14"/>
  <c r="K64" i="14"/>
  <c r="D64" i="14"/>
  <c r="K63" i="14"/>
  <c r="D63" i="14"/>
  <c r="K62" i="14"/>
  <c r="D62" i="14"/>
  <c r="D61" i="14"/>
  <c r="M60" i="14"/>
  <c r="L60" i="14"/>
  <c r="D60" i="14"/>
  <c r="D59" i="14"/>
  <c r="D58" i="14"/>
  <c r="K57" i="14"/>
  <c r="D57" i="14"/>
  <c r="K56" i="14"/>
  <c r="D56" i="14"/>
  <c r="K55" i="14"/>
  <c r="D55" i="14"/>
  <c r="K54" i="14"/>
  <c r="D54" i="14"/>
  <c r="K53" i="14"/>
  <c r="D53" i="14"/>
  <c r="K52" i="14"/>
  <c r="D52" i="14"/>
  <c r="K51" i="14"/>
  <c r="D51" i="14"/>
  <c r="K50" i="14"/>
  <c r="K49" i="14"/>
  <c r="F49" i="14"/>
  <c r="K48" i="14"/>
  <c r="K47" i="14"/>
  <c r="K46" i="14"/>
  <c r="D46" i="14"/>
  <c r="K45" i="14"/>
  <c r="D45" i="14"/>
  <c r="K44" i="14"/>
  <c r="D44" i="14"/>
  <c r="K43" i="14"/>
  <c r="K42" i="14"/>
  <c r="K41" i="14"/>
  <c r="K40" i="14"/>
  <c r="K39" i="14"/>
  <c r="K38" i="14"/>
  <c r="K37" i="14"/>
  <c r="D37" i="14"/>
  <c r="K36" i="14"/>
  <c r="D36" i="14"/>
  <c r="M34" i="14"/>
  <c r="L34" i="14"/>
  <c r="F27" i="14"/>
  <c r="D24" i="14"/>
  <c r="D23" i="14"/>
  <c r="D22" i="14"/>
  <c r="D21" i="14"/>
  <c r="D20" i="14"/>
  <c r="D19" i="14"/>
  <c r="D18" i="14"/>
  <c r="F16" i="14"/>
  <c r="E14" i="14"/>
  <c r="M10" i="14"/>
  <c r="K10" i="14"/>
  <c r="D19" i="10"/>
  <c r="D21" i="10"/>
  <c r="D22" i="10"/>
  <c r="D23" i="10"/>
  <c r="D24" i="10"/>
  <c r="K18" i="10"/>
  <c r="K16" i="10" s="1"/>
  <c r="K19" i="10"/>
  <c r="K20" i="10"/>
  <c r="K21" i="10"/>
  <c r="K22" i="10"/>
  <c r="K27" i="10"/>
  <c r="K28" i="10"/>
  <c r="K29" i="10"/>
  <c r="K30" i="10"/>
  <c r="K31" i="10"/>
  <c r="D29" i="10"/>
  <c r="D30" i="10"/>
  <c r="D31" i="10"/>
  <c r="D32" i="10"/>
  <c r="D33" i="10"/>
  <c r="D34" i="10"/>
  <c r="D35" i="10"/>
  <c r="D37" i="10"/>
  <c r="D38" i="10"/>
  <c r="D39" i="10"/>
  <c r="D40" i="10"/>
  <c r="D41" i="10"/>
  <c r="D42" i="10"/>
  <c r="D43" i="10"/>
  <c r="D44" i="10"/>
  <c r="D45" i="10"/>
  <c r="D46" i="10"/>
  <c r="K37" i="10"/>
  <c r="K38" i="10"/>
  <c r="K39" i="10"/>
  <c r="K41" i="10"/>
  <c r="K43" i="10"/>
  <c r="K44" i="10"/>
  <c r="K46" i="10"/>
  <c r="K48" i="10"/>
  <c r="K49" i="10"/>
  <c r="K50" i="10"/>
  <c r="K51" i="10"/>
  <c r="K52" i="10"/>
  <c r="K53" i="10"/>
  <c r="K54" i="10"/>
  <c r="K55" i="10"/>
  <c r="K57" i="10"/>
  <c r="D51" i="10"/>
  <c r="D53" i="10"/>
  <c r="D54" i="10"/>
  <c r="D55" i="10"/>
  <c r="D56" i="10"/>
  <c r="D58" i="10"/>
  <c r="D59" i="10"/>
  <c r="D60" i="10"/>
  <c r="D61" i="10"/>
  <c r="D62" i="10"/>
  <c r="D63" i="10"/>
  <c r="D64" i="10"/>
  <c r="D65" i="10"/>
  <c r="D66" i="10"/>
  <c r="D69" i="10"/>
  <c r="D70" i="10"/>
  <c r="F73" i="10"/>
  <c r="D75" i="10"/>
  <c r="D76" i="10"/>
  <c r="D77" i="10"/>
  <c r="D78" i="10"/>
  <c r="D79" i="10"/>
  <c r="D80" i="10"/>
  <c r="D81" i="10"/>
  <c r="D82" i="10"/>
  <c r="D83" i="10"/>
  <c r="D84" i="10"/>
  <c r="D85" i="10"/>
  <c r="F88" i="10"/>
  <c r="D90" i="10"/>
  <c r="D91" i="10"/>
  <c r="D92" i="10"/>
  <c r="D93" i="10"/>
  <c r="D94" i="10"/>
  <c r="D95" i="10"/>
  <c r="D96" i="10"/>
  <c r="D97" i="10"/>
  <c r="D98" i="10"/>
  <c r="D103" i="10"/>
  <c r="D104" i="10"/>
  <c r="D105" i="10"/>
  <c r="D108" i="10"/>
  <c r="D110" i="10"/>
  <c r="D111" i="10"/>
  <c r="D112" i="10"/>
  <c r="D113" i="10"/>
  <c r="D114" i="10"/>
  <c r="D115" i="10"/>
  <c r="D116" i="10"/>
  <c r="D117" i="10"/>
  <c r="D118" i="10"/>
  <c r="D119" i="10"/>
  <c r="D120" i="10"/>
  <c r="D121" i="10"/>
  <c r="D122" i="10"/>
  <c r="D123" i="10"/>
  <c r="D124" i="10"/>
  <c r="D125" i="10"/>
  <c r="D126" i="10"/>
  <c r="D127" i="10"/>
  <c r="D128" i="10"/>
  <c r="K62" i="10"/>
  <c r="K65" i="10"/>
  <c r="K66" i="10"/>
  <c r="K67" i="10"/>
  <c r="K72" i="10"/>
  <c r="K73" i="10"/>
  <c r="K74" i="10"/>
  <c r="K75" i="10"/>
  <c r="K76" i="10"/>
  <c r="K82" i="10"/>
  <c r="K83" i="10"/>
  <c r="K84" i="10"/>
  <c r="K89" i="10"/>
  <c r="K91" i="10"/>
  <c r="K92" i="10"/>
  <c r="K93" i="10"/>
  <c r="K94" i="10"/>
  <c r="K95" i="10"/>
  <c r="K96" i="10"/>
  <c r="K104" i="10"/>
  <c r="K105" i="10"/>
  <c r="K106" i="10"/>
  <c r="K107" i="10"/>
  <c r="K108" i="10"/>
  <c r="K113" i="10"/>
  <c r="K114" i="10"/>
  <c r="K115" i="10"/>
  <c r="K116" i="10"/>
  <c r="K117" i="10"/>
  <c r="K122" i="10"/>
  <c r="K123" i="10"/>
  <c r="K124" i="10"/>
  <c r="K125" i="10"/>
  <c r="K126" i="10"/>
  <c r="K127" i="10"/>
  <c r="K128" i="10"/>
  <c r="K129" i="10"/>
  <c r="K130" i="10"/>
  <c r="K131" i="10"/>
  <c r="K132" i="10"/>
  <c r="K133" i="10"/>
  <c r="K134" i="10"/>
  <c r="K135" i="10"/>
  <c r="K136" i="10"/>
  <c r="K137" i="10"/>
  <c r="K138" i="10"/>
  <c r="K139" i="10"/>
  <c r="K140" i="10"/>
  <c r="K141" i="10"/>
  <c r="K142" i="10"/>
  <c r="K143" i="10"/>
  <c r="K148" i="10"/>
  <c r="K149" i="10"/>
  <c r="K150" i="10"/>
  <c r="K151" i="10"/>
  <c r="K152" i="10"/>
  <c r="K153" i="10"/>
  <c r="K158" i="10"/>
  <c r="K159" i="10"/>
  <c r="K160" i="10"/>
  <c r="K161" i="10"/>
  <c r="K162" i="10"/>
  <c r="K167" i="10"/>
  <c r="K165" i="10" s="1"/>
  <c r="K168" i="10"/>
  <c r="K169" i="10"/>
  <c r="K170" i="10"/>
  <c r="K174" i="10"/>
  <c r="K175" i="10"/>
  <c r="K176" i="10"/>
  <c r="K177" i="10"/>
  <c r="K178" i="10"/>
  <c r="K179" i="10"/>
  <c r="K180" i="10"/>
  <c r="K181" i="10"/>
  <c r="K182" i="10"/>
  <c r="D135" i="10"/>
  <c r="D136" i="10"/>
  <c r="D137" i="10"/>
  <c r="D138" i="10"/>
  <c r="D139" i="10"/>
  <c r="D140" i="10"/>
  <c r="D141" i="10"/>
  <c r="D142" i="10"/>
  <c r="D144" i="10"/>
  <c r="D145" i="10"/>
  <c r="D146" i="10"/>
  <c r="D147" i="10"/>
  <c r="D148" i="10"/>
  <c r="D149" i="10"/>
  <c r="D150" i="10"/>
  <c r="D151" i="10"/>
  <c r="D157" i="10"/>
  <c r="D159" i="10"/>
  <c r="D160" i="10"/>
  <c r="D161" i="10"/>
  <c r="D162" i="10"/>
  <c r="D163" i="10"/>
  <c r="D164" i="10"/>
  <c r="D165" i="10"/>
  <c r="D166" i="10"/>
  <c r="D167" i="10"/>
  <c r="D168" i="10"/>
  <c r="D169" i="10"/>
  <c r="D170" i="10"/>
  <c r="D171" i="10"/>
  <c r="D172" i="10"/>
  <c r="D173" i="10"/>
  <c r="D181" i="10"/>
  <c r="D183" i="10"/>
  <c r="D184" i="10"/>
  <c r="D185" i="10"/>
  <c r="D186" i="10"/>
  <c r="D187" i="10"/>
  <c r="D188" i="10"/>
  <c r="D189" i="10"/>
  <c r="D197" i="10"/>
  <c r="D198" i="10"/>
  <c r="D199" i="10"/>
  <c r="D200" i="10"/>
  <c r="D201" i="10"/>
  <c r="D203" i="10"/>
  <c r="D206" i="10"/>
  <c r="D207" i="10"/>
  <c r="D208" i="10"/>
  <c r="D215" i="10"/>
  <c r="D216" i="10"/>
  <c r="D218" i="10"/>
  <c r="K195" i="10"/>
  <c r="K196" i="10"/>
  <c r="K197" i="10"/>
  <c r="K200" i="10"/>
  <c r="K201" i="10"/>
  <c r="K202" i="10"/>
  <c r="K203" i="10"/>
  <c r="K204" i="10"/>
  <c r="K205" i="10"/>
  <c r="K206" i="10"/>
  <c r="K207" i="10"/>
  <c r="K208" i="10"/>
  <c r="K209" i="10"/>
  <c r="K210" i="10"/>
  <c r="K211" i="10"/>
  <c r="K212" i="10"/>
  <c r="K213" i="10"/>
  <c r="D20" i="10"/>
  <c r="F27" i="10"/>
  <c r="D36" i="10"/>
  <c r="F49" i="10"/>
  <c r="D52" i="10"/>
  <c r="D57" i="10"/>
  <c r="D67" i="10"/>
  <c r="D68" i="10"/>
  <c r="F101" i="10"/>
  <c r="D106" i="10"/>
  <c r="D107" i="10"/>
  <c r="D109" i="10"/>
  <c r="L34" i="10"/>
  <c r="M34" i="10"/>
  <c r="K36" i="10"/>
  <c r="F16" i="10"/>
  <c r="K11" i="2"/>
  <c r="L11" i="2"/>
  <c r="K12" i="2"/>
  <c r="L12" i="2"/>
  <c r="K13" i="2"/>
  <c r="L13" i="2"/>
  <c r="L14" i="2"/>
  <c r="K15" i="2"/>
  <c r="L15" i="2"/>
  <c r="L16" i="2"/>
  <c r="L17" i="2"/>
  <c r="L18" i="2"/>
  <c r="L19" i="2"/>
  <c r="L20" i="2"/>
  <c r="L21" i="2"/>
  <c r="L22" i="2"/>
  <c r="L23" i="2"/>
  <c r="K24" i="2"/>
  <c r="L24" i="2"/>
  <c r="K25" i="2"/>
  <c r="L25" i="2"/>
  <c r="K26"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K55"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K120" i="2"/>
  <c r="L120" i="2"/>
  <c r="L121" i="2"/>
  <c r="K122" i="2"/>
  <c r="L122" i="2"/>
  <c r="L123" i="2"/>
  <c r="L124" i="2"/>
  <c r="L125" i="2"/>
  <c r="L126" i="2"/>
  <c r="L127" i="2"/>
  <c r="L128" i="2"/>
  <c r="L129" i="2"/>
  <c r="L130" i="2"/>
  <c r="L131" i="2"/>
  <c r="L132" i="2"/>
  <c r="L133" i="2"/>
  <c r="K134" i="2"/>
  <c r="L134" i="2"/>
  <c r="L135" i="2"/>
  <c r="L136" i="2"/>
  <c r="L137" i="2"/>
  <c r="L138" i="2"/>
  <c r="L139" i="2"/>
  <c r="L140" i="2"/>
  <c r="L141" i="2"/>
  <c r="L142" i="2"/>
  <c r="L143" i="2"/>
  <c r="L144" i="2"/>
  <c r="L145" i="2"/>
  <c r="L146" i="2"/>
  <c r="K147"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K209" i="2"/>
  <c r="L209" i="2"/>
  <c r="L210" i="2"/>
  <c r="L211" i="2"/>
  <c r="L212" i="2"/>
  <c r="K213" i="2"/>
  <c r="L213" i="2"/>
  <c r="L214" i="2"/>
  <c r="L215" i="2"/>
  <c r="L216" i="2"/>
  <c r="K217"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K274" i="2"/>
  <c r="L274" i="2"/>
  <c r="L275" i="2"/>
  <c r="L276" i="2"/>
  <c r="K277"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K311"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2" i="2"/>
  <c r="L393" i="2"/>
  <c r="L394" i="2"/>
  <c r="L395" i="2"/>
  <c r="L396" i="2"/>
  <c r="L397" i="2"/>
  <c r="L398" i="2"/>
  <c r="L399" i="2"/>
  <c r="L400" i="2"/>
  <c r="L401" i="2"/>
  <c r="L402" i="2"/>
  <c r="L403" i="2"/>
  <c r="L404" i="2"/>
  <c r="L405" i="2"/>
  <c r="L406" i="2"/>
  <c r="L407" i="2"/>
  <c r="L408" i="2"/>
  <c r="L409" i="2"/>
  <c r="L410" i="2"/>
  <c r="L411" i="2"/>
  <c r="L412" i="2"/>
  <c r="L413" i="2"/>
  <c r="L414" i="2"/>
  <c r="L415" i="2"/>
  <c r="L416" i="2"/>
  <c r="L417" i="2"/>
  <c r="L418" i="2"/>
  <c r="L419" i="2"/>
  <c r="L420" i="2"/>
  <c r="L421" i="2"/>
  <c r="L422" i="2"/>
  <c r="L423" i="2"/>
  <c r="L424" i="2"/>
  <c r="L425" i="2"/>
  <c r="L426" i="2"/>
  <c r="L427" i="2"/>
  <c r="L428" i="2"/>
  <c r="L429" i="2"/>
  <c r="L430" i="2"/>
  <c r="L431" i="2"/>
  <c r="L432" i="2"/>
  <c r="L433" i="2"/>
  <c r="L434" i="2"/>
  <c r="L435" i="2"/>
  <c r="L436" i="2"/>
  <c r="L437" i="2"/>
  <c r="L438" i="2"/>
  <c r="L439" i="2"/>
  <c r="L440" i="2"/>
  <c r="L441" i="2"/>
  <c r="L442" i="2"/>
  <c r="L443" i="2"/>
  <c r="L444" i="2"/>
  <c r="L445" i="2"/>
  <c r="L446" i="2"/>
  <c r="L447" i="2"/>
  <c r="L448" i="2"/>
  <c r="L449" i="2"/>
  <c r="L450" i="2"/>
  <c r="L451" i="2"/>
  <c r="L452" i="2"/>
  <c r="L453" i="2"/>
  <c r="L454" i="2"/>
  <c r="L455" i="2"/>
  <c r="L456" i="2"/>
  <c r="L457" i="2"/>
  <c r="K458" i="2"/>
  <c r="L458" i="2"/>
  <c r="L459" i="2"/>
  <c r="L460" i="2"/>
  <c r="L461" i="2"/>
  <c r="L462" i="2"/>
  <c r="L463" i="2"/>
  <c r="L464" i="2"/>
  <c r="L465" i="2"/>
  <c r="L466" i="2"/>
  <c r="L467" i="2"/>
  <c r="L468" i="2"/>
  <c r="L469" i="2"/>
  <c r="K470" i="2"/>
  <c r="L470" i="2"/>
  <c r="K471" i="2"/>
  <c r="L471" i="2"/>
  <c r="L472" i="2"/>
  <c r="L473" i="2"/>
  <c r="L474" i="2"/>
  <c r="L475" i="2"/>
  <c r="L476" i="2"/>
  <c r="L477" i="2"/>
  <c r="L478" i="2"/>
  <c r="L479" i="2"/>
  <c r="L480" i="2"/>
  <c r="L481" i="2"/>
  <c r="L482" i="2"/>
  <c r="L483" i="2"/>
  <c r="L484" i="2"/>
  <c r="L485" i="2"/>
  <c r="L486" i="2"/>
  <c r="L487" i="2"/>
  <c r="L488" i="2"/>
  <c r="L489" i="2"/>
  <c r="L490" i="2"/>
  <c r="L491" i="2"/>
  <c r="L492" i="2"/>
  <c r="L493" i="2"/>
  <c r="L494" i="2"/>
  <c r="L495" i="2"/>
  <c r="K496" i="2"/>
  <c r="L496" i="2"/>
  <c r="L497" i="2"/>
  <c r="L498" i="2"/>
  <c r="L499" i="2"/>
  <c r="L500" i="2"/>
  <c r="L501" i="2"/>
  <c r="L502" i="2"/>
  <c r="L503" i="2"/>
  <c r="L504" i="2"/>
  <c r="L505" i="2"/>
  <c r="L506" i="2"/>
  <c r="L507" i="2"/>
  <c r="L508" i="2"/>
  <c r="L509" i="2"/>
  <c r="L510" i="2"/>
  <c r="L511" i="2"/>
  <c r="L512" i="2"/>
  <c r="L513" i="2"/>
  <c r="L514" i="2"/>
  <c r="K515" i="2"/>
  <c r="L515" i="2"/>
  <c r="L516" i="2"/>
  <c r="K517" i="2"/>
  <c r="L517" i="2"/>
  <c r="L518" i="2"/>
  <c r="L519" i="2"/>
  <c r="L520" i="2"/>
  <c r="L521" i="2"/>
  <c r="L522" i="2"/>
  <c r="L523" i="2"/>
  <c r="L524" i="2"/>
  <c r="L525" i="2"/>
  <c r="L526" i="2"/>
  <c r="L527" i="2"/>
  <c r="L528" i="2"/>
  <c r="L529" i="2"/>
  <c r="L530" i="2"/>
  <c r="L531" i="2"/>
  <c r="K532" i="2"/>
  <c r="L532" i="2"/>
  <c r="K533" i="2"/>
  <c r="L533" i="2"/>
  <c r="L534" i="2"/>
  <c r="K535" i="2"/>
  <c r="L535" i="2"/>
  <c r="L536" i="2"/>
  <c r="L537" i="2"/>
  <c r="L538" i="2"/>
  <c r="L539" i="2"/>
  <c r="L540" i="2"/>
  <c r="L541" i="2"/>
  <c r="L542" i="2"/>
  <c r="L543" i="2"/>
  <c r="L544" i="2"/>
  <c r="L545" i="2"/>
  <c r="K546" i="2"/>
  <c r="L546" i="2"/>
  <c r="L547" i="2"/>
  <c r="L548" i="2"/>
  <c r="L549" i="2"/>
  <c r="K550" i="2"/>
  <c r="L550" i="2"/>
  <c r="K551" i="2"/>
  <c r="L551" i="2"/>
  <c r="L552" i="2"/>
  <c r="L553" i="2"/>
  <c r="L554" i="2"/>
  <c r="L555" i="2"/>
  <c r="K556" i="2"/>
  <c r="L556" i="2"/>
  <c r="L557" i="2"/>
  <c r="L558" i="2"/>
  <c r="L559" i="2"/>
  <c r="K560" i="2"/>
  <c r="L560" i="2"/>
  <c r="L561" i="2"/>
  <c r="L562" i="2"/>
  <c r="L563" i="2"/>
  <c r="L564" i="2"/>
  <c r="L565" i="2"/>
  <c r="L566" i="2"/>
  <c r="L567" i="2"/>
  <c r="L568" i="2"/>
  <c r="L569" i="2"/>
  <c r="L570" i="2"/>
  <c r="L571" i="2"/>
  <c r="L572" i="2"/>
  <c r="L573" i="2"/>
  <c r="L574" i="2"/>
  <c r="L575" i="2"/>
  <c r="L576" i="2"/>
  <c r="L577" i="2"/>
  <c r="L578" i="2"/>
  <c r="L579" i="2"/>
  <c r="L580" i="2"/>
  <c r="L581" i="2"/>
  <c r="L582" i="2"/>
  <c r="L583" i="2"/>
  <c r="L584" i="2"/>
  <c r="L585" i="2"/>
  <c r="L586" i="2"/>
  <c r="L587" i="2"/>
  <c r="L588" i="2"/>
  <c r="L589" i="2"/>
  <c r="L590" i="2"/>
  <c r="L591" i="2"/>
  <c r="L592" i="2"/>
  <c r="K593" i="2"/>
  <c r="L593" i="2"/>
  <c r="K594" i="2"/>
  <c r="L594" i="2"/>
  <c r="L595" i="2"/>
  <c r="K596" i="2"/>
  <c r="L596" i="2"/>
  <c r="K597" i="2"/>
  <c r="L597" i="2"/>
  <c r="L598" i="2"/>
  <c r="L599" i="2"/>
  <c r="L600" i="2"/>
  <c r="L601" i="2"/>
  <c r="L602" i="2"/>
  <c r="L603" i="2"/>
  <c r="L604" i="2"/>
  <c r="L605" i="2"/>
  <c r="L606" i="2"/>
  <c r="L607" i="2"/>
  <c r="L608" i="2"/>
  <c r="L609" i="2"/>
  <c r="L610" i="2"/>
  <c r="L611" i="2"/>
  <c r="L612" i="2"/>
  <c r="L613" i="2"/>
  <c r="L614" i="2"/>
  <c r="L615" i="2"/>
  <c r="L616" i="2"/>
  <c r="L617" i="2"/>
  <c r="L618" i="2"/>
  <c r="L619" i="2"/>
  <c r="L620" i="2"/>
  <c r="L621" i="2"/>
  <c r="L622" i="2"/>
  <c r="L623" i="2"/>
  <c r="L624" i="2"/>
  <c r="L625" i="2"/>
  <c r="L626" i="2"/>
  <c r="L627" i="2"/>
  <c r="L628" i="2"/>
  <c r="L629" i="2"/>
  <c r="L630" i="2"/>
  <c r="L631" i="2"/>
  <c r="L632" i="2"/>
  <c r="L633" i="2"/>
  <c r="L634" i="2"/>
  <c r="L635" i="2"/>
  <c r="L636" i="2"/>
  <c r="L637" i="2"/>
  <c r="L638" i="2"/>
  <c r="L639" i="2"/>
  <c r="L640" i="2"/>
  <c r="L641" i="2"/>
  <c r="L642" i="2"/>
  <c r="L643" i="2"/>
  <c r="L644" i="2"/>
  <c r="L645" i="2"/>
  <c r="L646" i="2"/>
  <c r="L647" i="2"/>
  <c r="L648" i="2"/>
  <c r="L649" i="2"/>
  <c r="L650" i="2"/>
  <c r="L651" i="2"/>
  <c r="L652" i="2"/>
  <c r="L653" i="2"/>
  <c r="L654" i="2"/>
  <c r="L655" i="2"/>
  <c r="L656" i="2"/>
  <c r="L657" i="2"/>
  <c r="L658" i="2"/>
  <c r="L659" i="2"/>
  <c r="L660" i="2"/>
  <c r="L661" i="2"/>
  <c r="L662" i="2"/>
  <c r="L663" i="2"/>
  <c r="L664" i="2"/>
  <c r="L665" i="2"/>
  <c r="L666" i="2"/>
  <c r="L667" i="2"/>
  <c r="L668" i="2"/>
  <c r="L669" i="2"/>
  <c r="L670" i="2"/>
  <c r="L671" i="2"/>
  <c r="L672" i="2"/>
  <c r="L673" i="2"/>
  <c r="L674" i="2"/>
  <c r="L675" i="2"/>
  <c r="L676" i="2"/>
  <c r="L677" i="2"/>
  <c r="L678" i="2"/>
  <c r="L679" i="2"/>
  <c r="L680" i="2"/>
  <c r="L681" i="2"/>
  <c r="L682" i="2"/>
  <c r="L683" i="2"/>
  <c r="L684" i="2"/>
  <c r="L685" i="2"/>
  <c r="L686" i="2"/>
  <c r="L687" i="2"/>
  <c r="L688" i="2"/>
  <c r="L689" i="2"/>
  <c r="L690" i="2"/>
  <c r="L691" i="2"/>
  <c r="L692" i="2"/>
  <c r="L693" i="2"/>
  <c r="L694" i="2"/>
  <c r="L695" i="2"/>
  <c r="L696" i="2"/>
  <c r="L697" i="2"/>
  <c r="L698" i="2"/>
  <c r="L699" i="2"/>
  <c r="L700" i="2"/>
  <c r="L701" i="2"/>
  <c r="L702" i="2"/>
  <c r="L703" i="2"/>
  <c r="L704" i="2"/>
  <c r="L705" i="2"/>
  <c r="L706" i="2"/>
  <c r="L707" i="2"/>
  <c r="L708" i="2"/>
  <c r="L709" i="2"/>
  <c r="L710" i="2"/>
  <c r="L711" i="2"/>
  <c r="L712" i="2"/>
  <c r="L713" i="2"/>
  <c r="L714" i="2"/>
  <c r="L715" i="2"/>
  <c r="L716" i="2"/>
  <c r="L717" i="2"/>
  <c r="L718" i="2"/>
  <c r="L719" i="2"/>
  <c r="L720" i="2"/>
  <c r="L721" i="2"/>
  <c r="L722" i="2"/>
  <c r="L723" i="2"/>
  <c r="L724" i="2"/>
  <c r="L725" i="2"/>
  <c r="L726" i="2"/>
  <c r="L727" i="2"/>
  <c r="L728" i="2"/>
  <c r="L729" i="2"/>
  <c r="L730" i="2"/>
  <c r="L731" i="2"/>
  <c r="L732" i="2"/>
  <c r="L733" i="2"/>
  <c r="L734" i="2"/>
  <c r="L735" i="2"/>
  <c r="K736" i="2"/>
  <c r="L736" i="2"/>
  <c r="K737" i="2"/>
  <c r="L737" i="2"/>
  <c r="K738" i="2"/>
  <c r="L738" i="2"/>
  <c r="L739" i="2"/>
  <c r="L740" i="2"/>
  <c r="L741" i="2"/>
  <c r="L742" i="2"/>
  <c r="L743" i="2"/>
  <c r="L744" i="2"/>
  <c r="L745" i="2"/>
  <c r="L746" i="2"/>
  <c r="L747" i="2"/>
  <c r="L748" i="2"/>
  <c r="L749" i="2"/>
  <c r="L750" i="2"/>
  <c r="L751" i="2"/>
  <c r="L752" i="2"/>
  <c r="L753" i="2"/>
  <c r="L754" i="2"/>
  <c r="L755" i="2"/>
  <c r="L756" i="2"/>
  <c r="L757" i="2"/>
  <c r="L758" i="2"/>
  <c r="L759" i="2"/>
  <c r="L760" i="2"/>
  <c r="L761" i="2"/>
  <c r="L762" i="2"/>
  <c r="L763" i="2"/>
  <c r="L764" i="2"/>
  <c r="L765" i="2"/>
  <c r="L766" i="2"/>
  <c r="L767" i="2"/>
  <c r="L768" i="2"/>
  <c r="L769" i="2"/>
  <c r="L770" i="2"/>
  <c r="L771" i="2"/>
  <c r="L772" i="2"/>
  <c r="L773" i="2"/>
  <c r="L774" i="2"/>
  <c r="L775" i="2"/>
  <c r="L776" i="2"/>
  <c r="L777" i="2"/>
  <c r="L778" i="2"/>
  <c r="L779" i="2"/>
  <c r="L780" i="2"/>
  <c r="K781" i="2"/>
  <c r="L781" i="2"/>
  <c r="K782" i="2"/>
  <c r="L782" i="2"/>
  <c r="L783" i="2"/>
  <c r="K784" i="2"/>
  <c r="L784" i="2"/>
  <c r="K785" i="2"/>
  <c r="L785" i="2"/>
  <c r="L786" i="2"/>
  <c r="L787" i="2"/>
  <c r="L788" i="2"/>
  <c r="L789" i="2"/>
  <c r="L790" i="2"/>
  <c r="L791" i="2"/>
  <c r="L792" i="2"/>
  <c r="L793" i="2"/>
  <c r="L794" i="2"/>
  <c r="L795" i="2"/>
  <c r="L796" i="2"/>
  <c r="L797" i="2"/>
  <c r="L798" i="2"/>
  <c r="L799" i="2"/>
  <c r="L800" i="2"/>
  <c r="K801" i="2"/>
  <c r="L801" i="2"/>
  <c r="L802" i="2"/>
  <c r="L803" i="2"/>
  <c r="L804" i="2"/>
  <c r="L805" i="2"/>
  <c r="L806" i="2"/>
  <c r="L807" i="2"/>
  <c r="L808" i="2"/>
  <c r="K809" i="2"/>
  <c r="L809" i="2"/>
  <c r="K810" i="2"/>
  <c r="L810" i="2"/>
  <c r="L811" i="2"/>
  <c r="L812" i="2"/>
  <c r="K813" i="2"/>
  <c r="L813" i="2"/>
  <c r="L814" i="2"/>
  <c r="L815" i="2"/>
  <c r="L816" i="2"/>
  <c r="L817" i="2"/>
  <c r="L818" i="2"/>
  <c r="L819" i="2"/>
  <c r="L820" i="2"/>
  <c r="L821" i="2"/>
  <c r="L822" i="2"/>
  <c r="L823" i="2"/>
  <c r="L824" i="2"/>
  <c r="L825" i="2"/>
  <c r="L826" i="2"/>
  <c r="L827" i="2"/>
  <c r="L828" i="2"/>
  <c r="L829" i="2"/>
  <c r="K830" i="2"/>
  <c r="L830" i="2"/>
  <c r="K831" i="2"/>
  <c r="L831" i="2"/>
  <c r="L832" i="2"/>
  <c r="L833" i="2"/>
  <c r="L834" i="2"/>
  <c r="L835" i="2"/>
  <c r="L836" i="2"/>
  <c r="L837" i="2"/>
  <c r="L838" i="2"/>
  <c r="L839" i="2"/>
  <c r="L840" i="2"/>
  <c r="L841" i="2"/>
  <c r="L842" i="2"/>
  <c r="L843" i="2"/>
  <c r="L844" i="2"/>
  <c r="L845" i="2"/>
  <c r="L846" i="2"/>
  <c r="L847" i="2"/>
  <c r="L848" i="2"/>
  <c r="L849" i="2"/>
  <c r="L850" i="2"/>
  <c r="L851" i="2"/>
  <c r="L852" i="2"/>
  <c r="L853" i="2"/>
  <c r="L854" i="2"/>
  <c r="L855" i="2"/>
  <c r="L856" i="2"/>
  <c r="L857" i="2"/>
  <c r="L858" i="2"/>
  <c r="L859" i="2"/>
  <c r="L860" i="2"/>
  <c r="L861" i="2"/>
  <c r="L862" i="2"/>
  <c r="L863" i="2"/>
  <c r="L864" i="2"/>
  <c r="L865" i="2"/>
  <c r="L866" i="2"/>
  <c r="L867" i="2"/>
  <c r="L868" i="2"/>
  <c r="L869" i="2"/>
  <c r="L870" i="2"/>
  <c r="L871" i="2"/>
  <c r="L872" i="2"/>
  <c r="L873" i="2"/>
  <c r="L874" i="2"/>
  <c r="L875" i="2"/>
  <c r="L876" i="2"/>
  <c r="L877" i="2"/>
  <c r="L878" i="2"/>
  <c r="L879" i="2"/>
  <c r="L880" i="2"/>
  <c r="L881" i="2"/>
  <c r="L882" i="2"/>
  <c r="K883" i="2"/>
  <c r="L883" i="2"/>
  <c r="L884" i="2"/>
  <c r="L885" i="2"/>
  <c r="L886" i="2"/>
  <c r="L887" i="2"/>
  <c r="L888" i="2"/>
  <c r="K889" i="2"/>
  <c r="L889" i="2"/>
  <c r="L890" i="2"/>
  <c r="L891" i="2"/>
  <c r="K892" i="2"/>
  <c r="L892" i="2"/>
  <c r="L893" i="2"/>
  <c r="L894" i="2"/>
  <c r="L895" i="2"/>
  <c r="L896" i="2"/>
  <c r="L897" i="2"/>
  <c r="L898" i="2"/>
  <c r="L899" i="2"/>
  <c r="L900" i="2"/>
  <c r="L901" i="2"/>
  <c r="K902" i="2"/>
  <c r="L902" i="2"/>
  <c r="L903" i="2"/>
  <c r="L904" i="2"/>
  <c r="L905" i="2"/>
  <c r="L906" i="2"/>
  <c r="L907" i="2"/>
  <c r="K908" i="2"/>
  <c r="L908" i="2"/>
  <c r="L909" i="2"/>
  <c r="L910" i="2"/>
  <c r="L911" i="2"/>
  <c r="L912" i="2"/>
  <c r="L913" i="2"/>
  <c r="K914" i="2"/>
  <c r="L914" i="2"/>
  <c r="K915" i="2"/>
  <c r="L915" i="2"/>
  <c r="K916" i="2"/>
  <c r="L916" i="2"/>
  <c r="L917" i="2"/>
  <c r="L918" i="2"/>
  <c r="L919" i="2"/>
  <c r="K920" i="2"/>
  <c r="L920" i="2"/>
  <c r="K921" i="2"/>
  <c r="L921" i="2"/>
  <c r="K922" i="2"/>
  <c r="L922" i="2"/>
  <c r="L923" i="2"/>
  <c r="L924" i="2"/>
  <c r="L925" i="2"/>
  <c r="L926" i="2"/>
  <c r="L927" i="2"/>
  <c r="K928" i="2"/>
  <c r="L928" i="2"/>
  <c r="L929" i="2"/>
  <c r="K930" i="2"/>
  <c r="L930" i="2"/>
  <c r="L931" i="2"/>
  <c r="L932" i="2"/>
  <c r="L933" i="2"/>
  <c r="L934" i="2"/>
  <c r="L935" i="2"/>
  <c r="L936" i="2"/>
  <c r="L937" i="2"/>
  <c r="K938" i="2"/>
  <c r="L938" i="2"/>
  <c r="K939" i="2"/>
  <c r="L939" i="2"/>
  <c r="K940" i="2"/>
  <c r="L940" i="2"/>
  <c r="L941" i="2"/>
  <c r="L942" i="2"/>
  <c r="L943" i="2"/>
  <c r="L944" i="2"/>
  <c r="L945" i="2"/>
  <c r="L946" i="2"/>
  <c r="L947" i="2"/>
  <c r="L948" i="2"/>
  <c r="L949" i="2"/>
  <c r="L950" i="2"/>
  <c r="L951" i="2"/>
  <c r="L952" i="2"/>
  <c r="L953" i="2"/>
  <c r="L954" i="2"/>
  <c r="L955" i="2"/>
  <c r="L956" i="2"/>
  <c r="L957" i="2"/>
  <c r="L958" i="2"/>
  <c r="L959" i="2"/>
  <c r="L960" i="2"/>
  <c r="L961" i="2"/>
  <c r="L962" i="2"/>
  <c r="L963" i="2"/>
  <c r="L964" i="2"/>
  <c r="L965" i="2"/>
  <c r="K966" i="2"/>
  <c r="L966" i="2"/>
  <c r="K967" i="2"/>
  <c r="L967" i="2"/>
  <c r="L968" i="2"/>
  <c r="L969" i="2"/>
  <c r="K970" i="2"/>
  <c r="L970" i="2"/>
  <c r="K971" i="2"/>
  <c r="L971" i="2"/>
  <c r="K972" i="2"/>
  <c r="L972" i="2"/>
  <c r="K973" i="2"/>
  <c r="L973" i="2"/>
  <c r="K974" i="2"/>
  <c r="L974" i="2"/>
  <c r="K975" i="2"/>
  <c r="L975" i="2"/>
  <c r="L976" i="2"/>
  <c r="L977" i="2"/>
  <c r="L978" i="2"/>
  <c r="K979" i="2"/>
  <c r="L979" i="2"/>
  <c r="L980" i="2"/>
  <c r="K981" i="2"/>
  <c r="L981" i="2"/>
  <c r="L982" i="2"/>
  <c r="L983" i="2"/>
  <c r="L984" i="2"/>
  <c r="L985" i="2"/>
  <c r="L986" i="2"/>
  <c r="L987" i="2"/>
  <c r="L988" i="2"/>
  <c r="L989" i="2"/>
  <c r="L990" i="2"/>
  <c r="L991" i="2"/>
  <c r="L992" i="2"/>
  <c r="L993" i="2"/>
  <c r="L994" i="2"/>
  <c r="L995" i="2"/>
  <c r="L996" i="2"/>
  <c r="L997" i="2"/>
  <c r="L998" i="2"/>
  <c r="L999" i="2"/>
  <c r="L1000" i="2"/>
  <c r="L1001" i="2"/>
  <c r="L1002" i="2"/>
  <c r="L1003" i="2"/>
  <c r="L1004" i="2"/>
  <c r="K1005" i="2"/>
  <c r="L1005" i="2"/>
  <c r="L1006" i="2"/>
  <c r="L1007" i="2"/>
  <c r="L1008" i="2"/>
  <c r="L1009" i="2"/>
  <c r="L1010" i="2"/>
  <c r="L1011" i="2"/>
  <c r="K1012" i="2"/>
  <c r="L1012" i="2"/>
  <c r="L1013" i="2"/>
  <c r="L1014" i="2"/>
  <c r="K1015" i="2"/>
  <c r="L1015" i="2"/>
  <c r="L1016" i="2"/>
  <c r="L1017" i="2"/>
  <c r="L1018" i="2"/>
  <c r="L1019" i="2"/>
  <c r="L1020" i="2"/>
  <c r="L1021" i="2"/>
  <c r="L1022" i="2"/>
  <c r="L1023" i="2"/>
  <c r="L1024" i="2"/>
  <c r="L1025" i="2"/>
  <c r="L1026" i="2"/>
  <c r="L1027" i="2"/>
  <c r="L1028" i="2"/>
  <c r="L1029" i="2"/>
  <c r="L1030" i="2"/>
  <c r="L1031" i="2"/>
  <c r="L1032" i="2"/>
  <c r="K1033" i="2"/>
  <c r="L1033" i="2"/>
  <c r="L1034" i="2"/>
  <c r="L1035" i="2"/>
  <c r="K1036" i="2"/>
  <c r="L1036" i="2"/>
  <c r="L1037" i="2"/>
  <c r="L1038" i="2"/>
  <c r="L1039" i="2"/>
  <c r="L1040" i="2"/>
  <c r="L1041" i="2"/>
  <c r="L1042" i="2"/>
  <c r="L1043" i="2"/>
  <c r="L1044" i="2"/>
  <c r="K1045" i="2"/>
  <c r="L1045" i="2"/>
  <c r="L1046" i="2"/>
  <c r="K1047" i="2"/>
  <c r="L1047" i="2"/>
  <c r="L1048" i="2"/>
  <c r="L1049" i="2"/>
  <c r="L1050" i="2"/>
  <c r="L1051" i="2"/>
  <c r="L1052" i="2"/>
  <c r="K1053" i="2"/>
  <c r="L1053" i="2"/>
  <c r="K1054" i="2"/>
  <c r="L1054" i="2"/>
  <c r="L1055" i="2"/>
  <c r="L1056" i="2"/>
  <c r="L1057" i="2"/>
  <c r="L1058" i="2"/>
  <c r="L1059" i="2"/>
  <c r="L1060" i="2"/>
  <c r="L1061" i="2"/>
  <c r="L1062" i="2"/>
  <c r="L1063" i="2"/>
  <c r="L1064" i="2"/>
  <c r="L1065" i="2"/>
  <c r="L1066" i="2"/>
  <c r="L1067" i="2"/>
  <c r="L1068" i="2"/>
  <c r="L1069" i="2"/>
  <c r="L1070" i="2"/>
  <c r="K1071" i="2"/>
  <c r="L1071" i="2"/>
  <c r="L1072" i="2"/>
  <c r="L1073" i="2"/>
  <c r="K1074" i="2"/>
  <c r="L1074" i="2"/>
  <c r="L1075" i="2"/>
  <c r="L1076" i="2"/>
  <c r="L1077" i="2"/>
  <c r="L1078" i="2"/>
  <c r="L1079" i="2"/>
  <c r="L1080" i="2"/>
  <c r="L1081" i="2"/>
  <c r="L1082" i="2"/>
  <c r="L1083" i="2"/>
  <c r="L1084" i="2"/>
  <c r="L1085" i="2"/>
  <c r="L1086" i="2"/>
  <c r="L1087" i="2"/>
  <c r="L1088" i="2"/>
  <c r="L1089" i="2"/>
  <c r="L1090" i="2"/>
  <c r="L1091" i="2"/>
  <c r="K1092" i="2"/>
  <c r="L1092" i="2"/>
  <c r="K1093" i="2"/>
  <c r="L1093" i="2"/>
  <c r="K1094" i="2"/>
  <c r="L1094" i="2"/>
  <c r="L1095" i="2"/>
  <c r="L1096" i="2"/>
  <c r="K1097" i="2"/>
  <c r="L1097" i="2"/>
  <c r="L1098" i="2"/>
  <c r="L1099" i="2"/>
  <c r="L1100" i="2"/>
  <c r="L1101" i="2"/>
  <c r="L1102" i="2"/>
  <c r="L1103" i="2"/>
  <c r="L1104" i="2"/>
  <c r="L1105" i="2"/>
  <c r="L1106" i="2"/>
  <c r="L1107" i="2"/>
  <c r="L1108" i="2"/>
  <c r="L1109" i="2"/>
  <c r="L1110" i="2"/>
  <c r="L1111" i="2"/>
  <c r="L1112" i="2"/>
  <c r="L1113" i="2"/>
  <c r="L1114" i="2"/>
  <c r="L1115" i="2"/>
  <c r="L1116" i="2"/>
  <c r="K1117" i="2"/>
  <c r="L1117" i="2"/>
  <c r="L1118" i="2"/>
  <c r="L1119" i="2"/>
  <c r="L1120" i="2"/>
  <c r="L1121" i="2"/>
  <c r="L1122" i="2"/>
  <c r="L1123" i="2"/>
  <c r="L1124" i="2"/>
  <c r="L1125" i="2"/>
  <c r="L1126" i="2"/>
  <c r="L1127" i="2"/>
  <c r="L1128" i="2"/>
  <c r="L1129" i="2"/>
  <c r="L1130" i="2"/>
  <c r="L1131" i="2"/>
  <c r="L1132" i="2"/>
  <c r="L1133" i="2"/>
  <c r="L1134" i="2"/>
  <c r="L1135" i="2"/>
  <c r="L1136" i="2"/>
  <c r="L1137" i="2"/>
  <c r="L1138" i="2"/>
  <c r="L1139" i="2"/>
  <c r="L1140" i="2"/>
  <c r="L1141" i="2"/>
  <c r="L1142" i="2"/>
  <c r="L1143" i="2"/>
  <c r="L1144" i="2"/>
  <c r="K1145" i="2"/>
  <c r="L1145" i="2"/>
  <c r="K1146" i="2"/>
  <c r="L1146" i="2"/>
  <c r="L1147" i="2"/>
  <c r="L1148" i="2"/>
  <c r="L1149" i="2"/>
  <c r="L1150" i="2"/>
  <c r="L1151" i="2"/>
  <c r="L1152" i="2"/>
  <c r="L1153" i="2"/>
  <c r="L1154" i="2"/>
  <c r="L1155" i="2"/>
  <c r="L1156" i="2"/>
  <c r="L1157" i="2"/>
  <c r="L1158" i="2"/>
  <c r="L1159" i="2"/>
  <c r="L1160" i="2"/>
  <c r="L1161" i="2"/>
  <c r="K1162" i="2"/>
  <c r="L1162" i="2"/>
  <c r="L1163" i="2"/>
  <c r="L1164" i="2"/>
  <c r="L1165" i="2"/>
  <c r="K1166" i="2"/>
  <c r="L1166" i="2"/>
  <c r="L1167" i="2"/>
  <c r="L1168" i="2"/>
  <c r="L1169" i="2"/>
  <c r="L1170" i="2"/>
  <c r="L1171" i="2"/>
  <c r="L1172" i="2"/>
  <c r="L1173" i="2"/>
  <c r="L1174" i="2"/>
  <c r="L1175" i="2"/>
  <c r="L1176" i="2"/>
  <c r="L1177" i="2"/>
  <c r="L1178" i="2"/>
  <c r="L1179" i="2"/>
  <c r="K1180" i="2"/>
  <c r="L1180" i="2"/>
  <c r="K1181" i="2"/>
  <c r="L1181" i="2"/>
  <c r="L1182" i="2"/>
  <c r="L1183" i="2"/>
  <c r="L1184" i="2"/>
  <c r="L1185" i="2"/>
  <c r="K1186" i="2"/>
  <c r="L1186" i="2"/>
  <c r="L1187" i="2"/>
  <c r="L1188" i="2"/>
  <c r="K1189" i="2"/>
  <c r="L1189" i="2"/>
  <c r="L1190" i="2"/>
  <c r="L1191" i="2"/>
  <c r="L1192" i="2"/>
  <c r="L1193" i="2"/>
  <c r="L1194" i="2"/>
  <c r="L1195" i="2"/>
  <c r="L1196" i="2"/>
  <c r="L1197" i="2"/>
  <c r="L1198" i="2"/>
  <c r="L1199" i="2"/>
  <c r="L1200" i="2"/>
  <c r="L1201" i="2"/>
  <c r="L1202" i="2"/>
  <c r="L1203" i="2"/>
  <c r="L1204" i="2"/>
  <c r="L1205" i="2"/>
  <c r="L1206" i="2"/>
  <c r="L1207" i="2"/>
  <c r="L1208" i="2"/>
  <c r="L1209" i="2"/>
  <c r="L1210" i="2"/>
  <c r="L1211" i="2"/>
  <c r="L1212" i="2"/>
  <c r="L1213" i="2"/>
  <c r="L1214" i="2"/>
  <c r="L1215" i="2"/>
  <c r="L1216" i="2"/>
  <c r="L1217" i="2"/>
  <c r="L1218" i="2"/>
  <c r="K1219" i="2"/>
  <c r="L1219" i="2"/>
  <c r="L1220" i="2"/>
  <c r="L1221" i="2"/>
  <c r="L1222" i="2"/>
  <c r="L1223" i="2"/>
  <c r="L1224" i="2"/>
  <c r="K1225" i="2"/>
  <c r="L1225" i="2"/>
  <c r="L1226" i="2"/>
  <c r="L1227" i="2"/>
  <c r="L1228" i="2"/>
  <c r="L1229" i="2"/>
  <c r="L1230" i="2"/>
  <c r="L1231" i="2"/>
  <c r="L1232" i="2"/>
  <c r="L1233" i="2"/>
  <c r="L1234" i="2"/>
  <c r="L1235" i="2"/>
  <c r="L1236" i="2"/>
  <c r="L1237" i="2"/>
  <c r="L1238" i="2"/>
  <c r="L1239" i="2"/>
  <c r="L1240" i="2"/>
  <c r="L1241" i="2"/>
  <c r="L1242" i="2"/>
  <c r="L1243" i="2"/>
  <c r="L1244" i="2"/>
  <c r="L1245" i="2"/>
  <c r="L1246" i="2"/>
  <c r="L1247" i="2"/>
  <c r="L1248" i="2"/>
  <c r="L1249" i="2"/>
  <c r="L1250" i="2"/>
  <c r="L1251" i="2"/>
  <c r="L1252" i="2"/>
  <c r="L1253" i="2"/>
  <c r="L1254" i="2"/>
  <c r="L1255" i="2"/>
  <c r="L1256" i="2"/>
  <c r="L1257" i="2"/>
  <c r="L1258" i="2"/>
  <c r="L1259" i="2"/>
  <c r="L1260" i="2"/>
  <c r="L1261" i="2"/>
  <c r="L1262" i="2"/>
  <c r="L1263" i="2"/>
  <c r="L1264" i="2"/>
  <c r="L1265" i="2"/>
  <c r="L1266" i="2"/>
  <c r="L1267" i="2"/>
  <c r="L1268" i="2"/>
  <c r="L1269" i="2"/>
  <c r="L1270" i="2"/>
  <c r="L1271" i="2"/>
  <c r="L1272" i="2"/>
  <c r="L1273" i="2"/>
  <c r="L1274" i="2"/>
  <c r="L1275" i="2"/>
  <c r="L1276" i="2"/>
  <c r="L1277" i="2"/>
  <c r="L1278" i="2"/>
  <c r="L1279" i="2"/>
  <c r="L1280" i="2"/>
  <c r="L1281" i="2"/>
  <c r="L1282" i="2"/>
  <c r="L1283" i="2"/>
  <c r="L1284" i="2"/>
  <c r="L1285" i="2"/>
  <c r="L1286" i="2"/>
  <c r="L1287" i="2"/>
  <c r="L1288" i="2"/>
  <c r="L1289" i="2"/>
  <c r="L1290" i="2"/>
  <c r="L1291" i="2"/>
  <c r="L1292" i="2"/>
  <c r="L1293" i="2"/>
  <c r="L1294" i="2"/>
  <c r="L1295" i="2"/>
  <c r="L1296" i="2"/>
  <c r="L1297" i="2"/>
  <c r="L1298" i="2"/>
  <c r="L1299" i="2"/>
  <c r="L1300" i="2"/>
  <c r="L1301" i="2"/>
  <c r="K1302" i="2"/>
  <c r="L1302" i="2"/>
  <c r="L1303" i="2"/>
  <c r="L1304" i="2"/>
  <c r="L1305" i="2"/>
  <c r="L1306" i="2"/>
  <c r="L1307" i="2"/>
  <c r="L1308" i="2"/>
  <c r="L1309" i="2"/>
  <c r="L1310" i="2"/>
  <c r="L1311" i="2"/>
  <c r="L1312" i="2"/>
  <c r="L1313" i="2"/>
  <c r="L1314" i="2"/>
  <c r="L1315" i="2"/>
  <c r="L1316" i="2"/>
  <c r="L1317" i="2"/>
  <c r="L1318" i="2"/>
  <c r="L1319" i="2"/>
  <c r="L1320" i="2"/>
  <c r="L1321" i="2"/>
  <c r="L1322" i="2"/>
  <c r="L1323" i="2"/>
  <c r="L1324" i="2"/>
  <c r="L1325" i="2"/>
  <c r="L1326" i="2"/>
  <c r="L1327" i="2"/>
  <c r="L1328" i="2"/>
  <c r="L1329" i="2"/>
  <c r="L1330" i="2"/>
  <c r="L1331" i="2"/>
  <c r="L1332" i="2"/>
  <c r="L1333" i="2"/>
  <c r="L1334" i="2"/>
  <c r="L1335" i="2"/>
  <c r="L1336" i="2"/>
  <c r="L1337" i="2"/>
  <c r="L1338" i="2"/>
  <c r="L1339" i="2"/>
  <c r="L1340" i="2"/>
  <c r="L1341" i="2"/>
  <c r="L1342" i="2"/>
  <c r="L1343" i="2"/>
  <c r="L1344" i="2"/>
  <c r="L1345" i="2"/>
  <c r="L1346" i="2"/>
  <c r="L1347" i="2"/>
  <c r="L1348" i="2"/>
  <c r="L1349" i="2"/>
  <c r="L1350" i="2"/>
  <c r="L1351" i="2"/>
  <c r="L1352" i="2"/>
  <c r="L1353" i="2"/>
  <c r="L1354" i="2"/>
  <c r="L1355" i="2"/>
  <c r="L1356" i="2"/>
  <c r="L1357" i="2"/>
  <c r="L1358" i="2"/>
  <c r="L1359" i="2"/>
  <c r="K1360" i="2"/>
  <c r="L1360" i="2"/>
  <c r="K1361" i="2"/>
  <c r="L1361" i="2"/>
  <c r="K1362" i="2"/>
  <c r="L1362" i="2"/>
  <c r="L1363" i="2"/>
  <c r="L1364" i="2"/>
  <c r="L1365" i="2"/>
  <c r="L1366" i="2"/>
  <c r="L1367" i="2"/>
  <c r="L1368" i="2"/>
  <c r="L1369" i="2"/>
  <c r="L1370" i="2"/>
  <c r="L1371" i="2"/>
  <c r="L1372" i="2"/>
  <c r="L1373" i="2"/>
  <c r="L1374" i="2"/>
  <c r="L1375" i="2"/>
  <c r="L1376" i="2"/>
  <c r="L1377" i="2"/>
  <c r="L1378" i="2"/>
  <c r="L1379" i="2"/>
  <c r="L1380" i="2"/>
  <c r="L1381" i="2"/>
  <c r="L1382" i="2"/>
  <c r="L1383" i="2"/>
  <c r="L1384" i="2"/>
  <c r="K1385" i="2"/>
  <c r="L1385" i="2"/>
  <c r="L1386" i="2"/>
  <c r="L1387" i="2"/>
  <c r="L1388" i="2"/>
  <c r="L1389" i="2"/>
  <c r="L1390" i="2"/>
  <c r="L1391" i="2"/>
  <c r="L1392" i="2"/>
  <c r="L1393" i="2"/>
  <c r="L1394" i="2"/>
  <c r="L1395" i="2"/>
  <c r="L1396" i="2"/>
  <c r="L1397" i="2"/>
  <c r="L1398" i="2"/>
  <c r="L1399" i="2"/>
  <c r="L1400" i="2"/>
  <c r="L1401" i="2"/>
  <c r="K1402" i="2"/>
  <c r="L1402" i="2"/>
  <c r="L1403" i="2"/>
  <c r="L1404" i="2"/>
  <c r="L1405" i="2"/>
  <c r="L1406" i="2"/>
  <c r="L1407" i="2"/>
  <c r="L1408" i="2"/>
  <c r="L1409" i="2"/>
  <c r="L1410" i="2"/>
  <c r="L1411" i="2"/>
  <c r="L1412" i="2"/>
  <c r="L1413" i="2"/>
  <c r="K1414" i="2"/>
  <c r="L1414" i="2"/>
  <c r="K1415" i="2"/>
  <c r="L1415" i="2"/>
  <c r="K1416" i="2"/>
  <c r="L1416" i="2"/>
  <c r="L1417" i="2"/>
  <c r="L1418" i="2"/>
  <c r="L1419" i="2"/>
  <c r="L1420" i="2"/>
  <c r="L1421" i="2"/>
  <c r="L1422" i="2"/>
  <c r="L1423" i="2"/>
  <c r="L1424" i="2"/>
  <c r="L1425" i="2"/>
  <c r="L1426" i="2"/>
  <c r="L1427" i="2"/>
  <c r="L1428" i="2"/>
  <c r="L1429" i="2"/>
  <c r="L1430" i="2"/>
  <c r="L1431" i="2"/>
  <c r="L1432" i="2"/>
  <c r="L1433" i="2"/>
  <c r="L1434" i="2"/>
  <c r="L1435" i="2"/>
  <c r="L1436" i="2"/>
  <c r="L1437" i="2"/>
  <c r="L1438" i="2"/>
  <c r="L1439" i="2"/>
  <c r="L1440" i="2"/>
  <c r="L1441" i="2"/>
  <c r="L1442" i="2"/>
  <c r="L1443" i="2"/>
  <c r="L1444" i="2"/>
  <c r="L1445" i="2"/>
  <c r="L1446" i="2"/>
  <c r="L1447" i="2"/>
  <c r="L1448" i="2"/>
  <c r="L1449" i="2"/>
  <c r="K1450" i="2"/>
  <c r="L1450" i="2"/>
  <c r="L1451" i="2"/>
  <c r="K1452" i="2"/>
  <c r="L1452" i="2"/>
  <c r="L1453" i="2"/>
  <c r="K1454" i="2"/>
  <c r="L1454" i="2"/>
  <c r="L1455" i="2"/>
  <c r="L1456" i="2"/>
  <c r="K1457" i="2"/>
  <c r="L1457" i="2"/>
  <c r="L1458" i="2"/>
  <c r="L1459" i="2"/>
  <c r="L1460" i="2"/>
  <c r="L1461" i="2"/>
  <c r="L1462" i="2"/>
  <c r="L1463" i="2"/>
  <c r="K1464" i="2"/>
  <c r="L1464" i="2"/>
  <c r="L1465" i="2"/>
  <c r="K1466" i="2"/>
  <c r="L1466" i="2"/>
  <c r="K1467" i="2"/>
  <c r="L1467" i="2"/>
  <c r="K1468" i="2"/>
  <c r="L1468" i="2"/>
  <c r="L1469" i="2"/>
  <c r="L1470" i="2"/>
  <c r="L1471" i="2"/>
  <c r="K1472" i="2"/>
  <c r="L1472" i="2"/>
  <c r="L1473" i="2"/>
  <c r="K1474" i="2"/>
  <c r="L1474" i="2"/>
  <c r="L1475" i="2"/>
  <c r="L1476" i="2"/>
  <c r="L1477" i="2"/>
  <c r="L1478" i="2"/>
  <c r="L1479" i="2"/>
  <c r="L1480" i="2"/>
  <c r="L1481" i="2"/>
  <c r="L1482" i="2"/>
  <c r="L1483" i="2"/>
  <c r="L1484" i="2"/>
  <c r="L1485" i="2"/>
  <c r="L1486" i="2"/>
  <c r="L1487" i="2"/>
  <c r="L1488" i="2"/>
  <c r="L1489" i="2"/>
  <c r="L1490" i="2"/>
  <c r="L1491" i="2"/>
  <c r="L1492" i="2"/>
  <c r="L1493" i="2"/>
  <c r="L1494" i="2"/>
  <c r="L1495" i="2"/>
  <c r="L1496" i="2"/>
  <c r="L1497" i="2"/>
  <c r="L1498" i="2"/>
  <c r="L1499" i="2"/>
  <c r="L1500" i="2"/>
  <c r="L1501" i="2"/>
  <c r="L1502" i="2"/>
  <c r="L1503" i="2"/>
  <c r="L1504" i="2"/>
  <c r="K1505" i="2"/>
  <c r="L1505" i="2"/>
  <c r="L1506" i="2"/>
  <c r="K1507" i="2"/>
  <c r="L1507" i="2"/>
  <c r="L1508" i="2"/>
  <c r="L1509" i="2"/>
  <c r="L1510" i="2"/>
  <c r="L1511" i="2"/>
  <c r="L1512" i="2"/>
  <c r="K1513" i="2"/>
  <c r="L1513" i="2"/>
  <c r="L1514" i="2"/>
  <c r="L1515" i="2"/>
  <c r="L1516" i="2"/>
  <c r="L1517" i="2"/>
  <c r="L1518" i="2"/>
  <c r="L1519" i="2"/>
  <c r="L1520" i="2"/>
  <c r="L1521" i="2"/>
  <c r="L1522" i="2"/>
  <c r="L1523" i="2"/>
  <c r="L1524" i="2"/>
  <c r="L1525" i="2"/>
  <c r="L1526" i="2"/>
  <c r="L1527" i="2"/>
  <c r="L1528" i="2"/>
  <c r="L1529" i="2"/>
  <c r="L1530" i="2"/>
  <c r="L1531" i="2"/>
  <c r="L1532" i="2"/>
  <c r="L1533" i="2"/>
  <c r="L1534" i="2"/>
  <c r="L1535" i="2"/>
  <c r="L1536" i="2"/>
  <c r="L1537" i="2"/>
  <c r="L1538" i="2"/>
  <c r="L1539" i="2"/>
  <c r="L1540" i="2"/>
  <c r="L1541" i="2"/>
  <c r="L1542" i="2"/>
  <c r="L1543" i="2"/>
  <c r="L1544" i="2"/>
  <c r="L1545" i="2"/>
  <c r="L1546" i="2"/>
  <c r="L1547" i="2"/>
  <c r="L1548" i="2"/>
  <c r="L1549" i="2"/>
  <c r="L1550" i="2"/>
  <c r="L1551" i="2"/>
  <c r="L1552" i="2"/>
  <c r="L1553" i="2"/>
  <c r="L1554" i="2"/>
  <c r="L1555" i="2"/>
  <c r="L1556" i="2"/>
  <c r="L1557" i="2"/>
  <c r="L1558" i="2"/>
  <c r="L1559" i="2"/>
  <c r="L1560" i="2"/>
  <c r="L1561" i="2"/>
  <c r="L1562" i="2"/>
  <c r="L1563" i="2"/>
  <c r="L1564" i="2"/>
  <c r="L1565" i="2"/>
  <c r="L1566" i="2"/>
  <c r="L1567" i="2"/>
  <c r="L1568" i="2"/>
  <c r="L1569" i="2"/>
  <c r="L1570" i="2"/>
  <c r="L1571" i="2"/>
  <c r="K1572" i="2"/>
  <c r="L1572" i="2"/>
  <c r="L1573" i="2"/>
  <c r="L1574" i="2"/>
  <c r="L1575" i="2"/>
  <c r="L1576" i="2"/>
  <c r="K1577" i="2"/>
  <c r="L1577" i="2"/>
  <c r="L1578" i="2"/>
  <c r="L1579" i="2"/>
  <c r="L1580" i="2"/>
  <c r="L1581" i="2"/>
  <c r="L1582" i="2"/>
  <c r="L1583" i="2"/>
  <c r="L1584" i="2"/>
  <c r="L1585" i="2"/>
  <c r="L1586" i="2"/>
  <c r="L1587" i="2"/>
  <c r="L1588" i="2"/>
  <c r="L1589" i="2"/>
  <c r="L1590" i="2"/>
  <c r="L1591" i="2"/>
  <c r="L1592" i="2"/>
  <c r="L1593" i="2"/>
  <c r="K1594" i="2"/>
  <c r="L1594" i="2"/>
  <c r="L1595" i="2"/>
  <c r="L1596" i="2"/>
  <c r="L1597" i="2"/>
  <c r="L1598" i="2"/>
  <c r="L1599" i="2"/>
  <c r="L1600" i="2"/>
  <c r="L1601" i="2"/>
  <c r="L1602" i="2"/>
  <c r="L1603" i="2"/>
  <c r="L1604" i="2"/>
  <c r="L1605" i="2"/>
  <c r="L1606" i="2"/>
  <c r="L1607" i="2"/>
  <c r="L1608" i="2"/>
  <c r="L1609" i="2"/>
  <c r="L1610" i="2"/>
  <c r="K1611" i="2"/>
  <c r="L1611" i="2"/>
  <c r="L1612" i="2"/>
  <c r="L1613" i="2"/>
  <c r="L1614" i="2"/>
  <c r="L1615" i="2"/>
  <c r="K1616" i="2"/>
  <c r="L1616" i="2"/>
  <c r="L1617" i="2"/>
  <c r="L1618" i="2"/>
  <c r="L1619" i="2"/>
  <c r="L1620" i="2"/>
  <c r="L1621" i="2"/>
  <c r="K1622" i="2"/>
  <c r="L1622" i="2"/>
  <c r="L1623" i="2"/>
  <c r="K1624" i="2"/>
  <c r="L1624" i="2"/>
  <c r="K1625" i="2"/>
  <c r="L1625" i="2"/>
  <c r="K1626" i="2"/>
  <c r="L1626" i="2"/>
  <c r="K1627" i="2"/>
  <c r="L1627" i="2"/>
  <c r="K1628" i="2"/>
  <c r="L1628" i="2"/>
  <c r="K1629" i="2"/>
  <c r="L1629" i="2"/>
  <c r="L1630" i="2"/>
  <c r="K1631" i="2"/>
  <c r="L1631" i="2"/>
  <c r="K1632" i="2"/>
  <c r="L1632" i="2"/>
  <c r="L1633" i="2"/>
  <c r="L1634" i="2"/>
  <c r="L1635" i="2"/>
  <c r="L1636" i="2"/>
  <c r="L1637" i="2"/>
  <c r="L1638" i="2"/>
  <c r="L1639" i="2"/>
  <c r="L1640" i="2"/>
  <c r="L1641" i="2"/>
  <c r="L1642" i="2"/>
  <c r="L1643" i="2"/>
  <c r="L1644" i="2"/>
  <c r="K1645" i="2"/>
  <c r="L1645" i="2"/>
  <c r="L1646" i="2"/>
  <c r="L1647" i="2"/>
  <c r="L1648" i="2"/>
  <c r="L1649" i="2"/>
  <c r="K1650" i="2"/>
  <c r="L1650" i="2"/>
  <c r="L1651" i="2"/>
  <c r="L1652" i="2"/>
  <c r="L1653" i="2"/>
  <c r="K1654" i="2"/>
  <c r="L1654" i="2"/>
  <c r="K1655" i="2"/>
  <c r="L1655" i="2"/>
  <c r="L1656" i="2"/>
  <c r="L1657" i="2"/>
  <c r="L1658" i="2"/>
  <c r="L1659" i="2"/>
  <c r="L1660" i="2"/>
  <c r="L1661" i="2"/>
  <c r="L1662" i="2"/>
  <c r="L1663" i="2"/>
  <c r="L1664" i="2"/>
  <c r="L1665" i="2"/>
  <c r="L1666" i="2"/>
  <c r="L1667" i="2"/>
  <c r="L1668" i="2"/>
  <c r="L1669" i="2"/>
  <c r="L1670" i="2"/>
  <c r="L1671" i="2"/>
  <c r="L1672" i="2"/>
  <c r="L1673" i="2"/>
  <c r="L1674" i="2"/>
  <c r="L1675" i="2"/>
  <c r="L1676" i="2"/>
  <c r="L1677" i="2"/>
  <c r="L1678" i="2"/>
  <c r="L1679" i="2"/>
  <c r="L1680" i="2"/>
  <c r="L1681" i="2"/>
  <c r="L1682" i="2"/>
  <c r="L1683" i="2"/>
  <c r="L1684" i="2"/>
  <c r="L1685" i="2"/>
  <c r="L1686" i="2"/>
  <c r="L1687" i="2"/>
  <c r="L1688" i="2"/>
  <c r="L1689" i="2"/>
  <c r="L1690" i="2"/>
  <c r="L1691" i="2"/>
  <c r="L1692" i="2"/>
  <c r="L1693" i="2"/>
  <c r="L1694" i="2"/>
  <c r="L1695" i="2"/>
  <c r="L1696" i="2"/>
  <c r="L1697" i="2"/>
  <c r="L1698" i="2"/>
  <c r="L1699" i="2"/>
  <c r="L1700" i="2"/>
  <c r="L1701" i="2"/>
  <c r="L1702" i="2"/>
  <c r="L1703" i="2"/>
  <c r="L1704" i="2"/>
  <c r="L1705" i="2"/>
  <c r="L1706" i="2"/>
  <c r="L1707" i="2"/>
  <c r="L1708" i="2"/>
  <c r="L1709" i="2"/>
  <c r="L1710" i="2"/>
  <c r="L1711" i="2"/>
  <c r="L1712" i="2"/>
  <c r="L1713" i="2"/>
  <c r="K1714" i="2"/>
  <c r="L1714" i="2"/>
  <c r="K1715" i="2"/>
  <c r="L1715" i="2"/>
  <c r="L1716" i="2"/>
  <c r="L1717" i="2"/>
  <c r="K1718" i="2"/>
  <c r="L1718" i="2"/>
  <c r="L1719" i="2"/>
  <c r="L1720" i="2"/>
  <c r="L1721" i="2"/>
  <c r="L1722" i="2"/>
  <c r="L1723" i="2"/>
  <c r="L1724" i="2"/>
  <c r="L1725" i="2"/>
  <c r="L1726" i="2"/>
  <c r="L1727" i="2"/>
  <c r="L1728" i="2"/>
  <c r="L1729" i="2"/>
  <c r="L1730" i="2"/>
  <c r="L1731" i="2"/>
  <c r="L1732" i="2"/>
  <c r="L1733" i="2"/>
  <c r="L1734" i="2"/>
  <c r="L1735" i="2"/>
  <c r="L1736" i="2"/>
  <c r="L1737" i="2"/>
  <c r="L1738" i="2"/>
  <c r="L1739" i="2"/>
  <c r="L1740" i="2"/>
  <c r="L1741" i="2"/>
  <c r="L1742" i="2"/>
  <c r="K1743" i="2"/>
  <c r="L1743" i="2"/>
  <c r="L1744" i="2"/>
  <c r="L1745" i="2"/>
  <c r="L1746" i="2"/>
  <c r="L1747" i="2"/>
  <c r="L1748" i="2"/>
  <c r="K1749" i="2"/>
  <c r="L1749" i="2"/>
  <c r="K1750" i="2"/>
  <c r="L1750" i="2"/>
  <c r="L1751" i="2"/>
  <c r="L1752" i="2"/>
  <c r="L1753" i="2"/>
  <c r="L1754" i="2"/>
  <c r="L1755" i="2"/>
  <c r="L1756" i="2"/>
  <c r="L1757" i="2"/>
  <c r="L1758" i="2"/>
  <c r="L1759" i="2"/>
  <c r="L1760" i="2"/>
  <c r="L1761" i="2"/>
  <c r="L1762" i="2"/>
  <c r="L1763" i="2"/>
  <c r="L1764" i="2"/>
  <c r="L1765" i="2"/>
  <c r="L1766" i="2"/>
  <c r="L1767" i="2"/>
  <c r="L1768" i="2"/>
  <c r="L1769" i="2"/>
  <c r="L1770" i="2"/>
  <c r="L1771" i="2"/>
  <c r="L1772" i="2"/>
  <c r="L1773" i="2"/>
  <c r="L1774" i="2"/>
  <c r="L1775" i="2"/>
  <c r="L1776" i="2"/>
  <c r="L1777" i="2"/>
  <c r="L1778" i="2"/>
  <c r="L1779" i="2"/>
  <c r="L1780" i="2"/>
  <c r="L1781" i="2"/>
  <c r="L1782" i="2"/>
  <c r="L1783" i="2"/>
  <c r="L1784" i="2"/>
  <c r="L1785" i="2"/>
  <c r="L1786" i="2"/>
  <c r="L1787" i="2"/>
  <c r="L1788" i="2"/>
  <c r="L1789" i="2"/>
  <c r="L1790" i="2"/>
  <c r="L1791" i="2"/>
  <c r="L1792" i="2"/>
  <c r="L1793" i="2"/>
  <c r="L1794" i="2"/>
  <c r="L1795" i="2"/>
  <c r="L1796" i="2"/>
  <c r="L1797" i="2"/>
  <c r="L1798" i="2"/>
  <c r="L1799" i="2"/>
  <c r="L1800" i="2"/>
  <c r="L1801" i="2"/>
  <c r="L1802" i="2"/>
  <c r="L1803" i="2"/>
  <c r="L1804" i="2"/>
  <c r="L1805" i="2"/>
  <c r="L1806" i="2"/>
  <c r="L1807" i="2"/>
  <c r="L1808" i="2"/>
  <c r="L1809" i="2"/>
  <c r="L1810" i="2"/>
  <c r="L1811" i="2"/>
  <c r="L1812" i="2"/>
  <c r="L1813" i="2"/>
  <c r="L1814" i="2"/>
  <c r="L1815" i="2"/>
  <c r="K1816" i="2"/>
  <c r="L1816" i="2"/>
  <c r="L1817" i="2"/>
  <c r="K1818" i="2"/>
  <c r="L1818" i="2"/>
  <c r="K1819" i="2"/>
  <c r="L1819" i="2"/>
  <c r="L1820" i="2"/>
  <c r="K1821" i="2"/>
  <c r="L1821" i="2"/>
  <c r="K1822" i="2"/>
  <c r="L1822" i="2"/>
  <c r="K1823" i="2"/>
  <c r="L1823" i="2"/>
  <c r="K1824" i="2"/>
  <c r="L1824" i="2"/>
  <c r="L1825" i="2"/>
  <c r="L1826" i="2"/>
  <c r="L1827" i="2"/>
  <c r="L1828" i="2"/>
  <c r="L1829" i="2"/>
  <c r="L1830" i="2"/>
  <c r="L1831" i="2"/>
  <c r="L1832" i="2"/>
  <c r="L1833" i="2"/>
  <c r="L1834" i="2"/>
  <c r="L1835" i="2"/>
  <c r="K1836" i="2"/>
  <c r="L1836" i="2"/>
  <c r="K1837" i="2"/>
  <c r="L1837" i="2"/>
  <c r="L1838" i="2"/>
  <c r="L1839" i="2"/>
  <c r="L1840" i="2"/>
  <c r="L1841" i="2"/>
  <c r="L1842" i="2"/>
  <c r="L1843" i="2"/>
  <c r="L1844" i="2"/>
  <c r="L1845" i="2"/>
  <c r="L1846" i="2"/>
  <c r="L1847" i="2"/>
  <c r="L1848" i="2"/>
  <c r="L1849" i="2"/>
  <c r="L1850" i="2"/>
  <c r="L1851" i="2"/>
  <c r="L1852" i="2"/>
  <c r="L1853" i="2"/>
  <c r="L1854" i="2"/>
  <c r="L1855" i="2"/>
  <c r="L1856" i="2"/>
  <c r="L1857" i="2"/>
  <c r="L1858" i="2"/>
  <c r="L1859" i="2"/>
  <c r="L1860" i="2"/>
  <c r="L1861" i="2"/>
  <c r="L1862" i="2"/>
  <c r="L1863" i="2"/>
  <c r="L1864" i="2"/>
  <c r="L1865" i="2"/>
  <c r="L1866" i="2"/>
  <c r="L1867" i="2"/>
  <c r="L1868" i="2"/>
  <c r="L1869" i="2"/>
  <c r="L1870" i="2"/>
  <c r="L1871" i="2"/>
  <c r="L1872" i="2"/>
  <c r="L1873" i="2"/>
  <c r="L1874" i="2"/>
  <c r="L1875" i="2"/>
  <c r="L1876" i="2"/>
  <c r="L1877" i="2"/>
  <c r="L1878" i="2"/>
  <c r="L1879" i="2"/>
  <c r="L1880" i="2"/>
  <c r="L1881" i="2"/>
  <c r="L1882" i="2"/>
  <c r="L1883" i="2"/>
  <c r="L1884" i="2"/>
  <c r="L1885" i="2"/>
  <c r="L1886" i="2"/>
  <c r="L1887" i="2"/>
  <c r="L1888" i="2"/>
  <c r="L1889" i="2"/>
  <c r="L1890" i="2"/>
  <c r="L1891" i="2"/>
  <c r="L1892" i="2"/>
  <c r="L1893" i="2"/>
  <c r="L1894" i="2"/>
  <c r="L1895" i="2"/>
  <c r="L1896" i="2"/>
  <c r="L1897" i="2"/>
  <c r="L1898" i="2"/>
  <c r="L1899" i="2"/>
  <c r="L1900" i="2"/>
  <c r="L1901" i="2"/>
  <c r="L1902" i="2"/>
  <c r="L1903" i="2"/>
  <c r="L1904" i="2"/>
  <c r="L1905" i="2"/>
  <c r="L1906" i="2"/>
  <c r="L1907" i="2"/>
  <c r="L1908" i="2"/>
  <c r="L1909" i="2"/>
  <c r="L1910" i="2"/>
  <c r="L1911" i="2"/>
  <c r="L1912" i="2"/>
  <c r="L1913" i="2"/>
  <c r="L1914" i="2"/>
  <c r="L1915" i="2"/>
  <c r="L1916" i="2"/>
  <c r="L1917" i="2"/>
  <c r="L1918" i="2"/>
  <c r="L1919" i="2"/>
  <c r="L1920" i="2"/>
  <c r="L1921" i="2"/>
  <c r="L1922" i="2"/>
  <c r="L1923" i="2"/>
  <c r="L1924" i="2"/>
  <c r="L1925" i="2"/>
  <c r="L1926" i="2"/>
  <c r="L1927" i="2"/>
  <c r="L1928" i="2"/>
  <c r="L1929" i="2"/>
  <c r="L1930" i="2"/>
  <c r="L1931" i="2"/>
  <c r="L1932" i="2"/>
  <c r="L1933" i="2"/>
  <c r="L1934" i="2"/>
  <c r="L1935" i="2"/>
  <c r="L1936" i="2"/>
  <c r="L1937" i="2"/>
  <c r="L1938" i="2"/>
  <c r="L1939" i="2"/>
  <c r="L1940" i="2"/>
  <c r="L1941" i="2"/>
  <c r="L1942" i="2"/>
  <c r="L1943" i="2"/>
  <c r="L1944" i="2"/>
  <c r="L1945" i="2"/>
  <c r="L1946" i="2"/>
  <c r="L1947" i="2"/>
  <c r="L1948" i="2"/>
  <c r="L1949" i="2"/>
  <c r="L1950" i="2"/>
  <c r="L1951" i="2"/>
  <c r="L1952" i="2"/>
  <c r="L1953" i="2"/>
  <c r="L1954" i="2"/>
  <c r="L1955" i="2"/>
  <c r="L1956" i="2"/>
  <c r="L1957" i="2"/>
  <c r="L1958" i="2"/>
  <c r="L1959" i="2"/>
  <c r="L1960" i="2"/>
  <c r="L1961" i="2"/>
  <c r="L1962" i="2"/>
  <c r="L1963" i="2"/>
  <c r="L1964" i="2"/>
  <c r="L1965" i="2"/>
  <c r="L1966" i="2"/>
  <c r="L1967" i="2"/>
  <c r="L1968" i="2"/>
  <c r="L1969" i="2"/>
  <c r="L1970" i="2"/>
  <c r="L1971" i="2"/>
  <c r="L1972" i="2"/>
  <c r="L1973" i="2"/>
  <c r="L1974" i="2"/>
  <c r="L1975" i="2"/>
  <c r="L1976" i="2"/>
  <c r="L1977" i="2"/>
  <c r="L1978" i="2"/>
  <c r="L1979" i="2"/>
  <c r="L1980" i="2"/>
  <c r="L1981" i="2"/>
  <c r="L1982" i="2"/>
  <c r="L1983" i="2"/>
  <c r="L1984" i="2"/>
  <c r="L1985" i="2"/>
  <c r="L1986" i="2"/>
  <c r="L1987" i="2"/>
  <c r="L1988" i="2"/>
  <c r="L1989" i="2"/>
  <c r="L1990" i="2"/>
  <c r="L1991" i="2"/>
  <c r="L1992" i="2"/>
  <c r="L1993" i="2"/>
  <c r="L1994" i="2"/>
  <c r="L1995" i="2"/>
  <c r="L1996" i="2"/>
  <c r="L1997" i="2"/>
  <c r="L1998" i="2"/>
  <c r="L1999" i="2"/>
  <c r="L2000" i="2"/>
  <c r="L2001" i="2"/>
  <c r="L2002" i="2"/>
  <c r="L2003" i="2"/>
  <c r="L2004" i="2"/>
  <c r="L2005" i="2"/>
  <c r="L2006" i="2"/>
  <c r="L2007" i="2"/>
  <c r="L2008" i="2"/>
  <c r="L2009" i="2"/>
  <c r="L2010" i="2"/>
  <c r="L2011" i="2"/>
  <c r="L2012" i="2"/>
  <c r="L2013" i="2"/>
  <c r="L2014" i="2"/>
  <c r="L2015" i="2"/>
  <c r="L2016" i="2"/>
  <c r="L2017" i="2"/>
  <c r="L2018" i="2"/>
  <c r="L2019" i="2"/>
  <c r="L2020" i="2"/>
  <c r="L2021" i="2"/>
  <c r="L2022" i="2"/>
  <c r="L2023" i="2"/>
  <c r="L2024" i="2"/>
  <c r="L2025" i="2"/>
  <c r="L2026" i="2"/>
  <c r="L2027" i="2"/>
  <c r="L2028" i="2"/>
  <c r="L2029" i="2"/>
  <c r="L2030" i="2"/>
  <c r="L2031" i="2"/>
  <c r="L2032" i="2"/>
  <c r="L2033" i="2"/>
  <c r="L2034" i="2"/>
  <c r="L2035" i="2"/>
  <c r="L2036" i="2"/>
  <c r="L2037" i="2"/>
  <c r="L2038" i="2"/>
  <c r="L2039" i="2"/>
  <c r="L2040" i="2"/>
  <c r="L2041" i="2"/>
  <c r="L2042" i="2"/>
  <c r="L2043" i="2"/>
  <c r="L2044" i="2"/>
  <c r="L2045" i="2"/>
  <c r="L2046" i="2"/>
  <c r="L2047" i="2"/>
  <c r="L2048" i="2"/>
  <c r="L2049" i="2"/>
  <c r="L2050" i="2"/>
  <c r="L2051" i="2"/>
  <c r="L2052" i="2"/>
  <c r="L2053" i="2"/>
  <c r="L2054" i="2"/>
  <c r="L2055" i="2"/>
  <c r="L2056" i="2"/>
  <c r="L2057" i="2"/>
  <c r="L2058" i="2"/>
  <c r="L2059" i="2"/>
  <c r="L2060" i="2"/>
  <c r="L2061" i="2"/>
  <c r="L2062" i="2"/>
  <c r="L2063" i="2"/>
  <c r="K2064" i="2"/>
  <c r="L2064" i="2"/>
  <c r="K2065" i="2"/>
  <c r="L2065" i="2"/>
  <c r="L2066" i="2"/>
  <c r="L2067" i="2"/>
  <c r="L2068" i="2"/>
  <c r="L2069" i="2"/>
  <c r="L2070" i="2"/>
  <c r="L2071" i="2"/>
  <c r="L2072" i="2"/>
  <c r="L2073" i="2"/>
  <c r="L2074" i="2"/>
  <c r="L2075" i="2"/>
  <c r="L2076" i="2"/>
  <c r="L2077" i="2"/>
  <c r="L2078" i="2"/>
  <c r="L2079" i="2"/>
  <c r="L2080" i="2"/>
  <c r="L2081" i="2"/>
  <c r="L2082" i="2"/>
  <c r="L2083" i="2"/>
  <c r="L2084" i="2"/>
  <c r="L2085" i="2"/>
  <c r="L2086" i="2"/>
  <c r="L2087" i="2"/>
  <c r="L2088" i="2"/>
  <c r="L2089" i="2"/>
  <c r="L2090" i="2"/>
  <c r="L2091" i="2"/>
  <c r="L2092" i="2"/>
  <c r="L2093" i="2"/>
  <c r="L2094" i="2"/>
  <c r="L2095" i="2"/>
  <c r="L2096" i="2"/>
  <c r="L2097" i="2"/>
  <c r="L2098" i="2"/>
  <c r="L2099" i="2"/>
  <c r="L2100" i="2"/>
  <c r="L2101" i="2"/>
  <c r="L2102" i="2"/>
  <c r="L2103" i="2"/>
  <c r="L2104" i="2"/>
  <c r="L2105" i="2"/>
  <c r="L2106" i="2"/>
  <c r="L2107" i="2"/>
  <c r="L2108" i="2"/>
  <c r="L2109" i="2"/>
  <c r="L2110" i="2"/>
  <c r="L2111" i="2"/>
  <c r="L2112" i="2"/>
  <c r="L2113" i="2"/>
  <c r="L2114" i="2"/>
  <c r="L2115" i="2"/>
  <c r="L2116" i="2"/>
  <c r="L2117" i="2"/>
  <c r="L2118" i="2"/>
  <c r="L2119" i="2"/>
  <c r="L2120" i="2"/>
  <c r="K2121" i="2"/>
  <c r="L2121" i="2"/>
  <c r="L2122" i="2"/>
  <c r="K2123" i="2"/>
  <c r="L2123" i="2"/>
  <c r="L2124" i="2"/>
  <c r="L2125" i="2"/>
  <c r="L2126" i="2"/>
  <c r="L2127" i="2"/>
  <c r="L2128" i="2"/>
  <c r="L2129" i="2"/>
  <c r="L2130" i="2"/>
  <c r="L2131" i="2"/>
  <c r="L2132" i="2"/>
  <c r="L2133" i="2"/>
  <c r="L2134" i="2"/>
  <c r="L2135" i="2"/>
  <c r="L2136" i="2"/>
  <c r="L2137" i="2"/>
  <c r="L2138" i="2"/>
  <c r="L2139" i="2"/>
  <c r="L2140" i="2"/>
  <c r="L2141" i="2"/>
  <c r="L2142" i="2"/>
  <c r="L2143" i="2"/>
  <c r="L2144" i="2"/>
  <c r="L2145" i="2"/>
  <c r="K2146" i="2"/>
  <c r="L2146" i="2"/>
  <c r="L2147" i="2"/>
  <c r="L2148" i="2"/>
  <c r="L2149" i="2"/>
  <c r="L2150" i="2"/>
  <c r="L2151" i="2"/>
  <c r="L2152" i="2"/>
  <c r="L2153" i="2"/>
  <c r="L2154" i="2"/>
  <c r="L2155" i="2"/>
  <c r="L2156" i="2"/>
  <c r="L2157" i="2"/>
  <c r="L2158" i="2"/>
  <c r="K2159" i="2"/>
  <c r="L2159" i="2"/>
  <c r="L2160" i="2"/>
  <c r="L2161" i="2"/>
  <c r="L2162" i="2"/>
  <c r="L2163" i="2"/>
  <c r="L2164" i="2"/>
  <c r="L2165" i="2"/>
  <c r="L2166" i="2"/>
  <c r="L2167" i="2"/>
  <c r="L2168" i="2"/>
  <c r="L2169" i="2"/>
  <c r="L2170" i="2"/>
  <c r="L2171" i="2"/>
  <c r="L2172" i="2"/>
  <c r="L2173" i="2"/>
  <c r="L2174" i="2"/>
  <c r="L2175" i="2"/>
  <c r="L2176" i="2"/>
  <c r="L2177" i="2"/>
  <c r="L2178" i="2"/>
  <c r="L2179" i="2"/>
  <c r="L2180" i="2"/>
  <c r="L2181" i="2"/>
  <c r="L2182" i="2"/>
  <c r="L2183" i="2"/>
  <c r="L2184" i="2"/>
  <c r="L2185" i="2"/>
  <c r="L2186" i="2"/>
  <c r="L2187" i="2"/>
  <c r="L2188" i="2"/>
  <c r="L2189" i="2"/>
  <c r="L2190" i="2"/>
  <c r="L2191" i="2"/>
  <c r="L2192" i="2"/>
  <c r="L2193" i="2"/>
  <c r="L2194" i="2"/>
  <c r="L2195" i="2"/>
  <c r="L2196" i="2"/>
  <c r="L2197" i="2"/>
  <c r="L2198" i="2"/>
  <c r="L2199" i="2"/>
  <c r="L2200" i="2"/>
  <c r="L2201" i="2"/>
  <c r="L2202" i="2"/>
  <c r="L2203" i="2"/>
  <c r="L2204" i="2"/>
  <c r="L2205" i="2"/>
  <c r="L2206" i="2"/>
  <c r="L2207" i="2"/>
  <c r="L2208" i="2"/>
  <c r="L2209" i="2"/>
  <c r="L2210" i="2"/>
  <c r="L2211" i="2"/>
  <c r="L2212" i="2"/>
  <c r="L2213" i="2"/>
  <c r="L2214" i="2"/>
  <c r="L2215" i="2"/>
  <c r="L2216" i="2"/>
  <c r="L2217" i="2"/>
  <c r="L2218" i="2"/>
  <c r="L2219" i="2"/>
  <c r="L2220" i="2"/>
  <c r="L2221" i="2"/>
  <c r="L2222" i="2"/>
  <c r="L2223" i="2"/>
  <c r="L2224" i="2"/>
  <c r="L2225" i="2"/>
  <c r="L2226" i="2"/>
  <c r="L2227" i="2"/>
  <c r="L2228" i="2"/>
  <c r="L2229" i="2"/>
  <c r="L2230" i="2"/>
  <c r="L2231" i="2"/>
  <c r="L2232" i="2"/>
  <c r="L2233" i="2"/>
  <c r="L2234" i="2"/>
  <c r="L2235" i="2"/>
  <c r="L2236" i="2"/>
  <c r="L2237" i="2"/>
  <c r="L2238" i="2"/>
  <c r="L2239" i="2"/>
  <c r="L2240" i="2"/>
  <c r="L2241" i="2"/>
  <c r="L2242" i="2"/>
  <c r="L2243" i="2"/>
  <c r="L2244" i="2"/>
  <c r="L2245" i="2"/>
  <c r="L2246" i="2"/>
  <c r="L2247" i="2"/>
  <c r="L2248" i="2"/>
  <c r="L2249" i="2"/>
  <c r="L2250" i="2"/>
  <c r="L2251" i="2"/>
  <c r="L2252" i="2"/>
  <c r="L2253" i="2"/>
  <c r="L2254" i="2"/>
  <c r="L2255" i="2"/>
  <c r="L2256" i="2"/>
  <c r="L2257" i="2"/>
  <c r="L2258" i="2"/>
  <c r="L2259" i="2"/>
  <c r="L2260" i="2"/>
  <c r="L2261" i="2"/>
  <c r="L2262" i="2"/>
  <c r="L2263" i="2"/>
  <c r="L2264" i="2"/>
  <c r="L2265" i="2"/>
  <c r="L2266" i="2"/>
  <c r="L2267" i="2"/>
  <c r="L2268" i="2"/>
  <c r="L2269" i="2"/>
  <c r="L2270" i="2"/>
  <c r="L2271" i="2"/>
  <c r="L2272" i="2"/>
  <c r="L2273" i="2"/>
  <c r="L2274" i="2"/>
  <c r="L2275" i="2"/>
  <c r="L2276" i="2"/>
  <c r="L2277" i="2"/>
  <c r="L2278" i="2"/>
  <c r="L2279" i="2"/>
  <c r="L2280" i="2"/>
  <c r="L2281" i="2"/>
  <c r="L2282" i="2"/>
  <c r="L2283" i="2"/>
  <c r="L2284" i="2"/>
  <c r="L2285" i="2"/>
  <c r="L2286" i="2"/>
  <c r="L2287" i="2"/>
  <c r="L2288" i="2"/>
  <c r="L2289" i="2"/>
  <c r="L2290" i="2"/>
  <c r="L2291" i="2"/>
  <c r="L2292" i="2"/>
  <c r="L2293" i="2"/>
  <c r="L2294" i="2"/>
  <c r="L2295" i="2"/>
  <c r="K2296" i="2"/>
  <c r="L2296" i="2"/>
  <c r="L2297" i="2"/>
  <c r="L2298" i="2"/>
  <c r="L2299" i="2"/>
  <c r="L2300" i="2"/>
  <c r="L2301" i="2"/>
  <c r="L2302" i="2"/>
  <c r="L2303" i="2"/>
  <c r="L2304" i="2"/>
  <c r="L2305" i="2"/>
  <c r="L2306" i="2"/>
  <c r="L2307" i="2"/>
  <c r="L2308" i="2"/>
  <c r="L2309" i="2"/>
  <c r="L2310" i="2"/>
  <c r="L2311" i="2"/>
  <c r="L2312" i="2"/>
  <c r="L2313" i="2"/>
  <c r="L2314" i="2"/>
  <c r="L2315" i="2"/>
  <c r="L2316" i="2"/>
  <c r="L2317" i="2"/>
  <c r="L2318" i="2"/>
  <c r="L2319" i="2"/>
  <c r="L2320" i="2"/>
  <c r="L2321" i="2"/>
  <c r="L2322" i="2"/>
  <c r="L2323" i="2"/>
  <c r="L2324" i="2"/>
  <c r="L2325" i="2"/>
  <c r="L2326" i="2"/>
  <c r="L2327" i="2"/>
  <c r="L2328" i="2"/>
  <c r="L2329" i="2"/>
  <c r="L2330" i="2"/>
  <c r="L2331" i="2"/>
  <c r="L2332" i="2"/>
  <c r="L2333" i="2"/>
  <c r="L2334" i="2"/>
  <c r="L2335" i="2"/>
  <c r="L2336" i="2"/>
  <c r="L2337" i="2"/>
  <c r="L2338" i="2"/>
  <c r="L2339" i="2"/>
  <c r="L2340" i="2"/>
  <c r="L2341" i="2"/>
  <c r="L2342" i="2"/>
  <c r="L2343" i="2"/>
  <c r="L2344" i="2"/>
  <c r="L2345" i="2"/>
  <c r="L2346" i="2"/>
  <c r="L2347" i="2"/>
  <c r="L2348" i="2"/>
  <c r="L2349" i="2"/>
  <c r="L2350" i="2"/>
  <c r="L2351" i="2"/>
  <c r="L2352" i="2"/>
  <c r="L2353" i="2"/>
  <c r="L2354" i="2"/>
  <c r="L2355" i="2"/>
  <c r="L2356" i="2"/>
  <c r="L2357" i="2"/>
  <c r="L2358" i="2"/>
  <c r="L2359" i="2"/>
  <c r="L2360" i="2"/>
  <c r="L2361" i="2"/>
  <c r="L2362" i="2"/>
  <c r="L2363" i="2"/>
  <c r="L2364" i="2"/>
  <c r="L2365" i="2"/>
  <c r="L2366" i="2"/>
  <c r="L2367" i="2"/>
  <c r="L2368" i="2"/>
  <c r="L2369" i="2"/>
  <c r="L2370" i="2"/>
  <c r="L2371" i="2"/>
  <c r="L2372" i="2"/>
  <c r="L2373" i="2"/>
  <c r="L2374" i="2"/>
  <c r="L2375" i="2"/>
  <c r="L2376" i="2"/>
  <c r="L2377" i="2"/>
  <c r="L2378" i="2"/>
  <c r="L2379" i="2"/>
  <c r="L2380" i="2"/>
  <c r="L2381" i="2"/>
  <c r="L2382" i="2"/>
  <c r="L2383" i="2"/>
  <c r="L2384" i="2"/>
  <c r="L2385" i="2"/>
  <c r="L2386" i="2"/>
  <c r="L2387" i="2"/>
  <c r="L2388" i="2"/>
  <c r="L2389" i="2"/>
  <c r="L2390" i="2"/>
  <c r="L2391" i="2"/>
  <c r="L2392" i="2"/>
  <c r="L2393" i="2"/>
  <c r="L2394" i="2"/>
  <c r="L2395" i="2"/>
  <c r="L2396" i="2"/>
  <c r="L2397" i="2"/>
  <c r="L2398" i="2"/>
  <c r="L2399" i="2"/>
  <c r="L2400" i="2"/>
  <c r="L2401" i="2"/>
  <c r="L2402" i="2"/>
  <c r="L2403" i="2"/>
  <c r="L2404" i="2"/>
  <c r="L2405" i="2"/>
  <c r="L2406" i="2"/>
  <c r="L2407" i="2"/>
  <c r="L2408" i="2"/>
  <c r="L2409" i="2"/>
  <c r="L2410" i="2"/>
  <c r="L2411" i="2"/>
  <c r="L2412" i="2"/>
  <c r="L2413" i="2"/>
  <c r="L2414" i="2"/>
  <c r="L2415" i="2"/>
  <c r="L2416" i="2"/>
  <c r="L2417" i="2"/>
  <c r="L2418" i="2"/>
  <c r="L2419" i="2"/>
  <c r="L2420" i="2"/>
  <c r="L2421" i="2"/>
  <c r="L2422" i="2"/>
  <c r="L2423" i="2"/>
  <c r="L2424" i="2"/>
  <c r="L2425" i="2"/>
  <c r="L2426" i="2"/>
  <c r="L2427" i="2"/>
  <c r="L2428" i="2"/>
  <c r="L2429" i="2"/>
  <c r="L2430" i="2"/>
  <c r="L2431" i="2"/>
  <c r="L2432" i="2"/>
  <c r="L2433" i="2"/>
  <c r="L2434" i="2"/>
  <c r="L2435" i="2"/>
  <c r="L2436" i="2"/>
  <c r="L2437" i="2"/>
  <c r="L2438" i="2"/>
  <c r="L2439" i="2"/>
  <c r="L2440" i="2"/>
  <c r="K2441" i="2"/>
  <c r="L2441" i="2"/>
  <c r="L2442" i="2"/>
  <c r="L2443" i="2"/>
  <c r="L2444" i="2"/>
  <c r="L2445" i="2"/>
  <c r="L2446" i="2"/>
  <c r="L2447" i="2"/>
  <c r="L2448" i="2"/>
  <c r="L2449" i="2"/>
  <c r="K2450" i="2"/>
  <c r="L2450" i="2"/>
  <c r="L2451" i="2"/>
  <c r="L2452" i="2"/>
  <c r="L2453" i="2"/>
  <c r="L2454" i="2"/>
  <c r="L2455" i="2"/>
  <c r="L2456" i="2"/>
  <c r="L2457" i="2"/>
  <c r="L2458" i="2"/>
  <c r="L2459" i="2"/>
  <c r="K2460" i="2"/>
  <c r="L2460" i="2"/>
  <c r="L2461" i="2"/>
  <c r="L2462" i="2"/>
  <c r="L2463" i="2"/>
  <c r="L2464" i="2"/>
  <c r="L2465" i="2"/>
  <c r="L2466" i="2"/>
  <c r="L2467" i="2"/>
  <c r="L2468" i="2"/>
  <c r="L2469" i="2"/>
  <c r="L2470" i="2"/>
  <c r="L2471" i="2"/>
  <c r="L2472" i="2"/>
  <c r="L2473" i="2"/>
  <c r="K2474" i="2"/>
  <c r="L2474" i="2"/>
  <c r="K2475" i="2"/>
  <c r="L2475" i="2"/>
  <c r="L2476" i="2"/>
  <c r="L2477" i="2"/>
  <c r="L2478" i="2"/>
  <c r="L2479" i="2"/>
  <c r="L2480" i="2"/>
  <c r="L2481" i="2"/>
  <c r="L2482" i="2"/>
  <c r="L2483" i="2"/>
  <c r="L2484" i="2"/>
  <c r="L2485" i="2"/>
  <c r="L2486" i="2"/>
  <c r="L2487" i="2"/>
  <c r="L2488" i="2"/>
  <c r="L2489" i="2"/>
  <c r="L2490" i="2"/>
  <c r="L2491" i="2"/>
  <c r="L2492" i="2"/>
  <c r="L2493" i="2"/>
  <c r="L2494" i="2"/>
  <c r="L2495" i="2"/>
  <c r="L2496" i="2"/>
  <c r="L2497" i="2"/>
  <c r="L2498" i="2"/>
  <c r="L2499" i="2"/>
  <c r="K2500" i="2"/>
  <c r="L2500" i="2"/>
  <c r="L2501" i="2"/>
  <c r="L2502" i="2"/>
  <c r="L2503" i="2"/>
  <c r="L2504" i="2"/>
  <c r="L2505" i="2"/>
  <c r="L2506" i="2"/>
  <c r="K2507" i="2"/>
  <c r="L2507" i="2"/>
  <c r="L2508" i="2"/>
  <c r="L2509" i="2"/>
  <c r="L2510" i="2"/>
  <c r="L2511" i="2"/>
  <c r="L2512" i="2"/>
  <c r="L2513" i="2"/>
  <c r="L2514" i="2"/>
  <c r="L2515" i="2"/>
  <c r="L2516" i="2"/>
  <c r="L2517" i="2"/>
  <c r="K2518" i="2"/>
  <c r="L2518" i="2"/>
  <c r="K2519" i="2"/>
  <c r="L2519" i="2"/>
  <c r="K2520" i="2"/>
  <c r="L2520" i="2"/>
  <c r="L2521" i="2"/>
  <c r="K2522" i="2"/>
  <c r="L2522" i="2"/>
  <c r="L2523" i="2"/>
  <c r="L2524" i="2"/>
  <c r="L2525" i="2"/>
  <c r="L2526" i="2"/>
  <c r="L2527" i="2"/>
  <c r="L2528" i="2"/>
  <c r="L2529" i="2"/>
  <c r="L2530" i="2"/>
  <c r="L2531" i="2"/>
  <c r="L2532" i="2"/>
  <c r="L2533" i="2"/>
  <c r="L2534" i="2"/>
  <c r="K2535" i="2"/>
  <c r="L2535" i="2"/>
  <c r="K2536" i="2"/>
  <c r="L2536" i="2"/>
  <c r="K2537" i="2"/>
  <c r="L2537" i="2"/>
  <c r="L2538" i="2"/>
  <c r="L2539" i="2"/>
  <c r="L2540" i="2"/>
  <c r="L2541" i="2"/>
  <c r="L2542" i="2"/>
  <c r="L2543" i="2"/>
  <c r="L2544" i="2"/>
  <c r="L2545" i="2"/>
  <c r="L2546" i="2"/>
  <c r="L2547" i="2"/>
  <c r="L2548" i="2"/>
  <c r="L2549" i="2"/>
  <c r="L2550" i="2"/>
  <c r="L2551" i="2"/>
  <c r="L2552" i="2"/>
  <c r="L2553" i="2"/>
  <c r="L2554" i="2"/>
  <c r="L2555" i="2"/>
  <c r="L2556" i="2"/>
  <c r="L2557" i="2"/>
  <c r="L2558" i="2"/>
  <c r="L2559" i="2"/>
  <c r="L2560" i="2"/>
  <c r="L2561" i="2"/>
  <c r="L2562" i="2"/>
  <c r="L2563" i="2"/>
  <c r="L2564" i="2"/>
  <c r="L2565" i="2"/>
  <c r="L2566" i="2"/>
  <c r="L2567" i="2"/>
  <c r="L2568" i="2"/>
  <c r="L2569" i="2"/>
  <c r="L2570" i="2"/>
  <c r="L2571" i="2"/>
  <c r="L2572" i="2"/>
  <c r="K2573" i="2"/>
  <c r="L2573" i="2"/>
  <c r="L2574" i="2"/>
  <c r="L2575" i="2"/>
  <c r="L2576" i="2"/>
  <c r="L2577" i="2"/>
  <c r="L2578" i="2"/>
  <c r="L2579" i="2"/>
  <c r="L2580" i="2"/>
  <c r="L2581" i="2"/>
  <c r="L2582" i="2"/>
  <c r="L2583" i="2"/>
  <c r="L2584" i="2"/>
  <c r="L2585" i="2"/>
  <c r="L2586" i="2"/>
  <c r="L2587" i="2"/>
  <c r="L2588" i="2"/>
  <c r="L2589" i="2"/>
  <c r="L2590" i="2"/>
  <c r="L2591" i="2"/>
  <c r="L2592" i="2"/>
  <c r="K2593" i="2"/>
  <c r="L2593" i="2"/>
  <c r="L2594" i="2"/>
  <c r="L2595" i="2"/>
  <c r="L2596" i="2"/>
  <c r="L2597" i="2"/>
  <c r="L2598" i="2"/>
  <c r="L2599" i="2"/>
  <c r="L2600" i="2"/>
  <c r="L2601" i="2"/>
  <c r="L2602" i="2"/>
  <c r="L2603" i="2"/>
  <c r="L2604" i="2"/>
  <c r="L2605" i="2"/>
  <c r="L2606" i="2"/>
  <c r="L2607" i="2"/>
  <c r="L2608" i="2"/>
  <c r="L2609" i="2"/>
  <c r="L2610" i="2"/>
  <c r="L2611" i="2"/>
  <c r="L2612" i="2"/>
  <c r="K2613" i="2"/>
  <c r="L2613" i="2"/>
  <c r="L2614" i="2"/>
  <c r="L2615" i="2"/>
  <c r="L2616" i="2"/>
  <c r="L2617" i="2"/>
  <c r="L2618" i="2"/>
  <c r="L2619" i="2"/>
  <c r="L2620" i="2"/>
  <c r="L2621" i="2"/>
  <c r="L2622" i="2"/>
  <c r="L2623" i="2"/>
  <c r="L2624" i="2"/>
  <c r="L2625" i="2"/>
  <c r="L2626" i="2"/>
  <c r="L2627" i="2"/>
  <c r="K2628" i="2"/>
  <c r="L2628" i="2"/>
  <c r="K2629" i="2"/>
  <c r="L2629" i="2"/>
  <c r="K2630" i="2"/>
  <c r="L2630" i="2"/>
  <c r="L2631" i="2"/>
  <c r="L2632" i="2"/>
  <c r="L2633" i="2"/>
  <c r="L2634" i="2"/>
  <c r="L2635" i="2"/>
  <c r="L2636" i="2"/>
  <c r="L2637" i="2"/>
  <c r="L2638" i="2"/>
  <c r="L2639" i="2"/>
  <c r="L2640" i="2"/>
  <c r="L2641" i="2"/>
  <c r="L2642" i="2"/>
  <c r="L2643" i="2"/>
  <c r="L2644" i="2"/>
  <c r="L2645" i="2"/>
  <c r="L2646" i="2"/>
  <c r="L2647" i="2"/>
  <c r="L2648" i="2"/>
  <c r="L2649" i="2"/>
  <c r="L2650" i="2"/>
  <c r="L2651" i="2"/>
  <c r="L2652" i="2"/>
  <c r="L2653" i="2"/>
  <c r="L2654" i="2"/>
  <c r="L2655" i="2"/>
  <c r="L2656" i="2"/>
  <c r="L2657" i="2"/>
  <c r="L2658" i="2"/>
  <c r="L2659" i="2"/>
  <c r="L2660" i="2"/>
  <c r="L2661" i="2"/>
  <c r="L2662" i="2"/>
  <c r="L2663" i="2"/>
  <c r="L2664" i="2"/>
  <c r="L2665" i="2"/>
  <c r="L2666" i="2"/>
  <c r="L2667" i="2"/>
  <c r="L2668" i="2"/>
  <c r="L2669" i="2"/>
  <c r="L2670" i="2"/>
  <c r="L2671" i="2"/>
  <c r="L2672" i="2"/>
  <c r="L2673" i="2"/>
  <c r="L2674" i="2"/>
  <c r="L2675" i="2"/>
  <c r="L2676" i="2"/>
  <c r="L2677" i="2"/>
  <c r="L2678" i="2"/>
  <c r="L2679" i="2"/>
  <c r="L2680" i="2"/>
  <c r="L2681" i="2"/>
  <c r="L2682" i="2"/>
  <c r="L2683" i="2"/>
  <c r="L2684" i="2"/>
  <c r="L2685" i="2"/>
  <c r="L2686" i="2"/>
  <c r="L2687" i="2"/>
  <c r="K2688" i="2"/>
  <c r="L2688" i="2"/>
  <c r="K2689" i="2"/>
  <c r="L2689" i="2"/>
  <c r="K2690" i="2"/>
  <c r="L2690" i="2"/>
  <c r="K2691" i="2"/>
  <c r="L2691" i="2"/>
  <c r="K2692" i="2"/>
  <c r="L2692" i="2"/>
  <c r="K2693" i="2"/>
  <c r="L2693" i="2"/>
  <c r="L2694" i="2"/>
  <c r="K2695" i="2"/>
  <c r="L2695" i="2"/>
  <c r="K2696" i="2"/>
  <c r="L2696" i="2"/>
  <c r="K2697" i="2"/>
  <c r="L2697" i="2"/>
  <c r="L2698" i="2"/>
  <c r="L2699" i="2"/>
  <c r="L2700" i="2"/>
  <c r="L2701" i="2"/>
  <c r="K2702" i="2"/>
  <c r="L2702" i="2"/>
  <c r="L2703" i="2"/>
  <c r="L2704" i="2"/>
  <c r="K2705" i="2"/>
  <c r="L2705" i="2"/>
  <c r="K2706" i="2"/>
  <c r="L2706" i="2"/>
  <c r="L2707" i="2"/>
  <c r="L2708" i="2"/>
  <c r="L2709" i="2"/>
  <c r="L2710" i="2"/>
  <c r="L2711" i="2"/>
  <c r="L2712" i="2"/>
  <c r="L2713" i="2"/>
  <c r="L2714" i="2"/>
  <c r="K2715" i="2"/>
  <c r="L2715" i="2"/>
  <c r="L2716" i="2"/>
  <c r="K2717" i="2"/>
  <c r="L2717" i="2"/>
  <c r="K2718" i="2"/>
  <c r="L2718" i="2"/>
  <c r="L2719" i="2"/>
  <c r="K2720" i="2"/>
  <c r="L2720" i="2"/>
  <c r="K2721" i="2"/>
  <c r="L2721" i="2"/>
  <c r="K2722" i="2"/>
  <c r="L2722" i="2"/>
  <c r="L2723" i="2"/>
  <c r="L2724" i="2"/>
  <c r="K2725" i="2"/>
  <c r="L2725" i="2"/>
  <c r="K2726" i="2"/>
  <c r="L2726" i="2"/>
  <c r="K2727" i="2"/>
  <c r="L2727" i="2"/>
  <c r="L2728" i="2"/>
  <c r="L2729" i="2"/>
  <c r="K2730" i="2"/>
  <c r="L2730" i="2"/>
  <c r="K2731" i="2"/>
  <c r="L2731" i="2"/>
  <c r="K2732" i="2"/>
  <c r="L2732" i="2"/>
  <c r="K2733" i="2"/>
  <c r="L2733" i="2"/>
  <c r="K2734" i="2"/>
  <c r="L2734" i="2"/>
  <c r="K2735" i="2"/>
  <c r="L2735" i="2"/>
  <c r="K2736" i="2"/>
  <c r="L2736" i="2"/>
  <c r="K2737" i="2"/>
  <c r="L2737" i="2"/>
  <c r="K2738" i="2"/>
  <c r="L2738" i="2"/>
  <c r="K2739" i="2"/>
  <c r="L2739" i="2"/>
  <c r="K2740" i="2"/>
  <c r="L2740" i="2"/>
  <c r="K2741" i="2"/>
  <c r="L2741" i="2"/>
  <c r="L2742" i="2"/>
  <c r="L2743" i="2"/>
  <c r="K2744" i="2"/>
  <c r="L2744" i="2"/>
  <c r="L2745" i="2"/>
  <c r="L2746" i="2"/>
  <c r="L2747" i="2"/>
  <c r="K2748" i="2"/>
  <c r="L2748" i="2"/>
  <c r="L2749" i="2"/>
  <c r="K2750" i="2"/>
  <c r="L2750" i="2"/>
  <c r="L2751" i="2"/>
  <c r="L2752" i="2"/>
  <c r="L2753" i="2"/>
  <c r="K2754" i="2"/>
  <c r="L2754" i="2"/>
  <c r="K2755" i="2"/>
  <c r="L2755" i="2"/>
  <c r="L2756" i="2"/>
  <c r="L2757" i="2"/>
  <c r="L2758" i="2"/>
  <c r="L2759" i="2"/>
  <c r="L2760" i="2"/>
  <c r="L2761" i="2"/>
  <c r="L2762" i="2"/>
  <c r="L2763" i="2"/>
  <c r="L2764" i="2"/>
  <c r="K2765" i="2"/>
  <c r="L2765" i="2"/>
  <c r="K2766" i="2"/>
  <c r="L2766" i="2"/>
  <c r="K2767" i="2"/>
  <c r="L2767" i="2"/>
  <c r="K2768" i="2"/>
  <c r="L2768" i="2"/>
  <c r="L2769" i="2"/>
  <c r="L2770" i="2"/>
  <c r="L2771" i="2"/>
  <c r="K2772" i="2"/>
  <c r="L2772" i="2"/>
  <c r="L2773" i="2"/>
  <c r="K2774" i="2"/>
  <c r="L2774" i="2"/>
  <c r="K2775" i="2"/>
  <c r="L2775" i="2"/>
  <c r="L2776" i="2"/>
  <c r="L2777" i="2"/>
  <c r="L2778" i="2"/>
  <c r="L2779" i="2"/>
  <c r="L2780" i="2"/>
  <c r="L2781" i="2"/>
  <c r="L2782" i="2"/>
  <c r="L2783" i="2"/>
  <c r="L2784" i="2"/>
  <c r="K2785" i="2"/>
  <c r="L2785" i="2"/>
  <c r="L2786" i="2"/>
  <c r="L2787" i="2"/>
  <c r="L2788" i="2"/>
  <c r="L2789" i="2"/>
  <c r="L2790" i="2"/>
  <c r="L2791" i="2"/>
  <c r="L2792" i="2"/>
  <c r="L2793" i="2"/>
  <c r="K2794" i="2"/>
  <c r="L2794" i="2"/>
  <c r="L2795" i="2"/>
  <c r="L2796" i="2"/>
  <c r="L2797" i="2"/>
  <c r="K2798" i="2"/>
  <c r="L2798" i="2"/>
  <c r="L2799" i="2"/>
  <c r="L2800" i="2"/>
  <c r="L2801" i="2"/>
  <c r="L2802" i="2"/>
  <c r="L2803" i="2"/>
  <c r="L2804" i="2"/>
  <c r="L2805" i="2"/>
  <c r="L2806" i="2"/>
  <c r="L2807" i="2"/>
  <c r="L2808" i="2"/>
  <c r="L2809" i="2"/>
  <c r="L2810" i="2"/>
  <c r="K2811" i="2"/>
  <c r="L2811" i="2"/>
  <c r="L2812" i="2"/>
  <c r="L2813" i="2"/>
  <c r="L2814" i="2"/>
  <c r="L2815" i="2"/>
  <c r="L2816" i="2"/>
  <c r="L2817" i="2"/>
  <c r="L2818" i="2"/>
  <c r="L2819" i="2"/>
  <c r="L2820" i="2"/>
  <c r="L2821" i="2"/>
  <c r="K2822" i="2"/>
  <c r="L2822" i="2"/>
  <c r="K2823" i="2"/>
  <c r="L2823" i="2"/>
  <c r="K2824" i="2"/>
  <c r="L2824" i="2"/>
  <c r="L2825" i="2"/>
  <c r="L2826" i="2"/>
  <c r="L2827" i="2"/>
  <c r="L2828" i="2"/>
  <c r="L2829" i="2"/>
  <c r="L2830" i="2"/>
  <c r="L2831" i="2"/>
  <c r="L2832" i="2"/>
  <c r="L2833" i="2"/>
  <c r="L2834" i="2"/>
  <c r="L2835" i="2"/>
  <c r="L2836" i="2"/>
  <c r="K2837" i="2"/>
  <c r="L2837" i="2"/>
  <c r="L2838" i="2"/>
  <c r="L2839" i="2"/>
  <c r="L2840" i="2"/>
  <c r="L2841" i="2"/>
  <c r="L2842" i="2"/>
  <c r="L2843" i="2"/>
  <c r="L2844" i="2"/>
  <c r="L2845" i="2"/>
  <c r="L2846" i="2"/>
  <c r="L2847" i="2"/>
  <c r="L2848" i="2"/>
  <c r="L2849" i="2"/>
  <c r="L2850" i="2"/>
  <c r="L2851" i="2"/>
  <c r="L2852" i="2"/>
  <c r="L2853" i="2"/>
  <c r="L2854" i="2"/>
  <c r="L2855" i="2"/>
  <c r="L2856" i="2"/>
  <c r="L2857" i="2"/>
  <c r="L2858" i="2"/>
  <c r="L2859" i="2"/>
  <c r="L2860" i="2"/>
  <c r="L2861" i="2"/>
  <c r="L2862" i="2"/>
  <c r="L2863" i="2"/>
  <c r="L2864" i="2"/>
  <c r="L2865" i="2"/>
  <c r="L2866" i="2"/>
  <c r="L2867" i="2"/>
  <c r="L2868" i="2"/>
  <c r="L2869" i="2"/>
  <c r="L2870" i="2"/>
  <c r="L2871" i="2"/>
  <c r="L2872" i="2"/>
  <c r="L2873" i="2"/>
  <c r="L2874" i="2"/>
  <c r="L2875" i="2"/>
  <c r="L2876" i="2"/>
  <c r="L2877" i="2"/>
  <c r="L2878" i="2"/>
  <c r="L2879" i="2"/>
  <c r="L2880" i="2"/>
  <c r="L2881" i="2"/>
  <c r="L2882" i="2"/>
  <c r="L2883" i="2"/>
  <c r="L2884" i="2"/>
  <c r="L2885" i="2"/>
  <c r="L2886" i="2"/>
  <c r="L2887" i="2"/>
  <c r="L2888" i="2"/>
  <c r="L2889" i="2"/>
  <c r="L2890" i="2"/>
  <c r="L2891" i="2"/>
  <c r="L2892" i="2"/>
  <c r="L2893" i="2"/>
  <c r="L2894" i="2"/>
  <c r="L2895" i="2"/>
  <c r="L2896" i="2"/>
  <c r="L2897" i="2"/>
  <c r="L2898" i="2"/>
  <c r="L2899" i="2"/>
  <c r="L2900" i="2"/>
  <c r="L2901" i="2"/>
  <c r="L2902" i="2"/>
  <c r="L2903" i="2"/>
  <c r="L2904" i="2"/>
  <c r="L2905" i="2"/>
  <c r="L2906" i="2"/>
  <c r="L2907" i="2"/>
  <c r="L2908" i="2"/>
  <c r="L2909" i="2"/>
  <c r="L2910" i="2"/>
  <c r="L2911" i="2"/>
  <c r="L2912" i="2"/>
  <c r="L2913" i="2"/>
  <c r="L2914" i="2"/>
  <c r="L2915" i="2"/>
  <c r="L2916" i="2"/>
  <c r="L2917" i="2"/>
  <c r="L2918" i="2"/>
  <c r="L2919" i="2"/>
  <c r="L2920" i="2"/>
  <c r="L2921" i="2"/>
  <c r="L2922" i="2"/>
  <c r="L2923" i="2"/>
  <c r="L2924" i="2"/>
  <c r="L2925" i="2"/>
  <c r="L2926" i="2"/>
  <c r="L2927" i="2"/>
  <c r="L2928" i="2"/>
  <c r="L2929" i="2"/>
  <c r="L2930" i="2"/>
  <c r="L2931" i="2"/>
  <c r="L2932" i="2"/>
  <c r="L2933" i="2"/>
  <c r="L2934" i="2"/>
  <c r="L2935" i="2"/>
  <c r="L2936" i="2"/>
  <c r="L2937" i="2"/>
  <c r="L2938" i="2"/>
  <c r="L2939" i="2"/>
  <c r="L2940" i="2"/>
  <c r="L2941" i="2"/>
  <c r="L2942" i="2"/>
  <c r="L2943" i="2"/>
  <c r="L2944" i="2"/>
  <c r="L2945" i="2"/>
  <c r="L2946" i="2"/>
  <c r="L2947" i="2"/>
  <c r="L2948" i="2"/>
  <c r="L2949" i="2"/>
  <c r="L2950" i="2"/>
  <c r="L2951" i="2"/>
  <c r="L2952" i="2"/>
  <c r="L2953" i="2"/>
  <c r="L2954" i="2"/>
  <c r="L2955" i="2"/>
  <c r="L2956" i="2"/>
  <c r="L2957" i="2"/>
  <c r="L2958" i="2"/>
  <c r="L2959" i="2"/>
  <c r="L2960" i="2"/>
  <c r="L2961" i="2"/>
  <c r="L2962" i="2"/>
  <c r="L2963" i="2"/>
  <c r="L2964" i="2"/>
  <c r="K2965" i="2"/>
  <c r="L2965" i="2"/>
  <c r="L2966" i="2"/>
  <c r="L2967" i="2"/>
  <c r="L2968" i="2"/>
  <c r="L2969" i="2"/>
  <c r="L2970" i="2"/>
  <c r="L2971" i="2"/>
  <c r="L2972" i="2"/>
  <c r="L2973" i="2"/>
  <c r="L2974" i="2"/>
  <c r="L2975" i="2"/>
  <c r="L2976" i="2"/>
  <c r="L2977" i="2"/>
  <c r="L2978" i="2"/>
  <c r="L2979" i="2"/>
  <c r="L2980" i="2"/>
  <c r="L2981" i="2"/>
  <c r="L2982" i="2"/>
  <c r="L2983" i="2"/>
  <c r="L2984" i="2"/>
  <c r="L2985" i="2"/>
  <c r="L2986" i="2"/>
  <c r="L2987" i="2"/>
  <c r="L2988" i="2"/>
  <c r="L2989" i="2"/>
  <c r="L2990" i="2"/>
  <c r="L2991" i="2"/>
  <c r="L2992" i="2"/>
  <c r="L2993" i="2"/>
  <c r="L2994" i="2"/>
  <c r="L2995" i="2"/>
  <c r="L2996" i="2"/>
  <c r="L2997" i="2"/>
  <c r="L2998" i="2"/>
  <c r="L2999" i="2"/>
  <c r="L3000" i="2"/>
  <c r="L3001" i="2"/>
  <c r="L3002" i="2"/>
  <c r="L3003" i="2"/>
  <c r="L3004" i="2"/>
  <c r="L3005" i="2"/>
  <c r="L3006" i="2"/>
  <c r="L3007" i="2"/>
  <c r="L3008" i="2"/>
  <c r="L3009" i="2"/>
  <c r="L3010" i="2"/>
  <c r="L3011" i="2"/>
  <c r="L3012" i="2"/>
  <c r="L3013" i="2"/>
  <c r="L3014" i="2"/>
  <c r="L3015" i="2"/>
  <c r="L3016" i="2"/>
  <c r="L3017" i="2"/>
  <c r="L3018" i="2"/>
  <c r="L3019" i="2"/>
  <c r="L3020" i="2"/>
  <c r="L3021" i="2"/>
  <c r="L3022" i="2"/>
  <c r="L3023" i="2"/>
  <c r="L3024" i="2"/>
  <c r="L3025" i="2"/>
  <c r="L3026" i="2"/>
  <c r="L3027" i="2"/>
  <c r="L3028" i="2"/>
  <c r="L3029" i="2"/>
  <c r="L3030" i="2"/>
  <c r="L3031" i="2"/>
  <c r="L3032" i="2"/>
  <c r="L3033" i="2"/>
  <c r="L3034" i="2"/>
  <c r="L3035" i="2"/>
  <c r="L3036" i="2"/>
  <c r="L3037" i="2"/>
  <c r="L3038" i="2"/>
  <c r="L3039" i="2"/>
  <c r="L3040" i="2"/>
  <c r="L3041" i="2"/>
  <c r="L3042" i="2"/>
  <c r="K3043" i="2"/>
  <c r="L3043" i="2"/>
  <c r="K3044" i="2"/>
  <c r="L3044" i="2"/>
  <c r="L3045" i="2"/>
  <c r="L3046" i="2"/>
  <c r="K3047" i="2"/>
  <c r="L3047" i="2"/>
  <c r="K3048" i="2"/>
  <c r="L3048" i="2"/>
  <c r="K3049" i="2"/>
  <c r="L3049" i="2"/>
  <c r="K3050" i="2"/>
  <c r="L3050" i="2"/>
  <c r="K3051" i="2"/>
  <c r="L3051" i="2"/>
  <c r="K3052" i="2"/>
  <c r="L3052" i="2"/>
  <c r="L3053" i="2"/>
  <c r="L3054" i="2"/>
  <c r="L3055" i="2"/>
  <c r="L3056" i="2"/>
  <c r="L3057" i="2"/>
  <c r="K3058" i="2"/>
  <c r="L3058" i="2"/>
  <c r="L3059" i="2"/>
  <c r="L3060" i="2"/>
  <c r="L3061" i="2"/>
  <c r="L3062" i="2"/>
  <c r="L3063" i="2"/>
  <c r="L3064" i="2"/>
  <c r="L3065" i="2"/>
  <c r="L3066" i="2"/>
  <c r="K3067" i="2"/>
  <c r="L3067" i="2"/>
  <c r="L3068" i="2"/>
  <c r="L3069" i="2"/>
  <c r="K3070" i="2"/>
  <c r="L3070" i="2"/>
  <c r="L3071" i="2"/>
  <c r="L3072" i="2"/>
  <c r="L3073" i="2"/>
  <c r="L3074" i="2"/>
  <c r="L3075" i="2"/>
  <c r="L3076" i="2"/>
  <c r="K3077" i="2"/>
  <c r="L3077" i="2"/>
  <c r="L3078" i="2"/>
  <c r="L3079" i="2"/>
  <c r="L3080" i="2"/>
  <c r="L3081" i="2"/>
  <c r="L3082" i="2"/>
  <c r="L3083" i="2"/>
  <c r="L3084" i="2"/>
  <c r="L3085" i="2"/>
  <c r="L3086" i="2"/>
  <c r="L3087" i="2"/>
  <c r="L3088" i="2"/>
  <c r="L3089" i="2"/>
  <c r="L3090" i="2"/>
  <c r="L3091" i="2"/>
  <c r="L3092" i="2"/>
  <c r="L3093" i="2"/>
  <c r="L3094" i="2"/>
  <c r="L3095" i="2"/>
  <c r="L3096" i="2"/>
  <c r="K3097" i="2"/>
  <c r="L3097" i="2"/>
  <c r="L3098" i="2"/>
  <c r="L3099" i="2"/>
  <c r="K3100" i="2"/>
  <c r="L3100" i="2"/>
  <c r="L3101" i="2"/>
  <c r="L3102" i="2"/>
  <c r="L3103" i="2"/>
  <c r="L3104" i="2"/>
  <c r="L3105" i="2"/>
  <c r="L3106" i="2"/>
  <c r="L3107" i="2"/>
  <c r="L3108" i="2"/>
  <c r="L3109" i="2"/>
  <c r="L3110" i="2"/>
  <c r="L3111" i="2"/>
  <c r="L3112" i="2"/>
  <c r="L3113" i="2"/>
  <c r="L3114" i="2"/>
  <c r="L3115" i="2"/>
  <c r="L3116" i="2"/>
  <c r="L3117" i="2"/>
  <c r="L3118" i="2"/>
  <c r="L3119" i="2"/>
  <c r="L3120" i="2"/>
  <c r="L3121" i="2"/>
  <c r="L3122" i="2"/>
  <c r="L3123" i="2"/>
  <c r="L3124" i="2"/>
  <c r="L3125" i="2"/>
  <c r="L3126" i="2"/>
  <c r="L3127" i="2"/>
  <c r="L3128" i="2"/>
  <c r="L3129" i="2"/>
  <c r="L3130" i="2"/>
  <c r="L3131" i="2"/>
  <c r="L3132" i="2"/>
  <c r="K3133" i="2"/>
  <c r="L3133" i="2"/>
  <c r="K3134" i="2"/>
  <c r="L3134" i="2"/>
  <c r="K3135" i="2"/>
  <c r="L3135" i="2"/>
  <c r="L3136" i="2"/>
  <c r="L3137" i="2"/>
  <c r="L3138" i="2"/>
  <c r="L3139" i="2"/>
  <c r="L3140" i="2"/>
  <c r="L3141" i="2"/>
  <c r="L3142" i="2"/>
  <c r="L3143" i="2"/>
  <c r="L3144" i="2"/>
  <c r="L3145" i="2"/>
  <c r="L3146" i="2"/>
  <c r="L3147" i="2"/>
  <c r="L3148" i="2"/>
  <c r="L3149" i="2"/>
  <c r="L3150" i="2"/>
  <c r="L3151" i="2"/>
  <c r="L3152" i="2"/>
  <c r="L3153" i="2"/>
  <c r="L3154" i="2"/>
  <c r="L3155" i="2"/>
  <c r="L3156" i="2"/>
  <c r="L3157" i="2"/>
  <c r="L3158" i="2"/>
  <c r="L3159" i="2"/>
  <c r="L3160" i="2"/>
  <c r="L3161" i="2"/>
  <c r="L3162" i="2"/>
  <c r="L3163" i="2"/>
  <c r="L3164" i="2"/>
  <c r="L3165" i="2"/>
  <c r="L3166" i="2"/>
  <c r="L3167" i="2"/>
  <c r="L3168" i="2"/>
  <c r="L3169" i="2"/>
  <c r="L3170" i="2"/>
  <c r="L3171" i="2"/>
  <c r="L3172" i="2"/>
  <c r="L3173" i="2"/>
  <c r="L3174" i="2"/>
  <c r="K3175" i="2"/>
  <c r="L3175" i="2"/>
  <c r="L3176" i="2"/>
  <c r="K3177" i="2"/>
  <c r="L3177" i="2"/>
  <c r="L3178" i="2"/>
  <c r="L3179" i="2"/>
  <c r="L3180" i="2"/>
  <c r="L3181" i="2"/>
  <c r="L3182" i="2"/>
  <c r="L3183" i="2"/>
  <c r="L3184" i="2"/>
  <c r="L3185" i="2"/>
  <c r="L3186" i="2"/>
  <c r="L3187" i="2"/>
  <c r="L3188" i="2"/>
  <c r="L3189" i="2"/>
  <c r="K3190" i="2"/>
  <c r="L3190" i="2"/>
  <c r="L3191" i="2"/>
  <c r="L3192" i="2"/>
  <c r="L3193" i="2"/>
  <c r="L3194" i="2"/>
  <c r="L3195" i="2"/>
  <c r="L3196" i="2"/>
  <c r="L3197" i="2"/>
  <c r="L3198" i="2"/>
  <c r="L3199" i="2"/>
  <c r="L3200" i="2"/>
  <c r="L3201" i="2"/>
  <c r="L3202" i="2"/>
  <c r="L3203" i="2"/>
  <c r="L3204" i="2"/>
  <c r="L3205" i="2"/>
  <c r="L3206" i="2"/>
  <c r="L3207" i="2"/>
  <c r="L3208" i="2"/>
  <c r="L3209" i="2"/>
  <c r="L3210" i="2"/>
  <c r="L3211" i="2"/>
  <c r="L3212" i="2"/>
  <c r="L3213" i="2"/>
  <c r="L3214" i="2"/>
  <c r="L3215" i="2"/>
  <c r="L3216" i="2"/>
  <c r="L3217" i="2"/>
  <c r="L3218" i="2"/>
  <c r="L3219" i="2"/>
  <c r="L3220" i="2"/>
  <c r="L3221" i="2"/>
  <c r="L3222" i="2"/>
  <c r="L3223" i="2"/>
  <c r="L3224" i="2"/>
  <c r="L3225" i="2"/>
  <c r="L3226" i="2"/>
  <c r="L3227" i="2"/>
  <c r="L3228" i="2"/>
  <c r="L3229" i="2"/>
  <c r="L3230" i="2"/>
  <c r="L3231" i="2"/>
  <c r="K3232" i="2"/>
  <c r="L3232" i="2"/>
  <c r="L3233" i="2"/>
  <c r="L3234" i="2"/>
  <c r="L3235" i="2"/>
  <c r="L3236" i="2"/>
  <c r="K3237" i="2"/>
  <c r="L3237" i="2"/>
  <c r="L3238" i="2"/>
  <c r="L3239" i="2"/>
  <c r="L3240" i="2"/>
  <c r="K3241" i="2"/>
  <c r="L3241" i="2"/>
  <c r="L3242" i="2"/>
  <c r="L3243" i="2"/>
  <c r="L3244" i="2"/>
  <c r="L3245" i="2"/>
  <c r="K3246" i="2"/>
  <c r="L3246" i="2"/>
  <c r="L3247" i="2"/>
  <c r="L3248" i="2"/>
  <c r="L3249" i="2"/>
  <c r="L3250" i="2"/>
  <c r="L3251" i="2"/>
  <c r="L3252" i="2"/>
  <c r="L3253" i="2"/>
  <c r="L3254" i="2"/>
  <c r="L3255" i="2"/>
  <c r="L3256" i="2"/>
  <c r="L3257" i="2"/>
  <c r="L3258" i="2"/>
  <c r="L3259" i="2"/>
  <c r="L3260" i="2"/>
  <c r="L3261" i="2"/>
  <c r="L3262" i="2"/>
  <c r="L3263" i="2"/>
  <c r="L3264" i="2"/>
  <c r="L3265" i="2"/>
  <c r="L3266" i="2"/>
  <c r="L3267" i="2"/>
  <c r="L3268" i="2"/>
  <c r="L3269" i="2"/>
  <c r="L3270" i="2"/>
  <c r="L3271" i="2"/>
  <c r="L3272" i="2"/>
  <c r="L3273" i="2"/>
  <c r="L3274" i="2"/>
  <c r="L3275" i="2"/>
  <c r="L3276" i="2"/>
  <c r="L3277" i="2"/>
  <c r="L3278" i="2"/>
  <c r="L3279" i="2"/>
  <c r="L3280" i="2"/>
  <c r="L3281" i="2"/>
  <c r="L3282" i="2"/>
  <c r="L3283" i="2"/>
  <c r="L3284" i="2"/>
  <c r="L3285" i="2"/>
  <c r="L3286" i="2"/>
  <c r="L3287" i="2"/>
  <c r="L3288" i="2"/>
  <c r="L3289" i="2"/>
  <c r="L3290" i="2"/>
  <c r="L3291" i="2"/>
  <c r="L3292" i="2"/>
  <c r="L3293" i="2"/>
  <c r="L3294" i="2"/>
  <c r="L3295" i="2"/>
  <c r="L3296" i="2"/>
  <c r="L3297" i="2"/>
  <c r="L3298" i="2"/>
  <c r="L3299" i="2"/>
  <c r="L3300" i="2"/>
  <c r="L3301" i="2"/>
  <c r="L3302" i="2"/>
  <c r="L3303" i="2"/>
  <c r="L3304" i="2"/>
  <c r="L3305" i="2"/>
  <c r="L3306" i="2"/>
  <c r="L3307" i="2"/>
  <c r="L3308" i="2"/>
  <c r="L3309" i="2"/>
  <c r="L3310" i="2"/>
  <c r="L3311" i="2"/>
  <c r="L3312" i="2"/>
  <c r="L3313" i="2"/>
  <c r="L3314" i="2"/>
  <c r="L3315" i="2"/>
  <c r="L3316" i="2"/>
  <c r="L3317" i="2"/>
  <c r="L3318" i="2"/>
  <c r="L3319" i="2"/>
  <c r="L3320" i="2"/>
  <c r="L3321" i="2"/>
  <c r="L3322" i="2"/>
  <c r="L3323" i="2"/>
  <c r="L3324" i="2"/>
  <c r="L3325" i="2"/>
  <c r="L3326" i="2"/>
  <c r="L3327" i="2"/>
  <c r="L3328" i="2"/>
  <c r="L3329" i="2"/>
  <c r="L3330" i="2"/>
  <c r="L3331" i="2"/>
  <c r="L3332" i="2"/>
  <c r="L3333" i="2"/>
  <c r="L3334" i="2"/>
  <c r="L3335" i="2"/>
  <c r="K3336" i="2"/>
  <c r="L3336" i="2"/>
  <c r="K3337" i="2"/>
  <c r="L3337" i="2"/>
  <c r="L3338" i="2"/>
  <c r="L3339" i="2"/>
  <c r="L3340" i="2"/>
  <c r="K3341" i="2"/>
  <c r="L3341" i="2"/>
  <c r="L3342" i="2"/>
  <c r="L3343" i="2"/>
  <c r="L3344" i="2"/>
  <c r="L3345" i="2"/>
  <c r="L3346" i="2"/>
  <c r="L3347" i="2"/>
  <c r="L3348" i="2"/>
  <c r="L3349" i="2"/>
  <c r="L3350" i="2"/>
  <c r="L3351" i="2"/>
  <c r="L3352" i="2"/>
  <c r="L3353" i="2"/>
  <c r="L3354" i="2"/>
  <c r="L3355" i="2"/>
  <c r="L3356" i="2"/>
  <c r="L3357" i="2"/>
  <c r="L3358" i="2"/>
  <c r="L3359" i="2"/>
  <c r="L3360" i="2"/>
  <c r="L3361" i="2"/>
  <c r="L3362" i="2"/>
  <c r="L3363" i="2"/>
  <c r="L3364" i="2"/>
  <c r="L3365" i="2"/>
  <c r="L3366" i="2"/>
  <c r="L3367" i="2"/>
  <c r="L3368" i="2"/>
  <c r="L3369" i="2"/>
  <c r="L3370" i="2"/>
  <c r="L3371" i="2"/>
  <c r="L3372" i="2"/>
  <c r="L3373" i="2"/>
  <c r="L3374" i="2"/>
  <c r="L3375" i="2"/>
  <c r="L3376" i="2"/>
  <c r="L3377" i="2"/>
  <c r="L3378" i="2"/>
  <c r="L3379" i="2"/>
  <c r="L3380" i="2"/>
  <c r="L3381" i="2"/>
  <c r="L3382" i="2"/>
  <c r="L3383" i="2"/>
  <c r="L3384" i="2"/>
  <c r="L3385" i="2"/>
  <c r="L3386" i="2"/>
  <c r="L3387" i="2"/>
  <c r="L3388" i="2"/>
  <c r="L3389" i="2"/>
  <c r="L3390" i="2"/>
  <c r="L3391" i="2"/>
  <c r="L3392" i="2"/>
  <c r="L3393" i="2"/>
  <c r="L3394" i="2"/>
  <c r="L3395" i="2"/>
  <c r="L3396" i="2"/>
  <c r="L3397" i="2"/>
  <c r="L3398" i="2"/>
  <c r="L3399" i="2"/>
  <c r="L3400" i="2"/>
  <c r="L3401" i="2"/>
  <c r="L3402" i="2"/>
  <c r="L3403" i="2"/>
  <c r="L3404" i="2"/>
  <c r="L3405" i="2"/>
  <c r="L3406" i="2"/>
  <c r="L3407" i="2"/>
  <c r="L3408" i="2"/>
  <c r="L3409" i="2"/>
  <c r="L3410" i="2"/>
  <c r="L3411" i="2"/>
  <c r="L3412" i="2"/>
  <c r="L3413" i="2"/>
  <c r="L3414" i="2"/>
  <c r="L3415" i="2"/>
  <c r="L3416" i="2"/>
  <c r="L3417" i="2"/>
  <c r="L3418" i="2"/>
  <c r="L3419" i="2"/>
  <c r="L3420" i="2"/>
  <c r="L3421" i="2"/>
  <c r="L3422" i="2"/>
  <c r="L3423" i="2"/>
  <c r="L3424" i="2"/>
  <c r="L3425" i="2"/>
  <c r="L3426" i="2"/>
  <c r="L3427" i="2"/>
  <c r="L3428" i="2"/>
  <c r="L3429" i="2"/>
  <c r="L3430" i="2"/>
  <c r="L3431" i="2"/>
  <c r="L3432" i="2"/>
  <c r="L3433" i="2"/>
  <c r="L3434" i="2"/>
  <c r="L3435" i="2"/>
  <c r="L3436" i="2"/>
  <c r="L3437" i="2"/>
  <c r="L3438" i="2"/>
  <c r="L3439" i="2"/>
  <c r="L3440" i="2"/>
  <c r="L3441" i="2"/>
  <c r="L3442" i="2"/>
  <c r="L3443" i="2"/>
  <c r="L3444" i="2"/>
  <c r="L3445" i="2"/>
  <c r="L3446" i="2"/>
  <c r="L3447" i="2"/>
  <c r="L3448" i="2"/>
  <c r="L3449" i="2"/>
  <c r="K3450" i="2"/>
  <c r="L3450" i="2"/>
  <c r="L3451" i="2"/>
  <c r="L3452" i="2"/>
  <c r="L3453" i="2"/>
  <c r="L3454" i="2"/>
  <c r="L3455" i="2"/>
  <c r="L3456" i="2"/>
  <c r="L3457" i="2"/>
  <c r="L3458" i="2"/>
  <c r="L3459" i="2"/>
  <c r="L3460" i="2"/>
  <c r="L3461" i="2"/>
  <c r="L3462" i="2"/>
  <c r="K3463" i="2"/>
  <c r="L3463" i="2"/>
  <c r="L3464" i="2"/>
  <c r="L3465" i="2"/>
  <c r="L3466" i="2"/>
  <c r="L3467" i="2"/>
  <c r="L3468" i="2"/>
  <c r="K3469" i="2"/>
  <c r="L3469" i="2"/>
  <c r="L3470" i="2"/>
  <c r="L3471" i="2"/>
  <c r="L3472" i="2"/>
  <c r="L3473" i="2"/>
  <c r="K3474" i="2"/>
  <c r="L3474" i="2"/>
  <c r="L3475" i="2"/>
  <c r="L3476" i="2"/>
  <c r="L3477" i="2"/>
  <c r="L3478" i="2"/>
  <c r="L3479" i="2"/>
  <c r="L3480" i="2"/>
  <c r="L3481" i="2"/>
  <c r="L3482" i="2"/>
  <c r="L3483" i="2"/>
  <c r="L3484" i="2"/>
  <c r="L3485" i="2"/>
  <c r="L3486" i="2"/>
  <c r="L3487" i="2"/>
  <c r="L3488" i="2"/>
  <c r="L3489" i="2"/>
  <c r="L3490" i="2"/>
  <c r="L3491" i="2"/>
  <c r="L3492" i="2"/>
  <c r="L3493" i="2"/>
  <c r="L3494" i="2"/>
  <c r="L3495" i="2"/>
  <c r="L3496" i="2"/>
  <c r="L3497" i="2"/>
  <c r="L3498" i="2"/>
  <c r="L3499" i="2"/>
  <c r="L3500" i="2"/>
  <c r="L3501" i="2"/>
  <c r="L3502" i="2"/>
  <c r="L3503" i="2"/>
  <c r="L3504" i="2"/>
  <c r="L3505" i="2"/>
  <c r="L3506" i="2"/>
  <c r="L3507" i="2"/>
  <c r="L3508" i="2"/>
  <c r="L3509" i="2"/>
  <c r="L3510" i="2"/>
  <c r="L3511" i="2"/>
  <c r="L3512" i="2"/>
  <c r="L3513" i="2"/>
  <c r="L3514" i="2"/>
  <c r="L3515" i="2"/>
  <c r="L3516" i="2"/>
  <c r="L3517" i="2"/>
  <c r="L3518" i="2"/>
  <c r="L3519" i="2"/>
  <c r="L3520" i="2"/>
  <c r="L3521" i="2"/>
  <c r="L3522" i="2"/>
  <c r="L3523" i="2"/>
  <c r="L3524" i="2"/>
  <c r="L3525" i="2"/>
  <c r="L3526" i="2"/>
  <c r="L3527" i="2"/>
  <c r="L3528" i="2"/>
  <c r="L3529" i="2"/>
  <c r="L3530" i="2"/>
  <c r="L3531" i="2"/>
  <c r="L3532" i="2"/>
  <c r="L3533" i="2"/>
  <c r="L3534" i="2"/>
  <c r="L3535" i="2"/>
  <c r="L3536" i="2"/>
  <c r="L3537" i="2"/>
  <c r="L3538" i="2"/>
  <c r="L3539" i="2"/>
  <c r="L3540" i="2"/>
  <c r="L3541" i="2"/>
  <c r="L3542" i="2"/>
  <c r="L3543" i="2"/>
  <c r="L3544" i="2"/>
  <c r="L3545" i="2"/>
  <c r="L3546" i="2"/>
  <c r="L3547" i="2"/>
  <c r="L3548" i="2"/>
  <c r="L3549" i="2"/>
  <c r="L3550" i="2"/>
  <c r="L3551" i="2"/>
  <c r="L3552" i="2"/>
  <c r="L3553" i="2"/>
  <c r="L3554" i="2"/>
  <c r="L3555" i="2"/>
  <c r="L3556" i="2"/>
  <c r="L3557" i="2"/>
  <c r="L3558" i="2"/>
  <c r="L3559" i="2"/>
  <c r="L3560" i="2"/>
  <c r="L3561" i="2"/>
  <c r="L3562" i="2"/>
  <c r="L3563" i="2"/>
  <c r="L3564" i="2"/>
  <c r="L3565" i="2"/>
  <c r="L3566" i="2"/>
  <c r="L3567" i="2"/>
  <c r="L3568" i="2"/>
  <c r="L3569" i="2"/>
  <c r="L3570" i="2"/>
  <c r="L3571" i="2"/>
  <c r="L3572" i="2"/>
  <c r="L3573" i="2"/>
  <c r="L3574" i="2"/>
  <c r="L3575" i="2"/>
  <c r="L3576" i="2"/>
  <c r="L3577" i="2"/>
  <c r="L3578" i="2"/>
  <c r="L3579" i="2"/>
  <c r="L3580" i="2"/>
  <c r="L3581" i="2"/>
  <c r="L3582" i="2"/>
  <c r="L3583" i="2"/>
  <c r="L3584" i="2"/>
  <c r="L3585" i="2"/>
  <c r="L3586" i="2"/>
  <c r="L3587" i="2"/>
  <c r="L3588" i="2"/>
  <c r="L3589" i="2"/>
  <c r="L3590" i="2"/>
  <c r="L3591" i="2"/>
  <c r="L3592" i="2"/>
  <c r="L3593" i="2"/>
  <c r="L3594" i="2"/>
  <c r="L3595" i="2"/>
  <c r="L3596" i="2"/>
  <c r="L3597" i="2"/>
  <c r="L3598" i="2"/>
  <c r="L3599" i="2"/>
  <c r="L3600" i="2"/>
  <c r="L3601" i="2"/>
  <c r="L3602" i="2"/>
  <c r="L3603" i="2"/>
  <c r="L3604" i="2"/>
  <c r="L3605" i="2"/>
  <c r="L3606" i="2"/>
  <c r="L3607" i="2"/>
  <c r="L3608" i="2"/>
  <c r="L3609" i="2"/>
  <c r="L3610" i="2"/>
  <c r="L3611" i="2"/>
  <c r="L3612" i="2"/>
  <c r="L3613" i="2"/>
  <c r="L3614" i="2"/>
  <c r="L3615" i="2"/>
  <c r="L3616" i="2"/>
  <c r="L3617" i="2"/>
  <c r="L3618" i="2"/>
  <c r="L3619" i="2"/>
  <c r="L3620" i="2"/>
  <c r="L3621" i="2"/>
  <c r="L3622" i="2"/>
  <c r="L3623" i="2"/>
  <c r="L3624" i="2"/>
  <c r="L3625" i="2"/>
  <c r="L3626" i="2"/>
  <c r="L3627" i="2"/>
  <c r="L3628" i="2"/>
  <c r="L3629" i="2"/>
  <c r="L3630" i="2"/>
  <c r="L3631" i="2"/>
  <c r="L3632" i="2"/>
  <c r="L3633" i="2"/>
  <c r="L3634" i="2"/>
  <c r="L3635" i="2"/>
  <c r="L3636" i="2"/>
  <c r="L3637" i="2"/>
  <c r="L3638" i="2"/>
  <c r="L3639" i="2"/>
  <c r="L3640" i="2"/>
  <c r="L3641" i="2"/>
  <c r="L3642" i="2"/>
  <c r="L3643" i="2"/>
  <c r="L3644" i="2"/>
  <c r="L3645" i="2"/>
  <c r="L3646" i="2"/>
  <c r="L3647" i="2"/>
  <c r="L3648" i="2"/>
  <c r="L3649" i="2"/>
  <c r="L3650" i="2"/>
  <c r="L3651" i="2"/>
  <c r="L3652" i="2"/>
  <c r="L3653" i="2"/>
  <c r="L3654" i="2"/>
  <c r="L3655" i="2"/>
  <c r="L3656" i="2"/>
  <c r="L3657" i="2"/>
  <c r="L3658" i="2"/>
  <c r="L3659" i="2"/>
  <c r="L3660" i="2"/>
  <c r="L3661" i="2"/>
  <c r="L3662" i="2"/>
  <c r="L3663" i="2"/>
  <c r="L3664" i="2"/>
  <c r="L3665" i="2"/>
  <c r="L3666" i="2"/>
  <c r="L3667" i="2"/>
  <c r="L3668" i="2"/>
  <c r="L3669" i="2"/>
  <c r="L3670" i="2"/>
  <c r="L3671" i="2"/>
  <c r="L3672" i="2"/>
  <c r="L3673" i="2"/>
  <c r="L3674" i="2"/>
  <c r="L3675" i="2"/>
  <c r="L3676" i="2"/>
  <c r="L3677" i="2"/>
  <c r="L3678" i="2"/>
  <c r="L3679" i="2"/>
  <c r="L3680" i="2"/>
  <c r="L3681" i="2"/>
  <c r="L3682" i="2"/>
  <c r="L3683" i="2"/>
  <c r="L3684" i="2"/>
  <c r="L3685" i="2"/>
  <c r="L3686" i="2"/>
  <c r="L3687" i="2"/>
  <c r="L3688" i="2"/>
  <c r="L3689" i="2"/>
  <c r="L3690" i="2"/>
  <c r="L3691" i="2"/>
  <c r="L3692" i="2"/>
  <c r="L3693" i="2"/>
  <c r="L3694" i="2"/>
  <c r="L3695" i="2"/>
  <c r="L3696" i="2"/>
  <c r="L3697" i="2"/>
  <c r="L3698" i="2"/>
  <c r="L3699" i="2"/>
  <c r="L3700" i="2"/>
  <c r="L3701" i="2"/>
  <c r="L3702" i="2"/>
  <c r="L3703" i="2"/>
  <c r="L3704" i="2"/>
  <c r="L3705" i="2"/>
  <c r="L3706" i="2"/>
  <c r="L3707" i="2"/>
  <c r="L3708" i="2"/>
  <c r="L3709" i="2"/>
  <c r="L3710" i="2"/>
  <c r="L3711" i="2"/>
  <c r="L3712" i="2"/>
  <c r="L3713" i="2"/>
  <c r="L3714" i="2"/>
  <c r="L3715" i="2"/>
  <c r="L3716" i="2"/>
  <c r="L3717" i="2"/>
  <c r="L3718" i="2"/>
  <c r="L3719" i="2"/>
  <c r="L3720" i="2"/>
  <c r="L3721" i="2"/>
  <c r="L3722" i="2"/>
  <c r="L3723" i="2"/>
  <c r="L3724" i="2"/>
  <c r="L3725" i="2"/>
  <c r="L3726" i="2"/>
  <c r="L3727" i="2"/>
  <c r="L3728" i="2"/>
  <c r="L3729" i="2"/>
  <c r="L3730" i="2"/>
  <c r="L3731" i="2"/>
  <c r="L3732" i="2"/>
  <c r="L3733" i="2"/>
  <c r="L3734" i="2"/>
  <c r="L3735" i="2"/>
  <c r="L3736" i="2"/>
  <c r="L3737" i="2"/>
  <c r="L3738" i="2"/>
  <c r="L3739" i="2"/>
  <c r="L3740" i="2"/>
  <c r="L3741" i="2"/>
  <c r="L3742" i="2"/>
  <c r="L3743" i="2"/>
  <c r="L3744" i="2"/>
  <c r="L3745" i="2"/>
  <c r="L3746" i="2"/>
  <c r="L3747" i="2"/>
  <c r="L3748" i="2"/>
  <c r="L3749" i="2"/>
  <c r="L3750" i="2"/>
  <c r="L3751" i="2"/>
  <c r="L3752" i="2"/>
  <c r="L3753" i="2"/>
  <c r="L3754" i="2"/>
  <c r="L3755" i="2"/>
  <c r="L3756" i="2"/>
  <c r="L3757" i="2"/>
  <c r="L3758" i="2"/>
  <c r="L3759" i="2"/>
  <c r="L3760" i="2"/>
  <c r="L3761" i="2"/>
  <c r="L3762" i="2"/>
  <c r="L3763" i="2"/>
  <c r="L3764" i="2"/>
  <c r="L3765" i="2"/>
  <c r="L3766" i="2"/>
  <c r="L3767" i="2"/>
  <c r="L3768" i="2"/>
  <c r="L3769" i="2"/>
  <c r="L3770" i="2"/>
  <c r="L3771" i="2"/>
  <c r="L3772" i="2"/>
  <c r="L3773" i="2"/>
  <c r="L3774" i="2"/>
  <c r="L3775" i="2"/>
  <c r="L3776" i="2"/>
  <c r="L3777" i="2"/>
  <c r="L3778" i="2"/>
  <c r="L3779" i="2"/>
  <c r="L3780" i="2"/>
  <c r="L3781" i="2"/>
  <c r="L3782" i="2"/>
  <c r="L3783" i="2"/>
  <c r="L3784" i="2"/>
  <c r="L3785" i="2"/>
  <c r="L3786" i="2"/>
  <c r="L3787" i="2"/>
  <c r="L3788" i="2"/>
  <c r="L3789" i="2"/>
  <c r="L3790" i="2"/>
  <c r="L3791" i="2"/>
  <c r="L3792" i="2"/>
  <c r="L3793" i="2"/>
  <c r="L3794" i="2"/>
  <c r="L3795" i="2"/>
  <c r="L3796" i="2"/>
  <c r="L3797" i="2"/>
  <c r="L3798" i="2"/>
  <c r="L3799" i="2"/>
  <c r="L3800" i="2"/>
  <c r="L3801" i="2"/>
  <c r="L3802" i="2"/>
  <c r="L3803" i="2"/>
  <c r="L3804" i="2"/>
  <c r="L3805" i="2"/>
  <c r="L3806" i="2"/>
  <c r="L3807" i="2"/>
  <c r="L3808" i="2"/>
  <c r="L3809" i="2"/>
  <c r="L3810" i="2"/>
  <c r="L3811" i="2"/>
  <c r="L3812" i="2"/>
  <c r="L3813" i="2"/>
  <c r="L3814" i="2"/>
  <c r="L3815" i="2"/>
  <c r="L3816" i="2"/>
  <c r="L3817" i="2"/>
  <c r="L3818" i="2"/>
  <c r="L3819" i="2"/>
  <c r="L3820" i="2"/>
  <c r="L3821" i="2"/>
  <c r="L3822" i="2"/>
  <c r="L3823" i="2"/>
  <c r="L3824" i="2"/>
  <c r="L3825" i="2"/>
  <c r="L3826" i="2"/>
  <c r="L3827" i="2"/>
  <c r="L3828" i="2"/>
  <c r="L3829" i="2"/>
  <c r="L3830" i="2"/>
  <c r="L3831" i="2"/>
  <c r="L3832" i="2"/>
  <c r="L3833" i="2"/>
  <c r="L3834" i="2"/>
  <c r="L3835" i="2"/>
  <c r="L3836" i="2"/>
  <c r="L3837" i="2"/>
  <c r="L3838" i="2"/>
  <c r="L3839" i="2"/>
  <c r="L3840" i="2"/>
  <c r="L3841" i="2"/>
  <c r="L3842" i="2"/>
  <c r="L3843" i="2"/>
  <c r="L3844" i="2"/>
  <c r="L3845" i="2"/>
  <c r="L3846" i="2"/>
  <c r="L3847" i="2"/>
  <c r="L3848" i="2"/>
  <c r="L3849" i="2"/>
  <c r="L3850" i="2"/>
  <c r="L3851" i="2"/>
  <c r="L3852" i="2"/>
  <c r="L3853" i="2"/>
  <c r="L3854" i="2"/>
  <c r="L3855" i="2"/>
  <c r="L3856" i="2"/>
  <c r="L3857" i="2"/>
  <c r="L3858" i="2"/>
  <c r="L3859" i="2"/>
  <c r="L3860" i="2"/>
  <c r="L3861" i="2"/>
  <c r="L3862" i="2"/>
  <c r="L3863" i="2"/>
  <c r="L3864" i="2"/>
  <c r="L3865" i="2"/>
  <c r="L3866" i="2"/>
  <c r="L3867" i="2"/>
  <c r="L3868" i="2"/>
  <c r="L3869" i="2"/>
  <c r="L3870" i="2"/>
  <c r="L3871" i="2"/>
  <c r="L3872" i="2"/>
  <c r="L3873" i="2"/>
  <c r="L3874" i="2"/>
  <c r="L3875" i="2"/>
  <c r="L3876" i="2"/>
  <c r="L3877" i="2"/>
  <c r="L3878" i="2"/>
  <c r="L3879" i="2"/>
  <c r="L3880" i="2"/>
  <c r="L3881" i="2"/>
  <c r="L3882" i="2"/>
  <c r="L3883" i="2"/>
  <c r="L3884" i="2"/>
  <c r="L3885" i="2"/>
  <c r="L3886" i="2"/>
  <c r="L3887" i="2"/>
  <c r="L3888" i="2"/>
  <c r="L3889" i="2"/>
  <c r="L3890" i="2"/>
  <c r="L3891" i="2"/>
  <c r="L3892" i="2"/>
  <c r="L3893" i="2"/>
  <c r="L3894" i="2"/>
  <c r="L3895" i="2"/>
  <c r="L3896" i="2"/>
  <c r="L3897" i="2"/>
  <c r="L3898" i="2"/>
  <c r="L3899" i="2"/>
  <c r="L3900" i="2"/>
  <c r="L3901" i="2"/>
  <c r="L3902" i="2"/>
  <c r="L3903" i="2"/>
  <c r="L3904" i="2"/>
  <c r="L3905" i="2"/>
  <c r="L3906" i="2"/>
  <c r="L3907" i="2"/>
  <c r="L3908" i="2"/>
  <c r="L3909" i="2"/>
  <c r="L3910" i="2"/>
  <c r="L3911" i="2"/>
  <c r="L3912" i="2"/>
  <c r="L3913" i="2"/>
  <c r="L3914" i="2"/>
  <c r="L3915" i="2"/>
  <c r="L3916" i="2"/>
  <c r="L3917" i="2"/>
  <c r="L3918" i="2"/>
  <c r="L3919" i="2"/>
  <c r="L3920" i="2"/>
  <c r="L3921" i="2"/>
  <c r="L3922" i="2"/>
  <c r="L3923" i="2"/>
  <c r="L3924" i="2"/>
  <c r="L3925" i="2"/>
  <c r="L3926" i="2"/>
  <c r="L3927" i="2"/>
  <c r="L3928" i="2"/>
  <c r="L3929" i="2"/>
  <c r="L3930" i="2"/>
  <c r="L3931" i="2"/>
  <c r="L3932" i="2"/>
  <c r="L3933" i="2"/>
  <c r="L3934" i="2"/>
  <c r="L3935" i="2"/>
  <c r="L3936" i="2"/>
  <c r="L3937" i="2"/>
  <c r="L3938" i="2"/>
  <c r="L3939" i="2"/>
  <c r="L3940" i="2"/>
  <c r="L3941" i="2"/>
  <c r="L3942" i="2"/>
  <c r="L3943" i="2"/>
  <c r="L3944" i="2"/>
  <c r="L3945" i="2"/>
  <c r="L3946" i="2"/>
  <c r="L3947" i="2"/>
  <c r="L3948" i="2"/>
  <c r="L3949" i="2"/>
  <c r="L3950" i="2"/>
  <c r="L3951" i="2"/>
  <c r="L3952" i="2"/>
  <c r="L3953" i="2"/>
  <c r="L3954" i="2"/>
  <c r="L3955" i="2"/>
  <c r="L3956" i="2"/>
  <c r="L3957" i="2"/>
  <c r="L3958" i="2"/>
  <c r="L3959" i="2"/>
  <c r="L3960" i="2"/>
  <c r="L3961" i="2"/>
  <c r="L3962" i="2"/>
  <c r="L3963" i="2"/>
  <c r="L3964" i="2"/>
  <c r="L3965" i="2"/>
  <c r="L3966" i="2"/>
  <c r="L3967" i="2"/>
  <c r="L3968" i="2"/>
  <c r="L3969" i="2"/>
  <c r="L3970" i="2"/>
  <c r="L3971" i="2"/>
  <c r="L3972" i="2"/>
  <c r="L3973" i="2"/>
  <c r="L3974" i="2"/>
  <c r="L3975" i="2"/>
  <c r="L3976" i="2"/>
  <c r="L3977" i="2"/>
  <c r="L3978" i="2"/>
  <c r="L3979" i="2"/>
  <c r="L3980" i="2"/>
  <c r="L3981" i="2"/>
  <c r="L3982" i="2"/>
  <c r="L3983" i="2"/>
  <c r="L3984" i="2"/>
  <c r="L3985" i="2"/>
  <c r="L3986" i="2"/>
  <c r="L3987" i="2"/>
  <c r="L3988" i="2"/>
  <c r="L3989" i="2"/>
  <c r="L3990" i="2"/>
  <c r="L3991" i="2"/>
  <c r="L3992" i="2"/>
  <c r="L3993" i="2"/>
  <c r="L3994" i="2"/>
  <c r="L3995" i="2"/>
  <c r="L3996" i="2"/>
  <c r="L3997" i="2"/>
  <c r="L3998" i="2"/>
  <c r="L3999" i="2"/>
  <c r="L4000" i="2"/>
  <c r="L4001" i="2"/>
  <c r="L4002" i="2"/>
  <c r="L4003" i="2"/>
  <c r="L4004" i="2"/>
  <c r="L4005" i="2"/>
  <c r="L4006" i="2"/>
  <c r="L4007" i="2"/>
  <c r="L4008" i="2"/>
  <c r="L4009" i="2"/>
  <c r="L4010" i="2"/>
  <c r="L4011" i="2"/>
  <c r="L4012" i="2"/>
  <c r="L4013" i="2"/>
  <c r="L4014" i="2"/>
  <c r="L4015" i="2"/>
  <c r="L4016" i="2"/>
  <c r="L4017" i="2"/>
  <c r="L4018" i="2"/>
  <c r="L4019" i="2"/>
  <c r="L4020" i="2"/>
  <c r="L4021" i="2"/>
  <c r="L4022" i="2"/>
  <c r="L4023" i="2"/>
  <c r="L4024" i="2"/>
  <c r="L4025" i="2"/>
  <c r="L4026" i="2"/>
  <c r="L4027" i="2"/>
  <c r="L4028" i="2"/>
  <c r="L4029" i="2"/>
  <c r="L4030" i="2"/>
  <c r="L4031" i="2"/>
  <c r="L4032" i="2"/>
  <c r="L4033" i="2"/>
  <c r="L4034" i="2"/>
  <c r="L4035" i="2"/>
  <c r="L4036" i="2"/>
  <c r="L4037" i="2"/>
  <c r="L4038" i="2"/>
  <c r="L4039" i="2"/>
  <c r="L4040" i="2"/>
  <c r="L4041" i="2"/>
  <c r="L4042" i="2"/>
  <c r="L4043" i="2"/>
  <c r="L4044" i="2"/>
  <c r="L4045" i="2"/>
  <c r="L4046" i="2"/>
  <c r="L4047" i="2"/>
  <c r="L4048" i="2"/>
  <c r="L4049" i="2"/>
  <c r="L4050" i="2"/>
  <c r="L4051" i="2"/>
  <c r="L4052" i="2"/>
  <c r="L4053" i="2"/>
  <c r="L4054" i="2"/>
  <c r="L4055" i="2"/>
  <c r="L4056" i="2"/>
  <c r="L4057" i="2"/>
  <c r="L4058" i="2"/>
  <c r="L4059" i="2"/>
  <c r="L4060" i="2"/>
  <c r="L4061" i="2"/>
  <c r="L4062" i="2"/>
  <c r="L4063" i="2"/>
  <c r="L4064" i="2"/>
  <c r="L4065" i="2"/>
  <c r="L4066" i="2"/>
  <c r="L4067" i="2"/>
  <c r="L4068" i="2"/>
  <c r="L4069" i="2"/>
  <c r="L4070" i="2"/>
  <c r="L4071" i="2"/>
  <c r="L4072" i="2"/>
  <c r="L4073" i="2"/>
  <c r="L4074" i="2"/>
  <c r="L4075" i="2"/>
  <c r="L4076" i="2"/>
  <c r="L4077" i="2"/>
  <c r="L4078" i="2"/>
  <c r="L4079" i="2"/>
  <c r="L4080" i="2"/>
  <c r="L4081" i="2"/>
  <c r="L4082" i="2"/>
  <c r="L4083" i="2"/>
  <c r="L4084" i="2"/>
  <c r="L4085" i="2"/>
  <c r="L4086" i="2"/>
  <c r="L4087" i="2"/>
  <c r="L4088" i="2"/>
  <c r="L4089" i="2"/>
  <c r="L4090" i="2"/>
  <c r="L4091" i="2"/>
  <c r="L4092" i="2"/>
  <c r="L4093" i="2"/>
  <c r="L4094" i="2"/>
  <c r="L4095" i="2"/>
  <c r="L4096" i="2"/>
  <c r="L4097" i="2"/>
  <c r="L4098" i="2"/>
  <c r="L4099" i="2"/>
  <c r="L4100" i="2"/>
  <c r="L4101" i="2"/>
  <c r="L4102" i="2"/>
  <c r="L4103" i="2"/>
  <c r="L4104" i="2"/>
  <c r="L4105" i="2"/>
  <c r="L4106" i="2"/>
  <c r="L4107" i="2"/>
  <c r="L4108" i="2"/>
  <c r="L4109" i="2"/>
  <c r="L4110" i="2"/>
  <c r="L4111" i="2"/>
  <c r="L4112" i="2"/>
  <c r="L4113" i="2"/>
  <c r="L4114" i="2"/>
  <c r="L4115" i="2"/>
  <c r="L4116" i="2"/>
  <c r="L4117" i="2"/>
  <c r="L4118" i="2"/>
  <c r="L4119" i="2"/>
  <c r="L4120" i="2"/>
  <c r="L4121" i="2"/>
  <c r="L4122" i="2"/>
  <c r="L4123" i="2"/>
  <c r="L4124" i="2"/>
  <c r="L4125" i="2"/>
  <c r="L4126" i="2"/>
  <c r="L4127" i="2"/>
  <c r="L4128" i="2"/>
  <c r="L4129" i="2"/>
  <c r="L4130" i="2"/>
  <c r="L4131" i="2"/>
  <c r="L4132" i="2"/>
  <c r="L4133" i="2"/>
  <c r="L4134" i="2"/>
  <c r="L4135" i="2"/>
  <c r="L4136" i="2"/>
  <c r="L4137" i="2"/>
  <c r="L4138" i="2"/>
  <c r="L4139" i="2"/>
  <c r="L4140" i="2"/>
  <c r="L4141" i="2"/>
  <c r="L4142" i="2"/>
  <c r="L4143" i="2"/>
  <c r="L4144" i="2"/>
  <c r="L4145" i="2"/>
  <c r="L4146" i="2"/>
  <c r="L4147" i="2"/>
  <c r="L4148" i="2"/>
  <c r="L4149" i="2"/>
  <c r="L4150" i="2"/>
  <c r="L4151" i="2"/>
  <c r="L4152" i="2"/>
  <c r="L4153" i="2"/>
  <c r="L4154" i="2"/>
  <c r="L4155" i="2"/>
  <c r="L4156" i="2"/>
  <c r="L4157" i="2"/>
  <c r="L4158" i="2"/>
  <c r="L4159" i="2"/>
  <c r="L4160" i="2"/>
  <c r="L4161" i="2"/>
  <c r="L4162" i="2"/>
  <c r="L4163" i="2"/>
  <c r="L4164" i="2"/>
  <c r="L4165" i="2"/>
  <c r="L4166" i="2"/>
  <c r="L4167" i="2"/>
  <c r="L4168" i="2"/>
  <c r="L4169" i="2"/>
  <c r="L4170" i="2"/>
  <c r="L4171" i="2"/>
  <c r="L4172" i="2"/>
  <c r="L4173" i="2"/>
  <c r="L4174" i="2"/>
  <c r="L4175" i="2"/>
  <c r="L4176" i="2"/>
  <c r="L4177" i="2"/>
  <c r="L4178" i="2"/>
  <c r="L4179" i="2"/>
  <c r="L4180" i="2"/>
  <c r="L4181" i="2"/>
  <c r="L4182" i="2"/>
  <c r="L4183" i="2"/>
  <c r="L4184" i="2"/>
  <c r="L4185" i="2"/>
  <c r="L4186" i="2"/>
  <c r="L4187" i="2"/>
  <c r="L4188" i="2"/>
  <c r="L4189" i="2"/>
  <c r="L4190" i="2"/>
  <c r="L4191" i="2"/>
  <c r="L4192" i="2"/>
  <c r="L4193" i="2"/>
  <c r="L4194" i="2"/>
  <c r="L4195" i="2"/>
  <c r="L4196" i="2"/>
  <c r="L4197" i="2"/>
  <c r="L4198" i="2"/>
  <c r="L4199" i="2"/>
  <c r="L4200" i="2"/>
  <c r="L4201" i="2"/>
  <c r="L4202" i="2"/>
  <c r="L4203" i="2"/>
  <c r="L4204" i="2"/>
  <c r="L4205" i="2"/>
  <c r="L4206" i="2"/>
  <c r="L4207" i="2"/>
  <c r="L4208" i="2"/>
  <c r="L4209" i="2"/>
  <c r="L4210" i="2"/>
  <c r="L4211" i="2"/>
  <c r="L4212" i="2"/>
  <c r="L4213" i="2"/>
  <c r="L4214" i="2"/>
  <c r="L4215" i="2"/>
  <c r="L4216" i="2"/>
  <c r="L4217" i="2"/>
  <c r="L4218" i="2"/>
  <c r="L4219" i="2"/>
  <c r="L4220" i="2"/>
  <c r="L4221" i="2"/>
  <c r="L4222" i="2"/>
  <c r="L4223" i="2"/>
  <c r="L4224" i="2"/>
  <c r="L4225" i="2"/>
  <c r="L4226" i="2"/>
  <c r="L4227" i="2"/>
  <c r="L4228" i="2"/>
  <c r="L4229" i="2"/>
  <c r="L4230" i="2"/>
  <c r="L4231" i="2"/>
  <c r="L4232" i="2"/>
  <c r="L4233" i="2"/>
  <c r="L4234" i="2"/>
  <c r="L4235" i="2"/>
  <c r="L4236" i="2"/>
  <c r="L4237" i="2"/>
  <c r="L4238" i="2"/>
  <c r="L4239" i="2"/>
  <c r="L4240" i="2"/>
  <c r="L4241" i="2"/>
  <c r="L4242" i="2"/>
  <c r="L4243" i="2"/>
  <c r="L4244" i="2"/>
  <c r="L4245" i="2"/>
  <c r="L4246" i="2"/>
  <c r="L4247" i="2"/>
  <c r="L4248" i="2"/>
  <c r="L4249" i="2"/>
  <c r="L4250" i="2"/>
  <c r="L4251" i="2"/>
  <c r="L4252" i="2"/>
  <c r="L4253" i="2"/>
  <c r="L4254" i="2"/>
  <c r="L4255" i="2"/>
  <c r="L4256" i="2"/>
  <c r="L4257" i="2"/>
  <c r="L4258" i="2"/>
  <c r="L4259" i="2"/>
  <c r="L4260" i="2"/>
  <c r="L4261" i="2"/>
  <c r="L4262" i="2"/>
  <c r="L4263" i="2"/>
  <c r="L4264" i="2"/>
  <c r="L4265" i="2"/>
  <c r="L4266" i="2"/>
  <c r="L4267" i="2"/>
  <c r="L4268" i="2"/>
  <c r="L4269" i="2"/>
  <c r="L4270" i="2"/>
  <c r="L4271" i="2"/>
  <c r="L4272" i="2"/>
  <c r="L4273" i="2"/>
  <c r="L4274" i="2"/>
  <c r="L4275" i="2"/>
  <c r="L4276" i="2"/>
  <c r="L4277" i="2"/>
  <c r="L4278" i="2"/>
  <c r="L4279" i="2"/>
  <c r="L4280" i="2"/>
  <c r="L4281" i="2"/>
  <c r="L4282" i="2"/>
  <c r="L4283" i="2"/>
  <c r="L4284" i="2"/>
  <c r="L4285" i="2"/>
  <c r="L4286" i="2"/>
  <c r="L4287" i="2"/>
  <c r="L4288" i="2"/>
  <c r="L4289" i="2"/>
  <c r="L4290" i="2"/>
  <c r="L4291" i="2"/>
  <c r="L4292" i="2"/>
  <c r="L4293" i="2"/>
  <c r="L4294" i="2"/>
  <c r="L4295" i="2"/>
  <c r="L4296" i="2"/>
  <c r="L4297" i="2"/>
  <c r="L4298" i="2"/>
  <c r="L4299" i="2"/>
  <c r="L4300" i="2"/>
  <c r="L4301" i="2"/>
  <c r="L4302" i="2"/>
  <c r="L4303" i="2"/>
  <c r="L4304" i="2"/>
  <c r="L4305" i="2"/>
  <c r="L4306" i="2"/>
  <c r="L4307" i="2"/>
  <c r="L4308" i="2"/>
  <c r="L4309" i="2"/>
  <c r="L4310" i="2"/>
  <c r="L4311" i="2"/>
  <c r="L4312" i="2"/>
  <c r="L4313" i="2"/>
  <c r="L4314" i="2"/>
  <c r="L4315" i="2"/>
  <c r="L4316" i="2"/>
  <c r="L4317" i="2"/>
  <c r="L4318" i="2"/>
  <c r="L4319" i="2"/>
  <c r="L4320" i="2"/>
  <c r="L4321" i="2"/>
  <c r="L4322" i="2"/>
  <c r="L4323" i="2"/>
  <c r="L4324" i="2"/>
  <c r="L4325" i="2"/>
  <c r="L4326" i="2"/>
  <c r="L4327" i="2"/>
  <c r="L4328" i="2"/>
  <c r="L4329" i="2"/>
  <c r="L4330" i="2"/>
  <c r="L4331" i="2"/>
  <c r="L4332" i="2"/>
  <c r="L4333" i="2"/>
  <c r="L4334" i="2"/>
  <c r="L4335" i="2"/>
  <c r="L4336" i="2"/>
  <c r="L4337" i="2"/>
  <c r="L4338" i="2"/>
  <c r="L4339" i="2"/>
  <c r="L4340" i="2"/>
  <c r="L4341" i="2"/>
  <c r="L4342" i="2"/>
  <c r="L4343" i="2"/>
  <c r="L4344" i="2"/>
  <c r="L4345" i="2"/>
  <c r="L4346" i="2"/>
  <c r="L4347" i="2"/>
  <c r="L4348" i="2"/>
  <c r="L4349" i="2"/>
  <c r="L4350" i="2"/>
  <c r="L4351" i="2"/>
  <c r="L4352" i="2"/>
  <c r="L4353" i="2"/>
  <c r="L4354" i="2"/>
  <c r="L4355" i="2"/>
  <c r="L4356" i="2"/>
  <c r="L4357" i="2"/>
  <c r="L4358" i="2"/>
  <c r="L4359" i="2"/>
  <c r="L4360" i="2"/>
  <c r="L4361" i="2"/>
  <c r="L4362" i="2"/>
  <c r="L4363" i="2"/>
  <c r="L4364" i="2"/>
  <c r="L4365" i="2"/>
  <c r="L4366" i="2"/>
  <c r="L4367" i="2"/>
  <c r="L4368" i="2"/>
  <c r="L4369" i="2"/>
  <c r="L4370" i="2"/>
  <c r="L4371" i="2"/>
  <c r="L4372" i="2"/>
  <c r="L4373" i="2"/>
  <c r="L4374" i="2"/>
  <c r="L4375" i="2"/>
  <c r="L4376" i="2"/>
  <c r="L4377" i="2"/>
  <c r="L4378" i="2"/>
  <c r="L4379" i="2"/>
  <c r="L4380" i="2"/>
  <c r="L4381" i="2"/>
  <c r="L4382" i="2"/>
  <c r="L4383" i="2"/>
  <c r="L4384" i="2"/>
  <c r="L4385" i="2"/>
  <c r="L4386" i="2"/>
  <c r="L4387" i="2"/>
  <c r="L4388" i="2"/>
  <c r="L4389" i="2"/>
  <c r="L4390" i="2"/>
  <c r="L4391" i="2"/>
  <c r="L4392" i="2"/>
  <c r="L4393" i="2"/>
  <c r="L4394" i="2"/>
  <c r="L4395" i="2"/>
  <c r="L4396" i="2"/>
  <c r="L4397" i="2"/>
  <c r="L4398" i="2"/>
  <c r="L4399" i="2"/>
  <c r="L4400" i="2"/>
  <c r="L4401" i="2"/>
  <c r="L4402" i="2"/>
  <c r="L4403" i="2"/>
  <c r="L4404" i="2"/>
  <c r="L4405" i="2"/>
  <c r="L4406" i="2"/>
  <c r="L4407" i="2"/>
  <c r="L4408" i="2"/>
  <c r="L4409" i="2"/>
  <c r="L4410" i="2"/>
  <c r="L4411" i="2"/>
  <c r="L4412" i="2"/>
  <c r="L4413" i="2"/>
  <c r="L4414" i="2"/>
  <c r="L4415" i="2"/>
  <c r="L4416" i="2"/>
  <c r="L4417" i="2"/>
  <c r="L4418" i="2"/>
  <c r="L4419" i="2"/>
  <c r="L4420" i="2"/>
  <c r="L4421" i="2"/>
  <c r="L4422" i="2"/>
  <c r="L4423" i="2"/>
  <c r="L4424" i="2"/>
  <c r="L4425" i="2"/>
  <c r="L4426" i="2"/>
  <c r="L4427" i="2"/>
  <c r="L4428" i="2"/>
  <c r="L4429" i="2"/>
  <c r="L4430" i="2"/>
  <c r="L4431" i="2"/>
  <c r="L4432" i="2"/>
  <c r="L4433" i="2"/>
  <c r="L4434" i="2"/>
  <c r="L4435" i="2"/>
  <c r="L4436" i="2"/>
  <c r="L4437" i="2"/>
  <c r="L4438" i="2"/>
  <c r="L4439" i="2"/>
  <c r="L4440" i="2"/>
  <c r="L4441" i="2"/>
  <c r="L4442" i="2"/>
  <c r="L4443" i="2"/>
  <c r="L4444" i="2"/>
  <c r="L4445" i="2"/>
  <c r="L4446" i="2"/>
  <c r="L4447" i="2"/>
  <c r="L4448" i="2"/>
  <c r="L4449" i="2"/>
  <c r="L4450" i="2"/>
  <c r="L4451" i="2"/>
  <c r="L4452" i="2"/>
  <c r="L4453" i="2"/>
  <c r="L4454" i="2"/>
  <c r="L4455" i="2"/>
  <c r="L4456" i="2"/>
  <c r="L4457" i="2"/>
  <c r="L4458" i="2"/>
  <c r="L4459" i="2"/>
  <c r="L4460" i="2"/>
  <c r="L4461" i="2"/>
  <c r="L4462" i="2"/>
  <c r="L4463" i="2"/>
  <c r="L4464" i="2"/>
  <c r="L4465" i="2"/>
  <c r="L4466" i="2"/>
  <c r="L4467" i="2"/>
  <c r="L4468" i="2"/>
  <c r="L4469" i="2"/>
  <c r="L4470" i="2"/>
  <c r="L4471" i="2"/>
  <c r="L4472" i="2"/>
  <c r="L4473" i="2"/>
  <c r="L4474" i="2"/>
  <c r="L4475" i="2"/>
  <c r="L4476" i="2"/>
  <c r="L4477" i="2"/>
  <c r="L4478" i="2"/>
  <c r="L4479" i="2"/>
  <c r="L4480" i="2"/>
  <c r="L4481" i="2"/>
  <c r="L4482" i="2"/>
  <c r="L4483" i="2"/>
  <c r="L4484" i="2"/>
  <c r="L4485" i="2"/>
  <c r="L4486" i="2"/>
  <c r="L4487" i="2"/>
  <c r="L4488" i="2"/>
  <c r="L4489" i="2"/>
  <c r="L4490" i="2"/>
  <c r="L4491" i="2"/>
  <c r="L4492" i="2"/>
  <c r="L4493" i="2"/>
  <c r="L4494" i="2"/>
  <c r="L4495" i="2"/>
  <c r="L4496" i="2"/>
  <c r="L4497" i="2"/>
  <c r="L4498" i="2"/>
  <c r="L4499" i="2"/>
  <c r="L4500" i="2"/>
  <c r="L4501" i="2"/>
  <c r="L4502" i="2"/>
  <c r="L4503" i="2"/>
  <c r="L4504" i="2"/>
  <c r="L4505" i="2"/>
  <c r="L4506" i="2"/>
  <c r="L4507" i="2"/>
  <c r="L4508" i="2"/>
  <c r="L4509" i="2"/>
  <c r="L4510" i="2"/>
  <c r="L4511" i="2"/>
  <c r="L4512" i="2"/>
  <c r="L4513" i="2"/>
  <c r="L4514" i="2"/>
  <c r="L4515" i="2"/>
  <c r="L4516" i="2"/>
  <c r="L4517" i="2"/>
  <c r="L4518" i="2"/>
  <c r="L4519" i="2"/>
  <c r="L4520" i="2"/>
  <c r="L4521" i="2"/>
  <c r="L4522" i="2"/>
  <c r="L4523" i="2"/>
  <c r="L4524" i="2"/>
  <c r="L4525" i="2"/>
  <c r="L4526" i="2"/>
  <c r="L4527" i="2"/>
  <c r="L4528" i="2"/>
  <c r="L4529" i="2"/>
  <c r="L4530" i="2"/>
  <c r="L4531" i="2"/>
  <c r="L4532" i="2"/>
  <c r="L4533" i="2"/>
  <c r="L4534" i="2"/>
  <c r="L4535" i="2"/>
  <c r="L4536" i="2"/>
  <c r="L4537" i="2"/>
  <c r="L4538" i="2"/>
  <c r="L4539" i="2"/>
  <c r="L4540" i="2"/>
  <c r="L4541" i="2"/>
  <c r="L4542" i="2"/>
  <c r="L4543" i="2"/>
  <c r="L4544" i="2"/>
  <c r="L4545" i="2"/>
  <c r="L4546" i="2"/>
  <c r="L4547" i="2"/>
  <c r="L4548" i="2"/>
  <c r="L4549" i="2"/>
  <c r="L4550" i="2"/>
  <c r="L4551" i="2"/>
  <c r="L4552" i="2"/>
  <c r="L4553" i="2"/>
  <c r="L4554" i="2"/>
  <c r="L4555" i="2"/>
  <c r="L4556" i="2"/>
  <c r="L4557" i="2"/>
  <c r="L4558" i="2"/>
  <c r="L4559" i="2"/>
  <c r="L4560" i="2"/>
  <c r="L4561" i="2"/>
  <c r="L4562" i="2"/>
  <c r="L4563" i="2"/>
  <c r="L4564" i="2"/>
  <c r="L4565" i="2"/>
  <c r="L4566" i="2"/>
  <c r="L4567" i="2"/>
  <c r="L4568" i="2"/>
  <c r="L4569" i="2"/>
  <c r="L4570" i="2"/>
  <c r="L4571" i="2"/>
  <c r="L4572" i="2"/>
  <c r="L4573" i="2"/>
  <c r="L4574" i="2"/>
  <c r="L4575" i="2"/>
  <c r="L4576" i="2"/>
  <c r="L4577" i="2"/>
  <c r="L4578" i="2"/>
  <c r="L4579" i="2"/>
  <c r="L4580" i="2"/>
  <c r="L4581" i="2"/>
  <c r="L4582" i="2"/>
  <c r="L4583" i="2"/>
  <c r="L4584" i="2"/>
  <c r="L4585" i="2"/>
  <c r="L4586" i="2"/>
  <c r="L4587" i="2"/>
  <c r="L4588" i="2"/>
  <c r="L4589" i="2"/>
  <c r="L4590" i="2"/>
  <c r="L4591" i="2"/>
  <c r="L4592" i="2"/>
  <c r="L4593" i="2"/>
  <c r="L4594" i="2"/>
  <c r="L4595" i="2"/>
  <c r="L4596" i="2"/>
  <c r="L4597" i="2"/>
  <c r="L4598" i="2"/>
  <c r="L4599" i="2"/>
  <c r="L4600" i="2"/>
  <c r="L4601" i="2"/>
  <c r="L4602" i="2"/>
  <c r="L4603" i="2"/>
  <c r="L4604" i="2"/>
  <c r="L4605" i="2"/>
  <c r="L4606" i="2"/>
  <c r="L4607" i="2"/>
  <c r="L4608" i="2"/>
  <c r="L4609" i="2"/>
  <c r="L4610" i="2"/>
  <c r="L4611" i="2"/>
  <c r="L4612" i="2"/>
  <c r="L4613" i="2"/>
  <c r="L4614" i="2"/>
  <c r="L4615" i="2"/>
  <c r="L4616" i="2"/>
  <c r="L4617" i="2"/>
  <c r="L4618" i="2"/>
  <c r="L4619" i="2"/>
  <c r="L4620" i="2"/>
  <c r="L4621" i="2"/>
  <c r="L4622" i="2"/>
  <c r="L4623" i="2"/>
  <c r="L4624" i="2"/>
  <c r="L4625" i="2"/>
  <c r="L4626" i="2"/>
  <c r="L4627" i="2"/>
  <c r="L4628" i="2"/>
  <c r="L4629" i="2"/>
  <c r="L4630" i="2"/>
  <c r="L4631" i="2"/>
  <c r="L4632" i="2"/>
  <c r="L4633" i="2"/>
  <c r="L4634" i="2"/>
  <c r="L4635" i="2"/>
  <c r="L4636" i="2"/>
  <c r="L4637" i="2"/>
  <c r="L4638" i="2"/>
  <c r="L4639" i="2"/>
  <c r="L4640" i="2"/>
  <c r="L4641" i="2"/>
  <c r="L4642" i="2"/>
  <c r="L4643" i="2"/>
  <c r="L4644" i="2"/>
  <c r="L4645" i="2"/>
  <c r="L4646" i="2"/>
  <c r="L4647" i="2"/>
  <c r="L4648" i="2"/>
  <c r="L4649" i="2"/>
  <c r="L4650" i="2"/>
  <c r="L4651" i="2"/>
  <c r="L4652" i="2"/>
  <c r="L4653" i="2"/>
  <c r="L4654" i="2"/>
  <c r="L4655" i="2"/>
  <c r="L4656" i="2"/>
  <c r="L4657" i="2"/>
  <c r="L4658" i="2"/>
  <c r="L4659" i="2"/>
  <c r="L4660" i="2"/>
  <c r="L4661" i="2"/>
  <c r="L4662" i="2"/>
  <c r="L4663" i="2"/>
  <c r="L4664" i="2"/>
  <c r="L4665" i="2"/>
  <c r="L4666" i="2"/>
  <c r="L4667" i="2"/>
  <c r="L4668" i="2"/>
  <c r="L4669" i="2"/>
  <c r="L4670" i="2"/>
  <c r="L4671" i="2"/>
  <c r="L4672" i="2"/>
  <c r="L4673" i="2"/>
  <c r="L4674" i="2"/>
  <c r="L4675" i="2"/>
  <c r="L4676" i="2"/>
  <c r="L4677" i="2"/>
  <c r="L4678" i="2"/>
  <c r="L4679" i="2"/>
  <c r="L4680" i="2"/>
  <c r="L4681" i="2"/>
  <c r="L4682" i="2"/>
  <c r="L4683" i="2"/>
  <c r="L4684" i="2"/>
  <c r="L4685" i="2"/>
  <c r="L4686" i="2"/>
  <c r="L4687" i="2"/>
  <c r="L4688" i="2"/>
  <c r="L4689" i="2"/>
  <c r="L4690" i="2"/>
  <c r="L4691" i="2"/>
  <c r="L4692" i="2"/>
  <c r="L4693" i="2"/>
  <c r="L4694" i="2"/>
  <c r="L4695" i="2"/>
  <c r="L4696" i="2"/>
  <c r="L4697" i="2"/>
  <c r="L4698" i="2"/>
  <c r="L4699" i="2"/>
  <c r="L4700" i="2"/>
  <c r="L4701" i="2"/>
  <c r="L4702" i="2"/>
  <c r="L4703" i="2"/>
  <c r="L4704" i="2"/>
  <c r="L4705" i="2"/>
  <c r="L4706" i="2"/>
  <c r="L4707" i="2"/>
  <c r="L4708" i="2"/>
  <c r="L4709" i="2"/>
  <c r="L4710" i="2"/>
  <c r="L4711" i="2"/>
  <c r="L4712" i="2"/>
  <c r="L4713" i="2"/>
  <c r="L4714" i="2"/>
  <c r="L4715" i="2"/>
  <c r="L4716" i="2"/>
  <c r="L4717" i="2"/>
  <c r="L4718" i="2"/>
  <c r="L4719" i="2"/>
  <c r="L4720" i="2"/>
  <c r="L4721" i="2"/>
  <c r="L4722" i="2"/>
  <c r="L4723" i="2"/>
  <c r="L4724" i="2"/>
  <c r="L4725" i="2"/>
  <c r="L4726" i="2"/>
  <c r="L4727" i="2"/>
  <c r="L4728" i="2"/>
  <c r="L4729" i="2"/>
  <c r="L4730" i="2"/>
  <c r="L4731" i="2"/>
  <c r="L4732" i="2"/>
  <c r="L4733" i="2"/>
  <c r="L4734" i="2"/>
  <c r="L4735" i="2"/>
  <c r="L4736" i="2"/>
  <c r="L4737" i="2"/>
  <c r="L4738" i="2"/>
  <c r="L4739" i="2"/>
  <c r="L4740" i="2"/>
  <c r="L4741" i="2"/>
  <c r="L4742" i="2"/>
  <c r="L4743" i="2"/>
  <c r="L4744" i="2"/>
  <c r="L4745" i="2"/>
  <c r="L4746" i="2"/>
  <c r="L4747" i="2"/>
  <c r="L4748" i="2"/>
  <c r="L4749" i="2"/>
  <c r="L4750" i="2"/>
  <c r="L4751" i="2"/>
  <c r="L4752" i="2"/>
  <c r="L4753" i="2"/>
  <c r="L4754" i="2"/>
  <c r="L4755" i="2"/>
  <c r="L4756" i="2"/>
  <c r="L4757" i="2"/>
  <c r="L4758" i="2"/>
  <c r="L4759" i="2"/>
  <c r="L4760" i="2"/>
  <c r="L4761" i="2"/>
  <c r="L4762" i="2"/>
  <c r="L4763" i="2"/>
  <c r="L4764" i="2"/>
  <c r="L4765" i="2"/>
  <c r="L4766" i="2"/>
  <c r="L4767" i="2"/>
  <c r="L4768" i="2"/>
  <c r="L4769" i="2"/>
  <c r="L4770" i="2"/>
  <c r="L4771" i="2"/>
  <c r="L4772" i="2"/>
  <c r="L4773" i="2"/>
  <c r="L4774" i="2"/>
  <c r="L4775" i="2"/>
  <c r="L4776" i="2"/>
  <c r="L4777" i="2"/>
  <c r="L4778" i="2"/>
  <c r="L4779" i="2"/>
  <c r="L4780" i="2"/>
  <c r="L4781" i="2"/>
  <c r="L4782" i="2"/>
  <c r="L4783" i="2"/>
  <c r="L4784" i="2"/>
  <c r="K4785" i="2"/>
  <c r="L4785" i="2"/>
  <c r="K4786" i="2"/>
  <c r="L4786" i="2"/>
  <c r="K4787" i="2"/>
  <c r="L4787" i="2"/>
  <c r="K4788" i="2"/>
  <c r="L4788" i="2"/>
  <c r="K4789" i="2"/>
  <c r="L4789" i="2"/>
  <c r="K4790" i="2"/>
  <c r="L4790" i="2"/>
  <c r="L4791" i="2"/>
  <c r="L4792" i="2"/>
  <c r="L4793" i="2"/>
  <c r="L4794" i="2"/>
  <c r="L4795" i="2"/>
  <c r="L4796" i="2"/>
  <c r="L4797" i="2"/>
  <c r="L4798" i="2"/>
  <c r="L4799" i="2"/>
  <c r="L4800" i="2"/>
  <c r="L4801" i="2"/>
  <c r="L4802" i="2"/>
  <c r="L4803" i="2"/>
  <c r="L4804" i="2"/>
  <c r="L4805" i="2"/>
  <c r="L4806" i="2"/>
  <c r="L4807" i="2"/>
  <c r="L4808" i="2"/>
  <c r="L4809" i="2"/>
  <c r="L4810" i="2"/>
  <c r="L4811" i="2"/>
  <c r="L4812" i="2"/>
  <c r="L4813" i="2"/>
  <c r="L4814" i="2"/>
  <c r="L4815" i="2"/>
  <c r="L4816" i="2"/>
  <c r="L4817" i="2"/>
  <c r="L4818" i="2"/>
  <c r="L4819" i="2"/>
  <c r="L4820" i="2"/>
  <c r="L4821" i="2"/>
  <c r="L4822" i="2"/>
  <c r="L4823" i="2"/>
  <c r="L4824" i="2"/>
  <c r="L4825" i="2"/>
  <c r="L4826" i="2"/>
  <c r="L4827" i="2"/>
  <c r="L4828" i="2"/>
  <c r="K4829" i="2"/>
  <c r="L4829" i="2"/>
  <c r="L4830" i="2"/>
  <c r="K4831" i="2"/>
  <c r="L4831" i="2"/>
  <c r="K4832" i="2"/>
  <c r="L4832" i="2"/>
  <c r="L4833" i="2"/>
  <c r="K4834" i="2"/>
  <c r="L4834" i="2"/>
  <c r="L4835" i="2"/>
  <c r="L4836" i="2"/>
  <c r="L4837" i="2"/>
  <c r="K4838" i="2"/>
  <c r="L4838" i="2"/>
  <c r="L4839" i="2"/>
  <c r="L4840" i="2"/>
  <c r="K4841" i="2"/>
  <c r="L4841" i="2"/>
  <c r="L4842" i="2"/>
  <c r="L4843" i="2"/>
  <c r="L4844" i="2"/>
  <c r="L4845" i="2"/>
  <c r="L4846" i="2"/>
  <c r="L4847" i="2"/>
  <c r="L4848" i="2"/>
  <c r="L4849" i="2"/>
  <c r="L4850" i="2"/>
  <c r="L4851" i="2"/>
  <c r="L4852" i="2"/>
  <c r="L4853" i="2"/>
  <c r="L4854" i="2"/>
  <c r="L4855" i="2"/>
  <c r="L4856" i="2"/>
  <c r="L4857" i="2"/>
  <c r="L4858" i="2"/>
  <c r="L4859" i="2"/>
  <c r="L4860" i="2"/>
  <c r="L4861" i="2"/>
  <c r="K4862" i="2"/>
  <c r="L4862" i="2"/>
  <c r="K4863" i="2"/>
  <c r="L4863" i="2"/>
  <c r="L4864" i="2"/>
  <c r="L4865" i="2"/>
  <c r="L4866" i="2"/>
  <c r="L4867" i="2"/>
  <c r="K4868" i="2"/>
  <c r="L4868" i="2"/>
  <c r="L4869" i="2"/>
  <c r="L4870" i="2"/>
  <c r="L4871" i="2"/>
  <c r="L4872" i="2"/>
  <c r="L4873" i="2"/>
  <c r="L4874" i="2"/>
  <c r="L4875" i="2"/>
  <c r="L4876" i="2"/>
  <c r="L4877" i="2"/>
  <c r="L4878" i="2"/>
  <c r="L4879" i="2"/>
  <c r="L4880" i="2"/>
  <c r="L4881" i="2"/>
  <c r="L4882" i="2"/>
  <c r="L4883" i="2"/>
  <c r="L4884" i="2"/>
  <c r="L4885" i="2"/>
  <c r="L4886" i="2"/>
  <c r="L4887" i="2"/>
  <c r="L4888" i="2"/>
  <c r="L4889" i="2"/>
  <c r="L4890" i="2"/>
  <c r="L4891" i="2"/>
  <c r="L4892" i="2"/>
  <c r="L4893" i="2"/>
  <c r="L4894" i="2"/>
  <c r="L4895" i="2"/>
  <c r="L4896" i="2"/>
  <c r="K4897" i="2"/>
  <c r="L4897" i="2"/>
  <c r="L4898" i="2"/>
  <c r="L4899" i="2"/>
  <c r="K4900" i="2"/>
  <c r="L4900" i="2"/>
  <c r="L4901" i="2"/>
  <c r="L4902" i="2"/>
  <c r="L4903" i="2"/>
  <c r="L4904" i="2"/>
  <c r="L4905" i="2"/>
  <c r="L4906" i="2"/>
  <c r="L4907" i="2"/>
  <c r="L4908" i="2"/>
  <c r="K4909" i="2"/>
  <c r="L4909" i="2"/>
  <c r="K4910" i="2"/>
  <c r="L4910" i="2"/>
  <c r="K4911" i="2"/>
  <c r="L4911" i="2"/>
  <c r="L4912" i="2"/>
  <c r="L4913" i="2"/>
  <c r="L4914" i="2"/>
  <c r="L4915" i="2"/>
  <c r="L4916" i="2"/>
  <c r="L4917" i="2"/>
  <c r="L4918" i="2"/>
  <c r="L4919" i="2"/>
  <c r="L4920" i="2"/>
  <c r="L4921" i="2"/>
  <c r="L4922" i="2"/>
  <c r="L4923" i="2"/>
  <c r="L4924" i="2"/>
  <c r="L4925" i="2"/>
  <c r="L4926" i="2"/>
  <c r="L4927" i="2"/>
  <c r="L4928" i="2"/>
  <c r="L4929" i="2"/>
  <c r="L4930" i="2"/>
  <c r="L4931" i="2"/>
  <c r="L4932" i="2"/>
  <c r="L4933" i="2"/>
  <c r="L4934" i="2"/>
  <c r="L4935" i="2"/>
  <c r="L4936" i="2"/>
  <c r="L4937" i="2"/>
  <c r="L4938" i="2"/>
  <c r="L4939" i="2"/>
  <c r="L4940" i="2"/>
  <c r="L4941" i="2"/>
  <c r="L4942" i="2"/>
  <c r="L4943" i="2"/>
  <c r="L4944" i="2"/>
  <c r="L4945" i="2"/>
  <c r="L4946" i="2"/>
  <c r="L4947" i="2"/>
  <c r="L4948" i="2"/>
  <c r="L4949" i="2"/>
  <c r="L4950" i="2"/>
  <c r="L4951" i="2"/>
  <c r="L4952" i="2"/>
  <c r="L4953" i="2"/>
  <c r="K4954" i="2"/>
  <c r="L4954" i="2"/>
  <c r="K4955" i="2"/>
  <c r="L4955" i="2"/>
  <c r="L4956" i="2"/>
  <c r="K4957" i="2"/>
  <c r="L4957" i="2"/>
  <c r="L4958" i="2"/>
  <c r="L4959" i="2"/>
  <c r="L4960" i="2"/>
  <c r="L4961" i="2"/>
  <c r="K4962" i="2"/>
  <c r="L4962" i="2"/>
  <c r="L4963" i="2"/>
  <c r="L4964" i="2"/>
  <c r="K4965" i="2"/>
  <c r="L4965" i="2"/>
  <c r="K4966" i="2"/>
  <c r="L4966" i="2"/>
  <c r="L4967" i="2"/>
  <c r="L4968" i="2"/>
  <c r="L4969" i="2"/>
  <c r="K4970" i="2"/>
  <c r="L4970" i="2"/>
  <c r="L4971" i="2"/>
  <c r="L4972" i="2"/>
  <c r="L4973" i="2"/>
  <c r="L4974" i="2"/>
  <c r="K4975" i="2"/>
  <c r="L4975" i="2"/>
  <c r="K4976" i="2"/>
  <c r="L4976" i="2"/>
  <c r="L4977" i="2"/>
  <c r="L4978" i="2"/>
  <c r="L4979" i="2"/>
  <c r="L4980" i="2"/>
  <c r="L4981" i="2"/>
  <c r="L4982" i="2"/>
  <c r="L4983" i="2"/>
  <c r="L4984" i="2"/>
  <c r="L4985" i="2"/>
  <c r="K4986" i="2"/>
  <c r="L4986" i="2"/>
  <c r="K4987" i="2"/>
  <c r="L4987" i="2"/>
  <c r="L4988" i="2"/>
  <c r="K4989" i="2"/>
  <c r="L4989" i="2"/>
  <c r="K4990" i="2"/>
  <c r="L4990" i="2"/>
  <c r="L4991" i="2"/>
  <c r="K4992" i="2"/>
  <c r="L4992" i="2"/>
  <c r="L4993" i="2"/>
  <c r="L4994" i="2"/>
  <c r="L4995" i="2"/>
  <c r="L4996" i="2"/>
  <c r="L4997" i="2"/>
  <c r="L4998" i="2"/>
  <c r="L4999" i="2"/>
  <c r="L5000" i="2"/>
  <c r="L5001" i="2"/>
  <c r="L5002" i="2"/>
  <c r="L5003" i="2"/>
  <c r="L5004" i="2"/>
  <c r="L5005" i="2"/>
  <c r="L5006" i="2"/>
  <c r="L5007" i="2"/>
  <c r="L5008" i="2"/>
  <c r="L5009" i="2"/>
  <c r="L5010" i="2"/>
  <c r="L5011" i="2"/>
  <c r="L5012" i="2"/>
  <c r="L5013" i="2"/>
  <c r="L5014" i="2"/>
  <c r="L5015" i="2"/>
  <c r="L5016" i="2"/>
  <c r="L5017" i="2"/>
  <c r="L5018" i="2"/>
  <c r="L5019" i="2"/>
  <c r="L5020" i="2"/>
  <c r="L5021" i="2"/>
  <c r="L5022" i="2"/>
  <c r="L5023" i="2"/>
  <c r="L5024" i="2"/>
  <c r="L5025" i="2"/>
  <c r="L5026" i="2"/>
  <c r="L5027" i="2"/>
  <c r="L5028" i="2"/>
  <c r="L5029" i="2"/>
  <c r="L5030" i="2"/>
  <c r="L5031" i="2"/>
  <c r="L5032" i="2"/>
  <c r="L5033" i="2"/>
  <c r="L5034" i="2"/>
  <c r="L5035" i="2"/>
  <c r="L5036" i="2"/>
  <c r="L5037" i="2"/>
  <c r="L5038" i="2"/>
  <c r="L5039" i="2"/>
  <c r="L5040" i="2"/>
  <c r="L5041" i="2"/>
  <c r="L5042" i="2"/>
  <c r="L5043" i="2"/>
  <c r="K5044" i="2"/>
  <c r="L5044" i="2"/>
  <c r="L5045" i="2"/>
  <c r="L5046" i="2"/>
  <c r="L5047" i="2"/>
  <c r="L5048" i="2"/>
  <c r="L5049" i="2"/>
  <c r="L5050" i="2"/>
  <c r="L5051" i="2"/>
  <c r="K5052" i="2"/>
  <c r="L5052" i="2"/>
  <c r="L5053" i="2"/>
  <c r="L5054" i="2"/>
  <c r="K5055" i="2"/>
  <c r="L5055" i="2"/>
  <c r="L5056" i="2"/>
  <c r="L5057" i="2"/>
  <c r="L5058" i="2"/>
  <c r="L5059" i="2"/>
  <c r="L5060" i="2"/>
  <c r="L5061" i="2"/>
  <c r="L5062" i="2"/>
  <c r="L5063" i="2"/>
  <c r="L5064" i="2"/>
  <c r="L5065" i="2"/>
  <c r="L5066" i="2"/>
  <c r="L5067" i="2"/>
  <c r="L5068" i="2"/>
  <c r="L5069" i="2"/>
  <c r="L5070" i="2"/>
  <c r="L5071" i="2"/>
  <c r="L5072" i="2"/>
  <c r="L5073" i="2"/>
  <c r="L5074" i="2"/>
  <c r="L5075" i="2"/>
  <c r="L5076" i="2"/>
  <c r="L5077" i="2"/>
  <c r="L5078" i="2"/>
  <c r="L5079" i="2"/>
  <c r="L5080" i="2"/>
  <c r="L5081" i="2"/>
  <c r="L5082" i="2"/>
  <c r="L5083" i="2"/>
  <c r="L5084" i="2"/>
  <c r="L5085" i="2"/>
  <c r="L5086" i="2"/>
  <c r="L5087" i="2"/>
  <c r="L5088" i="2"/>
  <c r="L5089" i="2"/>
  <c r="L5090" i="2"/>
  <c r="L5091" i="2"/>
  <c r="L5092" i="2"/>
  <c r="L5093" i="2"/>
  <c r="L5094" i="2"/>
  <c r="L5095" i="2"/>
  <c r="L5096" i="2"/>
  <c r="L5097" i="2"/>
  <c r="L5098" i="2"/>
  <c r="L5099" i="2"/>
  <c r="L5100" i="2"/>
  <c r="L5101" i="2"/>
  <c r="L5102" i="2"/>
  <c r="L5103" i="2"/>
  <c r="L5104" i="2"/>
  <c r="L5105" i="2"/>
  <c r="L5106" i="2"/>
  <c r="L5107" i="2"/>
  <c r="L5108" i="2"/>
  <c r="L5109" i="2"/>
  <c r="L5110" i="2"/>
  <c r="L5111" i="2"/>
  <c r="L5112" i="2"/>
  <c r="L5113" i="2"/>
  <c r="L5114" i="2"/>
  <c r="L5115" i="2"/>
  <c r="L5116" i="2"/>
  <c r="L5117" i="2"/>
  <c r="L5118" i="2"/>
  <c r="L5119" i="2"/>
  <c r="L5120" i="2"/>
  <c r="L5121" i="2"/>
  <c r="L5122" i="2"/>
  <c r="L5123" i="2"/>
  <c r="L5124" i="2"/>
  <c r="L5125" i="2"/>
  <c r="L5126" i="2"/>
  <c r="L5127" i="2"/>
  <c r="K5128" i="2"/>
  <c r="L5128" i="2"/>
  <c r="K5129" i="2"/>
  <c r="L5129" i="2"/>
  <c r="K5130" i="2"/>
  <c r="L5130" i="2"/>
  <c r="L5131" i="2"/>
  <c r="L5132" i="2"/>
  <c r="L5133" i="2"/>
  <c r="L5134" i="2"/>
  <c r="L5135" i="2"/>
  <c r="L5136" i="2"/>
  <c r="L5137" i="2"/>
  <c r="L5138" i="2"/>
  <c r="L5139" i="2"/>
  <c r="L5140" i="2"/>
  <c r="K5141" i="2"/>
  <c r="L5141" i="2"/>
  <c r="K5142" i="2"/>
  <c r="L5142" i="2"/>
  <c r="L5143" i="2"/>
  <c r="L5144" i="2"/>
  <c r="L5145" i="2"/>
  <c r="L5146" i="2"/>
  <c r="L5147" i="2"/>
  <c r="L5148" i="2"/>
  <c r="L5149" i="2"/>
  <c r="L5150" i="2"/>
  <c r="L5151" i="2"/>
  <c r="L5152" i="2"/>
  <c r="L5153" i="2"/>
  <c r="L5154" i="2"/>
  <c r="L5155" i="2"/>
  <c r="L5156" i="2"/>
  <c r="H25" i="8"/>
  <c r="H24" i="8"/>
  <c r="H41" i="8" s="1"/>
  <c r="H12" i="8"/>
  <c r="M192" i="10"/>
  <c r="M272" i="10" s="1"/>
  <c r="L279" i="10"/>
  <c r="M279" i="10"/>
  <c r="L192" i="10"/>
  <c r="L272" i="10" s="1"/>
  <c r="L87" i="10"/>
  <c r="M87" i="10"/>
  <c r="L79" i="10"/>
  <c r="M79" i="10"/>
  <c r="L60" i="10"/>
  <c r="M60" i="10"/>
  <c r="E14" i="10"/>
  <c r="F155" i="10"/>
  <c r="F133" i="10"/>
  <c r="F279" i="10"/>
  <c r="F243" i="10"/>
  <c r="F237" i="10"/>
  <c r="F220" i="10"/>
  <c r="F194" i="10"/>
  <c r="F179" i="10"/>
  <c r="G166" i="9"/>
  <c r="G162" i="9"/>
  <c r="G143" i="9"/>
  <c r="G137" i="9"/>
  <c r="G125" i="9"/>
  <c r="G117" i="9"/>
  <c r="G95" i="9"/>
  <c r="G83" i="9"/>
  <c r="G67" i="9"/>
  <c r="G61" i="9"/>
  <c r="G54" i="9"/>
  <c r="G16" i="9"/>
  <c r="G26" i="9"/>
  <c r="G35" i="9"/>
  <c r="I2" i="3"/>
  <c r="E14" i="15" l="1"/>
  <c r="E160" i="15" s="1"/>
  <c r="E172" i="15" s="1"/>
  <c r="G160" i="15"/>
  <c r="G172" i="15" s="1"/>
  <c r="K16" i="14"/>
  <c r="K279" i="14"/>
  <c r="K79" i="14"/>
  <c r="K102" i="14"/>
  <c r="K165" i="14"/>
  <c r="F131" i="14"/>
  <c r="D237" i="14"/>
  <c r="L14" i="14"/>
  <c r="L185" i="14" s="1"/>
  <c r="L274" i="14" s="1"/>
  <c r="L276" i="14" s="1"/>
  <c r="K87" i="14"/>
  <c r="D16" i="14"/>
  <c r="D101" i="14"/>
  <c r="D133" i="14"/>
  <c r="K172" i="14"/>
  <c r="D179" i="14"/>
  <c r="D220" i="14"/>
  <c r="K60" i="14"/>
  <c r="D73" i="14"/>
  <c r="K192" i="14"/>
  <c r="K272" i="14" s="1"/>
  <c r="K34" i="14"/>
  <c r="D88" i="14"/>
  <c r="K120" i="14"/>
  <c r="K156" i="14"/>
  <c r="D155" i="14"/>
  <c r="D194" i="14"/>
  <c r="D27" i="14"/>
  <c r="K70" i="14"/>
  <c r="M14" i="14"/>
  <c r="M185" i="14" s="1"/>
  <c r="M274" i="14" s="1"/>
  <c r="D279" i="14"/>
  <c r="F14" i="14"/>
  <c r="D49" i="14"/>
  <c r="K111" i="14"/>
  <c r="K146" i="14"/>
  <c r="D243" i="14"/>
  <c r="K70" i="10"/>
  <c r="D88" i="10"/>
  <c r="D73" i="10"/>
  <c r="K156" i="10"/>
  <c r="K146" i="10"/>
  <c r="K25" i="10"/>
  <c r="K172" i="10"/>
  <c r="K111" i="10"/>
  <c r="K120" i="10"/>
  <c r="D27" i="10"/>
  <c r="D49" i="10"/>
  <c r="D101" i="10"/>
  <c r="L14" i="10"/>
  <c r="L185" i="10" s="1"/>
  <c r="L274" i="10" s="1"/>
  <c r="L276" i="10" s="1"/>
  <c r="F14" i="10"/>
  <c r="G170" i="9"/>
  <c r="M14" i="10"/>
  <c r="M185" i="10" s="1"/>
  <c r="M274" i="10" s="1"/>
  <c r="F131" i="10"/>
  <c r="G81" i="9"/>
  <c r="G14" i="9"/>
  <c r="I80" i="3"/>
  <c r="I107" i="3"/>
  <c r="F274" i="14" l="1"/>
  <c r="M276" i="14" s="1"/>
  <c r="D14" i="14"/>
  <c r="D131" i="14"/>
  <c r="K100" i="14"/>
  <c r="K14" i="14"/>
  <c r="F274" i="10"/>
  <c r="M276" i="10" s="1"/>
  <c r="G160" i="9"/>
  <c r="G172" i="9" s="1"/>
  <c r="K185" i="14" l="1"/>
  <c r="K274" i="14" s="1"/>
  <c r="D274" i="14"/>
  <c r="K276" i="14" l="1"/>
  <c r="H1005" i="2" l="1"/>
  <c r="H551" i="2"/>
  <c r="E3362" i="2"/>
  <c r="E3404" i="2"/>
  <c r="E28" i="12" l="1"/>
  <c r="E27" i="12"/>
  <c r="F26" i="12"/>
  <c r="F25" i="12"/>
  <c r="F24" i="12"/>
  <c r="F23" i="12"/>
  <c r="F22" i="12"/>
  <c r="F21" i="12"/>
  <c r="F20" i="12"/>
  <c r="F19" i="12"/>
  <c r="F18" i="12"/>
  <c r="F17" i="12"/>
  <c r="F16" i="12"/>
  <c r="F15" i="12"/>
  <c r="F14" i="12"/>
  <c r="E32" i="11"/>
  <c r="E31" i="11"/>
  <c r="E29" i="11"/>
  <c r="E28" i="11"/>
  <c r="E27" i="11"/>
  <c r="F26" i="11"/>
  <c r="F25" i="11"/>
  <c r="E24" i="11"/>
  <c r="E23" i="11"/>
  <c r="E20" i="11"/>
  <c r="E19" i="11"/>
  <c r="F18" i="11"/>
  <c r="F17" i="11"/>
  <c r="F16" i="11"/>
  <c r="F15" i="11"/>
  <c r="F14" i="11"/>
  <c r="E12" i="2"/>
  <c r="F11" i="4"/>
  <c r="E11" i="2"/>
  <c r="M10" i="10" l="1"/>
  <c r="K10" i="10"/>
  <c r="H134" i="2"/>
  <c r="H209" i="2"/>
  <c r="H2065" i="2"/>
  <c r="H2296" i="2"/>
  <c r="H2965" i="2"/>
  <c r="H3190" i="2"/>
  <c r="H3336" i="2"/>
  <c r="H4954" i="2"/>
  <c r="H4986" i="2"/>
  <c r="H5044" i="2"/>
  <c r="H147" i="2"/>
  <c r="E21" i="11" s="1"/>
  <c r="H213" i="2"/>
  <c r="E22" i="11" s="1"/>
  <c r="H1822" i="2"/>
  <c r="H1821" i="2" s="1"/>
  <c r="H2518" i="2"/>
  <c r="H5128" i="2"/>
  <c r="D270" i="10"/>
  <c r="D269" i="10"/>
  <c r="D268" i="10"/>
  <c r="D267" i="10"/>
  <c r="D266" i="10"/>
  <c r="D265" i="10"/>
  <c r="D264" i="10"/>
  <c r="D263" i="10"/>
  <c r="D262" i="10"/>
  <c r="D261" i="10"/>
  <c r="D259" i="10"/>
  <c r="D258" i="10"/>
  <c r="D257" i="10"/>
  <c r="D256" i="10"/>
  <c r="D255" i="10"/>
  <c r="D254" i="10"/>
  <c r="D253" i="10"/>
  <c r="D251" i="10"/>
  <c r="D250" i="10"/>
  <c r="D249" i="10"/>
  <c r="D248" i="10"/>
  <c r="D247" i="10"/>
  <c r="D246" i="10"/>
  <c r="D245" i="10"/>
  <c r="D240" i="10"/>
  <c r="D239" i="10"/>
  <c r="D232" i="10"/>
  <c r="D230" i="10"/>
  <c r="D229" i="10"/>
  <c r="D228" i="10"/>
  <c r="D225" i="10"/>
  <c r="D223" i="10"/>
  <c r="D222" i="10"/>
  <c r="F11" i="6"/>
  <c r="F12" i="6"/>
  <c r="F13" i="6"/>
  <c r="F14" i="6"/>
  <c r="F15" i="6"/>
  <c r="F16" i="6"/>
  <c r="F17" i="6"/>
  <c r="F18" i="6"/>
  <c r="F19" i="6"/>
  <c r="F20" i="6"/>
  <c r="F21" i="6"/>
  <c r="F22" i="6"/>
  <c r="F10" i="6"/>
  <c r="G5157"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993" i="4"/>
  <c r="D994" i="4"/>
  <c r="D995" i="4"/>
  <c r="D996" i="4"/>
  <c r="D997" i="4"/>
  <c r="D998" i="4"/>
  <c r="D999" i="4"/>
  <c r="D1000" i="4"/>
  <c r="D1001" i="4"/>
  <c r="D1002" i="4"/>
  <c r="D1003" i="4"/>
  <c r="D1004" i="4"/>
  <c r="D1005" i="4"/>
  <c r="D1006" i="4"/>
  <c r="D1007" i="4"/>
  <c r="D1008" i="4"/>
  <c r="D1009" i="4"/>
  <c r="D1010" i="4"/>
  <c r="D1011" i="4"/>
  <c r="D1012" i="4"/>
  <c r="D1013" i="4"/>
  <c r="D1014" i="4"/>
  <c r="D1015" i="4"/>
  <c r="D1016" i="4"/>
  <c r="D1017" i="4"/>
  <c r="D1018" i="4"/>
  <c r="D1019" i="4"/>
  <c r="D1020" i="4"/>
  <c r="D1021" i="4"/>
  <c r="D1022" i="4"/>
  <c r="D1023" i="4"/>
  <c r="D1024" i="4"/>
  <c r="D1025" i="4"/>
  <c r="D1026" i="4"/>
  <c r="D1027" i="4"/>
  <c r="D1028" i="4"/>
  <c r="D1029" i="4"/>
  <c r="D1030" i="4"/>
  <c r="D1031" i="4"/>
  <c r="D1032" i="4"/>
  <c r="D1033" i="4"/>
  <c r="D1034" i="4"/>
  <c r="D1035" i="4"/>
  <c r="D1036" i="4"/>
  <c r="D1037" i="4"/>
  <c r="D1038" i="4"/>
  <c r="D1039" i="4"/>
  <c r="D1040" i="4"/>
  <c r="D1041" i="4"/>
  <c r="D1042" i="4"/>
  <c r="D1043" i="4"/>
  <c r="D1044" i="4"/>
  <c r="D1045" i="4"/>
  <c r="D1046" i="4"/>
  <c r="D1047" i="4"/>
  <c r="D1048" i="4"/>
  <c r="D1049" i="4"/>
  <c r="D1050" i="4"/>
  <c r="D1051" i="4"/>
  <c r="D1052" i="4"/>
  <c r="D1053" i="4"/>
  <c r="D1054" i="4"/>
  <c r="D1055" i="4"/>
  <c r="D1056" i="4"/>
  <c r="D1057" i="4"/>
  <c r="D1058" i="4"/>
  <c r="D1059" i="4"/>
  <c r="D1060" i="4"/>
  <c r="D1061" i="4"/>
  <c r="D1062" i="4"/>
  <c r="D1063" i="4"/>
  <c r="D1064" i="4"/>
  <c r="D1065" i="4"/>
  <c r="D1066" i="4"/>
  <c r="D1067" i="4"/>
  <c r="D1068" i="4"/>
  <c r="D1069" i="4"/>
  <c r="D1070" i="4"/>
  <c r="D1071" i="4"/>
  <c r="D1072" i="4"/>
  <c r="D1073" i="4"/>
  <c r="D1074" i="4"/>
  <c r="D1075" i="4"/>
  <c r="D1076" i="4"/>
  <c r="D1077" i="4"/>
  <c r="D1078" i="4"/>
  <c r="D1079" i="4"/>
  <c r="D1080" i="4"/>
  <c r="D1081" i="4"/>
  <c r="D1082" i="4"/>
  <c r="D1083" i="4"/>
  <c r="D1084" i="4"/>
  <c r="D1085" i="4"/>
  <c r="D1086" i="4"/>
  <c r="D1087" i="4"/>
  <c r="D1088" i="4"/>
  <c r="D1089" i="4"/>
  <c r="D1090" i="4"/>
  <c r="D1091" i="4"/>
  <c r="D1092" i="4"/>
  <c r="D1093" i="4"/>
  <c r="D1094" i="4"/>
  <c r="D1095" i="4"/>
  <c r="D1096" i="4"/>
  <c r="D1097" i="4"/>
  <c r="D1098" i="4"/>
  <c r="D1099" i="4"/>
  <c r="D1100" i="4"/>
  <c r="D1101" i="4"/>
  <c r="D1102" i="4"/>
  <c r="D1103" i="4"/>
  <c r="D1104" i="4"/>
  <c r="D1105" i="4"/>
  <c r="D1106" i="4"/>
  <c r="D1107" i="4"/>
  <c r="D1108" i="4"/>
  <c r="D1109" i="4"/>
  <c r="D1110" i="4"/>
  <c r="D1111" i="4"/>
  <c r="D1112" i="4"/>
  <c r="D1113" i="4"/>
  <c r="D1114" i="4"/>
  <c r="D1115" i="4"/>
  <c r="D1116" i="4"/>
  <c r="D1117" i="4"/>
  <c r="D1118" i="4"/>
  <c r="D1119" i="4"/>
  <c r="D1120" i="4"/>
  <c r="D1121" i="4"/>
  <c r="D1122" i="4"/>
  <c r="D1123" i="4"/>
  <c r="D1124" i="4"/>
  <c r="D1125" i="4"/>
  <c r="D1126" i="4"/>
  <c r="D1127" i="4"/>
  <c r="D1128" i="4"/>
  <c r="D1129" i="4"/>
  <c r="D1130" i="4"/>
  <c r="D1131" i="4"/>
  <c r="D1132" i="4"/>
  <c r="D1133" i="4"/>
  <c r="D1134" i="4"/>
  <c r="D1135" i="4"/>
  <c r="D1136" i="4"/>
  <c r="D1137" i="4"/>
  <c r="D1138" i="4"/>
  <c r="D1139" i="4"/>
  <c r="D1140" i="4"/>
  <c r="D1141" i="4"/>
  <c r="D1142" i="4"/>
  <c r="D1143" i="4"/>
  <c r="D1144" i="4"/>
  <c r="D1145" i="4"/>
  <c r="D1146" i="4"/>
  <c r="D1147" i="4"/>
  <c r="D1148" i="4"/>
  <c r="D1149" i="4"/>
  <c r="D1150" i="4"/>
  <c r="D1151" i="4"/>
  <c r="D1152" i="4"/>
  <c r="D1153" i="4"/>
  <c r="D1154" i="4"/>
  <c r="D1155" i="4"/>
  <c r="D1156" i="4"/>
  <c r="D1157" i="4"/>
  <c r="D1158" i="4"/>
  <c r="D1159" i="4"/>
  <c r="D1160" i="4"/>
  <c r="D1161" i="4"/>
  <c r="D1162" i="4"/>
  <c r="D1163" i="4"/>
  <c r="D1164" i="4"/>
  <c r="D1165" i="4"/>
  <c r="D1166" i="4"/>
  <c r="D1167" i="4"/>
  <c r="D1168" i="4"/>
  <c r="D1169" i="4"/>
  <c r="D1170" i="4"/>
  <c r="D1171" i="4"/>
  <c r="D1172" i="4"/>
  <c r="D1173" i="4"/>
  <c r="D1174" i="4"/>
  <c r="D1175" i="4"/>
  <c r="D1176" i="4"/>
  <c r="D1177" i="4"/>
  <c r="D1178" i="4"/>
  <c r="D1179" i="4"/>
  <c r="D1180" i="4"/>
  <c r="D1181" i="4"/>
  <c r="D1182" i="4"/>
  <c r="D1183" i="4"/>
  <c r="D1184" i="4"/>
  <c r="D1185" i="4"/>
  <c r="D1186" i="4"/>
  <c r="D1187" i="4"/>
  <c r="D1188" i="4"/>
  <c r="D1189" i="4"/>
  <c r="D1190" i="4"/>
  <c r="D1191" i="4"/>
  <c r="D1192" i="4"/>
  <c r="D1193" i="4"/>
  <c r="D1194" i="4"/>
  <c r="D1195" i="4"/>
  <c r="D1196" i="4"/>
  <c r="D1197" i="4"/>
  <c r="D1198" i="4"/>
  <c r="D1199" i="4"/>
  <c r="D1200" i="4"/>
  <c r="D1201" i="4"/>
  <c r="D1202" i="4"/>
  <c r="D1203" i="4"/>
  <c r="D1204" i="4"/>
  <c r="D1205" i="4"/>
  <c r="D1206" i="4"/>
  <c r="D1207" i="4"/>
  <c r="D1208" i="4"/>
  <c r="D1209" i="4"/>
  <c r="D1210" i="4"/>
  <c r="D1211" i="4"/>
  <c r="D1212" i="4"/>
  <c r="D1213" i="4"/>
  <c r="D1214" i="4"/>
  <c r="D1215" i="4"/>
  <c r="D1216" i="4"/>
  <c r="D1217" i="4"/>
  <c r="D1218" i="4"/>
  <c r="D1219" i="4"/>
  <c r="D1220" i="4"/>
  <c r="D1221" i="4"/>
  <c r="D1222" i="4"/>
  <c r="D1223" i="4"/>
  <c r="D1224" i="4"/>
  <c r="D1225" i="4"/>
  <c r="D1226" i="4"/>
  <c r="D1227" i="4"/>
  <c r="D1228" i="4"/>
  <c r="D1229" i="4"/>
  <c r="D1230" i="4"/>
  <c r="D1231" i="4"/>
  <c r="D1232" i="4"/>
  <c r="D1233" i="4"/>
  <c r="D1234" i="4"/>
  <c r="D1235" i="4"/>
  <c r="D1236" i="4"/>
  <c r="D1237" i="4"/>
  <c r="D1238" i="4"/>
  <c r="D1239" i="4"/>
  <c r="D1240" i="4"/>
  <c r="D1241" i="4"/>
  <c r="D1242" i="4"/>
  <c r="D1243" i="4"/>
  <c r="D1244" i="4"/>
  <c r="D1245" i="4"/>
  <c r="D1246" i="4"/>
  <c r="D1247" i="4"/>
  <c r="D1248" i="4"/>
  <c r="D1249" i="4"/>
  <c r="D1250" i="4"/>
  <c r="D1251" i="4"/>
  <c r="D1252" i="4"/>
  <c r="D1253" i="4"/>
  <c r="D1254" i="4"/>
  <c r="D1255" i="4"/>
  <c r="D1256" i="4"/>
  <c r="D1257" i="4"/>
  <c r="D1258" i="4"/>
  <c r="D1259" i="4"/>
  <c r="D1260" i="4"/>
  <c r="D1261" i="4"/>
  <c r="D1262" i="4"/>
  <c r="D1263" i="4"/>
  <c r="D1264" i="4"/>
  <c r="D1265" i="4"/>
  <c r="D1266" i="4"/>
  <c r="D1267" i="4"/>
  <c r="D1268" i="4"/>
  <c r="D1269" i="4"/>
  <c r="D1270" i="4"/>
  <c r="D1271" i="4"/>
  <c r="D1272" i="4"/>
  <c r="D1273" i="4"/>
  <c r="D1274" i="4"/>
  <c r="D1275" i="4"/>
  <c r="D1276" i="4"/>
  <c r="D1277" i="4"/>
  <c r="D1278" i="4"/>
  <c r="D1279" i="4"/>
  <c r="D1280" i="4"/>
  <c r="D1281" i="4"/>
  <c r="D1282" i="4"/>
  <c r="D1283" i="4"/>
  <c r="D1284" i="4"/>
  <c r="D1285" i="4"/>
  <c r="D1286" i="4"/>
  <c r="D1287" i="4"/>
  <c r="D1288" i="4"/>
  <c r="D1289" i="4"/>
  <c r="D1290" i="4"/>
  <c r="D1291" i="4"/>
  <c r="D1292" i="4"/>
  <c r="D1293" i="4"/>
  <c r="D1294" i="4"/>
  <c r="D1295" i="4"/>
  <c r="D1296" i="4"/>
  <c r="D1297" i="4"/>
  <c r="D1298" i="4"/>
  <c r="D1299" i="4"/>
  <c r="D1300" i="4"/>
  <c r="D1301" i="4"/>
  <c r="D1302" i="4"/>
  <c r="D1303" i="4"/>
  <c r="D1304" i="4"/>
  <c r="D1305" i="4"/>
  <c r="D1306" i="4"/>
  <c r="D1307" i="4"/>
  <c r="D1308" i="4"/>
  <c r="D1309" i="4"/>
  <c r="D1310" i="4"/>
  <c r="D1311" i="4"/>
  <c r="D1312" i="4"/>
  <c r="D1313" i="4"/>
  <c r="D1314" i="4"/>
  <c r="D1315" i="4"/>
  <c r="D1316" i="4"/>
  <c r="D1317" i="4"/>
  <c r="D1318" i="4"/>
  <c r="D1319" i="4"/>
  <c r="D1320" i="4"/>
  <c r="D1321" i="4"/>
  <c r="D1322" i="4"/>
  <c r="D1323" i="4"/>
  <c r="D1324" i="4"/>
  <c r="D1325" i="4"/>
  <c r="D1326" i="4"/>
  <c r="D1327" i="4"/>
  <c r="D1328" i="4"/>
  <c r="D1329" i="4"/>
  <c r="D1330" i="4"/>
  <c r="D1331" i="4"/>
  <c r="D1332" i="4"/>
  <c r="D1333" i="4"/>
  <c r="D1334" i="4"/>
  <c r="D1335" i="4"/>
  <c r="D1336" i="4"/>
  <c r="D1337" i="4"/>
  <c r="D1338" i="4"/>
  <c r="D1339" i="4"/>
  <c r="D1340" i="4"/>
  <c r="D1341" i="4"/>
  <c r="D1342" i="4"/>
  <c r="D1343" i="4"/>
  <c r="D1344" i="4"/>
  <c r="D1345" i="4"/>
  <c r="D1346" i="4"/>
  <c r="D1347" i="4"/>
  <c r="D1348" i="4"/>
  <c r="D1349" i="4"/>
  <c r="D1350" i="4"/>
  <c r="D1351" i="4"/>
  <c r="D1352" i="4"/>
  <c r="D1353" i="4"/>
  <c r="D1354" i="4"/>
  <c r="D1355" i="4"/>
  <c r="D1356" i="4"/>
  <c r="D1357" i="4"/>
  <c r="D1358" i="4"/>
  <c r="D1359" i="4"/>
  <c r="D1360" i="4"/>
  <c r="D1361" i="4"/>
  <c r="D1362" i="4"/>
  <c r="D1363" i="4"/>
  <c r="D1364" i="4"/>
  <c r="D1365" i="4"/>
  <c r="D1366" i="4"/>
  <c r="D1367" i="4"/>
  <c r="D1368" i="4"/>
  <c r="D1369" i="4"/>
  <c r="D1370" i="4"/>
  <c r="D1371" i="4"/>
  <c r="D1372" i="4"/>
  <c r="D1373" i="4"/>
  <c r="D1374" i="4"/>
  <c r="D1375" i="4"/>
  <c r="D1376" i="4"/>
  <c r="D1377" i="4"/>
  <c r="D1378" i="4"/>
  <c r="D1379" i="4"/>
  <c r="D1380" i="4"/>
  <c r="D1381" i="4"/>
  <c r="D1382" i="4"/>
  <c r="D1383" i="4"/>
  <c r="D1384" i="4"/>
  <c r="D1385" i="4"/>
  <c r="D1386" i="4"/>
  <c r="D1387" i="4"/>
  <c r="D1388" i="4"/>
  <c r="D1389" i="4"/>
  <c r="D1390" i="4"/>
  <c r="D1391" i="4"/>
  <c r="D1392" i="4"/>
  <c r="D1393" i="4"/>
  <c r="D1394" i="4"/>
  <c r="D1395" i="4"/>
  <c r="D1396" i="4"/>
  <c r="D1397" i="4"/>
  <c r="D1398" i="4"/>
  <c r="D1399" i="4"/>
  <c r="D1400" i="4"/>
  <c r="D1401" i="4"/>
  <c r="D1402" i="4"/>
  <c r="D1403" i="4"/>
  <c r="D1404" i="4"/>
  <c r="D1405" i="4"/>
  <c r="D1406" i="4"/>
  <c r="D1407" i="4"/>
  <c r="D1408" i="4"/>
  <c r="D1409" i="4"/>
  <c r="D1410" i="4"/>
  <c r="D1411" i="4"/>
  <c r="D1412" i="4"/>
  <c r="D1413" i="4"/>
  <c r="D1414" i="4"/>
  <c r="D1415" i="4"/>
  <c r="D1416" i="4"/>
  <c r="D1417" i="4"/>
  <c r="D1418" i="4"/>
  <c r="D1419" i="4"/>
  <c r="D1420" i="4"/>
  <c r="D1421" i="4"/>
  <c r="D1422" i="4"/>
  <c r="D1423" i="4"/>
  <c r="D1424" i="4"/>
  <c r="D1425" i="4"/>
  <c r="D1426" i="4"/>
  <c r="D1427" i="4"/>
  <c r="D1428" i="4"/>
  <c r="D1429" i="4"/>
  <c r="D1430" i="4"/>
  <c r="D1431" i="4"/>
  <c r="D1432" i="4"/>
  <c r="D1433" i="4"/>
  <c r="D1434" i="4"/>
  <c r="D1435" i="4"/>
  <c r="D1436" i="4"/>
  <c r="D1437" i="4"/>
  <c r="D1438" i="4"/>
  <c r="D1439" i="4"/>
  <c r="D1440" i="4"/>
  <c r="D1441" i="4"/>
  <c r="D1442" i="4"/>
  <c r="D1443" i="4"/>
  <c r="D1444" i="4"/>
  <c r="D1445" i="4"/>
  <c r="D1446" i="4"/>
  <c r="D1447" i="4"/>
  <c r="D1448" i="4"/>
  <c r="D1449" i="4"/>
  <c r="D1450" i="4"/>
  <c r="D1451" i="4"/>
  <c r="D1452" i="4"/>
  <c r="D1453" i="4"/>
  <c r="D1454" i="4"/>
  <c r="D1455" i="4"/>
  <c r="D1456" i="4"/>
  <c r="D1457" i="4"/>
  <c r="D1458" i="4"/>
  <c r="D1459" i="4"/>
  <c r="D1460" i="4"/>
  <c r="D1461" i="4"/>
  <c r="D1462" i="4"/>
  <c r="D1463" i="4"/>
  <c r="D1464" i="4"/>
  <c r="D1465" i="4"/>
  <c r="D1466" i="4"/>
  <c r="D1467" i="4"/>
  <c r="D1468" i="4"/>
  <c r="D1469" i="4"/>
  <c r="D1470" i="4"/>
  <c r="D1471" i="4"/>
  <c r="D1472" i="4"/>
  <c r="D1473" i="4"/>
  <c r="D1474" i="4"/>
  <c r="D1475" i="4"/>
  <c r="D1476" i="4"/>
  <c r="D1477" i="4"/>
  <c r="D1478" i="4"/>
  <c r="D1479" i="4"/>
  <c r="D1480" i="4"/>
  <c r="D1481" i="4"/>
  <c r="D1482" i="4"/>
  <c r="D1483" i="4"/>
  <c r="D1484" i="4"/>
  <c r="D1485" i="4"/>
  <c r="D1486" i="4"/>
  <c r="D1487" i="4"/>
  <c r="D1488" i="4"/>
  <c r="D1489" i="4"/>
  <c r="D1490" i="4"/>
  <c r="D1491" i="4"/>
  <c r="D1492" i="4"/>
  <c r="D1493" i="4"/>
  <c r="D1494" i="4"/>
  <c r="D1495" i="4"/>
  <c r="D1496" i="4"/>
  <c r="D1497" i="4"/>
  <c r="D1498" i="4"/>
  <c r="D1499" i="4"/>
  <c r="D1500" i="4"/>
  <c r="D1501" i="4"/>
  <c r="D1502" i="4"/>
  <c r="D1503" i="4"/>
  <c r="D1504" i="4"/>
  <c r="D1505" i="4"/>
  <c r="D1506" i="4"/>
  <c r="D1507" i="4"/>
  <c r="D1508" i="4"/>
  <c r="D1509" i="4"/>
  <c r="D1510" i="4"/>
  <c r="D1511" i="4"/>
  <c r="D1512" i="4"/>
  <c r="D1513" i="4"/>
  <c r="D1514" i="4"/>
  <c r="D1515" i="4"/>
  <c r="D1516" i="4"/>
  <c r="D1517" i="4"/>
  <c r="D1518" i="4"/>
  <c r="D1519" i="4"/>
  <c r="D1520" i="4"/>
  <c r="D1521" i="4"/>
  <c r="D1522" i="4"/>
  <c r="D1523" i="4"/>
  <c r="D1524" i="4"/>
  <c r="D1525" i="4"/>
  <c r="D1526" i="4"/>
  <c r="D1527" i="4"/>
  <c r="D1528" i="4"/>
  <c r="D1529" i="4"/>
  <c r="D1530" i="4"/>
  <c r="D1531" i="4"/>
  <c r="D1532" i="4"/>
  <c r="D1533" i="4"/>
  <c r="D1534" i="4"/>
  <c r="D1535" i="4"/>
  <c r="D1536" i="4"/>
  <c r="D1537" i="4"/>
  <c r="D1538" i="4"/>
  <c r="D1539" i="4"/>
  <c r="D1540" i="4"/>
  <c r="D1541" i="4"/>
  <c r="D1542" i="4"/>
  <c r="D1543" i="4"/>
  <c r="D1544" i="4"/>
  <c r="D1545" i="4"/>
  <c r="D1546" i="4"/>
  <c r="D1547" i="4"/>
  <c r="D1548" i="4"/>
  <c r="D1549" i="4"/>
  <c r="D1550" i="4"/>
  <c r="D1551" i="4"/>
  <c r="D1552" i="4"/>
  <c r="D1553" i="4"/>
  <c r="D1554" i="4"/>
  <c r="D1555" i="4"/>
  <c r="D1556" i="4"/>
  <c r="D1557" i="4"/>
  <c r="D1558" i="4"/>
  <c r="D1559" i="4"/>
  <c r="D1560" i="4"/>
  <c r="D1561" i="4"/>
  <c r="D1562" i="4"/>
  <c r="D1563" i="4"/>
  <c r="D1564" i="4"/>
  <c r="D1565" i="4"/>
  <c r="D1566" i="4"/>
  <c r="D1567" i="4"/>
  <c r="D1568" i="4"/>
  <c r="D1569" i="4"/>
  <c r="D1570" i="4"/>
  <c r="D1571" i="4"/>
  <c r="D1572" i="4"/>
  <c r="D1573" i="4"/>
  <c r="D1574" i="4"/>
  <c r="D1575" i="4"/>
  <c r="D1576" i="4"/>
  <c r="D1577" i="4"/>
  <c r="D1578" i="4"/>
  <c r="D1579" i="4"/>
  <c r="D1580" i="4"/>
  <c r="D1581" i="4"/>
  <c r="D1582" i="4"/>
  <c r="D1583" i="4"/>
  <c r="D1584" i="4"/>
  <c r="D1585" i="4"/>
  <c r="D1586" i="4"/>
  <c r="D1587" i="4"/>
  <c r="D1588" i="4"/>
  <c r="D1589" i="4"/>
  <c r="D1590" i="4"/>
  <c r="D1591" i="4"/>
  <c r="D1592" i="4"/>
  <c r="D1593" i="4"/>
  <c r="D1594" i="4"/>
  <c r="D1595" i="4"/>
  <c r="D1596" i="4"/>
  <c r="D1597" i="4"/>
  <c r="D1598" i="4"/>
  <c r="D1599" i="4"/>
  <c r="D1600" i="4"/>
  <c r="D1601" i="4"/>
  <c r="D1602" i="4"/>
  <c r="D1603" i="4"/>
  <c r="D1604" i="4"/>
  <c r="D1605" i="4"/>
  <c r="D1606" i="4"/>
  <c r="D1607" i="4"/>
  <c r="D1608" i="4"/>
  <c r="D1609" i="4"/>
  <c r="D1610" i="4"/>
  <c r="D1611" i="4"/>
  <c r="D1612" i="4"/>
  <c r="D1613" i="4"/>
  <c r="D1614" i="4"/>
  <c r="D1615" i="4"/>
  <c r="D1616" i="4"/>
  <c r="D1617" i="4"/>
  <c r="D1618" i="4"/>
  <c r="D1619" i="4"/>
  <c r="D1620" i="4"/>
  <c r="D1621" i="4"/>
  <c r="D1622" i="4"/>
  <c r="D1623" i="4"/>
  <c r="D1624" i="4"/>
  <c r="D1625" i="4"/>
  <c r="D1626" i="4"/>
  <c r="D1627" i="4"/>
  <c r="D1628" i="4"/>
  <c r="D1629" i="4"/>
  <c r="D1630" i="4"/>
  <c r="D1631" i="4"/>
  <c r="D1632" i="4"/>
  <c r="D1633" i="4"/>
  <c r="D1634" i="4"/>
  <c r="D1635" i="4"/>
  <c r="D1636" i="4"/>
  <c r="D1637" i="4"/>
  <c r="D1638" i="4"/>
  <c r="D1639" i="4"/>
  <c r="D1640" i="4"/>
  <c r="D1641" i="4"/>
  <c r="D1642" i="4"/>
  <c r="D1643" i="4"/>
  <c r="D1644" i="4"/>
  <c r="D1645" i="4"/>
  <c r="D1646" i="4"/>
  <c r="D1647" i="4"/>
  <c r="D1648" i="4"/>
  <c r="D1649" i="4"/>
  <c r="D1650" i="4"/>
  <c r="D1651" i="4"/>
  <c r="D1652" i="4"/>
  <c r="D1653" i="4"/>
  <c r="D1654" i="4"/>
  <c r="D1655" i="4"/>
  <c r="D1656" i="4"/>
  <c r="D1657" i="4"/>
  <c r="D1658" i="4"/>
  <c r="D1659" i="4"/>
  <c r="D1660" i="4"/>
  <c r="D1661" i="4"/>
  <c r="D1662" i="4"/>
  <c r="D1663" i="4"/>
  <c r="D1664" i="4"/>
  <c r="D1665" i="4"/>
  <c r="D1666" i="4"/>
  <c r="D1667" i="4"/>
  <c r="D1668" i="4"/>
  <c r="D1669" i="4"/>
  <c r="D1670" i="4"/>
  <c r="D1671" i="4"/>
  <c r="D1672" i="4"/>
  <c r="D1673" i="4"/>
  <c r="D1674" i="4"/>
  <c r="D1675" i="4"/>
  <c r="D1676" i="4"/>
  <c r="D1677" i="4"/>
  <c r="D1678" i="4"/>
  <c r="D1679" i="4"/>
  <c r="D1680" i="4"/>
  <c r="D1681" i="4"/>
  <c r="D1682" i="4"/>
  <c r="D1683" i="4"/>
  <c r="D1684" i="4"/>
  <c r="D1685" i="4"/>
  <c r="D1686" i="4"/>
  <c r="D1687" i="4"/>
  <c r="D1688" i="4"/>
  <c r="D1689" i="4"/>
  <c r="D1690" i="4"/>
  <c r="D1691" i="4"/>
  <c r="D1692" i="4"/>
  <c r="D1693" i="4"/>
  <c r="D1694" i="4"/>
  <c r="D1695" i="4"/>
  <c r="D1696" i="4"/>
  <c r="D1697" i="4"/>
  <c r="D1698" i="4"/>
  <c r="D1699" i="4"/>
  <c r="D1700" i="4"/>
  <c r="D1701" i="4"/>
  <c r="D1702" i="4"/>
  <c r="D1703" i="4"/>
  <c r="D1704" i="4"/>
  <c r="D1705" i="4"/>
  <c r="D1706" i="4"/>
  <c r="D1707" i="4"/>
  <c r="D1708" i="4"/>
  <c r="D1709" i="4"/>
  <c r="D1710" i="4"/>
  <c r="D1711" i="4"/>
  <c r="D1712" i="4"/>
  <c r="D1713" i="4"/>
  <c r="D1714" i="4"/>
  <c r="D1715" i="4"/>
  <c r="D1716" i="4"/>
  <c r="D1717" i="4"/>
  <c r="D1718" i="4"/>
  <c r="D1719" i="4"/>
  <c r="D1720" i="4"/>
  <c r="D1721" i="4"/>
  <c r="D1722" i="4"/>
  <c r="D1723" i="4"/>
  <c r="D1724" i="4"/>
  <c r="D1725" i="4"/>
  <c r="D1726" i="4"/>
  <c r="D1727" i="4"/>
  <c r="D1728" i="4"/>
  <c r="D1729" i="4"/>
  <c r="D1730" i="4"/>
  <c r="D1731" i="4"/>
  <c r="D1732" i="4"/>
  <c r="D1733" i="4"/>
  <c r="D1734" i="4"/>
  <c r="D1735" i="4"/>
  <c r="D1736" i="4"/>
  <c r="D1737" i="4"/>
  <c r="D1738" i="4"/>
  <c r="D1739" i="4"/>
  <c r="D1740" i="4"/>
  <c r="D1741" i="4"/>
  <c r="D1742" i="4"/>
  <c r="D1743" i="4"/>
  <c r="D1744" i="4"/>
  <c r="D1745" i="4"/>
  <c r="D1746" i="4"/>
  <c r="D1747" i="4"/>
  <c r="D1748" i="4"/>
  <c r="D1749" i="4"/>
  <c r="D1750" i="4"/>
  <c r="D1751" i="4"/>
  <c r="D1752" i="4"/>
  <c r="D1753" i="4"/>
  <c r="D1754" i="4"/>
  <c r="D1755" i="4"/>
  <c r="D1756" i="4"/>
  <c r="D1757" i="4"/>
  <c r="D1758" i="4"/>
  <c r="D1759" i="4"/>
  <c r="D1760" i="4"/>
  <c r="D1761" i="4"/>
  <c r="D1762" i="4"/>
  <c r="D1763" i="4"/>
  <c r="D1764" i="4"/>
  <c r="D1765" i="4"/>
  <c r="D1766" i="4"/>
  <c r="D1767" i="4"/>
  <c r="D1768" i="4"/>
  <c r="D1769" i="4"/>
  <c r="D1770" i="4"/>
  <c r="D1771" i="4"/>
  <c r="D1772" i="4"/>
  <c r="D1773" i="4"/>
  <c r="D1774" i="4"/>
  <c r="D1775" i="4"/>
  <c r="D1776" i="4"/>
  <c r="D1777" i="4"/>
  <c r="D1778" i="4"/>
  <c r="D1779" i="4"/>
  <c r="D1780" i="4"/>
  <c r="D1781" i="4"/>
  <c r="D1782" i="4"/>
  <c r="D1783" i="4"/>
  <c r="D1784" i="4"/>
  <c r="D1785" i="4"/>
  <c r="D1786" i="4"/>
  <c r="D1787" i="4"/>
  <c r="D1788" i="4"/>
  <c r="D1789" i="4"/>
  <c r="D1790" i="4"/>
  <c r="D1791" i="4"/>
  <c r="D1792" i="4"/>
  <c r="D1793" i="4"/>
  <c r="D1794" i="4"/>
  <c r="D1795" i="4"/>
  <c r="D1796" i="4"/>
  <c r="D1797" i="4"/>
  <c r="D1798" i="4"/>
  <c r="D1799" i="4"/>
  <c r="D1800" i="4"/>
  <c r="D1801" i="4"/>
  <c r="D1802" i="4"/>
  <c r="D1803" i="4"/>
  <c r="D1804" i="4"/>
  <c r="D1805" i="4"/>
  <c r="D1806" i="4"/>
  <c r="D1807" i="4"/>
  <c r="D1808" i="4"/>
  <c r="D1809" i="4"/>
  <c r="D1810" i="4"/>
  <c r="D1811" i="4"/>
  <c r="D1812" i="4"/>
  <c r="D1813" i="4"/>
  <c r="D1814" i="4"/>
  <c r="D1815" i="4"/>
  <c r="D1816" i="4"/>
  <c r="D1817" i="4"/>
  <c r="D1818" i="4"/>
  <c r="D1819" i="4"/>
  <c r="D1820" i="4"/>
  <c r="D1821" i="4"/>
  <c r="D1822" i="4"/>
  <c r="D1823" i="4"/>
  <c r="D1824" i="4"/>
  <c r="D1825" i="4"/>
  <c r="D1826" i="4"/>
  <c r="D1827" i="4"/>
  <c r="D1828" i="4"/>
  <c r="D1829" i="4"/>
  <c r="D1830" i="4"/>
  <c r="D1831" i="4"/>
  <c r="D1832" i="4"/>
  <c r="D1833" i="4"/>
  <c r="D1834" i="4"/>
  <c r="D1835" i="4"/>
  <c r="D1836" i="4"/>
  <c r="D1837" i="4"/>
  <c r="D1838" i="4"/>
  <c r="D1839" i="4"/>
  <c r="D1840" i="4"/>
  <c r="D1841" i="4"/>
  <c r="D1842" i="4"/>
  <c r="D1843" i="4"/>
  <c r="D1844" i="4"/>
  <c r="D1845" i="4"/>
  <c r="D1846" i="4"/>
  <c r="D1847" i="4"/>
  <c r="D1848" i="4"/>
  <c r="D1849" i="4"/>
  <c r="D1850" i="4"/>
  <c r="D1851" i="4"/>
  <c r="D1852" i="4"/>
  <c r="D1853" i="4"/>
  <c r="D1854" i="4"/>
  <c r="D1855" i="4"/>
  <c r="D1856" i="4"/>
  <c r="D1857" i="4"/>
  <c r="D1858" i="4"/>
  <c r="D1859" i="4"/>
  <c r="D1860" i="4"/>
  <c r="D1861" i="4"/>
  <c r="D1862" i="4"/>
  <c r="D1863" i="4"/>
  <c r="D1864" i="4"/>
  <c r="D1865" i="4"/>
  <c r="D1866" i="4"/>
  <c r="D1867" i="4"/>
  <c r="D1868" i="4"/>
  <c r="D1869" i="4"/>
  <c r="D1870" i="4"/>
  <c r="D1871" i="4"/>
  <c r="D1872" i="4"/>
  <c r="D1873" i="4"/>
  <c r="D1874" i="4"/>
  <c r="D1875" i="4"/>
  <c r="D1876" i="4"/>
  <c r="D1877" i="4"/>
  <c r="D1878" i="4"/>
  <c r="D1879" i="4"/>
  <c r="D1880" i="4"/>
  <c r="D1881" i="4"/>
  <c r="D1882" i="4"/>
  <c r="D1883" i="4"/>
  <c r="D1884" i="4"/>
  <c r="D1885" i="4"/>
  <c r="D1886" i="4"/>
  <c r="D1887" i="4"/>
  <c r="D1888" i="4"/>
  <c r="D1889" i="4"/>
  <c r="D1890" i="4"/>
  <c r="D1891" i="4"/>
  <c r="D1892" i="4"/>
  <c r="D1893" i="4"/>
  <c r="D1894" i="4"/>
  <c r="D1895" i="4"/>
  <c r="D1896" i="4"/>
  <c r="D1897" i="4"/>
  <c r="D1898" i="4"/>
  <c r="D1899" i="4"/>
  <c r="D1900" i="4"/>
  <c r="D1901" i="4"/>
  <c r="D1902" i="4"/>
  <c r="D1903" i="4"/>
  <c r="D1904" i="4"/>
  <c r="D1905" i="4"/>
  <c r="D1906" i="4"/>
  <c r="D1907" i="4"/>
  <c r="D1908" i="4"/>
  <c r="D1909" i="4"/>
  <c r="D1910" i="4"/>
  <c r="D1911" i="4"/>
  <c r="D1912" i="4"/>
  <c r="D1913" i="4"/>
  <c r="D1914" i="4"/>
  <c r="D1915" i="4"/>
  <c r="D1916" i="4"/>
  <c r="D1917" i="4"/>
  <c r="D1918" i="4"/>
  <c r="D1919" i="4"/>
  <c r="D1920" i="4"/>
  <c r="D1921" i="4"/>
  <c r="D1922" i="4"/>
  <c r="D1923" i="4"/>
  <c r="D1924" i="4"/>
  <c r="D1925" i="4"/>
  <c r="D1926" i="4"/>
  <c r="D1927" i="4"/>
  <c r="D1928" i="4"/>
  <c r="D1929" i="4"/>
  <c r="D1930" i="4"/>
  <c r="D1931" i="4"/>
  <c r="D1932" i="4"/>
  <c r="D1933" i="4"/>
  <c r="D1934" i="4"/>
  <c r="D1935" i="4"/>
  <c r="D1936" i="4"/>
  <c r="D1937" i="4"/>
  <c r="D1938" i="4"/>
  <c r="D1939" i="4"/>
  <c r="D1940" i="4"/>
  <c r="D1941" i="4"/>
  <c r="D1942" i="4"/>
  <c r="D1943" i="4"/>
  <c r="D1944" i="4"/>
  <c r="D1945" i="4"/>
  <c r="D1946" i="4"/>
  <c r="D1947" i="4"/>
  <c r="D1948" i="4"/>
  <c r="D1949" i="4"/>
  <c r="D1950" i="4"/>
  <c r="D1951" i="4"/>
  <c r="D1952" i="4"/>
  <c r="D1953" i="4"/>
  <c r="D1954" i="4"/>
  <c r="D1955" i="4"/>
  <c r="D1956" i="4"/>
  <c r="D1957" i="4"/>
  <c r="D1958" i="4"/>
  <c r="D1959" i="4"/>
  <c r="D1960" i="4"/>
  <c r="D1961" i="4"/>
  <c r="D1962" i="4"/>
  <c r="D1963" i="4"/>
  <c r="D1964" i="4"/>
  <c r="D1965" i="4"/>
  <c r="D1966" i="4"/>
  <c r="D1967" i="4"/>
  <c r="D1968" i="4"/>
  <c r="D1969" i="4"/>
  <c r="D1970" i="4"/>
  <c r="D1971" i="4"/>
  <c r="D1972" i="4"/>
  <c r="D1973" i="4"/>
  <c r="D1974" i="4"/>
  <c r="D1975" i="4"/>
  <c r="D1976" i="4"/>
  <c r="D1977" i="4"/>
  <c r="D1978" i="4"/>
  <c r="D1979" i="4"/>
  <c r="D1980" i="4"/>
  <c r="D1981" i="4"/>
  <c r="D1982" i="4"/>
  <c r="D1983" i="4"/>
  <c r="D1984" i="4"/>
  <c r="D1985" i="4"/>
  <c r="D1986" i="4"/>
  <c r="D1987" i="4"/>
  <c r="D1988" i="4"/>
  <c r="D1989" i="4"/>
  <c r="D1990" i="4"/>
  <c r="D1991" i="4"/>
  <c r="D1992" i="4"/>
  <c r="D1993" i="4"/>
  <c r="D1994" i="4"/>
  <c r="D1995" i="4"/>
  <c r="D1996" i="4"/>
  <c r="D1997" i="4"/>
  <c r="D1998" i="4"/>
  <c r="D1999" i="4"/>
  <c r="D2000" i="4"/>
  <c r="D2001" i="4"/>
  <c r="D2002" i="4"/>
  <c r="D2003" i="4"/>
  <c r="D2004" i="4"/>
  <c r="D2005" i="4"/>
  <c r="D2006" i="4"/>
  <c r="D2007" i="4"/>
  <c r="D2008" i="4"/>
  <c r="D2009" i="4"/>
  <c r="D2010" i="4"/>
  <c r="D2011" i="4"/>
  <c r="D2012" i="4"/>
  <c r="D2013" i="4"/>
  <c r="D2014" i="4"/>
  <c r="D2015" i="4"/>
  <c r="D2016" i="4"/>
  <c r="D2017" i="4"/>
  <c r="D2018" i="4"/>
  <c r="D2019" i="4"/>
  <c r="D2020" i="4"/>
  <c r="D2021" i="4"/>
  <c r="D2022" i="4"/>
  <c r="D2023" i="4"/>
  <c r="D2024" i="4"/>
  <c r="D2025" i="4"/>
  <c r="D2026" i="4"/>
  <c r="D2027" i="4"/>
  <c r="D2028" i="4"/>
  <c r="D2029" i="4"/>
  <c r="D2030" i="4"/>
  <c r="D2031" i="4"/>
  <c r="D2032" i="4"/>
  <c r="D2033" i="4"/>
  <c r="D2034" i="4"/>
  <c r="D2035" i="4"/>
  <c r="D2036" i="4"/>
  <c r="D2037" i="4"/>
  <c r="D2038" i="4"/>
  <c r="D2039" i="4"/>
  <c r="D2040" i="4"/>
  <c r="D2041" i="4"/>
  <c r="D2042" i="4"/>
  <c r="D2043" i="4"/>
  <c r="D2044" i="4"/>
  <c r="D2045" i="4"/>
  <c r="D2046" i="4"/>
  <c r="D2047" i="4"/>
  <c r="D2048" i="4"/>
  <c r="D2049" i="4"/>
  <c r="D2050" i="4"/>
  <c r="D2051" i="4"/>
  <c r="D2052" i="4"/>
  <c r="D2053" i="4"/>
  <c r="D2054" i="4"/>
  <c r="D2055" i="4"/>
  <c r="D2056" i="4"/>
  <c r="D2057" i="4"/>
  <c r="D2058" i="4"/>
  <c r="D2059" i="4"/>
  <c r="D2060" i="4"/>
  <c r="D2061" i="4"/>
  <c r="D2062" i="4"/>
  <c r="D2063" i="4"/>
  <c r="D2064" i="4"/>
  <c r="D2065" i="4"/>
  <c r="D2066" i="4"/>
  <c r="D2067" i="4"/>
  <c r="D2068" i="4"/>
  <c r="D2069" i="4"/>
  <c r="D2070" i="4"/>
  <c r="D2071" i="4"/>
  <c r="D2072" i="4"/>
  <c r="D2073" i="4"/>
  <c r="D2074" i="4"/>
  <c r="D2075" i="4"/>
  <c r="D2076" i="4"/>
  <c r="D2077" i="4"/>
  <c r="D2078" i="4"/>
  <c r="D2079" i="4"/>
  <c r="D2080" i="4"/>
  <c r="D2081" i="4"/>
  <c r="D2082" i="4"/>
  <c r="D2083" i="4"/>
  <c r="D2084" i="4"/>
  <c r="D2085" i="4"/>
  <c r="D2086" i="4"/>
  <c r="D2087" i="4"/>
  <c r="D2088" i="4"/>
  <c r="D2089" i="4"/>
  <c r="D2090" i="4"/>
  <c r="D2091" i="4"/>
  <c r="D2092" i="4"/>
  <c r="D2093" i="4"/>
  <c r="D2094" i="4"/>
  <c r="D2095" i="4"/>
  <c r="D2096" i="4"/>
  <c r="D2097" i="4"/>
  <c r="D2098" i="4"/>
  <c r="D2099" i="4"/>
  <c r="D2100" i="4"/>
  <c r="D2101" i="4"/>
  <c r="D2102" i="4"/>
  <c r="D2103" i="4"/>
  <c r="D2104" i="4"/>
  <c r="D2105" i="4"/>
  <c r="D2106" i="4"/>
  <c r="D2107" i="4"/>
  <c r="D2108" i="4"/>
  <c r="D2109" i="4"/>
  <c r="D2110" i="4"/>
  <c r="D2111" i="4"/>
  <c r="D2112" i="4"/>
  <c r="D2113" i="4"/>
  <c r="D2114" i="4"/>
  <c r="D2115" i="4"/>
  <c r="D2116" i="4"/>
  <c r="D2117" i="4"/>
  <c r="D2118" i="4"/>
  <c r="D2119" i="4"/>
  <c r="D2120" i="4"/>
  <c r="D2121" i="4"/>
  <c r="D2122" i="4"/>
  <c r="D2123" i="4"/>
  <c r="D2124" i="4"/>
  <c r="D2125" i="4"/>
  <c r="D2126" i="4"/>
  <c r="D2127" i="4"/>
  <c r="D2128" i="4"/>
  <c r="D2129" i="4"/>
  <c r="D2130" i="4"/>
  <c r="D2131" i="4"/>
  <c r="D2132" i="4"/>
  <c r="D2133" i="4"/>
  <c r="D2134" i="4"/>
  <c r="D2135" i="4"/>
  <c r="D2136" i="4"/>
  <c r="D2137" i="4"/>
  <c r="D2138" i="4"/>
  <c r="D2139" i="4"/>
  <c r="D2140" i="4"/>
  <c r="D2141" i="4"/>
  <c r="D2142" i="4"/>
  <c r="D2143" i="4"/>
  <c r="D2144" i="4"/>
  <c r="D2145" i="4"/>
  <c r="D2146" i="4"/>
  <c r="D2147" i="4"/>
  <c r="D2148" i="4"/>
  <c r="D2149" i="4"/>
  <c r="D2150" i="4"/>
  <c r="D2151" i="4"/>
  <c r="D2152" i="4"/>
  <c r="D2153" i="4"/>
  <c r="D2154" i="4"/>
  <c r="D2155" i="4"/>
  <c r="D2156" i="4"/>
  <c r="D2157" i="4"/>
  <c r="D2158" i="4"/>
  <c r="D2159" i="4"/>
  <c r="D2160" i="4"/>
  <c r="D2161" i="4"/>
  <c r="D2162" i="4"/>
  <c r="D2163" i="4"/>
  <c r="D2164" i="4"/>
  <c r="D2165" i="4"/>
  <c r="D2166" i="4"/>
  <c r="D2167" i="4"/>
  <c r="D2168" i="4"/>
  <c r="D2169" i="4"/>
  <c r="D2170" i="4"/>
  <c r="D2171" i="4"/>
  <c r="D2172" i="4"/>
  <c r="D2173" i="4"/>
  <c r="D2174" i="4"/>
  <c r="D2175" i="4"/>
  <c r="D2176" i="4"/>
  <c r="D2177" i="4"/>
  <c r="D2178" i="4"/>
  <c r="D2179" i="4"/>
  <c r="D2180" i="4"/>
  <c r="D2181" i="4"/>
  <c r="D2182" i="4"/>
  <c r="D2183" i="4"/>
  <c r="D2184" i="4"/>
  <c r="D2185" i="4"/>
  <c r="D2186" i="4"/>
  <c r="D2187" i="4"/>
  <c r="D2188" i="4"/>
  <c r="D2189" i="4"/>
  <c r="D2190" i="4"/>
  <c r="D2191" i="4"/>
  <c r="D2192" i="4"/>
  <c r="D2193" i="4"/>
  <c r="D2194" i="4"/>
  <c r="D2195" i="4"/>
  <c r="D2196" i="4"/>
  <c r="D2197" i="4"/>
  <c r="D2198" i="4"/>
  <c r="D2199" i="4"/>
  <c r="D2200" i="4"/>
  <c r="D2201" i="4"/>
  <c r="D2202" i="4"/>
  <c r="D2203" i="4"/>
  <c r="D2204" i="4"/>
  <c r="D2205" i="4"/>
  <c r="D2206" i="4"/>
  <c r="D2207" i="4"/>
  <c r="D2208" i="4"/>
  <c r="D2209" i="4"/>
  <c r="D2210" i="4"/>
  <c r="D2211" i="4"/>
  <c r="D2212" i="4"/>
  <c r="D2213" i="4"/>
  <c r="D2214" i="4"/>
  <c r="D2215" i="4"/>
  <c r="D2216" i="4"/>
  <c r="D2217" i="4"/>
  <c r="D2218" i="4"/>
  <c r="D2219" i="4"/>
  <c r="D2220" i="4"/>
  <c r="D2221" i="4"/>
  <c r="D2222" i="4"/>
  <c r="D2223" i="4"/>
  <c r="D2224" i="4"/>
  <c r="D2225" i="4"/>
  <c r="D2226" i="4"/>
  <c r="D2227" i="4"/>
  <c r="D2228" i="4"/>
  <c r="D2229" i="4"/>
  <c r="D2230" i="4"/>
  <c r="D2231" i="4"/>
  <c r="D2232" i="4"/>
  <c r="D2233" i="4"/>
  <c r="D2234" i="4"/>
  <c r="D2235" i="4"/>
  <c r="D2236" i="4"/>
  <c r="D2237" i="4"/>
  <c r="D2238" i="4"/>
  <c r="D2239" i="4"/>
  <c r="D2240" i="4"/>
  <c r="D2241" i="4"/>
  <c r="D2242" i="4"/>
  <c r="D2243" i="4"/>
  <c r="D2244" i="4"/>
  <c r="D2245" i="4"/>
  <c r="D2246" i="4"/>
  <c r="D2247" i="4"/>
  <c r="D2248" i="4"/>
  <c r="D2249" i="4"/>
  <c r="D2250" i="4"/>
  <c r="D2251" i="4"/>
  <c r="D2252" i="4"/>
  <c r="D2253" i="4"/>
  <c r="D2254" i="4"/>
  <c r="D2255" i="4"/>
  <c r="D2256" i="4"/>
  <c r="D2257" i="4"/>
  <c r="D2258" i="4"/>
  <c r="D2259" i="4"/>
  <c r="D2260" i="4"/>
  <c r="D2261" i="4"/>
  <c r="D2262" i="4"/>
  <c r="D2263" i="4"/>
  <c r="D2264" i="4"/>
  <c r="D2265" i="4"/>
  <c r="D2266" i="4"/>
  <c r="D2267" i="4"/>
  <c r="D2268" i="4"/>
  <c r="D2269" i="4"/>
  <c r="D2270" i="4"/>
  <c r="D2271" i="4"/>
  <c r="D2272" i="4"/>
  <c r="D2273" i="4"/>
  <c r="D2274" i="4"/>
  <c r="D2275" i="4"/>
  <c r="D2276" i="4"/>
  <c r="D2277" i="4"/>
  <c r="D2278" i="4"/>
  <c r="D2279" i="4"/>
  <c r="D2280" i="4"/>
  <c r="D2281" i="4"/>
  <c r="D2282" i="4"/>
  <c r="D2283" i="4"/>
  <c r="D2284" i="4"/>
  <c r="D2285" i="4"/>
  <c r="D2286" i="4"/>
  <c r="D2287" i="4"/>
  <c r="D2288" i="4"/>
  <c r="D2289" i="4"/>
  <c r="D2290" i="4"/>
  <c r="D2291" i="4"/>
  <c r="D2292" i="4"/>
  <c r="D2293" i="4"/>
  <c r="D2294" i="4"/>
  <c r="D2295" i="4"/>
  <c r="D2296" i="4"/>
  <c r="D2297" i="4"/>
  <c r="D2298" i="4"/>
  <c r="D2299" i="4"/>
  <c r="D2300" i="4"/>
  <c r="D2301" i="4"/>
  <c r="D2302" i="4"/>
  <c r="D2303" i="4"/>
  <c r="D2304" i="4"/>
  <c r="D2305" i="4"/>
  <c r="D2306" i="4"/>
  <c r="D2307" i="4"/>
  <c r="D2308" i="4"/>
  <c r="D2309" i="4"/>
  <c r="D2310" i="4"/>
  <c r="D2311" i="4"/>
  <c r="D2312" i="4"/>
  <c r="D2313" i="4"/>
  <c r="D2314" i="4"/>
  <c r="D2315" i="4"/>
  <c r="D2316" i="4"/>
  <c r="D2317" i="4"/>
  <c r="D2318" i="4"/>
  <c r="D2319" i="4"/>
  <c r="D2320" i="4"/>
  <c r="D2321" i="4"/>
  <c r="D2322" i="4"/>
  <c r="D2323" i="4"/>
  <c r="D2324" i="4"/>
  <c r="D2325" i="4"/>
  <c r="D2326" i="4"/>
  <c r="D2327" i="4"/>
  <c r="D2328" i="4"/>
  <c r="D2329" i="4"/>
  <c r="D2330" i="4"/>
  <c r="D2331" i="4"/>
  <c r="D2332" i="4"/>
  <c r="D2333" i="4"/>
  <c r="D2334" i="4"/>
  <c r="D2335" i="4"/>
  <c r="D2336" i="4"/>
  <c r="D2337" i="4"/>
  <c r="D2338" i="4"/>
  <c r="D2339" i="4"/>
  <c r="D2340" i="4"/>
  <c r="D2341" i="4"/>
  <c r="D2342" i="4"/>
  <c r="D2343" i="4"/>
  <c r="D2344" i="4"/>
  <c r="D2345" i="4"/>
  <c r="D2346" i="4"/>
  <c r="D2347" i="4"/>
  <c r="D2348" i="4"/>
  <c r="D2349" i="4"/>
  <c r="D2350" i="4"/>
  <c r="D2351" i="4"/>
  <c r="D2352" i="4"/>
  <c r="D2353" i="4"/>
  <c r="D2354" i="4"/>
  <c r="D2355" i="4"/>
  <c r="D2356" i="4"/>
  <c r="D2357" i="4"/>
  <c r="D2358" i="4"/>
  <c r="D2359" i="4"/>
  <c r="D2360" i="4"/>
  <c r="D2361" i="4"/>
  <c r="D2362" i="4"/>
  <c r="D2363" i="4"/>
  <c r="D2364" i="4"/>
  <c r="D2365" i="4"/>
  <c r="D2366" i="4"/>
  <c r="D2367" i="4"/>
  <c r="D2368" i="4"/>
  <c r="D2369" i="4"/>
  <c r="D2370" i="4"/>
  <c r="D2371" i="4"/>
  <c r="D2372" i="4"/>
  <c r="D2373" i="4"/>
  <c r="D2374" i="4"/>
  <c r="D2375" i="4"/>
  <c r="D2376" i="4"/>
  <c r="D2377" i="4"/>
  <c r="D2378" i="4"/>
  <c r="D2379" i="4"/>
  <c r="D2380" i="4"/>
  <c r="D2381" i="4"/>
  <c r="D2382" i="4"/>
  <c r="D2383" i="4"/>
  <c r="D2384" i="4"/>
  <c r="D2385" i="4"/>
  <c r="D2386" i="4"/>
  <c r="D2387" i="4"/>
  <c r="D2388" i="4"/>
  <c r="D2389" i="4"/>
  <c r="D2390" i="4"/>
  <c r="D2391" i="4"/>
  <c r="D2392" i="4"/>
  <c r="D2393" i="4"/>
  <c r="D2394" i="4"/>
  <c r="D2395" i="4"/>
  <c r="D2396" i="4"/>
  <c r="D2397" i="4"/>
  <c r="D2398" i="4"/>
  <c r="D2399" i="4"/>
  <c r="D2400" i="4"/>
  <c r="D2401" i="4"/>
  <c r="D2402" i="4"/>
  <c r="D2403" i="4"/>
  <c r="D2404" i="4"/>
  <c r="D2405" i="4"/>
  <c r="D2406" i="4"/>
  <c r="D2407" i="4"/>
  <c r="D2408" i="4"/>
  <c r="D2409" i="4"/>
  <c r="D2410" i="4"/>
  <c r="D2411" i="4"/>
  <c r="D2412" i="4"/>
  <c r="D2413" i="4"/>
  <c r="D2414" i="4"/>
  <c r="D2415" i="4"/>
  <c r="D2416" i="4"/>
  <c r="D2417" i="4"/>
  <c r="D2418" i="4"/>
  <c r="D2419" i="4"/>
  <c r="D2420" i="4"/>
  <c r="D2421" i="4"/>
  <c r="D2422" i="4"/>
  <c r="D2423" i="4"/>
  <c r="D2424" i="4"/>
  <c r="D2425" i="4"/>
  <c r="D2426" i="4"/>
  <c r="D2427" i="4"/>
  <c r="D2428" i="4"/>
  <c r="D2429" i="4"/>
  <c r="D2430" i="4"/>
  <c r="D2431" i="4"/>
  <c r="D2432" i="4"/>
  <c r="D2433" i="4"/>
  <c r="D2434" i="4"/>
  <c r="D2435" i="4"/>
  <c r="D2436" i="4"/>
  <c r="D2437" i="4"/>
  <c r="D2438" i="4"/>
  <c r="D2439" i="4"/>
  <c r="D2440" i="4"/>
  <c r="D2441" i="4"/>
  <c r="D2442" i="4"/>
  <c r="D2443" i="4"/>
  <c r="D2444" i="4"/>
  <c r="D2445" i="4"/>
  <c r="D2446" i="4"/>
  <c r="D2447" i="4"/>
  <c r="D2448" i="4"/>
  <c r="D2449" i="4"/>
  <c r="D2450" i="4"/>
  <c r="D2451" i="4"/>
  <c r="D2452" i="4"/>
  <c r="D2453" i="4"/>
  <c r="D2454" i="4"/>
  <c r="D2455" i="4"/>
  <c r="D2456" i="4"/>
  <c r="D2457" i="4"/>
  <c r="D2458" i="4"/>
  <c r="D2459" i="4"/>
  <c r="D2460" i="4"/>
  <c r="D2461" i="4"/>
  <c r="D2462" i="4"/>
  <c r="D2463" i="4"/>
  <c r="D2464" i="4"/>
  <c r="D2465" i="4"/>
  <c r="D2466" i="4"/>
  <c r="D2467" i="4"/>
  <c r="D2468" i="4"/>
  <c r="D2469" i="4"/>
  <c r="D2470" i="4"/>
  <c r="D2471" i="4"/>
  <c r="D2472" i="4"/>
  <c r="D2473" i="4"/>
  <c r="D2474" i="4"/>
  <c r="D2475" i="4"/>
  <c r="D2476" i="4"/>
  <c r="D2477" i="4"/>
  <c r="D2478" i="4"/>
  <c r="D2479" i="4"/>
  <c r="D2480" i="4"/>
  <c r="D2481" i="4"/>
  <c r="D2482" i="4"/>
  <c r="D2483" i="4"/>
  <c r="D2484" i="4"/>
  <c r="D2485" i="4"/>
  <c r="D2486" i="4"/>
  <c r="D2487" i="4"/>
  <c r="D2488" i="4"/>
  <c r="D2489" i="4"/>
  <c r="D2490" i="4"/>
  <c r="D2491" i="4"/>
  <c r="D2492" i="4"/>
  <c r="D2493" i="4"/>
  <c r="D2494" i="4"/>
  <c r="D2495" i="4"/>
  <c r="D2496" i="4"/>
  <c r="D2497" i="4"/>
  <c r="D2498" i="4"/>
  <c r="D2499" i="4"/>
  <c r="D2500" i="4"/>
  <c r="D2501" i="4"/>
  <c r="D2502" i="4"/>
  <c r="D2503" i="4"/>
  <c r="D2504" i="4"/>
  <c r="D2505" i="4"/>
  <c r="D2506" i="4"/>
  <c r="D2507" i="4"/>
  <c r="D2508" i="4"/>
  <c r="D2509" i="4"/>
  <c r="D2510" i="4"/>
  <c r="D2511" i="4"/>
  <c r="D2512" i="4"/>
  <c r="D2513" i="4"/>
  <c r="D2514" i="4"/>
  <c r="D2515" i="4"/>
  <c r="D2516" i="4"/>
  <c r="D2517" i="4"/>
  <c r="D2518" i="4"/>
  <c r="D2519" i="4"/>
  <c r="D2520" i="4"/>
  <c r="D2521" i="4"/>
  <c r="D2522" i="4"/>
  <c r="D2523" i="4"/>
  <c r="D2524" i="4"/>
  <c r="D2525" i="4"/>
  <c r="D2526" i="4"/>
  <c r="D2527" i="4"/>
  <c r="D2528" i="4"/>
  <c r="D2529" i="4"/>
  <c r="D2530" i="4"/>
  <c r="D2531" i="4"/>
  <c r="D2532" i="4"/>
  <c r="D2533" i="4"/>
  <c r="D2534" i="4"/>
  <c r="D2535" i="4"/>
  <c r="D2536" i="4"/>
  <c r="D2537" i="4"/>
  <c r="D2538" i="4"/>
  <c r="D2539" i="4"/>
  <c r="D2540" i="4"/>
  <c r="D2541" i="4"/>
  <c r="D2542" i="4"/>
  <c r="D2543" i="4"/>
  <c r="D2544" i="4"/>
  <c r="D2545" i="4"/>
  <c r="D2546" i="4"/>
  <c r="D2547" i="4"/>
  <c r="D2548" i="4"/>
  <c r="D2549" i="4"/>
  <c r="D2550" i="4"/>
  <c r="D2551" i="4"/>
  <c r="D2552" i="4"/>
  <c r="D2553" i="4"/>
  <c r="D2554" i="4"/>
  <c r="D2555" i="4"/>
  <c r="D2556" i="4"/>
  <c r="D2557" i="4"/>
  <c r="D2558" i="4"/>
  <c r="D2559" i="4"/>
  <c r="D2560" i="4"/>
  <c r="D2561" i="4"/>
  <c r="D2562" i="4"/>
  <c r="D2563" i="4"/>
  <c r="D2564" i="4"/>
  <c r="D2565" i="4"/>
  <c r="D2566" i="4"/>
  <c r="D2567" i="4"/>
  <c r="D2568" i="4"/>
  <c r="D2569" i="4"/>
  <c r="D2570" i="4"/>
  <c r="D2571" i="4"/>
  <c r="D2572" i="4"/>
  <c r="D2573" i="4"/>
  <c r="D2574" i="4"/>
  <c r="D2575" i="4"/>
  <c r="D2576" i="4"/>
  <c r="D2577" i="4"/>
  <c r="D2578" i="4"/>
  <c r="D2579" i="4"/>
  <c r="D2580" i="4"/>
  <c r="D2581" i="4"/>
  <c r="D2582" i="4"/>
  <c r="D2583" i="4"/>
  <c r="D2584" i="4"/>
  <c r="D2585" i="4"/>
  <c r="D2586" i="4"/>
  <c r="D2587" i="4"/>
  <c r="D2588" i="4"/>
  <c r="D2589" i="4"/>
  <c r="D2590" i="4"/>
  <c r="D2591" i="4"/>
  <c r="D2592" i="4"/>
  <c r="D2593" i="4"/>
  <c r="D2594" i="4"/>
  <c r="D2595" i="4"/>
  <c r="D2596" i="4"/>
  <c r="D2597" i="4"/>
  <c r="D2598" i="4"/>
  <c r="D2599" i="4"/>
  <c r="D2600" i="4"/>
  <c r="D2601" i="4"/>
  <c r="D2602" i="4"/>
  <c r="D2603" i="4"/>
  <c r="D2604" i="4"/>
  <c r="D2605" i="4"/>
  <c r="D2606" i="4"/>
  <c r="D2607" i="4"/>
  <c r="D2608" i="4"/>
  <c r="D2609" i="4"/>
  <c r="D2610" i="4"/>
  <c r="D2611" i="4"/>
  <c r="D2612" i="4"/>
  <c r="D2613" i="4"/>
  <c r="D2614" i="4"/>
  <c r="D2615" i="4"/>
  <c r="D2616" i="4"/>
  <c r="D2617" i="4"/>
  <c r="D2618" i="4"/>
  <c r="D2619" i="4"/>
  <c r="D2620" i="4"/>
  <c r="D2621" i="4"/>
  <c r="D2622" i="4"/>
  <c r="D2623" i="4"/>
  <c r="D2624" i="4"/>
  <c r="D2625" i="4"/>
  <c r="D2626" i="4"/>
  <c r="D2627" i="4"/>
  <c r="D2628" i="4"/>
  <c r="D2629" i="4"/>
  <c r="D2630" i="4"/>
  <c r="D2631" i="4"/>
  <c r="D2632" i="4"/>
  <c r="D2633" i="4"/>
  <c r="D2634" i="4"/>
  <c r="D2635" i="4"/>
  <c r="D2636" i="4"/>
  <c r="D2637" i="4"/>
  <c r="D2638" i="4"/>
  <c r="D2639" i="4"/>
  <c r="D2640" i="4"/>
  <c r="D2641" i="4"/>
  <c r="D2642" i="4"/>
  <c r="D2643" i="4"/>
  <c r="D2644" i="4"/>
  <c r="D2645" i="4"/>
  <c r="D2646" i="4"/>
  <c r="D2647" i="4"/>
  <c r="D2648" i="4"/>
  <c r="D2649" i="4"/>
  <c r="D2650" i="4"/>
  <c r="D2651" i="4"/>
  <c r="D2652" i="4"/>
  <c r="D2653" i="4"/>
  <c r="D2654" i="4"/>
  <c r="D2655" i="4"/>
  <c r="D2656" i="4"/>
  <c r="D2657" i="4"/>
  <c r="D2658" i="4"/>
  <c r="D2659" i="4"/>
  <c r="D2660" i="4"/>
  <c r="D2661" i="4"/>
  <c r="D2662" i="4"/>
  <c r="D2663" i="4"/>
  <c r="D2664" i="4"/>
  <c r="D2665" i="4"/>
  <c r="D2666" i="4"/>
  <c r="D2667" i="4"/>
  <c r="D2668" i="4"/>
  <c r="D2669" i="4"/>
  <c r="D2670" i="4"/>
  <c r="D2671" i="4"/>
  <c r="D2672" i="4"/>
  <c r="D2673" i="4"/>
  <c r="D2674" i="4"/>
  <c r="D2675" i="4"/>
  <c r="D2676" i="4"/>
  <c r="D2677" i="4"/>
  <c r="D2678" i="4"/>
  <c r="D2679" i="4"/>
  <c r="D2680" i="4"/>
  <c r="D2681" i="4"/>
  <c r="D2682" i="4"/>
  <c r="D2683" i="4"/>
  <c r="D2684" i="4"/>
  <c r="D2685" i="4"/>
  <c r="D2686" i="4"/>
  <c r="D2687" i="4"/>
  <c r="D2688" i="4"/>
  <c r="D2689" i="4"/>
  <c r="D2690" i="4"/>
  <c r="D2691" i="4"/>
  <c r="D2692" i="4"/>
  <c r="D2693" i="4"/>
  <c r="D2694" i="4"/>
  <c r="D2695" i="4"/>
  <c r="D2696" i="4"/>
  <c r="D2697" i="4"/>
  <c r="D2698" i="4"/>
  <c r="D2699" i="4"/>
  <c r="D2700" i="4"/>
  <c r="D2701" i="4"/>
  <c r="D2702" i="4"/>
  <c r="D2703" i="4"/>
  <c r="D2704" i="4"/>
  <c r="D2705" i="4"/>
  <c r="D2706" i="4"/>
  <c r="D2707" i="4"/>
  <c r="D2708" i="4"/>
  <c r="D2709" i="4"/>
  <c r="D2710" i="4"/>
  <c r="D2711" i="4"/>
  <c r="D2712" i="4"/>
  <c r="D2713" i="4"/>
  <c r="D2714" i="4"/>
  <c r="D2715" i="4"/>
  <c r="D2716" i="4"/>
  <c r="D2717" i="4"/>
  <c r="D2718" i="4"/>
  <c r="D2719" i="4"/>
  <c r="D2720" i="4"/>
  <c r="D2721" i="4"/>
  <c r="D2722" i="4"/>
  <c r="D2723" i="4"/>
  <c r="D2724" i="4"/>
  <c r="D2725" i="4"/>
  <c r="D2726" i="4"/>
  <c r="D2727" i="4"/>
  <c r="D2728" i="4"/>
  <c r="D2729" i="4"/>
  <c r="D2730" i="4"/>
  <c r="D2731" i="4"/>
  <c r="D2732" i="4"/>
  <c r="D2733" i="4"/>
  <c r="D2734" i="4"/>
  <c r="D2735" i="4"/>
  <c r="D2736" i="4"/>
  <c r="D2737" i="4"/>
  <c r="D2738" i="4"/>
  <c r="D2739" i="4"/>
  <c r="D2740" i="4"/>
  <c r="D2741" i="4"/>
  <c r="D2742" i="4"/>
  <c r="D2743" i="4"/>
  <c r="D2744" i="4"/>
  <c r="D2745" i="4"/>
  <c r="D2746" i="4"/>
  <c r="D2747" i="4"/>
  <c r="D2748" i="4"/>
  <c r="D2749" i="4"/>
  <c r="D2750" i="4"/>
  <c r="D2751" i="4"/>
  <c r="D2752" i="4"/>
  <c r="D2753" i="4"/>
  <c r="D2754" i="4"/>
  <c r="D2755" i="4"/>
  <c r="D2756" i="4"/>
  <c r="D2757" i="4"/>
  <c r="D2758" i="4"/>
  <c r="D2759" i="4"/>
  <c r="D2760" i="4"/>
  <c r="D2761" i="4"/>
  <c r="D2762" i="4"/>
  <c r="D2763" i="4"/>
  <c r="D2764" i="4"/>
  <c r="D2765" i="4"/>
  <c r="D2766" i="4"/>
  <c r="D2767" i="4"/>
  <c r="D2768" i="4"/>
  <c r="D2769" i="4"/>
  <c r="D2770" i="4"/>
  <c r="D2771" i="4"/>
  <c r="D2772" i="4"/>
  <c r="D2773" i="4"/>
  <c r="D2774" i="4"/>
  <c r="D2775" i="4"/>
  <c r="D2776" i="4"/>
  <c r="D2777" i="4"/>
  <c r="D2778" i="4"/>
  <c r="D2779" i="4"/>
  <c r="D2780" i="4"/>
  <c r="D2781" i="4"/>
  <c r="D2782" i="4"/>
  <c r="D2783" i="4"/>
  <c r="D2784" i="4"/>
  <c r="D2785" i="4"/>
  <c r="D2786" i="4"/>
  <c r="D2787" i="4"/>
  <c r="D2788" i="4"/>
  <c r="D2789" i="4"/>
  <c r="D2790" i="4"/>
  <c r="D2791" i="4"/>
  <c r="D2792" i="4"/>
  <c r="D2793" i="4"/>
  <c r="D2794" i="4"/>
  <c r="D2795" i="4"/>
  <c r="D2796" i="4"/>
  <c r="D2797" i="4"/>
  <c r="D2798" i="4"/>
  <c r="D2799" i="4"/>
  <c r="D2800" i="4"/>
  <c r="D2801" i="4"/>
  <c r="D2802" i="4"/>
  <c r="D2803" i="4"/>
  <c r="D2804" i="4"/>
  <c r="D2805" i="4"/>
  <c r="D2806" i="4"/>
  <c r="D2807" i="4"/>
  <c r="D2808" i="4"/>
  <c r="D2809" i="4"/>
  <c r="D2810" i="4"/>
  <c r="D2811" i="4"/>
  <c r="D2812" i="4"/>
  <c r="D2813" i="4"/>
  <c r="D2814" i="4"/>
  <c r="D2815" i="4"/>
  <c r="D2816" i="4"/>
  <c r="D2817" i="4"/>
  <c r="D2818" i="4"/>
  <c r="D2819" i="4"/>
  <c r="D2820" i="4"/>
  <c r="D2821" i="4"/>
  <c r="D2822" i="4"/>
  <c r="D2823" i="4"/>
  <c r="D2824" i="4"/>
  <c r="D2825" i="4"/>
  <c r="D2826" i="4"/>
  <c r="D2827" i="4"/>
  <c r="D2828" i="4"/>
  <c r="D2829" i="4"/>
  <c r="D2830" i="4"/>
  <c r="D2831" i="4"/>
  <c r="D2832" i="4"/>
  <c r="D2833" i="4"/>
  <c r="D2834" i="4"/>
  <c r="D2835" i="4"/>
  <c r="D2836" i="4"/>
  <c r="D2837" i="4"/>
  <c r="D2838" i="4"/>
  <c r="D2839" i="4"/>
  <c r="D2840" i="4"/>
  <c r="D2841" i="4"/>
  <c r="D2842" i="4"/>
  <c r="D2843" i="4"/>
  <c r="D2844" i="4"/>
  <c r="D2845" i="4"/>
  <c r="D2846" i="4"/>
  <c r="D2847" i="4"/>
  <c r="D2848" i="4"/>
  <c r="D2849" i="4"/>
  <c r="D2850" i="4"/>
  <c r="D2851" i="4"/>
  <c r="D2852" i="4"/>
  <c r="D2853" i="4"/>
  <c r="D2854" i="4"/>
  <c r="D2855" i="4"/>
  <c r="D2856" i="4"/>
  <c r="D2857" i="4"/>
  <c r="D2858" i="4"/>
  <c r="D2859" i="4"/>
  <c r="D2860" i="4"/>
  <c r="D2861" i="4"/>
  <c r="D2862" i="4"/>
  <c r="D2863" i="4"/>
  <c r="D2864" i="4"/>
  <c r="D2865" i="4"/>
  <c r="D2866" i="4"/>
  <c r="D2867" i="4"/>
  <c r="D2868" i="4"/>
  <c r="D2869" i="4"/>
  <c r="D2870" i="4"/>
  <c r="D2871" i="4"/>
  <c r="D2872" i="4"/>
  <c r="D2873" i="4"/>
  <c r="D2874" i="4"/>
  <c r="D2875" i="4"/>
  <c r="D2876" i="4"/>
  <c r="D2877" i="4"/>
  <c r="D2878" i="4"/>
  <c r="D2879" i="4"/>
  <c r="D2880" i="4"/>
  <c r="D2881" i="4"/>
  <c r="D2882" i="4"/>
  <c r="D2883" i="4"/>
  <c r="D2884" i="4"/>
  <c r="D2885" i="4"/>
  <c r="D2886" i="4"/>
  <c r="D2887" i="4"/>
  <c r="D2888" i="4"/>
  <c r="D2889" i="4"/>
  <c r="D2890" i="4"/>
  <c r="D2891" i="4"/>
  <c r="D2892" i="4"/>
  <c r="D2893" i="4"/>
  <c r="D2894" i="4"/>
  <c r="D2895" i="4"/>
  <c r="D2896" i="4"/>
  <c r="D2897" i="4"/>
  <c r="D2898" i="4"/>
  <c r="D2899" i="4"/>
  <c r="D2900" i="4"/>
  <c r="D2901" i="4"/>
  <c r="D2902" i="4"/>
  <c r="D2903" i="4"/>
  <c r="D2904" i="4"/>
  <c r="D2905" i="4"/>
  <c r="D2906" i="4"/>
  <c r="D2907" i="4"/>
  <c r="D2908" i="4"/>
  <c r="D2909" i="4"/>
  <c r="D2910" i="4"/>
  <c r="D2911" i="4"/>
  <c r="D2912" i="4"/>
  <c r="D2913" i="4"/>
  <c r="D2914" i="4"/>
  <c r="D2915" i="4"/>
  <c r="D2916" i="4"/>
  <c r="D2917" i="4"/>
  <c r="D2918" i="4"/>
  <c r="D2919" i="4"/>
  <c r="D2920" i="4"/>
  <c r="D2921" i="4"/>
  <c r="D2922" i="4"/>
  <c r="D2923" i="4"/>
  <c r="D2924" i="4"/>
  <c r="D2925" i="4"/>
  <c r="D2926" i="4"/>
  <c r="D2927" i="4"/>
  <c r="D2928" i="4"/>
  <c r="D2929" i="4"/>
  <c r="D2930" i="4"/>
  <c r="D2931" i="4"/>
  <c r="D2932" i="4"/>
  <c r="D2933" i="4"/>
  <c r="D2934" i="4"/>
  <c r="D2935" i="4"/>
  <c r="D2936" i="4"/>
  <c r="D2937" i="4"/>
  <c r="D2938" i="4"/>
  <c r="D2939" i="4"/>
  <c r="D2940" i="4"/>
  <c r="D2941" i="4"/>
  <c r="D2942" i="4"/>
  <c r="D2943" i="4"/>
  <c r="D2944" i="4"/>
  <c r="D2945" i="4"/>
  <c r="D2946" i="4"/>
  <c r="D2947" i="4"/>
  <c r="D2948" i="4"/>
  <c r="D2949" i="4"/>
  <c r="D2950" i="4"/>
  <c r="D2951" i="4"/>
  <c r="D2952" i="4"/>
  <c r="D2953" i="4"/>
  <c r="D2954" i="4"/>
  <c r="D2955" i="4"/>
  <c r="D2956" i="4"/>
  <c r="D2957" i="4"/>
  <c r="D2958" i="4"/>
  <c r="D2959" i="4"/>
  <c r="D2960" i="4"/>
  <c r="D2961" i="4"/>
  <c r="D2962" i="4"/>
  <c r="D2963" i="4"/>
  <c r="D2964" i="4"/>
  <c r="D2965" i="4"/>
  <c r="D2966" i="4"/>
  <c r="D2967" i="4"/>
  <c r="D2968" i="4"/>
  <c r="D2969" i="4"/>
  <c r="D2970" i="4"/>
  <c r="D2971" i="4"/>
  <c r="D2972" i="4"/>
  <c r="D2973" i="4"/>
  <c r="D2974" i="4"/>
  <c r="D2975" i="4"/>
  <c r="D2976" i="4"/>
  <c r="D2977" i="4"/>
  <c r="D2978" i="4"/>
  <c r="D2979" i="4"/>
  <c r="D2980" i="4"/>
  <c r="D2981" i="4"/>
  <c r="D2982" i="4"/>
  <c r="D2983" i="4"/>
  <c r="D2984" i="4"/>
  <c r="D2985" i="4"/>
  <c r="D2986" i="4"/>
  <c r="D2987" i="4"/>
  <c r="D2988" i="4"/>
  <c r="D2989" i="4"/>
  <c r="D2990" i="4"/>
  <c r="D2991" i="4"/>
  <c r="D2992" i="4"/>
  <c r="D2993" i="4"/>
  <c r="D2994" i="4"/>
  <c r="D2995" i="4"/>
  <c r="D2996" i="4"/>
  <c r="D2997" i="4"/>
  <c r="D2998" i="4"/>
  <c r="D2999" i="4"/>
  <c r="D3000" i="4"/>
  <c r="D3001" i="4"/>
  <c r="D3002" i="4"/>
  <c r="D3003" i="4"/>
  <c r="D3004" i="4"/>
  <c r="D3005" i="4"/>
  <c r="D3006" i="4"/>
  <c r="D3007" i="4"/>
  <c r="D3008" i="4"/>
  <c r="D3009" i="4"/>
  <c r="D3010" i="4"/>
  <c r="D3011" i="4"/>
  <c r="D3012" i="4"/>
  <c r="D3013" i="4"/>
  <c r="D3014" i="4"/>
  <c r="D3015" i="4"/>
  <c r="D3016" i="4"/>
  <c r="D3017" i="4"/>
  <c r="D3018" i="4"/>
  <c r="D3019" i="4"/>
  <c r="D3020" i="4"/>
  <c r="D3021" i="4"/>
  <c r="D3022" i="4"/>
  <c r="D3023" i="4"/>
  <c r="D3024" i="4"/>
  <c r="D3025" i="4"/>
  <c r="D3026" i="4"/>
  <c r="D3027" i="4"/>
  <c r="D3028" i="4"/>
  <c r="D3029" i="4"/>
  <c r="D3030" i="4"/>
  <c r="D3031" i="4"/>
  <c r="D3032" i="4"/>
  <c r="D3033" i="4"/>
  <c r="D3034" i="4"/>
  <c r="D3035" i="4"/>
  <c r="D3036" i="4"/>
  <c r="D3037" i="4"/>
  <c r="D3038" i="4"/>
  <c r="D3039" i="4"/>
  <c r="D3040" i="4"/>
  <c r="D3041" i="4"/>
  <c r="D3042" i="4"/>
  <c r="D3043" i="4"/>
  <c r="D3044" i="4"/>
  <c r="D3045" i="4"/>
  <c r="D3046" i="4"/>
  <c r="D3047" i="4"/>
  <c r="D3048" i="4"/>
  <c r="D3049" i="4"/>
  <c r="D3050" i="4"/>
  <c r="D3051" i="4"/>
  <c r="D3052" i="4"/>
  <c r="D3053" i="4"/>
  <c r="D3054" i="4"/>
  <c r="D3055" i="4"/>
  <c r="D3056" i="4"/>
  <c r="D3057" i="4"/>
  <c r="D3058" i="4"/>
  <c r="D3059" i="4"/>
  <c r="D3060" i="4"/>
  <c r="D3061" i="4"/>
  <c r="D3062" i="4"/>
  <c r="D3063" i="4"/>
  <c r="D3064" i="4"/>
  <c r="D3065" i="4"/>
  <c r="D3066" i="4"/>
  <c r="D3067" i="4"/>
  <c r="D3068" i="4"/>
  <c r="D3069" i="4"/>
  <c r="D3070" i="4"/>
  <c r="D3071" i="4"/>
  <c r="D3072" i="4"/>
  <c r="D3073" i="4"/>
  <c r="D3074" i="4"/>
  <c r="D3075" i="4"/>
  <c r="D3076" i="4"/>
  <c r="D3077" i="4"/>
  <c r="D3078" i="4"/>
  <c r="D3079" i="4"/>
  <c r="D3080" i="4"/>
  <c r="D3081" i="4"/>
  <c r="D3082" i="4"/>
  <c r="D3083" i="4"/>
  <c r="D3084" i="4"/>
  <c r="D3085" i="4"/>
  <c r="D3086" i="4"/>
  <c r="D3087" i="4"/>
  <c r="D3088" i="4"/>
  <c r="D3089" i="4"/>
  <c r="D3090" i="4"/>
  <c r="D3091" i="4"/>
  <c r="D3092" i="4"/>
  <c r="D3093" i="4"/>
  <c r="D3094" i="4"/>
  <c r="D3095" i="4"/>
  <c r="D3096" i="4"/>
  <c r="D3097" i="4"/>
  <c r="D3098" i="4"/>
  <c r="D3099" i="4"/>
  <c r="D3100" i="4"/>
  <c r="D3101" i="4"/>
  <c r="D3102" i="4"/>
  <c r="D3103" i="4"/>
  <c r="D3104" i="4"/>
  <c r="D3105" i="4"/>
  <c r="D3106" i="4"/>
  <c r="D3107" i="4"/>
  <c r="D3108" i="4"/>
  <c r="D3109" i="4"/>
  <c r="D3110" i="4"/>
  <c r="D3111" i="4"/>
  <c r="D3112" i="4"/>
  <c r="D3113" i="4"/>
  <c r="D3114" i="4"/>
  <c r="D3115" i="4"/>
  <c r="D3116" i="4"/>
  <c r="D3117" i="4"/>
  <c r="D3118" i="4"/>
  <c r="D3119" i="4"/>
  <c r="D3120" i="4"/>
  <c r="D3121" i="4"/>
  <c r="D3122" i="4"/>
  <c r="D3123" i="4"/>
  <c r="D3124" i="4"/>
  <c r="D3125" i="4"/>
  <c r="D3126" i="4"/>
  <c r="D3127" i="4"/>
  <c r="D3128" i="4"/>
  <c r="D3129" i="4"/>
  <c r="D3130" i="4"/>
  <c r="D3131" i="4"/>
  <c r="D3132" i="4"/>
  <c r="D3133" i="4"/>
  <c r="D3134" i="4"/>
  <c r="D3135" i="4"/>
  <c r="D3136" i="4"/>
  <c r="D3137" i="4"/>
  <c r="D3138" i="4"/>
  <c r="D3139" i="4"/>
  <c r="D3140" i="4"/>
  <c r="D3141" i="4"/>
  <c r="D3142" i="4"/>
  <c r="D3143" i="4"/>
  <c r="D3144" i="4"/>
  <c r="D3145" i="4"/>
  <c r="D3146" i="4"/>
  <c r="D3147" i="4"/>
  <c r="D3148" i="4"/>
  <c r="D3149" i="4"/>
  <c r="D3150" i="4"/>
  <c r="D3151" i="4"/>
  <c r="D3152" i="4"/>
  <c r="D3153" i="4"/>
  <c r="D3154" i="4"/>
  <c r="D3155" i="4"/>
  <c r="D3156" i="4"/>
  <c r="D3157" i="4"/>
  <c r="D3158" i="4"/>
  <c r="D3159" i="4"/>
  <c r="D3160" i="4"/>
  <c r="D3161" i="4"/>
  <c r="D3162" i="4"/>
  <c r="D3163" i="4"/>
  <c r="D3164" i="4"/>
  <c r="D3165" i="4"/>
  <c r="D3166" i="4"/>
  <c r="D3167" i="4"/>
  <c r="D3168" i="4"/>
  <c r="D3169" i="4"/>
  <c r="D3170" i="4"/>
  <c r="D3171" i="4"/>
  <c r="D3172" i="4"/>
  <c r="D3173" i="4"/>
  <c r="D3174" i="4"/>
  <c r="D3175" i="4"/>
  <c r="D3176" i="4"/>
  <c r="D3177" i="4"/>
  <c r="D3178" i="4"/>
  <c r="D3179" i="4"/>
  <c r="D3180" i="4"/>
  <c r="D3181" i="4"/>
  <c r="D3182" i="4"/>
  <c r="D3183" i="4"/>
  <c r="D3184" i="4"/>
  <c r="D3185" i="4"/>
  <c r="D3186" i="4"/>
  <c r="D3187" i="4"/>
  <c r="D3188" i="4"/>
  <c r="D3189" i="4"/>
  <c r="D3190" i="4"/>
  <c r="D3191" i="4"/>
  <c r="D3192" i="4"/>
  <c r="D3193" i="4"/>
  <c r="D3194" i="4"/>
  <c r="D3195" i="4"/>
  <c r="D3196" i="4"/>
  <c r="D3197" i="4"/>
  <c r="D3198" i="4"/>
  <c r="D3199" i="4"/>
  <c r="D3200" i="4"/>
  <c r="D3201" i="4"/>
  <c r="D3202" i="4"/>
  <c r="D3203" i="4"/>
  <c r="D3204" i="4"/>
  <c r="D3205" i="4"/>
  <c r="D3206" i="4"/>
  <c r="D3207" i="4"/>
  <c r="D3208" i="4"/>
  <c r="D3209" i="4"/>
  <c r="D3210" i="4"/>
  <c r="D3211" i="4"/>
  <c r="D3212" i="4"/>
  <c r="D3213" i="4"/>
  <c r="D3214" i="4"/>
  <c r="D3215" i="4"/>
  <c r="D3216" i="4"/>
  <c r="D3217" i="4"/>
  <c r="D3218" i="4"/>
  <c r="D3219" i="4"/>
  <c r="D3220" i="4"/>
  <c r="D3221" i="4"/>
  <c r="D3222" i="4"/>
  <c r="D3223" i="4"/>
  <c r="D3224" i="4"/>
  <c r="D3225" i="4"/>
  <c r="D3226" i="4"/>
  <c r="D3227" i="4"/>
  <c r="D3228" i="4"/>
  <c r="D3229" i="4"/>
  <c r="D3230" i="4"/>
  <c r="D3231" i="4"/>
  <c r="D3232" i="4"/>
  <c r="D3233" i="4"/>
  <c r="D3234" i="4"/>
  <c r="D3235" i="4"/>
  <c r="D3236" i="4"/>
  <c r="D3237" i="4"/>
  <c r="D3238" i="4"/>
  <c r="D3239" i="4"/>
  <c r="D3240" i="4"/>
  <c r="D3241" i="4"/>
  <c r="D3242" i="4"/>
  <c r="D3243" i="4"/>
  <c r="D3244" i="4"/>
  <c r="D3245" i="4"/>
  <c r="D3246" i="4"/>
  <c r="D3247" i="4"/>
  <c r="D3248" i="4"/>
  <c r="D3249" i="4"/>
  <c r="D3250" i="4"/>
  <c r="D3251" i="4"/>
  <c r="D3252" i="4"/>
  <c r="D3253" i="4"/>
  <c r="D3254" i="4"/>
  <c r="D3255" i="4"/>
  <c r="D3256" i="4"/>
  <c r="D3257" i="4"/>
  <c r="D3258" i="4"/>
  <c r="D3259" i="4"/>
  <c r="D3260" i="4"/>
  <c r="D3261" i="4"/>
  <c r="D3262" i="4"/>
  <c r="D3263" i="4"/>
  <c r="D3264" i="4"/>
  <c r="D3265" i="4"/>
  <c r="D3266" i="4"/>
  <c r="D3267" i="4"/>
  <c r="D3268" i="4"/>
  <c r="D3269" i="4"/>
  <c r="D3270" i="4"/>
  <c r="D3271" i="4"/>
  <c r="D3272" i="4"/>
  <c r="D3273" i="4"/>
  <c r="D3274" i="4"/>
  <c r="D3275" i="4"/>
  <c r="D3276" i="4"/>
  <c r="D3277" i="4"/>
  <c r="D3278" i="4"/>
  <c r="D3279" i="4"/>
  <c r="D3280" i="4"/>
  <c r="D3281" i="4"/>
  <c r="D3282" i="4"/>
  <c r="D3283" i="4"/>
  <c r="D3284" i="4"/>
  <c r="D3285" i="4"/>
  <c r="D3286" i="4"/>
  <c r="D3287" i="4"/>
  <c r="D3288" i="4"/>
  <c r="D3289" i="4"/>
  <c r="D3290" i="4"/>
  <c r="D3291" i="4"/>
  <c r="D3292" i="4"/>
  <c r="D3293" i="4"/>
  <c r="D3294" i="4"/>
  <c r="D3295" i="4"/>
  <c r="D3296" i="4"/>
  <c r="D3297" i="4"/>
  <c r="D3298" i="4"/>
  <c r="D3299" i="4"/>
  <c r="D3300" i="4"/>
  <c r="D3301" i="4"/>
  <c r="D3302" i="4"/>
  <c r="D3303" i="4"/>
  <c r="D3304" i="4"/>
  <c r="D3305" i="4"/>
  <c r="D3306" i="4"/>
  <c r="D3307" i="4"/>
  <c r="D3308" i="4"/>
  <c r="D3309" i="4"/>
  <c r="D3310" i="4"/>
  <c r="D3311" i="4"/>
  <c r="D3312" i="4"/>
  <c r="D3313" i="4"/>
  <c r="D3314" i="4"/>
  <c r="D3315" i="4"/>
  <c r="D3316" i="4"/>
  <c r="D3317" i="4"/>
  <c r="D3318" i="4"/>
  <c r="D3319" i="4"/>
  <c r="D3320" i="4"/>
  <c r="D3321" i="4"/>
  <c r="D3322" i="4"/>
  <c r="D3323" i="4"/>
  <c r="D3324" i="4"/>
  <c r="D3325" i="4"/>
  <c r="D3326" i="4"/>
  <c r="D3327" i="4"/>
  <c r="D3328" i="4"/>
  <c r="D3329" i="4"/>
  <c r="D3330" i="4"/>
  <c r="D3331" i="4"/>
  <c r="D3332" i="4"/>
  <c r="D3333" i="4"/>
  <c r="D3334" i="4"/>
  <c r="D3335" i="4"/>
  <c r="D3336" i="4"/>
  <c r="D3337" i="4"/>
  <c r="D3338" i="4"/>
  <c r="D3339" i="4"/>
  <c r="D3340" i="4"/>
  <c r="D3341" i="4"/>
  <c r="D3342" i="4"/>
  <c r="D3343" i="4"/>
  <c r="D3344" i="4"/>
  <c r="D3345" i="4"/>
  <c r="D3346" i="4"/>
  <c r="D3347" i="4"/>
  <c r="D3348" i="4"/>
  <c r="D3349" i="4"/>
  <c r="D3350" i="4"/>
  <c r="D3351" i="4"/>
  <c r="D3352" i="4"/>
  <c r="D3353" i="4"/>
  <c r="D3354" i="4"/>
  <c r="D3355" i="4"/>
  <c r="D3356" i="4"/>
  <c r="D3357" i="4"/>
  <c r="D3358" i="4"/>
  <c r="D3359" i="4"/>
  <c r="D3360" i="4"/>
  <c r="D3361" i="4"/>
  <c r="D3362" i="4"/>
  <c r="D3363" i="4"/>
  <c r="D3364" i="4"/>
  <c r="D3365" i="4"/>
  <c r="D3366" i="4"/>
  <c r="D3367" i="4"/>
  <c r="D3368" i="4"/>
  <c r="D3369" i="4"/>
  <c r="D3370" i="4"/>
  <c r="D3371" i="4"/>
  <c r="D3372" i="4"/>
  <c r="D3373" i="4"/>
  <c r="D3374" i="4"/>
  <c r="D3375" i="4"/>
  <c r="D3376" i="4"/>
  <c r="D3377" i="4"/>
  <c r="D3378" i="4"/>
  <c r="D3379" i="4"/>
  <c r="D3380" i="4"/>
  <c r="D3381" i="4"/>
  <c r="D3382" i="4"/>
  <c r="D3383" i="4"/>
  <c r="D3384" i="4"/>
  <c r="D3385" i="4"/>
  <c r="D3386" i="4"/>
  <c r="D3387" i="4"/>
  <c r="D3388" i="4"/>
  <c r="D3389" i="4"/>
  <c r="D3390" i="4"/>
  <c r="D3391" i="4"/>
  <c r="D3392" i="4"/>
  <c r="D3393" i="4"/>
  <c r="D3394" i="4"/>
  <c r="D3395" i="4"/>
  <c r="D3396" i="4"/>
  <c r="D3397" i="4"/>
  <c r="D3398" i="4"/>
  <c r="D3399" i="4"/>
  <c r="D3400" i="4"/>
  <c r="D3401" i="4"/>
  <c r="D3402" i="4"/>
  <c r="D3403" i="4"/>
  <c r="D3404" i="4"/>
  <c r="D3405" i="4"/>
  <c r="D3406" i="4"/>
  <c r="D3407" i="4"/>
  <c r="D3408" i="4"/>
  <c r="D3409" i="4"/>
  <c r="D3410" i="4"/>
  <c r="D3411" i="4"/>
  <c r="D3412" i="4"/>
  <c r="D3413" i="4"/>
  <c r="D3414" i="4"/>
  <c r="D3415" i="4"/>
  <c r="D3416" i="4"/>
  <c r="D3417" i="4"/>
  <c r="D3418" i="4"/>
  <c r="D3419" i="4"/>
  <c r="D3420" i="4"/>
  <c r="D3421" i="4"/>
  <c r="D3422" i="4"/>
  <c r="D3423" i="4"/>
  <c r="D3424" i="4"/>
  <c r="D3425" i="4"/>
  <c r="D3426" i="4"/>
  <c r="D3427" i="4"/>
  <c r="D3428" i="4"/>
  <c r="D3429" i="4"/>
  <c r="D3430" i="4"/>
  <c r="D3431" i="4"/>
  <c r="D3432" i="4"/>
  <c r="D3433" i="4"/>
  <c r="D3434" i="4"/>
  <c r="D3435" i="4"/>
  <c r="D3436" i="4"/>
  <c r="D3437" i="4"/>
  <c r="D3438" i="4"/>
  <c r="D3439" i="4"/>
  <c r="D3440" i="4"/>
  <c r="D3441" i="4"/>
  <c r="D3442" i="4"/>
  <c r="D3443" i="4"/>
  <c r="D3444" i="4"/>
  <c r="D3445" i="4"/>
  <c r="D3446" i="4"/>
  <c r="D3447" i="4"/>
  <c r="D3448" i="4"/>
  <c r="D3449" i="4"/>
  <c r="D3450" i="4"/>
  <c r="D3451" i="4"/>
  <c r="D3452" i="4"/>
  <c r="D3453" i="4"/>
  <c r="D3454" i="4"/>
  <c r="D3455" i="4"/>
  <c r="D3456" i="4"/>
  <c r="D3457" i="4"/>
  <c r="D3458" i="4"/>
  <c r="D3459" i="4"/>
  <c r="D3460" i="4"/>
  <c r="D3461" i="4"/>
  <c r="D3462" i="4"/>
  <c r="D3463" i="4"/>
  <c r="D3464" i="4"/>
  <c r="D3465" i="4"/>
  <c r="D3466" i="4"/>
  <c r="D3467" i="4"/>
  <c r="D3468" i="4"/>
  <c r="D3469" i="4"/>
  <c r="D3470" i="4"/>
  <c r="D3471" i="4"/>
  <c r="D3472" i="4"/>
  <c r="D3473" i="4"/>
  <c r="D3474" i="4"/>
  <c r="D3475" i="4"/>
  <c r="D3476" i="4"/>
  <c r="D3477" i="4"/>
  <c r="D3478" i="4"/>
  <c r="D3479" i="4"/>
  <c r="D3480" i="4"/>
  <c r="D3481" i="4"/>
  <c r="D3482" i="4"/>
  <c r="D3483" i="4"/>
  <c r="D3484" i="4"/>
  <c r="D3485" i="4"/>
  <c r="D3486" i="4"/>
  <c r="D3487" i="4"/>
  <c r="D3488" i="4"/>
  <c r="D3489" i="4"/>
  <c r="D3490" i="4"/>
  <c r="D3491" i="4"/>
  <c r="D3492" i="4"/>
  <c r="D3493" i="4"/>
  <c r="D3494" i="4"/>
  <c r="D3495" i="4"/>
  <c r="D3496" i="4"/>
  <c r="D3497" i="4"/>
  <c r="D3498" i="4"/>
  <c r="D3499" i="4"/>
  <c r="D3500" i="4"/>
  <c r="D3501" i="4"/>
  <c r="D3502" i="4"/>
  <c r="D3503" i="4"/>
  <c r="D3504" i="4"/>
  <c r="D3505" i="4"/>
  <c r="D3506" i="4"/>
  <c r="D3507" i="4"/>
  <c r="D3508" i="4"/>
  <c r="D3509" i="4"/>
  <c r="D3510" i="4"/>
  <c r="D3511" i="4"/>
  <c r="D3512" i="4"/>
  <c r="D3513" i="4"/>
  <c r="D3514" i="4"/>
  <c r="D3515" i="4"/>
  <c r="D3516" i="4"/>
  <c r="D3517" i="4"/>
  <c r="D3518" i="4"/>
  <c r="D3519" i="4"/>
  <c r="D3520" i="4"/>
  <c r="D3521" i="4"/>
  <c r="D3522" i="4"/>
  <c r="D3523" i="4"/>
  <c r="D3524" i="4"/>
  <c r="D3525" i="4"/>
  <c r="D3526" i="4"/>
  <c r="D3527" i="4"/>
  <c r="D3528" i="4"/>
  <c r="D3529" i="4"/>
  <c r="D3530" i="4"/>
  <c r="D3531" i="4"/>
  <c r="D3532" i="4"/>
  <c r="D3533" i="4"/>
  <c r="D3534" i="4"/>
  <c r="D3535" i="4"/>
  <c r="D3536" i="4"/>
  <c r="D3537" i="4"/>
  <c r="D3538" i="4"/>
  <c r="D3539" i="4"/>
  <c r="D3540" i="4"/>
  <c r="D3541" i="4"/>
  <c r="D3542" i="4"/>
  <c r="D3543" i="4"/>
  <c r="D3544" i="4"/>
  <c r="D3545" i="4"/>
  <c r="D3546" i="4"/>
  <c r="D3547" i="4"/>
  <c r="D3548" i="4"/>
  <c r="D3549" i="4"/>
  <c r="D3550" i="4"/>
  <c r="D3551" i="4"/>
  <c r="D3552" i="4"/>
  <c r="D3553" i="4"/>
  <c r="D3554" i="4"/>
  <c r="D3555" i="4"/>
  <c r="D3556" i="4"/>
  <c r="D3557" i="4"/>
  <c r="D3558" i="4"/>
  <c r="D3559" i="4"/>
  <c r="D3560" i="4"/>
  <c r="D3561" i="4"/>
  <c r="D3562" i="4"/>
  <c r="D3563" i="4"/>
  <c r="D3564" i="4"/>
  <c r="D3565" i="4"/>
  <c r="D3566" i="4"/>
  <c r="D3567" i="4"/>
  <c r="D3568" i="4"/>
  <c r="D3569" i="4"/>
  <c r="D3570" i="4"/>
  <c r="D3571" i="4"/>
  <c r="D3572" i="4"/>
  <c r="D3573" i="4"/>
  <c r="D3574" i="4"/>
  <c r="D3575" i="4"/>
  <c r="D3576" i="4"/>
  <c r="D3577" i="4"/>
  <c r="D3578" i="4"/>
  <c r="D3579" i="4"/>
  <c r="D3580" i="4"/>
  <c r="D3581" i="4"/>
  <c r="D3582" i="4"/>
  <c r="D3583" i="4"/>
  <c r="D3584" i="4"/>
  <c r="D3585" i="4"/>
  <c r="D3586" i="4"/>
  <c r="D3587" i="4"/>
  <c r="D3588" i="4"/>
  <c r="D3589" i="4"/>
  <c r="D3590" i="4"/>
  <c r="D3591" i="4"/>
  <c r="D3592" i="4"/>
  <c r="D3593" i="4"/>
  <c r="D3594" i="4"/>
  <c r="D3595" i="4"/>
  <c r="D3596" i="4"/>
  <c r="D3597" i="4"/>
  <c r="D3598" i="4"/>
  <c r="D3599" i="4"/>
  <c r="D3600" i="4"/>
  <c r="D3601" i="4"/>
  <c r="D3602" i="4"/>
  <c r="D3603" i="4"/>
  <c r="D3604" i="4"/>
  <c r="D3605" i="4"/>
  <c r="D3606" i="4"/>
  <c r="D3607" i="4"/>
  <c r="D3608" i="4"/>
  <c r="D3609" i="4"/>
  <c r="D3610" i="4"/>
  <c r="D3611" i="4"/>
  <c r="D3612" i="4"/>
  <c r="D3613" i="4"/>
  <c r="D3614" i="4"/>
  <c r="D3615" i="4"/>
  <c r="D3616" i="4"/>
  <c r="D3617" i="4"/>
  <c r="D3618" i="4"/>
  <c r="D3619" i="4"/>
  <c r="D3620" i="4"/>
  <c r="D3621" i="4"/>
  <c r="D3622" i="4"/>
  <c r="D3623" i="4"/>
  <c r="D3624" i="4"/>
  <c r="D3625" i="4"/>
  <c r="D3626" i="4"/>
  <c r="D3627" i="4"/>
  <c r="D3628" i="4"/>
  <c r="D3629" i="4"/>
  <c r="D3630" i="4"/>
  <c r="D3631" i="4"/>
  <c r="D3632" i="4"/>
  <c r="D3633" i="4"/>
  <c r="D3634" i="4"/>
  <c r="D3635" i="4"/>
  <c r="D3636" i="4"/>
  <c r="D3637" i="4"/>
  <c r="D3638" i="4"/>
  <c r="D3639" i="4"/>
  <c r="D3640" i="4"/>
  <c r="D3641" i="4"/>
  <c r="D3642" i="4"/>
  <c r="D3643" i="4"/>
  <c r="D3644" i="4"/>
  <c r="D3645" i="4"/>
  <c r="D3646" i="4"/>
  <c r="D3647" i="4"/>
  <c r="D3648" i="4"/>
  <c r="D3649" i="4"/>
  <c r="D3650" i="4"/>
  <c r="D3651" i="4"/>
  <c r="D3652" i="4"/>
  <c r="D3653" i="4"/>
  <c r="D3654" i="4"/>
  <c r="D3655" i="4"/>
  <c r="D3656" i="4"/>
  <c r="D3657" i="4"/>
  <c r="D3658" i="4"/>
  <c r="D3659" i="4"/>
  <c r="D3660" i="4"/>
  <c r="D3661" i="4"/>
  <c r="D3662" i="4"/>
  <c r="D3663" i="4"/>
  <c r="D3664" i="4"/>
  <c r="D3665" i="4"/>
  <c r="D3666" i="4"/>
  <c r="D3667" i="4"/>
  <c r="D3668" i="4"/>
  <c r="D3669" i="4"/>
  <c r="D3670" i="4"/>
  <c r="D3671" i="4"/>
  <c r="D3672" i="4"/>
  <c r="D3673" i="4"/>
  <c r="D3674" i="4"/>
  <c r="D3675" i="4"/>
  <c r="D3676" i="4"/>
  <c r="D3677" i="4"/>
  <c r="D3678" i="4"/>
  <c r="D3679" i="4"/>
  <c r="D3680" i="4"/>
  <c r="D3681" i="4"/>
  <c r="D3682" i="4"/>
  <c r="D3683" i="4"/>
  <c r="D3684" i="4"/>
  <c r="D3685" i="4"/>
  <c r="D3686" i="4"/>
  <c r="D3687" i="4"/>
  <c r="D3688" i="4"/>
  <c r="D3689" i="4"/>
  <c r="D3690" i="4"/>
  <c r="D3691" i="4"/>
  <c r="D3692" i="4"/>
  <c r="D3693" i="4"/>
  <c r="D3694" i="4"/>
  <c r="D3695" i="4"/>
  <c r="D3696" i="4"/>
  <c r="D3697" i="4"/>
  <c r="D3698" i="4"/>
  <c r="D3699" i="4"/>
  <c r="D3700" i="4"/>
  <c r="D3701" i="4"/>
  <c r="D3702" i="4"/>
  <c r="D3703" i="4"/>
  <c r="D3704" i="4"/>
  <c r="D3705" i="4"/>
  <c r="D3706" i="4"/>
  <c r="D3707" i="4"/>
  <c r="D3708" i="4"/>
  <c r="D3709" i="4"/>
  <c r="D3710" i="4"/>
  <c r="D3711" i="4"/>
  <c r="D3712" i="4"/>
  <c r="D3713" i="4"/>
  <c r="D3714" i="4"/>
  <c r="D3715" i="4"/>
  <c r="D3716" i="4"/>
  <c r="D3717" i="4"/>
  <c r="D3718" i="4"/>
  <c r="D3719" i="4"/>
  <c r="D3720" i="4"/>
  <c r="D3721" i="4"/>
  <c r="D3722" i="4"/>
  <c r="D3723" i="4"/>
  <c r="D3724" i="4"/>
  <c r="D3725" i="4"/>
  <c r="D3726" i="4"/>
  <c r="D3727" i="4"/>
  <c r="D3728" i="4"/>
  <c r="D3729" i="4"/>
  <c r="D3730" i="4"/>
  <c r="D3731" i="4"/>
  <c r="D3732" i="4"/>
  <c r="D3733" i="4"/>
  <c r="D3734" i="4"/>
  <c r="D3735" i="4"/>
  <c r="D3736" i="4"/>
  <c r="D3737" i="4"/>
  <c r="D3738" i="4"/>
  <c r="D3739" i="4"/>
  <c r="D3740" i="4"/>
  <c r="D3741" i="4"/>
  <c r="D3742" i="4"/>
  <c r="D3743" i="4"/>
  <c r="D3744" i="4"/>
  <c r="D3745" i="4"/>
  <c r="D3746" i="4"/>
  <c r="D3747" i="4"/>
  <c r="D3748" i="4"/>
  <c r="D3749" i="4"/>
  <c r="D3750" i="4"/>
  <c r="D3751" i="4"/>
  <c r="D3752" i="4"/>
  <c r="D3753" i="4"/>
  <c r="D3754" i="4"/>
  <c r="D3755" i="4"/>
  <c r="D3756" i="4"/>
  <c r="D3757" i="4"/>
  <c r="D3758" i="4"/>
  <c r="D3759" i="4"/>
  <c r="D3760" i="4"/>
  <c r="D3761" i="4"/>
  <c r="D3762" i="4"/>
  <c r="D3763" i="4"/>
  <c r="D3764" i="4"/>
  <c r="D3765" i="4"/>
  <c r="D3766" i="4"/>
  <c r="D3767" i="4"/>
  <c r="D3768" i="4"/>
  <c r="D3769" i="4"/>
  <c r="D3770" i="4"/>
  <c r="D3771" i="4"/>
  <c r="D3772" i="4"/>
  <c r="D3773" i="4"/>
  <c r="D3774" i="4"/>
  <c r="D3775" i="4"/>
  <c r="D3776" i="4"/>
  <c r="D3777" i="4"/>
  <c r="D3778" i="4"/>
  <c r="D3779" i="4"/>
  <c r="D3780" i="4"/>
  <c r="D3781" i="4"/>
  <c r="D3782" i="4"/>
  <c r="D3783" i="4"/>
  <c r="D3784" i="4"/>
  <c r="D3785" i="4"/>
  <c r="D3786" i="4"/>
  <c r="D3787" i="4"/>
  <c r="D3788" i="4"/>
  <c r="D3789" i="4"/>
  <c r="D3790" i="4"/>
  <c r="D3791" i="4"/>
  <c r="D3792" i="4"/>
  <c r="D3793" i="4"/>
  <c r="D3794" i="4"/>
  <c r="D3795" i="4"/>
  <c r="D3796" i="4"/>
  <c r="D3797" i="4"/>
  <c r="D3798" i="4"/>
  <c r="D3799" i="4"/>
  <c r="D3800" i="4"/>
  <c r="D3801" i="4"/>
  <c r="D3802" i="4"/>
  <c r="D3803" i="4"/>
  <c r="D3804" i="4"/>
  <c r="D3805" i="4"/>
  <c r="D3806" i="4"/>
  <c r="D3807" i="4"/>
  <c r="D3808" i="4"/>
  <c r="D3809" i="4"/>
  <c r="D3810" i="4"/>
  <c r="D3811" i="4"/>
  <c r="D3812" i="4"/>
  <c r="D3813" i="4"/>
  <c r="D3814" i="4"/>
  <c r="D3815" i="4"/>
  <c r="D3816" i="4"/>
  <c r="D3817" i="4"/>
  <c r="D3818" i="4"/>
  <c r="D3819" i="4"/>
  <c r="D3820" i="4"/>
  <c r="D3821" i="4"/>
  <c r="D3822" i="4"/>
  <c r="D3823" i="4"/>
  <c r="D3824" i="4"/>
  <c r="D3825" i="4"/>
  <c r="D3826" i="4"/>
  <c r="D3827" i="4"/>
  <c r="D3828" i="4"/>
  <c r="D3829" i="4"/>
  <c r="D3830" i="4"/>
  <c r="D3831" i="4"/>
  <c r="D3832" i="4"/>
  <c r="D3833" i="4"/>
  <c r="D3834" i="4"/>
  <c r="D3835" i="4"/>
  <c r="D3836" i="4"/>
  <c r="D3837" i="4"/>
  <c r="D3838" i="4"/>
  <c r="D3839" i="4"/>
  <c r="D3840" i="4"/>
  <c r="D3841" i="4"/>
  <c r="D3842" i="4"/>
  <c r="D3843" i="4"/>
  <c r="D3844" i="4"/>
  <c r="D3845" i="4"/>
  <c r="D3846" i="4"/>
  <c r="D3847" i="4"/>
  <c r="D3848" i="4"/>
  <c r="D3849" i="4"/>
  <c r="D3850" i="4"/>
  <c r="D3851" i="4"/>
  <c r="D3852" i="4"/>
  <c r="D3853" i="4"/>
  <c r="D3854" i="4"/>
  <c r="D3855" i="4"/>
  <c r="D3856" i="4"/>
  <c r="D3857" i="4"/>
  <c r="D3858" i="4"/>
  <c r="D3859" i="4"/>
  <c r="D3860" i="4"/>
  <c r="D3861" i="4"/>
  <c r="D3862" i="4"/>
  <c r="D3863" i="4"/>
  <c r="D3864" i="4"/>
  <c r="D3865" i="4"/>
  <c r="D3866" i="4"/>
  <c r="D3867" i="4"/>
  <c r="D3868" i="4"/>
  <c r="D3869" i="4"/>
  <c r="D3870" i="4"/>
  <c r="D3871" i="4"/>
  <c r="D3872" i="4"/>
  <c r="D3873" i="4"/>
  <c r="D3874" i="4"/>
  <c r="D3875" i="4"/>
  <c r="D3876" i="4"/>
  <c r="D3877" i="4"/>
  <c r="D3878" i="4"/>
  <c r="D3879" i="4"/>
  <c r="D3880" i="4"/>
  <c r="D3881" i="4"/>
  <c r="D3882" i="4"/>
  <c r="D3883" i="4"/>
  <c r="D3884" i="4"/>
  <c r="D3885" i="4"/>
  <c r="D3886" i="4"/>
  <c r="D3887" i="4"/>
  <c r="D3888" i="4"/>
  <c r="D3889" i="4"/>
  <c r="D3890" i="4"/>
  <c r="D3891" i="4"/>
  <c r="D3892" i="4"/>
  <c r="D3893" i="4"/>
  <c r="D3894" i="4"/>
  <c r="D3895" i="4"/>
  <c r="D3896" i="4"/>
  <c r="D3897" i="4"/>
  <c r="D3898" i="4"/>
  <c r="D3899" i="4"/>
  <c r="D3900" i="4"/>
  <c r="D3901" i="4"/>
  <c r="D3902" i="4"/>
  <c r="D3903" i="4"/>
  <c r="D3904" i="4"/>
  <c r="D3905" i="4"/>
  <c r="D3906" i="4"/>
  <c r="D3907" i="4"/>
  <c r="D3908" i="4"/>
  <c r="D3909" i="4"/>
  <c r="D3910" i="4"/>
  <c r="D3911" i="4"/>
  <c r="D3912" i="4"/>
  <c r="D3913" i="4"/>
  <c r="D3914" i="4"/>
  <c r="D3915" i="4"/>
  <c r="D3916" i="4"/>
  <c r="D3917" i="4"/>
  <c r="D3918" i="4"/>
  <c r="D3919" i="4"/>
  <c r="D3920" i="4"/>
  <c r="D3921" i="4"/>
  <c r="D3922" i="4"/>
  <c r="D3923" i="4"/>
  <c r="D3924" i="4"/>
  <c r="D3925" i="4"/>
  <c r="D3926" i="4"/>
  <c r="D3927" i="4"/>
  <c r="D3928" i="4"/>
  <c r="D3929" i="4"/>
  <c r="D3930" i="4"/>
  <c r="D3931" i="4"/>
  <c r="D3932" i="4"/>
  <c r="D3933" i="4"/>
  <c r="D3934" i="4"/>
  <c r="D3935" i="4"/>
  <c r="D3936" i="4"/>
  <c r="D3937" i="4"/>
  <c r="D3938" i="4"/>
  <c r="D3939" i="4"/>
  <c r="D3940" i="4"/>
  <c r="D3941" i="4"/>
  <c r="D3942" i="4"/>
  <c r="D3943" i="4"/>
  <c r="D3944" i="4"/>
  <c r="D3945" i="4"/>
  <c r="D3946" i="4"/>
  <c r="D3947" i="4"/>
  <c r="D3948" i="4"/>
  <c r="D3949" i="4"/>
  <c r="D3950" i="4"/>
  <c r="D3951" i="4"/>
  <c r="D3952" i="4"/>
  <c r="D3953" i="4"/>
  <c r="D3954" i="4"/>
  <c r="D3955" i="4"/>
  <c r="D3956" i="4"/>
  <c r="D3957" i="4"/>
  <c r="D3958" i="4"/>
  <c r="D3959" i="4"/>
  <c r="D3960" i="4"/>
  <c r="D3961" i="4"/>
  <c r="D3962" i="4"/>
  <c r="D3963" i="4"/>
  <c r="D3964" i="4"/>
  <c r="D3965" i="4"/>
  <c r="D3966" i="4"/>
  <c r="D3967" i="4"/>
  <c r="D3968" i="4"/>
  <c r="D3969" i="4"/>
  <c r="D3970" i="4"/>
  <c r="D3971" i="4"/>
  <c r="D3972" i="4"/>
  <c r="D3973" i="4"/>
  <c r="D3974" i="4"/>
  <c r="D3975" i="4"/>
  <c r="D3976" i="4"/>
  <c r="D3977" i="4"/>
  <c r="D3978" i="4"/>
  <c r="D3979" i="4"/>
  <c r="D3980" i="4"/>
  <c r="D3981" i="4"/>
  <c r="D3982" i="4"/>
  <c r="D3983" i="4"/>
  <c r="D3984" i="4"/>
  <c r="D3985" i="4"/>
  <c r="D3986" i="4"/>
  <c r="D3987" i="4"/>
  <c r="D3988" i="4"/>
  <c r="D3989" i="4"/>
  <c r="D3990" i="4"/>
  <c r="D3991" i="4"/>
  <c r="D3992" i="4"/>
  <c r="D3993" i="4"/>
  <c r="D3994" i="4"/>
  <c r="D3995" i="4"/>
  <c r="D3996" i="4"/>
  <c r="D3997" i="4"/>
  <c r="D3998" i="4"/>
  <c r="D3999" i="4"/>
  <c r="D4000" i="4"/>
  <c r="D4001" i="4"/>
  <c r="D4002" i="4"/>
  <c r="D4003" i="4"/>
  <c r="D4004" i="4"/>
  <c r="D4005" i="4"/>
  <c r="D4006" i="4"/>
  <c r="D4007" i="4"/>
  <c r="D4008" i="4"/>
  <c r="D4009" i="4"/>
  <c r="D4010" i="4"/>
  <c r="D4011" i="4"/>
  <c r="D4012" i="4"/>
  <c r="D4013" i="4"/>
  <c r="D4014" i="4"/>
  <c r="D4015" i="4"/>
  <c r="D4016" i="4"/>
  <c r="D4017" i="4"/>
  <c r="D4018" i="4"/>
  <c r="D4019" i="4"/>
  <c r="D4020" i="4"/>
  <c r="D4021" i="4"/>
  <c r="D4022" i="4"/>
  <c r="D4023" i="4"/>
  <c r="D4024" i="4"/>
  <c r="D4025" i="4"/>
  <c r="D4026" i="4"/>
  <c r="D4027" i="4"/>
  <c r="D4028" i="4"/>
  <c r="D4029" i="4"/>
  <c r="D4030" i="4"/>
  <c r="D4031" i="4"/>
  <c r="D4032" i="4"/>
  <c r="D4033" i="4"/>
  <c r="D4034" i="4"/>
  <c r="D4035" i="4"/>
  <c r="D4036" i="4"/>
  <c r="D4037" i="4"/>
  <c r="D4038" i="4"/>
  <c r="D4039" i="4"/>
  <c r="D4040" i="4"/>
  <c r="D4041" i="4"/>
  <c r="D4042" i="4"/>
  <c r="D4043" i="4"/>
  <c r="D4044" i="4"/>
  <c r="D4045" i="4"/>
  <c r="D4046" i="4"/>
  <c r="D4047" i="4"/>
  <c r="D4048" i="4"/>
  <c r="D4049" i="4"/>
  <c r="D4050" i="4"/>
  <c r="D4051" i="4"/>
  <c r="D4052" i="4"/>
  <c r="D4053" i="4"/>
  <c r="D4054" i="4"/>
  <c r="D4055" i="4"/>
  <c r="D4056" i="4"/>
  <c r="D4057" i="4"/>
  <c r="D4058" i="4"/>
  <c r="D4059" i="4"/>
  <c r="D4060" i="4"/>
  <c r="D4061" i="4"/>
  <c r="D4062" i="4"/>
  <c r="D4063" i="4"/>
  <c r="D4064" i="4"/>
  <c r="D4065" i="4"/>
  <c r="D4066" i="4"/>
  <c r="D4067" i="4"/>
  <c r="D4068" i="4"/>
  <c r="D4069" i="4"/>
  <c r="D4070" i="4"/>
  <c r="D4071" i="4"/>
  <c r="D4072" i="4"/>
  <c r="D4073" i="4"/>
  <c r="D4074" i="4"/>
  <c r="D4075" i="4"/>
  <c r="D4076" i="4"/>
  <c r="D4077" i="4"/>
  <c r="D4078" i="4"/>
  <c r="D4079" i="4"/>
  <c r="D4080" i="4"/>
  <c r="D4081" i="4"/>
  <c r="D4082" i="4"/>
  <c r="D4083" i="4"/>
  <c r="D4084" i="4"/>
  <c r="D4085" i="4"/>
  <c r="D4086" i="4"/>
  <c r="D4087" i="4"/>
  <c r="D4088" i="4"/>
  <c r="D4089" i="4"/>
  <c r="D4090" i="4"/>
  <c r="D4091" i="4"/>
  <c r="D4092" i="4"/>
  <c r="D4093" i="4"/>
  <c r="D4094" i="4"/>
  <c r="D4095" i="4"/>
  <c r="D4096" i="4"/>
  <c r="D4097" i="4"/>
  <c r="D4098" i="4"/>
  <c r="D4099" i="4"/>
  <c r="D4100" i="4"/>
  <c r="D4101" i="4"/>
  <c r="D4102" i="4"/>
  <c r="D4103" i="4"/>
  <c r="D4104" i="4"/>
  <c r="D4105" i="4"/>
  <c r="D4106" i="4"/>
  <c r="D4107" i="4"/>
  <c r="D4108" i="4"/>
  <c r="D4109" i="4"/>
  <c r="D4110" i="4"/>
  <c r="D4111" i="4"/>
  <c r="D4112" i="4"/>
  <c r="D4113" i="4"/>
  <c r="D4114" i="4"/>
  <c r="D4115" i="4"/>
  <c r="D4116" i="4"/>
  <c r="D4117" i="4"/>
  <c r="D4118" i="4"/>
  <c r="D4119" i="4"/>
  <c r="D4120" i="4"/>
  <c r="D4121" i="4"/>
  <c r="D4122" i="4"/>
  <c r="D4123" i="4"/>
  <c r="D4124" i="4"/>
  <c r="D4125" i="4"/>
  <c r="D4126" i="4"/>
  <c r="D4127" i="4"/>
  <c r="D4128" i="4"/>
  <c r="D4129" i="4"/>
  <c r="D4130" i="4"/>
  <c r="D4131" i="4"/>
  <c r="D4132" i="4"/>
  <c r="D4133" i="4"/>
  <c r="D4134" i="4"/>
  <c r="D4135" i="4"/>
  <c r="D4136" i="4"/>
  <c r="D4137" i="4"/>
  <c r="D4138" i="4"/>
  <c r="D4139" i="4"/>
  <c r="D4140" i="4"/>
  <c r="D4141" i="4"/>
  <c r="D4142" i="4"/>
  <c r="D4143" i="4"/>
  <c r="D4144" i="4"/>
  <c r="D4145" i="4"/>
  <c r="D4146" i="4"/>
  <c r="D4147" i="4"/>
  <c r="D4148" i="4"/>
  <c r="D4149" i="4"/>
  <c r="D4150" i="4"/>
  <c r="D4151" i="4"/>
  <c r="D4152" i="4"/>
  <c r="D4153" i="4"/>
  <c r="D4154" i="4"/>
  <c r="D4155" i="4"/>
  <c r="D4156" i="4"/>
  <c r="D4157" i="4"/>
  <c r="D4158" i="4"/>
  <c r="D4159" i="4"/>
  <c r="D4160" i="4"/>
  <c r="D4161" i="4"/>
  <c r="D4162" i="4"/>
  <c r="D4163" i="4"/>
  <c r="D4164" i="4"/>
  <c r="D4165" i="4"/>
  <c r="D4166" i="4"/>
  <c r="D4167" i="4"/>
  <c r="D4168" i="4"/>
  <c r="D4169" i="4"/>
  <c r="D4170" i="4"/>
  <c r="D4171" i="4"/>
  <c r="D4172" i="4"/>
  <c r="D4173" i="4"/>
  <c r="D4174" i="4"/>
  <c r="D4175" i="4"/>
  <c r="D4176" i="4"/>
  <c r="D4177" i="4"/>
  <c r="D4178" i="4"/>
  <c r="D4179" i="4"/>
  <c r="D4180" i="4"/>
  <c r="D4181" i="4"/>
  <c r="D4182" i="4"/>
  <c r="D4183" i="4"/>
  <c r="D4184" i="4"/>
  <c r="D4185" i="4"/>
  <c r="D4186" i="4"/>
  <c r="D4187" i="4"/>
  <c r="D4188" i="4"/>
  <c r="D4189" i="4"/>
  <c r="D4190" i="4"/>
  <c r="D4191" i="4"/>
  <c r="D4192" i="4"/>
  <c r="D4193" i="4"/>
  <c r="D4194" i="4"/>
  <c r="D4195" i="4"/>
  <c r="D4196" i="4"/>
  <c r="D4197" i="4"/>
  <c r="D4198" i="4"/>
  <c r="D4199" i="4"/>
  <c r="D4200" i="4"/>
  <c r="D4201" i="4"/>
  <c r="D4202" i="4"/>
  <c r="D4203" i="4"/>
  <c r="D4204" i="4"/>
  <c r="D4205" i="4"/>
  <c r="D4206" i="4"/>
  <c r="D4207" i="4"/>
  <c r="D4208" i="4"/>
  <c r="D4209" i="4"/>
  <c r="D4210" i="4"/>
  <c r="D4211" i="4"/>
  <c r="D4212" i="4"/>
  <c r="D4213" i="4"/>
  <c r="D4214" i="4"/>
  <c r="D4215" i="4"/>
  <c r="D4216" i="4"/>
  <c r="D4217" i="4"/>
  <c r="D4218" i="4"/>
  <c r="D4219" i="4"/>
  <c r="D4220" i="4"/>
  <c r="D4221" i="4"/>
  <c r="D4222" i="4"/>
  <c r="D4223" i="4"/>
  <c r="D4224" i="4"/>
  <c r="D4225" i="4"/>
  <c r="D4226" i="4"/>
  <c r="D4227" i="4"/>
  <c r="D4228" i="4"/>
  <c r="D4229" i="4"/>
  <c r="D4230" i="4"/>
  <c r="D4231" i="4"/>
  <c r="D4232" i="4"/>
  <c r="D4233" i="4"/>
  <c r="D4234" i="4"/>
  <c r="D4235" i="4"/>
  <c r="D4236" i="4"/>
  <c r="D4237" i="4"/>
  <c r="D4238" i="4"/>
  <c r="D4239" i="4"/>
  <c r="D4240" i="4"/>
  <c r="D4241" i="4"/>
  <c r="D4242" i="4"/>
  <c r="D4243" i="4"/>
  <c r="D4244" i="4"/>
  <c r="D4245" i="4"/>
  <c r="D4246" i="4"/>
  <c r="D4247" i="4"/>
  <c r="D4248" i="4"/>
  <c r="D4249" i="4"/>
  <c r="D4250" i="4"/>
  <c r="D4251" i="4"/>
  <c r="D4252" i="4"/>
  <c r="D4253" i="4"/>
  <c r="D4254" i="4"/>
  <c r="D4255" i="4"/>
  <c r="D4256" i="4"/>
  <c r="D4257" i="4"/>
  <c r="D4258" i="4"/>
  <c r="D4259" i="4"/>
  <c r="D4260" i="4"/>
  <c r="D4261" i="4"/>
  <c r="D4262" i="4"/>
  <c r="D4263" i="4"/>
  <c r="D4264" i="4"/>
  <c r="D4265" i="4"/>
  <c r="D4266" i="4"/>
  <c r="D4267" i="4"/>
  <c r="D4268" i="4"/>
  <c r="D4269" i="4"/>
  <c r="D4270" i="4"/>
  <c r="D4271" i="4"/>
  <c r="D4272" i="4"/>
  <c r="D4273" i="4"/>
  <c r="D4274" i="4"/>
  <c r="D4275" i="4"/>
  <c r="D4276" i="4"/>
  <c r="D4277" i="4"/>
  <c r="D4278" i="4"/>
  <c r="D4279" i="4"/>
  <c r="D4280" i="4"/>
  <c r="D4281" i="4"/>
  <c r="D4282" i="4"/>
  <c r="D4283" i="4"/>
  <c r="D4284" i="4"/>
  <c r="D4285" i="4"/>
  <c r="D4286" i="4"/>
  <c r="D4287" i="4"/>
  <c r="D4288" i="4"/>
  <c r="D4289" i="4"/>
  <c r="D4290" i="4"/>
  <c r="D4291" i="4"/>
  <c r="D4292" i="4"/>
  <c r="D4293" i="4"/>
  <c r="D4294" i="4"/>
  <c r="D4295" i="4"/>
  <c r="D4296" i="4"/>
  <c r="D4297" i="4"/>
  <c r="D4298" i="4"/>
  <c r="D4299" i="4"/>
  <c r="D4300" i="4"/>
  <c r="D4301" i="4"/>
  <c r="D4302" i="4"/>
  <c r="D4303" i="4"/>
  <c r="D4304" i="4"/>
  <c r="D4305" i="4"/>
  <c r="D4306" i="4"/>
  <c r="D4307" i="4"/>
  <c r="D4308" i="4"/>
  <c r="D4309" i="4"/>
  <c r="D4310" i="4"/>
  <c r="D4311" i="4"/>
  <c r="D4312" i="4"/>
  <c r="D4313" i="4"/>
  <c r="D4314" i="4"/>
  <c r="D4315" i="4"/>
  <c r="D4316" i="4"/>
  <c r="D4317" i="4"/>
  <c r="D4318" i="4"/>
  <c r="D4319" i="4"/>
  <c r="D4320" i="4"/>
  <c r="D4321" i="4"/>
  <c r="D4322" i="4"/>
  <c r="D4323" i="4"/>
  <c r="D4324" i="4"/>
  <c r="D4325" i="4"/>
  <c r="D4326" i="4"/>
  <c r="D4327" i="4"/>
  <c r="D4328" i="4"/>
  <c r="D4329" i="4"/>
  <c r="D4330" i="4"/>
  <c r="D4331" i="4"/>
  <c r="D4332" i="4"/>
  <c r="D4333" i="4"/>
  <c r="D4334" i="4"/>
  <c r="D4335" i="4"/>
  <c r="D4336" i="4"/>
  <c r="D4337" i="4"/>
  <c r="D4338" i="4"/>
  <c r="D4339" i="4"/>
  <c r="D4340" i="4"/>
  <c r="D4341" i="4"/>
  <c r="D4342" i="4"/>
  <c r="D4343" i="4"/>
  <c r="D4344" i="4"/>
  <c r="D4345" i="4"/>
  <c r="D4346" i="4"/>
  <c r="D4347" i="4"/>
  <c r="D4348" i="4"/>
  <c r="D4349" i="4"/>
  <c r="D4350" i="4"/>
  <c r="D4351" i="4"/>
  <c r="D4352" i="4"/>
  <c r="D4353" i="4"/>
  <c r="D4354" i="4"/>
  <c r="D4355" i="4"/>
  <c r="D4356" i="4"/>
  <c r="D4357" i="4"/>
  <c r="D4358" i="4"/>
  <c r="D4359" i="4"/>
  <c r="D4360" i="4"/>
  <c r="D4361" i="4"/>
  <c r="D4362" i="4"/>
  <c r="D4363" i="4"/>
  <c r="D4364" i="4"/>
  <c r="D4365" i="4"/>
  <c r="D4366" i="4"/>
  <c r="D4367" i="4"/>
  <c r="D4368" i="4"/>
  <c r="D4369" i="4"/>
  <c r="D4370" i="4"/>
  <c r="D4371" i="4"/>
  <c r="D4372" i="4"/>
  <c r="D4373" i="4"/>
  <c r="D4374" i="4"/>
  <c r="D4375" i="4"/>
  <c r="D4376" i="4"/>
  <c r="D4377" i="4"/>
  <c r="D4378" i="4"/>
  <c r="D4379" i="4"/>
  <c r="D4380" i="4"/>
  <c r="D4381" i="4"/>
  <c r="D4382" i="4"/>
  <c r="D4383" i="4"/>
  <c r="D4384" i="4"/>
  <c r="D4385" i="4"/>
  <c r="D4386" i="4"/>
  <c r="D4387" i="4"/>
  <c r="D4388" i="4"/>
  <c r="D4389" i="4"/>
  <c r="D4390" i="4"/>
  <c r="D4391" i="4"/>
  <c r="D4392" i="4"/>
  <c r="D4393" i="4"/>
  <c r="D4394" i="4"/>
  <c r="D4395" i="4"/>
  <c r="D4396" i="4"/>
  <c r="D4397" i="4"/>
  <c r="D4398" i="4"/>
  <c r="D4399" i="4"/>
  <c r="D4400" i="4"/>
  <c r="D4401" i="4"/>
  <c r="D4402" i="4"/>
  <c r="D4403" i="4"/>
  <c r="D4404" i="4"/>
  <c r="D4405" i="4"/>
  <c r="D4406" i="4"/>
  <c r="D4407" i="4"/>
  <c r="D4408" i="4"/>
  <c r="D4409" i="4"/>
  <c r="D4410" i="4"/>
  <c r="D4411" i="4"/>
  <c r="D4412" i="4"/>
  <c r="D4413" i="4"/>
  <c r="D4414" i="4"/>
  <c r="D4415" i="4"/>
  <c r="D4416" i="4"/>
  <c r="D4417" i="4"/>
  <c r="D4418" i="4"/>
  <c r="D4419" i="4"/>
  <c r="D4420" i="4"/>
  <c r="D4421" i="4"/>
  <c r="D4422" i="4"/>
  <c r="D4423" i="4"/>
  <c r="D4424" i="4"/>
  <c r="D4425" i="4"/>
  <c r="D4426" i="4"/>
  <c r="D4427" i="4"/>
  <c r="D4428" i="4"/>
  <c r="D4429" i="4"/>
  <c r="D4430" i="4"/>
  <c r="D4431" i="4"/>
  <c r="D4432" i="4"/>
  <c r="D4433" i="4"/>
  <c r="D4434" i="4"/>
  <c r="D4435" i="4"/>
  <c r="D4436" i="4"/>
  <c r="D4437" i="4"/>
  <c r="D4438" i="4"/>
  <c r="D4439" i="4"/>
  <c r="D4440" i="4"/>
  <c r="D4441" i="4"/>
  <c r="D4442" i="4"/>
  <c r="D4443" i="4"/>
  <c r="D4444" i="4"/>
  <c r="D4445" i="4"/>
  <c r="D4446" i="4"/>
  <c r="D4447" i="4"/>
  <c r="D4448" i="4"/>
  <c r="D4449" i="4"/>
  <c r="D4450" i="4"/>
  <c r="D4451" i="4"/>
  <c r="D4452" i="4"/>
  <c r="D4453" i="4"/>
  <c r="D4454" i="4"/>
  <c r="D4455" i="4"/>
  <c r="D4456" i="4"/>
  <c r="D4457" i="4"/>
  <c r="D4458" i="4"/>
  <c r="D4459" i="4"/>
  <c r="D4460" i="4"/>
  <c r="D4461" i="4"/>
  <c r="D4462" i="4"/>
  <c r="D4463" i="4"/>
  <c r="D4464" i="4"/>
  <c r="D4465" i="4"/>
  <c r="D4466" i="4"/>
  <c r="D4467" i="4"/>
  <c r="D4468" i="4"/>
  <c r="D4469" i="4"/>
  <c r="D4470" i="4"/>
  <c r="D4471" i="4"/>
  <c r="D4472" i="4"/>
  <c r="D4473" i="4"/>
  <c r="D4474" i="4"/>
  <c r="D4475" i="4"/>
  <c r="D4476" i="4"/>
  <c r="D4477" i="4"/>
  <c r="D4478" i="4"/>
  <c r="D4479" i="4"/>
  <c r="D4480" i="4"/>
  <c r="D4481" i="4"/>
  <c r="D4482" i="4"/>
  <c r="D4483" i="4"/>
  <c r="D4484" i="4"/>
  <c r="D4485" i="4"/>
  <c r="D4486" i="4"/>
  <c r="D4487" i="4"/>
  <c r="D4488" i="4"/>
  <c r="D4489" i="4"/>
  <c r="D4490" i="4"/>
  <c r="D4491" i="4"/>
  <c r="D4492" i="4"/>
  <c r="D4493" i="4"/>
  <c r="D4494" i="4"/>
  <c r="D4495" i="4"/>
  <c r="D4496" i="4"/>
  <c r="D4497" i="4"/>
  <c r="D4498" i="4"/>
  <c r="D4499" i="4"/>
  <c r="D4500" i="4"/>
  <c r="D4501" i="4"/>
  <c r="D4502" i="4"/>
  <c r="D4503" i="4"/>
  <c r="D4504" i="4"/>
  <c r="D4505" i="4"/>
  <c r="D4506" i="4"/>
  <c r="D4507" i="4"/>
  <c r="D4508" i="4"/>
  <c r="D4509" i="4"/>
  <c r="D4510" i="4"/>
  <c r="D4511" i="4"/>
  <c r="D4512" i="4"/>
  <c r="D4513" i="4"/>
  <c r="D4514" i="4"/>
  <c r="D4515" i="4"/>
  <c r="D4516" i="4"/>
  <c r="D4517" i="4"/>
  <c r="D4518" i="4"/>
  <c r="D4519" i="4"/>
  <c r="D4520" i="4"/>
  <c r="D4521" i="4"/>
  <c r="D4522" i="4"/>
  <c r="D4523" i="4"/>
  <c r="D4524" i="4"/>
  <c r="D4525" i="4"/>
  <c r="D4526" i="4"/>
  <c r="D4527" i="4"/>
  <c r="D4528" i="4"/>
  <c r="D4529" i="4"/>
  <c r="D4530" i="4"/>
  <c r="D4531" i="4"/>
  <c r="D4532" i="4"/>
  <c r="D4533" i="4"/>
  <c r="D4534" i="4"/>
  <c r="D4535" i="4"/>
  <c r="D4536" i="4"/>
  <c r="D4537" i="4"/>
  <c r="D4538" i="4"/>
  <c r="D4539" i="4"/>
  <c r="D4540" i="4"/>
  <c r="D4541" i="4"/>
  <c r="D4542" i="4"/>
  <c r="D4543" i="4"/>
  <c r="D4544" i="4"/>
  <c r="D4545" i="4"/>
  <c r="D4546" i="4"/>
  <c r="D4547" i="4"/>
  <c r="D4548" i="4"/>
  <c r="D4549" i="4"/>
  <c r="D4550" i="4"/>
  <c r="D4551" i="4"/>
  <c r="D4552" i="4"/>
  <c r="D4553" i="4"/>
  <c r="D4554" i="4"/>
  <c r="D4555" i="4"/>
  <c r="D4556" i="4"/>
  <c r="D4557" i="4"/>
  <c r="D4558" i="4"/>
  <c r="D4559" i="4"/>
  <c r="D4560" i="4"/>
  <c r="D4561" i="4"/>
  <c r="D4562" i="4"/>
  <c r="D4563" i="4"/>
  <c r="D4564" i="4"/>
  <c r="D4565" i="4"/>
  <c r="D4566" i="4"/>
  <c r="D4567" i="4"/>
  <c r="D4568" i="4"/>
  <c r="D4569" i="4"/>
  <c r="D4570" i="4"/>
  <c r="D4571" i="4"/>
  <c r="D4572" i="4"/>
  <c r="D4573" i="4"/>
  <c r="D4574" i="4"/>
  <c r="D4575" i="4"/>
  <c r="D4576" i="4"/>
  <c r="D4577" i="4"/>
  <c r="D4578" i="4"/>
  <c r="D4579" i="4"/>
  <c r="D4580" i="4"/>
  <c r="D4581" i="4"/>
  <c r="D4582" i="4"/>
  <c r="D4583" i="4"/>
  <c r="D4584" i="4"/>
  <c r="D4585" i="4"/>
  <c r="D4586" i="4"/>
  <c r="D4587" i="4"/>
  <c r="D4588" i="4"/>
  <c r="D4589" i="4"/>
  <c r="D4590" i="4"/>
  <c r="D4591" i="4"/>
  <c r="D4592" i="4"/>
  <c r="D4593" i="4"/>
  <c r="D4594" i="4"/>
  <c r="D4595" i="4"/>
  <c r="D4596" i="4"/>
  <c r="D4597" i="4"/>
  <c r="D4598" i="4"/>
  <c r="D4599" i="4"/>
  <c r="D4600" i="4"/>
  <c r="D4601" i="4"/>
  <c r="D4602" i="4"/>
  <c r="D4603" i="4"/>
  <c r="D4604" i="4"/>
  <c r="D4605" i="4"/>
  <c r="D4606" i="4"/>
  <c r="D4607" i="4"/>
  <c r="D4608" i="4"/>
  <c r="D4609" i="4"/>
  <c r="D4610" i="4"/>
  <c r="D4611" i="4"/>
  <c r="D4612" i="4"/>
  <c r="D4613" i="4"/>
  <c r="D4614" i="4"/>
  <c r="D4615" i="4"/>
  <c r="D4616" i="4"/>
  <c r="D4617" i="4"/>
  <c r="D4618" i="4"/>
  <c r="D4619" i="4"/>
  <c r="D4620" i="4"/>
  <c r="D4621" i="4"/>
  <c r="D4622" i="4"/>
  <c r="D4623" i="4"/>
  <c r="D4624" i="4"/>
  <c r="D4625" i="4"/>
  <c r="D4626" i="4"/>
  <c r="D4627" i="4"/>
  <c r="D4628" i="4"/>
  <c r="D4629" i="4"/>
  <c r="D4630" i="4"/>
  <c r="D4631" i="4"/>
  <c r="D4632" i="4"/>
  <c r="D4633" i="4"/>
  <c r="D4634" i="4"/>
  <c r="D4635" i="4"/>
  <c r="D4636" i="4"/>
  <c r="D4637" i="4"/>
  <c r="D4638" i="4"/>
  <c r="D4639" i="4"/>
  <c r="D4640" i="4"/>
  <c r="D4641" i="4"/>
  <c r="D4642" i="4"/>
  <c r="D4643" i="4"/>
  <c r="D4644" i="4"/>
  <c r="D4645" i="4"/>
  <c r="D4646" i="4"/>
  <c r="D4647" i="4"/>
  <c r="D4648" i="4"/>
  <c r="D4649" i="4"/>
  <c r="D4650" i="4"/>
  <c r="D4651" i="4"/>
  <c r="D4652" i="4"/>
  <c r="D4653" i="4"/>
  <c r="D4654" i="4"/>
  <c r="D4655" i="4"/>
  <c r="D4656" i="4"/>
  <c r="D4657" i="4"/>
  <c r="D4658" i="4"/>
  <c r="D4659" i="4"/>
  <c r="D4660" i="4"/>
  <c r="D4661" i="4"/>
  <c r="D4662" i="4"/>
  <c r="D4663" i="4"/>
  <c r="D4664" i="4"/>
  <c r="D4665" i="4"/>
  <c r="D4666" i="4"/>
  <c r="D4667" i="4"/>
  <c r="D4668" i="4"/>
  <c r="D4669" i="4"/>
  <c r="D4670" i="4"/>
  <c r="D4671" i="4"/>
  <c r="D4672" i="4"/>
  <c r="D4673" i="4"/>
  <c r="D4674" i="4"/>
  <c r="D4675" i="4"/>
  <c r="D4676" i="4"/>
  <c r="D4677" i="4"/>
  <c r="D4678" i="4"/>
  <c r="D4679" i="4"/>
  <c r="D4680" i="4"/>
  <c r="D4681" i="4"/>
  <c r="D4682" i="4"/>
  <c r="D4683" i="4"/>
  <c r="D4684" i="4"/>
  <c r="D4685" i="4"/>
  <c r="D4686" i="4"/>
  <c r="D4687" i="4"/>
  <c r="D4688" i="4"/>
  <c r="D4689" i="4"/>
  <c r="D4690" i="4"/>
  <c r="D4691" i="4"/>
  <c r="D4692" i="4"/>
  <c r="D4693" i="4"/>
  <c r="D4694" i="4"/>
  <c r="D4695" i="4"/>
  <c r="D4696" i="4"/>
  <c r="D4697" i="4"/>
  <c r="D4698" i="4"/>
  <c r="D4699" i="4"/>
  <c r="D4700" i="4"/>
  <c r="D4701" i="4"/>
  <c r="D4702" i="4"/>
  <c r="D4703" i="4"/>
  <c r="D4704" i="4"/>
  <c r="D4705" i="4"/>
  <c r="D4706" i="4"/>
  <c r="D4707" i="4"/>
  <c r="D4708" i="4"/>
  <c r="D4709" i="4"/>
  <c r="D4710" i="4"/>
  <c r="D4711" i="4"/>
  <c r="D4712" i="4"/>
  <c r="D4713" i="4"/>
  <c r="D4714" i="4"/>
  <c r="D4715" i="4"/>
  <c r="D4716" i="4"/>
  <c r="D4717" i="4"/>
  <c r="D4718" i="4"/>
  <c r="D4719" i="4"/>
  <c r="D4720" i="4"/>
  <c r="D4721" i="4"/>
  <c r="D4722" i="4"/>
  <c r="D4723" i="4"/>
  <c r="D4724" i="4"/>
  <c r="D4725" i="4"/>
  <c r="D4726" i="4"/>
  <c r="D4727" i="4"/>
  <c r="D4728" i="4"/>
  <c r="D4729" i="4"/>
  <c r="D4730" i="4"/>
  <c r="D4731" i="4"/>
  <c r="D4732" i="4"/>
  <c r="D4733" i="4"/>
  <c r="D4734" i="4"/>
  <c r="D4735" i="4"/>
  <c r="D4736" i="4"/>
  <c r="D4737" i="4"/>
  <c r="D4738" i="4"/>
  <c r="D4739" i="4"/>
  <c r="D4740" i="4"/>
  <c r="D4741" i="4"/>
  <c r="D4742" i="4"/>
  <c r="D4743" i="4"/>
  <c r="D4744" i="4"/>
  <c r="D4745" i="4"/>
  <c r="D4746" i="4"/>
  <c r="D4747" i="4"/>
  <c r="D4748" i="4"/>
  <c r="D4749" i="4"/>
  <c r="D4750" i="4"/>
  <c r="D4751" i="4"/>
  <c r="D4752" i="4"/>
  <c r="D4753" i="4"/>
  <c r="D4754" i="4"/>
  <c r="D4755" i="4"/>
  <c r="D4756" i="4"/>
  <c r="D4757" i="4"/>
  <c r="D4758" i="4"/>
  <c r="D4759" i="4"/>
  <c r="D4760" i="4"/>
  <c r="D4761" i="4"/>
  <c r="D4762" i="4"/>
  <c r="D4763" i="4"/>
  <c r="D4764" i="4"/>
  <c r="D4765" i="4"/>
  <c r="D4766" i="4"/>
  <c r="D4767" i="4"/>
  <c r="D4768" i="4"/>
  <c r="D4769" i="4"/>
  <c r="D4770" i="4"/>
  <c r="D4771" i="4"/>
  <c r="D4772" i="4"/>
  <c r="D4773" i="4"/>
  <c r="D4774" i="4"/>
  <c r="D4775" i="4"/>
  <c r="D4776" i="4"/>
  <c r="D4777" i="4"/>
  <c r="D4778" i="4"/>
  <c r="D4779" i="4"/>
  <c r="D4780" i="4"/>
  <c r="D4781" i="4"/>
  <c r="D4782" i="4"/>
  <c r="D4783" i="4"/>
  <c r="D4784" i="4"/>
  <c r="D4785" i="4"/>
  <c r="D4786" i="4"/>
  <c r="D4787" i="4"/>
  <c r="D4788" i="4"/>
  <c r="D4789" i="4"/>
  <c r="D4790" i="4"/>
  <c r="D4791" i="4"/>
  <c r="D4792" i="4"/>
  <c r="D4793" i="4"/>
  <c r="D4794" i="4"/>
  <c r="D4795" i="4"/>
  <c r="D4796" i="4"/>
  <c r="D4797" i="4"/>
  <c r="D4798" i="4"/>
  <c r="D4799" i="4"/>
  <c r="D4800" i="4"/>
  <c r="D4801" i="4"/>
  <c r="D4802" i="4"/>
  <c r="D4803" i="4"/>
  <c r="D4804" i="4"/>
  <c r="D4805" i="4"/>
  <c r="D4806" i="4"/>
  <c r="D4807" i="4"/>
  <c r="D4808" i="4"/>
  <c r="D4809" i="4"/>
  <c r="D4810" i="4"/>
  <c r="D4811" i="4"/>
  <c r="D4812" i="4"/>
  <c r="D4813" i="4"/>
  <c r="D4814" i="4"/>
  <c r="D4815" i="4"/>
  <c r="D4816" i="4"/>
  <c r="D4817" i="4"/>
  <c r="D4818" i="4"/>
  <c r="D4819" i="4"/>
  <c r="D4820" i="4"/>
  <c r="D4821" i="4"/>
  <c r="D4822" i="4"/>
  <c r="D4823" i="4"/>
  <c r="D4824" i="4"/>
  <c r="D4825" i="4"/>
  <c r="D4826" i="4"/>
  <c r="D4827" i="4"/>
  <c r="D4828" i="4"/>
  <c r="D4829" i="4"/>
  <c r="D4830" i="4"/>
  <c r="D4831" i="4"/>
  <c r="D4832" i="4"/>
  <c r="D4833" i="4"/>
  <c r="D4834" i="4"/>
  <c r="D4835" i="4"/>
  <c r="D4836" i="4"/>
  <c r="D4837" i="4"/>
  <c r="D4838" i="4"/>
  <c r="D4839" i="4"/>
  <c r="D4840" i="4"/>
  <c r="D4841" i="4"/>
  <c r="D4842" i="4"/>
  <c r="D4843" i="4"/>
  <c r="D4844" i="4"/>
  <c r="D4845" i="4"/>
  <c r="D4846" i="4"/>
  <c r="D4847" i="4"/>
  <c r="D4848" i="4"/>
  <c r="D4849" i="4"/>
  <c r="D4850" i="4"/>
  <c r="D4851" i="4"/>
  <c r="D4852" i="4"/>
  <c r="D4853" i="4"/>
  <c r="D4854" i="4"/>
  <c r="D4855" i="4"/>
  <c r="D4856" i="4"/>
  <c r="D4857" i="4"/>
  <c r="D4858" i="4"/>
  <c r="D4859" i="4"/>
  <c r="D4860" i="4"/>
  <c r="D4861" i="4"/>
  <c r="D4862" i="4"/>
  <c r="D4863" i="4"/>
  <c r="D4864" i="4"/>
  <c r="D4865" i="4"/>
  <c r="D4866" i="4"/>
  <c r="D4867" i="4"/>
  <c r="D4868" i="4"/>
  <c r="D4869" i="4"/>
  <c r="D4870" i="4"/>
  <c r="D4871" i="4"/>
  <c r="D4872" i="4"/>
  <c r="D4873" i="4"/>
  <c r="D4874" i="4"/>
  <c r="D4875" i="4"/>
  <c r="D4876" i="4"/>
  <c r="D4877" i="4"/>
  <c r="D4878" i="4"/>
  <c r="D4879" i="4"/>
  <c r="D4880" i="4"/>
  <c r="D4881" i="4"/>
  <c r="D4882" i="4"/>
  <c r="D4883" i="4"/>
  <c r="D4884" i="4"/>
  <c r="D4885" i="4"/>
  <c r="D4886" i="4"/>
  <c r="D4887" i="4"/>
  <c r="D4888" i="4"/>
  <c r="D4889" i="4"/>
  <c r="D4890" i="4"/>
  <c r="D4891" i="4"/>
  <c r="D4892" i="4"/>
  <c r="D4893" i="4"/>
  <c r="D4894" i="4"/>
  <c r="D4895" i="4"/>
  <c r="D4896" i="4"/>
  <c r="D4897" i="4"/>
  <c r="D4898" i="4"/>
  <c r="D4899" i="4"/>
  <c r="D4900" i="4"/>
  <c r="D4901" i="4"/>
  <c r="D4902" i="4"/>
  <c r="D4903" i="4"/>
  <c r="D4904" i="4"/>
  <c r="D4905" i="4"/>
  <c r="D4906" i="4"/>
  <c r="D4907" i="4"/>
  <c r="D4908" i="4"/>
  <c r="D4909" i="4"/>
  <c r="D4910" i="4"/>
  <c r="D4911" i="4"/>
  <c r="D4912" i="4"/>
  <c r="D4913" i="4"/>
  <c r="D4914" i="4"/>
  <c r="D4915" i="4"/>
  <c r="D4916" i="4"/>
  <c r="D4917" i="4"/>
  <c r="D4918" i="4"/>
  <c r="D4919" i="4"/>
  <c r="D4920" i="4"/>
  <c r="D4921" i="4"/>
  <c r="D4922" i="4"/>
  <c r="D4923" i="4"/>
  <c r="D4924" i="4"/>
  <c r="D4925" i="4"/>
  <c r="D4926" i="4"/>
  <c r="D4927" i="4"/>
  <c r="D4928" i="4"/>
  <c r="D4929" i="4"/>
  <c r="D4930" i="4"/>
  <c r="D4931" i="4"/>
  <c r="D4932" i="4"/>
  <c r="D4933" i="4"/>
  <c r="D4934" i="4"/>
  <c r="D4935" i="4"/>
  <c r="D4936" i="4"/>
  <c r="D4937" i="4"/>
  <c r="D4938" i="4"/>
  <c r="D4939" i="4"/>
  <c r="D4940" i="4"/>
  <c r="D4941" i="4"/>
  <c r="D4942" i="4"/>
  <c r="D4943" i="4"/>
  <c r="D4944" i="4"/>
  <c r="D4945" i="4"/>
  <c r="D4946" i="4"/>
  <c r="D4947" i="4"/>
  <c r="D4948" i="4"/>
  <c r="D4949" i="4"/>
  <c r="D4950" i="4"/>
  <c r="D4951" i="4"/>
  <c r="D4952" i="4"/>
  <c r="D4953" i="4"/>
  <c r="D4954" i="4"/>
  <c r="D4955" i="4"/>
  <c r="D4956" i="4"/>
  <c r="D4957" i="4"/>
  <c r="D4958" i="4"/>
  <c r="D4959" i="4"/>
  <c r="D4960" i="4"/>
  <c r="D4961" i="4"/>
  <c r="D4962" i="4"/>
  <c r="D4963" i="4"/>
  <c r="D4964" i="4"/>
  <c r="D4965" i="4"/>
  <c r="D4966" i="4"/>
  <c r="D4967" i="4"/>
  <c r="D4968" i="4"/>
  <c r="D4969" i="4"/>
  <c r="D4970" i="4"/>
  <c r="D4971" i="4"/>
  <c r="D4972" i="4"/>
  <c r="D4973" i="4"/>
  <c r="D4974" i="4"/>
  <c r="D4975" i="4"/>
  <c r="D4976" i="4"/>
  <c r="D4977" i="4"/>
  <c r="D4978" i="4"/>
  <c r="D4979" i="4"/>
  <c r="D4980" i="4"/>
  <c r="D4981" i="4"/>
  <c r="D4982" i="4"/>
  <c r="D4983" i="4"/>
  <c r="D4984" i="4"/>
  <c r="D4985" i="4"/>
  <c r="D4986" i="4"/>
  <c r="D4987" i="4"/>
  <c r="D4988" i="4"/>
  <c r="D4989" i="4"/>
  <c r="D4990" i="4"/>
  <c r="D4991" i="4"/>
  <c r="D4992" i="4"/>
  <c r="D4993" i="4"/>
  <c r="D4994" i="4"/>
  <c r="D4995" i="4"/>
  <c r="D4996" i="4"/>
  <c r="D4997" i="4"/>
  <c r="D4998" i="4"/>
  <c r="D4999" i="4"/>
  <c r="D5000" i="4"/>
  <c r="D5001" i="4"/>
  <c r="D5002" i="4"/>
  <c r="D5003" i="4"/>
  <c r="D5004" i="4"/>
  <c r="D5005" i="4"/>
  <c r="D5006" i="4"/>
  <c r="D5007" i="4"/>
  <c r="D5008" i="4"/>
  <c r="D5009" i="4"/>
  <c r="D5010" i="4"/>
  <c r="D5011" i="4"/>
  <c r="D5012" i="4"/>
  <c r="D5013" i="4"/>
  <c r="D5014" i="4"/>
  <c r="D5015" i="4"/>
  <c r="D5016" i="4"/>
  <c r="D5017" i="4"/>
  <c r="D5018" i="4"/>
  <c r="D5019" i="4"/>
  <c r="D5020" i="4"/>
  <c r="D5021" i="4"/>
  <c r="D5022" i="4"/>
  <c r="D5023" i="4"/>
  <c r="D5024" i="4"/>
  <c r="D5025" i="4"/>
  <c r="D5026" i="4"/>
  <c r="D5027" i="4"/>
  <c r="D5028" i="4"/>
  <c r="D5029" i="4"/>
  <c r="D5030" i="4"/>
  <c r="D5031" i="4"/>
  <c r="D5032" i="4"/>
  <c r="D5033" i="4"/>
  <c r="D5034" i="4"/>
  <c r="D5035" i="4"/>
  <c r="D5036" i="4"/>
  <c r="D5037" i="4"/>
  <c r="D5038" i="4"/>
  <c r="D5039" i="4"/>
  <c r="D5040" i="4"/>
  <c r="D5041" i="4"/>
  <c r="D5042" i="4"/>
  <c r="D5043" i="4"/>
  <c r="D5044" i="4"/>
  <c r="D5045" i="4"/>
  <c r="D5046" i="4"/>
  <c r="D5047" i="4"/>
  <c r="D5048" i="4"/>
  <c r="D5049" i="4"/>
  <c r="D5050" i="4"/>
  <c r="D5051" i="4"/>
  <c r="D5052" i="4"/>
  <c r="D5053" i="4"/>
  <c r="D5054" i="4"/>
  <c r="D5055" i="4"/>
  <c r="D5056" i="4"/>
  <c r="D5057" i="4"/>
  <c r="D5058" i="4"/>
  <c r="D5059" i="4"/>
  <c r="D5060" i="4"/>
  <c r="D5061" i="4"/>
  <c r="D5062" i="4"/>
  <c r="D5063" i="4"/>
  <c r="D5064" i="4"/>
  <c r="D5065" i="4"/>
  <c r="D5066" i="4"/>
  <c r="D5067" i="4"/>
  <c r="D5068" i="4"/>
  <c r="D5069" i="4"/>
  <c r="D5070" i="4"/>
  <c r="D5071" i="4"/>
  <c r="D5072" i="4"/>
  <c r="D5073" i="4"/>
  <c r="D5074" i="4"/>
  <c r="D5075" i="4"/>
  <c r="D5076" i="4"/>
  <c r="D5077" i="4"/>
  <c r="D5078" i="4"/>
  <c r="D5079" i="4"/>
  <c r="D5080" i="4"/>
  <c r="D5081" i="4"/>
  <c r="D5082" i="4"/>
  <c r="D5083" i="4"/>
  <c r="D5084" i="4"/>
  <c r="D5085" i="4"/>
  <c r="D5086" i="4"/>
  <c r="D5087" i="4"/>
  <c r="D5088" i="4"/>
  <c r="D5089" i="4"/>
  <c r="D5090" i="4"/>
  <c r="D5091" i="4"/>
  <c r="D5092" i="4"/>
  <c r="D5093" i="4"/>
  <c r="D5094" i="4"/>
  <c r="D5095" i="4"/>
  <c r="D5096" i="4"/>
  <c r="D5097" i="4"/>
  <c r="D5098" i="4"/>
  <c r="D5099" i="4"/>
  <c r="D5100" i="4"/>
  <c r="D5101" i="4"/>
  <c r="D5102" i="4"/>
  <c r="D5103" i="4"/>
  <c r="D5104" i="4"/>
  <c r="D5105" i="4"/>
  <c r="D5106" i="4"/>
  <c r="D5107" i="4"/>
  <c r="D5108" i="4"/>
  <c r="D5109" i="4"/>
  <c r="D5110" i="4"/>
  <c r="D5111" i="4"/>
  <c r="D5112" i="4"/>
  <c r="D5113" i="4"/>
  <c r="D5114" i="4"/>
  <c r="D5115" i="4"/>
  <c r="D5116" i="4"/>
  <c r="D5117" i="4"/>
  <c r="D5118" i="4"/>
  <c r="D5119" i="4"/>
  <c r="D5120" i="4"/>
  <c r="D5121" i="4"/>
  <c r="D5122" i="4"/>
  <c r="D5123" i="4"/>
  <c r="D5124" i="4"/>
  <c r="D5125" i="4"/>
  <c r="D5126" i="4"/>
  <c r="D5127" i="4"/>
  <c r="D5128" i="4"/>
  <c r="D5129" i="4"/>
  <c r="D5130" i="4"/>
  <c r="D5131" i="4"/>
  <c r="D5132" i="4"/>
  <c r="D5133" i="4"/>
  <c r="D5134" i="4"/>
  <c r="D5135" i="4"/>
  <c r="D5136" i="4"/>
  <c r="D5137" i="4"/>
  <c r="D5138" i="4"/>
  <c r="D5139" i="4"/>
  <c r="D5140" i="4"/>
  <c r="D5141" i="4"/>
  <c r="D5142" i="4"/>
  <c r="D5143" i="4"/>
  <c r="D5144" i="4"/>
  <c r="D5145" i="4"/>
  <c r="D5146" i="4"/>
  <c r="D5147" i="4"/>
  <c r="D5148" i="4"/>
  <c r="D5149" i="4"/>
  <c r="D5150" i="4"/>
  <c r="D5151" i="4"/>
  <c r="D5152" i="4"/>
  <c r="D5153" i="4"/>
  <c r="D5154" i="4"/>
  <c r="D5155" i="4"/>
  <c r="D5156" i="4"/>
  <c r="D5157" i="4"/>
  <c r="D11" i="4"/>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3003" i="2"/>
  <c r="F3004" i="2"/>
  <c r="F3005" i="2"/>
  <c r="F3006" i="2"/>
  <c r="F3007" i="2"/>
  <c r="F3008" i="2"/>
  <c r="F3009" i="2"/>
  <c r="F3010" i="2"/>
  <c r="F3011" i="2"/>
  <c r="F3012" i="2"/>
  <c r="F3013" i="2"/>
  <c r="F3014" i="2"/>
  <c r="F3015" i="2"/>
  <c r="F3016" i="2"/>
  <c r="F3017" i="2"/>
  <c r="F3018" i="2"/>
  <c r="F3019" i="2"/>
  <c r="F3020" i="2"/>
  <c r="F3021" i="2"/>
  <c r="F3022" i="2"/>
  <c r="F3023" i="2"/>
  <c r="F3024" i="2"/>
  <c r="F3025" i="2"/>
  <c r="F3026" i="2"/>
  <c r="F3027" i="2"/>
  <c r="F3028" i="2"/>
  <c r="F3029" i="2"/>
  <c r="F3030" i="2"/>
  <c r="F3031" i="2"/>
  <c r="F3032" i="2"/>
  <c r="F3033" i="2"/>
  <c r="F3034" i="2"/>
  <c r="F3035" i="2"/>
  <c r="F3036" i="2"/>
  <c r="F3037" i="2"/>
  <c r="F3038" i="2"/>
  <c r="F3039" i="2"/>
  <c r="F3040" i="2"/>
  <c r="F3041" i="2"/>
  <c r="F3042" i="2"/>
  <c r="F3043" i="2"/>
  <c r="F3044" i="2"/>
  <c r="F3045" i="2"/>
  <c r="F3046" i="2"/>
  <c r="F3047" i="2"/>
  <c r="F3048" i="2"/>
  <c r="F3049" i="2"/>
  <c r="F3050" i="2"/>
  <c r="F3051" i="2"/>
  <c r="F3052" i="2"/>
  <c r="F3053" i="2"/>
  <c r="F3054" i="2"/>
  <c r="F3055" i="2"/>
  <c r="F3056" i="2"/>
  <c r="F3057" i="2"/>
  <c r="F3058" i="2"/>
  <c r="F3059" i="2"/>
  <c r="F3060" i="2"/>
  <c r="F3061" i="2"/>
  <c r="F3062" i="2"/>
  <c r="F3063" i="2"/>
  <c r="F3064" i="2"/>
  <c r="F3065" i="2"/>
  <c r="F3066" i="2"/>
  <c r="F3067" i="2"/>
  <c r="F3068" i="2"/>
  <c r="F3069" i="2"/>
  <c r="F3070" i="2"/>
  <c r="F3071" i="2"/>
  <c r="F3072" i="2"/>
  <c r="F3073" i="2"/>
  <c r="F3074" i="2"/>
  <c r="F3075" i="2"/>
  <c r="F3076" i="2"/>
  <c r="F3077" i="2"/>
  <c r="F3078" i="2"/>
  <c r="F3079" i="2"/>
  <c r="F3080" i="2"/>
  <c r="F3081" i="2"/>
  <c r="F3082" i="2"/>
  <c r="F3083" i="2"/>
  <c r="F3084" i="2"/>
  <c r="F3085" i="2"/>
  <c r="F3086" i="2"/>
  <c r="F3087" i="2"/>
  <c r="F3088" i="2"/>
  <c r="F3089" i="2"/>
  <c r="F3090" i="2"/>
  <c r="F3091" i="2"/>
  <c r="F3092" i="2"/>
  <c r="F3093" i="2"/>
  <c r="F3094" i="2"/>
  <c r="F3095" i="2"/>
  <c r="F3096" i="2"/>
  <c r="F3097" i="2"/>
  <c r="F3098" i="2"/>
  <c r="F3099" i="2"/>
  <c r="F3100" i="2"/>
  <c r="F3101" i="2"/>
  <c r="F3102" i="2"/>
  <c r="F3103" i="2"/>
  <c r="F3104" i="2"/>
  <c r="F3105" i="2"/>
  <c r="F3106" i="2"/>
  <c r="F3107" i="2"/>
  <c r="F3108" i="2"/>
  <c r="F3109" i="2"/>
  <c r="F3110" i="2"/>
  <c r="F3111" i="2"/>
  <c r="F3112" i="2"/>
  <c r="F3113" i="2"/>
  <c r="F3114" i="2"/>
  <c r="F3115" i="2"/>
  <c r="F3116" i="2"/>
  <c r="F3117" i="2"/>
  <c r="F3118" i="2"/>
  <c r="F3119" i="2"/>
  <c r="F3120" i="2"/>
  <c r="F3121" i="2"/>
  <c r="F3122" i="2"/>
  <c r="F3123" i="2"/>
  <c r="F3124" i="2"/>
  <c r="F3125" i="2"/>
  <c r="F3126" i="2"/>
  <c r="F3127" i="2"/>
  <c r="F3128" i="2"/>
  <c r="F3129" i="2"/>
  <c r="F3130" i="2"/>
  <c r="F3131" i="2"/>
  <c r="F3132" i="2"/>
  <c r="F3133" i="2"/>
  <c r="F3134" i="2"/>
  <c r="F3135" i="2"/>
  <c r="F3136" i="2"/>
  <c r="F3137" i="2"/>
  <c r="F3138" i="2"/>
  <c r="F3139" i="2"/>
  <c r="F3140" i="2"/>
  <c r="F3141" i="2"/>
  <c r="F3142" i="2"/>
  <c r="F3143" i="2"/>
  <c r="F3144" i="2"/>
  <c r="F3145" i="2"/>
  <c r="F3146" i="2"/>
  <c r="F3147" i="2"/>
  <c r="F3148" i="2"/>
  <c r="F3149" i="2"/>
  <c r="F3150" i="2"/>
  <c r="F3151" i="2"/>
  <c r="F3152" i="2"/>
  <c r="F3153" i="2"/>
  <c r="F3154" i="2"/>
  <c r="F3155" i="2"/>
  <c r="F3156" i="2"/>
  <c r="F3157" i="2"/>
  <c r="F3158" i="2"/>
  <c r="F3159" i="2"/>
  <c r="F3160" i="2"/>
  <c r="F3161" i="2"/>
  <c r="F3162" i="2"/>
  <c r="F3163" i="2"/>
  <c r="F3164" i="2"/>
  <c r="F3165" i="2"/>
  <c r="F3166" i="2"/>
  <c r="F3167" i="2"/>
  <c r="F3168" i="2"/>
  <c r="F3169" i="2"/>
  <c r="F3170" i="2"/>
  <c r="F3171" i="2"/>
  <c r="F3172" i="2"/>
  <c r="F3173" i="2"/>
  <c r="F3174" i="2"/>
  <c r="F3175" i="2"/>
  <c r="F3176" i="2"/>
  <c r="F3177" i="2"/>
  <c r="F3178" i="2"/>
  <c r="F3179" i="2"/>
  <c r="F3180" i="2"/>
  <c r="F3181" i="2"/>
  <c r="F3182" i="2"/>
  <c r="F3183" i="2"/>
  <c r="F3184" i="2"/>
  <c r="F3185" i="2"/>
  <c r="F3186" i="2"/>
  <c r="F3187" i="2"/>
  <c r="F3188" i="2"/>
  <c r="F3189" i="2"/>
  <c r="F3190" i="2"/>
  <c r="F3191" i="2"/>
  <c r="F3192" i="2"/>
  <c r="F3193" i="2"/>
  <c r="F3194" i="2"/>
  <c r="F3195" i="2"/>
  <c r="F3196" i="2"/>
  <c r="F3197" i="2"/>
  <c r="F3198" i="2"/>
  <c r="F3199" i="2"/>
  <c r="F3200" i="2"/>
  <c r="F3201" i="2"/>
  <c r="F3202" i="2"/>
  <c r="F3203" i="2"/>
  <c r="F3204" i="2"/>
  <c r="F3205" i="2"/>
  <c r="F3206" i="2"/>
  <c r="F3207" i="2"/>
  <c r="F3208" i="2"/>
  <c r="F3209" i="2"/>
  <c r="F3210" i="2"/>
  <c r="F3211" i="2"/>
  <c r="F3212" i="2"/>
  <c r="F3213" i="2"/>
  <c r="F3214" i="2"/>
  <c r="F3215" i="2"/>
  <c r="F3216" i="2"/>
  <c r="F3217" i="2"/>
  <c r="F3218" i="2"/>
  <c r="F3219" i="2"/>
  <c r="F3220" i="2"/>
  <c r="F3221" i="2"/>
  <c r="F3222" i="2"/>
  <c r="F3223" i="2"/>
  <c r="F3224" i="2"/>
  <c r="F3225" i="2"/>
  <c r="F3226" i="2"/>
  <c r="F3227" i="2"/>
  <c r="F3228" i="2"/>
  <c r="F3229" i="2"/>
  <c r="F3230" i="2"/>
  <c r="F3231" i="2"/>
  <c r="F3232" i="2"/>
  <c r="F3233" i="2"/>
  <c r="F3234" i="2"/>
  <c r="F3235" i="2"/>
  <c r="F3236" i="2"/>
  <c r="F3237" i="2"/>
  <c r="F3238" i="2"/>
  <c r="F3239" i="2"/>
  <c r="F3240" i="2"/>
  <c r="F3241" i="2"/>
  <c r="F3242" i="2"/>
  <c r="F3243" i="2"/>
  <c r="F3244" i="2"/>
  <c r="F3245" i="2"/>
  <c r="F3246" i="2"/>
  <c r="F3247" i="2"/>
  <c r="F3248" i="2"/>
  <c r="F3249" i="2"/>
  <c r="F3250" i="2"/>
  <c r="F3251" i="2"/>
  <c r="F3252" i="2"/>
  <c r="F3253" i="2"/>
  <c r="F3254" i="2"/>
  <c r="F3255" i="2"/>
  <c r="F3256" i="2"/>
  <c r="F3257" i="2"/>
  <c r="F3258" i="2"/>
  <c r="F3259" i="2"/>
  <c r="F3260" i="2"/>
  <c r="F3261" i="2"/>
  <c r="F3262" i="2"/>
  <c r="F3263" i="2"/>
  <c r="F3264" i="2"/>
  <c r="F3265" i="2"/>
  <c r="F3266" i="2"/>
  <c r="F3267" i="2"/>
  <c r="F3268" i="2"/>
  <c r="F3269" i="2"/>
  <c r="F3270" i="2"/>
  <c r="F3271" i="2"/>
  <c r="F3272" i="2"/>
  <c r="F3273" i="2"/>
  <c r="F3274" i="2"/>
  <c r="F3275" i="2"/>
  <c r="F3276" i="2"/>
  <c r="F3277" i="2"/>
  <c r="F3278" i="2"/>
  <c r="F3279" i="2"/>
  <c r="F3280" i="2"/>
  <c r="F3281" i="2"/>
  <c r="F3282" i="2"/>
  <c r="F3283" i="2"/>
  <c r="F3284" i="2"/>
  <c r="F3285" i="2"/>
  <c r="F3286" i="2"/>
  <c r="F3287" i="2"/>
  <c r="F3288" i="2"/>
  <c r="F3289" i="2"/>
  <c r="F3290" i="2"/>
  <c r="F3291" i="2"/>
  <c r="F3292" i="2"/>
  <c r="F3293" i="2"/>
  <c r="F3294" i="2"/>
  <c r="F3295" i="2"/>
  <c r="F3296" i="2"/>
  <c r="F3297" i="2"/>
  <c r="F3298" i="2"/>
  <c r="F3299" i="2"/>
  <c r="F3300" i="2"/>
  <c r="F3301" i="2"/>
  <c r="F3302" i="2"/>
  <c r="F3303" i="2"/>
  <c r="F3304" i="2"/>
  <c r="F3305" i="2"/>
  <c r="F3306" i="2"/>
  <c r="F3307" i="2"/>
  <c r="F3308" i="2"/>
  <c r="F3309" i="2"/>
  <c r="F3310" i="2"/>
  <c r="F3311" i="2"/>
  <c r="F3312" i="2"/>
  <c r="F3313" i="2"/>
  <c r="F3314" i="2"/>
  <c r="F3315" i="2"/>
  <c r="F3316" i="2"/>
  <c r="F3317" i="2"/>
  <c r="F3318" i="2"/>
  <c r="F3319" i="2"/>
  <c r="F3320" i="2"/>
  <c r="F3321" i="2"/>
  <c r="F3322" i="2"/>
  <c r="F3323" i="2"/>
  <c r="F3324" i="2"/>
  <c r="F3325" i="2"/>
  <c r="F3326" i="2"/>
  <c r="F3327" i="2"/>
  <c r="F3328" i="2"/>
  <c r="F3329" i="2"/>
  <c r="F3330" i="2"/>
  <c r="F3331" i="2"/>
  <c r="F3332" i="2"/>
  <c r="F3333" i="2"/>
  <c r="F3334" i="2"/>
  <c r="F3335" i="2"/>
  <c r="F3336" i="2"/>
  <c r="F3337" i="2"/>
  <c r="F3338" i="2"/>
  <c r="F3339" i="2"/>
  <c r="F3340" i="2"/>
  <c r="F3341" i="2"/>
  <c r="F3342" i="2"/>
  <c r="F3343" i="2"/>
  <c r="F3344" i="2"/>
  <c r="F3345" i="2"/>
  <c r="F3346" i="2"/>
  <c r="F3347" i="2"/>
  <c r="F3348" i="2"/>
  <c r="F3349" i="2"/>
  <c r="F3350" i="2"/>
  <c r="F3351" i="2"/>
  <c r="F3352" i="2"/>
  <c r="F3353" i="2"/>
  <c r="F3354" i="2"/>
  <c r="F3355" i="2"/>
  <c r="F3356" i="2"/>
  <c r="F3357" i="2"/>
  <c r="F3358" i="2"/>
  <c r="F3359" i="2"/>
  <c r="F3360" i="2"/>
  <c r="F3361" i="2"/>
  <c r="F3362" i="2"/>
  <c r="G3362" i="2" s="1"/>
  <c r="F3363" i="2"/>
  <c r="F3364" i="2"/>
  <c r="F3365" i="2"/>
  <c r="F3366" i="2"/>
  <c r="F3367" i="2"/>
  <c r="F3368" i="2"/>
  <c r="F3369" i="2"/>
  <c r="F3370" i="2"/>
  <c r="F3371" i="2"/>
  <c r="F3372" i="2"/>
  <c r="F3373" i="2"/>
  <c r="F3374" i="2"/>
  <c r="F3375" i="2"/>
  <c r="F3376" i="2"/>
  <c r="F3377" i="2"/>
  <c r="F3378" i="2"/>
  <c r="F3379" i="2"/>
  <c r="F3380" i="2"/>
  <c r="F3381" i="2"/>
  <c r="F3382" i="2"/>
  <c r="F3383" i="2"/>
  <c r="F3384" i="2"/>
  <c r="F3385" i="2"/>
  <c r="F3386" i="2"/>
  <c r="F3387" i="2"/>
  <c r="F3388" i="2"/>
  <c r="F3389" i="2"/>
  <c r="F3390" i="2"/>
  <c r="F3391" i="2"/>
  <c r="F3392" i="2"/>
  <c r="F3393" i="2"/>
  <c r="F3394" i="2"/>
  <c r="F3395" i="2"/>
  <c r="F3396" i="2"/>
  <c r="F3397" i="2"/>
  <c r="F3398" i="2"/>
  <c r="F3399" i="2"/>
  <c r="F3400" i="2"/>
  <c r="F3401" i="2"/>
  <c r="F3402" i="2"/>
  <c r="F3403" i="2"/>
  <c r="F3404" i="2"/>
  <c r="F3405" i="2"/>
  <c r="F3406" i="2"/>
  <c r="F3407" i="2"/>
  <c r="F3408" i="2"/>
  <c r="F3409" i="2"/>
  <c r="F3410" i="2"/>
  <c r="F3411" i="2"/>
  <c r="F3412" i="2"/>
  <c r="F3413" i="2"/>
  <c r="F3414" i="2"/>
  <c r="F3415" i="2"/>
  <c r="F3416" i="2"/>
  <c r="F3417" i="2"/>
  <c r="F3418" i="2"/>
  <c r="F3419" i="2"/>
  <c r="F3420" i="2"/>
  <c r="F3421" i="2"/>
  <c r="F3422" i="2"/>
  <c r="F3423" i="2"/>
  <c r="F3424" i="2"/>
  <c r="F3425" i="2"/>
  <c r="F3426" i="2"/>
  <c r="F3427" i="2"/>
  <c r="F3428" i="2"/>
  <c r="F3429" i="2"/>
  <c r="F3430" i="2"/>
  <c r="F3431" i="2"/>
  <c r="F3432" i="2"/>
  <c r="F3433" i="2"/>
  <c r="F3434" i="2"/>
  <c r="F3435" i="2"/>
  <c r="F3436" i="2"/>
  <c r="F3437" i="2"/>
  <c r="F3438" i="2"/>
  <c r="F3439" i="2"/>
  <c r="F3440" i="2"/>
  <c r="F3441" i="2"/>
  <c r="F3442" i="2"/>
  <c r="F3443" i="2"/>
  <c r="F3444" i="2"/>
  <c r="F3445" i="2"/>
  <c r="F3446" i="2"/>
  <c r="F3447" i="2"/>
  <c r="F3448" i="2"/>
  <c r="F3449" i="2"/>
  <c r="F3450" i="2"/>
  <c r="F3451" i="2"/>
  <c r="F3452" i="2"/>
  <c r="F3453" i="2"/>
  <c r="F3454" i="2"/>
  <c r="F3455" i="2"/>
  <c r="F3456" i="2"/>
  <c r="F3457" i="2"/>
  <c r="F3458" i="2"/>
  <c r="F3459" i="2"/>
  <c r="F3460" i="2"/>
  <c r="F3461" i="2"/>
  <c r="F3462" i="2"/>
  <c r="F3463" i="2"/>
  <c r="F3464" i="2"/>
  <c r="F3465" i="2"/>
  <c r="F3466" i="2"/>
  <c r="F3467" i="2"/>
  <c r="F3468" i="2"/>
  <c r="F3469" i="2"/>
  <c r="F3470" i="2"/>
  <c r="F3471" i="2"/>
  <c r="F3472" i="2"/>
  <c r="F3473" i="2"/>
  <c r="F3474" i="2"/>
  <c r="F3475" i="2"/>
  <c r="F3476" i="2"/>
  <c r="F3477" i="2"/>
  <c r="F3478" i="2"/>
  <c r="F3479" i="2"/>
  <c r="F3480" i="2"/>
  <c r="F3481" i="2"/>
  <c r="F3482" i="2"/>
  <c r="F3483" i="2"/>
  <c r="F3484" i="2"/>
  <c r="F3485" i="2"/>
  <c r="F3486" i="2"/>
  <c r="F3487" i="2"/>
  <c r="F3488" i="2"/>
  <c r="F3489" i="2"/>
  <c r="F3490" i="2"/>
  <c r="F3491" i="2"/>
  <c r="F3492" i="2"/>
  <c r="F3493" i="2"/>
  <c r="F3494" i="2"/>
  <c r="F3495" i="2"/>
  <c r="F3496" i="2"/>
  <c r="F3497" i="2"/>
  <c r="F3498" i="2"/>
  <c r="F3499" i="2"/>
  <c r="F3500" i="2"/>
  <c r="F3501" i="2"/>
  <c r="F3502" i="2"/>
  <c r="F3503" i="2"/>
  <c r="F3504" i="2"/>
  <c r="F3505" i="2"/>
  <c r="F3506" i="2"/>
  <c r="F3507" i="2"/>
  <c r="F3508" i="2"/>
  <c r="F3509" i="2"/>
  <c r="F3510" i="2"/>
  <c r="F3511" i="2"/>
  <c r="F3512" i="2"/>
  <c r="F3513" i="2"/>
  <c r="F3514" i="2"/>
  <c r="F3515" i="2"/>
  <c r="F3516" i="2"/>
  <c r="F3517" i="2"/>
  <c r="F3518" i="2"/>
  <c r="F3519" i="2"/>
  <c r="F3520" i="2"/>
  <c r="F3521" i="2"/>
  <c r="F3522" i="2"/>
  <c r="F3523" i="2"/>
  <c r="F3524" i="2"/>
  <c r="F3525" i="2"/>
  <c r="F3526" i="2"/>
  <c r="F3527" i="2"/>
  <c r="F3528" i="2"/>
  <c r="F3529" i="2"/>
  <c r="F3530" i="2"/>
  <c r="F3531" i="2"/>
  <c r="F3532" i="2"/>
  <c r="F3533" i="2"/>
  <c r="F3534" i="2"/>
  <c r="F3535" i="2"/>
  <c r="F3536" i="2"/>
  <c r="F3537" i="2"/>
  <c r="F3538" i="2"/>
  <c r="F3539" i="2"/>
  <c r="F3540" i="2"/>
  <c r="F3541" i="2"/>
  <c r="F3542" i="2"/>
  <c r="F3543" i="2"/>
  <c r="F3544" i="2"/>
  <c r="F3545" i="2"/>
  <c r="F3546" i="2"/>
  <c r="F3547" i="2"/>
  <c r="F3548" i="2"/>
  <c r="F3549" i="2"/>
  <c r="F3550" i="2"/>
  <c r="F3551" i="2"/>
  <c r="F3552" i="2"/>
  <c r="F3553" i="2"/>
  <c r="F3554" i="2"/>
  <c r="F3555" i="2"/>
  <c r="F3556" i="2"/>
  <c r="F3557" i="2"/>
  <c r="F3558" i="2"/>
  <c r="F3559" i="2"/>
  <c r="F3560" i="2"/>
  <c r="F3561" i="2"/>
  <c r="F3562" i="2"/>
  <c r="F3563" i="2"/>
  <c r="F3564" i="2"/>
  <c r="F3565" i="2"/>
  <c r="F3566" i="2"/>
  <c r="F3567" i="2"/>
  <c r="F3568" i="2"/>
  <c r="F3569" i="2"/>
  <c r="F3570" i="2"/>
  <c r="F3571" i="2"/>
  <c r="F3572" i="2"/>
  <c r="F3573" i="2"/>
  <c r="F3574" i="2"/>
  <c r="F3575" i="2"/>
  <c r="F3576" i="2"/>
  <c r="F3577" i="2"/>
  <c r="F3578" i="2"/>
  <c r="F3579" i="2"/>
  <c r="F3580" i="2"/>
  <c r="F3581" i="2"/>
  <c r="F3582" i="2"/>
  <c r="F3583" i="2"/>
  <c r="F3584" i="2"/>
  <c r="F3585" i="2"/>
  <c r="F3586" i="2"/>
  <c r="F3587" i="2"/>
  <c r="F3588" i="2"/>
  <c r="F3589" i="2"/>
  <c r="F3590" i="2"/>
  <c r="F3591" i="2"/>
  <c r="F3592" i="2"/>
  <c r="F3593" i="2"/>
  <c r="F3594" i="2"/>
  <c r="F3595" i="2"/>
  <c r="F3596" i="2"/>
  <c r="F3597" i="2"/>
  <c r="F3598" i="2"/>
  <c r="F3599" i="2"/>
  <c r="F3600" i="2"/>
  <c r="F3601" i="2"/>
  <c r="F3602" i="2"/>
  <c r="F3603" i="2"/>
  <c r="F3604" i="2"/>
  <c r="F3605" i="2"/>
  <c r="F3606" i="2"/>
  <c r="F3607" i="2"/>
  <c r="F3608" i="2"/>
  <c r="F3609" i="2"/>
  <c r="F3610" i="2"/>
  <c r="F3611" i="2"/>
  <c r="F3612" i="2"/>
  <c r="F3613" i="2"/>
  <c r="F3614" i="2"/>
  <c r="F3615" i="2"/>
  <c r="F3616" i="2"/>
  <c r="F3617" i="2"/>
  <c r="F3618" i="2"/>
  <c r="F3619" i="2"/>
  <c r="F3620" i="2"/>
  <c r="F3621" i="2"/>
  <c r="F3622" i="2"/>
  <c r="F3623" i="2"/>
  <c r="F3624" i="2"/>
  <c r="F3625" i="2"/>
  <c r="F3626" i="2"/>
  <c r="F3627" i="2"/>
  <c r="F3628" i="2"/>
  <c r="F3629" i="2"/>
  <c r="F3630" i="2"/>
  <c r="F3631" i="2"/>
  <c r="F3632" i="2"/>
  <c r="F3633" i="2"/>
  <c r="F3634" i="2"/>
  <c r="F3635" i="2"/>
  <c r="F3636" i="2"/>
  <c r="F3637" i="2"/>
  <c r="F3638" i="2"/>
  <c r="F3639" i="2"/>
  <c r="F3640" i="2"/>
  <c r="F3641" i="2"/>
  <c r="F3642" i="2"/>
  <c r="F3643" i="2"/>
  <c r="F3644" i="2"/>
  <c r="F3645" i="2"/>
  <c r="F3646" i="2"/>
  <c r="F3647" i="2"/>
  <c r="F3648" i="2"/>
  <c r="F3649" i="2"/>
  <c r="F3650" i="2"/>
  <c r="F3651" i="2"/>
  <c r="F3652" i="2"/>
  <c r="F3653" i="2"/>
  <c r="F3654" i="2"/>
  <c r="F3655" i="2"/>
  <c r="F3656" i="2"/>
  <c r="F3657" i="2"/>
  <c r="F3658" i="2"/>
  <c r="F3659" i="2"/>
  <c r="F3660" i="2"/>
  <c r="F3661" i="2"/>
  <c r="F3662" i="2"/>
  <c r="F3663" i="2"/>
  <c r="F3664" i="2"/>
  <c r="F3665" i="2"/>
  <c r="F3666" i="2"/>
  <c r="F3667" i="2"/>
  <c r="F3668" i="2"/>
  <c r="F3669" i="2"/>
  <c r="F3670" i="2"/>
  <c r="F3671" i="2"/>
  <c r="F3672" i="2"/>
  <c r="F3673" i="2"/>
  <c r="F3674" i="2"/>
  <c r="F3675" i="2"/>
  <c r="F3676" i="2"/>
  <c r="F3677" i="2"/>
  <c r="F3678" i="2"/>
  <c r="F3679" i="2"/>
  <c r="F3680" i="2"/>
  <c r="F3681" i="2"/>
  <c r="F3682" i="2"/>
  <c r="F3683" i="2"/>
  <c r="F3684" i="2"/>
  <c r="F3685" i="2"/>
  <c r="F3686" i="2"/>
  <c r="F3687" i="2"/>
  <c r="F3688" i="2"/>
  <c r="F3689" i="2"/>
  <c r="F3690" i="2"/>
  <c r="F3691" i="2"/>
  <c r="F3692" i="2"/>
  <c r="F3693" i="2"/>
  <c r="F3694" i="2"/>
  <c r="F3695" i="2"/>
  <c r="F3696" i="2"/>
  <c r="F3697" i="2"/>
  <c r="F3698" i="2"/>
  <c r="F3699" i="2"/>
  <c r="F3700" i="2"/>
  <c r="F3701" i="2"/>
  <c r="F3702" i="2"/>
  <c r="F3703" i="2"/>
  <c r="F3704" i="2"/>
  <c r="F3705" i="2"/>
  <c r="F3706" i="2"/>
  <c r="F3707" i="2"/>
  <c r="F3708" i="2"/>
  <c r="F3709" i="2"/>
  <c r="F3710" i="2"/>
  <c r="F3711" i="2"/>
  <c r="F3712" i="2"/>
  <c r="F3713" i="2"/>
  <c r="F3714" i="2"/>
  <c r="F3715" i="2"/>
  <c r="F3716" i="2"/>
  <c r="F3717" i="2"/>
  <c r="F3718" i="2"/>
  <c r="F3719" i="2"/>
  <c r="F3720" i="2"/>
  <c r="F3721" i="2"/>
  <c r="F3722" i="2"/>
  <c r="F3723" i="2"/>
  <c r="F3724" i="2"/>
  <c r="F3725" i="2"/>
  <c r="F3726" i="2"/>
  <c r="F3727" i="2"/>
  <c r="F3728" i="2"/>
  <c r="F3729" i="2"/>
  <c r="F3730" i="2"/>
  <c r="F3731" i="2"/>
  <c r="F3732" i="2"/>
  <c r="F3733" i="2"/>
  <c r="F3734" i="2"/>
  <c r="F3735" i="2"/>
  <c r="F3736" i="2"/>
  <c r="F3737" i="2"/>
  <c r="F3738" i="2"/>
  <c r="F3739" i="2"/>
  <c r="F3740" i="2"/>
  <c r="F3741" i="2"/>
  <c r="F3742" i="2"/>
  <c r="F3743" i="2"/>
  <c r="F3744" i="2"/>
  <c r="F3745" i="2"/>
  <c r="F3746" i="2"/>
  <c r="F3747" i="2"/>
  <c r="F3748" i="2"/>
  <c r="F3749" i="2"/>
  <c r="F3750" i="2"/>
  <c r="F3751" i="2"/>
  <c r="F3752" i="2"/>
  <c r="F3753" i="2"/>
  <c r="F3754" i="2"/>
  <c r="F3755" i="2"/>
  <c r="F3756" i="2"/>
  <c r="F3757" i="2"/>
  <c r="F3758" i="2"/>
  <c r="F3759" i="2"/>
  <c r="F3760" i="2"/>
  <c r="F3761" i="2"/>
  <c r="F3762" i="2"/>
  <c r="F3763" i="2"/>
  <c r="F3764" i="2"/>
  <c r="F3765" i="2"/>
  <c r="F3766" i="2"/>
  <c r="F3767" i="2"/>
  <c r="F3768" i="2"/>
  <c r="F3769" i="2"/>
  <c r="F3770" i="2"/>
  <c r="F3771" i="2"/>
  <c r="F3772" i="2"/>
  <c r="F3773" i="2"/>
  <c r="F3774" i="2"/>
  <c r="F3775" i="2"/>
  <c r="F3776" i="2"/>
  <c r="F3777" i="2"/>
  <c r="F3778" i="2"/>
  <c r="F3779" i="2"/>
  <c r="F3780" i="2"/>
  <c r="F3781" i="2"/>
  <c r="F3782" i="2"/>
  <c r="F3783" i="2"/>
  <c r="F3784" i="2"/>
  <c r="F3785" i="2"/>
  <c r="F3786" i="2"/>
  <c r="F3787" i="2"/>
  <c r="F3788" i="2"/>
  <c r="F3789" i="2"/>
  <c r="F3790" i="2"/>
  <c r="F3791" i="2"/>
  <c r="F3792" i="2"/>
  <c r="F3793" i="2"/>
  <c r="F3794" i="2"/>
  <c r="F3795" i="2"/>
  <c r="F3796" i="2"/>
  <c r="F3797" i="2"/>
  <c r="F3798" i="2"/>
  <c r="F3799" i="2"/>
  <c r="F3800" i="2"/>
  <c r="F3801" i="2"/>
  <c r="F3802" i="2"/>
  <c r="F3803" i="2"/>
  <c r="F3804" i="2"/>
  <c r="F3805" i="2"/>
  <c r="F3806" i="2"/>
  <c r="F3807" i="2"/>
  <c r="F3808" i="2"/>
  <c r="F3809" i="2"/>
  <c r="F3810" i="2"/>
  <c r="F3811" i="2"/>
  <c r="F3812" i="2"/>
  <c r="F3813" i="2"/>
  <c r="F3814" i="2"/>
  <c r="F3815" i="2"/>
  <c r="F3816" i="2"/>
  <c r="F3817" i="2"/>
  <c r="F3818" i="2"/>
  <c r="F3819" i="2"/>
  <c r="F3820" i="2"/>
  <c r="F3821" i="2"/>
  <c r="F3822" i="2"/>
  <c r="F3823" i="2"/>
  <c r="F3824" i="2"/>
  <c r="F3825" i="2"/>
  <c r="F3826" i="2"/>
  <c r="F3827" i="2"/>
  <c r="F3828" i="2"/>
  <c r="F3829" i="2"/>
  <c r="F3830" i="2"/>
  <c r="F3831" i="2"/>
  <c r="F3832" i="2"/>
  <c r="F3833" i="2"/>
  <c r="F3834" i="2"/>
  <c r="F3835" i="2"/>
  <c r="F3836" i="2"/>
  <c r="F3837" i="2"/>
  <c r="F3838" i="2"/>
  <c r="F3839" i="2"/>
  <c r="F3840" i="2"/>
  <c r="F3841" i="2"/>
  <c r="F3842" i="2"/>
  <c r="F3843" i="2"/>
  <c r="F3844" i="2"/>
  <c r="F3845" i="2"/>
  <c r="F3846" i="2"/>
  <c r="F3847" i="2"/>
  <c r="F3848" i="2"/>
  <c r="F3849" i="2"/>
  <c r="F3850" i="2"/>
  <c r="F3851" i="2"/>
  <c r="F3852" i="2"/>
  <c r="F3853" i="2"/>
  <c r="F3854" i="2"/>
  <c r="F3855" i="2"/>
  <c r="F3856" i="2"/>
  <c r="F3857" i="2"/>
  <c r="F3858" i="2"/>
  <c r="F3859" i="2"/>
  <c r="F3860" i="2"/>
  <c r="F3861" i="2"/>
  <c r="F3862" i="2"/>
  <c r="F3863" i="2"/>
  <c r="F3864" i="2"/>
  <c r="F3865" i="2"/>
  <c r="F3866" i="2"/>
  <c r="F3867" i="2"/>
  <c r="F3868" i="2"/>
  <c r="F3869" i="2"/>
  <c r="F3870" i="2"/>
  <c r="F3871" i="2"/>
  <c r="F3872" i="2"/>
  <c r="F3873" i="2"/>
  <c r="F3874" i="2"/>
  <c r="F3875" i="2"/>
  <c r="F3876" i="2"/>
  <c r="F3877" i="2"/>
  <c r="F3878" i="2"/>
  <c r="F3879" i="2"/>
  <c r="F3880" i="2"/>
  <c r="F3881" i="2"/>
  <c r="F3882" i="2"/>
  <c r="F3883" i="2"/>
  <c r="F3884" i="2"/>
  <c r="F3885" i="2"/>
  <c r="F3886" i="2"/>
  <c r="F3887" i="2"/>
  <c r="F3888" i="2"/>
  <c r="F3889" i="2"/>
  <c r="F3890" i="2"/>
  <c r="F3891" i="2"/>
  <c r="F3892" i="2"/>
  <c r="F3893" i="2"/>
  <c r="F3894" i="2"/>
  <c r="F3895" i="2"/>
  <c r="F3896" i="2"/>
  <c r="F3897" i="2"/>
  <c r="F3898" i="2"/>
  <c r="F3899" i="2"/>
  <c r="F3900" i="2"/>
  <c r="F3901" i="2"/>
  <c r="F3902" i="2"/>
  <c r="F3903" i="2"/>
  <c r="F3904" i="2"/>
  <c r="F3905" i="2"/>
  <c r="F3906" i="2"/>
  <c r="F3907" i="2"/>
  <c r="F3908" i="2"/>
  <c r="F3909" i="2"/>
  <c r="F3910" i="2"/>
  <c r="F3911" i="2"/>
  <c r="F3912" i="2"/>
  <c r="F3913" i="2"/>
  <c r="F3914" i="2"/>
  <c r="F3915" i="2"/>
  <c r="F3916" i="2"/>
  <c r="F3917" i="2"/>
  <c r="F3918" i="2"/>
  <c r="F3919" i="2"/>
  <c r="F3920" i="2"/>
  <c r="F3921" i="2"/>
  <c r="F3922" i="2"/>
  <c r="F3923" i="2"/>
  <c r="F3924" i="2"/>
  <c r="F3925" i="2"/>
  <c r="F3926" i="2"/>
  <c r="F3927" i="2"/>
  <c r="F3928" i="2"/>
  <c r="F3929" i="2"/>
  <c r="F3930" i="2"/>
  <c r="F3931" i="2"/>
  <c r="F3932" i="2"/>
  <c r="F3933" i="2"/>
  <c r="F3934" i="2"/>
  <c r="F3935" i="2"/>
  <c r="F3936" i="2"/>
  <c r="F3937" i="2"/>
  <c r="F3938" i="2"/>
  <c r="F3939" i="2"/>
  <c r="F3940" i="2"/>
  <c r="F3941" i="2"/>
  <c r="F3942" i="2"/>
  <c r="F3943" i="2"/>
  <c r="F3944" i="2"/>
  <c r="F3945" i="2"/>
  <c r="F3946" i="2"/>
  <c r="F3947" i="2"/>
  <c r="F3948" i="2"/>
  <c r="F3949" i="2"/>
  <c r="F3950" i="2"/>
  <c r="F3951" i="2"/>
  <c r="F3952" i="2"/>
  <c r="F3953" i="2"/>
  <c r="F3954" i="2"/>
  <c r="F3955" i="2"/>
  <c r="F3956" i="2"/>
  <c r="F3957" i="2"/>
  <c r="F3958" i="2"/>
  <c r="F3959" i="2"/>
  <c r="F3960" i="2"/>
  <c r="F3961" i="2"/>
  <c r="F3962" i="2"/>
  <c r="F3963" i="2"/>
  <c r="F3964" i="2"/>
  <c r="F3965" i="2"/>
  <c r="F3966" i="2"/>
  <c r="F3967" i="2"/>
  <c r="F3968" i="2"/>
  <c r="F3969" i="2"/>
  <c r="F3970" i="2"/>
  <c r="F3971" i="2"/>
  <c r="F3972" i="2"/>
  <c r="F3973" i="2"/>
  <c r="F3974" i="2"/>
  <c r="F3975" i="2"/>
  <c r="F3976" i="2"/>
  <c r="F3977" i="2"/>
  <c r="F3978" i="2"/>
  <c r="F3979" i="2"/>
  <c r="F3980" i="2"/>
  <c r="F3981" i="2"/>
  <c r="F3982" i="2"/>
  <c r="F3983" i="2"/>
  <c r="F3984" i="2"/>
  <c r="F3985" i="2"/>
  <c r="F3986" i="2"/>
  <c r="F3987" i="2"/>
  <c r="F3988" i="2"/>
  <c r="F3989" i="2"/>
  <c r="F3990" i="2"/>
  <c r="F3991" i="2"/>
  <c r="F3992" i="2"/>
  <c r="F3993" i="2"/>
  <c r="F3994" i="2"/>
  <c r="F3995" i="2"/>
  <c r="F3996" i="2"/>
  <c r="F3997" i="2"/>
  <c r="F3998" i="2"/>
  <c r="F3999" i="2"/>
  <c r="F4000" i="2"/>
  <c r="F4001" i="2"/>
  <c r="F4002" i="2"/>
  <c r="F4003" i="2"/>
  <c r="F4004" i="2"/>
  <c r="F4005" i="2"/>
  <c r="F4006" i="2"/>
  <c r="F4007" i="2"/>
  <c r="F4008" i="2"/>
  <c r="F4009" i="2"/>
  <c r="F4010" i="2"/>
  <c r="F4011" i="2"/>
  <c r="F4012" i="2"/>
  <c r="F4013" i="2"/>
  <c r="F4014" i="2"/>
  <c r="F4015" i="2"/>
  <c r="F4016" i="2"/>
  <c r="F4017" i="2"/>
  <c r="F4018" i="2"/>
  <c r="F4019" i="2"/>
  <c r="F4020" i="2"/>
  <c r="F4021" i="2"/>
  <c r="F4022" i="2"/>
  <c r="F4023" i="2"/>
  <c r="F4024" i="2"/>
  <c r="F4025" i="2"/>
  <c r="F4026" i="2"/>
  <c r="F4027" i="2"/>
  <c r="F4028" i="2"/>
  <c r="F4029" i="2"/>
  <c r="F4030" i="2"/>
  <c r="F4031" i="2"/>
  <c r="F4032" i="2"/>
  <c r="F4033" i="2"/>
  <c r="F4034" i="2"/>
  <c r="F4035" i="2"/>
  <c r="F4036" i="2"/>
  <c r="F4037" i="2"/>
  <c r="F4038" i="2"/>
  <c r="F4039" i="2"/>
  <c r="F4040" i="2"/>
  <c r="F4041" i="2"/>
  <c r="F4042" i="2"/>
  <c r="F4043" i="2"/>
  <c r="F4044" i="2"/>
  <c r="F4045" i="2"/>
  <c r="F4046" i="2"/>
  <c r="F4047" i="2"/>
  <c r="F4048" i="2"/>
  <c r="F4049" i="2"/>
  <c r="F4050" i="2"/>
  <c r="F4051" i="2"/>
  <c r="F4052" i="2"/>
  <c r="F4053" i="2"/>
  <c r="F4054" i="2"/>
  <c r="F4055" i="2"/>
  <c r="F4056" i="2"/>
  <c r="F4057" i="2"/>
  <c r="F4058" i="2"/>
  <c r="F4059" i="2"/>
  <c r="F4060" i="2"/>
  <c r="F4061" i="2"/>
  <c r="F4062" i="2"/>
  <c r="F4063" i="2"/>
  <c r="F4064" i="2"/>
  <c r="F4065" i="2"/>
  <c r="F4066" i="2"/>
  <c r="F4067" i="2"/>
  <c r="F4068" i="2"/>
  <c r="F4069" i="2"/>
  <c r="F4070" i="2"/>
  <c r="F4071" i="2"/>
  <c r="F4072" i="2"/>
  <c r="F4073" i="2"/>
  <c r="F4074" i="2"/>
  <c r="F4075" i="2"/>
  <c r="F4076" i="2"/>
  <c r="F4077" i="2"/>
  <c r="F4078" i="2"/>
  <c r="F4079" i="2"/>
  <c r="F4080" i="2"/>
  <c r="F4081" i="2"/>
  <c r="F4082" i="2"/>
  <c r="F4083" i="2"/>
  <c r="F4084" i="2"/>
  <c r="F4085" i="2"/>
  <c r="F4086" i="2"/>
  <c r="F4087" i="2"/>
  <c r="F4088" i="2"/>
  <c r="F4089" i="2"/>
  <c r="F4090" i="2"/>
  <c r="F4091" i="2"/>
  <c r="F4092" i="2"/>
  <c r="F4093" i="2"/>
  <c r="F4094" i="2"/>
  <c r="F4095" i="2"/>
  <c r="F4096" i="2"/>
  <c r="F4097" i="2"/>
  <c r="F4098" i="2"/>
  <c r="F4099" i="2"/>
  <c r="F4100" i="2"/>
  <c r="F4101" i="2"/>
  <c r="F4102" i="2"/>
  <c r="F4103" i="2"/>
  <c r="F4104" i="2"/>
  <c r="F4105" i="2"/>
  <c r="F4106" i="2"/>
  <c r="F4107" i="2"/>
  <c r="F4108" i="2"/>
  <c r="F4109" i="2"/>
  <c r="F4110" i="2"/>
  <c r="F4111" i="2"/>
  <c r="F4112" i="2"/>
  <c r="F4113" i="2"/>
  <c r="F4114" i="2"/>
  <c r="F4115" i="2"/>
  <c r="F4116" i="2"/>
  <c r="F4117" i="2"/>
  <c r="F4118" i="2"/>
  <c r="F4119" i="2"/>
  <c r="F4120" i="2"/>
  <c r="F4121" i="2"/>
  <c r="F4122" i="2"/>
  <c r="F4123" i="2"/>
  <c r="F4124" i="2"/>
  <c r="F4125" i="2"/>
  <c r="F4126" i="2"/>
  <c r="F4127" i="2"/>
  <c r="F4128" i="2"/>
  <c r="F4129" i="2"/>
  <c r="F4130" i="2"/>
  <c r="F4131" i="2"/>
  <c r="F4132" i="2"/>
  <c r="F4133" i="2"/>
  <c r="F4134" i="2"/>
  <c r="F4135" i="2"/>
  <c r="F4136" i="2"/>
  <c r="F4137" i="2"/>
  <c r="F4138" i="2"/>
  <c r="F4139" i="2"/>
  <c r="F4140" i="2"/>
  <c r="F4141" i="2"/>
  <c r="F4142" i="2"/>
  <c r="F4143" i="2"/>
  <c r="F4144" i="2"/>
  <c r="F4145" i="2"/>
  <c r="F4146" i="2"/>
  <c r="F4147" i="2"/>
  <c r="F4148" i="2"/>
  <c r="F4149" i="2"/>
  <c r="F4150" i="2"/>
  <c r="F4151" i="2"/>
  <c r="F4152" i="2"/>
  <c r="F4153" i="2"/>
  <c r="F4154" i="2"/>
  <c r="F4155" i="2"/>
  <c r="F4156" i="2"/>
  <c r="F4157" i="2"/>
  <c r="F4158" i="2"/>
  <c r="F4159" i="2"/>
  <c r="F4160" i="2"/>
  <c r="F4161" i="2"/>
  <c r="F4162" i="2"/>
  <c r="F4163" i="2"/>
  <c r="F4164" i="2"/>
  <c r="F4165" i="2"/>
  <c r="F4166" i="2"/>
  <c r="F4167" i="2"/>
  <c r="F4168" i="2"/>
  <c r="F4169" i="2"/>
  <c r="F4170" i="2"/>
  <c r="F4171" i="2"/>
  <c r="F4172" i="2"/>
  <c r="F4173" i="2"/>
  <c r="F4174" i="2"/>
  <c r="F4175" i="2"/>
  <c r="F4176" i="2"/>
  <c r="F4177" i="2"/>
  <c r="F4178" i="2"/>
  <c r="F4179" i="2"/>
  <c r="F4180" i="2"/>
  <c r="F4181" i="2"/>
  <c r="F4182" i="2"/>
  <c r="F4183" i="2"/>
  <c r="F4184" i="2"/>
  <c r="F4185" i="2"/>
  <c r="F4186" i="2"/>
  <c r="F4187" i="2"/>
  <c r="F4188" i="2"/>
  <c r="F4189" i="2"/>
  <c r="F4190" i="2"/>
  <c r="F4191" i="2"/>
  <c r="F4192" i="2"/>
  <c r="F4193" i="2"/>
  <c r="F4194" i="2"/>
  <c r="F4195" i="2"/>
  <c r="F4196" i="2"/>
  <c r="F4197" i="2"/>
  <c r="F4198" i="2"/>
  <c r="F4199" i="2"/>
  <c r="F4200" i="2"/>
  <c r="F4201" i="2"/>
  <c r="F4202" i="2"/>
  <c r="F4203" i="2"/>
  <c r="F4204" i="2"/>
  <c r="F4205" i="2"/>
  <c r="F4206" i="2"/>
  <c r="F4207" i="2"/>
  <c r="F4208" i="2"/>
  <c r="F4209" i="2"/>
  <c r="F4210" i="2"/>
  <c r="F4211" i="2"/>
  <c r="F4212" i="2"/>
  <c r="F4213" i="2"/>
  <c r="F4214" i="2"/>
  <c r="F4215" i="2"/>
  <c r="F4216" i="2"/>
  <c r="F4217" i="2"/>
  <c r="F4218" i="2"/>
  <c r="F4219" i="2"/>
  <c r="F4220" i="2"/>
  <c r="F4221" i="2"/>
  <c r="F4222" i="2"/>
  <c r="F4223" i="2"/>
  <c r="F4224" i="2"/>
  <c r="F4225" i="2"/>
  <c r="F4226" i="2"/>
  <c r="F4227" i="2"/>
  <c r="F4228" i="2"/>
  <c r="F4229" i="2"/>
  <c r="F4230" i="2"/>
  <c r="F4231" i="2"/>
  <c r="F4232" i="2"/>
  <c r="F4233" i="2"/>
  <c r="F4234" i="2"/>
  <c r="F4235" i="2"/>
  <c r="F4236" i="2"/>
  <c r="F4237" i="2"/>
  <c r="F4238" i="2"/>
  <c r="F4239" i="2"/>
  <c r="F4240" i="2"/>
  <c r="F4241" i="2"/>
  <c r="F4242" i="2"/>
  <c r="F4243" i="2"/>
  <c r="F4244" i="2"/>
  <c r="F4245" i="2"/>
  <c r="F4246" i="2"/>
  <c r="F4247" i="2"/>
  <c r="F4248" i="2"/>
  <c r="F4249" i="2"/>
  <c r="F4250" i="2"/>
  <c r="F4251" i="2"/>
  <c r="F4252" i="2"/>
  <c r="F4253" i="2"/>
  <c r="F4254" i="2"/>
  <c r="F4255" i="2"/>
  <c r="F4256" i="2"/>
  <c r="F4257" i="2"/>
  <c r="F4258" i="2"/>
  <c r="F4259" i="2"/>
  <c r="F4260" i="2"/>
  <c r="F4261" i="2"/>
  <c r="F4262" i="2"/>
  <c r="F4263" i="2"/>
  <c r="F4264" i="2"/>
  <c r="F4265" i="2"/>
  <c r="F4266" i="2"/>
  <c r="F4267" i="2"/>
  <c r="F4268" i="2"/>
  <c r="F4269" i="2"/>
  <c r="F4270" i="2"/>
  <c r="F4271" i="2"/>
  <c r="F4272" i="2"/>
  <c r="F4273" i="2"/>
  <c r="F4274" i="2"/>
  <c r="F4275" i="2"/>
  <c r="F4276" i="2"/>
  <c r="F4277" i="2"/>
  <c r="F4278" i="2"/>
  <c r="F4279" i="2"/>
  <c r="F4280" i="2"/>
  <c r="F4281" i="2"/>
  <c r="F4282" i="2"/>
  <c r="F4283" i="2"/>
  <c r="F4284" i="2"/>
  <c r="F4285" i="2"/>
  <c r="F4286" i="2"/>
  <c r="F4287" i="2"/>
  <c r="F4288" i="2"/>
  <c r="F4289" i="2"/>
  <c r="F4290" i="2"/>
  <c r="F4291" i="2"/>
  <c r="F4292" i="2"/>
  <c r="F4293" i="2"/>
  <c r="F4294" i="2"/>
  <c r="F4295" i="2"/>
  <c r="F4296" i="2"/>
  <c r="F4297" i="2"/>
  <c r="F4298" i="2"/>
  <c r="F4299" i="2"/>
  <c r="F4300" i="2"/>
  <c r="F4301" i="2"/>
  <c r="F4302" i="2"/>
  <c r="F4303" i="2"/>
  <c r="F4304" i="2"/>
  <c r="F4305" i="2"/>
  <c r="F4306" i="2"/>
  <c r="F4307" i="2"/>
  <c r="F4308" i="2"/>
  <c r="F4309" i="2"/>
  <c r="F4310" i="2"/>
  <c r="F4311" i="2"/>
  <c r="F4312" i="2"/>
  <c r="F4313" i="2"/>
  <c r="F4314" i="2"/>
  <c r="F4315" i="2"/>
  <c r="F4316" i="2"/>
  <c r="F4317" i="2"/>
  <c r="F4318" i="2"/>
  <c r="F4319" i="2"/>
  <c r="F4320" i="2"/>
  <c r="F4321" i="2"/>
  <c r="F4322" i="2"/>
  <c r="F4323" i="2"/>
  <c r="F4324" i="2"/>
  <c r="F4325" i="2"/>
  <c r="F4326" i="2"/>
  <c r="F4327" i="2"/>
  <c r="F4328" i="2"/>
  <c r="F4329" i="2"/>
  <c r="F4330" i="2"/>
  <c r="F4331" i="2"/>
  <c r="F4332" i="2"/>
  <c r="F4333" i="2"/>
  <c r="F4334" i="2"/>
  <c r="F4335" i="2"/>
  <c r="F4336" i="2"/>
  <c r="F4337" i="2"/>
  <c r="F4338" i="2"/>
  <c r="F4339" i="2"/>
  <c r="F4340" i="2"/>
  <c r="F4341" i="2"/>
  <c r="F4342" i="2"/>
  <c r="F4343" i="2"/>
  <c r="F4344" i="2"/>
  <c r="F4345" i="2"/>
  <c r="F4346" i="2"/>
  <c r="F4347" i="2"/>
  <c r="F4348" i="2"/>
  <c r="F4349" i="2"/>
  <c r="F4350" i="2"/>
  <c r="F4351" i="2"/>
  <c r="F4352" i="2"/>
  <c r="F4353" i="2"/>
  <c r="F4354" i="2"/>
  <c r="F4355" i="2"/>
  <c r="F4356" i="2"/>
  <c r="F4357" i="2"/>
  <c r="F4358" i="2"/>
  <c r="F4359" i="2"/>
  <c r="F4360" i="2"/>
  <c r="F4361" i="2"/>
  <c r="F4362" i="2"/>
  <c r="F4363" i="2"/>
  <c r="F4364" i="2"/>
  <c r="F4365" i="2"/>
  <c r="F4366" i="2"/>
  <c r="F4367" i="2"/>
  <c r="F4368" i="2"/>
  <c r="F4369" i="2"/>
  <c r="F4370" i="2"/>
  <c r="F4371" i="2"/>
  <c r="F4372" i="2"/>
  <c r="F4373" i="2"/>
  <c r="F4374" i="2"/>
  <c r="F4375" i="2"/>
  <c r="F4376" i="2"/>
  <c r="F4377" i="2"/>
  <c r="F4378" i="2"/>
  <c r="F4379" i="2"/>
  <c r="F4380" i="2"/>
  <c r="F4381" i="2"/>
  <c r="F4382" i="2"/>
  <c r="F4383" i="2"/>
  <c r="F4384" i="2"/>
  <c r="F4385" i="2"/>
  <c r="F4386" i="2"/>
  <c r="F4387" i="2"/>
  <c r="F4388" i="2"/>
  <c r="F4389" i="2"/>
  <c r="F4390" i="2"/>
  <c r="F4391" i="2"/>
  <c r="F4392" i="2"/>
  <c r="F4393" i="2"/>
  <c r="F4394" i="2"/>
  <c r="F4395" i="2"/>
  <c r="F4396" i="2"/>
  <c r="F4397" i="2"/>
  <c r="F4398" i="2"/>
  <c r="F4399" i="2"/>
  <c r="F4400" i="2"/>
  <c r="F4401" i="2"/>
  <c r="F4402" i="2"/>
  <c r="F4403" i="2"/>
  <c r="F4404" i="2"/>
  <c r="F4405" i="2"/>
  <c r="F4406" i="2"/>
  <c r="F4407" i="2"/>
  <c r="F4408" i="2"/>
  <c r="F4409" i="2"/>
  <c r="F4410" i="2"/>
  <c r="F4411" i="2"/>
  <c r="F4412" i="2"/>
  <c r="F4413" i="2"/>
  <c r="F4414" i="2"/>
  <c r="F4415" i="2"/>
  <c r="F4416" i="2"/>
  <c r="F4417" i="2"/>
  <c r="F4418" i="2"/>
  <c r="F4419" i="2"/>
  <c r="F4420" i="2"/>
  <c r="F4421" i="2"/>
  <c r="F4422" i="2"/>
  <c r="F4423" i="2"/>
  <c r="F4424" i="2"/>
  <c r="F4425" i="2"/>
  <c r="F4426" i="2"/>
  <c r="F4427" i="2"/>
  <c r="F4428" i="2"/>
  <c r="F4429" i="2"/>
  <c r="F4430" i="2"/>
  <c r="F4431" i="2"/>
  <c r="F4432" i="2"/>
  <c r="F4433" i="2"/>
  <c r="F4434" i="2"/>
  <c r="F4435" i="2"/>
  <c r="F4436" i="2"/>
  <c r="F4437" i="2"/>
  <c r="F4438" i="2"/>
  <c r="F4439" i="2"/>
  <c r="F4440" i="2"/>
  <c r="F4441" i="2"/>
  <c r="F4442" i="2"/>
  <c r="F4443" i="2"/>
  <c r="F4444" i="2"/>
  <c r="F4445" i="2"/>
  <c r="F4446" i="2"/>
  <c r="F4447" i="2"/>
  <c r="F4448" i="2"/>
  <c r="F4449" i="2"/>
  <c r="F4450" i="2"/>
  <c r="F4451" i="2"/>
  <c r="F4452" i="2"/>
  <c r="F4453" i="2"/>
  <c r="F4454" i="2"/>
  <c r="F4455" i="2"/>
  <c r="F4456" i="2"/>
  <c r="F4457" i="2"/>
  <c r="F4458" i="2"/>
  <c r="F4459" i="2"/>
  <c r="F4460" i="2"/>
  <c r="F4461" i="2"/>
  <c r="F4462" i="2"/>
  <c r="F4463" i="2"/>
  <c r="F4464" i="2"/>
  <c r="F4465" i="2"/>
  <c r="F4466" i="2"/>
  <c r="F4467" i="2"/>
  <c r="F4468" i="2"/>
  <c r="F4469" i="2"/>
  <c r="F4470" i="2"/>
  <c r="F4471" i="2"/>
  <c r="F4472" i="2"/>
  <c r="F4473" i="2"/>
  <c r="F4474" i="2"/>
  <c r="F4475" i="2"/>
  <c r="F4476" i="2"/>
  <c r="F4477" i="2"/>
  <c r="F4478" i="2"/>
  <c r="F4479" i="2"/>
  <c r="F4480" i="2"/>
  <c r="F4481" i="2"/>
  <c r="F4482" i="2"/>
  <c r="F4483" i="2"/>
  <c r="F4484" i="2"/>
  <c r="F4485" i="2"/>
  <c r="F4486" i="2"/>
  <c r="F4487" i="2"/>
  <c r="F4488" i="2"/>
  <c r="F4489" i="2"/>
  <c r="F4490" i="2"/>
  <c r="F4491" i="2"/>
  <c r="F4492" i="2"/>
  <c r="F4493" i="2"/>
  <c r="F4494" i="2"/>
  <c r="F4495" i="2"/>
  <c r="F4496" i="2"/>
  <c r="F4497" i="2"/>
  <c r="F4498" i="2"/>
  <c r="F4499" i="2"/>
  <c r="F4500" i="2"/>
  <c r="F4501" i="2"/>
  <c r="F4502" i="2"/>
  <c r="F4503" i="2"/>
  <c r="F4504" i="2"/>
  <c r="F4505" i="2"/>
  <c r="F4506" i="2"/>
  <c r="F4507" i="2"/>
  <c r="F4508" i="2"/>
  <c r="F4509" i="2"/>
  <c r="F4510" i="2"/>
  <c r="F4511" i="2"/>
  <c r="F4512" i="2"/>
  <c r="F4513" i="2"/>
  <c r="F4514" i="2"/>
  <c r="F4515" i="2"/>
  <c r="F4516" i="2"/>
  <c r="F4517" i="2"/>
  <c r="F4518" i="2"/>
  <c r="F4519" i="2"/>
  <c r="F4520" i="2"/>
  <c r="F4521" i="2"/>
  <c r="F4522" i="2"/>
  <c r="F4523" i="2"/>
  <c r="F4524" i="2"/>
  <c r="F4525" i="2"/>
  <c r="F4526" i="2"/>
  <c r="F4527" i="2"/>
  <c r="F4528" i="2"/>
  <c r="F4529" i="2"/>
  <c r="F4530" i="2"/>
  <c r="F4531" i="2"/>
  <c r="F4532" i="2"/>
  <c r="F4533" i="2"/>
  <c r="F4534" i="2"/>
  <c r="F4535" i="2"/>
  <c r="F4536" i="2"/>
  <c r="F4537" i="2"/>
  <c r="F4538" i="2"/>
  <c r="F4539" i="2"/>
  <c r="F4540" i="2"/>
  <c r="F4541" i="2"/>
  <c r="F4542" i="2"/>
  <c r="F4543" i="2"/>
  <c r="F4544" i="2"/>
  <c r="F4545" i="2"/>
  <c r="F4546" i="2"/>
  <c r="F4547" i="2"/>
  <c r="F4548" i="2"/>
  <c r="F4549" i="2"/>
  <c r="F4550" i="2"/>
  <c r="F4551" i="2"/>
  <c r="F4552" i="2"/>
  <c r="F4553" i="2"/>
  <c r="F4554" i="2"/>
  <c r="F4555" i="2"/>
  <c r="F4556" i="2"/>
  <c r="F4557" i="2"/>
  <c r="F4558" i="2"/>
  <c r="F4559" i="2"/>
  <c r="F4560" i="2"/>
  <c r="F4561" i="2"/>
  <c r="F4562" i="2"/>
  <c r="F4563" i="2"/>
  <c r="F4564" i="2"/>
  <c r="F4565" i="2"/>
  <c r="F4566" i="2"/>
  <c r="F4567" i="2"/>
  <c r="F4568" i="2"/>
  <c r="F4569" i="2"/>
  <c r="F4570" i="2"/>
  <c r="F4571" i="2"/>
  <c r="F4572" i="2"/>
  <c r="F4573" i="2"/>
  <c r="F4574" i="2"/>
  <c r="F4575" i="2"/>
  <c r="F4576" i="2"/>
  <c r="F4577" i="2"/>
  <c r="F4578" i="2"/>
  <c r="F4579" i="2"/>
  <c r="F4580" i="2"/>
  <c r="F4581" i="2"/>
  <c r="F4582" i="2"/>
  <c r="F4583" i="2"/>
  <c r="F4584" i="2"/>
  <c r="F4585" i="2"/>
  <c r="F4586" i="2"/>
  <c r="F4587" i="2"/>
  <c r="F4588" i="2"/>
  <c r="F4589" i="2"/>
  <c r="F4590" i="2"/>
  <c r="F4591" i="2"/>
  <c r="F4592" i="2"/>
  <c r="F4593" i="2"/>
  <c r="F4594" i="2"/>
  <c r="F4595" i="2"/>
  <c r="F4596" i="2"/>
  <c r="F4597" i="2"/>
  <c r="F4598" i="2"/>
  <c r="F4599" i="2"/>
  <c r="F4600" i="2"/>
  <c r="F4601" i="2"/>
  <c r="F4602" i="2"/>
  <c r="F4603" i="2"/>
  <c r="F4604" i="2"/>
  <c r="F4605" i="2"/>
  <c r="F4606" i="2"/>
  <c r="F4607" i="2"/>
  <c r="F4608" i="2"/>
  <c r="F4609" i="2"/>
  <c r="F4610" i="2"/>
  <c r="F4611" i="2"/>
  <c r="F4612" i="2"/>
  <c r="F4613" i="2"/>
  <c r="F4614" i="2"/>
  <c r="F4615" i="2"/>
  <c r="F4616" i="2"/>
  <c r="F4617" i="2"/>
  <c r="F4618" i="2"/>
  <c r="F4619" i="2"/>
  <c r="F4620" i="2"/>
  <c r="F4621" i="2"/>
  <c r="F4622" i="2"/>
  <c r="F4623" i="2"/>
  <c r="F4624" i="2"/>
  <c r="F4625" i="2"/>
  <c r="F4626" i="2"/>
  <c r="F4627" i="2"/>
  <c r="F4628" i="2"/>
  <c r="F4629" i="2"/>
  <c r="F4630" i="2"/>
  <c r="F4631" i="2"/>
  <c r="F4632" i="2"/>
  <c r="F4633" i="2"/>
  <c r="F4634" i="2"/>
  <c r="F4635" i="2"/>
  <c r="F4636" i="2"/>
  <c r="F4637" i="2"/>
  <c r="F4638" i="2"/>
  <c r="F4639" i="2"/>
  <c r="F4640" i="2"/>
  <c r="F4641" i="2"/>
  <c r="F4642" i="2"/>
  <c r="F4643" i="2"/>
  <c r="F4644" i="2"/>
  <c r="F4645" i="2"/>
  <c r="F4646" i="2"/>
  <c r="F4647" i="2"/>
  <c r="F4648" i="2"/>
  <c r="F4649" i="2"/>
  <c r="F4650" i="2"/>
  <c r="F4651" i="2"/>
  <c r="F4652" i="2"/>
  <c r="F4653" i="2"/>
  <c r="F4654" i="2"/>
  <c r="F4655" i="2"/>
  <c r="F4656" i="2"/>
  <c r="F4657" i="2"/>
  <c r="F4658" i="2"/>
  <c r="F4659" i="2"/>
  <c r="F4660" i="2"/>
  <c r="F4661" i="2"/>
  <c r="F4662" i="2"/>
  <c r="F4663" i="2"/>
  <c r="F4664" i="2"/>
  <c r="F4665" i="2"/>
  <c r="F4666" i="2"/>
  <c r="F4667" i="2"/>
  <c r="F4668" i="2"/>
  <c r="F4669" i="2"/>
  <c r="F4670" i="2"/>
  <c r="F4671" i="2"/>
  <c r="F4672" i="2"/>
  <c r="F4673" i="2"/>
  <c r="F4674" i="2"/>
  <c r="F4675" i="2"/>
  <c r="F4676" i="2"/>
  <c r="F4677" i="2"/>
  <c r="F4678" i="2"/>
  <c r="F4679" i="2"/>
  <c r="F4680" i="2"/>
  <c r="F4681" i="2"/>
  <c r="F4682" i="2"/>
  <c r="F4683" i="2"/>
  <c r="F4684" i="2"/>
  <c r="F4685" i="2"/>
  <c r="F4686" i="2"/>
  <c r="F4687" i="2"/>
  <c r="F4688" i="2"/>
  <c r="F4689" i="2"/>
  <c r="F4690" i="2"/>
  <c r="F4691" i="2"/>
  <c r="F4692" i="2"/>
  <c r="F4693" i="2"/>
  <c r="F4694" i="2"/>
  <c r="F4695" i="2"/>
  <c r="F4696" i="2"/>
  <c r="F4697" i="2"/>
  <c r="F4698" i="2"/>
  <c r="F4699" i="2"/>
  <c r="F4700" i="2"/>
  <c r="F4701" i="2"/>
  <c r="F4702" i="2"/>
  <c r="F4703" i="2"/>
  <c r="F4704" i="2"/>
  <c r="F4705" i="2"/>
  <c r="F4706" i="2"/>
  <c r="F4707" i="2"/>
  <c r="F4708" i="2"/>
  <c r="F4709" i="2"/>
  <c r="F4710" i="2"/>
  <c r="F4711" i="2"/>
  <c r="F4712" i="2"/>
  <c r="F4713" i="2"/>
  <c r="F4714" i="2"/>
  <c r="F4715" i="2"/>
  <c r="F4716" i="2"/>
  <c r="F4717" i="2"/>
  <c r="F4718" i="2"/>
  <c r="F4719" i="2"/>
  <c r="F4720" i="2"/>
  <c r="F4721" i="2"/>
  <c r="F4722" i="2"/>
  <c r="F4723" i="2"/>
  <c r="F4724" i="2"/>
  <c r="F4725" i="2"/>
  <c r="F4726" i="2"/>
  <c r="F4727" i="2"/>
  <c r="F4728" i="2"/>
  <c r="F4729" i="2"/>
  <c r="F4730" i="2"/>
  <c r="F4731" i="2"/>
  <c r="F4732" i="2"/>
  <c r="F4733" i="2"/>
  <c r="F4734" i="2"/>
  <c r="F4735" i="2"/>
  <c r="F4736" i="2"/>
  <c r="F4737" i="2"/>
  <c r="F4738" i="2"/>
  <c r="F4739" i="2"/>
  <c r="F4740" i="2"/>
  <c r="F4741" i="2"/>
  <c r="F4742" i="2"/>
  <c r="F4743" i="2"/>
  <c r="F4744" i="2"/>
  <c r="F4745" i="2"/>
  <c r="F4746" i="2"/>
  <c r="F4747" i="2"/>
  <c r="F4748" i="2"/>
  <c r="F4749" i="2"/>
  <c r="F4750" i="2"/>
  <c r="F4751" i="2"/>
  <c r="F4752" i="2"/>
  <c r="F4753" i="2"/>
  <c r="F4754" i="2"/>
  <c r="F4755" i="2"/>
  <c r="F4756" i="2"/>
  <c r="F4757" i="2"/>
  <c r="F4758" i="2"/>
  <c r="F4759" i="2"/>
  <c r="F4760" i="2"/>
  <c r="F4761" i="2"/>
  <c r="F4762" i="2"/>
  <c r="F4763" i="2"/>
  <c r="F4764" i="2"/>
  <c r="F4765" i="2"/>
  <c r="F4766" i="2"/>
  <c r="F4767" i="2"/>
  <c r="F4768" i="2"/>
  <c r="F4769" i="2"/>
  <c r="F4770" i="2"/>
  <c r="F4771" i="2"/>
  <c r="F4772" i="2"/>
  <c r="F4773" i="2"/>
  <c r="F4774" i="2"/>
  <c r="F4775" i="2"/>
  <c r="F4776" i="2"/>
  <c r="F4777" i="2"/>
  <c r="F4778" i="2"/>
  <c r="F4779" i="2"/>
  <c r="F4780" i="2"/>
  <c r="F4781" i="2"/>
  <c r="F4782" i="2"/>
  <c r="F4783" i="2"/>
  <c r="F4784" i="2"/>
  <c r="F4785" i="2"/>
  <c r="F4786" i="2"/>
  <c r="F4787" i="2"/>
  <c r="F4788" i="2"/>
  <c r="F4789" i="2"/>
  <c r="F4790" i="2"/>
  <c r="F4791" i="2"/>
  <c r="F4792" i="2"/>
  <c r="F4793" i="2"/>
  <c r="F4794" i="2"/>
  <c r="F4795" i="2"/>
  <c r="F4796" i="2"/>
  <c r="F4797" i="2"/>
  <c r="F4798" i="2"/>
  <c r="F4799" i="2"/>
  <c r="F4800" i="2"/>
  <c r="F4801" i="2"/>
  <c r="F4802" i="2"/>
  <c r="F4803" i="2"/>
  <c r="F4804" i="2"/>
  <c r="F4805" i="2"/>
  <c r="F4806" i="2"/>
  <c r="F4807" i="2"/>
  <c r="F4808" i="2"/>
  <c r="F4809" i="2"/>
  <c r="F4810" i="2"/>
  <c r="F4811" i="2"/>
  <c r="F4812" i="2"/>
  <c r="F4813" i="2"/>
  <c r="F4814" i="2"/>
  <c r="F4815" i="2"/>
  <c r="F4816" i="2"/>
  <c r="F4817" i="2"/>
  <c r="F4818" i="2"/>
  <c r="F4819" i="2"/>
  <c r="F4820" i="2"/>
  <c r="F4821" i="2"/>
  <c r="F4822" i="2"/>
  <c r="F4823" i="2"/>
  <c r="F4824" i="2"/>
  <c r="F4825" i="2"/>
  <c r="F4826" i="2"/>
  <c r="F4827" i="2"/>
  <c r="F4828" i="2"/>
  <c r="F4829" i="2"/>
  <c r="F4830" i="2"/>
  <c r="F4831" i="2"/>
  <c r="F4832" i="2"/>
  <c r="F4833" i="2"/>
  <c r="F4834" i="2"/>
  <c r="F4835" i="2"/>
  <c r="F4836" i="2"/>
  <c r="F4837" i="2"/>
  <c r="F4838" i="2"/>
  <c r="F4839" i="2"/>
  <c r="F4840" i="2"/>
  <c r="F4841" i="2"/>
  <c r="F4842" i="2"/>
  <c r="F4843" i="2"/>
  <c r="F4844" i="2"/>
  <c r="F4845" i="2"/>
  <c r="F4846" i="2"/>
  <c r="F4847" i="2"/>
  <c r="F4848" i="2"/>
  <c r="F4849" i="2"/>
  <c r="F4850" i="2"/>
  <c r="F4851" i="2"/>
  <c r="F4852" i="2"/>
  <c r="F4853" i="2"/>
  <c r="F4854" i="2"/>
  <c r="F4855" i="2"/>
  <c r="F4856" i="2"/>
  <c r="F4857" i="2"/>
  <c r="F4858" i="2"/>
  <c r="F4859" i="2"/>
  <c r="F4860" i="2"/>
  <c r="F4861" i="2"/>
  <c r="F4862" i="2"/>
  <c r="F4863" i="2"/>
  <c r="F4864" i="2"/>
  <c r="F4865" i="2"/>
  <c r="F4866" i="2"/>
  <c r="F4867" i="2"/>
  <c r="F4868" i="2"/>
  <c r="F4869" i="2"/>
  <c r="F4870" i="2"/>
  <c r="F4871" i="2"/>
  <c r="F4872" i="2"/>
  <c r="F4873" i="2"/>
  <c r="F4874" i="2"/>
  <c r="F4875" i="2"/>
  <c r="F4876" i="2"/>
  <c r="F4877" i="2"/>
  <c r="F4878" i="2"/>
  <c r="F4879" i="2"/>
  <c r="F4880" i="2"/>
  <c r="F4881" i="2"/>
  <c r="F4882" i="2"/>
  <c r="F4883" i="2"/>
  <c r="F4884" i="2"/>
  <c r="F4885" i="2"/>
  <c r="F4886" i="2"/>
  <c r="F4887" i="2"/>
  <c r="F4888" i="2"/>
  <c r="F4889" i="2"/>
  <c r="F4890" i="2"/>
  <c r="F4891" i="2"/>
  <c r="F4892" i="2"/>
  <c r="F4893" i="2"/>
  <c r="F4894" i="2"/>
  <c r="F4895" i="2"/>
  <c r="F4896" i="2"/>
  <c r="F4897" i="2"/>
  <c r="F4898" i="2"/>
  <c r="F4899" i="2"/>
  <c r="F4900" i="2"/>
  <c r="F4901" i="2"/>
  <c r="F4902" i="2"/>
  <c r="F4903" i="2"/>
  <c r="F4904" i="2"/>
  <c r="F4905" i="2"/>
  <c r="F4906" i="2"/>
  <c r="F4907" i="2"/>
  <c r="F4908" i="2"/>
  <c r="F4909" i="2"/>
  <c r="F4910" i="2"/>
  <c r="F4911" i="2"/>
  <c r="F4912" i="2"/>
  <c r="F4913" i="2"/>
  <c r="F4914" i="2"/>
  <c r="F4915" i="2"/>
  <c r="F4916" i="2"/>
  <c r="F4917" i="2"/>
  <c r="F4918" i="2"/>
  <c r="F4919" i="2"/>
  <c r="F4920" i="2"/>
  <c r="F4921" i="2"/>
  <c r="F4922" i="2"/>
  <c r="F4923" i="2"/>
  <c r="F4924" i="2"/>
  <c r="F4925" i="2"/>
  <c r="F4926" i="2"/>
  <c r="F4927" i="2"/>
  <c r="F4928" i="2"/>
  <c r="F4929" i="2"/>
  <c r="F4930" i="2"/>
  <c r="F4931" i="2"/>
  <c r="F4932" i="2"/>
  <c r="F4933" i="2"/>
  <c r="F4934" i="2"/>
  <c r="F4935" i="2"/>
  <c r="F4936" i="2"/>
  <c r="F4937" i="2"/>
  <c r="F4938" i="2"/>
  <c r="F4939" i="2"/>
  <c r="F4940" i="2"/>
  <c r="F4941" i="2"/>
  <c r="F4942" i="2"/>
  <c r="F4943" i="2"/>
  <c r="F4944" i="2"/>
  <c r="F4945" i="2"/>
  <c r="F4946" i="2"/>
  <c r="F4947" i="2"/>
  <c r="F4948" i="2"/>
  <c r="F4949" i="2"/>
  <c r="F4950" i="2"/>
  <c r="F4951" i="2"/>
  <c r="F4952" i="2"/>
  <c r="F4953" i="2"/>
  <c r="F4954" i="2"/>
  <c r="F4955" i="2"/>
  <c r="F4956" i="2"/>
  <c r="F4957" i="2"/>
  <c r="F4958" i="2"/>
  <c r="F4959" i="2"/>
  <c r="F4960" i="2"/>
  <c r="F4961" i="2"/>
  <c r="F4962" i="2"/>
  <c r="F4963" i="2"/>
  <c r="F4964" i="2"/>
  <c r="F4965" i="2"/>
  <c r="F4966" i="2"/>
  <c r="F4967" i="2"/>
  <c r="F4968" i="2"/>
  <c r="F4969" i="2"/>
  <c r="F4970" i="2"/>
  <c r="F4971" i="2"/>
  <c r="F4972" i="2"/>
  <c r="F4973" i="2"/>
  <c r="F4974" i="2"/>
  <c r="F4975" i="2"/>
  <c r="F4976" i="2"/>
  <c r="F4977" i="2"/>
  <c r="F4978" i="2"/>
  <c r="F4979" i="2"/>
  <c r="F4980" i="2"/>
  <c r="F4981" i="2"/>
  <c r="F4982" i="2"/>
  <c r="F4983" i="2"/>
  <c r="F4984" i="2"/>
  <c r="F4985" i="2"/>
  <c r="F4986" i="2"/>
  <c r="F4987" i="2"/>
  <c r="F4988" i="2"/>
  <c r="F4989" i="2"/>
  <c r="F4990" i="2"/>
  <c r="F4991" i="2"/>
  <c r="F4992" i="2"/>
  <c r="F4993" i="2"/>
  <c r="F4994" i="2"/>
  <c r="F4995" i="2"/>
  <c r="F4996" i="2"/>
  <c r="F4997" i="2"/>
  <c r="F4998" i="2"/>
  <c r="F4999" i="2"/>
  <c r="F5000" i="2"/>
  <c r="F5001" i="2"/>
  <c r="F5002" i="2"/>
  <c r="F5003" i="2"/>
  <c r="F5004" i="2"/>
  <c r="F5005" i="2"/>
  <c r="F5006" i="2"/>
  <c r="F5007" i="2"/>
  <c r="F5008" i="2"/>
  <c r="F5009" i="2"/>
  <c r="F5010" i="2"/>
  <c r="F5011" i="2"/>
  <c r="F5012" i="2"/>
  <c r="F5013" i="2"/>
  <c r="F5014" i="2"/>
  <c r="F5015" i="2"/>
  <c r="F5016" i="2"/>
  <c r="F5017" i="2"/>
  <c r="F5018" i="2"/>
  <c r="F5019" i="2"/>
  <c r="F5020" i="2"/>
  <c r="F5021" i="2"/>
  <c r="F5022" i="2"/>
  <c r="F5023" i="2"/>
  <c r="F5024" i="2"/>
  <c r="F5025" i="2"/>
  <c r="F5026" i="2"/>
  <c r="F5027" i="2"/>
  <c r="F5028" i="2"/>
  <c r="F5029" i="2"/>
  <c r="F5030" i="2"/>
  <c r="F5031" i="2"/>
  <c r="F5032" i="2"/>
  <c r="F5033" i="2"/>
  <c r="F5034" i="2"/>
  <c r="F5035" i="2"/>
  <c r="F5036" i="2"/>
  <c r="F5037" i="2"/>
  <c r="F5038" i="2"/>
  <c r="F5039" i="2"/>
  <c r="F5040" i="2"/>
  <c r="F5041" i="2"/>
  <c r="F5042" i="2"/>
  <c r="F5043" i="2"/>
  <c r="F5044" i="2"/>
  <c r="F5045" i="2"/>
  <c r="F5046" i="2"/>
  <c r="F5047" i="2"/>
  <c r="F5048" i="2"/>
  <c r="F5049" i="2"/>
  <c r="F5050" i="2"/>
  <c r="F5051" i="2"/>
  <c r="F5052" i="2"/>
  <c r="F5053" i="2"/>
  <c r="F5054" i="2"/>
  <c r="F5055" i="2"/>
  <c r="F5056" i="2"/>
  <c r="F5057" i="2"/>
  <c r="F5058" i="2"/>
  <c r="F5059" i="2"/>
  <c r="F5060" i="2"/>
  <c r="F5061" i="2"/>
  <c r="F5062" i="2"/>
  <c r="F5063" i="2"/>
  <c r="F5064" i="2"/>
  <c r="F5065" i="2"/>
  <c r="F5066" i="2"/>
  <c r="F5067" i="2"/>
  <c r="F5068" i="2"/>
  <c r="F5069" i="2"/>
  <c r="F5070" i="2"/>
  <c r="F5071" i="2"/>
  <c r="F5072" i="2"/>
  <c r="F5073" i="2"/>
  <c r="F5074" i="2"/>
  <c r="F5075" i="2"/>
  <c r="F5076" i="2"/>
  <c r="F5077" i="2"/>
  <c r="F5078" i="2"/>
  <c r="F5079" i="2"/>
  <c r="F5080" i="2"/>
  <c r="F5081" i="2"/>
  <c r="F5082" i="2"/>
  <c r="F5083" i="2"/>
  <c r="F5084" i="2"/>
  <c r="F5085" i="2"/>
  <c r="F5086" i="2"/>
  <c r="F5087" i="2"/>
  <c r="F5088" i="2"/>
  <c r="F5089" i="2"/>
  <c r="F5090" i="2"/>
  <c r="F5091" i="2"/>
  <c r="F5092" i="2"/>
  <c r="F5093" i="2"/>
  <c r="F5094" i="2"/>
  <c r="F5095" i="2"/>
  <c r="F5096" i="2"/>
  <c r="F5097" i="2"/>
  <c r="F5098" i="2"/>
  <c r="F5099" i="2"/>
  <c r="F5100" i="2"/>
  <c r="F5101" i="2"/>
  <c r="F5102" i="2"/>
  <c r="F5103" i="2"/>
  <c r="F5104" i="2"/>
  <c r="F5105" i="2"/>
  <c r="F5106" i="2"/>
  <c r="F5107" i="2"/>
  <c r="F5108" i="2"/>
  <c r="F5109" i="2"/>
  <c r="F5110" i="2"/>
  <c r="F5111" i="2"/>
  <c r="F5112" i="2"/>
  <c r="F5113" i="2"/>
  <c r="F5114" i="2"/>
  <c r="F5115" i="2"/>
  <c r="F5116" i="2"/>
  <c r="F5117" i="2"/>
  <c r="F5118" i="2"/>
  <c r="F5119" i="2"/>
  <c r="F5120" i="2"/>
  <c r="F5121" i="2"/>
  <c r="F5122" i="2"/>
  <c r="F5123" i="2"/>
  <c r="F5124" i="2"/>
  <c r="F5125" i="2"/>
  <c r="F5126" i="2"/>
  <c r="F5127" i="2"/>
  <c r="F5128" i="2"/>
  <c r="F5129" i="2"/>
  <c r="F5130" i="2"/>
  <c r="F5131" i="2"/>
  <c r="F5132" i="2"/>
  <c r="F5133" i="2"/>
  <c r="F5134" i="2"/>
  <c r="F5135" i="2"/>
  <c r="F5136" i="2"/>
  <c r="F5137" i="2"/>
  <c r="F5138" i="2"/>
  <c r="F5139" i="2"/>
  <c r="F5140" i="2"/>
  <c r="F5141" i="2"/>
  <c r="F5142" i="2"/>
  <c r="F5143" i="2"/>
  <c r="F5144" i="2"/>
  <c r="F5145" i="2"/>
  <c r="F5146" i="2"/>
  <c r="F5147" i="2"/>
  <c r="F5148" i="2"/>
  <c r="F5149" i="2"/>
  <c r="F5150" i="2"/>
  <c r="F5151" i="2"/>
  <c r="F5152" i="2"/>
  <c r="F5153" i="2"/>
  <c r="F5154" i="2"/>
  <c r="F5155" i="2"/>
  <c r="F5156" i="2"/>
  <c r="F5157" i="2"/>
  <c r="F11" i="2"/>
  <c r="G11" i="2" s="1"/>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4" i="2"/>
  <c r="E1145" i="2"/>
  <c r="E1146" i="2"/>
  <c r="E1147" i="2"/>
  <c r="E1148" i="2"/>
  <c r="E1149" i="2"/>
  <c r="E1150" i="2"/>
  <c r="E1151" i="2"/>
  <c r="E1152" i="2"/>
  <c r="E1153" i="2"/>
  <c r="E1154" i="2"/>
  <c r="E1155" i="2"/>
  <c r="E1156" i="2"/>
  <c r="E1157" i="2"/>
  <c r="E1158" i="2"/>
  <c r="E1159" i="2"/>
  <c r="E1160" i="2"/>
  <c r="E1161" i="2"/>
  <c r="E1162" i="2"/>
  <c r="E1163" i="2"/>
  <c r="E1164" i="2"/>
  <c r="E1165" i="2"/>
  <c r="E1166" i="2"/>
  <c r="E1167" i="2"/>
  <c r="E1168" i="2"/>
  <c r="E1169" i="2"/>
  <c r="E1170" i="2"/>
  <c r="E1171" i="2"/>
  <c r="E1172" i="2"/>
  <c r="E1173" i="2"/>
  <c r="E1174" i="2"/>
  <c r="E1175" i="2"/>
  <c r="E1176" i="2"/>
  <c r="E1177" i="2"/>
  <c r="E1178" i="2"/>
  <c r="E1179" i="2"/>
  <c r="E1180" i="2"/>
  <c r="E1181" i="2"/>
  <c r="E1182" i="2"/>
  <c r="E1183" i="2"/>
  <c r="E1184" i="2"/>
  <c r="E1185" i="2"/>
  <c r="E1186" i="2"/>
  <c r="E1187" i="2"/>
  <c r="E1188" i="2"/>
  <c r="E1189" i="2"/>
  <c r="E1190" i="2"/>
  <c r="E1191" i="2"/>
  <c r="E1192" i="2"/>
  <c r="E1193" i="2"/>
  <c r="E1194" i="2"/>
  <c r="E1195" i="2"/>
  <c r="E1196" i="2"/>
  <c r="E1197" i="2"/>
  <c r="E1198" i="2"/>
  <c r="E1199" i="2"/>
  <c r="E1200" i="2"/>
  <c r="E1201" i="2"/>
  <c r="E1202" i="2"/>
  <c r="E1203" i="2"/>
  <c r="E1204" i="2"/>
  <c r="E1205" i="2"/>
  <c r="E1206" i="2"/>
  <c r="E1207" i="2"/>
  <c r="E1208" i="2"/>
  <c r="E1209" i="2"/>
  <c r="E1210" i="2"/>
  <c r="E1211" i="2"/>
  <c r="E1212" i="2"/>
  <c r="E1213" i="2"/>
  <c r="E1214" i="2"/>
  <c r="E1215" i="2"/>
  <c r="E1216" i="2"/>
  <c r="E1217" i="2"/>
  <c r="E1218" i="2"/>
  <c r="E1219" i="2"/>
  <c r="E1220" i="2"/>
  <c r="E1221" i="2"/>
  <c r="E1222" i="2"/>
  <c r="E1223" i="2"/>
  <c r="E1224" i="2"/>
  <c r="E1225" i="2"/>
  <c r="E1226" i="2"/>
  <c r="E1227" i="2"/>
  <c r="E1228" i="2"/>
  <c r="E1229" i="2"/>
  <c r="E1230" i="2"/>
  <c r="E1231" i="2"/>
  <c r="E1232" i="2"/>
  <c r="E1233" i="2"/>
  <c r="E1234" i="2"/>
  <c r="E1235" i="2"/>
  <c r="E1236" i="2"/>
  <c r="E1237" i="2"/>
  <c r="E1238" i="2"/>
  <c r="E1239" i="2"/>
  <c r="E1240" i="2"/>
  <c r="E1241" i="2"/>
  <c r="E1242" i="2"/>
  <c r="E1243" i="2"/>
  <c r="E1244" i="2"/>
  <c r="E1245" i="2"/>
  <c r="E1246" i="2"/>
  <c r="E1247" i="2"/>
  <c r="E1248" i="2"/>
  <c r="E1249" i="2"/>
  <c r="E1250" i="2"/>
  <c r="E1251" i="2"/>
  <c r="E1252" i="2"/>
  <c r="E1253" i="2"/>
  <c r="E1254" i="2"/>
  <c r="E1255" i="2"/>
  <c r="E1256" i="2"/>
  <c r="E1257" i="2"/>
  <c r="E1258" i="2"/>
  <c r="E1259" i="2"/>
  <c r="E1260" i="2"/>
  <c r="E1261" i="2"/>
  <c r="E1262" i="2"/>
  <c r="E1263" i="2"/>
  <c r="E1264" i="2"/>
  <c r="E1265" i="2"/>
  <c r="E1266" i="2"/>
  <c r="E1267" i="2"/>
  <c r="E1268" i="2"/>
  <c r="E1269" i="2"/>
  <c r="E1270" i="2"/>
  <c r="E1271" i="2"/>
  <c r="E1272" i="2"/>
  <c r="E1273" i="2"/>
  <c r="E1274" i="2"/>
  <c r="E1275" i="2"/>
  <c r="E1276" i="2"/>
  <c r="E1277" i="2"/>
  <c r="E1278" i="2"/>
  <c r="E1279" i="2"/>
  <c r="E1280" i="2"/>
  <c r="E1281" i="2"/>
  <c r="E1282" i="2"/>
  <c r="E1283" i="2"/>
  <c r="E1284" i="2"/>
  <c r="E1285" i="2"/>
  <c r="E1286" i="2"/>
  <c r="E1287" i="2"/>
  <c r="E1288" i="2"/>
  <c r="E1289" i="2"/>
  <c r="E1290" i="2"/>
  <c r="E1291" i="2"/>
  <c r="E1292" i="2"/>
  <c r="E1293" i="2"/>
  <c r="E1294" i="2"/>
  <c r="E1295" i="2"/>
  <c r="E1296" i="2"/>
  <c r="E1297" i="2"/>
  <c r="E1298" i="2"/>
  <c r="E1299" i="2"/>
  <c r="E1300" i="2"/>
  <c r="E1301" i="2"/>
  <c r="E1302" i="2"/>
  <c r="E1303" i="2"/>
  <c r="E1304" i="2"/>
  <c r="E1305" i="2"/>
  <c r="E1306" i="2"/>
  <c r="E1307" i="2"/>
  <c r="E1308" i="2"/>
  <c r="E1309" i="2"/>
  <c r="E1310" i="2"/>
  <c r="E1311" i="2"/>
  <c r="E1312" i="2"/>
  <c r="E1313" i="2"/>
  <c r="E1314" i="2"/>
  <c r="E1315" i="2"/>
  <c r="E1316" i="2"/>
  <c r="E1317" i="2"/>
  <c r="E1318" i="2"/>
  <c r="E1319" i="2"/>
  <c r="E1320" i="2"/>
  <c r="E1321" i="2"/>
  <c r="E1322" i="2"/>
  <c r="E1323" i="2"/>
  <c r="E1324" i="2"/>
  <c r="E1325" i="2"/>
  <c r="E1326" i="2"/>
  <c r="E1327" i="2"/>
  <c r="E1328" i="2"/>
  <c r="E1329" i="2"/>
  <c r="E1330" i="2"/>
  <c r="E1331" i="2"/>
  <c r="E1332" i="2"/>
  <c r="E1333" i="2"/>
  <c r="E1334" i="2"/>
  <c r="E1335" i="2"/>
  <c r="E1336" i="2"/>
  <c r="E1337" i="2"/>
  <c r="E1338" i="2"/>
  <c r="E1339" i="2"/>
  <c r="E1340" i="2"/>
  <c r="E1341" i="2"/>
  <c r="E1342" i="2"/>
  <c r="E1343" i="2"/>
  <c r="E1344" i="2"/>
  <c r="E1345" i="2"/>
  <c r="E1346" i="2"/>
  <c r="E1347" i="2"/>
  <c r="E1348" i="2"/>
  <c r="E1349" i="2"/>
  <c r="E1350" i="2"/>
  <c r="E1351" i="2"/>
  <c r="E1352" i="2"/>
  <c r="E1353" i="2"/>
  <c r="E1354" i="2"/>
  <c r="E1355" i="2"/>
  <c r="E1356" i="2"/>
  <c r="E1357" i="2"/>
  <c r="E1358" i="2"/>
  <c r="E1359" i="2"/>
  <c r="E1360" i="2"/>
  <c r="E1361" i="2"/>
  <c r="E1362" i="2"/>
  <c r="E1363" i="2"/>
  <c r="E1364" i="2"/>
  <c r="E1365" i="2"/>
  <c r="E1366" i="2"/>
  <c r="E1367" i="2"/>
  <c r="E1368" i="2"/>
  <c r="E1369" i="2"/>
  <c r="E1370" i="2"/>
  <c r="E1371" i="2"/>
  <c r="E1372" i="2"/>
  <c r="E1373" i="2"/>
  <c r="E1374" i="2"/>
  <c r="E1375" i="2"/>
  <c r="E1376" i="2"/>
  <c r="E1377" i="2"/>
  <c r="E1378" i="2"/>
  <c r="E1379" i="2"/>
  <c r="E1380" i="2"/>
  <c r="E1381" i="2"/>
  <c r="E1382" i="2"/>
  <c r="E1383" i="2"/>
  <c r="E1384" i="2"/>
  <c r="E1385" i="2"/>
  <c r="E1386" i="2"/>
  <c r="E1387" i="2"/>
  <c r="E1388" i="2"/>
  <c r="E1389" i="2"/>
  <c r="E1390" i="2"/>
  <c r="E1391" i="2"/>
  <c r="E1392" i="2"/>
  <c r="E1393" i="2"/>
  <c r="E1394" i="2"/>
  <c r="E1395" i="2"/>
  <c r="E1396" i="2"/>
  <c r="E1397" i="2"/>
  <c r="E1398" i="2"/>
  <c r="E1399" i="2"/>
  <c r="E1400" i="2"/>
  <c r="E1401" i="2"/>
  <c r="E1402" i="2"/>
  <c r="E1403" i="2"/>
  <c r="E1404" i="2"/>
  <c r="E1405" i="2"/>
  <c r="E1406" i="2"/>
  <c r="E1407" i="2"/>
  <c r="E1408" i="2"/>
  <c r="E1409" i="2"/>
  <c r="E1410" i="2"/>
  <c r="E1411" i="2"/>
  <c r="E1412" i="2"/>
  <c r="E1413" i="2"/>
  <c r="E1414" i="2"/>
  <c r="E1415" i="2"/>
  <c r="E1416" i="2"/>
  <c r="E1417" i="2"/>
  <c r="E1418" i="2"/>
  <c r="E1419" i="2"/>
  <c r="E1420" i="2"/>
  <c r="E1421" i="2"/>
  <c r="E1422" i="2"/>
  <c r="E1423" i="2"/>
  <c r="E1424" i="2"/>
  <c r="E1425" i="2"/>
  <c r="E1426" i="2"/>
  <c r="E1427" i="2"/>
  <c r="E1428" i="2"/>
  <c r="E1429" i="2"/>
  <c r="E1430" i="2"/>
  <c r="E1431" i="2"/>
  <c r="E1432" i="2"/>
  <c r="E1433" i="2"/>
  <c r="E1434" i="2"/>
  <c r="E1435" i="2"/>
  <c r="E1436" i="2"/>
  <c r="E1437" i="2"/>
  <c r="E1438" i="2"/>
  <c r="E1439" i="2"/>
  <c r="E1440" i="2"/>
  <c r="E1441" i="2"/>
  <c r="E1442" i="2"/>
  <c r="E1443" i="2"/>
  <c r="E1444" i="2"/>
  <c r="E1445" i="2"/>
  <c r="E1446" i="2"/>
  <c r="E1447" i="2"/>
  <c r="E1448" i="2"/>
  <c r="E1449" i="2"/>
  <c r="E1450" i="2"/>
  <c r="E1451" i="2"/>
  <c r="E1452" i="2"/>
  <c r="E1453" i="2"/>
  <c r="E1454" i="2"/>
  <c r="E1455" i="2"/>
  <c r="E1456" i="2"/>
  <c r="E1457" i="2"/>
  <c r="E1458" i="2"/>
  <c r="E1459" i="2"/>
  <c r="E1460" i="2"/>
  <c r="E1461" i="2"/>
  <c r="E1462" i="2"/>
  <c r="E1463" i="2"/>
  <c r="E1464" i="2"/>
  <c r="E1465" i="2"/>
  <c r="E1466" i="2"/>
  <c r="E1467" i="2"/>
  <c r="E1468" i="2"/>
  <c r="E1469" i="2"/>
  <c r="E1470" i="2"/>
  <c r="E1471" i="2"/>
  <c r="E1472" i="2"/>
  <c r="E1473" i="2"/>
  <c r="E1474" i="2"/>
  <c r="E1475" i="2"/>
  <c r="E1476" i="2"/>
  <c r="E1477" i="2"/>
  <c r="E1478" i="2"/>
  <c r="E1479" i="2"/>
  <c r="E1480" i="2"/>
  <c r="E1481" i="2"/>
  <c r="E1482" i="2"/>
  <c r="E1483" i="2"/>
  <c r="E1484" i="2"/>
  <c r="E1485" i="2"/>
  <c r="E1486" i="2"/>
  <c r="E1487" i="2"/>
  <c r="E1488" i="2"/>
  <c r="E1489" i="2"/>
  <c r="E1490" i="2"/>
  <c r="E1491" i="2"/>
  <c r="E1492" i="2"/>
  <c r="E1493" i="2"/>
  <c r="E1494" i="2"/>
  <c r="E1495" i="2"/>
  <c r="E1496" i="2"/>
  <c r="E1497" i="2"/>
  <c r="E1498" i="2"/>
  <c r="E1499" i="2"/>
  <c r="E1500" i="2"/>
  <c r="E1501" i="2"/>
  <c r="E1502" i="2"/>
  <c r="E1503" i="2"/>
  <c r="E1504" i="2"/>
  <c r="E1505" i="2"/>
  <c r="E1506" i="2"/>
  <c r="E1507" i="2"/>
  <c r="E1508" i="2"/>
  <c r="E1509" i="2"/>
  <c r="E1510" i="2"/>
  <c r="E1511" i="2"/>
  <c r="E1512" i="2"/>
  <c r="E1513" i="2"/>
  <c r="E1514" i="2"/>
  <c r="E1515" i="2"/>
  <c r="E1516" i="2"/>
  <c r="E1517" i="2"/>
  <c r="E1518" i="2"/>
  <c r="E1519" i="2"/>
  <c r="E1520" i="2"/>
  <c r="E1521" i="2"/>
  <c r="E1522" i="2"/>
  <c r="E1523" i="2"/>
  <c r="E1524" i="2"/>
  <c r="E1525" i="2"/>
  <c r="E1526" i="2"/>
  <c r="E1527" i="2"/>
  <c r="E1528" i="2"/>
  <c r="E1529" i="2"/>
  <c r="E1530" i="2"/>
  <c r="E1531" i="2"/>
  <c r="E1532" i="2"/>
  <c r="E1533" i="2"/>
  <c r="E1534" i="2"/>
  <c r="E1535" i="2"/>
  <c r="E1536" i="2"/>
  <c r="E1537" i="2"/>
  <c r="E1538" i="2"/>
  <c r="E1539" i="2"/>
  <c r="E1540" i="2"/>
  <c r="E1541" i="2"/>
  <c r="E1542" i="2"/>
  <c r="E1543" i="2"/>
  <c r="E1544" i="2"/>
  <c r="E1545" i="2"/>
  <c r="E1546" i="2"/>
  <c r="E1547" i="2"/>
  <c r="E1548" i="2"/>
  <c r="E1549" i="2"/>
  <c r="E1550" i="2"/>
  <c r="E1551" i="2"/>
  <c r="E1552" i="2"/>
  <c r="E1553" i="2"/>
  <c r="E1554" i="2"/>
  <c r="E1555" i="2"/>
  <c r="E1556" i="2"/>
  <c r="E1557" i="2"/>
  <c r="E1558" i="2"/>
  <c r="E1559" i="2"/>
  <c r="E1560" i="2"/>
  <c r="E1561" i="2"/>
  <c r="E1562" i="2"/>
  <c r="E1563" i="2"/>
  <c r="E1564" i="2"/>
  <c r="E1565" i="2"/>
  <c r="E1566" i="2"/>
  <c r="E1567" i="2"/>
  <c r="E1568" i="2"/>
  <c r="E1569" i="2"/>
  <c r="E1570" i="2"/>
  <c r="E1571" i="2"/>
  <c r="E1572" i="2"/>
  <c r="E1573" i="2"/>
  <c r="E1574" i="2"/>
  <c r="E1575" i="2"/>
  <c r="E1576" i="2"/>
  <c r="E1577" i="2"/>
  <c r="E1578" i="2"/>
  <c r="E1579" i="2"/>
  <c r="E1580" i="2"/>
  <c r="E1581" i="2"/>
  <c r="E1582" i="2"/>
  <c r="E1583" i="2"/>
  <c r="E1584" i="2"/>
  <c r="E1585" i="2"/>
  <c r="E1586" i="2"/>
  <c r="E1587" i="2"/>
  <c r="E1588" i="2"/>
  <c r="E1589" i="2"/>
  <c r="E1590" i="2"/>
  <c r="E1591" i="2"/>
  <c r="E1592" i="2"/>
  <c r="E1593" i="2"/>
  <c r="E1594" i="2"/>
  <c r="E1595" i="2"/>
  <c r="E1596" i="2"/>
  <c r="E1597" i="2"/>
  <c r="E1598" i="2"/>
  <c r="E1599" i="2"/>
  <c r="E1600" i="2"/>
  <c r="E1601" i="2"/>
  <c r="E1602" i="2"/>
  <c r="E1603" i="2"/>
  <c r="E1604" i="2"/>
  <c r="E1605" i="2"/>
  <c r="E1606" i="2"/>
  <c r="E1607" i="2"/>
  <c r="E1608" i="2"/>
  <c r="E1609" i="2"/>
  <c r="E1610" i="2"/>
  <c r="E1611" i="2"/>
  <c r="E1612" i="2"/>
  <c r="E1613" i="2"/>
  <c r="E1614" i="2"/>
  <c r="E1615" i="2"/>
  <c r="E1616" i="2"/>
  <c r="E1617" i="2"/>
  <c r="E1618" i="2"/>
  <c r="E1619" i="2"/>
  <c r="E1620" i="2"/>
  <c r="E1621" i="2"/>
  <c r="E1622" i="2"/>
  <c r="E1623" i="2"/>
  <c r="E1624" i="2"/>
  <c r="E1625" i="2"/>
  <c r="E1626" i="2"/>
  <c r="E1627" i="2"/>
  <c r="E1628" i="2"/>
  <c r="E1629" i="2"/>
  <c r="E1630" i="2"/>
  <c r="E1631" i="2"/>
  <c r="E1632" i="2"/>
  <c r="E1633" i="2"/>
  <c r="E1634" i="2"/>
  <c r="E1635" i="2"/>
  <c r="E1636" i="2"/>
  <c r="E1637" i="2"/>
  <c r="E1638" i="2"/>
  <c r="E1639" i="2"/>
  <c r="E1640" i="2"/>
  <c r="E1641" i="2"/>
  <c r="E1642" i="2"/>
  <c r="E1643" i="2"/>
  <c r="E1644" i="2"/>
  <c r="E1645" i="2"/>
  <c r="E1646" i="2"/>
  <c r="E1647" i="2"/>
  <c r="E1648" i="2"/>
  <c r="E1649" i="2"/>
  <c r="E1650" i="2"/>
  <c r="E1651" i="2"/>
  <c r="E1652" i="2"/>
  <c r="E1653" i="2"/>
  <c r="E1654" i="2"/>
  <c r="E1655" i="2"/>
  <c r="E1656" i="2"/>
  <c r="E1657" i="2"/>
  <c r="E1658" i="2"/>
  <c r="E1659" i="2"/>
  <c r="E1660" i="2"/>
  <c r="E1661" i="2"/>
  <c r="E1662" i="2"/>
  <c r="E1663" i="2"/>
  <c r="E1664" i="2"/>
  <c r="E1665" i="2"/>
  <c r="E1666" i="2"/>
  <c r="E1667" i="2"/>
  <c r="E1668" i="2"/>
  <c r="E1669" i="2"/>
  <c r="E1670" i="2"/>
  <c r="E1671" i="2"/>
  <c r="E1672" i="2"/>
  <c r="E1673" i="2"/>
  <c r="E1674" i="2"/>
  <c r="E1675" i="2"/>
  <c r="E1676" i="2"/>
  <c r="E1677" i="2"/>
  <c r="E1678" i="2"/>
  <c r="E1679" i="2"/>
  <c r="E1680" i="2"/>
  <c r="E1681" i="2"/>
  <c r="E1682" i="2"/>
  <c r="E1683" i="2"/>
  <c r="E1684" i="2"/>
  <c r="E1685" i="2"/>
  <c r="E1686" i="2"/>
  <c r="E1687" i="2"/>
  <c r="E1688" i="2"/>
  <c r="E1689" i="2"/>
  <c r="E1690" i="2"/>
  <c r="E1691" i="2"/>
  <c r="E1692" i="2"/>
  <c r="E1693" i="2"/>
  <c r="E1694" i="2"/>
  <c r="E1695" i="2"/>
  <c r="E1696" i="2"/>
  <c r="E1697" i="2"/>
  <c r="E1698" i="2"/>
  <c r="E1699" i="2"/>
  <c r="E1700" i="2"/>
  <c r="E1701" i="2"/>
  <c r="E1702" i="2"/>
  <c r="E1703" i="2"/>
  <c r="E1704" i="2"/>
  <c r="E1705" i="2"/>
  <c r="E1706" i="2"/>
  <c r="E1707" i="2"/>
  <c r="E1708" i="2"/>
  <c r="E1709" i="2"/>
  <c r="E1710" i="2"/>
  <c r="E1711" i="2"/>
  <c r="E1712" i="2"/>
  <c r="E1713" i="2"/>
  <c r="E1714" i="2"/>
  <c r="E1715" i="2"/>
  <c r="E1716" i="2"/>
  <c r="E1717" i="2"/>
  <c r="E1718" i="2"/>
  <c r="E1719" i="2"/>
  <c r="E1720" i="2"/>
  <c r="E1721" i="2"/>
  <c r="E1722" i="2"/>
  <c r="E1723" i="2"/>
  <c r="E1724" i="2"/>
  <c r="E1725" i="2"/>
  <c r="E1726" i="2"/>
  <c r="E1727" i="2"/>
  <c r="E1728" i="2"/>
  <c r="E1729" i="2"/>
  <c r="E1730" i="2"/>
  <c r="E1731" i="2"/>
  <c r="E1732" i="2"/>
  <c r="E1733" i="2"/>
  <c r="E1734" i="2"/>
  <c r="E1735" i="2"/>
  <c r="E1736" i="2"/>
  <c r="E1737" i="2"/>
  <c r="E1738" i="2"/>
  <c r="E1739" i="2"/>
  <c r="E1740" i="2"/>
  <c r="E1741" i="2"/>
  <c r="E1742" i="2"/>
  <c r="E1743" i="2"/>
  <c r="E1744" i="2"/>
  <c r="E1745" i="2"/>
  <c r="E1746" i="2"/>
  <c r="E1747" i="2"/>
  <c r="E1748" i="2"/>
  <c r="E1749" i="2"/>
  <c r="E1750" i="2"/>
  <c r="E1751" i="2"/>
  <c r="E1752" i="2"/>
  <c r="E1753" i="2"/>
  <c r="E1754" i="2"/>
  <c r="E1755" i="2"/>
  <c r="E1756" i="2"/>
  <c r="E1757" i="2"/>
  <c r="E1758" i="2"/>
  <c r="E1759" i="2"/>
  <c r="E1760" i="2"/>
  <c r="E1761" i="2"/>
  <c r="E1762" i="2"/>
  <c r="E1763" i="2"/>
  <c r="E1764" i="2"/>
  <c r="E1765" i="2"/>
  <c r="E1766" i="2"/>
  <c r="E1767" i="2"/>
  <c r="E1768" i="2"/>
  <c r="E1769" i="2"/>
  <c r="E1770" i="2"/>
  <c r="E1771" i="2"/>
  <c r="E1772" i="2"/>
  <c r="E1773" i="2"/>
  <c r="E1774" i="2"/>
  <c r="E1775" i="2"/>
  <c r="E1776" i="2"/>
  <c r="E1777" i="2"/>
  <c r="E1778" i="2"/>
  <c r="E1779" i="2"/>
  <c r="E1780" i="2"/>
  <c r="E1781" i="2"/>
  <c r="E1782" i="2"/>
  <c r="E1783" i="2"/>
  <c r="E1784" i="2"/>
  <c r="E1785" i="2"/>
  <c r="E1786" i="2"/>
  <c r="E1787" i="2"/>
  <c r="E1788" i="2"/>
  <c r="E1789" i="2"/>
  <c r="E1790" i="2"/>
  <c r="E1791" i="2"/>
  <c r="E1792" i="2"/>
  <c r="E1793" i="2"/>
  <c r="E1794" i="2"/>
  <c r="E1795" i="2"/>
  <c r="E1796" i="2"/>
  <c r="E1797" i="2"/>
  <c r="E1798" i="2"/>
  <c r="E1799" i="2"/>
  <c r="E1800" i="2"/>
  <c r="E1801" i="2"/>
  <c r="E1802" i="2"/>
  <c r="E1803" i="2"/>
  <c r="E1804" i="2"/>
  <c r="E1805" i="2"/>
  <c r="E1806" i="2"/>
  <c r="E1807" i="2"/>
  <c r="E1808" i="2"/>
  <c r="E1809" i="2"/>
  <c r="E1810" i="2"/>
  <c r="E1811" i="2"/>
  <c r="E1812" i="2"/>
  <c r="E1813" i="2"/>
  <c r="E1814" i="2"/>
  <c r="E1815" i="2"/>
  <c r="E1816" i="2"/>
  <c r="E1817" i="2"/>
  <c r="E1818" i="2"/>
  <c r="E1819" i="2"/>
  <c r="E1820" i="2"/>
  <c r="E1821" i="2"/>
  <c r="E1822" i="2"/>
  <c r="E1823" i="2"/>
  <c r="E1824" i="2"/>
  <c r="E1825" i="2"/>
  <c r="E1826" i="2"/>
  <c r="E1827" i="2"/>
  <c r="E1828" i="2"/>
  <c r="E1829" i="2"/>
  <c r="E1830" i="2"/>
  <c r="E1831" i="2"/>
  <c r="E1832" i="2"/>
  <c r="E1833" i="2"/>
  <c r="E1834" i="2"/>
  <c r="E1835" i="2"/>
  <c r="E1836" i="2"/>
  <c r="E1837" i="2"/>
  <c r="E1838" i="2"/>
  <c r="E1839" i="2"/>
  <c r="E1840" i="2"/>
  <c r="E1841" i="2"/>
  <c r="E1842" i="2"/>
  <c r="E1843" i="2"/>
  <c r="E1844" i="2"/>
  <c r="E1845" i="2"/>
  <c r="E1846" i="2"/>
  <c r="E1847" i="2"/>
  <c r="E1848" i="2"/>
  <c r="E1849" i="2"/>
  <c r="E1850" i="2"/>
  <c r="E1851" i="2"/>
  <c r="E1852" i="2"/>
  <c r="E1853" i="2"/>
  <c r="E1854" i="2"/>
  <c r="E1855" i="2"/>
  <c r="E1856" i="2"/>
  <c r="E1857" i="2"/>
  <c r="E1858" i="2"/>
  <c r="E1859" i="2"/>
  <c r="E1860" i="2"/>
  <c r="E1861" i="2"/>
  <c r="E1862" i="2"/>
  <c r="E1863" i="2"/>
  <c r="E1864" i="2"/>
  <c r="E1865" i="2"/>
  <c r="E1866" i="2"/>
  <c r="E1867" i="2"/>
  <c r="E1868" i="2"/>
  <c r="E1869" i="2"/>
  <c r="E1870" i="2"/>
  <c r="E1871" i="2"/>
  <c r="E1872" i="2"/>
  <c r="E1873" i="2"/>
  <c r="E1874" i="2"/>
  <c r="E1875" i="2"/>
  <c r="E1876" i="2"/>
  <c r="E1877" i="2"/>
  <c r="E1878" i="2"/>
  <c r="E1879" i="2"/>
  <c r="E1880" i="2"/>
  <c r="E1881" i="2"/>
  <c r="E1882" i="2"/>
  <c r="E1883" i="2"/>
  <c r="E1884" i="2"/>
  <c r="E1885" i="2"/>
  <c r="E1886" i="2"/>
  <c r="E1887" i="2"/>
  <c r="E1888" i="2"/>
  <c r="E1889" i="2"/>
  <c r="E1890" i="2"/>
  <c r="E1891" i="2"/>
  <c r="E1892" i="2"/>
  <c r="E1893" i="2"/>
  <c r="E1894" i="2"/>
  <c r="E1895" i="2"/>
  <c r="E1896" i="2"/>
  <c r="E1897" i="2"/>
  <c r="E1898" i="2"/>
  <c r="E1899" i="2"/>
  <c r="E1900" i="2"/>
  <c r="E1901" i="2"/>
  <c r="E1902" i="2"/>
  <c r="E1903" i="2"/>
  <c r="E1904" i="2"/>
  <c r="E1905" i="2"/>
  <c r="E1906" i="2"/>
  <c r="E1907" i="2"/>
  <c r="E1908" i="2"/>
  <c r="E1909" i="2"/>
  <c r="E1910" i="2"/>
  <c r="E1911" i="2"/>
  <c r="E1912" i="2"/>
  <c r="E1913" i="2"/>
  <c r="E1914" i="2"/>
  <c r="E1915" i="2"/>
  <c r="E1916" i="2"/>
  <c r="E1917" i="2"/>
  <c r="E1918" i="2"/>
  <c r="E1919" i="2"/>
  <c r="E1920" i="2"/>
  <c r="E1921" i="2"/>
  <c r="E1922" i="2"/>
  <c r="E1923" i="2"/>
  <c r="E1924" i="2"/>
  <c r="E1925" i="2"/>
  <c r="E1926" i="2"/>
  <c r="E1927" i="2"/>
  <c r="E1928" i="2"/>
  <c r="E1929" i="2"/>
  <c r="E1930" i="2"/>
  <c r="E1931" i="2"/>
  <c r="E1932" i="2"/>
  <c r="E1933" i="2"/>
  <c r="E1934" i="2"/>
  <c r="E1935" i="2"/>
  <c r="E1936" i="2"/>
  <c r="E1937" i="2"/>
  <c r="E1938" i="2"/>
  <c r="E1939" i="2"/>
  <c r="E1940" i="2"/>
  <c r="E1941" i="2"/>
  <c r="E1942" i="2"/>
  <c r="E1943" i="2"/>
  <c r="E1944" i="2"/>
  <c r="E1945" i="2"/>
  <c r="E1946" i="2"/>
  <c r="E1947" i="2"/>
  <c r="E1948" i="2"/>
  <c r="E1949" i="2"/>
  <c r="E1950" i="2"/>
  <c r="E1951" i="2"/>
  <c r="E1952" i="2"/>
  <c r="E1953" i="2"/>
  <c r="E1954" i="2"/>
  <c r="E1955" i="2"/>
  <c r="E1956" i="2"/>
  <c r="E1957" i="2"/>
  <c r="E1958" i="2"/>
  <c r="E1959" i="2"/>
  <c r="E1960" i="2"/>
  <c r="E1961" i="2"/>
  <c r="E1962" i="2"/>
  <c r="E1963" i="2"/>
  <c r="E1964" i="2"/>
  <c r="E1965" i="2"/>
  <c r="E1966" i="2"/>
  <c r="E1967" i="2"/>
  <c r="E1968" i="2"/>
  <c r="E1969" i="2"/>
  <c r="E1970" i="2"/>
  <c r="E1971" i="2"/>
  <c r="E1972" i="2"/>
  <c r="E1973" i="2"/>
  <c r="E1974" i="2"/>
  <c r="E1975" i="2"/>
  <c r="E1976" i="2"/>
  <c r="E1977" i="2"/>
  <c r="E1978" i="2"/>
  <c r="E1979" i="2"/>
  <c r="E1980" i="2"/>
  <c r="E1981" i="2"/>
  <c r="E1982" i="2"/>
  <c r="E1983" i="2"/>
  <c r="E1984" i="2"/>
  <c r="E1985" i="2"/>
  <c r="E1986" i="2"/>
  <c r="E1987" i="2"/>
  <c r="E1988" i="2"/>
  <c r="E1989" i="2"/>
  <c r="E1990" i="2"/>
  <c r="E1991" i="2"/>
  <c r="E1992" i="2"/>
  <c r="E1993" i="2"/>
  <c r="E1994" i="2"/>
  <c r="E1995" i="2"/>
  <c r="E1996" i="2"/>
  <c r="E1997" i="2"/>
  <c r="E1998" i="2"/>
  <c r="E1999" i="2"/>
  <c r="E2000" i="2"/>
  <c r="E2001" i="2"/>
  <c r="E2002" i="2"/>
  <c r="E2003" i="2"/>
  <c r="E2004" i="2"/>
  <c r="E2005" i="2"/>
  <c r="E2006" i="2"/>
  <c r="E2007" i="2"/>
  <c r="E2008" i="2"/>
  <c r="E2009" i="2"/>
  <c r="E2010" i="2"/>
  <c r="E2011" i="2"/>
  <c r="E2012" i="2"/>
  <c r="E2013" i="2"/>
  <c r="E2014" i="2"/>
  <c r="E2015" i="2"/>
  <c r="E2016" i="2"/>
  <c r="E2017" i="2"/>
  <c r="E2018" i="2"/>
  <c r="E2019" i="2"/>
  <c r="E2020" i="2"/>
  <c r="E2021" i="2"/>
  <c r="E2022" i="2"/>
  <c r="E2023" i="2"/>
  <c r="E2024" i="2"/>
  <c r="E2025" i="2"/>
  <c r="E2026" i="2"/>
  <c r="E2027" i="2"/>
  <c r="E2028" i="2"/>
  <c r="E2029" i="2"/>
  <c r="E2030" i="2"/>
  <c r="E2031" i="2"/>
  <c r="E2032" i="2"/>
  <c r="E2033" i="2"/>
  <c r="E2034" i="2"/>
  <c r="E2035" i="2"/>
  <c r="E2036" i="2"/>
  <c r="E2037" i="2"/>
  <c r="E2038" i="2"/>
  <c r="E2039" i="2"/>
  <c r="E2040" i="2"/>
  <c r="E2041" i="2"/>
  <c r="E2042" i="2"/>
  <c r="E2043" i="2"/>
  <c r="E2044" i="2"/>
  <c r="E2045" i="2"/>
  <c r="E2046" i="2"/>
  <c r="E2047" i="2"/>
  <c r="E2048" i="2"/>
  <c r="E2049" i="2"/>
  <c r="E2050" i="2"/>
  <c r="E2051" i="2"/>
  <c r="E2052" i="2"/>
  <c r="E2053" i="2"/>
  <c r="E2054" i="2"/>
  <c r="E2055" i="2"/>
  <c r="E2056" i="2"/>
  <c r="E2057" i="2"/>
  <c r="E2058" i="2"/>
  <c r="E2059" i="2"/>
  <c r="E2060" i="2"/>
  <c r="E2061" i="2"/>
  <c r="E2062" i="2"/>
  <c r="E2063" i="2"/>
  <c r="E2064" i="2"/>
  <c r="E2065" i="2"/>
  <c r="E2066" i="2"/>
  <c r="E2067" i="2"/>
  <c r="E2068" i="2"/>
  <c r="E2069" i="2"/>
  <c r="E2070" i="2"/>
  <c r="E2071" i="2"/>
  <c r="E2072" i="2"/>
  <c r="E2073" i="2"/>
  <c r="E2074" i="2"/>
  <c r="E2075" i="2"/>
  <c r="E2076" i="2"/>
  <c r="E2077" i="2"/>
  <c r="E2078" i="2"/>
  <c r="E2079" i="2"/>
  <c r="E2080" i="2"/>
  <c r="E2081" i="2"/>
  <c r="E2082" i="2"/>
  <c r="E2083" i="2"/>
  <c r="E2084" i="2"/>
  <c r="E2085" i="2"/>
  <c r="E2086" i="2"/>
  <c r="E2087" i="2"/>
  <c r="E2088" i="2"/>
  <c r="E2089" i="2"/>
  <c r="E2090" i="2"/>
  <c r="E2091" i="2"/>
  <c r="E2092" i="2"/>
  <c r="E2093" i="2"/>
  <c r="E2094" i="2"/>
  <c r="E2095" i="2"/>
  <c r="E2096" i="2"/>
  <c r="E2097" i="2"/>
  <c r="E2098" i="2"/>
  <c r="E2099" i="2"/>
  <c r="E2100" i="2"/>
  <c r="E2101" i="2"/>
  <c r="E2102" i="2"/>
  <c r="E2103" i="2"/>
  <c r="E2104" i="2"/>
  <c r="E2105" i="2"/>
  <c r="E2106" i="2"/>
  <c r="E2107" i="2"/>
  <c r="E2108" i="2"/>
  <c r="E2109" i="2"/>
  <c r="E2110" i="2"/>
  <c r="E2111" i="2"/>
  <c r="E2112" i="2"/>
  <c r="E2113" i="2"/>
  <c r="E2114" i="2"/>
  <c r="E2115" i="2"/>
  <c r="E2116" i="2"/>
  <c r="E2117" i="2"/>
  <c r="E2118" i="2"/>
  <c r="E2119" i="2"/>
  <c r="E2120" i="2"/>
  <c r="E2121" i="2"/>
  <c r="E2122" i="2"/>
  <c r="E2123" i="2"/>
  <c r="E2124" i="2"/>
  <c r="E2125" i="2"/>
  <c r="E2126" i="2"/>
  <c r="E2127" i="2"/>
  <c r="E2128" i="2"/>
  <c r="E2129" i="2"/>
  <c r="E2130" i="2"/>
  <c r="E2131" i="2"/>
  <c r="E2132" i="2"/>
  <c r="E2133" i="2"/>
  <c r="E2134" i="2"/>
  <c r="E2135" i="2"/>
  <c r="E2136" i="2"/>
  <c r="E2137" i="2"/>
  <c r="E2138" i="2"/>
  <c r="E2139" i="2"/>
  <c r="E2140" i="2"/>
  <c r="E2141" i="2"/>
  <c r="E2142" i="2"/>
  <c r="E2143" i="2"/>
  <c r="E2144" i="2"/>
  <c r="E2145" i="2"/>
  <c r="E2146" i="2"/>
  <c r="E2147" i="2"/>
  <c r="E2148" i="2"/>
  <c r="E2149" i="2"/>
  <c r="E2150" i="2"/>
  <c r="E2151" i="2"/>
  <c r="E2152" i="2"/>
  <c r="E2153" i="2"/>
  <c r="E2154" i="2"/>
  <c r="E2155" i="2"/>
  <c r="E2156" i="2"/>
  <c r="E2157" i="2"/>
  <c r="E2158" i="2"/>
  <c r="E2159" i="2"/>
  <c r="E2160" i="2"/>
  <c r="E2161" i="2"/>
  <c r="E2162" i="2"/>
  <c r="E2163" i="2"/>
  <c r="E2164" i="2"/>
  <c r="E2165" i="2"/>
  <c r="E2166" i="2"/>
  <c r="E2167" i="2"/>
  <c r="E2168" i="2"/>
  <c r="E2169" i="2"/>
  <c r="E2170" i="2"/>
  <c r="E2171" i="2"/>
  <c r="E2172" i="2"/>
  <c r="E2173" i="2"/>
  <c r="E2174" i="2"/>
  <c r="E2175" i="2"/>
  <c r="E2176" i="2"/>
  <c r="E2177" i="2"/>
  <c r="E2178" i="2"/>
  <c r="E2179" i="2"/>
  <c r="E2180" i="2"/>
  <c r="E2181" i="2"/>
  <c r="E2182" i="2"/>
  <c r="E2183" i="2"/>
  <c r="E2184" i="2"/>
  <c r="E2185" i="2"/>
  <c r="E2186" i="2"/>
  <c r="E2187" i="2"/>
  <c r="E2188" i="2"/>
  <c r="E2189" i="2"/>
  <c r="E2190" i="2"/>
  <c r="E2191" i="2"/>
  <c r="E2192" i="2"/>
  <c r="E2193" i="2"/>
  <c r="E2194" i="2"/>
  <c r="E2195" i="2"/>
  <c r="E2196" i="2"/>
  <c r="E2197" i="2"/>
  <c r="E2198" i="2"/>
  <c r="E2199" i="2"/>
  <c r="E2200" i="2"/>
  <c r="E2201" i="2"/>
  <c r="E2202" i="2"/>
  <c r="E2203" i="2"/>
  <c r="E2204" i="2"/>
  <c r="E2205" i="2"/>
  <c r="E2206" i="2"/>
  <c r="E2207" i="2"/>
  <c r="E2208" i="2"/>
  <c r="E2209" i="2"/>
  <c r="E2210" i="2"/>
  <c r="E2211" i="2"/>
  <c r="E2212" i="2"/>
  <c r="E2213" i="2"/>
  <c r="E2214" i="2"/>
  <c r="E2215" i="2"/>
  <c r="E2216" i="2"/>
  <c r="E2217" i="2"/>
  <c r="E2218" i="2"/>
  <c r="E2219" i="2"/>
  <c r="E2220" i="2"/>
  <c r="E2221" i="2"/>
  <c r="E2222" i="2"/>
  <c r="E2223" i="2"/>
  <c r="E2224" i="2"/>
  <c r="E2225" i="2"/>
  <c r="E2226" i="2"/>
  <c r="E2227" i="2"/>
  <c r="E2228" i="2"/>
  <c r="E2229" i="2"/>
  <c r="E2230" i="2"/>
  <c r="E2231" i="2"/>
  <c r="E2232" i="2"/>
  <c r="E2233" i="2"/>
  <c r="E2234" i="2"/>
  <c r="E2235" i="2"/>
  <c r="E2236" i="2"/>
  <c r="E2237" i="2"/>
  <c r="E2238" i="2"/>
  <c r="E2239" i="2"/>
  <c r="E2240" i="2"/>
  <c r="E2241" i="2"/>
  <c r="E2242" i="2"/>
  <c r="E2243" i="2"/>
  <c r="E2244" i="2"/>
  <c r="E2245" i="2"/>
  <c r="E2246" i="2"/>
  <c r="E2247" i="2"/>
  <c r="E2248" i="2"/>
  <c r="E2249" i="2"/>
  <c r="E2250" i="2"/>
  <c r="E2251" i="2"/>
  <c r="E2252" i="2"/>
  <c r="E2253" i="2"/>
  <c r="E2254" i="2"/>
  <c r="E2255" i="2"/>
  <c r="E2256" i="2"/>
  <c r="E2257" i="2"/>
  <c r="E2258" i="2"/>
  <c r="E2259" i="2"/>
  <c r="E2260" i="2"/>
  <c r="E2261" i="2"/>
  <c r="E2262" i="2"/>
  <c r="E2263" i="2"/>
  <c r="E2264" i="2"/>
  <c r="E2265" i="2"/>
  <c r="E2266" i="2"/>
  <c r="E2267" i="2"/>
  <c r="E2268" i="2"/>
  <c r="E2269" i="2"/>
  <c r="E2270" i="2"/>
  <c r="E2271" i="2"/>
  <c r="E2272" i="2"/>
  <c r="E2273" i="2"/>
  <c r="E2274" i="2"/>
  <c r="E2275" i="2"/>
  <c r="E2276" i="2"/>
  <c r="E2277" i="2"/>
  <c r="E2278" i="2"/>
  <c r="E2279" i="2"/>
  <c r="E2280" i="2"/>
  <c r="E2281" i="2"/>
  <c r="E2282" i="2"/>
  <c r="E2283" i="2"/>
  <c r="E2284" i="2"/>
  <c r="E2285" i="2"/>
  <c r="E2286" i="2"/>
  <c r="E2287" i="2"/>
  <c r="E2288" i="2"/>
  <c r="E2289" i="2"/>
  <c r="E2290" i="2"/>
  <c r="E2291" i="2"/>
  <c r="E2292" i="2"/>
  <c r="E2293" i="2"/>
  <c r="E2294" i="2"/>
  <c r="E2295" i="2"/>
  <c r="E2296" i="2"/>
  <c r="E2297" i="2"/>
  <c r="E2298" i="2"/>
  <c r="E2299" i="2"/>
  <c r="E2300" i="2"/>
  <c r="E2301" i="2"/>
  <c r="E2302" i="2"/>
  <c r="E2303" i="2"/>
  <c r="E2304" i="2"/>
  <c r="E2305" i="2"/>
  <c r="E2306" i="2"/>
  <c r="E2307" i="2"/>
  <c r="E2308" i="2"/>
  <c r="E2309" i="2"/>
  <c r="E2310" i="2"/>
  <c r="E2311" i="2"/>
  <c r="E2312" i="2"/>
  <c r="E2313" i="2"/>
  <c r="E2314" i="2"/>
  <c r="E2315" i="2"/>
  <c r="E2316" i="2"/>
  <c r="E2317" i="2"/>
  <c r="E2318" i="2"/>
  <c r="E2319" i="2"/>
  <c r="E2320" i="2"/>
  <c r="E2321" i="2"/>
  <c r="E2322" i="2"/>
  <c r="E2323" i="2"/>
  <c r="E2324" i="2"/>
  <c r="E2325" i="2"/>
  <c r="E2326" i="2"/>
  <c r="E2327" i="2"/>
  <c r="E2328" i="2"/>
  <c r="E2329" i="2"/>
  <c r="E2330" i="2"/>
  <c r="E2331" i="2"/>
  <c r="E2332" i="2"/>
  <c r="E2333" i="2"/>
  <c r="E2334" i="2"/>
  <c r="E2335" i="2"/>
  <c r="E2336" i="2"/>
  <c r="E2337" i="2"/>
  <c r="E2338" i="2"/>
  <c r="E2339" i="2"/>
  <c r="E2340" i="2"/>
  <c r="E2341" i="2"/>
  <c r="E2342" i="2"/>
  <c r="E2343" i="2"/>
  <c r="E2344" i="2"/>
  <c r="E2345" i="2"/>
  <c r="E2346" i="2"/>
  <c r="E2347" i="2"/>
  <c r="E2348" i="2"/>
  <c r="E2349" i="2"/>
  <c r="E2350" i="2"/>
  <c r="E2351" i="2"/>
  <c r="E2352" i="2"/>
  <c r="E2353" i="2"/>
  <c r="E2354" i="2"/>
  <c r="E2355" i="2"/>
  <c r="E2356" i="2"/>
  <c r="E2357" i="2"/>
  <c r="E2358" i="2"/>
  <c r="E2359" i="2"/>
  <c r="E2360" i="2"/>
  <c r="E2361" i="2"/>
  <c r="E2362" i="2"/>
  <c r="E2363" i="2"/>
  <c r="E2364" i="2"/>
  <c r="E2365" i="2"/>
  <c r="E2366" i="2"/>
  <c r="E2367" i="2"/>
  <c r="E2368" i="2"/>
  <c r="E2369" i="2"/>
  <c r="E2370" i="2"/>
  <c r="E2371" i="2"/>
  <c r="E2372" i="2"/>
  <c r="E2373" i="2"/>
  <c r="E2374" i="2"/>
  <c r="E2375" i="2"/>
  <c r="E2376" i="2"/>
  <c r="E2377" i="2"/>
  <c r="E2378" i="2"/>
  <c r="E2379" i="2"/>
  <c r="E2380" i="2"/>
  <c r="E2381" i="2"/>
  <c r="E2382" i="2"/>
  <c r="E2383" i="2"/>
  <c r="E2384" i="2"/>
  <c r="E2385" i="2"/>
  <c r="E2386" i="2"/>
  <c r="E2387" i="2"/>
  <c r="E2388" i="2"/>
  <c r="E2389" i="2"/>
  <c r="E2390" i="2"/>
  <c r="E2391" i="2"/>
  <c r="E2392" i="2"/>
  <c r="E2393" i="2"/>
  <c r="E2394" i="2"/>
  <c r="E2395" i="2"/>
  <c r="E2396" i="2"/>
  <c r="E2397" i="2"/>
  <c r="E2398" i="2"/>
  <c r="E2399" i="2"/>
  <c r="E2400" i="2"/>
  <c r="E2401" i="2"/>
  <c r="E2402" i="2"/>
  <c r="E2403" i="2"/>
  <c r="E2404" i="2"/>
  <c r="E2405" i="2"/>
  <c r="E2406" i="2"/>
  <c r="E2407" i="2"/>
  <c r="E2408" i="2"/>
  <c r="E2409" i="2"/>
  <c r="E2410" i="2"/>
  <c r="E2411" i="2"/>
  <c r="E2412" i="2"/>
  <c r="E2413" i="2"/>
  <c r="E2414" i="2"/>
  <c r="E2415" i="2"/>
  <c r="E2416" i="2"/>
  <c r="E2417" i="2"/>
  <c r="E2418" i="2"/>
  <c r="E2419" i="2"/>
  <c r="E2420" i="2"/>
  <c r="E2421" i="2"/>
  <c r="E2422" i="2"/>
  <c r="E2423" i="2"/>
  <c r="E2424" i="2"/>
  <c r="E2425" i="2"/>
  <c r="E2426" i="2"/>
  <c r="E2427" i="2"/>
  <c r="E2428" i="2"/>
  <c r="E2429" i="2"/>
  <c r="E2430" i="2"/>
  <c r="E2431" i="2"/>
  <c r="E2432" i="2"/>
  <c r="E2433" i="2"/>
  <c r="E2434" i="2"/>
  <c r="E2435" i="2"/>
  <c r="E2436" i="2"/>
  <c r="E2437" i="2"/>
  <c r="E2438" i="2"/>
  <c r="E2439" i="2"/>
  <c r="E2440" i="2"/>
  <c r="E2441" i="2"/>
  <c r="E2442" i="2"/>
  <c r="E2443" i="2"/>
  <c r="E2444" i="2"/>
  <c r="E2445" i="2"/>
  <c r="E2446" i="2"/>
  <c r="E2447" i="2"/>
  <c r="E2448" i="2"/>
  <c r="E2449" i="2"/>
  <c r="E2450" i="2"/>
  <c r="E2451" i="2"/>
  <c r="E2452" i="2"/>
  <c r="E2453" i="2"/>
  <c r="E2454" i="2"/>
  <c r="E2455" i="2"/>
  <c r="E2456" i="2"/>
  <c r="E2457" i="2"/>
  <c r="E2458" i="2"/>
  <c r="E2459" i="2"/>
  <c r="E2460" i="2"/>
  <c r="E2461" i="2"/>
  <c r="E2462" i="2"/>
  <c r="E2463" i="2"/>
  <c r="E2464" i="2"/>
  <c r="E2465" i="2"/>
  <c r="E2466" i="2"/>
  <c r="E2467" i="2"/>
  <c r="E2468" i="2"/>
  <c r="E2469" i="2"/>
  <c r="E2470" i="2"/>
  <c r="E2471" i="2"/>
  <c r="E2472" i="2"/>
  <c r="E2473" i="2"/>
  <c r="E2474" i="2"/>
  <c r="E2475" i="2"/>
  <c r="E2476" i="2"/>
  <c r="E2477" i="2"/>
  <c r="E2478" i="2"/>
  <c r="E2479" i="2"/>
  <c r="E2480" i="2"/>
  <c r="E2481" i="2"/>
  <c r="E2482" i="2"/>
  <c r="E2483" i="2"/>
  <c r="E2484" i="2"/>
  <c r="E2485" i="2"/>
  <c r="E2486" i="2"/>
  <c r="E2487" i="2"/>
  <c r="E2488" i="2"/>
  <c r="E2489" i="2"/>
  <c r="E2490" i="2"/>
  <c r="E2491" i="2"/>
  <c r="E2492" i="2"/>
  <c r="E2493" i="2"/>
  <c r="E2494" i="2"/>
  <c r="E2495" i="2"/>
  <c r="E2496" i="2"/>
  <c r="E2497" i="2"/>
  <c r="E2498" i="2"/>
  <c r="E2499" i="2"/>
  <c r="E2500" i="2"/>
  <c r="E2501" i="2"/>
  <c r="E2502" i="2"/>
  <c r="E2503" i="2"/>
  <c r="E2504" i="2"/>
  <c r="E2505" i="2"/>
  <c r="E2506" i="2"/>
  <c r="E2507" i="2"/>
  <c r="E2508" i="2"/>
  <c r="E2509" i="2"/>
  <c r="E2510" i="2"/>
  <c r="E2511" i="2"/>
  <c r="E2512" i="2"/>
  <c r="E2513" i="2"/>
  <c r="E2514" i="2"/>
  <c r="E2515" i="2"/>
  <c r="E2516" i="2"/>
  <c r="E2517" i="2"/>
  <c r="E2518" i="2"/>
  <c r="E2519" i="2"/>
  <c r="E2520" i="2"/>
  <c r="E2521" i="2"/>
  <c r="E2522" i="2"/>
  <c r="E2523" i="2"/>
  <c r="E2524" i="2"/>
  <c r="E2525" i="2"/>
  <c r="E2526" i="2"/>
  <c r="E2527" i="2"/>
  <c r="E2528" i="2"/>
  <c r="E2529" i="2"/>
  <c r="E2530" i="2"/>
  <c r="E2531" i="2"/>
  <c r="E2532" i="2"/>
  <c r="E2533" i="2"/>
  <c r="E2534" i="2"/>
  <c r="E2535" i="2"/>
  <c r="E2536" i="2"/>
  <c r="E2537" i="2"/>
  <c r="E2538" i="2"/>
  <c r="E2539" i="2"/>
  <c r="E2540" i="2"/>
  <c r="E2541" i="2"/>
  <c r="E2542" i="2"/>
  <c r="E2543" i="2"/>
  <c r="E2544" i="2"/>
  <c r="E2545" i="2"/>
  <c r="E2546" i="2"/>
  <c r="E2547" i="2"/>
  <c r="E2548" i="2"/>
  <c r="E2549" i="2"/>
  <c r="E2550" i="2"/>
  <c r="E2551" i="2"/>
  <c r="E2552" i="2"/>
  <c r="E2553" i="2"/>
  <c r="E2554" i="2"/>
  <c r="E2555" i="2"/>
  <c r="E2556" i="2"/>
  <c r="E2557" i="2"/>
  <c r="E2558" i="2"/>
  <c r="E2559" i="2"/>
  <c r="E2560" i="2"/>
  <c r="E2561" i="2"/>
  <c r="E2562" i="2"/>
  <c r="E2563" i="2"/>
  <c r="E2564" i="2"/>
  <c r="E2565" i="2"/>
  <c r="E2566" i="2"/>
  <c r="E2567" i="2"/>
  <c r="E2568" i="2"/>
  <c r="E2569" i="2"/>
  <c r="E2570" i="2"/>
  <c r="E2571" i="2"/>
  <c r="E2572" i="2"/>
  <c r="E2573" i="2"/>
  <c r="E2574" i="2"/>
  <c r="E2575" i="2"/>
  <c r="E2576" i="2"/>
  <c r="E2577" i="2"/>
  <c r="E2578" i="2"/>
  <c r="E2579" i="2"/>
  <c r="E2580" i="2"/>
  <c r="E2581" i="2"/>
  <c r="E2582" i="2"/>
  <c r="E2583" i="2"/>
  <c r="E2584" i="2"/>
  <c r="E2585" i="2"/>
  <c r="E2586" i="2"/>
  <c r="E2587" i="2"/>
  <c r="E2588" i="2"/>
  <c r="E2589" i="2"/>
  <c r="E2590" i="2"/>
  <c r="E2591" i="2"/>
  <c r="E2592" i="2"/>
  <c r="E2593" i="2"/>
  <c r="E2594" i="2"/>
  <c r="E2595" i="2"/>
  <c r="E2596" i="2"/>
  <c r="E2597" i="2"/>
  <c r="E2598" i="2"/>
  <c r="E2599" i="2"/>
  <c r="E2600" i="2"/>
  <c r="E2601" i="2"/>
  <c r="E2602" i="2"/>
  <c r="E2603" i="2"/>
  <c r="E2604" i="2"/>
  <c r="E2605" i="2"/>
  <c r="E2606" i="2"/>
  <c r="E2607" i="2"/>
  <c r="E2608" i="2"/>
  <c r="E2609" i="2"/>
  <c r="E2610" i="2"/>
  <c r="E2611" i="2"/>
  <c r="E2612" i="2"/>
  <c r="E2613" i="2"/>
  <c r="E2614" i="2"/>
  <c r="E2615" i="2"/>
  <c r="E2616" i="2"/>
  <c r="E2617" i="2"/>
  <c r="E2618" i="2"/>
  <c r="E2619" i="2"/>
  <c r="E2620" i="2"/>
  <c r="E2621" i="2"/>
  <c r="E2622" i="2"/>
  <c r="E2623" i="2"/>
  <c r="E2624" i="2"/>
  <c r="E2625" i="2"/>
  <c r="E2626" i="2"/>
  <c r="E2627" i="2"/>
  <c r="E2628" i="2"/>
  <c r="E2629" i="2"/>
  <c r="E2630" i="2"/>
  <c r="E2631" i="2"/>
  <c r="E2632" i="2"/>
  <c r="E2633" i="2"/>
  <c r="E2634" i="2"/>
  <c r="E2635" i="2"/>
  <c r="E2636" i="2"/>
  <c r="E2637" i="2"/>
  <c r="E2638" i="2"/>
  <c r="E2639" i="2"/>
  <c r="E2640" i="2"/>
  <c r="E2641" i="2"/>
  <c r="E2642" i="2"/>
  <c r="E2643" i="2"/>
  <c r="E2644" i="2"/>
  <c r="E2645" i="2"/>
  <c r="E2646" i="2"/>
  <c r="E2647" i="2"/>
  <c r="E2648" i="2"/>
  <c r="E2649" i="2"/>
  <c r="E2650" i="2"/>
  <c r="E2651" i="2"/>
  <c r="E2652" i="2"/>
  <c r="E2653" i="2"/>
  <c r="E2654" i="2"/>
  <c r="E2655" i="2"/>
  <c r="E2656" i="2"/>
  <c r="E2657" i="2"/>
  <c r="E2658" i="2"/>
  <c r="E2659" i="2"/>
  <c r="E2660" i="2"/>
  <c r="E2661" i="2"/>
  <c r="E2662" i="2"/>
  <c r="E2663" i="2"/>
  <c r="E2664" i="2"/>
  <c r="E2665" i="2"/>
  <c r="E2666" i="2"/>
  <c r="E2667" i="2"/>
  <c r="E2668" i="2"/>
  <c r="E2669" i="2"/>
  <c r="E2670" i="2"/>
  <c r="E2671" i="2"/>
  <c r="E2672" i="2"/>
  <c r="E2673" i="2"/>
  <c r="E2674" i="2"/>
  <c r="E2675" i="2"/>
  <c r="E2676" i="2"/>
  <c r="E2677" i="2"/>
  <c r="E2678" i="2"/>
  <c r="E2679" i="2"/>
  <c r="E2680" i="2"/>
  <c r="E2681" i="2"/>
  <c r="E2682" i="2"/>
  <c r="E2683" i="2"/>
  <c r="E2684" i="2"/>
  <c r="E2685" i="2"/>
  <c r="E2686" i="2"/>
  <c r="E2687" i="2"/>
  <c r="E2688" i="2"/>
  <c r="E2689" i="2"/>
  <c r="E2690" i="2"/>
  <c r="E2691" i="2"/>
  <c r="E2692" i="2"/>
  <c r="E2693" i="2"/>
  <c r="E2694" i="2"/>
  <c r="E2695" i="2"/>
  <c r="E2696" i="2"/>
  <c r="E2697" i="2"/>
  <c r="E2698" i="2"/>
  <c r="E2699" i="2"/>
  <c r="E2700" i="2"/>
  <c r="E2701" i="2"/>
  <c r="E2702" i="2"/>
  <c r="E2703" i="2"/>
  <c r="E2704" i="2"/>
  <c r="E2705" i="2"/>
  <c r="E2706" i="2"/>
  <c r="E2707" i="2"/>
  <c r="E2708" i="2"/>
  <c r="E2709" i="2"/>
  <c r="E2710" i="2"/>
  <c r="E2711" i="2"/>
  <c r="E2712" i="2"/>
  <c r="E2713" i="2"/>
  <c r="E2714" i="2"/>
  <c r="E2715" i="2"/>
  <c r="E2716" i="2"/>
  <c r="E2717" i="2"/>
  <c r="E2718" i="2"/>
  <c r="E2719" i="2"/>
  <c r="E2720" i="2"/>
  <c r="E2721" i="2"/>
  <c r="E2722" i="2"/>
  <c r="E2723" i="2"/>
  <c r="E2724" i="2"/>
  <c r="E2725" i="2"/>
  <c r="E2726" i="2"/>
  <c r="E2727" i="2"/>
  <c r="E2728" i="2"/>
  <c r="E2729" i="2"/>
  <c r="E2730" i="2"/>
  <c r="E2731" i="2"/>
  <c r="E2732" i="2"/>
  <c r="E2733" i="2"/>
  <c r="E2734" i="2"/>
  <c r="E2735" i="2"/>
  <c r="E2736" i="2"/>
  <c r="E2737" i="2"/>
  <c r="E2738" i="2"/>
  <c r="E2739" i="2"/>
  <c r="E2740" i="2"/>
  <c r="E2741" i="2"/>
  <c r="E2742" i="2"/>
  <c r="E2743" i="2"/>
  <c r="E2744" i="2"/>
  <c r="E2745" i="2"/>
  <c r="E2746" i="2"/>
  <c r="E2747" i="2"/>
  <c r="E2748" i="2"/>
  <c r="E2749" i="2"/>
  <c r="E2750" i="2"/>
  <c r="E2751" i="2"/>
  <c r="E2752" i="2"/>
  <c r="E2753" i="2"/>
  <c r="E2754" i="2"/>
  <c r="E2755" i="2"/>
  <c r="E2756" i="2"/>
  <c r="E2757" i="2"/>
  <c r="E2758" i="2"/>
  <c r="E2759" i="2"/>
  <c r="E2760" i="2"/>
  <c r="E2761" i="2"/>
  <c r="E2762" i="2"/>
  <c r="E2763" i="2"/>
  <c r="E2764" i="2"/>
  <c r="E2765" i="2"/>
  <c r="E2766" i="2"/>
  <c r="E2767" i="2"/>
  <c r="E2768" i="2"/>
  <c r="E2769" i="2"/>
  <c r="E2770" i="2"/>
  <c r="E2771" i="2"/>
  <c r="E2772" i="2"/>
  <c r="E2773" i="2"/>
  <c r="E2774" i="2"/>
  <c r="E2775" i="2"/>
  <c r="E2776" i="2"/>
  <c r="E2777" i="2"/>
  <c r="E2778" i="2"/>
  <c r="E2779" i="2"/>
  <c r="E2780" i="2"/>
  <c r="E2781" i="2"/>
  <c r="E2782" i="2"/>
  <c r="E2783" i="2"/>
  <c r="E2784" i="2"/>
  <c r="E2785" i="2"/>
  <c r="E2786" i="2"/>
  <c r="E2787" i="2"/>
  <c r="E2788" i="2"/>
  <c r="E2789" i="2"/>
  <c r="E2790" i="2"/>
  <c r="E2791" i="2"/>
  <c r="E2792" i="2"/>
  <c r="E2793" i="2"/>
  <c r="E2794" i="2"/>
  <c r="E2795" i="2"/>
  <c r="E2796" i="2"/>
  <c r="E2797" i="2"/>
  <c r="E2798" i="2"/>
  <c r="E2799" i="2"/>
  <c r="E2800" i="2"/>
  <c r="E2801" i="2"/>
  <c r="E2802" i="2"/>
  <c r="E2803" i="2"/>
  <c r="E2804" i="2"/>
  <c r="E2805" i="2"/>
  <c r="E2806" i="2"/>
  <c r="E2807" i="2"/>
  <c r="E2808" i="2"/>
  <c r="E2809" i="2"/>
  <c r="E2810" i="2"/>
  <c r="E2811" i="2"/>
  <c r="E2812" i="2"/>
  <c r="E2813" i="2"/>
  <c r="E2814" i="2"/>
  <c r="E2815" i="2"/>
  <c r="E2816" i="2"/>
  <c r="E2817" i="2"/>
  <c r="E2818" i="2"/>
  <c r="E2819" i="2"/>
  <c r="E2820" i="2"/>
  <c r="E2821" i="2"/>
  <c r="E2822" i="2"/>
  <c r="E2823" i="2"/>
  <c r="E2824" i="2"/>
  <c r="E2825" i="2"/>
  <c r="E2826" i="2"/>
  <c r="E2827" i="2"/>
  <c r="E2828" i="2"/>
  <c r="E2829" i="2"/>
  <c r="E2830" i="2"/>
  <c r="E2831" i="2"/>
  <c r="E2832" i="2"/>
  <c r="E2833" i="2"/>
  <c r="E2834" i="2"/>
  <c r="E2835" i="2"/>
  <c r="E2836" i="2"/>
  <c r="E2837" i="2"/>
  <c r="E2838" i="2"/>
  <c r="E2839" i="2"/>
  <c r="E2840" i="2"/>
  <c r="E2841" i="2"/>
  <c r="E2842" i="2"/>
  <c r="E2843" i="2"/>
  <c r="E2844" i="2"/>
  <c r="E2845" i="2"/>
  <c r="E2846" i="2"/>
  <c r="E2847" i="2"/>
  <c r="E2848" i="2"/>
  <c r="E2849" i="2"/>
  <c r="E2850" i="2"/>
  <c r="E2851" i="2"/>
  <c r="E2852" i="2"/>
  <c r="E2853" i="2"/>
  <c r="E2854" i="2"/>
  <c r="E2855" i="2"/>
  <c r="E2856" i="2"/>
  <c r="E2857" i="2"/>
  <c r="E2858" i="2"/>
  <c r="E2859" i="2"/>
  <c r="E2860" i="2"/>
  <c r="E2861" i="2"/>
  <c r="E2862" i="2"/>
  <c r="E2863" i="2"/>
  <c r="E2864" i="2"/>
  <c r="E2865" i="2"/>
  <c r="E2866" i="2"/>
  <c r="E2867" i="2"/>
  <c r="E2868" i="2"/>
  <c r="E2869" i="2"/>
  <c r="E2870" i="2"/>
  <c r="E2871" i="2"/>
  <c r="E2872" i="2"/>
  <c r="E2873" i="2"/>
  <c r="E2874" i="2"/>
  <c r="E2875" i="2"/>
  <c r="E2876" i="2"/>
  <c r="E2877" i="2"/>
  <c r="E2878" i="2"/>
  <c r="E2879" i="2"/>
  <c r="E2880" i="2"/>
  <c r="E2881" i="2"/>
  <c r="E2882" i="2"/>
  <c r="E2883" i="2"/>
  <c r="E2884" i="2"/>
  <c r="E2885" i="2"/>
  <c r="E2886" i="2"/>
  <c r="E2887" i="2"/>
  <c r="E2888" i="2"/>
  <c r="E2889" i="2"/>
  <c r="E2890" i="2"/>
  <c r="E2891" i="2"/>
  <c r="E2892" i="2"/>
  <c r="E2893" i="2"/>
  <c r="E2894" i="2"/>
  <c r="E2895" i="2"/>
  <c r="E2896" i="2"/>
  <c r="E2897" i="2"/>
  <c r="E2898" i="2"/>
  <c r="E2899" i="2"/>
  <c r="E2900" i="2"/>
  <c r="E2901" i="2"/>
  <c r="E2902" i="2"/>
  <c r="E2903" i="2"/>
  <c r="E2904" i="2"/>
  <c r="E2905" i="2"/>
  <c r="E2906" i="2"/>
  <c r="E2907" i="2"/>
  <c r="E2908" i="2"/>
  <c r="E2909" i="2"/>
  <c r="E2910" i="2"/>
  <c r="E2911" i="2"/>
  <c r="E2912" i="2"/>
  <c r="E2913" i="2"/>
  <c r="E2914" i="2"/>
  <c r="E2915" i="2"/>
  <c r="E2916" i="2"/>
  <c r="E2917" i="2"/>
  <c r="E2918" i="2"/>
  <c r="E2919" i="2"/>
  <c r="E2920" i="2"/>
  <c r="E2921" i="2"/>
  <c r="E2922" i="2"/>
  <c r="E2923" i="2"/>
  <c r="E2924" i="2"/>
  <c r="E2925" i="2"/>
  <c r="E2926" i="2"/>
  <c r="E2927" i="2"/>
  <c r="E2928" i="2"/>
  <c r="E2929" i="2"/>
  <c r="E2930" i="2"/>
  <c r="E2931" i="2"/>
  <c r="E2932" i="2"/>
  <c r="E2933" i="2"/>
  <c r="E2934" i="2"/>
  <c r="E2935" i="2"/>
  <c r="E2936" i="2"/>
  <c r="E2937" i="2"/>
  <c r="E2938" i="2"/>
  <c r="E2939" i="2"/>
  <c r="E2940" i="2"/>
  <c r="E2941" i="2"/>
  <c r="E2942" i="2"/>
  <c r="E2943" i="2"/>
  <c r="E2944" i="2"/>
  <c r="E2945" i="2"/>
  <c r="E2946" i="2"/>
  <c r="E2947" i="2"/>
  <c r="E2948" i="2"/>
  <c r="E2949" i="2"/>
  <c r="E2950" i="2"/>
  <c r="E2951" i="2"/>
  <c r="E2952" i="2"/>
  <c r="E2953" i="2"/>
  <c r="E2954" i="2"/>
  <c r="E2955" i="2"/>
  <c r="E2956" i="2"/>
  <c r="E2957" i="2"/>
  <c r="E2958" i="2"/>
  <c r="E2959" i="2"/>
  <c r="E2960" i="2"/>
  <c r="E2961" i="2"/>
  <c r="E2962" i="2"/>
  <c r="E2963" i="2"/>
  <c r="E2964" i="2"/>
  <c r="E2965" i="2"/>
  <c r="E2966" i="2"/>
  <c r="E2967" i="2"/>
  <c r="E2968" i="2"/>
  <c r="E2969" i="2"/>
  <c r="E2970" i="2"/>
  <c r="E2971" i="2"/>
  <c r="E2972" i="2"/>
  <c r="E2973" i="2"/>
  <c r="E2974" i="2"/>
  <c r="E2975" i="2"/>
  <c r="E2976" i="2"/>
  <c r="E2977" i="2"/>
  <c r="E2978" i="2"/>
  <c r="E2979" i="2"/>
  <c r="E2980" i="2"/>
  <c r="E2981" i="2"/>
  <c r="E2982" i="2"/>
  <c r="E2983" i="2"/>
  <c r="E2984" i="2"/>
  <c r="E2985" i="2"/>
  <c r="E2986" i="2"/>
  <c r="E2987" i="2"/>
  <c r="E2988" i="2"/>
  <c r="E2989" i="2"/>
  <c r="E2990" i="2"/>
  <c r="E2991" i="2"/>
  <c r="E2992" i="2"/>
  <c r="E2993" i="2"/>
  <c r="E2994" i="2"/>
  <c r="E2995" i="2"/>
  <c r="E2996" i="2"/>
  <c r="E2997" i="2"/>
  <c r="E2998" i="2"/>
  <c r="E2999" i="2"/>
  <c r="E3000" i="2"/>
  <c r="E3001" i="2"/>
  <c r="E3002" i="2"/>
  <c r="E3003" i="2"/>
  <c r="E3004" i="2"/>
  <c r="E3005" i="2"/>
  <c r="E3006" i="2"/>
  <c r="E3007" i="2"/>
  <c r="E3008" i="2"/>
  <c r="E3009" i="2"/>
  <c r="E3010" i="2"/>
  <c r="E3011" i="2"/>
  <c r="E3012" i="2"/>
  <c r="E3013" i="2"/>
  <c r="E3014" i="2"/>
  <c r="E3015" i="2"/>
  <c r="E3016" i="2"/>
  <c r="E3017" i="2"/>
  <c r="E3018" i="2"/>
  <c r="E3019" i="2"/>
  <c r="E3020" i="2"/>
  <c r="E3021" i="2"/>
  <c r="E3022" i="2"/>
  <c r="E3023" i="2"/>
  <c r="E3024" i="2"/>
  <c r="E3025" i="2"/>
  <c r="E3026" i="2"/>
  <c r="E3027" i="2"/>
  <c r="E3028" i="2"/>
  <c r="E3029" i="2"/>
  <c r="E3030" i="2"/>
  <c r="E3031" i="2"/>
  <c r="E3032" i="2"/>
  <c r="E3033" i="2"/>
  <c r="E3034" i="2"/>
  <c r="E3035" i="2"/>
  <c r="E3036" i="2"/>
  <c r="E3037" i="2"/>
  <c r="E3038" i="2"/>
  <c r="E3039" i="2"/>
  <c r="E3040" i="2"/>
  <c r="E3041" i="2"/>
  <c r="E3042" i="2"/>
  <c r="E3043" i="2"/>
  <c r="E3044" i="2"/>
  <c r="E3045" i="2"/>
  <c r="E3046" i="2"/>
  <c r="E3047" i="2"/>
  <c r="E3048" i="2"/>
  <c r="E3049" i="2"/>
  <c r="E3050" i="2"/>
  <c r="E3051" i="2"/>
  <c r="E3052" i="2"/>
  <c r="E3053" i="2"/>
  <c r="E3054" i="2"/>
  <c r="E3055" i="2"/>
  <c r="E3056" i="2"/>
  <c r="E3057" i="2"/>
  <c r="E3058" i="2"/>
  <c r="E3059" i="2"/>
  <c r="E3060" i="2"/>
  <c r="E3061" i="2"/>
  <c r="E3062" i="2"/>
  <c r="E3063" i="2"/>
  <c r="E3064" i="2"/>
  <c r="E3065" i="2"/>
  <c r="E3066" i="2"/>
  <c r="E3067" i="2"/>
  <c r="E3068" i="2"/>
  <c r="E3069" i="2"/>
  <c r="E3070" i="2"/>
  <c r="E3071" i="2"/>
  <c r="E3072" i="2"/>
  <c r="E3073" i="2"/>
  <c r="E3074" i="2"/>
  <c r="E3075" i="2"/>
  <c r="E3076" i="2"/>
  <c r="E3077" i="2"/>
  <c r="E3078" i="2"/>
  <c r="E3079" i="2"/>
  <c r="E3080" i="2"/>
  <c r="E3081" i="2"/>
  <c r="E3082" i="2"/>
  <c r="E3083" i="2"/>
  <c r="E3084" i="2"/>
  <c r="E3085" i="2"/>
  <c r="E3086" i="2"/>
  <c r="E3087" i="2"/>
  <c r="E3088" i="2"/>
  <c r="E3089" i="2"/>
  <c r="E3090" i="2"/>
  <c r="E3091" i="2"/>
  <c r="E3092" i="2"/>
  <c r="E3093" i="2"/>
  <c r="E3094" i="2"/>
  <c r="E3095" i="2"/>
  <c r="E3096" i="2"/>
  <c r="E3097" i="2"/>
  <c r="E3098" i="2"/>
  <c r="E3099" i="2"/>
  <c r="E3100" i="2"/>
  <c r="E3101" i="2"/>
  <c r="E3102" i="2"/>
  <c r="E3103" i="2"/>
  <c r="E3104" i="2"/>
  <c r="E3105" i="2"/>
  <c r="E3106" i="2"/>
  <c r="E3107" i="2"/>
  <c r="E3108" i="2"/>
  <c r="E3109" i="2"/>
  <c r="E3110" i="2"/>
  <c r="E3111" i="2"/>
  <c r="E3112" i="2"/>
  <c r="E3113" i="2"/>
  <c r="E3114" i="2"/>
  <c r="E3115" i="2"/>
  <c r="E3116" i="2"/>
  <c r="E3117" i="2"/>
  <c r="E3118" i="2"/>
  <c r="E3119" i="2"/>
  <c r="E3120" i="2"/>
  <c r="E3121" i="2"/>
  <c r="E3122" i="2"/>
  <c r="E3123" i="2"/>
  <c r="E3124" i="2"/>
  <c r="E3125" i="2"/>
  <c r="E3126" i="2"/>
  <c r="E3127" i="2"/>
  <c r="E3128" i="2"/>
  <c r="E3129" i="2"/>
  <c r="E3130" i="2"/>
  <c r="E3131" i="2"/>
  <c r="E3132" i="2"/>
  <c r="E3133" i="2"/>
  <c r="E3134" i="2"/>
  <c r="E3135" i="2"/>
  <c r="E3136" i="2"/>
  <c r="E3137" i="2"/>
  <c r="E3138" i="2"/>
  <c r="E3139" i="2"/>
  <c r="E3140" i="2"/>
  <c r="E3141" i="2"/>
  <c r="E3142" i="2"/>
  <c r="E3143" i="2"/>
  <c r="E3144" i="2"/>
  <c r="E3145" i="2"/>
  <c r="E3146" i="2"/>
  <c r="E3147" i="2"/>
  <c r="E3148" i="2"/>
  <c r="E3149" i="2"/>
  <c r="E3150" i="2"/>
  <c r="E3151" i="2"/>
  <c r="E3152" i="2"/>
  <c r="E3153" i="2"/>
  <c r="E3154" i="2"/>
  <c r="E3155" i="2"/>
  <c r="E3156" i="2"/>
  <c r="E3157" i="2"/>
  <c r="E3158" i="2"/>
  <c r="E3159" i="2"/>
  <c r="E3160" i="2"/>
  <c r="E3161" i="2"/>
  <c r="E3162" i="2"/>
  <c r="E3163" i="2"/>
  <c r="E3164" i="2"/>
  <c r="E3165" i="2"/>
  <c r="E3166" i="2"/>
  <c r="E3167" i="2"/>
  <c r="E3168" i="2"/>
  <c r="E3169" i="2"/>
  <c r="E3170" i="2"/>
  <c r="E3171" i="2"/>
  <c r="E3172" i="2"/>
  <c r="E3173" i="2"/>
  <c r="E3174" i="2"/>
  <c r="E3175" i="2"/>
  <c r="E3176" i="2"/>
  <c r="E3177" i="2"/>
  <c r="E3178" i="2"/>
  <c r="E3179" i="2"/>
  <c r="E3180" i="2"/>
  <c r="E3181" i="2"/>
  <c r="E3182" i="2"/>
  <c r="E3183" i="2"/>
  <c r="E3184" i="2"/>
  <c r="E3185" i="2"/>
  <c r="E3186" i="2"/>
  <c r="E3187" i="2"/>
  <c r="E3188" i="2"/>
  <c r="E3189" i="2"/>
  <c r="E3190" i="2"/>
  <c r="E3191" i="2"/>
  <c r="E3192" i="2"/>
  <c r="E3193" i="2"/>
  <c r="E3194" i="2"/>
  <c r="E3195" i="2"/>
  <c r="E3196" i="2"/>
  <c r="E3197" i="2"/>
  <c r="E3198" i="2"/>
  <c r="E3199" i="2"/>
  <c r="E3200" i="2"/>
  <c r="E3201" i="2"/>
  <c r="E3202" i="2"/>
  <c r="E3203" i="2"/>
  <c r="E3204" i="2"/>
  <c r="E3205" i="2"/>
  <c r="E3206" i="2"/>
  <c r="E3207" i="2"/>
  <c r="E3208" i="2"/>
  <c r="E3209" i="2"/>
  <c r="E3210" i="2"/>
  <c r="E3211" i="2"/>
  <c r="E3212" i="2"/>
  <c r="E3213" i="2"/>
  <c r="E3214" i="2"/>
  <c r="E3215" i="2"/>
  <c r="E3216" i="2"/>
  <c r="E3217" i="2"/>
  <c r="E3218" i="2"/>
  <c r="E3219" i="2"/>
  <c r="E3220" i="2"/>
  <c r="E3221" i="2"/>
  <c r="E3222" i="2"/>
  <c r="E3223" i="2"/>
  <c r="E3224" i="2"/>
  <c r="E3225" i="2"/>
  <c r="E3226" i="2"/>
  <c r="E3227" i="2"/>
  <c r="E3228" i="2"/>
  <c r="E3229" i="2"/>
  <c r="E3230" i="2"/>
  <c r="E3231" i="2"/>
  <c r="E3232" i="2"/>
  <c r="E3233" i="2"/>
  <c r="E3234" i="2"/>
  <c r="E3235" i="2"/>
  <c r="E3236" i="2"/>
  <c r="E3237" i="2"/>
  <c r="E3238" i="2"/>
  <c r="E3239" i="2"/>
  <c r="E3240" i="2"/>
  <c r="E3241" i="2"/>
  <c r="E3242" i="2"/>
  <c r="E3243" i="2"/>
  <c r="E3244" i="2"/>
  <c r="E3245" i="2"/>
  <c r="E3246" i="2"/>
  <c r="E3247" i="2"/>
  <c r="E3248" i="2"/>
  <c r="E3249" i="2"/>
  <c r="E3250" i="2"/>
  <c r="E3251" i="2"/>
  <c r="E3252" i="2"/>
  <c r="E3253" i="2"/>
  <c r="E3254" i="2"/>
  <c r="E3255" i="2"/>
  <c r="E3256" i="2"/>
  <c r="E3257" i="2"/>
  <c r="E3258" i="2"/>
  <c r="E3259" i="2"/>
  <c r="E3260" i="2"/>
  <c r="E3261" i="2"/>
  <c r="E3262" i="2"/>
  <c r="E3263" i="2"/>
  <c r="E3264" i="2"/>
  <c r="E3265" i="2"/>
  <c r="E3266" i="2"/>
  <c r="E3267" i="2"/>
  <c r="E3268" i="2"/>
  <c r="E3269" i="2"/>
  <c r="E3270" i="2"/>
  <c r="E3271" i="2"/>
  <c r="E3272" i="2"/>
  <c r="E3273" i="2"/>
  <c r="E3274" i="2"/>
  <c r="E3275" i="2"/>
  <c r="E3276" i="2"/>
  <c r="E3277" i="2"/>
  <c r="E3278" i="2"/>
  <c r="E3279" i="2"/>
  <c r="E3280" i="2"/>
  <c r="E3281" i="2"/>
  <c r="E3282" i="2"/>
  <c r="E3283" i="2"/>
  <c r="E3284" i="2"/>
  <c r="E3285" i="2"/>
  <c r="E3286" i="2"/>
  <c r="E3287" i="2"/>
  <c r="E3288" i="2"/>
  <c r="E3289" i="2"/>
  <c r="E3290" i="2"/>
  <c r="E3291" i="2"/>
  <c r="E3292" i="2"/>
  <c r="E3293" i="2"/>
  <c r="E3294" i="2"/>
  <c r="E3295" i="2"/>
  <c r="E3296" i="2"/>
  <c r="E3297" i="2"/>
  <c r="E3298" i="2"/>
  <c r="E3299" i="2"/>
  <c r="E3300" i="2"/>
  <c r="E3301" i="2"/>
  <c r="E3302" i="2"/>
  <c r="E3303" i="2"/>
  <c r="E3304" i="2"/>
  <c r="E3305" i="2"/>
  <c r="E3306" i="2"/>
  <c r="E3307" i="2"/>
  <c r="E3308" i="2"/>
  <c r="E3309" i="2"/>
  <c r="E3310" i="2"/>
  <c r="E3311" i="2"/>
  <c r="E3312" i="2"/>
  <c r="E3313" i="2"/>
  <c r="E3314" i="2"/>
  <c r="E3315" i="2"/>
  <c r="E3316" i="2"/>
  <c r="E3317" i="2"/>
  <c r="E3318" i="2"/>
  <c r="E3319" i="2"/>
  <c r="E3320" i="2"/>
  <c r="E3321" i="2"/>
  <c r="E3322" i="2"/>
  <c r="E3323" i="2"/>
  <c r="E3324" i="2"/>
  <c r="E3325" i="2"/>
  <c r="E3326" i="2"/>
  <c r="E3327" i="2"/>
  <c r="E3328" i="2"/>
  <c r="E3329" i="2"/>
  <c r="E3330" i="2"/>
  <c r="E3331" i="2"/>
  <c r="E3332" i="2"/>
  <c r="E3333" i="2"/>
  <c r="E3334" i="2"/>
  <c r="E3335" i="2"/>
  <c r="E3336" i="2"/>
  <c r="E3337" i="2"/>
  <c r="E3338" i="2"/>
  <c r="E3339" i="2"/>
  <c r="E3340" i="2"/>
  <c r="E3341" i="2"/>
  <c r="E3342" i="2"/>
  <c r="E3343" i="2"/>
  <c r="E3344" i="2"/>
  <c r="E3345" i="2"/>
  <c r="E3346" i="2"/>
  <c r="E3347" i="2"/>
  <c r="E3348" i="2"/>
  <c r="E3349" i="2"/>
  <c r="E3350" i="2"/>
  <c r="E3351" i="2"/>
  <c r="E3352" i="2"/>
  <c r="E3353" i="2"/>
  <c r="E3354" i="2"/>
  <c r="E3355" i="2"/>
  <c r="E3356" i="2"/>
  <c r="E3357" i="2"/>
  <c r="E3358" i="2"/>
  <c r="E3359" i="2"/>
  <c r="E3360" i="2"/>
  <c r="E3361" i="2"/>
  <c r="E3363" i="2"/>
  <c r="E3364" i="2"/>
  <c r="E3365" i="2"/>
  <c r="E3366" i="2"/>
  <c r="E3367" i="2"/>
  <c r="E3368" i="2"/>
  <c r="E3369" i="2"/>
  <c r="E3370" i="2"/>
  <c r="E3371" i="2"/>
  <c r="E3372" i="2"/>
  <c r="E3373" i="2"/>
  <c r="E3374" i="2"/>
  <c r="E3375" i="2"/>
  <c r="E3376" i="2"/>
  <c r="E3377" i="2"/>
  <c r="E3378" i="2"/>
  <c r="E3379" i="2"/>
  <c r="E3380" i="2"/>
  <c r="E3381" i="2"/>
  <c r="E3382" i="2"/>
  <c r="E3383" i="2"/>
  <c r="E3384" i="2"/>
  <c r="E3385" i="2"/>
  <c r="E3386" i="2"/>
  <c r="E3387" i="2"/>
  <c r="E3388" i="2"/>
  <c r="E3389" i="2"/>
  <c r="E3390" i="2"/>
  <c r="E3391" i="2"/>
  <c r="E3392" i="2"/>
  <c r="E3393" i="2"/>
  <c r="E3394" i="2"/>
  <c r="E3395" i="2"/>
  <c r="E3396" i="2"/>
  <c r="E3397" i="2"/>
  <c r="E3398" i="2"/>
  <c r="E3399" i="2"/>
  <c r="E3400" i="2"/>
  <c r="E3401" i="2"/>
  <c r="E3402" i="2"/>
  <c r="E3403" i="2"/>
  <c r="E3405" i="2"/>
  <c r="E3406" i="2"/>
  <c r="E3407" i="2"/>
  <c r="E3408" i="2"/>
  <c r="E3409" i="2"/>
  <c r="E3410" i="2"/>
  <c r="E3411" i="2"/>
  <c r="E3412" i="2"/>
  <c r="E3413" i="2"/>
  <c r="E3414" i="2"/>
  <c r="E3415" i="2"/>
  <c r="E3416" i="2"/>
  <c r="E3417" i="2"/>
  <c r="E3418" i="2"/>
  <c r="E3419" i="2"/>
  <c r="E3420" i="2"/>
  <c r="E3421" i="2"/>
  <c r="E3422" i="2"/>
  <c r="E3423" i="2"/>
  <c r="E3424" i="2"/>
  <c r="E3425" i="2"/>
  <c r="E3426" i="2"/>
  <c r="E3427" i="2"/>
  <c r="E3428" i="2"/>
  <c r="E3429" i="2"/>
  <c r="E3430" i="2"/>
  <c r="E3431" i="2"/>
  <c r="E3432" i="2"/>
  <c r="E3433" i="2"/>
  <c r="E3434" i="2"/>
  <c r="E3435" i="2"/>
  <c r="E3436" i="2"/>
  <c r="E3437" i="2"/>
  <c r="E3438" i="2"/>
  <c r="E3439" i="2"/>
  <c r="E3440" i="2"/>
  <c r="E3441" i="2"/>
  <c r="E3442" i="2"/>
  <c r="E3443" i="2"/>
  <c r="E3444" i="2"/>
  <c r="E3445" i="2"/>
  <c r="E3446" i="2"/>
  <c r="E3447" i="2"/>
  <c r="E3448" i="2"/>
  <c r="E3449" i="2"/>
  <c r="E3450" i="2"/>
  <c r="E3451" i="2"/>
  <c r="E3452" i="2"/>
  <c r="E3453" i="2"/>
  <c r="E3454" i="2"/>
  <c r="E3455" i="2"/>
  <c r="E3456" i="2"/>
  <c r="E3457" i="2"/>
  <c r="E3458" i="2"/>
  <c r="E3459" i="2"/>
  <c r="E3460" i="2"/>
  <c r="E3461" i="2"/>
  <c r="E3462" i="2"/>
  <c r="E3463" i="2"/>
  <c r="E3464" i="2"/>
  <c r="E3465" i="2"/>
  <c r="E3466" i="2"/>
  <c r="E3467" i="2"/>
  <c r="E3468" i="2"/>
  <c r="E3469" i="2"/>
  <c r="E3470" i="2"/>
  <c r="E3471" i="2"/>
  <c r="E3472" i="2"/>
  <c r="E3473" i="2"/>
  <c r="E3474" i="2"/>
  <c r="E3475" i="2"/>
  <c r="E3476" i="2"/>
  <c r="E3477" i="2"/>
  <c r="E3478" i="2"/>
  <c r="E3479" i="2"/>
  <c r="E3480" i="2"/>
  <c r="E3481" i="2"/>
  <c r="E3482" i="2"/>
  <c r="E3483" i="2"/>
  <c r="E3484" i="2"/>
  <c r="E3485" i="2"/>
  <c r="E3486" i="2"/>
  <c r="E3487" i="2"/>
  <c r="E3488" i="2"/>
  <c r="E3489" i="2"/>
  <c r="E3490" i="2"/>
  <c r="E3491" i="2"/>
  <c r="E3492" i="2"/>
  <c r="E3493" i="2"/>
  <c r="E3494" i="2"/>
  <c r="E3495" i="2"/>
  <c r="E3496" i="2"/>
  <c r="E3497" i="2"/>
  <c r="E3498" i="2"/>
  <c r="E3499" i="2"/>
  <c r="E3500" i="2"/>
  <c r="E3501" i="2"/>
  <c r="E3502" i="2"/>
  <c r="E3503" i="2"/>
  <c r="E3504" i="2"/>
  <c r="E3505" i="2"/>
  <c r="E3506" i="2"/>
  <c r="E3507" i="2"/>
  <c r="E3508" i="2"/>
  <c r="E3509" i="2"/>
  <c r="E3510" i="2"/>
  <c r="E3511" i="2"/>
  <c r="E3512" i="2"/>
  <c r="E3513" i="2"/>
  <c r="E3514" i="2"/>
  <c r="E3515" i="2"/>
  <c r="E3516" i="2"/>
  <c r="E3517" i="2"/>
  <c r="E3518" i="2"/>
  <c r="E3519" i="2"/>
  <c r="E3520" i="2"/>
  <c r="E3521" i="2"/>
  <c r="E3522" i="2"/>
  <c r="E3523" i="2"/>
  <c r="E3524" i="2"/>
  <c r="E3525" i="2"/>
  <c r="E3526" i="2"/>
  <c r="E3527" i="2"/>
  <c r="E3528" i="2"/>
  <c r="E3529" i="2"/>
  <c r="E3530" i="2"/>
  <c r="E3531" i="2"/>
  <c r="E3532" i="2"/>
  <c r="E3533" i="2"/>
  <c r="E3534" i="2"/>
  <c r="E3535" i="2"/>
  <c r="E3536" i="2"/>
  <c r="E3537" i="2"/>
  <c r="E3538" i="2"/>
  <c r="E3539" i="2"/>
  <c r="E3540" i="2"/>
  <c r="E3541" i="2"/>
  <c r="E3542" i="2"/>
  <c r="E3543" i="2"/>
  <c r="E3544" i="2"/>
  <c r="E3545" i="2"/>
  <c r="E3546" i="2"/>
  <c r="E3547" i="2"/>
  <c r="E3548" i="2"/>
  <c r="E3549" i="2"/>
  <c r="E3550" i="2"/>
  <c r="E3551" i="2"/>
  <c r="E3552" i="2"/>
  <c r="E3553" i="2"/>
  <c r="E3554" i="2"/>
  <c r="E3555" i="2"/>
  <c r="E3556" i="2"/>
  <c r="E3557" i="2"/>
  <c r="E3558" i="2"/>
  <c r="E3559" i="2"/>
  <c r="E3560" i="2"/>
  <c r="E3561" i="2"/>
  <c r="E3562" i="2"/>
  <c r="E3563" i="2"/>
  <c r="E3564" i="2"/>
  <c r="E3565" i="2"/>
  <c r="E3566" i="2"/>
  <c r="E3567" i="2"/>
  <c r="E3568" i="2"/>
  <c r="E3569" i="2"/>
  <c r="E3570" i="2"/>
  <c r="E3571" i="2"/>
  <c r="E3572" i="2"/>
  <c r="E3573" i="2"/>
  <c r="E3574" i="2"/>
  <c r="E3575" i="2"/>
  <c r="E3576" i="2"/>
  <c r="E3577" i="2"/>
  <c r="E3578" i="2"/>
  <c r="E3579" i="2"/>
  <c r="E3580" i="2"/>
  <c r="E3581" i="2"/>
  <c r="E3582" i="2"/>
  <c r="E3583" i="2"/>
  <c r="E3584" i="2"/>
  <c r="E3585" i="2"/>
  <c r="E3586" i="2"/>
  <c r="E3587" i="2"/>
  <c r="E3588" i="2"/>
  <c r="E3589" i="2"/>
  <c r="E3590" i="2"/>
  <c r="E3591" i="2"/>
  <c r="E3592" i="2"/>
  <c r="E3593" i="2"/>
  <c r="E3594" i="2"/>
  <c r="E3595" i="2"/>
  <c r="E3596" i="2"/>
  <c r="E3597" i="2"/>
  <c r="E3598" i="2"/>
  <c r="E3599" i="2"/>
  <c r="E3600" i="2"/>
  <c r="E3601" i="2"/>
  <c r="E3602" i="2"/>
  <c r="E3603" i="2"/>
  <c r="E3604" i="2"/>
  <c r="E3605" i="2"/>
  <c r="E3606" i="2"/>
  <c r="E3607" i="2"/>
  <c r="E3608" i="2"/>
  <c r="E3609" i="2"/>
  <c r="E3610" i="2"/>
  <c r="E3611" i="2"/>
  <c r="E3612" i="2"/>
  <c r="E3613" i="2"/>
  <c r="E3614" i="2"/>
  <c r="E3615" i="2"/>
  <c r="E3616" i="2"/>
  <c r="E3617" i="2"/>
  <c r="E3618" i="2"/>
  <c r="E3619" i="2"/>
  <c r="E3620" i="2"/>
  <c r="E3621" i="2"/>
  <c r="E3622" i="2"/>
  <c r="E3623" i="2"/>
  <c r="E3624" i="2"/>
  <c r="E3625" i="2"/>
  <c r="E3626" i="2"/>
  <c r="E3627" i="2"/>
  <c r="E3628" i="2"/>
  <c r="E3629" i="2"/>
  <c r="E3630" i="2"/>
  <c r="E3631" i="2"/>
  <c r="E3632" i="2"/>
  <c r="E3633" i="2"/>
  <c r="E3634" i="2"/>
  <c r="E3635" i="2"/>
  <c r="E3636" i="2"/>
  <c r="E3637" i="2"/>
  <c r="E3638" i="2"/>
  <c r="E3639" i="2"/>
  <c r="E3640" i="2"/>
  <c r="E3641" i="2"/>
  <c r="E3642" i="2"/>
  <c r="E3643" i="2"/>
  <c r="E3644" i="2"/>
  <c r="E3645" i="2"/>
  <c r="E3646" i="2"/>
  <c r="E3647" i="2"/>
  <c r="E3648" i="2"/>
  <c r="E3649" i="2"/>
  <c r="E3650" i="2"/>
  <c r="E3651" i="2"/>
  <c r="E3652" i="2"/>
  <c r="E3653" i="2"/>
  <c r="E3654" i="2"/>
  <c r="E3655" i="2"/>
  <c r="E3656" i="2"/>
  <c r="E3657" i="2"/>
  <c r="E3658" i="2"/>
  <c r="E3659" i="2"/>
  <c r="E3660" i="2"/>
  <c r="E3661" i="2"/>
  <c r="E3662" i="2"/>
  <c r="E3663" i="2"/>
  <c r="E3664" i="2"/>
  <c r="E3665" i="2"/>
  <c r="E3666" i="2"/>
  <c r="E3667" i="2"/>
  <c r="E3668" i="2"/>
  <c r="E3669" i="2"/>
  <c r="E3670" i="2"/>
  <c r="E3671" i="2"/>
  <c r="E3672" i="2"/>
  <c r="E3673" i="2"/>
  <c r="E3674" i="2"/>
  <c r="E3675" i="2"/>
  <c r="E3676" i="2"/>
  <c r="E3677" i="2"/>
  <c r="E3678" i="2"/>
  <c r="E3679" i="2"/>
  <c r="E3680" i="2"/>
  <c r="E3681" i="2"/>
  <c r="E3682" i="2"/>
  <c r="E3683" i="2"/>
  <c r="E3684" i="2"/>
  <c r="E3685" i="2"/>
  <c r="E3686" i="2"/>
  <c r="E3687" i="2"/>
  <c r="E3688" i="2"/>
  <c r="E3689" i="2"/>
  <c r="E3690" i="2"/>
  <c r="E3691" i="2"/>
  <c r="E3692" i="2"/>
  <c r="E3693" i="2"/>
  <c r="E3694" i="2"/>
  <c r="E3695" i="2"/>
  <c r="E3696" i="2"/>
  <c r="E3697" i="2"/>
  <c r="E3698" i="2"/>
  <c r="E3699" i="2"/>
  <c r="E3700" i="2"/>
  <c r="E3701" i="2"/>
  <c r="E3702" i="2"/>
  <c r="E3703" i="2"/>
  <c r="E3704" i="2"/>
  <c r="E3705" i="2"/>
  <c r="E3706" i="2"/>
  <c r="E3707" i="2"/>
  <c r="E3708" i="2"/>
  <c r="E3709" i="2"/>
  <c r="E3710" i="2"/>
  <c r="E3711" i="2"/>
  <c r="E3712" i="2"/>
  <c r="E3713" i="2"/>
  <c r="E3714" i="2"/>
  <c r="E3715" i="2"/>
  <c r="E3716" i="2"/>
  <c r="E3717" i="2"/>
  <c r="E3718" i="2"/>
  <c r="E3719" i="2"/>
  <c r="E3720" i="2"/>
  <c r="E3721" i="2"/>
  <c r="E3722" i="2"/>
  <c r="E3723" i="2"/>
  <c r="E3724" i="2"/>
  <c r="E3725" i="2"/>
  <c r="E3726" i="2"/>
  <c r="E3727" i="2"/>
  <c r="E3728" i="2"/>
  <c r="E3729" i="2"/>
  <c r="E3730" i="2"/>
  <c r="E3731" i="2"/>
  <c r="E3732" i="2"/>
  <c r="E3733" i="2"/>
  <c r="E3734" i="2"/>
  <c r="E3735" i="2"/>
  <c r="E3736" i="2"/>
  <c r="E3737" i="2"/>
  <c r="E3738" i="2"/>
  <c r="E3739" i="2"/>
  <c r="E3740" i="2"/>
  <c r="E3741" i="2"/>
  <c r="E3742" i="2"/>
  <c r="E3743" i="2"/>
  <c r="E3744" i="2"/>
  <c r="E3745" i="2"/>
  <c r="E3746" i="2"/>
  <c r="E3747" i="2"/>
  <c r="E3748" i="2"/>
  <c r="E3749" i="2"/>
  <c r="E3750" i="2"/>
  <c r="E3751" i="2"/>
  <c r="E3752" i="2"/>
  <c r="E3753" i="2"/>
  <c r="E3754" i="2"/>
  <c r="E3755" i="2"/>
  <c r="E3756" i="2"/>
  <c r="E3757" i="2"/>
  <c r="E3758" i="2"/>
  <c r="E3759" i="2"/>
  <c r="E3760" i="2"/>
  <c r="E3761" i="2"/>
  <c r="E3762" i="2"/>
  <c r="E3763" i="2"/>
  <c r="E3764" i="2"/>
  <c r="E3765" i="2"/>
  <c r="E3766" i="2"/>
  <c r="E3767" i="2"/>
  <c r="E3768" i="2"/>
  <c r="E3769" i="2"/>
  <c r="E3770" i="2"/>
  <c r="E3771" i="2"/>
  <c r="E3772" i="2"/>
  <c r="E3773" i="2"/>
  <c r="E3774" i="2"/>
  <c r="E3775" i="2"/>
  <c r="E3776" i="2"/>
  <c r="E3777" i="2"/>
  <c r="E3778" i="2"/>
  <c r="E3779" i="2"/>
  <c r="E3780" i="2"/>
  <c r="E3781" i="2"/>
  <c r="E3782" i="2"/>
  <c r="E3783" i="2"/>
  <c r="E3784" i="2"/>
  <c r="E3785" i="2"/>
  <c r="E3786" i="2"/>
  <c r="E3787" i="2"/>
  <c r="E3788" i="2"/>
  <c r="E3789" i="2"/>
  <c r="E3790" i="2"/>
  <c r="E3791" i="2"/>
  <c r="E3792" i="2"/>
  <c r="E3793" i="2"/>
  <c r="E3794" i="2"/>
  <c r="E3795" i="2"/>
  <c r="E3796" i="2"/>
  <c r="E3797" i="2"/>
  <c r="E3798" i="2"/>
  <c r="E3799" i="2"/>
  <c r="E3800" i="2"/>
  <c r="E3801" i="2"/>
  <c r="E3802" i="2"/>
  <c r="E3803" i="2"/>
  <c r="E3804" i="2"/>
  <c r="E3805" i="2"/>
  <c r="E3806" i="2"/>
  <c r="E3807" i="2"/>
  <c r="E3808" i="2"/>
  <c r="E3809" i="2"/>
  <c r="E3810" i="2"/>
  <c r="E3811" i="2"/>
  <c r="E3812" i="2"/>
  <c r="E3813" i="2"/>
  <c r="E3814" i="2"/>
  <c r="E3815" i="2"/>
  <c r="E3816" i="2"/>
  <c r="E3817" i="2"/>
  <c r="E3818" i="2"/>
  <c r="E3819" i="2"/>
  <c r="E3820" i="2"/>
  <c r="E3821" i="2"/>
  <c r="E3822" i="2"/>
  <c r="E3823" i="2"/>
  <c r="E3824" i="2"/>
  <c r="E3825" i="2"/>
  <c r="E3826" i="2"/>
  <c r="E3827" i="2"/>
  <c r="E3828" i="2"/>
  <c r="E3829" i="2"/>
  <c r="E3830" i="2"/>
  <c r="E3831" i="2"/>
  <c r="E3832" i="2"/>
  <c r="E3833" i="2"/>
  <c r="E3834" i="2"/>
  <c r="E3835" i="2"/>
  <c r="E3836" i="2"/>
  <c r="E3837" i="2"/>
  <c r="E3838" i="2"/>
  <c r="E3839" i="2"/>
  <c r="E3840" i="2"/>
  <c r="E3841" i="2"/>
  <c r="E3842" i="2"/>
  <c r="E3843" i="2"/>
  <c r="E3844" i="2"/>
  <c r="E3845" i="2"/>
  <c r="E3846" i="2"/>
  <c r="E3847" i="2"/>
  <c r="E3848" i="2"/>
  <c r="E3849" i="2"/>
  <c r="E3850" i="2"/>
  <c r="E3851" i="2"/>
  <c r="E3852" i="2"/>
  <c r="E3853" i="2"/>
  <c r="E3854" i="2"/>
  <c r="E3855" i="2"/>
  <c r="E3856" i="2"/>
  <c r="E3857" i="2"/>
  <c r="E3858" i="2"/>
  <c r="E3859" i="2"/>
  <c r="E3860" i="2"/>
  <c r="E3861" i="2"/>
  <c r="E3862" i="2"/>
  <c r="E3863" i="2"/>
  <c r="E3864" i="2"/>
  <c r="E3865" i="2"/>
  <c r="E3866" i="2"/>
  <c r="E3867" i="2"/>
  <c r="E3868" i="2"/>
  <c r="E3869" i="2"/>
  <c r="E3870" i="2"/>
  <c r="E3871" i="2"/>
  <c r="E3872" i="2"/>
  <c r="E3873" i="2"/>
  <c r="E3874" i="2"/>
  <c r="E3875" i="2"/>
  <c r="E3876" i="2"/>
  <c r="E3877" i="2"/>
  <c r="E3878" i="2"/>
  <c r="E3879" i="2"/>
  <c r="E3880" i="2"/>
  <c r="E3881" i="2"/>
  <c r="E3882" i="2"/>
  <c r="E3883" i="2"/>
  <c r="E3884" i="2"/>
  <c r="E3885" i="2"/>
  <c r="E3886" i="2"/>
  <c r="E3887" i="2"/>
  <c r="E3888" i="2"/>
  <c r="E3889" i="2"/>
  <c r="E3890" i="2"/>
  <c r="E3891" i="2"/>
  <c r="E3892" i="2"/>
  <c r="E3893" i="2"/>
  <c r="E3894" i="2"/>
  <c r="E3895" i="2"/>
  <c r="E3896" i="2"/>
  <c r="E3897" i="2"/>
  <c r="E3898" i="2"/>
  <c r="E3899" i="2"/>
  <c r="E3900" i="2"/>
  <c r="E3901" i="2"/>
  <c r="E3902" i="2"/>
  <c r="E3903" i="2"/>
  <c r="E3904" i="2"/>
  <c r="E3905" i="2"/>
  <c r="E3906" i="2"/>
  <c r="E3907" i="2"/>
  <c r="E3908" i="2"/>
  <c r="E3909" i="2"/>
  <c r="E3910" i="2"/>
  <c r="E3911" i="2"/>
  <c r="E3912" i="2"/>
  <c r="E3913" i="2"/>
  <c r="E3914" i="2"/>
  <c r="E3915" i="2"/>
  <c r="E3916" i="2"/>
  <c r="E3917" i="2"/>
  <c r="E3918" i="2"/>
  <c r="E3919" i="2"/>
  <c r="E3920" i="2"/>
  <c r="E3921" i="2"/>
  <c r="E3922" i="2"/>
  <c r="E3923" i="2"/>
  <c r="E3924" i="2"/>
  <c r="E3925" i="2"/>
  <c r="E3926" i="2"/>
  <c r="E3927" i="2"/>
  <c r="E3928" i="2"/>
  <c r="E3929" i="2"/>
  <c r="E3930" i="2"/>
  <c r="E3931" i="2"/>
  <c r="E3932" i="2"/>
  <c r="E3933" i="2"/>
  <c r="E3934" i="2"/>
  <c r="E3935" i="2"/>
  <c r="E3936" i="2"/>
  <c r="E3937" i="2"/>
  <c r="E3938" i="2"/>
  <c r="E3939" i="2"/>
  <c r="E3940" i="2"/>
  <c r="E3941" i="2"/>
  <c r="E3942" i="2"/>
  <c r="E3943" i="2"/>
  <c r="E3944" i="2"/>
  <c r="E3945" i="2"/>
  <c r="E3946" i="2"/>
  <c r="E3947" i="2"/>
  <c r="E3948" i="2"/>
  <c r="E3949" i="2"/>
  <c r="E3950" i="2"/>
  <c r="E3951" i="2"/>
  <c r="E3952" i="2"/>
  <c r="E3953" i="2"/>
  <c r="E3954" i="2"/>
  <c r="E3955" i="2"/>
  <c r="E3956" i="2"/>
  <c r="E3957" i="2"/>
  <c r="E3958" i="2"/>
  <c r="E3959" i="2"/>
  <c r="E3960" i="2"/>
  <c r="E3961" i="2"/>
  <c r="E3962" i="2"/>
  <c r="E3963" i="2"/>
  <c r="E3964" i="2"/>
  <c r="E3965" i="2"/>
  <c r="E3966" i="2"/>
  <c r="E3967" i="2"/>
  <c r="E3968" i="2"/>
  <c r="E3969" i="2"/>
  <c r="E3970" i="2"/>
  <c r="E3971" i="2"/>
  <c r="E3972" i="2"/>
  <c r="E3973" i="2"/>
  <c r="E3974" i="2"/>
  <c r="E3975" i="2"/>
  <c r="E3976" i="2"/>
  <c r="E3977" i="2"/>
  <c r="E3978" i="2"/>
  <c r="E3979" i="2"/>
  <c r="E3980" i="2"/>
  <c r="E3981" i="2"/>
  <c r="E3982" i="2"/>
  <c r="E3983" i="2"/>
  <c r="E3984" i="2"/>
  <c r="E3985" i="2"/>
  <c r="E3986" i="2"/>
  <c r="E3987" i="2"/>
  <c r="E3988" i="2"/>
  <c r="E3989" i="2"/>
  <c r="E3990" i="2"/>
  <c r="E3991" i="2"/>
  <c r="E3992" i="2"/>
  <c r="E3993" i="2"/>
  <c r="E3994" i="2"/>
  <c r="E3995" i="2"/>
  <c r="E3996" i="2"/>
  <c r="E3997" i="2"/>
  <c r="E3998" i="2"/>
  <c r="E3999" i="2"/>
  <c r="E4000" i="2"/>
  <c r="E4001" i="2"/>
  <c r="E4002" i="2"/>
  <c r="E4003" i="2"/>
  <c r="E4004" i="2"/>
  <c r="E4005" i="2"/>
  <c r="E4006" i="2"/>
  <c r="E4007" i="2"/>
  <c r="E4008" i="2"/>
  <c r="E4009" i="2"/>
  <c r="E4010" i="2"/>
  <c r="E4011" i="2"/>
  <c r="E4012" i="2"/>
  <c r="E4013" i="2"/>
  <c r="E4014" i="2"/>
  <c r="E4015" i="2"/>
  <c r="E4016" i="2"/>
  <c r="E4017" i="2"/>
  <c r="E4018" i="2"/>
  <c r="E4019" i="2"/>
  <c r="E4020" i="2"/>
  <c r="E4021" i="2"/>
  <c r="E4022" i="2"/>
  <c r="E4023" i="2"/>
  <c r="E4024" i="2"/>
  <c r="E4025" i="2"/>
  <c r="E4026" i="2"/>
  <c r="E4027" i="2"/>
  <c r="E4028" i="2"/>
  <c r="E4029" i="2"/>
  <c r="E4030" i="2"/>
  <c r="E4031" i="2"/>
  <c r="E4032" i="2"/>
  <c r="E4033" i="2"/>
  <c r="E4034" i="2"/>
  <c r="E4035" i="2"/>
  <c r="E4036" i="2"/>
  <c r="E4037" i="2"/>
  <c r="E4038" i="2"/>
  <c r="E4039" i="2"/>
  <c r="E4040" i="2"/>
  <c r="E4041" i="2"/>
  <c r="E4042" i="2"/>
  <c r="E4043" i="2"/>
  <c r="E4044" i="2"/>
  <c r="E4045" i="2"/>
  <c r="E4046" i="2"/>
  <c r="E4047" i="2"/>
  <c r="E4048" i="2"/>
  <c r="E4049" i="2"/>
  <c r="E4050" i="2"/>
  <c r="E4051" i="2"/>
  <c r="E4052" i="2"/>
  <c r="E4053" i="2"/>
  <c r="E4054" i="2"/>
  <c r="E4055" i="2"/>
  <c r="E4056" i="2"/>
  <c r="E4057" i="2"/>
  <c r="E4058" i="2"/>
  <c r="E4059" i="2"/>
  <c r="E4060" i="2"/>
  <c r="E4061" i="2"/>
  <c r="E4062" i="2"/>
  <c r="E4063" i="2"/>
  <c r="E4064" i="2"/>
  <c r="E4065" i="2"/>
  <c r="E4066" i="2"/>
  <c r="E4067" i="2"/>
  <c r="E4068" i="2"/>
  <c r="E4069" i="2"/>
  <c r="E4070" i="2"/>
  <c r="E4071" i="2"/>
  <c r="E4072" i="2"/>
  <c r="E4073" i="2"/>
  <c r="E4074" i="2"/>
  <c r="E4075" i="2"/>
  <c r="E4076" i="2"/>
  <c r="E4077" i="2"/>
  <c r="E4078" i="2"/>
  <c r="E4079" i="2"/>
  <c r="E4080" i="2"/>
  <c r="E4081" i="2"/>
  <c r="E4082" i="2"/>
  <c r="E4083" i="2"/>
  <c r="E4084" i="2"/>
  <c r="E4085" i="2"/>
  <c r="E4086" i="2"/>
  <c r="E4087" i="2"/>
  <c r="E4088" i="2"/>
  <c r="E4089" i="2"/>
  <c r="E4090" i="2"/>
  <c r="E4091" i="2"/>
  <c r="E4092" i="2"/>
  <c r="E4093" i="2"/>
  <c r="E4094" i="2"/>
  <c r="E4095" i="2"/>
  <c r="E4096" i="2"/>
  <c r="E4097" i="2"/>
  <c r="E4098" i="2"/>
  <c r="E4099" i="2"/>
  <c r="E4100" i="2"/>
  <c r="E4101" i="2"/>
  <c r="E4102" i="2"/>
  <c r="E4103" i="2"/>
  <c r="E4104" i="2"/>
  <c r="E4105" i="2"/>
  <c r="E4106" i="2"/>
  <c r="E4107" i="2"/>
  <c r="E4108" i="2"/>
  <c r="E4109" i="2"/>
  <c r="E4110" i="2"/>
  <c r="E4111" i="2"/>
  <c r="E4112" i="2"/>
  <c r="E4113" i="2"/>
  <c r="E4114" i="2"/>
  <c r="E4115" i="2"/>
  <c r="E4116" i="2"/>
  <c r="E4117" i="2"/>
  <c r="E4118" i="2"/>
  <c r="E4119" i="2"/>
  <c r="E4120" i="2"/>
  <c r="E4121" i="2"/>
  <c r="E4122" i="2"/>
  <c r="E4123" i="2"/>
  <c r="E4124" i="2"/>
  <c r="E4125" i="2"/>
  <c r="E4126" i="2"/>
  <c r="E4127" i="2"/>
  <c r="E4128" i="2"/>
  <c r="E4129" i="2"/>
  <c r="E4130" i="2"/>
  <c r="E4131" i="2"/>
  <c r="E4132" i="2"/>
  <c r="E4133" i="2"/>
  <c r="E4134" i="2"/>
  <c r="E4135" i="2"/>
  <c r="E4136" i="2"/>
  <c r="E4137" i="2"/>
  <c r="E4138" i="2"/>
  <c r="E4139" i="2"/>
  <c r="E4140" i="2"/>
  <c r="E4141" i="2"/>
  <c r="E4142" i="2"/>
  <c r="E4143" i="2"/>
  <c r="E4144" i="2"/>
  <c r="E4145" i="2"/>
  <c r="E4146" i="2"/>
  <c r="E4147" i="2"/>
  <c r="E4148" i="2"/>
  <c r="E4149" i="2"/>
  <c r="E4150" i="2"/>
  <c r="E4151" i="2"/>
  <c r="E4152" i="2"/>
  <c r="E4153" i="2"/>
  <c r="E4154" i="2"/>
  <c r="E4155" i="2"/>
  <c r="E4156" i="2"/>
  <c r="E4157" i="2"/>
  <c r="E4158" i="2"/>
  <c r="E4159" i="2"/>
  <c r="E4160" i="2"/>
  <c r="E4161" i="2"/>
  <c r="E4162" i="2"/>
  <c r="E4163" i="2"/>
  <c r="E4164" i="2"/>
  <c r="E4165" i="2"/>
  <c r="E4166" i="2"/>
  <c r="E4167" i="2"/>
  <c r="E4168" i="2"/>
  <c r="E4169" i="2"/>
  <c r="E4170" i="2"/>
  <c r="E4171" i="2"/>
  <c r="E4172" i="2"/>
  <c r="E4173" i="2"/>
  <c r="E4174" i="2"/>
  <c r="E4175" i="2"/>
  <c r="E4176" i="2"/>
  <c r="E4177" i="2"/>
  <c r="E4178" i="2"/>
  <c r="E4179" i="2"/>
  <c r="E4180" i="2"/>
  <c r="E4181" i="2"/>
  <c r="E4182" i="2"/>
  <c r="E4183" i="2"/>
  <c r="E4184" i="2"/>
  <c r="E4185" i="2"/>
  <c r="E4186" i="2"/>
  <c r="E4187" i="2"/>
  <c r="E4188" i="2"/>
  <c r="E4189" i="2"/>
  <c r="E4190" i="2"/>
  <c r="E4191" i="2"/>
  <c r="E4192" i="2"/>
  <c r="E4193" i="2"/>
  <c r="E4194" i="2"/>
  <c r="E4195" i="2"/>
  <c r="E4196" i="2"/>
  <c r="E4197" i="2"/>
  <c r="E4198" i="2"/>
  <c r="E4199" i="2"/>
  <c r="E4200" i="2"/>
  <c r="E4201" i="2"/>
  <c r="E4202" i="2"/>
  <c r="E4203" i="2"/>
  <c r="E4204" i="2"/>
  <c r="E4205" i="2"/>
  <c r="E4206" i="2"/>
  <c r="E4207" i="2"/>
  <c r="E4208" i="2"/>
  <c r="E4209" i="2"/>
  <c r="E4210" i="2"/>
  <c r="E4211" i="2"/>
  <c r="E4212" i="2"/>
  <c r="E4213" i="2"/>
  <c r="E4214" i="2"/>
  <c r="E4215" i="2"/>
  <c r="E4216" i="2"/>
  <c r="E4217" i="2"/>
  <c r="E4218" i="2"/>
  <c r="E4219" i="2"/>
  <c r="E4220" i="2"/>
  <c r="E4221" i="2"/>
  <c r="E4222" i="2"/>
  <c r="E4223" i="2"/>
  <c r="E4224" i="2"/>
  <c r="E4225" i="2"/>
  <c r="E4226" i="2"/>
  <c r="E4227" i="2"/>
  <c r="E4228" i="2"/>
  <c r="E4229" i="2"/>
  <c r="E4230" i="2"/>
  <c r="E4231" i="2"/>
  <c r="E4232" i="2"/>
  <c r="E4233" i="2"/>
  <c r="E4234" i="2"/>
  <c r="E4235" i="2"/>
  <c r="E4236" i="2"/>
  <c r="E4237" i="2"/>
  <c r="E4238" i="2"/>
  <c r="E4239" i="2"/>
  <c r="E4240" i="2"/>
  <c r="E4241" i="2"/>
  <c r="E4242" i="2"/>
  <c r="E4243" i="2"/>
  <c r="E4244" i="2"/>
  <c r="E4245" i="2"/>
  <c r="E4246" i="2"/>
  <c r="E4247" i="2"/>
  <c r="E4248" i="2"/>
  <c r="E4249" i="2"/>
  <c r="E4250" i="2"/>
  <c r="E4251" i="2"/>
  <c r="E4252" i="2"/>
  <c r="E4253" i="2"/>
  <c r="E4254" i="2"/>
  <c r="E4255" i="2"/>
  <c r="E4256" i="2"/>
  <c r="E4257" i="2"/>
  <c r="E4258" i="2"/>
  <c r="E4259" i="2"/>
  <c r="E4260" i="2"/>
  <c r="E4261" i="2"/>
  <c r="E4262" i="2"/>
  <c r="E4263" i="2"/>
  <c r="E4264" i="2"/>
  <c r="E4265" i="2"/>
  <c r="E4266" i="2"/>
  <c r="E4267" i="2"/>
  <c r="E4268" i="2"/>
  <c r="E4269" i="2"/>
  <c r="E4270" i="2"/>
  <c r="E4271" i="2"/>
  <c r="E4272" i="2"/>
  <c r="E4273" i="2"/>
  <c r="E4274" i="2"/>
  <c r="E4275" i="2"/>
  <c r="E4276" i="2"/>
  <c r="E4277" i="2"/>
  <c r="E4278" i="2"/>
  <c r="E4279" i="2"/>
  <c r="E4280" i="2"/>
  <c r="E4281" i="2"/>
  <c r="E4282" i="2"/>
  <c r="E4283" i="2"/>
  <c r="E4284" i="2"/>
  <c r="E4285" i="2"/>
  <c r="E4286" i="2"/>
  <c r="E4287" i="2"/>
  <c r="E4288" i="2"/>
  <c r="E4289" i="2"/>
  <c r="E4290" i="2"/>
  <c r="E4291" i="2"/>
  <c r="E4292" i="2"/>
  <c r="E4293" i="2"/>
  <c r="E4294" i="2"/>
  <c r="E4295" i="2"/>
  <c r="E4296" i="2"/>
  <c r="E4297" i="2"/>
  <c r="E4298" i="2"/>
  <c r="E4299" i="2"/>
  <c r="E4300" i="2"/>
  <c r="E4301" i="2"/>
  <c r="E4302" i="2"/>
  <c r="E4303" i="2"/>
  <c r="E4304" i="2"/>
  <c r="E4305" i="2"/>
  <c r="E4306" i="2"/>
  <c r="E4307" i="2"/>
  <c r="E4308" i="2"/>
  <c r="E4309" i="2"/>
  <c r="E4310" i="2"/>
  <c r="E4311" i="2"/>
  <c r="E4312" i="2"/>
  <c r="E4313" i="2"/>
  <c r="E4314" i="2"/>
  <c r="E4315" i="2"/>
  <c r="E4316" i="2"/>
  <c r="E4317" i="2"/>
  <c r="E4318" i="2"/>
  <c r="E4319" i="2"/>
  <c r="E4320" i="2"/>
  <c r="E4321" i="2"/>
  <c r="E4322" i="2"/>
  <c r="E4323" i="2"/>
  <c r="E4324" i="2"/>
  <c r="E4325" i="2"/>
  <c r="E4326" i="2"/>
  <c r="E4327" i="2"/>
  <c r="E4328" i="2"/>
  <c r="E4329" i="2"/>
  <c r="E4330" i="2"/>
  <c r="E4331" i="2"/>
  <c r="E4332" i="2"/>
  <c r="E4333" i="2"/>
  <c r="E4334" i="2"/>
  <c r="E4335" i="2"/>
  <c r="E4336" i="2"/>
  <c r="E4337" i="2"/>
  <c r="E4338" i="2"/>
  <c r="E4339" i="2"/>
  <c r="E4340" i="2"/>
  <c r="E4341" i="2"/>
  <c r="E4342" i="2"/>
  <c r="E4343" i="2"/>
  <c r="E4344" i="2"/>
  <c r="E4345" i="2"/>
  <c r="E4346" i="2"/>
  <c r="E4347" i="2"/>
  <c r="E4348" i="2"/>
  <c r="E4349" i="2"/>
  <c r="E4350" i="2"/>
  <c r="E4351" i="2"/>
  <c r="E4352" i="2"/>
  <c r="E4353" i="2"/>
  <c r="E4354" i="2"/>
  <c r="E4355" i="2"/>
  <c r="E4356" i="2"/>
  <c r="E4357" i="2"/>
  <c r="E4358" i="2"/>
  <c r="E4359" i="2"/>
  <c r="E4360" i="2"/>
  <c r="E4361" i="2"/>
  <c r="E4362" i="2"/>
  <c r="E4363" i="2"/>
  <c r="E4364" i="2"/>
  <c r="E4365" i="2"/>
  <c r="E4366" i="2"/>
  <c r="E4367" i="2"/>
  <c r="E4368" i="2"/>
  <c r="E4369" i="2"/>
  <c r="E4370" i="2"/>
  <c r="E4371" i="2"/>
  <c r="E4372" i="2"/>
  <c r="E4373" i="2"/>
  <c r="E4374" i="2"/>
  <c r="E4375" i="2"/>
  <c r="E4376" i="2"/>
  <c r="E4377" i="2"/>
  <c r="E4378" i="2"/>
  <c r="E4379" i="2"/>
  <c r="E4380" i="2"/>
  <c r="E4381" i="2"/>
  <c r="E4382" i="2"/>
  <c r="E4383" i="2"/>
  <c r="E4384" i="2"/>
  <c r="E4385" i="2"/>
  <c r="E4386" i="2"/>
  <c r="E4387" i="2"/>
  <c r="E4388" i="2"/>
  <c r="E4389" i="2"/>
  <c r="E4390" i="2"/>
  <c r="E4391" i="2"/>
  <c r="E4392" i="2"/>
  <c r="E4393" i="2"/>
  <c r="E4394" i="2"/>
  <c r="E4395" i="2"/>
  <c r="E4396" i="2"/>
  <c r="E4397" i="2"/>
  <c r="E4398" i="2"/>
  <c r="E4399" i="2"/>
  <c r="E4400" i="2"/>
  <c r="E4401" i="2"/>
  <c r="E4402" i="2"/>
  <c r="E4403" i="2"/>
  <c r="E4404" i="2"/>
  <c r="E4405" i="2"/>
  <c r="E4406" i="2"/>
  <c r="E4407" i="2"/>
  <c r="E4408" i="2"/>
  <c r="E4409" i="2"/>
  <c r="E4410" i="2"/>
  <c r="E4411" i="2"/>
  <c r="E4412" i="2"/>
  <c r="E4413" i="2"/>
  <c r="E4414" i="2"/>
  <c r="E4415" i="2"/>
  <c r="E4416" i="2"/>
  <c r="E4417" i="2"/>
  <c r="E4418" i="2"/>
  <c r="E4419" i="2"/>
  <c r="E4420" i="2"/>
  <c r="E4421" i="2"/>
  <c r="E4422" i="2"/>
  <c r="E4423" i="2"/>
  <c r="E4424" i="2"/>
  <c r="E4425" i="2"/>
  <c r="E4426" i="2"/>
  <c r="E4427" i="2"/>
  <c r="E4428" i="2"/>
  <c r="E4429" i="2"/>
  <c r="E4430" i="2"/>
  <c r="E4431" i="2"/>
  <c r="E4432" i="2"/>
  <c r="E4433" i="2"/>
  <c r="E4434" i="2"/>
  <c r="E4435" i="2"/>
  <c r="E4436" i="2"/>
  <c r="E4437" i="2"/>
  <c r="E4438" i="2"/>
  <c r="E4439" i="2"/>
  <c r="E4440" i="2"/>
  <c r="E4441" i="2"/>
  <c r="E4442" i="2"/>
  <c r="E4443" i="2"/>
  <c r="E4444" i="2"/>
  <c r="E4445" i="2"/>
  <c r="E4446" i="2"/>
  <c r="E4447" i="2"/>
  <c r="E4448" i="2"/>
  <c r="E4449" i="2"/>
  <c r="E4450" i="2"/>
  <c r="E4451" i="2"/>
  <c r="E4452" i="2"/>
  <c r="E4453" i="2"/>
  <c r="E4454" i="2"/>
  <c r="E4455" i="2"/>
  <c r="E4456" i="2"/>
  <c r="E4457" i="2"/>
  <c r="E4458" i="2"/>
  <c r="E4459" i="2"/>
  <c r="E4460" i="2"/>
  <c r="E4461" i="2"/>
  <c r="E4462" i="2"/>
  <c r="E4463" i="2"/>
  <c r="E4464" i="2"/>
  <c r="E4465" i="2"/>
  <c r="E4466" i="2"/>
  <c r="E4467" i="2"/>
  <c r="E4468" i="2"/>
  <c r="E4469" i="2"/>
  <c r="E4470" i="2"/>
  <c r="E4471" i="2"/>
  <c r="E4472" i="2"/>
  <c r="E4473" i="2"/>
  <c r="E4474" i="2"/>
  <c r="E4475" i="2"/>
  <c r="E4476" i="2"/>
  <c r="E4477" i="2"/>
  <c r="E4478" i="2"/>
  <c r="E4479" i="2"/>
  <c r="E4480" i="2"/>
  <c r="E4481" i="2"/>
  <c r="E4482" i="2"/>
  <c r="E4483" i="2"/>
  <c r="E4484" i="2"/>
  <c r="E4485" i="2"/>
  <c r="E4486" i="2"/>
  <c r="E4487" i="2"/>
  <c r="E4488" i="2"/>
  <c r="E4489" i="2"/>
  <c r="E4490" i="2"/>
  <c r="E4491" i="2"/>
  <c r="E4492" i="2"/>
  <c r="E4493" i="2"/>
  <c r="E4494" i="2"/>
  <c r="E4495" i="2"/>
  <c r="E4496" i="2"/>
  <c r="E4497" i="2"/>
  <c r="E4498" i="2"/>
  <c r="E4499" i="2"/>
  <c r="E4500" i="2"/>
  <c r="E4501" i="2"/>
  <c r="E4502" i="2"/>
  <c r="E4503" i="2"/>
  <c r="E4504" i="2"/>
  <c r="E4505" i="2"/>
  <c r="E4506" i="2"/>
  <c r="E4507" i="2"/>
  <c r="E4508" i="2"/>
  <c r="E4509" i="2"/>
  <c r="E4510" i="2"/>
  <c r="E4511" i="2"/>
  <c r="E4512" i="2"/>
  <c r="E4513" i="2"/>
  <c r="E4514" i="2"/>
  <c r="E4515" i="2"/>
  <c r="E4516" i="2"/>
  <c r="E4517" i="2"/>
  <c r="E4518" i="2"/>
  <c r="E4519" i="2"/>
  <c r="E4520" i="2"/>
  <c r="E4521" i="2"/>
  <c r="E4522" i="2"/>
  <c r="E4523" i="2"/>
  <c r="E4524" i="2"/>
  <c r="E4525" i="2"/>
  <c r="E4526" i="2"/>
  <c r="E4527" i="2"/>
  <c r="E4528" i="2"/>
  <c r="E4529" i="2"/>
  <c r="E4530" i="2"/>
  <c r="E4531" i="2"/>
  <c r="E4532" i="2"/>
  <c r="E4533" i="2"/>
  <c r="E4534" i="2"/>
  <c r="E4535" i="2"/>
  <c r="E4536" i="2"/>
  <c r="E4537" i="2"/>
  <c r="E4538" i="2"/>
  <c r="E4539" i="2"/>
  <c r="E4540" i="2"/>
  <c r="E4541" i="2"/>
  <c r="E4542" i="2"/>
  <c r="E4543" i="2"/>
  <c r="E4544" i="2"/>
  <c r="E4545" i="2"/>
  <c r="E4546" i="2"/>
  <c r="E4547" i="2"/>
  <c r="E4548" i="2"/>
  <c r="E4549" i="2"/>
  <c r="E4550" i="2"/>
  <c r="E4551" i="2"/>
  <c r="E4552" i="2"/>
  <c r="E4553" i="2"/>
  <c r="E4554" i="2"/>
  <c r="E4555" i="2"/>
  <c r="E4556" i="2"/>
  <c r="E4557" i="2"/>
  <c r="E4558" i="2"/>
  <c r="E4559" i="2"/>
  <c r="E4560" i="2"/>
  <c r="E4561" i="2"/>
  <c r="E4562" i="2"/>
  <c r="E4563" i="2"/>
  <c r="E4564" i="2"/>
  <c r="E4565" i="2"/>
  <c r="E4566" i="2"/>
  <c r="E4567" i="2"/>
  <c r="E4568" i="2"/>
  <c r="E4569" i="2"/>
  <c r="E4570" i="2"/>
  <c r="E4571" i="2"/>
  <c r="E4572" i="2"/>
  <c r="E4573" i="2"/>
  <c r="E4574" i="2"/>
  <c r="E4575" i="2"/>
  <c r="E4576" i="2"/>
  <c r="E4577" i="2"/>
  <c r="E4578" i="2"/>
  <c r="E4579" i="2"/>
  <c r="E4580" i="2"/>
  <c r="E4581" i="2"/>
  <c r="E4582" i="2"/>
  <c r="E4583" i="2"/>
  <c r="E4584" i="2"/>
  <c r="E4585" i="2"/>
  <c r="E4586" i="2"/>
  <c r="E4587" i="2"/>
  <c r="E4588" i="2"/>
  <c r="E4589" i="2"/>
  <c r="E4590" i="2"/>
  <c r="E4591" i="2"/>
  <c r="E4592" i="2"/>
  <c r="E4593" i="2"/>
  <c r="E4594" i="2"/>
  <c r="E4595" i="2"/>
  <c r="E4596" i="2"/>
  <c r="E4597" i="2"/>
  <c r="E4598" i="2"/>
  <c r="E4599" i="2"/>
  <c r="E4600" i="2"/>
  <c r="E4601" i="2"/>
  <c r="E4602" i="2"/>
  <c r="E4603" i="2"/>
  <c r="E4604" i="2"/>
  <c r="E4605" i="2"/>
  <c r="E4606" i="2"/>
  <c r="E4607" i="2"/>
  <c r="E4608" i="2"/>
  <c r="E4609" i="2"/>
  <c r="E4610" i="2"/>
  <c r="E4611" i="2"/>
  <c r="E4612" i="2"/>
  <c r="E4613" i="2"/>
  <c r="E4614" i="2"/>
  <c r="E4615" i="2"/>
  <c r="E4616" i="2"/>
  <c r="E4617" i="2"/>
  <c r="E4618" i="2"/>
  <c r="E4619" i="2"/>
  <c r="E4620" i="2"/>
  <c r="E4621" i="2"/>
  <c r="E4622" i="2"/>
  <c r="E4623" i="2"/>
  <c r="E4624" i="2"/>
  <c r="E4625" i="2"/>
  <c r="E4626" i="2"/>
  <c r="E4627" i="2"/>
  <c r="E4628" i="2"/>
  <c r="E4629" i="2"/>
  <c r="E4630" i="2"/>
  <c r="E4631" i="2"/>
  <c r="E4632" i="2"/>
  <c r="E4633" i="2"/>
  <c r="E4634" i="2"/>
  <c r="E4635" i="2"/>
  <c r="E4636" i="2"/>
  <c r="E4637" i="2"/>
  <c r="E4638" i="2"/>
  <c r="E4639" i="2"/>
  <c r="E4640" i="2"/>
  <c r="E4641" i="2"/>
  <c r="E4642" i="2"/>
  <c r="E4643" i="2"/>
  <c r="E4644" i="2"/>
  <c r="E4645" i="2"/>
  <c r="E4646" i="2"/>
  <c r="E4647" i="2"/>
  <c r="E4648" i="2"/>
  <c r="E4649" i="2"/>
  <c r="E4650" i="2"/>
  <c r="E4651" i="2"/>
  <c r="E4652" i="2"/>
  <c r="E4653" i="2"/>
  <c r="E4654" i="2"/>
  <c r="E4655" i="2"/>
  <c r="E4656" i="2"/>
  <c r="E4657" i="2"/>
  <c r="E4658" i="2"/>
  <c r="E4659" i="2"/>
  <c r="E4660" i="2"/>
  <c r="E4661" i="2"/>
  <c r="E4662" i="2"/>
  <c r="E4663" i="2"/>
  <c r="E4664" i="2"/>
  <c r="E4665" i="2"/>
  <c r="E4666" i="2"/>
  <c r="E4667" i="2"/>
  <c r="E4668" i="2"/>
  <c r="E4669" i="2"/>
  <c r="E4670" i="2"/>
  <c r="E4671" i="2"/>
  <c r="E4672" i="2"/>
  <c r="E4673" i="2"/>
  <c r="E4674" i="2"/>
  <c r="E4675" i="2"/>
  <c r="E4676" i="2"/>
  <c r="E4677" i="2"/>
  <c r="E4678" i="2"/>
  <c r="E4679" i="2"/>
  <c r="E4680" i="2"/>
  <c r="E4681" i="2"/>
  <c r="E4682" i="2"/>
  <c r="E4683" i="2"/>
  <c r="E4684" i="2"/>
  <c r="E4685" i="2"/>
  <c r="E4686" i="2"/>
  <c r="E4687" i="2"/>
  <c r="E4688" i="2"/>
  <c r="E4689" i="2"/>
  <c r="E4690" i="2"/>
  <c r="E4691" i="2"/>
  <c r="E4692" i="2"/>
  <c r="E4693" i="2"/>
  <c r="E4694" i="2"/>
  <c r="E4695" i="2"/>
  <c r="E4696" i="2"/>
  <c r="E4697" i="2"/>
  <c r="E4698" i="2"/>
  <c r="E4699" i="2"/>
  <c r="E4700" i="2"/>
  <c r="E4701" i="2"/>
  <c r="E4702" i="2"/>
  <c r="E4703" i="2"/>
  <c r="E4704" i="2"/>
  <c r="E4705" i="2"/>
  <c r="E4706" i="2"/>
  <c r="E4707" i="2"/>
  <c r="E4708" i="2"/>
  <c r="E4709" i="2"/>
  <c r="E4710" i="2"/>
  <c r="E4711" i="2"/>
  <c r="E4712" i="2"/>
  <c r="E4713" i="2"/>
  <c r="E4714" i="2"/>
  <c r="E4715" i="2"/>
  <c r="E4716" i="2"/>
  <c r="E4717" i="2"/>
  <c r="E4718" i="2"/>
  <c r="E4719" i="2"/>
  <c r="E4720" i="2"/>
  <c r="E4721" i="2"/>
  <c r="E4722" i="2"/>
  <c r="E4723" i="2"/>
  <c r="E4724" i="2"/>
  <c r="E4725" i="2"/>
  <c r="E4726" i="2"/>
  <c r="E4727" i="2"/>
  <c r="E4728" i="2"/>
  <c r="E4729" i="2"/>
  <c r="E4730" i="2"/>
  <c r="E4731" i="2"/>
  <c r="E4732" i="2"/>
  <c r="E4733" i="2"/>
  <c r="E4734" i="2"/>
  <c r="E4735" i="2"/>
  <c r="E4736" i="2"/>
  <c r="E4737" i="2"/>
  <c r="E4738" i="2"/>
  <c r="E4739" i="2"/>
  <c r="E4740" i="2"/>
  <c r="E4741" i="2"/>
  <c r="E4742" i="2"/>
  <c r="E4743" i="2"/>
  <c r="E4744" i="2"/>
  <c r="E4745" i="2"/>
  <c r="E4746" i="2"/>
  <c r="E4747" i="2"/>
  <c r="E4748" i="2"/>
  <c r="E4749" i="2"/>
  <c r="E4750" i="2"/>
  <c r="E4751" i="2"/>
  <c r="E4752" i="2"/>
  <c r="E4753" i="2"/>
  <c r="E4754" i="2"/>
  <c r="E4755" i="2"/>
  <c r="E4756" i="2"/>
  <c r="E4757" i="2"/>
  <c r="E4758" i="2"/>
  <c r="E4759" i="2"/>
  <c r="E4760" i="2"/>
  <c r="E4761" i="2"/>
  <c r="E4762" i="2"/>
  <c r="E4763" i="2"/>
  <c r="E4764" i="2"/>
  <c r="E4765" i="2"/>
  <c r="E4766" i="2"/>
  <c r="E4767" i="2"/>
  <c r="E4768" i="2"/>
  <c r="E4769" i="2"/>
  <c r="E4770" i="2"/>
  <c r="E4771" i="2"/>
  <c r="E4772" i="2"/>
  <c r="E4773" i="2"/>
  <c r="E4774" i="2"/>
  <c r="E4775" i="2"/>
  <c r="E4776" i="2"/>
  <c r="E4777" i="2"/>
  <c r="E4778" i="2"/>
  <c r="E4779" i="2"/>
  <c r="E4780" i="2"/>
  <c r="E4781" i="2"/>
  <c r="E4782" i="2"/>
  <c r="E4783" i="2"/>
  <c r="E4784" i="2"/>
  <c r="E4785" i="2"/>
  <c r="E4786" i="2"/>
  <c r="E4787" i="2"/>
  <c r="E4788" i="2"/>
  <c r="E4789" i="2"/>
  <c r="E4790" i="2"/>
  <c r="E4791" i="2"/>
  <c r="E4792" i="2"/>
  <c r="E4793" i="2"/>
  <c r="E4794" i="2"/>
  <c r="E4795" i="2"/>
  <c r="E4796" i="2"/>
  <c r="E4797" i="2"/>
  <c r="E4798" i="2"/>
  <c r="E4799" i="2"/>
  <c r="E4800" i="2"/>
  <c r="E4801" i="2"/>
  <c r="E4802" i="2"/>
  <c r="E4803" i="2"/>
  <c r="E4804" i="2"/>
  <c r="E4805" i="2"/>
  <c r="E4806" i="2"/>
  <c r="E4807" i="2"/>
  <c r="E4808" i="2"/>
  <c r="E4809" i="2"/>
  <c r="E4810" i="2"/>
  <c r="E4811" i="2"/>
  <c r="E4812" i="2"/>
  <c r="E4813" i="2"/>
  <c r="E4814" i="2"/>
  <c r="E4815" i="2"/>
  <c r="E4816" i="2"/>
  <c r="E4817" i="2"/>
  <c r="E4818" i="2"/>
  <c r="E4819" i="2"/>
  <c r="E4820" i="2"/>
  <c r="E4821" i="2"/>
  <c r="E4822" i="2"/>
  <c r="E4823" i="2"/>
  <c r="E4824" i="2"/>
  <c r="E4825" i="2"/>
  <c r="E4826" i="2"/>
  <c r="E4827" i="2"/>
  <c r="E4828" i="2"/>
  <c r="E4829" i="2"/>
  <c r="E4830" i="2"/>
  <c r="E4831" i="2"/>
  <c r="E4832" i="2"/>
  <c r="E4833" i="2"/>
  <c r="E4834" i="2"/>
  <c r="E4835" i="2"/>
  <c r="E4836" i="2"/>
  <c r="E4837" i="2"/>
  <c r="E4838" i="2"/>
  <c r="E4839" i="2"/>
  <c r="E4840" i="2"/>
  <c r="E4841" i="2"/>
  <c r="E4842" i="2"/>
  <c r="E4843" i="2"/>
  <c r="E4844" i="2"/>
  <c r="E4845" i="2"/>
  <c r="E4846" i="2"/>
  <c r="E4847" i="2"/>
  <c r="E4848" i="2"/>
  <c r="E4849" i="2"/>
  <c r="E4850" i="2"/>
  <c r="E4851" i="2"/>
  <c r="E4852" i="2"/>
  <c r="E4853" i="2"/>
  <c r="E4854" i="2"/>
  <c r="E4855" i="2"/>
  <c r="E4856" i="2"/>
  <c r="E4857" i="2"/>
  <c r="E4858" i="2"/>
  <c r="E4859" i="2"/>
  <c r="E4860" i="2"/>
  <c r="E4861" i="2"/>
  <c r="E4862" i="2"/>
  <c r="E4863" i="2"/>
  <c r="E4864" i="2"/>
  <c r="E4865" i="2"/>
  <c r="E4866" i="2"/>
  <c r="E4867" i="2"/>
  <c r="E4868" i="2"/>
  <c r="E4869" i="2"/>
  <c r="E4870" i="2"/>
  <c r="E4871" i="2"/>
  <c r="E4872" i="2"/>
  <c r="E4873" i="2"/>
  <c r="E4874" i="2"/>
  <c r="E4875" i="2"/>
  <c r="E4876" i="2"/>
  <c r="E4877" i="2"/>
  <c r="E4878" i="2"/>
  <c r="E4879" i="2"/>
  <c r="E4880" i="2"/>
  <c r="E4881" i="2"/>
  <c r="E4882" i="2"/>
  <c r="E4883" i="2"/>
  <c r="E4884" i="2"/>
  <c r="E4885" i="2"/>
  <c r="E4886" i="2"/>
  <c r="E4887" i="2"/>
  <c r="E4888" i="2"/>
  <c r="E4889" i="2"/>
  <c r="E4890" i="2"/>
  <c r="E4891" i="2"/>
  <c r="E4892" i="2"/>
  <c r="E4893" i="2"/>
  <c r="E4894" i="2"/>
  <c r="E4895" i="2"/>
  <c r="E4896" i="2"/>
  <c r="E4897" i="2"/>
  <c r="E4898" i="2"/>
  <c r="E4899" i="2"/>
  <c r="E4900" i="2"/>
  <c r="E4901" i="2"/>
  <c r="E4902" i="2"/>
  <c r="E4903" i="2"/>
  <c r="E4904" i="2"/>
  <c r="E4905" i="2"/>
  <c r="E4906" i="2"/>
  <c r="E4907" i="2"/>
  <c r="E4908" i="2"/>
  <c r="E4909" i="2"/>
  <c r="E4910" i="2"/>
  <c r="E4911" i="2"/>
  <c r="E4912" i="2"/>
  <c r="E4913" i="2"/>
  <c r="E4914" i="2"/>
  <c r="E4915" i="2"/>
  <c r="E4916" i="2"/>
  <c r="E4917" i="2"/>
  <c r="E4918" i="2"/>
  <c r="E4919" i="2"/>
  <c r="E4920" i="2"/>
  <c r="E4921" i="2"/>
  <c r="E4922" i="2"/>
  <c r="E4923" i="2"/>
  <c r="E4924" i="2"/>
  <c r="E4925" i="2"/>
  <c r="E4926" i="2"/>
  <c r="E4927" i="2"/>
  <c r="E4928" i="2"/>
  <c r="E4929" i="2"/>
  <c r="E4930" i="2"/>
  <c r="E4931" i="2"/>
  <c r="E4932" i="2"/>
  <c r="E4933" i="2"/>
  <c r="E4934" i="2"/>
  <c r="E4935" i="2"/>
  <c r="E4936" i="2"/>
  <c r="E4937" i="2"/>
  <c r="E4938" i="2"/>
  <c r="E4939" i="2"/>
  <c r="E4940" i="2"/>
  <c r="E4941" i="2"/>
  <c r="E4942" i="2"/>
  <c r="E4943" i="2"/>
  <c r="E4944" i="2"/>
  <c r="E4945" i="2"/>
  <c r="E4946" i="2"/>
  <c r="E4947" i="2"/>
  <c r="E4948" i="2"/>
  <c r="E4949" i="2"/>
  <c r="E4950" i="2"/>
  <c r="E4951" i="2"/>
  <c r="E4952" i="2"/>
  <c r="E4953" i="2"/>
  <c r="E4954" i="2"/>
  <c r="E4955" i="2"/>
  <c r="E4956" i="2"/>
  <c r="E4957" i="2"/>
  <c r="E4958" i="2"/>
  <c r="E4959" i="2"/>
  <c r="E4960" i="2"/>
  <c r="E4961" i="2"/>
  <c r="E4962" i="2"/>
  <c r="E4963" i="2"/>
  <c r="E4964" i="2"/>
  <c r="E4965" i="2"/>
  <c r="E4966" i="2"/>
  <c r="E4967" i="2"/>
  <c r="E4968" i="2"/>
  <c r="E4969" i="2"/>
  <c r="E4970" i="2"/>
  <c r="E4971" i="2"/>
  <c r="E4972" i="2"/>
  <c r="E4973" i="2"/>
  <c r="E4974" i="2"/>
  <c r="E4975" i="2"/>
  <c r="E4976" i="2"/>
  <c r="E4977" i="2"/>
  <c r="E4978" i="2"/>
  <c r="E4979" i="2"/>
  <c r="E4980" i="2"/>
  <c r="E4981" i="2"/>
  <c r="E4982" i="2"/>
  <c r="E4983" i="2"/>
  <c r="E4984" i="2"/>
  <c r="E4985" i="2"/>
  <c r="E4986" i="2"/>
  <c r="E4987" i="2"/>
  <c r="E4988" i="2"/>
  <c r="E4989" i="2"/>
  <c r="E4990" i="2"/>
  <c r="E4991" i="2"/>
  <c r="E4992" i="2"/>
  <c r="E4993" i="2"/>
  <c r="E4994" i="2"/>
  <c r="E4995" i="2"/>
  <c r="E4996" i="2"/>
  <c r="E4997" i="2"/>
  <c r="E4998" i="2"/>
  <c r="E4999" i="2"/>
  <c r="E5000" i="2"/>
  <c r="E5001" i="2"/>
  <c r="E5002" i="2"/>
  <c r="E5003" i="2"/>
  <c r="E5004" i="2"/>
  <c r="E5005" i="2"/>
  <c r="E5006" i="2"/>
  <c r="E5007" i="2"/>
  <c r="E5008" i="2"/>
  <c r="E5009" i="2"/>
  <c r="E5010" i="2"/>
  <c r="E5011" i="2"/>
  <c r="E5012" i="2"/>
  <c r="E5013" i="2"/>
  <c r="E5014" i="2"/>
  <c r="E5015" i="2"/>
  <c r="E5016" i="2"/>
  <c r="E5017" i="2"/>
  <c r="E5018" i="2"/>
  <c r="E5019" i="2"/>
  <c r="E5020" i="2"/>
  <c r="E5021" i="2"/>
  <c r="E5022" i="2"/>
  <c r="E5023" i="2"/>
  <c r="E5024" i="2"/>
  <c r="E5025" i="2"/>
  <c r="E5026" i="2"/>
  <c r="E5027" i="2"/>
  <c r="E5028" i="2"/>
  <c r="E5029" i="2"/>
  <c r="E5030" i="2"/>
  <c r="E5031" i="2"/>
  <c r="E5032" i="2"/>
  <c r="E5033" i="2"/>
  <c r="E5034" i="2"/>
  <c r="E5035" i="2"/>
  <c r="E5036" i="2"/>
  <c r="E5037" i="2"/>
  <c r="E5038" i="2"/>
  <c r="E5039" i="2"/>
  <c r="E5040" i="2"/>
  <c r="E5041" i="2"/>
  <c r="E5042" i="2"/>
  <c r="E5043" i="2"/>
  <c r="E5044" i="2"/>
  <c r="E5045" i="2"/>
  <c r="E5046" i="2"/>
  <c r="E5047" i="2"/>
  <c r="E5048" i="2"/>
  <c r="E5049" i="2"/>
  <c r="E5050" i="2"/>
  <c r="E5051" i="2"/>
  <c r="E5052" i="2"/>
  <c r="E5053" i="2"/>
  <c r="E5054" i="2"/>
  <c r="E5055" i="2"/>
  <c r="E5056" i="2"/>
  <c r="E5057" i="2"/>
  <c r="E5058" i="2"/>
  <c r="E5059" i="2"/>
  <c r="E5060" i="2"/>
  <c r="E5061" i="2"/>
  <c r="E5062" i="2"/>
  <c r="E5063" i="2"/>
  <c r="E5064" i="2"/>
  <c r="E5065" i="2"/>
  <c r="E5066" i="2"/>
  <c r="E5067" i="2"/>
  <c r="E5068" i="2"/>
  <c r="E5069" i="2"/>
  <c r="E5070" i="2"/>
  <c r="E5071" i="2"/>
  <c r="E5072" i="2"/>
  <c r="E5073" i="2"/>
  <c r="E5074" i="2"/>
  <c r="E5075" i="2"/>
  <c r="E5076" i="2"/>
  <c r="E5077" i="2"/>
  <c r="E5078" i="2"/>
  <c r="E5079" i="2"/>
  <c r="E5080" i="2"/>
  <c r="E5081" i="2"/>
  <c r="E5082" i="2"/>
  <c r="E5083" i="2"/>
  <c r="E5084" i="2"/>
  <c r="E5085" i="2"/>
  <c r="E5086" i="2"/>
  <c r="E5087" i="2"/>
  <c r="E5088" i="2"/>
  <c r="E5089" i="2"/>
  <c r="E5090" i="2"/>
  <c r="E5091" i="2"/>
  <c r="E5092" i="2"/>
  <c r="E5093" i="2"/>
  <c r="E5094" i="2"/>
  <c r="E5095" i="2"/>
  <c r="E5096" i="2"/>
  <c r="E5097" i="2"/>
  <c r="E5098" i="2"/>
  <c r="E5099" i="2"/>
  <c r="E5100" i="2"/>
  <c r="E5101" i="2"/>
  <c r="E5102" i="2"/>
  <c r="E5103" i="2"/>
  <c r="E5104" i="2"/>
  <c r="E5105" i="2"/>
  <c r="E5106" i="2"/>
  <c r="E5107" i="2"/>
  <c r="E5108" i="2"/>
  <c r="E5109" i="2"/>
  <c r="E5110" i="2"/>
  <c r="E5111" i="2"/>
  <c r="E5112" i="2"/>
  <c r="E5113" i="2"/>
  <c r="E5114" i="2"/>
  <c r="E5115" i="2"/>
  <c r="E5116" i="2"/>
  <c r="E5117" i="2"/>
  <c r="E5118" i="2"/>
  <c r="E5119" i="2"/>
  <c r="E5120" i="2"/>
  <c r="E5121" i="2"/>
  <c r="E5122" i="2"/>
  <c r="E5123" i="2"/>
  <c r="E5124" i="2"/>
  <c r="E5125" i="2"/>
  <c r="E5126" i="2"/>
  <c r="E5127" i="2"/>
  <c r="E5128" i="2"/>
  <c r="E5129" i="2"/>
  <c r="E5130" i="2"/>
  <c r="E5131" i="2"/>
  <c r="E5132" i="2"/>
  <c r="E5133" i="2"/>
  <c r="E5134" i="2"/>
  <c r="E5135" i="2"/>
  <c r="E5136" i="2"/>
  <c r="E5137" i="2"/>
  <c r="E5138" i="2"/>
  <c r="E5139" i="2"/>
  <c r="E5140" i="2"/>
  <c r="E5141" i="2"/>
  <c r="E5142" i="2"/>
  <c r="E5143" i="2"/>
  <c r="E5144" i="2"/>
  <c r="E5145" i="2"/>
  <c r="E5146" i="2"/>
  <c r="E5147" i="2"/>
  <c r="E5148" i="2"/>
  <c r="E5149" i="2"/>
  <c r="E5150" i="2"/>
  <c r="E5151" i="2"/>
  <c r="E5152" i="2"/>
  <c r="E5153" i="2"/>
  <c r="E5154" i="2"/>
  <c r="E5155" i="2"/>
  <c r="E5156" i="2"/>
  <c r="E5157" i="2"/>
  <c r="K3362" i="2" l="1"/>
  <c r="G5128" i="2"/>
  <c r="G5044" i="2"/>
  <c r="G4990" i="2"/>
  <c r="G4987" i="2"/>
  <c r="G5142" i="2"/>
  <c r="G5130" i="2"/>
  <c r="G5052" i="2"/>
  <c r="G4992" i="2"/>
  <c r="G4986" i="2"/>
  <c r="G5141" i="2"/>
  <c r="G5129" i="2"/>
  <c r="G5055" i="2"/>
  <c r="G4989" i="2"/>
  <c r="G471" i="2"/>
  <c r="G217" i="2"/>
  <c r="G496" i="2"/>
  <c r="G1507" i="2"/>
  <c r="G738" i="2"/>
  <c r="H4985" i="2"/>
  <c r="K102" i="10"/>
  <c r="D237" i="10"/>
  <c r="G11" i="4"/>
  <c r="M11" i="4" s="1"/>
  <c r="B1" i="7"/>
  <c r="B2" i="7"/>
  <c r="B3" i="7"/>
  <c r="B4" i="7"/>
  <c r="A25" i="7"/>
  <c r="A26" i="7"/>
  <c r="A27" i="7"/>
  <c r="N5156" i="4"/>
  <c r="F5156" i="4"/>
  <c r="E5156" i="4"/>
  <c r="N5155" i="4"/>
  <c r="F5155" i="4"/>
  <c r="E5155" i="4"/>
  <c r="N5154" i="4"/>
  <c r="F5154" i="4"/>
  <c r="E5154" i="4"/>
  <c r="N5153" i="4"/>
  <c r="F5153" i="4"/>
  <c r="E5153" i="4"/>
  <c r="N5152" i="4"/>
  <c r="F5152" i="4"/>
  <c r="E5152" i="4"/>
  <c r="N5151" i="4"/>
  <c r="F5151" i="4"/>
  <c r="E5151" i="4"/>
  <c r="N5150" i="4"/>
  <c r="F5150" i="4"/>
  <c r="E5150" i="4"/>
  <c r="N5149" i="4"/>
  <c r="F5149" i="4"/>
  <c r="E5149" i="4"/>
  <c r="N5148" i="4"/>
  <c r="F5148" i="4"/>
  <c r="E5148" i="4"/>
  <c r="N5147" i="4"/>
  <c r="F5147" i="4"/>
  <c r="E5147" i="4"/>
  <c r="N5146" i="4"/>
  <c r="F5146" i="4"/>
  <c r="E5146" i="4"/>
  <c r="N5145" i="4"/>
  <c r="F5145" i="4"/>
  <c r="E5145" i="4"/>
  <c r="N5144" i="4"/>
  <c r="F5144" i="4"/>
  <c r="E5144" i="4"/>
  <c r="N5143" i="4"/>
  <c r="F5143" i="4"/>
  <c r="E5143" i="4"/>
  <c r="N5142" i="4"/>
  <c r="F5142" i="4"/>
  <c r="E5142" i="4"/>
  <c r="N5141" i="4"/>
  <c r="F5141" i="4"/>
  <c r="E5141" i="4"/>
  <c r="N5140" i="4"/>
  <c r="F5140" i="4"/>
  <c r="E5140" i="4"/>
  <c r="N5139" i="4"/>
  <c r="F5139" i="4"/>
  <c r="E5139" i="4"/>
  <c r="N5138" i="4"/>
  <c r="F5138" i="4"/>
  <c r="E5138" i="4"/>
  <c r="N5137" i="4"/>
  <c r="F5137" i="4"/>
  <c r="E5137" i="4"/>
  <c r="N5136" i="4"/>
  <c r="F5136" i="4"/>
  <c r="E5136" i="4"/>
  <c r="N5135" i="4"/>
  <c r="F5135" i="4"/>
  <c r="E5135" i="4"/>
  <c r="N5134" i="4"/>
  <c r="F5134" i="4"/>
  <c r="E5134" i="4"/>
  <c r="N5133" i="4"/>
  <c r="F5133" i="4"/>
  <c r="E5133" i="4"/>
  <c r="N5132" i="4"/>
  <c r="F5132" i="4"/>
  <c r="E5132" i="4"/>
  <c r="N5131" i="4"/>
  <c r="F5131" i="4"/>
  <c r="E5131" i="4"/>
  <c r="N5130" i="4"/>
  <c r="F5130" i="4"/>
  <c r="E5130" i="4"/>
  <c r="N5129" i="4"/>
  <c r="F5129" i="4"/>
  <c r="E5129" i="4"/>
  <c r="N5128" i="4"/>
  <c r="H5128" i="4"/>
  <c r="F5128" i="4"/>
  <c r="E5128" i="4"/>
  <c r="N5127" i="4"/>
  <c r="F5127" i="4"/>
  <c r="E5127" i="4"/>
  <c r="N5126" i="4"/>
  <c r="F5126" i="4"/>
  <c r="E5126" i="4"/>
  <c r="N5125" i="4"/>
  <c r="F5125" i="4"/>
  <c r="E5125" i="4"/>
  <c r="N5124" i="4"/>
  <c r="F5124" i="4"/>
  <c r="E5124" i="4"/>
  <c r="N5123" i="4"/>
  <c r="F5123" i="4"/>
  <c r="E5123" i="4"/>
  <c r="N5122" i="4"/>
  <c r="F5122" i="4"/>
  <c r="E5122" i="4"/>
  <c r="N5121" i="4"/>
  <c r="F5121" i="4"/>
  <c r="E5121" i="4"/>
  <c r="N5120" i="4"/>
  <c r="F5120" i="4"/>
  <c r="E5120" i="4"/>
  <c r="N5119" i="4"/>
  <c r="F5119" i="4"/>
  <c r="E5119" i="4"/>
  <c r="N5118" i="4"/>
  <c r="F5118" i="4"/>
  <c r="E5118" i="4"/>
  <c r="N5117" i="4"/>
  <c r="F5117" i="4"/>
  <c r="E5117" i="4"/>
  <c r="N5116" i="4"/>
  <c r="F5116" i="4"/>
  <c r="E5116" i="4"/>
  <c r="N5115" i="4"/>
  <c r="F5115" i="4"/>
  <c r="E5115" i="4"/>
  <c r="N5114" i="4"/>
  <c r="F5114" i="4"/>
  <c r="E5114" i="4"/>
  <c r="N5113" i="4"/>
  <c r="F5113" i="4"/>
  <c r="E5113" i="4"/>
  <c r="N5112" i="4"/>
  <c r="F5112" i="4"/>
  <c r="E5112" i="4"/>
  <c r="N5111" i="4"/>
  <c r="F5111" i="4"/>
  <c r="E5111" i="4"/>
  <c r="N5110" i="4"/>
  <c r="F5110" i="4"/>
  <c r="E5110" i="4"/>
  <c r="N5109" i="4"/>
  <c r="F5109" i="4"/>
  <c r="E5109" i="4"/>
  <c r="N5108" i="4"/>
  <c r="F5108" i="4"/>
  <c r="E5108" i="4"/>
  <c r="N5107" i="4"/>
  <c r="F5107" i="4"/>
  <c r="E5107" i="4"/>
  <c r="N5106" i="4"/>
  <c r="F5106" i="4"/>
  <c r="E5106" i="4"/>
  <c r="N5105" i="4"/>
  <c r="F5105" i="4"/>
  <c r="E5105" i="4"/>
  <c r="N5104" i="4"/>
  <c r="F5104" i="4"/>
  <c r="E5104" i="4"/>
  <c r="N5103" i="4"/>
  <c r="F5103" i="4"/>
  <c r="E5103" i="4"/>
  <c r="N5102" i="4"/>
  <c r="F5102" i="4"/>
  <c r="E5102" i="4"/>
  <c r="N5101" i="4"/>
  <c r="F5101" i="4"/>
  <c r="E5101" i="4"/>
  <c r="N5100" i="4"/>
  <c r="F5100" i="4"/>
  <c r="E5100" i="4"/>
  <c r="N5099" i="4"/>
  <c r="F5099" i="4"/>
  <c r="E5099" i="4"/>
  <c r="N5098" i="4"/>
  <c r="F5098" i="4"/>
  <c r="E5098" i="4"/>
  <c r="N5097" i="4"/>
  <c r="F5097" i="4"/>
  <c r="E5097" i="4"/>
  <c r="N5096" i="4"/>
  <c r="F5096" i="4"/>
  <c r="E5096" i="4"/>
  <c r="N5095" i="4"/>
  <c r="F5095" i="4"/>
  <c r="E5095" i="4"/>
  <c r="N5094" i="4"/>
  <c r="F5094" i="4"/>
  <c r="E5094" i="4"/>
  <c r="N5093" i="4"/>
  <c r="F5093" i="4"/>
  <c r="E5093" i="4"/>
  <c r="N5092" i="4"/>
  <c r="F5092" i="4"/>
  <c r="E5092" i="4"/>
  <c r="N5091" i="4"/>
  <c r="F5091" i="4"/>
  <c r="E5091" i="4"/>
  <c r="N5090" i="4"/>
  <c r="F5090" i="4"/>
  <c r="E5090" i="4"/>
  <c r="N5089" i="4"/>
  <c r="F5089" i="4"/>
  <c r="E5089" i="4"/>
  <c r="N5088" i="4"/>
  <c r="F5088" i="4"/>
  <c r="E5088" i="4"/>
  <c r="N5087" i="4"/>
  <c r="F5087" i="4"/>
  <c r="E5087" i="4"/>
  <c r="N5086" i="4"/>
  <c r="F5086" i="4"/>
  <c r="E5086" i="4"/>
  <c r="N5085" i="4"/>
  <c r="F5085" i="4"/>
  <c r="E5085" i="4"/>
  <c r="N5084" i="4"/>
  <c r="F5084" i="4"/>
  <c r="E5084" i="4"/>
  <c r="N5083" i="4"/>
  <c r="F5083" i="4"/>
  <c r="E5083" i="4"/>
  <c r="N5082" i="4"/>
  <c r="F5082" i="4"/>
  <c r="E5082" i="4"/>
  <c r="N5081" i="4"/>
  <c r="F5081" i="4"/>
  <c r="E5081" i="4"/>
  <c r="N5080" i="4"/>
  <c r="F5080" i="4"/>
  <c r="E5080" i="4"/>
  <c r="N5079" i="4"/>
  <c r="F5079" i="4"/>
  <c r="E5079" i="4"/>
  <c r="N5078" i="4"/>
  <c r="F5078" i="4"/>
  <c r="E5078" i="4"/>
  <c r="N5077" i="4"/>
  <c r="F5077" i="4"/>
  <c r="E5077" i="4"/>
  <c r="N5076" i="4"/>
  <c r="F5076" i="4"/>
  <c r="E5076" i="4"/>
  <c r="N5075" i="4"/>
  <c r="F5075" i="4"/>
  <c r="E5075" i="4"/>
  <c r="N5074" i="4"/>
  <c r="F5074" i="4"/>
  <c r="E5074" i="4"/>
  <c r="N5073" i="4"/>
  <c r="F5073" i="4"/>
  <c r="E5073" i="4"/>
  <c r="N5072" i="4"/>
  <c r="F5072" i="4"/>
  <c r="E5072" i="4"/>
  <c r="N5071" i="4"/>
  <c r="F5071" i="4"/>
  <c r="E5071" i="4"/>
  <c r="N5070" i="4"/>
  <c r="F5070" i="4"/>
  <c r="E5070" i="4"/>
  <c r="N5069" i="4"/>
  <c r="F5069" i="4"/>
  <c r="E5069" i="4"/>
  <c r="N5068" i="4"/>
  <c r="F5068" i="4"/>
  <c r="E5068" i="4"/>
  <c r="N5067" i="4"/>
  <c r="F5067" i="4"/>
  <c r="E5067" i="4"/>
  <c r="N5066" i="4"/>
  <c r="F5066" i="4"/>
  <c r="E5066" i="4"/>
  <c r="N5065" i="4"/>
  <c r="F5065" i="4"/>
  <c r="E5065" i="4"/>
  <c r="N5064" i="4"/>
  <c r="F5064" i="4"/>
  <c r="E5064" i="4"/>
  <c r="N5063" i="4"/>
  <c r="F5063" i="4"/>
  <c r="E5063" i="4"/>
  <c r="N5062" i="4"/>
  <c r="F5062" i="4"/>
  <c r="E5062" i="4"/>
  <c r="N5061" i="4"/>
  <c r="F5061" i="4"/>
  <c r="E5061" i="4"/>
  <c r="N5060" i="4"/>
  <c r="F5060" i="4"/>
  <c r="E5060" i="4"/>
  <c r="N5059" i="4"/>
  <c r="F5059" i="4"/>
  <c r="E5059" i="4"/>
  <c r="N5058" i="4"/>
  <c r="F5058" i="4"/>
  <c r="E5058" i="4"/>
  <c r="N5057" i="4"/>
  <c r="F5057" i="4"/>
  <c r="E5057" i="4"/>
  <c r="N5056" i="4"/>
  <c r="F5056" i="4"/>
  <c r="E5056" i="4"/>
  <c r="N5055" i="4"/>
  <c r="F5055" i="4"/>
  <c r="E5055" i="4"/>
  <c r="N5054" i="4"/>
  <c r="F5054" i="4"/>
  <c r="E5054" i="4"/>
  <c r="N5053" i="4"/>
  <c r="F5053" i="4"/>
  <c r="E5053" i="4"/>
  <c r="N5052" i="4"/>
  <c r="F5052" i="4"/>
  <c r="E5052" i="4"/>
  <c r="N5051" i="4"/>
  <c r="F5051" i="4"/>
  <c r="E5051" i="4"/>
  <c r="N5050" i="4"/>
  <c r="F5050" i="4"/>
  <c r="E5050" i="4"/>
  <c r="N5049" i="4"/>
  <c r="F5049" i="4"/>
  <c r="E5049" i="4"/>
  <c r="N5048" i="4"/>
  <c r="F5048" i="4"/>
  <c r="E5048" i="4"/>
  <c r="N5047" i="4"/>
  <c r="F5047" i="4"/>
  <c r="E5047" i="4"/>
  <c r="N5046" i="4"/>
  <c r="F5046" i="4"/>
  <c r="E5046" i="4"/>
  <c r="N5045" i="4"/>
  <c r="F5045" i="4"/>
  <c r="E5045" i="4"/>
  <c r="N5044" i="4"/>
  <c r="H5044" i="4"/>
  <c r="F5044" i="4"/>
  <c r="E5044" i="4"/>
  <c r="N5043" i="4"/>
  <c r="F5043" i="4"/>
  <c r="E5043" i="4"/>
  <c r="N5042" i="4"/>
  <c r="F5042" i="4"/>
  <c r="E5042" i="4"/>
  <c r="N5041" i="4"/>
  <c r="F5041" i="4"/>
  <c r="E5041" i="4"/>
  <c r="N5040" i="4"/>
  <c r="F5040" i="4"/>
  <c r="E5040" i="4"/>
  <c r="N5039" i="4"/>
  <c r="F5039" i="4"/>
  <c r="E5039" i="4"/>
  <c r="N5038" i="4"/>
  <c r="F5038" i="4"/>
  <c r="E5038" i="4"/>
  <c r="N5037" i="4"/>
  <c r="F5037" i="4"/>
  <c r="E5037" i="4"/>
  <c r="N5036" i="4"/>
  <c r="F5036" i="4"/>
  <c r="E5036" i="4"/>
  <c r="N5035" i="4"/>
  <c r="F5035" i="4"/>
  <c r="E5035" i="4"/>
  <c r="N5034" i="4"/>
  <c r="F5034" i="4"/>
  <c r="E5034" i="4"/>
  <c r="N5033" i="4"/>
  <c r="F5033" i="4"/>
  <c r="E5033" i="4"/>
  <c r="N5032" i="4"/>
  <c r="F5032" i="4"/>
  <c r="E5032" i="4"/>
  <c r="N5031" i="4"/>
  <c r="F5031" i="4"/>
  <c r="E5031" i="4"/>
  <c r="N5030" i="4"/>
  <c r="F5030" i="4"/>
  <c r="E5030" i="4"/>
  <c r="N5029" i="4"/>
  <c r="F5029" i="4"/>
  <c r="E5029" i="4"/>
  <c r="N5028" i="4"/>
  <c r="F5028" i="4"/>
  <c r="E5028" i="4"/>
  <c r="N5027" i="4"/>
  <c r="F5027" i="4"/>
  <c r="E5027" i="4"/>
  <c r="N5026" i="4"/>
  <c r="F5026" i="4"/>
  <c r="E5026" i="4"/>
  <c r="N5025" i="4"/>
  <c r="F5025" i="4"/>
  <c r="E5025" i="4"/>
  <c r="N5024" i="4"/>
  <c r="F5024" i="4"/>
  <c r="E5024" i="4"/>
  <c r="N5023" i="4"/>
  <c r="F5023" i="4"/>
  <c r="E5023" i="4"/>
  <c r="N5022" i="4"/>
  <c r="F5022" i="4"/>
  <c r="E5022" i="4"/>
  <c r="N5021" i="4"/>
  <c r="F5021" i="4"/>
  <c r="E5021" i="4"/>
  <c r="N5020" i="4"/>
  <c r="F5020" i="4"/>
  <c r="E5020" i="4"/>
  <c r="N5019" i="4"/>
  <c r="F5019" i="4"/>
  <c r="E5019" i="4"/>
  <c r="N5018" i="4"/>
  <c r="F5018" i="4"/>
  <c r="E5018" i="4"/>
  <c r="N5017" i="4"/>
  <c r="F5017" i="4"/>
  <c r="E5017" i="4"/>
  <c r="N5016" i="4"/>
  <c r="F5016" i="4"/>
  <c r="E5016" i="4"/>
  <c r="N5015" i="4"/>
  <c r="F5015" i="4"/>
  <c r="E5015" i="4"/>
  <c r="N5014" i="4"/>
  <c r="F5014" i="4"/>
  <c r="E5014" i="4"/>
  <c r="N5013" i="4"/>
  <c r="F5013" i="4"/>
  <c r="E5013" i="4"/>
  <c r="N5012" i="4"/>
  <c r="F5012" i="4"/>
  <c r="E5012" i="4"/>
  <c r="N5011" i="4"/>
  <c r="F5011" i="4"/>
  <c r="E5011" i="4"/>
  <c r="N5010" i="4"/>
  <c r="F5010" i="4"/>
  <c r="E5010" i="4"/>
  <c r="N5009" i="4"/>
  <c r="F5009" i="4"/>
  <c r="E5009" i="4"/>
  <c r="N5008" i="4"/>
  <c r="F5008" i="4"/>
  <c r="E5008" i="4"/>
  <c r="N5007" i="4"/>
  <c r="F5007" i="4"/>
  <c r="E5007" i="4"/>
  <c r="N5006" i="4"/>
  <c r="F5006" i="4"/>
  <c r="E5006" i="4"/>
  <c r="N5005" i="4"/>
  <c r="F5005" i="4"/>
  <c r="E5005" i="4"/>
  <c r="N5004" i="4"/>
  <c r="F5004" i="4"/>
  <c r="E5004" i="4"/>
  <c r="N5003" i="4"/>
  <c r="F5003" i="4"/>
  <c r="E5003" i="4"/>
  <c r="N5002" i="4"/>
  <c r="F5002" i="4"/>
  <c r="E5002" i="4"/>
  <c r="N5001" i="4"/>
  <c r="F5001" i="4"/>
  <c r="E5001" i="4"/>
  <c r="N5000" i="4"/>
  <c r="F5000" i="4"/>
  <c r="E5000" i="4"/>
  <c r="N4999" i="4"/>
  <c r="F4999" i="4"/>
  <c r="E4999" i="4"/>
  <c r="N4998" i="4"/>
  <c r="F4998" i="4"/>
  <c r="E4998" i="4"/>
  <c r="N4997" i="4"/>
  <c r="F4997" i="4"/>
  <c r="E4997" i="4"/>
  <c r="N4996" i="4"/>
  <c r="F4996" i="4"/>
  <c r="E4996" i="4"/>
  <c r="N4995" i="4"/>
  <c r="F4995" i="4"/>
  <c r="E4995" i="4"/>
  <c r="N4994" i="4"/>
  <c r="F4994" i="4"/>
  <c r="E4994" i="4"/>
  <c r="N4993" i="4"/>
  <c r="F4993" i="4"/>
  <c r="E4993" i="4"/>
  <c r="N4992" i="4"/>
  <c r="F4992" i="4"/>
  <c r="E4992" i="4"/>
  <c r="N4991" i="4"/>
  <c r="F4991" i="4"/>
  <c r="E4991" i="4"/>
  <c r="N4990" i="4"/>
  <c r="F4990" i="4"/>
  <c r="E4990" i="4"/>
  <c r="N4989" i="4"/>
  <c r="F4989" i="4"/>
  <c r="E4989" i="4"/>
  <c r="N4988" i="4"/>
  <c r="F4988" i="4"/>
  <c r="E4988" i="4"/>
  <c r="N4987" i="4"/>
  <c r="F4987" i="4"/>
  <c r="E4987" i="4"/>
  <c r="N4986" i="4"/>
  <c r="H4986" i="4"/>
  <c r="F4986" i="4"/>
  <c r="E4986" i="4"/>
  <c r="N4985" i="4"/>
  <c r="F4985" i="4"/>
  <c r="E4985" i="4"/>
  <c r="N4984" i="4"/>
  <c r="F4984" i="4"/>
  <c r="E4984" i="4"/>
  <c r="N4983" i="4"/>
  <c r="F4983" i="4"/>
  <c r="E4983" i="4"/>
  <c r="N4982" i="4"/>
  <c r="F4982" i="4"/>
  <c r="E4982" i="4"/>
  <c r="N4981" i="4"/>
  <c r="F4981" i="4"/>
  <c r="E4981" i="4"/>
  <c r="N4980" i="4"/>
  <c r="F4980" i="4"/>
  <c r="E4980" i="4"/>
  <c r="N4979" i="4"/>
  <c r="F4979" i="4"/>
  <c r="E4979" i="4"/>
  <c r="N4978" i="4"/>
  <c r="F4978" i="4"/>
  <c r="E4978" i="4"/>
  <c r="N4977" i="4"/>
  <c r="F4977" i="4"/>
  <c r="E4977" i="4"/>
  <c r="N4976" i="4"/>
  <c r="F4976" i="4"/>
  <c r="E4976" i="4"/>
  <c r="N4975" i="4"/>
  <c r="F4975" i="4"/>
  <c r="E4975" i="4"/>
  <c r="N4974" i="4"/>
  <c r="F4974" i="4"/>
  <c r="E4974" i="4"/>
  <c r="N4973" i="4"/>
  <c r="F4973" i="4"/>
  <c r="E4973" i="4"/>
  <c r="N4972" i="4"/>
  <c r="F4972" i="4"/>
  <c r="E4972" i="4"/>
  <c r="N4971" i="4"/>
  <c r="F4971" i="4"/>
  <c r="E4971" i="4"/>
  <c r="N4970" i="4"/>
  <c r="F4970" i="4"/>
  <c r="E4970" i="4"/>
  <c r="N4969" i="4"/>
  <c r="F4969" i="4"/>
  <c r="E4969" i="4"/>
  <c r="N4968" i="4"/>
  <c r="F4968" i="4"/>
  <c r="E4968" i="4"/>
  <c r="N4967" i="4"/>
  <c r="F4967" i="4"/>
  <c r="E4967" i="4"/>
  <c r="N4966" i="4"/>
  <c r="F4966" i="4"/>
  <c r="E4966" i="4"/>
  <c r="N4965" i="4"/>
  <c r="F4965" i="4"/>
  <c r="E4965" i="4"/>
  <c r="N4964" i="4"/>
  <c r="F4964" i="4"/>
  <c r="E4964" i="4"/>
  <c r="N4963" i="4"/>
  <c r="F4963" i="4"/>
  <c r="E4963" i="4"/>
  <c r="N4962" i="4"/>
  <c r="F4962" i="4"/>
  <c r="E4962" i="4"/>
  <c r="N4961" i="4"/>
  <c r="F4961" i="4"/>
  <c r="E4961" i="4"/>
  <c r="N4960" i="4"/>
  <c r="F4960" i="4"/>
  <c r="E4960" i="4"/>
  <c r="N4959" i="4"/>
  <c r="F4959" i="4"/>
  <c r="E4959" i="4"/>
  <c r="N4958" i="4"/>
  <c r="F4958" i="4"/>
  <c r="E4958" i="4"/>
  <c r="N4957" i="4"/>
  <c r="F4957" i="4"/>
  <c r="E4957" i="4"/>
  <c r="N4956" i="4"/>
  <c r="F4956" i="4"/>
  <c r="E4956" i="4"/>
  <c r="N4955" i="4"/>
  <c r="F4955" i="4"/>
  <c r="E4955" i="4"/>
  <c r="N4954" i="4"/>
  <c r="H4954" i="4"/>
  <c r="F4954" i="4"/>
  <c r="E4954" i="4"/>
  <c r="N4953" i="4"/>
  <c r="F4953" i="4"/>
  <c r="E4953" i="4"/>
  <c r="N4952" i="4"/>
  <c r="F4952" i="4"/>
  <c r="E4952" i="4"/>
  <c r="N4951" i="4"/>
  <c r="F4951" i="4"/>
  <c r="E4951" i="4"/>
  <c r="N4950" i="4"/>
  <c r="F4950" i="4"/>
  <c r="E4950" i="4"/>
  <c r="N4949" i="4"/>
  <c r="F4949" i="4"/>
  <c r="E4949" i="4"/>
  <c r="N4948" i="4"/>
  <c r="F4948" i="4"/>
  <c r="E4948" i="4"/>
  <c r="N4947" i="4"/>
  <c r="F4947" i="4"/>
  <c r="E4947" i="4"/>
  <c r="N4946" i="4"/>
  <c r="F4946" i="4"/>
  <c r="E4946" i="4"/>
  <c r="N4945" i="4"/>
  <c r="F4945" i="4"/>
  <c r="E4945" i="4"/>
  <c r="N4944" i="4"/>
  <c r="F4944" i="4"/>
  <c r="E4944" i="4"/>
  <c r="N4943" i="4"/>
  <c r="F4943" i="4"/>
  <c r="E4943" i="4"/>
  <c r="N4942" i="4"/>
  <c r="F4942" i="4"/>
  <c r="E4942" i="4"/>
  <c r="N4941" i="4"/>
  <c r="F4941" i="4"/>
  <c r="E4941" i="4"/>
  <c r="N4940" i="4"/>
  <c r="F4940" i="4"/>
  <c r="E4940" i="4"/>
  <c r="N4939" i="4"/>
  <c r="F4939" i="4"/>
  <c r="E4939" i="4"/>
  <c r="N4938" i="4"/>
  <c r="F4938" i="4"/>
  <c r="E4938" i="4"/>
  <c r="N4937" i="4"/>
  <c r="F4937" i="4"/>
  <c r="E4937" i="4"/>
  <c r="N4936" i="4"/>
  <c r="F4936" i="4"/>
  <c r="E4936" i="4"/>
  <c r="N4935" i="4"/>
  <c r="F4935" i="4"/>
  <c r="E4935" i="4"/>
  <c r="N4934" i="4"/>
  <c r="F4934" i="4"/>
  <c r="E4934" i="4"/>
  <c r="N4933" i="4"/>
  <c r="F4933" i="4"/>
  <c r="E4933" i="4"/>
  <c r="N4932" i="4"/>
  <c r="F4932" i="4"/>
  <c r="E4932" i="4"/>
  <c r="N4931" i="4"/>
  <c r="F4931" i="4"/>
  <c r="E4931" i="4"/>
  <c r="N4930" i="4"/>
  <c r="F4930" i="4"/>
  <c r="E4930" i="4"/>
  <c r="N4929" i="4"/>
  <c r="F4929" i="4"/>
  <c r="E4929" i="4"/>
  <c r="N4928" i="4"/>
  <c r="F4928" i="4"/>
  <c r="E4928" i="4"/>
  <c r="N4927" i="4"/>
  <c r="F4927" i="4"/>
  <c r="E4927" i="4"/>
  <c r="N4926" i="4"/>
  <c r="F4926" i="4"/>
  <c r="E4926" i="4"/>
  <c r="N4925" i="4"/>
  <c r="F4925" i="4"/>
  <c r="E4925" i="4"/>
  <c r="N4924" i="4"/>
  <c r="F4924" i="4"/>
  <c r="E4924" i="4"/>
  <c r="N4923" i="4"/>
  <c r="F4923" i="4"/>
  <c r="E4923" i="4"/>
  <c r="N4922" i="4"/>
  <c r="F4922" i="4"/>
  <c r="E4922" i="4"/>
  <c r="N4921" i="4"/>
  <c r="F4921" i="4"/>
  <c r="E4921" i="4"/>
  <c r="N4920" i="4"/>
  <c r="F4920" i="4"/>
  <c r="E4920" i="4"/>
  <c r="N4919" i="4"/>
  <c r="F4919" i="4"/>
  <c r="E4919" i="4"/>
  <c r="N4918" i="4"/>
  <c r="F4918" i="4"/>
  <c r="E4918" i="4"/>
  <c r="N4917" i="4"/>
  <c r="F4917" i="4"/>
  <c r="E4917" i="4"/>
  <c r="N4916" i="4"/>
  <c r="F4916" i="4"/>
  <c r="E4916" i="4"/>
  <c r="N4915" i="4"/>
  <c r="F4915" i="4"/>
  <c r="E4915" i="4"/>
  <c r="N4914" i="4"/>
  <c r="F4914" i="4"/>
  <c r="E4914" i="4"/>
  <c r="N4913" i="4"/>
  <c r="F4913" i="4"/>
  <c r="E4913" i="4"/>
  <c r="N4912" i="4"/>
  <c r="F4912" i="4"/>
  <c r="E4912" i="4"/>
  <c r="N4911" i="4"/>
  <c r="F4911" i="4"/>
  <c r="E4911" i="4"/>
  <c r="N4910" i="4"/>
  <c r="F4910" i="4"/>
  <c r="E4910" i="4"/>
  <c r="N4909" i="4"/>
  <c r="F4909" i="4"/>
  <c r="E4909" i="4"/>
  <c r="N4908" i="4"/>
  <c r="F4908" i="4"/>
  <c r="E4908" i="4"/>
  <c r="N4907" i="4"/>
  <c r="F4907" i="4"/>
  <c r="E4907" i="4"/>
  <c r="N4906" i="4"/>
  <c r="F4906" i="4"/>
  <c r="E4906" i="4"/>
  <c r="N4905" i="4"/>
  <c r="F4905" i="4"/>
  <c r="E4905" i="4"/>
  <c r="N4904" i="4"/>
  <c r="F4904" i="4"/>
  <c r="E4904" i="4"/>
  <c r="N4903" i="4"/>
  <c r="F4903" i="4"/>
  <c r="E4903" i="4"/>
  <c r="N4902" i="4"/>
  <c r="F4902" i="4"/>
  <c r="E4902" i="4"/>
  <c r="N4901" i="4"/>
  <c r="F4901" i="4"/>
  <c r="E4901" i="4"/>
  <c r="N4900" i="4"/>
  <c r="F4900" i="4"/>
  <c r="E4900" i="4"/>
  <c r="N4899" i="4"/>
  <c r="F4899" i="4"/>
  <c r="E4899" i="4"/>
  <c r="N4898" i="4"/>
  <c r="F4898" i="4"/>
  <c r="E4898" i="4"/>
  <c r="N4897" i="4"/>
  <c r="F4897" i="4"/>
  <c r="E4897" i="4"/>
  <c r="N4896" i="4"/>
  <c r="F4896" i="4"/>
  <c r="E4896" i="4"/>
  <c r="N4895" i="4"/>
  <c r="F4895" i="4"/>
  <c r="E4895" i="4"/>
  <c r="N4894" i="4"/>
  <c r="F4894" i="4"/>
  <c r="E4894" i="4"/>
  <c r="N4893" i="4"/>
  <c r="F4893" i="4"/>
  <c r="E4893" i="4"/>
  <c r="N4892" i="4"/>
  <c r="F4892" i="4"/>
  <c r="E4892" i="4"/>
  <c r="N4891" i="4"/>
  <c r="F4891" i="4"/>
  <c r="E4891" i="4"/>
  <c r="N4890" i="4"/>
  <c r="F4890" i="4"/>
  <c r="E4890" i="4"/>
  <c r="N4889" i="4"/>
  <c r="F4889" i="4"/>
  <c r="E4889" i="4"/>
  <c r="N4888" i="4"/>
  <c r="F4888" i="4"/>
  <c r="E4888" i="4"/>
  <c r="N4887" i="4"/>
  <c r="F4887" i="4"/>
  <c r="E4887" i="4"/>
  <c r="N4886" i="4"/>
  <c r="F4886" i="4"/>
  <c r="E4886" i="4"/>
  <c r="N4885" i="4"/>
  <c r="F4885" i="4"/>
  <c r="E4885" i="4"/>
  <c r="N4884" i="4"/>
  <c r="F4884" i="4"/>
  <c r="E4884" i="4"/>
  <c r="N4883" i="4"/>
  <c r="F4883" i="4"/>
  <c r="E4883" i="4"/>
  <c r="N4882" i="4"/>
  <c r="F4882" i="4"/>
  <c r="E4882" i="4"/>
  <c r="N4881" i="4"/>
  <c r="F4881" i="4"/>
  <c r="E4881" i="4"/>
  <c r="N4880" i="4"/>
  <c r="F4880" i="4"/>
  <c r="E4880" i="4"/>
  <c r="N4879" i="4"/>
  <c r="F4879" i="4"/>
  <c r="E4879" i="4"/>
  <c r="N4878" i="4"/>
  <c r="F4878" i="4"/>
  <c r="E4878" i="4"/>
  <c r="N4877" i="4"/>
  <c r="F4877" i="4"/>
  <c r="E4877" i="4"/>
  <c r="N4876" i="4"/>
  <c r="F4876" i="4"/>
  <c r="E4876" i="4"/>
  <c r="N4875" i="4"/>
  <c r="F4875" i="4"/>
  <c r="E4875" i="4"/>
  <c r="N4874" i="4"/>
  <c r="F4874" i="4"/>
  <c r="E4874" i="4"/>
  <c r="N4873" i="4"/>
  <c r="F4873" i="4"/>
  <c r="E4873" i="4"/>
  <c r="N4872" i="4"/>
  <c r="F4872" i="4"/>
  <c r="E4872" i="4"/>
  <c r="N4871" i="4"/>
  <c r="F4871" i="4"/>
  <c r="E4871" i="4"/>
  <c r="N4870" i="4"/>
  <c r="F4870" i="4"/>
  <c r="E4870" i="4"/>
  <c r="N4869" i="4"/>
  <c r="F4869" i="4"/>
  <c r="E4869" i="4"/>
  <c r="N4868" i="4"/>
  <c r="F4868" i="4"/>
  <c r="E4868" i="4"/>
  <c r="N4867" i="4"/>
  <c r="F4867" i="4"/>
  <c r="E4867" i="4"/>
  <c r="N4866" i="4"/>
  <c r="F4866" i="4"/>
  <c r="E4866" i="4"/>
  <c r="N4865" i="4"/>
  <c r="F4865" i="4"/>
  <c r="E4865" i="4"/>
  <c r="N4864" i="4"/>
  <c r="F4864" i="4"/>
  <c r="E4864" i="4"/>
  <c r="N4863" i="4"/>
  <c r="F4863" i="4"/>
  <c r="E4863" i="4"/>
  <c r="N4862" i="4"/>
  <c r="F4862" i="4"/>
  <c r="E4862" i="4"/>
  <c r="N4861" i="4"/>
  <c r="F4861" i="4"/>
  <c r="E4861" i="4"/>
  <c r="N4860" i="4"/>
  <c r="F4860" i="4"/>
  <c r="E4860" i="4"/>
  <c r="N4859" i="4"/>
  <c r="F4859" i="4"/>
  <c r="E4859" i="4"/>
  <c r="N4858" i="4"/>
  <c r="F4858" i="4"/>
  <c r="E4858" i="4"/>
  <c r="N4857" i="4"/>
  <c r="F4857" i="4"/>
  <c r="E4857" i="4"/>
  <c r="N4856" i="4"/>
  <c r="F4856" i="4"/>
  <c r="E4856" i="4"/>
  <c r="N4855" i="4"/>
  <c r="F4855" i="4"/>
  <c r="E4855" i="4"/>
  <c r="N4854" i="4"/>
  <c r="F4854" i="4"/>
  <c r="E4854" i="4"/>
  <c r="N4853" i="4"/>
  <c r="F4853" i="4"/>
  <c r="E4853" i="4"/>
  <c r="N4852" i="4"/>
  <c r="F4852" i="4"/>
  <c r="E4852" i="4"/>
  <c r="N4851" i="4"/>
  <c r="F4851" i="4"/>
  <c r="E4851" i="4"/>
  <c r="N4850" i="4"/>
  <c r="F4850" i="4"/>
  <c r="E4850" i="4"/>
  <c r="N4849" i="4"/>
  <c r="F4849" i="4"/>
  <c r="E4849" i="4"/>
  <c r="N4848" i="4"/>
  <c r="F4848" i="4"/>
  <c r="E4848" i="4"/>
  <c r="N4847" i="4"/>
  <c r="F4847" i="4"/>
  <c r="E4847" i="4"/>
  <c r="N4846" i="4"/>
  <c r="F4846" i="4"/>
  <c r="E4846" i="4"/>
  <c r="N4845" i="4"/>
  <c r="F4845" i="4"/>
  <c r="E4845" i="4"/>
  <c r="N4844" i="4"/>
  <c r="F4844" i="4"/>
  <c r="E4844" i="4"/>
  <c r="N4843" i="4"/>
  <c r="F4843" i="4"/>
  <c r="E4843" i="4"/>
  <c r="N4842" i="4"/>
  <c r="F4842" i="4"/>
  <c r="E4842" i="4"/>
  <c r="N4841" i="4"/>
  <c r="F4841" i="4"/>
  <c r="E4841" i="4"/>
  <c r="N4840" i="4"/>
  <c r="F4840" i="4"/>
  <c r="E4840" i="4"/>
  <c r="N4839" i="4"/>
  <c r="F4839" i="4"/>
  <c r="E4839" i="4"/>
  <c r="N4838" i="4"/>
  <c r="F4838" i="4"/>
  <c r="E4838" i="4"/>
  <c r="N4837" i="4"/>
  <c r="F4837" i="4"/>
  <c r="E4837" i="4"/>
  <c r="N4836" i="4"/>
  <c r="F4836" i="4"/>
  <c r="E4836" i="4"/>
  <c r="N4835" i="4"/>
  <c r="F4835" i="4"/>
  <c r="E4835" i="4"/>
  <c r="N4834" i="4"/>
  <c r="H4834" i="4"/>
  <c r="F4834" i="4"/>
  <c r="E4834" i="4"/>
  <c r="N4833" i="4"/>
  <c r="F4833" i="4"/>
  <c r="E4833" i="4"/>
  <c r="N4832" i="4"/>
  <c r="F4832" i="4"/>
  <c r="E4832" i="4"/>
  <c r="N4831" i="4"/>
  <c r="F4831" i="4"/>
  <c r="E4831" i="4"/>
  <c r="N4830" i="4"/>
  <c r="F4830" i="4"/>
  <c r="E4830" i="4"/>
  <c r="N4829" i="4"/>
  <c r="F4829" i="4"/>
  <c r="E4829" i="4"/>
  <c r="N4828" i="4"/>
  <c r="F4828" i="4"/>
  <c r="E4828" i="4"/>
  <c r="N4827" i="4"/>
  <c r="F4827" i="4"/>
  <c r="E4827" i="4"/>
  <c r="N4826" i="4"/>
  <c r="F4826" i="4"/>
  <c r="E4826" i="4"/>
  <c r="N4825" i="4"/>
  <c r="F4825" i="4"/>
  <c r="E4825" i="4"/>
  <c r="N4824" i="4"/>
  <c r="F4824" i="4"/>
  <c r="E4824" i="4"/>
  <c r="N4823" i="4"/>
  <c r="F4823" i="4"/>
  <c r="E4823" i="4"/>
  <c r="N4822" i="4"/>
  <c r="F4822" i="4"/>
  <c r="E4822" i="4"/>
  <c r="N4821" i="4"/>
  <c r="F4821" i="4"/>
  <c r="E4821" i="4"/>
  <c r="N4820" i="4"/>
  <c r="F4820" i="4"/>
  <c r="E4820" i="4"/>
  <c r="N4819" i="4"/>
  <c r="F4819" i="4"/>
  <c r="E4819" i="4"/>
  <c r="N4818" i="4"/>
  <c r="F4818" i="4"/>
  <c r="E4818" i="4"/>
  <c r="N4817" i="4"/>
  <c r="F4817" i="4"/>
  <c r="E4817" i="4"/>
  <c r="N4816" i="4"/>
  <c r="F4816" i="4"/>
  <c r="E4816" i="4"/>
  <c r="N4815" i="4"/>
  <c r="F4815" i="4"/>
  <c r="E4815" i="4"/>
  <c r="N4814" i="4"/>
  <c r="F4814" i="4"/>
  <c r="E4814" i="4"/>
  <c r="N4813" i="4"/>
  <c r="F4813" i="4"/>
  <c r="E4813" i="4"/>
  <c r="N4812" i="4"/>
  <c r="F4812" i="4"/>
  <c r="E4812" i="4"/>
  <c r="N4811" i="4"/>
  <c r="F4811" i="4"/>
  <c r="E4811" i="4"/>
  <c r="N4810" i="4"/>
  <c r="F4810" i="4"/>
  <c r="E4810" i="4"/>
  <c r="N4809" i="4"/>
  <c r="F4809" i="4"/>
  <c r="E4809" i="4"/>
  <c r="N4808" i="4"/>
  <c r="F4808" i="4"/>
  <c r="E4808" i="4"/>
  <c r="N4807" i="4"/>
  <c r="F4807" i="4"/>
  <c r="E4807" i="4"/>
  <c r="N4806" i="4"/>
  <c r="F4806" i="4"/>
  <c r="E4806" i="4"/>
  <c r="N4805" i="4"/>
  <c r="F4805" i="4"/>
  <c r="E4805" i="4"/>
  <c r="N4804" i="4"/>
  <c r="F4804" i="4"/>
  <c r="E4804" i="4"/>
  <c r="N4803" i="4"/>
  <c r="F4803" i="4"/>
  <c r="E4803" i="4"/>
  <c r="N4802" i="4"/>
  <c r="F4802" i="4"/>
  <c r="E4802" i="4"/>
  <c r="N4801" i="4"/>
  <c r="F4801" i="4"/>
  <c r="E4801" i="4"/>
  <c r="N4800" i="4"/>
  <c r="F4800" i="4"/>
  <c r="E4800" i="4"/>
  <c r="N4799" i="4"/>
  <c r="F4799" i="4"/>
  <c r="E4799" i="4"/>
  <c r="N4798" i="4"/>
  <c r="F4798" i="4"/>
  <c r="E4798" i="4"/>
  <c r="N4797" i="4"/>
  <c r="F4797" i="4"/>
  <c r="E4797" i="4"/>
  <c r="N4796" i="4"/>
  <c r="F4796" i="4"/>
  <c r="E4796" i="4"/>
  <c r="N4795" i="4"/>
  <c r="F4795" i="4"/>
  <c r="E4795" i="4"/>
  <c r="N4794" i="4"/>
  <c r="F4794" i="4"/>
  <c r="E4794" i="4"/>
  <c r="N4793" i="4"/>
  <c r="F4793" i="4"/>
  <c r="E4793" i="4"/>
  <c r="N4792" i="4"/>
  <c r="F4792" i="4"/>
  <c r="E4792" i="4"/>
  <c r="N4791" i="4"/>
  <c r="F4791" i="4"/>
  <c r="E4791" i="4"/>
  <c r="N4790" i="4"/>
  <c r="F4790" i="4"/>
  <c r="E4790" i="4"/>
  <c r="N4789" i="4"/>
  <c r="F4789" i="4"/>
  <c r="E4789" i="4"/>
  <c r="N4788" i="4"/>
  <c r="F4788" i="4"/>
  <c r="E4788" i="4"/>
  <c r="N4787" i="4"/>
  <c r="F4787" i="4"/>
  <c r="E4787" i="4"/>
  <c r="N4786" i="4"/>
  <c r="F4786" i="4"/>
  <c r="E4786" i="4"/>
  <c r="N4785" i="4"/>
  <c r="F4785" i="4"/>
  <c r="E4785" i="4"/>
  <c r="N4784" i="4"/>
  <c r="F4784" i="4"/>
  <c r="E4784" i="4"/>
  <c r="N4783" i="4"/>
  <c r="F4783" i="4"/>
  <c r="E4783" i="4"/>
  <c r="N4782" i="4"/>
  <c r="F4782" i="4"/>
  <c r="E4782" i="4"/>
  <c r="N4781" i="4"/>
  <c r="F4781" i="4"/>
  <c r="E4781" i="4"/>
  <c r="N4780" i="4"/>
  <c r="F4780" i="4"/>
  <c r="E4780" i="4"/>
  <c r="N4779" i="4"/>
  <c r="F4779" i="4"/>
  <c r="E4779" i="4"/>
  <c r="N4778" i="4"/>
  <c r="F4778" i="4"/>
  <c r="E4778" i="4"/>
  <c r="N4777" i="4"/>
  <c r="F4777" i="4"/>
  <c r="E4777" i="4"/>
  <c r="N4776" i="4"/>
  <c r="F4776" i="4"/>
  <c r="E4776" i="4"/>
  <c r="N4775" i="4"/>
  <c r="F4775" i="4"/>
  <c r="E4775" i="4"/>
  <c r="N4774" i="4"/>
  <c r="F4774" i="4"/>
  <c r="E4774" i="4"/>
  <c r="N4773" i="4"/>
  <c r="F4773" i="4"/>
  <c r="E4773" i="4"/>
  <c r="N4772" i="4"/>
  <c r="F4772" i="4"/>
  <c r="E4772" i="4"/>
  <c r="N4771" i="4"/>
  <c r="F4771" i="4"/>
  <c r="E4771" i="4"/>
  <c r="N4770" i="4"/>
  <c r="F4770" i="4"/>
  <c r="E4770" i="4"/>
  <c r="N4769" i="4"/>
  <c r="F4769" i="4"/>
  <c r="E4769" i="4"/>
  <c r="N4768" i="4"/>
  <c r="F4768" i="4"/>
  <c r="E4768" i="4"/>
  <c r="N4767" i="4"/>
  <c r="F4767" i="4"/>
  <c r="E4767" i="4"/>
  <c r="N4766" i="4"/>
  <c r="F4766" i="4"/>
  <c r="E4766" i="4"/>
  <c r="N4765" i="4"/>
  <c r="F4765" i="4"/>
  <c r="E4765" i="4"/>
  <c r="N4764" i="4"/>
  <c r="F4764" i="4"/>
  <c r="E4764" i="4"/>
  <c r="N4763" i="4"/>
  <c r="F4763" i="4"/>
  <c r="E4763" i="4"/>
  <c r="N4762" i="4"/>
  <c r="F4762" i="4"/>
  <c r="E4762" i="4"/>
  <c r="N4761" i="4"/>
  <c r="F4761" i="4"/>
  <c r="E4761" i="4"/>
  <c r="N4760" i="4"/>
  <c r="F4760" i="4"/>
  <c r="E4760" i="4"/>
  <c r="N4759" i="4"/>
  <c r="F4759" i="4"/>
  <c r="E4759" i="4"/>
  <c r="N4758" i="4"/>
  <c r="F4758" i="4"/>
  <c r="E4758" i="4"/>
  <c r="N4757" i="4"/>
  <c r="F4757" i="4"/>
  <c r="E4757" i="4"/>
  <c r="N4756" i="4"/>
  <c r="F4756" i="4"/>
  <c r="E4756" i="4"/>
  <c r="N4755" i="4"/>
  <c r="F4755" i="4"/>
  <c r="E4755" i="4"/>
  <c r="N4754" i="4"/>
  <c r="F4754" i="4"/>
  <c r="E4754" i="4"/>
  <c r="N4753" i="4"/>
  <c r="F4753" i="4"/>
  <c r="E4753" i="4"/>
  <c r="N4752" i="4"/>
  <c r="F4752" i="4"/>
  <c r="E4752" i="4"/>
  <c r="N4751" i="4"/>
  <c r="F4751" i="4"/>
  <c r="E4751" i="4"/>
  <c r="N4750" i="4"/>
  <c r="F4750" i="4"/>
  <c r="E4750" i="4"/>
  <c r="N4749" i="4"/>
  <c r="F4749" i="4"/>
  <c r="E4749" i="4"/>
  <c r="N4748" i="4"/>
  <c r="F4748" i="4"/>
  <c r="E4748" i="4"/>
  <c r="N4747" i="4"/>
  <c r="F4747" i="4"/>
  <c r="E4747" i="4"/>
  <c r="N4746" i="4"/>
  <c r="F4746" i="4"/>
  <c r="E4746" i="4"/>
  <c r="N4745" i="4"/>
  <c r="F4745" i="4"/>
  <c r="E4745" i="4"/>
  <c r="N4744" i="4"/>
  <c r="F4744" i="4"/>
  <c r="E4744" i="4"/>
  <c r="N4743" i="4"/>
  <c r="F4743" i="4"/>
  <c r="E4743" i="4"/>
  <c r="N4742" i="4"/>
  <c r="F4742" i="4"/>
  <c r="E4742" i="4"/>
  <c r="N4741" i="4"/>
  <c r="F4741" i="4"/>
  <c r="E4741" i="4"/>
  <c r="N4740" i="4"/>
  <c r="F4740" i="4"/>
  <c r="E4740" i="4"/>
  <c r="N4739" i="4"/>
  <c r="F4739" i="4"/>
  <c r="E4739" i="4"/>
  <c r="N4738" i="4"/>
  <c r="F4738" i="4"/>
  <c r="E4738" i="4"/>
  <c r="N4737" i="4"/>
  <c r="F4737" i="4"/>
  <c r="E4737" i="4"/>
  <c r="N4736" i="4"/>
  <c r="F4736" i="4"/>
  <c r="E4736" i="4"/>
  <c r="N4735" i="4"/>
  <c r="F4735" i="4"/>
  <c r="E4735" i="4"/>
  <c r="N4734" i="4"/>
  <c r="F4734" i="4"/>
  <c r="E4734" i="4"/>
  <c r="N4733" i="4"/>
  <c r="F4733" i="4"/>
  <c r="E4733" i="4"/>
  <c r="N4732" i="4"/>
  <c r="F4732" i="4"/>
  <c r="E4732" i="4"/>
  <c r="N4731" i="4"/>
  <c r="F4731" i="4"/>
  <c r="E4731" i="4"/>
  <c r="N4730" i="4"/>
  <c r="F4730" i="4"/>
  <c r="E4730" i="4"/>
  <c r="N4729" i="4"/>
  <c r="F4729" i="4"/>
  <c r="E4729" i="4"/>
  <c r="N4728" i="4"/>
  <c r="F4728" i="4"/>
  <c r="E4728" i="4"/>
  <c r="N4727" i="4"/>
  <c r="F4727" i="4"/>
  <c r="E4727" i="4"/>
  <c r="N4726" i="4"/>
  <c r="F4726" i="4"/>
  <c r="E4726" i="4"/>
  <c r="N4725" i="4"/>
  <c r="F4725" i="4"/>
  <c r="E4725" i="4"/>
  <c r="N4724" i="4"/>
  <c r="F4724" i="4"/>
  <c r="E4724" i="4"/>
  <c r="N4723" i="4"/>
  <c r="F4723" i="4"/>
  <c r="E4723" i="4"/>
  <c r="N4722" i="4"/>
  <c r="F4722" i="4"/>
  <c r="E4722" i="4"/>
  <c r="N4721" i="4"/>
  <c r="F4721" i="4"/>
  <c r="E4721" i="4"/>
  <c r="N4720" i="4"/>
  <c r="F4720" i="4"/>
  <c r="E4720" i="4"/>
  <c r="N4719" i="4"/>
  <c r="F4719" i="4"/>
  <c r="E4719" i="4"/>
  <c r="N4718" i="4"/>
  <c r="F4718" i="4"/>
  <c r="E4718" i="4"/>
  <c r="N4717" i="4"/>
  <c r="F4717" i="4"/>
  <c r="E4717" i="4"/>
  <c r="N4716" i="4"/>
  <c r="F4716" i="4"/>
  <c r="E4716" i="4"/>
  <c r="N4715" i="4"/>
  <c r="F4715" i="4"/>
  <c r="E4715" i="4"/>
  <c r="N4714" i="4"/>
  <c r="F4714" i="4"/>
  <c r="E4714" i="4"/>
  <c r="N4713" i="4"/>
  <c r="F4713" i="4"/>
  <c r="E4713" i="4"/>
  <c r="N4712" i="4"/>
  <c r="F4712" i="4"/>
  <c r="E4712" i="4"/>
  <c r="N4711" i="4"/>
  <c r="F4711" i="4"/>
  <c r="E4711" i="4"/>
  <c r="N4710" i="4"/>
  <c r="F4710" i="4"/>
  <c r="E4710" i="4"/>
  <c r="N4709" i="4"/>
  <c r="F4709" i="4"/>
  <c r="E4709" i="4"/>
  <c r="N4708" i="4"/>
  <c r="F4708" i="4"/>
  <c r="E4708" i="4"/>
  <c r="N4707" i="4"/>
  <c r="F4707" i="4"/>
  <c r="E4707" i="4"/>
  <c r="N4706" i="4"/>
  <c r="F4706" i="4"/>
  <c r="E4706" i="4"/>
  <c r="N4705" i="4"/>
  <c r="F4705" i="4"/>
  <c r="E4705" i="4"/>
  <c r="N4704" i="4"/>
  <c r="F4704" i="4"/>
  <c r="E4704" i="4"/>
  <c r="N4703" i="4"/>
  <c r="F4703" i="4"/>
  <c r="E4703" i="4"/>
  <c r="N4702" i="4"/>
  <c r="F4702" i="4"/>
  <c r="E4702" i="4"/>
  <c r="N4701" i="4"/>
  <c r="F4701" i="4"/>
  <c r="E4701" i="4"/>
  <c r="N4700" i="4"/>
  <c r="F4700" i="4"/>
  <c r="E4700" i="4"/>
  <c r="N4699" i="4"/>
  <c r="F4699" i="4"/>
  <c r="E4699" i="4"/>
  <c r="N4698" i="4"/>
  <c r="F4698" i="4"/>
  <c r="E4698" i="4"/>
  <c r="N4697" i="4"/>
  <c r="F4697" i="4"/>
  <c r="E4697" i="4"/>
  <c r="N4696" i="4"/>
  <c r="F4696" i="4"/>
  <c r="E4696" i="4"/>
  <c r="N4695" i="4"/>
  <c r="F4695" i="4"/>
  <c r="E4695" i="4"/>
  <c r="N4694" i="4"/>
  <c r="F4694" i="4"/>
  <c r="E4694" i="4"/>
  <c r="N4693" i="4"/>
  <c r="F4693" i="4"/>
  <c r="E4693" i="4"/>
  <c r="N4692" i="4"/>
  <c r="F4692" i="4"/>
  <c r="E4692" i="4"/>
  <c r="N4691" i="4"/>
  <c r="F4691" i="4"/>
  <c r="E4691" i="4"/>
  <c r="N4690" i="4"/>
  <c r="F4690" i="4"/>
  <c r="E4690" i="4"/>
  <c r="N4689" i="4"/>
  <c r="F4689" i="4"/>
  <c r="E4689" i="4"/>
  <c r="N4688" i="4"/>
  <c r="F4688" i="4"/>
  <c r="E4688" i="4"/>
  <c r="N4687" i="4"/>
  <c r="F4687" i="4"/>
  <c r="E4687" i="4"/>
  <c r="N4686" i="4"/>
  <c r="F4686" i="4"/>
  <c r="E4686" i="4"/>
  <c r="N4685" i="4"/>
  <c r="F4685" i="4"/>
  <c r="E4685" i="4"/>
  <c r="N4684" i="4"/>
  <c r="F4684" i="4"/>
  <c r="E4684" i="4"/>
  <c r="N4683" i="4"/>
  <c r="F4683" i="4"/>
  <c r="E4683" i="4"/>
  <c r="N4682" i="4"/>
  <c r="F4682" i="4"/>
  <c r="E4682" i="4"/>
  <c r="N4681" i="4"/>
  <c r="F4681" i="4"/>
  <c r="E4681" i="4"/>
  <c r="N4680" i="4"/>
  <c r="F4680" i="4"/>
  <c r="E4680" i="4"/>
  <c r="N4679" i="4"/>
  <c r="F4679" i="4"/>
  <c r="E4679" i="4"/>
  <c r="N4678" i="4"/>
  <c r="F4678" i="4"/>
  <c r="E4678" i="4"/>
  <c r="N4677" i="4"/>
  <c r="F4677" i="4"/>
  <c r="E4677" i="4"/>
  <c r="N4676" i="4"/>
  <c r="F4676" i="4"/>
  <c r="E4676" i="4"/>
  <c r="N4675" i="4"/>
  <c r="F4675" i="4"/>
  <c r="E4675" i="4"/>
  <c r="N4674" i="4"/>
  <c r="F4674" i="4"/>
  <c r="E4674" i="4"/>
  <c r="N4673" i="4"/>
  <c r="F4673" i="4"/>
  <c r="E4673" i="4"/>
  <c r="N4672" i="4"/>
  <c r="F4672" i="4"/>
  <c r="E4672" i="4"/>
  <c r="N4671" i="4"/>
  <c r="F4671" i="4"/>
  <c r="E4671" i="4"/>
  <c r="N4670" i="4"/>
  <c r="F4670" i="4"/>
  <c r="E4670" i="4"/>
  <c r="N4669" i="4"/>
  <c r="F4669" i="4"/>
  <c r="E4669" i="4"/>
  <c r="N4668" i="4"/>
  <c r="F4668" i="4"/>
  <c r="E4668" i="4"/>
  <c r="N4667" i="4"/>
  <c r="F4667" i="4"/>
  <c r="E4667" i="4"/>
  <c r="N4666" i="4"/>
  <c r="F4666" i="4"/>
  <c r="E4666" i="4"/>
  <c r="N4665" i="4"/>
  <c r="F4665" i="4"/>
  <c r="E4665" i="4"/>
  <c r="N4664" i="4"/>
  <c r="F4664" i="4"/>
  <c r="E4664" i="4"/>
  <c r="N4663" i="4"/>
  <c r="F4663" i="4"/>
  <c r="E4663" i="4"/>
  <c r="N4662" i="4"/>
  <c r="F4662" i="4"/>
  <c r="E4662" i="4"/>
  <c r="N4661" i="4"/>
  <c r="F4661" i="4"/>
  <c r="E4661" i="4"/>
  <c r="N4660" i="4"/>
  <c r="F4660" i="4"/>
  <c r="E4660" i="4"/>
  <c r="N4659" i="4"/>
  <c r="F4659" i="4"/>
  <c r="E4659" i="4"/>
  <c r="N4658" i="4"/>
  <c r="F4658" i="4"/>
  <c r="E4658" i="4"/>
  <c r="N4657" i="4"/>
  <c r="F4657" i="4"/>
  <c r="E4657" i="4"/>
  <c r="N4656" i="4"/>
  <c r="F4656" i="4"/>
  <c r="E4656" i="4"/>
  <c r="N4655" i="4"/>
  <c r="F4655" i="4"/>
  <c r="E4655" i="4"/>
  <c r="N4654" i="4"/>
  <c r="F4654" i="4"/>
  <c r="E4654" i="4"/>
  <c r="N4653" i="4"/>
  <c r="F4653" i="4"/>
  <c r="E4653" i="4"/>
  <c r="N4652" i="4"/>
  <c r="F4652" i="4"/>
  <c r="E4652" i="4"/>
  <c r="N4651" i="4"/>
  <c r="F4651" i="4"/>
  <c r="E4651" i="4"/>
  <c r="N4650" i="4"/>
  <c r="F4650" i="4"/>
  <c r="E4650" i="4"/>
  <c r="N4649" i="4"/>
  <c r="F4649" i="4"/>
  <c r="E4649" i="4"/>
  <c r="N4648" i="4"/>
  <c r="F4648" i="4"/>
  <c r="E4648" i="4"/>
  <c r="N4647" i="4"/>
  <c r="F4647" i="4"/>
  <c r="E4647" i="4"/>
  <c r="N4646" i="4"/>
  <c r="F4646" i="4"/>
  <c r="E4646" i="4"/>
  <c r="N4645" i="4"/>
  <c r="F4645" i="4"/>
  <c r="E4645" i="4"/>
  <c r="N4644" i="4"/>
  <c r="F4644" i="4"/>
  <c r="E4644" i="4"/>
  <c r="N4643" i="4"/>
  <c r="F4643" i="4"/>
  <c r="E4643" i="4"/>
  <c r="N4642" i="4"/>
  <c r="F4642" i="4"/>
  <c r="E4642" i="4"/>
  <c r="N4641" i="4"/>
  <c r="F4641" i="4"/>
  <c r="E4641" i="4"/>
  <c r="N4640" i="4"/>
  <c r="F4640" i="4"/>
  <c r="E4640" i="4"/>
  <c r="N4639" i="4"/>
  <c r="F4639" i="4"/>
  <c r="E4639" i="4"/>
  <c r="N4638" i="4"/>
  <c r="F4638" i="4"/>
  <c r="E4638" i="4"/>
  <c r="N4637" i="4"/>
  <c r="F4637" i="4"/>
  <c r="E4637" i="4"/>
  <c r="N4636" i="4"/>
  <c r="F4636" i="4"/>
  <c r="E4636" i="4"/>
  <c r="N4635" i="4"/>
  <c r="F4635" i="4"/>
  <c r="E4635" i="4"/>
  <c r="N4634" i="4"/>
  <c r="F4634" i="4"/>
  <c r="E4634" i="4"/>
  <c r="N4633" i="4"/>
  <c r="F4633" i="4"/>
  <c r="E4633" i="4"/>
  <c r="N4632" i="4"/>
  <c r="F4632" i="4"/>
  <c r="E4632" i="4"/>
  <c r="N4631" i="4"/>
  <c r="F4631" i="4"/>
  <c r="E4631" i="4"/>
  <c r="N4630" i="4"/>
  <c r="F4630" i="4"/>
  <c r="E4630" i="4"/>
  <c r="N4629" i="4"/>
  <c r="F4629" i="4"/>
  <c r="E4629" i="4"/>
  <c r="N4628" i="4"/>
  <c r="F4628" i="4"/>
  <c r="E4628" i="4"/>
  <c r="N4627" i="4"/>
  <c r="F4627" i="4"/>
  <c r="E4627" i="4"/>
  <c r="N4626" i="4"/>
  <c r="F4626" i="4"/>
  <c r="E4626" i="4"/>
  <c r="N4625" i="4"/>
  <c r="F4625" i="4"/>
  <c r="E4625" i="4"/>
  <c r="N4624" i="4"/>
  <c r="F4624" i="4"/>
  <c r="E4624" i="4"/>
  <c r="N4623" i="4"/>
  <c r="F4623" i="4"/>
  <c r="E4623" i="4"/>
  <c r="N4622" i="4"/>
  <c r="F4622" i="4"/>
  <c r="E4622" i="4"/>
  <c r="N4621" i="4"/>
  <c r="F4621" i="4"/>
  <c r="E4621" i="4"/>
  <c r="N4620" i="4"/>
  <c r="F4620" i="4"/>
  <c r="E4620" i="4"/>
  <c r="N4619" i="4"/>
  <c r="F4619" i="4"/>
  <c r="E4619" i="4"/>
  <c r="N4618" i="4"/>
  <c r="F4618" i="4"/>
  <c r="E4618" i="4"/>
  <c r="N4617" i="4"/>
  <c r="F4617" i="4"/>
  <c r="E4617" i="4"/>
  <c r="N4616" i="4"/>
  <c r="F4616" i="4"/>
  <c r="E4616" i="4"/>
  <c r="N4615" i="4"/>
  <c r="F4615" i="4"/>
  <c r="E4615" i="4"/>
  <c r="N4614" i="4"/>
  <c r="F4614" i="4"/>
  <c r="E4614" i="4"/>
  <c r="N4613" i="4"/>
  <c r="F4613" i="4"/>
  <c r="E4613" i="4"/>
  <c r="N4612" i="4"/>
  <c r="F4612" i="4"/>
  <c r="E4612" i="4"/>
  <c r="N4611" i="4"/>
  <c r="F4611" i="4"/>
  <c r="E4611" i="4"/>
  <c r="N4610" i="4"/>
  <c r="F4610" i="4"/>
  <c r="E4610" i="4"/>
  <c r="N4609" i="4"/>
  <c r="F4609" i="4"/>
  <c r="E4609" i="4"/>
  <c r="N4608" i="4"/>
  <c r="F4608" i="4"/>
  <c r="E4608" i="4"/>
  <c r="N4607" i="4"/>
  <c r="F4607" i="4"/>
  <c r="E4607" i="4"/>
  <c r="N4606" i="4"/>
  <c r="F4606" i="4"/>
  <c r="E4606" i="4"/>
  <c r="N4605" i="4"/>
  <c r="F4605" i="4"/>
  <c r="E4605" i="4"/>
  <c r="N4604" i="4"/>
  <c r="F4604" i="4"/>
  <c r="E4604" i="4"/>
  <c r="N4603" i="4"/>
  <c r="F4603" i="4"/>
  <c r="E4603" i="4"/>
  <c r="N4602" i="4"/>
  <c r="F4602" i="4"/>
  <c r="E4602" i="4"/>
  <c r="N4601" i="4"/>
  <c r="F4601" i="4"/>
  <c r="E4601" i="4"/>
  <c r="N4600" i="4"/>
  <c r="F4600" i="4"/>
  <c r="E4600" i="4"/>
  <c r="N4599" i="4"/>
  <c r="F4599" i="4"/>
  <c r="E4599" i="4"/>
  <c r="N4598" i="4"/>
  <c r="F4598" i="4"/>
  <c r="E4598" i="4"/>
  <c r="N4597" i="4"/>
  <c r="F4597" i="4"/>
  <c r="E4597" i="4"/>
  <c r="N4596" i="4"/>
  <c r="F4596" i="4"/>
  <c r="E4596" i="4"/>
  <c r="N4595" i="4"/>
  <c r="F4595" i="4"/>
  <c r="E4595" i="4"/>
  <c r="N4594" i="4"/>
  <c r="F4594" i="4"/>
  <c r="E4594" i="4"/>
  <c r="N4593" i="4"/>
  <c r="F4593" i="4"/>
  <c r="E4593" i="4"/>
  <c r="N4592" i="4"/>
  <c r="F4592" i="4"/>
  <c r="E4592" i="4"/>
  <c r="N4591" i="4"/>
  <c r="F4591" i="4"/>
  <c r="E4591" i="4"/>
  <c r="N4590" i="4"/>
  <c r="F4590" i="4"/>
  <c r="E4590" i="4"/>
  <c r="N4589" i="4"/>
  <c r="F4589" i="4"/>
  <c r="E4589" i="4"/>
  <c r="N4588" i="4"/>
  <c r="F4588" i="4"/>
  <c r="E4588" i="4"/>
  <c r="N4587" i="4"/>
  <c r="F4587" i="4"/>
  <c r="E4587" i="4"/>
  <c r="N4586" i="4"/>
  <c r="F4586" i="4"/>
  <c r="E4586" i="4"/>
  <c r="N4585" i="4"/>
  <c r="F4585" i="4"/>
  <c r="E4585" i="4"/>
  <c r="N4584" i="4"/>
  <c r="F4584" i="4"/>
  <c r="E4584" i="4"/>
  <c r="N4583" i="4"/>
  <c r="F4583" i="4"/>
  <c r="E4583" i="4"/>
  <c r="N4582" i="4"/>
  <c r="F4582" i="4"/>
  <c r="E4582" i="4"/>
  <c r="N4581" i="4"/>
  <c r="F4581" i="4"/>
  <c r="E4581" i="4"/>
  <c r="N4580" i="4"/>
  <c r="F4580" i="4"/>
  <c r="E4580" i="4"/>
  <c r="N4579" i="4"/>
  <c r="F4579" i="4"/>
  <c r="E4579" i="4"/>
  <c r="N4578" i="4"/>
  <c r="F4578" i="4"/>
  <c r="E4578" i="4"/>
  <c r="N4577" i="4"/>
  <c r="F4577" i="4"/>
  <c r="E4577" i="4"/>
  <c r="N4576" i="4"/>
  <c r="F4576" i="4"/>
  <c r="E4576" i="4"/>
  <c r="N4575" i="4"/>
  <c r="F4575" i="4"/>
  <c r="E4575" i="4"/>
  <c r="N4574" i="4"/>
  <c r="F4574" i="4"/>
  <c r="E4574" i="4"/>
  <c r="N4573" i="4"/>
  <c r="F4573" i="4"/>
  <c r="E4573" i="4"/>
  <c r="N4572" i="4"/>
  <c r="F4572" i="4"/>
  <c r="E4572" i="4"/>
  <c r="N4571" i="4"/>
  <c r="F4571" i="4"/>
  <c r="E4571" i="4"/>
  <c r="N4570" i="4"/>
  <c r="F4570" i="4"/>
  <c r="E4570" i="4"/>
  <c r="N4569" i="4"/>
  <c r="F4569" i="4"/>
  <c r="E4569" i="4"/>
  <c r="N4568" i="4"/>
  <c r="F4568" i="4"/>
  <c r="E4568" i="4"/>
  <c r="N4567" i="4"/>
  <c r="F4567" i="4"/>
  <c r="E4567" i="4"/>
  <c r="N4566" i="4"/>
  <c r="F4566" i="4"/>
  <c r="E4566" i="4"/>
  <c r="N4565" i="4"/>
  <c r="F4565" i="4"/>
  <c r="E4565" i="4"/>
  <c r="N4564" i="4"/>
  <c r="F4564" i="4"/>
  <c r="E4564" i="4"/>
  <c r="N4563" i="4"/>
  <c r="F4563" i="4"/>
  <c r="E4563" i="4"/>
  <c r="N4562" i="4"/>
  <c r="F4562" i="4"/>
  <c r="E4562" i="4"/>
  <c r="N4561" i="4"/>
  <c r="F4561" i="4"/>
  <c r="E4561" i="4"/>
  <c r="N4560" i="4"/>
  <c r="F4560" i="4"/>
  <c r="E4560" i="4"/>
  <c r="N4559" i="4"/>
  <c r="F4559" i="4"/>
  <c r="E4559" i="4"/>
  <c r="N4558" i="4"/>
  <c r="F4558" i="4"/>
  <c r="E4558" i="4"/>
  <c r="N4557" i="4"/>
  <c r="F4557" i="4"/>
  <c r="E4557" i="4"/>
  <c r="N4556" i="4"/>
  <c r="F4556" i="4"/>
  <c r="E4556" i="4"/>
  <c r="N4555" i="4"/>
  <c r="F4555" i="4"/>
  <c r="E4555" i="4"/>
  <c r="N4554" i="4"/>
  <c r="F4554" i="4"/>
  <c r="E4554" i="4"/>
  <c r="N4553" i="4"/>
  <c r="F4553" i="4"/>
  <c r="E4553" i="4"/>
  <c r="N4552" i="4"/>
  <c r="F4552" i="4"/>
  <c r="E4552" i="4"/>
  <c r="N4551" i="4"/>
  <c r="F4551" i="4"/>
  <c r="E4551" i="4"/>
  <c r="N4550" i="4"/>
  <c r="F4550" i="4"/>
  <c r="E4550" i="4"/>
  <c r="N4549" i="4"/>
  <c r="F4549" i="4"/>
  <c r="E4549" i="4"/>
  <c r="N4548" i="4"/>
  <c r="F4548" i="4"/>
  <c r="E4548" i="4"/>
  <c r="N4547" i="4"/>
  <c r="F4547" i="4"/>
  <c r="E4547" i="4"/>
  <c r="N4546" i="4"/>
  <c r="F4546" i="4"/>
  <c r="E4546" i="4"/>
  <c r="N4545" i="4"/>
  <c r="F4545" i="4"/>
  <c r="E4545" i="4"/>
  <c r="N4544" i="4"/>
  <c r="F4544" i="4"/>
  <c r="E4544" i="4"/>
  <c r="N4543" i="4"/>
  <c r="F4543" i="4"/>
  <c r="E4543" i="4"/>
  <c r="N4542" i="4"/>
  <c r="F4542" i="4"/>
  <c r="E4542" i="4"/>
  <c r="N4541" i="4"/>
  <c r="F4541" i="4"/>
  <c r="E4541" i="4"/>
  <c r="N4540" i="4"/>
  <c r="F4540" i="4"/>
  <c r="E4540" i="4"/>
  <c r="N4539" i="4"/>
  <c r="F4539" i="4"/>
  <c r="E4539" i="4"/>
  <c r="N4538" i="4"/>
  <c r="F4538" i="4"/>
  <c r="E4538" i="4"/>
  <c r="N4537" i="4"/>
  <c r="F4537" i="4"/>
  <c r="E4537" i="4"/>
  <c r="N4536" i="4"/>
  <c r="F4536" i="4"/>
  <c r="E4536" i="4"/>
  <c r="N4535" i="4"/>
  <c r="F4535" i="4"/>
  <c r="E4535" i="4"/>
  <c r="N4534" i="4"/>
  <c r="F4534" i="4"/>
  <c r="E4534" i="4"/>
  <c r="N4533" i="4"/>
  <c r="F4533" i="4"/>
  <c r="E4533" i="4"/>
  <c r="N4532" i="4"/>
  <c r="F4532" i="4"/>
  <c r="E4532" i="4"/>
  <c r="N4531" i="4"/>
  <c r="F4531" i="4"/>
  <c r="E4531" i="4"/>
  <c r="N4530" i="4"/>
  <c r="F4530" i="4"/>
  <c r="E4530" i="4"/>
  <c r="N4529" i="4"/>
  <c r="F4529" i="4"/>
  <c r="E4529" i="4"/>
  <c r="N4528" i="4"/>
  <c r="F4528" i="4"/>
  <c r="E4528" i="4"/>
  <c r="N4527" i="4"/>
  <c r="F4527" i="4"/>
  <c r="E4527" i="4"/>
  <c r="N4526" i="4"/>
  <c r="F4526" i="4"/>
  <c r="E4526" i="4"/>
  <c r="N4525" i="4"/>
  <c r="F4525" i="4"/>
  <c r="E4525" i="4"/>
  <c r="N4524" i="4"/>
  <c r="F4524" i="4"/>
  <c r="E4524" i="4"/>
  <c r="N4523" i="4"/>
  <c r="F4523" i="4"/>
  <c r="E4523" i="4"/>
  <c r="N4522" i="4"/>
  <c r="F4522" i="4"/>
  <c r="E4522" i="4"/>
  <c r="N4521" i="4"/>
  <c r="F4521" i="4"/>
  <c r="E4521" i="4"/>
  <c r="N4520" i="4"/>
  <c r="F4520" i="4"/>
  <c r="E4520" i="4"/>
  <c r="N4519" i="4"/>
  <c r="F4519" i="4"/>
  <c r="E4519" i="4"/>
  <c r="N4518" i="4"/>
  <c r="F4518" i="4"/>
  <c r="E4518" i="4"/>
  <c r="N4517" i="4"/>
  <c r="F4517" i="4"/>
  <c r="E4517" i="4"/>
  <c r="N4516" i="4"/>
  <c r="F4516" i="4"/>
  <c r="E4516" i="4"/>
  <c r="N4515" i="4"/>
  <c r="F4515" i="4"/>
  <c r="E4515" i="4"/>
  <c r="N4514" i="4"/>
  <c r="F4514" i="4"/>
  <c r="E4514" i="4"/>
  <c r="N4513" i="4"/>
  <c r="F4513" i="4"/>
  <c r="E4513" i="4"/>
  <c r="N4512" i="4"/>
  <c r="F4512" i="4"/>
  <c r="E4512" i="4"/>
  <c r="N4511" i="4"/>
  <c r="F4511" i="4"/>
  <c r="E4511" i="4"/>
  <c r="N4510" i="4"/>
  <c r="F4510" i="4"/>
  <c r="E4510" i="4"/>
  <c r="N4509" i="4"/>
  <c r="F4509" i="4"/>
  <c r="E4509" i="4"/>
  <c r="N4508" i="4"/>
  <c r="F4508" i="4"/>
  <c r="E4508" i="4"/>
  <c r="N4507" i="4"/>
  <c r="F4507" i="4"/>
  <c r="E4507" i="4"/>
  <c r="N4506" i="4"/>
  <c r="F4506" i="4"/>
  <c r="E4506" i="4"/>
  <c r="N4505" i="4"/>
  <c r="F4505" i="4"/>
  <c r="E4505" i="4"/>
  <c r="N4504" i="4"/>
  <c r="F4504" i="4"/>
  <c r="E4504" i="4"/>
  <c r="N4503" i="4"/>
  <c r="F4503" i="4"/>
  <c r="E4503" i="4"/>
  <c r="N4502" i="4"/>
  <c r="F4502" i="4"/>
  <c r="E4502" i="4"/>
  <c r="N4501" i="4"/>
  <c r="F4501" i="4"/>
  <c r="E4501" i="4"/>
  <c r="N4500" i="4"/>
  <c r="F4500" i="4"/>
  <c r="E4500" i="4"/>
  <c r="N4499" i="4"/>
  <c r="F4499" i="4"/>
  <c r="E4499" i="4"/>
  <c r="N4498" i="4"/>
  <c r="F4498" i="4"/>
  <c r="E4498" i="4"/>
  <c r="N4497" i="4"/>
  <c r="F4497" i="4"/>
  <c r="E4497" i="4"/>
  <c r="N4496" i="4"/>
  <c r="F4496" i="4"/>
  <c r="E4496" i="4"/>
  <c r="N4495" i="4"/>
  <c r="F4495" i="4"/>
  <c r="E4495" i="4"/>
  <c r="N4494" i="4"/>
  <c r="F4494" i="4"/>
  <c r="E4494" i="4"/>
  <c r="N4493" i="4"/>
  <c r="F4493" i="4"/>
  <c r="E4493" i="4"/>
  <c r="N4492" i="4"/>
  <c r="F4492" i="4"/>
  <c r="E4492" i="4"/>
  <c r="N4491" i="4"/>
  <c r="F4491" i="4"/>
  <c r="E4491" i="4"/>
  <c r="N4490" i="4"/>
  <c r="F4490" i="4"/>
  <c r="E4490" i="4"/>
  <c r="N4489" i="4"/>
  <c r="F4489" i="4"/>
  <c r="E4489" i="4"/>
  <c r="N4488" i="4"/>
  <c r="F4488" i="4"/>
  <c r="E4488" i="4"/>
  <c r="N4487" i="4"/>
  <c r="F4487" i="4"/>
  <c r="E4487" i="4"/>
  <c r="N4486" i="4"/>
  <c r="F4486" i="4"/>
  <c r="E4486" i="4"/>
  <c r="N4485" i="4"/>
  <c r="F4485" i="4"/>
  <c r="E4485" i="4"/>
  <c r="N4484" i="4"/>
  <c r="F4484" i="4"/>
  <c r="E4484" i="4"/>
  <c r="N4483" i="4"/>
  <c r="F4483" i="4"/>
  <c r="E4483" i="4"/>
  <c r="N4482" i="4"/>
  <c r="F4482" i="4"/>
  <c r="E4482" i="4"/>
  <c r="N4481" i="4"/>
  <c r="F4481" i="4"/>
  <c r="E4481" i="4"/>
  <c r="N4480" i="4"/>
  <c r="F4480" i="4"/>
  <c r="E4480" i="4"/>
  <c r="N4479" i="4"/>
  <c r="F4479" i="4"/>
  <c r="E4479" i="4"/>
  <c r="N4478" i="4"/>
  <c r="F4478" i="4"/>
  <c r="E4478" i="4"/>
  <c r="N4477" i="4"/>
  <c r="F4477" i="4"/>
  <c r="E4477" i="4"/>
  <c r="N4476" i="4"/>
  <c r="F4476" i="4"/>
  <c r="E4476" i="4"/>
  <c r="N4475" i="4"/>
  <c r="F4475" i="4"/>
  <c r="E4475" i="4"/>
  <c r="N4474" i="4"/>
  <c r="F4474" i="4"/>
  <c r="E4474" i="4"/>
  <c r="N4473" i="4"/>
  <c r="F4473" i="4"/>
  <c r="E4473" i="4"/>
  <c r="N4472" i="4"/>
  <c r="F4472" i="4"/>
  <c r="E4472" i="4"/>
  <c r="N4471" i="4"/>
  <c r="F4471" i="4"/>
  <c r="E4471" i="4"/>
  <c r="N4470" i="4"/>
  <c r="F4470" i="4"/>
  <c r="E4470" i="4"/>
  <c r="N4469" i="4"/>
  <c r="F4469" i="4"/>
  <c r="E4469" i="4"/>
  <c r="N4468" i="4"/>
  <c r="F4468" i="4"/>
  <c r="E4468" i="4"/>
  <c r="N4467" i="4"/>
  <c r="F4467" i="4"/>
  <c r="E4467" i="4"/>
  <c r="N4466" i="4"/>
  <c r="F4466" i="4"/>
  <c r="E4466" i="4"/>
  <c r="N4465" i="4"/>
  <c r="F4465" i="4"/>
  <c r="E4465" i="4"/>
  <c r="N4464" i="4"/>
  <c r="F4464" i="4"/>
  <c r="E4464" i="4"/>
  <c r="N4463" i="4"/>
  <c r="F4463" i="4"/>
  <c r="E4463" i="4"/>
  <c r="N4462" i="4"/>
  <c r="F4462" i="4"/>
  <c r="E4462" i="4"/>
  <c r="N4461" i="4"/>
  <c r="F4461" i="4"/>
  <c r="E4461" i="4"/>
  <c r="N4460" i="4"/>
  <c r="F4460" i="4"/>
  <c r="E4460" i="4"/>
  <c r="N4459" i="4"/>
  <c r="F4459" i="4"/>
  <c r="E4459" i="4"/>
  <c r="N4458" i="4"/>
  <c r="F4458" i="4"/>
  <c r="E4458" i="4"/>
  <c r="N4457" i="4"/>
  <c r="F4457" i="4"/>
  <c r="E4457" i="4"/>
  <c r="N4456" i="4"/>
  <c r="F4456" i="4"/>
  <c r="E4456" i="4"/>
  <c r="N4455" i="4"/>
  <c r="F4455" i="4"/>
  <c r="E4455" i="4"/>
  <c r="N4454" i="4"/>
  <c r="F4454" i="4"/>
  <c r="E4454" i="4"/>
  <c r="N4453" i="4"/>
  <c r="F4453" i="4"/>
  <c r="E4453" i="4"/>
  <c r="N4452" i="4"/>
  <c r="F4452" i="4"/>
  <c r="E4452" i="4"/>
  <c r="N4451" i="4"/>
  <c r="F4451" i="4"/>
  <c r="E4451" i="4"/>
  <c r="N4450" i="4"/>
  <c r="F4450" i="4"/>
  <c r="E4450" i="4"/>
  <c r="N4449" i="4"/>
  <c r="F4449" i="4"/>
  <c r="E4449" i="4"/>
  <c r="N4448" i="4"/>
  <c r="F4448" i="4"/>
  <c r="E4448" i="4"/>
  <c r="N4447" i="4"/>
  <c r="F4447" i="4"/>
  <c r="E4447" i="4"/>
  <c r="N4446" i="4"/>
  <c r="F4446" i="4"/>
  <c r="E4446" i="4"/>
  <c r="N4445" i="4"/>
  <c r="F4445" i="4"/>
  <c r="E4445" i="4"/>
  <c r="N4444" i="4"/>
  <c r="F4444" i="4"/>
  <c r="E4444" i="4"/>
  <c r="N4443" i="4"/>
  <c r="F4443" i="4"/>
  <c r="E4443" i="4"/>
  <c r="N4442" i="4"/>
  <c r="F4442" i="4"/>
  <c r="E4442" i="4"/>
  <c r="N4441" i="4"/>
  <c r="F4441" i="4"/>
  <c r="E4441" i="4"/>
  <c r="N4440" i="4"/>
  <c r="F4440" i="4"/>
  <c r="E4440" i="4"/>
  <c r="N4439" i="4"/>
  <c r="F4439" i="4"/>
  <c r="E4439" i="4"/>
  <c r="N4438" i="4"/>
  <c r="F4438" i="4"/>
  <c r="E4438" i="4"/>
  <c r="N4437" i="4"/>
  <c r="F4437" i="4"/>
  <c r="E4437" i="4"/>
  <c r="N4436" i="4"/>
  <c r="F4436" i="4"/>
  <c r="E4436" i="4"/>
  <c r="N4435" i="4"/>
  <c r="F4435" i="4"/>
  <c r="E4435" i="4"/>
  <c r="N4434" i="4"/>
  <c r="F4434" i="4"/>
  <c r="E4434" i="4"/>
  <c r="N4433" i="4"/>
  <c r="F4433" i="4"/>
  <c r="E4433" i="4"/>
  <c r="N4432" i="4"/>
  <c r="F4432" i="4"/>
  <c r="E4432" i="4"/>
  <c r="N4431" i="4"/>
  <c r="F4431" i="4"/>
  <c r="E4431" i="4"/>
  <c r="N4430" i="4"/>
  <c r="F4430" i="4"/>
  <c r="E4430" i="4"/>
  <c r="N4429" i="4"/>
  <c r="F4429" i="4"/>
  <c r="E4429" i="4"/>
  <c r="N4428" i="4"/>
  <c r="F4428" i="4"/>
  <c r="E4428" i="4"/>
  <c r="N4427" i="4"/>
  <c r="F4427" i="4"/>
  <c r="E4427" i="4"/>
  <c r="N4426" i="4"/>
  <c r="F4426" i="4"/>
  <c r="E4426" i="4"/>
  <c r="N4425" i="4"/>
  <c r="F4425" i="4"/>
  <c r="E4425" i="4"/>
  <c r="N4424" i="4"/>
  <c r="F4424" i="4"/>
  <c r="E4424" i="4"/>
  <c r="N4423" i="4"/>
  <c r="F4423" i="4"/>
  <c r="E4423" i="4"/>
  <c r="N4422" i="4"/>
  <c r="F4422" i="4"/>
  <c r="E4422" i="4"/>
  <c r="N4421" i="4"/>
  <c r="F4421" i="4"/>
  <c r="E4421" i="4"/>
  <c r="N4420" i="4"/>
  <c r="F4420" i="4"/>
  <c r="E4420" i="4"/>
  <c r="N4419" i="4"/>
  <c r="F4419" i="4"/>
  <c r="E4419" i="4"/>
  <c r="N4418" i="4"/>
  <c r="F4418" i="4"/>
  <c r="E4418" i="4"/>
  <c r="N4417" i="4"/>
  <c r="F4417" i="4"/>
  <c r="E4417" i="4"/>
  <c r="N4416" i="4"/>
  <c r="F4416" i="4"/>
  <c r="E4416" i="4"/>
  <c r="N4415" i="4"/>
  <c r="F4415" i="4"/>
  <c r="E4415" i="4"/>
  <c r="N4414" i="4"/>
  <c r="F4414" i="4"/>
  <c r="E4414" i="4"/>
  <c r="N4413" i="4"/>
  <c r="F4413" i="4"/>
  <c r="E4413" i="4"/>
  <c r="N4412" i="4"/>
  <c r="F4412" i="4"/>
  <c r="E4412" i="4"/>
  <c r="N4411" i="4"/>
  <c r="F4411" i="4"/>
  <c r="E4411" i="4"/>
  <c r="N4410" i="4"/>
  <c r="F4410" i="4"/>
  <c r="E4410" i="4"/>
  <c r="N4409" i="4"/>
  <c r="F4409" i="4"/>
  <c r="E4409" i="4"/>
  <c r="N4408" i="4"/>
  <c r="F4408" i="4"/>
  <c r="E4408" i="4"/>
  <c r="N4407" i="4"/>
  <c r="F4407" i="4"/>
  <c r="E4407" i="4"/>
  <c r="N4406" i="4"/>
  <c r="F4406" i="4"/>
  <c r="E4406" i="4"/>
  <c r="N4405" i="4"/>
  <c r="F4405" i="4"/>
  <c r="E4405" i="4"/>
  <c r="N4404" i="4"/>
  <c r="F4404" i="4"/>
  <c r="E4404" i="4"/>
  <c r="N4403" i="4"/>
  <c r="F4403" i="4"/>
  <c r="E4403" i="4"/>
  <c r="N4402" i="4"/>
  <c r="F4402" i="4"/>
  <c r="E4402" i="4"/>
  <c r="N4401" i="4"/>
  <c r="F4401" i="4"/>
  <c r="E4401" i="4"/>
  <c r="N4400" i="4"/>
  <c r="F4400" i="4"/>
  <c r="E4400" i="4"/>
  <c r="N4399" i="4"/>
  <c r="F4399" i="4"/>
  <c r="E4399" i="4"/>
  <c r="N4398" i="4"/>
  <c r="F4398" i="4"/>
  <c r="E4398" i="4"/>
  <c r="N4397" i="4"/>
  <c r="F4397" i="4"/>
  <c r="E4397" i="4"/>
  <c r="N4396" i="4"/>
  <c r="F4396" i="4"/>
  <c r="E4396" i="4"/>
  <c r="N4395" i="4"/>
  <c r="F4395" i="4"/>
  <c r="E4395" i="4"/>
  <c r="N4394" i="4"/>
  <c r="F4394" i="4"/>
  <c r="E4394" i="4"/>
  <c r="N4393" i="4"/>
  <c r="F4393" i="4"/>
  <c r="E4393" i="4"/>
  <c r="N4392" i="4"/>
  <c r="F4392" i="4"/>
  <c r="E4392" i="4"/>
  <c r="N4391" i="4"/>
  <c r="F4391" i="4"/>
  <c r="E4391" i="4"/>
  <c r="N4390" i="4"/>
  <c r="F4390" i="4"/>
  <c r="E4390" i="4"/>
  <c r="N4389" i="4"/>
  <c r="F4389" i="4"/>
  <c r="E4389" i="4"/>
  <c r="N4388" i="4"/>
  <c r="F4388" i="4"/>
  <c r="E4388" i="4"/>
  <c r="N4387" i="4"/>
  <c r="F4387" i="4"/>
  <c r="E4387" i="4"/>
  <c r="N4386" i="4"/>
  <c r="F4386" i="4"/>
  <c r="E4386" i="4"/>
  <c r="N4385" i="4"/>
  <c r="F4385" i="4"/>
  <c r="E4385" i="4"/>
  <c r="N4384" i="4"/>
  <c r="F4384" i="4"/>
  <c r="E4384" i="4"/>
  <c r="N4383" i="4"/>
  <c r="F4383" i="4"/>
  <c r="E4383" i="4"/>
  <c r="N4382" i="4"/>
  <c r="F4382" i="4"/>
  <c r="E4382" i="4"/>
  <c r="N4381" i="4"/>
  <c r="F4381" i="4"/>
  <c r="E4381" i="4"/>
  <c r="N4380" i="4"/>
  <c r="F4380" i="4"/>
  <c r="E4380" i="4"/>
  <c r="N4379" i="4"/>
  <c r="F4379" i="4"/>
  <c r="E4379" i="4"/>
  <c r="N4378" i="4"/>
  <c r="F4378" i="4"/>
  <c r="E4378" i="4"/>
  <c r="N4377" i="4"/>
  <c r="F4377" i="4"/>
  <c r="E4377" i="4"/>
  <c r="N4376" i="4"/>
  <c r="F4376" i="4"/>
  <c r="E4376" i="4"/>
  <c r="N4375" i="4"/>
  <c r="F4375" i="4"/>
  <c r="E4375" i="4"/>
  <c r="N4374" i="4"/>
  <c r="F4374" i="4"/>
  <c r="E4374" i="4"/>
  <c r="N4373" i="4"/>
  <c r="F4373" i="4"/>
  <c r="E4373" i="4"/>
  <c r="N4372" i="4"/>
  <c r="F4372" i="4"/>
  <c r="E4372" i="4"/>
  <c r="N4371" i="4"/>
  <c r="F4371" i="4"/>
  <c r="E4371" i="4"/>
  <c r="N4370" i="4"/>
  <c r="F4370" i="4"/>
  <c r="E4370" i="4"/>
  <c r="N4369" i="4"/>
  <c r="F4369" i="4"/>
  <c r="E4369" i="4"/>
  <c r="N4368" i="4"/>
  <c r="F4368" i="4"/>
  <c r="E4368" i="4"/>
  <c r="N4367" i="4"/>
  <c r="F4367" i="4"/>
  <c r="E4367" i="4"/>
  <c r="N4366" i="4"/>
  <c r="F4366" i="4"/>
  <c r="E4366" i="4"/>
  <c r="N4365" i="4"/>
  <c r="F4365" i="4"/>
  <c r="E4365" i="4"/>
  <c r="N4364" i="4"/>
  <c r="F4364" i="4"/>
  <c r="E4364" i="4"/>
  <c r="N4363" i="4"/>
  <c r="F4363" i="4"/>
  <c r="E4363" i="4"/>
  <c r="N4362" i="4"/>
  <c r="F4362" i="4"/>
  <c r="E4362" i="4"/>
  <c r="N4361" i="4"/>
  <c r="F4361" i="4"/>
  <c r="E4361" i="4"/>
  <c r="N4360" i="4"/>
  <c r="F4360" i="4"/>
  <c r="E4360" i="4"/>
  <c r="N4359" i="4"/>
  <c r="F4359" i="4"/>
  <c r="E4359" i="4"/>
  <c r="N4358" i="4"/>
  <c r="F4358" i="4"/>
  <c r="E4358" i="4"/>
  <c r="N4357" i="4"/>
  <c r="F4357" i="4"/>
  <c r="E4357" i="4"/>
  <c r="N4356" i="4"/>
  <c r="F4356" i="4"/>
  <c r="E4356" i="4"/>
  <c r="N4355" i="4"/>
  <c r="F4355" i="4"/>
  <c r="E4355" i="4"/>
  <c r="N4354" i="4"/>
  <c r="F4354" i="4"/>
  <c r="E4354" i="4"/>
  <c r="N4353" i="4"/>
  <c r="F4353" i="4"/>
  <c r="E4353" i="4"/>
  <c r="N4352" i="4"/>
  <c r="F4352" i="4"/>
  <c r="E4352" i="4"/>
  <c r="N4351" i="4"/>
  <c r="F4351" i="4"/>
  <c r="E4351" i="4"/>
  <c r="N4350" i="4"/>
  <c r="F4350" i="4"/>
  <c r="E4350" i="4"/>
  <c r="N4349" i="4"/>
  <c r="F4349" i="4"/>
  <c r="E4349" i="4"/>
  <c r="N4348" i="4"/>
  <c r="F4348" i="4"/>
  <c r="E4348" i="4"/>
  <c r="N4347" i="4"/>
  <c r="F4347" i="4"/>
  <c r="E4347" i="4"/>
  <c r="N4346" i="4"/>
  <c r="F4346" i="4"/>
  <c r="E4346" i="4"/>
  <c r="N4345" i="4"/>
  <c r="F4345" i="4"/>
  <c r="E4345" i="4"/>
  <c r="N4344" i="4"/>
  <c r="F4344" i="4"/>
  <c r="E4344" i="4"/>
  <c r="N4343" i="4"/>
  <c r="F4343" i="4"/>
  <c r="E4343" i="4"/>
  <c r="N4342" i="4"/>
  <c r="F4342" i="4"/>
  <c r="E4342" i="4"/>
  <c r="N4341" i="4"/>
  <c r="F4341" i="4"/>
  <c r="E4341" i="4"/>
  <c r="N4340" i="4"/>
  <c r="F4340" i="4"/>
  <c r="E4340" i="4"/>
  <c r="N4339" i="4"/>
  <c r="F4339" i="4"/>
  <c r="E4339" i="4"/>
  <c r="N4338" i="4"/>
  <c r="F4338" i="4"/>
  <c r="E4338" i="4"/>
  <c r="N4337" i="4"/>
  <c r="F4337" i="4"/>
  <c r="E4337" i="4"/>
  <c r="N4336" i="4"/>
  <c r="F4336" i="4"/>
  <c r="E4336" i="4"/>
  <c r="N4335" i="4"/>
  <c r="F4335" i="4"/>
  <c r="E4335" i="4"/>
  <c r="N4334" i="4"/>
  <c r="F4334" i="4"/>
  <c r="E4334" i="4"/>
  <c r="N4333" i="4"/>
  <c r="F4333" i="4"/>
  <c r="E4333" i="4"/>
  <c r="N4332" i="4"/>
  <c r="F4332" i="4"/>
  <c r="E4332" i="4"/>
  <c r="N4331" i="4"/>
  <c r="F4331" i="4"/>
  <c r="E4331" i="4"/>
  <c r="N4330" i="4"/>
  <c r="F4330" i="4"/>
  <c r="E4330" i="4"/>
  <c r="N4329" i="4"/>
  <c r="F4329" i="4"/>
  <c r="E4329" i="4"/>
  <c r="N4328" i="4"/>
  <c r="F4328" i="4"/>
  <c r="E4328" i="4"/>
  <c r="N4327" i="4"/>
  <c r="F4327" i="4"/>
  <c r="E4327" i="4"/>
  <c r="N4326" i="4"/>
  <c r="F4326" i="4"/>
  <c r="E4326" i="4"/>
  <c r="N4325" i="4"/>
  <c r="F4325" i="4"/>
  <c r="E4325" i="4"/>
  <c r="N4324" i="4"/>
  <c r="F4324" i="4"/>
  <c r="E4324" i="4"/>
  <c r="N4323" i="4"/>
  <c r="F4323" i="4"/>
  <c r="E4323" i="4"/>
  <c r="N4322" i="4"/>
  <c r="F4322" i="4"/>
  <c r="E4322" i="4"/>
  <c r="N4321" i="4"/>
  <c r="F4321" i="4"/>
  <c r="E4321" i="4"/>
  <c r="N4320" i="4"/>
  <c r="F4320" i="4"/>
  <c r="E4320" i="4"/>
  <c r="N4319" i="4"/>
  <c r="F4319" i="4"/>
  <c r="E4319" i="4"/>
  <c r="N4318" i="4"/>
  <c r="F4318" i="4"/>
  <c r="E4318" i="4"/>
  <c r="N4317" i="4"/>
  <c r="F4317" i="4"/>
  <c r="E4317" i="4"/>
  <c r="N4316" i="4"/>
  <c r="F4316" i="4"/>
  <c r="E4316" i="4"/>
  <c r="N4315" i="4"/>
  <c r="F4315" i="4"/>
  <c r="E4315" i="4"/>
  <c r="N4314" i="4"/>
  <c r="F4314" i="4"/>
  <c r="E4314" i="4"/>
  <c r="N4313" i="4"/>
  <c r="F4313" i="4"/>
  <c r="E4313" i="4"/>
  <c r="N4312" i="4"/>
  <c r="F4312" i="4"/>
  <c r="E4312" i="4"/>
  <c r="N4311" i="4"/>
  <c r="F4311" i="4"/>
  <c r="E4311" i="4"/>
  <c r="N4310" i="4"/>
  <c r="F4310" i="4"/>
  <c r="E4310" i="4"/>
  <c r="N4309" i="4"/>
  <c r="F4309" i="4"/>
  <c r="E4309" i="4"/>
  <c r="N4308" i="4"/>
  <c r="F4308" i="4"/>
  <c r="E4308" i="4"/>
  <c r="N4307" i="4"/>
  <c r="F4307" i="4"/>
  <c r="E4307" i="4"/>
  <c r="N4306" i="4"/>
  <c r="F4306" i="4"/>
  <c r="E4306" i="4"/>
  <c r="N4305" i="4"/>
  <c r="F4305" i="4"/>
  <c r="E4305" i="4"/>
  <c r="N4304" i="4"/>
  <c r="F4304" i="4"/>
  <c r="E4304" i="4"/>
  <c r="N4303" i="4"/>
  <c r="F4303" i="4"/>
  <c r="E4303" i="4"/>
  <c r="N4302" i="4"/>
  <c r="F4302" i="4"/>
  <c r="E4302" i="4"/>
  <c r="N4301" i="4"/>
  <c r="F4301" i="4"/>
  <c r="E4301" i="4"/>
  <c r="N4300" i="4"/>
  <c r="F4300" i="4"/>
  <c r="E4300" i="4"/>
  <c r="N4299" i="4"/>
  <c r="F4299" i="4"/>
  <c r="E4299" i="4"/>
  <c r="N4298" i="4"/>
  <c r="F4298" i="4"/>
  <c r="E4298" i="4"/>
  <c r="N4297" i="4"/>
  <c r="F4297" i="4"/>
  <c r="E4297" i="4"/>
  <c r="N4296" i="4"/>
  <c r="F4296" i="4"/>
  <c r="E4296" i="4"/>
  <c r="N4295" i="4"/>
  <c r="F4295" i="4"/>
  <c r="E4295" i="4"/>
  <c r="N4294" i="4"/>
  <c r="F4294" i="4"/>
  <c r="E4294" i="4"/>
  <c r="N4293" i="4"/>
  <c r="F4293" i="4"/>
  <c r="E4293" i="4"/>
  <c r="N4292" i="4"/>
  <c r="F4292" i="4"/>
  <c r="E4292" i="4"/>
  <c r="N4291" i="4"/>
  <c r="F4291" i="4"/>
  <c r="E4291" i="4"/>
  <c r="N4290" i="4"/>
  <c r="F4290" i="4"/>
  <c r="E4290" i="4"/>
  <c r="N4289" i="4"/>
  <c r="F4289" i="4"/>
  <c r="E4289" i="4"/>
  <c r="N4288" i="4"/>
  <c r="F4288" i="4"/>
  <c r="E4288" i="4"/>
  <c r="N4287" i="4"/>
  <c r="F4287" i="4"/>
  <c r="E4287" i="4"/>
  <c r="N4286" i="4"/>
  <c r="F4286" i="4"/>
  <c r="E4286" i="4"/>
  <c r="N4285" i="4"/>
  <c r="F4285" i="4"/>
  <c r="E4285" i="4"/>
  <c r="N4284" i="4"/>
  <c r="F4284" i="4"/>
  <c r="E4284" i="4"/>
  <c r="N4283" i="4"/>
  <c r="F4283" i="4"/>
  <c r="E4283" i="4"/>
  <c r="N4282" i="4"/>
  <c r="F4282" i="4"/>
  <c r="E4282" i="4"/>
  <c r="N4281" i="4"/>
  <c r="F4281" i="4"/>
  <c r="E4281" i="4"/>
  <c r="N4280" i="4"/>
  <c r="F4280" i="4"/>
  <c r="E4280" i="4"/>
  <c r="N4279" i="4"/>
  <c r="F4279" i="4"/>
  <c r="E4279" i="4"/>
  <c r="N4278" i="4"/>
  <c r="F4278" i="4"/>
  <c r="E4278" i="4"/>
  <c r="N4277" i="4"/>
  <c r="F4277" i="4"/>
  <c r="E4277" i="4"/>
  <c r="N4276" i="4"/>
  <c r="F4276" i="4"/>
  <c r="E4276" i="4"/>
  <c r="N4275" i="4"/>
  <c r="F4275" i="4"/>
  <c r="E4275" i="4"/>
  <c r="N4274" i="4"/>
  <c r="F4274" i="4"/>
  <c r="E4274" i="4"/>
  <c r="N4273" i="4"/>
  <c r="F4273" i="4"/>
  <c r="E4273" i="4"/>
  <c r="N4272" i="4"/>
  <c r="F4272" i="4"/>
  <c r="E4272" i="4"/>
  <c r="N4271" i="4"/>
  <c r="F4271" i="4"/>
  <c r="E4271" i="4"/>
  <c r="N4270" i="4"/>
  <c r="F4270" i="4"/>
  <c r="E4270" i="4"/>
  <c r="N4269" i="4"/>
  <c r="F4269" i="4"/>
  <c r="E4269" i="4"/>
  <c r="N4268" i="4"/>
  <c r="F4268" i="4"/>
  <c r="E4268" i="4"/>
  <c r="N4267" i="4"/>
  <c r="F4267" i="4"/>
  <c r="E4267" i="4"/>
  <c r="N4266" i="4"/>
  <c r="F4266" i="4"/>
  <c r="E4266" i="4"/>
  <c r="N4265" i="4"/>
  <c r="F4265" i="4"/>
  <c r="E4265" i="4"/>
  <c r="N4264" i="4"/>
  <c r="F4264" i="4"/>
  <c r="E4264" i="4"/>
  <c r="N4263" i="4"/>
  <c r="F4263" i="4"/>
  <c r="E4263" i="4"/>
  <c r="N4262" i="4"/>
  <c r="F4262" i="4"/>
  <c r="E4262" i="4"/>
  <c r="N4261" i="4"/>
  <c r="F4261" i="4"/>
  <c r="E4261" i="4"/>
  <c r="N4260" i="4"/>
  <c r="F4260" i="4"/>
  <c r="E4260" i="4"/>
  <c r="N4259" i="4"/>
  <c r="F4259" i="4"/>
  <c r="E4259" i="4"/>
  <c r="N4258" i="4"/>
  <c r="F4258" i="4"/>
  <c r="E4258" i="4"/>
  <c r="N4257" i="4"/>
  <c r="F4257" i="4"/>
  <c r="E4257" i="4"/>
  <c r="N4256" i="4"/>
  <c r="F4256" i="4"/>
  <c r="E4256" i="4"/>
  <c r="N4255" i="4"/>
  <c r="F4255" i="4"/>
  <c r="E4255" i="4"/>
  <c r="N4254" i="4"/>
  <c r="F4254" i="4"/>
  <c r="E4254" i="4"/>
  <c r="N4253" i="4"/>
  <c r="F4253" i="4"/>
  <c r="E4253" i="4"/>
  <c r="N4252" i="4"/>
  <c r="F4252" i="4"/>
  <c r="E4252" i="4"/>
  <c r="N4251" i="4"/>
  <c r="F4251" i="4"/>
  <c r="E4251" i="4"/>
  <c r="N4250" i="4"/>
  <c r="F4250" i="4"/>
  <c r="E4250" i="4"/>
  <c r="N4249" i="4"/>
  <c r="F4249" i="4"/>
  <c r="E4249" i="4"/>
  <c r="N4248" i="4"/>
  <c r="F4248" i="4"/>
  <c r="E4248" i="4"/>
  <c r="N4247" i="4"/>
  <c r="F4247" i="4"/>
  <c r="E4247" i="4"/>
  <c r="N4246" i="4"/>
  <c r="F4246" i="4"/>
  <c r="E4246" i="4"/>
  <c r="N4245" i="4"/>
  <c r="F4245" i="4"/>
  <c r="E4245" i="4"/>
  <c r="N4244" i="4"/>
  <c r="F4244" i="4"/>
  <c r="E4244" i="4"/>
  <c r="N4243" i="4"/>
  <c r="F4243" i="4"/>
  <c r="E4243" i="4"/>
  <c r="N4242" i="4"/>
  <c r="F4242" i="4"/>
  <c r="E4242" i="4"/>
  <c r="N4241" i="4"/>
  <c r="F4241" i="4"/>
  <c r="E4241" i="4"/>
  <c r="N4240" i="4"/>
  <c r="F4240" i="4"/>
  <c r="E4240" i="4"/>
  <c r="N4239" i="4"/>
  <c r="F4239" i="4"/>
  <c r="E4239" i="4"/>
  <c r="N4238" i="4"/>
  <c r="F4238" i="4"/>
  <c r="E4238" i="4"/>
  <c r="N4237" i="4"/>
  <c r="F4237" i="4"/>
  <c r="E4237" i="4"/>
  <c r="N4236" i="4"/>
  <c r="F4236" i="4"/>
  <c r="E4236" i="4"/>
  <c r="N4235" i="4"/>
  <c r="F4235" i="4"/>
  <c r="E4235" i="4"/>
  <c r="N4234" i="4"/>
  <c r="F4234" i="4"/>
  <c r="E4234" i="4"/>
  <c r="N4233" i="4"/>
  <c r="F4233" i="4"/>
  <c r="E4233" i="4"/>
  <c r="N4232" i="4"/>
  <c r="F4232" i="4"/>
  <c r="E4232" i="4"/>
  <c r="N4231" i="4"/>
  <c r="F4231" i="4"/>
  <c r="E4231" i="4"/>
  <c r="N4230" i="4"/>
  <c r="F4230" i="4"/>
  <c r="E4230" i="4"/>
  <c r="N4229" i="4"/>
  <c r="F4229" i="4"/>
  <c r="E4229" i="4"/>
  <c r="N4228" i="4"/>
  <c r="F4228" i="4"/>
  <c r="E4228" i="4"/>
  <c r="N4227" i="4"/>
  <c r="F4227" i="4"/>
  <c r="E4227" i="4"/>
  <c r="N4226" i="4"/>
  <c r="F4226" i="4"/>
  <c r="E4226" i="4"/>
  <c r="N4225" i="4"/>
  <c r="F4225" i="4"/>
  <c r="E4225" i="4"/>
  <c r="N4224" i="4"/>
  <c r="F4224" i="4"/>
  <c r="E4224" i="4"/>
  <c r="N4223" i="4"/>
  <c r="F4223" i="4"/>
  <c r="E4223" i="4"/>
  <c r="N4222" i="4"/>
  <c r="F4222" i="4"/>
  <c r="E4222" i="4"/>
  <c r="N4221" i="4"/>
  <c r="F4221" i="4"/>
  <c r="E4221" i="4"/>
  <c r="N4220" i="4"/>
  <c r="F4220" i="4"/>
  <c r="E4220" i="4"/>
  <c r="N4219" i="4"/>
  <c r="F4219" i="4"/>
  <c r="E4219" i="4"/>
  <c r="N4218" i="4"/>
  <c r="F4218" i="4"/>
  <c r="E4218" i="4"/>
  <c r="N4217" i="4"/>
  <c r="F4217" i="4"/>
  <c r="E4217" i="4"/>
  <c r="N4216" i="4"/>
  <c r="F4216" i="4"/>
  <c r="E4216" i="4"/>
  <c r="N4215" i="4"/>
  <c r="F4215" i="4"/>
  <c r="E4215" i="4"/>
  <c r="N4214" i="4"/>
  <c r="F4214" i="4"/>
  <c r="E4214" i="4"/>
  <c r="N4213" i="4"/>
  <c r="F4213" i="4"/>
  <c r="E4213" i="4"/>
  <c r="N4212" i="4"/>
  <c r="F4212" i="4"/>
  <c r="E4212" i="4"/>
  <c r="N4211" i="4"/>
  <c r="F4211" i="4"/>
  <c r="E4211" i="4"/>
  <c r="N4210" i="4"/>
  <c r="F4210" i="4"/>
  <c r="E4210" i="4"/>
  <c r="N4209" i="4"/>
  <c r="F4209" i="4"/>
  <c r="E4209" i="4"/>
  <c r="N4208" i="4"/>
  <c r="F4208" i="4"/>
  <c r="E4208" i="4"/>
  <c r="N4207" i="4"/>
  <c r="F4207" i="4"/>
  <c r="E4207" i="4"/>
  <c r="N4206" i="4"/>
  <c r="F4206" i="4"/>
  <c r="E4206" i="4"/>
  <c r="N4205" i="4"/>
  <c r="F4205" i="4"/>
  <c r="E4205" i="4"/>
  <c r="N4204" i="4"/>
  <c r="F4204" i="4"/>
  <c r="E4204" i="4"/>
  <c r="N4203" i="4"/>
  <c r="F4203" i="4"/>
  <c r="E4203" i="4"/>
  <c r="N4202" i="4"/>
  <c r="F4202" i="4"/>
  <c r="E4202" i="4"/>
  <c r="N4201" i="4"/>
  <c r="F4201" i="4"/>
  <c r="E4201" i="4"/>
  <c r="N4200" i="4"/>
  <c r="F4200" i="4"/>
  <c r="E4200" i="4"/>
  <c r="N4199" i="4"/>
  <c r="F4199" i="4"/>
  <c r="E4199" i="4"/>
  <c r="N4198" i="4"/>
  <c r="F4198" i="4"/>
  <c r="E4198" i="4"/>
  <c r="N4197" i="4"/>
  <c r="F4197" i="4"/>
  <c r="E4197" i="4"/>
  <c r="N4196" i="4"/>
  <c r="F4196" i="4"/>
  <c r="E4196" i="4"/>
  <c r="N4195" i="4"/>
  <c r="F4195" i="4"/>
  <c r="E4195" i="4"/>
  <c r="N4194" i="4"/>
  <c r="F4194" i="4"/>
  <c r="E4194" i="4"/>
  <c r="N4193" i="4"/>
  <c r="F4193" i="4"/>
  <c r="E4193" i="4"/>
  <c r="N4192" i="4"/>
  <c r="F4192" i="4"/>
  <c r="E4192" i="4"/>
  <c r="N4191" i="4"/>
  <c r="F4191" i="4"/>
  <c r="E4191" i="4"/>
  <c r="N4190" i="4"/>
  <c r="F4190" i="4"/>
  <c r="E4190" i="4"/>
  <c r="N4189" i="4"/>
  <c r="F4189" i="4"/>
  <c r="E4189" i="4"/>
  <c r="N4188" i="4"/>
  <c r="F4188" i="4"/>
  <c r="E4188" i="4"/>
  <c r="N4187" i="4"/>
  <c r="F4187" i="4"/>
  <c r="E4187" i="4"/>
  <c r="N4186" i="4"/>
  <c r="F4186" i="4"/>
  <c r="E4186" i="4"/>
  <c r="N4185" i="4"/>
  <c r="F4185" i="4"/>
  <c r="E4185" i="4"/>
  <c r="N4184" i="4"/>
  <c r="F4184" i="4"/>
  <c r="E4184" i="4"/>
  <c r="N4183" i="4"/>
  <c r="F4183" i="4"/>
  <c r="E4183" i="4"/>
  <c r="N4182" i="4"/>
  <c r="F4182" i="4"/>
  <c r="E4182" i="4"/>
  <c r="N4181" i="4"/>
  <c r="F4181" i="4"/>
  <c r="E4181" i="4"/>
  <c r="N4180" i="4"/>
  <c r="F4180" i="4"/>
  <c r="E4180" i="4"/>
  <c r="N4179" i="4"/>
  <c r="F4179" i="4"/>
  <c r="E4179" i="4"/>
  <c r="N4178" i="4"/>
  <c r="F4178" i="4"/>
  <c r="E4178" i="4"/>
  <c r="N4177" i="4"/>
  <c r="F4177" i="4"/>
  <c r="E4177" i="4"/>
  <c r="N4176" i="4"/>
  <c r="F4176" i="4"/>
  <c r="E4176" i="4"/>
  <c r="N4175" i="4"/>
  <c r="F4175" i="4"/>
  <c r="E4175" i="4"/>
  <c r="N4174" i="4"/>
  <c r="F4174" i="4"/>
  <c r="E4174" i="4"/>
  <c r="N4173" i="4"/>
  <c r="F4173" i="4"/>
  <c r="E4173" i="4"/>
  <c r="N4172" i="4"/>
  <c r="F4172" i="4"/>
  <c r="E4172" i="4"/>
  <c r="N4171" i="4"/>
  <c r="F4171" i="4"/>
  <c r="E4171" i="4"/>
  <c r="N4170" i="4"/>
  <c r="F4170" i="4"/>
  <c r="E4170" i="4"/>
  <c r="N4169" i="4"/>
  <c r="F4169" i="4"/>
  <c r="E4169" i="4"/>
  <c r="N4168" i="4"/>
  <c r="F4168" i="4"/>
  <c r="E4168" i="4"/>
  <c r="N4167" i="4"/>
  <c r="F4167" i="4"/>
  <c r="E4167" i="4"/>
  <c r="N4166" i="4"/>
  <c r="F4166" i="4"/>
  <c r="E4166" i="4"/>
  <c r="N4165" i="4"/>
  <c r="F4165" i="4"/>
  <c r="E4165" i="4"/>
  <c r="N4164" i="4"/>
  <c r="F4164" i="4"/>
  <c r="E4164" i="4"/>
  <c r="N4163" i="4"/>
  <c r="F4163" i="4"/>
  <c r="E4163" i="4"/>
  <c r="N4162" i="4"/>
  <c r="F4162" i="4"/>
  <c r="E4162" i="4"/>
  <c r="N4161" i="4"/>
  <c r="F4161" i="4"/>
  <c r="E4161" i="4"/>
  <c r="N4160" i="4"/>
  <c r="F4160" i="4"/>
  <c r="E4160" i="4"/>
  <c r="N4159" i="4"/>
  <c r="F4159" i="4"/>
  <c r="E4159" i="4"/>
  <c r="N4158" i="4"/>
  <c r="F4158" i="4"/>
  <c r="E4158" i="4"/>
  <c r="N4157" i="4"/>
  <c r="F4157" i="4"/>
  <c r="E4157" i="4"/>
  <c r="N4156" i="4"/>
  <c r="F4156" i="4"/>
  <c r="E4156" i="4"/>
  <c r="N4155" i="4"/>
  <c r="F4155" i="4"/>
  <c r="E4155" i="4"/>
  <c r="N4154" i="4"/>
  <c r="F4154" i="4"/>
  <c r="E4154" i="4"/>
  <c r="N4153" i="4"/>
  <c r="F4153" i="4"/>
  <c r="E4153" i="4"/>
  <c r="N4152" i="4"/>
  <c r="F4152" i="4"/>
  <c r="E4152" i="4"/>
  <c r="N4151" i="4"/>
  <c r="F4151" i="4"/>
  <c r="E4151" i="4"/>
  <c r="N4150" i="4"/>
  <c r="F4150" i="4"/>
  <c r="E4150" i="4"/>
  <c r="N4149" i="4"/>
  <c r="F4149" i="4"/>
  <c r="E4149" i="4"/>
  <c r="N4148" i="4"/>
  <c r="F4148" i="4"/>
  <c r="E4148" i="4"/>
  <c r="N4147" i="4"/>
  <c r="F4147" i="4"/>
  <c r="E4147" i="4"/>
  <c r="N4146" i="4"/>
  <c r="F4146" i="4"/>
  <c r="E4146" i="4"/>
  <c r="N4145" i="4"/>
  <c r="F4145" i="4"/>
  <c r="E4145" i="4"/>
  <c r="N4144" i="4"/>
  <c r="F4144" i="4"/>
  <c r="E4144" i="4"/>
  <c r="N4143" i="4"/>
  <c r="F4143" i="4"/>
  <c r="E4143" i="4"/>
  <c r="N4142" i="4"/>
  <c r="F4142" i="4"/>
  <c r="E4142" i="4"/>
  <c r="N4141" i="4"/>
  <c r="F4141" i="4"/>
  <c r="E4141" i="4"/>
  <c r="N4140" i="4"/>
  <c r="F4140" i="4"/>
  <c r="E4140" i="4"/>
  <c r="N4139" i="4"/>
  <c r="F4139" i="4"/>
  <c r="E4139" i="4"/>
  <c r="N4138" i="4"/>
  <c r="F4138" i="4"/>
  <c r="E4138" i="4"/>
  <c r="N4137" i="4"/>
  <c r="F4137" i="4"/>
  <c r="E4137" i="4"/>
  <c r="N4136" i="4"/>
  <c r="F4136" i="4"/>
  <c r="E4136" i="4"/>
  <c r="N4135" i="4"/>
  <c r="F4135" i="4"/>
  <c r="E4135" i="4"/>
  <c r="N4134" i="4"/>
  <c r="F4134" i="4"/>
  <c r="E4134" i="4"/>
  <c r="N4133" i="4"/>
  <c r="F4133" i="4"/>
  <c r="E4133" i="4"/>
  <c r="N4132" i="4"/>
  <c r="F4132" i="4"/>
  <c r="E4132" i="4"/>
  <c r="N4131" i="4"/>
  <c r="F4131" i="4"/>
  <c r="E4131" i="4"/>
  <c r="N4130" i="4"/>
  <c r="F4130" i="4"/>
  <c r="E4130" i="4"/>
  <c r="N4129" i="4"/>
  <c r="F4129" i="4"/>
  <c r="E4129" i="4"/>
  <c r="N4128" i="4"/>
  <c r="F4128" i="4"/>
  <c r="E4128" i="4"/>
  <c r="N4127" i="4"/>
  <c r="F4127" i="4"/>
  <c r="E4127" i="4"/>
  <c r="N4126" i="4"/>
  <c r="F4126" i="4"/>
  <c r="E4126" i="4"/>
  <c r="N4125" i="4"/>
  <c r="F4125" i="4"/>
  <c r="E4125" i="4"/>
  <c r="N4124" i="4"/>
  <c r="F4124" i="4"/>
  <c r="E4124" i="4"/>
  <c r="N4123" i="4"/>
  <c r="F4123" i="4"/>
  <c r="E4123" i="4"/>
  <c r="N4122" i="4"/>
  <c r="F4122" i="4"/>
  <c r="E4122" i="4"/>
  <c r="N4121" i="4"/>
  <c r="F4121" i="4"/>
  <c r="E4121" i="4"/>
  <c r="N4120" i="4"/>
  <c r="F4120" i="4"/>
  <c r="E4120" i="4"/>
  <c r="N4119" i="4"/>
  <c r="F4119" i="4"/>
  <c r="E4119" i="4"/>
  <c r="N4118" i="4"/>
  <c r="F4118" i="4"/>
  <c r="E4118" i="4"/>
  <c r="N4117" i="4"/>
  <c r="F4117" i="4"/>
  <c r="E4117" i="4"/>
  <c r="N4116" i="4"/>
  <c r="F4116" i="4"/>
  <c r="E4116" i="4"/>
  <c r="N4115" i="4"/>
  <c r="F4115" i="4"/>
  <c r="E4115" i="4"/>
  <c r="N4114" i="4"/>
  <c r="F4114" i="4"/>
  <c r="E4114" i="4"/>
  <c r="N4113" i="4"/>
  <c r="F4113" i="4"/>
  <c r="E4113" i="4"/>
  <c r="N4112" i="4"/>
  <c r="F4112" i="4"/>
  <c r="E4112" i="4"/>
  <c r="N4111" i="4"/>
  <c r="F4111" i="4"/>
  <c r="E4111" i="4"/>
  <c r="N4110" i="4"/>
  <c r="F4110" i="4"/>
  <c r="E4110" i="4"/>
  <c r="N4109" i="4"/>
  <c r="F4109" i="4"/>
  <c r="E4109" i="4"/>
  <c r="N4108" i="4"/>
  <c r="F4108" i="4"/>
  <c r="E4108" i="4"/>
  <c r="N4107" i="4"/>
  <c r="F4107" i="4"/>
  <c r="E4107" i="4"/>
  <c r="N4106" i="4"/>
  <c r="F4106" i="4"/>
  <c r="E4106" i="4"/>
  <c r="N4105" i="4"/>
  <c r="F4105" i="4"/>
  <c r="E4105" i="4"/>
  <c r="N4104" i="4"/>
  <c r="F4104" i="4"/>
  <c r="E4104" i="4"/>
  <c r="N4103" i="4"/>
  <c r="F4103" i="4"/>
  <c r="E4103" i="4"/>
  <c r="N4102" i="4"/>
  <c r="F4102" i="4"/>
  <c r="E4102" i="4"/>
  <c r="N4101" i="4"/>
  <c r="F4101" i="4"/>
  <c r="E4101" i="4"/>
  <c r="N4100" i="4"/>
  <c r="F4100" i="4"/>
  <c r="E4100" i="4"/>
  <c r="N4099" i="4"/>
  <c r="F4099" i="4"/>
  <c r="E4099" i="4"/>
  <c r="N4098" i="4"/>
  <c r="F4098" i="4"/>
  <c r="E4098" i="4"/>
  <c r="N4097" i="4"/>
  <c r="F4097" i="4"/>
  <c r="E4097" i="4"/>
  <c r="N4096" i="4"/>
  <c r="F4096" i="4"/>
  <c r="E4096" i="4"/>
  <c r="N4095" i="4"/>
  <c r="F4095" i="4"/>
  <c r="E4095" i="4"/>
  <c r="N4094" i="4"/>
  <c r="F4094" i="4"/>
  <c r="E4094" i="4"/>
  <c r="N4093" i="4"/>
  <c r="F4093" i="4"/>
  <c r="E4093" i="4"/>
  <c r="N4092" i="4"/>
  <c r="F4092" i="4"/>
  <c r="E4092" i="4"/>
  <c r="N4091" i="4"/>
  <c r="F4091" i="4"/>
  <c r="E4091" i="4"/>
  <c r="N4090" i="4"/>
  <c r="F4090" i="4"/>
  <c r="E4090" i="4"/>
  <c r="N4089" i="4"/>
  <c r="F4089" i="4"/>
  <c r="E4089" i="4"/>
  <c r="N4088" i="4"/>
  <c r="F4088" i="4"/>
  <c r="E4088" i="4"/>
  <c r="N4087" i="4"/>
  <c r="F4087" i="4"/>
  <c r="E4087" i="4"/>
  <c r="N4086" i="4"/>
  <c r="F4086" i="4"/>
  <c r="E4086" i="4"/>
  <c r="N4085" i="4"/>
  <c r="F4085" i="4"/>
  <c r="E4085" i="4"/>
  <c r="N4084" i="4"/>
  <c r="F4084" i="4"/>
  <c r="E4084" i="4"/>
  <c r="N4083" i="4"/>
  <c r="F4083" i="4"/>
  <c r="E4083" i="4"/>
  <c r="N4082" i="4"/>
  <c r="F4082" i="4"/>
  <c r="E4082" i="4"/>
  <c r="N4081" i="4"/>
  <c r="F4081" i="4"/>
  <c r="E4081" i="4"/>
  <c r="N4080" i="4"/>
  <c r="F4080" i="4"/>
  <c r="E4080" i="4"/>
  <c r="N4079" i="4"/>
  <c r="F4079" i="4"/>
  <c r="E4079" i="4"/>
  <c r="N4078" i="4"/>
  <c r="F4078" i="4"/>
  <c r="E4078" i="4"/>
  <c r="N4077" i="4"/>
  <c r="F4077" i="4"/>
  <c r="E4077" i="4"/>
  <c r="N4076" i="4"/>
  <c r="F4076" i="4"/>
  <c r="E4076" i="4"/>
  <c r="N4075" i="4"/>
  <c r="F4075" i="4"/>
  <c r="E4075" i="4"/>
  <c r="N4074" i="4"/>
  <c r="F4074" i="4"/>
  <c r="E4074" i="4"/>
  <c r="N4073" i="4"/>
  <c r="F4073" i="4"/>
  <c r="E4073" i="4"/>
  <c r="N4072" i="4"/>
  <c r="F4072" i="4"/>
  <c r="E4072" i="4"/>
  <c r="N4071" i="4"/>
  <c r="F4071" i="4"/>
  <c r="E4071" i="4"/>
  <c r="N4070" i="4"/>
  <c r="F4070" i="4"/>
  <c r="E4070" i="4"/>
  <c r="N4069" i="4"/>
  <c r="F4069" i="4"/>
  <c r="E4069" i="4"/>
  <c r="N4068" i="4"/>
  <c r="F4068" i="4"/>
  <c r="E4068" i="4"/>
  <c r="N4067" i="4"/>
  <c r="F4067" i="4"/>
  <c r="E4067" i="4"/>
  <c r="N4066" i="4"/>
  <c r="F4066" i="4"/>
  <c r="E4066" i="4"/>
  <c r="N4065" i="4"/>
  <c r="F4065" i="4"/>
  <c r="E4065" i="4"/>
  <c r="N4064" i="4"/>
  <c r="F4064" i="4"/>
  <c r="E4064" i="4"/>
  <c r="N4063" i="4"/>
  <c r="F4063" i="4"/>
  <c r="E4063" i="4"/>
  <c r="N4062" i="4"/>
  <c r="F4062" i="4"/>
  <c r="E4062" i="4"/>
  <c r="N4061" i="4"/>
  <c r="F4061" i="4"/>
  <c r="E4061" i="4"/>
  <c r="N4060" i="4"/>
  <c r="F4060" i="4"/>
  <c r="E4060" i="4"/>
  <c r="N4059" i="4"/>
  <c r="F4059" i="4"/>
  <c r="E4059" i="4"/>
  <c r="N4058" i="4"/>
  <c r="F4058" i="4"/>
  <c r="E4058" i="4"/>
  <c r="N4057" i="4"/>
  <c r="F4057" i="4"/>
  <c r="E4057" i="4"/>
  <c r="N4056" i="4"/>
  <c r="F4056" i="4"/>
  <c r="E4056" i="4"/>
  <c r="N4055" i="4"/>
  <c r="F4055" i="4"/>
  <c r="E4055" i="4"/>
  <c r="N4054" i="4"/>
  <c r="F4054" i="4"/>
  <c r="E4054" i="4"/>
  <c r="N4053" i="4"/>
  <c r="F4053" i="4"/>
  <c r="E4053" i="4"/>
  <c r="N4052" i="4"/>
  <c r="F4052" i="4"/>
  <c r="E4052" i="4"/>
  <c r="N4051" i="4"/>
  <c r="F4051" i="4"/>
  <c r="E4051" i="4"/>
  <c r="N4050" i="4"/>
  <c r="F4050" i="4"/>
  <c r="E4050" i="4"/>
  <c r="N4049" i="4"/>
  <c r="F4049" i="4"/>
  <c r="E4049" i="4"/>
  <c r="N4048" i="4"/>
  <c r="F4048" i="4"/>
  <c r="E4048" i="4"/>
  <c r="N4047" i="4"/>
  <c r="F4047" i="4"/>
  <c r="E4047" i="4"/>
  <c r="N4046" i="4"/>
  <c r="F4046" i="4"/>
  <c r="E4046" i="4"/>
  <c r="N4045" i="4"/>
  <c r="F4045" i="4"/>
  <c r="E4045" i="4"/>
  <c r="N4044" i="4"/>
  <c r="F4044" i="4"/>
  <c r="E4044" i="4"/>
  <c r="N4043" i="4"/>
  <c r="F4043" i="4"/>
  <c r="E4043" i="4"/>
  <c r="N4042" i="4"/>
  <c r="F4042" i="4"/>
  <c r="E4042" i="4"/>
  <c r="N4041" i="4"/>
  <c r="F4041" i="4"/>
  <c r="E4041" i="4"/>
  <c r="N4040" i="4"/>
  <c r="F4040" i="4"/>
  <c r="E4040" i="4"/>
  <c r="N4039" i="4"/>
  <c r="F4039" i="4"/>
  <c r="E4039" i="4"/>
  <c r="N4038" i="4"/>
  <c r="F4038" i="4"/>
  <c r="E4038" i="4"/>
  <c r="N4037" i="4"/>
  <c r="F4037" i="4"/>
  <c r="E4037" i="4"/>
  <c r="N4036" i="4"/>
  <c r="F4036" i="4"/>
  <c r="E4036" i="4"/>
  <c r="N4035" i="4"/>
  <c r="F4035" i="4"/>
  <c r="E4035" i="4"/>
  <c r="N4034" i="4"/>
  <c r="F4034" i="4"/>
  <c r="E4034" i="4"/>
  <c r="N4033" i="4"/>
  <c r="F4033" i="4"/>
  <c r="E4033" i="4"/>
  <c r="N4032" i="4"/>
  <c r="F4032" i="4"/>
  <c r="E4032" i="4"/>
  <c r="N4031" i="4"/>
  <c r="F4031" i="4"/>
  <c r="E4031" i="4"/>
  <c r="N4030" i="4"/>
  <c r="F4030" i="4"/>
  <c r="E4030" i="4"/>
  <c r="N4029" i="4"/>
  <c r="F4029" i="4"/>
  <c r="E4029" i="4"/>
  <c r="N4028" i="4"/>
  <c r="F4028" i="4"/>
  <c r="E4028" i="4"/>
  <c r="N4027" i="4"/>
  <c r="F4027" i="4"/>
  <c r="E4027" i="4"/>
  <c r="N4026" i="4"/>
  <c r="F4026" i="4"/>
  <c r="E4026" i="4"/>
  <c r="N4025" i="4"/>
  <c r="F4025" i="4"/>
  <c r="E4025" i="4"/>
  <c r="N4024" i="4"/>
  <c r="F4024" i="4"/>
  <c r="E4024" i="4"/>
  <c r="N4023" i="4"/>
  <c r="F4023" i="4"/>
  <c r="E4023" i="4"/>
  <c r="N4022" i="4"/>
  <c r="F4022" i="4"/>
  <c r="E4022" i="4"/>
  <c r="N4021" i="4"/>
  <c r="F4021" i="4"/>
  <c r="E4021" i="4"/>
  <c r="N4020" i="4"/>
  <c r="F4020" i="4"/>
  <c r="E4020" i="4"/>
  <c r="N4019" i="4"/>
  <c r="F4019" i="4"/>
  <c r="E4019" i="4"/>
  <c r="N4018" i="4"/>
  <c r="F4018" i="4"/>
  <c r="E4018" i="4"/>
  <c r="N4017" i="4"/>
  <c r="F4017" i="4"/>
  <c r="E4017" i="4"/>
  <c r="N4016" i="4"/>
  <c r="F4016" i="4"/>
  <c r="E4016" i="4"/>
  <c r="N4015" i="4"/>
  <c r="F4015" i="4"/>
  <c r="E4015" i="4"/>
  <c r="N4014" i="4"/>
  <c r="F4014" i="4"/>
  <c r="E4014" i="4"/>
  <c r="N4013" i="4"/>
  <c r="F4013" i="4"/>
  <c r="E4013" i="4"/>
  <c r="N4012" i="4"/>
  <c r="F4012" i="4"/>
  <c r="E4012" i="4"/>
  <c r="N4011" i="4"/>
  <c r="F4011" i="4"/>
  <c r="E4011" i="4"/>
  <c r="N4010" i="4"/>
  <c r="F4010" i="4"/>
  <c r="E4010" i="4"/>
  <c r="N4009" i="4"/>
  <c r="F4009" i="4"/>
  <c r="E4009" i="4"/>
  <c r="N4008" i="4"/>
  <c r="F4008" i="4"/>
  <c r="E4008" i="4"/>
  <c r="N4007" i="4"/>
  <c r="F4007" i="4"/>
  <c r="E4007" i="4"/>
  <c r="N4006" i="4"/>
  <c r="F4006" i="4"/>
  <c r="E4006" i="4"/>
  <c r="N4005" i="4"/>
  <c r="F4005" i="4"/>
  <c r="E4005" i="4"/>
  <c r="N4004" i="4"/>
  <c r="F4004" i="4"/>
  <c r="E4004" i="4"/>
  <c r="N4003" i="4"/>
  <c r="F4003" i="4"/>
  <c r="E4003" i="4"/>
  <c r="N4002" i="4"/>
  <c r="F4002" i="4"/>
  <c r="E4002" i="4"/>
  <c r="N4001" i="4"/>
  <c r="F4001" i="4"/>
  <c r="E4001" i="4"/>
  <c r="N4000" i="4"/>
  <c r="F4000" i="4"/>
  <c r="E4000" i="4"/>
  <c r="N3999" i="4"/>
  <c r="F3999" i="4"/>
  <c r="E3999" i="4"/>
  <c r="N3998" i="4"/>
  <c r="F3998" i="4"/>
  <c r="E3998" i="4"/>
  <c r="N3997" i="4"/>
  <c r="F3997" i="4"/>
  <c r="E3997" i="4"/>
  <c r="N3996" i="4"/>
  <c r="F3996" i="4"/>
  <c r="E3996" i="4"/>
  <c r="N3995" i="4"/>
  <c r="F3995" i="4"/>
  <c r="E3995" i="4"/>
  <c r="N3994" i="4"/>
  <c r="F3994" i="4"/>
  <c r="E3994" i="4"/>
  <c r="N3993" i="4"/>
  <c r="F3993" i="4"/>
  <c r="E3993" i="4"/>
  <c r="N3992" i="4"/>
  <c r="F3992" i="4"/>
  <c r="E3992" i="4"/>
  <c r="N3991" i="4"/>
  <c r="F3991" i="4"/>
  <c r="E3991" i="4"/>
  <c r="N3990" i="4"/>
  <c r="F3990" i="4"/>
  <c r="E3990" i="4"/>
  <c r="N3989" i="4"/>
  <c r="F3989" i="4"/>
  <c r="E3989" i="4"/>
  <c r="N3988" i="4"/>
  <c r="F3988" i="4"/>
  <c r="E3988" i="4"/>
  <c r="N3987" i="4"/>
  <c r="F3987" i="4"/>
  <c r="E3987" i="4"/>
  <c r="N3986" i="4"/>
  <c r="F3986" i="4"/>
  <c r="E3986" i="4"/>
  <c r="N3985" i="4"/>
  <c r="F3985" i="4"/>
  <c r="E3985" i="4"/>
  <c r="N3984" i="4"/>
  <c r="F3984" i="4"/>
  <c r="E3984" i="4"/>
  <c r="N3983" i="4"/>
  <c r="F3983" i="4"/>
  <c r="E3983" i="4"/>
  <c r="N3982" i="4"/>
  <c r="F3982" i="4"/>
  <c r="E3982" i="4"/>
  <c r="N3981" i="4"/>
  <c r="F3981" i="4"/>
  <c r="E3981" i="4"/>
  <c r="N3980" i="4"/>
  <c r="F3980" i="4"/>
  <c r="E3980" i="4"/>
  <c r="N3979" i="4"/>
  <c r="F3979" i="4"/>
  <c r="E3979" i="4"/>
  <c r="N3978" i="4"/>
  <c r="F3978" i="4"/>
  <c r="E3978" i="4"/>
  <c r="N3977" i="4"/>
  <c r="F3977" i="4"/>
  <c r="E3977" i="4"/>
  <c r="N3976" i="4"/>
  <c r="F3976" i="4"/>
  <c r="E3976" i="4"/>
  <c r="N3975" i="4"/>
  <c r="F3975" i="4"/>
  <c r="E3975" i="4"/>
  <c r="N3974" i="4"/>
  <c r="F3974" i="4"/>
  <c r="E3974" i="4"/>
  <c r="N3973" i="4"/>
  <c r="F3973" i="4"/>
  <c r="E3973" i="4"/>
  <c r="N3972" i="4"/>
  <c r="F3972" i="4"/>
  <c r="E3972" i="4"/>
  <c r="N3971" i="4"/>
  <c r="F3971" i="4"/>
  <c r="E3971" i="4"/>
  <c r="N3970" i="4"/>
  <c r="F3970" i="4"/>
  <c r="E3970" i="4"/>
  <c r="N3969" i="4"/>
  <c r="F3969" i="4"/>
  <c r="E3969" i="4"/>
  <c r="N3968" i="4"/>
  <c r="F3968" i="4"/>
  <c r="E3968" i="4"/>
  <c r="N3967" i="4"/>
  <c r="F3967" i="4"/>
  <c r="E3967" i="4"/>
  <c r="N3966" i="4"/>
  <c r="F3966" i="4"/>
  <c r="E3966" i="4"/>
  <c r="N3965" i="4"/>
  <c r="F3965" i="4"/>
  <c r="E3965" i="4"/>
  <c r="N3964" i="4"/>
  <c r="F3964" i="4"/>
  <c r="E3964" i="4"/>
  <c r="N3963" i="4"/>
  <c r="F3963" i="4"/>
  <c r="E3963" i="4"/>
  <c r="N3962" i="4"/>
  <c r="F3962" i="4"/>
  <c r="E3962" i="4"/>
  <c r="N3961" i="4"/>
  <c r="F3961" i="4"/>
  <c r="E3961" i="4"/>
  <c r="N3960" i="4"/>
  <c r="F3960" i="4"/>
  <c r="E3960" i="4"/>
  <c r="N3959" i="4"/>
  <c r="F3959" i="4"/>
  <c r="E3959" i="4"/>
  <c r="N3958" i="4"/>
  <c r="F3958" i="4"/>
  <c r="E3958" i="4"/>
  <c r="N3957" i="4"/>
  <c r="F3957" i="4"/>
  <c r="E3957" i="4"/>
  <c r="N3956" i="4"/>
  <c r="F3956" i="4"/>
  <c r="E3956" i="4"/>
  <c r="N3955" i="4"/>
  <c r="F3955" i="4"/>
  <c r="E3955" i="4"/>
  <c r="N3954" i="4"/>
  <c r="F3954" i="4"/>
  <c r="E3954" i="4"/>
  <c r="N3953" i="4"/>
  <c r="F3953" i="4"/>
  <c r="E3953" i="4"/>
  <c r="N3952" i="4"/>
  <c r="F3952" i="4"/>
  <c r="E3952" i="4"/>
  <c r="N3951" i="4"/>
  <c r="F3951" i="4"/>
  <c r="E3951" i="4"/>
  <c r="N3950" i="4"/>
  <c r="F3950" i="4"/>
  <c r="E3950" i="4"/>
  <c r="N3949" i="4"/>
  <c r="F3949" i="4"/>
  <c r="E3949" i="4"/>
  <c r="N3948" i="4"/>
  <c r="F3948" i="4"/>
  <c r="E3948" i="4"/>
  <c r="N3947" i="4"/>
  <c r="F3947" i="4"/>
  <c r="E3947" i="4"/>
  <c r="N3946" i="4"/>
  <c r="F3946" i="4"/>
  <c r="E3946" i="4"/>
  <c r="N3945" i="4"/>
  <c r="F3945" i="4"/>
  <c r="E3945" i="4"/>
  <c r="N3944" i="4"/>
  <c r="F3944" i="4"/>
  <c r="E3944" i="4"/>
  <c r="N3943" i="4"/>
  <c r="F3943" i="4"/>
  <c r="E3943" i="4"/>
  <c r="N3942" i="4"/>
  <c r="F3942" i="4"/>
  <c r="E3942" i="4"/>
  <c r="N3941" i="4"/>
  <c r="F3941" i="4"/>
  <c r="E3941" i="4"/>
  <c r="N3940" i="4"/>
  <c r="F3940" i="4"/>
  <c r="E3940" i="4"/>
  <c r="N3939" i="4"/>
  <c r="F3939" i="4"/>
  <c r="E3939" i="4"/>
  <c r="N3938" i="4"/>
  <c r="F3938" i="4"/>
  <c r="E3938" i="4"/>
  <c r="N3937" i="4"/>
  <c r="F3937" i="4"/>
  <c r="E3937" i="4"/>
  <c r="N3936" i="4"/>
  <c r="F3936" i="4"/>
  <c r="E3936" i="4"/>
  <c r="N3935" i="4"/>
  <c r="F3935" i="4"/>
  <c r="E3935" i="4"/>
  <c r="N3934" i="4"/>
  <c r="F3934" i="4"/>
  <c r="E3934" i="4"/>
  <c r="N3933" i="4"/>
  <c r="F3933" i="4"/>
  <c r="E3933" i="4"/>
  <c r="N3932" i="4"/>
  <c r="F3932" i="4"/>
  <c r="E3932" i="4"/>
  <c r="N3931" i="4"/>
  <c r="F3931" i="4"/>
  <c r="E3931" i="4"/>
  <c r="N3930" i="4"/>
  <c r="F3930" i="4"/>
  <c r="E3930" i="4"/>
  <c r="N3929" i="4"/>
  <c r="F3929" i="4"/>
  <c r="E3929" i="4"/>
  <c r="N3928" i="4"/>
  <c r="F3928" i="4"/>
  <c r="E3928" i="4"/>
  <c r="N3927" i="4"/>
  <c r="F3927" i="4"/>
  <c r="E3927" i="4"/>
  <c r="N3926" i="4"/>
  <c r="F3926" i="4"/>
  <c r="E3926" i="4"/>
  <c r="N3925" i="4"/>
  <c r="F3925" i="4"/>
  <c r="E3925" i="4"/>
  <c r="N3924" i="4"/>
  <c r="F3924" i="4"/>
  <c r="E3924" i="4"/>
  <c r="N3923" i="4"/>
  <c r="F3923" i="4"/>
  <c r="E3923" i="4"/>
  <c r="N3922" i="4"/>
  <c r="F3922" i="4"/>
  <c r="E3922" i="4"/>
  <c r="N3921" i="4"/>
  <c r="F3921" i="4"/>
  <c r="E3921" i="4"/>
  <c r="N3920" i="4"/>
  <c r="F3920" i="4"/>
  <c r="E3920" i="4"/>
  <c r="N3919" i="4"/>
  <c r="F3919" i="4"/>
  <c r="E3919" i="4"/>
  <c r="N3918" i="4"/>
  <c r="F3918" i="4"/>
  <c r="E3918" i="4"/>
  <c r="N3917" i="4"/>
  <c r="F3917" i="4"/>
  <c r="E3917" i="4"/>
  <c r="N3916" i="4"/>
  <c r="F3916" i="4"/>
  <c r="E3916" i="4"/>
  <c r="N3915" i="4"/>
  <c r="F3915" i="4"/>
  <c r="E3915" i="4"/>
  <c r="N3914" i="4"/>
  <c r="F3914" i="4"/>
  <c r="E3914" i="4"/>
  <c r="N3913" i="4"/>
  <c r="F3913" i="4"/>
  <c r="E3913" i="4"/>
  <c r="N3912" i="4"/>
  <c r="F3912" i="4"/>
  <c r="E3912" i="4"/>
  <c r="N3911" i="4"/>
  <c r="F3911" i="4"/>
  <c r="E3911" i="4"/>
  <c r="N3910" i="4"/>
  <c r="F3910" i="4"/>
  <c r="E3910" i="4"/>
  <c r="N3909" i="4"/>
  <c r="F3909" i="4"/>
  <c r="E3909" i="4"/>
  <c r="N3908" i="4"/>
  <c r="F3908" i="4"/>
  <c r="E3908" i="4"/>
  <c r="N3907" i="4"/>
  <c r="F3907" i="4"/>
  <c r="E3907" i="4"/>
  <c r="N3906" i="4"/>
  <c r="F3906" i="4"/>
  <c r="E3906" i="4"/>
  <c r="N3905" i="4"/>
  <c r="F3905" i="4"/>
  <c r="E3905" i="4"/>
  <c r="N3904" i="4"/>
  <c r="F3904" i="4"/>
  <c r="E3904" i="4"/>
  <c r="N3903" i="4"/>
  <c r="F3903" i="4"/>
  <c r="E3903" i="4"/>
  <c r="N3902" i="4"/>
  <c r="F3902" i="4"/>
  <c r="E3902" i="4"/>
  <c r="N3901" i="4"/>
  <c r="F3901" i="4"/>
  <c r="E3901" i="4"/>
  <c r="N3900" i="4"/>
  <c r="F3900" i="4"/>
  <c r="E3900" i="4"/>
  <c r="N3899" i="4"/>
  <c r="F3899" i="4"/>
  <c r="E3899" i="4"/>
  <c r="N3898" i="4"/>
  <c r="F3898" i="4"/>
  <c r="E3898" i="4"/>
  <c r="N3897" i="4"/>
  <c r="F3897" i="4"/>
  <c r="E3897" i="4"/>
  <c r="N3896" i="4"/>
  <c r="F3896" i="4"/>
  <c r="E3896" i="4"/>
  <c r="N3895" i="4"/>
  <c r="F3895" i="4"/>
  <c r="E3895" i="4"/>
  <c r="N3894" i="4"/>
  <c r="F3894" i="4"/>
  <c r="E3894" i="4"/>
  <c r="N3893" i="4"/>
  <c r="F3893" i="4"/>
  <c r="E3893" i="4"/>
  <c r="N3892" i="4"/>
  <c r="F3892" i="4"/>
  <c r="E3892" i="4"/>
  <c r="N3891" i="4"/>
  <c r="F3891" i="4"/>
  <c r="E3891" i="4"/>
  <c r="N3890" i="4"/>
  <c r="F3890" i="4"/>
  <c r="E3890" i="4"/>
  <c r="N3889" i="4"/>
  <c r="F3889" i="4"/>
  <c r="E3889" i="4"/>
  <c r="N3888" i="4"/>
  <c r="F3888" i="4"/>
  <c r="E3888" i="4"/>
  <c r="N3887" i="4"/>
  <c r="F3887" i="4"/>
  <c r="E3887" i="4"/>
  <c r="N3886" i="4"/>
  <c r="F3886" i="4"/>
  <c r="E3886" i="4"/>
  <c r="N3885" i="4"/>
  <c r="F3885" i="4"/>
  <c r="E3885" i="4"/>
  <c r="N3884" i="4"/>
  <c r="F3884" i="4"/>
  <c r="E3884" i="4"/>
  <c r="N3883" i="4"/>
  <c r="F3883" i="4"/>
  <c r="E3883" i="4"/>
  <c r="N3882" i="4"/>
  <c r="F3882" i="4"/>
  <c r="E3882" i="4"/>
  <c r="N3881" i="4"/>
  <c r="F3881" i="4"/>
  <c r="E3881" i="4"/>
  <c r="N3880" i="4"/>
  <c r="F3880" i="4"/>
  <c r="E3880" i="4"/>
  <c r="N3879" i="4"/>
  <c r="F3879" i="4"/>
  <c r="E3879" i="4"/>
  <c r="N3878" i="4"/>
  <c r="F3878" i="4"/>
  <c r="E3878" i="4"/>
  <c r="N3877" i="4"/>
  <c r="F3877" i="4"/>
  <c r="E3877" i="4"/>
  <c r="N3876" i="4"/>
  <c r="F3876" i="4"/>
  <c r="E3876" i="4"/>
  <c r="N3875" i="4"/>
  <c r="F3875" i="4"/>
  <c r="E3875" i="4"/>
  <c r="N3874" i="4"/>
  <c r="F3874" i="4"/>
  <c r="E3874" i="4"/>
  <c r="N3873" i="4"/>
  <c r="F3873" i="4"/>
  <c r="E3873" i="4"/>
  <c r="N3872" i="4"/>
  <c r="F3872" i="4"/>
  <c r="E3872" i="4"/>
  <c r="N3871" i="4"/>
  <c r="F3871" i="4"/>
  <c r="E3871" i="4"/>
  <c r="N3870" i="4"/>
  <c r="F3870" i="4"/>
  <c r="E3870" i="4"/>
  <c r="N3869" i="4"/>
  <c r="F3869" i="4"/>
  <c r="E3869" i="4"/>
  <c r="N3868" i="4"/>
  <c r="F3868" i="4"/>
  <c r="E3868" i="4"/>
  <c r="N3867" i="4"/>
  <c r="F3867" i="4"/>
  <c r="E3867" i="4"/>
  <c r="N3866" i="4"/>
  <c r="F3866" i="4"/>
  <c r="E3866" i="4"/>
  <c r="N3865" i="4"/>
  <c r="F3865" i="4"/>
  <c r="E3865" i="4"/>
  <c r="N3864" i="4"/>
  <c r="F3864" i="4"/>
  <c r="E3864" i="4"/>
  <c r="N3863" i="4"/>
  <c r="F3863" i="4"/>
  <c r="E3863" i="4"/>
  <c r="N3862" i="4"/>
  <c r="F3862" i="4"/>
  <c r="E3862" i="4"/>
  <c r="N3861" i="4"/>
  <c r="F3861" i="4"/>
  <c r="E3861" i="4"/>
  <c r="N3860" i="4"/>
  <c r="F3860" i="4"/>
  <c r="E3860" i="4"/>
  <c r="N3859" i="4"/>
  <c r="F3859" i="4"/>
  <c r="E3859" i="4"/>
  <c r="N3858" i="4"/>
  <c r="F3858" i="4"/>
  <c r="E3858" i="4"/>
  <c r="N3857" i="4"/>
  <c r="F3857" i="4"/>
  <c r="E3857" i="4"/>
  <c r="N3856" i="4"/>
  <c r="F3856" i="4"/>
  <c r="E3856" i="4"/>
  <c r="N3855" i="4"/>
  <c r="F3855" i="4"/>
  <c r="E3855" i="4"/>
  <c r="N3854" i="4"/>
  <c r="F3854" i="4"/>
  <c r="E3854" i="4"/>
  <c r="N3853" i="4"/>
  <c r="F3853" i="4"/>
  <c r="E3853" i="4"/>
  <c r="N3852" i="4"/>
  <c r="F3852" i="4"/>
  <c r="E3852" i="4"/>
  <c r="N3851" i="4"/>
  <c r="F3851" i="4"/>
  <c r="E3851" i="4"/>
  <c r="N3850" i="4"/>
  <c r="F3850" i="4"/>
  <c r="E3850" i="4"/>
  <c r="N3849" i="4"/>
  <c r="F3849" i="4"/>
  <c r="E3849" i="4"/>
  <c r="N3848" i="4"/>
  <c r="F3848" i="4"/>
  <c r="E3848" i="4"/>
  <c r="N3847" i="4"/>
  <c r="F3847" i="4"/>
  <c r="E3847" i="4"/>
  <c r="N3846" i="4"/>
  <c r="F3846" i="4"/>
  <c r="E3846" i="4"/>
  <c r="N3845" i="4"/>
  <c r="F3845" i="4"/>
  <c r="E3845" i="4"/>
  <c r="N3844" i="4"/>
  <c r="F3844" i="4"/>
  <c r="E3844" i="4"/>
  <c r="N3843" i="4"/>
  <c r="F3843" i="4"/>
  <c r="E3843" i="4"/>
  <c r="N3842" i="4"/>
  <c r="F3842" i="4"/>
  <c r="E3842" i="4"/>
  <c r="N3841" i="4"/>
  <c r="F3841" i="4"/>
  <c r="E3841" i="4"/>
  <c r="N3840" i="4"/>
  <c r="F3840" i="4"/>
  <c r="E3840" i="4"/>
  <c r="N3839" i="4"/>
  <c r="F3839" i="4"/>
  <c r="E3839" i="4"/>
  <c r="N3838" i="4"/>
  <c r="F3838" i="4"/>
  <c r="E3838" i="4"/>
  <c r="N3837" i="4"/>
  <c r="F3837" i="4"/>
  <c r="E3837" i="4"/>
  <c r="N3836" i="4"/>
  <c r="F3836" i="4"/>
  <c r="E3836" i="4"/>
  <c r="N3835" i="4"/>
  <c r="F3835" i="4"/>
  <c r="E3835" i="4"/>
  <c r="N3834" i="4"/>
  <c r="F3834" i="4"/>
  <c r="E3834" i="4"/>
  <c r="N3833" i="4"/>
  <c r="F3833" i="4"/>
  <c r="E3833" i="4"/>
  <c r="N3832" i="4"/>
  <c r="F3832" i="4"/>
  <c r="E3832" i="4"/>
  <c r="N3831" i="4"/>
  <c r="F3831" i="4"/>
  <c r="E3831" i="4"/>
  <c r="N3830" i="4"/>
  <c r="F3830" i="4"/>
  <c r="E3830" i="4"/>
  <c r="N3829" i="4"/>
  <c r="F3829" i="4"/>
  <c r="E3829" i="4"/>
  <c r="N3828" i="4"/>
  <c r="F3828" i="4"/>
  <c r="E3828" i="4"/>
  <c r="N3827" i="4"/>
  <c r="F3827" i="4"/>
  <c r="E3827" i="4"/>
  <c r="N3826" i="4"/>
  <c r="F3826" i="4"/>
  <c r="E3826" i="4"/>
  <c r="N3825" i="4"/>
  <c r="F3825" i="4"/>
  <c r="E3825" i="4"/>
  <c r="N3824" i="4"/>
  <c r="F3824" i="4"/>
  <c r="E3824" i="4"/>
  <c r="N3823" i="4"/>
  <c r="F3823" i="4"/>
  <c r="E3823" i="4"/>
  <c r="N3822" i="4"/>
  <c r="F3822" i="4"/>
  <c r="E3822" i="4"/>
  <c r="N3821" i="4"/>
  <c r="F3821" i="4"/>
  <c r="E3821" i="4"/>
  <c r="N3820" i="4"/>
  <c r="F3820" i="4"/>
  <c r="E3820" i="4"/>
  <c r="N3819" i="4"/>
  <c r="F3819" i="4"/>
  <c r="E3819" i="4"/>
  <c r="N3818" i="4"/>
  <c r="F3818" i="4"/>
  <c r="E3818" i="4"/>
  <c r="N3817" i="4"/>
  <c r="F3817" i="4"/>
  <c r="E3817" i="4"/>
  <c r="N3816" i="4"/>
  <c r="F3816" i="4"/>
  <c r="E3816" i="4"/>
  <c r="N3815" i="4"/>
  <c r="F3815" i="4"/>
  <c r="E3815" i="4"/>
  <c r="N3814" i="4"/>
  <c r="F3814" i="4"/>
  <c r="E3814" i="4"/>
  <c r="N3813" i="4"/>
  <c r="F3813" i="4"/>
  <c r="E3813" i="4"/>
  <c r="N3812" i="4"/>
  <c r="F3812" i="4"/>
  <c r="E3812" i="4"/>
  <c r="N3811" i="4"/>
  <c r="F3811" i="4"/>
  <c r="E3811" i="4"/>
  <c r="N3810" i="4"/>
  <c r="F3810" i="4"/>
  <c r="E3810" i="4"/>
  <c r="N3809" i="4"/>
  <c r="F3809" i="4"/>
  <c r="E3809" i="4"/>
  <c r="N3808" i="4"/>
  <c r="F3808" i="4"/>
  <c r="E3808" i="4"/>
  <c r="N3807" i="4"/>
  <c r="F3807" i="4"/>
  <c r="E3807" i="4"/>
  <c r="N3806" i="4"/>
  <c r="F3806" i="4"/>
  <c r="E3806" i="4"/>
  <c r="N3805" i="4"/>
  <c r="F3805" i="4"/>
  <c r="E3805" i="4"/>
  <c r="N3804" i="4"/>
  <c r="F3804" i="4"/>
  <c r="E3804" i="4"/>
  <c r="N3803" i="4"/>
  <c r="F3803" i="4"/>
  <c r="E3803" i="4"/>
  <c r="N3802" i="4"/>
  <c r="F3802" i="4"/>
  <c r="E3802" i="4"/>
  <c r="N3801" i="4"/>
  <c r="F3801" i="4"/>
  <c r="E3801" i="4"/>
  <c r="N3800" i="4"/>
  <c r="F3800" i="4"/>
  <c r="E3800" i="4"/>
  <c r="N3799" i="4"/>
  <c r="F3799" i="4"/>
  <c r="E3799" i="4"/>
  <c r="N3798" i="4"/>
  <c r="F3798" i="4"/>
  <c r="E3798" i="4"/>
  <c r="N3797" i="4"/>
  <c r="F3797" i="4"/>
  <c r="E3797" i="4"/>
  <c r="N3796" i="4"/>
  <c r="F3796" i="4"/>
  <c r="E3796" i="4"/>
  <c r="N3795" i="4"/>
  <c r="F3795" i="4"/>
  <c r="E3795" i="4"/>
  <c r="N3794" i="4"/>
  <c r="F3794" i="4"/>
  <c r="E3794" i="4"/>
  <c r="N3793" i="4"/>
  <c r="F3793" i="4"/>
  <c r="E3793" i="4"/>
  <c r="N3792" i="4"/>
  <c r="F3792" i="4"/>
  <c r="E3792" i="4"/>
  <c r="N3791" i="4"/>
  <c r="F3791" i="4"/>
  <c r="E3791" i="4"/>
  <c r="N3790" i="4"/>
  <c r="F3790" i="4"/>
  <c r="E3790" i="4"/>
  <c r="N3789" i="4"/>
  <c r="F3789" i="4"/>
  <c r="E3789" i="4"/>
  <c r="N3788" i="4"/>
  <c r="F3788" i="4"/>
  <c r="E3788" i="4"/>
  <c r="N3787" i="4"/>
  <c r="F3787" i="4"/>
  <c r="E3787" i="4"/>
  <c r="N3786" i="4"/>
  <c r="F3786" i="4"/>
  <c r="E3786" i="4"/>
  <c r="N3785" i="4"/>
  <c r="F3785" i="4"/>
  <c r="E3785" i="4"/>
  <c r="N3784" i="4"/>
  <c r="F3784" i="4"/>
  <c r="E3784" i="4"/>
  <c r="N3783" i="4"/>
  <c r="F3783" i="4"/>
  <c r="E3783" i="4"/>
  <c r="N3782" i="4"/>
  <c r="F3782" i="4"/>
  <c r="E3782" i="4"/>
  <c r="N3781" i="4"/>
  <c r="F3781" i="4"/>
  <c r="E3781" i="4"/>
  <c r="N3780" i="4"/>
  <c r="F3780" i="4"/>
  <c r="E3780" i="4"/>
  <c r="N3779" i="4"/>
  <c r="F3779" i="4"/>
  <c r="E3779" i="4"/>
  <c r="N3778" i="4"/>
  <c r="F3778" i="4"/>
  <c r="E3778" i="4"/>
  <c r="N3777" i="4"/>
  <c r="F3777" i="4"/>
  <c r="E3777" i="4"/>
  <c r="N3776" i="4"/>
  <c r="F3776" i="4"/>
  <c r="E3776" i="4"/>
  <c r="N3775" i="4"/>
  <c r="F3775" i="4"/>
  <c r="E3775" i="4"/>
  <c r="N3774" i="4"/>
  <c r="F3774" i="4"/>
  <c r="E3774" i="4"/>
  <c r="N3773" i="4"/>
  <c r="F3773" i="4"/>
  <c r="E3773" i="4"/>
  <c r="N3772" i="4"/>
  <c r="F3772" i="4"/>
  <c r="E3772" i="4"/>
  <c r="N3771" i="4"/>
  <c r="F3771" i="4"/>
  <c r="E3771" i="4"/>
  <c r="N3770" i="4"/>
  <c r="F3770" i="4"/>
  <c r="E3770" i="4"/>
  <c r="N3769" i="4"/>
  <c r="F3769" i="4"/>
  <c r="E3769" i="4"/>
  <c r="N3768" i="4"/>
  <c r="F3768" i="4"/>
  <c r="E3768" i="4"/>
  <c r="N3767" i="4"/>
  <c r="F3767" i="4"/>
  <c r="E3767" i="4"/>
  <c r="N3766" i="4"/>
  <c r="F3766" i="4"/>
  <c r="E3766" i="4"/>
  <c r="N3765" i="4"/>
  <c r="F3765" i="4"/>
  <c r="E3765" i="4"/>
  <c r="N3764" i="4"/>
  <c r="F3764" i="4"/>
  <c r="E3764" i="4"/>
  <c r="N3763" i="4"/>
  <c r="F3763" i="4"/>
  <c r="E3763" i="4"/>
  <c r="N3762" i="4"/>
  <c r="F3762" i="4"/>
  <c r="E3762" i="4"/>
  <c r="N3761" i="4"/>
  <c r="F3761" i="4"/>
  <c r="E3761" i="4"/>
  <c r="N3760" i="4"/>
  <c r="F3760" i="4"/>
  <c r="E3760" i="4"/>
  <c r="N3759" i="4"/>
  <c r="F3759" i="4"/>
  <c r="E3759" i="4"/>
  <c r="N3758" i="4"/>
  <c r="F3758" i="4"/>
  <c r="E3758" i="4"/>
  <c r="N3757" i="4"/>
  <c r="F3757" i="4"/>
  <c r="E3757" i="4"/>
  <c r="N3756" i="4"/>
  <c r="F3756" i="4"/>
  <c r="E3756" i="4"/>
  <c r="N3755" i="4"/>
  <c r="F3755" i="4"/>
  <c r="E3755" i="4"/>
  <c r="N3754" i="4"/>
  <c r="F3754" i="4"/>
  <c r="E3754" i="4"/>
  <c r="N3753" i="4"/>
  <c r="F3753" i="4"/>
  <c r="E3753" i="4"/>
  <c r="N3752" i="4"/>
  <c r="F3752" i="4"/>
  <c r="E3752" i="4"/>
  <c r="N3751" i="4"/>
  <c r="F3751" i="4"/>
  <c r="E3751" i="4"/>
  <c r="N3750" i="4"/>
  <c r="F3750" i="4"/>
  <c r="E3750" i="4"/>
  <c r="N3749" i="4"/>
  <c r="F3749" i="4"/>
  <c r="E3749" i="4"/>
  <c r="N3748" i="4"/>
  <c r="F3748" i="4"/>
  <c r="E3748" i="4"/>
  <c r="N3747" i="4"/>
  <c r="F3747" i="4"/>
  <c r="E3747" i="4"/>
  <c r="N3746" i="4"/>
  <c r="F3746" i="4"/>
  <c r="E3746" i="4"/>
  <c r="N3745" i="4"/>
  <c r="F3745" i="4"/>
  <c r="E3745" i="4"/>
  <c r="N3744" i="4"/>
  <c r="F3744" i="4"/>
  <c r="E3744" i="4"/>
  <c r="N3743" i="4"/>
  <c r="F3743" i="4"/>
  <c r="E3743" i="4"/>
  <c r="N3742" i="4"/>
  <c r="F3742" i="4"/>
  <c r="E3742" i="4"/>
  <c r="N3741" i="4"/>
  <c r="F3741" i="4"/>
  <c r="E3741" i="4"/>
  <c r="N3740" i="4"/>
  <c r="F3740" i="4"/>
  <c r="E3740" i="4"/>
  <c r="N3739" i="4"/>
  <c r="F3739" i="4"/>
  <c r="E3739" i="4"/>
  <c r="N3738" i="4"/>
  <c r="F3738" i="4"/>
  <c r="E3738" i="4"/>
  <c r="N3737" i="4"/>
  <c r="F3737" i="4"/>
  <c r="E3737" i="4"/>
  <c r="N3736" i="4"/>
  <c r="F3736" i="4"/>
  <c r="E3736" i="4"/>
  <c r="N3735" i="4"/>
  <c r="F3735" i="4"/>
  <c r="E3735" i="4"/>
  <c r="N3734" i="4"/>
  <c r="F3734" i="4"/>
  <c r="E3734" i="4"/>
  <c r="N3733" i="4"/>
  <c r="F3733" i="4"/>
  <c r="E3733" i="4"/>
  <c r="N3732" i="4"/>
  <c r="F3732" i="4"/>
  <c r="E3732" i="4"/>
  <c r="N3731" i="4"/>
  <c r="F3731" i="4"/>
  <c r="E3731" i="4"/>
  <c r="N3730" i="4"/>
  <c r="F3730" i="4"/>
  <c r="E3730" i="4"/>
  <c r="N3729" i="4"/>
  <c r="F3729" i="4"/>
  <c r="E3729" i="4"/>
  <c r="N3728" i="4"/>
  <c r="F3728" i="4"/>
  <c r="E3728" i="4"/>
  <c r="N3727" i="4"/>
  <c r="F3727" i="4"/>
  <c r="E3727" i="4"/>
  <c r="N3726" i="4"/>
  <c r="F3726" i="4"/>
  <c r="E3726" i="4"/>
  <c r="N3725" i="4"/>
  <c r="F3725" i="4"/>
  <c r="E3725" i="4"/>
  <c r="N3724" i="4"/>
  <c r="F3724" i="4"/>
  <c r="E3724" i="4"/>
  <c r="N3723" i="4"/>
  <c r="F3723" i="4"/>
  <c r="E3723" i="4"/>
  <c r="N3722" i="4"/>
  <c r="F3722" i="4"/>
  <c r="E3722" i="4"/>
  <c r="N3721" i="4"/>
  <c r="F3721" i="4"/>
  <c r="E3721" i="4"/>
  <c r="N3720" i="4"/>
  <c r="F3720" i="4"/>
  <c r="E3720" i="4"/>
  <c r="N3719" i="4"/>
  <c r="F3719" i="4"/>
  <c r="E3719" i="4"/>
  <c r="N3718" i="4"/>
  <c r="F3718" i="4"/>
  <c r="E3718" i="4"/>
  <c r="N3717" i="4"/>
  <c r="F3717" i="4"/>
  <c r="E3717" i="4"/>
  <c r="N3716" i="4"/>
  <c r="F3716" i="4"/>
  <c r="E3716" i="4"/>
  <c r="N3715" i="4"/>
  <c r="F3715" i="4"/>
  <c r="E3715" i="4"/>
  <c r="N3714" i="4"/>
  <c r="F3714" i="4"/>
  <c r="E3714" i="4"/>
  <c r="N3713" i="4"/>
  <c r="F3713" i="4"/>
  <c r="E3713" i="4"/>
  <c r="N3712" i="4"/>
  <c r="F3712" i="4"/>
  <c r="E3712" i="4"/>
  <c r="N3711" i="4"/>
  <c r="F3711" i="4"/>
  <c r="E3711" i="4"/>
  <c r="N3710" i="4"/>
  <c r="F3710" i="4"/>
  <c r="E3710" i="4"/>
  <c r="N3709" i="4"/>
  <c r="F3709" i="4"/>
  <c r="E3709" i="4"/>
  <c r="N3708" i="4"/>
  <c r="F3708" i="4"/>
  <c r="E3708" i="4"/>
  <c r="N3707" i="4"/>
  <c r="F3707" i="4"/>
  <c r="E3707" i="4"/>
  <c r="N3706" i="4"/>
  <c r="F3706" i="4"/>
  <c r="E3706" i="4"/>
  <c r="N3705" i="4"/>
  <c r="F3705" i="4"/>
  <c r="E3705" i="4"/>
  <c r="N3704" i="4"/>
  <c r="F3704" i="4"/>
  <c r="E3704" i="4"/>
  <c r="N3703" i="4"/>
  <c r="F3703" i="4"/>
  <c r="E3703" i="4"/>
  <c r="N3702" i="4"/>
  <c r="F3702" i="4"/>
  <c r="E3702" i="4"/>
  <c r="N3701" i="4"/>
  <c r="F3701" i="4"/>
  <c r="E3701" i="4"/>
  <c r="N3700" i="4"/>
  <c r="F3700" i="4"/>
  <c r="E3700" i="4"/>
  <c r="N3699" i="4"/>
  <c r="F3699" i="4"/>
  <c r="E3699" i="4"/>
  <c r="N3698" i="4"/>
  <c r="F3698" i="4"/>
  <c r="E3698" i="4"/>
  <c r="N3697" i="4"/>
  <c r="F3697" i="4"/>
  <c r="E3697" i="4"/>
  <c r="N3696" i="4"/>
  <c r="F3696" i="4"/>
  <c r="E3696" i="4"/>
  <c r="N3695" i="4"/>
  <c r="F3695" i="4"/>
  <c r="E3695" i="4"/>
  <c r="N3694" i="4"/>
  <c r="F3694" i="4"/>
  <c r="E3694" i="4"/>
  <c r="N3693" i="4"/>
  <c r="F3693" i="4"/>
  <c r="E3693" i="4"/>
  <c r="N3692" i="4"/>
  <c r="F3692" i="4"/>
  <c r="E3692" i="4"/>
  <c r="N3691" i="4"/>
  <c r="F3691" i="4"/>
  <c r="E3691" i="4"/>
  <c r="N3690" i="4"/>
  <c r="F3690" i="4"/>
  <c r="E3690" i="4"/>
  <c r="N3689" i="4"/>
  <c r="F3689" i="4"/>
  <c r="E3689" i="4"/>
  <c r="N3688" i="4"/>
  <c r="F3688" i="4"/>
  <c r="E3688" i="4"/>
  <c r="N3687" i="4"/>
  <c r="F3687" i="4"/>
  <c r="E3687" i="4"/>
  <c r="N3686" i="4"/>
  <c r="F3686" i="4"/>
  <c r="E3686" i="4"/>
  <c r="N3685" i="4"/>
  <c r="F3685" i="4"/>
  <c r="E3685" i="4"/>
  <c r="N3684" i="4"/>
  <c r="F3684" i="4"/>
  <c r="E3684" i="4"/>
  <c r="N3683" i="4"/>
  <c r="F3683" i="4"/>
  <c r="E3683" i="4"/>
  <c r="N3682" i="4"/>
  <c r="F3682" i="4"/>
  <c r="E3682" i="4"/>
  <c r="N3681" i="4"/>
  <c r="F3681" i="4"/>
  <c r="E3681" i="4"/>
  <c r="N3680" i="4"/>
  <c r="F3680" i="4"/>
  <c r="E3680" i="4"/>
  <c r="N3679" i="4"/>
  <c r="F3679" i="4"/>
  <c r="E3679" i="4"/>
  <c r="N3678" i="4"/>
  <c r="F3678" i="4"/>
  <c r="E3678" i="4"/>
  <c r="N3677" i="4"/>
  <c r="F3677" i="4"/>
  <c r="E3677" i="4"/>
  <c r="N3676" i="4"/>
  <c r="F3676" i="4"/>
  <c r="E3676" i="4"/>
  <c r="N3675" i="4"/>
  <c r="F3675" i="4"/>
  <c r="E3675" i="4"/>
  <c r="N3674" i="4"/>
  <c r="F3674" i="4"/>
  <c r="E3674" i="4"/>
  <c r="N3673" i="4"/>
  <c r="F3673" i="4"/>
  <c r="E3673" i="4"/>
  <c r="N3672" i="4"/>
  <c r="F3672" i="4"/>
  <c r="E3672" i="4"/>
  <c r="N3671" i="4"/>
  <c r="F3671" i="4"/>
  <c r="E3671" i="4"/>
  <c r="N3670" i="4"/>
  <c r="F3670" i="4"/>
  <c r="E3670" i="4"/>
  <c r="N3669" i="4"/>
  <c r="F3669" i="4"/>
  <c r="E3669" i="4"/>
  <c r="N3668" i="4"/>
  <c r="F3668" i="4"/>
  <c r="E3668" i="4"/>
  <c r="N3667" i="4"/>
  <c r="F3667" i="4"/>
  <c r="E3667" i="4"/>
  <c r="N3666" i="4"/>
  <c r="F3666" i="4"/>
  <c r="E3666" i="4"/>
  <c r="N3665" i="4"/>
  <c r="F3665" i="4"/>
  <c r="E3665" i="4"/>
  <c r="N3664" i="4"/>
  <c r="F3664" i="4"/>
  <c r="E3664" i="4"/>
  <c r="N3663" i="4"/>
  <c r="F3663" i="4"/>
  <c r="E3663" i="4"/>
  <c r="N3662" i="4"/>
  <c r="F3662" i="4"/>
  <c r="E3662" i="4"/>
  <c r="N3661" i="4"/>
  <c r="F3661" i="4"/>
  <c r="E3661" i="4"/>
  <c r="N3660" i="4"/>
  <c r="F3660" i="4"/>
  <c r="E3660" i="4"/>
  <c r="N3659" i="4"/>
  <c r="F3659" i="4"/>
  <c r="E3659" i="4"/>
  <c r="N3658" i="4"/>
  <c r="F3658" i="4"/>
  <c r="E3658" i="4"/>
  <c r="N3657" i="4"/>
  <c r="F3657" i="4"/>
  <c r="E3657" i="4"/>
  <c r="N3656" i="4"/>
  <c r="F3656" i="4"/>
  <c r="E3656" i="4"/>
  <c r="N3655" i="4"/>
  <c r="F3655" i="4"/>
  <c r="E3655" i="4"/>
  <c r="N3654" i="4"/>
  <c r="F3654" i="4"/>
  <c r="E3654" i="4"/>
  <c r="N3653" i="4"/>
  <c r="F3653" i="4"/>
  <c r="E3653" i="4"/>
  <c r="N3652" i="4"/>
  <c r="F3652" i="4"/>
  <c r="E3652" i="4"/>
  <c r="N3651" i="4"/>
  <c r="F3651" i="4"/>
  <c r="E3651" i="4"/>
  <c r="N3650" i="4"/>
  <c r="F3650" i="4"/>
  <c r="E3650" i="4"/>
  <c r="N3649" i="4"/>
  <c r="F3649" i="4"/>
  <c r="E3649" i="4"/>
  <c r="N3648" i="4"/>
  <c r="F3648" i="4"/>
  <c r="E3648" i="4"/>
  <c r="N3647" i="4"/>
  <c r="F3647" i="4"/>
  <c r="E3647" i="4"/>
  <c r="N3646" i="4"/>
  <c r="F3646" i="4"/>
  <c r="E3646" i="4"/>
  <c r="N3645" i="4"/>
  <c r="F3645" i="4"/>
  <c r="E3645" i="4"/>
  <c r="N3644" i="4"/>
  <c r="F3644" i="4"/>
  <c r="E3644" i="4"/>
  <c r="N3643" i="4"/>
  <c r="F3643" i="4"/>
  <c r="E3643" i="4"/>
  <c r="N3642" i="4"/>
  <c r="F3642" i="4"/>
  <c r="E3642" i="4"/>
  <c r="N3641" i="4"/>
  <c r="F3641" i="4"/>
  <c r="E3641" i="4"/>
  <c r="N3640" i="4"/>
  <c r="F3640" i="4"/>
  <c r="E3640" i="4"/>
  <c r="N3639" i="4"/>
  <c r="F3639" i="4"/>
  <c r="E3639" i="4"/>
  <c r="N3638" i="4"/>
  <c r="F3638" i="4"/>
  <c r="E3638" i="4"/>
  <c r="N3637" i="4"/>
  <c r="F3637" i="4"/>
  <c r="E3637" i="4"/>
  <c r="N3636" i="4"/>
  <c r="F3636" i="4"/>
  <c r="E3636" i="4"/>
  <c r="N3635" i="4"/>
  <c r="F3635" i="4"/>
  <c r="E3635" i="4"/>
  <c r="N3634" i="4"/>
  <c r="F3634" i="4"/>
  <c r="E3634" i="4"/>
  <c r="N3633" i="4"/>
  <c r="F3633" i="4"/>
  <c r="E3633" i="4"/>
  <c r="N3632" i="4"/>
  <c r="F3632" i="4"/>
  <c r="E3632" i="4"/>
  <c r="N3631" i="4"/>
  <c r="F3631" i="4"/>
  <c r="E3631" i="4"/>
  <c r="N3630" i="4"/>
  <c r="F3630" i="4"/>
  <c r="E3630" i="4"/>
  <c r="N3629" i="4"/>
  <c r="F3629" i="4"/>
  <c r="E3629" i="4"/>
  <c r="N3628" i="4"/>
  <c r="F3628" i="4"/>
  <c r="E3628" i="4"/>
  <c r="N3627" i="4"/>
  <c r="F3627" i="4"/>
  <c r="E3627" i="4"/>
  <c r="N3626" i="4"/>
  <c r="F3626" i="4"/>
  <c r="E3626" i="4"/>
  <c r="N3625" i="4"/>
  <c r="F3625" i="4"/>
  <c r="E3625" i="4"/>
  <c r="N3624" i="4"/>
  <c r="F3624" i="4"/>
  <c r="E3624" i="4"/>
  <c r="N3623" i="4"/>
  <c r="F3623" i="4"/>
  <c r="E3623" i="4"/>
  <c r="N3622" i="4"/>
  <c r="F3622" i="4"/>
  <c r="E3622" i="4"/>
  <c r="N3621" i="4"/>
  <c r="F3621" i="4"/>
  <c r="E3621" i="4"/>
  <c r="N3620" i="4"/>
  <c r="F3620" i="4"/>
  <c r="E3620" i="4"/>
  <c r="N3619" i="4"/>
  <c r="F3619" i="4"/>
  <c r="E3619" i="4"/>
  <c r="N3618" i="4"/>
  <c r="F3618" i="4"/>
  <c r="E3618" i="4"/>
  <c r="N3617" i="4"/>
  <c r="F3617" i="4"/>
  <c r="E3617" i="4"/>
  <c r="N3616" i="4"/>
  <c r="F3616" i="4"/>
  <c r="E3616" i="4"/>
  <c r="N3615" i="4"/>
  <c r="F3615" i="4"/>
  <c r="E3615" i="4"/>
  <c r="N3614" i="4"/>
  <c r="F3614" i="4"/>
  <c r="E3614" i="4"/>
  <c r="N3613" i="4"/>
  <c r="F3613" i="4"/>
  <c r="E3613" i="4"/>
  <c r="N3612" i="4"/>
  <c r="F3612" i="4"/>
  <c r="E3612" i="4"/>
  <c r="N3611" i="4"/>
  <c r="F3611" i="4"/>
  <c r="E3611" i="4"/>
  <c r="N3610" i="4"/>
  <c r="F3610" i="4"/>
  <c r="E3610" i="4"/>
  <c r="N3609" i="4"/>
  <c r="F3609" i="4"/>
  <c r="E3609" i="4"/>
  <c r="N3608" i="4"/>
  <c r="F3608" i="4"/>
  <c r="E3608" i="4"/>
  <c r="N3607" i="4"/>
  <c r="F3607" i="4"/>
  <c r="E3607" i="4"/>
  <c r="N3606" i="4"/>
  <c r="F3606" i="4"/>
  <c r="E3606" i="4"/>
  <c r="N3605" i="4"/>
  <c r="F3605" i="4"/>
  <c r="E3605" i="4"/>
  <c r="N3604" i="4"/>
  <c r="F3604" i="4"/>
  <c r="E3604" i="4"/>
  <c r="N3603" i="4"/>
  <c r="F3603" i="4"/>
  <c r="E3603" i="4"/>
  <c r="N3602" i="4"/>
  <c r="F3602" i="4"/>
  <c r="E3602" i="4"/>
  <c r="N3601" i="4"/>
  <c r="F3601" i="4"/>
  <c r="E3601" i="4"/>
  <c r="N3600" i="4"/>
  <c r="F3600" i="4"/>
  <c r="E3600" i="4"/>
  <c r="N3599" i="4"/>
  <c r="F3599" i="4"/>
  <c r="E3599" i="4"/>
  <c r="N3598" i="4"/>
  <c r="F3598" i="4"/>
  <c r="E3598" i="4"/>
  <c r="N3597" i="4"/>
  <c r="F3597" i="4"/>
  <c r="E3597" i="4"/>
  <c r="N3596" i="4"/>
  <c r="F3596" i="4"/>
  <c r="E3596" i="4"/>
  <c r="N3595" i="4"/>
  <c r="F3595" i="4"/>
  <c r="E3595" i="4"/>
  <c r="N3594" i="4"/>
  <c r="F3594" i="4"/>
  <c r="E3594" i="4"/>
  <c r="N3593" i="4"/>
  <c r="F3593" i="4"/>
  <c r="E3593" i="4"/>
  <c r="N3592" i="4"/>
  <c r="F3592" i="4"/>
  <c r="E3592" i="4"/>
  <c r="N3591" i="4"/>
  <c r="F3591" i="4"/>
  <c r="E3591" i="4"/>
  <c r="N3590" i="4"/>
  <c r="F3590" i="4"/>
  <c r="E3590" i="4"/>
  <c r="N3589" i="4"/>
  <c r="F3589" i="4"/>
  <c r="E3589" i="4"/>
  <c r="N3588" i="4"/>
  <c r="F3588" i="4"/>
  <c r="E3588" i="4"/>
  <c r="N3587" i="4"/>
  <c r="F3587" i="4"/>
  <c r="E3587" i="4"/>
  <c r="N3586" i="4"/>
  <c r="F3586" i="4"/>
  <c r="E3586" i="4"/>
  <c r="N3585" i="4"/>
  <c r="F3585" i="4"/>
  <c r="E3585" i="4"/>
  <c r="N3584" i="4"/>
  <c r="F3584" i="4"/>
  <c r="E3584" i="4"/>
  <c r="N3583" i="4"/>
  <c r="F3583" i="4"/>
  <c r="E3583" i="4"/>
  <c r="N3582" i="4"/>
  <c r="F3582" i="4"/>
  <c r="E3582" i="4"/>
  <c r="N3581" i="4"/>
  <c r="F3581" i="4"/>
  <c r="E3581" i="4"/>
  <c r="N3580" i="4"/>
  <c r="F3580" i="4"/>
  <c r="E3580" i="4"/>
  <c r="N3579" i="4"/>
  <c r="F3579" i="4"/>
  <c r="E3579" i="4"/>
  <c r="N3578" i="4"/>
  <c r="F3578" i="4"/>
  <c r="E3578" i="4"/>
  <c r="N3577" i="4"/>
  <c r="F3577" i="4"/>
  <c r="E3577" i="4"/>
  <c r="N3576" i="4"/>
  <c r="F3576" i="4"/>
  <c r="E3576" i="4"/>
  <c r="N3575" i="4"/>
  <c r="F3575" i="4"/>
  <c r="E3575" i="4"/>
  <c r="N3574" i="4"/>
  <c r="F3574" i="4"/>
  <c r="E3574" i="4"/>
  <c r="N3573" i="4"/>
  <c r="F3573" i="4"/>
  <c r="E3573" i="4"/>
  <c r="N3572" i="4"/>
  <c r="F3572" i="4"/>
  <c r="E3572" i="4"/>
  <c r="N3571" i="4"/>
  <c r="F3571" i="4"/>
  <c r="E3571" i="4"/>
  <c r="N3570" i="4"/>
  <c r="F3570" i="4"/>
  <c r="E3570" i="4"/>
  <c r="N3569" i="4"/>
  <c r="F3569" i="4"/>
  <c r="E3569" i="4"/>
  <c r="N3568" i="4"/>
  <c r="F3568" i="4"/>
  <c r="E3568" i="4"/>
  <c r="N3567" i="4"/>
  <c r="F3567" i="4"/>
  <c r="E3567" i="4"/>
  <c r="N3566" i="4"/>
  <c r="F3566" i="4"/>
  <c r="E3566" i="4"/>
  <c r="N3565" i="4"/>
  <c r="F3565" i="4"/>
  <c r="E3565" i="4"/>
  <c r="N3564" i="4"/>
  <c r="F3564" i="4"/>
  <c r="E3564" i="4"/>
  <c r="N3563" i="4"/>
  <c r="F3563" i="4"/>
  <c r="E3563" i="4"/>
  <c r="N3562" i="4"/>
  <c r="F3562" i="4"/>
  <c r="E3562" i="4"/>
  <c r="N3561" i="4"/>
  <c r="F3561" i="4"/>
  <c r="E3561" i="4"/>
  <c r="N3560" i="4"/>
  <c r="F3560" i="4"/>
  <c r="E3560" i="4"/>
  <c r="N3559" i="4"/>
  <c r="F3559" i="4"/>
  <c r="E3559" i="4"/>
  <c r="N3558" i="4"/>
  <c r="F3558" i="4"/>
  <c r="E3558" i="4"/>
  <c r="N3557" i="4"/>
  <c r="F3557" i="4"/>
  <c r="E3557" i="4"/>
  <c r="N3556" i="4"/>
  <c r="F3556" i="4"/>
  <c r="E3556" i="4"/>
  <c r="N3555" i="4"/>
  <c r="F3555" i="4"/>
  <c r="E3555" i="4"/>
  <c r="N3554" i="4"/>
  <c r="F3554" i="4"/>
  <c r="E3554" i="4"/>
  <c r="N3553" i="4"/>
  <c r="F3553" i="4"/>
  <c r="E3553" i="4"/>
  <c r="N3552" i="4"/>
  <c r="F3552" i="4"/>
  <c r="E3552" i="4"/>
  <c r="N3551" i="4"/>
  <c r="F3551" i="4"/>
  <c r="E3551" i="4"/>
  <c r="N3550" i="4"/>
  <c r="F3550" i="4"/>
  <c r="E3550" i="4"/>
  <c r="N3549" i="4"/>
  <c r="F3549" i="4"/>
  <c r="E3549" i="4"/>
  <c r="N3548" i="4"/>
  <c r="F3548" i="4"/>
  <c r="E3548" i="4"/>
  <c r="N3547" i="4"/>
  <c r="F3547" i="4"/>
  <c r="E3547" i="4"/>
  <c r="N3546" i="4"/>
  <c r="F3546" i="4"/>
  <c r="E3546" i="4"/>
  <c r="N3545" i="4"/>
  <c r="F3545" i="4"/>
  <c r="E3545" i="4"/>
  <c r="N3544" i="4"/>
  <c r="F3544" i="4"/>
  <c r="E3544" i="4"/>
  <c r="N3543" i="4"/>
  <c r="F3543" i="4"/>
  <c r="E3543" i="4"/>
  <c r="N3542" i="4"/>
  <c r="F3542" i="4"/>
  <c r="E3542" i="4"/>
  <c r="N3541" i="4"/>
  <c r="F3541" i="4"/>
  <c r="E3541" i="4"/>
  <c r="N3540" i="4"/>
  <c r="F3540" i="4"/>
  <c r="E3540" i="4"/>
  <c r="N3539" i="4"/>
  <c r="F3539" i="4"/>
  <c r="E3539" i="4"/>
  <c r="N3538" i="4"/>
  <c r="F3538" i="4"/>
  <c r="E3538" i="4"/>
  <c r="N3537" i="4"/>
  <c r="F3537" i="4"/>
  <c r="E3537" i="4"/>
  <c r="N3536" i="4"/>
  <c r="F3536" i="4"/>
  <c r="E3536" i="4"/>
  <c r="N3535" i="4"/>
  <c r="F3535" i="4"/>
  <c r="E3535" i="4"/>
  <c r="N3534" i="4"/>
  <c r="F3534" i="4"/>
  <c r="E3534" i="4"/>
  <c r="N3533" i="4"/>
  <c r="F3533" i="4"/>
  <c r="E3533" i="4"/>
  <c r="N3532" i="4"/>
  <c r="F3532" i="4"/>
  <c r="E3532" i="4"/>
  <c r="N3531" i="4"/>
  <c r="F3531" i="4"/>
  <c r="E3531" i="4"/>
  <c r="N3530" i="4"/>
  <c r="F3530" i="4"/>
  <c r="E3530" i="4"/>
  <c r="N3529" i="4"/>
  <c r="F3529" i="4"/>
  <c r="E3529" i="4"/>
  <c r="N3528" i="4"/>
  <c r="F3528" i="4"/>
  <c r="E3528" i="4"/>
  <c r="N3527" i="4"/>
  <c r="F3527" i="4"/>
  <c r="E3527" i="4"/>
  <c r="N3526" i="4"/>
  <c r="F3526" i="4"/>
  <c r="E3526" i="4"/>
  <c r="N3525" i="4"/>
  <c r="F3525" i="4"/>
  <c r="E3525" i="4"/>
  <c r="N3524" i="4"/>
  <c r="F3524" i="4"/>
  <c r="E3524" i="4"/>
  <c r="N3523" i="4"/>
  <c r="F3523" i="4"/>
  <c r="E3523" i="4"/>
  <c r="N3522" i="4"/>
  <c r="F3522" i="4"/>
  <c r="E3522" i="4"/>
  <c r="N3521" i="4"/>
  <c r="F3521" i="4"/>
  <c r="E3521" i="4"/>
  <c r="N3520" i="4"/>
  <c r="F3520" i="4"/>
  <c r="E3520" i="4"/>
  <c r="N3519" i="4"/>
  <c r="F3519" i="4"/>
  <c r="E3519" i="4"/>
  <c r="N3518" i="4"/>
  <c r="F3518" i="4"/>
  <c r="E3518" i="4"/>
  <c r="N3517" i="4"/>
  <c r="F3517" i="4"/>
  <c r="E3517" i="4"/>
  <c r="N3516" i="4"/>
  <c r="F3516" i="4"/>
  <c r="E3516" i="4"/>
  <c r="N3515" i="4"/>
  <c r="F3515" i="4"/>
  <c r="E3515" i="4"/>
  <c r="N3514" i="4"/>
  <c r="F3514" i="4"/>
  <c r="E3514" i="4"/>
  <c r="N3513" i="4"/>
  <c r="F3513" i="4"/>
  <c r="E3513" i="4"/>
  <c r="N3512" i="4"/>
  <c r="F3512" i="4"/>
  <c r="E3512" i="4"/>
  <c r="N3511" i="4"/>
  <c r="F3511" i="4"/>
  <c r="E3511" i="4"/>
  <c r="N3510" i="4"/>
  <c r="F3510" i="4"/>
  <c r="E3510" i="4"/>
  <c r="N3509" i="4"/>
  <c r="F3509" i="4"/>
  <c r="E3509" i="4"/>
  <c r="N3508" i="4"/>
  <c r="F3508" i="4"/>
  <c r="E3508" i="4"/>
  <c r="N3507" i="4"/>
  <c r="F3507" i="4"/>
  <c r="E3507" i="4"/>
  <c r="N3506" i="4"/>
  <c r="F3506" i="4"/>
  <c r="E3506" i="4"/>
  <c r="N3505" i="4"/>
  <c r="F3505" i="4"/>
  <c r="E3505" i="4"/>
  <c r="N3504" i="4"/>
  <c r="F3504" i="4"/>
  <c r="E3504" i="4"/>
  <c r="N3503" i="4"/>
  <c r="F3503" i="4"/>
  <c r="E3503" i="4"/>
  <c r="N3502" i="4"/>
  <c r="F3502" i="4"/>
  <c r="E3502" i="4"/>
  <c r="N3501" i="4"/>
  <c r="F3501" i="4"/>
  <c r="E3501" i="4"/>
  <c r="N3500" i="4"/>
  <c r="F3500" i="4"/>
  <c r="E3500" i="4"/>
  <c r="N3499" i="4"/>
  <c r="F3499" i="4"/>
  <c r="E3499" i="4"/>
  <c r="N3498" i="4"/>
  <c r="F3498" i="4"/>
  <c r="E3498" i="4"/>
  <c r="N3497" i="4"/>
  <c r="F3497" i="4"/>
  <c r="E3497" i="4"/>
  <c r="N3496" i="4"/>
  <c r="F3496" i="4"/>
  <c r="E3496" i="4"/>
  <c r="N3495" i="4"/>
  <c r="F3495" i="4"/>
  <c r="E3495" i="4"/>
  <c r="N3494" i="4"/>
  <c r="F3494" i="4"/>
  <c r="E3494" i="4"/>
  <c r="N3493" i="4"/>
  <c r="F3493" i="4"/>
  <c r="E3493" i="4"/>
  <c r="N3492" i="4"/>
  <c r="F3492" i="4"/>
  <c r="E3492" i="4"/>
  <c r="N3491" i="4"/>
  <c r="F3491" i="4"/>
  <c r="E3491" i="4"/>
  <c r="N3490" i="4"/>
  <c r="F3490" i="4"/>
  <c r="E3490" i="4"/>
  <c r="N3489" i="4"/>
  <c r="F3489" i="4"/>
  <c r="E3489" i="4"/>
  <c r="N3488" i="4"/>
  <c r="F3488" i="4"/>
  <c r="E3488" i="4"/>
  <c r="N3487" i="4"/>
  <c r="F3487" i="4"/>
  <c r="E3487" i="4"/>
  <c r="N3486" i="4"/>
  <c r="F3486" i="4"/>
  <c r="E3486" i="4"/>
  <c r="N3485" i="4"/>
  <c r="F3485" i="4"/>
  <c r="E3485" i="4"/>
  <c r="N3484" i="4"/>
  <c r="F3484" i="4"/>
  <c r="E3484" i="4"/>
  <c r="N3483" i="4"/>
  <c r="F3483" i="4"/>
  <c r="E3483" i="4"/>
  <c r="N3482" i="4"/>
  <c r="F3482" i="4"/>
  <c r="E3482" i="4"/>
  <c r="N3481" i="4"/>
  <c r="F3481" i="4"/>
  <c r="E3481" i="4"/>
  <c r="N3480" i="4"/>
  <c r="F3480" i="4"/>
  <c r="E3480" i="4"/>
  <c r="N3479" i="4"/>
  <c r="F3479" i="4"/>
  <c r="E3479" i="4"/>
  <c r="N3478" i="4"/>
  <c r="F3478" i="4"/>
  <c r="E3478" i="4"/>
  <c r="N3477" i="4"/>
  <c r="F3477" i="4"/>
  <c r="E3477" i="4"/>
  <c r="N3476" i="4"/>
  <c r="F3476" i="4"/>
  <c r="E3476" i="4"/>
  <c r="N3475" i="4"/>
  <c r="F3475" i="4"/>
  <c r="E3475" i="4"/>
  <c r="N3474" i="4"/>
  <c r="F3474" i="4"/>
  <c r="E3474" i="4"/>
  <c r="N3473" i="4"/>
  <c r="F3473" i="4"/>
  <c r="E3473" i="4"/>
  <c r="N3472" i="4"/>
  <c r="F3472" i="4"/>
  <c r="E3472" i="4"/>
  <c r="N3471" i="4"/>
  <c r="F3471" i="4"/>
  <c r="E3471" i="4"/>
  <c r="N3470" i="4"/>
  <c r="F3470" i="4"/>
  <c r="E3470" i="4"/>
  <c r="N3469" i="4"/>
  <c r="F3469" i="4"/>
  <c r="E3469" i="4"/>
  <c r="N3468" i="4"/>
  <c r="F3468" i="4"/>
  <c r="E3468" i="4"/>
  <c r="N3467" i="4"/>
  <c r="F3467" i="4"/>
  <c r="E3467" i="4"/>
  <c r="N3466" i="4"/>
  <c r="F3466" i="4"/>
  <c r="E3466" i="4"/>
  <c r="N3465" i="4"/>
  <c r="F3465" i="4"/>
  <c r="E3465" i="4"/>
  <c r="N3464" i="4"/>
  <c r="F3464" i="4"/>
  <c r="E3464" i="4"/>
  <c r="N3463" i="4"/>
  <c r="F3463" i="4"/>
  <c r="E3463" i="4"/>
  <c r="N3462" i="4"/>
  <c r="F3462" i="4"/>
  <c r="E3462" i="4"/>
  <c r="N3461" i="4"/>
  <c r="F3461" i="4"/>
  <c r="E3461" i="4"/>
  <c r="N3460" i="4"/>
  <c r="F3460" i="4"/>
  <c r="E3460" i="4"/>
  <c r="N3459" i="4"/>
  <c r="F3459" i="4"/>
  <c r="E3459" i="4"/>
  <c r="N3458" i="4"/>
  <c r="F3458" i="4"/>
  <c r="E3458" i="4"/>
  <c r="N3457" i="4"/>
  <c r="F3457" i="4"/>
  <c r="E3457" i="4"/>
  <c r="N3456" i="4"/>
  <c r="F3456" i="4"/>
  <c r="E3456" i="4"/>
  <c r="N3455" i="4"/>
  <c r="F3455" i="4"/>
  <c r="E3455" i="4"/>
  <c r="N3454" i="4"/>
  <c r="F3454" i="4"/>
  <c r="E3454" i="4"/>
  <c r="N3453" i="4"/>
  <c r="F3453" i="4"/>
  <c r="E3453" i="4"/>
  <c r="N3452" i="4"/>
  <c r="F3452" i="4"/>
  <c r="E3452" i="4"/>
  <c r="N3451" i="4"/>
  <c r="F3451" i="4"/>
  <c r="E3451" i="4"/>
  <c r="N3450" i="4"/>
  <c r="F3450" i="4"/>
  <c r="E3450" i="4"/>
  <c r="N3449" i="4"/>
  <c r="F3449" i="4"/>
  <c r="E3449" i="4"/>
  <c r="N3448" i="4"/>
  <c r="F3448" i="4"/>
  <c r="E3448" i="4"/>
  <c r="N3447" i="4"/>
  <c r="F3447" i="4"/>
  <c r="E3447" i="4"/>
  <c r="N3446" i="4"/>
  <c r="F3446" i="4"/>
  <c r="E3446" i="4"/>
  <c r="N3445" i="4"/>
  <c r="F3445" i="4"/>
  <c r="E3445" i="4"/>
  <c r="N3444" i="4"/>
  <c r="F3444" i="4"/>
  <c r="E3444" i="4"/>
  <c r="N3443" i="4"/>
  <c r="F3443" i="4"/>
  <c r="E3443" i="4"/>
  <c r="N3442" i="4"/>
  <c r="F3442" i="4"/>
  <c r="E3442" i="4"/>
  <c r="N3441" i="4"/>
  <c r="F3441" i="4"/>
  <c r="E3441" i="4"/>
  <c r="N3440" i="4"/>
  <c r="F3440" i="4"/>
  <c r="E3440" i="4"/>
  <c r="N3439" i="4"/>
  <c r="F3439" i="4"/>
  <c r="E3439" i="4"/>
  <c r="N3438" i="4"/>
  <c r="F3438" i="4"/>
  <c r="E3438" i="4"/>
  <c r="N3437" i="4"/>
  <c r="F3437" i="4"/>
  <c r="E3437" i="4"/>
  <c r="N3436" i="4"/>
  <c r="F3436" i="4"/>
  <c r="E3436" i="4"/>
  <c r="N3435" i="4"/>
  <c r="F3435" i="4"/>
  <c r="E3435" i="4"/>
  <c r="N3434" i="4"/>
  <c r="F3434" i="4"/>
  <c r="E3434" i="4"/>
  <c r="N3433" i="4"/>
  <c r="F3433" i="4"/>
  <c r="E3433" i="4"/>
  <c r="N3432" i="4"/>
  <c r="F3432" i="4"/>
  <c r="E3432" i="4"/>
  <c r="N3431" i="4"/>
  <c r="F3431" i="4"/>
  <c r="E3431" i="4"/>
  <c r="N3430" i="4"/>
  <c r="F3430" i="4"/>
  <c r="E3430" i="4"/>
  <c r="N3429" i="4"/>
  <c r="F3429" i="4"/>
  <c r="E3429" i="4"/>
  <c r="N3428" i="4"/>
  <c r="F3428" i="4"/>
  <c r="E3428" i="4"/>
  <c r="N3427" i="4"/>
  <c r="F3427" i="4"/>
  <c r="E3427" i="4"/>
  <c r="N3426" i="4"/>
  <c r="F3426" i="4"/>
  <c r="E3426" i="4"/>
  <c r="N3425" i="4"/>
  <c r="F3425" i="4"/>
  <c r="E3425" i="4"/>
  <c r="N3424" i="4"/>
  <c r="F3424" i="4"/>
  <c r="E3424" i="4"/>
  <c r="N3423" i="4"/>
  <c r="F3423" i="4"/>
  <c r="E3423" i="4"/>
  <c r="N3422" i="4"/>
  <c r="F3422" i="4"/>
  <c r="E3422" i="4"/>
  <c r="N3421" i="4"/>
  <c r="F3421" i="4"/>
  <c r="E3421" i="4"/>
  <c r="N3420" i="4"/>
  <c r="F3420" i="4"/>
  <c r="E3420" i="4"/>
  <c r="N3419" i="4"/>
  <c r="F3419" i="4"/>
  <c r="E3419" i="4"/>
  <c r="N3418" i="4"/>
  <c r="F3418" i="4"/>
  <c r="E3418" i="4"/>
  <c r="N3417" i="4"/>
  <c r="F3417" i="4"/>
  <c r="E3417" i="4"/>
  <c r="N3416" i="4"/>
  <c r="F3416" i="4"/>
  <c r="E3416" i="4"/>
  <c r="N3415" i="4"/>
  <c r="F3415" i="4"/>
  <c r="E3415" i="4"/>
  <c r="N3414" i="4"/>
  <c r="F3414" i="4"/>
  <c r="E3414" i="4"/>
  <c r="N3413" i="4"/>
  <c r="F3413" i="4"/>
  <c r="E3413" i="4"/>
  <c r="N3412" i="4"/>
  <c r="F3412" i="4"/>
  <c r="E3412" i="4"/>
  <c r="N3411" i="4"/>
  <c r="F3411" i="4"/>
  <c r="E3411" i="4"/>
  <c r="N3410" i="4"/>
  <c r="F3410" i="4"/>
  <c r="E3410" i="4"/>
  <c r="N3409" i="4"/>
  <c r="F3409" i="4"/>
  <c r="E3409" i="4"/>
  <c r="N3408" i="4"/>
  <c r="F3408" i="4"/>
  <c r="E3408" i="4"/>
  <c r="N3407" i="4"/>
  <c r="F3407" i="4"/>
  <c r="E3407" i="4"/>
  <c r="N3406" i="4"/>
  <c r="F3406" i="4"/>
  <c r="E3406" i="4"/>
  <c r="N3405" i="4"/>
  <c r="F3405" i="4"/>
  <c r="E3405" i="4"/>
  <c r="N3404" i="4"/>
  <c r="F3404" i="4"/>
  <c r="E3404" i="4"/>
  <c r="N3403" i="4"/>
  <c r="F3403" i="4"/>
  <c r="E3403" i="4"/>
  <c r="N3402" i="4"/>
  <c r="F3402" i="4"/>
  <c r="E3402" i="4"/>
  <c r="N3401" i="4"/>
  <c r="F3401" i="4"/>
  <c r="E3401" i="4"/>
  <c r="N3400" i="4"/>
  <c r="F3400" i="4"/>
  <c r="E3400" i="4"/>
  <c r="N3399" i="4"/>
  <c r="F3399" i="4"/>
  <c r="E3399" i="4"/>
  <c r="N3398" i="4"/>
  <c r="F3398" i="4"/>
  <c r="E3398" i="4"/>
  <c r="N3397" i="4"/>
  <c r="F3397" i="4"/>
  <c r="E3397" i="4"/>
  <c r="N3396" i="4"/>
  <c r="F3396" i="4"/>
  <c r="E3396" i="4"/>
  <c r="N3395" i="4"/>
  <c r="F3395" i="4"/>
  <c r="E3395" i="4"/>
  <c r="N3394" i="4"/>
  <c r="F3394" i="4"/>
  <c r="E3394" i="4"/>
  <c r="N3393" i="4"/>
  <c r="F3393" i="4"/>
  <c r="E3393" i="4"/>
  <c r="N3392" i="4"/>
  <c r="F3392" i="4"/>
  <c r="E3392" i="4"/>
  <c r="N3391" i="4"/>
  <c r="F3391" i="4"/>
  <c r="E3391" i="4"/>
  <c r="N3390" i="4"/>
  <c r="F3390" i="4"/>
  <c r="E3390" i="4"/>
  <c r="N3389" i="4"/>
  <c r="F3389" i="4"/>
  <c r="E3389" i="4"/>
  <c r="N3388" i="4"/>
  <c r="F3388" i="4"/>
  <c r="E3388" i="4"/>
  <c r="N3387" i="4"/>
  <c r="F3387" i="4"/>
  <c r="E3387" i="4"/>
  <c r="N3386" i="4"/>
  <c r="F3386" i="4"/>
  <c r="E3386" i="4"/>
  <c r="N3385" i="4"/>
  <c r="F3385" i="4"/>
  <c r="E3385" i="4"/>
  <c r="N3384" i="4"/>
  <c r="F3384" i="4"/>
  <c r="E3384" i="4"/>
  <c r="N3383" i="4"/>
  <c r="F3383" i="4"/>
  <c r="E3383" i="4"/>
  <c r="N3382" i="4"/>
  <c r="F3382" i="4"/>
  <c r="E3382" i="4"/>
  <c r="N3381" i="4"/>
  <c r="F3381" i="4"/>
  <c r="E3381" i="4"/>
  <c r="N3380" i="4"/>
  <c r="F3380" i="4"/>
  <c r="E3380" i="4"/>
  <c r="N3379" i="4"/>
  <c r="F3379" i="4"/>
  <c r="E3379" i="4"/>
  <c r="N3378" i="4"/>
  <c r="F3378" i="4"/>
  <c r="E3378" i="4"/>
  <c r="N3377" i="4"/>
  <c r="F3377" i="4"/>
  <c r="E3377" i="4"/>
  <c r="N3376" i="4"/>
  <c r="F3376" i="4"/>
  <c r="E3376" i="4"/>
  <c r="N3375" i="4"/>
  <c r="F3375" i="4"/>
  <c r="E3375" i="4"/>
  <c r="N3374" i="4"/>
  <c r="F3374" i="4"/>
  <c r="E3374" i="4"/>
  <c r="N3373" i="4"/>
  <c r="F3373" i="4"/>
  <c r="E3373" i="4"/>
  <c r="N3372" i="4"/>
  <c r="F3372" i="4"/>
  <c r="E3372" i="4"/>
  <c r="N3371" i="4"/>
  <c r="F3371" i="4"/>
  <c r="E3371" i="4"/>
  <c r="N3370" i="4"/>
  <c r="F3370" i="4"/>
  <c r="E3370" i="4"/>
  <c r="N3369" i="4"/>
  <c r="F3369" i="4"/>
  <c r="E3369" i="4"/>
  <c r="N3368" i="4"/>
  <c r="F3368" i="4"/>
  <c r="E3368" i="4"/>
  <c r="N3367" i="4"/>
  <c r="F3367" i="4"/>
  <c r="E3367" i="4"/>
  <c r="N3366" i="4"/>
  <c r="F3366" i="4"/>
  <c r="E3366" i="4"/>
  <c r="N3365" i="4"/>
  <c r="F3365" i="4"/>
  <c r="E3365" i="4"/>
  <c r="N3364" i="4"/>
  <c r="F3364" i="4"/>
  <c r="E3364" i="4"/>
  <c r="N3363" i="4"/>
  <c r="F3363" i="4"/>
  <c r="E3363" i="4"/>
  <c r="N3362" i="4"/>
  <c r="F3362" i="4"/>
  <c r="E3362" i="4"/>
  <c r="N3361" i="4"/>
  <c r="F3361" i="4"/>
  <c r="E3361" i="4"/>
  <c r="N3360" i="4"/>
  <c r="F3360" i="4"/>
  <c r="E3360" i="4"/>
  <c r="N3359" i="4"/>
  <c r="F3359" i="4"/>
  <c r="E3359" i="4"/>
  <c r="N3358" i="4"/>
  <c r="F3358" i="4"/>
  <c r="E3358" i="4"/>
  <c r="N3357" i="4"/>
  <c r="F3357" i="4"/>
  <c r="E3357" i="4"/>
  <c r="N3356" i="4"/>
  <c r="F3356" i="4"/>
  <c r="E3356" i="4"/>
  <c r="N3355" i="4"/>
  <c r="F3355" i="4"/>
  <c r="E3355" i="4"/>
  <c r="N3354" i="4"/>
  <c r="F3354" i="4"/>
  <c r="E3354" i="4"/>
  <c r="N3353" i="4"/>
  <c r="F3353" i="4"/>
  <c r="E3353" i="4"/>
  <c r="N3352" i="4"/>
  <c r="F3352" i="4"/>
  <c r="E3352" i="4"/>
  <c r="N3351" i="4"/>
  <c r="F3351" i="4"/>
  <c r="E3351" i="4"/>
  <c r="N3350" i="4"/>
  <c r="F3350" i="4"/>
  <c r="E3350" i="4"/>
  <c r="N3349" i="4"/>
  <c r="F3349" i="4"/>
  <c r="E3349" i="4"/>
  <c r="N3348" i="4"/>
  <c r="F3348" i="4"/>
  <c r="E3348" i="4"/>
  <c r="N3347" i="4"/>
  <c r="F3347" i="4"/>
  <c r="E3347" i="4"/>
  <c r="N3346" i="4"/>
  <c r="F3346" i="4"/>
  <c r="E3346" i="4"/>
  <c r="N3345" i="4"/>
  <c r="F3345" i="4"/>
  <c r="E3345" i="4"/>
  <c r="N3344" i="4"/>
  <c r="F3344" i="4"/>
  <c r="E3344" i="4"/>
  <c r="N3343" i="4"/>
  <c r="F3343" i="4"/>
  <c r="E3343" i="4"/>
  <c r="N3342" i="4"/>
  <c r="F3342" i="4"/>
  <c r="E3342" i="4"/>
  <c r="N3341" i="4"/>
  <c r="F3341" i="4"/>
  <c r="E3341" i="4"/>
  <c r="N3340" i="4"/>
  <c r="F3340" i="4"/>
  <c r="E3340" i="4"/>
  <c r="N3339" i="4"/>
  <c r="F3339" i="4"/>
  <c r="E3339" i="4"/>
  <c r="N3338" i="4"/>
  <c r="F3338" i="4"/>
  <c r="E3338" i="4"/>
  <c r="N3337" i="4"/>
  <c r="F3337" i="4"/>
  <c r="E3337" i="4"/>
  <c r="N3336" i="4"/>
  <c r="F3336" i="4"/>
  <c r="E3336" i="4"/>
  <c r="N3335" i="4"/>
  <c r="F3335" i="4"/>
  <c r="E3335" i="4"/>
  <c r="N3334" i="4"/>
  <c r="F3334" i="4"/>
  <c r="E3334" i="4"/>
  <c r="N3333" i="4"/>
  <c r="F3333" i="4"/>
  <c r="E3333" i="4"/>
  <c r="N3332" i="4"/>
  <c r="F3332" i="4"/>
  <c r="E3332" i="4"/>
  <c r="N3331" i="4"/>
  <c r="F3331" i="4"/>
  <c r="E3331" i="4"/>
  <c r="N3330" i="4"/>
  <c r="F3330" i="4"/>
  <c r="E3330" i="4"/>
  <c r="N3329" i="4"/>
  <c r="F3329" i="4"/>
  <c r="E3329" i="4"/>
  <c r="N3328" i="4"/>
  <c r="F3328" i="4"/>
  <c r="E3328" i="4"/>
  <c r="N3327" i="4"/>
  <c r="F3327" i="4"/>
  <c r="E3327" i="4"/>
  <c r="N3326" i="4"/>
  <c r="F3326" i="4"/>
  <c r="E3326" i="4"/>
  <c r="N3325" i="4"/>
  <c r="F3325" i="4"/>
  <c r="E3325" i="4"/>
  <c r="N3324" i="4"/>
  <c r="F3324" i="4"/>
  <c r="E3324" i="4"/>
  <c r="N3323" i="4"/>
  <c r="F3323" i="4"/>
  <c r="E3323" i="4"/>
  <c r="N3322" i="4"/>
  <c r="F3322" i="4"/>
  <c r="E3322" i="4"/>
  <c r="N3321" i="4"/>
  <c r="F3321" i="4"/>
  <c r="E3321" i="4"/>
  <c r="N3320" i="4"/>
  <c r="F3320" i="4"/>
  <c r="E3320" i="4"/>
  <c r="N3319" i="4"/>
  <c r="F3319" i="4"/>
  <c r="E3319" i="4"/>
  <c r="N3318" i="4"/>
  <c r="F3318" i="4"/>
  <c r="E3318" i="4"/>
  <c r="N3317" i="4"/>
  <c r="F3317" i="4"/>
  <c r="E3317" i="4"/>
  <c r="N3316" i="4"/>
  <c r="F3316" i="4"/>
  <c r="E3316" i="4"/>
  <c r="N3315" i="4"/>
  <c r="F3315" i="4"/>
  <c r="E3315" i="4"/>
  <c r="N3314" i="4"/>
  <c r="F3314" i="4"/>
  <c r="E3314" i="4"/>
  <c r="N3313" i="4"/>
  <c r="F3313" i="4"/>
  <c r="E3313" i="4"/>
  <c r="N3312" i="4"/>
  <c r="F3312" i="4"/>
  <c r="E3312" i="4"/>
  <c r="N3311" i="4"/>
  <c r="F3311" i="4"/>
  <c r="E3311" i="4"/>
  <c r="N3310" i="4"/>
  <c r="F3310" i="4"/>
  <c r="E3310" i="4"/>
  <c r="N3309" i="4"/>
  <c r="F3309" i="4"/>
  <c r="E3309" i="4"/>
  <c r="N3308" i="4"/>
  <c r="F3308" i="4"/>
  <c r="E3308" i="4"/>
  <c r="N3307" i="4"/>
  <c r="F3307" i="4"/>
  <c r="E3307" i="4"/>
  <c r="N3306" i="4"/>
  <c r="F3306" i="4"/>
  <c r="E3306" i="4"/>
  <c r="N3305" i="4"/>
  <c r="F3305" i="4"/>
  <c r="E3305" i="4"/>
  <c r="N3304" i="4"/>
  <c r="F3304" i="4"/>
  <c r="E3304" i="4"/>
  <c r="N3303" i="4"/>
  <c r="F3303" i="4"/>
  <c r="E3303" i="4"/>
  <c r="N3302" i="4"/>
  <c r="F3302" i="4"/>
  <c r="E3302" i="4"/>
  <c r="N3301" i="4"/>
  <c r="F3301" i="4"/>
  <c r="E3301" i="4"/>
  <c r="N3300" i="4"/>
  <c r="F3300" i="4"/>
  <c r="E3300" i="4"/>
  <c r="N3299" i="4"/>
  <c r="F3299" i="4"/>
  <c r="E3299" i="4"/>
  <c r="N3298" i="4"/>
  <c r="F3298" i="4"/>
  <c r="E3298" i="4"/>
  <c r="N3297" i="4"/>
  <c r="F3297" i="4"/>
  <c r="E3297" i="4"/>
  <c r="N3296" i="4"/>
  <c r="F3296" i="4"/>
  <c r="E3296" i="4"/>
  <c r="N3295" i="4"/>
  <c r="F3295" i="4"/>
  <c r="E3295" i="4"/>
  <c r="N3294" i="4"/>
  <c r="F3294" i="4"/>
  <c r="E3294" i="4"/>
  <c r="N3293" i="4"/>
  <c r="F3293" i="4"/>
  <c r="E3293" i="4"/>
  <c r="N3292" i="4"/>
  <c r="F3292" i="4"/>
  <c r="E3292" i="4"/>
  <c r="N3291" i="4"/>
  <c r="F3291" i="4"/>
  <c r="E3291" i="4"/>
  <c r="N3290" i="4"/>
  <c r="F3290" i="4"/>
  <c r="E3290" i="4"/>
  <c r="N3289" i="4"/>
  <c r="F3289" i="4"/>
  <c r="E3289" i="4"/>
  <c r="N3288" i="4"/>
  <c r="F3288" i="4"/>
  <c r="E3288" i="4"/>
  <c r="N3287" i="4"/>
  <c r="F3287" i="4"/>
  <c r="E3287" i="4"/>
  <c r="N3286" i="4"/>
  <c r="F3286" i="4"/>
  <c r="E3286" i="4"/>
  <c r="N3285" i="4"/>
  <c r="F3285" i="4"/>
  <c r="E3285" i="4"/>
  <c r="N3284" i="4"/>
  <c r="F3284" i="4"/>
  <c r="E3284" i="4"/>
  <c r="N3283" i="4"/>
  <c r="F3283" i="4"/>
  <c r="E3283" i="4"/>
  <c r="N3282" i="4"/>
  <c r="F3282" i="4"/>
  <c r="E3282" i="4"/>
  <c r="N3281" i="4"/>
  <c r="F3281" i="4"/>
  <c r="E3281" i="4"/>
  <c r="N3280" i="4"/>
  <c r="F3280" i="4"/>
  <c r="E3280" i="4"/>
  <c r="N3279" i="4"/>
  <c r="F3279" i="4"/>
  <c r="E3279" i="4"/>
  <c r="N3278" i="4"/>
  <c r="F3278" i="4"/>
  <c r="E3278" i="4"/>
  <c r="N3277" i="4"/>
  <c r="F3277" i="4"/>
  <c r="E3277" i="4"/>
  <c r="N3276" i="4"/>
  <c r="F3276" i="4"/>
  <c r="E3276" i="4"/>
  <c r="N3275" i="4"/>
  <c r="F3275" i="4"/>
  <c r="E3275" i="4"/>
  <c r="N3274" i="4"/>
  <c r="F3274" i="4"/>
  <c r="E3274" i="4"/>
  <c r="N3273" i="4"/>
  <c r="F3273" i="4"/>
  <c r="E3273" i="4"/>
  <c r="N3272" i="4"/>
  <c r="F3272" i="4"/>
  <c r="E3272" i="4"/>
  <c r="N3271" i="4"/>
  <c r="F3271" i="4"/>
  <c r="E3271" i="4"/>
  <c r="N3270" i="4"/>
  <c r="F3270" i="4"/>
  <c r="E3270" i="4"/>
  <c r="N3269" i="4"/>
  <c r="F3269" i="4"/>
  <c r="E3269" i="4"/>
  <c r="N3268" i="4"/>
  <c r="F3268" i="4"/>
  <c r="E3268" i="4"/>
  <c r="N3267" i="4"/>
  <c r="F3267" i="4"/>
  <c r="E3267" i="4"/>
  <c r="N3266" i="4"/>
  <c r="F3266" i="4"/>
  <c r="E3266" i="4"/>
  <c r="N3265" i="4"/>
  <c r="F3265" i="4"/>
  <c r="E3265" i="4"/>
  <c r="N3264" i="4"/>
  <c r="F3264" i="4"/>
  <c r="E3264" i="4"/>
  <c r="N3263" i="4"/>
  <c r="F3263" i="4"/>
  <c r="E3263" i="4"/>
  <c r="N3262" i="4"/>
  <c r="F3262" i="4"/>
  <c r="E3262" i="4"/>
  <c r="N3261" i="4"/>
  <c r="F3261" i="4"/>
  <c r="E3261" i="4"/>
  <c r="N3260" i="4"/>
  <c r="F3260" i="4"/>
  <c r="E3260" i="4"/>
  <c r="N3259" i="4"/>
  <c r="F3259" i="4"/>
  <c r="E3259" i="4"/>
  <c r="N3258" i="4"/>
  <c r="F3258" i="4"/>
  <c r="E3258" i="4"/>
  <c r="N3257" i="4"/>
  <c r="F3257" i="4"/>
  <c r="E3257" i="4"/>
  <c r="N3256" i="4"/>
  <c r="F3256" i="4"/>
  <c r="E3256" i="4"/>
  <c r="N3255" i="4"/>
  <c r="F3255" i="4"/>
  <c r="E3255" i="4"/>
  <c r="N3254" i="4"/>
  <c r="F3254" i="4"/>
  <c r="E3254" i="4"/>
  <c r="N3253" i="4"/>
  <c r="F3253" i="4"/>
  <c r="E3253" i="4"/>
  <c r="N3252" i="4"/>
  <c r="F3252" i="4"/>
  <c r="E3252" i="4"/>
  <c r="N3251" i="4"/>
  <c r="F3251" i="4"/>
  <c r="E3251" i="4"/>
  <c r="N3250" i="4"/>
  <c r="F3250" i="4"/>
  <c r="E3250" i="4"/>
  <c r="N3249" i="4"/>
  <c r="F3249" i="4"/>
  <c r="E3249" i="4"/>
  <c r="N3248" i="4"/>
  <c r="F3248" i="4"/>
  <c r="E3248" i="4"/>
  <c r="N3247" i="4"/>
  <c r="F3247" i="4"/>
  <c r="E3247" i="4"/>
  <c r="N3246" i="4"/>
  <c r="F3246" i="4"/>
  <c r="E3246" i="4"/>
  <c r="N3245" i="4"/>
  <c r="F3245" i="4"/>
  <c r="E3245" i="4"/>
  <c r="N3244" i="4"/>
  <c r="F3244" i="4"/>
  <c r="E3244" i="4"/>
  <c r="N3243" i="4"/>
  <c r="F3243" i="4"/>
  <c r="E3243" i="4"/>
  <c r="N3242" i="4"/>
  <c r="F3242" i="4"/>
  <c r="E3242" i="4"/>
  <c r="N3241" i="4"/>
  <c r="F3241" i="4"/>
  <c r="E3241" i="4"/>
  <c r="N3240" i="4"/>
  <c r="F3240" i="4"/>
  <c r="E3240" i="4"/>
  <c r="N3239" i="4"/>
  <c r="F3239" i="4"/>
  <c r="E3239" i="4"/>
  <c r="N3238" i="4"/>
  <c r="F3238" i="4"/>
  <c r="E3238" i="4"/>
  <c r="N3237" i="4"/>
  <c r="F3237" i="4"/>
  <c r="E3237" i="4"/>
  <c r="N3236" i="4"/>
  <c r="F3236" i="4"/>
  <c r="E3236" i="4"/>
  <c r="N3235" i="4"/>
  <c r="F3235" i="4"/>
  <c r="E3235" i="4"/>
  <c r="N3234" i="4"/>
  <c r="F3234" i="4"/>
  <c r="E3234" i="4"/>
  <c r="N3233" i="4"/>
  <c r="F3233" i="4"/>
  <c r="E3233" i="4"/>
  <c r="N3232" i="4"/>
  <c r="F3232" i="4"/>
  <c r="E3232" i="4"/>
  <c r="N3231" i="4"/>
  <c r="F3231" i="4"/>
  <c r="E3231" i="4"/>
  <c r="N3230" i="4"/>
  <c r="F3230" i="4"/>
  <c r="E3230" i="4"/>
  <c r="N3229" i="4"/>
  <c r="F3229" i="4"/>
  <c r="E3229" i="4"/>
  <c r="N3228" i="4"/>
  <c r="F3228" i="4"/>
  <c r="E3228" i="4"/>
  <c r="N3227" i="4"/>
  <c r="F3227" i="4"/>
  <c r="E3227" i="4"/>
  <c r="N3226" i="4"/>
  <c r="F3226" i="4"/>
  <c r="E3226" i="4"/>
  <c r="N3225" i="4"/>
  <c r="F3225" i="4"/>
  <c r="E3225" i="4"/>
  <c r="N3224" i="4"/>
  <c r="F3224" i="4"/>
  <c r="E3224" i="4"/>
  <c r="N3223" i="4"/>
  <c r="F3223" i="4"/>
  <c r="E3223" i="4"/>
  <c r="N3222" i="4"/>
  <c r="F3222" i="4"/>
  <c r="E3222" i="4"/>
  <c r="N3221" i="4"/>
  <c r="F3221" i="4"/>
  <c r="E3221" i="4"/>
  <c r="N3220" i="4"/>
  <c r="F3220" i="4"/>
  <c r="E3220" i="4"/>
  <c r="N3219" i="4"/>
  <c r="F3219" i="4"/>
  <c r="E3219" i="4"/>
  <c r="N3218" i="4"/>
  <c r="F3218" i="4"/>
  <c r="E3218" i="4"/>
  <c r="N3217" i="4"/>
  <c r="F3217" i="4"/>
  <c r="E3217" i="4"/>
  <c r="N3216" i="4"/>
  <c r="F3216" i="4"/>
  <c r="E3216" i="4"/>
  <c r="N3215" i="4"/>
  <c r="F3215" i="4"/>
  <c r="E3215" i="4"/>
  <c r="N3214" i="4"/>
  <c r="F3214" i="4"/>
  <c r="E3214" i="4"/>
  <c r="N3213" i="4"/>
  <c r="F3213" i="4"/>
  <c r="E3213" i="4"/>
  <c r="N3212" i="4"/>
  <c r="F3212" i="4"/>
  <c r="E3212" i="4"/>
  <c r="N3211" i="4"/>
  <c r="F3211" i="4"/>
  <c r="E3211" i="4"/>
  <c r="N3210" i="4"/>
  <c r="F3210" i="4"/>
  <c r="E3210" i="4"/>
  <c r="N3209" i="4"/>
  <c r="F3209" i="4"/>
  <c r="E3209" i="4"/>
  <c r="N3208" i="4"/>
  <c r="F3208" i="4"/>
  <c r="E3208" i="4"/>
  <c r="N3207" i="4"/>
  <c r="F3207" i="4"/>
  <c r="E3207" i="4"/>
  <c r="N3206" i="4"/>
  <c r="F3206" i="4"/>
  <c r="E3206" i="4"/>
  <c r="N3205" i="4"/>
  <c r="F3205" i="4"/>
  <c r="E3205" i="4"/>
  <c r="N3204" i="4"/>
  <c r="F3204" i="4"/>
  <c r="E3204" i="4"/>
  <c r="N3203" i="4"/>
  <c r="F3203" i="4"/>
  <c r="E3203" i="4"/>
  <c r="N3202" i="4"/>
  <c r="F3202" i="4"/>
  <c r="E3202" i="4"/>
  <c r="N3201" i="4"/>
  <c r="F3201" i="4"/>
  <c r="E3201" i="4"/>
  <c r="N3200" i="4"/>
  <c r="F3200" i="4"/>
  <c r="E3200" i="4"/>
  <c r="N3199" i="4"/>
  <c r="F3199" i="4"/>
  <c r="E3199" i="4"/>
  <c r="N3198" i="4"/>
  <c r="F3198" i="4"/>
  <c r="E3198" i="4"/>
  <c r="N3197" i="4"/>
  <c r="F3197" i="4"/>
  <c r="E3197" i="4"/>
  <c r="N3196" i="4"/>
  <c r="F3196" i="4"/>
  <c r="E3196" i="4"/>
  <c r="N3195" i="4"/>
  <c r="F3195" i="4"/>
  <c r="E3195" i="4"/>
  <c r="N3194" i="4"/>
  <c r="F3194" i="4"/>
  <c r="E3194" i="4"/>
  <c r="N3193" i="4"/>
  <c r="F3193" i="4"/>
  <c r="E3193" i="4"/>
  <c r="N3192" i="4"/>
  <c r="F3192" i="4"/>
  <c r="E3192" i="4"/>
  <c r="N3191" i="4"/>
  <c r="F3191" i="4"/>
  <c r="E3191" i="4"/>
  <c r="N3190" i="4"/>
  <c r="H3190" i="4"/>
  <c r="F3190" i="4"/>
  <c r="E3190" i="4"/>
  <c r="N3189" i="4"/>
  <c r="F3189" i="4"/>
  <c r="E3189" i="4"/>
  <c r="N3188" i="4"/>
  <c r="F3188" i="4"/>
  <c r="E3188" i="4"/>
  <c r="N3187" i="4"/>
  <c r="F3187" i="4"/>
  <c r="E3187" i="4"/>
  <c r="N3186" i="4"/>
  <c r="F3186" i="4"/>
  <c r="E3186" i="4"/>
  <c r="N3185" i="4"/>
  <c r="F3185" i="4"/>
  <c r="E3185" i="4"/>
  <c r="N3184" i="4"/>
  <c r="F3184" i="4"/>
  <c r="E3184" i="4"/>
  <c r="N3183" i="4"/>
  <c r="F3183" i="4"/>
  <c r="E3183" i="4"/>
  <c r="N3182" i="4"/>
  <c r="F3182" i="4"/>
  <c r="E3182" i="4"/>
  <c r="N3181" i="4"/>
  <c r="F3181" i="4"/>
  <c r="E3181" i="4"/>
  <c r="N3180" i="4"/>
  <c r="F3180" i="4"/>
  <c r="E3180" i="4"/>
  <c r="N3179" i="4"/>
  <c r="F3179" i="4"/>
  <c r="E3179" i="4"/>
  <c r="N3178" i="4"/>
  <c r="F3178" i="4"/>
  <c r="E3178" i="4"/>
  <c r="N3177" i="4"/>
  <c r="F3177" i="4"/>
  <c r="E3177" i="4"/>
  <c r="N3176" i="4"/>
  <c r="F3176" i="4"/>
  <c r="E3176" i="4"/>
  <c r="N3175" i="4"/>
  <c r="F3175" i="4"/>
  <c r="E3175" i="4"/>
  <c r="N3174" i="4"/>
  <c r="F3174" i="4"/>
  <c r="E3174" i="4"/>
  <c r="N3173" i="4"/>
  <c r="F3173" i="4"/>
  <c r="E3173" i="4"/>
  <c r="N3172" i="4"/>
  <c r="F3172" i="4"/>
  <c r="E3172" i="4"/>
  <c r="N3171" i="4"/>
  <c r="F3171" i="4"/>
  <c r="E3171" i="4"/>
  <c r="N3170" i="4"/>
  <c r="F3170" i="4"/>
  <c r="E3170" i="4"/>
  <c r="N3169" i="4"/>
  <c r="F3169" i="4"/>
  <c r="E3169" i="4"/>
  <c r="N3168" i="4"/>
  <c r="F3168" i="4"/>
  <c r="E3168" i="4"/>
  <c r="N3167" i="4"/>
  <c r="F3167" i="4"/>
  <c r="E3167" i="4"/>
  <c r="N3166" i="4"/>
  <c r="F3166" i="4"/>
  <c r="E3166" i="4"/>
  <c r="N3165" i="4"/>
  <c r="F3165" i="4"/>
  <c r="E3165" i="4"/>
  <c r="N3164" i="4"/>
  <c r="F3164" i="4"/>
  <c r="E3164" i="4"/>
  <c r="N3163" i="4"/>
  <c r="F3163" i="4"/>
  <c r="E3163" i="4"/>
  <c r="N3162" i="4"/>
  <c r="F3162" i="4"/>
  <c r="E3162" i="4"/>
  <c r="N3161" i="4"/>
  <c r="F3161" i="4"/>
  <c r="E3161" i="4"/>
  <c r="N3160" i="4"/>
  <c r="F3160" i="4"/>
  <c r="E3160" i="4"/>
  <c r="N3159" i="4"/>
  <c r="F3159" i="4"/>
  <c r="E3159" i="4"/>
  <c r="N3158" i="4"/>
  <c r="F3158" i="4"/>
  <c r="E3158" i="4"/>
  <c r="N3157" i="4"/>
  <c r="F3157" i="4"/>
  <c r="E3157" i="4"/>
  <c r="N3156" i="4"/>
  <c r="F3156" i="4"/>
  <c r="E3156" i="4"/>
  <c r="N3155" i="4"/>
  <c r="F3155" i="4"/>
  <c r="E3155" i="4"/>
  <c r="N3154" i="4"/>
  <c r="F3154" i="4"/>
  <c r="E3154" i="4"/>
  <c r="N3153" i="4"/>
  <c r="F3153" i="4"/>
  <c r="E3153" i="4"/>
  <c r="N3152" i="4"/>
  <c r="F3152" i="4"/>
  <c r="E3152" i="4"/>
  <c r="N3151" i="4"/>
  <c r="F3151" i="4"/>
  <c r="E3151" i="4"/>
  <c r="N3150" i="4"/>
  <c r="F3150" i="4"/>
  <c r="E3150" i="4"/>
  <c r="N3149" i="4"/>
  <c r="F3149" i="4"/>
  <c r="E3149" i="4"/>
  <c r="N3148" i="4"/>
  <c r="F3148" i="4"/>
  <c r="E3148" i="4"/>
  <c r="N3147" i="4"/>
  <c r="F3147" i="4"/>
  <c r="E3147" i="4"/>
  <c r="N3146" i="4"/>
  <c r="F3146" i="4"/>
  <c r="E3146" i="4"/>
  <c r="N3145" i="4"/>
  <c r="F3145" i="4"/>
  <c r="E3145" i="4"/>
  <c r="N3144" i="4"/>
  <c r="F3144" i="4"/>
  <c r="E3144" i="4"/>
  <c r="N3143" i="4"/>
  <c r="F3143" i="4"/>
  <c r="E3143" i="4"/>
  <c r="N3142" i="4"/>
  <c r="F3142" i="4"/>
  <c r="E3142" i="4"/>
  <c r="N3141" i="4"/>
  <c r="F3141" i="4"/>
  <c r="E3141" i="4"/>
  <c r="N3140" i="4"/>
  <c r="F3140" i="4"/>
  <c r="E3140" i="4"/>
  <c r="N3139" i="4"/>
  <c r="F3139" i="4"/>
  <c r="E3139" i="4"/>
  <c r="N3138" i="4"/>
  <c r="F3138" i="4"/>
  <c r="E3138" i="4"/>
  <c r="N3137" i="4"/>
  <c r="F3137" i="4"/>
  <c r="E3137" i="4"/>
  <c r="N3136" i="4"/>
  <c r="F3136" i="4"/>
  <c r="E3136" i="4"/>
  <c r="N3135" i="4"/>
  <c r="H3135" i="4"/>
  <c r="F3135" i="4"/>
  <c r="E3135" i="4"/>
  <c r="N3134" i="4"/>
  <c r="F3134" i="4"/>
  <c r="E3134" i="4"/>
  <c r="N3133" i="4"/>
  <c r="F3133" i="4"/>
  <c r="E3133" i="4"/>
  <c r="N3132" i="4"/>
  <c r="F3132" i="4"/>
  <c r="E3132" i="4"/>
  <c r="N3131" i="4"/>
  <c r="F3131" i="4"/>
  <c r="E3131" i="4"/>
  <c r="N3130" i="4"/>
  <c r="F3130" i="4"/>
  <c r="E3130" i="4"/>
  <c r="N3129" i="4"/>
  <c r="F3129" i="4"/>
  <c r="E3129" i="4"/>
  <c r="N3128" i="4"/>
  <c r="F3128" i="4"/>
  <c r="E3128" i="4"/>
  <c r="N3127" i="4"/>
  <c r="F3127" i="4"/>
  <c r="E3127" i="4"/>
  <c r="N3126" i="4"/>
  <c r="F3126" i="4"/>
  <c r="E3126" i="4"/>
  <c r="N3125" i="4"/>
  <c r="F3125" i="4"/>
  <c r="E3125" i="4"/>
  <c r="N3124" i="4"/>
  <c r="F3124" i="4"/>
  <c r="E3124" i="4"/>
  <c r="N3123" i="4"/>
  <c r="F3123" i="4"/>
  <c r="E3123" i="4"/>
  <c r="N3122" i="4"/>
  <c r="F3122" i="4"/>
  <c r="E3122" i="4"/>
  <c r="N3121" i="4"/>
  <c r="F3121" i="4"/>
  <c r="E3121" i="4"/>
  <c r="N3120" i="4"/>
  <c r="F3120" i="4"/>
  <c r="E3120" i="4"/>
  <c r="N3119" i="4"/>
  <c r="F3119" i="4"/>
  <c r="E3119" i="4"/>
  <c r="N3118" i="4"/>
  <c r="F3118" i="4"/>
  <c r="E3118" i="4"/>
  <c r="N3117" i="4"/>
  <c r="F3117" i="4"/>
  <c r="E3117" i="4"/>
  <c r="N3116" i="4"/>
  <c r="F3116" i="4"/>
  <c r="E3116" i="4"/>
  <c r="N3115" i="4"/>
  <c r="F3115" i="4"/>
  <c r="E3115" i="4"/>
  <c r="N3114" i="4"/>
  <c r="F3114" i="4"/>
  <c r="E3114" i="4"/>
  <c r="N3113" i="4"/>
  <c r="F3113" i="4"/>
  <c r="E3113" i="4"/>
  <c r="N3112" i="4"/>
  <c r="F3112" i="4"/>
  <c r="E3112" i="4"/>
  <c r="N3111" i="4"/>
  <c r="F3111" i="4"/>
  <c r="E3111" i="4"/>
  <c r="N3110" i="4"/>
  <c r="F3110" i="4"/>
  <c r="E3110" i="4"/>
  <c r="N3109" i="4"/>
  <c r="F3109" i="4"/>
  <c r="E3109" i="4"/>
  <c r="N3108" i="4"/>
  <c r="F3108" i="4"/>
  <c r="E3108" i="4"/>
  <c r="N3107" i="4"/>
  <c r="F3107" i="4"/>
  <c r="E3107" i="4"/>
  <c r="N3106" i="4"/>
  <c r="F3106" i="4"/>
  <c r="E3106" i="4"/>
  <c r="N3105" i="4"/>
  <c r="F3105" i="4"/>
  <c r="E3105" i="4"/>
  <c r="N3104" i="4"/>
  <c r="F3104" i="4"/>
  <c r="E3104" i="4"/>
  <c r="N3103" i="4"/>
  <c r="F3103" i="4"/>
  <c r="E3103" i="4"/>
  <c r="N3102" i="4"/>
  <c r="F3102" i="4"/>
  <c r="E3102" i="4"/>
  <c r="N3101" i="4"/>
  <c r="F3101" i="4"/>
  <c r="E3101" i="4"/>
  <c r="N3100" i="4"/>
  <c r="F3100" i="4"/>
  <c r="E3100" i="4"/>
  <c r="N3099" i="4"/>
  <c r="F3099" i="4"/>
  <c r="E3099" i="4"/>
  <c r="N3098" i="4"/>
  <c r="F3098" i="4"/>
  <c r="E3098" i="4"/>
  <c r="N3097" i="4"/>
  <c r="F3097" i="4"/>
  <c r="E3097" i="4"/>
  <c r="N3096" i="4"/>
  <c r="F3096" i="4"/>
  <c r="E3096" i="4"/>
  <c r="N3095" i="4"/>
  <c r="F3095" i="4"/>
  <c r="E3095" i="4"/>
  <c r="N3094" i="4"/>
  <c r="F3094" i="4"/>
  <c r="E3094" i="4"/>
  <c r="N3093" i="4"/>
  <c r="F3093" i="4"/>
  <c r="E3093" i="4"/>
  <c r="N3092" i="4"/>
  <c r="F3092" i="4"/>
  <c r="E3092" i="4"/>
  <c r="N3091" i="4"/>
  <c r="F3091" i="4"/>
  <c r="E3091" i="4"/>
  <c r="N3090" i="4"/>
  <c r="F3090" i="4"/>
  <c r="E3090" i="4"/>
  <c r="N3089" i="4"/>
  <c r="F3089" i="4"/>
  <c r="E3089" i="4"/>
  <c r="N3088" i="4"/>
  <c r="F3088" i="4"/>
  <c r="E3088" i="4"/>
  <c r="N3087" i="4"/>
  <c r="F3087" i="4"/>
  <c r="E3087" i="4"/>
  <c r="N3086" i="4"/>
  <c r="F3086" i="4"/>
  <c r="E3086" i="4"/>
  <c r="N3085" i="4"/>
  <c r="F3085" i="4"/>
  <c r="E3085" i="4"/>
  <c r="N3084" i="4"/>
  <c r="F3084" i="4"/>
  <c r="E3084" i="4"/>
  <c r="N3083" i="4"/>
  <c r="F3083" i="4"/>
  <c r="E3083" i="4"/>
  <c r="N3082" i="4"/>
  <c r="F3082" i="4"/>
  <c r="E3082" i="4"/>
  <c r="N3081" i="4"/>
  <c r="F3081" i="4"/>
  <c r="E3081" i="4"/>
  <c r="N3080" i="4"/>
  <c r="F3080" i="4"/>
  <c r="E3080" i="4"/>
  <c r="N3079" i="4"/>
  <c r="F3079" i="4"/>
  <c r="E3079" i="4"/>
  <c r="N3078" i="4"/>
  <c r="F3078" i="4"/>
  <c r="E3078" i="4"/>
  <c r="N3077" i="4"/>
  <c r="F3077" i="4"/>
  <c r="E3077" i="4"/>
  <c r="N3076" i="4"/>
  <c r="F3076" i="4"/>
  <c r="E3076" i="4"/>
  <c r="N3075" i="4"/>
  <c r="F3075" i="4"/>
  <c r="E3075" i="4"/>
  <c r="N3074" i="4"/>
  <c r="F3074" i="4"/>
  <c r="E3074" i="4"/>
  <c r="N3073" i="4"/>
  <c r="F3073" i="4"/>
  <c r="E3073" i="4"/>
  <c r="N3072" i="4"/>
  <c r="F3072" i="4"/>
  <c r="E3072" i="4"/>
  <c r="N3071" i="4"/>
  <c r="F3071" i="4"/>
  <c r="E3071" i="4"/>
  <c r="N3070" i="4"/>
  <c r="F3070" i="4"/>
  <c r="E3070" i="4"/>
  <c r="N3069" i="4"/>
  <c r="F3069" i="4"/>
  <c r="E3069" i="4"/>
  <c r="N3068" i="4"/>
  <c r="F3068" i="4"/>
  <c r="E3068" i="4"/>
  <c r="N3067" i="4"/>
  <c r="F3067" i="4"/>
  <c r="E3067" i="4"/>
  <c r="N3066" i="4"/>
  <c r="F3066" i="4"/>
  <c r="E3066" i="4"/>
  <c r="N3065" i="4"/>
  <c r="F3065" i="4"/>
  <c r="E3065" i="4"/>
  <c r="N3064" i="4"/>
  <c r="F3064" i="4"/>
  <c r="E3064" i="4"/>
  <c r="N3063" i="4"/>
  <c r="F3063" i="4"/>
  <c r="E3063" i="4"/>
  <c r="N3062" i="4"/>
  <c r="F3062" i="4"/>
  <c r="E3062" i="4"/>
  <c r="N3061" i="4"/>
  <c r="F3061" i="4"/>
  <c r="E3061" i="4"/>
  <c r="N3060" i="4"/>
  <c r="F3060" i="4"/>
  <c r="E3060" i="4"/>
  <c r="N3059" i="4"/>
  <c r="F3059" i="4"/>
  <c r="E3059" i="4"/>
  <c r="N3058" i="4"/>
  <c r="F3058" i="4"/>
  <c r="E3058" i="4"/>
  <c r="N3057" i="4"/>
  <c r="F3057" i="4"/>
  <c r="E3057" i="4"/>
  <c r="N3056" i="4"/>
  <c r="F3056" i="4"/>
  <c r="E3056" i="4"/>
  <c r="N3055" i="4"/>
  <c r="F3055" i="4"/>
  <c r="E3055" i="4"/>
  <c r="N3054" i="4"/>
  <c r="F3054" i="4"/>
  <c r="E3054" i="4"/>
  <c r="N3053" i="4"/>
  <c r="F3053" i="4"/>
  <c r="E3053" i="4"/>
  <c r="N3052" i="4"/>
  <c r="F3052" i="4"/>
  <c r="E3052" i="4"/>
  <c r="N3051" i="4"/>
  <c r="F3051" i="4"/>
  <c r="E3051" i="4"/>
  <c r="N3050" i="4"/>
  <c r="F3050" i="4"/>
  <c r="E3050" i="4"/>
  <c r="N3049" i="4"/>
  <c r="F3049" i="4"/>
  <c r="E3049" i="4"/>
  <c r="N3048" i="4"/>
  <c r="F3048" i="4"/>
  <c r="E3048" i="4"/>
  <c r="N3047" i="4"/>
  <c r="F3047" i="4"/>
  <c r="E3047" i="4"/>
  <c r="N3046" i="4"/>
  <c r="F3046" i="4"/>
  <c r="E3046" i="4"/>
  <c r="N3045" i="4"/>
  <c r="F3045" i="4"/>
  <c r="E3045" i="4"/>
  <c r="N3044" i="4"/>
  <c r="F3044" i="4"/>
  <c r="E3044" i="4"/>
  <c r="N3043" i="4"/>
  <c r="F3043" i="4"/>
  <c r="E3043" i="4"/>
  <c r="N3042" i="4"/>
  <c r="F3042" i="4"/>
  <c r="E3042" i="4"/>
  <c r="N3041" i="4"/>
  <c r="F3041" i="4"/>
  <c r="E3041" i="4"/>
  <c r="N3040" i="4"/>
  <c r="F3040" i="4"/>
  <c r="E3040" i="4"/>
  <c r="N3039" i="4"/>
  <c r="F3039" i="4"/>
  <c r="E3039" i="4"/>
  <c r="N3038" i="4"/>
  <c r="F3038" i="4"/>
  <c r="E3038" i="4"/>
  <c r="N3037" i="4"/>
  <c r="F3037" i="4"/>
  <c r="E3037" i="4"/>
  <c r="N3036" i="4"/>
  <c r="F3036" i="4"/>
  <c r="E3036" i="4"/>
  <c r="N3035" i="4"/>
  <c r="F3035" i="4"/>
  <c r="E3035" i="4"/>
  <c r="N3034" i="4"/>
  <c r="F3034" i="4"/>
  <c r="E3034" i="4"/>
  <c r="N3033" i="4"/>
  <c r="F3033" i="4"/>
  <c r="E3033" i="4"/>
  <c r="N3032" i="4"/>
  <c r="F3032" i="4"/>
  <c r="E3032" i="4"/>
  <c r="N3031" i="4"/>
  <c r="F3031" i="4"/>
  <c r="E3031" i="4"/>
  <c r="N3030" i="4"/>
  <c r="F3030" i="4"/>
  <c r="E3030" i="4"/>
  <c r="N3029" i="4"/>
  <c r="F3029" i="4"/>
  <c r="E3029" i="4"/>
  <c r="N3028" i="4"/>
  <c r="F3028" i="4"/>
  <c r="E3028" i="4"/>
  <c r="N3027" i="4"/>
  <c r="F3027" i="4"/>
  <c r="E3027" i="4"/>
  <c r="N3026" i="4"/>
  <c r="F3026" i="4"/>
  <c r="E3026" i="4"/>
  <c r="N3025" i="4"/>
  <c r="F3025" i="4"/>
  <c r="E3025" i="4"/>
  <c r="N3024" i="4"/>
  <c r="F3024" i="4"/>
  <c r="E3024" i="4"/>
  <c r="N3023" i="4"/>
  <c r="F3023" i="4"/>
  <c r="E3023" i="4"/>
  <c r="N3022" i="4"/>
  <c r="F3022" i="4"/>
  <c r="E3022" i="4"/>
  <c r="N3021" i="4"/>
  <c r="F3021" i="4"/>
  <c r="E3021" i="4"/>
  <c r="N3020" i="4"/>
  <c r="F3020" i="4"/>
  <c r="E3020" i="4"/>
  <c r="N3019" i="4"/>
  <c r="F3019" i="4"/>
  <c r="E3019" i="4"/>
  <c r="N3018" i="4"/>
  <c r="F3018" i="4"/>
  <c r="E3018" i="4"/>
  <c r="N3017" i="4"/>
  <c r="F3017" i="4"/>
  <c r="E3017" i="4"/>
  <c r="N3016" i="4"/>
  <c r="F3016" i="4"/>
  <c r="E3016" i="4"/>
  <c r="N3015" i="4"/>
  <c r="F3015" i="4"/>
  <c r="E3015" i="4"/>
  <c r="N3014" i="4"/>
  <c r="F3014" i="4"/>
  <c r="E3014" i="4"/>
  <c r="N3013" i="4"/>
  <c r="F3013" i="4"/>
  <c r="E3013" i="4"/>
  <c r="N3012" i="4"/>
  <c r="F3012" i="4"/>
  <c r="E3012" i="4"/>
  <c r="N3011" i="4"/>
  <c r="F3011" i="4"/>
  <c r="E3011" i="4"/>
  <c r="N3010" i="4"/>
  <c r="F3010" i="4"/>
  <c r="E3010" i="4"/>
  <c r="N3009" i="4"/>
  <c r="F3009" i="4"/>
  <c r="E3009" i="4"/>
  <c r="N3008" i="4"/>
  <c r="F3008" i="4"/>
  <c r="E3008" i="4"/>
  <c r="N3007" i="4"/>
  <c r="F3007" i="4"/>
  <c r="E3007" i="4"/>
  <c r="N3006" i="4"/>
  <c r="F3006" i="4"/>
  <c r="E3006" i="4"/>
  <c r="N3005" i="4"/>
  <c r="F3005" i="4"/>
  <c r="E3005" i="4"/>
  <c r="N3004" i="4"/>
  <c r="F3004" i="4"/>
  <c r="E3004" i="4"/>
  <c r="N3003" i="4"/>
  <c r="F3003" i="4"/>
  <c r="E3003" i="4"/>
  <c r="N3002" i="4"/>
  <c r="F3002" i="4"/>
  <c r="E3002" i="4"/>
  <c r="N3001" i="4"/>
  <c r="F3001" i="4"/>
  <c r="E3001" i="4"/>
  <c r="N3000" i="4"/>
  <c r="F3000" i="4"/>
  <c r="E3000" i="4"/>
  <c r="N2999" i="4"/>
  <c r="F2999" i="4"/>
  <c r="E2999" i="4"/>
  <c r="N2998" i="4"/>
  <c r="F2998" i="4"/>
  <c r="E2998" i="4"/>
  <c r="N2997" i="4"/>
  <c r="F2997" i="4"/>
  <c r="E2997" i="4"/>
  <c r="N2996" i="4"/>
  <c r="F2996" i="4"/>
  <c r="E2996" i="4"/>
  <c r="N2995" i="4"/>
  <c r="F2995" i="4"/>
  <c r="E2995" i="4"/>
  <c r="N2994" i="4"/>
  <c r="F2994" i="4"/>
  <c r="E2994" i="4"/>
  <c r="N2993" i="4"/>
  <c r="F2993" i="4"/>
  <c r="E2993" i="4"/>
  <c r="N2992" i="4"/>
  <c r="F2992" i="4"/>
  <c r="E2992" i="4"/>
  <c r="N2991" i="4"/>
  <c r="F2991" i="4"/>
  <c r="E2991" i="4"/>
  <c r="N2990" i="4"/>
  <c r="F2990" i="4"/>
  <c r="E2990" i="4"/>
  <c r="N2989" i="4"/>
  <c r="F2989" i="4"/>
  <c r="E2989" i="4"/>
  <c r="N2988" i="4"/>
  <c r="F2988" i="4"/>
  <c r="E2988" i="4"/>
  <c r="N2987" i="4"/>
  <c r="F2987" i="4"/>
  <c r="E2987" i="4"/>
  <c r="N2986" i="4"/>
  <c r="F2986" i="4"/>
  <c r="E2986" i="4"/>
  <c r="N2985" i="4"/>
  <c r="F2985" i="4"/>
  <c r="E2985" i="4"/>
  <c r="N2984" i="4"/>
  <c r="F2984" i="4"/>
  <c r="E2984" i="4"/>
  <c r="N2983" i="4"/>
  <c r="F2983" i="4"/>
  <c r="E2983" i="4"/>
  <c r="N2982" i="4"/>
  <c r="F2982" i="4"/>
  <c r="E2982" i="4"/>
  <c r="N2981" i="4"/>
  <c r="F2981" i="4"/>
  <c r="E2981" i="4"/>
  <c r="N2980" i="4"/>
  <c r="F2980" i="4"/>
  <c r="E2980" i="4"/>
  <c r="N2979" i="4"/>
  <c r="F2979" i="4"/>
  <c r="E2979" i="4"/>
  <c r="N2978" i="4"/>
  <c r="F2978" i="4"/>
  <c r="E2978" i="4"/>
  <c r="N2977" i="4"/>
  <c r="F2977" i="4"/>
  <c r="E2977" i="4"/>
  <c r="N2976" i="4"/>
  <c r="F2976" i="4"/>
  <c r="E2976" i="4"/>
  <c r="N2975" i="4"/>
  <c r="F2975" i="4"/>
  <c r="E2975" i="4"/>
  <c r="N2974" i="4"/>
  <c r="F2974" i="4"/>
  <c r="E2974" i="4"/>
  <c r="N2973" i="4"/>
  <c r="F2973" i="4"/>
  <c r="E2973" i="4"/>
  <c r="N2972" i="4"/>
  <c r="F2972" i="4"/>
  <c r="E2972" i="4"/>
  <c r="N2971" i="4"/>
  <c r="F2971" i="4"/>
  <c r="E2971" i="4"/>
  <c r="N2970" i="4"/>
  <c r="F2970" i="4"/>
  <c r="E2970" i="4"/>
  <c r="N2969" i="4"/>
  <c r="F2969" i="4"/>
  <c r="E2969" i="4"/>
  <c r="N2968" i="4"/>
  <c r="F2968" i="4"/>
  <c r="E2968" i="4"/>
  <c r="N2967" i="4"/>
  <c r="F2967" i="4"/>
  <c r="E2967" i="4"/>
  <c r="N2966" i="4"/>
  <c r="F2966" i="4"/>
  <c r="E2966" i="4"/>
  <c r="N2965" i="4"/>
  <c r="H2965" i="4"/>
  <c r="F2965" i="4"/>
  <c r="E2965" i="4"/>
  <c r="N2964" i="4"/>
  <c r="F2964" i="4"/>
  <c r="E2964" i="4"/>
  <c r="N2963" i="4"/>
  <c r="F2963" i="4"/>
  <c r="E2963" i="4"/>
  <c r="N2962" i="4"/>
  <c r="F2962" i="4"/>
  <c r="E2962" i="4"/>
  <c r="N2961" i="4"/>
  <c r="F2961" i="4"/>
  <c r="E2961" i="4"/>
  <c r="N2960" i="4"/>
  <c r="F2960" i="4"/>
  <c r="E2960" i="4"/>
  <c r="N2959" i="4"/>
  <c r="F2959" i="4"/>
  <c r="E2959" i="4"/>
  <c r="N2958" i="4"/>
  <c r="F2958" i="4"/>
  <c r="E2958" i="4"/>
  <c r="N2957" i="4"/>
  <c r="F2957" i="4"/>
  <c r="E2957" i="4"/>
  <c r="N2956" i="4"/>
  <c r="F2956" i="4"/>
  <c r="E2956" i="4"/>
  <c r="N2955" i="4"/>
  <c r="F2955" i="4"/>
  <c r="E2955" i="4"/>
  <c r="N2954" i="4"/>
  <c r="F2954" i="4"/>
  <c r="E2954" i="4"/>
  <c r="N2953" i="4"/>
  <c r="F2953" i="4"/>
  <c r="E2953" i="4"/>
  <c r="N2952" i="4"/>
  <c r="F2952" i="4"/>
  <c r="E2952" i="4"/>
  <c r="N2951" i="4"/>
  <c r="F2951" i="4"/>
  <c r="E2951" i="4"/>
  <c r="N2950" i="4"/>
  <c r="F2950" i="4"/>
  <c r="E2950" i="4"/>
  <c r="N2949" i="4"/>
  <c r="F2949" i="4"/>
  <c r="E2949" i="4"/>
  <c r="N2948" i="4"/>
  <c r="F2948" i="4"/>
  <c r="E2948" i="4"/>
  <c r="N2947" i="4"/>
  <c r="F2947" i="4"/>
  <c r="E2947" i="4"/>
  <c r="N2946" i="4"/>
  <c r="F2946" i="4"/>
  <c r="E2946" i="4"/>
  <c r="N2945" i="4"/>
  <c r="F2945" i="4"/>
  <c r="E2945" i="4"/>
  <c r="N2944" i="4"/>
  <c r="F2944" i="4"/>
  <c r="E2944" i="4"/>
  <c r="N2943" i="4"/>
  <c r="F2943" i="4"/>
  <c r="E2943" i="4"/>
  <c r="N2942" i="4"/>
  <c r="F2942" i="4"/>
  <c r="E2942" i="4"/>
  <c r="N2941" i="4"/>
  <c r="F2941" i="4"/>
  <c r="E2941" i="4"/>
  <c r="N2940" i="4"/>
  <c r="F2940" i="4"/>
  <c r="E2940" i="4"/>
  <c r="N2939" i="4"/>
  <c r="F2939" i="4"/>
  <c r="E2939" i="4"/>
  <c r="N2938" i="4"/>
  <c r="F2938" i="4"/>
  <c r="E2938" i="4"/>
  <c r="N2937" i="4"/>
  <c r="F2937" i="4"/>
  <c r="E2937" i="4"/>
  <c r="N2936" i="4"/>
  <c r="F2936" i="4"/>
  <c r="E2936" i="4"/>
  <c r="N2935" i="4"/>
  <c r="F2935" i="4"/>
  <c r="E2935" i="4"/>
  <c r="N2934" i="4"/>
  <c r="F2934" i="4"/>
  <c r="E2934" i="4"/>
  <c r="N2933" i="4"/>
  <c r="F2933" i="4"/>
  <c r="E2933" i="4"/>
  <c r="N2932" i="4"/>
  <c r="F2932" i="4"/>
  <c r="E2932" i="4"/>
  <c r="N2931" i="4"/>
  <c r="F2931" i="4"/>
  <c r="E2931" i="4"/>
  <c r="N2930" i="4"/>
  <c r="F2930" i="4"/>
  <c r="E2930" i="4"/>
  <c r="N2929" i="4"/>
  <c r="F2929" i="4"/>
  <c r="E2929" i="4"/>
  <c r="N2928" i="4"/>
  <c r="F2928" i="4"/>
  <c r="E2928" i="4"/>
  <c r="N2927" i="4"/>
  <c r="F2927" i="4"/>
  <c r="E2927" i="4"/>
  <c r="N2926" i="4"/>
  <c r="F2926" i="4"/>
  <c r="E2926" i="4"/>
  <c r="N2925" i="4"/>
  <c r="F2925" i="4"/>
  <c r="E2925" i="4"/>
  <c r="N2924" i="4"/>
  <c r="F2924" i="4"/>
  <c r="E2924" i="4"/>
  <c r="N2923" i="4"/>
  <c r="F2923" i="4"/>
  <c r="E2923" i="4"/>
  <c r="N2922" i="4"/>
  <c r="F2922" i="4"/>
  <c r="E2922" i="4"/>
  <c r="N2921" i="4"/>
  <c r="F2921" i="4"/>
  <c r="E2921" i="4"/>
  <c r="N2920" i="4"/>
  <c r="F2920" i="4"/>
  <c r="E2920" i="4"/>
  <c r="N2919" i="4"/>
  <c r="F2919" i="4"/>
  <c r="E2919" i="4"/>
  <c r="N2918" i="4"/>
  <c r="F2918" i="4"/>
  <c r="E2918" i="4"/>
  <c r="N2917" i="4"/>
  <c r="F2917" i="4"/>
  <c r="E2917" i="4"/>
  <c r="N2916" i="4"/>
  <c r="F2916" i="4"/>
  <c r="E2916" i="4"/>
  <c r="N2915" i="4"/>
  <c r="F2915" i="4"/>
  <c r="E2915" i="4"/>
  <c r="N2914" i="4"/>
  <c r="F2914" i="4"/>
  <c r="E2914" i="4"/>
  <c r="N2913" i="4"/>
  <c r="F2913" i="4"/>
  <c r="E2913" i="4"/>
  <c r="N2912" i="4"/>
  <c r="F2912" i="4"/>
  <c r="E2912" i="4"/>
  <c r="N2911" i="4"/>
  <c r="F2911" i="4"/>
  <c r="E2911" i="4"/>
  <c r="N2910" i="4"/>
  <c r="F2910" i="4"/>
  <c r="E2910" i="4"/>
  <c r="N2909" i="4"/>
  <c r="F2909" i="4"/>
  <c r="E2909" i="4"/>
  <c r="N2908" i="4"/>
  <c r="F2908" i="4"/>
  <c r="E2908" i="4"/>
  <c r="N2907" i="4"/>
  <c r="F2907" i="4"/>
  <c r="E2907" i="4"/>
  <c r="N2906" i="4"/>
  <c r="F2906" i="4"/>
  <c r="E2906" i="4"/>
  <c r="N2905" i="4"/>
  <c r="F2905" i="4"/>
  <c r="E2905" i="4"/>
  <c r="N2904" i="4"/>
  <c r="F2904" i="4"/>
  <c r="E2904" i="4"/>
  <c r="N2903" i="4"/>
  <c r="F2903" i="4"/>
  <c r="E2903" i="4"/>
  <c r="N2902" i="4"/>
  <c r="F2902" i="4"/>
  <c r="E2902" i="4"/>
  <c r="N2901" i="4"/>
  <c r="F2901" i="4"/>
  <c r="E2901" i="4"/>
  <c r="N2900" i="4"/>
  <c r="F2900" i="4"/>
  <c r="E2900" i="4"/>
  <c r="N2899" i="4"/>
  <c r="F2899" i="4"/>
  <c r="E2899" i="4"/>
  <c r="N2898" i="4"/>
  <c r="F2898" i="4"/>
  <c r="E2898" i="4"/>
  <c r="N2897" i="4"/>
  <c r="F2897" i="4"/>
  <c r="E2897" i="4"/>
  <c r="N2896" i="4"/>
  <c r="F2896" i="4"/>
  <c r="E2896" i="4"/>
  <c r="N2895" i="4"/>
  <c r="F2895" i="4"/>
  <c r="E2895" i="4"/>
  <c r="N2894" i="4"/>
  <c r="F2894" i="4"/>
  <c r="E2894" i="4"/>
  <c r="N2893" i="4"/>
  <c r="F2893" i="4"/>
  <c r="E2893" i="4"/>
  <c r="N2892" i="4"/>
  <c r="F2892" i="4"/>
  <c r="E2892" i="4"/>
  <c r="N2891" i="4"/>
  <c r="F2891" i="4"/>
  <c r="E2891" i="4"/>
  <c r="N2890" i="4"/>
  <c r="F2890" i="4"/>
  <c r="E2890" i="4"/>
  <c r="N2889" i="4"/>
  <c r="F2889" i="4"/>
  <c r="E2889" i="4"/>
  <c r="N2888" i="4"/>
  <c r="F2888" i="4"/>
  <c r="E2888" i="4"/>
  <c r="N2887" i="4"/>
  <c r="F2887" i="4"/>
  <c r="E2887" i="4"/>
  <c r="N2886" i="4"/>
  <c r="F2886" i="4"/>
  <c r="E2886" i="4"/>
  <c r="N2885" i="4"/>
  <c r="F2885" i="4"/>
  <c r="E2885" i="4"/>
  <c r="N2884" i="4"/>
  <c r="F2884" i="4"/>
  <c r="E2884" i="4"/>
  <c r="N2883" i="4"/>
  <c r="F2883" i="4"/>
  <c r="E2883" i="4"/>
  <c r="N2882" i="4"/>
  <c r="F2882" i="4"/>
  <c r="E2882" i="4"/>
  <c r="N2881" i="4"/>
  <c r="F2881" i="4"/>
  <c r="E2881" i="4"/>
  <c r="N2880" i="4"/>
  <c r="F2880" i="4"/>
  <c r="E2880" i="4"/>
  <c r="N2879" i="4"/>
  <c r="F2879" i="4"/>
  <c r="E2879" i="4"/>
  <c r="N2878" i="4"/>
  <c r="F2878" i="4"/>
  <c r="E2878" i="4"/>
  <c r="N2877" i="4"/>
  <c r="F2877" i="4"/>
  <c r="E2877" i="4"/>
  <c r="N2876" i="4"/>
  <c r="F2876" i="4"/>
  <c r="E2876" i="4"/>
  <c r="N2875" i="4"/>
  <c r="F2875" i="4"/>
  <c r="E2875" i="4"/>
  <c r="N2874" i="4"/>
  <c r="F2874" i="4"/>
  <c r="E2874" i="4"/>
  <c r="N2873" i="4"/>
  <c r="F2873" i="4"/>
  <c r="E2873" i="4"/>
  <c r="N2872" i="4"/>
  <c r="F2872" i="4"/>
  <c r="E2872" i="4"/>
  <c r="N2871" i="4"/>
  <c r="F2871" i="4"/>
  <c r="E2871" i="4"/>
  <c r="N2870" i="4"/>
  <c r="F2870" i="4"/>
  <c r="E2870" i="4"/>
  <c r="N2869" i="4"/>
  <c r="F2869" i="4"/>
  <c r="E2869" i="4"/>
  <c r="N2868" i="4"/>
  <c r="F2868" i="4"/>
  <c r="E2868" i="4"/>
  <c r="N2867" i="4"/>
  <c r="F2867" i="4"/>
  <c r="E2867" i="4"/>
  <c r="N2866" i="4"/>
  <c r="F2866" i="4"/>
  <c r="E2866" i="4"/>
  <c r="N2865" i="4"/>
  <c r="F2865" i="4"/>
  <c r="E2865" i="4"/>
  <c r="N2864" i="4"/>
  <c r="F2864" i="4"/>
  <c r="E2864" i="4"/>
  <c r="N2863" i="4"/>
  <c r="F2863" i="4"/>
  <c r="E2863" i="4"/>
  <c r="N2862" i="4"/>
  <c r="F2862" i="4"/>
  <c r="E2862" i="4"/>
  <c r="N2861" i="4"/>
  <c r="F2861" i="4"/>
  <c r="E2861" i="4"/>
  <c r="N2860" i="4"/>
  <c r="F2860" i="4"/>
  <c r="E2860" i="4"/>
  <c r="N2859" i="4"/>
  <c r="F2859" i="4"/>
  <c r="E2859" i="4"/>
  <c r="N2858" i="4"/>
  <c r="F2858" i="4"/>
  <c r="E2858" i="4"/>
  <c r="N2857" i="4"/>
  <c r="F2857" i="4"/>
  <c r="E2857" i="4"/>
  <c r="N2856" i="4"/>
  <c r="F2856" i="4"/>
  <c r="E2856" i="4"/>
  <c r="N2855" i="4"/>
  <c r="F2855" i="4"/>
  <c r="E2855" i="4"/>
  <c r="N2854" i="4"/>
  <c r="F2854" i="4"/>
  <c r="E2854" i="4"/>
  <c r="N2853" i="4"/>
  <c r="F2853" i="4"/>
  <c r="E2853" i="4"/>
  <c r="N2852" i="4"/>
  <c r="F2852" i="4"/>
  <c r="E2852" i="4"/>
  <c r="N2851" i="4"/>
  <c r="F2851" i="4"/>
  <c r="E2851" i="4"/>
  <c r="N2850" i="4"/>
  <c r="F2850" i="4"/>
  <c r="E2850" i="4"/>
  <c r="N2849" i="4"/>
  <c r="F2849" i="4"/>
  <c r="E2849" i="4"/>
  <c r="N2848" i="4"/>
  <c r="F2848" i="4"/>
  <c r="E2848" i="4"/>
  <c r="N2847" i="4"/>
  <c r="F2847" i="4"/>
  <c r="E2847" i="4"/>
  <c r="N2846" i="4"/>
  <c r="F2846" i="4"/>
  <c r="E2846" i="4"/>
  <c r="N2845" i="4"/>
  <c r="F2845" i="4"/>
  <c r="E2845" i="4"/>
  <c r="N2844" i="4"/>
  <c r="F2844" i="4"/>
  <c r="E2844" i="4"/>
  <c r="N2843" i="4"/>
  <c r="F2843" i="4"/>
  <c r="E2843" i="4"/>
  <c r="N2842" i="4"/>
  <c r="F2842" i="4"/>
  <c r="E2842" i="4"/>
  <c r="N2841" i="4"/>
  <c r="F2841" i="4"/>
  <c r="E2841" i="4"/>
  <c r="N2840" i="4"/>
  <c r="F2840" i="4"/>
  <c r="E2840" i="4"/>
  <c r="N2839" i="4"/>
  <c r="F2839" i="4"/>
  <c r="E2839" i="4"/>
  <c r="N2838" i="4"/>
  <c r="F2838" i="4"/>
  <c r="E2838" i="4"/>
  <c r="N2837" i="4"/>
  <c r="F2837" i="4"/>
  <c r="E2837" i="4"/>
  <c r="N2836" i="4"/>
  <c r="F2836" i="4"/>
  <c r="E2836" i="4"/>
  <c r="N2835" i="4"/>
  <c r="F2835" i="4"/>
  <c r="E2835" i="4"/>
  <c r="N2834" i="4"/>
  <c r="F2834" i="4"/>
  <c r="E2834" i="4"/>
  <c r="N2833" i="4"/>
  <c r="F2833" i="4"/>
  <c r="E2833" i="4"/>
  <c r="N2832" i="4"/>
  <c r="F2832" i="4"/>
  <c r="E2832" i="4"/>
  <c r="N2831" i="4"/>
  <c r="F2831" i="4"/>
  <c r="E2831" i="4"/>
  <c r="N2830" i="4"/>
  <c r="F2830" i="4"/>
  <c r="E2830" i="4"/>
  <c r="N2829" i="4"/>
  <c r="F2829" i="4"/>
  <c r="E2829" i="4"/>
  <c r="N2828" i="4"/>
  <c r="F2828" i="4"/>
  <c r="E2828" i="4"/>
  <c r="N2827" i="4"/>
  <c r="F2827" i="4"/>
  <c r="E2827" i="4"/>
  <c r="N2826" i="4"/>
  <c r="F2826" i="4"/>
  <c r="E2826" i="4"/>
  <c r="N2825" i="4"/>
  <c r="F2825" i="4"/>
  <c r="E2825" i="4"/>
  <c r="N2824" i="4"/>
  <c r="F2824" i="4"/>
  <c r="E2824" i="4"/>
  <c r="N2823" i="4"/>
  <c r="F2823" i="4"/>
  <c r="E2823" i="4"/>
  <c r="N2822" i="4"/>
  <c r="F2822" i="4"/>
  <c r="E2822" i="4"/>
  <c r="N2821" i="4"/>
  <c r="F2821" i="4"/>
  <c r="E2821" i="4"/>
  <c r="N2820" i="4"/>
  <c r="F2820" i="4"/>
  <c r="E2820" i="4"/>
  <c r="N2819" i="4"/>
  <c r="F2819" i="4"/>
  <c r="E2819" i="4"/>
  <c r="N2818" i="4"/>
  <c r="F2818" i="4"/>
  <c r="E2818" i="4"/>
  <c r="N2817" i="4"/>
  <c r="F2817" i="4"/>
  <c r="E2817" i="4"/>
  <c r="N2816" i="4"/>
  <c r="F2816" i="4"/>
  <c r="E2816" i="4"/>
  <c r="N2815" i="4"/>
  <c r="F2815" i="4"/>
  <c r="E2815" i="4"/>
  <c r="N2814" i="4"/>
  <c r="F2814" i="4"/>
  <c r="E2814" i="4"/>
  <c r="N2813" i="4"/>
  <c r="F2813" i="4"/>
  <c r="E2813" i="4"/>
  <c r="N2812" i="4"/>
  <c r="F2812" i="4"/>
  <c r="E2812" i="4"/>
  <c r="N2811" i="4"/>
  <c r="F2811" i="4"/>
  <c r="E2811" i="4"/>
  <c r="N2810" i="4"/>
  <c r="F2810" i="4"/>
  <c r="E2810" i="4"/>
  <c r="N2809" i="4"/>
  <c r="F2809" i="4"/>
  <c r="E2809" i="4"/>
  <c r="N2808" i="4"/>
  <c r="F2808" i="4"/>
  <c r="E2808" i="4"/>
  <c r="N2807" i="4"/>
  <c r="F2807" i="4"/>
  <c r="E2807" i="4"/>
  <c r="N2806" i="4"/>
  <c r="F2806" i="4"/>
  <c r="E2806" i="4"/>
  <c r="N2805" i="4"/>
  <c r="F2805" i="4"/>
  <c r="E2805" i="4"/>
  <c r="N2804" i="4"/>
  <c r="F2804" i="4"/>
  <c r="E2804" i="4"/>
  <c r="N2803" i="4"/>
  <c r="F2803" i="4"/>
  <c r="E2803" i="4"/>
  <c r="N2802" i="4"/>
  <c r="F2802" i="4"/>
  <c r="E2802" i="4"/>
  <c r="N2801" i="4"/>
  <c r="F2801" i="4"/>
  <c r="E2801" i="4"/>
  <c r="N2800" i="4"/>
  <c r="F2800" i="4"/>
  <c r="E2800" i="4"/>
  <c r="N2799" i="4"/>
  <c r="F2799" i="4"/>
  <c r="E2799" i="4"/>
  <c r="N2798" i="4"/>
  <c r="F2798" i="4"/>
  <c r="E2798" i="4"/>
  <c r="N2797" i="4"/>
  <c r="F2797" i="4"/>
  <c r="E2797" i="4"/>
  <c r="N2796" i="4"/>
  <c r="F2796" i="4"/>
  <c r="E2796" i="4"/>
  <c r="N2795" i="4"/>
  <c r="F2795" i="4"/>
  <c r="E2795" i="4"/>
  <c r="N2794" i="4"/>
  <c r="F2794" i="4"/>
  <c r="E2794" i="4"/>
  <c r="N2793" i="4"/>
  <c r="F2793" i="4"/>
  <c r="E2793" i="4"/>
  <c r="N2792" i="4"/>
  <c r="F2792" i="4"/>
  <c r="E2792" i="4"/>
  <c r="N2791" i="4"/>
  <c r="F2791" i="4"/>
  <c r="E2791" i="4"/>
  <c r="N2790" i="4"/>
  <c r="F2790" i="4"/>
  <c r="E2790" i="4"/>
  <c r="N2789" i="4"/>
  <c r="F2789" i="4"/>
  <c r="E2789" i="4"/>
  <c r="N2788" i="4"/>
  <c r="F2788" i="4"/>
  <c r="E2788" i="4"/>
  <c r="N2787" i="4"/>
  <c r="F2787" i="4"/>
  <c r="E2787" i="4"/>
  <c r="N2786" i="4"/>
  <c r="F2786" i="4"/>
  <c r="E2786" i="4"/>
  <c r="N2785" i="4"/>
  <c r="F2785" i="4"/>
  <c r="E2785" i="4"/>
  <c r="N2784" i="4"/>
  <c r="F2784" i="4"/>
  <c r="E2784" i="4"/>
  <c r="N2783" i="4"/>
  <c r="F2783" i="4"/>
  <c r="E2783" i="4"/>
  <c r="N2782" i="4"/>
  <c r="F2782" i="4"/>
  <c r="E2782" i="4"/>
  <c r="N2781" i="4"/>
  <c r="F2781" i="4"/>
  <c r="E2781" i="4"/>
  <c r="N2780" i="4"/>
  <c r="F2780" i="4"/>
  <c r="E2780" i="4"/>
  <c r="N2779" i="4"/>
  <c r="F2779" i="4"/>
  <c r="E2779" i="4"/>
  <c r="N2778" i="4"/>
  <c r="F2778" i="4"/>
  <c r="E2778" i="4"/>
  <c r="N2777" i="4"/>
  <c r="F2777" i="4"/>
  <c r="E2777" i="4"/>
  <c r="N2776" i="4"/>
  <c r="F2776" i="4"/>
  <c r="E2776" i="4"/>
  <c r="N2775" i="4"/>
  <c r="F2775" i="4"/>
  <c r="E2775" i="4"/>
  <c r="N2774" i="4"/>
  <c r="F2774" i="4"/>
  <c r="E2774" i="4"/>
  <c r="N2773" i="4"/>
  <c r="F2773" i="4"/>
  <c r="E2773" i="4"/>
  <c r="N2772" i="4"/>
  <c r="F2772" i="4"/>
  <c r="E2772" i="4"/>
  <c r="N2771" i="4"/>
  <c r="F2771" i="4"/>
  <c r="E2771" i="4"/>
  <c r="N2770" i="4"/>
  <c r="F2770" i="4"/>
  <c r="E2770" i="4"/>
  <c r="N2769" i="4"/>
  <c r="F2769" i="4"/>
  <c r="E2769" i="4"/>
  <c r="N2768" i="4"/>
  <c r="F2768" i="4"/>
  <c r="E2768" i="4"/>
  <c r="N2767" i="4"/>
  <c r="F2767" i="4"/>
  <c r="E2767" i="4"/>
  <c r="N2766" i="4"/>
  <c r="F2766" i="4"/>
  <c r="E2766" i="4"/>
  <c r="N2765" i="4"/>
  <c r="F2765" i="4"/>
  <c r="E2765" i="4"/>
  <c r="N2764" i="4"/>
  <c r="F2764" i="4"/>
  <c r="E2764" i="4"/>
  <c r="N2763" i="4"/>
  <c r="F2763" i="4"/>
  <c r="E2763" i="4"/>
  <c r="N2762" i="4"/>
  <c r="F2762" i="4"/>
  <c r="E2762" i="4"/>
  <c r="N2761" i="4"/>
  <c r="F2761" i="4"/>
  <c r="E2761" i="4"/>
  <c r="N2760" i="4"/>
  <c r="F2760" i="4"/>
  <c r="E2760" i="4"/>
  <c r="N2759" i="4"/>
  <c r="F2759" i="4"/>
  <c r="E2759" i="4"/>
  <c r="N2758" i="4"/>
  <c r="F2758" i="4"/>
  <c r="E2758" i="4"/>
  <c r="N2757" i="4"/>
  <c r="F2757" i="4"/>
  <c r="E2757" i="4"/>
  <c r="N2756" i="4"/>
  <c r="F2756" i="4"/>
  <c r="E2756" i="4"/>
  <c r="N2755" i="4"/>
  <c r="F2755" i="4"/>
  <c r="E2755" i="4"/>
  <c r="N2754" i="4"/>
  <c r="F2754" i="4"/>
  <c r="E2754" i="4"/>
  <c r="N2753" i="4"/>
  <c r="F2753" i="4"/>
  <c r="E2753" i="4"/>
  <c r="N2752" i="4"/>
  <c r="F2752" i="4"/>
  <c r="E2752" i="4"/>
  <c r="N2751" i="4"/>
  <c r="F2751" i="4"/>
  <c r="E2751" i="4"/>
  <c r="N2750" i="4"/>
  <c r="F2750" i="4"/>
  <c r="E2750" i="4"/>
  <c r="N2749" i="4"/>
  <c r="F2749" i="4"/>
  <c r="E2749" i="4"/>
  <c r="N2748" i="4"/>
  <c r="F2748" i="4"/>
  <c r="E2748" i="4"/>
  <c r="N2747" i="4"/>
  <c r="F2747" i="4"/>
  <c r="E2747" i="4"/>
  <c r="N2746" i="4"/>
  <c r="F2746" i="4"/>
  <c r="E2746" i="4"/>
  <c r="N2745" i="4"/>
  <c r="F2745" i="4"/>
  <c r="E2745" i="4"/>
  <c r="N2744" i="4"/>
  <c r="F2744" i="4"/>
  <c r="E2744" i="4"/>
  <c r="N2743" i="4"/>
  <c r="F2743" i="4"/>
  <c r="E2743" i="4"/>
  <c r="N2742" i="4"/>
  <c r="F2742" i="4"/>
  <c r="E2742" i="4"/>
  <c r="N2741" i="4"/>
  <c r="F2741" i="4"/>
  <c r="E2741" i="4"/>
  <c r="N2740" i="4"/>
  <c r="F2740" i="4"/>
  <c r="E2740" i="4"/>
  <c r="N2739" i="4"/>
  <c r="F2739" i="4"/>
  <c r="E2739" i="4"/>
  <c r="N2738" i="4"/>
  <c r="F2738" i="4"/>
  <c r="E2738" i="4"/>
  <c r="N2737" i="4"/>
  <c r="F2737" i="4"/>
  <c r="E2737" i="4"/>
  <c r="N2736" i="4"/>
  <c r="F2736" i="4"/>
  <c r="E2736" i="4"/>
  <c r="N2735" i="4"/>
  <c r="F2735" i="4"/>
  <c r="E2735" i="4"/>
  <c r="N2734" i="4"/>
  <c r="F2734" i="4"/>
  <c r="E2734" i="4"/>
  <c r="N2733" i="4"/>
  <c r="F2733" i="4"/>
  <c r="E2733" i="4"/>
  <c r="N2732" i="4"/>
  <c r="F2732" i="4"/>
  <c r="E2732" i="4"/>
  <c r="N2731" i="4"/>
  <c r="F2731" i="4"/>
  <c r="E2731" i="4"/>
  <c r="N2730" i="4"/>
  <c r="F2730" i="4"/>
  <c r="E2730" i="4"/>
  <c r="N2729" i="4"/>
  <c r="F2729" i="4"/>
  <c r="E2729" i="4"/>
  <c r="N2728" i="4"/>
  <c r="F2728" i="4"/>
  <c r="E2728" i="4"/>
  <c r="N2727" i="4"/>
  <c r="F2727" i="4"/>
  <c r="E2727" i="4"/>
  <c r="N2726" i="4"/>
  <c r="F2726" i="4"/>
  <c r="E2726" i="4"/>
  <c r="N2725" i="4"/>
  <c r="F2725" i="4"/>
  <c r="E2725" i="4"/>
  <c r="N2724" i="4"/>
  <c r="F2724" i="4"/>
  <c r="E2724" i="4"/>
  <c r="N2723" i="4"/>
  <c r="F2723" i="4"/>
  <c r="E2723" i="4"/>
  <c r="N2722" i="4"/>
  <c r="F2722" i="4"/>
  <c r="E2722" i="4"/>
  <c r="N2721" i="4"/>
  <c r="F2721" i="4"/>
  <c r="E2721" i="4"/>
  <c r="N2720" i="4"/>
  <c r="F2720" i="4"/>
  <c r="E2720" i="4"/>
  <c r="N2719" i="4"/>
  <c r="F2719" i="4"/>
  <c r="E2719" i="4"/>
  <c r="N2718" i="4"/>
  <c r="F2718" i="4"/>
  <c r="E2718" i="4"/>
  <c r="N2717" i="4"/>
  <c r="F2717" i="4"/>
  <c r="E2717" i="4"/>
  <c r="N2716" i="4"/>
  <c r="F2716" i="4"/>
  <c r="E2716" i="4"/>
  <c r="N2715" i="4"/>
  <c r="F2715" i="4"/>
  <c r="E2715" i="4"/>
  <c r="N2714" i="4"/>
  <c r="F2714" i="4"/>
  <c r="E2714" i="4"/>
  <c r="N2713" i="4"/>
  <c r="F2713" i="4"/>
  <c r="E2713" i="4"/>
  <c r="N2712" i="4"/>
  <c r="F2712" i="4"/>
  <c r="E2712" i="4"/>
  <c r="N2711" i="4"/>
  <c r="F2711" i="4"/>
  <c r="E2711" i="4"/>
  <c r="N2710" i="4"/>
  <c r="F2710" i="4"/>
  <c r="E2710" i="4"/>
  <c r="N2709" i="4"/>
  <c r="F2709" i="4"/>
  <c r="E2709" i="4"/>
  <c r="N2708" i="4"/>
  <c r="F2708" i="4"/>
  <c r="E2708" i="4"/>
  <c r="N2707" i="4"/>
  <c r="F2707" i="4"/>
  <c r="E2707" i="4"/>
  <c r="N2706" i="4"/>
  <c r="F2706" i="4"/>
  <c r="E2706" i="4"/>
  <c r="N2705" i="4"/>
  <c r="F2705" i="4"/>
  <c r="E2705" i="4"/>
  <c r="N2704" i="4"/>
  <c r="F2704" i="4"/>
  <c r="E2704" i="4"/>
  <c r="N2703" i="4"/>
  <c r="F2703" i="4"/>
  <c r="E2703" i="4"/>
  <c r="N2702" i="4"/>
  <c r="F2702" i="4"/>
  <c r="E2702" i="4"/>
  <c r="N2701" i="4"/>
  <c r="F2701" i="4"/>
  <c r="E2701" i="4"/>
  <c r="N2700" i="4"/>
  <c r="F2700" i="4"/>
  <c r="E2700" i="4"/>
  <c r="N2699" i="4"/>
  <c r="F2699" i="4"/>
  <c r="E2699" i="4"/>
  <c r="N2698" i="4"/>
  <c r="F2698" i="4"/>
  <c r="E2698" i="4"/>
  <c r="N2697" i="4"/>
  <c r="F2697" i="4"/>
  <c r="E2697" i="4"/>
  <c r="N2696" i="4"/>
  <c r="F2696" i="4"/>
  <c r="E2696" i="4"/>
  <c r="N2695" i="4"/>
  <c r="F2695" i="4"/>
  <c r="E2695" i="4"/>
  <c r="N2694" i="4"/>
  <c r="F2694" i="4"/>
  <c r="E2694" i="4"/>
  <c r="N2693" i="4"/>
  <c r="F2693" i="4"/>
  <c r="E2693" i="4"/>
  <c r="N2692" i="4"/>
  <c r="F2692" i="4"/>
  <c r="E2692" i="4"/>
  <c r="N2691" i="4"/>
  <c r="F2691" i="4"/>
  <c r="E2691" i="4"/>
  <c r="N2690" i="4"/>
  <c r="F2690" i="4"/>
  <c r="E2690" i="4"/>
  <c r="N2689" i="4"/>
  <c r="F2689" i="4"/>
  <c r="E2689" i="4"/>
  <c r="N2688" i="4"/>
  <c r="F2688" i="4"/>
  <c r="E2688" i="4"/>
  <c r="N2687" i="4"/>
  <c r="F2687" i="4"/>
  <c r="E2687" i="4"/>
  <c r="N2686" i="4"/>
  <c r="F2686" i="4"/>
  <c r="E2686" i="4"/>
  <c r="N2685" i="4"/>
  <c r="F2685" i="4"/>
  <c r="E2685" i="4"/>
  <c r="N2684" i="4"/>
  <c r="F2684" i="4"/>
  <c r="E2684" i="4"/>
  <c r="N2683" i="4"/>
  <c r="F2683" i="4"/>
  <c r="E2683" i="4"/>
  <c r="N2682" i="4"/>
  <c r="F2682" i="4"/>
  <c r="E2682" i="4"/>
  <c r="N2681" i="4"/>
  <c r="F2681" i="4"/>
  <c r="E2681" i="4"/>
  <c r="N2680" i="4"/>
  <c r="F2680" i="4"/>
  <c r="E2680" i="4"/>
  <c r="N2679" i="4"/>
  <c r="F2679" i="4"/>
  <c r="E2679" i="4"/>
  <c r="N2678" i="4"/>
  <c r="F2678" i="4"/>
  <c r="E2678" i="4"/>
  <c r="N2677" i="4"/>
  <c r="F2677" i="4"/>
  <c r="E2677" i="4"/>
  <c r="N2676" i="4"/>
  <c r="F2676" i="4"/>
  <c r="E2676" i="4"/>
  <c r="N2675" i="4"/>
  <c r="F2675" i="4"/>
  <c r="E2675" i="4"/>
  <c r="N2674" i="4"/>
  <c r="F2674" i="4"/>
  <c r="E2674" i="4"/>
  <c r="N2673" i="4"/>
  <c r="F2673" i="4"/>
  <c r="E2673" i="4"/>
  <c r="N2672" i="4"/>
  <c r="F2672" i="4"/>
  <c r="E2672" i="4"/>
  <c r="N2671" i="4"/>
  <c r="F2671" i="4"/>
  <c r="E2671" i="4"/>
  <c r="N2670" i="4"/>
  <c r="F2670" i="4"/>
  <c r="E2670" i="4"/>
  <c r="N2669" i="4"/>
  <c r="F2669" i="4"/>
  <c r="E2669" i="4"/>
  <c r="N2668" i="4"/>
  <c r="F2668" i="4"/>
  <c r="E2668" i="4"/>
  <c r="N2667" i="4"/>
  <c r="F2667" i="4"/>
  <c r="E2667" i="4"/>
  <c r="N2666" i="4"/>
  <c r="F2666" i="4"/>
  <c r="E2666" i="4"/>
  <c r="N2665" i="4"/>
  <c r="F2665" i="4"/>
  <c r="E2665" i="4"/>
  <c r="N2664" i="4"/>
  <c r="F2664" i="4"/>
  <c r="E2664" i="4"/>
  <c r="N2663" i="4"/>
  <c r="F2663" i="4"/>
  <c r="E2663" i="4"/>
  <c r="N2662" i="4"/>
  <c r="F2662" i="4"/>
  <c r="E2662" i="4"/>
  <c r="N2661" i="4"/>
  <c r="F2661" i="4"/>
  <c r="E2661" i="4"/>
  <c r="N2660" i="4"/>
  <c r="F2660" i="4"/>
  <c r="E2660" i="4"/>
  <c r="N2659" i="4"/>
  <c r="F2659" i="4"/>
  <c r="E2659" i="4"/>
  <c r="N2658" i="4"/>
  <c r="F2658" i="4"/>
  <c r="E2658" i="4"/>
  <c r="N2657" i="4"/>
  <c r="F2657" i="4"/>
  <c r="E2657" i="4"/>
  <c r="N2656" i="4"/>
  <c r="F2656" i="4"/>
  <c r="E2656" i="4"/>
  <c r="N2655" i="4"/>
  <c r="F2655" i="4"/>
  <c r="E2655" i="4"/>
  <c r="N2654" i="4"/>
  <c r="F2654" i="4"/>
  <c r="E2654" i="4"/>
  <c r="N2653" i="4"/>
  <c r="F2653" i="4"/>
  <c r="E2653" i="4"/>
  <c r="N2652" i="4"/>
  <c r="F2652" i="4"/>
  <c r="E2652" i="4"/>
  <c r="N2651" i="4"/>
  <c r="F2651" i="4"/>
  <c r="E2651" i="4"/>
  <c r="N2650" i="4"/>
  <c r="F2650" i="4"/>
  <c r="E2650" i="4"/>
  <c r="N2649" i="4"/>
  <c r="F2649" i="4"/>
  <c r="E2649" i="4"/>
  <c r="N2648" i="4"/>
  <c r="F2648" i="4"/>
  <c r="E2648" i="4"/>
  <c r="N2647" i="4"/>
  <c r="F2647" i="4"/>
  <c r="E2647" i="4"/>
  <c r="N2646" i="4"/>
  <c r="F2646" i="4"/>
  <c r="E2646" i="4"/>
  <c r="N2645" i="4"/>
  <c r="F2645" i="4"/>
  <c r="E2645" i="4"/>
  <c r="N2644" i="4"/>
  <c r="F2644" i="4"/>
  <c r="E2644" i="4"/>
  <c r="N2643" i="4"/>
  <c r="F2643" i="4"/>
  <c r="E2643" i="4"/>
  <c r="N2642" i="4"/>
  <c r="F2642" i="4"/>
  <c r="E2642" i="4"/>
  <c r="N2641" i="4"/>
  <c r="F2641" i="4"/>
  <c r="E2641" i="4"/>
  <c r="N2640" i="4"/>
  <c r="F2640" i="4"/>
  <c r="E2640" i="4"/>
  <c r="N2639" i="4"/>
  <c r="F2639" i="4"/>
  <c r="E2639" i="4"/>
  <c r="N2638" i="4"/>
  <c r="F2638" i="4"/>
  <c r="E2638" i="4"/>
  <c r="N2637" i="4"/>
  <c r="F2637" i="4"/>
  <c r="E2637" i="4"/>
  <c r="N2636" i="4"/>
  <c r="F2636" i="4"/>
  <c r="E2636" i="4"/>
  <c r="N2635" i="4"/>
  <c r="F2635" i="4"/>
  <c r="E2635" i="4"/>
  <c r="N2634" i="4"/>
  <c r="F2634" i="4"/>
  <c r="E2634" i="4"/>
  <c r="N2633" i="4"/>
  <c r="F2633" i="4"/>
  <c r="E2633" i="4"/>
  <c r="N2632" i="4"/>
  <c r="F2632" i="4"/>
  <c r="E2632" i="4"/>
  <c r="N2631" i="4"/>
  <c r="F2631" i="4"/>
  <c r="E2631" i="4"/>
  <c r="N2630" i="4"/>
  <c r="F2630" i="4"/>
  <c r="E2630" i="4"/>
  <c r="N2629" i="4"/>
  <c r="F2629" i="4"/>
  <c r="N2628" i="4"/>
  <c r="F2628" i="4"/>
  <c r="E2628" i="4"/>
  <c r="N2627" i="4"/>
  <c r="F2627" i="4"/>
  <c r="E2627" i="4"/>
  <c r="N2626" i="4"/>
  <c r="F2626" i="4"/>
  <c r="E2626" i="4"/>
  <c r="N2625" i="4"/>
  <c r="F2625" i="4"/>
  <c r="E2625" i="4"/>
  <c r="N2624" i="4"/>
  <c r="F2624" i="4"/>
  <c r="E2624" i="4"/>
  <c r="N2623" i="4"/>
  <c r="F2623" i="4"/>
  <c r="E2623" i="4"/>
  <c r="N2622" i="4"/>
  <c r="F2622" i="4"/>
  <c r="E2622" i="4"/>
  <c r="N2621" i="4"/>
  <c r="F2621" i="4"/>
  <c r="E2621" i="4"/>
  <c r="N2620" i="4"/>
  <c r="F2620" i="4"/>
  <c r="E2620" i="4"/>
  <c r="N2619" i="4"/>
  <c r="F2619" i="4"/>
  <c r="E2619" i="4"/>
  <c r="N2618" i="4"/>
  <c r="F2618" i="4"/>
  <c r="E2618" i="4"/>
  <c r="N2617" i="4"/>
  <c r="F2617" i="4"/>
  <c r="E2617" i="4"/>
  <c r="N2616" i="4"/>
  <c r="F2616" i="4"/>
  <c r="E2616" i="4"/>
  <c r="N2615" i="4"/>
  <c r="F2615" i="4"/>
  <c r="E2615" i="4"/>
  <c r="N2614" i="4"/>
  <c r="F2614" i="4"/>
  <c r="E2614" i="4"/>
  <c r="N2613" i="4"/>
  <c r="F2613" i="4"/>
  <c r="E2613" i="4"/>
  <c r="N2612" i="4"/>
  <c r="F2612" i="4"/>
  <c r="E2612" i="4"/>
  <c r="N2611" i="4"/>
  <c r="F2611" i="4"/>
  <c r="E2611" i="4"/>
  <c r="N2610" i="4"/>
  <c r="F2610" i="4"/>
  <c r="E2610" i="4"/>
  <c r="N2609" i="4"/>
  <c r="F2609" i="4"/>
  <c r="E2609" i="4"/>
  <c r="N2608" i="4"/>
  <c r="F2608" i="4"/>
  <c r="E2608" i="4"/>
  <c r="N2607" i="4"/>
  <c r="F2607" i="4"/>
  <c r="E2607" i="4"/>
  <c r="N2606" i="4"/>
  <c r="F2606" i="4"/>
  <c r="E2606" i="4"/>
  <c r="N2605" i="4"/>
  <c r="F2605" i="4"/>
  <c r="E2605" i="4"/>
  <c r="N2604" i="4"/>
  <c r="F2604" i="4"/>
  <c r="E2604" i="4"/>
  <c r="N2603" i="4"/>
  <c r="F2603" i="4"/>
  <c r="E2603" i="4"/>
  <c r="N2602" i="4"/>
  <c r="F2602" i="4"/>
  <c r="E2602" i="4"/>
  <c r="N2601" i="4"/>
  <c r="F2601" i="4"/>
  <c r="E2601" i="4"/>
  <c r="N2600" i="4"/>
  <c r="F2600" i="4"/>
  <c r="E2600" i="4"/>
  <c r="N2599" i="4"/>
  <c r="F2599" i="4"/>
  <c r="E2599" i="4"/>
  <c r="N2598" i="4"/>
  <c r="F2598" i="4"/>
  <c r="E2598" i="4"/>
  <c r="N2597" i="4"/>
  <c r="F2597" i="4"/>
  <c r="E2597" i="4"/>
  <c r="N2596" i="4"/>
  <c r="F2596" i="4"/>
  <c r="E2596" i="4"/>
  <c r="N2595" i="4"/>
  <c r="F2595" i="4"/>
  <c r="E2595" i="4"/>
  <c r="N2594" i="4"/>
  <c r="F2594" i="4"/>
  <c r="E2594" i="4"/>
  <c r="N2593" i="4"/>
  <c r="F2593" i="4"/>
  <c r="E2593" i="4"/>
  <c r="N2592" i="4"/>
  <c r="F2592" i="4"/>
  <c r="E2592" i="4"/>
  <c r="N2591" i="4"/>
  <c r="F2591" i="4"/>
  <c r="E2591" i="4"/>
  <c r="N2590" i="4"/>
  <c r="F2590" i="4"/>
  <c r="E2590" i="4"/>
  <c r="N2589" i="4"/>
  <c r="F2589" i="4"/>
  <c r="E2589" i="4"/>
  <c r="N2588" i="4"/>
  <c r="F2588" i="4"/>
  <c r="E2588" i="4"/>
  <c r="N2587" i="4"/>
  <c r="F2587" i="4"/>
  <c r="E2587" i="4"/>
  <c r="N2586" i="4"/>
  <c r="F2586" i="4"/>
  <c r="E2586" i="4"/>
  <c r="N2585" i="4"/>
  <c r="F2585" i="4"/>
  <c r="E2585" i="4"/>
  <c r="N2584" i="4"/>
  <c r="F2584" i="4"/>
  <c r="E2584" i="4"/>
  <c r="N2583" i="4"/>
  <c r="F2583" i="4"/>
  <c r="E2583" i="4"/>
  <c r="N2582" i="4"/>
  <c r="F2582" i="4"/>
  <c r="E2582" i="4"/>
  <c r="N2581" i="4"/>
  <c r="F2581" i="4"/>
  <c r="E2581" i="4"/>
  <c r="N2580" i="4"/>
  <c r="F2580" i="4"/>
  <c r="E2580" i="4"/>
  <c r="N2579" i="4"/>
  <c r="F2579" i="4"/>
  <c r="E2579" i="4"/>
  <c r="N2578" i="4"/>
  <c r="F2578" i="4"/>
  <c r="E2578" i="4"/>
  <c r="N2577" i="4"/>
  <c r="F2577" i="4"/>
  <c r="E2577" i="4"/>
  <c r="N2576" i="4"/>
  <c r="F2576" i="4"/>
  <c r="E2576" i="4"/>
  <c r="N2575" i="4"/>
  <c r="F2575" i="4"/>
  <c r="E2575" i="4"/>
  <c r="N2574" i="4"/>
  <c r="F2574" i="4"/>
  <c r="E2574" i="4"/>
  <c r="N2573" i="4"/>
  <c r="F2573" i="4"/>
  <c r="E2573" i="4"/>
  <c r="N2572" i="4"/>
  <c r="F2572" i="4"/>
  <c r="E2572" i="4"/>
  <c r="N2571" i="4"/>
  <c r="F2571" i="4"/>
  <c r="E2571" i="4"/>
  <c r="N2570" i="4"/>
  <c r="F2570" i="4"/>
  <c r="E2570" i="4"/>
  <c r="N2569" i="4"/>
  <c r="F2569" i="4"/>
  <c r="E2569" i="4"/>
  <c r="N2568" i="4"/>
  <c r="F2568" i="4"/>
  <c r="E2568" i="4"/>
  <c r="N2567" i="4"/>
  <c r="F2567" i="4"/>
  <c r="E2567" i="4"/>
  <c r="N2566" i="4"/>
  <c r="F2566" i="4"/>
  <c r="E2566" i="4"/>
  <c r="N2565" i="4"/>
  <c r="F2565" i="4"/>
  <c r="E2565" i="4"/>
  <c r="N2564" i="4"/>
  <c r="F2564" i="4"/>
  <c r="E2564" i="4"/>
  <c r="N2563" i="4"/>
  <c r="F2563" i="4"/>
  <c r="E2563" i="4"/>
  <c r="N2562" i="4"/>
  <c r="F2562" i="4"/>
  <c r="E2562" i="4"/>
  <c r="N2561" i="4"/>
  <c r="F2561" i="4"/>
  <c r="E2561" i="4"/>
  <c r="N2560" i="4"/>
  <c r="F2560" i="4"/>
  <c r="E2560" i="4"/>
  <c r="N2559" i="4"/>
  <c r="F2559" i="4"/>
  <c r="E2559" i="4"/>
  <c r="N2558" i="4"/>
  <c r="F2558" i="4"/>
  <c r="E2558" i="4"/>
  <c r="N2557" i="4"/>
  <c r="F2557" i="4"/>
  <c r="E2557" i="4"/>
  <c r="N2556" i="4"/>
  <c r="F2556" i="4"/>
  <c r="E2556" i="4"/>
  <c r="N2555" i="4"/>
  <c r="F2555" i="4"/>
  <c r="E2555" i="4"/>
  <c r="N2554" i="4"/>
  <c r="F2554" i="4"/>
  <c r="E2554" i="4"/>
  <c r="N2553" i="4"/>
  <c r="F2553" i="4"/>
  <c r="E2553" i="4"/>
  <c r="N2552" i="4"/>
  <c r="F2552" i="4"/>
  <c r="E2552" i="4"/>
  <c r="N2551" i="4"/>
  <c r="F2551" i="4"/>
  <c r="E2551" i="4"/>
  <c r="N2550" i="4"/>
  <c r="F2550" i="4"/>
  <c r="E2550" i="4"/>
  <c r="N2549" i="4"/>
  <c r="F2549" i="4"/>
  <c r="E2549" i="4"/>
  <c r="N2548" i="4"/>
  <c r="F2548" i="4"/>
  <c r="E2548" i="4"/>
  <c r="N2547" i="4"/>
  <c r="F2547" i="4"/>
  <c r="E2547" i="4"/>
  <c r="N2546" i="4"/>
  <c r="F2546" i="4"/>
  <c r="E2546" i="4"/>
  <c r="N2545" i="4"/>
  <c r="F2545" i="4"/>
  <c r="E2545" i="4"/>
  <c r="N2544" i="4"/>
  <c r="F2544" i="4"/>
  <c r="E2544" i="4"/>
  <c r="N2543" i="4"/>
  <c r="F2543" i="4"/>
  <c r="E2543" i="4"/>
  <c r="N2542" i="4"/>
  <c r="F2542" i="4"/>
  <c r="E2542" i="4"/>
  <c r="N2541" i="4"/>
  <c r="F2541" i="4"/>
  <c r="E2541" i="4"/>
  <c r="N2540" i="4"/>
  <c r="F2540" i="4"/>
  <c r="E2540" i="4"/>
  <c r="N2539" i="4"/>
  <c r="F2539" i="4"/>
  <c r="E2539" i="4"/>
  <c r="N2538" i="4"/>
  <c r="F2538" i="4"/>
  <c r="E2538" i="4"/>
  <c r="N2537" i="4"/>
  <c r="F2537" i="4"/>
  <c r="E2537" i="4"/>
  <c r="N2536" i="4"/>
  <c r="F2536" i="4"/>
  <c r="E2536" i="4"/>
  <c r="N2535" i="4"/>
  <c r="H2535" i="4"/>
  <c r="H2689" i="4" s="1"/>
  <c r="F2535" i="4"/>
  <c r="E2535" i="4"/>
  <c r="N2534" i="4"/>
  <c r="F2534" i="4"/>
  <c r="E2534" i="4"/>
  <c r="N2533" i="4"/>
  <c r="F2533" i="4"/>
  <c r="E2533" i="4"/>
  <c r="N2532" i="4"/>
  <c r="F2532" i="4"/>
  <c r="E2532" i="4"/>
  <c r="N2531" i="4"/>
  <c r="F2531" i="4"/>
  <c r="E2531" i="4"/>
  <c r="N2530" i="4"/>
  <c r="F2530" i="4"/>
  <c r="E2530" i="4"/>
  <c r="N2529" i="4"/>
  <c r="F2529" i="4"/>
  <c r="E2529" i="4"/>
  <c r="N2528" i="4"/>
  <c r="F2528" i="4"/>
  <c r="E2528" i="4"/>
  <c r="N2527" i="4"/>
  <c r="F2527" i="4"/>
  <c r="E2527" i="4"/>
  <c r="N2526" i="4"/>
  <c r="F2526" i="4"/>
  <c r="E2526" i="4"/>
  <c r="N2525" i="4"/>
  <c r="F2525" i="4"/>
  <c r="E2525" i="4"/>
  <c r="N2524" i="4"/>
  <c r="F2524" i="4"/>
  <c r="E2524" i="4"/>
  <c r="N2523" i="4"/>
  <c r="F2523" i="4"/>
  <c r="E2523" i="4"/>
  <c r="N2522" i="4"/>
  <c r="F2522" i="4"/>
  <c r="E2522" i="4"/>
  <c r="N2521" i="4"/>
  <c r="F2521" i="4"/>
  <c r="E2521" i="4"/>
  <c r="N2520" i="4"/>
  <c r="F2520" i="4"/>
  <c r="E2520" i="4"/>
  <c r="N2519" i="4"/>
  <c r="F2519" i="4"/>
  <c r="E2519" i="4"/>
  <c r="N2518" i="4"/>
  <c r="H2518" i="4"/>
  <c r="H3336" i="4" s="1"/>
  <c r="F2518" i="4"/>
  <c r="E2518" i="4"/>
  <c r="N2517" i="4"/>
  <c r="F2517" i="4"/>
  <c r="E2517" i="4"/>
  <c r="N2516" i="4"/>
  <c r="F2516" i="4"/>
  <c r="E2516" i="4"/>
  <c r="N2515" i="4"/>
  <c r="F2515" i="4"/>
  <c r="E2515" i="4"/>
  <c r="N2514" i="4"/>
  <c r="F2514" i="4"/>
  <c r="E2514" i="4"/>
  <c r="N2513" i="4"/>
  <c r="F2513" i="4"/>
  <c r="E2513" i="4"/>
  <c r="N2512" i="4"/>
  <c r="F2512" i="4"/>
  <c r="E2512" i="4"/>
  <c r="N2511" i="4"/>
  <c r="F2511" i="4"/>
  <c r="E2511" i="4"/>
  <c r="N2510" i="4"/>
  <c r="F2510" i="4"/>
  <c r="E2510" i="4"/>
  <c r="N2509" i="4"/>
  <c r="F2509" i="4"/>
  <c r="E2509" i="4"/>
  <c r="N2508" i="4"/>
  <c r="F2508" i="4"/>
  <c r="E2508" i="4"/>
  <c r="N2507" i="4"/>
  <c r="F2507" i="4"/>
  <c r="E2507" i="4"/>
  <c r="N2506" i="4"/>
  <c r="F2506" i="4"/>
  <c r="E2506" i="4"/>
  <c r="N2505" i="4"/>
  <c r="F2505" i="4"/>
  <c r="E2505" i="4"/>
  <c r="N2504" i="4"/>
  <c r="F2504" i="4"/>
  <c r="E2504" i="4"/>
  <c r="N2503" i="4"/>
  <c r="F2503" i="4"/>
  <c r="E2503" i="4"/>
  <c r="N2502" i="4"/>
  <c r="F2502" i="4"/>
  <c r="E2502" i="4"/>
  <c r="N2501" i="4"/>
  <c r="F2501" i="4"/>
  <c r="E2501" i="4"/>
  <c r="N2500" i="4"/>
  <c r="F2500" i="4"/>
  <c r="E2500" i="4"/>
  <c r="N2499" i="4"/>
  <c r="F2499" i="4"/>
  <c r="E2499" i="4"/>
  <c r="N2498" i="4"/>
  <c r="F2498" i="4"/>
  <c r="E2498" i="4"/>
  <c r="N2497" i="4"/>
  <c r="F2497" i="4"/>
  <c r="E2497" i="4"/>
  <c r="N2496" i="4"/>
  <c r="F2496" i="4"/>
  <c r="E2496" i="4"/>
  <c r="N2495" i="4"/>
  <c r="F2495" i="4"/>
  <c r="E2495" i="4"/>
  <c r="N2494" i="4"/>
  <c r="F2494" i="4"/>
  <c r="E2494" i="4"/>
  <c r="N2493" i="4"/>
  <c r="F2493" i="4"/>
  <c r="E2493" i="4"/>
  <c r="N2492" i="4"/>
  <c r="F2492" i="4"/>
  <c r="E2492" i="4"/>
  <c r="N2491" i="4"/>
  <c r="F2491" i="4"/>
  <c r="E2491" i="4"/>
  <c r="N2490" i="4"/>
  <c r="F2490" i="4"/>
  <c r="E2490" i="4"/>
  <c r="N2489" i="4"/>
  <c r="F2489" i="4"/>
  <c r="E2489" i="4"/>
  <c r="N2488" i="4"/>
  <c r="F2488" i="4"/>
  <c r="E2488" i="4"/>
  <c r="N2487" i="4"/>
  <c r="F2487" i="4"/>
  <c r="E2487" i="4"/>
  <c r="N2486" i="4"/>
  <c r="F2486" i="4"/>
  <c r="E2486" i="4"/>
  <c r="N2485" i="4"/>
  <c r="F2485" i="4"/>
  <c r="E2485" i="4"/>
  <c r="N2484" i="4"/>
  <c r="F2484" i="4"/>
  <c r="E2484" i="4"/>
  <c r="N2483" i="4"/>
  <c r="F2483" i="4"/>
  <c r="E2483" i="4"/>
  <c r="N2482" i="4"/>
  <c r="F2482" i="4"/>
  <c r="E2482" i="4"/>
  <c r="N2481" i="4"/>
  <c r="F2481" i="4"/>
  <c r="E2481" i="4"/>
  <c r="N2480" i="4"/>
  <c r="F2480" i="4"/>
  <c r="E2480" i="4"/>
  <c r="N2479" i="4"/>
  <c r="F2479" i="4"/>
  <c r="E2479" i="4"/>
  <c r="N2478" i="4"/>
  <c r="F2478" i="4"/>
  <c r="E2478" i="4"/>
  <c r="N2477" i="4"/>
  <c r="F2477" i="4"/>
  <c r="E2477" i="4"/>
  <c r="N2476" i="4"/>
  <c r="F2476" i="4"/>
  <c r="E2476" i="4"/>
  <c r="N2475" i="4"/>
  <c r="H2475" i="4"/>
  <c r="F2475" i="4"/>
  <c r="E2475" i="4"/>
  <c r="N2474" i="4"/>
  <c r="F2474" i="4"/>
  <c r="E2474" i="4"/>
  <c r="N2473" i="4"/>
  <c r="F2473" i="4"/>
  <c r="E2473" i="4"/>
  <c r="N2472" i="4"/>
  <c r="F2472" i="4"/>
  <c r="E2472" i="4"/>
  <c r="N2471" i="4"/>
  <c r="F2471" i="4"/>
  <c r="E2471" i="4"/>
  <c r="N2470" i="4"/>
  <c r="F2470" i="4"/>
  <c r="E2470" i="4"/>
  <c r="N2469" i="4"/>
  <c r="F2469" i="4"/>
  <c r="E2469" i="4"/>
  <c r="N2468" i="4"/>
  <c r="F2468" i="4"/>
  <c r="E2468" i="4"/>
  <c r="N2467" i="4"/>
  <c r="F2467" i="4"/>
  <c r="E2467" i="4"/>
  <c r="N2466" i="4"/>
  <c r="F2466" i="4"/>
  <c r="E2466" i="4"/>
  <c r="N2465" i="4"/>
  <c r="F2465" i="4"/>
  <c r="E2465" i="4"/>
  <c r="N2464" i="4"/>
  <c r="F2464" i="4"/>
  <c r="E2464" i="4"/>
  <c r="N2463" i="4"/>
  <c r="F2463" i="4"/>
  <c r="E2463" i="4"/>
  <c r="N2462" i="4"/>
  <c r="F2462" i="4"/>
  <c r="E2462" i="4"/>
  <c r="N2461" i="4"/>
  <c r="F2461" i="4"/>
  <c r="E2461" i="4"/>
  <c r="N2460" i="4"/>
  <c r="F2460" i="4"/>
  <c r="E2460" i="4"/>
  <c r="N2459" i="4"/>
  <c r="F2459" i="4"/>
  <c r="E2459" i="4"/>
  <c r="N2458" i="4"/>
  <c r="F2458" i="4"/>
  <c r="E2458" i="4"/>
  <c r="N2457" i="4"/>
  <c r="F2457" i="4"/>
  <c r="E2457" i="4"/>
  <c r="N2456" i="4"/>
  <c r="F2456" i="4"/>
  <c r="E2456" i="4"/>
  <c r="N2455" i="4"/>
  <c r="F2455" i="4"/>
  <c r="E2455" i="4"/>
  <c r="N2454" i="4"/>
  <c r="F2454" i="4"/>
  <c r="E2454" i="4"/>
  <c r="N2453" i="4"/>
  <c r="F2453" i="4"/>
  <c r="E2453" i="4"/>
  <c r="N2452" i="4"/>
  <c r="F2452" i="4"/>
  <c r="E2452" i="4"/>
  <c r="N2451" i="4"/>
  <c r="F2451" i="4"/>
  <c r="E2451" i="4"/>
  <c r="N2450" i="4"/>
  <c r="F2450" i="4"/>
  <c r="E2450" i="4"/>
  <c r="N2449" i="4"/>
  <c r="F2449" i="4"/>
  <c r="E2449" i="4"/>
  <c r="N2448" i="4"/>
  <c r="F2448" i="4"/>
  <c r="E2448" i="4"/>
  <c r="N2447" i="4"/>
  <c r="F2447" i="4"/>
  <c r="E2447" i="4"/>
  <c r="N2446" i="4"/>
  <c r="F2446" i="4"/>
  <c r="E2446" i="4"/>
  <c r="N2445" i="4"/>
  <c r="F2445" i="4"/>
  <c r="E2445" i="4"/>
  <c r="N2444" i="4"/>
  <c r="F2444" i="4"/>
  <c r="E2444" i="4"/>
  <c r="N2443" i="4"/>
  <c r="F2443" i="4"/>
  <c r="E2443" i="4"/>
  <c r="N2442" i="4"/>
  <c r="F2442" i="4"/>
  <c r="E2442" i="4"/>
  <c r="N2441" i="4"/>
  <c r="F2441" i="4"/>
  <c r="E2441" i="4"/>
  <c r="N2440" i="4"/>
  <c r="F2440" i="4"/>
  <c r="E2440" i="4"/>
  <c r="N2439" i="4"/>
  <c r="F2439" i="4"/>
  <c r="E2439" i="4"/>
  <c r="N2438" i="4"/>
  <c r="F2438" i="4"/>
  <c r="E2438" i="4"/>
  <c r="N2437" i="4"/>
  <c r="F2437" i="4"/>
  <c r="E2437" i="4"/>
  <c r="N2436" i="4"/>
  <c r="F2436" i="4"/>
  <c r="E2436" i="4"/>
  <c r="N2435" i="4"/>
  <c r="F2435" i="4"/>
  <c r="E2435" i="4"/>
  <c r="N2434" i="4"/>
  <c r="F2434" i="4"/>
  <c r="E2434" i="4"/>
  <c r="N2433" i="4"/>
  <c r="F2433" i="4"/>
  <c r="E2433" i="4"/>
  <c r="N2432" i="4"/>
  <c r="F2432" i="4"/>
  <c r="E2432" i="4"/>
  <c r="N2431" i="4"/>
  <c r="F2431" i="4"/>
  <c r="E2431" i="4"/>
  <c r="N2430" i="4"/>
  <c r="F2430" i="4"/>
  <c r="E2430" i="4"/>
  <c r="N2429" i="4"/>
  <c r="F2429" i="4"/>
  <c r="E2429" i="4"/>
  <c r="N2428" i="4"/>
  <c r="F2428" i="4"/>
  <c r="E2428" i="4"/>
  <c r="N2427" i="4"/>
  <c r="F2427" i="4"/>
  <c r="E2427" i="4"/>
  <c r="N2426" i="4"/>
  <c r="F2426" i="4"/>
  <c r="E2426" i="4"/>
  <c r="N2425" i="4"/>
  <c r="F2425" i="4"/>
  <c r="E2425" i="4"/>
  <c r="N2424" i="4"/>
  <c r="F2424" i="4"/>
  <c r="E2424" i="4"/>
  <c r="N2423" i="4"/>
  <c r="F2423" i="4"/>
  <c r="E2423" i="4"/>
  <c r="N2422" i="4"/>
  <c r="F2422" i="4"/>
  <c r="E2422" i="4"/>
  <c r="N2421" i="4"/>
  <c r="F2421" i="4"/>
  <c r="E2421" i="4"/>
  <c r="N2420" i="4"/>
  <c r="F2420" i="4"/>
  <c r="E2420" i="4"/>
  <c r="N2419" i="4"/>
  <c r="F2419" i="4"/>
  <c r="E2419" i="4"/>
  <c r="N2418" i="4"/>
  <c r="F2418" i="4"/>
  <c r="E2418" i="4"/>
  <c r="N2417" i="4"/>
  <c r="F2417" i="4"/>
  <c r="E2417" i="4"/>
  <c r="N2416" i="4"/>
  <c r="F2416" i="4"/>
  <c r="E2416" i="4"/>
  <c r="N2415" i="4"/>
  <c r="F2415" i="4"/>
  <c r="E2415" i="4"/>
  <c r="N2414" i="4"/>
  <c r="F2414" i="4"/>
  <c r="E2414" i="4"/>
  <c r="N2413" i="4"/>
  <c r="F2413" i="4"/>
  <c r="E2413" i="4"/>
  <c r="N2412" i="4"/>
  <c r="F2412" i="4"/>
  <c r="E2412" i="4"/>
  <c r="N2411" i="4"/>
  <c r="F2411" i="4"/>
  <c r="E2411" i="4"/>
  <c r="N2410" i="4"/>
  <c r="F2410" i="4"/>
  <c r="E2410" i="4"/>
  <c r="N2409" i="4"/>
  <c r="F2409" i="4"/>
  <c r="E2409" i="4"/>
  <c r="N2408" i="4"/>
  <c r="F2408" i="4"/>
  <c r="E2408" i="4"/>
  <c r="N2407" i="4"/>
  <c r="F2407" i="4"/>
  <c r="E2407" i="4"/>
  <c r="N2406" i="4"/>
  <c r="F2406" i="4"/>
  <c r="E2406" i="4"/>
  <c r="N2405" i="4"/>
  <c r="F2405" i="4"/>
  <c r="E2405" i="4"/>
  <c r="N2404" i="4"/>
  <c r="F2404" i="4"/>
  <c r="E2404" i="4"/>
  <c r="N2403" i="4"/>
  <c r="F2403" i="4"/>
  <c r="E2403" i="4"/>
  <c r="N2402" i="4"/>
  <c r="F2402" i="4"/>
  <c r="E2402" i="4"/>
  <c r="N2401" i="4"/>
  <c r="F2401" i="4"/>
  <c r="E2401" i="4"/>
  <c r="N2400" i="4"/>
  <c r="F2400" i="4"/>
  <c r="E2400" i="4"/>
  <c r="N2399" i="4"/>
  <c r="F2399" i="4"/>
  <c r="E2399" i="4"/>
  <c r="N2398" i="4"/>
  <c r="F2398" i="4"/>
  <c r="E2398" i="4"/>
  <c r="N2397" i="4"/>
  <c r="F2397" i="4"/>
  <c r="E2397" i="4"/>
  <c r="N2396" i="4"/>
  <c r="F2396" i="4"/>
  <c r="E2396" i="4"/>
  <c r="N2395" i="4"/>
  <c r="F2395" i="4"/>
  <c r="E2395" i="4"/>
  <c r="N2394" i="4"/>
  <c r="F2394" i="4"/>
  <c r="E2394" i="4"/>
  <c r="N2393" i="4"/>
  <c r="F2393" i="4"/>
  <c r="E2393" i="4"/>
  <c r="N2392" i="4"/>
  <c r="F2392" i="4"/>
  <c r="E2392" i="4"/>
  <c r="N2391" i="4"/>
  <c r="F2391" i="4"/>
  <c r="E2391" i="4"/>
  <c r="N2390" i="4"/>
  <c r="F2390" i="4"/>
  <c r="E2390" i="4"/>
  <c r="N2389" i="4"/>
  <c r="F2389" i="4"/>
  <c r="E2389" i="4"/>
  <c r="N2388" i="4"/>
  <c r="F2388" i="4"/>
  <c r="E2388" i="4"/>
  <c r="N2387" i="4"/>
  <c r="F2387" i="4"/>
  <c r="E2387" i="4"/>
  <c r="N2386" i="4"/>
  <c r="F2386" i="4"/>
  <c r="E2386" i="4"/>
  <c r="N2385" i="4"/>
  <c r="F2385" i="4"/>
  <c r="E2385" i="4"/>
  <c r="N2384" i="4"/>
  <c r="F2384" i="4"/>
  <c r="E2384" i="4"/>
  <c r="N2383" i="4"/>
  <c r="F2383" i="4"/>
  <c r="E2383" i="4"/>
  <c r="N2382" i="4"/>
  <c r="F2382" i="4"/>
  <c r="E2382" i="4"/>
  <c r="N2381" i="4"/>
  <c r="F2381" i="4"/>
  <c r="E2381" i="4"/>
  <c r="N2380" i="4"/>
  <c r="F2380" i="4"/>
  <c r="E2380" i="4"/>
  <c r="N2379" i="4"/>
  <c r="F2379" i="4"/>
  <c r="E2379" i="4"/>
  <c r="N2378" i="4"/>
  <c r="F2378" i="4"/>
  <c r="E2378" i="4"/>
  <c r="N2377" i="4"/>
  <c r="F2377" i="4"/>
  <c r="E2377" i="4"/>
  <c r="N2376" i="4"/>
  <c r="F2376" i="4"/>
  <c r="E2376" i="4"/>
  <c r="N2375" i="4"/>
  <c r="F2375" i="4"/>
  <c r="E2375" i="4"/>
  <c r="N2374" i="4"/>
  <c r="F2374" i="4"/>
  <c r="E2374" i="4"/>
  <c r="N2373" i="4"/>
  <c r="F2373" i="4"/>
  <c r="E2373" i="4"/>
  <c r="N2372" i="4"/>
  <c r="F2372" i="4"/>
  <c r="E2372" i="4"/>
  <c r="N2371" i="4"/>
  <c r="F2371" i="4"/>
  <c r="E2371" i="4"/>
  <c r="N2370" i="4"/>
  <c r="F2370" i="4"/>
  <c r="E2370" i="4"/>
  <c r="N2369" i="4"/>
  <c r="F2369" i="4"/>
  <c r="E2369" i="4"/>
  <c r="N2368" i="4"/>
  <c r="F2368" i="4"/>
  <c r="E2368" i="4"/>
  <c r="N2367" i="4"/>
  <c r="F2367" i="4"/>
  <c r="E2367" i="4"/>
  <c r="N2366" i="4"/>
  <c r="F2366" i="4"/>
  <c r="E2366" i="4"/>
  <c r="N2365" i="4"/>
  <c r="F2365" i="4"/>
  <c r="E2365" i="4"/>
  <c r="N2364" i="4"/>
  <c r="F2364" i="4"/>
  <c r="E2364" i="4"/>
  <c r="N2363" i="4"/>
  <c r="F2363" i="4"/>
  <c r="E2363" i="4"/>
  <c r="N2362" i="4"/>
  <c r="F2362" i="4"/>
  <c r="E2362" i="4"/>
  <c r="N2361" i="4"/>
  <c r="F2361" i="4"/>
  <c r="E2361" i="4"/>
  <c r="N2360" i="4"/>
  <c r="F2360" i="4"/>
  <c r="E2360" i="4"/>
  <c r="N2359" i="4"/>
  <c r="F2359" i="4"/>
  <c r="E2359" i="4"/>
  <c r="N2358" i="4"/>
  <c r="F2358" i="4"/>
  <c r="E2358" i="4"/>
  <c r="N2357" i="4"/>
  <c r="F2357" i="4"/>
  <c r="E2357" i="4"/>
  <c r="N2356" i="4"/>
  <c r="F2356" i="4"/>
  <c r="E2356" i="4"/>
  <c r="N2355" i="4"/>
  <c r="F2355" i="4"/>
  <c r="E2355" i="4"/>
  <c r="N2354" i="4"/>
  <c r="F2354" i="4"/>
  <c r="E2354" i="4"/>
  <c r="N2353" i="4"/>
  <c r="F2353" i="4"/>
  <c r="E2353" i="4"/>
  <c r="N2352" i="4"/>
  <c r="F2352" i="4"/>
  <c r="E2352" i="4"/>
  <c r="N2351" i="4"/>
  <c r="F2351" i="4"/>
  <c r="E2351" i="4"/>
  <c r="N2350" i="4"/>
  <c r="F2350" i="4"/>
  <c r="E2350" i="4"/>
  <c r="N2349" i="4"/>
  <c r="F2349" i="4"/>
  <c r="E2349" i="4"/>
  <c r="N2348" i="4"/>
  <c r="F2348" i="4"/>
  <c r="E2348" i="4"/>
  <c r="N2347" i="4"/>
  <c r="F2347" i="4"/>
  <c r="E2347" i="4"/>
  <c r="N2346" i="4"/>
  <c r="F2346" i="4"/>
  <c r="E2346" i="4"/>
  <c r="N2345" i="4"/>
  <c r="F2345" i="4"/>
  <c r="E2345" i="4"/>
  <c r="N2344" i="4"/>
  <c r="F2344" i="4"/>
  <c r="E2344" i="4"/>
  <c r="N2343" i="4"/>
  <c r="F2343" i="4"/>
  <c r="E2343" i="4"/>
  <c r="N2342" i="4"/>
  <c r="F2342" i="4"/>
  <c r="E2342" i="4"/>
  <c r="N2341" i="4"/>
  <c r="F2341" i="4"/>
  <c r="E2341" i="4"/>
  <c r="N2340" i="4"/>
  <c r="F2340" i="4"/>
  <c r="E2340" i="4"/>
  <c r="N2339" i="4"/>
  <c r="F2339" i="4"/>
  <c r="E2339" i="4"/>
  <c r="N2338" i="4"/>
  <c r="F2338" i="4"/>
  <c r="E2338" i="4"/>
  <c r="N2337" i="4"/>
  <c r="F2337" i="4"/>
  <c r="E2337" i="4"/>
  <c r="N2336" i="4"/>
  <c r="F2336" i="4"/>
  <c r="E2336" i="4"/>
  <c r="N2335" i="4"/>
  <c r="F2335" i="4"/>
  <c r="E2335" i="4"/>
  <c r="N2334" i="4"/>
  <c r="F2334" i="4"/>
  <c r="E2334" i="4"/>
  <c r="N2333" i="4"/>
  <c r="F2333" i="4"/>
  <c r="E2333" i="4"/>
  <c r="N2332" i="4"/>
  <c r="F2332" i="4"/>
  <c r="E2332" i="4"/>
  <c r="N2331" i="4"/>
  <c r="F2331" i="4"/>
  <c r="E2331" i="4"/>
  <c r="N2330" i="4"/>
  <c r="F2330" i="4"/>
  <c r="E2330" i="4"/>
  <c r="N2329" i="4"/>
  <c r="F2329" i="4"/>
  <c r="E2329" i="4"/>
  <c r="N2328" i="4"/>
  <c r="F2328" i="4"/>
  <c r="E2328" i="4"/>
  <c r="N2327" i="4"/>
  <c r="F2327" i="4"/>
  <c r="E2327" i="4"/>
  <c r="N2326" i="4"/>
  <c r="F2326" i="4"/>
  <c r="E2326" i="4"/>
  <c r="N2325" i="4"/>
  <c r="F2325" i="4"/>
  <c r="E2325" i="4"/>
  <c r="N2324" i="4"/>
  <c r="F2324" i="4"/>
  <c r="E2324" i="4"/>
  <c r="N2323" i="4"/>
  <c r="F2323" i="4"/>
  <c r="E2323" i="4"/>
  <c r="N2322" i="4"/>
  <c r="F2322" i="4"/>
  <c r="E2322" i="4"/>
  <c r="N2321" i="4"/>
  <c r="F2321" i="4"/>
  <c r="E2321" i="4"/>
  <c r="N2320" i="4"/>
  <c r="F2320" i="4"/>
  <c r="E2320" i="4"/>
  <c r="N2319" i="4"/>
  <c r="F2319" i="4"/>
  <c r="E2319" i="4"/>
  <c r="N2318" i="4"/>
  <c r="F2318" i="4"/>
  <c r="E2318" i="4"/>
  <c r="N2317" i="4"/>
  <c r="F2317" i="4"/>
  <c r="E2317" i="4"/>
  <c r="N2316" i="4"/>
  <c r="F2316" i="4"/>
  <c r="E2316" i="4"/>
  <c r="N2315" i="4"/>
  <c r="F2315" i="4"/>
  <c r="E2315" i="4"/>
  <c r="N2314" i="4"/>
  <c r="F2314" i="4"/>
  <c r="E2314" i="4"/>
  <c r="N2313" i="4"/>
  <c r="F2313" i="4"/>
  <c r="E2313" i="4"/>
  <c r="N2312" i="4"/>
  <c r="F2312" i="4"/>
  <c r="E2312" i="4"/>
  <c r="N2311" i="4"/>
  <c r="F2311" i="4"/>
  <c r="E2311" i="4"/>
  <c r="N2310" i="4"/>
  <c r="F2310" i="4"/>
  <c r="E2310" i="4"/>
  <c r="N2309" i="4"/>
  <c r="F2309" i="4"/>
  <c r="E2309" i="4"/>
  <c r="N2308" i="4"/>
  <c r="F2308" i="4"/>
  <c r="E2308" i="4"/>
  <c r="N2307" i="4"/>
  <c r="F2307" i="4"/>
  <c r="E2307" i="4"/>
  <c r="N2306" i="4"/>
  <c r="F2306" i="4"/>
  <c r="E2306" i="4"/>
  <c r="N2305" i="4"/>
  <c r="F2305" i="4"/>
  <c r="E2305" i="4"/>
  <c r="N2304" i="4"/>
  <c r="F2304" i="4"/>
  <c r="E2304" i="4"/>
  <c r="N2303" i="4"/>
  <c r="F2303" i="4"/>
  <c r="E2303" i="4"/>
  <c r="N2302" i="4"/>
  <c r="F2302" i="4"/>
  <c r="E2302" i="4"/>
  <c r="N2301" i="4"/>
  <c r="F2301" i="4"/>
  <c r="E2301" i="4"/>
  <c r="N2300" i="4"/>
  <c r="F2300" i="4"/>
  <c r="E2300" i="4"/>
  <c r="N2299" i="4"/>
  <c r="F2299" i="4"/>
  <c r="E2299" i="4"/>
  <c r="N2298" i="4"/>
  <c r="F2298" i="4"/>
  <c r="E2298" i="4"/>
  <c r="N2297" i="4"/>
  <c r="F2297" i="4"/>
  <c r="E2297" i="4"/>
  <c r="N2296" i="4"/>
  <c r="H2296" i="4"/>
  <c r="F2296" i="4"/>
  <c r="E2296" i="4"/>
  <c r="N2295" i="4"/>
  <c r="F2295" i="4"/>
  <c r="E2295" i="4"/>
  <c r="N2294" i="4"/>
  <c r="F2294" i="4"/>
  <c r="E2294" i="4"/>
  <c r="N2293" i="4"/>
  <c r="F2293" i="4"/>
  <c r="E2293" i="4"/>
  <c r="N2292" i="4"/>
  <c r="F2292" i="4"/>
  <c r="E2292" i="4"/>
  <c r="N2291" i="4"/>
  <c r="F2291" i="4"/>
  <c r="E2291" i="4"/>
  <c r="N2290" i="4"/>
  <c r="F2290" i="4"/>
  <c r="E2290" i="4"/>
  <c r="N2289" i="4"/>
  <c r="F2289" i="4"/>
  <c r="E2289" i="4"/>
  <c r="N2288" i="4"/>
  <c r="F2288" i="4"/>
  <c r="E2288" i="4"/>
  <c r="N2287" i="4"/>
  <c r="F2287" i="4"/>
  <c r="E2287" i="4"/>
  <c r="N2286" i="4"/>
  <c r="F2286" i="4"/>
  <c r="E2286" i="4"/>
  <c r="N2285" i="4"/>
  <c r="F2285" i="4"/>
  <c r="E2285" i="4"/>
  <c r="N2284" i="4"/>
  <c r="F2284" i="4"/>
  <c r="E2284" i="4"/>
  <c r="N2283" i="4"/>
  <c r="F2283" i="4"/>
  <c r="E2283" i="4"/>
  <c r="N2282" i="4"/>
  <c r="F2282" i="4"/>
  <c r="E2282" i="4"/>
  <c r="N2281" i="4"/>
  <c r="F2281" i="4"/>
  <c r="E2281" i="4"/>
  <c r="N2280" i="4"/>
  <c r="F2280" i="4"/>
  <c r="E2280" i="4"/>
  <c r="N2279" i="4"/>
  <c r="F2279" i="4"/>
  <c r="E2279" i="4"/>
  <c r="N2278" i="4"/>
  <c r="F2278" i="4"/>
  <c r="E2278" i="4"/>
  <c r="N2277" i="4"/>
  <c r="F2277" i="4"/>
  <c r="E2277" i="4"/>
  <c r="N2276" i="4"/>
  <c r="F2276" i="4"/>
  <c r="E2276" i="4"/>
  <c r="N2275" i="4"/>
  <c r="F2275" i="4"/>
  <c r="E2275" i="4"/>
  <c r="N2274" i="4"/>
  <c r="F2274" i="4"/>
  <c r="E2274" i="4"/>
  <c r="N2273" i="4"/>
  <c r="F2273" i="4"/>
  <c r="E2273" i="4"/>
  <c r="N2272" i="4"/>
  <c r="F2272" i="4"/>
  <c r="E2272" i="4"/>
  <c r="N2271" i="4"/>
  <c r="F2271" i="4"/>
  <c r="E2271" i="4"/>
  <c r="N2270" i="4"/>
  <c r="F2270" i="4"/>
  <c r="E2270" i="4"/>
  <c r="N2269" i="4"/>
  <c r="F2269" i="4"/>
  <c r="E2269" i="4"/>
  <c r="N2268" i="4"/>
  <c r="F2268" i="4"/>
  <c r="E2268" i="4"/>
  <c r="N2267" i="4"/>
  <c r="F2267" i="4"/>
  <c r="E2267" i="4"/>
  <c r="N2266" i="4"/>
  <c r="F2266" i="4"/>
  <c r="E2266" i="4"/>
  <c r="N2265" i="4"/>
  <c r="F2265" i="4"/>
  <c r="E2265" i="4"/>
  <c r="N2264" i="4"/>
  <c r="F2264" i="4"/>
  <c r="E2264" i="4"/>
  <c r="N2263" i="4"/>
  <c r="F2263" i="4"/>
  <c r="E2263" i="4"/>
  <c r="N2262" i="4"/>
  <c r="F2262" i="4"/>
  <c r="E2262" i="4"/>
  <c r="N2261" i="4"/>
  <c r="F2261" i="4"/>
  <c r="E2261" i="4"/>
  <c r="N2260" i="4"/>
  <c r="F2260" i="4"/>
  <c r="E2260" i="4"/>
  <c r="N2259" i="4"/>
  <c r="F2259" i="4"/>
  <c r="E2259" i="4"/>
  <c r="N2258" i="4"/>
  <c r="F2258" i="4"/>
  <c r="E2258" i="4"/>
  <c r="N2257" i="4"/>
  <c r="F2257" i="4"/>
  <c r="E2257" i="4"/>
  <c r="N2256" i="4"/>
  <c r="F2256" i="4"/>
  <c r="E2256" i="4"/>
  <c r="N2255" i="4"/>
  <c r="F2255" i="4"/>
  <c r="E2255" i="4"/>
  <c r="N2254" i="4"/>
  <c r="F2254" i="4"/>
  <c r="E2254" i="4"/>
  <c r="N2253" i="4"/>
  <c r="F2253" i="4"/>
  <c r="E2253" i="4"/>
  <c r="N2252" i="4"/>
  <c r="F2252" i="4"/>
  <c r="E2252" i="4"/>
  <c r="N2251" i="4"/>
  <c r="F2251" i="4"/>
  <c r="E2251" i="4"/>
  <c r="N2250" i="4"/>
  <c r="F2250" i="4"/>
  <c r="E2250" i="4"/>
  <c r="N2249" i="4"/>
  <c r="F2249" i="4"/>
  <c r="E2249" i="4"/>
  <c r="N2248" i="4"/>
  <c r="F2248" i="4"/>
  <c r="E2248" i="4"/>
  <c r="N2247" i="4"/>
  <c r="F2247" i="4"/>
  <c r="E2247" i="4"/>
  <c r="N2246" i="4"/>
  <c r="F2246" i="4"/>
  <c r="E2246" i="4"/>
  <c r="N2245" i="4"/>
  <c r="F2245" i="4"/>
  <c r="E2245" i="4"/>
  <c r="N2244" i="4"/>
  <c r="F2244" i="4"/>
  <c r="E2244" i="4"/>
  <c r="N2243" i="4"/>
  <c r="F2243" i="4"/>
  <c r="E2243" i="4"/>
  <c r="N2242" i="4"/>
  <c r="F2242" i="4"/>
  <c r="E2242" i="4"/>
  <c r="N2241" i="4"/>
  <c r="F2241" i="4"/>
  <c r="E2241" i="4"/>
  <c r="N2240" i="4"/>
  <c r="F2240" i="4"/>
  <c r="E2240" i="4"/>
  <c r="N2239" i="4"/>
  <c r="F2239" i="4"/>
  <c r="E2239" i="4"/>
  <c r="N2238" i="4"/>
  <c r="F2238" i="4"/>
  <c r="E2238" i="4"/>
  <c r="N2237" i="4"/>
  <c r="F2237" i="4"/>
  <c r="E2237" i="4"/>
  <c r="N2236" i="4"/>
  <c r="F2236" i="4"/>
  <c r="E2236" i="4"/>
  <c r="N2235" i="4"/>
  <c r="F2235" i="4"/>
  <c r="E2235" i="4"/>
  <c r="N2234" i="4"/>
  <c r="F2234" i="4"/>
  <c r="E2234" i="4"/>
  <c r="N2233" i="4"/>
  <c r="F2233" i="4"/>
  <c r="E2233" i="4"/>
  <c r="N2232" i="4"/>
  <c r="F2232" i="4"/>
  <c r="E2232" i="4"/>
  <c r="N2231" i="4"/>
  <c r="F2231" i="4"/>
  <c r="E2231" i="4"/>
  <c r="N2230" i="4"/>
  <c r="F2230" i="4"/>
  <c r="E2230" i="4"/>
  <c r="N2229" i="4"/>
  <c r="F2229" i="4"/>
  <c r="E2229" i="4"/>
  <c r="N2228" i="4"/>
  <c r="F2228" i="4"/>
  <c r="E2228" i="4"/>
  <c r="N2227" i="4"/>
  <c r="F2227" i="4"/>
  <c r="E2227" i="4"/>
  <c r="N2226" i="4"/>
  <c r="F2226" i="4"/>
  <c r="E2226" i="4"/>
  <c r="N2225" i="4"/>
  <c r="F2225" i="4"/>
  <c r="E2225" i="4"/>
  <c r="N2224" i="4"/>
  <c r="F2224" i="4"/>
  <c r="E2224" i="4"/>
  <c r="N2223" i="4"/>
  <c r="F2223" i="4"/>
  <c r="E2223" i="4"/>
  <c r="N2222" i="4"/>
  <c r="F2222" i="4"/>
  <c r="E2222" i="4"/>
  <c r="N2221" i="4"/>
  <c r="F2221" i="4"/>
  <c r="E2221" i="4"/>
  <c r="N2220" i="4"/>
  <c r="F2220" i="4"/>
  <c r="E2220" i="4"/>
  <c r="N2219" i="4"/>
  <c r="F2219" i="4"/>
  <c r="E2219" i="4"/>
  <c r="N2218" i="4"/>
  <c r="F2218" i="4"/>
  <c r="E2218" i="4"/>
  <c r="N2217" i="4"/>
  <c r="F2217" i="4"/>
  <c r="E2217" i="4"/>
  <c r="N2216" i="4"/>
  <c r="F2216" i="4"/>
  <c r="E2216" i="4"/>
  <c r="N2215" i="4"/>
  <c r="F2215" i="4"/>
  <c r="E2215" i="4"/>
  <c r="N2214" i="4"/>
  <c r="F2214" i="4"/>
  <c r="E2214" i="4"/>
  <c r="N2213" i="4"/>
  <c r="F2213" i="4"/>
  <c r="E2213" i="4"/>
  <c r="N2212" i="4"/>
  <c r="F2212" i="4"/>
  <c r="E2212" i="4"/>
  <c r="N2211" i="4"/>
  <c r="F2211" i="4"/>
  <c r="E2211" i="4"/>
  <c r="N2210" i="4"/>
  <c r="F2210" i="4"/>
  <c r="E2210" i="4"/>
  <c r="N2209" i="4"/>
  <c r="F2209" i="4"/>
  <c r="E2209" i="4"/>
  <c r="N2208" i="4"/>
  <c r="F2208" i="4"/>
  <c r="E2208" i="4"/>
  <c r="N2207" i="4"/>
  <c r="F2207" i="4"/>
  <c r="E2207" i="4"/>
  <c r="N2206" i="4"/>
  <c r="F2206" i="4"/>
  <c r="E2206" i="4"/>
  <c r="N2205" i="4"/>
  <c r="F2205" i="4"/>
  <c r="E2205" i="4"/>
  <c r="N2204" i="4"/>
  <c r="F2204" i="4"/>
  <c r="E2204" i="4"/>
  <c r="N2203" i="4"/>
  <c r="F2203" i="4"/>
  <c r="E2203" i="4"/>
  <c r="N2202" i="4"/>
  <c r="F2202" i="4"/>
  <c r="E2202" i="4"/>
  <c r="N2201" i="4"/>
  <c r="F2201" i="4"/>
  <c r="E2201" i="4"/>
  <c r="N2200" i="4"/>
  <c r="F2200" i="4"/>
  <c r="E2200" i="4"/>
  <c r="N2199" i="4"/>
  <c r="F2199" i="4"/>
  <c r="E2199" i="4"/>
  <c r="N2198" i="4"/>
  <c r="F2198" i="4"/>
  <c r="E2198" i="4"/>
  <c r="N2197" i="4"/>
  <c r="F2197" i="4"/>
  <c r="E2197" i="4"/>
  <c r="N2196" i="4"/>
  <c r="F2196" i="4"/>
  <c r="E2196" i="4"/>
  <c r="N2195" i="4"/>
  <c r="F2195" i="4"/>
  <c r="E2195" i="4"/>
  <c r="N2194" i="4"/>
  <c r="F2194" i="4"/>
  <c r="E2194" i="4"/>
  <c r="N2193" i="4"/>
  <c r="F2193" i="4"/>
  <c r="E2193" i="4"/>
  <c r="N2192" i="4"/>
  <c r="F2192" i="4"/>
  <c r="E2192" i="4"/>
  <c r="N2191" i="4"/>
  <c r="F2191" i="4"/>
  <c r="E2191" i="4"/>
  <c r="N2190" i="4"/>
  <c r="F2190" i="4"/>
  <c r="E2190" i="4"/>
  <c r="N2189" i="4"/>
  <c r="F2189" i="4"/>
  <c r="E2189" i="4"/>
  <c r="N2188" i="4"/>
  <c r="F2188" i="4"/>
  <c r="E2188" i="4"/>
  <c r="N2187" i="4"/>
  <c r="F2187" i="4"/>
  <c r="E2187" i="4"/>
  <c r="N2186" i="4"/>
  <c r="F2186" i="4"/>
  <c r="E2186" i="4"/>
  <c r="N2185" i="4"/>
  <c r="F2185" i="4"/>
  <c r="E2185" i="4"/>
  <c r="N2184" i="4"/>
  <c r="F2184" i="4"/>
  <c r="E2184" i="4"/>
  <c r="N2183" i="4"/>
  <c r="F2183" i="4"/>
  <c r="E2183" i="4"/>
  <c r="N2182" i="4"/>
  <c r="F2182" i="4"/>
  <c r="E2182" i="4"/>
  <c r="N2181" i="4"/>
  <c r="F2181" i="4"/>
  <c r="E2181" i="4"/>
  <c r="N2180" i="4"/>
  <c r="F2180" i="4"/>
  <c r="E2180" i="4"/>
  <c r="N2179" i="4"/>
  <c r="F2179" i="4"/>
  <c r="E2179" i="4"/>
  <c r="N2178" i="4"/>
  <c r="F2178" i="4"/>
  <c r="E2178" i="4"/>
  <c r="N2177" i="4"/>
  <c r="F2177" i="4"/>
  <c r="E2177" i="4"/>
  <c r="N2176" i="4"/>
  <c r="F2176" i="4"/>
  <c r="E2176" i="4"/>
  <c r="N2175" i="4"/>
  <c r="F2175" i="4"/>
  <c r="E2175" i="4"/>
  <c r="N2174" i="4"/>
  <c r="F2174" i="4"/>
  <c r="E2174" i="4"/>
  <c r="N2173" i="4"/>
  <c r="F2173" i="4"/>
  <c r="E2173" i="4"/>
  <c r="N2172" i="4"/>
  <c r="F2172" i="4"/>
  <c r="E2172" i="4"/>
  <c r="N2171" i="4"/>
  <c r="F2171" i="4"/>
  <c r="E2171" i="4"/>
  <c r="N2170" i="4"/>
  <c r="F2170" i="4"/>
  <c r="E2170" i="4"/>
  <c r="N2169" i="4"/>
  <c r="F2169" i="4"/>
  <c r="E2169" i="4"/>
  <c r="N2168" i="4"/>
  <c r="F2168" i="4"/>
  <c r="E2168" i="4"/>
  <c r="N2167" i="4"/>
  <c r="F2167" i="4"/>
  <c r="E2167" i="4"/>
  <c r="N2166" i="4"/>
  <c r="F2166" i="4"/>
  <c r="E2166" i="4"/>
  <c r="N2165" i="4"/>
  <c r="F2165" i="4"/>
  <c r="E2165" i="4"/>
  <c r="N2164" i="4"/>
  <c r="F2164" i="4"/>
  <c r="E2164" i="4"/>
  <c r="N2163" i="4"/>
  <c r="F2163" i="4"/>
  <c r="E2163" i="4"/>
  <c r="N2162" i="4"/>
  <c r="F2162" i="4"/>
  <c r="E2162" i="4"/>
  <c r="N2161" i="4"/>
  <c r="F2161" i="4"/>
  <c r="E2161" i="4"/>
  <c r="N2160" i="4"/>
  <c r="F2160" i="4"/>
  <c r="E2160" i="4"/>
  <c r="N2159" i="4"/>
  <c r="F2159" i="4"/>
  <c r="E2159" i="4"/>
  <c r="N2158" i="4"/>
  <c r="F2158" i="4"/>
  <c r="E2158" i="4"/>
  <c r="N2157" i="4"/>
  <c r="F2157" i="4"/>
  <c r="E2157" i="4"/>
  <c r="N2156" i="4"/>
  <c r="F2156" i="4"/>
  <c r="E2156" i="4"/>
  <c r="N2155" i="4"/>
  <c r="F2155" i="4"/>
  <c r="E2155" i="4"/>
  <c r="N2154" i="4"/>
  <c r="F2154" i="4"/>
  <c r="E2154" i="4"/>
  <c r="N2153" i="4"/>
  <c r="F2153" i="4"/>
  <c r="E2153" i="4"/>
  <c r="N2152" i="4"/>
  <c r="F2152" i="4"/>
  <c r="E2152" i="4"/>
  <c r="N2151" i="4"/>
  <c r="F2151" i="4"/>
  <c r="E2151" i="4"/>
  <c r="N2150" i="4"/>
  <c r="F2150" i="4"/>
  <c r="E2150" i="4"/>
  <c r="N2149" i="4"/>
  <c r="F2149" i="4"/>
  <c r="E2149" i="4"/>
  <c r="N2148" i="4"/>
  <c r="F2148" i="4"/>
  <c r="E2148" i="4"/>
  <c r="N2147" i="4"/>
  <c r="F2147" i="4"/>
  <c r="E2147" i="4"/>
  <c r="N2146" i="4"/>
  <c r="F2146" i="4"/>
  <c r="E2146" i="4"/>
  <c r="N2145" i="4"/>
  <c r="F2145" i="4"/>
  <c r="E2145" i="4"/>
  <c r="N2144" i="4"/>
  <c r="F2144" i="4"/>
  <c r="E2144" i="4"/>
  <c r="N2143" i="4"/>
  <c r="F2143" i="4"/>
  <c r="E2143" i="4"/>
  <c r="N2142" i="4"/>
  <c r="F2142" i="4"/>
  <c r="E2142" i="4"/>
  <c r="N2141" i="4"/>
  <c r="F2141" i="4"/>
  <c r="E2141" i="4"/>
  <c r="N2140" i="4"/>
  <c r="F2140" i="4"/>
  <c r="E2140" i="4"/>
  <c r="N2139" i="4"/>
  <c r="F2139" i="4"/>
  <c r="E2139" i="4"/>
  <c r="N2138" i="4"/>
  <c r="F2138" i="4"/>
  <c r="E2138" i="4"/>
  <c r="N2137" i="4"/>
  <c r="F2137" i="4"/>
  <c r="E2137" i="4"/>
  <c r="N2136" i="4"/>
  <c r="F2136" i="4"/>
  <c r="E2136" i="4"/>
  <c r="N2135" i="4"/>
  <c r="F2135" i="4"/>
  <c r="E2135" i="4"/>
  <c r="N2134" i="4"/>
  <c r="F2134" i="4"/>
  <c r="E2134" i="4"/>
  <c r="N2133" i="4"/>
  <c r="F2133" i="4"/>
  <c r="E2133" i="4"/>
  <c r="N2132" i="4"/>
  <c r="F2132" i="4"/>
  <c r="E2132" i="4"/>
  <c r="N2131" i="4"/>
  <c r="F2131" i="4"/>
  <c r="E2131" i="4"/>
  <c r="N2130" i="4"/>
  <c r="F2130" i="4"/>
  <c r="E2130" i="4"/>
  <c r="N2129" i="4"/>
  <c r="F2129" i="4"/>
  <c r="E2129" i="4"/>
  <c r="N2128" i="4"/>
  <c r="F2128" i="4"/>
  <c r="E2128" i="4"/>
  <c r="N2127" i="4"/>
  <c r="F2127" i="4"/>
  <c r="E2127" i="4"/>
  <c r="N2126" i="4"/>
  <c r="F2126" i="4"/>
  <c r="E2126" i="4"/>
  <c r="N2125" i="4"/>
  <c r="F2125" i="4"/>
  <c r="E2125" i="4"/>
  <c r="N2124" i="4"/>
  <c r="F2124" i="4"/>
  <c r="E2124" i="4"/>
  <c r="N2123" i="4"/>
  <c r="F2123" i="4"/>
  <c r="E2123" i="4"/>
  <c r="N2122" i="4"/>
  <c r="F2122" i="4"/>
  <c r="E2122" i="4"/>
  <c r="N2121" i="4"/>
  <c r="F2121" i="4"/>
  <c r="E2121" i="4"/>
  <c r="N2120" i="4"/>
  <c r="F2120" i="4"/>
  <c r="E2120" i="4"/>
  <c r="N2119" i="4"/>
  <c r="F2119" i="4"/>
  <c r="E2119" i="4"/>
  <c r="N2118" i="4"/>
  <c r="F2118" i="4"/>
  <c r="E2118" i="4"/>
  <c r="N2117" i="4"/>
  <c r="F2117" i="4"/>
  <c r="E2117" i="4"/>
  <c r="N2116" i="4"/>
  <c r="F2116" i="4"/>
  <c r="E2116" i="4"/>
  <c r="N2115" i="4"/>
  <c r="F2115" i="4"/>
  <c r="E2115" i="4"/>
  <c r="N2114" i="4"/>
  <c r="F2114" i="4"/>
  <c r="E2114" i="4"/>
  <c r="N2113" i="4"/>
  <c r="F2113" i="4"/>
  <c r="E2113" i="4"/>
  <c r="N2112" i="4"/>
  <c r="F2112" i="4"/>
  <c r="E2112" i="4"/>
  <c r="N2111" i="4"/>
  <c r="F2111" i="4"/>
  <c r="E2111" i="4"/>
  <c r="N2110" i="4"/>
  <c r="F2110" i="4"/>
  <c r="E2110" i="4"/>
  <c r="N2109" i="4"/>
  <c r="F2109" i="4"/>
  <c r="E2109" i="4"/>
  <c r="N2108" i="4"/>
  <c r="F2108" i="4"/>
  <c r="E2108" i="4"/>
  <c r="N2107" i="4"/>
  <c r="F2107" i="4"/>
  <c r="E2107" i="4"/>
  <c r="N2106" i="4"/>
  <c r="F2106" i="4"/>
  <c r="E2106" i="4"/>
  <c r="N2105" i="4"/>
  <c r="F2105" i="4"/>
  <c r="E2105" i="4"/>
  <c r="N2104" i="4"/>
  <c r="F2104" i="4"/>
  <c r="E2104" i="4"/>
  <c r="N2103" i="4"/>
  <c r="F2103" i="4"/>
  <c r="E2103" i="4"/>
  <c r="N2102" i="4"/>
  <c r="F2102" i="4"/>
  <c r="E2102" i="4"/>
  <c r="N2101" i="4"/>
  <c r="F2101" i="4"/>
  <c r="E2101" i="4"/>
  <c r="N2100" i="4"/>
  <c r="F2100" i="4"/>
  <c r="E2100" i="4"/>
  <c r="N2099" i="4"/>
  <c r="F2099" i="4"/>
  <c r="E2099" i="4"/>
  <c r="N2098" i="4"/>
  <c r="F2098" i="4"/>
  <c r="E2098" i="4"/>
  <c r="N2097" i="4"/>
  <c r="F2097" i="4"/>
  <c r="E2097" i="4"/>
  <c r="N2096" i="4"/>
  <c r="F2096" i="4"/>
  <c r="E2096" i="4"/>
  <c r="N2095" i="4"/>
  <c r="F2095" i="4"/>
  <c r="E2095" i="4"/>
  <c r="N2094" i="4"/>
  <c r="F2094" i="4"/>
  <c r="E2094" i="4"/>
  <c r="N2093" i="4"/>
  <c r="F2093" i="4"/>
  <c r="E2093" i="4"/>
  <c r="N2092" i="4"/>
  <c r="F2092" i="4"/>
  <c r="E2092" i="4"/>
  <c r="N2091" i="4"/>
  <c r="F2091" i="4"/>
  <c r="E2091" i="4"/>
  <c r="N2090" i="4"/>
  <c r="F2090" i="4"/>
  <c r="E2090" i="4"/>
  <c r="N2089" i="4"/>
  <c r="F2089" i="4"/>
  <c r="E2089" i="4"/>
  <c r="N2088" i="4"/>
  <c r="F2088" i="4"/>
  <c r="E2088" i="4"/>
  <c r="N2087" i="4"/>
  <c r="F2087" i="4"/>
  <c r="E2087" i="4"/>
  <c r="N2086" i="4"/>
  <c r="F2086" i="4"/>
  <c r="E2086" i="4"/>
  <c r="N2085" i="4"/>
  <c r="F2085" i="4"/>
  <c r="E2085" i="4"/>
  <c r="N2084" i="4"/>
  <c r="F2084" i="4"/>
  <c r="E2084" i="4"/>
  <c r="N2083" i="4"/>
  <c r="F2083" i="4"/>
  <c r="E2083" i="4"/>
  <c r="N2082" i="4"/>
  <c r="F2082" i="4"/>
  <c r="E2082" i="4"/>
  <c r="N2081" i="4"/>
  <c r="F2081" i="4"/>
  <c r="E2081" i="4"/>
  <c r="N2080" i="4"/>
  <c r="F2080" i="4"/>
  <c r="E2080" i="4"/>
  <c r="N2079" i="4"/>
  <c r="F2079" i="4"/>
  <c r="E2079" i="4"/>
  <c r="N2078" i="4"/>
  <c r="F2078" i="4"/>
  <c r="E2078" i="4"/>
  <c r="N2077" i="4"/>
  <c r="F2077" i="4"/>
  <c r="E2077" i="4"/>
  <c r="N2076" i="4"/>
  <c r="F2076" i="4"/>
  <c r="E2076" i="4"/>
  <c r="N2075" i="4"/>
  <c r="F2075" i="4"/>
  <c r="E2075" i="4"/>
  <c r="N2074" i="4"/>
  <c r="F2074" i="4"/>
  <c r="E2074" i="4"/>
  <c r="N2073" i="4"/>
  <c r="F2073" i="4"/>
  <c r="E2073" i="4"/>
  <c r="N2072" i="4"/>
  <c r="F2072" i="4"/>
  <c r="E2072" i="4"/>
  <c r="N2071" i="4"/>
  <c r="F2071" i="4"/>
  <c r="E2071" i="4"/>
  <c r="N2070" i="4"/>
  <c r="F2070" i="4"/>
  <c r="E2070" i="4"/>
  <c r="N2069" i="4"/>
  <c r="F2069" i="4"/>
  <c r="E2069" i="4"/>
  <c r="N2068" i="4"/>
  <c r="F2068" i="4"/>
  <c r="E2068" i="4"/>
  <c r="N2067" i="4"/>
  <c r="F2067" i="4"/>
  <c r="E2067" i="4"/>
  <c r="N2066" i="4"/>
  <c r="F2066" i="4"/>
  <c r="E2066" i="4"/>
  <c r="N2065" i="4"/>
  <c r="H2065" i="4"/>
  <c r="F2065" i="4"/>
  <c r="E2065" i="4"/>
  <c r="N2064" i="4"/>
  <c r="F2064" i="4"/>
  <c r="E2064" i="4"/>
  <c r="N2063" i="4"/>
  <c r="F2063" i="4"/>
  <c r="E2063" i="4"/>
  <c r="N2062" i="4"/>
  <c r="F2062" i="4"/>
  <c r="E2062" i="4"/>
  <c r="N2061" i="4"/>
  <c r="F2061" i="4"/>
  <c r="E2061" i="4"/>
  <c r="N2060" i="4"/>
  <c r="F2060" i="4"/>
  <c r="E2060" i="4"/>
  <c r="N2059" i="4"/>
  <c r="F2059" i="4"/>
  <c r="E2059" i="4"/>
  <c r="N2058" i="4"/>
  <c r="F2058" i="4"/>
  <c r="E2058" i="4"/>
  <c r="N2057" i="4"/>
  <c r="F2057" i="4"/>
  <c r="E2057" i="4"/>
  <c r="N2056" i="4"/>
  <c r="F2056" i="4"/>
  <c r="E2056" i="4"/>
  <c r="N2055" i="4"/>
  <c r="F2055" i="4"/>
  <c r="E2055" i="4"/>
  <c r="N2054" i="4"/>
  <c r="F2054" i="4"/>
  <c r="E2054" i="4"/>
  <c r="N2053" i="4"/>
  <c r="F2053" i="4"/>
  <c r="E2053" i="4"/>
  <c r="N2052" i="4"/>
  <c r="F2052" i="4"/>
  <c r="E2052" i="4"/>
  <c r="N2051" i="4"/>
  <c r="F2051" i="4"/>
  <c r="E2051" i="4"/>
  <c r="N2050" i="4"/>
  <c r="F2050" i="4"/>
  <c r="E2050" i="4"/>
  <c r="N2049" i="4"/>
  <c r="F2049" i="4"/>
  <c r="E2049" i="4"/>
  <c r="N2048" i="4"/>
  <c r="F2048" i="4"/>
  <c r="E2048" i="4"/>
  <c r="N2047" i="4"/>
  <c r="F2047" i="4"/>
  <c r="E2047" i="4"/>
  <c r="N2046" i="4"/>
  <c r="F2046" i="4"/>
  <c r="E2046" i="4"/>
  <c r="N2045" i="4"/>
  <c r="F2045" i="4"/>
  <c r="E2045" i="4"/>
  <c r="N2044" i="4"/>
  <c r="F2044" i="4"/>
  <c r="E2044" i="4"/>
  <c r="N2043" i="4"/>
  <c r="F2043" i="4"/>
  <c r="E2043" i="4"/>
  <c r="N2042" i="4"/>
  <c r="F2042" i="4"/>
  <c r="E2042" i="4"/>
  <c r="N2041" i="4"/>
  <c r="F2041" i="4"/>
  <c r="E2041" i="4"/>
  <c r="N2040" i="4"/>
  <c r="F2040" i="4"/>
  <c r="E2040" i="4"/>
  <c r="N2039" i="4"/>
  <c r="F2039" i="4"/>
  <c r="E2039" i="4"/>
  <c r="N2038" i="4"/>
  <c r="F2038" i="4"/>
  <c r="E2038" i="4"/>
  <c r="N2037" i="4"/>
  <c r="F2037" i="4"/>
  <c r="E2037" i="4"/>
  <c r="N2036" i="4"/>
  <c r="F2036" i="4"/>
  <c r="E2036" i="4"/>
  <c r="N2035" i="4"/>
  <c r="F2035" i="4"/>
  <c r="E2035" i="4"/>
  <c r="N2034" i="4"/>
  <c r="F2034" i="4"/>
  <c r="E2034" i="4"/>
  <c r="N2033" i="4"/>
  <c r="F2033" i="4"/>
  <c r="E2033" i="4"/>
  <c r="N2032" i="4"/>
  <c r="F2032" i="4"/>
  <c r="E2032" i="4"/>
  <c r="N2031" i="4"/>
  <c r="F2031" i="4"/>
  <c r="E2031" i="4"/>
  <c r="N2030" i="4"/>
  <c r="F2030" i="4"/>
  <c r="E2030" i="4"/>
  <c r="N2029" i="4"/>
  <c r="F2029" i="4"/>
  <c r="E2029" i="4"/>
  <c r="N2028" i="4"/>
  <c r="F2028" i="4"/>
  <c r="E2028" i="4"/>
  <c r="N2027" i="4"/>
  <c r="F2027" i="4"/>
  <c r="E2027" i="4"/>
  <c r="N2026" i="4"/>
  <c r="F2026" i="4"/>
  <c r="E2026" i="4"/>
  <c r="N2025" i="4"/>
  <c r="F2025" i="4"/>
  <c r="E2025" i="4"/>
  <c r="N2024" i="4"/>
  <c r="F2024" i="4"/>
  <c r="E2024" i="4"/>
  <c r="N2023" i="4"/>
  <c r="F2023" i="4"/>
  <c r="E2023" i="4"/>
  <c r="N2022" i="4"/>
  <c r="F2022" i="4"/>
  <c r="E2022" i="4"/>
  <c r="N2021" i="4"/>
  <c r="F2021" i="4"/>
  <c r="E2021" i="4"/>
  <c r="N2020" i="4"/>
  <c r="F2020" i="4"/>
  <c r="E2020" i="4"/>
  <c r="N2019" i="4"/>
  <c r="F2019" i="4"/>
  <c r="E2019" i="4"/>
  <c r="N2018" i="4"/>
  <c r="F2018" i="4"/>
  <c r="E2018" i="4"/>
  <c r="N2017" i="4"/>
  <c r="F2017" i="4"/>
  <c r="E2017" i="4"/>
  <c r="N2016" i="4"/>
  <c r="F2016" i="4"/>
  <c r="E2016" i="4"/>
  <c r="N2015" i="4"/>
  <c r="F2015" i="4"/>
  <c r="E2015" i="4"/>
  <c r="N2014" i="4"/>
  <c r="F2014" i="4"/>
  <c r="E2014" i="4"/>
  <c r="N2013" i="4"/>
  <c r="F2013" i="4"/>
  <c r="E2013" i="4"/>
  <c r="N2012" i="4"/>
  <c r="F2012" i="4"/>
  <c r="E2012" i="4"/>
  <c r="N2011" i="4"/>
  <c r="F2011" i="4"/>
  <c r="E2011" i="4"/>
  <c r="N2010" i="4"/>
  <c r="F2010" i="4"/>
  <c r="E2010" i="4"/>
  <c r="N2009" i="4"/>
  <c r="F2009" i="4"/>
  <c r="E2009" i="4"/>
  <c r="N2008" i="4"/>
  <c r="F2008" i="4"/>
  <c r="E2008" i="4"/>
  <c r="N2007" i="4"/>
  <c r="F2007" i="4"/>
  <c r="E2007" i="4"/>
  <c r="N2006" i="4"/>
  <c r="F2006" i="4"/>
  <c r="E2006" i="4"/>
  <c r="N2005" i="4"/>
  <c r="F2005" i="4"/>
  <c r="E2005" i="4"/>
  <c r="N2004" i="4"/>
  <c r="F2004" i="4"/>
  <c r="E2004" i="4"/>
  <c r="N2003" i="4"/>
  <c r="F2003" i="4"/>
  <c r="E2003" i="4"/>
  <c r="N2002" i="4"/>
  <c r="F2002" i="4"/>
  <c r="E2002" i="4"/>
  <c r="N2001" i="4"/>
  <c r="F2001" i="4"/>
  <c r="E2001" i="4"/>
  <c r="N2000" i="4"/>
  <c r="F2000" i="4"/>
  <c r="E2000" i="4"/>
  <c r="N1999" i="4"/>
  <c r="F1999" i="4"/>
  <c r="E1999" i="4"/>
  <c r="N1998" i="4"/>
  <c r="F1998" i="4"/>
  <c r="E1998" i="4"/>
  <c r="N1997" i="4"/>
  <c r="F1997" i="4"/>
  <c r="E1997" i="4"/>
  <c r="N1996" i="4"/>
  <c r="F1996" i="4"/>
  <c r="E1996" i="4"/>
  <c r="N1995" i="4"/>
  <c r="F1995" i="4"/>
  <c r="E1995" i="4"/>
  <c r="N1994" i="4"/>
  <c r="F1994" i="4"/>
  <c r="E1994" i="4"/>
  <c r="N1993" i="4"/>
  <c r="F1993" i="4"/>
  <c r="E1993" i="4"/>
  <c r="N1992" i="4"/>
  <c r="F1992" i="4"/>
  <c r="E1992" i="4"/>
  <c r="N1991" i="4"/>
  <c r="F1991" i="4"/>
  <c r="E1991" i="4"/>
  <c r="N1990" i="4"/>
  <c r="F1990" i="4"/>
  <c r="E1990" i="4"/>
  <c r="N1989" i="4"/>
  <c r="F1989" i="4"/>
  <c r="E1989" i="4"/>
  <c r="N1988" i="4"/>
  <c r="F1988" i="4"/>
  <c r="E1988" i="4"/>
  <c r="N1987" i="4"/>
  <c r="F1987" i="4"/>
  <c r="E1987" i="4"/>
  <c r="N1986" i="4"/>
  <c r="F1986" i="4"/>
  <c r="E1986" i="4"/>
  <c r="N1985" i="4"/>
  <c r="F1985" i="4"/>
  <c r="E1985" i="4"/>
  <c r="N1984" i="4"/>
  <c r="F1984" i="4"/>
  <c r="E1984" i="4"/>
  <c r="N1983" i="4"/>
  <c r="F1983" i="4"/>
  <c r="E1983" i="4"/>
  <c r="N1982" i="4"/>
  <c r="F1982" i="4"/>
  <c r="E1982" i="4"/>
  <c r="N1981" i="4"/>
  <c r="F1981" i="4"/>
  <c r="E1981" i="4"/>
  <c r="N1980" i="4"/>
  <c r="F1980" i="4"/>
  <c r="E1980" i="4"/>
  <c r="N1979" i="4"/>
  <c r="F1979" i="4"/>
  <c r="E1979" i="4"/>
  <c r="N1978" i="4"/>
  <c r="F1978" i="4"/>
  <c r="E1978" i="4"/>
  <c r="N1977" i="4"/>
  <c r="F1977" i="4"/>
  <c r="E1977" i="4"/>
  <c r="N1976" i="4"/>
  <c r="F1976" i="4"/>
  <c r="E1976" i="4"/>
  <c r="N1975" i="4"/>
  <c r="F1975" i="4"/>
  <c r="E1975" i="4"/>
  <c r="N1974" i="4"/>
  <c r="F1974" i="4"/>
  <c r="E1974" i="4"/>
  <c r="N1973" i="4"/>
  <c r="F1973" i="4"/>
  <c r="E1973" i="4"/>
  <c r="N1972" i="4"/>
  <c r="F1972" i="4"/>
  <c r="E1972" i="4"/>
  <c r="N1971" i="4"/>
  <c r="F1971" i="4"/>
  <c r="E1971" i="4"/>
  <c r="N1970" i="4"/>
  <c r="F1970" i="4"/>
  <c r="E1970" i="4"/>
  <c r="N1969" i="4"/>
  <c r="F1969" i="4"/>
  <c r="E1969" i="4"/>
  <c r="N1968" i="4"/>
  <c r="F1968" i="4"/>
  <c r="E1968" i="4"/>
  <c r="N1967" i="4"/>
  <c r="F1967" i="4"/>
  <c r="E1967" i="4"/>
  <c r="N1966" i="4"/>
  <c r="F1966" i="4"/>
  <c r="E1966" i="4"/>
  <c r="N1965" i="4"/>
  <c r="F1965" i="4"/>
  <c r="E1965" i="4"/>
  <c r="N1964" i="4"/>
  <c r="F1964" i="4"/>
  <c r="E1964" i="4"/>
  <c r="N1963" i="4"/>
  <c r="F1963" i="4"/>
  <c r="E1963" i="4"/>
  <c r="N1962" i="4"/>
  <c r="F1962" i="4"/>
  <c r="E1962" i="4"/>
  <c r="N1961" i="4"/>
  <c r="F1961" i="4"/>
  <c r="E1961" i="4"/>
  <c r="N1960" i="4"/>
  <c r="F1960" i="4"/>
  <c r="E1960" i="4"/>
  <c r="N1959" i="4"/>
  <c r="F1959" i="4"/>
  <c r="E1959" i="4"/>
  <c r="N1958" i="4"/>
  <c r="F1958" i="4"/>
  <c r="E1958" i="4"/>
  <c r="N1957" i="4"/>
  <c r="F1957" i="4"/>
  <c r="E1957" i="4"/>
  <c r="N1956" i="4"/>
  <c r="F1956" i="4"/>
  <c r="E1956" i="4"/>
  <c r="N1955" i="4"/>
  <c r="F1955" i="4"/>
  <c r="E1955" i="4"/>
  <c r="N1954" i="4"/>
  <c r="F1954" i="4"/>
  <c r="E1954" i="4"/>
  <c r="N1953" i="4"/>
  <c r="F1953" i="4"/>
  <c r="E1953" i="4"/>
  <c r="N1952" i="4"/>
  <c r="F1952" i="4"/>
  <c r="E1952" i="4"/>
  <c r="N1951" i="4"/>
  <c r="F1951" i="4"/>
  <c r="E1951" i="4"/>
  <c r="N1950" i="4"/>
  <c r="F1950" i="4"/>
  <c r="E1950" i="4"/>
  <c r="N1949" i="4"/>
  <c r="F1949" i="4"/>
  <c r="E1949" i="4"/>
  <c r="N1948" i="4"/>
  <c r="F1948" i="4"/>
  <c r="E1948" i="4"/>
  <c r="N1947" i="4"/>
  <c r="F1947" i="4"/>
  <c r="E1947" i="4"/>
  <c r="N1946" i="4"/>
  <c r="F1946" i="4"/>
  <c r="E1946" i="4"/>
  <c r="N1945" i="4"/>
  <c r="F1945" i="4"/>
  <c r="E1945" i="4"/>
  <c r="N1944" i="4"/>
  <c r="F1944" i="4"/>
  <c r="E1944" i="4"/>
  <c r="N1943" i="4"/>
  <c r="F1943" i="4"/>
  <c r="E1943" i="4"/>
  <c r="N1942" i="4"/>
  <c r="F1942" i="4"/>
  <c r="E1942" i="4"/>
  <c r="N1941" i="4"/>
  <c r="F1941" i="4"/>
  <c r="E1941" i="4"/>
  <c r="N1940" i="4"/>
  <c r="F1940" i="4"/>
  <c r="E1940" i="4"/>
  <c r="N1939" i="4"/>
  <c r="F1939" i="4"/>
  <c r="E1939" i="4"/>
  <c r="N1938" i="4"/>
  <c r="F1938" i="4"/>
  <c r="E1938" i="4"/>
  <c r="N1937" i="4"/>
  <c r="F1937" i="4"/>
  <c r="E1937" i="4"/>
  <c r="N1936" i="4"/>
  <c r="F1936" i="4"/>
  <c r="E1936" i="4"/>
  <c r="N1935" i="4"/>
  <c r="F1935" i="4"/>
  <c r="E1935" i="4"/>
  <c r="N1934" i="4"/>
  <c r="F1934" i="4"/>
  <c r="E1934" i="4"/>
  <c r="N1933" i="4"/>
  <c r="F1933" i="4"/>
  <c r="E1933" i="4"/>
  <c r="N1932" i="4"/>
  <c r="F1932" i="4"/>
  <c r="E1932" i="4"/>
  <c r="N1931" i="4"/>
  <c r="F1931" i="4"/>
  <c r="E1931" i="4"/>
  <c r="N1930" i="4"/>
  <c r="F1930" i="4"/>
  <c r="E1930" i="4"/>
  <c r="N1929" i="4"/>
  <c r="F1929" i="4"/>
  <c r="E1929" i="4"/>
  <c r="N1928" i="4"/>
  <c r="F1928" i="4"/>
  <c r="E1928" i="4"/>
  <c r="N1927" i="4"/>
  <c r="F1927" i="4"/>
  <c r="E1927" i="4"/>
  <c r="N1926" i="4"/>
  <c r="F1926" i="4"/>
  <c r="E1926" i="4"/>
  <c r="N1925" i="4"/>
  <c r="F1925" i="4"/>
  <c r="E1925" i="4"/>
  <c r="N1924" i="4"/>
  <c r="F1924" i="4"/>
  <c r="E1924" i="4"/>
  <c r="N1923" i="4"/>
  <c r="F1923" i="4"/>
  <c r="E1923" i="4"/>
  <c r="N1922" i="4"/>
  <c r="F1922" i="4"/>
  <c r="E1922" i="4"/>
  <c r="N1921" i="4"/>
  <c r="F1921" i="4"/>
  <c r="E1921" i="4"/>
  <c r="N1920" i="4"/>
  <c r="F1920" i="4"/>
  <c r="E1920" i="4"/>
  <c r="N1919" i="4"/>
  <c r="F1919" i="4"/>
  <c r="E1919" i="4"/>
  <c r="N1918" i="4"/>
  <c r="F1918" i="4"/>
  <c r="E1918" i="4"/>
  <c r="N1917" i="4"/>
  <c r="F1917" i="4"/>
  <c r="E1917" i="4"/>
  <c r="N1916" i="4"/>
  <c r="F1916" i="4"/>
  <c r="E1916" i="4"/>
  <c r="N1915" i="4"/>
  <c r="F1915" i="4"/>
  <c r="E1915" i="4"/>
  <c r="N1914" i="4"/>
  <c r="F1914" i="4"/>
  <c r="E1914" i="4"/>
  <c r="N1913" i="4"/>
  <c r="F1913" i="4"/>
  <c r="E1913" i="4"/>
  <c r="N1912" i="4"/>
  <c r="F1912" i="4"/>
  <c r="E1912" i="4"/>
  <c r="N1911" i="4"/>
  <c r="F1911" i="4"/>
  <c r="E1911" i="4"/>
  <c r="N1910" i="4"/>
  <c r="F1910" i="4"/>
  <c r="E1910" i="4"/>
  <c r="N1909" i="4"/>
  <c r="F1909" i="4"/>
  <c r="E1909" i="4"/>
  <c r="N1908" i="4"/>
  <c r="F1908" i="4"/>
  <c r="E1908" i="4"/>
  <c r="N1907" i="4"/>
  <c r="F1907" i="4"/>
  <c r="E1907" i="4"/>
  <c r="N1906" i="4"/>
  <c r="F1906" i="4"/>
  <c r="E1906" i="4"/>
  <c r="N1905" i="4"/>
  <c r="F1905" i="4"/>
  <c r="E1905" i="4"/>
  <c r="N1904" i="4"/>
  <c r="F1904" i="4"/>
  <c r="E1904" i="4"/>
  <c r="N1903" i="4"/>
  <c r="F1903" i="4"/>
  <c r="E1903" i="4"/>
  <c r="N1902" i="4"/>
  <c r="F1902" i="4"/>
  <c r="E1902" i="4"/>
  <c r="N1901" i="4"/>
  <c r="F1901" i="4"/>
  <c r="E1901" i="4"/>
  <c r="N1900" i="4"/>
  <c r="F1900" i="4"/>
  <c r="E1900" i="4"/>
  <c r="N1899" i="4"/>
  <c r="F1899" i="4"/>
  <c r="E1899" i="4"/>
  <c r="N1898" i="4"/>
  <c r="F1898" i="4"/>
  <c r="E1898" i="4"/>
  <c r="N1897" i="4"/>
  <c r="F1897" i="4"/>
  <c r="E1897" i="4"/>
  <c r="N1896" i="4"/>
  <c r="F1896" i="4"/>
  <c r="E1896" i="4"/>
  <c r="N1895" i="4"/>
  <c r="F1895" i="4"/>
  <c r="E1895" i="4"/>
  <c r="N1894" i="4"/>
  <c r="F1894" i="4"/>
  <c r="E1894" i="4"/>
  <c r="N1893" i="4"/>
  <c r="F1893" i="4"/>
  <c r="E1893" i="4"/>
  <c r="N1892" i="4"/>
  <c r="F1892" i="4"/>
  <c r="E1892" i="4"/>
  <c r="N1891" i="4"/>
  <c r="F1891" i="4"/>
  <c r="E1891" i="4"/>
  <c r="N1890" i="4"/>
  <c r="F1890" i="4"/>
  <c r="E1890" i="4"/>
  <c r="N1889" i="4"/>
  <c r="F1889" i="4"/>
  <c r="E1889" i="4"/>
  <c r="N1888" i="4"/>
  <c r="F1888" i="4"/>
  <c r="E1888" i="4"/>
  <c r="N1887" i="4"/>
  <c r="F1887" i="4"/>
  <c r="E1887" i="4"/>
  <c r="N1886" i="4"/>
  <c r="F1886" i="4"/>
  <c r="E1886" i="4"/>
  <c r="N1885" i="4"/>
  <c r="F1885" i="4"/>
  <c r="E1885" i="4"/>
  <c r="N1884" i="4"/>
  <c r="F1884" i="4"/>
  <c r="E1884" i="4"/>
  <c r="N1883" i="4"/>
  <c r="F1883" i="4"/>
  <c r="E1883" i="4"/>
  <c r="N1882" i="4"/>
  <c r="F1882" i="4"/>
  <c r="E1882" i="4"/>
  <c r="N1881" i="4"/>
  <c r="F1881" i="4"/>
  <c r="E1881" i="4"/>
  <c r="N1880" i="4"/>
  <c r="F1880" i="4"/>
  <c r="E1880" i="4"/>
  <c r="N1879" i="4"/>
  <c r="F1879" i="4"/>
  <c r="E1879" i="4"/>
  <c r="N1878" i="4"/>
  <c r="F1878" i="4"/>
  <c r="E1878" i="4"/>
  <c r="N1877" i="4"/>
  <c r="F1877" i="4"/>
  <c r="E1877" i="4"/>
  <c r="N1876" i="4"/>
  <c r="F1876" i="4"/>
  <c r="E1876" i="4"/>
  <c r="N1875" i="4"/>
  <c r="F1875" i="4"/>
  <c r="E1875" i="4"/>
  <c r="N1874" i="4"/>
  <c r="F1874" i="4"/>
  <c r="E1874" i="4"/>
  <c r="N1873" i="4"/>
  <c r="F1873" i="4"/>
  <c r="E1873" i="4"/>
  <c r="N1872" i="4"/>
  <c r="F1872" i="4"/>
  <c r="E1872" i="4"/>
  <c r="N1871" i="4"/>
  <c r="F1871" i="4"/>
  <c r="E1871" i="4"/>
  <c r="N1870" i="4"/>
  <c r="F1870" i="4"/>
  <c r="E1870" i="4"/>
  <c r="N1869" i="4"/>
  <c r="F1869" i="4"/>
  <c r="E1869" i="4"/>
  <c r="N1868" i="4"/>
  <c r="F1868" i="4"/>
  <c r="E1868" i="4"/>
  <c r="N1867" i="4"/>
  <c r="F1867" i="4"/>
  <c r="E1867" i="4"/>
  <c r="N1866" i="4"/>
  <c r="F1866" i="4"/>
  <c r="E1866" i="4"/>
  <c r="N1865" i="4"/>
  <c r="F1865" i="4"/>
  <c r="E1865" i="4"/>
  <c r="N1864" i="4"/>
  <c r="F1864" i="4"/>
  <c r="E1864" i="4"/>
  <c r="N1863" i="4"/>
  <c r="F1863" i="4"/>
  <c r="E1863" i="4"/>
  <c r="N1862" i="4"/>
  <c r="F1862" i="4"/>
  <c r="E1862" i="4"/>
  <c r="N1861" i="4"/>
  <c r="F1861" i="4"/>
  <c r="E1861" i="4"/>
  <c r="N1860" i="4"/>
  <c r="F1860" i="4"/>
  <c r="E1860" i="4"/>
  <c r="N1859" i="4"/>
  <c r="F1859" i="4"/>
  <c r="E1859" i="4"/>
  <c r="N1858" i="4"/>
  <c r="F1858" i="4"/>
  <c r="E1858" i="4"/>
  <c r="N1857" i="4"/>
  <c r="F1857" i="4"/>
  <c r="E1857" i="4"/>
  <c r="N1856" i="4"/>
  <c r="F1856" i="4"/>
  <c r="E1856" i="4"/>
  <c r="N1855" i="4"/>
  <c r="F1855" i="4"/>
  <c r="E1855" i="4"/>
  <c r="N1854" i="4"/>
  <c r="F1854" i="4"/>
  <c r="E1854" i="4"/>
  <c r="N1853" i="4"/>
  <c r="F1853" i="4"/>
  <c r="E1853" i="4"/>
  <c r="N1852" i="4"/>
  <c r="F1852" i="4"/>
  <c r="E1852" i="4"/>
  <c r="N1851" i="4"/>
  <c r="F1851" i="4"/>
  <c r="E1851" i="4"/>
  <c r="N1850" i="4"/>
  <c r="F1850" i="4"/>
  <c r="E1850" i="4"/>
  <c r="N1849" i="4"/>
  <c r="F1849" i="4"/>
  <c r="E1849" i="4"/>
  <c r="N1848" i="4"/>
  <c r="F1848" i="4"/>
  <c r="E1848" i="4"/>
  <c r="N1847" i="4"/>
  <c r="F1847" i="4"/>
  <c r="E1847" i="4"/>
  <c r="N1846" i="4"/>
  <c r="F1846" i="4"/>
  <c r="E1846" i="4"/>
  <c r="N1845" i="4"/>
  <c r="F1845" i="4"/>
  <c r="E1845" i="4"/>
  <c r="N1844" i="4"/>
  <c r="F1844" i="4"/>
  <c r="E1844" i="4"/>
  <c r="N1843" i="4"/>
  <c r="F1843" i="4"/>
  <c r="E1843" i="4"/>
  <c r="N1842" i="4"/>
  <c r="F1842" i="4"/>
  <c r="E1842" i="4"/>
  <c r="N1841" i="4"/>
  <c r="F1841" i="4"/>
  <c r="E1841" i="4"/>
  <c r="N1840" i="4"/>
  <c r="F1840" i="4"/>
  <c r="E1840" i="4"/>
  <c r="N1839" i="4"/>
  <c r="F1839" i="4"/>
  <c r="E1839" i="4"/>
  <c r="N1838" i="4"/>
  <c r="F1838" i="4"/>
  <c r="E1838" i="4"/>
  <c r="N1837" i="4"/>
  <c r="F1837" i="4"/>
  <c r="E1837" i="4"/>
  <c r="N1836" i="4"/>
  <c r="F1836" i="4"/>
  <c r="E1836" i="4"/>
  <c r="N1835" i="4"/>
  <c r="F1835" i="4"/>
  <c r="E1835" i="4"/>
  <c r="N1834" i="4"/>
  <c r="F1834" i="4"/>
  <c r="E1834" i="4"/>
  <c r="N1833" i="4"/>
  <c r="F1833" i="4"/>
  <c r="E1833" i="4"/>
  <c r="N1832" i="4"/>
  <c r="F1832" i="4"/>
  <c r="E1832" i="4"/>
  <c r="N1831" i="4"/>
  <c r="F1831" i="4"/>
  <c r="E1831" i="4"/>
  <c r="N1830" i="4"/>
  <c r="F1830" i="4"/>
  <c r="E1830" i="4"/>
  <c r="N1829" i="4"/>
  <c r="F1829" i="4"/>
  <c r="E1829" i="4"/>
  <c r="N1828" i="4"/>
  <c r="F1828" i="4"/>
  <c r="E1828" i="4"/>
  <c r="N1827" i="4"/>
  <c r="F1827" i="4"/>
  <c r="E1827" i="4"/>
  <c r="N1826" i="4"/>
  <c r="F1826" i="4"/>
  <c r="E1826" i="4"/>
  <c r="N1825" i="4"/>
  <c r="F1825" i="4"/>
  <c r="E1825" i="4"/>
  <c r="N1824" i="4"/>
  <c r="F1824" i="4"/>
  <c r="E1824" i="4"/>
  <c r="N1823" i="4"/>
  <c r="F1823" i="4"/>
  <c r="E1823" i="4"/>
  <c r="N1822" i="4"/>
  <c r="F1822" i="4"/>
  <c r="E1822" i="4"/>
  <c r="N1821" i="4"/>
  <c r="F1821" i="4"/>
  <c r="E1821" i="4"/>
  <c r="N1820" i="4"/>
  <c r="F1820" i="4"/>
  <c r="E1820" i="4"/>
  <c r="N1819" i="4"/>
  <c r="F1819" i="4"/>
  <c r="E1819" i="4"/>
  <c r="N1818" i="4"/>
  <c r="F1818" i="4"/>
  <c r="E1818" i="4"/>
  <c r="N1817" i="4"/>
  <c r="F1817" i="4"/>
  <c r="E1817" i="4"/>
  <c r="N1816" i="4"/>
  <c r="F1816" i="4"/>
  <c r="E1816" i="4"/>
  <c r="N1815" i="4"/>
  <c r="F1815" i="4"/>
  <c r="E1815" i="4"/>
  <c r="N1814" i="4"/>
  <c r="F1814" i="4"/>
  <c r="E1814" i="4"/>
  <c r="N1813" i="4"/>
  <c r="F1813" i="4"/>
  <c r="E1813" i="4"/>
  <c r="N1812" i="4"/>
  <c r="F1812" i="4"/>
  <c r="E1812" i="4"/>
  <c r="N1811" i="4"/>
  <c r="F1811" i="4"/>
  <c r="E1811" i="4"/>
  <c r="N1810" i="4"/>
  <c r="F1810" i="4"/>
  <c r="E1810" i="4"/>
  <c r="N1809" i="4"/>
  <c r="F1809" i="4"/>
  <c r="E1809" i="4"/>
  <c r="N1808" i="4"/>
  <c r="F1808" i="4"/>
  <c r="E1808" i="4"/>
  <c r="N1807" i="4"/>
  <c r="F1807" i="4"/>
  <c r="E1807" i="4"/>
  <c r="N1806" i="4"/>
  <c r="F1806" i="4"/>
  <c r="E1806" i="4"/>
  <c r="N1805" i="4"/>
  <c r="F1805" i="4"/>
  <c r="E1805" i="4"/>
  <c r="N1804" i="4"/>
  <c r="F1804" i="4"/>
  <c r="E1804" i="4"/>
  <c r="N1803" i="4"/>
  <c r="F1803" i="4"/>
  <c r="E1803" i="4"/>
  <c r="N1802" i="4"/>
  <c r="F1802" i="4"/>
  <c r="E1802" i="4"/>
  <c r="N1801" i="4"/>
  <c r="F1801" i="4"/>
  <c r="E1801" i="4"/>
  <c r="N1800" i="4"/>
  <c r="F1800" i="4"/>
  <c r="E1800" i="4"/>
  <c r="N1799" i="4"/>
  <c r="F1799" i="4"/>
  <c r="E1799" i="4"/>
  <c r="N1798" i="4"/>
  <c r="F1798" i="4"/>
  <c r="E1798" i="4"/>
  <c r="N1797" i="4"/>
  <c r="F1797" i="4"/>
  <c r="E1797" i="4"/>
  <c r="N1796" i="4"/>
  <c r="F1796" i="4"/>
  <c r="E1796" i="4"/>
  <c r="N1795" i="4"/>
  <c r="F1795" i="4"/>
  <c r="E1795" i="4"/>
  <c r="N1794" i="4"/>
  <c r="F1794" i="4"/>
  <c r="E1794" i="4"/>
  <c r="N1793" i="4"/>
  <c r="F1793" i="4"/>
  <c r="E1793" i="4"/>
  <c r="N1792" i="4"/>
  <c r="F1792" i="4"/>
  <c r="E1792" i="4"/>
  <c r="N1791" i="4"/>
  <c r="F1791" i="4"/>
  <c r="E1791" i="4"/>
  <c r="N1790" i="4"/>
  <c r="F1790" i="4"/>
  <c r="E1790" i="4"/>
  <c r="N1789" i="4"/>
  <c r="F1789" i="4"/>
  <c r="E1789" i="4"/>
  <c r="N1788" i="4"/>
  <c r="F1788" i="4"/>
  <c r="E1788" i="4"/>
  <c r="N1787" i="4"/>
  <c r="F1787" i="4"/>
  <c r="E1787" i="4"/>
  <c r="N1786" i="4"/>
  <c r="F1786" i="4"/>
  <c r="E1786" i="4"/>
  <c r="N1785" i="4"/>
  <c r="F1785" i="4"/>
  <c r="E1785" i="4"/>
  <c r="N1784" i="4"/>
  <c r="F1784" i="4"/>
  <c r="E1784" i="4"/>
  <c r="N1783" i="4"/>
  <c r="F1783" i="4"/>
  <c r="E1783" i="4"/>
  <c r="N1782" i="4"/>
  <c r="F1782" i="4"/>
  <c r="E1782" i="4"/>
  <c r="N1781" i="4"/>
  <c r="F1781" i="4"/>
  <c r="E1781" i="4"/>
  <c r="N1780" i="4"/>
  <c r="F1780" i="4"/>
  <c r="E1780" i="4"/>
  <c r="N1779" i="4"/>
  <c r="F1779" i="4"/>
  <c r="E1779" i="4"/>
  <c r="N1778" i="4"/>
  <c r="F1778" i="4"/>
  <c r="E1778" i="4"/>
  <c r="N1777" i="4"/>
  <c r="F1777" i="4"/>
  <c r="E1777" i="4"/>
  <c r="N1776" i="4"/>
  <c r="F1776" i="4"/>
  <c r="E1776" i="4"/>
  <c r="N1775" i="4"/>
  <c r="F1775" i="4"/>
  <c r="E1775" i="4"/>
  <c r="N1774" i="4"/>
  <c r="F1774" i="4"/>
  <c r="E1774" i="4"/>
  <c r="N1773" i="4"/>
  <c r="F1773" i="4"/>
  <c r="E1773" i="4"/>
  <c r="N1772" i="4"/>
  <c r="F1772" i="4"/>
  <c r="E1772" i="4"/>
  <c r="N1771" i="4"/>
  <c r="F1771" i="4"/>
  <c r="E1771" i="4"/>
  <c r="N1770" i="4"/>
  <c r="F1770" i="4"/>
  <c r="E1770" i="4"/>
  <c r="N1769" i="4"/>
  <c r="F1769" i="4"/>
  <c r="E1769" i="4"/>
  <c r="N1768" i="4"/>
  <c r="F1768" i="4"/>
  <c r="E1768" i="4"/>
  <c r="N1767" i="4"/>
  <c r="F1767" i="4"/>
  <c r="E1767" i="4"/>
  <c r="N1766" i="4"/>
  <c r="F1766" i="4"/>
  <c r="E1766" i="4"/>
  <c r="N1765" i="4"/>
  <c r="F1765" i="4"/>
  <c r="E1765" i="4"/>
  <c r="N1764" i="4"/>
  <c r="F1764" i="4"/>
  <c r="E1764" i="4"/>
  <c r="N1763" i="4"/>
  <c r="F1763" i="4"/>
  <c r="E1763" i="4"/>
  <c r="N1762" i="4"/>
  <c r="F1762" i="4"/>
  <c r="E1762" i="4"/>
  <c r="N1761" i="4"/>
  <c r="F1761" i="4"/>
  <c r="E1761" i="4"/>
  <c r="N1760" i="4"/>
  <c r="F1760" i="4"/>
  <c r="E1760" i="4"/>
  <c r="N1759" i="4"/>
  <c r="F1759" i="4"/>
  <c r="E1759" i="4"/>
  <c r="N1758" i="4"/>
  <c r="F1758" i="4"/>
  <c r="E1758" i="4"/>
  <c r="N1757" i="4"/>
  <c r="F1757" i="4"/>
  <c r="E1757" i="4"/>
  <c r="N1756" i="4"/>
  <c r="F1756" i="4"/>
  <c r="E1756" i="4"/>
  <c r="N1755" i="4"/>
  <c r="F1755" i="4"/>
  <c r="E1755" i="4"/>
  <c r="N1754" i="4"/>
  <c r="F1754" i="4"/>
  <c r="E1754" i="4"/>
  <c r="N1753" i="4"/>
  <c r="F1753" i="4"/>
  <c r="E1753" i="4"/>
  <c r="N1752" i="4"/>
  <c r="F1752" i="4"/>
  <c r="E1752" i="4"/>
  <c r="N1751" i="4"/>
  <c r="F1751" i="4"/>
  <c r="E1751" i="4"/>
  <c r="N1750" i="4"/>
  <c r="F1750" i="4"/>
  <c r="E1750" i="4"/>
  <c r="N1749" i="4"/>
  <c r="F1749" i="4"/>
  <c r="E1749" i="4"/>
  <c r="N1748" i="4"/>
  <c r="F1748" i="4"/>
  <c r="E1748" i="4"/>
  <c r="N1747" i="4"/>
  <c r="F1747" i="4"/>
  <c r="E1747" i="4"/>
  <c r="N1746" i="4"/>
  <c r="F1746" i="4"/>
  <c r="E1746" i="4"/>
  <c r="N1745" i="4"/>
  <c r="F1745" i="4"/>
  <c r="E1745" i="4"/>
  <c r="N1744" i="4"/>
  <c r="F1744" i="4"/>
  <c r="E1744" i="4"/>
  <c r="N1743" i="4"/>
  <c r="F1743" i="4"/>
  <c r="E1743" i="4"/>
  <c r="N1742" i="4"/>
  <c r="F1742" i="4"/>
  <c r="E1742" i="4"/>
  <c r="N1741" i="4"/>
  <c r="F1741" i="4"/>
  <c r="E1741" i="4"/>
  <c r="N1740" i="4"/>
  <c r="F1740" i="4"/>
  <c r="E1740" i="4"/>
  <c r="N1739" i="4"/>
  <c r="F1739" i="4"/>
  <c r="E1739" i="4"/>
  <c r="N1738" i="4"/>
  <c r="F1738" i="4"/>
  <c r="E1738" i="4"/>
  <c r="N1737" i="4"/>
  <c r="F1737" i="4"/>
  <c r="E1737" i="4"/>
  <c r="N1736" i="4"/>
  <c r="F1736" i="4"/>
  <c r="E1736" i="4"/>
  <c r="N1735" i="4"/>
  <c r="F1735" i="4"/>
  <c r="E1735" i="4"/>
  <c r="N1734" i="4"/>
  <c r="F1734" i="4"/>
  <c r="E1734" i="4"/>
  <c r="N1733" i="4"/>
  <c r="F1733" i="4"/>
  <c r="E1733" i="4"/>
  <c r="N1732" i="4"/>
  <c r="F1732" i="4"/>
  <c r="E1732" i="4"/>
  <c r="N1731" i="4"/>
  <c r="F1731" i="4"/>
  <c r="E1731" i="4"/>
  <c r="N1730" i="4"/>
  <c r="F1730" i="4"/>
  <c r="E1730" i="4"/>
  <c r="N1729" i="4"/>
  <c r="F1729" i="4"/>
  <c r="E1729" i="4"/>
  <c r="N1728" i="4"/>
  <c r="F1728" i="4"/>
  <c r="E1728" i="4"/>
  <c r="N1727" i="4"/>
  <c r="F1727" i="4"/>
  <c r="E1727" i="4"/>
  <c r="N1726" i="4"/>
  <c r="F1726" i="4"/>
  <c r="E1726" i="4"/>
  <c r="N1725" i="4"/>
  <c r="F1725" i="4"/>
  <c r="E1725" i="4"/>
  <c r="N1724" i="4"/>
  <c r="F1724" i="4"/>
  <c r="E1724" i="4"/>
  <c r="N1723" i="4"/>
  <c r="F1723" i="4"/>
  <c r="E1723" i="4"/>
  <c r="N1722" i="4"/>
  <c r="F1722" i="4"/>
  <c r="E1722" i="4"/>
  <c r="N1721" i="4"/>
  <c r="F1721" i="4"/>
  <c r="E1721" i="4"/>
  <c r="N1720" i="4"/>
  <c r="F1720" i="4"/>
  <c r="E1720" i="4"/>
  <c r="N1719" i="4"/>
  <c r="F1719" i="4"/>
  <c r="E1719" i="4"/>
  <c r="N1718" i="4"/>
  <c r="F1718" i="4"/>
  <c r="E1718" i="4"/>
  <c r="N1717" i="4"/>
  <c r="F1717" i="4"/>
  <c r="E1717" i="4"/>
  <c r="N1716" i="4"/>
  <c r="F1716" i="4"/>
  <c r="E1716" i="4"/>
  <c r="N1715" i="4"/>
  <c r="F1715" i="4"/>
  <c r="E1715" i="4"/>
  <c r="N1714" i="4"/>
  <c r="I1714" i="4"/>
  <c r="F1714" i="4"/>
  <c r="E1714" i="4"/>
  <c r="N1713" i="4"/>
  <c r="F1713" i="4"/>
  <c r="E1713" i="4"/>
  <c r="N1712" i="4"/>
  <c r="F1712" i="4"/>
  <c r="E1712" i="4"/>
  <c r="N1711" i="4"/>
  <c r="F1711" i="4"/>
  <c r="E1711" i="4"/>
  <c r="N1710" i="4"/>
  <c r="F1710" i="4"/>
  <c r="E1710" i="4"/>
  <c r="N1709" i="4"/>
  <c r="F1709" i="4"/>
  <c r="E1709" i="4"/>
  <c r="N1708" i="4"/>
  <c r="F1708" i="4"/>
  <c r="E1708" i="4"/>
  <c r="N1707" i="4"/>
  <c r="F1707" i="4"/>
  <c r="E1707" i="4"/>
  <c r="N1706" i="4"/>
  <c r="F1706" i="4"/>
  <c r="E1706" i="4"/>
  <c r="N1705" i="4"/>
  <c r="F1705" i="4"/>
  <c r="E1705" i="4"/>
  <c r="N1704" i="4"/>
  <c r="F1704" i="4"/>
  <c r="E1704" i="4"/>
  <c r="N1703" i="4"/>
  <c r="F1703" i="4"/>
  <c r="E1703" i="4"/>
  <c r="N1702" i="4"/>
  <c r="F1702" i="4"/>
  <c r="E1702" i="4"/>
  <c r="N1701" i="4"/>
  <c r="F1701" i="4"/>
  <c r="E1701" i="4"/>
  <c r="N1700" i="4"/>
  <c r="F1700" i="4"/>
  <c r="E1700" i="4"/>
  <c r="N1699" i="4"/>
  <c r="F1699" i="4"/>
  <c r="E1699" i="4"/>
  <c r="N1698" i="4"/>
  <c r="F1698" i="4"/>
  <c r="E1698" i="4"/>
  <c r="N1697" i="4"/>
  <c r="F1697" i="4"/>
  <c r="E1697" i="4"/>
  <c r="N1696" i="4"/>
  <c r="F1696" i="4"/>
  <c r="E1696" i="4"/>
  <c r="N1695" i="4"/>
  <c r="F1695" i="4"/>
  <c r="E1695" i="4"/>
  <c r="N1694" i="4"/>
  <c r="F1694" i="4"/>
  <c r="E1694" i="4"/>
  <c r="N1693" i="4"/>
  <c r="F1693" i="4"/>
  <c r="E1693" i="4"/>
  <c r="N1692" i="4"/>
  <c r="F1692" i="4"/>
  <c r="E1692" i="4"/>
  <c r="N1691" i="4"/>
  <c r="F1691" i="4"/>
  <c r="E1691" i="4"/>
  <c r="N1690" i="4"/>
  <c r="F1690" i="4"/>
  <c r="E1690" i="4"/>
  <c r="N1689" i="4"/>
  <c r="F1689" i="4"/>
  <c r="E1689" i="4"/>
  <c r="N1688" i="4"/>
  <c r="F1688" i="4"/>
  <c r="E1688" i="4"/>
  <c r="N1687" i="4"/>
  <c r="F1687" i="4"/>
  <c r="E1687" i="4"/>
  <c r="N1686" i="4"/>
  <c r="F1686" i="4"/>
  <c r="E1686" i="4"/>
  <c r="N1685" i="4"/>
  <c r="F1685" i="4"/>
  <c r="E1685" i="4"/>
  <c r="N1684" i="4"/>
  <c r="F1684" i="4"/>
  <c r="E1684" i="4"/>
  <c r="N1683" i="4"/>
  <c r="F1683" i="4"/>
  <c r="E1683" i="4"/>
  <c r="N1682" i="4"/>
  <c r="F1682" i="4"/>
  <c r="E1682" i="4"/>
  <c r="N1681" i="4"/>
  <c r="F1681" i="4"/>
  <c r="E1681" i="4"/>
  <c r="N1680" i="4"/>
  <c r="F1680" i="4"/>
  <c r="E1680" i="4"/>
  <c r="N1679" i="4"/>
  <c r="F1679" i="4"/>
  <c r="E1679" i="4"/>
  <c r="N1678" i="4"/>
  <c r="F1678" i="4"/>
  <c r="E1678" i="4"/>
  <c r="N1677" i="4"/>
  <c r="F1677" i="4"/>
  <c r="E1677" i="4"/>
  <c r="N1676" i="4"/>
  <c r="F1676" i="4"/>
  <c r="E1676" i="4"/>
  <c r="N1675" i="4"/>
  <c r="F1675" i="4"/>
  <c r="E1675" i="4"/>
  <c r="N1674" i="4"/>
  <c r="F1674" i="4"/>
  <c r="E1674" i="4"/>
  <c r="N1673" i="4"/>
  <c r="F1673" i="4"/>
  <c r="E1673" i="4"/>
  <c r="N1672" i="4"/>
  <c r="F1672" i="4"/>
  <c r="E1672" i="4"/>
  <c r="N1671" i="4"/>
  <c r="F1671" i="4"/>
  <c r="E1671" i="4"/>
  <c r="N1670" i="4"/>
  <c r="F1670" i="4"/>
  <c r="E1670" i="4"/>
  <c r="N1669" i="4"/>
  <c r="F1669" i="4"/>
  <c r="E1669" i="4"/>
  <c r="N1668" i="4"/>
  <c r="F1668" i="4"/>
  <c r="E1668" i="4"/>
  <c r="N1667" i="4"/>
  <c r="F1667" i="4"/>
  <c r="E1667" i="4"/>
  <c r="N1666" i="4"/>
  <c r="F1666" i="4"/>
  <c r="E1666" i="4"/>
  <c r="N1665" i="4"/>
  <c r="F1665" i="4"/>
  <c r="E1665" i="4"/>
  <c r="N1664" i="4"/>
  <c r="F1664" i="4"/>
  <c r="E1664" i="4"/>
  <c r="N1663" i="4"/>
  <c r="F1663" i="4"/>
  <c r="E1663" i="4"/>
  <c r="N1662" i="4"/>
  <c r="F1662" i="4"/>
  <c r="E1662" i="4"/>
  <c r="N1661" i="4"/>
  <c r="F1661" i="4"/>
  <c r="E1661" i="4"/>
  <c r="N1660" i="4"/>
  <c r="F1660" i="4"/>
  <c r="E1660" i="4"/>
  <c r="N1659" i="4"/>
  <c r="F1659" i="4"/>
  <c r="E1659" i="4"/>
  <c r="N1658" i="4"/>
  <c r="F1658" i="4"/>
  <c r="E1658" i="4"/>
  <c r="N1657" i="4"/>
  <c r="F1657" i="4"/>
  <c r="E1657" i="4"/>
  <c r="N1656" i="4"/>
  <c r="F1656" i="4"/>
  <c r="E1656" i="4"/>
  <c r="N1655" i="4"/>
  <c r="F1655" i="4"/>
  <c r="E1655" i="4"/>
  <c r="N1654" i="4"/>
  <c r="F1654" i="4"/>
  <c r="E1654" i="4"/>
  <c r="N1653" i="4"/>
  <c r="F1653" i="4"/>
  <c r="E1653" i="4"/>
  <c r="N1652" i="4"/>
  <c r="F1652" i="4"/>
  <c r="E1652" i="4"/>
  <c r="N1651" i="4"/>
  <c r="F1651" i="4"/>
  <c r="E1651" i="4"/>
  <c r="N1650" i="4"/>
  <c r="F1650" i="4"/>
  <c r="E1650" i="4"/>
  <c r="N1649" i="4"/>
  <c r="F1649" i="4"/>
  <c r="E1649" i="4"/>
  <c r="N1648" i="4"/>
  <c r="F1648" i="4"/>
  <c r="E1648" i="4"/>
  <c r="N1647" i="4"/>
  <c r="F1647" i="4"/>
  <c r="E1647" i="4"/>
  <c r="N1646" i="4"/>
  <c r="F1646" i="4"/>
  <c r="E1646" i="4"/>
  <c r="N1645" i="4"/>
  <c r="F1645" i="4"/>
  <c r="E1645" i="4"/>
  <c r="N1644" i="4"/>
  <c r="F1644" i="4"/>
  <c r="E1644" i="4"/>
  <c r="N1643" i="4"/>
  <c r="F1643" i="4"/>
  <c r="E1643" i="4"/>
  <c r="N1642" i="4"/>
  <c r="F1642" i="4"/>
  <c r="E1642" i="4"/>
  <c r="N1641" i="4"/>
  <c r="F1641" i="4"/>
  <c r="E1641" i="4"/>
  <c r="N1640" i="4"/>
  <c r="F1640" i="4"/>
  <c r="E1640" i="4"/>
  <c r="N1639" i="4"/>
  <c r="F1639" i="4"/>
  <c r="E1639" i="4"/>
  <c r="N1638" i="4"/>
  <c r="F1638" i="4"/>
  <c r="E1638" i="4"/>
  <c r="N1637" i="4"/>
  <c r="F1637" i="4"/>
  <c r="E1637" i="4"/>
  <c r="N1636" i="4"/>
  <c r="F1636" i="4"/>
  <c r="E1636" i="4"/>
  <c r="N1635" i="4"/>
  <c r="F1635" i="4"/>
  <c r="E1635" i="4"/>
  <c r="N1634" i="4"/>
  <c r="F1634" i="4"/>
  <c r="E1634" i="4"/>
  <c r="N1633" i="4"/>
  <c r="F1633" i="4"/>
  <c r="E1633" i="4"/>
  <c r="N1632" i="4"/>
  <c r="F1632" i="4"/>
  <c r="E1632" i="4"/>
  <c r="N1631" i="4"/>
  <c r="F1631" i="4"/>
  <c r="E1631" i="4"/>
  <c r="N1630" i="4"/>
  <c r="F1630" i="4"/>
  <c r="E1630" i="4"/>
  <c r="N1629" i="4"/>
  <c r="F1629" i="4"/>
  <c r="E1629" i="4"/>
  <c r="N1628" i="4"/>
  <c r="F1628" i="4"/>
  <c r="E1628" i="4"/>
  <c r="N1627" i="4"/>
  <c r="F1627" i="4"/>
  <c r="E1627" i="4"/>
  <c r="N1626" i="4"/>
  <c r="F1626" i="4"/>
  <c r="E1626" i="4"/>
  <c r="N1625" i="4"/>
  <c r="F1625" i="4"/>
  <c r="E1625" i="4"/>
  <c r="N1624" i="4"/>
  <c r="F1624" i="4"/>
  <c r="E1624" i="4"/>
  <c r="N1623" i="4"/>
  <c r="F1623" i="4"/>
  <c r="E1623" i="4"/>
  <c r="N1622" i="4"/>
  <c r="F1622" i="4"/>
  <c r="E1622" i="4"/>
  <c r="N1621" i="4"/>
  <c r="F1621" i="4"/>
  <c r="E1621" i="4"/>
  <c r="N1620" i="4"/>
  <c r="F1620" i="4"/>
  <c r="E1620" i="4"/>
  <c r="N1619" i="4"/>
  <c r="F1619" i="4"/>
  <c r="E1619" i="4"/>
  <c r="N1618" i="4"/>
  <c r="F1618" i="4"/>
  <c r="E1618" i="4"/>
  <c r="N1617" i="4"/>
  <c r="F1617" i="4"/>
  <c r="E1617" i="4"/>
  <c r="N1616" i="4"/>
  <c r="F1616" i="4"/>
  <c r="E1616" i="4"/>
  <c r="N1615" i="4"/>
  <c r="F1615" i="4"/>
  <c r="E1615" i="4"/>
  <c r="N1614" i="4"/>
  <c r="F1614" i="4"/>
  <c r="E1614" i="4"/>
  <c r="N1613" i="4"/>
  <c r="F1613" i="4"/>
  <c r="E1613" i="4"/>
  <c r="N1612" i="4"/>
  <c r="F1612" i="4"/>
  <c r="E1612" i="4"/>
  <c r="N1611" i="4"/>
  <c r="F1611" i="4"/>
  <c r="E1611" i="4"/>
  <c r="N1610" i="4"/>
  <c r="F1610" i="4"/>
  <c r="E1610" i="4"/>
  <c r="N1609" i="4"/>
  <c r="F1609" i="4"/>
  <c r="E1609" i="4"/>
  <c r="N1608" i="4"/>
  <c r="F1608" i="4"/>
  <c r="E1608" i="4"/>
  <c r="N1607" i="4"/>
  <c r="F1607" i="4"/>
  <c r="E1607" i="4"/>
  <c r="N1606" i="4"/>
  <c r="F1606" i="4"/>
  <c r="E1606" i="4"/>
  <c r="N1605" i="4"/>
  <c r="F1605" i="4"/>
  <c r="E1605" i="4"/>
  <c r="N1604" i="4"/>
  <c r="F1604" i="4"/>
  <c r="E1604" i="4"/>
  <c r="N1603" i="4"/>
  <c r="F1603" i="4"/>
  <c r="E1603" i="4"/>
  <c r="N1602" i="4"/>
  <c r="F1602" i="4"/>
  <c r="E1602" i="4"/>
  <c r="N1601" i="4"/>
  <c r="F1601" i="4"/>
  <c r="E1601" i="4"/>
  <c r="N1600" i="4"/>
  <c r="F1600" i="4"/>
  <c r="E1600" i="4"/>
  <c r="N1599" i="4"/>
  <c r="F1599" i="4"/>
  <c r="E1599" i="4"/>
  <c r="N1598" i="4"/>
  <c r="F1598" i="4"/>
  <c r="E1598" i="4"/>
  <c r="N1597" i="4"/>
  <c r="F1597" i="4"/>
  <c r="E1597" i="4"/>
  <c r="N1596" i="4"/>
  <c r="F1596" i="4"/>
  <c r="E1596" i="4"/>
  <c r="N1595" i="4"/>
  <c r="F1595" i="4"/>
  <c r="E1595" i="4"/>
  <c r="N1594" i="4"/>
  <c r="F1594" i="4"/>
  <c r="E1594" i="4"/>
  <c r="N1593" i="4"/>
  <c r="F1593" i="4"/>
  <c r="E1593" i="4"/>
  <c r="N1592" i="4"/>
  <c r="F1592" i="4"/>
  <c r="E1592" i="4"/>
  <c r="N1591" i="4"/>
  <c r="F1591" i="4"/>
  <c r="E1591" i="4"/>
  <c r="N1590" i="4"/>
  <c r="F1590" i="4"/>
  <c r="E1590" i="4"/>
  <c r="N1589" i="4"/>
  <c r="F1589" i="4"/>
  <c r="E1589" i="4"/>
  <c r="N1588" i="4"/>
  <c r="F1588" i="4"/>
  <c r="E1588" i="4"/>
  <c r="N1587" i="4"/>
  <c r="F1587" i="4"/>
  <c r="E1587" i="4"/>
  <c r="N1586" i="4"/>
  <c r="F1586" i="4"/>
  <c r="E1586" i="4"/>
  <c r="N1585" i="4"/>
  <c r="F1585" i="4"/>
  <c r="E1585" i="4"/>
  <c r="N1584" i="4"/>
  <c r="F1584" i="4"/>
  <c r="E1584" i="4"/>
  <c r="N1583" i="4"/>
  <c r="F1583" i="4"/>
  <c r="E1583" i="4"/>
  <c r="N1582" i="4"/>
  <c r="F1582" i="4"/>
  <c r="E1582" i="4"/>
  <c r="N1581" i="4"/>
  <c r="F1581" i="4"/>
  <c r="E1581" i="4"/>
  <c r="N1580" i="4"/>
  <c r="F1580" i="4"/>
  <c r="E1580" i="4"/>
  <c r="N1579" i="4"/>
  <c r="F1579" i="4"/>
  <c r="E1579" i="4"/>
  <c r="N1578" i="4"/>
  <c r="F1578" i="4"/>
  <c r="E1578" i="4"/>
  <c r="N1577" i="4"/>
  <c r="F1577" i="4"/>
  <c r="E1577" i="4"/>
  <c r="N1576" i="4"/>
  <c r="F1576" i="4"/>
  <c r="E1576" i="4"/>
  <c r="N1575" i="4"/>
  <c r="F1575" i="4"/>
  <c r="E1575" i="4"/>
  <c r="N1574" i="4"/>
  <c r="F1574" i="4"/>
  <c r="E1574" i="4"/>
  <c r="N1573" i="4"/>
  <c r="F1573" i="4"/>
  <c r="E1573" i="4"/>
  <c r="N1572" i="4"/>
  <c r="F1572" i="4"/>
  <c r="E1572" i="4"/>
  <c r="N1571" i="4"/>
  <c r="F1571" i="4"/>
  <c r="E1571" i="4"/>
  <c r="N1570" i="4"/>
  <c r="F1570" i="4"/>
  <c r="E1570" i="4"/>
  <c r="N1569" i="4"/>
  <c r="F1569" i="4"/>
  <c r="E1569" i="4"/>
  <c r="N1568" i="4"/>
  <c r="F1568" i="4"/>
  <c r="E1568" i="4"/>
  <c r="N1567" i="4"/>
  <c r="F1567" i="4"/>
  <c r="E1567" i="4"/>
  <c r="N1566" i="4"/>
  <c r="F1566" i="4"/>
  <c r="E1566" i="4"/>
  <c r="N1565" i="4"/>
  <c r="F1565" i="4"/>
  <c r="E1565" i="4"/>
  <c r="N1564" i="4"/>
  <c r="F1564" i="4"/>
  <c r="E1564" i="4"/>
  <c r="N1563" i="4"/>
  <c r="F1563" i="4"/>
  <c r="E1563" i="4"/>
  <c r="N1562" i="4"/>
  <c r="F1562" i="4"/>
  <c r="E1562" i="4"/>
  <c r="N1561" i="4"/>
  <c r="F1561" i="4"/>
  <c r="E1561" i="4"/>
  <c r="N1560" i="4"/>
  <c r="F1560" i="4"/>
  <c r="E1560" i="4"/>
  <c r="N1559" i="4"/>
  <c r="F1559" i="4"/>
  <c r="E1559" i="4"/>
  <c r="N1558" i="4"/>
  <c r="F1558" i="4"/>
  <c r="E1558" i="4"/>
  <c r="N1557" i="4"/>
  <c r="F1557" i="4"/>
  <c r="E1557" i="4"/>
  <c r="N1556" i="4"/>
  <c r="F1556" i="4"/>
  <c r="E1556" i="4"/>
  <c r="N1555" i="4"/>
  <c r="F1555" i="4"/>
  <c r="E1555" i="4"/>
  <c r="N1554" i="4"/>
  <c r="F1554" i="4"/>
  <c r="E1554" i="4"/>
  <c r="N1553" i="4"/>
  <c r="F1553" i="4"/>
  <c r="E1553" i="4"/>
  <c r="N1552" i="4"/>
  <c r="F1552" i="4"/>
  <c r="E1552" i="4"/>
  <c r="N1551" i="4"/>
  <c r="F1551" i="4"/>
  <c r="E1551" i="4"/>
  <c r="N1550" i="4"/>
  <c r="F1550" i="4"/>
  <c r="E1550" i="4"/>
  <c r="N1549" i="4"/>
  <c r="F1549" i="4"/>
  <c r="E1549" i="4"/>
  <c r="N1548" i="4"/>
  <c r="F1548" i="4"/>
  <c r="E1548" i="4"/>
  <c r="N1547" i="4"/>
  <c r="F1547" i="4"/>
  <c r="E1547" i="4"/>
  <c r="N1546" i="4"/>
  <c r="F1546" i="4"/>
  <c r="E1546" i="4"/>
  <c r="N1545" i="4"/>
  <c r="F1545" i="4"/>
  <c r="E1545" i="4"/>
  <c r="N1544" i="4"/>
  <c r="F1544" i="4"/>
  <c r="E1544" i="4"/>
  <c r="N1543" i="4"/>
  <c r="F1543" i="4"/>
  <c r="E1543" i="4"/>
  <c r="N1542" i="4"/>
  <c r="F1542" i="4"/>
  <c r="E1542" i="4"/>
  <c r="N1541" i="4"/>
  <c r="F1541" i="4"/>
  <c r="E1541" i="4"/>
  <c r="N1540" i="4"/>
  <c r="F1540" i="4"/>
  <c r="E1540" i="4"/>
  <c r="N1539" i="4"/>
  <c r="F1539" i="4"/>
  <c r="E1539" i="4"/>
  <c r="N1538" i="4"/>
  <c r="F1538" i="4"/>
  <c r="E1538" i="4"/>
  <c r="N1537" i="4"/>
  <c r="F1537" i="4"/>
  <c r="E1537" i="4"/>
  <c r="N1536" i="4"/>
  <c r="F1536" i="4"/>
  <c r="E1536" i="4"/>
  <c r="N1535" i="4"/>
  <c r="F1535" i="4"/>
  <c r="E1535" i="4"/>
  <c r="N1534" i="4"/>
  <c r="F1534" i="4"/>
  <c r="E1534" i="4"/>
  <c r="N1533" i="4"/>
  <c r="F1533" i="4"/>
  <c r="E1533" i="4"/>
  <c r="N1532" i="4"/>
  <c r="F1532" i="4"/>
  <c r="E1532" i="4"/>
  <c r="N1531" i="4"/>
  <c r="F1531" i="4"/>
  <c r="E1531" i="4"/>
  <c r="N1530" i="4"/>
  <c r="F1530" i="4"/>
  <c r="E1530" i="4"/>
  <c r="N1529" i="4"/>
  <c r="F1529" i="4"/>
  <c r="E1529" i="4"/>
  <c r="N1528" i="4"/>
  <c r="F1528" i="4"/>
  <c r="E1528" i="4"/>
  <c r="N1527" i="4"/>
  <c r="F1527" i="4"/>
  <c r="E1527" i="4"/>
  <c r="N1526" i="4"/>
  <c r="F1526" i="4"/>
  <c r="E1526" i="4"/>
  <c r="N1525" i="4"/>
  <c r="F1525" i="4"/>
  <c r="E1525" i="4"/>
  <c r="N1524" i="4"/>
  <c r="F1524" i="4"/>
  <c r="E1524" i="4"/>
  <c r="N1523" i="4"/>
  <c r="F1523" i="4"/>
  <c r="E1523" i="4"/>
  <c r="N1522" i="4"/>
  <c r="F1522" i="4"/>
  <c r="E1522" i="4"/>
  <c r="N1521" i="4"/>
  <c r="F1521" i="4"/>
  <c r="E1521" i="4"/>
  <c r="N1520" i="4"/>
  <c r="F1520" i="4"/>
  <c r="E1520" i="4"/>
  <c r="N1519" i="4"/>
  <c r="F1519" i="4"/>
  <c r="E1519" i="4"/>
  <c r="N1518" i="4"/>
  <c r="F1518" i="4"/>
  <c r="E1518" i="4"/>
  <c r="N1517" i="4"/>
  <c r="F1517" i="4"/>
  <c r="E1517" i="4"/>
  <c r="N1516" i="4"/>
  <c r="F1516" i="4"/>
  <c r="E1516" i="4"/>
  <c r="N1515" i="4"/>
  <c r="F1515" i="4"/>
  <c r="E1515" i="4"/>
  <c r="N1514" i="4"/>
  <c r="F1514" i="4"/>
  <c r="E1514" i="4"/>
  <c r="N1513" i="4"/>
  <c r="F1513" i="4"/>
  <c r="E1513" i="4"/>
  <c r="N1512" i="4"/>
  <c r="F1512" i="4"/>
  <c r="E1512" i="4"/>
  <c r="N1511" i="4"/>
  <c r="F1511" i="4"/>
  <c r="E1511" i="4"/>
  <c r="N1510" i="4"/>
  <c r="F1510" i="4"/>
  <c r="E1510" i="4"/>
  <c r="N1509" i="4"/>
  <c r="F1509" i="4"/>
  <c r="E1509" i="4"/>
  <c r="N1508" i="4"/>
  <c r="F1508" i="4"/>
  <c r="E1508" i="4"/>
  <c r="N1507" i="4"/>
  <c r="F1507" i="4"/>
  <c r="E1507" i="4"/>
  <c r="N1506" i="4"/>
  <c r="F1506" i="4"/>
  <c r="E1506" i="4"/>
  <c r="N1505" i="4"/>
  <c r="F1505" i="4"/>
  <c r="E1505" i="4"/>
  <c r="N1504" i="4"/>
  <c r="F1504" i="4"/>
  <c r="E1504" i="4"/>
  <c r="N1503" i="4"/>
  <c r="F1503" i="4"/>
  <c r="E1503" i="4"/>
  <c r="N1502" i="4"/>
  <c r="F1502" i="4"/>
  <c r="E1502" i="4"/>
  <c r="N1501" i="4"/>
  <c r="F1501" i="4"/>
  <c r="E1501" i="4"/>
  <c r="N1500" i="4"/>
  <c r="F1500" i="4"/>
  <c r="E1500" i="4"/>
  <c r="N1499" i="4"/>
  <c r="F1499" i="4"/>
  <c r="E1499" i="4"/>
  <c r="N1498" i="4"/>
  <c r="F1498" i="4"/>
  <c r="E1498" i="4"/>
  <c r="N1497" i="4"/>
  <c r="F1497" i="4"/>
  <c r="E1497" i="4"/>
  <c r="N1496" i="4"/>
  <c r="F1496" i="4"/>
  <c r="E1496" i="4"/>
  <c r="N1495" i="4"/>
  <c r="F1495" i="4"/>
  <c r="E1495" i="4"/>
  <c r="N1494" i="4"/>
  <c r="F1494" i="4"/>
  <c r="E1494" i="4"/>
  <c r="N1493" i="4"/>
  <c r="F1493" i="4"/>
  <c r="E1493" i="4"/>
  <c r="N1492" i="4"/>
  <c r="F1492" i="4"/>
  <c r="E1492" i="4"/>
  <c r="N1491" i="4"/>
  <c r="F1491" i="4"/>
  <c r="E1491" i="4"/>
  <c r="N1490" i="4"/>
  <c r="F1490" i="4"/>
  <c r="E1490" i="4"/>
  <c r="N1489" i="4"/>
  <c r="F1489" i="4"/>
  <c r="E1489" i="4"/>
  <c r="N1488" i="4"/>
  <c r="F1488" i="4"/>
  <c r="E1488" i="4"/>
  <c r="N1487" i="4"/>
  <c r="F1487" i="4"/>
  <c r="E1487" i="4"/>
  <c r="N1486" i="4"/>
  <c r="F1486" i="4"/>
  <c r="E1486" i="4"/>
  <c r="N1485" i="4"/>
  <c r="F1485" i="4"/>
  <c r="E1485" i="4"/>
  <c r="N1484" i="4"/>
  <c r="F1484" i="4"/>
  <c r="E1484" i="4"/>
  <c r="N1483" i="4"/>
  <c r="F1483" i="4"/>
  <c r="E1483" i="4"/>
  <c r="N1482" i="4"/>
  <c r="F1482" i="4"/>
  <c r="E1482" i="4"/>
  <c r="N1481" i="4"/>
  <c r="F1481" i="4"/>
  <c r="E1481" i="4"/>
  <c r="N1480" i="4"/>
  <c r="F1480" i="4"/>
  <c r="E1480" i="4"/>
  <c r="N1479" i="4"/>
  <c r="F1479" i="4"/>
  <c r="E1479" i="4"/>
  <c r="N1478" i="4"/>
  <c r="F1478" i="4"/>
  <c r="E1478" i="4"/>
  <c r="N1477" i="4"/>
  <c r="F1477" i="4"/>
  <c r="E1477" i="4"/>
  <c r="N1476" i="4"/>
  <c r="F1476" i="4"/>
  <c r="E1476" i="4"/>
  <c r="N1475" i="4"/>
  <c r="F1475" i="4"/>
  <c r="E1475" i="4"/>
  <c r="N1474" i="4"/>
  <c r="F1474" i="4"/>
  <c r="E1474" i="4"/>
  <c r="N1473" i="4"/>
  <c r="F1473" i="4"/>
  <c r="E1473" i="4"/>
  <c r="N1472" i="4"/>
  <c r="F1472" i="4"/>
  <c r="E1472" i="4"/>
  <c r="N1471" i="4"/>
  <c r="F1471" i="4"/>
  <c r="E1471" i="4"/>
  <c r="N1470" i="4"/>
  <c r="F1470" i="4"/>
  <c r="E1470" i="4"/>
  <c r="N1469" i="4"/>
  <c r="F1469" i="4"/>
  <c r="E1469" i="4"/>
  <c r="N1468" i="4"/>
  <c r="F1468" i="4"/>
  <c r="E1468" i="4"/>
  <c r="N1467" i="4"/>
  <c r="F1467" i="4"/>
  <c r="E1467" i="4"/>
  <c r="N1466" i="4"/>
  <c r="F1466" i="4"/>
  <c r="E1466" i="4"/>
  <c r="N1465" i="4"/>
  <c r="F1465" i="4"/>
  <c r="E1465" i="4"/>
  <c r="N1464" i="4"/>
  <c r="F1464" i="4"/>
  <c r="E1464" i="4"/>
  <c r="N1463" i="4"/>
  <c r="F1463" i="4"/>
  <c r="E1463" i="4"/>
  <c r="N1462" i="4"/>
  <c r="F1462" i="4"/>
  <c r="E1462" i="4"/>
  <c r="N1461" i="4"/>
  <c r="F1461" i="4"/>
  <c r="E1461" i="4"/>
  <c r="N1460" i="4"/>
  <c r="F1460" i="4"/>
  <c r="E1460" i="4"/>
  <c r="N1459" i="4"/>
  <c r="F1459" i="4"/>
  <c r="E1459" i="4"/>
  <c r="N1458" i="4"/>
  <c r="F1458" i="4"/>
  <c r="E1458" i="4"/>
  <c r="N1457" i="4"/>
  <c r="F1457" i="4"/>
  <c r="E1457" i="4"/>
  <c r="N1456" i="4"/>
  <c r="F1456" i="4"/>
  <c r="E1456" i="4"/>
  <c r="N1455" i="4"/>
  <c r="F1455" i="4"/>
  <c r="E1455" i="4"/>
  <c r="N1454" i="4"/>
  <c r="F1454" i="4"/>
  <c r="E1454" i="4"/>
  <c r="N1453" i="4"/>
  <c r="F1453" i="4"/>
  <c r="E1453" i="4"/>
  <c r="N1452" i="4"/>
  <c r="F1452" i="4"/>
  <c r="E1452" i="4"/>
  <c r="N1451" i="4"/>
  <c r="F1451" i="4"/>
  <c r="E1451" i="4"/>
  <c r="N1450" i="4"/>
  <c r="F1450" i="4"/>
  <c r="E1450" i="4"/>
  <c r="N1449" i="4"/>
  <c r="F1449" i="4"/>
  <c r="E1449" i="4"/>
  <c r="N1448" i="4"/>
  <c r="F1448" i="4"/>
  <c r="E1448" i="4"/>
  <c r="N1447" i="4"/>
  <c r="F1447" i="4"/>
  <c r="E1447" i="4"/>
  <c r="N1446" i="4"/>
  <c r="F1446" i="4"/>
  <c r="E1446" i="4"/>
  <c r="N1445" i="4"/>
  <c r="F1445" i="4"/>
  <c r="E1445" i="4"/>
  <c r="N1444" i="4"/>
  <c r="F1444" i="4"/>
  <c r="E1444" i="4"/>
  <c r="N1443" i="4"/>
  <c r="F1443" i="4"/>
  <c r="E1443" i="4"/>
  <c r="N1442" i="4"/>
  <c r="F1442" i="4"/>
  <c r="E1442" i="4"/>
  <c r="N1441" i="4"/>
  <c r="F1441" i="4"/>
  <c r="E1441" i="4"/>
  <c r="N1440" i="4"/>
  <c r="F1440" i="4"/>
  <c r="E1440" i="4"/>
  <c r="N1439" i="4"/>
  <c r="F1439" i="4"/>
  <c r="E1439" i="4"/>
  <c r="N1438" i="4"/>
  <c r="F1438" i="4"/>
  <c r="E1438" i="4"/>
  <c r="N1437" i="4"/>
  <c r="F1437" i="4"/>
  <c r="E1437" i="4"/>
  <c r="N1436" i="4"/>
  <c r="F1436" i="4"/>
  <c r="E1436" i="4"/>
  <c r="N1435" i="4"/>
  <c r="F1435" i="4"/>
  <c r="E1435" i="4"/>
  <c r="N1434" i="4"/>
  <c r="F1434" i="4"/>
  <c r="E1434" i="4"/>
  <c r="N1433" i="4"/>
  <c r="F1433" i="4"/>
  <c r="E1433" i="4"/>
  <c r="N1432" i="4"/>
  <c r="F1432" i="4"/>
  <c r="E1432" i="4"/>
  <c r="N1431" i="4"/>
  <c r="F1431" i="4"/>
  <c r="E1431" i="4"/>
  <c r="N1430" i="4"/>
  <c r="F1430" i="4"/>
  <c r="E1430" i="4"/>
  <c r="N1429" i="4"/>
  <c r="F1429" i="4"/>
  <c r="E1429" i="4"/>
  <c r="N1428" i="4"/>
  <c r="F1428" i="4"/>
  <c r="E1428" i="4"/>
  <c r="N1427" i="4"/>
  <c r="F1427" i="4"/>
  <c r="E1427" i="4"/>
  <c r="N1426" i="4"/>
  <c r="F1426" i="4"/>
  <c r="E1426" i="4"/>
  <c r="N1425" i="4"/>
  <c r="F1425" i="4"/>
  <c r="E1425" i="4"/>
  <c r="N1424" i="4"/>
  <c r="F1424" i="4"/>
  <c r="E1424" i="4"/>
  <c r="N1423" i="4"/>
  <c r="F1423" i="4"/>
  <c r="E1423" i="4"/>
  <c r="N1422" i="4"/>
  <c r="F1422" i="4"/>
  <c r="E1422" i="4"/>
  <c r="N1421" i="4"/>
  <c r="F1421" i="4"/>
  <c r="E1421" i="4"/>
  <c r="N1420" i="4"/>
  <c r="F1420" i="4"/>
  <c r="E1420" i="4"/>
  <c r="N1419" i="4"/>
  <c r="F1419" i="4"/>
  <c r="E1419" i="4"/>
  <c r="N1418" i="4"/>
  <c r="F1418" i="4"/>
  <c r="E1418" i="4"/>
  <c r="N1417" i="4"/>
  <c r="F1417" i="4"/>
  <c r="E1417" i="4"/>
  <c r="N1416" i="4"/>
  <c r="F1416" i="4"/>
  <c r="E1416" i="4"/>
  <c r="N1415" i="4"/>
  <c r="F1415" i="4"/>
  <c r="E1415" i="4"/>
  <c r="N1414" i="4"/>
  <c r="F1414" i="4"/>
  <c r="E1414" i="4"/>
  <c r="N1413" i="4"/>
  <c r="F1413" i="4"/>
  <c r="E1413" i="4"/>
  <c r="N1412" i="4"/>
  <c r="F1412" i="4"/>
  <c r="E1412" i="4"/>
  <c r="N1411" i="4"/>
  <c r="F1411" i="4"/>
  <c r="E1411" i="4"/>
  <c r="N1410" i="4"/>
  <c r="F1410" i="4"/>
  <c r="E1410" i="4"/>
  <c r="N1409" i="4"/>
  <c r="F1409" i="4"/>
  <c r="E1409" i="4"/>
  <c r="N1408" i="4"/>
  <c r="F1408" i="4"/>
  <c r="E1408" i="4"/>
  <c r="N1407" i="4"/>
  <c r="F1407" i="4"/>
  <c r="E1407" i="4"/>
  <c r="N1406" i="4"/>
  <c r="F1406" i="4"/>
  <c r="E1406" i="4"/>
  <c r="N1405" i="4"/>
  <c r="F1405" i="4"/>
  <c r="E1405" i="4"/>
  <c r="N1404" i="4"/>
  <c r="F1404" i="4"/>
  <c r="E1404" i="4"/>
  <c r="N1403" i="4"/>
  <c r="F1403" i="4"/>
  <c r="E1403" i="4"/>
  <c r="N1402" i="4"/>
  <c r="F1402" i="4"/>
  <c r="E1402" i="4"/>
  <c r="N1401" i="4"/>
  <c r="F1401" i="4"/>
  <c r="E1401" i="4"/>
  <c r="N1400" i="4"/>
  <c r="F1400" i="4"/>
  <c r="E1400" i="4"/>
  <c r="N1399" i="4"/>
  <c r="F1399" i="4"/>
  <c r="E1399" i="4"/>
  <c r="N1398" i="4"/>
  <c r="F1398" i="4"/>
  <c r="E1398" i="4"/>
  <c r="N1397" i="4"/>
  <c r="F1397" i="4"/>
  <c r="E1397" i="4"/>
  <c r="N1396" i="4"/>
  <c r="F1396" i="4"/>
  <c r="E1396" i="4"/>
  <c r="N1395" i="4"/>
  <c r="F1395" i="4"/>
  <c r="E1395" i="4"/>
  <c r="N1394" i="4"/>
  <c r="F1394" i="4"/>
  <c r="E1394" i="4"/>
  <c r="N1393" i="4"/>
  <c r="F1393" i="4"/>
  <c r="E1393" i="4"/>
  <c r="N1392" i="4"/>
  <c r="F1392" i="4"/>
  <c r="E1392" i="4"/>
  <c r="N1391" i="4"/>
  <c r="F1391" i="4"/>
  <c r="E1391" i="4"/>
  <c r="N1390" i="4"/>
  <c r="F1390" i="4"/>
  <c r="E1390" i="4"/>
  <c r="N1389" i="4"/>
  <c r="F1389" i="4"/>
  <c r="E1389" i="4"/>
  <c r="N1388" i="4"/>
  <c r="F1388" i="4"/>
  <c r="E1388" i="4"/>
  <c r="N1387" i="4"/>
  <c r="F1387" i="4"/>
  <c r="E1387" i="4"/>
  <c r="N1386" i="4"/>
  <c r="F1386" i="4"/>
  <c r="E1386" i="4"/>
  <c r="N1385" i="4"/>
  <c r="F1385" i="4"/>
  <c r="E1385" i="4"/>
  <c r="N1384" i="4"/>
  <c r="F1384" i="4"/>
  <c r="E1384" i="4"/>
  <c r="N1383" i="4"/>
  <c r="F1383" i="4"/>
  <c r="E1383" i="4"/>
  <c r="N1382" i="4"/>
  <c r="F1382" i="4"/>
  <c r="E1382" i="4"/>
  <c r="N1381" i="4"/>
  <c r="F1381" i="4"/>
  <c r="E1381" i="4"/>
  <c r="N1380" i="4"/>
  <c r="F1380" i="4"/>
  <c r="E1380" i="4"/>
  <c r="N1379" i="4"/>
  <c r="F1379" i="4"/>
  <c r="E1379" i="4"/>
  <c r="N1378" i="4"/>
  <c r="F1378" i="4"/>
  <c r="E1378" i="4"/>
  <c r="N1377" i="4"/>
  <c r="F1377" i="4"/>
  <c r="E1377" i="4"/>
  <c r="N1376" i="4"/>
  <c r="F1376" i="4"/>
  <c r="E1376" i="4"/>
  <c r="N1375" i="4"/>
  <c r="F1375" i="4"/>
  <c r="E1375" i="4"/>
  <c r="N1374" i="4"/>
  <c r="F1374" i="4"/>
  <c r="E1374" i="4"/>
  <c r="N1373" i="4"/>
  <c r="F1373" i="4"/>
  <c r="E1373" i="4"/>
  <c r="N1372" i="4"/>
  <c r="F1372" i="4"/>
  <c r="E1372" i="4"/>
  <c r="N1371" i="4"/>
  <c r="F1371" i="4"/>
  <c r="E1371" i="4"/>
  <c r="N1370" i="4"/>
  <c r="F1370" i="4"/>
  <c r="E1370" i="4"/>
  <c r="N1369" i="4"/>
  <c r="F1369" i="4"/>
  <c r="E1369" i="4"/>
  <c r="N1368" i="4"/>
  <c r="F1368" i="4"/>
  <c r="E1368" i="4"/>
  <c r="N1367" i="4"/>
  <c r="F1367" i="4"/>
  <c r="E1367" i="4"/>
  <c r="N1366" i="4"/>
  <c r="F1366" i="4"/>
  <c r="E1366" i="4"/>
  <c r="N1365" i="4"/>
  <c r="F1365" i="4"/>
  <c r="E1365" i="4"/>
  <c r="N1364" i="4"/>
  <c r="F1364" i="4"/>
  <c r="E1364" i="4"/>
  <c r="N1363" i="4"/>
  <c r="F1363" i="4"/>
  <c r="E1363" i="4"/>
  <c r="N1362" i="4"/>
  <c r="F1362" i="4"/>
  <c r="E1362" i="4"/>
  <c r="N1361" i="4"/>
  <c r="F1361" i="4"/>
  <c r="E1361" i="4"/>
  <c r="N1360" i="4"/>
  <c r="F1360" i="4"/>
  <c r="E1360" i="4"/>
  <c r="N1359" i="4"/>
  <c r="F1359" i="4"/>
  <c r="E1359" i="4"/>
  <c r="N1358" i="4"/>
  <c r="F1358" i="4"/>
  <c r="E1358" i="4"/>
  <c r="N1357" i="4"/>
  <c r="F1357" i="4"/>
  <c r="E1357" i="4"/>
  <c r="N1356" i="4"/>
  <c r="F1356" i="4"/>
  <c r="E1356" i="4"/>
  <c r="N1355" i="4"/>
  <c r="F1355" i="4"/>
  <c r="E1355" i="4"/>
  <c r="N1354" i="4"/>
  <c r="F1354" i="4"/>
  <c r="E1354" i="4"/>
  <c r="N1353" i="4"/>
  <c r="F1353" i="4"/>
  <c r="E1353" i="4"/>
  <c r="N1352" i="4"/>
  <c r="F1352" i="4"/>
  <c r="E1352" i="4"/>
  <c r="N1351" i="4"/>
  <c r="F1351" i="4"/>
  <c r="E1351" i="4"/>
  <c r="N1350" i="4"/>
  <c r="F1350" i="4"/>
  <c r="E1350" i="4"/>
  <c r="N1349" i="4"/>
  <c r="F1349" i="4"/>
  <c r="E1349" i="4"/>
  <c r="N1348" i="4"/>
  <c r="F1348" i="4"/>
  <c r="E1348" i="4"/>
  <c r="N1347" i="4"/>
  <c r="F1347" i="4"/>
  <c r="E1347" i="4"/>
  <c r="N1346" i="4"/>
  <c r="F1346" i="4"/>
  <c r="E1346" i="4"/>
  <c r="N1345" i="4"/>
  <c r="F1345" i="4"/>
  <c r="E1345" i="4"/>
  <c r="N1344" i="4"/>
  <c r="F1344" i="4"/>
  <c r="E1344" i="4"/>
  <c r="N1343" i="4"/>
  <c r="F1343" i="4"/>
  <c r="E1343" i="4"/>
  <c r="N1342" i="4"/>
  <c r="F1342" i="4"/>
  <c r="E1342" i="4"/>
  <c r="N1341" i="4"/>
  <c r="F1341" i="4"/>
  <c r="E1341" i="4"/>
  <c r="N1340" i="4"/>
  <c r="F1340" i="4"/>
  <c r="E1340" i="4"/>
  <c r="N1339" i="4"/>
  <c r="F1339" i="4"/>
  <c r="E1339" i="4"/>
  <c r="N1338" i="4"/>
  <c r="F1338" i="4"/>
  <c r="E1338" i="4"/>
  <c r="N1337" i="4"/>
  <c r="F1337" i="4"/>
  <c r="E1337" i="4"/>
  <c r="N1336" i="4"/>
  <c r="F1336" i="4"/>
  <c r="E1336" i="4"/>
  <c r="N1335" i="4"/>
  <c r="F1335" i="4"/>
  <c r="E1335" i="4"/>
  <c r="N1334" i="4"/>
  <c r="F1334" i="4"/>
  <c r="E1334" i="4"/>
  <c r="N1333" i="4"/>
  <c r="F1333" i="4"/>
  <c r="E1333" i="4"/>
  <c r="N1332" i="4"/>
  <c r="F1332" i="4"/>
  <c r="E1332" i="4"/>
  <c r="N1331" i="4"/>
  <c r="F1331" i="4"/>
  <c r="E1331" i="4"/>
  <c r="N1330" i="4"/>
  <c r="F1330" i="4"/>
  <c r="E1330" i="4"/>
  <c r="N1329" i="4"/>
  <c r="F1329" i="4"/>
  <c r="E1329" i="4"/>
  <c r="N1328" i="4"/>
  <c r="F1328" i="4"/>
  <c r="E1328" i="4"/>
  <c r="N1327" i="4"/>
  <c r="F1327" i="4"/>
  <c r="E1327" i="4"/>
  <c r="N1326" i="4"/>
  <c r="F1326" i="4"/>
  <c r="E1326" i="4"/>
  <c r="N1325" i="4"/>
  <c r="F1325" i="4"/>
  <c r="E1325" i="4"/>
  <c r="N1324" i="4"/>
  <c r="F1324" i="4"/>
  <c r="E1324" i="4"/>
  <c r="N1323" i="4"/>
  <c r="F1323" i="4"/>
  <c r="E1323" i="4"/>
  <c r="N1322" i="4"/>
  <c r="F1322" i="4"/>
  <c r="E1322" i="4"/>
  <c r="N1321" i="4"/>
  <c r="F1321" i="4"/>
  <c r="E1321" i="4"/>
  <c r="N1320" i="4"/>
  <c r="F1320" i="4"/>
  <c r="E1320" i="4"/>
  <c r="N1319" i="4"/>
  <c r="F1319" i="4"/>
  <c r="E1319" i="4"/>
  <c r="N1318" i="4"/>
  <c r="F1318" i="4"/>
  <c r="E1318" i="4"/>
  <c r="N1317" i="4"/>
  <c r="F1317" i="4"/>
  <c r="E1317" i="4"/>
  <c r="N1316" i="4"/>
  <c r="F1316" i="4"/>
  <c r="E1316" i="4"/>
  <c r="N1315" i="4"/>
  <c r="F1315" i="4"/>
  <c r="E1315" i="4"/>
  <c r="N1314" i="4"/>
  <c r="F1314" i="4"/>
  <c r="E1314" i="4"/>
  <c r="N1313" i="4"/>
  <c r="F1313" i="4"/>
  <c r="E1313" i="4"/>
  <c r="N1312" i="4"/>
  <c r="F1312" i="4"/>
  <c r="E1312" i="4"/>
  <c r="N1311" i="4"/>
  <c r="F1311" i="4"/>
  <c r="E1311" i="4"/>
  <c r="N1310" i="4"/>
  <c r="F1310" i="4"/>
  <c r="E1310" i="4"/>
  <c r="N1309" i="4"/>
  <c r="F1309" i="4"/>
  <c r="E1309" i="4"/>
  <c r="N1308" i="4"/>
  <c r="F1308" i="4"/>
  <c r="E1308" i="4"/>
  <c r="N1307" i="4"/>
  <c r="F1307" i="4"/>
  <c r="E1307" i="4"/>
  <c r="N1306" i="4"/>
  <c r="F1306" i="4"/>
  <c r="E1306" i="4"/>
  <c r="N1305" i="4"/>
  <c r="F1305" i="4"/>
  <c r="E1305" i="4"/>
  <c r="N1304" i="4"/>
  <c r="F1304" i="4"/>
  <c r="E1304" i="4"/>
  <c r="N1303" i="4"/>
  <c r="F1303" i="4"/>
  <c r="E1303" i="4"/>
  <c r="N1302" i="4"/>
  <c r="F1302" i="4"/>
  <c r="E1302" i="4"/>
  <c r="N1301" i="4"/>
  <c r="F1301" i="4"/>
  <c r="E1301" i="4"/>
  <c r="N1300" i="4"/>
  <c r="F1300" i="4"/>
  <c r="E1300" i="4"/>
  <c r="N1299" i="4"/>
  <c r="F1299" i="4"/>
  <c r="E1299" i="4"/>
  <c r="N1298" i="4"/>
  <c r="F1298" i="4"/>
  <c r="E1298" i="4"/>
  <c r="N1297" i="4"/>
  <c r="F1297" i="4"/>
  <c r="E1297" i="4"/>
  <c r="N1296" i="4"/>
  <c r="F1296" i="4"/>
  <c r="E1296" i="4"/>
  <c r="N1295" i="4"/>
  <c r="F1295" i="4"/>
  <c r="E1295" i="4"/>
  <c r="N1294" i="4"/>
  <c r="F1294" i="4"/>
  <c r="E1294" i="4"/>
  <c r="N1293" i="4"/>
  <c r="F1293" i="4"/>
  <c r="E1293" i="4"/>
  <c r="N1292" i="4"/>
  <c r="F1292" i="4"/>
  <c r="E1292" i="4"/>
  <c r="N1291" i="4"/>
  <c r="F1291" i="4"/>
  <c r="E1291" i="4"/>
  <c r="N1290" i="4"/>
  <c r="F1290" i="4"/>
  <c r="E1290" i="4"/>
  <c r="N1289" i="4"/>
  <c r="F1289" i="4"/>
  <c r="E1289" i="4"/>
  <c r="N1288" i="4"/>
  <c r="F1288" i="4"/>
  <c r="E1288" i="4"/>
  <c r="N1287" i="4"/>
  <c r="F1287" i="4"/>
  <c r="E1287" i="4"/>
  <c r="N1286" i="4"/>
  <c r="F1286" i="4"/>
  <c r="E1286" i="4"/>
  <c r="N1285" i="4"/>
  <c r="F1285" i="4"/>
  <c r="E1285" i="4"/>
  <c r="N1284" i="4"/>
  <c r="F1284" i="4"/>
  <c r="E1284" i="4"/>
  <c r="N1283" i="4"/>
  <c r="F1283" i="4"/>
  <c r="E1283" i="4"/>
  <c r="N1282" i="4"/>
  <c r="F1282" i="4"/>
  <c r="E1282" i="4"/>
  <c r="N1281" i="4"/>
  <c r="F1281" i="4"/>
  <c r="E1281" i="4"/>
  <c r="N1280" i="4"/>
  <c r="F1280" i="4"/>
  <c r="E1280" i="4"/>
  <c r="N1279" i="4"/>
  <c r="F1279" i="4"/>
  <c r="E1279" i="4"/>
  <c r="N1278" i="4"/>
  <c r="F1278" i="4"/>
  <c r="E1278" i="4"/>
  <c r="N1277" i="4"/>
  <c r="F1277" i="4"/>
  <c r="E1277" i="4"/>
  <c r="N1276" i="4"/>
  <c r="F1276" i="4"/>
  <c r="E1276" i="4"/>
  <c r="N1275" i="4"/>
  <c r="F1275" i="4"/>
  <c r="E1275" i="4"/>
  <c r="N1274" i="4"/>
  <c r="F1274" i="4"/>
  <c r="E1274" i="4"/>
  <c r="N1273" i="4"/>
  <c r="F1273" i="4"/>
  <c r="E1273" i="4"/>
  <c r="N1272" i="4"/>
  <c r="F1272" i="4"/>
  <c r="E1272" i="4"/>
  <c r="N1271" i="4"/>
  <c r="F1271" i="4"/>
  <c r="E1271" i="4"/>
  <c r="N1270" i="4"/>
  <c r="F1270" i="4"/>
  <c r="E1270" i="4"/>
  <c r="N1269" i="4"/>
  <c r="F1269" i="4"/>
  <c r="E1269" i="4"/>
  <c r="N1268" i="4"/>
  <c r="F1268" i="4"/>
  <c r="E1268" i="4"/>
  <c r="N1267" i="4"/>
  <c r="F1267" i="4"/>
  <c r="E1267" i="4"/>
  <c r="N1266" i="4"/>
  <c r="F1266" i="4"/>
  <c r="E1266" i="4"/>
  <c r="N1265" i="4"/>
  <c r="F1265" i="4"/>
  <c r="E1265" i="4"/>
  <c r="N1264" i="4"/>
  <c r="F1264" i="4"/>
  <c r="E1264" i="4"/>
  <c r="N1263" i="4"/>
  <c r="F1263" i="4"/>
  <c r="E1263" i="4"/>
  <c r="N1262" i="4"/>
  <c r="F1262" i="4"/>
  <c r="E1262" i="4"/>
  <c r="N1261" i="4"/>
  <c r="F1261" i="4"/>
  <c r="E1261" i="4"/>
  <c r="N1260" i="4"/>
  <c r="F1260" i="4"/>
  <c r="E1260" i="4"/>
  <c r="N1259" i="4"/>
  <c r="F1259" i="4"/>
  <c r="E1259" i="4"/>
  <c r="N1258" i="4"/>
  <c r="F1258" i="4"/>
  <c r="E1258" i="4"/>
  <c r="N1257" i="4"/>
  <c r="F1257" i="4"/>
  <c r="E1257" i="4"/>
  <c r="N1256" i="4"/>
  <c r="F1256" i="4"/>
  <c r="E1256" i="4"/>
  <c r="N1255" i="4"/>
  <c r="F1255" i="4"/>
  <c r="E1255" i="4"/>
  <c r="N1254" i="4"/>
  <c r="F1254" i="4"/>
  <c r="E1254" i="4"/>
  <c r="N1253" i="4"/>
  <c r="F1253" i="4"/>
  <c r="E1253" i="4"/>
  <c r="N1252" i="4"/>
  <c r="F1252" i="4"/>
  <c r="E1252" i="4"/>
  <c r="N1251" i="4"/>
  <c r="F1251" i="4"/>
  <c r="E1251" i="4"/>
  <c r="N1250" i="4"/>
  <c r="F1250" i="4"/>
  <c r="E1250" i="4"/>
  <c r="N1249" i="4"/>
  <c r="F1249" i="4"/>
  <c r="E1249" i="4"/>
  <c r="N1248" i="4"/>
  <c r="F1248" i="4"/>
  <c r="E1248" i="4"/>
  <c r="N1247" i="4"/>
  <c r="F1247" i="4"/>
  <c r="E1247" i="4"/>
  <c r="N1246" i="4"/>
  <c r="F1246" i="4"/>
  <c r="E1246" i="4"/>
  <c r="N1245" i="4"/>
  <c r="F1245" i="4"/>
  <c r="E1245" i="4"/>
  <c r="N1244" i="4"/>
  <c r="F1244" i="4"/>
  <c r="E1244" i="4"/>
  <c r="N1243" i="4"/>
  <c r="F1243" i="4"/>
  <c r="E1243" i="4"/>
  <c r="N1242" i="4"/>
  <c r="F1242" i="4"/>
  <c r="E1242" i="4"/>
  <c r="N1241" i="4"/>
  <c r="F1241" i="4"/>
  <c r="E1241" i="4"/>
  <c r="N1240" i="4"/>
  <c r="F1240" i="4"/>
  <c r="E1240" i="4"/>
  <c r="N1239" i="4"/>
  <c r="F1239" i="4"/>
  <c r="E1239" i="4"/>
  <c r="N1238" i="4"/>
  <c r="F1238" i="4"/>
  <c r="E1238" i="4"/>
  <c r="N1237" i="4"/>
  <c r="F1237" i="4"/>
  <c r="E1237" i="4"/>
  <c r="N1236" i="4"/>
  <c r="F1236" i="4"/>
  <c r="E1236" i="4"/>
  <c r="N1235" i="4"/>
  <c r="F1235" i="4"/>
  <c r="E1235" i="4"/>
  <c r="N1234" i="4"/>
  <c r="F1234" i="4"/>
  <c r="E1234" i="4"/>
  <c r="N1233" i="4"/>
  <c r="F1233" i="4"/>
  <c r="E1233" i="4"/>
  <c r="N1232" i="4"/>
  <c r="F1232" i="4"/>
  <c r="E1232" i="4"/>
  <c r="N1231" i="4"/>
  <c r="F1231" i="4"/>
  <c r="E1231" i="4"/>
  <c r="N1230" i="4"/>
  <c r="F1230" i="4"/>
  <c r="E1230" i="4"/>
  <c r="N1229" i="4"/>
  <c r="F1229" i="4"/>
  <c r="E1229" i="4"/>
  <c r="N1228" i="4"/>
  <c r="F1228" i="4"/>
  <c r="E1228" i="4"/>
  <c r="N1227" i="4"/>
  <c r="F1227" i="4"/>
  <c r="E1227" i="4"/>
  <c r="N1226" i="4"/>
  <c r="F1226" i="4"/>
  <c r="E1226" i="4"/>
  <c r="N1225" i="4"/>
  <c r="F1225" i="4"/>
  <c r="E1225" i="4"/>
  <c r="N1224" i="4"/>
  <c r="F1224" i="4"/>
  <c r="E1224" i="4"/>
  <c r="N1223" i="4"/>
  <c r="F1223" i="4"/>
  <c r="E1223" i="4"/>
  <c r="N1222" i="4"/>
  <c r="F1222" i="4"/>
  <c r="E1222" i="4"/>
  <c r="N1221" i="4"/>
  <c r="F1221" i="4"/>
  <c r="E1221" i="4"/>
  <c r="N1220" i="4"/>
  <c r="F1220" i="4"/>
  <c r="E1220" i="4"/>
  <c r="N1219" i="4"/>
  <c r="F1219" i="4"/>
  <c r="E1219" i="4"/>
  <c r="N1218" i="4"/>
  <c r="F1218" i="4"/>
  <c r="E1218" i="4"/>
  <c r="N1217" i="4"/>
  <c r="F1217" i="4"/>
  <c r="E1217" i="4"/>
  <c r="N1216" i="4"/>
  <c r="F1216" i="4"/>
  <c r="E1216" i="4"/>
  <c r="N1215" i="4"/>
  <c r="F1215" i="4"/>
  <c r="E1215" i="4"/>
  <c r="N1214" i="4"/>
  <c r="F1214" i="4"/>
  <c r="E1214" i="4"/>
  <c r="N1213" i="4"/>
  <c r="F1213" i="4"/>
  <c r="E1213" i="4"/>
  <c r="N1212" i="4"/>
  <c r="F1212" i="4"/>
  <c r="E1212" i="4"/>
  <c r="N1211" i="4"/>
  <c r="F1211" i="4"/>
  <c r="E1211" i="4"/>
  <c r="N1210" i="4"/>
  <c r="F1210" i="4"/>
  <c r="E1210" i="4"/>
  <c r="N1209" i="4"/>
  <c r="F1209" i="4"/>
  <c r="E1209" i="4"/>
  <c r="N1208" i="4"/>
  <c r="F1208" i="4"/>
  <c r="E1208" i="4"/>
  <c r="N1207" i="4"/>
  <c r="F1207" i="4"/>
  <c r="E1207" i="4"/>
  <c r="N1206" i="4"/>
  <c r="F1206" i="4"/>
  <c r="E1206" i="4"/>
  <c r="N1205" i="4"/>
  <c r="F1205" i="4"/>
  <c r="E1205" i="4"/>
  <c r="N1204" i="4"/>
  <c r="F1204" i="4"/>
  <c r="E1204" i="4"/>
  <c r="N1203" i="4"/>
  <c r="F1203" i="4"/>
  <c r="E1203" i="4"/>
  <c r="N1202" i="4"/>
  <c r="F1202" i="4"/>
  <c r="E1202" i="4"/>
  <c r="N1201" i="4"/>
  <c r="F1201" i="4"/>
  <c r="E1201" i="4"/>
  <c r="N1200" i="4"/>
  <c r="F1200" i="4"/>
  <c r="E1200" i="4"/>
  <c r="N1199" i="4"/>
  <c r="F1199" i="4"/>
  <c r="E1199" i="4"/>
  <c r="N1198" i="4"/>
  <c r="F1198" i="4"/>
  <c r="E1198" i="4"/>
  <c r="N1197" i="4"/>
  <c r="F1197" i="4"/>
  <c r="E1197" i="4"/>
  <c r="N1196" i="4"/>
  <c r="F1196" i="4"/>
  <c r="E1196" i="4"/>
  <c r="N1195" i="4"/>
  <c r="F1195" i="4"/>
  <c r="E1195" i="4"/>
  <c r="N1194" i="4"/>
  <c r="F1194" i="4"/>
  <c r="E1194" i="4"/>
  <c r="N1193" i="4"/>
  <c r="F1193" i="4"/>
  <c r="E1193" i="4"/>
  <c r="N1192" i="4"/>
  <c r="F1192" i="4"/>
  <c r="E1192" i="4"/>
  <c r="N1191" i="4"/>
  <c r="F1191" i="4"/>
  <c r="E1191" i="4"/>
  <c r="N1190" i="4"/>
  <c r="F1190" i="4"/>
  <c r="E1190" i="4"/>
  <c r="N1189" i="4"/>
  <c r="F1189" i="4"/>
  <c r="E1189" i="4"/>
  <c r="N1188" i="4"/>
  <c r="F1188" i="4"/>
  <c r="E1188" i="4"/>
  <c r="N1187" i="4"/>
  <c r="F1187" i="4"/>
  <c r="E1187" i="4"/>
  <c r="N1186" i="4"/>
  <c r="F1186" i="4"/>
  <c r="E1186" i="4"/>
  <c r="N1185" i="4"/>
  <c r="F1185" i="4"/>
  <c r="E1185" i="4"/>
  <c r="N1184" i="4"/>
  <c r="F1184" i="4"/>
  <c r="E1184" i="4"/>
  <c r="N1183" i="4"/>
  <c r="F1183" i="4"/>
  <c r="E1183" i="4"/>
  <c r="N1182" i="4"/>
  <c r="F1182" i="4"/>
  <c r="E1182" i="4"/>
  <c r="N1181" i="4"/>
  <c r="F1181" i="4"/>
  <c r="E1181" i="4"/>
  <c r="N1180" i="4"/>
  <c r="F1180" i="4"/>
  <c r="E1180" i="4"/>
  <c r="N1179" i="4"/>
  <c r="F1179" i="4"/>
  <c r="E1179" i="4"/>
  <c r="N1178" i="4"/>
  <c r="F1178" i="4"/>
  <c r="E1178" i="4"/>
  <c r="N1177" i="4"/>
  <c r="F1177" i="4"/>
  <c r="E1177" i="4"/>
  <c r="N1176" i="4"/>
  <c r="F1176" i="4"/>
  <c r="E1176" i="4"/>
  <c r="N1175" i="4"/>
  <c r="F1175" i="4"/>
  <c r="E1175" i="4"/>
  <c r="N1174" i="4"/>
  <c r="F1174" i="4"/>
  <c r="E1174" i="4"/>
  <c r="N1173" i="4"/>
  <c r="F1173" i="4"/>
  <c r="E1173" i="4"/>
  <c r="N1172" i="4"/>
  <c r="F1172" i="4"/>
  <c r="E1172" i="4"/>
  <c r="N1171" i="4"/>
  <c r="F1171" i="4"/>
  <c r="E1171" i="4"/>
  <c r="N1170" i="4"/>
  <c r="F1170" i="4"/>
  <c r="E1170" i="4"/>
  <c r="N1169" i="4"/>
  <c r="F1169" i="4"/>
  <c r="E1169" i="4"/>
  <c r="N1168" i="4"/>
  <c r="F1168" i="4"/>
  <c r="E1168" i="4"/>
  <c r="N1167" i="4"/>
  <c r="F1167" i="4"/>
  <c r="E1167" i="4"/>
  <c r="N1166" i="4"/>
  <c r="F1166" i="4"/>
  <c r="E1166" i="4"/>
  <c r="N1165" i="4"/>
  <c r="F1165" i="4"/>
  <c r="E1165" i="4"/>
  <c r="N1164" i="4"/>
  <c r="F1164" i="4"/>
  <c r="E1164" i="4"/>
  <c r="N1163" i="4"/>
  <c r="F1163" i="4"/>
  <c r="E1163" i="4"/>
  <c r="N1162" i="4"/>
  <c r="F1162" i="4"/>
  <c r="E1162" i="4"/>
  <c r="N1161" i="4"/>
  <c r="F1161" i="4"/>
  <c r="E1161" i="4"/>
  <c r="N1160" i="4"/>
  <c r="F1160" i="4"/>
  <c r="E1160" i="4"/>
  <c r="N1159" i="4"/>
  <c r="F1159" i="4"/>
  <c r="E1159" i="4"/>
  <c r="N1158" i="4"/>
  <c r="F1158" i="4"/>
  <c r="E1158" i="4"/>
  <c r="N1157" i="4"/>
  <c r="F1157" i="4"/>
  <c r="E1157" i="4"/>
  <c r="N1156" i="4"/>
  <c r="F1156" i="4"/>
  <c r="E1156" i="4"/>
  <c r="N1155" i="4"/>
  <c r="F1155" i="4"/>
  <c r="E1155" i="4"/>
  <c r="N1154" i="4"/>
  <c r="F1154" i="4"/>
  <c r="E1154" i="4"/>
  <c r="N1153" i="4"/>
  <c r="F1153" i="4"/>
  <c r="E1153" i="4"/>
  <c r="N1152" i="4"/>
  <c r="F1152" i="4"/>
  <c r="E1152" i="4"/>
  <c r="N1151" i="4"/>
  <c r="F1151" i="4"/>
  <c r="E1151" i="4"/>
  <c r="N1150" i="4"/>
  <c r="F1150" i="4"/>
  <c r="E1150" i="4"/>
  <c r="N1149" i="4"/>
  <c r="F1149" i="4"/>
  <c r="E1149" i="4"/>
  <c r="N1148" i="4"/>
  <c r="F1148" i="4"/>
  <c r="E1148" i="4"/>
  <c r="N1147" i="4"/>
  <c r="F1147" i="4"/>
  <c r="E1147" i="4"/>
  <c r="N1146" i="4"/>
  <c r="F1146" i="4"/>
  <c r="E1146" i="4"/>
  <c r="N1145" i="4"/>
  <c r="F1145" i="4"/>
  <c r="E1145" i="4"/>
  <c r="N1144" i="4"/>
  <c r="F1144" i="4"/>
  <c r="E1144" i="4"/>
  <c r="N1143" i="4"/>
  <c r="F1143" i="4"/>
  <c r="E1143" i="4"/>
  <c r="N1142" i="4"/>
  <c r="F1142" i="4"/>
  <c r="E1142" i="4"/>
  <c r="N1141" i="4"/>
  <c r="F1141" i="4"/>
  <c r="E1141" i="4"/>
  <c r="N1140" i="4"/>
  <c r="F1140" i="4"/>
  <c r="E1140" i="4"/>
  <c r="N1139" i="4"/>
  <c r="F1139" i="4"/>
  <c r="E1139" i="4"/>
  <c r="N1138" i="4"/>
  <c r="F1138" i="4"/>
  <c r="E1138" i="4"/>
  <c r="N1137" i="4"/>
  <c r="F1137" i="4"/>
  <c r="E1137" i="4"/>
  <c r="N1136" i="4"/>
  <c r="F1136" i="4"/>
  <c r="E1136" i="4"/>
  <c r="N1135" i="4"/>
  <c r="F1135" i="4"/>
  <c r="E1135" i="4"/>
  <c r="N1134" i="4"/>
  <c r="F1134" i="4"/>
  <c r="E1134" i="4"/>
  <c r="N1133" i="4"/>
  <c r="F1133" i="4"/>
  <c r="E1133" i="4"/>
  <c r="N1132" i="4"/>
  <c r="F1132" i="4"/>
  <c r="E1132" i="4"/>
  <c r="N1131" i="4"/>
  <c r="F1131" i="4"/>
  <c r="E1131" i="4"/>
  <c r="N1130" i="4"/>
  <c r="F1130" i="4"/>
  <c r="E1130" i="4"/>
  <c r="N1129" i="4"/>
  <c r="F1129" i="4"/>
  <c r="E1129" i="4"/>
  <c r="N1128" i="4"/>
  <c r="F1128" i="4"/>
  <c r="E1128" i="4"/>
  <c r="N1127" i="4"/>
  <c r="F1127" i="4"/>
  <c r="E1127" i="4"/>
  <c r="N1126" i="4"/>
  <c r="F1126" i="4"/>
  <c r="E1126" i="4"/>
  <c r="N1125" i="4"/>
  <c r="F1125" i="4"/>
  <c r="E1125" i="4"/>
  <c r="N1124" i="4"/>
  <c r="F1124" i="4"/>
  <c r="E1124" i="4"/>
  <c r="N1123" i="4"/>
  <c r="F1123" i="4"/>
  <c r="E1123" i="4"/>
  <c r="N1122" i="4"/>
  <c r="F1122" i="4"/>
  <c r="E1122" i="4"/>
  <c r="N1121" i="4"/>
  <c r="F1121" i="4"/>
  <c r="E1121" i="4"/>
  <c r="N1120" i="4"/>
  <c r="F1120" i="4"/>
  <c r="E1120" i="4"/>
  <c r="N1119" i="4"/>
  <c r="F1119" i="4"/>
  <c r="E1119" i="4"/>
  <c r="N1118" i="4"/>
  <c r="F1118" i="4"/>
  <c r="E1118" i="4"/>
  <c r="N1117" i="4"/>
  <c r="F1117" i="4"/>
  <c r="E1117" i="4"/>
  <c r="N1116" i="4"/>
  <c r="F1116" i="4"/>
  <c r="E1116" i="4"/>
  <c r="N1115" i="4"/>
  <c r="F1115" i="4"/>
  <c r="E1115" i="4"/>
  <c r="N1114" i="4"/>
  <c r="F1114" i="4"/>
  <c r="E1114" i="4"/>
  <c r="N1113" i="4"/>
  <c r="F1113" i="4"/>
  <c r="E1113" i="4"/>
  <c r="N1112" i="4"/>
  <c r="F1112" i="4"/>
  <c r="E1112" i="4"/>
  <c r="N1111" i="4"/>
  <c r="F1111" i="4"/>
  <c r="E1111" i="4"/>
  <c r="N1110" i="4"/>
  <c r="F1110" i="4"/>
  <c r="E1110" i="4"/>
  <c r="N1109" i="4"/>
  <c r="F1109" i="4"/>
  <c r="E1109" i="4"/>
  <c r="N1108" i="4"/>
  <c r="F1108" i="4"/>
  <c r="E1108" i="4"/>
  <c r="N1107" i="4"/>
  <c r="F1107" i="4"/>
  <c r="E1107" i="4"/>
  <c r="N1106" i="4"/>
  <c r="F1106" i="4"/>
  <c r="E1106" i="4"/>
  <c r="N1105" i="4"/>
  <c r="F1105" i="4"/>
  <c r="E1105" i="4"/>
  <c r="N1104" i="4"/>
  <c r="F1104" i="4"/>
  <c r="E1104" i="4"/>
  <c r="N1103" i="4"/>
  <c r="F1103" i="4"/>
  <c r="E1103" i="4"/>
  <c r="N1102" i="4"/>
  <c r="F1102" i="4"/>
  <c r="E1102" i="4"/>
  <c r="N1101" i="4"/>
  <c r="F1101" i="4"/>
  <c r="E1101" i="4"/>
  <c r="N1100" i="4"/>
  <c r="F1100" i="4"/>
  <c r="E1100" i="4"/>
  <c r="N1099" i="4"/>
  <c r="F1099" i="4"/>
  <c r="E1099" i="4"/>
  <c r="N1098" i="4"/>
  <c r="F1098" i="4"/>
  <c r="E1098" i="4"/>
  <c r="N1097" i="4"/>
  <c r="F1097" i="4"/>
  <c r="E1097" i="4"/>
  <c r="N1096" i="4"/>
  <c r="F1096" i="4"/>
  <c r="E1096" i="4"/>
  <c r="N1095" i="4"/>
  <c r="F1095" i="4"/>
  <c r="E1095" i="4"/>
  <c r="N1094" i="4"/>
  <c r="F1094" i="4"/>
  <c r="E1094" i="4"/>
  <c r="N1093" i="4"/>
  <c r="F1093" i="4"/>
  <c r="E1093" i="4"/>
  <c r="N1092" i="4"/>
  <c r="F1092" i="4"/>
  <c r="E1092" i="4"/>
  <c r="N1091" i="4"/>
  <c r="F1091" i="4"/>
  <c r="E1091" i="4"/>
  <c r="N1090" i="4"/>
  <c r="F1090" i="4"/>
  <c r="E1090" i="4"/>
  <c r="N1089" i="4"/>
  <c r="F1089" i="4"/>
  <c r="E1089" i="4"/>
  <c r="N1088" i="4"/>
  <c r="F1088" i="4"/>
  <c r="E1088" i="4"/>
  <c r="N1087" i="4"/>
  <c r="F1087" i="4"/>
  <c r="E1087" i="4"/>
  <c r="N1086" i="4"/>
  <c r="F1086" i="4"/>
  <c r="E1086" i="4"/>
  <c r="N1085" i="4"/>
  <c r="F1085" i="4"/>
  <c r="E1085" i="4"/>
  <c r="N1084" i="4"/>
  <c r="F1084" i="4"/>
  <c r="E1084" i="4"/>
  <c r="N1083" i="4"/>
  <c r="F1083" i="4"/>
  <c r="E1083" i="4"/>
  <c r="N1082" i="4"/>
  <c r="F1082" i="4"/>
  <c r="E1082" i="4"/>
  <c r="N1081" i="4"/>
  <c r="F1081" i="4"/>
  <c r="E1081" i="4"/>
  <c r="N1080" i="4"/>
  <c r="F1080" i="4"/>
  <c r="E1080" i="4"/>
  <c r="N1079" i="4"/>
  <c r="F1079" i="4"/>
  <c r="E1079" i="4"/>
  <c r="N1078" i="4"/>
  <c r="F1078" i="4"/>
  <c r="E1078" i="4"/>
  <c r="N1077" i="4"/>
  <c r="F1077" i="4"/>
  <c r="E1077" i="4"/>
  <c r="N1076" i="4"/>
  <c r="F1076" i="4"/>
  <c r="E1076" i="4"/>
  <c r="N1075" i="4"/>
  <c r="F1075" i="4"/>
  <c r="E1075" i="4"/>
  <c r="N1074" i="4"/>
  <c r="F1074" i="4"/>
  <c r="E1074" i="4"/>
  <c r="N1073" i="4"/>
  <c r="F1073" i="4"/>
  <c r="E1073" i="4"/>
  <c r="N1072" i="4"/>
  <c r="F1072" i="4"/>
  <c r="E1072" i="4"/>
  <c r="N1071" i="4"/>
  <c r="F1071" i="4"/>
  <c r="E1071" i="4"/>
  <c r="N1070" i="4"/>
  <c r="F1070" i="4"/>
  <c r="E1070" i="4"/>
  <c r="N1069" i="4"/>
  <c r="F1069" i="4"/>
  <c r="E1069" i="4"/>
  <c r="N1068" i="4"/>
  <c r="F1068" i="4"/>
  <c r="E1068" i="4"/>
  <c r="N1067" i="4"/>
  <c r="F1067" i="4"/>
  <c r="E1067" i="4"/>
  <c r="N1066" i="4"/>
  <c r="F1066" i="4"/>
  <c r="E1066" i="4"/>
  <c r="N1065" i="4"/>
  <c r="F1065" i="4"/>
  <c r="E1065" i="4"/>
  <c r="N1064" i="4"/>
  <c r="F1064" i="4"/>
  <c r="E1064" i="4"/>
  <c r="N1063" i="4"/>
  <c r="F1063" i="4"/>
  <c r="E1063" i="4"/>
  <c r="N1062" i="4"/>
  <c r="F1062" i="4"/>
  <c r="E1062" i="4"/>
  <c r="N1061" i="4"/>
  <c r="F1061" i="4"/>
  <c r="E1061" i="4"/>
  <c r="N1060" i="4"/>
  <c r="F1060" i="4"/>
  <c r="E1060" i="4"/>
  <c r="N1059" i="4"/>
  <c r="F1059" i="4"/>
  <c r="E1059" i="4"/>
  <c r="N1058" i="4"/>
  <c r="F1058" i="4"/>
  <c r="E1058" i="4"/>
  <c r="N1057" i="4"/>
  <c r="F1057" i="4"/>
  <c r="E1057" i="4"/>
  <c r="N1056" i="4"/>
  <c r="F1056" i="4"/>
  <c r="E1056" i="4"/>
  <c r="N1055" i="4"/>
  <c r="F1055" i="4"/>
  <c r="E1055" i="4"/>
  <c r="N1054" i="4"/>
  <c r="F1054" i="4"/>
  <c r="E1054" i="4"/>
  <c r="N1053" i="4"/>
  <c r="F1053" i="4"/>
  <c r="E1053" i="4"/>
  <c r="N1052" i="4"/>
  <c r="F1052" i="4"/>
  <c r="E1052" i="4"/>
  <c r="N1051" i="4"/>
  <c r="F1051" i="4"/>
  <c r="E1051" i="4"/>
  <c r="N1050" i="4"/>
  <c r="F1050" i="4"/>
  <c r="E1050" i="4"/>
  <c r="N1049" i="4"/>
  <c r="F1049" i="4"/>
  <c r="E1049" i="4"/>
  <c r="N1048" i="4"/>
  <c r="F1048" i="4"/>
  <c r="E1048" i="4"/>
  <c r="N1047" i="4"/>
  <c r="F1047" i="4"/>
  <c r="E1047" i="4"/>
  <c r="N1046" i="4"/>
  <c r="F1046" i="4"/>
  <c r="E1046" i="4"/>
  <c r="N1045" i="4"/>
  <c r="F1045" i="4"/>
  <c r="E1045" i="4"/>
  <c r="N1044" i="4"/>
  <c r="F1044" i="4"/>
  <c r="E1044" i="4"/>
  <c r="N1043" i="4"/>
  <c r="F1043" i="4"/>
  <c r="E1043" i="4"/>
  <c r="N1042" i="4"/>
  <c r="F1042" i="4"/>
  <c r="E1042" i="4"/>
  <c r="N1041" i="4"/>
  <c r="F1041" i="4"/>
  <c r="E1041" i="4"/>
  <c r="N1040" i="4"/>
  <c r="F1040" i="4"/>
  <c r="E1040" i="4"/>
  <c r="N1039" i="4"/>
  <c r="F1039" i="4"/>
  <c r="E1039" i="4"/>
  <c r="N1038" i="4"/>
  <c r="F1038" i="4"/>
  <c r="E1038" i="4"/>
  <c r="N1037" i="4"/>
  <c r="F1037" i="4"/>
  <c r="E1037" i="4"/>
  <c r="N1036" i="4"/>
  <c r="F1036" i="4"/>
  <c r="E1036" i="4"/>
  <c r="N1035" i="4"/>
  <c r="F1035" i="4"/>
  <c r="E1035" i="4"/>
  <c r="N1034" i="4"/>
  <c r="F1034" i="4"/>
  <c r="E1034" i="4"/>
  <c r="N1033" i="4"/>
  <c r="F1033" i="4"/>
  <c r="E1033" i="4"/>
  <c r="N1032" i="4"/>
  <c r="F1032" i="4"/>
  <c r="E1032" i="4"/>
  <c r="N1031" i="4"/>
  <c r="F1031" i="4"/>
  <c r="E1031" i="4"/>
  <c r="N1030" i="4"/>
  <c r="F1030" i="4"/>
  <c r="E1030" i="4"/>
  <c r="N1029" i="4"/>
  <c r="F1029" i="4"/>
  <c r="E1029" i="4"/>
  <c r="N1028" i="4"/>
  <c r="F1028" i="4"/>
  <c r="E1028" i="4"/>
  <c r="N1027" i="4"/>
  <c r="F1027" i="4"/>
  <c r="E1027" i="4"/>
  <c r="N1026" i="4"/>
  <c r="F1026" i="4"/>
  <c r="E1026" i="4"/>
  <c r="N1025" i="4"/>
  <c r="F1025" i="4"/>
  <c r="E1025" i="4"/>
  <c r="N1024" i="4"/>
  <c r="F1024" i="4"/>
  <c r="E1024" i="4"/>
  <c r="N1023" i="4"/>
  <c r="F1023" i="4"/>
  <c r="E1023" i="4"/>
  <c r="N1022" i="4"/>
  <c r="F1022" i="4"/>
  <c r="E1022" i="4"/>
  <c r="N1021" i="4"/>
  <c r="F1021" i="4"/>
  <c r="E1021" i="4"/>
  <c r="N1020" i="4"/>
  <c r="F1020" i="4"/>
  <c r="E1020" i="4"/>
  <c r="N1019" i="4"/>
  <c r="F1019" i="4"/>
  <c r="E1019" i="4"/>
  <c r="N1018" i="4"/>
  <c r="F1018" i="4"/>
  <c r="E1018" i="4"/>
  <c r="N1017" i="4"/>
  <c r="F1017" i="4"/>
  <c r="E1017" i="4"/>
  <c r="N1016" i="4"/>
  <c r="F1016" i="4"/>
  <c r="E1016" i="4"/>
  <c r="N1015" i="4"/>
  <c r="F1015" i="4"/>
  <c r="E1015" i="4"/>
  <c r="N1014" i="4"/>
  <c r="F1014" i="4"/>
  <c r="E1014" i="4"/>
  <c r="N1013" i="4"/>
  <c r="F1013" i="4"/>
  <c r="E1013" i="4"/>
  <c r="N1012" i="4"/>
  <c r="F1012" i="4"/>
  <c r="E1012" i="4"/>
  <c r="N1011" i="4"/>
  <c r="F1011" i="4"/>
  <c r="E1011" i="4"/>
  <c r="N1010" i="4"/>
  <c r="F1010" i="4"/>
  <c r="E1010" i="4"/>
  <c r="N1009" i="4"/>
  <c r="F1009" i="4"/>
  <c r="E1009" i="4"/>
  <c r="N1008" i="4"/>
  <c r="F1008" i="4"/>
  <c r="E1008" i="4"/>
  <c r="N1007" i="4"/>
  <c r="F1007" i="4"/>
  <c r="E1007" i="4"/>
  <c r="N1006" i="4"/>
  <c r="F1006" i="4"/>
  <c r="E1006" i="4"/>
  <c r="N1005" i="4"/>
  <c r="H1005" i="4"/>
  <c r="H1822" i="4" s="1"/>
  <c r="H1821" i="4" s="1"/>
  <c r="F1005" i="4"/>
  <c r="E1005" i="4"/>
  <c r="N1004" i="4"/>
  <c r="F1004" i="4"/>
  <c r="E1004" i="4"/>
  <c r="N1003" i="4"/>
  <c r="F1003" i="4"/>
  <c r="E1003" i="4"/>
  <c r="N1002" i="4"/>
  <c r="F1002" i="4"/>
  <c r="E1002" i="4"/>
  <c r="N1001" i="4"/>
  <c r="F1001" i="4"/>
  <c r="E1001" i="4"/>
  <c r="N1000" i="4"/>
  <c r="F1000" i="4"/>
  <c r="E1000" i="4"/>
  <c r="N999" i="4"/>
  <c r="F999" i="4"/>
  <c r="E999" i="4"/>
  <c r="N998" i="4"/>
  <c r="F998" i="4"/>
  <c r="E998" i="4"/>
  <c r="N997" i="4"/>
  <c r="F997" i="4"/>
  <c r="E997" i="4"/>
  <c r="N996" i="4"/>
  <c r="F996" i="4"/>
  <c r="E996" i="4"/>
  <c r="N995" i="4"/>
  <c r="F995" i="4"/>
  <c r="E995" i="4"/>
  <c r="N994" i="4"/>
  <c r="F994" i="4"/>
  <c r="E994" i="4"/>
  <c r="N993" i="4"/>
  <c r="F993" i="4"/>
  <c r="E993" i="4"/>
  <c r="N992" i="4"/>
  <c r="F992" i="4"/>
  <c r="E992" i="4"/>
  <c r="N991" i="4"/>
  <c r="F991" i="4"/>
  <c r="E991" i="4"/>
  <c r="N990" i="4"/>
  <c r="F990" i="4"/>
  <c r="E990" i="4"/>
  <c r="N989" i="4"/>
  <c r="F989" i="4"/>
  <c r="E989" i="4"/>
  <c r="N988" i="4"/>
  <c r="F988" i="4"/>
  <c r="E988" i="4"/>
  <c r="N987" i="4"/>
  <c r="F987" i="4"/>
  <c r="E987" i="4"/>
  <c r="N986" i="4"/>
  <c r="F986" i="4"/>
  <c r="E986" i="4"/>
  <c r="N985" i="4"/>
  <c r="F985" i="4"/>
  <c r="E985" i="4"/>
  <c r="N984" i="4"/>
  <c r="F984" i="4"/>
  <c r="E984" i="4"/>
  <c r="N983" i="4"/>
  <c r="F983" i="4"/>
  <c r="E983" i="4"/>
  <c r="N982" i="4"/>
  <c r="F982" i="4"/>
  <c r="E982" i="4"/>
  <c r="N981" i="4"/>
  <c r="F981" i="4"/>
  <c r="E981" i="4"/>
  <c r="N980" i="4"/>
  <c r="F980" i="4"/>
  <c r="E980" i="4"/>
  <c r="N979" i="4"/>
  <c r="F979" i="4"/>
  <c r="E979" i="4"/>
  <c r="N978" i="4"/>
  <c r="F978" i="4"/>
  <c r="E978" i="4"/>
  <c r="N977" i="4"/>
  <c r="F977" i="4"/>
  <c r="E977" i="4"/>
  <c r="N976" i="4"/>
  <c r="F976" i="4"/>
  <c r="E976" i="4"/>
  <c r="N975" i="4"/>
  <c r="F975" i="4"/>
  <c r="E975" i="4"/>
  <c r="N974" i="4"/>
  <c r="F974" i="4"/>
  <c r="E974" i="4"/>
  <c r="N973" i="4"/>
  <c r="F973" i="4"/>
  <c r="E973" i="4"/>
  <c r="N972" i="4"/>
  <c r="F972" i="4"/>
  <c r="E972" i="4"/>
  <c r="N971" i="4"/>
  <c r="F971" i="4"/>
  <c r="E971" i="4"/>
  <c r="N970" i="4"/>
  <c r="F970" i="4"/>
  <c r="E970" i="4"/>
  <c r="N969" i="4"/>
  <c r="F969" i="4"/>
  <c r="E969" i="4"/>
  <c r="N968" i="4"/>
  <c r="F968" i="4"/>
  <c r="E968" i="4"/>
  <c r="N967" i="4"/>
  <c r="F967" i="4"/>
  <c r="E967" i="4"/>
  <c r="N966" i="4"/>
  <c r="F966" i="4"/>
  <c r="E966" i="4"/>
  <c r="N965" i="4"/>
  <c r="F965" i="4"/>
  <c r="E965" i="4"/>
  <c r="N964" i="4"/>
  <c r="F964" i="4"/>
  <c r="E964" i="4"/>
  <c r="N963" i="4"/>
  <c r="F963" i="4"/>
  <c r="E963" i="4"/>
  <c r="N962" i="4"/>
  <c r="F962" i="4"/>
  <c r="E962" i="4"/>
  <c r="N961" i="4"/>
  <c r="F961" i="4"/>
  <c r="E961" i="4"/>
  <c r="N960" i="4"/>
  <c r="F960" i="4"/>
  <c r="E960" i="4"/>
  <c r="N959" i="4"/>
  <c r="F959" i="4"/>
  <c r="E959" i="4"/>
  <c r="N958" i="4"/>
  <c r="F958" i="4"/>
  <c r="E958" i="4"/>
  <c r="N957" i="4"/>
  <c r="F957" i="4"/>
  <c r="E957" i="4"/>
  <c r="N956" i="4"/>
  <c r="F956" i="4"/>
  <c r="E956" i="4"/>
  <c r="N955" i="4"/>
  <c r="F955" i="4"/>
  <c r="E955" i="4"/>
  <c r="N954" i="4"/>
  <c r="F954" i="4"/>
  <c r="E954" i="4"/>
  <c r="N953" i="4"/>
  <c r="F953" i="4"/>
  <c r="E953" i="4"/>
  <c r="N952" i="4"/>
  <c r="F952" i="4"/>
  <c r="E952" i="4"/>
  <c r="N951" i="4"/>
  <c r="F951" i="4"/>
  <c r="E951" i="4"/>
  <c r="N950" i="4"/>
  <c r="F950" i="4"/>
  <c r="E950" i="4"/>
  <c r="N949" i="4"/>
  <c r="F949" i="4"/>
  <c r="E949" i="4"/>
  <c r="N948" i="4"/>
  <c r="F948" i="4"/>
  <c r="E948" i="4"/>
  <c r="N947" i="4"/>
  <c r="F947" i="4"/>
  <c r="E947" i="4"/>
  <c r="N946" i="4"/>
  <c r="F946" i="4"/>
  <c r="E946" i="4"/>
  <c r="N945" i="4"/>
  <c r="F945" i="4"/>
  <c r="E945" i="4"/>
  <c r="N944" i="4"/>
  <c r="F944" i="4"/>
  <c r="E944" i="4"/>
  <c r="N943" i="4"/>
  <c r="F943" i="4"/>
  <c r="E943" i="4"/>
  <c r="N942" i="4"/>
  <c r="F942" i="4"/>
  <c r="E942" i="4"/>
  <c r="N941" i="4"/>
  <c r="F941" i="4"/>
  <c r="E941" i="4"/>
  <c r="N940" i="4"/>
  <c r="F940" i="4"/>
  <c r="E940" i="4"/>
  <c r="N939" i="4"/>
  <c r="F939" i="4"/>
  <c r="E939" i="4"/>
  <c r="N938" i="4"/>
  <c r="F938" i="4"/>
  <c r="E938" i="4"/>
  <c r="N937" i="4"/>
  <c r="F937" i="4"/>
  <c r="E937" i="4"/>
  <c r="N936" i="4"/>
  <c r="F936" i="4"/>
  <c r="E936" i="4"/>
  <c r="N935" i="4"/>
  <c r="F935" i="4"/>
  <c r="E935" i="4"/>
  <c r="N934" i="4"/>
  <c r="F934" i="4"/>
  <c r="E934" i="4"/>
  <c r="N933" i="4"/>
  <c r="F933" i="4"/>
  <c r="E933" i="4"/>
  <c r="N932" i="4"/>
  <c r="F932" i="4"/>
  <c r="E932" i="4"/>
  <c r="N931" i="4"/>
  <c r="F931" i="4"/>
  <c r="E931" i="4"/>
  <c r="N930" i="4"/>
  <c r="F930" i="4"/>
  <c r="E930" i="4"/>
  <c r="N929" i="4"/>
  <c r="F929" i="4"/>
  <c r="E929" i="4"/>
  <c r="N928" i="4"/>
  <c r="F928" i="4"/>
  <c r="E928" i="4"/>
  <c r="N927" i="4"/>
  <c r="F927" i="4"/>
  <c r="E927" i="4"/>
  <c r="N926" i="4"/>
  <c r="F926" i="4"/>
  <c r="E926" i="4"/>
  <c r="N925" i="4"/>
  <c r="F925" i="4"/>
  <c r="E925" i="4"/>
  <c r="N924" i="4"/>
  <c r="F924" i="4"/>
  <c r="E924" i="4"/>
  <c r="N923" i="4"/>
  <c r="F923" i="4"/>
  <c r="E923" i="4"/>
  <c r="N922" i="4"/>
  <c r="F922" i="4"/>
  <c r="E922" i="4"/>
  <c r="N921" i="4"/>
  <c r="F921" i="4"/>
  <c r="E921" i="4"/>
  <c r="N920" i="4"/>
  <c r="F920" i="4"/>
  <c r="E920" i="4"/>
  <c r="N919" i="4"/>
  <c r="F919" i="4"/>
  <c r="E919" i="4"/>
  <c r="N918" i="4"/>
  <c r="F918" i="4"/>
  <c r="E918" i="4"/>
  <c r="N917" i="4"/>
  <c r="F917" i="4"/>
  <c r="E917" i="4"/>
  <c r="N916" i="4"/>
  <c r="F916" i="4"/>
  <c r="E916" i="4"/>
  <c r="N915" i="4"/>
  <c r="F915" i="4"/>
  <c r="E915" i="4"/>
  <c r="N914" i="4"/>
  <c r="F914" i="4"/>
  <c r="E914" i="4"/>
  <c r="N913" i="4"/>
  <c r="F913" i="4"/>
  <c r="E913" i="4"/>
  <c r="N912" i="4"/>
  <c r="F912" i="4"/>
  <c r="E912" i="4"/>
  <c r="N911" i="4"/>
  <c r="F911" i="4"/>
  <c r="E911" i="4"/>
  <c r="N910" i="4"/>
  <c r="F910" i="4"/>
  <c r="E910" i="4"/>
  <c r="N909" i="4"/>
  <c r="F909" i="4"/>
  <c r="E909" i="4"/>
  <c r="N908" i="4"/>
  <c r="F908" i="4"/>
  <c r="E908" i="4"/>
  <c r="N907" i="4"/>
  <c r="F907" i="4"/>
  <c r="E907" i="4"/>
  <c r="N906" i="4"/>
  <c r="F906" i="4"/>
  <c r="E906" i="4"/>
  <c r="N905" i="4"/>
  <c r="F905" i="4"/>
  <c r="E905" i="4"/>
  <c r="N904" i="4"/>
  <c r="F904" i="4"/>
  <c r="E904" i="4"/>
  <c r="N903" i="4"/>
  <c r="F903" i="4"/>
  <c r="E903" i="4"/>
  <c r="N902" i="4"/>
  <c r="F902" i="4"/>
  <c r="E902" i="4"/>
  <c r="N901" i="4"/>
  <c r="F901" i="4"/>
  <c r="E901" i="4"/>
  <c r="N900" i="4"/>
  <c r="F900" i="4"/>
  <c r="E900" i="4"/>
  <c r="N899" i="4"/>
  <c r="F899" i="4"/>
  <c r="E899" i="4"/>
  <c r="N898" i="4"/>
  <c r="F898" i="4"/>
  <c r="E898" i="4"/>
  <c r="N897" i="4"/>
  <c r="F897" i="4"/>
  <c r="E897" i="4"/>
  <c r="N896" i="4"/>
  <c r="F896" i="4"/>
  <c r="E896" i="4"/>
  <c r="N895" i="4"/>
  <c r="F895" i="4"/>
  <c r="E895" i="4"/>
  <c r="N894" i="4"/>
  <c r="F894" i="4"/>
  <c r="E894" i="4"/>
  <c r="N893" i="4"/>
  <c r="F893" i="4"/>
  <c r="E893" i="4"/>
  <c r="N892" i="4"/>
  <c r="F892" i="4"/>
  <c r="E892" i="4"/>
  <c r="N891" i="4"/>
  <c r="F891" i="4"/>
  <c r="E891" i="4"/>
  <c r="N890" i="4"/>
  <c r="F890" i="4"/>
  <c r="E890" i="4"/>
  <c r="N889" i="4"/>
  <c r="F889" i="4"/>
  <c r="E889" i="4"/>
  <c r="N888" i="4"/>
  <c r="F888" i="4"/>
  <c r="E888" i="4"/>
  <c r="N887" i="4"/>
  <c r="F887" i="4"/>
  <c r="E887" i="4"/>
  <c r="N886" i="4"/>
  <c r="F886" i="4"/>
  <c r="E886" i="4"/>
  <c r="N885" i="4"/>
  <c r="F885" i="4"/>
  <c r="E885" i="4"/>
  <c r="N884" i="4"/>
  <c r="F884" i="4"/>
  <c r="E884" i="4"/>
  <c r="N883" i="4"/>
  <c r="F883" i="4"/>
  <c r="E883" i="4"/>
  <c r="N882" i="4"/>
  <c r="F882" i="4"/>
  <c r="E882" i="4"/>
  <c r="N881" i="4"/>
  <c r="F881" i="4"/>
  <c r="E881" i="4"/>
  <c r="N880" i="4"/>
  <c r="F880" i="4"/>
  <c r="E880" i="4"/>
  <c r="N879" i="4"/>
  <c r="F879" i="4"/>
  <c r="E879" i="4"/>
  <c r="N878" i="4"/>
  <c r="F878" i="4"/>
  <c r="E878" i="4"/>
  <c r="N877" i="4"/>
  <c r="F877" i="4"/>
  <c r="E877" i="4"/>
  <c r="N876" i="4"/>
  <c r="F876" i="4"/>
  <c r="E876" i="4"/>
  <c r="N875" i="4"/>
  <c r="F875" i="4"/>
  <c r="E875" i="4"/>
  <c r="N874" i="4"/>
  <c r="F874" i="4"/>
  <c r="E874" i="4"/>
  <c r="N873" i="4"/>
  <c r="F873" i="4"/>
  <c r="E873" i="4"/>
  <c r="N872" i="4"/>
  <c r="F872" i="4"/>
  <c r="E872" i="4"/>
  <c r="N871" i="4"/>
  <c r="F871" i="4"/>
  <c r="E871" i="4"/>
  <c r="N870" i="4"/>
  <c r="F870" i="4"/>
  <c r="E870" i="4"/>
  <c r="N869" i="4"/>
  <c r="F869" i="4"/>
  <c r="E869" i="4"/>
  <c r="N868" i="4"/>
  <c r="F868" i="4"/>
  <c r="E868" i="4"/>
  <c r="N867" i="4"/>
  <c r="F867" i="4"/>
  <c r="E867" i="4"/>
  <c r="N866" i="4"/>
  <c r="F866" i="4"/>
  <c r="E866" i="4"/>
  <c r="N865" i="4"/>
  <c r="F865" i="4"/>
  <c r="E865" i="4"/>
  <c r="N864" i="4"/>
  <c r="F864" i="4"/>
  <c r="E864" i="4"/>
  <c r="N863" i="4"/>
  <c r="F863" i="4"/>
  <c r="E863" i="4"/>
  <c r="N862" i="4"/>
  <c r="F862" i="4"/>
  <c r="E862" i="4"/>
  <c r="N861" i="4"/>
  <c r="F861" i="4"/>
  <c r="E861" i="4"/>
  <c r="N860" i="4"/>
  <c r="F860" i="4"/>
  <c r="E860" i="4"/>
  <c r="N859" i="4"/>
  <c r="F859" i="4"/>
  <c r="E859" i="4"/>
  <c r="N858" i="4"/>
  <c r="F858" i="4"/>
  <c r="E858" i="4"/>
  <c r="N857" i="4"/>
  <c r="F857" i="4"/>
  <c r="E857" i="4"/>
  <c r="N856" i="4"/>
  <c r="F856" i="4"/>
  <c r="E856" i="4"/>
  <c r="N855" i="4"/>
  <c r="F855" i="4"/>
  <c r="E855" i="4"/>
  <c r="N854" i="4"/>
  <c r="F854" i="4"/>
  <c r="E854" i="4"/>
  <c r="N853" i="4"/>
  <c r="F853" i="4"/>
  <c r="E853" i="4"/>
  <c r="N852" i="4"/>
  <c r="F852" i="4"/>
  <c r="E852" i="4"/>
  <c r="N851" i="4"/>
  <c r="F851" i="4"/>
  <c r="E851" i="4"/>
  <c r="N850" i="4"/>
  <c r="F850" i="4"/>
  <c r="E850" i="4"/>
  <c r="N849" i="4"/>
  <c r="F849" i="4"/>
  <c r="E849" i="4"/>
  <c r="N848" i="4"/>
  <c r="F848" i="4"/>
  <c r="E848" i="4"/>
  <c r="N847" i="4"/>
  <c r="F847" i="4"/>
  <c r="E847" i="4"/>
  <c r="N846" i="4"/>
  <c r="F846" i="4"/>
  <c r="E846" i="4"/>
  <c r="N845" i="4"/>
  <c r="F845" i="4"/>
  <c r="E845" i="4"/>
  <c r="N844" i="4"/>
  <c r="F844" i="4"/>
  <c r="E844" i="4"/>
  <c r="N843" i="4"/>
  <c r="F843" i="4"/>
  <c r="E843" i="4"/>
  <c r="N842" i="4"/>
  <c r="F842" i="4"/>
  <c r="E842" i="4"/>
  <c r="N841" i="4"/>
  <c r="F841" i="4"/>
  <c r="E841" i="4"/>
  <c r="N840" i="4"/>
  <c r="F840" i="4"/>
  <c r="E840" i="4"/>
  <c r="N839" i="4"/>
  <c r="F839" i="4"/>
  <c r="E839" i="4"/>
  <c r="N838" i="4"/>
  <c r="F838" i="4"/>
  <c r="E838" i="4"/>
  <c r="N837" i="4"/>
  <c r="F837" i="4"/>
  <c r="E837" i="4"/>
  <c r="N836" i="4"/>
  <c r="F836" i="4"/>
  <c r="E836" i="4"/>
  <c r="N835" i="4"/>
  <c r="F835" i="4"/>
  <c r="E835" i="4"/>
  <c r="N834" i="4"/>
  <c r="F834" i="4"/>
  <c r="E834" i="4"/>
  <c r="N833" i="4"/>
  <c r="F833" i="4"/>
  <c r="E833" i="4"/>
  <c r="N832" i="4"/>
  <c r="F832" i="4"/>
  <c r="E832" i="4"/>
  <c r="N831" i="4"/>
  <c r="F831" i="4"/>
  <c r="E831" i="4"/>
  <c r="N830" i="4"/>
  <c r="F830" i="4"/>
  <c r="E830" i="4"/>
  <c r="N829" i="4"/>
  <c r="F829" i="4"/>
  <c r="E829" i="4"/>
  <c r="N828" i="4"/>
  <c r="F828" i="4"/>
  <c r="E828" i="4"/>
  <c r="N827" i="4"/>
  <c r="F827" i="4"/>
  <c r="E827" i="4"/>
  <c r="N826" i="4"/>
  <c r="F826" i="4"/>
  <c r="E826" i="4"/>
  <c r="N825" i="4"/>
  <c r="F825" i="4"/>
  <c r="E825" i="4"/>
  <c r="N824" i="4"/>
  <c r="F824" i="4"/>
  <c r="E824" i="4"/>
  <c r="N823" i="4"/>
  <c r="F823" i="4"/>
  <c r="E823" i="4"/>
  <c r="N822" i="4"/>
  <c r="F822" i="4"/>
  <c r="E822" i="4"/>
  <c r="N821" i="4"/>
  <c r="F821" i="4"/>
  <c r="E821" i="4"/>
  <c r="N820" i="4"/>
  <c r="F820" i="4"/>
  <c r="E820" i="4"/>
  <c r="N819" i="4"/>
  <c r="F819" i="4"/>
  <c r="E819" i="4"/>
  <c r="N818" i="4"/>
  <c r="F818" i="4"/>
  <c r="E818" i="4"/>
  <c r="N817" i="4"/>
  <c r="F817" i="4"/>
  <c r="E817" i="4"/>
  <c r="N816" i="4"/>
  <c r="F816" i="4"/>
  <c r="E816" i="4"/>
  <c r="N815" i="4"/>
  <c r="F815" i="4"/>
  <c r="E815" i="4"/>
  <c r="N814" i="4"/>
  <c r="F814" i="4"/>
  <c r="E814" i="4"/>
  <c r="N813" i="4"/>
  <c r="F813" i="4"/>
  <c r="E813" i="4"/>
  <c r="N812" i="4"/>
  <c r="F812" i="4"/>
  <c r="E812" i="4"/>
  <c r="N811" i="4"/>
  <c r="F811" i="4"/>
  <c r="E811" i="4"/>
  <c r="N810" i="4"/>
  <c r="F810" i="4"/>
  <c r="E810" i="4"/>
  <c r="N809" i="4"/>
  <c r="F809" i="4"/>
  <c r="E809" i="4"/>
  <c r="N808" i="4"/>
  <c r="F808" i="4"/>
  <c r="E808" i="4"/>
  <c r="N807" i="4"/>
  <c r="F807" i="4"/>
  <c r="E807" i="4"/>
  <c r="N806" i="4"/>
  <c r="F806" i="4"/>
  <c r="E806" i="4"/>
  <c r="N805" i="4"/>
  <c r="F805" i="4"/>
  <c r="E805" i="4"/>
  <c r="N804" i="4"/>
  <c r="F804" i="4"/>
  <c r="E804" i="4"/>
  <c r="N803" i="4"/>
  <c r="F803" i="4"/>
  <c r="E803" i="4"/>
  <c r="N802" i="4"/>
  <c r="F802" i="4"/>
  <c r="E802" i="4"/>
  <c r="N801" i="4"/>
  <c r="F801" i="4"/>
  <c r="E801" i="4"/>
  <c r="N800" i="4"/>
  <c r="F800" i="4"/>
  <c r="E800" i="4"/>
  <c r="N799" i="4"/>
  <c r="F799" i="4"/>
  <c r="E799" i="4"/>
  <c r="N798" i="4"/>
  <c r="F798" i="4"/>
  <c r="E798" i="4"/>
  <c r="N797" i="4"/>
  <c r="F797" i="4"/>
  <c r="E797" i="4"/>
  <c r="N796" i="4"/>
  <c r="F796" i="4"/>
  <c r="E796" i="4"/>
  <c r="N795" i="4"/>
  <c r="F795" i="4"/>
  <c r="E795" i="4"/>
  <c r="N794" i="4"/>
  <c r="F794" i="4"/>
  <c r="E794" i="4"/>
  <c r="N793" i="4"/>
  <c r="F793" i="4"/>
  <c r="E793" i="4"/>
  <c r="N792" i="4"/>
  <c r="F792" i="4"/>
  <c r="E792" i="4"/>
  <c r="N791" i="4"/>
  <c r="F791" i="4"/>
  <c r="E791" i="4"/>
  <c r="N790" i="4"/>
  <c r="F790" i="4"/>
  <c r="E790" i="4"/>
  <c r="N789" i="4"/>
  <c r="F789" i="4"/>
  <c r="E789" i="4"/>
  <c r="N788" i="4"/>
  <c r="F788" i="4"/>
  <c r="E788" i="4"/>
  <c r="N787" i="4"/>
  <c r="F787" i="4"/>
  <c r="E787" i="4"/>
  <c r="N786" i="4"/>
  <c r="F786" i="4"/>
  <c r="E786" i="4"/>
  <c r="N785" i="4"/>
  <c r="F785" i="4"/>
  <c r="E785" i="4"/>
  <c r="N784" i="4"/>
  <c r="F784" i="4"/>
  <c r="E784" i="4"/>
  <c r="N783" i="4"/>
  <c r="F783" i="4"/>
  <c r="E783" i="4"/>
  <c r="N782" i="4"/>
  <c r="F782" i="4"/>
  <c r="E782" i="4"/>
  <c r="N781" i="4"/>
  <c r="F781" i="4"/>
  <c r="E781" i="4"/>
  <c r="N780" i="4"/>
  <c r="F780" i="4"/>
  <c r="E780" i="4"/>
  <c r="N779" i="4"/>
  <c r="F779" i="4"/>
  <c r="E779" i="4"/>
  <c r="N778" i="4"/>
  <c r="F778" i="4"/>
  <c r="E778" i="4"/>
  <c r="N777" i="4"/>
  <c r="F777" i="4"/>
  <c r="E777" i="4"/>
  <c r="N776" i="4"/>
  <c r="F776" i="4"/>
  <c r="E776" i="4"/>
  <c r="N775" i="4"/>
  <c r="F775" i="4"/>
  <c r="E775" i="4"/>
  <c r="N774" i="4"/>
  <c r="F774" i="4"/>
  <c r="E774" i="4"/>
  <c r="N773" i="4"/>
  <c r="F773" i="4"/>
  <c r="E773" i="4"/>
  <c r="N772" i="4"/>
  <c r="F772" i="4"/>
  <c r="E772" i="4"/>
  <c r="N771" i="4"/>
  <c r="F771" i="4"/>
  <c r="E771" i="4"/>
  <c r="N770" i="4"/>
  <c r="F770" i="4"/>
  <c r="E770" i="4"/>
  <c r="N769" i="4"/>
  <c r="F769" i="4"/>
  <c r="E769" i="4"/>
  <c r="N768" i="4"/>
  <c r="F768" i="4"/>
  <c r="E768" i="4"/>
  <c r="N767" i="4"/>
  <c r="F767" i="4"/>
  <c r="E767" i="4"/>
  <c r="N766" i="4"/>
  <c r="F766" i="4"/>
  <c r="E766" i="4"/>
  <c r="N765" i="4"/>
  <c r="F765" i="4"/>
  <c r="E765" i="4"/>
  <c r="N764" i="4"/>
  <c r="F764" i="4"/>
  <c r="E764" i="4"/>
  <c r="N763" i="4"/>
  <c r="F763" i="4"/>
  <c r="E763" i="4"/>
  <c r="N762" i="4"/>
  <c r="F762" i="4"/>
  <c r="E762" i="4"/>
  <c r="N761" i="4"/>
  <c r="F761" i="4"/>
  <c r="E761" i="4"/>
  <c r="N760" i="4"/>
  <c r="F760" i="4"/>
  <c r="E760" i="4"/>
  <c r="N759" i="4"/>
  <c r="F759" i="4"/>
  <c r="E759" i="4"/>
  <c r="N758" i="4"/>
  <c r="F758" i="4"/>
  <c r="E758" i="4"/>
  <c r="N757" i="4"/>
  <c r="F757" i="4"/>
  <c r="E757" i="4"/>
  <c r="N756" i="4"/>
  <c r="F756" i="4"/>
  <c r="E756" i="4"/>
  <c r="N755" i="4"/>
  <c r="F755" i="4"/>
  <c r="E755" i="4"/>
  <c r="N754" i="4"/>
  <c r="F754" i="4"/>
  <c r="E754" i="4"/>
  <c r="N753" i="4"/>
  <c r="F753" i="4"/>
  <c r="E753" i="4"/>
  <c r="N752" i="4"/>
  <c r="F752" i="4"/>
  <c r="E752" i="4"/>
  <c r="N751" i="4"/>
  <c r="F751" i="4"/>
  <c r="E751" i="4"/>
  <c r="N750" i="4"/>
  <c r="F750" i="4"/>
  <c r="E750" i="4"/>
  <c r="N749" i="4"/>
  <c r="F749" i="4"/>
  <c r="E749" i="4"/>
  <c r="N748" i="4"/>
  <c r="F748" i="4"/>
  <c r="E748" i="4"/>
  <c r="N747" i="4"/>
  <c r="F747" i="4"/>
  <c r="E747" i="4"/>
  <c r="N746" i="4"/>
  <c r="F746" i="4"/>
  <c r="E746" i="4"/>
  <c r="N745" i="4"/>
  <c r="F745" i="4"/>
  <c r="E745" i="4"/>
  <c r="N744" i="4"/>
  <c r="F744" i="4"/>
  <c r="E744" i="4"/>
  <c r="N743" i="4"/>
  <c r="F743" i="4"/>
  <c r="E743" i="4"/>
  <c r="N742" i="4"/>
  <c r="F742" i="4"/>
  <c r="E742" i="4"/>
  <c r="N741" i="4"/>
  <c r="F741" i="4"/>
  <c r="E741" i="4"/>
  <c r="N740" i="4"/>
  <c r="F740" i="4"/>
  <c r="E740" i="4"/>
  <c r="N739" i="4"/>
  <c r="F739" i="4"/>
  <c r="E739" i="4"/>
  <c r="N738" i="4"/>
  <c r="F738" i="4"/>
  <c r="E738" i="4"/>
  <c r="N737" i="4"/>
  <c r="F737" i="4"/>
  <c r="E737" i="4"/>
  <c r="N736" i="4"/>
  <c r="H736" i="4"/>
  <c r="F736" i="4"/>
  <c r="E736" i="4"/>
  <c r="N735" i="4"/>
  <c r="F735" i="4"/>
  <c r="E735" i="4"/>
  <c r="N734" i="4"/>
  <c r="F734" i="4"/>
  <c r="E734" i="4"/>
  <c r="N733" i="4"/>
  <c r="F733" i="4"/>
  <c r="E733" i="4"/>
  <c r="N732" i="4"/>
  <c r="F732" i="4"/>
  <c r="E732" i="4"/>
  <c r="N731" i="4"/>
  <c r="F731" i="4"/>
  <c r="E731" i="4"/>
  <c r="N730" i="4"/>
  <c r="F730" i="4"/>
  <c r="E730" i="4"/>
  <c r="N729" i="4"/>
  <c r="F729" i="4"/>
  <c r="E729" i="4"/>
  <c r="N728" i="4"/>
  <c r="F728" i="4"/>
  <c r="E728" i="4"/>
  <c r="N727" i="4"/>
  <c r="F727" i="4"/>
  <c r="E727" i="4"/>
  <c r="N726" i="4"/>
  <c r="F726" i="4"/>
  <c r="E726" i="4"/>
  <c r="N725" i="4"/>
  <c r="F725" i="4"/>
  <c r="E725" i="4"/>
  <c r="N724" i="4"/>
  <c r="F724" i="4"/>
  <c r="E724" i="4"/>
  <c r="N723" i="4"/>
  <c r="F723" i="4"/>
  <c r="E723" i="4"/>
  <c r="N722" i="4"/>
  <c r="F722" i="4"/>
  <c r="E722" i="4"/>
  <c r="N721" i="4"/>
  <c r="F721" i="4"/>
  <c r="E721" i="4"/>
  <c r="N720" i="4"/>
  <c r="F720" i="4"/>
  <c r="E720" i="4"/>
  <c r="N719" i="4"/>
  <c r="F719" i="4"/>
  <c r="E719" i="4"/>
  <c r="N718" i="4"/>
  <c r="F718" i="4"/>
  <c r="E718" i="4"/>
  <c r="N717" i="4"/>
  <c r="F717" i="4"/>
  <c r="E717" i="4"/>
  <c r="N716" i="4"/>
  <c r="F716" i="4"/>
  <c r="E716" i="4"/>
  <c r="N715" i="4"/>
  <c r="F715" i="4"/>
  <c r="E715" i="4"/>
  <c r="N714" i="4"/>
  <c r="F714" i="4"/>
  <c r="E714" i="4"/>
  <c r="N713" i="4"/>
  <c r="F713" i="4"/>
  <c r="E713" i="4"/>
  <c r="N712" i="4"/>
  <c r="F712" i="4"/>
  <c r="E712" i="4"/>
  <c r="N711" i="4"/>
  <c r="F711" i="4"/>
  <c r="E711" i="4"/>
  <c r="N710" i="4"/>
  <c r="F710" i="4"/>
  <c r="E710" i="4"/>
  <c r="N709" i="4"/>
  <c r="F709" i="4"/>
  <c r="E709" i="4"/>
  <c r="N708" i="4"/>
  <c r="F708" i="4"/>
  <c r="E708" i="4"/>
  <c r="N707" i="4"/>
  <c r="F707" i="4"/>
  <c r="E707" i="4"/>
  <c r="N706" i="4"/>
  <c r="F706" i="4"/>
  <c r="E706" i="4"/>
  <c r="N705" i="4"/>
  <c r="F705" i="4"/>
  <c r="E705" i="4"/>
  <c r="N704" i="4"/>
  <c r="F704" i="4"/>
  <c r="E704" i="4"/>
  <c r="N703" i="4"/>
  <c r="F703" i="4"/>
  <c r="E703" i="4"/>
  <c r="N702" i="4"/>
  <c r="F702" i="4"/>
  <c r="E702" i="4"/>
  <c r="N701" i="4"/>
  <c r="F701" i="4"/>
  <c r="E701" i="4"/>
  <c r="N700" i="4"/>
  <c r="F700" i="4"/>
  <c r="E700" i="4"/>
  <c r="N699" i="4"/>
  <c r="F699" i="4"/>
  <c r="E699" i="4"/>
  <c r="N698" i="4"/>
  <c r="F698" i="4"/>
  <c r="E698" i="4"/>
  <c r="N697" i="4"/>
  <c r="F697" i="4"/>
  <c r="E697" i="4"/>
  <c r="N696" i="4"/>
  <c r="F696" i="4"/>
  <c r="E696" i="4"/>
  <c r="N695" i="4"/>
  <c r="F695" i="4"/>
  <c r="E695" i="4"/>
  <c r="N694" i="4"/>
  <c r="F694" i="4"/>
  <c r="E694" i="4"/>
  <c r="N693" i="4"/>
  <c r="F693" i="4"/>
  <c r="E693" i="4"/>
  <c r="N692" i="4"/>
  <c r="F692" i="4"/>
  <c r="E692" i="4"/>
  <c r="N691" i="4"/>
  <c r="F691" i="4"/>
  <c r="E691" i="4"/>
  <c r="N690" i="4"/>
  <c r="F690" i="4"/>
  <c r="E690" i="4"/>
  <c r="N689" i="4"/>
  <c r="F689" i="4"/>
  <c r="E689" i="4"/>
  <c r="N688" i="4"/>
  <c r="F688" i="4"/>
  <c r="E688" i="4"/>
  <c r="N687" i="4"/>
  <c r="F687" i="4"/>
  <c r="E687" i="4"/>
  <c r="N686" i="4"/>
  <c r="F686" i="4"/>
  <c r="E686" i="4"/>
  <c r="N685" i="4"/>
  <c r="F685" i="4"/>
  <c r="E685" i="4"/>
  <c r="N684" i="4"/>
  <c r="F684" i="4"/>
  <c r="E684" i="4"/>
  <c r="N683" i="4"/>
  <c r="F683" i="4"/>
  <c r="E683" i="4"/>
  <c r="N682" i="4"/>
  <c r="F682" i="4"/>
  <c r="E682" i="4"/>
  <c r="N681" i="4"/>
  <c r="F681" i="4"/>
  <c r="E681" i="4"/>
  <c r="N680" i="4"/>
  <c r="F680" i="4"/>
  <c r="E680" i="4"/>
  <c r="N679" i="4"/>
  <c r="F679" i="4"/>
  <c r="E679" i="4"/>
  <c r="N678" i="4"/>
  <c r="F678" i="4"/>
  <c r="E678" i="4"/>
  <c r="N677" i="4"/>
  <c r="F677" i="4"/>
  <c r="E677" i="4"/>
  <c r="N676" i="4"/>
  <c r="F676" i="4"/>
  <c r="E676" i="4"/>
  <c r="N675" i="4"/>
  <c r="F675" i="4"/>
  <c r="E675" i="4"/>
  <c r="N674" i="4"/>
  <c r="F674" i="4"/>
  <c r="E674" i="4"/>
  <c r="N673" i="4"/>
  <c r="F673" i="4"/>
  <c r="E673" i="4"/>
  <c r="N672" i="4"/>
  <c r="F672" i="4"/>
  <c r="E672" i="4"/>
  <c r="N671" i="4"/>
  <c r="F671" i="4"/>
  <c r="E671" i="4"/>
  <c r="N670" i="4"/>
  <c r="F670" i="4"/>
  <c r="E670" i="4"/>
  <c r="N669" i="4"/>
  <c r="F669" i="4"/>
  <c r="E669" i="4"/>
  <c r="N668" i="4"/>
  <c r="F668" i="4"/>
  <c r="E668" i="4"/>
  <c r="N667" i="4"/>
  <c r="F667" i="4"/>
  <c r="E667" i="4"/>
  <c r="N666" i="4"/>
  <c r="F666" i="4"/>
  <c r="E666" i="4"/>
  <c r="N665" i="4"/>
  <c r="F665" i="4"/>
  <c r="E665" i="4"/>
  <c r="N664" i="4"/>
  <c r="F664" i="4"/>
  <c r="E664" i="4"/>
  <c r="N663" i="4"/>
  <c r="F663" i="4"/>
  <c r="E663" i="4"/>
  <c r="N662" i="4"/>
  <c r="F662" i="4"/>
  <c r="E662" i="4"/>
  <c r="N661" i="4"/>
  <c r="F661" i="4"/>
  <c r="E661" i="4"/>
  <c r="N660" i="4"/>
  <c r="F660" i="4"/>
  <c r="E660" i="4"/>
  <c r="N659" i="4"/>
  <c r="F659" i="4"/>
  <c r="E659" i="4"/>
  <c r="N658" i="4"/>
  <c r="F658" i="4"/>
  <c r="E658" i="4"/>
  <c r="N657" i="4"/>
  <c r="F657" i="4"/>
  <c r="E657" i="4"/>
  <c r="N656" i="4"/>
  <c r="F656" i="4"/>
  <c r="E656" i="4"/>
  <c r="N655" i="4"/>
  <c r="F655" i="4"/>
  <c r="E655" i="4"/>
  <c r="N654" i="4"/>
  <c r="F654" i="4"/>
  <c r="E654" i="4"/>
  <c r="N653" i="4"/>
  <c r="F653" i="4"/>
  <c r="E653" i="4"/>
  <c r="N652" i="4"/>
  <c r="F652" i="4"/>
  <c r="E652" i="4"/>
  <c r="N651" i="4"/>
  <c r="F651" i="4"/>
  <c r="E651" i="4"/>
  <c r="N650" i="4"/>
  <c r="F650" i="4"/>
  <c r="E650" i="4"/>
  <c r="N649" i="4"/>
  <c r="F649" i="4"/>
  <c r="E649" i="4"/>
  <c r="N648" i="4"/>
  <c r="F648" i="4"/>
  <c r="E648" i="4"/>
  <c r="N647" i="4"/>
  <c r="F647" i="4"/>
  <c r="E647" i="4"/>
  <c r="N646" i="4"/>
  <c r="F646" i="4"/>
  <c r="E646" i="4"/>
  <c r="N645" i="4"/>
  <c r="F645" i="4"/>
  <c r="E645" i="4"/>
  <c r="N644" i="4"/>
  <c r="F644" i="4"/>
  <c r="E644" i="4"/>
  <c r="N643" i="4"/>
  <c r="F643" i="4"/>
  <c r="E643" i="4"/>
  <c r="N642" i="4"/>
  <c r="F642" i="4"/>
  <c r="E642" i="4"/>
  <c r="N641" i="4"/>
  <c r="F641" i="4"/>
  <c r="E641" i="4"/>
  <c r="N640" i="4"/>
  <c r="F640" i="4"/>
  <c r="E640" i="4"/>
  <c r="N639" i="4"/>
  <c r="F639" i="4"/>
  <c r="E639" i="4"/>
  <c r="N638" i="4"/>
  <c r="F638" i="4"/>
  <c r="E638" i="4"/>
  <c r="N637" i="4"/>
  <c r="F637" i="4"/>
  <c r="E637" i="4"/>
  <c r="N636" i="4"/>
  <c r="F636" i="4"/>
  <c r="E636" i="4"/>
  <c r="N635" i="4"/>
  <c r="F635" i="4"/>
  <c r="E635" i="4"/>
  <c r="N634" i="4"/>
  <c r="F634" i="4"/>
  <c r="E634" i="4"/>
  <c r="N633" i="4"/>
  <c r="F633" i="4"/>
  <c r="E633" i="4"/>
  <c r="N632" i="4"/>
  <c r="F632" i="4"/>
  <c r="E632" i="4"/>
  <c r="N631" i="4"/>
  <c r="F631" i="4"/>
  <c r="E631" i="4"/>
  <c r="N630" i="4"/>
  <c r="F630" i="4"/>
  <c r="E630" i="4"/>
  <c r="N629" i="4"/>
  <c r="F629" i="4"/>
  <c r="E629" i="4"/>
  <c r="N628" i="4"/>
  <c r="F628" i="4"/>
  <c r="E628" i="4"/>
  <c r="N627" i="4"/>
  <c r="F627" i="4"/>
  <c r="E627" i="4"/>
  <c r="N626" i="4"/>
  <c r="F626" i="4"/>
  <c r="E626" i="4"/>
  <c r="N625" i="4"/>
  <c r="F625" i="4"/>
  <c r="E625" i="4"/>
  <c r="N624" i="4"/>
  <c r="F624" i="4"/>
  <c r="E624" i="4"/>
  <c r="N623" i="4"/>
  <c r="F623" i="4"/>
  <c r="E623" i="4"/>
  <c r="N622" i="4"/>
  <c r="F622" i="4"/>
  <c r="E622" i="4"/>
  <c r="N621" i="4"/>
  <c r="F621" i="4"/>
  <c r="E621" i="4"/>
  <c r="N620" i="4"/>
  <c r="F620" i="4"/>
  <c r="E620" i="4"/>
  <c r="N619" i="4"/>
  <c r="F619" i="4"/>
  <c r="E619" i="4"/>
  <c r="N618" i="4"/>
  <c r="F618" i="4"/>
  <c r="E618" i="4"/>
  <c r="N617" i="4"/>
  <c r="F617" i="4"/>
  <c r="E617" i="4"/>
  <c r="N616" i="4"/>
  <c r="F616" i="4"/>
  <c r="E616" i="4"/>
  <c r="N615" i="4"/>
  <c r="F615" i="4"/>
  <c r="E615" i="4"/>
  <c r="N614" i="4"/>
  <c r="F614" i="4"/>
  <c r="E614" i="4"/>
  <c r="N613" i="4"/>
  <c r="F613" i="4"/>
  <c r="E613" i="4"/>
  <c r="N612" i="4"/>
  <c r="F612" i="4"/>
  <c r="E612" i="4"/>
  <c r="N611" i="4"/>
  <c r="F611" i="4"/>
  <c r="E611" i="4"/>
  <c r="N610" i="4"/>
  <c r="F610" i="4"/>
  <c r="E610" i="4"/>
  <c r="N609" i="4"/>
  <c r="F609" i="4"/>
  <c r="E609" i="4"/>
  <c r="N608" i="4"/>
  <c r="F608" i="4"/>
  <c r="E608" i="4"/>
  <c r="N607" i="4"/>
  <c r="F607" i="4"/>
  <c r="E607" i="4"/>
  <c r="N606" i="4"/>
  <c r="F606" i="4"/>
  <c r="E606" i="4"/>
  <c r="N605" i="4"/>
  <c r="F605" i="4"/>
  <c r="E605" i="4"/>
  <c r="N604" i="4"/>
  <c r="F604" i="4"/>
  <c r="E604" i="4"/>
  <c r="N603" i="4"/>
  <c r="F603" i="4"/>
  <c r="E603" i="4"/>
  <c r="N602" i="4"/>
  <c r="F602" i="4"/>
  <c r="E602" i="4"/>
  <c r="N601" i="4"/>
  <c r="F601" i="4"/>
  <c r="E601" i="4"/>
  <c r="N600" i="4"/>
  <c r="F600" i="4"/>
  <c r="E600" i="4"/>
  <c r="N599" i="4"/>
  <c r="F599" i="4"/>
  <c r="E599" i="4"/>
  <c r="N598" i="4"/>
  <c r="F598" i="4"/>
  <c r="E598" i="4"/>
  <c r="N597" i="4"/>
  <c r="F597" i="4"/>
  <c r="E597" i="4"/>
  <c r="N596" i="4"/>
  <c r="F596" i="4"/>
  <c r="E596" i="4"/>
  <c r="N595" i="4"/>
  <c r="F595" i="4"/>
  <c r="E595" i="4"/>
  <c r="N594" i="4"/>
  <c r="F594" i="4"/>
  <c r="E594" i="4"/>
  <c r="N593" i="4"/>
  <c r="F593" i="4"/>
  <c r="E593" i="4"/>
  <c r="N592" i="4"/>
  <c r="F592" i="4"/>
  <c r="E592" i="4"/>
  <c r="N591" i="4"/>
  <c r="F591" i="4"/>
  <c r="E591" i="4"/>
  <c r="N590" i="4"/>
  <c r="F590" i="4"/>
  <c r="E590" i="4"/>
  <c r="N589" i="4"/>
  <c r="F589" i="4"/>
  <c r="E589" i="4"/>
  <c r="N588" i="4"/>
  <c r="F588" i="4"/>
  <c r="E588" i="4"/>
  <c r="N587" i="4"/>
  <c r="F587" i="4"/>
  <c r="E587" i="4"/>
  <c r="N586" i="4"/>
  <c r="F586" i="4"/>
  <c r="E586" i="4"/>
  <c r="N585" i="4"/>
  <c r="F585" i="4"/>
  <c r="E585" i="4"/>
  <c r="N584" i="4"/>
  <c r="F584" i="4"/>
  <c r="E584" i="4"/>
  <c r="N583" i="4"/>
  <c r="F583" i="4"/>
  <c r="E583" i="4"/>
  <c r="N582" i="4"/>
  <c r="F582" i="4"/>
  <c r="E582" i="4"/>
  <c r="N581" i="4"/>
  <c r="F581" i="4"/>
  <c r="E581" i="4"/>
  <c r="N580" i="4"/>
  <c r="F580" i="4"/>
  <c r="E580" i="4"/>
  <c r="N579" i="4"/>
  <c r="F579" i="4"/>
  <c r="E579" i="4"/>
  <c r="N578" i="4"/>
  <c r="F578" i="4"/>
  <c r="E578" i="4"/>
  <c r="N577" i="4"/>
  <c r="F577" i="4"/>
  <c r="E577" i="4"/>
  <c r="N576" i="4"/>
  <c r="F576" i="4"/>
  <c r="E576" i="4"/>
  <c r="N575" i="4"/>
  <c r="F575" i="4"/>
  <c r="E575" i="4"/>
  <c r="N574" i="4"/>
  <c r="F574" i="4"/>
  <c r="E574" i="4"/>
  <c r="N573" i="4"/>
  <c r="F573" i="4"/>
  <c r="E573" i="4"/>
  <c r="N572" i="4"/>
  <c r="F572" i="4"/>
  <c r="E572" i="4"/>
  <c r="N571" i="4"/>
  <c r="F571" i="4"/>
  <c r="E571" i="4"/>
  <c r="N570" i="4"/>
  <c r="F570" i="4"/>
  <c r="E570" i="4"/>
  <c r="N569" i="4"/>
  <c r="F569" i="4"/>
  <c r="E569" i="4"/>
  <c r="N568" i="4"/>
  <c r="F568" i="4"/>
  <c r="E568" i="4"/>
  <c r="N567" i="4"/>
  <c r="F567" i="4"/>
  <c r="E567" i="4"/>
  <c r="N566" i="4"/>
  <c r="F566" i="4"/>
  <c r="E566" i="4"/>
  <c r="N565" i="4"/>
  <c r="F565" i="4"/>
  <c r="E565" i="4"/>
  <c r="N564" i="4"/>
  <c r="F564" i="4"/>
  <c r="E564" i="4"/>
  <c r="N563" i="4"/>
  <c r="F563" i="4"/>
  <c r="E563" i="4"/>
  <c r="N562" i="4"/>
  <c r="F562" i="4"/>
  <c r="E562" i="4"/>
  <c r="N561" i="4"/>
  <c r="F561" i="4"/>
  <c r="E561" i="4"/>
  <c r="N560" i="4"/>
  <c r="F560" i="4"/>
  <c r="E560" i="4"/>
  <c r="N559" i="4"/>
  <c r="F559" i="4"/>
  <c r="E559" i="4"/>
  <c r="N558" i="4"/>
  <c r="F558" i="4"/>
  <c r="E558" i="4"/>
  <c r="N557" i="4"/>
  <c r="F557" i="4"/>
  <c r="E557" i="4"/>
  <c r="N556" i="4"/>
  <c r="F556" i="4"/>
  <c r="E556" i="4"/>
  <c r="N555" i="4"/>
  <c r="F555" i="4"/>
  <c r="E555" i="4"/>
  <c r="N554" i="4"/>
  <c r="F554" i="4"/>
  <c r="E554" i="4"/>
  <c r="N553" i="4"/>
  <c r="F553" i="4"/>
  <c r="E553" i="4"/>
  <c r="N552" i="4"/>
  <c r="F552" i="4"/>
  <c r="E552" i="4"/>
  <c r="N551" i="4"/>
  <c r="F551" i="4"/>
  <c r="E551" i="4"/>
  <c r="N550" i="4"/>
  <c r="F550" i="4"/>
  <c r="E550" i="4"/>
  <c r="N549" i="4"/>
  <c r="F549" i="4"/>
  <c r="E549" i="4"/>
  <c r="N548" i="4"/>
  <c r="F548" i="4"/>
  <c r="E548" i="4"/>
  <c r="N547" i="4"/>
  <c r="F547" i="4"/>
  <c r="E547" i="4"/>
  <c r="N546" i="4"/>
  <c r="F546" i="4"/>
  <c r="E546" i="4"/>
  <c r="N545" i="4"/>
  <c r="F545" i="4"/>
  <c r="E545" i="4"/>
  <c r="N544" i="4"/>
  <c r="F544" i="4"/>
  <c r="E544" i="4"/>
  <c r="N543" i="4"/>
  <c r="F543" i="4"/>
  <c r="E543" i="4"/>
  <c r="N542" i="4"/>
  <c r="F542" i="4"/>
  <c r="E542" i="4"/>
  <c r="N541" i="4"/>
  <c r="F541" i="4"/>
  <c r="E541" i="4"/>
  <c r="N540" i="4"/>
  <c r="F540" i="4"/>
  <c r="E540" i="4"/>
  <c r="N539" i="4"/>
  <c r="F539" i="4"/>
  <c r="E539" i="4"/>
  <c r="N538" i="4"/>
  <c r="F538" i="4"/>
  <c r="E538" i="4"/>
  <c r="N537" i="4"/>
  <c r="F537" i="4"/>
  <c r="E537" i="4"/>
  <c r="N536" i="4"/>
  <c r="F536" i="4"/>
  <c r="E536" i="4"/>
  <c r="N535" i="4"/>
  <c r="F535" i="4"/>
  <c r="E535" i="4"/>
  <c r="N534" i="4"/>
  <c r="F534" i="4"/>
  <c r="E534" i="4"/>
  <c r="N533" i="4"/>
  <c r="F533" i="4"/>
  <c r="E533" i="4"/>
  <c r="N532" i="4"/>
  <c r="F532" i="4"/>
  <c r="E532" i="4"/>
  <c r="N531" i="4"/>
  <c r="F531" i="4"/>
  <c r="E531" i="4"/>
  <c r="N530" i="4"/>
  <c r="F530" i="4"/>
  <c r="E530" i="4"/>
  <c r="N529" i="4"/>
  <c r="F529" i="4"/>
  <c r="E529" i="4"/>
  <c r="N528" i="4"/>
  <c r="F528" i="4"/>
  <c r="E528" i="4"/>
  <c r="N527" i="4"/>
  <c r="F527" i="4"/>
  <c r="E527" i="4"/>
  <c r="N526" i="4"/>
  <c r="F526" i="4"/>
  <c r="E526" i="4"/>
  <c r="N525" i="4"/>
  <c r="F525" i="4"/>
  <c r="E525" i="4"/>
  <c r="N524" i="4"/>
  <c r="F524" i="4"/>
  <c r="E524" i="4"/>
  <c r="N523" i="4"/>
  <c r="F523" i="4"/>
  <c r="E523" i="4"/>
  <c r="N522" i="4"/>
  <c r="F522" i="4"/>
  <c r="E522" i="4"/>
  <c r="N521" i="4"/>
  <c r="F521" i="4"/>
  <c r="E521" i="4"/>
  <c r="N520" i="4"/>
  <c r="F520" i="4"/>
  <c r="E520" i="4"/>
  <c r="N519" i="4"/>
  <c r="F519" i="4"/>
  <c r="E519" i="4"/>
  <c r="N518" i="4"/>
  <c r="F518" i="4"/>
  <c r="E518" i="4"/>
  <c r="N517" i="4"/>
  <c r="F517" i="4"/>
  <c r="E517" i="4"/>
  <c r="N516" i="4"/>
  <c r="F516" i="4"/>
  <c r="E516" i="4"/>
  <c r="N515" i="4"/>
  <c r="F515" i="4"/>
  <c r="E515" i="4"/>
  <c r="N514" i="4"/>
  <c r="F514" i="4"/>
  <c r="E514" i="4"/>
  <c r="N513" i="4"/>
  <c r="F513" i="4"/>
  <c r="E513" i="4"/>
  <c r="N512" i="4"/>
  <c r="F512" i="4"/>
  <c r="E512" i="4"/>
  <c r="N511" i="4"/>
  <c r="F511" i="4"/>
  <c r="E511" i="4"/>
  <c r="N510" i="4"/>
  <c r="F510" i="4"/>
  <c r="E510" i="4"/>
  <c r="N509" i="4"/>
  <c r="F509" i="4"/>
  <c r="E509" i="4"/>
  <c r="N508" i="4"/>
  <c r="F508" i="4"/>
  <c r="E508" i="4"/>
  <c r="N507" i="4"/>
  <c r="F507" i="4"/>
  <c r="E507" i="4"/>
  <c r="N506" i="4"/>
  <c r="F506" i="4"/>
  <c r="E506" i="4"/>
  <c r="N505" i="4"/>
  <c r="F505" i="4"/>
  <c r="E505" i="4"/>
  <c r="N504" i="4"/>
  <c r="F504" i="4"/>
  <c r="E504" i="4"/>
  <c r="N503" i="4"/>
  <c r="F503" i="4"/>
  <c r="E503" i="4"/>
  <c r="N502" i="4"/>
  <c r="F502" i="4"/>
  <c r="E502" i="4"/>
  <c r="N501" i="4"/>
  <c r="F501" i="4"/>
  <c r="E501" i="4"/>
  <c r="N500" i="4"/>
  <c r="F500" i="4"/>
  <c r="E500" i="4"/>
  <c r="N499" i="4"/>
  <c r="F499" i="4"/>
  <c r="E499" i="4"/>
  <c r="N498" i="4"/>
  <c r="F498" i="4"/>
  <c r="E498" i="4"/>
  <c r="N497" i="4"/>
  <c r="F497" i="4"/>
  <c r="E497" i="4"/>
  <c r="N496" i="4"/>
  <c r="F496" i="4"/>
  <c r="E496" i="4"/>
  <c r="N495" i="4"/>
  <c r="F495" i="4"/>
  <c r="E495" i="4"/>
  <c r="N494" i="4"/>
  <c r="F494" i="4"/>
  <c r="E494" i="4"/>
  <c r="N493" i="4"/>
  <c r="F493" i="4"/>
  <c r="E493" i="4"/>
  <c r="N492" i="4"/>
  <c r="F492" i="4"/>
  <c r="E492" i="4"/>
  <c r="N491" i="4"/>
  <c r="F491" i="4"/>
  <c r="E491" i="4"/>
  <c r="N490" i="4"/>
  <c r="F490" i="4"/>
  <c r="E490" i="4"/>
  <c r="N489" i="4"/>
  <c r="F489" i="4"/>
  <c r="E489" i="4"/>
  <c r="N488" i="4"/>
  <c r="F488" i="4"/>
  <c r="E488" i="4"/>
  <c r="N487" i="4"/>
  <c r="F487" i="4"/>
  <c r="E487" i="4"/>
  <c r="N486" i="4"/>
  <c r="F486" i="4"/>
  <c r="E486" i="4"/>
  <c r="N485" i="4"/>
  <c r="F485" i="4"/>
  <c r="E485" i="4"/>
  <c r="N484" i="4"/>
  <c r="F484" i="4"/>
  <c r="E484" i="4"/>
  <c r="N483" i="4"/>
  <c r="F483" i="4"/>
  <c r="E483" i="4"/>
  <c r="N482" i="4"/>
  <c r="F482" i="4"/>
  <c r="E482" i="4"/>
  <c r="N481" i="4"/>
  <c r="F481" i="4"/>
  <c r="E481" i="4"/>
  <c r="N480" i="4"/>
  <c r="F480" i="4"/>
  <c r="E480" i="4"/>
  <c r="N479" i="4"/>
  <c r="F479" i="4"/>
  <c r="E479" i="4"/>
  <c r="N478" i="4"/>
  <c r="F478" i="4"/>
  <c r="E478" i="4"/>
  <c r="N477" i="4"/>
  <c r="F477" i="4"/>
  <c r="E477" i="4"/>
  <c r="N476" i="4"/>
  <c r="F476" i="4"/>
  <c r="E476" i="4"/>
  <c r="N475" i="4"/>
  <c r="F475" i="4"/>
  <c r="E475" i="4"/>
  <c r="N474" i="4"/>
  <c r="F474" i="4"/>
  <c r="E474" i="4"/>
  <c r="N473" i="4"/>
  <c r="F473" i="4"/>
  <c r="E473" i="4"/>
  <c r="N472" i="4"/>
  <c r="F472" i="4"/>
  <c r="E472" i="4"/>
  <c r="N471" i="4"/>
  <c r="F471" i="4"/>
  <c r="E471" i="4"/>
  <c r="N470" i="4"/>
  <c r="F470" i="4"/>
  <c r="E470" i="4"/>
  <c r="N469" i="4"/>
  <c r="F469" i="4"/>
  <c r="E469" i="4"/>
  <c r="N468" i="4"/>
  <c r="F468" i="4"/>
  <c r="E468" i="4"/>
  <c r="N467" i="4"/>
  <c r="F467" i="4"/>
  <c r="E467" i="4"/>
  <c r="N466" i="4"/>
  <c r="F466" i="4"/>
  <c r="E466" i="4"/>
  <c r="N465" i="4"/>
  <c r="F465" i="4"/>
  <c r="E465" i="4"/>
  <c r="N464" i="4"/>
  <c r="F464" i="4"/>
  <c r="E464" i="4"/>
  <c r="N463" i="4"/>
  <c r="F463" i="4"/>
  <c r="E463" i="4"/>
  <c r="N462" i="4"/>
  <c r="F462" i="4"/>
  <c r="E462" i="4"/>
  <c r="N461" i="4"/>
  <c r="F461" i="4"/>
  <c r="E461" i="4"/>
  <c r="N460" i="4"/>
  <c r="F460" i="4"/>
  <c r="E460" i="4"/>
  <c r="N459" i="4"/>
  <c r="F459" i="4"/>
  <c r="E459" i="4"/>
  <c r="N458" i="4"/>
  <c r="F458" i="4"/>
  <c r="E458" i="4"/>
  <c r="N457" i="4"/>
  <c r="F457" i="4"/>
  <c r="E457" i="4"/>
  <c r="N456" i="4"/>
  <c r="F456" i="4"/>
  <c r="E456" i="4"/>
  <c r="N455" i="4"/>
  <c r="F455" i="4"/>
  <c r="E455" i="4"/>
  <c r="N454" i="4"/>
  <c r="F454" i="4"/>
  <c r="E454" i="4"/>
  <c r="N453" i="4"/>
  <c r="F453" i="4"/>
  <c r="E453" i="4"/>
  <c r="N452" i="4"/>
  <c r="F452" i="4"/>
  <c r="E452" i="4"/>
  <c r="N451" i="4"/>
  <c r="F451" i="4"/>
  <c r="E451" i="4"/>
  <c r="N450" i="4"/>
  <c r="F450" i="4"/>
  <c r="E450" i="4"/>
  <c r="N449" i="4"/>
  <c r="F449" i="4"/>
  <c r="E449" i="4"/>
  <c r="N448" i="4"/>
  <c r="F448" i="4"/>
  <c r="E448" i="4"/>
  <c r="N447" i="4"/>
  <c r="F447" i="4"/>
  <c r="E447" i="4"/>
  <c r="N446" i="4"/>
  <c r="F446" i="4"/>
  <c r="E446" i="4"/>
  <c r="N445" i="4"/>
  <c r="F445" i="4"/>
  <c r="E445" i="4"/>
  <c r="N444" i="4"/>
  <c r="F444" i="4"/>
  <c r="E444" i="4"/>
  <c r="N443" i="4"/>
  <c r="F443" i="4"/>
  <c r="E443" i="4"/>
  <c r="N442" i="4"/>
  <c r="F442" i="4"/>
  <c r="E442" i="4"/>
  <c r="N441" i="4"/>
  <c r="F441" i="4"/>
  <c r="E441" i="4"/>
  <c r="N440" i="4"/>
  <c r="F440" i="4"/>
  <c r="E440" i="4"/>
  <c r="N439" i="4"/>
  <c r="F439" i="4"/>
  <c r="E439" i="4"/>
  <c r="N438" i="4"/>
  <c r="F438" i="4"/>
  <c r="E438" i="4"/>
  <c r="N437" i="4"/>
  <c r="F437" i="4"/>
  <c r="E437" i="4"/>
  <c r="N436" i="4"/>
  <c r="F436" i="4"/>
  <c r="E436" i="4"/>
  <c r="N435" i="4"/>
  <c r="F435" i="4"/>
  <c r="E435" i="4"/>
  <c r="N434" i="4"/>
  <c r="F434" i="4"/>
  <c r="E434" i="4"/>
  <c r="N433" i="4"/>
  <c r="F433" i="4"/>
  <c r="E433" i="4"/>
  <c r="N432" i="4"/>
  <c r="F432" i="4"/>
  <c r="E432" i="4"/>
  <c r="N431" i="4"/>
  <c r="F431" i="4"/>
  <c r="E431" i="4"/>
  <c r="N430" i="4"/>
  <c r="F430" i="4"/>
  <c r="E430" i="4"/>
  <c r="N429" i="4"/>
  <c r="F429" i="4"/>
  <c r="E429" i="4"/>
  <c r="N428" i="4"/>
  <c r="F428" i="4"/>
  <c r="E428" i="4"/>
  <c r="N427" i="4"/>
  <c r="F427" i="4"/>
  <c r="E427" i="4"/>
  <c r="N426" i="4"/>
  <c r="F426" i="4"/>
  <c r="E426" i="4"/>
  <c r="N425" i="4"/>
  <c r="F425" i="4"/>
  <c r="E425" i="4"/>
  <c r="N424" i="4"/>
  <c r="F424" i="4"/>
  <c r="E424" i="4"/>
  <c r="N423" i="4"/>
  <c r="F423" i="4"/>
  <c r="E423" i="4"/>
  <c r="N422" i="4"/>
  <c r="F422" i="4"/>
  <c r="E422" i="4"/>
  <c r="N421" i="4"/>
  <c r="F421" i="4"/>
  <c r="E421" i="4"/>
  <c r="N420" i="4"/>
  <c r="F420" i="4"/>
  <c r="E420" i="4"/>
  <c r="N419" i="4"/>
  <c r="F419" i="4"/>
  <c r="E419" i="4"/>
  <c r="N418" i="4"/>
  <c r="F418" i="4"/>
  <c r="E418" i="4"/>
  <c r="N417" i="4"/>
  <c r="F417" i="4"/>
  <c r="E417" i="4"/>
  <c r="N416" i="4"/>
  <c r="F416" i="4"/>
  <c r="E416" i="4"/>
  <c r="N415" i="4"/>
  <c r="F415" i="4"/>
  <c r="E415" i="4"/>
  <c r="N414" i="4"/>
  <c r="F414" i="4"/>
  <c r="E414" i="4"/>
  <c r="N413" i="4"/>
  <c r="F413" i="4"/>
  <c r="E413" i="4"/>
  <c r="N412" i="4"/>
  <c r="F412" i="4"/>
  <c r="E412" i="4"/>
  <c r="N411" i="4"/>
  <c r="F411" i="4"/>
  <c r="E411" i="4"/>
  <c r="N410" i="4"/>
  <c r="F410" i="4"/>
  <c r="E410" i="4"/>
  <c r="N409" i="4"/>
  <c r="F409" i="4"/>
  <c r="E409" i="4"/>
  <c r="N408" i="4"/>
  <c r="F408" i="4"/>
  <c r="E408" i="4"/>
  <c r="N407" i="4"/>
  <c r="F407" i="4"/>
  <c r="E407" i="4"/>
  <c r="N406" i="4"/>
  <c r="F406" i="4"/>
  <c r="E406" i="4"/>
  <c r="N405" i="4"/>
  <c r="F405" i="4"/>
  <c r="E405" i="4"/>
  <c r="N404" i="4"/>
  <c r="F404" i="4"/>
  <c r="E404" i="4"/>
  <c r="N403" i="4"/>
  <c r="F403" i="4"/>
  <c r="E403" i="4"/>
  <c r="N402" i="4"/>
  <c r="F402" i="4"/>
  <c r="E402" i="4"/>
  <c r="N401" i="4"/>
  <c r="F401" i="4"/>
  <c r="E401" i="4"/>
  <c r="N400" i="4"/>
  <c r="F400" i="4"/>
  <c r="E400" i="4"/>
  <c r="N399" i="4"/>
  <c r="F399" i="4"/>
  <c r="E399" i="4"/>
  <c r="N398" i="4"/>
  <c r="F398" i="4"/>
  <c r="E398" i="4"/>
  <c r="N397" i="4"/>
  <c r="F397" i="4"/>
  <c r="E397" i="4"/>
  <c r="N396" i="4"/>
  <c r="F396" i="4"/>
  <c r="E396" i="4"/>
  <c r="N395" i="4"/>
  <c r="F395" i="4"/>
  <c r="E395" i="4"/>
  <c r="N394" i="4"/>
  <c r="F394" i="4"/>
  <c r="E394" i="4"/>
  <c r="N393" i="4"/>
  <c r="F393" i="4"/>
  <c r="E393" i="4"/>
  <c r="N392" i="4"/>
  <c r="F392" i="4"/>
  <c r="E392" i="4"/>
  <c r="N391" i="4"/>
  <c r="F391" i="4"/>
  <c r="E391" i="4"/>
  <c r="N390" i="4"/>
  <c r="F390" i="4"/>
  <c r="E390" i="4"/>
  <c r="N389" i="4"/>
  <c r="F389" i="4"/>
  <c r="E389" i="4"/>
  <c r="N388" i="4"/>
  <c r="F388" i="4"/>
  <c r="E388" i="4"/>
  <c r="N387" i="4"/>
  <c r="F387" i="4"/>
  <c r="E387" i="4"/>
  <c r="N386" i="4"/>
  <c r="F386" i="4"/>
  <c r="E386" i="4"/>
  <c r="N385" i="4"/>
  <c r="F385" i="4"/>
  <c r="E385" i="4"/>
  <c r="N384" i="4"/>
  <c r="F384" i="4"/>
  <c r="E384" i="4"/>
  <c r="N383" i="4"/>
  <c r="F383" i="4"/>
  <c r="E383" i="4"/>
  <c r="N382" i="4"/>
  <c r="F382" i="4"/>
  <c r="E382" i="4"/>
  <c r="N381" i="4"/>
  <c r="F381" i="4"/>
  <c r="E381" i="4"/>
  <c r="N380" i="4"/>
  <c r="F380" i="4"/>
  <c r="E380" i="4"/>
  <c r="N379" i="4"/>
  <c r="F379" i="4"/>
  <c r="E379" i="4"/>
  <c r="N378" i="4"/>
  <c r="F378" i="4"/>
  <c r="E378" i="4"/>
  <c r="N377" i="4"/>
  <c r="F377" i="4"/>
  <c r="E377" i="4"/>
  <c r="N376" i="4"/>
  <c r="F376" i="4"/>
  <c r="E376" i="4"/>
  <c r="N375" i="4"/>
  <c r="F375" i="4"/>
  <c r="E375" i="4"/>
  <c r="N374" i="4"/>
  <c r="F374" i="4"/>
  <c r="E374" i="4"/>
  <c r="N373" i="4"/>
  <c r="F373" i="4"/>
  <c r="E373" i="4"/>
  <c r="N372" i="4"/>
  <c r="F372" i="4"/>
  <c r="E372" i="4"/>
  <c r="N371" i="4"/>
  <c r="F371" i="4"/>
  <c r="E371" i="4"/>
  <c r="N370" i="4"/>
  <c r="F370" i="4"/>
  <c r="E370" i="4"/>
  <c r="N369" i="4"/>
  <c r="F369" i="4"/>
  <c r="E369" i="4"/>
  <c r="N368" i="4"/>
  <c r="F368" i="4"/>
  <c r="E368" i="4"/>
  <c r="N367" i="4"/>
  <c r="F367" i="4"/>
  <c r="E367" i="4"/>
  <c r="N366" i="4"/>
  <c r="F366" i="4"/>
  <c r="E366" i="4"/>
  <c r="N365" i="4"/>
  <c r="F365" i="4"/>
  <c r="E365" i="4"/>
  <c r="N364" i="4"/>
  <c r="F364" i="4"/>
  <c r="E364" i="4"/>
  <c r="N363" i="4"/>
  <c r="F363" i="4"/>
  <c r="E363" i="4"/>
  <c r="N362" i="4"/>
  <c r="F362" i="4"/>
  <c r="E362" i="4"/>
  <c r="N361" i="4"/>
  <c r="F361" i="4"/>
  <c r="E361" i="4"/>
  <c r="N360" i="4"/>
  <c r="F360" i="4"/>
  <c r="E360" i="4"/>
  <c r="N359" i="4"/>
  <c r="F359" i="4"/>
  <c r="E359" i="4"/>
  <c r="N358" i="4"/>
  <c r="F358" i="4"/>
  <c r="E358" i="4"/>
  <c r="N357" i="4"/>
  <c r="F357" i="4"/>
  <c r="E357" i="4"/>
  <c r="N356" i="4"/>
  <c r="H356" i="4"/>
  <c r="F356" i="4"/>
  <c r="E356" i="4"/>
  <c r="N355" i="4"/>
  <c r="F355" i="4"/>
  <c r="E355" i="4"/>
  <c r="N354" i="4"/>
  <c r="F354" i="4"/>
  <c r="E354" i="4"/>
  <c r="N353" i="4"/>
  <c r="F353" i="4"/>
  <c r="E353" i="4"/>
  <c r="N352" i="4"/>
  <c r="F352" i="4"/>
  <c r="E352" i="4"/>
  <c r="N351" i="4"/>
  <c r="F351" i="4"/>
  <c r="E351" i="4"/>
  <c r="N350" i="4"/>
  <c r="F350" i="4"/>
  <c r="E350" i="4"/>
  <c r="N349" i="4"/>
  <c r="F349" i="4"/>
  <c r="E349" i="4"/>
  <c r="N348" i="4"/>
  <c r="F348" i="4"/>
  <c r="E348" i="4"/>
  <c r="N347" i="4"/>
  <c r="F347" i="4"/>
  <c r="E347" i="4"/>
  <c r="N346" i="4"/>
  <c r="F346" i="4"/>
  <c r="E346" i="4"/>
  <c r="N345" i="4"/>
  <c r="F345" i="4"/>
  <c r="E345" i="4"/>
  <c r="N344" i="4"/>
  <c r="F344" i="4"/>
  <c r="E344" i="4"/>
  <c r="N343" i="4"/>
  <c r="F343" i="4"/>
  <c r="E343" i="4"/>
  <c r="N342" i="4"/>
  <c r="F342" i="4"/>
  <c r="E342" i="4"/>
  <c r="N341" i="4"/>
  <c r="F341" i="4"/>
  <c r="E341" i="4"/>
  <c r="N340" i="4"/>
  <c r="F340" i="4"/>
  <c r="E340" i="4"/>
  <c r="N339" i="4"/>
  <c r="F339" i="4"/>
  <c r="E339" i="4"/>
  <c r="N338" i="4"/>
  <c r="F338" i="4"/>
  <c r="E338" i="4"/>
  <c r="N337" i="4"/>
  <c r="F337" i="4"/>
  <c r="E337" i="4"/>
  <c r="N336" i="4"/>
  <c r="F336" i="4"/>
  <c r="E336" i="4"/>
  <c r="N335" i="4"/>
  <c r="F335" i="4"/>
  <c r="E335" i="4"/>
  <c r="N334" i="4"/>
  <c r="F334" i="4"/>
  <c r="E334" i="4"/>
  <c r="N333" i="4"/>
  <c r="F333" i="4"/>
  <c r="E333" i="4"/>
  <c r="N332" i="4"/>
  <c r="H332" i="4"/>
  <c r="F332" i="4"/>
  <c r="E332" i="4"/>
  <c r="N331" i="4"/>
  <c r="F331" i="4"/>
  <c r="E331" i="4"/>
  <c r="N330" i="4"/>
  <c r="F330" i="4"/>
  <c r="E330" i="4"/>
  <c r="N329" i="4"/>
  <c r="F329" i="4"/>
  <c r="E329" i="4"/>
  <c r="N328" i="4"/>
  <c r="F328" i="4"/>
  <c r="E328" i="4"/>
  <c r="N327" i="4"/>
  <c r="F327" i="4"/>
  <c r="E327" i="4"/>
  <c r="N326" i="4"/>
  <c r="F326" i="4"/>
  <c r="E326" i="4"/>
  <c r="N325" i="4"/>
  <c r="F325" i="4"/>
  <c r="E325" i="4"/>
  <c r="N324" i="4"/>
  <c r="F324" i="4"/>
  <c r="E324" i="4"/>
  <c r="N323" i="4"/>
  <c r="F323" i="4"/>
  <c r="E323" i="4"/>
  <c r="N322" i="4"/>
  <c r="F322" i="4"/>
  <c r="E322" i="4"/>
  <c r="N321" i="4"/>
  <c r="F321" i="4"/>
  <c r="E321" i="4"/>
  <c r="N320" i="4"/>
  <c r="F320" i="4"/>
  <c r="E320" i="4"/>
  <c r="N319" i="4"/>
  <c r="F319" i="4"/>
  <c r="E319" i="4"/>
  <c r="N318" i="4"/>
  <c r="F318" i="4"/>
  <c r="E318" i="4"/>
  <c r="N317" i="4"/>
  <c r="F317" i="4"/>
  <c r="E317" i="4"/>
  <c r="N316" i="4"/>
  <c r="F316" i="4"/>
  <c r="E316" i="4"/>
  <c r="N315" i="4"/>
  <c r="F315" i="4"/>
  <c r="E315" i="4"/>
  <c r="N314" i="4"/>
  <c r="F314" i="4"/>
  <c r="E314" i="4"/>
  <c r="N313" i="4"/>
  <c r="F313" i="4"/>
  <c r="E313" i="4"/>
  <c r="N312" i="4"/>
  <c r="F312" i="4"/>
  <c r="E312" i="4"/>
  <c r="N311" i="4"/>
  <c r="F311" i="4"/>
  <c r="E311" i="4"/>
  <c r="N310" i="4"/>
  <c r="F310" i="4"/>
  <c r="E310" i="4"/>
  <c r="N309" i="4"/>
  <c r="F309" i="4"/>
  <c r="E309" i="4"/>
  <c r="N308" i="4"/>
  <c r="F308" i="4"/>
  <c r="E308" i="4"/>
  <c r="N307" i="4"/>
  <c r="F307" i="4"/>
  <c r="E307" i="4"/>
  <c r="N306" i="4"/>
  <c r="F306" i="4"/>
  <c r="E306" i="4"/>
  <c r="N305" i="4"/>
  <c r="F305" i="4"/>
  <c r="E305" i="4"/>
  <c r="N304" i="4"/>
  <c r="F304" i="4"/>
  <c r="E304" i="4"/>
  <c r="N303" i="4"/>
  <c r="F303" i="4"/>
  <c r="E303" i="4"/>
  <c r="N302" i="4"/>
  <c r="F302" i="4"/>
  <c r="E302" i="4"/>
  <c r="N301" i="4"/>
  <c r="F301" i="4"/>
  <c r="E301" i="4"/>
  <c r="N300" i="4"/>
  <c r="F300" i="4"/>
  <c r="E300" i="4"/>
  <c r="N299" i="4"/>
  <c r="F299" i="4"/>
  <c r="E299" i="4"/>
  <c r="N298" i="4"/>
  <c r="F298" i="4"/>
  <c r="E298" i="4"/>
  <c r="N297" i="4"/>
  <c r="F297" i="4"/>
  <c r="E297" i="4"/>
  <c r="N296" i="4"/>
  <c r="F296" i="4"/>
  <c r="E296" i="4"/>
  <c r="N295" i="4"/>
  <c r="F295" i="4"/>
  <c r="E295" i="4"/>
  <c r="N294" i="4"/>
  <c r="F294" i="4"/>
  <c r="E294" i="4"/>
  <c r="N293" i="4"/>
  <c r="F293" i="4"/>
  <c r="E293" i="4"/>
  <c r="N292" i="4"/>
  <c r="F292" i="4"/>
  <c r="E292" i="4"/>
  <c r="N291" i="4"/>
  <c r="F291" i="4"/>
  <c r="E291" i="4"/>
  <c r="N290" i="4"/>
  <c r="F290" i="4"/>
  <c r="E290" i="4"/>
  <c r="N289" i="4"/>
  <c r="F289" i="4"/>
  <c r="E289" i="4"/>
  <c r="N288" i="4"/>
  <c r="F288" i="4"/>
  <c r="E288" i="4"/>
  <c r="N287" i="4"/>
  <c r="F287" i="4"/>
  <c r="E287" i="4"/>
  <c r="N286" i="4"/>
  <c r="F286" i="4"/>
  <c r="E286" i="4"/>
  <c r="N285" i="4"/>
  <c r="F285" i="4"/>
  <c r="E285" i="4"/>
  <c r="N284" i="4"/>
  <c r="F284" i="4"/>
  <c r="E284" i="4"/>
  <c r="N283" i="4"/>
  <c r="F283" i="4"/>
  <c r="E283" i="4"/>
  <c r="N282" i="4"/>
  <c r="F282" i="4"/>
  <c r="E282" i="4"/>
  <c r="N281" i="4"/>
  <c r="F281" i="4"/>
  <c r="E281" i="4"/>
  <c r="N280" i="4"/>
  <c r="F280" i="4"/>
  <c r="E280" i="4"/>
  <c r="N279" i="4"/>
  <c r="F279" i="4"/>
  <c r="E279" i="4"/>
  <c r="N278" i="4"/>
  <c r="F278" i="4"/>
  <c r="E278" i="4"/>
  <c r="N277" i="4"/>
  <c r="F277" i="4"/>
  <c r="E277" i="4"/>
  <c r="N276" i="4"/>
  <c r="F276" i="4"/>
  <c r="E276" i="4"/>
  <c r="N275" i="4"/>
  <c r="F275" i="4"/>
  <c r="E275" i="4"/>
  <c r="N274" i="4"/>
  <c r="F274" i="4"/>
  <c r="E274" i="4"/>
  <c r="N273" i="4"/>
  <c r="F273" i="4"/>
  <c r="E273" i="4"/>
  <c r="N272" i="4"/>
  <c r="F272" i="4"/>
  <c r="E272" i="4"/>
  <c r="N271" i="4"/>
  <c r="F271" i="4"/>
  <c r="E271" i="4"/>
  <c r="N270" i="4"/>
  <c r="F270" i="4"/>
  <c r="E270" i="4"/>
  <c r="N269" i="4"/>
  <c r="F269" i="4"/>
  <c r="E269" i="4"/>
  <c r="N268" i="4"/>
  <c r="F268" i="4"/>
  <c r="E268" i="4"/>
  <c r="N267" i="4"/>
  <c r="F267" i="4"/>
  <c r="E267" i="4"/>
  <c r="N266" i="4"/>
  <c r="F266" i="4"/>
  <c r="E266" i="4"/>
  <c r="N265" i="4"/>
  <c r="F265" i="4"/>
  <c r="E265" i="4"/>
  <c r="N264" i="4"/>
  <c r="F264" i="4"/>
  <c r="E264" i="4"/>
  <c r="N263" i="4"/>
  <c r="F263" i="4"/>
  <c r="E263" i="4"/>
  <c r="N262" i="4"/>
  <c r="F262" i="4"/>
  <c r="E262" i="4"/>
  <c r="N261" i="4"/>
  <c r="F261" i="4"/>
  <c r="E261" i="4"/>
  <c r="N260" i="4"/>
  <c r="F260" i="4"/>
  <c r="E260" i="4"/>
  <c r="N259" i="4"/>
  <c r="F259" i="4"/>
  <c r="E259" i="4"/>
  <c r="N258" i="4"/>
  <c r="F258" i="4"/>
  <c r="E258" i="4"/>
  <c r="N257" i="4"/>
  <c r="F257" i="4"/>
  <c r="E257" i="4"/>
  <c r="N256" i="4"/>
  <c r="F256" i="4"/>
  <c r="E256" i="4"/>
  <c r="N255" i="4"/>
  <c r="F255" i="4"/>
  <c r="E255" i="4"/>
  <c r="N254" i="4"/>
  <c r="F254" i="4"/>
  <c r="E254" i="4"/>
  <c r="N253" i="4"/>
  <c r="F253" i="4"/>
  <c r="E253" i="4"/>
  <c r="N252" i="4"/>
  <c r="F252" i="4"/>
  <c r="E252" i="4"/>
  <c r="N251" i="4"/>
  <c r="F251" i="4"/>
  <c r="E251" i="4"/>
  <c r="N250" i="4"/>
  <c r="F250" i="4"/>
  <c r="E250" i="4"/>
  <c r="N249" i="4"/>
  <c r="F249" i="4"/>
  <c r="E249" i="4"/>
  <c r="N248" i="4"/>
  <c r="F248" i="4"/>
  <c r="E248" i="4"/>
  <c r="N247" i="4"/>
  <c r="F247" i="4"/>
  <c r="E247" i="4"/>
  <c r="N246" i="4"/>
  <c r="F246" i="4"/>
  <c r="E246" i="4"/>
  <c r="N245" i="4"/>
  <c r="F245" i="4"/>
  <c r="E245" i="4"/>
  <c r="N244" i="4"/>
  <c r="F244" i="4"/>
  <c r="E244" i="4"/>
  <c r="N243" i="4"/>
  <c r="F243" i="4"/>
  <c r="E243" i="4"/>
  <c r="N242" i="4"/>
  <c r="F242" i="4"/>
  <c r="E242" i="4"/>
  <c r="N241" i="4"/>
  <c r="F241" i="4"/>
  <c r="E241" i="4"/>
  <c r="N240" i="4"/>
  <c r="F240" i="4"/>
  <c r="E240" i="4"/>
  <c r="N239" i="4"/>
  <c r="F239" i="4"/>
  <c r="E239" i="4"/>
  <c r="N238" i="4"/>
  <c r="F238" i="4"/>
  <c r="E238" i="4"/>
  <c r="N237" i="4"/>
  <c r="F237" i="4"/>
  <c r="E237" i="4"/>
  <c r="N236" i="4"/>
  <c r="F236" i="4"/>
  <c r="E236" i="4"/>
  <c r="N235" i="4"/>
  <c r="F235" i="4"/>
  <c r="E235" i="4"/>
  <c r="N234" i="4"/>
  <c r="F234" i="4"/>
  <c r="E234" i="4"/>
  <c r="N233" i="4"/>
  <c r="F233" i="4"/>
  <c r="E233" i="4"/>
  <c r="N232" i="4"/>
  <c r="F232" i="4"/>
  <c r="E232" i="4"/>
  <c r="N231" i="4"/>
  <c r="F231" i="4"/>
  <c r="E231" i="4"/>
  <c r="N230" i="4"/>
  <c r="F230" i="4"/>
  <c r="E230" i="4"/>
  <c r="N229" i="4"/>
  <c r="F229" i="4"/>
  <c r="E229" i="4"/>
  <c r="N228" i="4"/>
  <c r="F228" i="4"/>
  <c r="E228" i="4"/>
  <c r="N227" i="4"/>
  <c r="F227" i="4"/>
  <c r="E227" i="4"/>
  <c r="N226" i="4"/>
  <c r="F226" i="4"/>
  <c r="E226" i="4"/>
  <c r="N225" i="4"/>
  <c r="F225" i="4"/>
  <c r="E225" i="4"/>
  <c r="N224" i="4"/>
  <c r="F224" i="4"/>
  <c r="E224" i="4"/>
  <c r="N223" i="4"/>
  <c r="F223" i="4"/>
  <c r="E223" i="4"/>
  <c r="N222" i="4"/>
  <c r="F222" i="4"/>
  <c r="E222" i="4"/>
  <c r="N221" i="4"/>
  <c r="F221" i="4"/>
  <c r="E221" i="4"/>
  <c r="N220" i="4"/>
  <c r="F220" i="4"/>
  <c r="E220" i="4"/>
  <c r="N219" i="4"/>
  <c r="F219" i="4"/>
  <c r="E219" i="4"/>
  <c r="N218" i="4"/>
  <c r="F218" i="4"/>
  <c r="E218" i="4"/>
  <c r="N217" i="4"/>
  <c r="F217" i="4"/>
  <c r="E217" i="4"/>
  <c r="N216" i="4"/>
  <c r="F216" i="4"/>
  <c r="E216" i="4"/>
  <c r="N215" i="4"/>
  <c r="F215" i="4"/>
  <c r="E215" i="4"/>
  <c r="N214" i="4"/>
  <c r="F214" i="4"/>
  <c r="E214" i="4"/>
  <c r="N213" i="4"/>
  <c r="H213" i="4"/>
  <c r="F213" i="4"/>
  <c r="E213" i="4"/>
  <c r="N212" i="4"/>
  <c r="F212" i="4"/>
  <c r="E212" i="4"/>
  <c r="N211" i="4"/>
  <c r="F211" i="4"/>
  <c r="E211" i="4"/>
  <c r="N210" i="4"/>
  <c r="F210" i="4"/>
  <c r="E210" i="4"/>
  <c r="N209" i="4"/>
  <c r="H209" i="4"/>
  <c r="F209" i="4"/>
  <c r="E209" i="4"/>
  <c r="N208" i="4"/>
  <c r="F208" i="4"/>
  <c r="E208" i="4"/>
  <c r="N207" i="4"/>
  <c r="F207" i="4"/>
  <c r="E207" i="4"/>
  <c r="N206" i="4"/>
  <c r="F206" i="4"/>
  <c r="E206" i="4"/>
  <c r="N205" i="4"/>
  <c r="F205" i="4"/>
  <c r="E205" i="4"/>
  <c r="N204" i="4"/>
  <c r="F204" i="4"/>
  <c r="E204" i="4"/>
  <c r="N203" i="4"/>
  <c r="F203" i="4"/>
  <c r="E203" i="4"/>
  <c r="N202" i="4"/>
  <c r="F202" i="4"/>
  <c r="E202" i="4"/>
  <c r="N201" i="4"/>
  <c r="F201" i="4"/>
  <c r="E201" i="4"/>
  <c r="N200" i="4"/>
  <c r="F200" i="4"/>
  <c r="E200" i="4"/>
  <c r="N199" i="4"/>
  <c r="F199" i="4"/>
  <c r="E199" i="4"/>
  <c r="N198" i="4"/>
  <c r="F198" i="4"/>
  <c r="E198" i="4"/>
  <c r="N197" i="4"/>
  <c r="F197" i="4"/>
  <c r="E197" i="4"/>
  <c r="N196" i="4"/>
  <c r="F196" i="4"/>
  <c r="E196" i="4"/>
  <c r="N195" i="4"/>
  <c r="F195" i="4"/>
  <c r="E195" i="4"/>
  <c r="N194" i="4"/>
  <c r="F194" i="4"/>
  <c r="E194" i="4"/>
  <c r="N193" i="4"/>
  <c r="F193" i="4"/>
  <c r="E193" i="4"/>
  <c r="N192" i="4"/>
  <c r="F192" i="4"/>
  <c r="E192" i="4"/>
  <c r="N191" i="4"/>
  <c r="F191" i="4"/>
  <c r="E191" i="4"/>
  <c r="N190" i="4"/>
  <c r="F190" i="4"/>
  <c r="E190" i="4"/>
  <c r="N189" i="4"/>
  <c r="F189" i="4"/>
  <c r="E189" i="4"/>
  <c r="N188" i="4"/>
  <c r="F188" i="4"/>
  <c r="E188" i="4"/>
  <c r="N187" i="4"/>
  <c r="F187" i="4"/>
  <c r="E187" i="4"/>
  <c r="N186" i="4"/>
  <c r="F186" i="4"/>
  <c r="E186" i="4"/>
  <c r="N185" i="4"/>
  <c r="F185" i="4"/>
  <c r="E185" i="4"/>
  <c r="N184" i="4"/>
  <c r="F184" i="4"/>
  <c r="E184" i="4"/>
  <c r="N183" i="4"/>
  <c r="F183" i="4"/>
  <c r="E183" i="4"/>
  <c r="N182" i="4"/>
  <c r="F182" i="4"/>
  <c r="E182" i="4"/>
  <c r="N181" i="4"/>
  <c r="F181" i="4"/>
  <c r="E181" i="4"/>
  <c r="N180" i="4"/>
  <c r="F180" i="4"/>
  <c r="E180" i="4"/>
  <c r="N179" i="4"/>
  <c r="F179" i="4"/>
  <c r="E179" i="4"/>
  <c r="N178" i="4"/>
  <c r="F178" i="4"/>
  <c r="E178" i="4"/>
  <c r="N177" i="4"/>
  <c r="F177" i="4"/>
  <c r="E177" i="4"/>
  <c r="N176" i="4"/>
  <c r="F176" i="4"/>
  <c r="E176" i="4"/>
  <c r="N175" i="4"/>
  <c r="F175" i="4"/>
  <c r="E175" i="4"/>
  <c r="N174" i="4"/>
  <c r="F174" i="4"/>
  <c r="E174" i="4"/>
  <c r="N173" i="4"/>
  <c r="F173" i="4"/>
  <c r="E173" i="4"/>
  <c r="N172" i="4"/>
  <c r="F172" i="4"/>
  <c r="E172" i="4"/>
  <c r="N171" i="4"/>
  <c r="F171" i="4"/>
  <c r="E171" i="4"/>
  <c r="N170" i="4"/>
  <c r="F170" i="4"/>
  <c r="E170" i="4"/>
  <c r="N169" i="4"/>
  <c r="F169" i="4"/>
  <c r="E169" i="4"/>
  <c r="N168" i="4"/>
  <c r="F168" i="4"/>
  <c r="E168" i="4"/>
  <c r="N167" i="4"/>
  <c r="F167" i="4"/>
  <c r="E167" i="4"/>
  <c r="N166" i="4"/>
  <c r="F166" i="4"/>
  <c r="E166" i="4"/>
  <c r="N165" i="4"/>
  <c r="F165" i="4"/>
  <c r="E165" i="4"/>
  <c r="N164" i="4"/>
  <c r="F164" i="4"/>
  <c r="E164" i="4"/>
  <c r="N163" i="4"/>
  <c r="F163" i="4"/>
  <c r="E163" i="4"/>
  <c r="N162" i="4"/>
  <c r="F162" i="4"/>
  <c r="E162" i="4"/>
  <c r="N161" i="4"/>
  <c r="F161" i="4"/>
  <c r="E161" i="4"/>
  <c r="N160" i="4"/>
  <c r="F160" i="4"/>
  <c r="E160" i="4"/>
  <c r="N159" i="4"/>
  <c r="F159" i="4"/>
  <c r="E159" i="4"/>
  <c r="N158" i="4"/>
  <c r="F158" i="4"/>
  <c r="E158" i="4"/>
  <c r="N157" i="4"/>
  <c r="F157" i="4"/>
  <c r="E157" i="4"/>
  <c r="N156" i="4"/>
  <c r="F156" i="4"/>
  <c r="E156" i="4"/>
  <c r="N155" i="4"/>
  <c r="F155" i="4"/>
  <c r="E155" i="4"/>
  <c r="N154" i="4"/>
  <c r="F154" i="4"/>
  <c r="E154" i="4"/>
  <c r="N153" i="4"/>
  <c r="F153" i="4"/>
  <c r="E153" i="4"/>
  <c r="N152" i="4"/>
  <c r="F152" i="4"/>
  <c r="E152" i="4"/>
  <c r="N151" i="4"/>
  <c r="F151" i="4"/>
  <c r="E151" i="4"/>
  <c r="N150" i="4"/>
  <c r="F150" i="4"/>
  <c r="E150" i="4"/>
  <c r="N149" i="4"/>
  <c r="F149" i="4"/>
  <c r="E149" i="4"/>
  <c r="N148" i="4"/>
  <c r="F148" i="4"/>
  <c r="E148" i="4"/>
  <c r="N147" i="4"/>
  <c r="H147" i="4"/>
  <c r="F147" i="4"/>
  <c r="E147" i="4"/>
  <c r="N146" i="4"/>
  <c r="F146" i="4"/>
  <c r="E146" i="4"/>
  <c r="N145" i="4"/>
  <c r="F145" i="4"/>
  <c r="E145" i="4"/>
  <c r="N144" i="4"/>
  <c r="F144" i="4"/>
  <c r="E144" i="4"/>
  <c r="N143" i="4"/>
  <c r="F143" i="4"/>
  <c r="E143" i="4"/>
  <c r="N142" i="4"/>
  <c r="F142" i="4"/>
  <c r="E142" i="4"/>
  <c r="N141" i="4"/>
  <c r="F141" i="4"/>
  <c r="E141" i="4"/>
  <c r="N140" i="4"/>
  <c r="F140" i="4"/>
  <c r="E140" i="4"/>
  <c r="N139" i="4"/>
  <c r="F139" i="4"/>
  <c r="E139" i="4"/>
  <c r="N138" i="4"/>
  <c r="F138" i="4"/>
  <c r="E138" i="4"/>
  <c r="N137" i="4"/>
  <c r="F137" i="4"/>
  <c r="E137" i="4"/>
  <c r="N136" i="4"/>
  <c r="F136" i="4"/>
  <c r="E136" i="4"/>
  <c r="N135" i="4"/>
  <c r="F135" i="4"/>
  <c r="E135" i="4"/>
  <c r="N134" i="4"/>
  <c r="H134" i="4"/>
  <c r="F134" i="4"/>
  <c r="E134" i="4"/>
  <c r="N133" i="4"/>
  <c r="F133" i="4"/>
  <c r="E133" i="4"/>
  <c r="N132" i="4"/>
  <c r="F132" i="4"/>
  <c r="E132" i="4"/>
  <c r="N131" i="4"/>
  <c r="F131" i="4"/>
  <c r="E131" i="4"/>
  <c r="N130" i="4"/>
  <c r="F130" i="4"/>
  <c r="E130" i="4"/>
  <c r="N129" i="4"/>
  <c r="F129" i="4"/>
  <c r="E129" i="4"/>
  <c r="N128" i="4"/>
  <c r="F128" i="4"/>
  <c r="E128" i="4"/>
  <c r="N127" i="4"/>
  <c r="F127" i="4"/>
  <c r="E127" i="4"/>
  <c r="N126" i="4"/>
  <c r="F126" i="4"/>
  <c r="E126" i="4"/>
  <c r="N125" i="4"/>
  <c r="F125" i="4"/>
  <c r="E125" i="4"/>
  <c r="N124" i="4"/>
  <c r="F124" i="4"/>
  <c r="E124" i="4"/>
  <c r="N123" i="4"/>
  <c r="F123" i="4"/>
  <c r="E123" i="4"/>
  <c r="N122" i="4"/>
  <c r="F122" i="4"/>
  <c r="E122" i="4"/>
  <c r="N121" i="4"/>
  <c r="F121" i="4"/>
  <c r="E121" i="4"/>
  <c r="N120" i="4"/>
  <c r="F120" i="4"/>
  <c r="E120" i="4"/>
  <c r="N119" i="4"/>
  <c r="F119" i="4"/>
  <c r="E119" i="4"/>
  <c r="N118" i="4"/>
  <c r="F118" i="4"/>
  <c r="E118" i="4"/>
  <c r="N117" i="4"/>
  <c r="F117" i="4"/>
  <c r="E117" i="4"/>
  <c r="N116" i="4"/>
  <c r="F116" i="4"/>
  <c r="E116" i="4"/>
  <c r="N115" i="4"/>
  <c r="F115" i="4"/>
  <c r="E115" i="4"/>
  <c r="N114" i="4"/>
  <c r="F114" i="4"/>
  <c r="E114" i="4"/>
  <c r="N113" i="4"/>
  <c r="F113" i="4"/>
  <c r="E113" i="4"/>
  <c r="N112" i="4"/>
  <c r="F112" i="4"/>
  <c r="E112" i="4"/>
  <c r="N111" i="4"/>
  <c r="F111" i="4"/>
  <c r="E111" i="4"/>
  <c r="N110" i="4"/>
  <c r="F110" i="4"/>
  <c r="E110" i="4"/>
  <c r="N109" i="4"/>
  <c r="F109" i="4"/>
  <c r="E109" i="4"/>
  <c r="N108" i="4"/>
  <c r="F108" i="4"/>
  <c r="E108" i="4"/>
  <c r="N107" i="4"/>
  <c r="F107" i="4"/>
  <c r="E107" i="4"/>
  <c r="N106" i="4"/>
  <c r="F106" i="4"/>
  <c r="E106" i="4"/>
  <c r="N105" i="4"/>
  <c r="F105" i="4"/>
  <c r="E105" i="4"/>
  <c r="N104" i="4"/>
  <c r="F104" i="4"/>
  <c r="E104" i="4"/>
  <c r="N103" i="4"/>
  <c r="F103" i="4"/>
  <c r="E103" i="4"/>
  <c r="N102" i="4"/>
  <c r="F102" i="4"/>
  <c r="E102" i="4"/>
  <c r="N101" i="4"/>
  <c r="F101" i="4"/>
  <c r="E101" i="4"/>
  <c r="N100" i="4"/>
  <c r="F100" i="4"/>
  <c r="E100" i="4"/>
  <c r="N99" i="4"/>
  <c r="F99" i="4"/>
  <c r="E99" i="4"/>
  <c r="N98" i="4"/>
  <c r="F98" i="4"/>
  <c r="E98" i="4"/>
  <c r="N97" i="4"/>
  <c r="F97" i="4"/>
  <c r="E97" i="4"/>
  <c r="N96" i="4"/>
  <c r="F96" i="4"/>
  <c r="E96" i="4"/>
  <c r="N95" i="4"/>
  <c r="F95" i="4"/>
  <c r="E95" i="4"/>
  <c r="N94" i="4"/>
  <c r="F94" i="4"/>
  <c r="E94" i="4"/>
  <c r="N93" i="4"/>
  <c r="F93" i="4"/>
  <c r="E93" i="4"/>
  <c r="N92" i="4"/>
  <c r="F92" i="4"/>
  <c r="E92" i="4"/>
  <c r="N91" i="4"/>
  <c r="F91" i="4"/>
  <c r="E91" i="4"/>
  <c r="N90" i="4"/>
  <c r="F90" i="4"/>
  <c r="E90" i="4"/>
  <c r="N89" i="4"/>
  <c r="F89" i="4"/>
  <c r="E89" i="4"/>
  <c r="N88" i="4"/>
  <c r="F88" i="4"/>
  <c r="E88" i="4"/>
  <c r="N87" i="4"/>
  <c r="F87" i="4"/>
  <c r="E87" i="4"/>
  <c r="N86" i="4"/>
  <c r="F86" i="4"/>
  <c r="E86" i="4"/>
  <c r="N85" i="4"/>
  <c r="F85" i="4"/>
  <c r="E85" i="4"/>
  <c r="N84" i="4"/>
  <c r="F84" i="4"/>
  <c r="E84" i="4"/>
  <c r="N83" i="4"/>
  <c r="F83" i="4"/>
  <c r="E83" i="4"/>
  <c r="N82" i="4"/>
  <c r="F82" i="4"/>
  <c r="E82" i="4"/>
  <c r="N81" i="4"/>
  <c r="F81" i="4"/>
  <c r="E81" i="4"/>
  <c r="N80" i="4"/>
  <c r="F80" i="4"/>
  <c r="E80" i="4"/>
  <c r="N79" i="4"/>
  <c r="F79" i="4"/>
  <c r="E79" i="4"/>
  <c r="N78" i="4"/>
  <c r="F78" i="4"/>
  <c r="E78" i="4"/>
  <c r="N77" i="4"/>
  <c r="F77" i="4"/>
  <c r="E77" i="4"/>
  <c r="N76" i="4"/>
  <c r="F76" i="4"/>
  <c r="E76" i="4"/>
  <c r="N75" i="4"/>
  <c r="F75" i="4"/>
  <c r="E75" i="4"/>
  <c r="N74" i="4"/>
  <c r="F74" i="4"/>
  <c r="E74" i="4"/>
  <c r="N73" i="4"/>
  <c r="F73" i="4"/>
  <c r="E73" i="4"/>
  <c r="N72" i="4"/>
  <c r="F72" i="4"/>
  <c r="E72" i="4"/>
  <c r="N71" i="4"/>
  <c r="F71" i="4"/>
  <c r="E71" i="4"/>
  <c r="N70" i="4"/>
  <c r="F70" i="4"/>
  <c r="E70" i="4"/>
  <c r="N69" i="4"/>
  <c r="F69" i="4"/>
  <c r="E69" i="4"/>
  <c r="N68" i="4"/>
  <c r="F68" i="4"/>
  <c r="E68" i="4"/>
  <c r="N67" i="4"/>
  <c r="F67" i="4"/>
  <c r="E67" i="4"/>
  <c r="N66" i="4"/>
  <c r="F66" i="4"/>
  <c r="E66" i="4"/>
  <c r="N65" i="4"/>
  <c r="F65" i="4"/>
  <c r="E65" i="4"/>
  <c r="N64" i="4"/>
  <c r="F64" i="4"/>
  <c r="E64" i="4"/>
  <c r="N63" i="4"/>
  <c r="F63" i="4"/>
  <c r="E63" i="4"/>
  <c r="N62" i="4"/>
  <c r="F62" i="4"/>
  <c r="E62" i="4"/>
  <c r="N61" i="4"/>
  <c r="F61" i="4"/>
  <c r="E61" i="4"/>
  <c r="N60" i="4"/>
  <c r="F60" i="4"/>
  <c r="E60" i="4"/>
  <c r="N59" i="4"/>
  <c r="F59" i="4"/>
  <c r="E59" i="4"/>
  <c r="N58" i="4"/>
  <c r="F58" i="4"/>
  <c r="E58" i="4"/>
  <c r="N57" i="4"/>
  <c r="F57" i="4"/>
  <c r="E57" i="4"/>
  <c r="N56" i="4"/>
  <c r="F56" i="4"/>
  <c r="E56" i="4"/>
  <c r="N55" i="4"/>
  <c r="F55" i="4"/>
  <c r="E55" i="4"/>
  <c r="N54" i="4"/>
  <c r="F54" i="4"/>
  <c r="E54" i="4"/>
  <c r="N53" i="4"/>
  <c r="F53" i="4"/>
  <c r="E53" i="4"/>
  <c r="N52" i="4"/>
  <c r="F52" i="4"/>
  <c r="E52" i="4"/>
  <c r="N51" i="4"/>
  <c r="F51" i="4"/>
  <c r="E51" i="4"/>
  <c r="N50" i="4"/>
  <c r="F50" i="4"/>
  <c r="E50" i="4"/>
  <c r="N49" i="4"/>
  <c r="F49" i="4"/>
  <c r="E49" i="4"/>
  <c r="N48" i="4"/>
  <c r="F48" i="4"/>
  <c r="E48" i="4"/>
  <c r="N47" i="4"/>
  <c r="F47" i="4"/>
  <c r="E47" i="4"/>
  <c r="N46" i="4"/>
  <c r="F46" i="4"/>
  <c r="E46" i="4"/>
  <c r="N45" i="4"/>
  <c r="F45" i="4"/>
  <c r="E45" i="4"/>
  <c r="N44" i="4"/>
  <c r="F44" i="4"/>
  <c r="E44" i="4"/>
  <c r="N43" i="4"/>
  <c r="F43" i="4"/>
  <c r="E43" i="4"/>
  <c r="N42" i="4"/>
  <c r="F42" i="4"/>
  <c r="E42" i="4"/>
  <c r="N41" i="4"/>
  <c r="F41" i="4"/>
  <c r="E41" i="4"/>
  <c r="N40" i="4"/>
  <c r="F40" i="4"/>
  <c r="E40" i="4"/>
  <c r="N39" i="4"/>
  <c r="F39" i="4"/>
  <c r="E39" i="4"/>
  <c r="N38" i="4"/>
  <c r="F38" i="4"/>
  <c r="E38" i="4"/>
  <c r="N37" i="4"/>
  <c r="F37" i="4"/>
  <c r="E37" i="4"/>
  <c r="N36" i="4"/>
  <c r="F36" i="4"/>
  <c r="E36" i="4"/>
  <c r="N35" i="4"/>
  <c r="F35" i="4"/>
  <c r="E35" i="4"/>
  <c r="N34" i="4"/>
  <c r="F34" i="4"/>
  <c r="E34" i="4"/>
  <c r="N33" i="4"/>
  <c r="F33" i="4"/>
  <c r="E33" i="4"/>
  <c r="N32" i="4"/>
  <c r="F32" i="4"/>
  <c r="E32" i="4"/>
  <c r="N31" i="4"/>
  <c r="F31" i="4"/>
  <c r="E31" i="4"/>
  <c r="N30" i="4"/>
  <c r="F30" i="4"/>
  <c r="E30" i="4"/>
  <c r="N29" i="4"/>
  <c r="F29" i="4"/>
  <c r="E29" i="4"/>
  <c r="N28" i="4"/>
  <c r="F28" i="4"/>
  <c r="E28" i="4"/>
  <c r="N27" i="4"/>
  <c r="F27" i="4"/>
  <c r="E27" i="4"/>
  <c r="N26" i="4"/>
  <c r="F26" i="4"/>
  <c r="E26" i="4"/>
  <c r="N25" i="4"/>
  <c r="F25" i="4"/>
  <c r="E25" i="4"/>
  <c r="N24" i="4"/>
  <c r="F24" i="4"/>
  <c r="E24" i="4"/>
  <c r="N23" i="4"/>
  <c r="F23" i="4"/>
  <c r="E23" i="4"/>
  <c r="N22" i="4"/>
  <c r="F22" i="4"/>
  <c r="E22" i="4"/>
  <c r="N21" i="4"/>
  <c r="F21" i="4"/>
  <c r="E21" i="4"/>
  <c r="N20" i="4"/>
  <c r="F20" i="4"/>
  <c r="E20" i="4"/>
  <c r="N19" i="4"/>
  <c r="F19" i="4"/>
  <c r="E19" i="4"/>
  <c r="N18" i="4"/>
  <c r="F18" i="4"/>
  <c r="E18" i="4"/>
  <c r="N17" i="4"/>
  <c r="F17" i="4"/>
  <c r="E17" i="4"/>
  <c r="N16" i="4"/>
  <c r="F16" i="4"/>
  <c r="E16" i="4"/>
  <c r="N15" i="4"/>
  <c r="F15" i="4"/>
  <c r="E15" i="4"/>
  <c r="N14" i="4"/>
  <c r="F14" i="4"/>
  <c r="E14" i="4"/>
  <c r="N13" i="4"/>
  <c r="F13" i="4"/>
  <c r="E13" i="4"/>
  <c r="N12" i="4"/>
  <c r="F12" i="4"/>
  <c r="E12" i="4"/>
  <c r="N11" i="4"/>
  <c r="E11" i="4"/>
  <c r="G5140" i="2"/>
  <c r="G5136" i="2"/>
  <c r="G5132" i="2"/>
  <c r="G5124" i="2"/>
  <c r="G5116" i="2"/>
  <c r="G4690" i="2"/>
  <c r="G4662" i="2"/>
  <c r="G4654" i="2"/>
  <c r="G4449" i="2"/>
  <c r="G4425" i="2"/>
  <c r="G4414" i="2"/>
  <c r="G4410" i="2"/>
  <c r="G4406" i="2"/>
  <c r="G4402" i="2"/>
  <c r="G4390" i="2"/>
  <c r="G4386" i="2"/>
  <c r="G4382" i="2"/>
  <c r="G4378" i="2"/>
  <c r="G4203" i="2"/>
  <c r="G3737" i="2"/>
  <c r="G3693" i="2"/>
  <c r="G3565" i="2"/>
  <c r="G3559" i="2"/>
  <c r="G3543" i="2"/>
  <c r="G3499" i="2"/>
  <c r="G3495" i="2"/>
  <c r="G3479" i="2"/>
  <c r="G3035" i="2"/>
  <c r="G3003" i="2"/>
  <c r="G2744" i="2"/>
  <c r="G2629" i="2"/>
  <c r="G2439" i="2"/>
  <c r="G2423" i="2"/>
  <c r="G2407" i="2"/>
  <c r="G2403" i="2"/>
  <c r="G2395" i="2"/>
  <c r="G2391" i="2"/>
  <c r="G2387" i="2"/>
  <c r="G2375" i="2"/>
  <c r="G2371" i="2"/>
  <c r="G2355" i="2"/>
  <c r="G2351" i="2"/>
  <c r="G2134" i="2"/>
  <c r="I1743" i="2"/>
  <c r="I1714" i="2"/>
  <c r="G1713" i="2"/>
  <c r="I1616" i="2"/>
  <c r="I1360" i="2"/>
  <c r="I12" i="2"/>
  <c r="H3543" i="2" l="1"/>
  <c r="K3543" i="2"/>
  <c r="J3543" i="2"/>
  <c r="H4410" i="2"/>
  <c r="J4410" i="2"/>
  <c r="K4410" i="2"/>
  <c r="H2375" i="2"/>
  <c r="J2375" i="2" s="1"/>
  <c r="K2375" i="2"/>
  <c r="H2423" i="2"/>
  <c r="J2423" i="2"/>
  <c r="K2423" i="2"/>
  <c r="H3693" i="2"/>
  <c r="K3693" i="2"/>
  <c r="J3693" i="2"/>
  <c r="H4390" i="2"/>
  <c r="J4390" i="2"/>
  <c r="K4390" i="2"/>
  <c r="H4449" i="2"/>
  <c r="J4449" i="2" s="1"/>
  <c r="K4449" i="2"/>
  <c r="H5132" i="2"/>
  <c r="J5132" i="2"/>
  <c r="K5132" i="2"/>
  <c r="H2387" i="2"/>
  <c r="J2387" i="2" s="1"/>
  <c r="K2387" i="2"/>
  <c r="H2439" i="2"/>
  <c r="J2439" i="2"/>
  <c r="K2439" i="2"/>
  <c r="H3495" i="2"/>
  <c r="J3495" i="2" s="1"/>
  <c r="K3495" i="2"/>
  <c r="H3737" i="2"/>
  <c r="K3737" i="2"/>
  <c r="J3737" i="2"/>
  <c r="H4402" i="2"/>
  <c r="J4402" i="2" s="1"/>
  <c r="K4402" i="2"/>
  <c r="H5136" i="2"/>
  <c r="J5136" i="2"/>
  <c r="K5136" i="2"/>
  <c r="H2134" i="2"/>
  <c r="K2134" i="2"/>
  <c r="J2134" i="2"/>
  <c r="H2391" i="2"/>
  <c r="J2391" i="2"/>
  <c r="K2391" i="2"/>
  <c r="H3499" i="2"/>
  <c r="J3499" i="2"/>
  <c r="K3499" i="2"/>
  <c r="H4203" i="2"/>
  <c r="J4203" i="2" s="1"/>
  <c r="K4203" i="2"/>
  <c r="H4406" i="2"/>
  <c r="J4406" i="2"/>
  <c r="K4406" i="2"/>
  <c r="H4662" i="2"/>
  <c r="J4662" i="2" s="1"/>
  <c r="K4662" i="2"/>
  <c r="H5140" i="2"/>
  <c r="J5140" i="2"/>
  <c r="K5140" i="2"/>
  <c r="H2395" i="2"/>
  <c r="J2395" i="2" s="1"/>
  <c r="K2395" i="2"/>
  <c r="H4378" i="2"/>
  <c r="J4378" i="2"/>
  <c r="K4378" i="2"/>
  <c r="H4690" i="2"/>
  <c r="J4690" i="2" s="1"/>
  <c r="K4690" i="2"/>
  <c r="H4414" i="2"/>
  <c r="J4414" i="2"/>
  <c r="K4414" i="2"/>
  <c r="H2355" i="2"/>
  <c r="J2355" i="2"/>
  <c r="K2355" i="2"/>
  <c r="H2403" i="2"/>
  <c r="J2403" i="2" s="1"/>
  <c r="K2403" i="2"/>
  <c r="H3003" i="2"/>
  <c r="J3003" i="2"/>
  <c r="K3003" i="2"/>
  <c r="H3559" i="2"/>
  <c r="J3559" i="2" s="1"/>
  <c r="K3559" i="2"/>
  <c r="H4382" i="2"/>
  <c r="J4382" i="2"/>
  <c r="K4382" i="2"/>
  <c r="H5116" i="2"/>
  <c r="J5116" i="2" s="1"/>
  <c r="K5116" i="2"/>
  <c r="H1713" i="2"/>
  <c r="J1713" i="2"/>
  <c r="K1713" i="2"/>
  <c r="H2371" i="2"/>
  <c r="J2371" i="2" s="1"/>
  <c r="K2371" i="2"/>
  <c r="H2407" i="2"/>
  <c r="J2407" i="2"/>
  <c r="K2407" i="2"/>
  <c r="H3035" i="2"/>
  <c r="J3035" i="2" s="1"/>
  <c r="K3035" i="2"/>
  <c r="H3565" i="2"/>
  <c r="K3565" i="2"/>
  <c r="J3565" i="2"/>
  <c r="H4386" i="2"/>
  <c r="J4386" i="2" s="1"/>
  <c r="K4386" i="2"/>
  <c r="H4425" i="2"/>
  <c r="J4425" i="2"/>
  <c r="K4425" i="2"/>
  <c r="H5124" i="2"/>
  <c r="J5124" i="2" s="1"/>
  <c r="K5124" i="2"/>
  <c r="H2351" i="2"/>
  <c r="J2351" i="2" s="1"/>
  <c r="K2351" i="2"/>
  <c r="H3479" i="2"/>
  <c r="J3479" i="2" s="1"/>
  <c r="K3479" i="2"/>
  <c r="H4654" i="2"/>
  <c r="J4654" i="2"/>
  <c r="K4654" i="2"/>
  <c r="G2423" i="4"/>
  <c r="J2423" i="4" s="1"/>
  <c r="G3035" i="4"/>
  <c r="G3499" i="4"/>
  <c r="G4654" i="4"/>
  <c r="G5124" i="4"/>
  <c r="G5140" i="4"/>
  <c r="K5140" i="4" s="1"/>
  <c r="G2439" i="4"/>
  <c r="G4425" i="4"/>
  <c r="G4662" i="4"/>
  <c r="K283" i="10"/>
  <c r="G3479" i="4"/>
  <c r="G5132" i="4"/>
  <c r="J5132" i="4" s="1"/>
  <c r="G3495" i="4"/>
  <c r="G5116" i="4"/>
  <c r="G5136" i="4"/>
  <c r="M5136" i="4" s="1"/>
  <c r="G5128" i="4"/>
  <c r="G2629" i="4"/>
  <c r="J2629" i="4" s="1"/>
  <c r="G2744" i="4"/>
  <c r="G5130" i="4"/>
  <c r="G3003" i="4"/>
  <c r="L3003" i="4" s="1"/>
  <c r="E101" i="9"/>
  <c r="K100" i="10"/>
  <c r="G2351" i="4"/>
  <c r="K2351" i="4" s="1"/>
  <c r="G2387" i="4"/>
  <c r="G2407" i="4"/>
  <c r="K2407" i="4" s="1"/>
  <c r="G3737" i="4"/>
  <c r="L3737" i="4" s="1"/>
  <c r="G4382" i="4"/>
  <c r="L4382" i="4" s="1"/>
  <c r="G4406" i="4"/>
  <c r="M4406" i="4" s="1"/>
  <c r="G2403" i="4"/>
  <c r="L2403" i="4" s="1"/>
  <c r="G3559" i="4"/>
  <c r="G4378" i="4"/>
  <c r="M4378" i="4" s="1"/>
  <c r="G4402" i="4"/>
  <c r="G4449" i="4"/>
  <c r="G4690" i="4"/>
  <c r="G2355" i="4"/>
  <c r="M2355" i="4" s="1"/>
  <c r="G2391" i="4"/>
  <c r="L2391" i="4" s="1"/>
  <c r="G4386" i="4"/>
  <c r="L4386" i="4" s="1"/>
  <c r="G4410" i="4"/>
  <c r="G2134" i="4"/>
  <c r="M2134" i="4" s="1"/>
  <c r="G2375" i="4"/>
  <c r="L2375" i="4" s="1"/>
  <c r="G3693" i="4"/>
  <c r="J3693" i="4" s="1"/>
  <c r="G4203" i="4"/>
  <c r="G1713" i="4"/>
  <c r="M1713" i="4" s="1"/>
  <c r="G2371" i="4"/>
  <c r="G2395" i="4"/>
  <c r="K2395" i="4" s="1"/>
  <c r="G3543" i="4"/>
  <c r="G3565" i="4"/>
  <c r="L3565" i="4" s="1"/>
  <c r="G4390" i="4"/>
  <c r="M4390" i="4" s="1"/>
  <c r="G4414" i="4"/>
  <c r="L4414" i="4" s="1"/>
  <c r="E5157" i="4"/>
  <c r="F5157" i="4"/>
  <c r="I5130" i="2"/>
  <c r="I5129" i="2" s="1"/>
  <c r="J5129" i="2" s="1"/>
  <c r="H2064" i="4"/>
  <c r="H2688" i="4" s="1"/>
  <c r="H4985" i="4"/>
  <c r="G4211" i="2"/>
  <c r="G4235" i="2"/>
  <c r="G4955" i="2"/>
  <c r="G4961" i="2"/>
  <c r="G2236" i="2"/>
  <c r="G3337" i="2"/>
  <c r="G3741" i="2"/>
  <c r="G3749" i="2"/>
  <c r="G3753" i="2"/>
  <c r="G3757" i="2"/>
  <c r="G3769" i="2"/>
  <c r="G3773" i="2"/>
  <c r="G3781" i="2"/>
  <c r="G4065" i="2"/>
  <c r="G4069" i="2"/>
  <c r="G4073" i="2"/>
  <c r="G4077" i="2"/>
  <c r="G4081" i="2"/>
  <c r="G4085" i="2"/>
  <c r="G4089" i="2"/>
  <c r="G4093" i="2"/>
  <c r="G4101" i="2"/>
  <c r="G4109" i="2"/>
  <c r="G4125" i="2"/>
  <c r="G4129" i="2"/>
  <c r="G4173" i="2"/>
  <c r="G4197" i="2"/>
  <c r="G560" i="2"/>
  <c r="G782" i="2"/>
  <c r="G783" i="2"/>
  <c r="G788" i="2"/>
  <c r="G792" i="2"/>
  <c r="G796" i="2"/>
  <c r="G800" i="2"/>
  <c r="G805" i="2"/>
  <c r="G809" i="2"/>
  <c r="G811" i="2"/>
  <c r="G897" i="2"/>
  <c r="G901" i="2"/>
  <c r="G925" i="2"/>
  <c r="G1401" i="2"/>
  <c r="G1673" i="2"/>
  <c r="G3245" i="2"/>
  <c r="G4756" i="2"/>
  <c r="G4786" i="2"/>
  <c r="G4877" i="2"/>
  <c r="G4885" i="2"/>
  <c r="G4889" i="2"/>
  <c r="G4893" i="2"/>
  <c r="G4898" i="2"/>
  <c r="G4903" i="2"/>
  <c r="G4907" i="2"/>
  <c r="G4964" i="2"/>
  <c r="G5006" i="2"/>
  <c r="G5014" i="2"/>
  <c r="G5038" i="2"/>
  <c r="G5134" i="2"/>
  <c r="G5138" i="2"/>
  <c r="G135" i="2"/>
  <c r="G139" i="2"/>
  <c r="G143" i="2"/>
  <c r="G147" i="2"/>
  <c r="G211" i="2"/>
  <c r="G275" i="2"/>
  <c r="G313" i="2"/>
  <c r="G317" i="2"/>
  <c r="G321" i="2"/>
  <c r="G329" i="2"/>
  <c r="G395" i="2"/>
  <c r="G439" i="2"/>
  <c r="G443" i="2"/>
  <c r="G451" i="2"/>
  <c r="G455" i="2"/>
  <c r="G460" i="2"/>
  <c r="G464" i="2"/>
  <c r="G468" i="2"/>
  <c r="G511" i="2"/>
  <c r="G518" i="2"/>
  <c r="G915" i="2"/>
  <c r="G971" i="2"/>
  <c r="G1358" i="2"/>
  <c r="G1367" i="2"/>
  <c r="G1371" i="2"/>
  <c r="G1388" i="2"/>
  <c r="G1392" i="2"/>
  <c r="G1396" i="2"/>
  <c r="G1400" i="2"/>
  <c r="G1486" i="2"/>
  <c r="G1494" i="2"/>
  <c r="G1579" i="2"/>
  <c r="G1583" i="2"/>
  <c r="G1587" i="2"/>
  <c r="G1591" i="2"/>
  <c r="G1627" i="2"/>
  <c r="G1628" i="2"/>
  <c r="G1629" i="2"/>
  <c r="G1630" i="2"/>
  <c r="G1712" i="2"/>
  <c r="G1715" i="2"/>
  <c r="G1716" i="2"/>
  <c r="G1721" i="2"/>
  <c r="G1728" i="2"/>
  <c r="G1729" i="2"/>
  <c r="G1732" i="2"/>
  <c r="G1733" i="2"/>
  <c r="G1741" i="2"/>
  <c r="G1797" i="2"/>
  <c r="G1809" i="2"/>
  <c r="G1813" i="2"/>
  <c r="G1816" i="2"/>
  <c r="G1824" i="2"/>
  <c r="G2125" i="2"/>
  <c r="G2133" i="2"/>
  <c r="G2138" i="2"/>
  <c r="G2142" i="2"/>
  <c r="G2235" i="2"/>
  <c r="G2240" i="2"/>
  <c r="G2244" i="2"/>
  <c r="G2256" i="2"/>
  <c r="G2260" i="2"/>
  <c r="G2268" i="2"/>
  <c r="G2422" i="2"/>
  <c r="G2848" i="2"/>
  <c r="G2856" i="2"/>
  <c r="G2864" i="2"/>
  <c r="G2872" i="2"/>
  <c r="G2912" i="2"/>
  <c r="G2920" i="2"/>
  <c r="G2928" i="2"/>
  <c r="G2936" i="2"/>
  <c r="G3043" i="2"/>
  <c r="G3138" i="2"/>
  <c r="G3142" i="2"/>
  <c r="G3146" i="2"/>
  <c r="G3150" i="2"/>
  <c r="G3154" i="2"/>
  <c r="G3158" i="2"/>
  <c r="G3162" i="2"/>
  <c r="G3166" i="2"/>
  <c r="G3170" i="2"/>
  <c r="G3174" i="2"/>
  <c r="G3631" i="2"/>
  <c r="G3647" i="2"/>
  <c r="G3759" i="2"/>
  <c r="G3779" i="2"/>
  <c r="G4419" i="2"/>
  <c r="G4427" i="2"/>
  <c r="G4443" i="2"/>
  <c r="G4451" i="2"/>
  <c r="G4459" i="2"/>
  <c r="G4475" i="2"/>
  <c r="G4515" i="2"/>
  <c r="G4523" i="2"/>
  <c r="G4539" i="2"/>
  <c r="G4543" i="2"/>
  <c r="G4679" i="2"/>
  <c r="G4695" i="2"/>
  <c r="G4711" i="2"/>
  <c r="G5143" i="2"/>
  <c r="G5147" i="2"/>
  <c r="G5151" i="2"/>
  <c r="G5155" i="2"/>
  <c r="G985" i="2"/>
  <c r="G1049" i="2"/>
  <c r="G1053" i="2"/>
  <c r="G1072" i="2"/>
  <c r="G1190" i="2"/>
  <c r="G1194" i="2"/>
  <c r="G1198" i="2"/>
  <c r="G1202" i="2"/>
  <c r="G1206" i="2"/>
  <c r="G1210" i="2"/>
  <c r="G1214" i="2"/>
  <c r="G1218" i="2"/>
  <c r="G1305" i="2"/>
  <c r="G1309" i="2"/>
  <c r="G1313" i="2"/>
  <c r="G1317" i="2"/>
  <c r="G1321" i="2"/>
  <c r="G1325" i="2"/>
  <c r="G1329" i="2"/>
  <c r="G1333" i="2"/>
  <c r="G1337" i="2"/>
  <c r="G1341" i="2"/>
  <c r="G1345" i="2"/>
  <c r="G1349" i="2"/>
  <c r="G1353" i="2"/>
  <c r="G1435" i="2"/>
  <c r="G1443" i="2"/>
  <c r="G1447" i="2"/>
  <c r="G1485" i="2"/>
  <c r="G1493" i="2"/>
  <c r="G2416" i="2"/>
  <c r="G2501" i="2"/>
  <c r="G2567" i="2"/>
  <c r="G2571" i="2"/>
  <c r="G2580" i="2"/>
  <c r="G2584" i="2"/>
  <c r="G2597" i="2"/>
  <c r="G2601" i="2"/>
  <c r="G2613" i="2"/>
  <c r="G2630" i="2"/>
  <c r="G2981" i="2"/>
  <c r="G2989" i="2"/>
  <c r="G3346" i="2"/>
  <c r="G3354" i="2"/>
  <c r="H3362" i="2"/>
  <c r="J3362" i="2" s="1"/>
  <c r="G3370" i="2"/>
  <c r="G3378" i="2"/>
  <c r="G4213" i="2"/>
  <c r="G4237" i="2"/>
  <c r="G4293" i="2"/>
  <c r="G4417" i="2"/>
  <c r="G4866" i="2"/>
  <c r="G4875" i="2"/>
  <c r="G4891" i="2"/>
  <c r="G4909" i="2"/>
  <c r="G4965" i="2"/>
  <c r="G4966" i="2"/>
  <c r="G4978" i="2"/>
  <c r="G5000" i="2"/>
  <c r="G5012" i="2"/>
  <c r="G5016" i="2"/>
  <c r="G123" i="2"/>
  <c r="G127" i="2"/>
  <c r="G131" i="2"/>
  <c r="G151" i="2"/>
  <c r="G155" i="2"/>
  <c r="G159" i="2"/>
  <c r="G163" i="2"/>
  <c r="G167" i="2"/>
  <c r="G171" i="2"/>
  <c r="G175" i="2"/>
  <c r="G179" i="2"/>
  <c r="G183" i="2"/>
  <c r="G187" i="2"/>
  <c r="G191" i="2"/>
  <c r="G195" i="2"/>
  <c r="G199" i="2"/>
  <c r="G203" i="2"/>
  <c r="G207" i="2"/>
  <c r="G215" i="2"/>
  <c r="G220" i="2"/>
  <c r="G224" i="2"/>
  <c r="G228" i="2"/>
  <c r="G232" i="2"/>
  <c r="G236" i="2"/>
  <c r="G240" i="2"/>
  <c r="G244" i="2"/>
  <c r="G35" i="2"/>
  <c r="G39" i="2"/>
  <c r="G51" i="2"/>
  <c r="G64" i="2"/>
  <c r="G76" i="2"/>
  <c r="G88" i="2"/>
  <c r="G96" i="2"/>
  <c r="G100" i="2"/>
  <c r="G104" i="2"/>
  <c r="G108" i="2"/>
  <c r="G112" i="2"/>
  <c r="G116" i="2"/>
  <c r="G120" i="2"/>
  <c r="G31" i="2"/>
  <c r="G43" i="2"/>
  <c r="G56" i="2"/>
  <c r="G68" i="2"/>
  <c r="G80" i="2"/>
  <c r="G92" i="2"/>
  <c r="G22" i="2"/>
  <c r="G124" i="2"/>
  <c r="G128" i="2"/>
  <c r="G132" i="2"/>
  <c r="G216" i="2"/>
  <c r="G47" i="2"/>
  <c r="G55" i="2"/>
  <c r="G60" i="2"/>
  <c r="G72" i="2"/>
  <c r="G84" i="2"/>
  <c r="G553" i="2"/>
  <c r="G739" i="2"/>
  <c r="G747" i="2"/>
  <c r="G755" i="2"/>
  <c r="G980" i="2"/>
  <c r="G1431" i="2"/>
  <c r="G1498" i="2"/>
  <c r="H1507" i="2"/>
  <c r="J1507" i="2" s="1"/>
  <c r="G1508" i="2"/>
  <c r="G1512" i="2"/>
  <c r="G1516" i="2"/>
  <c r="G1520" i="2"/>
  <c r="G1524" i="2"/>
  <c r="G1528" i="2"/>
  <c r="G1532" i="2"/>
  <c r="G1536" i="2"/>
  <c r="G1540" i="2"/>
  <c r="G1544" i="2"/>
  <c r="G1548" i="2"/>
  <c r="G1552" i="2"/>
  <c r="G1556" i="2"/>
  <c r="G1560" i="2"/>
  <c r="G1564" i="2"/>
  <c r="G1568" i="2"/>
  <c r="G1572" i="2"/>
  <c r="G1573" i="2"/>
  <c r="G1667" i="2"/>
  <c r="G1675" i="2"/>
  <c r="G1687" i="2"/>
  <c r="G1799" i="2"/>
  <c r="G1803" i="2"/>
  <c r="G1807" i="2"/>
  <c r="G2349" i="2"/>
  <c r="G2357" i="2"/>
  <c r="G2361" i="2"/>
  <c r="G2365" i="2"/>
  <c r="G2381" i="2"/>
  <c r="G2397" i="2"/>
  <c r="G2412" i="2"/>
  <c r="G2421" i="2"/>
  <c r="G2450" i="2"/>
  <c r="G2463" i="2"/>
  <c r="G2471" i="2"/>
  <c r="G2481" i="2"/>
  <c r="G2489" i="2"/>
  <c r="G2524" i="2"/>
  <c r="G2528" i="2"/>
  <c r="G2532" i="2"/>
  <c r="G2544" i="2"/>
  <c r="G2594" i="2"/>
  <c r="G2606" i="2"/>
  <c r="G2610" i="2"/>
  <c r="G3011" i="2"/>
  <c r="G3046" i="2"/>
  <c r="G3195" i="2"/>
  <c r="G3199" i="2"/>
  <c r="G3324" i="2"/>
  <c r="G3328" i="2"/>
  <c r="G3332" i="2"/>
  <c r="G3336" i="2"/>
  <c r="G3448" i="2"/>
  <c r="G3457" i="2"/>
  <c r="G3573" i="2"/>
  <c r="G3597" i="2"/>
  <c r="G3849" i="2"/>
  <c r="G3865" i="2"/>
  <c r="G3881" i="2"/>
  <c r="G3897" i="2"/>
  <c r="G4132" i="2"/>
  <c r="G4136" i="2"/>
  <c r="G4148" i="2"/>
  <c r="G4152" i="2"/>
  <c r="G4164" i="2"/>
  <c r="G4168" i="2"/>
  <c r="G4180" i="2"/>
  <c r="G3194" i="2"/>
  <c r="G3198" i="2"/>
  <c r="G3210" i="2"/>
  <c r="G3214" i="2"/>
  <c r="G3230" i="2"/>
  <c r="G3240" i="2"/>
  <c r="G3839" i="2"/>
  <c r="G3923" i="2"/>
  <c r="G3931" i="2"/>
  <c r="G3939" i="2"/>
  <c r="G3947" i="2"/>
  <c r="G3971" i="2"/>
  <c r="G3979" i="2"/>
  <c r="G4545" i="2"/>
  <c r="G4589" i="2"/>
  <c r="G4593" i="2"/>
  <c r="G4597" i="2"/>
  <c r="G4601" i="2"/>
  <c r="G4605" i="2"/>
  <c r="G4609" i="2"/>
  <c r="G4613" i="2"/>
  <c r="G4617" i="2"/>
  <c r="G4629" i="2"/>
  <c r="G4633" i="2"/>
  <c r="G4637" i="2"/>
  <c r="G4641" i="2"/>
  <c r="G4645" i="2"/>
  <c r="G4649" i="2"/>
  <c r="G4714" i="2"/>
  <c r="G4730" i="2"/>
  <c r="G4762" i="2"/>
  <c r="G4778" i="2"/>
  <c r="G248" i="2"/>
  <c r="G252" i="2"/>
  <c r="G256" i="2"/>
  <c r="G260" i="2"/>
  <c r="G264" i="2"/>
  <c r="G268" i="2"/>
  <c r="G272" i="2"/>
  <c r="G319" i="2"/>
  <c r="G433" i="2"/>
  <c r="G449" i="2"/>
  <c r="G524" i="2"/>
  <c r="G527" i="2"/>
  <c r="G914" i="2"/>
  <c r="G978" i="2"/>
  <c r="G1046" i="2"/>
  <c r="G1074" i="2"/>
  <c r="G1362" i="2"/>
  <c r="G1406" i="2"/>
  <c r="G1410" i="2"/>
  <c r="G1414" i="2"/>
  <c r="G1415" i="2"/>
  <c r="G1416" i="2"/>
  <c r="G1417" i="2"/>
  <c r="G1425" i="2"/>
  <c r="G1430" i="2"/>
  <c r="G1457" i="2"/>
  <c r="G1458" i="2"/>
  <c r="G1462" i="2"/>
  <c r="G1470" i="2"/>
  <c r="G1476" i="2"/>
  <c r="G1509" i="2"/>
  <c r="H1513" i="2"/>
  <c r="J1513" i="2" s="1"/>
  <c r="G1574" i="2"/>
  <c r="G1744" i="2"/>
  <c r="G2130" i="2"/>
  <c r="G2208" i="2"/>
  <c r="G2311" i="2"/>
  <c r="G2411" i="2"/>
  <c r="G2595" i="2"/>
  <c r="G2857" i="2"/>
  <c r="G2861" i="2"/>
  <c r="G2865" i="2"/>
  <c r="G2869" i="2"/>
  <c r="G2873" i="2"/>
  <c r="G2877" i="2"/>
  <c r="G2881" i="2"/>
  <c r="G2885" i="2"/>
  <c r="G2921" i="2"/>
  <c r="G2925" i="2"/>
  <c r="G2929" i="2"/>
  <c r="G2933" i="2"/>
  <c r="G2937" i="2"/>
  <c r="G2941" i="2"/>
  <c r="G2945" i="2"/>
  <c r="G2949" i="2"/>
  <c r="G2971" i="2"/>
  <c r="G2983" i="2"/>
  <c r="G2987" i="2"/>
  <c r="G2991" i="2"/>
  <c r="G2995" i="2"/>
  <c r="G3065" i="2"/>
  <c r="G3070" i="2"/>
  <c r="G3071" i="2"/>
  <c r="G3075" i="2"/>
  <c r="G3079" i="2"/>
  <c r="G4331" i="2"/>
  <c r="G4371" i="2"/>
  <c r="G4387" i="2"/>
  <c r="G4395" i="2"/>
  <c r="G4411" i="2"/>
  <c r="G4548" i="2"/>
  <c r="G4552" i="2"/>
  <c r="G4556" i="2"/>
  <c r="G4564" i="2"/>
  <c r="G4580" i="2"/>
  <c r="G4588" i="2"/>
  <c r="G4596" i="2"/>
  <c r="G4700" i="2"/>
  <c r="G4708" i="2"/>
  <c r="G4716" i="2"/>
  <c r="G4724" i="2"/>
  <c r="G4732" i="2"/>
  <c r="G4740" i="2"/>
  <c r="G5056" i="2"/>
  <c r="G528" i="2"/>
  <c r="G1678" i="2"/>
  <c r="G1682" i="2"/>
  <c r="G1686" i="2"/>
  <c r="G1703" i="2"/>
  <c r="G1707" i="2"/>
  <c r="G2210" i="2"/>
  <c r="G2222" i="2"/>
  <c r="G2226" i="2"/>
  <c r="G2251" i="2"/>
  <c r="G2267" i="2"/>
  <c r="G2272" i="2"/>
  <c r="G2276" i="2"/>
  <c r="G2288" i="2"/>
  <c r="G2292" i="2"/>
  <c r="G2310" i="2"/>
  <c r="G2315" i="2"/>
  <c r="G2331" i="2"/>
  <c r="G2335" i="2"/>
  <c r="G2343" i="2"/>
  <c r="G2473" i="2"/>
  <c r="G2479" i="2"/>
  <c r="G19" i="2"/>
  <c r="G365" i="2"/>
  <c r="G369" i="2"/>
  <c r="G370" i="2"/>
  <c r="G389" i="2"/>
  <c r="G398" i="2"/>
  <c r="G403" i="2"/>
  <c r="G414" i="2"/>
  <c r="G427" i="2"/>
  <c r="G430" i="2"/>
  <c r="G446" i="2"/>
  <c r="G502" i="2"/>
  <c r="G506" i="2"/>
  <c r="G530" i="2"/>
  <c r="G550" i="2"/>
  <c r="G787" i="2"/>
  <c r="G791" i="2"/>
  <c r="G795" i="2"/>
  <c r="G799" i="2"/>
  <c r="G815" i="2"/>
  <c r="G819" i="2"/>
  <c r="G823" i="2"/>
  <c r="G827" i="2"/>
  <c r="G969" i="2"/>
  <c r="G1372" i="2"/>
  <c r="G1376" i="2"/>
  <c r="G1380" i="2"/>
  <c r="G1384" i="2"/>
  <c r="G1459" i="2"/>
  <c r="G1463" i="2"/>
  <c r="G1471" i="2"/>
  <c r="G1609" i="2"/>
  <c r="G1631" i="2"/>
  <c r="G1632" i="2"/>
  <c r="G1633" i="2"/>
  <c r="G1641" i="2"/>
  <c r="G1650" i="2"/>
  <c r="G1651" i="2"/>
  <c r="G1657" i="2"/>
  <c r="G1661" i="2"/>
  <c r="G1743" i="2"/>
  <c r="G1755" i="2"/>
  <c r="G1763" i="2"/>
  <c r="G1775" i="2"/>
  <c r="G1783" i="2"/>
  <c r="G1795" i="2"/>
  <c r="G1810" i="2"/>
  <c r="G2144" i="2"/>
  <c r="G2148" i="2"/>
  <c r="G2152" i="2"/>
  <c r="G2156" i="2"/>
  <c r="G2161" i="2"/>
  <c r="G2173" i="2"/>
  <c r="G2177" i="2"/>
  <c r="G2189" i="2"/>
  <c r="G2220" i="2"/>
  <c r="G2386" i="2"/>
  <c r="G2390" i="2"/>
  <c r="G2394" i="2"/>
  <c r="G2402" i="2"/>
  <c r="G2406" i="2"/>
  <c r="G2410" i="2"/>
  <c r="G2430" i="2"/>
  <c r="G2443" i="2"/>
  <c r="G2468" i="2"/>
  <c r="G2478" i="2"/>
  <c r="G2552" i="2"/>
  <c r="G2556" i="2"/>
  <c r="G2560" i="2"/>
  <c r="G2568" i="2"/>
  <c r="G2572" i="2"/>
  <c r="G2581" i="2"/>
  <c r="G2585" i="2"/>
  <c r="G2603" i="2"/>
  <c r="G360" i="2"/>
  <c r="G364" i="2"/>
  <c r="G376" i="2"/>
  <c r="G380" i="2"/>
  <c r="G384" i="2"/>
  <c r="G405" i="2"/>
  <c r="G421" i="2"/>
  <c r="G884" i="2"/>
  <c r="G888" i="2"/>
  <c r="G912" i="2"/>
  <c r="G923" i="2"/>
  <c r="G1146" i="2"/>
  <c r="G1164" i="2"/>
  <c r="G1595" i="2"/>
  <c r="G1599" i="2"/>
  <c r="G1603" i="2"/>
  <c r="G1611" i="2"/>
  <c r="G1623" i="2"/>
  <c r="G1635" i="2"/>
  <c r="G1757" i="2"/>
  <c r="G1781" i="2"/>
  <c r="G2171" i="2"/>
  <c r="G2801" i="2"/>
  <c r="G2805" i="2"/>
  <c r="G2809" i="2"/>
  <c r="G3013" i="2"/>
  <c r="G3021" i="2"/>
  <c r="G3076" i="2"/>
  <c r="G3465" i="2"/>
  <c r="G3469" i="2"/>
  <c r="G3502" i="2"/>
  <c r="G3506" i="2"/>
  <c r="G3518" i="2"/>
  <c r="G3522" i="2"/>
  <c r="G3534" i="2"/>
  <c r="G3538" i="2"/>
  <c r="G3550" i="2"/>
  <c r="G3554" i="2"/>
  <c r="G3575" i="2"/>
  <c r="G3591" i="2"/>
  <c r="G3595" i="2"/>
  <c r="G3627" i="2"/>
  <c r="G3691" i="2"/>
  <c r="G3701" i="2"/>
  <c r="G3725" i="2"/>
  <c r="G3764" i="2"/>
  <c r="G3817" i="2"/>
  <c r="G3821" i="2"/>
  <c r="G3842" i="2"/>
  <c r="G3846" i="2"/>
  <c r="G3858" i="2"/>
  <c r="G3862" i="2"/>
  <c r="G3874" i="2"/>
  <c r="G3878" i="2"/>
  <c r="G3890" i="2"/>
  <c r="G3894" i="2"/>
  <c r="G3906" i="2"/>
  <c r="G3910" i="2"/>
  <c r="G3914" i="2"/>
  <c r="G3918" i="2"/>
  <c r="G3926" i="2"/>
  <c r="G3950" i="2"/>
  <c r="G3958" i="2"/>
  <c r="G3966" i="2"/>
  <c r="G3974" i="2"/>
  <c r="G3987" i="2"/>
  <c r="G3995" i="2"/>
  <c r="G4003" i="2"/>
  <c r="G4011" i="2"/>
  <c r="G4035" i="2"/>
  <c r="G4043" i="2"/>
  <c r="G2708" i="2"/>
  <c r="G2709" i="2"/>
  <c r="G2712" i="2"/>
  <c r="G2713" i="2"/>
  <c r="G2719" i="2"/>
  <c r="G2721" i="2"/>
  <c r="G2729" i="2"/>
  <c r="G2730" i="2"/>
  <c r="G2737" i="2"/>
  <c r="G2742" i="2"/>
  <c r="G2774" i="2"/>
  <c r="G2776" i="2"/>
  <c r="G2780" i="2"/>
  <c r="G2820" i="2"/>
  <c r="G2826" i="2"/>
  <c r="G2834" i="2"/>
  <c r="G2843" i="2"/>
  <c r="G2851" i="2"/>
  <c r="G2891" i="2"/>
  <c r="G2899" i="2"/>
  <c r="G2907" i="2"/>
  <c r="G2915" i="2"/>
  <c r="G2955" i="2"/>
  <c r="G2963" i="2"/>
  <c r="G2979" i="2"/>
  <c r="G3015" i="2"/>
  <c r="G3019" i="2"/>
  <c r="G3023" i="2"/>
  <c r="G3027" i="2"/>
  <c r="G3052" i="2"/>
  <c r="G3056" i="2"/>
  <c r="G3087" i="2"/>
  <c r="G3095" i="2"/>
  <c r="G3134" i="2"/>
  <c r="G3135" i="2"/>
  <c r="G3481" i="2"/>
  <c r="G3485" i="2"/>
  <c r="G3493" i="2"/>
  <c r="G3497" i="2"/>
  <c r="G3501" i="2"/>
  <c r="G3513" i="2"/>
  <c r="G3517" i="2"/>
  <c r="G3525" i="2"/>
  <c r="G3529" i="2"/>
  <c r="G3533" i="2"/>
  <c r="G3545" i="2"/>
  <c r="G3549" i="2"/>
  <c r="G3557" i="2"/>
  <c r="G3561" i="2"/>
  <c r="G3566" i="2"/>
  <c r="G3570" i="2"/>
  <c r="G3582" i="2"/>
  <c r="G3586" i="2"/>
  <c r="G3630" i="2"/>
  <c r="G3634" i="2"/>
  <c r="G3646" i="2"/>
  <c r="G3650" i="2"/>
  <c r="G3662" i="2"/>
  <c r="G3666" i="2"/>
  <c r="G3678" i="2"/>
  <c r="G3682" i="2"/>
  <c r="G3723" i="2"/>
  <c r="G3755" i="2"/>
  <c r="G3787" i="2"/>
  <c r="G3807" i="2"/>
  <c r="G3811" i="2"/>
  <c r="G3815" i="2"/>
  <c r="G3833" i="2"/>
  <c r="G3837" i="2"/>
  <c r="G3937" i="2"/>
  <c r="G3941" i="2"/>
  <c r="G3945" i="2"/>
  <c r="G3949" i="2"/>
  <c r="G3953" i="2"/>
  <c r="G3957" i="2"/>
  <c r="G3961" i="2"/>
  <c r="G3965" i="2"/>
  <c r="G3969" i="2"/>
  <c r="G3973" i="2"/>
  <c r="G3977" i="2"/>
  <c r="G3981" i="2"/>
  <c r="G3982" i="2"/>
  <c r="G3990" i="2"/>
  <c r="G4014" i="2"/>
  <c r="G4022" i="2"/>
  <c r="G4030" i="2"/>
  <c r="G4038" i="2"/>
  <c r="G4051" i="2"/>
  <c r="G4059" i="2"/>
  <c r="G4067" i="2"/>
  <c r="G4075" i="2"/>
  <c r="G2745" i="2"/>
  <c r="G2802" i="2"/>
  <c r="G2806" i="2"/>
  <c r="G2810" i="2"/>
  <c r="G2822" i="2"/>
  <c r="G2823" i="2"/>
  <c r="G2824" i="2"/>
  <c r="G2825" i="2"/>
  <c r="G3063" i="2"/>
  <c r="G3068" i="2"/>
  <c r="G3081" i="2"/>
  <c r="G3082" i="2"/>
  <c r="G3090" i="2"/>
  <c r="G3220" i="2"/>
  <c r="G3224" i="2"/>
  <c r="G3228" i="2"/>
  <c r="G3232" i="2"/>
  <c r="G3233" i="2"/>
  <c r="G3237" i="2"/>
  <c r="G3238" i="2"/>
  <c r="G3249" i="2"/>
  <c r="G3253" i="2"/>
  <c r="G3345" i="2"/>
  <c r="G3353" i="2"/>
  <c r="G3361" i="2"/>
  <c r="G3369" i="2"/>
  <c r="G3377" i="2"/>
  <c r="G3385" i="2"/>
  <c r="G3445" i="2"/>
  <c r="G3449" i="2"/>
  <c r="G3471" i="2"/>
  <c r="G3609" i="2"/>
  <c r="G3613" i="2"/>
  <c r="G3621" i="2"/>
  <c r="G3625" i="2"/>
  <c r="G3629" i="2"/>
  <c r="G3641" i="2"/>
  <c r="G3645" i="2"/>
  <c r="G3653" i="2"/>
  <c r="G3657" i="2"/>
  <c r="G3661" i="2"/>
  <c r="G3673" i="2"/>
  <c r="G3677" i="2"/>
  <c r="G3685" i="2"/>
  <c r="G3689" i="2"/>
  <c r="G3694" i="2"/>
  <c r="G3698" i="2"/>
  <c r="G3710" i="2"/>
  <c r="G3714" i="2"/>
  <c r="G3758" i="2"/>
  <c r="G3762" i="2"/>
  <c r="G3823" i="2"/>
  <c r="G3827" i="2"/>
  <c r="G3831" i="2"/>
  <c r="G3848" i="2"/>
  <c r="G3852" i="2"/>
  <c r="G3856" i="2"/>
  <c r="G3864" i="2"/>
  <c r="G3872" i="2"/>
  <c r="G3880" i="2"/>
  <c r="G3888" i="2"/>
  <c r="G3896" i="2"/>
  <c r="G3904" i="2"/>
  <c r="G3908" i="2"/>
  <c r="G3912" i="2"/>
  <c r="G3916" i="2"/>
  <c r="G4001" i="2"/>
  <c r="G4005" i="2"/>
  <c r="G4009" i="2"/>
  <c r="G4013" i="2"/>
  <c r="G4017" i="2"/>
  <c r="G4021" i="2"/>
  <c r="G4025" i="2"/>
  <c r="G4029" i="2"/>
  <c r="G4033" i="2"/>
  <c r="G4037" i="2"/>
  <c r="G4041" i="2"/>
  <c r="G4045" i="2"/>
  <c r="G4046" i="2"/>
  <c r="G4054" i="2"/>
  <c r="G4078" i="2"/>
  <c r="G4086" i="2"/>
  <c r="G4094" i="2"/>
  <c r="G4295" i="2"/>
  <c r="G4692" i="2"/>
  <c r="G4319" i="2"/>
  <c r="G4363" i="2"/>
  <c r="G4577" i="2"/>
  <c r="G4841" i="2"/>
  <c r="G4845" i="2"/>
  <c r="G4980" i="2"/>
  <c r="G4998" i="2"/>
  <c r="G5026" i="2"/>
  <c r="G5058" i="2"/>
  <c r="G5062" i="2"/>
  <c r="G4099" i="2"/>
  <c r="G4111" i="2"/>
  <c r="G4115" i="2"/>
  <c r="G4123" i="2"/>
  <c r="G4127" i="2"/>
  <c r="G4131" i="2"/>
  <c r="G4143" i="2"/>
  <c r="G4147" i="2"/>
  <c r="G4155" i="2"/>
  <c r="G4159" i="2"/>
  <c r="G4163" i="2"/>
  <c r="G4175" i="2"/>
  <c r="G4179" i="2"/>
  <c r="G4187" i="2"/>
  <c r="G4191" i="2"/>
  <c r="G4195" i="2"/>
  <c r="G4199" i="2"/>
  <c r="G4204" i="2"/>
  <c r="G4208" i="2"/>
  <c r="G4220" i="2"/>
  <c r="G4224" i="2"/>
  <c r="G4228" i="2"/>
  <c r="G4232" i="2"/>
  <c r="G4260" i="2"/>
  <c r="G4264" i="2"/>
  <c r="G4265" i="2"/>
  <c r="G4268" i="2"/>
  <c r="G4272" i="2"/>
  <c r="G4273" i="2"/>
  <c r="G4276" i="2"/>
  <c r="G4280" i="2"/>
  <c r="G4281" i="2"/>
  <c r="G4284" i="2"/>
  <c r="G4288" i="2"/>
  <c r="G4292" i="2"/>
  <c r="G4325" i="2"/>
  <c r="G4369" i="2"/>
  <c r="G4373" i="2"/>
  <c r="G4381" i="2"/>
  <c r="G4397" i="2"/>
  <c r="G4401" i="2"/>
  <c r="G4405" i="2"/>
  <c r="G4409" i="2"/>
  <c r="G4413" i="2"/>
  <c r="G4418" i="2"/>
  <c r="G4422" i="2"/>
  <c r="G4434" i="2"/>
  <c r="G4438" i="2"/>
  <c r="G4442" i="2"/>
  <c r="G4446" i="2"/>
  <c r="G4482" i="2"/>
  <c r="G4486" i="2"/>
  <c r="G4498" i="2"/>
  <c r="G4502" i="2"/>
  <c r="G4503" i="2"/>
  <c r="G4506" i="2"/>
  <c r="G4510" i="2"/>
  <c r="G4514" i="2"/>
  <c r="G4518" i="2"/>
  <c r="G4530" i="2"/>
  <c r="G4542" i="2"/>
  <c r="G4547" i="2"/>
  <c r="G4551" i="2"/>
  <c r="G4555" i="2"/>
  <c r="G4571" i="2"/>
  <c r="G4579" i="2"/>
  <c r="G4587" i="2"/>
  <c r="G4603" i="2"/>
  <c r="G4619" i="2"/>
  <c r="G4627" i="2"/>
  <c r="G4669" i="2"/>
  <c r="G4682" i="2"/>
  <c r="G4694" i="2"/>
  <c r="G4698" i="2"/>
  <c r="G4706" i="2"/>
  <c r="G4722" i="2"/>
  <c r="G4727" i="2"/>
  <c r="G4920" i="2"/>
  <c r="G4928" i="2"/>
  <c r="G4932" i="2"/>
  <c r="G5047" i="2"/>
  <c r="G4243" i="2"/>
  <c r="G4263" i="2"/>
  <c r="G4267" i="2"/>
  <c r="G4271" i="2"/>
  <c r="G4275" i="2"/>
  <c r="G4279" i="2"/>
  <c r="G4283" i="2"/>
  <c r="G4287" i="2"/>
  <c r="G4304" i="2"/>
  <c r="G4308" i="2"/>
  <c r="G4312" i="2"/>
  <c r="G4316" i="2"/>
  <c r="G4336" i="2"/>
  <c r="G4340" i="2"/>
  <c r="G4344" i="2"/>
  <c r="G4348" i="2"/>
  <c r="G4356" i="2"/>
  <c r="G4461" i="2"/>
  <c r="G4465" i="2"/>
  <c r="G4469" i="2"/>
  <c r="G4473" i="2"/>
  <c r="G4477" i="2"/>
  <c r="G4481" i="2"/>
  <c r="G4493" i="2"/>
  <c r="G4497" i="2"/>
  <c r="G4501" i="2"/>
  <c r="G4505" i="2"/>
  <c r="G4509" i="2"/>
  <c r="G4513" i="2"/>
  <c r="G4525" i="2"/>
  <c r="G4529" i="2"/>
  <c r="G4533" i="2"/>
  <c r="G4566" i="2"/>
  <c r="G4574" i="2"/>
  <c r="G4614" i="2"/>
  <c r="G4622" i="2"/>
  <c r="G4638" i="2"/>
  <c r="G4646" i="2"/>
  <c r="G4651" i="2"/>
  <c r="G4684" i="2"/>
  <c r="G4746" i="2"/>
  <c r="G4754" i="2"/>
  <c r="G4759" i="2"/>
  <c r="G4764" i="2"/>
  <c r="G4772" i="2"/>
  <c r="G5064" i="2"/>
  <c r="G5072" i="2"/>
  <c r="G385" i="2"/>
  <c r="G435" i="2"/>
  <c r="G507" i="2"/>
  <c r="G784" i="2"/>
  <c r="G789" i="2"/>
  <c r="G793" i="2"/>
  <c r="G797" i="2"/>
  <c r="G801" i="2"/>
  <c r="G934" i="2"/>
  <c r="G939" i="2"/>
  <c r="G1038" i="2"/>
  <c r="G1042" i="2"/>
  <c r="G1094" i="2"/>
  <c r="G1227" i="2"/>
  <c r="G1231" i="2"/>
  <c r="G1235" i="2"/>
  <c r="G1239" i="2"/>
  <c r="G1243" i="2"/>
  <c r="G1247" i="2"/>
  <c r="G1251" i="2"/>
  <c r="G1255" i="2"/>
  <c r="G1259" i="2"/>
  <c r="G1263" i="2"/>
  <c r="G1267" i="2"/>
  <c r="G1271" i="2"/>
  <c r="G1484" i="2"/>
  <c r="G1492" i="2"/>
  <c r="G1501" i="2"/>
  <c r="G1511" i="2"/>
  <c r="G1607" i="2"/>
  <c r="G1643" i="2"/>
  <c r="I1302" i="2"/>
  <c r="G1765" i="2"/>
  <c r="G2187" i="2"/>
  <c r="G12" i="2"/>
  <c r="G16" i="2"/>
  <c r="G21" i="2"/>
  <c r="G32" i="2"/>
  <c r="G36" i="2"/>
  <c r="G40" i="2"/>
  <c r="G44" i="2"/>
  <c r="G48" i="2"/>
  <c r="G52" i="2"/>
  <c r="G57" i="2"/>
  <c r="G61" i="2"/>
  <c r="G65" i="2"/>
  <c r="G69" i="2"/>
  <c r="G73" i="2"/>
  <c r="G77" i="2"/>
  <c r="G81" i="2"/>
  <c r="G85" i="2"/>
  <c r="G89" i="2"/>
  <c r="G93" i="2"/>
  <c r="G97" i="2"/>
  <c r="G101" i="2"/>
  <c r="G105" i="2"/>
  <c r="G109" i="2"/>
  <c r="G113" i="2"/>
  <c r="G117" i="2"/>
  <c r="G122" i="2"/>
  <c r="G323" i="2"/>
  <c r="G332" i="2"/>
  <c r="G333" i="2"/>
  <c r="G337" i="2"/>
  <c r="G341" i="2"/>
  <c r="G345" i="2"/>
  <c r="G349" i="2"/>
  <c r="G353" i="2"/>
  <c r="G358" i="2"/>
  <c r="G367" i="2"/>
  <c r="G372" i="2"/>
  <c r="G387" i="2"/>
  <c r="G391" i="2"/>
  <c r="G396" i="2"/>
  <c r="G400" i="2"/>
  <c r="G401" i="2"/>
  <c r="G412" i="2"/>
  <c r="G416" i="2"/>
  <c r="G417" i="2"/>
  <c r="G437" i="2"/>
  <c r="G453" i="2"/>
  <c r="G459" i="2"/>
  <c r="G462" i="2"/>
  <c r="G463" i="2"/>
  <c r="G466" i="2"/>
  <c r="G467" i="2"/>
  <c r="G470" i="2"/>
  <c r="G497" i="2"/>
  <c r="G501" i="2"/>
  <c r="G509" i="2"/>
  <c r="G513" i="2"/>
  <c r="G520" i="2"/>
  <c r="G525" i="2"/>
  <c r="G558" i="2"/>
  <c r="G721" i="2"/>
  <c r="G745" i="2"/>
  <c r="G749" i="2"/>
  <c r="G752" i="2"/>
  <c r="G753" i="2"/>
  <c r="G886" i="2"/>
  <c r="G893" i="2"/>
  <c r="G927" i="2"/>
  <c r="G936" i="2"/>
  <c r="G972" i="2"/>
  <c r="G1019" i="2"/>
  <c r="G1023" i="2"/>
  <c r="G1027" i="2"/>
  <c r="G1031" i="2"/>
  <c r="G1035" i="2"/>
  <c r="G1466" i="2"/>
  <c r="G1467" i="2"/>
  <c r="G1468" i="2"/>
  <c r="G1469" i="2"/>
  <c r="G2379" i="2"/>
  <c r="G318" i="2"/>
  <c r="G326" i="2"/>
  <c r="G374" i="2"/>
  <c r="G382" i="2"/>
  <c r="G407" i="2"/>
  <c r="G411" i="2"/>
  <c r="G419" i="2"/>
  <c r="G423" i="2"/>
  <c r="G428" i="2"/>
  <c r="G432" i="2"/>
  <c r="G444" i="2"/>
  <c r="G448" i="2"/>
  <c r="G504" i="2"/>
  <c r="G532" i="2"/>
  <c r="G803" i="2"/>
  <c r="G807" i="2"/>
  <c r="G831" i="2"/>
  <c r="G895" i="2"/>
  <c r="G899" i="2"/>
  <c r="G909" i="2"/>
  <c r="G931" i="2"/>
  <c r="G967" i="2"/>
  <c r="G968" i="2"/>
  <c r="G1096" i="2"/>
  <c r="G1189" i="2"/>
  <c r="G1223" i="2"/>
  <c r="G1421" i="2"/>
  <c r="G1439" i="2"/>
  <c r="G1454" i="2"/>
  <c r="G1478" i="2"/>
  <c r="G1626" i="2"/>
  <c r="G1646" i="2"/>
  <c r="G1815" i="2"/>
  <c r="G1275" i="2"/>
  <c r="G1279" i="2"/>
  <c r="G1283" i="2"/>
  <c r="G1287" i="2"/>
  <c r="G1291" i="2"/>
  <c r="G1295" i="2"/>
  <c r="G1299" i="2"/>
  <c r="G1382" i="2"/>
  <c r="G1387" i="2"/>
  <c r="G1395" i="2"/>
  <c r="G1420" i="2"/>
  <c r="G1429" i="2"/>
  <c r="G1438" i="2"/>
  <c r="G1446" i="2"/>
  <c r="G1452" i="2"/>
  <c r="G1453" i="2"/>
  <c r="G1455" i="2"/>
  <c r="G1500" i="2"/>
  <c r="G1581" i="2"/>
  <c r="G1585" i="2"/>
  <c r="G1589" i="2"/>
  <c r="G1593" i="2"/>
  <c r="G1598" i="2"/>
  <c r="G1602" i="2"/>
  <c r="G1606" i="2"/>
  <c r="G1639" i="2"/>
  <c r="G1660" i="2"/>
  <c r="G1665" i="2"/>
  <c r="G1681" i="2"/>
  <c r="G1690" i="2"/>
  <c r="G1694" i="2"/>
  <c r="G1698" i="2"/>
  <c r="G1706" i="2"/>
  <c r="G1711" i="2"/>
  <c r="G1747" i="2"/>
  <c r="G1761" i="2"/>
  <c r="G1811" i="2"/>
  <c r="G2128" i="2"/>
  <c r="G2132" i="2"/>
  <c r="G2141" i="2"/>
  <c r="G2146" i="2"/>
  <c r="G2163" i="2"/>
  <c r="G2175" i="2"/>
  <c r="G2179" i="2"/>
  <c r="G2238" i="2"/>
  <c r="G2242" i="2"/>
  <c r="G2254" i="2"/>
  <c r="G2258" i="2"/>
  <c r="G2283" i="2"/>
  <c r="G2297" i="2"/>
  <c r="G2318" i="2"/>
  <c r="G2322" i="2"/>
  <c r="G2342" i="2"/>
  <c r="G2347" i="2"/>
  <c r="G2363" i="2"/>
  <c r="G2367" i="2"/>
  <c r="G2413" i="2"/>
  <c r="G2424" i="2"/>
  <c r="G2440" i="2"/>
  <c r="G2475" i="2"/>
  <c r="G2487" i="2"/>
  <c r="G2513" i="2"/>
  <c r="G2517" i="2"/>
  <c r="G2521" i="2"/>
  <c r="G2534" i="2"/>
  <c r="G2546" i="2"/>
  <c r="G2562" i="2"/>
  <c r="G989" i="2"/>
  <c r="G993" i="2"/>
  <c r="G997" i="2"/>
  <c r="G1001" i="2"/>
  <c r="G1005" i="2"/>
  <c r="G1015" i="2"/>
  <c r="G1016" i="2"/>
  <c r="G1017" i="2"/>
  <c r="G1020" i="2"/>
  <c r="G1021" i="2"/>
  <c r="G1024" i="2"/>
  <c r="G1025" i="2"/>
  <c r="G1028" i="2"/>
  <c r="G1029" i="2"/>
  <c r="G1032" i="2"/>
  <c r="G1033" i="2"/>
  <c r="G1039" i="2"/>
  <c r="G1040" i="2"/>
  <c r="G1043" i="2"/>
  <c r="G1044" i="2"/>
  <c r="G1050" i="2"/>
  <c r="G1051" i="2"/>
  <c r="G1168" i="2"/>
  <c r="G1172" i="2"/>
  <c r="G1176" i="2"/>
  <c r="G1180" i="2"/>
  <c r="G1187" i="2"/>
  <c r="G1220" i="2"/>
  <c r="G1389" i="2"/>
  <c r="G1393" i="2"/>
  <c r="G1397" i="2"/>
  <c r="G1404" i="2"/>
  <c r="G1408" i="2"/>
  <c r="G1412" i="2"/>
  <c r="G1419" i="2"/>
  <c r="G1427" i="2"/>
  <c r="G1437" i="2"/>
  <c r="G1445" i="2"/>
  <c r="G1477" i="2"/>
  <c r="G1482" i="2"/>
  <c r="G1490" i="2"/>
  <c r="G1502" i="2"/>
  <c r="G1601" i="2"/>
  <c r="G1610" i="2"/>
  <c r="G1615" i="2"/>
  <c r="G1617" i="2"/>
  <c r="G1621" i="2"/>
  <c r="G1634" i="2"/>
  <c r="G1642" i="2"/>
  <c r="G1648" i="2"/>
  <c r="G1652" i="2"/>
  <c r="G1659" i="2"/>
  <c r="G1672" i="2"/>
  <c r="G1679" i="2"/>
  <c r="G1683" i="2"/>
  <c r="G1689" i="2"/>
  <c r="G1701" i="2"/>
  <c r="G1705" i="2"/>
  <c r="G1723" i="2"/>
  <c r="G1735" i="2"/>
  <c r="G1746" i="2"/>
  <c r="G1751" i="2"/>
  <c r="G1756" i="2"/>
  <c r="G1764" i="2"/>
  <c r="G1768" i="2"/>
  <c r="G1769" i="2"/>
  <c r="G1772" i="2"/>
  <c r="G1773" i="2"/>
  <c r="G1789" i="2"/>
  <c r="G1828" i="2"/>
  <c r="G1832" i="2"/>
  <c r="G1836" i="2"/>
  <c r="G1838" i="2"/>
  <c r="G1842" i="2"/>
  <c r="G1846" i="2"/>
  <c r="G1850" i="2"/>
  <c r="G1854" i="2"/>
  <c r="G1858" i="2"/>
  <c r="G1862" i="2"/>
  <c r="G1866" i="2"/>
  <c r="G1870" i="2"/>
  <c r="G1874" i="2"/>
  <c r="G1878" i="2"/>
  <c r="G1882" i="2"/>
  <c r="G1886" i="2"/>
  <c r="G1890" i="2"/>
  <c r="G1894" i="2"/>
  <c r="G1898" i="2"/>
  <c r="G1902" i="2"/>
  <c r="G1906" i="2"/>
  <c r="G1910" i="2"/>
  <c r="G1914" i="2"/>
  <c r="G1918" i="2"/>
  <c r="G1922" i="2"/>
  <c r="G1926" i="2"/>
  <c r="G1930" i="2"/>
  <c r="G1934" i="2"/>
  <c r="G1938" i="2"/>
  <c r="G1942" i="2"/>
  <c r="G1946" i="2"/>
  <c r="G1950" i="2"/>
  <c r="G1954" i="2"/>
  <c r="G1958" i="2"/>
  <c r="G1962" i="2"/>
  <c r="G1966" i="2"/>
  <c r="G1970" i="2"/>
  <c r="G1974" i="2"/>
  <c r="G1978" i="2"/>
  <c r="G1982" i="2"/>
  <c r="G1986" i="2"/>
  <c r="G1990" i="2"/>
  <c r="G1994" i="2"/>
  <c r="G1998" i="2"/>
  <c r="G2002" i="2"/>
  <c r="G2006" i="2"/>
  <c r="G2010" i="2"/>
  <c r="G2014" i="2"/>
  <c r="G2018" i="2"/>
  <c r="G2022" i="2"/>
  <c r="G2026" i="2"/>
  <c r="G2030" i="2"/>
  <c r="G2034" i="2"/>
  <c r="G2038" i="2"/>
  <c r="G2042" i="2"/>
  <c r="G2046" i="2"/>
  <c r="G2050" i="2"/>
  <c r="G2054" i="2"/>
  <c r="G2058" i="2"/>
  <c r="G2062" i="2"/>
  <c r="G2126" i="2"/>
  <c r="G2170" i="2"/>
  <c r="G2186" i="2"/>
  <c r="G2212" i="2"/>
  <c r="G2224" i="2"/>
  <c r="G2228" i="2"/>
  <c r="G2252" i="2"/>
  <c r="G2270" i="2"/>
  <c r="G2274" i="2"/>
  <c r="G2286" i="2"/>
  <c r="G2290" i="2"/>
  <c r="G2304" i="2"/>
  <c r="G2317" i="2"/>
  <c r="G2325" i="2"/>
  <c r="G2329" i="2"/>
  <c r="G2333" i="2"/>
  <c r="G2350" i="2"/>
  <c r="G2354" i="2"/>
  <c r="G2370" i="2"/>
  <c r="G2374" i="2"/>
  <c r="G2378" i="2"/>
  <c r="G2383" i="2"/>
  <c r="G2399" i="2"/>
  <c r="G2448" i="2"/>
  <c r="G2453" i="2"/>
  <c r="G2460" i="2"/>
  <c r="G2494" i="2"/>
  <c r="G2507" i="2"/>
  <c r="G2540" i="2"/>
  <c r="G2578" i="2"/>
  <c r="G2582" i="2"/>
  <c r="G1691" i="2"/>
  <c r="G1695" i="2"/>
  <c r="G1699" i="2"/>
  <c r="G1725" i="2"/>
  <c r="G1748" i="2"/>
  <c r="G1787" i="2"/>
  <c r="G1791" i="2"/>
  <c r="G1808" i="2"/>
  <c r="G2284" i="2"/>
  <c r="G2319" i="2"/>
  <c r="G2323" i="2"/>
  <c r="G2437" i="2"/>
  <c r="G2446" i="2"/>
  <c r="G2505" i="2"/>
  <c r="G2518" i="2"/>
  <c r="G2522" i="2"/>
  <c r="G2694" i="2"/>
  <c r="G2746" i="2"/>
  <c r="G2799" i="2"/>
  <c r="G2803" i="2"/>
  <c r="G2807" i="2"/>
  <c r="G2811" i="2"/>
  <c r="G2997" i="2"/>
  <c r="G3029" i="2"/>
  <c r="G3053" i="2"/>
  <c r="G3057" i="2"/>
  <c r="G3458" i="2"/>
  <c r="G3477" i="2"/>
  <c r="G3605" i="2"/>
  <c r="G3663" i="2"/>
  <c r="G3679" i="2"/>
  <c r="G3733" i="2"/>
  <c r="G3791" i="2"/>
  <c r="G3799" i="2"/>
  <c r="G4107" i="2"/>
  <c r="G4193" i="2"/>
  <c r="G4327" i="2"/>
  <c r="G2548" i="2"/>
  <c r="G2564" i="2"/>
  <c r="G2607" i="2"/>
  <c r="G2611" i="2"/>
  <c r="G2707" i="2"/>
  <c r="G2710" i="2"/>
  <c r="G2711" i="2"/>
  <c r="G2714" i="2"/>
  <c r="G2715" i="2"/>
  <c r="G2813" i="2"/>
  <c r="G2817" i="2"/>
  <c r="G2818" i="2"/>
  <c r="G2832" i="2"/>
  <c r="G2836" i="2"/>
  <c r="G2859" i="2"/>
  <c r="G2867" i="2"/>
  <c r="G2880" i="2"/>
  <c r="G2888" i="2"/>
  <c r="G2889" i="2"/>
  <c r="G2893" i="2"/>
  <c r="G2897" i="2"/>
  <c r="G2901" i="2"/>
  <c r="G2923" i="2"/>
  <c r="G2931" i="2"/>
  <c r="G2944" i="2"/>
  <c r="G2952" i="2"/>
  <c r="G2953" i="2"/>
  <c r="G2957" i="2"/>
  <c r="G2961" i="2"/>
  <c r="G2965" i="2"/>
  <c r="G2967" i="2"/>
  <c r="G2973" i="2"/>
  <c r="G2985" i="2"/>
  <c r="G2999" i="2"/>
  <c r="G3005" i="2"/>
  <c r="G3017" i="2"/>
  <c r="G3031" i="2"/>
  <c r="G3037" i="2"/>
  <c r="G3136" i="2"/>
  <c r="G3140" i="2"/>
  <c r="G3144" i="2"/>
  <c r="G3148" i="2"/>
  <c r="G3152" i="2"/>
  <c r="G3156" i="2"/>
  <c r="G3160" i="2"/>
  <c r="G3164" i="2"/>
  <c r="G3168" i="2"/>
  <c r="G3172" i="2"/>
  <c r="G3192" i="2"/>
  <c r="G3193" i="2"/>
  <c r="G3205" i="2"/>
  <c r="G3246" i="2"/>
  <c r="G3247" i="2"/>
  <c r="G3251" i="2"/>
  <c r="G3447" i="2"/>
  <c r="G3466" i="2"/>
  <c r="G3509" i="2"/>
  <c r="G3571" i="2"/>
  <c r="G3587" i="2"/>
  <c r="G3637" i="2"/>
  <c r="G3695" i="2"/>
  <c r="G3711" i="2"/>
  <c r="G3765" i="2"/>
  <c r="G4139" i="2"/>
  <c r="G4209" i="2"/>
  <c r="G4225" i="2"/>
  <c r="G4233" i="2"/>
  <c r="G4305" i="2"/>
  <c r="G2579" i="2"/>
  <c r="G2583" i="2"/>
  <c r="G2695" i="2"/>
  <c r="G2696" i="2"/>
  <c r="G2698" i="2"/>
  <c r="G2702" i="2"/>
  <c r="G2747" i="2"/>
  <c r="G2748" i="2"/>
  <c r="G2749" i="2"/>
  <c r="G2781" i="2"/>
  <c r="G2785" i="2"/>
  <c r="G2795" i="2"/>
  <c r="G2800" i="2"/>
  <c r="G2804" i="2"/>
  <c r="G2808" i="2"/>
  <c r="G2812" i="2"/>
  <c r="G2840" i="2"/>
  <c r="G2841" i="2"/>
  <c r="G2845" i="2"/>
  <c r="G2849" i="2"/>
  <c r="G2853" i="2"/>
  <c r="G2875" i="2"/>
  <c r="G2883" i="2"/>
  <c r="G2896" i="2"/>
  <c r="G2904" i="2"/>
  <c r="G2905" i="2"/>
  <c r="G2909" i="2"/>
  <c r="G2913" i="2"/>
  <c r="G2917" i="2"/>
  <c r="G2939" i="2"/>
  <c r="G2947" i="2"/>
  <c r="G2960" i="2"/>
  <c r="G2975" i="2"/>
  <c r="G2993" i="2"/>
  <c r="G3007" i="2"/>
  <c r="G3025" i="2"/>
  <c r="G3039" i="2"/>
  <c r="G3049" i="2"/>
  <c r="G3050" i="2"/>
  <c r="G3051" i="2"/>
  <c r="G3054" i="2"/>
  <c r="G3055" i="2"/>
  <c r="G3058" i="2"/>
  <c r="G3059" i="2"/>
  <c r="G3085" i="2"/>
  <c r="G3089" i="2"/>
  <c r="G3093" i="2"/>
  <c r="G3097" i="2"/>
  <c r="G3098" i="2"/>
  <c r="G3204" i="2"/>
  <c r="G3208" i="2"/>
  <c r="G3209" i="2"/>
  <c r="G3225" i="2"/>
  <c r="G3341" i="2"/>
  <c r="G3446" i="2"/>
  <c r="G3450" i="2"/>
  <c r="G3451" i="2"/>
  <c r="G3452" i="2"/>
  <c r="G3455" i="2"/>
  <c r="G3456" i="2"/>
  <c r="G3459" i="2"/>
  <c r="G3460" i="2"/>
  <c r="G3463" i="2"/>
  <c r="G3464" i="2"/>
  <c r="G3473" i="2"/>
  <c r="G3486" i="2"/>
  <c r="G3490" i="2"/>
  <c r="G3511" i="2"/>
  <c r="G3527" i="2"/>
  <c r="G3531" i="2"/>
  <c r="G3541" i="2"/>
  <c r="G3577" i="2"/>
  <c r="G3581" i="2"/>
  <c r="G3589" i="2"/>
  <c r="G3593" i="2"/>
  <c r="G3598" i="2"/>
  <c r="G3599" i="2"/>
  <c r="G3602" i="2"/>
  <c r="G3614" i="2"/>
  <c r="G3615" i="2"/>
  <c r="G3618" i="2"/>
  <c r="G3659" i="2"/>
  <c r="G3669" i="2"/>
  <c r="G3705" i="2"/>
  <c r="G3709" i="2"/>
  <c r="G3717" i="2"/>
  <c r="G3721" i="2"/>
  <c r="G3726" i="2"/>
  <c r="G3727" i="2"/>
  <c r="G3730" i="2"/>
  <c r="G3742" i="2"/>
  <c r="G3743" i="2"/>
  <c r="G3746" i="2"/>
  <c r="G3767" i="2"/>
  <c r="G3771" i="2"/>
  <c r="G3789" i="2"/>
  <c r="G3793" i="2"/>
  <c r="G3797" i="2"/>
  <c r="G3801" i="2"/>
  <c r="G3805" i="2"/>
  <c r="G3809" i="2"/>
  <c r="G3813" i="2"/>
  <c r="G3819" i="2"/>
  <c r="G3825" i="2"/>
  <c r="G3829" i="2"/>
  <c r="G3835" i="2"/>
  <c r="G3905" i="2"/>
  <c r="G3913" i="2"/>
  <c r="G3921" i="2"/>
  <c r="G3925" i="2"/>
  <c r="G3929" i="2"/>
  <c r="G3933" i="2"/>
  <c r="G3934" i="2"/>
  <c r="G3942" i="2"/>
  <c r="G3955" i="2"/>
  <c r="G3963" i="2"/>
  <c r="G3985" i="2"/>
  <c r="G3989" i="2"/>
  <c r="G3993" i="2"/>
  <c r="G3997" i="2"/>
  <c r="G3998" i="2"/>
  <c r="G4006" i="2"/>
  <c r="G4019" i="2"/>
  <c r="G4027" i="2"/>
  <c r="G4049" i="2"/>
  <c r="G4053" i="2"/>
  <c r="G4057" i="2"/>
  <c r="G4061" i="2"/>
  <c r="G4062" i="2"/>
  <c r="G4070" i="2"/>
  <c r="G4083" i="2"/>
  <c r="G4091" i="2"/>
  <c r="G4104" i="2"/>
  <c r="G4116" i="2"/>
  <c r="G4120" i="2"/>
  <c r="G4141" i="2"/>
  <c r="G4157" i="2"/>
  <c r="G4171" i="2"/>
  <c r="G4215" i="2"/>
  <c r="G4219" i="2"/>
  <c r="G4231" i="2"/>
  <c r="G4236" i="2"/>
  <c r="G4240" i="2"/>
  <c r="G4307" i="2"/>
  <c r="G4311" i="2"/>
  <c r="G4315" i="2"/>
  <c r="G4320" i="2"/>
  <c r="G4324" i="2"/>
  <c r="G4337" i="2"/>
  <c r="G4407" i="2"/>
  <c r="G4457" i="2"/>
  <c r="G4535" i="2"/>
  <c r="G4585" i="2"/>
  <c r="G4639" i="2"/>
  <c r="G4647" i="2"/>
  <c r="G4660" i="2"/>
  <c r="G4726" i="2"/>
  <c r="G4758" i="2"/>
  <c r="G4785" i="2"/>
  <c r="G4794" i="2"/>
  <c r="G4798" i="2"/>
  <c r="G4802" i="2"/>
  <c r="G4806" i="2"/>
  <c r="G4810" i="2"/>
  <c r="G4814" i="2"/>
  <c r="G4818" i="2"/>
  <c r="G4822" i="2"/>
  <c r="G4826" i="2"/>
  <c r="G4830" i="2"/>
  <c r="G4839" i="2"/>
  <c r="G4914" i="2"/>
  <c r="G4918" i="2"/>
  <c r="G4931" i="2"/>
  <c r="G4968" i="2"/>
  <c r="G4973" i="2"/>
  <c r="G4979" i="2"/>
  <c r="G4984" i="2"/>
  <c r="G5068" i="2"/>
  <c r="G5122" i="2"/>
  <c r="G5126" i="2"/>
  <c r="G4439" i="2"/>
  <c r="G4489" i="2"/>
  <c r="G4567" i="2"/>
  <c r="G4672" i="2"/>
  <c r="G4738" i="2"/>
  <c r="G4743" i="2"/>
  <c r="G4748" i="2"/>
  <c r="G4770" i="2"/>
  <c r="G4775" i="2"/>
  <c r="G4780" i="2"/>
  <c r="G4828" i="2"/>
  <c r="G4855" i="2"/>
  <c r="G4865" i="2"/>
  <c r="G4870" i="2"/>
  <c r="G4874" i="2"/>
  <c r="G4883" i="2"/>
  <c r="G4912" i="2"/>
  <c r="G4916" i="2"/>
  <c r="G4971" i="2"/>
  <c r="G4976" i="2"/>
  <c r="G4997" i="2"/>
  <c r="G5010" i="2"/>
  <c r="G5018" i="2"/>
  <c r="G4335" i="2"/>
  <c r="G4339" i="2"/>
  <c r="G4343" i="2"/>
  <c r="G4347" i="2"/>
  <c r="G4351" i="2"/>
  <c r="G4355" i="2"/>
  <c r="G4367" i="2"/>
  <c r="G4385" i="2"/>
  <c r="G4393" i="2"/>
  <c r="G4429" i="2"/>
  <c r="G4433" i="2"/>
  <c r="G4437" i="2"/>
  <c r="G4441" i="2"/>
  <c r="G4445" i="2"/>
  <c r="G4450" i="2"/>
  <c r="G4454" i="2"/>
  <c r="G4466" i="2"/>
  <c r="G4470" i="2"/>
  <c r="G4471" i="2"/>
  <c r="G4474" i="2"/>
  <c r="G4478" i="2"/>
  <c r="G4483" i="2"/>
  <c r="G4491" i="2"/>
  <c r="G4507" i="2"/>
  <c r="G4521" i="2"/>
  <c r="G4549" i="2"/>
  <c r="G4557" i="2"/>
  <c r="G4561" i="2"/>
  <c r="G4565" i="2"/>
  <c r="G4569" i="2"/>
  <c r="G4573" i="2"/>
  <c r="G4582" i="2"/>
  <c r="G4598" i="2"/>
  <c r="G4599" i="2"/>
  <c r="G4606" i="2"/>
  <c r="G4611" i="2"/>
  <c r="G4620" i="2"/>
  <c r="G4625" i="2"/>
  <c r="G4628" i="2"/>
  <c r="G4636" i="2"/>
  <c r="G4670" i="2"/>
  <c r="G4674" i="2"/>
  <c r="G4678" i="2"/>
  <c r="G4710" i="2"/>
  <c r="G4742" i="2"/>
  <c r="G4774" i="2"/>
  <c r="G4846" i="2"/>
  <c r="G4854" i="2"/>
  <c r="G4858" i="2"/>
  <c r="G4862" i="2"/>
  <c r="G4869" i="2"/>
  <c r="G4873" i="2"/>
  <c r="G4878" i="2"/>
  <c r="G4890" i="2"/>
  <c r="G4894" i="2"/>
  <c r="G4904" i="2"/>
  <c r="G4915" i="2"/>
  <c r="G4919" i="2"/>
  <c r="G4930" i="2"/>
  <c r="G4934" i="2"/>
  <c r="G4938" i="2"/>
  <c r="G4942" i="2"/>
  <c r="G4946" i="2"/>
  <c r="G4958" i="2"/>
  <c r="G4969" i="2"/>
  <c r="G4982" i="2"/>
  <c r="G4991" i="2"/>
  <c r="G5034" i="2"/>
  <c r="G5042" i="2"/>
  <c r="G5076" i="2"/>
  <c r="G5080" i="2"/>
  <c r="G5084" i="2"/>
  <c r="G5088" i="2"/>
  <c r="G5096" i="2"/>
  <c r="G5104" i="2"/>
  <c r="G5112" i="2"/>
  <c r="G5120" i="2"/>
  <c r="G17" i="2"/>
  <c r="G13" i="2"/>
  <c r="G14" i="2"/>
  <c r="G20" i="2"/>
  <c r="G24" i="2"/>
  <c r="G25" i="2"/>
  <c r="G26" i="2"/>
  <c r="G138" i="2"/>
  <c r="G142" i="2"/>
  <c r="G146" i="2"/>
  <c r="G210" i="2"/>
  <c r="G277" i="2"/>
  <c r="G278" i="2"/>
  <c r="G279" i="2"/>
  <c r="G282" i="2"/>
  <c r="G283" i="2"/>
  <c r="G286" i="2"/>
  <c r="G287" i="2"/>
  <c r="G290" i="2"/>
  <c r="G291" i="2"/>
  <c r="G294" i="2"/>
  <c r="G295" i="2"/>
  <c r="G298" i="2"/>
  <c r="G299" i="2"/>
  <c r="G302" i="2"/>
  <c r="G303" i="2"/>
  <c r="G306" i="2"/>
  <c r="G307" i="2"/>
  <c r="G310" i="2"/>
  <c r="G311" i="2"/>
  <c r="G316" i="2"/>
  <c r="G325" i="2"/>
  <c r="G23" i="2"/>
  <c r="G30" i="2"/>
  <c r="G34" i="2"/>
  <c r="G38" i="2"/>
  <c r="G42" i="2"/>
  <c r="G46" i="2"/>
  <c r="G50" i="2"/>
  <c r="G54" i="2"/>
  <c r="G59" i="2"/>
  <c r="G63" i="2"/>
  <c r="G67" i="2"/>
  <c r="G71" i="2"/>
  <c r="G75" i="2"/>
  <c r="G79" i="2"/>
  <c r="G83" i="2"/>
  <c r="G87" i="2"/>
  <c r="G91" i="2"/>
  <c r="G95" i="2"/>
  <c r="G99" i="2"/>
  <c r="G103" i="2"/>
  <c r="G107" i="2"/>
  <c r="G111" i="2"/>
  <c r="G115" i="2"/>
  <c r="G119" i="2"/>
  <c r="G126" i="2"/>
  <c r="G130" i="2"/>
  <c r="G134" i="2"/>
  <c r="G150" i="2"/>
  <c r="G154" i="2"/>
  <c r="G158" i="2"/>
  <c r="G162" i="2"/>
  <c r="G166" i="2"/>
  <c r="G170" i="2"/>
  <c r="G174" i="2"/>
  <c r="G178" i="2"/>
  <c r="G182" i="2"/>
  <c r="G186" i="2"/>
  <c r="G190" i="2"/>
  <c r="G194" i="2"/>
  <c r="G198" i="2"/>
  <c r="G202" i="2"/>
  <c r="G206" i="2"/>
  <c r="G214" i="2"/>
  <c r="G219" i="2"/>
  <c r="G223" i="2"/>
  <c r="G227" i="2"/>
  <c r="G231" i="2"/>
  <c r="G235" i="2"/>
  <c r="G239" i="2"/>
  <c r="G243" i="2"/>
  <c r="G247" i="2"/>
  <c r="G251" i="2"/>
  <c r="G255" i="2"/>
  <c r="G259" i="2"/>
  <c r="G263" i="2"/>
  <c r="G267" i="2"/>
  <c r="G271" i="2"/>
  <c r="G276" i="2"/>
  <c r="G315" i="2"/>
  <c r="G324" i="2"/>
  <c r="G697" i="2"/>
  <c r="G327" i="2"/>
  <c r="G331" i="2"/>
  <c r="G357" i="2"/>
  <c r="G361" i="2"/>
  <c r="G362" i="2"/>
  <c r="G366" i="2"/>
  <c r="G375" i="2"/>
  <c r="G383" i="2"/>
  <c r="G388" i="2"/>
  <c r="G392" i="2"/>
  <c r="G393" i="2"/>
  <c r="G397" i="2"/>
  <c r="G406" i="2"/>
  <c r="G415" i="2"/>
  <c r="G420" i="2"/>
  <c r="G424" i="2"/>
  <c r="G425" i="2"/>
  <c r="G429" i="2"/>
  <c r="G438" i="2"/>
  <c r="G447" i="2"/>
  <c r="G452" i="2"/>
  <c r="G456" i="2"/>
  <c r="G457" i="2"/>
  <c r="G475" i="2"/>
  <c r="G479" i="2"/>
  <c r="G483" i="2"/>
  <c r="G487" i="2"/>
  <c r="G491" i="2"/>
  <c r="G495" i="2"/>
  <c r="G505" i="2"/>
  <c r="G516" i="2"/>
  <c r="G521" i="2"/>
  <c r="G522" i="2"/>
  <c r="G526" i="2"/>
  <c r="G538" i="2"/>
  <c r="G539" i="2"/>
  <c r="G542" i="2"/>
  <c r="G543" i="2"/>
  <c r="G546" i="2"/>
  <c r="G547" i="2"/>
  <c r="G548" i="2"/>
  <c r="G563" i="2"/>
  <c r="G567" i="2"/>
  <c r="G571" i="2"/>
  <c r="G575" i="2"/>
  <c r="G579" i="2"/>
  <c r="G583" i="2"/>
  <c r="G587" i="2"/>
  <c r="G591" i="2"/>
  <c r="G599" i="2"/>
  <c r="G600" i="2"/>
  <c r="G603" i="2"/>
  <c r="G604" i="2"/>
  <c r="G607" i="2"/>
  <c r="G608" i="2"/>
  <c r="G611" i="2"/>
  <c r="G612" i="2"/>
  <c r="G615" i="2"/>
  <c r="G616" i="2"/>
  <c r="G619" i="2"/>
  <c r="G620" i="2"/>
  <c r="G623" i="2"/>
  <c r="G624" i="2"/>
  <c r="G627" i="2"/>
  <c r="G628" i="2"/>
  <c r="G631" i="2"/>
  <c r="G632" i="2"/>
  <c r="G635" i="2"/>
  <c r="G636" i="2"/>
  <c r="G639" i="2"/>
  <c r="G640" i="2"/>
  <c r="G643" i="2"/>
  <c r="G644" i="2"/>
  <c r="G647" i="2"/>
  <c r="G648" i="2"/>
  <c r="G651" i="2"/>
  <c r="G652" i="2"/>
  <c r="G655" i="2"/>
  <c r="G656" i="2"/>
  <c r="G659" i="2"/>
  <c r="G660" i="2"/>
  <c r="G663" i="2"/>
  <c r="G664" i="2"/>
  <c r="G667" i="2"/>
  <c r="G668" i="2"/>
  <c r="G671" i="2"/>
  <c r="G672" i="2"/>
  <c r="G675" i="2"/>
  <c r="G676" i="2"/>
  <c r="G679" i="2"/>
  <c r="G680" i="2"/>
  <c r="G683" i="2"/>
  <c r="G684" i="2"/>
  <c r="G687" i="2"/>
  <c r="G688" i="2"/>
  <c r="G691" i="2"/>
  <c r="G692" i="2"/>
  <c r="G709" i="2"/>
  <c r="G717" i="2"/>
  <c r="G723" i="2"/>
  <c r="G727" i="2"/>
  <c r="G730" i="2"/>
  <c r="G731" i="2"/>
  <c r="G759" i="2"/>
  <c r="G763" i="2"/>
  <c r="G767" i="2"/>
  <c r="G771" i="2"/>
  <c r="G775" i="2"/>
  <c r="G779" i="2"/>
  <c r="G808" i="2"/>
  <c r="G834" i="2"/>
  <c r="G838" i="2"/>
  <c r="G842" i="2"/>
  <c r="G846" i="2"/>
  <c r="G850" i="2"/>
  <c r="G854" i="2"/>
  <c r="G858" i="2"/>
  <c r="G862" i="2"/>
  <c r="G866" i="2"/>
  <c r="G870" i="2"/>
  <c r="G874" i="2"/>
  <c r="G878" i="2"/>
  <c r="G882" i="2"/>
  <c r="G887" i="2"/>
  <c r="G906" i="2"/>
  <c r="G910" i="2"/>
  <c r="G919" i="2"/>
  <c r="G920" i="2"/>
  <c r="G944" i="2"/>
  <c r="G948" i="2"/>
  <c r="G952" i="2"/>
  <c r="G956" i="2"/>
  <c r="G960" i="2"/>
  <c r="G964" i="2"/>
  <c r="G975" i="2"/>
  <c r="G1006" i="2"/>
  <c r="G1009" i="2"/>
  <c r="G1010" i="2"/>
  <c r="G1014" i="2"/>
  <c r="G1075" i="2"/>
  <c r="G1079" i="2"/>
  <c r="G1083" i="2"/>
  <c r="G1087" i="2"/>
  <c r="G1091" i="2"/>
  <c r="G1097" i="2"/>
  <c r="G1098" i="2"/>
  <c r="G1099" i="2"/>
  <c r="G1102" i="2"/>
  <c r="G1103" i="2"/>
  <c r="G1106" i="2"/>
  <c r="G1107" i="2"/>
  <c r="G1110" i="2"/>
  <c r="G1111" i="2"/>
  <c r="G1114" i="2"/>
  <c r="G1115" i="2"/>
  <c r="G1119" i="2"/>
  <c r="G1120" i="2"/>
  <c r="G1123" i="2"/>
  <c r="G1124" i="2"/>
  <c r="G1127" i="2"/>
  <c r="G1128" i="2"/>
  <c r="G1131" i="2"/>
  <c r="G1132" i="2"/>
  <c r="G1135" i="2"/>
  <c r="G1136" i="2"/>
  <c r="G1139" i="2"/>
  <c r="G1140" i="2"/>
  <c r="G1143" i="2"/>
  <c r="G1144" i="2"/>
  <c r="G1147" i="2"/>
  <c r="G1150" i="2"/>
  <c r="G1151" i="2"/>
  <c r="G1154" i="2"/>
  <c r="G1155" i="2"/>
  <c r="G1158" i="2"/>
  <c r="G1159" i="2"/>
  <c r="G1162" i="2"/>
  <c r="G1163" i="2"/>
  <c r="G1183" i="2"/>
  <c r="G1224" i="2"/>
  <c r="G1302" i="2"/>
  <c r="G1304" i="2"/>
  <c r="G1308" i="2"/>
  <c r="G1312" i="2"/>
  <c r="G1316" i="2"/>
  <c r="G1320" i="2"/>
  <c r="G1324" i="2"/>
  <c r="G1328" i="2"/>
  <c r="G1332" i="2"/>
  <c r="G1336" i="2"/>
  <c r="G1340" i="2"/>
  <c r="G1344" i="2"/>
  <c r="G1348" i="2"/>
  <c r="G1352" i="2"/>
  <c r="G1356" i="2"/>
  <c r="G1366" i="2"/>
  <c r="G1370" i="2"/>
  <c r="G1375" i="2"/>
  <c r="G1379" i="2"/>
  <c r="G1394" i="2"/>
  <c r="G1399" i="2"/>
  <c r="G1422" i="2"/>
  <c r="G1426" i="2"/>
  <c r="G1428" i="2"/>
  <c r="G1433" i="2"/>
  <c r="G1440" i="2"/>
  <c r="G1444" i="2"/>
  <c r="G1449" i="2"/>
  <c r="G1464" i="2"/>
  <c r="G1465" i="2"/>
  <c r="G1474" i="2"/>
  <c r="G1475" i="2"/>
  <c r="G1480" i="2"/>
  <c r="G1487" i="2"/>
  <c r="G1491" i="2"/>
  <c r="G1496" i="2"/>
  <c r="G1503" i="2"/>
  <c r="G1510" i="2"/>
  <c r="G1515" i="2"/>
  <c r="G1519" i="2"/>
  <c r="G1523" i="2"/>
  <c r="G1527" i="2"/>
  <c r="G1531" i="2"/>
  <c r="G1535" i="2"/>
  <c r="G1539" i="2"/>
  <c r="G1543" i="2"/>
  <c r="G1547" i="2"/>
  <c r="G1551" i="2"/>
  <c r="G1555" i="2"/>
  <c r="G1559" i="2"/>
  <c r="G1563" i="2"/>
  <c r="G1567" i="2"/>
  <c r="G1571" i="2"/>
  <c r="G1576" i="2"/>
  <c r="G1600" i="2"/>
  <c r="G1605" i="2"/>
  <c r="G1612" i="2"/>
  <c r="G1616" i="2"/>
  <c r="G1618" i="2"/>
  <c r="G1622" i="2"/>
  <c r="G1624" i="2"/>
  <c r="G1625" i="2"/>
  <c r="G1636" i="2"/>
  <c r="G1640" i="2"/>
  <c r="G1645" i="2"/>
  <c r="G1658" i="2"/>
  <c r="G1663" i="2"/>
  <c r="G1669" i="2"/>
  <c r="G1674" i="2"/>
  <c r="G1680" i="2"/>
  <c r="G1685" i="2"/>
  <c r="G1704" i="2"/>
  <c r="G1710" i="2"/>
  <c r="G1719" i="2"/>
  <c r="G1738" i="2"/>
  <c r="G1739" i="2"/>
  <c r="G1758" i="2"/>
  <c r="G1762" i="2"/>
  <c r="G1767" i="2"/>
  <c r="G1771" i="2"/>
  <c r="G1776" i="2"/>
  <c r="G1777" i="2"/>
  <c r="G1792" i="2"/>
  <c r="G1793" i="2"/>
  <c r="G1819" i="2"/>
  <c r="G1821" i="2"/>
  <c r="G1827" i="2"/>
  <c r="G1831" i="2"/>
  <c r="G1835" i="2"/>
  <c r="G1841" i="2"/>
  <c r="G1845" i="2"/>
  <c r="G1849" i="2"/>
  <c r="G1853" i="2"/>
  <c r="G1857" i="2"/>
  <c r="G1861" i="2"/>
  <c r="G1865" i="2"/>
  <c r="G1869" i="2"/>
  <c r="G1873" i="2"/>
  <c r="G1877" i="2"/>
  <c r="G1881" i="2"/>
  <c r="G1885" i="2"/>
  <c r="G1889" i="2"/>
  <c r="G1893" i="2"/>
  <c r="G1897" i="2"/>
  <c r="G1901" i="2"/>
  <c r="G1905" i="2"/>
  <c r="G1909" i="2"/>
  <c r="G1913" i="2"/>
  <c r="G1917" i="2"/>
  <c r="G1921" i="2"/>
  <c r="G1925" i="2"/>
  <c r="G1929" i="2"/>
  <c r="G1933" i="2"/>
  <c r="G1937" i="2"/>
  <c r="G1941" i="2"/>
  <c r="G1945" i="2"/>
  <c r="G1949" i="2"/>
  <c r="G1953" i="2"/>
  <c r="G1957" i="2"/>
  <c r="G1961" i="2"/>
  <c r="G1965" i="2"/>
  <c r="G1969" i="2"/>
  <c r="G2136" i="2"/>
  <c r="G2768" i="2"/>
  <c r="G2969" i="2"/>
  <c r="G3001" i="2"/>
  <c r="G3033" i="2"/>
  <c r="G3061" i="2"/>
  <c r="G359" i="2"/>
  <c r="G368" i="2"/>
  <c r="G373" i="2"/>
  <c r="G377" i="2"/>
  <c r="G378" i="2"/>
  <c r="G381" i="2"/>
  <c r="G390" i="2"/>
  <c r="G399" i="2"/>
  <c r="G404" i="2"/>
  <c r="G408" i="2"/>
  <c r="G409" i="2"/>
  <c r="G413" i="2"/>
  <c r="G422" i="2"/>
  <c r="G431" i="2"/>
  <c r="G436" i="2"/>
  <c r="G440" i="2"/>
  <c r="G441" i="2"/>
  <c r="G445" i="2"/>
  <c r="G454" i="2"/>
  <c r="G498" i="2"/>
  <c r="G499" i="2"/>
  <c r="G503" i="2"/>
  <c r="G512" i="2"/>
  <c r="G519" i="2"/>
  <c r="G535" i="2"/>
  <c r="G598" i="2"/>
  <c r="G602" i="2"/>
  <c r="G606" i="2"/>
  <c r="G610" i="2"/>
  <c r="G614" i="2"/>
  <c r="G618" i="2"/>
  <c r="G622" i="2"/>
  <c r="G626" i="2"/>
  <c r="G630" i="2"/>
  <c r="G634" i="2"/>
  <c r="G638" i="2"/>
  <c r="G642" i="2"/>
  <c r="G646" i="2"/>
  <c r="G650" i="2"/>
  <c r="G654" i="2"/>
  <c r="G658" i="2"/>
  <c r="G662" i="2"/>
  <c r="G666" i="2"/>
  <c r="G670" i="2"/>
  <c r="G674" i="2"/>
  <c r="G678" i="2"/>
  <c r="G682" i="2"/>
  <c r="G686" i="2"/>
  <c r="G690" i="2"/>
  <c r="G699" i="2"/>
  <c r="G703" i="2"/>
  <c r="G707" i="2"/>
  <c r="G711" i="2"/>
  <c r="G714" i="2"/>
  <c r="G715" i="2"/>
  <c r="G725" i="2"/>
  <c r="G733" i="2"/>
  <c r="G743" i="2"/>
  <c r="G812" i="2"/>
  <c r="G891" i="2"/>
  <c r="G896" i="2"/>
  <c r="G918" i="2"/>
  <c r="G932" i="2"/>
  <c r="G938" i="2"/>
  <c r="G1008" i="2"/>
  <c r="G1012" i="2"/>
  <c r="G1058" i="2"/>
  <c r="G1062" i="2"/>
  <c r="G1066" i="2"/>
  <c r="G1070" i="2"/>
  <c r="G1076" i="2"/>
  <c r="G1077" i="2"/>
  <c r="G1080" i="2"/>
  <c r="G1081" i="2"/>
  <c r="G1084" i="2"/>
  <c r="G1085" i="2"/>
  <c r="G1088" i="2"/>
  <c r="G1089" i="2"/>
  <c r="G1092" i="2"/>
  <c r="G1093" i="2"/>
  <c r="G1101" i="2"/>
  <c r="G1105" i="2"/>
  <c r="G1109" i="2"/>
  <c r="G1113" i="2"/>
  <c r="G1117" i="2"/>
  <c r="G1118" i="2"/>
  <c r="G1122" i="2"/>
  <c r="G1126" i="2"/>
  <c r="G1130" i="2"/>
  <c r="G1134" i="2"/>
  <c r="G1138" i="2"/>
  <c r="G1142" i="2"/>
  <c r="G1149" i="2"/>
  <c r="G1153" i="2"/>
  <c r="G1157" i="2"/>
  <c r="G1161" i="2"/>
  <c r="G1165" i="2"/>
  <c r="G1184" i="2"/>
  <c r="G1185" i="2"/>
  <c r="G1222" i="2"/>
  <c r="G1306" i="2"/>
  <c r="G1310" i="2"/>
  <c r="G1314" i="2"/>
  <c r="G1318" i="2"/>
  <c r="G1322" i="2"/>
  <c r="G1326" i="2"/>
  <c r="G1330" i="2"/>
  <c r="G1334" i="2"/>
  <c r="G1338" i="2"/>
  <c r="G1342" i="2"/>
  <c r="G1346" i="2"/>
  <c r="G1350" i="2"/>
  <c r="G1354" i="2"/>
  <c r="G1359" i="2"/>
  <c r="G1361" i="2"/>
  <c r="G1364" i="2"/>
  <c r="G1368" i="2"/>
  <c r="G1373" i="2"/>
  <c r="G1377" i="2"/>
  <c r="G1381" i="2"/>
  <c r="G1385" i="2"/>
  <c r="G1386" i="2"/>
  <c r="G1391" i="2"/>
  <c r="G1402" i="2"/>
  <c r="G1403" i="2"/>
  <c r="G1407" i="2"/>
  <c r="G1411" i="2"/>
  <c r="G1418" i="2"/>
  <c r="G1423" i="2"/>
  <c r="G1432" i="2"/>
  <c r="G1436" i="2"/>
  <c r="G1441" i="2"/>
  <c r="G1448" i="2"/>
  <c r="G1456" i="2"/>
  <c r="G1461" i="2"/>
  <c r="G1479" i="2"/>
  <c r="G1483" i="2"/>
  <c r="G1488" i="2"/>
  <c r="G1495" i="2"/>
  <c r="G1499" i="2"/>
  <c r="G1504" i="2"/>
  <c r="G1517" i="2"/>
  <c r="G1521" i="2"/>
  <c r="G1525" i="2"/>
  <c r="G1529" i="2"/>
  <c r="G1533" i="2"/>
  <c r="G1537" i="2"/>
  <c r="G1541" i="2"/>
  <c r="G1545" i="2"/>
  <c r="G1549" i="2"/>
  <c r="G1553" i="2"/>
  <c r="G1557" i="2"/>
  <c r="G1561" i="2"/>
  <c r="G1565" i="2"/>
  <c r="G1569" i="2"/>
  <c r="G1575" i="2"/>
  <c r="G1580" i="2"/>
  <c r="G1584" i="2"/>
  <c r="G1588" i="2"/>
  <c r="G1592" i="2"/>
  <c r="G1597" i="2"/>
  <c r="G1608" i="2"/>
  <c r="G1614" i="2"/>
  <c r="G1620" i="2"/>
  <c r="G1637" i="2"/>
  <c r="G1644" i="2"/>
  <c r="G1649" i="2"/>
  <c r="G1654" i="2"/>
  <c r="G1662" i="2"/>
  <c r="G1666" i="2"/>
  <c r="G1671" i="2"/>
  <c r="G1688" i="2"/>
  <c r="G1693" i="2"/>
  <c r="G1697" i="2"/>
  <c r="G1714" i="2"/>
  <c r="G1717" i="2"/>
  <c r="G1727" i="2"/>
  <c r="G1731" i="2"/>
  <c r="G1736" i="2"/>
  <c r="G1737" i="2"/>
  <c r="G1745" i="2"/>
  <c r="G1754" i="2"/>
  <c r="G1759" i="2"/>
  <c r="G1766" i="2"/>
  <c r="G1778" i="2"/>
  <c r="G1779" i="2"/>
  <c r="G1784" i="2"/>
  <c r="G1800" i="2"/>
  <c r="G1801" i="2"/>
  <c r="G1804" i="2"/>
  <c r="G1805" i="2"/>
  <c r="G2066" i="2"/>
  <c r="G2070" i="2"/>
  <c r="G2074" i="2"/>
  <c r="G2078" i="2"/>
  <c r="G2082" i="2"/>
  <c r="G2086" i="2"/>
  <c r="G2090" i="2"/>
  <c r="G2094" i="2"/>
  <c r="G2098" i="2"/>
  <c r="G2102" i="2"/>
  <c r="G2106" i="2"/>
  <c r="G2110" i="2"/>
  <c r="G2114" i="2"/>
  <c r="G2118" i="2"/>
  <c r="G2123" i="2"/>
  <c r="G2977" i="2"/>
  <c r="G3009" i="2"/>
  <c r="G3041" i="2"/>
  <c r="G2140" i="2"/>
  <c r="G2162" i="2"/>
  <c r="G2167" i="2"/>
  <c r="G2181" i="2"/>
  <c r="G2185" i="2"/>
  <c r="G2202" i="2"/>
  <c r="G2206" i="2"/>
  <c r="G2216" i="2"/>
  <c r="G2230" i="2"/>
  <c r="G2234" i="2"/>
  <c r="G2243" i="2"/>
  <c r="G2248" i="2"/>
  <c r="G2262" i="2"/>
  <c r="G2266" i="2"/>
  <c r="G2275" i="2"/>
  <c r="G2280" i="2"/>
  <c r="G2294" i="2"/>
  <c r="G2301" i="2"/>
  <c r="G2309" i="2"/>
  <c r="G2327" i="2"/>
  <c r="G2341" i="2"/>
  <c r="G2359" i="2"/>
  <c r="G2373" i="2"/>
  <c r="G2377" i="2"/>
  <c r="G2382" i="2"/>
  <c r="G2401" i="2"/>
  <c r="G2405" i="2"/>
  <c r="G2409" i="2"/>
  <c r="G2414" i="2"/>
  <c r="G2425" i="2"/>
  <c r="G2428" i="2"/>
  <c r="G2429" i="2"/>
  <c r="G2432" i="2"/>
  <c r="G2441" i="2"/>
  <c r="G2442" i="2"/>
  <c r="G2451" i="2"/>
  <c r="G2452" i="2"/>
  <c r="G2455" i="2"/>
  <c r="G2465" i="2"/>
  <c r="G2482" i="2"/>
  <c r="G2485" i="2"/>
  <c r="G2486" i="2"/>
  <c r="G2536" i="2"/>
  <c r="G2537" i="2"/>
  <c r="G2538" i="2"/>
  <c r="G2542" i="2"/>
  <c r="G2566" i="2"/>
  <c r="G2570" i="2"/>
  <c r="G2598" i="2"/>
  <c r="G2602" i="2"/>
  <c r="G2616" i="2"/>
  <c r="G2617" i="2"/>
  <c r="G2620" i="2"/>
  <c r="G2621" i="2"/>
  <c r="G2624" i="2"/>
  <c r="G2625" i="2"/>
  <c r="G2628" i="2"/>
  <c r="G2689" i="2"/>
  <c r="G2691" i="2"/>
  <c r="G2722" i="2"/>
  <c r="G2723" i="2"/>
  <c r="G2724" i="2"/>
  <c r="G2731" i="2"/>
  <c r="G2732" i="2"/>
  <c r="G2734" i="2"/>
  <c r="G2738" i="2"/>
  <c r="G2739" i="2"/>
  <c r="G2740" i="2"/>
  <c r="G2743" i="2"/>
  <c r="G2756" i="2"/>
  <c r="G2759" i="2"/>
  <c r="G2760" i="2"/>
  <c r="G2763" i="2"/>
  <c r="G2764" i="2"/>
  <c r="G2773" i="2"/>
  <c r="G2784" i="2"/>
  <c r="G2816" i="2"/>
  <c r="G2821" i="2"/>
  <c r="G2827" i="2"/>
  <c r="G2831" i="2"/>
  <c r="G2835" i="2"/>
  <c r="G2842" i="2"/>
  <c r="G2846" i="2"/>
  <c r="G2847" i="2"/>
  <c r="G2852" i="2"/>
  <c r="G2858" i="2"/>
  <c r="G2862" i="2"/>
  <c r="G2863" i="2"/>
  <c r="G2868" i="2"/>
  <c r="G2874" i="2"/>
  <c r="G2878" i="2"/>
  <c r="G2879" i="2"/>
  <c r="G2884" i="2"/>
  <c r="G2890" i="2"/>
  <c r="G2894" i="2"/>
  <c r="G2895" i="2"/>
  <c r="G2900" i="2"/>
  <c r="G2906" i="2"/>
  <c r="G2910" i="2"/>
  <c r="G2911" i="2"/>
  <c r="G2916" i="2"/>
  <c r="G2922" i="2"/>
  <c r="G2926" i="2"/>
  <c r="G2927" i="2"/>
  <c r="G2932" i="2"/>
  <c r="G2938" i="2"/>
  <c r="G2942" i="2"/>
  <c r="G2943" i="2"/>
  <c r="G2948" i="2"/>
  <c r="G2954" i="2"/>
  <c r="G2958" i="2"/>
  <c r="G2959" i="2"/>
  <c r="G2964" i="2"/>
  <c r="G3074" i="2"/>
  <c r="G3078" i="2"/>
  <c r="G3083" i="2"/>
  <c r="G3084" i="2"/>
  <c r="G3088" i="2"/>
  <c r="G3094" i="2"/>
  <c r="G3099" i="2"/>
  <c r="G3104" i="2"/>
  <c r="G3108" i="2"/>
  <c r="G3112" i="2"/>
  <c r="G3116" i="2"/>
  <c r="G3120" i="2"/>
  <c r="G3124" i="2"/>
  <c r="G3128" i="2"/>
  <c r="G3132" i="2"/>
  <c r="G3179" i="2"/>
  <c r="G3183" i="2"/>
  <c r="G3187" i="2"/>
  <c r="G3212" i="2"/>
  <c r="G3216" i="2"/>
  <c r="G3217" i="2"/>
  <c r="G3222" i="2"/>
  <c r="G3227" i="2"/>
  <c r="G2165" i="2"/>
  <c r="G2169" i="2"/>
  <c r="G2178" i="2"/>
  <c r="G2183" i="2"/>
  <c r="G2192" i="2"/>
  <c r="G2196" i="2"/>
  <c r="G2204" i="2"/>
  <c r="G2214" i="2"/>
  <c r="G2218" i="2"/>
  <c r="G2227" i="2"/>
  <c r="G2232" i="2"/>
  <c r="G2246" i="2"/>
  <c r="G2250" i="2"/>
  <c r="G2259" i="2"/>
  <c r="G2264" i="2"/>
  <c r="G2278" i="2"/>
  <c r="G2282" i="2"/>
  <c r="G2291" i="2"/>
  <c r="G2296" i="2"/>
  <c r="G2299" i="2"/>
  <c r="G2303" i="2"/>
  <c r="G2307" i="2"/>
  <c r="G2316" i="2"/>
  <c r="G2326" i="2"/>
  <c r="G2334" i="2"/>
  <c r="G2339" i="2"/>
  <c r="G2348" i="2"/>
  <c r="G2358" i="2"/>
  <c r="G2366" i="2"/>
  <c r="G2385" i="2"/>
  <c r="G2389" i="2"/>
  <c r="G2393" i="2"/>
  <c r="G2398" i="2"/>
  <c r="G2426" i="2"/>
  <c r="G2427" i="2"/>
  <c r="G2438" i="2"/>
  <c r="G2454" i="2"/>
  <c r="G2467" i="2"/>
  <c r="G2483" i="2"/>
  <c r="G2484" i="2"/>
  <c r="G2488" i="2"/>
  <c r="G2503" i="2"/>
  <c r="G2526" i="2"/>
  <c r="G2530" i="2"/>
  <c r="G2550" i="2"/>
  <c r="G2554" i="2"/>
  <c r="G2558" i="2"/>
  <c r="G2599" i="2"/>
  <c r="G2605" i="2"/>
  <c r="G2609" i="2"/>
  <c r="G2614" i="2"/>
  <c r="G2615" i="2"/>
  <c r="G2618" i="2"/>
  <c r="G2619" i="2"/>
  <c r="G2622" i="2"/>
  <c r="G2623" i="2"/>
  <c r="G2626" i="2"/>
  <c r="G2627" i="2"/>
  <c r="G2699" i="2"/>
  <c r="G2700" i="2"/>
  <c r="G2716" i="2"/>
  <c r="G2718" i="2"/>
  <c r="G2725" i="2"/>
  <c r="G2726" i="2"/>
  <c r="G2728" i="2"/>
  <c r="G2757" i="2"/>
  <c r="G2758" i="2"/>
  <c r="G2761" i="2"/>
  <c r="G2762" i="2"/>
  <c r="G2765" i="2"/>
  <c r="G2766" i="2"/>
  <c r="G2777" i="2"/>
  <c r="G2778" i="2"/>
  <c r="G2782" i="2"/>
  <c r="G2796" i="2"/>
  <c r="G2797" i="2"/>
  <c r="G2814" i="2"/>
  <c r="G2828" i="2"/>
  <c r="G2833" i="2"/>
  <c r="G2837" i="2"/>
  <c r="G2838" i="2"/>
  <c r="G2839" i="2"/>
  <c r="G2844" i="2"/>
  <c r="G2850" i="2"/>
  <c r="G2854" i="2"/>
  <c r="G2855" i="2"/>
  <c r="G2860" i="2"/>
  <c r="G2866" i="2"/>
  <c r="G2870" i="2"/>
  <c r="G2871" i="2"/>
  <c r="G2876" i="2"/>
  <c r="G2882" i="2"/>
  <c r="G2886" i="2"/>
  <c r="G2887" i="2"/>
  <c r="G2892" i="2"/>
  <c r="G2898" i="2"/>
  <c r="G2902" i="2"/>
  <c r="G2903" i="2"/>
  <c r="G2908" i="2"/>
  <c r="G2914" i="2"/>
  <c r="G2918" i="2"/>
  <c r="G2919" i="2"/>
  <c r="G2924" i="2"/>
  <c r="G2930" i="2"/>
  <c r="G2934" i="2"/>
  <c r="G2935" i="2"/>
  <c r="G2940" i="2"/>
  <c r="G2946" i="2"/>
  <c r="G2950" i="2"/>
  <c r="G2951" i="2"/>
  <c r="G2956" i="2"/>
  <c r="G2962" i="2"/>
  <c r="G3048" i="2"/>
  <c r="G3062" i="2"/>
  <c r="G3066" i="2"/>
  <c r="G3067" i="2"/>
  <c r="G3072" i="2"/>
  <c r="G3080" i="2"/>
  <c r="G3086" i="2"/>
  <c r="G3091" i="2"/>
  <c r="G3092" i="2"/>
  <c r="G3096" i="2"/>
  <c r="G3102" i="2"/>
  <c r="G3106" i="2"/>
  <c r="G3110" i="2"/>
  <c r="G3114" i="2"/>
  <c r="G3118" i="2"/>
  <c r="G3122" i="2"/>
  <c r="G3126" i="2"/>
  <c r="G3130" i="2"/>
  <c r="G3176" i="2"/>
  <c r="G3181" i="2"/>
  <c r="G3185" i="2"/>
  <c r="G3196" i="2"/>
  <c r="G3200" i="2"/>
  <c r="G3201" i="2"/>
  <c r="G3206" i="2"/>
  <c r="G3211" i="2"/>
  <c r="G3215" i="2"/>
  <c r="G3221" i="2"/>
  <c r="G3226" i="2"/>
  <c r="G3231" i="2"/>
  <c r="G3236" i="2"/>
  <c r="G3241" i="2"/>
  <c r="G3242" i="2"/>
  <c r="G3257" i="2"/>
  <c r="G3261" i="2"/>
  <c r="G3265" i="2"/>
  <c r="G3269" i="2"/>
  <c r="G3273" i="2"/>
  <c r="G3277" i="2"/>
  <c r="G3281" i="2"/>
  <c r="G3285" i="2"/>
  <c r="G3289" i="2"/>
  <c r="G3293" i="2"/>
  <c r="G3297" i="2"/>
  <c r="G3301" i="2"/>
  <c r="G3305" i="2"/>
  <c r="G3309" i="2"/>
  <c r="G3313" i="2"/>
  <c r="G3317" i="2"/>
  <c r="G3321" i="2"/>
  <c r="G3325" i="2"/>
  <c r="G3329" i="2"/>
  <c r="G3333" i="2"/>
  <c r="G3342" i="2"/>
  <c r="G3347" i="2"/>
  <c r="G3348" i="2"/>
  <c r="G3351" i="2"/>
  <c r="G3352" i="2"/>
  <c r="G3357" i="2"/>
  <c r="G3358" i="2"/>
  <c r="G3363" i="2"/>
  <c r="G3364" i="2"/>
  <c r="G3367" i="2"/>
  <c r="G3368" i="2"/>
  <c r="G3373" i="2"/>
  <c r="G3374" i="2"/>
  <c r="G3379" i="2"/>
  <c r="G3380" i="2"/>
  <c r="G3383" i="2"/>
  <c r="G3384" i="2"/>
  <c r="G3433" i="2"/>
  <c r="G3440" i="2"/>
  <c r="G3441" i="2"/>
  <c r="G3461" i="2"/>
  <c r="G3462" i="2"/>
  <c r="G3468" i="2"/>
  <c r="G3489" i="2"/>
  <c r="G3494" i="2"/>
  <c r="G3498" i="2"/>
  <c r="G3503" i="2"/>
  <c r="G3521" i="2"/>
  <c r="G3526" i="2"/>
  <c r="G3530" i="2"/>
  <c r="G3535" i="2"/>
  <c r="G3553" i="2"/>
  <c r="G3558" i="2"/>
  <c r="G3562" i="2"/>
  <c r="G3563" i="2"/>
  <c r="G3567" i="2"/>
  <c r="G3585" i="2"/>
  <c r="G3590" i="2"/>
  <c r="G3594" i="2"/>
  <c r="G3617" i="2"/>
  <c r="G3622" i="2"/>
  <c r="G3623" i="2"/>
  <c r="G3626" i="2"/>
  <c r="G3649" i="2"/>
  <c r="G3654" i="2"/>
  <c r="G3655" i="2"/>
  <c r="G3658" i="2"/>
  <c r="G3681" i="2"/>
  <c r="G3686" i="2"/>
  <c r="G3687" i="2"/>
  <c r="G3690" i="2"/>
  <c r="G3713" i="2"/>
  <c r="G3718" i="2"/>
  <c r="G3719" i="2"/>
  <c r="G3722" i="2"/>
  <c r="G3745" i="2"/>
  <c r="G3750" i="2"/>
  <c r="G3751" i="2"/>
  <c r="G3754" i="2"/>
  <c r="G3777" i="2"/>
  <c r="G3803" i="2"/>
  <c r="G3843" i="2"/>
  <c r="G3847" i="2"/>
  <c r="G3853" i="2"/>
  <c r="G3859" i="2"/>
  <c r="G3863" i="2"/>
  <c r="G3868" i="2"/>
  <c r="G3869" i="2"/>
  <c r="G3875" i="2"/>
  <c r="G3879" i="2"/>
  <c r="G3884" i="2"/>
  <c r="G3885" i="2"/>
  <c r="G3891" i="2"/>
  <c r="G3895" i="2"/>
  <c r="G3900" i="2"/>
  <c r="G3901" i="2"/>
  <c r="G3841" i="2"/>
  <c r="G3857" i="2"/>
  <c r="G3873" i="2"/>
  <c r="G3889" i="2"/>
  <c r="G3189" i="2"/>
  <c r="G3191" i="2"/>
  <c r="G3197" i="2"/>
  <c r="G3202" i="2"/>
  <c r="G3203" i="2"/>
  <c r="G3207" i="2"/>
  <c r="G3213" i="2"/>
  <c r="G3218" i="2"/>
  <c r="G3219" i="2"/>
  <c r="G3223" i="2"/>
  <c r="G3229" i="2"/>
  <c r="G3234" i="2"/>
  <c r="G3239" i="2"/>
  <c r="G3250" i="2"/>
  <c r="G3254" i="2"/>
  <c r="G3255" i="2"/>
  <c r="G3259" i="2"/>
  <c r="G3263" i="2"/>
  <c r="G3267" i="2"/>
  <c r="G3271" i="2"/>
  <c r="G3275" i="2"/>
  <c r="G3279" i="2"/>
  <c r="G3283" i="2"/>
  <c r="G3287" i="2"/>
  <c r="G3291" i="2"/>
  <c r="G3295" i="2"/>
  <c r="G3299" i="2"/>
  <c r="G3303" i="2"/>
  <c r="G3307" i="2"/>
  <c r="G3311" i="2"/>
  <c r="G3315" i="2"/>
  <c r="G3319" i="2"/>
  <c r="G3323" i="2"/>
  <c r="G3327" i="2"/>
  <c r="G3331" i="2"/>
  <c r="G3335" i="2"/>
  <c r="G3338" i="2"/>
  <c r="G3339" i="2"/>
  <c r="G3343" i="2"/>
  <c r="G3344" i="2"/>
  <c r="G3349" i="2"/>
  <c r="G3350" i="2"/>
  <c r="G3355" i="2"/>
  <c r="G3356" i="2"/>
  <c r="G3359" i="2"/>
  <c r="G3360" i="2"/>
  <c r="G3365" i="2"/>
  <c r="G3366" i="2"/>
  <c r="G3371" i="2"/>
  <c r="G3372" i="2"/>
  <c r="G3375" i="2"/>
  <c r="G3376" i="2"/>
  <c r="G3381" i="2"/>
  <c r="G3382" i="2"/>
  <c r="G3439" i="2"/>
  <c r="G3443" i="2"/>
  <c r="G3453" i="2"/>
  <c r="G3454" i="2"/>
  <c r="G3478" i="2"/>
  <c r="G3482" i="2"/>
  <c r="G3487" i="2"/>
  <c r="G3491" i="2"/>
  <c r="G3505" i="2"/>
  <c r="G3510" i="2"/>
  <c r="G3514" i="2"/>
  <c r="G3519" i="2"/>
  <c r="G3523" i="2"/>
  <c r="G3537" i="2"/>
  <c r="G3542" i="2"/>
  <c r="G3546" i="2"/>
  <c r="G3551" i="2"/>
  <c r="G3555" i="2"/>
  <c r="G3569" i="2"/>
  <c r="G3574" i="2"/>
  <c r="G3578" i="2"/>
  <c r="G3579" i="2"/>
  <c r="G3583" i="2"/>
  <c r="G3601" i="2"/>
  <c r="G3606" i="2"/>
  <c r="G3607" i="2"/>
  <c r="G3610" i="2"/>
  <c r="G3619" i="2"/>
  <c r="G3633" i="2"/>
  <c r="G3638" i="2"/>
  <c r="G3639" i="2"/>
  <c r="G3642" i="2"/>
  <c r="G3651" i="2"/>
  <c r="G3665" i="2"/>
  <c r="G3670" i="2"/>
  <c r="G3671" i="2"/>
  <c r="G3674" i="2"/>
  <c r="G3683" i="2"/>
  <c r="G3697" i="2"/>
  <c r="G3702" i="2"/>
  <c r="G3703" i="2"/>
  <c r="G3706" i="2"/>
  <c r="G3715" i="2"/>
  <c r="G3729" i="2"/>
  <c r="G3734" i="2"/>
  <c r="G3735" i="2"/>
  <c r="G3738" i="2"/>
  <c r="G3747" i="2"/>
  <c r="G3761" i="2"/>
  <c r="G3770" i="2"/>
  <c r="G3775" i="2"/>
  <c r="G3795" i="2"/>
  <c r="G3844" i="2"/>
  <c r="G3845" i="2"/>
  <c r="G3850" i="2"/>
  <c r="G3851" i="2"/>
  <c r="G3854" i="2"/>
  <c r="G3855" i="2"/>
  <c r="G3860" i="2"/>
  <c r="G3861" i="2"/>
  <c r="G3866" i="2"/>
  <c r="G3867" i="2"/>
  <c r="G3870" i="2"/>
  <c r="G3871" i="2"/>
  <c r="G3876" i="2"/>
  <c r="G3877" i="2"/>
  <c r="G3882" i="2"/>
  <c r="G3883" i="2"/>
  <c r="G3886" i="2"/>
  <c r="G3887" i="2"/>
  <c r="G3892" i="2"/>
  <c r="G3893" i="2"/>
  <c r="G3898" i="2"/>
  <c r="G3899" i="2"/>
  <c r="G3902" i="2"/>
  <c r="G3903" i="2"/>
  <c r="G3907" i="2"/>
  <c r="G3915" i="2"/>
  <c r="G3919" i="2"/>
  <c r="G3920" i="2"/>
  <c r="G3924" i="2"/>
  <c r="G3930" i="2"/>
  <c r="G3935" i="2"/>
  <c r="G3936" i="2"/>
  <c r="G3940" i="2"/>
  <c r="G3946" i="2"/>
  <c r="G3951" i="2"/>
  <c r="G3952" i="2"/>
  <c r="G3956" i="2"/>
  <c r="G3962" i="2"/>
  <c r="G3967" i="2"/>
  <c r="G3968" i="2"/>
  <c r="G3972" i="2"/>
  <c r="G3978" i="2"/>
  <c r="G3983" i="2"/>
  <c r="G3984" i="2"/>
  <c r="G3988" i="2"/>
  <c r="G3994" i="2"/>
  <c r="G3999" i="2"/>
  <c r="G4000" i="2"/>
  <c r="G4004" i="2"/>
  <c r="G4010" i="2"/>
  <c r="G4015" i="2"/>
  <c r="G4016" i="2"/>
  <c r="G4020" i="2"/>
  <c r="G4026" i="2"/>
  <c r="G4031" i="2"/>
  <c r="G4032" i="2"/>
  <c r="G4036" i="2"/>
  <c r="G4042" i="2"/>
  <c r="G4047" i="2"/>
  <c r="G4048" i="2"/>
  <c r="G4052" i="2"/>
  <c r="G4058" i="2"/>
  <c r="G4063" i="2"/>
  <c r="G4064" i="2"/>
  <c r="G4068" i="2"/>
  <c r="G4074" i="2"/>
  <c r="G4079" i="2"/>
  <c r="G4080" i="2"/>
  <c r="G4084" i="2"/>
  <c r="G4090" i="2"/>
  <c r="G4095" i="2"/>
  <c r="G4096" i="2"/>
  <c r="G4119" i="2"/>
  <c r="G4124" i="2"/>
  <c r="G4128" i="2"/>
  <c r="G4133" i="2"/>
  <c r="G4151" i="2"/>
  <c r="G4156" i="2"/>
  <c r="G4160" i="2"/>
  <c r="G4161" i="2"/>
  <c r="G4165" i="2"/>
  <c r="G4183" i="2"/>
  <c r="G4188" i="2"/>
  <c r="G4192" i="2"/>
  <c r="G4196" i="2"/>
  <c r="G4200" i="2"/>
  <c r="G4201" i="2"/>
  <c r="G4205" i="2"/>
  <c r="G4223" i="2"/>
  <c r="G4227" i="2"/>
  <c r="G4299" i="2"/>
  <c r="G4303" i="2"/>
  <c r="G3922" i="2"/>
  <c r="G3927" i="2"/>
  <c r="G3928" i="2"/>
  <c r="G3932" i="2"/>
  <c r="G3938" i="2"/>
  <c r="G3943" i="2"/>
  <c r="G3944" i="2"/>
  <c r="G3948" i="2"/>
  <c r="G3954" i="2"/>
  <c r="G3959" i="2"/>
  <c r="G3960" i="2"/>
  <c r="G3964" i="2"/>
  <c r="G3970" i="2"/>
  <c r="G3975" i="2"/>
  <c r="G3976" i="2"/>
  <c r="G3980" i="2"/>
  <c r="G3986" i="2"/>
  <c r="G3991" i="2"/>
  <c r="G3992" i="2"/>
  <c r="G3996" i="2"/>
  <c r="G4002" i="2"/>
  <c r="G4007" i="2"/>
  <c r="G4008" i="2"/>
  <c r="G4012" i="2"/>
  <c r="G4018" i="2"/>
  <c r="G4023" i="2"/>
  <c r="G4024" i="2"/>
  <c r="G4028" i="2"/>
  <c r="G4034" i="2"/>
  <c r="G4039" i="2"/>
  <c r="G4040" i="2"/>
  <c r="G4044" i="2"/>
  <c r="G4050" i="2"/>
  <c r="G4055" i="2"/>
  <c r="G4056" i="2"/>
  <c r="G4060" i="2"/>
  <c r="G4066" i="2"/>
  <c r="G4071" i="2"/>
  <c r="G4072" i="2"/>
  <c r="G4076" i="2"/>
  <c r="G4082" i="2"/>
  <c r="G4087" i="2"/>
  <c r="G4088" i="2"/>
  <c r="G4092" i="2"/>
  <c r="G4098" i="2"/>
  <c r="G4102" i="2"/>
  <c r="G4108" i="2"/>
  <c r="G4112" i="2"/>
  <c r="G4117" i="2"/>
  <c r="G4121" i="2"/>
  <c r="G4135" i="2"/>
  <c r="G4140" i="2"/>
  <c r="G4144" i="2"/>
  <c r="G4149" i="2"/>
  <c r="G4153" i="2"/>
  <c r="G4167" i="2"/>
  <c r="G4172" i="2"/>
  <c r="G4176" i="2"/>
  <c r="G4181" i="2"/>
  <c r="G4229" i="2"/>
  <c r="G4247" i="2"/>
  <c r="G4251" i="2"/>
  <c r="G4255" i="2"/>
  <c r="G4259" i="2"/>
  <c r="G4313" i="2"/>
  <c r="G4345" i="2"/>
  <c r="G4357" i="2"/>
  <c r="G4415" i="2"/>
  <c r="G4447" i="2"/>
  <c r="G4479" i="2"/>
  <c r="G4511" i="2"/>
  <c r="G4553" i="2"/>
  <c r="G4575" i="2"/>
  <c r="G4607" i="2"/>
  <c r="G4241" i="2"/>
  <c r="G4289" i="2"/>
  <c r="G4321" i="2"/>
  <c r="G4352" i="2"/>
  <c r="G4377" i="2"/>
  <c r="G4383" i="2"/>
  <c r="G4391" i="2"/>
  <c r="G4423" i="2"/>
  <c r="G4455" i="2"/>
  <c r="G4487" i="2"/>
  <c r="G4519" i="2"/>
  <c r="G4583" i="2"/>
  <c r="G4615" i="2"/>
  <c r="G4184" i="2"/>
  <c r="G4185" i="2"/>
  <c r="G4189" i="2"/>
  <c r="G4207" i="2"/>
  <c r="G4212" i="2"/>
  <c r="G4216" i="2"/>
  <c r="G4217" i="2"/>
  <c r="G4221" i="2"/>
  <c r="G4239" i="2"/>
  <c r="G4244" i="2"/>
  <c r="G4248" i="2"/>
  <c r="G4249" i="2"/>
  <c r="G4252" i="2"/>
  <c r="G4256" i="2"/>
  <c r="G4257" i="2"/>
  <c r="G4277" i="2"/>
  <c r="G4291" i="2"/>
  <c r="G4296" i="2"/>
  <c r="G4297" i="2"/>
  <c r="G4300" i="2"/>
  <c r="G4309" i="2"/>
  <c r="G4323" i="2"/>
  <c r="G4328" i="2"/>
  <c r="G4329" i="2"/>
  <c r="G4332" i="2"/>
  <c r="G4341" i="2"/>
  <c r="G4354" i="2"/>
  <c r="G4358" i="2"/>
  <c r="G4359" i="2"/>
  <c r="G4365" i="2"/>
  <c r="G4375" i="2"/>
  <c r="G4389" i="2"/>
  <c r="G4394" i="2"/>
  <c r="G4398" i="2"/>
  <c r="G4399" i="2"/>
  <c r="G4403" i="2"/>
  <c r="G4421" i="2"/>
  <c r="G4426" i="2"/>
  <c r="G4430" i="2"/>
  <c r="G4431" i="2"/>
  <c r="G4435" i="2"/>
  <c r="G4453" i="2"/>
  <c r="G4458" i="2"/>
  <c r="G4462" i="2"/>
  <c r="G4463" i="2"/>
  <c r="G4467" i="2"/>
  <c r="G4485" i="2"/>
  <c r="G4490" i="2"/>
  <c r="G4494" i="2"/>
  <c r="G4495" i="2"/>
  <c r="G4499" i="2"/>
  <c r="G4517" i="2"/>
  <c r="G4522" i="2"/>
  <c r="G4526" i="2"/>
  <c r="G4527" i="2"/>
  <c r="G4531" i="2"/>
  <c r="G4536" i="2"/>
  <c r="G4537" i="2"/>
  <c r="G4540" i="2"/>
  <c r="G4558" i="2"/>
  <c r="G4559" i="2"/>
  <c r="G4563" i="2"/>
  <c r="G4572" i="2"/>
  <c r="G4581" i="2"/>
  <c r="G4590" i="2"/>
  <c r="G4591" i="2"/>
  <c r="G4595" i="2"/>
  <c r="G4604" i="2"/>
  <c r="G4643" i="2"/>
  <c r="G4666" i="2"/>
  <c r="G4623" i="2"/>
  <c r="G4655" i="2"/>
  <c r="G4847" i="2"/>
  <c r="G4859" i="2"/>
  <c r="G4899" i="2"/>
  <c r="G4908" i="2"/>
  <c r="G4922" i="2"/>
  <c r="G4926" i="2"/>
  <c r="G4936" i="2"/>
  <c r="G4940" i="2"/>
  <c r="G4944" i="2"/>
  <c r="G4975" i="2"/>
  <c r="G4988" i="2"/>
  <c r="G4996" i="2"/>
  <c r="G5002" i="2"/>
  <c r="G5020" i="2"/>
  <c r="G5024" i="2"/>
  <c r="G5045" i="2"/>
  <c r="G5060" i="2"/>
  <c r="G5066" i="2"/>
  <c r="G5070" i="2"/>
  <c r="G4612" i="2"/>
  <c r="G4621" i="2"/>
  <c r="G4630" i="2"/>
  <c r="G4631" i="2"/>
  <c r="G4635" i="2"/>
  <c r="G4644" i="2"/>
  <c r="G4653" i="2"/>
  <c r="G4658" i="2"/>
  <c r="G4661" i="2"/>
  <c r="G4664" i="2"/>
  <c r="G4668" i="2"/>
  <c r="G4677" i="2"/>
  <c r="G4687" i="2"/>
  <c r="G4703" i="2"/>
  <c r="G4719" i="2"/>
  <c r="G4735" i="2"/>
  <c r="G4751" i="2"/>
  <c r="G4767" i="2"/>
  <c r="G4783" i="2"/>
  <c r="G4790" i="2"/>
  <c r="G4791" i="2"/>
  <c r="G4792" i="2"/>
  <c r="G4795" i="2"/>
  <c r="G4796" i="2"/>
  <c r="G4799" i="2"/>
  <c r="G4800" i="2"/>
  <c r="G4803" i="2"/>
  <c r="G4804" i="2"/>
  <c r="G4807" i="2"/>
  <c r="G4808" i="2"/>
  <c r="G4811" i="2"/>
  <c r="G4812" i="2"/>
  <c r="G4815" i="2"/>
  <c r="G4816" i="2"/>
  <c r="G4819" i="2"/>
  <c r="G4820" i="2"/>
  <c r="G4823" i="2"/>
  <c r="G4824" i="2"/>
  <c r="G4827" i="2"/>
  <c r="G4836" i="2"/>
  <c r="G4853" i="2"/>
  <c r="G4861" i="2"/>
  <c r="G4881" i="2"/>
  <c r="G4887" i="2"/>
  <c r="G4896" i="2"/>
  <c r="G4897" i="2"/>
  <c r="G4902" i="2"/>
  <c r="G4906" i="2"/>
  <c r="G4924" i="2"/>
  <c r="G4957" i="2"/>
  <c r="G5022" i="2"/>
  <c r="G5028" i="2"/>
  <c r="G5032" i="2"/>
  <c r="G5049" i="2"/>
  <c r="G5074" i="2"/>
  <c r="G5078" i="2"/>
  <c r="G5082" i="2"/>
  <c r="G5086" i="2"/>
  <c r="G5090" i="2"/>
  <c r="G5094" i="2"/>
  <c r="G5098" i="2"/>
  <c r="G5102" i="2"/>
  <c r="G5106" i="2"/>
  <c r="G5110" i="2"/>
  <c r="G4652" i="2"/>
  <c r="G4671" i="2"/>
  <c r="G4676" i="2"/>
  <c r="G4686" i="2"/>
  <c r="G4702" i="2"/>
  <c r="G4718" i="2"/>
  <c r="G4734" i="2"/>
  <c r="G4750" i="2"/>
  <c r="G4766" i="2"/>
  <c r="G4782" i="2"/>
  <c r="G4835" i="2"/>
  <c r="G4871" i="2"/>
  <c r="G4880" i="2"/>
  <c r="G4886" i="2"/>
  <c r="G4911" i="2"/>
  <c r="G4923" i="2"/>
  <c r="G4927" i="2"/>
  <c r="G4994" i="2"/>
  <c r="G5004" i="2"/>
  <c r="G5008" i="2"/>
  <c r="G5030" i="2"/>
  <c r="G5036" i="2"/>
  <c r="G5040" i="2"/>
  <c r="G5051" i="2"/>
  <c r="G5092" i="2"/>
  <c r="G5100" i="2"/>
  <c r="G5108" i="2"/>
  <c r="G5114" i="2"/>
  <c r="G5118" i="2"/>
  <c r="G5145" i="2"/>
  <c r="G5149" i="2"/>
  <c r="G5153" i="2"/>
  <c r="G15" i="2"/>
  <c r="G29" i="2"/>
  <c r="G136" i="2"/>
  <c r="G140" i="2"/>
  <c r="G144" i="2"/>
  <c r="G212" i="2"/>
  <c r="G334" i="2"/>
  <c r="G338" i="2"/>
  <c r="G342" i="2"/>
  <c r="G346" i="2"/>
  <c r="G350" i="2"/>
  <c r="G354" i="2"/>
  <c r="G472" i="2"/>
  <c r="G476" i="2"/>
  <c r="G480" i="2"/>
  <c r="G484" i="2"/>
  <c r="G488" i="2"/>
  <c r="G492" i="2"/>
  <c r="G27" i="2"/>
  <c r="G33" i="2"/>
  <c r="G37" i="2"/>
  <c r="G41" i="2"/>
  <c r="G45" i="2"/>
  <c r="G49" i="2"/>
  <c r="G53" i="2"/>
  <c r="G58" i="2"/>
  <c r="G62" i="2"/>
  <c r="G66" i="2"/>
  <c r="G70" i="2"/>
  <c r="G74" i="2"/>
  <c r="G78" i="2"/>
  <c r="G82" i="2"/>
  <c r="G86" i="2"/>
  <c r="G90" i="2"/>
  <c r="G94" i="2"/>
  <c r="G98" i="2"/>
  <c r="G102" i="2"/>
  <c r="G106" i="2"/>
  <c r="G110" i="2"/>
  <c r="G114" i="2"/>
  <c r="G118" i="2"/>
  <c r="G125" i="2"/>
  <c r="G129" i="2"/>
  <c r="G133" i="2"/>
  <c r="G148" i="2"/>
  <c r="G149" i="2"/>
  <c r="G152" i="2"/>
  <c r="G153" i="2"/>
  <c r="G156" i="2"/>
  <c r="G157" i="2"/>
  <c r="G160" i="2"/>
  <c r="G161" i="2"/>
  <c r="G164" i="2"/>
  <c r="G165" i="2"/>
  <c r="G168" i="2"/>
  <c r="G169" i="2"/>
  <c r="G172" i="2"/>
  <c r="G173" i="2"/>
  <c r="G176" i="2"/>
  <c r="G177" i="2"/>
  <c r="G180" i="2"/>
  <c r="G181" i="2"/>
  <c r="G184" i="2"/>
  <c r="G185" i="2"/>
  <c r="G188" i="2"/>
  <c r="G189" i="2"/>
  <c r="G192" i="2"/>
  <c r="G193" i="2"/>
  <c r="G196" i="2"/>
  <c r="G197" i="2"/>
  <c r="G200" i="2"/>
  <c r="G201" i="2"/>
  <c r="G204" i="2"/>
  <c r="G205" i="2"/>
  <c r="G208" i="2"/>
  <c r="G209" i="2"/>
  <c r="G218" i="2"/>
  <c r="G221" i="2"/>
  <c r="G222" i="2"/>
  <c r="G225" i="2"/>
  <c r="G226" i="2"/>
  <c r="G229" i="2"/>
  <c r="G230" i="2"/>
  <c r="G233" i="2"/>
  <c r="G234" i="2"/>
  <c r="G237" i="2"/>
  <c r="G238" i="2"/>
  <c r="G241" i="2"/>
  <c r="G242" i="2"/>
  <c r="G245" i="2"/>
  <c r="G246" i="2"/>
  <c r="G249" i="2"/>
  <c r="G250" i="2"/>
  <c r="G253" i="2"/>
  <c r="G254" i="2"/>
  <c r="G257" i="2"/>
  <c r="G258" i="2"/>
  <c r="G261" i="2"/>
  <c r="G262" i="2"/>
  <c r="G265" i="2"/>
  <c r="G266" i="2"/>
  <c r="G269" i="2"/>
  <c r="G270" i="2"/>
  <c r="G273" i="2"/>
  <c r="G274" i="2"/>
  <c r="G280" i="2"/>
  <c r="G281" i="2"/>
  <c r="G284" i="2"/>
  <c r="G285" i="2"/>
  <c r="G288" i="2"/>
  <c r="G289" i="2"/>
  <c r="G292" i="2"/>
  <c r="G293" i="2"/>
  <c r="G296" i="2"/>
  <c r="G297" i="2"/>
  <c r="G300" i="2"/>
  <c r="G301" i="2"/>
  <c r="G304" i="2"/>
  <c r="G305" i="2"/>
  <c r="G308" i="2"/>
  <c r="G309" i="2"/>
  <c r="G314" i="2"/>
  <c r="G322" i="2"/>
  <c r="G330" i="2"/>
  <c r="G461" i="2"/>
  <c r="G465" i="2"/>
  <c r="G469" i="2"/>
  <c r="G18" i="2"/>
  <c r="G121" i="2"/>
  <c r="G137" i="2"/>
  <c r="G141" i="2"/>
  <c r="G145" i="2"/>
  <c r="G213" i="2"/>
  <c r="G312" i="2"/>
  <c r="G320" i="2"/>
  <c r="G328" i="2"/>
  <c r="G335" i="2"/>
  <c r="G336" i="2"/>
  <c r="G339" i="2"/>
  <c r="G340" i="2"/>
  <c r="G343" i="2"/>
  <c r="G344" i="2"/>
  <c r="G347" i="2"/>
  <c r="G348" i="2"/>
  <c r="G351" i="2"/>
  <c r="G352" i="2"/>
  <c r="G355" i="2"/>
  <c r="G356" i="2"/>
  <c r="G363" i="2"/>
  <c r="G371" i="2"/>
  <c r="G379" i="2"/>
  <c r="G386" i="2"/>
  <c r="G394" i="2"/>
  <c r="G402" i="2"/>
  <c r="G410" i="2"/>
  <c r="G418" i="2"/>
  <c r="G426" i="2"/>
  <c r="G434" i="2"/>
  <c r="G442" i="2"/>
  <c r="G450" i="2"/>
  <c r="G458" i="2"/>
  <c r="G473" i="2"/>
  <c r="G474" i="2"/>
  <c r="G477" i="2"/>
  <c r="G478" i="2"/>
  <c r="G481" i="2"/>
  <c r="G482" i="2"/>
  <c r="G485" i="2"/>
  <c r="G486" i="2"/>
  <c r="G489" i="2"/>
  <c r="G490" i="2"/>
  <c r="G493" i="2"/>
  <c r="G494" i="2"/>
  <c r="G500" i="2"/>
  <c r="G508" i="2"/>
  <c r="G514" i="2"/>
  <c r="G515" i="2"/>
  <c r="G517" i="2"/>
  <c r="G529" i="2"/>
  <c r="G552" i="2"/>
  <c r="G556" i="2"/>
  <c r="G557" i="2"/>
  <c r="G564" i="2"/>
  <c r="G568" i="2"/>
  <c r="G572" i="2"/>
  <c r="G576" i="2"/>
  <c r="G580" i="2"/>
  <c r="G584" i="2"/>
  <c r="G588" i="2"/>
  <c r="G592" i="2"/>
  <c r="G510" i="2"/>
  <c r="G523" i="2"/>
  <c r="G531" i="2"/>
  <c r="G533" i="2"/>
  <c r="G534" i="2"/>
  <c r="G536" i="2"/>
  <c r="G537" i="2"/>
  <c r="G540" i="2"/>
  <c r="G541" i="2"/>
  <c r="G544" i="2"/>
  <c r="G545" i="2"/>
  <c r="G554" i="2"/>
  <c r="G555" i="2"/>
  <c r="G562" i="2"/>
  <c r="G566" i="2"/>
  <c r="G570" i="2"/>
  <c r="G574" i="2"/>
  <c r="G578" i="2"/>
  <c r="G582" i="2"/>
  <c r="G586" i="2"/>
  <c r="G590" i="2"/>
  <c r="G596" i="2"/>
  <c r="G597" i="2"/>
  <c r="G695" i="2"/>
  <c r="G701" i="2"/>
  <c r="G705" i="2"/>
  <c r="G713" i="2"/>
  <c r="G718" i="2"/>
  <c r="G719" i="2"/>
  <c r="G729" i="2"/>
  <c r="G734" i="2"/>
  <c r="G735" i="2"/>
  <c r="G740" i="2"/>
  <c r="G741" i="2"/>
  <c r="G751" i="2"/>
  <c r="G756" i="2"/>
  <c r="G757" i="2"/>
  <c r="G760" i="2"/>
  <c r="G761" i="2"/>
  <c r="G764" i="2"/>
  <c r="G765" i="2"/>
  <c r="G768" i="2"/>
  <c r="G769" i="2"/>
  <c r="G772" i="2"/>
  <c r="G773" i="2"/>
  <c r="G776" i="2"/>
  <c r="G777" i="2"/>
  <c r="G780" i="2"/>
  <c r="G781" i="2"/>
  <c r="G806" i="2"/>
  <c r="G810" i="2"/>
  <c r="G816" i="2"/>
  <c r="G817" i="2"/>
  <c r="G820" i="2"/>
  <c r="G821" i="2"/>
  <c r="G824" i="2"/>
  <c r="G825" i="2"/>
  <c r="G828" i="2"/>
  <c r="G829" i="2"/>
  <c r="G832" i="2"/>
  <c r="G835" i="2"/>
  <c r="G836" i="2"/>
  <c r="G839" i="2"/>
  <c r="G840" i="2"/>
  <c r="G843" i="2"/>
  <c r="G844" i="2"/>
  <c r="G847" i="2"/>
  <c r="G848" i="2"/>
  <c r="G851" i="2"/>
  <c r="G852" i="2"/>
  <c r="G855" i="2"/>
  <c r="G856" i="2"/>
  <c r="G859" i="2"/>
  <c r="G860" i="2"/>
  <c r="G863" i="2"/>
  <c r="G864" i="2"/>
  <c r="G867" i="2"/>
  <c r="G868" i="2"/>
  <c r="G871" i="2"/>
  <c r="G872" i="2"/>
  <c r="G875" i="2"/>
  <c r="G876" i="2"/>
  <c r="G879" i="2"/>
  <c r="G880" i="2"/>
  <c r="G883" i="2"/>
  <c r="G885" i="2"/>
  <c r="G892" i="2"/>
  <c r="G894" i="2"/>
  <c r="G902" i="2"/>
  <c r="G903" i="2"/>
  <c r="G904" i="2"/>
  <c r="G907" i="2"/>
  <c r="G908" i="2"/>
  <c r="G928" i="2"/>
  <c r="G929" i="2"/>
  <c r="G930" i="2"/>
  <c r="G937" i="2"/>
  <c r="G940" i="2"/>
  <c r="G941" i="2"/>
  <c r="G942" i="2"/>
  <c r="G945" i="2"/>
  <c r="G946" i="2"/>
  <c r="G949" i="2"/>
  <c r="G950" i="2"/>
  <c r="G953" i="2"/>
  <c r="G954" i="2"/>
  <c r="G957" i="2"/>
  <c r="G958" i="2"/>
  <c r="G961" i="2"/>
  <c r="G962" i="2"/>
  <c r="G965" i="2"/>
  <c r="G966" i="2"/>
  <c r="G976" i="2"/>
  <c r="G979" i="2"/>
  <c r="G981" i="2"/>
  <c r="G982" i="2"/>
  <c r="G983" i="2"/>
  <c r="G986" i="2"/>
  <c r="G987" i="2"/>
  <c r="G990" i="2"/>
  <c r="G991" i="2"/>
  <c r="G994" i="2"/>
  <c r="G995" i="2"/>
  <c r="G998" i="2"/>
  <c r="G999" i="2"/>
  <c r="G1002" i="2"/>
  <c r="G1003" i="2"/>
  <c r="G1013" i="2"/>
  <c r="G1054" i="2"/>
  <c r="G1055" i="2"/>
  <c r="G1056" i="2"/>
  <c r="G1059" i="2"/>
  <c r="G1060" i="2"/>
  <c r="G1063" i="2"/>
  <c r="G1064" i="2"/>
  <c r="G1067" i="2"/>
  <c r="G1068" i="2"/>
  <c r="G1071" i="2"/>
  <c r="G1073" i="2"/>
  <c r="G1095" i="2"/>
  <c r="G1169" i="2"/>
  <c r="G1170" i="2"/>
  <c r="G1173" i="2"/>
  <c r="G1174" i="2"/>
  <c r="G1177" i="2"/>
  <c r="G1178" i="2"/>
  <c r="G1191" i="2"/>
  <c r="G1192" i="2"/>
  <c r="G1195" i="2"/>
  <c r="G1196" i="2"/>
  <c r="G1199" i="2"/>
  <c r="G1200" i="2"/>
  <c r="G1203" i="2"/>
  <c r="G1204" i="2"/>
  <c r="G1207" i="2"/>
  <c r="G1208" i="2"/>
  <c r="G1211" i="2"/>
  <c r="G1212" i="2"/>
  <c r="G1215" i="2"/>
  <c r="G1216" i="2"/>
  <c r="G1219" i="2"/>
  <c r="G1221" i="2"/>
  <c r="G1228" i="2"/>
  <c r="G1229" i="2"/>
  <c r="G1232" i="2"/>
  <c r="G1233" i="2"/>
  <c r="G1236" i="2"/>
  <c r="G1237" i="2"/>
  <c r="G1240" i="2"/>
  <c r="G1241" i="2"/>
  <c r="G1244" i="2"/>
  <c r="G1245" i="2"/>
  <c r="G1248" i="2"/>
  <c r="G1249" i="2"/>
  <c r="G1252" i="2"/>
  <c r="G1253" i="2"/>
  <c r="G1256" i="2"/>
  <c r="G1257" i="2"/>
  <c r="G1260" i="2"/>
  <c r="G1261" i="2"/>
  <c r="G1264" i="2"/>
  <c r="G1265" i="2"/>
  <c r="G1268" i="2"/>
  <c r="G1269" i="2"/>
  <c r="G1272" i="2"/>
  <c r="G1273" i="2"/>
  <c r="G1276" i="2"/>
  <c r="G1277" i="2"/>
  <c r="G1280" i="2"/>
  <c r="G1281" i="2"/>
  <c r="G1284" i="2"/>
  <c r="G1285" i="2"/>
  <c r="G1288" i="2"/>
  <c r="G1289" i="2"/>
  <c r="G1292" i="2"/>
  <c r="G1293" i="2"/>
  <c r="G1296" i="2"/>
  <c r="G1297" i="2"/>
  <c r="G1300" i="2"/>
  <c r="G1301" i="2"/>
  <c r="G1303" i="2"/>
  <c r="G1307" i="2"/>
  <c r="G1311" i="2"/>
  <c r="G1315" i="2"/>
  <c r="G1319" i="2"/>
  <c r="G1323" i="2"/>
  <c r="G1327" i="2"/>
  <c r="G1331" i="2"/>
  <c r="G1335" i="2"/>
  <c r="G1339" i="2"/>
  <c r="G1343" i="2"/>
  <c r="G1347" i="2"/>
  <c r="G1351" i="2"/>
  <c r="G1355" i="2"/>
  <c r="G1360" i="2"/>
  <c r="G1365" i="2"/>
  <c r="G1369" i="2"/>
  <c r="G1374" i="2"/>
  <c r="G1378" i="2"/>
  <c r="G1383" i="2"/>
  <c r="G1390" i="2"/>
  <c r="G1398" i="2"/>
  <c r="G1405" i="2"/>
  <c r="G1409" i="2"/>
  <c r="G1413" i="2"/>
  <c r="G1424" i="2"/>
  <c r="G1434" i="2"/>
  <c r="G1442" i="2"/>
  <c r="G1450" i="2"/>
  <c r="G1451" i="2"/>
  <c r="G1460" i="2"/>
  <c r="G1472" i="2"/>
  <c r="G1473" i="2"/>
  <c r="G1481" i="2"/>
  <c r="G1489" i="2"/>
  <c r="G1497" i="2"/>
  <c r="G1505" i="2"/>
  <c r="G1506" i="2"/>
  <c r="G1514" i="2"/>
  <c r="G1518" i="2"/>
  <c r="G1522" i="2"/>
  <c r="G1526" i="2"/>
  <c r="G1530" i="2"/>
  <c r="G1534" i="2"/>
  <c r="G1538" i="2"/>
  <c r="G1542" i="2"/>
  <c r="G1546" i="2"/>
  <c r="G1550" i="2"/>
  <c r="G1554" i="2"/>
  <c r="G1558" i="2"/>
  <c r="G1562" i="2"/>
  <c r="G1566" i="2"/>
  <c r="G1570" i="2"/>
  <c r="G1577" i="2"/>
  <c r="G1578" i="2"/>
  <c r="G1582" i="2"/>
  <c r="G1586" i="2"/>
  <c r="G1590" i="2"/>
  <c r="G1594" i="2"/>
  <c r="G1596" i="2"/>
  <c r="G1604" i="2"/>
  <c r="G1613" i="2"/>
  <c r="G1619" i="2"/>
  <c r="G1638" i="2"/>
  <c r="G1647" i="2"/>
  <c r="G1653" i="2"/>
  <c r="G1655" i="2"/>
  <c r="G1656" i="2"/>
  <c r="G1664" i="2"/>
  <c r="G1670" i="2"/>
  <c r="G1677" i="2"/>
  <c r="G1696" i="2"/>
  <c r="G1702" i="2"/>
  <c r="G1709" i="2"/>
  <c r="G1724" i="2"/>
  <c r="G1730" i="2"/>
  <c r="G1753" i="2"/>
  <c r="G1770" i="2"/>
  <c r="G1785" i="2"/>
  <c r="G1796" i="2"/>
  <c r="G1802" i="2"/>
  <c r="G1818" i="2"/>
  <c r="G1820" i="2"/>
  <c r="G1822" i="2"/>
  <c r="G1826" i="2"/>
  <c r="G1830" i="2"/>
  <c r="G1834" i="2"/>
  <c r="G1840" i="2"/>
  <c r="G1844" i="2"/>
  <c r="G549" i="2"/>
  <c r="G551" i="2"/>
  <c r="G559" i="2"/>
  <c r="G561" i="2"/>
  <c r="G565" i="2"/>
  <c r="G569" i="2"/>
  <c r="G573" i="2"/>
  <c r="G577" i="2"/>
  <c r="G581" i="2"/>
  <c r="G585" i="2"/>
  <c r="G589" i="2"/>
  <c r="G593" i="2"/>
  <c r="G594" i="2"/>
  <c r="G595" i="2"/>
  <c r="G601" i="2"/>
  <c r="G605" i="2"/>
  <c r="G609" i="2"/>
  <c r="G613" i="2"/>
  <c r="G617" i="2"/>
  <c r="G621" i="2"/>
  <c r="G625" i="2"/>
  <c r="G629" i="2"/>
  <c r="G633" i="2"/>
  <c r="G637" i="2"/>
  <c r="G641" i="2"/>
  <c r="G645" i="2"/>
  <c r="G649" i="2"/>
  <c r="G653" i="2"/>
  <c r="G657" i="2"/>
  <c r="G661" i="2"/>
  <c r="G665" i="2"/>
  <c r="G669" i="2"/>
  <c r="G673" i="2"/>
  <c r="G677" i="2"/>
  <c r="G681" i="2"/>
  <c r="G685" i="2"/>
  <c r="G689" i="2"/>
  <c r="G693" i="2"/>
  <c r="G722" i="2"/>
  <c r="G744" i="2"/>
  <c r="G785" i="2"/>
  <c r="G786" i="2"/>
  <c r="G790" i="2"/>
  <c r="G794" i="2"/>
  <c r="G798" i="2"/>
  <c r="G804" i="2"/>
  <c r="G900" i="2"/>
  <c r="G913" i="2"/>
  <c r="G916" i="2"/>
  <c r="G917" i="2"/>
  <c r="G926" i="2"/>
  <c r="G935" i="2"/>
  <c r="G970" i="2"/>
  <c r="G1007" i="2"/>
  <c r="G1011" i="2"/>
  <c r="G1018" i="2"/>
  <c r="G1022" i="2"/>
  <c r="G1026" i="2"/>
  <c r="G1030" i="2"/>
  <c r="G1036" i="2"/>
  <c r="G1037" i="2"/>
  <c r="G1041" i="2"/>
  <c r="G1045" i="2"/>
  <c r="G1047" i="2"/>
  <c r="G1048" i="2"/>
  <c r="G1052" i="2"/>
  <c r="G1078" i="2"/>
  <c r="G1082" i="2"/>
  <c r="G1086" i="2"/>
  <c r="G1090" i="2"/>
  <c r="G1100" i="2"/>
  <c r="G1104" i="2"/>
  <c r="G1108" i="2"/>
  <c r="G1112" i="2"/>
  <c r="G1116" i="2"/>
  <c r="G1121" i="2"/>
  <c r="G1125" i="2"/>
  <c r="G1129" i="2"/>
  <c r="G1133" i="2"/>
  <c r="G1137" i="2"/>
  <c r="G1141" i="2"/>
  <c r="G1145" i="2"/>
  <c r="G1148" i="2"/>
  <c r="G1152" i="2"/>
  <c r="G1156" i="2"/>
  <c r="G1160" i="2"/>
  <c r="G1181" i="2"/>
  <c r="G1182" i="2"/>
  <c r="G1186" i="2"/>
  <c r="G1188" i="2"/>
  <c r="G1722" i="2"/>
  <c r="G1788" i="2"/>
  <c r="G1794" i="2"/>
  <c r="G696" i="2"/>
  <c r="G708" i="2"/>
  <c r="G710" i="2"/>
  <c r="G726" i="2"/>
  <c r="G748" i="2"/>
  <c r="G758" i="2"/>
  <c r="G762" i="2"/>
  <c r="G766" i="2"/>
  <c r="G770" i="2"/>
  <c r="G774" i="2"/>
  <c r="G778" i="2"/>
  <c r="G802" i="2"/>
  <c r="G813" i="2"/>
  <c r="G814" i="2"/>
  <c r="G818" i="2"/>
  <c r="G822" i="2"/>
  <c r="G826" i="2"/>
  <c r="G830" i="2"/>
  <c r="G833" i="2"/>
  <c r="G837" i="2"/>
  <c r="G841" i="2"/>
  <c r="G845" i="2"/>
  <c r="G849" i="2"/>
  <c r="G853" i="2"/>
  <c r="G857" i="2"/>
  <c r="G861" i="2"/>
  <c r="G865" i="2"/>
  <c r="G869" i="2"/>
  <c r="G873" i="2"/>
  <c r="G877" i="2"/>
  <c r="G881" i="2"/>
  <c r="G889" i="2"/>
  <c r="G890" i="2"/>
  <c r="G898" i="2"/>
  <c r="G905" i="2"/>
  <c r="G911" i="2"/>
  <c r="G921" i="2"/>
  <c r="G922" i="2"/>
  <c r="G924" i="2"/>
  <c r="G933" i="2"/>
  <c r="G943" i="2"/>
  <c r="G947" i="2"/>
  <c r="G951" i="2"/>
  <c r="G955" i="2"/>
  <c r="G959" i="2"/>
  <c r="G963" i="2"/>
  <c r="G973" i="2"/>
  <c r="G974" i="2"/>
  <c r="G977" i="2"/>
  <c r="G984" i="2"/>
  <c r="G988" i="2"/>
  <c r="G992" i="2"/>
  <c r="G996" i="2"/>
  <c r="G1000" i="2"/>
  <c r="G1004" i="2"/>
  <c r="G1034" i="2"/>
  <c r="G1057" i="2"/>
  <c r="G1061" i="2"/>
  <c r="G1065" i="2"/>
  <c r="G1069" i="2"/>
  <c r="G1166" i="2"/>
  <c r="G1167" i="2"/>
  <c r="G1171" i="2"/>
  <c r="G1175" i="2"/>
  <c r="G1179" i="2"/>
  <c r="G1193" i="2"/>
  <c r="G1197" i="2"/>
  <c r="G1201" i="2"/>
  <c r="G1205" i="2"/>
  <c r="G1209" i="2"/>
  <c r="G1213" i="2"/>
  <c r="G1217" i="2"/>
  <c r="G1225" i="2"/>
  <c r="G1226" i="2"/>
  <c r="G1230" i="2"/>
  <c r="G1234" i="2"/>
  <c r="G1238" i="2"/>
  <c r="G1242" i="2"/>
  <c r="G1246" i="2"/>
  <c r="G1250" i="2"/>
  <c r="G1254" i="2"/>
  <c r="G1258" i="2"/>
  <c r="G1262" i="2"/>
  <c r="G1266" i="2"/>
  <c r="G1270" i="2"/>
  <c r="G1274" i="2"/>
  <c r="G1278" i="2"/>
  <c r="G1282" i="2"/>
  <c r="G1286" i="2"/>
  <c r="G1290" i="2"/>
  <c r="G1294" i="2"/>
  <c r="G1298" i="2"/>
  <c r="G1740" i="2"/>
  <c r="G1780" i="2"/>
  <c r="G1786" i="2"/>
  <c r="G1812" i="2"/>
  <c r="G1973" i="2"/>
  <c r="G1977" i="2"/>
  <c r="G1981" i="2"/>
  <c r="G1985" i="2"/>
  <c r="G1989" i="2"/>
  <c r="G1993" i="2"/>
  <c r="G1997" i="2"/>
  <c r="G2001" i="2"/>
  <c r="G2005" i="2"/>
  <c r="G2009" i="2"/>
  <c r="G2013" i="2"/>
  <c r="G2017" i="2"/>
  <c r="G2021" i="2"/>
  <c r="G2025" i="2"/>
  <c r="G2029" i="2"/>
  <c r="G2033" i="2"/>
  <c r="G2037" i="2"/>
  <c r="G2041" i="2"/>
  <c r="G2045" i="2"/>
  <c r="G2049" i="2"/>
  <c r="G2053" i="2"/>
  <c r="G2057" i="2"/>
  <c r="G2061" i="2"/>
  <c r="G2069" i="2"/>
  <c r="G2073" i="2"/>
  <c r="G2077" i="2"/>
  <c r="G2081" i="2"/>
  <c r="G2085" i="2"/>
  <c r="G2089" i="2"/>
  <c r="G2093" i="2"/>
  <c r="G2097" i="2"/>
  <c r="G2101" i="2"/>
  <c r="G2105" i="2"/>
  <c r="G2109" i="2"/>
  <c r="G2113" i="2"/>
  <c r="G2117" i="2"/>
  <c r="G2121" i="2"/>
  <c r="G2122" i="2"/>
  <c r="G2124" i="2"/>
  <c r="G2131" i="2"/>
  <c r="G2139" i="2"/>
  <c r="G2147" i="2"/>
  <c r="G2151" i="2"/>
  <c r="G2155" i="2"/>
  <c r="G2159" i="2"/>
  <c r="G2160" i="2"/>
  <c r="G2168" i="2"/>
  <c r="G2176" i="2"/>
  <c r="G2184" i="2"/>
  <c r="G2199" i="2"/>
  <c r="G2203" i="2"/>
  <c r="G2205" i="2"/>
  <c r="G2225" i="2"/>
  <c r="G2233" i="2"/>
  <c r="G2241" i="2"/>
  <c r="G2249" i="2"/>
  <c r="G2257" i="2"/>
  <c r="G2265" i="2"/>
  <c r="G2273" i="2"/>
  <c r="G2281" i="2"/>
  <c r="G2289" i="2"/>
  <c r="G2302" i="2"/>
  <c r="G2308" i="2"/>
  <c r="G2314" i="2"/>
  <c r="G2321" i="2"/>
  <c r="G2340" i="2"/>
  <c r="G2346" i="2"/>
  <c r="G2353" i="2"/>
  <c r="G1848" i="2"/>
  <c r="G1852" i="2"/>
  <c r="G1856" i="2"/>
  <c r="G1860" i="2"/>
  <c r="G1864" i="2"/>
  <c r="G1868" i="2"/>
  <c r="G1872" i="2"/>
  <c r="G1876" i="2"/>
  <c r="G1880" i="2"/>
  <c r="G1884" i="2"/>
  <c r="G1888" i="2"/>
  <c r="G1892" i="2"/>
  <c r="G1896" i="2"/>
  <c r="G1900" i="2"/>
  <c r="G1904" i="2"/>
  <c r="G1908" i="2"/>
  <c r="G1912" i="2"/>
  <c r="G1916" i="2"/>
  <c r="G1920" i="2"/>
  <c r="G1924" i="2"/>
  <c r="G1928" i="2"/>
  <c r="G1932" i="2"/>
  <c r="G1936" i="2"/>
  <c r="G1940" i="2"/>
  <c r="G1944" i="2"/>
  <c r="G1948" i="2"/>
  <c r="G1952" i="2"/>
  <c r="G1956" i="2"/>
  <c r="G1960" i="2"/>
  <c r="G1964" i="2"/>
  <c r="G1968" i="2"/>
  <c r="G1972" i="2"/>
  <c r="G1976" i="2"/>
  <c r="G1980" i="2"/>
  <c r="G1984" i="2"/>
  <c r="G1988" i="2"/>
  <c r="G1992" i="2"/>
  <c r="G1996" i="2"/>
  <c r="G2000" i="2"/>
  <c r="G2004" i="2"/>
  <c r="G2008" i="2"/>
  <c r="G2012" i="2"/>
  <c r="G2016" i="2"/>
  <c r="G2020" i="2"/>
  <c r="G2024" i="2"/>
  <c r="G2028" i="2"/>
  <c r="G2032" i="2"/>
  <c r="G2036" i="2"/>
  <c r="G2040" i="2"/>
  <c r="G2044" i="2"/>
  <c r="G2048" i="2"/>
  <c r="G2052" i="2"/>
  <c r="G2056" i="2"/>
  <c r="G2060" i="2"/>
  <c r="G2064" i="2"/>
  <c r="G2068" i="2"/>
  <c r="G2072" i="2"/>
  <c r="G2076" i="2"/>
  <c r="G2080" i="2"/>
  <c r="G2084" i="2"/>
  <c r="G2088" i="2"/>
  <c r="G2092" i="2"/>
  <c r="G2096" i="2"/>
  <c r="G2100" i="2"/>
  <c r="G2104" i="2"/>
  <c r="G2108" i="2"/>
  <c r="G2112" i="2"/>
  <c r="G2116" i="2"/>
  <c r="G2120" i="2"/>
  <c r="G2129" i="2"/>
  <c r="G2137" i="2"/>
  <c r="G2145" i="2"/>
  <c r="G2150" i="2"/>
  <c r="G2154" i="2"/>
  <c r="G2158" i="2"/>
  <c r="G2166" i="2"/>
  <c r="G2174" i="2"/>
  <c r="G2182" i="2"/>
  <c r="G2190" i="2"/>
  <c r="G2194" i="2"/>
  <c r="G2198" i="2"/>
  <c r="G2200" i="2"/>
  <c r="G2223" i="2"/>
  <c r="G2231" i="2"/>
  <c r="G2239" i="2"/>
  <c r="G2247" i="2"/>
  <c r="G2255" i="2"/>
  <c r="G2263" i="2"/>
  <c r="G2271" i="2"/>
  <c r="G2279" i="2"/>
  <c r="G2287" i="2"/>
  <c r="G2295" i="2"/>
  <c r="G2300" i="2"/>
  <c r="G2306" i="2"/>
  <c r="G2313" i="2"/>
  <c r="G2332" i="2"/>
  <c r="G2338" i="2"/>
  <c r="G2345" i="2"/>
  <c r="G2364" i="2"/>
  <c r="G1668" i="2"/>
  <c r="G1676" i="2"/>
  <c r="G1684" i="2"/>
  <c r="G1692" i="2"/>
  <c r="G1700" i="2"/>
  <c r="G1708" i="2"/>
  <c r="G1718" i="2"/>
  <c r="G1720" i="2"/>
  <c r="G1726" i="2"/>
  <c r="G1734" i="2"/>
  <c r="G1742" i="2"/>
  <c r="G1749" i="2"/>
  <c r="G1750" i="2"/>
  <c r="G1752" i="2"/>
  <c r="G1760" i="2"/>
  <c r="G1774" i="2"/>
  <c r="G1782" i="2"/>
  <c r="G1790" i="2"/>
  <c r="G1798" i="2"/>
  <c r="G1806" i="2"/>
  <c r="G1814" i="2"/>
  <c r="G1817" i="2"/>
  <c r="G1823" i="2"/>
  <c r="G1825" i="2"/>
  <c r="G1829" i="2"/>
  <c r="G1833" i="2"/>
  <c r="G1837" i="2"/>
  <c r="G1839" i="2"/>
  <c r="G1843" i="2"/>
  <c r="G1847" i="2"/>
  <c r="G1851" i="2"/>
  <c r="G1855" i="2"/>
  <c r="G1859" i="2"/>
  <c r="G1863" i="2"/>
  <c r="G1867" i="2"/>
  <c r="G1871" i="2"/>
  <c r="G1875" i="2"/>
  <c r="G1879" i="2"/>
  <c r="G1883" i="2"/>
  <c r="G1887" i="2"/>
  <c r="G1891" i="2"/>
  <c r="G1895" i="2"/>
  <c r="G1899" i="2"/>
  <c r="G1903" i="2"/>
  <c r="G1907" i="2"/>
  <c r="G1911" i="2"/>
  <c r="G1915" i="2"/>
  <c r="G1919" i="2"/>
  <c r="G1923" i="2"/>
  <c r="G1927" i="2"/>
  <c r="G1931" i="2"/>
  <c r="G1935" i="2"/>
  <c r="G1939" i="2"/>
  <c r="G1943" i="2"/>
  <c r="G1947" i="2"/>
  <c r="G1951" i="2"/>
  <c r="G1955" i="2"/>
  <c r="G1959" i="2"/>
  <c r="G1963" i="2"/>
  <c r="G1967" i="2"/>
  <c r="G1971" i="2"/>
  <c r="G1975" i="2"/>
  <c r="G1979" i="2"/>
  <c r="G1983" i="2"/>
  <c r="G1987" i="2"/>
  <c r="G1991" i="2"/>
  <c r="G1995" i="2"/>
  <c r="G1999" i="2"/>
  <c r="G2003" i="2"/>
  <c r="G2007" i="2"/>
  <c r="G2011" i="2"/>
  <c r="G2015" i="2"/>
  <c r="G2019" i="2"/>
  <c r="G2023" i="2"/>
  <c r="G2027" i="2"/>
  <c r="G2031" i="2"/>
  <c r="G2035" i="2"/>
  <c r="G2039" i="2"/>
  <c r="G2043" i="2"/>
  <c r="G2047" i="2"/>
  <c r="G2051" i="2"/>
  <c r="G2055" i="2"/>
  <c r="G2059" i="2"/>
  <c r="G2063" i="2"/>
  <c r="G2065" i="2"/>
  <c r="G2067" i="2"/>
  <c r="G2071" i="2"/>
  <c r="G2075" i="2"/>
  <c r="G2079" i="2"/>
  <c r="G2083" i="2"/>
  <c r="G2087" i="2"/>
  <c r="G2091" i="2"/>
  <c r="G2095" i="2"/>
  <c r="G2099" i="2"/>
  <c r="G2103" i="2"/>
  <c r="G2107" i="2"/>
  <c r="G2111" i="2"/>
  <c r="G2115" i="2"/>
  <c r="G2119" i="2"/>
  <c r="G2127" i="2"/>
  <c r="G2135" i="2"/>
  <c r="G2143" i="2"/>
  <c r="G2149" i="2"/>
  <c r="G2153" i="2"/>
  <c r="G2157" i="2"/>
  <c r="G2164" i="2"/>
  <c r="G2172" i="2"/>
  <c r="G2180" i="2"/>
  <c r="G2188" i="2"/>
  <c r="G2211" i="2"/>
  <c r="G2213" i="2"/>
  <c r="G2221" i="2"/>
  <c r="G2229" i="2"/>
  <c r="G2237" i="2"/>
  <c r="G2245" i="2"/>
  <c r="G2253" i="2"/>
  <c r="G2261" i="2"/>
  <c r="G2269" i="2"/>
  <c r="G2277" i="2"/>
  <c r="G2285" i="2"/>
  <c r="G2293" i="2"/>
  <c r="G2298" i="2"/>
  <c r="G2305" i="2"/>
  <c r="G2324" i="2"/>
  <c r="G2330" i="2"/>
  <c r="G2337" i="2"/>
  <c r="G2356" i="2"/>
  <c r="G2362" i="2"/>
  <c r="G2369" i="2"/>
  <c r="G3243" i="2"/>
  <c r="G2372" i="2"/>
  <c r="G2380" i="2"/>
  <c r="G2388" i="2"/>
  <c r="G2396" i="2"/>
  <c r="G2404" i="2"/>
  <c r="G2418" i="2"/>
  <c r="G2419" i="2"/>
  <c r="G2431" i="2"/>
  <c r="G2433" i="2"/>
  <c r="G2436" i="2"/>
  <c r="G2447" i="2"/>
  <c r="G2456" i="2"/>
  <c r="G2459" i="2"/>
  <c r="G2461" i="2"/>
  <c r="G2472" i="2"/>
  <c r="G2477" i="2"/>
  <c r="G2480" i="2"/>
  <c r="G2491" i="2"/>
  <c r="G2492" i="2"/>
  <c r="G2496" i="2"/>
  <c r="G2498" i="2"/>
  <c r="G2508" i="2"/>
  <c r="G2510" i="2"/>
  <c r="G2511" i="2"/>
  <c r="G2515" i="2"/>
  <c r="G2565" i="2"/>
  <c r="G2573" i="2"/>
  <c r="G2574" i="2"/>
  <c r="G2577" i="2"/>
  <c r="G2587" i="2"/>
  <c r="G2588" i="2"/>
  <c r="G2591" i="2"/>
  <c r="G2592" i="2"/>
  <c r="G2600" i="2"/>
  <c r="G2608" i="2"/>
  <c r="G2633" i="2"/>
  <c r="G2634" i="2"/>
  <c r="G2637" i="2"/>
  <c r="G2638" i="2"/>
  <c r="G2641" i="2"/>
  <c r="G2642" i="2"/>
  <c r="G2645" i="2"/>
  <c r="G2646" i="2"/>
  <c r="G2649" i="2"/>
  <c r="G2650" i="2"/>
  <c r="G2653" i="2"/>
  <c r="G2654" i="2"/>
  <c r="G2657" i="2"/>
  <c r="G2658" i="2"/>
  <c r="G2661" i="2"/>
  <c r="G2662" i="2"/>
  <c r="G2665" i="2"/>
  <c r="G2666" i="2"/>
  <c r="G2669" i="2"/>
  <c r="G2670" i="2"/>
  <c r="G2673" i="2"/>
  <c r="G2674" i="2"/>
  <c r="G2677" i="2"/>
  <c r="G2678" i="2"/>
  <c r="G2681" i="2"/>
  <c r="G2682" i="2"/>
  <c r="G2685" i="2"/>
  <c r="G2686" i="2"/>
  <c r="G2690" i="2"/>
  <c r="G2692" i="2"/>
  <c r="G2693" i="2"/>
  <c r="G2697" i="2"/>
  <c r="G2705" i="2"/>
  <c r="G2706" i="2"/>
  <c r="G2717" i="2"/>
  <c r="G2720" i="2"/>
  <c r="G2727" i="2"/>
  <c r="G2733" i="2"/>
  <c r="G2735" i="2"/>
  <c r="G2736" i="2"/>
  <c r="G2752" i="2"/>
  <c r="G2753" i="2"/>
  <c r="G2771" i="2"/>
  <c r="G2772" i="2"/>
  <c r="G2775" i="2"/>
  <c r="G2783" i="2"/>
  <c r="G2786" i="2"/>
  <c r="G2789" i="2"/>
  <c r="G2790" i="2"/>
  <c r="G2793" i="2"/>
  <c r="G2794" i="2"/>
  <c r="G2815" i="2"/>
  <c r="G2830" i="2"/>
  <c r="G3064" i="2"/>
  <c r="G3073" i="2"/>
  <c r="G3100" i="2"/>
  <c r="G3101" i="2"/>
  <c r="G3103" i="2"/>
  <c r="G3105" i="2"/>
  <c r="G3107" i="2"/>
  <c r="G3109" i="2"/>
  <c r="G3111" i="2"/>
  <c r="G3113" i="2"/>
  <c r="G3115" i="2"/>
  <c r="G3117" i="2"/>
  <c r="G3119" i="2"/>
  <c r="G3121" i="2"/>
  <c r="G3123" i="2"/>
  <c r="G3125" i="2"/>
  <c r="G3127" i="2"/>
  <c r="G3129" i="2"/>
  <c r="G3131" i="2"/>
  <c r="G3133" i="2"/>
  <c r="G3137" i="2"/>
  <c r="G3139" i="2"/>
  <c r="G3141" i="2"/>
  <c r="G3143" i="2"/>
  <c r="G3145" i="2"/>
  <c r="G3147" i="2"/>
  <c r="G3149" i="2"/>
  <c r="G3151" i="2"/>
  <c r="G3153" i="2"/>
  <c r="G3155" i="2"/>
  <c r="G3157" i="2"/>
  <c r="G3159" i="2"/>
  <c r="G3161" i="2"/>
  <c r="G3163" i="2"/>
  <c r="G3165" i="2"/>
  <c r="G3167" i="2"/>
  <c r="G3169" i="2"/>
  <c r="G3171" i="2"/>
  <c r="G3173" i="2"/>
  <c r="G3175" i="2"/>
  <c r="G3177" i="2"/>
  <c r="G3178" i="2"/>
  <c r="G3180" i="2"/>
  <c r="G3182" i="2"/>
  <c r="G3184" i="2"/>
  <c r="G3186" i="2"/>
  <c r="G3188" i="2"/>
  <c r="G3190" i="2"/>
  <c r="G3235" i="2"/>
  <c r="G3248" i="2"/>
  <c r="G3256" i="2"/>
  <c r="G3260" i="2"/>
  <c r="G3264" i="2"/>
  <c r="G3268" i="2"/>
  <c r="G3272" i="2"/>
  <c r="G3276" i="2"/>
  <c r="G3280" i="2"/>
  <c r="G3284" i="2"/>
  <c r="G3288" i="2"/>
  <c r="G3292" i="2"/>
  <c r="G3296" i="2"/>
  <c r="G3300" i="2"/>
  <c r="G3304" i="2"/>
  <c r="G3308" i="2"/>
  <c r="G3312" i="2"/>
  <c r="G3316" i="2"/>
  <c r="G3320" i="2"/>
  <c r="G3429" i="2"/>
  <c r="G3437" i="2"/>
  <c r="G3475" i="2"/>
  <c r="G3507" i="2"/>
  <c r="G3539" i="2"/>
  <c r="G3603" i="2"/>
  <c r="G3635" i="2"/>
  <c r="G3667" i="2"/>
  <c r="G3699" i="2"/>
  <c r="G3731" i="2"/>
  <c r="G2312" i="2"/>
  <c r="G2320" i="2"/>
  <c r="G2328" i="2"/>
  <c r="G2336" i="2"/>
  <c r="G2344" i="2"/>
  <c r="G2352" i="2"/>
  <c r="G2360" i="2"/>
  <c r="G2368" i="2"/>
  <c r="G2376" i="2"/>
  <c r="G2384" i="2"/>
  <c r="G2392" i="2"/>
  <c r="G2400" i="2"/>
  <c r="G2408" i="2"/>
  <c r="G2415" i="2"/>
  <c r="G2417" i="2"/>
  <c r="G2420" i="2"/>
  <c r="G2434" i="2"/>
  <c r="G2435" i="2"/>
  <c r="G2444" i="2"/>
  <c r="G2457" i="2"/>
  <c r="G2458" i="2"/>
  <c r="G2464" i="2"/>
  <c r="G2469" i="2"/>
  <c r="G2476" i="2"/>
  <c r="G2490" i="2"/>
  <c r="G2493" i="2"/>
  <c r="G2495" i="2"/>
  <c r="G2497" i="2"/>
  <c r="G2499" i="2"/>
  <c r="G2500" i="2"/>
  <c r="G2502" i="2"/>
  <c r="G2509" i="2"/>
  <c r="G2512" i="2"/>
  <c r="G2514" i="2"/>
  <c r="G2516" i="2"/>
  <c r="G2519" i="2"/>
  <c r="G2569" i="2"/>
  <c r="G2575" i="2"/>
  <c r="G2576" i="2"/>
  <c r="G2586" i="2"/>
  <c r="G2589" i="2"/>
  <c r="G2590" i="2"/>
  <c r="G2593" i="2"/>
  <c r="G2596" i="2"/>
  <c r="G2604" i="2"/>
  <c r="G2612" i="2"/>
  <c r="G2631" i="2"/>
  <c r="G2632" i="2"/>
  <c r="G2635" i="2"/>
  <c r="G2636" i="2"/>
  <c r="G2639" i="2"/>
  <c r="G2640" i="2"/>
  <c r="G2643" i="2"/>
  <c r="G2644" i="2"/>
  <c r="G2647" i="2"/>
  <c r="G2648" i="2"/>
  <c r="G2651" i="2"/>
  <c r="G2652" i="2"/>
  <c r="G2655" i="2"/>
  <c r="G2656" i="2"/>
  <c r="G2659" i="2"/>
  <c r="G2660" i="2"/>
  <c r="G2663" i="2"/>
  <c r="G2664" i="2"/>
  <c r="G2667" i="2"/>
  <c r="G2668" i="2"/>
  <c r="G2671" i="2"/>
  <c r="G2672" i="2"/>
  <c r="G2675" i="2"/>
  <c r="G2676" i="2"/>
  <c r="G2679" i="2"/>
  <c r="G2680" i="2"/>
  <c r="G2683" i="2"/>
  <c r="G2684" i="2"/>
  <c r="G2687" i="2"/>
  <c r="G2688" i="2"/>
  <c r="G2701" i="2"/>
  <c r="G2703" i="2"/>
  <c r="G2704" i="2"/>
  <c r="G2741" i="2"/>
  <c r="G2750" i="2"/>
  <c r="G2751" i="2"/>
  <c r="G2754" i="2"/>
  <c r="G2755" i="2"/>
  <c r="G2767" i="2"/>
  <c r="G2769" i="2"/>
  <c r="G2770" i="2"/>
  <c r="G2779" i="2"/>
  <c r="G2787" i="2"/>
  <c r="G2788" i="2"/>
  <c r="G2791" i="2"/>
  <c r="G2792" i="2"/>
  <c r="G2798" i="2"/>
  <c r="G2819" i="2"/>
  <c r="G2829" i="2"/>
  <c r="G3010" i="2"/>
  <c r="G3012" i="2"/>
  <c r="G3014" i="2"/>
  <c r="G3016" i="2"/>
  <c r="G3018" i="2"/>
  <c r="G3020" i="2"/>
  <c r="G3022" i="2"/>
  <c r="G3024" i="2"/>
  <c r="G3026" i="2"/>
  <c r="G3028" i="2"/>
  <c r="G3030" i="2"/>
  <c r="G3032" i="2"/>
  <c r="G3034" i="2"/>
  <c r="G3036" i="2"/>
  <c r="G3038" i="2"/>
  <c r="G3040" i="2"/>
  <c r="G3042" i="2"/>
  <c r="G3044" i="2"/>
  <c r="G3045" i="2"/>
  <c r="G3047" i="2"/>
  <c r="G3060" i="2"/>
  <c r="G3069" i="2"/>
  <c r="G3077" i="2"/>
  <c r="G3244" i="2"/>
  <c r="G3252" i="2"/>
  <c r="G3258" i="2"/>
  <c r="G3262" i="2"/>
  <c r="G3266" i="2"/>
  <c r="G3270" i="2"/>
  <c r="G3274" i="2"/>
  <c r="G3278" i="2"/>
  <c r="G3282" i="2"/>
  <c r="G3286" i="2"/>
  <c r="G3290" i="2"/>
  <c r="G3294" i="2"/>
  <c r="G3298" i="2"/>
  <c r="G3302" i="2"/>
  <c r="G3306" i="2"/>
  <c r="G3310" i="2"/>
  <c r="G3314" i="2"/>
  <c r="G3318" i="2"/>
  <c r="G3322" i="2"/>
  <c r="G3326" i="2"/>
  <c r="G3330" i="2"/>
  <c r="G3334" i="2"/>
  <c r="G3483" i="2"/>
  <c r="G3515" i="2"/>
  <c r="G3547" i="2"/>
  <c r="G3611" i="2"/>
  <c r="G3643" i="2"/>
  <c r="G3675" i="2"/>
  <c r="G3707" i="2"/>
  <c r="G3739" i="2"/>
  <c r="G3785" i="2"/>
  <c r="G3340" i="2"/>
  <c r="G3386" i="2"/>
  <c r="G3387" i="2"/>
  <c r="G3390" i="2"/>
  <c r="G3391" i="2"/>
  <c r="G3394" i="2"/>
  <c r="G3395" i="2"/>
  <c r="G3398" i="2"/>
  <c r="G3399" i="2"/>
  <c r="G3402" i="2"/>
  <c r="G3403" i="2"/>
  <c r="G3406" i="2"/>
  <c r="G3407" i="2"/>
  <c r="G3410" i="2"/>
  <c r="G3411" i="2"/>
  <c r="G3414" i="2"/>
  <c r="G3415" i="2"/>
  <c r="G3418" i="2"/>
  <c r="G3419" i="2"/>
  <c r="G3422" i="2"/>
  <c r="G3423" i="2"/>
  <c r="G3426" i="2"/>
  <c r="G3427" i="2"/>
  <c r="G3432" i="2"/>
  <c r="G3435" i="2"/>
  <c r="G3442" i="2"/>
  <c r="G3444" i="2"/>
  <c r="G3467" i="2"/>
  <c r="G3480" i="2"/>
  <c r="G3488" i="2"/>
  <c r="G3496" i="2"/>
  <c r="G3504" i="2"/>
  <c r="G3512" i="2"/>
  <c r="G3520" i="2"/>
  <c r="G3528" i="2"/>
  <c r="G3536" i="2"/>
  <c r="G3544" i="2"/>
  <c r="G3552" i="2"/>
  <c r="G3560" i="2"/>
  <c r="G3568" i="2"/>
  <c r="G3576" i="2"/>
  <c r="G3584" i="2"/>
  <c r="G3592" i="2"/>
  <c r="G3600" i="2"/>
  <c r="G3608" i="2"/>
  <c r="G3616" i="2"/>
  <c r="G3624" i="2"/>
  <c r="G3632" i="2"/>
  <c r="G3640" i="2"/>
  <c r="G3648" i="2"/>
  <c r="G3656" i="2"/>
  <c r="G3664" i="2"/>
  <c r="G3672" i="2"/>
  <c r="G3680" i="2"/>
  <c r="G3688" i="2"/>
  <c r="G3696" i="2"/>
  <c r="G3704" i="2"/>
  <c r="G3712" i="2"/>
  <c r="G3720" i="2"/>
  <c r="G3728" i="2"/>
  <c r="G3736" i="2"/>
  <c r="G3744" i="2"/>
  <c r="G3752" i="2"/>
  <c r="G3760" i="2"/>
  <c r="G3766" i="2"/>
  <c r="G3772" i="2"/>
  <c r="G3783" i="2"/>
  <c r="G3822" i="2"/>
  <c r="G3824" i="2"/>
  <c r="G3826" i="2"/>
  <c r="G3828" i="2"/>
  <c r="G3830" i="2"/>
  <c r="G3832" i="2"/>
  <c r="G3834" i="2"/>
  <c r="G3836" i="2"/>
  <c r="G3838" i="2"/>
  <c r="G3840" i="2"/>
  <c r="G3911" i="2"/>
  <c r="G4100" i="2"/>
  <c r="G4105" i="2"/>
  <c r="G4137" i="2"/>
  <c r="G4169" i="2"/>
  <c r="G3388" i="2"/>
  <c r="G3389" i="2"/>
  <c r="G3392" i="2"/>
  <c r="G3393" i="2"/>
  <c r="G3396" i="2"/>
  <c r="G3397" i="2"/>
  <c r="G3400" i="2"/>
  <c r="G3401" i="2"/>
  <c r="G3404" i="2"/>
  <c r="G3405" i="2"/>
  <c r="G3408" i="2"/>
  <c r="G3409" i="2"/>
  <c r="G3412" i="2"/>
  <c r="G3413" i="2"/>
  <c r="G3416" i="2"/>
  <c r="G3417" i="2"/>
  <c r="G3420" i="2"/>
  <c r="G3421" i="2"/>
  <c r="G3424" i="2"/>
  <c r="G3425" i="2"/>
  <c r="G3428" i="2"/>
  <c r="G3431" i="2"/>
  <c r="G3436" i="2"/>
  <c r="G3438" i="2"/>
  <c r="G3470" i="2"/>
  <c r="G3472" i="2"/>
  <c r="G3474" i="2"/>
  <c r="G3476" i="2"/>
  <c r="G3484" i="2"/>
  <c r="G3492" i="2"/>
  <c r="G3500" i="2"/>
  <c r="G3508" i="2"/>
  <c r="G3516" i="2"/>
  <c r="G3524" i="2"/>
  <c r="G3532" i="2"/>
  <c r="G3540" i="2"/>
  <c r="G3548" i="2"/>
  <c r="G3556" i="2"/>
  <c r="G3564" i="2"/>
  <c r="G3572" i="2"/>
  <c r="G3580" i="2"/>
  <c r="G3588" i="2"/>
  <c r="G3596" i="2"/>
  <c r="G3604" i="2"/>
  <c r="G3612" i="2"/>
  <c r="G3620" i="2"/>
  <c r="G3628" i="2"/>
  <c r="G3636" i="2"/>
  <c r="G3644" i="2"/>
  <c r="G3652" i="2"/>
  <c r="G3660" i="2"/>
  <c r="G3668" i="2"/>
  <c r="G3676" i="2"/>
  <c r="G3684" i="2"/>
  <c r="G3692" i="2"/>
  <c r="G3700" i="2"/>
  <c r="G3708" i="2"/>
  <c r="G3716" i="2"/>
  <c r="G3724" i="2"/>
  <c r="G3732" i="2"/>
  <c r="G3740" i="2"/>
  <c r="G3748" i="2"/>
  <c r="G3756" i="2"/>
  <c r="G3763" i="2"/>
  <c r="G3909" i="2"/>
  <c r="G3917" i="2"/>
  <c r="G4113" i="2"/>
  <c r="G4145" i="2"/>
  <c r="G4177" i="2"/>
  <c r="G3768" i="2"/>
  <c r="G4097" i="2"/>
  <c r="G4110" i="2"/>
  <c r="G4118" i="2"/>
  <c r="G4126" i="2"/>
  <c r="G4134" i="2"/>
  <c r="G4142" i="2"/>
  <c r="G4150" i="2"/>
  <c r="G4158" i="2"/>
  <c r="G4166" i="2"/>
  <c r="G4174" i="2"/>
  <c r="G4182" i="2"/>
  <c r="G4190" i="2"/>
  <c r="G4198" i="2"/>
  <c r="G4206" i="2"/>
  <c r="G4214" i="2"/>
  <c r="G4222" i="2"/>
  <c r="G4230" i="2"/>
  <c r="G4238" i="2"/>
  <c r="G4245" i="2"/>
  <c r="G4261" i="2"/>
  <c r="G4285" i="2"/>
  <c r="G4317" i="2"/>
  <c r="G4349" i="2"/>
  <c r="G4379" i="2"/>
  <c r="G4103" i="2"/>
  <c r="G4106" i="2"/>
  <c r="G4114" i="2"/>
  <c r="G4122" i="2"/>
  <c r="G4130" i="2"/>
  <c r="G4138" i="2"/>
  <c r="G4146" i="2"/>
  <c r="G4154" i="2"/>
  <c r="G4162" i="2"/>
  <c r="G4170" i="2"/>
  <c r="G4178" i="2"/>
  <c r="G4186" i="2"/>
  <c r="G4194" i="2"/>
  <c r="G4202" i="2"/>
  <c r="G4210" i="2"/>
  <c r="G4218" i="2"/>
  <c r="G4226" i="2"/>
  <c r="G4234" i="2"/>
  <c r="G4253" i="2"/>
  <c r="G4269" i="2"/>
  <c r="G4301" i="2"/>
  <c r="G4333" i="2"/>
  <c r="G4242" i="2"/>
  <c r="G4250" i="2"/>
  <c r="G4258" i="2"/>
  <c r="G4266" i="2"/>
  <c r="G4274" i="2"/>
  <c r="G4282" i="2"/>
  <c r="G4290" i="2"/>
  <c r="G4298" i="2"/>
  <c r="G4306" i="2"/>
  <c r="G4314" i="2"/>
  <c r="G4322" i="2"/>
  <c r="G4330" i="2"/>
  <c r="G4338" i="2"/>
  <c r="G4346" i="2"/>
  <c r="G4353" i="2"/>
  <c r="G4362" i="2"/>
  <c r="G4376" i="2"/>
  <c r="G4388" i="2"/>
  <c r="G4396" i="2"/>
  <c r="G4404" i="2"/>
  <c r="G4412" i="2"/>
  <c r="G4420" i="2"/>
  <c r="G4428" i="2"/>
  <c r="G4436" i="2"/>
  <c r="G4444" i="2"/>
  <c r="G4452" i="2"/>
  <c r="G4460" i="2"/>
  <c r="G4468" i="2"/>
  <c r="G4476" i="2"/>
  <c r="G4484" i="2"/>
  <c r="G4492" i="2"/>
  <c r="G4500" i="2"/>
  <c r="G4508" i="2"/>
  <c r="G4516" i="2"/>
  <c r="G4524" i="2"/>
  <c r="G4532" i="2"/>
  <c r="G4544" i="2"/>
  <c r="G4550" i="2"/>
  <c r="G4688" i="2"/>
  <c r="G4704" i="2"/>
  <c r="G4720" i="2"/>
  <c r="G4736" i="2"/>
  <c r="G4752" i="2"/>
  <c r="G4768" i="2"/>
  <c r="G4784" i="2"/>
  <c r="G4246" i="2"/>
  <c r="G4254" i="2"/>
  <c r="G4262" i="2"/>
  <c r="G4270" i="2"/>
  <c r="G4278" i="2"/>
  <c r="G4286" i="2"/>
  <c r="G4294" i="2"/>
  <c r="G4302" i="2"/>
  <c r="G4310" i="2"/>
  <c r="G4318" i="2"/>
  <c r="G4326" i="2"/>
  <c r="G4334" i="2"/>
  <c r="G4342" i="2"/>
  <c r="G4350" i="2"/>
  <c r="G4361" i="2"/>
  <c r="G4380" i="2"/>
  <c r="G4384" i="2"/>
  <c r="G4392" i="2"/>
  <c r="G4400" i="2"/>
  <c r="G4408" i="2"/>
  <c r="G4416" i="2"/>
  <c r="G4424" i="2"/>
  <c r="G4432" i="2"/>
  <c r="G4440" i="2"/>
  <c r="G4448" i="2"/>
  <c r="G4456" i="2"/>
  <c r="G4464" i="2"/>
  <c r="G4472" i="2"/>
  <c r="G4480" i="2"/>
  <c r="G4488" i="2"/>
  <c r="G4496" i="2"/>
  <c r="G4504" i="2"/>
  <c r="G4512" i="2"/>
  <c r="G4520" i="2"/>
  <c r="G4528" i="2"/>
  <c r="G4534" i="2"/>
  <c r="G4541" i="2"/>
  <c r="G4680" i="2"/>
  <c r="G4696" i="2"/>
  <c r="G4712" i="2"/>
  <c r="G4728" i="2"/>
  <c r="G4744" i="2"/>
  <c r="G4760" i="2"/>
  <c r="G4776" i="2"/>
  <c r="G4833" i="2"/>
  <c r="G4685" i="2"/>
  <c r="G4693" i="2"/>
  <c r="G4701" i="2"/>
  <c r="G4709" i="2"/>
  <c r="G4717" i="2"/>
  <c r="G4725" i="2"/>
  <c r="G4733" i="2"/>
  <c r="G4741" i="2"/>
  <c r="G4749" i="2"/>
  <c r="G4757" i="2"/>
  <c r="G4765" i="2"/>
  <c r="G4773" i="2"/>
  <c r="G4781" i="2"/>
  <c r="G4842" i="2"/>
  <c r="G4843" i="2"/>
  <c r="G4849" i="2"/>
  <c r="G4852" i="2"/>
  <c r="G4872" i="2"/>
  <c r="G4879" i="2"/>
  <c r="G4538" i="2"/>
  <c r="G4546" i="2"/>
  <c r="G4554" i="2"/>
  <c r="G4562" i="2"/>
  <c r="G4570" i="2"/>
  <c r="G4578" i="2"/>
  <c r="G4586" i="2"/>
  <c r="G4594" i="2"/>
  <c r="G4602" i="2"/>
  <c r="G4610" i="2"/>
  <c r="G4618" i="2"/>
  <c r="G4626" i="2"/>
  <c r="G4634" i="2"/>
  <c r="G4642" i="2"/>
  <c r="G4650" i="2"/>
  <c r="G4657" i="2"/>
  <c r="G4663" i="2"/>
  <c r="G4667" i="2"/>
  <c r="G4675" i="2"/>
  <c r="G4683" i="2"/>
  <c r="G4691" i="2"/>
  <c r="G4699" i="2"/>
  <c r="G4707" i="2"/>
  <c r="G4715" i="2"/>
  <c r="G4723" i="2"/>
  <c r="G4731" i="2"/>
  <c r="G4739" i="2"/>
  <c r="G4747" i="2"/>
  <c r="G4755" i="2"/>
  <c r="G4763" i="2"/>
  <c r="G4771" i="2"/>
  <c r="G4779" i="2"/>
  <c r="G4793" i="2"/>
  <c r="G4797" i="2"/>
  <c r="G4801" i="2"/>
  <c r="G4805" i="2"/>
  <c r="G4809" i="2"/>
  <c r="G4813" i="2"/>
  <c r="G4817" i="2"/>
  <c r="G4821" i="2"/>
  <c r="G4825" i="2"/>
  <c r="G4560" i="2"/>
  <c r="G4568" i="2"/>
  <c r="G4576" i="2"/>
  <c r="G4584" i="2"/>
  <c r="G4592" i="2"/>
  <c r="G4600" i="2"/>
  <c r="G4608" i="2"/>
  <c r="G4616" i="2"/>
  <c r="G4624" i="2"/>
  <c r="G4632" i="2"/>
  <c r="G4640" i="2"/>
  <c r="G4648" i="2"/>
  <c r="G4656" i="2"/>
  <c r="G4665" i="2"/>
  <c r="G4673" i="2"/>
  <c r="G4681" i="2"/>
  <c r="G4689" i="2"/>
  <c r="G4697" i="2"/>
  <c r="G4705" i="2"/>
  <c r="G4713" i="2"/>
  <c r="G4721" i="2"/>
  <c r="G4729" i="2"/>
  <c r="G4737" i="2"/>
  <c r="G4745" i="2"/>
  <c r="G4753" i="2"/>
  <c r="G4761" i="2"/>
  <c r="G4769" i="2"/>
  <c r="G4777" i="2"/>
  <c r="G4787" i="2"/>
  <c r="G4788" i="2"/>
  <c r="G4789" i="2"/>
  <c r="G4831" i="2"/>
  <c r="G4832" i="2"/>
  <c r="G4834" i="2"/>
  <c r="G4837" i="2"/>
  <c r="G4838" i="2"/>
  <c r="G4856" i="2"/>
  <c r="G4882" i="2"/>
  <c r="G4888" i="2"/>
  <c r="G4895" i="2"/>
  <c r="G4840" i="2"/>
  <c r="G4844" i="2"/>
  <c r="G4848" i="2"/>
  <c r="G4850" i="2"/>
  <c r="G4851" i="2"/>
  <c r="G4857" i="2"/>
  <c r="G4860" i="2"/>
  <c r="G4864" i="2"/>
  <c r="G4867" i="2"/>
  <c r="G4868" i="2"/>
  <c r="G4876" i="2"/>
  <c r="G4884" i="2"/>
  <c r="G4892" i="2"/>
  <c r="G4900" i="2"/>
  <c r="G4901" i="2"/>
  <c r="G4949" i="2"/>
  <c r="G4950" i="2"/>
  <c r="G4954" i="2"/>
  <c r="G4956" i="2"/>
  <c r="G4959" i="2"/>
  <c r="G4970" i="2"/>
  <c r="G4972" i="2"/>
  <c r="G4993" i="2"/>
  <c r="G5053" i="2"/>
  <c r="G5093" i="2"/>
  <c r="G5095" i="2"/>
  <c r="G5101" i="2"/>
  <c r="G5103" i="2"/>
  <c r="G4963" i="2"/>
  <c r="G4967" i="2"/>
  <c r="G4905" i="2"/>
  <c r="G4947" i="2"/>
  <c r="G4948" i="2"/>
  <c r="G4952" i="2"/>
  <c r="G4983" i="2"/>
  <c r="G5001" i="2"/>
  <c r="G5054" i="2"/>
  <c r="G5075" i="2"/>
  <c r="G5079" i="2"/>
  <c r="G5083" i="2"/>
  <c r="G5087" i="2"/>
  <c r="G5131" i="2"/>
  <c r="G5133" i="2"/>
  <c r="G5135" i="2"/>
  <c r="G5137" i="2"/>
  <c r="G5139" i="2"/>
  <c r="G5144" i="2"/>
  <c r="G5146" i="2"/>
  <c r="G5148" i="2"/>
  <c r="G5150" i="2"/>
  <c r="G5152" i="2"/>
  <c r="G5154" i="2"/>
  <c r="G5156" i="2"/>
  <c r="L2395" i="4"/>
  <c r="J2403" i="4"/>
  <c r="K2423" i="4"/>
  <c r="K2439" i="4"/>
  <c r="J2439" i="4"/>
  <c r="M2439" i="4"/>
  <c r="L2439" i="4"/>
  <c r="K2355" i="4"/>
  <c r="M3003" i="4"/>
  <c r="L3035" i="4"/>
  <c r="K3035" i="4"/>
  <c r="J3035" i="4"/>
  <c r="M3035" i="4"/>
  <c r="K3565" i="4"/>
  <c r="K5132" i="4"/>
  <c r="G28" i="2"/>
  <c r="G694" i="2"/>
  <c r="G698" i="2"/>
  <c r="G712" i="2"/>
  <c r="G720" i="2"/>
  <c r="G728" i="2"/>
  <c r="G736" i="2"/>
  <c r="G746" i="2"/>
  <c r="G754" i="2"/>
  <c r="G700" i="2"/>
  <c r="G702" i="2"/>
  <c r="G704" i="2"/>
  <c r="G706" i="2"/>
  <c r="G716" i="2"/>
  <c r="G724" i="2"/>
  <c r="G732" i="2"/>
  <c r="G737" i="2"/>
  <c r="G742" i="2"/>
  <c r="G750" i="2"/>
  <c r="G1357" i="2"/>
  <c r="G1363" i="2"/>
  <c r="G2193" i="2"/>
  <c r="G2197" i="2"/>
  <c r="G2201" i="2"/>
  <c r="G2207" i="2"/>
  <c r="G2215" i="2"/>
  <c r="G2209" i="2"/>
  <c r="G2217" i="2"/>
  <c r="G2219" i="2"/>
  <c r="G2191" i="2"/>
  <c r="G2195" i="2"/>
  <c r="G2445" i="2"/>
  <c r="G2449" i="2"/>
  <c r="G2462" i="2"/>
  <c r="G2466" i="2"/>
  <c r="G2470" i="2"/>
  <c r="G2474" i="2"/>
  <c r="G2506" i="2"/>
  <c r="G2523" i="2"/>
  <c r="G2525" i="2"/>
  <c r="G2527" i="2"/>
  <c r="G2529" i="2"/>
  <c r="G2531" i="2"/>
  <c r="G2533" i="2"/>
  <c r="G2535" i="2"/>
  <c r="G2504" i="2"/>
  <c r="G2520" i="2"/>
  <c r="G2539" i="2"/>
  <c r="G2541" i="2"/>
  <c r="G2543" i="2"/>
  <c r="G2545" i="2"/>
  <c r="G2547" i="2"/>
  <c r="G2549" i="2"/>
  <c r="G2551" i="2"/>
  <c r="G2553" i="2"/>
  <c r="G2555" i="2"/>
  <c r="G2557" i="2"/>
  <c r="G2559" i="2"/>
  <c r="G2561" i="2"/>
  <c r="G2563" i="2"/>
  <c r="I2629" i="2"/>
  <c r="J2629" i="2" s="1"/>
  <c r="I2744" i="2"/>
  <c r="J2744" i="2" s="1"/>
  <c r="G2966" i="2"/>
  <c r="G2968" i="2"/>
  <c r="G2970" i="2"/>
  <c r="G2972" i="2"/>
  <c r="G2974" i="2"/>
  <c r="G2976" i="2"/>
  <c r="G2978" i="2"/>
  <c r="G2980" i="2"/>
  <c r="G2982" i="2"/>
  <c r="G2984" i="2"/>
  <c r="G2986" i="2"/>
  <c r="G2988" i="2"/>
  <c r="G2990" i="2"/>
  <c r="G2992" i="2"/>
  <c r="G2994" i="2"/>
  <c r="G2996" i="2"/>
  <c r="G2998" i="2"/>
  <c r="G3000" i="2"/>
  <c r="G3002" i="2"/>
  <c r="G3004" i="2"/>
  <c r="G3006" i="2"/>
  <c r="G3008" i="2"/>
  <c r="G3430" i="2"/>
  <c r="G3434" i="2"/>
  <c r="G3776" i="2"/>
  <c r="G3780" i="2"/>
  <c r="G3784" i="2"/>
  <c r="G3786" i="2"/>
  <c r="G3774" i="2"/>
  <c r="G3778" i="2"/>
  <c r="G3782" i="2"/>
  <c r="G3788" i="2"/>
  <c r="G3790" i="2"/>
  <c r="G3792" i="2"/>
  <c r="G3794" i="2"/>
  <c r="G3796" i="2"/>
  <c r="G3798" i="2"/>
  <c r="G3800" i="2"/>
  <c r="G3802" i="2"/>
  <c r="G3804" i="2"/>
  <c r="G3806" i="2"/>
  <c r="G3808" i="2"/>
  <c r="G3810" i="2"/>
  <c r="G3812" i="2"/>
  <c r="G3814" i="2"/>
  <c r="G3816" i="2"/>
  <c r="G3818" i="2"/>
  <c r="G3820" i="2"/>
  <c r="G4360" i="2"/>
  <c r="G4364" i="2"/>
  <c r="G4368" i="2"/>
  <c r="G4372" i="2"/>
  <c r="G4366" i="2"/>
  <c r="G4370" i="2"/>
  <c r="G4374" i="2"/>
  <c r="G4659" i="2"/>
  <c r="G4829" i="2"/>
  <c r="G4863" i="2"/>
  <c r="G4910" i="2"/>
  <c r="G4913" i="2"/>
  <c r="G4917" i="2"/>
  <c r="G4921" i="2"/>
  <c r="G4925" i="2"/>
  <c r="G4929" i="2"/>
  <c r="G4933" i="2"/>
  <c r="G4935" i="2"/>
  <c r="G4937" i="2"/>
  <c r="G4939" i="2"/>
  <c r="G4941" i="2"/>
  <c r="G4943" i="2"/>
  <c r="G4945" i="2"/>
  <c r="G4953" i="2"/>
  <c r="G4951" i="2"/>
  <c r="G4960" i="2"/>
  <c r="G4981" i="2"/>
  <c r="G4999" i="2"/>
  <c r="G5046" i="2"/>
  <c r="G5048" i="2"/>
  <c r="G5050" i="2"/>
  <c r="G5057" i="2"/>
  <c r="G5059" i="2"/>
  <c r="G5061" i="2"/>
  <c r="G5063" i="2"/>
  <c r="G5065" i="2"/>
  <c r="G5067" i="2"/>
  <c r="G5069" i="2"/>
  <c r="G5071" i="2"/>
  <c r="G4962" i="2"/>
  <c r="G4974" i="2"/>
  <c r="G4977" i="2"/>
  <c r="G4985" i="2"/>
  <c r="G4995" i="2"/>
  <c r="G5003" i="2"/>
  <c r="G5005" i="2"/>
  <c r="G5007" i="2"/>
  <c r="G5009" i="2"/>
  <c r="G5011" i="2"/>
  <c r="G5013" i="2"/>
  <c r="G5015" i="2"/>
  <c r="G5017" i="2"/>
  <c r="G5019" i="2"/>
  <c r="G5021" i="2"/>
  <c r="G5023" i="2"/>
  <c r="G5025" i="2"/>
  <c r="G5027" i="2"/>
  <c r="G5029" i="2"/>
  <c r="G5031" i="2"/>
  <c r="G5033" i="2"/>
  <c r="G5035" i="2"/>
  <c r="G5037" i="2"/>
  <c r="G5039" i="2"/>
  <c r="G5041" i="2"/>
  <c r="G5043" i="2"/>
  <c r="G5073" i="2"/>
  <c r="G5077" i="2"/>
  <c r="G5081" i="2"/>
  <c r="G5085" i="2"/>
  <c r="G5089" i="2"/>
  <c r="G5097" i="2"/>
  <c r="G5105" i="2"/>
  <c r="G5091" i="2"/>
  <c r="G5099" i="2"/>
  <c r="G5107" i="2"/>
  <c r="G5109" i="2"/>
  <c r="G5111" i="2"/>
  <c r="G5113" i="2"/>
  <c r="G5115" i="2"/>
  <c r="G5117" i="2"/>
  <c r="G5119" i="2"/>
  <c r="G5121" i="2"/>
  <c r="G5123" i="2"/>
  <c r="G5125" i="2"/>
  <c r="G5127" i="2"/>
  <c r="J3565" i="4" l="1"/>
  <c r="J2355" i="4"/>
  <c r="M2403" i="4"/>
  <c r="K2629" i="4"/>
  <c r="L2351" i="4"/>
  <c r="K2403" i="4"/>
  <c r="M3693" i="4"/>
  <c r="I2629" i="4"/>
  <c r="L2629" i="4" s="1"/>
  <c r="M2351" i="4"/>
  <c r="M2629" i="4"/>
  <c r="L2355" i="4"/>
  <c r="J2351" i="4"/>
  <c r="M3565" i="4"/>
  <c r="H5121" i="2"/>
  <c r="J5121" i="2"/>
  <c r="K5121" i="2"/>
  <c r="H5109" i="2"/>
  <c r="J5109" i="2" s="1"/>
  <c r="K5109" i="2"/>
  <c r="H5089" i="2"/>
  <c r="J5089" i="2"/>
  <c r="K5089" i="2"/>
  <c r="H5041" i="2"/>
  <c r="J5041" i="2" s="1"/>
  <c r="K5041" i="2"/>
  <c r="H5029" i="2"/>
  <c r="J5029" i="2"/>
  <c r="K5029" i="2"/>
  <c r="H5017" i="2"/>
  <c r="J5017" i="2" s="1"/>
  <c r="K5017" i="2"/>
  <c r="H5005" i="2"/>
  <c r="J5005" i="2"/>
  <c r="K5005" i="2"/>
  <c r="H5061" i="2"/>
  <c r="J5061" i="2"/>
  <c r="K5061" i="2"/>
  <c r="H4999" i="2"/>
  <c r="J4999" i="2"/>
  <c r="K4999" i="2"/>
  <c r="H4943" i="2"/>
  <c r="J4943" i="2"/>
  <c r="K4943" i="2"/>
  <c r="H4929" i="2"/>
  <c r="K4929" i="2"/>
  <c r="J4929" i="2"/>
  <c r="H4372" i="2"/>
  <c r="J4372" i="2" s="1"/>
  <c r="K4372" i="2"/>
  <c r="H3816" i="2"/>
  <c r="J3816" i="2"/>
  <c r="K3816" i="2"/>
  <c r="H3804" i="2"/>
  <c r="J3804" i="2" s="1"/>
  <c r="K3804" i="2"/>
  <c r="H3792" i="2"/>
  <c r="J3792" i="2"/>
  <c r="K3792" i="2"/>
  <c r="H3786" i="2"/>
  <c r="J3786" i="2" s="1"/>
  <c r="K3786" i="2"/>
  <c r="H3008" i="2"/>
  <c r="J3008" i="2" s="1"/>
  <c r="K3008" i="2"/>
  <c r="H2996" i="2"/>
  <c r="J2996" i="2" s="1"/>
  <c r="K2996" i="2"/>
  <c r="H2984" i="2"/>
  <c r="J2984" i="2" s="1"/>
  <c r="K2984" i="2"/>
  <c r="H2972" i="2"/>
  <c r="J2972" i="2" s="1"/>
  <c r="K2972" i="2"/>
  <c r="H2563" i="2"/>
  <c r="J2563" i="2"/>
  <c r="K2563" i="2"/>
  <c r="H2551" i="2"/>
  <c r="J2551" i="2" s="1"/>
  <c r="K2551" i="2"/>
  <c r="H2539" i="2"/>
  <c r="J2539" i="2"/>
  <c r="K2539" i="2"/>
  <c r="H2529" i="2"/>
  <c r="J2529" i="2" s="1"/>
  <c r="K2529" i="2"/>
  <c r="H2470" i="2"/>
  <c r="J2470" i="2"/>
  <c r="K2470" i="2"/>
  <c r="H2191" i="2"/>
  <c r="J2191" i="2" s="1"/>
  <c r="K2191" i="2"/>
  <c r="H2201" i="2"/>
  <c r="J2201" i="2"/>
  <c r="K2201" i="2"/>
  <c r="H742" i="2"/>
  <c r="J742" i="2" s="1"/>
  <c r="K742" i="2"/>
  <c r="H704" i="2"/>
  <c r="J704" i="2"/>
  <c r="K704" i="2"/>
  <c r="H728" i="2"/>
  <c r="J728" i="2" s="1"/>
  <c r="K728" i="2"/>
  <c r="H5148" i="2"/>
  <c r="J5148" i="2"/>
  <c r="K5148" i="2"/>
  <c r="H5133" i="2"/>
  <c r="J5133" i="2" s="1"/>
  <c r="K5133" i="2"/>
  <c r="H5054" i="2"/>
  <c r="J5054" i="2"/>
  <c r="K5054" i="2"/>
  <c r="H4905" i="2"/>
  <c r="J4905" i="2" s="1"/>
  <c r="K4905" i="2"/>
  <c r="H5093" i="2"/>
  <c r="J5093" i="2"/>
  <c r="K5093" i="2"/>
  <c r="H4956" i="2"/>
  <c r="J4956" i="2" s="1"/>
  <c r="K4956" i="2"/>
  <c r="H4892" i="2"/>
  <c r="J4892" i="2" s="1"/>
  <c r="K4892" i="2"/>
  <c r="H4860" i="2"/>
  <c r="J4860" i="2" s="1"/>
  <c r="K4860" i="2"/>
  <c r="H4840" i="2"/>
  <c r="J4840" i="2" s="1"/>
  <c r="K4840" i="2"/>
  <c r="H4837" i="2"/>
  <c r="J4837" i="2" s="1"/>
  <c r="K4837" i="2"/>
  <c r="H4737" i="2"/>
  <c r="J4737" i="2" s="1"/>
  <c r="K4737" i="2"/>
  <c r="H4689" i="2"/>
  <c r="J4689" i="2"/>
  <c r="K4689" i="2"/>
  <c r="H4640" i="2"/>
  <c r="J4640" i="2" s="1"/>
  <c r="K4640" i="2"/>
  <c r="H4592" i="2"/>
  <c r="J4592" i="2"/>
  <c r="K4592" i="2"/>
  <c r="H4821" i="2"/>
  <c r="J4821" i="2" s="1"/>
  <c r="K4821" i="2"/>
  <c r="H4797" i="2"/>
  <c r="J4797" i="2"/>
  <c r="K4797" i="2"/>
  <c r="H4747" i="2"/>
  <c r="J4747" i="2" s="1"/>
  <c r="K4747" i="2"/>
  <c r="H4699" i="2"/>
  <c r="J4699" i="2"/>
  <c r="K4699" i="2"/>
  <c r="H4657" i="2"/>
  <c r="J4657" i="2" s="1"/>
  <c r="K4657" i="2"/>
  <c r="H4610" i="2"/>
  <c r="J4610" i="2"/>
  <c r="K4610" i="2"/>
  <c r="H4562" i="2"/>
  <c r="J4562" i="2" s="1"/>
  <c r="K4562" i="2"/>
  <c r="H4852" i="2"/>
  <c r="K4852" i="2"/>
  <c r="J4852" i="2"/>
  <c r="H4765" i="2"/>
  <c r="J4765" i="2" s="1"/>
  <c r="K4765" i="2"/>
  <c r="H4717" i="2"/>
  <c r="J4717" i="2"/>
  <c r="K4717" i="2"/>
  <c r="H4776" i="2"/>
  <c r="K4776" i="2"/>
  <c r="J4776" i="2"/>
  <c r="H4680" i="2"/>
  <c r="J4680" i="2"/>
  <c r="K4680" i="2"/>
  <c r="H4504" i="2"/>
  <c r="K4504" i="2"/>
  <c r="J4504" i="2"/>
  <c r="H4456" i="2"/>
  <c r="K4456" i="2"/>
  <c r="J4456" i="2"/>
  <c r="H4408" i="2"/>
  <c r="K4408" i="2"/>
  <c r="J4408" i="2"/>
  <c r="H4350" i="2"/>
  <c r="J4350" i="2"/>
  <c r="K4350" i="2"/>
  <c r="H4302" i="2"/>
  <c r="J4302" i="2" s="1"/>
  <c r="K4302" i="2"/>
  <c r="H4254" i="2"/>
  <c r="J4254" i="2"/>
  <c r="K4254" i="2"/>
  <c r="H4720" i="2"/>
  <c r="K4720" i="2"/>
  <c r="J4720" i="2"/>
  <c r="H4524" i="2"/>
  <c r="J4524" i="2"/>
  <c r="K4524" i="2"/>
  <c r="H4476" i="2"/>
  <c r="J4476" i="2" s="1"/>
  <c r="K4476" i="2"/>
  <c r="H4428" i="2"/>
  <c r="J4428" i="2"/>
  <c r="K4428" i="2"/>
  <c r="H4376" i="2"/>
  <c r="J4376" i="2" s="1"/>
  <c r="K4376" i="2"/>
  <c r="H4322" i="2"/>
  <c r="J4322" i="2"/>
  <c r="K4322" i="2"/>
  <c r="H4274" i="2"/>
  <c r="J4274" i="2" s="1"/>
  <c r="K4274" i="2"/>
  <c r="H4301" i="2"/>
  <c r="J4301" i="2"/>
  <c r="K4301" i="2"/>
  <c r="H4210" i="2"/>
  <c r="J4210" i="2" s="1"/>
  <c r="K4210" i="2"/>
  <c r="H4162" i="2"/>
  <c r="J4162" i="2"/>
  <c r="K4162" i="2"/>
  <c r="H4114" i="2"/>
  <c r="J4114" i="2" s="1"/>
  <c r="K4114" i="2"/>
  <c r="H4285" i="2"/>
  <c r="J4285" i="2"/>
  <c r="K4285" i="2"/>
  <c r="H4214" i="2"/>
  <c r="J4214" i="2" s="1"/>
  <c r="K4214" i="2"/>
  <c r="H4166" i="2"/>
  <c r="J4166" i="2"/>
  <c r="K4166" i="2"/>
  <c r="H4118" i="2"/>
  <c r="J4118" i="2" s="1"/>
  <c r="K4118" i="2"/>
  <c r="H4113" i="2"/>
  <c r="J4113" i="2"/>
  <c r="K4113" i="2"/>
  <c r="H3740" i="2"/>
  <c r="J3740" i="2" s="1"/>
  <c r="K3740" i="2"/>
  <c r="H3692" i="2"/>
  <c r="J3692" i="2"/>
  <c r="K3692" i="2"/>
  <c r="H3644" i="2"/>
  <c r="J3644" i="2" s="1"/>
  <c r="K3644" i="2"/>
  <c r="H3596" i="2"/>
  <c r="J3596" i="2"/>
  <c r="K3596" i="2"/>
  <c r="H3548" i="2"/>
  <c r="J3548" i="2" s="1"/>
  <c r="K3548" i="2"/>
  <c r="H3500" i="2"/>
  <c r="J3500" i="2"/>
  <c r="K3500" i="2"/>
  <c r="H3470" i="2"/>
  <c r="J3470" i="2" s="1"/>
  <c r="K3470" i="2"/>
  <c r="H3424" i="2"/>
  <c r="J3424" i="2"/>
  <c r="K3424" i="2"/>
  <c r="H3412" i="2"/>
  <c r="J3412" i="2" s="1"/>
  <c r="K3412" i="2"/>
  <c r="H3400" i="2"/>
  <c r="J3400" i="2"/>
  <c r="K3400" i="2"/>
  <c r="H3388" i="2"/>
  <c r="J3388" i="2" s="1"/>
  <c r="K3388" i="2"/>
  <c r="H3840" i="2"/>
  <c r="J3840" i="2"/>
  <c r="K3840" i="2"/>
  <c r="H3828" i="2"/>
  <c r="J3828" i="2" s="1"/>
  <c r="K3828" i="2"/>
  <c r="H3766" i="2"/>
  <c r="J3766" i="2"/>
  <c r="K3766" i="2"/>
  <c r="H3720" i="2"/>
  <c r="J3720" i="2" s="1"/>
  <c r="K3720" i="2"/>
  <c r="H3672" i="2"/>
  <c r="J3672" i="2"/>
  <c r="K3672" i="2"/>
  <c r="H3624" i="2"/>
  <c r="J3624" i="2" s="1"/>
  <c r="K3624" i="2"/>
  <c r="H3576" i="2"/>
  <c r="K3576" i="2"/>
  <c r="J3576" i="2"/>
  <c r="H3528" i="2"/>
  <c r="J3528" i="2" s="1"/>
  <c r="K3528" i="2"/>
  <c r="H3480" i="2"/>
  <c r="J3480" i="2"/>
  <c r="K3480" i="2"/>
  <c r="H3427" i="2"/>
  <c r="J3427" i="2" s="1"/>
  <c r="K3427" i="2"/>
  <c r="H3415" i="2"/>
  <c r="J3415" i="2"/>
  <c r="K3415" i="2"/>
  <c r="H3403" i="2"/>
  <c r="J3403" i="2" s="1"/>
  <c r="K3403" i="2"/>
  <c r="H3391" i="2"/>
  <c r="J3391" i="2"/>
  <c r="K3391" i="2"/>
  <c r="H3739" i="2"/>
  <c r="K3739" i="2"/>
  <c r="J3739" i="2"/>
  <c r="H3515" i="2"/>
  <c r="K3515" i="2"/>
  <c r="J3515" i="2"/>
  <c r="H3318" i="2"/>
  <c r="J3318" i="2" s="1"/>
  <c r="K3318" i="2"/>
  <c r="H3294" i="2"/>
  <c r="J3294" i="2"/>
  <c r="K3294" i="2"/>
  <c r="H3270" i="2"/>
  <c r="J3270" i="2" s="1"/>
  <c r="K3270" i="2"/>
  <c r="H3042" i="2"/>
  <c r="J3042" i="2"/>
  <c r="K3042" i="2"/>
  <c r="H3030" i="2"/>
  <c r="K3030" i="2"/>
  <c r="J3030" i="2"/>
  <c r="H3018" i="2"/>
  <c r="J3018" i="2" s="1"/>
  <c r="K3018" i="2"/>
  <c r="H2819" i="2"/>
  <c r="J2819" i="2"/>
  <c r="K2819" i="2"/>
  <c r="H2779" i="2"/>
  <c r="J2779" i="2"/>
  <c r="K2779" i="2"/>
  <c r="H2751" i="2"/>
  <c r="J2751" i="2"/>
  <c r="K2751" i="2"/>
  <c r="H2676" i="2"/>
  <c r="J2676" i="2" s="1"/>
  <c r="K2676" i="2"/>
  <c r="H2664" i="2"/>
  <c r="J2664" i="2" s="1"/>
  <c r="K2664" i="2"/>
  <c r="H2652" i="2"/>
  <c r="J2652" i="2" s="1"/>
  <c r="K2652" i="2"/>
  <c r="H2640" i="2"/>
  <c r="J2640" i="2" s="1"/>
  <c r="K2640" i="2"/>
  <c r="H2612" i="2"/>
  <c r="J2612" i="2" s="1"/>
  <c r="K2612" i="2"/>
  <c r="H2586" i="2"/>
  <c r="J2586" i="2" s="1"/>
  <c r="K2586" i="2"/>
  <c r="H2514" i="2"/>
  <c r="J2514" i="2" s="1"/>
  <c r="K2514" i="2"/>
  <c r="H2497" i="2"/>
  <c r="J2497" i="2" s="1"/>
  <c r="K2497" i="2"/>
  <c r="H2464" i="2"/>
  <c r="J2464" i="2" s="1"/>
  <c r="K2464" i="2"/>
  <c r="H2420" i="2"/>
  <c r="J2420" i="2" s="1"/>
  <c r="K2420" i="2"/>
  <c r="H2384" i="2"/>
  <c r="J2384" i="2" s="1"/>
  <c r="K2384" i="2"/>
  <c r="H2336" i="2"/>
  <c r="J2336" i="2" s="1"/>
  <c r="K2336" i="2"/>
  <c r="H3667" i="2"/>
  <c r="J3667" i="2" s="1"/>
  <c r="K3667" i="2"/>
  <c r="H3437" i="2"/>
  <c r="J3437" i="2" s="1"/>
  <c r="K3437" i="2"/>
  <c r="H3304" i="2"/>
  <c r="J3304" i="2" s="1"/>
  <c r="K3304" i="2"/>
  <c r="H3280" i="2"/>
  <c r="J3280" i="2" s="1"/>
  <c r="K3280" i="2"/>
  <c r="H3256" i="2"/>
  <c r="J3256" i="2" s="1"/>
  <c r="K3256" i="2"/>
  <c r="H3184" i="2"/>
  <c r="J3184" i="2" s="1"/>
  <c r="K3184" i="2"/>
  <c r="H3173" i="2"/>
  <c r="J3173" i="2" s="1"/>
  <c r="K3173" i="2"/>
  <c r="H3161" i="2"/>
  <c r="J3161" i="2" s="1"/>
  <c r="K3161" i="2"/>
  <c r="H3149" i="2"/>
  <c r="J3149" i="2" s="1"/>
  <c r="K3149" i="2"/>
  <c r="H3137" i="2"/>
  <c r="J3137" i="2" s="1"/>
  <c r="K3137" i="2"/>
  <c r="H3123" i="2"/>
  <c r="J3123" i="2" s="1"/>
  <c r="K3123" i="2"/>
  <c r="H3111" i="2"/>
  <c r="J3111" i="2" s="1"/>
  <c r="K3111" i="2"/>
  <c r="H2793" i="2"/>
  <c r="J2793" i="2" s="1"/>
  <c r="K2793" i="2"/>
  <c r="H2682" i="2"/>
  <c r="J2682" i="2" s="1"/>
  <c r="K2682" i="2"/>
  <c r="H2670" i="2"/>
  <c r="J2670" i="2"/>
  <c r="K2670" i="2"/>
  <c r="H2658" i="2"/>
  <c r="J2658" i="2" s="1"/>
  <c r="K2658" i="2"/>
  <c r="H2646" i="2"/>
  <c r="J2646" i="2"/>
  <c r="K2646" i="2"/>
  <c r="H2634" i="2"/>
  <c r="J2634" i="2" s="1"/>
  <c r="K2634" i="2"/>
  <c r="H2588" i="2"/>
  <c r="J2588" i="2"/>
  <c r="K2588" i="2"/>
  <c r="H2515" i="2"/>
  <c r="J2515" i="2" s="1"/>
  <c r="K2515" i="2"/>
  <c r="H2492" i="2"/>
  <c r="J2492" i="2"/>
  <c r="K2492" i="2"/>
  <c r="H2459" i="2"/>
  <c r="J2459" i="2" s="1"/>
  <c r="K2459" i="2"/>
  <c r="H2419" i="2"/>
  <c r="J2419" i="2"/>
  <c r="K2419" i="2"/>
  <c r="H2372" i="2"/>
  <c r="J2372" i="2" s="1"/>
  <c r="K2372" i="2"/>
  <c r="H2330" i="2"/>
  <c r="K2330" i="2"/>
  <c r="J2330" i="2"/>
  <c r="H2277" i="2"/>
  <c r="J2277" i="2" s="1"/>
  <c r="K2277" i="2"/>
  <c r="H2229" i="2"/>
  <c r="J2229" i="2"/>
  <c r="K2229" i="2"/>
  <c r="H2172" i="2"/>
  <c r="K2172" i="2"/>
  <c r="J2172" i="2"/>
  <c r="H2135" i="2"/>
  <c r="K2135" i="2"/>
  <c r="J2135" i="2"/>
  <c r="H2103" i="2"/>
  <c r="J2103" i="2" s="1"/>
  <c r="K2103" i="2"/>
  <c r="H2079" i="2"/>
  <c r="J2079" i="2"/>
  <c r="K2079" i="2"/>
  <c r="H2059" i="2"/>
  <c r="J2059" i="2" s="1"/>
  <c r="K2059" i="2"/>
  <c r="H2035" i="2"/>
  <c r="J2035" i="2"/>
  <c r="K2035" i="2"/>
  <c r="H2011" i="2"/>
  <c r="J2011" i="2" s="1"/>
  <c r="K2011" i="2"/>
  <c r="H1987" i="2"/>
  <c r="J1987" i="2"/>
  <c r="K1987" i="2"/>
  <c r="H1963" i="2"/>
  <c r="J1963" i="2" s="1"/>
  <c r="K1963" i="2"/>
  <c r="H1939" i="2"/>
  <c r="J1939" i="2"/>
  <c r="K1939" i="2"/>
  <c r="H1915" i="2"/>
  <c r="J1915" i="2" s="1"/>
  <c r="K1915" i="2"/>
  <c r="H1891" i="2"/>
  <c r="J1891" i="2"/>
  <c r="K1891" i="2"/>
  <c r="H1867" i="2"/>
  <c r="J1867" i="2" s="1"/>
  <c r="K1867" i="2"/>
  <c r="H1843" i="2"/>
  <c r="J1843" i="2"/>
  <c r="K1843" i="2"/>
  <c r="H1782" i="2"/>
  <c r="J1782" i="2"/>
  <c r="K1782" i="2"/>
  <c r="H1742" i="2"/>
  <c r="J1742" i="2"/>
  <c r="K1742" i="2"/>
  <c r="H1700" i="2"/>
  <c r="K1700" i="2"/>
  <c r="J1700" i="2"/>
  <c r="H2345" i="2"/>
  <c r="J2345" i="2"/>
  <c r="K2345" i="2"/>
  <c r="H2295" i="2"/>
  <c r="J2295" i="2"/>
  <c r="K2295" i="2"/>
  <c r="H2247" i="2"/>
  <c r="J2247" i="2"/>
  <c r="K2247" i="2"/>
  <c r="H2194" i="2"/>
  <c r="K2194" i="2"/>
  <c r="J2194" i="2"/>
  <c r="H2154" i="2"/>
  <c r="J2154" i="2" s="1"/>
  <c r="K2154" i="2"/>
  <c r="H2116" i="2"/>
  <c r="K2116" i="2"/>
  <c r="J2116" i="2"/>
  <c r="H2092" i="2"/>
  <c r="J2092" i="2" s="1"/>
  <c r="K2092" i="2"/>
  <c r="H2068" i="2"/>
  <c r="K2068" i="2"/>
  <c r="J2068" i="2"/>
  <c r="H2044" i="2"/>
  <c r="J2044" i="2" s="1"/>
  <c r="K2044" i="2"/>
  <c r="H2020" i="2"/>
  <c r="K2020" i="2"/>
  <c r="J2020" i="2"/>
  <c r="H1996" i="2"/>
  <c r="J1996" i="2"/>
  <c r="K1996" i="2"/>
  <c r="H1972" i="2"/>
  <c r="J1972" i="2"/>
  <c r="K1972" i="2"/>
  <c r="H1948" i="2"/>
  <c r="J1948" i="2"/>
  <c r="K1948" i="2"/>
  <c r="H1924" i="2"/>
  <c r="J1924" i="2"/>
  <c r="K1924" i="2"/>
  <c r="H1900" i="2"/>
  <c r="J1900" i="2"/>
  <c r="K1900" i="2"/>
  <c r="H1876" i="2"/>
  <c r="J1876" i="2"/>
  <c r="K1876" i="2"/>
  <c r="H1852" i="2"/>
  <c r="J1852" i="2"/>
  <c r="K1852" i="2"/>
  <c r="H2314" i="2"/>
  <c r="K2314" i="2"/>
  <c r="J2314" i="2"/>
  <c r="H2265" i="2"/>
  <c r="J2265" i="2"/>
  <c r="K2265" i="2"/>
  <c r="H2205" i="2"/>
  <c r="J2205" i="2"/>
  <c r="K2205" i="2"/>
  <c r="H2160" i="2"/>
  <c r="J2160" i="2" s="1"/>
  <c r="K2160" i="2"/>
  <c r="H2131" i="2"/>
  <c r="K2131" i="2"/>
  <c r="J2131" i="2"/>
  <c r="H2109" i="2"/>
  <c r="J2109" i="2"/>
  <c r="K2109" i="2"/>
  <c r="H2085" i="2"/>
  <c r="J2085" i="2"/>
  <c r="K2085" i="2"/>
  <c r="H2057" i="2"/>
  <c r="J2057" i="2"/>
  <c r="K2057" i="2"/>
  <c r="H2033" i="2"/>
  <c r="J2033" i="2"/>
  <c r="K2033" i="2"/>
  <c r="H2009" i="2"/>
  <c r="J2009" i="2"/>
  <c r="K2009" i="2"/>
  <c r="H1985" i="2"/>
  <c r="J1985" i="2"/>
  <c r="K1985" i="2"/>
  <c r="H1780" i="2"/>
  <c r="J1780" i="2"/>
  <c r="K1780" i="2"/>
  <c r="H1282" i="2"/>
  <c r="J1282" i="2"/>
  <c r="K1282" i="2"/>
  <c r="H1258" i="2"/>
  <c r="J1258" i="2"/>
  <c r="K1258" i="2"/>
  <c r="H1234" i="2"/>
  <c r="J1234" i="2"/>
  <c r="K1234" i="2"/>
  <c r="H1209" i="2"/>
  <c r="J1209" i="2"/>
  <c r="K1209" i="2"/>
  <c r="H1175" i="2"/>
  <c r="K1175" i="2"/>
  <c r="J1175" i="2"/>
  <c r="H1061" i="2"/>
  <c r="J1061" i="2"/>
  <c r="K1061" i="2"/>
  <c r="H992" i="2"/>
  <c r="J992" i="2"/>
  <c r="K992" i="2"/>
  <c r="H963" i="2"/>
  <c r="J963" i="2"/>
  <c r="K963" i="2"/>
  <c r="H933" i="2"/>
  <c r="J933" i="2"/>
  <c r="K933" i="2"/>
  <c r="H898" i="2"/>
  <c r="J898" i="2"/>
  <c r="K898" i="2"/>
  <c r="H869" i="2"/>
  <c r="J869" i="2"/>
  <c r="K869" i="2"/>
  <c r="H845" i="2"/>
  <c r="J845" i="2"/>
  <c r="K845" i="2"/>
  <c r="H822" i="2"/>
  <c r="J822" i="2"/>
  <c r="K822" i="2"/>
  <c r="H774" i="2"/>
  <c r="J774" i="2"/>
  <c r="K774" i="2"/>
  <c r="H726" i="2"/>
  <c r="J726" i="2"/>
  <c r="K726" i="2"/>
  <c r="H1722" i="2"/>
  <c r="J1722" i="2"/>
  <c r="K1722" i="2"/>
  <c r="H1156" i="2"/>
  <c r="J1156" i="2"/>
  <c r="K1156" i="2"/>
  <c r="H1133" i="2"/>
  <c r="J1133" i="2"/>
  <c r="K1133" i="2"/>
  <c r="H1108" i="2"/>
  <c r="J1108" i="2"/>
  <c r="K1108" i="2"/>
  <c r="H1078" i="2"/>
  <c r="J1078" i="2"/>
  <c r="K1078" i="2"/>
  <c r="H1037" i="2"/>
  <c r="J1037" i="2"/>
  <c r="K1037" i="2"/>
  <c r="H1011" i="2"/>
  <c r="J1011" i="2"/>
  <c r="K1011" i="2"/>
  <c r="H790" i="2"/>
  <c r="J790" i="2" s="1"/>
  <c r="K790" i="2"/>
  <c r="H689" i="2"/>
  <c r="J689" i="2" s="1"/>
  <c r="K689" i="2"/>
  <c r="H665" i="2"/>
  <c r="J665" i="2" s="1"/>
  <c r="K665" i="2"/>
  <c r="H641" i="2"/>
  <c r="J641" i="2" s="1"/>
  <c r="K641" i="2"/>
  <c r="H617" i="2"/>
  <c r="J617" i="2" s="1"/>
  <c r="K617" i="2"/>
  <c r="H573" i="2"/>
  <c r="K573" i="2"/>
  <c r="J573" i="2"/>
  <c r="H549" i="2"/>
  <c r="K549" i="2"/>
  <c r="J549" i="2"/>
  <c r="H1770" i="2"/>
  <c r="J1770" i="2"/>
  <c r="K1770" i="2"/>
  <c r="H1696" i="2"/>
  <c r="J1696" i="2"/>
  <c r="K1696" i="2"/>
  <c r="H1653" i="2"/>
  <c r="J1653" i="2"/>
  <c r="K1653" i="2"/>
  <c r="H1596" i="2"/>
  <c r="J1596" i="2"/>
  <c r="K1596" i="2"/>
  <c r="H1577" i="2"/>
  <c r="J1577" i="2" s="1"/>
  <c r="H1550" i="2"/>
  <c r="J1550" i="2"/>
  <c r="K1550" i="2"/>
  <c r="H1526" i="2"/>
  <c r="J1526" i="2" s="1"/>
  <c r="K1526" i="2"/>
  <c r="H1497" i="2"/>
  <c r="J1497" i="2"/>
  <c r="K1497" i="2"/>
  <c r="H1451" i="2"/>
  <c r="J1451" i="2" s="1"/>
  <c r="K1451" i="2"/>
  <c r="H1409" i="2"/>
  <c r="J1409" i="2"/>
  <c r="K1409" i="2"/>
  <c r="H1374" i="2"/>
  <c r="J1374" i="2" s="1"/>
  <c r="K1374" i="2"/>
  <c r="H1347" i="2"/>
  <c r="J1347" i="2"/>
  <c r="K1347" i="2"/>
  <c r="H1323" i="2"/>
  <c r="J1323" i="2" s="1"/>
  <c r="K1323" i="2"/>
  <c r="H1301" i="2"/>
  <c r="J1301" i="2"/>
  <c r="K1301" i="2"/>
  <c r="H1289" i="2"/>
  <c r="J1289" i="2" s="1"/>
  <c r="K1289" i="2"/>
  <c r="H1277" i="2"/>
  <c r="J1277" i="2"/>
  <c r="K1277" i="2"/>
  <c r="H1265" i="2"/>
  <c r="J1265" i="2" s="1"/>
  <c r="K1265" i="2"/>
  <c r="H1253" i="2"/>
  <c r="J1253" i="2"/>
  <c r="K1253" i="2"/>
  <c r="H1241" i="2"/>
  <c r="J1241" i="2" s="1"/>
  <c r="K1241" i="2"/>
  <c r="H1229" i="2"/>
  <c r="J1229" i="2"/>
  <c r="K1229" i="2"/>
  <c r="H1212" i="2"/>
  <c r="J1212" i="2" s="1"/>
  <c r="K1212" i="2"/>
  <c r="H1200" i="2"/>
  <c r="J1200" i="2"/>
  <c r="K1200" i="2"/>
  <c r="H1178" i="2"/>
  <c r="J1178" i="2" s="1"/>
  <c r="K1178" i="2"/>
  <c r="H1095" i="2"/>
  <c r="J1095" i="2"/>
  <c r="K1095" i="2"/>
  <c r="H1063" i="2"/>
  <c r="J1063" i="2" s="1"/>
  <c r="K1063" i="2"/>
  <c r="H1013" i="2"/>
  <c r="J1013" i="2"/>
  <c r="K1013" i="2"/>
  <c r="H994" i="2"/>
  <c r="J994" i="2" s="1"/>
  <c r="K994" i="2"/>
  <c r="H982" i="2"/>
  <c r="J982" i="2"/>
  <c r="K982" i="2"/>
  <c r="H962" i="2"/>
  <c r="J962" i="2" s="1"/>
  <c r="K962" i="2"/>
  <c r="H950" i="2"/>
  <c r="J950" i="2"/>
  <c r="K950" i="2"/>
  <c r="H907" i="2"/>
  <c r="J907" i="2"/>
  <c r="K907" i="2"/>
  <c r="H885" i="2"/>
  <c r="J885" i="2"/>
  <c r="K885" i="2"/>
  <c r="H872" i="2"/>
  <c r="J872" i="2"/>
  <c r="K872" i="2"/>
  <c r="H860" i="2"/>
  <c r="J860" i="2"/>
  <c r="K860" i="2"/>
  <c r="H848" i="2"/>
  <c r="J848" i="2"/>
  <c r="K848" i="2"/>
  <c r="H836" i="2"/>
  <c r="J836" i="2"/>
  <c r="K836" i="2"/>
  <c r="H824" i="2"/>
  <c r="J824" i="2"/>
  <c r="K824" i="2"/>
  <c r="H806" i="2"/>
  <c r="J806" i="2"/>
  <c r="K806" i="2"/>
  <c r="H772" i="2"/>
  <c r="J772" i="2"/>
  <c r="K772" i="2"/>
  <c r="H760" i="2"/>
  <c r="J760" i="2" s="1"/>
  <c r="K760" i="2"/>
  <c r="H735" i="2"/>
  <c r="J735" i="2"/>
  <c r="K735" i="2"/>
  <c r="H705" i="2"/>
  <c r="J705" i="2"/>
  <c r="K705" i="2"/>
  <c r="H586" i="2"/>
  <c r="J586" i="2"/>
  <c r="K586" i="2"/>
  <c r="H562" i="2"/>
  <c r="J562" i="2"/>
  <c r="K562" i="2"/>
  <c r="H540" i="2"/>
  <c r="J540" i="2"/>
  <c r="K540" i="2"/>
  <c r="H523" i="2"/>
  <c r="J523" i="2" s="1"/>
  <c r="K523" i="2"/>
  <c r="H576" i="2"/>
  <c r="J576" i="2"/>
  <c r="K576" i="2"/>
  <c r="H552" i="2"/>
  <c r="J552" i="2"/>
  <c r="K552" i="2"/>
  <c r="H500" i="2"/>
  <c r="J500" i="2"/>
  <c r="K500" i="2"/>
  <c r="H485" i="2"/>
  <c r="J485" i="2" s="1"/>
  <c r="K485" i="2"/>
  <c r="H473" i="2"/>
  <c r="K473" i="2"/>
  <c r="J473" i="2"/>
  <c r="H418" i="2"/>
  <c r="J418" i="2"/>
  <c r="K418" i="2"/>
  <c r="H371" i="2"/>
  <c r="J371" i="2"/>
  <c r="K371" i="2"/>
  <c r="H348" i="2"/>
  <c r="J348" i="2" s="1"/>
  <c r="K348" i="2"/>
  <c r="H336" i="2"/>
  <c r="K336" i="2"/>
  <c r="J336" i="2"/>
  <c r="H145" i="2"/>
  <c r="J145" i="2"/>
  <c r="K145" i="2"/>
  <c r="H465" i="2"/>
  <c r="J465" i="2"/>
  <c r="K465" i="2"/>
  <c r="H308" i="2"/>
  <c r="J308" i="2" s="1"/>
  <c r="K308" i="2"/>
  <c r="H296" i="2"/>
  <c r="K296" i="2"/>
  <c r="J296" i="2"/>
  <c r="H284" i="2"/>
  <c r="J284" i="2" s="1"/>
  <c r="K284" i="2"/>
  <c r="H269" i="2"/>
  <c r="J269" i="2"/>
  <c r="K269" i="2"/>
  <c r="H257" i="2"/>
  <c r="J257" i="2"/>
  <c r="K257" i="2"/>
  <c r="H245" i="2"/>
  <c r="J245" i="2"/>
  <c r="K245" i="2"/>
  <c r="H233" i="2"/>
  <c r="J233" i="2"/>
  <c r="K233" i="2"/>
  <c r="H221" i="2"/>
  <c r="J221" i="2"/>
  <c r="K221" i="2"/>
  <c r="H201" i="2"/>
  <c r="J201" i="2"/>
  <c r="K201" i="2"/>
  <c r="H189" i="2"/>
  <c r="J189" i="2"/>
  <c r="K189" i="2"/>
  <c r="H177" i="2"/>
  <c r="J177" i="2"/>
  <c r="K177" i="2"/>
  <c r="H165" i="2"/>
  <c r="J165" i="2"/>
  <c r="K165" i="2"/>
  <c r="H153" i="2"/>
  <c r="J153" i="2"/>
  <c r="K153" i="2"/>
  <c r="H125" i="2"/>
  <c r="J125" i="2"/>
  <c r="K125" i="2"/>
  <c r="H98" i="2"/>
  <c r="J98" i="2" s="1"/>
  <c r="K98" i="2"/>
  <c r="H74" i="2"/>
  <c r="K74" i="2"/>
  <c r="J74" i="2"/>
  <c r="H49" i="2"/>
  <c r="J49" i="2"/>
  <c r="K49" i="2"/>
  <c r="H492" i="2"/>
  <c r="K492" i="2"/>
  <c r="J492" i="2"/>
  <c r="H354" i="2"/>
  <c r="J354" i="2" s="1"/>
  <c r="K354" i="2"/>
  <c r="H212" i="2"/>
  <c r="J212" i="2"/>
  <c r="K212" i="2"/>
  <c r="H5153" i="2"/>
  <c r="J5153" i="2"/>
  <c r="K5153" i="2"/>
  <c r="H5100" i="2"/>
  <c r="J5100" i="2"/>
  <c r="K5100" i="2"/>
  <c r="H5008" i="2"/>
  <c r="J5008" i="2" s="1"/>
  <c r="K5008" i="2"/>
  <c r="H4886" i="2"/>
  <c r="K4886" i="2"/>
  <c r="J4886" i="2"/>
  <c r="H4750" i="2"/>
  <c r="J4750" i="2" s="1"/>
  <c r="K4750" i="2"/>
  <c r="H4671" i="2"/>
  <c r="J4671" i="2"/>
  <c r="K4671" i="2"/>
  <c r="H5094" i="2"/>
  <c r="J5094" i="2"/>
  <c r="K5094" i="2"/>
  <c r="H5049" i="2"/>
  <c r="J5049" i="2"/>
  <c r="K5049" i="2"/>
  <c r="H4906" i="2"/>
  <c r="J4906" i="2" s="1"/>
  <c r="K4906" i="2"/>
  <c r="H4861" i="2"/>
  <c r="K4861" i="2"/>
  <c r="J4861" i="2"/>
  <c r="H4820" i="2"/>
  <c r="J4820" i="2" s="1"/>
  <c r="K4820" i="2"/>
  <c r="H4808" i="2"/>
  <c r="K4808" i="2"/>
  <c r="J4808" i="2"/>
  <c r="H4796" i="2"/>
  <c r="J4796" i="2" s="1"/>
  <c r="K4796" i="2"/>
  <c r="H4767" i="2"/>
  <c r="J4767" i="2"/>
  <c r="K4767" i="2"/>
  <c r="H4677" i="2"/>
  <c r="J4677" i="2"/>
  <c r="K4677" i="2"/>
  <c r="H4644" i="2"/>
  <c r="J4644" i="2"/>
  <c r="K4644" i="2"/>
  <c r="H5070" i="2"/>
  <c r="J5070" i="2"/>
  <c r="K5070" i="2"/>
  <c r="H5002" i="2"/>
  <c r="K5002" i="2"/>
  <c r="J5002" i="2"/>
  <c r="H4936" i="2"/>
  <c r="J4936" i="2" s="1"/>
  <c r="K4936" i="2"/>
  <c r="H4847" i="2"/>
  <c r="J4847" i="2"/>
  <c r="K4847" i="2"/>
  <c r="H4595" i="2"/>
  <c r="J4595" i="2"/>
  <c r="K4595" i="2"/>
  <c r="H4559" i="2"/>
  <c r="J4559" i="2"/>
  <c r="K4559" i="2"/>
  <c r="H4527" i="2"/>
  <c r="J4527" i="2"/>
  <c r="K4527" i="2"/>
  <c r="H4494" i="2"/>
  <c r="J4494" i="2"/>
  <c r="K4494" i="2"/>
  <c r="H4458" i="2"/>
  <c r="J4458" i="2"/>
  <c r="K4458" i="2"/>
  <c r="H4421" i="2"/>
  <c r="J4421" i="2"/>
  <c r="K4421" i="2"/>
  <c r="H4375" i="2"/>
  <c r="J4375" i="2"/>
  <c r="K4375" i="2"/>
  <c r="H4332" i="2"/>
  <c r="J4332" i="2"/>
  <c r="K4332" i="2"/>
  <c r="H4297" i="2"/>
  <c r="J4297" i="2"/>
  <c r="K4297" i="2"/>
  <c r="H4252" i="2"/>
  <c r="K4252" i="2"/>
  <c r="J4252" i="2"/>
  <c r="H4217" i="2"/>
  <c r="J4217" i="2"/>
  <c r="K4217" i="2"/>
  <c r="H4184" i="2"/>
  <c r="J4184" i="2"/>
  <c r="K4184" i="2"/>
  <c r="H4423" i="2"/>
  <c r="J4423" i="2"/>
  <c r="K4423" i="2"/>
  <c r="H4289" i="2"/>
  <c r="J4289" i="2"/>
  <c r="K4289" i="2"/>
  <c r="H4479" i="2"/>
  <c r="J4479" i="2"/>
  <c r="K4479" i="2"/>
  <c r="H4259" i="2"/>
  <c r="J4259" i="2"/>
  <c r="K4259" i="2"/>
  <c r="H4176" i="2"/>
  <c r="J4176" i="2"/>
  <c r="K4176" i="2"/>
  <c r="H4140" i="2"/>
  <c r="J4140" i="2"/>
  <c r="K4140" i="2"/>
  <c r="H4102" i="2"/>
  <c r="J4102" i="2"/>
  <c r="K4102" i="2"/>
  <c r="H4076" i="2"/>
  <c r="J4076" i="2"/>
  <c r="K4076" i="2"/>
  <c r="H4055" i="2"/>
  <c r="J4055" i="2"/>
  <c r="K4055" i="2"/>
  <c r="H4028" i="2"/>
  <c r="J4028" i="2"/>
  <c r="K4028" i="2"/>
  <c r="H4007" i="2"/>
  <c r="J4007" i="2"/>
  <c r="K4007" i="2"/>
  <c r="H3980" i="2"/>
  <c r="K3980" i="2"/>
  <c r="J3980" i="2"/>
  <c r="H3959" i="2"/>
  <c r="K3959" i="2"/>
  <c r="J3959" i="2"/>
  <c r="H3932" i="2"/>
  <c r="K3932" i="2"/>
  <c r="J3932" i="2"/>
  <c r="H4227" i="2"/>
  <c r="J4227" i="2"/>
  <c r="K4227" i="2"/>
  <c r="H4192" i="2"/>
  <c r="K4192" i="2"/>
  <c r="J4192" i="2"/>
  <c r="H4156" i="2"/>
  <c r="K4156" i="2"/>
  <c r="J4156" i="2"/>
  <c r="H4096" i="2"/>
  <c r="K4096" i="2"/>
  <c r="J4096" i="2"/>
  <c r="H4074" i="2"/>
  <c r="J4074" i="2"/>
  <c r="K4074" i="2"/>
  <c r="H4048" i="2"/>
  <c r="K4048" i="2"/>
  <c r="J4048" i="2"/>
  <c r="H4026" i="2"/>
  <c r="J4026" i="2"/>
  <c r="K4026" i="2"/>
  <c r="H4000" i="2"/>
  <c r="K4000" i="2"/>
  <c r="J4000" i="2"/>
  <c r="H3978" i="2"/>
  <c r="J3978" i="2"/>
  <c r="K3978" i="2"/>
  <c r="H3952" i="2"/>
  <c r="J3952" i="2"/>
  <c r="K3952" i="2"/>
  <c r="H3930" i="2"/>
  <c r="J3930" i="2"/>
  <c r="K3930" i="2"/>
  <c r="H3903" i="2"/>
  <c r="K3903" i="2"/>
  <c r="J3903" i="2"/>
  <c r="H3887" i="2"/>
  <c r="K3887" i="2"/>
  <c r="J3887" i="2"/>
  <c r="H3871" i="2"/>
  <c r="K3871" i="2"/>
  <c r="J3871" i="2"/>
  <c r="H3855" i="2"/>
  <c r="K3855" i="2"/>
  <c r="J3855" i="2"/>
  <c r="H3795" i="2"/>
  <c r="K3795" i="2"/>
  <c r="J3795" i="2"/>
  <c r="H3735" i="2"/>
  <c r="K3735" i="2"/>
  <c r="J3735" i="2"/>
  <c r="H3702" i="2"/>
  <c r="J3702" i="2"/>
  <c r="K3702" i="2"/>
  <c r="H3665" i="2"/>
  <c r="K3665" i="2"/>
  <c r="J3665" i="2"/>
  <c r="H3619" i="2"/>
  <c r="K3619" i="2"/>
  <c r="J3619" i="2"/>
  <c r="H3579" i="2"/>
  <c r="K3579" i="2"/>
  <c r="J3579" i="2"/>
  <c r="H3546" i="2"/>
  <c r="J3546" i="2"/>
  <c r="K3546" i="2"/>
  <c r="H3510" i="2"/>
  <c r="J3510" i="2"/>
  <c r="K3510" i="2"/>
  <c r="H3454" i="2"/>
  <c r="J3454" i="2"/>
  <c r="K3454" i="2"/>
  <c r="H3376" i="2"/>
  <c r="J3376" i="2"/>
  <c r="K3376" i="2"/>
  <c r="H3360" i="2"/>
  <c r="J3360" i="2"/>
  <c r="K3360" i="2"/>
  <c r="H3344" i="2"/>
  <c r="J3344" i="2"/>
  <c r="K3344" i="2"/>
  <c r="H3327" i="2"/>
  <c r="J3327" i="2"/>
  <c r="K3327" i="2"/>
  <c r="H3303" i="2"/>
  <c r="J3303" i="2"/>
  <c r="K3303" i="2"/>
  <c r="H3279" i="2"/>
  <c r="J3279" i="2"/>
  <c r="K3279" i="2"/>
  <c r="H3255" i="2"/>
  <c r="J3255" i="2"/>
  <c r="K3255" i="2"/>
  <c r="H3223" i="2"/>
  <c r="J3223" i="2"/>
  <c r="K3223" i="2"/>
  <c r="H3202" i="2"/>
  <c r="J3202" i="2"/>
  <c r="K3202" i="2"/>
  <c r="H3857" i="2"/>
  <c r="K3857" i="2"/>
  <c r="J3857" i="2"/>
  <c r="H3885" i="2"/>
  <c r="K3885" i="2"/>
  <c r="J3885" i="2"/>
  <c r="H3863" i="2"/>
  <c r="K3863" i="2"/>
  <c r="J3863" i="2"/>
  <c r="H3777" i="2"/>
  <c r="K3777" i="2"/>
  <c r="J3777" i="2"/>
  <c r="H3719" i="2"/>
  <c r="K3719" i="2"/>
  <c r="J3719" i="2"/>
  <c r="H3681" i="2"/>
  <c r="K3681" i="2"/>
  <c r="J3681" i="2"/>
  <c r="H3623" i="2"/>
  <c r="K3623" i="2"/>
  <c r="J3623" i="2"/>
  <c r="H3567" i="2"/>
  <c r="K3567" i="2"/>
  <c r="J3567" i="2"/>
  <c r="H3530" i="2"/>
  <c r="J3530" i="2"/>
  <c r="K3530" i="2"/>
  <c r="H3489" i="2"/>
  <c r="J3489" i="2"/>
  <c r="K3489" i="2"/>
  <c r="H3433" i="2"/>
  <c r="J3433" i="2"/>
  <c r="K3433" i="2"/>
  <c r="H3373" i="2"/>
  <c r="J3373" i="2"/>
  <c r="K3373" i="2"/>
  <c r="H3357" i="2"/>
  <c r="J3357" i="2"/>
  <c r="K3357" i="2"/>
  <c r="H3333" i="2"/>
  <c r="J3333" i="2"/>
  <c r="K3333" i="2"/>
  <c r="H3309" i="2"/>
  <c r="J3309" i="2"/>
  <c r="K3309" i="2"/>
  <c r="H3285" i="2"/>
  <c r="J3285" i="2"/>
  <c r="K3285" i="2"/>
  <c r="H3261" i="2"/>
  <c r="J3261" i="2"/>
  <c r="K3261" i="2"/>
  <c r="H3226" i="2"/>
  <c r="J3226" i="2"/>
  <c r="K3226" i="2"/>
  <c r="H3200" i="2"/>
  <c r="J3200" i="2"/>
  <c r="K3200" i="2"/>
  <c r="H3126" i="2"/>
  <c r="J3126" i="2"/>
  <c r="K3126" i="2"/>
  <c r="H3102" i="2"/>
  <c r="J3102" i="2"/>
  <c r="K3102" i="2"/>
  <c r="H3072" i="2"/>
  <c r="J3072" i="2"/>
  <c r="K3072" i="2"/>
  <c r="H2956" i="2"/>
  <c r="K2956" i="2"/>
  <c r="J2956" i="2"/>
  <c r="H2934" i="2"/>
  <c r="K2934" i="2"/>
  <c r="J2934" i="2"/>
  <c r="H2908" i="2"/>
  <c r="J2908" i="2"/>
  <c r="K2908" i="2"/>
  <c r="H2886" i="2"/>
  <c r="J2886" i="2"/>
  <c r="K2886" i="2"/>
  <c r="H2860" i="2"/>
  <c r="J2860" i="2"/>
  <c r="K2860" i="2"/>
  <c r="H2838" i="2"/>
  <c r="J2838" i="2"/>
  <c r="K2838" i="2"/>
  <c r="H2796" i="2"/>
  <c r="J2796" i="2"/>
  <c r="K2796" i="2"/>
  <c r="H2762" i="2"/>
  <c r="J2762" i="2"/>
  <c r="K2762" i="2"/>
  <c r="H2626" i="2"/>
  <c r="J2626" i="2" s="1"/>
  <c r="K2626" i="2"/>
  <c r="H2614" i="2"/>
  <c r="J2614" i="2" s="1"/>
  <c r="K2614" i="2"/>
  <c r="H2550" i="2"/>
  <c r="J2550" i="2" s="1"/>
  <c r="K2550" i="2"/>
  <c r="H2483" i="2"/>
  <c r="J2483" i="2" s="1"/>
  <c r="K2483" i="2"/>
  <c r="H2398" i="2"/>
  <c r="J2398" i="2" s="1"/>
  <c r="K2398" i="2"/>
  <c r="H2348" i="2"/>
  <c r="J2348" i="2" s="1"/>
  <c r="K2348" i="2"/>
  <c r="H2303" i="2"/>
  <c r="J2303" i="2" s="1"/>
  <c r="K2303" i="2"/>
  <c r="H2264" i="2"/>
  <c r="J2264" i="2" s="1"/>
  <c r="K2264" i="2"/>
  <c r="H2218" i="2"/>
  <c r="J2218" i="2" s="1"/>
  <c r="K2218" i="2"/>
  <c r="H2178" i="2"/>
  <c r="J2178" i="2" s="1"/>
  <c r="K2178" i="2"/>
  <c r="H3216" i="2"/>
  <c r="J3216" i="2" s="1"/>
  <c r="K3216" i="2"/>
  <c r="H3128" i="2"/>
  <c r="J3128" i="2" s="1"/>
  <c r="K3128" i="2"/>
  <c r="H3104" i="2"/>
  <c r="J3104" i="2" s="1"/>
  <c r="K3104" i="2"/>
  <c r="H3078" i="2"/>
  <c r="J3078" i="2" s="1"/>
  <c r="K3078" i="2"/>
  <c r="H2948" i="2"/>
  <c r="J2948" i="2" s="1"/>
  <c r="K2948" i="2"/>
  <c r="H2926" i="2"/>
  <c r="J2926" i="2" s="1"/>
  <c r="K2926" i="2"/>
  <c r="H2900" i="2"/>
  <c r="J2900" i="2" s="1"/>
  <c r="K2900" i="2"/>
  <c r="H2878" i="2"/>
  <c r="J2878" i="2" s="1"/>
  <c r="K2878" i="2"/>
  <c r="H2852" i="2"/>
  <c r="J2852" i="2" s="1"/>
  <c r="K2852" i="2"/>
  <c r="H2827" i="2"/>
  <c r="J2827" i="2" s="1"/>
  <c r="K2827" i="2"/>
  <c r="H2763" i="2"/>
  <c r="J2763" i="2" s="1"/>
  <c r="K2763" i="2"/>
  <c r="H2723" i="2"/>
  <c r="J2723" i="2" s="1"/>
  <c r="K2723" i="2"/>
  <c r="H2624" i="2"/>
  <c r="J2624" i="2"/>
  <c r="K2624" i="2"/>
  <c r="H2598" i="2"/>
  <c r="J2598" i="2" s="1"/>
  <c r="K2598" i="2"/>
  <c r="H2452" i="2"/>
  <c r="J2452" i="2"/>
  <c r="K2452" i="2"/>
  <c r="H2428" i="2"/>
  <c r="J2428" i="2"/>
  <c r="K2428" i="2"/>
  <c r="H2382" i="2"/>
  <c r="J2382" i="2"/>
  <c r="K2382" i="2"/>
  <c r="H2309" i="2"/>
  <c r="J2309" i="2"/>
  <c r="K2309" i="2"/>
  <c r="H2262" i="2"/>
  <c r="K2262" i="2"/>
  <c r="J2262" i="2"/>
  <c r="H2206" i="2"/>
  <c r="K2206" i="2"/>
  <c r="J2206" i="2"/>
  <c r="H2140" i="2"/>
  <c r="K2140" i="2"/>
  <c r="J2140" i="2"/>
  <c r="H2114" i="2"/>
  <c r="K2114" i="2"/>
  <c r="J2114" i="2"/>
  <c r="H2090" i="2"/>
  <c r="K2090" i="2"/>
  <c r="J2090" i="2"/>
  <c r="H2066" i="2"/>
  <c r="K2066" i="2"/>
  <c r="J2066" i="2"/>
  <c r="H1779" i="2"/>
  <c r="J1779" i="2"/>
  <c r="K1779" i="2"/>
  <c r="H1737" i="2"/>
  <c r="J1737" i="2"/>
  <c r="K1737" i="2"/>
  <c r="H1697" i="2"/>
  <c r="J1697" i="2"/>
  <c r="K1697" i="2"/>
  <c r="H1654" i="2"/>
  <c r="J1654" i="2" s="1"/>
  <c r="H1608" i="2"/>
  <c r="J1608" i="2"/>
  <c r="K1608" i="2"/>
  <c r="H1575" i="2"/>
  <c r="J1575" i="2" s="1"/>
  <c r="K1575" i="2"/>
  <c r="H1549" i="2"/>
  <c r="J1549" i="2"/>
  <c r="K1549" i="2"/>
  <c r="H1525" i="2"/>
  <c r="J1525" i="2" s="1"/>
  <c r="K1525" i="2"/>
  <c r="H1488" i="2"/>
  <c r="J1488" i="2"/>
  <c r="K1488" i="2"/>
  <c r="H1441" i="2"/>
  <c r="J1441" i="2" s="1"/>
  <c r="K1441" i="2"/>
  <c r="H1407" i="2"/>
  <c r="J1407" i="2"/>
  <c r="K1407" i="2"/>
  <c r="H1381" i="2"/>
  <c r="K1381" i="2"/>
  <c r="J1381" i="2"/>
  <c r="H1359" i="2"/>
  <c r="J1359" i="2"/>
  <c r="K1359" i="2"/>
  <c r="H1334" i="2"/>
  <c r="J1334" i="2" s="1"/>
  <c r="K1334" i="2"/>
  <c r="H1310" i="2"/>
  <c r="J1310" i="2"/>
  <c r="K1310" i="2"/>
  <c r="H1161" i="2"/>
  <c r="J1161" i="2" s="1"/>
  <c r="K1161" i="2"/>
  <c r="H1134" i="2"/>
  <c r="J1134" i="2"/>
  <c r="K1134" i="2"/>
  <c r="H1113" i="2"/>
  <c r="J1113" i="2" s="1"/>
  <c r="K1113" i="2"/>
  <c r="H1089" i="2"/>
  <c r="J1089" i="2"/>
  <c r="K1089" i="2"/>
  <c r="H1077" i="2"/>
  <c r="J1077" i="2" s="1"/>
  <c r="K1077" i="2"/>
  <c r="H891" i="2"/>
  <c r="J891" i="2"/>
  <c r="K891" i="2"/>
  <c r="H714" i="2"/>
  <c r="J714" i="2"/>
  <c r="K714" i="2"/>
  <c r="H686" i="2"/>
  <c r="J686" i="2"/>
  <c r="K686" i="2"/>
  <c r="H662" i="2"/>
  <c r="J662" i="2"/>
  <c r="K662" i="2"/>
  <c r="H638" i="2"/>
  <c r="J638" i="2"/>
  <c r="K638" i="2"/>
  <c r="H614" i="2"/>
  <c r="J614" i="2"/>
  <c r="K614" i="2"/>
  <c r="H519" i="2"/>
  <c r="K519" i="2"/>
  <c r="J519" i="2"/>
  <c r="H445" i="2"/>
  <c r="J445" i="2"/>
  <c r="K445" i="2"/>
  <c r="H413" i="2"/>
  <c r="J413" i="2"/>
  <c r="K413" i="2"/>
  <c r="H381" i="2"/>
  <c r="J381" i="2"/>
  <c r="K381" i="2"/>
  <c r="H3061" i="2"/>
  <c r="J3061" i="2"/>
  <c r="K3061" i="2"/>
  <c r="H1969" i="2"/>
  <c r="J1969" i="2"/>
  <c r="K1969" i="2"/>
  <c r="H1945" i="2"/>
  <c r="J1945" i="2"/>
  <c r="K1945" i="2"/>
  <c r="H1921" i="2"/>
  <c r="J1921" i="2"/>
  <c r="K1921" i="2"/>
  <c r="H1897" i="2"/>
  <c r="J1897" i="2"/>
  <c r="K1897" i="2"/>
  <c r="H1873" i="2"/>
  <c r="J1873" i="2"/>
  <c r="K1873" i="2"/>
  <c r="H1849" i="2"/>
  <c r="J1849" i="2"/>
  <c r="K1849" i="2"/>
  <c r="H1771" i="2"/>
  <c r="J1771" i="2" s="1"/>
  <c r="K1771" i="2"/>
  <c r="H1719" i="2"/>
  <c r="J1719" i="2" s="1"/>
  <c r="K1719" i="2"/>
  <c r="H1669" i="2"/>
  <c r="J1669" i="2" s="1"/>
  <c r="K1669" i="2"/>
  <c r="H1625" i="2"/>
  <c r="J1625" i="2" s="1"/>
  <c r="H1605" i="2"/>
  <c r="J1605" i="2"/>
  <c r="K1605" i="2"/>
  <c r="H1559" i="2"/>
  <c r="J1559" i="2"/>
  <c r="K1559" i="2"/>
  <c r="H1535" i="2"/>
  <c r="J1535" i="2"/>
  <c r="K1535" i="2"/>
  <c r="H1510" i="2"/>
  <c r="J1510" i="2"/>
  <c r="K1510" i="2"/>
  <c r="K1475" i="2"/>
  <c r="H1440" i="2"/>
  <c r="J1440" i="2"/>
  <c r="K1440" i="2"/>
  <c r="H1394" i="2"/>
  <c r="J1394" i="2" s="1"/>
  <c r="K1394" i="2"/>
  <c r="H1352" i="2"/>
  <c r="J1352" i="2"/>
  <c r="K1352" i="2"/>
  <c r="H1328" i="2"/>
  <c r="J1328" i="2" s="1"/>
  <c r="K1328" i="2"/>
  <c r="H1304" i="2"/>
  <c r="J1304" i="2"/>
  <c r="K1304" i="2"/>
  <c r="H1159" i="2"/>
  <c r="J1159" i="2" s="1"/>
  <c r="K1159" i="2"/>
  <c r="H1147" i="2"/>
  <c r="J1147" i="2"/>
  <c r="K1147" i="2"/>
  <c r="H1135" i="2"/>
  <c r="J1135" i="2" s="1"/>
  <c r="K1135" i="2"/>
  <c r="H1123" i="2"/>
  <c r="J1123" i="2"/>
  <c r="K1123" i="2"/>
  <c r="H1110" i="2"/>
  <c r="J1110" i="2" s="1"/>
  <c r="K1110" i="2"/>
  <c r="H1098" i="2"/>
  <c r="J1098" i="2"/>
  <c r="K1098" i="2"/>
  <c r="H1075" i="2"/>
  <c r="J1075" i="2" s="1"/>
  <c r="K1075" i="2"/>
  <c r="H964" i="2"/>
  <c r="J964" i="2"/>
  <c r="K964" i="2"/>
  <c r="H878" i="2"/>
  <c r="J878" i="2"/>
  <c r="K878" i="2"/>
  <c r="H854" i="2"/>
  <c r="J854" i="2"/>
  <c r="K854" i="2"/>
  <c r="H808" i="2"/>
  <c r="J808" i="2"/>
  <c r="K808" i="2"/>
  <c r="H759" i="2"/>
  <c r="J759" i="2"/>
  <c r="K759" i="2"/>
  <c r="H709" i="2"/>
  <c r="J709" i="2"/>
  <c r="K709" i="2"/>
  <c r="H683" i="2"/>
  <c r="K683" i="2"/>
  <c r="J683" i="2"/>
  <c r="H671" i="2"/>
  <c r="K671" i="2"/>
  <c r="J671" i="2"/>
  <c r="H659" i="2"/>
  <c r="K659" i="2"/>
  <c r="J659" i="2"/>
  <c r="H647" i="2"/>
  <c r="K647" i="2"/>
  <c r="J647" i="2"/>
  <c r="H635" i="2"/>
  <c r="K635" i="2"/>
  <c r="J635" i="2"/>
  <c r="H623" i="2"/>
  <c r="K623" i="2"/>
  <c r="J623" i="2"/>
  <c r="H611" i="2"/>
  <c r="K611" i="2"/>
  <c r="J611" i="2"/>
  <c r="H599" i="2"/>
  <c r="K599" i="2"/>
  <c r="J599" i="2"/>
  <c r="H571" i="2"/>
  <c r="K571" i="2"/>
  <c r="J571" i="2"/>
  <c r="H543" i="2"/>
  <c r="K543" i="2"/>
  <c r="J543" i="2"/>
  <c r="H521" i="2"/>
  <c r="K521" i="2"/>
  <c r="J521" i="2"/>
  <c r="H483" i="2"/>
  <c r="K483" i="2"/>
  <c r="J483" i="2"/>
  <c r="H447" i="2"/>
  <c r="J447" i="2"/>
  <c r="K447" i="2"/>
  <c r="H415" i="2"/>
  <c r="J415" i="2"/>
  <c r="K415" i="2"/>
  <c r="H383" i="2"/>
  <c r="J383" i="2"/>
  <c r="K383" i="2"/>
  <c r="H331" i="2"/>
  <c r="J331" i="2"/>
  <c r="K331" i="2"/>
  <c r="H271" i="2"/>
  <c r="J271" i="2"/>
  <c r="K271" i="2"/>
  <c r="H247" i="2"/>
  <c r="J247" i="2"/>
  <c r="K247" i="2"/>
  <c r="H223" i="2"/>
  <c r="J223" i="2"/>
  <c r="K223" i="2"/>
  <c r="H194" i="2"/>
  <c r="J194" i="2"/>
  <c r="K194" i="2"/>
  <c r="H170" i="2"/>
  <c r="K170" i="2"/>
  <c r="J170" i="2"/>
  <c r="H107" i="2"/>
  <c r="J107" i="2" s="1"/>
  <c r="K107" i="2"/>
  <c r="H83" i="2"/>
  <c r="J83" i="2" s="1"/>
  <c r="K83" i="2"/>
  <c r="H59" i="2"/>
  <c r="J59" i="2" s="1"/>
  <c r="K59" i="2"/>
  <c r="H34" i="2"/>
  <c r="J34" i="2" s="1"/>
  <c r="K34" i="2"/>
  <c r="H310" i="2"/>
  <c r="J310" i="2" s="1"/>
  <c r="K310" i="2"/>
  <c r="H298" i="2"/>
  <c r="J298" i="2" s="1"/>
  <c r="K298" i="2"/>
  <c r="H286" i="2"/>
  <c r="J286" i="2" s="1"/>
  <c r="K286" i="2"/>
  <c r="H210" i="2"/>
  <c r="J210" i="2" s="1"/>
  <c r="K210" i="2"/>
  <c r="H5112" i="2"/>
  <c r="J5112" i="2"/>
  <c r="K5112" i="2"/>
  <c r="H5076" i="2"/>
  <c r="J5076" i="2" s="1"/>
  <c r="K5076" i="2"/>
  <c r="H4958" i="2"/>
  <c r="K4958" i="2"/>
  <c r="J4958" i="2"/>
  <c r="H4919" i="2"/>
  <c r="K4919" i="2"/>
  <c r="J4919" i="2"/>
  <c r="H4873" i="2"/>
  <c r="K4873" i="2"/>
  <c r="J4873" i="2"/>
  <c r="H4774" i="2"/>
  <c r="K4774" i="2"/>
  <c r="J4774" i="2"/>
  <c r="H4636" i="2"/>
  <c r="K4636" i="2"/>
  <c r="J4636" i="2"/>
  <c r="H4599" i="2"/>
  <c r="J4599" i="2" s="1"/>
  <c r="K4599" i="2"/>
  <c r="H4561" i="2"/>
  <c r="J4561" i="2"/>
  <c r="K4561" i="2"/>
  <c r="H4483" i="2"/>
  <c r="J4483" i="2" s="1"/>
  <c r="K4483" i="2"/>
  <c r="H4454" i="2"/>
  <c r="J4454" i="2"/>
  <c r="K4454" i="2"/>
  <c r="H4429" i="2"/>
  <c r="J4429" i="2" s="1"/>
  <c r="K4429" i="2"/>
  <c r="H4347" i="2"/>
  <c r="J4347" i="2"/>
  <c r="K4347" i="2"/>
  <c r="H4997" i="2"/>
  <c r="K4997" i="2"/>
  <c r="J4997" i="2"/>
  <c r="H4874" i="2"/>
  <c r="K4874" i="2"/>
  <c r="J4874" i="2"/>
  <c r="H4775" i="2"/>
  <c r="J4775" i="2" s="1"/>
  <c r="K4775" i="2"/>
  <c r="H4567" i="2"/>
  <c r="J4567" i="2"/>
  <c r="K4567" i="2"/>
  <c r="H4984" i="2"/>
  <c r="K4984" i="2"/>
  <c r="J4984" i="2"/>
  <c r="H4914" i="2"/>
  <c r="K4914" i="2"/>
  <c r="J4914" i="2"/>
  <c r="H4814" i="2"/>
  <c r="K4814" i="2"/>
  <c r="J4814" i="2"/>
  <c r="H4585" i="2"/>
  <c r="J4585" i="2"/>
  <c r="K4585" i="2"/>
  <c r="H4320" i="2"/>
  <c r="J4320" i="2"/>
  <c r="K4320" i="2"/>
  <c r="H4231" i="2"/>
  <c r="J4231" i="2"/>
  <c r="K4231" i="2"/>
  <c r="H4120" i="2"/>
  <c r="K4120" i="2"/>
  <c r="J4120" i="2"/>
  <c r="H4062" i="2"/>
  <c r="J4062" i="2"/>
  <c r="K4062" i="2"/>
  <c r="H4019" i="2"/>
  <c r="J4019" i="2"/>
  <c r="K4019" i="2"/>
  <c r="H3985" i="2"/>
  <c r="J3985" i="2"/>
  <c r="K3985" i="2"/>
  <c r="H3929" i="2"/>
  <c r="K3929" i="2"/>
  <c r="J3929" i="2"/>
  <c r="H3829" i="2"/>
  <c r="K3829" i="2"/>
  <c r="J3829" i="2"/>
  <c r="H3801" i="2"/>
  <c r="K3801" i="2"/>
  <c r="J3801" i="2"/>
  <c r="H3746" i="2"/>
  <c r="J3746" i="2"/>
  <c r="K3746" i="2"/>
  <c r="H3721" i="2"/>
  <c r="K3721" i="2"/>
  <c r="J3721" i="2"/>
  <c r="H3618" i="2"/>
  <c r="J3618" i="2"/>
  <c r="K3618" i="2"/>
  <c r="H3593" i="2"/>
  <c r="K3593" i="2"/>
  <c r="J3593" i="2"/>
  <c r="H3527" i="2"/>
  <c r="K3527" i="2"/>
  <c r="J3527" i="2"/>
  <c r="H3451" i="2"/>
  <c r="J3451" i="2" s="1"/>
  <c r="K3451" i="2"/>
  <c r="H3208" i="2"/>
  <c r="J3208" i="2" s="1"/>
  <c r="K3208" i="2"/>
  <c r="H3085" i="2"/>
  <c r="J3085" i="2" s="1"/>
  <c r="K3085" i="2"/>
  <c r="H2975" i="2"/>
  <c r="K2975" i="2"/>
  <c r="J2975" i="2"/>
  <c r="H2909" i="2"/>
  <c r="J2909" i="2"/>
  <c r="K2909" i="2"/>
  <c r="H2853" i="2"/>
  <c r="J2853" i="2" s="1"/>
  <c r="K2853" i="2"/>
  <c r="H2808" i="2"/>
  <c r="J2808" i="2"/>
  <c r="K2808" i="2"/>
  <c r="H2749" i="2"/>
  <c r="K2749" i="2"/>
  <c r="J2749" i="2"/>
  <c r="H4209" i="2"/>
  <c r="J4209" i="2"/>
  <c r="K4209" i="2"/>
  <c r="H3587" i="2"/>
  <c r="K3587" i="2"/>
  <c r="J3587" i="2"/>
  <c r="H3247" i="2"/>
  <c r="J3247" i="2"/>
  <c r="K3247" i="2"/>
  <c r="H3168" i="2"/>
  <c r="J3168" i="2"/>
  <c r="K3168" i="2"/>
  <c r="H3144" i="2"/>
  <c r="J3144" i="2"/>
  <c r="K3144" i="2"/>
  <c r="H3005" i="2"/>
  <c r="K3005" i="2"/>
  <c r="J3005" i="2"/>
  <c r="H2961" i="2"/>
  <c r="J2961" i="2"/>
  <c r="K2961" i="2"/>
  <c r="H2923" i="2"/>
  <c r="J2923" i="2"/>
  <c r="K2923" i="2"/>
  <c r="H2880" i="2"/>
  <c r="J2880" i="2"/>
  <c r="K2880" i="2"/>
  <c r="H2817" i="2"/>
  <c r="J2817" i="2"/>
  <c r="K2817" i="2"/>
  <c r="H2707" i="2"/>
  <c r="J2707" i="2"/>
  <c r="K2707" i="2"/>
  <c r="H4193" i="2"/>
  <c r="J4193" i="2"/>
  <c r="K4193" i="2"/>
  <c r="H3663" i="2"/>
  <c r="K3663" i="2"/>
  <c r="J3663" i="2"/>
  <c r="H3029" i="2"/>
  <c r="K3029" i="2"/>
  <c r="J3029" i="2"/>
  <c r="H2746" i="2"/>
  <c r="J2746" i="2"/>
  <c r="K2746" i="2"/>
  <c r="H2437" i="2"/>
  <c r="K2437" i="2"/>
  <c r="J2437" i="2"/>
  <c r="H1787" i="2"/>
  <c r="J1787" i="2"/>
  <c r="K1787" i="2"/>
  <c r="H2582" i="2"/>
  <c r="J2582" i="2"/>
  <c r="K2582" i="2"/>
  <c r="H2453" i="2"/>
  <c r="J2453" i="2"/>
  <c r="K2453" i="2"/>
  <c r="H2370" i="2"/>
  <c r="J2370" i="2"/>
  <c r="K2370" i="2"/>
  <c r="H2317" i="2"/>
  <c r="J2317" i="2"/>
  <c r="K2317" i="2"/>
  <c r="H2252" i="2"/>
  <c r="K2252" i="2"/>
  <c r="J2252" i="2"/>
  <c r="H2126" i="2"/>
  <c r="K2126" i="2"/>
  <c r="J2126" i="2"/>
  <c r="H2042" i="2"/>
  <c r="K2042" i="2"/>
  <c r="J2042" i="2"/>
  <c r="H2018" i="2"/>
  <c r="K2018" i="2"/>
  <c r="J2018" i="2"/>
  <c r="H1994" i="2"/>
  <c r="J1994" i="2"/>
  <c r="K1994" i="2"/>
  <c r="H1970" i="2"/>
  <c r="J1970" i="2"/>
  <c r="K1970" i="2"/>
  <c r="H1946" i="2"/>
  <c r="J1946" i="2"/>
  <c r="K1946" i="2"/>
  <c r="H1922" i="2"/>
  <c r="J1922" i="2"/>
  <c r="K1922" i="2"/>
  <c r="H1898" i="2"/>
  <c r="J1898" i="2"/>
  <c r="K1898" i="2"/>
  <c r="H1874" i="2"/>
  <c r="J1874" i="2"/>
  <c r="K1874" i="2"/>
  <c r="H1850" i="2"/>
  <c r="J1850" i="2"/>
  <c r="K1850" i="2"/>
  <c r="H1828" i="2"/>
  <c r="J1828" i="2"/>
  <c r="K1828" i="2"/>
  <c r="H1764" i="2"/>
  <c r="J1764" i="2"/>
  <c r="K1764" i="2"/>
  <c r="H1705" i="2"/>
  <c r="J1705" i="2"/>
  <c r="K1705" i="2"/>
  <c r="H1659" i="2"/>
  <c r="J1659" i="2"/>
  <c r="K1659" i="2"/>
  <c r="H1617" i="2"/>
  <c r="J1617" i="2"/>
  <c r="K1617" i="2"/>
  <c r="H1482" i="2"/>
  <c r="J1482" i="2"/>
  <c r="K1482" i="2"/>
  <c r="H1412" i="2"/>
  <c r="J1412" i="2"/>
  <c r="K1412" i="2"/>
  <c r="H1220" i="2"/>
  <c r="J1220" i="2"/>
  <c r="K1220" i="2"/>
  <c r="H1051" i="2"/>
  <c r="J1051" i="2"/>
  <c r="K1051" i="2"/>
  <c r="H1021" i="2"/>
  <c r="J1021" i="2" s="1"/>
  <c r="K1021" i="2"/>
  <c r="H1001" i="2"/>
  <c r="J1001" i="2" s="1"/>
  <c r="K1001" i="2"/>
  <c r="H2534" i="2"/>
  <c r="J2534" i="2" s="1"/>
  <c r="K2534" i="2"/>
  <c r="H2440" i="2"/>
  <c r="J2440" i="2" s="1"/>
  <c r="K2440" i="2"/>
  <c r="H2342" i="2"/>
  <c r="J2342" i="2" s="1"/>
  <c r="K2342" i="2"/>
  <c r="H2254" i="2"/>
  <c r="J2254" i="2" s="1"/>
  <c r="K2254" i="2"/>
  <c r="H1747" i="2"/>
  <c r="J1747" i="2"/>
  <c r="K1747" i="2"/>
  <c r="H1681" i="2"/>
  <c r="J1681" i="2" s="1"/>
  <c r="K1681" i="2"/>
  <c r="H1598" i="2"/>
  <c r="J1598" i="2"/>
  <c r="K1598" i="2"/>
  <c r="H1455" i="2"/>
  <c r="J1455" i="2" s="1"/>
  <c r="K1455" i="2"/>
  <c r="J1420" i="2"/>
  <c r="K1420" i="2"/>
  <c r="H1291" i="2"/>
  <c r="J1291" i="2" s="1"/>
  <c r="K1291" i="2"/>
  <c r="J1646" i="2"/>
  <c r="K1646" i="2"/>
  <c r="H1223" i="2"/>
  <c r="K1223" i="2"/>
  <c r="J1223" i="2"/>
  <c r="H909" i="2"/>
  <c r="J909" i="2"/>
  <c r="K909" i="2"/>
  <c r="H423" i="2"/>
  <c r="J423" i="2" s="1"/>
  <c r="K423" i="2"/>
  <c r="H326" i="2"/>
  <c r="J326" i="2" s="1"/>
  <c r="K326" i="2"/>
  <c r="H1466" i="2"/>
  <c r="J1466" i="2" s="1"/>
  <c r="H752" i="2"/>
  <c r="J752" i="2" s="1"/>
  <c r="K752" i="2"/>
  <c r="H520" i="2"/>
  <c r="J520" i="2" s="1"/>
  <c r="K520" i="2"/>
  <c r="H467" i="2"/>
  <c r="J467" i="2" s="1"/>
  <c r="K467" i="2"/>
  <c r="H437" i="2"/>
  <c r="J437" i="2" s="1"/>
  <c r="K437" i="2"/>
  <c r="H396" i="2"/>
  <c r="J396" i="2" s="1"/>
  <c r="K396" i="2"/>
  <c r="H353" i="2"/>
  <c r="J353" i="2" s="1"/>
  <c r="K353" i="2"/>
  <c r="H332" i="2"/>
  <c r="J332" i="2" s="1"/>
  <c r="K332" i="2"/>
  <c r="H105" i="2"/>
  <c r="J105" i="2" s="1"/>
  <c r="K105" i="2"/>
  <c r="H81" i="2"/>
  <c r="J81" i="2" s="1"/>
  <c r="K81" i="2"/>
  <c r="H57" i="2"/>
  <c r="J57" i="2" s="1"/>
  <c r="K57" i="2"/>
  <c r="H32" i="2"/>
  <c r="J32" i="2" s="1"/>
  <c r="K32" i="2"/>
  <c r="H1484" i="2"/>
  <c r="J1484" i="2" s="1"/>
  <c r="K1484" i="2"/>
  <c r="H1251" i="2"/>
  <c r="J1251" i="2" s="1"/>
  <c r="K1251" i="2"/>
  <c r="H1227" i="2"/>
  <c r="J1227" i="2" s="1"/>
  <c r="K1227" i="2"/>
  <c r="H435" i="2"/>
  <c r="J435" i="2"/>
  <c r="K435" i="2"/>
  <c r="H4759" i="2"/>
  <c r="J4759" i="2" s="1"/>
  <c r="K4759" i="2"/>
  <c r="H4638" i="2"/>
  <c r="J4638" i="2"/>
  <c r="K4638" i="2"/>
  <c r="H4529" i="2"/>
  <c r="J4529" i="2" s="1"/>
  <c r="K4529" i="2"/>
  <c r="H4497" i="2"/>
  <c r="J4497" i="2"/>
  <c r="K4497" i="2"/>
  <c r="H4465" i="2"/>
  <c r="J4465" i="2" s="1"/>
  <c r="K4465" i="2"/>
  <c r="H4336" i="2"/>
  <c r="K4336" i="2"/>
  <c r="J4336" i="2"/>
  <c r="H4283" i="2"/>
  <c r="J4283" i="2" s="1"/>
  <c r="K4283" i="2"/>
  <c r="H4243" i="2"/>
  <c r="J4243" i="2"/>
  <c r="K4243" i="2"/>
  <c r="H4722" i="2"/>
  <c r="K4722" i="2"/>
  <c r="J4722" i="2"/>
  <c r="H4627" i="2"/>
  <c r="J4627" i="2"/>
  <c r="K4627" i="2"/>
  <c r="H4555" i="2"/>
  <c r="J4555" i="2" s="1"/>
  <c r="K4555" i="2"/>
  <c r="H4514" i="2"/>
  <c r="J4514" i="2"/>
  <c r="K4514" i="2"/>
  <c r="H4486" i="2"/>
  <c r="J4486" i="2" s="1"/>
  <c r="K4486" i="2"/>
  <c r="H4422" i="2"/>
  <c r="J4422" i="2"/>
  <c r="K4422" i="2"/>
  <c r="H4397" i="2"/>
  <c r="J4397" i="2" s="1"/>
  <c r="K4397" i="2"/>
  <c r="H4288" i="2"/>
  <c r="K4288" i="2"/>
  <c r="J4288" i="2"/>
  <c r="H4272" i="2"/>
  <c r="J4272" i="2" s="1"/>
  <c r="K4272" i="2"/>
  <c r="H4228" i="2"/>
  <c r="K4228" i="2"/>
  <c r="J4228" i="2"/>
  <c r="H4195" i="2"/>
  <c r="J4195" i="2" s="1"/>
  <c r="K4195" i="2"/>
  <c r="H4159" i="2"/>
  <c r="J4159" i="2"/>
  <c r="K4159" i="2"/>
  <c r="H4123" i="2"/>
  <c r="J4123" i="2" s="1"/>
  <c r="K4123" i="2"/>
  <c r="H5026" i="2"/>
  <c r="K5026" i="2"/>
  <c r="J5026" i="2"/>
  <c r="H4363" i="2"/>
  <c r="J4363" i="2" s="1"/>
  <c r="K4363" i="2"/>
  <c r="H4078" i="2"/>
  <c r="J4078" i="2"/>
  <c r="K4078" i="2"/>
  <c r="H4033" i="2"/>
  <c r="J4033" i="2" s="1"/>
  <c r="K4033" i="2"/>
  <c r="H4009" i="2"/>
  <c r="J4009" i="2"/>
  <c r="K4009" i="2"/>
  <c r="H3904" i="2"/>
  <c r="J3904" i="2" s="1"/>
  <c r="K3904" i="2"/>
  <c r="H3856" i="2"/>
  <c r="J3856" i="2"/>
  <c r="K3856" i="2"/>
  <c r="H3762" i="2"/>
  <c r="J3762" i="2" s="1"/>
  <c r="K3762" i="2"/>
  <c r="H3689" i="2"/>
  <c r="K3689" i="2"/>
  <c r="J3689" i="2"/>
  <c r="H3653" i="2"/>
  <c r="K3653" i="2"/>
  <c r="J3653" i="2"/>
  <c r="H3613" i="2"/>
  <c r="K3613" i="2"/>
  <c r="J3613" i="2"/>
  <c r="H3377" i="2"/>
  <c r="J3377" i="2" s="1"/>
  <c r="K3377" i="2"/>
  <c r="H3249" i="2"/>
  <c r="J3249" i="2"/>
  <c r="K3249" i="2"/>
  <c r="H3224" i="2"/>
  <c r="J3224" i="2" s="1"/>
  <c r="K3224" i="2"/>
  <c r="H3063" i="2"/>
  <c r="J3063" i="2"/>
  <c r="K3063" i="2"/>
  <c r="H2806" i="2"/>
  <c r="J2806" i="2" s="1"/>
  <c r="K2806" i="2"/>
  <c r="H4051" i="2"/>
  <c r="J4051" i="2"/>
  <c r="K4051" i="2"/>
  <c r="H3982" i="2"/>
  <c r="J3982" i="2" s="1"/>
  <c r="K3982" i="2"/>
  <c r="H3961" i="2"/>
  <c r="K3961" i="2"/>
  <c r="J3961" i="2"/>
  <c r="H3937" i="2"/>
  <c r="K3937" i="2"/>
  <c r="J3937" i="2"/>
  <c r="H3787" i="2"/>
  <c r="K3787" i="2"/>
  <c r="J3787" i="2"/>
  <c r="H3662" i="2"/>
  <c r="J3662" i="2" s="1"/>
  <c r="K3662" i="2"/>
  <c r="H3582" i="2"/>
  <c r="K3582" i="2"/>
  <c r="J3582" i="2"/>
  <c r="H3545" i="2"/>
  <c r="J3545" i="2" s="1"/>
  <c r="K3545" i="2"/>
  <c r="H3501" i="2"/>
  <c r="J3501" i="2"/>
  <c r="K3501" i="2"/>
  <c r="H3023" i="2"/>
  <c r="K3023" i="2"/>
  <c r="J3023" i="2"/>
  <c r="H2915" i="2"/>
  <c r="K2915" i="2"/>
  <c r="J2915" i="2"/>
  <c r="H2834" i="2"/>
  <c r="J2834" i="2"/>
  <c r="K2834" i="2"/>
  <c r="H2742" i="2"/>
  <c r="J2742" i="2"/>
  <c r="K2742" i="2"/>
  <c r="H2713" i="2"/>
  <c r="K2713" i="2"/>
  <c r="J2713" i="2"/>
  <c r="H4011" i="2"/>
  <c r="J4011" i="2"/>
  <c r="K4011" i="2"/>
  <c r="H3958" i="2"/>
  <c r="J3958" i="2"/>
  <c r="K3958" i="2"/>
  <c r="H3906" i="2"/>
  <c r="J3906" i="2"/>
  <c r="K3906" i="2"/>
  <c r="H3858" i="2"/>
  <c r="J3858" i="2"/>
  <c r="K3858" i="2"/>
  <c r="H3725" i="2"/>
  <c r="K3725" i="2"/>
  <c r="J3725" i="2"/>
  <c r="H3575" i="2"/>
  <c r="K3575" i="2"/>
  <c r="J3575" i="2"/>
  <c r="H3518" i="2"/>
  <c r="J3518" i="2"/>
  <c r="K3518" i="2"/>
  <c r="H3021" i="2"/>
  <c r="J3021" i="2"/>
  <c r="K3021" i="2"/>
  <c r="H1781" i="2"/>
  <c r="J1781" i="2"/>
  <c r="K1781" i="2"/>
  <c r="H1599" i="2"/>
  <c r="J1599" i="2"/>
  <c r="K1599" i="2"/>
  <c r="H888" i="2"/>
  <c r="J888" i="2"/>
  <c r="K888" i="2"/>
  <c r="H376" i="2"/>
  <c r="J376" i="2"/>
  <c r="K376" i="2"/>
  <c r="H2572" i="2"/>
  <c r="J2572" i="2"/>
  <c r="K2572" i="2"/>
  <c r="H2468" i="2"/>
  <c r="J2468" i="2"/>
  <c r="K2468" i="2"/>
  <c r="H2394" i="2"/>
  <c r="J2394" i="2"/>
  <c r="K2394" i="2"/>
  <c r="H2173" i="2"/>
  <c r="K2173" i="2"/>
  <c r="J2173" i="2"/>
  <c r="H1810" i="2"/>
  <c r="J1810" i="2"/>
  <c r="K1810" i="2"/>
  <c r="J1633" i="2"/>
  <c r="K1633" i="2"/>
  <c r="H1459" i="2"/>
  <c r="J1459" i="2"/>
  <c r="K1459" i="2"/>
  <c r="H827" i="2"/>
  <c r="K827" i="2"/>
  <c r="J827" i="2"/>
  <c r="H791" i="2"/>
  <c r="K791" i="2"/>
  <c r="J791" i="2"/>
  <c r="H446" i="2"/>
  <c r="J446" i="2"/>
  <c r="K446" i="2"/>
  <c r="H389" i="2"/>
  <c r="J389" i="2"/>
  <c r="K389" i="2"/>
  <c r="H2473" i="2"/>
  <c r="K2473" i="2"/>
  <c r="J2473" i="2"/>
  <c r="H2292" i="2"/>
  <c r="K2292" i="2"/>
  <c r="J2292" i="2"/>
  <c r="H2226" i="2"/>
  <c r="K2226" i="2"/>
  <c r="J2226" i="2"/>
  <c r="H1682" i="2"/>
  <c r="J1682" i="2"/>
  <c r="K1682" i="2"/>
  <c r="H4724" i="2"/>
  <c r="K4724" i="2"/>
  <c r="J4724" i="2"/>
  <c r="H4580" i="2"/>
  <c r="J4580" i="2"/>
  <c r="K4580" i="2"/>
  <c r="H4395" i="2"/>
  <c r="J4395" i="2"/>
  <c r="K4395" i="2"/>
  <c r="H3071" i="2"/>
  <c r="K3071" i="2"/>
  <c r="J3071" i="2"/>
  <c r="H2983" i="2"/>
  <c r="J2983" i="2"/>
  <c r="K2983" i="2"/>
  <c r="H2933" i="2"/>
  <c r="K2933" i="2"/>
  <c r="J2933" i="2"/>
  <c r="H2877" i="2"/>
  <c r="J2877" i="2"/>
  <c r="K2877" i="2"/>
  <c r="H2595" i="2"/>
  <c r="J2595" i="2"/>
  <c r="K2595" i="2"/>
  <c r="H1574" i="2"/>
  <c r="J1574" i="2"/>
  <c r="K1574" i="2"/>
  <c r="H1458" i="2"/>
  <c r="J1458" i="2"/>
  <c r="K1458" i="2"/>
  <c r="H1415" i="2"/>
  <c r="J1415" i="2"/>
  <c r="H1046" i="2"/>
  <c r="J1046" i="2"/>
  <c r="K1046" i="2"/>
  <c r="H433" i="2"/>
  <c r="J433" i="2" s="1"/>
  <c r="K433" i="2"/>
  <c r="H256" i="2"/>
  <c r="J256" i="2"/>
  <c r="K256" i="2"/>
  <c r="H4714" i="2"/>
  <c r="K4714" i="2"/>
  <c r="J4714" i="2"/>
  <c r="H4629" i="2"/>
  <c r="J4629" i="2"/>
  <c r="K4629" i="2"/>
  <c r="H4597" i="2"/>
  <c r="J4597" i="2" s="1"/>
  <c r="K4597" i="2"/>
  <c r="H3947" i="2"/>
  <c r="K3947" i="2"/>
  <c r="J3947" i="2"/>
  <c r="H3230" i="2"/>
  <c r="J3230" i="2" s="1"/>
  <c r="K3230" i="2"/>
  <c r="H4168" i="2"/>
  <c r="K4168" i="2"/>
  <c r="J4168" i="2"/>
  <c r="H3897" i="2"/>
  <c r="K3897" i="2"/>
  <c r="J3897" i="2"/>
  <c r="H3457" i="2"/>
  <c r="J3457" i="2"/>
  <c r="K3457" i="2"/>
  <c r="H3199" i="2"/>
  <c r="J3199" i="2" s="1"/>
  <c r="K3199" i="2"/>
  <c r="H2594" i="2"/>
  <c r="J2594" i="2"/>
  <c r="K2594" i="2"/>
  <c r="H2481" i="2"/>
  <c r="J2481" i="2" s="1"/>
  <c r="K2481" i="2"/>
  <c r="H2397" i="2"/>
  <c r="J2397" i="2"/>
  <c r="K2397" i="2"/>
  <c r="H1807" i="2"/>
  <c r="J1807" i="2" s="1"/>
  <c r="K1807" i="2"/>
  <c r="H1573" i="2"/>
  <c r="J1573" i="2"/>
  <c r="K1573" i="2"/>
  <c r="H1552" i="2"/>
  <c r="J1552" i="2" s="1"/>
  <c r="K1552" i="2"/>
  <c r="H1528" i="2"/>
  <c r="J1528" i="2"/>
  <c r="K1528" i="2"/>
  <c r="H739" i="2"/>
  <c r="J739" i="2" s="1"/>
  <c r="K739" i="2"/>
  <c r="H47" i="2"/>
  <c r="J47" i="2"/>
  <c r="K47" i="2"/>
  <c r="H92" i="2"/>
  <c r="K92" i="2"/>
  <c r="J92" i="2"/>
  <c r="H96" i="2"/>
  <c r="J96" i="2"/>
  <c r="K96" i="2"/>
  <c r="H35" i="2"/>
  <c r="J35" i="2"/>
  <c r="K35" i="2"/>
  <c r="H224" i="2"/>
  <c r="J224" i="2"/>
  <c r="K224" i="2"/>
  <c r="H195" i="2"/>
  <c r="J195" i="2"/>
  <c r="K195" i="2"/>
  <c r="H171" i="2"/>
  <c r="J171" i="2"/>
  <c r="K171" i="2"/>
  <c r="H131" i="2"/>
  <c r="J131" i="2"/>
  <c r="K131" i="2"/>
  <c r="H4978" i="2"/>
  <c r="K4978" i="2"/>
  <c r="J4978" i="2"/>
  <c r="H4866" i="2"/>
  <c r="K4866" i="2"/>
  <c r="J4866" i="2"/>
  <c r="H3370" i="2"/>
  <c r="J3370" i="2"/>
  <c r="K3370" i="2"/>
  <c r="H2571" i="2"/>
  <c r="J2571" i="2" s="1"/>
  <c r="K2571" i="2"/>
  <c r="H1447" i="2"/>
  <c r="J1447" i="2" s="1"/>
  <c r="K1447" i="2"/>
  <c r="H1341" i="2"/>
  <c r="J1341" i="2" s="1"/>
  <c r="K1341" i="2"/>
  <c r="H1317" i="2"/>
  <c r="J1317" i="2" s="1"/>
  <c r="K1317" i="2"/>
  <c r="H1210" i="2"/>
  <c r="J1210" i="2" s="1"/>
  <c r="K1210" i="2"/>
  <c r="H1072" i="2"/>
  <c r="J1072" i="2" s="1"/>
  <c r="K1072" i="2"/>
  <c r="H5147" i="2"/>
  <c r="J5147" i="2" s="1"/>
  <c r="K5147" i="2"/>
  <c r="H4539" i="2"/>
  <c r="J4539" i="2" s="1"/>
  <c r="K4539" i="2"/>
  <c r="H4443" i="2"/>
  <c r="J4443" i="2" s="1"/>
  <c r="K4443" i="2"/>
  <c r="H3631" i="2"/>
  <c r="J3631" i="2" s="1"/>
  <c r="K3631" i="2"/>
  <c r="H3154" i="2"/>
  <c r="J3154" i="2" s="1"/>
  <c r="K3154" i="2"/>
  <c r="H2936" i="2"/>
  <c r="J2936" i="2" s="1"/>
  <c r="K2936" i="2"/>
  <c r="H2856" i="2"/>
  <c r="J2856" i="2" s="1"/>
  <c r="K2856" i="2"/>
  <c r="H2244" i="2"/>
  <c r="J2244" i="2" s="1"/>
  <c r="K2244" i="2"/>
  <c r="K2125" i="2"/>
  <c r="H1741" i="2"/>
  <c r="J1741" i="2"/>
  <c r="K1741" i="2"/>
  <c r="H1716" i="2"/>
  <c r="J1716" i="2"/>
  <c r="K1716" i="2"/>
  <c r="H1627" i="2"/>
  <c r="J1627" i="2" s="1"/>
  <c r="H1486" i="2"/>
  <c r="J1486" i="2" s="1"/>
  <c r="K1486" i="2"/>
  <c r="H1367" i="2"/>
  <c r="J1367" i="2"/>
  <c r="K1367" i="2"/>
  <c r="H468" i="2"/>
  <c r="J468" i="2" s="1"/>
  <c r="K468" i="2"/>
  <c r="H439" i="2"/>
  <c r="J439" i="2"/>
  <c r="K439" i="2"/>
  <c r="H275" i="2"/>
  <c r="J275" i="2" s="1"/>
  <c r="K275" i="2"/>
  <c r="H5138" i="2"/>
  <c r="J5138" i="2"/>
  <c r="K5138" i="2"/>
  <c r="H4907" i="2"/>
  <c r="K4907" i="2"/>
  <c r="J4907" i="2"/>
  <c r="H4877" i="2"/>
  <c r="K4877" i="2"/>
  <c r="J4877" i="2"/>
  <c r="H925" i="2"/>
  <c r="J925" i="2" s="1"/>
  <c r="K925" i="2"/>
  <c r="H800" i="2"/>
  <c r="J800" i="2"/>
  <c r="K800" i="2"/>
  <c r="H4101" i="2"/>
  <c r="J4101" i="2"/>
  <c r="K4101" i="2"/>
  <c r="H4073" i="2"/>
  <c r="J4073" i="2"/>
  <c r="K4073" i="2"/>
  <c r="H3757" i="2"/>
  <c r="K3757" i="2"/>
  <c r="J3757" i="2"/>
  <c r="H4961" i="2"/>
  <c r="J4961" i="2"/>
  <c r="K4961" i="2"/>
  <c r="H5119" i="2"/>
  <c r="J5119" i="2"/>
  <c r="K5119" i="2"/>
  <c r="H5107" i="2"/>
  <c r="J5107" i="2"/>
  <c r="K5107" i="2"/>
  <c r="H5085" i="2"/>
  <c r="J5085" i="2"/>
  <c r="K5085" i="2"/>
  <c r="H5039" i="2"/>
  <c r="K5039" i="2"/>
  <c r="J5039" i="2"/>
  <c r="H5027" i="2"/>
  <c r="K5027" i="2"/>
  <c r="J5027" i="2"/>
  <c r="H5015" i="2"/>
  <c r="K5015" i="2"/>
  <c r="J5015" i="2"/>
  <c r="H5003" i="2"/>
  <c r="K5003" i="2"/>
  <c r="J5003" i="2"/>
  <c r="H5071" i="2"/>
  <c r="J5071" i="2"/>
  <c r="K5071" i="2"/>
  <c r="H5059" i="2"/>
  <c r="J5059" i="2"/>
  <c r="K5059" i="2"/>
  <c r="H4981" i="2"/>
  <c r="J4981" i="2"/>
  <c r="K4981" i="2"/>
  <c r="H4941" i="2"/>
  <c r="K4941" i="2"/>
  <c r="J4941" i="2"/>
  <c r="H4925" i="2"/>
  <c r="K4925" i="2"/>
  <c r="J4925" i="2"/>
  <c r="H4785" i="2"/>
  <c r="H4368" i="2"/>
  <c r="J4368" i="2"/>
  <c r="K4368" i="2"/>
  <c r="H3814" i="2"/>
  <c r="J3814" i="2" s="1"/>
  <c r="K3814" i="2"/>
  <c r="H3802" i="2"/>
  <c r="J3802" i="2"/>
  <c r="K3802" i="2"/>
  <c r="H3790" i="2"/>
  <c r="J3790" i="2" s="1"/>
  <c r="K3790" i="2"/>
  <c r="H3784" i="2"/>
  <c r="J3784" i="2"/>
  <c r="K3784" i="2"/>
  <c r="H3006" i="2"/>
  <c r="K3006" i="2"/>
  <c r="J3006" i="2"/>
  <c r="H2994" i="2"/>
  <c r="K2994" i="2"/>
  <c r="J2994" i="2"/>
  <c r="H2982" i="2"/>
  <c r="K2982" i="2"/>
  <c r="J2982" i="2"/>
  <c r="H2970" i="2"/>
  <c r="K2970" i="2"/>
  <c r="J2970" i="2"/>
  <c r="H2561" i="2"/>
  <c r="J2561" i="2" s="1"/>
  <c r="K2561" i="2"/>
  <c r="H2549" i="2"/>
  <c r="J2549" i="2"/>
  <c r="K2549" i="2"/>
  <c r="H2527" i="2"/>
  <c r="J2527" i="2"/>
  <c r="K2527" i="2"/>
  <c r="H2466" i="2"/>
  <c r="J2466" i="2"/>
  <c r="K2466" i="2"/>
  <c r="H2219" i="2"/>
  <c r="J2219" i="2"/>
  <c r="K2219" i="2"/>
  <c r="H2197" i="2"/>
  <c r="J2197" i="2"/>
  <c r="K2197" i="2"/>
  <c r="H702" i="2"/>
  <c r="J702" i="2" s="1"/>
  <c r="K702" i="2"/>
  <c r="H720" i="2"/>
  <c r="J720" i="2" s="1"/>
  <c r="K720" i="2"/>
  <c r="H5146" i="2"/>
  <c r="J5146" i="2" s="1"/>
  <c r="K5146" i="2"/>
  <c r="H5131" i="2"/>
  <c r="J5131" i="2" s="1"/>
  <c r="K5131" i="2"/>
  <c r="H5001" i="2"/>
  <c r="J5001" i="2" s="1"/>
  <c r="K5001" i="2"/>
  <c r="H4967" i="2"/>
  <c r="J4967" i="2" s="1"/>
  <c r="K4967" i="2"/>
  <c r="H5053" i="2"/>
  <c r="J5053" i="2" s="1"/>
  <c r="K5053" i="2"/>
  <c r="H4884" i="2"/>
  <c r="K4884" i="2"/>
  <c r="J4884" i="2"/>
  <c r="H4857" i="2"/>
  <c r="K4857" i="2"/>
  <c r="J4857" i="2"/>
  <c r="H4895" i="2"/>
  <c r="K4895" i="2"/>
  <c r="J4895" i="2"/>
  <c r="H4777" i="2"/>
  <c r="J4777" i="2"/>
  <c r="K4777" i="2"/>
  <c r="H4729" i="2"/>
  <c r="J4729" i="2"/>
  <c r="K4729" i="2"/>
  <c r="H4681" i="2"/>
  <c r="J4681" i="2"/>
  <c r="K4681" i="2"/>
  <c r="H4632" i="2"/>
  <c r="J4632" i="2"/>
  <c r="K4632" i="2"/>
  <c r="H4584" i="2"/>
  <c r="J4584" i="2"/>
  <c r="K4584" i="2"/>
  <c r="H4817" i="2"/>
  <c r="J4817" i="2"/>
  <c r="K4817" i="2"/>
  <c r="H4793" i="2"/>
  <c r="J4793" i="2"/>
  <c r="K4793" i="2"/>
  <c r="H4739" i="2"/>
  <c r="J4739" i="2"/>
  <c r="K4739" i="2"/>
  <c r="H4691" i="2"/>
  <c r="J4691" i="2"/>
  <c r="K4691" i="2"/>
  <c r="H4650" i="2"/>
  <c r="J4650" i="2"/>
  <c r="K4650" i="2"/>
  <c r="H4602" i="2"/>
  <c r="J4602" i="2"/>
  <c r="K4602" i="2"/>
  <c r="H4554" i="2"/>
  <c r="J4554" i="2"/>
  <c r="K4554" i="2"/>
  <c r="H4849" i="2"/>
  <c r="J4849" i="2"/>
  <c r="K4849" i="2"/>
  <c r="H4757" i="2"/>
  <c r="J4757" i="2"/>
  <c r="K4757" i="2"/>
  <c r="H4709" i="2"/>
  <c r="J4709" i="2"/>
  <c r="K4709" i="2"/>
  <c r="H4760" i="2"/>
  <c r="K4760" i="2"/>
  <c r="J4760" i="2"/>
  <c r="H4541" i="2"/>
  <c r="J4541" i="2"/>
  <c r="K4541" i="2"/>
  <c r="H4496" i="2"/>
  <c r="J4496" i="2"/>
  <c r="K4496" i="2"/>
  <c r="H4448" i="2"/>
  <c r="J4448" i="2"/>
  <c r="K4448" i="2"/>
  <c r="H4400" i="2"/>
  <c r="J4400" i="2"/>
  <c r="K4400" i="2"/>
  <c r="H4342" i="2"/>
  <c r="J4342" i="2"/>
  <c r="K4342" i="2"/>
  <c r="H4294" i="2"/>
  <c r="J4294" i="2"/>
  <c r="K4294" i="2"/>
  <c r="H4246" i="2"/>
  <c r="J4246" i="2"/>
  <c r="K4246" i="2"/>
  <c r="H4704" i="2"/>
  <c r="K4704" i="2"/>
  <c r="J4704" i="2"/>
  <c r="H4516" i="2"/>
  <c r="K4516" i="2"/>
  <c r="J4516" i="2"/>
  <c r="H4468" i="2"/>
  <c r="K4468" i="2"/>
  <c r="J4468" i="2"/>
  <c r="H4420" i="2"/>
  <c r="K4420" i="2"/>
  <c r="J4420" i="2"/>
  <c r="H4362" i="2"/>
  <c r="J4362" i="2"/>
  <c r="K4362" i="2"/>
  <c r="H4314" i="2"/>
  <c r="J4314" i="2"/>
  <c r="K4314" i="2"/>
  <c r="H4266" i="2"/>
  <c r="J4266" i="2"/>
  <c r="K4266" i="2"/>
  <c r="H4269" i="2"/>
  <c r="J4269" i="2"/>
  <c r="K4269" i="2"/>
  <c r="H4202" i="2"/>
  <c r="J4202" i="2"/>
  <c r="K4202" i="2"/>
  <c r="H4154" i="2"/>
  <c r="J4154" i="2"/>
  <c r="K4154" i="2"/>
  <c r="H4106" i="2"/>
  <c r="J4106" i="2"/>
  <c r="K4106" i="2"/>
  <c r="H4261" i="2"/>
  <c r="J4261" i="2"/>
  <c r="K4261" i="2"/>
  <c r="H4206" i="2"/>
  <c r="J4206" i="2"/>
  <c r="K4206" i="2"/>
  <c r="H4158" i="2"/>
  <c r="J4158" i="2"/>
  <c r="K4158" i="2"/>
  <c r="H4110" i="2"/>
  <c r="J4110" i="2"/>
  <c r="K4110" i="2"/>
  <c r="H3917" i="2"/>
  <c r="K3917" i="2"/>
  <c r="J3917" i="2"/>
  <c r="H3732" i="2"/>
  <c r="J3732" i="2"/>
  <c r="K3732" i="2"/>
  <c r="H3684" i="2"/>
  <c r="J3684" i="2"/>
  <c r="K3684" i="2"/>
  <c r="H3636" i="2"/>
  <c r="J3636" i="2"/>
  <c r="K3636" i="2"/>
  <c r="H3588" i="2"/>
  <c r="J3588" i="2"/>
  <c r="K3588" i="2"/>
  <c r="H3540" i="2"/>
  <c r="J3540" i="2"/>
  <c r="K3540" i="2"/>
  <c r="H3492" i="2"/>
  <c r="J3492" i="2"/>
  <c r="K3492" i="2"/>
  <c r="H3438" i="2"/>
  <c r="J3438" i="2"/>
  <c r="K3438" i="2"/>
  <c r="H3421" i="2"/>
  <c r="J3421" i="2"/>
  <c r="K3421" i="2"/>
  <c r="H3409" i="2"/>
  <c r="J3409" i="2"/>
  <c r="K3409" i="2"/>
  <c r="H3397" i="2"/>
  <c r="J3397" i="2"/>
  <c r="K3397" i="2"/>
  <c r="H4169" i="2"/>
  <c r="J4169" i="2"/>
  <c r="K4169" i="2"/>
  <c r="H3838" i="2"/>
  <c r="J3838" i="2"/>
  <c r="K3838" i="2"/>
  <c r="H3826" i="2"/>
  <c r="J3826" i="2"/>
  <c r="K3826" i="2"/>
  <c r="H3760" i="2"/>
  <c r="J3760" i="2"/>
  <c r="K3760" i="2"/>
  <c r="H3712" i="2"/>
  <c r="J3712" i="2"/>
  <c r="K3712" i="2"/>
  <c r="H3664" i="2"/>
  <c r="J3664" i="2"/>
  <c r="K3664" i="2"/>
  <c r="H3616" i="2"/>
  <c r="J3616" i="2"/>
  <c r="K3616" i="2"/>
  <c r="H3568" i="2"/>
  <c r="K3568" i="2"/>
  <c r="J3568" i="2"/>
  <c r="H3520" i="2"/>
  <c r="J3520" i="2"/>
  <c r="K3520" i="2"/>
  <c r="H3467" i="2"/>
  <c r="K3467" i="2"/>
  <c r="J3467" i="2"/>
  <c r="H3426" i="2"/>
  <c r="J3426" i="2"/>
  <c r="K3426" i="2"/>
  <c r="H3414" i="2"/>
  <c r="J3414" i="2"/>
  <c r="K3414" i="2"/>
  <c r="H3402" i="2"/>
  <c r="J3402" i="2"/>
  <c r="K3402" i="2"/>
  <c r="H3390" i="2"/>
  <c r="J3390" i="2"/>
  <c r="K3390" i="2"/>
  <c r="H3707" i="2"/>
  <c r="K3707" i="2"/>
  <c r="J3707" i="2"/>
  <c r="H3483" i="2"/>
  <c r="J3483" i="2"/>
  <c r="K3483" i="2"/>
  <c r="H3314" i="2"/>
  <c r="J3314" i="2"/>
  <c r="K3314" i="2"/>
  <c r="H3290" i="2"/>
  <c r="J3290" i="2"/>
  <c r="K3290" i="2"/>
  <c r="H3266" i="2"/>
  <c r="J3266" i="2"/>
  <c r="K3266" i="2"/>
  <c r="H3069" i="2"/>
  <c r="J3069" i="2"/>
  <c r="K3069" i="2"/>
  <c r="H3040" i="2"/>
  <c r="J3040" i="2"/>
  <c r="K3040" i="2"/>
  <c r="H3028" i="2"/>
  <c r="K3028" i="2"/>
  <c r="J3028" i="2"/>
  <c r="H3016" i="2"/>
  <c r="K3016" i="2"/>
  <c r="J3016" i="2"/>
  <c r="H2770" i="2"/>
  <c r="J2770" i="2" s="1"/>
  <c r="K2770" i="2"/>
  <c r="H2687" i="2"/>
  <c r="J2687" i="2"/>
  <c r="K2687" i="2"/>
  <c r="H2675" i="2"/>
  <c r="J2675" i="2" s="1"/>
  <c r="K2675" i="2"/>
  <c r="H2663" i="2"/>
  <c r="J2663" i="2"/>
  <c r="K2663" i="2"/>
  <c r="H2651" i="2"/>
  <c r="J2651" i="2" s="1"/>
  <c r="K2651" i="2"/>
  <c r="H2639" i="2"/>
  <c r="J2639" i="2"/>
  <c r="K2639" i="2"/>
  <c r="H2604" i="2"/>
  <c r="J2604" i="2" s="1"/>
  <c r="K2604" i="2"/>
  <c r="H2576" i="2"/>
  <c r="J2576" i="2"/>
  <c r="K2576" i="2"/>
  <c r="H2512" i="2"/>
  <c r="J2512" i="2" s="1"/>
  <c r="K2512" i="2"/>
  <c r="H2495" i="2"/>
  <c r="J2495" i="2"/>
  <c r="K2495" i="2"/>
  <c r="H2458" i="2"/>
  <c r="J2458" i="2" s="1"/>
  <c r="K2458" i="2"/>
  <c r="H2417" i="2"/>
  <c r="J2417" i="2"/>
  <c r="K2417" i="2"/>
  <c r="H2376" i="2"/>
  <c r="J2376" i="2" s="1"/>
  <c r="K2376" i="2"/>
  <c r="H2328" i="2"/>
  <c r="K2328" i="2"/>
  <c r="J2328" i="2"/>
  <c r="H3635" i="2"/>
  <c r="K3635" i="2"/>
  <c r="J3635" i="2"/>
  <c r="H3429" i="2"/>
  <c r="J3429" i="2"/>
  <c r="K3429" i="2"/>
  <c r="H3300" i="2"/>
  <c r="J3300" i="2" s="1"/>
  <c r="K3300" i="2"/>
  <c r="H3276" i="2"/>
  <c r="J3276" i="2"/>
  <c r="K3276" i="2"/>
  <c r="H3248" i="2"/>
  <c r="J3248" i="2" s="1"/>
  <c r="K3248" i="2"/>
  <c r="H3182" i="2"/>
  <c r="J3182" i="2"/>
  <c r="K3182" i="2"/>
  <c r="H3171" i="2"/>
  <c r="J3171" i="2" s="1"/>
  <c r="K3171" i="2"/>
  <c r="H3159" i="2"/>
  <c r="J3159" i="2"/>
  <c r="K3159" i="2"/>
  <c r="H3147" i="2"/>
  <c r="J3147" i="2" s="1"/>
  <c r="K3147" i="2"/>
  <c r="H3121" i="2"/>
  <c r="J3121" i="2"/>
  <c r="K3121" i="2"/>
  <c r="H3109" i="2"/>
  <c r="J3109" i="2"/>
  <c r="K3109" i="2"/>
  <c r="H3073" i="2"/>
  <c r="J3073" i="2"/>
  <c r="K3073" i="2"/>
  <c r="H2790" i="2"/>
  <c r="J2790" i="2"/>
  <c r="K2790" i="2"/>
  <c r="H2771" i="2"/>
  <c r="J2771" i="2"/>
  <c r="K2771" i="2"/>
  <c r="H2681" i="2"/>
  <c r="J2681" i="2"/>
  <c r="K2681" i="2"/>
  <c r="H2669" i="2"/>
  <c r="J2669" i="2" s="1"/>
  <c r="K2669" i="2"/>
  <c r="H2657" i="2"/>
  <c r="J2657" i="2"/>
  <c r="K2657" i="2"/>
  <c r="H2645" i="2"/>
  <c r="J2645" i="2" s="1"/>
  <c r="K2645" i="2"/>
  <c r="H2633" i="2"/>
  <c r="J2633" i="2"/>
  <c r="K2633" i="2"/>
  <c r="H2587" i="2"/>
  <c r="J2587" i="2" s="1"/>
  <c r="K2587" i="2"/>
  <c r="H2511" i="2"/>
  <c r="J2511" i="2"/>
  <c r="K2511" i="2"/>
  <c r="H2491" i="2"/>
  <c r="J2491" i="2" s="1"/>
  <c r="K2491" i="2"/>
  <c r="H2456" i="2"/>
  <c r="J2456" i="2"/>
  <c r="K2456" i="2"/>
  <c r="H2418" i="2"/>
  <c r="J2418" i="2" s="1"/>
  <c r="K2418" i="2"/>
  <c r="H3243" i="2"/>
  <c r="J3243" i="2"/>
  <c r="K3243" i="2"/>
  <c r="H2324" i="2"/>
  <c r="K2324" i="2"/>
  <c r="J2324" i="2"/>
  <c r="H2269" i="2"/>
  <c r="J2269" i="2"/>
  <c r="K2269" i="2"/>
  <c r="H2221" i="2"/>
  <c r="J2221" i="2" s="1"/>
  <c r="K2221" i="2"/>
  <c r="H2164" i="2"/>
  <c r="K2164" i="2"/>
  <c r="J2164" i="2"/>
  <c r="H2127" i="2"/>
  <c r="K2127" i="2"/>
  <c r="J2127" i="2"/>
  <c r="H2099" i="2"/>
  <c r="J2099" i="2"/>
  <c r="K2099" i="2"/>
  <c r="H2075" i="2"/>
  <c r="J2075" i="2" s="1"/>
  <c r="K2075" i="2"/>
  <c r="H2055" i="2"/>
  <c r="J2055" i="2"/>
  <c r="K2055" i="2"/>
  <c r="H2031" i="2"/>
  <c r="J2031" i="2" s="1"/>
  <c r="K2031" i="2"/>
  <c r="H2007" i="2"/>
  <c r="J2007" i="2"/>
  <c r="K2007" i="2"/>
  <c r="H1983" i="2"/>
  <c r="J1983" i="2" s="1"/>
  <c r="K1983" i="2"/>
  <c r="H1959" i="2"/>
  <c r="J1959" i="2"/>
  <c r="K1959" i="2"/>
  <c r="H1935" i="2"/>
  <c r="J1935" i="2" s="1"/>
  <c r="K1935" i="2"/>
  <c r="H1911" i="2"/>
  <c r="J1911" i="2"/>
  <c r="K1911" i="2"/>
  <c r="H1887" i="2"/>
  <c r="J1887" i="2" s="1"/>
  <c r="K1887" i="2"/>
  <c r="H1863" i="2"/>
  <c r="J1863" i="2"/>
  <c r="K1863" i="2"/>
  <c r="H1839" i="2"/>
  <c r="J1839" i="2" s="1"/>
  <c r="K1839" i="2"/>
  <c r="H1817" i="2"/>
  <c r="J1817" i="2"/>
  <c r="K1817" i="2"/>
  <c r="H1774" i="2"/>
  <c r="J1774" i="2" s="1"/>
  <c r="K1774" i="2"/>
  <c r="H1734" i="2"/>
  <c r="J1734" i="2"/>
  <c r="K1734" i="2"/>
  <c r="H1692" i="2"/>
  <c r="J1692" i="2" s="1"/>
  <c r="K1692" i="2"/>
  <c r="H2338" i="2"/>
  <c r="J2338" i="2"/>
  <c r="K2338" i="2"/>
  <c r="H2287" i="2"/>
  <c r="J2287" i="2" s="1"/>
  <c r="K2287" i="2"/>
  <c r="H2239" i="2"/>
  <c r="J2239" i="2"/>
  <c r="K2239" i="2"/>
  <c r="H2190" i="2"/>
  <c r="K2190" i="2"/>
  <c r="J2190" i="2"/>
  <c r="H2150" i="2"/>
  <c r="K2150" i="2"/>
  <c r="J2150" i="2"/>
  <c r="H2112" i="2"/>
  <c r="K2112" i="2"/>
  <c r="J2112" i="2"/>
  <c r="H2088" i="2"/>
  <c r="K2088" i="2"/>
  <c r="J2088" i="2"/>
  <c r="H2040" i="2"/>
  <c r="K2040" i="2"/>
  <c r="J2040" i="2"/>
  <c r="H2016" i="2"/>
  <c r="K2016" i="2"/>
  <c r="J2016" i="2"/>
  <c r="H1992" i="2"/>
  <c r="K1992" i="2"/>
  <c r="J1992" i="2"/>
  <c r="H1968" i="2"/>
  <c r="K1968" i="2"/>
  <c r="J1968" i="2"/>
  <c r="H1944" i="2"/>
  <c r="K1944" i="2"/>
  <c r="J1944" i="2"/>
  <c r="H1920" i="2"/>
  <c r="K1920" i="2"/>
  <c r="J1920" i="2"/>
  <c r="H1896" i="2"/>
  <c r="J1896" i="2"/>
  <c r="K1896" i="2"/>
  <c r="H1872" i="2"/>
  <c r="J1872" i="2"/>
  <c r="K1872" i="2"/>
  <c r="H1848" i="2"/>
  <c r="J1848" i="2"/>
  <c r="K1848" i="2"/>
  <c r="H2308" i="2"/>
  <c r="K2308" i="2"/>
  <c r="J2308" i="2"/>
  <c r="H2257" i="2"/>
  <c r="J2257" i="2"/>
  <c r="K2257" i="2"/>
  <c r="H2203" i="2"/>
  <c r="J2203" i="2"/>
  <c r="K2203" i="2"/>
  <c r="H2124" i="2"/>
  <c r="J2124" i="2" s="1"/>
  <c r="K2124" i="2"/>
  <c r="H2105" i="2"/>
  <c r="J2105" i="2" s="1"/>
  <c r="K2105" i="2"/>
  <c r="H2081" i="2"/>
  <c r="J2081" i="2" s="1"/>
  <c r="K2081" i="2"/>
  <c r="H2053" i="2"/>
  <c r="J2053" i="2" s="1"/>
  <c r="K2053" i="2"/>
  <c r="H2029" i="2"/>
  <c r="J2029" i="2" s="1"/>
  <c r="K2029" i="2"/>
  <c r="H2005" i="2"/>
  <c r="J2005" i="2" s="1"/>
  <c r="K2005" i="2"/>
  <c r="H1981" i="2"/>
  <c r="J1981" i="2" s="1"/>
  <c r="K1981" i="2"/>
  <c r="H1740" i="2"/>
  <c r="J1740" i="2" s="1"/>
  <c r="K1740" i="2"/>
  <c r="H1278" i="2"/>
  <c r="J1278" i="2" s="1"/>
  <c r="K1278" i="2"/>
  <c r="H1254" i="2"/>
  <c r="J1254" i="2" s="1"/>
  <c r="K1254" i="2"/>
  <c r="H1230" i="2"/>
  <c r="J1230" i="2" s="1"/>
  <c r="K1230" i="2"/>
  <c r="H1205" i="2"/>
  <c r="J1205" i="2" s="1"/>
  <c r="K1205" i="2"/>
  <c r="H1171" i="2"/>
  <c r="J1171" i="2" s="1"/>
  <c r="K1171" i="2"/>
  <c r="H1057" i="2"/>
  <c r="J1057" i="2" s="1"/>
  <c r="K1057" i="2"/>
  <c r="H988" i="2"/>
  <c r="J988" i="2" s="1"/>
  <c r="K988" i="2"/>
  <c r="H959" i="2"/>
  <c r="J959" i="2" s="1"/>
  <c r="K959" i="2"/>
  <c r="H924" i="2"/>
  <c r="J924" i="2" s="1"/>
  <c r="K924" i="2"/>
  <c r="H890" i="2"/>
  <c r="J890" i="2" s="1"/>
  <c r="K890" i="2"/>
  <c r="H865" i="2"/>
  <c r="J865" i="2" s="1"/>
  <c r="K865" i="2"/>
  <c r="H841" i="2"/>
  <c r="J841" i="2" s="1"/>
  <c r="K841" i="2"/>
  <c r="H818" i="2"/>
  <c r="J818" i="2" s="1"/>
  <c r="K818" i="2"/>
  <c r="H770" i="2"/>
  <c r="J770" i="2" s="1"/>
  <c r="K770" i="2"/>
  <c r="H710" i="2"/>
  <c r="J710" i="2" s="1"/>
  <c r="K710" i="2"/>
  <c r="H1188" i="2"/>
  <c r="J1188" i="2" s="1"/>
  <c r="K1188" i="2"/>
  <c r="H1152" i="2"/>
  <c r="J1152" i="2" s="1"/>
  <c r="K1152" i="2"/>
  <c r="H1129" i="2"/>
  <c r="J1129" i="2" s="1"/>
  <c r="K1129" i="2"/>
  <c r="H1104" i="2"/>
  <c r="J1104" i="2" s="1"/>
  <c r="K1104" i="2"/>
  <c r="H1052" i="2"/>
  <c r="J1052" i="2" s="1"/>
  <c r="K1052" i="2"/>
  <c r="H1007" i="2"/>
  <c r="K1007" i="2"/>
  <c r="J1007" i="2"/>
  <c r="H913" i="2"/>
  <c r="J913" i="2" s="1"/>
  <c r="K913" i="2"/>
  <c r="H786" i="2"/>
  <c r="J786" i="2"/>
  <c r="K786" i="2"/>
  <c r="H685" i="2"/>
  <c r="K685" i="2"/>
  <c r="J685" i="2"/>
  <c r="H661" i="2"/>
  <c r="K661" i="2"/>
  <c r="J661" i="2"/>
  <c r="H637" i="2"/>
  <c r="K637" i="2"/>
  <c r="J637" i="2"/>
  <c r="H613" i="2"/>
  <c r="K613" i="2"/>
  <c r="J613" i="2"/>
  <c r="H569" i="2"/>
  <c r="J569" i="2" s="1"/>
  <c r="K569" i="2"/>
  <c r="H1844" i="2"/>
  <c r="J1844" i="2" s="1"/>
  <c r="K1844" i="2"/>
  <c r="H1820" i="2"/>
  <c r="J1820" i="2" s="1"/>
  <c r="K1820" i="2"/>
  <c r="H1753" i="2"/>
  <c r="J1753" i="2"/>
  <c r="K1753" i="2"/>
  <c r="H1677" i="2"/>
  <c r="J1677" i="2" s="1"/>
  <c r="K1677" i="2"/>
  <c r="H1647" i="2"/>
  <c r="J1647" i="2"/>
  <c r="K1647" i="2"/>
  <c r="H1594" i="2"/>
  <c r="J1594" i="2" s="1"/>
  <c r="H1570" i="2"/>
  <c r="J1570" i="2"/>
  <c r="K1570" i="2"/>
  <c r="H1546" i="2"/>
  <c r="J1546" i="2"/>
  <c r="K1546" i="2"/>
  <c r="H1522" i="2"/>
  <c r="J1522" i="2"/>
  <c r="K1522" i="2"/>
  <c r="H1489" i="2"/>
  <c r="J1489" i="2"/>
  <c r="K1489" i="2"/>
  <c r="H1405" i="2"/>
  <c r="J1405" i="2"/>
  <c r="K1405" i="2"/>
  <c r="H1369" i="2"/>
  <c r="J1369" i="2" s="1"/>
  <c r="K1369" i="2"/>
  <c r="H1343" i="2"/>
  <c r="J1343" i="2" s="1"/>
  <c r="K1343" i="2"/>
  <c r="H1319" i="2"/>
  <c r="J1319" i="2" s="1"/>
  <c r="K1319" i="2"/>
  <c r="H1300" i="2"/>
  <c r="J1300" i="2" s="1"/>
  <c r="K1300" i="2"/>
  <c r="H1288" i="2"/>
  <c r="J1288" i="2" s="1"/>
  <c r="K1288" i="2"/>
  <c r="H1276" i="2"/>
  <c r="J1276" i="2"/>
  <c r="K1276" i="2"/>
  <c r="H1264" i="2"/>
  <c r="J1264" i="2" s="1"/>
  <c r="K1264" i="2"/>
  <c r="H1252" i="2"/>
  <c r="J1252" i="2"/>
  <c r="K1252" i="2"/>
  <c r="H1240" i="2"/>
  <c r="J1240" i="2" s="1"/>
  <c r="K1240" i="2"/>
  <c r="H1228" i="2"/>
  <c r="J1228" i="2" s="1"/>
  <c r="K1228" i="2"/>
  <c r="H1211" i="2"/>
  <c r="J1211" i="2" s="1"/>
  <c r="K1211" i="2"/>
  <c r="H1199" i="2"/>
  <c r="J1199" i="2" s="1"/>
  <c r="K1199" i="2"/>
  <c r="H1177" i="2"/>
  <c r="J1177" i="2" s="1"/>
  <c r="K1177" i="2"/>
  <c r="H1073" i="2"/>
  <c r="J1073" i="2" s="1"/>
  <c r="K1073" i="2"/>
  <c r="H1060" i="2"/>
  <c r="J1060" i="2" s="1"/>
  <c r="K1060" i="2"/>
  <c r="H1003" i="2"/>
  <c r="J1003" i="2"/>
  <c r="K1003" i="2"/>
  <c r="H991" i="2"/>
  <c r="J991" i="2" s="1"/>
  <c r="K991" i="2"/>
  <c r="H961" i="2"/>
  <c r="J961" i="2" s="1"/>
  <c r="K961" i="2"/>
  <c r="H949" i="2"/>
  <c r="J949" i="2"/>
  <c r="K949" i="2"/>
  <c r="H937" i="2"/>
  <c r="J937" i="2" s="1"/>
  <c r="K937" i="2"/>
  <c r="H904" i="2"/>
  <c r="J904" i="2"/>
  <c r="K904" i="2"/>
  <c r="H871" i="2"/>
  <c r="J871" i="2"/>
  <c r="K871" i="2"/>
  <c r="H859" i="2"/>
  <c r="J859" i="2"/>
  <c r="K859" i="2"/>
  <c r="H847" i="2"/>
  <c r="J847" i="2"/>
  <c r="K847" i="2"/>
  <c r="H835" i="2"/>
  <c r="J835" i="2"/>
  <c r="K835" i="2"/>
  <c r="H821" i="2"/>
  <c r="J821" i="2"/>
  <c r="K821" i="2"/>
  <c r="H769" i="2"/>
  <c r="J769" i="2" s="1"/>
  <c r="K769" i="2"/>
  <c r="H757" i="2"/>
  <c r="J757" i="2" s="1"/>
  <c r="K757" i="2"/>
  <c r="H734" i="2"/>
  <c r="J734" i="2" s="1"/>
  <c r="K734" i="2"/>
  <c r="H701" i="2"/>
  <c r="J701" i="2" s="1"/>
  <c r="K701" i="2"/>
  <c r="H582" i="2"/>
  <c r="J582" i="2" s="1"/>
  <c r="K582" i="2"/>
  <c r="H555" i="2"/>
  <c r="J555" i="2" s="1"/>
  <c r="K555" i="2"/>
  <c r="H537" i="2"/>
  <c r="J537" i="2" s="1"/>
  <c r="K537" i="2"/>
  <c r="H510" i="2"/>
  <c r="J510" i="2" s="1"/>
  <c r="K510" i="2"/>
  <c r="H572" i="2"/>
  <c r="J572" i="2" s="1"/>
  <c r="K572" i="2"/>
  <c r="H529" i="2"/>
  <c r="J529" i="2" s="1"/>
  <c r="K529" i="2"/>
  <c r="H494" i="2"/>
  <c r="J494" i="2"/>
  <c r="K494" i="2"/>
  <c r="H482" i="2"/>
  <c r="J482" i="2" s="1"/>
  <c r="K482" i="2"/>
  <c r="H410" i="2"/>
  <c r="J410" i="2" s="1"/>
  <c r="K410" i="2"/>
  <c r="H363" i="2"/>
  <c r="J363" i="2"/>
  <c r="K363" i="2"/>
  <c r="H347" i="2"/>
  <c r="J347" i="2" s="1"/>
  <c r="K347" i="2"/>
  <c r="H335" i="2"/>
  <c r="J335" i="2"/>
  <c r="K335" i="2"/>
  <c r="H141" i="2"/>
  <c r="J141" i="2" s="1"/>
  <c r="K141" i="2"/>
  <c r="H461" i="2"/>
  <c r="K461" i="2"/>
  <c r="J461" i="2"/>
  <c r="H305" i="2"/>
  <c r="J305" i="2" s="1"/>
  <c r="K305" i="2"/>
  <c r="H293" i="2"/>
  <c r="J293" i="2"/>
  <c r="K293" i="2"/>
  <c r="H281" i="2"/>
  <c r="J281" i="2" s="1"/>
  <c r="K281" i="2"/>
  <c r="H266" i="2"/>
  <c r="K266" i="2"/>
  <c r="J266" i="2"/>
  <c r="H254" i="2"/>
  <c r="J254" i="2" s="1"/>
  <c r="K254" i="2"/>
  <c r="H242" i="2"/>
  <c r="J242" i="2"/>
  <c r="K242" i="2"/>
  <c r="H230" i="2"/>
  <c r="J230" i="2" s="1"/>
  <c r="K230" i="2"/>
  <c r="H218" i="2"/>
  <c r="J218" i="2"/>
  <c r="K218" i="2"/>
  <c r="H200" i="2"/>
  <c r="J200" i="2" s="1"/>
  <c r="K200" i="2"/>
  <c r="H188" i="2"/>
  <c r="J188" i="2"/>
  <c r="K188" i="2"/>
  <c r="H176" i="2"/>
  <c r="J176" i="2" s="1"/>
  <c r="K176" i="2"/>
  <c r="H164" i="2"/>
  <c r="K164" i="2"/>
  <c r="J164" i="2"/>
  <c r="H152" i="2"/>
  <c r="J152" i="2" s="1"/>
  <c r="K152" i="2"/>
  <c r="H118" i="2"/>
  <c r="J118" i="2"/>
  <c r="K118" i="2"/>
  <c r="H94" i="2"/>
  <c r="J94" i="2" s="1"/>
  <c r="K94" i="2"/>
  <c r="H70" i="2"/>
  <c r="J70" i="2"/>
  <c r="K70" i="2"/>
  <c r="H45" i="2"/>
  <c r="J45" i="2" s="1"/>
  <c r="K45" i="2"/>
  <c r="H488" i="2"/>
  <c r="J488" i="2"/>
  <c r="K488" i="2"/>
  <c r="H350" i="2"/>
  <c r="K350" i="2"/>
  <c r="J350" i="2"/>
  <c r="H144" i="2"/>
  <c r="J144" i="2"/>
  <c r="K144" i="2"/>
  <c r="H5149" i="2"/>
  <c r="J5149" i="2" s="1"/>
  <c r="K5149" i="2"/>
  <c r="H5092" i="2"/>
  <c r="J5092" i="2"/>
  <c r="K5092" i="2"/>
  <c r="H5004" i="2"/>
  <c r="J5004" i="2" s="1"/>
  <c r="K5004" i="2"/>
  <c r="H4880" i="2"/>
  <c r="K4880" i="2"/>
  <c r="J4880" i="2"/>
  <c r="H4734" i="2"/>
  <c r="J4734" i="2" s="1"/>
  <c r="K4734" i="2"/>
  <c r="H4652" i="2"/>
  <c r="J4652" i="2"/>
  <c r="K4652" i="2"/>
  <c r="H5090" i="2"/>
  <c r="J5090" i="2" s="1"/>
  <c r="K5090" i="2"/>
  <c r="H5032" i="2"/>
  <c r="J5032" i="2"/>
  <c r="K5032" i="2"/>
  <c r="H4902" i="2"/>
  <c r="J4902" i="2" s="1"/>
  <c r="K4902" i="2"/>
  <c r="H4853" i="2"/>
  <c r="K4853" i="2"/>
  <c r="J4853" i="2"/>
  <c r="H4819" i="2"/>
  <c r="J4819" i="2" s="1"/>
  <c r="K4819" i="2"/>
  <c r="H4807" i="2"/>
  <c r="J4807" i="2"/>
  <c r="K4807" i="2"/>
  <c r="H4795" i="2"/>
  <c r="J4795" i="2" s="1"/>
  <c r="K4795" i="2"/>
  <c r="H4751" i="2"/>
  <c r="J4751" i="2"/>
  <c r="K4751" i="2"/>
  <c r="H4668" i="2"/>
  <c r="J4668" i="2" s="1"/>
  <c r="K4668" i="2"/>
  <c r="H4635" i="2"/>
  <c r="J4635" i="2"/>
  <c r="K4635" i="2"/>
  <c r="H5066" i="2"/>
  <c r="J5066" i="2" s="1"/>
  <c r="K5066" i="2"/>
  <c r="H4996" i="2"/>
  <c r="K4996" i="2"/>
  <c r="J4996" i="2"/>
  <c r="H4926" i="2"/>
  <c r="K4926" i="2"/>
  <c r="J4926" i="2"/>
  <c r="H4655" i="2"/>
  <c r="J4655" i="2"/>
  <c r="K4655" i="2"/>
  <c r="H4591" i="2"/>
  <c r="J4591" i="2" s="1"/>
  <c r="K4591" i="2"/>
  <c r="H4558" i="2"/>
  <c r="J4558" i="2"/>
  <c r="K4558" i="2"/>
  <c r="H4526" i="2"/>
  <c r="J4526" i="2" s="1"/>
  <c r="K4526" i="2"/>
  <c r="H4490" i="2"/>
  <c r="J4490" i="2"/>
  <c r="K4490" i="2"/>
  <c r="H4453" i="2"/>
  <c r="J4453" i="2" s="1"/>
  <c r="K4453" i="2"/>
  <c r="H4403" i="2"/>
  <c r="J4403" i="2"/>
  <c r="K4403" i="2"/>
  <c r="H4365" i="2"/>
  <c r="J4365" i="2" s="1"/>
  <c r="K4365" i="2"/>
  <c r="H4329" i="2"/>
  <c r="J4329" i="2"/>
  <c r="K4329" i="2"/>
  <c r="H4296" i="2"/>
  <c r="J4296" i="2" s="1"/>
  <c r="K4296" i="2"/>
  <c r="H4249" i="2"/>
  <c r="J4249" i="2"/>
  <c r="K4249" i="2"/>
  <c r="H4216" i="2"/>
  <c r="K4216" i="2"/>
  <c r="J4216" i="2"/>
  <c r="H4615" i="2"/>
  <c r="J4615" i="2"/>
  <c r="K4615" i="2"/>
  <c r="H4391" i="2"/>
  <c r="J4391" i="2" s="1"/>
  <c r="K4391" i="2"/>
  <c r="H4241" i="2"/>
  <c r="J4241" i="2"/>
  <c r="K4241" i="2"/>
  <c r="H4447" i="2"/>
  <c r="J4447" i="2" s="1"/>
  <c r="K4447" i="2"/>
  <c r="H4255" i="2"/>
  <c r="J4255" i="2"/>
  <c r="K4255" i="2"/>
  <c r="H4172" i="2"/>
  <c r="J4172" i="2" s="1"/>
  <c r="K4172" i="2"/>
  <c r="H4135" i="2"/>
  <c r="J4135" i="2"/>
  <c r="K4135" i="2"/>
  <c r="H4098" i="2"/>
  <c r="J4098" i="2" s="1"/>
  <c r="K4098" i="2"/>
  <c r="H4072" i="2"/>
  <c r="K4072" i="2"/>
  <c r="J4072" i="2"/>
  <c r="H4050" i="2"/>
  <c r="J4050" i="2" s="1"/>
  <c r="K4050" i="2"/>
  <c r="H4024" i="2"/>
  <c r="K4024" i="2"/>
  <c r="J4024" i="2"/>
  <c r="H4002" i="2"/>
  <c r="J4002" i="2" s="1"/>
  <c r="K4002" i="2"/>
  <c r="H3976" i="2"/>
  <c r="J3976" i="2"/>
  <c r="K3976" i="2"/>
  <c r="H3954" i="2"/>
  <c r="J3954" i="2" s="1"/>
  <c r="K3954" i="2"/>
  <c r="H3928" i="2"/>
  <c r="J3928" i="2"/>
  <c r="K3928" i="2"/>
  <c r="H4223" i="2"/>
  <c r="J4223" i="2" s="1"/>
  <c r="K4223" i="2"/>
  <c r="H4188" i="2"/>
  <c r="J4188" i="2"/>
  <c r="K4188" i="2"/>
  <c r="H4151" i="2"/>
  <c r="J4151" i="2" s="1"/>
  <c r="K4151" i="2"/>
  <c r="H4095" i="2"/>
  <c r="J4095" i="2"/>
  <c r="K4095" i="2"/>
  <c r="H4068" i="2"/>
  <c r="J4068" i="2" s="1"/>
  <c r="K4068" i="2"/>
  <c r="H4047" i="2"/>
  <c r="J4047" i="2"/>
  <c r="K4047" i="2"/>
  <c r="H4020" i="2"/>
  <c r="J4020" i="2" s="1"/>
  <c r="K4020" i="2"/>
  <c r="H3999" i="2"/>
  <c r="J3999" i="2"/>
  <c r="K3999" i="2"/>
  <c r="H3972" i="2"/>
  <c r="J3972" i="2" s="1"/>
  <c r="K3972" i="2"/>
  <c r="H3951" i="2"/>
  <c r="K3951" i="2"/>
  <c r="J3951" i="2"/>
  <c r="H3924" i="2"/>
  <c r="K3924" i="2"/>
  <c r="J3924" i="2"/>
  <c r="H3902" i="2"/>
  <c r="J3902" i="2"/>
  <c r="K3902" i="2"/>
  <c r="H3886" i="2"/>
  <c r="J3886" i="2" s="1"/>
  <c r="K3886" i="2"/>
  <c r="H3870" i="2"/>
  <c r="J3870" i="2"/>
  <c r="K3870" i="2"/>
  <c r="H3854" i="2"/>
  <c r="J3854" i="2" s="1"/>
  <c r="K3854" i="2"/>
  <c r="H3775" i="2"/>
  <c r="K3775" i="2"/>
  <c r="J3775" i="2"/>
  <c r="H3734" i="2"/>
  <c r="J3734" i="2" s="1"/>
  <c r="K3734" i="2"/>
  <c r="H3697" i="2"/>
  <c r="K3697" i="2"/>
  <c r="J3697" i="2"/>
  <c r="H3651" i="2"/>
  <c r="J3651" i="2" s="1"/>
  <c r="K3651" i="2"/>
  <c r="H3610" i="2"/>
  <c r="J3610" i="2"/>
  <c r="K3610" i="2"/>
  <c r="H3578" i="2"/>
  <c r="J3578" i="2" s="1"/>
  <c r="K3578" i="2"/>
  <c r="H3542" i="2"/>
  <c r="J3542" i="2"/>
  <c r="K3542" i="2"/>
  <c r="H3505" i="2"/>
  <c r="J3505" i="2" s="1"/>
  <c r="K3505" i="2"/>
  <c r="H3453" i="2"/>
  <c r="J3453" i="2"/>
  <c r="K3453" i="2"/>
  <c r="H3375" i="2"/>
  <c r="J3375" i="2" s="1"/>
  <c r="K3375" i="2"/>
  <c r="H3359" i="2"/>
  <c r="K3359" i="2"/>
  <c r="J3359" i="2"/>
  <c r="H3343" i="2"/>
  <c r="J3343" i="2" s="1"/>
  <c r="K3343" i="2"/>
  <c r="H3323" i="2"/>
  <c r="K3323" i="2"/>
  <c r="J3323" i="2"/>
  <c r="H3299" i="2"/>
  <c r="K3299" i="2"/>
  <c r="J3299" i="2"/>
  <c r="H3275" i="2"/>
  <c r="K3275" i="2"/>
  <c r="J3275" i="2"/>
  <c r="H3254" i="2"/>
  <c r="J3254" i="2" s="1"/>
  <c r="K3254" i="2"/>
  <c r="H3219" i="2"/>
  <c r="J3219" i="2"/>
  <c r="K3219" i="2"/>
  <c r="H3197" i="2"/>
  <c r="J3197" i="2" s="1"/>
  <c r="K3197" i="2"/>
  <c r="H3841" i="2"/>
  <c r="K3841" i="2"/>
  <c r="J3841" i="2"/>
  <c r="H3884" i="2"/>
  <c r="J3884" i="2" s="1"/>
  <c r="K3884" i="2"/>
  <c r="H3859" i="2"/>
  <c r="K3859" i="2"/>
  <c r="J3859" i="2"/>
  <c r="H3754" i="2"/>
  <c r="J3754" i="2" s="1"/>
  <c r="K3754" i="2"/>
  <c r="H3718" i="2"/>
  <c r="J3718" i="2"/>
  <c r="K3718" i="2"/>
  <c r="H3658" i="2"/>
  <c r="J3658" i="2" s="1"/>
  <c r="K3658" i="2"/>
  <c r="H3622" i="2"/>
  <c r="J3622" i="2"/>
  <c r="K3622" i="2"/>
  <c r="H3563" i="2"/>
  <c r="J3563" i="2" s="1"/>
  <c r="K3563" i="2"/>
  <c r="H3526" i="2"/>
  <c r="J3526" i="2"/>
  <c r="K3526" i="2"/>
  <c r="H3468" i="2"/>
  <c r="J3468" i="2" s="1"/>
  <c r="K3468" i="2"/>
  <c r="H3384" i="2"/>
  <c r="J3384" i="2"/>
  <c r="K3384" i="2"/>
  <c r="H3368" i="2"/>
  <c r="J3368" i="2" s="1"/>
  <c r="K3368" i="2"/>
  <c r="H3352" i="2"/>
  <c r="J3352" i="2"/>
  <c r="K3352" i="2"/>
  <c r="H3329" i="2"/>
  <c r="J3329" i="2" s="1"/>
  <c r="K3329" i="2"/>
  <c r="H3305" i="2"/>
  <c r="J3305" i="2"/>
  <c r="K3305" i="2"/>
  <c r="H3281" i="2"/>
  <c r="J3281" i="2" s="1"/>
  <c r="K3281" i="2"/>
  <c r="H3257" i="2"/>
  <c r="J3257" i="2"/>
  <c r="K3257" i="2"/>
  <c r="H3221" i="2"/>
  <c r="J3221" i="2" s="1"/>
  <c r="K3221" i="2"/>
  <c r="H3196" i="2"/>
  <c r="J3196" i="2"/>
  <c r="K3196" i="2"/>
  <c r="H3122" i="2"/>
  <c r="J3122" i="2" s="1"/>
  <c r="K3122" i="2"/>
  <c r="H3096" i="2"/>
  <c r="J3096" i="2"/>
  <c r="K3096" i="2"/>
  <c r="H2951" i="2"/>
  <c r="K2951" i="2"/>
  <c r="J2951" i="2"/>
  <c r="H2930" i="2"/>
  <c r="J2930" i="2" s="1"/>
  <c r="K2930" i="2"/>
  <c r="H2903" i="2"/>
  <c r="J2903" i="2"/>
  <c r="K2903" i="2"/>
  <c r="H2882" i="2"/>
  <c r="J2882" i="2" s="1"/>
  <c r="K2882" i="2"/>
  <c r="H2855" i="2"/>
  <c r="J2855" i="2"/>
  <c r="K2855" i="2"/>
  <c r="H2782" i="2"/>
  <c r="J2782" i="2" s="1"/>
  <c r="K2782" i="2"/>
  <c r="H2761" i="2"/>
  <c r="K2761" i="2"/>
  <c r="J2761" i="2"/>
  <c r="H2623" i="2"/>
  <c r="J2623" i="2" s="1"/>
  <c r="K2623" i="2"/>
  <c r="H2609" i="2"/>
  <c r="J2609" i="2"/>
  <c r="K2609" i="2"/>
  <c r="H2530" i="2"/>
  <c r="J2530" i="2" s="1"/>
  <c r="K2530" i="2"/>
  <c r="H2467" i="2"/>
  <c r="J2467" i="2"/>
  <c r="K2467" i="2"/>
  <c r="H2393" i="2"/>
  <c r="J2393" i="2" s="1"/>
  <c r="K2393" i="2"/>
  <c r="H2339" i="2"/>
  <c r="J2339" i="2"/>
  <c r="K2339" i="2"/>
  <c r="H2299" i="2"/>
  <c r="J2299" i="2" s="1"/>
  <c r="K2299" i="2"/>
  <c r="H2259" i="2"/>
  <c r="J2259" i="2"/>
  <c r="K2259" i="2"/>
  <c r="H2214" i="2"/>
  <c r="K2214" i="2"/>
  <c r="J2214" i="2"/>
  <c r="H2169" i="2"/>
  <c r="K2169" i="2"/>
  <c r="J2169" i="2"/>
  <c r="H3212" i="2"/>
  <c r="J3212" i="2" s="1"/>
  <c r="K3212" i="2"/>
  <c r="H3124" i="2"/>
  <c r="J3124" i="2"/>
  <c r="K3124" i="2"/>
  <c r="H3099" i="2"/>
  <c r="J3099" i="2" s="1"/>
  <c r="K3099" i="2"/>
  <c r="H3074" i="2"/>
  <c r="J3074" i="2"/>
  <c r="K3074" i="2"/>
  <c r="H2943" i="2"/>
  <c r="J2943" i="2" s="1"/>
  <c r="K2943" i="2"/>
  <c r="H2922" i="2"/>
  <c r="K2922" i="2"/>
  <c r="J2922" i="2"/>
  <c r="H2895" i="2"/>
  <c r="K2895" i="2"/>
  <c r="J2895" i="2"/>
  <c r="H2874" i="2"/>
  <c r="J2874" i="2"/>
  <c r="K2874" i="2"/>
  <c r="H2847" i="2"/>
  <c r="J2847" i="2" s="1"/>
  <c r="K2847" i="2"/>
  <c r="H2821" i="2"/>
  <c r="K2821" i="2"/>
  <c r="J2821" i="2"/>
  <c r="H2760" i="2"/>
  <c r="J2760" i="2" s="1"/>
  <c r="K2760" i="2"/>
  <c r="H2621" i="2"/>
  <c r="J2621" i="2" s="1"/>
  <c r="K2621" i="2"/>
  <c r="H2570" i="2"/>
  <c r="J2570" i="2" s="1"/>
  <c r="K2570" i="2"/>
  <c r="H2486" i="2"/>
  <c r="J2486" i="2"/>
  <c r="K2486" i="2"/>
  <c r="H2451" i="2"/>
  <c r="J2451" i="2" s="1"/>
  <c r="K2451" i="2"/>
  <c r="H2425" i="2"/>
  <c r="J2425" i="2" s="1"/>
  <c r="K2425" i="2"/>
  <c r="H2377" i="2"/>
  <c r="J2377" i="2" s="1"/>
  <c r="K2377" i="2"/>
  <c r="H2301" i="2"/>
  <c r="J2301" i="2" s="1"/>
  <c r="K2301" i="2"/>
  <c r="H2248" i="2"/>
  <c r="K2248" i="2"/>
  <c r="J2248" i="2"/>
  <c r="H2202" i="2"/>
  <c r="J2202" i="2" s="1"/>
  <c r="K2202" i="2"/>
  <c r="H3041" i="2"/>
  <c r="J3041" i="2" s="1"/>
  <c r="K3041" i="2"/>
  <c r="H2110" i="2"/>
  <c r="J2110" i="2" s="1"/>
  <c r="K2110" i="2"/>
  <c r="H2086" i="2"/>
  <c r="J2086" i="2" s="1"/>
  <c r="K2086" i="2"/>
  <c r="H1805" i="2"/>
  <c r="J1805" i="2"/>
  <c r="K1805" i="2"/>
  <c r="H1778" i="2"/>
  <c r="J1778" i="2" s="1"/>
  <c r="K1778" i="2"/>
  <c r="H1736" i="2"/>
  <c r="J1736" i="2" s="1"/>
  <c r="K1736" i="2"/>
  <c r="H1693" i="2"/>
  <c r="J1693" i="2" s="1"/>
  <c r="K1693" i="2"/>
  <c r="H1649" i="2"/>
  <c r="J1649" i="2"/>
  <c r="K1649" i="2"/>
  <c r="H1597" i="2"/>
  <c r="J1597" i="2" s="1"/>
  <c r="K1597" i="2"/>
  <c r="H1569" i="2"/>
  <c r="J1569" i="2"/>
  <c r="K1569" i="2"/>
  <c r="H1545" i="2"/>
  <c r="J1545" i="2" s="1"/>
  <c r="K1545" i="2"/>
  <c r="H1521" i="2"/>
  <c r="J1521" i="2" s="1"/>
  <c r="K1521" i="2"/>
  <c r="H1483" i="2"/>
  <c r="J1483" i="2" s="1"/>
  <c r="K1483" i="2"/>
  <c r="H1436" i="2"/>
  <c r="J1436" i="2"/>
  <c r="K1436" i="2"/>
  <c r="H1403" i="2"/>
  <c r="J1403" i="2" s="1"/>
  <c r="K1403" i="2"/>
  <c r="H1377" i="2"/>
  <c r="J1377" i="2" s="1"/>
  <c r="K1377" i="2"/>
  <c r="H1354" i="2"/>
  <c r="J1354" i="2" s="1"/>
  <c r="K1354" i="2"/>
  <c r="H1330" i="2"/>
  <c r="J1330" i="2" s="1"/>
  <c r="K1330" i="2"/>
  <c r="H1306" i="2"/>
  <c r="J1306" i="2" s="1"/>
  <c r="K1306" i="2"/>
  <c r="H1157" i="2"/>
  <c r="J1157" i="2"/>
  <c r="K1157" i="2"/>
  <c r="H1130" i="2"/>
  <c r="J1130" i="2" s="1"/>
  <c r="K1130" i="2"/>
  <c r="H1109" i="2"/>
  <c r="J1109" i="2" s="1"/>
  <c r="K1109" i="2"/>
  <c r="H1088" i="2"/>
  <c r="J1088" i="2" s="1"/>
  <c r="K1088" i="2"/>
  <c r="H1076" i="2"/>
  <c r="J1076" i="2"/>
  <c r="K1076" i="2"/>
  <c r="H1008" i="2"/>
  <c r="J1008" i="2" s="1"/>
  <c r="K1008" i="2"/>
  <c r="H812" i="2"/>
  <c r="J812" i="2" s="1"/>
  <c r="K812" i="2"/>
  <c r="H711" i="2"/>
  <c r="J711" i="2" s="1"/>
  <c r="K711" i="2"/>
  <c r="H682" i="2"/>
  <c r="J682" i="2" s="1"/>
  <c r="K682" i="2"/>
  <c r="H658" i="2"/>
  <c r="J658" i="2" s="1"/>
  <c r="K658" i="2"/>
  <c r="H634" i="2"/>
  <c r="J634" i="2"/>
  <c r="K634" i="2"/>
  <c r="H610" i="2"/>
  <c r="J610" i="2" s="1"/>
  <c r="K610" i="2"/>
  <c r="H512" i="2"/>
  <c r="J512" i="2"/>
  <c r="K512" i="2"/>
  <c r="H441" i="2"/>
  <c r="J441" i="2" s="1"/>
  <c r="K441" i="2"/>
  <c r="H409" i="2"/>
  <c r="J409" i="2" s="1"/>
  <c r="K409" i="2"/>
  <c r="H378" i="2"/>
  <c r="J378" i="2" s="1"/>
  <c r="K378" i="2"/>
  <c r="H3033" i="2"/>
  <c r="J3033" i="2" s="1"/>
  <c r="K3033" i="2"/>
  <c r="H1965" i="2"/>
  <c r="J1965" i="2" s="1"/>
  <c r="K1965" i="2"/>
  <c r="H1941" i="2"/>
  <c r="J1941" i="2"/>
  <c r="K1941" i="2"/>
  <c r="H1917" i="2"/>
  <c r="J1917" i="2" s="1"/>
  <c r="K1917" i="2"/>
  <c r="H1893" i="2"/>
  <c r="J1893" i="2" s="1"/>
  <c r="K1893" i="2"/>
  <c r="H1869" i="2"/>
  <c r="J1869" i="2" s="1"/>
  <c r="K1869" i="2"/>
  <c r="H1845" i="2"/>
  <c r="J1845" i="2" s="1"/>
  <c r="K1845" i="2"/>
  <c r="H1819" i="2"/>
  <c r="J1819" i="2" s="1"/>
  <c r="H1767" i="2"/>
  <c r="J1767" i="2"/>
  <c r="K1767" i="2"/>
  <c r="H1710" i="2"/>
  <c r="J1710" i="2"/>
  <c r="K1710" i="2"/>
  <c r="H1663" i="2"/>
  <c r="J1663" i="2"/>
  <c r="K1663" i="2"/>
  <c r="H1624" i="2"/>
  <c r="J1624" i="2" s="1"/>
  <c r="H1600" i="2"/>
  <c r="J1600" i="2"/>
  <c r="K1600" i="2"/>
  <c r="H1555" i="2"/>
  <c r="J1555" i="2" s="1"/>
  <c r="K1555" i="2"/>
  <c r="H1531" i="2"/>
  <c r="J1531" i="2"/>
  <c r="K1531" i="2"/>
  <c r="H1503" i="2"/>
  <c r="J1503" i="2" s="1"/>
  <c r="K1503" i="2"/>
  <c r="H1474" i="2"/>
  <c r="J1474" i="2" s="1"/>
  <c r="H1433" i="2"/>
  <c r="J1433" i="2" s="1"/>
  <c r="K1433" i="2"/>
  <c r="H1379" i="2"/>
  <c r="J1379" i="2" s="1"/>
  <c r="K1379" i="2"/>
  <c r="H1348" i="2"/>
  <c r="J1348" i="2"/>
  <c r="K1348" i="2"/>
  <c r="H1324" i="2"/>
  <c r="J1324" i="2" s="1"/>
  <c r="K1324" i="2"/>
  <c r="H1158" i="2"/>
  <c r="J1158" i="2" s="1"/>
  <c r="K1158" i="2"/>
  <c r="H1144" i="2"/>
  <c r="J1144" i="2"/>
  <c r="K1144" i="2"/>
  <c r="H1132" i="2"/>
  <c r="J1132" i="2" s="1"/>
  <c r="K1132" i="2"/>
  <c r="H1120" i="2"/>
  <c r="J1120" i="2"/>
  <c r="K1120" i="2"/>
  <c r="H1107" i="2"/>
  <c r="J1107" i="2" s="1"/>
  <c r="K1107" i="2"/>
  <c r="I1097" i="2"/>
  <c r="I1094" i="2" s="1"/>
  <c r="D234" i="10" s="1"/>
  <c r="H1014" i="2"/>
  <c r="J1014" i="2"/>
  <c r="K1014" i="2"/>
  <c r="H960" i="2"/>
  <c r="J960" i="2" s="1"/>
  <c r="K960" i="2"/>
  <c r="H919" i="2"/>
  <c r="J919" i="2"/>
  <c r="K919" i="2"/>
  <c r="H874" i="2"/>
  <c r="J874" i="2" s="1"/>
  <c r="K874" i="2"/>
  <c r="H850" i="2"/>
  <c r="J850" i="2"/>
  <c r="K850" i="2"/>
  <c r="H779" i="2"/>
  <c r="K779" i="2"/>
  <c r="J779" i="2"/>
  <c r="H731" i="2"/>
  <c r="J731" i="2"/>
  <c r="K731" i="2"/>
  <c r="H692" i="2"/>
  <c r="J692" i="2" s="1"/>
  <c r="K692" i="2"/>
  <c r="H680" i="2"/>
  <c r="J680" i="2"/>
  <c r="K680" i="2"/>
  <c r="H668" i="2"/>
  <c r="J668" i="2" s="1"/>
  <c r="K668" i="2"/>
  <c r="H656" i="2"/>
  <c r="J656" i="2"/>
  <c r="K656" i="2"/>
  <c r="H644" i="2"/>
  <c r="J644" i="2" s="1"/>
  <c r="K644" i="2"/>
  <c r="H632" i="2"/>
  <c r="J632" i="2"/>
  <c r="K632" i="2"/>
  <c r="H620" i="2"/>
  <c r="J620" i="2" s="1"/>
  <c r="K620" i="2"/>
  <c r="H608" i="2"/>
  <c r="J608" i="2"/>
  <c r="K608" i="2"/>
  <c r="H591" i="2"/>
  <c r="K591" i="2"/>
  <c r="J591" i="2"/>
  <c r="H567" i="2"/>
  <c r="J567" i="2" s="1"/>
  <c r="K567" i="2"/>
  <c r="H542" i="2"/>
  <c r="J542" i="2" s="1"/>
  <c r="K542" i="2"/>
  <c r="H516" i="2"/>
  <c r="J516" i="2" s="1"/>
  <c r="K516" i="2"/>
  <c r="H479" i="2"/>
  <c r="J479" i="2" s="1"/>
  <c r="K479" i="2"/>
  <c r="H438" i="2"/>
  <c r="J438" i="2" s="1"/>
  <c r="K438" i="2"/>
  <c r="H406" i="2"/>
  <c r="J406" i="2" s="1"/>
  <c r="K406" i="2"/>
  <c r="H375" i="2"/>
  <c r="J375" i="2" s="1"/>
  <c r="K375" i="2"/>
  <c r="H327" i="2"/>
  <c r="J327" i="2" s="1"/>
  <c r="K327" i="2"/>
  <c r="H267" i="2"/>
  <c r="J267" i="2" s="1"/>
  <c r="K267" i="2"/>
  <c r="H243" i="2"/>
  <c r="J243" i="2" s="1"/>
  <c r="K243" i="2"/>
  <c r="H219" i="2"/>
  <c r="J219" i="2" s="1"/>
  <c r="K219" i="2"/>
  <c r="H190" i="2"/>
  <c r="J190" i="2" s="1"/>
  <c r="K190" i="2"/>
  <c r="H166" i="2"/>
  <c r="J166" i="2" s="1"/>
  <c r="K166" i="2"/>
  <c r="H130" i="2"/>
  <c r="J130" i="2" s="1"/>
  <c r="K130" i="2"/>
  <c r="H103" i="2"/>
  <c r="J103" i="2" s="1"/>
  <c r="K103" i="2"/>
  <c r="H79" i="2"/>
  <c r="J79" i="2" s="1"/>
  <c r="K79" i="2"/>
  <c r="H54" i="2"/>
  <c r="J54" i="2" s="1"/>
  <c r="K54" i="2"/>
  <c r="H30" i="2"/>
  <c r="J30" i="2" s="1"/>
  <c r="K30" i="2"/>
  <c r="H307" i="2"/>
  <c r="J307" i="2" s="1"/>
  <c r="K307" i="2"/>
  <c r="H295" i="2"/>
  <c r="J295" i="2" s="1"/>
  <c r="K295" i="2"/>
  <c r="H283" i="2"/>
  <c r="J283" i="2" s="1"/>
  <c r="K283" i="2"/>
  <c r="H146" i="2"/>
  <c r="J146" i="2" s="1"/>
  <c r="K146" i="2"/>
  <c r="K20" i="2"/>
  <c r="H5104" i="2"/>
  <c r="J5104" i="2"/>
  <c r="K5104" i="2"/>
  <c r="H5042" i="2"/>
  <c r="J5042" i="2"/>
  <c r="K5042" i="2"/>
  <c r="H4946" i="2"/>
  <c r="K4946" i="2"/>
  <c r="J4946" i="2"/>
  <c r="H4915" i="2"/>
  <c r="K4915" i="2"/>
  <c r="J4915" i="2"/>
  <c r="H4869" i="2"/>
  <c r="K4869" i="2"/>
  <c r="J4869" i="2"/>
  <c r="H4742" i="2"/>
  <c r="K4742" i="2"/>
  <c r="J4742" i="2"/>
  <c r="H4628" i="2"/>
  <c r="J4628" i="2"/>
  <c r="K4628" i="2"/>
  <c r="H4598" i="2"/>
  <c r="J4598" i="2"/>
  <c r="K4598" i="2"/>
  <c r="H4557" i="2"/>
  <c r="J4557" i="2"/>
  <c r="K4557" i="2"/>
  <c r="H4478" i="2"/>
  <c r="J4478" i="2"/>
  <c r="K4478" i="2"/>
  <c r="H4450" i="2"/>
  <c r="J4450" i="2"/>
  <c r="K4450" i="2"/>
  <c r="H4393" i="2"/>
  <c r="J4393" i="2"/>
  <c r="K4393" i="2"/>
  <c r="H4343" i="2"/>
  <c r="J4343" i="2"/>
  <c r="K4343" i="2"/>
  <c r="H4870" i="2"/>
  <c r="J4870" i="2" s="1"/>
  <c r="K4870" i="2"/>
  <c r="H4770" i="2"/>
  <c r="J4770" i="2" s="1"/>
  <c r="K4770" i="2"/>
  <c r="H4489" i="2"/>
  <c r="J4489" i="2"/>
  <c r="K4489" i="2"/>
  <c r="H4979" i="2"/>
  <c r="J4979" i="2"/>
  <c r="K4979" i="2"/>
  <c r="H4839" i="2"/>
  <c r="J4839" i="2"/>
  <c r="K4839" i="2"/>
  <c r="H4810" i="2"/>
  <c r="J4810" i="2" s="1"/>
  <c r="K4810" i="2"/>
  <c r="H4758" i="2"/>
  <c r="J4758" i="2" s="1"/>
  <c r="K4758" i="2"/>
  <c r="H4535" i="2"/>
  <c r="J4535" i="2"/>
  <c r="K4535" i="2"/>
  <c r="H4315" i="2"/>
  <c r="J4315" i="2" s="1"/>
  <c r="K4315" i="2"/>
  <c r="H4219" i="2"/>
  <c r="J4219" i="2"/>
  <c r="K4219" i="2"/>
  <c r="H4116" i="2"/>
  <c r="J4116" i="2" s="1"/>
  <c r="K4116" i="2"/>
  <c r="H4061" i="2"/>
  <c r="J4061" i="2"/>
  <c r="K4061" i="2"/>
  <c r="H4006" i="2"/>
  <c r="J4006" i="2" s="1"/>
  <c r="K4006" i="2"/>
  <c r="H3963" i="2"/>
  <c r="K3963" i="2"/>
  <c r="J3963" i="2"/>
  <c r="H3925" i="2"/>
  <c r="J3925" i="2" s="1"/>
  <c r="K3925" i="2"/>
  <c r="H3825" i="2"/>
  <c r="J3825" i="2" s="1"/>
  <c r="K3825" i="2"/>
  <c r="H3797" i="2"/>
  <c r="J3797" i="2" s="1"/>
  <c r="K3797" i="2"/>
  <c r="H3743" i="2"/>
  <c r="K3743" i="2"/>
  <c r="J3743" i="2"/>
  <c r="H3717" i="2"/>
  <c r="J3717" i="2" s="1"/>
  <c r="K3717" i="2"/>
  <c r="H3615" i="2"/>
  <c r="K3615" i="2"/>
  <c r="J3615" i="2"/>
  <c r="H3589" i="2"/>
  <c r="J3589" i="2" s="1"/>
  <c r="K3589" i="2"/>
  <c r="H3511" i="2"/>
  <c r="J3511" i="2" s="1"/>
  <c r="K3511" i="2"/>
  <c r="H3460" i="2"/>
  <c r="J3460" i="2" s="1"/>
  <c r="K3460" i="2"/>
  <c r="H3204" i="2"/>
  <c r="J3204" i="2" s="1"/>
  <c r="K3204" i="2"/>
  <c r="H3059" i="2"/>
  <c r="K3059" i="2"/>
  <c r="J3059" i="2"/>
  <c r="H2960" i="2"/>
  <c r="K2960" i="2"/>
  <c r="J2960" i="2"/>
  <c r="H2905" i="2"/>
  <c r="K2905" i="2"/>
  <c r="J2905" i="2"/>
  <c r="H2849" i="2"/>
  <c r="J2849" i="2"/>
  <c r="K2849" i="2"/>
  <c r="H2804" i="2"/>
  <c r="J2804" i="2"/>
  <c r="K2804" i="2"/>
  <c r="H2583" i="2"/>
  <c r="J2583" i="2" s="1"/>
  <c r="K2583" i="2"/>
  <c r="H4139" i="2"/>
  <c r="J4139" i="2" s="1"/>
  <c r="K4139" i="2"/>
  <c r="H3571" i="2"/>
  <c r="J3571" i="2" s="1"/>
  <c r="K3571" i="2"/>
  <c r="H3164" i="2"/>
  <c r="J3164" i="2" s="1"/>
  <c r="K3164" i="2"/>
  <c r="H3140" i="2"/>
  <c r="J3140" i="2" s="1"/>
  <c r="K3140" i="2"/>
  <c r="H2999" i="2"/>
  <c r="J2999" i="2" s="1"/>
  <c r="K2999" i="2"/>
  <c r="H2957" i="2"/>
  <c r="K2957" i="2"/>
  <c r="J2957" i="2"/>
  <c r="H2901" i="2"/>
  <c r="J2901" i="2"/>
  <c r="K2901" i="2"/>
  <c r="H2867" i="2"/>
  <c r="J2867" i="2" s="1"/>
  <c r="K2867" i="2"/>
  <c r="H2813" i="2"/>
  <c r="J2813" i="2"/>
  <c r="K2813" i="2"/>
  <c r="H2611" i="2"/>
  <c r="J2611" i="2" s="1"/>
  <c r="K2611" i="2"/>
  <c r="H4107" i="2"/>
  <c r="J4107" i="2" s="1"/>
  <c r="K4107" i="2"/>
  <c r="H3605" i="2"/>
  <c r="J3605" i="2" s="1"/>
  <c r="K3605" i="2"/>
  <c r="H2997" i="2"/>
  <c r="J2997" i="2" s="1"/>
  <c r="K2997" i="2"/>
  <c r="H2694" i="2"/>
  <c r="J2694" i="2" s="1"/>
  <c r="K2694" i="2"/>
  <c r="H2323" i="2"/>
  <c r="J2323" i="2"/>
  <c r="K2323" i="2"/>
  <c r="H1748" i="2"/>
  <c r="J1748" i="2" s="1"/>
  <c r="K1748" i="2"/>
  <c r="H2578" i="2"/>
  <c r="J2578" i="2"/>
  <c r="K2578" i="2"/>
  <c r="H2448" i="2"/>
  <c r="J2448" i="2" s="1"/>
  <c r="K2448" i="2"/>
  <c r="H2354" i="2"/>
  <c r="J2354" i="2" s="1"/>
  <c r="K2354" i="2"/>
  <c r="H2304" i="2"/>
  <c r="K2304" i="2"/>
  <c r="J2304" i="2"/>
  <c r="H2228" i="2"/>
  <c r="K2228" i="2"/>
  <c r="J2228" i="2"/>
  <c r="H2062" i="2"/>
  <c r="K2062" i="2"/>
  <c r="J2062" i="2"/>
  <c r="H2038" i="2"/>
  <c r="K2038" i="2"/>
  <c r="J2038" i="2"/>
  <c r="H2014" i="2"/>
  <c r="K2014" i="2"/>
  <c r="J2014" i="2"/>
  <c r="H1990" i="2"/>
  <c r="J1990" i="2" s="1"/>
  <c r="K1990" i="2"/>
  <c r="H1966" i="2"/>
  <c r="J1966" i="2" s="1"/>
  <c r="K1966" i="2"/>
  <c r="H1942" i="2"/>
  <c r="J1942" i="2" s="1"/>
  <c r="K1942" i="2"/>
  <c r="H1918" i="2"/>
  <c r="J1918" i="2" s="1"/>
  <c r="K1918" i="2"/>
  <c r="H1894" i="2"/>
  <c r="J1894" i="2"/>
  <c r="K1894" i="2"/>
  <c r="H1870" i="2"/>
  <c r="J1870" i="2" s="1"/>
  <c r="K1870" i="2"/>
  <c r="H1846" i="2"/>
  <c r="J1846" i="2"/>
  <c r="K1846" i="2"/>
  <c r="H1789" i="2"/>
  <c r="J1789" i="2" s="1"/>
  <c r="K1789" i="2"/>
  <c r="H1756" i="2"/>
  <c r="J1756" i="2" s="1"/>
  <c r="K1756" i="2"/>
  <c r="H1701" i="2"/>
  <c r="J1701" i="2" s="1"/>
  <c r="K1701" i="2"/>
  <c r="H1652" i="2"/>
  <c r="K1652" i="2"/>
  <c r="J1652" i="2"/>
  <c r="H1615" i="2"/>
  <c r="J1615" i="2" s="1"/>
  <c r="K1615" i="2"/>
  <c r="H1477" i="2"/>
  <c r="J1477" i="2" s="1"/>
  <c r="K1477" i="2"/>
  <c r="H1408" i="2"/>
  <c r="J1408" i="2" s="1"/>
  <c r="K1408" i="2"/>
  <c r="H1187" i="2"/>
  <c r="J1187" i="2" s="1"/>
  <c r="K1187" i="2"/>
  <c r="H1050" i="2"/>
  <c r="J1050" i="2" s="1"/>
  <c r="K1050" i="2"/>
  <c r="H1032" i="2"/>
  <c r="J1032" i="2"/>
  <c r="K1032" i="2"/>
  <c r="H1020" i="2"/>
  <c r="J1020" i="2" s="1"/>
  <c r="K1020" i="2"/>
  <c r="H997" i="2"/>
  <c r="J997" i="2"/>
  <c r="K997" i="2"/>
  <c r="H2521" i="2"/>
  <c r="K2521" i="2"/>
  <c r="J2521" i="2"/>
  <c r="H2424" i="2"/>
  <c r="J2424" i="2"/>
  <c r="K2424" i="2"/>
  <c r="H2322" i="2"/>
  <c r="K2322" i="2"/>
  <c r="J2322" i="2"/>
  <c r="H2242" i="2"/>
  <c r="K2242" i="2"/>
  <c r="J2242" i="2"/>
  <c r="H2141" i="2"/>
  <c r="K2141" i="2"/>
  <c r="J2141" i="2"/>
  <c r="H1711" i="2"/>
  <c r="J1711" i="2"/>
  <c r="K1711" i="2"/>
  <c r="H1665" i="2"/>
  <c r="J1665" i="2" s="1"/>
  <c r="K1665" i="2"/>
  <c r="H1593" i="2"/>
  <c r="J1593" i="2" s="1"/>
  <c r="K1593" i="2"/>
  <c r="H1453" i="2"/>
  <c r="J1453" i="2" s="1"/>
  <c r="K1453" i="2"/>
  <c r="H1395" i="2"/>
  <c r="J1395" i="2"/>
  <c r="K1395" i="2"/>
  <c r="H1287" i="2"/>
  <c r="J1287" i="2" s="1"/>
  <c r="K1287" i="2"/>
  <c r="H1626" i="2"/>
  <c r="J1626" i="2" s="1"/>
  <c r="H899" i="2"/>
  <c r="K899" i="2"/>
  <c r="J899" i="2"/>
  <c r="H504" i="2"/>
  <c r="K504" i="2"/>
  <c r="J504" i="2"/>
  <c r="H419" i="2"/>
  <c r="J419" i="2" s="1"/>
  <c r="K419" i="2"/>
  <c r="H318" i="2"/>
  <c r="J318" i="2" s="1"/>
  <c r="K318" i="2"/>
  <c r="H1035" i="2"/>
  <c r="J1035" i="2" s="1"/>
  <c r="K1035" i="2"/>
  <c r="H936" i="2"/>
  <c r="J936" i="2"/>
  <c r="K936" i="2"/>
  <c r="H749" i="2"/>
  <c r="J749" i="2" s="1"/>
  <c r="K749" i="2"/>
  <c r="H513" i="2"/>
  <c r="K513" i="2"/>
  <c r="J513" i="2"/>
  <c r="H466" i="2"/>
  <c r="J466" i="2" s="1"/>
  <c r="K466" i="2"/>
  <c r="H417" i="2"/>
  <c r="J417" i="2" s="1"/>
  <c r="K417" i="2"/>
  <c r="H391" i="2"/>
  <c r="J391" i="2" s="1"/>
  <c r="K391" i="2"/>
  <c r="H349" i="2"/>
  <c r="J349" i="2"/>
  <c r="K349" i="2"/>
  <c r="H323" i="2"/>
  <c r="J323" i="2" s="1"/>
  <c r="K323" i="2"/>
  <c r="H101" i="2"/>
  <c r="J101" i="2" s="1"/>
  <c r="K101" i="2"/>
  <c r="H77" i="2"/>
  <c r="J77" i="2" s="1"/>
  <c r="K77" i="2"/>
  <c r="H52" i="2"/>
  <c r="J52" i="2" s="1"/>
  <c r="K52" i="2"/>
  <c r="K21" i="2"/>
  <c r="J1643" i="2"/>
  <c r="K1643" i="2"/>
  <c r="H1271" i="2"/>
  <c r="K1271" i="2"/>
  <c r="J1271" i="2"/>
  <c r="H1247" i="2"/>
  <c r="K1247" i="2"/>
  <c r="J1247" i="2"/>
  <c r="J1094" i="2"/>
  <c r="H797" i="2"/>
  <c r="J797" i="2"/>
  <c r="K797" i="2"/>
  <c r="H385" i="2"/>
  <c r="J385" i="2"/>
  <c r="K385" i="2"/>
  <c r="H4754" i="2"/>
  <c r="J4754" i="2" s="1"/>
  <c r="K4754" i="2"/>
  <c r="H4622" i="2"/>
  <c r="J4622" i="2"/>
  <c r="K4622" i="2"/>
  <c r="H4525" i="2"/>
  <c r="J4525" i="2" s="1"/>
  <c r="K4525" i="2"/>
  <c r="H4493" i="2"/>
  <c r="J4493" i="2"/>
  <c r="K4493" i="2"/>
  <c r="H4461" i="2"/>
  <c r="J4461" i="2" s="1"/>
  <c r="K4461" i="2"/>
  <c r="H4316" i="2"/>
  <c r="J4316" i="2"/>
  <c r="K4316" i="2"/>
  <c r="H4279" i="2"/>
  <c r="J4279" i="2" s="1"/>
  <c r="K4279" i="2"/>
  <c r="H5047" i="2"/>
  <c r="J5047" i="2"/>
  <c r="K5047" i="2"/>
  <c r="H4706" i="2"/>
  <c r="J4706" i="2" s="1"/>
  <c r="K4706" i="2"/>
  <c r="H4619" i="2"/>
  <c r="J4619" i="2" s="1"/>
  <c r="K4619" i="2"/>
  <c r="H4551" i="2"/>
  <c r="J4551" i="2" s="1"/>
  <c r="K4551" i="2"/>
  <c r="H4510" i="2"/>
  <c r="J4510" i="2" s="1"/>
  <c r="K4510" i="2"/>
  <c r="H4482" i="2"/>
  <c r="J4482" i="2" s="1"/>
  <c r="K4482" i="2"/>
  <c r="H4418" i="2"/>
  <c r="J4418" i="2" s="1"/>
  <c r="K4418" i="2"/>
  <c r="H4381" i="2"/>
  <c r="J4381" i="2" s="1"/>
  <c r="K4381" i="2"/>
  <c r="H4284" i="2"/>
  <c r="J4284" i="2" s="1"/>
  <c r="K4284" i="2"/>
  <c r="H4268" i="2"/>
  <c r="J4268" i="2" s="1"/>
  <c r="K4268" i="2"/>
  <c r="H4224" i="2"/>
  <c r="J4224" i="2" s="1"/>
  <c r="K4224" i="2"/>
  <c r="H4191" i="2"/>
  <c r="J4191" i="2" s="1"/>
  <c r="K4191" i="2"/>
  <c r="H4155" i="2"/>
  <c r="J4155" i="2" s="1"/>
  <c r="K4155" i="2"/>
  <c r="H4115" i="2"/>
  <c r="J4115" i="2" s="1"/>
  <c r="K4115" i="2"/>
  <c r="H4998" i="2"/>
  <c r="J4998" i="2" s="1"/>
  <c r="K4998" i="2"/>
  <c r="H4319" i="2"/>
  <c r="J4319" i="2" s="1"/>
  <c r="K4319" i="2"/>
  <c r="H4054" i="2"/>
  <c r="J4054" i="2" s="1"/>
  <c r="K4054" i="2"/>
  <c r="H4029" i="2"/>
  <c r="J4029" i="2" s="1"/>
  <c r="K4029" i="2"/>
  <c r="H4005" i="2"/>
  <c r="J4005" i="2" s="1"/>
  <c r="K4005" i="2"/>
  <c r="H3896" i="2"/>
  <c r="J3896" i="2" s="1"/>
  <c r="K3896" i="2"/>
  <c r="H3852" i="2"/>
  <c r="J3852" i="2" s="1"/>
  <c r="K3852" i="2"/>
  <c r="H3758" i="2"/>
  <c r="J3758" i="2" s="1"/>
  <c r="K3758" i="2"/>
  <c r="H3685" i="2"/>
  <c r="J3685" i="2" s="1"/>
  <c r="K3685" i="2"/>
  <c r="H3645" i="2"/>
  <c r="J3645" i="2" s="1"/>
  <c r="K3645" i="2"/>
  <c r="H3609" i="2"/>
  <c r="K3609" i="2"/>
  <c r="J3609" i="2"/>
  <c r="H3369" i="2"/>
  <c r="J3369" i="2"/>
  <c r="K3369" i="2"/>
  <c r="H3238" i="2"/>
  <c r="J3238" i="2"/>
  <c r="K3238" i="2"/>
  <c r="H3220" i="2"/>
  <c r="J3220" i="2"/>
  <c r="K3220" i="2"/>
  <c r="H2825" i="2"/>
  <c r="J2825" i="2"/>
  <c r="K2825" i="2"/>
  <c r="H2802" i="2"/>
  <c r="J2802" i="2"/>
  <c r="K2802" i="2"/>
  <c r="H4038" i="2"/>
  <c r="J4038" i="2"/>
  <c r="K4038" i="2"/>
  <c r="H3981" i="2"/>
  <c r="J3981" i="2" s="1"/>
  <c r="K3981" i="2"/>
  <c r="H3957" i="2"/>
  <c r="K3957" i="2"/>
  <c r="J3957" i="2"/>
  <c r="H3837" i="2"/>
  <c r="J3837" i="2" s="1"/>
  <c r="K3837" i="2"/>
  <c r="H3755" i="2"/>
  <c r="J3755" i="2" s="1"/>
  <c r="K3755" i="2"/>
  <c r="H3650" i="2"/>
  <c r="J3650" i="2" s="1"/>
  <c r="K3650" i="2"/>
  <c r="H3570" i="2"/>
  <c r="J3570" i="2" s="1"/>
  <c r="K3570" i="2"/>
  <c r="H3533" i="2"/>
  <c r="J3533" i="2" s="1"/>
  <c r="K3533" i="2"/>
  <c r="H3497" i="2"/>
  <c r="J3497" i="2" s="1"/>
  <c r="K3497" i="2"/>
  <c r="H3095" i="2"/>
  <c r="J3095" i="2" s="1"/>
  <c r="K3095" i="2"/>
  <c r="H3019" i="2"/>
  <c r="J3019" i="2"/>
  <c r="K3019" i="2"/>
  <c r="H2907" i="2"/>
  <c r="J2907" i="2" s="1"/>
  <c r="K2907" i="2"/>
  <c r="H2826" i="2"/>
  <c r="J2826" i="2"/>
  <c r="K2826" i="2"/>
  <c r="H2712" i="2"/>
  <c r="J2712" i="2" s="1"/>
  <c r="K2712" i="2"/>
  <c r="H4003" i="2"/>
  <c r="J4003" i="2"/>
  <c r="K4003" i="2"/>
  <c r="H3950" i="2"/>
  <c r="K3950" i="2"/>
  <c r="J3950" i="2"/>
  <c r="H3894" i="2"/>
  <c r="J3894" i="2"/>
  <c r="K3894" i="2"/>
  <c r="H3846" i="2"/>
  <c r="J3846" i="2" s="1"/>
  <c r="K3846" i="2"/>
  <c r="H3701" i="2"/>
  <c r="J3701" i="2" s="1"/>
  <c r="K3701" i="2"/>
  <c r="H3554" i="2"/>
  <c r="J3554" i="2" s="1"/>
  <c r="K3554" i="2"/>
  <c r="H3506" i="2"/>
  <c r="J3506" i="2" s="1"/>
  <c r="K3506" i="2"/>
  <c r="H3013" i="2"/>
  <c r="J3013" i="2" s="1"/>
  <c r="K3013" i="2"/>
  <c r="H1757" i="2"/>
  <c r="J1757" i="2"/>
  <c r="K1757" i="2"/>
  <c r="H1595" i="2"/>
  <c r="J1595" i="2" s="1"/>
  <c r="K1595" i="2"/>
  <c r="H884" i="2"/>
  <c r="J884" i="2" s="1"/>
  <c r="K884" i="2"/>
  <c r="H364" i="2"/>
  <c r="K364" i="2"/>
  <c r="J364" i="2"/>
  <c r="H2568" i="2"/>
  <c r="J2568" i="2" s="1"/>
  <c r="K2568" i="2"/>
  <c r="H2443" i="2"/>
  <c r="J2443" i="2" s="1"/>
  <c r="K2443" i="2"/>
  <c r="H2390" i="2"/>
  <c r="J2390" i="2" s="1"/>
  <c r="K2390" i="2"/>
  <c r="H2161" i="2"/>
  <c r="J2161" i="2" s="1"/>
  <c r="K2161" i="2"/>
  <c r="H1795" i="2"/>
  <c r="J1795" i="2" s="1"/>
  <c r="K1795" i="2"/>
  <c r="H1661" i="2"/>
  <c r="J1661" i="2" s="1"/>
  <c r="K1661" i="2"/>
  <c r="H1632" i="2"/>
  <c r="J1632" i="2" s="1"/>
  <c r="H1384" i="2"/>
  <c r="J1384" i="2" s="1"/>
  <c r="K1384" i="2"/>
  <c r="H823" i="2"/>
  <c r="J823" i="2"/>
  <c r="K823" i="2"/>
  <c r="H787" i="2"/>
  <c r="J787" i="2" s="1"/>
  <c r="K787" i="2"/>
  <c r="H430" i="2"/>
  <c r="J430" i="2"/>
  <c r="K430" i="2"/>
  <c r="H370" i="2"/>
  <c r="J370" i="2" s="1"/>
  <c r="K370" i="2"/>
  <c r="H2343" i="2"/>
  <c r="J2343" i="2" s="1"/>
  <c r="K2343" i="2"/>
  <c r="H2288" i="2"/>
  <c r="J2288" i="2" s="1"/>
  <c r="K2288" i="2"/>
  <c r="H2222" i="2"/>
  <c r="K2222" i="2"/>
  <c r="J2222" i="2"/>
  <c r="H1678" i="2"/>
  <c r="J1678" i="2"/>
  <c r="K1678" i="2"/>
  <c r="H4716" i="2"/>
  <c r="K4716" i="2"/>
  <c r="J4716" i="2"/>
  <c r="H4564" i="2"/>
  <c r="J4564" i="2" s="1"/>
  <c r="K4564" i="2"/>
  <c r="H4387" i="2"/>
  <c r="J4387" i="2" s="1"/>
  <c r="K4387" i="2"/>
  <c r="H2971" i="2"/>
  <c r="J2971" i="2" s="1"/>
  <c r="K2971" i="2"/>
  <c r="H2929" i="2"/>
  <c r="J2929" i="2" s="1"/>
  <c r="K2929" i="2"/>
  <c r="H2873" i="2"/>
  <c r="J2873" i="2" s="1"/>
  <c r="K2873" i="2"/>
  <c r="H2411" i="2"/>
  <c r="J2411" i="2" s="1"/>
  <c r="K2411" i="2"/>
  <c r="H1457" i="2"/>
  <c r="J1457" i="2" s="1"/>
  <c r="H978" i="2"/>
  <c r="J978" i="2"/>
  <c r="K978" i="2"/>
  <c r="H319" i="2"/>
  <c r="J319" i="2" s="1"/>
  <c r="K319" i="2"/>
  <c r="H252" i="2"/>
  <c r="J252" i="2"/>
  <c r="K252" i="2"/>
  <c r="H4649" i="2"/>
  <c r="J4649" i="2" s="1"/>
  <c r="K4649" i="2"/>
  <c r="H4617" i="2"/>
  <c r="J4617" i="2" s="1"/>
  <c r="K4617" i="2"/>
  <c r="H4593" i="2"/>
  <c r="J4593" i="2" s="1"/>
  <c r="K4593" i="2"/>
  <c r="H3939" i="2"/>
  <c r="K3939" i="2"/>
  <c r="J3939" i="2"/>
  <c r="H3214" i="2"/>
  <c r="J3214" i="2" s="1"/>
  <c r="K3214" i="2"/>
  <c r="H4164" i="2"/>
  <c r="J4164" i="2" s="1"/>
  <c r="K4164" i="2"/>
  <c r="H3881" i="2"/>
  <c r="K3881" i="2"/>
  <c r="J3881" i="2"/>
  <c r="H3448" i="2"/>
  <c r="J3448" i="2" s="1"/>
  <c r="K3448" i="2"/>
  <c r="H3195" i="2"/>
  <c r="J3195" i="2" s="1"/>
  <c r="K3195" i="2"/>
  <c r="H2544" i="2"/>
  <c r="J2544" i="2" s="1"/>
  <c r="K2544" i="2"/>
  <c r="H2471" i="2"/>
  <c r="J2471" i="2" s="1"/>
  <c r="K2471" i="2"/>
  <c r="H2381" i="2"/>
  <c r="J2381" i="2"/>
  <c r="K2381" i="2"/>
  <c r="H1803" i="2"/>
  <c r="J1803" i="2" s="1"/>
  <c r="K1803" i="2"/>
  <c r="H1548" i="2"/>
  <c r="J1548" i="2"/>
  <c r="K1548" i="2"/>
  <c r="H1524" i="2"/>
  <c r="J1524" i="2"/>
  <c r="K1524" i="2"/>
  <c r="H1498" i="2"/>
  <c r="J1498" i="2"/>
  <c r="K1498" i="2"/>
  <c r="H553" i="2"/>
  <c r="K553" i="2"/>
  <c r="J553" i="2"/>
  <c r="H216" i="2"/>
  <c r="J216" i="2"/>
  <c r="K216" i="2"/>
  <c r="H80" i="2"/>
  <c r="K80" i="2"/>
  <c r="J80" i="2"/>
  <c r="H116" i="2"/>
  <c r="J116" i="2" s="1"/>
  <c r="K116" i="2"/>
  <c r="H88" i="2"/>
  <c r="J88" i="2"/>
  <c r="K88" i="2"/>
  <c r="H244" i="2"/>
  <c r="J244" i="2"/>
  <c r="K244" i="2"/>
  <c r="H220" i="2"/>
  <c r="J220" i="2"/>
  <c r="K220" i="2"/>
  <c r="H191" i="2"/>
  <c r="J191" i="2"/>
  <c r="K191" i="2"/>
  <c r="H167" i="2"/>
  <c r="J167" i="2"/>
  <c r="K167" i="2"/>
  <c r="H127" i="2"/>
  <c r="J127" i="2"/>
  <c r="K127" i="2"/>
  <c r="H4417" i="2"/>
  <c r="J4417" i="2"/>
  <c r="K4417" i="2"/>
  <c r="H2567" i="2"/>
  <c r="J2567" i="2" s="1"/>
  <c r="K2567" i="2"/>
  <c r="H1443" i="2"/>
  <c r="J1443" i="2"/>
  <c r="K1443" i="2"/>
  <c r="H1337" i="2"/>
  <c r="J1337" i="2" s="1"/>
  <c r="K1337" i="2"/>
  <c r="H1313" i="2"/>
  <c r="J1313" i="2" s="1"/>
  <c r="K1313" i="2"/>
  <c r="H1206" i="2"/>
  <c r="J1206" i="2" s="1"/>
  <c r="K1206" i="2"/>
  <c r="H5143" i="2"/>
  <c r="K5143" i="2"/>
  <c r="J5143" i="2"/>
  <c r="H4523" i="2"/>
  <c r="J4523" i="2"/>
  <c r="K4523" i="2"/>
  <c r="H4427" i="2"/>
  <c r="J4427" i="2" s="1"/>
  <c r="K4427" i="2"/>
  <c r="H3174" i="2"/>
  <c r="J3174" i="2"/>
  <c r="K3174" i="2"/>
  <c r="H3150" i="2"/>
  <c r="J3150" i="2" s="1"/>
  <c r="K3150" i="2"/>
  <c r="H2928" i="2"/>
  <c r="K2928" i="2"/>
  <c r="J2928" i="2"/>
  <c r="H2848" i="2"/>
  <c r="J2848" i="2" s="1"/>
  <c r="K2848" i="2"/>
  <c r="H2240" i="2"/>
  <c r="K2240" i="2"/>
  <c r="J2240" i="2"/>
  <c r="H1733" i="2"/>
  <c r="J1733" i="2"/>
  <c r="K1733" i="2"/>
  <c r="H1591" i="2"/>
  <c r="J1591" i="2" s="1"/>
  <c r="K1591" i="2"/>
  <c r="H1400" i="2"/>
  <c r="J1400" i="2" s="1"/>
  <c r="K1400" i="2"/>
  <c r="H1358" i="2"/>
  <c r="J1358" i="2"/>
  <c r="K1358" i="2"/>
  <c r="H464" i="2"/>
  <c r="J464" i="2" s="1"/>
  <c r="K464" i="2"/>
  <c r="H395" i="2"/>
  <c r="J395" i="2"/>
  <c r="K395" i="2"/>
  <c r="H211" i="2"/>
  <c r="J211" i="2" s="1"/>
  <c r="K211" i="2"/>
  <c r="H5134" i="2"/>
  <c r="J5134" i="2" s="1"/>
  <c r="K5134" i="2"/>
  <c r="H4903" i="2"/>
  <c r="J4903" i="2" s="1"/>
  <c r="K4903" i="2"/>
  <c r="H901" i="2"/>
  <c r="J901" i="2"/>
  <c r="K901" i="2"/>
  <c r="H796" i="2"/>
  <c r="J796" i="2"/>
  <c r="K796" i="2"/>
  <c r="H4197" i="2"/>
  <c r="J4197" i="2"/>
  <c r="K4197" i="2"/>
  <c r="H4093" i="2"/>
  <c r="J4093" i="2"/>
  <c r="K4093" i="2"/>
  <c r="H4069" i="2"/>
  <c r="J4069" i="2"/>
  <c r="K4069" i="2"/>
  <c r="H3753" i="2"/>
  <c r="K3753" i="2"/>
  <c r="J3753" i="2"/>
  <c r="J5130" i="2"/>
  <c r="H5117" i="2"/>
  <c r="J5117" i="2" s="1"/>
  <c r="K5117" i="2"/>
  <c r="H5099" i="2"/>
  <c r="K5099" i="2"/>
  <c r="J5099" i="2"/>
  <c r="H5081" i="2"/>
  <c r="J5081" i="2" s="1"/>
  <c r="K5081" i="2"/>
  <c r="H5037" i="2"/>
  <c r="J5037" i="2" s="1"/>
  <c r="K5037" i="2"/>
  <c r="H5025" i="2"/>
  <c r="J5025" i="2" s="1"/>
  <c r="K5025" i="2"/>
  <c r="H5013" i="2"/>
  <c r="J5013" i="2" s="1"/>
  <c r="K5013" i="2"/>
  <c r="H4995" i="2"/>
  <c r="J4995" i="2" s="1"/>
  <c r="K4995" i="2"/>
  <c r="H5069" i="2"/>
  <c r="J5069" i="2"/>
  <c r="K5069" i="2"/>
  <c r="H5057" i="2"/>
  <c r="J5057" i="2" s="1"/>
  <c r="K5057" i="2"/>
  <c r="H4960" i="2"/>
  <c r="K4960" i="2"/>
  <c r="J4960" i="2"/>
  <c r="H4939" i="2"/>
  <c r="J4939" i="2" s="1"/>
  <c r="K4939" i="2"/>
  <c r="H4921" i="2"/>
  <c r="J4921" i="2" s="1"/>
  <c r="K4921" i="2"/>
  <c r="H4659" i="2"/>
  <c r="J4659" i="2" s="1"/>
  <c r="K4659" i="2"/>
  <c r="H4364" i="2"/>
  <c r="J4364" i="2"/>
  <c r="K4364" i="2"/>
  <c r="H3812" i="2"/>
  <c r="J3812" i="2" s="1"/>
  <c r="K3812" i="2"/>
  <c r="H3800" i="2"/>
  <c r="J3800" i="2" s="1"/>
  <c r="K3800" i="2"/>
  <c r="H3788" i="2"/>
  <c r="J3788" i="2" s="1"/>
  <c r="K3788" i="2"/>
  <c r="H3780" i="2"/>
  <c r="J3780" i="2" s="1"/>
  <c r="K3780" i="2"/>
  <c r="H3004" i="2"/>
  <c r="J3004" i="2" s="1"/>
  <c r="K3004" i="2"/>
  <c r="H2992" i="2"/>
  <c r="J2992" i="2" s="1"/>
  <c r="K2992" i="2"/>
  <c r="H2980" i="2"/>
  <c r="J2980" i="2" s="1"/>
  <c r="K2980" i="2"/>
  <c r="H2968" i="2"/>
  <c r="J2968" i="2" s="1"/>
  <c r="K2968" i="2"/>
  <c r="H2559" i="2"/>
  <c r="J2559" i="2" s="1"/>
  <c r="K2559" i="2"/>
  <c r="H2547" i="2"/>
  <c r="J2547" i="2"/>
  <c r="K2547" i="2"/>
  <c r="H2504" i="2"/>
  <c r="J2504" i="2" s="1"/>
  <c r="K2504" i="2"/>
  <c r="H2525" i="2"/>
  <c r="J2525" i="2"/>
  <c r="K2525" i="2"/>
  <c r="H2462" i="2"/>
  <c r="J2462" i="2" s="1"/>
  <c r="K2462" i="2"/>
  <c r="H2217" i="2"/>
  <c r="J2217" i="2" s="1"/>
  <c r="K2217" i="2"/>
  <c r="H2193" i="2"/>
  <c r="J2193" i="2" s="1"/>
  <c r="K2193" i="2"/>
  <c r="H732" i="2"/>
  <c r="J732" i="2"/>
  <c r="K732" i="2"/>
  <c r="H700" i="2"/>
  <c r="J700" i="2" s="1"/>
  <c r="K700" i="2"/>
  <c r="H712" i="2"/>
  <c r="J712" i="2" s="1"/>
  <c r="K712" i="2"/>
  <c r="H5156" i="2"/>
  <c r="J5156" i="2" s="1"/>
  <c r="K5156" i="2"/>
  <c r="H5144" i="2"/>
  <c r="J5144" i="2" s="1"/>
  <c r="K5144" i="2"/>
  <c r="H5087" i="2"/>
  <c r="J5087" i="2" s="1"/>
  <c r="K5087" i="2"/>
  <c r="H4983" i="2"/>
  <c r="J4983" i="2" s="1"/>
  <c r="K4983" i="2"/>
  <c r="H4963" i="2"/>
  <c r="J4963" i="2" s="1"/>
  <c r="K4963" i="2"/>
  <c r="H4993" i="2"/>
  <c r="J4993" i="2"/>
  <c r="K4993" i="2"/>
  <c r="H4950" i="2"/>
  <c r="K4950" i="2"/>
  <c r="J4950" i="2"/>
  <c r="H4876" i="2"/>
  <c r="J4876" i="2" s="1"/>
  <c r="K4876" i="2"/>
  <c r="H4851" i="2"/>
  <c r="K4851" i="2"/>
  <c r="J4851" i="2"/>
  <c r="H4888" i="2"/>
  <c r="J4888" i="2" s="1"/>
  <c r="K4888" i="2"/>
  <c r="H4769" i="2"/>
  <c r="J4769" i="2"/>
  <c r="K4769" i="2"/>
  <c r="H4721" i="2"/>
  <c r="J4721" i="2" s="1"/>
  <c r="K4721" i="2"/>
  <c r="H4673" i="2"/>
  <c r="J4673" i="2"/>
  <c r="K4673" i="2"/>
  <c r="H4624" i="2"/>
  <c r="J4624" i="2" s="1"/>
  <c r="K4624" i="2"/>
  <c r="H4576" i="2"/>
  <c r="K4576" i="2"/>
  <c r="J4576" i="2"/>
  <c r="H4813" i="2"/>
  <c r="J4813" i="2" s="1"/>
  <c r="K4813" i="2"/>
  <c r="H4779" i="2"/>
  <c r="J4779" i="2"/>
  <c r="K4779" i="2"/>
  <c r="H4731" i="2"/>
  <c r="J4731" i="2" s="1"/>
  <c r="K4731" i="2"/>
  <c r="H4683" i="2"/>
  <c r="J4683" i="2"/>
  <c r="K4683" i="2"/>
  <c r="H4642" i="2"/>
  <c r="J4642" i="2" s="1"/>
  <c r="K4642" i="2"/>
  <c r="H4594" i="2"/>
  <c r="J4594" i="2"/>
  <c r="K4594" i="2"/>
  <c r="H4546" i="2"/>
  <c r="J4546" i="2" s="1"/>
  <c r="K4546" i="2"/>
  <c r="H4843" i="2"/>
  <c r="J4843" i="2"/>
  <c r="K4843" i="2"/>
  <c r="H4749" i="2"/>
  <c r="J4749" i="2" s="1"/>
  <c r="K4749" i="2"/>
  <c r="H4701" i="2"/>
  <c r="J4701" i="2"/>
  <c r="K4701" i="2"/>
  <c r="H4744" i="2"/>
  <c r="J4744" i="2" s="1"/>
  <c r="K4744" i="2"/>
  <c r="H4534" i="2"/>
  <c r="J4534" i="2"/>
  <c r="K4534" i="2"/>
  <c r="H4488" i="2"/>
  <c r="J4488" i="2" s="1"/>
  <c r="K4488" i="2"/>
  <c r="H4440" i="2"/>
  <c r="J4440" i="2"/>
  <c r="K4440" i="2"/>
  <c r="H4392" i="2"/>
  <c r="J4392" i="2" s="1"/>
  <c r="K4392" i="2"/>
  <c r="H4334" i="2"/>
  <c r="J4334" i="2"/>
  <c r="K4334" i="2"/>
  <c r="H4286" i="2"/>
  <c r="J4286" i="2" s="1"/>
  <c r="K4286" i="2"/>
  <c r="K4784" i="2"/>
  <c r="H4688" i="2"/>
  <c r="J4688" i="2" s="1"/>
  <c r="K4688" i="2"/>
  <c r="H4508" i="2"/>
  <c r="J4508" i="2" s="1"/>
  <c r="K4508" i="2"/>
  <c r="H4460" i="2"/>
  <c r="J4460" i="2"/>
  <c r="K4460" i="2"/>
  <c r="H4412" i="2"/>
  <c r="J4412" i="2" s="1"/>
  <c r="K4412" i="2"/>
  <c r="H4353" i="2"/>
  <c r="J4353" i="2" s="1"/>
  <c r="K4353" i="2"/>
  <c r="H4306" i="2"/>
  <c r="J4306" i="2" s="1"/>
  <c r="K4306" i="2"/>
  <c r="H4258" i="2"/>
  <c r="J4258" i="2"/>
  <c r="K4258" i="2"/>
  <c r="H4253" i="2"/>
  <c r="J4253" i="2" s="1"/>
  <c r="K4253" i="2"/>
  <c r="H4194" i="2"/>
  <c r="J4194" i="2" s="1"/>
  <c r="K4194" i="2"/>
  <c r="H4146" i="2"/>
  <c r="J4146" i="2" s="1"/>
  <c r="K4146" i="2"/>
  <c r="H4103" i="2"/>
  <c r="J4103" i="2" s="1"/>
  <c r="K4103" i="2"/>
  <c r="H4245" i="2"/>
  <c r="J4245" i="2" s="1"/>
  <c r="K4245" i="2"/>
  <c r="H4198" i="2"/>
  <c r="J4198" i="2"/>
  <c r="K4198" i="2"/>
  <c r="H4150" i="2"/>
  <c r="J4150" i="2" s="1"/>
  <c r="K4150" i="2"/>
  <c r="H4097" i="2"/>
  <c r="J4097" i="2"/>
  <c r="K4097" i="2"/>
  <c r="H3909" i="2"/>
  <c r="K3909" i="2"/>
  <c r="J3909" i="2"/>
  <c r="H3724" i="2"/>
  <c r="J3724" i="2"/>
  <c r="K3724" i="2"/>
  <c r="H3676" i="2"/>
  <c r="J3676" i="2" s="1"/>
  <c r="K3676" i="2"/>
  <c r="H3628" i="2"/>
  <c r="J3628" i="2" s="1"/>
  <c r="K3628" i="2"/>
  <c r="H3580" i="2"/>
  <c r="J3580" i="2" s="1"/>
  <c r="K3580" i="2"/>
  <c r="H3532" i="2"/>
  <c r="J3532" i="2" s="1"/>
  <c r="K3532" i="2"/>
  <c r="H3484" i="2"/>
  <c r="J3484" i="2" s="1"/>
  <c r="K3484" i="2"/>
  <c r="H3436" i="2"/>
  <c r="J3436" i="2" s="1"/>
  <c r="K3436" i="2"/>
  <c r="H3420" i="2"/>
  <c r="J3420" i="2" s="1"/>
  <c r="K3420" i="2"/>
  <c r="H3408" i="2"/>
  <c r="J3408" i="2" s="1"/>
  <c r="K3408" i="2"/>
  <c r="H3396" i="2"/>
  <c r="J3396" i="2" s="1"/>
  <c r="K3396" i="2"/>
  <c r="H4137" i="2"/>
  <c r="J4137" i="2" s="1"/>
  <c r="K4137" i="2"/>
  <c r="H3836" i="2"/>
  <c r="J3836" i="2" s="1"/>
  <c r="K3836" i="2"/>
  <c r="H3824" i="2"/>
  <c r="J3824" i="2" s="1"/>
  <c r="K3824" i="2"/>
  <c r="H3752" i="2"/>
  <c r="J3752" i="2" s="1"/>
  <c r="K3752" i="2"/>
  <c r="H3704" i="2"/>
  <c r="J3704" i="2" s="1"/>
  <c r="K3704" i="2"/>
  <c r="H3656" i="2"/>
  <c r="J3656" i="2" s="1"/>
  <c r="K3656" i="2"/>
  <c r="H3608" i="2"/>
  <c r="J3608" i="2" s="1"/>
  <c r="K3608" i="2"/>
  <c r="H3560" i="2"/>
  <c r="J3560" i="2" s="1"/>
  <c r="K3560" i="2"/>
  <c r="H3512" i="2"/>
  <c r="J3512" i="2" s="1"/>
  <c r="K3512" i="2"/>
  <c r="H3444" i="2"/>
  <c r="J3444" i="2" s="1"/>
  <c r="K3444" i="2"/>
  <c r="H3423" i="2"/>
  <c r="J3423" i="2" s="1"/>
  <c r="K3423" i="2"/>
  <c r="H3411" i="2"/>
  <c r="J3411" i="2" s="1"/>
  <c r="K3411" i="2"/>
  <c r="H3399" i="2"/>
  <c r="J3399" i="2" s="1"/>
  <c r="K3399" i="2"/>
  <c r="H3387" i="2"/>
  <c r="J3387" i="2" s="1"/>
  <c r="K3387" i="2"/>
  <c r="H3675" i="2"/>
  <c r="J3675" i="2" s="1"/>
  <c r="K3675" i="2"/>
  <c r="H3334" i="2"/>
  <c r="J3334" i="2" s="1"/>
  <c r="K3334" i="2"/>
  <c r="H3310" i="2"/>
  <c r="J3310" i="2" s="1"/>
  <c r="K3310" i="2"/>
  <c r="H3286" i="2"/>
  <c r="J3286" i="2" s="1"/>
  <c r="K3286" i="2"/>
  <c r="H3262" i="2"/>
  <c r="J3262" i="2" s="1"/>
  <c r="K3262" i="2"/>
  <c r="H3060" i="2"/>
  <c r="J3060" i="2" s="1"/>
  <c r="K3060" i="2"/>
  <c r="H3038" i="2"/>
  <c r="J3038" i="2" s="1"/>
  <c r="K3038" i="2"/>
  <c r="H3026" i="2"/>
  <c r="J3026" i="2" s="1"/>
  <c r="K3026" i="2"/>
  <c r="H3014" i="2"/>
  <c r="J3014" i="2" s="1"/>
  <c r="K3014" i="2"/>
  <c r="H2792" i="2"/>
  <c r="J2792" i="2" s="1"/>
  <c r="K2792" i="2"/>
  <c r="H2769" i="2"/>
  <c r="J2769" i="2" s="1"/>
  <c r="K2769" i="2"/>
  <c r="H2684" i="2"/>
  <c r="J2684" i="2" s="1"/>
  <c r="K2684" i="2"/>
  <c r="H2672" i="2"/>
  <c r="J2672" i="2"/>
  <c r="K2672" i="2"/>
  <c r="H2660" i="2"/>
  <c r="J2660" i="2" s="1"/>
  <c r="K2660" i="2"/>
  <c r="H2648" i="2"/>
  <c r="J2648" i="2"/>
  <c r="K2648" i="2"/>
  <c r="H2636" i="2"/>
  <c r="J2636" i="2" s="1"/>
  <c r="K2636" i="2"/>
  <c r="H2596" i="2"/>
  <c r="J2596" i="2"/>
  <c r="K2596" i="2"/>
  <c r="H2575" i="2"/>
  <c r="J2575" i="2" s="1"/>
  <c r="K2575" i="2"/>
  <c r="H2509" i="2"/>
  <c r="K2509" i="2"/>
  <c r="J2509" i="2"/>
  <c r="H2493" i="2"/>
  <c r="J2493" i="2" s="1"/>
  <c r="K2493" i="2"/>
  <c r="H2457" i="2"/>
  <c r="J2457" i="2"/>
  <c r="K2457" i="2"/>
  <c r="H2415" i="2"/>
  <c r="J2415" i="2" s="1"/>
  <c r="K2415" i="2"/>
  <c r="H2368" i="2"/>
  <c r="J2368" i="2"/>
  <c r="K2368" i="2"/>
  <c r="H2320" i="2"/>
  <c r="K2320" i="2"/>
  <c r="J2320" i="2"/>
  <c r="H3603" i="2"/>
  <c r="K3603" i="2"/>
  <c r="J3603" i="2"/>
  <c r="H3320" i="2"/>
  <c r="J3320" i="2" s="1"/>
  <c r="K3320" i="2"/>
  <c r="H3296" i="2"/>
  <c r="J3296" i="2"/>
  <c r="K3296" i="2"/>
  <c r="H3272" i="2"/>
  <c r="J3272" i="2" s="1"/>
  <c r="K3272" i="2"/>
  <c r="H3235" i="2"/>
  <c r="J3235" i="2"/>
  <c r="K3235" i="2"/>
  <c r="H3180" i="2"/>
  <c r="J3180" i="2" s="1"/>
  <c r="K3180" i="2"/>
  <c r="H3169" i="2"/>
  <c r="J3169" i="2"/>
  <c r="K3169" i="2"/>
  <c r="H3157" i="2"/>
  <c r="J3157" i="2" s="1"/>
  <c r="K3157" i="2"/>
  <c r="H3145" i="2"/>
  <c r="J3145" i="2"/>
  <c r="K3145" i="2"/>
  <c r="H3131" i="2"/>
  <c r="K3131" i="2"/>
  <c r="J3131" i="2"/>
  <c r="H3119" i="2"/>
  <c r="K3119" i="2"/>
  <c r="J3119" i="2"/>
  <c r="H3107" i="2"/>
  <c r="K3107" i="2"/>
  <c r="J3107" i="2"/>
  <c r="H3064" i="2"/>
  <c r="J3064" i="2"/>
  <c r="K3064" i="2"/>
  <c r="H2789" i="2"/>
  <c r="J2789" i="2" s="1"/>
  <c r="K2789" i="2"/>
  <c r="H2753" i="2"/>
  <c r="J2753" i="2"/>
  <c r="K2753" i="2"/>
  <c r="H2678" i="2"/>
  <c r="J2678" i="2" s="1"/>
  <c r="K2678" i="2"/>
  <c r="H2666" i="2"/>
  <c r="J2666" i="2" s="1"/>
  <c r="K2666" i="2"/>
  <c r="H2654" i="2"/>
  <c r="J2654" i="2" s="1"/>
  <c r="K2654" i="2"/>
  <c r="H2642" i="2"/>
  <c r="J2642" i="2" s="1"/>
  <c r="K2642" i="2"/>
  <c r="H2608" i="2"/>
  <c r="J2608" i="2" s="1"/>
  <c r="K2608" i="2"/>
  <c r="H2577" i="2"/>
  <c r="J2577" i="2" s="1"/>
  <c r="K2577" i="2"/>
  <c r="H2510" i="2"/>
  <c r="J2510" i="2" s="1"/>
  <c r="K2510" i="2"/>
  <c r="H2480" i="2"/>
  <c r="J2480" i="2" s="1"/>
  <c r="K2480" i="2"/>
  <c r="H2447" i="2"/>
  <c r="J2447" i="2" s="1"/>
  <c r="K2447" i="2"/>
  <c r="H2404" i="2"/>
  <c r="J2404" i="2" s="1"/>
  <c r="K2404" i="2"/>
  <c r="H2369" i="2"/>
  <c r="J2369" i="2" s="1"/>
  <c r="K2369" i="2"/>
  <c r="H2305" i="2"/>
  <c r="J2305" i="2" s="1"/>
  <c r="K2305" i="2"/>
  <c r="H2261" i="2"/>
  <c r="J2261" i="2" s="1"/>
  <c r="K2261" i="2"/>
  <c r="H2213" i="2"/>
  <c r="J2213" i="2" s="1"/>
  <c r="K2213" i="2"/>
  <c r="H2157" i="2"/>
  <c r="J2157" i="2" s="1"/>
  <c r="K2157" i="2"/>
  <c r="H2119" i="2"/>
  <c r="J2119" i="2" s="1"/>
  <c r="K2119" i="2"/>
  <c r="H2095" i="2"/>
  <c r="J2095" i="2" s="1"/>
  <c r="K2095" i="2"/>
  <c r="H2071" i="2"/>
  <c r="J2071" i="2" s="1"/>
  <c r="K2071" i="2"/>
  <c r="H2051" i="2"/>
  <c r="J2051" i="2" s="1"/>
  <c r="K2051" i="2"/>
  <c r="H2027" i="2"/>
  <c r="J2027" i="2" s="1"/>
  <c r="K2027" i="2"/>
  <c r="H2003" i="2"/>
  <c r="J2003" i="2" s="1"/>
  <c r="K2003" i="2"/>
  <c r="H1979" i="2"/>
  <c r="J1979" i="2" s="1"/>
  <c r="K1979" i="2"/>
  <c r="H1955" i="2"/>
  <c r="J1955" i="2" s="1"/>
  <c r="K1955" i="2"/>
  <c r="H1931" i="2"/>
  <c r="J1931" i="2" s="1"/>
  <c r="K1931" i="2"/>
  <c r="H1907" i="2"/>
  <c r="J1907" i="2" s="1"/>
  <c r="K1907" i="2"/>
  <c r="H1883" i="2"/>
  <c r="J1883" i="2" s="1"/>
  <c r="K1883" i="2"/>
  <c r="H1859" i="2"/>
  <c r="J1859" i="2" s="1"/>
  <c r="K1859" i="2"/>
  <c r="H1814" i="2"/>
  <c r="J1814" i="2" s="1"/>
  <c r="K1814" i="2"/>
  <c r="H1760" i="2"/>
  <c r="K1760" i="2"/>
  <c r="J1760" i="2"/>
  <c r="H1726" i="2"/>
  <c r="J1726" i="2" s="1"/>
  <c r="K1726" i="2"/>
  <c r="H1684" i="2"/>
  <c r="J1684" i="2"/>
  <c r="K1684" i="2"/>
  <c r="H2332" i="2"/>
  <c r="K2332" i="2"/>
  <c r="J2332" i="2"/>
  <c r="H2279" i="2"/>
  <c r="J2279" i="2"/>
  <c r="K2279" i="2"/>
  <c r="H2231" i="2"/>
  <c r="J2231" i="2" s="1"/>
  <c r="K2231" i="2"/>
  <c r="H2182" i="2"/>
  <c r="K2182" i="2"/>
  <c r="J2182" i="2"/>
  <c r="H2145" i="2"/>
  <c r="K2145" i="2"/>
  <c r="J2145" i="2"/>
  <c r="H2108" i="2"/>
  <c r="K2108" i="2"/>
  <c r="J2108" i="2"/>
  <c r="H2084" i="2"/>
  <c r="K2084" i="2"/>
  <c r="J2084" i="2"/>
  <c r="H2060" i="2"/>
  <c r="K2060" i="2"/>
  <c r="J2060" i="2"/>
  <c r="H2036" i="2"/>
  <c r="K2036" i="2"/>
  <c r="J2036" i="2"/>
  <c r="H2012" i="2"/>
  <c r="K2012" i="2"/>
  <c r="J2012" i="2"/>
  <c r="H1988" i="2"/>
  <c r="J1988" i="2" s="1"/>
  <c r="K1988" i="2"/>
  <c r="H1964" i="2"/>
  <c r="J1964" i="2"/>
  <c r="K1964" i="2"/>
  <c r="H1940" i="2"/>
  <c r="J1940" i="2" s="1"/>
  <c r="K1940" i="2"/>
  <c r="H1916" i="2"/>
  <c r="J1916" i="2"/>
  <c r="K1916" i="2"/>
  <c r="H1892" i="2"/>
  <c r="J1892" i="2" s="1"/>
  <c r="K1892" i="2"/>
  <c r="H1868" i="2"/>
  <c r="J1868" i="2"/>
  <c r="K1868" i="2"/>
  <c r="H2353" i="2"/>
  <c r="K2353" i="2"/>
  <c r="J2353" i="2"/>
  <c r="H2302" i="2"/>
  <c r="K2302" i="2"/>
  <c r="J2302" i="2"/>
  <c r="H2249" i="2"/>
  <c r="J2249" i="2" s="1"/>
  <c r="K2249" i="2"/>
  <c r="H2199" i="2"/>
  <c r="J2199" i="2"/>
  <c r="K2199" i="2"/>
  <c r="H2155" i="2"/>
  <c r="K2155" i="2"/>
  <c r="J2155" i="2"/>
  <c r="H2122" i="2"/>
  <c r="K2122" i="2"/>
  <c r="J2122" i="2"/>
  <c r="H2101" i="2"/>
  <c r="J2101" i="2" s="1"/>
  <c r="K2101" i="2"/>
  <c r="H2077" i="2"/>
  <c r="J2077" i="2"/>
  <c r="K2077" i="2"/>
  <c r="H2049" i="2"/>
  <c r="J2049" i="2" s="1"/>
  <c r="K2049" i="2"/>
  <c r="H2025" i="2"/>
  <c r="J2025" i="2"/>
  <c r="K2025" i="2"/>
  <c r="H2001" i="2"/>
  <c r="J2001" i="2" s="1"/>
  <c r="K2001" i="2"/>
  <c r="H1977" i="2"/>
  <c r="J1977" i="2"/>
  <c r="K1977" i="2"/>
  <c r="H1298" i="2"/>
  <c r="J1298" i="2" s="1"/>
  <c r="K1298" i="2"/>
  <c r="H1274" i="2"/>
  <c r="J1274" i="2"/>
  <c r="K1274" i="2"/>
  <c r="H1250" i="2"/>
  <c r="J1250" i="2" s="1"/>
  <c r="K1250" i="2"/>
  <c r="H1226" i="2"/>
  <c r="J1226" i="2"/>
  <c r="K1226" i="2"/>
  <c r="H1201" i="2"/>
  <c r="K1201" i="2"/>
  <c r="J1201" i="2"/>
  <c r="H1167" i="2"/>
  <c r="J1167" i="2"/>
  <c r="K1167" i="2"/>
  <c r="H1034" i="2"/>
  <c r="J1034" i="2" s="1"/>
  <c r="K1034" i="2"/>
  <c r="H984" i="2"/>
  <c r="J984" i="2"/>
  <c r="K984" i="2"/>
  <c r="H955" i="2"/>
  <c r="J955" i="2" s="1"/>
  <c r="K955" i="2"/>
  <c r="H861" i="2"/>
  <c r="J861" i="2" s="1"/>
  <c r="K861" i="2"/>
  <c r="H837" i="2"/>
  <c r="J837" i="2" s="1"/>
  <c r="K837" i="2"/>
  <c r="H814" i="2"/>
  <c r="J814" i="2" s="1"/>
  <c r="K814" i="2"/>
  <c r="H766" i="2"/>
  <c r="J766" i="2" s="1"/>
  <c r="K766" i="2"/>
  <c r="H708" i="2"/>
  <c r="J708" i="2" s="1"/>
  <c r="K708" i="2"/>
  <c r="H1148" i="2"/>
  <c r="J1148" i="2"/>
  <c r="K1148" i="2"/>
  <c r="H1125" i="2"/>
  <c r="J1125" i="2" s="1"/>
  <c r="K1125" i="2"/>
  <c r="H1100" i="2"/>
  <c r="J1100" i="2"/>
  <c r="K1100" i="2"/>
  <c r="H1048" i="2"/>
  <c r="J1048" i="2" s="1"/>
  <c r="K1048" i="2"/>
  <c r="H1030" i="2"/>
  <c r="J1030" i="2"/>
  <c r="K1030" i="2"/>
  <c r="H900" i="2"/>
  <c r="J900" i="2"/>
  <c r="K900" i="2"/>
  <c r="H681" i="2"/>
  <c r="J681" i="2" s="1"/>
  <c r="K681" i="2"/>
  <c r="H657" i="2"/>
  <c r="J657" i="2" s="1"/>
  <c r="K657" i="2"/>
  <c r="H633" i="2"/>
  <c r="J633" i="2" s="1"/>
  <c r="K633" i="2"/>
  <c r="H609" i="2"/>
  <c r="J609" i="2" s="1"/>
  <c r="K609" i="2"/>
  <c r="H589" i="2"/>
  <c r="J589" i="2" s="1"/>
  <c r="K589" i="2"/>
  <c r="H565" i="2"/>
  <c r="J565" i="2" s="1"/>
  <c r="K565" i="2"/>
  <c r="H1840" i="2"/>
  <c r="J1840" i="2" s="1"/>
  <c r="K1840" i="2"/>
  <c r="H1818" i="2"/>
  <c r="H1730" i="2"/>
  <c r="J1730" i="2"/>
  <c r="K1730" i="2"/>
  <c r="H1670" i="2"/>
  <c r="J1670" i="2"/>
  <c r="K1670" i="2"/>
  <c r="H1638" i="2"/>
  <c r="J1638" i="2"/>
  <c r="K1638" i="2"/>
  <c r="H1590" i="2"/>
  <c r="J1590" i="2"/>
  <c r="K1590" i="2"/>
  <c r="H1566" i="2"/>
  <c r="J1566" i="2"/>
  <c r="K1566" i="2"/>
  <c r="H1542" i="2"/>
  <c r="J1542" i="2"/>
  <c r="K1542" i="2"/>
  <c r="H1518" i="2"/>
  <c r="J1518" i="2"/>
  <c r="K1518" i="2"/>
  <c r="H1481" i="2"/>
  <c r="J1481" i="2"/>
  <c r="K1481" i="2"/>
  <c r="H1442" i="2"/>
  <c r="J1442" i="2"/>
  <c r="K1442" i="2"/>
  <c r="H1398" i="2"/>
  <c r="J1398" i="2"/>
  <c r="K1398" i="2"/>
  <c r="H1365" i="2"/>
  <c r="J1365" i="2"/>
  <c r="K1365" i="2"/>
  <c r="H1339" i="2"/>
  <c r="J1339" i="2"/>
  <c r="K1339" i="2"/>
  <c r="H1315" i="2"/>
  <c r="J1315" i="2"/>
  <c r="K1315" i="2"/>
  <c r="H1297" i="2"/>
  <c r="K1297" i="2"/>
  <c r="J1297" i="2"/>
  <c r="H1285" i="2"/>
  <c r="J1285" i="2" s="1"/>
  <c r="K1285" i="2"/>
  <c r="H1273" i="2"/>
  <c r="K1273" i="2"/>
  <c r="J1273" i="2"/>
  <c r="H1261" i="2"/>
  <c r="J1261" i="2" s="1"/>
  <c r="K1261" i="2"/>
  <c r="H1249" i="2"/>
  <c r="K1249" i="2"/>
  <c r="J1249" i="2"/>
  <c r="H1237" i="2"/>
  <c r="J1237" i="2" s="1"/>
  <c r="K1237" i="2"/>
  <c r="H1221" i="2"/>
  <c r="J1221" i="2"/>
  <c r="K1221" i="2"/>
  <c r="H1208" i="2"/>
  <c r="J1208" i="2"/>
  <c r="K1208" i="2"/>
  <c r="H1196" i="2"/>
  <c r="J1196" i="2"/>
  <c r="K1196" i="2"/>
  <c r="H1174" i="2"/>
  <c r="J1174" i="2"/>
  <c r="K1174" i="2"/>
  <c r="H1059" i="2"/>
  <c r="J1059" i="2" s="1"/>
  <c r="K1059" i="2"/>
  <c r="H1002" i="2"/>
  <c r="J1002" i="2" s="1"/>
  <c r="K1002" i="2"/>
  <c r="H990" i="2"/>
  <c r="J990" i="2" s="1"/>
  <c r="K990" i="2"/>
  <c r="H958" i="2"/>
  <c r="J958" i="2" s="1"/>
  <c r="K958" i="2"/>
  <c r="H946" i="2"/>
  <c r="J946" i="2"/>
  <c r="K946" i="2"/>
  <c r="H903" i="2"/>
  <c r="J903" i="2"/>
  <c r="K903" i="2"/>
  <c r="H880" i="2"/>
  <c r="J880" i="2"/>
  <c r="K880" i="2"/>
  <c r="H868" i="2"/>
  <c r="J868" i="2"/>
  <c r="K868" i="2"/>
  <c r="H856" i="2"/>
  <c r="J856" i="2"/>
  <c r="K856" i="2"/>
  <c r="H844" i="2"/>
  <c r="J844" i="2"/>
  <c r="K844" i="2"/>
  <c r="H832" i="2"/>
  <c r="J832" i="2"/>
  <c r="K832" i="2"/>
  <c r="H820" i="2"/>
  <c r="J820" i="2"/>
  <c r="K820" i="2"/>
  <c r="H780" i="2"/>
  <c r="J780" i="2"/>
  <c r="K780" i="2"/>
  <c r="H768" i="2"/>
  <c r="J768" i="2"/>
  <c r="K768" i="2"/>
  <c r="H756" i="2"/>
  <c r="J756" i="2" s="1"/>
  <c r="K756" i="2"/>
  <c r="H729" i="2"/>
  <c r="J729" i="2"/>
  <c r="K729" i="2"/>
  <c r="H695" i="2"/>
  <c r="J695" i="2" s="1"/>
  <c r="K695" i="2"/>
  <c r="H578" i="2"/>
  <c r="J578" i="2"/>
  <c r="K578" i="2"/>
  <c r="H554" i="2"/>
  <c r="J554" i="2"/>
  <c r="K554" i="2"/>
  <c r="H536" i="2"/>
  <c r="J536" i="2"/>
  <c r="K536" i="2"/>
  <c r="H592" i="2"/>
  <c r="J592" i="2"/>
  <c r="K592" i="2"/>
  <c r="H568" i="2"/>
  <c r="J568" i="2"/>
  <c r="K568" i="2"/>
  <c r="H493" i="2"/>
  <c r="J493" i="2" s="1"/>
  <c r="K493" i="2"/>
  <c r="H481" i="2"/>
  <c r="J481" i="2" s="1"/>
  <c r="K481" i="2"/>
  <c r="H450" i="2"/>
  <c r="J450" i="2" s="1"/>
  <c r="K450" i="2"/>
  <c r="H402" i="2"/>
  <c r="J402" i="2" s="1"/>
  <c r="K402" i="2"/>
  <c r="H356" i="2"/>
  <c r="J356" i="2" s="1"/>
  <c r="K356" i="2"/>
  <c r="H344" i="2"/>
  <c r="J344" i="2" s="1"/>
  <c r="K344" i="2"/>
  <c r="H328" i="2"/>
  <c r="J328" i="2" s="1"/>
  <c r="K328" i="2"/>
  <c r="H137" i="2"/>
  <c r="J137" i="2" s="1"/>
  <c r="K137" i="2"/>
  <c r="H330" i="2"/>
  <c r="J330" i="2" s="1"/>
  <c r="K330" i="2"/>
  <c r="H304" i="2"/>
  <c r="J304" i="2" s="1"/>
  <c r="K304" i="2"/>
  <c r="H292" i="2"/>
  <c r="J292" i="2" s="1"/>
  <c r="K292" i="2"/>
  <c r="H280" i="2"/>
  <c r="J280" i="2" s="1"/>
  <c r="K280" i="2"/>
  <c r="H265" i="2"/>
  <c r="J265" i="2" s="1"/>
  <c r="K265" i="2"/>
  <c r="H253" i="2"/>
  <c r="J253" i="2" s="1"/>
  <c r="K253" i="2"/>
  <c r="H241" i="2"/>
  <c r="J241" i="2" s="1"/>
  <c r="K241" i="2"/>
  <c r="H229" i="2"/>
  <c r="J229" i="2" s="1"/>
  <c r="K229" i="2"/>
  <c r="H197" i="2"/>
  <c r="J197" i="2" s="1"/>
  <c r="K197" i="2"/>
  <c r="H185" i="2"/>
  <c r="J185" i="2"/>
  <c r="K185" i="2"/>
  <c r="H173" i="2"/>
  <c r="J173" i="2" s="1"/>
  <c r="K173" i="2"/>
  <c r="H161" i="2"/>
  <c r="J161" i="2"/>
  <c r="K161" i="2"/>
  <c r="H149" i="2"/>
  <c r="J149" i="2" s="1"/>
  <c r="K149" i="2"/>
  <c r="H114" i="2"/>
  <c r="J114" i="2"/>
  <c r="K114" i="2"/>
  <c r="H90" i="2"/>
  <c r="J90" i="2" s="1"/>
  <c r="K90" i="2"/>
  <c r="H66" i="2"/>
  <c r="J66" i="2"/>
  <c r="K66" i="2"/>
  <c r="H41" i="2"/>
  <c r="J41" i="2" s="1"/>
  <c r="K41" i="2"/>
  <c r="H484" i="2"/>
  <c r="J484" i="2"/>
  <c r="K484" i="2"/>
  <c r="H346" i="2"/>
  <c r="K346" i="2"/>
  <c r="J346" i="2"/>
  <c r="H140" i="2"/>
  <c r="K140" i="2"/>
  <c r="J140" i="2"/>
  <c r="H5145" i="2"/>
  <c r="J5145" i="2" s="1"/>
  <c r="K5145" i="2"/>
  <c r="H5051" i="2"/>
  <c r="K5051" i="2"/>
  <c r="J5051" i="2"/>
  <c r="H4994" i="2"/>
  <c r="K4994" i="2"/>
  <c r="J4994" i="2"/>
  <c r="H4871" i="2"/>
  <c r="K4871" i="2"/>
  <c r="J4871" i="2"/>
  <c r="H4718" i="2"/>
  <c r="K4718" i="2"/>
  <c r="J4718" i="2"/>
  <c r="H5110" i="2"/>
  <c r="J5110" i="2"/>
  <c r="K5110" i="2"/>
  <c r="H5086" i="2"/>
  <c r="J5086" i="2" s="1"/>
  <c r="K5086" i="2"/>
  <c r="H5028" i="2"/>
  <c r="J5028" i="2"/>
  <c r="K5028" i="2"/>
  <c r="H4836" i="2"/>
  <c r="K4836" i="2"/>
  <c r="J4836" i="2"/>
  <c r="H4816" i="2"/>
  <c r="J4816" i="2" s="1"/>
  <c r="K4816" i="2"/>
  <c r="H4804" i="2"/>
  <c r="K4804" i="2"/>
  <c r="J4804" i="2"/>
  <c r="H4792" i="2"/>
  <c r="J4792" i="2" s="1"/>
  <c r="K4792" i="2"/>
  <c r="H4735" i="2"/>
  <c r="J4735" i="2"/>
  <c r="K4735" i="2"/>
  <c r="H4664" i="2"/>
  <c r="J4664" i="2"/>
  <c r="K4664" i="2"/>
  <c r="H4631" i="2"/>
  <c r="J4631" i="2"/>
  <c r="K4631" i="2"/>
  <c r="H5060" i="2"/>
  <c r="J5060" i="2"/>
  <c r="K5060" i="2"/>
  <c r="H4988" i="2"/>
  <c r="K4988" i="2"/>
  <c r="J4988" i="2"/>
  <c r="H4922" i="2"/>
  <c r="J4922" i="2" s="1"/>
  <c r="K4922" i="2"/>
  <c r="H4623" i="2"/>
  <c r="J4623" i="2"/>
  <c r="K4623" i="2"/>
  <c r="H4590" i="2"/>
  <c r="J4590" i="2"/>
  <c r="K4590" i="2"/>
  <c r="H4540" i="2"/>
  <c r="K4540" i="2"/>
  <c r="J4540" i="2"/>
  <c r="H4522" i="2"/>
  <c r="J4522" i="2"/>
  <c r="K4522" i="2"/>
  <c r="H4485" i="2"/>
  <c r="J4485" i="2"/>
  <c r="K4485" i="2"/>
  <c r="H4435" i="2"/>
  <c r="J4435" i="2"/>
  <c r="K4435" i="2"/>
  <c r="H4399" i="2"/>
  <c r="J4399" i="2"/>
  <c r="K4399" i="2"/>
  <c r="H4359" i="2"/>
  <c r="J4359" i="2"/>
  <c r="K4359" i="2"/>
  <c r="H4328" i="2"/>
  <c r="J4328" i="2"/>
  <c r="K4328" i="2"/>
  <c r="H4291" i="2"/>
  <c r="J4291" i="2"/>
  <c r="K4291" i="2"/>
  <c r="H4248" i="2"/>
  <c r="J4248" i="2"/>
  <c r="K4248" i="2"/>
  <c r="H4212" i="2"/>
  <c r="J4212" i="2"/>
  <c r="K4212" i="2"/>
  <c r="H4583" i="2"/>
  <c r="J4583" i="2"/>
  <c r="K4583" i="2"/>
  <c r="H4383" i="2"/>
  <c r="J4383" i="2"/>
  <c r="K4383" i="2"/>
  <c r="H4607" i="2"/>
  <c r="J4607" i="2"/>
  <c r="K4607" i="2"/>
  <c r="H4415" i="2"/>
  <c r="J4415" i="2"/>
  <c r="K4415" i="2"/>
  <c r="H4251" i="2"/>
  <c r="J4251" i="2"/>
  <c r="K4251" i="2"/>
  <c r="H4167" i="2"/>
  <c r="J4167" i="2"/>
  <c r="K4167" i="2"/>
  <c r="H4121" i="2"/>
  <c r="J4121" i="2"/>
  <c r="K4121" i="2"/>
  <c r="H4092" i="2"/>
  <c r="J4092" i="2"/>
  <c r="K4092" i="2"/>
  <c r="H4071" i="2"/>
  <c r="J4071" i="2"/>
  <c r="K4071" i="2"/>
  <c r="H4044" i="2"/>
  <c r="J4044" i="2"/>
  <c r="K4044" i="2"/>
  <c r="H4023" i="2"/>
  <c r="J4023" i="2"/>
  <c r="K4023" i="2"/>
  <c r="H3996" i="2"/>
  <c r="J3996" i="2"/>
  <c r="K3996" i="2"/>
  <c r="H3975" i="2"/>
  <c r="K3975" i="2"/>
  <c r="J3975" i="2"/>
  <c r="H3948" i="2"/>
  <c r="J3948" i="2"/>
  <c r="K3948" i="2"/>
  <c r="H3927" i="2"/>
  <c r="K3927" i="2"/>
  <c r="J3927" i="2"/>
  <c r="H4205" i="2"/>
  <c r="J4205" i="2"/>
  <c r="K4205" i="2"/>
  <c r="H4183" i="2"/>
  <c r="J4183" i="2"/>
  <c r="K4183" i="2"/>
  <c r="H4133" i="2"/>
  <c r="J4133" i="2"/>
  <c r="K4133" i="2"/>
  <c r="H4090" i="2"/>
  <c r="J4090" i="2"/>
  <c r="K4090" i="2"/>
  <c r="H4064" i="2"/>
  <c r="J4064" i="2"/>
  <c r="K4064" i="2"/>
  <c r="H4042" i="2"/>
  <c r="J4042" i="2"/>
  <c r="K4042" i="2"/>
  <c r="H4016" i="2"/>
  <c r="J4016" i="2"/>
  <c r="K4016" i="2"/>
  <c r="H3994" i="2"/>
  <c r="J3994" i="2"/>
  <c r="K3994" i="2"/>
  <c r="H3968" i="2"/>
  <c r="J3968" i="2" s="1"/>
  <c r="K3968" i="2"/>
  <c r="H3946" i="2"/>
  <c r="J3946" i="2"/>
  <c r="K3946" i="2"/>
  <c r="H3920" i="2"/>
  <c r="J3920" i="2" s="1"/>
  <c r="K3920" i="2"/>
  <c r="H3899" i="2"/>
  <c r="K3899" i="2"/>
  <c r="J3899" i="2"/>
  <c r="H3883" i="2"/>
  <c r="J3883" i="2" s="1"/>
  <c r="K3883" i="2"/>
  <c r="H3867" i="2"/>
  <c r="K3867" i="2"/>
  <c r="J3867" i="2"/>
  <c r="H3851" i="2"/>
  <c r="J3851" i="2" s="1"/>
  <c r="K3851" i="2"/>
  <c r="H3770" i="2"/>
  <c r="J3770" i="2"/>
  <c r="K3770" i="2"/>
  <c r="H3729" i="2"/>
  <c r="J3729" i="2" s="1"/>
  <c r="K3729" i="2"/>
  <c r="H3683" i="2"/>
  <c r="K3683" i="2"/>
  <c r="J3683" i="2"/>
  <c r="H3642" i="2"/>
  <c r="J3642" i="2"/>
  <c r="K3642" i="2"/>
  <c r="H3607" i="2"/>
  <c r="K3607" i="2"/>
  <c r="J3607" i="2"/>
  <c r="H3574" i="2"/>
  <c r="J3574" i="2" s="1"/>
  <c r="K3574" i="2"/>
  <c r="H3537" i="2"/>
  <c r="J3537" i="2"/>
  <c r="K3537" i="2"/>
  <c r="H3491" i="2"/>
  <c r="J3491" i="2" s="1"/>
  <c r="K3491" i="2"/>
  <c r="H3443" i="2"/>
  <c r="K3443" i="2"/>
  <c r="J3443" i="2"/>
  <c r="H3372" i="2"/>
  <c r="J3372" i="2"/>
  <c r="K3372" i="2"/>
  <c r="H3356" i="2"/>
  <c r="J3356" i="2"/>
  <c r="K3356" i="2"/>
  <c r="H3339" i="2"/>
  <c r="J3339" i="2"/>
  <c r="K3339" i="2"/>
  <c r="H3319" i="2"/>
  <c r="J3319" i="2"/>
  <c r="K3319" i="2"/>
  <c r="H3295" i="2"/>
  <c r="J3295" i="2"/>
  <c r="K3295" i="2"/>
  <c r="H3271" i="2"/>
  <c r="J3271" i="2"/>
  <c r="K3271" i="2"/>
  <c r="H3250" i="2"/>
  <c r="J3250" i="2"/>
  <c r="K3250" i="2"/>
  <c r="H3218" i="2"/>
  <c r="J3218" i="2"/>
  <c r="K3218" i="2"/>
  <c r="H3191" i="2"/>
  <c r="J3191" i="2" s="1"/>
  <c r="K3191" i="2"/>
  <c r="H3901" i="2"/>
  <c r="K3901" i="2"/>
  <c r="J3901" i="2"/>
  <c r="H3879" i="2"/>
  <c r="J3879" i="2" s="1"/>
  <c r="K3879" i="2"/>
  <c r="H3853" i="2"/>
  <c r="K3853" i="2"/>
  <c r="J3853" i="2"/>
  <c r="H3751" i="2"/>
  <c r="J3751" i="2" s="1"/>
  <c r="K3751" i="2"/>
  <c r="H3713" i="2"/>
  <c r="K3713" i="2"/>
  <c r="J3713" i="2"/>
  <c r="H3655" i="2"/>
  <c r="J3655" i="2" s="1"/>
  <c r="K3655" i="2"/>
  <c r="H3617" i="2"/>
  <c r="K3617" i="2"/>
  <c r="J3617" i="2"/>
  <c r="H3562" i="2"/>
  <c r="J3562" i="2" s="1"/>
  <c r="K3562" i="2"/>
  <c r="H3521" i="2"/>
  <c r="J3521" i="2"/>
  <c r="K3521" i="2"/>
  <c r="H3462" i="2"/>
  <c r="J3462" i="2"/>
  <c r="K3462" i="2"/>
  <c r="H3383" i="2"/>
  <c r="K3383" i="2"/>
  <c r="J3383" i="2"/>
  <c r="H3367" i="2"/>
  <c r="J3367" i="2"/>
  <c r="K3367" i="2"/>
  <c r="H3351" i="2"/>
  <c r="J3351" i="2"/>
  <c r="K3351" i="2"/>
  <c r="H3325" i="2"/>
  <c r="J3325" i="2"/>
  <c r="K3325" i="2"/>
  <c r="H3301" i="2"/>
  <c r="J3301" i="2"/>
  <c r="K3301" i="2"/>
  <c r="H3277" i="2"/>
  <c r="J3277" i="2"/>
  <c r="K3277" i="2"/>
  <c r="H3242" i="2"/>
  <c r="J3242" i="2"/>
  <c r="K3242" i="2"/>
  <c r="H3215" i="2"/>
  <c r="J3215" i="2" s="1"/>
  <c r="K3215" i="2"/>
  <c r="H3185" i="2"/>
  <c r="J3185" i="2"/>
  <c r="K3185" i="2"/>
  <c r="H3118" i="2"/>
  <c r="J3118" i="2"/>
  <c r="K3118" i="2"/>
  <c r="H3092" i="2"/>
  <c r="J3092" i="2"/>
  <c r="K3092" i="2"/>
  <c r="H3066" i="2"/>
  <c r="J3066" i="2"/>
  <c r="K3066" i="2"/>
  <c r="H2950" i="2"/>
  <c r="K2950" i="2"/>
  <c r="J2950" i="2"/>
  <c r="H2924" i="2"/>
  <c r="J2924" i="2" s="1"/>
  <c r="K2924" i="2"/>
  <c r="H2902" i="2"/>
  <c r="J2902" i="2"/>
  <c r="K2902" i="2"/>
  <c r="H2876" i="2"/>
  <c r="J2876" i="2"/>
  <c r="K2876" i="2"/>
  <c r="H2854" i="2"/>
  <c r="J2854" i="2"/>
  <c r="K2854" i="2"/>
  <c r="H2833" i="2"/>
  <c r="J2833" i="2" s="1"/>
  <c r="K2833" i="2"/>
  <c r="H2778" i="2"/>
  <c r="J2778" i="2"/>
  <c r="K2778" i="2"/>
  <c r="H2758" i="2"/>
  <c r="J2758" i="2"/>
  <c r="K2758" i="2"/>
  <c r="H2716" i="2"/>
  <c r="J2716" i="2"/>
  <c r="K2716" i="2"/>
  <c r="H2622" i="2"/>
  <c r="J2622" i="2"/>
  <c r="K2622" i="2"/>
  <c r="H2605" i="2"/>
  <c r="K2605" i="2"/>
  <c r="J2605" i="2"/>
  <c r="H2526" i="2"/>
  <c r="J2526" i="2"/>
  <c r="K2526" i="2"/>
  <c r="H2454" i="2"/>
  <c r="J2454" i="2"/>
  <c r="K2454" i="2"/>
  <c r="H2389" i="2"/>
  <c r="J2389" i="2" s="1"/>
  <c r="K2389" i="2"/>
  <c r="H2334" i="2"/>
  <c r="J2334" i="2"/>
  <c r="K2334" i="2"/>
  <c r="H2250" i="2"/>
  <c r="J2250" i="2" s="1"/>
  <c r="K2250" i="2"/>
  <c r="H2204" i="2"/>
  <c r="J2204" i="2" s="1"/>
  <c r="K2204" i="2"/>
  <c r="H2165" i="2"/>
  <c r="J2165" i="2" s="1"/>
  <c r="K2165" i="2"/>
  <c r="H3187" i="2"/>
  <c r="J3187" i="2" s="1"/>
  <c r="K3187" i="2"/>
  <c r="H3120" i="2"/>
  <c r="J3120" i="2" s="1"/>
  <c r="K3120" i="2"/>
  <c r="H3094" i="2"/>
  <c r="J3094" i="2" s="1"/>
  <c r="K3094" i="2"/>
  <c r="H2964" i="2"/>
  <c r="J2964" i="2" s="1"/>
  <c r="K2964" i="2"/>
  <c r="H2942" i="2"/>
  <c r="J2942" i="2" s="1"/>
  <c r="K2942" i="2"/>
  <c r="H2916" i="2"/>
  <c r="J2916" i="2" s="1"/>
  <c r="K2916" i="2"/>
  <c r="H2894" i="2"/>
  <c r="J2894" i="2" s="1"/>
  <c r="K2894" i="2"/>
  <c r="H2868" i="2"/>
  <c r="J2868" i="2" s="1"/>
  <c r="K2868" i="2"/>
  <c r="H2846" i="2"/>
  <c r="J2846" i="2" s="1"/>
  <c r="K2846" i="2"/>
  <c r="H2816" i="2"/>
  <c r="J2816" i="2" s="1"/>
  <c r="K2816" i="2"/>
  <c r="H2759" i="2"/>
  <c r="J2759" i="2" s="1"/>
  <c r="K2759" i="2"/>
  <c r="H2620" i="2"/>
  <c r="J2620" i="2"/>
  <c r="K2620" i="2"/>
  <c r="H2566" i="2"/>
  <c r="J2566" i="2"/>
  <c r="K2566" i="2"/>
  <c r="H2485" i="2"/>
  <c r="K2485" i="2"/>
  <c r="J2485" i="2"/>
  <c r="H2442" i="2"/>
  <c r="J2442" i="2"/>
  <c r="K2442" i="2"/>
  <c r="H2414" i="2"/>
  <c r="J2414" i="2"/>
  <c r="K2414" i="2"/>
  <c r="H2373" i="2"/>
  <c r="J2373" i="2"/>
  <c r="K2373" i="2"/>
  <c r="H2294" i="2"/>
  <c r="K2294" i="2"/>
  <c r="J2294" i="2"/>
  <c r="H2243" i="2"/>
  <c r="J2243" i="2"/>
  <c r="K2243" i="2"/>
  <c r="H2185" i="2"/>
  <c r="K2185" i="2"/>
  <c r="J2185" i="2"/>
  <c r="H3009" i="2"/>
  <c r="J3009" i="2"/>
  <c r="K3009" i="2"/>
  <c r="H2106" i="2"/>
  <c r="K2106" i="2"/>
  <c r="J2106" i="2"/>
  <c r="H2082" i="2"/>
  <c r="J2082" i="2" s="1"/>
  <c r="K2082" i="2"/>
  <c r="H1804" i="2"/>
  <c r="J1804" i="2"/>
  <c r="K1804" i="2"/>
  <c r="H1766" i="2"/>
  <c r="J1766" i="2"/>
  <c r="K1766" i="2"/>
  <c r="H1731" i="2"/>
  <c r="J1731" i="2"/>
  <c r="K1731" i="2"/>
  <c r="H1688" i="2"/>
  <c r="J1688" i="2" s="1"/>
  <c r="K1688" i="2"/>
  <c r="J1644" i="2"/>
  <c r="K1644" i="2"/>
  <c r="H1592" i="2"/>
  <c r="K1592" i="2"/>
  <c r="J1592" i="2"/>
  <c r="H1565" i="2"/>
  <c r="J1565" i="2" s="1"/>
  <c r="K1565" i="2"/>
  <c r="H1541" i="2"/>
  <c r="J1541" i="2"/>
  <c r="K1541" i="2"/>
  <c r="H1517" i="2"/>
  <c r="J1517" i="2" s="1"/>
  <c r="K1517" i="2"/>
  <c r="H1479" i="2"/>
  <c r="J1479" i="2"/>
  <c r="K1479" i="2"/>
  <c r="H1432" i="2"/>
  <c r="J1432" i="2" s="1"/>
  <c r="K1432" i="2"/>
  <c r="H1402" i="2"/>
  <c r="H1385" i="2" s="1"/>
  <c r="H1373" i="2"/>
  <c r="J1373" i="2" s="1"/>
  <c r="K1373" i="2"/>
  <c r="H1350" i="2"/>
  <c r="J1350" i="2" s="1"/>
  <c r="K1350" i="2"/>
  <c r="H1326" i="2"/>
  <c r="J1326" i="2" s="1"/>
  <c r="K1326" i="2"/>
  <c r="H1222" i="2"/>
  <c r="J1222" i="2" s="1"/>
  <c r="K1222" i="2"/>
  <c r="H1153" i="2"/>
  <c r="J1153" i="2" s="1"/>
  <c r="K1153" i="2"/>
  <c r="H1126" i="2"/>
  <c r="J1126" i="2" s="1"/>
  <c r="K1126" i="2"/>
  <c r="H1105" i="2"/>
  <c r="J1105" i="2" s="1"/>
  <c r="K1105" i="2"/>
  <c r="H1085" i="2"/>
  <c r="J1085" i="2" s="1"/>
  <c r="K1085" i="2"/>
  <c r="H1070" i="2"/>
  <c r="J1070" i="2" s="1"/>
  <c r="K1070" i="2"/>
  <c r="H743" i="2"/>
  <c r="J743" i="2"/>
  <c r="K743" i="2"/>
  <c r="H707" i="2"/>
  <c r="J707" i="2" s="1"/>
  <c r="K707" i="2"/>
  <c r="H678" i="2"/>
  <c r="J678" i="2"/>
  <c r="K678" i="2"/>
  <c r="H654" i="2"/>
  <c r="J654" i="2" s="1"/>
  <c r="K654" i="2"/>
  <c r="H630" i="2"/>
  <c r="J630" i="2"/>
  <c r="K630" i="2"/>
  <c r="H606" i="2"/>
  <c r="J606" i="2" s="1"/>
  <c r="K606" i="2"/>
  <c r="H503" i="2"/>
  <c r="K503" i="2"/>
  <c r="J503" i="2"/>
  <c r="H440" i="2"/>
  <c r="J440" i="2" s="1"/>
  <c r="K440" i="2"/>
  <c r="H408" i="2"/>
  <c r="J408" i="2"/>
  <c r="K408" i="2"/>
  <c r="H377" i="2"/>
  <c r="J377" i="2" s="1"/>
  <c r="K377" i="2"/>
  <c r="H3001" i="2"/>
  <c r="J3001" i="2"/>
  <c r="K3001" i="2"/>
  <c r="H1961" i="2"/>
  <c r="J1961" i="2" s="1"/>
  <c r="K1961" i="2"/>
  <c r="H1937" i="2"/>
  <c r="J1937" i="2"/>
  <c r="K1937" i="2"/>
  <c r="H1913" i="2"/>
  <c r="J1913" i="2" s="1"/>
  <c r="K1913" i="2"/>
  <c r="H1889" i="2"/>
  <c r="J1889" i="2"/>
  <c r="K1889" i="2"/>
  <c r="H1865" i="2"/>
  <c r="J1865" i="2" s="1"/>
  <c r="K1865" i="2"/>
  <c r="H1841" i="2"/>
  <c r="J1841" i="2"/>
  <c r="K1841" i="2"/>
  <c r="H1793" i="2"/>
  <c r="J1793" i="2" s="1"/>
  <c r="K1793" i="2"/>
  <c r="H1762" i="2"/>
  <c r="J1762" i="2"/>
  <c r="K1762" i="2"/>
  <c r="H1704" i="2"/>
  <c r="J1704" i="2" s="1"/>
  <c r="K1704" i="2"/>
  <c r="H1658" i="2"/>
  <c r="J1658" i="2"/>
  <c r="K1658" i="2"/>
  <c r="H1576" i="2"/>
  <c r="J1576" i="2"/>
  <c r="K1576" i="2"/>
  <c r="H1551" i="2"/>
  <c r="J1551" i="2"/>
  <c r="K1551" i="2"/>
  <c r="H1527" i="2"/>
  <c r="J1527" i="2"/>
  <c r="K1527" i="2"/>
  <c r="H1496" i="2"/>
  <c r="J1496" i="2" s="1"/>
  <c r="K1496" i="2"/>
  <c r="H1465" i="2"/>
  <c r="J1465" i="2"/>
  <c r="K1465" i="2"/>
  <c r="K1428" i="2"/>
  <c r="H1375" i="2"/>
  <c r="J1375" i="2" s="1"/>
  <c r="K1375" i="2"/>
  <c r="H1344" i="2"/>
  <c r="J1344" i="2"/>
  <c r="K1344" i="2"/>
  <c r="H1320" i="2"/>
  <c r="J1320" i="2" s="1"/>
  <c r="K1320" i="2"/>
  <c r="H1224" i="2"/>
  <c r="J1224" i="2"/>
  <c r="K1224" i="2"/>
  <c r="H1155" i="2"/>
  <c r="J1155" i="2" s="1"/>
  <c r="K1155" i="2"/>
  <c r="H1143" i="2"/>
  <c r="K1143" i="2"/>
  <c r="J1143" i="2"/>
  <c r="H1131" i="2"/>
  <c r="K1131" i="2"/>
  <c r="J1131" i="2"/>
  <c r="H1119" i="2"/>
  <c r="K1119" i="2"/>
  <c r="J1119" i="2"/>
  <c r="H1106" i="2"/>
  <c r="J1106" i="2" s="1"/>
  <c r="K1106" i="2"/>
  <c r="H1091" i="2"/>
  <c r="K1091" i="2"/>
  <c r="J1091" i="2"/>
  <c r="H1010" i="2"/>
  <c r="J1010" i="2" s="1"/>
  <c r="K1010" i="2"/>
  <c r="H956" i="2"/>
  <c r="J956" i="2"/>
  <c r="K956" i="2"/>
  <c r="H910" i="2"/>
  <c r="J910" i="2" s="1"/>
  <c r="K910" i="2"/>
  <c r="H870" i="2"/>
  <c r="J870" i="2"/>
  <c r="K870" i="2"/>
  <c r="H846" i="2"/>
  <c r="J846" i="2" s="1"/>
  <c r="K846" i="2"/>
  <c r="H775" i="2"/>
  <c r="J775" i="2"/>
  <c r="K775" i="2"/>
  <c r="H730" i="2"/>
  <c r="K730" i="2"/>
  <c r="J730" i="2"/>
  <c r="H691" i="2"/>
  <c r="K691" i="2"/>
  <c r="J691" i="2"/>
  <c r="H679" i="2"/>
  <c r="K679" i="2"/>
  <c r="J679" i="2"/>
  <c r="H667" i="2"/>
  <c r="K667" i="2"/>
  <c r="J667" i="2"/>
  <c r="H655" i="2"/>
  <c r="K655" i="2"/>
  <c r="J655" i="2"/>
  <c r="H643" i="2"/>
  <c r="K643" i="2"/>
  <c r="J643" i="2"/>
  <c r="H631" i="2"/>
  <c r="K631" i="2"/>
  <c r="J631" i="2"/>
  <c r="H619" i="2"/>
  <c r="K619" i="2"/>
  <c r="J619" i="2"/>
  <c r="H607" i="2"/>
  <c r="K607" i="2"/>
  <c r="J607" i="2"/>
  <c r="H587" i="2"/>
  <c r="K587" i="2"/>
  <c r="J587" i="2"/>
  <c r="H563" i="2"/>
  <c r="K563" i="2"/>
  <c r="J563" i="2"/>
  <c r="H539" i="2"/>
  <c r="K539" i="2"/>
  <c r="J539" i="2"/>
  <c r="H505" i="2"/>
  <c r="K505" i="2"/>
  <c r="J505" i="2"/>
  <c r="H475" i="2"/>
  <c r="J475" i="2"/>
  <c r="K475" i="2"/>
  <c r="H429" i="2"/>
  <c r="J429" i="2" s="1"/>
  <c r="K429" i="2"/>
  <c r="H397" i="2"/>
  <c r="J397" i="2"/>
  <c r="K397" i="2"/>
  <c r="H366" i="2"/>
  <c r="K366" i="2"/>
  <c r="J366" i="2"/>
  <c r="H697" i="2"/>
  <c r="J697" i="2"/>
  <c r="K697" i="2"/>
  <c r="H263" i="2"/>
  <c r="J263" i="2" s="1"/>
  <c r="K263" i="2"/>
  <c r="H239" i="2"/>
  <c r="J239" i="2"/>
  <c r="K239" i="2"/>
  <c r="H214" i="2"/>
  <c r="J214" i="2" s="1"/>
  <c r="K214" i="2"/>
  <c r="H186" i="2"/>
  <c r="J186" i="2"/>
  <c r="K186" i="2"/>
  <c r="H162" i="2"/>
  <c r="J162" i="2" s="1"/>
  <c r="K162" i="2"/>
  <c r="H126" i="2"/>
  <c r="J126" i="2"/>
  <c r="K126" i="2"/>
  <c r="H99" i="2"/>
  <c r="J99" i="2" s="1"/>
  <c r="K99" i="2"/>
  <c r="H75" i="2"/>
  <c r="J75" i="2"/>
  <c r="K75" i="2"/>
  <c r="H50" i="2"/>
  <c r="K50" i="2"/>
  <c r="J50" i="2"/>
  <c r="H23" i="2"/>
  <c r="J23" i="2"/>
  <c r="K23" i="2"/>
  <c r="H306" i="2"/>
  <c r="K306" i="2"/>
  <c r="J306" i="2"/>
  <c r="H294" i="2"/>
  <c r="K294" i="2"/>
  <c r="J294" i="2"/>
  <c r="H282" i="2"/>
  <c r="K282" i="2"/>
  <c r="J282" i="2"/>
  <c r="H142" i="2"/>
  <c r="J142" i="2"/>
  <c r="K142" i="2"/>
  <c r="H14" i="2"/>
  <c r="K14" i="2"/>
  <c r="J14" i="2"/>
  <c r="H5096" i="2"/>
  <c r="J5096" i="2"/>
  <c r="K5096" i="2"/>
  <c r="H5034" i="2"/>
  <c r="J5034" i="2" s="1"/>
  <c r="K5034" i="2"/>
  <c r="H4942" i="2"/>
  <c r="K4942" i="2"/>
  <c r="J4942" i="2"/>
  <c r="H4904" i="2"/>
  <c r="K4904" i="2"/>
  <c r="J4904" i="2"/>
  <c r="H4710" i="2"/>
  <c r="J4710" i="2" s="1"/>
  <c r="K4710" i="2"/>
  <c r="H4625" i="2"/>
  <c r="J4625" i="2"/>
  <c r="K4625" i="2"/>
  <c r="H4582" i="2"/>
  <c r="J4582" i="2"/>
  <c r="K4582" i="2"/>
  <c r="H4549" i="2"/>
  <c r="J4549" i="2"/>
  <c r="K4549" i="2"/>
  <c r="H4474" i="2"/>
  <c r="J4474" i="2"/>
  <c r="K4474" i="2"/>
  <c r="H4445" i="2"/>
  <c r="J4445" i="2"/>
  <c r="K4445" i="2"/>
  <c r="H4385" i="2"/>
  <c r="J4385" i="2"/>
  <c r="K4385" i="2"/>
  <c r="H4339" i="2"/>
  <c r="J4339" i="2"/>
  <c r="K4339" i="2"/>
  <c r="H4971" i="2"/>
  <c r="J4971" i="2"/>
  <c r="K4971" i="2"/>
  <c r="H4865" i="2"/>
  <c r="K4865" i="2"/>
  <c r="J4865" i="2"/>
  <c r="H4748" i="2"/>
  <c r="J4748" i="2" s="1"/>
  <c r="K4748" i="2"/>
  <c r="H4439" i="2"/>
  <c r="J4439" i="2"/>
  <c r="K4439" i="2"/>
  <c r="H4973" i="2"/>
  <c r="J4973" i="2"/>
  <c r="K4973" i="2"/>
  <c r="H4830" i="2"/>
  <c r="K4830" i="2"/>
  <c r="J4830" i="2"/>
  <c r="H4806" i="2"/>
  <c r="J4806" i="2" s="1"/>
  <c r="K4806" i="2"/>
  <c r="H4726" i="2"/>
  <c r="K4726" i="2"/>
  <c r="J4726" i="2"/>
  <c r="H4457" i="2"/>
  <c r="J4457" i="2"/>
  <c r="K4457" i="2"/>
  <c r="H4311" i="2"/>
  <c r="J4311" i="2"/>
  <c r="K4311" i="2"/>
  <c r="H4215" i="2"/>
  <c r="J4215" i="2"/>
  <c r="K4215" i="2"/>
  <c r="H4104" i="2"/>
  <c r="J4104" i="2"/>
  <c r="K4104" i="2"/>
  <c r="H4057" i="2"/>
  <c r="J4057" i="2"/>
  <c r="K4057" i="2"/>
  <c r="H3998" i="2"/>
  <c r="J3998" i="2"/>
  <c r="K3998" i="2"/>
  <c r="H3955" i="2"/>
  <c r="J3955" i="2" s="1"/>
  <c r="K3955" i="2"/>
  <c r="H3921" i="2"/>
  <c r="K3921" i="2"/>
  <c r="J3921" i="2"/>
  <c r="H3819" i="2"/>
  <c r="J3819" i="2" s="1"/>
  <c r="K3819" i="2"/>
  <c r="H3793" i="2"/>
  <c r="K3793" i="2"/>
  <c r="J3793" i="2"/>
  <c r="H3742" i="2"/>
  <c r="J3742" i="2"/>
  <c r="K3742" i="2"/>
  <c r="H3709" i="2"/>
  <c r="K3709" i="2"/>
  <c r="J3709" i="2"/>
  <c r="H3614" i="2"/>
  <c r="J3614" i="2"/>
  <c r="K3614" i="2"/>
  <c r="H3581" i="2"/>
  <c r="K3581" i="2"/>
  <c r="J3581" i="2"/>
  <c r="H3490" i="2"/>
  <c r="J3490" i="2"/>
  <c r="K3490" i="2"/>
  <c r="H3459" i="2"/>
  <c r="J3459" i="2"/>
  <c r="K3459" i="2"/>
  <c r="H3446" i="2"/>
  <c r="J3446" i="2"/>
  <c r="K3446" i="2"/>
  <c r="H3098" i="2"/>
  <c r="J3098" i="2"/>
  <c r="K3098" i="2"/>
  <c r="H3039" i="2"/>
  <c r="J3039" i="2" s="1"/>
  <c r="K3039" i="2"/>
  <c r="H2947" i="2"/>
  <c r="J2947" i="2" s="1"/>
  <c r="K2947" i="2"/>
  <c r="H2904" i="2"/>
  <c r="J2904" i="2" s="1"/>
  <c r="K2904" i="2"/>
  <c r="H2845" i="2"/>
  <c r="J2845" i="2" s="1"/>
  <c r="K2845" i="2"/>
  <c r="H2800" i="2"/>
  <c r="J2800" i="2" s="1"/>
  <c r="K2800" i="2"/>
  <c r="H2747" i="2"/>
  <c r="J2747" i="2" s="1"/>
  <c r="K2747" i="2"/>
  <c r="H2579" i="2"/>
  <c r="J2579" i="2" s="1"/>
  <c r="K2579" i="2"/>
  <c r="H3765" i="2"/>
  <c r="J3765" i="2" s="1"/>
  <c r="K3765" i="2"/>
  <c r="H3509" i="2"/>
  <c r="J3509" i="2" s="1"/>
  <c r="K3509" i="2"/>
  <c r="H3205" i="2"/>
  <c r="J3205" i="2" s="1"/>
  <c r="K3205" i="2"/>
  <c r="H3160" i="2"/>
  <c r="J3160" i="2" s="1"/>
  <c r="K3160" i="2"/>
  <c r="H3136" i="2"/>
  <c r="J3136" i="2" s="1"/>
  <c r="K3136" i="2"/>
  <c r="H2985" i="2"/>
  <c r="J2985" i="2" s="1"/>
  <c r="K2985" i="2"/>
  <c r="H2953" i="2"/>
  <c r="J2953" i="2" s="1"/>
  <c r="K2953" i="2"/>
  <c r="H2897" i="2"/>
  <c r="J2897" i="2" s="1"/>
  <c r="K2897" i="2"/>
  <c r="H2859" i="2"/>
  <c r="J2859" i="2" s="1"/>
  <c r="K2859" i="2"/>
  <c r="H2689" i="2"/>
  <c r="H2607" i="2"/>
  <c r="J2607" i="2"/>
  <c r="K2607" i="2"/>
  <c r="H3799" i="2"/>
  <c r="J3799" i="2" s="1"/>
  <c r="K3799" i="2"/>
  <c r="H3477" i="2"/>
  <c r="J3477" i="2"/>
  <c r="K3477" i="2"/>
  <c r="H2319" i="2"/>
  <c r="K2319" i="2"/>
  <c r="J2319" i="2"/>
  <c r="H1725" i="2"/>
  <c r="J1725" i="2"/>
  <c r="K1725" i="2"/>
  <c r="H2540" i="2"/>
  <c r="J2540" i="2" s="1"/>
  <c r="K2540" i="2"/>
  <c r="H2399" i="2"/>
  <c r="J2399" i="2"/>
  <c r="K2399" i="2"/>
  <c r="H2350" i="2"/>
  <c r="J2350" i="2" s="1"/>
  <c r="K2350" i="2"/>
  <c r="H2290" i="2"/>
  <c r="K2290" i="2"/>
  <c r="J2290" i="2"/>
  <c r="H2224" i="2"/>
  <c r="K2224" i="2"/>
  <c r="J2224" i="2"/>
  <c r="H2058" i="2"/>
  <c r="K2058" i="2"/>
  <c r="J2058" i="2"/>
  <c r="H2034" i="2"/>
  <c r="K2034" i="2"/>
  <c r="J2034" i="2"/>
  <c r="H2010" i="2"/>
  <c r="K2010" i="2"/>
  <c r="J2010" i="2"/>
  <c r="H1986" i="2"/>
  <c r="K1986" i="2"/>
  <c r="J1986" i="2"/>
  <c r="H1962" i="2"/>
  <c r="K1962" i="2"/>
  <c r="J1962" i="2"/>
  <c r="H1938" i="2"/>
  <c r="K1938" i="2"/>
  <c r="J1938" i="2"/>
  <c r="H1914" i="2"/>
  <c r="J1914" i="2"/>
  <c r="K1914" i="2"/>
  <c r="H1890" i="2"/>
  <c r="J1890" i="2" s="1"/>
  <c r="K1890" i="2"/>
  <c r="H1866" i="2"/>
  <c r="J1866" i="2"/>
  <c r="K1866" i="2"/>
  <c r="H1842" i="2"/>
  <c r="J1842" i="2" s="1"/>
  <c r="K1842" i="2"/>
  <c r="H1773" i="2"/>
  <c r="J1773" i="2"/>
  <c r="K1773" i="2"/>
  <c r="H1751" i="2"/>
  <c r="J1751" i="2" s="1"/>
  <c r="K1751" i="2"/>
  <c r="H1689" i="2"/>
  <c r="J1689" i="2"/>
  <c r="K1689" i="2"/>
  <c r="H1648" i="2"/>
  <c r="J1648" i="2" s="1"/>
  <c r="K1648" i="2"/>
  <c r="H1610" i="2"/>
  <c r="J1610" i="2"/>
  <c r="K1610" i="2"/>
  <c r="H1445" i="2"/>
  <c r="J1445" i="2" s="1"/>
  <c r="K1445" i="2"/>
  <c r="H1404" i="2"/>
  <c r="J1404" i="2"/>
  <c r="K1404" i="2"/>
  <c r="H1044" i="2"/>
  <c r="J1044" i="2"/>
  <c r="K1044" i="2"/>
  <c r="H1029" i="2"/>
  <c r="J1029" i="2"/>
  <c r="K1029" i="2"/>
  <c r="H1017" i="2"/>
  <c r="J1017" i="2"/>
  <c r="K1017" i="2"/>
  <c r="H993" i="2"/>
  <c r="J993" i="2"/>
  <c r="K993" i="2"/>
  <c r="H2517" i="2"/>
  <c r="J2517" i="2"/>
  <c r="K2517" i="2"/>
  <c r="H2413" i="2"/>
  <c r="J2413" i="2" s="1"/>
  <c r="K2413" i="2"/>
  <c r="H2318" i="2"/>
  <c r="K2318" i="2"/>
  <c r="J2318" i="2"/>
  <c r="H2238" i="2"/>
  <c r="J2238" i="2" s="1"/>
  <c r="K2238" i="2"/>
  <c r="H2132" i="2"/>
  <c r="K2132" i="2"/>
  <c r="J2132" i="2"/>
  <c r="H1706" i="2"/>
  <c r="J1706" i="2"/>
  <c r="K1706" i="2"/>
  <c r="H1660" i="2"/>
  <c r="J1660" i="2"/>
  <c r="K1660" i="2"/>
  <c r="H1589" i="2"/>
  <c r="J1589" i="2"/>
  <c r="K1589" i="2"/>
  <c r="H1452" i="2"/>
  <c r="J1452" i="2" s="1"/>
  <c r="H1387" i="2"/>
  <c r="J1387" i="2"/>
  <c r="K1387" i="2"/>
  <c r="H1283" i="2"/>
  <c r="K1283" i="2"/>
  <c r="J1283" i="2"/>
  <c r="H1478" i="2"/>
  <c r="J1478" i="2"/>
  <c r="K1478" i="2"/>
  <c r="H1096" i="2"/>
  <c r="J1096" i="2" s="1"/>
  <c r="K1096" i="2"/>
  <c r="H895" i="2"/>
  <c r="J895" i="2"/>
  <c r="K895" i="2"/>
  <c r="H448" i="2"/>
  <c r="J448" i="2" s="1"/>
  <c r="K448" i="2"/>
  <c r="H411" i="2"/>
  <c r="J411" i="2"/>
  <c r="K411" i="2"/>
  <c r="H2379" i="2"/>
  <c r="J2379" i="2" s="1"/>
  <c r="K2379" i="2"/>
  <c r="H1031" i="2"/>
  <c r="K1031" i="2"/>
  <c r="J1031" i="2"/>
  <c r="H927" i="2"/>
  <c r="J927" i="2" s="1"/>
  <c r="K927" i="2"/>
  <c r="H745" i="2"/>
  <c r="J745" i="2"/>
  <c r="K745" i="2"/>
  <c r="H509" i="2"/>
  <c r="K509" i="2"/>
  <c r="J509" i="2"/>
  <c r="H463" i="2"/>
  <c r="J463" i="2"/>
  <c r="K463" i="2"/>
  <c r="H416" i="2"/>
  <c r="J416" i="2" s="1"/>
  <c r="K416" i="2"/>
  <c r="H387" i="2"/>
  <c r="J387" i="2"/>
  <c r="K387" i="2"/>
  <c r="H345" i="2"/>
  <c r="J345" i="2" s="1"/>
  <c r="K345" i="2"/>
  <c r="H122" i="2"/>
  <c r="H120" i="2" s="1"/>
  <c r="H97" i="2"/>
  <c r="J97" i="2" s="1"/>
  <c r="K97" i="2"/>
  <c r="H73" i="2"/>
  <c r="J73" i="2" s="1"/>
  <c r="K73" i="2"/>
  <c r="H48" i="2"/>
  <c r="J48" i="2" s="1"/>
  <c r="K48" i="2"/>
  <c r="K16" i="2"/>
  <c r="H1607" i="2"/>
  <c r="J1607" i="2"/>
  <c r="K1607" i="2"/>
  <c r="H1267" i="2"/>
  <c r="K1267" i="2"/>
  <c r="J1267" i="2"/>
  <c r="H1243" i="2"/>
  <c r="J1243" i="2" s="1"/>
  <c r="K1243" i="2"/>
  <c r="H1042" i="2"/>
  <c r="J1042" i="2"/>
  <c r="K1042" i="2"/>
  <c r="H793" i="2"/>
  <c r="J793" i="2"/>
  <c r="K793" i="2"/>
  <c r="H5072" i="2"/>
  <c r="J5072" i="2"/>
  <c r="K5072" i="2"/>
  <c r="H4746" i="2"/>
  <c r="J4746" i="2" s="1"/>
  <c r="K4746" i="2"/>
  <c r="H4614" i="2"/>
  <c r="J4614" i="2"/>
  <c r="K4614" i="2"/>
  <c r="H4513" i="2"/>
  <c r="J4513" i="2"/>
  <c r="K4513" i="2"/>
  <c r="H4481" i="2"/>
  <c r="J4481" i="2"/>
  <c r="K4481" i="2"/>
  <c r="H4356" i="2"/>
  <c r="J4356" i="2"/>
  <c r="K4356" i="2"/>
  <c r="H4312" i="2"/>
  <c r="K4312" i="2"/>
  <c r="J4312" i="2"/>
  <c r="H4275" i="2"/>
  <c r="J4275" i="2"/>
  <c r="K4275" i="2"/>
  <c r="H4932" i="2"/>
  <c r="K4932" i="2"/>
  <c r="J4932" i="2"/>
  <c r="H4698" i="2"/>
  <c r="J4698" i="2" s="1"/>
  <c r="K4698" i="2"/>
  <c r="H4603" i="2"/>
  <c r="J4603" i="2"/>
  <c r="K4603" i="2"/>
  <c r="H4547" i="2"/>
  <c r="J4547" i="2"/>
  <c r="K4547" i="2"/>
  <c r="H4506" i="2"/>
  <c r="J4506" i="2"/>
  <c r="K4506" i="2"/>
  <c r="H4446" i="2"/>
  <c r="J4446" i="2"/>
  <c r="K4446" i="2"/>
  <c r="H4413" i="2"/>
  <c r="J4413" i="2"/>
  <c r="K4413" i="2"/>
  <c r="H4373" i="2"/>
  <c r="J4373" i="2"/>
  <c r="K4373" i="2"/>
  <c r="H4281" i="2"/>
  <c r="J4281" i="2"/>
  <c r="K4281" i="2"/>
  <c r="H4265" i="2"/>
  <c r="J4265" i="2"/>
  <c r="K4265" i="2"/>
  <c r="H4220" i="2"/>
  <c r="J4220" i="2"/>
  <c r="K4220" i="2"/>
  <c r="H4187" i="2"/>
  <c r="J4187" i="2"/>
  <c r="K4187" i="2"/>
  <c r="H4147" i="2"/>
  <c r="J4147" i="2"/>
  <c r="K4147" i="2"/>
  <c r="H4111" i="2"/>
  <c r="J4111" i="2"/>
  <c r="K4111" i="2"/>
  <c r="H4980" i="2"/>
  <c r="K4980" i="2"/>
  <c r="J4980" i="2"/>
  <c r="H4692" i="2"/>
  <c r="J4692" i="2" s="1"/>
  <c r="K4692" i="2"/>
  <c r="H4046" i="2"/>
  <c r="J4046" i="2"/>
  <c r="K4046" i="2"/>
  <c r="H4025" i="2"/>
  <c r="J4025" i="2"/>
  <c r="K4025" i="2"/>
  <c r="H4001" i="2"/>
  <c r="J4001" i="2"/>
  <c r="K4001" i="2"/>
  <c r="H3888" i="2"/>
  <c r="J3888" i="2"/>
  <c r="K3888" i="2"/>
  <c r="H3848" i="2"/>
  <c r="J3848" i="2"/>
  <c r="K3848" i="2"/>
  <c r="H3714" i="2"/>
  <c r="J3714" i="2"/>
  <c r="K3714" i="2"/>
  <c r="H3677" i="2"/>
  <c r="K3677" i="2"/>
  <c r="J3677" i="2"/>
  <c r="H3641" i="2"/>
  <c r="J3641" i="2" s="1"/>
  <c r="K3641" i="2"/>
  <c r="H3471" i="2"/>
  <c r="J3471" i="2"/>
  <c r="K3471" i="2"/>
  <c r="H3361" i="2"/>
  <c r="J3361" i="2"/>
  <c r="K3361" i="2"/>
  <c r="H3090" i="2"/>
  <c r="J3090" i="2" s="1"/>
  <c r="K3090" i="2"/>
  <c r="H2745" i="2"/>
  <c r="J2745" i="2" s="1"/>
  <c r="K2745" i="2"/>
  <c r="H4030" i="2"/>
  <c r="J4030" i="2"/>
  <c r="K4030" i="2"/>
  <c r="H3977" i="2"/>
  <c r="K3977" i="2"/>
  <c r="J3977" i="2"/>
  <c r="H3953" i="2"/>
  <c r="K3953" i="2"/>
  <c r="J3953" i="2"/>
  <c r="H3833" i="2"/>
  <c r="K3833" i="2"/>
  <c r="J3833" i="2"/>
  <c r="H3723" i="2"/>
  <c r="K3723" i="2"/>
  <c r="J3723" i="2"/>
  <c r="H3646" i="2"/>
  <c r="J3646" i="2" s="1"/>
  <c r="K3646" i="2"/>
  <c r="H3566" i="2"/>
  <c r="K3566" i="2"/>
  <c r="J3566" i="2"/>
  <c r="H3529" i="2"/>
  <c r="J3529" i="2" s="1"/>
  <c r="K3529" i="2"/>
  <c r="H3493" i="2"/>
  <c r="J3493" i="2"/>
  <c r="K3493" i="2"/>
  <c r="H3087" i="2"/>
  <c r="J3087" i="2" s="1"/>
  <c r="K3087" i="2"/>
  <c r="H3015" i="2"/>
  <c r="J3015" i="2"/>
  <c r="K3015" i="2"/>
  <c r="H2899" i="2"/>
  <c r="K2899" i="2"/>
  <c r="J2899" i="2"/>
  <c r="H2820" i="2"/>
  <c r="J2820" i="2"/>
  <c r="K2820" i="2"/>
  <c r="H2709" i="2"/>
  <c r="J2709" i="2"/>
  <c r="K2709" i="2"/>
  <c r="H3995" i="2"/>
  <c r="J3995" i="2"/>
  <c r="K3995" i="2"/>
  <c r="H3926" i="2"/>
  <c r="K3926" i="2"/>
  <c r="J3926" i="2"/>
  <c r="H3890" i="2"/>
  <c r="J3890" i="2"/>
  <c r="K3890" i="2"/>
  <c r="H3842" i="2"/>
  <c r="J3842" i="2"/>
  <c r="K3842" i="2"/>
  <c r="H3691" i="2"/>
  <c r="J3691" i="2" s="1"/>
  <c r="K3691" i="2"/>
  <c r="H3550" i="2"/>
  <c r="K3550" i="2"/>
  <c r="J3550" i="2"/>
  <c r="H3502" i="2"/>
  <c r="J3502" i="2"/>
  <c r="K3502" i="2"/>
  <c r="H2809" i="2"/>
  <c r="K2809" i="2"/>
  <c r="J2809" i="2"/>
  <c r="H1635" i="2"/>
  <c r="J1635" i="2"/>
  <c r="K1635" i="2"/>
  <c r="H1164" i="2"/>
  <c r="J1164" i="2"/>
  <c r="K1164" i="2"/>
  <c r="H421" i="2"/>
  <c r="J421" i="2"/>
  <c r="K421" i="2"/>
  <c r="H360" i="2"/>
  <c r="K360" i="2"/>
  <c r="J360" i="2"/>
  <c r="H2560" i="2"/>
  <c r="J2560" i="2"/>
  <c r="K2560" i="2"/>
  <c r="H2430" i="2"/>
  <c r="J2430" i="2"/>
  <c r="K2430" i="2"/>
  <c r="H2386" i="2"/>
  <c r="J2386" i="2"/>
  <c r="K2386" i="2"/>
  <c r="H2156" i="2"/>
  <c r="K2156" i="2"/>
  <c r="J2156" i="2"/>
  <c r="H1783" i="2"/>
  <c r="J1783" i="2"/>
  <c r="K1783" i="2"/>
  <c r="H1657" i="2"/>
  <c r="J1657" i="2"/>
  <c r="K1657" i="2"/>
  <c r="H1631" i="2"/>
  <c r="J1631" i="2" s="1"/>
  <c r="H1380" i="2"/>
  <c r="J1380" i="2" s="1"/>
  <c r="K1380" i="2"/>
  <c r="H819" i="2"/>
  <c r="J819" i="2"/>
  <c r="K819" i="2"/>
  <c r="H427" i="2"/>
  <c r="J427" i="2"/>
  <c r="K427" i="2"/>
  <c r="H369" i="2"/>
  <c r="J369" i="2"/>
  <c r="K369" i="2"/>
  <c r="H2335" i="2"/>
  <c r="J2335" i="2"/>
  <c r="K2335" i="2"/>
  <c r="H2276" i="2"/>
  <c r="J2276" i="2" s="1"/>
  <c r="K2276" i="2"/>
  <c r="H2210" i="2"/>
  <c r="K2210" i="2"/>
  <c r="J2210" i="2"/>
  <c r="H528" i="2"/>
  <c r="J528" i="2"/>
  <c r="K528" i="2"/>
  <c r="H4708" i="2"/>
  <c r="K4708" i="2"/>
  <c r="J4708" i="2"/>
  <c r="H4556" i="2"/>
  <c r="J4556" i="2"/>
  <c r="K4556" i="2"/>
  <c r="H4371" i="2"/>
  <c r="J4371" i="2"/>
  <c r="K4371" i="2"/>
  <c r="H3065" i="2"/>
  <c r="J3065" i="2"/>
  <c r="K3065" i="2"/>
  <c r="H2949" i="2"/>
  <c r="J2949" i="2"/>
  <c r="K2949" i="2"/>
  <c r="H2925" i="2"/>
  <c r="J2925" i="2"/>
  <c r="K2925" i="2"/>
  <c r="H2869" i="2"/>
  <c r="K2869" i="2"/>
  <c r="J2869" i="2"/>
  <c r="H2311" i="2"/>
  <c r="J2311" i="2"/>
  <c r="K2311" i="2"/>
  <c r="H1509" i="2"/>
  <c r="J1509" i="2"/>
  <c r="K1509" i="2"/>
  <c r="H1430" i="2"/>
  <c r="J1430" i="2"/>
  <c r="K1430" i="2"/>
  <c r="H1410" i="2"/>
  <c r="J1410" i="2"/>
  <c r="K1410" i="2"/>
  <c r="H272" i="2"/>
  <c r="J272" i="2" s="1"/>
  <c r="K272" i="2"/>
  <c r="H248" i="2"/>
  <c r="J248" i="2" s="1"/>
  <c r="K248" i="2"/>
  <c r="H4645" i="2"/>
  <c r="J4645" i="2" s="1"/>
  <c r="K4645" i="2"/>
  <c r="H4613" i="2"/>
  <c r="J4613" i="2" s="1"/>
  <c r="K4613" i="2"/>
  <c r="H4589" i="2"/>
  <c r="J4589" i="2" s="1"/>
  <c r="K4589" i="2"/>
  <c r="H3931" i="2"/>
  <c r="J3931" i="2" s="1"/>
  <c r="K3931" i="2"/>
  <c r="H3210" i="2"/>
  <c r="J3210" i="2" s="1"/>
  <c r="K3210" i="2"/>
  <c r="H4152" i="2"/>
  <c r="J4152" i="2" s="1"/>
  <c r="K4152" i="2"/>
  <c r="H3865" i="2"/>
  <c r="J3865" i="2" s="1"/>
  <c r="K3865" i="2"/>
  <c r="H3046" i="2"/>
  <c r="J3046" i="2"/>
  <c r="K3046" i="2"/>
  <c r="H2532" i="2"/>
  <c r="J2532" i="2" s="1"/>
  <c r="K2532" i="2"/>
  <c r="H2463" i="2"/>
  <c r="J2463" i="2"/>
  <c r="K2463" i="2"/>
  <c r="H2365" i="2"/>
  <c r="K2365" i="2"/>
  <c r="J2365" i="2"/>
  <c r="H1799" i="2"/>
  <c r="J1799" i="2"/>
  <c r="K1799" i="2"/>
  <c r="H1568" i="2"/>
  <c r="K1568" i="2"/>
  <c r="J1568" i="2"/>
  <c r="H1544" i="2"/>
  <c r="K1544" i="2"/>
  <c r="J1544" i="2"/>
  <c r="H1520" i="2"/>
  <c r="K1520" i="2"/>
  <c r="J1520" i="2"/>
  <c r="H1431" i="2"/>
  <c r="J1431" i="2"/>
  <c r="K1431" i="2"/>
  <c r="H84" i="2"/>
  <c r="J84" i="2" s="1"/>
  <c r="K84" i="2"/>
  <c r="H132" i="2"/>
  <c r="J132" i="2"/>
  <c r="K132" i="2"/>
  <c r="H68" i="2"/>
  <c r="K68" i="2"/>
  <c r="J68" i="2"/>
  <c r="H112" i="2"/>
  <c r="J112" i="2"/>
  <c r="K112" i="2"/>
  <c r="H76" i="2"/>
  <c r="K76" i="2"/>
  <c r="J76" i="2"/>
  <c r="H240" i="2"/>
  <c r="J240" i="2"/>
  <c r="K240" i="2"/>
  <c r="H215" i="2"/>
  <c r="J215" i="2" s="1"/>
  <c r="K215" i="2"/>
  <c r="H187" i="2"/>
  <c r="J187" i="2"/>
  <c r="K187" i="2"/>
  <c r="H163" i="2"/>
  <c r="J163" i="2" s="1"/>
  <c r="K163" i="2"/>
  <c r="H123" i="2"/>
  <c r="J123" i="2"/>
  <c r="K123" i="2"/>
  <c r="H4293" i="2"/>
  <c r="J4293" i="2"/>
  <c r="K4293" i="2"/>
  <c r="H3354" i="2"/>
  <c r="J3354" i="2"/>
  <c r="K3354" i="2"/>
  <c r="H2601" i="2"/>
  <c r="J2601" i="2"/>
  <c r="K2601" i="2"/>
  <c r="H2501" i="2"/>
  <c r="J2501" i="2"/>
  <c r="K2501" i="2"/>
  <c r="H1435" i="2"/>
  <c r="J1435" i="2"/>
  <c r="K1435" i="2"/>
  <c r="H1333" i="2"/>
  <c r="J1333" i="2" s="1"/>
  <c r="K1333" i="2"/>
  <c r="H1309" i="2"/>
  <c r="K1309" i="2"/>
  <c r="J1309" i="2"/>
  <c r="H1202" i="2"/>
  <c r="J1202" i="2"/>
  <c r="K1202" i="2"/>
  <c r="H1049" i="2"/>
  <c r="J1049" i="2"/>
  <c r="K1049" i="2"/>
  <c r="H4711" i="2"/>
  <c r="J4711" i="2"/>
  <c r="K4711" i="2"/>
  <c r="H4515" i="2"/>
  <c r="J4515" i="2"/>
  <c r="K4515" i="2"/>
  <c r="H4419" i="2"/>
  <c r="J4419" i="2"/>
  <c r="K4419" i="2"/>
  <c r="H3170" i="2"/>
  <c r="J3170" i="2"/>
  <c r="K3170" i="2"/>
  <c r="H3146" i="2"/>
  <c r="J3146" i="2"/>
  <c r="K3146" i="2"/>
  <c r="H2920" i="2"/>
  <c r="K2920" i="2"/>
  <c r="J2920" i="2"/>
  <c r="H2422" i="2"/>
  <c r="J2422" i="2"/>
  <c r="K2422" i="2"/>
  <c r="H2235" i="2"/>
  <c r="J2235" i="2"/>
  <c r="K2235" i="2"/>
  <c r="H1732" i="2"/>
  <c r="J1732" i="2" s="1"/>
  <c r="K1732" i="2"/>
  <c r="H1712" i="2"/>
  <c r="J1712" i="2" s="1"/>
  <c r="K1712" i="2"/>
  <c r="H1587" i="2"/>
  <c r="J1587" i="2" s="1"/>
  <c r="K1587" i="2"/>
  <c r="H1396" i="2"/>
  <c r="J1396" i="2" s="1"/>
  <c r="K1396" i="2"/>
  <c r="H460" i="2"/>
  <c r="J460" i="2" s="1"/>
  <c r="K460" i="2"/>
  <c r="H329" i="2"/>
  <c r="J329" i="2"/>
  <c r="K329" i="2"/>
  <c r="H5038" i="2"/>
  <c r="J5038" i="2"/>
  <c r="K5038" i="2"/>
  <c r="H4898" i="2"/>
  <c r="J4898" i="2" s="1"/>
  <c r="K4898" i="2"/>
  <c r="H4756" i="2"/>
  <c r="K4756" i="2"/>
  <c r="J4756" i="2"/>
  <c r="H897" i="2"/>
  <c r="J897" i="2"/>
  <c r="K897" i="2"/>
  <c r="H792" i="2"/>
  <c r="J792" i="2"/>
  <c r="K792" i="2"/>
  <c r="H4173" i="2"/>
  <c r="J4173" i="2"/>
  <c r="K4173" i="2"/>
  <c r="H4089" i="2"/>
  <c r="J4089" i="2"/>
  <c r="K4089" i="2"/>
  <c r="H4065" i="2"/>
  <c r="J4065" i="2"/>
  <c r="K4065" i="2"/>
  <c r="H3749" i="2"/>
  <c r="K3749" i="2"/>
  <c r="J3749" i="2"/>
  <c r="H4235" i="2"/>
  <c r="J4235" i="2"/>
  <c r="K4235" i="2"/>
  <c r="H5127" i="2"/>
  <c r="J5127" i="2"/>
  <c r="K5127" i="2"/>
  <c r="H5115" i="2"/>
  <c r="J5115" i="2"/>
  <c r="K5115" i="2"/>
  <c r="H5091" i="2"/>
  <c r="J5091" i="2"/>
  <c r="K5091" i="2"/>
  <c r="H5077" i="2"/>
  <c r="J5077" i="2"/>
  <c r="K5077" i="2"/>
  <c r="H5035" i="2"/>
  <c r="J5035" i="2"/>
  <c r="K5035" i="2"/>
  <c r="H5023" i="2"/>
  <c r="J5023" i="2"/>
  <c r="K5023" i="2"/>
  <c r="H5011" i="2"/>
  <c r="J5011" i="2"/>
  <c r="K5011" i="2"/>
  <c r="K4985" i="2"/>
  <c r="H5067" i="2"/>
  <c r="J5067" i="2" s="1"/>
  <c r="K5067" i="2"/>
  <c r="H5050" i="2"/>
  <c r="J5050" i="2"/>
  <c r="K5050" i="2"/>
  <c r="H4951" i="2"/>
  <c r="J4951" i="2" s="1"/>
  <c r="K4951" i="2"/>
  <c r="H4937" i="2"/>
  <c r="J4937" i="2"/>
  <c r="K4937" i="2"/>
  <c r="H4917" i="2"/>
  <c r="K4917" i="2"/>
  <c r="J4917" i="2"/>
  <c r="H4374" i="2"/>
  <c r="J4374" i="2"/>
  <c r="K4374" i="2"/>
  <c r="H4360" i="2"/>
  <c r="K4360" i="2"/>
  <c r="J4360" i="2"/>
  <c r="H3810" i="2"/>
  <c r="J3810" i="2"/>
  <c r="K3810" i="2"/>
  <c r="H3798" i="2"/>
  <c r="J3798" i="2" s="1"/>
  <c r="K3798" i="2"/>
  <c r="H3782" i="2"/>
  <c r="J3782" i="2"/>
  <c r="K3782" i="2"/>
  <c r="H3776" i="2"/>
  <c r="J3776" i="2" s="1"/>
  <c r="K3776" i="2"/>
  <c r="H3002" i="2"/>
  <c r="K3002" i="2"/>
  <c r="J3002" i="2"/>
  <c r="H2990" i="2"/>
  <c r="K2990" i="2"/>
  <c r="J2990" i="2"/>
  <c r="H2978" i="2"/>
  <c r="K2978" i="2"/>
  <c r="J2978" i="2"/>
  <c r="H2966" i="2"/>
  <c r="K2966" i="2"/>
  <c r="J2966" i="2"/>
  <c r="H2557" i="2"/>
  <c r="K2557" i="2"/>
  <c r="J2557" i="2"/>
  <c r="H2545" i="2"/>
  <c r="K2545" i="2"/>
  <c r="J2545" i="2"/>
  <c r="H2523" i="2"/>
  <c r="J2523" i="2"/>
  <c r="K2523" i="2"/>
  <c r="H2449" i="2"/>
  <c r="K2449" i="2"/>
  <c r="J2449" i="2"/>
  <c r="H2209" i="2"/>
  <c r="J2209" i="2"/>
  <c r="K2209" i="2"/>
  <c r="J1363" i="2"/>
  <c r="K1363" i="2"/>
  <c r="H724" i="2"/>
  <c r="J724" i="2"/>
  <c r="K724" i="2"/>
  <c r="H754" i="2"/>
  <c r="J754" i="2" s="1"/>
  <c r="K754" i="2"/>
  <c r="H698" i="2"/>
  <c r="K698" i="2"/>
  <c r="J698" i="2"/>
  <c r="H5154" i="2"/>
  <c r="J5154" i="2" s="1"/>
  <c r="K5154" i="2"/>
  <c r="H5139" i="2"/>
  <c r="J5139" i="2"/>
  <c r="K5139" i="2"/>
  <c r="H5083" i="2"/>
  <c r="J5083" i="2" s="1"/>
  <c r="K5083" i="2"/>
  <c r="H4952" i="2"/>
  <c r="K4952" i="2"/>
  <c r="J4952" i="2"/>
  <c r="H5103" i="2"/>
  <c r="J5103" i="2" s="1"/>
  <c r="K5103" i="2"/>
  <c r="H4972" i="2"/>
  <c r="K4972" i="2"/>
  <c r="J4972" i="2"/>
  <c r="H4949" i="2"/>
  <c r="J4949" i="2" s="1"/>
  <c r="K4949" i="2"/>
  <c r="H4850" i="2"/>
  <c r="J4850" i="2" s="1"/>
  <c r="K4850" i="2"/>
  <c r="H4882" i="2"/>
  <c r="K4882" i="2"/>
  <c r="J4882" i="2"/>
  <c r="H4761" i="2"/>
  <c r="J4761" i="2" s="1"/>
  <c r="K4761" i="2"/>
  <c r="H4713" i="2"/>
  <c r="J4713" i="2" s="1"/>
  <c r="K4713" i="2"/>
  <c r="H4665" i="2"/>
  <c r="J4665" i="2" s="1"/>
  <c r="K4665" i="2"/>
  <c r="H4616" i="2"/>
  <c r="J4616" i="2" s="1"/>
  <c r="K4616" i="2"/>
  <c r="H4568" i="2"/>
  <c r="J4568" i="2" s="1"/>
  <c r="K4568" i="2"/>
  <c r="H4809" i="2"/>
  <c r="J4809" i="2" s="1"/>
  <c r="K4809" i="2"/>
  <c r="H4771" i="2"/>
  <c r="J4771" i="2" s="1"/>
  <c r="K4771" i="2"/>
  <c r="H4723" i="2"/>
  <c r="J4723" i="2" s="1"/>
  <c r="K4723" i="2"/>
  <c r="H4675" i="2"/>
  <c r="J4675" i="2" s="1"/>
  <c r="K4675" i="2"/>
  <c r="H4634" i="2"/>
  <c r="J4634" i="2" s="1"/>
  <c r="K4634" i="2"/>
  <c r="H4586" i="2"/>
  <c r="J4586" i="2" s="1"/>
  <c r="K4586" i="2"/>
  <c r="H4538" i="2"/>
  <c r="J4538" i="2" s="1"/>
  <c r="K4538" i="2"/>
  <c r="H4842" i="2"/>
  <c r="J4842" i="2" s="1"/>
  <c r="K4842" i="2"/>
  <c r="H4741" i="2"/>
  <c r="J4741" i="2" s="1"/>
  <c r="K4741" i="2"/>
  <c r="H4693" i="2"/>
  <c r="J4693" i="2" s="1"/>
  <c r="K4693" i="2"/>
  <c r="H4728" i="2"/>
  <c r="J4728" i="2" s="1"/>
  <c r="K4728" i="2"/>
  <c r="H4528" i="2"/>
  <c r="J4528" i="2" s="1"/>
  <c r="K4528" i="2"/>
  <c r="H4480" i="2"/>
  <c r="J4480" i="2" s="1"/>
  <c r="K4480" i="2"/>
  <c r="H4432" i="2"/>
  <c r="J4432" i="2" s="1"/>
  <c r="K4432" i="2"/>
  <c r="H4384" i="2"/>
  <c r="J4384" i="2" s="1"/>
  <c r="K4384" i="2"/>
  <c r="H4326" i="2"/>
  <c r="J4326" i="2" s="1"/>
  <c r="K4326" i="2"/>
  <c r="H4278" i="2"/>
  <c r="J4278" i="2" s="1"/>
  <c r="K4278" i="2"/>
  <c r="H4768" i="2"/>
  <c r="J4768" i="2" s="1"/>
  <c r="K4768" i="2"/>
  <c r="H4550" i="2"/>
  <c r="J4550" i="2" s="1"/>
  <c r="K4550" i="2"/>
  <c r="H4500" i="2"/>
  <c r="J4500" i="2" s="1"/>
  <c r="K4500" i="2"/>
  <c r="H4452" i="2"/>
  <c r="J4452" i="2" s="1"/>
  <c r="K4452" i="2"/>
  <c r="H4404" i="2"/>
  <c r="J4404" i="2" s="1"/>
  <c r="K4404" i="2"/>
  <c r="H4346" i="2"/>
  <c r="J4346" i="2" s="1"/>
  <c r="K4346" i="2"/>
  <c r="H4298" i="2"/>
  <c r="J4298" i="2" s="1"/>
  <c r="K4298" i="2"/>
  <c r="H4250" i="2"/>
  <c r="J4250" i="2" s="1"/>
  <c r="K4250" i="2"/>
  <c r="H4234" i="2"/>
  <c r="J4234" i="2" s="1"/>
  <c r="K4234" i="2"/>
  <c r="H4186" i="2"/>
  <c r="J4186" i="2" s="1"/>
  <c r="K4186" i="2"/>
  <c r="H4138" i="2"/>
  <c r="J4138" i="2" s="1"/>
  <c r="K4138" i="2"/>
  <c r="H4379" i="2"/>
  <c r="J4379" i="2" s="1"/>
  <c r="K4379" i="2"/>
  <c r="H4238" i="2"/>
  <c r="J4238" i="2" s="1"/>
  <c r="K4238" i="2"/>
  <c r="H4190" i="2"/>
  <c r="J4190" i="2" s="1"/>
  <c r="K4190" i="2"/>
  <c r="H4142" i="2"/>
  <c r="J4142" i="2" s="1"/>
  <c r="K4142" i="2"/>
  <c r="H3768" i="2"/>
  <c r="J3768" i="2" s="1"/>
  <c r="K3768" i="2"/>
  <c r="H3763" i="2"/>
  <c r="J3763" i="2" s="1"/>
  <c r="K3763" i="2"/>
  <c r="H3716" i="2"/>
  <c r="J3716" i="2" s="1"/>
  <c r="K3716" i="2"/>
  <c r="H3668" i="2"/>
  <c r="J3668" i="2" s="1"/>
  <c r="K3668" i="2"/>
  <c r="H3620" i="2"/>
  <c r="J3620" i="2" s="1"/>
  <c r="K3620" i="2"/>
  <c r="H3572" i="2"/>
  <c r="J3572" i="2" s="1"/>
  <c r="K3572" i="2"/>
  <c r="H3524" i="2"/>
  <c r="J3524" i="2" s="1"/>
  <c r="K3524" i="2"/>
  <c r="H3476" i="2"/>
  <c r="J3476" i="2" s="1"/>
  <c r="K3476" i="2"/>
  <c r="H3431" i="2"/>
  <c r="J3431" i="2" s="1"/>
  <c r="K3431" i="2"/>
  <c r="H3417" i="2"/>
  <c r="J3417" i="2" s="1"/>
  <c r="K3417" i="2"/>
  <c r="H3405" i="2"/>
  <c r="J3405" i="2" s="1"/>
  <c r="K3405" i="2"/>
  <c r="H3393" i="2"/>
  <c r="J3393" i="2" s="1"/>
  <c r="K3393" i="2"/>
  <c r="H4105" i="2"/>
  <c r="J4105" i="2" s="1"/>
  <c r="K4105" i="2"/>
  <c r="H3834" i="2"/>
  <c r="J3834" i="2" s="1"/>
  <c r="K3834" i="2"/>
  <c r="H3822" i="2"/>
  <c r="J3822" i="2" s="1"/>
  <c r="K3822" i="2"/>
  <c r="H3744" i="2"/>
  <c r="J3744" i="2" s="1"/>
  <c r="K3744" i="2"/>
  <c r="H3696" i="2"/>
  <c r="J3696" i="2" s="1"/>
  <c r="K3696" i="2"/>
  <c r="H3648" i="2"/>
  <c r="J3648" i="2" s="1"/>
  <c r="K3648" i="2"/>
  <c r="H3600" i="2"/>
  <c r="J3600" i="2" s="1"/>
  <c r="K3600" i="2"/>
  <c r="H3552" i="2"/>
  <c r="J3552" i="2" s="1"/>
  <c r="K3552" i="2"/>
  <c r="H3504" i="2"/>
  <c r="J3504" i="2" s="1"/>
  <c r="K3504" i="2"/>
  <c r="H3442" i="2"/>
  <c r="J3442" i="2" s="1"/>
  <c r="K3442" i="2"/>
  <c r="H3422" i="2"/>
  <c r="J3422" i="2" s="1"/>
  <c r="K3422" i="2"/>
  <c r="H3410" i="2"/>
  <c r="J3410" i="2" s="1"/>
  <c r="K3410" i="2"/>
  <c r="H3398" i="2"/>
  <c r="J3398" i="2" s="1"/>
  <c r="K3398" i="2"/>
  <c r="H3386" i="2"/>
  <c r="J3386" i="2" s="1"/>
  <c r="K3386" i="2"/>
  <c r="H3643" i="2"/>
  <c r="J3643" i="2" s="1"/>
  <c r="K3643" i="2"/>
  <c r="H3330" i="2"/>
  <c r="J3330" i="2" s="1"/>
  <c r="K3330" i="2"/>
  <c r="H3306" i="2"/>
  <c r="J3306" i="2" s="1"/>
  <c r="K3306" i="2"/>
  <c r="H3282" i="2"/>
  <c r="J3282" i="2" s="1"/>
  <c r="K3282" i="2"/>
  <c r="H3258" i="2"/>
  <c r="J3258" i="2" s="1"/>
  <c r="K3258" i="2"/>
  <c r="H3036" i="2"/>
  <c r="J3036" i="2" s="1"/>
  <c r="K3036" i="2"/>
  <c r="H3024" i="2"/>
  <c r="K3024" i="2"/>
  <c r="J3024" i="2"/>
  <c r="H3012" i="2"/>
  <c r="K3012" i="2"/>
  <c r="J3012" i="2"/>
  <c r="H2791" i="2"/>
  <c r="J2791" i="2"/>
  <c r="K2791" i="2"/>
  <c r="H2704" i="2"/>
  <c r="J2704" i="2"/>
  <c r="K2704" i="2"/>
  <c r="H2683" i="2"/>
  <c r="J2683" i="2"/>
  <c r="K2683" i="2"/>
  <c r="H2671" i="2"/>
  <c r="J2671" i="2"/>
  <c r="K2671" i="2"/>
  <c r="H2659" i="2"/>
  <c r="J2659" i="2"/>
  <c r="K2659" i="2"/>
  <c r="H2647" i="2"/>
  <c r="J2647" i="2"/>
  <c r="K2647" i="2"/>
  <c r="H2635" i="2"/>
  <c r="J2635" i="2"/>
  <c r="K2635" i="2"/>
  <c r="H2535" i="2"/>
  <c r="H2569" i="2"/>
  <c r="K2569" i="2"/>
  <c r="J2569" i="2"/>
  <c r="H2502" i="2"/>
  <c r="J2502" i="2" s="1"/>
  <c r="K2502" i="2"/>
  <c r="H2490" i="2"/>
  <c r="J2490" i="2"/>
  <c r="K2490" i="2"/>
  <c r="H2444" i="2"/>
  <c r="J2444" i="2" s="1"/>
  <c r="K2444" i="2"/>
  <c r="H2408" i="2"/>
  <c r="J2408" i="2"/>
  <c r="K2408" i="2"/>
  <c r="H2360" i="2"/>
  <c r="J2360" i="2" s="1"/>
  <c r="K2360" i="2"/>
  <c r="H2312" i="2"/>
  <c r="K2312" i="2"/>
  <c r="J2312" i="2"/>
  <c r="H3539" i="2"/>
  <c r="K3539" i="2"/>
  <c r="J3539" i="2"/>
  <c r="H3316" i="2"/>
  <c r="J3316" i="2"/>
  <c r="K3316" i="2"/>
  <c r="H3292" i="2"/>
  <c r="J3292" i="2" s="1"/>
  <c r="K3292" i="2"/>
  <c r="H3268" i="2"/>
  <c r="J3268" i="2"/>
  <c r="K3268" i="2"/>
  <c r="H3178" i="2"/>
  <c r="J3178" i="2"/>
  <c r="K3178" i="2"/>
  <c r="H3167" i="2"/>
  <c r="J3167" i="2" s="1"/>
  <c r="K3167" i="2"/>
  <c r="H3155" i="2"/>
  <c r="K3155" i="2"/>
  <c r="J3155" i="2"/>
  <c r="H3143" i="2"/>
  <c r="J3143" i="2" s="1"/>
  <c r="K3143" i="2"/>
  <c r="H3129" i="2"/>
  <c r="J3129" i="2"/>
  <c r="K3129" i="2"/>
  <c r="H3117" i="2"/>
  <c r="J3117" i="2"/>
  <c r="K3117" i="2"/>
  <c r="H3105" i="2"/>
  <c r="J3105" i="2"/>
  <c r="K3105" i="2"/>
  <c r="H2830" i="2"/>
  <c r="J2830" i="2"/>
  <c r="K2830" i="2"/>
  <c r="H2786" i="2"/>
  <c r="J2786" i="2"/>
  <c r="K2786" i="2"/>
  <c r="H2752" i="2"/>
  <c r="J2752" i="2"/>
  <c r="K2752" i="2"/>
  <c r="H2677" i="2"/>
  <c r="K2677" i="2"/>
  <c r="J2677" i="2"/>
  <c r="H2665" i="2"/>
  <c r="K2665" i="2"/>
  <c r="J2665" i="2"/>
  <c r="H2653" i="2"/>
  <c r="K2653" i="2"/>
  <c r="J2653" i="2"/>
  <c r="H2641" i="2"/>
  <c r="K2641" i="2"/>
  <c r="J2641" i="2"/>
  <c r="H2600" i="2"/>
  <c r="J2600" i="2"/>
  <c r="K2600" i="2"/>
  <c r="H2574" i="2"/>
  <c r="J2574" i="2" s="1"/>
  <c r="K2574" i="2"/>
  <c r="H2508" i="2"/>
  <c r="J2508" i="2"/>
  <c r="K2508" i="2"/>
  <c r="H2477" i="2"/>
  <c r="J2477" i="2" s="1"/>
  <c r="K2477" i="2"/>
  <c r="H2436" i="2"/>
  <c r="J2436" i="2"/>
  <c r="K2436" i="2"/>
  <c r="H2396" i="2"/>
  <c r="J2396" i="2" s="1"/>
  <c r="K2396" i="2"/>
  <c r="H2362" i="2"/>
  <c r="J2362" i="2"/>
  <c r="K2362" i="2"/>
  <c r="H2298" i="2"/>
  <c r="K2298" i="2"/>
  <c r="J2298" i="2"/>
  <c r="H2253" i="2"/>
  <c r="J2253" i="2"/>
  <c r="K2253" i="2"/>
  <c r="H2211" i="2"/>
  <c r="J2211" i="2" s="1"/>
  <c r="K2211" i="2"/>
  <c r="H2153" i="2"/>
  <c r="K2153" i="2"/>
  <c r="J2153" i="2"/>
  <c r="H2115" i="2"/>
  <c r="K2115" i="2"/>
  <c r="J2115" i="2"/>
  <c r="H2091" i="2"/>
  <c r="J2091" i="2"/>
  <c r="K2091" i="2"/>
  <c r="H2067" i="2"/>
  <c r="J2067" i="2" s="1"/>
  <c r="K2067" i="2"/>
  <c r="H2047" i="2"/>
  <c r="J2047" i="2"/>
  <c r="K2047" i="2"/>
  <c r="H2023" i="2"/>
  <c r="J2023" i="2" s="1"/>
  <c r="K2023" i="2"/>
  <c r="H1999" i="2"/>
  <c r="J1999" i="2"/>
  <c r="K1999" i="2"/>
  <c r="H1975" i="2"/>
  <c r="J1975" i="2" s="1"/>
  <c r="K1975" i="2"/>
  <c r="H1951" i="2"/>
  <c r="J1951" i="2"/>
  <c r="K1951" i="2"/>
  <c r="H1927" i="2"/>
  <c r="J1927" i="2" s="1"/>
  <c r="K1927" i="2"/>
  <c r="H1903" i="2"/>
  <c r="J1903" i="2"/>
  <c r="K1903" i="2"/>
  <c r="H1879" i="2"/>
  <c r="J1879" i="2" s="1"/>
  <c r="K1879" i="2"/>
  <c r="H1855" i="2"/>
  <c r="J1855" i="2"/>
  <c r="K1855" i="2"/>
  <c r="H1833" i="2"/>
  <c r="J1833" i="2" s="1"/>
  <c r="K1833" i="2"/>
  <c r="H1806" i="2"/>
  <c r="J1806" i="2"/>
  <c r="K1806" i="2"/>
  <c r="H1752" i="2"/>
  <c r="J1752" i="2" s="1"/>
  <c r="K1752" i="2"/>
  <c r="H1720" i="2"/>
  <c r="J1720" i="2"/>
  <c r="K1720" i="2"/>
  <c r="H1676" i="2"/>
  <c r="K1676" i="2"/>
  <c r="J1676" i="2"/>
  <c r="H2313" i="2"/>
  <c r="K2313" i="2"/>
  <c r="J2313" i="2"/>
  <c r="H2271" i="2"/>
  <c r="J2271" i="2" s="1"/>
  <c r="K2271" i="2"/>
  <c r="H2223" i="2"/>
  <c r="J2223" i="2"/>
  <c r="K2223" i="2"/>
  <c r="H2174" i="2"/>
  <c r="K2174" i="2"/>
  <c r="J2174" i="2"/>
  <c r="H2137" i="2"/>
  <c r="K2137" i="2"/>
  <c r="J2137" i="2"/>
  <c r="H2104" i="2"/>
  <c r="K2104" i="2"/>
  <c r="J2104" i="2"/>
  <c r="H2080" i="2"/>
  <c r="K2080" i="2"/>
  <c r="J2080" i="2"/>
  <c r="H2056" i="2"/>
  <c r="K2056" i="2"/>
  <c r="J2056" i="2"/>
  <c r="H2032" i="2"/>
  <c r="K2032" i="2"/>
  <c r="J2032" i="2"/>
  <c r="H2008" i="2"/>
  <c r="K2008" i="2"/>
  <c r="J2008" i="2"/>
  <c r="H1984" i="2"/>
  <c r="J1984" i="2"/>
  <c r="K1984" i="2"/>
  <c r="H1960" i="2"/>
  <c r="J1960" i="2" s="1"/>
  <c r="K1960" i="2"/>
  <c r="H1936" i="2"/>
  <c r="J1936" i="2"/>
  <c r="K1936" i="2"/>
  <c r="H1912" i="2"/>
  <c r="J1912" i="2" s="1"/>
  <c r="K1912" i="2"/>
  <c r="H1888" i="2"/>
  <c r="J1888" i="2"/>
  <c r="K1888" i="2"/>
  <c r="H1864" i="2"/>
  <c r="J1864" i="2" s="1"/>
  <c r="K1864" i="2"/>
  <c r="H2346" i="2"/>
  <c r="J2346" i="2"/>
  <c r="K2346" i="2"/>
  <c r="H2289" i="2"/>
  <c r="J2289" i="2" s="1"/>
  <c r="K2289" i="2"/>
  <c r="H2241" i="2"/>
  <c r="J2241" i="2"/>
  <c r="K2241" i="2"/>
  <c r="H2184" i="2"/>
  <c r="K2184" i="2"/>
  <c r="J2184" i="2"/>
  <c r="H2151" i="2"/>
  <c r="K2151" i="2"/>
  <c r="J2151" i="2"/>
  <c r="E19" i="9"/>
  <c r="H2097" i="2"/>
  <c r="J2097" i="2" s="1"/>
  <c r="K2097" i="2"/>
  <c r="H2073" i="2"/>
  <c r="J2073" i="2" s="1"/>
  <c r="K2073" i="2"/>
  <c r="H2045" i="2"/>
  <c r="J2045" i="2" s="1"/>
  <c r="K2045" i="2"/>
  <c r="H2021" i="2"/>
  <c r="J2021" i="2" s="1"/>
  <c r="K2021" i="2"/>
  <c r="H1997" i="2"/>
  <c r="J1997" i="2" s="1"/>
  <c r="K1997" i="2"/>
  <c r="H1973" i="2"/>
  <c r="J1973" i="2" s="1"/>
  <c r="K1973" i="2"/>
  <c r="H1294" i="2"/>
  <c r="J1294" i="2" s="1"/>
  <c r="K1294" i="2"/>
  <c r="H1270" i="2"/>
  <c r="J1270" i="2" s="1"/>
  <c r="K1270" i="2"/>
  <c r="H1246" i="2"/>
  <c r="J1246" i="2" s="1"/>
  <c r="K1246" i="2"/>
  <c r="H1197" i="2"/>
  <c r="J1197" i="2" s="1"/>
  <c r="K1197" i="2"/>
  <c r="H1166" i="2"/>
  <c r="H1162" i="2" s="1"/>
  <c r="H1004" i="2"/>
  <c r="J1004" i="2" s="1"/>
  <c r="K1004" i="2"/>
  <c r="H977" i="2"/>
  <c r="J977" i="2" s="1"/>
  <c r="K977" i="2"/>
  <c r="H951" i="2"/>
  <c r="J951" i="2" s="1"/>
  <c r="K951" i="2"/>
  <c r="H881" i="2"/>
  <c r="J881" i="2"/>
  <c r="K881" i="2"/>
  <c r="H857" i="2"/>
  <c r="J857" i="2" s="1"/>
  <c r="K857" i="2"/>
  <c r="H833" i="2"/>
  <c r="J833" i="2"/>
  <c r="K833" i="2"/>
  <c r="H762" i="2"/>
  <c r="J762" i="2"/>
  <c r="K762" i="2"/>
  <c r="H696" i="2"/>
  <c r="J696" i="2"/>
  <c r="K696" i="2"/>
  <c r="H1182" i="2"/>
  <c r="J1182" i="2"/>
  <c r="K1182" i="2"/>
  <c r="H1121" i="2"/>
  <c r="J1121" i="2" s="1"/>
  <c r="K1121" i="2"/>
  <c r="H1090" i="2"/>
  <c r="J1090" i="2" s="1"/>
  <c r="K1090" i="2"/>
  <c r="H1026" i="2"/>
  <c r="J1026" i="2" s="1"/>
  <c r="K1026" i="2"/>
  <c r="H935" i="2"/>
  <c r="K935" i="2"/>
  <c r="J935" i="2"/>
  <c r="H804" i="2"/>
  <c r="J804" i="2" s="1"/>
  <c r="K804" i="2"/>
  <c r="H744" i="2"/>
  <c r="J744" i="2"/>
  <c r="K744" i="2"/>
  <c r="H677" i="2"/>
  <c r="K677" i="2"/>
  <c r="J677" i="2"/>
  <c r="H653" i="2"/>
  <c r="K653" i="2"/>
  <c r="J653" i="2"/>
  <c r="H629" i="2"/>
  <c r="K629" i="2"/>
  <c r="J629" i="2"/>
  <c r="H605" i="2"/>
  <c r="K605" i="2"/>
  <c r="J605" i="2"/>
  <c r="H585" i="2"/>
  <c r="K585" i="2"/>
  <c r="J585" i="2"/>
  <c r="H561" i="2"/>
  <c r="K561" i="2"/>
  <c r="J561" i="2"/>
  <c r="H1834" i="2"/>
  <c r="J1834" i="2" s="1"/>
  <c r="K1834" i="2"/>
  <c r="H1802" i="2"/>
  <c r="J1802" i="2"/>
  <c r="K1802" i="2"/>
  <c r="H1724" i="2"/>
  <c r="K1724" i="2"/>
  <c r="J1724" i="2"/>
  <c r="H1664" i="2"/>
  <c r="K1664" i="2"/>
  <c r="J1664" i="2"/>
  <c r="H1619" i="2"/>
  <c r="J1619" i="2" s="1"/>
  <c r="K1619" i="2"/>
  <c r="H1586" i="2"/>
  <c r="J1586" i="2"/>
  <c r="K1586" i="2"/>
  <c r="H1562" i="2"/>
  <c r="J1562" i="2" s="1"/>
  <c r="K1562" i="2"/>
  <c r="H1538" i="2"/>
  <c r="J1538" i="2"/>
  <c r="K1538" i="2"/>
  <c r="H1514" i="2"/>
  <c r="J1514" i="2" s="1"/>
  <c r="K1514" i="2"/>
  <c r="H1473" i="2"/>
  <c r="J1473" i="2"/>
  <c r="K1473" i="2"/>
  <c r="H1434" i="2"/>
  <c r="J1434" i="2" s="1"/>
  <c r="K1434" i="2"/>
  <c r="H1390" i="2"/>
  <c r="J1390" i="2"/>
  <c r="K1390" i="2"/>
  <c r="H1335" i="2"/>
  <c r="J1335" i="2"/>
  <c r="K1335" i="2"/>
  <c r="H1311" i="2"/>
  <c r="J1311" i="2"/>
  <c r="K1311" i="2"/>
  <c r="H1296" i="2"/>
  <c r="J1296" i="2"/>
  <c r="K1296" i="2"/>
  <c r="H1284" i="2"/>
  <c r="J1284" i="2"/>
  <c r="K1284" i="2"/>
  <c r="H1272" i="2"/>
  <c r="J1272" i="2"/>
  <c r="K1272" i="2"/>
  <c r="H1260" i="2"/>
  <c r="J1260" i="2"/>
  <c r="K1260" i="2"/>
  <c r="H1248" i="2"/>
  <c r="J1248" i="2"/>
  <c r="K1248" i="2"/>
  <c r="H1236" i="2"/>
  <c r="J1236" i="2"/>
  <c r="K1236" i="2"/>
  <c r="H1207" i="2"/>
  <c r="J1207" i="2" s="1"/>
  <c r="K1207" i="2"/>
  <c r="H1195" i="2"/>
  <c r="J1195" i="2" s="1"/>
  <c r="K1195" i="2"/>
  <c r="H1173" i="2"/>
  <c r="J1173" i="2" s="1"/>
  <c r="K1173" i="2"/>
  <c r="H1068" i="2"/>
  <c r="J1068" i="2" s="1"/>
  <c r="K1068" i="2"/>
  <c r="H1056" i="2"/>
  <c r="J1056" i="2" s="1"/>
  <c r="K1056" i="2"/>
  <c r="H999" i="2"/>
  <c r="J999" i="2" s="1"/>
  <c r="K999" i="2"/>
  <c r="H987" i="2"/>
  <c r="J987" i="2" s="1"/>
  <c r="K987" i="2"/>
  <c r="H976" i="2"/>
  <c r="J976" i="2" s="1"/>
  <c r="K976" i="2"/>
  <c r="H957" i="2"/>
  <c r="J957" i="2" s="1"/>
  <c r="K957" i="2"/>
  <c r="H945" i="2"/>
  <c r="J945" i="2" s="1"/>
  <c r="K945" i="2"/>
  <c r="H929" i="2"/>
  <c r="J929" i="2" s="1"/>
  <c r="K929" i="2"/>
  <c r="H879" i="2"/>
  <c r="J879" i="2" s="1"/>
  <c r="K879" i="2"/>
  <c r="H867" i="2"/>
  <c r="J867" i="2"/>
  <c r="K867" i="2"/>
  <c r="H855" i="2"/>
  <c r="J855" i="2" s="1"/>
  <c r="K855" i="2"/>
  <c r="H843" i="2"/>
  <c r="J843" i="2"/>
  <c r="K843" i="2"/>
  <c r="H829" i="2"/>
  <c r="J829" i="2" s="1"/>
  <c r="K829" i="2"/>
  <c r="H817" i="2"/>
  <c r="J817" i="2"/>
  <c r="K817" i="2"/>
  <c r="H777" i="2"/>
  <c r="J777" i="2" s="1"/>
  <c r="K777" i="2"/>
  <c r="H765" i="2"/>
  <c r="J765" i="2"/>
  <c r="K765" i="2"/>
  <c r="H751" i="2"/>
  <c r="J751" i="2" s="1"/>
  <c r="K751" i="2"/>
  <c r="H719" i="2"/>
  <c r="J719" i="2"/>
  <c r="K719" i="2"/>
  <c r="H574" i="2"/>
  <c r="J574" i="2"/>
  <c r="K574" i="2"/>
  <c r="H545" i="2"/>
  <c r="J545" i="2" s="1"/>
  <c r="K545" i="2"/>
  <c r="H534" i="2"/>
  <c r="J534" i="2"/>
  <c r="K534" i="2"/>
  <c r="H588" i="2"/>
  <c r="J588" i="2"/>
  <c r="K588" i="2"/>
  <c r="H564" i="2"/>
  <c r="J564" i="2"/>
  <c r="K564" i="2"/>
  <c r="H490" i="2"/>
  <c r="J490" i="2" s="1"/>
  <c r="K490" i="2"/>
  <c r="H478" i="2"/>
  <c r="J478" i="2" s="1"/>
  <c r="K478" i="2"/>
  <c r="H442" i="2"/>
  <c r="J442" i="2" s="1"/>
  <c r="K442" i="2"/>
  <c r="H394" i="2"/>
  <c r="J394" i="2" s="1"/>
  <c r="K394" i="2"/>
  <c r="H355" i="2"/>
  <c r="J355" i="2" s="1"/>
  <c r="K355" i="2"/>
  <c r="H343" i="2"/>
  <c r="J343" i="2" s="1"/>
  <c r="K343" i="2"/>
  <c r="H320" i="2"/>
  <c r="J320" i="2" s="1"/>
  <c r="K320" i="2"/>
  <c r="H121" i="2"/>
  <c r="J121" i="2" s="1"/>
  <c r="K121" i="2"/>
  <c r="H322" i="2"/>
  <c r="J322" i="2" s="1"/>
  <c r="K322" i="2"/>
  <c r="H301" i="2"/>
  <c r="J301" i="2" s="1"/>
  <c r="K301" i="2"/>
  <c r="H289" i="2"/>
  <c r="J289" i="2" s="1"/>
  <c r="K289" i="2"/>
  <c r="H262" i="2"/>
  <c r="K262" i="2"/>
  <c r="J262" i="2"/>
  <c r="H250" i="2"/>
  <c r="J250" i="2" s="1"/>
  <c r="K250" i="2"/>
  <c r="H238" i="2"/>
  <c r="J238" i="2"/>
  <c r="K238" i="2"/>
  <c r="H226" i="2"/>
  <c r="J226" i="2" s="1"/>
  <c r="K226" i="2"/>
  <c r="H208" i="2"/>
  <c r="J208" i="2"/>
  <c r="K208" i="2"/>
  <c r="H196" i="2"/>
  <c r="J196" i="2" s="1"/>
  <c r="K196" i="2"/>
  <c r="H184" i="2"/>
  <c r="J184" i="2"/>
  <c r="K184" i="2"/>
  <c r="H172" i="2"/>
  <c r="J172" i="2" s="1"/>
  <c r="K172" i="2"/>
  <c r="H160" i="2"/>
  <c r="K160" i="2"/>
  <c r="J160" i="2"/>
  <c r="H148" i="2"/>
  <c r="J148" i="2" s="1"/>
  <c r="K148" i="2"/>
  <c r="H110" i="2"/>
  <c r="K110" i="2"/>
  <c r="J110" i="2"/>
  <c r="H86" i="2"/>
  <c r="K86" i="2"/>
  <c r="J86" i="2"/>
  <c r="H62" i="2"/>
  <c r="K62" i="2"/>
  <c r="J62" i="2"/>
  <c r="H37" i="2"/>
  <c r="J37" i="2" s="1"/>
  <c r="K37" i="2"/>
  <c r="H480" i="2"/>
  <c r="J480" i="2"/>
  <c r="K480" i="2"/>
  <c r="H342" i="2"/>
  <c r="K342" i="2"/>
  <c r="J342" i="2"/>
  <c r="H136" i="2"/>
  <c r="K136" i="2"/>
  <c r="J136" i="2"/>
  <c r="H5118" i="2"/>
  <c r="J5118" i="2" s="1"/>
  <c r="K5118" i="2"/>
  <c r="H5040" i="2"/>
  <c r="J5040" i="2"/>
  <c r="K5040" i="2"/>
  <c r="H4927" i="2"/>
  <c r="K4927" i="2"/>
  <c r="J4927" i="2"/>
  <c r="H4835" i="2"/>
  <c r="J4835" i="2"/>
  <c r="K4835" i="2"/>
  <c r="H4702" i="2"/>
  <c r="K4702" i="2"/>
  <c r="J4702" i="2"/>
  <c r="H5106" i="2"/>
  <c r="J5106" i="2"/>
  <c r="K5106" i="2"/>
  <c r="H5082" i="2"/>
  <c r="J5082" i="2" s="1"/>
  <c r="K5082" i="2"/>
  <c r="H5022" i="2"/>
  <c r="K5022" i="2"/>
  <c r="J5022" i="2"/>
  <c r="H4896" i="2"/>
  <c r="K4896" i="2"/>
  <c r="J4896" i="2"/>
  <c r="H4827" i="2"/>
  <c r="J4827" i="2"/>
  <c r="K4827" i="2"/>
  <c r="H4815" i="2"/>
  <c r="J4815" i="2" s="1"/>
  <c r="K4815" i="2"/>
  <c r="H4803" i="2"/>
  <c r="J4803" i="2"/>
  <c r="K4803" i="2"/>
  <c r="H4791" i="2"/>
  <c r="J4791" i="2" s="1"/>
  <c r="K4791" i="2"/>
  <c r="H4719" i="2"/>
  <c r="J4719" i="2"/>
  <c r="K4719" i="2"/>
  <c r="H4661" i="2"/>
  <c r="J4661" i="2" s="1"/>
  <c r="K4661" i="2"/>
  <c r="H4630" i="2"/>
  <c r="J4630" i="2"/>
  <c r="K4630" i="2"/>
  <c r="H5045" i="2"/>
  <c r="J5045" i="2" s="1"/>
  <c r="K5045" i="2"/>
  <c r="H4908" i="2"/>
  <c r="J4908" i="2" s="1"/>
  <c r="K4908" i="2"/>
  <c r="H4666" i="2"/>
  <c r="J4666" i="2"/>
  <c r="K4666" i="2"/>
  <c r="H4581" i="2"/>
  <c r="J4581" i="2"/>
  <c r="K4581" i="2"/>
  <c r="H4537" i="2"/>
  <c r="J4537" i="2"/>
  <c r="K4537" i="2"/>
  <c r="H4517" i="2"/>
  <c r="J4517" i="2"/>
  <c r="K4517" i="2"/>
  <c r="H4467" i="2"/>
  <c r="J4467" i="2"/>
  <c r="K4467" i="2"/>
  <c r="H4431" i="2"/>
  <c r="J4431" i="2"/>
  <c r="K4431" i="2"/>
  <c r="H4398" i="2"/>
  <c r="J4398" i="2"/>
  <c r="K4398" i="2"/>
  <c r="H4358" i="2"/>
  <c r="J4358" i="2"/>
  <c r="K4358" i="2"/>
  <c r="H4323" i="2"/>
  <c r="J4323" i="2"/>
  <c r="K4323" i="2"/>
  <c r="H4277" i="2"/>
  <c r="J4277" i="2"/>
  <c r="K4277" i="2"/>
  <c r="H4244" i="2"/>
  <c r="J4244" i="2"/>
  <c r="K4244" i="2"/>
  <c r="H4207" i="2"/>
  <c r="J4207" i="2"/>
  <c r="K4207" i="2"/>
  <c r="H4519" i="2"/>
  <c r="J4519" i="2"/>
  <c r="K4519" i="2"/>
  <c r="H4377" i="2"/>
  <c r="J4377" i="2"/>
  <c r="K4377" i="2"/>
  <c r="H4575" i="2"/>
  <c r="J4575" i="2"/>
  <c r="K4575" i="2"/>
  <c r="H4357" i="2"/>
  <c r="J4357" i="2"/>
  <c r="K4357" i="2"/>
  <c r="H4247" i="2"/>
  <c r="J4247" i="2"/>
  <c r="K4247" i="2"/>
  <c r="H4153" i="2"/>
  <c r="J4153" i="2"/>
  <c r="K4153" i="2"/>
  <c r="H4117" i="2"/>
  <c r="J4117" i="2"/>
  <c r="K4117" i="2"/>
  <c r="H4088" i="2"/>
  <c r="J4088" i="2"/>
  <c r="K4088" i="2"/>
  <c r="H4066" i="2"/>
  <c r="J4066" i="2"/>
  <c r="K4066" i="2"/>
  <c r="H4040" i="2"/>
  <c r="J4040" i="2"/>
  <c r="K4040" i="2"/>
  <c r="H4018" i="2"/>
  <c r="J4018" i="2"/>
  <c r="K4018" i="2"/>
  <c r="H3992" i="2"/>
  <c r="J3992" i="2"/>
  <c r="K3992" i="2"/>
  <c r="H3970" i="2"/>
  <c r="J3970" i="2"/>
  <c r="K3970" i="2"/>
  <c r="H3944" i="2"/>
  <c r="J3944" i="2" s="1"/>
  <c r="K3944" i="2"/>
  <c r="H3922" i="2"/>
  <c r="K3922" i="2"/>
  <c r="J3922" i="2"/>
  <c r="H4201" i="2"/>
  <c r="J4201" i="2"/>
  <c r="K4201" i="2"/>
  <c r="H4165" i="2"/>
  <c r="J4165" i="2"/>
  <c r="K4165" i="2"/>
  <c r="H4128" i="2"/>
  <c r="J4128" i="2"/>
  <c r="K4128" i="2"/>
  <c r="H4084" i="2"/>
  <c r="K4084" i="2"/>
  <c r="J4084" i="2"/>
  <c r="H4063" i="2"/>
  <c r="J4063" i="2"/>
  <c r="K4063" i="2"/>
  <c r="H4036" i="2"/>
  <c r="K4036" i="2"/>
  <c r="J4036" i="2"/>
  <c r="H4015" i="2"/>
  <c r="J4015" i="2"/>
  <c r="K4015" i="2"/>
  <c r="H3988" i="2"/>
  <c r="K3988" i="2"/>
  <c r="J3988" i="2"/>
  <c r="H3967" i="2"/>
  <c r="K3967" i="2"/>
  <c r="J3967" i="2"/>
  <c r="H3940" i="2"/>
  <c r="J3940" i="2"/>
  <c r="K3940" i="2"/>
  <c r="H3919" i="2"/>
  <c r="K3919" i="2"/>
  <c r="J3919" i="2"/>
  <c r="H3898" i="2"/>
  <c r="J3898" i="2"/>
  <c r="K3898" i="2"/>
  <c r="H3882" i="2"/>
  <c r="J3882" i="2"/>
  <c r="K3882" i="2"/>
  <c r="H3866" i="2"/>
  <c r="J3866" i="2"/>
  <c r="K3866" i="2"/>
  <c r="H3850" i="2"/>
  <c r="J3850" i="2"/>
  <c r="K3850" i="2"/>
  <c r="H3761" i="2"/>
  <c r="K3761" i="2"/>
  <c r="J3761" i="2"/>
  <c r="H3715" i="2"/>
  <c r="K3715" i="2"/>
  <c r="J3715" i="2"/>
  <c r="H3674" i="2"/>
  <c r="J3674" i="2"/>
  <c r="K3674" i="2"/>
  <c r="H3639" i="2"/>
  <c r="K3639" i="2"/>
  <c r="J3639" i="2"/>
  <c r="H3606" i="2"/>
  <c r="J3606" i="2"/>
  <c r="K3606" i="2"/>
  <c r="H3569" i="2"/>
  <c r="K3569" i="2"/>
  <c r="J3569" i="2"/>
  <c r="H3523" i="2"/>
  <c r="J3523" i="2"/>
  <c r="K3523" i="2"/>
  <c r="H3487" i="2"/>
  <c r="J3487" i="2"/>
  <c r="K3487" i="2"/>
  <c r="H3439" i="2"/>
  <c r="J3439" i="2"/>
  <c r="K3439" i="2"/>
  <c r="H3371" i="2"/>
  <c r="K3371" i="2"/>
  <c r="J3371" i="2"/>
  <c r="H3355" i="2"/>
  <c r="J3355" i="2"/>
  <c r="K3355" i="2"/>
  <c r="H3338" i="2"/>
  <c r="J3338" i="2"/>
  <c r="K3338" i="2"/>
  <c r="H3315" i="2"/>
  <c r="J3315" i="2"/>
  <c r="K3315" i="2"/>
  <c r="H3291" i="2"/>
  <c r="J3291" i="2"/>
  <c r="K3291" i="2"/>
  <c r="H3267" i="2"/>
  <c r="J3267" i="2"/>
  <c r="K3267" i="2"/>
  <c r="H3239" i="2"/>
  <c r="K3239" i="2"/>
  <c r="J3239" i="2"/>
  <c r="H3213" i="2"/>
  <c r="J3213" i="2"/>
  <c r="K3213" i="2"/>
  <c r="H3189" i="2"/>
  <c r="J3189" i="2"/>
  <c r="K3189" i="2"/>
  <c r="H3900" i="2"/>
  <c r="J3900" i="2"/>
  <c r="K3900" i="2"/>
  <c r="H3875" i="2"/>
  <c r="K3875" i="2"/>
  <c r="J3875" i="2"/>
  <c r="H3847" i="2"/>
  <c r="K3847" i="2"/>
  <c r="J3847" i="2"/>
  <c r="H3750" i="2"/>
  <c r="J3750" i="2"/>
  <c r="K3750" i="2"/>
  <c r="H3690" i="2"/>
  <c r="J3690" i="2"/>
  <c r="K3690" i="2"/>
  <c r="H3654" i="2"/>
  <c r="J3654" i="2"/>
  <c r="K3654" i="2"/>
  <c r="H3594" i="2"/>
  <c r="J3594" i="2"/>
  <c r="K3594" i="2"/>
  <c r="H3558" i="2"/>
  <c r="K3558" i="2"/>
  <c r="J3558" i="2"/>
  <c r="H3503" i="2"/>
  <c r="K3503" i="2"/>
  <c r="J3503" i="2"/>
  <c r="H3461" i="2"/>
  <c r="J3461" i="2"/>
  <c r="K3461" i="2"/>
  <c r="H3380" i="2"/>
  <c r="J3380" i="2"/>
  <c r="K3380" i="2"/>
  <c r="H3364" i="2"/>
  <c r="J3364" i="2"/>
  <c r="K3364" i="2"/>
  <c r="H3348" i="2"/>
  <c r="J3348" i="2"/>
  <c r="K3348" i="2"/>
  <c r="H3321" i="2"/>
  <c r="J3321" i="2"/>
  <c r="K3321" i="2"/>
  <c r="H3297" i="2"/>
  <c r="J3297" i="2"/>
  <c r="K3297" i="2"/>
  <c r="H3273" i="2"/>
  <c r="J3273" i="2"/>
  <c r="K3273" i="2"/>
  <c r="H3211" i="2"/>
  <c r="J3211" i="2" s="1"/>
  <c r="K3211" i="2"/>
  <c r="H3181" i="2"/>
  <c r="J3181" i="2" s="1"/>
  <c r="K3181" i="2"/>
  <c r="H3114" i="2"/>
  <c r="J3114" i="2" s="1"/>
  <c r="K3114" i="2"/>
  <c r="H3091" i="2"/>
  <c r="J3091" i="2" s="1"/>
  <c r="K3091" i="2"/>
  <c r="H3062" i="2"/>
  <c r="J3062" i="2" s="1"/>
  <c r="K3062" i="2"/>
  <c r="H2946" i="2"/>
  <c r="J2946" i="2" s="1"/>
  <c r="K2946" i="2"/>
  <c r="H2919" i="2"/>
  <c r="J2919" i="2" s="1"/>
  <c r="K2919" i="2"/>
  <c r="H2898" i="2"/>
  <c r="J2898" i="2" s="1"/>
  <c r="K2898" i="2"/>
  <c r="H2871" i="2"/>
  <c r="J2871" i="2" s="1"/>
  <c r="K2871" i="2"/>
  <c r="H2850" i="2"/>
  <c r="J2850" i="2" s="1"/>
  <c r="K2850" i="2"/>
  <c r="H2828" i="2"/>
  <c r="J2828" i="2" s="1"/>
  <c r="K2828" i="2"/>
  <c r="H2777" i="2"/>
  <c r="J2777" i="2" s="1"/>
  <c r="K2777" i="2"/>
  <c r="H2757" i="2"/>
  <c r="J2757" i="2" s="1"/>
  <c r="K2757" i="2"/>
  <c r="H2700" i="2"/>
  <c r="J2700" i="2" s="1"/>
  <c r="K2700" i="2"/>
  <c r="H2619" i="2"/>
  <c r="J2619" i="2" s="1"/>
  <c r="K2619" i="2"/>
  <c r="H2599" i="2"/>
  <c r="J2599" i="2" s="1"/>
  <c r="K2599" i="2"/>
  <c r="H2503" i="2"/>
  <c r="J2503" i="2" s="1"/>
  <c r="K2503" i="2"/>
  <c r="H2438" i="2"/>
  <c r="J2438" i="2" s="1"/>
  <c r="K2438" i="2"/>
  <c r="H2385" i="2"/>
  <c r="J2385" i="2" s="1"/>
  <c r="K2385" i="2"/>
  <c r="H2326" i="2"/>
  <c r="J2326" i="2" s="1"/>
  <c r="K2326" i="2"/>
  <c r="H2291" i="2"/>
  <c r="J2291" i="2" s="1"/>
  <c r="K2291" i="2"/>
  <c r="H2246" i="2"/>
  <c r="J2246" i="2" s="1"/>
  <c r="K2246" i="2"/>
  <c r="H2196" i="2"/>
  <c r="J2196" i="2" s="1"/>
  <c r="K2196" i="2"/>
  <c r="H3227" i="2"/>
  <c r="J3227" i="2" s="1"/>
  <c r="K3227" i="2"/>
  <c r="H3183" i="2"/>
  <c r="J3183" i="2" s="1"/>
  <c r="K3183" i="2"/>
  <c r="H3116" i="2"/>
  <c r="J3116" i="2" s="1"/>
  <c r="K3116" i="2"/>
  <c r="H3088" i="2"/>
  <c r="J3088" i="2" s="1"/>
  <c r="K3088" i="2"/>
  <c r="H2959" i="2"/>
  <c r="J2959" i="2" s="1"/>
  <c r="K2959" i="2"/>
  <c r="H2938" i="2"/>
  <c r="J2938" i="2" s="1"/>
  <c r="K2938" i="2"/>
  <c r="H2911" i="2"/>
  <c r="J2911" i="2" s="1"/>
  <c r="K2911" i="2"/>
  <c r="H2890" i="2"/>
  <c r="J2890" i="2" s="1"/>
  <c r="K2890" i="2"/>
  <c r="H2863" i="2"/>
  <c r="J2863" i="2" s="1"/>
  <c r="K2863" i="2"/>
  <c r="H2842" i="2"/>
  <c r="J2842" i="2" s="1"/>
  <c r="K2842" i="2"/>
  <c r="H2784" i="2"/>
  <c r="J2784" i="2" s="1"/>
  <c r="K2784" i="2"/>
  <c r="H2756" i="2"/>
  <c r="J2756" i="2" s="1"/>
  <c r="K2756" i="2"/>
  <c r="H2617" i="2"/>
  <c r="K2617" i="2"/>
  <c r="J2617" i="2"/>
  <c r="H2542" i="2"/>
  <c r="J2542" i="2"/>
  <c r="K2542" i="2"/>
  <c r="H2482" i="2"/>
  <c r="J2482" i="2"/>
  <c r="K2482" i="2"/>
  <c r="H2409" i="2"/>
  <c r="J2409" i="2" s="1"/>
  <c r="K2409" i="2"/>
  <c r="H2359" i="2"/>
  <c r="J2359" i="2" s="1"/>
  <c r="K2359" i="2"/>
  <c r="H2280" i="2"/>
  <c r="J2280" i="2" s="1"/>
  <c r="K2280" i="2"/>
  <c r="H2234" i="2"/>
  <c r="J2234" i="2" s="1"/>
  <c r="K2234" i="2"/>
  <c r="H2181" i="2"/>
  <c r="J2181" i="2" s="1"/>
  <c r="K2181" i="2"/>
  <c r="H2977" i="2"/>
  <c r="J2977" i="2" s="1"/>
  <c r="K2977" i="2"/>
  <c r="H2102" i="2"/>
  <c r="J2102" i="2" s="1"/>
  <c r="K2102" i="2"/>
  <c r="H2078" i="2"/>
  <c r="J2078" i="2" s="1"/>
  <c r="K2078" i="2"/>
  <c r="H1801" i="2"/>
  <c r="J1801" i="2" s="1"/>
  <c r="K1801" i="2"/>
  <c r="H1759" i="2"/>
  <c r="J1759" i="2" s="1"/>
  <c r="K1759" i="2"/>
  <c r="H1727" i="2"/>
  <c r="J1727" i="2" s="1"/>
  <c r="K1727" i="2"/>
  <c r="H1671" i="2"/>
  <c r="J1671" i="2" s="1"/>
  <c r="K1671" i="2"/>
  <c r="H1637" i="2"/>
  <c r="J1637" i="2" s="1"/>
  <c r="K1637" i="2"/>
  <c r="H1588" i="2"/>
  <c r="J1588" i="2" s="1"/>
  <c r="K1588" i="2"/>
  <c r="H1561" i="2"/>
  <c r="J1561" i="2" s="1"/>
  <c r="K1561" i="2"/>
  <c r="H1537" i="2"/>
  <c r="J1537" i="2" s="1"/>
  <c r="K1537" i="2"/>
  <c r="H1504" i="2"/>
  <c r="J1504" i="2" s="1"/>
  <c r="K1504" i="2"/>
  <c r="H1461" i="2"/>
  <c r="J1461" i="2" s="1"/>
  <c r="K1461" i="2"/>
  <c r="H1423" i="2"/>
  <c r="J1423" i="2" s="1"/>
  <c r="K1423" i="2"/>
  <c r="H1391" i="2"/>
  <c r="J1391" i="2" s="1"/>
  <c r="K1391" i="2"/>
  <c r="H1368" i="2"/>
  <c r="J1368" i="2" s="1"/>
  <c r="K1368" i="2"/>
  <c r="H1346" i="2"/>
  <c r="J1346" i="2" s="1"/>
  <c r="K1346" i="2"/>
  <c r="H1322" i="2"/>
  <c r="J1322" i="2" s="1"/>
  <c r="K1322" i="2"/>
  <c r="H1185" i="2"/>
  <c r="J1185" i="2" s="1"/>
  <c r="K1185" i="2"/>
  <c r="H1149" i="2"/>
  <c r="J1149" i="2" s="1"/>
  <c r="K1149" i="2"/>
  <c r="H1122" i="2"/>
  <c r="J1122" i="2" s="1"/>
  <c r="K1122" i="2"/>
  <c r="H1101" i="2"/>
  <c r="J1101" i="2" s="1"/>
  <c r="K1101" i="2"/>
  <c r="H1084" i="2"/>
  <c r="J1084" i="2" s="1"/>
  <c r="K1084" i="2"/>
  <c r="H1066" i="2"/>
  <c r="J1066" i="2" s="1"/>
  <c r="K1066" i="2"/>
  <c r="H932" i="2"/>
  <c r="J932" i="2" s="1"/>
  <c r="K932" i="2"/>
  <c r="H733" i="2"/>
  <c r="J733" i="2" s="1"/>
  <c r="K733" i="2"/>
  <c r="H703" i="2"/>
  <c r="J703" i="2" s="1"/>
  <c r="K703" i="2"/>
  <c r="H674" i="2"/>
  <c r="J674" i="2" s="1"/>
  <c r="K674" i="2"/>
  <c r="H650" i="2"/>
  <c r="J650" i="2" s="1"/>
  <c r="K650" i="2"/>
  <c r="H626" i="2"/>
  <c r="J626" i="2" s="1"/>
  <c r="K626" i="2"/>
  <c r="H602" i="2"/>
  <c r="J602" i="2" s="1"/>
  <c r="K602" i="2"/>
  <c r="H499" i="2"/>
  <c r="J499" i="2" s="1"/>
  <c r="K499" i="2"/>
  <c r="H436" i="2"/>
  <c r="J436" i="2" s="1"/>
  <c r="K436" i="2"/>
  <c r="H404" i="2"/>
  <c r="J404" i="2" s="1"/>
  <c r="K404" i="2"/>
  <c r="H373" i="2"/>
  <c r="J373" i="2" s="1"/>
  <c r="K373" i="2"/>
  <c r="H2969" i="2"/>
  <c r="J2969" i="2" s="1"/>
  <c r="K2969" i="2"/>
  <c r="H1957" i="2"/>
  <c r="J1957" i="2" s="1"/>
  <c r="K1957" i="2"/>
  <c r="H1933" i="2"/>
  <c r="J1933" i="2" s="1"/>
  <c r="K1933" i="2"/>
  <c r="H1909" i="2"/>
  <c r="J1909" i="2" s="1"/>
  <c r="K1909" i="2"/>
  <c r="H1885" i="2"/>
  <c r="J1885" i="2" s="1"/>
  <c r="K1885" i="2"/>
  <c r="H1861" i="2"/>
  <c r="J1861" i="2" s="1"/>
  <c r="K1861" i="2"/>
  <c r="H1835" i="2"/>
  <c r="J1835" i="2" s="1"/>
  <c r="K1835" i="2"/>
  <c r="H1792" i="2"/>
  <c r="J1792" i="2" s="1"/>
  <c r="K1792" i="2"/>
  <c r="H1758" i="2"/>
  <c r="J1758" i="2" s="1"/>
  <c r="K1758" i="2"/>
  <c r="H1685" i="2"/>
  <c r="J1685" i="2" s="1"/>
  <c r="K1685" i="2"/>
  <c r="H1645" i="2"/>
  <c r="J1645" i="2" s="1"/>
  <c r="H1618" i="2"/>
  <c r="J1618" i="2"/>
  <c r="K1618" i="2"/>
  <c r="H1571" i="2"/>
  <c r="J1571" i="2"/>
  <c r="K1571" i="2"/>
  <c r="H1547" i="2"/>
  <c r="J1547" i="2"/>
  <c r="K1547" i="2"/>
  <c r="H1523" i="2"/>
  <c r="J1523" i="2"/>
  <c r="K1523" i="2"/>
  <c r="H1491" i="2"/>
  <c r="J1491" i="2"/>
  <c r="K1491" i="2"/>
  <c r="H1464" i="2"/>
  <c r="J1464" i="2" s="1"/>
  <c r="J1426" i="2"/>
  <c r="K1426" i="2"/>
  <c r="H1370" i="2"/>
  <c r="J1370" i="2" s="1"/>
  <c r="K1370" i="2"/>
  <c r="H1340" i="2"/>
  <c r="J1340" i="2" s="1"/>
  <c r="K1340" i="2"/>
  <c r="H1316" i="2"/>
  <c r="J1316" i="2" s="1"/>
  <c r="K1316" i="2"/>
  <c r="H1183" i="2"/>
  <c r="J1183" i="2" s="1"/>
  <c r="K1183" i="2"/>
  <c r="H1154" i="2"/>
  <c r="J1154" i="2" s="1"/>
  <c r="K1154" i="2"/>
  <c r="H1140" i="2"/>
  <c r="J1140" i="2" s="1"/>
  <c r="K1140" i="2"/>
  <c r="H1128" i="2"/>
  <c r="J1128" i="2" s="1"/>
  <c r="K1128" i="2"/>
  <c r="H1115" i="2"/>
  <c r="J1115" i="2" s="1"/>
  <c r="K1115" i="2"/>
  <c r="H1103" i="2"/>
  <c r="J1103" i="2" s="1"/>
  <c r="K1103" i="2"/>
  <c r="H1087" i="2"/>
  <c r="J1087" i="2" s="1"/>
  <c r="K1087" i="2"/>
  <c r="H1009" i="2"/>
  <c r="J1009" i="2" s="1"/>
  <c r="K1009" i="2"/>
  <c r="H952" i="2"/>
  <c r="J952" i="2" s="1"/>
  <c r="K952" i="2"/>
  <c r="H906" i="2"/>
  <c r="J906" i="2" s="1"/>
  <c r="K906" i="2"/>
  <c r="H866" i="2"/>
  <c r="J866" i="2" s="1"/>
  <c r="K866" i="2"/>
  <c r="H842" i="2"/>
  <c r="J842" i="2" s="1"/>
  <c r="K842" i="2"/>
  <c r="H771" i="2"/>
  <c r="J771" i="2" s="1"/>
  <c r="K771" i="2"/>
  <c r="H727" i="2"/>
  <c r="J727" i="2" s="1"/>
  <c r="K727" i="2"/>
  <c r="H688" i="2"/>
  <c r="J688" i="2" s="1"/>
  <c r="K688" i="2"/>
  <c r="H676" i="2"/>
  <c r="J676" i="2" s="1"/>
  <c r="K676" i="2"/>
  <c r="H664" i="2"/>
  <c r="J664" i="2" s="1"/>
  <c r="K664" i="2"/>
  <c r="H652" i="2"/>
  <c r="J652" i="2" s="1"/>
  <c r="K652" i="2"/>
  <c r="H640" i="2"/>
  <c r="J640" i="2" s="1"/>
  <c r="K640" i="2"/>
  <c r="H628" i="2"/>
  <c r="J628" i="2" s="1"/>
  <c r="K628" i="2"/>
  <c r="H616" i="2"/>
  <c r="J616" i="2" s="1"/>
  <c r="K616" i="2"/>
  <c r="H604" i="2"/>
  <c r="J604" i="2" s="1"/>
  <c r="K604" i="2"/>
  <c r="H583" i="2"/>
  <c r="J583" i="2" s="1"/>
  <c r="K583" i="2"/>
  <c r="H548" i="2"/>
  <c r="J548" i="2" s="1"/>
  <c r="K548" i="2"/>
  <c r="H538" i="2"/>
  <c r="J538" i="2" s="1"/>
  <c r="K538" i="2"/>
  <c r="H495" i="2"/>
  <c r="J495" i="2" s="1"/>
  <c r="K495" i="2"/>
  <c r="H457" i="2"/>
  <c r="J457" i="2" s="1"/>
  <c r="K457" i="2"/>
  <c r="H425" i="2"/>
  <c r="J425" i="2" s="1"/>
  <c r="K425" i="2"/>
  <c r="H393" i="2"/>
  <c r="J393" i="2" s="1"/>
  <c r="K393" i="2"/>
  <c r="H362" i="2"/>
  <c r="J362" i="2" s="1"/>
  <c r="K362" i="2"/>
  <c r="H324" i="2"/>
  <c r="J324" i="2" s="1"/>
  <c r="K324" i="2"/>
  <c r="H259" i="2"/>
  <c r="J259" i="2" s="1"/>
  <c r="K259" i="2"/>
  <c r="H235" i="2"/>
  <c r="J235" i="2" s="1"/>
  <c r="K235" i="2"/>
  <c r="H206" i="2"/>
  <c r="J206" i="2" s="1"/>
  <c r="K206" i="2"/>
  <c r="H182" i="2"/>
  <c r="J182" i="2" s="1"/>
  <c r="K182" i="2"/>
  <c r="H158" i="2"/>
  <c r="J158" i="2" s="1"/>
  <c r="K158" i="2"/>
  <c r="H119" i="2"/>
  <c r="J119" i="2" s="1"/>
  <c r="K119" i="2"/>
  <c r="H95" i="2"/>
  <c r="J95" i="2" s="1"/>
  <c r="K95" i="2"/>
  <c r="H71" i="2"/>
  <c r="J71" i="2" s="1"/>
  <c r="K71" i="2"/>
  <c r="H46" i="2"/>
  <c r="J46" i="2" s="1"/>
  <c r="K46" i="2"/>
  <c r="H325" i="2"/>
  <c r="J325" i="2" s="1"/>
  <c r="K325" i="2"/>
  <c r="H303" i="2"/>
  <c r="J303" i="2" s="1"/>
  <c r="K303" i="2"/>
  <c r="H291" i="2"/>
  <c r="J291" i="2" s="1"/>
  <c r="K291" i="2"/>
  <c r="H279" i="2"/>
  <c r="J279" i="2" s="1"/>
  <c r="K279" i="2"/>
  <c r="H138" i="2"/>
  <c r="J138" i="2" s="1"/>
  <c r="K138" i="2"/>
  <c r="H5088" i="2"/>
  <c r="J5088" i="2"/>
  <c r="K5088" i="2"/>
  <c r="H4991" i="2"/>
  <c r="J4991" i="2" s="1"/>
  <c r="K4991" i="2"/>
  <c r="H4938" i="2"/>
  <c r="K4938" i="2"/>
  <c r="J4938" i="2"/>
  <c r="H4894" i="2"/>
  <c r="K4894" i="2"/>
  <c r="J4894" i="2"/>
  <c r="H4858" i="2"/>
  <c r="K4858" i="2"/>
  <c r="J4858" i="2"/>
  <c r="H4678" i="2"/>
  <c r="J4678" i="2" s="1"/>
  <c r="K4678" i="2"/>
  <c r="H4620" i="2"/>
  <c r="J4620" i="2"/>
  <c r="K4620" i="2"/>
  <c r="H4573" i="2"/>
  <c r="J4573" i="2" s="1"/>
  <c r="K4573" i="2"/>
  <c r="H4521" i="2"/>
  <c r="J4521" i="2"/>
  <c r="K4521" i="2"/>
  <c r="H4471" i="2"/>
  <c r="J4471" i="2" s="1"/>
  <c r="K4471" i="2"/>
  <c r="H4441" i="2"/>
  <c r="J4441" i="2"/>
  <c r="K4441" i="2"/>
  <c r="H4367" i="2"/>
  <c r="J4367" i="2" s="1"/>
  <c r="K4367" i="2"/>
  <c r="H4335" i="2"/>
  <c r="J4335" i="2"/>
  <c r="K4335" i="2"/>
  <c r="H4916" i="2"/>
  <c r="K4916" i="2"/>
  <c r="J4916" i="2"/>
  <c r="H4855" i="2"/>
  <c r="K4855" i="2"/>
  <c r="J4855" i="2"/>
  <c r="H4743" i="2"/>
  <c r="J4743" i="2" s="1"/>
  <c r="K4743" i="2"/>
  <c r="H5126" i="2"/>
  <c r="J5126" i="2"/>
  <c r="K5126" i="2"/>
  <c r="H4968" i="2"/>
  <c r="K4968" i="2"/>
  <c r="J4968" i="2"/>
  <c r="H4826" i="2"/>
  <c r="K4826" i="2"/>
  <c r="J4826" i="2"/>
  <c r="H4802" i="2"/>
  <c r="K4802" i="2"/>
  <c r="J4802" i="2"/>
  <c r="H4660" i="2"/>
  <c r="K4660" i="2"/>
  <c r="J4660" i="2"/>
  <c r="H4407" i="2"/>
  <c r="J4407" i="2" s="1"/>
  <c r="K4407" i="2"/>
  <c r="H4307" i="2"/>
  <c r="J4307" i="2"/>
  <c r="K4307" i="2"/>
  <c r="H4171" i="2"/>
  <c r="J4171" i="2" s="1"/>
  <c r="K4171" i="2"/>
  <c r="H4091" i="2"/>
  <c r="J4091" i="2"/>
  <c r="K4091" i="2"/>
  <c r="H4053" i="2"/>
  <c r="J4053" i="2" s="1"/>
  <c r="K4053" i="2"/>
  <c r="H3997" i="2"/>
  <c r="J3997" i="2"/>
  <c r="K3997" i="2"/>
  <c r="H3942" i="2"/>
  <c r="J3942" i="2" s="1"/>
  <c r="K3942" i="2"/>
  <c r="H3913" i="2"/>
  <c r="K3913" i="2"/>
  <c r="J3913" i="2"/>
  <c r="H3813" i="2"/>
  <c r="K3813" i="2"/>
  <c r="J3813" i="2"/>
  <c r="H3789" i="2"/>
  <c r="K3789" i="2"/>
  <c r="J3789" i="2"/>
  <c r="H3730" i="2"/>
  <c r="J3730" i="2" s="1"/>
  <c r="K3730" i="2"/>
  <c r="H3705" i="2"/>
  <c r="K3705" i="2"/>
  <c r="J3705" i="2"/>
  <c r="H3602" i="2"/>
  <c r="J3602" i="2" s="1"/>
  <c r="K3602" i="2"/>
  <c r="H3577" i="2"/>
  <c r="K3577" i="2"/>
  <c r="J3577" i="2"/>
  <c r="H3486" i="2"/>
  <c r="J3486" i="2" s="1"/>
  <c r="K3486" i="2"/>
  <c r="H3456" i="2"/>
  <c r="J3456" i="2"/>
  <c r="K3456" i="2"/>
  <c r="H3055" i="2"/>
  <c r="J3055" i="2" s="1"/>
  <c r="K3055" i="2"/>
  <c r="H3025" i="2"/>
  <c r="J3025" i="2" s="1"/>
  <c r="K3025" i="2"/>
  <c r="H2939" i="2"/>
  <c r="J2939" i="2" s="1"/>
  <c r="K2939" i="2"/>
  <c r="H2896" i="2"/>
  <c r="J2896" i="2" s="1"/>
  <c r="K2896" i="2"/>
  <c r="H2841" i="2"/>
  <c r="J2841" i="2" s="1"/>
  <c r="K2841" i="2"/>
  <c r="H2795" i="2"/>
  <c r="J2795" i="2" s="1"/>
  <c r="K2795" i="2"/>
  <c r="H4305" i="2"/>
  <c r="J4305" i="2"/>
  <c r="K4305" i="2"/>
  <c r="H3711" i="2"/>
  <c r="K3711" i="2"/>
  <c r="J3711" i="2"/>
  <c r="H3466" i="2"/>
  <c r="J3466" i="2"/>
  <c r="K3466" i="2"/>
  <c r="H3193" i="2"/>
  <c r="J3193" i="2" s="1"/>
  <c r="K3193" i="2"/>
  <c r="H3156" i="2"/>
  <c r="J3156" i="2"/>
  <c r="K3156" i="2"/>
  <c r="H3037" i="2"/>
  <c r="J3037" i="2" s="1"/>
  <c r="K3037" i="2"/>
  <c r="H2973" i="2"/>
  <c r="J2973" i="2"/>
  <c r="K2973" i="2"/>
  <c r="H2952" i="2"/>
  <c r="K2952" i="2"/>
  <c r="J2952" i="2"/>
  <c r="H2893" i="2"/>
  <c r="K2893" i="2"/>
  <c r="J2893" i="2"/>
  <c r="H2836" i="2"/>
  <c r="J2836" i="2" s="1"/>
  <c r="K2836" i="2"/>
  <c r="H2714" i="2"/>
  <c r="J2714" i="2"/>
  <c r="K2714" i="2"/>
  <c r="H2564" i="2"/>
  <c r="J2564" i="2" s="1"/>
  <c r="K2564" i="2"/>
  <c r="H3791" i="2"/>
  <c r="K3791" i="2"/>
  <c r="J3791" i="2"/>
  <c r="H3458" i="2"/>
  <c r="J3458" i="2" s="1"/>
  <c r="K3458" i="2"/>
  <c r="H2807" i="2"/>
  <c r="J2807" i="2"/>
  <c r="K2807" i="2"/>
  <c r="H2284" i="2"/>
  <c r="K2284" i="2"/>
  <c r="J2284" i="2"/>
  <c r="H1699" i="2"/>
  <c r="J1699" i="2"/>
  <c r="K1699" i="2"/>
  <c r="H2383" i="2"/>
  <c r="J2383" i="2" s="1"/>
  <c r="K2383" i="2"/>
  <c r="H2333" i="2"/>
  <c r="J2333" i="2" s="1"/>
  <c r="K2333" i="2"/>
  <c r="H2286" i="2"/>
  <c r="J2286" i="2" s="1"/>
  <c r="K2286" i="2"/>
  <c r="H2212" i="2"/>
  <c r="J2212" i="2" s="1"/>
  <c r="K2212" i="2"/>
  <c r="H2054" i="2"/>
  <c r="J2054" i="2" s="1"/>
  <c r="K2054" i="2"/>
  <c r="H2030" i="2"/>
  <c r="J2030" i="2" s="1"/>
  <c r="K2030" i="2"/>
  <c r="H2006" i="2"/>
  <c r="J2006" i="2" s="1"/>
  <c r="K2006" i="2"/>
  <c r="H1982" i="2"/>
  <c r="J1982" i="2" s="1"/>
  <c r="K1982" i="2"/>
  <c r="H1958" i="2"/>
  <c r="J1958" i="2" s="1"/>
  <c r="K1958" i="2"/>
  <c r="H1934" i="2"/>
  <c r="J1934" i="2" s="1"/>
  <c r="K1934" i="2"/>
  <c r="H1910" i="2"/>
  <c r="J1910" i="2" s="1"/>
  <c r="K1910" i="2"/>
  <c r="H1886" i="2"/>
  <c r="J1886" i="2" s="1"/>
  <c r="K1886" i="2"/>
  <c r="H1862" i="2"/>
  <c r="J1862" i="2" s="1"/>
  <c r="K1862" i="2"/>
  <c r="H1838" i="2"/>
  <c r="J1838" i="2" s="1"/>
  <c r="K1838" i="2"/>
  <c r="H1772" i="2"/>
  <c r="J1772" i="2" s="1"/>
  <c r="K1772" i="2"/>
  <c r="H1746" i="2"/>
  <c r="J1746" i="2" s="1"/>
  <c r="K1746" i="2"/>
  <c r="H1683" i="2"/>
  <c r="J1683" i="2" s="1"/>
  <c r="K1683" i="2"/>
  <c r="H1642" i="2"/>
  <c r="J1642" i="2" s="1"/>
  <c r="K1642" i="2"/>
  <c r="J1601" i="2"/>
  <c r="K1601" i="2"/>
  <c r="H1437" i="2"/>
  <c r="J1437" i="2"/>
  <c r="K1437" i="2"/>
  <c r="H1397" i="2"/>
  <c r="J1397" i="2"/>
  <c r="K1397" i="2"/>
  <c r="H1176" i="2"/>
  <c r="J1176" i="2"/>
  <c r="K1176" i="2"/>
  <c r="H1043" i="2"/>
  <c r="K1043" i="2"/>
  <c r="J1043" i="2"/>
  <c r="H1028" i="2"/>
  <c r="J1028" i="2"/>
  <c r="K1028" i="2"/>
  <c r="H1016" i="2"/>
  <c r="J1016" i="2"/>
  <c r="K1016" i="2"/>
  <c r="H989" i="2"/>
  <c r="J989" i="2"/>
  <c r="K989" i="2"/>
  <c r="H2513" i="2"/>
  <c r="J2513" i="2"/>
  <c r="K2513" i="2"/>
  <c r="H2367" i="2"/>
  <c r="J2367" i="2"/>
  <c r="K2367" i="2"/>
  <c r="H2297" i="2"/>
  <c r="J2297" i="2"/>
  <c r="K2297" i="2"/>
  <c r="H2179" i="2"/>
  <c r="J2179" i="2" s="1"/>
  <c r="K2179" i="2"/>
  <c r="H2128" i="2"/>
  <c r="K2128" i="2"/>
  <c r="J2128" i="2"/>
  <c r="H1698" i="2"/>
  <c r="J1698" i="2"/>
  <c r="K1698" i="2"/>
  <c r="H1639" i="2"/>
  <c r="J1639" i="2"/>
  <c r="K1639" i="2"/>
  <c r="H1585" i="2"/>
  <c r="J1585" i="2"/>
  <c r="K1585" i="2"/>
  <c r="H1446" i="2"/>
  <c r="J1446" i="2"/>
  <c r="K1446" i="2"/>
  <c r="H1382" i="2"/>
  <c r="J1382" i="2"/>
  <c r="K1382" i="2"/>
  <c r="H1279" i="2"/>
  <c r="K1279" i="2"/>
  <c r="J1279" i="2"/>
  <c r="H1454" i="2"/>
  <c r="J1454" i="2" s="1"/>
  <c r="H968" i="2"/>
  <c r="J968" i="2" s="1"/>
  <c r="K968" i="2"/>
  <c r="H444" i="2"/>
  <c r="J444" i="2"/>
  <c r="K444" i="2"/>
  <c r="H407" i="2"/>
  <c r="J407" i="2"/>
  <c r="K407" i="2"/>
  <c r="H1469" i="2"/>
  <c r="J1469" i="2"/>
  <c r="K1469" i="2"/>
  <c r="H1027" i="2"/>
  <c r="J1027" i="2"/>
  <c r="K1027" i="2"/>
  <c r="H893" i="2"/>
  <c r="J893" i="2"/>
  <c r="K893" i="2"/>
  <c r="H721" i="2"/>
  <c r="J721" i="2"/>
  <c r="K721" i="2"/>
  <c r="H501" i="2"/>
  <c r="J501" i="2" s="1"/>
  <c r="K501" i="2"/>
  <c r="H462" i="2"/>
  <c r="J462" i="2"/>
  <c r="K462" i="2"/>
  <c r="H412" i="2"/>
  <c r="J412" i="2"/>
  <c r="K412" i="2"/>
  <c r="H372" i="2"/>
  <c r="K372" i="2"/>
  <c r="J372" i="2"/>
  <c r="H341" i="2"/>
  <c r="J341" i="2"/>
  <c r="K341" i="2"/>
  <c r="H117" i="2"/>
  <c r="J117" i="2"/>
  <c r="K117" i="2"/>
  <c r="H93" i="2"/>
  <c r="J93" i="2"/>
  <c r="K93" i="2"/>
  <c r="H69" i="2"/>
  <c r="J69" i="2"/>
  <c r="K69" i="2"/>
  <c r="H44" i="2"/>
  <c r="K44" i="2"/>
  <c r="J44" i="2"/>
  <c r="H1511" i="2"/>
  <c r="J1511" i="2" s="1"/>
  <c r="K1511" i="2"/>
  <c r="H1263" i="2"/>
  <c r="J1263" i="2" s="1"/>
  <c r="K1263" i="2"/>
  <c r="H1239" i="2"/>
  <c r="J1239" i="2" s="1"/>
  <c r="K1239" i="2"/>
  <c r="H1038" i="2"/>
  <c r="J1038" i="2" s="1"/>
  <c r="K1038" i="2"/>
  <c r="H789" i="2"/>
  <c r="J789" i="2" s="1"/>
  <c r="K789" i="2"/>
  <c r="H5064" i="2"/>
  <c r="J5064" i="2" s="1"/>
  <c r="K5064" i="2"/>
  <c r="H4684" i="2"/>
  <c r="J4684" i="2" s="1"/>
  <c r="K4684" i="2"/>
  <c r="H4574" i="2"/>
  <c r="J4574" i="2" s="1"/>
  <c r="K4574" i="2"/>
  <c r="H4509" i="2"/>
  <c r="J4509" i="2" s="1"/>
  <c r="K4509" i="2"/>
  <c r="H4477" i="2"/>
  <c r="J4477" i="2" s="1"/>
  <c r="K4477" i="2"/>
  <c r="H4348" i="2"/>
  <c r="J4348" i="2" s="1"/>
  <c r="K4348" i="2"/>
  <c r="H4308" i="2"/>
  <c r="J4308" i="2" s="1"/>
  <c r="K4308" i="2"/>
  <c r="H4271" i="2"/>
  <c r="J4271" i="2" s="1"/>
  <c r="K4271" i="2"/>
  <c r="H4928" i="2"/>
  <c r="J4928" i="2" s="1"/>
  <c r="K4928" i="2"/>
  <c r="H4694" i="2"/>
  <c r="J4694" i="2" s="1"/>
  <c r="K4694" i="2"/>
  <c r="H4587" i="2"/>
  <c r="J4587" i="2" s="1"/>
  <c r="K4587" i="2"/>
  <c r="H4542" i="2"/>
  <c r="J4542" i="2" s="1"/>
  <c r="K4542" i="2"/>
  <c r="H4503" i="2"/>
  <c r="J4503" i="2" s="1"/>
  <c r="K4503" i="2"/>
  <c r="H4442" i="2"/>
  <c r="J4442" i="2" s="1"/>
  <c r="K4442" i="2"/>
  <c r="H4409" i="2"/>
  <c r="J4409" i="2" s="1"/>
  <c r="K4409" i="2"/>
  <c r="H4369" i="2"/>
  <c r="J4369" i="2" s="1"/>
  <c r="K4369" i="2"/>
  <c r="H4280" i="2"/>
  <c r="J4280" i="2" s="1"/>
  <c r="K4280" i="2"/>
  <c r="H4264" i="2"/>
  <c r="J4264" i="2" s="1"/>
  <c r="K4264" i="2"/>
  <c r="H4208" i="2"/>
  <c r="J4208" i="2" s="1"/>
  <c r="K4208" i="2"/>
  <c r="H4179" i="2"/>
  <c r="J4179" i="2" s="1"/>
  <c r="K4179" i="2"/>
  <c r="H4143" i="2"/>
  <c r="J4143" i="2" s="1"/>
  <c r="K4143" i="2"/>
  <c r="H4099" i="2"/>
  <c r="J4099" i="2" s="1"/>
  <c r="K4099" i="2"/>
  <c r="H4845" i="2"/>
  <c r="J4845" i="2" s="1"/>
  <c r="K4845" i="2"/>
  <c r="H4295" i="2"/>
  <c r="J4295" i="2" s="1"/>
  <c r="K4295" i="2"/>
  <c r="H4045" i="2"/>
  <c r="J4045" i="2" s="1"/>
  <c r="K4045" i="2"/>
  <c r="H4021" i="2"/>
  <c r="J4021" i="2" s="1"/>
  <c r="K4021" i="2"/>
  <c r="H3916" i="2"/>
  <c r="J3916" i="2" s="1"/>
  <c r="K3916" i="2"/>
  <c r="H3880" i="2"/>
  <c r="J3880" i="2" s="1"/>
  <c r="K3880" i="2"/>
  <c r="H3831" i="2"/>
  <c r="J3831" i="2" s="1"/>
  <c r="K3831" i="2"/>
  <c r="H3710" i="2"/>
  <c r="J3710" i="2" s="1"/>
  <c r="K3710" i="2"/>
  <c r="H3673" i="2"/>
  <c r="J3673" i="2" s="1"/>
  <c r="K3673" i="2"/>
  <c r="H3629" i="2"/>
  <c r="J3629" i="2" s="1"/>
  <c r="K3629" i="2"/>
  <c r="H3449" i="2"/>
  <c r="J3449" i="2" s="1"/>
  <c r="K3449" i="2"/>
  <c r="H3353" i="2"/>
  <c r="J3353" i="2" s="1"/>
  <c r="K3353" i="2"/>
  <c r="H3233" i="2"/>
  <c r="J3233" i="2" s="1"/>
  <c r="K3233" i="2"/>
  <c r="H3082" i="2"/>
  <c r="J3082" i="2" s="1"/>
  <c r="K3082" i="2"/>
  <c r="H4075" i="2"/>
  <c r="J4075" i="2" s="1"/>
  <c r="K4075" i="2"/>
  <c r="H4022" i="2"/>
  <c r="J4022" i="2"/>
  <c r="K4022" i="2"/>
  <c r="H3973" i="2"/>
  <c r="K3973" i="2"/>
  <c r="J3973" i="2"/>
  <c r="H3949" i="2"/>
  <c r="K3949" i="2"/>
  <c r="J3949" i="2"/>
  <c r="H3815" i="2"/>
  <c r="K3815" i="2"/>
  <c r="J3815" i="2"/>
  <c r="H3682" i="2"/>
  <c r="J3682" i="2"/>
  <c r="K3682" i="2"/>
  <c r="H3634" i="2"/>
  <c r="J3634" i="2" s="1"/>
  <c r="K3634" i="2"/>
  <c r="H3561" i="2"/>
  <c r="J3561" i="2"/>
  <c r="K3561" i="2"/>
  <c r="H3525" i="2"/>
  <c r="J3525" i="2" s="1"/>
  <c r="K3525" i="2"/>
  <c r="H3485" i="2"/>
  <c r="J3485" i="2"/>
  <c r="K3485" i="2"/>
  <c r="H3056" i="2"/>
  <c r="J3056" i="2" s="1"/>
  <c r="K3056" i="2"/>
  <c r="H2979" i="2"/>
  <c r="J2979" i="2"/>
  <c r="K2979" i="2"/>
  <c r="H2891" i="2"/>
  <c r="J2891" i="2" s="1"/>
  <c r="K2891" i="2"/>
  <c r="H2780" i="2"/>
  <c r="J2780" i="2"/>
  <c r="K2780" i="2"/>
  <c r="H2729" i="2"/>
  <c r="J2729" i="2" s="1"/>
  <c r="K2729" i="2"/>
  <c r="H2708" i="2"/>
  <c r="J2708" i="2"/>
  <c r="K2708" i="2"/>
  <c r="H3987" i="2"/>
  <c r="J3987" i="2" s="1"/>
  <c r="K3987" i="2"/>
  <c r="H3918" i="2"/>
  <c r="K3918" i="2"/>
  <c r="J3918" i="2"/>
  <c r="H3878" i="2"/>
  <c r="J3878" i="2" s="1"/>
  <c r="K3878" i="2"/>
  <c r="H3821" i="2"/>
  <c r="K3821" i="2"/>
  <c r="J3821" i="2"/>
  <c r="H3627" i="2"/>
  <c r="K3627" i="2"/>
  <c r="J3627" i="2"/>
  <c r="H3538" i="2"/>
  <c r="J3538" i="2"/>
  <c r="K3538" i="2"/>
  <c r="H2805" i="2"/>
  <c r="J2805" i="2"/>
  <c r="K2805" i="2"/>
  <c r="J1623" i="2"/>
  <c r="K1623" i="2"/>
  <c r="H1146" i="2"/>
  <c r="H1145" i="2" s="1"/>
  <c r="J1145" i="2" s="1"/>
  <c r="H405" i="2"/>
  <c r="J405" i="2" s="1"/>
  <c r="K405" i="2"/>
  <c r="H2603" i="2"/>
  <c r="J2603" i="2" s="1"/>
  <c r="K2603" i="2"/>
  <c r="H2556" i="2"/>
  <c r="J2556" i="2" s="1"/>
  <c r="K2556" i="2"/>
  <c r="H2410" i="2"/>
  <c r="J2410" i="2" s="1"/>
  <c r="K2410" i="2"/>
  <c r="H2220" i="2"/>
  <c r="J2220" i="2" s="1"/>
  <c r="K2220" i="2"/>
  <c r="H2152" i="2"/>
  <c r="J2152" i="2" s="1"/>
  <c r="K2152" i="2"/>
  <c r="H1775" i="2"/>
  <c r="J1775" i="2" s="1"/>
  <c r="K1775" i="2"/>
  <c r="H1651" i="2"/>
  <c r="J1651" i="2" s="1"/>
  <c r="K1651" i="2"/>
  <c r="H1609" i="2"/>
  <c r="J1609" i="2" s="1"/>
  <c r="K1609" i="2"/>
  <c r="H1376" i="2"/>
  <c r="J1376" i="2" s="1"/>
  <c r="K1376" i="2"/>
  <c r="H815" i="2"/>
  <c r="J815" i="2" s="1"/>
  <c r="K815" i="2"/>
  <c r="H530" i="2"/>
  <c r="J530" i="2" s="1"/>
  <c r="K530" i="2"/>
  <c r="H414" i="2"/>
  <c r="J414" i="2" s="1"/>
  <c r="K414" i="2"/>
  <c r="H365" i="2"/>
  <c r="J365" i="2" s="1"/>
  <c r="K365" i="2"/>
  <c r="H2331" i="2"/>
  <c r="J2331" i="2" s="1"/>
  <c r="K2331" i="2"/>
  <c r="H2272" i="2"/>
  <c r="J2272" i="2" s="1"/>
  <c r="K2272" i="2"/>
  <c r="H1707" i="2"/>
  <c r="J1707" i="2" s="1"/>
  <c r="K1707" i="2"/>
  <c r="H5056" i="2"/>
  <c r="J5056" i="2" s="1"/>
  <c r="K5056" i="2"/>
  <c r="H4700" i="2"/>
  <c r="J4700" i="2" s="1"/>
  <c r="K4700" i="2"/>
  <c r="H4552" i="2"/>
  <c r="J4552" i="2" s="1"/>
  <c r="K4552" i="2"/>
  <c r="H4331" i="2"/>
  <c r="J4331" i="2" s="1"/>
  <c r="K4331" i="2"/>
  <c r="H2995" i="2"/>
  <c r="J2995" i="2" s="1"/>
  <c r="K2995" i="2"/>
  <c r="H2945" i="2"/>
  <c r="J2945" i="2" s="1"/>
  <c r="K2945" i="2"/>
  <c r="H2921" i="2"/>
  <c r="J2921" i="2" s="1"/>
  <c r="K2921" i="2"/>
  <c r="H2865" i="2"/>
  <c r="J2865" i="2" s="1"/>
  <c r="K2865" i="2"/>
  <c r="H2208" i="2"/>
  <c r="J2208" i="2" s="1"/>
  <c r="K2208" i="2"/>
  <c r="H1476" i="2"/>
  <c r="J1476" i="2" s="1"/>
  <c r="K1476" i="2"/>
  <c r="H1425" i="2"/>
  <c r="J1425" i="2" s="1"/>
  <c r="K1425" i="2"/>
  <c r="H1406" i="2"/>
  <c r="J1406" i="2" s="1"/>
  <c r="K1406" i="2"/>
  <c r="H527" i="2"/>
  <c r="J527" i="2" s="1"/>
  <c r="K527" i="2"/>
  <c r="H268" i="2"/>
  <c r="J268" i="2" s="1"/>
  <c r="K268" i="2"/>
  <c r="H4778" i="2"/>
  <c r="J4778" i="2" s="1"/>
  <c r="K4778" i="2"/>
  <c r="H4641" i="2"/>
  <c r="J4641" i="2" s="1"/>
  <c r="K4641" i="2"/>
  <c r="H4609" i="2"/>
  <c r="J4609" i="2" s="1"/>
  <c r="K4609" i="2"/>
  <c r="H4545" i="2"/>
  <c r="J4545" i="2" s="1"/>
  <c r="K4545" i="2"/>
  <c r="H3923" i="2"/>
  <c r="J3923" i="2" s="1"/>
  <c r="K3923" i="2"/>
  <c r="H3198" i="2"/>
  <c r="J3198" i="2" s="1"/>
  <c r="K3198" i="2"/>
  <c r="H4148" i="2"/>
  <c r="J4148" i="2" s="1"/>
  <c r="K4148" i="2"/>
  <c r="H3849" i="2"/>
  <c r="J3849" i="2" s="1"/>
  <c r="K3849" i="2"/>
  <c r="H3332" i="2"/>
  <c r="J3332" i="2" s="1"/>
  <c r="K3332" i="2"/>
  <c r="H3011" i="2"/>
  <c r="J3011" i="2" s="1"/>
  <c r="K3011" i="2"/>
  <c r="H2528" i="2"/>
  <c r="J2528" i="2" s="1"/>
  <c r="K2528" i="2"/>
  <c r="H2361" i="2"/>
  <c r="J2361" i="2"/>
  <c r="K2361" i="2"/>
  <c r="H1687" i="2"/>
  <c r="J1687" i="2" s="1"/>
  <c r="K1687" i="2"/>
  <c r="H1564" i="2"/>
  <c r="J1564" i="2"/>
  <c r="K1564" i="2"/>
  <c r="H1540" i="2"/>
  <c r="J1540" i="2" s="1"/>
  <c r="K1540" i="2"/>
  <c r="H1516" i="2"/>
  <c r="J1516" i="2"/>
  <c r="K1516" i="2"/>
  <c r="H980" i="2"/>
  <c r="J980" i="2" s="1"/>
  <c r="K980" i="2"/>
  <c r="H72" i="2"/>
  <c r="J72" i="2"/>
  <c r="K72" i="2"/>
  <c r="H128" i="2"/>
  <c r="K128" i="2"/>
  <c r="J128" i="2"/>
  <c r="H56" i="2"/>
  <c r="K56" i="2"/>
  <c r="J56" i="2"/>
  <c r="H108" i="2"/>
  <c r="J108" i="2" s="1"/>
  <c r="K108" i="2"/>
  <c r="H64" i="2"/>
  <c r="J64" i="2"/>
  <c r="K64" i="2"/>
  <c r="H236" i="2"/>
  <c r="J236" i="2" s="1"/>
  <c r="K236" i="2"/>
  <c r="H207" i="2"/>
  <c r="J207" i="2"/>
  <c r="K207" i="2"/>
  <c r="H183" i="2"/>
  <c r="J183" i="2" s="1"/>
  <c r="K183" i="2"/>
  <c r="H159" i="2"/>
  <c r="J159" i="2"/>
  <c r="K159" i="2"/>
  <c r="H5016" i="2"/>
  <c r="K5016" i="2"/>
  <c r="J5016" i="2"/>
  <c r="H4237" i="2"/>
  <c r="J4237" i="2"/>
  <c r="K4237" i="2"/>
  <c r="H3346" i="2"/>
  <c r="J3346" i="2"/>
  <c r="K3346" i="2"/>
  <c r="H2597" i="2"/>
  <c r="J2597" i="2"/>
  <c r="K2597" i="2"/>
  <c r="H2416" i="2"/>
  <c r="J2416" i="2"/>
  <c r="K2416" i="2"/>
  <c r="H1353" i="2"/>
  <c r="J1353" i="2"/>
  <c r="K1353" i="2"/>
  <c r="H1329" i="2"/>
  <c r="J1329" i="2"/>
  <c r="K1329" i="2"/>
  <c r="H1305" i="2"/>
  <c r="J1305" i="2"/>
  <c r="K1305" i="2"/>
  <c r="H1198" i="2"/>
  <c r="J1198" i="2"/>
  <c r="K1198" i="2"/>
  <c r="H985" i="2"/>
  <c r="J985" i="2"/>
  <c r="K985" i="2"/>
  <c r="H4695" i="2"/>
  <c r="J4695" i="2"/>
  <c r="K4695" i="2"/>
  <c r="H4475" i="2"/>
  <c r="J4475" i="2"/>
  <c r="K4475" i="2"/>
  <c r="H3779" i="2"/>
  <c r="K3779" i="2"/>
  <c r="J3779" i="2"/>
  <c r="H3166" i="2"/>
  <c r="J3166" i="2"/>
  <c r="K3166" i="2"/>
  <c r="H3142" i="2"/>
  <c r="J3142" i="2"/>
  <c r="K3142" i="2"/>
  <c r="H2912" i="2"/>
  <c r="J2912" i="2" s="1"/>
  <c r="K2912" i="2"/>
  <c r="H2268" i="2"/>
  <c r="K2268" i="2"/>
  <c r="J2268" i="2"/>
  <c r="H2142" i="2"/>
  <c r="J2142" i="2" s="1"/>
  <c r="K2142" i="2"/>
  <c r="H1813" i="2"/>
  <c r="J1813" i="2"/>
  <c r="K1813" i="2"/>
  <c r="H1729" i="2"/>
  <c r="J1729" i="2"/>
  <c r="K1729" i="2"/>
  <c r="H1630" i="2"/>
  <c r="J1630" i="2"/>
  <c r="K1630" i="2"/>
  <c r="H1583" i="2"/>
  <c r="J1583" i="2"/>
  <c r="K1583" i="2"/>
  <c r="H1392" i="2"/>
  <c r="J1392" i="2"/>
  <c r="K1392" i="2"/>
  <c r="H455" i="2"/>
  <c r="J455" i="2" s="1"/>
  <c r="K455" i="2"/>
  <c r="H321" i="2"/>
  <c r="J321" i="2" s="1"/>
  <c r="K321" i="2"/>
  <c r="H143" i="2"/>
  <c r="J143" i="2" s="1"/>
  <c r="K143" i="2"/>
  <c r="H5014" i="2"/>
  <c r="J5014" i="2" s="1"/>
  <c r="K5014" i="2"/>
  <c r="H4893" i="2"/>
  <c r="J4893" i="2" s="1"/>
  <c r="K4893" i="2"/>
  <c r="H3245" i="2"/>
  <c r="J3245" i="2" s="1"/>
  <c r="K3245" i="2"/>
  <c r="H811" i="2"/>
  <c r="J811" i="2" s="1"/>
  <c r="K811" i="2"/>
  <c r="H788" i="2"/>
  <c r="J788" i="2" s="1"/>
  <c r="K788" i="2"/>
  <c r="H4129" i="2"/>
  <c r="J4129" i="2" s="1"/>
  <c r="K4129" i="2"/>
  <c r="H4085" i="2"/>
  <c r="J4085" i="2" s="1"/>
  <c r="K4085" i="2"/>
  <c r="H3781" i="2"/>
  <c r="J3781" i="2" s="1"/>
  <c r="K3781" i="2"/>
  <c r="H3741" i="2"/>
  <c r="K3741" i="2"/>
  <c r="J3741" i="2"/>
  <c r="H4211" i="2"/>
  <c r="J4211" i="2" s="1"/>
  <c r="K4211" i="2"/>
  <c r="H5125" i="2"/>
  <c r="J5125" i="2" s="1"/>
  <c r="K5125" i="2"/>
  <c r="H5113" i="2"/>
  <c r="J5113" i="2" s="1"/>
  <c r="K5113" i="2"/>
  <c r="H5105" i="2"/>
  <c r="J5105" i="2" s="1"/>
  <c r="K5105" i="2"/>
  <c r="H5073" i="2"/>
  <c r="J5073" i="2" s="1"/>
  <c r="K5073" i="2"/>
  <c r="H5033" i="2"/>
  <c r="J5033" i="2" s="1"/>
  <c r="K5033" i="2"/>
  <c r="H5021" i="2"/>
  <c r="J5021" i="2" s="1"/>
  <c r="K5021" i="2"/>
  <c r="H5009" i="2"/>
  <c r="K5009" i="2"/>
  <c r="J5009" i="2"/>
  <c r="H4977" i="2"/>
  <c r="J4977" i="2" s="1"/>
  <c r="K4977" i="2"/>
  <c r="H5065" i="2"/>
  <c r="J5065" i="2" s="1"/>
  <c r="K5065" i="2"/>
  <c r="H5048" i="2"/>
  <c r="J5048" i="2" s="1"/>
  <c r="K5048" i="2"/>
  <c r="H4953" i="2"/>
  <c r="J4953" i="2" s="1"/>
  <c r="K4953" i="2"/>
  <c r="H4935" i="2"/>
  <c r="J4935" i="2" s="1"/>
  <c r="K4935" i="2"/>
  <c r="H4913" i="2"/>
  <c r="J4913" i="2" s="1"/>
  <c r="K4913" i="2"/>
  <c r="H4370" i="2"/>
  <c r="J4370" i="2"/>
  <c r="K4370" i="2"/>
  <c r="H3820" i="2"/>
  <c r="J3820" i="2" s="1"/>
  <c r="K3820" i="2"/>
  <c r="H3808" i="2"/>
  <c r="J3808" i="2" s="1"/>
  <c r="K3808" i="2"/>
  <c r="H3796" i="2"/>
  <c r="J3796" i="2" s="1"/>
  <c r="K3796" i="2"/>
  <c r="H3778" i="2"/>
  <c r="J3778" i="2" s="1"/>
  <c r="K3778" i="2"/>
  <c r="H3434" i="2"/>
  <c r="J3434" i="2" s="1"/>
  <c r="K3434" i="2"/>
  <c r="H3000" i="2"/>
  <c r="J3000" i="2" s="1"/>
  <c r="K3000" i="2"/>
  <c r="H2988" i="2"/>
  <c r="J2988" i="2" s="1"/>
  <c r="K2988" i="2"/>
  <c r="H2976" i="2"/>
  <c r="J2976" i="2" s="1"/>
  <c r="K2976" i="2"/>
  <c r="H2555" i="2"/>
  <c r="J2555" i="2" s="1"/>
  <c r="K2555" i="2"/>
  <c r="H2543" i="2"/>
  <c r="J2543" i="2"/>
  <c r="K2543" i="2"/>
  <c r="H2533" i="2"/>
  <c r="J2533" i="2" s="1"/>
  <c r="K2533" i="2"/>
  <c r="H2506" i="2"/>
  <c r="J2506" i="2"/>
  <c r="K2506" i="2"/>
  <c r="H2445" i="2"/>
  <c r="J2445" i="2" s="1"/>
  <c r="K2445" i="2"/>
  <c r="H2215" i="2"/>
  <c r="J2215" i="2" s="1"/>
  <c r="K2215" i="2"/>
  <c r="H1357" i="2"/>
  <c r="K1357" i="2"/>
  <c r="J1357" i="2"/>
  <c r="H716" i="2"/>
  <c r="J716" i="2" s="1"/>
  <c r="K716" i="2"/>
  <c r="H746" i="2"/>
  <c r="K746" i="2"/>
  <c r="J746" i="2"/>
  <c r="H694" i="2"/>
  <c r="J694" i="2" s="1"/>
  <c r="K694" i="2"/>
  <c r="H5152" i="2"/>
  <c r="J5152" i="2" s="1"/>
  <c r="K5152" i="2"/>
  <c r="H5137" i="2"/>
  <c r="J5137" i="2" s="1"/>
  <c r="K5137" i="2"/>
  <c r="H5079" i="2"/>
  <c r="J5079" i="2" s="1"/>
  <c r="K5079" i="2"/>
  <c r="H4948" i="2"/>
  <c r="J4948" i="2" s="1"/>
  <c r="K4948" i="2"/>
  <c r="H5101" i="2"/>
  <c r="J5101" i="2" s="1"/>
  <c r="K5101" i="2"/>
  <c r="H4901" i="2"/>
  <c r="K4901" i="2"/>
  <c r="J4901" i="2"/>
  <c r="H4867" i="2"/>
  <c r="K4867" i="2"/>
  <c r="J4867" i="2"/>
  <c r="H4848" i="2"/>
  <c r="K4848" i="2"/>
  <c r="J4848" i="2"/>
  <c r="H4856" i="2"/>
  <c r="K4856" i="2"/>
  <c r="J4856" i="2"/>
  <c r="H4753" i="2"/>
  <c r="J4753" i="2"/>
  <c r="K4753" i="2"/>
  <c r="H4705" i="2"/>
  <c r="J4705" i="2"/>
  <c r="K4705" i="2"/>
  <c r="H4656" i="2"/>
  <c r="J4656" i="2"/>
  <c r="K4656" i="2"/>
  <c r="H4608" i="2"/>
  <c r="J4608" i="2"/>
  <c r="K4608" i="2"/>
  <c r="H4560" i="2"/>
  <c r="J4560" i="2"/>
  <c r="K4560" i="2"/>
  <c r="H4805" i="2"/>
  <c r="J4805" i="2"/>
  <c r="K4805" i="2"/>
  <c r="H4763" i="2"/>
  <c r="J4763" i="2"/>
  <c r="K4763" i="2"/>
  <c r="H4715" i="2"/>
  <c r="J4715" i="2"/>
  <c r="K4715" i="2"/>
  <c r="H4667" i="2"/>
  <c r="J4667" i="2"/>
  <c r="K4667" i="2"/>
  <c r="H4626" i="2"/>
  <c r="J4626" i="2"/>
  <c r="K4626" i="2"/>
  <c r="H4578" i="2"/>
  <c r="J4578" i="2"/>
  <c r="K4578" i="2"/>
  <c r="H4879" i="2"/>
  <c r="K4879" i="2"/>
  <c r="J4879" i="2"/>
  <c r="H4781" i="2"/>
  <c r="J4781" i="2"/>
  <c r="K4781" i="2"/>
  <c r="H4733" i="2"/>
  <c r="J4733" i="2"/>
  <c r="K4733" i="2"/>
  <c r="H4685" i="2"/>
  <c r="J4685" i="2"/>
  <c r="K4685" i="2"/>
  <c r="H4712" i="2"/>
  <c r="K4712" i="2"/>
  <c r="J4712" i="2"/>
  <c r="H4520" i="2"/>
  <c r="J4520" i="2"/>
  <c r="K4520" i="2"/>
  <c r="H4472" i="2"/>
  <c r="J4472" i="2"/>
  <c r="K4472" i="2"/>
  <c r="H4424" i="2"/>
  <c r="J4424" i="2"/>
  <c r="K4424" i="2"/>
  <c r="H4380" i="2"/>
  <c r="J4380" i="2"/>
  <c r="K4380" i="2"/>
  <c r="H4318" i="2"/>
  <c r="J4318" i="2"/>
  <c r="K4318" i="2"/>
  <c r="H4270" i="2"/>
  <c r="J4270" i="2"/>
  <c r="K4270" i="2"/>
  <c r="H4752" i="2"/>
  <c r="K4752" i="2"/>
  <c r="J4752" i="2"/>
  <c r="H4544" i="2"/>
  <c r="J4544" i="2"/>
  <c r="K4544" i="2"/>
  <c r="H4492" i="2"/>
  <c r="K4492" i="2"/>
  <c r="J4492" i="2"/>
  <c r="H4444" i="2"/>
  <c r="K4444" i="2"/>
  <c r="J4444" i="2"/>
  <c r="H4396" i="2"/>
  <c r="K4396" i="2"/>
  <c r="J4396" i="2"/>
  <c r="H4338" i="2"/>
  <c r="J4338" i="2"/>
  <c r="K4338" i="2"/>
  <c r="H4290" i="2"/>
  <c r="J4290" i="2"/>
  <c r="K4290" i="2"/>
  <c r="H4242" i="2"/>
  <c r="J4242" i="2"/>
  <c r="K4242" i="2"/>
  <c r="H4226" i="2"/>
  <c r="J4226" i="2"/>
  <c r="K4226" i="2"/>
  <c r="H4178" i="2"/>
  <c r="J4178" i="2"/>
  <c r="K4178" i="2"/>
  <c r="H4130" i="2"/>
  <c r="J4130" i="2"/>
  <c r="K4130" i="2"/>
  <c r="H4349" i="2"/>
  <c r="J4349" i="2"/>
  <c r="K4349" i="2"/>
  <c r="H4230" i="2"/>
  <c r="J4230" i="2"/>
  <c r="K4230" i="2"/>
  <c r="H4182" i="2"/>
  <c r="J4182" i="2"/>
  <c r="K4182" i="2"/>
  <c r="H4134" i="2"/>
  <c r="J4134" i="2"/>
  <c r="K4134" i="2"/>
  <c r="H4177" i="2"/>
  <c r="J4177" i="2"/>
  <c r="K4177" i="2"/>
  <c r="H3756" i="2"/>
  <c r="J3756" i="2"/>
  <c r="K3756" i="2"/>
  <c r="H3708" i="2"/>
  <c r="J3708" i="2"/>
  <c r="K3708" i="2"/>
  <c r="H3660" i="2"/>
  <c r="J3660" i="2"/>
  <c r="K3660" i="2"/>
  <c r="H3612" i="2"/>
  <c r="J3612" i="2"/>
  <c r="K3612" i="2"/>
  <c r="H3564" i="2"/>
  <c r="K3564" i="2"/>
  <c r="J3564" i="2"/>
  <c r="H3516" i="2"/>
  <c r="J3516" i="2"/>
  <c r="K3516" i="2"/>
  <c r="H3428" i="2"/>
  <c r="J3428" i="2" s="1"/>
  <c r="K3428" i="2"/>
  <c r="H3416" i="2"/>
  <c r="J3416" i="2" s="1"/>
  <c r="K3416" i="2"/>
  <c r="H3404" i="2"/>
  <c r="J3404" i="2" s="1"/>
  <c r="K3404" i="2"/>
  <c r="H3392" i="2"/>
  <c r="J3392" i="2" s="1"/>
  <c r="K3392" i="2"/>
  <c r="H4100" i="2"/>
  <c r="J4100" i="2" s="1"/>
  <c r="K4100" i="2"/>
  <c r="H3832" i="2"/>
  <c r="J3832" i="2"/>
  <c r="K3832" i="2"/>
  <c r="H3783" i="2"/>
  <c r="K3783" i="2"/>
  <c r="J3783" i="2"/>
  <c r="H3736" i="2"/>
  <c r="J3736" i="2"/>
  <c r="K3736" i="2"/>
  <c r="H3688" i="2"/>
  <c r="J3688" i="2" s="1"/>
  <c r="K3688" i="2"/>
  <c r="H3640" i="2"/>
  <c r="J3640" i="2"/>
  <c r="K3640" i="2"/>
  <c r="H3592" i="2"/>
  <c r="J3592" i="2" s="1"/>
  <c r="K3592" i="2"/>
  <c r="H3544" i="2"/>
  <c r="J3544" i="2"/>
  <c r="K3544" i="2"/>
  <c r="H3496" i="2"/>
  <c r="J3496" i="2" s="1"/>
  <c r="K3496" i="2"/>
  <c r="H3435" i="2"/>
  <c r="J3435" i="2"/>
  <c r="K3435" i="2"/>
  <c r="H3419" i="2"/>
  <c r="J3419" i="2" s="1"/>
  <c r="K3419" i="2"/>
  <c r="H3407" i="2"/>
  <c r="J3407" i="2" s="1"/>
  <c r="K3407" i="2"/>
  <c r="H3395" i="2"/>
  <c r="K3395" i="2"/>
  <c r="J3395" i="2"/>
  <c r="H3340" i="2"/>
  <c r="J3340" i="2" s="1"/>
  <c r="K3340" i="2"/>
  <c r="H3611" i="2"/>
  <c r="K3611" i="2"/>
  <c r="J3611" i="2"/>
  <c r="H3326" i="2"/>
  <c r="J3326" i="2" s="1"/>
  <c r="K3326" i="2"/>
  <c r="H3302" i="2"/>
  <c r="J3302" i="2" s="1"/>
  <c r="K3302" i="2"/>
  <c r="H3278" i="2"/>
  <c r="J3278" i="2" s="1"/>
  <c r="K3278" i="2"/>
  <c r="H3252" i="2"/>
  <c r="J3252" i="2" s="1"/>
  <c r="K3252" i="2"/>
  <c r="H3045" i="2"/>
  <c r="J3045" i="2"/>
  <c r="K3045" i="2"/>
  <c r="H3034" i="2"/>
  <c r="K3034" i="2"/>
  <c r="J3034" i="2"/>
  <c r="H3022" i="2"/>
  <c r="J3022" i="2" s="1"/>
  <c r="K3022" i="2"/>
  <c r="H3010" i="2"/>
  <c r="K3010" i="2"/>
  <c r="J3010" i="2"/>
  <c r="H2788" i="2"/>
  <c r="J2788" i="2"/>
  <c r="K2788" i="2"/>
  <c r="H2703" i="2"/>
  <c r="J2703" i="2"/>
  <c r="K2703" i="2"/>
  <c r="H2680" i="2"/>
  <c r="J2680" i="2" s="1"/>
  <c r="K2680" i="2"/>
  <c r="H2668" i="2"/>
  <c r="J2668" i="2"/>
  <c r="K2668" i="2"/>
  <c r="H2656" i="2"/>
  <c r="J2656" i="2" s="1"/>
  <c r="K2656" i="2"/>
  <c r="H2644" i="2"/>
  <c r="J2644" i="2"/>
  <c r="K2644" i="2"/>
  <c r="H2632" i="2"/>
  <c r="J2632" i="2" s="1"/>
  <c r="K2632" i="2"/>
  <c r="H2590" i="2"/>
  <c r="J2590" i="2"/>
  <c r="K2590" i="2"/>
  <c r="H2475" i="2"/>
  <c r="H2476" i="2"/>
  <c r="J2476" i="2"/>
  <c r="K2476" i="2"/>
  <c r="H2435" i="2"/>
  <c r="J2435" i="2" s="1"/>
  <c r="K2435" i="2"/>
  <c r="H2400" i="2"/>
  <c r="J2400" i="2"/>
  <c r="K2400" i="2"/>
  <c r="H2352" i="2"/>
  <c r="J2352" i="2" s="1"/>
  <c r="K2352" i="2"/>
  <c r="H3731" i="2"/>
  <c r="K3731" i="2"/>
  <c r="J3731" i="2"/>
  <c r="H3507" i="2"/>
  <c r="J3507" i="2" s="1"/>
  <c r="K3507" i="2"/>
  <c r="H3312" i="2"/>
  <c r="J3312" i="2"/>
  <c r="K3312" i="2"/>
  <c r="H3288" i="2"/>
  <c r="J3288" i="2" s="1"/>
  <c r="K3288" i="2"/>
  <c r="H3264" i="2"/>
  <c r="J3264" i="2"/>
  <c r="K3264" i="2"/>
  <c r="H3188" i="2"/>
  <c r="J3188" i="2" s="1"/>
  <c r="K3188" i="2"/>
  <c r="H3165" i="2"/>
  <c r="J3165" i="2" s="1"/>
  <c r="K3165" i="2"/>
  <c r="H3153" i="2"/>
  <c r="J3153" i="2"/>
  <c r="K3153" i="2"/>
  <c r="H3141" i="2"/>
  <c r="J3141" i="2" s="1"/>
  <c r="K3141" i="2"/>
  <c r="H3127" i="2"/>
  <c r="J3127" i="2"/>
  <c r="K3127" i="2"/>
  <c r="H3115" i="2"/>
  <c r="J3115" i="2" s="1"/>
  <c r="K3115" i="2"/>
  <c r="H3103" i="2"/>
  <c r="J3103" i="2"/>
  <c r="K3103" i="2"/>
  <c r="H2815" i="2"/>
  <c r="J2815" i="2" s="1"/>
  <c r="K2815" i="2"/>
  <c r="H2783" i="2"/>
  <c r="J2783" i="2"/>
  <c r="K2783" i="2"/>
  <c r="H2686" i="2"/>
  <c r="J2686" i="2" s="1"/>
  <c r="K2686" i="2"/>
  <c r="H2674" i="2"/>
  <c r="J2674" i="2"/>
  <c r="K2674" i="2"/>
  <c r="H2662" i="2"/>
  <c r="J2662" i="2" s="1"/>
  <c r="K2662" i="2"/>
  <c r="H2650" i="2"/>
  <c r="J2650" i="2"/>
  <c r="K2650" i="2"/>
  <c r="H2638" i="2"/>
  <c r="J2638" i="2" s="1"/>
  <c r="K2638" i="2"/>
  <c r="H2592" i="2"/>
  <c r="J2592" i="2"/>
  <c r="K2592" i="2"/>
  <c r="H2498" i="2"/>
  <c r="J2498" i="2"/>
  <c r="K2498" i="2"/>
  <c r="H2472" i="2"/>
  <c r="J2472" i="2"/>
  <c r="K2472" i="2"/>
  <c r="H2433" i="2"/>
  <c r="J2433" i="2"/>
  <c r="K2433" i="2"/>
  <c r="H2388" i="2"/>
  <c r="J2388" i="2"/>
  <c r="K2388" i="2"/>
  <c r="H2356" i="2"/>
  <c r="J2356" i="2"/>
  <c r="K2356" i="2"/>
  <c r="H2293" i="2"/>
  <c r="J2293" i="2"/>
  <c r="K2293" i="2"/>
  <c r="H2245" i="2"/>
  <c r="J2245" i="2"/>
  <c r="K2245" i="2"/>
  <c r="H2188" i="2"/>
  <c r="K2188" i="2"/>
  <c r="J2188" i="2"/>
  <c r="H2149" i="2"/>
  <c r="K2149" i="2"/>
  <c r="J2149" i="2"/>
  <c r="H2111" i="2"/>
  <c r="K2111" i="2"/>
  <c r="J2111" i="2"/>
  <c r="H2087" i="2"/>
  <c r="J2087" i="2"/>
  <c r="K2087" i="2"/>
  <c r="H2043" i="2"/>
  <c r="J2043" i="2"/>
  <c r="K2043" i="2"/>
  <c r="H2019" i="2"/>
  <c r="J2019" i="2" s="1"/>
  <c r="K2019" i="2"/>
  <c r="H1995" i="2"/>
  <c r="J1995" i="2"/>
  <c r="K1995" i="2"/>
  <c r="H1971" i="2"/>
  <c r="J1971" i="2" s="1"/>
  <c r="K1971" i="2"/>
  <c r="H1947" i="2"/>
  <c r="J1947" i="2"/>
  <c r="K1947" i="2"/>
  <c r="H1923" i="2"/>
  <c r="J1923" i="2" s="1"/>
  <c r="K1923" i="2"/>
  <c r="H1899" i="2"/>
  <c r="J1899" i="2" s="1"/>
  <c r="K1899" i="2"/>
  <c r="H1875" i="2"/>
  <c r="J1875" i="2" s="1"/>
  <c r="K1875" i="2"/>
  <c r="H1851" i="2"/>
  <c r="J1851" i="2" s="1"/>
  <c r="K1851" i="2"/>
  <c r="H1829" i="2"/>
  <c r="J1829" i="2" s="1"/>
  <c r="K1829" i="2"/>
  <c r="H1798" i="2"/>
  <c r="J1798" i="2"/>
  <c r="K1798" i="2"/>
  <c r="H1750" i="2"/>
  <c r="J1750" i="2" s="1"/>
  <c r="H1718" i="2"/>
  <c r="H1715" i="2" s="1"/>
  <c r="H1668" i="2"/>
  <c r="J1668" i="2" s="1"/>
  <c r="K1668" i="2"/>
  <c r="H2306" i="2"/>
  <c r="K2306" i="2"/>
  <c r="J2306" i="2"/>
  <c r="H2263" i="2"/>
  <c r="J2263" i="2" s="1"/>
  <c r="K2263" i="2"/>
  <c r="H2200" i="2"/>
  <c r="K2200" i="2"/>
  <c r="J2200" i="2"/>
  <c r="H2166" i="2"/>
  <c r="K2166" i="2"/>
  <c r="J2166" i="2"/>
  <c r="H2129" i="2"/>
  <c r="K2129" i="2"/>
  <c r="J2129" i="2"/>
  <c r="H2100" i="2"/>
  <c r="K2100" i="2"/>
  <c r="J2100" i="2"/>
  <c r="H2076" i="2"/>
  <c r="K2076" i="2"/>
  <c r="J2076" i="2"/>
  <c r="H2052" i="2"/>
  <c r="K2052" i="2"/>
  <c r="J2052" i="2"/>
  <c r="H2028" i="2"/>
  <c r="K2028" i="2"/>
  <c r="J2028" i="2"/>
  <c r="H2004" i="2"/>
  <c r="K2004" i="2"/>
  <c r="J2004" i="2"/>
  <c r="H1980" i="2"/>
  <c r="K1980" i="2"/>
  <c r="J1980" i="2"/>
  <c r="H1956" i="2"/>
  <c r="K1956" i="2"/>
  <c r="J1956" i="2"/>
  <c r="H1932" i="2"/>
  <c r="K1932" i="2"/>
  <c r="J1932" i="2"/>
  <c r="H1908" i="2"/>
  <c r="J1908" i="2" s="1"/>
  <c r="K1908" i="2"/>
  <c r="H1884" i="2"/>
  <c r="J1884" i="2"/>
  <c r="K1884" i="2"/>
  <c r="H1860" i="2"/>
  <c r="J1860" i="2" s="1"/>
  <c r="K1860" i="2"/>
  <c r="H2340" i="2"/>
  <c r="J2340" i="2"/>
  <c r="K2340" i="2"/>
  <c r="H2281" i="2"/>
  <c r="J2281" i="2" s="1"/>
  <c r="K2281" i="2"/>
  <c r="H2233" i="2"/>
  <c r="J2233" i="2"/>
  <c r="K2233" i="2"/>
  <c r="H2176" i="2"/>
  <c r="J2176" i="2" s="1"/>
  <c r="K2176" i="2"/>
  <c r="H2147" i="2"/>
  <c r="K2147" i="2"/>
  <c r="J2147" i="2"/>
  <c r="H2117" i="2"/>
  <c r="J2117" i="2" s="1"/>
  <c r="K2117" i="2"/>
  <c r="H2093" i="2"/>
  <c r="J2093" i="2"/>
  <c r="K2093" i="2"/>
  <c r="H2069" i="2"/>
  <c r="J2069" i="2" s="1"/>
  <c r="K2069" i="2"/>
  <c r="H2041" i="2"/>
  <c r="J2041" i="2"/>
  <c r="K2041" i="2"/>
  <c r="H2017" i="2"/>
  <c r="J2017" i="2" s="1"/>
  <c r="K2017" i="2"/>
  <c r="H1993" i="2"/>
  <c r="J1993" i="2"/>
  <c r="K1993" i="2"/>
  <c r="H1812" i="2"/>
  <c r="J1812" i="2" s="1"/>
  <c r="K1812" i="2"/>
  <c r="H1290" i="2"/>
  <c r="J1290" i="2"/>
  <c r="K1290" i="2"/>
  <c r="H1266" i="2"/>
  <c r="J1266" i="2" s="1"/>
  <c r="K1266" i="2"/>
  <c r="H1242" i="2"/>
  <c r="J1242" i="2"/>
  <c r="K1242" i="2"/>
  <c r="H1217" i="2"/>
  <c r="J1217" i="2" s="1"/>
  <c r="K1217" i="2"/>
  <c r="H1193" i="2"/>
  <c r="J1193" i="2"/>
  <c r="K1193" i="2"/>
  <c r="H1069" i="2"/>
  <c r="J1069" i="2" s="1"/>
  <c r="K1069" i="2"/>
  <c r="H1000" i="2"/>
  <c r="J1000" i="2"/>
  <c r="K1000" i="2"/>
  <c r="H947" i="2"/>
  <c r="K947" i="2"/>
  <c r="J947" i="2"/>
  <c r="H911" i="2"/>
  <c r="K911" i="2"/>
  <c r="J911" i="2"/>
  <c r="H877" i="2"/>
  <c r="J877" i="2"/>
  <c r="K877" i="2"/>
  <c r="H853" i="2"/>
  <c r="J853" i="2"/>
  <c r="K853" i="2"/>
  <c r="H802" i="2"/>
  <c r="J802" i="2" s="1"/>
  <c r="K802" i="2"/>
  <c r="H758" i="2"/>
  <c r="J758" i="2"/>
  <c r="K758" i="2"/>
  <c r="H1794" i="2"/>
  <c r="J1794" i="2" s="1"/>
  <c r="K1794" i="2"/>
  <c r="H1181" i="2"/>
  <c r="H1180" i="2" s="1"/>
  <c r="J1180" i="2" s="1"/>
  <c r="H1141" i="2"/>
  <c r="K1141" i="2"/>
  <c r="J1141" i="2"/>
  <c r="H1116" i="2"/>
  <c r="J1116" i="2" s="1"/>
  <c r="K1116" i="2"/>
  <c r="H1086" i="2"/>
  <c r="J1086" i="2"/>
  <c r="K1086" i="2"/>
  <c r="H1022" i="2"/>
  <c r="J1022" i="2"/>
  <c r="K1022" i="2"/>
  <c r="H926" i="2"/>
  <c r="J926" i="2" s="1"/>
  <c r="K926" i="2"/>
  <c r="H798" i="2"/>
  <c r="J798" i="2" s="1"/>
  <c r="K798" i="2"/>
  <c r="H722" i="2"/>
  <c r="K722" i="2"/>
  <c r="J722" i="2"/>
  <c r="H673" i="2"/>
  <c r="J673" i="2" s="1"/>
  <c r="K673" i="2"/>
  <c r="H649" i="2"/>
  <c r="K649" i="2"/>
  <c r="J649" i="2"/>
  <c r="H625" i="2"/>
  <c r="J625" i="2" s="1"/>
  <c r="K625" i="2"/>
  <c r="H601" i="2"/>
  <c r="K601" i="2"/>
  <c r="J601" i="2"/>
  <c r="H581" i="2"/>
  <c r="J581" i="2" s="1"/>
  <c r="K581" i="2"/>
  <c r="H559" i="2"/>
  <c r="J559" i="2" s="1"/>
  <c r="K559" i="2"/>
  <c r="H1830" i="2"/>
  <c r="J1830" i="2"/>
  <c r="K1830" i="2"/>
  <c r="H1796" i="2"/>
  <c r="J1796" i="2" s="1"/>
  <c r="K1796" i="2"/>
  <c r="H1709" i="2"/>
  <c r="J1709" i="2"/>
  <c r="K1709" i="2"/>
  <c r="K1656" i="2"/>
  <c r="H1613" i="2"/>
  <c r="J1613" i="2"/>
  <c r="K1613" i="2"/>
  <c r="H1582" i="2"/>
  <c r="J1582" i="2"/>
  <c r="K1582" i="2"/>
  <c r="H1558" i="2"/>
  <c r="J1558" i="2"/>
  <c r="K1558" i="2"/>
  <c r="H1534" i="2"/>
  <c r="J1534" i="2"/>
  <c r="K1534" i="2"/>
  <c r="H1506" i="2"/>
  <c r="J1506" i="2"/>
  <c r="K1506" i="2"/>
  <c r="H1472" i="2"/>
  <c r="J1472" i="2" s="1"/>
  <c r="J1424" i="2"/>
  <c r="K1424" i="2"/>
  <c r="H1383" i="2"/>
  <c r="J1383" i="2"/>
  <c r="K1383" i="2"/>
  <c r="H1355" i="2"/>
  <c r="J1355" i="2" s="1"/>
  <c r="K1355" i="2"/>
  <c r="H1331" i="2"/>
  <c r="J1331" i="2"/>
  <c r="K1331" i="2"/>
  <c r="H1307" i="2"/>
  <c r="J1307" i="2" s="1"/>
  <c r="K1307" i="2"/>
  <c r="H1293" i="2"/>
  <c r="J1293" i="2"/>
  <c r="K1293" i="2"/>
  <c r="H1281" i="2"/>
  <c r="J1281" i="2" s="1"/>
  <c r="K1281" i="2"/>
  <c r="H1269" i="2"/>
  <c r="J1269" i="2"/>
  <c r="K1269" i="2"/>
  <c r="H1257" i="2"/>
  <c r="J1257" i="2" s="1"/>
  <c r="K1257" i="2"/>
  <c r="H1245" i="2"/>
  <c r="J1245" i="2" s="1"/>
  <c r="K1245" i="2"/>
  <c r="H1233" i="2"/>
  <c r="J1233" i="2" s="1"/>
  <c r="K1233" i="2"/>
  <c r="H1216" i="2"/>
  <c r="J1216" i="2" s="1"/>
  <c r="K1216" i="2"/>
  <c r="H1204" i="2"/>
  <c r="J1204" i="2" s="1"/>
  <c r="K1204" i="2"/>
  <c r="H1192" i="2"/>
  <c r="J1192" i="2"/>
  <c r="K1192" i="2"/>
  <c r="H1170" i="2"/>
  <c r="J1170" i="2" s="1"/>
  <c r="K1170" i="2"/>
  <c r="H1067" i="2"/>
  <c r="J1067" i="2" s="1"/>
  <c r="K1067" i="2"/>
  <c r="H1055" i="2"/>
  <c r="J1055" i="2" s="1"/>
  <c r="K1055" i="2"/>
  <c r="H998" i="2"/>
  <c r="J998" i="2"/>
  <c r="K998" i="2"/>
  <c r="H986" i="2"/>
  <c r="J986" i="2" s="1"/>
  <c r="K986" i="2"/>
  <c r="H954" i="2"/>
  <c r="J954" i="2" s="1"/>
  <c r="K954" i="2"/>
  <c r="H942" i="2"/>
  <c r="J942" i="2"/>
  <c r="K942" i="2"/>
  <c r="H894" i="2"/>
  <c r="J894" i="2"/>
  <c r="K894" i="2"/>
  <c r="H876" i="2"/>
  <c r="J876" i="2" s="1"/>
  <c r="K876" i="2"/>
  <c r="H864" i="2"/>
  <c r="J864" i="2"/>
  <c r="K864" i="2"/>
  <c r="H852" i="2"/>
  <c r="J852" i="2" s="1"/>
  <c r="K852" i="2"/>
  <c r="H840" i="2"/>
  <c r="J840" i="2"/>
  <c r="K840" i="2"/>
  <c r="H828" i="2"/>
  <c r="J828" i="2" s="1"/>
  <c r="K828" i="2"/>
  <c r="H816" i="2"/>
  <c r="J816" i="2"/>
  <c r="K816" i="2"/>
  <c r="H776" i="2"/>
  <c r="J776" i="2" s="1"/>
  <c r="K776" i="2"/>
  <c r="H764" i="2"/>
  <c r="K764" i="2"/>
  <c r="J764" i="2"/>
  <c r="H741" i="2"/>
  <c r="J741" i="2" s="1"/>
  <c r="K741" i="2"/>
  <c r="H718" i="2"/>
  <c r="K718" i="2"/>
  <c r="J718" i="2"/>
  <c r="H570" i="2"/>
  <c r="J570" i="2" s="1"/>
  <c r="K570" i="2"/>
  <c r="H544" i="2"/>
  <c r="K544" i="2"/>
  <c r="J544" i="2"/>
  <c r="H584" i="2"/>
  <c r="J584" i="2"/>
  <c r="K584" i="2"/>
  <c r="H557" i="2"/>
  <c r="J557" i="2" s="1"/>
  <c r="K557" i="2"/>
  <c r="K514" i="2"/>
  <c r="H489" i="2"/>
  <c r="K489" i="2"/>
  <c r="J489" i="2"/>
  <c r="H477" i="2"/>
  <c r="J477" i="2" s="1"/>
  <c r="K477" i="2"/>
  <c r="H434" i="2"/>
  <c r="J434" i="2"/>
  <c r="K434" i="2"/>
  <c r="H386" i="2"/>
  <c r="J386" i="2" s="1"/>
  <c r="K386" i="2"/>
  <c r="H352" i="2"/>
  <c r="K352" i="2"/>
  <c r="J352" i="2"/>
  <c r="H340" i="2"/>
  <c r="J340" i="2" s="1"/>
  <c r="K340" i="2"/>
  <c r="H312" i="2"/>
  <c r="K312" i="2"/>
  <c r="J312" i="2"/>
  <c r="H18" i="2"/>
  <c r="J18" i="2" s="1"/>
  <c r="K18" i="2"/>
  <c r="H314" i="2"/>
  <c r="J314" i="2" s="1"/>
  <c r="K314" i="2"/>
  <c r="H300" i="2"/>
  <c r="K300" i="2"/>
  <c r="J300" i="2"/>
  <c r="H288" i="2"/>
  <c r="J288" i="2" s="1"/>
  <c r="K288" i="2"/>
  <c r="H273" i="2"/>
  <c r="J273" i="2" s="1"/>
  <c r="K273" i="2"/>
  <c r="H261" i="2"/>
  <c r="J261" i="2" s="1"/>
  <c r="K261" i="2"/>
  <c r="H249" i="2"/>
  <c r="J249" i="2" s="1"/>
  <c r="K249" i="2"/>
  <c r="H237" i="2"/>
  <c r="J237" i="2"/>
  <c r="K237" i="2"/>
  <c r="H225" i="2"/>
  <c r="J225" i="2" s="1"/>
  <c r="K225" i="2"/>
  <c r="H205" i="2"/>
  <c r="J205" i="2"/>
  <c r="K205" i="2"/>
  <c r="H193" i="2"/>
  <c r="J193" i="2" s="1"/>
  <c r="K193" i="2"/>
  <c r="H181" i="2"/>
  <c r="J181" i="2"/>
  <c r="K181" i="2"/>
  <c r="H169" i="2"/>
  <c r="J169" i="2" s="1"/>
  <c r="K169" i="2"/>
  <c r="H157" i="2"/>
  <c r="J157" i="2"/>
  <c r="K157" i="2"/>
  <c r="H133" i="2"/>
  <c r="J133" i="2" s="1"/>
  <c r="K133" i="2"/>
  <c r="H106" i="2"/>
  <c r="J106" i="2" s="1"/>
  <c r="K106" i="2"/>
  <c r="H82" i="2"/>
  <c r="J82" i="2" s="1"/>
  <c r="K82" i="2"/>
  <c r="H58" i="2"/>
  <c r="K58" i="2"/>
  <c r="H33" i="2"/>
  <c r="J33" i="2" s="1"/>
  <c r="K33" i="2"/>
  <c r="H476" i="2"/>
  <c r="J476" i="2"/>
  <c r="K476" i="2"/>
  <c r="H338" i="2"/>
  <c r="K338" i="2"/>
  <c r="J338" i="2"/>
  <c r="H29" i="2"/>
  <c r="J29" i="2"/>
  <c r="K29" i="2"/>
  <c r="H5114" i="2"/>
  <c r="J5114" i="2" s="1"/>
  <c r="K5114" i="2"/>
  <c r="H5036" i="2"/>
  <c r="J5036" i="2"/>
  <c r="K5036" i="2"/>
  <c r="H4923" i="2"/>
  <c r="J4923" i="2" s="1"/>
  <c r="K4923" i="2"/>
  <c r="H4782" i="2"/>
  <c r="K4782" i="2"/>
  <c r="J4782" i="2"/>
  <c r="H4686" i="2"/>
  <c r="J4686" i="2" s="1"/>
  <c r="K4686" i="2"/>
  <c r="H5102" i="2"/>
  <c r="J5102" i="2"/>
  <c r="K5102" i="2"/>
  <c r="H5078" i="2"/>
  <c r="J5078" i="2" s="1"/>
  <c r="K5078" i="2"/>
  <c r="H4887" i="2"/>
  <c r="K4887" i="2"/>
  <c r="J4887" i="2"/>
  <c r="H4824" i="2"/>
  <c r="K4824" i="2"/>
  <c r="J4824" i="2"/>
  <c r="H4812" i="2"/>
  <c r="K4812" i="2"/>
  <c r="J4812" i="2"/>
  <c r="H4800" i="2"/>
  <c r="K4800" i="2"/>
  <c r="J4800" i="2"/>
  <c r="H4703" i="2"/>
  <c r="J4703" i="2"/>
  <c r="K4703" i="2"/>
  <c r="H4658" i="2"/>
  <c r="J4658" i="2"/>
  <c r="K4658" i="2"/>
  <c r="H4621" i="2"/>
  <c r="J4621" i="2"/>
  <c r="K4621" i="2"/>
  <c r="H5024" i="2"/>
  <c r="K5024" i="2"/>
  <c r="J5024" i="2"/>
  <c r="H4944" i="2"/>
  <c r="J4944" i="2" s="1"/>
  <c r="K4944" i="2"/>
  <c r="H4899" i="2"/>
  <c r="J4899" i="2" s="1"/>
  <c r="K4899" i="2"/>
  <c r="H4643" i="2"/>
  <c r="J4643" i="2"/>
  <c r="K4643" i="2"/>
  <c r="H4572" i="2"/>
  <c r="J4572" i="2" s="1"/>
  <c r="K4572" i="2"/>
  <c r="H4536" i="2"/>
  <c r="J4536" i="2"/>
  <c r="K4536" i="2"/>
  <c r="H4499" i="2"/>
  <c r="J4499" i="2" s="1"/>
  <c r="K4499" i="2"/>
  <c r="H4463" i="2"/>
  <c r="J4463" i="2"/>
  <c r="K4463" i="2"/>
  <c r="H4430" i="2"/>
  <c r="J4430" i="2" s="1"/>
  <c r="K4430" i="2"/>
  <c r="H4394" i="2"/>
  <c r="J4394" i="2"/>
  <c r="K4394" i="2"/>
  <c r="H4354" i="2"/>
  <c r="J4354" i="2" s="1"/>
  <c r="K4354" i="2"/>
  <c r="H4309" i="2"/>
  <c r="J4309" i="2"/>
  <c r="K4309" i="2"/>
  <c r="H4257" i="2"/>
  <c r="J4257" i="2" s="1"/>
  <c r="K4257" i="2"/>
  <c r="H4239" i="2"/>
  <c r="J4239" i="2"/>
  <c r="K4239" i="2"/>
  <c r="H4189" i="2"/>
  <c r="J4189" i="2" s="1"/>
  <c r="K4189" i="2"/>
  <c r="H4487" i="2"/>
  <c r="J4487" i="2"/>
  <c r="K4487" i="2"/>
  <c r="H4352" i="2"/>
  <c r="J4352" i="2" s="1"/>
  <c r="K4352" i="2"/>
  <c r="H4553" i="2"/>
  <c r="J4553" i="2"/>
  <c r="K4553" i="2"/>
  <c r="H4345" i="2"/>
  <c r="J4345" i="2" s="1"/>
  <c r="K4345" i="2"/>
  <c r="H4229" i="2"/>
  <c r="J4229" i="2"/>
  <c r="K4229" i="2"/>
  <c r="H4149" i="2"/>
  <c r="J4149" i="2" s="1"/>
  <c r="K4149" i="2"/>
  <c r="H4112" i="2"/>
  <c r="J4112" i="2"/>
  <c r="K4112" i="2"/>
  <c r="H4087" i="2"/>
  <c r="J4087" i="2" s="1"/>
  <c r="K4087" i="2"/>
  <c r="H4060" i="2"/>
  <c r="J4060" i="2" s="1"/>
  <c r="K4060" i="2"/>
  <c r="H4039" i="2"/>
  <c r="J4039" i="2" s="1"/>
  <c r="K4039" i="2"/>
  <c r="H4012" i="2"/>
  <c r="J4012" i="2" s="1"/>
  <c r="K4012" i="2"/>
  <c r="H3991" i="2"/>
  <c r="J3991" i="2"/>
  <c r="K3991" i="2"/>
  <c r="H3964" i="2"/>
  <c r="J3964" i="2"/>
  <c r="K3964" i="2"/>
  <c r="H3943" i="2"/>
  <c r="J3943" i="2" s="1"/>
  <c r="K3943" i="2"/>
  <c r="H4303" i="2"/>
  <c r="J4303" i="2"/>
  <c r="K4303" i="2"/>
  <c r="H4200" i="2"/>
  <c r="J4200" i="2"/>
  <c r="K4200" i="2"/>
  <c r="H4161" i="2"/>
  <c r="J4161" i="2"/>
  <c r="K4161" i="2"/>
  <c r="H4124" i="2"/>
  <c r="J4124" i="2"/>
  <c r="K4124" i="2"/>
  <c r="H4080" i="2"/>
  <c r="J4080" i="2"/>
  <c r="K4080" i="2"/>
  <c r="H4058" i="2"/>
  <c r="J4058" i="2"/>
  <c r="K4058" i="2"/>
  <c r="H4032" i="2"/>
  <c r="J4032" i="2"/>
  <c r="K4032" i="2"/>
  <c r="H4010" i="2"/>
  <c r="J4010" i="2"/>
  <c r="K4010" i="2"/>
  <c r="H3984" i="2"/>
  <c r="J3984" i="2"/>
  <c r="K3984" i="2"/>
  <c r="H3962" i="2"/>
  <c r="J3962" i="2" s="1"/>
  <c r="K3962" i="2"/>
  <c r="H3936" i="2"/>
  <c r="J3936" i="2"/>
  <c r="K3936" i="2"/>
  <c r="H3915" i="2"/>
  <c r="J3915" i="2" s="1"/>
  <c r="K3915" i="2"/>
  <c r="H3893" i="2"/>
  <c r="J3893" i="2" s="1"/>
  <c r="K3893" i="2"/>
  <c r="H3877" i="2"/>
  <c r="K3877" i="2"/>
  <c r="J3877" i="2"/>
  <c r="H3861" i="2"/>
  <c r="J3861" i="2" s="1"/>
  <c r="K3861" i="2"/>
  <c r="H3845" i="2"/>
  <c r="K3845" i="2"/>
  <c r="J3845" i="2"/>
  <c r="H3747" i="2"/>
  <c r="J3747" i="2" s="1"/>
  <c r="K3747" i="2"/>
  <c r="H3706" i="2"/>
  <c r="J3706" i="2"/>
  <c r="K3706" i="2"/>
  <c r="H3671" i="2"/>
  <c r="J3671" i="2" s="1"/>
  <c r="K3671" i="2"/>
  <c r="H3638" i="2"/>
  <c r="J3638" i="2" s="1"/>
  <c r="K3638" i="2"/>
  <c r="H3601" i="2"/>
  <c r="J3601" i="2" s="1"/>
  <c r="K3601" i="2"/>
  <c r="H3555" i="2"/>
  <c r="J3555" i="2" s="1"/>
  <c r="K3555" i="2"/>
  <c r="H3519" i="2"/>
  <c r="J3519" i="2"/>
  <c r="K3519" i="2"/>
  <c r="H3482" i="2"/>
  <c r="J3482" i="2" s="1"/>
  <c r="K3482" i="2"/>
  <c r="H3382" i="2"/>
  <c r="J3382" i="2"/>
  <c r="K3382" i="2"/>
  <c r="H3366" i="2"/>
  <c r="J3366" i="2" s="1"/>
  <c r="K3366" i="2"/>
  <c r="H3350" i="2"/>
  <c r="J3350" i="2"/>
  <c r="K3350" i="2"/>
  <c r="H3335" i="2"/>
  <c r="J3335" i="2" s="1"/>
  <c r="K3335" i="2"/>
  <c r="H3311" i="2"/>
  <c r="J3311" i="2" s="1"/>
  <c r="K3311" i="2"/>
  <c r="H3287" i="2"/>
  <c r="J3287" i="2" s="1"/>
  <c r="K3287" i="2"/>
  <c r="H3263" i="2"/>
  <c r="J3263" i="2" s="1"/>
  <c r="K3263" i="2"/>
  <c r="H3234" i="2"/>
  <c r="J3234" i="2"/>
  <c r="K3234" i="2"/>
  <c r="H3207" i="2"/>
  <c r="J3207" i="2" s="1"/>
  <c r="K3207" i="2"/>
  <c r="H3889" i="2"/>
  <c r="K3889" i="2"/>
  <c r="J3889" i="2"/>
  <c r="H3895" i="2"/>
  <c r="J3895" i="2" s="1"/>
  <c r="K3895" i="2"/>
  <c r="H3869" i="2"/>
  <c r="K3869" i="2"/>
  <c r="J3869" i="2"/>
  <c r="H3843" i="2"/>
  <c r="J3843" i="2" s="1"/>
  <c r="K3843" i="2"/>
  <c r="H3745" i="2"/>
  <c r="K3745" i="2"/>
  <c r="J3745" i="2"/>
  <c r="H3687" i="2"/>
  <c r="J3687" i="2" s="1"/>
  <c r="K3687" i="2"/>
  <c r="H3649" i="2"/>
  <c r="J3649" i="2" s="1"/>
  <c r="K3649" i="2"/>
  <c r="H3590" i="2"/>
  <c r="J3590" i="2"/>
  <c r="K3590" i="2"/>
  <c r="H3553" i="2"/>
  <c r="J3553" i="2" s="1"/>
  <c r="K3553" i="2"/>
  <c r="H3498" i="2"/>
  <c r="J3498" i="2"/>
  <c r="K3498" i="2"/>
  <c r="H3441" i="2"/>
  <c r="J3441" i="2" s="1"/>
  <c r="K3441" i="2"/>
  <c r="H3379" i="2"/>
  <c r="J3379" i="2"/>
  <c r="K3379" i="2"/>
  <c r="H3363" i="2"/>
  <c r="J3363" i="2" s="1"/>
  <c r="K3363" i="2"/>
  <c r="H3347" i="2"/>
  <c r="J3347" i="2" s="1"/>
  <c r="K3347" i="2"/>
  <c r="H3317" i="2"/>
  <c r="J3317" i="2" s="1"/>
  <c r="K3317" i="2"/>
  <c r="H3293" i="2"/>
  <c r="J3293" i="2"/>
  <c r="K3293" i="2"/>
  <c r="H3269" i="2"/>
  <c r="J3269" i="2" s="1"/>
  <c r="K3269" i="2"/>
  <c r="H3236" i="2"/>
  <c r="J3236" i="2"/>
  <c r="K3236" i="2"/>
  <c r="H3206" i="2"/>
  <c r="J3206" i="2" s="1"/>
  <c r="K3206" i="2"/>
  <c r="H3176" i="2"/>
  <c r="J3176" i="2"/>
  <c r="K3176" i="2"/>
  <c r="H3110" i="2"/>
  <c r="J3110" i="2" s="1"/>
  <c r="K3110" i="2"/>
  <c r="H3086" i="2"/>
  <c r="J3086" i="2"/>
  <c r="K3086" i="2"/>
  <c r="H2940" i="2"/>
  <c r="K2940" i="2"/>
  <c r="J2940" i="2"/>
  <c r="H2918" i="2"/>
  <c r="K2918" i="2"/>
  <c r="J2918" i="2"/>
  <c r="H2892" i="2"/>
  <c r="J2892" i="2" s="1"/>
  <c r="K2892" i="2"/>
  <c r="H2870" i="2"/>
  <c r="J2870" i="2" s="1"/>
  <c r="K2870" i="2"/>
  <c r="H2844" i="2"/>
  <c r="J2844" i="2" s="1"/>
  <c r="K2844" i="2"/>
  <c r="H2814" i="2"/>
  <c r="J2814" i="2" s="1"/>
  <c r="K2814" i="2"/>
  <c r="H2728" i="2"/>
  <c r="J2728" i="2" s="1"/>
  <c r="K2728" i="2"/>
  <c r="H2699" i="2"/>
  <c r="J2699" i="2"/>
  <c r="K2699" i="2"/>
  <c r="H2618" i="2"/>
  <c r="J2618" i="2" s="1"/>
  <c r="K2618" i="2"/>
  <c r="H2558" i="2"/>
  <c r="J2558" i="2"/>
  <c r="K2558" i="2"/>
  <c r="H2488" i="2"/>
  <c r="J2488" i="2" s="1"/>
  <c r="K2488" i="2"/>
  <c r="H2427" i="2"/>
  <c r="J2427" i="2"/>
  <c r="K2427" i="2"/>
  <c r="H2366" i="2"/>
  <c r="J2366" i="2" s="1"/>
  <c r="K2366" i="2"/>
  <c r="H2316" i="2"/>
  <c r="K2316" i="2"/>
  <c r="J2316" i="2"/>
  <c r="H2282" i="2"/>
  <c r="J2282" i="2" s="1"/>
  <c r="K2282" i="2"/>
  <c r="H2232" i="2"/>
  <c r="K2232" i="2"/>
  <c r="J2232" i="2"/>
  <c r="H2192" i="2"/>
  <c r="J2192" i="2" s="1"/>
  <c r="K2192" i="2"/>
  <c r="H3222" i="2"/>
  <c r="J3222" i="2"/>
  <c r="K3222" i="2"/>
  <c r="H3179" i="2"/>
  <c r="J3179" i="2" s="1"/>
  <c r="K3179" i="2"/>
  <c r="H3112" i="2"/>
  <c r="J3112" i="2"/>
  <c r="K3112" i="2"/>
  <c r="H3084" i="2"/>
  <c r="J3084" i="2" s="1"/>
  <c r="K3084" i="2"/>
  <c r="H2958" i="2"/>
  <c r="K2958" i="2"/>
  <c r="J2958" i="2"/>
  <c r="H2932" i="2"/>
  <c r="J2932" i="2" s="1"/>
  <c r="K2932" i="2"/>
  <c r="H2910" i="2"/>
  <c r="J2910" i="2"/>
  <c r="K2910" i="2"/>
  <c r="H2884" i="2"/>
  <c r="J2884" i="2" s="1"/>
  <c r="K2884" i="2"/>
  <c r="H2862" i="2"/>
  <c r="J2862" i="2"/>
  <c r="K2862" i="2"/>
  <c r="H2835" i="2"/>
  <c r="J2835" i="2" s="1"/>
  <c r="K2835" i="2"/>
  <c r="H2773" i="2"/>
  <c r="K2773" i="2"/>
  <c r="J2773" i="2"/>
  <c r="H2743" i="2"/>
  <c r="J2743" i="2" s="1"/>
  <c r="K2743" i="2"/>
  <c r="H2616" i="2"/>
  <c r="J2616" i="2"/>
  <c r="K2616" i="2"/>
  <c r="H2538" i="2"/>
  <c r="J2538" i="2" s="1"/>
  <c r="K2538" i="2"/>
  <c r="H2465" i="2"/>
  <c r="J2465" i="2"/>
  <c r="K2465" i="2"/>
  <c r="H2432" i="2"/>
  <c r="J2432" i="2" s="1"/>
  <c r="K2432" i="2"/>
  <c r="H2405" i="2"/>
  <c r="J2405" i="2"/>
  <c r="K2405" i="2"/>
  <c r="H2341" i="2"/>
  <c r="J2341" i="2" s="1"/>
  <c r="K2341" i="2"/>
  <c r="H2275" i="2"/>
  <c r="J2275" i="2"/>
  <c r="K2275" i="2"/>
  <c r="H2230" i="2"/>
  <c r="J2230" i="2" s="1"/>
  <c r="K2230" i="2"/>
  <c r="H2167" i="2"/>
  <c r="K2167" i="2"/>
  <c r="J2167" i="2"/>
  <c r="H2098" i="2"/>
  <c r="K2098" i="2"/>
  <c r="J2098" i="2"/>
  <c r="H2074" i="2"/>
  <c r="K2074" i="2"/>
  <c r="J2074" i="2"/>
  <c r="H1800" i="2"/>
  <c r="J1800" i="2"/>
  <c r="K1800" i="2"/>
  <c r="H1754" i="2"/>
  <c r="J1754" i="2"/>
  <c r="K1754" i="2"/>
  <c r="H1717" i="2"/>
  <c r="J1717" i="2"/>
  <c r="K1717" i="2"/>
  <c r="H1666" i="2"/>
  <c r="J1666" i="2"/>
  <c r="K1666" i="2"/>
  <c r="H1620" i="2"/>
  <c r="J1620" i="2"/>
  <c r="K1620" i="2"/>
  <c r="H1584" i="2"/>
  <c r="J1584" i="2"/>
  <c r="K1584" i="2"/>
  <c r="H1557" i="2"/>
  <c r="J1557" i="2"/>
  <c r="K1557" i="2"/>
  <c r="H1533" i="2"/>
  <c r="J1533" i="2"/>
  <c r="K1533" i="2"/>
  <c r="H1499" i="2"/>
  <c r="J1499" i="2"/>
  <c r="K1499" i="2"/>
  <c r="H1456" i="2"/>
  <c r="J1456" i="2"/>
  <c r="K1456" i="2"/>
  <c r="J1418" i="2"/>
  <c r="K1418" i="2"/>
  <c r="H1386" i="2"/>
  <c r="J1386" i="2"/>
  <c r="K1386" i="2"/>
  <c r="H1364" i="2"/>
  <c r="J1364" i="2" s="1"/>
  <c r="K1364" i="2"/>
  <c r="H1342" i="2"/>
  <c r="J1342" i="2" s="1"/>
  <c r="K1342" i="2"/>
  <c r="H1318" i="2"/>
  <c r="J1318" i="2" s="1"/>
  <c r="K1318" i="2"/>
  <c r="H1184" i="2"/>
  <c r="J1184" i="2" s="1"/>
  <c r="K1184" i="2"/>
  <c r="H1142" i="2"/>
  <c r="J1142" i="2" s="1"/>
  <c r="K1142" i="2"/>
  <c r="H1118" i="2"/>
  <c r="J1118" i="2"/>
  <c r="K1118" i="2"/>
  <c r="H1081" i="2"/>
  <c r="J1081" i="2"/>
  <c r="K1081" i="2"/>
  <c r="H1062" i="2"/>
  <c r="J1062" i="2" s="1"/>
  <c r="K1062" i="2"/>
  <c r="H918" i="2"/>
  <c r="J918" i="2"/>
  <c r="K918" i="2"/>
  <c r="H725" i="2"/>
  <c r="J725" i="2" s="1"/>
  <c r="K725" i="2"/>
  <c r="H699" i="2"/>
  <c r="J699" i="2"/>
  <c r="K699" i="2"/>
  <c r="H670" i="2"/>
  <c r="J670" i="2" s="1"/>
  <c r="K670" i="2"/>
  <c r="H646" i="2"/>
  <c r="J646" i="2"/>
  <c r="K646" i="2"/>
  <c r="H622" i="2"/>
  <c r="J622" i="2" s="1"/>
  <c r="K622" i="2"/>
  <c r="H598" i="2"/>
  <c r="J598" i="2"/>
  <c r="K598" i="2"/>
  <c r="H498" i="2"/>
  <c r="J498" i="2" s="1"/>
  <c r="K498" i="2"/>
  <c r="H431" i="2"/>
  <c r="J431" i="2"/>
  <c r="K431" i="2"/>
  <c r="H399" i="2"/>
  <c r="J399" i="2" s="1"/>
  <c r="K399" i="2"/>
  <c r="H368" i="2"/>
  <c r="K368" i="2"/>
  <c r="J368" i="2"/>
  <c r="H1953" i="2"/>
  <c r="J1953" i="2" s="1"/>
  <c r="K1953" i="2"/>
  <c r="H1929" i="2"/>
  <c r="J1929" i="2"/>
  <c r="K1929" i="2"/>
  <c r="H1905" i="2"/>
  <c r="J1905" i="2" s="1"/>
  <c r="K1905" i="2"/>
  <c r="H1881" i="2"/>
  <c r="J1881" i="2"/>
  <c r="K1881" i="2"/>
  <c r="H1857" i="2"/>
  <c r="J1857" i="2" s="1"/>
  <c r="K1857" i="2"/>
  <c r="H1831" i="2"/>
  <c r="J1831" i="2"/>
  <c r="K1831" i="2"/>
  <c r="H1777" i="2"/>
  <c r="J1777" i="2" s="1"/>
  <c r="K1777" i="2"/>
  <c r="H1739" i="2"/>
  <c r="J1739" i="2"/>
  <c r="K1739" i="2"/>
  <c r="H1680" i="2"/>
  <c r="J1680" i="2" s="1"/>
  <c r="K1680" i="2"/>
  <c r="H1640" i="2"/>
  <c r="K1640" i="2"/>
  <c r="J1640" i="2"/>
  <c r="H1567" i="2"/>
  <c r="J1567" i="2" s="1"/>
  <c r="K1567" i="2"/>
  <c r="H1543" i="2"/>
  <c r="J1543" i="2"/>
  <c r="K1543" i="2"/>
  <c r="H1519" i="2"/>
  <c r="J1519" i="2" s="1"/>
  <c r="K1519" i="2"/>
  <c r="H1487" i="2"/>
  <c r="J1487" i="2"/>
  <c r="K1487" i="2"/>
  <c r="H1449" i="2"/>
  <c r="J1449" i="2" s="1"/>
  <c r="K1449" i="2"/>
  <c r="H1422" i="2"/>
  <c r="J1422" i="2"/>
  <c r="K1422" i="2"/>
  <c r="H1366" i="2"/>
  <c r="J1366" i="2" s="1"/>
  <c r="K1366" i="2"/>
  <c r="H1336" i="2"/>
  <c r="J1336" i="2" s="1"/>
  <c r="K1336" i="2"/>
  <c r="H1312" i="2"/>
  <c r="J1312" i="2" s="1"/>
  <c r="K1312" i="2"/>
  <c r="H1163" i="2"/>
  <c r="J1163" i="2" s="1"/>
  <c r="K1163" i="2"/>
  <c r="H1151" i="2"/>
  <c r="K1151" i="2"/>
  <c r="J1151" i="2"/>
  <c r="H1139" i="2"/>
  <c r="J1139" i="2" s="1"/>
  <c r="K1139" i="2"/>
  <c r="H1127" i="2"/>
  <c r="K1127" i="2"/>
  <c r="J1127" i="2"/>
  <c r="H1114" i="2"/>
  <c r="J1114" i="2" s="1"/>
  <c r="K1114" i="2"/>
  <c r="H1102" i="2"/>
  <c r="J1102" i="2" s="1"/>
  <c r="K1102" i="2"/>
  <c r="H1083" i="2"/>
  <c r="J1083" i="2"/>
  <c r="K1083" i="2"/>
  <c r="H1006" i="2"/>
  <c r="J1006" i="2" s="1"/>
  <c r="K1006" i="2"/>
  <c r="H948" i="2"/>
  <c r="J948" i="2"/>
  <c r="K948" i="2"/>
  <c r="H887" i="2"/>
  <c r="J887" i="2" s="1"/>
  <c r="K887" i="2"/>
  <c r="H862" i="2"/>
  <c r="J862" i="2"/>
  <c r="K862" i="2"/>
  <c r="H838" i="2"/>
  <c r="J838" i="2" s="1"/>
  <c r="K838" i="2"/>
  <c r="H767" i="2"/>
  <c r="J767" i="2"/>
  <c r="K767" i="2"/>
  <c r="H723" i="2"/>
  <c r="J723" i="2" s="1"/>
  <c r="K723" i="2"/>
  <c r="H687" i="2"/>
  <c r="K687" i="2"/>
  <c r="J687" i="2"/>
  <c r="H675" i="2"/>
  <c r="J675" i="2" s="1"/>
  <c r="K675" i="2"/>
  <c r="H663" i="2"/>
  <c r="K663" i="2"/>
  <c r="J663" i="2"/>
  <c r="H651" i="2"/>
  <c r="J651" i="2" s="1"/>
  <c r="K651" i="2"/>
  <c r="H639" i="2"/>
  <c r="K639" i="2"/>
  <c r="J639" i="2"/>
  <c r="H627" i="2"/>
  <c r="J627" i="2" s="1"/>
  <c r="K627" i="2"/>
  <c r="H615" i="2"/>
  <c r="K615" i="2"/>
  <c r="J615" i="2"/>
  <c r="H603" i="2"/>
  <c r="J603" i="2" s="1"/>
  <c r="K603" i="2"/>
  <c r="H579" i="2"/>
  <c r="K579" i="2"/>
  <c r="J579" i="2"/>
  <c r="H547" i="2"/>
  <c r="J547" i="2" s="1"/>
  <c r="K547" i="2"/>
  <c r="H526" i="2"/>
  <c r="J526" i="2"/>
  <c r="K526" i="2"/>
  <c r="H491" i="2"/>
  <c r="J491" i="2" s="1"/>
  <c r="K491" i="2"/>
  <c r="H456" i="2"/>
  <c r="J456" i="2"/>
  <c r="K456" i="2"/>
  <c r="H424" i="2"/>
  <c r="J424" i="2" s="1"/>
  <c r="K424" i="2"/>
  <c r="H392" i="2"/>
  <c r="J392" i="2" s="1"/>
  <c r="K392" i="2"/>
  <c r="H361" i="2"/>
  <c r="J361" i="2" s="1"/>
  <c r="K361" i="2"/>
  <c r="H315" i="2"/>
  <c r="J315" i="2" s="1"/>
  <c r="K315" i="2"/>
  <c r="H255" i="2"/>
  <c r="J255" i="2" s="1"/>
  <c r="K255" i="2"/>
  <c r="H231" i="2"/>
  <c r="J231" i="2"/>
  <c r="K231" i="2"/>
  <c r="H202" i="2"/>
  <c r="J202" i="2" s="1"/>
  <c r="K202" i="2"/>
  <c r="H178" i="2"/>
  <c r="J178" i="2"/>
  <c r="K178" i="2"/>
  <c r="H154" i="2"/>
  <c r="J154" i="2" s="1"/>
  <c r="K154" i="2"/>
  <c r="H115" i="2"/>
  <c r="J115" i="2"/>
  <c r="K115" i="2"/>
  <c r="H91" i="2"/>
  <c r="J91" i="2" s="1"/>
  <c r="K91" i="2"/>
  <c r="H67" i="2"/>
  <c r="J67" i="2"/>
  <c r="K67" i="2"/>
  <c r="H42" i="2"/>
  <c r="J42" i="2" s="1"/>
  <c r="K42" i="2"/>
  <c r="H316" i="2"/>
  <c r="J316" i="2" s="1"/>
  <c r="K316" i="2"/>
  <c r="H302" i="2"/>
  <c r="K302" i="2"/>
  <c r="J302" i="2"/>
  <c r="H290" i="2"/>
  <c r="J290" i="2" s="1"/>
  <c r="K290" i="2"/>
  <c r="H278" i="2"/>
  <c r="K278" i="2"/>
  <c r="J278" i="2"/>
  <c r="K17" i="2"/>
  <c r="H5084" i="2"/>
  <c r="J5084" i="2" s="1"/>
  <c r="K5084" i="2"/>
  <c r="H4982" i="2"/>
  <c r="J4982" i="2" s="1"/>
  <c r="K4982" i="2"/>
  <c r="H4934" i="2"/>
  <c r="K4934" i="2"/>
  <c r="J4934" i="2"/>
  <c r="H4890" i="2"/>
  <c r="J4890" i="2" s="1"/>
  <c r="K4890" i="2"/>
  <c r="H4854" i="2"/>
  <c r="K4854" i="2"/>
  <c r="J4854" i="2"/>
  <c r="H4674" i="2"/>
  <c r="J4674" i="2" s="1"/>
  <c r="K4674" i="2"/>
  <c r="H4611" i="2"/>
  <c r="J4611" i="2"/>
  <c r="K4611" i="2"/>
  <c r="H4569" i="2"/>
  <c r="J4569" i="2" s="1"/>
  <c r="K4569" i="2"/>
  <c r="H4507" i="2"/>
  <c r="J4507" i="2"/>
  <c r="K4507" i="2"/>
  <c r="H4470" i="2"/>
  <c r="J4470" i="2" s="1"/>
  <c r="K4470" i="2"/>
  <c r="H4437" i="2"/>
  <c r="J4437" i="2"/>
  <c r="K4437" i="2"/>
  <c r="H4355" i="2"/>
  <c r="J4355" i="2" s="1"/>
  <c r="K4355" i="2"/>
  <c r="H5018" i="2"/>
  <c r="K5018" i="2"/>
  <c r="J5018" i="2"/>
  <c r="H4912" i="2"/>
  <c r="J4912" i="2" s="1"/>
  <c r="K4912" i="2"/>
  <c r="H4828" i="2"/>
  <c r="K4828" i="2"/>
  <c r="J4828" i="2"/>
  <c r="H4738" i="2"/>
  <c r="J4738" i="2" s="1"/>
  <c r="K4738" i="2"/>
  <c r="H5122" i="2"/>
  <c r="J5122" i="2"/>
  <c r="K5122" i="2"/>
  <c r="H4931" i="2"/>
  <c r="J4931" i="2" s="1"/>
  <c r="K4931" i="2"/>
  <c r="H4822" i="2"/>
  <c r="K4822" i="2"/>
  <c r="J4822" i="2"/>
  <c r="H4798" i="2"/>
  <c r="J4798" i="2" s="1"/>
  <c r="K4798" i="2"/>
  <c r="H4647" i="2"/>
  <c r="J4647" i="2"/>
  <c r="K4647" i="2"/>
  <c r="H4337" i="2"/>
  <c r="J4337" i="2" s="1"/>
  <c r="K4337" i="2"/>
  <c r="H4240" i="2"/>
  <c r="K4240" i="2"/>
  <c r="J4240" i="2"/>
  <c r="H4157" i="2"/>
  <c r="J4157" i="2" s="1"/>
  <c r="K4157" i="2"/>
  <c r="H4083" i="2"/>
  <c r="J4083" i="2"/>
  <c r="K4083" i="2"/>
  <c r="H4049" i="2"/>
  <c r="J4049" i="2" s="1"/>
  <c r="K4049" i="2"/>
  <c r="H3993" i="2"/>
  <c r="J3993" i="2"/>
  <c r="K3993" i="2"/>
  <c r="H3934" i="2"/>
  <c r="J3934" i="2" s="1"/>
  <c r="K3934" i="2"/>
  <c r="H3905" i="2"/>
  <c r="K3905" i="2"/>
  <c r="J3905" i="2"/>
  <c r="H3809" i="2"/>
  <c r="J3809" i="2" s="1"/>
  <c r="K3809" i="2"/>
  <c r="H3771" i="2"/>
  <c r="K3771" i="2"/>
  <c r="J3771" i="2"/>
  <c r="H3727" i="2"/>
  <c r="J3727" i="2" s="1"/>
  <c r="K3727" i="2"/>
  <c r="H3669" i="2"/>
  <c r="K3669" i="2"/>
  <c r="J3669" i="2"/>
  <c r="H3599" i="2"/>
  <c r="J3599" i="2" s="1"/>
  <c r="K3599" i="2"/>
  <c r="H3541" i="2"/>
  <c r="J3541" i="2"/>
  <c r="K3541" i="2"/>
  <c r="H3473" i="2"/>
  <c r="J3473" i="2" s="1"/>
  <c r="K3473" i="2"/>
  <c r="H3455" i="2"/>
  <c r="K3455" i="2"/>
  <c r="J3455" i="2"/>
  <c r="H3225" i="2"/>
  <c r="J3225" i="2" s="1"/>
  <c r="K3225" i="2"/>
  <c r="H3093" i="2"/>
  <c r="J3093" i="2"/>
  <c r="K3093" i="2"/>
  <c r="H3054" i="2"/>
  <c r="J3054" i="2" s="1"/>
  <c r="K3054" i="2"/>
  <c r="H3007" i="2"/>
  <c r="J3007" i="2"/>
  <c r="K3007" i="2"/>
  <c r="H2917" i="2"/>
  <c r="J2917" i="2" s="1"/>
  <c r="K2917" i="2"/>
  <c r="H2883" i="2"/>
  <c r="K2883" i="2"/>
  <c r="J2883" i="2"/>
  <c r="H2840" i="2"/>
  <c r="J2840" i="2" s="1"/>
  <c r="K2840" i="2"/>
  <c r="H2698" i="2"/>
  <c r="J2698" i="2"/>
  <c r="K2698" i="2"/>
  <c r="H4233" i="2"/>
  <c r="J4233" i="2" s="1"/>
  <c r="K4233" i="2"/>
  <c r="H3695" i="2"/>
  <c r="K3695" i="2"/>
  <c r="J3695" i="2"/>
  <c r="H3447" i="2"/>
  <c r="J3447" i="2" s="1"/>
  <c r="K3447" i="2"/>
  <c r="H3192" i="2"/>
  <c r="J3192" i="2"/>
  <c r="K3192" i="2"/>
  <c r="H3152" i="2"/>
  <c r="J3152" i="2" s="1"/>
  <c r="K3152" i="2"/>
  <c r="H3031" i="2"/>
  <c r="J3031" i="2"/>
  <c r="K3031" i="2"/>
  <c r="H2967" i="2"/>
  <c r="J2967" i="2" s="1"/>
  <c r="K2967" i="2"/>
  <c r="H2944" i="2"/>
  <c r="K2944" i="2"/>
  <c r="J2944" i="2"/>
  <c r="H2889" i="2"/>
  <c r="J2889" i="2" s="1"/>
  <c r="K2889" i="2"/>
  <c r="H2832" i="2"/>
  <c r="J2832" i="2"/>
  <c r="K2832" i="2"/>
  <c r="H2711" i="2"/>
  <c r="J2711" i="2" s="1"/>
  <c r="K2711" i="2"/>
  <c r="H2548" i="2"/>
  <c r="J2548" i="2"/>
  <c r="K2548" i="2"/>
  <c r="H3733" i="2"/>
  <c r="J3733" i="2" s="1"/>
  <c r="K3733" i="2"/>
  <c r="H3057" i="2"/>
  <c r="J3057" i="2"/>
  <c r="K3057" i="2"/>
  <c r="H2803" i="2"/>
  <c r="J2803" i="2" s="1"/>
  <c r="K2803" i="2"/>
  <c r="H2505" i="2"/>
  <c r="J2505" i="2"/>
  <c r="K2505" i="2"/>
  <c r="H1808" i="2"/>
  <c r="J1808" i="2" s="1"/>
  <c r="K1808" i="2"/>
  <c r="H1695" i="2"/>
  <c r="J1695" i="2"/>
  <c r="K1695" i="2"/>
  <c r="H2494" i="2"/>
  <c r="J2494" i="2" s="1"/>
  <c r="K2494" i="2"/>
  <c r="H2378" i="2"/>
  <c r="J2378" i="2"/>
  <c r="K2378" i="2"/>
  <c r="H2329" i="2"/>
  <c r="J2329" i="2" s="1"/>
  <c r="K2329" i="2"/>
  <c r="H2274" i="2"/>
  <c r="K2274" i="2"/>
  <c r="J2274" i="2"/>
  <c r="H2186" i="2"/>
  <c r="J2186" i="2" s="1"/>
  <c r="K2186" i="2"/>
  <c r="H2050" i="2"/>
  <c r="K2050" i="2"/>
  <c r="J2050" i="2"/>
  <c r="H2026" i="2"/>
  <c r="J2026" i="2" s="1"/>
  <c r="K2026" i="2"/>
  <c r="H2002" i="2"/>
  <c r="K2002" i="2"/>
  <c r="J2002" i="2"/>
  <c r="H1978" i="2"/>
  <c r="J1978" i="2" s="1"/>
  <c r="K1978" i="2"/>
  <c r="H1954" i="2"/>
  <c r="J1954" i="2"/>
  <c r="K1954" i="2"/>
  <c r="H1930" i="2"/>
  <c r="J1930" i="2" s="1"/>
  <c r="K1930" i="2"/>
  <c r="H1906" i="2"/>
  <c r="J1906" i="2"/>
  <c r="K1906" i="2"/>
  <c r="H1882" i="2"/>
  <c r="J1882" i="2" s="1"/>
  <c r="K1882" i="2"/>
  <c r="H1858" i="2"/>
  <c r="J1858" i="2"/>
  <c r="K1858" i="2"/>
  <c r="H1769" i="2"/>
  <c r="J1769" i="2"/>
  <c r="K1769" i="2"/>
  <c r="H1735" i="2"/>
  <c r="J1735" i="2"/>
  <c r="K1735" i="2"/>
  <c r="H1679" i="2"/>
  <c r="J1679" i="2"/>
  <c r="K1679" i="2"/>
  <c r="H1634" i="2"/>
  <c r="J1634" i="2"/>
  <c r="K1634" i="2"/>
  <c r="H1502" i="2"/>
  <c r="J1502" i="2"/>
  <c r="K1502" i="2"/>
  <c r="J1427" i="2"/>
  <c r="K1427" i="2"/>
  <c r="H1393" i="2"/>
  <c r="J1393" i="2" s="1"/>
  <c r="K1393" i="2"/>
  <c r="H1172" i="2"/>
  <c r="J1172" i="2"/>
  <c r="K1172" i="2"/>
  <c r="H1040" i="2"/>
  <c r="J1040" i="2" s="1"/>
  <c r="K1040" i="2"/>
  <c r="H1025" i="2"/>
  <c r="J1025" i="2"/>
  <c r="K1025" i="2"/>
  <c r="H2562" i="2"/>
  <c r="J2562" i="2"/>
  <c r="K2562" i="2"/>
  <c r="H2487" i="2"/>
  <c r="J2487" i="2"/>
  <c r="K2487" i="2"/>
  <c r="H2363" i="2"/>
  <c r="J2363" i="2"/>
  <c r="K2363" i="2"/>
  <c r="H2283" i="2"/>
  <c r="J2283" i="2"/>
  <c r="K2283" i="2"/>
  <c r="H2175" i="2"/>
  <c r="K2175" i="2"/>
  <c r="J2175" i="2"/>
  <c r="H1811" i="2"/>
  <c r="J1811" i="2"/>
  <c r="K1811" i="2"/>
  <c r="H1694" i="2"/>
  <c r="J1694" i="2"/>
  <c r="K1694" i="2"/>
  <c r="H1606" i="2"/>
  <c r="J1606" i="2"/>
  <c r="K1606" i="2"/>
  <c r="H1581" i="2"/>
  <c r="J1581" i="2"/>
  <c r="K1581" i="2"/>
  <c r="H1438" i="2"/>
  <c r="J1438" i="2"/>
  <c r="K1438" i="2"/>
  <c r="H1299" i="2"/>
  <c r="J1299" i="2"/>
  <c r="K1299" i="2"/>
  <c r="H1275" i="2"/>
  <c r="J1275" i="2"/>
  <c r="K1275" i="2"/>
  <c r="H1439" i="2"/>
  <c r="J1439" i="2"/>
  <c r="K1439" i="2"/>
  <c r="J807" i="2"/>
  <c r="K807" i="2"/>
  <c r="H432" i="2"/>
  <c r="J432" i="2"/>
  <c r="K432" i="2"/>
  <c r="H382" i="2"/>
  <c r="J382" i="2"/>
  <c r="K382" i="2"/>
  <c r="H1468" i="2"/>
  <c r="J1468" i="2" s="1"/>
  <c r="H1023" i="2"/>
  <c r="J1023" i="2"/>
  <c r="K1023" i="2"/>
  <c r="H886" i="2"/>
  <c r="J886" i="2" s="1"/>
  <c r="K886" i="2"/>
  <c r="H558" i="2"/>
  <c r="J558" i="2"/>
  <c r="K558" i="2"/>
  <c r="H497" i="2"/>
  <c r="J497" i="2" s="1"/>
  <c r="K497" i="2"/>
  <c r="H459" i="2"/>
  <c r="K459" i="2"/>
  <c r="J459" i="2"/>
  <c r="H401" i="2"/>
  <c r="J401" i="2" s="1"/>
  <c r="K401" i="2"/>
  <c r="H367" i="2"/>
  <c r="J367" i="2"/>
  <c r="K367" i="2"/>
  <c r="H337" i="2"/>
  <c r="J337" i="2" s="1"/>
  <c r="K337" i="2"/>
  <c r="H113" i="2"/>
  <c r="J113" i="2"/>
  <c r="K113" i="2"/>
  <c r="H89" i="2"/>
  <c r="J89" i="2" s="1"/>
  <c r="K89" i="2"/>
  <c r="H65" i="2"/>
  <c r="J65" i="2"/>
  <c r="K65" i="2"/>
  <c r="H40" i="2"/>
  <c r="J40" i="2" s="1"/>
  <c r="K40" i="2"/>
  <c r="H2187" i="2"/>
  <c r="K2187" i="2"/>
  <c r="J2187" i="2"/>
  <c r="H1501" i="2"/>
  <c r="J1501" i="2" s="1"/>
  <c r="K1501" i="2"/>
  <c r="H1259" i="2"/>
  <c r="K1259" i="2"/>
  <c r="J1259" i="2"/>
  <c r="H1235" i="2"/>
  <c r="J1235" i="2" s="1"/>
  <c r="K1235" i="2"/>
  <c r="H4772" i="2"/>
  <c r="J4772" i="2" s="1"/>
  <c r="K4772" i="2"/>
  <c r="H4651" i="2"/>
  <c r="J4651" i="2"/>
  <c r="K4651" i="2"/>
  <c r="H4566" i="2"/>
  <c r="J4566" i="2" s="1"/>
  <c r="K4566" i="2"/>
  <c r="H4505" i="2"/>
  <c r="J4505" i="2"/>
  <c r="K4505" i="2"/>
  <c r="H4473" i="2"/>
  <c r="J4473" i="2" s="1"/>
  <c r="K4473" i="2"/>
  <c r="H4344" i="2"/>
  <c r="J4344" i="2"/>
  <c r="K4344" i="2"/>
  <c r="H4304" i="2"/>
  <c r="J4304" i="2" s="1"/>
  <c r="K4304" i="2"/>
  <c r="H4267" i="2"/>
  <c r="J4267" i="2"/>
  <c r="K4267" i="2"/>
  <c r="H4920" i="2"/>
  <c r="J4920" i="2" s="1"/>
  <c r="K4920" i="2"/>
  <c r="H4682" i="2"/>
  <c r="J4682" i="2"/>
  <c r="K4682" i="2"/>
  <c r="H4579" i="2"/>
  <c r="J4579" i="2" s="1"/>
  <c r="K4579" i="2"/>
  <c r="H4530" i="2"/>
  <c r="J4530" i="2"/>
  <c r="K4530" i="2"/>
  <c r="H4502" i="2"/>
  <c r="J4502" i="2" s="1"/>
  <c r="K4502" i="2"/>
  <c r="H4438" i="2"/>
  <c r="J4438" i="2"/>
  <c r="K4438" i="2"/>
  <c r="H4405" i="2"/>
  <c r="J4405" i="2" s="1"/>
  <c r="K4405" i="2"/>
  <c r="H4325" i="2"/>
  <c r="J4325" i="2"/>
  <c r="K4325" i="2"/>
  <c r="H4276" i="2"/>
  <c r="J4276" i="2" s="1"/>
  <c r="K4276" i="2"/>
  <c r="H4260" i="2"/>
  <c r="J4260" i="2"/>
  <c r="K4260" i="2"/>
  <c r="H4204" i="2"/>
  <c r="J4204" i="2" s="1"/>
  <c r="K4204" i="2"/>
  <c r="H4175" i="2"/>
  <c r="J4175" i="2"/>
  <c r="K4175" i="2"/>
  <c r="H4131" i="2"/>
  <c r="J4131" i="2" s="1"/>
  <c r="K4131" i="2"/>
  <c r="H5062" i="2"/>
  <c r="J5062" i="2"/>
  <c r="K5062" i="2"/>
  <c r="H4094" i="2"/>
  <c r="J4094" i="2" s="1"/>
  <c r="K4094" i="2"/>
  <c r="H4041" i="2"/>
  <c r="J4041" i="2"/>
  <c r="K4041" i="2"/>
  <c r="H4017" i="2"/>
  <c r="J4017" i="2" s="1"/>
  <c r="K4017" i="2"/>
  <c r="H3912" i="2"/>
  <c r="J3912" i="2"/>
  <c r="K3912" i="2"/>
  <c r="H3872" i="2"/>
  <c r="J3872" i="2" s="1"/>
  <c r="K3872" i="2"/>
  <c r="H3827" i="2"/>
  <c r="K3827" i="2"/>
  <c r="J3827" i="2"/>
  <c r="H3698" i="2"/>
  <c r="J3698" i="2" s="1"/>
  <c r="K3698" i="2"/>
  <c r="H3661" i="2"/>
  <c r="K3661" i="2"/>
  <c r="J3661" i="2"/>
  <c r="H3625" i="2"/>
  <c r="J3625" i="2" s="1"/>
  <c r="K3625" i="2"/>
  <c r="H3445" i="2"/>
  <c r="J3445" i="2"/>
  <c r="K3445" i="2"/>
  <c r="H3345" i="2"/>
  <c r="J3345" i="2" s="1"/>
  <c r="K3345" i="2"/>
  <c r="H3081" i="2"/>
  <c r="J3081" i="2"/>
  <c r="K3081" i="2"/>
  <c r="H4067" i="2"/>
  <c r="J4067" i="2"/>
  <c r="K4067" i="2"/>
  <c r="H4014" i="2"/>
  <c r="J4014" i="2" s="1"/>
  <c r="K4014" i="2"/>
  <c r="H3969" i="2"/>
  <c r="K3969" i="2"/>
  <c r="J3969" i="2"/>
  <c r="H3945" i="2"/>
  <c r="J3945" i="2" s="1"/>
  <c r="K3945" i="2"/>
  <c r="H3811" i="2"/>
  <c r="K3811" i="2"/>
  <c r="J3811" i="2"/>
  <c r="H3678" i="2"/>
  <c r="J3678" i="2" s="1"/>
  <c r="K3678" i="2"/>
  <c r="H3630" i="2"/>
  <c r="J3630" i="2"/>
  <c r="K3630" i="2"/>
  <c r="H3557" i="2"/>
  <c r="J3557" i="2" s="1"/>
  <c r="K3557" i="2"/>
  <c r="H3517" i="2"/>
  <c r="J3517" i="2"/>
  <c r="K3517" i="2"/>
  <c r="H3481" i="2"/>
  <c r="J3481" i="2" s="1"/>
  <c r="K3481" i="2"/>
  <c r="H2963" i="2"/>
  <c r="K2963" i="2"/>
  <c r="J2963" i="2"/>
  <c r="H2851" i="2"/>
  <c r="J2851" i="2" s="1"/>
  <c r="K2851" i="2"/>
  <c r="H2776" i="2"/>
  <c r="J2776" i="2"/>
  <c r="K2776" i="2"/>
  <c r="H4043" i="2"/>
  <c r="J4043" i="2"/>
  <c r="K4043" i="2"/>
  <c r="H3974" i="2"/>
  <c r="J3974" i="2" s="1"/>
  <c r="K3974" i="2"/>
  <c r="H3914" i="2"/>
  <c r="J3914" i="2"/>
  <c r="K3914" i="2"/>
  <c r="H3874" i="2"/>
  <c r="J3874" i="2"/>
  <c r="K3874" i="2"/>
  <c r="H3817" i="2"/>
  <c r="K3817" i="2"/>
  <c r="J3817" i="2"/>
  <c r="H3595" i="2"/>
  <c r="J3595" i="2" s="1"/>
  <c r="K3595" i="2"/>
  <c r="H3534" i="2"/>
  <c r="J3534" i="2"/>
  <c r="K3534" i="2"/>
  <c r="H3465" i="2"/>
  <c r="J3465" i="2"/>
  <c r="K3465" i="2"/>
  <c r="H2801" i="2"/>
  <c r="J2801" i="2"/>
  <c r="K2801" i="2"/>
  <c r="H1611" i="2"/>
  <c r="J1611" i="2" s="1"/>
  <c r="H923" i="2"/>
  <c r="J923" i="2" s="1"/>
  <c r="K923" i="2"/>
  <c r="H384" i="2"/>
  <c r="K384" i="2"/>
  <c r="J384" i="2"/>
  <c r="H2585" i="2"/>
  <c r="J2585" i="2" s="1"/>
  <c r="K2585" i="2"/>
  <c r="H2552" i="2"/>
  <c r="J2552" i="2"/>
  <c r="K2552" i="2"/>
  <c r="H2406" i="2"/>
  <c r="J2406" i="2" s="1"/>
  <c r="K2406" i="2"/>
  <c r="H2189" i="2"/>
  <c r="K2189" i="2"/>
  <c r="J2189" i="2"/>
  <c r="H2148" i="2"/>
  <c r="J2148" i="2" s="1"/>
  <c r="K2148" i="2"/>
  <c r="H1763" i="2"/>
  <c r="J1763" i="2"/>
  <c r="K1763" i="2"/>
  <c r="H1471" i="2"/>
  <c r="J1471" i="2"/>
  <c r="K1471" i="2"/>
  <c r="H1372" i="2"/>
  <c r="J1372" i="2"/>
  <c r="K1372" i="2"/>
  <c r="H799" i="2"/>
  <c r="J799" i="2"/>
  <c r="K799" i="2"/>
  <c r="H506" i="2"/>
  <c r="J506" i="2"/>
  <c r="K506" i="2"/>
  <c r="H403" i="2"/>
  <c r="J403" i="2"/>
  <c r="K403" i="2"/>
  <c r="K19" i="2"/>
  <c r="H2315" i="2"/>
  <c r="J2315" i="2" s="1"/>
  <c r="K2315" i="2"/>
  <c r="H2267" i="2"/>
  <c r="J2267" i="2"/>
  <c r="K2267" i="2"/>
  <c r="H1703" i="2"/>
  <c r="J1703" i="2" s="1"/>
  <c r="K1703" i="2"/>
  <c r="H4740" i="2"/>
  <c r="K4740" i="2"/>
  <c r="J4740" i="2"/>
  <c r="H4596" i="2"/>
  <c r="J4596" i="2" s="1"/>
  <c r="K4596" i="2"/>
  <c r="H4548" i="2"/>
  <c r="J4548" i="2"/>
  <c r="K4548" i="2"/>
  <c r="H3079" i="2"/>
  <c r="J3079" i="2" s="1"/>
  <c r="K3079" i="2"/>
  <c r="H2991" i="2"/>
  <c r="J2991" i="2"/>
  <c r="K2991" i="2"/>
  <c r="H2941" i="2"/>
  <c r="J2941" i="2" s="1"/>
  <c r="K2941" i="2"/>
  <c r="H2885" i="2"/>
  <c r="J2885" i="2"/>
  <c r="K2885" i="2"/>
  <c r="H2861" i="2"/>
  <c r="J2861" i="2" s="1"/>
  <c r="K2861" i="2"/>
  <c r="H2130" i="2"/>
  <c r="K2130" i="2"/>
  <c r="J2130" i="2"/>
  <c r="H1470" i="2"/>
  <c r="J1470" i="2" s="1"/>
  <c r="K1470" i="2"/>
  <c r="J1417" i="2"/>
  <c r="K1417" i="2"/>
  <c r="H1362" i="2"/>
  <c r="H1361" i="2" s="1"/>
  <c r="J1361" i="2" s="1"/>
  <c r="H524" i="2"/>
  <c r="K524" i="2"/>
  <c r="J524" i="2"/>
  <c r="H264" i="2"/>
  <c r="J264" i="2" s="1"/>
  <c r="K264" i="2"/>
  <c r="H4762" i="2"/>
  <c r="K4762" i="2"/>
  <c r="J4762" i="2"/>
  <c r="H4637" i="2"/>
  <c r="J4637" i="2"/>
  <c r="K4637" i="2"/>
  <c r="H4605" i="2"/>
  <c r="J4605" i="2"/>
  <c r="K4605" i="2"/>
  <c r="H3979" i="2"/>
  <c r="J3979" i="2" s="1"/>
  <c r="K3979" i="2"/>
  <c r="H3839" i="2"/>
  <c r="K3839" i="2"/>
  <c r="J3839" i="2"/>
  <c r="H3194" i="2"/>
  <c r="J3194" i="2"/>
  <c r="K3194" i="2"/>
  <c r="H4136" i="2"/>
  <c r="J4136" i="2"/>
  <c r="K4136" i="2"/>
  <c r="H3597" i="2"/>
  <c r="J3597" i="2" s="1"/>
  <c r="K3597" i="2"/>
  <c r="H3328" i="2"/>
  <c r="J3328" i="2"/>
  <c r="K3328" i="2"/>
  <c r="H2610" i="2"/>
  <c r="J2610" i="2"/>
  <c r="K2610" i="2"/>
  <c r="H2524" i="2"/>
  <c r="J2524" i="2"/>
  <c r="K2524" i="2"/>
  <c r="H2421" i="2"/>
  <c r="J2421" i="2"/>
  <c r="K2421" i="2"/>
  <c r="H2357" i="2"/>
  <c r="J2357" i="2"/>
  <c r="K2357" i="2"/>
  <c r="H1675" i="2"/>
  <c r="J1675" i="2"/>
  <c r="K1675" i="2"/>
  <c r="H1560" i="2"/>
  <c r="J1560" i="2"/>
  <c r="K1560" i="2"/>
  <c r="H1536" i="2"/>
  <c r="J1536" i="2"/>
  <c r="K1536" i="2"/>
  <c r="H1512" i="2"/>
  <c r="J1512" i="2"/>
  <c r="K1512" i="2"/>
  <c r="H755" i="2"/>
  <c r="J755" i="2"/>
  <c r="K755" i="2"/>
  <c r="H60" i="2"/>
  <c r="J60" i="2"/>
  <c r="K60" i="2"/>
  <c r="H124" i="2"/>
  <c r="J124" i="2"/>
  <c r="K124" i="2"/>
  <c r="H43" i="2"/>
  <c r="J43" i="2"/>
  <c r="K43" i="2"/>
  <c r="H104" i="2"/>
  <c r="J104" i="2" s="1"/>
  <c r="K104" i="2"/>
  <c r="H51" i="2"/>
  <c r="J51" i="2"/>
  <c r="K51" i="2"/>
  <c r="H232" i="2"/>
  <c r="J232" i="2"/>
  <c r="K232" i="2"/>
  <c r="H203" i="2"/>
  <c r="J203" i="2"/>
  <c r="K203" i="2"/>
  <c r="H179" i="2"/>
  <c r="J179" i="2"/>
  <c r="K179" i="2"/>
  <c r="H155" i="2"/>
  <c r="J155" i="2"/>
  <c r="K155" i="2"/>
  <c r="H5012" i="2"/>
  <c r="J5012" i="2" s="1"/>
  <c r="K5012" i="2"/>
  <c r="H4891" i="2"/>
  <c r="K4891" i="2"/>
  <c r="J4891" i="2"/>
  <c r="H4213" i="2"/>
  <c r="J4213" i="2"/>
  <c r="K4213" i="2"/>
  <c r="H2989" i="2"/>
  <c r="J2989" i="2"/>
  <c r="K2989" i="2"/>
  <c r="H2584" i="2"/>
  <c r="J2584" i="2"/>
  <c r="K2584" i="2"/>
  <c r="H1493" i="2"/>
  <c r="J1493" i="2"/>
  <c r="K1493" i="2"/>
  <c r="H1349" i="2"/>
  <c r="J1349" i="2"/>
  <c r="K1349" i="2"/>
  <c r="H1325" i="2"/>
  <c r="J1325" i="2"/>
  <c r="K1325" i="2"/>
  <c r="H1218" i="2"/>
  <c r="J1218" i="2"/>
  <c r="K1218" i="2"/>
  <c r="H1194" i="2"/>
  <c r="J1194" i="2"/>
  <c r="K1194" i="2"/>
  <c r="H5155" i="2"/>
  <c r="J5155" i="2" s="1"/>
  <c r="K5155" i="2"/>
  <c r="H4679" i="2"/>
  <c r="J4679" i="2"/>
  <c r="K4679" i="2"/>
  <c r="H4459" i="2"/>
  <c r="J4459" i="2"/>
  <c r="K4459" i="2"/>
  <c r="H3759" i="2"/>
  <c r="K3759" i="2"/>
  <c r="J3759" i="2"/>
  <c r="H3162" i="2"/>
  <c r="J3162" i="2"/>
  <c r="K3162" i="2"/>
  <c r="H3138" i="2"/>
  <c r="J3138" i="2"/>
  <c r="K3138" i="2"/>
  <c r="H2872" i="2"/>
  <c r="J2872" i="2"/>
  <c r="K2872" i="2"/>
  <c r="H2260" i="2"/>
  <c r="K2260" i="2"/>
  <c r="J2260" i="2"/>
  <c r="H2138" i="2"/>
  <c r="J2138" i="2" s="1"/>
  <c r="K2138" i="2"/>
  <c r="H1809" i="2"/>
  <c r="J1809" i="2"/>
  <c r="K1809" i="2"/>
  <c r="H1728" i="2"/>
  <c r="J1728" i="2"/>
  <c r="K1728" i="2"/>
  <c r="H1629" i="2"/>
  <c r="J1629" i="2" s="1"/>
  <c r="H1579" i="2"/>
  <c r="J1579" i="2"/>
  <c r="K1579" i="2"/>
  <c r="H1388" i="2"/>
  <c r="J1388" i="2" s="1"/>
  <c r="K1388" i="2"/>
  <c r="H518" i="2"/>
  <c r="K518" i="2"/>
  <c r="J518" i="2"/>
  <c r="H451" i="2"/>
  <c r="J451" i="2" s="1"/>
  <c r="K451" i="2"/>
  <c r="H317" i="2"/>
  <c r="J317" i="2"/>
  <c r="K317" i="2"/>
  <c r="H139" i="2"/>
  <c r="J139" i="2" s="1"/>
  <c r="K139" i="2"/>
  <c r="H5006" i="2"/>
  <c r="K5006" i="2"/>
  <c r="J5006" i="2"/>
  <c r="H4889" i="2"/>
  <c r="K4889" i="2"/>
  <c r="J4889" i="2"/>
  <c r="H1673" i="2"/>
  <c r="J1673" i="2"/>
  <c r="K1673" i="2"/>
  <c r="J783" i="2"/>
  <c r="K783" i="2"/>
  <c r="H4125" i="2"/>
  <c r="J4125" i="2"/>
  <c r="K4125" i="2"/>
  <c r="H4081" i="2"/>
  <c r="J4081" i="2" s="1"/>
  <c r="K4081" i="2"/>
  <c r="H3773" i="2"/>
  <c r="K3773" i="2"/>
  <c r="J3773" i="2"/>
  <c r="H5123" i="2"/>
  <c r="K5123" i="2"/>
  <c r="J5123" i="2"/>
  <c r="H5111" i="2"/>
  <c r="J5111" i="2" s="1"/>
  <c r="K5111" i="2"/>
  <c r="H5097" i="2"/>
  <c r="J5097" i="2"/>
  <c r="K5097" i="2"/>
  <c r="H5043" i="2"/>
  <c r="J5043" i="2"/>
  <c r="K5043" i="2"/>
  <c r="H5031" i="2"/>
  <c r="J5031" i="2"/>
  <c r="K5031" i="2"/>
  <c r="H5019" i="2"/>
  <c r="J5019" i="2"/>
  <c r="K5019" i="2"/>
  <c r="H5007" i="2"/>
  <c r="J5007" i="2"/>
  <c r="K5007" i="2"/>
  <c r="H4974" i="2"/>
  <c r="J4974" i="2" s="1"/>
  <c r="K4974" i="2"/>
  <c r="H5063" i="2"/>
  <c r="K5063" i="2"/>
  <c r="J5063" i="2"/>
  <c r="H5046" i="2"/>
  <c r="J5046" i="2"/>
  <c r="K5046" i="2"/>
  <c r="H4945" i="2"/>
  <c r="J4945" i="2"/>
  <c r="K4945" i="2"/>
  <c r="H4933" i="2"/>
  <c r="J4933" i="2"/>
  <c r="K4933" i="2"/>
  <c r="H4366" i="2"/>
  <c r="J4366" i="2"/>
  <c r="K4366" i="2"/>
  <c r="H3818" i="2"/>
  <c r="J3818" i="2" s="1"/>
  <c r="K3818" i="2"/>
  <c r="H3806" i="2"/>
  <c r="J3806" i="2"/>
  <c r="K3806" i="2"/>
  <c r="H3794" i="2"/>
  <c r="J3794" i="2" s="1"/>
  <c r="K3794" i="2"/>
  <c r="H3774" i="2"/>
  <c r="J3774" i="2"/>
  <c r="K3774" i="2"/>
  <c r="H3430" i="2"/>
  <c r="J3430" i="2" s="1"/>
  <c r="K3430" i="2"/>
  <c r="H2998" i="2"/>
  <c r="K2998" i="2"/>
  <c r="J2998" i="2"/>
  <c r="H2986" i="2"/>
  <c r="J2986" i="2" s="1"/>
  <c r="K2986" i="2"/>
  <c r="H2974" i="2"/>
  <c r="K2974" i="2"/>
  <c r="J2974" i="2"/>
  <c r="H2553" i="2"/>
  <c r="J2553" i="2" s="1"/>
  <c r="K2553" i="2"/>
  <c r="H2541" i="2"/>
  <c r="J2541" i="2"/>
  <c r="K2541" i="2"/>
  <c r="H2531" i="2"/>
  <c r="J2531" i="2" s="1"/>
  <c r="K2531" i="2"/>
  <c r="H2195" i="2"/>
  <c r="J2195" i="2"/>
  <c r="K2195" i="2"/>
  <c r="H2207" i="2"/>
  <c r="J2207" i="2" s="1"/>
  <c r="K2207" i="2"/>
  <c r="H750" i="2"/>
  <c r="K750" i="2"/>
  <c r="J750" i="2"/>
  <c r="H706" i="2"/>
  <c r="K706" i="2"/>
  <c r="J706" i="2"/>
  <c r="H28" i="2"/>
  <c r="J28" i="2"/>
  <c r="K28" i="2"/>
  <c r="H5150" i="2"/>
  <c r="J5150" i="2"/>
  <c r="K5150" i="2"/>
  <c r="H5135" i="2"/>
  <c r="J5135" i="2" s="1"/>
  <c r="K5135" i="2"/>
  <c r="H5075" i="2"/>
  <c r="K5075" i="2"/>
  <c r="J5075" i="2"/>
  <c r="H4947" i="2"/>
  <c r="J4947" i="2" s="1"/>
  <c r="K4947" i="2"/>
  <c r="H5095" i="2"/>
  <c r="J5095" i="2"/>
  <c r="K5095" i="2"/>
  <c r="H4959" i="2"/>
  <c r="J4959" i="2"/>
  <c r="K4959" i="2"/>
  <c r="H4864" i="2"/>
  <c r="K4864" i="2"/>
  <c r="J4864" i="2"/>
  <c r="H4844" i="2"/>
  <c r="J4844" i="2" s="1"/>
  <c r="K4844" i="2"/>
  <c r="H4745" i="2"/>
  <c r="J4745" i="2"/>
  <c r="K4745" i="2"/>
  <c r="H4697" i="2"/>
  <c r="J4697" i="2"/>
  <c r="K4697" i="2"/>
  <c r="H4648" i="2"/>
  <c r="J4648" i="2" s="1"/>
  <c r="K4648" i="2"/>
  <c r="H4600" i="2"/>
  <c r="K4600" i="2"/>
  <c r="J4600" i="2"/>
  <c r="H4825" i="2"/>
  <c r="J4825" i="2"/>
  <c r="K4825" i="2"/>
  <c r="H4801" i="2"/>
  <c r="J4801" i="2"/>
  <c r="K4801" i="2"/>
  <c r="H4755" i="2"/>
  <c r="J4755" i="2"/>
  <c r="K4755" i="2"/>
  <c r="H4707" i="2"/>
  <c r="J4707" i="2"/>
  <c r="K4707" i="2"/>
  <c r="H4663" i="2"/>
  <c r="J4663" i="2"/>
  <c r="K4663" i="2"/>
  <c r="H4618" i="2"/>
  <c r="J4618" i="2"/>
  <c r="K4618" i="2"/>
  <c r="H4570" i="2"/>
  <c r="J4570" i="2"/>
  <c r="K4570" i="2"/>
  <c r="H4872" i="2"/>
  <c r="K4872" i="2"/>
  <c r="J4872" i="2"/>
  <c r="H4773" i="2"/>
  <c r="J4773" i="2"/>
  <c r="K4773" i="2"/>
  <c r="H4725" i="2"/>
  <c r="J4725" i="2"/>
  <c r="K4725" i="2"/>
  <c r="H4833" i="2"/>
  <c r="J4833" i="2"/>
  <c r="K4833" i="2"/>
  <c r="H4696" i="2"/>
  <c r="K4696" i="2"/>
  <c r="J4696" i="2"/>
  <c r="H4512" i="2"/>
  <c r="J4512" i="2"/>
  <c r="K4512" i="2"/>
  <c r="H4464" i="2"/>
  <c r="J4464" i="2"/>
  <c r="K4464" i="2"/>
  <c r="H4416" i="2"/>
  <c r="J4416" i="2"/>
  <c r="K4416" i="2"/>
  <c r="H4361" i="2"/>
  <c r="J4361" i="2"/>
  <c r="K4361" i="2"/>
  <c r="H4310" i="2"/>
  <c r="J4310" i="2"/>
  <c r="K4310" i="2"/>
  <c r="H4262" i="2"/>
  <c r="J4262" i="2"/>
  <c r="K4262" i="2"/>
  <c r="H4736" i="2"/>
  <c r="J4736" i="2" s="1"/>
  <c r="K4736" i="2"/>
  <c r="H4532" i="2"/>
  <c r="J4532" i="2"/>
  <c r="K4532" i="2"/>
  <c r="H4484" i="2"/>
  <c r="J4484" i="2"/>
  <c r="K4484" i="2"/>
  <c r="H4436" i="2"/>
  <c r="J4436" i="2"/>
  <c r="K4436" i="2"/>
  <c r="H4388" i="2"/>
  <c r="J4388" i="2"/>
  <c r="K4388" i="2"/>
  <c r="H4330" i="2"/>
  <c r="J4330" i="2"/>
  <c r="K4330" i="2"/>
  <c r="H4282" i="2"/>
  <c r="J4282" i="2"/>
  <c r="K4282" i="2"/>
  <c r="H4333" i="2"/>
  <c r="J4333" i="2"/>
  <c r="K4333" i="2"/>
  <c r="H4218" i="2"/>
  <c r="J4218" i="2"/>
  <c r="K4218" i="2"/>
  <c r="H4170" i="2"/>
  <c r="J4170" i="2"/>
  <c r="K4170" i="2"/>
  <c r="H4122" i="2"/>
  <c r="J4122" i="2"/>
  <c r="K4122" i="2"/>
  <c r="H4317" i="2"/>
  <c r="J4317" i="2"/>
  <c r="K4317" i="2"/>
  <c r="H4222" i="2"/>
  <c r="J4222" i="2"/>
  <c r="K4222" i="2"/>
  <c r="H4174" i="2"/>
  <c r="J4174" i="2"/>
  <c r="K4174" i="2"/>
  <c r="H4126" i="2"/>
  <c r="J4126" i="2"/>
  <c r="K4126" i="2"/>
  <c r="H4145" i="2"/>
  <c r="J4145" i="2"/>
  <c r="K4145" i="2"/>
  <c r="H3748" i="2"/>
  <c r="J3748" i="2"/>
  <c r="K3748" i="2"/>
  <c r="H3700" i="2"/>
  <c r="J3700" i="2"/>
  <c r="K3700" i="2"/>
  <c r="H3652" i="2"/>
  <c r="J3652" i="2"/>
  <c r="K3652" i="2"/>
  <c r="H3604" i="2"/>
  <c r="J3604" i="2"/>
  <c r="K3604" i="2"/>
  <c r="H3556" i="2"/>
  <c r="J3556" i="2" s="1"/>
  <c r="K3556" i="2"/>
  <c r="H3508" i="2"/>
  <c r="J3508" i="2"/>
  <c r="K3508" i="2"/>
  <c r="H3472" i="2"/>
  <c r="J3472" i="2"/>
  <c r="K3472" i="2"/>
  <c r="H3425" i="2"/>
  <c r="J3425" i="2"/>
  <c r="K3425" i="2"/>
  <c r="H3413" i="2"/>
  <c r="J3413" i="2"/>
  <c r="K3413" i="2"/>
  <c r="H3401" i="2"/>
  <c r="J3401" i="2"/>
  <c r="K3401" i="2"/>
  <c r="H3389" i="2"/>
  <c r="J3389" i="2"/>
  <c r="K3389" i="2"/>
  <c r="H3911" i="2"/>
  <c r="K3911" i="2"/>
  <c r="J3911" i="2"/>
  <c r="H3830" i="2"/>
  <c r="J3830" i="2"/>
  <c r="K3830" i="2"/>
  <c r="H3772" i="2"/>
  <c r="J3772" i="2"/>
  <c r="K3772" i="2"/>
  <c r="H3728" i="2"/>
  <c r="J3728" i="2"/>
  <c r="K3728" i="2"/>
  <c r="H3680" i="2"/>
  <c r="J3680" i="2"/>
  <c r="K3680" i="2"/>
  <c r="H3632" i="2"/>
  <c r="J3632" i="2"/>
  <c r="K3632" i="2"/>
  <c r="H3584" i="2"/>
  <c r="K3584" i="2"/>
  <c r="J3584" i="2"/>
  <c r="H3536" i="2"/>
  <c r="J3536" i="2"/>
  <c r="K3536" i="2"/>
  <c r="H3488" i="2"/>
  <c r="J3488" i="2"/>
  <c r="K3488" i="2"/>
  <c r="H3432" i="2"/>
  <c r="J3432" i="2"/>
  <c r="K3432" i="2"/>
  <c r="H3418" i="2"/>
  <c r="J3418" i="2"/>
  <c r="K3418" i="2"/>
  <c r="H3406" i="2"/>
  <c r="J3406" i="2"/>
  <c r="K3406" i="2"/>
  <c r="H3394" i="2"/>
  <c r="J3394" i="2"/>
  <c r="K3394" i="2"/>
  <c r="H3785" i="2"/>
  <c r="J3785" i="2" s="1"/>
  <c r="K3785" i="2"/>
  <c r="H3547" i="2"/>
  <c r="J3547" i="2"/>
  <c r="K3547" i="2"/>
  <c r="H3322" i="2"/>
  <c r="J3322" i="2"/>
  <c r="K3322" i="2"/>
  <c r="H3298" i="2"/>
  <c r="J3298" i="2"/>
  <c r="K3298" i="2"/>
  <c r="H3274" i="2"/>
  <c r="J3274" i="2"/>
  <c r="K3274" i="2"/>
  <c r="H3244" i="2"/>
  <c r="J3244" i="2"/>
  <c r="K3244" i="2"/>
  <c r="H3032" i="2"/>
  <c r="J3032" i="2" s="1"/>
  <c r="K3032" i="2"/>
  <c r="H3020" i="2"/>
  <c r="K3020" i="2"/>
  <c r="J3020" i="2"/>
  <c r="H2829" i="2"/>
  <c r="J2829" i="2" s="1"/>
  <c r="K2829" i="2"/>
  <c r="H2787" i="2"/>
  <c r="J2787" i="2"/>
  <c r="K2787" i="2"/>
  <c r="H2701" i="2"/>
  <c r="J2701" i="2" s="1"/>
  <c r="K2701" i="2"/>
  <c r="H2679" i="2"/>
  <c r="J2679" i="2" s="1"/>
  <c r="K2679" i="2"/>
  <c r="H2667" i="2"/>
  <c r="J2667" i="2" s="1"/>
  <c r="K2667" i="2"/>
  <c r="H2655" i="2"/>
  <c r="J2655" i="2" s="1"/>
  <c r="K2655" i="2"/>
  <c r="H2643" i="2"/>
  <c r="J2643" i="2" s="1"/>
  <c r="K2643" i="2"/>
  <c r="H2631" i="2"/>
  <c r="J2631" i="2" s="1"/>
  <c r="K2631" i="2"/>
  <c r="H2589" i="2"/>
  <c r="J2589" i="2" s="1"/>
  <c r="K2589" i="2"/>
  <c r="H2516" i="2"/>
  <c r="J2516" i="2" s="1"/>
  <c r="K2516" i="2"/>
  <c r="H2499" i="2"/>
  <c r="J2499" i="2" s="1"/>
  <c r="K2499" i="2"/>
  <c r="H2469" i="2"/>
  <c r="J2469" i="2" s="1"/>
  <c r="K2469" i="2"/>
  <c r="H2434" i="2"/>
  <c r="J2434" i="2" s="1"/>
  <c r="K2434" i="2"/>
  <c r="H2392" i="2"/>
  <c r="J2392" i="2"/>
  <c r="K2392" i="2"/>
  <c r="H2344" i="2"/>
  <c r="J2344" i="2" s="1"/>
  <c r="K2344" i="2"/>
  <c r="H3699" i="2"/>
  <c r="K3699" i="2"/>
  <c r="J3699" i="2"/>
  <c r="H3475" i="2"/>
  <c r="J3475" i="2" s="1"/>
  <c r="K3475" i="2"/>
  <c r="H3308" i="2"/>
  <c r="J3308" i="2"/>
  <c r="K3308" i="2"/>
  <c r="H3284" i="2"/>
  <c r="J3284" i="2" s="1"/>
  <c r="K3284" i="2"/>
  <c r="H3260" i="2"/>
  <c r="J3260" i="2"/>
  <c r="K3260" i="2"/>
  <c r="H3186" i="2"/>
  <c r="J3186" i="2" s="1"/>
  <c r="K3186" i="2"/>
  <c r="H3135" i="2"/>
  <c r="H3163" i="2"/>
  <c r="J3163" i="2" s="1"/>
  <c r="K3163" i="2"/>
  <c r="H3151" i="2"/>
  <c r="J3151" i="2"/>
  <c r="K3151" i="2"/>
  <c r="H3139" i="2"/>
  <c r="J3139" i="2" s="1"/>
  <c r="K3139" i="2"/>
  <c r="H3125" i="2"/>
  <c r="J3125" i="2"/>
  <c r="K3125" i="2"/>
  <c r="H3113" i="2"/>
  <c r="J3113" i="2" s="1"/>
  <c r="K3113" i="2"/>
  <c r="H3101" i="2"/>
  <c r="J3101" i="2"/>
  <c r="K3101" i="2"/>
  <c r="H2685" i="2"/>
  <c r="J2685" i="2"/>
  <c r="K2685" i="2"/>
  <c r="H2673" i="2"/>
  <c r="J2673" i="2" s="1"/>
  <c r="K2673" i="2"/>
  <c r="H2661" i="2"/>
  <c r="J2661" i="2"/>
  <c r="K2661" i="2"/>
  <c r="H2649" i="2"/>
  <c r="J2649" i="2" s="1"/>
  <c r="K2649" i="2"/>
  <c r="H2637" i="2"/>
  <c r="J2637" i="2"/>
  <c r="K2637" i="2"/>
  <c r="H2591" i="2"/>
  <c r="J2591" i="2" s="1"/>
  <c r="K2591" i="2"/>
  <c r="H2565" i="2"/>
  <c r="J2565" i="2"/>
  <c r="K2565" i="2"/>
  <c r="H2496" i="2"/>
  <c r="J2496" i="2" s="1"/>
  <c r="K2496" i="2"/>
  <c r="H2461" i="2"/>
  <c r="K2461" i="2"/>
  <c r="J2461" i="2"/>
  <c r="H2431" i="2"/>
  <c r="J2431" i="2" s="1"/>
  <c r="K2431" i="2"/>
  <c r="H2380" i="2"/>
  <c r="J2380" i="2"/>
  <c r="K2380" i="2"/>
  <c r="H2337" i="2"/>
  <c r="J2337" i="2" s="1"/>
  <c r="K2337" i="2"/>
  <c r="H2285" i="2"/>
  <c r="J2285" i="2"/>
  <c r="K2285" i="2"/>
  <c r="H2237" i="2"/>
  <c r="J2237" i="2" s="1"/>
  <c r="K2237" i="2"/>
  <c r="H2180" i="2"/>
  <c r="K2180" i="2"/>
  <c r="J2180" i="2"/>
  <c r="H2143" i="2"/>
  <c r="K2143" i="2"/>
  <c r="J2143" i="2"/>
  <c r="H2107" i="2"/>
  <c r="J2107" i="2"/>
  <c r="K2107" i="2"/>
  <c r="H2083" i="2"/>
  <c r="J2083" i="2" s="1"/>
  <c r="K2083" i="2"/>
  <c r="H2063" i="2"/>
  <c r="J2063" i="2"/>
  <c r="K2063" i="2"/>
  <c r="H2039" i="2"/>
  <c r="J2039" i="2" s="1"/>
  <c r="K2039" i="2"/>
  <c r="H2015" i="2"/>
  <c r="J2015" i="2"/>
  <c r="K2015" i="2"/>
  <c r="H1991" i="2"/>
  <c r="J1991" i="2" s="1"/>
  <c r="K1991" i="2"/>
  <c r="H1967" i="2"/>
  <c r="J1967" i="2"/>
  <c r="K1967" i="2"/>
  <c r="H1943" i="2"/>
  <c r="J1943" i="2" s="1"/>
  <c r="K1943" i="2"/>
  <c r="H1919" i="2"/>
  <c r="J1919" i="2"/>
  <c r="K1919" i="2"/>
  <c r="H1895" i="2"/>
  <c r="J1895" i="2" s="1"/>
  <c r="K1895" i="2"/>
  <c r="H1871" i="2"/>
  <c r="J1871" i="2"/>
  <c r="K1871" i="2"/>
  <c r="H1847" i="2"/>
  <c r="J1847" i="2" s="1"/>
  <c r="K1847" i="2"/>
  <c r="H1825" i="2"/>
  <c r="J1825" i="2"/>
  <c r="K1825" i="2"/>
  <c r="H1790" i="2"/>
  <c r="J1790" i="2" s="1"/>
  <c r="K1790" i="2"/>
  <c r="H1708" i="2"/>
  <c r="J1708" i="2"/>
  <c r="K1708" i="2"/>
  <c r="H2364" i="2"/>
  <c r="J2364" i="2"/>
  <c r="K2364" i="2"/>
  <c r="H2300" i="2"/>
  <c r="J2300" i="2" s="1"/>
  <c r="K2300" i="2"/>
  <c r="H2255" i="2"/>
  <c r="J2255" i="2"/>
  <c r="K2255" i="2"/>
  <c r="H2198" i="2"/>
  <c r="J2198" i="2" s="1"/>
  <c r="K2198" i="2"/>
  <c r="H2158" i="2"/>
  <c r="K2158" i="2"/>
  <c r="J2158" i="2"/>
  <c r="H2120" i="2"/>
  <c r="J2120" i="2" s="1"/>
  <c r="K2120" i="2"/>
  <c r="H2096" i="2"/>
  <c r="K2096" i="2"/>
  <c r="J2096" i="2"/>
  <c r="H2072" i="2"/>
  <c r="J2072" i="2" s="1"/>
  <c r="K2072" i="2"/>
  <c r="H2048" i="2"/>
  <c r="K2048" i="2"/>
  <c r="J2048" i="2"/>
  <c r="H2024" i="2"/>
  <c r="J2024" i="2" s="1"/>
  <c r="K2024" i="2"/>
  <c r="H2000" i="2"/>
  <c r="K2000" i="2"/>
  <c r="J2000" i="2"/>
  <c r="H1976" i="2"/>
  <c r="J1976" i="2"/>
  <c r="K1976" i="2"/>
  <c r="H1952" i="2"/>
  <c r="J1952" i="2"/>
  <c r="K1952" i="2"/>
  <c r="H1928" i="2"/>
  <c r="J1928" i="2"/>
  <c r="K1928" i="2"/>
  <c r="H1904" i="2"/>
  <c r="J1904" i="2"/>
  <c r="K1904" i="2"/>
  <c r="H1880" i="2"/>
  <c r="J1880" i="2"/>
  <c r="K1880" i="2"/>
  <c r="H1856" i="2"/>
  <c r="J1856" i="2"/>
  <c r="K1856" i="2"/>
  <c r="H2321" i="2"/>
  <c r="J2321" i="2"/>
  <c r="K2321" i="2"/>
  <c r="H2273" i="2"/>
  <c r="J2273" i="2"/>
  <c r="K2273" i="2"/>
  <c r="H2225" i="2"/>
  <c r="J2225" i="2"/>
  <c r="K2225" i="2"/>
  <c r="H2168" i="2"/>
  <c r="K2168" i="2"/>
  <c r="J2168" i="2"/>
  <c r="H2139" i="2"/>
  <c r="J2139" i="2" s="1"/>
  <c r="K2139" i="2"/>
  <c r="H2113" i="2"/>
  <c r="K2113" i="2"/>
  <c r="J2113" i="2"/>
  <c r="H2089" i="2"/>
  <c r="J2089" i="2"/>
  <c r="K2089" i="2"/>
  <c r="H2061" i="2"/>
  <c r="J2061" i="2"/>
  <c r="K2061" i="2"/>
  <c r="H2037" i="2"/>
  <c r="J2037" i="2"/>
  <c r="K2037" i="2"/>
  <c r="H2013" i="2"/>
  <c r="J2013" i="2"/>
  <c r="K2013" i="2"/>
  <c r="H1989" i="2"/>
  <c r="J1989" i="2"/>
  <c r="K1989" i="2"/>
  <c r="H1786" i="2"/>
  <c r="J1786" i="2"/>
  <c r="K1786" i="2"/>
  <c r="H1286" i="2"/>
  <c r="J1286" i="2"/>
  <c r="K1286" i="2"/>
  <c r="H1262" i="2"/>
  <c r="J1262" i="2"/>
  <c r="K1262" i="2"/>
  <c r="H1238" i="2"/>
  <c r="J1238" i="2"/>
  <c r="K1238" i="2"/>
  <c r="H1213" i="2"/>
  <c r="K1213" i="2"/>
  <c r="J1213" i="2"/>
  <c r="H1179" i="2"/>
  <c r="J1179" i="2"/>
  <c r="K1179" i="2"/>
  <c r="H1065" i="2"/>
  <c r="J1065" i="2"/>
  <c r="K1065" i="2"/>
  <c r="H996" i="2"/>
  <c r="J996" i="2"/>
  <c r="K996" i="2"/>
  <c r="H943" i="2"/>
  <c r="J943" i="2"/>
  <c r="K943" i="2"/>
  <c r="H905" i="2"/>
  <c r="J905" i="2" s="1"/>
  <c r="K905" i="2"/>
  <c r="H873" i="2"/>
  <c r="J873" i="2"/>
  <c r="K873" i="2"/>
  <c r="H849" i="2"/>
  <c r="J849" i="2" s="1"/>
  <c r="K849" i="2"/>
  <c r="H826" i="2"/>
  <c r="J826" i="2"/>
  <c r="K826" i="2"/>
  <c r="H778" i="2"/>
  <c r="J778" i="2" s="1"/>
  <c r="K778" i="2"/>
  <c r="H748" i="2"/>
  <c r="J748" i="2"/>
  <c r="K748" i="2"/>
  <c r="H1788" i="2"/>
  <c r="J1788" i="2" s="1"/>
  <c r="K1788" i="2"/>
  <c r="H1160" i="2"/>
  <c r="J1160" i="2"/>
  <c r="K1160" i="2"/>
  <c r="H1137" i="2"/>
  <c r="J1137" i="2" s="1"/>
  <c r="K1137" i="2"/>
  <c r="H1112" i="2"/>
  <c r="J1112" i="2"/>
  <c r="K1112" i="2"/>
  <c r="H1082" i="2"/>
  <c r="J1082" i="2" s="1"/>
  <c r="K1082" i="2"/>
  <c r="H1041" i="2"/>
  <c r="J1041" i="2"/>
  <c r="K1041" i="2"/>
  <c r="H1018" i="2"/>
  <c r="J1018" i="2" s="1"/>
  <c r="K1018" i="2"/>
  <c r="H917" i="2"/>
  <c r="J917" i="2"/>
  <c r="K917" i="2"/>
  <c r="H794" i="2"/>
  <c r="J794" i="2" s="1"/>
  <c r="K794" i="2"/>
  <c r="H693" i="2"/>
  <c r="K693" i="2"/>
  <c r="J693" i="2"/>
  <c r="H669" i="2"/>
  <c r="J669" i="2" s="1"/>
  <c r="K669" i="2"/>
  <c r="H645" i="2"/>
  <c r="K645" i="2"/>
  <c r="J645" i="2"/>
  <c r="H621" i="2"/>
  <c r="J621" i="2" s="1"/>
  <c r="K621" i="2"/>
  <c r="H595" i="2"/>
  <c r="K595" i="2"/>
  <c r="J595" i="2"/>
  <c r="H577" i="2"/>
  <c r="J577" i="2" s="1"/>
  <c r="K577" i="2"/>
  <c r="H1826" i="2"/>
  <c r="J1826" i="2"/>
  <c r="K1826" i="2"/>
  <c r="H1785" i="2"/>
  <c r="J1785" i="2" s="1"/>
  <c r="K1785" i="2"/>
  <c r="H1702" i="2"/>
  <c r="J1702" i="2"/>
  <c r="K1702" i="2"/>
  <c r="H1655" i="2"/>
  <c r="J1655" i="2" s="1"/>
  <c r="H1604" i="2"/>
  <c r="K1604" i="2"/>
  <c r="J1604" i="2"/>
  <c r="H1578" i="2"/>
  <c r="J1578" i="2" s="1"/>
  <c r="K1578" i="2"/>
  <c r="H1554" i="2"/>
  <c r="J1554" i="2"/>
  <c r="K1554" i="2"/>
  <c r="H1530" i="2"/>
  <c r="J1530" i="2" s="1"/>
  <c r="K1530" i="2"/>
  <c r="H1460" i="2"/>
  <c r="J1460" i="2"/>
  <c r="K1460" i="2"/>
  <c r="H1413" i="2"/>
  <c r="J1413" i="2" s="1"/>
  <c r="K1413" i="2"/>
  <c r="H1378" i="2"/>
  <c r="J1378" i="2"/>
  <c r="K1378" i="2"/>
  <c r="H1351" i="2"/>
  <c r="J1351" i="2" s="1"/>
  <c r="K1351" i="2"/>
  <c r="H1327" i="2"/>
  <c r="J1327" i="2"/>
  <c r="K1327" i="2"/>
  <c r="H1303" i="2"/>
  <c r="J1303" i="2" s="1"/>
  <c r="K1303" i="2"/>
  <c r="H1292" i="2"/>
  <c r="J1292" i="2"/>
  <c r="K1292" i="2"/>
  <c r="H1280" i="2"/>
  <c r="J1280" i="2" s="1"/>
  <c r="K1280" i="2"/>
  <c r="H1268" i="2"/>
  <c r="J1268" i="2"/>
  <c r="K1268" i="2"/>
  <c r="H1256" i="2"/>
  <c r="J1256" i="2" s="1"/>
  <c r="K1256" i="2"/>
  <c r="H1244" i="2"/>
  <c r="J1244" i="2"/>
  <c r="K1244" i="2"/>
  <c r="H1232" i="2"/>
  <c r="J1232" i="2" s="1"/>
  <c r="K1232" i="2"/>
  <c r="H1215" i="2"/>
  <c r="J1215" i="2"/>
  <c r="K1215" i="2"/>
  <c r="H1203" i="2"/>
  <c r="J1203" i="2" s="1"/>
  <c r="K1203" i="2"/>
  <c r="H1191" i="2"/>
  <c r="J1191" i="2"/>
  <c r="K1191" i="2"/>
  <c r="H1169" i="2"/>
  <c r="J1169" i="2" s="1"/>
  <c r="K1169" i="2"/>
  <c r="H1064" i="2"/>
  <c r="J1064" i="2"/>
  <c r="K1064" i="2"/>
  <c r="H995" i="2"/>
  <c r="K995" i="2"/>
  <c r="J995" i="2"/>
  <c r="H983" i="2"/>
  <c r="J983" i="2" s="1"/>
  <c r="K983" i="2"/>
  <c r="H965" i="2"/>
  <c r="J965" i="2"/>
  <c r="K965" i="2"/>
  <c r="H953" i="2"/>
  <c r="J953" i="2"/>
  <c r="K953" i="2"/>
  <c r="H941" i="2"/>
  <c r="J941" i="2"/>
  <c r="K941" i="2"/>
  <c r="H875" i="2"/>
  <c r="K875" i="2"/>
  <c r="J875" i="2"/>
  <c r="H863" i="2"/>
  <c r="K863" i="2"/>
  <c r="J863" i="2"/>
  <c r="H851" i="2"/>
  <c r="K851" i="2"/>
  <c r="J851" i="2"/>
  <c r="H839" i="2"/>
  <c r="K839" i="2"/>
  <c r="J839" i="2"/>
  <c r="H825" i="2"/>
  <c r="J825" i="2" s="1"/>
  <c r="K825" i="2"/>
  <c r="H773" i="2"/>
  <c r="J773" i="2"/>
  <c r="K773" i="2"/>
  <c r="H761" i="2"/>
  <c r="J761" i="2"/>
  <c r="K761" i="2"/>
  <c r="H740" i="2"/>
  <c r="J740" i="2"/>
  <c r="K740" i="2"/>
  <c r="H713" i="2"/>
  <c r="J713" i="2"/>
  <c r="K713" i="2"/>
  <c r="H590" i="2"/>
  <c r="J590" i="2"/>
  <c r="K590" i="2"/>
  <c r="H566" i="2"/>
  <c r="J566" i="2"/>
  <c r="K566" i="2"/>
  <c r="H541" i="2"/>
  <c r="J541" i="2" s="1"/>
  <c r="K541" i="2"/>
  <c r="H531" i="2"/>
  <c r="K531" i="2"/>
  <c r="J531" i="2"/>
  <c r="H580" i="2"/>
  <c r="J580" i="2"/>
  <c r="K580" i="2"/>
  <c r="H508" i="2"/>
  <c r="J508" i="2"/>
  <c r="K508" i="2"/>
  <c r="H486" i="2"/>
  <c r="J486" i="2" s="1"/>
  <c r="K486" i="2"/>
  <c r="H474" i="2"/>
  <c r="J474" i="2"/>
  <c r="K474" i="2"/>
  <c r="H426" i="2"/>
  <c r="J426" i="2" s="1"/>
  <c r="K426" i="2"/>
  <c r="H379" i="2"/>
  <c r="J379" i="2"/>
  <c r="K379" i="2"/>
  <c r="H351" i="2"/>
  <c r="J351" i="2" s="1"/>
  <c r="K351" i="2"/>
  <c r="H339" i="2"/>
  <c r="J339" i="2"/>
  <c r="K339" i="2"/>
  <c r="H469" i="2"/>
  <c r="J469" i="2" s="1"/>
  <c r="K469" i="2"/>
  <c r="H309" i="2"/>
  <c r="J309" i="2"/>
  <c r="K309" i="2"/>
  <c r="H297" i="2"/>
  <c r="J297" i="2" s="1"/>
  <c r="K297" i="2"/>
  <c r="H285" i="2"/>
  <c r="J285" i="2"/>
  <c r="K285" i="2"/>
  <c r="H270" i="2"/>
  <c r="K270" i="2"/>
  <c r="J270" i="2"/>
  <c r="H258" i="2"/>
  <c r="K258" i="2"/>
  <c r="J258" i="2"/>
  <c r="H246" i="2"/>
  <c r="J246" i="2" s="1"/>
  <c r="K246" i="2"/>
  <c r="H234" i="2"/>
  <c r="J234" i="2"/>
  <c r="K234" i="2"/>
  <c r="H222" i="2"/>
  <c r="J222" i="2" s="1"/>
  <c r="K222" i="2"/>
  <c r="H204" i="2"/>
  <c r="J204" i="2"/>
  <c r="K204" i="2"/>
  <c r="H192" i="2"/>
  <c r="J192" i="2" s="1"/>
  <c r="K192" i="2"/>
  <c r="H180" i="2"/>
  <c r="J180" i="2"/>
  <c r="K180" i="2"/>
  <c r="H168" i="2"/>
  <c r="J168" i="2" s="1"/>
  <c r="K168" i="2"/>
  <c r="H156" i="2"/>
  <c r="J156" i="2"/>
  <c r="K156" i="2"/>
  <c r="H129" i="2"/>
  <c r="J129" i="2" s="1"/>
  <c r="K129" i="2"/>
  <c r="H102" i="2"/>
  <c r="J102" i="2"/>
  <c r="K102" i="2"/>
  <c r="H78" i="2"/>
  <c r="J78" i="2" s="1"/>
  <c r="K78" i="2"/>
  <c r="H53" i="2"/>
  <c r="J53" i="2"/>
  <c r="K53" i="2"/>
  <c r="H27" i="2"/>
  <c r="J27" i="2" s="1"/>
  <c r="K27" i="2"/>
  <c r="H472" i="2"/>
  <c r="J472" i="2"/>
  <c r="K472" i="2"/>
  <c r="H334" i="2"/>
  <c r="K334" i="2"/>
  <c r="J334" i="2"/>
  <c r="H5108" i="2"/>
  <c r="J5108" i="2"/>
  <c r="K5108" i="2"/>
  <c r="H5030" i="2"/>
  <c r="J5030" i="2"/>
  <c r="K5030" i="2"/>
  <c r="H4766" i="2"/>
  <c r="J4766" i="2" s="1"/>
  <c r="K4766" i="2"/>
  <c r="H4676" i="2"/>
  <c r="J4676" i="2"/>
  <c r="K4676" i="2"/>
  <c r="H5098" i="2"/>
  <c r="J5098" i="2" s="1"/>
  <c r="K5098" i="2"/>
  <c r="H5074" i="2"/>
  <c r="J5074" i="2"/>
  <c r="K5074" i="2"/>
  <c r="H4924" i="2"/>
  <c r="J4924" i="2" s="1"/>
  <c r="K4924" i="2"/>
  <c r="H4881" i="2"/>
  <c r="K4881" i="2"/>
  <c r="J4881" i="2"/>
  <c r="H4823" i="2"/>
  <c r="J4823" i="2" s="1"/>
  <c r="K4823" i="2"/>
  <c r="H4811" i="2"/>
  <c r="J4811" i="2"/>
  <c r="K4811" i="2"/>
  <c r="H4799" i="2"/>
  <c r="J4799" i="2" s="1"/>
  <c r="K4799" i="2"/>
  <c r="H4783" i="2"/>
  <c r="J4783" i="2"/>
  <c r="K4783" i="2"/>
  <c r="H4687" i="2"/>
  <c r="J4687" i="2" s="1"/>
  <c r="K4687" i="2"/>
  <c r="H4653" i="2"/>
  <c r="J4653" i="2"/>
  <c r="K4653" i="2"/>
  <c r="H4612" i="2"/>
  <c r="J4612" i="2" s="1"/>
  <c r="K4612" i="2"/>
  <c r="H5020" i="2"/>
  <c r="K5020" i="2"/>
  <c r="J5020" i="2"/>
  <c r="H4940" i="2"/>
  <c r="J4940" i="2" s="1"/>
  <c r="K4940" i="2"/>
  <c r="H4859" i="2"/>
  <c r="K4859" i="2"/>
  <c r="J4859" i="2"/>
  <c r="H4604" i="2"/>
  <c r="J4604" i="2" s="1"/>
  <c r="K4604" i="2"/>
  <c r="H4563" i="2"/>
  <c r="J4563" i="2"/>
  <c r="K4563" i="2"/>
  <c r="H4531" i="2"/>
  <c r="J4531" i="2" s="1"/>
  <c r="K4531" i="2"/>
  <c r="H4495" i="2"/>
  <c r="J4495" i="2"/>
  <c r="K4495" i="2"/>
  <c r="H4462" i="2"/>
  <c r="J4462" i="2" s="1"/>
  <c r="K4462" i="2"/>
  <c r="H4426" i="2"/>
  <c r="J4426" i="2"/>
  <c r="K4426" i="2"/>
  <c r="H4389" i="2"/>
  <c r="J4389" i="2" s="1"/>
  <c r="K4389" i="2"/>
  <c r="H4341" i="2"/>
  <c r="J4341" i="2"/>
  <c r="K4341" i="2"/>
  <c r="H4300" i="2"/>
  <c r="J4300" i="2" s="1"/>
  <c r="K4300" i="2"/>
  <c r="H4256" i="2"/>
  <c r="J4256" i="2"/>
  <c r="K4256" i="2"/>
  <c r="H4221" i="2"/>
  <c r="J4221" i="2" s="1"/>
  <c r="K4221" i="2"/>
  <c r="H4185" i="2"/>
  <c r="J4185" i="2"/>
  <c r="K4185" i="2"/>
  <c r="H4455" i="2"/>
  <c r="J4455" i="2" s="1"/>
  <c r="K4455" i="2"/>
  <c r="H4321" i="2"/>
  <c r="J4321" i="2"/>
  <c r="K4321" i="2"/>
  <c r="H4511" i="2"/>
  <c r="J4511" i="2" s="1"/>
  <c r="K4511" i="2"/>
  <c r="H4313" i="2"/>
  <c r="J4313" i="2"/>
  <c r="K4313" i="2"/>
  <c r="H4181" i="2"/>
  <c r="J4181" i="2" s="1"/>
  <c r="K4181" i="2"/>
  <c r="H4144" i="2"/>
  <c r="K4144" i="2"/>
  <c r="J4144" i="2"/>
  <c r="H4108" i="2"/>
  <c r="J4108" i="2" s="1"/>
  <c r="K4108" i="2"/>
  <c r="H4082" i="2"/>
  <c r="J4082" i="2"/>
  <c r="K4082" i="2"/>
  <c r="H4056" i="2"/>
  <c r="J4056" i="2" s="1"/>
  <c r="K4056" i="2"/>
  <c r="H4034" i="2"/>
  <c r="J4034" i="2"/>
  <c r="K4034" i="2"/>
  <c r="H4008" i="2"/>
  <c r="J4008" i="2" s="1"/>
  <c r="K4008" i="2"/>
  <c r="H3986" i="2"/>
  <c r="J3986" i="2"/>
  <c r="K3986" i="2"/>
  <c r="H3960" i="2"/>
  <c r="J3960" i="2" s="1"/>
  <c r="K3960" i="2"/>
  <c r="H3938" i="2"/>
  <c r="K3938" i="2"/>
  <c r="J3938" i="2"/>
  <c r="H4299" i="2"/>
  <c r="J4299" i="2" s="1"/>
  <c r="K4299" i="2"/>
  <c r="H4196" i="2"/>
  <c r="J4196" i="2"/>
  <c r="K4196" i="2"/>
  <c r="H4160" i="2"/>
  <c r="J4160" i="2" s="1"/>
  <c r="K4160" i="2"/>
  <c r="H4119" i="2"/>
  <c r="J4119" i="2"/>
  <c r="K4119" i="2"/>
  <c r="H4079" i="2"/>
  <c r="J4079" i="2" s="1"/>
  <c r="K4079" i="2"/>
  <c r="H4052" i="2"/>
  <c r="J4052" i="2"/>
  <c r="K4052" i="2"/>
  <c r="H4031" i="2"/>
  <c r="J4031" i="2" s="1"/>
  <c r="K4031" i="2"/>
  <c r="H4004" i="2"/>
  <c r="J4004" i="2"/>
  <c r="K4004" i="2"/>
  <c r="H3983" i="2"/>
  <c r="J3983" i="2" s="1"/>
  <c r="K3983" i="2"/>
  <c r="H3956" i="2"/>
  <c r="K3956" i="2"/>
  <c r="J3956" i="2"/>
  <c r="H3935" i="2"/>
  <c r="J3935" i="2" s="1"/>
  <c r="K3935" i="2"/>
  <c r="H3907" i="2"/>
  <c r="K3907" i="2"/>
  <c r="J3907" i="2"/>
  <c r="H3892" i="2"/>
  <c r="J3892" i="2" s="1"/>
  <c r="K3892" i="2"/>
  <c r="H3876" i="2"/>
  <c r="J3876" i="2"/>
  <c r="K3876" i="2"/>
  <c r="H3860" i="2"/>
  <c r="J3860" i="2" s="1"/>
  <c r="K3860" i="2"/>
  <c r="H3844" i="2"/>
  <c r="J3844" i="2"/>
  <c r="K3844" i="2"/>
  <c r="H3738" i="2"/>
  <c r="J3738" i="2" s="1"/>
  <c r="K3738" i="2"/>
  <c r="H3703" i="2"/>
  <c r="K3703" i="2"/>
  <c r="J3703" i="2"/>
  <c r="H3670" i="2"/>
  <c r="J3670" i="2" s="1"/>
  <c r="K3670" i="2"/>
  <c r="H3633" i="2"/>
  <c r="K3633" i="2"/>
  <c r="J3633" i="2"/>
  <c r="H3583" i="2"/>
  <c r="J3583" i="2" s="1"/>
  <c r="K3583" i="2"/>
  <c r="H3551" i="2"/>
  <c r="J3551" i="2"/>
  <c r="K3551" i="2"/>
  <c r="H3514" i="2"/>
  <c r="J3514" i="2" s="1"/>
  <c r="K3514" i="2"/>
  <c r="H3478" i="2"/>
  <c r="J3478" i="2"/>
  <c r="K3478" i="2"/>
  <c r="H3381" i="2"/>
  <c r="J3381" i="2" s="1"/>
  <c r="K3381" i="2"/>
  <c r="H3365" i="2"/>
  <c r="J3365" i="2"/>
  <c r="K3365" i="2"/>
  <c r="H3349" i="2"/>
  <c r="J3349" i="2" s="1"/>
  <c r="K3349" i="2"/>
  <c r="H3331" i="2"/>
  <c r="J3331" i="2"/>
  <c r="K3331" i="2"/>
  <c r="H3307" i="2"/>
  <c r="J3307" i="2" s="1"/>
  <c r="K3307" i="2"/>
  <c r="H3283" i="2"/>
  <c r="J3283" i="2"/>
  <c r="K3283" i="2"/>
  <c r="H3259" i="2"/>
  <c r="J3259" i="2" s="1"/>
  <c r="K3259" i="2"/>
  <c r="H3229" i="2"/>
  <c r="J3229" i="2"/>
  <c r="K3229" i="2"/>
  <c r="H3203" i="2"/>
  <c r="J3203" i="2" s="1"/>
  <c r="K3203" i="2"/>
  <c r="H3873" i="2"/>
  <c r="K3873" i="2"/>
  <c r="J3873" i="2"/>
  <c r="H3891" i="2"/>
  <c r="J3891" i="2" s="1"/>
  <c r="K3891" i="2"/>
  <c r="H3868" i="2"/>
  <c r="J3868" i="2"/>
  <c r="K3868" i="2"/>
  <c r="H3803" i="2"/>
  <c r="J3803" i="2" s="1"/>
  <c r="K3803" i="2"/>
  <c r="H3722" i="2"/>
  <c r="J3722" i="2"/>
  <c r="K3722" i="2"/>
  <c r="H3686" i="2"/>
  <c r="J3686" i="2" s="1"/>
  <c r="K3686" i="2"/>
  <c r="H3626" i="2"/>
  <c r="J3626" i="2"/>
  <c r="K3626" i="2"/>
  <c r="H3585" i="2"/>
  <c r="J3585" i="2" s="1"/>
  <c r="K3585" i="2"/>
  <c r="H3535" i="2"/>
  <c r="J3535" i="2"/>
  <c r="K3535" i="2"/>
  <c r="H3494" i="2"/>
  <c r="J3494" i="2" s="1"/>
  <c r="K3494" i="2"/>
  <c r="H3440" i="2"/>
  <c r="J3440" i="2"/>
  <c r="K3440" i="2"/>
  <c r="H3374" i="2"/>
  <c r="J3374" i="2" s="1"/>
  <c r="K3374" i="2"/>
  <c r="H3358" i="2"/>
  <c r="J3358" i="2"/>
  <c r="K3358" i="2"/>
  <c r="J3342" i="2"/>
  <c r="K3342" i="2"/>
  <c r="H3313" i="2"/>
  <c r="J3313" i="2"/>
  <c r="K3313" i="2"/>
  <c r="H3289" i="2"/>
  <c r="J3289" i="2"/>
  <c r="K3289" i="2"/>
  <c r="H3265" i="2"/>
  <c r="J3265" i="2"/>
  <c r="K3265" i="2"/>
  <c r="H3231" i="2"/>
  <c r="J3231" i="2"/>
  <c r="K3231" i="2"/>
  <c r="H3201" i="2"/>
  <c r="J3201" i="2"/>
  <c r="K3201" i="2"/>
  <c r="H3130" i="2"/>
  <c r="J3130" i="2"/>
  <c r="K3130" i="2"/>
  <c r="H3106" i="2"/>
  <c r="J3106" i="2"/>
  <c r="K3106" i="2"/>
  <c r="H3080" i="2"/>
  <c r="J3080" i="2"/>
  <c r="K3080" i="2"/>
  <c r="H2962" i="2"/>
  <c r="K2962" i="2"/>
  <c r="J2962" i="2"/>
  <c r="H2935" i="2"/>
  <c r="J2935" i="2"/>
  <c r="K2935" i="2"/>
  <c r="H2914" i="2"/>
  <c r="K2914" i="2"/>
  <c r="J2914" i="2"/>
  <c r="H2887" i="2"/>
  <c r="J2887" i="2" s="1"/>
  <c r="K2887" i="2"/>
  <c r="H2866" i="2"/>
  <c r="J2866" i="2"/>
  <c r="K2866" i="2"/>
  <c r="H2839" i="2"/>
  <c r="J2839" i="2" s="1"/>
  <c r="K2839" i="2"/>
  <c r="H2797" i="2"/>
  <c r="K2797" i="2"/>
  <c r="J2797" i="2"/>
  <c r="H2627" i="2"/>
  <c r="J2627" i="2" s="1"/>
  <c r="K2627" i="2"/>
  <c r="H2615" i="2"/>
  <c r="J2615" i="2"/>
  <c r="K2615" i="2"/>
  <c r="H2554" i="2"/>
  <c r="J2554" i="2" s="1"/>
  <c r="K2554" i="2"/>
  <c r="H2484" i="2"/>
  <c r="J2484" i="2"/>
  <c r="K2484" i="2"/>
  <c r="H2426" i="2"/>
  <c r="J2426" i="2" s="1"/>
  <c r="K2426" i="2"/>
  <c r="H2358" i="2"/>
  <c r="J2358" i="2"/>
  <c r="K2358" i="2"/>
  <c r="H2307" i="2"/>
  <c r="K2307" i="2"/>
  <c r="J2307" i="2"/>
  <c r="H2278" i="2"/>
  <c r="K2278" i="2"/>
  <c r="J2278" i="2"/>
  <c r="H2227" i="2"/>
  <c r="J2227" i="2" s="1"/>
  <c r="K2227" i="2"/>
  <c r="H2183" i="2"/>
  <c r="K2183" i="2"/>
  <c r="J2183" i="2"/>
  <c r="H3217" i="2"/>
  <c r="J3217" i="2" s="1"/>
  <c r="K3217" i="2"/>
  <c r="H3132" i="2"/>
  <c r="J3132" i="2"/>
  <c r="K3132" i="2"/>
  <c r="H3108" i="2"/>
  <c r="J3108" i="2" s="1"/>
  <c r="K3108" i="2"/>
  <c r="H3083" i="2"/>
  <c r="K3083" i="2"/>
  <c r="J3083" i="2"/>
  <c r="H2954" i="2"/>
  <c r="K2954" i="2"/>
  <c r="J2954" i="2"/>
  <c r="H2927" i="2"/>
  <c r="K2927" i="2"/>
  <c r="J2927" i="2"/>
  <c r="H2906" i="2"/>
  <c r="J2906" i="2" s="1"/>
  <c r="K2906" i="2"/>
  <c r="H2879" i="2"/>
  <c r="J2879" i="2"/>
  <c r="K2879" i="2"/>
  <c r="H2858" i="2"/>
  <c r="J2858" i="2" s="1"/>
  <c r="K2858" i="2"/>
  <c r="H2831" i="2"/>
  <c r="J2831" i="2"/>
  <c r="K2831" i="2"/>
  <c r="H2764" i="2"/>
  <c r="J2764" i="2" s="1"/>
  <c r="K2764" i="2"/>
  <c r="H2724" i="2"/>
  <c r="J2724" i="2"/>
  <c r="K2724" i="2"/>
  <c r="H2625" i="2"/>
  <c r="J2625" i="2"/>
  <c r="K2625" i="2"/>
  <c r="H2602" i="2"/>
  <c r="J2602" i="2"/>
  <c r="K2602" i="2"/>
  <c r="H2455" i="2"/>
  <c r="J2455" i="2"/>
  <c r="K2455" i="2"/>
  <c r="H2429" i="2"/>
  <c r="J2429" i="2" s="1"/>
  <c r="K2429" i="2"/>
  <c r="H2401" i="2"/>
  <c r="K2401" i="2"/>
  <c r="J2401" i="2"/>
  <c r="H2327" i="2"/>
  <c r="J2327" i="2" s="1"/>
  <c r="K2327" i="2"/>
  <c r="H2266" i="2"/>
  <c r="K2266" i="2"/>
  <c r="J2266" i="2"/>
  <c r="H2216" i="2"/>
  <c r="J2216" i="2" s="1"/>
  <c r="K2216" i="2"/>
  <c r="H2162" i="2"/>
  <c r="K2162" i="2"/>
  <c r="J2162" i="2"/>
  <c r="H2118" i="2"/>
  <c r="J2118" i="2" s="1"/>
  <c r="K2118" i="2"/>
  <c r="H2094" i="2"/>
  <c r="K2094" i="2"/>
  <c r="J2094" i="2"/>
  <c r="H2070" i="2"/>
  <c r="J2070" i="2" s="1"/>
  <c r="K2070" i="2"/>
  <c r="H1784" i="2"/>
  <c r="K1784" i="2"/>
  <c r="J1784" i="2"/>
  <c r="H1745" i="2"/>
  <c r="J1745" i="2" s="1"/>
  <c r="K1745" i="2"/>
  <c r="H1662" i="2"/>
  <c r="J1662" i="2"/>
  <c r="K1662" i="2"/>
  <c r="H1614" i="2"/>
  <c r="J1614" i="2" s="1"/>
  <c r="K1614" i="2"/>
  <c r="H1580" i="2"/>
  <c r="K1580" i="2"/>
  <c r="J1580" i="2"/>
  <c r="H1553" i="2"/>
  <c r="J1553" i="2" s="1"/>
  <c r="K1553" i="2"/>
  <c r="H1529" i="2"/>
  <c r="J1529" i="2"/>
  <c r="K1529" i="2"/>
  <c r="H1495" i="2"/>
  <c r="J1495" i="2" s="1"/>
  <c r="K1495" i="2"/>
  <c r="H1448" i="2"/>
  <c r="J1448" i="2"/>
  <c r="K1448" i="2"/>
  <c r="H1411" i="2"/>
  <c r="J1411" i="2" s="1"/>
  <c r="K1411" i="2"/>
  <c r="J1385" i="2"/>
  <c r="H1338" i="2"/>
  <c r="J1338" i="2" s="1"/>
  <c r="K1338" i="2"/>
  <c r="H1314" i="2"/>
  <c r="J1314" i="2"/>
  <c r="K1314" i="2"/>
  <c r="H1165" i="2"/>
  <c r="J1165" i="2" s="1"/>
  <c r="K1165" i="2"/>
  <c r="H1138" i="2"/>
  <c r="J1138" i="2"/>
  <c r="K1138" i="2"/>
  <c r="H1080" i="2"/>
  <c r="J1080" i="2"/>
  <c r="K1080" i="2"/>
  <c r="H1058" i="2"/>
  <c r="J1058" i="2"/>
  <c r="K1058" i="2"/>
  <c r="H896" i="2"/>
  <c r="J896" i="2"/>
  <c r="K896" i="2"/>
  <c r="H715" i="2"/>
  <c r="J715" i="2"/>
  <c r="K715" i="2"/>
  <c r="H690" i="2"/>
  <c r="J690" i="2"/>
  <c r="K690" i="2"/>
  <c r="H666" i="2"/>
  <c r="J666" i="2"/>
  <c r="K666" i="2"/>
  <c r="H642" i="2"/>
  <c r="J642" i="2"/>
  <c r="K642" i="2"/>
  <c r="H618" i="2"/>
  <c r="J618" i="2"/>
  <c r="K618" i="2"/>
  <c r="H454" i="2"/>
  <c r="J454" i="2"/>
  <c r="K454" i="2"/>
  <c r="H422" i="2"/>
  <c r="J422" i="2" s="1"/>
  <c r="K422" i="2"/>
  <c r="H390" i="2"/>
  <c r="K390" i="2"/>
  <c r="J390" i="2"/>
  <c r="H359" i="2"/>
  <c r="J359" i="2" s="1"/>
  <c r="K359" i="2"/>
  <c r="H2136" i="2"/>
  <c r="K2136" i="2"/>
  <c r="J2136" i="2"/>
  <c r="H1949" i="2"/>
  <c r="J1949" i="2" s="1"/>
  <c r="K1949" i="2"/>
  <c r="H1925" i="2"/>
  <c r="J1925" i="2"/>
  <c r="K1925" i="2"/>
  <c r="H1901" i="2"/>
  <c r="J1901" i="2" s="1"/>
  <c r="K1901" i="2"/>
  <c r="H1877" i="2"/>
  <c r="J1877" i="2"/>
  <c r="K1877" i="2"/>
  <c r="H1853" i="2"/>
  <c r="J1853" i="2" s="1"/>
  <c r="K1853" i="2"/>
  <c r="H1827" i="2"/>
  <c r="J1827" i="2"/>
  <c r="K1827" i="2"/>
  <c r="H1776" i="2"/>
  <c r="J1776" i="2" s="1"/>
  <c r="K1776" i="2"/>
  <c r="H1738" i="2"/>
  <c r="J1738" i="2"/>
  <c r="K1738" i="2"/>
  <c r="H1674" i="2"/>
  <c r="J1674" i="2" s="1"/>
  <c r="K1674" i="2"/>
  <c r="H1636" i="2"/>
  <c r="J1636" i="2"/>
  <c r="K1636" i="2"/>
  <c r="H1612" i="2"/>
  <c r="J1612" i="2" s="1"/>
  <c r="K1612" i="2"/>
  <c r="H1563" i="2"/>
  <c r="J1563" i="2"/>
  <c r="K1563" i="2"/>
  <c r="H1539" i="2"/>
  <c r="J1539" i="2" s="1"/>
  <c r="K1539" i="2"/>
  <c r="H1515" i="2"/>
  <c r="J1515" i="2"/>
  <c r="K1515" i="2"/>
  <c r="H1480" i="2"/>
  <c r="J1480" i="2" s="1"/>
  <c r="K1480" i="2"/>
  <c r="H1444" i="2"/>
  <c r="J1444" i="2"/>
  <c r="K1444" i="2"/>
  <c r="H1399" i="2"/>
  <c r="J1399" i="2" s="1"/>
  <c r="K1399" i="2"/>
  <c r="H1356" i="2"/>
  <c r="J1356" i="2"/>
  <c r="K1356" i="2"/>
  <c r="H1332" i="2"/>
  <c r="J1332" i="2" s="1"/>
  <c r="K1332" i="2"/>
  <c r="H1308" i="2"/>
  <c r="J1308" i="2"/>
  <c r="K1308" i="2"/>
  <c r="J1162" i="2"/>
  <c r="H1150" i="2"/>
  <c r="J1150" i="2" s="1"/>
  <c r="K1150" i="2"/>
  <c r="H1136" i="2"/>
  <c r="J1136" i="2"/>
  <c r="K1136" i="2"/>
  <c r="H1124" i="2"/>
  <c r="J1124" i="2" s="1"/>
  <c r="K1124" i="2"/>
  <c r="H1111" i="2"/>
  <c r="J1111" i="2"/>
  <c r="K1111" i="2"/>
  <c r="H1099" i="2"/>
  <c r="J1099" i="2" s="1"/>
  <c r="K1099" i="2"/>
  <c r="H1079" i="2"/>
  <c r="K1079" i="2"/>
  <c r="J1079" i="2"/>
  <c r="H944" i="2"/>
  <c r="J944" i="2"/>
  <c r="K944" i="2"/>
  <c r="H882" i="2"/>
  <c r="J882" i="2"/>
  <c r="K882" i="2"/>
  <c r="H858" i="2"/>
  <c r="J858" i="2"/>
  <c r="K858" i="2"/>
  <c r="H834" i="2"/>
  <c r="J834" i="2"/>
  <c r="K834" i="2"/>
  <c r="H763" i="2"/>
  <c r="J763" i="2"/>
  <c r="K763" i="2"/>
  <c r="H717" i="2"/>
  <c r="J717" i="2"/>
  <c r="K717" i="2"/>
  <c r="H684" i="2"/>
  <c r="J684" i="2"/>
  <c r="K684" i="2"/>
  <c r="H672" i="2"/>
  <c r="J672" i="2"/>
  <c r="K672" i="2"/>
  <c r="H660" i="2"/>
  <c r="J660" i="2"/>
  <c r="K660" i="2"/>
  <c r="H648" i="2"/>
  <c r="J648" i="2"/>
  <c r="K648" i="2"/>
  <c r="H636" i="2"/>
  <c r="J636" i="2"/>
  <c r="K636" i="2"/>
  <c r="H624" i="2"/>
  <c r="J624" i="2"/>
  <c r="K624" i="2"/>
  <c r="H612" i="2"/>
  <c r="J612" i="2"/>
  <c r="K612" i="2"/>
  <c r="H600" i="2"/>
  <c r="J600" i="2"/>
  <c r="K600" i="2"/>
  <c r="H575" i="2"/>
  <c r="K575" i="2"/>
  <c r="J575" i="2"/>
  <c r="H522" i="2"/>
  <c r="J522" i="2" s="1"/>
  <c r="K522" i="2"/>
  <c r="H487" i="2"/>
  <c r="K487" i="2"/>
  <c r="J487" i="2"/>
  <c r="H452" i="2"/>
  <c r="J452" i="2" s="1"/>
  <c r="K452" i="2"/>
  <c r="H420" i="2"/>
  <c r="J420" i="2"/>
  <c r="K420" i="2"/>
  <c r="H388" i="2"/>
  <c r="J388" i="2" s="1"/>
  <c r="K388" i="2"/>
  <c r="H357" i="2"/>
  <c r="J357" i="2"/>
  <c r="K357" i="2"/>
  <c r="H276" i="2"/>
  <c r="J276" i="2" s="1"/>
  <c r="K276" i="2"/>
  <c r="H251" i="2"/>
  <c r="J251" i="2"/>
  <c r="K251" i="2"/>
  <c r="H227" i="2"/>
  <c r="J227" i="2" s="1"/>
  <c r="K227" i="2"/>
  <c r="H198" i="2"/>
  <c r="J198" i="2"/>
  <c r="K198" i="2"/>
  <c r="H174" i="2"/>
  <c r="J174" i="2" s="1"/>
  <c r="K174" i="2"/>
  <c r="H150" i="2"/>
  <c r="J150" i="2"/>
  <c r="K150" i="2"/>
  <c r="H111" i="2"/>
  <c r="J111" i="2" s="1"/>
  <c r="K111" i="2"/>
  <c r="H87" i="2"/>
  <c r="J87" i="2"/>
  <c r="K87" i="2"/>
  <c r="H63" i="2"/>
  <c r="J63" i="2" s="1"/>
  <c r="K63" i="2"/>
  <c r="H38" i="2"/>
  <c r="K38" i="2"/>
  <c r="J38" i="2"/>
  <c r="H299" i="2"/>
  <c r="J299" i="2" s="1"/>
  <c r="K299" i="2"/>
  <c r="H287" i="2"/>
  <c r="J287" i="2"/>
  <c r="K287" i="2"/>
  <c r="H277" i="2"/>
  <c r="J277" i="2" s="1"/>
  <c r="H5120" i="2"/>
  <c r="J5120" i="2"/>
  <c r="K5120" i="2"/>
  <c r="H5080" i="2"/>
  <c r="J5080" i="2" s="1"/>
  <c r="K5080" i="2"/>
  <c r="H4969" i="2"/>
  <c r="J4969" i="2"/>
  <c r="K4969" i="2"/>
  <c r="H4930" i="2"/>
  <c r="K4930" i="2"/>
  <c r="J4930" i="2"/>
  <c r="H4878" i="2"/>
  <c r="K4878" i="2"/>
  <c r="J4878" i="2"/>
  <c r="H4846" i="2"/>
  <c r="K4846" i="2"/>
  <c r="J4846" i="2"/>
  <c r="H4670" i="2"/>
  <c r="J4670" i="2"/>
  <c r="K4670" i="2"/>
  <c r="H4606" i="2"/>
  <c r="J4606" i="2" s="1"/>
  <c r="K4606" i="2"/>
  <c r="H4565" i="2"/>
  <c r="J4565" i="2"/>
  <c r="K4565" i="2"/>
  <c r="H4491" i="2"/>
  <c r="J4491" i="2" s="1"/>
  <c r="K4491" i="2"/>
  <c r="H4466" i="2"/>
  <c r="J4466" i="2"/>
  <c r="K4466" i="2"/>
  <c r="H4433" i="2"/>
  <c r="J4433" i="2" s="1"/>
  <c r="K4433" i="2"/>
  <c r="H4351" i="2"/>
  <c r="J4351" i="2"/>
  <c r="K4351" i="2"/>
  <c r="H5010" i="2"/>
  <c r="K5010" i="2"/>
  <c r="J5010" i="2"/>
  <c r="H4883" i="2"/>
  <c r="K4883" i="2"/>
  <c r="J4883" i="2"/>
  <c r="H4780" i="2"/>
  <c r="K4780" i="2"/>
  <c r="J4780" i="2"/>
  <c r="H4672" i="2"/>
  <c r="K4672" i="2"/>
  <c r="J4672" i="2"/>
  <c r="H5068" i="2"/>
  <c r="J5068" i="2" s="1"/>
  <c r="K5068" i="2"/>
  <c r="H4918" i="2"/>
  <c r="K4918" i="2"/>
  <c r="J4918" i="2"/>
  <c r="H4818" i="2"/>
  <c r="K4818" i="2"/>
  <c r="J4818" i="2"/>
  <c r="H4794" i="2"/>
  <c r="K4794" i="2"/>
  <c r="J4794" i="2"/>
  <c r="H4639" i="2"/>
  <c r="J4639" i="2" s="1"/>
  <c r="K4639" i="2"/>
  <c r="H4324" i="2"/>
  <c r="K4324" i="2"/>
  <c r="J4324" i="2"/>
  <c r="H4236" i="2"/>
  <c r="J4236" i="2" s="1"/>
  <c r="K4236" i="2"/>
  <c r="H4141" i="2"/>
  <c r="J4141" i="2"/>
  <c r="K4141" i="2"/>
  <c r="H4070" i="2"/>
  <c r="J4070" i="2" s="1"/>
  <c r="K4070" i="2"/>
  <c r="H4027" i="2"/>
  <c r="J4027" i="2"/>
  <c r="K4027" i="2"/>
  <c r="H3989" i="2"/>
  <c r="J3989" i="2" s="1"/>
  <c r="K3989" i="2"/>
  <c r="H3933" i="2"/>
  <c r="K3933" i="2"/>
  <c r="J3933" i="2"/>
  <c r="H3835" i="2"/>
  <c r="K3835" i="2"/>
  <c r="J3835" i="2"/>
  <c r="H3805" i="2"/>
  <c r="K3805" i="2"/>
  <c r="J3805" i="2"/>
  <c r="H3767" i="2"/>
  <c r="K3767" i="2"/>
  <c r="J3767" i="2"/>
  <c r="H3726" i="2"/>
  <c r="J3726" i="2"/>
  <c r="K3726" i="2"/>
  <c r="H3659" i="2"/>
  <c r="K3659" i="2"/>
  <c r="J3659" i="2"/>
  <c r="H3598" i="2"/>
  <c r="J3598" i="2"/>
  <c r="K3598" i="2"/>
  <c r="H3531" i="2"/>
  <c r="K3531" i="2"/>
  <c r="J3531" i="2"/>
  <c r="H3464" i="2"/>
  <c r="J3464" i="2"/>
  <c r="K3464" i="2"/>
  <c r="H3452" i="2"/>
  <c r="J3452" i="2" s="1"/>
  <c r="K3452" i="2"/>
  <c r="H3209" i="2"/>
  <c r="J3209" i="2"/>
  <c r="K3209" i="2"/>
  <c r="H3089" i="2"/>
  <c r="J3089" i="2" s="1"/>
  <c r="K3089" i="2"/>
  <c r="H2993" i="2"/>
  <c r="J2993" i="2" s="1"/>
  <c r="K2993" i="2"/>
  <c r="H2913" i="2"/>
  <c r="K2913" i="2"/>
  <c r="J2913" i="2"/>
  <c r="H2875" i="2"/>
  <c r="J2875" i="2" s="1"/>
  <c r="K2875" i="2"/>
  <c r="H2812" i="2"/>
  <c r="J2812" i="2"/>
  <c r="K2812" i="2"/>
  <c r="H2781" i="2"/>
  <c r="J2781" i="2"/>
  <c r="K2781" i="2"/>
  <c r="H4225" i="2"/>
  <c r="J4225" i="2"/>
  <c r="K4225" i="2"/>
  <c r="H3637" i="2"/>
  <c r="J3637" i="2" s="1"/>
  <c r="K3637" i="2"/>
  <c r="H3251" i="2"/>
  <c r="K3251" i="2"/>
  <c r="J3251" i="2"/>
  <c r="H3172" i="2"/>
  <c r="J3172" i="2" s="1"/>
  <c r="K3172" i="2"/>
  <c r="H3148" i="2"/>
  <c r="J3148" i="2"/>
  <c r="K3148" i="2"/>
  <c r="H3017" i="2"/>
  <c r="J3017" i="2" s="1"/>
  <c r="K3017" i="2"/>
  <c r="H2931" i="2"/>
  <c r="J2931" i="2"/>
  <c r="K2931" i="2"/>
  <c r="H2888" i="2"/>
  <c r="J2888" i="2" s="1"/>
  <c r="K2888" i="2"/>
  <c r="H2818" i="2"/>
  <c r="J2818" i="2"/>
  <c r="K2818" i="2"/>
  <c r="H2710" i="2"/>
  <c r="J2710" i="2" s="1"/>
  <c r="K2710" i="2"/>
  <c r="H4327" i="2"/>
  <c r="J4327" i="2"/>
  <c r="K4327" i="2"/>
  <c r="H3679" i="2"/>
  <c r="K3679" i="2"/>
  <c r="J3679" i="2"/>
  <c r="H3053" i="2"/>
  <c r="J3053" i="2"/>
  <c r="K3053" i="2"/>
  <c r="H2799" i="2"/>
  <c r="J2799" i="2" s="1"/>
  <c r="K2799" i="2"/>
  <c r="H2446" i="2"/>
  <c r="J2446" i="2"/>
  <c r="K2446" i="2"/>
  <c r="H1791" i="2"/>
  <c r="J1791" i="2" s="1"/>
  <c r="K1791" i="2"/>
  <c r="H1691" i="2"/>
  <c r="J1691" i="2"/>
  <c r="K1691" i="2"/>
  <c r="H2374" i="2"/>
  <c r="J2374" i="2"/>
  <c r="K2374" i="2"/>
  <c r="H2325" i="2"/>
  <c r="J2325" i="2" s="1"/>
  <c r="K2325" i="2"/>
  <c r="H2270" i="2"/>
  <c r="K2270" i="2"/>
  <c r="J2270" i="2"/>
  <c r="H2170" i="2"/>
  <c r="J2170" i="2" s="1"/>
  <c r="K2170" i="2"/>
  <c r="H2046" i="2"/>
  <c r="K2046" i="2"/>
  <c r="J2046" i="2"/>
  <c r="H2022" i="2"/>
  <c r="J2022" i="2" s="1"/>
  <c r="K2022" i="2"/>
  <c r="H1998" i="2"/>
  <c r="J1998" i="2"/>
  <c r="K1998" i="2"/>
  <c r="H1974" i="2"/>
  <c r="J1974" i="2" s="1"/>
  <c r="K1974" i="2"/>
  <c r="H1950" i="2"/>
  <c r="K1950" i="2"/>
  <c r="J1950" i="2"/>
  <c r="H1926" i="2"/>
  <c r="J1926" i="2" s="1"/>
  <c r="K1926" i="2"/>
  <c r="H1902" i="2"/>
  <c r="J1902" i="2"/>
  <c r="K1902" i="2"/>
  <c r="H1878" i="2"/>
  <c r="J1878" i="2"/>
  <c r="K1878" i="2"/>
  <c r="H1854" i="2"/>
  <c r="J1854" i="2"/>
  <c r="K1854" i="2"/>
  <c r="H1832" i="2"/>
  <c r="J1832" i="2"/>
  <c r="K1832" i="2"/>
  <c r="H1768" i="2"/>
  <c r="J1768" i="2"/>
  <c r="K1768" i="2"/>
  <c r="H1723" i="2"/>
  <c r="J1723" i="2"/>
  <c r="K1723" i="2"/>
  <c r="H1672" i="2"/>
  <c r="J1672" i="2"/>
  <c r="K1672" i="2"/>
  <c r="H1621" i="2"/>
  <c r="J1621" i="2"/>
  <c r="K1621" i="2"/>
  <c r="H1490" i="2"/>
  <c r="J1490" i="2"/>
  <c r="K1490" i="2"/>
  <c r="H1419" i="2"/>
  <c r="J1419" i="2"/>
  <c r="K1419" i="2"/>
  <c r="H1389" i="2"/>
  <c r="J1389" i="2"/>
  <c r="K1389" i="2"/>
  <c r="H1168" i="2"/>
  <c r="J1168" i="2"/>
  <c r="K1168" i="2"/>
  <c r="H1039" i="2"/>
  <c r="J1039" i="2"/>
  <c r="K1039" i="2"/>
  <c r="H1024" i="2"/>
  <c r="J1024" i="2"/>
  <c r="K1024" i="2"/>
  <c r="H2546" i="2"/>
  <c r="J2546" i="2"/>
  <c r="K2546" i="2"/>
  <c r="H2347" i="2"/>
  <c r="J2347" i="2" s="1"/>
  <c r="K2347" i="2"/>
  <c r="H2258" i="2"/>
  <c r="K2258" i="2"/>
  <c r="J2258" i="2"/>
  <c r="H2163" i="2"/>
  <c r="K2163" i="2"/>
  <c r="J2163" i="2"/>
  <c r="H1761" i="2"/>
  <c r="J1761" i="2"/>
  <c r="K1761" i="2"/>
  <c r="H1690" i="2"/>
  <c r="J1690" i="2" s="1"/>
  <c r="K1690" i="2"/>
  <c r="J1602" i="2"/>
  <c r="K1602" i="2"/>
  <c r="H1500" i="2"/>
  <c r="J1500" i="2" s="1"/>
  <c r="K1500" i="2"/>
  <c r="H1429" i="2"/>
  <c r="J1429" i="2"/>
  <c r="K1429" i="2"/>
  <c r="H1295" i="2"/>
  <c r="J1295" i="2" s="1"/>
  <c r="K1295" i="2"/>
  <c r="H1815" i="2"/>
  <c r="J1815" i="2"/>
  <c r="K1815" i="2"/>
  <c r="J1421" i="2"/>
  <c r="K1421" i="2"/>
  <c r="H931" i="2"/>
  <c r="J931" i="2"/>
  <c r="K931" i="2"/>
  <c r="H803" i="2"/>
  <c r="J803" i="2" s="1"/>
  <c r="K803" i="2"/>
  <c r="H428" i="2"/>
  <c r="J428" i="2"/>
  <c r="K428" i="2"/>
  <c r="H374" i="2"/>
  <c r="J374" i="2" s="1"/>
  <c r="K374" i="2"/>
  <c r="H1467" i="2"/>
  <c r="J1467" i="2" s="1"/>
  <c r="H1019" i="2"/>
  <c r="K1019" i="2"/>
  <c r="J1019" i="2"/>
  <c r="H753" i="2"/>
  <c r="J753" i="2" s="1"/>
  <c r="K753" i="2"/>
  <c r="H525" i="2"/>
  <c r="K525" i="2"/>
  <c r="J525" i="2"/>
  <c r="H470" i="2"/>
  <c r="J470" i="2" s="1"/>
  <c r="H453" i="2"/>
  <c r="J453" i="2"/>
  <c r="K453" i="2"/>
  <c r="H400" i="2"/>
  <c r="J400" i="2" s="1"/>
  <c r="K400" i="2"/>
  <c r="H358" i="2"/>
  <c r="K358" i="2"/>
  <c r="J358" i="2"/>
  <c r="H333" i="2"/>
  <c r="J333" i="2" s="1"/>
  <c r="K333" i="2"/>
  <c r="H109" i="2"/>
  <c r="J109" i="2"/>
  <c r="K109" i="2"/>
  <c r="H85" i="2"/>
  <c r="J85" i="2" s="1"/>
  <c r="K85" i="2"/>
  <c r="H61" i="2"/>
  <c r="J61" i="2"/>
  <c r="K61" i="2"/>
  <c r="H36" i="2"/>
  <c r="J36" i="2" s="1"/>
  <c r="K36" i="2"/>
  <c r="H1765" i="2"/>
  <c r="J1765" i="2"/>
  <c r="K1765" i="2"/>
  <c r="H1492" i="2"/>
  <c r="J1492" i="2" s="1"/>
  <c r="K1492" i="2"/>
  <c r="H1255" i="2"/>
  <c r="K1255" i="2"/>
  <c r="J1255" i="2"/>
  <c r="H1231" i="2"/>
  <c r="J1231" i="2" s="1"/>
  <c r="K1231" i="2"/>
  <c r="H934" i="2"/>
  <c r="J934" i="2"/>
  <c r="K934" i="2"/>
  <c r="H507" i="2"/>
  <c r="J507" i="2" s="1"/>
  <c r="K507" i="2"/>
  <c r="H4764" i="2"/>
  <c r="K4764" i="2"/>
  <c r="J4764" i="2"/>
  <c r="H4646" i="2"/>
  <c r="J4646" i="2" s="1"/>
  <c r="K4646" i="2"/>
  <c r="H4533" i="2"/>
  <c r="J4533" i="2"/>
  <c r="K4533" i="2"/>
  <c r="H4501" i="2"/>
  <c r="J4501" i="2" s="1"/>
  <c r="K4501" i="2"/>
  <c r="H4469" i="2"/>
  <c r="J4469" i="2"/>
  <c r="K4469" i="2"/>
  <c r="H4340" i="2"/>
  <c r="J4340" i="2" s="1"/>
  <c r="K4340" i="2"/>
  <c r="H4287" i="2"/>
  <c r="J4287" i="2"/>
  <c r="K4287" i="2"/>
  <c r="H4263" i="2"/>
  <c r="J4263" i="2" s="1"/>
  <c r="K4263" i="2"/>
  <c r="H4727" i="2"/>
  <c r="J4727" i="2"/>
  <c r="K4727" i="2"/>
  <c r="H4669" i="2"/>
  <c r="J4669" i="2" s="1"/>
  <c r="K4669" i="2"/>
  <c r="H4571" i="2"/>
  <c r="J4571" i="2"/>
  <c r="K4571" i="2"/>
  <c r="H4518" i="2"/>
  <c r="J4518" i="2" s="1"/>
  <c r="K4518" i="2"/>
  <c r="H4498" i="2"/>
  <c r="J4498" i="2"/>
  <c r="K4498" i="2"/>
  <c r="H4434" i="2"/>
  <c r="J4434" i="2" s="1"/>
  <c r="K4434" i="2"/>
  <c r="H4401" i="2"/>
  <c r="J4401" i="2"/>
  <c r="K4401" i="2"/>
  <c r="H4292" i="2"/>
  <c r="J4292" i="2" s="1"/>
  <c r="K4292" i="2"/>
  <c r="H4273" i="2"/>
  <c r="J4273" i="2"/>
  <c r="K4273" i="2"/>
  <c r="H4232" i="2"/>
  <c r="J4232" i="2" s="1"/>
  <c r="K4232" i="2"/>
  <c r="H4199" i="2"/>
  <c r="J4199" i="2"/>
  <c r="K4199" i="2"/>
  <c r="H4163" i="2"/>
  <c r="J4163" i="2" s="1"/>
  <c r="K4163" i="2"/>
  <c r="H4127" i="2"/>
  <c r="J4127" i="2"/>
  <c r="K4127" i="2"/>
  <c r="H5058" i="2"/>
  <c r="J5058" i="2" s="1"/>
  <c r="K5058" i="2"/>
  <c r="H4577" i="2"/>
  <c r="J4577" i="2"/>
  <c r="K4577" i="2"/>
  <c r="H4086" i="2"/>
  <c r="J4086" i="2" s="1"/>
  <c r="K4086" i="2"/>
  <c r="H4037" i="2"/>
  <c r="J4037" i="2"/>
  <c r="K4037" i="2"/>
  <c r="H4013" i="2"/>
  <c r="J4013" i="2" s="1"/>
  <c r="K4013" i="2"/>
  <c r="H3908" i="2"/>
  <c r="J3908" i="2"/>
  <c r="K3908" i="2"/>
  <c r="H3864" i="2"/>
  <c r="J3864" i="2" s="1"/>
  <c r="K3864" i="2"/>
  <c r="H3823" i="2"/>
  <c r="K3823" i="2"/>
  <c r="J3823" i="2"/>
  <c r="H3694" i="2"/>
  <c r="J3694" i="2" s="1"/>
  <c r="K3694" i="2"/>
  <c r="H3657" i="2"/>
  <c r="K3657" i="2"/>
  <c r="J3657" i="2"/>
  <c r="H3621" i="2"/>
  <c r="J3621" i="2" s="1"/>
  <c r="K3621" i="2"/>
  <c r="H3385" i="2"/>
  <c r="J3385" i="2"/>
  <c r="K3385" i="2"/>
  <c r="H3253" i="2"/>
  <c r="J3253" i="2" s="1"/>
  <c r="K3253" i="2"/>
  <c r="H3228" i="2"/>
  <c r="J3228" i="2"/>
  <c r="K3228" i="2"/>
  <c r="H3068" i="2"/>
  <c r="J3068" i="2" s="1"/>
  <c r="K3068" i="2"/>
  <c r="H2810" i="2"/>
  <c r="J2810" i="2"/>
  <c r="K2810" i="2"/>
  <c r="H4059" i="2"/>
  <c r="J4059" i="2" s="1"/>
  <c r="K4059" i="2"/>
  <c r="H3990" i="2"/>
  <c r="J3990" i="2"/>
  <c r="K3990" i="2"/>
  <c r="H3965" i="2"/>
  <c r="J3965" i="2" s="1"/>
  <c r="K3965" i="2"/>
  <c r="H3941" i="2"/>
  <c r="K3941" i="2"/>
  <c r="J3941" i="2"/>
  <c r="H3807" i="2"/>
  <c r="J3807" i="2" s="1"/>
  <c r="K3807" i="2"/>
  <c r="H3666" i="2"/>
  <c r="J3666" i="2"/>
  <c r="K3666" i="2"/>
  <c r="H3586" i="2"/>
  <c r="J3586" i="2" s="1"/>
  <c r="K3586" i="2"/>
  <c r="H3549" i="2"/>
  <c r="J3549" i="2"/>
  <c r="K3549" i="2"/>
  <c r="H3513" i="2"/>
  <c r="J3513" i="2" s="1"/>
  <c r="K3513" i="2"/>
  <c r="H3027" i="2"/>
  <c r="J3027" i="2"/>
  <c r="K3027" i="2"/>
  <c r="H2955" i="2"/>
  <c r="J2955" i="2" s="1"/>
  <c r="K2955" i="2"/>
  <c r="H2843" i="2"/>
  <c r="J2843" i="2"/>
  <c r="K2843" i="2"/>
  <c r="H2719" i="2"/>
  <c r="J2719" i="2"/>
  <c r="K2719" i="2"/>
  <c r="H4035" i="2"/>
  <c r="J4035" i="2"/>
  <c r="K4035" i="2"/>
  <c r="H3966" i="2"/>
  <c r="J3966" i="2"/>
  <c r="K3966" i="2"/>
  <c r="H3910" i="2"/>
  <c r="J3910" i="2"/>
  <c r="K3910" i="2"/>
  <c r="H3862" i="2"/>
  <c r="J3862" i="2"/>
  <c r="K3862" i="2"/>
  <c r="H3764" i="2"/>
  <c r="J3764" i="2"/>
  <c r="K3764" i="2"/>
  <c r="H3591" i="2"/>
  <c r="K3591" i="2"/>
  <c r="J3591" i="2"/>
  <c r="H3522" i="2"/>
  <c r="J3522" i="2"/>
  <c r="K3522" i="2"/>
  <c r="H3076" i="2"/>
  <c r="J3076" i="2"/>
  <c r="K3076" i="2"/>
  <c r="H2171" i="2"/>
  <c r="J2171" i="2" s="1"/>
  <c r="K2171" i="2"/>
  <c r="H1603" i="2"/>
  <c r="J1603" i="2"/>
  <c r="K1603" i="2"/>
  <c r="H912" i="2"/>
  <c r="J912" i="2"/>
  <c r="K912" i="2"/>
  <c r="H380" i="2"/>
  <c r="J380" i="2"/>
  <c r="K380" i="2"/>
  <c r="H2581" i="2"/>
  <c r="J2581" i="2" s="1"/>
  <c r="K2581" i="2"/>
  <c r="H2478" i="2"/>
  <c r="J2478" i="2"/>
  <c r="K2478" i="2"/>
  <c r="H2402" i="2"/>
  <c r="J2402" i="2"/>
  <c r="K2402" i="2"/>
  <c r="H2177" i="2"/>
  <c r="K2177" i="2"/>
  <c r="J2177" i="2"/>
  <c r="H2144" i="2"/>
  <c r="J2144" i="2" s="1"/>
  <c r="K2144" i="2"/>
  <c r="H1755" i="2"/>
  <c r="J1755" i="2"/>
  <c r="K1755" i="2"/>
  <c r="H1641" i="2"/>
  <c r="J1641" i="2"/>
  <c r="K1641" i="2"/>
  <c r="H1463" i="2"/>
  <c r="J1463" i="2"/>
  <c r="K1463" i="2"/>
  <c r="H969" i="2"/>
  <c r="J969" i="2"/>
  <c r="K969" i="2"/>
  <c r="H795" i="2"/>
  <c r="J795" i="2"/>
  <c r="K795" i="2"/>
  <c r="H502" i="2"/>
  <c r="J502" i="2"/>
  <c r="K502" i="2"/>
  <c r="H398" i="2"/>
  <c r="J398" i="2"/>
  <c r="K398" i="2"/>
  <c r="H2479" i="2"/>
  <c r="J2479" i="2"/>
  <c r="K2479" i="2"/>
  <c r="H2310" i="2"/>
  <c r="K2310" i="2"/>
  <c r="J2310" i="2"/>
  <c r="H2251" i="2"/>
  <c r="J2251" i="2"/>
  <c r="K2251" i="2"/>
  <c r="H1686" i="2"/>
  <c r="J1686" i="2"/>
  <c r="K1686" i="2"/>
  <c r="H4732" i="2"/>
  <c r="J4732" i="2" s="1"/>
  <c r="K4732" i="2"/>
  <c r="H4588" i="2"/>
  <c r="K4588" i="2"/>
  <c r="J4588" i="2"/>
  <c r="H4411" i="2"/>
  <c r="J4411" i="2"/>
  <c r="K4411" i="2"/>
  <c r="H3075" i="2"/>
  <c r="J3075" i="2"/>
  <c r="K3075" i="2"/>
  <c r="H2987" i="2"/>
  <c r="J2987" i="2" s="1"/>
  <c r="K2987" i="2"/>
  <c r="H2937" i="2"/>
  <c r="J2937" i="2"/>
  <c r="K2937" i="2"/>
  <c r="H2881" i="2"/>
  <c r="J2881" i="2" s="1"/>
  <c r="K2881" i="2"/>
  <c r="H2857" i="2"/>
  <c r="K2857" i="2"/>
  <c r="J2857" i="2"/>
  <c r="H1744" i="2"/>
  <c r="J1744" i="2"/>
  <c r="K1744" i="2"/>
  <c r="H1462" i="2"/>
  <c r="J1462" i="2"/>
  <c r="K1462" i="2"/>
  <c r="H1416" i="2"/>
  <c r="H1414" i="2" s="1"/>
  <c r="J1414" i="2" s="1"/>
  <c r="H449" i="2"/>
  <c r="J449" i="2"/>
  <c r="K449" i="2"/>
  <c r="H260" i="2"/>
  <c r="J260" i="2" s="1"/>
  <c r="K260" i="2"/>
  <c r="H4730" i="2"/>
  <c r="K4730" i="2"/>
  <c r="J4730" i="2"/>
  <c r="H4633" i="2"/>
  <c r="J4633" i="2"/>
  <c r="K4633" i="2"/>
  <c r="H4601" i="2"/>
  <c r="J4601" i="2"/>
  <c r="K4601" i="2"/>
  <c r="H3971" i="2"/>
  <c r="J3971" i="2" s="1"/>
  <c r="K3971" i="2"/>
  <c r="H3240" i="2"/>
  <c r="J3240" i="2"/>
  <c r="K3240" i="2"/>
  <c r="H4180" i="2"/>
  <c r="J4180" i="2" s="1"/>
  <c r="K4180" i="2"/>
  <c r="H4132" i="2"/>
  <c r="K4132" i="2"/>
  <c r="J4132" i="2"/>
  <c r="H3573" i="2"/>
  <c r="J3573" i="2" s="1"/>
  <c r="K3573" i="2"/>
  <c r="H3324" i="2"/>
  <c r="J3324" i="2"/>
  <c r="K3324" i="2"/>
  <c r="H2606" i="2"/>
  <c r="J2606" i="2"/>
  <c r="K2606" i="2"/>
  <c r="H2489" i="2"/>
  <c r="J2489" i="2"/>
  <c r="K2489" i="2"/>
  <c r="H2412" i="2"/>
  <c r="J2412" i="2"/>
  <c r="K2412" i="2"/>
  <c r="H2349" i="2"/>
  <c r="J2349" i="2"/>
  <c r="K2349" i="2"/>
  <c r="H1667" i="2"/>
  <c r="J1667" i="2"/>
  <c r="K1667" i="2"/>
  <c r="H1556" i="2"/>
  <c r="K1556" i="2"/>
  <c r="J1556" i="2"/>
  <c r="H1532" i="2"/>
  <c r="J1532" i="2" s="1"/>
  <c r="K1532" i="2"/>
  <c r="H1508" i="2"/>
  <c r="K1508" i="2"/>
  <c r="J1508" i="2"/>
  <c r="H747" i="2"/>
  <c r="J747" i="2"/>
  <c r="K747" i="2"/>
  <c r="K22" i="2"/>
  <c r="H31" i="2"/>
  <c r="J31" i="2"/>
  <c r="K31" i="2"/>
  <c r="H100" i="2"/>
  <c r="K100" i="2"/>
  <c r="J100" i="2"/>
  <c r="H39" i="2"/>
  <c r="J39" i="2"/>
  <c r="K39" i="2"/>
  <c r="H228" i="2"/>
  <c r="J228" i="2"/>
  <c r="K228" i="2"/>
  <c r="H199" i="2"/>
  <c r="J199" i="2"/>
  <c r="K199" i="2"/>
  <c r="H175" i="2"/>
  <c r="J175" i="2"/>
  <c r="K175" i="2"/>
  <c r="H151" i="2"/>
  <c r="J151" i="2"/>
  <c r="K151" i="2"/>
  <c r="H5000" i="2"/>
  <c r="K5000" i="2"/>
  <c r="J5000" i="2"/>
  <c r="H4875" i="2"/>
  <c r="J4875" i="2" s="1"/>
  <c r="K4875" i="2"/>
  <c r="H3378" i="2"/>
  <c r="J3378" i="2"/>
  <c r="K3378" i="2"/>
  <c r="H2981" i="2"/>
  <c r="J2981" i="2" s="1"/>
  <c r="K2981" i="2"/>
  <c r="H2580" i="2"/>
  <c r="J2580" i="2"/>
  <c r="K2580" i="2"/>
  <c r="H1485" i="2"/>
  <c r="J1485" i="2"/>
  <c r="K1485" i="2"/>
  <c r="H1345" i="2"/>
  <c r="K1345" i="2"/>
  <c r="J1345" i="2"/>
  <c r="H1321" i="2"/>
  <c r="J1321" i="2" s="1"/>
  <c r="K1321" i="2"/>
  <c r="H1214" i="2"/>
  <c r="J1214" i="2"/>
  <c r="K1214" i="2"/>
  <c r="H1190" i="2"/>
  <c r="J1190" i="2"/>
  <c r="K1190" i="2"/>
  <c r="H5151" i="2"/>
  <c r="J5151" i="2"/>
  <c r="K5151" i="2"/>
  <c r="H4543" i="2"/>
  <c r="J4543" i="2"/>
  <c r="K4543" i="2"/>
  <c r="H4451" i="2"/>
  <c r="J4451" i="2"/>
  <c r="K4451" i="2"/>
  <c r="H3647" i="2"/>
  <c r="J3647" i="2" s="1"/>
  <c r="K3647" i="2"/>
  <c r="H3158" i="2"/>
  <c r="J3158" i="2"/>
  <c r="K3158" i="2"/>
  <c r="H2864" i="2"/>
  <c r="J2864" i="2" s="1"/>
  <c r="K2864" i="2"/>
  <c r="H2256" i="2"/>
  <c r="K2256" i="2"/>
  <c r="J2256" i="2"/>
  <c r="H2133" i="2"/>
  <c r="J2133" i="2" s="1"/>
  <c r="K2133" i="2"/>
  <c r="H1797" i="2"/>
  <c r="J1797" i="2"/>
  <c r="K1797" i="2"/>
  <c r="H1721" i="2"/>
  <c r="J1721" i="2" s="1"/>
  <c r="K1721" i="2"/>
  <c r="H1628" i="2"/>
  <c r="J1628" i="2" s="1"/>
  <c r="H1494" i="2"/>
  <c r="J1494" i="2"/>
  <c r="K1494" i="2"/>
  <c r="H1371" i="2"/>
  <c r="J1371" i="2"/>
  <c r="K1371" i="2"/>
  <c r="H511" i="2"/>
  <c r="J511" i="2" s="1"/>
  <c r="K511" i="2"/>
  <c r="H443" i="2"/>
  <c r="J443" i="2"/>
  <c r="K443" i="2"/>
  <c r="H313" i="2"/>
  <c r="J313" i="2"/>
  <c r="K313" i="2"/>
  <c r="H135" i="2"/>
  <c r="J135" i="2"/>
  <c r="K135" i="2"/>
  <c r="H4964" i="2"/>
  <c r="J4964" i="2" s="1"/>
  <c r="K4964" i="2"/>
  <c r="H4885" i="2"/>
  <c r="K4885" i="2"/>
  <c r="J4885" i="2"/>
  <c r="H1401" i="2"/>
  <c r="J1401" i="2"/>
  <c r="K1401" i="2"/>
  <c r="H805" i="2"/>
  <c r="J805" i="2"/>
  <c r="K805" i="2"/>
  <c r="H4109" i="2"/>
  <c r="J4109" i="2" s="1"/>
  <c r="K4109" i="2"/>
  <c r="H4077" i="2"/>
  <c r="J4077" i="2"/>
  <c r="K4077" i="2"/>
  <c r="H3769" i="2"/>
  <c r="J3769" i="2" s="1"/>
  <c r="K3769" i="2"/>
  <c r="H2236" i="2"/>
  <c r="K2236" i="2"/>
  <c r="J2236" i="2"/>
  <c r="M4382" i="4"/>
  <c r="K5128" i="4"/>
  <c r="M5128" i="4"/>
  <c r="I5130" i="4"/>
  <c r="L5130" i="4" s="1"/>
  <c r="M5130" i="4"/>
  <c r="K2744" i="4"/>
  <c r="M2744" i="4"/>
  <c r="H274" i="2"/>
  <c r="H514" i="2"/>
  <c r="J5136" i="4"/>
  <c r="K3003" i="4"/>
  <c r="J2134" i="4"/>
  <c r="J4382" i="4"/>
  <c r="K2134" i="4"/>
  <c r="J3003" i="4"/>
  <c r="L2134" i="4"/>
  <c r="M2395" i="4"/>
  <c r="J2395" i="4"/>
  <c r="E17" i="11"/>
  <c r="E14" i="11"/>
  <c r="E16" i="11"/>
  <c r="L2407" i="4"/>
  <c r="K1713" i="4"/>
  <c r="L5140" i="4"/>
  <c r="J5128" i="4"/>
  <c r="M2407" i="4"/>
  <c r="J1713" i="4"/>
  <c r="M5140" i="4"/>
  <c r="J4414" i="4"/>
  <c r="J4378" i="4"/>
  <c r="J2407" i="4"/>
  <c r="L1713" i="4"/>
  <c r="J5140" i="4"/>
  <c r="M4414" i="4"/>
  <c r="J4386" i="4"/>
  <c r="M4386" i="4"/>
  <c r="K4386" i="4"/>
  <c r="K5136" i="4"/>
  <c r="L2423" i="4"/>
  <c r="L5136" i="4"/>
  <c r="M5132" i="4"/>
  <c r="M2423" i="4"/>
  <c r="I2726" i="2"/>
  <c r="J2726" i="2" s="1"/>
  <c r="L5132" i="4"/>
  <c r="H1475" i="2"/>
  <c r="H1428" i="2"/>
  <c r="H1656" i="2"/>
  <c r="H1572" i="2"/>
  <c r="J1572" i="2" s="1"/>
  <c r="H1650" i="2"/>
  <c r="J1650" i="2" s="1"/>
  <c r="H2064" i="2"/>
  <c r="H1505" i="2"/>
  <c r="J1505" i="2" s="1"/>
  <c r="H4834" i="2"/>
  <c r="H2688" i="2"/>
  <c r="H736" i="2"/>
  <c r="I2744" i="4"/>
  <c r="L2744" i="4" s="1"/>
  <c r="J2744" i="4"/>
  <c r="K4382" i="4"/>
  <c r="G5121" i="4"/>
  <c r="K5121" i="4" s="1"/>
  <c r="G5077" i="4"/>
  <c r="G5023" i="4"/>
  <c r="L5023" i="4" s="1"/>
  <c r="G5046" i="4"/>
  <c r="J5046" i="4" s="1"/>
  <c r="G4921" i="4"/>
  <c r="M4921" i="4" s="1"/>
  <c r="G2561" i="4"/>
  <c r="L2561" i="4" s="1"/>
  <c r="G2545" i="4"/>
  <c r="L2545" i="4" s="1"/>
  <c r="G706" i="4"/>
  <c r="K706" i="4" s="1"/>
  <c r="G694" i="4"/>
  <c r="G5154" i="4"/>
  <c r="K5154" i="4" s="1"/>
  <c r="G4876" i="4"/>
  <c r="K4876" i="4" s="1"/>
  <c r="G4737" i="4"/>
  <c r="J4737" i="4" s="1"/>
  <c r="G4657" i="4"/>
  <c r="G4380" i="4"/>
  <c r="L4380" i="4" s="1"/>
  <c r="G4270" i="4"/>
  <c r="J4270" i="4" s="1"/>
  <c r="G4508" i="4"/>
  <c r="J4508" i="4" s="1"/>
  <c r="G4376" i="4"/>
  <c r="M4376" i="4" s="1"/>
  <c r="G4242" i="4"/>
  <c r="M4242" i="4" s="1"/>
  <c r="G4146" i="4"/>
  <c r="M4146" i="4" s="1"/>
  <c r="G3676" i="4"/>
  <c r="M3676" i="4" s="1"/>
  <c r="G3548" i="4"/>
  <c r="J3548" i="4" s="1"/>
  <c r="G3470" i="4"/>
  <c r="K3470" i="4" s="1"/>
  <c r="G3404" i="4"/>
  <c r="L3404" i="4" s="1"/>
  <c r="G3836" i="4"/>
  <c r="L3836" i="4" s="1"/>
  <c r="G3720" i="4"/>
  <c r="G3592" i="4"/>
  <c r="L3592" i="4" s="1"/>
  <c r="G3444" i="4"/>
  <c r="L3444" i="4" s="1"/>
  <c r="G3411" i="4"/>
  <c r="L3411" i="4" s="1"/>
  <c r="G3387" i="4"/>
  <c r="K3387" i="4" s="1"/>
  <c r="G3318" i="4"/>
  <c r="K3318" i="4" s="1"/>
  <c r="G2632" i="4"/>
  <c r="L2632" i="4" s="1"/>
  <c r="G2509" i="4"/>
  <c r="L2509" i="4" s="1"/>
  <c r="E48" i="9"/>
  <c r="G3280" i="4"/>
  <c r="G2213" i="4"/>
  <c r="L2213" i="4" s="1"/>
  <c r="G2103" i="4"/>
  <c r="J2103" i="4" s="1"/>
  <c r="G1979" i="4"/>
  <c r="K1979" i="4" s="1"/>
  <c r="G1931" i="4"/>
  <c r="K1931" i="4" s="1"/>
  <c r="G1867" i="4"/>
  <c r="L1867" i="4" s="1"/>
  <c r="G2096" i="4"/>
  <c r="M2096" i="4" s="1"/>
  <c r="G2203" i="4"/>
  <c r="L2203" i="4" s="1"/>
  <c r="G1282" i="4"/>
  <c r="K1282" i="4" s="1"/>
  <c r="G1234" i="4"/>
  <c r="L1234" i="4" s="1"/>
  <c r="G1201" i="4"/>
  <c r="J1201" i="4" s="1"/>
  <c r="G1034" i="4"/>
  <c r="L1034" i="4" s="1"/>
  <c r="G955" i="4"/>
  <c r="K955" i="4" s="1"/>
  <c r="G911" i="4"/>
  <c r="K911" i="4" s="1"/>
  <c r="G853" i="4"/>
  <c r="G802" i="4"/>
  <c r="J802" i="4" s="1"/>
  <c r="G726" i="4"/>
  <c r="K726" i="4" s="1"/>
  <c r="G1141" i="4"/>
  <c r="G1048" i="4"/>
  <c r="G673" i="4"/>
  <c r="L673" i="4" s="1"/>
  <c r="G625" i="4"/>
  <c r="J625" i="4" s="1"/>
  <c r="G581" i="4"/>
  <c r="G1653" i="4"/>
  <c r="M1653" i="4" s="1"/>
  <c r="G1558" i="4"/>
  <c r="M1558" i="4" s="1"/>
  <c r="G1481" i="4"/>
  <c r="L1481" i="4" s="1"/>
  <c r="G1398" i="4"/>
  <c r="G1323" i="4"/>
  <c r="K1323" i="4" s="1"/>
  <c r="G1281" i="4"/>
  <c r="M1281" i="4" s="1"/>
  <c r="G1241" i="4"/>
  <c r="G1204" i="4"/>
  <c r="G994" i="4"/>
  <c r="M994" i="4" s="1"/>
  <c r="G962" i="4"/>
  <c r="J962" i="4" s="1"/>
  <c r="G876" i="4"/>
  <c r="G844" i="4"/>
  <c r="G776" i="4"/>
  <c r="L776" i="4" s="1"/>
  <c r="G584" i="4"/>
  <c r="L584" i="4" s="1"/>
  <c r="G53" i="4"/>
  <c r="J53" i="4" s="1"/>
  <c r="G212" i="4"/>
  <c r="J212" i="4" s="1"/>
  <c r="G5070" i="4"/>
  <c r="G3871" i="4"/>
  <c r="M3871" i="4" s="1"/>
  <c r="G3360" i="4"/>
  <c r="M3360" i="4" s="1"/>
  <c r="G3311" i="4"/>
  <c r="M3311" i="4" s="1"/>
  <c r="G3263" i="4"/>
  <c r="L3263" i="4" s="1"/>
  <c r="G3863" i="4"/>
  <c r="M3863" i="4" s="1"/>
  <c r="G2758" i="4"/>
  <c r="J2758" i="4" s="1"/>
  <c r="G2264" i="4"/>
  <c r="K2264" i="4" s="1"/>
  <c r="G3112" i="4"/>
  <c r="J3112" i="4" s="1"/>
  <c r="G2958" i="4"/>
  <c r="G2910" i="4"/>
  <c r="J2910" i="4" s="1"/>
  <c r="G2862" i="4"/>
  <c r="K2862" i="4" s="1"/>
  <c r="E41" i="9"/>
  <c r="G2243" i="4"/>
  <c r="G3009" i="4"/>
  <c r="L3009" i="4" s="1"/>
  <c r="G1800" i="4"/>
  <c r="J1800" i="4" s="1"/>
  <c r="G1688" i="4"/>
  <c r="M1688" i="4" s="1"/>
  <c r="G1620" i="4"/>
  <c r="G1575" i="4"/>
  <c r="M1575" i="4" s="1"/>
  <c r="G1541" i="4"/>
  <c r="L1541" i="4" s="1"/>
  <c r="G1525" i="4"/>
  <c r="J1525" i="4" s="1"/>
  <c r="G1479" i="4"/>
  <c r="M1479" i="4" s="1"/>
  <c r="G1364" i="4"/>
  <c r="K1364" i="4" s="1"/>
  <c r="G1334" i="4"/>
  <c r="G1318" i="4"/>
  <c r="L1318" i="4" s="1"/>
  <c r="G1161" i="4"/>
  <c r="G1077" i="4"/>
  <c r="J1077" i="4" s="1"/>
  <c r="G891" i="4"/>
  <c r="J891" i="4" s="1"/>
  <c r="G670" i="4"/>
  <c r="K670" i="4" s="1"/>
  <c r="G638" i="4"/>
  <c r="G519" i="4"/>
  <c r="G4360" i="4"/>
  <c r="L4360" i="4" s="1"/>
  <c r="G3798" i="4"/>
  <c r="J3798" i="4" s="1"/>
  <c r="G3774" i="4"/>
  <c r="M3774" i="4" s="1"/>
  <c r="G3002" i="4"/>
  <c r="K3002" i="4" s="1"/>
  <c r="G2986" i="4"/>
  <c r="K2986" i="4" s="1"/>
  <c r="G2978" i="4"/>
  <c r="K2978" i="4" s="1"/>
  <c r="G2970" i="4"/>
  <c r="L2970" i="4" s="1"/>
  <c r="G2195" i="4"/>
  <c r="J2195" i="4" s="1"/>
  <c r="G2215" i="4"/>
  <c r="L2215" i="4" s="1"/>
  <c r="G2193" i="4"/>
  <c r="M2193" i="4" s="1"/>
  <c r="G5097" i="4"/>
  <c r="G5015" i="4"/>
  <c r="J5015" i="4" s="1"/>
  <c r="G4960" i="4"/>
  <c r="J4960" i="4" s="1"/>
  <c r="G2553" i="4"/>
  <c r="L2553" i="4" s="1"/>
  <c r="G5146" i="4"/>
  <c r="K5146" i="4" s="1"/>
  <c r="G5101" i="4"/>
  <c r="J5101" i="4" s="1"/>
  <c r="G4576" i="4"/>
  <c r="M4576" i="4" s="1"/>
  <c r="G4626" i="4"/>
  <c r="M4626" i="4" s="1"/>
  <c r="G4776" i="4"/>
  <c r="L4776" i="4" s="1"/>
  <c r="G4334" i="4"/>
  <c r="M4334" i="4" s="1"/>
  <c r="G4444" i="4"/>
  <c r="G4306" i="4"/>
  <c r="K4306" i="4" s="1"/>
  <c r="G4178" i="4"/>
  <c r="M4178" i="4" s="1"/>
  <c r="G3740" i="4"/>
  <c r="J3740" i="4" s="1"/>
  <c r="G3612" i="4"/>
  <c r="J3612" i="4" s="1"/>
  <c r="G3412" i="4"/>
  <c r="L3412" i="4" s="1"/>
  <c r="G4100" i="4"/>
  <c r="L4100" i="4" s="1"/>
  <c r="G3752" i="4"/>
  <c r="L3752" i="4" s="1"/>
  <c r="G3624" i="4"/>
  <c r="L3624" i="4" s="1"/>
  <c r="G3528" i="4"/>
  <c r="J3528" i="4" s="1"/>
  <c r="G3419" i="4"/>
  <c r="G3302" i="4"/>
  <c r="G3252" i="4"/>
  <c r="M3252" i="4" s="1"/>
  <c r="G3026" i="4"/>
  <c r="K3026" i="4" s="1"/>
  <c r="G2640" i="4"/>
  <c r="K2640" i="4" s="1"/>
  <c r="G2336" i="4"/>
  <c r="M2336" i="4" s="1"/>
  <c r="G3312" i="4"/>
  <c r="J3312" i="4" s="1"/>
  <c r="G3264" i="4"/>
  <c r="K3264" i="4" s="1"/>
  <c r="G2245" i="4"/>
  <c r="L2245" i="4" s="1"/>
  <c r="G1995" i="4"/>
  <c r="K1995" i="4" s="1"/>
  <c r="G1947" i="4"/>
  <c r="J1947" i="4" s="1"/>
  <c r="G1883" i="4"/>
  <c r="L1883" i="4" s="1"/>
  <c r="G2190" i="4"/>
  <c r="G2112" i="4"/>
  <c r="M2112" i="4" s="1"/>
  <c r="G1872" i="4"/>
  <c r="K1872" i="4" s="1"/>
  <c r="G1298" i="4"/>
  <c r="G1250" i="4"/>
  <c r="G1175" i="4"/>
  <c r="M1175" i="4" s="1"/>
  <c r="G837" i="4"/>
  <c r="K837" i="4" s="1"/>
  <c r="G766" i="4"/>
  <c r="G1156" i="4"/>
  <c r="J1156" i="4" s="1"/>
  <c r="G1086" i="4"/>
  <c r="J1086" i="4" s="1"/>
  <c r="G689" i="4"/>
  <c r="L689" i="4" s="1"/>
  <c r="G609" i="4"/>
  <c r="G549" i="4"/>
  <c r="G1770" i="4"/>
  <c r="M1770" i="4" s="1"/>
  <c r="G1613" i="4"/>
  <c r="M1613" i="4" s="1"/>
  <c r="G1374" i="4"/>
  <c r="L1374" i="4" s="1"/>
  <c r="G1297" i="4"/>
  <c r="G1265" i="4"/>
  <c r="M1265" i="4" s="1"/>
  <c r="G1233" i="4"/>
  <c r="L1233" i="4" s="1"/>
  <c r="G1196" i="4"/>
  <c r="J1196" i="4" s="1"/>
  <c r="G1063" i="4"/>
  <c r="K1063" i="4" s="1"/>
  <c r="G868" i="4"/>
  <c r="K868" i="4" s="1"/>
  <c r="G536" i="4"/>
  <c r="G156" i="4"/>
  <c r="L156" i="4" s="1"/>
  <c r="G86" i="4"/>
  <c r="K86" i="4" s="1"/>
  <c r="G476" i="4"/>
  <c r="M476" i="4" s="1"/>
  <c r="G4735" i="4"/>
  <c r="M4735" i="4" s="1"/>
  <c r="G4988" i="4"/>
  <c r="M4988" i="4" s="1"/>
  <c r="G3372" i="4"/>
  <c r="L3372" i="4" s="1"/>
  <c r="E130" i="9"/>
  <c r="G3857" i="4"/>
  <c r="L3857" i="4" s="1"/>
  <c r="G3879" i="4"/>
  <c r="K3879" i="4" s="1"/>
  <c r="G3462" i="4"/>
  <c r="G3086" i="4"/>
  <c r="L3086" i="4" s="1"/>
  <c r="G2699" i="4"/>
  <c r="L2699" i="4" s="1"/>
  <c r="G2558" i="4"/>
  <c r="J2558" i="4" s="1"/>
  <c r="G2389" i="4"/>
  <c r="M2389" i="4" s="1"/>
  <c r="G2232" i="4"/>
  <c r="L2232" i="4" s="1"/>
  <c r="G3187" i="4"/>
  <c r="K3187" i="4" s="1"/>
  <c r="G2894" i="4"/>
  <c r="J2894" i="4" s="1"/>
  <c r="G2846" i="4"/>
  <c r="M2846" i="4" s="1"/>
  <c r="G2114" i="4"/>
  <c r="K2114" i="4" s="1"/>
  <c r="G1766" i="4"/>
  <c r="J1766" i="4" s="1"/>
  <c r="G1592" i="4"/>
  <c r="L1592" i="4" s="1"/>
  <c r="G1557" i="4"/>
  <c r="L1557" i="4" s="1"/>
  <c r="G1381" i="4"/>
  <c r="G1350" i="4"/>
  <c r="J1350" i="4" s="1"/>
  <c r="G5127" i="4"/>
  <c r="L5127" i="4" s="1"/>
  <c r="G5111" i="4"/>
  <c r="L5111" i="4" s="1"/>
  <c r="G4366" i="4"/>
  <c r="L4366" i="4" s="1"/>
  <c r="G3814" i="4"/>
  <c r="L3814" i="4" s="1"/>
  <c r="G3806" i="4"/>
  <c r="G3790" i="4"/>
  <c r="M3790" i="4" s="1"/>
  <c r="G3776" i="4"/>
  <c r="J3776" i="4" s="1"/>
  <c r="G3434" i="4"/>
  <c r="M3434" i="4" s="1"/>
  <c r="G5105" i="4"/>
  <c r="L5105" i="4" s="1"/>
  <c r="G5081" i="4"/>
  <c r="G5041" i="4"/>
  <c r="L5041" i="4" s="1"/>
  <c r="G5033" i="4"/>
  <c r="L5033" i="4" s="1"/>
  <c r="G5025" i="4"/>
  <c r="K5025" i="4" s="1"/>
  <c r="G5017" i="4"/>
  <c r="G5009" i="4"/>
  <c r="K5009" i="4" s="1"/>
  <c r="G4995" i="4"/>
  <c r="K4995" i="4" s="1"/>
  <c r="G4974" i="4"/>
  <c r="J4974" i="4" s="1"/>
  <c r="G5067" i="4"/>
  <c r="G5059" i="4"/>
  <c r="L5059" i="4" s="1"/>
  <c r="G5048" i="4"/>
  <c r="J5048" i="4" s="1"/>
  <c r="G4981" i="4"/>
  <c r="K4981" i="4" s="1"/>
  <c r="G4945" i="4"/>
  <c r="J4945" i="4" s="1"/>
  <c r="G4937" i="4"/>
  <c r="L4937" i="4" s="1"/>
  <c r="G4925" i="4"/>
  <c r="K4925" i="4" s="1"/>
  <c r="G4372" i="4"/>
  <c r="J4372" i="4" s="1"/>
  <c r="G3820" i="4"/>
  <c r="M3820" i="4" s="1"/>
  <c r="G3812" i="4"/>
  <c r="M3812" i="4" s="1"/>
  <c r="G3804" i="4"/>
  <c r="G3796" i="4"/>
  <c r="J3796" i="4" s="1"/>
  <c r="G3788" i="4"/>
  <c r="J3788" i="4" s="1"/>
  <c r="G3786" i="4"/>
  <c r="K3786" i="4" s="1"/>
  <c r="G3430" i="4"/>
  <c r="J3430" i="4" s="1"/>
  <c r="G2531" i="4"/>
  <c r="J2531" i="4" s="1"/>
  <c r="G2466" i="4"/>
  <c r="M2466" i="4" s="1"/>
  <c r="G5099" i="4"/>
  <c r="M5099" i="4" s="1"/>
  <c r="G5031" i="4"/>
  <c r="L5031" i="4" s="1"/>
  <c r="G5065" i="4"/>
  <c r="M5065" i="4" s="1"/>
  <c r="G4943" i="4"/>
  <c r="M4943" i="4" s="1"/>
  <c r="G5137" i="4"/>
  <c r="K5137" i="4" s="1"/>
  <c r="G4905" i="4"/>
  <c r="G4901" i="4"/>
  <c r="G4562" i="4"/>
  <c r="K4562" i="4" s="1"/>
  <c r="G4534" i="4"/>
  <c r="M4534" i="4" s="1"/>
  <c r="G4408" i="4"/>
  <c r="G4476" i="4"/>
  <c r="G4338" i="4"/>
  <c r="M4338" i="4" s="1"/>
  <c r="G4114" i="4"/>
  <c r="M4114" i="4" s="1"/>
  <c r="G3909" i="4"/>
  <c r="K3909" i="4" s="1"/>
  <c r="G3644" i="4"/>
  <c r="J3644" i="4" s="1"/>
  <c r="G3516" i="4"/>
  <c r="L3516" i="4" s="1"/>
  <c r="G3396" i="4"/>
  <c r="G3828" i="4"/>
  <c r="J3828" i="4" s="1"/>
  <c r="G3688" i="4"/>
  <c r="J3688" i="4" s="1"/>
  <c r="G3560" i="4"/>
  <c r="J3560" i="4" s="1"/>
  <c r="G3427" i="4"/>
  <c r="L3427" i="4" s="1"/>
  <c r="G3395" i="4"/>
  <c r="G3334" i="4"/>
  <c r="K3334" i="4" s="1"/>
  <c r="G3034" i="4"/>
  <c r="G2792" i="4"/>
  <c r="L2792" i="4" s="1"/>
  <c r="G2596" i="4"/>
  <c r="L2596" i="4" s="1"/>
  <c r="G2497" i="4"/>
  <c r="K2497" i="4" s="1"/>
  <c r="G2400" i="4"/>
  <c r="G3296" i="4"/>
  <c r="L3296" i="4" s="1"/>
  <c r="E114" i="9"/>
  <c r="G2577" i="4"/>
  <c r="K2577" i="4" s="1"/>
  <c r="G2356" i="4"/>
  <c r="L2356" i="4" s="1"/>
  <c r="G2011" i="4"/>
  <c r="J2011" i="4" s="1"/>
  <c r="G1915" i="4"/>
  <c r="L1915" i="4" s="1"/>
  <c r="G1742" i="4"/>
  <c r="G2158" i="4"/>
  <c r="K2158" i="4" s="1"/>
  <c r="G2080" i="4"/>
  <c r="J2080" i="4" s="1"/>
  <c r="G1904" i="4"/>
  <c r="K1904" i="4" s="1"/>
  <c r="G1812" i="4"/>
  <c r="J1812" i="4" s="1"/>
  <c r="G1266" i="4"/>
  <c r="G1217" i="4"/>
  <c r="L1217" i="4" s="1"/>
  <c r="G992" i="4"/>
  <c r="K992" i="4" s="1"/>
  <c r="G933" i="4"/>
  <c r="M933" i="4" s="1"/>
  <c r="G869" i="4"/>
  <c r="G822" i="4"/>
  <c r="G1794" i="4"/>
  <c r="M1794" i="4" s="1"/>
  <c r="G1125" i="4"/>
  <c r="L1125" i="4" s="1"/>
  <c r="G1037" i="4"/>
  <c r="G641" i="4"/>
  <c r="G565" i="4"/>
  <c r="L565" i="4" s="1"/>
  <c r="G1526" i="4"/>
  <c r="L1526" i="4" s="1"/>
  <c r="G1339" i="4"/>
  <c r="J1339" i="4" s="1"/>
  <c r="G1289" i="4"/>
  <c r="M1289" i="4" s="1"/>
  <c r="G1249" i="4"/>
  <c r="G1212" i="4"/>
  <c r="G1170" i="4"/>
  <c r="M1170" i="4" s="1"/>
  <c r="G1055" i="4"/>
  <c r="K1055" i="4" s="1"/>
  <c r="G986" i="4"/>
  <c r="G885" i="4"/>
  <c r="L885" i="4" s="1"/>
  <c r="G860" i="4"/>
  <c r="L860" i="4" s="1"/>
  <c r="G836" i="4"/>
  <c r="K836" i="4" s="1"/>
  <c r="G820" i="4"/>
  <c r="J820" i="4" s="1"/>
  <c r="G741" i="4"/>
  <c r="K741" i="4" s="1"/>
  <c r="G705" i="4"/>
  <c r="J705" i="4" s="1"/>
  <c r="G578" i="4"/>
  <c r="L578" i="4" s="1"/>
  <c r="G544" i="4"/>
  <c r="G523" i="4"/>
  <c r="L523" i="4" s="1"/>
  <c r="G568" i="4"/>
  <c r="K568" i="4" s="1"/>
  <c r="G552" i="4"/>
  <c r="M552" i="4" s="1"/>
  <c r="G348" i="4"/>
  <c r="J348" i="4" s="1"/>
  <c r="G265" i="4"/>
  <c r="M265" i="4" s="1"/>
  <c r="G241" i="4"/>
  <c r="M241" i="4" s="1"/>
  <c r="G225" i="4"/>
  <c r="G29" i="4"/>
  <c r="L29" i="4" s="1"/>
  <c r="G4558" i="4"/>
  <c r="G3795" i="4"/>
  <c r="L3795" i="4" s="1"/>
  <c r="G3382" i="4"/>
  <c r="M3382" i="4" s="1"/>
  <c r="E141" i="9"/>
  <c r="E133" i="9"/>
  <c r="G3895" i="4"/>
  <c r="G3215" i="4"/>
  <c r="L3215" i="4" s="1"/>
  <c r="E65" i="9"/>
  <c r="G2316" i="4"/>
  <c r="L2316" i="4" s="1"/>
  <c r="G2178" i="4"/>
  <c r="L2178" i="4" s="1"/>
  <c r="G2926" i="4"/>
  <c r="G2098" i="4"/>
  <c r="L2098" i="4" s="1"/>
  <c r="G1717" i="4"/>
  <c r="L1717" i="4" s="1"/>
  <c r="G413" i="4"/>
  <c r="J413" i="4" s="1"/>
  <c r="G1793" i="4"/>
  <c r="J1793" i="4" s="1"/>
  <c r="G1771" i="4"/>
  <c r="L1771" i="4" s="1"/>
  <c r="G1704" i="4"/>
  <c r="M1704" i="4" s="1"/>
  <c r="G1605" i="4"/>
  <c r="J1605" i="4" s="1"/>
  <c r="G1567" i="4"/>
  <c r="G1519" i="4"/>
  <c r="M1519" i="4" s="1"/>
  <c r="G1496" i="4"/>
  <c r="J1496" i="4" s="1"/>
  <c r="G1449" i="4"/>
  <c r="G1394" i="4"/>
  <c r="L1394" i="4" s="1"/>
  <c r="G1344" i="4"/>
  <c r="L1344" i="4" s="1"/>
  <c r="G1328" i="4"/>
  <c r="J1328" i="4" s="1"/>
  <c r="G1312" i="4"/>
  <c r="G276" i="4"/>
  <c r="M276" i="4" s="1"/>
  <c r="G5113" i="4"/>
  <c r="J5113" i="4" s="1"/>
  <c r="G5039" i="4"/>
  <c r="K5039" i="4" s="1"/>
  <c r="G5007" i="4"/>
  <c r="L5007" i="4" s="1"/>
  <c r="G5057" i="4"/>
  <c r="G4935" i="4"/>
  <c r="J4935" i="4" s="1"/>
  <c r="E24" i="6"/>
  <c r="G728" i="4"/>
  <c r="G5087" i="4"/>
  <c r="G4848" i="4"/>
  <c r="J4848" i="4" s="1"/>
  <c r="G4640" i="4"/>
  <c r="M4640" i="4" s="1"/>
  <c r="G4594" i="4"/>
  <c r="L4594" i="4" s="1"/>
  <c r="G4712" i="4"/>
  <c r="G4302" i="4"/>
  <c r="L4302" i="4" s="1"/>
  <c r="G4544" i="4"/>
  <c r="K4544" i="4" s="1"/>
  <c r="G4274" i="4"/>
  <c r="J4274" i="4" s="1"/>
  <c r="G4210" i="4"/>
  <c r="M4210" i="4" s="1"/>
  <c r="G3708" i="4"/>
  <c r="M3708" i="4" s="1"/>
  <c r="G3580" i="4"/>
  <c r="K3580" i="4" s="1"/>
  <c r="G3388" i="4"/>
  <c r="M3388" i="4" s="1"/>
  <c r="G3403" i="4"/>
  <c r="L3403" i="4" s="1"/>
  <c r="G3286" i="4"/>
  <c r="J3286" i="4" s="1"/>
  <c r="G3042" i="4"/>
  <c r="J3042" i="4" s="1"/>
  <c r="G2779" i="4"/>
  <c r="G2648" i="4"/>
  <c r="M2648" i="4" s="1"/>
  <c r="E56" i="9"/>
  <c r="E58" i="9"/>
  <c r="G2277" i="4"/>
  <c r="G2027" i="4"/>
  <c r="L2027" i="4" s="1"/>
  <c r="G1963" i="4"/>
  <c r="M1963" i="4" s="1"/>
  <c r="G1899" i="4"/>
  <c r="M1899" i="4" s="1"/>
  <c r="G1851" i="4"/>
  <c r="L1851" i="4" s="1"/>
  <c r="G1760" i="4"/>
  <c r="L1760" i="4" s="1"/>
  <c r="G1684" i="4"/>
  <c r="J1684" i="4" s="1"/>
  <c r="G2137" i="4"/>
  <c r="G1069" i="4"/>
  <c r="G1108" i="4"/>
  <c r="G1022" i="4"/>
  <c r="G798" i="4"/>
  <c r="G657" i="4"/>
  <c r="J657" i="4" s="1"/>
  <c r="G1830" i="4"/>
  <c r="G1670" i="4"/>
  <c r="L1670" i="4" s="1"/>
  <c r="G1590" i="4"/>
  <c r="G1542" i="4"/>
  <c r="G1451" i="4"/>
  <c r="K1451" i="4" s="1"/>
  <c r="G1355" i="4"/>
  <c r="G1307" i="4"/>
  <c r="G1273" i="4"/>
  <c r="G1257" i="4"/>
  <c r="G1178" i="4"/>
  <c r="M1178" i="4" s="1"/>
  <c r="G946" i="4"/>
  <c r="J946" i="4" s="1"/>
  <c r="G903" i="4"/>
  <c r="K903" i="4" s="1"/>
  <c r="G852" i="4"/>
  <c r="M852" i="4" s="1"/>
  <c r="G828" i="4"/>
  <c r="J828" i="4" s="1"/>
  <c r="G806" i="4"/>
  <c r="G768" i="4"/>
  <c r="J768" i="4" s="1"/>
  <c r="G729" i="4"/>
  <c r="K729" i="4" s="1"/>
  <c r="G562" i="4"/>
  <c r="G328" i="4"/>
  <c r="J328" i="4" s="1"/>
  <c r="G145" i="4"/>
  <c r="G300" i="4"/>
  <c r="G292" i="4"/>
  <c r="J292" i="4" s="1"/>
  <c r="G273" i="4"/>
  <c r="J273" i="4" s="1"/>
  <c r="G257" i="4"/>
  <c r="J257" i="4" s="1"/>
  <c r="G249" i="4"/>
  <c r="L249" i="4" s="1"/>
  <c r="G233" i="4"/>
  <c r="G204" i="4"/>
  <c r="L204" i="4" s="1"/>
  <c r="G196" i="4"/>
  <c r="G172" i="4"/>
  <c r="G118" i="4"/>
  <c r="J118" i="4" s="1"/>
  <c r="G346" i="4"/>
  <c r="J346" i="4" s="1"/>
  <c r="G5024" i="4"/>
  <c r="J5024" i="4" s="1"/>
  <c r="G3903" i="4"/>
  <c r="L3903" i="4" s="1"/>
  <c r="G3454" i="4"/>
  <c r="L3454" i="4" s="1"/>
  <c r="G2483" i="4"/>
  <c r="G2348" i="4"/>
  <c r="K2348" i="4" s="1"/>
  <c r="G3128" i="4"/>
  <c r="J3128" i="4" s="1"/>
  <c r="G2942" i="4"/>
  <c r="J2942" i="4" s="1"/>
  <c r="G2878" i="4"/>
  <c r="G1085" i="4"/>
  <c r="M1085" i="4" s="1"/>
  <c r="G1062" i="4"/>
  <c r="G725" i="4"/>
  <c r="M725" i="4" s="1"/>
  <c r="G686" i="4"/>
  <c r="G622" i="4"/>
  <c r="J622" i="4" s="1"/>
  <c r="G498" i="4"/>
  <c r="G440" i="4"/>
  <c r="J440" i="4" s="1"/>
  <c r="G399" i="4"/>
  <c r="G5119" i="4"/>
  <c r="M5119" i="4" s="1"/>
  <c r="G5091" i="4"/>
  <c r="M5091" i="4" s="1"/>
  <c r="G3004" i="4"/>
  <c r="K3004" i="4" s="1"/>
  <c r="G2996" i="4"/>
  <c r="J2996" i="4" s="1"/>
  <c r="G2988" i="4"/>
  <c r="K2988" i="4" s="1"/>
  <c r="G2980" i="4"/>
  <c r="L2980" i="4" s="1"/>
  <c r="G2972" i="4"/>
  <c r="K2972" i="4" s="1"/>
  <c r="G750" i="4"/>
  <c r="L750" i="4" s="1"/>
  <c r="G724" i="4"/>
  <c r="L724" i="4" s="1"/>
  <c r="G3013" i="4"/>
  <c r="M3013" i="4" s="1"/>
  <c r="G414" i="4"/>
  <c r="K414" i="4" s="1"/>
  <c r="G1707" i="4"/>
  <c r="L1707" i="4" s="1"/>
  <c r="G1678" i="4"/>
  <c r="K1678" i="4" s="1"/>
  <c r="G4732" i="4"/>
  <c r="G4700" i="4"/>
  <c r="M4700" i="4" s="1"/>
  <c r="G4411" i="4"/>
  <c r="K4411" i="4" s="1"/>
  <c r="G4331" i="4"/>
  <c r="G2987" i="4"/>
  <c r="G2881" i="4"/>
  <c r="J2881" i="4" s="1"/>
  <c r="G2865" i="4"/>
  <c r="L2865" i="4" s="1"/>
  <c r="G1744" i="4"/>
  <c r="M1744" i="4" s="1"/>
  <c r="G978" i="4"/>
  <c r="L978" i="4" s="1"/>
  <c r="G449" i="4"/>
  <c r="M449" i="4" s="1"/>
  <c r="G268" i="4"/>
  <c r="G252" i="4"/>
  <c r="G4730" i="4"/>
  <c r="K4730" i="4" s="1"/>
  <c r="G4641" i="4"/>
  <c r="K4641" i="4" s="1"/>
  <c r="G4617" i="4"/>
  <c r="J4617" i="4" s="1"/>
  <c r="G4601" i="4"/>
  <c r="K4601" i="4" s="1"/>
  <c r="G4545" i="4"/>
  <c r="M4545" i="4" s="1"/>
  <c r="G3939" i="4"/>
  <c r="G3198" i="4"/>
  <c r="J3198" i="4" s="1"/>
  <c r="G4132" i="4"/>
  <c r="G3849" i="4"/>
  <c r="M3849" i="4" s="1"/>
  <c r="G3448" i="4"/>
  <c r="L3448" i="4" s="1"/>
  <c r="G3011" i="4"/>
  <c r="G2544" i="4"/>
  <c r="G2489" i="4"/>
  <c r="K2489" i="4" s="1"/>
  <c r="G2349" i="4"/>
  <c r="J2349" i="4" s="1"/>
  <c r="G1687" i="4"/>
  <c r="K1687" i="4" s="1"/>
  <c r="G1556" i="4"/>
  <c r="G1540" i="4"/>
  <c r="L1540" i="4" s="1"/>
  <c r="G1524" i="4"/>
  <c r="M1524" i="4" s="1"/>
  <c r="G1508" i="4"/>
  <c r="K1508" i="4" s="1"/>
  <c r="G980" i="4"/>
  <c r="J980" i="4" s="1"/>
  <c r="G553" i="4"/>
  <c r="G128" i="4"/>
  <c r="G31" i="4"/>
  <c r="G108" i="4"/>
  <c r="M108" i="4" s="1"/>
  <c r="G88" i="4"/>
  <c r="L88" i="4" s="1"/>
  <c r="G39" i="4"/>
  <c r="G236" i="4"/>
  <c r="K236" i="4" s="1"/>
  <c r="G220" i="4"/>
  <c r="G199" i="4"/>
  <c r="G183" i="4"/>
  <c r="K183" i="4" s="1"/>
  <c r="G167" i="4"/>
  <c r="M167" i="4" s="1"/>
  <c r="G151" i="4"/>
  <c r="L151" i="4" s="1"/>
  <c r="G2981" i="4"/>
  <c r="G2597" i="4"/>
  <c r="G2567" i="4"/>
  <c r="M2567" i="4" s="1"/>
  <c r="G1485" i="4"/>
  <c r="J1485" i="4" s="1"/>
  <c r="G1353" i="4"/>
  <c r="L1353" i="4" s="1"/>
  <c r="G1321" i="4"/>
  <c r="G1305" i="4"/>
  <c r="G1206" i="4"/>
  <c r="M1206" i="4" s="1"/>
  <c r="G1190" i="4"/>
  <c r="G985" i="4"/>
  <c r="L985" i="4" s="1"/>
  <c r="G4543" i="4"/>
  <c r="K4543" i="4" s="1"/>
  <c r="G4475" i="4"/>
  <c r="J4475" i="4" s="1"/>
  <c r="G4427" i="4"/>
  <c r="K4427" i="4" s="1"/>
  <c r="G3647" i="4"/>
  <c r="L3647" i="4" s="1"/>
  <c r="G3166" i="4"/>
  <c r="L3166" i="4" s="1"/>
  <c r="G3150" i="4"/>
  <c r="K3150" i="4" s="1"/>
  <c r="G2912" i="4"/>
  <c r="L2912" i="4" s="1"/>
  <c r="G2848" i="4"/>
  <c r="M2848" i="4" s="1"/>
  <c r="G1797" i="4"/>
  <c r="J1797" i="4" s="1"/>
  <c r="G1729" i="4"/>
  <c r="K1729" i="4" s="1"/>
  <c r="G1583" i="4"/>
  <c r="G1400" i="4"/>
  <c r="M1400" i="4" s="1"/>
  <c r="G1371" i="4"/>
  <c r="L1371" i="4" s="1"/>
  <c r="G464" i="4"/>
  <c r="L464" i="4" s="1"/>
  <c r="G443" i="4"/>
  <c r="K443" i="4" s="1"/>
  <c r="G321" i="4"/>
  <c r="M321" i="4" s="1"/>
  <c r="G211" i="4"/>
  <c r="G135" i="4"/>
  <c r="M135" i="4" s="1"/>
  <c r="G3245" i="4"/>
  <c r="G788" i="4"/>
  <c r="J788" i="4" s="1"/>
  <c r="G4197" i="4"/>
  <c r="M4197" i="4" s="1"/>
  <c r="G4109" i="4"/>
  <c r="L4109" i="4" s="1"/>
  <c r="G4085" i="4"/>
  <c r="M4085" i="4" s="1"/>
  <c r="G4069" i="4"/>
  <c r="M4069" i="4" s="1"/>
  <c r="G3769" i="4"/>
  <c r="M3769" i="4" s="1"/>
  <c r="G1159" i="4"/>
  <c r="G1143" i="4"/>
  <c r="G1127" i="4"/>
  <c r="M1127" i="4" s="1"/>
  <c r="G1110" i="4"/>
  <c r="J1110" i="4" s="1"/>
  <c r="G1091" i="4"/>
  <c r="L1091" i="4" s="1"/>
  <c r="G1006" i="4"/>
  <c r="G956" i="4"/>
  <c r="L956" i="4" s="1"/>
  <c r="G854" i="4"/>
  <c r="J854" i="4" s="1"/>
  <c r="G775" i="4"/>
  <c r="M775" i="4" s="1"/>
  <c r="G727" i="4"/>
  <c r="L727" i="4" s="1"/>
  <c r="G676" i="4"/>
  <c r="G660" i="4"/>
  <c r="J660" i="4" s="1"/>
  <c r="G644" i="4"/>
  <c r="G628" i="4"/>
  <c r="L628" i="4" s="1"/>
  <c r="G612" i="4"/>
  <c r="G591" i="4"/>
  <c r="J591" i="4" s="1"/>
  <c r="G522" i="4"/>
  <c r="L522" i="4" s="1"/>
  <c r="G479" i="4"/>
  <c r="L479" i="4" s="1"/>
  <c r="G425" i="4"/>
  <c r="G388" i="4"/>
  <c r="G362" i="4"/>
  <c r="K362" i="4" s="1"/>
  <c r="G259" i="4"/>
  <c r="L259" i="4" s="1"/>
  <c r="G227" i="4"/>
  <c r="G190" i="4"/>
  <c r="K190" i="4" s="1"/>
  <c r="G158" i="4"/>
  <c r="J158" i="4" s="1"/>
  <c r="G111" i="4"/>
  <c r="M111" i="4" s="1"/>
  <c r="G95" i="4"/>
  <c r="K95" i="4" s="1"/>
  <c r="G63" i="4"/>
  <c r="J63" i="4" s="1"/>
  <c r="G30" i="4"/>
  <c r="G303" i="4"/>
  <c r="G279" i="4"/>
  <c r="M279" i="4" s="1"/>
  <c r="G5104" i="4"/>
  <c r="G4991" i="4"/>
  <c r="L4991" i="4" s="1"/>
  <c r="G4930" i="4"/>
  <c r="M4930" i="4" s="1"/>
  <c r="G4869" i="4"/>
  <c r="G4678" i="4"/>
  <c r="G4606" i="4"/>
  <c r="M4606" i="4" s="1"/>
  <c r="G4973" i="4"/>
  <c r="G4822" i="4"/>
  <c r="J4822" i="4" s="1"/>
  <c r="G4806" i="4"/>
  <c r="M4806" i="4" s="1"/>
  <c r="G4083" i="4"/>
  <c r="J4083" i="4" s="1"/>
  <c r="G4019" i="4"/>
  <c r="M4019" i="4" s="1"/>
  <c r="G3955" i="4"/>
  <c r="G3905" i="4"/>
  <c r="L3905" i="4" s="1"/>
  <c r="G3771" i="4"/>
  <c r="L3771" i="4" s="1"/>
  <c r="G3593" i="4"/>
  <c r="L3593" i="4" s="1"/>
  <c r="G3490" i="4"/>
  <c r="L3490" i="4" s="1"/>
  <c r="G3455" i="4"/>
  <c r="G2883" i="4"/>
  <c r="K2883" i="4" s="1"/>
  <c r="G2845" i="4"/>
  <c r="G3447" i="4"/>
  <c r="K3447" i="4" s="1"/>
  <c r="G3168" i="4"/>
  <c r="J3168" i="4" s="1"/>
  <c r="G3152" i="4"/>
  <c r="J3152" i="4" s="1"/>
  <c r="G3005" i="4"/>
  <c r="G2889" i="4"/>
  <c r="G2817" i="4"/>
  <c r="J2817" i="4" s="1"/>
  <c r="G2607" i="4"/>
  <c r="K2607" i="4" s="1"/>
  <c r="G3029" i="4"/>
  <c r="E25" i="6"/>
  <c r="G2399" i="4"/>
  <c r="G2252" i="4"/>
  <c r="G2058" i="4"/>
  <c r="G2026" i="4"/>
  <c r="G1962" i="4"/>
  <c r="G1930" i="4"/>
  <c r="G1898" i="4"/>
  <c r="K1898" i="4" s="1"/>
  <c r="G1882" i="4"/>
  <c r="G1850" i="4"/>
  <c r="L1850" i="4" s="1"/>
  <c r="G1689" i="4"/>
  <c r="G1634" i="4"/>
  <c r="M1634" i="4" s="1"/>
  <c r="G1482" i="4"/>
  <c r="G1404" i="4"/>
  <c r="G1172" i="4"/>
  <c r="K1172" i="4" s="1"/>
  <c r="G1044" i="4"/>
  <c r="M1044" i="4" s="1"/>
  <c r="G1025" i="4"/>
  <c r="L1025" i="4" s="1"/>
  <c r="G2363" i="4"/>
  <c r="G2254" i="4"/>
  <c r="L2254" i="4" s="1"/>
  <c r="G2132" i="4"/>
  <c r="J2132" i="4" s="1"/>
  <c r="G1694" i="4"/>
  <c r="M1694" i="4" s="1"/>
  <c r="G1598" i="4"/>
  <c r="G1299" i="4"/>
  <c r="J1299" i="4" s="1"/>
  <c r="G1283" i="4"/>
  <c r="G1439" i="4"/>
  <c r="G909" i="4"/>
  <c r="J909" i="4" s="1"/>
  <c r="G448" i="4"/>
  <c r="G382" i="4"/>
  <c r="K382" i="4" s="1"/>
  <c r="G927" i="4"/>
  <c r="G558" i="4"/>
  <c r="L558" i="4" s="1"/>
  <c r="G417" i="4"/>
  <c r="G349" i="4"/>
  <c r="L349" i="4" s="1"/>
  <c r="G1247" i="4"/>
  <c r="G1038" i="4"/>
  <c r="G507" i="4"/>
  <c r="K507" i="4" s="1"/>
  <c r="G4021" i="4"/>
  <c r="K4021" i="4" s="1"/>
  <c r="G4075" i="4"/>
  <c r="M4075" i="4" s="1"/>
  <c r="G3957" i="4"/>
  <c r="G3815" i="4"/>
  <c r="G901" i="4"/>
  <c r="K901" i="4" s="1"/>
  <c r="G5109" i="4"/>
  <c r="J5109" i="4" s="1"/>
  <c r="G5089" i="4"/>
  <c r="K5089" i="4" s="1"/>
  <c r="G5037" i="4"/>
  <c r="K5037" i="4" s="1"/>
  <c r="G5021" i="4"/>
  <c r="K5021" i="4" s="1"/>
  <c r="G5005" i="4"/>
  <c r="G4951" i="4"/>
  <c r="J4951" i="4" s="1"/>
  <c r="G4933" i="4"/>
  <c r="J4933" i="4" s="1"/>
  <c r="G4374" i="4"/>
  <c r="M4374" i="4" s="1"/>
  <c r="G3810" i="4"/>
  <c r="K3810" i="4" s="1"/>
  <c r="G3782" i="4"/>
  <c r="J3782" i="4" s="1"/>
  <c r="G3008" i="4"/>
  <c r="J3008" i="4" s="1"/>
  <c r="G2984" i="4"/>
  <c r="K2984" i="4" s="1"/>
  <c r="G2551" i="4"/>
  <c r="K2551" i="4" s="1"/>
  <c r="G2504" i="4"/>
  <c r="K2504" i="4" s="1"/>
  <c r="G2506" i="4"/>
  <c r="K2506" i="4" s="1"/>
  <c r="G716" i="4"/>
  <c r="G704" i="4"/>
  <c r="G720" i="4"/>
  <c r="L720" i="4" s="1"/>
  <c r="G5144" i="4"/>
  <c r="M5144" i="4" s="1"/>
  <c r="G5095" i="4"/>
  <c r="G4882" i="4"/>
  <c r="L4882" i="4" s="1"/>
  <c r="G4729" i="4"/>
  <c r="K4729" i="4" s="1"/>
  <c r="G4632" i="4"/>
  <c r="J4632" i="4" s="1"/>
  <c r="G4568" i="4"/>
  <c r="M4568" i="4" s="1"/>
  <c r="G4801" i="4"/>
  <c r="M4801" i="4" s="1"/>
  <c r="G4739" i="4"/>
  <c r="M4739" i="4" s="1"/>
  <c r="G4618" i="4"/>
  <c r="L4618" i="4" s="1"/>
  <c r="G4554" i="4"/>
  <c r="K4554" i="4" s="1"/>
  <c r="G4725" i="4"/>
  <c r="L4725" i="4" s="1"/>
  <c r="G4528" i="4"/>
  <c r="G4432" i="4"/>
  <c r="G4361" i="4"/>
  <c r="M4361" i="4" s="1"/>
  <c r="G3438" i="4"/>
  <c r="L3438" i="4" s="1"/>
  <c r="G3425" i="4"/>
  <c r="L3425" i="4" s="1"/>
  <c r="G3417" i="4"/>
  <c r="K3417" i="4" s="1"/>
  <c r="G3409" i="4"/>
  <c r="J3409" i="4" s="1"/>
  <c r="G3401" i="4"/>
  <c r="M3401" i="4" s="1"/>
  <c r="G3393" i="4"/>
  <c r="J3393" i="4" s="1"/>
  <c r="G3911" i="4"/>
  <c r="L3911" i="4" s="1"/>
  <c r="G3442" i="4"/>
  <c r="K3442" i="4" s="1"/>
  <c r="G3426" i="4"/>
  <c r="L3426" i="4" s="1"/>
  <c r="G3418" i="4"/>
  <c r="G3402" i="4"/>
  <c r="L3402" i="4" s="1"/>
  <c r="G3394" i="4"/>
  <c r="L3394" i="4" s="1"/>
  <c r="G3386" i="4"/>
  <c r="L3386" i="4" s="1"/>
  <c r="G3330" i="4"/>
  <c r="G3314" i="4"/>
  <c r="K3314" i="4" s="1"/>
  <c r="G3298" i="4"/>
  <c r="M3298" i="4" s="1"/>
  <c r="G3282" i="4"/>
  <c r="M3282" i="4" s="1"/>
  <c r="G3266" i="4"/>
  <c r="M3266" i="4" s="1"/>
  <c r="G3244" i="4"/>
  <c r="K3244" i="4" s="1"/>
  <c r="G3040" i="4"/>
  <c r="L3040" i="4" s="1"/>
  <c r="G3024" i="4"/>
  <c r="J3024" i="4" s="1"/>
  <c r="G3016" i="4"/>
  <c r="G2791" i="4"/>
  <c r="L2791" i="4" s="1"/>
  <c r="G2770" i="4"/>
  <c r="K2770" i="4" s="1"/>
  <c r="G2687" i="4"/>
  <c r="J2687" i="4" s="1"/>
  <c r="G2679" i="4"/>
  <c r="G2671" i="4"/>
  <c r="J2671" i="4" s="1"/>
  <c r="G2655" i="4"/>
  <c r="M2655" i="4" s="1"/>
  <c r="G2647" i="4"/>
  <c r="K2647" i="4" s="1"/>
  <c r="G2639" i="4"/>
  <c r="M2639" i="4" s="1"/>
  <c r="G2576" i="4"/>
  <c r="L2576" i="4" s="1"/>
  <c r="G2516" i="4"/>
  <c r="M2516" i="4" s="1"/>
  <c r="G2495" i="4"/>
  <c r="L2495" i="4" s="1"/>
  <c r="G2469" i="4"/>
  <c r="G2417" i="4"/>
  <c r="L2417" i="4" s="1"/>
  <c r="G2392" i="4"/>
  <c r="M2392" i="4" s="1"/>
  <c r="G2360" i="4"/>
  <c r="J2360" i="4" s="1"/>
  <c r="G2328" i="4"/>
  <c r="J2328" i="4" s="1"/>
  <c r="G3699" i="4"/>
  <c r="L3699" i="4" s="1"/>
  <c r="G3539" i="4"/>
  <c r="J3539" i="4" s="1"/>
  <c r="G3308" i="4"/>
  <c r="K3308" i="4" s="1"/>
  <c r="G3292" i="4"/>
  <c r="M3292" i="4" s="1"/>
  <c r="G3276" i="4"/>
  <c r="J3276" i="4" s="1"/>
  <c r="G3260" i="4"/>
  <c r="L3260" i="4" s="1"/>
  <c r="G3167" i="4"/>
  <c r="G3159" i="4"/>
  <c r="G3151" i="4"/>
  <c r="M3151" i="4" s="1"/>
  <c r="G3143" i="4"/>
  <c r="M3143" i="4" s="1"/>
  <c r="G3125" i="4"/>
  <c r="K3125" i="4" s="1"/>
  <c r="G3117" i="4"/>
  <c r="M3117" i="4" s="1"/>
  <c r="G3101" i="4"/>
  <c r="K3101" i="4" s="1"/>
  <c r="G2830" i="4"/>
  <c r="L2830" i="4" s="1"/>
  <c r="G2790" i="4"/>
  <c r="M2790" i="4" s="1"/>
  <c r="G2673" i="4"/>
  <c r="G2665" i="4"/>
  <c r="M2665" i="4" s="1"/>
  <c r="G2657" i="4"/>
  <c r="L2657" i="4" s="1"/>
  <c r="G2649" i="4"/>
  <c r="J2649" i="4" s="1"/>
  <c r="G2633" i="4"/>
  <c r="J2633" i="4" s="1"/>
  <c r="G2591" i="4"/>
  <c r="M2591" i="4" s="1"/>
  <c r="G2511" i="4"/>
  <c r="J2511" i="4" s="1"/>
  <c r="G2477" i="4"/>
  <c r="G2456" i="4"/>
  <c r="G2431" i="4"/>
  <c r="J2431" i="4" s="1"/>
  <c r="G2211" i="4"/>
  <c r="G2164" i="4"/>
  <c r="G2067" i="4"/>
  <c r="G2023" i="4"/>
  <c r="L2023" i="4" s="1"/>
  <c r="G2007" i="4"/>
  <c r="J2007" i="4" s="1"/>
  <c r="G1991" i="4"/>
  <c r="K1991" i="4" s="1"/>
  <c r="G1975" i="4"/>
  <c r="J1975" i="4" s="1"/>
  <c r="G1895" i="4"/>
  <c r="J1895" i="4" s="1"/>
  <c r="G1879" i="4"/>
  <c r="K1879" i="4" s="1"/>
  <c r="G1863" i="4"/>
  <c r="K1863" i="4" s="1"/>
  <c r="G1847" i="4"/>
  <c r="J1847" i="4" s="1"/>
  <c r="G2345" i="4"/>
  <c r="K2345" i="4" s="1"/>
  <c r="G2306" i="4"/>
  <c r="M2306" i="4" s="1"/>
  <c r="G2247" i="4"/>
  <c r="G2200" i="4"/>
  <c r="K2200" i="4" s="1"/>
  <c r="G2182" i="4"/>
  <c r="M2182" i="4" s="1"/>
  <c r="G2154" i="4"/>
  <c r="K2154" i="4" s="1"/>
  <c r="G2129" i="4"/>
  <c r="G2108" i="4"/>
  <c r="L2108" i="4" s="1"/>
  <c r="G2092" i="4"/>
  <c r="K2092" i="4" s="1"/>
  <c r="G2060" i="4"/>
  <c r="G2044" i="4"/>
  <c r="L2044" i="4" s="1"/>
  <c r="G2028" i="4"/>
  <c r="M2028" i="4" s="1"/>
  <c r="G2012" i="4"/>
  <c r="L2012" i="4" s="1"/>
  <c r="G1996" i="4"/>
  <c r="G1980" i="4"/>
  <c r="K1980" i="4" s="1"/>
  <c r="G1948" i="4"/>
  <c r="L1948" i="4" s="1"/>
  <c r="G1932" i="4"/>
  <c r="K1932" i="4" s="1"/>
  <c r="G1916" i="4"/>
  <c r="G1900" i="4"/>
  <c r="K1900" i="4" s="1"/>
  <c r="G1884" i="4"/>
  <c r="M1884" i="4" s="1"/>
  <c r="G1852" i="4"/>
  <c r="G2340" i="4"/>
  <c r="J2340" i="4" s="1"/>
  <c r="G2302" i="4"/>
  <c r="L2302" i="4" s="1"/>
  <c r="G2233" i="4"/>
  <c r="K2233" i="4" s="1"/>
  <c r="G2199" i="4"/>
  <c r="G2147" i="4"/>
  <c r="M2147" i="4" s="1"/>
  <c r="G2122" i="4"/>
  <c r="K2122" i="4" s="1"/>
  <c r="G2109" i="4"/>
  <c r="J2109" i="4" s="1"/>
  <c r="G2093" i="4"/>
  <c r="G2077" i="4"/>
  <c r="M2077" i="4" s="1"/>
  <c r="G2057" i="4"/>
  <c r="M2057" i="4" s="1"/>
  <c r="G2041" i="4"/>
  <c r="M2041" i="4" s="1"/>
  <c r="G2025" i="4"/>
  <c r="G2009" i="4"/>
  <c r="J2009" i="4" s="1"/>
  <c r="G1993" i="4"/>
  <c r="J1993" i="4" s="1"/>
  <c r="G1977" i="4"/>
  <c r="M1977" i="4" s="1"/>
  <c r="G1786" i="4"/>
  <c r="L1786" i="4" s="1"/>
  <c r="G1294" i="4"/>
  <c r="G1278" i="4"/>
  <c r="G1262" i="4"/>
  <c r="M1262" i="4" s="1"/>
  <c r="G1246" i="4"/>
  <c r="G1230" i="4"/>
  <c r="G1213" i="4"/>
  <c r="G1197" i="4"/>
  <c r="G1171" i="4"/>
  <c r="G1065" i="4"/>
  <c r="G1004" i="4"/>
  <c r="K1004" i="4" s="1"/>
  <c r="G988" i="4"/>
  <c r="G951" i="4"/>
  <c r="G924" i="4"/>
  <c r="K924" i="4" s="1"/>
  <c r="G905" i="4"/>
  <c r="L905" i="4" s="1"/>
  <c r="G881" i="4"/>
  <c r="G865" i="4"/>
  <c r="L865" i="4" s="1"/>
  <c r="G849" i="4"/>
  <c r="M849" i="4" s="1"/>
  <c r="G833" i="4"/>
  <c r="J833" i="4" s="1"/>
  <c r="G818" i="4"/>
  <c r="J818" i="4" s="1"/>
  <c r="G778" i="4"/>
  <c r="G762" i="4"/>
  <c r="G710" i="4"/>
  <c r="L710" i="4" s="1"/>
  <c r="G1788" i="4"/>
  <c r="M1788" i="4" s="1"/>
  <c r="G1182" i="4"/>
  <c r="G1152" i="4"/>
  <c r="G1137" i="4"/>
  <c r="G1121" i="4"/>
  <c r="G1104" i="4"/>
  <c r="G1082" i="4"/>
  <c r="G1018" i="4"/>
  <c r="G935" i="4"/>
  <c r="L935" i="4" s="1"/>
  <c r="G913" i="4"/>
  <c r="L913" i="4" s="1"/>
  <c r="G794" i="4"/>
  <c r="G744" i="4"/>
  <c r="M744" i="4" s="1"/>
  <c r="G685" i="4"/>
  <c r="G669" i="4"/>
  <c r="G653" i="4"/>
  <c r="G637" i="4"/>
  <c r="J637" i="4" s="1"/>
  <c r="G621" i="4"/>
  <c r="L621" i="4" s="1"/>
  <c r="G605" i="4"/>
  <c r="G577" i="4"/>
  <c r="G561" i="4"/>
  <c r="K561" i="4" s="1"/>
  <c r="G1844" i="4"/>
  <c r="L1844" i="4" s="1"/>
  <c r="G1826" i="4"/>
  <c r="M1826" i="4" s="1"/>
  <c r="G1802" i="4"/>
  <c r="G1753" i="4"/>
  <c r="J1753" i="4" s="1"/>
  <c r="G1702" i="4"/>
  <c r="L1702" i="4" s="1"/>
  <c r="G1664" i="4"/>
  <c r="K1664" i="4" s="1"/>
  <c r="G1647" i="4"/>
  <c r="J1647" i="4" s="1"/>
  <c r="G1604" i="4"/>
  <c r="M1604" i="4" s="1"/>
  <c r="G1586" i="4"/>
  <c r="G1570" i="4"/>
  <c r="G1554" i="4"/>
  <c r="G1538" i="4"/>
  <c r="L1538" i="4" s="1"/>
  <c r="G1522" i="4"/>
  <c r="M1522" i="4" s="1"/>
  <c r="G1473" i="4"/>
  <c r="G1413" i="4"/>
  <c r="M1413" i="4" s="1"/>
  <c r="G1390" i="4"/>
  <c r="K1390" i="4" s="1"/>
  <c r="G1369" i="4"/>
  <c r="G1351" i="4"/>
  <c r="G1335" i="4"/>
  <c r="G1319" i="4"/>
  <c r="G1303" i="4"/>
  <c r="G1296" i="4"/>
  <c r="M1296" i="4" s="1"/>
  <c r="G1288" i="4"/>
  <c r="G1280" i="4"/>
  <c r="L1280" i="4" s="1"/>
  <c r="G1272" i="4"/>
  <c r="G1264" i="4"/>
  <c r="G1256" i="4"/>
  <c r="K1256" i="4" s="1"/>
  <c r="G1248" i="4"/>
  <c r="G1240" i="4"/>
  <c r="L1240" i="4" s="1"/>
  <c r="G1232" i="4"/>
  <c r="G1211" i="4"/>
  <c r="G1203" i="4"/>
  <c r="G1195" i="4"/>
  <c r="G1177" i="4"/>
  <c r="G1169" i="4"/>
  <c r="G1068" i="4"/>
  <c r="G1060" i="4"/>
  <c r="M1060" i="4" s="1"/>
  <c r="G999" i="4"/>
  <c r="G991" i="4"/>
  <c r="L991" i="4" s="1"/>
  <c r="G983" i="4"/>
  <c r="G976" i="4"/>
  <c r="G961" i="4"/>
  <c r="G953" i="4"/>
  <c r="L953" i="4" s="1"/>
  <c r="G945" i="4"/>
  <c r="G937" i="4"/>
  <c r="M937" i="4" s="1"/>
  <c r="G875" i="4"/>
  <c r="G867" i="4"/>
  <c r="J867" i="4" s="1"/>
  <c r="G859" i="4"/>
  <c r="G851" i="4"/>
  <c r="G843" i="4"/>
  <c r="G835" i="4"/>
  <c r="L835" i="4" s="1"/>
  <c r="G825" i="4"/>
  <c r="M825" i="4" s="1"/>
  <c r="G817" i="4"/>
  <c r="G773" i="4"/>
  <c r="G765" i="4"/>
  <c r="G757" i="4"/>
  <c r="G740" i="4"/>
  <c r="G719" i="4"/>
  <c r="G701" i="4"/>
  <c r="K701" i="4" s="1"/>
  <c r="G590" i="4"/>
  <c r="K590" i="4" s="1"/>
  <c r="G574" i="4"/>
  <c r="G555" i="4"/>
  <c r="G541" i="4"/>
  <c r="M541" i="4" s="1"/>
  <c r="G534" i="4"/>
  <c r="J534" i="4" s="1"/>
  <c r="G510" i="4"/>
  <c r="G580" i="4"/>
  <c r="G564" i="4"/>
  <c r="M564" i="4" s="1"/>
  <c r="G529" i="4"/>
  <c r="L529" i="4" s="1"/>
  <c r="G508" i="4"/>
  <c r="G490" i="4"/>
  <c r="G482" i="4"/>
  <c r="M482" i="4" s="1"/>
  <c r="G474" i="4"/>
  <c r="M474" i="4" s="1"/>
  <c r="G442" i="4"/>
  <c r="G379" i="4"/>
  <c r="G355" i="4"/>
  <c r="G339" i="4"/>
  <c r="G320" i="4"/>
  <c r="L320" i="4" s="1"/>
  <c r="G141" i="4"/>
  <c r="G469" i="4"/>
  <c r="G322" i="4"/>
  <c r="G305" i="4"/>
  <c r="J305" i="4" s="1"/>
  <c r="G297" i="4"/>
  <c r="L297" i="4" s="1"/>
  <c r="G289" i="4"/>
  <c r="G281" i="4"/>
  <c r="G230" i="4"/>
  <c r="G222" i="4"/>
  <c r="G201" i="4"/>
  <c r="J201" i="4" s="1"/>
  <c r="G185" i="4"/>
  <c r="K185" i="4" s="1"/>
  <c r="G177" i="4"/>
  <c r="G169" i="4"/>
  <c r="K169" i="4" s="1"/>
  <c r="G153" i="4"/>
  <c r="G133" i="4"/>
  <c r="G114" i="4"/>
  <c r="M114" i="4" s="1"/>
  <c r="G98" i="4"/>
  <c r="G82" i="4"/>
  <c r="G49" i="4"/>
  <c r="J49" i="4" s="1"/>
  <c r="G33" i="4"/>
  <c r="G488" i="4"/>
  <c r="G472" i="4"/>
  <c r="G342" i="4"/>
  <c r="J342" i="4" s="1"/>
  <c r="G144" i="4"/>
  <c r="G5100" i="4"/>
  <c r="G5036" i="4"/>
  <c r="M5036" i="4" s="1"/>
  <c r="G4994" i="4"/>
  <c r="G4886" i="4"/>
  <c r="G5102" i="4"/>
  <c r="G5086" i="4"/>
  <c r="M5086" i="4" s="1"/>
  <c r="G5049" i="4"/>
  <c r="K5049" i="4" s="1"/>
  <c r="G4819" i="4"/>
  <c r="J4819" i="4" s="1"/>
  <c r="G4811" i="4"/>
  <c r="G4803" i="4"/>
  <c r="G4795" i="4"/>
  <c r="G4719" i="4"/>
  <c r="J4719" i="4" s="1"/>
  <c r="G4668" i="4"/>
  <c r="J4668" i="4" s="1"/>
  <c r="G4630" i="4"/>
  <c r="J4630" i="4" s="1"/>
  <c r="G5020" i="4"/>
  <c r="G4899" i="4"/>
  <c r="J4899" i="4" s="1"/>
  <c r="G4572" i="4"/>
  <c r="L4572" i="4" s="1"/>
  <c r="G4540" i="4"/>
  <c r="G4499" i="4"/>
  <c r="L4499" i="4" s="1"/>
  <c r="G4458" i="4"/>
  <c r="M4458" i="4" s="1"/>
  <c r="G4399" i="4"/>
  <c r="L4399" i="4" s="1"/>
  <c r="G4358" i="4"/>
  <c r="K4358" i="4" s="1"/>
  <c r="G4329" i="4"/>
  <c r="L4329" i="4" s="1"/>
  <c r="G4300" i="4"/>
  <c r="J4300" i="4" s="1"/>
  <c r="G4455" i="4"/>
  <c r="M4455" i="4" s="1"/>
  <c r="G4357" i="4"/>
  <c r="K4357" i="4" s="1"/>
  <c r="G4181" i="4"/>
  <c r="M4181" i="4" s="1"/>
  <c r="G4088" i="4"/>
  <c r="G4072" i="4"/>
  <c r="J4072" i="4" s="1"/>
  <c r="G4056" i="4"/>
  <c r="J4056" i="4" s="1"/>
  <c r="G4040" i="4"/>
  <c r="M4040" i="4" s="1"/>
  <c r="G4024" i="4"/>
  <c r="L4024" i="4" s="1"/>
  <c r="G3992" i="4"/>
  <c r="L3992" i="4" s="1"/>
  <c r="G3944" i="4"/>
  <c r="M3944" i="4" s="1"/>
  <c r="G3928" i="4"/>
  <c r="G4201" i="4"/>
  <c r="M4201" i="4" s="1"/>
  <c r="G4095" i="4"/>
  <c r="M4095" i="4" s="1"/>
  <c r="G4079" i="4"/>
  <c r="L4079" i="4" s="1"/>
  <c r="G4063" i="4"/>
  <c r="J4063" i="4" s="1"/>
  <c r="G4047" i="4"/>
  <c r="J4047" i="4" s="1"/>
  <c r="G4031" i="4"/>
  <c r="K4031" i="4" s="1"/>
  <c r="G4015" i="4"/>
  <c r="G3999" i="4"/>
  <c r="G3983" i="4"/>
  <c r="G3967" i="4"/>
  <c r="J3967" i="4" s="1"/>
  <c r="G3951" i="4"/>
  <c r="J3951" i="4" s="1"/>
  <c r="G3935" i="4"/>
  <c r="G3919" i="4"/>
  <c r="K3919" i="4" s="1"/>
  <c r="G3902" i="4"/>
  <c r="J3902" i="4" s="1"/>
  <c r="G3775" i="4"/>
  <c r="K3775" i="4" s="1"/>
  <c r="G3715" i="4"/>
  <c r="M3715" i="4" s="1"/>
  <c r="G3670" i="4"/>
  <c r="L3670" i="4" s="1"/>
  <c r="G3610" i="4"/>
  <c r="M3610" i="4" s="1"/>
  <c r="G3514" i="4"/>
  <c r="G3453" i="4"/>
  <c r="K3453" i="4" s="1"/>
  <c r="G3349" i="4"/>
  <c r="J3349" i="4" s="1"/>
  <c r="G3323" i="4"/>
  <c r="K3323" i="4" s="1"/>
  <c r="G3307" i="4"/>
  <c r="J3307" i="4" s="1"/>
  <c r="G3291" i="4"/>
  <c r="G3275" i="4"/>
  <c r="M3275" i="4" s="1"/>
  <c r="G3239" i="4"/>
  <c r="G3219" i="4"/>
  <c r="G3203" i="4"/>
  <c r="J3203" i="4" s="1"/>
  <c r="G3189" i="4"/>
  <c r="L3189" i="4" s="1"/>
  <c r="G3841" i="4"/>
  <c r="K3841" i="4" s="1"/>
  <c r="G3803" i="4"/>
  <c r="G3750" i="4"/>
  <c r="M3750" i="4" s="1"/>
  <c r="G3718" i="4"/>
  <c r="M3718" i="4" s="1"/>
  <c r="G3686" i="4"/>
  <c r="L3686" i="4" s="1"/>
  <c r="G3622" i="4"/>
  <c r="J3622" i="4" s="1"/>
  <c r="G3585" i="4"/>
  <c r="M3585" i="4" s="1"/>
  <c r="G3526" i="4"/>
  <c r="G3384" i="4"/>
  <c r="G3364" i="4"/>
  <c r="K3364" i="4" s="1"/>
  <c r="G3352" i="4"/>
  <c r="G3231" i="4"/>
  <c r="G3211" i="4"/>
  <c r="G3096" i="4"/>
  <c r="M3096" i="4" s="1"/>
  <c r="E109" i="9"/>
  <c r="G2951" i="4"/>
  <c r="J2951" i="4" s="1"/>
  <c r="G2919" i="4"/>
  <c r="G2903" i="4"/>
  <c r="M2903" i="4" s="1"/>
  <c r="G2887" i="4"/>
  <c r="M2887" i="4" s="1"/>
  <c r="G2871" i="4"/>
  <c r="G2855" i="4"/>
  <c r="K2855" i="4" s="1"/>
  <c r="G2839" i="4"/>
  <c r="G2828" i="4"/>
  <c r="M2828" i="4" s="1"/>
  <c r="G2782" i="4"/>
  <c r="J2782" i="4" s="1"/>
  <c r="G2757" i="4"/>
  <c r="J2757" i="4" s="1"/>
  <c r="G2627" i="4"/>
  <c r="K2627" i="4" s="1"/>
  <c r="G2619" i="4"/>
  <c r="K2619" i="4" s="1"/>
  <c r="G2609" i="4"/>
  <c r="G2554" i="4"/>
  <c r="G2503" i="4"/>
  <c r="K2503" i="4" s="1"/>
  <c r="G2467" i="4"/>
  <c r="M2467" i="4" s="1"/>
  <c r="G2426" i="4"/>
  <c r="G2385" i="4"/>
  <c r="G2339" i="4"/>
  <c r="G2307" i="4"/>
  <c r="L2307" i="4" s="1"/>
  <c r="G2291" i="4"/>
  <c r="G2259" i="4"/>
  <c r="G2227" i="4"/>
  <c r="G2196" i="4"/>
  <c r="K2196" i="4" s="1"/>
  <c r="G2169" i="4"/>
  <c r="J2169" i="4" s="1"/>
  <c r="G3183" i="4"/>
  <c r="E113" i="9"/>
  <c r="E110" i="9"/>
  <c r="G2977" i="4"/>
  <c r="G2094" i="4"/>
  <c r="L2094" i="4" s="1"/>
  <c r="G2078" i="4"/>
  <c r="G1784" i="4"/>
  <c r="M1784" i="4" s="1"/>
  <c r="G1736" i="4"/>
  <c r="K1736" i="4" s="1"/>
  <c r="G1649" i="4"/>
  <c r="G1614" i="4"/>
  <c r="K1614" i="4" s="1"/>
  <c r="G1569" i="4"/>
  <c r="G1537" i="4"/>
  <c r="J1537" i="4" s="1"/>
  <c r="G1436" i="4"/>
  <c r="M1436" i="4" s="1"/>
  <c r="G1411" i="4"/>
  <c r="G1377" i="4"/>
  <c r="G1346" i="4"/>
  <c r="G1330" i="4"/>
  <c r="G1314" i="4"/>
  <c r="J1314" i="4" s="1"/>
  <c r="G1157" i="4"/>
  <c r="K1157" i="4" s="1"/>
  <c r="G1138" i="4"/>
  <c r="J1138" i="4" s="1"/>
  <c r="G1122" i="4"/>
  <c r="K1122" i="4" s="1"/>
  <c r="G1109" i="4"/>
  <c r="M1109" i="4" s="1"/>
  <c r="G1076" i="4"/>
  <c r="G1058" i="4"/>
  <c r="J1058" i="4" s="1"/>
  <c r="G703" i="4"/>
  <c r="J703" i="4" s="1"/>
  <c r="G682" i="4"/>
  <c r="J682" i="4" s="1"/>
  <c r="G666" i="4"/>
  <c r="J666" i="4" s="1"/>
  <c r="G650" i="4"/>
  <c r="L650" i="4" s="1"/>
  <c r="G634" i="4"/>
  <c r="K634" i="4" s="1"/>
  <c r="G602" i="4"/>
  <c r="M602" i="4" s="1"/>
  <c r="G512" i="4"/>
  <c r="K512" i="4" s="1"/>
  <c r="G454" i="4"/>
  <c r="G436" i="4"/>
  <c r="G409" i="4"/>
  <c r="G390" i="4"/>
  <c r="K390" i="4" s="1"/>
  <c r="G373" i="4"/>
  <c r="J373" i="4" s="1"/>
  <c r="G3033" i="4"/>
  <c r="L3033" i="4" s="1"/>
  <c r="G1941" i="4"/>
  <c r="L1941" i="4" s="1"/>
  <c r="G1909" i="4"/>
  <c r="J1909" i="4" s="1"/>
  <c r="G1877" i="4"/>
  <c r="M1877" i="4" s="1"/>
  <c r="G1845" i="4"/>
  <c r="L1845" i="4" s="1"/>
  <c r="G1792" i="4"/>
  <c r="M1792" i="4" s="1"/>
  <c r="G1767" i="4"/>
  <c r="J1767" i="4" s="1"/>
  <c r="G1685" i="4"/>
  <c r="J1685" i="4" s="1"/>
  <c r="G1636" i="4"/>
  <c r="L1636" i="4" s="1"/>
  <c r="G1618" i="4"/>
  <c r="L1618" i="4" s="1"/>
  <c r="G1600" i="4"/>
  <c r="G1547" i="4"/>
  <c r="M1547" i="4" s="1"/>
  <c r="G1515" i="4"/>
  <c r="K1515" i="4" s="1"/>
  <c r="G1491" i="4"/>
  <c r="G1444" i="4"/>
  <c r="L1444" i="4" s="1"/>
  <c r="G1183" i="4"/>
  <c r="G1158" i="4"/>
  <c r="M1158" i="4" s="1"/>
  <c r="G1150" i="4"/>
  <c r="G1140" i="4"/>
  <c r="G1132" i="4"/>
  <c r="L1132" i="4" s="1"/>
  <c r="G1087" i="4"/>
  <c r="G1014" i="4"/>
  <c r="J1014" i="4" s="1"/>
  <c r="G952" i="4"/>
  <c r="G919" i="4"/>
  <c r="J919" i="4" s="1"/>
  <c r="G866" i="4"/>
  <c r="K866" i="4" s="1"/>
  <c r="G850" i="4"/>
  <c r="G834" i="4"/>
  <c r="J834" i="4" s="1"/>
  <c r="G771" i="4"/>
  <c r="K771" i="4" s="1"/>
  <c r="G723" i="4"/>
  <c r="J723" i="4" s="1"/>
  <c r="G691" i="4"/>
  <c r="K691" i="4" s="1"/>
  <c r="G683" i="4"/>
  <c r="G675" i="4"/>
  <c r="K675" i="4" s="1"/>
  <c r="G667" i="4"/>
  <c r="J667" i="4" s="1"/>
  <c r="G659" i="4"/>
  <c r="K659" i="4" s="1"/>
  <c r="G651" i="4"/>
  <c r="J651" i="4" s="1"/>
  <c r="G643" i="4"/>
  <c r="M643" i="4" s="1"/>
  <c r="G635" i="4"/>
  <c r="K635" i="4" s="1"/>
  <c r="G627" i="4"/>
  <c r="J627" i="4" s="1"/>
  <c r="G619" i="4"/>
  <c r="K619" i="4" s="1"/>
  <c r="G611" i="4"/>
  <c r="J611" i="4" s="1"/>
  <c r="G603" i="4"/>
  <c r="M603" i="4" s="1"/>
  <c r="G587" i="4"/>
  <c r="G571" i="4"/>
  <c r="G547" i="4"/>
  <c r="G539" i="4"/>
  <c r="K539" i="4" s="1"/>
  <c r="G521" i="4"/>
  <c r="K521" i="4" s="1"/>
  <c r="G491" i="4"/>
  <c r="M491" i="4" s="1"/>
  <c r="G475" i="4"/>
  <c r="G447" i="4"/>
  <c r="L447" i="4" s="1"/>
  <c r="G424" i="4"/>
  <c r="K424" i="4" s="1"/>
  <c r="G397" i="4"/>
  <c r="G361" i="4"/>
  <c r="K361" i="4" s="1"/>
  <c r="G697" i="4"/>
  <c r="G271" i="4"/>
  <c r="M271" i="4" s="1"/>
  <c r="G255" i="4"/>
  <c r="G239" i="4"/>
  <c r="G223" i="4"/>
  <c r="G186" i="4"/>
  <c r="G170" i="4"/>
  <c r="J170" i="4" s="1"/>
  <c r="G154" i="4"/>
  <c r="L154" i="4" s="1"/>
  <c r="G91" i="4"/>
  <c r="G75" i="4"/>
  <c r="G42" i="4"/>
  <c r="G310" i="4"/>
  <c r="J310" i="4" s="1"/>
  <c r="G302" i="4"/>
  <c r="L302" i="4" s="1"/>
  <c r="G294" i="4"/>
  <c r="G286" i="4"/>
  <c r="G278" i="4"/>
  <c r="L278" i="4" s="1"/>
  <c r="G142" i="4"/>
  <c r="G4919" i="4"/>
  <c r="M4919" i="4" s="1"/>
  <c r="G4569" i="4"/>
  <c r="K4569" i="4" s="1"/>
  <c r="G4445" i="4"/>
  <c r="J4445" i="4" s="1"/>
  <c r="G4429" i="4"/>
  <c r="M4429" i="4" s="1"/>
  <c r="G4339" i="4"/>
  <c r="G4439" i="4"/>
  <c r="M4439" i="4" s="1"/>
  <c r="K282" i="10"/>
  <c r="G4839" i="4"/>
  <c r="L4839" i="4" s="1"/>
  <c r="G4053" i="4"/>
  <c r="L4053" i="4" s="1"/>
  <c r="G3989" i="4"/>
  <c r="M3989" i="4" s="1"/>
  <c r="G3813" i="4"/>
  <c r="K3813" i="4" s="1"/>
  <c r="G3797" i="4"/>
  <c r="K3797" i="4" s="1"/>
  <c r="G3460" i="4"/>
  <c r="K3460" i="4" s="1"/>
  <c r="G3089" i="4"/>
  <c r="J3089" i="4" s="1"/>
  <c r="G2993" i="4"/>
  <c r="M2993" i="4" s="1"/>
  <c r="G2952" i="4"/>
  <c r="J2952" i="4" s="1"/>
  <c r="G2888" i="4"/>
  <c r="G2323" i="4"/>
  <c r="G1791" i="4"/>
  <c r="J1791" i="4" s="1"/>
  <c r="G1699" i="4"/>
  <c r="M1699" i="4" s="1"/>
  <c r="G2354" i="4"/>
  <c r="K2354" i="4" s="1"/>
  <c r="G1832" i="4"/>
  <c r="M1832" i="4" s="1"/>
  <c r="G1168" i="4"/>
  <c r="K1168" i="4" s="1"/>
  <c r="G1032" i="4"/>
  <c r="G1024" i="4"/>
  <c r="G1016" i="4"/>
  <c r="G2424" i="4"/>
  <c r="G2347" i="4"/>
  <c r="K2347" i="4" s="1"/>
  <c r="E37" i="9"/>
  <c r="E21" i="9"/>
  <c r="G1711" i="4"/>
  <c r="L1711" i="4" s="1"/>
  <c r="G1593" i="4"/>
  <c r="G1446" i="4"/>
  <c r="G1279" i="4"/>
  <c r="L1279" i="4" s="1"/>
  <c r="G968" i="4"/>
  <c r="K968" i="4" s="1"/>
  <c r="G419" i="4"/>
  <c r="G893" i="4"/>
  <c r="G525" i="4"/>
  <c r="L525" i="4" s="1"/>
  <c r="G501" i="4"/>
  <c r="G467" i="4"/>
  <c r="L467" i="4" s="1"/>
  <c r="G459" i="4"/>
  <c r="G416" i="4"/>
  <c r="G367" i="4"/>
  <c r="G345" i="4"/>
  <c r="G113" i="4"/>
  <c r="L113" i="4" s="1"/>
  <c r="G97" i="4"/>
  <c r="G81" i="4"/>
  <c r="G65" i="4"/>
  <c r="M65" i="4" s="1"/>
  <c r="G48" i="4"/>
  <c r="G32" i="4"/>
  <c r="J32" i="4" s="1"/>
  <c r="G1484" i="4"/>
  <c r="G793" i="4"/>
  <c r="M793" i="4" s="1"/>
  <c r="G435" i="4"/>
  <c r="G4651" i="4"/>
  <c r="K4651" i="4" s="1"/>
  <c r="G4614" i="4"/>
  <c r="M4614" i="4" s="1"/>
  <c r="G4529" i="4"/>
  <c r="G4505" i="4"/>
  <c r="M4505" i="4" s="1"/>
  <c r="G4465" i="4"/>
  <c r="K4465" i="4" s="1"/>
  <c r="G4283" i="4"/>
  <c r="G4267" i="4"/>
  <c r="G4722" i="4"/>
  <c r="M4722" i="4" s="1"/>
  <c r="G4603" i="4"/>
  <c r="K4603" i="4" s="1"/>
  <c r="G4555" i="4"/>
  <c r="G4438" i="4"/>
  <c r="L4438" i="4" s="1"/>
  <c r="G4281" i="4"/>
  <c r="J4281" i="4" s="1"/>
  <c r="G4272" i="4"/>
  <c r="M4272" i="4" s="1"/>
  <c r="G4260" i="4"/>
  <c r="G4175" i="4"/>
  <c r="M4175" i="4" s="1"/>
  <c r="G4147" i="4"/>
  <c r="L4147" i="4" s="1"/>
  <c r="G4123" i="4"/>
  <c r="J4123" i="4" s="1"/>
  <c r="G4980" i="4"/>
  <c r="G4094" i="4"/>
  <c r="J4094" i="4" s="1"/>
  <c r="G4033" i="4"/>
  <c r="J4033" i="4" s="1"/>
  <c r="G4017" i="4"/>
  <c r="J4017" i="4" s="1"/>
  <c r="G4001" i="4"/>
  <c r="G3872" i="4"/>
  <c r="J3872" i="4" s="1"/>
  <c r="G3762" i="4"/>
  <c r="L3762" i="4" s="1"/>
  <c r="G3677" i="4"/>
  <c r="L3677" i="4" s="1"/>
  <c r="G3653" i="4"/>
  <c r="L3653" i="4" s="1"/>
  <c r="G3625" i="4"/>
  <c r="J3625" i="4" s="1"/>
  <c r="G3471" i="4"/>
  <c r="L3471" i="4" s="1"/>
  <c r="G3345" i="4"/>
  <c r="J3345" i="4" s="1"/>
  <c r="G3224" i="4"/>
  <c r="G3081" i="4"/>
  <c r="G2806" i="4"/>
  <c r="K2806" i="4" s="1"/>
  <c r="G4067" i="4"/>
  <c r="J4067" i="4" s="1"/>
  <c r="G4030" i="4"/>
  <c r="G3969" i="4"/>
  <c r="G3953" i="4"/>
  <c r="M3953" i="4" s="1"/>
  <c r="G3937" i="4"/>
  <c r="M3937" i="4" s="1"/>
  <c r="G3811" i="4"/>
  <c r="G3723" i="4"/>
  <c r="K3723" i="4" s="1"/>
  <c r="G3566" i="4"/>
  <c r="J3566" i="4" s="1"/>
  <c r="G3545" i="4"/>
  <c r="J3545" i="4" s="1"/>
  <c r="G3015" i="4"/>
  <c r="G2851" i="4"/>
  <c r="K2851" i="4" s="1"/>
  <c r="G2820" i="4"/>
  <c r="K2820" i="4" s="1"/>
  <c r="G2742" i="4"/>
  <c r="G4011" i="4"/>
  <c r="G3974" i="4"/>
  <c r="L3974" i="4" s="1"/>
  <c r="G3926" i="4"/>
  <c r="G3906" i="4"/>
  <c r="M3906" i="4" s="1"/>
  <c r="G3725" i="4"/>
  <c r="L3725" i="4" s="1"/>
  <c r="G3595" i="4"/>
  <c r="J3595" i="4" s="1"/>
  <c r="G3465" i="4"/>
  <c r="M3465" i="4" s="1"/>
  <c r="G2809" i="4"/>
  <c r="G1781" i="4"/>
  <c r="G888" i="4"/>
  <c r="K888" i="4" s="1"/>
  <c r="G384" i="4"/>
  <c r="J384" i="4" s="1"/>
  <c r="G360" i="4"/>
  <c r="G2572" i="4"/>
  <c r="G2552" i="4"/>
  <c r="G2430" i="4"/>
  <c r="K2430" i="4" s="1"/>
  <c r="G2394" i="4"/>
  <c r="G2189" i="4"/>
  <c r="G1657" i="4"/>
  <c r="K1657" i="4" s="1"/>
  <c r="G1471" i="4"/>
  <c r="G1380" i="4"/>
  <c r="M1380" i="4" s="1"/>
  <c r="G827" i="4"/>
  <c r="G799" i="4"/>
  <c r="M799" i="4" s="1"/>
  <c r="G446" i="4"/>
  <c r="L446" i="4" s="1"/>
  <c r="G403" i="4"/>
  <c r="G369" i="4"/>
  <c r="K369" i="4" s="1"/>
  <c r="G2473" i="4"/>
  <c r="L2473" i="4" s="1"/>
  <c r="G2276" i="4"/>
  <c r="M2276" i="4" s="1"/>
  <c r="G2226" i="4"/>
  <c r="G1703" i="4"/>
  <c r="G528" i="4"/>
  <c r="J528" i="4" s="1"/>
  <c r="G3079" i="4"/>
  <c r="M3079" i="4" s="1"/>
  <c r="G3065" i="4"/>
  <c r="J3065" i="4" s="1"/>
  <c r="G2983" i="4"/>
  <c r="M2983" i="4" s="1"/>
  <c r="G2925" i="4"/>
  <c r="J2925" i="4" s="1"/>
  <c r="G2861" i="4"/>
  <c r="M2861" i="4" s="1"/>
  <c r="G1574" i="4"/>
  <c r="G1470" i="4"/>
  <c r="G1430" i="4"/>
  <c r="G433" i="4"/>
  <c r="M433" i="4" s="1"/>
  <c r="G264" i="4"/>
  <c r="G248" i="4"/>
  <c r="M248" i="4" s="1"/>
  <c r="G3979" i="4"/>
  <c r="L3979" i="4" s="1"/>
  <c r="G3931" i="4"/>
  <c r="G3230" i="4"/>
  <c r="G3194" i="4"/>
  <c r="M3194" i="4" s="1"/>
  <c r="G4152" i="4"/>
  <c r="G3897" i="4"/>
  <c r="M3897" i="4" s="1"/>
  <c r="G3199" i="4"/>
  <c r="J3199" i="4" s="1"/>
  <c r="G2610" i="4"/>
  <c r="G2532" i="4"/>
  <c r="G2481" i="4"/>
  <c r="L2481" i="4" s="1"/>
  <c r="G2421" i="4"/>
  <c r="K2421" i="4" s="1"/>
  <c r="G2365" i="4"/>
  <c r="G1807" i="4"/>
  <c r="J1807" i="4" s="1"/>
  <c r="G1675" i="4"/>
  <c r="G1568" i="4"/>
  <c r="G1552" i="4"/>
  <c r="G1536" i="4"/>
  <c r="G1520" i="4"/>
  <c r="G755" i="4"/>
  <c r="K755" i="4" s="1"/>
  <c r="G84" i="4"/>
  <c r="G47" i="4"/>
  <c r="L47" i="4" s="1"/>
  <c r="G124" i="4"/>
  <c r="L124" i="4" s="1"/>
  <c r="G68" i="4"/>
  <c r="J68" i="4" s="1"/>
  <c r="G104" i="4"/>
  <c r="G76" i="4"/>
  <c r="J76" i="4" s="1"/>
  <c r="G232" i="4"/>
  <c r="M232" i="4" s="1"/>
  <c r="G215" i="4"/>
  <c r="J215" i="4" s="1"/>
  <c r="G195" i="4"/>
  <c r="K195" i="4" s="1"/>
  <c r="G179" i="4"/>
  <c r="L179" i="4" s="1"/>
  <c r="G131" i="4"/>
  <c r="J131" i="4" s="1"/>
  <c r="G4213" i="4"/>
  <c r="K4213" i="4" s="1"/>
  <c r="G3354" i="4"/>
  <c r="M3354" i="4" s="1"/>
  <c r="G2584" i="4"/>
  <c r="G2501" i="4"/>
  <c r="G1447" i="4"/>
  <c r="G1349" i="4"/>
  <c r="G1333" i="4"/>
  <c r="G1317" i="4"/>
  <c r="G1218" i="4"/>
  <c r="G5155" i="4"/>
  <c r="G4711" i="4"/>
  <c r="J4711" i="4" s="1"/>
  <c r="G4419" i="4"/>
  <c r="J4419" i="4" s="1"/>
  <c r="G3162" i="4"/>
  <c r="J3162" i="4" s="1"/>
  <c r="G2936" i="4"/>
  <c r="J2936" i="4" s="1"/>
  <c r="G2872" i="4"/>
  <c r="G1728" i="4"/>
  <c r="K1728" i="4" s="1"/>
  <c r="G1712" i="4"/>
  <c r="G1579" i="4"/>
  <c r="G1396" i="4"/>
  <c r="G518" i="4"/>
  <c r="G439" i="4"/>
  <c r="G317" i="4"/>
  <c r="G5138" i="4"/>
  <c r="G5006" i="4"/>
  <c r="G4898" i="4"/>
  <c r="M4898" i="4" s="1"/>
  <c r="G800" i="4"/>
  <c r="G4081" i="4"/>
  <c r="J4081" i="4" s="1"/>
  <c r="G1224" i="4"/>
  <c r="M1224" i="4" s="1"/>
  <c r="G1151" i="4"/>
  <c r="L1151" i="4" s="1"/>
  <c r="G1135" i="4"/>
  <c r="G1119" i="4"/>
  <c r="G1102" i="4"/>
  <c r="M1102" i="4" s="1"/>
  <c r="G1075" i="4"/>
  <c r="G870" i="4"/>
  <c r="K870" i="4" s="1"/>
  <c r="G838" i="4"/>
  <c r="L838" i="4" s="1"/>
  <c r="G759" i="4"/>
  <c r="G692" i="4"/>
  <c r="G684" i="4"/>
  <c r="G668" i="4"/>
  <c r="G652" i="4"/>
  <c r="G636" i="4"/>
  <c r="G620" i="4"/>
  <c r="G604" i="4"/>
  <c r="G542" i="4"/>
  <c r="G495" i="4"/>
  <c r="J495" i="4" s="1"/>
  <c r="G452" i="4"/>
  <c r="G406" i="4"/>
  <c r="G327" i="4"/>
  <c r="G243" i="4"/>
  <c r="G206" i="4"/>
  <c r="K206" i="4" s="1"/>
  <c r="G174" i="4"/>
  <c r="K174" i="4" s="1"/>
  <c r="G130" i="4"/>
  <c r="G79" i="4"/>
  <c r="J79" i="4" s="1"/>
  <c r="G46" i="4"/>
  <c r="J46" i="4" s="1"/>
  <c r="G295" i="4"/>
  <c r="G287" i="4"/>
  <c r="G146" i="4"/>
  <c r="L146" i="4" s="1"/>
  <c r="G5080" i="4"/>
  <c r="L5080" i="4" s="1"/>
  <c r="G4946" i="4"/>
  <c r="G4894" i="4"/>
  <c r="G4846" i="4"/>
  <c r="M4846" i="4" s="1"/>
  <c r="G5010" i="4"/>
  <c r="L5010" i="4" s="1"/>
  <c r="G4743" i="4"/>
  <c r="G5068" i="4"/>
  <c r="K5068" i="4" s="1"/>
  <c r="G4914" i="4"/>
  <c r="G4057" i="4"/>
  <c r="G3993" i="4"/>
  <c r="J3993" i="4" s="1"/>
  <c r="G3929" i="4"/>
  <c r="J3929" i="4" s="1"/>
  <c r="G3742" i="4"/>
  <c r="K3742" i="4" s="1"/>
  <c r="G3669" i="4"/>
  <c r="K3669" i="4" s="1"/>
  <c r="G3541" i="4"/>
  <c r="M3541" i="4" s="1"/>
  <c r="G3208" i="4"/>
  <c r="J3208" i="4" s="1"/>
  <c r="G2808" i="4"/>
  <c r="G4233" i="4"/>
  <c r="M4233" i="4" s="1"/>
  <c r="G3205" i="4"/>
  <c r="K3205" i="4" s="1"/>
  <c r="G2967" i="4"/>
  <c r="G2711" i="4"/>
  <c r="G4193" i="4"/>
  <c r="L4193" i="4" s="1"/>
  <c r="G2582" i="4"/>
  <c r="G2494" i="4"/>
  <c r="G2370" i="4"/>
  <c r="G2186" i="4"/>
  <c r="K2186" i="4" s="1"/>
  <c r="G2042" i="4"/>
  <c r="G2010" i="4"/>
  <c r="M2010" i="4" s="1"/>
  <c r="G1978" i="4"/>
  <c r="G1946" i="4"/>
  <c r="K1946" i="4" s="1"/>
  <c r="G1914" i="4"/>
  <c r="G1773" i="4"/>
  <c r="L1773" i="4" s="1"/>
  <c r="G1735" i="4"/>
  <c r="G1659" i="4"/>
  <c r="G1610" i="4"/>
  <c r="G1220" i="4"/>
  <c r="G2562" i="4"/>
  <c r="G2318" i="4"/>
  <c r="G2175" i="4"/>
  <c r="L2175" i="4" s="1"/>
  <c r="G1747" i="4"/>
  <c r="L1747" i="4" s="1"/>
  <c r="G1660" i="4"/>
  <c r="L1660" i="4" s="1"/>
  <c r="G1581" i="4"/>
  <c r="G1096" i="4"/>
  <c r="M1096" i="4" s="1"/>
  <c r="G423" i="4"/>
  <c r="M423" i="4" s="1"/>
  <c r="G2379" i="4"/>
  <c r="G509" i="4"/>
  <c r="J509" i="4" s="1"/>
  <c r="G462" i="4"/>
  <c r="G400" i="4"/>
  <c r="L400" i="4" s="1"/>
  <c r="G333" i="4"/>
  <c r="L333" i="4" s="1"/>
  <c r="G117" i="4"/>
  <c r="G101" i="4"/>
  <c r="G85" i="4"/>
  <c r="L85" i="4" s="1"/>
  <c r="G69" i="4"/>
  <c r="K69" i="4" s="1"/>
  <c r="G52" i="4"/>
  <c r="G36" i="4"/>
  <c r="G1492" i="4"/>
  <c r="M1492" i="4" s="1"/>
  <c r="G1231" i="4"/>
  <c r="G797" i="4"/>
  <c r="K797" i="4" s="1"/>
  <c r="G4005" i="4"/>
  <c r="J4005" i="4" s="1"/>
  <c r="G3823" i="4"/>
  <c r="G3228" i="4"/>
  <c r="G3019" i="4"/>
  <c r="G805" i="4"/>
  <c r="M805" i="4" s="1"/>
  <c r="G5125" i="4"/>
  <c r="M5125" i="4" s="1"/>
  <c r="G5117" i="4"/>
  <c r="L5117" i="4" s="1"/>
  <c r="G5073" i="4"/>
  <c r="G5029" i="4"/>
  <c r="L5029" i="4" s="1"/>
  <c r="G5013" i="4"/>
  <c r="K5013" i="4" s="1"/>
  <c r="G5071" i="4"/>
  <c r="L5071" i="4" s="1"/>
  <c r="G5063" i="4"/>
  <c r="G4999" i="4"/>
  <c r="M4999" i="4" s="1"/>
  <c r="G4941" i="4"/>
  <c r="G4917" i="4"/>
  <c r="J4917" i="4" s="1"/>
  <c r="G4368" i="4"/>
  <c r="G3818" i="4"/>
  <c r="M3818" i="4" s="1"/>
  <c r="G3802" i="4"/>
  <c r="J3802" i="4" s="1"/>
  <c r="G3794" i="4"/>
  <c r="K3794" i="4" s="1"/>
  <c r="G3784" i="4"/>
  <c r="J3784" i="4" s="1"/>
  <c r="G3000" i="4"/>
  <c r="L3000" i="4" s="1"/>
  <c r="G2992" i="4"/>
  <c r="L2992" i="4" s="1"/>
  <c r="G2976" i="4"/>
  <c r="J2976" i="4" s="1"/>
  <c r="G2968" i="4"/>
  <c r="G2559" i="4"/>
  <c r="M2559" i="4" s="1"/>
  <c r="G2543" i="4"/>
  <c r="L2543" i="4" s="1"/>
  <c r="G2529" i="4"/>
  <c r="L2529" i="4" s="1"/>
  <c r="G2462" i="4"/>
  <c r="G2191" i="4"/>
  <c r="J2191" i="4" s="1"/>
  <c r="G2219" i="4"/>
  <c r="L2219" i="4" s="1"/>
  <c r="G2207" i="4"/>
  <c r="M2207" i="4" s="1"/>
  <c r="G742" i="4"/>
  <c r="G754" i="4"/>
  <c r="K754" i="4" s="1"/>
  <c r="G28" i="4"/>
  <c r="G5152" i="4"/>
  <c r="J5152" i="4" s="1"/>
  <c r="G5135" i="4"/>
  <c r="G5083" i="4"/>
  <c r="G4967" i="4"/>
  <c r="J4967" i="4" s="1"/>
  <c r="G4857" i="4"/>
  <c r="M4857" i="4" s="1"/>
  <c r="G4761" i="4"/>
  <c r="M4761" i="4" s="1"/>
  <c r="G4697" i="4"/>
  <c r="K4697" i="4" s="1"/>
  <c r="G4600" i="4"/>
  <c r="G4817" i="4"/>
  <c r="K4817" i="4" s="1"/>
  <c r="G4771" i="4"/>
  <c r="L4771" i="4" s="1"/>
  <c r="G4707" i="4"/>
  <c r="M4707" i="4" s="1"/>
  <c r="G4757" i="4"/>
  <c r="K4757" i="4" s="1"/>
  <c r="G4693" i="4"/>
  <c r="K4693" i="4" s="1"/>
  <c r="G4496" i="4"/>
  <c r="M4496" i="4" s="1"/>
  <c r="G4464" i="4"/>
  <c r="M4464" i="4" s="1"/>
  <c r="G4326" i="4"/>
  <c r="K4326" i="4" s="1"/>
  <c r="G4262" i="4"/>
  <c r="K4262" i="4" s="1"/>
  <c r="G4362" i="4"/>
  <c r="M4362" i="4" s="1"/>
  <c r="G4317" i="4"/>
  <c r="L4317" i="4" s="1"/>
  <c r="G4142" i="4"/>
  <c r="G2752" i="4"/>
  <c r="G5123" i="4"/>
  <c r="K5123" i="4" s="1"/>
  <c r="G5115" i="4"/>
  <c r="M5115" i="4" s="1"/>
  <c r="G5107" i="4"/>
  <c r="M5107" i="4" s="1"/>
  <c r="G5085" i="4"/>
  <c r="J5085" i="4" s="1"/>
  <c r="G5035" i="4"/>
  <c r="G5027" i="4"/>
  <c r="K5027" i="4" s="1"/>
  <c r="G5019" i="4"/>
  <c r="G5011" i="4"/>
  <c r="M5011" i="4" s="1"/>
  <c r="G5003" i="4"/>
  <c r="G4977" i="4"/>
  <c r="M4977" i="4" s="1"/>
  <c r="G5069" i="4"/>
  <c r="K5069" i="4" s="1"/>
  <c r="G5061" i="4"/>
  <c r="J5061" i="4" s="1"/>
  <c r="G5050" i="4"/>
  <c r="K5050" i="4" s="1"/>
  <c r="K280" i="10"/>
  <c r="G4953" i="4"/>
  <c r="K4953" i="4" s="1"/>
  <c r="G4939" i="4"/>
  <c r="M4939" i="4" s="1"/>
  <c r="G4929" i="4"/>
  <c r="G4913" i="4"/>
  <c r="K4913" i="4" s="1"/>
  <c r="G4659" i="4"/>
  <c r="M4659" i="4" s="1"/>
  <c r="G4370" i="4"/>
  <c r="K4370" i="4" s="1"/>
  <c r="G4364" i="4"/>
  <c r="G3816" i="4"/>
  <c r="J3816" i="4" s="1"/>
  <c r="G3808" i="4"/>
  <c r="J3808" i="4" s="1"/>
  <c r="G3800" i="4"/>
  <c r="K3800" i="4" s="1"/>
  <c r="G3792" i="4"/>
  <c r="J3792" i="4" s="1"/>
  <c r="G3778" i="4"/>
  <c r="M3778" i="4" s="1"/>
  <c r="G3780" i="4"/>
  <c r="J3780" i="4" s="1"/>
  <c r="G3006" i="4"/>
  <c r="K3006" i="4" s="1"/>
  <c r="G2998" i="4"/>
  <c r="G2990" i="4"/>
  <c r="L2990" i="4" s="1"/>
  <c r="G2982" i="4"/>
  <c r="G2974" i="4"/>
  <c r="M2974" i="4" s="1"/>
  <c r="G2557" i="4"/>
  <c r="G2549" i="4"/>
  <c r="G2541" i="4"/>
  <c r="G2527" i="4"/>
  <c r="J2527" i="4" s="1"/>
  <c r="G2449" i="4"/>
  <c r="G2217" i="4"/>
  <c r="G2201" i="4"/>
  <c r="G702" i="4"/>
  <c r="K702" i="4" s="1"/>
  <c r="G746" i="4"/>
  <c r="G712" i="4"/>
  <c r="L712" i="4" s="1"/>
  <c r="G5150" i="4"/>
  <c r="G5133" i="4"/>
  <c r="K5133" i="4" s="1"/>
  <c r="G5079" i="4"/>
  <c r="L5079" i="4" s="1"/>
  <c r="G5093" i="4"/>
  <c r="K5093" i="4" s="1"/>
  <c r="G4840" i="4"/>
  <c r="G4856" i="4"/>
  <c r="L4856" i="4" s="1"/>
  <c r="G4524" i="4"/>
  <c r="G4396" i="4"/>
  <c r="L4396" i="4" s="1"/>
  <c r="G4353" i="4"/>
  <c r="J4353" i="4" s="1"/>
  <c r="G4322" i="4"/>
  <c r="J4322" i="4" s="1"/>
  <c r="G4290" i="4"/>
  <c r="M4290" i="4" s="1"/>
  <c r="G4258" i="4"/>
  <c r="J4258" i="4" s="1"/>
  <c r="G4301" i="4"/>
  <c r="K4301" i="4" s="1"/>
  <c r="G4226" i="4"/>
  <c r="K4226" i="4" s="1"/>
  <c r="G4194" i="4"/>
  <c r="G4162" i="4"/>
  <c r="G4130" i="4"/>
  <c r="G4103" i="4"/>
  <c r="M4103" i="4" s="1"/>
  <c r="G3692" i="4"/>
  <c r="K3692" i="4" s="1"/>
  <c r="G3628" i="4"/>
  <c r="L3628" i="4" s="1"/>
  <c r="G3564" i="4"/>
  <c r="M3564" i="4" s="1"/>
  <c r="E156" i="9"/>
  <c r="G3436" i="4"/>
  <c r="L3436" i="4" s="1"/>
  <c r="G3416" i="4"/>
  <c r="J3416" i="4" s="1"/>
  <c r="G3400" i="4"/>
  <c r="M3400" i="4" s="1"/>
  <c r="G3766" i="4"/>
  <c r="J3766" i="4" s="1"/>
  <c r="G3672" i="4"/>
  <c r="L3672" i="4" s="1"/>
  <c r="G3608" i="4"/>
  <c r="M3608" i="4" s="1"/>
  <c r="G3544" i="4"/>
  <c r="J3544" i="4" s="1"/>
  <c r="E150" i="9"/>
  <c r="G3407" i="4"/>
  <c r="K3407" i="4" s="1"/>
  <c r="G3326" i="4"/>
  <c r="K3326" i="4" s="1"/>
  <c r="G3310" i="4"/>
  <c r="L3310" i="4" s="1"/>
  <c r="G3294" i="4"/>
  <c r="G3278" i="4"/>
  <c r="G3262" i="4"/>
  <c r="E104" i="9"/>
  <c r="E72" i="9"/>
  <c r="G2514" i="4"/>
  <c r="G2493" i="4"/>
  <c r="M2493" i="4" s="1"/>
  <c r="G3304" i="4"/>
  <c r="J3304" i="4" s="1"/>
  <c r="G3288" i="4"/>
  <c r="G3272" i="4"/>
  <c r="L3272" i="4" s="1"/>
  <c r="G3256" i="4"/>
  <c r="J3256" i="4" s="1"/>
  <c r="E78" i="9"/>
  <c r="E76" i="9"/>
  <c r="E74" i="9"/>
  <c r="G2369" i="4"/>
  <c r="L2369" i="4" s="1"/>
  <c r="G2330" i="4"/>
  <c r="G2293" i="4"/>
  <c r="L2293" i="4" s="1"/>
  <c r="G2157" i="4"/>
  <c r="M2157" i="4" s="1"/>
  <c r="G2135" i="4"/>
  <c r="G2111" i="4"/>
  <c r="K2111" i="4" s="1"/>
  <c r="G2095" i="4"/>
  <c r="J2095" i="4" s="1"/>
  <c r="G2051" i="4"/>
  <c r="G2003" i="4"/>
  <c r="J2003" i="4" s="1"/>
  <c r="G1971" i="4"/>
  <c r="L1971" i="4" s="1"/>
  <c r="G1955" i="4"/>
  <c r="L1955" i="4" s="1"/>
  <c r="G1939" i="4"/>
  <c r="L1939" i="4" s="1"/>
  <c r="G1923" i="4"/>
  <c r="K1923" i="4" s="1"/>
  <c r="G1875" i="4"/>
  <c r="M1875" i="4" s="1"/>
  <c r="G1843" i="4"/>
  <c r="J1843" i="4" s="1"/>
  <c r="G1829" i="4"/>
  <c r="M1829" i="4" s="1"/>
  <c r="G1814" i="4"/>
  <c r="G1782" i="4"/>
  <c r="J1782" i="4" s="1"/>
  <c r="G1726" i="4"/>
  <c r="M1726" i="4" s="1"/>
  <c r="G1700" i="4"/>
  <c r="M1700" i="4" s="1"/>
  <c r="G1668" i="4"/>
  <c r="L1668" i="4" s="1"/>
  <c r="G2338" i="4"/>
  <c r="G2300" i="4"/>
  <c r="G2271" i="4"/>
  <c r="L2271" i="4" s="1"/>
  <c r="G2198" i="4"/>
  <c r="L2198" i="4" s="1"/>
  <c r="G2150" i="4"/>
  <c r="G2120" i="4"/>
  <c r="G2104" i="4"/>
  <c r="K2104" i="4" s="1"/>
  <c r="G2088" i="4"/>
  <c r="J2088" i="4" s="1"/>
  <c r="G2072" i="4"/>
  <c r="J2072" i="4" s="1"/>
  <c r="G2056" i="4"/>
  <c r="M2056" i="4" s="1"/>
  <c r="G2008" i="4"/>
  <c r="K2008" i="4" s="1"/>
  <c r="G1992" i="4"/>
  <c r="G1944" i="4"/>
  <c r="L1944" i="4" s="1"/>
  <c r="G1928" i="4"/>
  <c r="K1928" i="4" s="1"/>
  <c r="G1912" i="4"/>
  <c r="G1896" i="4"/>
  <c r="G1880" i="4"/>
  <c r="L1880" i="4" s="1"/>
  <c r="G1864" i="4"/>
  <c r="G1848" i="4"/>
  <c r="G2321" i="4"/>
  <c r="G2257" i="4"/>
  <c r="L2257" i="4" s="1"/>
  <c r="G2225" i="4"/>
  <c r="K2225" i="4" s="1"/>
  <c r="G2184" i="4"/>
  <c r="M2184" i="4" s="1"/>
  <c r="G2139" i="4"/>
  <c r="G2105" i="4"/>
  <c r="J2105" i="4" s="1"/>
  <c r="G2089" i="4"/>
  <c r="G2073" i="4"/>
  <c r="M2073" i="4" s="1"/>
  <c r="G2053" i="4"/>
  <c r="G2021" i="4"/>
  <c r="J2021" i="4" s="1"/>
  <c r="G2005" i="4"/>
  <c r="M2005" i="4" s="1"/>
  <c r="G1989" i="4"/>
  <c r="M1989" i="4" s="1"/>
  <c r="G1973" i="4"/>
  <c r="M1973" i="4" s="1"/>
  <c r="G1780" i="4"/>
  <c r="L1780" i="4" s="1"/>
  <c r="G708" i="4"/>
  <c r="M708" i="4" s="1"/>
  <c r="G1638" i="4"/>
  <c r="G1582" i="4"/>
  <c r="K1582" i="4" s="1"/>
  <c r="G1550" i="4"/>
  <c r="J1550" i="4" s="1"/>
  <c r="G1534" i="4"/>
  <c r="G1518" i="4"/>
  <c r="G1442" i="4"/>
  <c r="L1442" i="4" s="1"/>
  <c r="G1383" i="4"/>
  <c r="J1383" i="4" s="1"/>
  <c r="G1331" i="4"/>
  <c r="J1331" i="4" s="1"/>
  <c r="G1301" i="4"/>
  <c r="M1301" i="4" s="1"/>
  <c r="G1293" i="4"/>
  <c r="G1285" i="4"/>
  <c r="G1269" i="4"/>
  <c r="M1269" i="4" s="1"/>
  <c r="G592" i="4"/>
  <c r="G576" i="4"/>
  <c r="K576" i="4" s="1"/>
  <c r="G557" i="4"/>
  <c r="J557" i="4" s="1"/>
  <c r="G500" i="4"/>
  <c r="G489" i="4"/>
  <c r="G481" i="4"/>
  <c r="G473" i="4"/>
  <c r="K473" i="4" s="1"/>
  <c r="G434" i="4"/>
  <c r="G402" i="4"/>
  <c r="G371" i="4"/>
  <c r="M371" i="4" s="1"/>
  <c r="G352" i="4"/>
  <c r="L352" i="4" s="1"/>
  <c r="G344" i="4"/>
  <c r="G336" i="4"/>
  <c r="G312" i="4"/>
  <c r="G137" i="4"/>
  <c r="G465" i="4"/>
  <c r="G314" i="4"/>
  <c r="K314" i="4" s="1"/>
  <c r="G304" i="4"/>
  <c r="J304" i="4" s="1"/>
  <c r="G296" i="4"/>
  <c r="G288" i="4"/>
  <c r="G280" i="4"/>
  <c r="J280" i="4" s="1"/>
  <c r="G269" i="4"/>
  <c r="G261" i="4"/>
  <c r="J261" i="4" s="1"/>
  <c r="G253" i="4"/>
  <c r="G245" i="4"/>
  <c r="L245" i="4" s="1"/>
  <c r="G237" i="4"/>
  <c r="J237" i="4" s="1"/>
  <c r="G229" i="4"/>
  <c r="K229" i="4" s="1"/>
  <c r="G221" i="4"/>
  <c r="G208" i="4"/>
  <c r="G200" i="4"/>
  <c r="L200" i="4" s="1"/>
  <c r="G192" i="4"/>
  <c r="J192" i="4" s="1"/>
  <c r="G184" i="4"/>
  <c r="G176" i="4"/>
  <c r="L176" i="4" s="1"/>
  <c r="G168" i="4"/>
  <c r="G160" i="4"/>
  <c r="G152" i="4"/>
  <c r="G129" i="4"/>
  <c r="G110" i="4"/>
  <c r="J110" i="4" s="1"/>
  <c r="G94" i="4"/>
  <c r="J94" i="4" s="1"/>
  <c r="G78" i="4"/>
  <c r="G62" i="4"/>
  <c r="L62" i="4" s="1"/>
  <c r="G45" i="4"/>
  <c r="G27" i="4"/>
  <c r="G484" i="4"/>
  <c r="G354" i="4"/>
  <c r="G338" i="4"/>
  <c r="G140" i="4"/>
  <c r="G5118" i="4"/>
  <c r="M5118" i="4" s="1"/>
  <c r="G5092" i="4"/>
  <c r="M5092" i="4" s="1"/>
  <c r="G4927" i="4"/>
  <c r="G4652" i="4"/>
  <c r="G5082" i="4"/>
  <c r="G4861" i="4"/>
  <c r="J4861" i="4" s="1"/>
  <c r="G4824" i="4"/>
  <c r="G4808" i="4"/>
  <c r="J4808" i="4" s="1"/>
  <c r="G4792" i="4"/>
  <c r="J4792" i="4" s="1"/>
  <c r="G4087" i="4"/>
  <c r="J4087" i="4" s="1"/>
  <c r="G4071" i="4"/>
  <c r="L4071" i="4" s="1"/>
  <c r="G4055" i="4"/>
  <c r="K4055" i="4" s="1"/>
  <c r="G4039" i="4"/>
  <c r="G4023" i="4"/>
  <c r="G4007" i="4"/>
  <c r="G3991" i="4"/>
  <c r="L3991" i="4" s="1"/>
  <c r="G3975" i="4"/>
  <c r="K3975" i="4" s="1"/>
  <c r="G3959" i="4"/>
  <c r="G3943" i="4"/>
  <c r="G3927" i="4"/>
  <c r="G3887" i="4"/>
  <c r="J3887" i="4" s="1"/>
  <c r="G3855" i="4"/>
  <c r="J3855" i="4" s="1"/>
  <c r="G3376" i="4"/>
  <c r="M3376" i="4" s="1"/>
  <c r="G3366" i="4"/>
  <c r="G3344" i="4"/>
  <c r="M3344" i="4" s="1"/>
  <c r="G3335" i="4"/>
  <c r="K3335" i="4" s="1"/>
  <c r="G3319" i="4"/>
  <c r="J3319" i="4" s="1"/>
  <c r="G3271" i="4"/>
  <c r="K3271" i="4" s="1"/>
  <c r="G3255" i="4"/>
  <c r="M3255" i="4" s="1"/>
  <c r="G3218" i="4"/>
  <c r="L3218" i="4" s="1"/>
  <c r="G3202" i="4"/>
  <c r="M3202" i="4" s="1"/>
  <c r="G3889" i="4"/>
  <c r="L3889" i="4" s="1"/>
  <c r="G3901" i="4"/>
  <c r="G3885" i="4"/>
  <c r="L3885" i="4" s="1"/>
  <c r="G3853" i="4"/>
  <c r="L3853" i="4" s="1"/>
  <c r="E158" i="9"/>
  <c r="G3301" i="4"/>
  <c r="K3301" i="4" s="1"/>
  <c r="G3285" i="4"/>
  <c r="K3285" i="4" s="1"/>
  <c r="G3226" i="4"/>
  <c r="G2950" i="4"/>
  <c r="L2950" i="4" s="1"/>
  <c r="G2934" i="4"/>
  <c r="J2934" i="4" s="1"/>
  <c r="G2918" i="4"/>
  <c r="M2918" i="4" s="1"/>
  <c r="G2902" i="4"/>
  <c r="J2902" i="4" s="1"/>
  <c r="G2886" i="4"/>
  <c r="J2886" i="4" s="1"/>
  <c r="G2870" i="4"/>
  <c r="M2870" i="4" s="1"/>
  <c r="G2854" i="4"/>
  <c r="M2854" i="4" s="1"/>
  <c r="G2838" i="4"/>
  <c r="L2838" i="4" s="1"/>
  <c r="G3216" i="4"/>
  <c r="E112" i="9"/>
  <c r="G3084" i="4"/>
  <c r="L3084" i="4" s="1"/>
  <c r="G2835" i="4"/>
  <c r="L2835" i="4" s="1"/>
  <c r="G2763" i="4"/>
  <c r="G2743" i="4"/>
  <c r="G2620" i="4"/>
  <c r="M2620" i="4" s="1"/>
  <c r="G2452" i="4"/>
  <c r="G2432" i="4"/>
  <c r="L2432" i="4" s="1"/>
  <c r="G2414" i="4"/>
  <c r="G2382" i="4"/>
  <c r="L2382" i="4" s="1"/>
  <c r="G2341" i="4"/>
  <c r="G2294" i="4"/>
  <c r="G2262" i="4"/>
  <c r="G2185" i="4"/>
  <c r="M2185" i="4" s="1"/>
  <c r="G2106" i="4"/>
  <c r="G2090" i="4"/>
  <c r="J2090" i="4" s="1"/>
  <c r="G2074" i="4"/>
  <c r="G1804" i="4"/>
  <c r="G1779" i="4"/>
  <c r="J1779" i="4" s="1"/>
  <c r="G1754" i="4"/>
  <c r="L1754" i="4" s="1"/>
  <c r="G1731" i="4"/>
  <c r="K1731" i="4" s="1"/>
  <c r="G1697" i="4"/>
  <c r="G1666" i="4"/>
  <c r="G1608" i="4"/>
  <c r="J1608" i="4" s="1"/>
  <c r="G1584" i="4"/>
  <c r="G1565" i="4"/>
  <c r="G1549" i="4"/>
  <c r="G1517" i="4"/>
  <c r="G1488" i="4"/>
  <c r="G1456" i="4"/>
  <c r="J1456" i="4" s="1"/>
  <c r="G1432" i="4"/>
  <c r="G1386" i="4"/>
  <c r="G1373" i="4"/>
  <c r="G1359" i="4"/>
  <c r="G1342" i="4"/>
  <c r="J1342" i="4" s="1"/>
  <c r="G1326" i="4"/>
  <c r="G1310" i="4"/>
  <c r="K1310" i="4" s="1"/>
  <c r="G1184" i="4"/>
  <c r="G1153" i="4"/>
  <c r="L1153" i="4" s="1"/>
  <c r="G1134" i="4"/>
  <c r="G1118" i="4"/>
  <c r="G1105" i="4"/>
  <c r="G1089" i="4"/>
  <c r="M1089" i="4" s="1"/>
  <c r="G1081" i="4"/>
  <c r="G1070" i="4"/>
  <c r="M1070" i="4" s="1"/>
  <c r="G918" i="4"/>
  <c r="G743" i="4"/>
  <c r="L743" i="4" s="1"/>
  <c r="G714" i="4"/>
  <c r="J714" i="4" s="1"/>
  <c r="G699" i="4"/>
  <c r="J699" i="4" s="1"/>
  <c r="G678" i="4"/>
  <c r="J678" i="4" s="1"/>
  <c r="G662" i="4"/>
  <c r="L662" i="4" s="1"/>
  <c r="G646" i="4"/>
  <c r="J646" i="4" s="1"/>
  <c r="G630" i="4"/>
  <c r="L630" i="4" s="1"/>
  <c r="G614" i="4"/>
  <c r="G598" i="4"/>
  <c r="K598" i="4" s="1"/>
  <c r="G503" i="4"/>
  <c r="K503" i="4" s="1"/>
  <c r="G445" i="4"/>
  <c r="M445" i="4" s="1"/>
  <c r="G408" i="4"/>
  <c r="G381" i="4"/>
  <c r="G368" i="4"/>
  <c r="M368" i="4" s="1"/>
  <c r="G3001" i="4"/>
  <c r="J3001" i="4" s="1"/>
  <c r="G1465" i="4"/>
  <c r="L1465" i="4" s="1"/>
  <c r="G1440" i="4"/>
  <c r="L1440" i="4" s="1"/>
  <c r="G1352" i="4"/>
  <c r="L1352" i="4" s="1"/>
  <c r="G1320" i="4"/>
  <c r="M1320" i="4" s="1"/>
  <c r="G1304" i="4"/>
  <c r="G1163" i="4"/>
  <c r="G1155" i="4"/>
  <c r="G1147" i="4"/>
  <c r="G1139" i="4"/>
  <c r="M1139" i="4" s="1"/>
  <c r="G1131" i="4"/>
  <c r="G1123" i="4"/>
  <c r="J1123" i="4" s="1"/>
  <c r="G1114" i="4"/>
  <c r="J1114" i="4" s="1"/>
  <c r="G1098" i="4"/>
  <c r="L1098" i="4" s="1"/>
  <c r="G1083" i="4"/>
  <c r="G1010" i="4"/>
  <c r="G964" i="4"/>
  <c r="M964" i="4" s="1"/>
  <c r="G948" i="4"/>
  <c r="J948" i="4" s="1"/>
  <c r="G910" i="4"/>
  <c r="J910" i="4" s="1"/>
  <c r="G878" i="4"/>
  <c r="J878" i="4" s="1"/>
  <c r="G862" i="4"/>
  <c r="G846" i="4"/>
  <c r="G808" i="4"/>
  <c r="M808" i="4" s="1"/>
  <c r="G767" i="4"/>
  <c r="L767" i="4" s="1"/>
  <c r="G731" i="4"/>
  <c r="K731" i="4" s="1"/>
  <c r="G717" i="4"/>
  <c r="J717" i="4" s="1"/>
  <c r="G688" i="4"/>
  <c r="M688" i="4" s="1"/>
  <c r="G680" i="4"/>
  <c r="J680" i="4" s="1"/>
  <c r="G672" i="4"/>
  <c r="K672" i="4" s="1"/>
  <c r="G664" i="4"/>
  <c r="M664" i="4" s="1"/>
  <c r="G656" i="4"/>
  <c r="J656" i="4" s="1"/>
  <c r="G648" i="4"/>
  <c r="L648" i="4" s="1"/>
  <c r="G640" i="4"/>
  <c r="G632" i="4"/>
  <c r="J632" i="4" s="1"/>
  <c r="G624" i="4"/>
  <c r="M624" i="4" s="1"/>
  <c r="G616" i="4"/>
  <c r="J616" i="4" s="1"/>
  <c r="G608" i="4"/>
  <c r="J608" i="4" s="1"/>
  <c r="G600" i="4"/>
  <c r="M600" i="4" s="1"/>
  <c r="G583" i="4"/>
  <c r="G567" i="4"/>
  <c r="G538" i="4"/>
  <c r="G516" i="4"/>
  <c r="L516" i="4" s="1"/>
  <c r="G487" i="4"/>
  <c r="L487" i="4" s="1"/>
  <c r="G457" i="4"/>
  <c r="J457" i="4" s="1"/>
  <c r="G438" i="4"/>
  <c r="G420" i="4"/>
  <c r="M420" i="4" s="1"/>
  <c r="G393" i="4"/>
  <c r="M393" i="4" s="1"/>
  <c r="G375" i="4"/>
  <c r="M375" i="4" s="1"/>
  <c r="G357" i="4"/>
  <c r="G267" i="4"/>
  <c r="G235" i="4"/>
  <c r="M235" i="4" s="1"/>
  <c r="G219" i="4"/>
  <c r="G198" i="4"/>
  <c r="G182" i="4"/>
  <c r="G166" i="4"/>
  <c r="J166" i="4" s="1"/>
  <c r="G150" i="4"/>
  <c r="L150" i="4" s="1"/>
  <c r="G119" i="4"/>
  <c r="G103" i="4"/>
  <c r="K103" i="4" s="1"/>
  <c r="G71" i="4"/>
  <c r="L71" i="4" s="1"/>
  <c r="G54" i="4"/>
  <c r="G38" i="4"/>
  <c r="J38" i="4" s="1"/>
  <c r="G325" i="4"/>
  <c r="K325" i="4" s="1"/>
  <c r="G4969" i="4"/>
  <c r="G4915" i="4"/>
  <c r="J4915" i="4" s="1"/>
  <c r="G4337" i="4"/>
  <c r="G4049" i="4"/>
  <c r="G3985" i="4"/>
  <c r="J3985" i="4" s="1"/>
  <c r="G3921" i="4"/>
  <c r="M3921" i="4" s="1"/>
  <c r="G3829" i="4"/>
  <c r="K3829" i="4" s="1"/>
  <c r="G3809" i="4"/>
  <c r="K3809" i="4" s="1"/>
  <c r="G3793" i="4"/>
  <c r="J3793" i="4" s="1"/>
  <c r="G3618" i="4"/>
  <c r="L3618" i="4" s="1"/>
  <c r="G3473" i="4"/>
  <c r="G3459" i="4"/>
  <c r="G3451" i="4"/>
  <c r="L3451" i="4" s="1"/>
  <c r="G3225" i="4"/>
  <c r="L3225" i="4" s="1"/>
  <c r="G3098" i="4"/>
  <c r="G3085" i="4"/>
  <c r="G3054" i="4"/>
  <c r="G3039" i="4"/>
  <c r="L3039" i="4" s="1"/>
  <c r="G2975" i="4"/>
  <c r="G2917" i="4"/>
  <c r="G2904" i="4"/>
  <c r="M2904" i="4" s="1"/>
  <c r="G2840" i="4"/>
  <c r="M2840" i="4" s="1"/>
  <c r="G2800" i="4"/>
  <c r="L2800" i="4" s="1"/>
  <c r="G2749" i="4"/>
  <c r="G2579" i="4"/>
  <c r="M2579" i="4" s="1"/>
  <c r="G4209" i="4"/>
  <c r="M4209" i="4" s="1"/>
  <c r="G3695" i="4"/>
  <c r="L3695" i="4" s="1"/>
  <c r="G3509" i="4"/>
  <c r="G3247" i="4"/>
  <c r="K3247" i="4" s="1"/>
  <c r="G3192" i="4"/>
  <c r="J3192" i="4" s="1"/>
  <c r="G3144" i="4"/>
  <c r="K3144" i="4" s="1"/>
  <c r="G2961" i="4"/>
  <c r="J2961" i="4" s="1"/>
  <c r="G2897" i="4"/>
  <c r="G2832" i="4"/>
  <c r="L2832" i="4" s="1"/>
  <c r="G2707" i="4"/>
  <c r="G3799" i="4"/>
  <c r="J3799" i="4" s="1"/>
  <c r="G3663" i="4"/>
  <c r="G3057" i="4"/>
  <c r="J3057" i="4" s="1"/>
  <c r="G2746" i="4"/>
  <c r="G1021" i="4"/>
  <c r="K1021" i="4" s="1"/>
  <c r="G1291" i="4"/>
  <c r="G432" i="4"/>
  <c r="G411" i="4"/>
  <c r="G326" i="4"/>
  <c r="J326" i="4" s="1"/>
  <c r="G745" i="4"/>
  <c r="L745" i="4" s="1"/>
  <c r="G520" i="4"/>
  <c r="G497" i="4"/>
  <c r="G453" i="4"/>
  <c r="K453" i="4" s="1"/>
  <c r="G412" i="4"/>
  <c r="J412" i="4" s="1"/>
  <c r="G391" i="4"/>
  <c r="J391" i="4" s="1"/>
  <c r="G341" i="4"/>
  <c r="G109" i="4"/>
  <c r="K109" i="4" s="1"/>
  <c r="G93" i="4"/>
  <c r="K93" i="4" s="1"/>
  <c r="G77" i="4"/>
  <c r="G61" i="4"/>
  <c r="L61" i="4" s="1"/>
  <c r="G44" i="4"/>
  <c r="G1271" i="4"/>
  <c r="L1271" i="4" s="1"/>
  <c r="G385" i="4"/>
  <c r="J385" i="4" s="1"/>
  <c r="G4280" i="4"/>
  <c r="K4280" i="4" s="1"/>
  <c r="G4232" i="4"/>
  <c r="J4232" i="4" s="1"/>
  <c r="G4086" i="4"/>
  <c r="L4086" i="4" s="1"/>
  <c r="G4045" i="4"/>
  <c r="J4045" i="4" s="1"/>
  <c r="G4029" i="4"/>
  <c r="J4029" i="4" s="1"/>
  <c r="G4013" i="4"/>
  <c r="G3916" i="4"/>
  <c r="G3831" i="4"/>
  <c r="K3831" i="4" s="1"/>
  <c r="G3645" i="4"/>
  <c r="K3645" i="4" s="1"/>
  <c r="G3621" i="4"/>
  <c r="J3621" i="4" s="1"/>
  <c r="G3449" i="4"/>
  <c r="K3449" i="4" s="1"/>
  <c r="G3369" i="4"/>
  <c r="J3369" i="4" s="1"/>
  <c r="G3220" i="4"/>
  <c r="G3068" i="4"/>
  <c r="L3068" i="4" s="1"/>
  <c r="G4059" i="4"/>
  <c r="L4059" i="4" s="1"/>
  <c r="G3981" i="4"/>
  <c r="G3965" i="4"/>
  <c r="M3965" i="4" s="1"/>
  <c r="G3949" i="4"/>
  <c r="G3837" i="4"/>
  <c r="L3837" i="4" s="1"/>
  <c r="G3807" i="4"/>
  <c r="G3682" i="4"/>
  <c r="J3682" i="4" s="1"/>
  <c r="G3650" i="4"/>
  <c r="M3650" i="4" s="1"/>
  <c r="G3586" i="4"/>
  <c r="L3586" i="4" s="1"/>
  <c r="G3533" i="4"/>
  <c r="K3533" i="4" s="1"/>
  <c r="G3513" i="4"/>
  <c r="G3485" i="4"/>
  <c r="K3485" i="4" s="1"/>
  <c r="G3095" i="4"/>
  <c r="M3095" i="4" s="1"/>
  <c r="G3027" i="4"/>
  <c r="J3027" i="4" s="1"/>
  <c r="G2979" i="4"/>
  <c r="K2979" i="4" s="1"/>
  <c r="G2907" i="4"/>
  <c r="J2907" i="4" s="1"/>
  <c r="G2843" i="4"/>
  <c r="J2843" i="4" s="1"/>
  <c r="G2780" i="4"/>
  <c r="K2780" i="4" s="1"/>
  <c r="G2719" i="4"/>
  <c r="K2719" i="4" s="1"/>
  <c r="G2708" i="4"/>
  <c r="G4003" i="4"/>
  <c r="G3966" i="4"/>
  <c r="K3966" i="4" s="1"/>
  <c r="G3894" i="4"/>
  <c r="J3894" i="4" s="1"/>
  <c r="G3862" i="4"/>
  <c r="J3862" i="4" s="1"/>
  <c r="G3821" i="4"/>
  <c r="J3821" i="4" s="1"/>
  <c r="G3701" i="4"/>
  <c r="L3701" i="4" s="1"/>
  <c r="G3591" i="4"/>
  <c r="K3591" i="4" s="1"/>
  <c r="G3076" i="4"/>
  <c r="G2805" i="4"/>
  <c r="G1757" i="4"/>
  <c r="M1757" i="4" s="1"/>
  <c r="G1603" i="4"/>
  <c r="G884" i="4"/>
  <c r="K884" i="4" s="1"/>
  <c r="G380" i="4"/>
  <c r="G2603" i="4"/>
  <c r="M2603" i="4" s="1"/>
  <c r="G2568" i="4"/>
  <c r="J2568" i="4" s="1"/>
  <c r="G2478" i="4"/>
  <c r="J2478" i="4" s="1"/>
  <c r="G2177" i="4"/>
  <c r="G2152" i="4"/>
  <c r="J2152" i="4" s="1"/>
  <c r="G1795" i="4"/>
  <c r="J1795" i="4" s="1"/>
  <c r="G1755" i="4"/>
  <c r="K1755" i="4" s="1"/>
  <c r="G1651" i="4"/>
  <c r="G1463" i="4"/>
  <c r="K1463" i="4" s="1"/>
  <c r="G1376" i="4"/>
  <c r="L1376" i="4" s="1"/>
  <c r="G823" i="4"/>
  <c r="L823" i="4" s="1"/>
  <c r="G795" i="4"/>
  <c r="G530" i="4"/>
  <c r="K530" i="4" s="1"/>
  <c r="G430" i="4"/>
  <c r="G398" i="4"/>
  <c r="M398" i="4" s="1"/>
  <c r="G365" i="4"/>
  <c r="M365" i="4" s="1"/>
  <c r="G2343" i="4"/>
  <c r="M2343" i="4" s="1"/>
  <c r="G2310" i="4"/>
  <c r="G2272" i="4"/>
  <c r="J2272" i="4" s="1"/>
  <c r="G2222" i="4"/>
  <c r="G4552" i="4"/>
  <c r="G3075" i="4"/>
  <c r="K3075" i="4" s="1"/>
  <c r="G2995" i="4"/>
  <c r="M2995" i="4" s="1"/>
  <c r="G527" i="4"/>
  <c r="G319" i="4"/>
  <c r="G260" i="4"/>
  <c r="L260" i="4" s="1"/>
  <c r="G4649" i="4"/>
  <c r="M4649" i="4" s="1"/>
  <c r="G3971" i="4"/>
  <c r="M3971" i="4" s="1"/>
  <c r="G3923" i="4"/>
  <c r="G3881" i="4"/>
  <c r="L3881" i="4" s="1"/>
  <c r="G3332" i="4"/>
  <c r="G3195" i="4"/>
  <c r="M3195" i="4" s="1"/>
  <c r="G2606" i="4"/>
  <c r="G2471" i="4"/>
  <c r="G2412" i="4"/>
  <c r="G1564" i="4"/>
  <c r="G1548" i="4"/>
  <c r="G1532" i="4"/>
  <c r="G1516" i="4"/>
  <c r="G72" i="4"/>
  <c r="K72" i="4" s="1"/>
  <c r="G216" i="4"/>
  <c r="G56" i="4"/>
  <c r="M56" i="4" s="1"/>
  <c r="G116" i="4"/>
  <c r="J116" i="4" s="1"/>
  <c r="G100" i="4"/>
  <c r="K100" i="4" s="1"/>
  <c r="G64" i="4"/>
  <c r="L64" i="4" s="1"/>
  <c r="K4414" i="4"/>
  <c r="G244" i="4"/>
  <c r="K244" i="4" s="1"/>
  <c r="G228" i="4"/>
  <c r="K228" i="4" s="1"/>
  <c r="G207" i="4"/>
  <c r="J207" i="4" s="1"/>
  <c r="G191" i="4"/>
  <c r="G175" i="4"/>
  <c r="M175" i="4" s="1"/>
  <c r="G159" i="4"/>
  <c r="M159" i="4" s="1"/>
  <c r="G127" i="4"/>
  <c r="M127" i="4" s="1"/>
  <c r="G4417" i="4"/>
  <c r="K4417" i="4" s="1"/>
  <c r="G3378" i="4"/>
  <c r="M3378" i="4" s="1"/>
  <c r="G3346" i="4"/>
  <c r="K3346" i="4" s="1"/>
  <c r="G2580" i="4"/>
  <c r="G1345" i="4"/>
  <c r="G1329" i="4"/>
  <c r="J1329" i="4" s="1"/>
  <c r="G1313" i="4"/>
  <c r="G1214" i="4"/>
  <c r="L1214" i="4" s="1"/>
  <c r="E121" i="9"/>
  <c r="G2240" i="4"/>
  <c r="G2133" i="4"/>
  <c r="G1813" i="4"/>
  <c r="J1813" i="4" s="1"/>
  <c r="G1733" i="4"/>
  <c r="G1721" i="4"/>
  <c r="G1630" i="4"/>
  <c r="G1591" i="4"/>
  <c r="G1392" i="4"/>
  <c r="K1392" i="4" s="1"/>
  <c r="G1358" i="4"/>
  <c r="G511" i="4"/>
  <c r="G455" i="4"/>
  <c r="M455" i="4" s="1"/>
  <c r="G395" i="4"/>
  <c r="G313" i="4"/>
  <c r="J313" i="4" s="1"/>
  <c r="G143" i="4"/>
  <c r="G1401" i="4"/>
  <c r="G796" i="4"/>
  <c r="G2236" i="4"/>
  <c r="K2236" i="4" s="1"/>
  <c r="G2563" i="4"/>
  <c r="G2555" i="4"/>
  <c r="G2547" i="4"/>
  <c r="J2547" i="4" s="1"/>
  <c r="G2539" i="4"/>
  <c r="G2533" i="4"/>
  <c r="G2525" i="4"/>
  <c r="G2470" i="4"/>
  <c r="L2470" i="4" s="1"/>
  <c r="G2445" i="4"/>
  <c r="J2445" i="4" s="1"/>
  <c r="G2209" i="4"/>
  <c r="L2209" i="4" s="1"/>
  <c r="G2197" i="4"/>
  <c r="G1357" i="4"/>
  <c r="G732" i="4"/>
  <c r="K732" i="4" s="1"/>
  <c r="G700" i="4"/>
  <c r="G698" i="4"/>
  <c r="K698" i="4" s="1"/>
  <c r="G5156" i="4"/>
  <c r="L5156" i="4" s="1"/>
  <c r="G5148" i="4"/>
  <c r="G5139" i="4"/>
  <c r="M5139" i="4" s="1"/>
  <c r="G5131" i="4"/>
  <c r="G5075" i="4"/>
  <c r="L5075" i="4" s="1"/>
  <c r="G4895" i="4"/>
  <c r="G4681" i="4"/>
  <c r="K4681" i="4" s="1"/>
  <c r="G4648" i="4"/>
  <c r="G4616" i="4"/>
  <c r="K4616" i="4" s="1"/>
  <c r="G4584" i="4"/>
  <c r="G4825" i="4"/>
  <c r="J4825" i="4" s="1"/>
  <c r="G4809" i="4"/>
  <c r="M4809" i="4" s="1"/>
  <c r="G4793" i="4"/>
  <c r="J4793" i="4" s="1"/>
  <c r="G4723" i="4"/>
  <c r="M4723" i="4" s="1"/>
  <c r="G4691" i="4"/>
  <c r="M4691" i="4" s="1"/>
  <c r="G4663" i="4"/>
  <c r="L4663" i="4" s="1"/>
  <c r="G4849" i="4"/>
  <c r="M4849" i="4" s="1"/>
  <c r="G4741" i="4"/>
  <c r="G4480" i="4"/>
  <c r="G4384" i="4"/>
  <c r="G4278" i="4"/>
  <c r="J4278" i="4" s="1"/>
  <c r="G4246" i="4"/>
  <c r="L4246" i="4" s="1"/>
  <c r="G4346" i="4"/>
  <c r="J4346" i="4" s="1"/>
  <c r="G4379" i="4"/>
  <c r="J4379" i="4" s="1"/>
  <c r="G4222" i="4"/>
  <c r="J4222" i="4" s="1"/>
  <c r="G4190" i="4"/>
  <c r="G4126" i="4"/>
  <c r="G3768" i="4"/>
  <c r="J3768" i="4" s="1"/>
  <c r="G3917" i="4"/>
  <c r="J3917" i="4" s="1"/>
  <c r="G3652" i="4"/>
  <c r="K3652" i="4" s="1"/>
  <c r="G3524" i="4"/>
  <c r="L3524" i="4" s="1"/>
  <c r="G3492" i="4"/>
  <c r="J3492" i="4" s="1"/>
  <c r="G3421" i="4"/>
  <c r="M3421" i="4" s="1"/>
  <c r="G3413" i="4"/>
  <c r="J3413" i="4" s="1"/>
  <c r="G3397" i="4"/>
  <c r="M3397" i="4" s="1"/>
  <c r="G3389" i="4"/>
  <c r="J3389" i="4" s="1"/>
  <c r="G4105" i="4"/>
  <c r="M4105" i="4" s="1"/>
  <c r="G3838" i="4"/>
  <c r="J3838" i="4" s="1"/>
  <c r="G3830" i="4"/>
  <c r="L3830" i="4" s="1"/>
  <c r="G3822" i="4"/>
  <c r="J3822" i="4" s="1"/>
  <c r="G3728" i="4"/>
  <c r="J3728" i="4" s="1"/>
  <c r="G3600" i="4"/>
  <c r="M3600" i="4" s="1"/>
  <c r="G3467" i="4"/>
  <c r="G3432" i="4"/>
  <c r="G3422" i="4"/>
  <c r="J3422" i="4" s="1"/>
  <c r="G3390" i="4"/>
  <c r="K3390" i="4" s="1"/>
  <c r="G3785" i="4"/>
  <c r="K3785" i="4" s="1"/>
  <c r="G3643" i="4"/>
  <c r="G3322" i="4"/>
  <c r="J3322" i="4" s="1"/>
  <c r="G3306" i="4"/>
  <c r="K3306" i="4" s="1"/>
  <c r="G3290" i="4"/>
  <c r="G3274" i="4"/>
  <c r="G3258" i="4"/>
  <c r="K3258" i="4" s="1"/>
  <c r="G3036" i="4"/>
  <c r="G3020" i="4"/>
  <c r="G3012" i="4"/>
  <c r="K3012" i="4" s="1"/>
  <c r="G2787" i="4"/>
  <c r="M2787" i="4" s="1"/>
  <c r="G2683" i="4"/>
  <c r="G2675" i="4"/>
  <c r="G2667" i="4"/>
  <c r="K2667" i="4" s="1"/>
  <c r="G2643" i="4"/>
  <c r="M2643" i="4" s="1"/>
  <c r="G2635" i="4"/>
  <c r="J2635" i="4" s="1"/>
  <c r="G2604" i="4"/>
  <c r="G2589" i="4"/>
  <c r="K2589" i="4" s="1"/>
  <c r="G2512" i="4"/>
  <c r="L2512" i="4" s="1"/>
  <c r="G2490" i="4"/>
  <c r="J2490" i="4" s="1"/>
  <c r="G2458" i="4"/>
  <c r="G2434" i="4"/>
  <c r="J2434" i="4" s="1"/>
  <c r="G2408" i="4"/>
  <c r="K2408" i="4" s="1"/>
  <c r="G2376" i="4"/>
  <c r="J2376" i="4" s="1"/>
  <c r="G2344" i="4"/>
  <c r="K2344" i="4" s="1"/>
  <c r="G2312" i="4"/>
  <c r="K2312" i="4" s="1"/>
  <c r="G3316" i="4"/>
  <c r="K3316" i="4" s="1"/>
  <c r="G3300" i="4"/>
  <c r="K3300" i="4" s="1"/>
  <c r="G3284" i="4"/>
  <c r="G3268" i="4"/>
  <c r="G3248" i="4"/>
  <c r="L3248" i="4" s="1"/>
  <c r="G3178" i="4"/>
  <c r="J3178" i="4" s="1"/>
  <c r="G3163" i="4"/>
  <c r="G3147" i="4"/>
  <c r="G3129" i="4"/>
  <c r="L3129" i="4" s="1"/>
  <c r="G3073" i="4"/>
  <c r="G2786" i="4"/>
  <c r="G2771" i="4"/>
  <c r="G2508" i="4"/>
  <c r="L2508" i="4" s="1"/>
  <c r="G2418" i="4"/>
  <c r="G2380" i="4"/>
  <c r="K2380" i="4" s="1"/>
  <c r="G2332" i="4"/>
  <c r="G2231" i="4"/>
  <c r="M2231" i="4" s="1"/>
  <c r="G2194" i="4"/>
  <c r="G2166" i="4"/>
  <c r="K2166" i="4" s="1"/>
  <c r="G2145" i="4"/>
  <c r="M2145" i="4" s="1"/>
  <c r="G2116" i="4"/>
  <c r="J2116" i="4" s="1"/>
  <c r="G2100" i="4"/>
  <c r="G2084" i="4"/>
  <c r="G2068" i="4"/>
  <c r="K2068" i="4" s="1"/>
  <c r="G2052" i="4"/>
  <c r="K2052" i="4" s="1"/>
  <c r="G2036" i="4"/>
  <c r="G2020" i="4"/>
  <c r="G2004" i="4"/>
  <c r="G1988" i="4"/>
  <c r="J1988" i="4" s="1"/>
  <c r="G1972" i="4"/>
  <c r="K1972" i="4" s="1"/>
  <c r="G1956" i="4"/>
  <c r="G1940" i="4"/>
  <c r="K1940" i="4" s="1"/>
  <c r="G1924" i="4"/>
  <c r="K1924" i="4" s="1"/>
  <c r="G1908" i="4"/>
  <c r="G1892" i="4"/>
  <c r="L1892" i="4" s="1"/>
  <c r="G1876" i="4"/>
  <c r="G1860" i="4"/>
  <c r="K1860" i="4" s="1"/>
  <c r="G2281" i="4"/>
  <c r="G2205" i="4"/>
  <c r="K2205" i="4" s="1"/>
  <c r="G2176" i="4"/>
  <c r="L2176" i="4" s="1"/>
  <c r="G2131" i="4"/>
  <c r="J2131" i="4" s="1"/>
  <c r="G2117" i="4"/>
  <c r="G2101" i="4"/>
  <c r="G2085" i="4"/>
  <c r="G2069" i="4"/>
  <c r="L2069" i="4" s="1"/>
  <c r="G2049" i="4"/>
  <c r="G2033" i="4"/>
  <c r="J2033" i="4" s="1"/>
  <c r="G2017" i="4"/>
  <c r="L2017" i="4" s="1"/>
  <c r="G2001" i="4"/>
  <c r="J2001" i="4" s="1"/>
  <c r="G1985" i="4"/>
  <c r="J1985" i="4" s="1"/>
  <c r="G1740" i="4"/>
  <c r="G1286" i="4"/>
  <c r="G1270" i="4"/>
  <c r="L1270" i="4" s="1"/>
  <c r="G1254" i="4"/>
  <c r="K1254" i="4" s="1"/>
  <c r="G1238" i="4"/>
  <c r="G1205" i="4"/>
  <c r="J1205" i="4" s="1"/>
  <c r="G1179" i="4"/>
  <c r="G1057" i="4"/>
  <c r="G996" i="4"/>
  <c r="K996" i="4" s="1"/>
  <c r="G977" i="4"/>
  <c r="G959" i="4"/>
  <c r="J959" i="4" s="1"/>
  <c r="G943" i="4"/>
  <c r="M943" i="4" s="1"/>
  <c r="G890" i="4"/>
  <c r="G873" i="4"/>
  <c r="M873" i="4" s="1"/>
  <c r="G857" i="4"/>
  <c r="G841" i="4"/>
  <c r="K841" i="4" s="1"/>
  <c r="G826" i="4"/>
  <c r="K826" i="4" s="1"/>
  <c r="G770" i="4"/>
  <c r="G748" i="4"/>
  <c r="G696" i="4"/>
  <c r="K696" i="4" s="1"/>
  <c r="G1188" i="4"/>
  <c r="G1160" i="4"/>
  <c r="J1160" i="4" s="1"/>
  <c r="G1129" i="4"/>
  <c r="G1112" i="4"/>
  <c r="K1112" i="4" s="1"/>
  <c r="G1090" i="4"/>
  <c r="K1090" i="4" s="1"/>
  <c r="G1052" i="4"/>
  <c r="G1041" i="4"/>
  <c r="G1026" i="4"/>
  <c r="K1026" i="4" s="1"/>
  <c r="G1007" i="4"/>
  <c r="L1007" i="4" s="1"/>
  <c r="G917" i="4"/>
  <c r="M917" i="4" s="1"/>
  <c r="G804" i="4"/>
  <c r="G786" i="4"/>
  <c r="J786" i="4" s="1"/>
  <c r="G693" i="4"/>
  <c r="G677" i="4"/>
  <c r="L677" i="4" s="1"/>
  <c r="G661" i="4"/>
  <c r="K661" i="4" s="1"/>
  <c r="G645" i="4"/>
  <c r="L645" i="4" s="1"/>
  <c r="G629" i="4"/>
  <c r="M629" i="4" s="1"/>
  <c r="G613" i="4"/>
  <c r="G595" i="4"/>
  <c r="K595" i="4" s="1"/>
  <c r="G1820" i="4"/>
  <c r="K1820" i="4" s="1"/>
  <c r="G1578" i="4"/>
  <c r="G1562" i="4"/>
  <c r="K1562" i="4" s="1"/>
  <c r="G1343" i="4"/>
  <c r="G1327" i="4"/>
  <c r="G1276" i="4"/>
  <c r="G1268" i="4"/>
  <c r="G1260" i="4"/>
  <c r="G1252" i="4"/>
  <c r="G1244" i="4"/>
  <c r="G1228" i="4"/>
  <c r="J1228" i="4" s="1"/>
  <c r="G1207" i="4"/>
  <c r="G1199" i="4"/>
  <c r="G1191" i="4"/>
  <c r="G1073" i="4"/>
  <c r="J1073" i="4" s="1"/>
  <c r="G1064" i="4"/>
  <c r="G1056" i="4"/>
  <c r="G995" i="4"/>
  <c r="G965" i="4"/>
  <c r="G957" i="4"/>
  <c r="G949" i="4"/>
  <c r="L949" i="4" s="1"/>
  <c r="G941" i="4"/>
  <c r="G929" i="4"/>
  <c r="G904" i="4"/>
  <c r="G879" i="4"/>
  <c r="G871" i="4"/>
  <c r="J871" i="4" s="1"/>
  <c r="G863" i="4"/>
  <c r="G855" i="4"/>
  <c r="G847" i="4"/>
  <c r="J847" i="4" s="1"/>
  <c r="G839" i="4"/>
  <c r="L839" i="4" s="1"/>
  <c r="G829" i="4"/>
  <c r="G821" i="4"/>
  <c r="G777" i="4"/>
  <c r="L777" i="4" s="1"/>
  <c r="G769" i="4"/>
  <c r="J769" i="4" s="1"/>
  <c r="G761" i="4"/>
  <c r="G751" i="4"/>
  <c r="G734" i="4"/>
  <c r="K734" i="4" s="1"/>
  <c r="G713" i="4"/>
  <c r="G582" i="4"/>
  <c r="M582" i="4" s="1"/>
  <c r="G566" i="4"/>
  <c r="G545" i="4"/>
  <c r="K545" i="4" s="1"/>
  <c r="G537" i="4"/>
  <c r="K537" i="4" s="1"/>
  <c r="G531" i="4"/>
  <c r="L531" i="4" s="1"/>
  <c r="G588" i="4"/>
  <c r="G572" i="4"/>
  <c r="K572" i="4" s="1"/>
  <c r="G494" i="4"/>
  <c r="K494" i="4" s="1"/>
  <c r="G486" i="4"/>
  <c r="G478" i="4"/>
  <c r="M478" i="4" s="1"/>
  <c r="G426" i="4"/>
  <c r="K426" i="4" s="1"/>
  <c r="G394" i="4"/>
  <c r="G363" i="4"/>
  <c r="G351" i="4"/>
  <c r="J351" i="4" s="1"/>
  <c r="G343" i="4"/>
  <c r="L343" i="4" s="1"/>
  <c r="G335" i="4"/>
  <c r="J335" i="4" s="1"/>
  <c r="G121" i="4"/>
  <c r="G461" i="4"/>
  <c r="M461" i="4" s="1"/>
  <c r="G301" i="4"/>
  <c r="G285" i="4"/>
  <c r="K285" i="4" s="1"/>
  <c r="G266" i="4"/>
  <c r="G258" i="4"/>
  <c r="M258" i="4" s="1"/>
  <c r="G242" i="4"/>
  <c r="G234" i="4"/>
  <c r="J234" i="4" s="1"/>
  <c r="G226" i="4"/>
  <c r="M226" i="4" s="1"/>
  <c r="G218" i="4"/>
  <c r="L218" i="4" s="1"/>
  <c r="G205" i="4"/>
  <c r="G189" i="4"/>
  <c r="G181" i="4"/>
  <c r="J181" i="4" s="1"/>
  <c r="G173" i="4"/>
  <c r="J173" i="4" s="1"/>
  <c r="G149" i="4"/>
  <c r="M149" i="4" s="1"/>
  <c r="G41" i="4"/>
  <c r="G480" i="4"/>
  <c r="K480" i="4" s="1"/>
  <c r="G350" i="4"/>
  <c r="M350" i="4" s="1"/>
  <c r="G334" i="4"/>
  <c r="J334" i="4" s="1"/>
  <c r="G136" i="4"/>
  <c r="L136" i="4" s="1"/>
  <c r="G4923" i="4"/>
  <c r="M4923" i="4" s="1"/>
  <c r="G4661" i="4"/>
  <c r="J4661" i="4" s="1"/>
  <c r="G4612" i="4"/>
  <c r="G4643" i="4"/>
  <c r="M4643" i="4" s="1"/>
  <c r="G4435" i="4"/>
  <c r="M4435" i="4" s="1"/>
  <c r="G4421" i="4"/>
  <c r="J4421" i="4" s="1"/>
  <c r="G4394" i="4"/>
  <c r="K4394" i="4" s="1"/>
  <c r="G4185" i="4"/>
  <c r="M4185" i="4" s="1"/>
  <c r="G4519" i="4"/>
  <c r="M4519" i="4" s="1"/>
  <c r="G4575" i="4"/>
  <c r="L4575" i="4" s="1"/>
  <c r="G4447" i="4"/>
  <c r="L4447" i="4" s="1"/>
  <c r="G4247" i="4"/>
  <c r="L4247" i="4" s="1"/>
  <c r="G4172" i="4"/>
  <c r="G4117" i="4"/>
  <c r="L4117" i="4" s="1"/>
  <c r="G4223" i="4"/>
  <c r="M4223" i="4" s="1"/>
  <c r="G4165" i="4"/>
  <c r="M4165" i="4" s="1"/>
  <c r="G4151" i="4"/>
  <c r="M4151" i="4" s="1"/>
  <c r="G4119" i="4"/>
  <c r="J4119" i="4" s="1"/>
  <c r="G3907" i="4"/>
  <c r="J3907" i="4" s="1"/>
  <c r="G3886" i="4"/>
  <c r="J3886" i="4" s="1"/>
  <c r="G3734" i="4"/>
  <c r="K3734" i="4" s="1"/>
  <c r="G3674" i="4"/>
  <c r="J3674" i="4" s="1"/>
  <c r="G3651" i="4"/>
  <c r="G3633" i="4"/>
  <c r="K3633" i="4" s="1"/>
  <c r="G3606" i="4"/>
  <c r="K3606" i="4" s="1"/>
  <c r="G3578" i="4"/>
  <c r="K3578" i="4" s="1"/>
  <c r="G3551" i="4"/>
  <c r="G3365" i="4"/>
  <c r="M3365" i="4" s="1"/>
  <c r="G3331" i="4"/>
  <c r="J3331" i="4" s="1"/>
  <c r="G3299" i="4"/>
  <c r="G3267" i="4"/>
  <c r="G3254" i="4"/>
  <c r="M3254" i="4" s="1"/>
  <c r="G3213" i="4"/>
  <c r="G3197" i="4"/>
  <c r="K3197" i="4" s="1"/>
  <c r="G3873" i="4"/>
  <c r="K3873" i="4" s="1"/>
  <c r="G3847" i="4"/>
  <c r="G3754" i="4"/>
  <c r="K3754" i="4" s="1"/>
  <c r="G3658" i="4"/>
  <c r="J3658" i="4" s="1"/>
  <c r="G3563" i="4"/>
  <c r="J3563" i="4" s="1"/>
  <c r="G3535" i="4"/>
  <c r="K3535" i="4" s="1"/>
  <c r="G3468" i="4"/>
  <c r="G3368" i="4"/>
  <c r="K3368" i="4" s="1"/>
  <c r="G3329" i="4"/>
  <c r="M3329" i="4" s="1"/>
  <c r="G3297" i="4"/>
  <c r="M3297" i="4" s="1"/>
  <c r="G3281" i="4"/>
  <c r="M3281" i="4" s="1"/>
  <c r="G3122" i="4"/>
  <c r="L3122" i="4" s="1"/>
  <c r="G3091" i="4"/>
  <c r="K3091" i="4" s="1"/>
  <c r="G2914" i="4"/>
  <c r="J2914" i="4" s="1"/>
  <c r="G2850" i="4"/>
  <c r="G2777" i="4"/>
  <c r="G2761" i="4"/>
  <c r="L2761" i="4" s="1"/>
  <c r="G2615" i="4"/>
  <c r="M2615" i="4" s="1"/>
  <c r="G2530" i="4"/>
  <c r="K2530" i="4" s="1"/>
  <c r="G2358" i="4"/>
  <c r="E29" i="9"/>
  <c r="G3227" i="4"/>
  <c r="G3132" i="4"/>
  <c r="G3116" i="4"/>
  <c r="K3116" i="4" s="1"/>
  <c r="G3083" i="4"/>
  <c r="M3083" i="4" s="1"/>
  <c r="G2895" i="4"/>
  <c r="G2863" i="4"/>
  <c r="L2863" i="4" s="1"/>
  <c r="G2760" i="4"/>
  <c r="J2760" i="4" s="1"/>
  <c r="G2625" i="4"/>
  <c r="G2482" i="4"/>
  <c r="L2482" i="4" s="1"/>
  <c r="G2451" i="4"/>
  <c r="M2451" i="4" s="1"/>
  <c r="G2429" i="4"/>
  <c r="G2409" i="4"/>
  <c r="M2409" i="4" s="1"/>
  <c r="E42" i="9"/>
  <c r="G2327" i="4"/>
  <c r="G2280" i="4"/>
  <c r="J2280" i="4" s="1"/>
  <c r="E24" i="9"/>
  <c r="G2118" i="4"/>
  <c r="G2102" i="4"/>
  <c r="G1801" i="4"/>
  <c r="L1801" i="4" s="1"/>
  <c r="G1778" i="4"/>
  <c r="M1778" i="4" s="1"/>
  <c r="G1745" i="4"/>
  <c r="L1745" i="4" s="1"/>
  <c r="G1693" i="4"/>
  <c r="G1637" i="4"/>
  <c r="M1637" i="4" s="1"/>
  <c r="G1597" i="4"/>
  <c r="G1580" i="4"/>
  <c r="K1580" i="4" s="1"/>
  <c r="G1448" i="4"/>
  <c r="J1448" i="4" s="1"/>
  <c r="G1423" i="4"/>
  <c r="G1403" i="4"/>
  <c r="G1368" i="4"/>
  <c r="J1368" i="4" s="1"/>
  <c r="G1338" i="4"/>
  <c r="L1338" i="4" s="1"/>
  <c r="G1306" i="4"/>
  <c r="M1306" i="4" s="1"/>
  <c r="G1165" i="4"/>
  <c r="G1101" i="4"/>
  <c r="M1101" i="4" s="1"/>
  <c r="G1088" i="4"/>
  <c r="G1066" i="4"/>
  <c r="L1066" i="4" s="1"/>
  <c r="G896" i="4"/>
  <c r="G733" i="4"/>
  <c r="J733" i="4" s="1"/>
  <c r="G711" i="4"/>
  <c r="M711" i="4" s="1"/>
  <c r="G690" i="4"/>
  <c r="J690" i="4" s="1"/>
  <c r="G674" i="4"/>
  <c r="L674" i="4" s="1"/>
  <c r="G658" i="4"/>
  <c r="K658" i="4" s="1"/>
  <c r="G642" i="4"/>
  <c r="K642" i="4" s="1"/>
  <c r="G626" i="4"/>
  <c r="G610" i="4"/>
  <c r="G499" i="4"/>
  <c r="G441" i="4"/>
  <c r="M441" i="4" s="1"/>
  <c r="G422" i="4"/>
  <c r="M422" i="4" s="1"/>
  <c r="G404" i="4"/>
  <c r="K404" i="4" s="1"/>
  <c r="G378" i="4"/>
  <c r="L378" i="4" s="1"/>
  <c r="G359" i="4"/>
  <c r="L359" i="4" s="1"/>
  <c r="G2969" i="4"/>
  <c r="M2969" i="4" s="1"/>
  <c r="G1949" i="4"/>
  <c r="K1949" i="4" s="1"/>
  <c r="G1933" i="4"/>
  <c r="L1933" i="4" s="1"/>
  <c r="G1917" i="4"/>
  <c r="M1917" i="4" s="1"/>
  <c r="G1885" i="4"/>
  <c r="M1885" i="4" s="1"/>
  <c r="G1869" i="4"/>
  <c r="J1869" i="4" s="1"/>
  <c r="G1853" i="4"/>
  <c r="J1853" i="4" s="1"/>
  <c r="G1776" i="4"/>
  <c r="G1758" i="4"/>
  <c r="M1758" i="4" s="1"/>
  <c r="G1710" i="4"/>
  <c r="J1710" i="4" s="1"/>
  <c r="G1674" i="4"/>
  <c r="G1612" i="4"/>
  <c r="G1571" i="4"/>
  <c r="G1555" i="4"/>
  <c r="G1523" i="4"/>
  <c r="J1523" i="4" s="1"/>
  <c r="G1503" i="4"/>
  <c r="L1503" i="4" s="1"/>
  <c r="G1480" i="4"/>
  <c r="M1480" i="4" s="1"/>
  <c r="G1433" i="4"/>
  <c r="J1433" i="4" s="1"/>
  <c r="G1399" i="4"/>
  <c r="L1399" i="4" s="1"/>
  <c r="G1370" i="4"/>
  <c r="G1348" i="4"/>
  <c r="M1348" i="4" s="1"/>
  <c r="G1316" i="4"/>
  <c r="G1144" i="4"/>
  <c r="K1144" i="4" s="1"/>
  <c r="G1128" i="4"/>
  <c r="L1128" i="4" s="1"/>
  <c r="G1111" i="4"/>
  <c r="G960" i="4"/>
  <c r="K960" i="4" s="1"/>
  <c r="G906" i="4"/>
  <c r="J906" i="4" s="1"/>
  <c r="G858" i="4"/>
  <c r="M858" i="4" s="1"/>
  <c r="G779" i="4"/>
  <c r="G679" i="4"/>
  <c r="L679" i="4" s="1"/>
  <c r="G663" i="4"/>
  <c r="G647" i="4"/>
  <c r="L647" i="4" s="1"/>
  <c r="G631" i="4"/>
  <c r="J631" i="4" s="1"/>
  <c r="G615" i="4"/>
  <c r="G599" i="4"/>
  <c r="M599" i="4" s="1"/>
  <c r="G563" i="4"/>
  <c r="K563" i="4" s="1"/>
  <c r="G543" i="4"/>
  <c r="G392" i="4"/>
  <c r="M392" i="4" s="1"/>
  <c r="G315" i="4"/>
  <c r="M315" i="4" s="1"/>
  <c r="G83" i="4"/>
  <c r="G67" i="4"/>
  <c r="M67" i="4" s="1"/>
  <c r="G34" i="4"/>
  <c r="K34" i="4" s="1"/>
  <c r="G316" i="4"/>
  <c r="M316" i="4" s="1"/>
  <c r="G306" i="4"/>
  <c r="G298" i="4"/>
  <c r="G290" i="4"/>
  <c r="K290" i="4" s="1"/>
  <c r="G282" i="4"/>
  <c r="L282" i="4" s="1"/>
  <c r="G210" i="4"/>
  <c r="G5034" i="4"/>
  <c r="M5034" i="4" s="1"/>
  <c r="G4873" i="4"/>
  <c r="G4636" i="4"/>
  <c r="G4582" i="4"/>
  <c r="G4874" i="4"/>
  <c r="G4828" i="4"/>
  <c r="G4660" i="4"/>
  <c r="K4660" i="4" s="1"/>
  <c r="G4061" i="4"/>
  <c r="G3997" i="4"/>
  <c r="J3997" i="4" s="1"/>
  <c r="G3933" i="4"/>
  <c r="G3825" i="4"/>
  <c r="L3825" i="4" s="1"/>
  <c r="E102" i="9"/>
  <c r="G3172" i="4"/>
  <c r="K3172" i="4" s="1"/>
  <c r="G3791" i="4"/>
  <c r="G2446" i="4"/>
  <c r="M2446" i="4" s="1"/>
  <c r="G2284" i="4"/>
  <c r="G1748" i="4"/>
  <c r="G2448" i="4"/>
  <c r="J2448" i="4" s="1"/>
  <c r="G2374" i="4"/>
  <c r="J2374" i="4" s="1"/>
  <c r="G2270" i="4"/>
  <c r="G2212" i="4"/>
  <c r="G2046" i="4"/>
  <c r="G2030" i="4"/>
  <c r="L2030" i="4" s="1"/>
  <c r="G2014" i="4"/>
  <c r="G1982" i="4"/>
  <c r="G1966" i="4"/>
  <c r="G1950" i="4"/>
  <c r="K1950" i="4" s="1"/>
  <c r="G1918" i="4"/>
  <c r="G1902" i="4"/>
  <c r="G1886" i="4"/>
  <c r="J1886" i="4" s="1"/>
  <c r="G1870" i="4"/>
  <c r="M1870" i="4" s="1"/>
  <c r="G1854" i="4"/>
  <c r="G1838" i="4"/>
  <c r="K1838" i="4" s="1"/>
  <c r="G1789" i="4"/>
  <c r="M1789" i="4" s="1"/>
  <c r="G1768" i="4"/>
  <c r="J1768" i="4" s="1"/>
  <c r="G1746" i="4"/>
  <c r="G1701" i="4"/>
  <c r="G1672" i="4"/>
  <c r="K1672" i="4" s="1"/>
  <c r="G1642" i="4"/>
  <c r="L1642" i="4" s="1"/>
  <c r="G1615" i="4"/>
  <c r="G1490" i="4"/>
  <c r="G1437" i="4"/>
  <c r="L1437" i="4" s="1"/>
  <c r="G1408" i="4"/>
  <c r="J1408" i="4" s="1"/>
  <c r="G1389" i="4"/>
  <c r="G1176" i="4"/>
  <c r="G1050" i="4"/>
  <c r="G1039" i="4"/>
  <c r="G1028" i="4"/>
  <c r="M1028" i="4" s="1"/>
  <c r="G1020" i="4"/>
  <c r="G989" i="4"/>
  <c r="J989" i="4" s="1"/>
  <c r="G2521" i="4"/>
  <c r="M2521" i="4" s="1"/>
  <c r="G2367" i="4"/>
  <c r="G2322" i="4"/>
  <c r="L2322" i="4" s="1"/>
  <c r="G2141" i="4"/>
  <c r="G1761" i="4"/>
  <c r="L1761" i="4" s="1"/>
  <c r="G1698" i="4"/>
  <c r="G1665" i="4"/>
  <c r="J1665" i="4" s="1"/>
  <c r="G1585" i="4"/>
  <c r="G1453" i="4"/>
  <c r="G1429" i="4"/>
  <c r="G1382" i="4"/>
  <c r="J1382" i="4" s="1"/>
  <c r="G1287" i="4"/>
  <c r="L1287" i="4" s="1"/>
  <c r="G931" i="4"/>
  <c r="G504" i="4"/>
  <c r="L504" i="4" s="1"/>
  <c r="G428" i="4"/>
  <c r="J428" i="4" s="1"/>
  <c r="G407" i="4"/>
  <c r="J407" i="4" s="1"/>
  <c r="G318" i="4"/>
  <c r="G1027" i="4"/>
  <c r="J1027" i="4" s="1"/>
  <c r="G936" i="4"/>
  <c r="G753" i="4"/>
  <c r="M753" i="4" s="1"/>
  <c r="G513" i="4"/>
  <c r="K513" i="4" s="1"/>
  <c r="G463" i="4"/>
  <c r="K463" i="4" s="1"/>
  <c r="G437" i="4"/>
  <c r="G401" i="4"/>
  <c r="G387" i="4"/>
  <c r="J387" i="4" s="1"/>
  <c r="G353" i="4"/>
  <c r="M353" i="4" s="1"/>
  <c r="G337" i="4"/>
  <c r="K337" i="4" s="1"/>
  <c r="G105" i="4"/>
  <c r="G89" i="4"/>
  <c r="J89" i="4" s="1"/>
  <c r="G73" i="4"/>
  <c r="M73" i="4" s="1"/>
  <c r="G57" i="4"/>
  <c r="L57" i="4" s="1"/>
  <c r="G40" i="4"/>
  <c r="G1501" i="4"/>
  <c r="G1267" i="4"/>
  <c r="M1267" i="4" s="1"/>
  <c r="G1251" i="4"/>
  <c r="L1251" i="4" s="1"/>
  <c r="G1235" i="4"/>
  <c r="G1042" i="4"/>
  <c r="L1042" i="4" s="1"/>
  <c r="G4473" i="4"/>
  <c r="M4473" i="4" s="1"/>
  <c r="G4356" i="4"/>
  <c r="G4405" i="4"/>
  <c r="M4405" i="4" s="1"/>
  <c r="G4373" i="4"/>
  <c r="L4373" i="4" s="1"/>
  <c r="G4288" i="4"/>
  <c r="M4288" i="4" s="1"/>
  <c r="G4276" i="4"/>
  <c r="L4276" i="4" s="1"/>
  <c r="G4041" i="4"/>
  <c r="M4041" i="4" s="1"/>
  <c r="G4025" i="4"/>
  <c r="G3827" i="4"/>
  <c r="G3641" i="4"/>
  <c r="G3249" i="4"/>
  <c r="M3249" i="4" s="1"/>
  <c r="G4051" i="4"/>
  <c r="G3961" i="4"/>
  <c r="J3961" i="4" s="1"/>
  <c r="G3945" i="4"/>
  <c r="G3833" i="4"/>
  <c r="G3787" i="4"/>
  <c r="G3087" i="4"/>
  <c r="J3087" i="4" s="1"/>
  <c r="G2963" i="4"/>
  <c r="M2963" i="4" s="1"/>
  <c r="G2776" i="4"/>
  <c r="M2776" i="4" s="1"/>
  <c r="G2713" i="4"/>
  <c r="G4043" i="4"/>
  <c r="G3817" i="4"/>
  <c r="L3817" i="4" s="1"/>
  <c r="G3021" i="4"/>
  <c r="L3021" i="4" s="1"/>
  <c r="G2801" i="4"/>
  <c r="G421" i="4"/>
  <c r="K421" i="4" s="1"/>
  <c r="G376" i="4"/>
  <c r="J376" i="4" s="1"/>
  <c r="G2585" i="4"/>
  <c r="G2560" i="4"/>
  <c r="K2560" i="4" s="1"/>
  <c r="G2386" i="4"/>
  <c r="K2386" i="4" s="1"/>
  <c r="G2173" i="4"/>
  <c r="G791" i="4"/>
  <c r="G506" i="4"/>
  <c r="L506" i="4" s="1"/>
  <c r="G427" i="4"/>
  <c r="M427" i="4" s="1"/>
  <c r="G389" i="4"/>
  <c r="M389" i="4" s="1"/>
  <c r="G2210" i="4"/>
  <c r="K2210" i="4" s="1"/>
  <c r="G524" i="4"/>
  <c r="G256" i="4"/>
  <c r="K256" i="4" s="1"/>
  <c r="G3947" i="4"/>
  <c r="G4168" i="4"/>
  <c r="G4136" i="4"/>
  <c r="G3457" i="4"/>
  <c r="J3457" i="4" s="1"/>
  <c r="G3328" i="4"/>
  <c r="L3328" i="4" s="1"/>
  <c r="G2524" i="4"/>
  <c r="G1573" i="4"/>
  <c r="L1573" i="4" s="1"/>
  <c r="G1544" i="4"/>
  <c r="G60" i="4"/>
  <c r="K60" i="4" s="1"/>
  <c r="G132" i="4"/>
  <c r="K132" i="4" s="1"/>
  <c r="G96" i="4"/>
  <c r="L96" i="4" s="1"/>
  <c r="G240" i="4"/>
  <c r="G203" i="4"/>
  <c r="G187" i="4"/>
  <c r="K187" i="4" s="1"/>
  <c r="G171" i="4"/>
  <c r="J171" i="4" s="1"/>
  <c r="G155" i="4"/>
  <c r="L155" i="4" s="1"/>
  <c r="G123" i="4"/>
  <c r="J123" i="4" s="1"/>
  <c r="G2601" i="4"/>
  <c r="G2571" i="4"/>
  <c r="M2571" i="4" s="1"/>
  <c r="G1341" i="4"/>
  <c r="K1341" i="4" s="1"/>
  <c r="G1325" i="4"/>
  <c r="L1325" i="4" s="1"/>
  <c r="G1309" i="4"/>
  <c r="G1210" i="4"/>
  <c r="J1210" i="4" s="1"/>
  <c r="G1194" i="4"/>
  <c r="G1049" i="4"/>
  <c r="M1049" i="4" s="1"/>
  <c r="G3759" i="4"/>
  <c r="L3759" i="4" s="1"/>
  <c r="G3170" i="4"/>
  <c r="J3170" i="4" s="1"/>
  <c r="G3154" i="4"/>
  <c r="G3138" i="4"/>
  <c r="K3138" i="4" s="1"/>
  <c r="G2920" i="4"/>
  <c r="M2920" i="4" s="1"/>
  <c r="G2856" i="4"/>
  <c r="G2235" i="4"/>
  <c r="G1809" i="4"/>
  <c r="K1809" i="4" s="1"/>
  <c r="G1716" i="4"/>
  <c r="G1587" i="4"/>
  <c r="G1486" i="4"/>
  <c r="G1388" i="4"/>
  <c r="J1388" i="4" s="1"/>
  <c r="G451" i="4"/>
  <c r="L451" i="4" s="1"/>
  <c r="G329" i="4"/>
  <c r="J329" i="4" s="1"/>
  <c r="G275" i="4"/>
  <c r="K275" i="4" s="1"/>
  <c r="G139" i="4"/>
  <c r="L139" i="4" s="1"/>
  <c r="G925" i="4"/>
  <c r="K925" i="4" s="1"/>
  <c r="G792" i="4"/>
  <c r="L792" i="4" s="1"/>
  <c r="G4089" i="4"/>
  <c r="L4089" i="4" s="1"/>
  <c r="G4073" i="4"/>
  <c r="M4073" i="4" s="1"/>
  <c r="G3773" i="4"/>
  <c r="K3773" i="4" s="1"/>
  <c r="G3749" i="4"/>
  <c r="K3749" i="4" s="1"/>
  <c r="G4961" i="4"/>
  <c r="J4961" i="4" s="1"/>
  <c r="G23" i="4"/>
  <c r="M23" i="4" s="1"/>
  <c r="G17" i="4"/>
  <c r="L17" i="4" s="1"/>
  <c r="H17" i="2"/>
  <c r="J17" i="2" s="1"/>
  <c r="G16" i="4"/>
  <c r="M16" i="4" s="1"/>
  <c r="H16" i="2"/>
  <c r="H20" i="2"/>
  <c r="J20" i="2" s="1"/>
  <c r="G19" i="4"/>
  <c r="M19" i="4" s="1"/>
  <c r="H19" i="2"/>
  <c r="J19" i="2" s="1"/>
  <c r="G22" i="4"/>
  <c r="K22" i="4" s="1"/>
  <c r="H22" i="2"/>
  <c r="J22" i="2" s="1"/>
  <c r="G5043" i="4"/>
  <c r="K281" i="10"/>
  <c r="G21" i="4"/>
  <c r="M21" i="4" s="1"/>
  <c r="H21" i="2"/>
  <c r="J21" i="2" s="1"/>
  <c r="J5130" i="4"/>
  <c r="K5130" i="4"/>
  <c r="G4910" i="4"/>
  <c r="G2520" i="4"/>
  <c r="M2520" i="4" s="1"/>
  <c r="G4985" i="4"/>
  <c r="M4985" i="4" s="1"/>
  <c r="G5052" i="4"/>
  <c r="G4829" i="4"/>
  <c r="G5141" i="4"/>
  <c r="G3474" i="4"/>
  <c r="G3077" i="4"/>
  <c r="K3077" i="4" s="1"/>
  <c r="G2697" i="4"/>
  <c r="G2573" i="4"/>
  <c r="G2065" i="4"/>
  <c r="G922" i="4"/>
  <c r="M922" i="4" s="1"/>
  <c r="G830" i="4"/>
  <c r="G1181" i="4"/>
  <c r="M1181" i="4" s="1"/>
  <c r="G1045" i="4"/>
  <c r="G1822" i="4"/>
  <c r="G1472" i="4"/>
  <c r="G966" i="4"/>
  <c r="G930" i="4"/>
  <c r="G533" i="4"/>
  <c r="G517" i="4"/>
  <c r="G4957" i="4"/>
  <c r="G4897" i="4"/>
  <c r="G4987" i="4"/>
  <c r="M4987" i="4" s="1"/>
  <c r="G3342" i="4"/>
  <c r="J3342" i="4" s="1"/>
  <c r="G2765" i="4"/>
  <c r="G2718" i="4"/>
  <c r="G2689" i="4"/>
  <c r="G1714" i="4"/>
  <c r="G1361" i="4"/>
  <c r="G1092" i="4"/>
  <c r="M1092" i="4" s="1"/>
  <c r="G1474" i="4"/>
  <c r="G1426" i="4"/>
  <c r="M1426" i="4" s="1"/>
  <c r="G738" i="4"/>
  <c r="M738" i="4" s="1"/>
  <c r="G24" i="4"/>
  <c r="G4862" i="4"/>
  <c r="G5044" i="4"/>
  <c r="G3463" i="4"/>
  <c r="G3058" i="4"/>
  <c r="J3058" i="4" s="1"/>
  <c r="G3050" i="4"/>
  <c r="G2785" i="4"/>
  <c r="G2695" i="4"/>
  <c r="M2695" i="4" s="1"/>
  <c r="G2507" i="4"/>
  <c r="G1005" i="4"/>
  <c r="G2475" i="4"/>
  <c r="M2475" i="4" s="1"/>
  <c r="G1454" i="4"/>
  <c r="M1454" i="4" s="1"/>
  <c r="G1189" i="4"/>
  <c r="G831" i="4"/>
  <c r="G1467" i="4"/>
  <c r="M1467" i="4" s="1"/>
  <c r="G471" i="4"/>
  <c r="G122" i="4"/>
  <c r="G801" i="4"/>
  <c r="G784" i="4"/>
  <c r="I784" i="4" s="1"/>
  <c r="L784" i="4" s="1"/>
  <c r="G4841" i="4"/>
  <c r="G2822" i="4"/>
  <c r="G1743" i="4"/>
  <c r="G1650" i="4"/>
  <c r="G1631" i="4"/>
  <c r="M1631" i="4" s="1"/>
  <c r="G1513" i="4"/>
  <c r="H1513" i="4" s="1"/>
  <c r="G1414" i="4"/>
  <c r="G1074" i="4"/>
  <c r="G4909" i="4"/>
  <c r="G2613" i="4"/>
  <c r="G1053" i="4"/>
  <c r="G4786" i="4"/>
  <c r="G782" i="4"/>
  <c r="G4868" i="4"/>
  <c r="G4986" i="4"/>
  <c r="G2535" i="4"/>
  <c r="G2474" i="4"/>
  <c r="M2474" i="4" s="1"/>
  <c r="G4989" i="4"/>
  <c r="G4838" i="4"/>
  <c r="G4831" i="4"/>
  <c r="M4831" i="4" s="1"/>
  <c r="G3044" i="4"/>
  <c r="G2798" i="4"/>
  <c r="G2767" i="4"/>
  <c r="M2767" i="4" s="1"/>
  <c r="G2750" i="4"/>
  <c r="K2750" i="4" s="1"/>
  <c r="G2717" i="4"/>
  <c r="G2693" i="4"/>
  <c r="M2693" i="4" s="1"/>
  <c r="G1749" i="4"/>
  <c r="G1225" i="4"/>
  <c r="M1225" i="4" s="1"/>
  <c r="G1166" i="4"/>
  <c r="G921" i="4"/>
  <c r="M921" i="4" s="1"/>
  <c r="G813" i="4"/>
  <c r="G1145" i="4"/>
  <c r="G551" i="4"/>
  <c r="G1594" i="4"/>
  <c r="G1360" i="4"/>
  <c r="G981" i="4"/>
  <c r="M981" i="4" s="1"/>
  <c r="G597" i="4"/>
  <c r="G556" i="4"/>
  <c r="G515" i="4"/>
  <c r="G458" i="4"/>
  <c r="G213" i="4"/>
  <c r="G274" i="4"/>
  <c r="G496" i="4"/>
  <c r="G3048" i="4"/>
  <c r="G2734" i="4"/>
  <c r="G2628" i="4"/>
  <c r="G2123" i="4"/>
  <c r="M2123" i="4" s="1"/>
  <c r="G1012" i="4"/>
  <c r="G1821" i="4"/>
  <c r="G1616" i="4"/>
  <c r="G546" i="4"/>
  <c r="G4976" i="4"/>
  <c r="G3341" i="4"/>
  <c r="G3049" i="4"/>
  <c r="G2965" i="4"/>
  <c r="G2522" i="4"/>
  <c r="M2522" i="4" s="1"/>
  <c r="G1836" i="4"/>
  <c r="G1033" i="4"/>
  <c r="M1033" i="4" s="1"/>
  <c r="G1452" i="4"/>
  <c r="G1466" i="4"/>
  <c r="M1466" i="4" s="1"/>
  <c r="G470" i="4"/>
  <c r="G12" i="4"/>
  <c r="G3135" i="4"/>
  <c r="M3135" i="4" s="1"/>
  <c r="G1623" i="4"/>
  <c r="K1623" i="4" s="1"/>
  <c r="G1417" i="4"/>
  <c r="J1417" i="4" s="1"/>
  <c r="G2125" i="4"/>
  <c r="J2125" i="4" s="1"/>
  <c r="G1629" i="4"/>
  <c r="G971" i="4"/>
  <c r="G809" i="4"/>
  <c r="G560" i="4"/>
  <c r="G4990" i="4"/>
  <c r="G4962" i="4"/>
  <c r="M4962" i="4" s="1"/>
  <c r="G5142" i="4"/>
  <c r="G737" i="4"/>
  <c r="M737" i="4" s="1"/>
  <c r="G4784" i="4"/>
  <c r="K4784" i="4" s="1"/>
  <c r="G2688" i="4"/>
  <c r="G1837" i="4"/>
  <c r="M1837" i="4" s="1"/>
  <c r="G1823" i="4"/>
  <c r="G1718" i="4"/>
  <c r="G2064" i="4"/>
  <c r="M2064" i="4" s="1"/>
  <c r="G974" i="4"/>
  <c r="G889" i="4"/>
  <c r="G1186" i="4"/>
  <c r="M1186" i="4" s="1"/>
  <c r="G970" i="4"/>
  <c r="G916" i="4"/>
  <c r="G785" i="4"/>
  <c r="G594" i="4"/>
  <c r="G1818" i="4"/>
  <c r="M1818" i="4" s="1"/>
  <c r="G1071" i="4"/>
  <c r="G940" i="4"/>
  <c r="G928" i="4"/>
  <c r="G596" i="4"/>
  <c r="G217" i="4"/>
  <c r="G4911" i="4"/>
  <c r="M4911" i="4" s="1"/>
  <c r="G4790" i="4"/>
  <c r="G2726" i="4"/>
  <c r="M2726" i="4" s="1"/>
  <c r="G2740" i="4"/>
  <c r="G2732" i="4"/>
  <c r="G2722" i="4"/>
  <c r="G2537" i="4"/>
  <c r="G1385" i="4"/>
  <c r="G1117" i="4"/>
  <c r="M1117" i="4" s="1"/>
  <c r="G535" i="4"/>
  <c r="G1819" i="4"/>
  <c r="M1819" i="4" s="1"/>
  <c r="G1645" i="4"/>
  <c r="G1624" i="4"/>
  <c r="G1464" i="4"/>
  <c r="M1464" i="4" s="1"/>
  <c r="G1302" i="4"/>
  <c r="G1162" i="4"/>
  <c r="G1097" i="4"/>
  <c r="G134" i="4"/>
  <c r="G26" i="4"/>
  <c r="G2518" i="4"/>
  <c r="G1601" i="4"/>
  <c r="K1601" i="4" s="1"/>
  <c r="G1626" i="4"/>
  <c r="G1421" i="4"/>
  <c r="M1421" i="4" s="1"/>
  <c r="G939" i="4"/>
  <c r="G1633" i="4"/>
  <c r="L1633" i="4" s="1"/>
  <c r="G550" i="4"/>
  <c r="G1572" i="4"/>
  <c r="G55" i="4"/>
  <c r="G4966" i="4"/>
  <c r="G1715" i="4"/>
  <c r="G4955" i="4"/>
  <c r="G4863" i="4"/>
  <c r="G736" i="4"/>
  <c r="G4900" i="4"/>
  <c r="M4900" i="4" s="1"/>
  <c r="G4788" i="4"/>
  <c r="G3047" i="4"/>
  <c r="G2754" i="4"/>
  <c r="G3190" i="4"/>
  <c r="G2775" i="4"/>
  <c r="M2775" i="4" s="1"/>
  <c r="G2727" i="4"/>
  <c r="G973" i="4"/>
  <c r="G1047" i="4"/>
  <c r="G1036" i="4"/>
  <c r="G593" i="4"/>
  <c r="G1505" i="4"/>
  <c r="G1450" i="4"/>
  <c r="M1450" i="4" s="1"/>
  <c r="G1219" i="4"/>
  <c r="G1054" i="4"/>
  <c r="G908" i="4"/>
  <c r="G902" i="4"/>
  <c r="G883" i="4"/>
  <c r="G781" i="4"/>
  <c r="G209" i="4"/>
  <c r="G15" i="4"/>
  <c r="G4992" i="4"/>
  <c r="M4992" i="4" s="1"/>
  <c r="G2766" i="4"/>
  <c r="G2296" i="4"/>
  <c r="G2739" i="4"/>
  <c r="G2731" i="4"/>
  <c r="G2691" i="4"/>
  <c r="M2691" i="4" s="1"/>
  <c r="G1418" i="4"/>
  <c r="J1418" i="4" s="1"/>
  <c r="G1093" i="4"/>
  <c r="G938" i="4"/>
  <c r="G2768" i="4"/>
  <c r="G1622" i="4"/>
  <c r="G920" i="4"/>
  <c r="G25" i="4"/>
  <c r="G13" i="4"/>
  <c r="G1180" i="4"/>
  <c r="G1015" i="4"/>
  <c r="G967" i="4"/>
  <c r="G532" i="4"/>
  <c r="G972" i="4"/>
  <c r="G1094" i="4"/>
  <c r="M1094" i="4" s="1"/>
  <c r="G2823" i="4"/>
  <c r="G1146" i="4"/>
  <c r="G1632" i="4"/>
  <c r="M1632" i="4" s="1"/>
  <c r="G1415" i="4"/>
  <c r="G1362" i="4"/>
  <c r="G914" i="4"/>
  <c r="M914" i="4" s="1"/>
  <c r="G3336" i="4"/>
  <c r="M3336" i="4" s="1"/>
  <c r="G1507" i="4"/>
  <c r="M1507" i="4" s="1"/>
  <c r="G120" i="4"/>
  <c r="G4965" i="4"/>
  <c r="M4965" i="4" s="1"/>
  <c r="G1816" i="4"/>
  <c r="M1816" i="4" s="1"/>
  <c r="G1627" i="4"/>
  <c r="M1627" i="4" s="1"/>
  <c r="G147" i="4"/>
  <c r="M147" i="4" s="1"/>
  <c r="I2613" i="2"/>
  <c r="J2613" i="2" s="1"/>
  <c r="I1053" i="2"/>
  <c r="J1053" i="2" s="1"/>
  <c r="G3656" i="4"/>
  <c r="J3656" i="4" s="1"/>
  <c r="G3355" i="4"/>
  <c r="K3355" i="4" s="1"/>
  <c r="G3315" i="4"/>
  <c r="M3315" i="4" s="1"/>
  <c r="G3221" i="4"/>
  <c r="G3201" i="4"/>
  <c r="J3201" i="4" s="1"/>
  <c r="G2623" i="4"/>
  <c r="G2484" i="4"/>
  <c r="G2326" i="4"/>
  <c r="G1332" i="4"/>
  <c r="G1136" i="4"/>
  <c r="G1103" i="4"/>
  <c r="G944" i="4"/>
  <c r="M944" i="4" s="1"/>
  <c r="G842" i="4"/>
  <c r="K842" i="4" s="1"/>
  <c r="G671" i="4"/>
  <c r="J671" i="4" s="1"/>
  <c r="G639" i="4"/>
  <c r="J639" i="4" s="1"/>
  <c r="G579" i="4"/>
  <c r="M579" i="4" s="1"/>
  <c r="G483" i="4"/>
  <c r="K483" i="4" s="1"/>
  <c r="G456" i="4"/>
  <c r="L456" i="4" s="1"/>
  <c r="K1653" i="4"/>
  <c r="G3439" i="4"/>
  <c r="J3439" i="4" s="1"/>
  <c r="G3375" i="4"/>
  <c r="J3375" i="4" s="1"/>
  <c r="G3283" i="4"/>
  <c r="G3229" i="4"/>
  <c r="G2837" i="4"/>
  <c r="M2837" i="4" s="1"/>
  <c r="I2837" i="2"/>
  <c r="G1154" i="4"/>
  <c r="G1120" i="4"/>
  <c r="G1079" i="4"/>
  <c r="G1009" i="4"/>
  <c r="G874" i="4"/>
  <c r="M874" i="4" s="1"/>
  <c r="G763" i="4"/>
  <c r="M763" i="4" s="1"/>
  <c r="G730" i="4"/>
  <c r="G687" i="4"/>
  <c r="L687" i="4" s="1"/>
  <c r="G655" i="4"/>
  <c r="L655" i="4" s="1"/>
  <c r="G623" i="4"/>
  <c r="L623" i="4" s="1"/>
  <c r="G607" i="4"/>
  <c r="M607" i="4" s="1"/>
  <c r="I4790" i="2"/>
  <c r="J4790" i="2" s="1"/>
  <c r="I4976" i="2"/>
  <c r="J4976" i="2" s="1"/>
  <c r="I3341" i="2"/>
  <c r="G3113" i="4"/>
  <c r="K3113" i="4" s="1"/>
  <c r="G4878" i="4"/>
  <c r="L4878" i="4" s="1"/>
  <c r="G4830" i="4"/>
  <c r="J4830" i="4" s="1"/>
  <c r="G4316" i="4"/>
  <c r="L4316" i="4" s="1"/>
  <c r="G5047" i="4"/>
  <c r="J5047" i="4" s="1"/>
  <c r="G4510" i="4"/>
  <c r="M4510" i="4" s="1"/>
  <c r="G4442" i="4"/>
  <c r="K4442" i="4" s="1"/>
  <c r="G4401" i="4"/>
  <c r="J4401" i="4" s="1"/>
  <c r="G4224" i="4"/>
  <c r="L4224" i="4" s="1"/>
  <c r="G3082" i="4"/>
  <c r="K3082" i="4" s="1"/>
  <c r="G2810" i="4"/>
  <c r="K2810" i="4" s="1"/>
  <c r="G3666" i="4"/>
  <c r="M3666" i="4" s="1"/>
  <c r="G3634" i="4"/>
  <c r="J3634" i="4" s="1"/>
  <c r="G3570" i="4"/>
  <c r="K3570" i="4" s="1"/>
  <c r="G3497" i="4"/>
  <c r="G3056" i="4"/>
  <c r="G2891" i="4"/>
  <c r="G2729" i="4"/>
  <c r="G3950" i="4"/>
  <c r="G2220" i="4"/>
  <c r="M2220" i="4" s="1"/>
  <c r="G1384" i="4"/>
  <c r="M1384" i="4" s="1"/>
  <c r="G815" i="4"/>
  <c r="M815" i="4" s="1"/>
  <c r="G787" i="4"/>
  <c r="M787" i="4" s="1"/>
  <c r="E39" i="9"/>
  <c r="G1682" i="4"/>
  <c r="K1682" i="4" s="1"/>
  <c r="G4580" i="4"/>
  <c r="G3071" i="4"/>
  <c r="K3071" i="4" s="1"/>
  <c r="G4622" i="4"/>
  <c r="K4622" i="4" s="1"/>
  <c r="G4348" i="4"/>
  <c r="J4348" i="4" s="1"/>
  <c r="G4542" i="4"/>
  <c r="K4542" i="4" s="1"/>
  <c r="G4284" i="4"/>
  <c r="L4284" i="4" s="1"/>
  <c r="G4099" i="4"/>
  <c r="L4099" i="4" s="1"/>
  <c r="G3908" i="4"/>
  <c r="M3908" i="4" s="1"/>
  <c r="G3880" i="4"/>
  <c r="M3880" i="4" s="1"/>
  <c r="G3852" i="4"/>
  <c r="L3852" i="4" s="1"/>
  <c r="G3710" i="4"/>
  <c r="L3710" i="4" s="1"/>
  <c r="G3238" i="4"/>
  <c r="L3238" i="4" s="1"/>
  <c r="G4038" i="4"/>
  <c r="J4038" i="4" s="1"/>
  <c r="G3990" i="4"/>
  <c r="M3990" i="4" s="1"/>
  <c r="G2955" i="4"/>
  <c r="M2955" i="4" s="1"/>
  <c r="G2774" i="4"/>
  <c r="M2774" i="4" s="1"/>
  <c r="I2774" i="2"/>
  <c r="J2774" i="2" s="1"/>
  <c r="G3910" i="4"/>
  <c r="J3910" i="4" s="1"/>
  <c r="G3878" i="4"/>
  <c r="M3878" i="4" s="1"/>
  <c r="G3846" i="4"/>
  <c r="L3846" i="4" s="1"/>
  <c r="G3764" i="4"/>
  <c r="L3764" i="4" s="1"/>
  <c r="G3554" i="4"/>
  <c r="L3554" i="4" s="1"/>
  <c r="G3522" i="4"/>
  <c r="K3522" i="4" s="1"/>
  <c r="G3469" i="4"/>
  <c r="I3469" i="4" s="1"/>
  <c r="I3469" i="2"/>
  <c r="J3469" i="2" s="1"/>
  <c r="G5120" i="4"/>
  <c r="L5120" i="4" s="1"/>
  <c r="G5088" i="4"/>
  <c r="L5088" i="4" s="1"/>
  <c r="G5042" i="4"/>
  <c r="L5042" i="4" s="1"/>
  <c r="G4855" i="4"/>
  <c r="K4855" i="4" s="1"/>
  <c r="G5126" i="4"/>
  <c r="L5126" i="4" s="1"/>
  <c r="G4814" i="4"/>
  <c r="J4814" i="4" s="1"/>
  <c r="G2702" i="4"/>
  <c r="I2702" i="2"/>
  <c r="J2702" i="2" s="1"/>
  <c r="G4684" i="4"/>
  <c r="K4684" i="4" s="1"/>
  <c r="G4727" i="4"/>
  <c r="J4727" i="4" s="1"/>
  <c r="G4498" i="4"/>
  <c r="L4498" i="4" s="1"/>
  <c r="G4264" i="4"/>
  <c r="K4264" i="4" s="1"/>
  <c r="G4054" i="4"/>
  <c r="K4054" i="4" s="1"/>
  <c r="G3385" i="4"/>
  <c r="L3385" i="4" s="1"/>
  <c r="G3353" i="4"/>
  <c r="J3353" i="4" s="1"/>
  <c r="G2825" i="4"/>
  <c r="M2825" i="4" s="1"/>
  <c r="G2712" i="4"/>
  <c r="M2712" i="4" s="1"/>
  <c r="G2556" i="4"/>
  <c r="L2556" i="4" s="1"/>
  <c r="G969" i="4"/>
  <c r="M969" i="4" s="1"/>
  <c r="G2251" i="4"/>
  <c r="J2251" i="4" s="1"/>
  <c r="G4548" i="4"/>
  <c r="G2949" i="4"/>
  <c r="M2949" i="4" s="1"/>
  <c r="G2885" i="4"/>
  <c r="G2933" i="4"/>
  <c r="M2933" i="4" s="1"/>
  <c r="G2869" i="4"/>
  <c r="G1458" i="4"/>
  <c r="L1458" i="4" s="1"/>
  <c r="G2594" i="4"/>
  <c r="G1560" i="4"/>
  <c r="J1560" i="4" s="1"/>
  <c r="G1528" i="4"/>
  <c r="K1528" i="4" s="1"/>
  <c r="G1410" i="4"/>
  <c r="L1410" i="4" s="1"/>
  <c r="G1512" i="4"/>
  <c r="L1512" i="4" s="1"/>
  <c r="G4954" i="4"/>
  <c r="D283" i="10"/>
  <c r="G4834" i="4"/>
  <c r="D282" i="10"/>
  <c r="D281" i="10"/>
  <c r="G3410" i="4"/>
  <c r="L3410" i="4" s="1"/>
  <c r="E149" i="9"/>
  <c r="G3133" i="4"/>
  <c r="E115" i="9"/>
  <c r="G2641" i="4"/>
  <c r="J2641" i="4" s="1"/>
  <c r="E73" i="9"/>
  <c r="G3191" i="4"/>
  <c r="J3191" i="4" s="1"/>
  <c r="E127" i="9"/>
  <c r="G2066" i="4"/>
  <c r="K2066" i="4" s="1"/>
  <c r="E18" i="9"/>
  <c r="G3450" i="4"/>
  <c r="E168" i="9"/>
  <c r="E166" i="9" s="1"/>
  <c r="G3097" i="4"/>
  <c r="E111" i="9"/>
  <c r="E98" i="9"/>
  <c r="G2410" i="4"/>
  <c r="J2410" i="4" s="1"/>
  <c r="E47" i="9"/>
  <c r="G3362" i="4"/>
  <c r="L3362" i="4" s="1"/>
  <c r="E147" i="9"/>
  <c r="G3043" i="4"/>
  <c r="E105" i="9"/>
  <c r="G3423" i="4"/>
  <c r="J3423" i="4" s="1"/>
  <c r="E152" i="9"/>
  <c r="G2500" i="4"/>
  <c r="E59" i="9"/>
  <c r="G3320" i="4"/>
  <c r="J3320" i="4" s="1"/>
  <c r="E139" i="9"/>
  <c r="G2174" i="4"/>
  <c r="M2174" i="4" s="1"/>
  <c r="E23" i="9"/>
  <c r="G2121" i="4"/>
  <c r="G3259" i="4"/>
  <c r="K3259" i="4" s="1"/>
  <c r="E134" i="9"/>
  <c r="G3062" i="4"/>
  <c r="J3062" i="4" s="1"/>
  <c r="E107" i="9"/>
  <c r="E57" i="9"/>
  <c r="G2441" i="4"/>
  <c r="E51" i="9"/>
  <c r="G3136" i="4"/>
  <c r="M3136" i="4" s="1"/>
  <c r="E119" i="9"/>
  <c r="G3232" i="4"/>
  <c r="E131" i="9"/>
  <c r="G2730" i="4"/>
  <c r="E89" i="9"/>
  <c r="G3214" i="4"/>
  <c r="L3214" i="4" s="1"/>
  <c r="E129" i="9"/>
  <c r="G3146" i="4"/>
  <c r="E120" i="9"/>
  <c r="G3337" i="4"/>
  <c r="M3337" i="4" s="1"/>
  <c r="E145" i="9"/>
  <c r="G2966" i="4"/>
  <c r="L2966" i="4" s="1"/>
  <c r="E97" i="9"/>
  <c r="G2631" i="4"/>
  <c r="J2631" i="4" s="1"/>
  <c r="E71" i="9"/>
  <c r="G2690" i="4"/>
  <c r="E85" i="9"/>
  <c r="G2574" i="4"/>
  <c r="M2574" i="4" s="1"/>
  <c r="E70" i="9"/>
  <c r="G2396" i="4"/>
  <c r="L2396" i="4" s="1"/>
  <c r="E45" i="9"/>
  <c r="G2160" i="4"/>
  <c r="L2160" i="4" s="1"/>
  <c r="E20" i="9"/>
  <c r="G2427" i="4"/>
  <c r="K2427" i="4" s="1"/>
  <c r="E49" i="9"/>
  <c r="G3538" i="4"/>
  <c r="M3538" i="4" s="1"/>
  <c r="E157" i="9"/>
  <c r="G2390" i="4"/>
  <c r="J2390" i="4" s="1"/>
  <c r="E44" i="9"/>
  <c r="G2994" i="4"/>
  <c r="K2994" i="4" s="1"/>
  <c r="E100" i="9"/>
  <c r="G3431" i="4"/>
  <c r="E154" i="9"/>
  <c r="G3405" i="4"/>
  <c r="K3405" i="4" s="1"/>
  <c r="E148" i="9"/>
  <c r="G3028" i="4"/>
  <c r="L3028" i="4" s="1"/>
  <c r="E103" i="9"/>
  <c r="G2659" i="4"/>
  <c r="J2659" i="4" s="1"/>
  <c r="E77" i="9"/>
  <c r="G2651" i="4"/>
  <c r="K2651" i="4" s="1"/>
  <c r="E75" i="9"/>
  <c r="E155" i="9"/>
  <c r="G2436" i="4"/>
  <c r="L2436" i="4" s="1"/>
  <c r="E50" i="9"/>
  <c r="G2263" i="4"/>
  <c r="L2263" i="4" s="1"/>
  <c r="E32" i="9"/>
  <c r="G2249" i="4"/>
  <c r="J2249" i="4" s="1"/>
  <c r="E30" i="9"/>
  <c r="G2290" i="4"/>
  <c r="J2290" i="4" s="1"/>
  <c r="E33" i="9"/>
  <c r="G2402" i="4"/>
  <c r="K2402" i="4" s="1"/>
  <c r="E46" i="9"/>
  <c r="G2991" i="4"/>
  <c r="E99" i="9"/>
  <c r="G2593" i="4"/>
  <c r="E164" i="9"/>
  <c r="E162" i="9" s="1"/>
  <c r="G3175" i="4"/>
  <c r="E123" i="9"/>
  <c r="G2705" i="4"/>
  <c r="E86" i="9"/>
  <c r="G3200" i="4"/>
  <c r="L3200" i="4" s="1"/>
  <c r="E128" i="9"/>
  <c r="G2725" i="4"/>
  <c r="E88" i="9"/>
  <c r="G2536" i="4"/>
  <c r="E69" i="9"/>
  <c r="G4785" i="4"/>
  <c r="D280" i="10"/>
  <c r="E28" i="9"/>
  <c r="G2523" i="4"/>
  <c r="M2523" i="4" s="1"/>
  <c r="E64" i="9"/>
  <c r="G3428" i="4"/>
  <c r="L3428" i="4" s="1"/>
  <c r="E153" i="9"/>
  <c r="G3420" i="4"/>
  <c r="L3420" i="4" s="1"/>
  <c r="E151" i="9"/>
  <c r="G3270" i="4"/>
  <c r="M3270" i="4" s="1"/>
  <c r="E135" i="9"/>
  <c r="G3060" i="4"/>
  <c r="K3060" i="4" s="1"/>
  <c r="E106" i="9"/>
  <c r="G2755" i="4"/>
  <c r="E91" i="9"/>
  <c r="G2741" i="4"/>
  <c r="E90" i="9"/>
  <c r="G2519" i="4"/>
  <c r="E63" i="9"/>
  <c r="G2368" i="4"/>
  <c r="M2368" i="4" s="1"/>
  <c r="E40" i="9"/>
  <c r="E22" i="9"/>
  <c r="G3343" i="4"/>
  <c r="J3343" i="4" s="1"/>
  <c r="E146" i="9"/>
  <c r="G3241" i="4"/>
  <c r="M3241" i="4" s="1"/>
  <c r="E132" i="9"/>
  <c r="G3067" i="4"/>
  <c r="M3067" i="4" s="1"/>
  <c r="E108" i="9"/>
  <c r="G2847" i="4"/>
  <c r="E93" i="9"/>
  <c r="G3160" i="4"/>
  <c r="E122" i="9"/>
  <c r="G2715" i="4"/>
  <c r="E87" i="9"/>
  <c r="G2460" i="4"/>
  <c r="M2460" i="4" s="1"/>
  <c r="E52" i="9"/>
  <c r="G2824" i="4"/>
  <c r="E92" i="9"/>
  <c r="G2315" i="4"/>
  <c r="J2315" i="4" s="1"/>
  <c r="E38" i="9"/>
  <c r="G3324" i="4"/>
  <c r="M3324" i="4" s="1"/>
  <c r="E140" i="9"/>
  <c r="G2381" i="4"/>
  <c r="J2381" i="4" s="1"/>
  <c r="E43" i="9"/>
  <c r="G2260" i="4"/>
  <c r="E31" i="9"/>
  <c r="K4476" i="4"/>
  <c r="G4773" i="4"/>
  <c r="J4773" i="4" s="1"/>
  <c r="G4709" i="4"/>
  <c r="J4709" i="4" s="1"/>
  <c r="G4342" i="4"/>
  <c r="K4342" i="4" s="1"/>
  <c r="G4310" i="4"/>
  <c r="L4310" i="4" s="1"/>
  <c r="I2693" i="2"/>
  <c r="J2693" i="2" s="1"/>
  <c r="G4634" i="4"/>
  <c r="M4634" i="4" s="1"/>
  <c r="G4512" i="4"/>
  <c r="M4512" i="4" s="1"/>
  <c r="G4448" i="4"/>
  <c r="M4448" i="4" s="1"/>
  <c r="G4158" i="4"/>
  <c r="J4158" i="4" s="1"/>
  <c r="G3186" i="4"/>
  <c r="L3186" i="4" s="1"/>
  <c r="G3155" i="4"/>
  <c r="J3155" i="4" s="1"/>
  <c r="G3121" i="4"/>
  <c r="L3121" i="4" s="1"/>
  <c r="G2794" i="4"/>
  <c r="I2794" i="2"/>
  <c r="J2794" i="2" s="1"/>
  <c r="G2735" i="4"/>
  <c r="I2735" i="2"/>
  <c r="J2735" i="2" s="1"/>
  <c r="G2685" i="4"/>
  <c r="J2685" i="4" s="1"/>
  <c r="G2661" i="4"/>
  <c r="J2661" i="4" s="1"/>
  <c r="G2461" i="4"/>
  <c r="L2461" i="4" s="1"/>
  <c r="G1969" i="4"/>
  <c r="J1969" i="4" s="1"/>
  <c r="G1953" i="4"/>
  <c r="J1953" i="4" s="1"/>
  <c r="G1937" i="4"/>
  <c r="J1937" i="4" s="1"/>
  <c r="G1921" i="4"/>
  <c r="J1921" i="4" s="1"/>
  <c r="G1905" i="4"/>
  <c r="J1905" i="4" s="1"/>
  <c r="G1889" i="4"/>
  <c r="J1889" i="4" s="1"/>
  <c r="G1873" i="4"/>
  <c r="J1873" i="4" s="1"/>
  <c r="G1857" i="4"/>
  <c r="J1857" i="4" s="1"/>
  <c r="G1841" i="4"/>
  <c r="J1841" i="4" s="1"/>
  <c r="G1680" i="4"/>
  <c r="M1680" i="4" s="1"/>
  <c r="G1658" i="4"/>
  <c r="K1658" i="4" s="1"/>
  <c r="G277" i="4"/>
  <c r="G4670" i="4"/>
  <c r="M4670" i="4" s="1"/>
  <c r="G4620" i="4"/>
  <c r="G4598" i="4"/>
  <c r="K4598" i="4" s="1"/>
  <c r="G4478" i="4"/>
  <c r="K4478" i="4" s="1"/>
  <c r="G4466" i="4"/>
  <c r="K4466" i="4" s="1"/>
  <c r="G4393" i="4"/>
  <c r="L4393" i="4" s="1"/>
  <c r="G4351" i="4"/>
  <c r="J4351" i="4" s="1"/>
  <c r="G4672" i="4"/>
  <c r="G4798" i="4"/>
  <c r="K4798" i="4" s="1"/>
  <c r="G4236" i="4"/>
  <c r="G4116" i="4"/>
  <c r="G4070" i="4"/>
  <c r="J4070" i="4" s="1"/>
  <c r="G4006" i="4"/>
  <c r="J4006" i="4" s="1"/>
  <c r="G3942" i="4"/>
  <c r="G3730" i="4"/>
  <c r="J3730" i="4" s="1"/>
  <c r="G3602" i="4"/>
  <c r="K3602" i="4" s="1"/>
  <c r="G2939" i="4"/>
  <c r="J2939" i="4" s="1"/>
  <c r="G2841" i="4"/>
  <c r="G2804" i="4"/>
  <c r="G2781" i="4"/>
  <c r="G3251" i="4"/>
  <c r="G3193" i="4"/>
  <c r="M3193" i="4" s="1"/>
  <c r="G2901" i="4"/>
  <c r="M2901" i="4" s="1"/>
  <c r="G2813" i="4"/>
  <c r="G2710" i="4"/>
  <c r="G2564" i="4"/>
  <c r="G4107" i="4"/>
  <c r="M4107" i="4" s="1"/>
  <c r="G2799" i="4"/>
  <c r="G1808" i="4"/>
  <c r="J1808" i="4" s="1"/>
  <c r="G4755" i="4"/>
  <c r="J4755" i="4" s="1"/>
  <c r="G4602" i="4"/>
  <c r="J4602" i="4" s="1"/>
  <c r="G4570" i="4"/>
  <c r="K4570" i="4" s="1"/>
  <c r="G4538" i="4"/>
  <c r="L4538" i="4" s="1"/>
  <c r="G3171" i="4"/>
  <c r="K3171" i="4" s="1"/>
  <c r="G3139" i="4"/>
  <c r="L3139" i="4" s="1"/>
  <c r="G3105" i="4"/>
  <c r="K3105" i="4" s="1"/>
  <c r="G2677" i="4"/>
  <c r="M2677" i="4" s="1"/>
  <c r="G2669" i="4"/>
  <c r="J2669" i="4" s="1"/>
  <c r="G2653" i="4"/>
  <c r="K2653" i="4" s="1"/>
  <c r="G2645" i="4"/>
  <c r="J2645" i="4" s="1"/>
  <c r="G2637" i="4"/>
  <c r="J2637" i="4" s="1"/>
  <c r="G2600" i="4"/>
  <c r="J2600" i="4" s="1"/>
  <c r="G2587" i="4"/>
  <c r="L2587" i="4" s="1"/>
  <c r="G311" i="4"/>
  <c r="I311" i="2"/>
  <c r="I274" i="2" s="1"/>
  <c r="G4650" i="4"/>
  <c r="M4650" i="4" s="1"/>
  <c r="G2704" i="4"/>
  <c r="K2704" i="4" s="1"/>
  <c r="G2663" i="4"/>
  <c r="J2663" i="4" s="1"/>
  <c r="G2265" i="4"/>
  <c r="K2265" i="4" s="1"/>
  <c r="G4604" i="4"/>
  <c r="L4604" i="4" s="1"/>
  <c r="G4462" i="4"/>
  <c r="K4462" i="4" s="1"/>
  <c r="G4389" i="4"/>
  <c r="L4389" i="4" s="1"/>
  <c r="G4332" i="4"/>
  <c r="J4332" i="4" s="1"/>
  <c r="G4252" i="4"/>
  <c r="J4252" i="4" s="1"/>
  <c r="G4184" i="4"/>
  <c r="G4140" i="4"/>
  <c r="G4076" i="4"/>
  <c r="G4028" i="4"/>
  <c r="M4028" i="4" s="1"/>
  <c r="G3948" i="4"/>
  <c r="G4080" i="4"/>
  <c r="G4032" i="4"/>
  <c r="M4032" i="4" s="1"/>
  <c r="G4000" i="4"/>
  <c r="J4000" i="4" s="1"/>
  <c r="G3968" i="4"/>
  <c r="G3920" i="4"/>
  <c r="G3702" i="4"/>
  <c r="J3702" i="4" s="1"/>
  <c r="G3530" i="4"/>
  <c r="G3367" i="4"/>
  <c r="J3367" i="4" s="1"/>
  <c r="G4450" i="4"/>
  <c r="L4450" i="4" s="1"/>
  <c r="G3464" i="4"/>
  <c r="G3209" i="4"/>
  <c r="K3209" i="4" s="1"/>
  <c r="G2957" i="4"/>
  <c r="J2957" i="4" s="1"/>
  <c r="G2931" i="4"/>
  <c r="M2931" i="4" s="1"/>
  <c r="G2867" i="4"/>
  <c r="G2694" i="4"/>
  <c r="G2540" i="4"/>
  <c r="G2350" i="4"/>
  <c r="G2034" i="4"/>
  <c r="G2002" i="4"/>
  <c r="G1954" i="4"/>
  <c r="G1922" i="4"/>
  <c r="G1874" i="4"/>
  <c r="G1858" i="4"/>
  <c r="G1828" i="4"/>
  <c r="G1648" i="4"/>
  <c r="G1412" i="4"/>
  <c r="G2342" i="4"/>
  <c r="G1606" i="4"/>
  <c r="G1455" i="4"/>
  <c r="J1455" i="4" s="1"/>
  <c r="G1438" i="4"/>
  <c r="G1223" i="4"/>
  <c r="I972" i="2"/>
  <c r="J972" i="2" s="1"/>
  <c r="G4586" i="4"/>
  <c r="J4586" i="4" s="1"/>
  <c r="G4294" i="4"/>
  <c r="L4294" i="4" s="1"/>
  <c r="G3032" i="4"/>
  <c r="K3032" i="4" s="1"/>
  <c r="G2829" i="4"/>
  <c r="M2829" i="4" s="1"/>
  <c r="G2444" i="4"/>
  <c r="K2444" i="4" s="1"/>
  <c r="L5070" i="4"/>
  <c r="G4490" i="4"/>
  <c r="L4490" i="4" s="1"/>
  <c r="G4403" i="4"/>
  <c r="K4403" i="4" s="1"/>
  <c r="G4383" i="4"/>
  <c r="J4383" i="4" s="1"/>
  <c r="G4415" i="4"/>
  <c r="M4415" i="4" s="1"/>
  <c r="G4044" i="4"/>
  <c r="M4044" i="4" s="1"/>
  <c r="G3996" i="4"/>
  <c r="J3996" i="4" s="1"/>
  <c r="G3964" i="4"/>
  <c r="G4192" i="4"/>
  <c r="G4096" i="4"/>
  <c r="G4064" i="4"/>
  <c r="G4016" i="4"/>
  <c r="M4016" i="4" s="1"/>
  <c r="G3984" i="4"/>
  <c r="G3952" i="4"/>
  <c r="G3936" i="4"/>
  <c r="G3642" i="4"/>
  <c r="M3642" i="4" s="1"/>
  <c r="G3546" i="4"/>
  <c r="G3491" i="4"/>
  <c r="J3491" i="4" s="1"/>
  <c r="G3379" i="4"/>
  <c r="G3347" i="4"/>
  <c r="L3347" i="4" s="1"/>
  <c r="G3293" i="4"/>
  <c r="G4628" i="4"/>
  <c r="G2913" i="4"/>
  <c r="J2913" i="4" s="1"/>
  <c r="G2849" i="4"/>
  <c r="G2696" i="4"/>
  <c r="I2696" i="2"/>
  <c r="J2696" i="2" s="1"/>
  <c r="G3246" i="4"/>
  <c r="M3246" i="4" s="1"/>
  <c r="I3246" i="2"/>
  <c r="G2893" i="4"/>
  <c r="G2714" i="4"/>
  <c r="G2378" i="4"/>
  <c r="G2050" i="4"/>
  <c r="G1986" i="4"/>
  <c r="G1906" i="4"/>
  <c r="G1051" i="4"/>
  <c r="G1040" i="4"/>
  <c r="G1029" i="4"/>
  <c r="G1468" i="4"/>
  <c r="G4212" i="4"/>
  <c r="G4092" i="4"/>
  <c r="G4060" i="4"/>
  <c r="G4012" i="4"/>
  <c r="J4012" i="4" s="1"/>
  <c r="G3980" i="4"/>
  <c r="G3932" i="4"/>
  <c r="G4048" i="4"/>
  <c r="J4048" i="4" s="1"/>
  <c r="G3574" i="4"/>
  <c r="K3574" i="4" s="1"/>
  <c r="G3590" i="4"/>
  <c r="L3590" i="4" s="1"/>
  <c r="G3562" i="4"/>
  <c r="K3562" i="4" s="1"/>
  <c r="G3357" i="4"/>
  <c r="M3357" i="4" s="1"/>
  <c r="G3325" i="4"/>
  <c r="J3325" i="4" s="1"/>
  <c r="G3309" i="4"/>
  <c r="M3309" i="4" s="1"/>
  <c r="G3277" i="4"/>
  <c r="G3261" i="4"/>
  <c r="G4324" i="4"/>
  <c r="M4324" i="4" s="1"/>
  <c r="G3726" i="4"/>
  <c r="J3726" i="4" s="1"/>
  <c r="G3598" i="4"/>
  <c r="K3598" i="4" s="1"/>
  <c r="G3051" i="4"/>
  <c r="I3051" i="2"/>
  <c r="J3051" i="2" s="1"/>
  <c r="G2748" i="4"/>
  <c r="M2748" i="4" s="1"/>
  <c r="I2748" i="2"/>
  <c r="J2748" i="2" s="1"/>
  <c r="G3466" i="4"/>
  <c r="G2807" i="4"/>
  <c r="G2018" i="4"/>
  <c r="G1970" i="4"/>
  <c r="G1938" i="4"/>
  <c r="G1890" i="4"/>
  <c r="G1842" i="4"/>
  <c r="G1617" i="4"/>
  <c r="G2534" i="4"/>
  <c r="G2283" i="4"/>
  <c r="G2146" i="4"/>
  <c r="J2146" i="4" s="1"/>
  <c r="I2146" i="2"/>
  <c r="J2146" i="2" s="1"/>
  <c r="G1706" i="4"/>
  <c r="M1706" i="4" s="1"/>
  <c r="G1589" i="4"/>
  <c r="G2737" i="4"/>
  <c r="M2737" i="4" s="1"/>
  <c r="I2737" i="2"/>
  <c r="J2737" i="2" s="1"/>
  <c r="I4788" i="2"/>
  <c r="J4788" i="2" s="1"/>
  <c r="I3047" i="2"/>
  <c r="J3047" i="2" s="1"/>
  <c r="G2772" i="4"/>
  <c r="M2772" i="4" s="1"/>
  <c r="I2772" i="2"/>
  <c r="J2772" i="2" s="1"/>
  <c r="G1750" i="4"/>
  <c r="M1750" i="4" s="1"/>
  <c r="G2239" i="4"/>
  <c r="K2239" i="4" s="1"/>
  <c r="G1840" i="4"/>
  <c r="K1840" i="4" s="1"/>
  <c r="G1315" i="4"/>
  <c r="M1315" i="4" s="1"/>
  <c r="G3088" i="4"/>
  <c r="G2764" i="4"/>
  <c r="M2764" i="4" s="1"/>
  <c r="G975" i="4"/>
  <c r="M975" i="4" s="1"/>
  <c r="I975" i="2"/>
  <c r="J975" i="2" s="1"/>
  <c r="I930" i="2"/>
  <c r="J930" i="2" s="1"/>
  <c r="G4198" i="4"/>
  <c r="G3100" i="4"/>
  <c r="I3100" i="2"/>
  <c r="G2736" i="4"/>
  <c r="I2736" i="2"/>
  <c r="J2736" i="2" s="1"/>
  <c r="G2419" i="4"/>
  <c r="M2419" i="4" s="1"/>
  <c r="G2388" i="4"/>
  <c r="M2388" i="4" s="1"/>
  <c r="G1796" i="4"/>
  <c r="L1796" i="4" s="1"/>
  <c r="G1730" i="4"/>
  <c r="J1730" i="4" s="1"/>
  <c r="G1696" i="4"/>
  <c r="L1696" i="4" s="1"/>
  <c r="G1656" i="4"/>
  <c r="L1656" i="4" s="1"/>
  <c r="G1596" i="4"/>
  <c r="K1596" i="4" s="1"/>
  <c r="G1497" i="4"/>
  <c r="J1497" i="4" s="1"/>
  <c r="G1347" i="4"/>
  <c r="K1347" i="4" s="1"/>
  <c r="G2821" i="4"/>
  <c r="G2756" i="4"/>
  <c r="M2756" i="4" s="1"/>
  <c r="G2738" i="4"/>
  <c r="M2738" i="4" s="1"/>
  <c r="I2738" i="2"/>
  <c r="J2738" i="2" s="1"/>
  <c r="G2724" i="4"/>
  <c r="M2724" i="4" s="1"/>
  <c r="G2621" i="4"/>
  <c r="M2621" i="4" s="1"/>
  <c r="G2602" i="4"/>
  <c r="J2602" i="4" s="1"/>
  <c r="G2542" i="4"/>
  <c r="G2425" i="4"/>
  <c r="M2425" i="4" s="1"/>
  <c r="I2697" i="2"/>
  <c r="J2697" i="2" s="1"/>
  <c r="G1566" i="4"/>
  <c r="K1566" i="4" s="1"/>
  <c r="G1409" i="4"/>
  <c r="G1277" i="4"/>
  <c r="L1277" i="4" s="1"/>
  <c r="M3593" i="4"/>
  <c r="J3593" i="4"/>
  <c r="J4410" i="4"/>
  <c r="M4410" i="4"/>
  <c r="L4402" i="4"/>
  <c r="K4402" i="4"/>
  <c r="M4402" i="4"/>
  <c r="J4390" i="4"/>
  <c r="M3737" i="4"/>
  <c r="K3737" i="4"/>
  <c r="I1045" i="2"/>
  <c r="J1045" i="2" s="1"/>
  <c r="I922" i="2"/>
  <c r="J922" i="2" s="1"/>
  <c r="G2364" i="4"/>
  <c r="G2255" i="4"/>
  <c r="L1872" i="4"/>
  <c r="M1872" i="4"/>
  <c r="G2346" i="4"/>
  <c r="M2346" i="4" s="1"/>
  <c r="G2151" i="4"/>
  <c r="J2151" i="4" s="1"/>
  <c r="G2097" i="4"/>
  <c r="J2097" i="4" s="1"/>
  <c r="G2029" i="4"/>
  <c r="M2029" i="4" s="1"/>
  <c r="G1724" i="4"/>
  <c r="M1724" i="4" s="1"/>
  <c r="K2558" i="4"/>
  <c r="M2558" i="4"/>
  <c r="K1525" i="4"/>
  <c r="M1525" i="4"/>
  <c r="G2287" i="4"/>
  <c r="G2223" i="4"/>
  <c r="G2308" i="4"/>
  <c r="L2308" i="4" s="1"/>
  <c r="G2168" i="4"/>
  <c r="J2168" i="4" s="1"/>
  <c r="G2113" i="4"/>
  <c r="M2113" i="4" s="1"/>
  <c r="G2061" i="4"/>
  <c r="G1997" i="4"/>
  <c r="M1997" i="4" s="1"/>
  <c r="G1655" i="4"/>
  <c r="G1546" i="4"/>
  <c r="G1489" i="4"/>
  <c r="L1489" i="4" s="1"/>
  <c r="M3009" i="4"/>
  <c r="K3009" i="4"/>
  <c r="J3009" i="4"/>
  <c r="G2124" i="4"/>
  <c r="M2124" i="4" s="1"/>
  <c r="G2081" i="4"/>
  <c r="M2081" i="4" s="1"/>
  <c r="G2045" i="4"/>
  <c r="K2045" i="4" s="1"/>
  <c r="G2013" i="4"/>
  <c r="M2013" i="4" s="1"/>
  <c r="G1981" i="4"/>
  <c r="K1981" i="4" s="1"/>
  <c r="G1619" i="4"/>
  <c r="J1619" i="4" s="1"/>
  <c r="G1530" i="4"/>
  <c r="L1530" i="4" s="1"/>
  <c r="G1514" i="4"/>
  <c r="J1514" i="4" s="1"/>
  <c r="G1460" i="4"/>
  <c r="G1434" i="4"/>
  <c r="K1434" i="4" s="1"/>
  <c r="G1405" i="4"/>
  <c r="G1378" i="4"/>
  <c r="M1378" i="4" s="1"/>
  <c r="K3112" i="4"/>
  <c r="L3112" i="4"/>
  <c r="M3112" i="4"/>
  <c r="L2114" i="4"/>
  <c r="J2114" i="4"/>
  <c r="M2114" i="4"/>
  <c r="K2387" i="4"/>
  <c r="J2387" i="4"/>
  <c r="M2387" i="4"/>
  <c r="J4406" i="4"/>
  <c r="J3737" i="4"/>
  <c r="M3939" i="4"/>
  <c r="L2387" i="4"/>
  <c r="K2371" i="4"/>
  <c r="J2371" i="4"/>
  <c r="M2371" i="4"/>
  <c r="K2391" i="4"/>
  <c r="J2391" i="4"/>
  <c r="M2391" i="4"/>
  <c r="J3939" i="4"/>
  <c r="M2865" i="4"/>
  <c r="K2375" i="4"/>
  <c r="J2375" i="4"/>
  <c r="M2375" i="4"/>
  <c r="I4966" i="2"/>
  <c r="J4966" i="2" s="1"/>
  <c r="J4402" i="4"/>
  <c r="L2371" i="4"/>
  <c r="J1034" i="4"/>
  <c r="K860" i="4"/>
  <c r="J776" i="4"/>
  <c r="L1653" i="4"/>
  <c r="I4868" i="2"/>
  <c r="J4868" i="2" s="1"/>
  <c r="J1653" i="4"/>
  <c r="K544" i="4"/>
  <c r="J860" i="4"/>
  <c r="M5023" i="4"/>
  <c r="K5023" i="4"/>
  <c r="M3002" i="4"/>
  <c r="L3002" i="4"/>
  <c r="K5041" i="4"/>
  <c r="K4937" i="4"/>
  <c r="J5077" i="4"/>
  <c r="L5077" i="4"/>
  <c r="M5077" i="4"/>
  <c r="J5041" i="4"/>
  <c r="M5041" i="4"/>
  <c r="M5033" i="4"/>
  <c r="J4937" i="4"/>
  <c r="M4937" i="4"/>
  <c r="K4974" i="4"/>
  <c r="M4974" i="4"/>
  <c r="L4974" i="4"/>
  <c r="K5077" i="4"/>
  <c r="J5146" i="4"/>
  <c r="M5146" i="4"/>
  <c r="L5146" i="4"/>
  <c r="G5055" i="4"/>
  <c r="M5055" i="4" s="1"/>
  <c r="I5055" i="2"/>
  <c r="G4983" i="4"/>
  <c r="M5101" i="4"/>
  <c r="K5101" i="4"/>
  <c r="G4993" i="4"/>
  <c r="G4956" i="4"/>
  <c r="G4860" i="4"/>
  <c r="K4860" i="4" s="1"/>
  <c r="G4888" i="4"/>
  <c r="G4837" i="4"/>
  <c r="I4789" i="2"/>
  <c r="J4789" i="2" s="1"/>
  <c r="G4789" i="4"/>
  <c r="M4789" i="4" s="1"/>
  <c r="G4769" i="4"/>
  <c r="G4705" i="4"/>
  <c r="J4705" i="4" s="1"/>
  <c r="G4673" i="4"/>
  <c r="K4673" i="4" s="1"/>
  <c r="K4640" i="4"/>
  <c r="G4608" i="4"/>
  <c r="G4821" i="4"/>
  <c r="G4805" i="4"/>
  <c r="M4805" i="4" s="1"/>
  <c r="G4779" i="4"/>
  <c r="G4747" i="4"/>
  <c r="G4715" i="4"/>
  <c r="K4715" i="4" s="1"/>
  <c r="G4683" i="4"/>
  <c r="J4683" i="4" s="1"/>
  <c r="G4879" i="4"/>
  <c r="G4843" i="4"/>
  <c r="G4765" i="4"/>
  <c r="G4733" i="4"/>
  <c r="G4701" i="4"/>
  <c r="J4701" i="4" s="1"/>
  <c r="G4504" i="4"/>
  <c r="G4472" i="4"/>
  <c r="G4440" i="4"/>
  <c r="G4736" i="4"/>
  <c r="G4550" i="4"/>
  <c r="G4516" i="4"/>
  <c r="G4484" i="4"/>
  <c r="G4452" i="4"/>
  <c r="G4420" i="4"/>
  <c r="G4388" i="4"/>
  <c r="G4314" i="4"/>
  <c r="K4314" i="4" s="1"/>
  <c r="G4282" i="4"/>
  <c r="K4282" i="4" s="1"/>
  <c r="G4250" i="4"/>
  <c r="G4269" i="4"/>
  <c r="K4269" i="4" s="1"/>
  <c r="G4218" i="4"/>
  <c r="G4186" i="4"/>
  <c r="G4154" i="4"/>
  <c r="G4122" i="4"/>
  <c r="G4285" i="4"/>
  <c r="L4285" i="4" s="1"/>
  <c r="G4230" i="4"/>
  <c r="G4166" i="4"/>
  <c r="G4134" i="4"/>
  <c r="G4097" i="4"/>
  <c r="K4097" i="4" s="1"/>
  <c r="G4113" i="4"/>
  <c r="J4113" i="4" s="1"/>
  <c r="G3763" i="4"/>
  <c r="G3732" i="4"/>
  <c r="M3732" i="4" s="1"/>
  <c r="G3700" i="4"/>
  <c r="K3700" i="4" s="1"/>
  <c r="G3668" i="4"/>
  <c r="M3668" i="4" s="1"/>
  <c r="G3636" i="4"/>
  <c r="K3636" i="4" s="1"/>
  <c r="G3604" i="4"/>
  <c r="J3604" i="4" s="1"/>
  <c r="G3572" i="4"/>
  <c r="M3572" i="4" s="1"/>
  <c r="G3540" i="4"/>
  <c r="K3540" i="4" s="1"/>
  <c r="G3508" i="4"/>
  <c r="J3508" i="4" s="1"/>
  <c r="G3476" i="4"/>
  <c r="M3476" i="4" s="1"/>
  <c r="G4169" i="4"/>
  <c r="J4169" i="4" s="1"/>
  <c r="G3834" i="4"/>
  <c r="K3834" i="4" s="1"/>
  <c r="G3826" i="4"/>
  <c r="K3826" i="4" s="1"/>
  <c r="G3772" i="4"/>
  <c r="M3772" i="4" s="1"/>
  <c r="G3744" i="4"/>
  <c r="M3744" i="4" s="1"/>
  <c r="G3712" i="4"/>
  <c r="L3712" i="4" s="1"/>
  <c r="G3680" i="4"/>
  <c r="K3680" i="4" s="1"/>
  <c r="G3648" i="4"/>
  <c r="J3648" i="4" s="1"/>
  <c r="G3616" i="4"/>
  <c r="K3616" i="4" s="1"/>
  <c r="G3584" i="4"/>
  <c r="K3584" i="4" s="1"/>
  <c r="G3552" i="4"/>
  <c r="M3552" i="4" s="1"/>
  <c r="G3520" i="4"/>
  <c r="J3520" i="4" s="1"/>
  <c r="G3488" i="4"/>
  <c r="M3488" i="4" s="1"/>
  <c r="G3739" i="4"/>
  <c r="G3611" i="4"/>
  <c r="L3611" i="4" s="1"/>
  <c r="G3018" i="4"/>
  <c r="G3010" i="4"/>
  <c r="G2680" i="4"/>
  <c r="G2672" i="4"/>
  <c r="G2664" i="4"/>
  <c r="J2664" i="4" s="1"/>
  <c r="G2656" i="4"/>
  <c r="J2656" i="4" s="1"/>
  <c r="G2586" i="4"/>
  <c r="M2497" i="4"/>
  <c r="J2497" i="4"/>
  <c r="L2497" i="4"/>
  <c r="G2476" i="4"/>
  <c r="G2457" i="4"/>
  <c r="G2420" i="4"/>
  <c r="G3731" i="4"/>
  <c r="G3603" i="4"/>
  <c r="L3603" i="4" s="1"/>
  <c r="G3437" i="4"/>
  <c r="K3437" i="4" s="1"/>
  <c r="G3188" i="4"/>
  <c r="G3180" i="4"/>
  <c r="G3173" i="4"/>
  <c r="L3173" i="4" s="1"/>
  <c r="G3165" i="4"/>
  <c r="K3165" i="4" s="1"/>
  <c r="G3157" i="4"/>
  <c r="M3157" i="4" s="1"/>
  <c r="G3149" i="4"/>
  <c r="K3149" i="4" s="1"/>
  <c r="G3141" i="4"/>
  <c r="J3141" i="4" s="1"/>
  <c r="G3131" i="4"/>
  <c r="K3131" i="4" s="1"/>
  <c r="G3123" i="4"/>
  <c r="L3123" i="4" s="1"/>
  <c r="G3115" i="4"/>
  <c r="K3115" i="4" s="1"/>
  <c r="G3107" i="4"/>
  <c r="M3107" i="4" s="1"/>
  <c r="G2815" i="4"/>
  <c r="G2789" i="4"/>
  <c r="G2720" i="4"/>
  <c r="M2720" i="4" s="1"/>
  <c r="I2720" i="2"/>
  <c r="J2720" i="2" s="1"/>
  <c r="G2686" i="4"/>
  <c r="G2678" i="4"/>
  <c r="G2670" i="4"/>
  <c r="G2662" i="4"/>
  <c r="K2662" i="4" s="1"/>
  <c r="G2654" i="4"/>
  <c r="K2654" i="4" s="1"/>
  <c r="G2646" i="4"/>
  <c r="G2638" i="4"/>
  <c r="M2638" i="4" s="1"/>
  <c r="G2608" i="4"/>
  <c r="G2588" i="4"/>
  <c r="G2510" i="4"/>
  <c r="G2492" i="4"/>
  <c r="G2472" i="4"/>
  <c r="G2447" i="4"/>
  <c r="M2447" i="4" s="1"/>
  <c r="G3243" i="4"/>
  <c r="G2362" i="4"/>
  <c r="G2324" i="4"/>
  <c r="G2285" i="4"/>
  <c r="G2253" i="4"/>
  <c r="G2221" i="4"/>
  <c r="G2180" i="4"/>
  <c r="G2153" i="4"/>
  <c r="G2127" i="4"/>
  <c r="G2107" i="4"/>
  <c r="G2091" i="4"/>
  <c r="G2075" i="4"/>
  <c r="G2063" i="4"/>
  <c r="G2047" i="4"/>
  <c r="G2031" i="4"/>
  <c r="G2015" i="4"/>
  <c r="M2015" i="4" s="1"/>
  <c r="G1999" i="4"/>
  <c r="L1999" i="4" s="1"/>
  <c r="G1983" i="4"/>
  <c r="M1983" i="4" s="1"/>
  <c r="G1967" i="4"/>
  <c r="G1951" i="4"/>
  <c r="M1951" i="4" s="1"/>
  <c r="G1935" i="4"/>
  <c r="G1919" i="4"/>
  <c r="M1919" i="4" s="1"/>
  <c r="G1903" i="4"/>
  <c r="L1903" i="4" s="1"/>
  <c r="G1887" i="4"/>
  <c r="L1887" i="4" s="1"/>
  <c r="G1871" i="4"/>
  <c r="L1871" i="4" s="1"/>
  <c r="G1855" i="4"/>
  <c r="L1855" i="4" s="1"/>
  <c r="G1839" i="4"/>
  <c r="L1839" i="4" s="1"/>
  <c r="G1825" i="4"/>
  <c r="G1806" i="4"/>
  <c r="G1774" i="4"/>
  <c r="K1774" i="4" s="1"/>
  <c r="G1720" i="4"/>
  <c r="M1720" i="4" s="1"/>
  <c r="G1692" i="4"/>
  <c r="M1692" i="4" s="1"/>
  <c r="G2279" i="4"/>
  <c r="G2076" i="4"/>
  <c r="G1964" i="4"/>
  <c r="G1868" i="4"/>
  <c r="G2273" i="4"/>
  <c r="G2241" i="4"/>
  <c r="G1290" i="4"/>
  <c r="G1274" i="4"/>
  <c r="G1258" i="4"/>
  <c r="G1242" i="4"/>
  <c r="G1226" i="4"/>
  <c r="G1209" i="4"/>
  <c r="G1193" i="4"/>
  <c r="G1167" i="4"/>
  <c r="G1061" i="4"/>
  <c r="G1000" i="4"/>
  <c r="G984" i="4"/>
  <c r="G963" i="4"/>
  <c r="G947" i="4"/>
  <c r="G898" i="4"/>
  <c r="G877" i="4"/>
  <c r="G861" i="4"/>
  <c r="G845" i="4"/>
  <c r="G814" i="4"/>
  <c r="G774" i="4"/>
  <c r="G758" i="4"/>
  <c r="G1722" i="4"/>
  <c r="G1148" i="4"/>
  <c r="G1133" i="4"/>
  <c r="G1116" i="4"/>
  <c r="G1100" i="4"/>
  <c r="G1078" i="4"/>
  <c r="G5054" i="4"/>
  <c r="G4952" i="4"/>
  <c r="G4675" i="4"/>
  <c r="K4675" i="4" s="1"/>
  <c r="G4720" i="4"/>
  <c r="G4253" i="4"/>
  <c r="K4253" i="4" s="1"/>
  <c r="G4261" i="4"/>
  <c r="K4261" i="4" s="1"/>
  <c r="G3756" i="4"/>
  <c r="M3756" i="4" s="1"/>
  <c r="G3724" i="4"/>
  <c r="K3724" i="4" s="1"/>
  <c r="G3660" i="4"/>
  <c r="M3660" i="4" s="1"/>
  <c r="G3596" i="4"/>
  <c r="J3596" i="4" s="1"/>
  <c r="G3532" i="4"/>
  <c r="M3532" i="4" s="1"/>
  <c r="G3500" i="4"/>
  <c r="J3500" i="4" s="1"/>
  <c r="G3424" i="4"/>
  <c r="G3408" i="4"/>
  <c r="G3392" i="4"/>
  <c r="G4137" i="4"/>
  <c r="M4137" i="4" s="1"/>
  <c r="G3840" i="4"/>
  <c r="L3840" i="4" s="1"/>
  <c r="G3832" i="4"/>
  <c r="L3832" i="4" s="1"/>
  <c r="G3824" i="4"/>
  <c r="L3824" i="4" s="1"/>
  <c r="G3736" i="4"/>
  <c r="L3736" i="4" s="1"/>
  <c r="G3704" i="4"/>
  <c r="M3704" i="4" s="1"/>
  <c r="G3640" i="4"/>
  <c r="L3640" i="4" s="1"/>
  <c r="G3576" i="4"/>
  <c r="K3576" i="4" s="1"/>
  <c r="G3512" i="4"/>
  <c r="J3512" i="4" s="1"/>
  <c r="G3480" i="4"/>
  <c r="L3480" i="4" s="1"/>
  <c r="G3435" i="4"/>
  <c r="J3435" i="4" s="1"/>
  <c r="G3415" i="4"/>
  <c r="K3415" i="4" s="1"/>
  <c r="G3399" i="4"/>
  <c r="M3399" i="4" s="1"/>
  <c r="G3391" i="4"/>
  <c r="K3391" i="4" s="1"/>
  <c r="G3340" i="4"/>
  <c r="G3707" i="4"/>
  <c r="G3547" i="4"/>
  <c r="M3547" i="4" s="1"/>
  <c r="G2502" i="4"/>
  <c r="G3429" i="4"/>
  <c r="L3429" i="4" s="1"/>
  <c r="G2565" i="4"/>
  <c r="G2491" i="4"/>
  <c r="J2356" i="4"/>
  <c r="G2305" i="4"/>
  <c r="G2172" i="4"/>
  <c r="G2149" i="4"/>
  <c r="G2119" i="4"/>
  <c r="G2087" i="4"/>
  <c r="G2071" i="4"/>
  <c r="G2059" i="4"/>
  <c r="G2043" i="4"/>
  <c r="G1798" i="4"/>
  <c r="G2040" i="4"/>
  <c r="G2024" i="4"/>
  <c r="G1976" i="4"/>
  <c r="G1960" i="4"/>
  <c r="G585" i="4"/>
  <c r="G569" i="4"/>
  <c r="G1834" i="4"/>
  <c r="G1785" i="4"/>
  <c r="G1677" i="4"/>
  <c r="G1311" i="4"/>
  <c r="G1300" i="4"/>
  <c r="G1292" i="4"/>
  <c r="G1284" i="4"/>
  <c r="G1236" i="4"/>
  <c r="G1215" i="4"/>
  <c r="G1173" i="4"/>
  <c r="G1003" i="4"/>
  <c r="G987" i="4"/>
  <c r="I892" i="2"/>
  <c r="J892" i="2" s="1"/>
  <c r="G892" i="4"/>
  <c r="I810" i="2"/>
  <c r="J810" i="2" s="1"/>
  <c r="G810" i="4"/>
  <c r="M810" i="4" s="1"/>
  <c r="G309" i="4"/>
  <c r="G293" i="4"/>
  <c r="G250" i="4"/>
  <c r="G197" i="4"/>
  <c r="G165" i="4"/>
  <c r="G157" i="4"/>
  <c r="G125" i="4"/>
  <c r="G106" i="4"/>
  <c r="G90" i="4"/>
  <c r="G74" i="4"/>
  <c r="G58" i="4"/>
  <c r="G5153" i="4"/>
  <c r="G5030" i="4"/>
  <c r="G4880" i="4"/>
  <c r="G4766" i="4"/>
  <c r="G4702" i="4"/>
  <c r="L4702" i="4" s="1"/>
  <c r="G5098" i="4"/>
  <c r="G5032" i="4"/>
  <c r="G4816" i="4"/>
  <c r="J4816" i="4" s="1"/>
  <c r="G4800" i="4"/>
  <c r="K4800" i="4" s="1"/>
  <c r="G4783" i="4"/>
  <c r="G4653" i="4"/>
  <c r="L4653" i="4" s="1"/>
  <c r="G5066" i="4"/>
  <c r="G4936" i="4"/>
  <c r="G4623" i="4"/>
  <c r="L4623" i="4" s="1"/>
  <c r="G4595" i="4"/>
  <c r="L4595" i="4" s="1"/>
  <c r="G4527" i="4"/>
  <c r="J4527" i="4" s="1"/>
  <c r="G4485" i="4"/>
  <c r="J4485" i="4" s="1"/>
  <c r="G4430" i="4"/>
  <c r="G4277" i="4"/>
  <c r="J4277" i="4" s="1"/>
  <c r="G4249" i="4"/>
  <c r="M4249" i="4" s="1"/>
  <c r="G4221" i="4"/>
  <c r="L4221" i="4" s="1"/>
  <c r="G4207" i="4"/>
  <c r="M4207" i="4" s="1"/>
  <c r="G4615" i="4"/>
  <c r="K4615" i="4" s="1"/>
  <c r="G4377" i="4"/>
  <c r="J4377" i="4" s="1"/>
  <c r="G4241" i="4"/>
  <c r="K4241" i="4" s="1"/>
  <c r="G4511" i="4"/>
  <c r="J4511" i="4" s="1"/>
  <c r="G4255" i="4"/>
  <c r="L4255" i="4" s="1"/>
  <c r="G4153" i="4"/>
  <c r="K4153" i="4" s="1"/>
  <c r="G4135" i="4"/>
  <c r="L4135" i="4" s="1"/>
  <c r="G4108" i="4"/>
  <c r="G4008" i="4"/>
  <c r="J4008" i="4" s="1"/>
  <c r="G3976" i="4"/>
  <c r="G3960" i="4"/>
  <c r="G4299" i="4"/>
  <c r="G4188" i="4"/>
  <c r="G4160" i="4"/>
  <c r="G4128" i="4"/>
  <c r="G4972" i="4"/>
  <c r="I4900" i="2"/>
  <c r="I4897" i="2" s="1"/>
  <c r="J4897" i="2" s="1"/>
  <c r="I2754" i="2"/>
  <c r="J2754" i="2" s="1"/>
  <c r="J5023" i="4"/>
  <c r="L4146" i="4"/>
  <c r="K4146" i="4"/>
  <c r="J3002" i="4"/>
  <c r="G4844" i="4"/>
  <c r="G4665" i="4"/>
  <c r="J4665" i="4" s="1"/>
  <c r="G4872" i="4"/>
  <c r="K4872" i="4" s="1"/>
  <c r="G4842" i="4"/>
  <c r="L4842" i="4" s="1"/>
  <c r="G4760" i="4"/>
  <c r="G4696" i="4"/>
  <c r="G4400" i="4"/>
  <c r="G4412" i="4"/>
  <c r="I2717" i="2"/>
  <c r="J2717" i="2" s="1"/>
  <c r="J2466" i="4"/>
  <c r="K2193" i="4"/>
  <c r="J2193" i="4"/>
  <c r="G1363" i="4"/>
  <c r="J4476" i="4"/>
  <c r="J4444" i="4"/>
  <c r="J4146" i="4"/>
  <c r="L2103" i="4"/>
  <c r="K2356" i="4"/>
  <c r="L2193" i="4"/>
  <c r="G5014" i="4"/>
  <c r="G4903" i="4"/>
  <c r="G4885" i="4"/>
  <c r="G3741" i="4"/>
  <c r="K3741" i="4" s="1"/>
  <c r="G5001" i="4"/>
  <c r="G4948" i="4"/>
  <c r="G4963" i="4"/>
  <c r="I4970" i="2"/>
  <c r="J4970" i="2" s="1"/>
  <c r="G4970" i="4"/>
  <c r="M4970" i="4" s="1"/>
  <c r="G4950" i="4"/>
  <c r="G4892" i="4"/>
  <c r="G4867" i="4"/>
  <c r="G4851" i="4"/>
  <c r="I4832" i="2"/>
  <c r="J4832" i="2" s="1"/>
  <c r="G4832" i="4"/>
  <c r="M4832" i="4" s="1"/>
  <c r="I4787" i="2"/>
  <c r="J4787" i="2" s="1"/>
  <c r="G4787" i="4"/>
  <c r="M4787" i="4" s="1"/>
  <c r="G4753" i="4"/>
  <c r="G4721" i="4"/>
  <c r="M4721" i="4" s="1"/>
  <c r="G4689" i="4"/>
  <c r="G4656" i="4"/>
  <c r="G4624" i="4"/>
  <c r="G4592" i="4"/>
  <c r="G4560" i="4"/>
  <c r="G4813" i="4"/>
  <c r="M4813" i="4" s="1"/>
  <c r="G4797" i="4"/>
  <c r="J4797" i="4" s="1"/>
  <c r="G4763" i="4"/>
  <c r="G4731" i="4"/>
  <c r="G4699" i="4"/>
  <c r="K4699" i="4" s="1"/>
  <c r="G4667" i="4"/>
  <c r="J4667" i="4" s="1"/>
  <c r="G4642" i="4"/>
  <c r="J4642" i="4" s="1"/>
  <c r="G4610" i="4"/>
  <c r="J4610" i="4" s="1"/>
  <c r="G4578" i="4"/>
  <c r="G4546" i="4"/>
  <c r="G4852" i="4"/>
  <c r="J4852" i="4" s="1"/>
  <c r="G4781" i="4"/>
  <c r="G4749" i="4"/>
  <c r="G4717" i="4"/>
  <c r="G4685" i="4"/>
  <c r="J4685" i="4" s="1"/>
  <c r="G4744" i="4"/>
  <c r="G4680" i="4"/>
  <c r="G4520" i="4"/>
  <c r="G4488" i="4"/>
  <c r="G4456" i="4"/>
  <c r="G4424" i="4"/>
  <c r="G4392" i="4"/>
  <c r="G4350" i="4"/>
  <c r="G4318" i="4"/>
  <c r="G4286" i="4"/>
  <c r="L4286" i="4" s="1"/>
  <c r="G4254" i="4"/>
  <c r="G4768" i="4"/>
  <c r="G4704" i="4"/>
  <c r="G4532" i="4"/>
  <c r="G4500" i="4"/>
  <c r="G4468" i="4"/>
  <c r="G4436" i="4"/>
  <c r="G4404" i="4"/>
  <c r="G4330" i="4"/>
  <c r="G4298" i="4"/>
  <c r="J4298" i="4" s="1"/>
  <c r="G4266" i="4"/>
  <c r="G4333" i="4"/>
  <c r="G4234" i="4"/>
  <c r="G4202" i="4"/>
  <c r="G4170" i="4"/>
  <c r="G4138" i="4"/>
  <c r="G4106" i="4"/>
  <c r="G4349" i="4"/>
  <c r="G4245" i="4"/>
  <c r="K4245" i="4" s="1"/>
  <c r="G4214" i="4"/>
  <c r="G4182" i="4"/>
  <c r="G4150" i="4"/>
  <c r="G4118" i="4"/>
  <c r="G4177" i="4"/>
  <c r="L4177" i="4" s="1"/>
  <c r="G3748" i="4"/>
  <c r="L3748" i="4" s="1"/>
  <c r="G3716" i="4"/>
  <c r="M3716" i="4" s="1"/>
  <c r="G3684" i="4"/>
  <c r="L3684" i="4" s="1"/>
  <c r="G3620" i="4"/>
  <c r="J3620" i="4" s="1"/>
  <c r="G3588" i="4"/>
  <c r="M3588" i="4" s="1"/>
  <c r="G3556" i="4"/>
  <c r="L3556" i="4" s="1"/>
  <c r="G3472" i="4"/>
  <c r="G3760" i="4"/>
  <c r="M3760" i="4" s="1"/>
  <c r="G3696" i="4"/>
  <c r="G3664" i="4"/>
  <c r="J3664" i="4" s="1"/>
  <c r="G3632" i="4"/>
  <c r="G3568" i="4"/>
  <c r="M3568" i="4" s="1"/>
  <c r="G3536" i="4"/>
  <c r="G3504" i="4"/>
  <c r="M3504" i="4" s="1"/>
  <c r="G3414" i="4"/>
  <c r="G3406" i="4"/>
  <c r="G3398" i="4"/>
  <c r="G3675" i="4"/>
  <c r="G3515" i="4"/>
  <c r="L3515" i="4" s="1"/>
  <c r="G3045" i="4"/>
  <c r="G3038" i="4"/>
  <c r="G3030" i="4"/>
  <c r="G3022" i="4"/>
  <c r="G3014" i="4"/>
  <c r="G2819" i="4"/>
  <c r="G2788" i="4"/>
  <c r="G2769" i="4"/>
  <c r="G2751" i="4"/>
  <c r="G2703" i="4"/>
  <c r="G2684" i="4"/>
  <c r="G2676" i="4"/>
  <c r="G2668" i="4"/>
  <c r="J2668" i="4" s="1"/>
  <c r="G2660" i="4"/>
  <c r="L2660" i="4" s="1"/>
  <c r="G2652" i="4"/>
  <c r="L2652" i="4" s="1"/>
  <c r="G2644" i="4"/>
  <c r="G2636" i="4"/>
  <c r="L2636" i="4" s="1"/>
  <c r="G2612" i="4"/>
  <c r="G2590" i="4"/>
  <c r="G2575" i="4"/>
  <c r="G2464" i="4"/>
  <c r="G2435" i="4"/>
  <c r="G2415" i="4"/>
  <c r="G2384" i="4"/>
  <c r="G2352" i="4"/>
  <c r="G2320" i="4"/>
  <c r="G3667" i="4"/>
  <c r="G3507" i="4"/>
  <c r="K3507" i="4" s="1"/>
  <c r="G3235" i="4"/>
  <c r="G3184" i="4"/>
  <c r="I3177" i="2"/>
  <c r="G3177" i="4"/>
  <c r="M3177" i="4" s="1"/>
  <c r="G3169" i="4"/>
  <c r="J3169" i="4" s="1"/>
  <c r="G3161" i="4"/>
  <c r="G3153" i="4"/>
  <c r="J3153" i="4" s="1"/>
  <c r="G3145" i="4"/>
  <c r="G3137" i="4"/>
  <c r="J3137" i="4" s="1"/>
  <c r="G3127" i="4"/>
  <c r="G3119" i="4"/>
  <c r="K3119" i="4" s="1"/>
  <c r="G3111" i="4"/>
  <c r="L3111" i="4" s="1"/>
  <c r="G3103" i="4"/>
  <c r="L3103" i="4" s="1"/>
  <c r="G3064" i="4"/>
  <c r="G2793" i="4"/>
  <c r="G2783" i="4"/>
  <c r="G2753" i="4"/>
  <c r="I2733" i="2"/>
  <c r="J2733" i="2" s="1"/>
  <c r="G2733" i="4"/>
  <c r="M2733" i="4" s="1"/>
  <c r="I2706" i="2"/>
  <c r="I2705" i="2" s="1"/>
  <c r="J2705" i="2" s="1"/>
  <c r="G2706" i="4"/>
  <c r="M2706" i="4" s="1"/>
  <c r="I2692" i="2"/>
  <c r="J2692" i="2" s="1"/>
  <c r="G2692" i="4"/>
  <c r="M2692" i="4" s="1"/>
  <c r="G2682" i="4"/>
  <c r="G2674" i="4"/>
  <c r="G2666" i="4"/>
  <c r="J2666" i="4" s="1"/>
  <c r="G2658" i="4"/>
  <c r="G2650" i="4"/>
  <c r="L2650" i="4" s="1"/>
  <c r="G2642" i="4"/>
  <c r="L2642" i="4" s="1"/>
  <c r="G2634" i="4"/>
  <c r="M2634" i="4" s="1"/>
  <c r="G2592" i="4"/>
  <c r="G2515" i="4"/>
  <c r="G2498" i="4"/>
  <c r="G2480" i="4"/>
  <c r="G2459" i="4"/>
  <c r="G2433" i="4"/>
  <c r="G2404" i="4"/>
  <c r="G2372" i="4"/>
  <c r="G2337" i="4"/>
  <c r="G2298" i="4"/>
  <c r="G2269" i="4"/>
  <c r="G2237" i="4"/>
  <c r="G2143" i="4"/>
  <c r="G2115" i="4"/>
  <c r="G2099" i="4"/>
  <c r="G2083" i="4"/>
  <c r="G2055" i="4"/>
  <c r="G2039" i="4"/>
  <c r="G1959" i="4"/>
  <c r="G1943" i="4"/>
  <c r="J1943" i="4" s="1"/>
  <c r="G1927" i="4"/>
  <c r="L1927" i="4" s="1"/>
  <c r="G1911" i="4"/>
  <c r="J1911" i="4" s="1"/>
  <c r="G1833" i="4"/>
  <c r="G1817" i="4"/>
  <c r="G1790" i="4"/>
  <c r="G1752" i="4"/>
  <c r="M1752" i="4" s="1"/>
  <c r="G1734" i="4"/>
  <c r="G1708" i="4"/>
  <c r="K1708" i="4" s="1"/>
  <c r="G1676" i="4"/>
  <c r="G2295" i="4"/>
  <c r="G2289" i="4"/>
  <c r="I2159" i="2"/>
  <c r="J2159" i="2" s="1"/>
  <c r="G2159" i="4"/>
  <c r="M2159" i="4" s="1"/>
  <c r="G2037" i="4"/>
  <c r="G1709" i="4"/>
  <c r="G1577" i="4"/>
  <c r="M1577" i="4" s="1"/>
  <c r="G1506" i="4"/>
  <c r="G1424" i="4"/>
  <c r="G1221" i="4"/>
  <c r="G1002" i="4"/>
  <c r="I979" i="2"/>
  <c r="J979" i="2" s="1"/>
  <c r="G979" i="4"/>
  <c r="M979" i="4" s="1"/>
  <c r="G954" i="4"/>
  <c r="G760" i="4"/>
  <c r="J544" i="4"/>
  <c r="G514" i="4"/>
  <c r="M514" i="4" s="1"/>
  <c r="G493" i="4"/>
  <c r="G485" i="4"/>
  <c r="G477" i="4"/>
  <c r="G450" i="4"/>
  <c r="G418" i="4"/>
  <c r="G386" i="4"/>
  <c r="G356" i="4"/>
  <c r="G340" i="4"/>
  <c r="G18" i="4"/>
  <c r="G330" i="4"/>
  <c r="G308" i="4"/>
  <c r="G284" i="4"/>
  <c r="G188" i="4"/>
  <c r="G180" i="4"/>
  <c r="G164" i="4"/>
  <c r="G148" i="4"/>
  <c r="G102" i="4"/>
  <c r="G70" i="4"/>
  <c r="G37" i="4"/>
  <c r="G5149" i="4"/>
  <c r="G5114" i="4"/>
  <c r="K5114" i="4" s="1"/>
  <c r="G5051" i="4"/>
  <c r="G5008" i="4"/>
  <c r="L5008" i="4" s="1"/>
  <c r="G4871" i="4"/>
  <c r="G4750" i="4"/>
  <c r="G4686" i="4"/>
  <c r="L4686" i="4" s="1"/>
  <c r="G5110" i="4"/>
  <c r="K5110" i="4" s="1"/>
  <c r="G5094" i="4"/>
  <c r="G5078" i="4"/>
  <c r="G5028" i="4"/>
  <c r="G4924" i="4"/>
  <c r="G4896" i="4"/>
  <c r="G4853" i="4"/>
  <c r="L4853" i="4" s="1"/>
  <c r="G4823" i="4"/>
  <c r="G4815" i="4"/>
  <c r="G4807" i="4"/>
  <c r="G4799" i="4"/>
  <c r="G4791" i="4"/>
  <c r="G4767" i="4"/>
  <c r="G4703" i="4"/>
  <c r="G4664" i="4"/>
  <c r="G4644" i="4"/>
  <c r="G4621" i="4"/>
  <c r="L4621" i="4" s="1"/>
  <c r="G5060" i="4"/>
  <c r="G5002" i="4"/>
  <c r="I4975" i="2"/>
  <c r="J4975" i="2" s="1"/>
  <c r="G4975" i="4"/>
  <c r="M4975" i="4" s="1"/>
  <c r="G4926" i="4"/>
  <c r="G4859" i="4"/>
  <c r="G4666" i="4"/>
  <c r="K4666" i="4" s="1"/>
  <c r="G4591" i="4"/>
  <c r="G4563" i="4"/>
  <c r="G4537" i="4"/>
  <c r="G4526" i="4"/>
  <c r="G4495" i="4"/>
  <c r="J4495" i="4" s="1"/>
  <c r="G4467" i="4"/>
  <c r="L4467" i="4" s="1"/>
  <c r="G4453" i="4"/>
  <c r="J4453" i="4" s="1"/>
  <c r="G4426" i="4"/>
  <c r="K4426" i="4" s="1"/>
  <c r="G4398" i="4"/>
  <c r="G4375" i="4"/>
  <c r="L4375" i="4" s="1"/>
  <c r="G4354" i="4"/>
  <c r="G4328" i="4"/>
  <c r="J5070" i="4"/>
  <c r="G5143" i="4"/>
  <c r="G2256" i="4"/>
  <c r="G2142" i="4"/>
  <c r="I1824" i="2"/>
  <c r="J1824" i="2" s="1"/>
  <c r="G1824" i="4"/>
  <c r="M1824" i="4" s="1"/>
  <c r="G1628" i="4"/>
  <c r="M1628" i="4" s="1"/>
  <c r="I915" i="2"/>
  <c r="J915" i="2" s="1"/>
  <c r="G915" i="4"/>
  <c r="M915" i="4" s="1"/>
  <c r="G4947" i="4"/>
  <c r="G5103" i="4"/>
  <c r="G5053" i="4"/>
  <c r="G4959" i="4"/>
  <c r="G4949" i="4"/>
  <c r="G4884" i="4"/>
  <c r="G4864" i="4"/>
  <c r="G4850" i="4"/>
  <c r="G4777" i="4"/>
  <c r="G4745" i="4"/>
  <c r="G4713" i="4"/>
  <c r="K4713" i="4" s="1"/>
  <c r="G4833" i="4"/>
  <c r="G4728" i="4"/>
  <c r="G4541" i="4"/>
  <c r="G4416" i="4"/>
  <c r="G4752" i="4"/>
  <c r="G4688" i="4"/>
  <c r="G4492" i="4"/>
  <c r="G4460" i="4"/>
  <c r="G4428" i="4"/>
  <c r="G4238" i="4"/>
  <c r="G4206" i="4"/>
  <c r="G4174" i="4"/>
  <c r="G4110" i="4"/>
  <c r="G4145" i="4"/>
  <c r="G3484" i="4"/>
  <c r="J3484" i="4" s="1"/>
  <c r="J3412" i="4"/>
  <c r="M3412" i="4"/>
  <c r="G3783" i="4"/>
  <c r="G3496" i="4"/>
  <c r="G3483" i="4"/>
  <c r="M3483" i="4" s="1"/>
  <c r="G3069" i="4"/>
  <c r="J3069" i="4" s="1"/>
  <c r="G2701" i="4"/>
  <c r="G2569" i="4"/>
  <c r="G2499" i="4"/>
  <c r="G3635" i="4"/>
  <c r="G3475" i="4"/>
  <c r="M3475" i="4" s="1"/>
  <c r="G3182" i="4"/>
  <c r="G3109" i="4"/>
  <c r="M3109" i="4" s="1"/>
  <c r="G2681" i="4"/>
  <c r="G2496" i="4"/>
  <c r="G2261" i="4"/>
  <c r="G2229" i="4"/>
  <c r="G2188" i="4"/>
  <c r="G2079" i="4"/>
  <c r="G2035" i="4"/>
  <c r="G2019" i="4"/>
  <c r="G1987" i="4"/>
  <c r="K1987" i="4" s="1"/>
  <c r="G1907" i="4"/>
  <c r="L1907" i="4" s="1"/>
  <c r="G1891" i="4"/>
  <c r="K1891" i="4" s="1"/>
  <c r="G1859" i="4"/>
  <c r="G2313" i="4"/>
  <c r="G2048" i="4"/>
  <c r="G2032" i="4"/>
  <c r="G2016" i="4"/>
  <c r="G2000" i="4"/>
  <c r="G1984" i="4"/>
  <c r="G1968" i="4"/>
  <c r="G1952" i="4"/>
  <c r="G1936" i="4"/>
  <c r="G1920" i="4"/>
  <c r="G1888" i="4"/>
  <c r="G1856" i="4"/>
  <c r="G2353" i="4"/>
  <c r="G2314" i="4"/>
  <c r="G2155" i="4"/>
  <c r="G410" i="4"/>
  <c r="G347" i="4"/>
  <c r="G270" i="4"/>
  <c r="G262" i="4"/>
  <c r="G254" i="4"/>
  <c r="G246" i="4"/>
  <c r="G238" i="4"/>
  <c r="G193" i="4"/>
  <c r="G161" i="4"/>
  <c r="G66" i="4"/>
  <c r="G492" i="4"/>
  <c r="G5145" i="4"/>
  <c r="G5108" i="4"/>
  <c r="J5108" i="4" s="1"/>
  <c r="G5040" i="4"/>
  <c r="G5004" i="4"/>
  <c r="M5004" i="4" s="1"/>
  <c r="G4835" i="4"/>
  <c r="G4734" i="4"/>
  <c r="G4676" i="4"/>
  <c r="G5106" i="4"/>
  <c r="G5090" i="4"/>
  <c r="G5074" i="4"/>
  <c r="G5022" i="4"/>
  <c r="G4906" i="4"/>
  <c r="G4887" i="4"/>
  <c r="G4836" i="4"/>
  <c r="G4820" i="4"/>
  <c r="G4812" i="4"/>
  <c r="K4812" i="4" s="1"/>
  <c r="G4804" i="4"/>
  <c r="L4804" i="4" s="1"/>
  <c r="G4796" i="4"/>
  <c r="K4796" i="4" s="1"/>
  <c r="G4751" i="4"/>
  <c r="G4687" i="4"/>
  <c r="J4687" i="4" s="1"/>
  <c r="G4635" i="4"/>
  <c r="J4635" i="4" s="1"/>
  <c r="G5045" i="4"/>
  <c r="G4996" i="4"/>
  <c r="K4996" i="4" s="1"/>
  <c r="G4944" i="4"/>
  <c r="G4922" i="4"/>
  <c r="G4847" i="4"/>
  <c r="G4590" i="4"/>
  <c r="G4559" i="4"/>
  <c r="G4536" i="4"/>
  <c r="G4522" i="4"/>
  <c r="G4494" i="4"/>
  <c r="K4494" i="4" s="1"/>
  <c r="G4463" i="4"/>
  <c r="M4463" i="4" s="1"/>
  <c r="G4365" i="4"/>
  <c r="K4365" i="4" s="1"/>
  <c r="G4341" i="4"/>
  <c r="G4323" i="4"/>
  <c r="G4296" i="4"/>
  <c r="G4256" i="4"/>
  <c r="G4244" i="4"/>
  <c r="G4216" i="4"/>
  <c r="G4391" i="4"/>
  <c r="G4321" i="4"/>
  <c r="J4321" i="4" s="1"/>
  <c r="G4313" i="4"/>
  <c r="M4313" i="4" s="1"/>
  <c r="G4144" i="4"/>
  <c r="G4098" i="4"/>
  <c r="G4082" i="4"/>
  <c r="G4066" i="4"/>
  <c r="G4050" i="4"/>
  <c r="M4050" i="4" s="1"/>
  <c r="G4034" i="4"/>
  <c r="J4034" i="4" s="1"/>
  <c r="G4018" i="4"/>
  <c r="M4018" i="4" s="1"/>
  <c r="G4002" i="4"/>
  <c r="G3986" i="4"/>
  <c r="G3970" i="4"/>
  <c r="G3954" i="4"/>
  <c r="G3938" i="4"/>
  <c r="G3922" i="4"/>
  <c r="G4196" i="4"/>
  <c r="G4084" i="4"/>
  <c r="G4068" i="4"/>
  <c r="L4068" i="4" s="1"/>
  <c r="G4052" i="4"/>
  <c r="G4036" i="4"/>
  <c r="G4020" i="4"/>
  <c r="G4004" i="4"/>
  <c r="G3988" i="4"/>
  <c r="G3972" i="4"/>
  <c r="G3956" i="4"/>
  <c r="G3940" i="4"/>
  <c r="G3924" i="4"/>
  <c r="G3898" i="4"/>
  <c r="K3898" i="4" s="1"/>
  <c r="G3876" i="4"/>
  <c r="L3876" i="4" s="1"/>
  <c r="G3866" i="4"/>
  <c r="M3866" i="4" s="1"/>
  <c r="G3854" i="4"/>
  <c r="J3854" i="4" s="1"/>
  <c r="G3844" i="4"/>
  <c r="J3844" i="4" s="1"/>
  <c r="G3761" i="4"/>
  <c r="L3761" i="4" s="1"/>
  <c r="G3703" i="4"/>
  <c r="G3523" i="4"/>
  <c r="L3523" i="4" s="1"/>
  <c r="G3505" i="4"/>
  <c r="G3478" i="4"/>
  <c r="G3900" i="4"/>
  <c r="M3900" i="4" s="1"/>
  <c r="G3884" i="4"/>
  <c r="J3884" i="4" s="1"/>
  <c r="G3868" i="4"/>
  <c r="G3722" i="4"/>
  <c r="K3722" i="4" s="1"/>
  <c r="G3690" i="4"/>
  <c r="M3690" i="4" s="1"/>
  <c r="G3626" i="4"/>
  <c r="G3594" i="4"/>
  <c r="G3503" i="4"/>
  <c r="M3503" i="4" s="1"/>
  <c r="G3440" i="4"/>
  <c r="G3380" i="4"/>
  <c r="M3380" i="4" s="1"/>
  <c r="G3358" i="4"/>
  <c r="G3348" i="4"/>
  <c r="M3348" i="4" s="1"/>
  <c r="G3313" i="4"/>
  <c r="K3313" i="4" s="1"/>
  <c r="G3265" i="4"/>
  <c r="G3196" i="4"/>
  <c r="M3196" i="4" s="1"/>
  <c r="G3130" i="4"/>
  <c r="M3130" i="4" s="1"/>
  <c r="G3114" i="4"/>
  <c r="M3114" i="4" s="1"/>
  <c r="G3080" i="4"/>
  <c r="G2935" i="4"/>
  <c r="G3217" i="4"/>
  <c r="G3124" i="4"/>
  <c r="G3108" i="4"/>
  <c r="G3074" i="4"/>
  <c r="G2954" i="4"/>
  <c r="G2938" i="4"/>
  <c r="G2922" i="4"/>
  <c r="G2906" i="4"/>
  <c r="G2890" i="4"/>
  <c r="G2874" i="4"/>
  <c r="G2858" i="4"/>
  <c r="G2842" i="4"/>
  <c r="G2486" i="4"/>
  <c r="G2455" i="4"/>
  <c r="G2401" i="4"/>
  <c r="G2359" i="4"/>
  <c r="G2301" i="4"/>
  <c r="G2266" i="4"/>
  <c r="G2234" i="4"/>
  <c r="G2202" i="4"/>
  <c r="G2162" i="4"/>
  <c r="G2110" i="4"/>
  <c r="G1805" i="4"/>
  <c r="J1805" i="4" s="1"/>
  <c r="G1759" i="4"/>
  <c r="M1759" i="4" s="1"/>
  <c r="G1671" i="4"/>
  <c r="G1588" i="4"/>
  <c r="G1553" i="4"/>
  <c r="G1521" i="4"/>
  <c r="G1495" i="4"/>
  <c r="G1461" i="4"/>
  <c r="G1391" i="4"/>
  <c r="G1185" i="4"/>
  <c r="K3412" i="4"/>
  <c r="G1030" i="4"/>
  <c r="G1011" i="4"/>
  <c r="G926" i="4"/>
  <c r="G900" i="4"/>
  <c r="G790" i="4"/>
  <c r="G722" i="4"/>
  <c r="G681" i="4"/>
  <c r="G665" i="4"/>
  <c r="G649" i="4"/>
  <c r="G633" i="4"/>
  <c r="G617" i="4"/>
  <c r="G601" i="4"/>
  <c r="G589" i="4"/>
  <c r="G573" i="4"/>
  <c r="G559" i="4"/>
  <c r="G1365" i="4"/>
  <c r="G1261" i="4"/>
  <c r="G1253" i="4"/>
  <c r="G1245" i="4"/>
  <c r="G1237" i="4"/>
  <c r="G1229" i="4"/>
  <c r="G1216" i="4"/>
  <c r="G1208" i="4"/>
  <c r="G1200" i="4"/>
  <c r="G1192" i="4"/>
  <c r="G1174" i="4"/>
  <c r="G1095" i="4"/>
  <c r="G1067" i="4"/>
  <c r="G1059" i="4"/>
  <c r="G1013" i="4"/>
  <c r="G998" i="4"/>
  <c r="G990" i="4"/>
  <c r="G982" i="4"/>
  <c r="G958" i="4"/>
  <c r="G950" i="4"/>
  <c r="G942" i="4"/>
  <c r="G907" i="4"/>
  <c r="L907" i="4" s="1"/>
  <c r="G894" i="4"/>
  <c r="G880" i="4"/>
  <c r="G872" i="4"/>
  <c r="G864" i="4"/>
  <c r="G856" i="4"/>
  <c r="G848" i="4"/>
  <c r="G840" i="4"/>
  <c r="G832" i="4"/>
  <c r="G824" i="4"/>
  <c r="G816" i="4"/>
  <c r="G780" i="4"/>
  <c r="G772" i="4"/>
  <c r="G764" i="4"/>
  <c r="G756" i="4"/>
  <c r="G735" i="4"/>
  <c r="G718" i="4"/>
  <c r="G695" i="4"/>
  <c r="G586" i="4"/>
  <c r="G570" i="4"/>
  <c r="G554" i="4"/>
  <c r="G540" i="4"/>
  <c r="G5129" i="4"/>
  <c r="G4782" i="4"/>
  <c r="G4718" i="4"/>
  <c r="L4718" i="4" s="1"/>
  <c r="G4671" i="4"/>
  <c r="L4671" i="4" s="1"/>
  <c r="G4902" i="4"/>
  <c r="G4881" i="4"/>
  <c r="L4881" i="4" s="1"/>
  <c r="G4827" i="4"/>
  <c r="G4677" i="4"/>
  <c r="L4677" i="4" s="1"/>
  <c r="G4658" i="4"/>
  <c r="G4631" i="4"/>
  <c r="M4631" i="4" s="1"/>
  <c r="G4940" i="4"/>
  <c r="G4908" i="4"/>
  <c r="G4655" i="4"/>
  <c r="J4655" i="4" s="1"/>
  <c r="G4581" i="4"/>
  <c r="G4531" i="4"/>
  <c r="G4517" i="4"/>
  <c r="K4517" i="4" s="1"/>
  <c r="G4431" i="4"/>
  <c r="M4431" i="4" s="1"/>
  <c r="G4359" i="4"/>
  <c r="L4359" i="4" s="1"/>
  <c r="G4309" i="4"/>
  <c r="M4309" i="4" s="1"/>
  <c r="G4291" i="4"/>
  <c r="G4239" i="4"/>
  <c r="J4239" i="4" s="1"/>
  <c r="G4487" i="4"/>
  <c r="J4487" i="4" s="1"/>
  <c r="G4289" i="4"/>
  <c r="G4553" i="4"/>
  <c r="G4259" i="4"/>
  <c r="M4259" i="4" s="1"/>
  <c r="G4229" i="4"/>
  <c r="K4229" i="4" s="1"/>
  <c r="G4167" i="4"/>
  <c r="K4167" i="4" s="1"/>
  <c r="G4112" i="4"/>
  <c r="G4303" i="4"/>
  <c r="G4205" i="4"/>
  <c r="L4205" i="4" s="1"/>
  <c r="G4161" i="4"/>
  <c r="J4161" i="4" s="1"/>
  <c r="G4133" i="4"/>
  <c r="L4133" i="4" s="1"/>
  <c r="G3893" i="4"/>
  <c r="G3883" i="4"/>
  <c r="G3861" i="4"/>
  <c r="G3851" i="4"/>
  <c r="G3747" i="4"/>
  <c r="G3729" i="4"/>
  <c r="G3671" i="4"/>
  <c r="G3619" i="4"/>
  <c r="L3619" i="4" s="1"/>
  <c r="G3601" i="4"/>
  <c r="G3519" i="4"/>
  <c r="M3519" i="4" s="1"/>
  <c r="G3350" i="4"/>
  <c r="G3339" i="4"/>
  <c r="G3327" i="4"/>
  <c r="M3327" i="4" s="1"/>
  <c r="G3295" i="4"/>
  <c r="G3279" i="4"/>
  <c r="G3250" i="4"/>
  <c r="G3223" i="4"/>
  <c r="G3207" i="4"/>
  <c r="G3843" i="4"/>
  <c r="G3751" i="4"/>
  <c r="G3719" i="4"/>
  <c r="G3687" i="4"/>
  <c r="G3655" i="4"/>
  <c r="G3623" i="4"/>
  <c r="L3623" i="4" s="1"/>
  <c r="G3498" i="4"/>
  <c r="G3433" i="4"/>
  <c r="J3433" i="4" s="1"/>
  <c r="G3236" i="4"/>
  <c r="G3206" i="4"/>
  <c r="J3206" i="4" s="1"/>
  <c r="G3185" i="4"/>
  <c r="G3126" i="4"/>
  <c r="G3110" i="4"/>
  <c r="J3110" i="4" s="1"/>
  <c r="G3092" i="4"/>
  <c r="G3072" i="4"/>
  <c r="G2814" i="4"/>
  <c r="G2778" i="4"/>
  <c r="G2762" i="4"/>
  <c r="G2728" i="4"/>
  <c r="G2716" i="4"/>
  <c r="G2626" i="4"/>
  <c r="G2618" i="4"/>
  <c r="G2605" i="4"/>
  <c r="G2550" i="4"/>
  <c r="G2488" i="4"/>
  <c r="G2454" i="4"/>
  <c r="G2398" i="4"/>
  <c r="G2366" i="4"/>
  <c r="G2334" i="4"/>
  <c r="G2303" i="4"/>
  <c r="G2282" i="4"/>
  <c r="G2250" i="4"/>
  <c r="G2218" i="4"/>
  <c r="G2192" i="4"/>
  <c r="G2165" i="4"/>
  <c r="G3179" i="4"/>
  <c r="G3120" i="4"/>
  <c r="G3104" i="4"/>
  <c r="G2964" i="4"/>
  <c r="G2948" i="4"/>
  <c r="G2932" i="4"/>
  <c r="G2916" i="4"/>
  <c r="G2900" i="4"/>
  <c r="G2884" i="4"/>
  <c r="G2868" i="4"/>
  <c r="G2852" i="4"/>
  <c r="G2816" i="4"/>
  <c r="G2723" i="4"/>
  <c r="G2598" i="4"/>
  <c r="G2538" i="4"/>
  <c r="G2485" i="4"/>
  <c r="G2230" i="4"/>
  <c r="G2140" i="4"/>
  <c r="G1644" i="4"/>
  <c r="G1533" i="4"/>
  <c r="G1407" i="4"/>
  <c r="G431" i="4"/>
  <c r="G1777" i="4"/>
  <c r="G1762" i="4"/>
  <c r="M1762" i="4" s="1"/>
  <c r="G1719" i="4"/>
  <c r="G1625" i="4"/>
  <c r="M1625" i="4" s="1"/>
  <c r="G1576" i="4"/>
  <c r="G1559" i="4"/>
  <c r="G1543" i="4"/>
  <c r="G1527" i="4"/>
  <c r="G1510" i="4"/>
  <c r="G1487" i="4"/>
  <c r="G1422" i="4"/>
  <c r="G1375" i="4"/>
  <c r="G1336" i="4"/>
  <c r="G1106" i="4"/>
  <c r="G202" i="4"/>
  <c r="G126" i="4"/>
  <c r="G107" i="4"/>
  <c r="G59" i="4"/>
  <c r="G5096" i="4"/>
  <c r="G5076" i="4"/>
  <c r="G4982" i="4"/>
  <c r="G4942" i="4"/>
  <c r="G4890" i="4"/>
  <c r="G4774" i="4"/>
  <c r="G4674" i="4"/>
  <c r="K4674" i="4" s="1"/>
  <c r="G4625" i="4"/>
  <c r="J4625" i="4" s="1"/>
  <c r="G4599" i="4"/>
  <c r="K4599" i="4" s="1"/>
  <c r="G4549" i="4"/>
  <c r="G4483" i="4"/>
  <c r="J4483" i="4" s="1"/>
  <c r="G4470" i="4"/>
  <c r="L4470" i="4" s="1"/>
  <c r="G4355" i="4"/>
  <c r="G4997" i="4"/>
  <c r="G4912" i="4"/>
  <c r="G4865" i="4"/>
  <c r="G4775" i="4"/>
  <c r="G4738" i="4"/>
  <c r="G4968" i="4"/>
  <c r="G4818" i="4"/>
  <c r="G4802" i="4"/>
  <c r="M4802" i="4" s="1"/>
  <c r="G4758" i="4"/>
  <c r="G4639" i="4"/>
  <c r="L4639" i="4" s="1"/>
  <c r="G4407" i="4"/>
  <c r="L4407" i="4" s="1"/>
  <c r="G4320" i="4"/>
  <c r="M4320" i="4" s="1"/>
  <c r="G4240" i="4"/>
  <c r="G4215" i="4"/>
  <c r="M4215" i="4" s="1"/>
  <c r="G4120" i="4"/>
  <c r="G3819" i="4"/>
  <c r="G3801" i="4"/>
  <c r="G3721" i="4"/>
  <c r="G3614" i="4"/>
  <c r="G3446" i="4"/>
  <c r="G3093" i="4"/>
  <c r="G3007" i="4"/>
  <c r="G2947" i="4"/>
  <c r="G2909" i="4"/>
  <c r="G2747" i="4"/>
  <c r="G3765" i="4"/>
  <c r="G3587" i="4"/>
  <c r="L3587" i="4" s="1"/>
  <c r="G2953" i="4"/>
  <c r="G2923" i="4"/>
  <c r="G2859" i="4"/>
  <c r="G3733" i="4"/>
  <c r="G3477" i="4"/>
  <c r="G2803" i="4"/>
  <c r="G1691" i="4"/>
  <c r="G2333" i="4"/>
  <c r="G2304" i="4"/>
  <c r="G2062" i="4"/>
  <c r="G1998" i="4"/>
  <c r="G1934" i="4"/>
  <c r="G2258" i="4"/>
  <c r="G2179" i="4"/>
  <c r="G1602" i="4"/>
  <c r="G1815" i="4"/>
  <c r="G721" i="4"/>
  <c r="G4772" i="4"/>
  <c r="G4746" i="4"/>
  <c r="G4638" i="4"/>
  <c r="K4638" i="4" s="1"/>
  <c r="G4566" i="4"/>
  <c r="G4513" i="4"/>
  <c r="L4513" i="4" s="1"/>
  <c r="G4497" i="4"/>
  <c r="K4497" i="4" s="1"/>
  <c r="G4336" i="4"/>
  <c r="G4304" i="4"/>
  <c r="G4275" i="4"/>
  <c r="G4243" i="4"/>
  <c r="G4920" i="4"/>
  <c r="G4698" i="4"/>
  <c r="L4698" i="4" s="1"/>
  <c r="G4627" i="4"/>
  <c r="L4627" i="4" s="1"/>
  <c r="G4579" i="4"/>
  <c r="G4547" i="4"/>
  <c r="G4514" i="4"/>
  <c r="G4502" i="4"/>
  <c r="K4502" i="4" s="1"/>
  <c r="G4446" i="4"/>
  <c r="G4422" i="4"/>
  <c r="L4422" i="4" s="1"/>
  <c r="G4265" i="4"/>
  <c r="G4228" i="4"/>
  <c r="G4204" i="4"/>
  <c r="G4187" i="4"/>
  <c r="J4187" i="4" s="1"/>
  <c r="G4159" i="4"/>
  <c r="K4159" i="4" s="1"/>
  <c r="G4131" i="4"/>
  <c r="J4131" i="4" s="1"/>
  <c r="G4111" i="4"/>
  <c r="K4111" i="4" s="1"/>
  <c r="G5026" i="4"/>
  <c r="G4692" i="4"/>
  <c r="G4078" i="4"/>
  <c r="G4009" i="4"/>
  <c r="G3912" i="4"/>
  <c r="M3912" i="4" s="1"/>
  <c r="G3888" i="4"/>
  <c r="M3888" i="4" s="1"/>
  <c r="G3856" i="4"/>
  <c r="L3856" i="4" s="1"/>
  <c r="G3714" i="4"/>
  <c r="J3714" i="4" s="1"/>
  <c r="G3689" i="4"/>
  <c r="G3661" i="4"/>
  <c r="L3661" i="4" s="1"/>
  <c r="G3613" i="4"/>
  <c r="G3445" i="4"/>
  <c r="K3445" i="4" s="1"/>
  <c r="G3361" i="4"/>
  <c r="K3361" i="4" s="1"/>
  <c r="G3090" i="4"/>
  <c r="G3063" i="4"/>
  <c r="G2745" i="4"/>
  <c r="G4014" i="4"/>
  <c r="G3977" i="4"/>
  <c r="G3678" i="4"/>
  <c r="K3678" i="4" s="1"/>
  <c r="G3646" i="4"/>
  <c r="M3646" i="4" s="1"/>
  <c r="G3582" i="4"/>
  <c r="G3557" i="4"/>
  <c r="G3529" i="4"/>
  <c r="G3501" i="4"/>
  <c r="G3481" i="4"/>
  <c r="G3023" i="4"/>
  <c r="G2899" i="4"/>
  <c r="G2834" i="4"/>
  <c r="G3995" i="4"/>
  <c r="G3958" i="4"/>
  <c r="G3914" i="4"/>
  <c r="G3890" i="4"/>
  <c r="K3890" i="4" s="1"/>
  <c r="G3858" i="4"/>
  <c r="G3691" i="4"/>
  <c r="G3575" i="4"/>
  <c r="L3575" i="4" s="1"/>
  <c r="G3534" i="4"/>
  <c r="K3534" i="4" s="1"/>
  <c r="G3502" i="4"/>
  <c r="K3502" i="4" s="1"/>
  <c r="G1635" i="4"/>
  <c r="G1599" i="4"/>
  <c r="G923" i="4"/>
  <c r="G2468" i="4"/>
  <c r="G2406" i="4"/>
  <c r="G2148" i="4"/>
  <c r="G1783" i="4"/>
  <c r="G1459" i="4"/>
  <c r="G1372" i="4"/>
  <c r="G819" i="4"/>
  <c r="G2335" i="4"/>
  <c r="G2292" i="4"/>
  <c r="G2267" i="4"/>
  <c r="G1686" i="4"/>
  <c r="M1686" i="4" s="1"/>
  <c r="G5056" i="4"/>
  <c r="G4716" i="4"/>
  <c r="G4588" i="4"/>
  <c r="G4387" i="4"/>
  <c r="J4387" i="4" s="1"/>
  <c r="G2971" i="4"/>
  <c r="G2937" i="4"/>
  <c r="G2921" i="4"/>
  <c r="G2873" i="4"/>
  <c r="G2857" i="4"/>
  <c r="G2208" i="4"/>
  <c r="G1462" i="4"/>
  <c r="G1425" i="4"/>
  <c r="G4778" i="4"/>
  <c r="G4633" i="4"/>
  <c r="J4633" i="4" s="1"/>
  <c r="G4609" i="4"/>
  <c r="L4609" i="4" s="1"/>
  <c r="G4593" i="4"/>
  <c r="J4593" i="4" s="1"/>
  <c r="G4180" i="4"/>
  <c r="G4148" i="4"/>
  <c r="G3573" i="4"/>
  <c r="G2528" i="4"/>
  <c r="G2361" i="4"/>
  <c r="G1803" i="4"/>
  <c r="G1667" i="4"/>
  <c r="G1498" i="4"/>
  <c r="G747" i="4"/>
  <c r="G5012" i="4"/>
  <c r="G4866" i="4"/>
  <c r="I2630" i="2"/>
  <c r="J2630" i="2" s="1"/>
  <c r="G2630" i="4"/>
  <c r="M2630" i="4" s="1"/>
  <c r="G1202" i="4"/>
  <c r="G1072" i="4"/>
  <c r="G3892" i="4"/>
  <c r="L3892" i="4" s="1"/>
  <c r="G3882" i="4"/>
  <c r="M3882" i="4" s="1"/>
  <c r="G3870" i="4"/>
  <c r="K3870" i="4" s="1"/>
  <c r="G3860" i="4"/>
  <c r="K3860" i="4" s="1"/>
  <c r="G3850" i="4"/>
  <c r="M3850" i="4" s="1"/>
  <c r="G3738" i="4"/>
  <c r="M3738" i="4" s="1"/>
  <c r="G3697" i="4"/>
  <c r="G3639" i="4"/>
  <c r="G3583" i="4"/>
  <c r="L3583" i="4" s="1"/>
  <c r="G3569" i="4"/>
  <c r="G3542" i="4"/>
  <c r="K3542" i="4" s="1"/>
  <c r="G3487" i="4"/>
  <c r="M3487" i="4" s="1"/>
  <c r="G3381" i="4"/>
  <c r="J3381" i="4" s="1"/>
  <c r="G3371" i="4"/>
  <c r="J3371" i="4" s="1"/>
  <c r="G3359" i="4"/>
  <c r="L3359" i="4" s="1"/>
  <c r="G3338" i="4"/>
  <c r="G3891" i="4"/>
  <c r="G3875" i="4"/>
  <c r="G3859" i="4"/>
  <c r="G3654" i="4"/>
  <c r="J3654" i="4" s="1"/>
  <c r="G3558" i="4"/>
  <c r="G3494" i="4"/>
  <c r="G3461" i="4"/>
  <c r="G3374" i="4"/>
  <c r="G3321" i="4"/>
  <c r="G3305" i="4"/>
  <c r="G3289" i="4"/>
  <c r="G3273" i="4"/>
  <c r="G3257" i="4"/>
  <c r="G3181" i="4"/>
  <c r="G3106" i="4"/>
  <c r="M3106" i="4" s="1"/>
  <c r="G2962" i="4"/>
  <c r="G2946" i="4"/>
  <c r="G2930" i="4"/>
  <c r="G2898" i="4"/>
  <c r="G2882" i="4"/>
  <c r="G2866" i="4"/>
  <c r="G2797" i="4"/>
  <c r="G2700" i="4"/>
  <c r="G2599" i="4"/>
  <c r="G2438" i="4"/>
  <c r="G2393" i="4"/>
  <c r="G2299" i="4"/>
  <c r="G2278" i="4"/>
  <c r="G2246" i="4"/>
  <c r="G2214" i="4"/>
  <c r="G2183" i="4"/>
  <c r="G3212" i="4"/>
  <c r="G3099" i="4"/>
  <c r="G2959" i="4"/>
  <c r="G2943" i="4"/>
  <c r="G2927" i="4"/>
  <c r="G2911" i="4"/>
  <c r="G2879" i="4"/>
  <c r="G2831" i="4"/>
  <c r="G2784" i="4"/>
  <c r="G2617" i="4"/>
  <c r="G2570" i="4"/>
  <c r="G2377" i="4"/>
  <c r="G2248" i="4"/>
  <c r="G2216" i="4"/>
  <c r="G2181" i="4"/>
  <c r="G3041" i="4"/>
  <c r="G2086" i="4"/>
  <c r="G2070" i="4"/>
  <c r="G1727" i="4"/>
  <c r="G1662" i="4"/>
  <c r="K1662" i="4" s="1"/>
  <c r="G1561" i="4"/>
  <c r="G1545" i="4"/>
  <c r="G1529" i="4"/>
  <c r="G1504" i="4"/>
  <c r="G1483" i="4"/>
  <c r="G1354" i="4"/>
  <c r="G1322" i="4"/>
  <c r="G1149" i="4"/>
  <c r="G1130" i="4"/>
  <c r="G1080" i="4"/>
  <c r="G1008" i="4"/>
  <c r="G1965" i="4"/>
  <c r="L1965" i="4" s="1"/>
  <c r="G1901" i="4"/>
  <c r="L1901" i="4" s="1"/>
  <c r="G1835" i="4"/>
  <c r="G1539" i="4"/>
  <c r="G709" i="4"/>
  <c r="G526" i="4"/>
  <c r="G505" i="4"/>
  <c r="G429" i="4"/>
  <c r="G415" i="4"/>
  <c r="G366" i="4"/>
  <c r="G331" i="4"/>
  <c r="G324" i="4"/>
  <c r="G251" i="4"/>
  <c r="G87" i="4"/>
  <c r="G307" i="4"/>
  <c r="G299" i="4"/>
  <c r="G291" i="4"/>
  <c r="G283" i="4"/>
  <c r="G138" i="4"/>
  <c r="G20" i="4"/>
  <c r="G4938" i="4"/>
  <c r="G4858" i="4"/>
  <c r="G4742" i="4"/>
  <c r="G4565" i="4"/>
  <c r="G4521" i="4"/>
  <c r="L4521" i="4" s="1"/>
  <c r="G4441" i="4"/>
  <c r="K4441" i="4" s="1"/>
  <c r="G4335" i="4"/>
  <c r="G4883" i="4"/>
  <c r="G4770" i="4"/>
  <c r="G4984" i="4"/>
  <c r="G4931" i="4"/>
  <c r="G4726" i="4"/>
  <c r="J4726" i="4" s="1"/>
  <c r="G4585" i="4"/>
  <c r="G4315" i="4"/>
  <c r="G4171" i="4"/>
  <c r="J4171" i="4" s="1"/>
  <c r="G3925" i="4"/>
  <c r="G3835" i="4"/>
  <c r="G3767" i="4"/>
  <c r="G3717" i="4"/>
  <c r="G3659" i="4"/>
  <c r="G3589" i="4"/>
  <c r="G3531" i="4"/>
  <c r="G3486" i="4"/>
  <c r="G3452" i="4"/>
  <c r="J3452" i="4" s="1"/>
  <c r="G3204" i="4"/>
  <c r="J3204" i="4" s="1"/>
  <c r="G3055" i="4"/>
  <c r="G2905" i="4"/>
  <c r="G2875" i="4"/>
  <c r="G2583" i="4"/>
  <c r="M2583" i="4" s="1"/>
  <c r="G4225" i="4"/>
  <c r="J4225" i="4" s="1"/>
  <c r="G3711" i="4"/>
  <c r="G3571" i="4"/>
  <c r="M3571" i="4" s="1"/>
  <c r="G3164" i="4"/>
  <c r="K3164" i="4" s="1"/>
  <c r="G3148" i="4"/>
  <c r="L3148" i="4" s="1"/>
  <c r="G3037" i="4"/>
  <c r="G2999" i="4"/>
  <c r="G2836" i="4"/>
  <c r="G3679" i="4"/>
  <c r="G3458" i="4"/>
  <c r="G2997" i="4"/>
  <c r="G2437" i="4"/>
  <c r="G1725" i="4"/>
  <c r="G2329" i="4"/>
  <c r="G1994" i="4"/>
  <c r="G1866" i="4"/>
  <c r="G1764" i="4"/>
  <c r="K1764" i="4" s="1"/>
  <c r="G1427" i="4"/>
  <c r="M1427" i="4" s="1"/>
  <c r="G1017" i="4"/>
  <c r="G1001" i="4"/>
  <c r="G2517" i="4"/>
  <c r="G2440" i="4"/>
  <c r="G1420" i="4"/>
  <c r="G1646" i="4"/>
  <c r="G807" i="4"/>
  <c r="G1023" i="4"/>
  <c r="G752" i="4"/>
  <c r="G372" i="4"/>
  <c r="G1643" i="4"/>
  <c r="G1263" i="4"/>
  <c r="G4764" i="4"/>
  <c r="G4533" i="4"/>
  <c r="G4509" i="4"/>
  <c r="G4493" i="4"/>
  <c r="J4493" i="4" s="1"/>
  <c r="G4469" i="4"/>
  <c r="G4287" i="4"/>
  <c r="G4271" i="4"/>
  <c r="G4694" i="4"/>
  <c r="L4694" i="4" s="1"/>
  <c r="G4619" i="4"/>
  <c r="G4571" i="4"/>
  <c r="G4418" i="4"/>
  <c r="G4369" i="4"/>
  <c r="J4369" i="4" s="1"/>
  <c r="G4273" i="4"/>
  <c r="J4273" i="4" s="1"/>
  <c r="G4199" i="4"/>
  <c r="M4199" i="4" s="1"/>
  <c r="G4179" i="4"/>
  <c r="K4179" i="4" s="1"/>
  <c r="G4155" i="4"/>
  <c r="L4155" i="4" s="1"/>
  <c r="G4127" i="4"/>
  <c r="K4127" i="4" s="1"/>
  <c r="G4998" i="4"/>
  <c r="G4577" i="4"/>
  <c r="G4295" i="4"/>
  <c r="G4037" i="4"/>
  <c r="G3685" i="4"/>
  <c r="K3685" i="4" s="1"/>
  <c r="G3657" i="4"/>
  <c r="G3629" i="4"/>
  <c r="G3609" i="4"/>
  <c r="G3973" i="4"/>
  <c r="G3941" i="4"/>
  <c r="G3755" i="4"/>
  <c r="G3549" i="4"/>
  <c r="G3525" i="4"/>
  <c r="G2826" i="4"/>
  <c r="G4035" i="4"/>
  <c r="G3987" i="4"/>
  <c r="G3627" i="4"/>
  <c r="M3627" i="4" s="1"/>
  <c r="G2171" i="4"/>
  <c r="G1595" i="4"/>
  <c r="G912" i="4"/>
  <c r="G405" i="4"/>
  <c r="G364" i="4"/>
  <c r="G2581" i="4"/>
  <c r="G2443" i="4"/>
  <c r="M2443" i="4" s="1"/>
  <c r="G2161" i="4"/>
  <c r="G2144" i="4"/>
  <c r="G1775" i="4"/>
  <c r="G1661" i="4"/>
  <c r="G1641" i="4"/>
  <c r="K1641" i="4" s="1"/>
  <c r="G1609" i="4"/>
  <c r="G502" i="4"/>
  <c r="G370" i="4"/>
  <c r="G2479" i="4"/>
  <c r="G2331" i="4"/>
  <c r="G2288" i="4"/>
  <c r="G4740" i="4"/>
  <c r="G4708" i="4"/>
  <c r="G4371" i="4"/>
  <c r="J4371" i="4" s="1"/>
  <c r="G2595" i="4"/>
  <c r="G2130" i="4"/>
  <c r="G1509" i="4"/>
  <c r="G1046" i="4"/>
  <c r="G272" i="4"/>
  <c r="G4762" i="4"/>
  <c r="G4645" i="4"/>
  <c r="J4645" i="4" s="1"/>
  <c r="G4629" i="4"/>
  <c r="K4629" i="4" s="1"/>
  <c r="G4605" i="4"/>
  <c r="J4605" i="4" s="1"/>
  <c r="G4589" i="4"/>
  <c r="G3839" i="4"/>
  <c r="G3210" i="4"/>
  <c r="G3865" i="4"/>
  <c r="G3046" i="4"/>
  <c r="K3046" i="4" s="1"/>
  <c r="G2463" i="4"/>
  <c r="G2397" i="4"/>
  <c r="G2357" i="4"/>
  <c r="G1799" i="4"/>
  <c r="J1799" i="4" s="1"/>
  <c r="G1431" i="4"/>
  <c r="G739" i="4"/>
  <c r="G92" i="4"/>
  <c r="G43" i="4"/>
  <c r="G112" i="4"/>
  <c r="G51" i="4"/>
  <c r="G163" i="4"/>
  <c r="G5000" i="4"/>
  <c r="G2416" i="4"/>
  <c r="G1443" i="4"/>
  <c r="G1198" i="4"/>
  <c r="G4539" i="4"/>
  <c r="G4459" i="4"/>
  <c r="G3631" i="4"/>
  <c r="G2422" i="4"/>
  <c r="G2244" i="4"/>
  <c r="G2138" i="4"/>
  <c r="G1741" i="4"/>
  <c r="G1367" i="4"/>
  <c r="G460" i="4"/>
  <c r="L460" i="4" s="1"/>
  <c r="G4877" i="4"/>
  <c r="L4877" i="4" s="1"/>
  <c r="G1673" i="4"/>
  <c r="G897" i="4"/>
  <c r="G783" i="4"/>
  <c r="G4173" i="4"/>
  <c r="J4173" i="4" s="1"/>
  <c r="G4101" i="4"/>
  <c r="G4065" i="4"/>
  <c r="L4065" i="4" s="1"/>
  <c r="G3757" i="4"/>
  <c r="G4235" i="4"/>
  <c r="J4235" i="4" s="1"/>
  <c r="G4297" i="4"/>
  <c r="J4297" i="4" s="1"/>
  <c r="G4257" i="4"/>
  <c r="J4257" i="4" s="1"/>
  <c r="G4248" i="4"/>
  <c r="G4217" i="4"/>
  <c r="K4217" i="4" s="1"/>
  <c r="G4189" i="4"/>
  <c r="J4189" i="4" s="1"/>
  <c r="G4583" i="4"/>
  <c r="G4423" i="4"/>
  <c r="J4423" i="4" s="1"/>
  <c r="G4352" i="4"/>
  <c r="G4607" i="4"/>
  <c r="J4607" i="4" s="1"/>
  <c r="G4479" i="4"/>
  <c r="L4479" i="4" s="1"/>
  <c r="G4345" i="4"/>
  <c r="G4251" i="4"/>
  <c r="K4251" i="4" s="1"/>
  <c r="G4176" i="4"/>
  <c r="G4149" i="4"/>
  <c r="J4149" i="4" s="1"/>
  <c r="G4121" i="4"/>
  <c r="J4121" i="4" s="1"/>
  <c r="G4102" i="4"/>
  <c r="G4227" i="4"/>
  <c r="J4227" i="4" s="1"/>
  <c r="G4200" i="4"/>
  <c r="G4183" i="4"/>
  <c r="J4183" i="4" s="1"/>
  <c r="G4156" i="4"/>
  <c r="G4124" i="4"/>
  <c r="G4090" i="4"/>
  <c r="G4074" i="4"/>
  <c r="G4058" i="4"/>
  <c r="M4058" i="4" s="1"/>
  <c r="G4042" i="4"/>
  <c r="G4026" i="4"/>
  <c r="M4026" i="4" s="1"/>
  <c r="G4010" i="4"/>
  <c r="J4010" i="4" s="1"/>
  <c r="G3994" i="4"/>
  <c r="M3994" i="4" s="1"/>
  <c r="G3978" i="4"/>
  <c r="G3962" i="4"/>
  <c r="G3946" i="4"/>
  <c r="G3930" i="4"/>
  <c r="G3915" i="4"/>
  <c r="G3899" i="4"/>
  <c r="G3877" i="4"/>
  <c r="G3867" i="4"/>
  <c r="G3845" i="4"/>
  <c r="G3770" i="4"/>
  <c r="K3770" i="4" s="1"/>
  <c r="G3735" i="4"/>
  <c r="G3706" i="4"/>
  <c r="L3706" i="4" s="1"/>
  <c r="G3683" i="4"/>
  <c r="G3665" i="4"/>
  <c r="G3638" i="4"/>
  <c r="M3638" i="4" s="1"/>
  <c r="G3607" i="4"/>
  <c r="K3607" i="4" s="1"/>
  <c r="G3579" i="4"/>
  <c r="M3579" i="4" s="1"/>
  <c r="G3555" i="4"/>
  <c r="K3555" i="4" s="1"/>
  <c r="G3537" i="4"/>
  <c r="G3510" i="4"/>
  <c r="K3510" i="4" s="1"/>
  <c r="G3482" i="4"/>
  <c r="G3443" i="4"/>
  <c r="K3443" i="4" s="1"/>
  <c r="G3356" i="4"/>
  <c r="K3356" i="4" s="1"/>
  <c r="G3303" i="4"/>
  <c r="G3287" i="4"/>
  <c r="G3234" i="4"/>
  <c r="G3869" i="4"/>
  <c r="G3777" i="4"/>
  <c r="L3777" i="4" s="1"/>
  <c r="G3745" i="4"/>
  <c r="G3713" i="4"/>
  <c r="L3713" i="4" s="1"/>
  <c r="G3681" i="4"/>
  <c r="G3649" i="4"/>
  <c r="L3649" i="4" s="1"/>
  <c r="G3617" i="4"/>
  <c r="G3567" i="4"/>
  <c r="K3567" i="4" s="1"/>
  <c r="G3553" i="4"/>
  <c r="G3521" i="4"/>
  <c r="G3489" i="4"/>
  <c r="G3441" i="4"/>
  <c r="J3441" i="4" s="1"/>
  <c r="G3383" i="4"/>
  <c r="L3383" i="4" s="1"/>
  <c r="G3373" i="4"/>
  <c r="K3373" i="4" s="1"/>
  <c r="G3363" i="4"/>
  <c r="L3363" i="4" s="1"/>
  <c r="G3351" i="4"/>
  <c r="K3351" i="4" s="1"/>
  <c r="G3333" i="4"/>
  <c r="K3333" i="4" s="1"/>
  <c r="G3317" i="4"/>
  <c r="J3317" i="4" s="1"/>
  <c r="G3269" i="4"/>
  <c r="G3242" i="4"/>
  <c r="G3176" i="4"/>
  <c r="G3118" i="4"/>
  <c r="L3118" i="4" s="1"/>
  <c r="G3102" i="4"/>
  <c r="M3102" i="4" s="1"/>
  <c r="G3066" i="4"/>
  <c r="G2956" i="4"/>
  <c r="G2940" i="4"/>
  <c r="G2924" i="4"/>
  <c r="G2908" i="4"/>
  <c r="G2892" i="4"/>
  <c r="G2876" i="4"/>
  <c r="G2860" i="4"/>
  <c r="G2844" i="4"/>
  <c r="G2833" i="4"/>
  <c r="G2796" i="4"/>
  <c r="G2622" i="4"/>
  <c r="G2614" i="4"/>
  <c r="G2526" i="4"/>
  <c r="G2204" i="4"/>
  <c r="G3222" i="4"/>
  <c r="G3094" i="4"/>
  <c r="G3078" i="4"/>
  <c r="G2827" i="4"/>
  <c r="G2773" i="4"/>
  <c r="G2759" i="4"/>
  <c r="G2624" i="4"/>
  <c r="G2616" i="4"/>
  <c r="G2566" i="4"/>
  <c r="G2465" i="4"/>
  <c r="G2442" i="4"/>
  <c r="G2428" i="4"/>
  <c r="G2405" i="4"/>
  <c r="G2373" i="4"/>
  <c r="G2309" i="4"/>
  <c r="G2275" i="4"/>
  <c r="G2206" i="4"/>
  <c r="G2167" i="4"/>
  <c r="G2082" i="4"/>
  <c r="G1737" i="4"/>
  <c r="G1654" i="4"/>
  <c r="M1654" i="4" s="1"/>
  <c r="G1499" i="4"/>
  <c r="G1441" i="4"/>
  <c r="G1402" i="4"/>
  <c r="M1402" i="4" s="1"/>
  <c r="G1222" i="4"/>
  <c r="G1142" i="4"/>
  <c r="G1126" i="4"/>
  <c r="G1113" i="4"/>
  <c r="G707" i="4"/>
  <c r="G654" i="4"/>
  <c r="G606" i="4"/>
  <c r="G377" i="4"/>
  <c r="G3061" i="4"/>
  <c r="G1961" i="4"/>
  <c r="K1961" i="4" s="1"/>
  <c r="G1945" i="4"/>
  <c r="L1945" i="4" s="1"/>
  <c r="G1929" i="4"/>
  <c r="K1929" i="4" s="1"/>
  <c r="G1913" i="4"/>
  <c r="L1913" i="4" s="1"/>
  <c r="G1897" i="4"/>
  <c r="K1897" i="4" s="1"/>
  <c r="G1881" i="4"/>
  <c r="L1881" i="4" s="1"/>
  <c r="G1865" i="4"/>
  <c r="K1865" i="4" s="1"/>
  <c r="G1849" i="4"/>
  <c r="L1849" i="4" s="1"/>
  <c r="G1831" i="4"/>
  <c r="G1739" i="4"/>
  <c r="G1669" i="4"/>
  <c r="G1640" i="4"/>
  <c r="G1551" i="4"/>
  <c r="G1535" i="4"/>
  <c r="G1475" i="4"/>
  <c r="G1428" i="4"/>
  <c r="G1366" i="4"/>
  <c r="G887" i="4"/>
  <c r="G575" i="4"/>
  <c r="G548" i="4"/>
  <c r="G263" i="4"/>
  <c r="G247" i="4"/>
  <c r="G231" i="4"/>
  <c r="G214" i="4"/>
  <c r="G194" i="4"/>
  <c r="G178" i="4"/>
  <c r="G162" i="4"/>
  <c r="G115" i="4"/>
  <c r="G99" i="4"/>
  <c r="G50" i="4"/>
  <c r="G14" i="4"/>
  <c r="G5112" i="4"/>
  <c r="L5112" i="4" s="1"/>
  <c r="G5084" i="4"/>
  <c r="G4958" i="4"/>
  <c r="G4934" i="4"/>
  <c r="G4904" i="4"/>
  <c r="G4854" i="4"/>
  <c r="G4710" i="4"/>
  <c r="L4710" i="4" s="1"/>
  <c r="G4611" i="4"/>
  <c r="K4611" i="4" s="1"/>
  <c r="G4561" i="4"/>
  <c r="G4507" i="4"/>
  <c r="M4507" i="4" s="1"/>
  <c r="G4474" i="4"/>
  <c r="K4474" i="4" s="1"/>
  <c r="G4454" i="4"/>
  <c r="L4454" i="4" s="1"/>
  <c r="G4437" i="4"/>
  <c r="J4437" i="4" s="1"/>
  <c r="G4385" i="4"/>
  <c r="M4385" i="4" s="1"/>
  <c r="G4347" i="4"/>
  <c r="G5018" i="4"/>
  <c r="G4971" i="4"/>
  <c r="G4748" i="4"/>
  <c r="G4567" i="4"/>
  <c r="G5122" i="4"/>
  <c r="L5122" i="4" s="1"/>
  <c r="G4979" i="4"/>
  <c r="G4918" i="4"/>
  <c r="G4826" i="4"/>
  <c r="G4810" i="4"/>
  <c r="J4810" i="4" s="1"/>
  <c r="G4794" i="4"/>
  <c r="K4794" i="4" s="1"/>
  <c r="G4535" i="4"/>
  <c r="G4311" i="4"/>
  <c r="G4231" i="4"/>
  <c r="K4231" i="4" s="1"/>
  <c r="G4157" i="4"/>
  <c r="J4157" i="4" s="1"/>
  <c r="G4104" i="4"/>
  <c r="G4062" i="4"/>
  <c r="G3998" i="4"/>
  <c r="G3934" i="4"/>
  <c r="G3746" i="4"/>
  <c r="J3746" i="4" s="1"/>
  <c r="G3727" i="4"/>
  <c r="G3709" i="4"/>
  <c r="L3709" i="4" s="1"/>
  <c r="G3599" i="4"/>
  <c r="M3599" i="4" s="1"/>
  <c r="G3581" i="4"/>
  <c r="G3527" i="4"/>
  <c r="M3527" i="4" s="1"/>
  <c r="G2853" i="4"/>
  <c r="G2698" i="4"/>
  <c r="G3031" i="4"/>
  <c r="G2985" i="4"/>
  <c r="G2944" i="4"/>
  <c r="G2880" i="4"/>
  <c r="G2548" i="4"/>
  <c r="I2811" i="2"/>
  <c r="J2811" i="2" s="1"/>
  <c r="G2811" i="4"/>
  <c r="G2578" i="4"/>
  <c r="G2383" i="4"/>
  <c r="G2325" i="4"/>
  <c r="G2286" i="4"/>
  <c r="G2228" i="4"/>
  <c r="G2170" i="4"/>
  <c r="G2054" i="4"/>
  <c r="G2038" i="4"/>
  <c r="G2022" i="4"/>
  <c r="G2006" i="4"/>
  <c r="G1990" i="4"/>
  <c r="G1974" i="4"/>
  <c r="G1958" i="4"/>
  <c r="G1942" i="4"/>
  <c r="G1926" i="4"/>
  <c r="G1910" i="4"/>
  <c r="G1894" i="4"/>
  <c r="G1878" i="4"/>
  <c r="G1862" i="4"/>
  <c r="G1846" i="4"/>
  <c r="G1772" i="4"/>
  <c r="M1772" i="4" s="1"/>
  <c r="G1756" i="4"/>
  <c r="K1756" i="4" s="1"/>
  <c r="G1723" i="4"/>
  <c r="G1683" i="4"/>
  <c r="G1652" i="4"/>
  <c r="G1621" i="4"/>
  <c r="G1477" i="4"/>
  <c r="G1419" i="4"/>
  <c r="G1397" i="4"/>
  <c r="G1187" i="4"/>
  <c r="G1043" i="4"/>
  <c r="G997" i="4"/>
  <c r="G2546" i="4"/>
  <c r="G2513" i="4"/>
  <c r="G2297" i="4"/>
  <c r="M2297" i="4" s="1"/>
  <c r="G2242" i="4"/>
  <c r="G2163" i="4"/>
  <c r="G2128" i="4"/>
  <c r="G1690" i="4"/>
  <c r="G1639" i="4"/>
  <c r="K1639" i="4" s="1"/>
  <c r="G1500" i="4"/>
  <c r="G1395" i="4"/>
  <c r="G1295" i="4"/>
  <c r="G899" i="4"/>
  <c r="G803" i="4"/>
  <c r="G444" i="4"/>
  <c r="G374" i="4"/>
  <c r="G1469" i="4"/>
  <c r="G1035" i="4"/>
  <c r="G1019" i="4"/>
  <c r="G749" i="4"/>
  <c r="G396" i="4"/>
  <c r="G332" i="4"/>
  <c r="G2187" i="4"/>
  <c r="G1607" i="4"/>
  <c r="G1259" i="4"/>
  <c r="G1243" i="4"/>
  <c r="G1227" i="4"/>
  <c r="G5072" i="4"/>
  <c r="G4759" i="4"/>
  <c r="G4481" i="4"/>
  <c r="J4481" i="4" s="1"/>
  <c r="G4344" i="4"/>
  <c r="G4312" i="4"/>
  <c r="J4312" i="4" s="1"/>
  <c r="G4932" i="4"/>
  <c r="G4682" i="4"/>
  <c r="K4682" i="4" s="1"/>
  <c r="G4530" i="4"/>
  <c r="G4506" i="4"/>
  <c r="G4486" i="4"/>
  <c r="K4486" i="4" s="1"/>
  <c r="G4413" i="4"/>
  <c r="K4413" i="4" s="1"/>
  <c r="G4397" i="4"/>
  <c r="G4325" i="4"/>
  <c r="M4325" i="4" s="1"/>
  <c r="G4220" i="4"/>
  <c r="G4195" i="4"/>
  <c r="J4195" i="4" s="1"/>
  <c r="G5062" i="4"/>
  <c r="G4363" i="4"/>
  <c r="M4363" i="4" s="1"/>
  <c r="G4046" i="4"/>
  <c r="G3904" i="4"/>
  <c r="L3904" i="4" s="1"/>
  <c r="G3848" i="4"/>
  <c r="K3848" i="4" s="1"/>
  <c r="G3698" i="4"/>
  <c r="K3698" i="4" s="1"/>
  <c r="G3377" i="4"/>
  <c r="J3377" i="4" s="1"/>
  <c r="I3237" i="2"/>
  <c r="G3237" i="4"/>
  <c r="M3237" i="4" s="1"/>
  <c r="G3982" i="4"/>
  <c r="G3662" i="4"/>
  <c r="G3630" i="4"/>
  <c r="G3517" i="4"/>
  <c r="G3493" i="4"/>
  <c r="I3134" i="2"/>
  <c r="G3134" i="4"/>
  <c r="M3134" i="4" s="1"/>
  <c r="I3052" i="2"/>
  <c r="J3052" i="2" s="1"/>
  <c r="G3052" i="4"/>
  <c r="M3052" i="4" s="1"/>
  <c r="G2915" i="4"/>
  <c r="I2721" i="2"/>
  <c r="J2721" i="2" s="1"/>
  <c r="G2721" i="4"/>
  <c r="M2721" i="4" s="1"/>
  <c r="G2709" i="4"/>
  <c r="G3874" i="4"/>
  <c r="M3874" i="4" s="1"/>
  <c r="G3842" i="4"/>
  <c r="K3842" i="4" s="1"/>
  <c r="G3550" i="4"/>
  <c r="G3518" i="4"/>
  <c r="G1611" i="4"/>
  <c r="M1611" i="4" s="1"/>
  <c r="G1164" i="4"/>
  <c r="G2156" i="4"/>
  <c r="G1810" i="4"/>
  <c r="G1763" i="4"/>
  <c r="J1763" i="4" s="1"/>
  <c r="G4564" i="4"/>
  <c r="I3070" i="2"/>
  <c r="J3070" i="2" s="1"/>
  <c r="G3070" i="4"/>
  <c r="M3070" i="4" s="1"/>
  <c r="G2945" i="4"/>
  <c r="G2929" i="4"/>
  <c r="G2411" i="4"/>
  <c r="G1476" i="4"/>
  <c r="G1457" i="4"/>
  <c r="M1457" i="4" s="1"/>
  <c r="G1416" i="4"/>
  <c r="M1416" i="4" s="1"/>
  <c r="G1406" i="4"/>
  <c r="G3240" i="4"/>
  <c r="G4164" i="4"/>
  <c r="I2450" i="2"/>
  <c r="I2441" i="2" s="1"/>
  <c r="J2441" i="2" s="1"/>
  <c r="G2450" i="4"/>
  <c r="M2450" i="4" s="1"/>
  <c r="G80" i="4"/>
  <c r="G4978" i="4"/>
  <c r="G4891" i="4"/>
  <c r="G4293" i="4"/>
  <c r="M4293" i="4" s="1"/>
  <c r="G3370" i="4"/>
  <c r="M3370" i="4" s="1"/>
  <c r="G2989" i="4"/>
  <c r="G1493" i="4"/>
  <c r="G1435" i="4"/>
  <c r="G5151" i="4"/>
  <c r="G4695" i="4"/>
  <c r="J4695" i="4" s="1"/>
  <c r="G4523" i="4"/>
  <c r="K4523" i="4" s="1"/>
  <c r="G4451" i="4"/>
  <c r="G3779" i="4"/>
  <c r="G3174" i="4"/>
  <c r="G3158" i="4"/>
  <c r="K3158" i="4" s="1"/>
  <c r="G3142" i="4"/>
  <c r="K3142" i="4" s="1"/>
  <c r="G2928" i="4"/>
  <c r="G2864" i="4"/>
  <c r="G2268" i="4"/>
  <c r="G1494" i="4"/>
  <c r="G5134" i="4"/>
  <c r="G4964" i="4"/>
  <c r="G4893" i="4"/>
  <c r="G811" i="4"/>
  <c r="G4129" i="4"/>
  <c r="M4129" i="4" s="1"/>
  <c r="G4093" i="4"/>
  <c r="M4093" i="4" s="1"/>
  <c r="G4077" i="4"/>
  <c r="K4077" i="4" s="1"/>
  <c r="G3781" i="4"/>
  <c r="G3753" i="4"/>
  <c r="G4211" i="4"/>
  <c r="L4211" i="4" s="1"/>
  <c r="G1084" i="4"/>
  <c r="G932" i="4"/>
  <c r="G812" i="4"/>
  <c r="G715" i="4"/>
  <c r="G618" i="4"/>
  <c r="G2136" i="4"/>
  <c r="G1957" i="4"/>
  <c r="K1957" i="4" s="1"/>
  <c r="G1925" i="4"/>
  <c r="M1925" i="4" s="1"/>
  <c r="G1893" i="4"/>
  <c r="K1893" i="4" s="1"/>
  <c r="G1861" i="4"/>
  <c r="G1827" i="4"/>
  <c r="G1738" i="4"/>
  <c r="M1738" i="4" s="1"/>
  <c r="G1663" i="4"/>
  <c r="G1563" i="4"/>
  <c r="G1531" i="4"/>
  <c r="G1379" i="4"/>
  <c r="G1356" i="4"/>
  <c r="G1340" i="4"/>
  <c r="G1324" i="4"/>
  <c r="G1308" i="4"/>
  <c r="G1124" i="4"/>
  <c r="G1115" i="4"/>
  <c r="G1107" i="4"/>
  <c r="G1099" i="4"/>
  <c r="G882" i="4"/>
  <c r="G383" i="4"/>
  <c r="G4573" i="4"/>
  <c r="G4557" i="4"/>
  <c r="G4491" i="4"/>
  <c r="M4491" i="4" s="1"/>
  <c r="G4471" i="4"/>
  <c r="K4471" i="4" s="1"/>
  <c r="G4433" i="4"/>
  <c r="M4433" i="4" s="1"/>
  <c r="G4367" i="4"/>
  <c r="M4367" i="4" s="1"/>
  <c r="G4343" i="4"/>
  <c r="M4343" i="4" s="1"/>
  <c r="G4916" i="4"/>
  <c r="G4870" i="4"/>
  <c r="G4780" i="4"/>
  <c r="G4489" i="4"/>
  <c r="L4489" i="4" s="1"/>
  <c r="G4647" i="4"/>
  <c r="K4647" i="4" s="1"/>
  <c r="G4457" i="4"/>
  <c r="L4457" i="4" s="1"/>
  <c r="G4307" i="4"/>
  <c r="G4219" i="4"/>
  <c r="K4219" i="4" s="1"/>
  <c r="G4141" i="4"/>
  <c r="J4141" i="4" s="1"/>
  <c r="G4091" i="4"/>
  <c r="L4091" i="4" s="1"/>
  <c r="G4027" i="4"/>
  <c r="G3963" i="4"/>
  <c r="G3913" i="4"/>
  <c r="G3805" i="4"/>
  <c r="L3805" i="4" s="1"/>
  <c r="G3789" i="4"/>
  <c r="L3789" i="4" s="1"/>
  <c r="G3743" i="4"/>
  <c r="G3705" i="4"/>
  <c r="G3615" i="4"/>
  <c r="M3615" i="4" s="1"/>
  <c r="G3577" i="4"/>
  <c r="G3511" i="4"/>
  <c r="K3511" i="4" s="1"/>
  <c r="G3456" i="4"/>
  <c r="K3456" i="4" s="1"/>
  <c r="G3059" i="4"/>
  <c r="G3025" i="4"/>
  <c r="G2960" i="4"/>
  <c r="G2896" i="4"/>
  <c r="G2812" i="4"/>
  <c r="G2795" i="4"/>
  <c r="G4305" i="4"/>
  <c r="K4305" i="4" s="1"/>
  <c r="G4139" i="4"/>
  <c r="L4139" i="4" s="1"/>
  <c r="G3637" i="4"/>
  <c r="K3637" i="4" s="1"/>
  <c r="G3156" i="4"/>
  <c r="G3140" i="4"/>
  <c r="G3017" i="4"/>
  <c r="G2973" i="4"/>
  <c r="G2818" i="4"/>
  <c r="G2611" i="4"/>
  <c r="G4327" i="4"/>
  <c r="G3605" i="4"/>
  <c r="G3053" i="4"/>
  <c r="G2505" i="4"/>
  <c r="G2319" i="4"/>
  <c r="G1787" i="4"/>
  <c r="J1787" i="4" s="1"/>
  <c r="G1695" i="4"/>
  <c r="G2453" i="4"/>
  <c r="G2317" i="4"/>
  <c r="G2274" i="4"/>
  <c r="G2224" i="4"/>
  <c r="G2126" i="4"/>
  <c r="G1769" i="4"/>
  <c r="G1751" i="4"/>
  <c r="L1751" i="4" s="1"/>
  <c r="G1705" i="4"/>
  <c r="G1679" i="4"/>
  <c r="G1502" i="4"/>
  <c r="G1445" i="4"/>
  <c r="G1393" i="4"/>
  <c r="G993" i="4"/>
  <c r="G2487" i="4"/>
  <c r="G2413" i="4"/>
  <c r="G2238" i="4"/>
  <c r="G1811" i="4"/>
  <c r="J1811" i="4" s="1"/>
  <c r="G1681" i="4"/>
  <c r="G1387" i="4"/>
  <c r="G1275" i="4"/>
  <c r="G1478" i="4"/>
  <c r="G895" i="4"/>
  <c r="G1031" i="4"/>
  <c r="G886" i="4"/>
  <c r="G466" i="4"/>
  <c r="G358" i="4"/>
  <c r="G323" i="4"/>
  <c r="G1765" i="4"/>
  <c r="J1765" i="4" s="1"/>
  <c r="G1511" i="4"/>
  <c r="G1255" i="4"/>
  <c r="G1239" i="4"/>
  <c r="G934" i="4"/>
  <c r="G789" i="4"/>
  <c r="G5064" i="4"/>
  <c r="G4754" i="4"/>
  <c r="G4646" i="4"/>
  <c r="L4646" i="4" s="1"/>
  <c r="G4574" i="4"/>
  <c r="G4525" i="4"/>
  <c r="M4525" i="4" s="1"/>
  <c r="G4501" i="4"/>
  <c r="K4501" i="4" s="1"/>
  <c r="G4477" i="4"/>
  <c r="M4477" i="4" s="1"/>
  <c r="G4461" i="4"/>
  <c r="J4461" i="4" s="1"/>
  <c r="G4340" i="4"/>
  <c r="G4308" i="4"/>
  <c r="M4308" i="4" s="1"/>
  <c r="G4279" i="4"/>
  <c r="G4263" i="4"/>
  <c r="G4928" i="4"/>
  <c r="G4706" i="4"/>
  <c r="L4706" i="4" s="1"/>
  <c r="G4669" i="4"/>
  <c r="L4669" i="4" s="1"/>
  <c r="G4587" i="4"/>
  <c r="G4551" i="4"/>
  <c r="G4518" i="4"/>
  <c r="K4518" i="4" s="1"/>
  <c r="G4503" i="4"/>
  <c r="K4503" i="4" s="1"/>
  <c r="G4482" i="4"/>
  <c r="G4434" i="4"/>
  <c r="G4409" i="4"/>
  <c r="K4409" i="4" s="1"/>
  <c r="G4381" i="4"/>
  <c r="K4381" i="4" s="1"/>
  <c r="G4292" i="4"/>
  <c r="M4292" i="4" s="1"/>
  <c r="G4268" i="4"/>
  <c r="J4268" i="4" s="1"/>
  <c r="G4208" i="4"/>
  <c r="G4191" i="4"/>
  <c r="J4191" i="4" s="1"/>
  <c r="G4163" i="4"/>
  <c r="K4163" i="4" s="1"/>
  <c r="G4143" i="4"/>
  <c r="L4143" i="4" s="1"/>
  <c r="G4115" i="4"/>
  <c r="K4115" i="4" s="1"/>
  <c r="G5058" i="4"/>
  <c r="G4845" i="4"/>
  <c r="G4319" i="4"/>
  <c r="G3896" i="4"/>
  <c r="L3896" i="4" s="1"/>
  <c r="G3864" i="4"/>
  <c r="L3864" i="4" s="1"/>
  <c r="G3758" i="4"/>
  <c r="K3758" i="4" s="1"/>
  <c r="G3694" i="4"/>
  <c r="K3694" i="4" s="1"/>
  <c r="G3673" i="4"/>
  <c r="G3253" i="4"/>
  <c r="G3233" i="4"/>
  <c r="G2802" i="4"/>
  <c r="G4022" i="4"/>
  <c r="G3561" i="4"/>
  <c r="G3918" i="4"/>
  <c r="G3506" i="4"/>
  <c r="G4724" i="4"/>
  <c r="G4596" i="4"/>
  <c r="G4556" i="4"/>
  <c r="G4395" i="4"/>
  <c r="M4395" i="4" s="1"/>
  <c r="G2941" i="4"/>
  <c r="G2877" i="4"/>
  <c r="G2311" i="4"/>
  <c r="G4714" i="4"/>
  <c r="J4714" i="4" s="1"/>
  <c r="G4637" i="4"/>
  <c r="L4637" i="4" s="1"/>
  <c r="G4613" i="4"/>
  <c r="L4613" i="4" s="1"/>
  <c r="G4597" i="4"/>
  <c r="J4597" i="4" s="1"/>
  <c r="G3597" i="4"/>
  <c r="G35" i="4"/>
  <c r="G224" i="4"/>
  <c r="G5016" i="4"/>
  <c r="G4875" i="4"/>
  <c r="G4237" i="4"/>
  <c r="K4237" i="4" s="1"/>
  <c r="G1337" i="4"/>
  <c r="G5147" i="4"/>
  <c r="G4679" i="4"/>
  <c r="J4679" i="4" s="1"/>
  <c r="G4515" i="4"/>
  <c r="G4443" i="4"/>
  <c r="J4443" i="4" s="1"/>
  <c r="G1732" i="4"/>
  <c r="G468" i="4"/>
  <c r="G5038" i="4"/>
  <c r="G4907" i="4"/>
  <c r="G4889" i="4"/>
  <c r="G4756" i="4"/>
  <c r="G4125" i="4"/>
  <c r="I974" i="2"/>
  <c r="J974" i="2" s="1"/>
  <c r="I889" i="2"/>
  <c r="J889" i="2" s="1"/>
  <c r="I970" i="2"/>
  <c r="J970" i="2" s="1"/>
  <c r="I916" i="2"/>
  <c r="J916" i="2" s="1"/>
  <c r="I785" i="2"/>
  <c r="J785" i="2" s="1"/>
  <c r="I594" i="2"/>
  <c r="I940" i="2"/>
  <c r="J940" i="2" s="1"/>
  <c r="I546" i="2"/>
  <c r="J546" i="2" s="1"/>
  <c r="I2573" i="2"/>
  <c r="J2573" i="2" s="1"/>
  <c r="I2767" i="2"/>
  <c r="J2767" i="2" s="1"/>
  <c r="I1837" i="2"/>
  <c r="H26" i="2"/>
  <c r="J26" i="2" s="1"/>
  <c r="I939" i="2"/>
  <c r="J939" i="2" s="1"/>
  <c r="I550" i="2"/>
  <c r="J550" i="2" s="1"/>
  <c r="I973" i="2"/>
  <c r="J973" i="2" s="1"/>
  <c r="I1036" i="2"/>
  <c r="J1036" i="2" s="1"/>
  <c r="I1054" i="2"/>
  <c r="J1054" i="2" s="1"/>
  <c r="I908" i="2"/>
  <c r="I902" i="2" s="1"/>
  <c r="I496" i="2"/>
  <c r="I2766" i="2"/>
  <c r="J2766" i="2" s="1"/>
  <c r="I2734" i="2"/>
  <c r="J2734" i="2" s="1"/>
  <c r="I2628" i="2"/>
  <c r="J2628" i="2" s="1"/>
  <c r="I2123" i="2"/>
  <c r="J2123" i="2" s="1"/>
  <c r="H25" i="2"/>
  <c r="J25" i="2" s="1"/>
  <c r="I1015" i="2"/>
  <c r="I1012" i="2" s="1"/>
  <c r="I967" i="2"/>
  <c r="J967" i="2" s="1"/>
  <c r="I2823" i="2"/>
  <c r="J2823" i="2" s="1"/>
  <c r="I147" i="2"/>
  <c r="J147" i="2" s="1"/>
  <c r="I830" i="2"/>
  <c r="J830" i="2" s="1"/>
  <c r="I2765" i="2"/>
  <c r="J2765" i="2" s="1"/>
  <c r="I2740" i="2"/>
  <c r="J2740" i="2" s="1"/>
  <c r="I2732" i="2"/>
  <c r="J2732" i="2" s="1"/>
  <c r="I2537" i="2"/>
  <c r="J2537" i="2" s="1"/>
  <c r="I3058" i="2"/>
  <c r="J3058" i="2" s="1"/>
  <c r="I3050" i="2"/>
  <c r="J3050" i="2" s="1"/>
  <c r="I2695" i="2"/>
  <c r="J2695" i="2" s="1"/>
  <c r="I2507" i="2"/>
  <c r="J2507" i="2" s="1"/>
  <c r="I1189" i="2"/>
  <c r="I1186" i="2" s="1"/>
  <c r="J1186" i="2" s="1"/>
  <c r="I831" i="2"/>
  <c r="J831" i="2" s="1"/>
  <c r="I2822" i="2"/>
  <c r="J2822" i="2" s="1"/>
  <c r="I1074" i="2"/>
  <c r="I1071" i="2" s="1"/>
  <c r="I782" i="2"/>
  <c r="J782" i="2" s="1"/>
  <c r="I4989" i="2"/>
  <c r="J4989" i="2" s="1"/>
  <c r="I4831" i="2"/>
  <c r="J4831" i="2" s="1"/>
  <c r="I3077" i="2"/>
  <c r="J3077" i="2" s="1"/>
  <c r="I1225" i="2"/>
  <c r="I921" i="2"/>
  <c r="J921" i="2" s="1"/>
  <c r="I981" i="2"/>
  <c r="J981" i="2" s="1"/>
  <c r="I597" i="2"/>
  <c r="I517" i="2"/>
  <c r="J517" i="2" s="1"/>
  <c r="H15" i="2"/>
  <c r="J15" i="2" s="1"/>
  <c r="I3048" i="2"/>
  <c r="J3048" i="2" s="1"/>
  <c r="I2739" i="2"/>
  <c r="J2739" i="2" s="1"/>
  <c r="I2731" i="2"/>
  <c r="J2731" i="2" s="1"/>
  <c r="I2691" i="2"/>
  <c r="J2691" i="2" s="1"/>
  <c r="I1093" i="2"/>
  <c r="I1092" i="2" s="1"/>
  <c r="D233" i="10" s="1"/>
  <c r="I738" i="2"/>
  <c r="I3049" i="2"/>
  <c r="J3049" i="2" s="1"/>
  <c r="I2522" i="2"/>
  <c r="J2522" i="2" s="1"/>
  <c r="I971" i="2"/>
  <c r="J971" i="2" s="1"/>
  <c r="I809" i="2"/>
  <c r="J809" i="2" s="1"/>
  <c r="I2722" i="2"/>
  <c r="J2722" i="2" s="1"/>
  <c r="I3474" i="2"/>
  <c r="J3474" i="2" s="1"/>
  <c r="I3463" i="2"/>
  <c r="J3463" i="2" s="1"/>
  <c r="I4911" i="2"/>
  <c r="J4911" i="2" s="1"/>
  <c r="I535" i="2"/>
  <c r="J535" i="2" s="1"/>
  <c r="I2775" i="2"/>
  <c r="J2775" i="2" s="1"/>
  <c r="I3044" i="2"/>
  <c r="J3044" i="2" s="1"/>
  <c r="I2798" i="2"/>
  <c r="J2798" i="2" s="1"/>
  <c r="I2727" i="2"/>
  <c r="J2727" i="2" s="1"/>
  <c r="I2750" i="2"/>
  <c r="J2750" i="2" s="1"/>
  <c r="I2785" i="2"/>
  <c r="J2785" i="2" s="1"/>
  <c r="I2768" i="2"/>
  <c r="J2768" i="2" s="1"/>
  <c r="I784" i="2"/>
  <c r="J784" i="2" s="1"/>
  <c r="I4957" i="2"/>
  <c r="J4957" i="2" s="1"/>
  <c r="I532" i="2"/>
  <c r="J532" i="2" s="1"/>
  <c r="I2718" i="2"/>
  <c r="J2718" i="2" s="1"/>
  <c r="I4841" i="2"/>
  <c r="I4838" i="2" s="1"/>
  <c r="J4838" i="2" s="1"/>
  <c r="I560" i="2"/>
  <c r="I2125" i="2"/>
  <c r="J2125" i="2" s="1"/>
  <c r="I213" i="2"/>
  <c r="J213" i="2" s="1"/>
  <c r="L4406" i="4"/>
  <c r="K4406" i="4"/>
  <c r="L4410" i="4"/>
  <c r="K4410" i="4"/>
  <c r="M2103" i="4"/>
  <c r="L3693" i="4"/>
  <c r="K3693" i="4"/>
  <c r="M4905" i="4"/>
  <c r="J4905" i="4"/>
  <c r="L4378" i="4"/>
  <c r="K4378" i="4"/>
  <c r="K3857" i="4"/>
  <c r="L4390" i="4"/>
  <c r="K4390" i="4"/>
  <c r="K3404" i="4"/>
  <c r="I4992" i="2"/>
  <c r="J4992" i="2" s="1"/>
  <c r="M5124" i="4"/>
  <c r="K5124" i="4"/>
  <c r="J5124" i="4"/>
  <c r="L5124" i="4"/>
  <c r="M5116" i="4"/>
  <c r="K5116" i="4"/>
  <c r="J5116" i="4"/>
  <c r="L5116" i="4"/>
  <c r="M4657" i="4"/>
  <c r="J4657" i="4"/>
  <c r="L4657" i="4"/>
  <c r="K4657" i="4"/>
  <c r="M4449" i="4"/>
  <c r="J4449" i="4"/>
  <c r="L4449" i="4"/>
  <c r="K4449" i="4"/>
  <c r="M4427" i="4"/>
  <c r="J4427" i="4"/>
  <c r="L4427" i="4"/>
  <c r="L4274" i="4"/>
  <c r="K4274" i="4"/>
  <c r="J3814" i="4"/>
  <c r="M3814" i="4"/>
  <c r="K3814" i="4"/>
  <c r="J3806" i="4"/>
  <c r="M3806" i="4"/>
  <c r="L3806" i="4"/>
  <c r="K3806" i="4"/>
  <c r="J3447" i="4"/>
  <c r="M3447" i="4"/>
  <c r="L3447" i="4"/>
  <c r="J3559" i="4"/>
  <c r="M3559" i="4"/>
  <c r="K3559" i="4"/>
  <c r="L3559" i="4"/>
  <c r="J3543" i="4"/>
  <c r="M3543" i="4"/>
  <c r="K3543" i="4"/>
  <c r="L3543" i="4"/>
  <c r="J3495" i="4"/>
  <c r="M3495" i="4"/>
  <c r="K3495" i="4"/>
  <c r="L3495" i="4"/>
  <c r="J3479" i="4"/>
  <c r="M3479" i="4"/>
  <c r="K3479" i="4"/>
  <c r="L3479" i="4"/>
  <c r="L2648" i="4"/>
  <c r="I5129" i="4"/>
  <c r="M4678" i="4"/>
  <c r="J4678" i="4"/>
  <c r="K4678" i="4"/>
  <c r="L4678" i="4"/>
  <c r="M4662" i="4"/>
  <c r="J4662" i="4"/>
  <c r="K4662" i="4"/>
  <c r="L4662" i="4"/>
  <c r="M4654" i="4"/>
  <c r="J4654" i="4"/>
  <c r="K4654" i="4"/>
  <c r="L4654" i="4"/>
  <c r="K4439" i="4"/>
  <c r="L4197" i="4"/>
  <c r="K4197" i="4"/>
  <c r="J3820" i="4"/>
  <c r="J3804" i="4"/>
  <c r="M3804" i="4"/>
  <c r="K3804" i="4"/>
  <c r="L3804" i="4"/>
  <c r="L3644" i="4"/>
  <c r="J5157" i="4"/>
  <c r="K11" i="4"/>
  <c r="J11" i="4"/>
  <c r="M4425" i="4"/>
  <c r="J4425" i="4"/>
  <c r="L4425" i="4"/>
  <c r="K4425" i="4"/>
  <c r="L3810" i="4"/>
  <c r="J3720" i="4"/>
  <c r="M3720" i="4"/>
  <c r="K3720" i="4"/>
  <c r="L3720" i="4"/>
  <c r="M3419" i="4"/>
  <c r="L3419" i="4"/>
  <c r="K3419" i="4"/>
  <c r="J3419" i="4"/>
  <c r="M3395" i="4"/>
  <c r="L3395" i="4"/>
  <c r="K3395" i="4"/>
  <c r="J3395" i="4"/>
  <c r="J3499" i="4"/>
  <c r="M3499" i="4"/>
  <c r="K3499" i="4"/>
  <c r="L3499" i="4"/>
  <c r="J1963" i="4"/>
  <c r="K1963" i="4"/>
  <c r="M4690" i="4"/>
  <c r="J4690" i="4"/>
  <c r="K4690" i="4"/>
  <c r="L4690" i="4"/>
  <c r="M4203" i="4"/>
  <c r="J4203" i="4"/>
  <c r="L4203" i="4"/>
  <c r="K4203" i="4"/>
  <c r="J3812" i="4"/>
  <c r="K3812" i="4"/>
  <c r="L3812" i="4"/>
  <c r="K3612" i="4"/>
  <c r="J3516" i="4"/>
  <c r="M3516" i="4"/>
  <c r="K3516" i="4"/>
  <c r="K3425" i="4"/>
  <c r="L1770" i="4"/>
  <c r="K1770" i="4"/>
  <c r="I5142" i="2"/>
  <c r="I4910" i="2"/>
  <c r="J4910" i="2" s="1"/>
  <c r="G5157" i="2"/>
  <c r="I2520" i="2"/>
  <c r="J2520" i="2" s="1"/>
  <c r="I2474" i="2"/>
  <c r="I2460" i="2" s="1"/>
  <c r="J2460" i="2" s="1"/>
  <c r="I4863" i="2"/>
  <c r="J4863" i="2" s="1"/>
  <c r="I4990" i="2"/>
  <c r="J4990" i="2" s="1"/>
  <c r="I4962" i="2"/>
  <c r="J4962" i="2" s="1"/>
  <c r="J1718" i="2" l="1"/>
  <c r="J122" i="2"/>
  <c r="M2750" i="4"/>
  <c r="H1749" i="2"/>
  <c r="J1749" i="2" s="1"/>
  <c r="H1117" i="2"/>
  <c r="H1816" i="2"/>
  <c r="J1816" i="2" s="1"/>
  <c r="H1450" i="2"/>
  <c r="J1450" i="2" s="1"/>
  <c r="H1622" i="2"/>
  <c r="J1622" i="2" s="1"/>
  <c r="J1166" i="2"/>
  <c r="J1181" i="2"/>
  <c r="J1416" i="2"/>
  <c r="J1402" i="2"/>
  <c r="J1097" i="2"/>
  <c r="J274" i="2"/>
  <c r="I3175" i="2"/>
  <c r="J3177" i="2"/>
  <c r="D210" i="10"/>
  <c r="J902" i="2"/>
  <c r="D231" i="10"/>
  <c r="J1071" i="2"/>
  <c r="I1836" i="2"/>
  <c r="J1837" i="2"/>
  <c r="I1219" i="2"/>
  <c r="J1219" i="2" s="1"/>
  <c r="J1225" i="2"/>
  <c r="I5141" i="2"/>
  <c r="J5141" i="2" s="1"/>
  <c r="J5142" i="2"/>
  <c r="M4274" i="4"/>
  <c r="I737" i="2"/>
  <c r="J738" i="2"/>
  <c r="I3133" i="2"/>
  <c r="J3133" i="2" s="1"/>
  <c r="J3134" i="2"/>
  <c r="I3097" i="2"/>
  <c r="J3097" i="2" s="1"/>
  <c r="J3100" i="2"/>
  <c r="I3337" i="2"/>
  <c r="J3337" i="2" s="1"/>
  <c r="J3341" i="2"/>
  <c r="J2474" i="2"/>
  <c r="H1714" i="2"/>
  <c r="J1714" i="2" s="1"/>
  <c r="J1715" i="2"/>
  <c r="J1189" i="2"/>
  <c r="H458" i="2"/>
  <c r="J458" i="2" s="1"/>
  <c r="H471" i="2"/>
  <c r="J514" i="2"/>
  <c r="J4900" i="2"/>
  <c r="J1093" i="2"/>
  <c r="I3232" i="2"/>
  <c r="J3232" i="2" s="1"/>
  <c r="J3237" i="2"/>
  <c r="I556" i="2"/>
  <c r="J560" i="2"/>
  <c r="I596" i="2"/>
  <c r="J597" i="2"/>
  <c r="D224" i="10"/>
  <c r="J1012" i="2"/>
  <c r="I471" i="2"/>
  <c r="D174" i="10" s="1"/>
  <c r="J496" i="2"/>
  <c r="I2824" i="2"/>
  <c r="J2824" i="2" s="1"/>
  <c r="J2837" i="2"/>
  <c r="J1074" i="2"/>
  <c r="J1092" i="2"/>
  <c r="J1362" i="2"/>
  <c r="J1015" i="2"/>
  <c r="J58" i="2"/>
  <c r="J1656" i="2"/>
  <c r="J2706" i="2"/>
  <c r="J1428" i="2"/>
  <c r="J311" i="2"/>
  <c r="J4841" i="2"/>
  <c r="J2450" i="2"/>
  <c r="J16" i="2"/>
  <c r="I3241" i="2"/>
  <c r="J3241" i="2" s="1"/>
  <c r="J3246" i="2"/>
  <c r="H4784" i="2"/>
  <c r="J1475" i="2"/>
  <c r="J908" i="2"/>
  <c r="E18" i="11"/>
  <c r="J1818" i="2"/>
  <c r="I593" i="2"/>
  <c r="J594" i="2"/>
  <c r="I5052" i="2"/>
  <c r="J5055" i="2"/>
  <c r="J1146" i="2"/>
  <c r="H55" i="2"/>
  <c r="J120" i="2"/>
  <c r="I532" i="4"/>
  <c r="M532" i="4"/>
  <c r="J1097" i="4"/>
  <c r="M1097" i="4"/>
  <c r="J2732" i="4"/>
  <c r="M2732" i="4"/>
  <c r="J458" i="4"/>
  <c r="M458" i="4"/>
  <c r="J2535" i="4"/>
  <c r="M2535" i="4"/>
  <c r="J966" i="4"/>
  <c r="M966" i="4"/>
  <c r="K3100" i="4"/>
  <c r="M3100" i="4"/>
  <c r="H1468" i="4"/>
  <c r="L1468" i="4" s="1"/>
  <c r="M1468" i="4"/>
  <c r="K2715" i="4"/>
  <c r="M2715" i="4"/>
  <c r="J2741" i="4"/>
  <c r="M2741" i="4"/>
  <c r="J2536" i="4"/>
  <c r="M2536" i="4"/>
  <c r="K2705" i="4"/>
  <c r="M2705" i="4"/>
  <c r="K1415" i="4"/>
  <c r="M1415" i="4"/>
  <c r="K972" i="4"/>
  <c r="M972" i="4"/>
  <c r="H25" i="4"/>
  <c r="L25" i="4" s="1"/>
  <c r="M25" i="4"/>
  <c r="K2766" i="4"/>
  <c r="M2766" i="4"/>
  <c r="K902" i="4"/>
  <c r="M902" i="4"/>
  <c r="K593" i="4"/>
  <c r="M593" i="4"/>
  <c r="J3190" i="4"/>
  <c r="M3190" i="4"/>
  <c r="K4863" i="4"/>
  <c r="M4863" i="4"/>
  <c r="I550" i="4"/>
  <c r="L550" i="4" s="1"/>
  <c r="M550" i="4"/>
  <c r="K1626" i="4"/>
  <c r="M1626" i="4"/>
  <c r="H1645" i="4"/>
  <c r="M1645" i="4"/>
  <c r="I2722" i="4"/>
  <c r="M2722" i="4"/>
  <c r="K217" i="4"/>
  <c r="M217" i="4"/>
  <c r="J594" i="4"/>
  <c r="M594" i="4"/>
  <c r="J974" i="4"/>
  <c r="M974" i="4"/>
  <c r="K809" i="4"/>
  <c r="M809" i="4"/>
  <c r="K1452" i="4"/>
  <c r="M1452" i="4"/>
  <c r="K3341" i="4"/>
  <c r="M3341" i="4"/>
  <c r="J213" i="4"/>
  <c r="M213" i="4"/>
  <c r="K1360" i="4"/>
  <c r="M1360" i="4"/>
  <c r="K1166" i="4"/>
  <c r="M1166" i="4"/>
  <c r="J4786" i="4"/>
  <c r="M4786" i="4"/>
  <c r="I1189" i="4"/>
  <c r="M1189" i="4"/>
  <c r="J2785" i="4"/>
  <c r="M2785" i="4"/>
  <c r="K24" i="4"/>
  <c r="M24" i="4"/>
  <c r="J1361" i="4"/>
  <c r="M1361" i="4"/>
  <c r="K930" i="4"/>
  <c r="M930" i="4"/>
  <c r="I830" i="4"/>
  <c r="L830" i="4" s="1"/>
  <c r="M830" i="4"/>
  <c r="K3474" i="4"/>
  <c r="M3474" i="4"/>
  <c r="K4910" i="4"/>
  <c r="M4910" i="4"/>
  <c r="J5129" i="4"/>
  <c r="M5129" i="4"/>
  <c r="K2696" i="4"/>
  <c r="M2696" i="4"/>
  <c r="K3043" i="4"/>
  <c r="M3043" i="4"/>
  <c r="K920" i="4"/>
  <c r="M920" i="4"/>
  <c r="J2754" i="4"/>
  <c r="M2754" i="4"/>
  <c r="J596" i="4"/>
  <c r="M596" i="4"/>
  <c r="K971" i="4"/>
  <c r="M971" i="4"/>
  <c r="J2628" i="4"/>
  <c r="M2628" i="4"/>
  <c r="J2798" i="4"/>
  <c r="M2798" i="4"/>
  <c r="J2824" i="4"/>
  <c r="M2824" i="4"/>
  <c r="J2755" i="4"/>
  <c r="M2755" i="4"/>
  <c r="J2725" i="4"/>
  <c r="M2725" i="4"/>
  <c r="K3175" i="4"/>
  <c r="M3175" i="4"/>
  <c r="K2690" i="4"/>
  <c r="M2690" i="4"/>
  <c r="K2730" i="4"/>
  <c r="M2730" i="4"/>
  <c r="K2441" i="4"/>
  <c r="M2441" i="4"/>
  <c r="J2702" i="4"/>
  <c r="M2702" i="4"/>
  <c r="J1146" i="4"/>
  <c r="M1146" i="4"/>
  <c r="K967" i="4"/>
  <c r="M967" i="4"/>
  <c r="K1622" i="4"/>
  <c r="M1622" i="4"/>
  <c r="J15" i="4"/>
  <c r="M15" i="4"/>
  <c r="K1054" i="4"/>
  <c r="M1054" i="4"/>
  <c r="J1047" i="4"/>
  <c r="M1047" i="4"/>
  <c r="I3047" i="4"/>
  <c r="M3047" i="4"/>
  <c r="J1715" i="4"/>
  <c r="M1715" i="4"/>
  <c r="J1162" i="4"/>
  <c r="M1162" i="4"/>
  <c r="K535" i="4"/>
  <c r="M535" i="4"/>
  <c r="J2740" i="4"/>
  <c r="M2740" i="4"/>
  <c r="K928" i="4"/>
  <c r="M928" i="4"/>
  <c r="J916" i="4"/>
  <c r="M916" i="4"/>
  <c r="K1718" i="4"/>
  <c r="M1718" i="4"/>
  <c r="K5142" i="4"/>
  <c r="M5142" i="4"/>
  <c r="J1629" i="4"/>
  <c r="M1629" i="4"/>
  <c r="J1836" i="4"/>
  <c r="M1836" i="4"/>
  <c r="J546" i="4"/>
  <c r="M546" i="4"/>
  <c r="J2734" i="4"/>
  <c r="M2734" i="4"/>
  <c r="K515" i="4"/>
  <c r="M515" i="4"/>
  <c r="J551" i="4"/>
  <c r="M551" i="4"/>
  <c r="J1749" i="4"/>
  <c r="M1749" i="4"/>
  <c r="J3044" i="4"/>
  <c r="M3044" i="4"/>
  <c r="K4986" i="4"/>
  <c r="M4986" i="4"/>
  <c r="J2613" i="4"/>
  <c r="M2613" i="4"/>
  <c r="K1650" i="4"/>
  <c r="M1650" i="4"/>
  <c r="K122" i="4"/>
  <c r="M122" i="4"/>
  <c r="K2689" i="4"/>
  <c r="M2689" i="4"/>
  <c r="K4897" i="4"/>
  <c r="M4897" i="4"/>
  <c r="K1472" i="4"/>
  <c r="M1472" i="4"/>
  <c r="J2065" i="4"/>
  <c r="M2065" i="4"/>
  <c r="K4829" i="4"/>
  <c r="M4829" i="4"/>
  <c r="K908" i="4"/>
  <c r="M908" i="4"/>
  <c r="J2735" i="4"/>
  <c r="M2735" i="4"/>
  <c r="D279" i="10"/>
  <c r="J2121" i="4"/>
  <c r="M2121" i="4"/>
  <c r="J2500" i="4"/>
  <c r="M2500" i="4"/>
  <c r="K3097" i="4"/>
  <c r="M3097" i="4"/>
  <c r="J4834" i="4"/>
  <c r="M4834" i="4"/>
  <c r="K2823" i="4"/>
  <c r="M2823" i="4"/>
  <c r="I1015" i="4"/>
  <c r="M1015" i="4"/>
  <c r="J2768" i="4"/>
  <c r="M2768" i="4"/>
  <c r="K2731" i="4"/>
  <c r="M2731" i="4"/>
  <c r="K209" i="4"/>
  <c r="M209" i="4"/>
  <c r="J1219" i="4"/>
  <c r="M1219" i="4"/>
  <c r="J973" i="4"/>
  <c r="M973" i="4"/>
  <c r="J4788" i="4"/>
  <c r="M4788" i="4"/>
  <c r="I4966" i="4"/>
  <c r="M4966" i="4"/>
  <c r="K939" i="4"/>
  <c r="M939" i="4"/>
  <c r="K2518" i="4"/>
  <c r="M2518" i="4"/>
  <c r="J1302" i="4"/>
  <c r="M1302" i="4"/>
  <c r="J940" i="4"/>
  <c r="M940" i="4"/>
  <c r="K970" i="4"/>
  <c r="M970" i="4"/>
  <c r="K1823" i="4"/>
  <c r="M1823" i="4"/>
  <c r="J12" i="4"/>
  <c r="M12" i="4"/>
  <c r="K1616" i="4"/>
  <c r="M1616" i="4"/>
  <c r="K3048" i="4"/>
  <c r="M3048" i="4"/>
  <c r="K556" i="4"/>
  <c r="M556" i="4"/>
  <c r="K1145" i="4"/>
  <c r="M1145" i="4"/>
  <c r="I4868" i="4"/>
  <c r="M4868" i="4"/>
  <c r="K4909" i="4"/>
  <c r="M4909" i="4"/>
  <c r="J1743" i="4"/>
  <c r="M1743" i="4"/>
  <c r="K471" i="4"/>
  <c r="M471" i="4"/>
  <c r="K1005" i="4"/>
  <c r="M1005" i="4"/>
  <c r="J3463" i="4"/>
  <c r="M3463" i="4"/>
  <c r="K2718" i="4"/>
  <c r="M2718" i="4"/>
  <c r="K4957" i="4"/>
  <c r="M4957" i="4"/>
  <c r="K1822" i="4"/>
  <c r="M1822" i="4"/>
  <c r="J2573" i="4"/>
  <c r="M2573" i="4"/>
  <c r="K5052" i="4"/>
  <c r="M5052" i="4"/>
  <c r="J3133" i="4"/>
  <c r="M3133" i="4"/>
  <c r="J1036" i="4"/>
  <c r="M1036" i="4"/>
  <c r="K4955" i="4"/>
  <c r="M4955" i="4"/>
  <c r="K785" i="4"/>
  <c r="M785" i="4"/>
  <c r="I4976" i="4"/>
  <c r="L4976" i="4" s="1"/>
  <c r="M4976" i="4"/>
  <c r="J801" i="4"/>
  <c r="M801" i="4"/>
  <c r="L4601" i="4"/>
  <c r="H1655" i="4"/>
  <c r="L1655" i="4" s="1"/>
  <c r="M1655" i="4"/>
  <c r="K2736" i="4"/>
  <c r="M2736" i="4"/>
  <c r="J277" i="4"/>
  <c r="M277" i="4"/>
  <c r="K2519" i="4"/>
  <c r="M2519" i="4"/>
  <c r="K4785" i="4"/>
  <c r="M4785" i="4"/>
  <c r="K2593" i="4"/>
  <c r="M2593" i="4"/>
  <c r="K3232" i="4"/>
  <c r="M3232" i="4"/>
  <c r="K1180" i="4"/>
  <c r="M1180" i="4"/>
  <c r="K938" i="4"/>
  <c r="M938" i="4"/>
  <c r="I2739" i="4"/>
  <c r="L2739" i="4" s="1"/>
  <c r="M2739" i="4"/>
  <c r="K781" i="4"/>
  <c r="M781" i="4"/>
  <c r="J2727" i="4"/>
  <c r="M2727" i="4"/>
  <c r="K55" i="4"/>
  <c r="M55" i="4"/>
  <c r="H26" i="4"/>
  <c r="M26" i="4"/>
  <c r="K1385" i="4"/>
  <c r="M1385" i="4"/>
  <c r="I4790" i="4"/>
  <c r="L4790" i="4" s="1"/>
  <c r="M4790" i="4"/>
  <c r="J1071" i="4"/>
  <c r="M1071" i="4"/>
  <c r="K4990" i="4"/>
  <c r="M4990" i="4"/>
  <c r="H470" i="4"/>
  <c r="M470" i="4"/>
  <c r="J2965" i="4"/>
  <c r="M2965" i="4"/>
  <c r="K1821" i="4"/>
  <c r="M1821" i="4"/>
  <c r="I496" i="4"/>
  <c r="M496" i="4"/>
  <c r="J597" i="4"/>
  <c r="M597" i="4"/>
  <c r="J813" i="4"/>
  <c r="M813" i="4"/>
  <c r="I2717" i="4"/>
  <c r="M2717" i="4"/>
  <c r="J4838" i="4"/>
  <c r="M4838" i="4"/>
  <c r="K1074" i="4"/>
  <c r="M1074" i="4"/>
  <c r="J2822" i="4"/>
  <c r="M2822" i="4"/>
  <c r="K2507" i="4"/>
  <c r="M2507" i="4"/>
  <c r="J5044" i="4"/>
  <c r="M5044" i="4"/>
  <c r="K1474" i="4"/>
  <c r="M1474" i="4"/>
  <c r="I2765" i="4"/>
  <c r="L2765" i="4" s="1"/>
  <c r="M2765" i="4"/>
  <c r="I517" i="4"/>
  <c r="M517" i="4"/>
  <c r="I1045" i="4"/>
  <c r="L1045" i="4" s="1"/>
  <c r="M1045" i="4"/>
  <c r="K2697" i="4"/>
  <c r="M2697" i="4"/>
  <c r="K120" i="4"/>
  <c r="M120" i="4"/>
  <c r="H1594" i="4"/>
  <c r="M1594" i="4"/>
  <c r="K1053" i="4"/>
  <c r="M1053" i="4"/>
  <c r="J3050" i="4"/>
  <c r="M3050" i="4"/>
  <c r="J1714" i="4"/>
  <c r="M1714" i="4"/>
  <c r="K5141" i="4"/>
  <c r="M5141" i="4"/>
  <c r="J892" i="4"/>
  <c r="M892" i="4"/>
  <c r="I3051" i="4"/>
  <c r="M3051" i="4"/>
  <c r="J311" i="4"/>
  <c r="M311" i="4"/>
  <c r="K2794" i="4"/>
  <c r="M2794" i="4"/>
  <c r="J3450" i="4"/>
  <c r="M3450" i="4"/>
  <c r="K4954" i="4"/>
  <c r="M4954" i="4"/>
  <c r="J1362" i="4"/>
  <c r="M1362" i="4"/>
  <c r="J13" i="4"/>
  <c r="M13" i="4"/>
  <c r="J1093" i="4"/>
  <c r="M1093" i="4"/>
  <c r="K2296" i="4"/>
  <c r="M2296" i="4"/>
  <c r="J883" i="4"/>
  <c r="M883" i="4"/>
  <c r="J1505" i="4"/>
  <c r="M1505" i="4"/>
  <c r="J736" i="4"/>
  <c r="M736" i="4"/>
  <c r="K1572" i="4"/>
  <c r="M1572" i="4"/>
  <c r="J134" i="4"/>
  <c r="M134" i="4"/>
  <c r="K1624" i="4"/>
  <c r="M1624" i="4"/>
  <c r="I2537" i="4"/>
  <c r="M2537" i="4"/>
  <c r="K889" i="4"/>
  <c r="M889" i="4"/>
  <c r="K2688" i="4"/>
  <c r="M2688" i="4"/>
  <c r="J560" i="4"/>
  <c r="M560" i="4"/>
  <c r="I3049" i="4"/>
  <c r="L3049" i="4" s="1"/>
  <c r="M3049" i="4"/>
  <c r="J1012" i="4"/>
  <c r="M1012" i="4"/>
  <c r="K274" i="4"/>
  <c r="M274" i="4"/>
  <c r="K4989" i="4"/>
  <c r="M4989" i="4"/>
  <c r="J782" i="4"/>
  <c r="M782" i="4"/>
  <c r="K1414" i="4"/>
  <c r="M1414" i="4"/>
  <c r="I4841" i="4"/>
  <c r="I4838" i="4" s="1"/>
  <c r="M4841" i="4"/>
  <c r="J831" i="4"/>
  <c r="M831" i="4"/>
  <c r="J4862" i="4"/>
  <c r="M4862" i="4"/>
  <c r="K533" i="4"/>
  <c r="M533" i="4"/>
  <c r="M3172" i="4"/>
  <c r="E95" i="9"/>
  <c r="E83" i="9"/>
  <c r="K5119" i="4"/>
  <c r="J5119" i="4"/>
  <c r="L5119" i="4"/>
  <c r="L3563" i="4"/>
  <c r="M4317" i="4"/>
  <c r="L4967" i="4"/>
  <c r="K4201" i="4"/>
  <c r="L4213" i="4"/>
  <c r="J4247" i="4"/>
  <c r="J5107" i="4"/>
  <c r="L3728" i="4"/>
  <c r="L4693" i="4"/>
  <c r="K5107" i="4"/>
  <c r="K4083" i="4"/>
  <c r="J4197" i="4"/>
  <c r="M4719" i="4"/>
  <c r="K2648" i="4"/>
  <c r="J3718" i="4"/>
  <c r="K1797" i="4"/>
  <c r="M5037" i="4"/>
  <c r="L1797" i="4"/>
  <c r="L5107" i="4"/>
  <c r="J2648" i="4"/>
  <c r="J3750" i="4"/>
  <c r="J4640" i="4"/>
  <c r="M1797" i="4"/>
  <c r="J4193" i="4"/>
  <c r="L4640" i="4"/>
  <c r="K3593" i="4"/>
  <c r="J3564" i="4"/>
  <c r="K4725" i="4"/>
  <c r="J4806" i="4"/>
  <c r="L3407" i="4"/>
  <c r="K2665" i="4"/>
  <c r="J4725" i="4"/>
  <c r="M4301" i="4"/>
  <c r="L3138" i="4"/>
  <c r="L4326" i="4"/>
  <c r="K1915" i="4"/>
  <c r="K2009" i="4"/>
  <c r="J3762" i="4"/>
  <c r="K1699" i="4"/>
  <c r="L1877" i="4"/>
  <c r="J4075" i="4"/>
  <c r="M2007" i="4"/>
  <c r="M4081" i="4"/>
  <c r="M4697" i="4"/>
  <c r="L4374" i="4"/>
  <c r="J4801" i="4"/>
  <c r="L3862" i="4"/>
  <c r="M2657" i="4"/>
  <c r="L3417" i="4"/>
  <c r="M3040" i="4"/>
  <c r="J4374" i="4"/>
  <c r="K3275" i="4"/>
  <c r="L2009" i="4"/>
  <c r="M3417" i="4"/>
  <c r="K4087" i="4"/>
  <c r="L4281" i="4"/>
  <c r="L4405" i="4"/>
  <c r="K3778" i="4"/>
  <c r="K4075" i="4"/>
  <c r="J5117" i="4"/>
  <c r="L1949" i="4"/>
  <c r="L4848" i="4"/>
  <c r="M4280" i="4"/>
  <c r="M3390" i="4"/>
  <c r="M1932" i="4"/>
  <c r="K2044" i="4"/>
  <c r="K1685" i="4"/>
  <c r="M3775" i="4"/>
  <c r="M2109" i="4"/>
  <c r="J1932" i="4"/>
  <c r="M2307" i="4"/>
  <c r="J3275" i="4"/>
  <c r="J4572" i="4"/>
  <c r="M2009" i="4"/>
  <c r="K3129" i="4"/>
  <c r="K4281" i="4"/>
  <c r="L1843" i="4"/>
  <c r="L3117" i="4"/>
  <c r="L4075" i="4"/>
  <c r="L3413" i="4"/>
  <c r="M4848" i="4"/>
  <c r="L1847" i="4"/>
  <c r="J4280" i="4"/>
  <c r="M3129" i="4"/>
  <c r="L4262" i="4"/>
  <c r="K1843" i="4"/>
  <c r="K3117" i="4"/>
  <c r="M3794" i="4"/>
  <c r="M3413" i="4"/>
  <c r="L4801" i="4"/>
  <c r="M1847" i="4"/>
  <c r="J2516" i="4"/>
  <c r="M5089" i="4"/>
  <c r="L4072" i="4"/>
  <c r="M2340" i="4"/>
  <c r="L2516" i="4"/>
  <c r="L1932" i="4"/>
  <c r="K3426" i="4"/>
  <c r="J5011" i="4"/>
  <c r="L2828" i="4"/>
  <c r="M4031" i="4"/>
  <c r="M4072" i="4"/>
  <c r="K4572" i="4"/>
  <c r="J3417" i="4"/>
  <c r="M4262" i="4"/>
  <c r="M1843" i="4"/>
  <c r="J3117" i="4"/>
  <c r="J3794" i="4"/>
  <c r="K4801" i="4"/>
  <c r="L2007" i="4"/>
  <c r="M1944" i="4"/>
  <c r="K4072" i="4"/>
  <c r="K2516" i="4"/>
  <c r="J2154" i="4"/>
  <c r="M3426" i="4"/>
  <c r="K5011" i="4"/>
  <c r="J2657" i="4"/>
  <c r="L4081" i="4"/>
  <c r="J4262" i="4"/>
  <c r="K4435" i="4"/>
  <c r="J4697" i="4"/>
  <c r="K1877" i="4"/>
  <c r="K2007" i="4"/>
  <c r="K4374" i="4"/>
  <c r="J3040" i="4"/>
  <c r="M2154" i="4"/>
  <c r="J3426" i="4"/>
  <c r="K2207" i="4"/>
  <c r="L3585" i="4"/>
  <c r="M1515" i="4"/>
  <c r="M1931" i="4"/>
  <c r="L4114" i="4"/>
  <c r="M5152" i="4"/>
  <c r="M3628" i="4"/>
  <c r="L4925" i="4"/>
  <c r="J5099" i="4"/>
  <c r="L5099" i="4"/>
  <c r="M3592" i="4"/>
  <c r="L4411" i="4"/>
  <c r="K5099" i="4"/>
  <c r="L2105" i="4"/>
  <c r="H1743" i="2"/>
  <c r="J1743" i="2" s="1"/>
  <c r="J1519" i="4"/>
  <c r="K1519" i="4"/>
  <c r="J1977" i="4"/>
  <c r="K1794" i="4"/>
  <c r="M3166" i="4"/>
  <c r="K3752" i="4"/>
  <c r="K1702" i="4"/>
  <c r="J2178" i="4"/>
  <c r="L2633" i="4"/>
  <c r="K3349" i="4"/>
  <c r="K4095" i="4"/>
  <c r="K4618" i="4"/>
  <c r="L4861" i="4"/>
  <c r="K4455" i="4"/>
  <c r="L4641" i="4"/>
  <c r="K1771" i="4"/>
  <c r="L4435" i="4"/>
  <c r="K5113" i="4"/>
  <c r="K1801" i="4"/>
  <c r="K1851" i="4"/>
  <c r="J4499" i="4"/>
  <c r="J3708" i="4"/>
  <c r="J3608" i="4"/>
  <c r="K3886" i="4"/>
  <c r="J2203" i="4"/>
  <c r="K5059" i="4"/>
  <c r="K2467" i="4"/>
  <c r="H217" i="2"/>
  <c r="H24" i="2"/>
  <c r="J24" i="2" s="1"/>
  <c r="D158" i="10"/>
  <c r="L3042" i="4"/>
  <c r="L3775" i="4"/>
  <c r="J3260" i="4"/>
  <c r="K3672" i="4"/>
  <c r="J4373" i="4"/>
  <c r="J5033" i="4"/>
  <c r="M4925" i="4"/>
  <c r="J4925" i="4"/>
  <c r="J2561" i="4"/>
  <c r="J2640" i="4"/>
  <c r="L2635" i="4"/>
  <c r="K3369" i="4"/>
  <c r="L3335" i="4"/>
  <c r="K1869" i="4"/>
  <c r="L3199" i="4"/>
  <c r="M1879" i="4"/>
  <c r="K3560" i="4"/>
  <c r="J3774" i="4"/>
  <c r="J4856" i="4"/>
  <c r="K3769" i="4"/>
  <c r="L2195" i="4"/>
  <c r="J3769" i="4"/>
  <c r="L3387" i="4"/>
  <c r="K4943" i="4"/>
  <c r="K5071" i="4"/>
  <c r="J4366" i="4"/>
  <c r="K2041" i="4"/>
  <c r="K2840" i="4"/>
  <c r="K2894" i="4"/>
  <c r="M3911" i="4"/>
  <c r="K4103" i="4"/>
  <c r="L4534" i="4"/>
  <c r="K2976" i="4"/>
  <c r="J2196" i="4"/>
  <c r="J3086" i="4"/>
  <c r="M3800" i="4"/>
  <c r="M4063" i="4"/>
  <c r="J4147" i="4"/>
  <c r="J4399" i="4"/>
  <c r="J4473" i="4"/>
  <c r="K2021" i="4"/>
  <c r="J3992" i="4"/>
  <c r="L3430" i="4"/>
  <c r="L4981" i="4"/>
  <c r="M5061" i="4"/>
  <c r="M2553" i="4"/>
  <c r="J4943" i="4"/>
  <c r="K3610" i="4"/>
  <c r="J5007" i="4"/>
  <c r="L3863" i="4"/>
  <c r="L3369" i="4"/>
  <c r="L3612" i="4"/>
  <c r="J3911" i="4"/>
  <c r="K3199" i="4"/>
  <c r="K4519" i="4"/>
  <c r="L4808" i="4"/>
  <c r="L2640" i="4"/>
  <c r="L3205" i="4"/>
  <c r="L3560" i="4"/>
  <c r="M4856" i="4"/>
  <c r="M3404" i="4"/>
  <c r="K3905" i="4"/>
  <c r="M3992" i="4"/>
  <c r="J2158" i="4"/>
  <c r="K1880" i="4"/>
  <c r="M4366" i="4"/>
  <c r="K3430" i="4"/>
  <c r="L2200" i="4"/>
  <c r="J2792" i="4"/>
  <c r="M3042" i="4"/>
  <c r="L2984" i="4"/>
  <c r="J2553" i="4"/>
  <c r="L5009" i="4"/>
  <c r="K3382" i="4"/>
  <c r="L1767" i="4"/>
  <c r="M4543" i="4"/>
  <c r="J3618" i="4"/>
  <c r="J3610" i="4"/>
  <c r="K2758" i="4"/>
  <c r="K3086" i="4"/>
  <c r="J2098" i="4"/>
  <c r="J3628" i="4"/>
  <c r="K4073" i="4"/>
  <c r="L4103" i="4"/>
  <c r="M4147" i="4"/>
  <c r="L4278" i="4"/>
  <c r="M4399" i="4"/>
  <c r="J3335" i="4"/>
  <c r="J3800" i="4"/>
  <c r="K4505" i="4"/>
  <c r="J4601" i="4"/>
  <c r="L2021" i="4"/>
  <c r="M2635" i="4"/>
  <c r="M3387" i="4"/>
  <c r="K3644" i="4"/>
  <c r="K4181" i="4"/>
  <c r="J4213" i="4"/>
  <c r="J1879" i="4"/>
  <c r="M3369" i="4"/>
  <c r="M3612" i="4"/>
  <c r="K3911" i="4"/>
  <c r="J4103" i="4"/>
  <c r="K4151" i="4"/>
  <c r="L1947" i="4"/>
  <c r="L2003" i="4"/>
  <c r="M3335" i="4"/>
  <c r="L4505" i="4"/>
  <c r="M4601" i="4"/>
  <c r="M2021" i="4"/>
  <c r="K2639" i="4"/>
  <c r="M3199" i="4"/>
  <c r="M3644" i="4"/>
  <c r="L4181" i="4"/>
  <c r="M4213" i="4"/>
  <c r="K4429" i="4"/>
  <c r="M2640" i="4"/>
  <c r="M3205" i="4"/>
  <c r="K3528" i="4"/>
  <c r="M3560" i="4"/>
  <c r="K3838" i="4"/>
  <c r="J3048" i="4"/>
  <c r="K3386" i="4"/>
  <c r="K3889" i="4"/>
  <c r="M2158" i="4"/>
  <c r="M2195" i="4"/>
  <c r="K4376" i="4"/>
  <c r="J3004" i="4"/>
  <c r="J5071" i="4"/>
  <c r="M3430" i="4"/>
  <c r="M2792" i="4"/>
  <c r="K4776" i="4"/>
  <c r="J2984" i="4"/>
  <c r="K2553" i="4"/>
  <c r="M5009" i="4"/>
  <c r="J5105" i="4"/>
  <c r="J4981" i="4"/>
  <c r="K2195" i="4"/>
  <c r="M3566" i="4"/>
  <c r="K3471" i="4"/>
  <c r="L3610" i="4"/>
  <c r="J2096" i="4"/>
  <c r="L2758" i="4"/>
  <c r="M3086" i="4"/>
  <c r="L2158" i="4"/>
  <c r="K3967" i="4"/>
  <c r="L4543" i="4"/>
  <c r="L2883" i="4"/>
  <c r="J3143" i="4"/>
  <c r="L3382" i="4"/>
  <c r="M4544" i="4"/>
  <c r="K2003" i="4"/>
  <c r="J4505" i="4"/>
  <c r="J4181" i="4"/>
  <c r="L4429" i="4"/>
  <c r="J3205" i="4"/>
  <c r="L3528" i="4"/>
  <c r="L3838" i="4"/>
  <c r="M3386" i="4"/>
  <c r="K1767" i="4"/>
  <c r="L2041" i="4"/>
  <c r="J2770" i="4"/>
  <c r="M4913" i="4"/>
  <c r="K4366" i="4"/>
  <c r="K2508" i="4"/>
  <c r="K2392" i="4"/>
  <c r="L2770" i="4"/>
  <c r="K2792" i="4"/>
  <c r="L2976" i="4"/>
  <c r="M2984" i="4"/>
  <c r="J5009" i="4"/>
  <c r="K5105" i="4"/>
  <c r="L2527" i="4"/>
  <c r="M5071" i="4"/>
  <c r="M3448" i="4"/>
  <c r="J3448" i="4"/>
  <c r="K3189" i="4"/>
  <c r="K2096" i="4"/>
  <c r="L2894" i="4"/>
  <c r="M2758" i="4"/>
  <c r="M3189" i="4"/>
  <c r="K3992" i="4"/>
  <c r="J2883" i="4"/>
  <c r="J3382" i="4"/>
  <c r="K4063" i="4"/>
  <c r="K3818" i="4"/>
  <c r="J2639" i="4"/>
  <c r="I2125" i="4"/>
  <c r="L2125" i="4" s="1"/>
  <c r="K3628" i="4"/>
  <c r="L4063" i="4"/>
  <c r="K4147" i="4"/>
  <c r="K4399" i="4"/>
  <c r="L4806" i="4"/>
  <c r="L1875" i="4"/>
  <c r="M1947" i="4"/>
  <c r="M2003" i="4"/>
  <c r="L3800" i="4"/>
  <c r="J4681" i="4"/>
  <c r="M1941" i="4"/>
  <c r="K2635" i="4"/>
  <c r="L2639" i="4"/>
  <c r="J3387" i="4"/>
  <c r="L3492" i="4"/>
  <c r="K3820" i="4"/>
  <c r="J4429" i="4"/>
  <c r="L1879" i="4"/>
  <c r="M3528" i="4"/>
  <c r="L3774" i="4"/>
  <c r="M3838" i="4"/>
  <c r="K4856" i="4"/>
  <c r="L3873" i="4"/>
  <c r="K3388" i="4"/>
  <c r="L3669" i="4"/>
  <c r="K3566" i="4"/>
  <c r="J3189" i="4"/>
  <c r="M3091" i="4"/>
  <c r="K2088" i="4"/>
  <c r="L4951" i="4"/>
  <c r="L2088" i="4"/>
  <c r="M2508" i="4"/>
  <c r="L2392" i="4"/>
  <c r="M2770" i="4"/>
  <c r="K3042" i="4"/>
  <c r="M2976" i="4"/>
  <c r="K2561" i="4"/>
  <c r="L2547" i="4"/>
  <c r="M5105" i="4"/>
  <c r="M2527" i="4"/>
  <c r="K5007" i="4"/>
  <c r="M5007" i="4"/>
  <c r="M2619" i="4"/>
  <c r="K3448" i="4"/>
  <c r="J4543" i="4"/>
  <c r="L3967" i="4"/>
  <c r="L2096" i="4"/>
  <c r="M2894" i="4"/>
  <c r="K4806" i="4"/>
  <c r="K1947" i="4"/>
  <c r="K1941" i="4"/>
  <c r="L3820" i="4"/>
  <c r="K3774" i="4"/>
  <c r="K4473" i="4"/>
  <c r="J1761" i="4"/>
  <c r="J3404" i="4"/>
  <c r="L3566" i="4"/>
  <c r="J1822" i="4"/>
  <c r="L3769" i="4"/>
  <c r="J2392" i="4"/>
  <c r="K5152" i="4"/>
  <c r="M4981" i="4"/>
  <c r="J2041" i="4"/>
  <c r="M2088" i="4"/>
  <c r="K3438" i="4"/>
  <c r="L5061" i="4"/>
  <c r="M2561" i="4"/>
  <c r="L4943" i="4"/>
  <c r="L2619" i="4"/>
  <c r="J2832" i="4"/>
  <c r="M2883" i="4"/>
  <c r="L5152" i="4"/>
  <c r="L3793" i="4"/>
  <c r="L3808" i="4"/>
  <c r="J1809" i="4"/>
  <c r="K3798" i="4"/>
  <c r="L4264" i="4"/>
  <c r="M5048" i="4"/>
  <c r="K3771" i="4"/>
  <c r="J1780" i="4"/>
  <c r="J1794" i="4"/>
  <c r="M2633" i="4"/>
  <c r="L3152" i="4"/>
  <c r="L3349" i="4"/>
  <c r="L3389" i="4"/>
  <c r="L4095" i="4"/>
  <c r="J4693" i="4"/>
  <c r="J4618" i="4"/>
  <c r="L4722" i="4"/>
  <c r="M4861" i="4"/>
  <c r="M1851" i="4"/>
  <c r="M1915" i="4"/>
  <c r="J1931" i="4"/>
  <c r="J3166" i="4"/>
  <c r="M3563" i="4"/>
  <c r="M3752" i="4"/>
  <c r="K3816" i="4"/>
  <c r="K4288" i="4"/>
  <c r="M4499" i="4"/>
  <c r="J1788" i="4"/>
  <c r="K2655" i="4"/>
  <c r="L3788" i="4"/>
  <c r="K4085" i="4"/>
  <c r="K4270" i="4"/>
  <c r="L4455" i="4"/>
  <c r="L1975" i="4"/>
  <c r="K3670" i="4"/>
  <c r="L3734" i="4"/>
  <c r="K4322" i="4"/>
  <c r="J4411" i="4"/>
  <c r="J4641" i="4"/>
  <c r="K4643" i="4"/>
  <c r="L5113" i="4"/>
  <c r="J1771" i="4"/>
  <c r="M1702" i="4"/>
  <c r="J3444" i="4"/>
  <c r="J2245" i="4"/>
  <c r="K2203" i="4"/>
  <c r="M2509" i="4"/>
  <c r="K2910" i="4"/>
  <c r="M3128" i="4"/>
  <c r="M1780" i="4"/>
  <c r="L1794" i="4"/>
  <c r="K3152" i="4"/>
  <c r="M3349" i="4"/>
  <c r="J3401" i="4"/>
  <c r="K3548" i="4"/>
  <c r="L3828" i="4"/>
  <c r="J4095" i="4"/>
  <c r="M4693" i="4"/>
  <c r="M4618" i="4"/>
  <c r="K4722" i="4"/>
  <c r="L4898" i="4"/>
  <c r="J1851" i="4"/>
  <c r="J1915" i="4"/>
  <c r="K3311" i="4"/>
  <c r="L3539" i="4"/>
  <c r="J3752" i="4"/>
  <c r="J4288" i="4"/>
  <c r="K1788" i="4"/>
  <c r="J2655" i="4"/>
  <c r="K3788" i="4"/>
  <c r="L4085" i="4"/>
  <c r="L4270" i="4"/>
  <c r="J4455" i="4"/>
  <c r="K1975" i="4"/>
  <c r="L3776" i="4"/>
  <c r="M3670" i="4"/>
  <c r="J3734" i="4"/>
  <c r="K3782" i="4"/>
  <c r="K3902" i="4"/>
  <c r="L4322" i="4"/>
  <c r="M4411" i="4"/>
  <c r="M4641" i="4"/>
  <c r="J4643" i="4"/>
  <c r="M5113" i="4"/>
  <c r="K3444" i="4"/>
  <c r="L5091" i="4"/>
  <c r="L2233" i="4"/>
  <c r="J2008" i="4"/>
  <c r="K2509" i="4"/>
  <c r="L2910" i="4"/>
  <c r="K1977" i="4"/>
  <c r="M3152" i="4"/>
  <c r="K3401" i="4"/>
  <c r="L3548" i="4"/>
  <c r="L3652" i="4"/>
  <c r="K3828" i="4"/>
  <c r="J4722" i="4"/>
  <c r="M1923" i="4"/>
  <c r="L3311" i="4"/>
  <c r="K3539" i="4"/>
  <c r="K3650" i="4"/>
  <c r="L1788" i="4"/>
  <c r="K1917" i="4"/>
  <c r="L2655" i="4"/>
  <c r="L3708" i="4"/>
  <c r="M3788" i="4"/>
  <c r="J4085" i="4"/>
  <c r="K4209" i="4"/>
  <c r="M4270" i="4"/>
  <c r="K4614" i="4"/>
  <c r="M1975" i="4"/>
  <c r="K3608" i="4"/>
  <c r="K3776" i="4"/>
  <c r="K3718" i="4"/>
  <c r="L3782" i="4"/>
  <c r="L3902" i="4"/>
  <c r="M4322" i="4"/>
  <c r="K4691" i="4"/>
  <c r="K1694" i="4"/>
  <c r="L4394" i="4"/>
  <c r="M3444" i="4"/>
  <c r="J2972" i="4"/>
  <c r="J4939" i="4"/>
  <c r="K5046" i="4"/>
  <c r="K2633" i="4"/>
  <c r="M3828" i="4"/>
  <c r="K4861" i="4"/>
  <c r="L1931" i="4"/>
  <c r="J3311" i="4"/>
  <c r="L4209" i="4"/>
  <c r="L3608" i="4"/>
  <c r="L3718" i="4"/>
  <c r="M3902" i="4"/>
  <c r="M3346" i="4"/>
  <c r="K3372" i="4"/>
  <c r="K1688" i="4"/>
  <c r="J3334" i="4"/>
  <c r="J4360" i="4"/>
  <c r="M4360" i="4"/>
  <c r="M5031" i="4"/>
  <c r="M4668" i="4"/>
  <c r="M1904" i="4"/>
  <c r="L1977" i="4"/>
  <c r="L3401" i="4"/>
  <c r="M3548" i="4"/>
  <c r="M3652" i="4"/>
  <c r="K3166" i="4"/>
  <c r="M3539" i="4"/>
  <c r="L3600" i="4"/>
  <c r="K4499" i="4"/>
  <c r="K3708" i="4"/>
  <c r="M3197" i="4"/>
  <c r="M3776" i="4"/>
  <c r="M3782" i="4"/>
  <c r="J4691" i="4"/>
  <c r="L4223" i="4"/>
  <c r="J3600" i="4"/>
  <c r="M1845" i="4"/>
  <c r="J4209" i="4"/>
  <c r="M3372" i="4"/>
  <c r="K1668" i="4"/>
  <c r="K5127" i="4"/>
  <c r="K4178" i="4"/>
  <c r="K5031" i="4"/>
  <c r="M3334" i="4"/>
  <c r="M5059" i="4"/>
  <c r="J2806" i="4"/>
  <c r="L4401" i="4"/>
  <c r="L3008" i="4"/>
  <c r="K625" i="4"/>
  <c r="K1400" i="4"/>
  <c r="K4175" i="4"/>
  <c r="L3203" i="4"/>
  <c r="J1125" i="4"/>
  <c r="J3365" i="4"/>
  <c r="J4809" i="4"/>
  <c r="M1786" i="4"/>
  <c r="M3122" i="4"/>
  <c r="K4361" i="4"/>
  <c r="J4089" i="4"/>
  <c r="J750" i="4"/>
  <c r="M2862" i="4"/>
  <c r="K3393" i="4"/>
  <c r="J3880" i="4"/>
  <c r="K2643" i="4"/>
  <c r="K4165" i="4"/>
  <c r="M4445" i="4"/>
  <c r="J1792" i="4"/>
  <c r="J3434" i="4"/>
  <c r="M2791" i="4"/>
  <c r="M4711" i="4"/>
  <c r="L3786" i="4"/>
  <c r="L3595" i="4"/>
  <c r="L3688" i="4"/>
  <c r="J1885" i="4"/>
  <c r="M4302" i="4"/>
  <c r="J1760" i="4"/>
  <c r="K4458" i="4"/>
  <c r="K1592" i="4"/>
  <c r="J4073" i="4"/>
  <c r="L4473" i="4"/>
  <c r="L4073" i="4"/>
  <c r="L4151" i="4"/>
  <c r="L1869" i="4"/>
  <c r="L4519" i="4"/>
  <c r="M2125" i="4"/>
  <c r="J5052" i="4"/>
  <c r="J4151" i="4"/>
  <c r="M1869" i="4"/>
  <c r="J4519" i="4"/>
  <c r="K2125" i="4"/>
  <c r="I3048" i="4"/>
  <c r="L3048" i="4" s="1"/>
  <c r="L2001" i="4"/>
  <c r="M3389" i="4"/>
  <c r="J3652" i="4"/>
  <c r="L4288" i="4"/>
  <c r="M3734" i="4"/>
  <c r="L4691" i="4"/>
  <c r="M2934" i="4"/>
  <c r="J4178" i="4"/>
  <c r="J5031" i="4"/>
  <c r="J2978" i="4"/>
  <c r="K5015" i="4"/>
  <c r="M2245" i="4"/>
  <c r="M2203" i="4"/>
  <c r="L3334" i="4"/>
  <c r="J5154" i="4"/>
  <c r="L4372" i="4"/>
  <c r="L3006" i="4"/>
  <c r="L4939" i="4"/>
  <c r="L2978" i="4"/>
  <c r="L5021" i="4"/>
  <c r="M2910" i="4"/>
  <c r="J1636" i="4"/>
  <c r="M3057" i="4"/>
  <c r="K4668" i="4"/>
  <c r="L2112" i="4"/>
  <c r="K4223" i="4"/>
  <c r="K1768" i="4"/>
  <c r="K3563" i="4"/>
  <c r="K3600" i="4"/>
  <c r="L4643" i="4"/>
  <c r="J5021" i="4"/>
  <c r="K5085" i="4"/>
  <c r="J3402" i="4"/>
  <c r="M5021" i="4"/>
  <c r="K4917" i="4"/>
  <c r="K2887" i="4"/>
  <c r="K4033" i="4"/>
  <c r="L2806" i="4"/>
  <c r="M2178" i="4"/>
  <c r="L4668" i="4"/>
  <c r="L1904" i="4"/>
  <c r="M1900" i="4"/>
  <c r="M2108" i="4"/>
  <c r="M4372" i="4"/>
  <c r="K4360" i="4"/>
  <c r="K5091" i="4"/>
  <c r="K2529" i="4"/>
  <c r="L5046" i="4"/>
  <c r="L4977" i="4"/>
  <c r="J5091" i="4"/>
  <c r="L2887" i="4"/>
  <c r="M2806" i="4"/>
  <c r="L1688" i="4"/>
  <c r="L3128" i="4"/>
  <c r="K4019" i="4"/>
  <c r="K2830" i="4"/>
  <c r="K3389" i="4"/>
  <c r="J4223" i="4"/>
  <c r="K2245" i="4"/>
  <c r="J4114" i="4"/>
  <c r="M2529" i="4"/>
  <c r="L4178" i="4"/>
  <c r="M5015" i="4"/>
  <c r="M5046" i="4"/>
  <c r="M5127" i="4"/>
  <c r="K2012" i="4"/>
  <c r="J2306" i="4"/>
  <c r="L3252" i="4"/>
  <c r="L4576" i="4"/>
  <c r="L5154" i="4"/>
  <c r="M5025" i="4"/>
  <c r="K4372" i="4"/>
  <c r="J5025" i="4"/>
  <c r="J5059" i="4"/>
  <c r="M2978" i="4"/>
  <c r="L5015" i="4"/>
  <c r="K2349" i="4"/>
  <c r="J2820" i="4"/>
  <c r="K3128" i="4"/>
  <c r="L4019" i="4"/>
  <c r="J2887" i="4"/>
  <c r="J2529" i="4"/>
  <c r="K4114" i="4"/>
  <c r="M4917" i="4"/>
  <c r="J2012" i="4"/>
  <c r="M5154" i="4"/>
  <c r="L5025" i="4"/>
  <c r="M3006" i="4"/>
  <c r="L4917" i="4"/>
  <c r="J5127" i="4"/>
  <c r="M5085" i="4"/>
  <c r="J5093" i="4"/>
  <c r="M2349" i="4"/>
  <c r="J2112" i="4"/>
  <c r="K2232" i="4"/>
  <c r="J4019" i="4"/>
  <c r="J3372" i="4"/>
  <c r="J1754" i="4"/>
  <c r="J3129" i="4"/>
  <c r="K3762" i="4"/>
  <c r="K5117" i="4"/>
  <c r="M1949" i="4"/>
  <c r="K3329" i="4"/>
  <c r="L3766" i="4"/>
  <c r="K4081" i="4"/>
  <c r="M4087" i="4"/>
  <c r="M1955" i="4"/>
  <c r="M3762" i="4"/>
  <c r="L3794" i="4"/>
  <c r="L4697" i="4"/>
  <c r="M5117" i="4"/>
  <c r="M3192" i="4"/>
  <c r="K3413" i="4"/>
  <c r="J3329" i="4"/>
  <c r="L4280" i="4"/>
  <c r="L3606" i="4"/>
  <c r="J2974" i="4"/>
  <c r="K2198" i="4"/>
  <c r="M4370" i="4"/>
  <c r="J2207" i="4"/>
  <c r="K2974" i="4"/>
  <c r="K2559" i="4"/>
  <c r="L4370" i="4"/>
  <c r="L5011" i="4"/>
  <c r="L4087" i="4"/>
  <c r="M4281" i="4"/>
  <c r="L4846" i="4"/>
  <c r="K5115" i="4"/>
  <c r="J4435" i="4"/>
  <c r="J1877" i="4"/>
  <c r="K3192" i="4"/>
  <c r="K1645" i="4"/>
  <c r="J1757" i="4"/>
  <c r="M1754" i="4"/>
  <c r="J3195" i="4"/>
  <c r="J1949" i="4"/>
  <c r="L3192" i="4"/>
  <c r="L3329" i="4"/>
  <c r="M2589" i="4"/>
  <c r="K4976" i="4"/>
  <c r="J2198" i="4"/>
  <c r="L3256" i="4"/>
  <c r="F27" i="11"/>
  <c r="F27" i="12"/>
  <c r="F19" i="11"/>
  <c r="F28" i="12"/>
  <c r="F20" i="11"/>
  <c r="F21" i="11"/>
  <c r="M1988" i="4"/>
  <c r="F28" i="11"/>
  <c r="F22" i="11"/>
  <c r="M2596" i="4"/>
  <c r="K1780" i="4"/>
  <c r="L1768" i="4"/>
  <c r="J1923" i="4"/>
  <c r="M1668" i="4"/>
  <c r="L2008" i="4"/>
  <c r="M2012" i="4"/>
  <c r="L2349" i="4"/>
  <c r="M2232" i="4"/>
  <c r="J1668" i="4"/>
  <c r="K2001" i="4"/>
  <c r="M1768" i="4"/>
  <c r="K1845" i="4"/>
  <c r="M2008" i="4"/>
  <c r="J2467" i="4"/>
  <c r="J1702" i="4"/>
  <c r="M2001" i="4"/>
  <c r="L1923" i="4"/>
  <c r="K2306" i="4"/>
  <c r="J1688" i="4"/>
  <c r="K2178" i="4"/>
  <c r="K2112" i="4"/>
  <c r="J1904" i="4"/>
  <c r="M1771" i="4"/>
  <c r="K2257" i="4"/>
  <c r="J2233" i="4"/>
  <c r="M2233" i="4"/>
  <c r="L2306" i="4"/>
  <c r="J2509" i="4"/>
  <c r="J2232" i="4"/>
  <c r="J2421" i="4"/>
  <c r="K1883" i="4"/>
  <c r="M1883" i="4"/>
  <c r="L2111" i="4"/>
  <c r="J1883" i="4"/>
  <c r="K1909" i="4"/>
  <c r="M3425" i="4"/>
  <c r="K4848" i="4"/>
  <c r="K2023" i="4"/>
  <c r="K3802" i="4"/>
  <c r="K2545" i="4"/>
  <c r="L2264" i="4"/>
  <c r="L1755" i="4"/>
  <c r="M1633" i="4"/>
  <c r="M1540" i="4"/>
  <c r="J2665" i="4"/>
  <c r="L4119" i="4"/>
  <c r="M4326" i="4"/>
  <c r="M4725" i="4"/>
  <c r="J3172" i="4"/>
  <c r="L3802" i="4"/>
  <c r="L1909" i="4"/>
  <c r="J4301" i="4"/>
  <c r="M1755" i="4"/>
  <c r="M2023" i="4"/>
  <c r="M3138" i="4"/>
  <c r="M3407" i="4"/>
  <c r="L3872" i="4"/>
  <c r="K4659" i="4"/>
  <c r="K1791" i="4"/>
  <c r="L4242" i="4"/>
  <c r="M2027" i="4"/>
  <c r="M1948" i="4"/>
  <c r="L3318" i="4"/>
  <c r="J4334" i="4"/>
  <c r="M2545" i="4"/>
  <c r="J2215" i="4"/>
  <c r="K1717" i="4"/>
  <c r="M2264" i="4"/>
  <c r="L4735" i="4"/>
  <c r="L2665" i="4"/>
  <c r="J4326" i="4"/>
  <c r="J1784" i="4"/>
  <c r="M3802" i="4"/>
  <c r="J5125" i="4"/>
  <c r="M1909" i="4"/>
  <c r="J3421" i="4"/>
  <c r="K4792" i="4"/>
  <c r="J2023" i="4"/>
  <c r="J3138" i="4"/>
  <c r="K3872" i="4"/>
  <c r="L4659" i="4"/>
  <c r="K3837" i="4"/>
  <c r="K1779" i="4"/>
  <c r="J2027" i="4"/>
  <c r="K1948" i="4"/>
  <c r="J3318" i="4"/>
  <c r="K4334" i="4"/>
  <c r="J5137" i="4"/>
  <c r="J2545" i="4"/>
  <c r="L4933" i="4"/>
  <c r="L2848" i="4"/>
  <c r="K4545" i="4"/>
  <c r="J3425" i="4"/>
  <c r="K3564" i="4"/>
  <c r="K1784" i="4"/>
  <c r="K5125" i="4"/>
  <c r="K3421" i="4"/>
  <c r="L4792" i="4"/>
  <c r="M3872" i="4"/>
  <c r="J4659" i="4"/>
  <c r="K4899" i="4"/>
  <c r="J4242" i="4"/>
  <c r="K4242" i="4"/>
  <c r="L4995" i="4"/>
  <c r="M3318" i="4"/>
  <c r="J4995" i="4"/>
  <c r="L2881" i="4"/>
  <c r="J2846" i="4"/>
  <c r="L3622" i="4"/>
  <c r="K2080" i="4"/>
  <c r="M2817" i="4"/>
  <c r="M3771" i="4"/>
  <c r="L3879" i="4"/>
  <c r="L3564" i="4"/>
  <c r="L3421" i="4"/>
  <c r="J1755" i="4"/>
  <c r="M4899" i="4"/>
  <c r="K4438" i="4"/>
  <c r="K2027" i="4"/>
  <c r="J2271" i="4"/>
  <c r="J2182" i="4"/>
  <c r="K2596" i="4"/>
  <c r="J3442" i="4"/>
  <c r="M4995" i="4"/>
  <c r="M2215" i="4"/>
  <c r="K2846" i="4"/>
  <c r="K1541" i="4"/>
  <c r="K3903" i="4"/>
  <c r="L1784" i="4"/>
  <c r="L3172" i="4"/>
  <c r="L5125" i="4"/>
  <c r="L4301" i="4"/>
  <c r="M4792" i="4"/>
  <c r="J3407" i="4"/>
  <c r="L3244" i="4"/>
  <c r="J2596" i="4"/>
  <c r="M1541" i="4"/>
  <c r="J2264" i="4"/>
  <c r="M2490" i="4"/>
  <c r="J3122" i="4"/>
  <c r="K3365" i="4"/>
  <c r="L3393" i="4"/>
  <c r="L4175" i="4"/>
  <c r="L4357" i="4"/>
  <c r="L5118" i="4"/>
  <c r="L3323" i="4"/>
  <c r="K3595" i="4"/>
  <c r="K3688" i="4"/>
  <c r="M3786" i="4"/>
  <c r="L4361" i="4"/>
  <c r="J2643" i="4"/>
  <c r="M4089" i="4"/>
  <c r="L4165" i="4"/>
  <c r="J4302" i="4"/>
  <c r="L4817" i="4"/>
  <c r="K1792" i="4"/>
  <c r="M1760" i="4"/>
  <c r="K3203" i="4"/>
  <c r="K3808" i="4"/>
  <c r="L3798" i="4"/>
  <c r="L4458" i="4"/>
  <c r="J4024" i="4"/>
  <c r="K3897" i="4"/>
  <c r="L167" i="4"/>
  <c r="L310" i="4"/>
  <c r="M903" i="4"/>
  <c r="J4729" i="4"/>
  <c r="K750" i="4"/>
  <c r="M3008" i="4"/>
  <c r="K3434" i="4"/>
  <c r="L4960" i="4"/>
  <c r="L1055" i="4"/>
  <c r="M1055" i="4"/>
  <c r="L625" i="4"/>
  <c r="K1125" i="4"/>
  <c r="M1592" i="4"/>
  <c r="J2862" i="4"/>
  <c r="J2791" i="4"/>
  <c r="L3365" i="4"/>
  <c r="M3393" i="4"/>
  <c r="J4175" i="4"/>
  <c r="J5118" i="4"/>
  <c r="K1867" i="4"/>
  <c r="M3595" i="4"/>
  <c r="M3411" i="4"/>
  <c r="M3688" i="4"/>
  <c r="J3786" i="4"/>
  <c r="J4361" i="4"/>
  <c r="L2643" i="4"/>
  <c r="L3740" i="4"/>
  <c r="K4105" i="4"/>
  <c r="J4165" i="4"/>
  <c r="K4185" i="4"/>
  <c r="K4233" i="4"/>
  <c r="M4817" i="4"/>
  <c r="L1792" i="4"/>
  <c r="L1895" i="4"/>
  <c r="M3203" i="4"/>
  <c r="M3808" i="4"/>
  <c r="M3798" i="4"/>
  <c r="J3394" i="4"/>
  <c r="M4024" i="4"/>
  <c r="J552" i="4"/>
  <c r="L903" i="4"/>
  <c r="K5048" i="4"/>
  <c r="L5048" i="4"/>
  <c r="J1884" i="4"/>
  <c r="J2092" i="4"/>
  <c r="M1282" i="4"/>
  <c r="L868" i="4"/>
  <c r="M625" i="4"/>
  <c r="J362" i="4"/>
  <c r="L3723" i="4"/>
  <c r="L2862" i="4"/>
  <c r="J1364" i="4"/>
  <c r="M561" i="4"/>
  <c r="K4711" i="4"/>
  <c r="K5118" i="4"/>
  <c r="K1885" i="4"/>
  <c r="K3740" i="4"/>
  <c r="L4105" i="4"/>
  <c r="L4185" i="4"/>
  <c r="L4233" i="4"/>
  <c r="K4445" i="4"/>
  <c r="M4630" i="4"/>
  <c r="L4809" i="4"/>
  <c r="J4817" i="4"/>
  <c r="K1895" i="4"/>
  <c r="L3544" i="4"/>
  <c r="K3394" i="4"/>
  <c r="K2591" i="4"/>
  <c r="L3449" i="4"/>
  <c r="J2537" i="4"/>
  <c r="K1704" i="4"/>
  <c r="L3849" i="4"/>
  <c r="L552" i="4"/>
  <c r="M4960" i="4"/>
  <c r="M5039" i="4"/>
  <c r="K1884" i="4"/>
  <c r="J3026" i="4"/>
  <c r="M4562" i="4"/>
  <c r="M1125" i="4"/>
  <c r="M868" i="4"/>
  <c r="J689" i="4"/>
  <c r="M1707" i="4"/>
  <c r="K4069" i="4"/>
  <c r="M1364" i="4"/>
  <c r="J1704" i="4"/>
  <c r="K3122" i="4"/>
  <c r="L4711" i="4"/>
  <c r="L1885" i="4"/>
  <c r="M3740" i="4"/>
  <c r="K4089" i="4"/>
  <c r="J4105" i="4"/>
  <c r="J4185" i="4"/>
  <c r="J4233" i="4"/>
  <c r="K4302" i="4"/>
  <c r="L4445" i="4"/>
  <c r="K4809" i="4"/>
  <c r="K1760" i="4"/>
  <c r="M1895" i="4"/>
  <c r="J3686" i="4"/>
  <c r="M3394" i="4"/>
  <c r="K1670" i="4"/>
  <c r="K2417" i="4"/>
  <c r="J5039" i="4"/>
  <c r="J1055" i="4"/>
  <c r="M689" i="4"/>
  <c r="M985" i="4"/>
  <c r="J3263" i="4"/>
  <c r="K3793" i="4"/>
  <c r="M1670" i="4"/>
  <c r="L2057" i="4"/>
  <c r="M750" i="4"/>
  <c r="K2057" i="4"/>
  <c r="L3434" i="4"/>
  <c r="K4991" i="4"/>
  <c r="J1670" i="4"/>
  <c r="K689" i="4"/>
  <c r="M3625" i="4"/>
  <c r="L1704" i="4"/>
  <c r="M3263" i="4"/>
  <c r="L3780" i="4"/>
  <c r="M3672" i="4"/>
  <c r="L4083" i="4"/>
  <c r="K4649" i="4"/>
  <c r="J3676" i="4"/>
  <c r="M4193" i="4"/>
  <c r="L4439" i="4"/>
  <c r="J3592" i="4"/>
  <c r="L3886" i="4"/>
  <c r="M3699" i="4"/>
  <c r="J4380" i="4"/>
  <c r="M4247" i="4"/>
  <c r="M4373" i="4"/>
  <c r="K3658" i="4"/>
  <c r="L4201" i="4"/>
  <c r="K3728" i="4"/>
  <c r="K4071" i="4"/>
  <c r="K4723" i="4"/>
  <c r="J4210" i="4"/>
  <c r="J4338" i="4"/>
  <c r="K3780" i="4"/>
  <c r="K3821" i="4"/>
  <c r="K4300" i="4"/>
  <c r="J3672" i="4"/>
  <c r="L3658" i="4"/>
  <c r="M4083" i="4"/>
  <c r="L4649" i="4"/>
  <c r="J4201" i="4"/>
  <c r="J4439" i="4"/>
  <c r="L4606" i="4"/>
  <c r="M3728" i="4"/>
  <c r="M3886" i="4"/>
  <c r="L4723" i="4"/>
  <c r="J3453" i="4"/>
  <c r="M3647" i="4"/>
  <c r="M3780" i="4"/>
  <c r="J4649" i="4"/>
  <c r="J4723" i="4"/>
  <c r="K3378" i="4"/>
  <c r="K4594" i="4"/>
  <c r="L3821" i="4"/>
  <c r="L4300" i="4"/>
  <c r="M3658" i="4"/>
  <c r="J4272" i="4"/>
  <c r="K4606" i="4"/>
  <c r="K4719" i="4"/>
  <c r="K3750" i="4"/>
  <c r="M3821" i="4"/>
  <c r="M4300" i="4"/>
  <c r="K4247" i="4"/>
  <c r="K4373" i="4"/>
  <c r="K4193" i="4"/>
  <c r="J4606" i="4"/>
  <c r="L4719" i="4"/>
  <c r="K3592" i="4"/>
  <c r="L3750" i="4"/>
  <c r="K4739" i="4"/>
  <c r="J3919" i="4"/>
  <c r="L3796" i="4"/>
  <c r="K3677" i="4"/>
  <c r="K4210" i="4"/>
  <c r="L4210" i="4"/>
  <c r="K1757" i="4"/>
  <c r="J1770" i="4"/>
  <c r="K2657" i="4"/>
  <c r="L1963" i="4"/>
  <c r="L3195" i="4"/>
  <c r="K1989" i="4"/>
  <c r="K1847" i="4"/>
  <c r="K2328" i="4"/>
  <c r="K3040" i="4"/>
  <c r="K2109" i="4"/>
  <c r="J1944" i="4"/>
  <c r="M2198" i="4"/>
  <c r="M2356" i="4"/>
  <c r="J2865" i="4"/>
  <c r="J2430" i="4"/>
  <c r="K1350" i="4"/>
  <c r="L1525" i="4"/>
  <c r="L2558" i="4"/>
  <c r="L1757" i="4"/>
  <c r="L2328" i="4"/>
  <c r="L2109" i="4"/>
  <c r="K2865" i="4"/>
  <c r="K1754" i="4"/>
  <c r="K3195" i="4"/>
  <c r="K3331" i="4"/>
  <c r="K3208" i="4"/>
  <c r="K1944" i="4"/>
  <c r="L2207" i="4"/>
  <c r="L2607" i="4"/>
  <c r="K1633" i="4"/>
  <c r="K2103" i="4"/>
  <c r="J2446" i="4"/>
  <c r="L2466" i="4"/>
  <c r="K2466" i="4"/>
  <c r="J2988" i="4"/>
  <c r="L2154" i="4"/>
  <c r="L2988" i="4"/>
  <c r="M2988" i="4"/>
  <c r="K1314" i="4"/>
  <c r="J1872" i="4"/>
  <c r="M3326" i="4"/>
  <c r="M3101" i="4"/>
  <c r="M2131" i="4"/>
  <c r="L3168" i="4"/>
  <c r="J3101" i="4"/>
  <c r="K3162" i="4"/>
  <c r="K3168" i="4"/>
  <c r="L3162" i="4"/>
  <c r="M3162" i="4"/>
  <c r="M3168" i="4"/>
  <c r="L3101" i="4"/>
  <c r="L2986" i="4"/>
  <c r="M2986" i="4"/>
  <c r="J2986" i="4"/>
  <c r="J2470" i="4"/>
  <c r="J1823" i="4"/>
  <c r="M2302" i="4"/>
  <c r="K2579" i="4"/>
  <c r="K909" i="4"/>
  <c r="L2506" i="4"/>
  <c r="L2011" i="4"/>
  <c r="J2506" i="4"/>
  <c r="J2316" i="4"/>
  <c r="M1979" i="4"/>
  <c r="L2348" i="4"/>
  <c r="J2389" i="4"/>
  <c r="J1973" i="4"/>
  <c r="K2389" i="4"/>
  <c r="K1993" i="4"/>
  <c r="M2017" i="4"/>
  <c r="J1979" i="4"/>
  <c r="K2011" i="4"/>
  <c r="L1766" i="4"/>
  <c r="L1993" i="4"/>
  <c r="M2011" i="4"/>
  <c r="M1451" i="4"/>
  <c r="M1993" i="4"/>
  <c r="L1979" i="4"/>
  <c r="K1753" i="4"/>
  <c r="L305" i="4"/>
  <c r="K2028" i="4"/>
  <c r="K1939" i="4"/>
  <c r="J1991" i="4"/>
  <c r="K1937" i="4"/>
  <c r="K1873" i="4"/>
  <c r="J4598" i="4"/>
  <c r="J2017" i="4"/>
  <c r="M1939" i="4"/>
  <c r="K1700" i="4"/>
  <c r="J836" i="4"/>
  <c r="J1939" i="4"/>
  <c r="J565" i="4"/>
  <c r="K1973" i="4"/>
  <c r="J1413" i="4"/>
  <c r="K2017" i="4"/>
  <c r="L1973" i="4"/>
  <c r="K204" i="4"/>
  <c r="K1841" i="4"/>
  <c r="K1905" i="4"/>
  <c r="L909" i="4"/>
  <c r="L1753" i="4"/>
  <c r="J204" i="4"/>
  <c r="M204" i="4"/>
  <c r="M836" i="4"/>
  <c r="K1558" i="4"/>
  <c r="M565" i="4"/>
  <c r="M1812" i="4"/>
  <c r="M909" i="4"/>
  <c r="M1753" i="4"/>
  <c r="K1758" i="4"/>
  <c r="L836" i="4"/>
  <c r="L1812" i="4"/>
  <c r="J955" i="4"/>
  <c r="J1558" i="4"/>
  <c r="K1812" i="4"/>
  <c r="J1127" i="4"/>
  <c r="M1318" i="4"/>
  <c r="L1758" i="4"/>
  <c r="J584" i="4"/>
  <c r="L1613" i="4"/>
  <c r="K1318" i="4"/>
  <c r="J1172" i="4"/>
  <c r="L390" i="4"/>
  <c r="K584" i="4"/>
  <c r="J1613" i="4"/>
  <c r="K628" i="4"/>
  <c r="L1800" i="4"/>
  <c r="J1758" i="4"/>
  <c r="M1800" i="4"/>
  <c r="L744" i="4"/>
  <c r="K3201" i="4"/>
  <c r="J1645" i="4"/>
  <c r="J2028" i="4"/>
  <c r="M2345" i="4"/>
  <c r="J701" i="4"/>
  <c r="L3264" i="4"/>
  <c r="K1969" i="4"/>
  <c r="M1761" i="4"/>
  <c r="L1782" i="4"/>
  <c r="L1605" i="4"/>
  <c r="L1634" i="4"/>
  <c r="M1782" i="4"/>
  <c r="M1339" i="4"/>
  <c r="K1761" i="4"/>
  <c r="K1782" i="4"/>
  <c r="M1684" i="4"/>
  <c r="M1767" i="4"/>
  <c r="L1575" i="4"/>
  <c r="K1557" i="4"/>
  <c r="K1637" i="4"/>
  <c r="K1684" i="4"/>
  <c r="M1557" i="4"/>
  <c r="J1614" i="4"/>
  <c r="M1728" i="4"/>
  <c r="K1660" i="4"/>
  <c r="J724" i="4"/>
  <c r="L1684" i="4"/>
  <c r="L1614" i="4"/>
  <c r="M1323" i="4"/>
  <c r="M1344" i="4"/>
  <c r="L1331" i="4"/>
  <c r="M1614" i="4"/>
  <c r="M1660" i="4"/>
  <c r="M802" i="4"/>
  <c r="K1575" i="4"/>
  <c r="K1605" i="4"/>
  <c r="J1575" i="4"/>
  <c r="M1605" i="4"/>
  <c r="J1557" i="4"/>
  <c r="J1175" i="4"/>
  <c r="K1540" i="4"/>
  <c r="K1328" i="4"/>
  <c r="J1541" i="4"/>
  <c r="K1547" i="4"/>
  <c r="J1526" i="4"/>
  <c r="K1224" i="4"/>
  <c r="J1444" i="4"/>
  <c r="K1526" i="4"/>
  <c r="J1479" i="4"/>
  <c r="K1537" i="4"/>
  <c r="M1526" i="4"/>
  <c r="K1479" i="4"/>
  <c r="L1562" i="4"/>
  <c r="L1479" i="4"/>
  <c r="J1562" i="4"/>
  <c r="K1265" i="4"/>
  <c r="L1281" i="4"/>
  <c r="L891" i="4"/>
  <c r="J1085" i="4"/>
  <c r="J933" i="4"/>
  <c r="M901" i="4"/>
  <c r="L1339" i="4"/>
  <c r="M705" i="4"/>
  <c r="L1323" i="4"/>
  <c r="M726" i="4"/>
  <c r="L1170" i="4"/>
  <c r="K1170" i="4"/>
  <c r="J994" i="4"/>
  <c r="L1063" i="4"/>
  <c r="L946" i="4"/>
  <c r="L933" i="4"/>
  <c r="K578" i="4"/>
  <c r="M578" i="4"/>
  <c r="L236" i="4"/>
  <c r="L670" i="4"/>
  <c r="K933" i="4"/>
  <c r="K788" i="4"/>
  <c r="L328" i="4"/>
  <c r="J578" i="4"/>
  <c r="M788" i="4"/>
  <c r="L788" i="4"/>
  <c r="M522" i="4"/>
  <c r="L910" i="4"/>
  <c r="J837" i="4"/>
  <c r="J670" i="4"/>
  <c r="M568" i="4"/>
  <c r="J673" i="4"/>
  <c r="J937" i="4"/>
  <c r="L4626" i="4"/>
  <c r="M3427" i="4"/>
  <c r="J2647" i="4"/>
  <c r="K3836" i="4"/>
  <c r="K5111" i="4"/>
  <c r="L4465" i="4"/>
  <c r="L2649" i="4"/>
  <c r="M4123" i="4"/>
  <c r="M4419" i="4"/>
  <c r="L4603" i="4"/>
  <c r="M2632" i="4"/>
  <c r="M3624" i="4"/>
  <c r="K3345" i="4"/>
  <c r="K3409" i="4"/>
  <c r="L3841" i="4"/>
  <c r="M913" i="4"/>
  <c r="M1971" i="4"/>
  <c r="M4617" i="4"/>
  <c r="L4651" i="4"/>
  <c r="K4109" i="4"/>
  <c r="L4306" i="4"/>
  <c r="L4707" i="4"/>
  <c r="L3909" i="4"/>
  <c r="L3829" i="4"/>
  <c r="L5123" i="4"/>
  <c r="L3150" i="4"/>
  <c r="M4079" i="4"/>
  <c r="L1778" i="4"/>
  <c r="L3580" i="4"/>
  <c r="L4067" i="4"/>
  <c r="J1899" i="4"/>
  <c r="M1995" i="4"/>
  <c r="K3319" i="4"/>
  <c r="M3403" i="4"/>
  <c r="M3784" i="4"/>
  <c r="J3906" i="4"/>
  <c r="K5109" i="4"/>
  <c r="L2005" i="4"/>
  <c r="L3144" i="4"/>
  <c r="J3524" i="4"/>
  <c r="J4857" i="4"/>
  <c r="M1863" i="4"/>
  <c r="J3790" i="4"/>
  <c r="K4475" i="4"/>
  <c r="L5121" i="4"/>
  <c r="K3436" i="4"/>
  <c r="M1710" i="4"/>
  <c r="K3354" i="4"/>
  <c r="M4056" i="4"/>
  <c r="L937" i="4"/>
  <c r="K1786" i="4"/>
  <c r="L2645" i="4"/>
  <c r="M2649" i="4"/>
  <c r="L3345" i="4"/>
  <c r="L3409" i="4"/>
  <c r="M3580" i="4"/>
  <c r="K3796" i="4"/>
  <c r="M3829" i="4"/>
  <c r="M3841" i="4"/>
  <c r="K4067" i="4"/>
  <c r="K4123" i="4"/>
  <c r="J4357" i="4"/>
  <c r="M4421" i="4"/>
  <c r="J4594" i="4"/>
  <c r="K4626" i="4"/>
  <c r="M5123" i="4"/>
  <c r="J913" i="4"/>
  <c r="M1867" i="4"/>
  <c r="L1899" i="4"/>
  <c r="J1971" i="4"/>
  <c r="J1995" i="4"/>
  <c r="M3150" i="4"/>
  <c r="L3319" i="4"/>
  <c r="J3323" i="4"/>
  <c r="J3403" i="4"/>
  <c r="J3411" i="4"/>
  <c r="J3427" i="4"/>
  <c r="M3810" i="4"/>
  <c r="K3906" i="4"/>
  <c r="K4272" i="4"/>
  <c r="K4419" i="4"/>
  <c r="K4617" i="4"/>
  <c r="J4603" i="4"/>
  <c r="J4651" i="4"/>
  <c r="L5109" i="4"/>
  <c r="J2005" i="4"/>
  <c r="M1766" i="4"/>
  <c r="L2647" i="4"/>
  <c r="M3144" i="4"/>
  <c r="L3397" i="4"/>
  <c r="L3676" i="4"/>
  <c r="M3692" i="4"/>
  <c r="M3836" i="4"/>
  <c r="J4109" i="4"/>
  <c r="J4622" i="4"/>
  <c r="L4857" i="4"/>
  <c r="M5111" i="4"/>
  <c r="J1863" i="4"/>
  <c r="K2632" i="4"/>
  <c r="L3125" i="4"/>
  <c r="M3544" i="4"/>
  <c r="J3624" i="4"/>
  <c r="L3742" i="4"/>
  <c r="L3894" i="4"/>
  <c r="M4071" i="4"/>
  <c r="K4290" i="4"/>
  <c r="M4306" i="4"/>
  <c r="L4475" i="4"/>
  <c r="J4465" i="4"/>
  <c r="J4707" i="4"/>
  <c r="M5121" i="4"/>
  <c r="J1826" i="4"/>
  <c r="M3436" i="4"/>
  <c r="K4988" i="4"/>
  <c r="K937" i="4"/>
  <c r="K1985" i="4"/>
  <c r="J1786" i="4"/>
  <c r="K2649" i="4"/>
  <c r="M3113" i="4"/>
  <c r="M3345" i="4"/>
  <c r="M3409" i="4"/>
  <c r="J3580" i="4"/>
  <c r="M3796" i="4"/>
  <c r="J3829" i="4"/>
  <c r="J3841" i="4"/>
  <c r="M4067" i="4"/>
  <c r="L4123" i="4"/>
  <c r="M4357" i="4"/>
  <c r="M4594" i="4"/>
  <c r="J4626" i="4"/>
  <c r="K913" i="4"/>
  <c r="J1867" i="4"/>
  <c r="K1899" i="4"/>
  <c r="L1995" i="4"/>
  <c r="J3150" i="4"/>
  <c r="M3319" i="4"/>
  <c r="M3323" i="4"/>
  <c r="K3403" i="4"/>
  <c r="K3411" i="4"/>
  <c r="K3427" i="4"/>
  <c r="L3784" i="4"/>
  <c r="M3674" i="4"/>
  <c r="J3810" i="4"/>
  <c r="L3906" i="4"/>
  <c r="L4272" i="4"/>
  <c r="L4419" i="4"/>
  <c r="L4617" i="4"/>
  <c r="M4603" i="4"/>
  <c r="M4651" i="4"/>
  <c r="M5109" i="4"/>
  <c r="M1933" i="4"/>
  <c r="K1766" i="4"/>
  <c r="J1820" i="4"/>
  <c r="M2647" i="4"/>
  <c r="J3144" i="4"/>
  <c r="K3676" i="4"/>
  <c r="J3692" i="4"/>
  <c r="J3836" i="4"/>
  <c r="M4109" i="4"/>
  <c r="L4630" i="4"/>
  <c r="L1991" i="4"/>
  <c r="J2632" i="4"/>
  <c r="M3125" i="4"/>
  <c r="M3591" i="4"/>
  <c r="K3624" i="4"/>
  <c r="K3792" i="4"/>
  <c r="K3686" i="4"/>
  <c r="M3742" i="4"/>
  <c r="K3790" i="4"/>
  <c r="J3830" i="4"/>
  <c r="J4079" i="4"/>
  <c r="J4290" i="4"/>
  <c r="J4306" i="4"/>
  <c r="M4475" i="4"/>
  <c r="M4465" i="4"/>
  <c r="J5121" i="4"/>
  <c r="J3460" i="4"/>
  <c r="K4362" i="4"/>
  <c r="K464" i="4"/>
  <c r="M1985" i="4"/>
  <c r="M3385" i="4"/>
  <c r="K3764" i="4"/>
  <c r="K3634" i="4"/>
  <c r="M4602" i="4"/>
  <c r="J5123" i="4"/>
  <c r="K1971" i="4"/>
  <c r="K3784" i="4"/>
  <c r="M3682" i="4"/>
  <c r="K2005" i="4"/>
  <c r="M3208" i="4"/>
  <c r="J3817" i="4"/>
  <c r="M4117" i="4"/>
  <c r="K4630" i="4"/>
  <c r="M4793" i="4"/>
  <c r="J5111" i="4"/>
  <c r="L1863" i="4"/>
  <c r="M1991" i="4"/>
  <c r="J3125" i="4"/>
  <c r="K3544" i="4"/>
  <c r="M3792" i="4"/>
  <c r="M3686" i="4"/>
  <c r="J3742" i="4"/>
  <c r="L3790" i="4"/>
  <c r="J4071" i="4"/>
  <c r="K4079" i="4"/>
  <c r="M4379" i="4"/>
  <c r="K4707" i="4"/>
  <c r="L4362" i="4"/>
  <c r="K1201" i="4"/>
  <c r="L4111" i="4"/>
  <c r="L2661" i="4"/>
  <c r="L4253" i="4"/>
  <c r="L4675" i="4"/>
  <c r="H1616" i="2"/>
  <c r="J1616" i="2" s="1"/>
  <c r="J2950" i="4"/>
  <c r="J2122" i="4"/>
  <c r="M2122" i="4"/>
  <c r="J2302" i="4"/>
  <c r="J2576" i="4"/>
  <c r="L1884" i="4"/>
  <c r="J1948" i="4"/>
  <c r="L2092" i="4"/>
  <c r="J2345" i="4"/>
  <c r="M3286" i="4"/>
  <c r="K3008" i="4"/>
  <c r="K3622" i="4"/>
  <c r="L5039" i="4"/>
  <c r="L1058" i="4"/>
  <c r="M703" i="4"/>
  <c r="M158" i="4"/>
  <c r="M390" i="4"/>
  <c r="K768" i="4"/>
  <c r="K1707" i="4"/>
  <c r="L362" i="4"/>
  <c r="J321" i="4"/>
  <c r="J108" i="4"/>
  <c r="J1540" i="4"/>
  <c r="K167" i="4"/>
  <c r="M980" i="4"/>
  <c r="M622" i="4"/>
  <c r="M956" i="4"/>
  <c r="L1496" i="4"/>
  <c r="L2671" i="4"/>
  <c r="K1413" i="4"/>
  <c r="L5024" i="4"/>
  <c r="K2576" i="4"/>
  <c r="M2950" i="4"/>
  <c r="J2111" i="4"/>
  <c r="K5144" i="4"/>
  <c r="K2791" i="4"/>
  <c r="J2057" i="4"/>
  <c r="K2302" i="4"/>
  <c r="M2576" i="4"/>
  <c r="L2028" i="4"/>
  <c r="M2092" i="4"/>
  <c r="L2345" i="4"/>
  <c r="M3272" i="4"/>
  <c r="M2506" i="4"/>
  <c r="L703" i="4"/>
  <c r="J903" i="4"/>
  <c r="L4094" i="4"/>
  <c r="J1707" i="4"/>
  <c r="M362" i="4"/>
  <c r="J167" i="4"/>
  <c r="L4899" i="4"/>
  <c r="J3771" i="4"/>
  <c r="L3151" i="4"/>
  <c r="J953" i="4"/>
  <c r="K2412" i="4"/>
  <c r="J2412" i="4"/>
  <c r="L4529" i="4"/>
  <c r="M4529" i="4"/>
  <c r="L1377" i="4"/>
  <c r="K1377" i="4"/>
  <c r="L1649" i="4"/>
  <c r="K1649" i="4"/>
  <c r="L2227" i="4"/>
  <c r="M2227" i="4"/>
  <c r="J2339" i="4"/>
  <c r="M2339" i="4"/>
  <c r="L2839" i="4"/>
  <c r="K2839" i="4"/>
  <c r="K2903" i="4"/>
  <c r="L2903" i="4"/>
  <c r="K3352" i="4"/>
  <c r="L3352" i="4"/>
  <c r="K3291" i="4"/>
  <c r="J3291" i="4"/>
  <c r="K3983" i="4"/>
  <c r="M3983" i="4"/>
  <c r="J3983" i="4"/>
  <c r="J4088" i="4"/>
  <c r="M4088" i="4"/>
  <c r="M1351" i="4"/>
  <c r="K1351" i="4"/>
  <c r="L1351" i="4"/>
  <c r="L637" i="4"/>
  <c r="M637" i="4"/>
  <c r="M833" i="4"/>
  <c r="K833" i="4"/>
  <c r="K2182" i="4"/>
  <c r="L2182" i="4"/>
  <c r="L2591" i="4"/>
  <c r="J2591" i="4"/>
  <c r="J3699" i="4"/>
  <c r="K3699" i="4"/>
  <c r="K2671" i="4"/>
  <c r="M2671" i="4"/>
  <c r="L3442" i="4"/>
  <c r="M3442" i="4"/>
  <c r="J5144" i="4"/>
  <c r="L5144" i="4"/>
  <c r="K4933" i="4"/>
  <c r="M4933" i="4"/>
  <c r="J5037" i="4"/>
  <c r="L5037" i="4"/>
  <c r="M558" i="4"/>
  <c r="J558" i="4"/>
  <c r="K558" i="4"/>
  <c r="M1172" i="4"/>
  <c r="L1172" i="4"/>
  <c r="L4822" i="4"/>
  <c r="K4822" i="4"/>
  <c r="M4822" i="4"/>
  <c r="M4991" i="4"/>
  <c r="J4991" i="4"/>
  <c r="K158" i="4"/>
  <c r="L158" i="4"/>
  <c r="K522" i="4"/>
  <c r="J522" i="4"/>
  <c r="M628" i="4"/>
  <c r="J628" i="4"/>
  <c r="K956" i="4"/>
  <c r="J956" i="4"/>
  <c r="L1127" i="4"/>
  <c r="K1127" i="4"/>
  <c r="L4069" i="4"/>
  <c r="J4069" i="4"/>
  <c r="K321" i="4"/>
  <c r="L321" i="4"/>
  <c r="J1400" i="4"/>
  <c r="L1400" i="4"/>
  <c r="J2848" i="4"/>
  <c r="K2848" i="4"/>
  <c r="K985" i="4"/>
  <c r="J985" i="4"/>
  <c r="J2567" i="4"/>
  <c r="L2567" i="4"/>
  <c r="K2567" i="4"/>
  <c r="J236" i="4"/>
  <c r="M236" i="4"/>
  <c r="K980" i="4"/>
  <c r="L980" i="4"/>
  <c r="J2489" i="4"/>
  <c r="M2489" i="4"/>
  <c r="L2489" i="4"/>
  <c r="J4545" i="4"/>
  <c r="L4545" i="4"/>
  <c r="L4730" i="4"/>
  <c r="M4730" i="4"/>
  <c r="J4730" i="4"/>
  <c r="J978" i="4"/>
  <c r="K978" i="4"/>
  <c r="M978" i="4"/>
  <c r="K2881" i="4"/>
  <c r="M2881" i="4"/>
  <c r="L4700" i="4"/>
  <c r="J4700" i="4"/>
  <c r="K4700" i="4"/>
  <c r="M414" i="4"/>
  <c r="J414" i="4"/>
  <c r="L414" i="4"/>
  <c r="K2996" i="4"/>
  <c r="M2996" i="4"/>
  <c r="L2996" i="4"/>
  <c r="L622" i="4"/>
  <c r="K622" i="4"/>
  <c r="K1085" i="4"/>
  <c r="L1085" i="4"/>
  <c r="J2348" i="4"/>
  <c r="M2348" i="4"/>
  <c r="M273" i="4"/>
  <c r="K273" i="4"/>
  <c r="L273" i="4"/>
  <c r="M328" i="4"/>
  <c r="K328" i="4"/>
  <c r="L768" i="4"/>
  <c r="M768" i="4"/>
  <c r="J1451" i="4"/>
  <c r="L1451" i="4"/>
  <c r="J1022" i="4"/>
  <c r="M1022" i="4"/>
  <c r="L1022" i="4"/>
  <c r="K1022" i="4"/>
  <c r="L1328" i="4"/>
  <c r="M1328" i="4"/>
  <c r="M1496" i="4"/>
  <c r="K1496" i="4"/>
  <c r="J1717" i="4"/>
  <c r="M1717" i="4"/>
  <c r="M2316" i="4"/>
  <c r="K2316" i="4"/>
  <c r="J265" i="4"/>
  <c r="K265" i="4"/>
  <c r="L265" i="4"/>
  <c r="L4334" i="4"/>
  <c r="L5101" i="4"/>
  <c r="K5033" i="4"/>
  <c r="K4960" i="4"/>
  <c r="K2215" i="4"/>
  <c r="J868" i="4"/>
  <c r="M584" i="4"/>
  <c r="L1558" i="4"/>
  <c r="K1613" i="4"/>
  <c r="K565" i="4"/>
  <c r="L2846" i="4"/>
  <c r="J1592" i="4"/>
  <c r="K1800" i="4"/>
  <c r="M670" i="4"/>
  <c r="J1318" i="4"/>
  <c r="L1364" i="4"/>
  <c r="L2389" i="4"/>
  <c r="K3263" i="4"/>
  <c r="K1289" i="4"/>
  <c r="L1289" i="4"/>
  <c r="J1289" i="4"/>
  <c r="L2080" i="4"/>
  <c r="M2080" i="4"/>
  <c r="J1265" i="4"/>
  <c r="L1265" i="4"/>
  <c r="L837" i="4"/>
  <c r="M837" i="4"/>
  <c r="M3026" i="4"/>
  <c r="L3026" i="4"/>
  <c r="J1281" i="4"/>
  <c r="K1281" i="4"/>
  <c r="L726" i="4"/>
  <c r="J726" i="4"/>
  <c r="M955" i="4"/>
  <c r="L955" i="4"/>
  <c r="L1282" i="4"/>
  <c r="J1282" i="4"/>
  <c r="K4380" i="4"/>
  <c r="M4380" i="4"/>
  <c r="J4876" i="4"/>
  <c r="L4876" i="4"/>
  <c r="M4876" i="4"/>
  <c r="K2535" i="4"/>
  <c r="M2116" i="4"/>
  <c r="L1924" i="4"/>
  <c r="M2374" i="4"/>
  <c r="L3316" i="4"/>
  <c r="K2470" i="4"/>
  <c r="M1562" i="4"/>
  <c r="M3256" i="4"/>
  <c r="M2547" i="4"/>
  <c r="L3921" i="4"/>
  <c r="L2840" i="4"/>
  <c r="K5092" i="4"/>
  <c r="K1550" i="4"/>
  <c r="M3316" i="4"/>
  <c r="K4246" i="4"/>
  <c r="J2718" i="4"/>
  <c r="K3256" i="4"/>
  <c r="J2386" i="4"/>
  <c r="J2521" i="4"/>
  <c r="L1873" i="4"/>
  <c r="L1937" i="4"/>
  <c r="L1985" i="4"/>
  <c r="L4421" i="4"/>
  <c r="K3682" i="4"/>
  <c r="L3208" i="4"/>
  <c r="L3692" i="4"/>
  <c r="M4276" i="4"/>
  <c r="K4117" i="4"/>
  <c r="L4670" i="4"/>
  <c r="K4857" i="4"/>
  <c r="J3591" i="4"/>
  <c r="L3792" i="4"/>
  <c r="K3702" i="4"/>
  <c r="L4290" i="4"/>
  <c r="L4417" i="4"/>
  <c r="J195" i="4"/>
  <c r="J643" i="4"/>
  <c r="K3360" i="4"/>
  <c r="L1841" i="4"/>
  <c r="L1905" i="4"/>
  <c r="L1969" i="4"/>
  <c r="J1778" i="4"/>
  <c r="K4119" i="4"/>
  <c r="L3674" i="4"/>
  <c r="K1853" i="4"/>
  <c r="M1820" i="4"/>
  <c r="M3524" i="4"/>
  <c r="M3830" i="4"/>
  <c r="K3894" i="4"/>
  <c r="K4379" i="4"/>
  <c r="K1710" i="4"/>
  <c r="M1841" i="4"/>
  <c r="M1905" i="4"/>
  <c r="J2593" i="4"/>
  <c r="J1933" i="4"/>
  <c r="M2651" i="4"/>
  <c r="K3375" i="4"/>
  <c r="K3825" i="4"/>
  <c r="L3535" i="4"/>
  <c r="K1813" i="4"/>
  <c r="L34" i="4"/>
  <c r="M1873" i="4"/>
  <c r="M1937" i="4"/>
  <c r="M1969" i="4"/>
  <c r="K4107" i="4"/>
  <c r="M4119" i="4"/>
  <c r="K3315" i="4"/>
  <c r="L1853" i="4"/>
  <c r="L3170" i="4"/>
  <c r="K1778" i="4"/>
  <c r="L2641" i="4"/>
  <c r="J3136" i="4"/>
  <c r="K4421" i="4"/>
  <c r="K3674" i="4"/>
  <c r="L3682" i="4"/>
  <c r="L1820" i="4"/>
  <c r="K3397" i="4"/>
  <c r="K3524" i="4"/>
  <c r="K4276" i="4"/>
  <c r="L4793" i="4"/>
  <c r="M3170" i="4"/>
  <c r="M3535" i="4"/>
  <c r="K3830" i="4"/>
  <c r="M4417" i="4"/>
  <c r="J3436" i="4"/>
  <c r="M3187" i="4"/>
  <c r="M3146" i="4"/>
  <c r="J3146" i="4"/>
  <c r="M298" i="4"/>
  <c r="J298" i="4"/>
  <c r="K2117" i="4"/>
  <c r="L2117" i="4"/>
  <c r="M1795" i="4"/>
  <c r="K1795" i="4"/>
  <c r="J3645" i="4"/>
  <c r="L3645" i="4"/>
  <c r="K918" i="4"/>
  <c r="M918" i="4"/>
  <c r="K2743" i="4"/>
  <c r="L2743" i="4"/>
  <c r="K4824" i="4"/>
  <c r="L4824" i="4"/>
  <c r="L338" i="4"/>
  <c r="J338" i="4"/>
  <c r="L45" i="4"/>
  <c r="J45" i="4"/>
  <c r="K296" i="4"/>
  <c r="J296" i="4"/>
  <c r="M1864" i="4"/>
  <c r="L1864" i="4"/>
  <c r="L1992" i="4"/>
  <c r="K1992" i="4"/>
  <c r="L2150" i="4"/>
  <c r="K2150" i="4"/>
  <c r="L2338" i="4"/>
  <c r="M2338" i="4"/>
  <c r="L746" i="4"/>
  <c r="K746" i="4"/>
  <c r="J746" i="4"/>
  <c r="K2449" i="4"/>
  <c r="J2449" i="4"/>
  <c r="L2557" i="4"/>
  <c r="M2557" i="4"/>
  <c r="L2998" i="4"/>
  <c r="M2998" i="4"/>
  <c r="L4364" i="4"/>
  <c r="M4364" i="4"/>
  <c r="K4929" i="4"/>
  <c r="M4929" i="4"/>
  <c r="J5003" i="4"/>
  <c r="L5003" i="4"/>
  <c r="L5035" i="4"/>
  <c r="K5035" i="4"/>
  <c r="M742" i="4"/>
  <c r="K742" i="4"/>
  <c r="J742" i="4"/>
  <c r="K2462" i="4"/>
  <c r="L2462" i="4"/>
  <c r="K2968" i="4"/>
  <c r="M2968" i="4"/>
  <c r="M5063" i="4"/>
  <c r="L5063" i="4"/>
  <c r="J5063" i="4"/>
  <c r="J5073" i="4"/>
  <c r="K5073" i="4"/>
  <c r="K52" i="4"/>
  <c r="J52" i="4"/>
  <c r="K287" i="4"/>
  <c r="J287" i="4"/>
  <c r="M130" i="4"/>
  <c r="L130" i="4"/>
  <c r="J130" i="4"/>
  <c r="M636" i="4"/>
  <c r="L636" i="4"/>
  <c r="K692" i="4"/>
  <c r="M692" i="4"/>
  <c r="L1075" i="4"/>
  <c r="K1075" i="4"/>
  <c r="K403" i="4"/>
  <c r="L403" i="4"/>
  <c r="J2809" i="4"/>
  <c r="K2809" i="4"/>
  <c r="L2742" i="4"/>
  <c r="M2742" i="4"/>
  <c r="M345" i="4"/>
  <c r="J345" i="4"/>
  <c r="J1593" i="4"/>
  <c r="K1593" i="4"/>
  <c r="M294" i="4"/>
  <c r="K294" i="4"/>
  <c r="L294" i="4"/>
  <c r="J294" i="4"/>
  <c r="M75" i="4"/>
  <c r="J75" i="4"/>
  <c r="M547" i="4"/>
  <c r="J547" i="4"/>
  <c r="J1736" i="4"/>
  <c r="M1736" i="4"/>
  <c r="J2291" i="4"/>
  <c r="L2291" i="4"/>
  <c r="M2426" i="4"/>
  <c r="L2426" i="4"/>
  <c r="J2609" i="4"/>
  <c r="K2609" i="4"/>
  <c r="M3239" i="4"/>
  <c r="J3239" i="4"/>
  <c r="K4015" i="4"/>
  <c r="J4015" i="4"/>
  <c r="M4015" i="4"/>
  <c r="J3944" i="4"/>
  <c r="L3944" i="4"/>
  <c r="K3944" i="4"/>
  <c r="K4056" i="4"/>
  <c r="L4056" i="4"/>
  <c r="J4358" i="4"/>
  <c r="M4358" i="4"/>
  <c r="L4358" i="4"/>
  <c r="L153" i="4"/>
  <c r="J153" i="4"/>
  <c r="J177" i="4"/>
  <c r="L177" i="4"/>
  <c r="L289" i="4"/>
  <c r="J289" i="4"/>
  <c r="M865" i="4"/>
  <c r="J865" i="4"/>
  <c r="K865" i="4"/>
  <c r="L2025" i="4"/>
  <c r="K2025" i="4"/>
  <c r="M2025" i="4"/>
  <c r="J2025" i="4"/>
  <c r="M2093" i="4"/>
  <c r="K2093" i="4"/>
  <c r="L2093" i="4"/>
  <c r="M2199" i="4"/>
  <c r="J2199" i="4"/>
  <c r="J1852" i="4"/>
  <c r="M1852" i="4"/>
  <c r="L1852" i="4"/>
  <c r="K1852" i="4"/>
  <c r="K1916" i="4"/>
  <c r="L1916" i="4"/>
  <c r="J1916" i="4"/>
  <c r="M1916" i="4"/>
  <c r="M1996" i="4"/>
  <c r="K1996" i="4"/>
  <c r="L1996" i="4"/>
  <c r="L2060" i="4"/>
  <c r="K2060" i="4"/>
  <c r="J2060" i="4"/>
  <c r="M2060" i="4"/>
  <c r="K2129" i="4"/>
  <c r="M2129" i="4"/>
  <c r="L2129" i="4"/>
  <c r="J2129" i="4"/>
  <c r="L2247" i="4"/>
  <c r="K2247" i="4"/>
  <c r="J2247" i="4"/>
  <c r="M2247" i="4"/>
  <c r="L3418" i="4"/>
  <c r="J3418" i="4"/>
  <c r="M3418" i="4"/>
  <c r="K3418" i="4"/>
  <c r="M5095" i="4"/>
  <c r="J5095" i="4"/>
  <c r="K5095" i="4"/>
  <c r="L5095" i="4"/>
  <c r="M704" i="4"/>
  <c r="K704" i="4"/>
  <c r="L704" i="4"/>
  <c r="J704" i="4"/>
  <c r="L2551" i="4"/>
  <c r="M2551" i="4"/>
  <c r="J2551" i="4"/>
  <c r="J5005" i="4"/>
  <c r="M5005" i="4"/>
  <c r="K5005" i="4"/>
  <c r="L5005" i="4"/>
  <c r="L95" i="4"/>
  <c r="J95" i="4"/>
  <c r="M95" i="4"/>
  <c r="K227" i="4"/>
  <c r="L227" i="4"/>
  <c r="J227" i="4"/>
  <c r="M425" i="4"/>
  <c r="J425" i="4"/>
  <c r="K1159" i="4"/>
  <c r="M1159" i="4"/>
  <c r="M2981" i="4"/>
  <c r="J2981" i="4"/>
  <c r="M199" i="4"/>
  <c r="J199" i="4"/>
  <c r="L199" i="4"/>
  <c r="K199" i="4"/>
  <c r="L39" i="4"/>
  <c r="J39" i="4"/>
  <c r="L128" i="4"/>
  <c r="J128" i="4"/>
  <c r="L3011" i="4"/>
  <c r="K3011" i="4"/>
  <c r="J3011" i="4"/>
  <c r="K268" i="4"/>
  <c r="J268" i="4"/>
  <c r="L1678" i="4"/>
  <c r="J1678" i="4"/>
  <c r="M1678" i="4"/>
  <c r="K2980" i="4"/>
  <c r="M2980" i="4"/>
  <c r="J2980" i="4"/>
  <c r="J172" i="4"/>
  <c r="K172" i="4"/>
  <c r="M172" i="4"/>
  <c r="L172" i="4"/>
  <c r="J300" i="4"/>
  <c r="L300" i="4"/>
  <c r="M562" i="4"/>
  <c r="J562" i="4"/>
  <c r="L562" i="4"/>
  <c r="K562" i="4"/>
  <c r="L1307" i="4"/>
  <c r="K1307" i="4"/>
  <c r="J1069" i="4"/>
  <c r="M1069" i="4"/>
  <c r="M2779" i="4"/>
  <c r="L2779" i="4"/>
  <c r="J2779" i="4"/>
  <c r="K2779" i="4"/>
  <c r="M728" i="4"/>
  <c r="L728" i="4"/>
  <c r="J728" i="4"/>
  <c r="K728" i="4"/>
  <c r="J5057" i="4"/>
  <c r="L5057" i="4"/>
  <c r="K5057" i="4"/>
  <c r="M5057" i="4"/>
  <c r="K1567" i="4"/>
  <c r="L1567" i="4"/>
  <c r="K2926" i="4"/>
  <c r="J2926" i="4"/>
  <c r="J225" i="4"/>
  <c r="K225" i="4"/>
  <c r="M1212" i="4"/>
  <c r="K1212" i="4"/>
  <c r="J641" i="4"/>
  <c r="L641" i="4"/>
  <c r="M1742" i="4"/>
  <c r="J1742" i="4"/>
  <c r="L1742" i="4"/>
  <c r="K1742" i="4"/>
  <c r="L2577" i="4"/>
  <c r="M2577" i="4"/>
  <c r="K2400" i="4"/>
  <c r="M2400" i="4"/>
  <c r="J2400" i="4"/>
  <c r="L2400" i="4"/>
  <c r="L3034" i="4"/>
  <c r="J3034" i="4"/>
  <c r="M3034" i="4"/>
  <c r="K3034" i="4"/>
  <c r="M3396" i="4"/>
  <c r="L3396" i="4"/>
  <c r="K3396" i="4"/>
  <c r="J3396" i="4"/>
  <c r="J4408" i="4"/>
  <c r="L4408" i="4"/>
  <c r="K4408" i="4"/>
  <c r="M4408" i="4"/>
  <c r="L4901" i="4"/>
  <c r="K4901" i="4"/>
  <c r="K2531" i="4"/>
  <c r="M2531" i="4"/>
  <c r="L2531" i="4"/>
  <c r="L4945" i="4"/>
  <c r="M4945" i="4"/>
  <c r="K4945" i="4"/>
  <c r="J5067" i="4"/>
  <c r="L5067" i="4"/>
  <c r="M5067" i="4"/>
  <c r="K5067" i="4"/>
  <c r="J5017" i="4"/>
  <c r="L5017" i="4"/>
  <c r="K5017" i="4"/>
  <c r="M5017" i="4"/>
  <c r="J5081" i="4"/>
  <c r="K5081" i="4"/>
  <c r="L5081" i="4"/>
  <c r="M5081" i="4"/>
  <c r="M1381" i="4"/>
  <c r="L1381" i="4"/>
  <c r="L3136" i="4"/>
  <c r="M4401" i="4"/>
  <c r="L742" i="4"/>
  <c r="L2449" i="4"/>
  <c r="M2360" i="4"/>
  <c r="K3379" i="4"/>
  <c r="M3379" i="4"/>
  <c r="L3160" i="4"/>
  <c r="K3160" i="4"/>
  <c r="K3431" i="4"/>
  <c r="L3431" i="4"/>
  <c r="L3315" i="4"/>
  <c r="L3375" i="4"/>
  <c r="K3420" i="4"/>
  <c r="K2641" i="4"/>
  <c r="J2651" i="4"/>
  <c r="K3343" i="4"/>
  <c r="K3817" i="4"/>
  <c r="J3535" i="4"/>
  <c r="L3773" i="4"/>
  <c r="K5034" i="4"/>
  <c r="L170" i="4"/>
  <c r="L4929" i="4"/>
  <c r="M2641" i="4"/>
  <c r="L3201" i="4"/>
  <c r="K3136" i="4"/>
  <c r="M3201" i="4"/>
  <c r="J3315" i="4"/>
  <c r="M1853" i="4"/>
  <c r="K1933" i="4"/>
  <c r="J3160" i="4"/>
  <c r="M3375" i="4"/>
  <c r="M3825" i="4"/>
  <c r="J4276" i="4"/>
  <c r="L3146" i="4"/>
  <c r="J3431" i="4"/>
  <c r="L2651" i="4"/>
  <c r="M3343" i="4"/>
  <c r="J3397" i="4"/>
  <c r="M3817" i="4"/>
  <c r="J3825" i="4"/>
  <c r="J4117" i="4"/>
  <c r="K4793" i="4"/>
  <c r="K3170" i="4"/>
  <c r="L3591" i="4"/>
  <c r="M3894" i="4"/>
  <c r="L4379" i="4"/>
  <c r="J4417" i="4"/>
  <c r="J1829" i="4"/>
  <c r="J159" i="4"/>
  <c r="L296" i="4"/>
  <c r="M2150" i="4"/>
  <c r="K2338" i="4"/>
  <c r="J1996" i="4"/>
  <c r="M1196" i="4"/>
  <c r="L1196" i="4"/>
  <c r="J1297" i="4"/>
  <c r="M1297" i="4"/>
  <c r="L1297" i="4"/>
  <c r="K1297" i="4"/>
  <c r="K549" i="4"/>
  <c r="M549" i="4"/>
  <c r="L1156" i="4"/>
  <c r="M1156" i="4"/>
  <c r="K1156" i="4"/>
  <c r="M1250" i="4"/>
  <c r="K1250" i="4"/>
  <c r="M2190" i="4"/>
  <c r="K2190" i="4"/>
  <c r="J2190" i="4"/>
  <c r="L2190" i="4"/>
  <c r="K2336" i="4"/>
  <c r="J2336" i="4"/>
  <c r="M3302" i="4"/>
  <c r="L3302" i="4"/>
  <c r="J5097" i="4"/>
  <c r="M5097" i="4"/>
  <c r="K5097" i="4"/>
  <c r="L519" i="4"/>
  <c r="J519" i="4"/>
  <c r="M1334" i="4"/>
  <c r="L1334" i="4"/>
  <c r="L1620" i="4"/>
  <c r="K1620" i="4"/>
  <c r="L2243" i="4"/>
  <c r="J2243" i="4"/>
  <c r="M2958" i="4"/>
  <c r="K2958" i="4"/>
  <c r="M844" i="4"/>
  <c r="L844" i="4"/>
  <c r="L1398" i="4"/>
  <c r="M1398" i="4"/>
  <c r="L1048" i="4"/>
  <c r="J1048" i="4"/>
  <c r="L853" i="4"/>
  <c r="M853" i="4"/>
  <c r="J853" i="4"/>
  <c r="K2213" i="4"/>
  <c r="M2213" i="4"/>
  <c r="K694" i="4"/>
  <c r="J694" i="4"/>
  <c r="M694" i="4"/>
  <c r="K4921" i="4"/>
  <c r="L4921" i="4"/>
  <c r="J4921" i="4"/>
  <c r="J156" i="4"/>
  <c r="J2970" i="4"/>
  <c r="J2213" i="4"/>
  <c r="L2958" i="4"/>
  <c r="L2336" i="4"/>
  <c r="K4737" i="4"/>
  <c r="L5097" i="4"/>
  <c r="K853" i="4"/>
  <c r="J2958" i="4"/>
  <c r="L694" i="4"/>
  <c r="K1196" i="4"/>
  <c r="M1077" i="4"/>
  <c r="H1360" i="2"/>
  <c r="J1360" i="2" s="1"/>
  <c r="M1587" i="4"/>
  <c r="L1587" i="4"/>
  <c r="K1587" i="4"/>
  <c r="J1587" i="4"/>
  <c r="J2856" i="4"/>
  <c r="M2856" i="4"/>
  <c r="L2856" i="4"/>
  <c r="K2856" i="4"/>
  <c r="M240" i="4"/>
  <c r="L240" i="4"/>
  <c r="J2524" i="4"/>
  <c r="L2524" i="4"/>
  <c r="K2524" i="4"/>
  <c r="M2524" i="4"/>
  <c r="J4136" i="4"/>
  <c r="K4136" i="4"/>
  <c r="L4136" i="4"/>
  <c r="M4136" i="4"/>
  <c r="J2173" i="4"/>
  <c r="K2173" i="4"/>
  <c r="L2173" i="4"/>
  <c r="J2963" i="4"/>
  <c r="L2963" i="4"/>
  <c r="M3945" i="4"/>
  <c r="L3945" i="4"/>
  <c r="J3641" i="4"/>
  <c r="M3641" i="4"/>
  <c r="L4356" i="4"/>
  <c r="K4356" i="4"/>
  <c r="L1453" i="4"/>
  <c r="M1453" i="4"/>
  <c r="K1453" i="4"/>
  <c r="J1698" i="4"/>
  <c r="L1698" i="4"/>
  <c r="M2367" i="4"/>
  <c r="L2367" i="4"/>
  <c r="K2367" i="4"/>
  <c r="J2367" i="4"/>
  <c r="L1389" i="4"/>
  <c r="J1389" i="4"/>
  <c r="J1615" i="4"/>
  <c r="M1615" i="4"/>
  <c r="K1615" i="4"/>
  <c r="L1615" i="4"/>
  <c r="L1746" i="4"/>
  <c r="J1746" i="4"/>
  <c r="K1746" i="4"/>
  <c r="M1746" i="4"/>
  <c r="K1854" i="4"/>
  <c r="L1854" i="4"/>
  <c r="M1854" i="4"/>
  <c r="J1854" i="4"/>
  <c r="L1918" i="4"/>
  <c r="K1918" i="4"/>
  <c r="M1918" i="4"/>
  <c r="J1918" i="4"/>
  <c r="M2014" i="4"/>
  <c r="L2014" i="4"/>
  <c r="K2014" i="4"/>
  <c r="M2270" i="4"/>
  <c r="L2270" i="4"/>
  <c r="J2270" i="4"/>
  <c r="K2270" i="4"/>
  <c r="K2284" i="4"/>
  <c r="J2284" i="4"/>
  <c r="M2284" i="4"/>
  <c r="L2284" i="4"/>
  <c r="K4874" i="4"/>
  <c r="M4874" i="4"/>
  <c r="M2895" i="4"/>
  <c r="J2895" i="4"/>
  <c r="K2895" i="4"/>
  <c r="L2895" i="4"/>
  <c r="L3227" i="4"/>
  <c r="M3227" i="4"/>
  <c r="K3227" i="4"/>
  <c r="J3227" i="4"/>
  <c r="K205" i="4"/>
  <c r="L205" i="4"/>
  <c r="K394" i="4"/>
  <c r="M394" i="4"/>
  <c r="J761" i="4"/>
  <c r="L761" i="4"/>
  <c r="J829" i="4"/>
  <c r="M829" i="4"/>
  <c r="M863" i="4"/>
  <c r="K863" i="4"/>
  <c r="M929" i="4"/>
  <c r="J929" i="4"/>
  <c r="J965" i="4"/>
  <c r="K965" i="4"/>
  <c r="M1228" i="4"/>
  <c r="L1228" i="4"/>
  <c r="J1260" i="4"/>
  <c r="M1260" i="4"/>
  <c r="L1260" i="4"/>
  <c r="L1052" i="4"/>
  <c r="M1052" i="4"/>
  <c r="M770" i="4"/>
  <c r="J770" i="4"/>
  <c r="L977" i="4"/>
  <c r="K977" i="4"/>
  <c r="M977" i="4"/>
  <c r="J1254" i="4"/>
  <c r="M1254" i="4"/>
  <c r="L1254" i="4"/>
  <c r="L2049" i="4"/>
  <c r="J2049" i="4"/>
  <c r="K2049" i="4"/>
  <c r="M2049" i="4"/>
  <c r="J2117" i="4"/>
  <c r="M2117" i="4"/>
  <c r="L2281" i="4"/>
  <c r="M2281" i="4"/>
  <c r="K2281" i="4"/>
  <c r="J2281" i="4"/>
  <c r="L1908" i="4"/>
  <c r="K1908" i="4"/>
  <c r="M1908" i="4"/>
  <c r="J1908" i="4"/>
  <c r="L1972" i="4"/>
  <c r="J1972" i="4"/>
  <c r="M1972" i="4"/>
  <c r="M2036" i="4"/>
  <c r="J2036" i="4"/>
  <c r="L2036" i="4"/>
  <c r="K2036" i="4"/>
  <c r="L2100" i="4"/>
  <c r="K2100" i="4"/>
  <c r="M2100" i="4"/>
  <c r="J2100" i="4"/>
  <c r="M2194" i="4"/>
  <c r="J2194" i="4"/>
  <c r="K2194" i="4"/>
  <c r="L2194" i="4"/>
  <c r="J2380" i="4"/>
  <c r="L2380" i="4"/>
  <c r="K3073" i="4"/>
  <c r="M3073" i="4"/>
  <c r="L3073" i="4"/>
  <c r="L3178" i="4"/>
  <c r="K3178" i="4"/>
  <c r="M3178" i="4"/>
  <c r="J3300" i="4"/>
  <c r="M3300" i="4"/>
  <c r="J2458" i="4"/>
  <c r="K2458" i="4"/>
  <c r="L2458" i="4"/>
  <c r="L2604" i="4"/>
  <c r="K2604" i="4"/>
  <c r="M2604" i="4"/>
  <c r="J2675" i="4"/>
  <c r="M2675" i="4"/>
  <c r="M3020" i="4"/>
  <c r="L3020" i="4"/>
  <c r="J3290" i="4"/>
  <c r="M3290" i="4"/>
  <c r="J3785" i="4"/>
  <c r="M3785" i="4"/>
  <c r="J3467" i="4"/>
  <c r="K3467" i="4"/>
  <c r="M3467" i="4"/>
  <c r="J4126" i="4"/>
  <c r="M4126" i="4"/>
  <c r="J4384" i="4"/>
  <c r="L4384" i="4"/>
  <c r="M4384" i="4"/>
  <c r="K4384" i="4"/>
  <c r="M4584" i="4"/>
  <c r="L4584" i="4"/>
  <c r="J4584" i="4"/>
  <c r="M4895" i="4"/>
  <c r="J4895" i="4"/>
  <c r="J5148" i="4"/>
  <c r="L5148" i="4"/>
  <c r="M5148" i="4"/>
  <c r="K5148" i="4"/>
  <c r="K2445" i="4"/>
  <c r="M2445" i="4"/>
  <c r="L2445" i="4"/>
  <c r="K2539" i="4"/>
  <c r="M2539" i="4"/>
  <c r="L2539" i="4"/>
  <c r="L207" i="4"/>
  <c r="M207" i="4"/>
  <c r="M2606" i="4"/>
  <c r="K2606" i="4"/>
  <c r="J3923" i="4"/>
  <c r="M3923" i="4"/>
  <c r="L3923" i="4"/>
  <c r="L319" i="4"/>
  <c r="M319" i="4"/>
  <c r="L4552" i="4"/>
  <c r="J4552" i="4"/>
  <c r="K3220" i="4"/>
  <c r="M3220" i="4"/>
  <c r="J93" i="4"/>
  <c r="L93" i="4"/>
  <c r="K341" i="4"/>
  <c r="J341" i="4"/>
  <c r="K2746" i="4"/>
  <c r="J2746" i="4"/>
  <c r="K2707" i="4"/>
  <c r="M2707" i="4"/>
  <c r="K2800" i="4"/>
  <c r="J2800" i="4"/>
  <c r="J2975" i="4"/>
  <c r="M2975" i="4"/>
  <c r="J3098" i="4"/>
  <c r="L3098" i="4"/>
  <c r="K3098" i="4"/>
  <c r="M3098" i="4"/>
  <c r="K3473" i="4"/>
  <c r="J3473" i="4"/>
  <c r="M3473" i="4"/>
  <c r="L3473" i="4"/>
  <c r="M4337" i="4"/>
  <c r="L4337" i="4"/>
  <c r="J119" i="4"/>
  <c r="M119" i="4"/>
  <c r="L119" i="4"/>
  <c r="M198" i="4"/>
  <c r="J198" i="4"/>
  <c r="L198" i="4"/>
  <c r="K267" i="4"/>
  <c r="J267" i="4"/>
  <c r="M640" i="4"/>
  <c r="L640" i="4"/>
  <c r="K640" i="4"/>
  <c r="J672" i="4"/>
  <c r="M672" i="4"/>
  <c r="L862" i="4"/>
  <c r="J862" i="4"/>
  <c r="M862" i="4"/>
  <c r="M1114" i="4"/>
  <c r="K1114" i="4"/>
  <c r="L1114" i="4"/>
  <c r="K3641" i="4"/>
  <c r="K1698" i="4"/>
  <c r="J3073" i="4"/>
  <c r="L629" i="4"/>
  <c r="M2380" i="4"/>
  <c r="J2606" i="4"/>
  <c r="L3641" i="4"/>
  <c r="M1698" i="4"/>
  <c r="L3300" i="4"/>
  <c r="L335" i="4"/>
  <c r="J2539" i="4"/>
  <c r="L2746" i="4"/>
  <c r="K2675" i="4"/>
  <c r="J2014" i="4"/>
  <c r="K338" i="4"/>
  <c r="M1992" i="4"/>
  <c r="M338" i="4"/>
  <c r="J1864" i="4"/>
  <c r="L1928" i="4"/>
  <c r="J1992" i="4"/>
  <c r="J2150" i="4"/>
  <c r="M5003" i="4"/>
  <c r="M2462" i="4"/>
  <c r="L2968" i="4"/>
  <c r="J5050" i="4"/>
  <c r="M5035" i="4"/>
  <c r="M5073" i="4"/>
  <c r="L32" i="4"/>
  <c r="K1014" i="4"/>
  <c r="K130" i="4"/>
  <c r="K3545" i="4"/>
  <c r="K636" i="4"/>
  <c r="K94" i="4"/>
  <c r="L3202" i="4"/>
  <c r="K3304" i="4"/>
  <c r="J1147" i="4"/>
  <c r="L1147" i="4"/>
  <c r="K614" i="4"/>
  <c r="M614" i="4"/>
  <c r="J614" i="4"/>
  <c r="M1105" i="4"/>
  <c r="K1105" i="4"/>
  <c r="J1105" i="4"/>
  <c r="L1105" i="4"/>
  <c r="J1134" i="4"/>
  <c r="M1134" i="4"/>
  <c r="K1326" i="4"/>
  <c r="L1326" i="4"/>
  <c r="L1386" i="4"/>
  <c r="J1386" i="4"/>
  <c r="K1386" i="4"/>
  <c r="L1517" i="4"/>
  <c r="K1517" i="4"/>
  <c r="J1517" i="4"/>
  <c r="L1608" i="4"/>
  <c r="M1608" i="4"/>
  <c r="K1608" i="4"/>
  <c r="J1731" i="4"/>
  <c r="M1731" i="4"/>
  <c r="L1731" i="4"/>
  <c r="L2074" i="4"/>
  <c r="M2074" i="4"/>
  <c r="L2262" i="4"/>
  <c r="M2262" i="4"/>
  <c r="K2262" i="4"/>
  <c r="J2414" i="4"/>
  <c r="L2414" i="4"/>
  <c r="L2918" i="4"/>
  <c r="K2918" i="4"/>
  <c r="J2918" i="4"/>
  <c r="J3226" i="4"/>
  <c r="M3226" i="4"/>
  <c r="L3226" i="4"/>
  <c r="M3853" i="4"/>
  <c r="J3853" i="4"/>
  <c r="J3376" i="4"/>
  <c r="L3376" i="4"/>
  <c r="L3943" i="4"/>
  <c r="J3943" i="4"/>
  <c r="J4007" i="4"/>
  <c r="L4007" i="4"/>
  <c r="M4007" i="4"/>
  <c r="J4824" i="4"/>
  <c r="M4824" i="4"/>
  <c r="L4927" i="4"/>
  <c r="J4927" i="4"/>
  <c r="K45" i="4"/>
  <c r="M45" i="4"/>
  <c r="K160" i="4"/>
  <c r="J160" i="4"/>
  <c r="J137" i="4"/>
  <c r="L137" i="4"/>
  <c r="L344" i="4"/>
  <c r="K344" i="4"/>
  <c r="M434" i="4"/>
  <c r="J434" i="4"/>
  <c r="L434" i="4"/>
  <c r="K500" i="4"/>
  <c r="M500" i="4"/>
  <c r="J500" i="4"/>
  <c r="M1293" i="4"/>
  <c r="K1293" i="4"/>
  <c r="J1293" i="4"/>
  <c r="M1383" i="4"/>
  <c r="L1383" i="4"/>
  <c r="K1383" i="4"/>
  <c r="J1534" i="4"/>
  <c r="K1534" i="4"/>
  <c r="K2089" i="4"/>
  <c r="J2089" i="4"/>
  <c r="L2089" i="4"/>
  <c r="M2225" i="4"/>
  <c r="J2225" i="4"/>
  <c r="J1726" i="4"/>
  <c r="L1726" i="4"/>
  <c r="L1829" i="4"/>
  <c r="K1829" i="4"/>
  <c r="L2157" i="4"/>
  <c r="J2157" i="4"/>
  <c r="J3310" i="4"/>
  <c r="M3310" i="4"/>
  <c r="K3310" i="4"/>
  <c r="K4194" i="4"/>
  <c r="M4194" i="4"/>
  <c r="J4194" i="4"/>
  <c r="L4524" i="4"/>
  <c r="J4524" i="4"/>
  <c r="M4524" i="4"/>
  <c r="J5079" i="4"/>
  <c r="K5079" i="4"/>
  <c r="L4496" i="4"/>
  <c r="J4496" i="4"/>
  <c r="K4496" i="4"/>
  <c r="M5135" i="4"/>
  <c r="J5135" i="4"/>
  <c r="L4368" i="4"/>
  <c r="K4368" i="4"/>
  <c r="L3228" i="4"/>
  <c r="K3228" i="4"/>
  <c r="J3228" i="4"/>
  <c r="L1231" i="4"/>
  <c r="M1231" i="4"/>
  <c r="J1231" i="4"/>
  <c r="K117" i="4"/>
  <c r="L117" i="4"/>
  <c r="L2318" i="4"/>
  <c r="M2318" i="4"/>
  <c r="J2318" i="4"/>
  <c r="K2318" i="4"/>
  <c r="L1610" i="4"/>
  <c r="K1610" i="4"/>
  <c r="J1610" i="4"/>
  <c r="M1610" i="4"/>
  <c r="L1914" i="4"/>
  <c r="M1914" i="4"/>
  <c r="J1914" i="4"/>
  <c r="J2042" i="4"/>
  <c r="M2042" i="4"/>
  <c r="L2042" i="4"/>
  <c r="K2042" i="4"/>
  <c r="L2582" i="4"/>
  <c r="K2582" i="4"/>
  <c r="M2582" i="4"/>
  <c r="M2967" i="4"/>
  <c r="J2967" i="4"/>
  <c r="L2967" i="4"/>
  <c r="K4894" i="4"/>
  <c r="J4894" i="4"/>
  <c r="M4894" i="4"/>
  <c r="L4894" i="4"/>
  <c r="M287" i="4"/>
  <c r="L287" i="4"/>
  <c r="K243" i="4"/>
  <c r="M243" i="4"/>
  <c r="L495" i="4"/>
  <c r="M495" i="4"/>
  <c r="M1075" i="4"/>
  <c r="J1075" i="4"/>
  <c r="K1151" i="4"/>
  <c r="M1151" i="4"/>
  <c r="K104" i="4"/>
  <c r="L104" i="4"/>
  <c r="J104" i="4"/>
  <c r="J84" i="4"/>
  <c r="L84" i="4"/>
  <c r="K84" i="4"/>
  <c r="J1552" i="4"/>
  <c r="K1552" i="4"/>
  <c r="L1552" i="4"/>
  <c r="M1552" i="4"/>
  <c r="J2365" i="4"/>
  <c r="M2365" i="4"/>
  <c r="L2365" i="4"/>
  <c r="K2365" i="4"/>
  <c r="K2610" i="4"/>
  <c r="M2610" i="4"/>
  <c r="J2610" i="4"/>
  <c r="L2610" i="4"/>
  <c r="K3194" i="4"/>
  <c r="L3194" i="4"/>
  <c r="J3194" i="4"/>
  <c r="J1430" i="4"/>
  <c r="M1430" i="4"/>
  <c r="L1430" i="4"/>
  <c r="K1430" i="4"/>
  <c r="K3079" i="4"/>
  <c r="L3079" i="4"/>
  <c r="J3079" i="4"/>
  <c r="K2276" i="4"/>
  <c r="J2276" i="4"/>
  <c r="L2276" i="4"/>
  <c r="J403" i="4"/>
  <c r="M403" i="4"/>
  <c r="L1380" i="4"/>
  <c r="K1380" i="4"/>
  <c r="L2394" i="4"/>
  <c r="K2394" i="4"/>
  <c r="J360" i="4"/>
  <c r="M360" i="4"/>
  <c r="L2809" i="4"/>
  <c r="M2809" i="4"/>
  <c r="J2742" i="4"/>
  <c r="K2742" i="4"/>
  <c r="K3937" i="4"/>
  <c r="J3937" i="4"/>
  <c r="L3937" i="4"/>
  <c r="M4017" i="4"/>
  <c r="K4017" i="4"/>
  <c r="L4017" i="4"/>
  <c r="K97" i="4"/>
  <c r="J97" i="4"/>
  <c r="L345" i="4"/>
  <c r="K345" i="4"/>
  <c r="K467" i="4"/>
  <c r="M467" i="4"/>
  <c r="K419" i="4"/>
  <c r="J419" i="4"/>
  <c r="M1593" i="4"/>
  <c r="L1593" i="4"/>
  <c r="J1024" i="4"/>
  <c r="K1024" i="4"/>
  <c r="J2354" i="4"/>
  <c r="M2354" i="4"/>
  <c r="M2888" i="4"/>
  <c r="J2888" i="4"/>
  <c r="K2888" i="4"/>
  <c r="M3460" i="4"/>
  <c r="L3460" i="4"/>
  <c r="J4839" i="4"/>
  <c r="M4839" i="4"/>
  <c r="K4839" i="4"/>
  <c r="J4339" i="4"/>
  <c r="L4339" i="4"/>
  <c r="M4339" i="4"/>
  <c r="K4339" i="4"/>
  <c r="J4569" i="4"/>
  <c r="L4569" i="4"/>
  <c r="M4569" i="4"/>
  <c r="K75" i="4"/>
  <c r="L75" i="4"/>
  <c r="K170" i="4"/>
  <c r="M170" i="4"/>
  <c r="K255" i="4"/>
  <c r="L255" i="4"/>
  <c r="J255" i="4"/>
  <c r="M255" i="4"/>
  <c r="K475" i="4"/>
  <c r="L475" i="4"/>
  <c r="L547" i="4"/>
  <c r="K547" i="4"/>
  <c r="K611" i="4"/>
  <c r="M611" i="4"/>
  <c r="L643" i="4"/>
  <c r="K643" i="4"/>
  <c r="M866" i="4"/>
  <c r="J866" i="4"/>
  <c r="K1150" i="4"/>
  <c r="L1150" i="4"/>
  <c r="M1150" i="4"/>
  <c r="J1150" i="4"/>
  <c r="L1491" i="4"/>
  <c r="K1491" i="4"/>
  <c r="J1491" i="4"/>
  <c r="M1618" i="4"/>
  <c r="J1618" i="4"/>
  <c r="M3033" i="4"/>
  <c r="J3033" i="4"/>
  <c r="L436" i="4"/>
  <c r="M436" i="4"/>
  <c r="L602" i="4"/>
  <c r="K602" i="4"/>
  <c r="L666" i="4"/>
  <c r="K666" i="4"/>
  <c r="M1157" i="4"/>
  <c r="L1157" i="4"/>
  <c r="J1157" i="4"/>
  <c r="M1330" i="4"/>
  <c r="J1330" i="4"/>
  <c r="K1330" i="4"/>
  <c r="J1411" i="4"/>
  <c r="M1411" i="4"/>
  <c r="K1411" i="4"/>
  <c r="M2078" i="4"/>
  <c r="K2078" i="4"/>
  <c r="L2078" i="4"/>
  <c r="J2078" i="4"/>
  <c r="K2169" i="4"/>
  <c r="L2169" i="4"/>
  <c r="M2169" i="4"/>
  <c r="K2426" i="4"/>
  <c r="J2426" i="4"/>
  <c r="M2609" i="4"/>
  <c r="L2609" i="4"/>
  <c r="L2782" i="4"/>
  <c r="K2782" i="4"/>
  <c r="M2782" i="4"/>
  <c r="M2871" i="4"/>
  <c r="J2871" i="4"/>
  <c r="L2871" i="4"/>
  <c r="K2951" i="4"/>
  <c r="M2951" i="4"/>
  <c r="L2951" i="4"/>
  <c r="L3231" i="4"/>
  <c r="K3231" i="4"/>
  <c r="L3384" i="4"/>
  <c r="K3384" i="4"/>
  <c r="J3384" i="4"/>
  <c r="L3239" i="4"/>
  <c r="K3239" i="4"/>
  <c r="K3715" i="4"/>
  <c r="J3715" i="4"/>
  <c r="L3951" i="4"/>
  <c r="M3951" i="4"/>
  <c r="M4540" i="4"/>
  <c r="L4540" i="4"/>
  <c r="K4540" i="4"/>
  <c r="J4803" i="4"/>
  <c r="M4803" i="4"/>
  <c r="L4803" i="4"/>
  <c r="K4803" i="4"/>
  <c r="L5102" i="4"/>
  <c r="J5102" i="4"/>
  <c r="K5102" i="4"/>
  <c r="M5102" i="4"/>
  <c r="L4886" i="4"/>
  <c r="J4886" i="4"/>
  <c r="K4886" i="4"/>
  <c r="M4886" i="4"/>
  <c r="K488" i="4"/>
  <c r="M488" i="4"/>
  <c r="J488" i="4"/>
  <c r="L488" i="4"/>
  <c r="J82" i="4"/>
  <c r="K82" i="4"/>
  <c r="M82" i="4"/>
  <c r="L82" i="4"/>
  <c r="K153" i="4"/>
  <c r="M153" i="4"/>
  <c r="M177" i="4"/>
  <c r="K177" i="4"/>
  <c r="J222" i="4"/>
  <c r="M222" i="4"/>
  <c r="L222" i="4"/>
  <c r="K222" i="4"/>
  <c r="K289" i="4"/>
  <c r="M289" i="4"/>
  <c r="J469" i="4"/>
  <c r="M469" i="4"/>
  <c r="K469" i="4"/>
  <c r="J442" i="4"/>
  <c r="L442" i="4"/>
  <c r="K442" i="4"/>
  <c r="M442" i="4"/>
  <c r="L508" i="4"/>
  <c r="K508" i="4"/>
  <c r="J508" i="4"/>
  <c r="M508" i="4"/>
  <c r="L510" i="4"/>
  <c r="J510" i="4"/>
  <c r="M510" i="4"/>
  <c r="K510" i="4"/>
  <c r="K574" i="4"/>
  <c r="J574" i="4"/>
  <c r="M574" i="4"/>
  <c r="L574" i="4"/>
  <c r="K740" i="4"/>
  <c r="J740" i="4"/>
  <c r="M740" i="4"/>
  <c r="L740" i="4"/>
  <c r="M817" i="4"/>
  <c r="J817" i="4"/>
  <c r="K817" i="4"/>
  <c r="L817" i="4"/>
  <c r="K851" i="4"/>
  <c r="J851" i="4"/>
  <c r="M851" i="4"/>
  <c r="K976" i="4"/>
  <c r="M976" i="4"/>
  <c r="J976" i="4"/>
  <c r="L976" i="4"/>
  <c r="J1060" i="4"/>
  <c r="L1060" i="4"/>
  <c r="K1060" i="4"/>
  <c r="J1177" i="4"/>
  <c r="L1177" i="4"/>
  <c r="K1177" i="4"/>
  <c r="M1177" i="4"/>
  <c r="L1211" i="4"/>
  <c r="M1211" i="4"/>
  <c r="J1211" i="4"/>
  <c r="K1211" i="4"/>
  <c r="J1248" i="4"/>
  <c r="L1248" i="4"/>
  <c r="K1248" i="4"/>
  <c r="M1248" i="4"/>
  <c r="J1280" i="4"/>
  <c r="K1280" i="4"/>
  <c r="M1280" i="4"/>
  <c r="K1319" i="4"/>
  <c r="J1319" i="4"/>
  <c r="M1319" i="4"/>
  <c r="L1319" i="4"/>
  <c r="J1369" i="4"/>
  <c r="L1369" i="4"/>
  <c r="M1369" i="4"/>
  <c r="K1369" i="4"/>
  <c r="J1570" i="4"/>
  <c r="L1570" i="4"/>
  <c r="M1570" i="4"/>
  <c r="K1570" i="4"/>
  <c r="L1664" i="4"/>
  <c r="J1664" i="4"/>
  <c r="L1826" i="4"/>
  <c r="K1826" i="4"/>
  <c r="J605" i="4"/>
  <c r="M605" i="4"/>
  <c r="L605" i="4"/>
  <c r="K605" i="4"/>
  <c r="M669" i="4"/>
  <c r="J669" i="4"/>
  <c r="L669" i="4"/>
  <c r="K669" i="4"/>
  <c r="M1104" i="4"/>
  <c r="L1104" i="4"/>
  <c r="J1104" i="4"/>
  <c r="K1104" i="4"/>
  <c r="J1182" i="4"/>
  <c r="K1182" i="4"/>
  <c r="M1182" i="4"/>
  <c r="K778" i="4"/>
  <c r="L778" i="4"/>
  <c r="J778" i="4"/>
  <c r="M778" i="4"/>
  <c r="K951" i="4"/>
  <c r="J951" i="4"/>
  <c r="M951" i="4"/>
  <c r="L951" i="4"/>
  <c r="J1171" i="4"/>
  <c r="M1171" i="4"/>
  <c r="L1171" i="4"/>
  <c r="K1171" i="4"/>
  <c r="K1246" i="4"/>
  <c r="J1246" i="4"/>
  <c r="M1246" i="4"/>
  <c r="L1246" i="4"/>
  <c r="L2199" i="4"/>
  <c r="K2199" i="4"/>
  <c r="M2164" i="4"/>
  <c r="J2164" i="4"/>
  <c r="K2164" i="4"/>
  <c r="L2164" i="4"/>
  <c r="M2477" i="4"/>
  <c r="L2477" i="4"/>
  <c r="K2477" i="4"/>
  <c r="J2477" i="4"/>
  <c r="L2790" i="4"/>
  <c r="J2790" i="4"/>
  <c r="K2790" i="4"/>
  <c r="K3167" i="4"/>
  <c r="J3167" i="4"/>
  <c r="L3167" i="4"/>
  <c r="M3167" i="4"/>
  <c r="M3308" i="4"/>
  <c r="L3308" i="4"/>
  <c r="J3308" i="4"/>
  <c r="K2360" i="4"/>
  <c r="L2360" i="4"/>
  <c r="M2495" i="4"/>
  <c r="K2495" i="4"/>
  <c r="J2495" i="4"/>
  <c r="K2687" i="4"/>
  <c r="L2687" i="4"/>
  <c r="M2687" i="4"/>
  <c r="K3024" i="4"/>
  <c r="M3024" i="4"/>
  <c r="L3024" i="4"/>
  <c r="J3282" i="4"/>
  <c r="L3282" i="4"/>
  <c r="K3282" i="4"/>
  <c r="M4528" i="4"/>
  <c r="J4528" i="4"/>
  <c r="L4528" i="4"/>
  <c r="K4528" i="4"/>
  <c r="J4554" i="4"/>
  <c r="M4554" i="4"/>
  <c r="L4554" i="4"/>
  <c r="J4568" i="4"/>
  <c r="K4568" i="4"/>
  <c r="L4568" i="4"/>
  <c r="J3957" i="4"/>
  <c r="M3957" i="4"/>
  <c r="L3957" i="4"/>
  <c r="K3957" i="4"/>
  <c r="M349" i="4"/>
  <c r="J349" i="4"/>
  <c r="L382" i="4"/>
  <c r="J382" i="4"/>
  <c r="M382" i="4"/>
  <c r="J1283" i="4"/>
  <c r="M1283" i="4"/>
  <c r="K1283" i="4"/>
  <c r="L1283" i="4"/>
  <c r="L2132" i="4"/>
  <c r="M2132" i="4"/>
  <c r="K2132" i="4"/>
  <c r="J1025" i="4"/>
  <c r="M1025" i="4"/>
  <c r="K1025" i="4"/>
  <c r="M1482" i="4"/>
  <c r="L1482" i="4"/>
  <c r="J1482" i="4"/>
  <c r="K1482" i="4"/>
  <c r="L1882" i="4"/>
  <c r="J1882" i="4"/>
  <c r="K1882" i="4"/>
  <c r="M1882" i="4"/>
  <c r="J2026" i="4"/>
  <c r="L2026" i="4"/>
  <c r="K2026" i="4"/>
  <c r="M2026" i="4"/>
  <c r="L3029" i="4"/>
  <c r="K3029" i="4"/>
  <c r="L3005" i="4"/>
  <c r="M3005" i="4"/>
  <c r="J3005" i="4"/>
  <c r="K3005" i="4"/>
  <c r="L2845" i="4"/>
  <c r="K2845" i="4"/>
  <c r="J2845" i="4"/>
  <c r="K3490" i="4"/>
  <c r="M3490" i="4"/>
  <c r="J3490" i="4"/>
  <c r="J3955" i="4"/>
  <c r="K3955" i="4"/>
  <c r="L3955" i="4"/>
  <c r="M3955" i="4"/>
  <c r="J4869" i="4"/>
  <c r="K4869" i="4"/>
  <c r="L4869" i="4"/>
  <c r="M4869" i="4"/>
  <c r="K279" i="4"/>
  <c r="L279" i="4"/>
  <c r="J279" i="4"/>
  <c r="L425" i="4"/>
  <c r="K425" i="4"/>
  <c r="K591" i="4"/>
  <c r="L591" i="4"/>
  <c r="L660" i="4"/>
  <c r="K660" i="4"/>
  <c r="K775" i="4"/>
  <c r="J775" i="4"/>
  <c r="K1091" i="4"/>
  <c r="J1091" i="4"/>
  <c r="M1091" i="4"/>
  <c r="L1159" i="4"/>
  <c r="J1159" i="4"/>
  <c r="J135" i="4"/>
  <c r="L135" i="4"/>
  <c r="J464" i="4"/>
  <c r="M464" i="4"/>
  <c r="M1729" i="4"/>
  <c r="L1729" i="4"/>
  <c r="J1206" i="4"/>
  <c r="K1206" i="4"/>
  <c r="J1353" i="4"/>
  <c r="M1353" i="4"/>
  <c r="L2981" i="4"/>
  <c r="K2981" i="4"/>
  <c r="M39" i="4"/>
  <c r="K39" i="4"/>
  <c r="M128" i="4"/>
  <c r="K128" i="4"/>
  <c r="K1524" i="4"/>
  <c r="J1524" i="4"/>
  <c r="M1687" i="4"/>
  <c r="L1687" i="4"/>
  <c r="K3198" i="4"/>
  <c r="M3198" i="4"/>
  <c r="L3198" i="4"/>
  <c r="M268" i="4"/>
  <c r="L268" i="4"/>
  <c r="K1744" i="4"/>
  <c r="J1744" i="4"/>
  <c r="J4331" i="4"/>
  <c r="K4331" i="4"/>
  <c r="K440" i="4"/>
  <c r="L440" i="4"/>
  <c r="K725" i="4"/>
  <c r="J725" i="4"/>
  <c r="K2942" i="4"/>
  <c r="L2942" i="4"/>
  <c r="K3454" i="4"/>
  <c r="M3454" i="4"/>
  <c r="J3454" i="4"/>
  <c r="M249" i="4"/>
  <c r="J249" i="4"/>
  <c r="M300" i="4"/>
  <c r="K300" i="4"/>
  <c r="M828" i="4"/>
  <c r="K828" i="4"/>
  <c r="L828" i="4"/>
  <c r="L1178" i="4"/>
  <c r="K1178" i="4"/>
  <c r="J1178" i="4"/>
  <c r="J1307" i="4"/>
  <c r="M1307" i="4"/>
  <c r="K1590" i="4"/>
  <c r="L1590" i="4"/>
  <c r="J1590" i="4"/>
  <c r="M1590" i="4"/>
  <c r="M657" i="4"/>
  <c r="L657" i="4"/>
  <c r="K657" i="4"/>
  <c r="K1069" i="4"/>
  <c r="L1069" i="4"/>
  <c r="J276" i="4"/>
  <c r="L276" i="4"/>
  <c r="K276" i="4"/>
  <c r="J1394" i="4"/>
  <c r="M1394" i="4"/>
  <c r="J1567" i="4"/>
  <c r="M1567" i="4"/>
  <c r="M1793" i="4"/>
  <c r="K1793" i="4"/>
  <c r="M2926" i="4"/>
  <c r="L2926" i="4"/>
  <c r="M3215" i="4"/>
  <c r="J3215" i="4"/>
  <c r="K3215" i="4"/>
  <c r="K3895" i="4"/>
  <c r="L3895" i="4"/>
  <c r="M3895" i="4"/>
  <c r="J3895" i="4"/>
  <c r="K4558" i="4"/>
  <c r="L4558" i="4"/>
  <c r="M4558" i="4"/>
  <c r="J4558" i="4"/>
  <c r="L225" i="4"/>
  <c r="M225" i="4"/>
  <c r="K523" i="4"/>
  <c r="M523" i="4"/>
  <c r="M741" i="4"/>
  <c r="L741" i="4"/>
  <c r="K885" i="4"/>
  <c r="J885" i="4"/>
  <c r="M641" i="4"/>
  <c r="K641" i="4"/>
  <c r="M822" i="4"/>
  <c r="K822" i="4"/>
  <c r="L822" i="4"/>
  <c r="J1217" i="4"/>
  <c r="M1217" i="4"/>
  <c r="K1217" i="4"/>
  <c r="J3909" i="4"/>
  <c r="M3909" i="4"/>
  <c r="M4901" i="4"/>
  <c r="J4901" i="4"/>
  <c r="J5065" i="4"/>
  <c r="K5065" i="4"/>
  <c r="L5065" i="4"/>
  <c r="J1381" i="4"/>
  <c r="K1381" i="4"/>
  <c r="J3187" i="4"/>
  <c r="L3187" i="4"/>
  <c r="J2699" i="4"/>
  <c r="M2699" i="4"/>
  <c r="M3462" i="4"/>
  <c r="L3462" i="4"/>
  <c r="J3462" i="4"/>
  <c r="K3462" i="4"/>
  <c r="L4988" i="4"/>
  <c r="J4988" i="4"/>
  <c r="M156" i="4"/>
  <c r="K156" i="4"/>
  <c r="L549" i="4"/>
  <c r="J549" i="4"/>
  <c r="L1250" i="4"/>
  <c r="J1250" i="4"/>
  <c r="K3302" i="4"/>
  <c r="J3302" i="4"/>
  <c r="K2970" i="4"/>
  <c r="M2970" i="4"/>
  <c r="K519" i="4"/>
  <c r="M519" i="4"/>
  <c r="L1077" i="4"/>
  <c r="K1077" i="4"/>
  <c r="K1334" i="4"/>
  <c r="J1334" i="4"/>
  <c r="J1620" i="4"/>
  <c r="M1620" i="4"/>
  <c r="K2243" i="4"/>
  <c r="M2243" i="4"/>
  <c r="L3360" i="4"/>
  <c r="J3360" i="4"/>
  <c r="J844" i="4"/>
  <c r="K844" i="4"/>
  <c r="J1204" i="4"/>
  <c r="L1204" i="4"/>
  <c r="M1204" i="4"/>
  <c r="K1204" i="4"/>
  <c r="J1398" i="4"/>
  <c r="K1398" i="4"/>
  <c r="M1048" i="4"/>
  <c r="K1048" i="4"/>
  <c r="M1201" i="4"/>
  <c r="L1201" i="4"/>
  <c r="L4508" i="4"/>
  <c r="M4508" i="4"/>
  <c r="K4508" i="4"/>
  <c r="L192" i="4"/>
  <c r="J2338" i="4"/>
  <c r="M2449" i="4"/>
  <c r="J2557" i="4"/>
  <c r="K1864" i="4"/>
  <c r="J2093" i="4"/>
  <c r="J1928" i="4"/>
  <c r="L2072" i="4"/>
  <c r="L3304" i="4"/>
  <c r="J2462" i="4"/>
  <c r="J2968" i="4"/>
  <c r="K5003" i="4"/>
  <c r="J5035" i="4"/>
  <c r="J2998" i="4"/>
  <c r="M3384" i="4"/>
  <c r="K4364" i="4"/>
  <c r="K5063" i="4"/>
  <c r="J4368" i="4"/>
  <c r="L469" i="4"/>
  <c r="L723" i="4"/>
  <c r="M227" i="4"/>
  <c r="J436" i="4"/>
  <c r="L1014" i="4"/>
  <c r="L1411" i="4"/>
  <c r="L1736" i="4"/>
  <c r="J243" i="4"/>
  <c r="M475" i="4"/>
  <c r="M1014" i="4"/>
  <c r="J602" i="4"/>
  <c r="J1212" i="4"/>
  <c r="K5135" i="4"/>
  <c r="K2871" i="4"/>
  <c r="J3202" i="4"/>
  <c r="K249" i="4"/>
  <c r="J523" i="4"/>
  <c r="J741" i="4"/>
  <c r="M885" i="4"/>
  <c r="L1212" i="4"/>
  <c r="J822" i="4"/>
  <c r="J1380" i="4"/>
  <c r="J1729" i="4"/>
  <c r="K1353" i="4"/>
  <c r="L1524" i="4"/>
  <c r="M2394" i="4"/>
  <c r="L2354" i="4"/>
  <c r="L1206" i="4"/>
  <c r="M3011" i="4"/>
  <c r="L1744" i="4"/>
  <c r="K32" i="4"/>
  <c r="L419" i="4"/>
  <c r="K495" i="4"/>
  <c r="K135" i="4"/>
  <c r="J1687" i="4"/>
  <c r="L360" i="4"/>
  <c r="L97" i="4"/>
  <c r="L1024" i="4"/>
  <c r="M591" i="4"/>
  <c r="K1394" i="4"/>
  <c r="M440" i="4"/>
  <c r="J4540" i="4"/>
  <c r="K4927" i="4"/>
  <c r="L1793" i="4"/>
  <c r="M2942" i="4"/>
  <c r="K2699" i="4"/>
  <c r="L3715" i="4"/>
  <c r="J692" i="4"/>
  <c r="M3231" i="4"/>
  <c r="K3951" i="4"/>
  <c r="J2577" i="4"/>
  <c r="M344" i="4"/>
  <c r="L1134" i="4"/>
  <c r="J2262" i="4"/>
  <c r="L2854" i="4"/>
  <c r="K2291" i="4"/>
  <c r="M723" i="4"/>
  <c r="L1330" i="4"/>
  <c r="M2845" i="4"/>
  <c r="L1182" i="4"/>
  <c r="M1664" i="4"/>
  <c r="K1726" i="4"/>
  <c r="K2557" i="4"/>
  <c r="J4364" i="4"/>
  <c r="L5135" i="4"/>
  <c r="M746" i="4"/>
  <c r="K2072" i="4"/>
  <c r="M1928" i="4"/>
  <c r="M4368" i="4"/>
  <c r="M2072" i="4"/>
  <c r="M3304" i="4"/>
  <c r="L5050" i="4"/>
  <c r="M5050" i="4"/>
  <c r="K2998" i="4"/>
  <c r="J4929" i="4"/>
  <c r="J467" i="4"/>
  <c r="L5073" i="4"/>
  <c r="L866" i="4"/>
  <c r="K436" i="4"/>
  <c r="L611" i="4"/>
  <c r="M666" i="4"/>
  <c r="K1618" i="4"/>
  <c r="M1491" i="4"/>
  <c r="M2291" i="4"/>
  <c r="L243" i="4"/>
  <c r="J475" i="4"/>
  <c r="K3202" i="4"/>
  <c r="J2394" i="4"/>
  <c r="M32" i="4"/>
  <c r="M419" i="4"/>
  <c r="K360" i="4"/>
  <c r="M97" i="4"/>
  <c r="M1024" i="4"/>
  <c r="M4927" i="4"/>
  <c r="J1151" i="4"/>
  <c r="L4015" i="4"/>
  <c r="M660" i="4"/>
  <c r="L775" i="4"/>
  <c r="L725" i="4"/>
  <c r="J3231" i="4"/>
  <c r="K349" i="4"/>
  <c r="M1534" i="4"/>
  <c r="L1293" i="4"/>
  <c r="M1386" i="4"/>
  <c r="K2414" i="4"/>
  <c r="K3853" i="4"/>
  <c r="J3029" i="4"/>
  <c r="K2967" i="4"/>
  <c r="K723" i="4"/>
  <c r="M5079" i="4"/>
  <c r="K3033" i="4"/>
  <c r="M3029" i="4"/>
  <c r="L851" i="4"/>
  <c r="M84" i="4"/>
  <c r="K1914" i="4"/>
  <c r="M4737" i="4"/>
  <c r="L4737" i="4"/>
  <c r="K782" i="4"/>
  <c r="K910" i="4"/>
  <c r="M910" i="4"/>
  <c r="L38" i="4"/>
  <c r="L888" i="4"/>
  <c r="L799" i="4"/>
  <c r="K770" i="4"/>
  <c r="K335" i="4"/>
  <c r="M732" i="4"/>
  <c r="J582" i="4"/>
  <c r="L829" i="4"/>
  <c r="L965" i="4"/>
  <c r="K917" i="4"/>
  <c r="L160" i="4"/>
  <c r="M341" i="4"/>
  <c r="J636" i="4"/>
  <c r="L692" i="4"/>
  <c r="L267" i="4"/>
  <c r="L94" i="4"/>
  <c r="M229" i="4"/>
  <c r="K434" i="4"/>
  <c r="J344" i="4"/>
  <c r="M52" i="4"/>
  <c r="K608" i="4"/>
  <c r="L672" i="4"/>
  <c r="K862" i="4"/>
  <c r="L614" i="4"/>
  <c r="M678" i="4"/>
  <c r="J319" i="4"/>
  <c r="K407" i="4"/>
  <c r="L509" i="4"/>
  <c r="J873" i="4"/>
  <c r="L732" i="4"/>
  <c r="J149" i="4"/>
  <c r="J531" i="4"/>
  <c r="K677" i="4"/>
  <c r="K873" i="4"/>
  <c r="L341" i="4"/>
  <c r="L334" i="4"/>
  <c r="J315" i="4"/>
  <c r="K441" i="4"/>
  <c r="M117" i="4"/>
  <c r="K119" i="4"/>
  <c r="J229" i="4"/>
  <c r="L500" i="4"/>
  <c r="M261" i="4"/>
  <c r="M137" i="4"/>
  <c r="J640" i="4"/>
  <c r="L457" i="4"/>
  <c r="L608" i="4"/>
  <c r="J731" i="4"/>
  <c r="M314" i="4"/>
  <c r="L627" i="4"/>
  <c r="M525" i="4"/>
  <c r="L369" i="4"/>
  <c r="K603" i="4"/>
  <c r="K802" i="4"/>
  <c r="J568" i="4"/>
  <c r="L705" i="4"/>
  <c r="M776" i="4"/>
  <c r="M860" i="4"/>
  <c r="M1063" i="4"/>
  <c r="J1323" i="4"/>
  <c r="K1339" i="4"/>
  <c r="K673" i="4"/>
  <c r="L802" i="4"/>
  <c r="J992" i="4"/>
  <c r="M1034" i="4"/>
  <c r="K1175" i="4"/>
  <c r="J1344" i="4"/>
  <c r="M1350" i="4"/>
  <c r="M891" i="4"/>
  <c r="K1344" i="4"/>
  <c r="L212" i="4"/>
  <c r="J924" i="4"/>
  <c r="M720" i="4"/>
  <c r="K348" i="4"/>
  <c r="L568" i="4"/>
  <c r="K705" i="4"/>
  <c r="K776" i="4"/>
  <c r="J1063" i="4"/>
  <c r="M1086" i="4"/>
  <c r="M992" i="4"/>
  <c r="L1175" i="4"/>
  <c r="L1350" i="4"/>
  <c r="K891" i="4"/>
  <c r="M1287" i="4"/>
  <c r="M792" i="4"/>
  <c r="K1034" i="4"/>
  <c r="J1170" i="4"/>
  <c r="M673" i="4"/>
  <c r="L992" i="4"/>
  <c r="L149" i="4"/>
  <c r="J205" i="4"/>
  <c r="J285" i="4"/>
  <c r="L394" i="4"/>
  <c r="M494" i="4"/>
  <c r="K582" i="4"/>
  <c r="K761" i="4"/>
  <c r="J863" i="4"/>
  <c r="M965" i="4"/>
  <c r="K1228" i="4"/>
  <c r="K1260" i="4"/>
  <c r="J629" i="4"/>
  <c r="J917" i="4"/>
  <c r="J1052" i="4"/>
  <c r="M1160" i="4"/>
  <c r="L873" i="4"/>
  <c r="J732" i="4"/>
  <c r="L298" i="4"/>
  <c r="J240" i="4"/>
  <c r="J378" i="4"/>
  <c r="M1389" i="4"/>
  <c r="M337" i="4"/>
  <c r="J1028" i="4"/>
  <c r="L376" i="4"/>
  <c r="K207" i="4"/>
  <c r="K792" i="4"/>
  <c r="K329" i="4"/>
  <c r="L392" i="4"/>
  <c r="K1329" i="4"/>
  <c r="K234" i="4"/>
  <c r="M285" i="4"/>
  <c r="M335" i="4"/>
  <c r="J394" i="4"/>
  <c r="M531" i="4"/>
  <c r="L582" i="4"/>
  <c r="M761" i="4"/>
  <c r="K829" i="4"/>
  <c r="L863" i="4"/>
  <c r="K929" i="4"/>
  <c r="K629" i="4"/>
  <c r="M677" i="4"/>
  <c r="L917" i="4"/>
  <c r="K1160" i="4"/>
  <c r="L770" i="4"/>
  <c r="J977" i="4"/>
  <c r="M334" i="4"/>
  <c r="K298" i="4"/>
  <c r="L315" i="4"/>
  <c r="K1052" i="4"/>
  <c r="L1028" i="4"/>
  <c r="J1251" i="4"/>
  <c r="K1389" i="4"/>
  <c r="J56" i="4"/>
  <c r="K1287" i="4"/>
  <c r="K1028" i="4"/>
  <c r="J792" i="4"/>
  <c r="K711" i="4"/>
  <c r="L234" i="4"/>
  <c r="L285" i="4"/>
  <c r="L494" i="4"/>
  <c r="K531" i="4"/>
  <c r="L929" i="4"/>
  <c r="J677" i="4"/>
  <c r="L1160" i="4"/>
  <c r="K334" i="4"/>
  <c r="K315" i="4"/>
  <c r="K392" i="4"/>
  <c r="M1251" i="4"/>
  <c r="L389" i="4"/>
  <c r="L159" i="4"/>
  <c r="M329" i="4"/>
  <c r="J392" i="4"/>
  <c r="L1329" i="4"/>
  <c r="M1329" i="4"/>
  <c r="J1837" i="4"/>
  <c r="K1837" i="4"/>
  <c r="J939" i="4"/>
  <c r="K1302" i="4"/>
  <c r="M2448" i="4"/>
  <c r="K3422" i="4"/>
  <c r="K3135" i="4"/>
  <c r="J3135" i="4"/>
  <c r="K1749" i="4"/>
  <c r="J282" i="4"/>
  <c r="K1382" i="4"/>
  <c r="J5043" i="4"/>
  <c r="M5043" i="4"/>
  <c r="J2713" i="4"/>
  <c r="K2713" i="4"/>
  <c r="J3787" i="4"/>
  <c r="L3787" i="4"/>
  <c r="M4051" i="4"/>
  <c r="J4051" i="4"/>
  <c r="L1672" i="4"/>
  <c r="J1672" i="4"/>
  <c r="L1966" i="4"/>
  <c r="M1966" i="4"/>
  <c r="J2046" i="4"/>
  <c r="K2046" i="4"/>
  <c r="K879" i="4"/>
  <c r="L879" i="4"/>
  <c r="J1064" i="4"/>
  <c r="K1064" i="4"/>
  <c r="L1064" i="4"/>
  <c r="J1244" i="4"/>
  <c r="L1244" i="4"/>
  <c r="K1268" i="4"/>
  <c r="L1268" i="4"/>
  <c r="J1578" i="4"/>
  <c r="K1578" i="4"/>
  <c r="L1057" i="4"/>
  <c r="K1057" i="4"/>
  <c r="J1057" i="4"/>
  <c r="M1286" i="4"/>
  <c r="L1286" i="4"/>
  <c r="K1286" i="4"/>
  <c r="J1286" i="4"/>
  <c r="K1876" i="4"/>
  <c r="J1876" i="4"/>
  <c r="L2418" i="4"/>
  <c r="K2418" i="4"/>
  <c r="J2418" i="4"/>
  <c r="M2418" i="4"/>
  <c r="J3268" i="4"/>
  <c r="L3268" i="4"/>
  <c r="K4190" i="4"/>
  <c r="J4190" i="4"/>
  <c r="K2197" i="4"/>
  <c r="J2197" i="4"/>
  <c r="M2197" i="4"/>
  <c r="L2197" i="4"/>
  <c r="K2525" i="4"/>
  <c r="L2525" i="4"/>
  <c r="J2525" i="4"/>
  <c r="M2555" i="4"/>
  <c r="K2555" i="4"/>
  <c r="L2555" i="4"/>
  <c r="J2897" i="4"/>
  <c r="M2897" i="4"/>
  <c r="K2897" i="4"/>
  <c r="K2904" i="4"/>
  <c r="L2904" i="4"/>
  <c r="J2904" i="4"/>
  <c r="L3054" i="4"/>
  <c r="K3054" i="4"/>
  <c r="M3985" i="4"/>
  <c r="K3985" i="4"/>
  <c r="L1666" i="4"/>
  <c r="K1666" i="4"/>
  <c r="M1779" i="4"/>
  <c r="L1779" i="4"/>
  <c r="M3901" i="4"/>
  <c r="K3901" i="4"/>
  <c r="L5082" i="4"/>
  <c r="K5082" i="4"/>
  <c r="L484" i="4"/>
  <c r="M484" i="4"/>
  <c r="J129" i="4"/>
  <c r="M129" i="4"/>
  <c r="K176" i="4"/>
  <c r="J176" i="4"/>
  <c r="K208" i="4"/>
  <c r="J208" i="4"/>
  <c r="M280" i="4"/>
  <c r="L280" i="4"/>
  <c r="L1896" i="4"/>
  <c r="J1896" i="4"/>
  <c r="L2104" i="4"/>
  <c r="M2104" i="4"/>
  <c r="J2104" i="4"/>
  <c r="M2271" i="4"/>
  <c r="K2271" i="4"/>
  <c r="L2514" i="4"/>
  <c r="J2514" i="4"/>
  <c r="L3400" i="4"/>
  <c r="K3400" i="4"/>
  <c r="J3400" i="4"/>
  <c r="K4353" i="4"/>
  <c r="M4353" i="4"/>
  <c r="L5150" i="4"/>
  <c r="K5150" i="4"/>
  <c r="J2201" i="4"/>
  <c r="L2201" i="4"/>
  <c r="M2201" i="4"/>
  <c r="L2541" i="4"/>
  <c r="J2541" i="4"/>
  <c r="M2541" i="4"/>
  <c r="K2541" i="4"/>
  <c r="K2982" i="4"/>
  <c r="J2982" i="4"/>
  <c r="L2982" i="4"/>
  <c r="M2982" i="4"/>
  <c r="J4953" i="4"/>
  <c r="M4953" i="4"/>
  <c r="M5069" i="4"/>
  <c r="J5069" i="4"/>
  <c r="K5019" i="4"/>
  <c r="L5019" i="4"/>
  <c r="M4142" i="4"/>
  <c r="K4142" i="4"/>
  <c r="J4761" i="4"/>
  <c r="L4761" i="4"/>
  <c r="K4967" i="4"/>
  <c r="M4967" i="4"/>
  <c r="M28" i="4"/>
  <c r="K28" i="4"/>
  <c r="K2219" i="4"/>
  <c r="J2219" i="4"/>
  <c r="M2219" i="4"/>
  <c r="K2543" i="4"/>
  <c r="J2543" i="4"/>
  <c r="M2543" i="4"/>
  <c r="K2992" i="4"/>
  <c r="M2992" i="4"/>
  <c r="M4941" i="4"/>
  <c r="L4941" i="4"/>
  <c r="K4941" i="4"/>
  <c r="J4941" i="4"/>
  <c r="M5013" i="4"/>
  <c r="L5013" i="4"/>
  <c r="J5013" i="4"/>
  <c r="M3993" i="4"/>
  <c r="L3993" i="4"/>
  <c r="K3993" i="4"/>
  <c r="L406" i="4"/>
  <c r="M406" i="4"/>
  <c r="K604" i="4"/>
  <c r="L604" i="4"/>
  <c r="K668" i="4"/>
  <c r="L668" i="4"/>
  <c r="L1119" i="4"/>
  <c r="K1119" i="4"/>
  <c r="L1657" i="4"/>
  <c r="J1657" i="4"/>
  <c r="J2552" i="4"/>
  <c r="L2552" i="4"/>
  <c r="K2552" i="4"/>
  <c r="M2552" i="4"/>
  <c r="M2851" i="4"/>
  <c r="J2851" i="4"/>
  <c r="L2851" i="4"/>
  <c r="L3969" i="4"/>
  <c r="M3969" i="4"/>
  <c r="M3081" i="4"/>
  <c r="L3081" i="4"/>
  <c r="K3081" i="4"/>
  <c r="J3081" i="4"/>
  <c r="L3625" i="4"/>
  <c r="K3625" i="4"/>
  <c r="M4438" i="4"/>
  <c r="J4438" i="4"/>
  <c r="J4267" i="4"/>
  <c r="K4267" i="4"/>
  <c r="L416" i="4"/>
  <c r="M416" i="4"/>
  <c r="M1279" i="4"/>
  <c r="K1279" i="4"/>
  <c r="J1279" i="4"/>
  <c r="J1711" i="4"/>
  <c r="K1711" i="4"/>
  <c r="M1711" i="4"/>
  <c r="L2424" i="4"/>
  <c r="K2424" i="4"/>
  <c r="J2424" i="4"/>
  <c r="M2424" i="4"/>
  <c r="J1168" i="4"/>
  <c r="M1168" i="4"/>
  <c r="L1168" i="4"/>
  <c r="M1791" i="4"/>
  <c r="L1791" i="4"/>
  <c r="M278" i="4"/>
  <c r="J278" i="4"/>
  <c r="K223" i="4"/>
  <c r="M223" i="4"/>
  <c r="J697" i="4"/>
  <c r="L697" i="4"/>
  <c r="M424" i="4"/>
  <c r="L424" i="4"/>
  <c r="M521" i="4"/>
  <c r="L521" i="4"/>
  <c r="J521" i="4"/>
  <c r="J587" i="4"/>
  <c r="K587" i="4"/>
  <c r="L587" i="4"/>
  <c r="M587" i="4"/>
  <c r="K627" i="4"/>
  <c r="M627" i="4"/>
  <c r="L659" i="4"/>
  <c r="M659" i="4"/>
  <c r="J659" i="4"/>
  <c r="L683" i="4"/>
  <c r="K683" i="4"/>
  <c r="M683" i="4"/>
  <c r="J683" i="4"/>
  <c r="M834" i="4"/>
  <c r="L834" i="4"/>
  <c r="K834" i="4"/>
  <c r="K919" i="4"/>
  <c r="M919" i="4"/>
  <c r="L919" i="4"/>
  <c r="J1132" i="4"/>
  <c r="M1132" i="4"/>
  <c r="K1132" i="4"/>
  <c r="L1183" i="4"/>
  <c r="J1183" i="4"/>
  <c r="L3491" i="4"/>
  <c r="H5160" i="4"/>
  <c r="K2965" i="4"/>
  <c r="M1672" i="4"/>
  <c r="K2065" i="4"/>
  <c r="J2068" i="4"/>
  <c r="J371" i="4"/>
  <c r="J576" i="4"/>
  <c r="M1649" i="4"/>
  <c r="M512" i="4"/>
  <c r="K703" i="4"/>
  <c r="J2503" i="4"/>
  <c r="J2627" i="4"/>
  <c r="J2903" i="4"/>
  <c r="L3919" i="4"/>
  <c r="L3291" i="4"/>
  <c r="L4047" i="4"/>
  <c r="J1649" i="4"/>
  <c r="J1122" i="4"/>
  <c r="K4819" i="4"/>
  <c r="L482" i="4"/>
  <c r="M953" i="4"/>
  <c r="L4838" i="4"/>
  <c r="J541" i="4"/>
  <c r="J1377" i="4"/>
  <c r="M634" i="4"/>
  <c r="M1377" i="4"/>
  <c r="J390" i="4"/>
  <c r="J512" i="4"/>
  <c r="L634" i="4"/>
  <c r="M3291" i="4"/>
  <c r="K4024" i="4"/>
  <c r="M4047" i="4"/>
  <c r="L4088" i="4"/>
  <c r="L2427" i="4"/>
  <c r="L342" i="4"/>
  <c r="K2339" i="4"/>
  <c r="L4819" i="4"/>
  <c r="M3352" i="4"/>
  <c r="L512" i="4"/>
  <c r="J634" i="4"/>
  <c r="L2339" i="4"/>
  <c r="J3352" i="4"/>
  <c r="M3622" i="4"/>
  <c r="L3983" i="4"/>
  <c r="K4088" i="4"/>
  <c r="M3919" i="4"/>
  <c r="M342" i="4"/>
  <c r="M701" i="4"/>
  <c r="L564" i="4"/>
  <c r="L384" i="4"/>
  <c r="J675" i="4"/>
  <c r="K1270" i="4"/>
  <c r="L936" i="4"/>
  <c r="K936" i="4"/>
  <c r="J936" i="4"/>
  <c r="M242" i="4"/>
  <c r="K242" i="4"/>
  <c r="L713" i="4"/>
  <c r="M713" i="4"/>
  <c r="K1056" i="4"/>
  <c r="J1056" i="4"/>
  <c r="M1207" i="4"/>
  <c r="K1207" i="4"/>
  <c r="K216" i="4"/>
  <c r="L216" i="4"/>
  <c r="J354" i="4"/>
  <c r="L354" i="4"/>
  <c r="J295" i="4"/>
  <c r="L295" i="4"/>
  <c r="J397" i="4"/>
  <c r="K397" i="4"/>
  <c r="L397" i="4"/>
  <c r="L1087" i="4"/>
  <c r="K1087" i="4"/>
  <c r="M682" i="4"/>
  <c r="K682" i="4"/>
  <c r="L682" i="4"/>
  <c r="M881" i="4"/>
  <c r="L881" i="4"/>
  <c r="K881" i="4"/>
  <c r="L1197" i="4"/>
  <c r="K1197" i="4"/>
  <c r="K716" i="4"/>
  <c r="M716" i="4"/>
  <c r="L716" i="4"/>
  <c r="L507" i="4"/>
  <c r="J507" i="4"/>
  <c r="M507" i="4"/>
  <c r="K448" i="4"/>
  <c r="J448" i="4"/>
  <c r="M303" i="4"/>
  <c r="L303" i="4"/>
  <c r="K259" i="4"/>
  <c r="M259" i="4"/>
  <c r="M612" i="4"/>
  <c r="L612" i="4"/>
  <c r="K612" i="4"/>
  <c r="M854" i="4"/>
  <c r="L854" i="4"/>
  <c r="K854" i="4"/>
  <c r="J211" i="4"/>
  <c r="M211" i="4"/>
  <c r="L211" i="4"/>
  <c r="L1305" i="4"/>
  <c r="J1305" i="4"/>
  <c r="K1305" i="4"/>
  <c r="M1305" i="4"/>
  <c r="L449" i="4"/>
  <c r="K449" i="4"/>
  <c r="J449" i="4"/>
  <c r="K498" i="4"/>
  <c r="J498" i="4"/>
  <c r="M498" i="4"/>
  <c r="K196" i="4"/>
  <c r="M196" i="4"/>
  <c r="M145" i="4"/>
  <c r="L145" i="4"/>
  <c r="K852" i="4"/>
  <c r="L852" i="4"/>
  <c r="J852" i="4"/>
  <c r="K1355" i="4"/>
  <c r="L1355" i="4"/>
  <c r="J1312" i="4"/>
  <c r="L1312" i="4"/>
  <c r="K1312" i="4"/>
  <c r="M1449" i="4"/>
  <c r="K1449" i="4"/>
  <c r="L1449" i="4"/>
  <c r="M544" i="4"/>
  <c r="L544" i="4"/>
  <c r="J1249" i="4"/>
  <c r="M1249" i="4"/>
  <c r="K1266" i="4"/>
  <c r="M1266" i="4"/>
  <c r="J1266" i="4"/>
  <c r="L536" i="4"/>
  <c r="M536" i="4"/>
  <c r="L1298" i="4"/>
  <c r="K1298" i="4"/>
  <c r="J1298" i="4"/>
  <c r="M1298" i="4"/>
  <c r="L1161" i="4"/>
  <c r="K1161" i="4"/>
  <c r="J1161" i="4"/>
  <c r="J876" i="4"/>
  <c r="L876" i="4"/>
  <c r="K876" i="4"/>
  <c r="K581" i="4"/>
  <c r="J581" i="4"/>
  <c r="M581" i="4"/>
  <c r="K935" i="4"/>
  <c r="J881" i="4"/>
  <c r="J716" i="4"/>
  <c r="J303" i="4"/>
  <c r="J259" i="4"/>
  <c r="J619" i="4"/>
  <c r="L1266" i="4"/>
  <c r="K211" i="4"/>
  <c r="J612" i="4"/>
  <c r="M1161" i="4"/>
  <c r="M1312" i="4"/>
  <c r="L498" i="4"/>
  <c r="J503" i="4"/>
  <c r="J1158" i="4"/>
  <c r="J737" i="4"/>
  <c r="K1466" i="4"/>
  <c r="H1466" i="4"/>
  <c r="L1466" i="4" s="1"/>
  <c r="I738" i="4"/>
  <c r="I737" i="4" s="1"/>
  <c r="L737" i="4" s="1"/>
  <c r="K922" i="4"/>
  <c r="I922" i="4"/>
  <c r="L922" i="4" s="1"/>
  <c r="L543" i="4"/>
  <c r="J543" i="4"/>
  <c r="J1327" i="4"/>
  <c r="M1327" i="4"/>
  <c r="L1327" i="4"/>
  <c r="K1327" i="4"/>
  <c r="K693" i="4"/>
  <c r="M693" i="4"/>
  <c r="J1188" i="4"/>
  <c r="K1188" i="4"/>
  <c r="K890" i="4"/>
  <c r="J890" i="4"/>
  <c r="L890" i="4"/>
  <c r="K44" i="4"/>
  <c r="J44" i="4"/>
  <c r="L652" i="4"/>
  <c r="M652" i="4"/>
  <c r="K1471" i="4"/>
  <c r="L1471" i="4"/>
  <c r="J1471" i="4"/>
  <c r="M1471" i="4"/>
  <c r="L435" i="4"/>
  <c r="K435" i="4"/>
  <c r="L367" i="4"/>
  <c r="K367" i="4"/>
  <c r="J1032" i="4"/>
  <c r="M1032" i="4"/>
  <c r="K186" i="4"/>
  <c r="L186" i="4"/>
  <c r="L491" i="4"/>
  <c r="K491" i="4"/>
  <c r="J491" i="4"/>
  <c r="M651" i="4"/>
  <c r="L651" i="4"/>
  <c r="K651" i="4"/>
  <c r="M373" i="4"/>
  <c r="L373" i="4"/>
  <c r="K373" i="4"/>
  <c r="K1109" i="4"/>
  <c r="J1109" i="4"/>
  <c r="L1109" i="4"/>
  <c r="K1346" i="4"/>
  <c r="L1346" i="4"/>
  <c r="J144" i="4"/>
  <c r="K144" i="4"/>
  <c r="M1288" i="4"/>
  <c r="K1288" i="4"/>
  <c r="M988" i="4"/>
  <c r="K988" i="4"/>
  <c r="L901" i="4"/>
  <c r="J901" i="4"/>
  <c r="K417" i="4"/>
  <c r="M417" i="4"/>
  <c r="L417" i="4"/>
  <c r="K479" i="4"/>
  <c r="J479" i="4"/>
  <c r="M479" i="4"/>
  <c r="M676" i="4"/>
  <c r="L676" i="4"/>
  <c r="K676" i="4"/>
  <c r="M1110" i="4"/>
  <c r="L1110" i="4"/>
  <c r="K1110" i="4"/>
  <c r="M1371" i="4"/>
  <c r="K1371" i="4"/>
  <c r="M1485" i="4"/>
  <c r="L1485" i="4"/>
  <c r="K1485" i="4"/>
  <c r="L220" i="4"/>
  <c r="K220" i="4"/>
  <c r="J220" i="4"/>
  <c r="M553" i="4"/>
  <c r="J553" i="4"/>
  <c r="L553" i="4"/>
  <c r="K724" i="4"/>
  <c r="M724" i="4"/>
  <c r="M1062" i="4"/>
  <c r="L1062" i="4"/>
  <c r="K1062" i="4"/>
  <c r="K257" i="4"/>
  <c r="L257" i="4"/>
  <c r="M257" i="4"/>
  <c r="J729" i="4"/>
  <c r="L729" i="4"/>
  <c r="M729" i="4"/>
  <c r="K1257" i="4"/>
  <c r="M1257" i="4"/>
  <c r="L1257" i="4"/>
  <c r="M798" i="4"/>
  <c r="J798" i="4"/>
  <c r="K798" i="4"/>
  <c r="M413" i="4"/>
  <c r="L413" i="4"/>
  <c r="K413" i="4"/>
  <c r="L241" i="4"/>
  <c r="K241" i="4"/>
  <c r="J241" i="4"/>
  <c r="K986" i="4"/>
  <c r="J986" i="4"/>
  <c r="J1037" i="4"/>
  <c r="L1037" i="4"/>
  <c r="K1037" i="4"/>
  <c r="M1037" i="4"/>
  <c r="M869" i="4"/>
  <c r="L869" i="4"/>
  <c r="K869" i="4"/>
  <c r="J869" i="4"/>
  <c r="J1233" i="4"/>
  <c r="K1233" i="4"/>
  <c r="M1233" i="4"/>
  <c r="L609" i="4"/>
  <c r="K609" i="4"/>
  <c r="L766" i="4"/>
  <c r="M766" i="4"/>
  <c r="K766" i="4"/>
  <c r="J766" i="4"/>
  <c r="M638" i="4"/>
  <c r="K638" i="4"/>
  <c r="L638" i="4"/>
  <c r="K1241" i="4"/>
  <c r="M1241" i="4"/>
  <c r="J1241" i="4"/>
  <c r="L1241" i="4"/>
  <c r="K1481" i="4"/>
  <c r="J1481" i="4"/>
  <c r="M1481" i="4"/>
  <c r="L1141" i="4"/>
  <c r="K1141" i="4"/>
  <c r="J911" i="4"/>
  <c r="M911" i="4"/>
  <c r="L911" i="4"/>
  <c r="M1234" i="4"/>
  <c r="J1234" i="4"/>
  <c r="M706" i="4"/>
  <c r="L706" i="4"/>
  <c r="J706" i="4"/>
  <c r="M936" i="4"/>
  <c r="M890" i="4"/>
  <c r="J536" i="4"/>
  <c r="J702" i="4"/>
  <c r="L1188" i="4"/>
  <c r="K303" i="4"/>
  <c r="M986" i="4"/>
  <c r="L1249" i="4"/>
  <c r="L581" i="4"/>
  <c r="L798" i="4"/>
  <c r="J113" i="4"/>
  <c r="K446" i="4"/>
  <c r="J1449" i="4"/>
  <c r="J638" i="4"/>
  <c r="J417" i="4"/>
  <c r="L448" i="4"/>
  <c r="L1436" i="4"/>
  <c r="K1234" i="4"/>
  <c r="J1507" i="4"/>
  <c r="K1507" i="4"/>
  <c r="I981" i="4"/>
  <c r="L981" i="4" s="1"/>
  <c r="J981" i="4"/>
  <c r="I1225" i="4"/>
  <c r="J1225" i="4"/>
  <c r="K1225" i="4"/>
  <c r="L301" i="4"/>
  <c r="J301" i="4"/>
  <c r="L941" i="4"/>
  <c r="M941" i="4"/>
  <c r="J1191" i="4"/>
  <c r="M1191" i="4"/>
  <c r="K1357" i="4"/>
  <c r="M1357" i="4"/>
  <c r="J1357" i="4"/>
  <c r="K168" i="4"/>
  <c r="J168" i="4"/>
  <c r="K327" i="4"/>
  <c r="L327" i="4"/>
  <c r="M501" i="4"/>
  <c r="J501" i="4"/>
  <c r="M91" i="4"/>
  <c r="L91" i="4"/>
  <c r="M571" i="4"/>
  <c r="J571" i="4"/>
  <c r="L571" i="4"/>
  <c r="K571" i="4"/>
  <c r="J771" i="4"/>
  <c r="L771" i="4"/>
  <c r="M771" i="4"/>
  <c r="M454" i="4"/>
  <c r="L454" i="4"/>
  <c r="K454" i="4"/>
  <c r="J454" i="4"/>
  <c r="J174" i="4"/>
  <c r="M537" i="4"/>
  <c r="K708" i="4"/>
  <c r="M397" i="4"/>
  <c r="K1249" i="4"/>
  <c r="L986" i="4"/>
  <c r="K1374" i="4"/>
  <c r="J609" i="4"/>
  <c r="J1257" i="4"/>
  <c r="K536" i="4"/>
  <c r="L820" i="4"/>
  <c r="M876" i="4"/>
  <c r="M609" i="4"/>
  <c r="J1371" i="4"/>
  <c r="M220" i="4"/>
  <c r="K553" i="4"/>
  <c r="J968" i="4"/>
  <c r="J676" i="4"/>
  <c r="J1062" i="4"/>
  <c r="M1299" i="4"/>
  <c r="J2766" i="4"/>
  <c r="I2766" i="4"/>
  <c r="L2766" i="4" s="1"/>
  <c r="K3047" i="4"/>
  <c r="I4863" i="4"/>
  <c r="L4863" i="4" s="1"/>
  <c r="H1467" i="4"/>
  <c r="L1467" i="4" s="1"/>
  <c r="J1467" i="4"/>
  <c r="K2475" i="4"/>
  <c r="J2475" i="4"/>
  <c r="L1809" i="4"/>
  <c r="M1809" i="4"/>
  <c r="M3457" i="4"/>
  <c r="L3457" i="4"/>
  <c r="L4168" i="4"/>
  <c r="M4168" i="4"/>
  <c r="J4168" i="4"/>
  <c r="M2560" i="4"/>
  <c r="J2560" i="4"/>
  <c r="M2801" i="4"/>
  <c r="J2801" i="4"/>
  <c r="L2713" i="4"/>
  <c r="M2713" i="4"/>
  <c r="M4025" i="4"/>
  <c r="J4025" i="4"/>
  <c r="L1501" i="4"/>
  <c r="K1501" i="4"/>
  <c r="M1382" i="4"/>
  <c r="L1382" i="4"/>
  <c r="J2141" i="4"/>
  <c r="M2141" i="4"/>
  <c r="L2141" i="4"/>
  <c r="L1050" i="4"/>
  <c r="M1050" i="4"/>
  <c r="M1437" i="4"/>
  <c r="K1437" i="4"/>
  <c r="J1789" i="4"/>
  <c r="L1789" i="4"/>
  <c r="M1886" i="4"/>
  <c r="K1886" i="4"/>
  <c r="L1886" i="4"/>
  <c r="K1966" i="4"/>
  <c r="J1966" i="4"/>
  <c r="L2046" i="4"/>
  <c r="M2046" i="4"/>
  <c r="L2448" i="4"/>
  <c r="K2448" i="4"/>
  <c r="J3791" i="4"/>
  <c r="L3791" i="4"/>
  <c r="J4660" i="4"/>
  <c r="L4660" i="4"/>
  <c r="L4636" i="4"/>
  <c r="M4636" i="4"/>
  <c r="J3132" i="4"/>
  <c r="M3132" i="4"/>
  <c r="L3132" i="4"/>
  <c r="J2085" i="4"/>
  <c r="K2085" i="4"/>
  <c r="M2085" i="4"/>
  <c r="K2176" i="4"/>
  <c r="M2176" i="4"/>
  <c r="J2176" i="4"/>
  <c r="L1876" i="4"/>
  <c r="M1876" i="4"/>
  <c r="L1940" i="4"/>
  <c r="J1940" i="4"/>
  <c r="M1940" i="4"/>
  <c r="K2004" i="4"/>
  <c r="M2004" i="4"/>
  <c r="J2004" i="4"/>
  <c r="L2068" i="4"/>
  <c r="M2068" i="4"/>
  <c r="K2145" i="4"/>
  <c r="J2145" i="4"/>
  <c r="L2145" i="4"/>
  <c r="J2332" i="4"/>
  <c r="L2332" i="4"/>
  <c r="M2332" i="4"/>
  <c r="J2771" i="4"/>
  <c r="M2771" i="4"/>
  <c r="L3147" i="4"/>
  <c r="K3147" i="4"/>
  <c r="M2408" i="4"/>
  <c r="J2408" i="4"/>
  <c r="M2512" i="4"/>
  <c r="J2512" i="4"/>
  <c r="J3258" i="4"/>
  <c r="M3258" i="4"/>
  <c r="M3322" i="4"/>
  <c r="K3322" i="4"/>
  <c r="K4480" i="4"/>
  <c r="L4480" i="4"/>
  <c r="M4480" i="4"/>
  <c r="J4741" i="4"/>
  <c r="K4741" i="4"/>
  <c r="M4741" i="4"/>
  <c r="L4741" i="4"/>
  <c r="K4648" i="4"/>
  <c r="J4648" i="4"/>
  <c r="M4648" i="4"/>
  <c r="M5131" i="4"/>
  <c r="K5131" i="4"/>
  <c r="L1532" i="4"/>
  <c r="M1532" i="4"/>
  <c r="M3332" i="4"/>
  <c r="J3332" i="4"/>
  <c r="K3332" i="4"/>
  <c r="J2995" i="4"/>
  <c r="L2995" i="4"/>
  <c r="M3837" i="4"/>
  <c r="J3837" i="4"/>
  <c r="K3663" i="4"/>
  <c r="J3663" i="4"/>
  <c r="K583" i="4"/>
  <c r="M583" i="4"/>
  <c r="M1083" i="4"/>
  <c r="K1083" i="4"/>
  <c r="J1131" i="4"/>
  <c r="M1131" i="4"/>
  <c r="K1163" i="4"/>
  <c r="J1163" i="4"/>
  <c r="L1163" i="4"/>
  <c r="J1081" i="4"/>
  <c r="K1081" i="4"/>
  <c r="L1081" i="4"/>
  <c r="K1118" i="4"/>
  <c r="J1118" i="4"/>
  <c r="J1184" i="4"/>
  <c r="M1184" i="4"/>
  <c r="L1184" i="4"/>
  <c r="K1359" i="4"/>
  <c r="L1359" i="4"/>
  <c r="K1456" i="4"/>
  <c r="M1456" i="4"/>
  <c r="J1565" i="4"/>
  <c r="L1565" i="4"/>
  <c r="M1565" i="4"/>
  <c r="L2106" i="4"/>
  <c r="M2106" i="4"/>
  <c r="K2341" i="4"/>
  <c r="M2341" i="4"/>
  <c r="L2341" i="4"/>
  <c r="J2341" i="4"/>
  <c r="K2452" i="4"/>
  <c r="L2452" i="4"/>
  <c r="J3344" i="4"/>
  <c r="L3344" i="4"/>
  <c r="K3344" i="4"/>
  <c r="K4039" i="4"/>
  <c r="L4039" i="4"/>
  <c r="J5082" i="4"/>
  <c r="M5082" i="4"/>
  <c r="M312" i="4"/>
  <c r="L312" i="4"/>
  <c r="L481" i="4"/>
  <c r="M481" i="4"/>
  <c r="L1269" i="4"/>
  <c r="K1269" i="4"/>
  <c r="J1269" i="4"/>
  <c r="K1331" i="4"/>
  <c r="M1331" i="4"/>
  <c r="K2053" i="4"/>
  <c r="L2053" i="4"/>
  <c r="J2053" i="4"/>
  <c r="J2139" i="4"/>
  <c r="L2139" i="4"/>
  <c r="K2139" i="4"/>
  <c r="K2321" i="4"/>
  <c r="M2321" i="4"/>
  <c r="K1896" i="4"/>
  <c r="M1896" i="4"/>
  <c r="L1700" i="4"/>
  <c r="J1700" i="4"/>
  <c r="K2330" i="4"/>
  <c r="J2330" i="4"/>
  <c r="L2330" i="4"/>
  <c r="J3272" i="4"/>
  <c r="K3272" i="4"/>
  <c r="J3278" i="4"/>
  <c r="M3278" i="4"/>
  <c r="L4130" i="4"/>
  <c r="M4130" i="4"/>
  <c r="K4130" i="4"/>
  <c r="J4840" i="4"/>
  <c r="M4840" i="4"/>
  <c r="M5150" i="4"/>
  <c r="J5150" i="4"/>
  <c r="J4757" i="4"/>
  <c r="L4757" i="4"/>
  <c r="J1747" i="4"/>
  <c r="M1747" i="4"/>
  <c r="K1747" i="4"/>
  <c r="K1220" i="4"/>
  <c r="M1220" i="4"/>
  <c r="J1220" i="4"/>
  <c r="L1220" i="4"/>
  <c r="J1735" i="4"/>
  <c r="M1735" i="4"/>
  <c r="L1735" i="4"/>
  <c r="K1735" i="4"/>
  <c r="L1978" i="4"/>
  <c r="K1978" i="4"/>
  <c r="J1978" i="4"/>
  <c r="L2370" i="4"/>
  <c r="K2370" i="4"/>
  <c r="M2370" i="4"/>
  <c r="J5068" i="4"/>
  <c r="M5068" i="4"/>
  <c r="L5068" i="4"/>
  <c r="K5080" i="4"/>
  <c r="M5080" i="4"/>
  <c r="J5080" i="4"/>
  <c r="J1119" i="4"/>
  <c r="M1119" i="4"/>
  <c r="M1520" i="4"/>
  <c r="L1520" i="4"/>
  <c r="J1520" i="4"/>
  <c r="L1675" i="4"/>
  <c r="M1675" i="4"/>
  <c r="J1675" i="4"/>
  <c r="K1675" i="4"/>
  <c r="J2481" i="4"/>
  <c r="M2481" i="4"/>
  <c r="K2481" i="4"/>
  <c r="L3897" i="4"/>
  <c r="J3897" i="4"/>
  <c r="J3931" i="4"/>
  <c r="M3931" i="4"/>
  <c r="K264" i="4"/>
  <c r="J264" i="4"/>
  <c r="M1574" i="4"/>
  <c r="L1574" i="4"/>
  <c r="J2983" i="4"/>
  <c r="K2983" i="4"/>
  <c r="J1703" i="4"/>
  <c r="K1703" i="4"/>
  <c r="M1703" i="4"/>
  <c r="M3974" i="4"/>
  <c r="J3974" i="4"/>
  <c r="L4267" i="4"/>
  <c r="M4267" i="4"/>
  <c r="K2952" i="4"/>
  <c r="L2952" i="4"/>
  <c r="J3813" i="4"/>
  <c r="M3813" i="4"/>
  <c r="L3813" i="4"/>
  <c r="J4919" i="4"/>
  <c r="L4919" i="4"/>
  <c r="K4919" i="4"/>
  <c r="M310" i="4"/>
  <c r="K310" i="4"/>
  <c r="K1183" i="4"/>
  <c r="M1183" i="4"/>
  <c r="J1547" i="4"/>
  <c r="L1547" i="4"/>
  <c r="M1058" i="4"/>
  <c r="K1058" i="4"/>
  <c r="L1122" i="4"/>
  <c r="M1122" i="4"/>
  <c r="K2227" i="4"/>
  <c r="J2227" i="4"/>
  <c r="M2503" i="4"/>
  <c r="L2503" i="4"/>
  <c r="M2627" i="4"/>
  <c r="L2627" i="4"/>
  <c r="M2839" i="4"/>
  <c r="J2839" i="4"/>
  <c r="K3096" i="4"/>
  <c r="J3096" i="4"/>
  <c r="L3096" i="4"/>
  <c r="M3453" i="4"/>
  <c r="L3453" i="4"/>
  <c r="K3206" i="4"/>
  <c r="J3532" i="4"/>
  <c r="J2013" i="4"/>
  <c r="J3660" i="4"/>
  <c r="M4048" i="4"/>
  <c r="M1026" i="4"/>
  <c r="K1244" i="4"/>
  <c r="K2771" i="4"/>
  <c r="M1064" i="4"/>
  <c r="M1244" i="4"/>
  <c r="M1578" i="4"/>
  <c r="J1026" i="4"/>
  <c r="M1112" i="4"/>
  <c r="K943" i="4"/>
  <c r="M1057" i="4"/>
  <c r="J2992" i="4"/>
  <c r="J4986" i="4"/>
  <c r="K2201" i="4"/>
  <c r="M2525" i="4"/>
  <c r="J2555" i="4"/>
  <c r="L5043" i="4"/>
  <c r="J4863" i="4"/>
  <c r="K4840" i="4"/>
  <c r="J3301" i="4"/>
  <c r="M3247" i="4"/>
  <c r="M3054" i="4"/>
  <c r="M1657" i="4"/>
  <c r="M4660" i="4"/>
  <c r="L2579" i="4"/>
  <c r="M3451" i="4"/>
  <c r="L1083" i="4"/>
  <c r="L2004" i="4"/>
  <c r="M3147" i="4"/>
  <c r="J5131" i="4"/>
  <c r="L2771" i="4"/>
  <c r="K1184" i="4"/>
  <c r="K1565" i="4"/>
  <c r="J2452" i="4"/>
  <c r="M2835" i="4"/>
  <c r="L2886" i="4"/>
  <c r="J3901" i="4"/>
  <c r="K3255" i="4"/>
  <c r="M4039" i="4"/>
  <c r="L2085" i="4"/>
  <c r="K3268" i="4"/>
  <c r="K2787" i="4"/>
  <c r="K1789" i="4"/>
  <c r="L4353" i="4"/>
  <c r="L2983" i="4"/>
  <c r="L3931" i="4"/>
  <c r="K3931" i="4"/>
  <c r="J2370" i="4"/>
  <c r="L4629" i="4"/>
  <c r="J3756" i="4"/>
  <c r="L1645" i="4"/>
  <c r="K478" i="4"/>
  <c r="J218" i="4"/>
  <c r="L1578" i="4"/>
  <c r="L1112" i="4"/>
  <c r="M1268" i="4"/>
  <c r="J3147" i="4"/>
  <c r="J3474" i="4"/>
  <c r="M777" i="4"/>
  <c r="J1268" i="4"/>
  <c r="J1360" i="4"/>
  <c r="L1026" i="4"/>
  <c r="J1112" i="4"/>
  <c r="M5019" i="4"/>
  <c r="L5069" i="4"/>
  <c r="J5019" i="4"/>
  <c r="L4953" i="4"/>
  <c r="L4840" i="4"/>
  <c r="J3451" i="4"/>
  <c r="J4636" i="4"/>
  <c r="K4636" i="4"/>
  <c r="K3974" i="4"/>
  <c r="L793" i="4"/>
  <c r="M838" i="4"/>
  <c r="K2332" i="4"/>
  <c r="L1582" i="4"/>
  <c r="L3917" i="4"/>
  <c r="J4480" i="4"/>
  <c r="M1081" i="4"/>
  <c r="M2452" i="4"/>
  <c r="K2835" i="4"/>
  <c r="M2886" i="4"/>
  <c r="L3901" i="4"/>
  <c r="L3255" i="4"/>
  <c r="M3268" i="4"/>
  <c r="K2141" i="4"/>
  <c r="M1501" i="4"/>
  <c r="M2412" i="4"/>
  <c r="J1437" i="4"/>
  <c r="K1520" i="4"/>
  <c r="L1703" i="4"/>
  <c r="M1978" i="4"/>
  <c r="K4168" i="4"/>
  <c r="J5049" i="4"/>
  <c r="M5049" i="4"/>
  <c r="L5049" i="4"/>
  <c r="J5036" i="4"/>
  <c r="K5036" i="4"/>
  <c r="L5036" i="4"/>
  <c r="K305" i="4"/>
  <c r="M305" i="4"/>
  <c r="J320" i="4"/>
  <c r="M320" i="4"/>
  <c r="M379" i="4"/>
  <c r="L379" i="4"/>
  <c r="J482" i="4"/>
  <c r="K482" i="4"/>
  <c r="M765" i="4"/>
  <c r="K765" i="4"/>
  <c r="J765" i="4"/>
  <c r="M835" i="4"/>
  <c r="K835" i="4"/>
  <c r="L867" i="4"/>
  <c r="M867" i="4"/>
  <c r="K867" i="4"/>
  <c r="K991" i="4"/>
  <c r="M991" i="4"/>
  <c r="J1203" i="4"/>
  <c r="K1203" i="4"/>
  <c r="J1240" i="4"/>
  <c r="K1240" i="4"/>
  <c r="M1240" i="4"/>
  <c r="J1264" i="4"/>
  <c r="K1264" i="4"/>
  <c r="J1296" i="4"/>
  <c r="L1296" i="4"/>
  <c r="M1538" i="4"/>
  <c r="J1538" i="4"/>
  <c r="K1604" i="4"/>
  <c r="L1604" i="4"/>
  <c r="J561" i="4"/>
  <c r="L561" i="4"/>
  <c r="K744" i="4"/>
  <c r="J744" i="4"/>
  <c r="L1018" i="4"/>
  <c r="J1018" i="4"/>
  <c r="J1137" i="4"/>
  <c r="L1137" i="4"/>
  <c r="K1137" i="4"/>
  <c r="M1137" i="4"/>
  <c r="J710" i="4"/>
  <c r="M710" i="4"/>
  <c r="K905" i="4"/>
  <c r="J905" i="4"/>
  <c r="J1004" i="4"/>
  <c r="L1004" i="4"/>
  <c r="M1004" i="4"/>
  <c r="L1213" i="4"/>
  <c r="M1213" i="4"/>
  <c r="K1213" i="4"/>
  <c r="K1278" i="4"/>
  <c r="L1278" i="4"/>
  <c r="L2431" i="4"/>
  <c r="M2431" i="4"/>
  <c r="J3151" i="4"/>
  <c r="K3151" i="4"/>
  <c r="L3276" i="4"/>
  <c r="M3276" i="4"/>
  <c r="K3276" i="4"/>
  <c r="M2417" i="4"/>
  <c r="J2417" i="4"/>
  <c r="J3244" i="4"/>
  <c r="M3244" i="4"/>
  <c r="M3314" i="4"/>
  <c r="L3314" i="4"/>
  <c r="L4739" i="4"/>
  <c r="J4739" i="4"/>
  <c r="L4729" i="4"/>
  <c r="M4729" i="4"/>
  <c r="L1038" i="4"/>
  <c r="K1038" i="4"/>
  <c r="K1598" i="4"/>
  <c r="J1598" i="4"/>
  <c r="L1598" i="4"/>
  <c r="M2363" i="4"/>
  <c r="J2363" i="4"/>
  <c r="L2363" i="4"/>
  <c r="L1689" i="4"/>
  <c r="K1689" i="4"/>
  <c r="M1689" i="4"/>
  <c r="J1689" i="4"/>
  <c r="J1930" i="4"/>
  <c r="M1930" i="4"/>
  <c r="K1930" i="4"/>
  <c r="M2252" i="4"/>
  <c r="J2252" i="4"/>
  <c r="K2252" i="4"/>
  <c r="K2817" i="4"/>
  <c r="L2817" i="4"/>
  <c r="K30" i="4"/>
  <c r="L30" i="4"/>
  <c r="J3647" i="4"/>
  <c r="K3647" i="4"/>
  <c r="J3903" i="4"/>
  <c r="M3903" i="4"/>
  <c r="K5024" i="4"/>
  <c r="M5024" i="4"/>
  <c r="L346" i="4"/>
  <c r="K346" i="4"/>
  <c r="M346" i="4"/>
  <c r="K4047" i="4"/>
  <c r="J4458" i="4"/>
  <c r="L701" i="4"/>
  <c r="M1203" i="4"/>
  <c r="J991" i="4"/>
  <c r="J3314" i="4"/>
  <c r="K320" i="4"/>
  <c r="J564" i="4"/>
  <c r="K541" i="4"/>
  <c r="L765" i="4"/>
  <c r="K1538" i="4"/>
  <c r="J1604" i="4"/>
  <c r="K637" i="4"/>
  <c r="M1018" i="4"/>
  <c r="L833" i="4"/>
  <c r="M1278" i="4"/>
  <c r="M4819" i="4"/>
  <c r="J379" i="4"/>
  <c r="L1203" i="4"/>
  <c r="K2431" i="4"/>
  <c r="K2363" i="4"/>
  <c r="M1038" i="4"/>
  <c r="M1598" i="4"/>
  <c r="K342" i="4"/>
  <c r="M1264" i="4"/>
  <c r="K953" i="4"/>
  <c r="J1213" i="4"/>
  <c r="K1018" i="4"/>
  <c r="L2122" i="4"/>
  <c r="J114" i="4"/>
  <c r="K379" i="4"/>
  <c r="L541" i="4"/>
  <c r="J835" i="4"/>
  <c r="L1264" i="4"/>
  <c r="K1296" i="4"/>
  <c r="J1351" i="4"/>
  <c r="L1413" i="4"/>
  <c r="K710" i="4"/>
  <c r="M905" i="4"/>
  <c r="J1278" i="4"/>
  <c r="K564" i="4"/>
  <c r="J1038" i="4"/>
  <c r="L1930" i="4"/>
  <c r="L2252" i="4"/>
  <c r="L3286" i="4"/>
  <c r="K3286" i="4"/>
  <c r="J3795" i="4"/>
  <c r="M3795" i="4"/>
  <c r="M3296" i="4"/>
  <c r="K3296" i="4"/>
  <c r="J3296" i="4"/>
  <c r="K4338" i="4"/>
  <c r="L4338" i="4"/>
  <c r="L4562" i="4"/>
  <c r="J4562" i="4"/>
  <c r="M5137" i="4"/>
  <c r="L5137" i="4"/>
  <c r="M3879" i="4"/>
  <c r="J3879" i="4"/>
  <c r="K4735" i="4"/>
  <c r="J4735" i="4"/>
  <c r="J476" i="4"/>
  <c r="L476" i="4"/>
  <c r="K476" i="4"/>
  <c r="M3264" i="4"/>
  <c r="J3264" i="4"/>
  <c r="M4100" i="4"/>
  <c r="J4100" i="4"/>
  <c r="K4100" i="4"/>
  <c r="L962" i="4"/>
  <c r="M962" i="4"/>
  <c r="K962" i="4"/>
  <c r="J3470" i="4"/>
  <c r="L3470" i="4"/>
  <c r="M3470" i="4"/>
  <c r="K3795" i="4"/>
  <c r="K552" i="4"/>
  <c r="E54" i="9"/>
  <c r="J3316" i="4"/>
  <c r="J2508" i="4"/>
  <c r="J343" i="4"/>
  <c r="L426" i="4"/>
  <c r="K1191" i="4"/>
  <c r="J1207" i="4"/>
  <c r="L1090" i="4"/>
  <c r="M1188" i="4"/>
  <c r="M826" i="4"/>
  <c r="M1205" i="4"/>
  <c r="J1270" i="4"/>
  <c r="L3047" i="4"/>
  <c r="J4370" i="4"/>
  <c r="K5061" i="4"/>
  <c r="L1357" i="4"/>
  <c r="K2547" i="4"/>
  <c r="J3006" i="4"/>
  <c r="K2527" i="4"/>
  <c r="L2974" i="4"/>
  <c r="M2470" i="4"/>
  <c r="K4939" i="4"/>
  <c r="J1633" i="4"/>
  <c r="M2832" i="4"/>
  <c r="K2832" i="4"/>
  <c r="K1205" i="4"/>
  <c r="J1301" i="4"/>
  <c r="M4616" i="4"/>
  <c r="L2870" i="4"/>
  <c r="K2231" i="4"/>
  <c r="J1642" i="4"/>
  <c r="M2095" i="4"/>
  <c r="M1946" i="4"/>
  <c r="J785" i="4"/>
  <c r="J3047" i="4"/>
  <c r="M839" i="4"/>
  <c r="L1191" i="4"/>
  <c r="L1207" i="4"/>
  <c r="L1205" i="4"/>
  <c r="M1270" i="4"/>
  <c r="L5085" i="4"/>
  <c r="J2840" i="4"/>
  <c r="L1102" i="4"/>
  <c r="L5092" i="4"/>
  <c r="J451" i="4"/>
  <c r="M333" i="4"/>
  <c r="L1301" i="4"/>
  <c r="K1492" i="4"/>
  <c r="J2691" i="4"/>
  <c r="K2691" i="4"/>
  <c r="I2691" i="4"/>
  <c r="L2691" i="4" s="1"/>
  <c r="J1626" i="4"/>
  <c r="H1626" i="4"/>
  <c r="L1626" i="4" s="1"/>
  <c r="J1623" i="4"/>
  <c r="M1623" i="4"/>
  <c r="J2522" i="4"/>
  <c r="K2522" i="4"/>
  <c r="I2750" i="4"/>
  <c r="L2750" i="4" s="1"/>
  <c r="J2750" i="4"/>
  <c r="J4831" i="4"/>
  <c r="K4831" i="4"/>
  <c r="K1631" i="4"/>
  <c r="J1631" i="4"/>
  <c r="J4841" i="4"/>
  <c r="K4841" i="4"/>
  <c r="J1454" i="4"/>
  <c r="K1454" i="4"/>
  <c r="H1454" i="4"/>
  <c r="L1454" i="4" s="1"/>
  <c r="K2695" i="4"/>
  <c r="J2695" i="4"/>
  <c r="K3463" i="4"/>
  <c r="I3463" i="4"/>
  <c r="L3463" i="4" s="1"/>
  <c r="J1092" i="4"/>
  <c r="K1092" i="4"/>
  <c r="J4987" i="4"/>
  <c r="K4987" i="4"/>
  <c r="I3077" i="4"/>
  <c r="L3077" i="4" s="1"/>
  <c r="J3077" i="4"/>
  <c r="M3077" i="4"/>
  <c r="L1716" i="4"/>
  <c r="J1716" i="4"/>
  <c r="L2920" i="4"/>
  <c r="K2920" i="4"/>
  <c r="L1544" i="4"/>
  <c r="M1544" i="4"/>
  <c r="M4043" i="4"/>
  <c r="L4043" i="4"/>
  <c r="K4043" i="4"/>
  <c r="M3087" i="4"/>
  <c r="L3087" i="4"/>
  <c r="K3961" i="4"/>
  <c r="L3961" i="4"/>
  <c r="K3827" i="4"/>
  <c r="J3827" i="4"/>
  <c r="M3827" i="4"/>
  <c r="K1267" i="4"/>
  <c r="J1267" i="4"/>
  <c r="M437" i="4"/>
  <c r="L437" i="4"/>
  <c r="J1585" i="4"/>
  <c r="M1585" i="4"/>
  <c r="L1585" i="4"/>
  <c r="K2521" i="4"/>
  <c r="L2521" i="4"/>
  <c r="K1039" i="4"/>
  <c r="M1039" i="4"/>
  <c r="K1408" i="4"/>
  <c r="M1408" i="4"/>
  <c r="L1408" i="4"/>
  <c r="K1642" i="4"/>
  <c r="M1642" i="4"/>
  <c r="L1870" i="4"/>
  <c r="K1870" i="4"/>
  <c r="J1870" i="4"/>
  <c r="L1950" i="4"/>
  <c r="M1950" i="4"/>
  <c r="J1950" i="4"/>
  <c r="J2030" i="4"/>
  <c r="K2030" i="4"/>
  <c r="M2030" i="4"/>
  <c r="K2374" i="4"/>
  <c r="L2374" i="4"/>
  <c r="K2446" i="4"/>
  <c r="L2446" i="4"/>
  <c r="M3933" i="4"/>
  <c r="L3933" i="4"/>
  <c r="J3933" i="4"/>
  <c r="K3933" i="4"/>
  <c r="L4061" i="4"/>
  <c r="J4061" i="4"/>
  <c r="M4061" i="4"/>
  <c r="K4061" i="4"/>
  <c r="M4582" i="4"/>
  <c r="J4582" i="4"/>
  <c r="L4582" i="4"/>
  <c r="L210" i="4"/>
  <c r="J210" i="4"/>
  <c r="K306" i="4"/>
  <c r="M306" i="4"/>
  <c r="K631" i="4"/>
  <c r="M631" i="4"/>
  <c r="L499" i="4"/>
  <c r="K499" i="4"/>
  <c r="L2777" i="4"/>
  <c r="J2777" i="4"/>
  <c r="J3873" i="4"/>
  <c r="M3873" i="4"/>
  <c r="K2069" i="4"/>
  <c r="M2069" i="4"/>
  <c r="J2069" i="4"/>
  <c r="K2131" i="4"/>
  <c r="L2131" i="4"/>
  <c r="L1860" i="4"/>
  <c r="J1860" i="4"/>
  <c r="M1860" i="4"/>
  <c r="J1924" i="4"/>
  <c r="M1924" i="4"/>
  <c r="K1988" i="4"/>
  <c r="L1988" i="4"/>
  <c r="M2052" i="4"/>
  <c r="J2052" i="4"/>
  <c r="L2052" i="4"/>
  <c r="K2116" i="4"/>
  <c r="L2116" i="4"/>
  <c r="J2231" i="4"/>
  <c r="L2231" i="4"/>
  <c r="K3248" i="4"/>
  <c r="J3248" i="4"/>
  <c r="M3248" i="4"/>
  <c r="L2376" i="4"/>
  <c r="K2376" i="4"/>
  <c r="M2376" i="4"/>
  <c r="K2490" i="4"/>
  <c r="L2490" i="4"/>
  <c r="M2683" i="4"/>
  <c r="J2683" i="4"/>
  <c r="K2683" i="4"/>
  <c r="L2683" i="4"/>
  <c r="J3036" i="4"/>
  <c r="L3036" i="4"/>
  <c r="K3036" i="4"/>
  <c r="J3306" i="4"/>
  <c r="M3306" i="4"/>
  <c r="L3306" i="4"/>
  <c r="L3390" i="4"/>
  <c r="J3390" i="4"/>
  <c r="M4346" i="4"/>
  <c r="K4346" i="4"/>
  <c r="L4346" i="4"/>
  <c r="M4246" i="4"/>
  <c r="J4246" i="4"/>
  <c r="J1630" i="4"/>
  <c r="M1630" i="4"/>
  <c r="J1345" i="4"/>
  <c r="K1345" i="4"/>
  <c r="M1345" i="4"/>
  <c r="L3346" i="4"/>
  <c r="J3346" i="4"/>
  <c r="M1516" i="4"/>
  <c r="J1516" i="4"/>
  <c r="K1516" i="4"/>
  <c r="L1564" i="4"/>
  <c r="K1564" i="4"/>
  <c r="J527" i="4"/>
  <c r="K527" i="4"/>
  <c r="M2222" i="4"/>
  <c r="K2222" i="4"/>
  <c r="K3057" i="4"/>
  <c r="L3057" i="4"/>
  <c r="J3039" i="4"/>
  <c r="K3039" i="4"/>
  <c r="M3039" i="4"/>
  <c r="M3225" i="4"/>
  <c r="K3225" i="4"/>
  <c r="J3225" i="4"/>
  <c r="K3618" i="4"/>
  <c r="M3618" i="4"/>
  <c r="M219" i="4"/>
  <c r="L219" i="4"/>
  <c r="J487" i="4"/>
  <c r="K487" i="4"/>
  <c r="K1010" i="4"/>
  <c r="M1010" i="4"/>
  <c r="L1155" i="4"/>
  <c r="K1155" i="4"/>
  <c r="J1155" i="4"/>
  <c r="L1320" i="4"/>
  <c r="K1320" i="4"/>
  <c r="M1440" i="4"/>
  <c r="J1440" i="4"/>
  <c r="K1440" i="4"/>
  <c r="K1153" i="4"/>
  <c r="M1153" i="4"/>
  <c r="J1432" i="4"/>
  <c r="L1432" i="4"/>
  <c r="M1432" i="4"/>
  <c r="J1549" i="4"/>
  <c r="M1549" i="4"/>
  <c r="J2294" i="4"/>
  <c r="M2294" i="4"/>
  <c r="L2763" i="4"/>
  <c r="J2763" i="4"/>
  <c r="J3216" i="4"/>
  <c r="M3216" i="4"/>
  <c r="L2934" i="4"/>
  <c r="K2934" i="4"/>
  <c r="M3885" i="4"/>
  <c r="J3885" i="4"/>
  <c r="J4023" i="4"/>
  <c r="K4023" i="4"/>
  <c r="L4023" i="4"/>
  <c r="L269" i="4"/>
  <c r="J269" i="4"/>
  <c r="K304" i="4"/>
  <c r="M304" i="4"/>
  <c r="K1442" i="4"/>
  <c r="J1442" i="4"/>
  <c r="M1550" i="4"/>
  <c r="L1550" i="4"/>
  <c r="M2105" i="4"/>
  <c r="K2105" i="4"/>
  <c r="M2257" i="4"/>
  <c r="J2257" i="4"/>
  <c r="M1880" i="4"/>
  <c r="J1880" i="4"/>
  <c r="K2095" i="4"/>
  <c r="L2095" i="4"/>
  <c r="M2293" i="4"/>
  <c r="K2293" i="4"/>
  <c r="J2293" i="4"/>
  <c r="L2493" i="4"/>
  <c r="K2493" i="4"/>
  <c r="J2493" i="4"/>
  <c r="K3262" i="4"/>
  <c r="M3262" i="4"/>
  <c r="L3262" i="4"/>
  <c r="J3262" i="4"/>
  <c r="L3326" i="4"/>
  <c r="J3326" i="4"/>
  <c r="J4226" i="4"/>
  <c r="L4226" i="4"/>
  <c r="M4226" i="4"/>
  <c r="J5133" i="4"/>
  <c r="M5133" i="4"/>
  <c r="L5133" i="4"/>
  <c r="M2752" i="4"/>
  <c r="K2752" i="4"/>
  <c r="L2752" i="4"/>
  <c r="J2752" i="4"/>
  <c r="J4771" i="4"/>
  <c r="K4771" i="4"/>
  <c r="M4771" i="4"/>
  <c r="M2379" i="4"/>
  <c r="J2379" i="4"/>
  <c r="L2379" i="4"/>
  <c r="K1659" i="4"/>
  <c r="J1659" i="4"/>
  <c r="L3541" i="4"/>
  <c r="J3541" i="4"/>
  <c r="K3541" i="4"/>
  <c r="M3929" i="4"/>
  <c r="K3929" i="4"/>
  <c r="L3929" i="4"/>
  <c r="M4914" i="4"/>
  <c r="L4914" i="4"/>
  <c r="K4946" i="4"/>
  <c r="L4946" i="4"/>
  <c r="M542" i="4"/>
  <c r="L542" i="4"/>
  <c r="L759" i="4"/>
  <c r="M759" i="4"/>
  <c r="L1224" i="4"/>
  <c r="J1224" i="4"/>
  <c r="L1568" i="4"/>
  <c r="K1568" i="4"/>
  <c r="M1568" i="4"/>
  <c r="J1568" i="4"/>
  <c r="K3230" i="4"/>
  <c r="L3230" i="4"/>
  <c r="J248" i="4"/>
  <c r="K248" i="4"/>
  <c r="L248" i="4"/>
  <c r="J1470" i="4"/>
  <c r="K1470" i="4"/>
  <c r="K2925" i="4"/>
  <c r="M2925" i="4"/>
  <c r="L528" i="4"/>
  <c r="K528" i="4"/>
  <c r="M528" i="4"/>
  <c r="K2473" i="4"/>
  <c r="J2473" i="4"/>
  <c r="M2473" i="4"/>
  <c r="J446" i="4"/>
  <c r="M446" i="4"/>
  <c r="M2430" i="4"/>
  <c r="L2430" i="4"/>
  <c r="K384" i="4"/>
  <c r="M384" i="4"/>
  <c r="J3465" i="4"/>
  <c r="L3465" i="4"/>
  <c r="K3465" i="4"/>
  <c r="L3926" i="4"/>
  <c r="K3926" i="4"/>
  <c r="M2820" i="4"/>
  <c r="L2820" i="4"/>
  <c r="J3953" i="4"/>
  <c r="K3953" i="4"/>
  <c r="L3953" i="4"/>
  <c r="M3471" i="4"/>
  <c r="J3471" i="4"/>
  <c r="M4033" i="4"/>
  <c r="L4033" i="4"/>
  <c r="J435" i="4"/>
  <c r="M435" i="4"/>
  <c r="L48" i="4"/>
  <c r="K48" i="4"/>
  <c r="J367" i="4"/>
  <c r="M367" i="4"/>
  <c r="K501" i="4"/>
  <c r="L501" i="4"/>
  <c r="M968" i="4"/>
  <c r="L968" i="4"/>
  <c r="L2347" i="4"/>
  <c r="J2347" i="4"/>
  <c r="M2347" i="4"/>
  <c r="L1032" i="4"/>
  <c r="K1032" i="4"/>
  <c r="L1699" i="4"/>
  <c r="J1699" i="4"/>
  <c r="L3089" i="4"/>
  <c r="K3089" i="4"/>
  <c r="M3089" i="4"/>
  <c r="J3797" i="4"/>
  <c r="L3797" i="4"/>
  <c r="M142" i="4"/>
  <c r="J142" i="4"/>
  <c r="K302" i="4"/>
  <c r="M302" i="4"/>
  <c r="J302" i="4"/>
  <c r="L271" i="4"/>
  <c r="K271" i="4"/>
  <c r="J271" i="4"/>
  <c r="L619" i="4"/>
  <c r="M619" i="4"/>
  <c r="L675" i="4"/>
  <c r="M675" i="4"/>
  <c r="J1087" i="4"/>
  <c r="M1087" i="4"/>
  <c r="L1158" i="4"/>
  <c r="K1158" i="4"/>
  <c r="L1515" i="4"/>
  <c r="J1515" i="4"/>
  <c r="K1636" i="4"/>
  <c r="M1636" i="4"/>
  <c r="M1346" i="4"/>
  <c r="J1346" i="4"/>
  <c r="J1436" i="4"/>
  <c r="K1436" i="4"/>
  <c r="L1537" i="4"/>
  <c r="M1537" i="4"/>
  <c r="K2094" i="4"/>
  <c r="M2094" i="4"/>
  <c r="J2094" i="4"/>
  <c r="M2196" i="4"/>
  <c r="L2196" i="4"/>
  <c r="J2307" i="4"/>
  <c r="K2307" i="4"/>
  <c r="J4031" i="4"/>
  <c r="J3585" i="4"/>
  <c r="L3275" i="4"/>
  <c r="J3775" i="4"/>
  <c r="M3967" i="4"/>
  <c r="L2467" i="4"/>
  <c r="J2619" i="4"/>
  <c r="J3386" i="4"/>
  <c r="L4031" i="4"/>
  <c r="K3585" i="4"/>
  <c r="M4572" i="4"/>
  <c r="M448" i="4"/>
  <c r="J2828" i="4"/>
  <c r="K2828" i="4"/>
  <c r="M4811" i="4"/>
  <c r="L4811" i="4"/>
  <c r="K4811" i="4"/>
  <c r="J4811" i="4"/>
  <c r="M4994" i="4"/>
  <c r="L4994" i="4"/>
  <c r="J4994" i="4"/>
  <c r="K4994" i="4"/>
  <c r="K33" i="4"/>
  <c r="M33" i="4"/>
  <c r="K98" i="4"/>
  <c r="M98" i="4"/>
  <c r="L98" i="4"/>
  <c r="K230" i="4"/>
  <c r="M230" i="4"/>
  <c r="L230" i="4"/>
  <c r="K297" i="4"/>
  <c r="M297" i="4"/>
  <c r="M141" i="4"/>
  <c r="J141" i="4"/>
  <c r="M355" i="4"/>
  <c r="K355" i="4"/>
  <c r="L355" i="4"/>
  <c r="K474" i="4"/>
  <c r="J474" i="4"/>
  <c r="J529" i="4"/>
  <c r="K529" i="4"/>
  <c r="M529" i="4"/>
  <c r="M534" i="4"/>
  <c r="K534" i="4"/>
  <c r="L534" i="4"/>
  <c r="J590" i="4"/>
  <c r="L590" i="4"/>
  <c r="M590" i="4"/>
  <c r="J757" i="4"/>
  <c r="K757" i="4"/>
  <c r="L757" i="4"/>
  <c r="M757" i="4"/>
  <c r="L825" i="4"/>
  <c r="J825" i="4"/>
  <c r="K825" i="4"/>
  <c r="L859" i="4"/>
  <c r="M859" i="4"/>
  <c r="J859" i="4"/>
  <c r="K859" i="4"/>
  <c r="J945" i="4"/>
  <c r="L945" i="4"/>
  <c r="K945" i="4"/>
  <c r="M945" i="4"/>
  <c r="J983" i="4"/>
  <c r="K983" i="4"/>
  <c r="M983" i="4"/>
  <c r="L983" i="4"/>
  <c r="L1068" i="4"/>
  <c r="J1068" i="4"/>
  <c r="K1068" i="4"/>
  <c r="M1068" i="4"/>
  <c r="L1195" i="4"/>
  <c r="J1195" i="4"/>
  <c r="M1195" i="4"/>
  <c r="K1195" i="4"/>
  <c r="J1232" i="4"/>
  <c r="M1232" i="4"/>
  <c r="L1232" i="4"/>
  <c r="K1232" i="4"/>
  <c r="L1256" i="4"/>
  <c r="M1256" i="4"/>
  <c r="J1256" i="4"/>
  <c r="L1288" i="4"/>
  <c r="J1288" i="4"/>
  <c r="M1335" i="4"/>
  <c r="L1335" i="4"/>
  <c r="K1335" i="4"/>
  <c r="J1335" i="4"/>
  <c r="M1390" i="4"/>
  <c r="J1390" i="4"/>
  <c r="L1390" i="4"/>
  <c r="K1522" i="4"/>
  <c r="L1522" i="4"/>
  <c r="J1522" i="4"/>
  <c r="J1586" i="4"/>
  <c r="L1586" i="4"/>
  <c r="K1586" i="4"/>
  <c r="M1586" i="4"/>
  <c r="M1844" i="4"/>
  <c r="J1844" i="4"/>
  <c r="K1844" i="4"/>
  <c r="M621" i="4"/>
  <c r="J621" i="4"/>
  <c r="K621" i="4"/>
  <c r="K685" i="4"/>
  <c r="M685" i="4"/>
  <c r="J685" i="4"/>
  <c r="L685" i="4"/>
  <c r="M935" i="4"/>
  <c r="J935" i="4"/>
  <c r="J1121" i="4"/>
  <c r="K1121" i="4"/>
  <c r="M1121" i="4"/>
  <c r="L1121" i="4"/>
  <c r="L818" i="4"/>
  <c r="M818" i="4"/>
  <c r="K818" i="4"/>
  <c r="L988" i="4"/>
  <c r="J988" i="4"/>
  <c r="M1197" i="4"/>
  <c r="J1197" i="4"/>
  <c r="L1262" i="4"/>
  <c r="J1262" i="4"/>
  <c r="K1262" i="4"/>
  <c r="J2211" i="4"/>
  <c r="K2211" i="4"/>
  <c r="L2211" i="4"/>
  <c r="M2211" i="4"/>
  <c r="M2511" i="4"/>
  <c r="K2511" i="4"/>
  <c r="L2511" i="4"/>
  <c r="J2830" i="4"/>
  <c r="M2830" i="4"/>
  <c r="K3143" i="4"/>
  <c r="L3143" i="4"/>
  <c r="K3260" i="4"/>
  <c r="M3260" i="4"/>
  <c r="J3298" i="4"/>
  <c r="L3298" i="4"/>
  <c r="K3298" i="4"/>
  <c r="L4632" i="4"/>
  <c r="K4632" i="4"/>
  <c r="M4632" i="4"/>
  <c r="M4021" i="4"/>
  <c r="L4021" i="4"/>
  <c r="J4021" i="4"/>
  <c r="L1299" i="4"/>
  <c r="K1299" i="4"/>
  <c r="K2254" i="4"/>
  <c r="J2254" i="4"/>
  <c r="M2254" i="4"/>
  <c r="K1044" i="4"/>
  <c r="J1044" i="4"/>
  <c r="L1044" i="4"/>
  <c r="K1634" i="4"/>
  <c r="J1634" i="4"/>
  <c r="L1898" i="4"/>
  <c r="J1898" i="4"/>
  <c r="M1898" i="4"/>
  <c r="J2058" i="4"/>
  <c r="M2058" i="4"/>
  <c r="L2058" i="4"/>
  <c r="K2058" i="4"/>
  <c r="M2607" i="4"/>
  <c r="J2607" i="4"/>
  <c r="L4930" i="4"/>
  <c r="K4930" i="4"/>
  <c r="J4930" i="4"/>
  <c r="L3939" i="4"/>
  <c r="K3939" i="4"/>
  <c r="J3013" i="4"/>
  <c r="K3013" i="4"/>
  <c r="L3013" i="4"/>
  <c r="M1355" i="4"/>
  <c r="J1355" i="4"/>
  <c r="L4544" i="4"/>
  <c r="J4544" i="4"/>
  <c r="M820" i="4"/>
  <c r="K820" i="4"/>
  <c r="K4534" i="4"/>
  <c r="J4534" i="4"/>
  <c r="K4905" i="4"/>
  <c r="L4905" i="4"/>
  <c r="J1374" i="4"/>
  <c r="M1374" i="4"/>
  <c r="L4444" i="4"/>
  <c r="M4444" i="4"/>
  <c r="K4444" i="4"/>
  <c r="K4576" i="4"/>
  <c r="J4576" i="4"/>
  <c r="J3863" i="4"/>
  <c r="K3863" i="4"/>
  <c r="M5070" i="4"/>
  <c r="K5070" i="4"/>
  <c r="M3280" i="4"/>
  <c r="L3280" i="4"/>
  <c r="J3280" i="4"/>
  <c r="K3280" i="4"/>
  <c r="J48" i="4"/>
  <c r="L53" i="4"/>
  <c r="J33" i="4"/>
  <c r="J185" i="4"/>
  <c r="L173" i="4"/>
  <c r="K53" i="4"/>
  <c r="J196" i="4"/>
  <c r="J145" i="4"/>
  <c r="K151" i="4"/>
  <c r="K113" i="4"/>
  <c r="M48" i="4"/>
  <c r="L144" i="4"/>
  <c r="M69" i="4"/>
  <c r="J186" i="4"/>
  <c r="J98" i="4"/>
  <c r="K141" i="4"/>
  <c r="L33" i="4"/>
  <c r="L185" i="4"/>
  <c r="J151" i="4"/>
  <c r="M53" i="4"/>
  <c r="M151" i="4"/>
  <c r="M113" i="4"/>
  <c r="M88" i="4"/>
  <c r="M144" i="4"/>
  <c r="M168" i="4"/>
  <c r="K142" i="4"/>
  <c r="J91" i="4"/>
  <c r="M185" i="4"/>
  <c r="L141" i="4"/>
  <c r="J200" i="4"/>
  <c r="L196" i="4"/>
  <c r="L109" i="4"/>
  <c r="K111" i="4"/>
  <c r="K145" i="4"/>
  <c r="M110" i="4"/>
  <c r="L142" i="4"/>
  <c r="K91" i="4"/>
  <c r="K108" i="4"/>
  <c r="M49" i="4"/>
  <c r="K114" i="4"/>
  <c r="J124" i="4"/>
  <c r="L129" i="4"/>
  <c r="L65" i="4"/>
  <c r="L108" i="4"/>
  <c r="K49" i="4"/>
  <c r="L114" i="4"/>
  <c r="L49" i="4"/>
  <c r="J30" i="4"/>
  <c r="M30" i="4"/>
  <c r="M46" i="4"/>
  <c r="H1507" i="4"/>
  <c r="H1505" i="4" s="1"/>
  <c r="L1505" i="4" s="1"/>
  <c r="J4976" i="4"/>
  <c r="J3759" i="4"/>
  <c r="K2777" i="4"/>
  <c r="K279" i="10"/>
  <c r="H1415" i="4"/>
  <c r="L1415" i="4" s="1"/>
  <c r="I2522" i="4"/>
  <c r="L2522" i="4" s="1"/>
  <c r="M3759" i="4"/>
  <c r="J3328" i="4"/>
  <c r="K4582" i="4"/>
  <c r="J3116" i="4"/>
  <c r="K2740" i="4"/>
  <c r="J1415" i="4"/>
  <c r="L1388" i="4"/>
  <c r="K1388" i="4"/>
  <c r="J967" i="4"/>
  <c r="J1385" i="4"/>
  <c r="J925" i="4"/>
  <c r="J471" i="4"/>
  <c r="L168" i="4"/>
  <c r="L304" i="4"/>
  <c r="J242" i="4"/>
  <c r="J572" i="4"/>
  <c r="L702" i="4"/>
  <c r="K354" i="4"/>
  <c r="K173" i="4"/>
  <c r="L242" i="4"/>
  <c r="K301" i="4"/>
  <c r="M426" i="4"/>
  <c r="J537" i="4"/>
  <c r="J713" i="4"/>
  <c r="L769" i="4"/>
  <c r="J839" i="4"/>
  <c r="L871" i="4"/>
  <c r="J941" i="4"/>
  <c r="L1056" i="4"/>
  <c r="J693" i="4"/>
  <c r="J1090" i="4"/>
  <c r="J1145" i="4"/>
  <c r="L826" i="4"/>
  <c r="L996" i="4"/>
  <c r="J708" i="4"/>
  <c r="J922" i="4"/>
  <c r="K737" i="4"/>
  <c r="L215" i="4"/>
  <c r="L306" i="4"/>
  <c r="L44" i="4"/>
  <c r="J542" i="4"/>
  <c r="K738" i="4"/>
  <c r="K940" i="4"/>
  <c r="K350" i="4"/>
  <c r="K210" i="4"/>
  <c r="L67" i="4"/>
  <c r="J652" i="4"/>
  <c r="J759" i="4"/>
  <c r="J1102" i="4"/>
  <c r="L631" i="4"/>
  <c r="K733" i="4"/>
  <c r="L256" i="4"/>
  <c r="J69" i="4"/>
  <c r="J333" i="4"/>
  <c r="M200" i="4"/>
  <c r="M62" i="4"/>
  <c r="K200" i="4"/>
  <c r="J352" i="4"/>
  <c r="K110" i="4"/>
  <c r="K269" i="4"/>
  <c r="K1123" i="4"/>
  <c r="J648" i="4"/>
  <c r="J1010" i="4"/>
  <c r="L503" i="4"/>
  <c r="K1070" i="4"/>
  <c r="L421" i="4"/>
  <c r="J1039" i="4"/>
  <c r="J437" i="4"/>
  <c r="K295" i="4"/>
  <c r="I940" i="4"/>
  <c r="L940" i="4" s="1"/>
  <c r="J826" i="4"/>
  <c r="K769" i="4"/>
  <c r="M1056" i="4"/>
  <c r="L693" i="4"/>
  <c r="M702" i="4"/>
  <c r="M354" i="4"/>
  <c r="M173" i="4"/>
  <c r="M301" i="4"/>
  <c r="K343" i="4"/>
  <c r="J426" i="4"/>
  <c r="L572" i="4"/>
  <c r="L537" i="4"/>
  <c r="M769" i="4"/>
  <c r="K839" i="4"/>
  <c r="M871" i="4"/>
  <c r="K941" i="4"/>
  <c r="K981" i="4"/>
  <c r="M1007" i="4"/>
  <c r="M1090" i="4"/>
  <c r="M996" i="4"/>
  <c r="L708" i="4"/>
  <c r="L175" i="4"/>
  <c r="M295" i="4"/>
  <c r="M174" i="4"/>
  <c r="J738" i="4"/>
  <c r="K542" i="4"/>
  <c r="J327" i="4"/>
  <c r="K652" i="4"/>
  <c r="K759" i="4"/>
  <c r="K1102" i="4"/>
  <c r="L325" i="4"/>
  <c r="J599" i="4"/>
  <c r="J679" i="4"/>
  <c r="M733" i="4"/>
  <c r="K333" i="4"/>
  <c r="L473" i="4"/>
  <c r="M352" i="4"/>
  <c r="M557" i="4"/>
  <c r="L237" i="4"/>
  <c r="M269" i="4"/>
  <c r="J393" i="4"/>
  <c r="J368" i="4"/>
  <c r="M503" i="4"/>
  <c r="K630" i="4"/>
  <c r="K699" i="4"/>
  <c r="M428" i="4"/>
  <c r="M100" i="4"/>
  <c r="K68" i="4"/>
  <c r="K175" i="4"/>
  <c r="J228" i="4"/>
  <c r="J150" i="4"/>
  <c r="I889" i="4"/>
  <c r="L889" i="4" s="1"/>
  <c r="J216" i="4"/>
  <c r="I785" i="4"/>
  <c r="L785" i="4" s="1"/>
  <c r="K1007" i="4"/>
  <c r="K871" i="4"/>
  <c r="J1007" i="4"/>
  <c r="M343" i="4"/>
  <c r="K458" i="4"/>
  <c r="M572" i="4"/>
  <c r="K713" i="4"/>
  <c r="J996" i="4"/>
  <c r="L174" i="4"/>
  <c r="L350" i="4"/>
  <c r="M210" i="4"/>
  <c r="M327" i="4"/>
  <c r="J938" i="4"/>
  <c r="M451" i="4"/>
  <c r="L599" i="4"/>
  <c r="M499" i="4"/>
  <c r="J325" i="4"/>
  <c r="J533" i="4"/>
  <c r="L110" i="4"/>
  <c r="M237" i="4"/>
  <c r="K393" i="4"/>
  <c r="M487" i="4"/>
  <c r="K767" i="4"/>
  <c r="M1123" i="4"/>
  <c r="K368" i="4"/>
  <c r="M630" i="4"/>
  <c r="M699" i="4"/>
  <c r="L1039" i="4"/>
  <c r="L428" i="4"/>
  <c r="K353" i="4"/>
  <c r="L68" i="4"/>
  <c r="M228" i="4"/>
  <c r="J175" i="4"/>
  <c r="J1050" i="4"/>
  <c r="J447" i="4"/>
  <c r="M361" i="4"/>
  <c r="K667" i="4"/>
  <c r="J433" i="4"/>
  <c r="M539" i="4"/>
  <c r="K1050" i="4"/>
  <c r="J1054" i="4"/>
  <c r="K1012" i="4"/>
  <c r="I1054" i="4"/>
  <c r="L1054" i="4" s="1"/>
  <c r="K1027" i="4"/>
  <c r="M1042" i="4"/>
  <c r="K1042" i="4"/>
  <c r="M1027" i="4"/>
  <c r="K989" i="4"/>
  <c r="L989" i="4"/>
  <c r="M989" i="4"/>
  <c r="J949" i="4"/>
  <c r="L943" i="4"/>
  <c r="J420" i="4"/>
  <c r="K714" i="4"/>
  <c r="I939" i="4"/>
  <c r="L939" i="4" s="1"/>
  <c r="K218" i="4"/>
  <c r="M351" i="4"/>
  <c r="I916" i="4"/>
  <c r="L916" i="4" s="1"/>
  <c r="J943" i="4"/>
  <c r="K847" i="4"/>
  <c r="J688" i="4"/>
  <c r="J734" i="4"/>
  <c r="K949" i="4"/>
  <c r="M234" i="4"/>
  <c r="L461" i="4"/>
  <c r="J494" i="4"/>
  <c r="M545" i="4"/>
  <c r="M595" i="4"/>
  <c r="J645" i="4"/>
  <c r="M786" i="4"/>
  <c r="J696" i="4"/>
  <c r="J698" i="4"/>
  <c r="M34" i="4"/>
  <c r="M949" i="4"/>
  <c r="K198" i="4"/>
  <c r="L711" i="4"/>
  <c r="J117" i="4"/>
  <c r="M267" i="4"/>
  <c r="M192" i="4"/>
  <c r="K261" i="4"/>
  <c r="J583" i="4"/>
  <c r="M608" i="4"/>
  <c r="K656" i="4"/>
  <c r="L731" i="4"/>
  <c r="L445" i="4"/>
  <c r="L598" i="4"/>
  <c r="J918" i="4"/>
  <c r="K753" i="4"/>
  <c r="K64" i="4"/>
  <c r="J389" i="4"/>
  <c r="J337" i="4"/>
  <c r="K319" i="4"/>
  <c r="M376" i="4"/>
  <c r="M407" i="4"/>
  <c r="M296" i="4"/>
  <c r="M104" i="4"/>
  <c r="L918" i="4"/>
  <c r="I967" i="4"/>
  <c r="L967" i="4" s="1"/>
  <c r="J920" i="4"/>
  <c r="K858" i="4"/>
  <c r="J132" i="4"/>
  <c r="J484" i="4"/>
  <c r="K258" i="4"/>
  <c r="J478" i="4"/>
  <c r="J545" i="4"/>
  <c r="K777" i="4"/>
  <c r="M879" i="4"/>
  <c r="J595" i="4"/>
  <c r="L786" i="4"/>
  <c r="L696" i="4"/>
  <c r="L841" i="4"/>
  <c r="J28" i="4"/>
  <c r="L698" i="4"/>
  <c r="K46" i="4"/>
  <c r="M888" i="4"/>
  <c r="J65" i="4"/>
  <c r="M369" i="4"/>
  <c r="K416" i="4"/>
  <c r="J525" i="4"/>
  <c r="K799" i="4"/>
  <c r="K793" i="4"/>
  <c r="J406" i="4"/>
  <c r="M668" i="4"/>
  <c r="J838" i="4"/>
  <c r="M166" i="4"/>
  <c r="M85" i="4"/>
  <c r="K400" i="4"/>
  <c r="J423" i="4"/>
  <c r="L371" i="4"/>
  <c r="L576" i="4"/>
  <c r="L314" i="4"/>
  <c r="K312" i="4"/>
  <c r="K481" i="4"/>
  <c r="L208" i="4"/>
  <c r="J481" i="4"/>
  <c r="L583" i="4"/>
  <c r="L624" i="4"/>
  <c r="M656" i="4"/>
  <c r="L688" i="4"/>
  <c r="M714" i="4"/>
  <c r="M697" i="4"/>
  <c r="K278" i="4"/>
  <c r="J424" i="4"/>
  <c r="L223" i="4"/>
  <c r="M176" i="4"/>
  <c r="K124" i="4"/>
  <c r="L351" i="4"/>
  <c r="K484" i="4"/>
  <c r="M181" i="4"/>
  <c r="L258" i="4"/>
  <c r="L478" i="4"/>
  <c r="L545" i="4"/>
  <c r="L734" i="4"/>
  <c r="J777" i="4"/>
  <c r="L847" i="4"/>
  <c r="J879" i="4"/>
  <c r="L595" i="4"/>
  <c r="K645" i="4"/>
  <c r="K786" i="4"/>
  <c r="M696" i="4"/>
  <c r="M841" i="4"/>
  <c r="L28" i="4"/>
  <c r="M698" i="4"/>
  <c r="L264" i="4"/>
  <c r="L391" i="4"/>
  <c r="L46" i="4"/>
  <c r="M604" i="4"/>
  <c r="J888" i="4"/>
  <c r="K65" i="4"/>
  <c r="J369" i="4"/>
  <c r="J416" i="4"/>
  <c r="K525" i="4"/>
  <c r="J604" i="4"/>
  <c r="J799" i="4"/>
  <c r="J793" i="4"/>
  <c r="K406" i="4"/>
  <c r="J668" i="4"/>
  <c r="K838" i="4"/>
  <c r="J841" i="4"/>
  <c r="J85" i="4"/>
  <c r="M400" i="4"/>
  <c r="K423" i="4"/>
  <c r="K235" i="4"/>
  <c r="K371" i="4"/>
  <c r="J312" i="4"/>
  <c r="J808" i="4"/>
  <c r="J624" i="4"/>
  <c r="K624" i="4"/>
  <c r="K688" i="4"/>
  <c r="M646" i="4"/>
  <c r="L714" i="4"/>
  <c r="K697" i="4"/>
  <c r="J223" i="4"/>
  <c r="M124" i="4"/>
  <c r="M218" i="4"/>
  <c r="J461" i="4"/>
  <c r="K351" i="4"/>
  <c r="M734" i="4"/>
  <c r="M847" i="4"/>
  <c r="M645" i="4"/>
  <c r="L166" i="4"/>
  <c r="M391" i="4"/>
  <c r="J235" i="4"/>
  <c r="K85" i="4"/>
  <c r="L423" i="4"/>
  <c r="L235" i="4"/>
  <c r="M576" i="4"/>
  <c r="K245" i="4"/>
  <c r="J516" i="4"/>
  <c r="L656" i="4"/>
  <c r="M264" i="4"/>
  <c r="J232" i="4"/>
  <c r="L808" i="4"/>
  <c r="J781" i="4"/>
  <c r="K647" i="4"/>
  <c r="J647" i="4"/>
  <c r="M647" i="4"/>
  <c r="K543" i="4"/>
  <c r="J593" i="4"/>
  <c r="I560" i="4"/>
  <c r="M543" i="4"/>
  <c r="K23" i="4"/>
  <c r="J427" i="4"/>
  <c r="M387" i="4"/>
  <c r="K316" i="4"/>
  <c r="J504" i="4"/>
  <c r="J422" i="4"/>
  <c r="K391" i="4"/>
  <c r="J480" i="4"/>
  <c r="L316" i="4"/>
  <c r="K282" i="4"/>
  <c r="L422" i="4"/>
  <c r="J496" i="4"/>
  <c r="L387" i="4"/>
  <c r="M116" i="4"/>
  <c r="M244" i="4"/>
  <c r="L181" i="4"/>
  <c r="K461" i="4"/>
  <c r="M44" i="4"/>
  <c r="L326" i="4"/>
  <c r="K146" i="4"/>
  <c r="M480" i="4"/>
  <c r="J316" i="4"/>
  <c r="M282" i="4"/>
  <c r="J67" i="4"/>
  <c r="K451" i="4"/>
  <c r="M325" i="4"/>
  <c r="L69" i="4"/>
  <c r="J473" i="4"/>
  <c r="K237" i="4"/>
  <c r="M150" i="4"/>
  <c r="L368" i="4"/>
  <c r="M421" i="4"/>
  <c r="J73" i="4"/>
  <c r="J506" i="4"/>
  <c r="M463" i="4"/>
  <c r="M186" i="4"/>
  <c r="M216" i="4"/>
  <c r="L427" i="4"/>
  <c r="J353" i="4"/>
  <c r="J230" i="4"/>
  <c r="J297" i="4"/>
  <c r="J355" i="4"/>
  <c r="L474" i="4"/>
  <c r="L393" i="4"/>
  <c r="J463" i="4"/>
  <c r="J258" i="4"/>
  <c r="K181" i="4"/>
  <c r="J398" i="4"/>
  <c r="L480" i="4"/>
  <c r="K506" i="4"/>
  <c r="L329" i="4"/>
  <c r="J306" i="4"/>
  <c r="K67" i="4"/>
  <c r="J23" i="4"/>
  <c r="J26" i="4"/>
  <c r="J256" i="4"/>
  <c r="L73" i="4"/>
  <c r="L228" i="4"/>
  <c r="L206" i="4"/>
  <c r="M139" i="4"/>
  <c r="L132" i="4"/>
  <c r="L187" i="4"/>
  <c r="J139" i="4"/>
  <c r="K129" i="4"/>
  <c r="J245" i="4"/>
  <c r="J19" i="4"/>
  <c r="J16" i="4"/>
  <c r="M89" i="4"/>
  <c r="L116" i="4"/>
  <c r="J244" i="4"/>
  <c r="K139" i="4"/>
  <c r="K166" i="4"/>
  <c r="K19" i="4"/>
  <c r="L16" i="4"/>
  <c r="K116" i="4"/>
  <c r="L244" i="4"/>
  <c r="K149" i="4"/>
  <c r="M64" i="4"/>
  <c r="K159" i="4"/>
  <c r="M205" i="4"/>
  <c r="J64" i="4"/>
  <c r="J127" i="4"/>
  <c r="J4965" i="4"/>
  <c r="K4965" i="4"/>
  <c r="K914" i="4"/>
  <c r="J914" i="4"/>
  <c r="K1450" i="4"/>
  <c r="J1450" i="4"/>
  <c r="K4900" i="4"/>
  <c r="J4900" i="4"/>
  <c r="K1464" i="4"/>
  <c r="J1464" i="4"/>
  <c r="I2726" i="4"/>
  <c r="L2726" i="4" s="1"/>
  <c r="J1818" i="4"/>
  <c r="K1818" i="4"/>
  <c r="I4962" i="4"/>
  <c r="L4962" i="4" s="1"/>
  <c r="J4962" i="4"/>
  <c r="J1033" i="4"/>
  <c r="K1033" i="4"/>
  <c r="J921" i="4"/>
  <c r="I921" i="4"/>
  <c r="L921" i="4" s="1"/>
  <c r="J2693" i="4"/>
  <c r="I2693" i="4"/>
  <c r="L2693" i="4" s="1"/>
  <c r="H1181" i="4"/>
  <c r="H1180" i="4" s="1"/>
  <c r="H458" i="4" s="1"/>
  <c r="L458" i="4" s="1"/>
  <c r="J1181" i="4"/>
  <c r="K2520" i="4"/>
  <c r="J2520" i="4"/>
  <c r="J1486" i="4"/>
  <c r="K1486" i="4"/>
  <c r="M2235" i="4"/>
  <c r="L2235" i="4"/>
  <c r="J3154" i="4"/>
  <c r="L3154" i="4"/>
  <c r="K203" i="4"/>
  <c r="J203" i="4"/>
  <c r="J524" i="4"/>
  <c r="M524" i="4"/>
  <c r="L791" i="4"/>
  <c r="M791" i="4"/>
  <c r="L2585" i="4"/>
  <c r="K2585" i="4"/>
  <c r="J3833" i="4"/>
  <c r="L3833" i="4"/>
  <c r="J4405" i="4"/>
  <c r="K4405" i="4"/>
  <c r="J1235" i="4"/>
  <c r="K1235" i="4"/>
  <c r="K40" i="4"/>
  <c r="L40" i="4"/>
  <c r="J40" i="4"/>
  <c r="M105" i="4"/>
  <c r="K105" i="4"/>
  <c r="K401" i="4"/>
  <c r="L401" i="4"/>
  <c r="J318" i="4"/>
  <c r="K318" i="4"/>
  <c r="J931" i="4"/>
  <c r="L931" i="4"/>
  <c r="M1429" i="4"/>
  <c r="L1429" i="4"/>
  <c r="M1020" i="4"/>
  <c r="K1020" i="4"/>
  <c r="K1176" i="4"/>
  <c r="L1176" i="4"/>
  <c r="K1490" i="4"/>
  <c r="M1490" i="4"/>
  <c r="J1701" i="4"/>
  <c r="M1701" i="4"/>
  <c r="M1902" i="4"/>
  <c r="J1902" i="4"/>
  <c r="M1982" i="4"/>
  <c r="L1982" i="4"/>
  <c r="K2212" i="4"/>
  <c r="L2212" i="4"/>
  <c r="M1748" i="4"/>
  <c r="L1748" i="4"/>
  <c r="K1748" i="4"/>
  <c r="K4828" i="4"/>
  <c r="L4828" i="4"/>
  <c r="J4873" i="4"/>
  <c r="K4873" i="4"/>
  <c r="L4873" i="4"/>
  <c r="M83" i="4"/>
  <c r="L83" i="4"/>
  <c r="L615" i="4"/>
  <c r="M615" i="4"/>
  <c r="M663" i="4"/>
  <c r="J663" i="4"/>
  <c r="K663" i="4"/>
  <c r="J1674" i="4"/>
  <c r="K1674" i="4"/>
  <c r="K1776" i="4"/>
  <c r="M1776" i="4"/>
  <c r="L1917" i="4"/>
  <c r="J1917" i="4"/>
  <c r="L3754" i="4"/>
  <c r="J3754" i="4"/>
  <c r="J3197" i="4"/>
  <c r="L3197" i="4"/>
  <c r="M3331" i="4"/>
  <c r="L3331" i="4"/>
  <c r="J3551" i="4"/>
  <c r="K3551" i="4"/>
  <c r="J4447" i="4"/>
  <c r="K4447" i="4"/>
  <c r="L4661" i="4"/>
  <c r="M4661" i="4"/>
  <c r="K41" i="4"/>
  <c r="L41" i="4"/>
  <c r="M41" i="4"/>
  <c r="K189" i="4"/>
  <c r="J189" i="4"/>
  <c r="M189" i="4"/>
  <c r="J226" i="4"/>
  <c r="L226" i="4"/>
  <c r="J266" i="4"/>
  <c r="L266" i="4"/>
  <c r="M266" i="4"/>
  <c r="J121" i="4"/>
  <c r="K121" i="4"/>
  <c r="M121" i="4"/>
  <c r="J363" i="4"/>
  <c r="L363" i="4"/>
  <c r="K363" i="4"/>
  <c r="K486" i="4"/>
  <c r="J486" i="4"/>
  <c r="M486" i="4"/>
  <c r="L486" i="4"/>
  <c r="J588" i="4"/>
  <c r="M588" i="4"/>
  <c r="L566" i="4"/>
  <c r="M566" i="4"/>
  <c r="J566" i="4"/>
  <c r="K566" i="4"/>
  <c r="L751" i="4"/>
  <c r="J751" i="4"/>
  <c r="K751" i="4"/>
  <c r="K821" i="4"/>
  <c r="L821" i="4"/>
  <c r="M821" i="4"/>
  <c r="M855" i="4"/>
  <c r="K855" i="4"/>
  <c r="J855" i="4"/>
  <c r="M904" i="4"/>
  <c r="L904" i="4"/>
  <c r="K904" i="4"/>
  <c r="J904" i="4"/>
  <c r="K957" i="4"/>
  <c r="J957" i="4"/>
  <c r="M957" i="4"/>
  <c r="J995" i="4"/>
  <c r="L995" i="4"/>
  <c r="K995" i="4"/>
  <c r="M995" i="4"/>
  <c r="K1073" i="4"/>
  <c r="L1073" i="4"/>
  <c r="L1199" i="4"/>
  <c r="J1199" i="4"/>
  <c r="K1199" i="4"/>
  <c r="J1252" i="4"/>
  <c r="L1252" i="4"/>
  <c r="K1276" i="4"/>
  <c r="J1276" i="4"/>
  <c r="M1276" i="4"/>
  <c r="K1343" i="4"/>
  <c r="M1343" i="4"/>
  <c r="J1343" i="4"/>
  <c r="L613" i="4"/>
  <c r="M613" i="4"/>
  <c r="M661" i="4"/>
  <c r="L661" i="4"/>
  <c r="J661" i="4"/>
  <c r="J804" i="4"/>
  <c r="M804" i="4"/>
  <c r="L804" i="4"/>
  <c r="L1041" i="4"/>
  <c r="K1041" i="4"/>
  <c r="M1041" i="4"/>
  <c r="K1129" i="4"/>
  <c r="M1129" i="4"/>
  <c r="L1129" i="4"/>
  <c r="L748" i="4"/>
  <c r="K748" i="4"/>
  <c r="M748" i="4"/>
  <c r="M857" i="4"/>
  <c r="J857" i="4"/>
  <c r="L857" i="4"/>
  <c r="K857" i="4"/>
  <c r="K959" i="4"/>
  <c r="M959" i="4"/>
  <c r="L959" i="4"/>
  <c r="M1179" i="4"/>
  <c r="J1179" i="4"/>
  <c r="K1179" i="4"/>
  <c r="L1179" i="4"/>
  <c r="K1238" i="4"/>
  <c r="L1238" i="4"/>
  <c r="M1238" i="4"/>
  <c r="J1740" i="4"/>
  <c r="M1740" i="4"/>
  <c r="L1740" i="4"/>
  <c r="J2101" i="4"/>
  <c r="K2101" i="4"/>
  <c r="K1956" i="4"/>
  <c r="L1956" i="4"/>
  <c r="M2020" i="4"/>
  <c r="L2020" i="4"/>
  <c r="J2020" i="4"/>
  <c r="M2084" i="4"/>
  <c r="L2084" i="4"/>
  <c r="M2786" i="4"/>
  <c r="J2786" i="4"/>
  <c r="K3163" i="4"/>
  <c r="J3163" i="4"/>
  <c r="J3284" i="4"/>
  <c r="K3284" i="4"/>
  <c r="L3284" i="4"/>
  <c r="J2667" i="4"/>
  <c r="M2667" i="4"/>
  <c r="K3274" i="4"/>
  <c r="M3274" i="4"/>
  <c r="L3432" i="4"/>
  <c r="M3432" i="4"/>
  <c r="J3432" i="4"/>
  <c r="K3432" i="4"/>
  <c r="K3822" i="4"/>
  <c r="M3822" i="4"/>
  <c r="K3492" i="4"/>
  <c r="M3492" i="4"/>
  <c r="M3768" i="4"/>
  <c r="L3768" i="4"/>
  <c r="M4278" i="4"/>
  <c r="K4278" i="4"/>
  <c r="J4849" i="4"/>
  <c r="K4849" i="4"/>
  <c r="K4663" i="4"/>
  <c r="J4663" i="4"/>
  <c r="L4681" i="4"/>
  <c r="M4681" i="4"/>
  <c r="J700" i="4"/>
  <c r="K700" i="4"/>
  <c r="M700" i="4"/>
  <c r="L700" i="4"/>
  <c r="J2209" i="4"/>
  <c r="K2209" i="4"/>
  <c r="M2209" i="4"/>
  <c r="M2533" i="4"/>
  <c r="L2533" i="4"/>
  <c r="J2533" i="4"/>
  <c r="K2563" i="4"/>
  <c r="M2563" i="4"/>
  <c r="L2563" i="4"/>
  <c r="L191" i="4"/>
  <c r="M191" i="4"/>
  <c r="J191" i="4"/>
  <c r="M1548" i="4"/>
  <c r="K1548" i="4"/>
  <c r="L2471" i="4"/>
  <c r="M2471" i="4"/>
  <c r="L3075" i="4"/>
  <c r="J3075" i="4"/>
  <c r="L3076" i="4"/>
  <c r="K3076" i="4"/>
  <c r="K3862" i="4"/>
  <c r="M3862" i="4"/>
  <c r="L3650" i="4"/>
  <c r="J3650" i="4"/>
  <c r="J3068" i="4"/>
  <c r="K3068" i="4"/>
  <c r="K77" i="4"/>
  <c r="J77" i="4"/>
  <c r="L77" i="4"/>
  <c r="M411" i="4"/>
  <c r="K411" i="4"/>
  <c r="J411" i="4"/>
  <c r="K2961" i="4"/>
  <c r="M2961" i="4"/>
  <c r="J3509" i="4"/>
  <c r="K3509" i="4"/>
  <c r="L2749" i="4"/>
  <c r="J2749" i="4"/>
  <c r="L2917" i="4"/>
  <c r="K2917" i="4"/>
  <c r="M2917" i="4"/>
  <c r="J2917" i="4"/>
  <c r="K3085" i="4"/>
  <c r="L3085" i="4"/>
  <c r="M3085" i="4"/>
  <c r="J3085" i="4"/>
  <c r="J3459" i="4"/>
  <c r="K3459" i="4"/>
  <c r="M3459" i="4"/>
  <c r="J3809" i="4"/>
  <c r="L3809" i="4"/>
  <c r="M4049" i="4"/>
  <c r="K4049" i="4"/>
  <c r="K54" i="4"/>
  <c r="J54" i="4"/>
  <c r="L182" i="4"/>
  <c r="J182" i="4"/>
  <c r="L357" i="4"/>
  <c r="M357" i="4"/>
  <c r="M438" i="4"/>
  <c r="K438" i="4"/>
  <c r="L438" i="4"/>
  <c r="J438" i="4"/>
  <c r="M538" i="4"/>
  <c r="L538" i="4"/>
  <c r="J538" i="4"/>
  <c r="L846" i="4"/>
  <c r="M846" i="4"/>
  <c r="J408" i="4"/>
  <c r="M408" i="4"/>
  <c r="L408" i="4"/>
  <c r="M1373" i="4"/>
  <c r="K1373" i="4"/>
  <c r="L1488" i="4"/>
  <c r="M1488" i="4"/>
  <c r="J1488" i="4"/>
  <c r="K1584" i="4"/>
  <c r="L1584" i="4"/>
  <c r="K1697" i="4"/>
  <c r="M1697" i="4"/>
  <c r="J1697" i="4"/>
  <c r="M1804" i="4"/>
  <c r="J1804" i="4"/>
  <c r="J3366" i="4"/>
  <c r="L3366" i="4"/>
  <c r="M4808" i="4"/>
  <c r="K4808" i="4"/>
  <c r="K4652" i="4"/>
  <c r="L4652" i="4"/>
  <c r="J4652" i="4"/>
  <c r="L140" i="4"/>
  <c r="M140" i="4"/>
  <c r="K140" i="4"/>
  <c r="K27" i="4"/>
  <c r="M27" i="4"/>
  <c r="L27" i="4"/>
  <c r="M78" i="4"/>
  <c r="L78" i="4"/>
  <c r="K78" i="4"/>
  <c r="M152" i="4"/>
  <c r="K152" i="4"/>
  <c r="L152" i="4"/>
  <c r="J184" i="4"/>
  <c r="L184" i="4"/>
  <c r="M221" i="4"/>
  <c r="J221" i="4"/>
  <c r="L221" i="4"/>
  <c r="K253" i="4"/>
  <c r="L253" i="4"/>
  <c r="J253" i="4"/>
  <c r="M253" i="4"/>
  <c r="K288" i="4"/>
  <c r="J288" i="4"/>
  <c r="M288" i="4"/>
  <c r="L465" i="4"/>
  <c r="J465" i="4"/>
  <c r="M465" i="4"/>
  <c r="K336" i="4"/>
  <c r="J336" i="4"/>
  <c r="M336" i="4"/>
  <c r="L402" i="4"/>
  <c r="M402" i="4"/>
  <c r="K402" i="4"/>
  <c r="K489" i="4"/>
  <c r="L489" i="4"/>
  <c r="M489" i="4"/>
  <c r="M592" i="4"/>
  <c r="J592" i="4"/>
  <c r="L1285" i="4"/>
  <c r="J1285" i="4"/>
  <c r="M1285" i="4"/>
  <c r="L1518" i="4"/>
  <c r="M1518" i="4"/>
  <c r="K1518" i="4"/>
  <c r="J1518" i="4"/>
  <c r="J1638" i="4"/>
  <c r="M1638" i="4"/>
  <c r="K1638" i="4"/>
  <c r="L1638" i="4"/>
  <c r="L1989" i="4"/>
  <c r="J1989" i="4"/>
  <c r="K1848" i="4"/>
  <c r="J1848" i="4"/>
  <c r="M1848" i="4"/>
  <c r="M1912" i="4"/>
  <c r="L1912" i="4"/>
  <c r="J1912" i="4"/>
  <c r="J2120" i="4"/>
  <c r="L2120" i="4"/>
  <c r="M2120" i="4"/>
  <c r="J2300" i="4"/>
  <c r="M2300" i="4"/>
  <c r="L2300" i="4"/>
  <c r="M1814" i="4"/>
  <c r="K1814" i="4"/>
  <c r="J1875" i="4"/>
  <c r="K1875" i="4"/>
  <c r="J1955" i="4"/>
  <c r="K1955" i="4"/>
  <c r="K2051" i="4"/>
  <c r="L2051" i="4"/>
  <c r="J3288" i="4"/>
  <c r="K3288" i="4"/>
  <c r="M3288" i="4"/>
  <c r="L3288" i="4"/>
  <c r="K3294" i="4"/>
  <c r="M3294" i="4"/>
  <c r="L3294" i="4"/>
  <c r="K3766" i="4"/>
  <c r="M3766" i="4"/>
  <c r="L3416" i="4"/>
  <c r="M3416" i="4"/>
  <c r="K3416" i="4"/>
  <c r="K4162" i="4"/>
  <c r="J4162" i="4"/>
  <c r="M4162" i="4"/>
  <c r="L4162" i="4"/>
  <c r="J712" i="4"/>
  <c r="K712" i="4"/>
  <c r="M712" i="4"/>
  <c r="K2217" i="4"/>
  <c r="J2217" i="4"/>
  <c r="L2217" i="4"/>
  <c r="M2217" i="4"/>
  <c r="J2549" i="4"/>
  <c r="M2549" i="4"/>
  <c r="K2549" i="4"/>
  <c r="L2549" i="4"/>
  <c r="K2990" i="4"/>
  <c r="J2990" i="4"/>
  <c r="M2990" i="4"/>
  <c r="L3778" i="4"/>
  <c r="J3778" i="4"/>
  <c r="M3816" i="4"/>
  <c r="L3816" i="4"/>
  <c r="J4913" i="4"/>
  <c r="L4913" i="4"/>
  <c r="J4977" i="4"/>
  <c r="K4977" i="4"/>
  <c r="L5027" i="4"/>
  <c r="J5027" i="4"/>
  <c r="M5027" i="4"/>
  <c r="J5115" i="4"/>
  <c r="L5115" i="4"/>
  <c r="K4317" i="4"/>
  <c r="J4317" i="4"/>
  <c r="L4600" i="4"/>
  <c r="M4600" i="4"/>
  <c r="J4600" i="4"/>
  <c r="L5083" i="4"/>
  <c r="K5083" i="4"/>
  <c r="J754" i="4"/>
  <c r="L754" i="4"/>
  <c r="M754" i="4"/>
  <c r="M2191" i="4"/>
  <c r="L2191" i="4"/>
  <c r="K2191" i="4"/>
  <c r="L2559" i="4"/>
  <c r="J2559" i="4"/>
  <c r="K3000" i="4"/>
  <c r="J3000" i="4"/>
  <c r="M3000" i="4"/>
  <c r="L3818" i="4"/>
  <c r="J3818" i="4"/>
  <c r="L4999" i="4"/>
  <c r="K4999" i="4"/>
  <c r="J4999" i="4"/>
  <c r="K5029" i="4"/>
  <c r="M5029" i="4"/>
  <c r="J5029" i="4"/>
  <c r="K805" i="4"/>
  <c r="L805" i="4"/>
  <c r="J805" i="4"/>
  <c r="K36" i="4"/>
  <c r="J36" i="4"/>
  <c r="M36" i="4"/>
  <c r="L36" i="4"/>
  <c r="L101" i="4"/>
  <c r="K101" i="4"/>
  <c r="J101" i="4"/>
  <c r="M101" i="4"/>
  <c r="L462" i="4"/>
  <c r="M462" i="4"/>
  <c r="K462" i="4"/>
  <c r="J462" i="4"/>
  <c r="M1581" i="4"/>
  <c r="J1581" i="4"/>
  <c r="K1581" i="4"/>
  <c r="L1581" i="4"/>
  <c r="J2711" i="4"/>
  <c r="M2711" i="4"/>
  <c r="K2808" i="4"/>
  <c r="M2808" i="4"/>
  <c r="J2808" i="4"/>
  <c r="M4057" i="4"/>
  <c r="J4057" i="4"/>
  <c r="L4057" i="4"/>
  <c r="K4057" i="4"/>
  <c r="K4846" i="4"/>
  <c r="J4846" i="4"/>
  <c r="J146" i="4"/>
  <c r="M146" i="4"/>
  <c r="M79" i="4"/>
  <c r="K79" i="4"/>
  <c r="L79" i="4"/>
  <c r="L452" i="4"/>
  <c r="M452" i="4"/>
  <c r="K452" i="4"/>
  <c r="J452" i="4"/>
  <c r="K620" i="4"/>
  <c r="J620" i="4"/>
  <c r="L620" i="4"/>
  <c r="M620" i="4"/>
  <c r="L684" i="4"/>
  <c r="K684" i="4"/>
  <c r="J684" i="4"/>
  <c r="M684" i="4"/>
  <c r="L870" i="4"/>
  <c r="J870" i="4"/>
  <c r="M870" i="4"/>
  <c r="M1135" i="4"/>
  <c r="L1135" i="4"/>
  <c r="K1135" i="4"/>
  <c r="J1135" i="4"/>
  <c r="K4898" i="4"/>
  <c r="J4898" i="4"/>
  <c r="L2532" i="4"/>
  <c r="J2532" i="4"/>
  <c r="M4152" i="4"/>
  <c r="J4152" i="4"/>
  <c r="M2226" i="4"/>
  <c r="L2226" i="4"/>
  <c r="J2226" i="4"/>
  <c r="K2226" i="4"/>
  <c r="K827" i="4"/>
  <c r="J827" i="4"/>
  <c r="L827" i="4"/>
  <c r="M827" i="4"/>
  <c r="K2189" i="4"/>
  <c r="J2189" i="4"/>
  <c r="M2189" i="4"/>
  <c r="L2189" i="4"/>
  <c r="K2572" i="4"/>
  <c r="M2572" i="4"/>
  <c r="L2572" i="4"/>
  <c r="J2572" i="4"/>
  <c r="L1781" i="4"/>
  <c r="K1781" i="4"/>
  <c r="J1781" i="4"/>
  <c r="M1781" i="4"/>
  <c r="J3725" i="4"/>
  <c r="M3725" i="4"/>
  <c r="K3725" i="4"/>
  <c r="M4011" i="4"/>
  <c r="L4011" i="4"/>
  <c r="K4011" i="4"/>
  <c r="J4011" i="4"/>
  <c r="J3015" i="4"/>
  <c r="M3015" i="4"/>
  <c r="L3015" i="4"/>
  <c r="K3015" i="4"/>
  <c r="J3811" i="4"/>
  <c r="K3811" i="4"/>
  <c r="L3811" i="4"/>
  <c r="M4030" i="4"/>
  <c r="L4030" i="4"/>
  <c r="K4030" i="4"/>
  <c r="J4030" i="4"/>
  <c r="L3224" i="4"/>
  <c r="J3224" i="4"/>
  <c r="K3224" i="4"/>
  <c r="M3224" i="4"/>
  <c r="J3653" i="4"/>
  <c r="M3653" i="4"/>
  <c r="K3653" i="4"/>
  <c r="M4001" i="4"/>
  <c r="L4001" i="4"/>
  <c r="K4001" i="4"/>
  <c r="L4980" i="4"/>
  <c r="M4980" i="4"/>
  <c r="M4260" i="4"/>
  <c r="J4260" i="4"/>
  <c r="K4260" i="4"/>
  <c r="L4260" i="4"/>
  <c r="J4555" i="4"/>
  <c r="L4555" i="4"/>
  <c r="L4283" i="4"/>
  <c r="K4283" i="4"/>
  <c r="J4283" i="4"/>
  <c r="M4283" i="4"/>
  <c r="L4614" i="4"/>
  <c r="J4614" i="4"/>
  <c r="M1484" i="4"/>
  <c r="L1484" i="4"/>
  <c r="K1484" i="4"/>
  <c r="J1484" i="4"/>
  <c r="J81" i="4"/>
  <c r="M81" i="4"/>
  <c r="L81" i="4"/>
  <c r="K81" i="4"/>
  <c r="L459" i="4"/>
  <c r="M459" i="4"/>
  <c r="K459" i="4"/>
  <c r="J459" i="4"/>
  <c r="J893" i="4"/>
  <c r="M893" i="4"/>
  <c r="L893" i="4"/>
  <c r="K893" i="4"/>
  <c r="K1446" i="4"/>
  <c r="J1446" i="4"/>
  <c r="L1446" i="4"/>
  <c r="M1446" i="4"/>
  <c r="K1016" i="4"/>
  <c r="J1016" i="4"/>
  <c r="M1016" i="4"/>
  <c r="L1016" i="4"/>
  <c r="L1832" i="4"/>
  <c r="K1832" i="4"/>
  <c r="J1832" i="4"/>
  <c r="L2323" i="4"/>
  <c r="J2323" i="4"/>
  <c r="K2323" i="4"/>
  <c r="M2323" i="4"/>
  <c r="M286" i="4"/>
  <c r="J286" i="4"/>
  <c r="K286" i="4"/>
  <c r="L286" i="4"/>
  <c r="K42" i="4"/>
  <c r="J42" i="4"/>
  <c r="L42" i="4"/>
  <c r="M42" i="4"/>
  <c r="M154" i="4"/>
  <c r="K154" i="4"/>
  <c r="J154" i="4"/>
  <c r="M239" i="4"/>
  <c r="L239" i="4"/>
  <c r="K239" i="4"/>
  <c r="J239" i="4"/>
  <c r="M2902" i="4"/>
  <c r="J27" i="4"/>
  <c r="L4868" i="4"/>
  <c r="K226" i="4"/>
  <c r="L121" i="4"/>
  <c r="L588" i="4"/>
  <c r="J821" i="4"/>
  <c r="K613" i="4"/>
  <c r="J1238" i="4"/>
  <c r="K2533" i="4"/>
  <c r="J884" i="4"/>
  <c r="L411" i="4"/>
  <c r="K136" i="4"/>
  <c r="K921" i="4"/>
  <c r="J1776" i="4"/>
  <c r="J140" i="4"/>
  <c r="M1199" i="4"/>
  <c r="K1252" i="4"/>
  <c r="L1848" i="4"/>
  <c r="J2563" i="4"/>
  <c r="M77" i="4"/>
  <c r="L4049" i="4"/>
  <c r="K3154" i="4"/>
  <c r="L3551" i="4"/>
  <c r="M4447" i="4"/>
  <c r="K4661" i="4"/>
  <c r="M4663" i="4"/>
  <c r="M3068" i="4"/>
  <c r="K3768" i="4"/>
  <c r="M3754" i="4"/>
  <c r="L2667" i="4"/>
  <c r="I4900" i="4"/>
  <c r="I4897" i="4" s="1"/>
  <c r="L4897" i="4" s="1"/>
  <c r="L1776" i="4"/>
  <c r="M3154" i="4"/>
  <c r="M3551" i="4"/>
  <c r="L3822" i="4"/>
  <c r="M2585" i="4"/>
  <c r="K931" i="4"/>
  <c r="K3366" i="4"/>
  <c r="K3833" i="4"/>
  <c r="L288" i="4"/>
  <c r="K2786" i="4"/>
  <c r="M363" i="4"/>
  <c r="L855" i="4"/>
  <c r="K804" i="4"/>
  <c r="J748" i="4"/>
  <c r="J2056" i="4"/>
  <c r="K2120" i="4"/>
  <c r="K2300" i="4"/>
  <c r="L691" i="4"/>
  <c r="J691" i="4"/>
  <c r="L850" i="4"/>
  <c r="J850" i="4"/>
  <c r="K850" i="4"/>
  <c r="K952" i="4"/>
  <c r="L952" i="4"/>
  <c r="L1140" i="4"/>
  <c r="K1140" i="4"/>
  <c r="J1600" i="4"/>
  <c r="K1600" i="4"/>
  <c r="J409" i="4"/>
  <c r="L409" i="4"/>
  <c r="K409" i="4"/>
  <c r="M650" i="4"/>
  <c r="J650" i="4"/>
  <c r="K650" i="4"/>
  <c r="M1076" i="4"/>
  <c r="J1076" i="4"/>
  <c r="L1314" i="4"/>
  <c r="M1314" i="4"/>
  <c r="J1569" i="4"/>
  <c r="K1569" i="4"/>
  <c r="L1569" i="4"/>
  <c r="M2977" i="4"/>
  <c r="K2977" i="4"/>
  <c r="L2977" i="4"/>
  <c r="M3183" i="4"/>
  <c r="L3183" i="4"/>
  <c r="K3183" i="4"/>
  <c r="L2259" i="4"/>
  <c r="M2259" i="4"/>
  <c r="L2385" i="4"/>
  <c r="J2385" i="4"/>
  <c r="K2385" i="4"/>
  <c r="M2385" i="4"/>
  <c r="M2554" i="4"/>
  <c r="J2554" i="4"/>
  <c r="L2554" i="4"/>
  <c r="M2757" i="4"/>
  <c r="L2757" i="4"/>
  <c r="J2855" i="4"/>
  <c r="M2855" i="4"/>
  <c r="L2919" i="4"/>
  <c r="K2919" i="4"/>
  <c r="J3211" i="4"/>
  <c r="L3211" i="4"/>
  <c r="M3211" i="4"/>
  <c r="K3211" i="4"/>
  <c r="J3364" i="4"/>
  <c r="L3364" i="4"/>
  <c r="L3526" i="4"/>
  <c r="J3526" i="4"/>
  <c r="M3526" i="4"/>
  <c r="J3803" i="4"/>
  <c r="L3803" i="4"/>
  <c r="K3803" i="4"/>
  <c r="M3803" i="4"/>
  <c r="J3219" i="4"/>
  <c r="M3219" i="4"/>
  <c r="L3219" i="4"/>
  <c r="K3219" i="4"/>
  <c r="M3307" i="4"/>
  <c r="L3307" i="4"/>
  <c r="K3307" i="4"/>
  <c r="M3514" i="4"/>
  <c r="J3514" i="4"/>
  <c r="L3935" i="4"/>
  <c r="J3935" i="4"/>
  <c r="M3935" i="4"/>
  <c r="K3935" i="4"/>
  <c r="L3999" i="4"/>
  <c r="K3999" i="4"/>
  <c r="M3999" i="4"/>
  <c r="L3928" i="4"/>
  <c r="J3928" i="4"/>
  <c r="L4040" i="4"/>
  <c r="K4040" i="4"/>
  <c r="J4329" i="4"/>
  <c r="K4329" i="4"/>
  <c r="M4329" i="4"/>
  <c r="L5020" i="4"/>
  <c r="K5020" i="4"/>
  <c r="J5020" i="4"/>
  <c r="L4795" i="4"/>
  <c r="K4795" i="4"/>
  <c r="J4795" i="4"/>
  <c r="M4795" i="4"/>
  <c r="M5100" i="4"/>
  <c r="J5100" i="4"/>
  <c r="K5100" i="4"/>
  <c r="L5100" i="4"/>
  <c r="L472" i="4"/>
  <c r="K472" i="4"/>
  <c r="J133" i="4"/>
  <c r="M133" i="4"/>
  <c r="K201" i="4"/>
  <c r="M201" i="4"/>
  <c r="K281" i="4"/>
  <c r="J281" i="4"/>
  <c r="K322" i="4"/>
  <c r="L322" i="4"/>
  <c r="M322" i="4"/>
  <c r="L339" i="4"/>
  <c r="K339" i="4"/>
  <c r="J490" i="4"/>
  <c r="M490" i="4"/>
  <c r="L490" i="4"/>
  <c r="J580" i="4"/>
  <c r="K580" i="4"/>
  <c r="L580" i="4"/>
  <c r="M555" i="4"/>
  <c r="L555" i="4"/>
  <c r="M719" i="4"/>
  <c r="J719" i="4"/>
  <c r="K719" i="4"/>
  <c r="J773" i="4"/>
  <c r="K773" i="4"/>
  <c r="L773" i="4"/>
  <c r="J843" i="4"/>
  <c r="K843" i="4"/>
  <c r="J875" i="4"/>
  <c r="L875" i="4"/>
  <c r="M875" i="4"/>
  <c r="K961" i="4"/>
  <c r="M961" i="4"/>
  <c r="J999" i="4"/>
  <c r="M999" i="4"/>
  <c r="K999" i="4"/>
  <c r="M1169" i="4"/>
  <c r="L1169" i="4"/>
  <c r="K1169" i="4"/>
  <c r="J1169" i="4"/>
  <c r="L1272" i="4"/>
  <c r="M1272" i="4"/>
  <c r="K1272" i="4"/>
  <c r="J1272" i="4"/>
  <c r="K1303" i="4"/>
  <c r="J1303" i="4"/>
  <c r="L1303" i="4"/>
  <c r="M1303" i="4"/>
  <c r="M1473" i="4"/>
  <c r="L1473" i="4"/>
  <c r="K1473" i="4"/>
  <c r="J1473" i="4"/>
  <c r="K1554" i="4"/>
  <c r="M1554" i="4"/>
  <c r="L1554" i="4"/>
  <c r="J1554" i="4"/>
  <c r="K1647" i="4"/>
  <c r="L1647" i="4"/>
  <c r="L1802" i="4"/>
  <c r="M1802" i="4"/>
  <c r="J1802" i="4"/>
  <c r="K1802" i="4"/>
  <c r="M577" i="4"/>
  <c r="L577" i="4"/>
  <c r="J577" i="4"/>
  <c r="K577" i="4"/>
  <c r="J653" i="4"/>
  <c r="K653" i="4"/>
  <c r="L653" i="4"/>
  <c r="L794" i="4"/>
  <c r="K794" i="4"/>
  <c r="M794" i="4"/>
  <c r="J794" i="4"/>
  <c r="M1082" i="4"/>
  <c r="K1082" i="4"/>
  <c r="L1082" i="4"/>
  <c r="J1082" i="4"/>
  <c r="L1152" i="4"/>
  <c r="K1152" i="4"/>
  <c r="J1152" i="4"/>
  <c r="M1152" i="4"/>
  <c r="K762" i="4"/>
  <c r="M762" i="4"/>
  <c r="J762" i="4"/>
  <c r="L762" i="4"/>
  <c r="K1065" i="4"/>
  <c r="J1065" i="4"/>
  <c r="M1230" i="4"/>
  <c r="L1230" i="4"/>
  <c r="J1230" i="4"/>
  <c r="L1294" i="4"/>
  <c r="M1294" i="4"/>
  <c r="L2067" i="4"/>
  <c r="J2067" i="4"/>
  <c r="K2067" i="4"/>
  <c r="M2456" i="4"/>
  <c r="J2456" i="4"/>
  <c r="K2456" i="4"/>
  <c r="K2673" i="4"/>
  <c r="J2673" i="4"/>
  <c r="L2673" i="4"/>
  <c r="M2673" i="4"/>
  <c r="J3159" i="4"/>
  <c r="M3159" i="4"/>
  <c r="L3159" i="4"/>
  <c r="K3159" i="4"/>
  <c r="L3292" i="4"/>
  <c r="J3292" i="4"/>
  <c r="J2469" i="4"/>
  <c r="M2469" i="4"/>
  <c r="K2679" i="4"/>
  <c r="M2679" i="4"/>
  <c r="M3016" i="4"/>
  <c r="L3016" i="4"/>
  <c r="K3016" i="4"/>
  <c r="L3266" i="4"/>
  <c r="J3266" i="4"/>
  <c r="K3266" i="4"/>
  <c r="M3330" i="4"/>
  <c r="J3330" i="4"/>
  <c r="L4432" i="4"/>
  <c r="K4432" i="4"/>
  <c r="J4432" i="4"/>
  <c r="M4882" i="4"/>
  <c r="J4882" i="4"/>
  <c r="K4882" i="4"/>
  <c r="L3815" i="4"/>
  <c r="K3815" i="4"/>
  <c r="J3815" i="4"/>
  <c r="J1247" i="4"/>
  <c r="L1247" i="4"/>
  <c r="M1247" i="4"/>
  <c r="K927" i="4"/>
  <c r="J927" i="4"/>
  <c r="M927" i="4"/>
  <c r="J1439" i="4"/>
  <c r="M1439" i="4"/>
  <c r="L1404" i="4"/>
  <c r="K1404" i="4"/>
  <c r="M1404" i="4"/>
  <c r="M1962" i="4"/>
  <c r="K1962" i="4"/>
  <c r="J1962" i="4"/>
  <c r="K2399" i="4"/>
  <c r="M2399" i="4"/>
  <c r="M2889" i="4"/>
  <c r="L2889" i="4"/>
  <c r="J2889" i="4"/>
  <c r="K2889" i="4"/>
  <c r="K3455" i="4"/>
  <c r="L3455" i="4"/>
  <c r="M3455" i="4"/>
  <c r="J3455" i="4"/>
  <c r="M3905" i="4"/>
  <c r="J3905" i="4"/>
  <c r="M4973" i="4"/>
  <c r="K4973" i="4"/>
  <c r="K5104" i="4"/>
  <c r="J5104" i="4"/>
  <c r="M5104" i="4"/>
  <c r="L5104" i="4"/>
  <c r="L388" i="4"/>
  <c r="J388" i="4"/>
  <c r="M388" i="4"/>
  <c r="K644" i="4"/>
  <c r="J644" i="4"/>
  <c r="L644" i="4"/>
  <c r="M644" i="4"/>
  <c r="K727" i="4"/>
  <c r="J727" i="4"/>
  <c r="M727" i="4"/>
  <c r="J1006" i="4"/>
  <c r="L1006" i="4"/>
  <c r="M1006" i="4"/>
  <c r="J1143" i="4"/>
  <c r="M1143" i="4"/>
  <c r="L1143" i="4"/>
  <c r="K1143" i="4"/>
  <c r="K3245" i="4"/>
  <c r="M3245" i="4"/>
  <c r="J3245" i="4"/>
  <c r="J443" i="4"/>
  <c r="M443" i="4"/>
  <c r="L443" i="4"/>
  <c r="M1583" i="4"/>
  <c r="L1583" i="4"/>
  <c r="K1583" i="4"/>
  <c r="J1190" i="4"/>
  <c r="M1190" i="4"/>
  <c r="L1190" i="4"/>
  <c r="L1321" i="4"/>
  <c r="K1321" i="4"/>
  <c r="J1321" i="4"/>
  <c r="L2597" i="4"/>
  <c r="J2597" i="4"/>
  <c r="M2597" i="4"/>
  <c r="J31" i="4"/>
  <c r="M31" i="4"/>
  <c r="L1508" i="4"/>
  <c r="M1508" i="4"/>
  <c r="J1508" i="4"/>
  <c r="K1556" i="4"/>
  <c r="J1556" i="4"/>
  <c r="M1556" i="4"/>
  <c r="L2544" i="4"/>
  <c r="K2544" i="4"/>
  <c r="M2544" i="4"/>
  <c r="M4132" i="4"/>
  <c r="K4132" i="4"/>
  <c r="J4132" i="4"/>
  <c r="L4132" i="4"/>
  <c r="M252" i="4"/>
  <c r="L252" i="4"/>
  <c r="K252" i="4"/>
  <c r="K2987" i="4"/>
  <c r="J2987" i="4"/>
  <c r="M2987" i="4"/>
  <c r="L2987" i="4"/>
  <c r="M4732" i="4"/>
  <c r="L4732" i="4"/>
  <c r="J4732" i="4"/>
  <c r="K4732" i="4"/>
  <c r="M399" i="4"/>
  <c r="L399" i="4"/>
  <c r="J399" i="4"/>
  <c r="K399" i="4"/>
  <c r="J686" i="4"/>
  <c r="M686" i="4"/>
  <c r="L686" i="4"/>
  <c r="K686" i="4"/>
  <c r="L2878" i="4"/>
  <c r="K2878" i="4"/>
  <c r="J2878" i="4"/>
  <c r="M2878" i="4"/>
  <c r="K2483" i="4"/>
  <c r="L2483" i="4"/>
  <c r="J2483" i="4"/>
  <c r="L118" i="4"/>
  <c r="M118" i="4"/>
  <c r="M233" i="4"/>
  <c r="K233" i="4"/>
  <c r="M292" i="4"/>
  <c r="L292" i="4"/>
  <c r="M806" i="4"/>
  <c r="K806" i="4"/>
  <c r="L806" i="4"/>
  <c r="K1273" i="4"/>
  <c r="L1273" i="4"/>
  <c r="J1273" i="4"/>
  <c r="M1542" i="4"/>
  <c r="L1542" i="4"/>
  <c r="J1542" i="4"/>
  <c r="L1830" i="4"/>
  <c r="K1830" i="4"/>
  <c r="J1108" i="4"/>
  <c r="L1108" i="4"/>
  <c r="K1108" i="4"/>
  <c r="J2137" i="4"/>
  <c r="L2137" i="4"/>
  <c r="K2137" i="4"/>
  <c r="M2137" i="4"/>
  <c r="L2277" i="4"/>
  <c r="K2277" i="4"/>
  <c r="J3388" i="4"/>
  <c r="L3388" i="4"/>
  <c r="K4712" i="4"/>
  <c r="M4712" i="4"/>
  <c r="J5087" i="4"/>
  <c r="L5087" i="4"/>
  <c r="J1845" i="4"/>
  <c r="J1941" i="4"/>
  <c r="J3670" i="4"/>
  <c r="K3526" i="4"/>
  <c r="L281" i="4"/>
  <c r="L201" i="4"/>
  <c r="M1647" i="4"/>
  <c r="M924" i="4"/>
  <c r="J2912" i="4"/>
  <c r="M946" i="4"/>
  <c r="M1830" i="4"/>
  <c r="K2340" i="4"/>
  <c r="L2340" i="4"/>
  <c r="J3016" i="4"/>
  <c r="J2679" i="4"/>
  <c r="K3330" i="4"/>
  <c r="M4432" i="4"/>
  <c r="L2504" i="4"/>
  <c r="J2147" i="4"/>
  <c r="J1900" i="4"/>
  <c r="M1980" i="4"/>
  <c r="M2044" i="4"/>
  <c r="K2108" i="4"/>
  <c r="M2200" i="4"/>
  <c r="K3402" i="4"/>
  <c r="J3438" i="4"/>
  <c r="K720" i="4"/>
  <c r="K4935" i="4"/>
  <c r="M4951" i="4"/>
  <c r="L3004" i="4"/>
  <c r="M3004" i="4"/>
  <c r="K1138" i="4"/>
  <c r="J952" i="4"/>
  <c r="M190" i="4"/>
  <c r="L361" i="4"/>
  <c r="M447" i="4"/>
  <c r="L539" i="4"/>
  <c r="L635" i="4"/>
  <c r="M850" i="4"/>
  <c r="K2757" i="4"/>
  <c r="L2855" i="4"/>
  <c r="K118" i="4"/>
  <c r="J233" i="4"/>
  <c r="K1542" i="4"/>
  <c r="K1190" i="4"/>
  <c r="K2597" i="4"/>
  <c r="J1583" i="4"/>
  <c r="L1556" i="4"/>
  <c r="K388" i="4"/>
  <c r="J2544" i="4"/>
  <c r="K2912" i="4"/>
  <c r="J252" i="4"/>
  <c r="K3514" i="4"/>
  <c r="K3928" i="4"/>
  <c r="M5020" i="4"/>
  <c r="J555" i="4"/>
  <c r="J2919" i="4"/>
  <c r="J169" i="4"/>
  <c r="M2912" i="4"/>
  <c r="J183" i="4"/>
  <c r="J1830" i="4"/>
  <c r="M2504" i="4"/>
  <c r="J2077" i="4"/>
  <c r="K2147" i="4"/>
  <c r="M2277" i="4"/>
  <c r="M2328" i="4"/>
  <c r="K2469" i="4"/>
  <c r="L1900" i="4"/>
  <c r="J1980" i="4"/>
  <c r="J2044" i="4"/>
  <c r="J2108" i="4"/>
  <c r="J2200" i="4"/>
  <c r="M3402" i="4"/>
  <c r="M3438" i="4"/>
  <c r="J4712" i="4"/>
  <c r="M5087" i="4"/>
  <c r="J720" i="4"/>
  <c r="L4935" i="4"/>
  <c r="J5089" i="4"/>
  <c r="J539" i="4"/>
  <c r="L3514" i="4"/>
  <c r="J2504" i="4"/>
  <c r="J361" i="4"/>
  <c r="M667" i="4"/>
  <c r="L1076" i="4"/>
  <c r="M409" i="4"/>
  <c r="K1076" i="4"/>
  <c r="M1569" i="4"/>
  <c r="M952" i="4"/>
  <c r="J2259" i="4"/>
  <c r="J2977" i="4"/>
  <c r="J190" i="4"/>
  <c r="M1140" i="4"/>
  <c r="L233" i="4"/>
  <c r="M1273" i="4"/>
  <c r="M1108" i="4"/>
  <c r="J3999" i="4"/>
  <c r="K1006" i="4"/>
  <c r="M2483" i="4"/>
  <c r="L927" i="4"/>
  <c r="K2259" i="4"/>
  <c r="L1065" i="4"/>
  <c r="K1294" i="4"/>
  <c r="J4040" i="4"/>
  <c r="M3364" i="4"/>
  <c r="M2919" i="4"/>
  <c r="L169" i="4"/>
  <c r="L133" i="4"/>
  <c r="L183" i="4"/>
  <c r="J3183" i="4"/>
  <c r="L2077" i="4"/>
  <c r="M3928" i="4"/>
  <c r="K2077" i="4"/>
  <c r="L2147" i="4"/>
  <c r="J2277" i="4"/>
  <c r="L2469" i="4"/>
  <c r="L1980" i="4"/>
  <c r="L4712" i="4"/>
  <c r="K5087" i="4"/>
  <c r="M4935" i="4"/>
  <c r="L190" i="4"/>
  <c r="K4951" i="4"/>
  <c r="L2972" i="4"/>
  <c r="M2972" i="4"/>
  <c r="L5089" i="4"/>
  <c r="J1140" i="4"/>
  <c r="M1600" i="4"/>
  <c r="K447" i="4"/>
  <c r="M63" i="4"/>
  <c r="J603" i="4"/>
  <c r="L1600" i="4"/>
  <c r="L603" i="4"/>
  <c r="L667" i="4"/>
  <c r="M691" i="4"/>
  <c r="K946" i="4"/>
  <c r="K292" i="4"/>
  <c r="J806" i="4"/>
  <c r="L3245" i="4"/>
  <c r="M1321" i="4"/>
  <c r="M183" i="4"/>
  <c r="L2679" i="4"/>
  <c r="K3292" i="4"/>
  <c r="M169" i="4"/>
  <c r="M281" i="4"/>
  <c r="K1247" i="4"/>
  <c r="M29" i="4"/>
  <c r="J29" i="4"/>
  <c r="K29" i="4"/>
  <c r="M348" i="4"/>
  <c r="L348" i="4"/>
  <c r="L4476" i="4"/>
  <c r="M4476" i="4"/>
  <c r="L1086" i="4"/>
  <c r="K1086" i="4"/>
  <c r="J3252" i="4"/>
  <c r="K3252" i="4"/>
  <c r="M4776" i="4"/>
  <c r="J4776" i="4"/>
  <c r="L3871" i="4"/>
  <c r="J3871" i="4"/>
  <c r="K3871" i="4"/>
  <c r="M2098" i="4"/>
  <c r="L1519" i="4"/>
  <c r="K2098" i="4"/>
  <c r="K2727" i="4"/>
  <c r="J2920" i="4"/>
  <c r="K3328" i="4"/>
  <c r="K1716" i="4"/>
  <c r="M1716" i="4"/>
  <c r="K3759" i="4"/>
  <c r="K3457" i="4"/>
  <c r="K1348" i="4"/>
  <c r="M2777" i="4"/>
  <c r="L1345" i="4"/>
  <c r="I782" i="4"/>
  <c r="L782" i="4" s="1"/>
  <c r="I2740" i="4"/>
  <c r="L2740" i="4" s="1"/>
  <c r="L290" i="4"/>
  <c r="J290" i="4"/>
  <c r="J1041" i="4"/>
  <c r="K2020" i="4"/>
  <c r="M1956" i="4"/>
  <c r="M2205" i="4"/>
  <c r="J563" i="4"/>
  <c r="J615" i="4"/>
  <c r="L524" i="4"/>
  <c r="J3274" i="4"/>
  <c r="J1956" i="4"/>
  <c r="M2166" i="4"/>
  <c r="L3274" i="4"/>
  <c r="M2101" i="4"/>
  <c r="J3012" i="4"/>
  <c r="K2033" i="4"/>
  <c r="L2786" i="4"/>
  <c r="M2434" i="4"/>
  <c r="M318" i="4"/>
  <c r="J1429" i="4"/>
  <c r="M1665" i="4"/>
  <c r="L1490" i="4"/>
  <c r="K1982" i="4"/>
  <c r="K1902" i="4"/>
  <c r="M1235" i="4"/>
  <c r="L1701" i="4"/>
  <c r="J2210" i="4"/>
  <c r="J1548" i="4"/>
  <c r="L2210" i="4"/>
  <c r="M40" i="4"/>
  <c r="K2322" i="4"/>
  <c r="J1020" i="4"/>
  <c r="L1902" i="4"/>
  <c r="J1748" i="4"/>
  <c r="M3833" i="4"/>
  <c r="K1573" i="4"/>
  <c r="K615" i="4"/>
  <c r="L663" i="4"/>
  <c r="I4992" i="4"/>
  <c r="L4992" i="4" s="1"/>
  <c r="J4992" i="4"/>
  <c r="M1486" i="4"/>
  <c r="L1486" i="4"/>
  <c r="K2235" i="4"/>
  <c r="J2235" i="4"/>
  <c r="M3947" i="4"/>
  <c r="K3947" i="4"/>
  <c r="J3249" i="4"/>
  <c r="K3249" i="4"/>
  <c r="J1838" i="4"/>
  <c r="M1838" i="4"/>
  <c r="K3997" i="4"/>
  <c r="M3997" i="4"/>
  <c r="L3997" i="4"/>
  <c r="K2863" i="4"/>
  <c r="M2863" i="4"/>
  <c r="J2863" i="4"/>
  <c r="L2358" i="4"/>
  <c r="J2358" i="4"/>
  <c r="M2358" i="4"/>
  <c r="J2761" i="4"/>
  <c r="K2761" i="4"/>
  <c r="M2761" i="4"/>
  <c r="J1892" i="4"/>
  <c r="M1892" i="4"/>
  <c r="J3643" i="4"/>
  <c r="L3643" i="4"/>
  <c r="M3643" i="4"/>
  <c r="J5139" i="4"/>
  <c r="K5139" i="4"/>
  <c r="J1313" i="4"/>
  <c r="L1313" i="4"/>
  <c r="M1313" i="4"/>
  <c r="K1313" i="4"/>
  <c r="J2382" i="4"/>
  <c r="M2382" i="4"/>
  <c r="L4055" i="4"/>
  <c r="J4055" i="4"/>
  <c r="L2073" i="4"/>
  <c r="K2073" i="4"/>
  <c r="L2184" i="4"/>
  <c r="K2184" i="4"/>
  <c r="L2056" i="4"/>
  <c r="K2056" i="4"/>
  <c r="L1814" i="4"/>
  <c r="J1814" i="4"/>
  <c r="J2051" i="4"/>
  <c r="M2051" i="4"/>
  <c r="J2135" i="4"/>
  <c r="K2135" i="4"/>
  <c r="J2369" i="4"/>
  <c r="M2369" i="4"/>
  <c r="K4258" i="4"/>
  <c r="M4258" i="4"/>
  <c r="L4258" i="4"/>
  <c r="M4396" i="4"/>
  <c r="J4396" i="4"/>
  <c r="M5093" i="4"/>
  <c r="L5093" i="4"/>
  <c r="J4464" i="4"/>
  <c r="L4464" i="4"/>
  <c r="K4464" i="4"/>
  <c r="J5083" i="4"/>
  <c r="M5083" i="4"/>
  <c r="L797" i="4"/>
  <c r="J797" i="4"/>
  <c r="K2711" i="4"/>
  <c r="L2711" i="4"/>
  <c r="J3669" i="4"/>
  <c r="M3669" i="4"/>
  <c r="J4743" i="4"/>
  <c r="K4743" i="4"/>
  <c r="J206" i="4"/>
  <c r="M206" i="4"/>
  <c r="M47" i="4"/>
  <c r="J47" i="4"/>
  <c r="K47" i="4"/>
  <c r="L1536" i="4"/>
  <c r="M1536" i="4"/>
  <c r="J1536" i="4"/>
  <c r="L1807" i="4"/>
  <c r="M1807" i="4"/>
  <c r="K1807" i="4"/>
  <c r="M2532" i="4"/>
  <c r="K2532" i="4"/>
  <c r="M3979" i="4"/>
  <c r="K3979" i="4"/>
  <c r="J3979" i="4"/>
  <c r="L433" i="4"/>
  <c r="K433" i="4"/>
  <c r="J2861" i="4"/>
  <c r="L2861" i="4"/>
  <c r="K2861" i="4"/>
  <c r="M3065" i="4"/>
  <c r="K3065" i="4"/>
  <c r="L3065" i="4"/>
  <c r="M4555" i="4"/>
  <c r="K4555" i="4"/>
  <c r="K2993" i="4"/>
  <c r="J2993" i="4"/>
  <c r="J635" i="4"/>
  <c r="M635" i="4"/>
  <c r="K1444" i="4"/>
  <c r="M1444" i="4"/>
  <c r="M1685" i="4"/>
  <c r="L1685" i="4"/>
  <c r="L1138" i="4"/>
  <c r="M1138" i="4"/>
  <c r="M290" i="4"/>
  <c r="L3799" i="4"/>
  <c r="M4873" i="4"/>
  <c r="K550" i="4"/>
  <c r="L2961" i="4"/>
  <c r="K2749" i="4"/>
  <c r="L3459" i="4"/>
  <c r="M3799" i="4"/>
  <c r="K3799" i="4"/>
  <c r="M1073" i="4"/>
  <c r="J2739" i="4"/>
  <c r="L3749" i="4"/>
  <c r="L275" i="4"/>
  <c r="L563" i="4"/>
  <c r="M359" i="4"/>
  <c r="L2166" i="4"/>
  <c r="K221" i="4"/>
  <c r="J78" i="4"/>
  <c r="J152" i="4"/>
  <c r="J846" i="4"/>
  <c r="K538" i="4"/>
  <c r="L600" i="4"/>
  <c r="K357" i="4"/>
  <c r="J357" i="4"/>
  <c r="J2084" i="4"/>
  <c r="L2312" i="4"/>
  <c r="K3643" i="4"/>
  <c r="J2166" i="4"/>
  <c r="M3284" i="4"/>
  <c r="L2434" i="4"/>
  <c r="L4849" i="4"/>
  <c r="L2205" i="4"/>
  <c r="K1089" i="4"/>
  <c r="L1373" i="4"/>
  <c r="J3991" i="4"/>
  <c r="L2033" i="4"/>
  <c r="K2084" i="4"/>
  <c r="J260" i="4"/>
  <c r="K791" i="4"/>
  <c r="J401" i="4"/>
  <c r="L1665" i="4"/>
  <c r="J2212" i="4"/>
  <c r="L1838" i="4"/>
  <c r="K3021" i="4"/>
  <c r="K1701" i="4"/>
  <c r="L1548" i="4"/>
  <c r="J105" i="4"/>
  <c r="M2322" i="4"/>
  <c r="L1020" i="4"/>
  <c r="M1176" i="4"/>
  <c r="J3294" i="4"/>
  <c r="K184" i="4"/>
  <c r="M2135" i="4"/>
  <c r="K4825" i="4"/>
  <c r="J1573" i="4"/>
  <c r="M275" i="4"/>
  <c r="L3947" i="4"/>
  <c r="K191" i="4"/>
  <c r="J41" i="4"/>
  <c r="L189" i="4"/>
  <c r="K266" i="4"/>
  <c r="K588" i="4"/>
  <c r="M751" i="4"/>
  <c r="L957" i="4"/>
  <c r="M1252" i="4"/>
  <c r="L1276" i="4"/>
  <c r="L1343" i="4"/>
  <c r="J613" i="4"/>
  <c r="J1129" i="4"/>
  <c r="K1740" i="4"/>
  <c r="K3881" i="4"/>
  <c r="M136" i="4"/>
  <c r="M2749" i="4"/>
  <c r="L1601" i="4"/>
  <c r="M3809" i="4"/>
  <c r="J4049" i="4"/>
  <c r="J275" i="4"/>
  <c r="M563" i="4"/>
  <c r="K359" i="4"/>
  <c r="J535" i="4"/>
  <c r="K524" i="4"/>
  <c r="L103" i="4"/>
  <c r="K465" i="4"/>
  <c r="M184" i="4"/>
  <c r="K592" i="4"/>
  <c r="J1139" i="4"/>
  <c r="J2205" i="4"/>
  <c r="K2434" i="4"/>
  <c r="K1892" i="4"/>
  <c r="L3012" i="4"/>
  <c r="L3163" i="4"/>
  <c r="K4222" i="4"/>
  <c r="L2101" i="4"/>
  <c r="M3012" i="4"/>
  <c r="M4222" i="4"/>
  <c r="J662" i="4"/>
  <c r="J743" i="4"/>
  <c r="L1310" i="4"/>
  <c r="M1584" i="4"/>
  <c r="L1804" i="4"/>
  <c r="J2620" i="4"/>
  <c r="M2033" i="4"/>
  <c r="M2312" i="4"/>
  <c r="M931" i="4"/>
  <c r="K1665" i="4"/>
  <c r="J1490" i="4"/>
  <c r="J1982" i="4"/>
  <c r="M2212" i="4"/>
  <c r="L72" i="4"/>
  <c r="M784" i="4"/>
  <c r="J4041" i="4"/>
  <c r="J513" i="4"/>
  <c r="J2322" i="4"/>
  <c r="J1176" i="4"/>
  <c r="K2369" i="4"/>
  <c r="J2073" i="4"/>
  <c r="J2184" i="4"/>
  <c r="K1912" i="4"/>
  <c r="L2135" i="4"/>
  <c r="K4396" i="4"/>
  <c r="M3021" i="4"/>
  <c r="L4825" i="4"/>
  <c r="K4600" i="4"/>
  <c r="M4743" i="4"/>
  <c r="M1573" i="4"/>
  <c r="M797" i="4"/>
  <c r="M3163" i="4"/>
  <c r="J3947" i="4"/>
  <c r="K2358" i="4"/>
  <c r="L5086" i="4"/>
  <c r="K5086" i="4"/>
  <c r="L849" i="4"/>
  <c r="J849" i="4"/>
  <c r="L1439" i="4"/>
  <c r="K1439" i="4"/>
  <c r="J1694" i="4"/>
  <c r="L1694" i="4"/>
  <c r="K1850" i="4"/>
  <c r="M1850" i="4"/>
  <c r="J2399" i="4"/>
  <c r="L2399" i="4"/>
  <c r="L4973" i="4"/>
  <c r="J4973" i="4"/>
  <c r="J3857" i="4"/>
  <c r="M3857" i="4"/>
  <c r="M3312" i="4"/>
  <c r="L3312" i="4"/>
  <c r="K3312" i="4"/>
  <c r="M212" i="4"/>
  <c r="K212" i="4"/>
  <c r="L4376" i="4"/>
  <c r="J4376" i="4"/>
  <c r="K2554" i="4"/>
  <c r="J472" i="4"/>
  <c r="M472" i="4"/>
  <c r="K133" i="4"/>
  <c r="J322" i="4"/>
  <c r="M339" i="4"/>
  <c r="M580" i="4"/>
  <c r="K555" i="4"/>
  <c r="L719" i="4"/>
  <c r="M773" i="4"/>
  <c r="L843" i="4"/>
  <c r="K875" i="4"/>
  <c r="J961" i="4"/>
  <c r="L2456" i="4"/>
  <c r="L3330" i="4"/>
  <c r="J1850" i="4"/>
  <c r="K490" i="4"/>
  <c r="J339" i="4"/>
  <c r="M843" i="4"/>
  <c r="L961" i="4"/>
  <c r="L999" i="4"/>
  <c r="M653" i="4"/>
  <c r="K849" i="4"/>
  <c r="L924" i="4"/>
  <c r="M1065" i="4"/>
  <c r="K1230" i="4"/>
  <c r="J1294" i="4"/>
  <c r="J5086" i="4"/>
  <c r="M2067" i="4"/>
  <c r="J1404" i="4"/>
  <c r="M3815" i="4"/>
  <c r="L1962" i="4"/>
  <c r="M925" i="4"/>
  <c r="L925" i="4"/>
  <c r="K1544" i="4"/>
  <c r="J1544" i="4"/>
  <c r="M3328" i="4"/>
  <c r="M1388" i="4"/>
  <c r="K599" i="4"/>
  <c r="L3116" i="4"/>
  <c r="K3132" i="4"/>
  <c r="L960" i="4"/>
  <c r="M3116" i="4"/>
  <c r="K1214" i="4"/>
  <c r="J1214" i="4"/>
  <c r="M1214" i="4"/>
  <c r="J515" i="4"/>
  <c r="K813" i="4"/>
  <c r="J136" i="4"/>
  <c r="J350" i="4"/>
  <c r="I2731" i="4"/>
  <c r="L2731" i="4" s="1"/>
  <c r="I1093" i="4"/>
  <c r="I1092" i="4" s="1"/>
  <c r="L1092" i="4" s="1"/>
  <c r="K240" i="4"/>
  <c r="K38" i="4"/>
  <c r="J858" i="4"/>
  <c r="J359" i="4"/>
  <c r="K378" i="4"/>
  <c r="K422" i="4"/>
  <c r="L441" i="4"/>
  <c r="L733" i="4"/>
  <c r="L60" i="4"/>
  <c r="K71" i="4"/>
  <c r="L717" i="4"/>
  <c r="L616" i="4"/>
  <c r="M516" i="4"/>
  <c r="K516" i="4"/>
  <c r="K600" i="4"/>
  <c r="M616" i="4"/>
  <c r="K632" i="4"/>
  <c r="M648" i="4"/>
  <c r="K664" i="4"/>
  <c r="M680" i="4"/>
  <c r="K717" i="4"/>
  <c r="J767" i="4"/>
  <c r="K878" i="4"/>
  <c r="L2787" i="4"/>
  <c r="L5139" i="4"/>
  <c r="L2408" i="4"/>
  <c r="L2675" i="4"/>
  <c r="L3785" i="4"/>
  <c r="J3020" i="4"/>
  <c r="J4616" i="4"/>
  <c r="M2458" i="4"/>
  <c r="L3258" i="4"/>
  <c r="L4222" i="4"/>
  <c r="J2312" i="4"/>
  <c r="K2512" i="4"/>
  <c r="K3020" i="4"/>
  <c r="L3322" i="4"/>
  <c r="L513" i="4"/>
  <c r="K4041" i="4"/>
  <c r="K260" i="4"/>
  <c r="J791" i="4"/>
  <c r="J421" i="4"/>
  <c r="K1251" i="4"/>
  <c r="K73" i="4"/>
  <c r="M401" i="4"/>
  <c r="L753" i="4"/>
  <c r="M504" i="4"/>
  <c r="K1429" i="4"/>
  <c r="L23" i="4"/>
  <c r="L2801" i="4"/>
  <c r="L2776" i="4"/>
  <c r="K2963" i="4"/>
  <c r="M3787" i="4"/>
  <c r="L3971" i="4"/>
  <c r="J72" i="4"/>
  <c r="K2471" i="4"/>
  <c r="K389" i="4"/>
  <c r="M506" i="4"/>
  <c r="L1235" i="4"/>
  <c r="J1501" i="4"/>
  <c r="M57" i="4"/>
  <c r="L337" i="4"/>
  <c r="K387" i="4"/>
  <c r="L463" i="4"/>
  <c r="K428" i="4"/>
  <c r="J1287" i="4"/>
  <c r="K1585" i="4"/>
  <c r="J3021" i="4"/>
  <c r="M3961" i="4"/>
  <c r="M2210" i="4"/>
  <c r="K427" i="4"/>
  <c r="M2173" i="4"/>
  <c r="K376" i="4"/>
  <c r="J1042" i="4"/>
  <c r="L1267" i="4"/>
  <c r="L105" i="4"/>
  <c r="L353" i="4"/>
  <c r="K437" i="4"/>
  <c r="M513" i="4"/>
  <c r="L1027" i="4"/>
  <c r="L407" i="4"/>
  <c r="J1453" i="4"/>
  <c r="K4051" i="4"/>
  <c r="L2386" i="4"/>
  <c r="J2776" i="4"/>
  <c r="J4043" i="4"/>
  <c r="M4552" i="4"/>
  <c r="J2585" i="4"/>
  <c r="M3036" i="4"/>
  <c r="K4895" i="4"/>
  <c r="K883" i="4"/>
  <c r="I1036" i="4"/>
  <c r="L1036" i="4" s="1"/>
  <c r="M884" i="4"/>
  <c r="J2979" i="4"/>
  <c r="M326" i="4"/>
  <c r="L3831" i="4"/>
  <c r="L4616" i="4"/>
  <c r="J3084" i="4"/>
  <c r="L4648" i="4"/>
  <c r="J187" i="4"/>
  <c r="L1710" i="4"/>
  <c r="L3281" i="4"/>
  <c r="J3336" i="4"/>
  <c r="K3336" i="4"/>
  <c r="K1632" i="4"/>
  <c r="H1632" i="4"/>
  <c r="L1632" i="4" s="1"/>
  <c r="J1094" i="4"/>
  <c r="K1094" i="4"/>
  <c r="I2775" i="4"/>
  <c r="L2775" i="4" s="1"/>
  <c r="K2775" i="4"/>
  <c r="H1819" i="4"/>
  <c r="L1819" i="4" s="1"/>
  <c r="J1819" i="4"/>
  <c r="K1819" i="4"/>
  <c r="K2123" i="4"/>
  <c r="I2123" i="4"/>
  <c r="L2123" i="4" s="1"/>
  <c r="J2767" i="4"/>
  <c r="K2767" i="4"/>
  <c r="J3749" i="4"/>
  <c r="M3749" i="4"/>
  <c r="L1194" i="4"/>
  <c r="J1194" i="4"/>
  <c r="M1194" i="4"/>
  <c r="K1194" i="4"/>
  <c r="M1309" i="4"/>
  <c r="K1309" i="4"/>
  <c r="J1309" i="4"/>
  <c r="J1341" i="4"/>
  <c r="L1341" i="4"/>
  <c r="M1341" i="4"/>
  <c r="K2601" i="4"/>
  <c r="J2601" i="4"/>
  <c r="L2601" i="4"/>
  <c r="J155" i="4"/>
  <c r="K155" i="4"/>
  <c r="M155" i="4"/>
  <c r="K1128" i="4"/>
  <c r="M1128" i="4"/>
  <c r="J1128" i="4"/>
  <c r="M1316" i="4"/>
  <c r="K1316" i="4"/>
  <c r="L1316" i="4"/>
  <c r="J1316" i="4"/>
  <c r="J1370" i="4"/>
  <c r="M1370" i="4"/>
  <c r="L1370" i="4"/>
  <c r="K1370" i="4"/>
  <c r="L1433" i="4"/>
  <c r="M1433" i="4"/>
  <c r="K1433" i="4"/>
  <c r="K1503" i="4"/>
  <c r="J1503" i="4"/>
  <c r="M1503" i="4"/>
  <c r="M1555" i="4"/>
  <c r="K1555" i="4"/>
  <c r="J1555" i="4"/>
  <c r="M1612" i="4"/>
  <c r="L1612" i="4"/>
  <c r="J1612" i="4"/>
  <c r="K1612" i="4"/>
  <c r="L404" i="4"/>
  <c r="J404" i="4"/>
  <c r="J610" i="4"/>
  <c r="M610" i="4"/>
  <c r="L610" i="4"/>
  <c r="K610" i="4"/>
  <c r="L642" i="4"/>
  <c r="J642" i="4"/>
  <c r="M642" i="4"/>
  <c r="J674" i="4"/>
  <c r="M674" i="4"/>
  <c r="K674" i="4"/>
  <c r="J896" i="4"/>
  <c r="L896" i="4"/>
  <c r="K896" i="4"/>
  <c r="M896" i="4"/>
  <c r="K1088" i="4"/>
  <c r="L1088" i="4"/>
  <c r="K1165" i="4"/>
  <c r="M1165" i="4"/>
  <c r="J1165" i="4"/>
  <c r="L1165" i="4"/>
  <c r="M1338" i="4"/>
  <c r="J1338" i="4"/>
  <c r="K1338" i="4"/>
  <c r="L1403" i="4"/>
  <c r="M1403" i="4"/>
  <c r="M1448" i="4"/>
  <c r="L1448" i="4"/>
  <c r="K1448" i="4"/>
  <c r="L1597" i="4"/>
  <c r="K1597" i="4"/>
  <c r="K1693" i="4"/>
  <c r="M1693" i="4"/>
  <c r="J1693" i="4"/>
  <c r="L1693" i="4"/>
  <c r="K2102" i="4"/>
  <c r="L2102" i="4"/>
  <c r="M2102" i="4"/>
  <c r="K2327" i="4"/>
  <c r="J2327" i="4"/>
  <c r="L2327" i="4"/>
  <c r="M2327" i="4"/>
  <c r="K2409" i="4"/>
  <c r="L2409" i="4"/>
  <c r="J2409" i="4"/>
  <c r="L2451" i="4"/>
  <c r="J2451" i="4"/>
  <c r="K2451" i="4"/>
  <c r="J2625" i="4"/>
  <c r="M2625" i="4"/>
  <c r="K2625" i="4"/>
  <c r="L2625" i="4"/>
  <c r="L3083" i="4"/>
  <c r="K3083" i="4"/>
  <c r="J3083" i="4"/>
  <c r="J2615" i="4"/>
  <c r="K2615" i="4"/>
  <c r="L2615" i="4"/>
  <c r="M2850" i="4"/>
  <c r="L2850" i="4"/>
  <c r="J2850" i="4"/>
  <c r="K2850" i="4"/>
  <c r="J3091" i="4"/>
  <c r="L3091" i="4"/>
  <c r="J3468" i="4"/>
  <c r="K3468" i="4"/>
  <c r="M3468" i="4"/>
  <c r="L3468" i="4"/>
  <c r="M3213" i="4"/>
  <c r="K3213" i="4"/>
  <c r="L3213" i="4"/>
  <c r="J3213" i="4"/>
  <c r="J3267" i="4"/>
  <c r="K3267" i="4"/>
  <c r="L3267" i="4"/>
  <c r="J3578" i="4"/>
  <c r="M3578" i="4"/>
  <c r="L3578" i="4"/>
  <c r="M3633" i="4"/>
  <c r="L3633" i="4"/>
  <c r="L4172" i="4"/>
  <c r="J4172" i="4"/>
  <c r="K4172" i="4"/>
  <c r="M4172" i="4"/>
  <c r="J4394" i="4"/>
  <c r="M4394" i="4"/>
  <c r="J4612" i="4"/>
  <c r="L4612" i="4"/>
  <c r="M4612" i="4"/>
  <c r="K4612" i="4"/>
  <c r="J2344" i="4"/>
  <c r="M2344" i="4"/>
  <c r="M3422" i="4"/>
  <c r="L3422" i="4"/>
  <c r="K3917" i="4"/>
  <c r="M3917" i="4"/>
  <c r="M5075" i="4"/>
  <c r="K5075" i="4"/>
  <c r="J5075" i="4"/>
  <c r="J5156" i="4"/>
  <c r="K5156" i="4"/>
  <c r="J796" i="4"/>
  <c r="K796" i="4"/>
  <c r="L796" i="4"/>
  <c r="M796" i="4"/>
  <c r="J143" i="4"/>
  <c r="M143" i="4"/>
  <c r="J395" i="4"/>
  <c r="K395" i="4"/>
  <c r="L511" i="4"/>
  <c r="J511" i="4"/>
  <c r="K511" i="4"/>
  <c r="M511" i="4"/>
  <c r="J1392" i="4"/>
  <c r="L1392" i="4"/>
  <c r="M1392" i="4"/>
  <c r="L1630" i="4"/>
  <c r="K1630" i="4"/>
  <c r="M1733" i="4"/>
  <c r="K1733" i="4"/>
  <c r="J1733" i="4"/>
  <c r="L1733" i="4"/>
  <c r="L2133" i="4"/>
  <c r="M2133" i="4"/>
  <c r="K2133" i="4"/>
  <c r="K2310" i="4"/>
  <c r="M2310" i="4"/>
  <c r="K430" i="4"/>
  <c r="L430" i="4"/>
  <c r="L795" i="4"/>
  <c r="K795" i="4"/>
  <c r="J1376" i="4"/>
  <c r="K1376" i="4"/>
  <c r="M1651" i="4"/>
  <c r="L1651" i="4"/>
  <c r="J2177" i="4"/>
  <c r="L2177" i="4"/>
  <c r="M2568" i="4"/>
  <c r="L2568" i="4"/>
  <c r="M380" i="4"/>
  <c r="J380" i="4"/>
  <c r="J1603" i="4"/>
  <c r="M1603" i="4"/>
  <c r="K2805" i="4"/>
  <c r="L2805" i="4"/>
  <c r="J4003" i="4"/>
  <c r="L4003" i="4"/>
  <c r="M2843" i="4"/>
  <c r="L2843" i="4"/>
  <c r="M3513" i="4"/>
  <c r="K3513" i="4"/>
  <c r="J3586" i="4"/>
  <c r="M3586" i="4"/>
  <c r="L3965" i="4"/>
  <c r="K3965" i="4"/>
  <c r="J4059" i="4"/>
  <c r="M4059" i="4"/>
  <c r="J3449" i="4"/>
  <c r="M3449" i="4"/>
  <c r="M4013" i="4"/>
  <c r="L4013" i="4"/>
  <c r="L4045" i="4"/>
  <c r="M4045" i="4"/>
  <c r="K4232" i="4"/>
  <c r="L4232" i="4"/>
  <c r="K1271" i="4"/>
  <c r="J1271" i="4"/>
  <c r="K61" i="4"/>
  <c r="M61" i="4"/>
  <c r="L520" i="4"/>
  <c r="M520" i="4"/>
  <c r="L432" i="4"/>
  <c r="J432" i="4"/>
  <c r="L1291" i="4"/>
  <c r="M1291" i="4"/>
  <c r="J1291" i="4"/>
  <c r="L567" i="4"/>
  <c r="M567" i="4"/>
  <c r="K948" i="4"/>
  <c r="L948" i="4"/>
  <c r="L1304" i="4"/>
  <c r="K1304" i="4"/>
  <c r="M1352" i="4"/>
  <c r="J1352" i="4"/>
  <c r="K1465" i="4"/>
  <c r="M1465" i="4"/>
  <c r="K381" i="4"/>
  <c r="M381" i="4"/>
  <c r="K1342" i="4"/>
  <c r="L1342" i="4"/>
  <c r="M2090" i="4"/>
  <c r="L2090" i="4"/>
  <c r="K2432" i="4"/>
  <c r="J2432" i="4"/>
  <c r="K2838" i="4"/>
  <c r="J2838" i="4"/>
  <c r="K2902" i="4"/>
  <c r="L2902" i="4"/>
  <c r="M3285" i="4"/>
  <c r="L3285" i="4"/>
  <c r="M3889" i="4"/>
  <c r="J3889" i="4"/>
  <c r="M3218" i="4"/>
  <c r="J3218" i="4"/>
  <c r="J3271" i="4"/>
  <c r="M3271" i="4"/>
  <c r="L3855" i="4"/>
  <c r="K3855" i="4"/>
  <c r="L3927" i="4"/>
  <c r="M3927" i="4"/>
  <c r="J3927" i="4"/>
  <c r="K3959" i="4"/>
  <c r="M3959" i="4"/>
  <c r="I5142" i="4"/>
  <c r="I5141" i="4" s="1"/>
  <c r="L5141" i="4" s="1"/>
  <c r="J4897" i="4"/>
  <c r="I809" i="4"/>
  <c r="L809" i="4" s="1"/>
  <c r="K150" i="4"/>
  <c r="L858" i="4"/>
  <c r="M378" i="4"/>
  <c r="M404" i="4"/>
  <c r="J441" i="4"/>
  <c r="J499" i="4"/>
  <c r="J711" i="4"/>
  <c r="M256" i="4"/>
  <c r="J103" i="4"/>
  <c r="J219" i="4"/>
  <c r="M132" i="4"/>
  <c r="K375" i="4"/>
  <c r="J664" i="4"/>
  <c r="J375" i="4"/>
  <c r="K457" i="4"/>
  <c r="J1098" i="4"/>
  <c r="K1139" i="4"/>
  <c r="L3467" i="4"/>
  <c r="M5156" i="4"/>
  <c r="L2344" i="4"/>
  <c r="K3290" i="4"/>
  <c r="K4126" i="4"/>
  <c r="M4825" i="4"/>
  <c r="L4126" i="4"/>
  <c r="J381" i="4"/>
  <c r="M598" i="4"/>
  <c r="J2604" i="4"/>
  <c r="J2787" i="4"/>
  <c r="L3290" i="4"/>
  <c r="L3827" i="4"/>
  <c r="M1564" i="4"/>
  <c r="I1074" i="4"/>
  <c r="L2560" i="4"/>
  <c r="J753" i="4"/>
  <c r="L318" i="4"/>
  <c r="K504" i="4"/>
  <c r="K3787" i="4"/>
  <c r="K4025" i="4"/>
  <c r="L4051" i="4"/>
  <c r="M4356" i="4"/>
  <c r="K56" i="4"/>
  <c r="K1532" i="4"/>
  <c r="M527" i="4"/>
  <c r="M2386" i="4"/>
  <c r="K2801" i="4"/>
  <c r="K2776" i="4"/>
  <c r="L3249" i="4"/>
  <c r="L4041" i="4"/>
  <c r="J4356" i="4"/>
  <c r="J100" i="4"/>
  <c r="M3075" i="4"/>
  <c r="L4025" i="4"/>
  <c r="K3087" i="4"/>
  <c r="L4895" i="4"/>
  <c r="L5131" i="4"/>
  <c r="K4584" i="4"/>
  <c r="K4013" i="4"/>
  <c r="L365" i="4"/>
  <c r="K2177" i="4"/>
  <c r="K3586" i="4"/>
  <c r="M3645" i="4"/>
  <c r="L1795" i="4"/>
  <c r="M2719" i="4"/>
  <c r="K412" i="4"/>
  <c r="J1452" i="4"/>
  <c r="K2185" i="4"/>
  <c r="M1118" i="4"/>
  <c r="M187" i="4"/>
  <c r="M2601" i="4"/>
  <c r="K2870" i="4"/>
  <c r="J3633" i="4"/>
  <c r="J1597" i="4"/>
  <c r="M3267" i="4"/>
  <c r="J455" i="4"/>
  <c r="J2133" i="4"/>
  <c r="J2765" i="4"/>
  <c r="J1045" i="4"/>
  <c r="L1309" i="4"/>
  <c r="L1555" i="4"/>
  <c r="M1597" i="4"/>
  <c r="J2102" i="4"/>
  <c r="J1117" i="4"/>
  <c r="K1117" i="4"/>
  <c r="M4961" i="4"/>
  <c r="K4961" i="4"/>
  <c r="L4961" i="4"/>
  <c r="J3773" i="4"/>
  <c r="M3773" i="4"/>
  <c r="J1049" i="4"/>
  <c r="K1049" i="4"/>
  <c r="L1049" i="4"/>
  <c r="M1210" i="4"/>
  <c r="K1210" i="4"/>
  <c r="L1210" i="4"/>
  <c r="M1325" i="4"/>
  <c r="K1325" i="4"/>
  <c r="J1325" i="4"/>
  <c r="J2571" i="4"/>
  <c r="L2571" i="4"/>
  <c r="K2571" i="4"/>
  <c r="K171" i="4"/>
  <c r="L171" i="4"/>
  <c r="M171" i="4"/>
  <c r="M203" i="4"/>
  <c r="L203" i="4"/>
  <c r="J3945" i="4"/>
  <c r="K3945" i="4"/>
  <c r="K3791" i="4"/>
  <c r="M3791" i="4"/>
  <c r="J779" i="4"/>
  <c r="M779" i="4"/>
  <c r="L779" i="4"/>
  <c r="K779" i="4"/>
  <c r="K906" i="4"/>
  <c r="L906" i="4"/>
  <c r="M906" i="4"/>
  <c r="L1111" i="4"/>
  <c r="M1111" i="4"/>
  <c r="K1111" i="4"/>
  <c r="J1111" i="4"/>
  <c r="L1144" i="4"/>
  <c r="J1144" i="4"/>
  <c r="M1144" i="4"/>
  <c r="J1348" i="4"/>
  <c r="L1348" i="4"/>
  <c r="J1399" i="4"/>
  <c r="M1399" i="4"/>
  <c r="K1399" i="4"/>
  <c r="L1480" i="4"/>
  <c r="K1480" i="4"/>
  <c r="J1480" i="4"/>
  <c r="M1523" i="4"/>
  <c r="L1523" i="4"/>
  <c r="K1523" i="4"/>
  <c r="J1571" i="4"/>
  <c r="M1571" i="4"/>
  <c r="K1571" i="4"/>
  <c r="L1571" i="4"/>
  <c r="L1674" i="4"/>
  <c r="M1674" i="4"/>
  <c r="L2969" i="4"/>
  <c r="J2969" i="4"/>
  <c r="K2969" i="4"/>
  <c r="K626" i="4"/>
  <c r="L626" i="4"/>
  <c r="M626" i="4"/>
  <c r="J626" i="4"/>
  <c r="J658" i="4"/>
  <c r="L658" i="4"/>
  <c r="M658" i="4"/>
  <c r="K690" i="4"/>
  <c r="M690" i="4"/>
  <c r="L690" i="4"/>
  <c r="K1066" i="4"/>
  <c r="M1066" i="4"/>
  <c r="J1066" i="4"/>
  <c r="J1101" i="4"/>
  <c r="K1101" i="4"/>
  <c r="L1101" i="4"/>
  <c r="J1306" i="4"/>
  <c r="L1306" i="4"/>
  <c r="K1306" i="4"/>
  <c r="K1368" i="4"/>
  <c r="L1368" i="4"/>
  <c r="M1368" i="4"/>
  <c r="L1423" i="4"/>
  <c r="M1423" i="4"/>
  <c r="K1423" i="4"/>
  <c r="J1423" i="4"/>
  <c r="L1580" i="4"/>
  <c r="M1580" i="4"/>
  <c r="J1580" i="4"/>
  <c r="K1745" i="4"/>
  <c r="J1745" i="4"/>
  <c r="M1745" i="4"/>
  <c r="J1801" i="4"/>
  <c r="M1801" i="4"/>
  <c r="M2118" i="4"/>
  <c r="J2118" i="4"/>
  <c r="L2118" i="4"/>
  <c r="K2118" i="4"/>
  <c r="L2280" i="4"/>
  <c r="K2280" i="4"/>
  <c r="M2280" i="4"/>
  <c r="K2429" i="4"/>
  <c r="L2429" i="4"/>
  <c r="J2429" i="4"/>
  <c r="M2429" i="4"/>
  <c r="J2482" i="4"/>
  <c r="M2482" i="4"/>
  <c r="K2482" i="4"/>
  <c r="M2760" i="4"/>
  <c r="L2760" i="4"/>
  <c r="K2760" i="4"/>
  <c r="M2530" i="4"/>
  <c r="L2530" i="4"/>
  <c r="J2530" i="4"/>
  <c r="L2914" i="4"/>
  <c r="K2914" i="4"/>
  <c r="M2914" i="4"/>
  <c r="J3297" i="4"/>
  <c r="L3297" i="4"/>
  <c r="K3297" i="4"/>
  <c r="J3368" i="4"/>
  <c r="L3368" i="4"/>
  <c r="M3368" i="4"/>
  <c r="L3847" i="4"/>
  <c r="K3847" i="4"/>
  <c r="J3847" i="4"/>
  <c r="M3847" i="4"/>
  <c r="L3254" i="4"/>
  <c r="K3254" i="4"/>
  <c r="J3254" i="4"/>
  <c r="K3299" i="4"/>
  <c r="M3299" i="4"/>
  <c r="L3299" i="4"/>
  <c r="J3299" i="4"/>
  <c r="M3606" i="4"/>
  <c r="J3606" i="4"/>
  <c r="M3651" i="4"/>
  <c r="K3651" i="4"/>
  <c r="L3651" i="4"/>
  <c r="J3651" i="4"/>
  <c r="L3907" i="4"/>
  <c r="K3907" i="4"/>
  <c r="M3907" i="4"/>
  <c r="J4575" i="4"/>
  <c r="M4575" i="4"/>
  <c r="K4575" i="4"/>
  <c r="L4923" i="4"/>
  <c r="K4923" i="4"/>
  <c r="J4923" i="4"/>
  <c r="J2589" i="4"/>
  <c r="L2589" i="4"/>
  <c r="M4190" i="4"/>
  <c r="L4190" i="4"/>
  <c r="M2236" i="4"/>
  <c r="L2236" i="4"/>
  <c r="J2236" i="4"/>
  <c r="K1401" i="4"/>
  <c r="J1401" i="4"/>
  <c r="L1401" i="4"/>
  <c r="M1401" i="4"/>
  <c r="K313" i="4"/>
  <c r="L313" i="4"/>
  <c r="M313" i="4"/>
  <c r="L1358" i="4"/>
  <c r="J1358" i="4"/>
  <c r="M1358" i="4"/>
  <c r="K1358" i="4"/>
  <c r="L1591" i="4"/>
  <c r="K1591" i="4"/>
  <c r="M1591" i="4"/>
  <c r="J1591" i="4"/>
  <c r="M1721" i="4"/>
  <c r="K1721" i="4"/>
  <c r="J1721" i="4"/>
  <c r="L1721" i="4"/>
  <c r="L1813" i="4"/>
  <c r="M1813" i="4"/>
  <c r="M2240" i="4"/>
  <c r="L2240" i="4"/>
  <c r="J2240" i="4"/>
  <c r="K2240" i="4"/>
  <c r="M2580" i="4"/>
  <c r="J2580" i="4"/>
  <c r="L2580" i="4"/>
  <c r="K2580" i="4"/>
  <c r="L3378" i="4"/>
  <c r="J3378" i="4"/>
  <c r="K2272" i="4"/>
  <c r="L2272" i="4"/>
  <c r="L2343" i="4"/>
  <c r="K2343" i="4"/>
  <c r="L398" i="4"/>
  <c r="K398" i="4"/>
  <c r="L530" i="4"/>
  <c r="J530" i="4"/>
  <c r="M823" i="4"/>
  <c r="J823" i="4"/>
  <c r="M1463" i="4"/>
  <c r="L1463" i="4"/>
  <c r="L2152" i="4"/>
  <c r="M2152" i="4"/>
  <c r="K2478" i="4"/>
  <c r="L2478" i="4"/>
  <c r="K2603" i="4"/>
  <c r="J2603" i="4"/>
  <c r="M3076" i="4"/>
  <c r="J3076" i="4"/>
  <c r="K3701" i="4"/>
  <c r="J3701" i="4"/>
  <c r="J3966" i="4"/>
  <c r="M3966" i="4"/>
  <c r="J2708" i="4"/>
  <c r="M2708" i="4"/>
  <c r="J2780" i="4"/>
  <c r="M2780" i="4"/>
  <c r="K2907" i="4"/>
  <c r="L2907" i="4"/>
  <c r="M2907" i="4"/>
  <c r="K3027" i="4"/>
  <c r="L3027" i="4"/>
  <c r="J3485" i="4"/>
  <c r="M3485" i="4"/>
  <c r="J3533" i="4"/>
  <c r="L3533" i="4"/>
  <c r="M3807" i="4"/>
  <c r="J3807" i="4"/>
  <c r="K3949" i="4"/>
  <c r="M3949" i="4"/>
  <c r="L3981" i="4"/>
  <c r="K3981" i="4"/>
  <c r="K3621" i="4"/>
  <c r="M3621" i="4"/>
  <c r="L3916" i="4"/>
  <c r="K3916" i="4"/>
  <c r="M3916" i="4"/>
  <c r="M4029" i="4"/>
  <c r="K4029" i="4"/>
  <c r="K4086" i="4"/>
  <c r="J4086" i="4"/>
  <c r="M385" i="4"/>
  <c r="K385" i="4"/>
  <c r="M109" i="4"/>
  <c r="J109" i="4"/>
  <c r="J453" i="4"/>
  <c r="M453" i="4"/>
  <c r="L497" i="4"/>
  <c r="M497" i="4"/>
  <c r="J497" i="4"/>
  <c r="J745" i="4"/>
  <c r="M745" i="4"/>
  <c r="M1021" i="4"/>
  <c r="J1021" i="4"/>
  <c r="K3921" i="4"/>
  <c r="J3921" i="4"/>
  <c r="M4915" i="4"/>
  <c r="K4915" i="4"/>
  <c r="L4969" i="4"/>
  <c r="J4969" i="4"/>
  <c r="L54" i="4"/>
  <c r="M54" i="4"/>
  <c r="K1231" i="4"/>
  <c r="M1517" i="4"/>
  <c r="K2950" i="4"/>
  <c r="M1659" i="4"/>
  <c r="L1946" i="4"/>
  <c r="M1147" i="4"/>
  <c r="J1666" i="4"/>
  <c r="K2379" i="4"/>
  <c r="J4039" i="4"/>
  <c r="J3019" i="4"/>
  <c r="K3019" i="4"/>
  <c r="J3823" i="4"/>
  <c r="K3823" i="4"/>
  <c r="J1096" i="4"/>
  <c r="L1096" i="4"/>
  <c r="K2175" i="4"/>
  <c r="J2175" i="4"/>
  <c r="M2562" i="4"/>
  <c r="K2562" i="4"/>
  <c r="M1773" i="4"/>
  <c r="J1773" i="4"/>
  <c r="K2010" i="4"/>
  <c r="J2010" i="4"/>
  <c r="J2186" i="4"/>
  <c r="L2186" i="4"/>
  <c r="L2494" i="4"/>
  <c r="M2494" i="4"/>
  <c r="J5010" i="4"/>
  <c r="K5010" i="4"/>
  <c r="M4946" i="4"/>
  <c r="J4946" i="4"/>
  <c r="L76" i="4"/>
  <c r="M76" i="4"/>
  <c r="J755" i="4"/>
  <c r="M755" i="4"/>
  <c r="L2421" i="4"/>
  <c r="M2421" i="4"/>
  <c r="L4152" i="4"/>
  <c r="K4152" i="4"/>
  <c r="J3230" i="4"/>
  <c r="M3230" i="4"/>
  <c r="L1470" i="4"/>
  <c r="M1470" i="4"/>
  <c r="L3545" i="4"/>
  <c r="M3545" i="4"/>
  <c r="J3723" i="4"/>
  <c r="M3723" i="4"/>
  <c r="K4094" i="4"/>
  <c r="M4094" i="4"/>
  <c r="J4529" i="4"/>
  <c r="K4529" i="4"/>
  <c r="L3989" i="4"/>
  <c r="J3989" i="4"/>
  <c r="K4053" i="4"/>
  <c r="M4053" i="4"/>
  <c r="L4142" i="4"/>
  <c r="L52" i="4"/>
  <c r="K509" i="4"/>
  <c r="M2414" i="4"/>
  <c r="K408" i="4"/>
  <c r="J2494" i="4"/>
  <c r="M731" i="4"/>
  <c r="J1083" i="4"/>
  <c r="M1163" i="4"/>
  <c r="J2835" i="4"/>
  <c r="L3019" i="4"/>
  <c r="J2582" i="4"/>
  <c r="K1134" i="4"/>
  <c r="J3255" i="4"/>
  <c r="L964" i="4"/>
  <c r="J964" i="4"/>
  <c r="K1131" i="4"/>
  <c r="L1131" i="4"/>
  <c r="K646" i="4"/>
  <c r="L646" i="4"/>
  <c r="K678" i="4"/>
  <c r="L678" i="4"/>
  <c r="M1326" i="4"/>
  <c r="J1326" i="4"/>
  <c r="J1359" i="4"/>
  <c r="M1359" i="4"/>
  <c r="J2074" i="4"/>
  <c r="K2074" i="4"/>
  <c r="J2106" i="4"/>
  <c r="K2106" i="4"/>
  <c r="M2743" i="4"/>
  <c r="J2743" i="4"/>
  <c r="J2854" i="4"/>
  <c r="K2854" i="4"/>
  <c r="M3301" i="4"/>
  <c r="L3301" i="4"/>
  <c r="L3887" i="4"/>
  <c r="K3887" i="4"/>
  <c r="L3975" i="4"/>
  <c r="M3975" i="4"/>
  <c r="L4005" i="4"/>
  <c r="M4005" i="4"/>
  <c r="K4005" i="4"/>
  <c r="L1492" i="4"/>
  <c r="J1492" i="4"/>
  <c r="J1574" i="4"/>
  <c r="K1574" i="4"/>
  <c r="K2396" i="4"/>
  <c r="L2993" i="4"/>
  <c r="M3797" i="4"/>
  <c r="M5042" i="4"/>
  <c r="M3811" i="4"/>
  <c r="J4001" i="4"/>
  <c r="L123" i="4"/>
  <c r="M60" i="4"/>
  <c r="J57" i="4"/>
  <c r="L89" i="4"/>
  <c r="J60" i="4"/>
  <c r="K57" i="4"/>
  <c r="K89" i="4"/>
  <c r="K123" i="4"/>
  <c r="J111" i="4"/>
  <c r="J25" i="4"/>
  <c r="K63" i="4"/>
  <c r="L111" i="4"/>
  <c r="M86" i="4"/>
  <c r="K31" i="4"/>
  <c r="J34" i="4"/>
  <c r="J83" i="4"/>
  <c r="J88" i="4"/>
  <c r="K26" i="4"/>
  <c r="M96" i="4"/>
  <c r="L22" i="4"/>
  <c r="J17" i="4"/>
  <c r="M123" i="4"/>
  <c r="K25" i="4"/>
  <c r="L63" i="4"/>
  <c r="J86" i="4"/>
  <c r="L31" i="4"/>
  <c r="K83" i="4"/>
  <c r="K88" i="4"/>
  <c r="J96" i="4"/>
  <c r="J22" i="4"/>
  <c r="K17" i="4"/>
  <c r="J55" i="4"/>
  <c r="L127" i="4"/>
  <c r="L86" i="4"/>
  <c r="K96" i="4"/>
  <c r="K127" i="4"/>
  <c r="M3695" i="4"/>
  <c r="J3695" i="4"/>
  <c r="M5138" i="4"/>
  <c r="K5138" i="4"/>
  <c r="L5138" i="4"/>
  <c r="J5138" i="4"/>
  <c r="M439" i="4"/>
  <c r="J439" i="4"/>
  <c r="L439" i="4"/>
  <c r="K439" i="4"/>
  <c r="L1396" i="4"/>
  <c r="K1396" i="4"/>
  <c r="J1396" i="4"/>
  <c r="M1396" i="4"/>
  <c r="K1712" i="4"/>
  <c r="J1712" i="4"/>
  <c r="L1712" i="4"/>
  <c r="M1712" i="4"/>
  <c r="J2872" i="4"/>
  <c r="M2872" i="4"/>
  <c r="L2872" i="4"/>
  <c r="K2872" i="4"/>
  <c r="L1218" i="4"/>
  <c r="K1218" i="4"/>
  <c r="M1218" i="4"/>
  <c r="J1218" i="4"/>
  <c r="L1333" i="4"/>
  <c r="K1333" i="4"/>
  <c r="J1333" i="4"/>
  <c r="M1333" i="4"/>
  <c r="K1447" i="4"/>
  <c r="J1447" i="4"/>
  <c r="L1447" i="4"/>
  <c r="M1447" i="4"/>
  <c r="M2584" i="4"/>
  <c r="K2584" i="4"/>
  <c r="L2584" i="4"/>
  <c r="J2584" i="4"/>
  <c r="J179" i="4"/>
  <c r="M179" i="4"/>
  <c r="J3969" i="4"/>
  <c r="K3969" i="4"/>
  <c r="J3677" i="4"/>
  <c r="M3677" i="4"/>
  <c r="L4331" i="4"/>
  <c r="M4331" i="4"/>
  <c r="M1141" i="4"/>
  <c r="J1141" i="4"/>
  <c r="M4387" i="4"/>
  <c r="J556" i="4"/>
  <c r="K1651" i="4"/>
  <c r="L2719" i="4"/>
  <c r="J61" i="4"/>
  <c r="K326" i="4"/>
  <c r="J2579" i="4"/>
  <c r="J2707" i="4"/>
  <c r="L3247" i="4"/>
  <c r="M2800" i="4"/>
  <c r="M3663" i="4"/>
  <c r="K3695" i="4"/>
  <c r="L2975" i="4"/>
  <c r="K3451" i="4"/>
  <c r="M4652" i="4"/>
  <c r="J5092" i="4"/>
  <c r="M38" i="4"/>
  <c r="M71" i="4"/>
  <c r="K219" i="4"/>
  <c r="L229" i="4"/>
  <c r="J62" i="4"/>
  <c r="M94" i="4"/>
  <c r="K192" i="4"/>
  <c r="L336" i="4"/>
  <c r="M473" i="4"/>
  <c r="M1442" i="4"/>
  <c r="M245" i="4"/>
  <c r="K352" i="4"/>
  <c r="J489" i="4"/>
  <c r="K557" i="4"/>
  <c r="L592" i="4"/>
  <c r="J314" i="4"/>
  <c r="M208" i="4"/>
  <c r="K137" i="4"/>
  <c r="J402" i="4"/>
  <c r="K1285" i="4"/>
  <c r="L1534" i="4"/>
  <c r="M767" i="4"/>
  <c r="J600" i="4"/>
  <c r="L680" i="4"/>
  <c r="K567" i="4"/>
  <c r="M182" i="4"/>
  <c r="L878" i="4"/>
  <c r="L3001" i="4"/>
  <c r="L375" i="4"/>
  <c r="M632" i="4"/>
  <c r="K648" i="4"/>
  <c r="M717" i="4"/>
  <c r="K846" i="4"/>
  <c r="M878" i="4"/>
  <c r="K1098" i="4"/>
  <c r="L1123" i="4"/>
  <c r="L381" i="4"/>
  <c r="K445" i="4"/>
  <c r="J598" i="4"/>
  <c r="K662" i="4"/>
  <c r="L699" i="4"/>
  <c r="L1070" i="4"/>
  <c r="J1089" i="4"/>
  <c r="J1153" i="4"/>
  <c r="J1310" i="4"/>
  <c r="M1342" i="4"/>
  <c r="J1373" i="4"/>
  <c r="K1432" i="4"/>
  <c r="L1549" i="4"/>
  <c r="J1584" i="4"/>
  <c r="K1804" i="4"/>
  <c r="K2090" i="4"/>
  <c r="K2620" i="4"/>
  <c r="K2763" i="4"/>
  <c r="L3216" i="4"/>
  <c r="K3885" i="4"/>
  <c r="M3991" i="4"/>
  <c r="M4023" i="4"/>
  <c r="M4055" i="4"/>
  <c r="J1564" i="4"/>
  <c r="M260" i="4"/>
  <c r="L19" i="4"/>
  <c r="K16" i="4"/>
  <c r="L56" i="4"/>
  <c r="M22" i="4"/>
  <c r="M72" i="4"/>
  <c r="J1532" i="4"/>
  <c r="J2471" i="4"/>
  <c r="L527" i="4"/>
  <c r="M17" i="4"/>
  <c r="M3881" i="4"/>
  <c r="L100" i="4"/>
  <c r="H1631" i="4"/>
  <c r="L1631" i="4" s="1"/>
  <c r="I831" i="4"/>
  <c r="L831" i="4" s="1"/>
  <c r="K2157" i="4"/>
  <c r="I2718" i="4"/>
  <c r="L2718" i="4" s="1"/>
  <c r="L4194" i="4"/>
  <c r="M2514" i="4"/>
  <c r="M2089" i="4"/>
  <c r="M2139" i="4"/>
  <c r="L2225" i="4"/>
  <c r="J2321" i="4"/>
  <c r="M2330" i="4"/>
  <c r="K2514" i="4"/>
  <c r="J4130" i="4"/>
  <c r="K4524" i="4"/>
  <c r="M2053" i="4"/>
  <c r="L3278" i="4"/>
  <c r="M2111" i="4"/>
  <c r="K3923" i="4"/>
  <c r="I2695" i="4"/>
  <c r="L2695" i="4" s="1"/>
  <c r="J4362" i="4"/>
  <c r="J4142" i="4"/>
  <c r="J902" i="4"/>
  <c r="J4013" i="4"/>
  <c r="M2272" i="4"/>
  <c r="M530" i="4"/>
  <c r="M1376" i="4"/>
  <c r="J1651" i="4"/>
  <c r="K2152" i="4"/>
  <c r="M2177" i="4"/>
  <c r="K2568" i="4"/>
  <c r="L884" i="4"/>
  <c r="L2708" i="4"/>
  <c r="K2843" i="4"/>
  <c r="L2979" i="4"/>
  <c r="L3485" i="4"/>
  <c r="K3807" i="4"/>
  <c r="J3965" i="4"/>
  <c r="K4059" i="4"/>
  <c r="J3220" i="4"/>
  <c r="L3621" i="4"/>
  <c r="M4086" i="4"/>
  <c r="M4232" i="4"/>
  <c r="L385" i="4"/>
  <c r="L453" i="4"/>
  <c r="K745" i="4"/>
  <c r="M3831" i="4"/>
  <c r="L2222" i="4"/>
  <c r="L2310" i="4"/>
  <c r="M795" i="4"/>
  <c r="J1463" i="4"/>
  <c r="L2603" i="4"/>
  <c r="M2805" i="4"/>
  <c r="K4003" i="4"/>
  <c r="L2780" i="4"/>
  <c r="M3027" i="4"/>
  <c r="J3513" i="4"/>
  <c r="J3981" i="4"/>
  <c r="J3916" i="4"/>
  <c r="K4045" i="4"/>
  <c r="M1271" i="4"/>
  <c r="K497" i="4"/>
  <c r="K1291" i="4"/>
  <c r="K4914" i="4"/>
  <c r="M5010" i="4"/>
  <c r="K76" i="4"/>
  <c r="M68" i="4"/>
  <c r="L755" i="4"/>
  <c r="K1536" i="4"/>
  <c r="J2343" i="4"/>
  <c r="J430" i="4"/>
  <c r="K823" i="4"/>
  <c r="M2478" i="4"/>
  <c r="L380" i="4"/>
  <c r="K1603" i="4"/>
  <c r="M3701" i="4"/>
  <c r="L3966" i="4"/>
  <c r="J2719" i="4"/>
  <c r="K3095" i="4"/>
  <c r="M3533" i="4"/>
  <c r="J3949" i="4"/>
  <c r="L4029" i="4"/>
  <c r="M412" i="4"/>
  <c r="J520" i="4"/>
  <c r="K432" i="4"/>
  <c r="L1021" i="4"/>
  <c r="K179" i="4"/>
  <c r="M215" i="4"/>
  <c r="J1053" i="4"/>
  <c r="L1384" i="4"/>
  <c r="M509" i="4"/>
  <c r="K1096" i="4"/>
  <c r="J1660" i="4"/>
  <c r="L3823" i="4"/>
  <c r="M3855" i="4"/>
  <c r="L1456" i="4"/>
  <c r="J2185" i="4"/>
  <c r="L3959" i="4"/>
  <c r="I2798" i="4"/>
  <c r="L2798" i="4" s="1"/>
  <c r="K1773" i="4"/>
  <c r="J1946" i="4"/>
  <c r="L2010" i="4"/>
  <c r="M2186" i="4"/>
  <c r="K2494" i="4"/>
  <c r="M4969" i="4"/>
  <c r="L632" i="4"/>
  <c r="K808" i="4"/>
  <c r="K964" i="4"/>
  <c r="L1010" i="4"/>
  <c r="K1147" i="4"/>
  <c r="J1320" i="4"/>
  <c r="K1352" i="4"/>
  <c r="J1465" i="4"/>
  <c r="K3001" i="4"/>
  <c r="M1666" i="4"/>
  <c r="M2432" i="4"/>
  <c r="K3084" i="4"/>
  <c r="M3887" i="4"/>
  <c r="J3975" i="4"/>
  <c r="K3226" i="4"/>
  <c r="J889" i="4"/>
  <c r="K560" i="4"/>
  <c r="K4007" i="4"/>
  <c r="M3019" i="4"/>
  <c r="M3823" i="4"/>
  <c r="L2562" i="4"/>
  <c r="K743" i="4"/>
  <c r="L2294" i="4"/>
  <c r="K3218" i="4"/>
  <c r="J2870" i="4"/>
  <c r="M3228" i="4"/>
  <c r="M1098" i="4"/>
  <c r="K1162" i="4"/>
  <c r="K4337" i="4"/>
  <c r="L4874" i="4"/>
  <c r="J4874" i="4"/>
  <c r="J5034" i="4"/>
  <c r="L5034" i="4"/>
  <c r="M679" i="4"/>
  <c r="K679" i="4"/>
  <c r="J1637" i="4"/>
  <c r="L1637" i="4"/>
  <c r="K143" i="4"/>
  <c r="L143" i="4"/>
  <c r="L395" i="4"/>
  <c r="M395" i="4"/>
  <c r="J1426" i="4"/>
  <c r="J365" i="4"/>
  <c r="K1146" i="4"/>
  <c r="J2222" i="4"/>
  <c r="J2310" i="4"/>
  <c r="J795" i="4"/>
  <c r="J2805" i="4"/>
  <c r="M4003" i="4"/>
  <c r="L3513" i="4"/>
  <c r="J1180" i="4"/>
  <c r="M430" i="4"/>
  <c r="K380" i="4"/>
  <c r="L1603" i="4"/>
  <c r="L3095" i="4"/>
  <c r="L412" i="4"/>
  <c r="K520" i="4"/>
  <c r="M432" i="4"/>
  <c r="K182" i="4"/>
  <c r="J567" i="4"/>
  <c r="M1155" i="4"/>
  <c r="M3001" i="4"/>
  <c r="K2628" i="4"/>
  <c r="M743" i="4"/>
  <c r="K2294" i="4"/>
  <c r="L2620" i="4"/>
  <c r="L3663" i="4"/>
  <c r="J4337" i="4"/>
  <c r="L3509" i="4"/>
  <c r="M3509" i="4"/>
  <c r="J800" i="4"/>
  <c r="K800" i="4"/>
  <c r="L800" i="4"/>
  <c r="M800" i="4"/>
  <c r="M5006" i="4"/>
  <c r="L5006" i="4"/>
  <c r="K5006" i="4"/>
  <c r="J5006" i="4"/>
  <c r="K317" i="4"/>
  <c r="L317" i="4"/>
  <c r="M317" i="4"/>
  <c r="J317" i="4"/>
  <c r="J518" i="4"/>
  <c r="L518" i="4"/>
  <c r="K518" i="4"/>
  <c r="M518" i="4"/>
  <c r="J1579" i="4"/>
  <c r="M1579" i="4"/>
  <c r="L1579" i="4"/>
  <c r="K1579" i="4"/>
  <c r="J1728" i="4"/>
  <c r="L1728" i="4"/>
  <c r="M2936" i="4"/>
  <c r="K2936" i="4"/>
  <c r="L2936" i="4"/>
  <c r="J5155" i="4"/>
  <c r="M5155" i="4"/>
  <c r="L5155" i="4"/>
  <c r="K5155" i="4"/>
  <c r="L1317" i="4"/>
  <c r="K1317" i="4"/>
  <c r="J1317" i="4"/>
  <c r="M1317" i="4"/>
  <c r="L1349" i="4"/>
  <c r="K1349" i="4"/>
  <c r="J1349" i="4"/>
  <c r="M1349" i="4"/>
  <c r="J2501" i="4"/>
  <c r="M2501" i="4"/>
  <c r="L2501" i="4"/>
  <c r="K2501" i="4"/>
  <c r="J3354" i="4"/>
  <c r="L3354" i="4"/>
  <c r="L131" i="4"/>
  <c r="M131" i="4"/>
  <c r="K131" i="4"/>
  <c r="L195" i="4"/>
  <c r="M195" i="4"/>
  <c r="K232" i="4"/>
  <c r="L232" i="4"/>
  <c r="M3926" i="4"/>
  <c r="J3926" i="4"/>
  <c r="J4980" i="4"/>
  <c r="K4980" i="4"/>
  <c r="K3849" i="4"/>
  <c r="J3849" i="4"/>
  <c r="K994" i="4"/>
  <c r="L994" i="4"/>
  <c r="K5043" i="4"/>
  <c r="J3095" i="4"/>
  <c r="K365" i="4"/>
  <c r="M93" i="4"/>
  <c r="J3285" i="4"/>
  <c r="J3054" i="4"/>
  <c r="L2707" i="4"/>
  <c r="L2897" i="4"/>
  <c r="J3247" i="4"/>
  <c r="K2975" i="4"/>
  <c r="M3793" i="4"/>
  <c r="M2746" i="4"/>
  <c r="K2064" i="4"/>
  <c r="I4957" i="4"/>
  <c r="L4957" i="4" s="1"/>
  <c r="J71" i="4"/>
  <c r="M103" i="4"/>
  <c r="K280" i="4"/>
  <c r="J1582" i="4"/>
  <c r="K62" i="4"/>
  <c r="M160" i="4"/>
  <c r="L557" i="4"/>
  <c r="K1301" i="4"/>
  <c r="L261" i="4"/>
  <c r="M1582" i="4"/>
  <c r="K420" i="4"/>
  <c r="J1304" i="4"/>
  <c r="L664" i="4"/>
  <c r="M1304" i="4"/>
  <c r="J1466" i="4"/>
  <c r="L420" i="4"/>
  <c r="M457" i="4"/>
  <c r="K616" i="4"/>
  <c r="K680" i="4"/>
  <c r="M948" i="4"/>
  <c r="L1139" i="4"/>
  <c r="I4831" i="4"/>
  <c r="L4831" i="4" s="1"/>
  <c r="J445" i="4"/>
  <c r="J630" i="4"/>
  <c r="M662" i="4"/>
  <c r="J1070" i="4"/>
  <c r="L1089" i="4"/>
  <c r="L1118" i="4"/>
  <c r="M1310" i="4"/>
  <c r="K1488" i="4"/>
  <c r="K1549" i="4"/>
  <c r="L1697" i="4"/>
  <c r="K2382" i="4"/>
  <c r="M2838" i="4"/>
  <c r="L3271" i="4"/>
  <c r="M3366" i="4"/>
  <c r="J3881" i="4"/>
  <c r="K4552" i="4"/>
  <c r="L2606" i="4"/>
  <c r="K3971" i="4"/>
  <c r="L1516" i="4"/>
  <c r="L2412" i="4"/>
  <c r="L2321" i="4"/>
  <c r="K3278" i="4"/>
  <c r="K2995" i="4"/>
  <c r="J3971" i="4"/>
  <c r="L3332" i="4"/>
  <c r="L2808" i="4"/>
  <c r="M4757" i="4"/>
  <c r="K1047" i="4"/>
  <c r="I2727" i="4"/>
  <c r="L2727" i="4" s="1"/>
  <c r="K4761" i="4"/>
  <c r="L3807" i="4"/>
  <c r="K2708" i="4"/>
  <c r="M2979" i="4"/>
  <c r="L3220" i="4"/>
  <c r="L4743" i="4"/>
  <c r="L2925" i="4"/>
  <c r="M3981" i="4"/>
  <c r="J4914" i="4"/>
  <c r="L3949" i="4"/>
  <c r="J3831" i="4"/>
  <c r="I972" i="4"/>
  <c r="L972" i="4" s="1"/>
  <c r="K215" i="4"/>
  <c r="L1623" i="4"/>
  <c r="M2175" i="4"/>
  <c r="J400" i="4"/>
  <c r="M2763" i="4"/>
  <c r="K3216" i="4"/>
  <c r="J3959" i="4"/>
  <c r="K4969" i="4"/>
  <c r="L2185" i="4"/>
  <c r="K3376" i="4"/>
  <c r="K3927" i="4"/>
  <c r="L1659" i="4"/>
  <c r="L2888" i="4"/>
  <c r="M2952" i="4"/>
  <c r="K3989" i="4"/>
  <c r="J4053" i="4"/>
  <c r="L4915" i="4"/>
  <c r="M3084" i="4"/>
  <c r="K3943" i="4"/>
  <c r="K2886" i="4"/>
  <c r="K3991" i="4"/>
  <c r="J2562" i="4"/>
  <c r="M3943" i="4"/>
  <c r="L3985" i="4"/>
  <c r="J2726" i="4"/>
  <c r="J4909" i="4"/>
  <c r="M4828" i="4"/>
  <c r="J4828" i="4"/>
  <c r="M960" i="4"/>
  <c r="J960" i="4"/>
  <c r="J1088" i="4"/>
  <c r="M1088" i="4"/>
  <c r="J1403" i="4"/>
  <c r="K1403" i="4"/>
  <c r="K3281" i="4"/>
  <c r="J3281" i="4"/>
  <c r="K455" i="4"/>
  <c r="L455" i="4"/>
  <c r="K4383" i="4"/>
  <c r="J4698" i="4"/>
  <c r="J209" i="4"/>
  <c r="J1166" i="4"/>
  <c r="K213" i="4"/>
  <c r="K551" i="4"/>
  <c r="J122" i="4"/>
  <c r="J4099" i="4"/>
  <c r="J3878" i="4"/>
  <c r="J1513" i="4"/>
  <c r="K1505" i="4"/>
  <c r="K13" i="4"/>
  <c r="M4383" i="4"/>
  <c r="L3483" i="4"/>
  <c r="L4855" i="4"/>
  <c r="K3642" i="4"/>
  <c r="L1418" i="4"/>
  <c r="L3342" i="4"/>
  <c r="H1472" i="4"/>
  <c r="M2661" i="4"/>
  <c r="K4401" i="4"/>
  <c r="L4966" i="4"/>
  <c r="K3342" i="4"/>
  <c r="J1821" i="4"/>
  <c r="K736" i="4"/>
  <c r="K2754" i="4"/>
  <c r="I2697" i="4"/>
  <c r="L2697" i="4" s="1"/>
  <c r="L1421" i="4"/>
  <c r="I2822" i="4"/>
  <c r="L2822" i="4" s="1"/>
  <c r="J120" i="4"/>
  <c r="K1836" i="4"/>
  <c r="H1624" i="4"/>
  <c r="L1624" i="4" s="1"/>
  <c r="K2661" i="4"/>
  <c r="K3121" i="4"/>
  <c r="M4784" i="4"/>
  <c r="J2474" i="4"/>
  <c r="J4829" i="4"/>
  <c r="K594" i="4"/>
  <c r="K4966" i="4"/>
  <c r="K1513" i="4"/>
  <c r="H1362" i="4"/>
  <c r="H1361" i="4" s="1"/>
  <c r="L1361" i="4" s="1"/>
  <c r="K532" i="4"/>
  <c r="K1097" i="4"/>
  <c r="J3121" i="4"/>
  <c r="M3342" i="4"/>
  <c r="K470" i="4"/>
  <c r="K2717" i="4"/>
  <c r="K2768" i="4"/>
  <c r="J1189" i="4"/>
  <c r="J908" i="4"/>
  <c r="K973" i="4"/>
  <c r="J470" i="4"/>
  <c r="J3341" i="4"/>
  <c r="K2734" i="4"/>
  <c r="L532" i="4"/>
  <c r="H13" i="2"/>
  <c r="J13" i="2" s="1"/>
  <c r="M4231" i="4"/>
  <c r="K1418" i="4"/>
  <c r="L470" i="4"/>
  <c r="M3058" i="4"/>
  <c r="K517" i="4"/>
  <c r="J1472" i="4"/>
  <c r="I4910" i="4"/>
  <c r="L4910" i="4" s="1"/>
  <c r="K597" i="4"/>
  <c r="K2174" i="4"/>
  <c r="J4784" i="4"/>
  <c r="H1166" i="4"/>
  <c r="H1162" i="4" s="1"/>
  <c r="J1718" i="4"/>
  <c r="K830" i="4"/>
  <c r="J2697" i="4"/>
  <c r="M3060" i="4"/>
  <c r="I2474" i="4"/>
  <c r="I2460" i="4" s="1"/>
  <c r="L2460" i="4" s="1"/>
  <c r="I594" i="4"/>
  <c r="I593" i="4" s="1"/>
  <c r="L593" i="4" s="1"/>
  <c r="J517" i="4"/>
  <c r="M1513" i="4"/>
  <c r="I2507" i="4"/>
  <c r="I2500" i="4" s="1"/>
  <c r="I2475" i="4" s="1"/>
  <c r="L2475" i="4" s="1"/>
  <c r="H122" i="4"/>
  <c r="H1474" i="4"/>
  <c r="L1474" i="4" s="1"/>
  <c r="K2500" i="4"/>
  <c r="K3058" i="4"/>
  <c r="I3044" i="4"/>
  <c r="L3044" i="4" s="1"/>
  <c r="I973" i="4"/>
  <c r="L973" i="4" s="1"/>
  <c r="I2823" i="4"/>
  <c r="L2823" i="4" s="1"/>
  <c r="J532" i="4"/>
  <c r="I2734" i="4"/>
  <c r="L2734" i="4" s="1"/>
  <c r="I3341" i="4"/>
  <c r="I3337" i="4" s="1"/>
  <c r="K2613" i="4"/>
  <c r="K1997" i="4"/>
  <c r="L517" i="4"/>
  <c r="I2754" i="4"/>
  <c r="L2754" i="4" s="1"/>
  <c r="J2717" i="4"/>
  <c r="I213" i="4"/>
  <c r="I597" i="4"/>
  <c r="I596" i="4" s="1"/>
  <c r="L596" i="4" s="1"/>
  <c r="H1718" i="4"/>
  <c r="H1715" i="4" s="1"/>
  <c r="H1714" i="4" s="1"/>
  <c r="L1714" i="4" s="1"/>
  <c r="L2717" i="4"/>
  <c r="J830" i="4"/>
  <c r="M3410" i="4"/>
  <c r="K2474" i="4"/>
  <c r="J4990" i="4"/>
  <c r="I4990" i="4"/>
  <c r="L4990" i="4" s="1"/>
  <c r="M2966" i="4"/>
  <c r="L21" i="4"/>
  <c r="J1474" i="4"/>
  <c r="J4966" i="4"/>
  <c r="J2518" i="4"/>
  <c r="J1421" i="4"/>
  <c r="I2768" i="4"/>
  <c r="L2768" i="4" s="1"/>
  <c r="L2066" i="4"/>
  <c r="M1418" i="4"/>
  <c r="J2296" i="4"/>
  <c r="K1189" i="4"/>
  <c r="J2507" i="4"/>
  <c r="J2689" i="4"/>
  <c r="K3044" i="4"/>
  <c r="I908" i="4"/>
  <c r="I902" i="4" s="1"/>
  <c r="L902" i="4" s="1"/>
  <c r="K1362" i="4"/>
  <c r="J2823" i="4"/>
  <c r="K1629" i="4"/>
  <c r="I1097" i="4"/>
  <c r="I2732" i="4"/>
  <c r="L2732" i="4" s="1"/>
  <c r="I2613" i="4"/>
  <c r="L2613" i="4" s="1"/>
  <c r="J1997" i="4"/>
  <c r="J1624" i="4"/>
  <c r="K1421" i="4"/>
  <c r="K2732" i="4"/>
  <c r="L1513" i="4"/>
  <c r="J24" i="4"/>
  <c r="J2523" i="4"/>
  <c r="K2741" i="4"/>
  <c r="J4910" i="4"/>
  <c r="K21" i="4"/>
  <c r="J928" i="4"/>
  <c r="L3259" i="4"/>
  <c r="J3028" i="4"/>
  <c r="I3058" i="4"/>
  <c r="L3058" i="4" s="1"/>
  <c r="K2822" i="4"/>
  <c r="J21" i="4"/>
  <c r="M2410" i="4"/>
  <c r="H1629" i="4"/>
  <c r="L1629" i="4" s="1"/>
  <c r="K15" i="4"/>
  <c r="J3385" i="4"/>
  <c r="K3532" i="4"/>
  <c r="L4107" i="4"/>
  <c r="L3880" i="4"/>
  <c r="L3660" i="4"/>
  <c r="L3756" i="4"/>
  <c r="J4253" i="4"/>
  <c r="M1871" i="4"/>
  <c r="M3325" i="4"/>
  <c r="K3726" i="4"/>
  <c r="M4264" i="4"/>
  <c r="J4675" i="4"/>
  <c r="K1426" i="4"/>
  <c r="K1743" i="4"/>
  <c r="K966" i="4"/>
  <c r="K596" i="4"/>
  <c r="J1594" i="4"/>
  <c r="K1181" i="4"/>
  <c r="K2573" i="4"/>
  <c r="H5161" i="4"/>
  <c r="I2520" i="4"/>
  <c r="L2520" i="4" s="1"/>
  <c r="H1818" i="4"/>
  <c r="L1818" i="4" s="1"/>
  <c r="M1601" i="4"/>
  <c r="J550" i="4"/>
  <c r="K1715" i="4"/>
  <c r="J1622" i="4"/>
  <c r="J2064" i="4"/>
  <c r="K801" i="4"/>
  <c r="J1414" i="4"/>
  <c r="J5141" i="4"/>
  <c r="L1426" i="4"/>
  <c r="J4989" i="4"/>
  <c r="K3190" i="4"/>
  <c r="H1146" i="4"/>
  <c r="H1145" i="4" s="1"/>
  <c r="L1145" i="4" s="1"/>
  <c r="J972" i="4"/>
  <c r="I1053" i="4"/>
  <c r="L1053" i="4" s="1"/>
  <c r="K2693" i="4"/>
  <c r="J3049" i="4"/>
  <c r="K3880" i="4"/>
  <c r="J4264" i="4"/>
  <c r="M4675" i="4"/>
  <c r="K1692" i="4"/>
  <c r="K2726" i="4"/>
  <c r="H15" i="4"/>
  <c r="H13" i="4" s="1"/>
  <c r="L13" i="4" s="1"/>
  <c r="K1594" i="4"/>
  <c r="J4868" i="4"/>
  <c r="J274" i="4"/>
  <c r="L1594" i="4"/>
  <c r="I2573" i="4"/>
  <c r="L2573" i="4" s="1"/>
  <c r="J2688" i="4"/>
  <c r="K1417" i="4"/>
  <c r="J1601" i="4"/>
  <c r="J4957" i="4"/>
  <c r="K2739" i="4"/>
  <c r="J1005" i="4"/>
  <c r="K3050" i="4"/>
  <c r="K831" i="4"/>
  <c r="M1417" i="4"/>
  <c r="I2628" i="4"/>
  <c r="L2628" i="4" s="1"/>
  <c r="K12" i="4"/>
  <c r="K3049" i="4"/>
  <c r="K3385" i="4"/>
  <c r="L3532" i="4"/>
  <c r="J4107" i="4"/>
  <c r="M4310" i="4"/>
  <c r="M4709" i="4"/>
  <c r="K3660" i="4"/>
  <c r="K3756" i="4"/>
  <c r="J4324" i="4"/>
  <c r="M4253" i="4"/>
  <c r="L2722" i="4"/>
  <c r="K1714" i="4"/>
  <c r="K4862" i="4"/>
  <c r="K2798" i="4"/>
  <c r="K4962" i="4"/>
  <c r="K4868" i="4"/>
  <c r="I535" i="4"/>
  <c r="L535" i="4" s="1"/>
  <c r="I3050" i="4"/>
  <c r="L3050" i="4" s="1"/>
  <c r="I4989" i="4"/>
  <c r="L4989" i="4" s="1"/>
  <c r="L1417" i="4"/>
  <c r="J1616" i="4"/>
  <c r="J970" i="4"/>
  <c r="J971" i="4"/>
  <c r="K3491" i="4"/>
  <c r="J3642" i="4"/>
  <c r="L3741" i="4"/>
  <c r="L2537" i="4"/>
  <c r="I546" i="4"/>
  <c r="L546" i="4" s="1"/>
  <c r="K4788" i="4"/>
  <c r="J5142" i="4"/>
  <c r="K1361" i="4"/>
  <c r="K916" i="4"/>
  <c r="J4955" i="4"/>
  <c r="J809" i="4"/>
  <c r="J1074" i="4"/>
  <c r="J784" i="4"/>
  <c r="K1467" i="4"/>
  <c r="I2785" i="4"/>
  <c r="L2785" i="4" s="1"/>
  <c r="K2765" i="4"/>
  <c r="J930" i="4"/>
  <c r="K5044" i="4"/>
  <c r="K4992" i="4"/>
  <c r="J2775" i="4"/>
  <c r="K1015" i="4"/>
  <c r="J1632" i="4"/>
  <c r="J2123" i="4"/>
  <c r="L3379" i="4"/>
  <c r="K546" i="4"/>
  <c r="K1219" i="4"/>
  <c r="J217" i="4"/>
  <c r="I4788" i="4"/>
  <c r="L4788" i="4" s="1"/>
  <c r="I1837" i="4"/>
  <c r="L1837" i="4" s="1"/>
  <c r="J4985" i="4"/>
  <c r="K974" i="4"/>
  <c r="K134" i="4"/>
  <c r="J2731" i="4"/>
  <c r="K1093" i="4"/>
  <c r="J763" i="4"/>
  <c r="K496" i="4"/>
  <c r="J1650" i="4"/>
  <c r="K784" i="4"/>
  <c r="I930" i="4"/>
  <c r="I928" i="4" s="1"/>
  <c r="L928" i="4" s="1"/>
  <c r="K4838" i="4"/>
  <c r="K1036" i="4"/>
  <c r="J1015" i="4"/>
  <c r="K2537" i="4"/>
  <c r="J2722" i="4"/>
  <c r="J1572" i="4"/>
  <c r="H1464" i="4"/>
  <c r="L1464" i="4" s="1"/>
  <c r="I970" i="4"/>
  <c r="L970" i="4" s="1"/>
  <c r="K4786" i="4"/>
  <c r="K2013" i="4"/>
  <c r="K1071" i="4"/>
  <c r="K1045" i="4"/>
  <c r="K4985" i="4"/>
  <c r="I974" i="4"/>
  <c r="L974" i="4" s="1"/>
  <c r="K763" i="4"/>
  <c r="I2767" i="4"/>
  <c r="L2767" i="4" s="1"/>
  <c r="I3474" i="4"/>
  <c r="L3474" i="4" s="1"/>
  <c r="K2785" i="4"/>
  <c r="H1452" i="4"/>
  <c r="L1452" i="4" s="1"/>
  <c r="I971" i="4"/>
  <c r="L971" i="4" s="1"/>
  <c r="K2722" i="4"/>
  <c r="I4911" i="4"/>
  <c r="L4911" i="4" s="1"/>
  <c r="J4911" i="4"/>
  <c r="K4911" i="4"/>
  <c r="J1186" i="4"/>
  <c r="K1186" i="4"/>
  <c r="I147" i="4"/>
  <c r="I471" i="4" s="1"/>
  <c r="L471" i="4" s="1"/>
  <c r="J147" i="4"/>
  <c r="K147" i="4"/>
  <c r="J1816" i="4"/>
  <c r="K1816" i="4"/>
  <c r="J4790" i="4"/>
  <c r="K4790" i="4"/>
  <c r="K2290" i="4"/>
  <c r="K1627" i="4"/>
  <c r="H1627" i="4"/>
  <c r="L1627" i="4" s="1"/>
  <c r="J1627" i="4"/>
  <c r="M4131" i="4"/>
  <c r="M3121" i="4"/>
  <c r="M3160" i="4"/>
  <c r="L3343" i="4"/>
  <c r="K3146" i="4"/>
  <c r="M3431" i="4"/>
  <c r="J3420" i="4"/>
  <c r="K4510" i="4"/>
  <c r="L3060" i="4"/>
  <c r="J2966" i="4"/>
  <c r="M2066" i="4"/>
  <c r="M3259" i="4"/>
  <c r="M2427" i="4"/>
  <c r="M2249" i="4"/>
  <c r="J1658" i="4"/>
  <c r="J2730" i="4"/>
  <c r="M2390" i="4"/>
  <c r="I2702" i="4"/>
  <c r="L2702" i="4" s="1"/>
  <c r="L4830" i="4"/>
  <c r="J2436" i="4"/>
  <c r="M2436" i="4"/>
  <c r="J2174" i="4"/>
  <c r="K2436" i="4"/>
  <c r="J2368" i="4"/>
  <c r="K3410" i="4"/>
  <c r="K2966" i="4"/>
  <c r="J3043" i="4"/>
  <c r="M2315" i="4"/>
  <c r="K2725" i="4"/>
  <c r="J2066" i="4"/>
  <c r="J3259" i="4"/>
  <c r="J2427" i="4"/>
  <c r="J3097" i="4"/>
  <c r="L2390" i="4"/>
  <c r="M4684" i="4"/>
  <c r="K2712" i="4"/>
  <c r="K3730" i="4"/>
  <c r="M4798" i="4"/>
  <c r="M4000" i="4"/>
  <c r="M3420" i="4"/>
  <c r="L2174" i="4"/>
  <c r="L2523" i="4"/>
  <c r="K2523" i="4"/>
  <c r="J3060" i="4"/>
  <c r="J3410" i="4"/>
  <c r="J2460" i="4"/>
  <c r="M3028" i="4"/>
  <c r="L2249" i="4"/>
  <c r="K4538" i="4"/>
  <c r="K2410" i="4"/>
  <c r="J4805" i="4"/>
  <c r="J3732" i="4"/>
  <c r="J3668" i="4"/>
  <c r="K3852" i="4"/>
  <c r="K892" i="4"/>
  <c r="M1987" i="4"/>
  <c r="M3896" i="4"/>
  <c r="L3668" i="4"/>
  <c r="L3732" i="4"/>
  <c r="M4804" i="4"/>
  <c r="K3732" i="4"/>
  <c r="K3876" i="4"/>
  <c r="K3668" i="4"/>
  <c r="M1891" i="4"/>
  <c r="K3433" i="4"/>
  <c r="M4284" i="4"/>
  <c r="K4187" i="4"/>
  <c r="L4650" i="4"/>
  <c r="L3656" i="4"/>
  <c r="L2663" i="4"/>
  <c r="K5108" i="4"/>
  <c r="L3355" i="4"/>
  <c r="M3846" i="4"/>
  <c r="M4727" i="4"/>
  <c r="J3666" i="4"/>
  <c r="K3367" i="4"/>
  <c r="L3576" i="4"/>
  <c r="M483" i="4"/>
  <c r="L842" i="4"/>
  <c r="L874" i="4"/>
  <c r="K4091" i="4"/>
  <c r="L3637" i="4"/>
  <c r="K1458" i="4"/>
  <c r="J4284" i="4"/>
  <c r="K4727" i="4"/>
  <c r="J1891" i="4"/>
  <c r="J1987" i="4"/>
  <c r="K3656" i="4"/>
  <c r="K3666" i="4"/>
  <c r="J4804" i="4"/>
  <c r="M3355" i="4"/>
  <c r="M3852" i="4"/>
  <c r="M4622" i="4"/>
  <c r="J3846" i="4"/>
  <c r="J2447" i="4"/>
  <c r="J2346" i="4"/>
  <c r="J483" i="4"/>
  <c r="J579" i="4"/>
  <c r="M842" i="4"/>
  <c r="J4342" i="4"/>
  <c r="J3636" i="4"/>
  <c r="K4284" i="4"/>
  <c r="M4171" i="4"/>
  <c r="L4727" i="4"/>
  <c r="L1891" i="4"/>
  <c r="L1987" i="4"/>
  <c r="K2638" i="4"/>
  <c r="M3656" i="4"/>
  <c r="L3666" i="4"/>
  <c r="K4804" i="4"/>
  <c r="J3355" i="4"/>
  <c r="J3852" i="4"/>
  <c r="L4622" i="4"/>
  <c r="K3846" i="4"/>
  <c r="J3071" i="4"/>
  <c r="J5126" i="4"/>
  <c r="K579" i="4"/>
  <c r="J842" i="4"/>
  <c r="K874" i="4"/>
  <c r="K1849" i="4"/>
  <c r="L4872" i="4"/>
  <c r="K5042" i="4"/>
  <c r="J1724" i="4"/>
  <c r="J2704" i="4"/>
  <c r="L483" i="4"/>
  <c r="L579" i="4"/>
  <c r="J874" i="4"/>
  <c r="J815" i="4"/>
  <c r="L3191" i="4"/>
  <c r="K3500" i="4"/>
  <c r="J4389" i="4"/>
  <c r="K4814" i="4"/>
  <c r="K1839" i="4"/>
  <c r="K1903" i="4"/>
  <c r="L3309" i="4"/>
  <c r="K3824" i="4"/>
  <c r="L4442" i="4"/>
  <c r="L2637" i="4"/>
  <c r="K3596" i="4"/>
  <c r="M3105" i="4"/>
  <c r="L3391" i="4"/>
  <c r="M3724" i="4"/>
  <c r="M1839" i="4"/>
  <c r="M1903" i="4"/>
  <c r="M4070" i="4"/>
  <c r="K1921" i="4"/>
  <c r="K3357" i="4"/>
  <c r="J3704" i="4"/>
  <c r="M3429" i="4"/>
  <c r="M4261" i="4"/>
  <c r="K1871" i="4"/>
  <c r="K3439" i="4"/>
  <c r="M3710" i="4"/>
  <c r="I4862" i="2"/>
  <c r="J4862" i="2" s="1"/>
  <c r="K1953" i="4"/>
  <c r="M4316" i="4"/>
  <c r="M4294" i="4"/>
  <c r="K4415" i="4"/>
  <c r="M4389" i="4"/>
  <c r="L4634" i="4"/>
  <c r="J4872" i="4"/>
  <c r="L2666" i="4"/>
  <c r="M3103" i="4"/>
  <c r="L2631" i="4"/>
  <c r="M3200" i="4"/>
  <c r="L3209" i="4"/>
  <c r="K3428" i="4"/>
  <c r="M3469" i="4"/>
  <c r="K1857" i="4"/>
  <c r="J2653" i="4"/>
  <c r="M4872" i="4"/>
  <c r="K3133" i="4"/>
  <c r="J3193" i="4"/>
  <c r="L2659" i="4"/>
  <c r="M3347" i="4"/>
  <c r="J4669" i="4"/>
  <c r="M1911" i="4"/>
  <c r="J2994" i="4"/>
  <c r="K1378" i="4"/>
  <c r="L3062" i="4"/>
  <c r="K3353" i="4"/>
  <c r="K4389" i="4"/>
  <c r="L4403" i="4"/>
  <c r="J5120" i="4"/>
  <c r="J4671" i="4"/>
  <c r="M3209" i="4"/>
  <c r="M3567" i="4"/>
  <c r="K1889" i="4"/>
  <c r="J3357" i="4"/>
  <c r="J3908" i="4"/>
  <c r="K3515" i="4"/>
  <c r="J4393" i="4"/>
  <c r="L3405" i="4"/>
  <c r="K3309" i="4"/>
  <c r="K3423" i="4"/>
  <c r="K3910" i="4"/>
  <c r="L1857" i="4"/>
  <c r="L1889" i="4"/>
  <c r="L1921" i="4"/>
  <c r="L1953" i="4"/>
  <c r="M2637" i="4"/>
  <c r="L2653" i="4"/>
  <c r="K3191" i="4"/>
  <c r="K3450" i="4"/>
  <c r="L3353" i="4"/>
  <c r="L3908" i="4"/>
  <c r="J4316" i="4"/>
  <c r="K4634" i="4"/>
  <c r="K4650" i="4"/>
  <c r="J1759" i="4"/>
  <c r="K3193" i="4"/>
  <c r="L3722" i="4"/>
  <c r="K4387" i="4"/>
  <c r="M4393" i="4"/>
  <c r="K5120" i="4"/>
  <c r="J1774" i="4"/>
  <c r="M2631" i="4"/>
  <c r="M2659" i="4"/>
  <c r="M2663" i="4"/>
  <c r="J3105" i="4"/>
  <c r="J3200" i="4"/>
  <c r="L3367" i="4"/>
  <c r="M3405" i="4"/>
  <c r="L4365" i="4"/>
  <c r="L4814" i="4"/>
  <c r="J3503" i="4"/>
  <c r="L3423" i="4"/>
  <c r="L3439" i="4"/>
  <c r="J3710" i="4"/>
  <c r="L3910" i="4"/>
  <c r="K4070" i="4"/>
  <c r="K3051" i="4"/>
  <c r="M3428" i="4"/>
  <c r="L4494" i="4"/>
  <c r="M1489" i="4"/>
  <c r="M2160" i="4"/>
  <c r="J2519" i="4"/>
  <c r="M1857" i="4"/>
  <c r="M1889" i="4"/>
  <c r="M1921" i="4"/>
  <c r="M1953" i="4"/>
  <c r="K2637" i="4"/>
  <c r="M2653" i="4"/>
  <c r="M3191" i="4"/>
  <c r="M3353" i="4"/>
  <c r="K3484" i="4"/>
  <c r="M3700" i="4"/>
  <c r="K3908" i="4"/>
  <c r="K4316" i="4"/>
  <c r="L4159" i="4"/>
  <c r="J4634" i="4"/>
  <c r="J4650" i="4"/>
  <c r="L3193" i="4"/>
  <c r="K3523" i="4"/>
  <c r="L4387" i="4"/>
  <c r="K4393" i="4"/>
  <c r="L4713" i="4"/>
  <c r="K5004" i="4"/>
  <c r="M5120" i="4"/>
  <c r="K2631" i="4"/>
  <c r="K2659" i="4"/>
  <c r="K2663" i="4"/>
  <c r="L3105" i="4"/>
  <c r="K3200" i="4"/>
  <c r="M3367" i="4"/>
  <c r="J3405" i="4"/>
  <c r="L3884" i="4"/>
  <c r="M4814" i="4"/>
  <c r="M3423" i="4"/>
  <c r="M3439" i="4"/>
  <c r="K3710" i="4"/>
  <c r="M3910" i="4"/>
  <c r="L4070" i="4"/>
  <c r="K3362" i="4"/>
  <c r="K1686" i="4"/>
  <c r="K3761" i="4"/>
  <c r="K3538" i="4"/>
  <c r="L787" i="4"/>
  <c r="M1410" i="4"/>
  <c r="L4163" i="4"/>
  <c r="L4321" i="4"/>
  <c r="M4635" i="4"/>
  <c r="K3854" i="4"/>
  <c r="L4996" i="4"/>
  <c r="J3428" i="4"/>
  <c r="M3362" i="4"/>
  <c r="J3324" i="4"/>
  <c r="J2263" i="4"/>
  <c r="K2263" i="4"/>
  <c r="J2441" i="4"/>
  <c r="M1120" i="4"/>
  <c r="J1120" i="4"/>
  <c r="L1120" i="4"/>
  <c r="K1120" i="4"/>
  <c r="K2837" i="4"/>
  <c r="I2837" i="4"/>
  <c r="M3229" i="4"/>
  <c r="J3229" i="4"/>
  <c r="L3229" i="4"/>
  <c r="K3229" i="4"/>
  <c r="K1332" i="4"/>
  <c r="L1332" i="4"/>
  <c r="M1332" i="4"/>
  <c r="J1332" i="4"/>
  <c r="L4153" i="4"/>
  <c r="J2160" i="4"/>
  <c r="K3320" i="4"/>
  <c r="J3270" i="4"/>
  <c r="M2994" i="4"/>
  <c r="J3362" i="4"/>
  <c r="K787" i="4"/>
  <c r="J3214" i="4"/>
  <c r="J3232" i="4"/>
  <c r="L3320" i="4"/>
  <c r="K1560" i="4"/>
  <c r="M1512" i="4"/>
  <c r="L4348" i="4"/>
  <c r="J1410" i="4"/>
  <c r="K2220" i="4"/>
  <c r="L3337" i="4"/>
  <c r="J607" i="4"/>
  <c r="L607" i="4"/>
  <c r="K623" i="4"/>
  <c r="M623" i="4"/>
  <c r="M655" i="4"/>
  <c r="K655" i="4"/>
  <c r="K687" i="4"/>
  <c r="M687" i="4"/>
  <c r="L1009" i="4"/>
  <c r="K1009" i="4"/>
  <c r="J1009" i="4"/>
  <c r="M1009" i="4"/>
  <c r="M1154" i="4"/>
  <c r="L1154" i="4"/>
  <c r="J1154" i="4"/>
  <c r="K1154" i="4"/>
  <c r="M3283" i="4"/>
  <c r="L3283" i="4"/>
  <c r="J3283" i="4"/>
  <c r="K3283" i="4"/>
  <c r="M456" i="4"/>
  <c r="K456" i="4"/>
  <c r="M639" i="4"/>
  <c r="K639" i="4"/>
  <c r="M671" i="4"/>
  <c r="K671" i="4"/>
  <c r="L944" i="4"/>
  <c r="K944" i="4"/>
  <c r="J944" i="4"/>
  <c r="K1103" i="4"/>
  <c r="M1103" i="4"/>
  <c r="J1103" i="4"/>
  <c r="L1103" i="4"/>
  <c r="M2484" i="4"/>
  <c r="K2484" i="4"/>
  <c r="L2484" i="4"/>
  <c r="J2484" i="4"/>
  <c r="K4686" i="4"/>
  <c r="L3373" i="4"/>
  <c r="K3748" i="4"/>
  <c r="J1839" i="4"/>
  <c r="J1871" i="4"/>
  <c r="J1903" i="4"/>
  <c r="J4058" i="4"/>
  <c r="K2121" i="4"/>
  <c r="L1514" i="4"/>
  <c r="K2160" i="4"/>
  <c r="M3186" i="4"/>
  <c r="M3320" i="4"/>
  <c r="K2755" i="4"/>
  <c r="J456" i="4"/>
  <c r="K607" i="4"/>
  <c r="J623" i="4"/>
  <c r="L639" i="4"/>
  <c r="J655" i="4"/>
  <c r="L671" i="4"/>
  <c r="J687" i="4"/>
  <c r="L763" i="4"/>
  <c r="M2263" i="4"/>
  <c r="J787" i="4"/>
  <c r="K3214" i="4"/>
  <c r="L2574" i="4"/>
  <c r="J3538" i="4"/>
  <c r="K1512" i="4"/>
  <c r="L969" i="4"/>
  <c r="L2623" i="4"/>
  <c r="K2623" i="4"/>
  <c r="J2623" i="4"/>
  <c r="M2623" i="4"/>
  <c r="M3636" i="4"/>
  <c r="L3770" i="4"/>
  <c r="M3118" i="4"/>
  <c r="K3777" i="4"/>
  <c r="L3574" i="4"/>
  <c r="J2837" i="4"/>
  <c r="L2045" i="4"/>
  <c r="L2994" i="4"/>
  <c r="M3062" i="4"/>
  <c r="M3214" i="4"/>
  <c r="K3062" i="4"/>
  <c r="J2574" i="4"/>
  <c r="K2574" i="4"/>
  <c r="L3538" i="4"/>
  <c r="J730" i="4"/>
  <c r="M730" i="4"/>
  <c r="L730" i="4"/>
  <c r="K730" i="4"/>
  <c r="J1079" i="4"/>
  <c r="L1079" i="4"/>
  <c r="K1079" i="4"/>
  <c r="M1079" i="4"/>
  <c r="M1136" i="4"/>
  <c r="L1136" i="4"/>
  <c r="K1136" i="4"/>
  <c r="J1136" i="4"/>
  <c r="L2326" i="4"/>
  <c r="K2326" i="4"/>
  <c r="M2326" i="4"/>
  <c r="J2326" i="4"/>
  <c r="M3221" i="4"/>
  <c r="K3221" i="4"/>
  <c r="J3221" i="4"/>
  <c r="L3221" i="4"/>
  <c r="K277" i="4"/>
  <c r="J1512" i="4"/>
  <c r="K1410" i="4"/>
  <c r="L4503" i="4"/>
  <c r="M3032" i="4"/>
  <c r="I4786" i="2"/>
  <c r="J4786" i="2" s="1"/>
  <c r="L4251" i="4"/>
  <c r="J4842" i="4"/>
  <c r="M3111" i="4"/>
  <c r="K3874" i="4"/>
  <c r="M1965" i="4"/>
  <c r="L4241" i="4"/>
  <c r="L3510" i="4"/>
  <c r="K2536" i="4"/>
  <c r="L2290" i="4"/>
  <c r="L1961" i="4"/>
  <c r="K3441" i="4"/>
  <c r="M4485" i="4"/>
  <c r="L3351" i="4"/>
  <c r="L4615" i="4"/>
  <c r="M2642" i="4"/>
  <c r="L3443" i="4"/>
  <c r="J3882" i="4"/>
  <c r="M4149" i="4"/>
  <c r="M4257" i="4"/>
  <c r="J3994" i="4"/>
  <c r="K1696" i="4"/>
  <c r="J4570" i="4"/>
  <c r="K2249" i="4"/>
  <c r="J2396" i="4"/>
  <c r="J3175" i="4"/>
  <c r="K2390" i="4"/>
  <c r="L2410" i="4"/>
  <c r="M2290" i="4"/>
  <c r="K2702" i="4"/>
  <c r="J4479" i="4"/>
  <c r="M3555" i="4"/>
  <c r="M3706" i="4"/>
  <c r="L4715" i="4"/>
  <c r="L4217" i="4"/>
  <c r="M3317" i="4"/>
  <c r="M3607" i="4"/>
  <c r="L3598" i="4"/>
  <c r="L3051" i="4"/>
  <c r="J4028" i="4"/>
  <c r="J2388" i="4"/>
  <c r="K311" i="4"/>
  <c r="L4448" i="4"/>
  <c r="M4570" i="4"/>
  <c r="J2705" i="4"/>
  <c r="M2396" i="4"/>
  <c r="J2690" i="4"/>
  <c r="K3615" i="4"/>
  <c r="K2297" i="4"/>
  <c r="L3636" i="4"/>
  <c r="M4187" i="4"/>
  <c r="J4255" i="4"/>
  <c r="K4431" i="4"/>
  <c r="K4457" i="4"/>
  <c r="L1997" i="4"/>
  <c r="L2013" i="4"/>
  <c r="L3437" i="4"/>
  <c r="K1999" i="4"/>
  <c r="J3511" i="4"/>
  <c r="K4491" i="4"/>
  <c r="M4611" i="4"/>
  <c r="K1805" i="4"/>
  <c r="K4224" i="4"/>
  <c r="K4268" i="4"/>
  <c r="K4131" i="4"/>
  <c r="L4167" i="4"/>
  <c r="J4219" i="4"/>
  <c r="K4259" i="4"/>
  <c r="J4489" i="4"/>
  <c r="L4237" i="4"/>
  <c r="J4653" i="4"/>
  <c r="J4638" i="4"/>
  <c r="J4513" i="4"/>
  <c r="J4627" i="4"/>
  <c r="L2151" i="4"/>
  <c r="K1913" i="4"/>
  <c r="M2645" i="4"/>
  <c r="J3113" i="4"/>
  <c r="L3500" i="4"/>
  <c r="L3596" i="4"/>
  <c r="J3716" i="4"/>
  <c r="M3764" i="4"/>
  <c r="L3634" i="4"/>
  <c r="M4099" i="4"/>
  <c r="K4171" i="4"/>
  <c r="L4239" i="4"/>
  <c r="J4294" i="4"/>
  <c r="J4310" i="4"/>
  <c r="L4415" i="4"/>
  <c r="K4709" i="4"/>
  <c r="L4602" i="4"/>
  <c r="M4642" i="4"/>
  <c r="J2654" i="4"/>
  <c r="L3730" i="4"/>
  <c r="L3826" i="4"/>
  <c r="J4403" i="4"/>
  <c r="L4860" i="4"/>
  <c r="M4855" i="4"/>
  <c r="J3347" i="4"/>
  <c r="J3429" i="4"/>
  <c r="K3604" i="4"/>
  <c r="J3724" i="4"/>
  <c r="K4324" i="4"/>
  <c r="M4169" i="4"/>
  <c r="J4261" i="4"/>
  <c r="M4598" i="4"/>
  <c r="K4670" i="4"/>
  <c r="J4623" i="4"/>
  <c r="K3325" i="4"/>
  <c r="K3840" i="4"/>
  <c r="L3702" i="4"/>
  <c r="L3726" i="4"/>
  <c r="K3878" i="4"/>
  <c r="L2669" i="4"/>
  <c r="H277" i="4"/>
  <c r="L277" i="4" s="1"/>
  <c r="K2645" i="4"/>
  <c r="L3113" i="4"/>
  <c r="J3196" i="4"/>
  <c r="M3500" i="4"/>
  <c r="M3596" i="4"/>
  <c r="J3764" i="4"/>
  <c r="M3634" i="4"/>
  <c r="K4099" i="4"/>
  <c r="L4171" i="4"/>
  <c r="K4294" i="4"/>
  <c r="K4310" i="4"/>
  <c r="J4415" i="4"/>
  <c r="M4511" i="4"/>
  <c r="L4709" i="4"/>
  <c r="K4602" i="4"/>
  <c r="L4813" i="4"/>
  <c r="M3730" i="4"/>
  <c r="M4371" i="4"/>
  <c r="M4403" i="4"/>
  <c r="J4855" i="4"/>
  <c r="K3347" i="4"/>
  <c r="K3429" i="4"/>
  <c r="L3724" i="4"/>
  <c r="L4324" i="4"/>
  <c r="L4261" i="4"/>
  <c r="K4477" i="4"/>
  <c r="L4598" i="4"/>
  <c r="J4670" i="4"/>
  <c r="L3325" i="4"/>
  <c r="L3415" i="4"/>
  <c r="K3712" i="4"/>
  <c r="J3888" i="4"/>
  <c r="M3702" i="4"/>
  <c r="M3726" i="4"/>
  <c r="L3878" i="4"/>
  <c r="J4032" i="4"/>
  <c r="K4498" i="4"/>
  <c r="K1706" i="4"/>
  <c r="J1528" i="4"/>
  <c r="M2810" i="4"/>
  <c r="M5088" i="4"/>
  <c r="L4127" i="4"/>
  <c r="L3540" i="4"/>
  <c r="K4646" i="4"/>
  <c r="L4798" i="4"/>
  <c r="M3480" i="4"/>
  <c r="L3694" i="4"/>
  <c r="M4351" i="4"/>
  <c r="M2600" i="4"/>
  <c r="M2556" i="4"/>
  <c r="L2600" i="4"/>
  <c r="J3139" i="4"/>
  <c r="J1378" i="4"/>
  <c r="J1489" i="4"/>
  <c r="M1514" i="4"/>
  <c r="L1724" i="4"/>
  <c r="L2029" i="4"/>
  <c r="M2045" i="4"/>
  <c r="K2168" i="4"/>
  <c r="K2346" i="4"/>
  <c r="L2368" i="4"/>
  <c r="J3238" i="4"/>
  <c r="K2460" i="4"/>
  <c r="K2381" i="4"/>
  <c r="K2669" i="4"/>
  <c r="L2251" i="4"/>
  <c r="M4878" i="4"/>
  <c r="K4207" i="4"/>
  <c r="M4527" i="4"/>
  <c r="K4816" i="4"/>
  <c r="J4320" i="4"/>
  <c r="L4810" i="4"/>
  <c r="J4639" i="4"/>
  <c r="L3487" i="4"/>
  <c r="M3654" i="4"/>
  <c r="L4507" i="4"/>
  <c r="J2443" i="4"/>
  <c r="L3357" i="4"/>
  <c r="K3716" i="4"/>
  <c r="M3860" i="4"/>
  <c r="L4179" i="4"/>
  <c r="K4215" i="4"/>
  <c r="M4305" i="4"/>
  <c r="L4383" i="4"/>
  <c r="K4463" i="4"/>
  <c r="K4642" i="4"/>
  <c r="M3491" i="4"/>
  <c r="L3616" i="4"/>
  <c r="M4377" i="4"/>
  <c r="J3379" i="4"/>
  <c r="L3642" i="4"/>
  <c r="K4249" i="4"/>
  <c r="J4798" i="4"/>
  <c r="M5122" i="4"/>
  <c r="J3209" i="4"/>
  <c r="J3309" i="4"/>
  <c r="J4385" i="4"/>
  <c r="J4802" i="4"/>
  <c r="M1662" i="4"/>
  <c r="J4016" i="4"/>
  <c r="K1724" i="4"/>
  <c r="K1799" i="4"/>
  <c r="M2669" i="4"/>
  <c r="L1378" i="4"/>
  <c r="K1514" i="4"/>
  <c r="J2029" i="4"/>
  <c r="J2045" i="4"/>
  <c r="L2168" i="4"/>
  <c r="L2346" i="4"/>
  <c r="K2368" i="4"/>
  <c r="L2381" i="4"/>
  <c r="K2315" i="4"/>
  <c r="M3139" i="4"/>
  <c r="K4604" i="4"/>
  <c r="J1384" i="4"/>
  <c r="J4878" i="4"/>
  <c r="E61" i="9"/>
  <c r="E67" i="9"/>
  <c r="L3716" i="4"/>
  <c r="L4273" i="4"/>
  <c r="L4642" i="4"/>
  <c r="J4674" i="4"/>
  <c r="M4483" i="4"/>
  <c r="K3371" i="4"/>
  <c r="L3046" i="4"/>
  <c r="K4609" i="4"/>
  <c r="K1762" i="4"/>
  <c r="J3114" i="4"/>
  <c r="J4115" i="4"/>
  <c r="J4313" i="4"/>
  <c r="L4501" i="4"/>
  <c r="L4599" i="4"/>
  <c r="J3738" i="4"/>
  <c r="L1893" i="4"/>
  <c r="M3680" i="4"/>
  <c r="M4481" i="4"/>
  <c r="J3051" i="4"/>
  <c r="M4012" i="4"/>
  <c r="K2600" i="4"/>
  <c r="K1489" i="4"/>
  <c r="K2029" i="4"/>
  <c r="M2168" i="4"/>
  <c r="M2381" i="4"/>
  <c r="L2315" i="4"/>
  <c r="K4834" i="4"/>
  <c r="K1384" i="4"/>
  <c r="K4878" i="4"/>
  <c r="L1762" i="4"/>
  <c r="L4215" i="4"/>
  <c r="K4511" i="4"/>
  <c r="M4674" i="4"/>
  <c r="J4599" i="4"/>
  <c r="M4853" i="4"/>
  <c r="K3882" i="4"/>
  <c r="K4377" i="4"/>
  <c r="M4639" i="4"/>
  <c r="J3032" i="4"/>
  <c r="L2829" i="4"/>
  <c r="J4954" i="4"/>
  <c r="J4054" i="4"/>
  <c r="J2715" i="4"/>
  <c r="L3324" i="4"/>
  <c r="K2829" i="4"/>
  <c r="J1682" i="4"/>
  <c r="J5042" i="4"/>
  <c r="M1560" i="4"/>
  <c r="L1560" i="4"/>
  <c r="K2885" i="4"/>
  <c r="J2885" i="4"/>
  <c r="L2885" i="4"/>
  <c r="M2885" i="4"/>
  <c r="J969" i="4"/>
  <c r="K969" i="4"/>
  <c r="K3469" i="4"/>
  <c r="J3469" i="4"/>
  <c r="M4348" i="4"/>
  <c r="K4348" i="4"/>
  <c r="L2220" i="4"/>
  <c r="J2220" i="4"/>
  <c r="J2891" i="4"/>
  <c r="L2891" i="4"/>
  <c r="K2891" i="4"/>
  <c r="M2891" i="4"/>
  <c r="L3497" i="4"/>
  <c r="J3497" i="4"/>
  <c r="K3497" i="4"/>
  <c r="M3497" i="4"/>
  <c r="J4442" i="4"/>
  <c r="M4442" i="4"/>
  <c r="K4527" i="4"/>
  <c r="J4666" i="4"/>
  <c r="L2654" i="4"/>
  <c r="J3157" i="4"/>
  <c r="K3738" i="4"/>
  <c r="L4282" i="4"/>
  <c r="K4483" i="4"/>
  <c r="J4153" i="4"/>
  <c r="M4671" i="4"/>
  <c r="M3137" i="4"/>
  <c r="K3487" i="4"/>
  <c r="K4802" i="4"/>
  <c r="J1762" i="4"/>
  <c r="L3860" i="4"/>
  <c r="J4207" i="4"/>
  <c r="J4215" i="4"/>
  <c r="L4511" i="4"/>
  <c r="L4527" i="4"/>
  <c r="L4674" i="4"/>
  <c r="M4599" i="4"/>
  <c r="M4816" i="4"/>
  <c r="J5008" i="4"/>
  <c r="M2650" i="4"/>
  <c r="M2654" i="4"/>
  <c r="L3119" i="4"/>
  <c r="L3738" i="4"/>
  <c r="L3882" i="4"/>
  <c r="L4320" i="4"/>
  <c r="L4483" i="4"/>
  <c r="L4377" i="4"/>
  <c r="K1965" i="4"/>
  <c r="L1981" i="4"/>
  <c r="M3371" i="4"/>
  <c r="K3508" i="4"/>
  <c r="J3772" i="4"/>
  <c r="M4153" i="4"/>
  <c r="J4249" i="4"/>
  <c r="K4623" i="4"/>
  <c r="K4639" i="4"/>
  <c r="K4671" i="4"/>
  <c r="K1855" i="4"/>
  <c r="L2656" i="4"/>
  <c r="M3169" i="4"/>
  <c r="J3487" i="4"/>
  <c r="K3654" i="4"/>
  <c r="L4802" i="4"/>
  <c r="L3685" i="4"/>
  <c r="L4518" i="4"/>
  <c r="K2824" i="4"/>
  <c r="J2794" i="4"/>
  <c r="K3186" i="4"/>
  <c r="M2685" i="4"/>
  <c r="K3324" i="4"/>
  <c r="K1656" i="4"/>
  <c r="J4538" i="4"/>
  <c r="K3139" i="4"/>
  <c r="L1682" i="4"/>
  <c r="K815" i="4"/>
  <c r="M1528" i="4"/>
  <c r="L1528" i="4"/>
  <c r="M2594" i="4"/>
  <c r="J2594" i="4"/>
  <c r="L2594" i="4"/>
  <c r="K2594" i="4"/>
  <c r="J1458" i="4"/>
  <c r="M1458" i="4"/>
  <c r="J2933" i="4"/>
  <c r="K2933" i="4"/>
  <c r="L2933" i="4"/>
  <c r="K2251" i="4"/>
  <c r="M2251" i="4"/>
  <c r="J2556" i="4"/>
  <c r="K2556" i="4"/>
  <c r="K2825" i="4"/>
  <c r="J2825" i="4"/>
  <c r="L2825" i="4"/>
  <c r="M4498" i="4"/>
  <c r="J4498" i="4"/>
  <c r="K5088" i="4"/>
  <c r="J5088" i="4"/>
  <c r="J2955" i="4"/>
  <c r="K2955" i="4"/>
  <c r="L2955" i="4"/>
  <c r="M3238" i="4"/>
  <c r="K3238" i="4"/>
  <c r="M4580" i="4"/>
  <c r="L4580" i="4"/>
  <c r="J4580" i="4"/>
  <c r="K4580" i="4"/>
  <c r="J2810" i="4"/>
  <c r="L2810" i="4"/>
  <c r="L5047" i="4"/>
  <c r="K5047" i="4"/>
  <c r="M5047" i="4"/>
  <c r="J3860" i="4"/>
  <c r="L4207" i="4"/>
  <c r="L4816" i="4"/>
  <c r="K3520" i="4"/>
  <c r="K4320" i="4"/>
  <c r="J1965" i="4"/>
  <c r="L3371" i="4"/>
  <c r="L4249" i="4"/>
  <c r="M4623" i="4"/>
  <c r="J1919" i="4"/>
  <c r="M3123" i="4"/>
  <c r="M4597" i="4"/>
  <c r="M5110" i="4"/>
  <c r="K2634" i="4"/>
  <c r="K3141" i="4"/>
  <c r="M3173" i="4"/>
  <c r="M3158" i="4"/>
  <c r="M3507" i="4"/>
  <c r="K1887" i="4"/>
  <c r="J3107" i="4"/>
  <c r="L3654" i="4"/>
  <c r="L1015" i="4"/>
  <c r="M1682" i="4"/>
  <c r="L1497" i="4"/>
  <c r="L815" i="4"/>
  <c r="M4548" i="4"/>
  <c r="L4548" i="4"/>
  <c r="K4548" i="4"/>
  <c r="J4548" i="4"/>
  <c r="J2712" i="4"/>
  <c r="L2712" i="4"/>
  <c r="L4684" i="4"/>
  <c r="J4684" i="4"/>
  <c r="K3554" i="4"/>
  <c r="J3554" i="4"/>
  <c r="M3554" i="4"/>
  <c r="K2774" i="4"/>
  <c r="I2774" i="4"/>
  <c r="L2774" i="4" s="1"/>
  <c r="J2774" i="4"/>
  <c r="M4038" i="4"/>
  <c r="L4038" i="4"/>
  <c r="K4038" i="4"/>
  <c r="M4542" i="4"/>
  <c r="L4542" i="4"/>
  <c r="J4542" i="4"/>
  <c r="J2729" i="4"/>
  <c r="M2729" i="4"/>
  <c r="L2729" i="4"/>
  <c r="K2729" i="4"/>
  <c r="M3056" i="4"/>
  <c r="L3056" i="4"/>
  <c r="J3056" i="4"/>
  <c r="K3056" i="4"/>
  <c r="L3570" i="4"/>
  <c r="M3570" i="4"/>
  <c r="J3570" i="4"/>
  <c r="L4510" i="4"/>
  <c r="J4510" i="4"/>
  <c r="M4830" i="4"/>
  <c r="K4830" i="4"/>
  <c r="K2869" i="4"/>
  <c r="J2869" i="4"/>
  <c r="M2869" i="4"/>
  <c r="L2869" i="4"/>
  <c r="J2949" i="4"/>
  <c r="L2949" i="4"/>
  <c r="K2949" i="4"/>
  <c r="M4054" i="4"/>
  <c r="L4054" i="4"/>
  <c r="K5126" i="4"/>
  <c r="M5126" i="4"/>
  <c r="L3522" i="4"/>
  <c r="M3522" i="4"/>
  <c r="J3522" i="4"/>
  <c r="J3990" i="4"/>
  <c r="L3990" i="4"/>
  <c r="K3990" i="4"/>
  <c r="M3071" i="4"/>
  <c r="L3071" i="4"/>
  <c r="M3950" i="4"/>
  <c r="L3950" i="4"/>
  <c r="K3950" i="4"/>
  <c r="J3950" i="4"/>
  <c r="M3082" i="4"/>
  <c r="L3082" i="4"/>
  <c r="J3082" i="4"/>
  <c r="M4224" i="4"/>
  <c r="J4224" i="4"/>
  <c r="H311" i="4"/>
  <c r="L311" i="4" s="1"/>
  <c r="E26" i="9"/>
  <c r="E137" i="9"/>
  <c r="L3032" i="4"/>
  <c r="L4586" i="4"/>
  <c r="J4785" i="4"/>
  <c r="M4538" i="4"/>
  <c r="M2402" i="4"/>
  <c r="E35" i="9"/>
  <c r="M1347" i="4"/>
  <c r="J2829" i="4"/>
  <c r="K3028" i="4"/>
  <c r="M2847" i="4"/>
  <c r="J2847" i="4"/>
  <c r="L2847" i="4"/>
  <c r="K2847" i="4"/>
  <c r="K3241" i="4"/>
  <c r="J3241" i="4"/>
  <c r="E143" i="9"/>
  <c r="E125" i="9"/>
  <c r="M1849" i="4"/>
  <c r="M1913" i="4"/>
  <c r="M3373" i="4"/>
  <c r="L3441" i="4"/>
  <c r="L4131" i="4"/>
  <c r="L4187" i="4"/>
  <c r="J4251" i="4"/>
  <c r="J4305" i="4"/>
  <c r="M4479" i="4"/>
  <c r="K4613" i="4"/>
  <c r="J4629" i="4"/>
  <c r="L4714" i="4"/>
  <c r="J3555" i="4"/>
  <c r="M3443" i="4"/>
  <c r="J3706" i="4"/>
  <c r="M3770" i="4"/>
  <c r="K4371" i="4"/>
  <c r="J4441" i="4"/>
  <c r="J3118" i="4"/>
  <c r="M3351" i="4"/>
  <c r="K4149" i="4"/>
  <c r="J4217" i="4"/>
  <c r="K4257" i="4"/>
  <c r="M4638" i="4"/>
  <c r="M3046" i="4"/>
  <c r="K3317" i="4"/>
  <c r="J3567" i="4"/>
  <c r="J3607" i="4"/>
  <c r="M4513" i="4"/>
  <c r="M4627" i="4"/>
  <c r="J4050" i="4"/>
  <c r="L4502" i="4"/>
  <c r="K3649" i="4"/>
  <c r="M1708" i="4"/>
  <c r="L1658" i="4"/>
  <c r="K4512" i="4"/>
  <c r="J4512" i="4"/>
  <c r="I2735" i="4"/>
  <c r="L2735" i="4" s="1"/>
  <c r="L3270" i="4"/>
  <c r="K3270" i="4"/>
  <c r="K2991" i="4"/>
  <c r="J2991" i="4"/>
  <c r="L2991" i="4"/>
  <c r="M2991" i="4"/>
  <c r="J3337" i="4"/>
  <c r="K3337" i="4"/>
  <c r="K1881" i="4"/>
  <c r="K1945" i="4"/>
  <c r="K3204" i="4"/>
  <c r="J3373" i="4"/>
  <c r="M3441" i="4"/>
  <c r="M4251" i="4"/>
  <c r="L4305" i="4"/>
  <c r="K4479" i="4"/>
  <c r="M4613" i="4"/>
  <c r="M4629" i="4"/>
  <c r="L3555" i="4"/>
  <c r="L3571" i="4"/>
  <c r="J3443" i="4"/>
  <c r="K3706" i="4"/>
  <c r="J3770" i="4"/>
  <c r="L4371" i="4"/>
  <c r="K3118" i="4"/>
  <c r="J3351" i="4"/>
  <c r="L4149" i="4"/>
  <c r="M4217" i="4"/>
  <c r="L4257" i="4"/>
  <c r="L4638" i="4"/>
  <c r="J3046" i="4"/>
  <c r="L3317" i="4"/>
  <c r="L3567" i="4"/>
  <c r="L3607" i="4"/>
  <c r="K4513" i="4"/>
  <c r="K4627" i="4"/>
  <c r="K3713" i="4"/>
  <c r="J4026" i="4"/>
  <c r="K2735" i="4"/>
  <c r="M1658" i="4"/>
  <c r="L4512" i="4"/>
  <c r="K3067" i="4"/>
  <c r="J3067" i="4"/>
  <c r="E170" i="9"/>
  <c r="E117" i="9"/>
  <c r="E16" i="9"/>
  <c r="M1881" i="4"/>
  <c r="M1945" i="4"/>
  <c r="K4422" i="4"/>
  <c r="M2260" i="4"/>
  <c r="L2260" i="4"/>
  <c r="K2260" i="4"/>
  <c r="J2260" i="4"/>
  <c r="J2402" i="4"/>
  <c r="L2402" i="4"/>
  <c r="K3114" i="4"/>
  <c r="K3196" i="4"/>
  <c r="L3361" i="4"/>
  <c r="M4115" i="4"/>
  <c r="J4163" i="4"/>
  <c r="M4437" i="4"/>
  <c r="J4501" i="4"/>
  <c r="K3714" i="4"/>
  <c r="M4141" i="4"/>
  <c r="J3599" i="4"/>
  <c r="J3646" i="4"/>
  <c r="L3534" i="4"/>
  <c r="M1639" i="4"/>
  <c r="K4586" i="4"/>
  <c r="M4342" i="4"/>
  <c r="K4773" i="4"/>
  <c r="K2685" i="4"/>
  <c r="L3114" i="4"/>
  <c r="L3196" i="4"/>
  <c r="K3377" i="4"/>
  <c r="M4163" i="4"/>
  <c r="K4367" i="4"/>
  <c r="M4501" i="4"/>
  <c r="J4706" i="4"/>
  <c r="L4631" i="4"/>
  <c r="L3890" i="4"/>
  <c r="J4409" i="4"/>
  <c r="K4710" i="4"/>
  <c r="J4044" i="4"/>
  <c r="M2265" i="4"/>
  <c r="K2461" i="4"/>
  <c r="L4773" i="4"/>
  <c r="L4342" i="4"/>
  <c r="L2685" i="4"/>
  <c r="L4115" i="4"/>
  <c r="M4235" i="4"/>
  <c r="L4517" i="4"/>
  <c r="J4677" i="4"/>
  <c r="L4647" i="4"/>
  <c r="L3627" i="4"/>
  <c r="L4474" i="4"/>
  <c r="I2794" i="4"/>
  <c r="L2794" i="4" s="1"/>
  <c r="L2265" i="4"/>
  <c r="J3186" i="4"/>
  <c r="K4448" i="4"/>
  <c r="M4773" i="4"/>
  <c r="J4448" i="4"/>
  <c r="J2265" i="4"/>
  <c r="M4586" i="4"/>
  <c r="K40" i="10"/>
  <c r="K81" i="10"/>
  <c r="K79" i="10" s="1"/>
  <c r="J2677" i="4"/>
  <c r="K2677" i="4"/>
  <c r="M4755" i="4"/>
  <c r="K4755" i="4"/>
  <c r="L4755" i="4"/>
  <c r="M2710" i="4"/>
  <c r="K2710" i="4"/>
  <c r="J2710" i="4"/>
  <c r="L2710" i="4"/>
  <c r="L3602" i="4"/>
  <c r="J3602" i="4"/>
  <c r="M3602" i="4"/>
  <c r="L3942" i="4"/>
  <c r="J3942" i="4"/>
  <c r="K3942" i="4"/>
  <c r="M3942" i="4"/>
  <c r="M4006" i="4"/>
  <c r="K4006" i="4"/>
  <c r="L4006" i="4"/>
  <c r="M4236" i="4"/>
  <c r="J4236" i="4"/>
  <c r="L4236" i="4"/>
  <c r="K4236" i="4"/>
  <c r="L4478" i="4"/>
  <c r="M4478" i="4"/>
  <c r="J4478" i="4"/>
  <c r="L4620" i="4"/>
  <c r="J4620" i="4"/>
  <c r="K4620" i="4"/>
  <c r="M4620" i="4"/>
  <c r="K4129" i="4"/>
  <c r="J4293" i="4"/>
  <c r="L496" i="4"/>
  <c r="K2587" i="4"/>
  <c r="M2444" i="4"/>
  <c r="J1566" i="4"/>
  <c r="M3171" i="4"/>
  <c r="L4570" i="4"/>
  <c r="J4604" i="4"/>
  <c r="L3251" i="4"/>
  <c r="J3251" i="4"/>
  <c r="K3251" i="4"/>
  <c r="M3251" i="4"/>
  <c r="L2781" i="4"/>
  <c r="J2781" i="4"/>
  <c r="M2781" i="4"/>
  <c r="K2781" i="4"/>
  <c r="M2841" i="4"/>
  <c r="K2841" i="4"/>
  <c r="J2841" i="4"/>
  <c r="L2841" i="4"/>
  <c r="K1680" i="4"/>
  <c r="L1680" i="4"/>
  <c r="J1680" i="4"/>
  <c r="M2461" i="4"/>
  <c r="J2461" i="4"/>
  <c r="L3155" i="4"/>
  <c r="M3155" i="4"/>
  <c r="K3155" i="4"/>
  <c r="J4139" i="4"/>
  <c r="K4395" i="4"/>
  <c r="J2587" i="4"/>
  <c r="J3171" i="4"/>
  <c r="M2587" i="4"/>
  <c r="J2444" i="4"/>
  <c r="L3171" i="4"/>
  <c r="L2677" i="4"/>
  <c r="M4604" i="4"/>
  <c r="K1808" i="4"/>
  <c r="M1808" i="4"/>
  <c r="L1808" i="4"/>
  <c r="M2799" i="4"/>
  <c r="K2799" i="4"/>
  <c r="L2799" i="4"/>
  <c r="J2799" i="4"/>
  <c r="K2564" i="4"/>
  <c r="J2564" i="4"/>
  <c r="M2564" i="4"/>
  <c r="L2564" i="4"/>
  <c r="L2813" i="4"/>
  <c r="J2813" i="4"/>
  <c r="M2813" i="4"/>
  <c r="K2813" i="4"/>
  <c r="M4116" i="4"/>
  <c r="J4116" i="4"/>
  <c r="L4116" i="4"/>
  <c r="K4116" i="4"/>
  <c r="L4672" i="4"/>
  <c r="M4672" i="4"/>
  <c r="K4672" i="4"/>
  <c r="J4672" i="4"/>
  <c r="K4351" i="4"/>
  <c r="L4351" i="4"/>
  <c r="L4466" i="4"/>
  <c r="J4466" i="4"/>
  <c r="M4466" i="4"/>
  <c r="L1189" i="4"/>
  <c r="L2444" i="4"/>
  <c r="L2704" i="4"/>
  <c r="M2704" i="4"/>
  <c r="J1277" i="4"/>
  <c r="J2901" i="4"/>
  <c r="K2901" i="4"/>
  <c r="L2901" i="4"/>
  <c r="J2804" i="4"/>
  <c r="L2804" i="4"/>
  <c r="K2804" i="4"/>
  <c r="M2804" i="4"/>
  <c r="M2939" i="4"/>
  <c r="L2939" i="4"/>
  <c r="K2939" i="4"/>
  <c r="M4158" i="4"/>
  <c r="L4158" i="4"/>
  <c r="K4158" i="4"/>
  <c r="M1796" i="4"/>
  <c r="J1706" i="4"/>
  <c r="L1706" i="4"/>
  <c r="J2534" i="4"/>
  <c r="M2534" i="4"/>
  <c r="L2534" i="4"/>
  <c r="K2534" i="4"/>
  <c r="M1842" i="4"/>
  <c r="L1842" i="4"/>
  <c r="J1842" i="4"/>
  <c r="K1842" i="4"/>
  <c r="M1970" i="4"/>
  <c r="J1970" i="4"/>
  <c r="K1970" i="4"/>
  <c r="L1970" i="4"/>
  <c r="K2807" i="4"/>
  <c r="M2807" i="4"/>
  <c r="L2807" i="4"/>
  <c r="J2807" i="4"/>
  <c r="J2748" i="4"/>
  <c r="I2748" i="4"/>
  <c r="K2748" i="4"/>
  <c r="L3277" i="4"/>
  <c r="K3277" i="4"/>
  <c r="J3277" i="4"/>
  <c r="M3277" i="4"/>
  <c r="J3562" i="4"/>
  <c r="M3562" i="4"/>
  <c r="K4048" i="4"/>
  <c r="L4048" i="4"/>
  <c r="M3980" i="4"/>
  <c r="L3980" i="4"/>
  <c r="K3980" i="4"/>
  <c r="J3980" i="4"/>
  <c r="M4060" i="4"/>
  <c r="K4060" i="4"/>
  <c r="J4060" i="4"/>
  <c r="L4060" i="4"/>
  <c r="M4212" i="4"/>
  <c r="J4212" i="4"/>
  <c r="K4212" i="4"/>
  <c r="L4212" i="4"/>
  <c r="M1906" i="4"/>
  <c r="J1906" i="4"/>
  <c r="K1906" i="4"/>
  <c r="L1906" i="4"/>
  <c r="J2050" i="4"/>
  <c r="M2050" i="4"/>
  <c r="K2050" i="4"/>
  <c r="L2050" i="4"/>
  <c r="L3546" i="4"/>
  <c r="J3546" i="4"/>
  <c r="M3546" i="4"/>
  <c r="L3936" i="4"/>
  <c r="K3936" i="4"/>
  <c r="J3936" i="4"/>
  <c r="M3936" i="4"/>
  <c r="M3984" i="4"/>
  <c r="J3984" i="4"/>
  <c r="L3984" i="4"/>
  <c r="K3984" i="4"/>
  <c r="M4064" i="4"/>
  <c r="J4064" i="4"/>
  <c r="K4064" i="4"/>
  <c r="L4064" i="4"/>
  <c r="M4192" i="4"/>
  <c r="J4192" i="4"/>
  <c r="K4192" i="4"/>
  <c r="L4192" i="4"/>
  <c r="K3996" i="4"/>
  <c r="L3996" i="4"/>
  <c r="L1455" i="4"/>
  <c r="M1455" i="4"/>
  <c r="K1455" i="4"/>
  <c r="K1412" i="4"/>
  <c r="J1412" i="4"/>
  <c r="L1412" i="4"/>
  <c r="M1412" i="4"/>
  <c r="J1828" i="4"/>
  <c r="L1828" i="4"/>
  <c r="K1828" i="4"/>
  <c r="M2002" i="4"/>
  <c r="K2002" i="4"/>
  <c r="L2002" i="4"/>
  <c r="J2002" i="4"/>
  <c r="L2867" i="4"/>
  <c r="J2867" i="4"/>
  <c r="M2867" i="4"/>
  <c r="K2867" i="4"/>
  <c r="J3530" i="4"/>
  <c r="M3530" i="4"/>
  <c r="L2297" i="4"/>
  <c r="J3130" i="4"/>
  <c r="M3361" i="4"/>
  <c r="L3484" i="4"/>
  <c r="J4091" i="4"/>
  <c r="M4219" i="4"/>
  <c r="M4453" i="4"/>
  <c r="J4517" i="4"/>
  <c r="M4677" i="4"/>
  <c r="J3475" i="4"/>
  <c r="L3714" i="4"/>
  <c r="K3746" i="4"/>
  <c r="M3890" i="4"/>
  <c r="J4457" i="4"/>
  <c r="M4489" i="4"/>
  <c r="J4713" i="4"/>
  <c r="M4810" i="4"/>
  <c r="K1927" i="4"/>
  <c r="J3615" i="4"/>
  <c r="L3888" i="4"/>
  <c r="K3646" i="4"/>
  <c r="L4491" i="4"/>
  <c r="J4507" i="4"/>
  <c r="K4433" i="4"/>
  <c r="M4593" i="4"/>
  <c r="K3709" i="4"/>
  <c r="K3661" i="4"/>
  <c r="K3805" i="4"/>
  <c r="L3562" i="4"/>
  <c r="M3996" i="4"/>
  <c r="L2388" i="4"/>
  <c r="J1840" i="4"/>
  <c r="L1596" i="4"/>
  <c r="J1347" i="4"/>
  <c r="L1347" i="4"/>
  <c r="J1796" i="4"/>
  <c r="J2737" i="4"/>
  <c r="I2737" i="4"/>
  <c r="L2737" i="4" s="1"/>
  <c r="K2737" i="4"/>
  <c r="J1589" i="4"/>
  <c r="M1589" i="4"/>
  <c r="L1589" i="4"/>
  <c r="K1589" i="4"/>
  <c r="L2283" i="4"/>
  <c r="K2283" i="4"/>
  <c r="J2283" i="4"/>
  <c r="M2283" i="4"/>
  <c r="L1617" i="4"/>
  <c r="J1617" i="4"/>
  <c r="M1617" i="4"/>
  <c r="K1617" i="4"/>
  <c r="M1938" i="4"/>
  <c r="K1938" i="4"/>
  <c r="L1938" i="4"/>
  <c r="J1938" i="4"/>
  <c r="L1040" i="4"/>
  <c r="J1040" i="4"/>
  <c r="K1040" i="4"/>
  <c r="M1040" i="4"/>
  <c r="K2714" i="4"/>
  <c r="J2714" i="4"/>
  <c r="M2714" i="4"/>
  <c r="L2714" i="4"/>
  <c r="J3246" i="4"/>
  <c r="K3246" i="4"/>
  <c r="I3246" i="4"/>
  <c r="J2849" i="4"/>
  <c r="M2849" i="4"/>
  <c r="L2849" i="4"/>
  <c r="K2849" i="4"/>
  <c r="K1438" i="4"/>
  <c r="J1438" i="4"/>
  <c r="L1438" i="4"/>
  <c r="M1438" i="4"/>
  <c r="J1874" i="4"/>
  <c r="M1874" i="4"/>
  <c r="L1874" i="4"/>
  <c r="K1874" i="4"/>
  <c r="M1954" i="4"/>
  <c r="K1954" i="4"/>
  <c r="L1954" i="4"/>
  <c r="J1954" i="4"/>
  <c r="K2350" i="4"/>
  <c r="J2350" i="4"/>
  <c r="L2350" i="4"/>
  <c r="M2350" i="4"/>
  <c r="K2694" i="4"/>
  <c r="M2694" i="4"/>
  <c r="L2694" i="4"/>
  <c r="J2694" i="4"/>
  <c r="M2957" i="4"/>
  <c r="K2957" i="4"/>
  <c r="L2957" i="4"/>
  <c r="M3464" i="4"/>
  <c r="L3464" i="4"/>
  <c r="K3464" i="4"/>
  <c r="J3464" i="4"/>
  <c r="L3920" i="4"/>
  <c r="K3920" i="4"/>
  <c r="J3920" i="4"/>
  <c r="M3920" i="4"/>
  <c r="L4000" i="4"/>
  <c r="K4000" i="4"/>
  <c r="L4080" i="4"/>
  <c r="M4080" i="4"/>
  <c r="K4080" i="4"/>
  <c r="J4080" i="4"/>
  <c r="K4028" i="4"/>
  <c r="L4028" i="4"/>
  <c r="M4140" i="4"/>
  <c r="J4140" i="4"/>
  <c r="K4140" i="4"/>
  <c r="L4140" i="4"/>
  <c r="M4252" i="4"/>
  <c r="K4252" i="4"/>
  <c r="L4252" i="4"/>
  <c r="J2297" i="4"/>
  <c r="J3361" i="4"/>
  <c r="M3484" i="4"/>
  <c r="M4091" i="4"/>
  <c r="L4231" i="4"/>
  <c r="M4517" i="4"/>
  <c r="K4677" i="4"/>
  <c r="M3714" i="4"/>
  <c r="L3746" i="4"/>
  <c r="J3890" i="4"/>
  <c r="M4457" i="4"/>
  <c r="M4633" i="4"/>
  <c r="M4713" i="4"/>
  <c r="J5122" i="4"/>
  <c r="L3511" i="4"/>
  <c r="K3888" i="4"/>
  <c r="L3646" i="4"/>
  <c r="J4491" i="4"/>
  <c r="K4385" i="4"/>
  <c r="L4433" i="4"/>
  <c r="L4611" i="4"/>
  <c r="J4343" i="4"/>
  <c r="K4454" i="4"/>
  <c r="M4008" i="4"/>
  <c r="K3530" i="4"/>
  <c r="M1530" i="4"/>
  <c r="J2081" i="4"/>
  <c r="K2388" i="4"/>
  <c r="M1828" i="4"/>
  <c r="J1596" i="4"/>
  <c r="M1596" i="4"/>
  <c r="M1840" i="4"/>
  <c r="K1796" i="4"/>
  <c r="I2146" i="4"/>
  <c r="L2146" i="4" s="1"/>
  <c r="K2146" i="4"/>
  <c r="M2146" i="4"/>
  <c r="J1890" i="4"/>
  <c r="M1890" i="4"/>
  <c r="L1890" i="4"/>
  <c r="K1890" i="4"/>
  <c r="M2018" i="4"/>
  <c r="J2018" i="4"/>
  <c r="K2018" i="4"/>
  <c r="L2018" i="4"/>
  <c r="M3466" i="4"/>
  <c r="J3466" i="4"/>
  <c r="L3466" i="4"/>
  <c r="K3466" i="4"/>
  <c r="J3598" i="4"/>
  <c r="M3598" i="4"/>
  <c r="L3261" i="4"/>
  <c r="K3261" i="4"/>
  <c r="J3261" i="4"/>
  <c r="M3261" i="4"/>
  <c r="K3590" i="4"/>
  <c r="J3590" i="4"/>
  <c r="M3590" i="4"/>
  <c r="J3574" i="4"/>
  <c r="M3574" i="4"/>
  <c r="L3932" i="4"/>
  <c r="K3932" i="4"/>
  <c r="J3932" i="4"/>
  <c r="M3932" i="4"/>
  <c r="K4012" i="4"/>
  <c r="L4012" i="4"/>
  <c r="M4092" i="4"/>
  <c r="L4092" i="4"/>
  <c r="K4092" i="4"/>
  <c r="J4092" i="4"/>
  <c r="K1029" i="4"/>
  <c r="M1029" i="4"/>
  <c r="J1029" i="4"/>
  <c r="L1029" i="4"/>
  <c r="M1986" i="4"/>
  <c r="J1986" i="4"/>
  <c r="L1986" i="4"/>
  <c r="K1986" i="4"/>
  <c r="M3293" i="4"/>
  <c r="L3293" i="4"/>
  <c r="K3293" i="4"/>
  <c r="J3293" i="4"/>
  <c r="L3952" i="4"/>
  <c r="K3952" i="4"/>
  <c r="J3952" i="4"/>
  <c r="M3952" i="4"/>
  <c r="L4016" i="4"/>
  <c r="K4016" i="4"/>
  <c r="M4096" i="4"/>
  <c r="J4096" i="4"/>
  <c r="K4096" i="4"/>
  <c r="L4096" i="4"/>
  <c r="L3964" i="4"/>
  <c r="K3964" i="4"/>
  <c r="J3964" i="4"/>
  <c r="M3964" i="4"/>
  <c r="L4044" i="4"/>
  <c r="K4044" i="4"/>
  <c r="K4490" i="4"/>
  <c r="M4490" i="4"/>
  <c r="J4490" i="4"/>
  <c r="K1223" i="4"/>
  <c r="J1223" i="4"/>
  <c r="M1223" i="4"/>
  <c r="L1223" i="4"/>
  <c r="K2342" i="4"/>
  <c r="J2342" i="4"/>
  <c r="M2342" i="4"/>
  <c r="L2342" i="4"/>
  <c r="L1648" i="4"/>
  <c r="M1648" i="4"/>
  <c r="K1648" i="4"/>
  <c r="J1648" i="4"/>
  <c r="J1858" i="4"/>
  <c r="K1858" i="4"/>
  <c r="M1858" i="4"/>
  <c r="L1858" i="4"/>
  <c r="J2931" i="4"/>
  <c r="L2931" i="4"/>
  <c r="K2931" i="4"/>
  <c r="L4219" i="4"/>
  <c r="J4231" i="4"/>
  <c r="M4495" i="4"/>
  <c r="L3698" i="4"/>
  <c r="M3746" i="4"/>
  <c r="K4489" i="4"/>
  <c r="K4810" i="4"/>
  <c r="K1772" i="4"/>
  <c r="K5122" i="4"/>
  <c r="J3109" i="4"/>
  <c r="M3511" i="4"/>
  <c r="L3615" i="4"/>
  <c r="K4507" i="4"/>
  <c r="L4385" i="4"/>
  <c r="J4433" i="4"/>
  <c r="J4611" i="4"/>
  <c r="L3530" i="4"/>
  <c r="K3546" i="4"/>
  <c r="K2308" i="4"/>
  <c r="L1840" i="4"/>
  <c r="K1468" i="4"/>
  <c r="J1468" i="4"/>
  <c r="L1051" i="4"/>
  <c r="M1051" i="4"/>
  <c r="K1051" i="4"/>
  <c r="J1051" i="4"/>
  <c r="K2378" i="4"/>
  <c r="J2378" i="4"/>
  <c r="M2378" i="4"/>
  <c r="L2378" i="4"/>
  <c r="M2893" i="4"/>
  <c r="J2893" i="4"/>
  <c r="L2893" i="4"/>
  <c r="K2893" i="4"/>
  <c r="J2696" i="4"/>
  <c r="I2696" i="4"/>
  <c r="L2696" i="4" s="1"/>
  <c r="M2913" i="4"/>
  <c r="K2913" i="4"/>
  <c r="L2913" i="4"/>
  <c r="L4628" i="4"/>
  <c r="J4628" i="4"/>
  <c r="K4628" i="4"/>
  <c r="M4628" i="4"/>
  <c r="J1606" i="4"/>
  <c r="L1606" i="4"/>
  <c r="M1606" i="4"/>
  <c r="K1606" i="4"/>
  <c r="M1922" i="4"/>
  <c r="J1922" i="4"/>
  <c r="K1922" i="4"/>
  <c r="L1922" i="4"/>
  <c r="J2034" i="4"/>
  <c r="M2034" i="4"/>
  <c r="K2034" i="4"/>
  <c r="L2034" i="4"/>
  <c r="K2540" i="4"/>
  <c r="M2540" i="4"/>
  <c r="J2540" i="4"/>
  <c r="L2540" i="4"/>
  <c r="K4450" i="4"/>
  <c r="M4450" i="4"/>
  <c r="J4450" i="4"/>
  <c r="L3968" i="4"/>
  <c r="K3968" i="4"/>
  <c r="J3968" i="4"/>
  <c r="M3968" i="4"/>
  <c r="L4032" i="4"/>
  <c r="K4032" i="4"/>
  <c r="L3948" i="4"/>
  <c r="K3948" i="4"/>
  <c r="J3948" i="4"/>
  <c r="M3948" i="4"/>
  <c r="L4076" i="4"/>
  <c r="K4076" i="4"/>
  <c r="M4076" i="4"/>
  <c r="J4076" i="4"/>
  <c r="M4184" i="4"/>
  <c r="J4184" i="4"/>
  <c r="L4184" i="4"/>
  <c r="K4184" i="4"/>
  <c r="K4332" i="4"/>
  <c r="L4332" i="4"/>
  <c r="M4332" i="4"/>
  <c r="L4462" i="4"/>
  <c r="M4462" i="4"/>
  <c r="J4462" i="4"/>
  <c r="D260" i="10"/>
  <c r="K1277" i="4"/>
  <c r="M1277" i="4"/>
  <c r="L1566" i="4"/>
  <c r="M1566" i="4"/>
  <c r="D252" i="10"/>
  <c r="M4191" i="4"/>
  <c r="K3864" i="4"/>
  <c r="J4143" i="4"/>
  <c r="J4211" i="4"/>
  <c r="L4381" i="4"/>
  <c r="J4637" i="4"/>
  <c r="K4525" i="4"/>
  <c r="J1655" i="4"/>
  <c r="J2419" i="4"/>
  <c r="J4613" i="4"/>
  <c r="L4794" i="4"/>
  <c r="J5112" i="4"/>
  <c r="M4157" i="4"/>
  <c r="L4471" i="4"/>
  <c r="J3527" i="4"/>
  <c r="J4609" i="4"/>
  <c r="L2419" i="4"/>
  <c r="J1849" i="4"/>
  <c r="J1881" i="4"/>
  <c r="J1913" i="4"/>
  <c r="J1945" i="4"/>
  <c r="M4195" i="4"/>
  <c r="L4297" i="4"/>
  <c r="J4682" i="4"/>
  <c r="L1957" i="4"/>
  <c r="K3102" i="4"/>
  <c r="L4077" i="4"/>
  <c r="J4325" i="4"/>
  <c r="L4413" i="4"/>
  <c r="K3904" i="4"/>
  <c r="K4312" i="4"/>
  <c r="M4609" i="4"/>
  <c r="M1656" i="4"/>
  <c r="K1730" i="4"/>
  <c r="K1655" i="4"/>
  <c r="K2124" i="4"/>
  <c r="J1315" i="4"/>
  <c r="M1497" i="4"/>
  <c r="L1730" i="4"/>
  <c r="K4363" i="4"/>
  <c r="M1730" i="4"/>
  <c r="L1619" i="4"/>
  <c r="J2239" i="4"/>
  <c r="L2124" i="4"/>
  <c r="K2419" i="4"/>
  <c r="I3100" i="4"/>
  <c r="K1497" i="4"/>
  <c r="K1315" i="4"/>
  <c r="M4183" i="4"/>
  <c r="M4227" i="4"/>
  <c r="K4645" i="4"/>
  <c r="J3383" i="4"/>
  <c r="M2239" i="4"/>
  <c r="K1619" i="4"/>
  <c r="L2239" i="4"/>
  <c r="M1619" i="4"/>
  <c r="K2151" i="4"/>
  <c r="J3100" i="4"/>
  <c r="L1315" i="4"/>
  <c r="J1656" i="4"/>
  <c r="L3844" i="4"/>
  <c r="M4666" i="4"/>
  <c r="L4800" i="4"/>
  <c r="K4853" i="4"/>
  <c r="M5008" i="4"/>
  <c r="L5110" i="4"/>
  <c r="J2634" i="4"/>
  <c r="J2638" i="4"/>
  <c r="K2650" i="4"/>
  <c r="M2666" i="4"/>
  <c r="L3141" i="4"/>
  <c r="K3157" i="4"/>
  <c r="J3173" i="4"/>
  <c r="J3103" i="4"/>
  <c r="M3119" i="4"/>
  <c r="J3507" i="4"/>
  <c r="L3520" i="4"/>
  <c r="M3616" i="4"/>
  <c r="M4282" i="4"/>
  <c r="K4467" i="4"/>
  <c r="M4665" i="4"/>
  <c r="K3069" i="4"/>
  <c r="L3508" i="4"/>
  <c r="L3772" i="4"/>
  <c r="J4221" i="4"/>
  <c r="J4375" i="4"/>
  <c r="K4718" i="4"/>
  <c r="K1752" i="4"/>
  <c r="M1855" i="4"/>
  <c r="M1887" i="4"/>
  <c r="L1919" i="4"/>
  <c r="M2656" i="4"/>
  <c r="K3153" i="4"/>
  <c r="K3107" i="4"/>
  <c r="J3123" i="4"/>
  <c r="J3680" i="4"/>
  <c r="M4625" i="4"/>
  <c r="J4595" i="4"/>
  <c r="K3684" i="4"/>
  <c r="J4155" i="4"/>
  <c r="K4199" i="4"/>
  <c r="L4666" i="4"/>
  <c r="J4853" i="4"/>
  <c r="K5008" i="4"/>
  <c r="J5110" i="4"/>
  <c r="L2634" i="4"/>
  <c r="L2638" i="4"/>
  <c r="J2650" i="4"/>
  <c r="K2666" i="4"/>
  <c r="M3141" i="4"/>
  <c r="L3157" i="4"/>
  <c r="K3173" i="4"/>
  <c r="K3103" i="4"/>
  <c r="J3119" i="4"/>
  <c r="L3507" i="4"/>
  <c r="M3520" i="4"/>
  <c r="J3616" i="4"/>
  <c r="J4282" i="4"/>
  <c r="J4467" i="4"/>
  <c r="J4521" i="4"/>
  <c r="M3508" i="4"/>
  <c r="K3772" i="4"/>
  <c r="M4173" i="4"/>
  <c r="J4407" i="4"/>
  <c r="J4621" i="4"/>
  <c r="K4694" i="4"/>
  <c r="J1752" i="4"/>
  <c r="J1855" i="4"/>
  <c r="J1887" i="4"/>
  <c r="K1919" i="4"/>
  <c r="L1943" i="4"/>
  <c r="K2656" i="4"/>
  <c r="M3164" i="4"/>
  <c r="M3153" i="4"/>
  <c r="L3107" i="4"/>
  <c r="K3123" i="4"/>
  <c r="L3680" i="4"/>
  <c r="M4369" i="4"/>
  <c r="K2583" i="4"/>
  <c r="K1765" i="4"/>
  <c r="M4068" i="4"/>
  <c r="J4135" i="4"/>
  <c r="M4155" i="4"/>
  <c r="L4199" i="4"/>
  <c r="M4877" i="4"/>
  <c r="M4521" i="4"/>
  <c r="J4065" i="4"/>
  <c r="L4277" i="4"/>
  <c r="M4493" i="4"/>
  <c r="K4702" i="4"/>
  <c r="M5114" i="4"/>
  <c r="L1911" i="4"/>
  <c r="M1943" i="4"/>
  <c r="K3137" i="4"/>
  <c r="K3169" i="4"/>
  <c r="L4426" i="4"/>
  <c r="K1720" i="4"/>
  <c r="L1865" i="4"/>
  <c r="K4877" i="4"/>
  <c r="M4065" i="4"/>
  <c r="K4173" i="4"/>
  <c r="K4493" i="4"/>
  <c r="J4694" i="4"/>
  <c r="J3164" i="4"/>
  <c r="K4369" i="4"/>
  <c r="L1897" i="4"/>
  <c r="K4155" i="4"/>
  <c r="J4199" i="4"/>
  <c r="J4877" i="4"/>
  <c r="K4521" i="4"/>
  <c r="K4065" i="4"/>
  <c r="L4173" i="4"/>
  <c r="L4493" i="4"/>
  <c r="M4694" i="4"/>
  <c r="L3164" i="4"/>
  <c r="L4369" i="4"/>
  <c r="L1929" i="4"/>
  <c r="M1861" i="4"/>
  <c r="L1861" i="4"/>
  <c r="K1861" i="4"/>
  <c r="M932" i="4"/>
  <c r="L932" i="4"/>
  <c r="K932" i="4"/>
  <c r="J4093" i="4"/>
  <c r="L4093" i="4"/>
  <c r="K4093" i="4"/>
  <c r="J4397" i="4"/>
  <c r="L4397" i="4"/>
  <c r="K4397" i="4"/>
  <c r="L3690" i="4"/>
  <c r="K3690" i="4"/>
  <c r="J3690" i="4"/>
  <c r="J3898" i="4"/>
  <c r="M3898" i="4"/>
  <c r="L3898" i="4"/>
  <c r="M4296" i="4"/>
  <c r="L4296" i="4"/>
  <c r="K4296" i="4"/>
  <c r="L1409" i="4"/>
  <c r="K1409" i="4"/>
  <c r="K3844" i="4"/>
  <c r="K3892" i="4"/>
  <c r="J4068" i="4"/>
  <c r="M4211" i="4"/>
  <c r="L4313" i="4"/>
  <c r="L4463" i="4"/>
  <c r="J3912" i="4"/>
  <c r="J932" i="4"/>
  <c r="K3856" i="4"/>
  <c r="K3370" i="4"/>
  <c r="M4034" i="4"/>
  <c r="K3072" i="4"/>
  <c r="J3072" i="4"/>
  <c r="M3110" i="4"/>
  <c r="L3110" i="4"/>
  <c r="K3110" i="4"/>
  <c r="J3327" i="4"/>
  <c r="L3327" i="4"/>
  <c r="K3327" i="4"/>
  <c r="K3519" i="4"/>
  <c r="L3519" i="4"/>
  <c r="J3519" i="4"/>
  <c r="J3619" i="4"/>
  <c r="M3619" i="4"/>
  <c r="K3619" i="4"/>
  <c r="L3729" i="4"/>
  <c r="K3729" i="4"/>
  <c r="K4133" i="4"/>
  <c r="M4133" i="4"/>
  <c r="J4133" i="4"/>
  <c r="K4205" i="4"/>
  <c r="M4205" i="4"/>
  <c r="J4205" i="4"/>
  <c r="M4229" i="4"/>
  <c r="J4229" i="4"/>
  <c r="L4229" i="4"/>
  <c r="L4487" i="4"/>
  <c r="K4487" i="4"/>
  <c r="M4487" i="4"/>
  <c r="K4359" i="4"/>
  <c r="M4359" i="4"/>
  <c r="J4359" i="4"/>
  <c r="K4631" i="4"/>
  <c r="J4631" i="4"/>
  <c r="K4881" i="4"/>
  <c r="M4881" i="4"/>
  <c r="J4881" i="4"/>
  <c r="L26" i="4"/>
  <c r="M1546" i="4"/>
  <c r="J1546" i="4"/>
  <c r="L2061" i="4"/>
  <c r="J2061" i="4"/>
  <c r="M4679" i="4"/>
  <c r="L4679" i="4"/>
  <c r="L1925" i="4"/>
  <c r="K1925" i="4"/>
  <c r="J1925" i="4"/>
  <c r="M3868" i="4"/>
  <c r="K3868" i="4"/>
  <c r="L3868" i="4"/>
  <c r="L3866" i="4"/>
  <c r="K3866" i="4"/>
  <c r="J3866" i="4"/>
  <c r="M4002" i="4"/>
  <c r="J4002" i="4"/>
  <c r="L4687" i="4"/>
  <c r="K4687" i="4"/>
  <c r="M4687" i="4"/>
  <c r="M1765" i="4"/>
  <c r="M3377" i="4"/>
  <c r="M3844" i="4"/>
  <c r="K4068" i="4"/>
  <c r="K4211" i="4"/>
  <c r="K4313" i="4"/>
  <c r="J4463" i="4"/>
  <c r="J1751" i="4"/>
  <c r="J1861" i="4"/>
  <c r="J3868" i="4"/>
  <c r="M4397" i="4"/>
  <c r="J4296" i="4"/>
  <c r="M4443" i="4"/>
  <c r="K1738" i="4"/>
  <c r="L4486" i="4"/>
  <c r="I1823" i="2"/>
  <c r="J1823" i="2" s="1"/>
  <c r="K4859" i="4"/>
  <c r="L4859" i="4"/>
  <c r="J4703" i="4"/>
  <c r="M4703" i="4"/>
  <c r="M1676" i="4"/>
  <c r="K1676" i="4"/>
  <c r="K1790" i="4"/>
  <c r="J1790" i="4"/>
  <c r="K1959" i="4"/>
  <c r="M1959" i="4"/>
  <c r="L2658" i="4"/>
  <c r="M2658" i="4"/>
  <c r="L3127" i="4"/>
  <c r="M3127" i="4"/>
  <c r="J3145" i="4"/>
  <c r="K3145" i="4"/>
  <c r="L3161" i="4"/>
  <c r="M3161" i="4"/>
  <c r="J2636" i="4"/>
  <c r="K2636" i="4"/>
  <c r="M2636" i="4"/>
  <c r="J2652" i="4"/>
  <c r="K2652" i="4"/>
  <c r="M2652" i="4"/>
  <c r="K2668" i="4"/>
  <c r="M2668" i="4"/>
  <c r="L2668" i="4"/>
  <c r="L3504" i="4"/>
  <c r="K3504" i="4"/>
  <c r="J3504" i="4"/>
  <c r="L3568" i="4"/>
  <c r="K3568" i="4"/>
  <c r="J3568" i="4"/>
  <c r="M3664" i="4"/>
  <c r="K3664" i="4"/>
  <c r="L3664" i="4"/>
  <c r="K3760" i="4"/>
  <c r="L3760" i="4"/>
  <c r="J3760" i="4"/>
  <c r="K3556" i="4"/>
  <c r="J3556" i="4"/>
  <c r="M3556" i="4"/>
  <c r="M3620" i="4"/>
  <c r="L3620" i="4"/>
  <c r="K3620" i="4"/>
  <c r="K4177" i="4"/>
  <c r="M4177" i="4"/>
  <c r="J4177" i="4"/>
  <c r="M4349" i="4"/>
  <c r="J4349" i="4"/>
  <c r="M4298" i="4"/>
  <c r="L4298" i="4"/>
  <c r="K4298" i="4"/>
  <c r="K4286" i="4"/>
  <c r="J4286" i="4"/>
  <c r="M4286" i="4"/>
  <c r="L4685" i="4"/>
  <c r="K4685" i="4"/>
  <c r="M4685" i="4"/>
  <c r="L4852" i="4"/>
  <c r="K4852" i="4"/>
  <c r="M4852" i="4"/>
  <c r="M4699" i="4"/>
  <c r="J4699" i="4"/>
  <c r="L4699" i="4"/>
  <c r="J4813" i="4"/>
  <c r="K4813" i="4"/>
  <c r="J4721" i="4"/>
  <c r="L4721" i="4"/>
  <c r="K4721" i="4"/>
  <c r="J3115" i="4"/>
  <c r="M3115" i="4"/>
  <c r="L3115" i="4"/>
  <c r="J3131" i="4"/>
  <c r="M3131" i="4"/>
  <c r="L3131" i="4"/>
  <c r="J3149" i="4"/>
  <c r="M3149" i="4"/>
  <c r="L3149" i="4"/>
  <c r="J3165" i="4"/>
  <c r="M3165" i="4"/>
  <c r="L3165" i="4"/>
  <c r="J3603" i="4"/>
  <c r="M3603" i="4"/>
  <c r="K3603" i="4"/>
  <c r="K2664" i="4"/>
  <c r="M2664" i="4"/>
  <c r="L2664" i="4"/>
  <c r="J3611" i="4"/>
  <c r="M3611" i="4"/>
  <c r="K3611" i="4"/>
  <c r="L3488" i="4"/>
  <c r="K3488" i="4"/>
  <c r="J3488" i="4"/>
  <c r="L3552" i="4"/>
  <c r="K3552" i="4"/>
  <c r="J3552" i="4"/>
  <c r="M3648" i="4"/>
  <c r="K3648" i="4"/>
  <c r="L3648" i="4"/>
  <c r="K3744" i="4"/>
  <c r="L3744" i="4"/>
  <c r="J3744" i="4"/>
  <c r="L4113" i="4"/>
  <c r="K4113" i="4"/>
  <c r="M4113" i="4"/>
  <c r="L4269" i="4"/>
  <c r="J4269" i="4"/>
  <c r="M4269" i="4"/>
  <c r="M4673" i="4"/>
  <c r="J4673" i="4"/>
  <c r="L4673" i="4"/>
  <c r="M3140" i="4"/>
  <c r="L3140" i="4"/>
  <c r="L3848" i="4"/>
  <c r="J3848" i="4"/>
  <c r="M3848" i="4"/>
  <c r="M3313" i="4"/>
  <c r="J3313" i="4"/>
  <c r="L3313" i="4"/>
  <c r="K3900" i="4"/>
  <c r="L3900" i="4"/>
  <c r="J3900" i="4"/>
  <c r="M4391" i="4"/>
  <c r="J4391" i="4"/>
  <c r="L4391" i="4"/>
  <c r="M4847" i="4"/>
  <c r="K4847" i="4"/>
  <c r="I928" i="2"/>
  <c r="J928" i="2" s="1"/>
  <c r="I2772" i="4"/>
  <c r="L2772" i="4" s="1"/>
  <c r="L1765" i="4"/>
  <c r="J3106" i="4"/>
  <c r="L3377" i="4"/>
  <c r="I883" i="2"/>
  <c r="J883" i="2" s="1"/>
  <c r="K3381" i="4"/>
  <c r="K4679" i="4"/>
  <c r="L3445" i="4"/>
  <c r="K4391" i="4"/>
  <c r="J3587" i="4"/>
  <c r="M3587" i="4"/>
  <c r="K3587" i="4"/>
  <c r="L4850" i="4"/>
  <c r="J4850" i="4"/>
  <c r="L1935" i="4"/>
  <c r="K1935" i="4"/>
  <c r="K1967" i="4"/>
  <c r="M1967" i="4"/>
  <c r="L2646" i="4"/>
  <c r="M2646" i="4"/>
  <c r="L2621" i="4"/>
  <c r="K2621" i="4"/>
  <c r="J2621" i="4"/>
  <c r="I892" i="4"/>
  <c r="M1865" i="4"/>
  <c r="M1897" i="4"/>
  <c r="M1929" i="4"/>
  <c r="M1961" i="4"/>
  <c r="L3204" i="4"/>
  <c r="J3700" i="4"/>
  <c r="M3876" i="4"/>
  <c r="L4268" i="4"/>
  <c r="M4135" i="4"/>
  <c r="M4139" i="4"/>
  <c r="M4143" i="4"/>
  <c r="K4183" i="4"/>
  <c r="K4191" i="4"/>
  <c r="K4195" i="4"/>
  <c r="K4227" i="4"/>
  <c r="K4235" i="4"/>
  <c r="M4255" i="4"/>
  <c r="K4297" i="4"/>
  <c r="K4321" i="4"/>
  <c r="L4367" i="4"/>
  <c r="K4495" i="4"/>
  <c r="K4437" i="4"/>
  <c r="K4453" i="4"/>
  <c r="K4485" i="4"/>
  <c r="K4597" i="4"/>
  <c r="M4682" i="4"/>
  <c r="J4615" i="4"/>
  <c r="J4647" i="4"/>
  <c r="M4800" i="4"/>
  <c r="M4842" i="4"/>
  <c r="M4850" i="4"/>
  <c r="K1759" i="4"/>
  <c r="K2642" i="4"/>
  <c r="K2646" i="4"/>
  <c r="K2658" i="4"/>
  <c r="J3111" i="4"/>
  <c r="J3127" i="4"/>
  <c r="L3475" i="4"/>
  <c r="M3515" i="4"/>
  <c r="M3523" i="4"/>
  <c r="L3704" i="4"/>
  <c r="M3864" i="4"/>
  <c r="K3638" i="4"/>
  <c r="M3698" i="4"/>
  <c r="M3722" i="4"/>
  <c r="M3826" i="4"/>
  <c r="K3912" i="4"/>
  <c r="K4633" i="4"/>
  <c r="K4665" i="4"/>
  <c r="K4635" i="4"/>
  <c r="J4715" i="4"/>
  <c r="M4794" i="4"/>
  <c r="J4860" i="4"/>
  <c r="L5004" i="4"/>
  <c r="K5112" i="4"/>
  <c r="M1893" i="4"/>
  <c r="M1957" i="4"/>
  <c r="M1981" i="4"/>
  <c r="L1774" i="4"/>
  <c r="L1790" i="4"/>
  <c r="L3069" i="4"/>
  <c r="M3391" i="4"/>
  <c r="M3437" i="4"/>
  <c r="M3445" i="4"/>
  <c r="M3540" i="4"/>
  <c r="L3604" i="4"/>
  <c r="K3884" i="4"/>
  <c r="M4077" i="4"/>
  <c r="L4129" i="4"/>
  <c r="K4141" i="4"/>
  <c r="K4157" i="4"/>
  <c r="K4169" i="4"/>
  <c r="M4221" i="4"/>
  <c r="J4237" i="4"/>
  <c r="J4241" i="4"/>
  <c r="K4277" i="4"/>
  <c r="L4293" i="4"/>
  <c r="L4325" i="4"/>
  <c r="M4407" i="4"/>
  <c r="J4471" i="4"/>
  <c r="J4503" i="4"/>
  <c r="J4365" i="4"/>
  <c r="J4381" i="4"/>
  <c r="J4413" i="4"/>
  <c r="L4477" i="4"/>
  <c r="L4525" i="4"/>
  <c r="M4637" i="4"/>
  <c r="M4653" i="4"/>
  <c r="M4669" i="4"/>
  <c r="J4646" i="4"/>
  <c r="J4686" i="4"/>
  <c r="J4702" i="4"/>
  <c r="J4710" i="4"/>
  <c r="J4718" i="4"/>
  <c r="K4703" i="4"/>
  <c r="M1927" i="4"/>
  <c r="M1935" i="4"/>
  <c r="J1959" i="4"/>
  <c r="J1967" i="4"/>
  <c r="M1999" i="4"/>
  <c r="L3109" i="4"/>
  <c r="L3145" i="4"/>
  <c r="J3161" i="4"/>
  <c r="L3503" i="4"/>
  <c r="L3527" i="4"/>
  <c r="L3599" i="4"/>
  <c r="M3415" i="4"/>
  <c r="J3480" i="4"/>
  <c r="M3576" i="4"/>
  <c r="M3712" i="4"/>
  <c r="M3824" i="4"/>
  <c r="M3840" i="4"/>
  <c r="M3856" i="4"/>
  <c r="M3904" i="4"/>
  <c r="M3694" i="4"/>
  <c r="L3854" i="4"/>
  <c r="L4312" i="4"/>
  <c r="L4363" i="4"/>
  <c r="L4395" i="4"/>
  <c r="K4481" i="4"/>
  <c r="K4593" i="4"/>
  <c r="K4625" i="4"/>
  <c r="M4595" i="4"/>
  <c r="M4859" i="4"/>
  <c r="J4996" i="4"/>
  <c r="M5108" i="4"/>
  <c r="K4470" i="4"/>
  <c r="J1409" i="4"/>
  <c r="M1409" i="4"/>
  <c r="M1696" i="4"/>
  <c r="J1696" i="4"/>
  <c r="I2736" i="4"/>
  <c r="L2736" i="4" s="1"/>
  <c r="J2736" i="4"/>
  <c r="M4198" i="4"/>
  <c r="K4198" i="4"/>
  <c r="L4198" i="4"/>
  <c r="J4198" i="4"/>
  <c r="K975" i="4"/>
  <c r="I975" i="4"/>
  <c r="L975" i="4" s="1"/>
  <c r="J975" i="4"/>
  <c r="J2764" i="4"/>
  <c r="L2764" i="4"/>
  <c r="K2764" i="4"/>
  <c r="J2425" i="4"/>
  <c r="K2425" i="4"/>
  <c r="L2425" i="4"/>
  <c r="L2821" i="4"/>
  <c r="J2821" i="4"/>
  <c r="M2821" i="4"/>
  <c r="J1865" i="4"/>
  <c r="J1897" i="4"/>
  <c r="J1929" i="4"/>
  <c r="J1961" i="4"/>
  <c r="M3204" i="4"/>
  <c r="L3700" i="4"/>
  <c r="J3876" i="4"/>
  <c r="M4268" i="4"/>
  <c r="K4135" i="4"/>
  <c r="K4139" i="4"/>
  <c r="K4143" i="4"/>
  <c r="L4183" i="4"/>
  <c r="L4191" i="4"/>
  <c r="L4195" i="4"/>
  <c r="L4227" i="4"/>
  <c r="L4235" i="4"/>
  <c r="K4255" i="4"/>
  <c r="M4297" i="4"/>
  <c r="M4321" i="4"/>
  <c r="J4367" i="4"/>
  <c r="L4495" i="4"/>
  <c r="L4437" i="4"/>
  <c r="L4453" i="4"/>
  <c r="L4485" i="4"/>
  <c r="L4597" i="4"/>
  <c r="L4682" i="4"/>
  <c r="M4615" i="4"/>
  <c r="M4647" i="4"/>
  <c r="J4800" i="4"/>
  <c r="K4842" i="4"/>
  <c r="K4850" i="4"/>
  <c r="L1759" i="4"/>
  <c r="J2642" i="4"/>
  <c r="J2646" i="4"/>
  <c r="J2658" i="4"/>
  <c r="K3111" i="4"/>
  <c r="K3127" i="4"/>
  <c r="K3475" i="4"/>
  <c r="J3515" i="4"/>
  <c r="J3523" i="4"/>
  <c r="L3579" i="4"/>
  <c r="K3704" i="4"/>
  <c r="J3864" i="4"/>
  <c r="J3698" i="4"/>
  <c r="J3722" i="4"/>
  <c r="J3826" i="4"/>
  <c r="L3912" i="4"/>
  <c r="L4633" i="4"/>
  <c r="L4665" i="4"/>
  <c r="L4635" i="4"/>
  <c r="M4715" i="4"/>
  <c r="J4794" i="4"/>
  <c r="M4860" i="4"/>
  <c r="J5004" i="4"/>
  <c r="M5112" i="4"/>
  <c r="J1893" i="4"/>
  <c r="J1957" i="4"/>
  <c r="J1981" i="4"/>
  <c r="M1774" i="4"/>
  <c r="M1790" i="4"/>
  <c r="M3069" i="4"/>
  <c r="J3363" i="4"/>
  <c r="J3391" i="4"/>
  <c r="J3437" i="4"/>
  <c r="J3445" i="4"/>
  <c r="J3540" i="4"/>
  <c r="M3604" i="4"/>
  <c r="M3884" i="4"/>
  <c r="J4077" i="4"/>
  <c r="J4129" i="4"/>
  <c r="L4141" i="4"/>
  <c r="L4157" i="4"/>
  <c r="L4169" i="4"/>
  <c r="K4221" i="4"/>
  <c r="M4237" i="4"/>
  <c r="M4241" i="4"/>
  <c r="M4277" i="4"/>
  <c r="K4293" i="4"/>
  <c r="K4325" i="4"/>
  <c r="K4407" i="4"/>
  <c r="M4471" i="4"/>
  <c r="M4503" i="4"/>
  <c r="M4365" i="4"/>
  <c r="M4381" i="4"/>
  <c r="M4413" i="4"/>
  <c r="J4477" i="4"/>
  <c r="J4525" i="4"/>
  <c r="K4637" i="4"/>
  <c r="K4653" i="4"/>
  <c r="K4669" i="4"/>
  <c r="M4646" i="4"/>
  <c r="M4686" i="4"/>
  <c r="M4702" i="4"/>
  <c r="M4710" i="4"/>
  <c r="M4718" i="4"/>
  <c r="L4703" i="4"/>
  <c r="J1927" i="4"/>
  <c r="J1935" i="4"/>
  <c r="L1959" i="4"/>
  <c r="L1967" i="4"/>
  <c r="J1999" i="4"/>
  <c r="K3109" i="4"/>
  <c r="M3145" i="4"/>
  <c r="K3161" i="4"/>
  <c r="K3503" i="4"/>
  <c r="K3527" i="4"/>
  <c r="K3599" i="4"/>
  <c r="J3415" i="4"/>
  <c r="K3480" i="4"/>
  <c r="J3576" i="4"/>
  <c r="J3712" i="4"/>
  <c r="J3824" i="4"/>
  <c r="J3840" i="4"/>
  <c r="J3856" i="4"/>
  <c r="J3904" i="4"/>
  <c r="J3694" i="4"/>
  <c r="M3854" i="4"/>
  <c r="M4312" i="4"/>
  <c r="J4363" i="4"/>
  <c r="J4395" i="4"/>
  <c r="L4481" i="4"/>
  <c r="L4593" i="4"/>
  <c r="L4625" i="4"/>
  <c r="K4595" i="4"/>
  <c r="J4859" i="4"/>
  <c r="M4996" i="4"/>
  <c r="L5108" i="4"/>
  <c r="K5129" i="4"/>
  <c r="K3789" i="4"/>
  <c r="J4018" i="4"/>
  <c r="M3356" i="4"/>
  <c r="J3456" i="4"/>
  <c r="M4010" i="4"/>
  <c r="K3348" i="4"/>
  <c r="K3380" i="4"/>
  <c r="J1434" i="4"/>
  <c r="K2772" i="4"/>
  <c r="M2602" i="4"/>
  <c r="K2602" i="4"/>
  <c r="L2602" i="4"/>
  <c r="J2724" i="4"/>
  <c r="L2724" i="4"/>
  <c r="K2724" i="4"/>
  <c r="J2756" i="4"/>
  <c r="L2756" i="4"/>
  <c r="K2756" i="4"/>
  <c r="I2738" i="4"/>
  <c r="L2738" i="4" s="1"/>
  <c r="J2738" i="4"/>
  <c r="K2738" i="4"/>
  <c r="M3088" i="4"/>
  <c r="J3088" i="4"/>
  <c r="L3088" i="4"/>
  <c r="K3088" i="4"/>
  <c r="M1641" i="4"/>
  <c r="K2097" i="4"/>
  <c r="J2772" i="4"/>
  <c r="K2821" i="4"/>
  <c r="J2542" i="4"/>
  <c r="K2542" i="4"/>
  <c r="M2542" i="4"/>
  <c r="L2542" i="4"/>
  <c r="J1750" i="4"/>
  <c r="H1750" i="4"/>
  <c r="K1750" i="4"/>
  <c r="J3156" i="4"/>
  <c r="M3156" i="4"/>
  <c r="K3156" i="4"/>
  <c r="M4451" i="4"/>
  <c r="J4451" i="4"/>
  <c r="L4451" i="4"/>
  <c r="M3662" i="4"/>
  <c r="L3662" i="4"/>
  <c r="K3662" i="4"/>
  <c r="M4101" i="4"/>
  <c r="J4101" i="4"/>
  <c r="L4101" i="4"/>
  <c r="J4459" i="4"/>
  <c r="L4459" i="4"/>
  <c r="K4459" i="4"/>
  <c r="J4469" i="4"/>
  <c r="L4469" i="4"/>
  <c r="K3531" i="4"/>
  <c r="L3531" i="4"/>
  <c r="J3531" i="4"/>
  <c r="M3858" i="4"/>
  <c r="K3858" i="4"/>
  <c r="M4265" i="4"/>
  <c r="K4265" i="4"/>
  <c r="M4304" i="4"/>
  <c r="K4304" i="4"/>
  <c r="J4658" i="4"/>
  <c r="L4658" i="4"/>
  <c r="J2019" i="4"/>
  <c r="M2019" i="4"/>
  <c r="K2019" i="4"/>
  <c r="J4145" i="4"/>
  <c r="L4145" i="4"/>
  <c r="K4145" i="4"/>
  <c r="M2575" i="4"/>
  <c r="K2575" i="4"/>
  <c r="J2660" i="4"/>
  <c r="K2660" i="4"/>
  <c r="M2660" i="4"/>
  <c r="M3632" i="4"/>
  <c r="K3632" i="4"/>
  <c r="L3632" i="4"/>
  <c r="M4245" i="4"/>
  <c r="J4245" i="4"/>
  <c r="L4245" i="4"/>
  <c r="J4266" i="4"/>
  <c r="M4266" i="4"/>
  <c r="L4266" i="4"/>
  <c r="L4717" i="4"/>
  <c r="K4717" i="4"/>
  <c r="M4717" i="4"/>
  <c r="L4667" i="4"/>
  <c r="K4667" i="4"/>
  <c r="M4667" i="4"/>
  <c r="K4797" i="4"/>
  <c r="L4797" i="4"/>
  <c r="M4844" i="4"/>
  <c r="J4844" i="4"/>
  <c r="L4844" i="4"/>
  <c r="K3106" i="4"/>
  <c r="K3130" i="4"/>
  <c r="L3206" i="4"/>
  <c r="L3381" i="4"/>
  <c r="L3433" i="4"/>
  <c r="M3684" i="4"/>
  <c r="M3748" i="4"/>
  <c r="M3892" i="4"/>
  <c r="J4111" i="4"/>
  <c r="J4127" i="4"/>
  <c r="J4159" i="4"/>
  <c r="J4167" i="4"/>
  <c r="J4179" i="4"/>
  <c r="M4239" i="4"/>
  <c r="L2019" i="4"/>
  <c r="K4266" i="4"/>
  <c r="K4101" i="4"/>
  <c r="M4145" i="4"/>
  <c r="J3632" i="4"/>
  <c r="L4515" i="4"/>
  <c r="K4515" i="4"/>
  <c r="M4515" i="4"/>
  <c r="L4695" i="4"/>
  <c r="K4695" i="4"/>
  <c r="J3842" i="4"/>
  <c r="M3842" i="4"/>
  <c r="L3842" i="4"/>
  <c r="M5000" i="4"/>
  <c r="J5000" i="4"/>
  <c r="L5000" i="4"/>
  <c r="L4619" i="4"/>
  <c r="K4619" i="4"/>
  <c r="M4619" i="4"/>
  <c r="M4509" i="4"/>
  <c r="J4509" i="4"/>
  <c r="L4509" i="4"/>
  <c r="K4726" i="4"/>
  <c r="L4726" i="4"/>
  <c r="M4726" i="4"/>
  <c r="J4243" i="4"/>
  <c r="L4243" i="4"/>
  <c r="M3126" i="4"/>
  <c r="K3126" i="4"/>
  <c r="M4289" i="4"/>
  <c r="K4289" i="4"/>
  <c r="J4431" i="4"/>
  <c r="L4431" i="4"/>
  <c r="J1907" i="4"/>
  <c r="M1907" i="4"/>
  <c r="K1907" i="4"/>
  <c r="M3496" i="4"/>
  <c r="L3496" i="4"/>
  <c r="K3496" i="4"/>
  <c r="I1824" i="4"/>
  <c r="I1823" i="4" s="1"/>
  <c r="L1823" i="4" s="1"/>
  <c r="J1824" i="4"/>
  <c r="J2644" i="4"/>
  <c r="K2644" i="4"/>
  <c r="M2644" i="4"/>
  <c r="J3536" i="4"/>
  <c r="M3536" i="4"/>
  <c r="L3536" i="4"/>
  <c r="M3696" i="4"/>
  <c r="K3696" i="4"/>
  <c r="L3696" i="4"/>
  <c r="L3588" i="4"/>
  <c r="K3588" i="4"/>
  <c r="J3588" i="4"/>
  <c r="M4318" i="4"/>
  <c r="L4318" i="4"/>
  <c r="K4318" i="4"/>
  <c r="K4610" i="4"/>
  <c r="L4610" i="4"/>
  <c r="L4689" i="4"/>
  <c r="K4689" i="4"/>
  <c r="M4689" i="4"/>
  <c r="L3106" i="4"/>
  <c r="L3130" i="4"/>
  <c r="M3206" i="4"/>
  <c r="M3381" i="4"/>
  <c r="M3433" i="4"/>
  <c r="J3684" i="4"/>
  <c r="J3748" i="4"/>
  <c r="J3892" i="4"/>
  <c r="M4111" i="4"/>
  <c r="M4127" i="4"/>
  <c r="M4159" i="4"/>
  <c r="M4167" i="4"/>
  <c r="M4179" i="4"/>
  <c r="K4243" i="4"/>
  <c r="L4265" i="4"/>
  <c r="L4289" i="4"/>
  <c r="K4469" i="4"/>
  <c r="M4610" i="4"/>
  <c r="M4695" i="4"/>
  <c r="M3531" i="4"/>
  <c r="K3850" i="4"/>
  <c r="J4515" i="4"/>
  <c r="J3359" i="4"/>
  <c r="K4844" i="4"/>
  <c r="K5000" i="4"/>
  <c r="J3696" i="4"/>
  <c r="M4459" i="4"/>
  <c r="J460" i="4"/>
  <c r="J4125" i="4"/>
  <c r="L4125" i="4"/>
  <c r="K4125" i="4"/>
  <c r="J3142" i="4"/>
  <c r="M3142" i="4"/>
  <c r="L3142" i="4"/>
  <c r="L3174" i="4"/>
  <c r="K3174" i="4"/>
  <c r="J3174" i="4"/>
  <c r="M1756" i="4"/>
  <c r="J1756" i="4"/>
  <c r="L1756" i="4"/>
  <c r="L3757" i="4"/>
  <c r="K3757" i="4"/>
  <c r="M4273" i="4"/>
  <c r="K4273" i="4"/>
  <c r="M1764" i="4"/>
  <c r="J1764" i="4"/>
  <c r="L1764" i="4"/>
  <c r="K1901" i="4"/>
  <c r="J1901" i="4"/>
  <c r="M1901" i="4"/>
  <c r="J3207" i="4"/>
  <c r="L3207" i="4"/>
  <c r="J4259" i="4"/>
  <c r="L4259" i="4"/>
  <c r="J1859" i="4"/>
  <c r="M1859" i="4"/>
  <c r="K1859" i="4"/>
  <c r="K4239" i="4"/>
  <c r="M4243" i="4"/>
  <c r="J4265" i="4"/>
  <c r="J4289" i="4"/>
  <c r="M4469" i="4"/>
  <c r="M4797" i="4"/>
  <c r="L1859" i="4"/>
  <c r="L3156" i="4"/>
  <c r="M3174" i="4"/>
  <c r="K3536" i="4"/>
  <c r="K4451" i="4"/>
  <c r="J4619" i="4"/>
  <c r="M4125" i="4"/>
  <c r="J4318" i="4"/>
  <c r="K4509" i="4"/>
  <c r="J4717" i="4"/>
  <c r="L2644" i="4"/>
  <c r="J3496" i="4"/>
  <c r="J3662" i="4"/>
  <c r="J4689" i="4"/>
  <c r="K3452" i="4"/>
  <c r="K3547" i="4"/>
  <c r="L3547" i="4"/>
  <c r="J3547" i="4"/>
  <c r="L3399" i="4"/>
  <c r="K3399" i="4"/>
  <c r="J3399" i="4"/>
  <c r="M3435" i="4"/>
  <c r="L3435" i="4"/>
  <c r="K3435" i="4"/>
  <c r="M3512" i="4"/>
  <c r="L3512" i="4"/>
  <c r="K3512" i="4"/>
  <c r="J3640" i="4"/>
  <c r="M3640" i="4"/>
  <c r="K3640" i="4"/>
  <c r="J3736" i="4"/>
  <c r="M3736" i="4"/>
  <c r="K3736" i="4"/>
  <c r="J3832" i="4"/>
  <c r="M3832" i="4"/>
  <c r="K3832" i="4"/>
  <c r="J4137" i="4"/>
  <c r="L4137" i="4"/>
  <c r="K4137" i="4"/>
  <c r="K1951" i="4"/>
  <c r="L1951" i="4"/>
  <c r="J1951" i="4"/>
  <c r="K1983" i="4"/>
  <c r="L1983" i="4"/>
  <c r="J1983" i="4"/>
  <c r="K2015" i="4"/>
  <c r="L2015" i="4"/>
  <c r="J2015" i="4"/>
  <c r="M2662" i="4"/>
  <c r="L2662" i="4"/>
  <c r="J2662" i="4"/>
  <c r="J3584" i="4"/>
  <c r="M3584" i="4"/>
  <c r="L3584" i="4"/>
  <c r="J3834" i="4"/>
  <c r="M3834" i="4"/>
  <c r="L3834" i="4"/>
  <c r="L3476" i="4"/>
  <c r="K3476" i="4"/>
  <c r="J3476" i="4"/>
  <c r="L3572" i="4"/>
  <c r="K3572" i="4"/>
  <c r="J3572" i="4"/>
  <c r="M4097" i="4"/>
  <c r="J4097" i="4"/>
  <c r="L4097" i="4"/>
  <c r="J4285" i="4"/>
  <c r="M4285" i="4"/>
  <c r="K4285" i="4"/>
  <c r="J4314" i="4"/>
  <c r="M4314" i="4"/>
  <c r="L4314" i="4"/>
  <c r="L4701" i="4"/>
  <c r="K4701" i="4"/>
  <c r="M4701" i="4"/>
  <c r="L4683" i="4"/>
  <c r="K4683" i="4"/>
  <c r="M4683" i="4"/>
  <c r="K4805" i="4"/>
  <c r="L4805" i="4"/>
  <c r="L4705" i="4"/>
  <c r="K4705" i="4"/>
  <c r="M4705" i="4"/>
  <c r="J2124" i="4"/>
  <c r="M2151" i="4"/>
  <c r="K4443" i="4"/>
  <c r="L4443" i="4"/>
  <c r="K1787" i="4"/>
  <c r="L3542" i="4"/>
  <c r="L3502" i="4"/>
  <c r="M1751" i="4"/>
  <c r="K1751" i="4"/>
  <c r="K3140" i="4"/>
  <c r="J3140" i="4"/>
  <c r="L3158" i="4"/>
  <c r="J3158" i="4"/>
  <c r="M4523" i="4"/>
  <c r="J4523" i="4"/>
  <c r="L4523" i="4"/>
  <c r="M1763" i="4"/>
  <c r="L1763" i="4"/>
  <c r="K1763" i="4"/>
  <c r="L3874" i="4"/>
  <c r="J3874" i="4"/>
  <c r="I3190" i="2"/>
  <c r="J3190" i="2" s="1"/>
  <c r="M1690" i="4"/>
  <c r="K1690" i="4"/>
  <c r="L1772" i="4"/>
  <c r="J1772" i="4"/>
  <c r="M4714" i="4"/>
  <c r="K4714" i="4"/>
  <c r="J3758" i="4"/>
  <c r="M3758" i="4"/>
  <c r="L3758" i="4"/>
  <c r="K3896" i="4"/>
  <c r="J3896" i="4"/>
  <c r="L4292" i="4"/>
  <c r="K4292" i="4"/>
  <c r="J4292" i="4"/>
  <c r="L4409" i="4"/>
  <c r="M4409" i="4"/>
  <c r="M4706" i="4"/>
  <c r="K4706" i="4"/>
  <c r="L4308" i="4"/>
  <c r="K4308" i="4"/>
  <c r="J4308" i="4"/>
  <c r="L4461" i="4"/>
  <c r="K4461" i="4"/>
  <c r="M4461" i="4"/>
  <c r="K3483" i="4"/>
  <c r="J3483" i="4"/>
  <c r="M3321" i="4"/>
  <c r="J3321" i="4"/>
  <c r="L3321" i="4"/>
  <c r="K3359" i="4"/>
  <c r="M3359" i="4"/>
  <c r="J3583" i="4"/>
  <c r="M3583" i="4"/>
  <c r="K3583" i="4"/>
  <c r="L3697" i="4"/>
  <c r="K3697" i="4"/>
  <c r="L3850" i="4"/>
  <c r="J3850" i="4"/>
  <c r="J3870" i="4"/>
  <c r="M3870" i="4"/>
  <c r="L3870" i="4"/>
  <c r="J3575" i="4"/>
  <c r="M3575" i="4"/>
  <c r="K3575" i="4"/>
  <c r="L3858" i="4"/>
  <c r="J3858" i="4"/>
  <c r="J3678" i="4"/>
  <c r="M3678" i="4"/>
  <c r="L3678" i="4"/>
  <c r="L4514" i="4"/>
  <c r="K4514" i="4"/>
  <c r="M4698" i="4"/>
  <c r="K4698" i="4"/>
  <c r="L4304" i="4"/>
  <c r="J4304" i="4"/>
  <c r="M4497" i="4"/>
  <c r="J4497" i="4"/>
  <c r="L4497" i="4"/>
  <c r="J1815" i="4"/>
  <c r="K1815" i="4"/>
  <c r="L3126" i="4"/>
  <c r="J3126" i="4"/>
  <c r="J3623" i="4"/>
  <c r="M3623" i="4"/>
  <c r="K3623" i="4"/>
  <c r="M3207" i="4"/>
  <c r="K3207" i="4"/>
  <c r="L3861" i="4"/>
  <c r="K3861" i="4"/>
  <c r="L3893" i="4"/>
  <c r="K3893" i="4"/>
  <c r="L4161" i="4"/>
  <c r="K4161" i="4"/>
  <c r="M4161" i="4"/>
  <c r="K4309" i="4"/>
  <c r="L4309" i="4"/>
  <c r="J4309" i="4"/>
  <c r="L4655" i="4"/>
  <c r="K4655" i="4"/>
  <c r="M4655" i="4"/>
  <c r="M4658" i="4"/>
  <c r="K4658" i="4"/>
  <c r="J4796" i="4"/>
  <c r="M4796" i="4"/>
  <c r="L4796" i="4"/>
  <c r="J4812" i="4"/>
  <c r="M4812" i="4"/>
  <c r="L4812" i="4"/>
  <c r="K3321" i="4"/>
  <c r="L3102" i="4"/>
  <c r="J3102" i="4"/>
  <c r="M3333" i="4"/>
  <c r="J3333" i="4"/>
  <c r="L3333" i="4"/>
  <c r="K3363" i="4"/>
  <c r="M3363" i="4"/>
  <c r="K3383" i="4"/>
  <c r="M3383" i="4"/>
  <c r="L3745" i="4"/>
  <c r="K3745" i="4"/>
  <c r="K3579" i="4"/>
  <c r="J3579" i="4"/>
  <c r="L3638" i="4"/>
  <c r="J3638" i="4"/>
  <c r="L3845" i="4"/>
  <c r="K3845" i="4"/>
  <c r="L3877" i="4"/>
  <c r="K3877" i="4"/>
  <c r="M4042" i="4"/>
  <c r="J4042" i="4"/>
  <c r="L4121" i="4"/>
  <c r="K4121" i="4"/>
  <c r="M4121" i="4"/>
  <c r="L4607" i="4"/>
  <c r="K4607" i="4"/>
  <c r="M4607" i="4"/>
  <c r="L4423" i="4"/>
  <c r="K4423" i="4"/>
  <c r="M4423" i="4"/>
  <c r="L4189" i="4"/>
  <c r="K4189" i="4"/>
  <c r="M4189" i="4"/>
  <c r="L4605" i="4"/>
  <c r="K4605" i="4"/>
  <c r="M4605" i="4"/>
  <c r="M4645" i="4"/>
  <c r="L4645" i="4"/>
  <c r="M2581" i="4"/>
  <c r="K2581" i="4"/>
  <c r="K3627" i="4"/>
  <c r="J3627" i="4"/>
  <c r="J3148" i="4"/>
  <c r="M3148" i="4"/>
  <c r="K3148" i="4"/>
  <c r="K3571" i="4"/>
  <c r="J3571" i="4"/>
  <c r="L4225" i="4"/>
  <c r="K4225" i="4"/>
  <c r="M4225" i="4"/>
  <c r="L4441" i="4"/>
  <c r="M4441" i="4"/>
  <c r="M4467" i="4"/>
  <c r="M4375" i="4"/>
  <c r="M4621" i="4"/>
  <c r="L5114" i="4"/>
  <c r="L1752" i="4"/>
  <c r="K1911" i="4"/>
  <c r="K1943" i="4"/>
  <c r="L3137" i="4"/>
  <c r="L3153" i="4"/>
  <c r="L3169" i="4"/>
  <c r="M1434" i="4"/>
  <c r="M2097" i="4"/>
  <c r="K2113" i="4"/>
  <c r="K4375" i="4"/>
  <c r="K4621" i="4"/>
  <c r="J5114" i="4"/>
  <c r="L1434" i="4"/>
  <c r="L2097" i="4"/>
  <c r="J2113" i="4"/>
  <c r="I4965" i="2"/>
  <c r="J4965" i="2" s="1"/>
  <c r="L2113" i="4"/>
  <c r="J1405" i="4"/>
  <c r="K1405" i="4"/>
  <c r="L1405" i="4"/>
  <c r="L1546" i="4"/>
  <c r="K2061" i="4"/>
  <c r="K2081" i="4"/>
  <c r="M2308" i="4"/>
  <c r="L2287" i="4"/>
  <c r="M2287" i="4"/>
  <c r="K2287" i="4"/>
  <c r="J2287" i="4"/>
  <c r="J2255" i="4"/>
  <c r="L2255" i="4"/>
  <c r="M2255" i="4"/>
  <c r="K2255" i="4"/>
  <c r="K1546" i="4"/>
  <c r="M1405" i="4"/>
  <c r="J1530" i="4"/>
  <c r="M2061" i="4"/>
  <c r="L2081" i="4"/>
  <c r="J2308" i="4"/>
  <c r="K1460" i="4"/>
  <c r="L1460" i="4"/>
  <c r="M1460" i="4"/>
  <c r="J1460" i="4"/>
  <c r="K1530" i="4"/>
  <c r="L2223" i="4"/>
  <c r="M2223" i="4"/>
  <c r="K2223" i="4"/>
  <c r="J2223" i="4"/>
  <c r="K2364" i="4"/>
  <c r="J2364" i="4"/>
  <c r="M2364" i="4"/>
  <c r="L2364" i="4"/>
  <c r="K1811" i="4"/>
  <c r="I801" i="2"/>
  <c r="J801" i="2" s="1"/>
  <c r="F25" i="6"/>
  <c r="M5016" i="4"/>
  <c r="L5016" i="4"/>
  <c r="J5016" i="4"/>
  <c r="K5016" i="4"/>
  <c r="L3561" i="4"/>
  <c r="J3561" i="4"/>
  <c r="K3561" i="4"/>
  <c r="M3561" i="4"/>
  <c r="J2802" i="4"/>
  <c r="M2802" i="4"/>
  <c r="L2802" i="4"/>
  <c r="K2802" i="4"/>
  <c r="K1239" i="4"/>
  <c r="J1239" i="4"/>
  <c r="L1239" i="4"/>
  <c r="M1239" i="4"/>
  <c r="K1511" i="4"/>
  <c r="L1511" i="4"/>
  <c r="M1511" i="4"/>
  <c r="J1511" i="4"/>
  <c r="K323" i="4"/>
  <c r="L323" i="4"/>
  <c r="M323" i="4"/>
  <c r="J323" i="4"/>
  <c r="L466" i="4"/>
  <c r="J466" i="4"/>
  <c r="K466" i="4"/>
  <c r="M466" i="4"/>
  <c r="L1478" i="4"/>
  <c r="K1478" i="4"/>
  <c r="J1478" i="4"/>
  <c r="M1478" i="4"/>
  <c r="M1387" i="4"/>
  <c r="K1387" i="4"/>
  <c r="J1387" i="4"/>
  <c r="L1387" i="4"/>
  <c r="M1811" i="4"/>
  <c r="L1811" i="4"/>
  <c r="J3637" i="4"/>
  <c r="M3637" i="4"/>
  <c r="L2795" i="4"/>
  <c r="M2795" i="4"/>
  <c r="K2795" i="4"/>
  <c r="J2795" i="4"/>
  <c r="M2896" i="4"/>
  <c r="K2896" i="4"/>
  <c r="L2896" i="4"/>
  <c r="J2896" i="4"/>
  <c r="M3025" i="4"/>
  <c r="L3025" i="4"/>
  <c r="K3025" i="4"/>
  <c r="J3025" i="4"/>
  <c r="M4780" i="4"/>
  <c r="K4780" i="4"/>
  <c r="J4780" i="4"/>
  <c r="L4780" i="4"/>
  <c r="J4916" i="4"/>
  <c r="K4916" i="4"/>
  <c r="M4916" i="4"/>
  <c r="L4916" i="4"/>
  <c r="J4557" i="4"/>
  <c r="L4557" i="4"/>
  <c r="M4557" i="4"/>
  <c r="K4557" i="4"/>
  <c r="M1531" i="4"/>
  <c r="K1531" i="4"/>
  <c r="L1531" i="4"/>
  <c r="J1531" i="4"/>
  <c r="M1663" i="4"/>
  <c r="L1663" i="4"/>
  <c r="K1663" i="4"/>
  <c r="J1663" i="4"/>
  <c r="M1827" i="4"/>
  <c r="J1827" i="4"/>
  <c r="L1827" i="4"/>
  <c r="K1827" i="4"/>
  <c r="M618" i="4"/>
  <c r="L618" i="4"/>
  <c r="K618" i="4"/>
  <c r="J618" i="4"/>
  <c r="M812" i="4"/>
  <c r="L812" i="4"/>
  <c r="K812" i="4"/>
  <c r="J812" i="4"/>
  <c r="M1084" i="4"/>
  <c r="K1084" i="4"/>
  <c r="L1084" i="4"/>
  <c r="J1084" i="4"/>
  <c r="L3753" i="4"/>
  <c r="K3753" i="4"/>
  <c r="M3753" i="4"/>
  <c r="J3753" i="4"/>
  <c r="J4964" i="4"/>
  <c r="L4964" i="4"/>
  <c r="M4964" i="4"/>
  <c r="K4964" i="4"/>
  <c r="L1494" i="4"/>
  <c r="J1494" i="4"/>
  <c r="K1494" i="4"/>
  <c r="M1494" i="4"/>
  <c r="K2864" i="4"/>
  <c r="J2864" i="4"/>
  <c r="M2864" i="4"/>
  <c r="L2864" i="4"/>
  <c r="M2156" i="4"/>
  <c r="J2156" i="4"/>
  <c r="K2156" i="4"/>
  <c r="L2156" i="4"/>
  <c r="J1611" i="4"/>
  <c r="K1611" i="4"/>
  <c r="H1611" i="4"/>
  <c r="L1611" i="4" s="1"/>
  <c r="K3550" i="4"/>
  <c r="L3550" i="4"/>
  <c r="J3550" i="4"/>
  <c r="M3550" i="4"/>
  <c r="J2721" i="4"/>
  <c r="K2721" i="4"/>
  <c r="I2721" i="4"/>
  <c r="L2721" i="4" s="1"/>
  <c r="J3052" i="4"/>
  <c r="K3052" i="4"/>
  <c r="I3052" i="4"/>
  <c r="L3493" i="4"/>
  <c r="K3493" i="4"/>
  <c r="J3493" i="4"/>
  <c r="M3493" i="4"/>
  <c r="L3630" i="4"/>
  <c r="J3630" i="4"/>
  <c r="M3630" i="4"/>
  <c r="K3630" i="4"/>
  <c r="M3982" i="4"/>
  <c r="K3982" i="4"/>
  <c r="L3982" i="4"/>
  <c r="J3982" i="4"/>
  <c r="K1243" i="4"/>
  <c r="J1243" i="4"/>
  <c r="M1243" i="4"/>
  <c r="L1243" i="4"/>
  <c r="M1607" i="4"/>
  <c r="K1607" i="4"/>
  <c r="J1607" i="4"/>
  <c r="L1607" i="4"/>
  <c r="L332" i="4"/>
  <c r="J332" i="4"/>
  <c r="M332" i="4"/>
  <c r="K332" i="4"/>
  <c r="M749" i="4"/>
  <c r="L749" i="4"/>
  <c r="J749" i="4"/>
  <c r="K749" i="4"/>
  <c r="M1035" i="4"/>
  <c r="J1035" i="4"/>
  <c r="K1035" i="4"/>
  <c r="L1035" i="4"/>
  <c r="J374" i="4"/>
  <c r="M374" i="4"/>
  <c r="L374" i="4"/>
  <c r="K374" i="4"/>
  <c r="L803" i="4"/>
  <c r="K803" i="4"/>
  <c r="M803" i="4"/>
  <c r="J803" i="4"/>
  <c r="M2944" i="4"/>
  <c r="J2944" i="4"/>
  <c r="L2944" i="4"/>
  <c r="K2944" i="4"/>
  <c r="J3031" i="4"/>
  <c r="M3031" i="4"/>
  <c r="L3031" i="4"/>
  <c r="K3031" i="4"/>
  <c r="M2853" i="4"/>
  <c r="L2853" i="4"/>
  <c r="K2853" i="4"/>
  <c r="J2853" i="4"/>
  <c r="L3581" i="4"/>
  <c r="K3581" i="4"/>
  <c r="J3581" i="4"/>
  <c r="M3581" i="4"/>
  <c r="J3709" i="4"/>
  <c r="M3709" i="4"/>
  <c r="M3998" i="4"/>
  <c r="J3998" i="4"/>
  <c r="K3998" i="4"/>
  <c r="L3998" i="4"/>
  <c r="M4104" i="4"/>
  <c r="K4104" i="4"/>
  <c r="L4104" i="4"/>
  <c r="J4104" i="4"/>
  <c r="L4535" i="4"/>
  <c r="K4535" i="4"/>
  <c r="J4535" i="4"/>
  <c r="M4535" i="4"/>
  <c r="J4918" i="4"/>
  <c r="M4918" i="4"/>
  <c r="L4918" i="4"/>
  <c r="K4918" i="4"/>
  <c r="M4748" i="4"/>
  <c r="L4748" i="4"/>
  <c r="J4748" i="4"/>
  <c r="K4748" i="4"/>
  <c r="J5018" i="4"/>
  <c r="K5018" i="4"/>
  <c r="M5018" i="4"/>
  <c r="L5018" i="4"/>
  <c r="M4454" i="4"/>
  <c r="J4454" i="4"/>
  <c r="L4854" i="4"/>
  <c r="J4854" i="4"/>
  <c r="K4854" i="4"/>
  <c r="M4854" i="4"/>
  <c r="J4934" i="4"/>
  <c r="K4934" i="4"/>
  <c r="L4934" i="4"/>
  <c r="M4934" i="4"/>
  <c r="J5084" i="4"/>
  <c r="L5084" i="4"/>
  <c r="K5084" i="4"/>
  <c r="M5084" i="4"/>
  <c r="J14" i="4"/>
  <c r="M14" i="4"/>
  <c r="L14" i="4"/>
  <c r="K14" i="4"/>
  <c r="J178" i="4"/>
  <c r="L178" i="4"/>
  <c r="M178" i="4"/>
  <c r="K178" i="4"/>
  <c r="L214" i="4"/>
  <c r="J214" i="4"/>
  <c r="M214" i="4"/>
  <c r="K214" i="4"/>
  <c r="J247" i="4"/>
  <c r="M247" i="4"/>
  <c r="L247" i="4"/>
  <c r="K247" i="4"/>
  <c r="K548" i="4"/>
  <c r="M548" i="4"/>
  <c r="L548" i="4"/>
  <c r="J548" i="4"/>
  <c r="K887" i="4"/>
  <c r="J887" i="4"/>
  <c r="M887" i="4"/>
  <c r="L887" i="4"/>
  <c r="M1669" i="4"/>
  <c r="K1669" i="4"/>
  <c r="J1669" i="4"/>
  <c r="L1669" i="4"/>
  <c r="M1831" i="4"/>
  <c r="L1831" i="4"/>
  <c r="J1831" i="4"/>
  <c r="K1831" i="4"/>
  <c r="J2616" i="4"/>
  <c r="M2616" i="4"/>
  <c r="K2616" i="4"/>
  <c r="L2616" i="4"/>
  <c r="J2614" i="4"/>
  <c r="M2614" i="4"/>
  <c r="K2614" i="4"/>
  <c r="L2614" i="4"/>
  <c r="K2833" i="4"/>
  <c r="M2833" i="4"/>
  <c r="J2833" i="4"/>
  <c r="L2833" i="4"/>
  <c r="K2860" i="4"/>
  <c r="J2860" i="4"/>
  <c r="M2860" i="4"/>
  <c r="L2860" i="4"/>
  <c r="M2892" i="4"/>
  <c r="L2892" i="4"/>
  <c r="K2892" i="4"/>
  <c r="J2892" i="4"/>
  <c r="M2924" i="4"/>
  <c r="J2924" i="4"/>
  <c r="L2924" i="4"/>
  <c r="K2924" i="4"/>
  <c r="J2956" i="4"/>
  <c r="M2956" i="4"/>
  <c r="L2956" i="4"/>
  <c r="K2956" i="4"/>
  <c r="K3176" i="4"/>
  <c r="J3176" i="4"/>
  <c r="M3176" i="4"/>
  <c r="L3176" i="4"/>
  <c r="M3269" i="4"/>
  <c r="L3269" i="4"/>
  <c r="K3269" i="4"/>
  <c r="J3269" i="4"/>
  <c r="L3489" i="4"/>
  <c r="J3489" i="4"/>
  <c r="M3489" i="4"/>
  <c r="K3489" i="4"/>
  <c r="L3553" i="4"/>
  <c r="J3553" i="4"/>
  <c r="M3553" i="4"/>
  <c r="K3553" i="4"/>
  <c r="L3617" i="4"/>
  <c r="J3617" i="4"/>
  <c r="M3617" i="4"/>
  <c r="K3617" i="4"/>
  <c r="K3681" i="4"/>
  <c r="L3681" i="4"/>
  <c r="J3681" i="4"/>
  <c r="M3681" i="4"/>
  <c r="J3745" i="4"/>
  <c r="M3745" i="4"/>
  <c r="L3869" i="4"/>
  <c r="K3869" i="4"/>
  <c r="J3869" i="4"/>
  <c r="M3869" i="4"/>
  <c r="M3287" i="4"/>
  <c r="L3287" i="4"/>
  <c r="K3287" i="4"/>
  <c r="J3287" i="4"/>
  <c r="L3356" i="4"/>
  <c r="J3356" i="4"/>
  <c r="K3482" i="4"/>
  <c r="L3482" i="4"/>
  <c r="M3482" i="4"/>
  <c r="J3482" i="4"/>
  <c r="L3537" i="4"/>
  <c r="J3537" i="4"/>
  <c r="M3537" i="4"/>
  <c r="K3537" i="4"/>
  <c r="J3683" i="4"/>
  <c r="M3683" i="4"/>
  <c r="L3683" i="4"/>
  <c r="K3683" i="4"/>
  <c r="K3735" i="4"/>
  <c r="L3735" i="4"/>
  <c r="M3735" i="4"/>
  <c r="J3735" i="4"/>
  <c r="J3845" i="4"/>
  <c r="M3845" i="4"/>
  <c r="J3877" i="4"/>
  <c r="M3877" i="4"/>
  <c r="J3915" i="4"/>
  <c r="M3915" i="4"/>
  <c r="L3915" i="4"/>
  <c r="K3915" i="4"/>
  <c r="L3946" i="4"/>
  <c r="K3946" i="4"/>
  <c r="J3946" i="4"/>
  <c r="M3946" i="4"/>
  <c r="L3978" i="4"/>
  <c r="K3978" i="4"/>
  <c r="M3978" i="4"/>
  <c r="J3978" i="4"/>
  <c r="L4010" i="4"/>
  <c r="K4010" i="4"/>
  <c r="L4042" i="4"/>
  <c r="K4042" i="4"/>
  <c r="L4074" i="4"/>
  <c r="M4074" i="4"/>
  <c r="J4074" i="4"/>
  <c r="K4074" i="4"/>
  <c r="M4124" i="4"/>
  <c r="J4124" i="4"/>
  <c r="K4124" i="4"/>
  <c r="L4124" i="4"/>
  <c r="M4176" i="4"/>
  <c r="K4176" i="4"/>
  <c r="L4176" i="4"/>
  <c r="J4176" i="4"/>
  <c r="M4345" i="4"/>
  <c r="J4345" i="4"/>
  <c r="K4345" i="4"/>
  <c r="L4345" i="4"/>
  <c r="M4248" i="4"/>
  <c r="K4248" i="4"/>
  <c r="L4248" i="4"/>
  <c r="J4248" i="4"/>
  <c r="M1741" i="4"/>
  <c r="L1741" i="4"/>
  <c r="J1741" i="4"/>
  <c r="K1741" i="4"/>
  <c r="K1198" i="4"/>
  <c r="L1198" i="4"/>
  <c r="J1198" i="4"/>
  <c r="M1198" i="4"/>
  <c r="L2416" i="4"/>
  <c r="K2416" i="4"/>
  <c r="J2416" i="4"/>
  <c r="M2416" i="4"/>
  <c r="M3987" i="4"/>
  <c r="J3987" i="4"/>
  <c r="K3987" i="4"/>
  <c r="L3987" i="4"/>
  <c r="L3525" i="4"/>
  <c r="K3525" i="4"/>
  <c r="J3525" i="4"/>
  <c r="M3525" i="4"/>
  <c r="J3755" i="4"/>
  <c r="M3755" i="4"/>
  <c r="K3755" i="4"/>
  <c r="L3755" i="4"/>
  <c r="J3973" i="4"/>
  <c r="M3973" i="4"/>
  <c r="L3973" i="4"/>
  <c r="K3973" i="4"/>
  <c r="K3629" i="4"/>
  <c r="L3629" i="4"/>
  <c r="M3629" i="4"/>
  <c r="J3629" i="4"/>
  <c r="J3685" i="4"/>
  <c r="M3685" i="4"/>
  <c r="L4295" i="4"/>
  <c r="M4295" i="4"/>
  <c r="J4295" i="4"/>
  <c r="K4295" i="4"/>
  <c r="M4998" i="4"/>
  <c r="L4998" i="4"/>
  <c r="J4998" i="4"/>
  <c r="K4998" i="4"/>
  <c r="L4571" i="4"/>
  <c r="K4571" i="4"/>
  <c r="J4571" i="4"/>
  <c r="M4571" i="4"/>
  <c r="L4287" i="4"/>
  <c r="K4287" i="4"/>
  <c r="M4287" i="4"/>
  <c r="J4287" i="4"/>
  <c r="M4533" i="4"/>
  <c r="L4533" i="4"/>
  <c r="K4533" i="4"/>
  <c r="J4533" i="4"/>
  <c r="K1263" i="4"/>
  <c r="J1263" i="4"/>
  <c r="L1263" i="4"/>
  <c r="M1263" i="4"/>
  <c r="M752" i="4"/>
  <c r="L752" i="4"/>
  <c r="K752" i="4"/>
  <c r="J752" i="4"/>
  <c r="L2440" i="4"/>
  <c r="K2440" i="4"/>
  <c r="J2440" i="4"/>
  <c r="M2440" i="4"/>
  <c r="M1001" i="4"/>
  <c r="L1001" i="4"/>
  <c r="J1001" i="4"/>
  <c r="K1001" i="4"/>
  <c r="M1994" i="4"/>
  <c r="L1994" i="4"/>
  <c r="J1994" i="4"/>
  <c r="K1994" i="4"/>
  <c r="L1725" i="4"/>
  <c r="J1725" i="4"/>
  <c r="M1725" i="4"/>
  <c r="K1725" i="4"/>
  <c r="M3037" i="4"/>
  <c r="L3037" i="4"/>
  <c r="K3037" i="4"/>
  <c r="J3037" i="4"/>
  <c r="K3711" i="4"/>
  <c r="L3711" i="4"/>
  <c r="J3711" i="4"/>
  <c r="M3711" i="4"/>
  <c r="J2583" i="4"/>
  <c r="L2583" i="4"/>
  <c r="M3055" i="4"/>
  <c r="L3055" i="4"/>
  <c r="J3055" i="4"/>
  <c r="K3055" i="4"/>
  <c r="K4335" i="4"/>
  <c r="J4335" i="4"/>
  <c r="M4335" i="4"/>
  <c r="L4335" i="4"/>
  <c r="K4742" i="4"/>
  <c r="J4742" i="4"/>
  <c r="L4742" i="4"/>
  <c r="M4742" i="4"/>
  <c r="L4938" i="4"/>
  <c r="J4938" i="4"/>
  <c r="K4938" i="4"/>
  <c r="M4938" i="4"/>
  <c r="K138" i="4"/>
  <c r="J138" i="4"/>
  <c r="L138" i="4"/>
  <c r="M138" i="4"/>
  <c r="M1835" i="4"/>
  <c r="J1835" i="4"/>
  <c r="L1835" i="4"/>
  <c r="K1835" i="4"/>
  <c r="L1130" i="4"/>
  <c r="M1130" i="4"/>
  <c r="J1130" i="4"/>
  <c r="K1130" i="4"/>
  <c r="K1322" i="4"/>
  <c r="L1322" i="4"/>
  <c r="J1322" i="4"/>
  <c r="M1322" i="4"/>
  <c r="K2617" i="4"/>
  <c r="J2617" i="4"/>
  <c r="L2617" i="4"/>
  <c r="M2617" i="4"/>
  <c r="M3181" i="4"/>
  <c r="J3181" i="4"/>
  <c r="L3181" i="4"/>
  <c r="K3181" i="4"/>
  <c r="M3273" i="4"/>
  <c r="L3273" i="4"/>
  <c r="J3273" i="4"/>
  <c r="K3273" i="4"/>
  <c r="M3305" i="4"/>
  <c r="L3305" i="4"/>
  <c r="K3305" i="4"/>
  <c r="J3305" i="4"/>
  <c r="M3374" i="4"/>
  <c r="K3374" i="4"/>
  <c r="L3374" i="4"/>
  <c r="J3374" i="4"/>
  <c r="L3494" i="4"/>
  <c r="K3494" i="4"/>
  <c r="J3494" i="4"/>
  <c r="M3494" i="4"/>
  <c r="J3875" i="4"/>
  <c r="M3875" i="4"/>
  <c r="K3875" i="4"/>
  <c r="L3875" i="4"/>
  <c r="M3338" i="4"/>
  <c r="J3338" i="4"/>
  <c r="K3338" i="4"/>
  <c r="L3338" i="4"/>
  <c r="L3569" i="4"/>
  <c r="J3569" i="4"/>
  <c r="M3569" i="4"/>
  <c r="K3569" i="4"/>
  <c r="J3639" i="4"/>
  <c r="M3639" i="4"/>
  <c r="K3639" i="4"/>
  <c r="L3639" i="4"/>
  <c r="K1072" i="4"/>
  <c r="J1072" i="4"/>
  <c r="M1072" i="4"/>
  <c r="L1072" i="4"/>
  <c r="K2630" i="4"/>
  <c r="I2630" i="4"/>
  <c r="J2630" i="4"/>
  <c r="L1498" i="4"/>
  <c r="M1498" i="4"/>
  <c r="J1498" i="4"/>
  <c r="K1498" i="4"/>
  <c r="J1803" i="4"/>
  <c r="K1803" i="4"/>
  <c r="M1803" i="4"/>
  <c r="L1803" i="4"/>
  <c r="J2528" i="4"/>
  <c r="L2528" i="4"/>
  <c r="K2528" i="4"/>
  <c r="M2528" i="4"/>
  <c r="M4148" i="4"/>
  <c r="J4148" i="4"/>
  <c r="K4148" i="4"/>
  <c r="L4148" i="4"/>
  <c r="K1462" i="4"/>
  <c r="J1462" i="4"/>
  <c r="M1462" i="4"/>
  <c r="L1462" i="4"/>
  <c r="M2208" i="4"/>
  <c r="L2208" i="4"/>
  <c r="K2208" i="4"/>
  <c r="J2208" i="4"/>
  <c r="M2873" i="4"/>
  <c r="L2873" i="4"/>
  <c r="K2873" i="4"/>
  <c r="J2873" i="4"/>
  <c r="J2937" i="4"/>
  <c r="M2937" i="4"/>
  <c r="L2937" i="4"/>
  <c r="K2937" i="4"/>
  <c r="J4588" i="4"/>
  <c r="M4588" i="4"/>
  <c r="L4588" i="4"/>
  <c r="K4588" i="4"/>
  <c r="M5056" i="4"/>
  <c r="J5056" i="4"/>
  <c r="L5056" i="4"/>
  <c r="K5056" i="4"/>
  <c r="L2267" i="4"/>
  <c r="K2267" i="4"/>
  <c r="M2267" i="4"/>
  <c r="J2267" i="4"/>
  <c r="K2335" i="4"/>
  <c r="J2335" i="4"/>
  <c r="M2335" i="4"/>
  <c r="L2335" i="4"/>
  <c r="M1372" i="4"/>
  <c r="L1372" i="4"/>
  <c r="K1372" i="4"/>
  <c r="J1372" i="4"/>
  <c r="K1783" i="4"/>
  <c r="L1783" i="4"/>
  <c r="J1783" i="4"/>
  <c r="M1783" i="4"/>
  <c r="K2406" i="4"/>
  <c r="J2406" i="4"/>
  <c r="M2406" i="4"/>
  <c r="L2406" i="4"/>
  <c r="M923" i="4"/>
  <c r="J923" i="4"/>
  <c r="K923" i="4"/>
  <c r="L923" i="4"/>
  <c r="K1635" i="4"/>
  <c r="M1635" i="4"/>
  <c r="L1635" i="4"/>
  <c r="J1635" i="4"/>
  <c r="J3534" i="4"/>
  <c r="M3534" i="4"/>
  <c r="J3691" i="4"/>
  <c r="M3691" i="4"/>
  <c r="K3691" i="4"/>
  <c r="L3691" i="4"/>
  <c r="L3958" i="4"/>
  <c r="K3958" i="4"/>
  <c r="J3958" i="4"/>
  <c r="M3958" i="4"/>
  <c r="M3090" i="4"/>
  <c r="K3090" i="4"/>
  <c r="J3090" i="4"/>
  <c r="L3090" i="4"/>
  <c r="J721" i="4"/>
  <c r="M721" i="4"/>
  <c r="L721" i="4"/>
  <c r="K721" i="4"/>
  <c r="L1602" i="4"/>
  <c r="M1602" i="4"/>
  <c r="K1602" i="4"/>
  <c r="J1602" i="4"/>
  <c r="J2179" i="4"/>
  <c r="K2179" i="4"/>
  <c r="M2179" i="4"/>
  <c r="L2179" i="4"/>
  <c r="J1934" i="4"/>
  <c r="M1934" i="4"/>
  <c r="K1934" i="4"/>
  <c r="L1934" i="4"/>
  <c r="M2062" i="4"/>
  <c r="L2062" i="4"/>
  <c r="K2062" i="4"/>
  <c r="J2062" i="4"/>
  <c r="L2333" i="4"/>
  <c r="K2333" i="4"/>
  <c r="J2333" i="4"/>
  <c r="M2333" i="4"/>
  <c r="K3446" i="4"/>
  <c r="J3446" i="4"/>
  <c r="M3446" i="4"/>
  <c r="L3446" i="4"/>
  <c r="L3614" i="4"/>
  <c r="K3614" i="4"/>
  <c r="J3614" i="4"/>
  <c r="M3614" i="4"/>
  <c r="K3801" i="4"/>
  <c r="L3801" i="4"/>
  <c r="M3801" i="4"/>
  <c r="J3801" i="4"/>
  <c r="K4120" i="4"/>
  <c r="L4120" i="4"/>
  <c r="M4120" i="4"/>
  <c r="J4120" i="4"/>
  <c r="M4240" i="4"/>
  <c r="K4240" i="4"/>
  <c r="L4240" i="4"/>
  <c r="J4240" i="4"/>
  <c r="K4758" i="4"/>
  <c r="J4758" i="4"/>
  <c r="L4758" i="4"/>
  <c r="M4758" i="4"/>
  <c r="L4818" i="4"/>
  <c r="K4818" i="4"/>
  <c r="J4818" i="4"/>
  <c r="M4818" i="4"/>
  <c r="J1336" i="4"/>
  <c r="M1336" i="4"/>
  <c r="K1336" i="4"/>
  <c r="L1336" i="4"/>
  <c r="K1422" i="4"/>
  <c r="L1422" i="4"/>
  <c r="J1422" i="4"/>
  <c r="M1422" i="4"/>
  <c r="K1510" i="4"/>
  <c r="M1510" i="4"/>
  <c r="J1510" i="4"/>
  <c r="L1510" i="4"/>
  <c r="M1543" i="4"/>
  <c r="L1543" i="4"/>
  <c r="K1543" i="4"/>
  <c r="J1543" i="4"/>
  <c r="M1576" i="4"/>
  <c r="L1576" i="4"/>
  <c r="J1576" i="4"/>
  <c r="K1576" i="4"/>
  <c r="L1407" i="4"/>
  <c r="J1407" i="4"/>
  <c r="K1407" i="4"/>
  <c r="M1407" i="4"/>
  <c r="L1644" i="4"/>
  <c r="M1644" i="4"/>
  <c r="J1644" i="4"/>
  <c r="K1644" i="4"/>
  <c r="L3072" i="4"/>
  <c r="M3072" i="4"/>
  <c r="J3185" i="4"/>
  <c r="M3185" i="4"/>
  <c r="L3185" i="4"/>
  <c r="K3185" i="4"/>
  <c r="L3236" i="4"/>
  <c r="K3236" i="4"/>
  <c r="J3236" i="4"/>
  <c r="M3236" i="4"/>
  <c r="L3498" i="4"/>
  <c r="K3498" i="4"/>
  <c r="M3498" i="4"/>
  <c r="J3498" i="4"/>
  <c r="M3655" i="4"/>
  <c r="K3655" i="4"/>
  <c r="L3655" i="4"/>
  <c r="J3655" i="4"/>
  <c r="J3719" i="4"/>
  <c r="M3719" i="4"/>
  <c r="K3719" i="4"/>
  <c r="L3719" i="4"/>
  <c r="J3843" i="4"/>
  <c r="M3843" i="4"/>
  <c r="K3843" i="4"/>
  <c r="L3843" i="4"/>
  <c r="M3223" i="4"/>
  <c r="L3223" i="4"/>
  <c r="J3223" i="4"/>
  <c r="K3223" i="4"/>
  <c r="M3279" i="4"/>
  <c r="L3279" i="4"/>
  <c r="J3279" i="4"/>
  <c r="K3279" i="4"/>
  <c r="M3350" i="4"/>
  <c r="K3350" i="4"/>
  <c r="L3350" i="4"/>
  <c r="J3350" i="4"/>
  <c r="J3729" i="4"/>
  <c r="M3729" i="4"/>
  <c r="J3851" i="4"/>
  <c r="M3851" i="4"/>
  <c r="L3851" i="4"/>
  <c r="K3851" i="4"/>
  <c r="J3883" i="4"/>
  <c r="M3883" i="4"/>
  <c r="K3883" i="4"/>
  <c r="L3883" i="4"/>
  <c r="M4112" i="4"/>
  <c r="K4112" i="4"/>
  <c r="L4112" i="4"/>
  <c r="J4112" i="4"/>
  <c r="J4553" i="4"/>
  <c r="K4553" i="4"/>
  <c r="L4553" i="4"/>
  <c r="M4553" i="4"/>
  <c r="L4291" i="4"/>
  <c r="K4291" i="4"/>
  <c r="J4291" i="4"/>
  <c r="M4291" i="4"/>
  <c r="J4581" i="4"/>
  <c r="K4581" i="4"/>
  <c r="L4581" i="4"/>
  <c r="M4581" i="4"/>
  <c r="M4908" i="4"/>
  <c r="L4908" i="4"/>
  <c r="K4908" i="4"/>
  <c r="J4908" i="4"/>
  <c r="L540" i="4"/>
  <c r="J540" i="4"/>
  <c r="M540" i="4"/>
  <c r="K540" i="4"/>
  <c r="M570" i="4"/>
  <c r="L570" i="4"/>
  <c r="K570" i="4"/>
  <c r="J570" i="4"/>
  <c r="M695" i="4"/>
  <c r="L695" i="4"/>
  <c r="J695" i="4"/>
  <c r="K695" i="4"/>
  <c r="M735" i="4"/>
  <c r="L735" i="4"/>
  <c r="K735" i="4"/>
  <c r="J735" i="4"/>
  <c r="M764" i="4"/>
  <c r="L764" i="4"/>
  <c r="J764" i="4"/>
  <c r="K764" i="4"/>
  <c r="J780" i="4"/>
  <c r="K780" i="4"/>
  <c r="L780" i="4"/>
  <c r="M780" i="4"/>
  <c r="J824" i="4"/>
  <c r="L824" i="4"/>
  <c r="K824" i="4"/>
  <c r="M824" i="4"/>
  <c r="J840" i="4"/>
  <c r="M840" i="4"/>
  <c r="L840" i="4"/>
  <c r="K840" i="4"/>
  <c r="J856" i="4"/>
  <c r="M856" i="4"/>
  <c r="L856" i="4"/>
  <c r="K856" i="4"/>
  <c r="K872" i="4"/>
  <c r="L872" i="4"/>
  <c r="J872" i="4"/>
  <c r="M872" i="4"/>
  <c r="J894" i="4"/>
  <c r="L894" i="4"/>
  <c r="M894" i="4"/>
  <c r="K894" i="4"/>
  <c r="M1391" i="4"/>
  <c r="J1391" i="4"/>
  <c r="L1391" i="4"/>
  <c r="K1391" i="4"/>
  <c r="M1495" i="4"/>
  <c r="K1495" i="4"/>
  <c r="J1495" i="4"/>
  <c r="L1495" i="4"/>
  <c r="L1553" i="4"/>
  <c r="M1553" i="4"/>
  <c r="K1553" i="4"/>
  <c r="J1553" i="4"/>
  <c r="M1671" i="4"/>
  <c r="L1671" i="4"/>
  <c r="K1671" i="4"/>
  <c r="J1671" i="4"/>
  <c r="M2455" i="4"/>
  <c r="J2455" i="4"/>
  <c r="K2455" i="4"/>
  <c r="L2455" i="4"/>
  <c r="L2858" i="4"/>
  <c r="K2858" i="4"/>
  <c r="J2858" i="4"/>
  <c r="M2858" i="4"/>
  <c r="L2890" i="4"/>
  <c r="K2890" i="4"/>
  <c r="M2890" i="4"/>
  <c r="J2890" i="4"/>
  <c r="J2922" i="4"/>
  <c r="M2922" i="4"/>
  <c r="K2922" i="4"/>
  <c r="L2922" i="4"/>
  <c r="M2954" i="4"/>
  <c r="J2954" i="4"/>
  <c r="K2954" i="4"/>
  <c r="L2954" i="4"/>
  <c r="M3108" i="4"/>
  <c r="L3108" i="4"/>
  <c r="K3108" i="4"/>
  <c r="J3108" i="4"/>
  <c r="L3217" i="4"/>
  <c r="J3217" i="4"/>
  <c r="M3217" i="4"/>
  <c r="K3217" i="4"/>
  <c r="M3080" i="4"/>
  <c r="J3080" i="4"/>
  <c r="L3080" i="4"/>
  <c r="K3080" i="4"/>
  <c r="J4836" i="4"/>
  <c r="M4836" i="4"/>
  <c r="K4836" i="4"/>
  <c r="L4836" i="4"/>
  <c r="M4906" i="4"/>
  <c r="J4906" i="4"/>
  <c r="L4906" i="4"/>
  <c r="K4906" i="4"/>
  <c r="M5074" i="4"/>
  <c r="L5074" i="4"/>
  <c r="J5074" i="4"/>
  <c r="K5074" i="4"/>
  <c r="J5106" i="4"/>
  <c r="L5106" i="4"/>
  <c r="K5106" i="4"/>
  <c r="M5106" i="4"/>
  <c r="L4734" i="4"/>
  <c r="K4734" i="4"/>
  <c r="M4734" i="4"/>
  <c r="J4734" i="4"/>
  <c r="L2314" i="4"/>
  <c r="K2314" i="4"/>
  <c r="J2314" i="4"/>
  <c r="M2314" i="4"/>
  <c r="L1856" i="4"/>
  <c r="K1856" i="4"/>
  <c r="M1856" i="4"/>
  <c r="J1856" i="4"/>
  <c r="L1920" i="4"/>
  <c r="K1920" i="4"/>
  <c r="M1920" i="4"/>
  <c r="J1920" i="4"/>
  <c r="L1952" i="4"/>
  <c r="K1952" i="4"/>
  <c r="M1952" i="4"/>
  <c r="J1952" i="4"/>
  <c r="L1984" i="4"/>
  <c r="K1984" i="4"/>
  <c r="M1984" i="4"/>
  <c r="J1984" i="4"/>
  <c r="L2016" i="4"/>
  <c r="K2016" i="4"/>
  <c r="M2016" i="4"/>
  <c r="J2016" i="4"/>
  <c r="J2048" i="4"/>
  <c r="M2048" i="4"/>
  <c r="K2048" i="4"/>
  <c r="L2048" i="4"/>
  <c r="K3635" i="4"/>
  <c r="J3635" i="4"/>
  <c r="M3635" i="4"/>
  <c r="L3635" i="4"/>
  <c r="L2569" i="4"/>
  <c r="K2569" i="4"/>
  <c r="J2569" i="4"/>
  <c r="M2569" i="4"/>
  <c r="J1628" i="4"/>
  <c r="K1628" i="4"/>
  <c r="H1628" i="4"/>
  <c r="L1628" i="4" s="1"/>
  <c r="J5143" i="4"/>
  <c r="L5143" i="4"/>
  <c r="K5143" i="4"/>
  <c r="M5143" i="4"/>
  <c r="L37" i="4"/>
  <c r="J37" i="4"/>
  <c r="M37" i="4"/>
  <c r="K37" i="4"/>
  <c r="L102" i="4"/>
  <c r="K102" i="4"/>
  <c r="J102" i="4"/>
  <c r="M102" i="4"/>
  <c r="L180" i="4"/>
  <c r="J180" i="4"/>
  <c r="K180" i="4"/>
  <c r="M180" i="4"/>
  <c r="L284" i="4"/>
  <c r="J284" i="4"/>
  <c r="K284" i="4"/>
  <c r="M284" i="4"/>
  <c r="L308" i="4"/>
  <c r="J308" i="4"/>
  <c r="M308" i="4"/>
  <c r="K308" i="4"/>
  <c r="K18" i="4"/>
  <c r="M18" i="4"/>
  <c r="L18" i="4"/>
  <c r="J18" i="4"/>
  <c r="L356" i="4"/>
  <c r="M356" i="4"/>
  <c r="K356" i="4"/>
  <c r="J356" i="4"/>
  <c r="J418" i="4"/>
  <c r="M418" i="4"/>
  <c r="K418" i="4"/>
  <c r="L418" i="4"/>
  <c r="M477" i="4"/>
  <c r="L477" i="4"/>
  <c r="K477" i="4"/>
  <c r="J477" i="4"/>
  <c r="M493" i="4"/>
  <c r="L493" i="4"/>
  <c r="J493" i="4"/>
  <c r="K493" i="4"/>
  <c r="I2159" i="4"/>
  <c r="J2159" i="4"/>
  <c r="K2159" i="4"/>
  <c r="L2295" i="4"/>
  <c r="M2295" i="4"/>
  <c r="K2295" i="4"/>
  <c r="J2295" i="4"/>
  <c r="J1708" i="4"/>
  <c r="L1708" i="4"/>
  <c r="J1817" i="4"/>
  <c r="M1817" i="4"/>
  <c r="L1817" i="4"/>
  <c r="K1817" i="4"/>
  <c r="J2039" i="4"/>
  <c r="M2039" i="4"/>
  <c r="L2039" i="4"/>
  <c r="K2039" i="4"/>
  <c r="J2083" i="4"/>
  <c r="M2083" i="4"/>
  <c r="L2083" i="4"/>
  <c r="K2083" i="4"/>
  <c r="L2115" i="4"/>
  <c r="J2115" i="4"/>
  <c r="M2115" i="4"/>
  <c r="K2115" i="4"/>
  <c r="L2237" i="4"/>
  <c r="K2237" i="4"/>
  <c r="M2237" i="4"/>
  <c r="J2237" i="4"/>
  <c r="K2298" i="4"/>
  <c r="J2298" i="4"/>
  <c r="L2298" i="4"/>
  <c r="M2298" i="4"/>
  <c r="J2372" i="4"/>
  <c r="M2372" i="4"/>
  <c r="K2372" i="4"/>
  <c r="L2372" i="4"/>
  <c r="L2433" i="4"/>
  <c r="K2433" i="4"/>
  <c r="J2433" i="4"/>
  <c r="M2433" i="4"/>
  <c r="M2480" i="4"/>
  <c r="K2480" i="4"/>
  <c r="J2480" i="4"/>
  <c r="L2480" i="4"/>
  <c r="J2515" i="4"/>
  <c r="M2515" i="4"/>
  <c r="K2515" i="4"/>
  <c r="L2515" i="4"/>
  <c r="K2682" i="4"/>
  <c r="J2682" i="4"/>
  <c r="M2682" i="4"/>
  <c r="L2682" i="4"/>
  <c r="K2706" i="4"/>
  <c r="I2706" i="4"/>
  <c r="I2705" i="4" s="1"/>
  <c r="L2705" i="4" s="1"/>
  <c r="J2706" i="4"/>
  <c r="J2753" i="4"/>
  <c r="M2753" i="4"/>
  <c r="L2753" i="4"/>
  <c r="K2753" i="4"/>
  <c r="L2793" i="4"/>
  <c r="K2793" i="4"/>
  <c r="M2793" i="4"/>
  <c r="J2793" i="4"/>
  <c r="M3184" i="4"/>
  <c r="J3184" i="4"/>
  <c r="L3184" i="4"/>
  <c r="K3184" i="4"/>
  <c r="J2320" i="4"/>
  <c r="M2320" i="4"/>
  <c r="K2320" i="4"/>
  <c r="L2320" i="4"/>
  <c r="J2384" i="4"/>
  <c r="M2384" i="4"/>
  <c r="K2384" i="4"/>
  <c r="L2384" i="4"/>
  <c r="J2435" i="4"/>
  <c r="M2435" i="4"/>
  <c r="K2435" i="4"/>
  <c r="L2435" i="4"/>
  <c r="J3675" i="4"/>
  <c r="M3675" i="4"/>
  <c r="K3675" i="4"/>
  <c r="L3675" i="4"/>
  <c r="M3406" i="4"/>
  <c r="J3406" i="4"/>
  <c r="K3406" i="4"/>
  <c r="L3406" i="4"/>
  <c r="L4412" i="4"/>
  <c r="J4412" i="4"/>
  <c r="M4412" i="4"/>
  <c r="K4412" i="4"/>
  <c r="L4696" i="4"/>
  <c r="J4696" i="4"/>
  <c r="M4696" i="4"/>
  <c r="K4696" i="4"/>
  <c r="L5098" i="4"/>
  <c r="K5098" i="4"/>
  <c r="J5098" i="4"/>
  <c r="M5098" i="4"/>
  <c r="J4766" i="4"/>
  <c r="K4766" i="4"/>
  <c r="L4766" i="4"/>
  <c r="M4766" i="4"/>
  <c r="J5030" i="4"/>
  <c r="K5030" i="4"/>
  <c r="L5030" i="4"/>
  <c r="M5030" i="4"/>
  <c r="L58" i="4"/>
  <c r="K58" i="4"/>
  <c r="J58" i="4"/>
  <c r="M58" i="4"/>
  <c r="L90" i="4"/>
  <c r="K90" i="4"/>
  <c r="J90" i="4"/>
  <c r="M90" i="4"/>
  <c r="J125" i="4"/>
  <c r="L125" i="4"/>
  <c r="M125" i="4"/>
  <c r="K125" i="4"/>
  <c r="L165" i="4"/>
  <c r="J165" i="4"/>
  <c r="M165" i="4"/>
  <c r="K165" i="4"/>
  <c r="L197" i="4"/>
  <c r="J197" i="4"/>
  <c r="M197" i="4"/>
  <c r="K197" i="4"/>
  <c r="M1173" i="4"/>
  <c r="L1173" i="4"/>
  <c r="K1173" i="4"/>
  <c r="J1173" i="4"/>
  <c r="L1292" i="4"/>
  <c r="K1292" i="4"/>
  <c r="M1292" i="4"/>
  <c r="J1292" i="4"/>
  <c r="M1311" i="4"/>
  <c r="L1311" i="4"/>
  <c r="K1311" i="4"/>
  <c r="J1311" i="4"/>
  <c r="M569" i="4"/>
  <c r="L569" i="4"/>
  <c r="J569" i="4"/>
  <c r="K569" i="4"/>
  <c r="J3340" i="4"/>
  <c r="M3340" i="4"/>
  <c r="K3340" i="4"/>
  <c r="L3340" i="4"/>
  <c r="K3424" i="4"/>
  <c r="J3424" i="4"/>
  <c r="M3424" i="4"/>
  <c r="L3424" i="4"/>
  <c r="J4952" i="4"/>
  <c r="K4952" i="4"/>
  <c r="L4952" i="4"/>
  <c r="M4952" i="4"/>
  <c r="J1116" i="4"/>
  <c r="M1116" i="4"/>
  <c r="L1116" i="4"/>
  <c r="K1116" i="4"/>
  <c r="M774" i="4"/>
  <c r="L774" i="4"/>
  <c r="K774" i="4"/>
  <c r="J774" i="4"/>
  <c r="M861" i="4"/>
  <c r="L861" i="4"/>
  <c r="K861" i="4"/>
  <c r="J861" i="4"/>
  <c r="J898" i="4"/>
  <c r="L898" i="4"/>
  <c r="M898" i="4"/>
  <c r="K898" i="4"/>
  <c r="J984" i="4"/>
  <c r="M984" i="4"/>
  <c r="L984" i="4"/>
  <c r="K984" i="4"/>
  <c r="M1061" i="4"/>
  <c r="L1061" i="4"/>
  <c r="J1061" i="4"/>
  <c r="K1061" i="4"/>
  <c r="K1193" i="4"/>
  <c r="M1193" i="4"/>
  <c r="L1193" i="4"/>
  <c r="J1193" i="4"/>
  <c r="M1274" i="4"/>
  <c r="J1274" i="4"/>
  <c r="L1274" i="4"/>
  <c r="K1274" i="4"/>
  <c r="K2273" i="4"/>
  <c r="J2273" i="4"/>
  <c r="M2273" i="4"/>
  <c r="L2273" i="4"/>
  <c r="L1964" i="4"/>
  <c r="K1964" i="4"/>
  <c r="J1964" i="4"/>
  <c r="M1964" i="4"/>
  <c r="M2076" i="4"/>
  <c r="L2076" i="4"/>
  <c r="J2076" i="4"/>
  <c r="K2076" i="4"/>
  <c r="L2279" i="4"/>
  <c r="J2279" i="4"/>
  <c r="M2279" i="4"/>
  <c r="K2279" i="4"/>
  <c r="L1720" i="4"/>
  <c r="J1720" i="4"/>
  <c r="M1825" i="4"/>
  <c r="J1825" i="4"/>
  <c r="K1825" i="4"/>
  <c r="L1825" i="4"/>
  <c r="J2107" i="4"/>
  <c r="L2107" i="4"/>
  <c r="M2107" i="4"/>
  <c r="K2107" i="4"/>
  <c r="M2153" i="4"/>
  <c r="K2153" i="4"/>
  <c r="J2153" i="4"/>
  <c r="L2153" i="4"/>
  <c r="L2221" i="4"/>
  <c r="K2221" i="4"/>
  <c r="M2221" i="4"/>
  <c r="J2221" i="4"/>
  <c r="L2285" i="4"/>
  <c r="K2285" i="4"/>
  <c r="M2285" i="4"/>
  <c r="J2285" i="4"/>
  <c r="M3243" i="4"/>
  <c r="J3243" i="4"/>
  <c r="K3243" i="4"/>
  <c r="L3243" i="4"/>
  <c r="M2588" i="4"/>
  <c r="J2588" i="4"/>
  <c r="K2588" i="4"/>
  <c r="L2588" i="4"/>
  <c r="K2686" i="4"/>
  <c r="J2686" i="4"/>
  <c r="M2686" i="4"/>
  <c r="L2686" i="4"/>
  <c r="L2789" i="4"/>
  <c r="K2789" i="4"/>
  <c r="J2789" i="4"/>
  <c r="M2789" i="4"/>
  <c r="M3188" i="4"/>
  <c r="J3188" i="4"/>
  <c r="L3188" i="4"/>
  <c r="K3188" i="4"/>
  <c r="J3731" i="4"/>
  <c r="M3731" i="4"/>
  <c r="L3731" i="4"/>
  <c r="K3731" i="4"/>
  <c r="M2457" i="4"/>
  <c r="K2457" i="4"/>
  <c r="L2457" i="4"/>
  <c r="J2457" i="4"/>
  <c r="M2680" i="4"/>
  <c r="L2680" i="4"/>
  <c r="K2680" i="4"/>
  <c r="J2680" i="4"/>
  <c r="M4166" i="4"/>
  <c r="K4166" i="4"/>
  <c r="L4166" i="4"/>
  <c r="J4166" i="4"/>
  <c r="M4186" i="4"/>
  <c r="J4186" i="4"/>
  <c r="K4186" i="4"/>
  <c r="L4186" i="4"/>
  <c r="M4218" i="4"/>
  <c r="J4218" i="4"/>
  <c r="K4218" i="4"/>
  <c r="L4218" i="4"/>
  <c r="L4388" i="4"/>
  <c r="J4388" i="4"/>
  <c r="K4388" i="4"/>
  <c r="M4388" i="4"/>
  <c r="J4736" i="4"/>
  <c r="M4736" i="4"/>
  <c r="L4736" i="4"/>
  <c r="K4736" i="4"/>
  <c r="L4608" i="4"/>
  <c r="K4608" i="4"/>
  <c r="J4608" i="4"/>
  <c r="M4608" i="4"/>
  <c r="I4789" i="4"/>
  <c r="L4789" i="4" s="1"/>
  <c r="K4789" i="4"/>
  <c r="J4789" i="4"/>
  <c r="M4888" i="4"/>
  <c r="L4888" i="4"/>
  <c r="J4888" i="4"/>
  <c r="K4888" i="4"/>
  <c r="M4956" i="4"/>
  <c r="L4956" i="4"/>
  <c r="K4956" i="4"/>
  <c r="J4956" i="4"/>
  <c r="I5055" i="4"/>
  <c r="I5052" i="4" s="1"/>
  <c r="J5055" i="4"/>
  <c r="K5055" i="4"/>
  <c r="F24" i="6"/>
  <c r="E10" i="6"/>
  <c r="I134" i="2"/>
  <c r="J134" i="2" s="1"/>
  <c r="K4756" i="4"/>
  <c r="J4756" i="4"/>
  <c r="L4756" i="4"/>
  <c r="M4756" i="4"/>
  <c r="J4907" i="4"/>
  <c r="M4907" i="4"/>
  <c r="L4907" i="4"/>
  <c r="K4907" i="4"/>
  <c r="L468" i="4"/>
  <c r="J468" i="4"/>
  <c r="M468" i="4"/>
  <c r="K468" i="4"/>
  <c r="M1732" i="4"/>
  <c r="K1732" i="4"/>
  <c r="J1732" i="4"/>
  <c r="L1732" i="4"/>
  <c r="J1337" i="4"/>
  <c r="L1337" i="4"/>
  <c r="K1337" i="4"/>
  <c r="M1337" i="4"/>
  <c r="K4875" i="4"/>
  <c r="L4875" i="4"/>
  <c r="M4875" i="4"/>
  <c r="J4875" i="4"/>
  <c r="J35" i="4"/>
  <c r="K35" i="4"/>
  <c r="M35" i="4"/>
  <c r="L35" i="4"/>
  <c r="M2877" i="4"/>
  <c r="L2877" i="4"/>
  <c r="J2877" i="4"/>
  <c r="K2877" i="4"/>
  <c r="L4596" i="4"/>
  <c r="K4596" i="4"/>
  <c r="M4596" i="4"/>
  <c r="J4596" i="4"/>
  <c r="L3918" i="4"/>
  <c r="K3918" i="4"/>
  <c r="M3918" i="4"/>
  <c r="J3918" i="4"/>
  <c r="M3253" i="4"/>
  <c r="L3253" i="4"/>
  <c r="J3253" i="4"/>
  <c r="K3253" i="4"/>
  <c r="K4319" i="4"/>
  <c r="M4319" i="4"/>
  <c r="L4319" i="4"/>
  <c r="J4319" i="4"/>
  <c r="K5058" i="4"/>
  <c r="J5058" i="4"/>
  <c r="M5058" i="4"/>
  <c r="L5058" i="4"/>
  <c r="L4434" i="4"/>
  <c r="K4434" i="4"/>
  <c r="J4434" i="4"/>
  <c r="M4434" i="4"/>
  <c r="J4551" i="4"/>
  <c r="L4551" i="4"/>
  <c r="K4551" i="4"/>
  <c r="M4551" i="4"/>
  <c r="J4928" i="4"/>
  <c r="M4928" i="4"/>
  <c r="L4928" i="4"/>
  <c r="K4928" i="4"/>
  <c r="L4279" i="4"/>
  <c r="M4279" i="4"/>
  <c r="K4279" i="4"/>
  <c r="J4279" i="4"/>
  <c r="J4340" i="4"/>
  <c r="M4340" i="4"/>
  <c r="L4340" i="4"/>
  <c r="K4340" i="4"/>
  <c r="K5064" i="4"/>
  <c r="M5064" i="4"/>
  <c r="J5064" i="4"/>
  <c r="L5064" i="4"/>
  <c r="L934" i="4"/>
  <c r="J934" i="4"/>
  <c r="K934" i="4"/>
  <c r="M934" i="4"/>
  <c r="J1031" i="4"/>
  <c r="L1031" i="4"/>
  <c r="K1031" i="4"/>
  <c r="M1031" i="4"/>
  <c r="L895" i="4"/>
  <c r="M895" i="4"/>
  <c r="K895" i="4"/>
  <c r="J895" i="4"/>
  <c r="L2413" i="4"/>
  <c r="K2413" i="4"/>
  <c r="J2413" i="4"/>
  <c r="M2413" i="4"/>
  <c r="M993" i="4"/>
  <c r="L993" i="4"/>
  <c r="J993" i="4"/>
  <c r="K993" i="4"/>
  <c r="J1393" i="4"/>
  <c r="M1393" i="4"/>
  <c r="K1393" i="4"/>
  <c r="L1393" i="4"/>
  <c r="L1502" i="4"/>
  <c r="M1502" i="4"/>
  <c r="K1502" i="4"/>
  <c r="J1502" i="4"/>
  <c r="M1705" i="4"/>
  <c r="L1705" i="4"/>
  <c r="J1705" i="4"/>
  <c r="K1705" i="4"/>
  <c r="J1769" i="4"/>
  <c r="K1769" i="4"/>
  <c r="M1769" i="4"/>
  <c r="L1769" i="4"/>
  <c r="M2224" i="4"/>
  <c r="L2224" i="4"/>
  <c r="K2224" i="4"/>
  <c r="J2224" i="4"/>
  <c r="L2317" i="4"/>
  <c r="K2317" i="4"/>
  <c r="J2317" i="4"/>
  <c r="M2317" i="4"/>
  <c r="M1695" i="4"/>
  <c r="K1695" i="4"/>
  <c r="L1695" i="4"/>
  <c r="J1695" i="4"/>
  <c r="K2319" i="4"/>
  <c r="J2319" i="4"/>
  <c r="M2319" i="4"/>
  <c r="L2319" i="4"/>
  <c r="M3053" i="4"/>
  <c r="L3053" i="4"/>
  <c r="K3053" i="4"/>
  <c r="J3053" i="4"/>
  <c r="L4327" i="4"/>
  <c r="M4327" i="4"/>
  <c r="J4327" i="4"/>
  <c r="K4327" i="4"/>
  <c r="M2818" i="4"/>
  <c r="L2818" i="4"/>
  <c r="J2818" i="4"/>
  <c r="K2818" i="4"/>
  <c r="M3017" i="4"/>
  <c r="L3017" i="4"/>
  <c r="K3017" i="4"/>
  <c r="J3017" i="4"/>
  <c r="K3743" i="4"/>
  <c r="L3743" i="4"/>
  <c r="J3743" i="4"/>
  <c r="M3743" i="4"/>
  <c r="J3805" i="4"/>
  <c r="M3805" i="4"/>
  <c r="J3963" i="4"/>
  <c r="M3963" i="4"/>
  <c r="K3963" i="4"/>
  <c r="L3963" i="4"/>
  <c r="K1099" i="4"/>
  <c r="J1099" i="4"/>
  <c r="M1099" i="4"/>
  <c r="L1099" i="4"/>
  <c r="K1115" i="4"/>
  <c r="M1115" i="4"/>
  <c r="L1115" i="4"/>
  <c r="J1115" i="4"/>
  <c r="J1308" i="4"/>
  <c r="L1308" i="4"/>
  <c r="K1308" i="4"/>
  <c r="M1308" i="4"/>
  <c r="J1340" i="4"/>
  <c r="L1340" i="4"/>
  <c r="K1340" i="4"/>
  <c r="M1340" i="4"/>
  <c r="L1379" i="4"/>
  <c r="M1379" i="4"/>
  <c r="J1379" i="4"/>
  <c r="K1379" i="4"/>
  <c r="K1435" i="4"/>
  <c r="M1435" i="4"/>
  <c r="L1435" i="4"/>
  <c r="J1435" i="4"/>
  <c r="M2989" i="4"/>
  <c r="L2989" i="4"/>
  <c r="K2989" i="4"/>
  <c r="J2989" i="4"/>
  <c r="J4978" i="4"/>
  <c r="L4978" i="4"/>
  <c r="K4978" i="4"/>
  <c r="M4978" i="4"/>
  <c r="M4164" i="4"/>
  <c r="J4164" i="4"/>
  <c r="K4164" i="4"/>
  <c r="L4164" i="4"/>
  <c r="L1406" i="4"/>
  <c r="M1406" i="4"/>
  <c r="K1406" i="4"/>
  <c r="J1406" i="4"/>
  <c r="K1457" i="4"/>
  <c r="H1457" i="4"/>
  <c r="J1457" i="4"/>
  <c r="J2411" i="4"/>
  <c r="M2411" i="4"/>
  <c r="K2411" i="4"/>
  <c r="L2411" i="4"/>
  <c r="J2945" i="4"/>
  <c r="M2945" i="4"/>
  <c r="L2945" i="4"/>
  <c r="K2945" i="4"/>
  <c r="M4564" i="4"/>
  <c r="L4564" i="4"/>
  <c r="K4564" i="4"/>
  <c r="J4564" i="4"/>
  <c r="J4046" i="4"/>
  <c r="M4046" i="4"/>
  <c r="K4046" i="4"/>
  <c r="L4046" i="4"/>
  <c r="J5062" i="4"/>
  <c r="K5062" i="4"/>
  <c r="L5062" i="4"/>
  <c r="M5062" i="4"/>
  <c r="M4220" i="4"/>
  <c r="J4220" i="4"/>
  <c r="K4220" i="4"/>
  <c r="L4220" i="4"/>
  <c r="M4486" i="4"/>
  <c r="J4486" i="4"/>
  <c r="M4530" i="4"/>
  <c r="L4530" i="4"/>
  <c r="K4530" i="4"/>
  <c r="J4530" i="4"/>
  <c r="J4932" i="4"/>
  <c r="M4932" i="4"/>
  <c r="L4932" i="4"/>
  <c r="K4932" i="4"/>
  <c r="M4344" i="4"/>
  <c r="L4344" i="4"/>
  <c r="J4344" i="4"/>
  <c r="K4344" i="4"/>
  <c r="M4759" i="4"/>
  <c r="J4759" i="4"/>
  <c r="L4759" i="4"/>
  <c r="K4759" i="4"/>
  <c r="K1295" i="4"/>
  <c r="J1295" i="4"/>
  <c r="L1295" i="4"/>
  <c r="M1295" i="4"/>
  <c r="K1500" i="4"/>
  <c r="M1500" i="4"/>
  <c r="L1500" i="4"/>
  <c r="J1500" i="4"/>
  <c r="J1690" i="4"/>
  <c r="L1690" i="4"/>
  <c r="J2163" i="4"/>
  <c r="K2163" i="4"/>
  <c r="M2163" i="4"/>
  <c r="L2163" i="4"/>
  <c r="J2546" i="4"/>
  <c r="K2546" i="4"/>
  <c r="M2546" i="4"/>
  <c r="L2546" i="4"/>
  <c r="M1043" i="4"/>
  <c r="L1043" i="4"/>
  <c r="K1043" i="4"/>
  <c r="J1043" i="4"/>
  <c r="J1397" i="4"/>
  <c r="M1397" i="4"/>
  <c r="K1397" i="4"/>
  <c r="L1397" i="4"/>
  <c r="J1477" i="4"/>
  <c r="M1477" i="4"/>
  <c r="L1477" i="4"/>
  <c r="K1477" i="4"/>
  <c r="J1652" i="4"/>
  <c r="M1652" i="4"/>
  <c r="L1652" i="4"/>
  <c r="K1652" i="4"/>
  <c r="M1723" i="4"/>
  <c r="L1723" i="4"/>
  <c r="K1723" i="4"/>
  <c r="J1723" i="4"/>
  <c r="L1862" i="4"/>
  <c r="J1862" i="4"/>
  <c r="K1862" i="4"/>
  <c r="M1862" i="4"/>
  <c r="L1894" i="4"/>
  <c r="J1894" i="4"/>
  <c r="K1894" i="4"/>
  <c r="M1894" i="4"/>
  <c r="L1926" i="4"/>
  <c r="J1926" i="4"/>
  <c r="K1926" i="4"/>
  <c r="M1926" i="4"/>
  <c r="L1958" i="4"/>
  <c r="J1958" i="4"/>
  <c r="K1958" i="4"/>
  <c r="M1958" i="4"/>
  <c r="L1990" i="4"/>
  <c r="J1990" i="4"/>
  <c r="K1990" i="4"/>
  <c r="M1990" i="4"/>
  <c r="L2022" i="4"/>
  <c r="J2022" i="4"/>
  <c r="K2022" i="4"/>
  <c r="M2022" i="4"/>
  <c r="M2054" i="4"/>
  <c r="L2054" i="4"/>
  <c r="J2054" i="4"/>
  <c r="K2054" i="4"/>
  <c r="M2228" i="4"/>
  <c r="L2228" i="4"/>
  <c r="K2228" i="4"/>
  <c r="J2228" i="4"/>
  <c r="L2325" i="4"/>
  <c r="K2325" i="4"/>
  <c r="J2325" i="4"/>
  <c r="M2325" i="4"/>
  <c r="M2811" i="4"/>
  <c r="I2811" i="4"/>
  <c r="J2811" i="4"/>
  <c r="K2811" i="4"/>
  <c r="K99" i="4"/>
  <c r="J99" i="4"/>
  <c r="M99" i="4"/>
  <c r="L99" i="4"/>
  <c r="K1428" i="4"/>
  <c r="L1428" i="4"/>
  <c r="M1428" i="4"/>
  <c r="J1428" i="4"/>
  <c r="M1535" i="4"/>
  <c r="J1535" i="4"/>
  <c r="K1535" i="4"/>
  <c r="L1535" i="4"/>
  <c r="L377" i="4"/>
  <c r="K377" i="4"/>
  <c r="M377" i="4"/>
  <c r="J377" i="4"/>
  <c r="M654" i="4"/>
  <c r="L654" i="4"/>
  <c r="J654" i="4"/>
  <c r="K654" i="4"/>
  <c r="L1126" i="4"/>
  <c r="J1126" i="4"/>
  <c r="M1126" i="4"/>
  <c r="K1126" i="4"/>
  <c r="J1222" i="4"/>
  <c r="M1222" i="4"/>
  <c r="L1222" i="4"/>
  <c r="K1222" i="4"/>
  <c r="K1441" i="4"/>
  <c r="L1441" i="4"/>
  <c r="M1441" i="4"/>
  <c r="J1441" i="4"/>
  <c r="J1654" i="4"/>
  <c r="K1654" i="4"/>
  <c r="H1654" i="4"/>
  <c r="M2082" i="4"/>
  <c r="L2082" i="4"/>
  <c r="J2082" i="4"/>
  <c r="K2082" i="4"/>
  <c r="M2206" i="4"/>
  <c r="J2206" i="4"/>
  <c r="L2206" i="4"/>
  <c r="K2206" i="4"/>
  <c r="L2309" i="4"/>
  <c r="K2309" i="4"/>
  <c r="J2309" i="4"/>
  <c r="M2309" i="4"/>
  <c r="L2405" i="4"/>
  <c r="K2405" i="4"/>
  <c r="J2405" i="4"/>
  <c r="M2405" i="4"/>
  <c r="M2442" i="4"/>
  <c r="J2442" i="4"/>
  <c r="K2442" i="4"/>
  <c r="L2442" i="4"/>
  <c r="L2773" i="4"/>
  <c r="J2773" i="4"/>
  <c r="M2773" i="4"/>
  <c r="K2773" i="4"/>
  <c r="M3078" i="4"/>
  <c r="K3078" i="4"/>
  <c r="J3078" i="4"/>
  <c r="L3078" i="4"/>
  <c r="J3222" i="4"/>
  <c r="M3222" i="4"/>
  <c r="K3222" i="4"/>
  <c r="L3222" i="4"/>
  <c r="M897" i="4"/>
  <c r="L897" i="4"/>
  <c r="K897" i="4"/>
  <c r="J897" i="4"/>
  <c r="L1367" i="4"/>
  <c r="M1367" i="4"/>
  <c r="J1367" i="4"/>
  <c r="K1367" i="4"/>
  <c r="M2244" i="4"/>
  <c r="L2244" i="4"/>
  <c r="K2244" i="4"/>
  <c r="J2244" i="4"/>
  <c r="K3631" i="4"/>
  <c r="J3631" i="4"/>
  <c r="M3631" i="4"/>
  <c r="L3631" i="4"/>
  <c r="L4539" i="4"/>
  <c r="K4539" i="4"/>
  <c r="M4539" i="4"/>
  <c r="J4539" i="4"/>
  <c r="K112" i="4"/>
  <c r="J112" i="4"/>
  <c r="M112" i="4"/>
  <c r="L112" i="4"/>
  <c r="K92" i="4"/>
  <c r="J92" i="4"/>
  <c r="L92" i="4"/>
  <c r="M92" i="4"/>
  <c r="K1431" i="4"/>
  <c r="M1431" i="4"/>
  <c r="J1431" i="4"/>
  <c r="L1431" i="4"/>
  <c r="L2357" i="4"/>
  <c r="K2357" i="4"/>
  <c r="J2357" i="4"/>
  <c r="M2357" i="4"/>
  <c r="M2463" i="4"/>
  <c r="L2463" i="4"/>
  <c r="K2463" i="4"/>
  <c r="J2463" i="4"/>
  <c r="L3865" i="4"/>
  <c r="K3865" i="4"/>
  <c r="J3865" i="4"/>
  <c r="M3865" i="4"/>
  <c r="K3839" i="4"/>
  <c r="L3839" i="4"/>
  <c r="J3839" i="4"/>
  <c r="M3839" i="4"/>
  <c r="L272" i="4"/>
  <c r="K272" i="4"/>
  <c r="J272" i="4"/>
  <c r="M272" i="4"/>
  <c r="K1509" i="4"/>
  <c r="J1509" i="4"/>
  <c r="M1509" i="4"/>
  <c r="L1509" i="4"/>
  <c r="M2595" i="4"/>
  <c r="J2595" i="4"/>
  <c r="L2595" i="4"/>
  <c r="K2595" i="4"/>
  <c r="L4708" i="4"/>
  <c r="K4708" i="4"/>
  <c r="M4708" i="4"/>
  <c r="J4708" i="4"/>
  <c r="M2288" i="4"/>
  <c r="L2288" i="4"/>
  <c r="K2288" i="4"/>
  <c r="J2288" i="4"/>
  <c r="M2479" i="4"/>
  <c r="L2479" i="4"/>
  <c r="J2479" i="4"/>
  <c r="K2479" i="4"/>
  <c r="L502" i="4"/>
  <c r="K502" i="4"/>
  <c r="J502" i="4"/>
  <c r="M502" i="4"/>
  <c r="J1641" i="4"/>
  <c r="L1641" i="4"/>
  <c r="J1775" i="4"/>
  <c r="K1775" i="4"/>
  <c r="M1775" i="4"/>
  <c r="L1775" i="4"/>
  <c r="K2161" i="4"/>
  <c r="J2161" i="4"/>
  <c r="M2161" i="4"/>
  <c r="L2161" i="4"/>
  <c r="L2581" i="4"/>
  <c r="J2581" i="4"/>
  <c r="L405" i="4"/>
  <c r="K405" i="4"/>
  <c r="M405" i="4"/>
  <c r="J405" i="4"/>
  <c r="M1595" i="4"/>
  <c r="J1595" i="4"/>
  <c r="L1595" i="4"/>
  <c r="K1595" i="4"/>
  <c r="L3469" i="4"/>
  <c r="J2826" i="4"/>
  <c r="M2826" i="4"/>
  <c r="L2826" i="4"/>
  <c r="K2826" i="4"/>
  <c r="M372" i="4"/>
  <c r="L372" i="4"/>
  <c r="J372" i="4"/>
  <c r="K372" i="4"/>
  <c r="L807" i="4"/>
  <c r="K807" i="4"/>
  <c r="J807" i="4"/>
  <c r="M807" i="4"/>
  <c r="L1420" i="4"/>
  <c r="K1420" i="4"/>
  <c r="M1420" i="4"/>
  <c r="J1420" i="4"/>
  <c r="L1427" i="4"/>
  <c r="K1427" i="4"/>
  <c r="J1427" i="4"/>
  <c r="M2997" i="4"/>
  <c r="L2997" i="4"/>
  <c r="K2997" i="4"/>
  <c r="J2997" i="4"/>
  <c r="K3679" i="4"/>
  <c r="L3679" i="4"/>
  <c r="J3679" i="4"/>
  <c r="M3679" i="4"/>
  <c r="M2905" i="4"/>
  <c r="J2905" i="4"/>
  <c r="L2905" i="4"/>
  <c r="K2905" i="4"/>
  <c r="M3452" i="4"/>
  <c r="L3452" i="4"/>
  <c r="J3659" i="4"/>
  <c r="M3659" i="4"/>
  <c r="K3659" i="4"/>
  <c r="L3659" i="4"/>
  <c r="K3767" i="4"/>
  <c r="L3767" i="4"/>
  <c r="M3767" i="4"/>
  <c r="J3767" i="4"/>
  <c r="J3925" i="4"/>
  <c r="M3925" i="4"/>
  <c r="L3925" i="4"/>
  <c r="K3925" i="4"/>
  <c r="L4315" i="4"/>
  <c r="J4315" i="4"/>
  <c r="K4315" i="4"/>
  <c r="M4315" i="4"/>
  <c r="K4984" i="4"/>
  <c r="J4984" i="4"/>
  <c r="M4984" i="4"/>
  <c r="L4984" i="4"/>
  <c r="K4883" i="4"/>
  <c r="J4883" i="4"/>
  <c r="L4883" i="4"/>
  <c r="M4883" i="4"/>
  <c r="L291" i="4"/>
  <c r="J291" i="4"/>
  <c r="M291" i="4"/>
  <c r="K291" i="4"/>
  <c r="L307" i="4"/>
  <c r="J307" i="4"/>
  <c r="M307" i="4"/>
  <c r="K307" i="4"/>
  <c r="J251" i="4"/>
  <c r="M251" i="4"/>
  <c r="L251" i="4"/>
  <c r="K251" i="4"/>
  <c r="K331" i="4"/>
  <c r="L331" i="4"/>
  <c r="M331" i="4"/>
  <c r="J331" i="4"/>
  <c r="M415" i="4"/>
  <c r="L415" i="4"/>
  <c r="K415" i="4"/>
  <c r="J415" i="4"/>
  <c r="L505" i="4"/>
  <c r="K505" i="4"/>
  <c r="J505" i="4"/>
  <c r="M505" i="4"/>
  <c r="J709" i="4"/>
  <c r="M709" i="4"/>
  <c r="L709" i="4"/>
  <c r="K709" i="4"/>
  <c r="M1080" i="4"/>
  <c r="L1080" i="4"/>
  <c r="K1080" i="4"/>
  <c r="J1080" i="4"/>
  <c r="M1483" i="4"/>
  <c r="L1483" i="4"/>
  <c r="K1483" i="4"/>
  <c r="J1483" i="4"/>
  <c r="L1529" i="4"/>
  <c r="K1529" i="4"/>
  <c r="J1529" i="4"/>
  <c r="M1529" i="4"/>
  <c r="L1561" i="4"/>
  <c r="K1561" i="4"/>
  <c r="J1561" i="4"/>
  <c r="M1561" i="4"/>
  <c r="M1727" i="4"/>
  <c r="L1727" i="4"/>
  <c r="J1727" i="4"/>
  <c r="K1727" i="4"/>
  <c r="M2086" i="4"/>
  <c r="L2086" i="4"/>
  <c r="J2086" i="4"/>
  <c r="K2086" i="4"/>
  <c r="J2181" i="4"/>
  <c r="M2181" i="4"/>
  <c r="L2181" i="4"/>
  <c r="K2181" i="4"/>
  <c r="M2248" i="4"/>
  <c r="L2248" i="4"/>
  <c r="K2248" i="4"/>
  <c r="J2248" i="4"/>
  <c r="M2784" i="4"/>
  <c r="L2784" i="4"/>
  <c r="J2784" i="4"/>
  <c r="K2784" i="4"/>
  <c r="M2879" i="4"/>
  <c r="K2879" i="4"/>
  <c r="L2879" i="4"/>
  <c r="J2879" i="4"/>
  <c r="J2927" i="4"/>
  <c r="M2927" i="4"/>
  <c r="K2927" i="4"/>
  <c r="L2927" i="4"/>
  <c r="M2959" i="4"/>
  <c r="J2959" i="4"/>
  <c r="K2959" i="4"/>
  <c r="L2959" i="4"/>
  <c r="L3212" i="4"/>
  <c r="K3212" i="4"/>
  <c r="J3212" i="4"/>
  <c r="M3212" i="4"/>
  <c r="M2214" i="4"/>
  <c r="J2214" i="4"/>
  <c r="K2214" i="4"/>
  <c r="L2214" i="4"/>
  <c r="M2278" i="4"/>
  <c r="J2278" i="4"/>
  <c r="K2278" i="4"/>
  <c r="L2278" i="4"/>
  <c r="L2393" i="4"/>
  <c r="K2393" i="4"/>
  <c r="J2393" i="4"/>
  <c r="M2393" i="4"/>
  <c r="M2599" i="4"/>
  <c r="J2599" i="4"/>
  <c r="L2599" i="4"/>
  <c r="K2599" i="4"/>
  <c r="L2866" i="4"/>
  <c r="K2866" i="4"/>
  <c r="J2866" i="4"/>
  <c r="M2866" i="4"/>
  <c r="M2898" i="4"/>
  <c r="K2898" i="4"/>
  <c r="J2898" i="4"/>
  <c r="L2898" i="4"/>
  <c r="M2946" i="4"/>
  <c r="J2946" i="4"/>
  <c r="K2946" i="4"/>
  <c r="L2946" i="4"/>
  <c r="K2834" i="4"/>
  <c r="L2834" i="4"/>
  <c r="M2834" i="4"/>
  <c r="J2834" i="4"/>
  <c r="J3023" i="4"/>
  <c r="M3023" i="4"/>
  <c r="K3023" i="4"/>
  <c r="L3023" i="4"/>
  <c r="L3501" i="4"/>
  <c r="J3501" i="4"/>
  <c r="M3501" i="4"/>
  <c r="K3501" i="4"/>
  <c r="L3557" i="4"/>
  <c r="K3557" i="4"/>
  <c r="M3557" i="4"/>
  <c r="J3557" i="4"/>
  <c r="J4014" i="4"/>
  <c r="M4014" i="4"/>
  <c r="K4014" i="4"/>
  <c r="L4014" i="4"/>
  <c r="L3689" i="4"/>
  <c r="K3689" i="4"/>
  <c r="M3689" i="4"/>
  <c r="J3689" i="4"/>
  <c r="L4078" i="4"/>
  <c r="M4078" i="4"/>
  <c r="K4078" i="4"/>
  <c r="J4078" i="4"/>
  <c r="M4204" i="4"/>
  <c r="J4204" i="4"/>
  <c r="K4204" i="4"/>
  <c r="L4204" i="4"/>
  <c r="K4446" i="4"/>
  <c r="L4446" i="4"/>
  <c r="M4446" i="4"/>
  <c r="J4446" i="4"/>
  <c r="J4514" i="4"/>
  <c r="M4514" i="4"/>
  <c r="J4579" i="4"/>
  <c r="L4579" i="4"/>
  <c r="K4579" i="4"/>
  <c r="M4579" i="4"/>
  <c r="K4566" i="4"/>
  <c r="M4566" i="4"/>
  <c r="J4566" i="4"/>
  <c r="L4566" i="4"/>
  <c r="J4746" i="4"/>
  <c r="K4746" i="4"/>
  <c r="M4746" i="4"/>
  <c r="L4746" i="4"/>
  <c r="M1691" i="4"/>
  <c r="L1691" i="4"/>
  <c r="J1691" i="4"/>
  <c r="K1691" i="4"/>
  <c r="J2803" i="4"/>
  <c r="M2803" i="4"/>
  <c r="K2803" i="4"/>
  <c r="L2803" i="4"/>
  <c r="L3733" i="4"/>
  <c r="K3733" i="4"/>
  <c r="J3733" i="4"/>
  <c r="M3733" i="4"/>
  <c r="J2923" i="4"/>
  <c r="M2923" i="4"/>
  <c r="K2923" i="4"/>
  <c r="L2923" i="4"/>
  <c r="M2909" i="4"/>
  <c r="J2909" i="4"/>
  <c r="L2909" i="4"/>
  <c r="K2909" i="4"/>
  <c r="J3007" i="4"/>
  <c r="M3007" i="4"/>
  <c r="L3007" i="4"/>
  <c r="K3007" i="4"/>
  <c r="K4738" i="4"/>
  <c r="J4738" i="4"/>
  <c r="M4738" i="4"/>
  <c r="L4738" i="4"/>
  <c r="L4865" i="4"/>
  <c r="M4865" i="4"/>
  <c r="J4865" i="4"/>
  <c r="K4865" i="4"/>
  <c r="J4997" i="4"/>
  <c r="K4997" i="4"/>
  <c r="M4997" i="4"/>
  <c r="L4997" i="4"/>
  <c r="M4470" i="4"/>
  <c r="J4470" i="4"/>
  <c r="J4549" i="4"/>
  <c r="K4549" i="4"/>
  <c r="L4549" i="4"/>
  <c r="M4549" i="4"/>
  <c r="J4774" i="4"/>
  <c r="K4774" i="4"/>
  <c r="L4774" i="4"/>
  <c r="M4774" i="4"/>
  <c r="J4890" i="4"/>
  <c r="K4890" i="4"/>
  <c r="L4890" i="4"/>
  <c r="M4890" i="4"/>
  <c r="K4982" i="4"/>
  <c r="J4982" i="4"/>
  <c r="L4982" i="4"/>
  <c r="M4982" i="4"/>
  <c r="M5096" i="4"/>
  <c r="L5096" i="4"/>
  <c r="K5096" i="4"/>
  <c r="J5096" i="4"/>
  <c r="K107" i="4"/>
  <c r="J107" i="4"/>
  <c r="L107" i="4"/>
  <c r="M107" i="4"/>
  <c r="M1719" i="4"/>
  <c r="L1719" i="4"/>
  <c r="J1719" i="4"/>
  <c r="K1719" i="4"/>
  <c r="K1777" i="4"/>
  <c r="J1777" i="4"/>
  <c r="M1777" i="4"/>
  <c r="L1777" i="4"/>
  <c r="M431" i="4"/>
  <c r="L431" i="4"/>
  <c r="K431" i="4"/>
  <c r="J431" i="4"/>
  <c r="M2230" i="4"/>
  <c r="J2230" i="4"/>
  <c r="L2230" i="4"/>
  <c r="K2230" i="4"/>
  <c r="J2538" i="4"/>
  <c r="K2538" i="4"/>
  <c r="L2538" i="4"/>
  <c r="M2538" i="4"/>
  <c r="L2816" i="4"/>
  <c r="K2816" i="4"/>
  <c r="J2816" i="4"/>
  <c r="M2816" i="4"/>
  <c r="K2868" i="4"/>
  <c r="J2868" i="4"/>
  <c r="M2868" i="4"/>
  <c r="L2868" i="4"/>
  <c r="M2900" i="4"/>
  <c r="J2900" i="4"/>
  <c r="L2900" i="4"/>
  <c r="K2900" i="4"/>
  <c r="M2932" i="4"/>
  <c r="J2932" i="4"/>
  <c r="L2932" i="4"/>
  <c r="K2932" i="4"/>
  <c r="J2964" i="4"/>
  <c r="M2964" i="4"/>
  <c r="L2964" i="4"/>
  <c r="K2964" i="4"/>
  <c r="J3120" i="4"/>
  <c r="K3120" i="4"/>
  <c r="M3120" i="4"/>
  <c r="L3120" i="4"/>
  <c r="J2165" i="4"/>
  <c r="M2165" i="4"/>
  <c r="K2165" i="4"/>
  <c r="L2165" i="4"/>
  <c r="M2218" i="4"/>
  <c r="J2218" i="4"/>
  <c r="K2218" i="4"/>
  <c r="L2218" i="4"/>
  <c r="M2282" i="4"/>
  <c r="J2282" i="4"/>
  <c r="L2282" i="4"/>
  <c r="K2282" i="4"/>
  <c r="L2334" i="4"/>
  <c r="K2334" i="4"/>
  <c r="J2334" i="4"/>
  <c r="M2334" i="4"/>
  <c r="K2398" i="4"/>
  <c r="J2398" i="4"/>
  <c r="M2398" i="4"/>
  <c r="L2398" i="4"/>
  <c r="M2488" i="4"/>
  <c r="J2488" i="4"/>
  <c r="K2488" i="4"/>
  <c r="L2488" i="4"/>
  <c r="M2605" i="4"/>
  <c r="L2605" i="4"/>
  <c r="K2605" i="4"/>
  <c r="J2605" i="4"/>
  <c r="M2626" i="4"/>
  <c r="J2626" i="4"/>
  <c r="L2626" i="4"/>
  <c r="K2626" i="4"/>
  <c r="K2728" i="4"/>
  <c r="J2728" i="4"/>
  <c r="L2728" i="4"/>
  <c r="M2728" i="4"/>
  <c r="M2778" i="4"/>
  <c r="L2778" i="4"/>
  <c r="K2778" i="4"/>
  <c r="J2778" i="4"/>
  <c r="M4782" i="4"/>
  <c r="L4782" i="4"/>
  <c r="K4782" i="4"/>
  <c r="J4782" i="4"/>
  <c r="M942" i="4"/>
  <c r="L942" i="4"/>
  <c r="J942" i="4"/>
  <c r="K942" i="4"/>
  <c r="L958" i="4"/>
  <c r="M958" i="4"/>
  <c r="K958" i="4"/>
  <c r="J958" i="4"/>
  <c r="M982" i="4"/>
  <c r="L982" i="4"/>
  <c r="K982" i="4"/>
  <c r="J982" i="4"/>
  <c r="M998" i="4"/>
  <c r="J998" i="4"/>
  <c r="L998" i="4"/>
  <c r="K998" i="4"/>
  <c r="L1059" i="4"/>
  <c r="K1059" i="4"/>
  <c r="J1059" i="4"/>
  <c r="M1059" i="4"/>
  <c r="K1095" i="4"/>
  <c r="M1095" i="4"/>
  <c r="L1095" i="4"/>
  <c r="J1095" i="4"/>
  <c r="J1192" i="4"/>
  <c r="L1192" i="4"/>
  <c r="K1192" i="4"/>
  <c r="M1192" i="4"/>
  <c r="L1208" i="4"/>
  <c r="M1208" i="4"/>
  <c r="J1208" i="4"/>
  <c r="K1208" i="4"/>
  <c r="L1229" i="4"/>
  <c r="K1229" i="4"/>
  <c r="M1229" i="4"/>
  <c r="J1229" i="4"/>
  <c r="L1245" i="4"/>
  <c r="J1245" i="4"/>
  <c r="M1245" i="4"/>
  <c r="K1245" i="4"/>
  <c r="L1261" i="4"/>
  <c r="K1261" i="4"/>
  <c r="M1261" i="4"/>
  <c r="J1261" i="4"/>
  <c r="M573" i="4"/>
  <c r="L573" i="4"/>
  <c r="K573" i="4"/>
  <c r="J573" i="4"/>
  <c r="J601" i="4"/>
  <c r="M601" i="4"/>
  <c r="L601" i="4"/>
  <c r="K601" i="4"/>
  <c r="J633" i="4"/>
  <c r="M633" i="4"/>
  <c r="L633" i="4"/>
  <c r="K633" i="4"/>
  <c r="J665" i="4"/>
  <c r="M665" i="4"/>
  <c r="L665" i="4"/>
  <c r="K665" i="4"/>
  <c r="M722" i="4"/>
  <c r="L722" i="4"/>
  <c r="J722" i="4"/>
  <c r="K722" i="4"/>
  <c r="M900" i="4"/>
  <c r="L900" i="4"/>
  <c r="K900" i="4"/>
  <c r="J900" i="4"/>
  <c r="L1011" i="4"/>
  <c r="M1011" i="4"/>
  <c r="J1011" i="4"/>
  <c r="K1011" i="4"/>
  <c r="M1805" i="4"/>
  <c r="L1805" i="4"/>
  <c r="M2162" i="4"/>
  <c r="J2162" i="4"/>
  <c r="K2162" i="4"/>
  <c r="L2162" i="4"/>
  <c r="M2234" i="4"/>
  <c r="J2234" i="4"/>
  <c r="L2234" i="4"/>
  <c r="K2234" i="4"/>
  <c r="K2301" i="4"/>
  <c r="L2301" i="4"/>
  <c r="M2301" i="4"/>
  <c r="J2301" i="4"/>
  <c r="L2401" i="4"/>
  <c r="K2401" i="4"/>
  <c r="J2401" i="4"/>
  <c r="M2401" i="4"/>
  <c r="M3265" i="4"/>
  <c r="L3265" i="4"/>
  <c r="J3265" i="4"/>
  <c r="K3265" i="4"/>
  <c r="L3348" i="4"/>
  <c r="J3348" i="4"/>
  <c r="L3380" i="4"/>
  <c r="J3380" i="4"/>
  <c r="K3626" i="4"/>
  <c r="L3626" i="4"/>
  <c r="J3626" i="4"/>
  <c r="M3626" i="4"/>
  <c r="L3478" i="4"/>
  <c r="K3478" i="4"/>
  <c r="J3478" i="4"/>
  <c r="M3478" i="4"/>
  <c r="J3761" i="4"/>
  <c r="M3761" i="4"/>
  <c r="J3924" i="4"/>
  <c r="M3924" i="4"/>
  <c r="L3924" i="4"/>
  <c r="K3924" i="4"/>
  <c r="J3956" i="4"/>
  <c r="M3956" i="4"/>
  <c r="L3956" i="4"/>
  <c r="K3956" i="4"/>
  <c r="J3988" i="4"/>
  <c r="M3988" i="4"/>
  <c r="K3988" i="4"/>
  <c r="L3988" i="4"/>
  <c r="J4020" i="4"/>
  <c r="M4020" i="4"/>
  <c r="K4020" i="4"/>
  <c r="L4020" i="4"/>
  <c r="J4052" i="4"/>
  <c r="M4052" i="4"/>
  <c r="K4052" i="4"/>
  <c r="L4052" i="4"/>
  <c r="J4084" i="4"/>
  <c r="M4084" i="4"/>
  <c r="L4084" i="4"/>
  <c r="K4084" i="4"/>
  <c r="L3922" i="4"/>
  <c r="K3922" i="4"/>
  <c r="J3922" i="4"/>
  <c r="M3922" i="4"/>
  <c r="L3954" i="4"/>
  <c r="K3954" i="4"/>
  <c r="M3954" i="4"/>
  <c r="J3954" i="4"/>
  <c r="M3986" i="4"/>
  <c r="K3986" i="4"/>
  <c r="L3986" i="4"/>
  <c r="J3986" i="4"/>
  <c r="L4018" i="4"/>
  <c r="K4018" i="4"/>
  <c r="L4050" i="4"/>
  <c r="K4050" i="4"/>
  <c r="L4082" i="4"/>
  <c r="J4082" i="4"/>
  <c r="K4082" i="4"/>
  <c r="M4082" i="4"/>
  <c r="M4144" i="4"/>
  <c r="K4144" i="4"/>
  <c r="L4144" i="4"/>
  <c r="J4144" i="4"/>
  <c r="M4216" i="4"/>
  <c r="K4216" i="4"/>
  <c r="L4216" i="4"/>
  <c r="J4216" i="4"/>
  <c r="M4256" i="4"/>
  <c r="K4256" i="4"/>
  <c r="L4256" i="4"/>
  <c r="J4256" i="4"/>
  <c r="L4323" i="4"/>
  <c r="K4323" i="4"/>
  <c r="J4323" i="4"/>
  <c r="M4323" i="4"/>
  <c r="M4494" i="4"/>
  <c r="J4494" i="4"/>
  <c r="L4536" i="4"/>
  <c r="K4536" i="4"/>
  <c r="M4536" i="4"/>
  <c r="J4536" i="4"/>
  <c r="J4590" i="4"/>
  <c r="K4590" i="4"/>
  <c r="L4590" i="4"/>
  <c r="M4590" i="4"/>
  <c r="J4922" i="4"/>
  <c r="M4922" i="4"/>
  <c r="L4922" i="4"/>
  <c r="K4922" i="4"/>
  <c r="L4751" i="4"/>
  <c r="K4751" i="4"/>
  <c r="J4751" i="4"/>
  <c r="M4751" i="4"/>
  <c r="J492" i="4"/>
  <c r="M492" i="4"/>
  <c r="L492" i="4"/>
  <c r="K492" i="4"/>
  <c r="L66" i="4"/>
  <c r="K66" i="4"/>
  <c r="M66" i="4"/>
  <c r="J66" i="4"/>
  <c r="J161" i="4"/>
  <c r="M161" i="4"/>
  <c r="L161" i="4"/>
  <c r="K161" i="4"/>
  <c r="L238" i="4"/>
  <c r="K238" i="4"/>
  <c r="J238" i="4"/>
  <c r="M238" i="4"/>
  <c r="L254" i="4"/>
  <c r="K254" i="4"/>
  <c r="J254" i="4"/>
  <c r="M254" i="4"/>
  <c r="L270" i="4"/>
  <c r="K270" i="4"/>
  <c r="J270" i="4"/>
  <c r="M270" i="4"/>
  <c r="J410" i="4"/>
  <c r="M410" i="4"/>
  <c r="L410" i="4"/>
  <c r="K410" i="4"/>
  <c r="J2035" i="4"/>
  <c r="M2035" i="4"/>
  <c r="K2035" i="4"/>
  <c r="L2035" i="4"/>
  <c r="J2079" i="4"/>
  <c r="M2079" i="4"/>
  <c r="L2079" i="4"/>
  <c r="K2079" i="4"/>
  <c r="M2188" i="4"/>
  <c r="L2188" i="4"/>
  <c r="K2188" i="4"/>
  <c r="J2188" i="4"/>
  <c r="J2261" i="4"/>
  <c r="M2261" i="4"/>
  <c r="L2261" i="4"/>
  <c r="K2261" i="4"/>
  <c r="J2681" i="4"/>
  <c r="L2681" i="4"/>
  <c r="M2681" i="4"/>
  <c r="K2681" i="4"/>
  <c r="M4174" i="4"/>
  <c r="J4174" i="4"/>
  <c r="K4174" i="4"/>
  <c r="L4174" i="4"/>
  <c r="M4238" i="4"/>
  <c r="K4238" i="4"/>
  <c r="L4238" i="4"/>
  <c r="J4238" i="4"/>
  <c r="L4428" i="4"/>
  <c r="J4428" i="4"/>
  <c r="M4428" i="4"/>
  <c r="K4428" i="4"/>
  <c r="L4492" i="4"/>
  <c r="J4492" i="4"/>
  <c r="M4492" i="4"/>
  <c r="K4492" i="4"/>
  <c r="J4752" i="4"/>
  <c r="M4752" i="4"/>
  <c r="K4752" i="4"/>
  <c r="L4752" i="4"/>
  <c r="M4541" i="4"/>
  <c r="L4541" i="4"/>
  <c r="K4541" i="4"/>
  <c r="J4541" i="4"/>
  <c r="J4833" i="4"/>
  <c r="M4833" i="4"/>
  <c r="L4833" i="4"/>
  <c r="K4833" i="4"/>
  <c r="J4745" i="4"/>
  <c r="L4745" i="4"/>
  <c r="M4745" i="4"/>
  <c r="K4745" i="4"/>
  <c r="L4864" i="4"/>
  <c r="M4864" i="4"/>
  <c r="K4864" i="4"/>
  <c r="J4864" i="4"/>
  <c r="K4949" i="4"/>
  <c r="J4949" i="4"/>
  <c r="M4949" i="4"/>
  <c r="L4949" i="4"/>
  <c r="K5053" i="4"/>
  <c r="J5053" i="4"/>
  <c r="L5053" i="4"/>
  <c r="M5053" i="4"/>
  <c r="L4947" i="4"/>
  <c r="K4947" i="4"/>
  <c r="M4947" i="4"/>
  <c r="J4947" i="4"/>
  <c r="K2142" i="4"/>
  <c r="J2142" i="4"/>
  <c r="L2142" i="4"/>
  <c r="M2142" i="4"/>
  <c r="M4354" i="4"/>
  <c r="K4354" i="4"/>
  <c r="L4354" i="4"/>
  <c r="J4354" i="4"/>
  <c r="L4398" i="4"/>
  <c r="K4398" i="4"/>
  <c r="M4398" i="4"/>
  <c r="J4398" i="4"/>
  <c r="M4537" i="4"/>
  <c r="L4537" i="4"/>
  <c r="J4537" i="4"/>
  <c r="K4537" i="4"/>
  <c r="L4591" i="4"/>
  <c r="K4591" i="4"/>
  <c r="M4591" i="4"/>
  <c r="J4591" i="4"/>
  <c r="J4975" i="4"/>
  <c r="K4975" i="4"/>
  <c r="I4975" i="4"/>
  <c r="L4975" i="4" s="1"/>
  <c r="L5060" i="4"/>
  <c r="K5060" i="4"/>
  <c r="J5060" i="4"/>
  <c r="M5060" i="4"/>
  <c r="L4644" i="4"/>
  <c r="K4644" i="4"/>
  <c r="M4644" i="4"/>
  <c r="J4644" i="4"/>
  <c r="L4791" i="4"/>
  <c r="M4791" i="4"/>
  <c r="K4791" i="4"/>
  <c r="J4791" i="4"/>
  <c r="L4807" i="4"/>
  <c r="M4807" i="4"/>
  <c r="K4807" i="4"/>
  <c r="J4807" i="4"/>
  <c r="J4823" i="4"/>
  <c r="M4823" i="4"/>
  <c r="L4823" i="4"/>
  <c r="K4823" i="4"/>
  <c r="J4896" i="4"/>
  <c r="M4896" i="4"/>
  <c r="K4896" i="4"/>
  <c r="L4896" i="4"/>
  <c r="M5028" i="4"/>
  <c r="J5028" i="4"/>
  <c r="L5028" i="4"/>
  <c r="K5028" i="4"/>
  <c r="L5094" i="4"/>
  <c r="K5094" i="4"/>
  <c r="J5094" i="4"/>
  <c r="M5094" i="4"/>
  <c r="M4871" i="4"/>
  <c r="L4871" i="4"/>
  <c r="J4871" i="4"/>
  <c r="K4871" i="4"/>
  <c r="L5051" i="4"/>
  <c r="K5051" i="4"/>
  <c r="J5051" i="4"/>
  <c r="M5051" i="4"/>
  <c r="J5149" i="4"/>
  <c r="M5149" i="4"/>
  <c r="L5149" i="4"/>
  <c r="K5149" i="4"/>
  <c r="K979" i="4"/>
  <c r="J979" i="4"/>
  <c r="I979" i="4"/>
  <c r="L1424" i="4"/>
  <c r="K1424" i="4"/>
  <c r="M1424" i="4"/>
  <c r="J1424" i="4"/>
  <c r="K1577" i="4"/>
  <c r="H1577" i="4"/>
  <c r="J1577" i="4"/>
  <c r="L2575" i="4"/>
  <c r="J2575" i="4"/>
  <c r="M2612" i="4"/>
  <c r="L2612" i="4"/>
  <c r="J2612" i="4"/>
  <c r="K2612" i="4"/>
  <c r="M2676" i="4"/>
  <c r="K2676" i="4"/>
  <c r="L2676" i="4"/>
  <c r="J2676" i="4"/>
  <c r="L2703" i="4"/>
  <c r="K2703" i="4"/>
  <c r="J2703" i="4"/>
  <c r="M2703" i="4"/>
  <c r="L2769" i="4"/>
  <c r="J2769" i="4"/>
  <c r="K2769" i="4"/>
  <c r="M2769" i="4"/>
  <c r="M2819" i="4"/>
  <c r="L2819" i="4"/>
  <c r="J2819" i="4"/>
  <c r="K2819" i="4"/>
  <c r="K3022" i="4"/>
  <c r="J3022" i="4"/>
  <c r="M3022" i="4"/>
  <c r="L3022" i="4"/>
  <c r="M3038" i="4"/>
  <c r="K3038" i="4"/>
  <c r="J3038" i="4"/>
  <c r="L3038" i="4"/>
  <c r="L3472" i="4"/>
  <c r="K3472" i="4"/>
  <c r="M3472" i="4"/>
  <c r="J3472" i="4"/>
  <c r="M4118" i="4"/>
  <c r="K4118" i="4"/>
  <c r="L4118" i="4"/>
  <c r="J4118" i="4"/>
  <c r="M4182" i="4"/>
  <c r="K4182" i="4"/>
  <c r="L4182" i="4"/>
  <c r="J4182" i="4"/>
  <c r="M4106" i="4"/>
  <c r="J4106" i="4"/>
  <c r="K4106" i="4"/>
  <c r="L4106" i="4"/>
  <c r="M4170" i="4"/>
  <c r="J4170" i="4"/>
  <c r="K4170" i="4"/>
  <c r="L4170" i="4"/>
  <c r="M4234" i="4"/>
  <c r="J4234" i="4"/>
  <c r="K4234" i="4"/>
  <c r="L4234" i="4"/>
  <c r="K4330" i="4"/>
  <c r="J4330" i="4"/>
  <c r="M4330" i="4"/>
  <c r="L4330" i="4"/>
  <c r="L4436" i="4"/>
  <c r="J4436" i="4"/>
  <c r="K4436" i="4"/>
  <c r="M4436" i="4"/>
  <c r="L4500" i="4"/>
  <c r="J4500" i="4"/>
  <c r="K4500" i="4"/>
  <c r="M4500" i="4"/>
  <c r="L4704" i="4"/>
  <c r="K4704" i="4"/>
  <c r="J4704" i="4"/>
  <c r="M4704" i="4"/>
  <c r="M4254" i="4"/>
  <c r="K4254" i="4"/>
  <c r="L4254" i="4"/>
  <c r="J4254" i="4"/>
  <c r="L4392" i="4"/>
  <c r="K4392" i="4"/>
  <c r="M4392" i="4"/>
  <c r="J4392" i="4"/>
  <c r="L4456" i="4"/>
  <c r="K4456" i="4"/>
  <c r="M4456" i="4"/>
  <c r="J4456" i="4"/>
  <c r="L4520" i="4"/>
  <c r="K4520" i="4"/>
  <c r="M4520" i="4"/>
  <c r="J4520" i="4"/>
  <c r="L4744" i="4"/>
  <c r="K4744" i="4"/>
  <c r="M4744" i="4"/>
  <c r="J4744" i="4"/>
  <c r="M4781" i="4"/>
  <c r="L4781" i="4"/>
  <c r="J4781" i="4"/>
  <c r="K4781" i="4"/>
  <c r="K4546" i="4"/>
  <c r="M4546" i="4"/>
  <c r="J4546" i="4"/>
  <c r="L4546" i="4"/>
  <c r="M4731" i="4"/>
  <c r="L4731" i="4"/>
  <c r="J4731" i="4"/>
  <c r="K4731" i="4"/>
  <c r="M4560" i="4"/>
  <c r="L4560" i="4"/>
  <c r="J4560" i="4"/>
  <c r="K4560" i="4"/>
  <c r="L4624" i="4"/>
  <c r="K4624" i="4"/>
  <c r="J4624" i="4"/>
  <c r="M4624" i="4"/>
  <c r="J4753" i="4"/>
  <c r="L4753" i="4"/>
  <c r="K4753" i="4"/>
  <c r="M4753" i="4"/>
  <c r="I4832" i="4"/>
  <c r="K4832" i="4"/>
  <c r="J4832" i="4"/>
  <c r="K4867" i="4"/>
  <c r="J4867" i="4"/>
  <c r="M4867" i="4"/>
  <c r="L4867" i="4"/>
  <c r="J4950" i="4"/>
  <c r="K4950" i="4"/>
  <c r="M4950" i="4"/>
  <c r="L4950" i="4"/>
  <c r="J4963" i="4"/>
  <c r="L4963" i="4"/>
  <c r="M4963" i="4"/>
  <c r="K4963" i="4"/>
  <c r="J5001" i="4"/>
  <c r="L5001" i="4"/>
  <c r="K5001" i="4"/>
  <c r="M5001" i="4"/>
  <c r="M4903" i="4"/>
  <c r="K4903" i="4"/>
  <c r="L4903" i="4"/>
  <c r="J4903" i="4"/>
  <c r="L1363" i="4"/>
  <c r="M1363" i="4"/>
  <c r="J1363" i="4"/>
  <c r="K1363" i="4"/>
  <c r="K4972" i="4"/>
  <c r="J4972" i="4"/>
  <c r="M4972" i="4"/>
  <c r="L4972" i="4"/>
  <c r="M4128" i="4"/>
  <c r="K4128" i="4"/>
  <c r="L4128" i="4"/>
  <c r="J4128" i="4"/>
  <c r="M4188" i="4"/>
  <c r="J4188" i="4"/>
  <c r="K4188" i="4"/>
  <c r="L4188" i="4"/>
  <c r="J3960" i="4"/>
  <c r="M3960" i="4"/>
  <c r="K3960" i="4"/>
  <c r="L3960" i="4"/>
  <c r="L4008" i="4"/>
  <c r="K4008" i="4"/>
  <c r="M4108" i="4"/>
  <c r="J4108" i="4"/>
  <c r="K4108" i="4"/>
  <c r="L4108" i="4"/>
  <c r="L4430" i="4"/>
  <c r="K4430" i="4"/>
  <c r="M4430" i="4"/>
  <c r="J4430" i="4"/>
  <c r="L250" i="4"/>
  <c r="K250" i="4"/>
  <c r="M250" i="4"/>
  <c r="J250" i="4"/>
  <c r="L309" i="4"/>
  <c r="J309" i="4"/>
  <c r="M309" i="4"/>
  <c r="K309" i="4"/>
  <c r="J810" i="4"/>
  <c r="I810" i="4"/>
  <c r="K810" i="4"/>
  <c r="L987" i="4"/>
  <c r="J987" i="4"/>
  <c r="K987" i="4"/>
  <c r="M987" i="4"/>
  <c r="M1677" i="4"/>
  <c r="K1677" i="4"/>
  <c r="J1677" i="4"/>
  <c r="L1677" i="4"/>
  <c r="J1785" i="4"/>
  <c r="K1785" i="4"/>
  <c r="M1785" i="4"/>
  <c r="L1785" i="4"/>
  <c r="L1960" i="4"/>
  <c r="J1960" i="4"/>
  <c r="K1960" i="4"/>
  <c r="M1960" i="4"/>
  <c r="J2040" i="4"/>
  <c r="M2040" i="4"/>
  <c r="K2040" i="4"/>
  <c r="L2040" i="4"/>
  <c r="K1798" i="4"/>
  <c r="M1798" i="4"/>
  <c r="L1798" i="4"/>
  <c r="J1798" i="4"/>
  <c r="J2059" i="4"/>
  <c r="M2059" i="4"/>
  <c r="L2059" i="4"/>
  <c r="K2059" i="4"/>
  <c r="J2087" i="4"/>
  <c r="M2087" i="4"/>
  <c r="L2087" i="4"/>
  <c r="K2087" i="4"/>
  <c r="M2149" i="4"/>
  <c r="J2149" i="4"/>
  <c r="L2149" i="4"/>
  <c r="K2149" i="4"/>
  <c r="J1100" i="4"/>
  <c r="K1100" i="4"/>
  <c r="L1100" i="4"/>
  <c r="M1100" i="4"/>
  <c r="M1148" i="4"/>
  <c r="J1148" i="4"/>
  <c r="L1148" i="4"/>
  <c r="K1148" i="4"/>
  <c r="K1722" i="4"/>
  <c r="M1722" i="4"/>
  <c r="J1722" i="4"/>
  <c r="L1722" i="4"/>
  <c r="L963" i="4"/>
  <c r="J963" i="4"/>
  <c r="K963" i="4"/>
  <c r="M963" i="4"/>
  <c r="M1226" i="4"/>
  <c r="K1226" i="4"/>
  <c r="J1226" i="4"/>
  <c r="L1226" i="4"/>
  <c r="J1692" i="4"/>
  <c r="L1692" i="4"/>
  <c r="J2031" i="4"/>
  <c r="M2031" i="4"/>
  <c r="L2031" i="4"/>
  <c r="K2031" i="4"/>
  <c r="J2063" i="4"/>
  <c r="M2063" i="4"/>
  <c r="K2063" i="4"/>
  <c r="L2063" i="4"/>
  <c r="J2091" i="4"/>
  <c r="M2091" i="4"/>
  <c r="K2091" i="4"/>
  <c r="L2091" i="4"/>
  <c r="L2362" i="4"/>
  <c r="K2362" i="4"/>
  <c r="J2362" i="4"/>
  <c r="M2362" i="4"/>
  <c r="K2447" i="4"/>
  <c r="L2447" i="4"/>
  <c r="K2510" i="4"/>
  <c r="L2510" i="4"/>
  <c r="J2510" i="4"/>
  <c r="M2510" i="4"/>
  <c r="K2678" i="4"/>
  <c r="J2678" i="4"/>
  <c r="M2678" i="4"/>
  <c r="L2678" i="4"/>
  <c r="K2720" i="4"/>
  <c r="I2720" i="4"/>
  <c r="J2720" i="4"/>
  <c r="L2420" i="4"/>
  <c r="K2420" i="4"/>
  <c r="J2420" i="4"/>
  <c r="M2420" i="4"/>
  <c r="K2672" i="4"/>
  <c r="M2672" i="4"/>
  <c r="J2672" i="4"/>
  <c r="L2672" i="4"/>
  <c r="K3010" i="4"/>
  <c r="J3010" i="4"/>
  <c r="L3010" i="4"/>
  <c r="M3010" i="4"/>
  <c r="J3739" i="4"/>
  <c r="M3739" i="4"/>
  <c r="K3739" i="4"/>
  <c r="L3739" i="4"/>
  <c r="M4250" i="4"/>
  <c r="J4250" i="4"/>
  <c r="K4250" i="4"/>
  <c r="L4250" i="4"/>
  <c r="L4452" i="4"/>
  <c r="J4452" i="4"/>
  <c r="K4452" i="4"/>
  <c r="M4452" i="4"/>
  <c r="L4516" i="4"/>
  <c r="J4516" i="4"/>
  <c r="K4516" i="4"/>
  <c r="M4516" i="4"/>
  <c r="K4440" i="4"/>
  <c r="L4440" i="4"/>
  <c r="M4440" i="4"/>
  <c r="J4440" i="4"/>
  <c r="L4504" i="4"/>
  <c r="K4504" i="4"/>
  <c r="M4504" i="4"/>
  <c r="J4504" i="4"/>
  <c r="J4765" i="4"/>
  <c r="K4765" i="4"/>
  <c r="M4765" i="4"/>
  <c r="L4765" i="4"/>
  <c r="J4879" i="4"/>
  <c r="K4879" i="4"/>
  <c r="L4879" i="4"/>
  <c r="M4879" i="4"/>
  <c r="K4747" i="4"/>
  <c r="M4747" i="4"/>
  <c r="J4747" i="4"/>
  <c r="L4747" i="4"/>
  <c r="M4983" i="4"/>
  <c r="L4983" i="4"/>
  <c r="J4983" i="4"/>
  <c r="K4983" i="4"/>
  <c r="I2500" i="2"/>
  <c r="J2500" i="2" s="1"/>
  <c r="E22" i="6"/>
  <c r="J5147" i="4"/>
  <c r="L5147" i="4"/>
  <c r="K5147" i="4"/>
  <c r="M5147" i="4"/>
  <c r="L224" i="4"/>
  <c r="K224" i="4"/>
  <c r="M224" i="4"/>
  <c r="J224" i="4"/>
  <c r="L3597" i="4"/>
  <c r="J3597" i="4"/>
  <c r="M3597" i="4"/>
  <c r="K3597" i="4"/>
  <c r="M4022" i="4"/>
  <c r="J4022" i="4"/>
  <c r="K4022" i="4"/>
  <c r="L4022" i="4"/>
  <c r="K1255" i="4"/>
  <c r="J1255" i="4"/>
  <c r="L1255" i="4"/>
  <c r="M1255" i="4"/>
  <c r="J358" i="4"/>
  <c r="M358" i="4"/>
  <c r="K358" i="4"/>
  <c r="L358" i="4"/>
  <c r="K886" i="4"/>
  <c r="M886" i="4"/>
  <c r="J886" i="4"/>
  <c r="L886" i="4"/>
  <c r="K1275" i="4"/>
  <c r="J1275" i="4"/>
  <c r="M1275" i="4"/>
  <c r="L1275" i="4"/>
  <c r="M1681" i="4"/>
  <c r="J1681" i="4"/>
  <c r="K1681" i="4"/>
  <c r="L1681" i="4"/>
  <c r="L2812" i="4"/>
  <c r="J2812" i="4"/>
  <c r="K2812" i="4"/>
  <c r="M2812" i="4"/>
  <c r="M2960" i="4"/>
  <c r="J2960" i="4"/>
  <c r="L2960" i="4"/>
  <c r="K2960" i="4"/>
  <c r="L4870" i="4"/>
  <c r="K4870" i="4"/>
  <c r="J4870" i="4"/>
  <c r="M4870" i="4"/>
  <c r="K4343" i="4"/>
  <c r="L4343" i="4"/>
  <c r="J4573" i="4"/>
  <c r="L4573" i="4"/>
  <c r="M4573" i="4"/>
  <c r="K4573" i="4"/>
  <c r="J882" i="4"/>
  <c r="K882" i="4"/>
  <c r="M882" i="4"/>
  <c r="L882" i="4"/>
  <c r="M1563" i="4"/>
  <c r="J1563" i="4"/>
  <c r="L1563" i="4"/>
  <c r="K1563" i="4"/>
  <c r="J1738" i="4"/>
  <c r="L1738" i="4"/>
  <c r="K2136" i="4"/>
  <c r="M2136" i="4"/>
  <c r="J2136" i="4"/>
  <c r="L2136" i="4"/>
  <c r="M715" i="4"/>
  <c r="L715" i="4"/>
  <c r="J715" i="4"/>
  <c r="K715" i="4"/>
  <c r="L3781" i="4"/>
  <c r="K3781" i="4"/>
  <c r="J3781" i="4"/>
  <c r="M3781" i="4"/>
  <c r="M4893" i="4"/>
  <c r="L4893" i="4"/>
  <c r="J4893" i="4"/>
  <c r="K4893" i="4"/>
  <c r="J5134" i="4"/>
  <c r="M5134" i="4"/>
  <c r="L5134" i="4"/>
  <c r="K5134" i="4"/>
  <c r="M2268" i="4"/>
  <c r="L2268" i="4"/>
  <c r="K2268" i="4"/>
  <c r="J2268" i="4"/>
  <c r="J2928" i="4"/>
  <c r="M2928" i="4"/>
  <c r="L2928" i="4"/>
  <c r="K2928" i="4"/>
  <c r="J3779" i="4"/>
  <c r="M3779" i="4"/>
  <c r="L3779" i="4"/>
  <c r="K3779" i="4"/>
  <c r="J5151" i="4"/>
  <c r="L5151" i="4"/>
  <c r="K5151" i="4"/>
  <c r="M5151" i="4"/>
  <c r="K1810" i="4"/>
  <c r="M1810" i="4"/>
  <c r="L1810" i="4"/>
  <c r="J1810" i="4"/>
  <c r="M1164" i="4"/>
  <c r="K1164" i="4"/>
  <c r="L1164" i="4"/>
  <c r="J1164" i="4"/>
  <c r="L3518" i="4"/>
  <c r="K3518" i="4"/>
  <c r="J3518" i="4"/>
  <c r="M3518" i="4"/>
  <c r="K2709" i="4"/>
  <c r="J2709" i="4"/>
  <c r="M2709" i="4"/>
  <c r="L2709" i="4"/>
  <c r="M2915" i="4"/>
  <c r="J2915" i="4"/>
  <c r="K2915" i="4"/>
  <c r="L2915" i="4"/>
  <c r="J3134" i="4"/>
  <c r="I3134" i="4"/>
  <c r="I3133" i="4" s="1"/>
  <c r="L3133" i="4" s="1"/>
  <c r="K3134" i="4"/>
  <c r="L3517" i="4"/>
  <c r="M3517" i="4"/>
  <c r="K3517" i="4"/>
  <c r="J3517" i="4"/>
  <c r="K1227" i="4"/>
  <c r="J1227" i="4"/>
  <c r="M1227" i="4"/>
  <c r="L1227" i="4"/>
  <c r="K1259" i="4"/>
  <c r="J1259" i="4"/>
  <c r="M1259" i="4"/>
  <c r="L1259" i="4"/>
  <c r="L2187" i="4"/>
  <c r="K2187" i="4"/>
  <c r="M2187" i="4"/>
  <c r="J2187" i="4"/>
  <c r="M396" i="4"/>
  <c r="L396" i="4"/>
  <c r="K396" i="4"/>
  <c r="J396" i="4"/>
  <c r="J1019" i="4"/>
  <c r="M1019" i="4"/>
  <c r="L1019" i="4"/>
  <c r="K1019" i="4"/>
  <c r="K1469" i="4"/>
  <c r="L1469" i="4"/>
  <c r="J1469" i="4"/>
  <c r="M1469" i="4"/>
  <c r="M444" i="4"/>
  <c r="L444" i="4"/>
  <c r="J444" i="4"/>
  <c r="K444" i="4"/>
  <c r="L899" i="4"/>
  <c r="M899" i="4"/>
  <c r="J899" i="4"/>
  <c r="K899" i="4"/>
  <c r="M2578" i="4"/>
  <c r="L2578" i="4"/>
  <c r="K2578" i="4"/>
  <c r="J2578" i="4"/>
  <c r="K2880" i="4"/>
  <c r="J2880" i="4"/>
  <c r="M2880" i="4"/>
  <c r="L2880" i="4"/>
  <c r="M2985" i="4"/>
  <c r="L2985" i="4"/>
  <c r="K2985" i="4"/>
  <c r="J2985" i="4"/>
  <c r="J2698" i="4"/>
  <c r="M2698" i="4"/>
  <c r="L2698" i="4"/>
  <c r="K2698" i="4"/>
  <c r="K3727" i="4"/>
  <c r="L3727" i="4"/>
  <c r="J3727" i="4"/>
  <c r="M3727" i="4"/>
  <c r="L3934" i="4"/>
  <c r="K3934" i="4"/>
  <c r="J3934" i="4"/>
  <c r="M3934" i="4"/>
  <c r="M4062" i="4"/>
  <c r="K4062" i="4"/>
  <c r="L4062" i="4"/>
  <c r="J4062" i="4"/>
  <c r="L4311" i="4"/>
  <c r="M4311" i="4"/>
  <c r="K4311" i="4"/>
  <c r="J4311" i="4"/>
  <c r="L4826" i="4"/>
  <c r="K4826" i="4"/>
  <c r="J4826" i="4"/>
  <c r="M4826" i="4"/>
  <c r="J4979" i="4"/>
  <c r="M4979" i="4"/>
  <c r="L4979" i="4"/>
  <c r="K4979" i="4"/>
  <c r="J4567" i="4"/>
  <c r="L4567" i="4"/>
  <c r="M4567" i="4"/>
  <c r="K4567" i="4"/>
  <c r="K4971" i="4"/>
  <c r="M4971" i="4"/>
  <c r="L4971" i="4"/>
  <c r="J4971" i="4"/>
  <c r="J4347" i="4"/>
  <c r="M4347" i="4"/>
  <c r="L4347" i="4"/>
  <c r="K4347" i="4"/>
  <c r="M4474" i="4"/>
  <c r="J4474" i="4"/>
  <c r="J4561" i="4"/>
  <c r="L4561" i="4"/>
  <c r="M4561" i="4"/>
  <c r="K4561" i="4"/>
  <c r="M4904" i="4"/>
  <c r="L4904" i="4"/>
  <c r="J4904" i="4"/>
  <c r="K4904" i="4"/>
  <c r="K4958" i="4"/>
  <c r="M4958" i="4"/>
  <c r="L4958" i="4"/>
  <c r="J4958" i="4"/>
  <c r="L162" i="4"/>
  <c r="J162" i="4"/>
  <c r="M162" i="4"/>
  <c r="K162" i="4"/>
  <c r="L194" i="4"/>
  <c r="J194" i="4"/>
  <c r="M194" i="4"/>
  <c r="K194" i="4"/>
  <c r="J231" i="4"/>
  <c r="M231" i="4"/>
  <c r="L231" i="4"/>
  <c r="K231" i="4"/>
  <c r="J263" i="4"/>
  <c r="M263" i="4"/>
  <c r="L263" i="4"/>
  <c r="K263" i="4"/>
  <c r="M575" i="4"/>
  <c r="L575" i="4"/>
  <c r="K575" i="4"/>
  <c r="J575" i="4"/>
  <c r="M1640" i="4"/>
  <c r="J1640" i="4"/>
  <c r="K1640" i="4"/>
  <c r="L1640" i="4"/>
  <c r="M1739" i="4"/>
  <c r="K1739" i="4"/>
  <c r="J1739" i="4"/>
  <c r="L1739" i="4"/>
  <c r="J2566" i="4"/>
  <c r="K2566" i="4"/>
  <c r="M2566" i="4"/>
  <c r="L2566" i="4"/>
  <c r="J2624" i="4"/>
  <c r="M2624" i="4"/>
  <c r="K2624" i="4"/>
  <c r="L2624" i="4"/>
  <c r="J2526" i="4"/>
  <c r="K2526" i="4"/>
  <c r="M2526" i="4"/>
  <c r="L2526" i="4"/>
  <c r="J2622" i="4"/>
  <c r="M2622" i="4"/>
  <c r="K2622" i="4"/>
  <c r="L2622" i="4"/>
  <c r="L2796" i="4"/>
  <c r="M2796" i="4"/>
  <c r="J2796" i="4"/>
  <c r="K2796" i="4"/>
  <c r="K2844" i="4"/>
  <c r="J2844" i="4"/>
  <c r="M2844" i="4"/>
  <c r="L2844" i="4"/>
  <c r="K2876" i="4"/>
  <c r="J2876" i="4"/>
  <c r="M2876" i="4"/>
  <c r="L2876" i="4"/>
  <c r="J2908" i="4"/>
  <c r="M2908" i="4"/>
  <c r="L2908" i="4"/>
  <c r="K2908" i="4"/>
  <c r="M2940" i="4"/>
  <c r="J2940" i="4"/>
  <c r="L2940" i="4"/>
  <c r="K2940" i="4"/>
  <c r="L3066" i="4"/>
  <c r="M3066" i="4"/>
  <c r="K3066" i="4"/>
  <c r="J3066" i="4"/>
  <c r="M3242" i="4"/>
  <c r="J3242" i="4"/>
  <c r="K3242" i="4"/>
  <c r="L3242" i="4"/>
  <c r="L3521" i="4"/>
  <c r="J3521" i="4"/>
  <c r="M3521" i="4"/>
  <c r="K3521" i="4"/>
  <c r="J3649" i="4"/>
  <c r="M3649" i="4"/>
  <c r="J3713" i="4"/>
  <c r="M3713" i="4"/>
  <c r="J3777" i="4"/>
  <c r="M3777" i="4"/>
  <c r="L3234" i="4"/>
  <c r="K3234" i="4"/>
  <c r="J3234" i="4"/>
  <c r="M3234" i="4"/>
  <c r="J3303" i="4"/>
  <c r="M3303" i="4"/>
  <c r="K3303" i="4"/>
  <c r="L3303" i="4"/>
  <c r="J3510" i="4"/>
  <c r="M3510" i="4"/>
  <c r="K3665" i="4"/>
  <c r="L3665" i="4"/>
  <c r="J3665" i="4"/>
  <c r="M3665" i="4"/>
  <c r="J3867" i="4"/>
  <c r="M3867" i="4"/>
  <c r="K3867" i="4"/>
  <c r="L3867" i="4"/>
  <c r="J3899" i="4"/>
  <c r="M3899" i="4"/>
  <c r="K3899" i="4"/>
  <c r="L3899" i="4"/>
  <c r="L3930" i="4"/>
  <c r="K3930" i="4"/>
  <c r="M3930" i="4"/>
  <c r="J3930" i="4"/>
  <c r="L3962" i="4"/>
  <c r="K3962" i="4"/>
  <c r="M3962" i="4"/>
  <c r="J3962" i="4"/>
  <c r="K3994" i="4"/>
  <c r="L3994" i="4"/>
  <c r="K4026" i="4"/>
  <c r="L4026" i="4"/>
  <c r="K4058" i="4"/>
  <c r="L4058" i="4"/>
  <c r="M4090" i="4"/>
  <c r="J4090" i="4"/>
  <c r="K4090" i="4"/>
  <c r="L4090" i="4"/>
  <c r="M4156" i="4"/>
  <c r="J4156" i="4"/>
  <c r="K4156" i="4"/>
  <c r="L4156" i="4"/>
  <c r="M4200" i="4"/>
  <c r="K4200" i="4"/>
  <c r="L4200" i="4"/>
  <c r="J4200" i="4"/>
  <c r="M4102" i="4"/>
  <c r="J4102" i="4"/>
  <c r="K4102" i="4"/>
  <c r="L4102" i="4"/>
  <c r="M4352" i="4"/>
  <c r="L4352" i="4"/>
  <c r="J4352" i="4"/>
  <c r="K4352" i="4"/>
  <c r="J4583" i="4"/>
  <c r="L4583" i="4"/>
  <c r="M4583" i="4"/>
  <c r="K4583" i="4"/>
  <c r="K1443" i="4"/>
  <c r="J1443" i="4"/>
  <c r="L1443" i="4"/>
  <c r="M1443" i="4"/>
  <c r="M4035" i="4"/>
  <c r="J4035" i="4"/>
  <c r="K4035" i="4"/>
  <c r="L4035" i="4"/>
  <c r="L3549" i="4"/>
  <c r="K3549" i="4"/>
  <c r="J3549" i="4"/>
  <c r="M3549" i="4"/>
  <c r="J3941" i="4"/>
  <c r="M3941" i="4"/>
  <c r="K3941" i="4"/>
  <c r="L3941" i="4"/>
  <c r="L3609" i="4"/>
  <c r="J3609" i="4"/>
  <c r="K3609" i="4"/>
  <c r="M3609" i="4"/>
  <c r="L3657" i="4"/>
  <c r="K3657" i="4"/>
  <c r="M3657" i="4"/>
  <c r="J3657" i="4"/>
  <c r="M4037" i="4"/>
  <c r="L4037" i="4"/>
  <c r="K4037" i="4"/>
  <c r="J4037" i="4"/>
  <c r="J4577" i="4"/>
  <c r="L4577" i="4"/>
  <c r="M4577" i="4"/>
  <c r="K4577" i="4"/>
  <c r="K4418" i="4"/>
  <c r="L4418" i="4"/>
  <c r="J4418" i="4"/>
  <c r="M4418" i="4"/>
  <c r="L4271" i="4"/>
  <c r="K4271" i="4"/>
  <c r="M4271" i="4"/>
  <c r="J4271" i="4"/>
  <c r="M4764" i="4"/>
  <c r="L4764" i="4"/>
  <c r="J4764" i="4"/>
  <c r="K4764" i="4"/>
  <c r="L1643" i="4"/>
  <c r="M1643" i="4"/>
  <c r="J1643" i="4"/>
  <c r="K1643" i="4"/>
  <c r="J1023" i="4"/>
  <c r="M1023" i="4"/>
  <c r="L1023" i="4"/>
  <c r="K1023" i="4"/>
  <c r="M2517" i="4"/>
  <c r="L2517" i="4"/>
  <c r="K2517" i="4"/>
  <c r="J2517" i="4"/>
  <c r="M1017" i="4"/>
  <c r="L1017" i="4"/>
  <c r="K1017" i="4"/>
  <c r="J1017" i="4"/>
  <c r="M1866" i="4"/>
  <c r="L1866" i="4"/>
  <c r="J1866" i="4"/>
  <c r="K1866" i="4"/>
  <c r="L2329" i="4"/>
  <c r="K2329" i="4"/>
  <c r="J2329" i="4"/>
  <c r="M2329" i="4"/>
  <c r="L2437" i="4"/>
  <c r="K2437" i="4"/>
  <c r="J2437" i="4"/>
  <c r="M2437" i="4"/>
  <c r="J2999" i="4"/>
  <c r="M2999" i="4"/>
  <c r="K2999" i="4"/>
  <c r="L2999" i="4"/>
  <c r="J4565" i="4"/>
  <c r="K4565" i="4"/>
  <c r="L4565" i="4"/>
  <c r="M4565" i="4"/>
  <c r="L4858" i="4"/>
  <c r="K4858" i="4"/>
  <c r="M4858" i="4"/>
  <c r="J4858" i="4"/>
  <c r="L20" i="4"/>
  <c r="J20" i="4"/>
  <c r="M20" i="4"/>
  <c r="K20" i="4"/>
  <c r="M1149" i="4"/>
  <c r="L1149" i="4"/>
  <c r="K1149" i="4"/>
  <c r="J1149" i="4"/>
  <c r="K1354" i="4"/>
  <c r="L1354" i="4"/>
  <c r="J1354" i="4"/>
  <c r="M1354" i="4"/>
  <c r="J2570" i="4"/>
  <c r="K2570" i="4"/>
  <c r="L2570" i="4"/>
  <c r="M2570" i="4"/>
  <c r="L2797" i="4"/>
  <c r="J2797" i="4"/>
  <c r="K2797" i="4"/>
  <c r="M2797" i="4"/>
  <c r="M3257" i="4"/>
  <c r="L3257" i="4"/>
  <c r="K3257" i="4"/>
  <c r="J3257" i="4"/>
  <c r="M3289" i="4"/>
  <c r="L3289" i="4"/>
  <c r="K3289" i="4"/>
  <c r="J3289" i="4"/>
  <c r="J3461" i="4"/>
  <c r="K3461" i="4"/>
  <c r="L3461" i="4"/>
  <c r="M3461" i="4"/>
  <c r="L3558" i="4"/>
  <c r="K3558" i="4"/>
  <c r="J3558" i="4"/>
  <c r="M3558" i="4"/>
  <c r="J3859" i="4"/>
  <c r="M3859" i="4"/>
  <c r="K3859" i="4"/>
  <c r="L3859" i="4"/>
  <c r="J3891" i="4"/>
  <c r="M3891" i="4"/>
  <c r="K3891" i="4"/>
  <c r="L3891" i="4"/>
  <c r="J3542" i="4"/>
  <c r="M3542" i="4"/>
  <c r="J3697" i="4"/>
  <c r="M3697" i="4"/>
  <c r="L1202" i="4"/>
  <c r="J1202" i="4"/>
  <c r="K1202" i="4"/>
  <c r="M1202" i="4"/>
  <c r="L4866" i="4"/>
  <c r="J4866" i="4"/>
  <c r="K4866" i="4"/>
  <c r="M4866" i="4"/>
  <c r="M5012" i="4"/>
  <c r="K5012" i="4"/>
  <c r="J5012" i="4"/>
  <c r="L5012" i="4"/>
  <c r="J747" i="4"/>
  <c r="M747" i="4"/>
  <c r="L747" i="4"/>
  <c r="K747" i="4"/>
  <c r="M1667" i="4"/>
  <c r="L1667" i="4"/>
  <c r="K1667" i="4"/>
  <c r="J1667" i="4"/>
  <c r="L2361" i="4"/>
  <c r="K2361" i="4"/>
  <c r="J2361" i="4"/>
  <c r="M2361" i="4"/>
  <c r="L3573" i="4"/>
  <c r="K3573" i="4"/>
  <c r="M3573" i="4"/>
  <c r="J3573" i="4"/>
  <c r="M4180" i="4"/>
  <c r="J4180" i="4"/>
  <c r="K4180" i="4"/>
  <c r="L4180" i="4"/>
  <c r="J4778" i="4"/>
  <c r="K4778" i="4"/>
  <c r="M4778" i="4"/>
  <c r="L4778" i="4"/>
  <c r="K1425" i="4"/>
  <c r="J1425" i="4"/>
  <c r="M1425" i="4"/>
  <c r="L1425" i="4"/>
  <c r="M2857" i="4"/>
  <c r="L2857" i="4"/>
  <c r="J2857" i="4"/>
  <c r="K2857" i="4"/>
  <c r="J2921" i="4"/>
  <c r="M2921" i="4"/>
  <c r="L2921" i="4"/>
  <c r="K2921" i="4"/>
  <c r="J2971" i="4"/>
  <c r="M2971" i="4"/>
  <c r="L2971" i="4"/>
  <c r="K2971" i="4"/>
  <c r="L4716" i="4"/>
  <c r="M4716" i="4"/>
  <c r="K4716" i="4"/>
  <c r="J4716" i="4"/>
  <c r="J1686" i="4"/>
  <c r="L1686" i="4"/>
  <c r="M2292" i="4"/>
  <c r="L2292" i="4"/>
  <c r="K2292" i="4"/>
  <c r="J2292" i="4"/>
  <c r="J819" i="4"/>
  <c r="M819" i="4"/>
  <c r="K819" i="4"/>
  <c r="L819" i="4"/>
  <c r="K1459" i="4"/>
  <c r="L1459" i="4"/>
  <c r="J1459" i="4"/>
  <c r="M1459" i="4"/>
  <c r="K2148" i="4"/>
  <c r="M2148" i="4"/>
  <c r="L2148" i="4"/>
  <c r="J2148" i="4"/>
  <c r="K2468" i="4"/>
  <c r="J2468" i="4"/>
  <c r="L2468" i="4"/>
  <c r="M2468" i="4"/>
  <c r="M1599" i="4"/>
  <c r="L1599" i="4"/>
  <c r="K1599" i="4"/>
  <c r="J1599" i="4"/>
  <c r="J3502" i="4"/>
  <c r="M3502" i="4"/>
  <c r="L3914" i="4"/>
  <c r="K3914" i="4"/>
  <c r="J3914" i="4"/>
  <c r="M3914" i="4"/>
  <c r="M3995" i="4"/>
  <c r="J3995" i="4"/>
  <c r="K3995" i="4"/>
  <c r="L3995" i="4"/>
  <c r="M3063" i="4"/>
  <c r="L3063" i="4"/>
  <c r="J3063" i="4"/>
  <c r="K3063" i="4"/>
  <c r="L4841" i="4"/>
  <c r="L1815" i="4"/>
  <c r="M1815" i="4"/>
  <c r="M2258" i="4"/>
  <c r="J2258" i="4"/>
  <c r="L2258" i="4"/>
  <c r="K2258" i="4"/>
  <c r="J1998" i="4"/>
  <c r="K1998" i="4"/>
  <c r="M1998" i="4"/>
  <c r="L1998" i="4"/>
  <c r="J2304" i="4"/>
  <c r="M2304" i="4"/>
  <c r="K2304" i="4"/>
  <c r="L2304" i="4"/>
  <c r="K2747" i="4"/>
  <c r="J2747" i="4"/>
  <c r="M2747" i="4"/>
  <c r="L2747" i="4"/>
  <c r="M3093" i="4"/>
  <c r="J3093" i="4"/>
  <c r="L3093" i="4"/>
  <c r="K3093" i="4"/>
  <c r="L3721" i="4"/>
  <c r="K3721" i="4"/>
  <c r="M3721" i="4"/>
  <c r="J3721" i="4"/>
  <c r="J3819" i="4"/>
  <c r="M3819" i="4"/>
  <c r="K3819" i="4"/>
  <c r="L3819" i="4"/>
  <c r="M4968" i="4"/>
  <c r="J4968" i="4"/>
  <c r="K4968" i="4"/>
  <c r="L4968" i="4"/>
  <c r="M1106" i="4"/>
  <c r="L1106" i="4"/>
  <c r="K1106" i="4"/>
  <c r="J1106" i="4"/>
  <c r="L1375" i="4"/>
  <c r="M1375" i="4"/>
  <c r="J1375" i="4"/>
  <c r="K1375" i="4"/>
  <c r="M1487" i="4"/>
  <c r="L1487" i="4"/>
  <c r="K1487" i="4"/>
  <c r="J1487" i="4"/>
  <c r="M1527" i="4"/>
  <c r="L1527" i="4"/>
  <c r="K1527" i="4"/>
  <c r="J1527" i="4"/>
  <c r="M1559" i="4"/>
  <c r="J1559" i="4"/>
  <c r="K1559" i="4"/>
  <c r="L1559" i="4"/>
  <c r="L1533" i="4"/>
  <c r="J1533" i="4"/>
  <c r="M1533" i="4"/>
  <c r="K1533" i="4"/>
  <c r="M2723" i="4"/>
  <c r="L2723" i="4"/>
  <c r="K2723" i="4"/>
  <c r="J2723" i="4"/>
  <c r="M3092" i="4"/>
  <c r="L3092" i="4"/>
  <c r="K3092" i="4"/>
  <c r="J3092" i="4"/>
  <c r="L3687" i="4"/>
  <c r="M3687" i="4"/>
  <c r="K3687" i="4"/>
  <c r="J3687" i="4"/>
  <c r="K3751" i="4"/>
  <c r="M3751" i="4"/>
  <c r="L3751" i="4"/>
  <c r="J3751" i="4"/>
  <c r="J3250" i="4"/>
  <c r="M3250" i="4"/>
  <c r="K3250" i="4"/>
  <c r="L3250" i="4"/>
  <c r="M3295" i="4"/>
  <c r="L3295" i="4"/>
  <c r="J3295" i="4"/>
  <c r="K3295" i="4"/>
  <c r="K3339" i="4"/>
  <c r="J3339" i="4"/>
  <c r="M3339" i="4"/>
  <c r="L3339" i="4"/>
  <c r="L3601" i="4"/>
  <c r="J3601" i="4"/>
  <c r="M3601" i="4"/>
  <c r="K3601" i="4"/>
  <c r="K3671" i="4"/>
  <c r="M3671" i="4"/>
  <c r="J3671" i="4"/>
  <c r="L3671" i="4"/>
  <c r="J3747" i="4"/>
  <c r="M3747" i="4"/>
  <c r="L3747" i="4"/>
  <c r="K3747" i="4"/>
  <c r="J3861" i="4"/>
  <c r="M3861" i="4"/>
  <c r="M3893" i="4"/>
  <c r="J3893" i="4"/>
  <c r="L4303" i="4"/>
  <c r="K4303" i="4"/>
  <c r="M4303" i="4"/>
  <c r="J4303" i="4"/>
  <c r="L4531" i="4"/>
  <c r="K4531" i="4"/>
  <c r="M4531" i="4"/>
  <c r="J4531" i="4"/>
  <c r="J4940" i="4"/>
  <c r="M4940" i="4"/>
  <c r="K4940" i="4"/>
  <c r="L4940" i="4"/>
  <c r="J4827" i="4"/>
  <c r="M4827" i="4"/>
  <c r="K4827" i="4"/>
  <c r="L4827" i="4"/>
  <c r="K4902" i="4"/>
  <c r="J4902" i="4"/>
  <c r="L4902" i="4"/>
  <c r="M4902" i="4"/>
  <c r="L554" i="4"/>
  <c r="J554" i="4"/>
  <c r="M554" i="4"/>
  <c r="K554" i="4"/>
  <c r="M586" i="4"/>
  <c r="L586" i="4"/>
  <c r="K586" i="4"/>
  <c r="J586" i="4"/>
  <c r="M718" i="4"/>
  <c r="L718" i="4"/>
  <c r="K718" i="4"/>
  <c r="J718" i="4"/>
  <c r="M756" i="4"/>
  <c r="L756" i="4"/>
  <c r="J756" i="4"/>
  <c r="K756" i="4"/>
  <c r="J772" i="4"/>
  <c r="M772" i="4"/>
  <c r="L772" i="4"/>
  <c r="K772" i="4"/>
  <c r="J816" i="4"/>
  <c r="L816" i="4"/>
  <c r="M816" i="4"/>
  <c r="K816" i="4"/>
  <c r="J832" i="4"/>
  <c r="M832" i="4"/>
  <c r="L832" i="4"/>
  <c r="K832" i="4"/>
  <c r="J848" i="4"/>
  <c r="M848" i="4"/>
  <c r="L848" i="4"/>
  <c r="K848" i="4"/>
  <c r="K864" i="4"/>
  <c r="L864" i="4"/>
  <c r="M864" i="4"/>
  <c r="J864" i="4"/>
  <c r="K880" i="4"/>
  <c r="L880" i="4"/>
  <c r="M880" i="4"/>
  <c r="J880" i="4"/>
  <c r="M907" i="4"/>
  <c r="J907" i="4"/>
  <c r="K907" i="4"/>
  <c r="K1185" i="4"/>
  <c r="J1185" i="4"/>
  <c r="L1185" i="4"/>
  <c r="M1185" i="4"/>
  <c r="K1461" i="4"/>
  <c r="L1461" i="4"/>
  <c r="M1461" i="4"/>
  <c r="J1461" i="4"/>
  <c r="L1521" i="4"/>
  <c r="M1521" i="4"/>
  <c r="K1521" i="4"/>
  <c r="J1521" i="4"/>
  <c r="J1588" i="4"/>
  <c r="L1588" i="4"/>
  <c r="K1588" i="4"/>
  <c r="M1588" i="4"/>
  <c r="M2486" i="4"/>
  <c r="J2486" i="4"/>
  <c r="K2486" i="4"/>
  <c r="L2486" i="4"/>
  <c r="L2842" i="4"/>
  <c r="J2842" i="4"/>
  <c r="K2842" i="4"/>
  <c r="M2842" i="4"/>
  <c r="L2874" i="4"/>
  <c r="K2874" i="4"/>
  <c r="J2874" i="4"/>
  <c r="M2874" i="4"/>
  <c r="M2906" i="4"/>
  <c r="J2906" i="4"/>
  <c r="K2906" i="4"/>
  <c r="L2906" i="4"/>
  <c r="M2938" i="4"/>
  <c r="J2938" i="4"/>
  <c r="K2938" i="4"/>
  <c r="L2938" i="4"/>
  <c r="K3074" i="4"/>
  <c r="M3074" i="4"/>
  <c r="J3074" i="4"/>
  <c r="L3074" i="4"/>
  <c r="M3124" i="4"/>
  <c r="L3124" i="4"/>
  <c r="J3124" i="4"/>
  <c r="K3124" i="4"/>
  <c r="M2935" i="4"/>
  <c r="J2935" i="4"/>
  <c r="K2935" i="4"/>
  <c r="L2935" i="4"/>
  <c r="M4820" i="4"/>
  <c r="L4820" i="4"/>
  <c r="K4820" i="4"/>
  <c r="J4820" i="4"/>
  <c r="J4887" i="4"/>
  <c r="K4887" i="4"/>
  <c r="M4887" i="4"/>
  <c r="L4887" i="4"/>
  <c r="J5022" i="4"/>
  <c r="K5022" i="4"/>
  <c r="M5022" i="4"/>
  <c r="L5022" i="4"/>
  <c r="L5090" i="4"/>
  <c r="K5090" i="4"/>
  <c r="M5090" i="4"/>
  <c r="J5090" i="4"/>
  <c r="L4676" i="4"/>
  <c r="K4676" i="4"/>
  <c r="M4676" i="4"/>
  <c r="J4676" i="4"/>
  <c r="K4835" i="4"/>
  <c r="J4835" i="4"/>
  <c r="M4835" i="4"/>
  <c r="L4835" i="4"/>
  <c r="M2155" i="4"/>
  <c r="J2155" i="4"/>
  <c r="L2155" i="4"/>
  <c r="K2155" i="4"/>
  <c r="L2353" i="4"/>
  <c r="K2353" i="4"/>
  <c r="J2353" i="4"/>
  <c r="M2353" i="4"/>
  <c r="L1888" i="4"/>
  <c r="K1888" i="4"/>
  <c r="M1888" i="4"/>
  <c r="J1888" i="4"/>
  <c r="L1936" i="4"/>
  <c r="K1936" i="4"/>
  <c r="M1936" i="4"/>
  <c r="J1936" i="4"/>
  <c r="L1968" i="4"/>
  <c r="K1968" i="4"/>
  <c r="M1968" i="4"/>
  <c r="J1968" i="4"/>
  <c r="L2000" i="4"/>
  <c r="K2000" i="4"/>
  <c r="M2000" i="4"/>
  <c r="J2000" i="4"/>
  <c r="J2032" i="4"/>
  <c r="M2032" i="4"/>
  <c r="K2032" i="4"/>
  <c r="L2032" i="4"/>
  <c r="L2313" i="4"/>
  <c r="K2313" i="4"/>
  <c r="J2313" i="4"/>
  <c r="M2313" i="4"/>
  <c r="M2499" i="4"/>
  <c r="L2499" i="4"/>
  <c r="J2499" i="4"/>
  <c r="K2499" i="4"/>
  <c r="J2701" i="4"/>
  <c r="M2701" i="4"/>
  <c r="L2701" i="4"/>
  <c r="K2701" i="4"/>
  <c r="J915" i="4"/>
  <c r="I915" i="4"/>
  <c r="K915" i="4"/>
  <c r="L70" i="4"/>
  <c r="K70" i="4"/>
  <c r="J70" i="4"/>
  <c r="M70" i="4"/>
  <c r="L148" i="4"/>
  <c r="J148" i="4"/>
  <c r="K148" i="4"/>
  <c r="M148" i="4"/>
  <c r="J164" i="4"/>
  <c r="K164" i="4"/>
  <c r="M164" i="4"/>
  <c r="L164" i="4"/>
  <c r="L188" i="4"/>
  <c r="J188" i="4"/>
  <c r="K188" i="4"/>
  <c r="M188" i="4"/>
  <c r="K330" i="4"/>
  <c r="L330" i="4"/>
  <c r="M330" i="4"/>
  <c r="J330" i="4"/>
  <c r="J340" i="4"/>
  <c r="M340" i="4"/>
  <c r="L340" i="4"/>
  <c r="K340" i="4"/>
  <c r="J386" i="4"/>
  <c r="M386" i="4"/>
  <c r="K386" i="4"/>
  <c r="L386" i="4"/>
  <c r="J450" i="4"/>
  <c r="M450" i="4"/>
  <c r="L450" i="4"/>
  <c r="K450" i="4"/>
  <c r="M485" i="4"/>
  <c r="L485" i="4"/>
  <c r="J485" i="4"/>
  <c r="K485" i="4"/>
  <c r="L514" i="4"/>
  <c r="J514" i="4"/>
  <c r="K514" i="4"/>
  <c r="M760" i="4"/>
  <c r="L760" i="4"/>
  <c r="J760" i="4"/>
  <c r="K760" i="4"/>
  <c r="K2289" i="4"/>
  <c r="J2289" i="4"/>
  <c r="M2289" i="4"/>
  <c r="L2289" i="4"/>
  <c r="J1676" i="4"/>
  <c r="L1676" i="4"/>
  <c r="M1734" i="4"/>
  <c r="K1734" i="4"/>
  <c r="L1734" i="4"/>
  <c r="J1734" i="4"/>
  <c r="M1833" i="4"/>
  <c r="J1833" i="4"/>
  <c r="K1833" i="4"/>
  <c r="L1833" i="4"/>
  <c r="J2055" i="4"/>
  <c r="M2055" i="4"/>
  <c r="L2055" i="4"/>
  <c r="K2055" i="4"/>
  <c r="J2099" i="4"/>
  <c r="M2099" i="4"/>
  <c r="L2099" i="4"/>
  <c r="K2099" i="4"/>
  <c r="K2143" i="4"/>
  <c r="J2143" i="4"/>
  <c r="M2143" i="4"/>
  <c r="L2143" i="4"/>
  <c r="L2269" i="4"/>
  <c r="K2269" i="4"/>
  <c r="M2269" i="4"/>
  <c r="J2269" i="4"/>
  <c r="L2337" i="4"/>
  <c r="K2337" i="4"/>
  <c r="J2337" i="4"/>
  <c r="M2337" i="4"/>
  <c r="L2404" i="4"/>
  <c r="K2404" i="4"/>
  <c r="J2404" i="4"/>
  <c r="M2404" i="4"/>
  <c r="M2459" i="4"/>
  <c r="J2459" i="4"/>
  <c r="K2459" i="4"/>
  <c r="L2459" i="4"/>
  <c r="M2498" i="4"/>
  <c r="J2498" i="4"/>
  <c r="K2498" i="4"/>
  <c r="L2498" i="4"/>
  <c r="K2592" i="4"/>
  <c r="J2592" i="4"/>
  <c r="M2592" i="4"/>
  <c r="L2592" i="4"/>
  <c r="K2674" i="4"/>
  <c r="L2674" i="4"/>
  <c r="J2674" i="4"/>
  <c r="M2674" i="4"/>
  <c r="K2692" i="4"/>
  <c r="J2692" i="4"/>
  <c r="I2692" i="4"/>
  <c r="J2733" i="4"/>
  <c r="I2733" i="4"/>
  <c r="K2733" i="4"/>
  <c r="M2783" i="4"/>
  <c r="L2783" i="4"/>
  <c r="J2783" i="4"/>
  <c r="K2783" i="4"/>
  <c r="L3064" i="4"/>
  <c r="M3064" i="4"/>
  <c r="K3064" i="4"/>
  <c r="J3064" i="4"/>
  <c r="J3177" i="4"/>
  <c r="I3177" i="4"/>
  <c r="I3175" i="4" s="1"/>
  <c r="K3177" i="4"/>
  <c r="M3235" i="4"/>
  <c r="L3235" i="4"/>
  <c r="K3235" i="4"/>
  <c r="J3235" i="4"/>
  <c r="J3667" i="4"/>
  <c r="M3667" i="4"/>
  <c r="L3667" i="4"/>
  <c r="K3667" i="4"/>
  <c r="J2352" i="4"/>
  <c r="M2352" i="4"/>
  <c r="K2352" i="4"/>
  <c r="L2352" i="4"/>
  <c r="J2415" i="4"/>
  <c r="M2415" i="4"/>
  <c r="K2415" i="4"/>
  <c r="L2415" i="4"/>
  <c r="K2464" i="4"/>
  <c r="J2464" i="4"/>
  <c r="L2464" i="4"/>
  <c r="M2464" i="4"/>
  <c r="J3398" i="4"/>
  <c r="M3398" i="4"/>
  <c r="K3398" i="4"/>
  <c r="L3398" i="4"/>
  <c r="K3414" i="4"/>
  <c r="J3414" i="4"/>
  <c r="M3414" i="4"/>
  <c r="L3414" i="4"/>
  <c r="E12" i="6"/>
  <c r="L4400" i="4"/>
  <c r="M4400" i="4"/>
  <c r="K4400" i="4"/>
  <c r="J4400" i="4"/>
  <c r="L4760" i="4"/>
  <c r="K4760" i="4"/>
  <c r="M4760" i="4"/>
  <c r="J4760" i="4"/>
  <c r="J5066" i="4"/>
  <c r="K5066" i="4"/>
  <c r="M5066" i="4"/>
  <c r="L5066" i="4"/>
  <c r="M4783" i="4"/>
  <c r="L4783" i="4"/>
  <c r="K4783" i="4"/>
  <c r="J4783" i="4"/>
  <c r="M5032" i="4"/>
  <c r="J5032" i="4"/>
  <c r="K5032" i="4"/>
  <c r="L5032" i="4"/>
  <c r="L4880" i="4"/>
  <c r="J4880" i="4"/>
  <c r="M4880" i="4"/>
  <c r="K4880" i="4"/>
  <c r="J5153" i="4"/>
  <c r="M5153" i="4"/>
  <c r="L5153" i="4"/>
  <c r="K5153" i="4"/>
  <c r="M74" i="4"/>
  <c r="K74" i="4"/>
  <c r="L74" i="4"/>
  <c r="J74" i="4"/>
  <c r="L106" i="4"/>
  <c r="K106" i="4"/>
  <c r="M106" i="4"/>
  <c r="J106" i="4"/>
  <c r="L157" i="4"/>
  <c r="J157" i="4"/>
  <c r="M157" i="4"/>
  <c r="K157" i="4"/>
  <c r="L1003" i="4"/>
  <c r="M1003" i="4"/>
  <c r="K1003" i="4"/>
  <c r="J1003" i="4"/>
  <c r="L1284" i="4"/>
  <c r="M1284" i="4"/>
  <c r="K1284" i="4"/>
  <c r="J1284" i="4"/>
  <c r="L1300" i="4"/>
  <c r="J1300" i="4"/>
  <c r="K1300" i="4"/>
  <c r="M1300" i="4"/>
  <c r="M585" i="4"/>
  <c r="L585" i="4"/>
  <c r="J585" i="4"/>
  <c r="K585" i="4"/>
  <c r="J3707" i="4"/>
  <c r="M3707" i="4"/>
  <c r="K3707" i="4"/>
  <c r="L3707" i="4"/>
  <c r="M3392" i="4"/>
  <c r="K3392" i="4"/>
  <c r="L3392" i="4"/>
  <c r="J3392" i="4"/>
  <c r="J5054" i="4"/>
  <c r="L5054" i="4"/>
  <c r="K5054" i="4"/>
  <c r="M5054" i="4"/>
  <c r="K758" i="4"/>
  <c r="J758" i="4"/>
  <c r="M758" i="4"/>
  <c r="L758" i="4"/>
  <c r="M845" i="4"/>
  <c r="L845" i="4"/>
  <c r="K845" i="4"/>
  <c r="J845" i="4"/>
  <c r="K877" i="4"/>
  <c r="L877" i="4"/>
  <c r="J877" i="4"/>
  <c r="M877" i="4"/>
  <c r="M947" i="4"/>
  <c r="L947" i="4"/>
  <c r="J947" i="4"/>
  <c r="K947" i="4"/>
  <c r="J1000" i="4"/>
  <c r="L1000" i="4"/>
  <c r="K1000" i="4"/>
  <c r="M1000" i="4"/>
  <c r="K1167" i="4"/>
  <c r="M1167" i="4"/>
  <c r="L1167" i="4"/>
  <c r="J1167" i="4"/>
  <c r="L1209" i="4"/>
  <c r="M1209" i="4"/>
  <c r="J1209" i="4"/>
  <c r="K1209" i="4"/>
  <c r="M1258" i="4"/>
  <c r="K1258" i="4"/>
  <c r="J1258" i="4"/>
  <c r="L1258" i="4"/>
  <c r="M1290" i="4"/>
  <c r="K1290" i="4"/>
  <c r="J1290" i="4"/>
  <c r="L1290" i="4"/>
  <c r="K2241" i="4"/>
  <c r="J2241" i="4"/>
  <c r="M2241" i="4"/>
  <c r="L2241" i="4"/>
  <c r="K1806" i="4"/>
  <c r="L1806" i="4"/>
  <c r="J1806" i="4"/>
  <c r="M1806" i="4"/>
  <c r="L2127" i="4"/>
  <c r="M2127" i="4"/>
  <c r="J2127" i="4"/>
  <c r="K2127" i="4"/>
  <c r="M2180" i="4"/>
  <c r="L2180" i="4"/>
  <c r="K2180" i="4"/>
  <c r="J2180" i="4"/>
  <c r="L2253" i="4"/>
  <c r="K2253" i="4"/>
  <c r="M2253" i="4"/>
  <c r="J2253" i="4"/>
  <c r="J2324" i="4"/>
  <c r="M2324" i="4"/>
  <c r="K2324" i="4"/>
  <c r="L2324" i="4"/>
  <c r="K2670" i="4"/>
  <c r="L2670" i="4"/>
  <c r="J2670" i="4"/>
  <c r="M2670" i="4"/>
  <c r="M3180" i="4"/>
  <c r="J3180" i="4"/>
  <c r="L3180" i="4"/>
  <c r="K3180" i="4"/>
  <c r="M2476" i="4"/>
  <c r="K2476" i="4"/>
  <c r="L2476" i="4"/>
  <c r="J2476" i="4"/>
  <c r="M4230" i="4"/>
  <c r="K4230" i="4"/>
  <c r="L4230" i="4"/>
  <c r="J4230" i="4"/>
  <c r="M4154" i="4"/>
  <c r="J4154" i="4"/>
  <c r="K4154" i="4"/>
  <c r="L4154" i="4"/>
  <c r="L4420" i="4"/>
  <c r="J4420" i="4"/>
  <c r="K4420" i="4"/>
  <c r="M4420" i="4"/>
  <c r="J4769" i="4"/>
  <c r="L4769" i="4"/>
  <c r="K4769" i="4"/>
  <c r="M4769" i="4"/>
  <c r="M4837" i="4"/>
  <c r="L4837" i="4"/>
  <c r="K4837" i="4"/>
  <c r="J4837" i="4"/>
  <c r="I209" i="2"/>
  <c r="J209" i="2" s="1"/>
  <c r="M4889" i="4"/>
  <c r="L4889" i="4"/>
  <c r="J4889" i="4"/>
  <c r="K4889" i="4"/>
  <c r="K5038" i="4"/>
  <c r="J5038" i="4"/>
  <c r="M5038" i="4"/>
  <c r="L5038" i="4"/>
  <c r="K2311" i="4"/>
  <c r="J2311" i="4"/>
  <c r="M2311" i="4"/>
  <c r="L2311" i="4"/>
  <c r="J2941" i="4"/>
  <c r="M2941" i="4"/>
  <c r="L2941" i="4"/>
  <c r="K2941" i="4"/>
  <c r="J4556" i="4"/>
  <c r="M4556" i="4"/>
  <c r="L4556" i="4"/>
  <c r="K4556" i="4"/>
  <c r="L4724" i="4"/>
  <c r="K4724" i="4"/>
  <c r="M4724" i="4"/>
  <c r="J4724" i="4"/>
  <c r="L3506" i="4"/>
  <c r="K3506" i="4"/>
  <c r="J3506" i="4"/>
  <c r="M3506" i="4"/>
  <c r="M3233" i="4"/>
  <c r="L3233" i="4"/>
  <c r="K3233" i="4"/>
  <c r="J3233" i="4"/>
  <c r="K3673" i="4"/>
  <c r="L3673" i="4"/>
  <c r="M3673" i="4"/>
  <c r="J3673" i="4"/>
  <c r="M4845" i="4"/>
  <c r="K4845" i="4"/>
  <c r="L4845" i="4"/>
  <c r="J4845" i="4"/>
  <c r="M4208" i="4"/>
  <c r="K4208" i="4"/>
  <c r="L4208" i="4"/>
  <c r="J4208" i="4"/>
  <c r="K4482" i="4"/>
  <c r="L4482" i="4"/>
  <c r="J4482" i="4"/>
  <c r="M4482" i="4"/>
  <c r="M4518" i="4"/>
  <c r="J4518" i="4"/>
  <c r="L4587" i="4"/>
  <c r="K4587" i="4"/>
  <c r="J4587" i="4"/>
  <c r="M4587" i="4"/>
  <c r="L4263" i="4"/>
  <c r="M4263" i="4"/>
  <c r="J4263" i="4"/>
  <c r="K4263" i="4"/>
  <c r="J4574" i="4"/>
  <c r="K4574" i="4"/>
  <c r="M4574" i="4"/>
  <c r="L4574" i="4"/>
  <c r="J4754" i="4"/>
  <c r="K4754" i="4"/>
  <c r="M4754" i="4"/>
  <c r="L4754" i="4"/>
  <c r="J789" i="4"/>
  <c r="K789" i="4"/>
  <c r="L789" i="4"/>
  <c r="M789" i="4"/>
  <c r="M2238" i="4"/>
  <c r="J2238" i="4"/>
  <c r="L2238" i="4"/>
  <c r="K2238" i="4"/>
  <c r="M2487" i="4"/>
  <c r="L2487" i="4"/>
  <c r="K2487" i="4"/>
  <c r="J2487" i="4"/>
  <c r="K1445" i="4"/>
  <c r="L1445" i="4"/>
  <c r="M1445" i="4"/>
  <c r="J1445" i="4"/>
  <c r="M1679" i="4"/>
  <c r="L1679" i="4"/>
  <c r="K1679" i="4"/>
  <c r="J1679" i="4"/>
  <c r="M2126" i="4"/>
  <c r="K2126" i="4"/>
  <c r="L2126" i="4"/>
  <c r="J2126" i="4"/>
  <c r="M2274" i="4"/>
  <c r="J2274" i="4"/>
  <c r="K2274" i="4"/>
  <c r="L2274" i="4"/>
  <c r="M2453" i="4"/>
  <c r="J2453" i="4"/>
  <c r="L2453" i="4"/>
  <c r="K2453" i="4"/>
  <c r="L1787" i="4"/>
  <c r="M1787" i="4"/>
  <c r="L2505" i="4"/>
  <c r="K2505" i="4"/>
  <c r="J2505" i="4"/>
  <c r="M2505" i="4"/>
  <c r="L3605" i="4"/>
  <c r="K3605" i="4"/>
  <c r="M3605" i="4"/>
  <c r="J3605" i="4"/>
  <c r="M2611" i="4"/>
  <c r="L2611" i="4"/>
  <c r="J2611" i="4"/>
  <c r="K2611" i="4"/>
  <c r="M2973" i="4"/>
  <c r="L2973" i="4"/>
  <c r="K2973" i="4"/>
  <c r="J2973" i="4"/>
  <c r="M3059" i="4"/>
  <c r="L3059" i="4"/>
  <c r="K3059" i="4"/>
  <c r="J3059" i="4"/>
  <c r="L3456" i="4"/>
  <c r="M3456" i="4"/>
  <c r="L3577" i="4"/>
  <c r="J3577" i="4"/>
  <c r="K3577" i="4"/>
  <c r="M3577" i="4"/>
  <c r="K3705" i="4"/>
  <c r="L3705" i="4"/>
  <c r="M3705" i="4"/>
  <c r="J3705" i="4"/>
  <c r="J3789" i="4"/>
  <c r="M3789" i="4"/>
  <c r="J3913" i="4"/>
  <c r="M3913" i="4"/>
  <c r="K3913" i="4"/>
  <c r="L3913" i="4"/>
  <c r="M4027" i="4"/>
  <c r="J4027" i="4"/>
  <c r="K4027" i="4"/>
  <c r="L4027" i="4"/>
  <c r="L4307" i="4"/>
  <c r="K4307" i="4"/>
  <c r="J4307" i="4"/>
  <c r="M4307" i="4"/>
  <c r="M383" i="4"/>
  <c r="L383" i="4"/>
  <c r="K383" i="4"/>
  <c r="J383" i="4"/>
  <c r="K1107" i="4"/>
  <c r="J1107" i="4"/>
  <c r="M1107" i="4"/>
  <c r="L1107" i="4"/>
  <c r="K1124" i="4"/>
  <c r="J1124" i="4"/>
  <c r="L1124" i="4"/>
  <c r="M1124" i="4"/>
  <c r="J1324" i="4"/>
  <c r="K1324" i="4"/>
  <c r="M1324" i="4"/>
  <c r="L1324" i="4"/>
  <c r="J1356" i="4"/>
  <c r="L1356" i="4"/>
  <c r="K1356" i="4"/>
  <c r="M1356" i="4"/>
  <c r="M811" i="4"/>
  <c r="L811" i="4"/>
  <c r="J811" i="4"/>
  <c r="K811" i="4"/>
  <c r="J1493" i="4"/>
  <c r="M1493" i="4"/>
  <c r="L1493" i="4"/>
  <c r="K1493" i="4"/>
  <c r="J3370" i="4"/>
  <c r="L3370" i="4"/>
  <c r="J4891" i="4"/>
  <c r="L4891" i="4"/>
  <c r="K4891" i="4"/>
  <c r="M4891" i="4"/>
  <c r="K80" i="4"/>
  <c r="J80" i="4"/>
  <c r="M80" i="4"/>
  <c r="L80" i="4"/>
  <c r="I2450" i="4"/>
  <c r="J2450" i="4"/>
  <c r="K2450" i="4"/>
  <c r="J3240" i="4"/>
  <c r="M3240" i="4"/>
  <c r="K3240" i="4"/>
  <c r="L3240" i="4"/>
  <c r="K1416" i="4"/>
  <c r="H1416" i="4"/>
  <c r="J1416" i="4"/>
  <c r="K1476" i="4"/>
  <c r="J1476" i="4"/>
  <c r="M1476" i="4"/>
  <c r="L1476" i="4"/>
  <c r="J2929" i="4"/>
  <c r="M2929" i="4"/>
  <c r="L2929" i="4"/>
  <c r="K2929" i="4"/>
  <c r="K3070" i="4"/>
  <c r="J3070" i="4"/>
  <c r="I3070" i="4"/>
  <c r="K3237" i="4"/>
  <c r="I3237" i="4"/>
  <c r="J3237" i="4"/>
  <c r="K4506" i="4"/>
  <c r="L4506" i="4"/>
  <c r="M4506" i="4"/>
  <c r="J4506" i="4"/>
  <c r="M5072" i="4"/>
  <c r="J5072" i="4"/>
  <c r="L5072" i="4"/>
  <c r="K5072" i="4"/>
  <c r="M1395" i="4"/>
  <c r="L1395" i="4"/>
  <c r="K1395" i="4"/>
  <c r="J1395" i="4"/>
  <c r="L1639" i="4"/>
  <c r="J1639" i="4"/>
  <c r="M2128" i="4"/>
  <c r="J2128" i="4"/>
  <c r="L2128" i="4"/>
  <c r="K2128" i="4"/>
  <c r="M2242" i="4"/>
  <c r="J2242" i="4"/>
  <c r="L2242" i="4"/>
  <c r="K2242" i="4"/>
  <c r="K2513" i="4"/>
  <c r="M2513" i="4"/>
  <c r="L2513" i="4"/>
  <c r="J2513" i="4"/>
  <c r="M997" i="4"/>
  <c r="L997" i="4"/>
  <c r="K997" i="4"/>
  <c r="J997" i="4"/>
  <c r="M1187" i="4"/>
  <c r="K1187" i="4"/>
  <c r="L1187" i="4"/>
  <c r="J1187" i="4"/>
  <c r="K1419" i="4"/>
  <c r="L1419" i="4"/>
  <c r="J1419" i="4"/>
  <c r="M1419" i="4"/>
  <c r="J1621" i="4"/>
  <c r="L1621" i="4"/>
  <c r="K1621" i="4"/>
  <c r="M1621" i="4"/>
  <c r="M1683" i="4"/>
  <c r="L1683" i="4"/>
  <c r="J1683" i="4"/>
  <c r="K1683" i="4"/>
  <c r="L1846" i="4"/>
  <c r="J1846" i="4"/>
  <c r="K1846" i="4"/>
  <c r="M1846" i="4"/>
  <c r="L1878" i="4"/>
  <c r="J1878" i="4"/>
  <c r="K1878" i="4"/>
  <c r="M1878" i="4"/>
  <c r="L1910" i="4"/>
  <c r="J1910" i="4"/>
  <c r="K1910" i="4"/>
  <c r="M1910" i="4"/>
  <c r="L1942" i="4"/>
  <c r="J1942" i="4"/>
  <c r="K1942" i="4"/>
  <c r="M1942" i="4"/>
  <c r="L1974" i="4"/>
  <c r="J1974" i="4"/>
  <c r="K1974" i="4"/>
  <c r="M1974" i="4"/>
  <c r="L2006" i="4"/>
  <c r="J2006" i="4"/>
  <c r="K2006" i="4"/>
  <c r="M2006" i="4"/>
  <c r="M2038" i="4"/>
  <c r="L2038" i="4"/>
  <c r="K2038" i="4"/>
  <c r="J2038" i="4"/>
  <c r="M2170" i="4"/>
  <c r="J2170" i="4"/>
  <c r="L2170" i="4"/>
  <c r="K2170" i="4"/>
  <c r="M2286" i="4"/>
  <c r="J2286" i="4"/>
  <c r="L2286" i="4"/>
  <c r="K2286" i="4"/>
  <c r="K2383" i="4"/>
  <c r="J2383" i="4"/>
  <c r="M2383" i="4"/>
  <c r="L2383" i="4"/>
  <c r="L2548" i="4"/>
  <c r="K2548" i="4"/>
  <c r="J2548" i="4"/>
  <c r="M2548" i="4"/>
  <c r="L50" i="4"/>
  <c r="J50" i="4"/>
  <c r="M50" i="4"/>
  <c r="K50" i="4"/>
  <c r="K115" i="4"/>
  <c r="J115" i="4"/>
  <c r="M115" i="4"/>
  <c r="L115" i="4"/>
  <c r="L1366" i="4"/>
  <c r="M1366" i="4"/>
  <c r="J1366" i="4"/>
  <c r="K1366" i="4"/>
  <c r="M1475" i="4"/>
  <c r="J1475" i="4"/>
  <c r="K1475" i="4"/>
  <c r="L1475" i="4"/>
  <c r="M1551" i="4"/>
  <c r="K1551" i="4"/>
  <c r="L1551" i="4"/>
  <c r="J1551" i="4"/>
  <c r="J3061" i="4"/>
  <c r="M3061" i="4"/>
  <c r="L3061" i="4"/>
  <c r="K3061" i="4"/>
  <c r="M606" i="4"/>
  <c r="L606" i="4"/>
  <c r="J606" i="4"/>
  <c r="K606" i="4"/>
  <c r="M707" i="4"/>
  <c r="L707" i="4"/>
  <c r="K707" i="4"/>
  <c r="J707" i="4"/>
  <c r="K1113" i="4"/>
  <c r="M1113" i="4"/>
  <c r="L1113" i="4"/>
  <c r="J1113" i="4"/>
  <c r="L1142" i="4"/>
  <c r="K1142" i="4"/>
  <c r="M1142" i="4"/>
  <c r="J1142" i="4"/>
  <c r="J1402" i="4"/>
  <c r="K1402" i="4"/>
  <c r="H1402" i="4"/>
  <c r="H1385" i="4" s="1"/>
  <c r="L1385" i="4" s="1"/>
  <c r="M1499" i="4"/>
  <c r="J1499" i="4"/>
  <c r="L1499" i="4"/>
  <c r="K1499" i="4"/>
  <c r="L1737" i="4"/>
  <c r="K1737" i="4"/>
  <c r="M1737" i="4"/>
  <c r="J1737" i="4"/>
  <c r="L2167" i="4"/>
  <c r="K2167" i="4"/>
  <c r="J2167" i="4"/>
  <c r="M2167" i="4"/>
  <c r="J2275" i="4"/>
  <c r="M2275" i="4"/>
  <c r="L2275" i="4"/>
  <c r="K2275" i="4"/>
  <c r="L2373" i="4"/>
  <c r="K2373" i="4"/>
  <c r="J2373" i="4"/>
  <c r="M2373" i="4"/>
  <c r="L2428" i="4"/>
  <c r="K2428" i="4"/>
  <c r="J2428" i="4"/>
  <c r="M2428" i="4"/>
  <c r="L2465" i="4"/>
  <c r="K2465" i="4"/>
  <c r="J2465" i="4"/>
  <c r="M2465" i="4"/>
  <c r="K2759" i="4"/>
  <c r="J2759" i="4"/>
  <c r="M2759" i="4"/>
  <c r="L2759" i="4"/>
  <c r="L2827" i="4"/>
  <c r="K2827" i="4"/>
  <c r="J2827" i="4"/>
  <c r="M2827" i="4"/>
  <c r="M3094" i="4"/>
  <c r="K3094" i="4"/>
  <c r="L3094" i="4"/>
  <c r="J3094" i="4"/>
  <c r="M2204" i="4"/>
  <c r="L2204" i="4"/>
  <c r="K2204" i="4"/>
  <c r="J2204" i="4"/>
  <c r="M3757" i="4"/>
  <c r="J3757" i="4"/>
  <c r="L783" i="4"/>
  <c r="K783" i="4"/>
  <c r="J783" i="4"/>
  <c r="M783" i="4"/>
  <c r="M1673" i="4"/>
  <c r="J1673" i="4"/>
  <c r="K1673" i="4"/>
  <c r="L1673" i="4"/>
  <c r="M460" i="4"/>
  <c r="K460" i="4"/>
  <c r="M2138" i="4"/>
  <c r="K2138" i="4"/>
  <c r="L2138" i="4"/>
  <c r="J2138" i="4"/>
  <c r="K2422" i="4"/>
  <c r="J2422" i="4"/>
  <c r="M2422" i="4"/>
  <c r="L2422" i="4"/>
  <c r="L163" i="4"/>
  <c r="J163" i="4"/>
  <c r="M163" i="4"/>
  <c r="K163" i="4"/>
  <c r="L51" i="4"/>
  <c r="J51" i="4"/>
  <c r="K51" i="4"/>
  <c r="M51" i="4"/>
  <c r="J43" i="4"/>
  <c r="L43" i="4"/>
  <c r="K43" i="4"/>
  <c r="M43" i="4"/>
  <c r="J739" i="4"/>
  <c r="M739" i="4"/>
  <c r="K739" i="4"/>
  <c r="L739" i="4"/>
  <c r="L1799" i="4"/>
  <c r="M1799" i="4"/>
  <c r="L2397" i="4"/>
  <c r="K2397" i="4"/>
  <c r="J2397" i="4"/>
  <c r="M2397" i="4"/>
  <c r="L3210" i="4"/>
  <c r="M3210" i="4"/>
  <c r="K3210" i="4"/>
  <c r="J3210" i="4"/>
  <c r="J4589" i="4"/>
  <c r="L4589" i="4"/>
  <c r="M4589" i="4"/>
  <c r="K4589" i="4"/>
  <c r="J4762" i="4"/>
  <c r="K4762" i="4"/>
  <c r="M4762" i="4"/>
  <c r="L4762" i="4"/>
  <c r="K1046" i="4"/>
  <c r="J1046" i="4"/>
  <c r="M1046" i="4"/>
  <c r="L1046" i="4"/>
  <c r="M2130" i="4"/>
  <c r="L2130" i="4"/>
  <c r="K2130" i="4"/>
  <c r="J2130" i="4"/>
  <c r="M4740" i="4"/>
  <c r="L4740" i="4"/>
  <c r="K4740" i="4"/>
  <c r="J4740" i="4"/>
  <c r="K2331" i="4"/>
  <c r="J2331" i="4"/>
  <c r="M2331" i="4"/>
  <c r="L2331" i="4"/>
  <c r="J370" i="4"/>
  <c r="M370" i="4"/>
  <c r="L370" i="4"/>
  <c r="K370" i="4"/>
  <c r="M1609" i="4"/>
  <c r="L1609" i="4"/>
  <c r="J1609" i="4"/>
  <c r="K1609" i="4"/>
  <c r="M1661" i="4"/>
  <c r="K1661" i="4"/>
  <c r="J1661" i="4"/>
  <c r="L1661" i="4"/>
  <c r="K2144" i="4"/>
  <c r="M2144" i="4"/>
  <c r="L2144" i="4"/>
  <c r="J2144" i="4"/>
  <c r="K2443" i="4"/>
  <c r="L2443" i="4"/>
  <c r="M364" i="4"/>
  <c r="L364" i="4"/>
  <c r="K364" i="4"/>
  <c r="J364" i="4"/>
  <c r="L912" i="4"/>
  <c r="J912" i="4"/>
  <c r="M912" i="4"/>
  <c r="K912" i="4"/>
  <c r="L2171" i="4"/>
  <c r="K2171" i="4"/>
  <c r="M2171" i="4"/>
  <c r="J2171" i="4"/>
  <c r="L1646" i="4"/>
  <c r="J1646" i="4"/>
  <c r="K1646" i="4"/>
  <c r="M1646" i="4"/>
  <c r="K3458" i="4"/>
  <c r="J3458" i="4"/>
  <c r="M3458" i="4"/>
  <c r="L3458" i="4"/>
  <c r="K2836" i="4"/>
  <c r="M2836" i="4"/>
  <c r="J2836" i="4"/>
  <c r="L2836" i="4"/>
  <c r="M2875" i="4"/>
  <c r="L2875" i="4"/>
  <c r="K2875" i="4"/>
  <c r="J2875" i="4"/>
  <c r="L3486" i="4"/>
  <c r="K3486" i="4"/>
  <c r="J3486" i="4"/>
  <c r="M3486" i="4"/>
  <c r="L3589" i="4"/>
  <c r="K3589" i="4"/>
  <c r="J3589" i="4"/>
  <c r="M3589" i="4"/>
  <c r="L3717" i="4"/>
  <c r="K3717" i="4"/>
  <c r="J3717" i="4"/>
  <c r="M3717" i="4"/>
  <c r="J3835" i="4"/>
  <c r="M3835" i="4"/>
  <c r="K3835" i="4"/>
  <c r="L3835" i="4"/>
  <c r="J4585" i="4"/>
  <c r="K4585" i="4"/>
  <c r="L4585" i="4"/>
  <c r="M4585" i="4"/>
  <c r="M4931" i="4"/>
  <c r="K4931" i="4"/>
  <c r="J4931" i="4"/>
  <c r="L4931" i="4"/>
  <c r="J4770" i="4"/>
  <c r="K4770" i="4"/>
  <c r="M4770" i="4"/>
  <c r="L4770" i="4"/>
  <c r="L283" i="4"/>
  <c r="J283" i="4"/>
  <c r="M283" i="4"/>
  <c r="K283" i="4"/>
  <c r="L299" i="4"/>
  <c r="J299" i="4"/>
  <c r="M299" i="4"/>
  <c r="K299" i="4"/>
  <c r="K87" i="4"/>
  <c r="J87" i="4"/>
  <c r="M87" i="4"/>
  <c r="L87" i="4"/>
  <c r="K324" i="4"/>
  <c r="L324" i="4"/>
  <c r="J324" i="4"/>
  <c r="M324" i="4"/>
  <c r="J366" i="4"/>
  <c r="M366" i="4"/>
  <c r="L366" i="4"/>
  <c r="K366" i="4"/>
  <c r="L429" i="4"/>
  <c r="K429" i="4"/>
  <c r="M429" i="4"/>
  <c r="J429" i="4"/>
  <c r="K526" i="4"/>
  <c r="J526" i="4"/>
  <c r="L526" i="4"/>
  <c r="M526" i="4"/>
  <c r="M1539" i="4"/>
  <c r="J1539" i="4"/>
  <c r="L1539" i="4"/>
  <c r="K1539" i="4"/>
  <c r="M1008" i="4"/>
  <c r="L1008" i="4"/>
  <c r="K1008" i="4"/>
  <c r="J1008" i="4"/>
  <c r="K1504" i="4"/>
  <c r="M1504" i="4"/>
  <c r="L1504" i="4"/>
  <c r="J1504" i="4"/>
  <c r="L1545" i="4"/>
  <c r="J1545" i="4"/>
  <c r="M1545" i="4"/>
  <c r="K1545" i="4"/>
  <c r="J1662" i="4"/>
  <c r="L1662" i="4"/>
  <c r="M2070" i="4"/>
  <c r="L2070" i="4"/>
  <c r="J2070" i="4"/>
  <c r="K2070" i="4"/>
  <c r="M3041" i="4"/>
  <c r="K3041" i="4"/>
  <c r="J3041" i="4"/>
  <c r="L3041" i="4"/>
  <c r="M2216" i="4"/>
  <c r="L2216" i="4"/>
  <c r="K2216" i="4"/>
  <c r="J2216" i="4"/>
  <c r="L2377" i="4"/>
  <c r="K2377" i="4"/>
  <c r="J2377" i="4"/>
  <c r="M2377" i="4"/>
  <c r="L2831" i="4"/>
  <c r="K2831" i="4"/>
  <c r="J2831" i="4"/>
  <c r="M2831" i="4"/>
  <c r="M2911" i="4"/>
  <c r="J2911" i="4"/>
  <c r="K2911" i="4"/>
  <c r="L2911" i="4"/>
  <c r="M2943" i="4"/>
  <c r="J2943" i="4"/>
  <c r="K2943" i="4"/>
  <c r="L2943" i="4"/>
  <c r="M3099" i="4"/>
  <c r="L3099" i="4"/>
  <c r="K3099" i="4"/>
  <c r="J3099" i="4"/>
  <c r="L2183" i="4"/>
  <c r="M2183" i="4"/>
  <c r="J2183" i="4"/>
  <c r="K2183" i="4"/>
  <c r="M2246" i="4"/>
  <c r="J2246" i="4"/>
  <c r="L2246" i="4"/>
  <c r="K2246" i="4"/>
  <c r="K2299" i="4"/>
  <c r="J2299" i="4"/>
  <c r="M2299" i="4"/>
  <c r="L2299" i="4"/>
  <c r="K2438" i="4"/>
  <c r="J2438" i="4"/>
  <c r="M2438" i="4"/>
  <c r="L2438" i="4"/>
  <c r="L2700" i="4"/>
  <c r="K2700" i="4"/>
  <c r="J2700" i="4"/>
  <c r="M2700" i="4"/>
  <c r="L2882" i="4"/>
  <c r="J2882" i="4"/>
  <c r="K2882" i="4"/>
  <c r="M2882" i="4"/>
  <c r="M2930" i="4"/>
  <c r="J2930" i="4"/>
  <c r="K2930" i="4"/>
  <c r="L2930" i="4"/>
  <c r="M2962" i="4"/>
  <c r="J2962" i="4"/>
  <c r="K2962" i="4"/>
  <c r="L2962" i="4"/>
  <c r="J2899" i="4"/>
  <c r="M2899" i="4"/>
  <c r="K2899" i="4"/>
  <c r="L2899" i="4"/>
  <c r="L3481" i="4"/>
  <c r="J3481" i="4"/>
  <c r="K3481" i="4"/>
  <c r="M3481" i="4"/>
  <c r="L3529" i="4"/>
  <c r="J3529" i="4"/>
  <c r="K3529" i="4"/>
  <c r="M3529" i="4"/>
  <c r="L3582" i="4"/>
  <c r="K3582" i="4"/>
  <c r="J3582" i="4"/>
  <c r="M3582" i="4"/>
  <c r="J3977" i="4"/>
  <c r="M3977" i="4"/>
  <c r="K3977" i="4"/>
  <c r="L3977" i="4"/>
  <c r="L2745" i="4"/>
  <c r="K2745" i="4"/>
  <c r="M2745" i="4"/>
  <c r="J2745" i="4"/>
  <c r="L3613" i="4"/>
  <c r="J3613" i="4"/>
  <c r="K3613" i="4"/>
  <c r="M3613" i="4"/>
  <c r="J3661" i="4"/>
  <c r="M3661" i="4"/>
  <c r="M4009" i="4"/>
  <c r="K4009" i="4"/>
  <c r="L4009" i="4"/>
  <c r="J4009" i="4"/>
  <c r="L4692" i="4"/>
  <c r="K4692" i="4"/>
  <c r="M4692" i="4"/>
  <c r="J4692" i="4"/>
  <c r="K5026" i="4"/>
  <c r="J5026" i="4"/>
  <c r="M5026" i="4"/>
  <c r="L5026" i="4"/>
  <c r="M4228" i="4"/>
  <c r="J4228" i="4"/>
  <c r="K4228" i="4"/>
  <c r="L4228" i="4"/>
  <c r="M4422" i="4"/>
  <c r="J4422" i="4"/>
  <c r="M4502" i="4"/>
  <c r="J4502" i="4"/>
  <c r="J4547" i="4"/>
  <c r="L4547" i="4"/>
  <c r="K4547" i="4"/>
  <c r="M4547" i="4"/>
  <c r="J4920" i="4"/>
  <c r="K4920" i="4"/>
  <c r="M4920" i="4"/>
  <c r="L4920" i="4"/>
  <c r="L4275" i="4"/>
  <c r="K4275" i="4"/>
  <c r="J4275" i="4"/>
  <c r="M4275" i="4"/>
  <c r="J4336" i="4"/>
  <c r="M4336" i="4"/>
  <c r="K4336" i="4"/>
  <c r="L4336" i="4"/>
  <c r="K4772" i="4"/>
  <c r="J4772" i="4"/>
  <c r="L4772" i="4"/>
  <c r="M4772" i="4"/>
  <c r="L3477" i="4"/>
  <c r="K3477" i="4"/>
  <c r="J3477" i="4"/>
  <c r="M3477" i="4"/>
  <c r="M2859" i="4"/>
  <c r="K2859" i="4"/>
  <c r="L2859" i="4"/>
  <c r="J2859" i="4"/>
  <c r="M2953" i="4"/>
  <c r="J2953" i="4"/>
  <c r="L2953" i="4"/>
  <c r="K2953" i="4"/>
  <c r="K3765" i="4"/>
  <c r="L3765" i="4"/>
  <c r="J3765" i="4"/>
  <c r="M3765" i="4"/>
  <c r="M2947" i="4"/>
  <c r="J2947" i="4"/>
  <c r="K2947" i="4"/>
  <c r="L2947" i="4"/>
  <c r="M4775" i="4"/>
  <c r="J4775" i="4"/>
  <c r="L4775" i="4"/>
  <c r="K4775" i="4"/>
  <c r="J4912" i="4"/>
  <c r="K4912" i="4"/>
  <c r="M4912" i="4"/>
  <c r="L4912" i="4"/>
  <c r="M4355" i="4"/>
  <c r="J4355" i="4"/>
  <c r="L4355" i="4"/>
  <c r="K4355" i="4"/>
  <c r="J4942" i="4"/>
  <c r="K4942" i="4"/>
  <c r="M4942" i="4"/>
  <c r="L4942" i="4"/>
  <c r="K5076" i="4"/>
  <c r="M5076" i="4"/>
  <c r="J5076" i="4"/>
  <c r="L5076" i="4"/>
  <c r="K59" i="4"/>
  <c r="J59" i="4"/>
  <c r="L59" i="4"/>
  <c r="M59" i="4"/>
  <c r="L126" i="4"/>
  <c r="J126" i="4"/>
  <c r="K126" i="4"/>
  <c r="M126" i="4"/>
  <c r="L202" i="4"/>
  <c r="J202" i="4"/>
  <c r="M202" i="4"/>
  <c r="K202" i="4"/>
  <c r="J1625" i="4"/>
  <c r="K1625" i="4"/>
  <c r="H1625" i="4"/>
  <c r="M2140" i="4"/>
  <c r="K2140" i="4"/>
  <c r="J2140" i="4"/>
  <c r="L2140" i="4"/>
  <c r="M2485" i="4"/>
  <c r="J2485" i="4"/>
  <c r="L2485" i="4"/>
  <c r="K2485" i="4"/>
  <c r="M2598" i="4"/>
  <c r="J2598" i="4"/>
  <c r="K2598" i="4"/>
  <c r="L2598" i="4"/>
  <c r="K2852" i="4"/>
  <c r="J2852" i="4"/>
  <c r="M2852" i="4"/>
  <c r="L2852" i="4"/>
  <c r="K2884" i="4"/>
  <c r="J2884" i="4"/>
  <c r="M2884" i="4"/>
  <c r="L2884" i="4"/>
  <c r="M2916" i="4"/>
  <c r="J2916" i="4"/>
  <c r="L2916" i="4"/>
  <c r="K2916" i="4"/>
  <c r="M2948" i="4"/>
  <c r="J2948" i="4"/>
  <c r="L2948" i="4"/>
  <c r="K2948" i="4"/>
  <c r="J3104" i="4"/>
  <c r="K3104" i="4"/>
  <c r="L3104" i="4"/>
  <c r="M3104" i="4"/>
  <c r="M3179" i="4"/>
  <c r="J3179" i="4"/>
  <c r="K3179" i="4"/>
  <c r="L3179" i="4"/>
  <c r="M2192" i="4"/>
  <c r="L2192" i="4"/>
  <c r="K2192" i="4"/>
  <c r="J2192" i="4"/>
  <c r="M2250" i="4"/>
  <c r="J2250" i="4"/>
  <c r="K2250" i="4"/>
  <c r="L2250" i="4"/>
  <c r="K2303" i="4"/>
  <c r="J2303" i="4"/>
  <c r="M2303" i="4"/>
  <c r="L2303" i="4"/>
  <c r="L2366" i="4"/>
  <c r="K2366" i="4"/>
  <c r="J2366" i="4"/>
  <c r="M2366" i="4"/>
  <c r="M2454" i="4"/>
  <c r="J2454" i="4"/>
  <c r="K2454" i="4"/>
  <c r="L2454" i="4"/>
  <c r="J2550" i="4"/>
  <c r="K2550" i="4"/>
  <c r="M2550" i="4"/>
  <c r="L2550" i="4"/>
  <c r="J2618" i="4"/>
  <c r="M2618" i="4"/>
  <c r="K2618" i="4"/>
  <c r="L2618" i="4"/>
  <c r="J2716" i="4"/>
  <c r="M2716" i="4"/>
  <c r="L2716" i="4"/>
  <c r="K2716" i="4"/>
  <c r="L2762" i="4"/>
  <c r="K2762" i="4"/>
  <c r="M2762" i="4"/>
  <c r="J2762" i="4"/>
  <c r="M2814" i="4"/>
  <c r="L2814" i="4"/>
  <c r="J2814" i="4"/>
  <c r="K2814" i="4"/>
  <c r="L5129" i="4"/>
  <c r="L950" i="4"/>
  <c r="M950" i="4"/>
  <c r="K950" i="4"/>
  <c r="J950" i="4"/>
  <c r="M990" i="4"/>
  <c r="K990" i="4"/>
  <c r="L990" i="4"/>
  <c r="J990" i="4"/>
  <c r="M1013" i="4"/>
  <c r="L1013" i="4"/>
  <c r="J1013" i="4"/>
  <c r="K1013" i="4"/>
  <c r="L1067" i="4"/>
  <c r="M1067" i="4"/>
  <c r="K1067" i="4"/>
  <c r="J1067" i="4"/>
  <c r="K1174" i="4"/>
  <c r="J1174" i="4"/>
  <c r="M1174" i="4"/>
  <c r="L1174" i="4"/>
  <c r="J1200" i="4"/>
  <c r="K1200" i="4"/>
  <c r="M1200" i="4"/>
  <c r="L1200" i="4"/>
  <c r="L1216" i="4"/>
  <c r="M1216" i="4"/>
  <c r="J1216" i="4"/>
  <c r="K1216" i="4"/>
  <c r="L1237" i="4"/>
  <c r="J1237" i="4"/>
  <c r="K1237" i="4"/>
  <c r="M1237" i="4"/>
  <c r="L1253" i="4"/>
  <c r="M1253" i="4"/>
  <c r="K1253" i="4"/>
  <c r="J1253" i="4"/>
  <c r="L1365" i="4"/>
  <c r="J1365" i="4"/>
  <c r="M1365" i="4"/>
  <c r="K1365" i="4"/>
  <c r="L559" i="4"/>
  <c r="K559" i="4"/>
  <c r="M559" i="4"/>
  <c r="J559" i="4"/>
  <c r="M589" i="4"/>
  <c r="L589" i="4"/>
  <c r="K589" i="4"/>
  <c r="J589" i="4"/>
  <c r="J617" i="4"/>
  <c r="M617" i="4"/>
  <c r="L617" i="4"/>
  <c r="K617" i="4"/>
  <c r="J649" i="4"/>
  <c r="M649" i="4"/>
  <c r="L649" i="4"/>
  <c r="K649" i="4"/>
  <c r="J681" i="4"/>
  <c r="M681" i="4"/>
  <c r="L681" i="4"/>
  <c r="K681" i="4"/>
  <c r="J790" i="4"/>
  <c r="K790" i="4"/>
  <c r="L790" i="4"/>
  <c r="M790" i="4"/>
  <c r="M926" i="4"/>
  <c r="J926" i="4"/>
  <c r="L926" i="4"/>
  <c r="K926" i="4"/>
  <c r="L1030" i="4"/>
  <c r="J1030" i="4"/>
  <c r="M1030" i="4"/>
  <c r="K1030" i="4"/>
  <c r="L2110" i="4"/>
  <c r="J2110" i="4"/>
  <c r="M2110" i="4"/>
  <c r="K2110" i="4"/>
  <c r="M2202" i="4"/>
  <c r="J2202" i="4"/>
  <c r="K2202" i="4"/>
  <c r="L2202" i="4"/>
  <c r="M2266" i="4"/>
  <c r="J2266" i="4"/>
  <c r="L2266" i="4"/>
  <c r="K2266" i="4"/>
  <c r="K2359" i="4"/>
  <c r="J2359" i="4"/>
  <c r="M2359" i="4"/>
  <c r="L2359" i="4"/>
  <c r="K3358" i="4"/>
  <c r="L3358" i="4"/>
  <c r="J3358" i="4"/>
  <c r="M3358" i="4"/>
  <c r="K3440" i="4"/>
  <c r="J3440" i="4"/>
  <c r="M3440" i="4"/>
  <c r="L3440" i="4"/>
  <c r="K3594" i="4"/>
  <c r="L3594" i="4"/>
  <c r="M3594" i="4"/>
  <c r="J3594" i="4"/>
  <c r="L3505" i="4"/>
  <c r="J3505" i="4"/>
  <c r="M3505" i="4"/>
  <c r="K3505" i="4"/>
  <c r="M3703" i="4"/>
  <c r="K3703" i="4"/>
  <c r="L3703" i="4"/>
  <c r="J3703" i="4"/>
  <c r="J3940" i="4"/>
  <c r="M3940" i="4"/>
  <c r="L3940" i="4"/>
  <c r="K3940" i="4"/>
  <c r="J3972" i="4"/>
  <c r="M3972" i="4"/>
  <c r="L3972" i="4"/>
  <c r="K3972" i="4"/>
  <c r="J4004" i="4"/>
  <c r="M4004" i="4"/>
  <c r="K4004" i="4"/>
  <c r="L4004" i="4"/>
  <c r="J4036" i="4"/>
  <c r="M4036" i="4"/>
  <c r="K4036" i="4"/>
  <c r="L4036" i="4"/>
  <c r="M4196" i="4"/>
  <c r="J4196" i="4"/>
  <c r="K4196" i="4"/>
  <c r="L4196" i="4"/>
  <c r="L3938" i="4"/>
  <c r="K3938" i="4"/>
  <c r="M3938" i="4"/>
  <c r="J3938" i="4"/>
  <c r="L3970" i="4"/>
  <c r="K3970" i="4"/>
  <c r="J3970" i="4"/>
  <c r="M3970" i="4"/>
  <c r="K4002" i="4"/>
  <c r="L4002" i="4"/>
  <c r="K4034" i="4"/>
  <c r="L4034" i="4"/>
  <c r="M4066" i="4"/>
  <c r="J4066" i="4"/>
  <c r="L4066" i="4"/>
  <c r="K4066" i="4"/>
  <c r="M4098" i="4"/>
  <c r="J4098" i="4"/>
  <c r="K4098" i="4"/>
  <c r="L4098" i="4"/>
  <c r="M4244" i="4"/>
  <c r="J4244" i="4"/>
  <c r="K4244" i="4"/>
  <c r="L4244" i="4"/>
  <c r="J4341" i="4"/>
  <c r="M4341" i="4"/>
  <c r="L4341" i="4"/>
  <c r="K4341" i="4"/>
  <c r="L4522" i="4"/>
  <c r="M4522" i="4"/>
  <c r="K4522" i="4"/>
  <c r="J4522" i="4"/>
  <c r="L4559" i="4"/>
  <c r="K4559" i="4"/>
  <c r="J4559" i="4"/>
  <c r="M4559" i="4"/>
  <c r="L4847" i="4"/>
  <c r="J4847" i="4"/>
  <c r="J4944" i="4"/>
  <c r="K4944" i="4"/>
  <c r="L4944" i="4"/>
  <c r="M4944" i="4"/>
  <c r="M5045" i="4"/>
  <c r="K5045" i="4"/>
  <c r="L5045" i="4"/>
  <c r="J5045" i="4"/>
  <c r="M5040" i="4"/>
  <c r="J5040" i="4"/>
  <c r="L5040" i="4"/>
  <c r="K5040" i="4"/>
  <c r="J5145" i="4"/>
  <c r="M5145" i="4"/>
  <c r="K5145" i="4"/>
  <c r="L5145" i="4"/>
  <c r="L193" i="4"/>
  <c r="M193" i="4"/>
  <c r="J193" i="4"/>
  <c r="K193" i="4"/>
  <c r="L246" i="4"/>
  <c r="K246" i="4"/>
  <c r="J246" i="4"/>
  <c r="M246" i="4"/>
  <c r="L262" i="4"/>
  <c r="K262" i="4"/>
  <c r="J262" i="4"/>
  <c r="M262" i="4"/>
  <c r="J347" i="4"/>
  <c r="M347" i="4"/>
  <c r="L347" i="4"/>
  <c r="K347" i="4"/>
  <c r="J2229" i="4"/>
  <c r="M2229" i="4"/>
  <c r="K2229" i="4"/>
  <c r="L2229" i="4"/>
  <c r="M2496" i="4"/>
  <c r="J2496" i="4"/>
  <c r="K2496" i="4"/>
  <c r="L2496" i="4"/>
  <c r="J3182" i="4"/>
  <c r="M3182" i="4"/>
  <c r="K3182" i="4"/>
  <c r="L3182" i="4"/>
  <c r="J3783" i="4"/>
  <c r="L3783" i="4"/>
  <c r="M3783" i="4"/>
  <c r="K3783" i="4"/>
  <c r="M4110" i="4"/>
  <c r="K4110" i="4"/>
  <c r="L4110" i="4"/>
  <c r="J4110" i="4"/>
  <c r="M4206" i="4"/>
  <c r="K4206" i="4"/>
  <c r="L4206" i="4"/>
  <c r="J4206" i="4"/>
  <c r="L4460" i="4"/>
  <c r="J4460" i="4"/>
  <c r="M4460" i="4"/>
  <c r="K4460" i="4"/>
  <c r="L4688" i="4"/>
  <c r="K4688" i="4"/>
  <c r="J4688" i="4"/>
  <c r="M4688" i="4"/>
  <c r="L4416" i="4"/>
  <c r="M4416" i="4"/>
  <c r="J4416" i="4"/>
  <c r="K4416" i="4"/>
  <c r="L4728" i="4"/>
  <c r="K4728" i="4"/>
  <c r="J4728" i="4"/>
  <c r="M4728" i="4"/>
  <c r="L4777" i="4"/>
  <c r="K4777" i="4"/>
  <c r="J4777" i="4"/>
  <c r="M4777" i="4"/>
  <c r="L4884" i="4"/>
  <c r="J4884" i="4"/>
  <c r="M4884" i="4"/>
  <c r="K4884" i="4"/>
  <c r="M4959" i="4"/>
  <c r="J4959" i="4"/>
  <c r="L4959" i="4"/>
  <c r="K4959" i="4"/>
  <c r="M5103" i="4"/>
  <c r="L5103" i="4"/>
  <c r="K5103" i="4"/>
  <c r="J5103" i="4"/>
  <c r="K1824" i="4"/>
  <c r="M2256" i="4"/>
  <c r="L2256" i="4"/>
  <c r="K2256" i="4"/>
  <c r="J2256" i="4"/>
  <c r="J4328" i="4"/>
  <c r="M4328" i="4"/>
  <c r="L4328" i="4"/>
  <c r="K4328" i="4"/>
  <c r="M4426" i="4"/>
  <c r="J4426" i="4"/>
  <c r="L4526" i="4"/>
  <c r="K4526" i="4"/>
  <c r="M4526" i="4"/>
  <c r="J4526" i="4"/>
  <c r="J4563" i="4"/>
  <c r="L4563" i="4"/>
  <c r="K4563" i="4"/>
  <c r="M4563" i="4"/>
  <c r="L4926" i="4"/>
  <c r="J4926" i="4"/>
  <c r="K4926" i="4"/>
  <c r="M4926" i="4"/>
  <c r="M5002" i="4"/>
  <c r="L5002" i="4"/>
  <c r="J5002" i="4"/>
  <c r="K5002" i="4"/>
  <c r="L4664" i="4"/>
  <c r="J4664" i="4"/>
  <c r="K4664" i="4"/>
  <c r="M4664" i="4"/>
  <c r="L4767" i="4"/>
  <c r="K4767" i="4"/>
  <c r="J4767" i="4"/>
  <c r="M4767" i="4"/>
  <c r="L4799" i="4"/>
  <c r="M4799" i="4"/>
  <c r="K4799" i="4"/>
  <c r="J4799" i="4"/>
  <c r="L4815" i="4"/>
  <c r="M4815" i="4"/>
  <c r="K4815" i="4"/>
  <c r="J4815" i="4"/>
  <c r="J4924" i="4"/>
  <c r="K4924" i="4"/>
  <c r="M4924" i="4"/>
  <c r="L4924" i="4"/>
  <c r="K5078" i="4"/>
  <c r="J5078" i="4"/>
  <c r="M5078" i="4"/>
  <c r="L5078" i="4"/>
  <c r="K4750" i="4"/>
  <c r="J4750" i="4"/>
  <c r="L4750" i="4"/>
  <c r="M4750" i="4"/>
  <c r="M954" i="4"/>
  <c r="K954" i="4"/>
  <c r="L954" i="4"/>
  <c r="J954" i="4"/>
  <c r="M1002" i="4"/>
  <c r="J1002" i="4"/>
  <c r="L1002" i="4"/>
  <c r="K1002" i="4"/>
  <c r="J1221" i="4"/>
  <c r="K1221" i="4"/>
  <c r="L1221" i="4"/>
  <c r="M1221" i="4"/>
  <c r="L1506" i="4"/>
  <c r="J1506" i="4"/>
  <c r="M1506" i="4"/>
  <c r="K1506" i="4"/>
  <c r="M1709" i="4"/>
  <c r="K1709" i="4"/>
  <c r="J1709" i="4"/>
  <c r="L1709" i="4"/>
  <c r="K2037" i="4"/>
  <c r="J2037" i="4"/>
  <c r="L2037" i="4"/>
  <c r="M2037" i="4"/>
  <c r="M2590" i="4"/>
  <c r="L2590" i="4"/>
  <c r="J2590" i="4"/>
  <c r="K2590" i="4"/>
  <c r="M2684" i="4"/>
  <c r="L2684" i="4"/>
  <c r="K2684" i="4"/>
  <c r="J2684" i="4"/>
  <c r="M2751" i="4"/>
  <c r="L2751" i="4"/>
  <c r="K2751" i="4"/>
  <c r="J2751" i="4"/>
  <c r="L2788" i="4"/>
  <c r="K2788" i="4"/>
  <c r="M2788" i="4"/>
  <c r="J2788" i="4"/>
  <c r="K3014" i="4"/>
  <c r="J3014" i="4"/>
  <c r="M3014" i="4"/>
  <c r="L3014" i="4"/>
  <c r="K3030" i="4"/>
  <c r="J3030" i="4"/>
  <c r="M3030" i="4"/>
  <c r="L3030" i="4"/>
  <c r="L3045" i="4"/>
  <c r="K3045" i="4"/>
  <c r="M3045" i="4"/>
  <c r="J3045" i="4"/>
  <c r="M4150" i="4"/>
  <c r="J4150" i="4"/>
  <c r="K4150" i="4"/>
  <c r="L4150" i="4"/>
  <c r="M4214" i="4"/>
  <c r="J4214" i="4"/>
  <c r="K4214" i="4"/>
  <c r="L4214" i="4"/>
  <c r="L4349" i="4"/>
  <c r="K4349" i="4"/>
  <c r="M4138" i="4"/>
  <c r="J4138" i="4"/>
  <c r="K4138" i="4"/>
  <c r="L4138" i="4"/>
  <c r="M4202" i="4"/>
  <c r="J4202" i="4"/>
  <c r="K4202" i="4"/>
  <c r="L4202" i="4"/>
  <c r="M4333" i="4"/>
  <c r="L4333" i="4"/>
  <c r="J4333" i="4"/>
  <c r="K4333" i="4"/>
  <c r="L4404" i="4"/>
  <c r="J4404" i="4"/>
  <c r="K4404" i="4"/>
  <c r="M4404" i="4"/>
  <c r="L4468" i="4"/>
  <c r="J4468" i="4"/>
  <c r="K4468" i="4"/>
  <c r="M4468" i="4"/>
  <c r="L4532" i="4"/>
  <c r="K4532" i="4"/>
  <c r="M4532" i="4"/>
  <c r="J4532" i="4"/>
  <c r="J4768" i="4"/>
  <c r="M4768" i="4"/>
  <c r="L4768" i="4"/>
  <c r="K4768" i="4"/>
  <c r="M4350" i="4"/>
  <c r="L4350" i="4"/>
  <c r="K4350" i="4"/>
  <c r="J4350" i="4"/>
  <c r="L4424" i="4"/>
  <c r="K4424" i="4"/>
  <c r="M4424" i="4"/>
  <c r="J4424" i="4"/>
  <c r="L4488" i="4"/>
  <c r="K4488" i="4"/>
  <c r="M4488" i="4"/>
  <c r="J4488" i="4"/>
  <c r="L4680" i="4"/>
  <c r="J4680" i="4"/>
  <c r="K4680" i="4"/>
  <c r="M4680" i="4"/>
  <c r="J4749" i="4"/>
  <c r="K4749" i="4"/>
  <c r="M4749" i="4"/>
  <c r="L4749" i="4"/>
  <c r="K4578" i="4"/>
  <c r="M4578" i="4"/>
  <c r="J4578" i="4"/>
  <c r="L4578" i="4"/>
  <c r="K4763" i="4"/>
  <c r="M4763" i="4"/>
  <c r="J4763" i="4"/>
  <c r="L4763" i="4"/>
  <c r="J4592" i="4"/>
  <c r="L4592" i="4"/>
  <c r="M4592" i="4"/>
  <c r="K4592" i="4"/>
  <c r="K4656" i="4"/>
  <c r="J4656" i="4"/>
  <c r="L4656" i="4"/>
  <c r="M4656" i="4"/>
  <c r="K4787" i="4"/>
  <c r="I4787" i="4"/>
  <c r="J4787" i="4"/>
  <c r="J4851" i="4"/>
  <c r="K4851" i="4"/>
  <c r="L4851" i="4"/>
  <c r="M4851" i="4"/>
  <c r="L4892" i="4"/>
  <c r="K4892" i="4"/>
  <c r="J4892" i="4"/>
  <c r="M4892" i="4"/>
  <c r="K4970" i="4"/>
  <c r="I4970" i="4"/>
  <c r="J4970" i="4"/>
  <c r="J4948" i="4"/>
  <c r="K4948" i="4"/>
  <c r="L4948" i="4"/>
  <c r="M4948" i="4"/>
  <c r="M3741" i="4"/>
  <c r="J3741" i="4"/>
  <c r="M4885" i="4"/>
  <c r="L4885" i="4"/>
  <c r="J4885" i="4"/>
  <c r="K4885" i="4"/>
  <c r="K5014" i="4"/>
  <c r="J5014" i="4"/>
  <c r="M5014" i="4"/>
  <c r="L5014" i="4"/>
  <c r="M4160" i="4"/>
  <c r="K4160" i="4"/>
  <c r="L4160" i="4"/>
  <c r="J4160" i="4"/>
  <c r="L4299" i="4"/>
  <c r="J4299" i="4"/>
  <c r="K4299" i="4"/>
  <c r="M4299" i="4"/>
  <c r="J3976" i="4"/>
  <c r="M3976" i="4"/>
  <c r="K3976" i="4"/>
  <c r="L3976" i="4"/>
  <c r="J4936" i="4"/>
  <c r="L4936" i="4"/>
  <c r="M4936" i="4"/>
  <c r="K4936" i="4"/>
  <c r="L293" i="4"/>
  <c r="J293" i="4"/>
  <c r="M293" i="4"/>
  <c r="K293" i="4"/>
  <c r="L1215" i="4"/>
  <c r="J1215" i="4"/>
  <c r="K1215" i="4"/>
  <c r="M1215" i="4"/>
  <c r="L1236" i="4"/>
  <c r="J1236" i="4"/>
  <c r="K1236" i="4"/>
  <c r="M1236" i="4"/>
  <c r="M1834" i="4"/>
  <c r="L1834" i="4"/>
  <c r="J1834" i="4"/>
  <c r="K1834" i="4"/>
  <c r="L1976" i="4"/>
  <c r="J1976" i="4"/>
  <c r="K1976" i="4"/>
  <c r="M1976" i="4"/>
  <c r="L2024" i="4"/>
  <c r="K2024" i="4"/>
  <c r="M2024" i="4"/>
  <c r="J2024" i="4"/>
  <c r="J2043" i="4"/>
  <c r="M2043" i="4"/>
  <c r="L2043" i="4"/>
  <c r="K2043" i="4"/>
  <c r="J2071" i="4"/>
  <c r="M2071" i="4"/>
  <c r="L2071" i="4"/>
  <c r="K2071" i="4"/>
  <c r="L2119" i="4"/>
  <c r="J2119" i="4"/>
  <c r="K2119" i="4"/>
  <c r="M2119" i="4"/>
  <c r="M2172" i="4"/>
  <c r="L2172" i="4"/>
  <c r="K2172" i="4"/>
  <c r="J2172" i="4"/>
  <c r="L2305" i="4"/>
  <c r="K2305" i="4"/>
  <c r="J2305" i="4"/>
  <c r="M2305" i="4"/>
  <c r="M2491" i="4"/>
  <c r="L2491" i="4"/>
  <c r="K2491" i="4"/>
  <c r="J2491" i="4"/>
  <c r="M2565" i="4"/>
  <c r="L2565" i="4"/>
  <c r="J2565" i="4"/>
  <c r="K2565" i="4"/>
  <c r="K2502" i="4"/>
  <c r="J2502" i="4"/>
  <c r="L2502" i="4"/>
  <c r="M2502" i="4"/>
  <c r="M3408" i="4"/>
  <c r="K3408" i="4"/>
  <c r="J3408" i="4"/>
  <c r="L3408" i="4"/>
  <c r="L4720" i="4"/>
  <c r="K4720" i="4"/>
  <c r="J4720" i="4"/>
  <c r="M4720" i="4"/>
  <c r="M1078" i="4"/>
  <c r="J1078" i="4"/>
  <c r="L1078" i="4"/>
  <c r="K1078" i="4"/>
  <c r="M1133" i="4"/>
  <c r="L1133" i="4"/>
  <c r="J1133" i="4"/>
  <c r="K1133" i="4"/>
  <c r="J814" i="4"/>
  <c r="K814" i="4"/>
  <c r="L814" i="4"/>
  <c r="M814" i="4"/>
  <c r="M1242" i="4"/>
  <c r="J1242" i="4"/>
  <c r="L1242" i="4"/>
  <c r="K1242" i="4"/>
  <c r="L1868" i="4"/>
  <c r="K1868" i="4"/>
  <c r="J1868" i="4"/>
  <c r="M1868" i="4"/>
  <c r="J2047" i="4"/>
  <c r="M2047" i="4"/>
  <c r="L2047" i="4"/>
  <c r="K2047" i="4"/>
  <c r="J2075" i="4"/>
  <c r="M2075" i="4"/>
  <c r="K2075" i="4"/>
  <c r="L2075" i="4"/>
  <c r="K2472" i="4"/>
  <c r="J2472" i="4"/>
  <c r="L2472" i="4"/>
  <c r="M2472" i="4"/>
  <c r="M2492" i="4"/>
  <c r="J2492" i="4"/>
  <c r="K2492" i="4"/>
  <c r="L2492" i="4"/>
  <c r="M2608" i="4"/>
  <c r="J2608" i="4"/>
  <c r="L2608" i="4"/>
  <c r="K2608" i="4"/>
  <c r="M2815" i="4"/>
  <c r="L2815" i="4"/>
  <c r="K2815" i="4"/>
  <c r="J2815" i="4"/>
  <c r="M2586" i="4"/>
  <c r="L2586" i="4"/>
  <c r="J2586" i="4"/>
  <c r="K2586" i="4"/>
  <c r="K3018" i="4"/>
  <c r="J3018" i="4"/>
  <c r="L3018" i="4"/>
  <c r="M3018" i="4"/>
  <c r="J3763" i="4"/>
  <c r="M3763" i="4"/>
  <c r="L3763" i="4"/>
  <c r="K3763" i="4"/>
  <c r="M4134" i="4"/>
  <c r="J4134" i="4"/>
  <c r="K4134" i="4"/>
  <c r="L4134" i="4"/>
  <c r="J4122" i="4"/>
  <c r="K4122" i="4"/>
  <c r="L4122" i="4"/>
  <c r="M4122" i="4"/>
  <c r="L4484" i="4"/>
  <c r="J4484" i="4"/>
  <c r="K4484" i="4"/>
  <c r="M4484" i="4"/>
  <c r="K4550" i="4"/>
  <c r="M4550" i="4"/>
  <c r="L4550" i="4"/>
  <c r="J4550" i="4"/>
  <c r="L4472" i="4"/>
  <c r="K4472" i="4"/>
  <c r="M4472" i="4"/>
  <c r="J4472" i="4"/>
  <c r="K4733" i="4"/>
  <c r="J4733" i="4"/>
  <c r="M4733" i="4"/>
  <c r="L4733" i="4"/>
  <c r="K4843" i="4"/>
  <c r="M4843" i="4"/>
  <c r="J4843" i="4"/>
  <c r="L4843" i="4"/>
  <c r="L4779" i="4"/>
  <c r="M4779" i="4"/>
  <c r="K4779" i="4"/>
  <c r="J4779" i="4"/>
  <c r="L4821" i="4"/>
  <c r="K4821" i="4"/>
  <c r="J4821" i="4"/>
  <c r="M4821" i="4"/>
  <c r="J4993" i="4"/>
  <c r="L4993" i="4"/>
  <c r="K4993" i="4"/>
  <c r="M4993" i="4"/>
  <c r="I3067" i="2"/>
  <c r="J3067" i="2" s="1"/>
  <c r="I3450" i="2"/>
  <c r="J3450" i="2" s="1"/>
  <c r="I2519" i="2"/>
  <c r="J2519" i="2" s="1"/>
  <c r="I2593" i="2"/>
  <c r="J2593" i="2" s="1"/>
  <c r="I813" i="2"/>
  <c r="J813" i="2" s="1"/>
  <c r="I2730" i="2"/>
  <c r="J2730" i="2" s="1"/>
  <c r="I2690" i="2"/>
  <c r="J2690" i="2" s="1"/>
  <c r="I938" i="2"/>
  <c r="J938" i="2" s="1"/>
  <c r="I4909" i="2"/>
  <c r="J4909" i="2" s="1"/>
  <c r="I1117" i="2"/>
  <c r="J1117" i="2" s="1"/>
  <c r="I4829" i="2"/>
  <c r="J4829" i="2" s="1"/>
  <c r="I1047" i="2"/>
  <c r="J1047" i="2" s="1"/>
  <c r="I914" i="2"/>
  <c r="J914" i="2" s="1"/>
  <c r="I966" i="2"/>
  <c r="J966" i="2" s="1"/>
  <c r="I533" i="2"/>
  <c r="J533" i="2" s="1"/>
  <c r="I1033" i="2"/>
  <c r="J1033" i="2" s="1"/>
  <c r="I515" i="2"/>
  <c r="J515" i="2" s="1"/>
  <c r="I920" i="2"/>
  <c r="J920" i="2" s="1"/>
  <c r="I2536" i="2"/>
  <c r="J2536" i="2" s="1"/>
  <c r="I781" i="2"/>
  <c r="J781" i="2" s="1"/>
  <c r="I2741" i="2"/>
  <c r="J2741" i="2" s="1"/>
  <c r="I2755" i="2"/>
  <c r="J2755" i="2" s="1"/>
  <c r="I2725" i="2"/>
  <c r="J2725" i="2" s="1"/>
  <c r="I4955" i="2"/>
  <c r="J4955" i="2" s="1"/>
  <c r="I2121" i="2"/>
  <c r="J2121" i="2" s="1"/>
  <c r="I3043" i="2"/>
  <c r="J3043" i="2" s="1"/>
  <c r="I2296" i="2"/>
  <c r="J2296" i="2" s="1"/>
  <c r="I2715" i="2"/>
  <c r="J2715" i="2" s="1"/>
  <c r="I551" i="2"/>
  <c r="J551" i="2" s="1"/>
  <c r="I4987" i="2"/>
  <c r="J4987" i="2" s="1"/>
  <c r="I5128" i="2"/>
  <c r="J5128" i="2" s="1"/>
  <c r="I5044" i="2" l="1"/>
  <c r="J5044" i="2" s="1"/>
  <c r="J5052" i="2"/>
  <c r="D182" i="10"/>
  <c r="J556" i="2"/>
  <c r="J471" i="2"/>
  <c r="D190" i="10"/>
  <c r="J593" i="2"/>
  <c r="D196" i="10"/>
  <c r="J737" i="2"/>
  <c r="K198" i="10"/>
  <c r="J1836" i="2"/>
  <c r="I3135" i="2"/>
  <c r="J3135" i="2" s="1"/>
  <c r="J3175" i="2"/>
  <c r="D191" i="10"/>
  <c r="J596" i="2"/>
  <c r="I217" i="2"/>
  <c r="J217" i="2" s="1"/>
  <c r="L4900" i="4"/>
  <c r="H12" i="2"/>
  <c r="I4829" i="4"/>
  <c r="L4829" i="4" s="1"/>
  <c r="I1822" i="2"/>
  <c r="J1822" i="2" s="1"/>
  <c r="E14" i="9"/>
  <c r="D18" i="10"/>
  <c r="I4862" i="4"/>
  <c r="L4862" i="4" s="1"/>
  <c r="L3341" i="4"/>
  <c r="L2507" i="4"/>
  <c r="L1718" i="4"/>
  <c r="L2474" i="4"/>
  <c r="L1181" i="4"/>
  <c r="I1836" i="4"/>
  <c r="L1836" i="4" s="1"/>
  <c r="L1715" i="4"/>
  <c r="L1507" i="4"/>
  <c r="H1302" i="2"/>
  <c r="J1302" i="2" s="1"/>
  <c r="L1180" i="4"/>
  <c r="I938" i="4"/>
  <c r="L938" i="4" s="1"/>
  <c r="L5142" i="4"/>
  <c r="I209" i="4"/>
  <c r="L209" i="4" s="1"/>
  <c r="L1472" i="4"/>
  <c r="I556" i="4"/>
  <c r="L556" i="4" s="1"/>
  <c r="I1186" i="4"/>
  <c r="L1186" i="4" s="1"/>
  <c r="L1162" i="4"/>
  <c r="H4785" i="4"/>
  <c r="H4784" i="4" s="1"/>
  <c r="I515" i="4"/>
  <c r="L515" i="4" s="1"/>
  <c r="I5128" i="4"/>
  <c r="L5128" i="4" s="1"/>
  <c r="I2725" i="4"/>
  <c r="L2725" i="4" s="1"/>
  <c r="I920" i="4"/>
  <c r="L920" i="4" s="1"/>
  <c r="L3100" i="4"/>
  <c r="H5162" i="4"/>
  <c r="L594" i="4"/>
  <c r="I801" i="4"/>
  <c r="L801" i="4" s="1"/>
  <c r="L930" i="4"/>
  <c r="L1093" i="4"/>
  <c r="L1225" i="4"/>
  <c r="H1117" i="4"/>
  <c r="L1166" i="4"/>
  <c r="L1074" i="4"/>
  <c r="L738" i="4"/>
  <c r="L15" i="4"/>
  <c r="L560" i="4"/>
  <c r="L597" i="4"/>
  <c r="I781" i="4"/>
  <c r="L781" i="4" s="1"/>
  <c r="H274" i="4"/>
  <c r="L274" i="4" s="1"/>
  <c r="L213" i="4"/>
  <c r="L122" i="4"/>
  <c r="I4909" i="4"/>
  <c r="L4909" i="4" s="1"/>
  <c r="L908" i="4"/>
  <c r="L1362" i="4"/>
  <c r="L1146" i="4"/>
  <c r="L1097" i="4"/>
  <c r="D202" i="10"/>
  <c r="D175" i="10"/>
  <c r="D217" i="10"/>
  <c r="D152" i="10"/>
  <c r="D143" i="10"/>
  <c r="D226" i="10"/>
  <c r="D211" i="10"/>
  <c r="D205" i="10"/>
  <c r="D176" i="10"/>
  <c r="I2475" i="2"/>
  <c r="J2475" i="2" s="1"/>
  <c r="D204" i="10"/>
  <c r="D213" i="10"/>
  <c r="D212" i="10"/>
  <c r="D227" i="10"/>
  <c r="D214" i="10"/>
  <c r="I134" i="4"/>
  <c r="I3097" i="4" s="1"/>
  <c r="L3097" i="4" s="1"/>
  <c r="L147" i="4"/>
  <c r="K90" i="10"/>
  <c r="L1824" i="4"/>
  <c r="L892" i="4"/>
  <c r="I2824" i="4"/>
  <c r="L2824" i="4" s="1"/>
  <c r="L2837" i="4"/>
  <c r="E81" i="9"/>
  <c r="H1572" i="4"/>
  <c r="L1572" i="4" s="1"/>
  <c r="K194" i="10"/>
  <c r="K97" i="10"/>
  <c r="K56" i="10"/>
  <c r="K63" i="10"/>
  <c r="K45" i="10"/>
  <c r="K47" i="10"/>
  <c r="K64" i="10"/>
  <c r="K42" i="10"/>
  <c r="K34" i="10" s="1"/>
  <c r="I3241" i="4"/>
  <c r="L3241" i="4" s="1"/>
  <c r="L3246" i="4"/>
  <c r="I2741" i="4"/>
  <c r="L2741" i="4" s="1"/>
  <c r="L2748" i="4"/>
  <c r="D243" i="10"/>
  <c r="D209" i="10"/>
  <c r="I2518" i="2"/>
  <c r="J2518" i="2" s="1"/>
  <c r="L2500" i="4"/>
  <c r="I55" i="2"/>
  <c r="J55" i="2" s="1"/>
  <c r="H1749" i="4"/>
  <c r="L1750" i="4"/>
  <c r="L1416" i="4"/>
  <c r="I2715" i="4"/>
  <c r="L2715" i="4" s="1"/>
  <c r="L2720" i="4"/>
  <c r="L810" i="4"/>
  <c r="I3336" i="2"/>
  <c r="J3336" i="2" s="1"/>
  <c r="L2450" i="4"/>
  <c r="L3237" i="4"/>
  <c r="L3070" i="4"/>
  <c r="L5055" i="4"/>
  <c r="L1577" i="4"/>
  <c r="L979" i="4"/>
  <c r="L1654" i="4"/>
  <c r="L2159" i="4"/>
  <c r="L4970" i="4"/>
  <c r="L4787" i="4"/>
  <c r="L3177" i="4"/>
  <c r="L2733" i="4"/>
  <c r="L2692" i="4"/>
  <c r="L2811" i="4"/>
  <c r="L1457" i="4"/>
  <c r="L1625" i="4"/>
  <c r="L1402" i="4"/>
  <c r="L915" i="4"/>
  <c r="L3134" i="4"/>
  <c r="L4832" i="4"/>
  <c r="L2706" i="4"/>
  <c r="L2630" i="4"/>
  <c r="L3052" i="4"/>
  <c r="I3135" i="4"/>
  <c r="L3135" i="4" s="1"/>
  <c r="L3175" i="4"/>
  <c r="I5044" i="4"/>
  <c r="L5044" i="4" s="1"/>
  <c r="L5052" i="4"/>
  <c r="I2535" i="2"/>
  <c r="J2535" i="2" s="1"/>
  <c r="I1005" i="2"/>
  <c r="J1005" i="2" s="1"/>
  <c r="I4954" i="2"/>
  <c r="J4954" i="2" s="1"/>
  <c r="I4785" i="2"/>
  <c r="J4785" i="2" s="1"/>
  <c r="I4834" i="2"/>
  <c r="J4834" i="2" s="1"/>
  <c r="I4986" i="2"/>
  <c r="J4986" i="2" s="1"/>
  <c r="I2965" i="2"/>
  <c r="J2965" i="2" s="1"/>
  <c r="I2065" i="2"/>
  <c r="J2065" i="2" s="1"/>
  <c r="I736" i="2"/>
  <c r="J736" i="2" s="1"/>
  <c r="I2689" i="2"/>
  <c r="J2689" i="2" s="1"/>
  <c r="D179" i="10" l="1"/>
  <c r="H11" i="2"/>
  <c r="J12" i="2"/>
  <c r="I11" i="2"/>
  <c r="I2688" i="2"/>
  <c r="J2688" i="2" s="1"/>
  <c r="I1821" i="2"/>
  <c r="J1821" i="2" s="1"/>
  <c r="D16" i="10"/>
  <c r="H217" i="4"/>
  <c r="H1650" i="4" s="1"/>
  <c r="L1650" i="4" s="1"/>
  <c r="H1450" i="4"/>
  <c r="L1450" i="4" s="1"/>
  <c r="I533" i="4"/>
  <c r="I217" i="4" s="1"/>
  <c r="H1414" i="4"/>
  <c r="L1414" i="4" s="1"/>
  <c r="I1219" i="4"/>
  <c r="I2536" i="4"/>
  <c r="H24" i="4"/>
  <c r="D133" i="10"/>
  <c r="D220" i="10"/>
  <c r="D155" i="10"/>
  <c r="D194" i="10"/>
  <c r="L134" i="4"/>
  <c r="I55" i="4"/>
  <c r="K87" i="10"/>
  <c r="E160" i="9"/>
  <c r="E172" i="9" s="1"/>
  <c r="K199" i="10" s="1"/>
  <c r="K192" i="10" s="1"/>
  <c r="K272" i="10" s="1"/>
  <c r="K60" i="10"/>
  <c r="L1749" i="4"/>
  <c r="I4784" i="2"/>
  <c r="J4784" i="2" s="1"/>
  <c r="I4985" i="2"/>
  <c r="J4985" i="2" s="1"/>
  <c r="I2064" i="2"/>
  <c r="J2064" i="2" s="1"/>
  <c r="J11" i="2" l="1"/>
  <c r="D14" i="10"/>
  <c r="L217" i="4"/>
  <c r="H1360" i="4"/>
  <c r="L24" i="4"/>
  <c r="H12" i="4"/>
  <c r="L1219" i="4"/>
  <c r="I1117" i="4"/>
  <c r="I813" i="4"/>
  <c r="H1622" i="4"/>
  <c r="H551" i="4"/>
  <c r="I1822" i="4"/>
  <c r="L2536" i="4"/>
  <c r="I2730" i="4"/>
  <c r="I4786" i="4"/>
  <c r="I4785" i="4" s="1"/>
  <c r="L4785" i="4" s="1"/>
  <c r="L533" i="4"/>
  <c r="I4955" i="4"/>
  <c r="L4955" i="4" s="1"/>
  <c r="I1094" i="4"/>
  <c r="D131" i="10"/>
  <c r="K14" i="10"/>
  <c r="K185" i="10" s="1"/>
  <c r="K274" i="10" s="1"/>
  <c r="D274" i="10" l="1"/>
  <c r="K276" i="10" s="1"/>
  <c r="L1622" i="4"/>
  <c r="H1616" i="4"/>
  <c r="I1012" i="4"/>
  <c r="L1117" i="4"/>
  <c r="L2730" i="4"/>
  <c r="H1816" i="4"/>
  <c r="L1094" i="4"/>
  <c r="I966" i="4"/>
  <c r="L966" i="4" s="1"/>
  <c r="I4965" i="4"/>
  <c r="L813" i="4"/>
  <c r="I3067" i="4"/>
  <c r="L3067" i="4" s="1"/>
  <c r="I2121" i="4"/>
  <c r="L4786" i="4"/>
  <c r="I1616" i="4"/>
  <c r="I2690" i="4"/>
  <c r="I2593" i="4"/>
  <c r="L1822" i="4"/>
  <c r="I1047" i="4"/>
  <c r="L1047" i="4" s="1"/>
  <c r="I1821" i="4"/>
  <c r="L2593" i="4" l="1"/>
  <c r="I2535" i="4"/>
  <c r="L2535" i="4" s="1"/>
  <c r="L2121" i="4"/>
  <c r="I2065" i="4"/>
  <c r="L1816" i="4"/>
  <c r="H1743" i="4"/>
  <c r="H1302" i="4" s="1"/>
  <c r="L1012" i="4"/>
  <c r="I551" i="4"/>
  <c r="L1616" i="4"/>
  <c r="I2519" i="4"/>
  <c r="L1821" i="4"/>
  <c r="I1033" i="4"/>
  <c r="L4965" i="4"/>
  <c r="I1071" i="4"/>
  <c r="I4954" i="4"/>
  <c r="L4954" i="4" s="1"/>
  <c r="L2690" i="4"/>
  <c r="I1005" i="4" l="1"/>
  <c r="L1005" i="4" s="1"/>
  <c r="L2065" i="4"/>
  <c r="L551" i="4"/>
  <c r="I3450" i="4"/>
  <c r="I3232" i="4"/>
  <c r="I3190" i="4" s="1"/>
  <c r="L3190" i="4" s="1"/>
  <c r="I2518" i="4"/>
  <c r="L2519" i="4"/>
  <c r="L1071" i="4"/>
  <c r="I4987" i="4"/>
  <c r="L1033" i="4"/>
  <c r="I1743" i="4"/>
  <c r="L1743" i="4" s="1"/>
  <c r="L3450" i="4" l="1"/>
  <c r="I2441" i="4"/>
  <c r="L2518" i="4"/>
  <c r="I3336" i="4"/>
  <c r="L3336" i="4" s="1"/>
  <c r="L4987" i="4"/>
  <c r="I4986" i="4"/>
  <c r="I12" i="4"/>
  <c r="L3232" i="4"/>
  <c r="I4834" i="4"/>
  <c r="L4986" i="4" l="1"/>
  <c r="I4985" i="4"/>
  <c r="L4985" i="4" s="1"/>
  <c r="L2441" i="4"/>
  <c r="I2296" i="4"/>
  <c r="L4834" i="4"/>
  <c r="I4784" i="4"/>
  <c r="L4784" i="4" s="1"/>
  <c r="I3043" i="4"/>
  <c r="I2965" i="4" s="1"/>
  <c r="L2965" i="4" s="1"/>
  <c r="L12" i="4"/>
  <c r="L2296" i="4" l="1"/>
  <c r="I2064" i="4"/>
  <c r="L2064" i="4" s="1"/>
  <c r="L3043" i="4"/>
  <c r="I883" i="4"/>
  <c r="I2755" i="4"/>
  <c r="I2689" i="4" s="1"/>
  <c r="L2689" i="4" l="1"/>
  <c r="I2688" i="4"/>
  <c r="L2688" i="4" s="1"/>
  <c r="L2755" i="4"/>
  <c r="I914" i="4"/>
  <c r="L914" i="4" s="1"/>
  <c r="L883" i="4"/>
  <c r="I1360" i="4"/>
  <c r="H120" i="4"/>
  <c r="L120" i="4" s="1"/>
  <c r="H55" i="4" l="1"/>
  <c r="L1360" i="4"/>
  <c r="I1302" i="4"/>
  <c r="L1302" i="4" s="1"/>
  <c r="I736" i="4"/>
  <c r="L736" i="4" l="1"/>
  <c r="I11" i="4"/>
  <c r="H11" i="4"/>
  <c r="L55" i="4"/>
  <c r="L11"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10" authorId="0" shapeId="0" xr:uid="{D543E960-961A-4DFF-842B-F92764A62AB8}">
      <text>
        <r>
          <rPr>
            <b/>
            <sz val="9"/>
            <color indexed="10"/>
            <rFont val="Tahoma"/>
            <family val="2"/>
          </rPr>
          <t xml:space="preserve">
</t>
        </r>
        <r>
          <rPr>
            <b/>
            <sz val="12"/>
            <color indexed="10"/>
            <rFont val="Calibri"/>
            <family val="2"/>
            <scheme val="minor"/>
          </rPr>
          <t xml:space="preserve">EL SALDO DE ESTA COLUMNA SIEMPRE DEBE SER CERO, SI HAY VALORES DIFERENTES, SE DEBE REVISAR LAS FORMULAS DE LA CUENTA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10" authorId="0" shapeId="0" xr:uid="{8E019359-6195-48D1-9228-7E6F7A695D6C}">
      <text>
        <r>
          <rPr>
            <b/>
            <sz val="8"/>
            <color indexed="8"/>
            <rFont val="Tahoma"/>
            <family val="2"/>
          </rPr>
          <t xml:space="preserve">
</t>
        </r>
        <r>
          <rPr>
            <b/>
            <sz val="12"/>
            <color indexed="10"/>
            <rFont val="Calibri"/>
            <family val="2"/>
            <scheme val="minor"/>
          </rPr>
          <t>Recuerde que debe digitar la parte corriente de aquellas subctas que permiten las  dos naturalezas</t>
        </r>
      </text>
    </comment>
    <comment ref="L10" authorId="0" shapeId="0" xr:uid="{329C8F32-1266-49EA-96FD-F478B006DF02}">
      <text>
        <r>
          <rPr>
            <b/>
            <sz val="9"/>
            <color indexed="10"/>
            <rFont val="Tahoma"/>
            <family val="2"/>
          </rPr>
          <t xml:space="preserve">
</t>
        </r>
        <r>
          <rPr>
            <b/>
            <sz val="12"/>
            <color indexed="10"/>
            <rFont val="Calibri"/>
            <family val="2"/>
            <scheme val="minor"/>
          </rPr>
          <t xml:space="preserve">EL SALDO DE ESTA COLUMNA SIEMPRE DEBE SER CERO, SI HAY VALORES DIFERENTES, SE DEBE REVISAR LAS FORMULAS DE LA CUENTA
</t>
        </r>
      </text>
    </comment>
  </commentList>
</comments>
</file>

<file path=xl/sharedStrings.xml><?xml version="1.0" encoding="utf-8"?>
<sst xmlns="http://schemas.openxmlformats.org/spreadsheetml/2006/main" count="12128" uniqueCount="2587">
  <si>
    <t>DEPARTAMENTO</t>
  </si>
  <si>
    <t>CUNDINAMARCA</t>
  </si>
  <si>
    <t>CGN2005_001_SALDOS_Y_MOVIMIENTOS</t>
  </si>
  <si>
    <t>MUNICIPIO:</t>
  </si>
  <si>
    <t>BOGOTA DISTRITO CAPITAL D.C.</t>
  </si>
  <si>
    <t>ENTIDAD:</t>
  </si>
  <si>
    <t>INSTITUTO DISTRITAL DE RECREACIÓN Y DEPORTE -IDRD-</t>
  </si>
  <si>
    <t>CODIGO:</t>
  </si>
  <si>
    <t>FECHA DE CORTE:</t>
  </si>
  <si>
    <t>PERIODO DE MOVIMIENTO</t>
  </si>
  <si>
    <t>CODIGO
CONTABLE</t>
  </si>
  <si>
    <t>NOMBRE</t>
  </si>
  <si>
    <t>SALDO FINAL
CORRIENTE
30-06-2023</t>
  </si>
  <si>
    <t>SALDO FINAL
menos
CTE - NO CTE = 0</t>
  </si>
  <si>
    <t>FILTRO</t>
  </si>
  <si>
    <t>ACTIVOS</t>
  </si>
  <si>
    <t>EFECTIVO Y EQUIVALENTES AL EFECTIVO</t>
  </si>
  <si>
    <t>CAJA</t>
  </si>
  <si>
    <t>Caja principal</t>
  </si>
  <si>
    <t>Caja menor</t>
  </si>
  <si>
    <t>CUENTA ÚNICA NACIONAL</t>
  </si>
  <si>
    <t>Cajero</t>
  </si>
  <si>
    <t>Recaudos presupuestales</t>
  </si>
  <si>
    <t>Recaudos afectación específica</t>
  </si>
  <si>
    <t>Recaudos SCUN</t>
  </si>
  <si>
    <t>Cuentas operaciones financieras</t>
  </si>
  <si>
    <t>Otras cuentas corrientes</t>
  </si>
  <si>
    <t>Otras operaciones de Cuenta Única Nacional</t>
  </si>
  <si>
    <t>DEPÓSITOS EN INSTITUCIONES FINANCIERAS</t>
  </si>
  <si>
    <t>Cuenta corriente</t>
  </si>
  <si>
    <t>Cuenta de ahorro</t>
  </si>
  <si>
    <t>Depósitos simples</t>
  </si>
  <si>
    <t>Cuentas de compensación Banco de la República</t>
  </si>
  <si>
    <t>Depósitos en el exterior</t>
  </si>
  <si>
    <t>Depósitos remunerados</t>
  </si>
  <si>
    <t>Depósitos para fondos de solidaridad y redistribución del ingreso</t>
  </si>
  <si>
    <t>Depósitos de los fondos de reservas del régimen de prima media con prestación definida</t>
  </si>
  <si>
    <t>Otros depósitos en instituciones financieras</t>
  </si>
  <si>
    <t>FONDOS EN TRÁNSITO</t>
  </si>
  <si>
    <t>Red bancaria</t>
  </si>
  <si>
    <t>Otros depósitos</t>
  </si>
  <si>
    <t>EFECTIVO DE USO RESTRINGIDO</t>
  </si>
  <si>
    <t>Caja</t>
  </si>
  <si>
    <t>Depósitos en instituciones financieras</t>
  </si>
  <si>
    <t>Fondos en tránsito</t>
  </si>
  <si>
    <t>EQUIVALENTES AL EFECTIVO</t>
  </si>
  <si>
    <t>Certificados de depósito de ahorro a término</t>
  </si>
  <si>
    <t>Fondos vendidos ordinarios</t>
  </si>
  <si>
    <t>Operaciones overnight</t>
  </si>
  <si>
    <t>Compromisos de reventa de cuentas por cobrar</t>
  </si>
  <si>
    <t>Compromisos de reventa de inversiones de administración de liquidez</t>
  </si>
  <si>
    <t>Compromisos de reventa de préstamos por cobrar</t>
  </si>
  <si>
    <t>Recursos entregados en administración</t>
  </si>
  <si>
    <t>Bonos y títulos</t>
  </si>
  <si>
    <t>Otros equivalentes al efectivo</t>
  </si>
  <si>
    <t>CUENTA ÚNICA SISTEMA GENERAL DE REGALÍAS</t>
  </si>
  <si>
    <t>Sistema General de Regalías</t>
  </si>
  <si>
    <t>INVERSIONES E INSTRUMENTOS DERIVADOS</t>
  </si>
  <si>
    <t>INVERSIONES ADMINISTRACIÓN DE LIQUIDEZ EN TÍTULOS DE DEUDA</t>
  </si>
  <si>
    <t>Certificados de depósito a término</t>
  </si>
  <si>
    <t>INVERSIONES PATRIMONIALES EN ENTIDADES NO CONTROLADAS</t>
  </si>
  <si>
    <t>Empresas industriales y comerciales del estado societarias</t>
  </si>
  <si>
    <t>INVERSIONES DE ADMINISTRACIÓN DE LIQUIDEZ EN TÍTULOS DE DEUDA CON FONDOS ADMINISTRADOS POR LA DIRECCIÓN GENERAL DE CRÉDITO PÚBLICO Y DEL TESORO NACIONAL (DGCPTN)</t>
  </si>
  <si>
    <t>Títulos de tesorería (TES)</t>
  </si>
  <si>
    <t>Bonos y títulos emitidos por entidades del exterior</t>
  </si>
  <si>
    <t>Certificados de depósito a término (CDT)</t>
  </si>
  <si>
    <t>Bonos y títulos emitidos por el sector privado</t>
  </si>
  <si>
    <t>Bonos y títulos emitidos por el Gobierno General</t>
  </si>
  <si>
    <t>Bonos y títulos emitidos por las empresas no financieras</t>
  </si>
  <si>
    <t>Bonos y títulos emitidos por las entidades financieras</t>
  </si>
  <si>
    <t>Otros certificados</t>
  </si>
  <si>
    <t>Aceptaciones</t>
  </si>
  <si>
    <t>Pagarés</t>
  </si>
  <si>
    <t>Otras inversiones en títulos de deuda</t>
  </si>
  <si>
    <t>INVERSIONES EN ENTIDADES EN LIQUIDACIÓN</t>
  </si>
  <si>
    <t>Empresas industriales y comerciales del Estado - Societarias</t>
  </si>
  <si>
    <t>Sociedades de economía mixta</t>
  </si>
  <si>
    <t>Sociedades públicas</t>
  </si>
  <si>
    <t>Entidades privadas</t>
  </si>
  <si>
    <t>Entidades del sector solidario</t>
  </si>
  <si>
    <t>DERECHOS DE RECOMPRA DE INVERSIONES</t>
  </si>
  <si>
    <t>Inversiones de administración de liquidez a valor de mercado (valor razonable) con cambios en el resultado</t>
  </si>
  <si>
    <t>Inversiones de administración de liquidez a valor de mercado (valor razonable) con cambios en el patrimonio (otro resultado integral)</t>
  </si>
  <si>
    <t>Inversiones de administración de liquidez a costo amortizado</t>
  </si>
  <si>
    <t>Inversiones de administración de liquidez al costo</t>
  </si>
  <si>
    <t>INVERSIONES DE ADMINISTRACIÓN DE LIQUIDEZ A VALOR DE MERCADO (VALOR RAZONABLE) CON CAMBIOS EN EL RESULTADO</t>
  </si>
  <si>
    <t>Bonos obligatoriamente convertibles en acciones (BOCAS)</t>
  </si>
  <si>
    <t>Títulos de capitalización</t>
  </si>
  <si>
    <t>Títulos de fomento</t>
  </si>
  <si>
    <t>Acciones ordinarias</t>
  </si>
  <si>
    <t>Acciones preferenciales</t>
  </si>
  <si>
    <t>Cuotas o partes de interés social</t>
  </si>
  <si>
    <t>Carteras colectivas</t>
  </si>
  <si>
    <t>Certificados emitidos por fondos de inversión</t>
  </si>
  <si>
    <t>Otras inversiones de administración de liquidez a valor de mercado (valor razonable) con cambios en el resultado</t>
  </si>
  <si>
    <t>INVERSIONES DE ADMINISTRACIÓN DE LIQUIDEZ A VALOR DE MERCADO (VALOR RAZONABLE) CON CAMBIOS EN EL PATRIMONIO (OTRO RESULTADO INTEGRAL)</t>
  </si>
  <si>
    <t>Instrumentos de patrimonio - Entidades del sector solidario</t>
  </si>
  <si>
    <t>Instrumentos de patrimonio - Entidades privadas</t>
  </si>
  <si>
    <t>Instrumentos de patrimonio - Empresas industriales y comerciales del Estado - Societarias</t>
  </si>
  <si>
    <t>Instrumentos de patrimonio - Sociedades de economía mixta</t>
  </si>
  <si>
    <t>Instrumentos de patrimonio - Sociedades públicas</t>
  </si>
  <si>
    <t>Otras inversiones de administración de liquidez a valor de mercado (valor razonable) con cambios en el patrimonio (otro resultado integral)</t>
  </si>
  <si>
    <t>INVERSIONES DE ADMINISTRACIÓN DE LIQUIDEZ A COSTO AMORTIZADO</t>
  </si>
  <si>
    <t>Otras inversiones de administración de liquidez a costo amortizado</t>
  </si>
  <si>
    <t>INVERSIONES DE ADMINISTRACIÓN DE LIQUIDEZ AL COSTO</t>
  </si>
  <si>
    <t>Aportes sociales en entidades del sector solidario</t>
  </si>
  <si>
    <t>Aportes en organismos internacionales</t>
  </si>
  <si>
    <t>Otras inversiones de administración de liquidez al costo</t>
  </si>
  <si>
    <t>INVERSIONES EN CONTROLADAS CONTABILIZADAS POR EL MÉTODO DE PARTICIPACIÓN PATRIMONIAL</t>
  </si>
  <si>
    <t>INVERSIONES EN ASOCIADAS CONTABILIZADAS POR EL MÉTODO DE PARTICIPACIÓN PATRIMONIAL</t>
  </si>
  <si>
    <t>INVERSIONES EN NEGOCIOS CONJUNTOS CONTABILIZADAS POR EL MÉTODO DE PARTICIPACIÓN PATRIMONIAL</t>
  </si>
  <si>
    <t>INSTRUMENTOS DERIVADOS CON FINES DE ESPECULACIÓN</t>
  </si>
  <si>
    <t>Derechos en contratos forward</t>
  </si>
  <si>
    <t>Obligaciones en contratos forward (Cr)</t>
  </si>
  <si>
    <t>Derechos en contratos futuros</t>
  </si>
  <si>
    <t>Obligaciones en contratos futuros (Cr)</t>
  </si>
  <si>
    <t>Derechos en contratos swaps</t>
  </si>
  <si>
    <t>Obligaciones en contratos swaps (Cr)</t>
  </si>
  <si>
    <t>Derechos en otros derivados</t>
  </si>
  <si>
    <t>Obligaciones en otros derivados (Cr)</t>
  </si>
  <si>
    <t>Prima pagada en opciones</t>
  </si>
  <si>
    <t>Ganancia en la valoración de opciones compradas</t>
  </si>
  <si>
    <t>INSTRUMENTOS DERIVADOS CON FINES DE COBERTURA DE VALOR DE MERCADO (VALOR RAZONABLE)</t>
  </si>
  <si>
    <t>INSTRUMENTOS DERIVADOS CON FINES DE COBERTURA DE FLUJOS DE EFECTIVO</t>
  </si>
  <si>
    <t>AJUSTE POR COBERTURA DEL VALOR DE MERCADO (VALOR RAZONABLE) DEL RIESGO DE TASA DE INTERÉS ASOCIADO CON UNA CARTERA DE ACTIVOS Y/O PASIVOS FINANCIEROS</t>
  </si>
  <si>
    <t>Ajuste por cobertura del valor de mercado (valor razonable) del riesgo de tasa de interés asociado con una cartera de activos financieros</t>
  </si>
  <si>
    <t>Ajuste por cobertura del valor de mercado (valor razonable) del riesgo de tasa de interés asociado con una cartera de pasivos financieros</t>
  </si>
  <si>
    <t>Ajuste por cobertura del valor de mercado (valor razonable) del riesgo de tasa de interés asociado con una cartera de activos y pasivos financieros</t>
  </si>
  <si>
    <t>GANANCIA EN LA VALORACIÓN DE COMPROMISOS EN FIRME DESIGNADOS COMO PARTIDAS CUBIERTAS</t>
  </si>
  <si>
    <t>Para adquirir un activo</t>
  </si>
  <si>
    <t>Para asumir un pasivo</t>
  </si>
  <si>
    <t>DETERIORO ACUMULADO DE INVERSIONES (CR)</t>
  </si>
  <si>
    <t>Inversiones patrimoniales en entidades no controladas</t>
  </si>
  <si>
    <t>Inversiones en controladas contabilizadas por el método de participación patrimonial</t>
  </si>
  <si>
    <t>Inversiones en asociadas contabilizadas por el método de participación patrimonial</t>
  </si>
  <si>
    <t>Inversiones en negocios conjuntos contabilizadas por el método de participación patrimonial</t>
  </si>
  <si>
    <t>CUENTAS POR COBRAR</t>
  </si>
  <si>
    <t>IMPUESTOS, RETENCIÓN EN LA FUENTE Y ANTICIPOS DE IMPUESTOS</t>
  </si>
  <si>
    <t>Impuesto sobre la renta y complementarios</t>
  </si>
  <si>
    <t>Impuesto de registro</t>
  </si>
  <si>
    <t>Impuesto sobre aduana y recargos</t>
  </si>
  <si>
    <t>Impuesto al valor agregado (IVA)</t>
  </si>
  <si>
    <t>Retenciones en la fuente</t>
  </si>
  <si>
    <t>Impuesto predial unificado</t>
  </si>
  <si>
    <t>Impuesto de industria y comercio</t>
  </si>
  <si>
    <t>Impuesto a la gasolina y ACPM</t>
  </si>
  <si>
    <t>Impuesto de timbre nacional</t>
  </si>
  <si>
    <t>Timbre sobre consulados en el exterior</t>
  </si>
  <si>
    <t>Impuesto de timbre nacional sobre salidas al exterior</t>
  </si>
  <si>
    <t>Impuesto de espectáculos públicos</t>
  </si>
  <si>
    <t>Impuesto de delineación urbana, estudios y aprobación de planos</t>
  </si>
  <si>
    <t>Impuesto de avisos, tableros y vallas</t>
  </si>
  <si>
    <t>Impuesto al consumo de tabaco y cigarrillos</t>
  </si>
  <si>
    <t>Impuesto al consumo de licores, vinos, aperitivos y similares o participación porcentual</t>
  </si>
  <si>
    <t>Impuesto al consumo de cerveza</t>
  </si>
  <si>
    <t>Impuesto a degüello de ganado mayor</t>
  </si>
  <si>
    <t>Impuesto a degüello de ganado menor</t>
  </si>
  <si>
    <t>Impuestos de rifas, apuestas y juegos permitidos</t>
  </si>
  <si>
    <t>Impuesto sobre vehículos automotores</t>
  </si>
  <si>
    <t>Sobretasa a la gasolina</t>
  </si>
  <si>
    <t>Sobretasa al ACPM</t>
  </si>
  <si>
    <t>Impuesto a la explotación de oro, plata y platino</t>
  </si>
  <si>
    <t>Impuestos sociales sobre las armas de fuego y las municiones y explosivos</t>
  </si>
  <si>
    <t>Impuesto a las ventas por el sistema de clubes</t>
  </si>
  <si>
    <t>Impuesto por la ocupación de vías</t>
  </si>
  <si>
    <t>Impuesto por el uso del subsuelo</t>
  </si>
  <si>
    <t>Impuesto sobre el servicio de alumbrado público</t>
  </si>
  <si>
    <t>Impuesto a ganadores sorteos ordinarios</t>
  </si>
  <si>
    <t>Impuesto a ganadores sorteos extraordinarios</t>
  </si>
  <si>
    <t>Impuesto a loterías foráneas</t>
  </si>
  <si>
    <t>IVA de licores a productores</t>
  </si>
  <si>
    <t>Impuesto a la venta de cerveza 8%</t>
  </si>
  <si>
    <t>Gravamen a los movimientos financieros</t>
  </si>
  <si>
    <t>Impuesto unificado de azar y espectáculos</t>
  </si>
  <si>
    <t>Impuesto para preservar la seguridad democrática</t>
  </si>
  <si>
    <t>Impuesto al patrimonio</t>
  </si>
  <si>
    <t>Impuesto sobre los remates</t>
  </si>
  <si>
    <t>Impuesto con destino al turismo</t>
  </si>
  <si>
    <t>Impuesto a publicidad exterior visual</t>
  </si>
  <si>
    <t>Impuesto de circulación y tránsito</t>
  </si>
  <si>
    <t>Impuesto de transporte de hidrocarburos</t>
  </si>
  <si>
    <t>Impuesto sobre telégrafos y teléfonos urbanos</t>
  </si>
  <si>
    <t>Sobretasa bomberil</t>
  </si>
  <si>
    <t>Impuesto nacional al consumo</t>
  </si>
  <si>
    <t>Impuesto nacional a la gasolina y al ACPM</t>
  </si>
  <si>
    <t>Impuesto a la riqueza</t>
  </si>
  <si>
    <t>Impuesto complementario de normalización tributaria al impuesto a la riqueza</t>
  </si>
  <si>
    <t>Sobretasa al consumo de cigarrillos y tabaco elaborado</t>
  </si>
  <si>
    <t>Sobretasa al impuesto sobre la renta y complementarios</t>
  </si>
  <si>
    <t>Otros impuestos nacionales</t>
  </si>
  <si>
    <t>Otros impuestos departamentales</t>
  </si>
  <si>
    <t>Otros impuestos municipales</t>
  </si>
  <si>
    <t>Otros impuestos distritales</t>
  </si>
  <si>
    <t>CONTRIBUCIONES, TASAS E INGRESOS NO TRIBUTARIOS</t>
  </si>
  <si>
    <t>Tasas</t>
  </si>
  <si>
    <t>Multas</t>
  </si>
  <si>
    <t>Intereses</t>
  </si>
  <si>
    <t>Sanciones</t>
  </si>
  <si>
    <t>Peajes</t>
  </si>
  <si>
    <t>Tarifa pro desarrollo</t>
  </si>
  <si>
    <t>Inscripciones</t>
  </si>
  <si>
    <t>Formularios y especies valoradas</t>
  </si>
  <si>
    <t>Tarifa pro electrificación rural</t>
  </si>
  <si>
    <t>Ingresos contraprestación ICEL - CORELCA</t>
  </si>
  <si>
    <t>Extensión telefonía celular</t>
  </si>
  <si>
    <t>Participación en el transporte por oleoductos</t>
  </si>
  <si>
    <t>Estampillas</t>
  </si>
  <si>
    <t>Patentes</t>
  </si>
  <si>
    <t>Publicaciones</t>
  </si>
  <si>
    <t>Derechos de tránsito</t>
  </si>
  <si>
    <t>Cuotas de sostenimiento</t>
  </si>
  <si>
    <t>Licencias</t>
  </si>
  <si>
    <t>Registro y salvoconducto</t>
  </si>
  <si>
    <t>Matrículas de vehículos</t>
  </si>
  <si>
    <t>Revisión de vehículos</t>
  </si>
  <si>
    <t>Calcomanías de vehículos</t>
  </si>
  <si>
    <t>Placas de vehículos</t>
  </si>
  <si>
    <t>Traspaso de vehículos</t>
  </si>
  <si>
    <t>Porcentaje y sobretasa ambiental al impuesto predial</t>
  </si>
  <si>
    <t>Contribuciones</t>
  </si>
  <si>
    <t>Cuota de fiscalización y auditaje</t>
  </si>
  <si>
    <t>Aporte sobre ingresos brutos de las notarías</t>
  </si>
  <si>
    <t>Cauciones efectivas</t>
  </si>
  <si>
    <t>Fondo de solidaridad pensional - Solidaridad</t>
  </si>
  <si>
    <t>Fondo de solidaridad pensional - Subsistencia</t>
  </si>
  <si>
    <t>Fondo de riesgos laborales - Riesgos</t>
  </si>
  <si>
    <t>Renta del monopolio de juegos de suerte y azar</t>
  </si>
  <si>
    <t>Prima en contratos de estabilidad jurídica</t>
  </si>
  <si>
    <t>Participación en plusvalía</t>
  </si>
  <si>
    <t>Obligaciones urbanísticas</t>
  </si>
  <si>
    <t>Otras contribuciones, tasas e ingresos no tributarios</t>
  </si>
  <si>
    <t>APORTES SOBRE LA NÓMINA</t>
  </si>
  <si>
    <t>SENA</t>
  </si>
  <si>
    <t>ICBF</t>
  </si>
  <si>
    <t>ESAP</t>
  </si>
  <si>
    <t>Escuelas industriales e institutos técnicos</t>
  </si>
  <si>
    <t>RENTAS PARAFISCALES</t>
  </si>
  <si>
    <t>Cuota de fomento</t>
  </si>
  <si>
    <t>Fondo de promoción turística</t>
  </si>
  <si>
    <t>Fondo de prestaciones sociales del magisterio</t>
  </si>
  <si>
    <t>Contribución parafiscal cultural</t>
  </si>
  <si>
    <t>Otras cuentas por cobrar por rentas parafiscales</t>
  </si>
  <si>
    <t>REGALÍAS</t>
  </si>
  <si>
    <t>Hidrocarburos</t>
  </si>
  <si>
    <t>Minerales</t>
  </si>
  <si>
    <t>VENTA DE BIENES</t>
  </si>
  <si>
    <t>Productos agropecuarios, de silvicultura, avicultura y pesca</t>
  </si>
  <si>
    <t>Productos alimenticios, bebidas y alcoholes</t>
  </si>
  <si>
    <t>Productos manufacturados</t>
  </si>
  <si>
    <t>Construcciones</t>
  </si>
  <si>
    <t>Bienes comercializados</t>
  </si>
  <si>
    <t>PRESTACIÓN DE SERVICIOS</t>
  </si>
  <si>
    <t>Servicios educativos</t>
  </si>
  <si>
    <t>Servicios de transporte</t>
  </si>
  <si>
    <t>Juegos de suerte y azar</t>
  </si>
  <si>
    <t>Servicios hoteleros y de promoción turística</t>
  </si>
  <si>
    <t>Servicios de documentación e identificación</t>
  </si>
  <si>
    <t>Servicios informáticos</t>
  </si>
  <si>
    <t>Servicios de comunicaciones</t>
  </si>
  <si>
    <t>Servicio de matadero</t>
  </si>
  <si>
    <t>Organización de eventos</t>
  </si>
  <si>
    <t>Servicios de apoyo industrial</t>
  </si>
  <si>
    <t>Transferencia de tecnología</t>
  </si>
  <si>
    <t>Asistencia técnica</t>
  </si>
  <si>
    <t>Servicios informativos</t>
  </si>
  <si>
    <t>Servicios de almacenamiento y pesaje</t>
  </si>
  <si>
    <t>Corporación de abastos</t>
  </si>
  <si>
    <t>Administración de proyectos</t>
  </si>
  <si>
    <t>Servicios de investigación científica y tecnológica</t>
  </si>
  <si>
    <t>Servicios de lavandería</t>
  </si>
  <si>
    <t>Servicios de parqueadero</t>
  </si>
  <si>
    <t>Publicidad y propaganda</t>
  </si>
  <si>
    <t>Recreativos, culturales, y deportivos</t>
  </si>
  <si>
    <t>Servicios de diagnóstico técnico mecánico</t>
  </si>
  <si>
    <t>Servicios por administración de contratos</t>
  </si>
  <si>
    <t>Otros servicios</t>
  </si>
  <si>
    <t>PRESTACIÓN DE SERVICIOS PÚBLICOS</t>
  </si>
  <si>
    <t>Servicio de energía</t>
  </si>
  <si>
    <t>Servicio de acueducto</t>
  </si>
  <si>
    <t>Servicio de alcantarillado</t>
  </si>
  <si>
    <t>Servicio de aseo</t>
  </si>
  <si>
    <t>Servicio de gas combustible</t>
  </si>
  <si>
    <t>Servicio de telecomunicaciones</t>
  </si>
  <si>
    <t>Subsidio servicio de energía</t>
  </si>
  <si>
    <t>Subsidio servicio de acueducto</t>
  </si>
  <si>
    <t>Subsidio servicio de alcantarillado</t>
  </si>
  <si>
    <t>Subsidio servicio de aseo</t>
  </si>
  <si>
    <t>Subsidio servicio de gas combustible</t>
  </si>
  <si>
    <t>Subsidio servicio de telecomunicaciones</t>
  </si>
  <si>
    <t>PRESTACIÓN DE SERVICIOS DE SALUD</t>
  </si>
  <si>
    <t>Plan obligatorio de salud (POS) por EPS - sin facturar o con facturación pendiente de radicar</t>
  </si>
  <si>
    <t>Plan obligatorio de salud (POS) por EPS - con facturación radicada</t>
  </si>
  <si>
    <t>Plan subsidiado de salud (POSS) por EPS - sin facturar o con facturación pendiente de radicar</t>
  </si>
  <si>
    <t>Plan subsidiado de salud (POSS) por EPS - con facturación radicada</t>
  </si>
  <si>
    <t>Empresas de medicina prepagada (EMP) - sin facturar o con  facturación pendiente de radicar</t>
  </si>
  <si>
    <t>Empresas de medicina prepagada (EMP) - con facturación radicada</t>
  </si>
  <si>
    <t>Planes complementarios de EPS</t>
  </si>
  <si>
    <t>Servicios de salud por IPS privadas - sin facturar o con facturación pendiente de radicar</t>
  </si>
  <si>
    <t>Servicios de salud por IPS privadas - con facturación radicada</t>
  </si>
  <si>
    <t>Servicios de salud por IPS públicas - sin facturar o con facturación pendiente de radicar</t>
  </si>
  <si>
    <t>Servicios de salud por IPS públicas - con facturación radicada</t>
  </si>
  <si>
    <t>Servicios de salud por compañías aseguradoras - sin facturar o con facturación pendiente de radicar</t>
  </si>
  <si>
    <t>Servicios de salud por compañías aseguradoras - con facturación radicada</t>
  </si>
  <si>
    <t>Servicios de Salud por entidades con régimen especial - sin facturar o con facturación pendiente de radicar</t>
  </si>
  <si>
    <t>Servicios de Salud por entidades con régimen especial - con facturación radicada</t>
  </si>
  <si>
    <t>Servicios de salud por particulares</t>
  </si>
  <si>
    <t>Atención accidentes de tránsito SOAT por compañías de seguros - sin facturar o con facturación pendiente de radicar</t>
  </si>
  <si>
    <t>Atención accidentes de tránsito SOAT por compañías de seguros - con facturación radicada</t>
  </si>
  <si>
    <t>Atención con cargo a recursos de acciones de salud pública - sin facturar o con facturación pendiente de radicar</t>
  </si>
  <si>
    <t>Atención con cargo a recursos de acciones de salud pública - con facturación radicada</t>
  </si>
  <si>
    <t>Atención con cargo al subsidio a la oferta - sin facturar o con facturación pendiente de radicar</t>
  </si>
  <si>
    <t>Atención con cargo al subsidio a la oferta - con facturación radicada</t>
  </si>
  <si>
    <t>Riesgos laborales (ARL) - sin facturar o con facturación pendiente de radicar</t>
  </si>
  <si>
    <t>Riesgos laborales (ARL) - con facturación radicada</t>
  </si>
  <si>
    <t>Convenios con recursos del Sistema General de Seguridad Social en Salud para trauma mayor y desplazados - sin facturar o con facturación pendiente de radicar</t>
  </si>
  <si>
    <t>Convenios con recursos del Sistema General de Seguridad Social en Salud para trauma mayor y desplazados - con facturación radicada</t>
  </si>
  <si>
    <t>Reclamaciones con cargo a los recursos del Sistema General de Seguridad Social en Salud - sin facturar o con facturación pendiente de radicar</t>
  </si>
  <si>
    <t>Reclamaciones con cargo a los recursos del Sistema General de Seguridad Social en Salud - con facturación radicada</t>
  </si>
  <si>
    <t>Cuota de recuperación</t>
  </si>
  <si>
    <t>Ministerio de salud - Recursos del IVA social</t>
  </si>
  <si>
    <t>Giro directo para abono a la cartera sector salud (Cr)</t>
  </si>
  <si>
    <t>Otras cuentas por cobrar servicios de salud</t>
  </si>
  <si>
    <t>RECURSOS DESTINADOS A LA FINANCIACIÓN DEL SISTEMA GENERAL DE SEGURIDAD SOCIAL EN SALUD</t>
  </si>
  <si>
    <t>Cotizaciones régimen contributivo</t>
  </si>
  <si>
    <t>Aportes régimen de excepción</t>
  </si>
  <si>
    <t>Reintegros</t>
  </si>
  <si>
    <t>Aportes de cajas de compensación familiar para aseguramiento</t>
  </si>
  <si>
    <t>Recursos prima FONSAT y SOAT</t>
  </si>
  <si>
    <t>Recobros a terceros</t>
  </si>
  <si>
    <t>Copagos prestaciones No POS régimen contributivo</t>
  </si>
  <si>
    <t>Otros recursos destinados a la financiación del Sistema General de Seguridad Social en Salud</t>
  </si>
  <si>
    <t>ADMINISTRACIÓN DEL SISTEMA DE SEGURIDAD SOCIAL EN SALUD</t>
  </si>
  <si>
    <t>Unidad de pago por capitación (UPC) régimen contributivo</t>
  </si>
  <si>
    <t>Unidad de pago por capitación adicional régimen contributivo</t>
  </si>
  <si>
    <t>Cuota moderadora régimen contributivo</t>
  </si>
  <si>
    <t>Copagos régimen contributivo</t>
  </si>
  <si>
    <t>Cuotas de inscripción y afiliación régimen contributivo</t>
  </si>
  <si>
    <t>Unidad de pago por capitación (UPC) régimen subsidiado</t>
  </si>
  <si>
    <t>Copagos régimen subsidiado</t>
  </si>
  <si>
    <t>Comisiones administradoras de riesgos laborales</t>
  </si>
  <si>
    <t>Prestación del servicio a personas fuera del sistema</t>
  </si>
  <si>
    <t>Recobros SOAT</t>
  </si>
  <si>
    <t>Recobros ARL</t>
  </si>
  <si>
    <t>Recobro de enfermedades alto costo</t>
  </si>
  <si>
    <t>Recobro a empleadores</t>
  </si>
  <si>
    <t>Cuotas de inscripción y afiliación a planes complementarios</t>
  </si>
  <si>
    <t>Cuentas por cobrar No POS pendientes de radicar</t>
  </si>
  <si>
    <t>Cuentas por cobrar No POS radicadas</t>
  </si>
  <si>
    <t>Cuentas por cobrar entidades territoriales pendientes de radicar</t>
  </si>
  <si>
    <t>Cuentas por cobrar entidades territoriales radicadas</t>
  </si>
  <si>
    <t>Licencias de maternidad y paternidad</t>
  </si>
  <si>
    <t>Incapacidades</t>
  </si>
  <si>
    <t>Saldo a favor en proceso de compensación régimen contributivo</t>
  </si>
  <si>
    <t>Programas de promoción y prevención</t>
  </si>
  <si>
    <t>Giro previo sobre los recobros No POS (Cr)</t>
  </si>
  <si>
    <t>Otros ingresos por la administración del sistema de seguridad social en salud</t>
  </si>
  <si>
    <t>ACUERDOS DE CONCESIÓN</t>
  </si>
  <si>
    <t>Derechos de explotación</t>
  </si>
  <si>
    <t>Derechos por cobrar al concesionario</t>
  </si>
  <si>
    <t>Otros derechos en acuerdos de concesión</t>
  </si>
  <si>
    <t>RECURSOS DE LOS FONDOS DE RESERVAS DE PENSIONES</t>
  </si>
  <si>
    <t>Cuotas partes de pensiones</t>
  </si>
  <si>
    <t>Cuotas partes de bonos pensionales</t>
  </si>
  <si>
    <t>Aportes estatales</t>
  </si>
  <si>
    <t>Títulos pensionales</t>
  </si>
  <si>
    <t>Recursos por conmutación pensional</t>
  </si>
  <si>
    <t>Recursos por convalidación pensional</t>
  </si>
  <si>
    <t>Reintegros pensionales</t>
  </si>
  <si>
    <t>Devolución de cotizaciones</t>
  </si>
  <si>
    <t>FONDO DE AHORRO Y ESTABILIZACIÓN PETROLERA</t>
  </si>
  <si>
    <t>Departamentos</t>
  </si>
  <si>
    <t>Municipios</t>
  </si>
  <si>
    <t>DERECHOS DE RECOMPRA DE CUENTAS POR COBRAR</t>
  </si>
  <si>
    <t>Cuentas por cobrar</t>
  </si>
  <si>
    <t>SALDOS DISPONIBLES EN PATRIMONIOS AUTÓNOMOS Y OTROS RECURSOS ENTREGADOS EN ADMINISTRACIÓN</t>
  </si>
  <si>
    <t>Reintegros de tesorería</t>
  </si>
  <si>
    <t>Derechos fiduciarios cedidos</t>
  </si>
  <si>
    <t>TRANSFERENCIAS POR COBRAR</t>
  </si>
  <si>
    <t>Sistema General de Seguridad Social en Salud</t>
  </si>
  <si>
    <t>Sistema General de Participaciones - Participación para salud</t>
  </si>
  <si>
    <t>Sistema General de Participaciones - Participación para educación</t>
  </si>
  <si>
    <t>Sistema General de Participaciones - Participación para propósito general</t>
  </si>
  <si>
    <t>Sistema General de Participaciones - Participación para pensiones - Fondo Nacional de Pensiones de las Entidades Territoriales</t>
  </si>
  <si>
    <t>Sistema General de Participaciones - Programas de alimentación escolar</t>
  </si>
  <si>
    <t>Sistema General de Participaciones - Municipios y distritos con ribera sobre el Río Grande de la Magdalena</t>
  </si>
  <si>
    <t>Sistema General de Participaciones - Resguardos indígenas</t>
  </si>
  <si>
    <t>Sistema General de Participaciones - Participación para agua potable y saneamiento básico</t>
  </si>
  <si>
    <t>Sistema General de Participaciones - Atención integral a la primera infancia</t>
  </si>
  <si>
    <t>Otras transferencias</t>
  </si>
  <si>
    <t>OTRAS CUENTAS POR COBRAR</t>
  </si>
  <si>
    <t>Aportes de capital por cobrar</t>
  </si>
  <si>
    <t>Aportes pensionales</t>
  </si>
  <si>
    <t>Apoyo del fondo empresarial</t>
  </si>
  <si>
    <t>Cartera improductiva adquirida</t>
  </si>
  <si>
    <t>Comisiones</t>
  </si>
  <si>
    <t>Contratos para la gestión de servicios públicos</t>
  </si>
  <si>
    <t>Derechos a favor en operaciones conjuntas</t>
  </si>
  <si>
    <t>Depósitos en entidades intervenidas</t>
  </si>
  <si>
    <t>Derechos cobrados por terceros</t>
  </si>
  <si>
    <t>Derechos por incumplimiento de créditos garantizados</t>
  </si>
  <si>
    <t>Descuentos no autorizados</t>
  </si>
  <si>
    <t>Devolución IVA para entidades de educación superior</t>
  </si>
  <si>
    <t>Dividendos y participaciones por cobrar</t>
  </si>
  <si>
    <t>Enajenación de activos</t>
  </si>
  <si>
    <t>Esquemas de cobro</t>
  </si>
  <si>
    <t>Excedentes financieros</t>
  </si>
  <si>
    <t>Faltantes de bienes aprehendidos o incautados</t>
  </si>
  <si>
    <t>Honorarios</t>
  </si>
  <si>
    <t>Indemnizaciones</t>
  </si>
  <si>
    <t>Intereses de fondos vendidos con compromiso de reventa</t>
  </si>
  <si>
    <t>Intereses de fondos vendidos ordinarios</t>
  </si>
  <si>
    <t>Margen en la comercialización de bienes y servicios</t>
  </si>
  <si>
    <t>Margen en la contratación de servicios de salud</t>
  </si>
  <si>
    <t>Pago por cuenta de terceros</t>
  </si>
  <si>
    <t>Recursos de acreedores reintegrados a tesorerías</t>
  </si>
  <si>
    <t>Recursos de cofinanciación</t>
  </si>
  <si>
    <t>Recursos de FONTV asignados no ejecutados</t>
  </si>
  <si>
    <t>Recursos recibidos de las cajas de compensación familiar para actividades de promoción y prevención de la salud</t>
  </si>
  <si>
    <t>Rendimiento sobre depósitos judiciales</t>
  </si>
  <si>
    <t>Responsabilidades fiscales</t>
  </si>
  <si>
    <t>Intereses de mora</t>
  </si>
  <si>
    <t>Otros intereses por cobrar</t>
  </si>
  <si>
    <t>Contratos de construcción</t>
  </si>
  <si>
    <t>Compensación o indemnización por deterioro, pérdidas o abandonos</t>
  </si>
  <si>
    <t>Arrendamiento operativo</t>
  </si>
  <si>
    <t>Rendimientos de recursos del Sistema General de Regalías</t>
  </si>
  <si>
    <t>Auditorías realizadas por la Entidad Administradora de los Recursos de la Seguridad Social en Salud</t>
  </si>
  <si>
    <t>Cuota alimentaria</t>
  </si>
  <si>
    <t>Prueba de paternidad</t>
  </si>
  <si>
    <t>Regalías y rendimientos recaudados pendientes de transferir al Sistema General de Regalías</t>
  </si>
  <si>
    <t>Servicios de seguridad y escolta</t>
  </si>
  <si>
    <t>Otras cuentas por cobrar</t>
  </si>
  <si>
    <t>CUENTAS POR COBRAR DE DIFÍCIL RECAUDO</t>
  </si>
  <si>
    <t>Venta de bienes</t>
  </si>
  <si>
    <t>Prestación de servicios</t>
  </si>
  <si>
    <t>Prestación de servicios de salud</t>
  </si>
  <si>
    <t>Administración del sistema de seguridad social en salud</t>
  </si>
  <si>
    <t>Recursos de los fondos de reservas de pensiones</t>
  </si>
  <si>
    <t>Impuestos</t>
  </si>
  <si>
    <t>Contribuciones, tasas e ingresos no tributarios</t>
  </si>
  <si>
    <t>Aportes sobre la nómina</t>
  </si>
  <si>
    <t>Rentas parafiscales</t>
  </si>
  <si>
    <t>Recursos destinados a la financiación del Sistema General de Seguridad Social en Salud</t>
  </si>
  <si>
    <t>Otras cuentas por cobrar de difícil recaudo</t>
  </si>
  <si>
    <t>DETERIORO ACUMULADO DE CUENTAS POR COBRAR (CR)</t>
  </si>
  <si>
    <t>PRÉSTAMOS POR COBRAR</t>
  </si>
  <si>
    <t>INGRESOS NO TRIBUTARIOS</t>
  </si>
  <si>
    <t>Otros deudores por ingresos no tributarios</t>
  </si>
  <si>
    <t>PRÉSTAMOS CONCEDIDOS</t>
  </si>
  <si>
    <t>Préstamos educativos</t>
  </si>
  <si>
    <t>Préstamos a vinculados económicos</t>
  </si>
  <si>
    <t>Préstamos para investigaciones</t>
  </si>
  <si>
    <t>Préstamos de vivienda</t>
  </si>
  <si>
    <t>Préstamos de consumo</t>
  </si>
  <si>
    <t>Préstamos comerciales</t>
  </si>
  <si>
    <t>Microcrédito</t>
  </si>
  <si>
    <t>Préstamos de fomento y desarrollo regional</t>
  </si>
  <si>
    <t>Créditos a empleados</t>
  </si>
  <si>
    <t>Créditos a socios y accionistas</t>
  </si>
  <si>
    <t>Préstamos concedidos por instituciones no financieras</t>
  </si>
  <si>
    <t>Arrendamiento financiero</t>
  </si>
  <si>
    <t>Otros préstamos concedidos</t>
  </si>
  <si>
    <t>PRÉSTAMOS GUBERNAMENTALES OTORGADOS</t>
  </si>
  <si>
    <t>Créditos transitorios</t>
  </si>
  <si>
    <t>Créditos de tesorería al Gobierno General</t>
  </si>
  <si>
    <t>Créditos de tesorería a las empresas no financieras</t>
  </si>
  <si>
    <t>Créditos presupuestarios al Gobierno General</t>
  </si>
  <si>
    <t>Créditos presupuestarios a las empresas no financieras</t>
  </si>
  <si>
    <t>Préstamos concedidos al Gobierno General</t>
  </si>
  <si>
    <t>Préstamos concedidos a las empresas no financieras</t>
  </si>
  <si>
    <t>Otros préstamos gubernamentales otorgados</t>
  </si>
  <si>
    <t>AVANCES Y ANTICIPOS ENTREGADOS</t>
  </si>
  <si>
    <t>Anticipos para proyectos de inversión</t>
  </si>
  <si>
    <t>RECURSOS ENTREGADOS EN ADMINISTRACIÓN</t>
  </si>
  <si>
    <t>En administración</t>
  </si>
  <si>
    <t>DEPÓSITOS ENTREGADOS EN GARANTÍA</t>
  </si>
  <si>
    <t>Depósitos judiciales</t>
  </si>
  <si>
    <t>Depósitos sobre contratos</t>
  </si>
  <si>
    <t>DERECHOS DE RECOMPRA DE PRÉSTAMOS POR COBRAR</t>
  </si>
  <si>
    <t>Préstamos por cobrar</t>
  </si>
  <si>
    <t>OTROS DEUDORES</t>
  </si>
  <si>
    <t>Otros deudores</t>
  </si>
  <si>
    <t>DEUDAS DE DIFÍCIL RECAUDO</t>
  </si>
  <si>
    <t>PRÉSTAMOS POR COBRAR DE DIFÍCIL RECAUDO</t>
  </si>
  <si>
    <t>Préstamos concedidos</t>
  </si>
  <si>
    <t>Préstamos gubernamentales otorgados</t>
  </si>
  <si>
    <t>DETERIORO ACUMULADO DE PRÉSTAMOS POR COBRAR (CR)</t>
  </si>
  <si>
    <t>INVENTARIOS</t>
  </si>
  <si>
    <t>BIENES PRODUCIDOS</t>
  </si>
  <si>
    <t>Impresos y publicaciones</t>
  </si>
  <si>
    <t>Licores, bebidas y alcoholes</t>
  </si>
  <si>
    <t>Productos químicos</t>
  </si>
  <si>
    <t>Medicamentos</t>
  </si>
  <si>
    <t>Productos alimenticios</t>
  </si>
  <si>
    <t>Productos metalúrgicos y de microfundición</t>
  </si>
  <si>
    <t>Productos de madera</t>
  </si>
  <si>
    <t>Prendas de vestir y calzado</t>
  </si>
  <si>
    <t>Otros bienes producidos</t>
  </si>
  <si>
    <t>MERCANCÍAS EN EXISTENCIA</t>
  </si>
  <si>
    <t>Terrenos</t>
  </si>
  <si>
    <t>Especies valoradas</t>
  </si>
  <si>
    <t>Combustibles y otros derivados del petróleo</t>
  </si>
  <si>
    <t>Semovientes</t>
  </si>
  <si>
    <t>Productos artesanales</t>
  </si>
  <si>
    <t>Elementos para invidentes</t>
  </si>
  <si>
    <t>Equipos de comunicación y computación</t>
  </si>
  <si>
    <t>Aparatos telefónicos e identificadores de llamadas</t>
  </si>
  <si>
    <t>Medidores de agua, luz y gas</t>
  </si>
  <si>
    <t>Elementos de campaña</t>
  </si>
  <si>
    <t>Elementos de protección y seguridad personal</t>
  </si>
  <si>
    <t>Repuestos, equipos férreos y otros</t>
  </si>
  <si>
    <t>Equipo de transporte</t>
  </si>
  <si>
    <t>Muebles y enseres</t>
  </si>
  <si>
    <t>Material didáctico</t>
  </si>
  <si>
    <t>Maquinaria y elementos de ferretería</t>
  </si>
  <si>
    <t>Materiales médico - quirúrgicos</t>
  </si>
  <si>
    <t>Víveres y rancho</t>
  </si>
  <si>
    <t>Otras mercancías en existencia</t>
  </si>
  <si>
    <t>Bienes declarados a favor de la Nación</t>
  </si>
  <si>
    <t>PRESTADORES DE SERVICIOS</t>
  </si>
  <si>
    <t>Servicios de consultoría</t>
  </si>
  <si>
    <t>Servicios de mantenimiento y reparación</t>
  </si>
  <si>
    <t>Otros inventarios de prestadores de servicios</t>
  </si>
  <si>
    <t>MATERIAS PRIMAS</t>
  </si>
  <si>
    <t>Materias primas</t>
  </si>
  <si>
    <t>MATERIALES Y SUMINISTROS</t>
  </si>
  <si>
    <t>Envases y empaques</t>
  </si>
  <si>
    <t>Materiales para la producción de bienes</t>
  </si>
  <si>
    <t>Materiales reactivos y de laboratorio</t>
  </si>
  <si>
    <t>Materiales odontológicos</t>
  </si>
  <si>
    <t>Materiales para imagenología</t>
  </si>
  <si>
    <t>Repuestos</t>
  </si>
  <si>
    <t>Elementos y accesorios de energía</t>
  </si>
  <si>
    <t>Elementos y accesorios de gas combustible</t>
  </si>
  <si>
    <t>Elementos y accesorios de telecomunicaciones</t>
  </si>
  <si>
    <t>Elementos y accesorios de acueducto</t>
  </si>
  <si>
    <t>Elementos y accesorios de alcantarillado</t>
  </si>
  <si>
    <t>Materiales para educación</t>
  </si>
  <si>
    <t>Elementos para la prestación de servicios de documentación e identificación</t>
  </si>
  <si>
    <t>Elementos y accesorios de aseo</t>
  </si>
  <si>
    <t>Aguas tratadas</t>
  </si>
  <si>
    <t>Banco de componentes anatómicos y de sangre</t>
  </si>
  <si>
    <t>Moldes y troqueles</t>
  </si>
  <si>
    <t>Dotación a trabajadores</t>
  </si>
  <si>
    <t>Ropa hospitalaria y quirúrgica</t>
  </si>
  <si>
    <t>Combustibles y lubricantes</t>
  </si>
  <si>
    <t>Elementos y materiales para construcción</t>
  </si>
  <si>
    <t>Equipo de alojamiento y campaña</t>
  </si>
  <si>
    <t>Municiones y explosivos</t>
  </si>
  <si>
    <t>Otros materiales y suministros</t>
  </si>
  <si>
    <t>PRODUCTOS EN PROCESO</t>
  </si>
  <si>
    <t>Otros productos en proceso</t>
  </si>
  <si>
    <t>EN TRÁNSITO</t>
  </si>
  <si>
    <t>Materiales para la prestación de servicios</t>
  </si>
  <si>
    <t>Otros inventarios en tránsito</t>
  </si>
  <si>
    <t>EN PODER DE TERCEROS</t>
  </si>
  <si>
    <t>Petróleo crudo</t>
  </si>
  <si>
    <t>Gas natural</t>
  </si>
  <si>
    <t>Otros inventarios en poder de terceros</t>
  </si>
  <si>
    <t>DETERIORO ACUMULADO DE INVENTARIOS (CR)</t>
  </si>
  <si>
    <t>Bienes producidos</t>
  </si>
  <si>
    <t>Mercancías en existencia</t>
  </si>
  <si>
    <t>Productos en proceso</t>
  </si>
  <si>
    <t>Inventarios en tránsito</t>
  </si>
  <si>
    <t>Inventarios en poder de terceros</t>
  </si>
  <si>
    <t>Inventarios de prestadores de servicios</t>
  </si>
  <si>
    <t>Materiales y suministros</t>
  </si>
  <si>
    <t>PROPIEDADES, PLANTA Y EQUIPO</t>
  </si>
  <si>
    <t>TERRENOS</t>
  </si>
  <si>
    <t>Urbanos</t>
  </si>
  <si>
    <t>Rurales</t>
  </si>
  <si>
    <t>Terrenos con destinación ambiental</t>
  </si>
  <si>
    <t>Terrenos pendientes de legalizar</t>
  </si>
  <si>
    <t>Terrenos de propiedad de terceros</t>
  </si>
  <si>
    <t>Terrenos con uso futuro indeterminado</t>
  </si>
  <si>
    <t>SEMOVIENTES Y PLANTAS</t>
  </si>
  <si>
    <t>De trabajo</t>
  </si>
  <si>
    <t>De selección</t>
  </si>
  <si>
    <t>De investigación y educación</t>
  </si>
  <si>
    <t>De exposición</t>
  </si>
  <si>
    <t>Semovientes y plantas pendientes de legalizar</t>
  </si>
  <si>
    <t>Semovientes y plantas de propiedad de terceros</t>
  </si>
  <si>
    <t>Otros semovientes y plantas</t>
  </si>
  <si>
    <t>PLANTAS PRODUCTORAS</t>
  </si>
  <si>
    <t>Cultivos en desarrollo</t>
  </si>
  <si>
    <t>Cultivos amortizables</t>
  </si>
  <si>
    <t>CONSTRUCCIONES EN CURSO</t>
  </si>
  <si>
    <t>Edificaciones</t>
  </si>
  <si>
    <t>Plantas, ductos y túneles</t>
  </si>
  <si>
    <t>Redes, líneas y cables</t>
  </si>
  <si>
    <t>Otras construcciones en curso</t>
  </si>
  <si>
    <t>MAQUINARIA, PLANTA Y EQUIPO EN MONTAJE</t>
  </si>
  <si>
    <t>Maquinaria y equipo</t>
  </si>
  <si>
    <t>Equipo médico y científico</t>
  </si>
  <si>
    <t>Equipos de comedor, cocina, despensa y hotelería</t>
  </si>
  <si>
    <t>Equipos de transporte, tracción y elevación</t>
  </si>
  <si>
    <t>Otras maquinarias, planta y equipo en montaje</t>
  </si>
  <si>
    <t>PROPIEDADES, PLANTA Y EQUIPO EN TRÁNSITO</t>
  </si>
  <si>
    <t>Plantas y ductos</t>
  </si>
  <si>
    <t>Muebles, enseres y equipo de oficina</t>
  </si>
  <si>
    <t>Semovientes y plantas</t>
  </si>
  <si>
    <t>Componentes de propiedades, planta y equipo</t>
  </si>
  <si>
    <t>Otras maquinarias, planta y equipo en tránsito</t>
  </si>
  <si>
    <t>BIENES MUEBLES EN BODEGA</t>
  </si>
  <si>
    <t>Otros bienes muebles en bodega</t>
  </si>
  <si>
    <t>PROPIEDADES, PLANTA Y EQUIPO EN MANTENIMIENTO</t>
  </si>
  <si>
    <t>PROPIEDADES, PLANTA Y EQUIPO NO EXPLOTADOS</t>
  </si>
  <si>
    <t>Construcciones en curso</t>
  </si>
  <si>
    <t>EDIFICACIONES</t>
  </si>
  <si>
    <t>Edificios y casas</t>
  </si>
  <si>
    <t>Oficinas</t>
  </si>
  <si>
    <t>Almacenes</t>
  </si>
  <si>
    <t>Locales</t>
  </si>
  <si>
    <t>Fábricas</t>
  </si>
  <si>
    <t>Mataderos</t>
  </si>
  <si>
    <t>Salas de exhibición, conferencias y ventas</t>
  </si>
  <si>
    <t>Cafeterías y casinos</t>
  </si>
  <si>
    <t>Colegios y escuelas</t>
  </si>
  <si>
    <t>Clínicas y hospitales</t>
  </si>
  <si>
    <t>Clubes</t>
  </si>
  <si>
    <t>Hoteles, hostales y paradores</t>
  </si>
  <si>
    <t>Silos</t>
  </si>
  <si>
    <t>Invernaderos</t>
  </si>
  <si>
    <t>Casetas y campamentos</t>
  </si>
  <si>
    <t>Parqueaderos y garajes</t>
  </si>
  <si>
    <t>Bodegas</t>
  </si>
  <si>
    <t>Instalaciones deportivas y recreacionales</t>
  </si>
  <si>
    <t>Estanques</t>
  </si>
  <si>
    <t>Presas</t>
  </si>
  <si>
    <t>Pozos</t>
  </si>
  <si>
    <t>Tanques de almacenamiento</t>
  </si>
  <si>
    <t>Estaciones repetidoras</t>
  </si>
  <si>
    <t>Edificaciones pendientes de legalizar</t>
  </si>
  <si>
    <t>Edificaciones de propiedad de terceros</t>
  </si>
  <si>
    <t>Infraestructura portuaria</t>
  </si>
  <si>
    <t>Aeropuertos militares y de policía</t>
  </si>
  <si>
    <t>Edificaciones con uso futuro indeterminado</t>
  </si>
  <si>
    <t>Infraestructura férrea</t>
  </si>
  <si>
    <t>Otras edificaciones</t>
  </si>
  <si>
    <t>REPUESTOS</t>
  </si>
  <si>
    <t>Otros repuestos</t>
  </si>
  <si>
    <t>PLANTAS, DUCTOS Y TÚNELES</t>
  </si>
  <si>
    <t>Plantas de generación</t>
  </si>
  <si>
    <t>Plantas de tratamiento</t>
  </si>
  <si>
    <t>Plantas deshidratadoras</t>
  </si>
  <si>
    <t>Plantas de transmisión</t>
  </si>
  <si>
    <t>Plantas de distribución</t>
  </si>
  <si>
    <t>Plantas de producción</t>
  </si>
  <si>
    <t>Plantas de conducción</t>
  </si>
  <si>
    <t>Plantas de telecomunicaciones</t>
  </si>
  <si>
    <t>Subestaciones y/o estaciones de regulación</t>
  </si>
  <si>
    <t>Acueducto y canalización</t>
  </si>
  <si>
    <t>Estaciones de bombeo</t>
  </si>
  <si>
    <t>Plantas, ductos y túneles pendientes de legalizar</t>
  </si>
  <si>
    <t>Plantas, ductos y túneles de propiedad de terceros</t>
  </si>
  <si>
    <t>Otras plantas, ductos y túneles</t>
  </si>
  <si>
    <t>REDES, LÍNEAS Y CABLES</t>
  </si>
  <si>
    <t>Redes de distribución</t>
  </si>
  <si>
    <t>Redes de recolección de aguas</t>
  </si>
  <si>
    <t>Redes de distribución de vapor</t>
  </si>
  <si>
    <t>Redes de aire</t>
  </si>
  <si>
    <t>Redes de alimentación de gas</t>
  </si>
  <si>
    <t>Líneas y cables de interconexión</t>
  </si>
  <si>
    <t>Líneas y cables de transmisión</t>
  </si>
  <si>
    <t>Líneas y cables de conducción</t>
  </si>
  <si>
    <t>Líneas y cables de telecomunicaciones</t>
  </si>
  <si>
    <t>Redes, líneas y cables pendientes de legalizar</t>
  </si>
  <si>
    <t>Redes, líneas y cables de propiedad de terceros</t>
  </si>
  <si>
    <t>Otras redes, líneas y cables</t>
  </si>
  <si>
    <t>MAQUINARIA Y EQUIPO</t>
  </si>
  <si>
    <t>Equipo de construcción</t>
  </si>
  <si>
    <t>Armamento y equipo reservado</t>
  </si>
  <si>
    <t>Equipo de perforación</t>
  </si>
  <si>
    <t>Maquinaria industrial</t>
  </si>
  <si>
    <t>Equipo de música</t>
  </si>
  <si>
    <t>Equipo de recreación y deporte</t>
  </si>
  <si>
    <t>Equipo agropecuario, de silvicultura, avicultura y pesca</t>
  </si>
  <si>
    <t>Equipo de enseñanza</t>
  </si>
  <si>
    <t>Herramientas y accesorios</t>
  </si>
  <si>
    <t>Equipo para estaciones de bombeo</t>
  </si>
  <si>
    <t>Equipo de centros de control</t>
  </si>
  <si>
    <t>Maquinaria y equipo de dragado</t>
  </si>
  <si>
    <t>Equipo de ayuda audiovisual</t>
  </si>
  <si>
    <t>Equipo de aseo</t>
  </si>
  <si>
    <t>Maquinaria y equipo pendiente de legalizar</t>
  </si>
  <si>
    <t>Maquinaria y equipo de propiedad de terceros</t>
  </si>
  <si>
    <t>Equipo de seguridad y rescate</t>
  </si>
  <si>
    <t>Otra maquinaria y equipo</t>
  </si>
  <si>
    <t>EQUIPO MÉDICO Y CIENTÍFICO</t>
  </si>
  <si>
    <t>Equipo de investigación</t>
  </si>
  <si>
    <t>Equipo de laboratorio</t>
  </si>
  <si>
    <t>Equipo de urgencias</t>
  </si>
  <si>
    <t>Equipo de hospitalización</t>
  </si>
  <si>
    <t>Equipo de quirófanos y salas de parto</t>
  </si>
  <si>
    <t>Equipo de apoyo diagnóstico</t>
  </si>
  <si>
    <t>Equipo de apoyo terapéutico</t>
  </si>
  <si>
    <t>Equipo de servicio ambulatorio</t>
  </si>
  <si>
    <t>Equipo médico y científico pendiente de legalizar</t>
  </si>
  <si>
    <t>Equipo médico y científico de propiedad de terceros</t>
  </si>
  <si>
    <t>Otro equipo médico y científico</t>
  </si>
  <si>
    <t>MUEBLES, ENSERES Y EQUIPO DE OFICINA</t>
  </si>
  <si>
    <t>Equipo y máquina de oficina</t>
  </si>
  <si>
    <t>Muebles, enseres y equipo de oficina pendientes de legalizar</t>
  </si>
  <si>
    <t>Muebles, enseres y equipo de oficina de propiedad de terceros</t>
  </si>
  <si>
    <t>Otros muebles, enseres y equipo de oficina</t>
  </si>
  <si>
    <t>EQUIPOS DE COMUNICACIÓN Y COMPUTACIÓN</t>
  </si>
  <si>
    <t>Equipo de comunicación</t>
  </si>
  <si>
    <t>Equipo de computación</t>
  </si>
  <si>
    <t>Satélites y antenas</t>
  </si>
  <si>
    <t>Equipos de radares</t>
  </si>
  <si>
    <t>Equipos de comunicación y computación pendientes de legalizar</t>
  </si>
  <si>
    <t>Equipos de comunicación y computación de propiedad de terceros</t>
  </si>
  <si>
    <t>Otros equipos de comunicación y computación</t>
  </si>
  <si>
    <t>EQUIPOS DE TRANSPORTE, TRACCIÓN Y ELEVACIÓN</t>
  </si>
  <si>
    <t>Aéreo</t>
  </si>
  <si>
    <t>Terrestre</t>
  </si>
  <si>
    <t>Férreo</t>
  </si>
  <si>
    <t>Marítimo y fluvial</t>
  </si>
  <si>
    <t>De tracción</t>
  </si>
  <si>
    <t>De elevación</t>
  </si>
  <si>
    <t>Equipos de transporte, tracción y elevación pendientes de legalizar</t>
  </si>
  <si>
    <t>Equipos de transporte, tracción y elevación de propiedad de terceros</t>
  </si>
  <si>
    <t>Otros equipos de transporte, tracción y elevación</t>
  </si>
  <si>
    <t>EQUIPOS DE COMEDOR, COCINA, DESPENSA Y HOTELERÍA</t>
  </si>
  <si>
    <t>Equipo de hotelería</t>
  </si>
  <si>
    <t>Equipo de restaurante y cafetería</t>
  </si>
  <si>
    <t>Equipo de calderas</t>
  </si>
  <si>
    <t>Equipo de lavandería</t>
  </si>
  <si>
    <t>Equipos de comedor, cocina, despensa y hotelería pendientes de legalizar</t>
  </si>
  <si>
    <t>Equipos de comedor, cocina, despensa y hotelería de propiedad de terceros</t>
  </si>
  <si>
    <t>Otros equipos de comedor, cocina, despensa y hotelería</t>
  </si>
  <si>
    <t>BIENES DE ARTE Y CULTURA</t>
  </si>
  <si>
    <t>Obras de arte</t>
  </si>
  <si>
    <t>Bienes de culto</t>
  </si>
  <si>
    <t>Joyas</t>
  </si>
  <si>
    <t>Elementos de museo</t>
  </si>
  <si>
    <t>Elementos musicales</t>
  </si>
  <si>
    <t>Libros y publicaciones de investigación y consulta</t>
  </si>
  <si>
    <t>Otros bienes de arte y cultura</t>
  </si>
  <si>
    <t>PROPIEDADES, PLANTA Y EQUIPO EN CONCESIÓN</t>
  </si>
  <si>
    <t>Maquinaria y Equipo</t>
  </si>
  <si>
    <t>Otras propiedades, planta y equipo en concesión</t>
  </si>
  <si>
    <t>DEPRECIACIÓN ACUMULADA DE PROPIEDADES, PLANTA Y EQUIPO (CR)</t>
  </si>
  <si>
    <t>Plantas productoras</t>
  </si>
  <si>
    <t>Bienes de arte y cultura</t>
  </si>
  <si>
    <t>Bienes muebles en bodega</t>
  </si>
  <si>
    <t>Propiedades, planta y equipo en mantenimiento</t>
  </si>
  <si>
    <t>Propiedades, planta y equipo no explotados</t>
  </si>
  <si>
    <t>Propiedades, planta y equipo en concesión</t>
  </si>
  <si>
    <t>DETERIORO ACUMULADO DE PROPIEDADES, PLANTA Y EQUIPO (CR)</t>
  </si>
  <si>
    <t>Maquinaria, planta y equipo en montaje</t>
  </si>
  <si>
    <t>Equipo de transporte, tracción y elevación</t>
  </si>
  <si>
    <t>Maquinaria, planta y equipo en tránsito</t>
  </si>
  <si>
    <t>BIENES DE USO PÚBLICO E HISTÓRICOS Y CULTURALES</t>
  </si>
  <si>
    <t>MATERIALES</t>
  </si>
  <si>
    <t>Materiales para bienes de uso público</t>
  </si>
  <si>
    <t>Materiales para bienes históricos y culturales</t>
  </si>
  <si>
    <t>MATERIALES EN TRÁNSITO</t>
  </si>
  <si>
    <t>BIENES DE USO PÚBLICO EN CONSTRUCCIÓN</t>
  </si>
  <si>
    <t>Red carretera</t>
  </si>
  <si>
    <t>Plazas públicas</t>
  </si>
  <si>
    <t>Parques recreacionales</t>
  </si>
  <si>
    <t>Parques arqueológicos</t>
  </si>
  <si>
    <t>Bibliotecas</t>
  </si>
  <si>
    <t>Hemerotecas</t>
  </si>
  <si>
    <t>Red férrea</t>
  </si>
  <si>
    <t>Red fluvial</t>
  </si>
  <si>
    <t>Red marítima</t>
  </si>
  <si>
    <t>Red aeroportuaria</t>
  </si>
  <si>
    <t>Otros bienes de uso público en construcción</t>
  </si>
  <si>
    <t>BIENES DE USO PÚBLICO EN CONSTRUCCIÓN-CONCESIONES</t>
  </si>
  <si>
    <t>Otros bienes de uso público en construcción-concesiones</t>
  </si>
  <si>
    <t>BIENES DE USO PÚBLICO EN SERVICIO</t>
  </si>
  <si>
    <t>Museos</t>
  </si>
  <si>
    <t>Otros bienes de uso público en servicio</t>
  </si>
  <si>
    <t>BIENES DE USO PÚBLICO EN SERVICIO-CONCESIONES</t>
  </si>
  <si>
    <t>Otros bienes de uso público en servicio-concesiones</t>
  </si>
  <si>
    <t>BIENES HISTÓRICOS Y CULTURALES</t>
  </si>
  <si>
    <t>Monumentos</t>
  </si>
  <si>
    <t>Bienes arqueológicos</t>
  </si>
  <si>
    <t>Libros y publicaciones</t>
  </si>
  <si>
    <t>Otros bienes históricos y culturales</t>
  </si>
  <si>
    <t>BIENES DE USO PÚBLICO REPRESENTADOS EN BIENES DE ARTE Y CULTURA</t>
  </si>
  <si>
    <t>Otros bienes de uso público representados en bienes de arte y cultura</t>
  </si>
  <si>
    <t>BIENES DE  USO PÚBLICO E HISTÓRICOS Y CULTURALES  ENTREGADOS EN ADMINISTRACIÓN</t>
  </si>
  <si>
    <t>DEPRECIACIÓN ACUMULADA DE BIENES DE USO PÚBLICO (CR)</t>
  </si>
  <si>
    <t>Bienes de uso público representados en bienes de arte y cultura</t>
  </si>
  <si>
    <t>Otros bienes de uso público</t>
  </si>
  <si>
    <t>DEPRECIACIÓN ACUMULADA DE RESTAURACIONES DE BIENES HISTÓRICOS Y CULTURALES (CR)</t>
  </si>
  <si>
    <t>DEPRECIACIÓN ACUMULADA DE BIENES DE USO PÚBLICO EN SERVICIO - CONCESIONES (CR</t>
  </si>
  <si>
    <t>OTROS BIENES DE USO PUBLICO EN SERVICIO CONCESIONES</t>
  </si>
  <si>
    <t>DETERIORO ACUMULADO DE BIENES DE USO PÚBLICO (CR)</t>
  </si>
  <si>
    <t>RECURSOS NATURALES NO RENOVABLES</t>
  </si>
  <si>
    <t>RESERVAS PROBADAS</t>
  </si>
  <si>
    <t>Minas</t>
  </si>
  <si>
    <t>Yacimientos</t>
  </si>
  <si>
    <t>Reservas probadas de otros recursos naturales no renovables</t>
  </si>
  <si>
    <t>AGOTAMIENTO ACUMULADO DE RESERVAS PROBADAS (CR)</t>
  </si>
  <si>
    <t>OTROS ACTIVOS</t>
  </si>
  <si>
    <t>PLAN DE ACTIVOS PARA BENEFICIOS A LOS EMPLEADOS A LARGO PLAZO</t>
  </si>
  <si>
    <t>Efectivo y equivalentes al efectivo</t>
  </si>
  <si>
    <t>Inversiones</t>
  </si>
  <si>
    <t>Encargos fiduciarios</t>
  </si>
  <si>
    <t>Propiedades, planta y equipo</t>
  </si>
  <si>
    <t>Propiedades de inversión</t>
  </si>
  <si>
    <t>Otros activos</t>
  </si>
  <si>
    <t>PLAN DE ACTIVOS PARA BENEFICIOS A LOS EMPLEADOS POR TERMINACIÓN DEL VINCULO LABORAL O CONTRACTUAL</t>
  </si>
  <si>
    <t>PLAN DE ACTIVOS PARA BENEFICIOS POSEMPLEO</t>
  </si>
  <si>
    <t>Derechos por cobrar - Concurrencia para el pago de pensiones</t>
  </si>
  <si>
    <t>Derechos en fideicomiso</t>
  </si>
  <si>
    <t>Recursos para cubrir el pasivo pensional conmutado</t>
  </si>
  <si>
    <t>BIENES Y SERVICIOS PAGADOS POR ANTICIPADO</t>
  </si>
  <si>
    <t>Seguros</t>
  </si>
  <si>
    <t>Impresos, publicaciones, suscripciones y afiliaciones</t>
  </si>
  <si>
    <t>Mantenimiento</t>
  </si>
  <si>
    <t>Bodegaje</t>
  </si>
  <si>
    <t>Administración y emisión de títulos valores</t>
  </si>
  <si>
    <t>Sueldos y salarios</t>
  </si>
  <si>
    <t>Contribuciones efectivas</t>
  </si>
  <si>
    <t>Estudios y proyectos</t>
  </si>
  <si>
    <t>Bienes y servicios</t>
  </si>
  <si>
    <t>Otros beneficios a los empleados</t>
  </si>
  <si>
    <t>Beneficios a empleados por préstamos condicionados a tasa de interés cero o inferior a la del mercado</t>
  </si>
  <si>
    <t>Otros bienes y servicios pagados por anticipado</t>
  </si>
  <si>
    <t>Anticipos sobre convenios y acuerdos</t>
  </si>
  <si>
    <t>Avances a agentes de aduana</t>
  </si>
  <si>
    <t>Avances para viáticos y gastos de viaje</t>
  </si>
  <si>
    <t>Anticipo para adquisición de bienes y servicios</t>
  </si>
  <si>
    <t>Anticipos sobre prestaciones excepcionales del Sistema General de Seguridad Social en Salud</t>
  </si>
  <si>
    <t>Otros avances y anticipos</t>
  </si>
  <si>
    <t>ANTICIPOS, RETENCIONES Y SALDOS A FAVOR POR IMPUESTOS Y CONTRIBUCIONES</t>
  </si>
  <si>
    <t>Anticipo de impuesto sobre la renta</t>
  </si>
  <si>
    <t>Retención en la fuente</t>
  </si>
  <si>
    <t>Saldos a favor en liquidaciones privadas</t>
  </si>
  <si>
    <t>Anticipo contribución especial</t>
  </si>
  <si>
    <t>Saldo a favor de impuesto a las ventas</t>
  </si>
  <si>
    <t>Anticipo de impuesto de industria y comercio</t>
  </si>
  <si>
    <t>Anticipo de impuesto a las ventas</t>
  </si>
  <si>
    <t>Impuesto de industria y comercio retenido</t>
  </si>
  <si>
    <t>Anticipo sobretasa al impuesto sobre la renta y complementarios</t>
  </si>
  <si>
    <t>Otros anticipos o saldos a favor por impuestos y contribuciones</t>
  </si>
  <si>
    <t>Encargo fiduciario - Fiducia de inversión</t>
  </si>
  <si>
    <t>Encargo fiduciario - Fiducia de administración</t>
  </si>
  <si>
    <t>Encargo fiduciario - Fiducia de garantía</t>
  </si>
  <si>
    <t>Recursos FONPET por distribuir</t>
  </si>
  <si>
    <t>Para servicios</t>
  </si>
  <si>
    <t>Para bienes</t>
  </si>
  <si>
    <t>Para importaciones</t>
  </si>
  <si>
    <t>Para inversiones</t>
  </si>
  <si>
    <t>Depósitos para procesos de titularización</t>
  </si>
  <si>
    <t>Para seguros al sector exportador</t>
  </si>
  <si>
    <t>Depósitos por operaciones de banca central</t>
  </si>
  <si>
    <t>Fondo de contingencias de las entidades estatales</t>
  </si>
  <si>
    <t>Depósitos en contratos de futuros</t>
  </si>
  <si>
    <t>Otros depósitos entregados</t>
  </si>
  <si>
    <t>CARGOS DIFERIDOS</t>
  </si>
  <si>
    <t>Material quirúrgico</t>
  </si>
  <si>
    <t>Elementos de aseo, lavandería y cafetería</t>
  </si>
  <si>
    <t>Capacitación, bienestar social y estímulos</t>
  </si>
  <si>
    <t>BIENES ENTREGADOS A TERCEROS</t>
  </si>
  <si>
    <t>Bienes muebles entregados en administración</t>
  </si>
  <si>
    <t>AMORTIZACIÓN ACUMULADA DE BIENES ENTREGADOS A TERCEROS (CR)</t>
  </si>
  <si>
    <t>DERECHOS EN FIDEICOMISO</t>
  </si>
  <si>
    <t>Fiducia mercantil - Constitución de patrimonio autónomo</t>
  </si>
  <si>
    <t>PROPIEDADES DE INVERSIÓN</t>
  </si>
  <si>
    <t>DEPRECIACIÓN ACUMULADA DE PROPIEDADES DE INVERSIÓN (CR)</t>
  </si>
  <si>
    <t>DETERIORO ACUMULADO DE PROPIEDADES DE INVERSIÓN (CR)</t>
  </si>
  <si>
    <t>ACTIVOS INTANGIBLES</t>
  </si>
  <si>
    <t>Marcas</t>
  </si>
  <si>
    <t>Concesiones y franquicias</t>
  </si>
  <si>
    <t>Derechos</t>
  </si>
  <si>
    <t>Softwares</t>
  </si>
  <si>
    <t>Activos intangibles en fase de desarrollo</t>
  </si>
  <si>
    <t>Activos intangibles en concesión</t>
  </si>
  <si>
    <t>Otros activos intangibles</t>
  </si>
  <si>
    <t>AMORTIZACIÓN ACUMULADA DE ACTIVOS INTANGIBLES (CR)</t>
  </si>
  <si>
    <t>DETERIORO ACUMULADO DE ACTIVOS INTANGIBLES (CR)</t>
  </si>
  <si>
    <t>ACTIVOS BIOLÓGICOS A VALOR DE MERCADO (VALOR RAZONABLE) MENOS COSTOS DE DISPOSICIÓN</t>
  </si>
  <si>
    <t>Maduros para consumo</t>
  </si>
  <si>
    <t>Por madurar para consumo</t>
  </si>
  <si>
    <t>Maduros para producir frutos</t>
  </si>
  <si>
    <t>Por madurar para producir frutos</t>
  </si>
  <si>
    <t>ACTIVOS BIOLÓGICOS A COSTO DE REPOSICIÓN</t>
  </si>
  <si>
    <t>ACTIVOS BIOLÓGICOS AL COSTO</t>
  </si>
  <si>
    <t>AMORTIZACIÓN ACUMULADA DE ACTIVOS BIOLÓGICOS AL COSTO (CR)</t>
  </si>
  <si>
    <t>DETERIORO ACUMULADO DE ACTIVOS BIOLÓGICOS AL COSTO (CR)</t>
  </si>
  <si>
    <t>ACTIVOS POR IMPUESTOS DIFERIDOS</t>
  </si>
  <si>
    <t>Inversiones e instrumentos derivados</t>
  </si>
  <si>
    <t>Inventarios</t>
  </si>
  <si>
    <t>Activos intangibles</t>
  </si>
  <si>
    <t>Activos biológicos</t>
  </si>
  <si>
    <t>Operaciones de instituciones financieras</t>
  </si>
  <si>
    <t>Emisión y colocación de títulos de deuda</t>
  </si>
  <si>
    <t>Préstamos por pagar</t>
  </si>
  <si>
    <t>Cuentas por pagar</t>
  </si>
  <si>
    <t>Beneficios a empleados</t>
  </si>
  <si>
    <t>Operaciones con instrumentos derivados</t>
  </si>
  <si>
    <t>Provisiones</t>
  </si>
  <si>
    <t>Otros pasivos</t>
  </si>
  <si>
    <t>ACTIVOS DIFERIDOS</t>
  </si>
  <si>
    <t>Pérdida diferida por transacciones de venta con arrendamiento posterior</t>
  </si>
  <si>
    <t>Gasto diferido por transferencias condicionadas</t>
  </si>
  <si>
    <t>Gasto diferido por subvenciones condicionadas</t>
  </si>
  <si>
    <t>Costos de transacción - Activos y pasivos financieros</t>
  </si>
  <si>
    <t>VALORIZACIONES</t>
  </si>
  <si>
    <t>PASIVOS</t>
  </si>
  <si>
    <t>EMISIÓN Y COLOCACIÓN DE TÍTULOS DE DEUDA</t>
  </si>
  <si>
    <t>FINANCIAMIENTO INTERNO DE CORTO PLAZO</t>
  </si>
  <si>
    <t>Bonos y títulos emitidos</t>
  </si>
  <si>
    <t>FINANCIAMIENTO INTERNO DE LARGO PLAZO</t>
  </si>
  <si>
    <t>Títulos TES</t>
  </si>
  <si>
    <t>Otros bonos y títulos emitidos</t>
  </si>
  <si>
    <t>FINANCIAMIENTO EXTERNO DE CORTO PLAZO</t>
  </si>
  <si>
    <t>FINANCIAMIENTO EXTERNO DE LARGO PLAZO</t>
  </si>
  <si>
    <t>BONOS Y TÍTULOS DE INCENTIVO</t>
  </si>
  <si>
    <t>Títulos de devolución de impuestos (TIDIS)</t>
  </si>
  <si>
    <t>Certificados de reembolso tributario (CERT)</t>
  </si>
  <si>
    <t>Certificados de desarrollo turístico (CDTUR)</t>
  </si>
  <si>
    <t>Títulos de desarrollo agropecuario (TDA)</t>
  </si>
  <si>
    <t>Otros bonos y títulos de incentivo emitidos</t>
  </si>
  <si>
    <t>PRÉSTAMOS POR PAGAR</t>
  </si>
  <si>
    <t>Préstamos banca comercial</t>
  </si>
  <si>
    <t>Préstamos banca de fomento</t>
  </si>
  <si>
    <t>Préstamos entidades de fomento y desarrollo regional</t>
  </si>
  <si>
    <t>Créditos de tesorería</t>
  </si>
  <si>
    <t>Fondos comprados ordinarios</t>
  </si>
  <si>
    <t>Fondos adquiridos con compromiso de recompra</t>
  </si>
  <si>
    <t>Apoyos transitorios con el Banco de la República</t>
  </si>
  <si>
    <t>Sobregiros</t>
  </si>
  <si>
    <t>Préstamos del Gobierno General</t>
  </si>
  <si>
    <t>Otros préstamos</t>
  </si>
  <si>
    <t>Créditos presupuestarios</t>
  </si>
  <si>
    <t>Pasivo financiero por acuerdos de concesión (Concedente)</t>
  </si>
  <si>
    <t>Préstamos banca multilateral</t>
  </si>
  <si>
    <t>Préstamos de gobiernos</t>
  </si>
  <si>
    <t>Cuenta especial de deuda externa (CEDE)</t>
  </si>
  <si>
    <t>FINANCIAMIENTO CON BANCA CENTRAL</t>
  </si>
  <si>
    <t>Banco de la República</t>
  </si>
  <si>
    <t>CUENTAS POR PAGAR</t>
  </si>
  <si>
    <t>ADQUISICIÓN DE BIENES Y SERVICIOS NACIONALES</t>
  </si>
  <si>
    <t>Proyectos de inversión</t>
  </si>
  <si>
    <t>SUBVENCIONES POR PAGAR</t>
  </si>
  <si>
    <t>Subvención por recursos transferidos a las empresas públicas</t>
  </si>
  <si>
    <t>Subvenciones por programas con otros sectores</t>
  </si>
  <si>
    <t>Subvención a las instituciones prestadoras de servicios de salud con recursos de Fonsaet</t>
  </si>
  <si>
    <t>Otras subvenciones</t>
  </si>
  <si>
    <t>TRANSFERENCIAS POR PAGAR</t>
  </si>
  <si>
    <t>ADQUISICIÓN DE BIENES Y SERVICIOS DEL EXTERIOR</t>
  </si>
  <si>
    <t>RECURSOS A FAVOR DE TERCEROS</t>
  </si>
  <si>
    <t>Deducción de impuestos</t>
  </si>
  <si>
    <t>Regalías</t>
  </si>
  <si>
    <t>Ventas por cuenta de terceros</t>
  </si>
  <si>
    <t>Sobretasa a la gasolina titularizada</t>
  </si>
  <si>
    <t>Cobro cartera de terceros</t>
  </si>
  <si>
    <t>Venta de bienes aprehendidos, incautados o declarados a favor de la Nación</t>
  </si>
  <si>
    <t>Recursos del Sistema General de Participaciones para los resguardos indígenas</t>
  </si>
  <si>
    <t>Seguro sobre préstamos</t>
  </si>
  <si>
    <t>Recaudos del porcentaje y sobretasa ambiental al impuesto predial</t>
  </si>
  <si>
    <t>Recaudos por clasificar</t>
  </si>
  <si>
    <t>Fondo de Solidaridad y Redistribución del Ingreso - Servicios públicos</t>
  </si>
  <si>
    <t>Venta de servicios públicos</t>
  </si>
  <si>
    <t>Rendimientos financieros</t>
  </si>
  <si>
    <t>Otros recursos a favor de terceros</t>
  </si>
  <si>
    <t>Proceso de compensación régimen contributivo</t>
  </si>
  <si>
    <t>Prestaciones económicas régimen de excepción</t>
  </si>
  <si>
    <t>UPC régimen subsidiado</t>
  </si>
  <si>
    <t>Atención e indemnizaciones a víctimas de eventos terroristas, catastróficos o del conflicto</t>
  </si>
  <si>
    <t>Programa mujeres víctimas de violencia</t>
  </si>
  <si>
    <t>Prestaciones excepcionales</t>
  </si>
  <si>
    <t>Fortalecimiento de la red nacional de urgencias y eventos catastróficos</t>
  </si>
  <si>
    <t>Inspección, vigilancia y control a las entidades territoriales</t>
  </si>
  <si>
    <t>DESCUENTOS DE NÓMINA</t>
  </si>
  <si>
    <t>Aportes a fondos pensionales</t>
  </si>
  <si>
    <t>Aportes a seguridad social en salud</t>
  </si>
  <si>
    <t>Sindicatos</t>
  </si>
  <si>
    <t>Cooperativas</t>
  </si>
  <si>
    <t>Fondos de empleados</t>
  </si>
  <si>
    <t>Libranzas</t>
  </si>
  <si>
    <t>Contratos de medicina prepagada</t>
  </si>
  <si>
    <t>Fondos mutuos</t>
  </si>
  <si>
    <t>Embargos judiciales</t>
  </si>
  <si>
    <t>Cuenta de ahorro para el fomento de la construcción (AFC)</t>
  </si>
  <si>
    <t>Otros descuentos de nómina</t>
  </si>
  <si>
    <t>ACREEDORES</t>
  </si>
  <si>
    <t>Servicios públicos</t>
  </si>
  <si>
    <t>Saldos a favor de beneficiarios</t>
  </si>
  <si>
    <t>Otros acreedores</t>
  </si>
  <si>
    <t>SUBSIDIOS ASIGNADOS</t>
  </si>
  <si>
    <t>Vivienda</t>
  </si>
  <si>
    <t>Educación</t>
  </si>
  <si>
    <t>Asistencia social</t>
  </si>
  <si>
    <t>Salud</t>
  </si>
  <si>
    <t>Para compra de tierras</t>
  </si>
  <si>
    <t>Para distritos de riego</t>
  </si>
  <si>
    <t>Para centros de conciliación y comisarías</t>
  </si>
  <si>
    <t>Al deporte</t>
  </si>
  <si>
    <t>Al transporte, consumo e importación de combustible</t>
  </si>
  <si>
    <t>Otros subsidios asignados</t>
  </si>
  <si>
    <t>RETENCIÓN EN LA FUENTE E IMPUESTO DE TIMBRE</t>
  </si>
  <si>
    <t>Dividendos y participaciones</t>
  </si>
  <si>
    <t>Servicios</t>
  </si>
  <si>
    <t>Arrendamientos</t>
  </si>
  <si>
    <t>Rendimientos financieros e intereses</t>
  </si>
  <si>
    <t>Compras</t>
  </si>
  <si>
    <t>Loterías, rifas, apuestas y similares</t>
  </si>
  <si>
    <t>Pagos o abonos en cuentas en el exterior</t>
  </si>
  <si>
    <t>Por ingresos obtenidos en el exterior</t>
  </si>
  <si>
    <t>Enajenación de activos fijos de personas naturales</t>
  </si>
  <si>
    <t>Rentas de pensiones</t>
  </si>
  <si>
    <t>Regalías y explotación de la propiedad intelectual</t>
  </si>
  <si>
    <t>Rentas de trabajo</t>
  </si>
  <si>
    <t>Transacciones con tarjeta débito y crédito</t>
  </si>
  <si>
    <t>Impuesto a las ventas retenido</t>
  </si>
  <si>
    <t>Retención de impuesto de industria y comercio por compras</t>
  </si>
  <si>
    <t>Retención de impuesto de industria y comercio por ventas</t>
  </si>
  <si>
    <t>Impuesto solidario por el COVID 19</t>
  </si>
  <si>
    <t>Aporte solidario voluntario por el COVID 19</t>
  </si>
  <si>
    <t>Otras retenciones</t>
  </si>
  <si>
    <t>Autorretenciones</t>
  </si>
  <si>
    <t>Impuesto de timbre</t>
  </si>
  <si>
    <t>IMPUESTOS, CONTRIBUCIONES Y TASAS</t>
  </si>
  <si>
    <t>Valorización</t>
  </si>
  <si>
    <t>Regalías y compensaciones monetarias</t>
  </si>
  <si>
    <t>Licencias, registro y salvoconducto</t>
  </si>
  <si>
    <t>Impuestos, contribuciones y tasas en el exterior</t>
  </si>
  <si>
    <t>Otras contribuciones y tasas</t>
  </si>
  <si>
    <t>IMPUESTO AL VALOR AGREGADO - IVA</t>
  </si>
  <si>
    <t>Venta de servicios</t>
  </si>
  <si>
    <t>Devoluciones en compra de bienes</t>
  </si>
  <si>
    <t>Devoluciones en compra de servicios</t>
  </si>
  <si>
    <t>Compra de bienes (Db)</t>
  </si>
  <si>
    <t>Compra de servicios (Db)</t>
  </si>
  <si>
    <t>Devoluciones en venta de bienes (Db)</t>
  </si>
  <si>
    <t>Devoluciones en venta de servicios (Db)</t>
  </si>
  <si>
    <t>Impuesto a las ventas retenido (Db)</t>
  </si>
  <si>
    <t>Valor pagado (Db)</t>
  </si>
  <si>
    <t>RECURSOS RECIBIDOS EN ADMINISTRACIÓN</t>
  </si>
  <si>
    <t>CRÉDITOS JUDICIALES</t>
  </si>
  <si>
    <t>Sentencias</t>
  </si>
  <si>
    <t>Laudos arbitrales y conciliaciones extrajudiciales</t>
  </si>
  <si>
    <t>Otros créditos judiciales</t>
  </si>
  <si>
    <t>RECURSOS RECIBIDOS DE LOS SISTEMAS GENERALES DE PENSIONES Y RIESGOS LABORALES</t>
  </si>
  <si>
    <t>Entidad administradora</t>
  </si>
  <si>
    <t>Fondo de solidaridad pensional</t>
  </si>
  <si>
    <t>Fondo para pensiones de invalidez</t>
  </si>
  <si>
    <t>Fondo para pensiones de sobrevivencia</t>
  </si>
  <si>
    <t>RECURSOS RECIBIDOS DEL SISTEMA DE SEGURIDAD SOCIAL EN SALUD</t>
  </si>
  <si>
    <t>Cotizaciones</t>
  </si>
  <si>
    <t>Solidaridad</t>
  </si>
  <si>
    <t>Superávit por compensación</t>
  </si>
  <si>
    <t>Promoción y prevención</t>
  </si>
  <si>
    <t>Licencias de maternidad</t>
  </si>
  <si>
    <t>Rendimientos a declarar</t>
  </si>
  <si>
    <t>Cotizaciones no compensadas</t>
  </si>
  <si>
    <t>Otros ingresos al sistema</t>
  </si>
  <si>
    <t>ADMINISTRACIÓN Y PRESTACIÓN DE SERVICIOS DE SALUD</t>
  </si>
  <si>
    <t>Subsidio a la oferta</t>
  </si>
  <si>
    <t>Régimen subsidiado</t>
  </si>
  <si>
    <t>Acciones de salud pública</t>
  </si>
  <si>
    <t>ADMINISTRACIÓN DE LA SEGURIDAD SOCIAL EN SALUD</t>
  </si>
  <si>
    <t>Contratos de capitación - Contributivo</t>
  </si>
  <si>
    <t>Contratos por evento y otras modalidades - Contributivo</t>
  </si>
  <si>
    <t>Promoción y prevención - Contributivo</t>
  </si>
  <si>
    <t>Sistema de garantía y calidad - Contributivo</t>
  </si>
  <si>
    <t>Reaseguro enfermedades de alto costo - Contributivo</t>
  </si>
  <si>
    <t>Incapacidades - Contributivo</t>
  </si>
  <si>
    <t>Contratos de capitación - Subsidiado</t>
  </si>
  <si>
    <t>Contratos por eventos y otras modalidades - Subsidiado</t>
  </si>
  <si>
    <t>Promoción y prevención - Subsidiado</t>
  </si>
  <si>
    <t>Sistema de garantía y calidad - Subsidiado</t>
  </si>
  <si>
    <t>Reaseguro enfermedades de alto costo - Subsidiado</t>
  </si>
  <si>
    <t>Contratos de capitación - Complementarios</t>
  </si>
  <si>
    <t>Contratos por eventos - Complementario</t>
  </si>
  <si>
    <t>Promoción y prevención - Complementario</t>
  </si>
  <si>
    <t>Sistema de garantía y calidad - Complementario</t>
  </si>
  <si>
    <t>Reaseguro enfermedades de alto costo - Complementario</t>
  </si>
  <si>
    <t>Auxilios y servicios funerarios - Complementario</t>
  </si>
  <si>
    <t>Obligaciones por servicios No POS</t>
  </si>
  <si>
    <t>Otros gastos de seguridad social en salud</t>
  </si>
  <si>
    <t>OBLIGACIONES DE LOS FONDOS DE RESERVAS DE PENSIONES</t>
  </si>
  <si>
    <t>Prestaciones económicas</t>
  </si>
  <si>
    <t>Pensiones y retroactivos pensionales</t>
  </si>
  <si>
    <t>Indemnizaciones sustitutivas</t>
  </si>
  <si>
    <t>Auxilios funerarios</t>
  </si>
  <si>
    <t>Otras prestaciones por pagar sistema de pensiones</t>
  </si>
  <si>
    <t>OTRAS CUENTAS POR PAGAR</t>
  </si>
  <si>
    <t>Obligaciones a cargo en operaciones conjuntas</t>
  </si>
  <si>
    <t>Esquemas de pago</t>
  </si>
  <si>
    <t>Recursos de acreedores reintegrados por entidades públicas</t>
  </si>
  <si>
    <t>Faltantes en bienes aprehendidos o incautados</t>
  </si>
  <si>
    <t>Obligaciones pagadas por terceros</t>
  </si>
  <si>
    <t>Donación, destrucción, muestra para análisis de bienes aprehendidos o incautados</t>
  </si>
  <si>
    <t>Garantías contractuales - Concesiones</t>
  </si>
  <si>
    <t>Recursos de FONTV recibidos no ejecutados</t>
  </si>
  <si>
    <t>Suscripción de acciones o participaciones</t>
  </si>
  <si>
    <t>Suscripciones</t>
  </si>
  <si>
    <t>Viáticos y gastos de viaje</t>
  </si>
  <si>
    <t>Excedentes de remates</t>
  </si>
  <si>
    <t>Gastos legales</t>
  </si>
  <si>
    <t>Cheques no cobrados o por reclamar</t>
  </si>
  <si>
    <t>Gastos de representación</t>
  </si>
  <si>
    <t>Aportes a escuelas industriales, institutos técnicos y ESAP</t>
  </si>
  <si>
    <t>Aportes a fondos de becas</t>
  </si>
  <si>
    <t>Saldos a favor de contribuyentes</t>
  </si>
  <si>
    <t>Multas y sanciones</t>
  </si>
  <si>
    <t>Servicios financieros</t>
  </si>
  <si>
    <t>Implicación continuada en inversiones</t>
  </si>
  <si>
    <t>Implicación continuada en cuentas por cobrar</t>
  </si>
  <si>
    <t>Implicación continuada en préstamos por cobrar</t>
  </si>
  <si>
    <t>Aportes al ICBF y SENA</t>
  </si>
  <si>
    <t>Bonificación por productividad a los reclusos</t>
  </si>
  <si>
    <t>Concurrencia para el pago de pensiones</t>
  </si>
  <si>
    <t>Aportes a sindicatos</t>
  </si>
  <si>
    <t>Otras cuentas por pagar</t>
  </si>
  <si>
    <t>CUENTAS POR PAGAR A COSTO AMORTIZADO</t>
  </si>
  <si>
    <t>Inversiones transferidas que no se dan de baja</t>
  </si>
  <si>
    <t>Cuentas por cobrar transferidas que no se dan de baja</t>
  </si>
  <si>
    <t>Préstamos por cobrar transferidos que no se dan de baja</t>
  </si>
  <si>
    <t>BENEFICIOS A LOS EMPLEADOS</t>
  </si>
  <si>
    <t>SALARIOS Y PRESTACIONES SOCIALES</t>
  </si>
  <si>
    <t>Nómina por pagar</t>
  </si>
  <si>
    <t>Cesantías</t>
  </si>
  <si>
    <t>Bonificaciones</t>
  </si>
  <si>
    <t>Otros salarios y prestaciones sociales</t>
  </si>
  <si>
    <t>BENEFICIOS A LOS EMPLEADOS A CORTO PLAZO</t>
  </si>
  <si>
    <t>Intereses sobre cesantías</t>
  </si>
  <si>
    <t>Vacaciones</t>
  </si>
  <si>
    <t>Prima de vacaciones</t>
  </si>
  <si>
    <t>Prima de servicios</t>
  </si>
  <si>
    <t>Prima de navidad</t>
  </si>
  <si>
    <t>Otras primas</t>
  </si>
  <si>
    <t>Aportes a riesgos laborales</t>
  </si>
  <si>
    <t>Remuneración por servicios técnicos</t>
  </si>
  <si>
    <t>Dotación y suministro a trabajadores</t>
  </si>
  <si>
    <t>Gastos deportivos y de recreación</t>
  </si>
  <si>
    <t>Contratos de personal temporal</t>
  </si>
  <si>
    <t>Gastos de viaje</t>
  </si>
  <si>
    <t>Remuneración electoral</t>
  </si>
  <si>
    <t>Aportes a fondos pensionales - empleador</t>
  </si>
  <si>
    <t>Aportes a seguridad social en salud - empleador</t>
  </si>
  <si>
    <t>Aportes a cajas de compensación familiar</t>
  </si>
  <si>
    <t>Medicina prepagada</t>
  </si>
  <si>
    <t>Incentivos al ahorro</t>
  </si>
  <si>
    <t>Otros beneficios a los empleados a corto plazo</t>
  </si>
  <si>
    <t>BENEFICIOS A LOS EMPLEADOS A LARGO PLAZO</t>
  </si>
  <si>
    <t>Primas</t>
  </si>
  <si>
    <t>Cesantías retroactivas</t>
  </si>
  <si>
    <t>Otros beneficios a los empleados a largo plazo</t>
  </si>
  <si>
    <t>BENEFICIOS POR TERMINACIÓN DEL VÍNCULO LABORAL O CONTRACTUAL</t>
  </si>
  <si>
    <t>Otros beneficios por terminación del vínculo laboral o contractual</t>
  </si>
  <si>
    <t>BENEFICIOS POSEMPLEO - PENSIONES</t>
  </si>
  <si>
    <t>Pensiones de jubilación patronales</t>
  </si>
  <si>
    <t>Retroactivos y reintegros pensionales</t>
  </si>
  <si>
    <t>Indemnización sustitutiva</t>
  </si>
  <si>
    <t>Mesadas pensionales no reclamadas</t>
  </si>
  <si>
    <t>Cálculo actuarial de pensiones actuales</t>
  </si>
  <si>
    <t>Cálculo actuarial de futuras pensiones</t>
  </si>
  <si>
    <t>Cálculo actuarial de cuotas partes de pensiones</t>
  </si>
  <si>
    <t>Cálculo actuarial pasivo pensional conmutado</t>
  </si>
  <si>
    <t>OTROS BENEFICIOS POSEMPLEO</t>
  </si>
  <si>
    <t>Capacitación, bienestar social, estímulos y otros beneficios legales o extralegales</t>
  </si>
  <si>
    <t>Auxilio funerario</t>
  </si>
  <si>
    <t>OPERACIONES CON INSTRUMENTOS DERIVADOS</t>
  </si>
  <si>
    <t>Derechos en contratos forward (Db)</t>
  </si>
  <si>
    <t>Obligaciones en contratos forward</t>
  </si>
  <si>
    <t>Derechos en contratos futuros (Db)</t>
  </si>
  <si>
    <t>Obligaciones en contratos futuros</t>
  </si>
  <si>
    <t>Derechos en contratos swaps (Db)</t>
  </si>
  <si>
    <t>Obligaciones en contratos swaps</t>
  </si>
  <si>
    <t>Derechos en otros derivados (Db)</t>
  </si>
  <si>
    <t>Obligaciones en otros derivados</t>
  </si>
  <si>
    <t>Prima recibida en opciones</t>
  </si>
  <si>
    <t>Pérdida en la valoración de opciones vendidas</t>
  </si>
  <si>
    <t>AJUSTE POR COBERTURA DEL VALOR DE MERCADO (VALOR RAZONABLE) DEL RIESGO DE TASA DE INTERÉS ASOCIADO CON UNA CARTERA DE ACTIVOS O PASIVOS FINANCIEROS</t>
  </si>
  <si>
    <t>PÉRDIDA EN LA VALORACIÓN DE COMPROMISOS EN FIRME COMO PARTIDAS CUBIERTAS</t>
  </si>
  <si>
    <t>PROVISIONES</t>
  </si>
  <si>
    <t>LITIGIOS Y DEMANDAS</t>
  </si>
  <si>
    <t>Civiles</t>
  </si>
  <si>
    <t>Penales</t>
  </si>
  <si>
    <t>Administrativas</t>
  </si>
  <si>
    <t>Obligaciones fiscales</t>
  </si>
  <si>
    <t>Laborales</t>
  </si>
  <si>
    <t>Otros litigios y demandas</t>
  </si>
  <si>
    <t>GARANTÍAS</t>
  </si>
  <si>
    <t>Garantías contractuales</t>
  </si>
  <si>
    <t>Estimación técnica del riesgo de garantías otorgadas - FNG</t>
  </si>
  <si>
    <t>PROVISIONES DIVERSAS</t>
  </si>
  <si>
    <t>Devolución de bienes aprehendidos o incautados</t>
  </si>
  <si>
    <t>Mecanismos alternativos de solución de conflictos</t>
  </si>
  <si>
    <t>Reserva técnica para el pago de premios</t>
  </si>
  <si>
    <t>Obligaciones implícitas</t>
  </si>
  <si>
    <t>Contratos onerosos</t>
  </si>
  <si>
    <t>Reestructuraciones</t>
  </si>
  <si>
    <t>Desmantelamientos</t>
  </si>
  <si>
    <t>Reservas técnicas por servicios de salud autorizados</t>
  </si>
  <si>
    <t>Reservas técnicas por servicios de salud ocurridos no conocidos</t>
  </si>
  <si>
    <t>Reservas técnicas por incapacidades</t>
  </si>
  <si>
    <t>Otras reservas técnicas</t>
  </si>
  <si>
    <t>Obligaciones originadas por inversiones en entidades en liquidación</t>
  </si>
  <si>
    <t>Otras provisiones diversas</t>
  </si>
  <si>
    <t>PROVISIÓN PARA CONTINGENCIAS</t>
  </si>
  <si>
    <t>Litigios</t>
  </si>
  <si>
    <t>OTROS PASIVOS</t>
  </si>
  <si>
    <t>AVANCES Y ANTICIPOS RECIBIDOS</t>
  </si>
  <si>
    <t>Anticipos sobre ventas de bienes y servicios</t>
  </si>
  <si>
    <t>Anticipos juegos de suerte y azar</t>
  </si>
  <si>
    <t>DEPÓSITOS RECIBIDOS EN GARANTÍA</t>
  </si>
  <si>
    <t>RECURSOS DE LAS ENTIDADES TERRITORIALES PARA ASEGURAMIENTO EN SALUD</t>
  </si>
  <si>
    <t>Recursos Sistema General de Participaciones régimen subsidiado</t>
  </si>
  <si>
    <t>Recursos Coljuegos</t>
  </si>
  <si>
    <t>Otras rentas de monopolios</t>
  </si>
  <si>
    <t>Recursos del Sistema General de Participaciones de libre inversión</t>
  </si>
  <si>
    <t>Recursos de regalías</t>
  </si>
  <si>
    <t>Recursos FONPET</t>
  </si>
  <si>
    <t>Otros recursos de las entidades territoriales para aseguramiento</t>
  </si>
  <si>
    <t>INGRESOS RECIBIDOS POR ANTICIPADO</t>
  </si>
  <si>
    <t>Ventas</t>
  </si>
  <si>
    <t>Procesos de titularización nacionales</t>
  </si>
  <si>
    <t>Procesos de titularización en el exterior</t>
  </si>
  <si>
    <t>Venta de servicio de energía</t>
  </si>
  <si>
    <t>Venta de servicio de acueducto</t>
  </si>
  <si>
    <t>Venta de servicio de alcantarillado</t>
  </si>
  <si>
    <t>Venta de servicio de aseo</t>
  </si>
  <si>
    <t>Venta de servicio de gas combustible</t>
  </si>
  <si>
    <t>Venta de servicio de telecomunicaciones</t>
  </si>
  <si>
    <t>Recursos recibidos para fomentar telefonía social</t>
  </si>
  <si>
    <t>Otros ingresos recibidos por anticipado</t>
  </si>
  <si>
    <t>RETENCIONES Y ANTICIPOS DE IMPUESTOS</t>
  </si>
  <si>
    <t>Anticipo impuesto de renta</t>
  </si>
  <si>
    <t>Retención en la fuente del impuesto sobre la renta y complementarios</t>
  </si>
  <si>
    <t>Retención impuesto al valor agregado -IVA</t>
  </si>
  <si>
    <t>Retención impuesto de industria y comercio - ICA</t>
  </si>
  <si>
    <t>Anticipo impuesto predial unificado</t>
  </si>
  <si>
    <t>Anticipo de impuesto sobre las ventas</t>
  </si>
  <si>
    <t>Anticipo otros impuestos</t>
  </si>
  <si>
    <t>PASIVOS POR IMPUESTOS DIFERIDOS</t>
  </si>
  <si>
    <t>BONOS PENSIONALES</t>
  </si>
  <si>
    <t>Cuotas partes de bonos pensionales emitidos</t>
  </si>
  <si>
    <t>OTROS PASIVOS DIFERIDOS</t>
  </si>
  <si>
    <t>Ganancia diferida por transacciones de venta con arrendamiento posterior</t>
  </si>
  <si>
    <t>Ingreso diferido por transferencias condicionadas</t>
  </si>
  <si>
    <t>Ingreso diferido por concesiones - concedente</t>
  </si>
  <si>
    <t>Otros pasivos diferidos</t>
  </si>
  <si>
    <t>PATRIMONIO</t>
  </si>
  <si>
    <t>PATRIMONIO DE LAS ENTIDADES DE GOBIERNO</t>
  </si>
  <si>
    <t>CAPITAL FISCAL</t>
  </si>
  <si>
    <t>Capital Fiscal</t>
  </si>
  <si>
    <t>CAPITAL DE LOS FONDOS DE RESERVAS DE PENSIONES</t>
  </si>
  <si>
    <t>Capital de los fondos de reservas de pensiones</t>
  </si>
  <si>
    <t>Recaudos de cotizaciones en proceso</t>
  </si>
  <si>
    <t>Cotizaciones por devolver a terceros</t>
  </si>
  <si>
    <t>Efecto por el cambio de regulación contable</t>
  </si>
  <si>
    <t>APORTES SOCIALES</t>
  </si>
  <si>
    <t>CAPITAL SUSCRITO Y PAGADO</t>
  </si>
  <si>
    <t>Capital autorizado</t>
  </si>
  <si>
    <t>Capital por suscribir (Db)</t>
  </si>
  <si>
    <t>Capital suscrito por cobrar (Db)</t>
  </si>
  <si>
    <t>RESULTADOS DE EJERCICIOS ANTERIORES</t>
  </si>
  <si>
    <t>Utilidades o excedentes acumulados</t>
  </si>
  <si>
    <t>Pérdidas o déficits acumulados</t>
  </si>
  <si>
    <t>RESULTADO DEL EJERCICIO</t>
  </si>
  <si>
    <t>Utilidad o excedente del ejercicio</t>
  </si>
  <si>
    <t>Pérdida o déficit del ejercicio</t>
  </si>
  <si>
    <t>PRIMA EN COLOCACIÓN DE ACCIONES, CUOTAS O PARTES DE INTERÉS SOCIAL</t>
  </si>
  <si>
    <t>Prima en colocación de acciones</t>
  </si>
  <si>
    <t>Prima en colocación de acciones por cobrar (Db)</t>
  </si>
  <si>
    <t>Prima en colocación de cuotas o partes de interés social</t>
  </si>
  <si>
    <t>Prima en colocación de cuotas o partes de interés social por cobrar (Db)</t>
  </si>
  <si>
    <t>RESERVAS</t>
  </si>
  <si>
    <t>Reservas de Ley</t>
  </si>
  <si>
    <t>Reservas estatutarias</t>
  </si>
  <si>
    <t>Reservas ocasionales</t>
  </si>
  <si>
    <t>Reservas para readquisición de acciones y cuotas partes</t>
  </si>
  <si>
    <t>Fondos patrimoniales</t>
  </si>
  <si>
    <t>Acciones y cuotas partes propias readquiridas (Db)</t>
  </si>
  <si>
    <t>Otras reservas</t>
  </si>
  <si>
    <t>DIVIDENDOS Y PARTICIPACIONES DECRETADOS EN ESPECIE</t>
  </si>
  <si>
    <t>Dividendos decretados en acciones</t>
  </si>
  <si>
    <t>Participaciones decretadas en cuotas o partes de interés social</t>
  </si>
  <si>
    <t>CAPITAL DE FONDOS PARAFISCALES</t>
  </si>
  <si>
    <t>Capital de fondos parafiscales</t>
  </si>
  <si>
    <t>RESERVAS PROBADAS DE RECURSOS NATURALES NO RENOVABLES</t>
  </si>
  <si>
    <t>AGOTAMIENTO DE LAS RESERVAS PROBADAS DE LOS RECURSOS NATURALES NO RENOVABLES (Db)</t>
  </si>
  <si>
    <t>IMPACTOS POR LA TRANSICIÓN AL NUEVO MARCO DE REGULACIÓN</t>
  </si>
  <si>
    <t>Bienes de uso público</t>
  </si>
  <si>
    <t>Bienes históricos y culturales</t>
  </si>
  <si>
    <t>Otros impactos por transición</t>
  </si>
  <si>
    <t>GANANCIAS O PÉRDIDAS EN INVERSIONES DE ADMINISTRACIÓN DE LIQUIDEZ A VALOR DE MERCADO CON CAMBIOS EN EL PATRIMONIO</t>
  </si>
  <si>
    <t>Otras inversiones de administración de liquidez a valor de mercado con cambios en el patrimonio</t>
  </si>
  <si>
    <t>GANANCIAS O PÉRDIDAS POR COBERTURAS DE FLUJOS DE EFECTIVO</t>
  </si>
  <si>
    <t>Ganancias o pérdidas por cobertura de flujos de efectivo</t>
  </si>
  <si>
    <t>GANANCIAS O PÉRDIDAS POR LA APLICACIÓN DEL MÉTODO DE PARTICIPACIÓN PATRIMONIAL DE INVERSIONES EN CONTROLADAS</t>
  </si>
  <si>
    <t>Inversiones en empresas industriales y comerciales del Estado - Societarias</t>
  </si>
  <si>
    <t>Inversiones en sociedades de economía mixta</t>
  </si>
  <si>
    <t>Inversiones en sociedades públicas</t>
  </si>
  <si>
    <t>Inversiones en entidades privadas</t>
  </si>
  <si>
    <t>GANANCIAS O PÉRDIDAS POR LA APLICACIÓN DEL MÉTODO DE PARTICIPACIÓN PATRIMONIAL DE INVERSIONES EN ASOCIADAS</t>
  </si>
  <si>
    <t>GANANCIAS O PÉRDIDAS POR LA APLICACIÓN DEL MÉTODO DE PARTICIPACIÓN PATRIMONIAL DE INVERSIONES EN NEGOCIOS CONJUNTOS</t>
  </si>
  <si>
    <t>GANANCIAS O PÉRDIDAS POR PLANES DE BENEFICIOS A LOS EMPLEADOS</t>
  </si>
  <si>
    <t>Ganancias o pérdidas actuariales por planes de beneficios posempleo</t>
  </si>
  <si>
    <t>Ganancias o pérdidas por actualización de los activos del plan de beneficios posempleo</t>
  </si>
  <si>
    <t>GANANCIAS O PÉRDIDAS EN INVERSIONES DE ADMINISTRACIÓN DE LIQUIDEZ A VALOR DE MERCADO CON CAMBIOS EN EL PATRIMONIO RECLASIFICADAS A LAS CATEGORÍAS DEL COSTO AMORTIZADO O DEL COSTO</t>
  </si>
  <si>
    <t>Ganancias o pérdidas en inversiones de administración de liquidez a valor de mercado reclasificadas a la categoría de costo amortizado</t>
  </si>
  <si>
    <t>Ganancias o pérdidas en inversiones de administración de liquidez a valor de mercado reclasificadas a la categoría del costo</t>
  </si>
  <si>
    <t>PATRIMONIO INSTITUCIONAL</t>
  </si>
  <si>
    <t>Capital por suscribir (DB)</t>
  </si>
  <si>
    <t>Capital suscrito por cobrar (DB)</t>
  </si>
  <si>
    <t>Capital fiscal</t>
  </si>
  <si>
    <t>Prima en colocación de acciones por cobrar (DB)</t>
  </si>
  <si>
    <t>Prima en colocación de cuotas o partes de interés social por cobrar (DB)</t>
  </si>
  <si>
    <t xml:space="preserve">RESERVAS </t>
  </si>
  <si>
    <t xml:space="preserve">Reservas de ley </t>
  </si>
  <si>
    <t xml:space="preserve">Reservas ocasionales </t>
  </si>
  <si>
    <t>Reserva de resultado cambiario Banca Central</t>
  </si>
  <si>
    <t>Reserva para fluctuaciones de moneda banca central</t>
  </si>
  <si>
    <t xml:space="preserve">Reserva fondos de garantías </t>
  </si>
  <si>
    <t>Acciones y cuotas partes propias readquiridas (DB)</t>
  </si>
  <si>
    <t xml:space="preserve">Dividendos decretados en acciones </t>
  </si>
  <si>
    <t>EXCEDENTES FINANCIEROS DISTRIBUIDOS (DB)</t>
  </si>
  <si>
    <t xml:space="preserve">Excedentes financieros distribuidos </t>
  </si>
  <si>
    <t>Utilidad o excedentes acumulados</t>
  </si>
  <si>
    <t>Pérdida o déficit acumulados</t>
  </si>
  <si>
    <t>Utilidad acumulada por exposición a la inflación</t>
  </si>
  <si>
    <t>Pérdida acumulada por exposición a la inflación</t>
  </si>
  <si>
    <t>RESULTADOS DEL EJERCICIO</t>
  </si>
  <si>
    <t>Utilidad por exposición a la inflación</t>
  </si>
  <si>
    <t>Pérdida por exposición a la inflación</t>
  </si>
  <si>
    <t xml:space="preserve">RESULTADO DEL EJERCICIO DE ENTIDADES EN PROCESO DE LIQUIDACIÓN </t>
  </si>
  <si>
    <t>Utilidad o Excedente del ejercicio</t>
  </si>
  <si>
    <t>Pérdida o Déficit del ejercicio</t>
  </si>
  <si>
    <t>SUPERÁVIT POR DONACIÓN</t>
  </si>
  <si>
    <t>En dinero</t>
  </si>
  <si>
    <t>En especie</t>
  </si>
  <si>
    <t>En derechos</t>
  </si>
  <si>
    <t>SUPERÁVIT POR FORMACIÓN DE INTANGIBLES</t>
  </si>
  <si>
    <t>Crédito mercantil</t>
  </si>
  <si>
    <t>Know how</t>
  </si>
  <si>
    <t>Otros</t>
  </si>
  <si>
    <t>SUPERÁVIT POR VALORIZACIÓN</t>
  </si>
  <si>
    <t>Inversiones en empresas industriales y comerciales del estado societarias</t>
  </si>
  <si>
    <t>Inversiones en entidades del exterior</t>
  </si>
  <si>
    <t>Inversiones en entidades del sector solidario</t>
  </si>
  <si>
    <t xml:space="preserve">Plantaciones agrícolas </t>
  </si>
  <si>
    <t>Muebles enseres y equipo de oficina</t>
  </si>
  <si>
    <t>SUPERÁVIT BANCA CENTRAL</t>
  </si>
  <si>
    <t>Liquidación cuenta especial de cambio</t>
  </si>
  <si>
    <t>Ajuste de cambio reservas internacionales</t>
  </si>
  <si>
    <t>Por inversión neta en activos de la actividad cultural</t>
  </si>
  <si>
    <t>SUPERÁVIT POR EL MÉTODO DE PARTICIPACIÓN PATRIMONIAL</t>
  </si>
  <si>
    <t>REVALORIZACIÓN DEL PATRIMONIO</t>
  </si>
  <si>
    <t>Capital</t>
  </si>
  <si>
    <t>Reservas</t>
  </si>
  <si>
    <t>Prima en colocación de acciones, cuotas o partes de interés social</t>
  </si>
  <si>
    <t>Donaciones</t>
  </si>
  <si>
    <t>Utilidad o pérdida de ejercicios anteriores</t>
  </si>
  <si>
    <t>Dividendos y participaciones decretados</t>
  </si>
  <si>
    <t>Patrimonio institucional incorporado</t>
  </si>
  <si>
    <t>Activos en período improductivo</t>
  </si>
  <si>
    <t>PATRIMONIO INSTITUCIONAL INCORPORADO</t>
  </si>
  <si>
    <t xml:space="preserve">Bienes </t>
  </si>
  <si>
    <t>Obligaciones (Db)</t>
  </si>
  <si>
    <t>Bienes pendientes de legalizar</t>
  </si>
  <si>
    <t>Bienes de uso permanente sin contraprestación</t>
  </si>
  <si>
    <t xml:space="preserve">EFECTO DEL SANEAMIENTO CONTABLE </t>
  </si>
  <si>
    <t>Efectivo</t>
  </si>
  <si>
    <t xml:space="preserve">Inversiones </t>
  </si>
  <si>
    <t>Deudores</t>
  </si>
  <si>
    <t xml:space="preserve">Bienes de uso público </t>
  </si>
  <si>
    <t>Recursos naturales no renovables</t>
  </si>
  <si>
    <t xml:space="preserve">Operaciones de crédito público </t>
  </si>
  <si>
    <t>Obligaciones financieras</t>
  </si>
  <si>
    <t xml:space="preserve">Obligaciones laborales </t>
  </si>
  <si>
    <t>Pasivos estimados</t>
  </si>
  <si>
    <t>EFECTO POR LA APLICACIÓN DEL RÉGIMEN DE CONTABILIDAD PÚBLICA</t>
  </si>
  <si>
    <t>Inversión social diferida (Db)</t>
  </si>
  <si>
    <t>Responsabilidades (Db)</t>
  </si>
  <si>
    <t>Provisión de bienes de arte y cultura (Cr)</t>
  </si>
  <si>
    <t>Otros bienes y derechos (Db)</t>
  </si>
  <si>
    <t xml:space="preserve">Principal y subalterna </t>
  </si>
  <si>
    <t>PATRIMONIO DE ENTIDADES EN PROCESOS ESPECIALES</t>
  </si>
  <si>
    <t>Liquidación</t>
  </si>
  <si>
    <t xml:space="preserve">Fusión </t>
  </si>
  <si>
    <t>Escisión</t>
  </si>
  <si>
    <t xml:space="preserve">RECURSOS DE COFINANCIACIÓN </t>
  </si>
  <si>
    <t>Nación</t>
  </si>
  <si>
    <t>Departamento</t>
  </si>
  <si>
    <t>Municipio</t>
  </si>
  <si>
    <t>PROVISIONES, DEPRECIACIONES Y AMORTIZACIONES (DB)</t>
  </si>
  <si>
    <t>Provisiones para propiedades, planta y equipo</t>
  </si>
  <si>
    <t>Provisión para otros activos</t>
  </si>
  <si>
    <t>Depreciación de propiedades, planta y equipo</t>
  </si>
  <si>
    <t>Amortización de propiedades, planta y equipo</t>
  </si>
  <si>
    <t>Amortización de bienes de uso público</t>
  </si>
  <si>
    <t>Amortización de otros activos</t>
  </si>
  <si>
    <t>INGRESOS</t>
  </si>
  <si>
    <t>INGRESOS FISCALES</t>
  </si>
  <si>
    <t>IMPUESTOS</t>
  </si>
  <si>
    <t>Ingresos contraprestación ICEL- CORELCA</t>
  </si>
  <si>
    <t>Derechos de explotacion no relacionados con la infraestructura de transporte</t>
  </si>
  <si>
    <t>Otras rentas parafiscales</t>
  </si>
  <si>
    <t>DEVOLUCIONES Y DESCUENTOS (DB)</t>
  </si>
  <si>
    <t>Aportes y cotizaciones</t>
  </si>
  <si>
    <t>Impuestos sobre armas y municiones</t>
  </si>
  <si>
    <t>Impuestos sobre los remates</t>
  </si>
  <si>
    <t>PRODUCTOS AGROPECUARIOS, DE SILVICULTURA, AVICULTURA Y PESCA</t>
  </si>
  <si>
    <t>Productos agrícolas</t>
  </si>
  <si>
    <t>Productos forestales</t>
  </si>
  <si>
    <t>Productos piscícolas</t>
  </si>
  <si>
    <t>Productos avícolas</t>
  </si>
  <si>
    <t>Productos pecuarios</t>
  </si>
  <si>
    <t>Otros productos agropecuarios, de silvicultura, avicultura y pesca</t>
  </si>
  <si>
    <t>PRODUCTOS ALIMENTICIOS, BEBIDAS Y ALCOHOLES</t>
  </si>
  <si>
    <t>PRODUCTOS MANUFACTURADOS</t>
  </si>
  <si>
    <t>Medicamentos de uso veterinario</t>
  </si>
  <si>
    <t>Otros productos manufacturados</t>
  </si>
  <si>
    <t>CONSTRUCCIONES</t>
  </si>
  <si>
    <t>Otras construcciones</t>
  </si>
  <si>
    <t>BIENES COMERCIALIZADOS</t>
  </si>
  <si>
    <t>Otros bienes comercializados</t>
  </si>
  <si>
    <t>DEVOLUCIONES, REBAJAS Y DESCUENTOS EN VENTA DE BIENES (DB)</t>
  </si>
  <si>
    <t>Productos agropecuarios, de silvicultura y pesca</t>
  </si>
  <si>
    <t>VENTA DE SERVICIOS</t>
  </si>
  <si>
    <t>SERVICIOS EDUCATIVOS</t>
  </si>
  <si>
    <t>Educación formal - Preescolar</t>
  </si>
  <si>
    <t>Educación formal - Básica primaria</t>
  </si>
  <si>
    <t>Educación formal - Básica secundaria</t>
  </si>
  <si>
    <t>Educación formal- Media académica</t>
  </si>
  <si>
    <t>Educación formal - Media técnica</t>
  </si>
  <si>
    <t>Educación formal - Superior formación técnica profesional</t>
  </si>
  <si>
    <t>Educación formal - Superior formación tecnológica</t>
  </si>
  <si>
    <t>Educación formal - Superior formación profesional</t>
  </si>
  <si>
    <t>Educación formal - Superior postgrados</t>
  </si>
  <si>
    <t>Educación formal - Investigación</t>
  </si>
  <si>
    <t>Educación para el trabajo y el desarrollo humano - Formación en artes y oficios</t>
  </si>
  <si>
    <t>Educación para el trabajo y el desarrollo humano - Validación de niveles y grados</t>
  </si>
  <si>
    <t>Educación para el trabajo y el desarrollo humano - Formación extensiva</t>
  </si>
  <si>
    <t>Educación informal - Continuada</t>
  </si>
  <si>
    <t>Educación informal - Validación para la educación formal</t>
  </si>
  <si>
    <t>Educación informal - Difusión artística y cultural</t>
  </si>
  <si>
    <t>Servicios conexos a la educación</t>
  </si>
  <si>
    <t>Unidad de pago por capitación régimen contributivo - UPC</t>
  </si>
  <si>
    <t>Unidad de pago por capitación adicional régimen contributivo - UPC</t>
  </si>
  <si>
    <t>Unidad de pago por Capitación régimen subsidiado - UPC</t>
  </si>
  <si>
    <t>Prestación de servicios a personas fuera del sistema</t>
  </si>
  <si>
    <t>Ajuste siniestralidad cuenta de alto costo</t>
  </si>
  <si>
    <t>SERVICIOS DE SALUD</t>
  </si>
  <si>
    <t>Urgencias - Consulta y procedimientos</t>
  </si>
  <si>
    <t>Urgencias - Observación</t>
  </si>
  <si>
    <t>Servicios ambulatorios - Consulta externa y procedimientos</t>
  </si>
  <si>
    <t>Servicios ambulatorios - Consulta especializada</t>
  </si>
  <si>
    <t>Servicios ambulatorios - Salud oral</t>
  </si>
  <si>
    <t>Servicios ambulatorios - Promoción y prevención</t>
  </si>
  <si>
    <t>Servicios ambulatorios - Otras actividades extramurales</t>
  </si>
  <si>
    <t>Hospitalización - Estancia general</t>
  </si>
  <si>
    <t>Hospitalización - Cuidados intensivos</t>
  </si>
  <si>
    <t>Hospitalización - Cuidados intermedios</t>
  </si>
  <si>
    <t>Hospitalización - Recién nacidos</t>
  </si>
  <si>
    <t>Hospitalización - Salud mental</t>
  </si>
  <si>
    <t>Hospitalización - Quemados</t>
  </si>
  <si>
    <t>Hospitalización - Otros cuidados especiales</t>
  </si>
  <si>
    <t>Quirófanos y salas de parto - Quirófanos</t>
  </si>
  <si>
    <t>Quirófanos y salas de parto - Salas de parto</t>
  </si>
  <si>
    <t>Apoyo diagnóstico - Laboratorio clínico</t>
  </si>
  <si>
    <t>Apoyo diagnóstico - Imagenología</t>
  </si>
  <si>
    <t>Apoyo diagnóstico - Anatomía patológica</t>
  </si>
  <si>
    <t>Apoyo diagnóstico - Otras unidades de apoyo diagnóstico</t>
  </si>
  <si>
    <t>Apoyo terapéutico - Rehabilitación y terapias</t>
  </si>
  <si>
    <t>Apoyo terapéutico - Banco de componentes anatómicos</t>
  </si>
  <si>
    <t>Apoyo terapéutico - Banco de sangre</t>
  </si>
  <si>
    <t>Apoyo terapéutico - Unidad renal</t>
  </si>
  <si>
    <t>Apoyo terapéutico - Unidad de hemodinamia</t>
  </si>
  <si>
    <t>Apoyo terapéutico - Terapias oncológicas</t>
  </si>
  <si>
    <t>Apoyo terapéutico - Farmacia e insumos hospitalarios</t>
  </si>
  <si>
    <t>Apoyo terapéutico - Otras unidades de apoyo terapéutico</t>
  </si>
  <si>
    <t>Servicios conexos a la salud - Medio ambiente</t>
  </si>
  <si>
    <t>Servicios conexos a la salud - Ancianatos y albergues</t>
  </si>
  <si>
    <t>Servicios conexos a la salud - Centros y puestos de salud</t>
  </si>
  <si>
    <t>Servicios conexos a la salud - Servicios docentes</t>
  </si>
  <si>
    <t>Servicios conexos a la salud - Investigación Científica</t>
  </si>
  <si>
    <t>Servicios conexos a la salud - Medicina legal</t>
  </si>
  <si>
    <t>Servicios conexos a la salud - Servicios de ambulancias</t>
  </si>
  <si>
    <t>Servicios conexos a la salud - Otros servicios</t>
  </si>
  <si>
    <t>SERVICIO DE ENERGÍA</t>
  </si>
  <si>
    <t>Generación</t>
  </si>
  <si>
    <t>Transmisión</t>
  </si>
  <si>
    <t>Distribución</t>
  </si>
  <si>
    <t>Comercialización</t>
  </si>
  <si>
    <t>SERVICIO DE ACUEDUCTO</t>
  </si>
  <si>
    <t>Abastecimiento</t>
  </si>
  <si>
    <t>SERVICIO DE ALCANTARILLADO</t>
  </si>
  <si>
    <t>Recolección y transporte</t>
  </si>
  <si>
    <t>Tratamiento de aguas residuales</t>
  </si>
  <si>
    <t>SERVICIO DE ASEO</t>
  </si>
  <si>
    <t>Recolección domiciliaria</t>
  </si>
  <si>
    <t>Transporte</t>
  </si>
  <si>
    <t>Barrido y limpieza</t>
  </si>
  <si>
    <t>Disposición final</t>
  </si>
  <si>
    <t>Corte de césped y poda de árboles</t>
  </si>
  <si>
    <t>Limpieza y lavado de áreas públicas</t>
  </si>
  <si>
    <t>Otros servicios de aseo especiales</t>
  </si>
  <si>
    <t>SERVICIO DE GAS COMBUSTIBLE</t>
  </si>
  <si>
    <t>Transporte gas natural</t>
  </si>
  <si>
    <t>Distribución gas natural</t>
  </si>
  <si>
    <t>Comercialización gas natural</t>
  </si>
  <si>
    <t>Transporte gas licuado de petróleo (GLP)</t>
  </si>
  <si>
    <t>Distribución gas licuado de petróleo (GLP)</t>
  </si>
  <si>
    <t>SERVICIOS DE TRANSPORTE</t>
  </si>
  <si>
    <t>Servicio de transporte terrestre</t>
  </si>
  <si>
    <t>Servicios portuarios y aeroportuarios</t>
  </si>
  <si>
    <t>Servicios aeronáuticos</t>
  </si>
  <si>
    <t>Servicio de terminal de transporte terrestre</t>
  </si>
  <si>
    <t>Otros servicios de transporte</t>
  </si>
  <si>
    <t>SERVICIOS DE COMUNICACIONES</t>
  </si>
  <si>
    <t>Correo nacional</t>
  </si>
  <si>
    <t>Correo internacional</t>
  </si>
  <si>
    <t>Comisiones de giro</t>
  </si>
  <si>
    <t>Radiodifusión sonora</t>
  </si>
  <si>
    <t>Difusión de televisión</t>
  </si>
  <si>
    <t>Programación y producción de televisión</t>
  </si>
  <si>
    <t>Otros servicios de comunicaciones</t>
  </si>
  <si>
    <t>JUEGOS DE SUERTE Y AZAR</t>
  </si>
  <si>
    <t>Loterías ordinarias</t>
  </si>
  <si>
    <t>Apuestas permanentes</t>
  </si>
  <si>
    <t>Rifas</t>
  </si>
  <si>
    <t>Sorteos</t>
  </si>
  <si>
    <t>Juegos en línea</t>
  </si>
  <si>
    <t>Certificaciones y derechos</t>
  </si>
  <si>
    <t>Sorteos extraordinarios</t>
  </si>
  <si>
    <t>Otros juegos de suerte y azar</t>
  </si>
  <si>
    <t>SERVICIOS HOTELEROS Y DE PROMOCIÓN TURÍSTICA</t>
  </si>
  <si>
    <t>Campamentos</t>
  </si>
  <si>
    <t>Promoción de vacaciones y recreación</t>
  </si>
  <si>
    <t>Turismo</t>
  </si>
  <si>
    <t>Alojamiento</t>
  </si>
  <si>
    <t>Suministro de bebidas y alimentos</t>
  </si>
  <si>
    <t>Otros servicios hoteleros</t>
  </si>
  <si>
    <t>SERVICIOS DE DOCUMENTACIÓN E IDENTIFICACIÓN</t>
  </si>
  <si>
    <t>Documentos de identidad</t>
  </si>
  <si>
    <t>Pasaportes</t>
  </si>
  <si>
    <t>Salvoconductos</t>
  </si>
  <si>
    <t>Antecedentes y certificaciones</t>
  </si>
  <si>
    <t>Carnés</t>
  </si>
  <si>
    <t>Tarjetas profesionales</t>
  </si>
  <si>
    <t>Licencias de conducción</t>
  </si>
  <si>
    <t>Otros servicios de documentación e identificación</t>
  </si>
  <si>
    <t>SERVICIOS INFORMÁTICOS</t>
  </si>
  <si>
    <t>De procesamiento</t>
  </si>
  <si>
    <t>De desarrollo e implementación de software</t>
  </si>
  <si>
    <t>De arrendamiento de equipo y accesorios</t>
  </si>
  <si>
    <t>Otros servicios informáticos</t>
  </si>
  <si>
    <t>OTROS SERVICIOS</t>
  </si>
  <si>
    <t>Consultorías</t>
  </si>
  <si>
    <t>DEVOLUCIONES, REBAJAS Y DESCUENTOS EN VENTA DE SERVICIOS (DB)</t>
  </si>
  <si>
    <t>Servicios de salud</t>
  </si>
  <si>
    <t>TRANSFERENCIAS Y SUBVENCIONES</t>
  </si>
  <si>
    <t>SISTEMA GENERAL DE PARTICIPACIONES</t>
  </si>
  <si>
    <t>Participación para salud</t>
  </si>
  <si>
    <t>Participación para educación</t>
  </si>
  <si>
    <t>Participación para propósito general</t>
  </si>
  <si>
    <t>Participación para pensiones - Fondo Nacional de Pensiones de las Entidades Territoriales</t>
  </si>
  <si>
    <t>Programas de alimentación escolar</t>
  </si>
  <si>
    <t>Municipios y distritos con ribera sobre el Río Grande de la Magdalena</t>
  </si>
  <si>
    <t>Resguardos indígenas</t>
  </si>
  <si>
    <t>Participación para agua potable y saneamiento básico</t>
  </si>
  <si>
    <t>Atención integral a la primera infancia</t>
  </si>
  <si>
    <t>SISTEMA GENERAL DE REGALÍAS</t>
  </si>
  <si>
    <t>Asignaciones directas</t>
  </si>
  <si>
    <t>Para proyectos de ciencia, tecnología e innovación</t>
  </si>
  <si>
    <t>Para proyectos de desarrollo regional</t>
  </si>
  <si>
    <t>Para proyectos de compensación regional</t>
  </si>
  <si>
    <t>Para ahorro pensional territorial</t>
  </si>
  <si>
    <t>Para proyectos de inversión de los municipios ribereños del Río Grande de la Magdalena y Canal del Dique</t>
  </si>
  <si>
    <t>Para fiscalización del Sistema General de Regalías</t>
  </si>
  <si>
    <t>Para monitoreo, seguimiento, control y evaluación del Sistema General de Regalías</t>
  </si>
  <si>
    <t>Para funcionamiento del Sistema General de Regalías</t>
  </si>
  <si>
    <t>Asignación para la paz</t>
  </si>
  <si>
    <t>Otras transferencias del Sistema General de Regalías</t>
  </si>
  <si>
    <t>SISTEMA GENERAL DE SEGURIDAD SOCIAL EN SALUD</t>
  </si>
  <si>
    <t>Recursos para la financiación del Sistema General de Seguridad Social en Salud</t>
  </si>
  <si>
    <t>OTRAS TRANSFERENCIAS</t>
  </si>
  <si>
    <t>Para pago de pensiones y/o cesantías</t>
  </si>
  <si>
    <t>Para proyectos de inversión</t>
  </si>
  <si>
    <t>Para gastos de funcionamiento</t>
  </si>
  <si>
    <t>Para programas de salud</t>
  </si>
  <si>
    <t>Para programas de educación</t>
  </si>
  <si>
    <t>Transferencias por condonación de deudas</t>
  </si>
  <si>
    <t>Bienes recibidos sin contraprestación</t>
  </si>
  <si>
    <t>Bienes o recursos expropiados</t>
  </si>
  <si>
    <t>Fortalecimiento de secretarías técnicas</t>
  </si>
  <si>
    <t>Incentivo a las entidades territoriales en relación con el SMSCE</t>
  </si>
  <si>
    <t>Incentivos a la producción minera</t>
  </si>
  <si>
    <t>Recursos presupuesto general de la Nación para aseguramiento</t>
  </si>
  <si>
    <t>Transferencias por asunción de deudas</t>
  </si>
  <si>
    <t>Cofinanciación del sistema de transporte masivo de pasajeros</t>
  </si>
  <si>
    <t>OPERACIONES INTERINSTITUCIONALES</t>
  </si>
  <si>
    <t>FONDOS RECIBIDOS</t>
  </si>
  <si>
    <t>Funcionamiento</t>
  </si>
  <si>
    <t>Servicio de la deuda</t>
  </si>
  <si>
    <t>Inversión</t>
  </si>
  <si>
    <t>OPERACIONES DE ENLACE</t>
  </si>
  <si>
    <t>Recaudos</t>
  </si>
  <si>
    <t>Devoluciones de ingresos</t>
  </si>
  <si>
    <t>OPERACIONES SIN FLUJO DE EFECTIVO</t>
  </si>
  <si>
    <t>Cruce de cuentas</t>
  </si>
  <si>
    <t>Desembolso de crédito externo no monetizado</t>
  </si>
  <si>
    <t>Cancelación de sentencias y conciliaciones</t>
  </si>
  <si>
    <t>Aplicación de títulos al pago de tributos</t>
  </si>
  <si>
    <t>Pago de obligaciones con títulos</t>
  </si>
  <si>
    <t>Sobrantes de títulos judiciales</t>
  </si>
  <si>
    <t>Otras operaciones sin flujo de efectivo</t>
  </si>
  <si>
    <t>OTROS INGRESOS</t>
  </si>
  <si>
    <t>FINANCIEROS</t>
  </si>
  <si>
    <t>Intereses sobre depósitos en instituciones financieras</t>
  </si>
  <si>
    <t>Intereses de fondos de uso restringido</t>
  </si>
  <si>
    <t>Ganancia por medición inicial de inversiones de administración de liquidez a valor de mercado (valor razonable) con cambios en el resultado</t>
  </si>
  <si>
    <t>Ganancia por valoración de inversiones de administración de liquidez a valor de mercado (valor razonable) con cambios en el resultado</t>
  </si>
  <si>
    <t>Ganancia por baja en cuentas de inversiones de administración de liquidez a valor de mercado (valor razonable) con cambios en el resultado</t>
  </si>
  <si>
    <t>Ganancia por medición inicial de inversiones de administración de liquidez a valor de mercado (valor razonable) con cambios en el patrimonio (otro resultado integral)</t>
  </si>
  <si>
    <t>Ganancia por baja en cuentas de inversiones de administración de liquidez a valor de mercado (valor razonable) con cambios en el patrimonio (otro resultado integral)</t>
  </si>
  <si>
    <t>Ganancia por medición inicial de inversiones de administración de liquidez a costo amortizado</t>
  </si>
  <si>
    <t>Rendimiento efectivo de inversiones de administración de liquidez a costo amortizado</t>
  </si>
  <si>
    <t>Ganancia por baja en cuentas de inversiones de administración de liquidez a costo amortizado</t>
  </si>
  <si>
    <t>Intereses, dividendos y participaciones de inversiones de administración de liquidez al costo</t>
  </si>
  <si>
    <t>Ganancia por baja en cuentas de inversiones de administración de liquidez al costo</t>
  </si>
  <si>
    <t>Ganancia por valoración de instrumentos derivados con fines de especulación</t>
  </si>
  <si>
    <t>Ganancia por valoración de instrumentos derivados con fines de cobertura de valor de mercado (valor razonable)</t>
  </si>
  <si>
    <t>Ganancia por valoración de instrumentos derivados con fines de cobertura de flujos de efectivo</t>
  </si>
  <si>
    <t>Ganancia por baja en cuentas de cuentas por pagar</t>
  </si>
  <si>
    <t>Rendimiento efectivo préstamos por cobrar</t>
  </si>
  <si>
    <t>Ganancia por baja en cuentas de préstamos por pagar</t>
  </si>
  <si>
    <t>Ganancia por derechos en fideicomiso</t>
  </si>
  <si>
    <t>Rendimientos por reajuste monetario</t>
  </si>
  <si>
    <t>Ganancia por negociación de divisas</t>
  </si>
  <si>
    <t>Ganancia por titularización de activos</t>
  </si>
  <si>
    <t>Ganancia por medición inicial de títulos emitidos</t>
  </si>
  <si>
    <t>Ganancia por medición inicial de préstamos por pagar</t>
  </si>
  <si>
    <t>Rendimientos sobre recursos entregados en administración</t>
  </si>
  <si>
    <t>Rendimiento efectivo, dividendos y participaciones de inversiones de administración de liquidez a valor de mercado (valor razonable) con cambios en el patrimonio (otro resultado integral)</t>
  </si>
  <si>
    <t>Amortización de ganancias en inversiones de administración de liquidez a valor de mercado (valor razonable) con cambios en el patrimonio (otros resultado integral) reclasificadas a la categoría de costo amortizado</t>
  </si>
  <si>
    <t>Ajuste de partida cubierta que hace parte de una relación de cobertura de valor de mercado (valor razonable)</t>
  </si>
  <si>
    <t>Rendimientos de recursos Sistema General de Regalías</t>
  </si>
  <si>
    <t>Rendimiento de cuentas por cobrar al costo</t>
  </si>
  <si>
    <t>Interés del plan de activos para beneficios posempleo</t>
  </si>
  <si>
    <t>Otros ingresos financieros</t>
  </si>
  <si>
    <t>AJUSTE POR DIFERENCIA EN CAMBIO</t>
  </si>
  <si>
    <t>Adquisición de bienes y servicios nacionales</t>
  </si>
  <si>
    <t>Adquisición de bienes y servicios del exterior</t>
  </si>
  <si>
    <t>Financiamiento interno de corto plazo en emisión y colocación de títulos de deuda</t>
  </si>
  <si>
    <t>Financiamiento interno de largo plazo en emisión y colocación de títulos de deuda</t>
  </si>
  <si>
    <t>Financiamiento externo de corto plazo en emisión y colocación de títulos de deuda</t>
  </si>
  <si>
    <t>Financiamiento externo de largo plazo en emisión y colocación de títulos de deuda</t>
  </si>
  <si>
    <t>Financiamiento con banca central</t>
  </si>
  <si>
    <t>Financiamiento interno de corto plazo en préstamos por pagar</t>
  </si>
  <si>
    <t>Financiamiento interno de largo plazo en préstamos por pagar</t>
  </si>
  <si>
    <t>Financiamiento externo de corto plazo en préstamos por pagar</t>
  </si>
  <si>
    <t>Financiamiento externo de largo plazo en préstamos por pagar</t>
  </si>
  <si>
    <t>Otros ajustes por diferencia en cambio</t>
  </si>
  <si>
    <t>INGRESOS DIVERSOS</t>
  </si>
  <si>
    <t>Alimentación a empleados</t>
  </si>
  <si>
    <t>Ganancia por baja en cuentas de activos no financieros</t>
  </si>
  <si>
    <t>Títulos prescritos</t>
  </si>
  <si>
    <t>Utilidad por operaciones de regulación económica de banca central distribuidas a la Nación</t>
  </si>
  <si>
    <t>Fotocopias</t>
  </si>
  <si>
    <t>Incentivos tributarios</t>
  </si>
  <si>
    <t>Sobrantes</t>
  </si>
  <si>
    <t>Recuperaciones</t>
  </si>
  <si>
    <t>Aprovechamientos</t>
  </si>
  <si>
    <t>Ganancia por baja en cuentas de inversiones en controladas, asociadas o negocios conjuntos</t>
  </si>
  <si>
    <t>Ganancia por transacciones de venta con arrendamiento posterior</t>
  </si>
  <si>
    <t>Variaciones beneficios posempleo por el costo del servicio pasado</t>
  </si>
  <si>
    <t>Ajuste beneficios a los empleados a largo plazo</t>
  </si>
  <si>
    <t>Ganancia en la actualización del plan de activos para beneficios a empleados a largo plazo y por terminación del vínculo laboral o contractual</t>
  </si>
  <si>
    <t>Amortizacion del pasivo diferido de la entidad concedente</t>
  </si>
  <si>
    <t>Laudos arbitrales y conciliaciones extrajudiciales a favor de la entidad</t>
  </si>
  <si>
    <t>Otros ingresos diversos</t>
  </si>
  <si>
    <t>Derechos de explotación a favor del concedente</t>
  </si>
  <si>
    <t>Contraprestación a favor del concedente</t>
  </si>
  <si>
    <t>Amortización del pasivo diferido del concedente</t>
  </si>
  <si>
    <t>Otros ingresos en acuerdos de concesión</t>
  </si>
  <si>
    <t>GANANCIAS POR LA APLICACIÓN DEL MÉTODO DE PARTICIPACIÓN PATRIMONIAL DE INVERSIONES EN CONTROLADAS</t>
  </si>
  <si>
    <t>GANANCIAS POR LA APLICACIÓN DEL MÉTODO DE PARTICIPACIÓN PATRIMONIAL DE INVERSIONES EN ASOCIADAS</t>
  </si>
  <si>
    <t>GANANCIAS POR LA APLICACIÓN DEL MÉTODO DE PARTICIPACIÓN PATRIMONIAL DE INVERSIONES EN NEGOCIOS CONJUNTOS</t>
  </si>
  <si>
    <t>GANANCIAS POR ACTUALIZACIÓN DE INVENTARIOS</t>
  </si>
  <si>
    <t>Materias primas cotizadas</t>
  </si>
  <si>
    <t>Productos agrícolas y minerales</t>
  </si>
  <si>
    <t>GANANCIAS POR ACTUALIZACIÓN DE ACTIVOS BIOLÓGICOS</t>
  </si>
  <si>
    <t>IMPUESTO A LAS GANANCIAS DIFERIDO</t>
  </si>
  <si>
    <t>REVERSIÓN DE LAS PÉRDIDAS POR DETERIORO DE VALOR</t>
  </si>
  <si>
    <t>Activos biológicos al costo</t>
  </si>
  <si>
    <t>GASTOS</t>
  </si>
  <si>
    <t>DE ADMINISTRACIÓN Y OPERACIÓN</t>
  </si>
  <si>
    <t>SUELDOS Y SALARIOS</t>
  </si>
  <si>
    <t>Sueldos</t>
  </si>
  <si>
    <t>Horas extras y festivos</t>
  </si>
  <si>
    <t>Sueldo por comisiones al exterior</t>
  </si>
  <si>
    <t>Prima técnica</t>
  </si>
  <si>
    <t>Auxilio de transporte</t>
  </si>
  <si>
    <t>Salario integral</t>
  </si>
  <si>
    <t>Estímulo a la eficiencia</t>
  </si>
  <si>
    <t>Partida de alimentación soldados y orden público</t>
  </si>
  <si>
    <t>Subsidio de vivienda</t>
  </si>
  <si>
    <t>Subsidio de alimentación</t>
  </si>
  <si>
    <t>Subsidio de carestía</t>
  </si>
  <si>
    <t>Aportes a fondos mutuos de inversión</t>
  </si>
  <si>
    <t>CONTRIBUCIONES IMPUTADAS</t>
  </si>
  <si>
    <t>Subsidio familiar</t>
  </si>
  <si>
    <t>Gastos médicos y drogas</t>
  </si>
  <si>
    <t>Subsidio por dependiente</t>
  </si>
  <si>
    <t>Otras contribuciones imputadas</t>
  </si>
  <si>
    <t>CONTRIBUCIONES EFECTIVAS</t>
  </si>
  <si>
    <t>Seguros de vida</t>
  </si>
  <si>
    <t>Cotizaciones a seguridad social en salud</t>
  </si>
  <si>
    <t>Aportes sindicales</t>
  </si>
  <si>
    <t>Cotizaciones a riesgos laborales</t>
  </si>
  <si>
    <t>Cotizaciones a entidades administradoras del régimen de prima media</t>
  </si>
  <si>
    <t>Cotizaciones a entidades administradoras del régimen de ahorro individual</t>
  </si>
  <si>
    <t>Otras contribuciones efectivas</t>
  </si>
  <si>
    <t>Aportes al ICBF</t>
  </si>
  <si>
    <t>Aportes al SENA</t>
  </si>
  <si>
    <t>Aportes a la ESAP</t>
  </si>
  <si>
    <t>Aportes a escuelas industriales e institutos técnicos</t>
  </si>
  <si>
    <t>PRESTACIONES SOCIALES</t>
  </si>
  <si>
    <t>Intereses a las cesantías</t>
  </si>
  <si>
    <t>Bonificación especial de recreación</t>
  </si>
  <si>
    <t>Otras prestaciones sociales</t>
  </si>
  <si>
    <t>GASTOS DE PERSONAL DIVERSOS</t>
  </si>
  <si>
    <t>Viáticos</t>
  </si>
  <si>
    <t>Variaciones beneficios posempleo por el costo del servicio presente y pasado</t>
  </si>
  <si>
    <t>Beneficios por préstamos a empleados a tasa de interés cero o inferior a la del mercado</t>
  </si>
  <si>
    <t>Otros gastos de personal diversos</t>
  </si>
  <si>
    <t>GENERALES</t>
  </si>
  <si>
    <t>Elementos de lencería y ropería</t>
  </si>
  <si>
    <t>Loza y cristalería</t>
  </si>
  <si>
    <t>Gastos de organización y puesta en marcha</t>
  </si>
  <si>
    <t>Gastos de desarrollo</t>
  </si>
  <si>
    <t>Obras y mejoras en propiedad ajena</t>
  </si>
  <si>
    <t>Vigilancia y seguridad</t>
  </si>
  <si>
    <t>Reparaciones</t>
  </si>
  <si>
    <t>Comunicaciones y transporte</t>
  </si>
  <si>
    <t>Seguros generales</t>
  </si>
  <si>
    <t>Promoción y divulgación</t>
  </si>
  <si>
    <t>Capacitación docente</t>
  </si>
  <si>
    <t>Prótesis y aparatos ortopédicos</t>
  </si>
  <si>
    <t>Alimentación escolar</t>
  </si>
  <si>
    <t>Materiales de educación</t>
  </si>
  <si>
    <t>Diseños y estudios</t>
  </si>
  <si>
    <t>Seguridad industrial</t>
  </si>
  <si>
    <t>Asistencia técnica agropecuaria</t>
  </si>
  <si>
    <t>Mantenimiento de caminos vecinales</t>
  </si>
  <si>
    <t>Implementos deportivos</t>
  </si>
  <si>
    <t>Eventos culturales</t>
  </si>
  <si>
    <t>Reubicación de asentamientos</t>
  </si>
  <si>
    <t>Participaciones y compensaciones</t>
  </si>
  <si>
    <t>Contratos de administración</t>
  </si>
  <si>
    <t>Sostenimiento de semovientes y plantas</t>
  </si>
  <si>
    <t>Gastos de operación aduanera</t>
  </si>
  <si>
    <t>Gastos reservados</t>
  </si>
  <si>
    <t>Apoyo a operaciones militares y de policía</t>
  </si>
  <si>
    <t>Servicio de reclutamiento</t>
  </si>
  <si>
    <t>Servicios de aseo, cafetería, restaurante y lavandería</t>
  </si>
  <si>
    <t>Procesamiento de información</t>
  </si>
  <si>
    <t>Gastos por control de calidad</t>
  </si>
  <si>
    <t>Consulta centrales de riesgo</t>
  </si>
  <si>
    <t>Cesión de derechos de televisión</t>
  </si>
  <si>
    <t>Concursos y licitaciones</t>
  </si>
  <si>
    <t>Videos</t>
  </si>
  <si>
    <t>Licencias y salvoconductos</t>
  </si>
  <si>
    <t>Relaciones públicas</t>
  </si>
  <si>
    <t>Equipo de seguridad industrial</t>
  </si>
  <si>
    <t>Contratos de aprendizaje</t>
  </si>
  <si>
    <t>Intangibles</t>
  </si>
  <si>
    <t>Costas procesales</t>
  </si>
  <si>
    <t>Apoyo a campañas políticas</t>
  </si>
  <si>
    <t>Interventorías, auditorías y evaluaciones</t>
  </si>
  <si>
    <t>Asignación de bienes y servicios</t>
  </si>
  <si>
    <t>Reparación de víctimas</t>
  </si>
  <si>
    <t>Mitigación de riesgos</t>
  </si>
  <si>
    <t>Otros gastos generales</t>
  </si>
  <si>
    <t>Otros impuestos, contribuciones y tasas</t>
  </si>
  <si>
    <t>DE VENTAS</t>
  </si>
  <si>
    <t>DETERIORO, DEPRECIACIONES, AMORTIZACIONES Y PROVISIONES</t>
  </si>
  <si>
    <t>DETERIORO DE INVERSIONES</t>
  </si>
  <si>
    <t>En controladas contabilizadas por el método de participación patrimonial</t>
  </si>
  <si>
    <t>En asociadas contabilizadas por el método de participación patrimonial</t>
  </si>
  <si>
    <t>En negocios conjuntos contabilizadas por el método de participación patrimonial</t>
  </si>
  <si>
    <t>DETERIORO DE CUENTAS POR COBRAR</t>
  </si>
  <si>
    <t>DETERIORO DE PRÉSTAMOS POR COBRAR</t>
  </si>
  <si>
    <t>DETERIORO DE INVENTARIOS</t>
  </si>
  <si>
    <t>DETERIORO DE PROPIEDADES, PLANTA Y EQUIPO</t>
  </si>
  <si>
    <t>DETERIORO DE PROPIEDADES DE INVERSIÓN</t>
  </si>
  <si>
    <t>DETERIORO DE ACTIVOS INTANGIBLES</t>
  </si>
  <si>
    <t>DETERIORO DE ACTIVOS BIOLÓGICOS AL COSTO</t>
  </si>
  <si>
    <t>DEPRECIACIÓN DE PROPIEDADES, PLANTA Y EQUIPO</t>
  </si>
  <si>
    <t>DEPRECIACIÓN DE PROPIEDADES DE INVERSIÓN</t>
  </si>
  <si>
    <t>AMORTIZACIÓN DE ACTIVOS BIOLÓGICOS AL COSTO</t>
  </si>
  <si>
    <t>DEPRECIACIÓN DE BIENES DE USO PÚBLICO</t>
  </si>
  <si>
    <t>DEPRECIACIÓN DE RESTAURACIONES DE BIENES HISTÓRICOS Y CULTURALES</t>
  </si>
  <si>
    <t>AMORTIZACIÓN DE ACTIVOS INTANGIBLES</t>
  </si>
  <si>
    <t>PROVISIÓN LITIGIOS Y DEMANDAS</t>
  </si>
  <si>
    <t>PROVISIÓN POR GARANTÍAS</t>
  </si>
  <si>
    <t>DETERIORO DE BIENES DE USO PÚBLICO</t>
  </si>
  <si>
    <t>DEPRECIACIÓN DE BIENES DE USO PÚBLICO EN SERVICIO - CONCESIONES</t>
  </si>
  <si>
    <t>Otros bienes de uso publico en servicio concesiones</t>
  </si>
  <si>
    <t>Transferencia por condonación de deudas</t>
  </si>
  <si>
    <t>Bienes entregados sin contraprestación</t>
  </si>
  <si>
    <t>Transferencia por asunción de deudas</t>
  </si>
  <si>
    <t>SUBVENCIONES</t>
  </si>
  <si>
    <t>Subvención por préstamos con tasa de interés cero</t>
  </si>
  <si>
    <t>Subvención por préstamos con tasas de interés inferiores a las del mercado</t>
  </si>
  <si>
    <t>Subvención por condonación de deudas</t>
  </si>
  <si>
    <t>Subvención por programas con el sector financiero</t>
  </si>
  <si>
    <t>Subvención por programas con el sector no financiero bajo control nacional</t>
  </si>
  <si>
    <t>Subvención por programas con el sector no financiero bajo control extranjero</t>
  </si>
  <si>
    <t>Subvención por programas con entidades sin fines de lucro que sirven a los hogares</t>
  </si>
  <si>
    <t>Subvención por programas con los hogares</t>
  </si>
  <si>
    <t>Garantía estatal en el régimen de prima media con prestación definida</t>
  </si>
  <si>
    <t>Subsidio a los notarios</t>
  </si>
  <si>
    <t>GASTO PÚBLICO SOCIAL</t>
  </si>
  <si>
    <t>EDUCACIÓN</t>
  </si>
  <si>
    <t>Contribuciones imputadas</t>
  </si>
  <si>
    <t>Generales</t>
  </si>
  <si>
    <t>Prestaciones sociales</t>
  </si>
  <si>
    <t>Gastos de personal diversos</t>
  </si>
  <si>
    <t>SALUD</t>
  </si>
  <si>
    <t>Condonación servicios de salud a vinculados</t>
  </si>
  <si>
    <t>Fortalecimiento institucional para la prestación de servicios de salud</t>
  </si>
  <si>
    <t>AGUA POTABLE Y SANEAMIENTO BÁSICO</t>
  </si>
  <si>
    <t>VIVIENDA</t>
  </si>
  <si>
    <t>RECREACIÓN Y DEPORTE</t>
  </si>
  <si>
    <t>CULTURA</t>
  </si>
  <si>
    <t>DESARROLLO COMUNITARIO Y BIENESTAR SOCIAL</t>
  </si>
  <si>
    <t>MEDIO AMBIENTE</t>
  </si>
  <si>
    <t>Actividades de conservación</t>
  </si>
  <si>
    <t>Actividades de recuperación</t>
  </si>
  <si>
    <t>Actividades de adecuación</t>
  </si>
  <si>
    <t>Investigación</t>
  </si>
  <si>
    <t>Educación, capacitación y divulgación ambiental</t>
  </si>
  <si>
    <t>Manejo y administración de información</t>
  </si>
  <si>
    <t>Otros gastos en medio ambiente</t>
  </si>
  <si>
    <t>Para vivienda</t>
  </si>
  <si>
    <t>Para educación</t>
  </si>
  <si>
    <t>Para asistencia social</t>
  </si>
  <si>
    <t>Para compra de tierra</t>
  </si>
  <si>
    <t>Otros subsidios</t>
  </si>
  <si>
    <t>DE ACTIVIDADES Y/O SERVICIOS ESPECIALIZADOS</t>
  </si>
  <si>
    <t>Contratos por evento y otras modalidades - Subsidiado</t>
  </si>
  <si>
    <t>Contratos de capitación - Complementario</t>
  </si>
  <si>
    <t>Otros gastos por la administración de la seguridad social en salud</t>
  </si>
  <si>
    <t>Pago de premios</t>
  </si>
  <si>
    <t>Comisiones a distribuidores y loteros</t>
  </si>
  <si>
    <t>Bonificación por pago de premios</t>
  </si>
  <si>
    <t>Impresión de billetes</t>
  </si>
  <si>
    <t>Publicidad</t>
  </si>
  <si>
    <t>Otros gastos por juegos de suerte y azar</t>
  </si>
  <si>
    <t>FONDOS ENTREGADOS</t>
  </si>
  <si>
    <t>OTROS GASTOS</t>
  </si>
  <si>
    <t>COMISIONES</t>
  </si>
  <si>
    <t>Adquisición de bienes y servicios</t>
  </si>
  <si>
    <t>Comisiones sobre recursos entregados en administración</t>
  </si>
  <si>
    <t>Comisiones servicios financieros</t>
  </si>
  <si>
    <t>Otras comisiones</t>
  </si>
  <si>
    <t>Actualización financiera de provisiones</t>
  </si>
  <si>
    <t>Interés por beneficios a los empleados</t>
  </si>
  <si>
    <t>Sostenimiento en bolsa y registro</t>
  </si>
  <si>
    <t>Administración de fiducia</t>
  </si>
  <si>
    <t>Seguros operaciones financieras</t>
  </si>
  <si>
    <t>Descuento en venta de cartera</t>
  </si>
  <si>
    <t>Pérdida en derechos en fideicomiso</t>
  </si>
  <si>
    <t>Pérdida por compraventa de divisas</t>
  </si>
  <si>
    <t>Pérdida por medición inicial de inversiones de administración de liquidez a valor de mercado (valor razonable) con cambios en el resultado</t>
  </si>
  <si>
    <t>Pérdida por valoración de inversiones de administración de liquidez a valor de mercado (valor razonable) con cambios en el resultado</t>
  </si>
  <si>
    <t>Pérdida por baja en cuentas de inversiones de administración de liquidez a valor de mercado (valor razonable) con cambios en el resultado</t>
  </si>
  <si>
    <t>Pérdida por medición inicial de inversiones de administración de liquidez a valor de mercado (valor razonable) con cambios en el patrimonio (otro resultado integral)</t>
  </si>
  <si>
    <t>Pérdida por baja en cuentas de inversiones de administración de liquidez a valor de  mercado  (valor  razonable)  con  cambios  en  el  patrimonio  (otro  resultado</t>
  </si>
  <si>
    <t>Pérdida por medición inicial de inversiones de administración de liquidez a costo amortizado</t>
  </si>
  <si>
    <t>Pérdida por baja en cuentas de inversiones de administración de liquidez a costo amortizado</t>
  </si>
  <si>
    <t>Pérdida por baja en cuentas de inversiones de administración de liquidez al costo</t>
  </si>
  <si>
    <t>Pérdida por valoración de instrumentos derivados con fines de especulación</t>
  </si>
  <si>
    <t>Pérdida por valoración de instrumentos derivados con fines de cobertura de valor de mercado (valor razonable)</t>
  </si>
  <si>
    <t>Pérdida por valoración de instrumentos derivados con fines de cobertura de flujos de efectivo</t>
  </si>
  <si>
    <t>Pérdida por baja en cuentas de cuentas por cobrar</t>
  </si>
  <si>
    <t>Pérdida por baja en cuentas de préstamos por cobrar</t>
  </si>
  <si>
    <t>Pérdida por medición inicial de títulos emitidos</t>
  </si>
  <si>
    <t>Costo efectivo de títulos emitidos - Financiamiento interno de corto plazo</t>
  </si>
  <si>
    <t>Costo efectivo de títulos emitidos - Financiamiento interno de largo plazo</t>
  </si>
  <si>
    <t>Costo efectivo de títulos emitidos - Financiamiento externo de corto plazo</t>
  </si>
  <si>
    <t>Costo efectivo de títulos emitidos - Financiamiento externo de largo plazo</t>
  </si>
  <si>
    <t>Costo efectivo de títulos emitidos - Bonos y títulos de incentivo</t>
  </si>
  <si>
    <t>Costo efectivo de cuentas por pagar a costo amortizado</t>
  </si>
  <si>
    <t>Costo efectivo de préstamos por pagar - Financiamiento interno de corto plazo</t>
  </si>
  <si>
    <t>Costo efectivo de préstamos por pagar - Financiamiento interno de largo plazo</t>
  </si>
  <si>
    <t>Costo efectivo de préstamos por pagar - Financiamiento externo de corto plazo</t>
  </si>
  <si>
    <t>Costo efectivo de préstamos por pagar - Financiamiento externo de largo plazo</t>
  </si>
  <si>
    <t>Costo efectivo de préstamos por pagar - Financiamiento con banca central</t>
  </si>
  <si>
    <t>Amortización de pérdidas en inversiones de administración de liquidez a valor de mercado (valor razonable) con cambios en el patrimonio (otro resultado integral) reclasificadas a la categoría de costo amortizado</t>
  </si>
  <si>
    <t>Intereses sobre créditos judiciales</t>
  </si>
  <si>
    <t>Distribución de rendimientos del sistema de cuenta única</t>
  </si>
  <si>
    <t>Pérdida por titularización de activos</t>
  </si>
  <si>
    <t>Otros gastos financieros</t>
  </si>
  <si>
    <t>PÉRDIDAS POR LA APLICACIÓN DEL MÉTODO DE PARTICIPACIÓN PATRIMONIAL DE INVERSIONES EN CONTROLADAS</t>
  </si>
  <si>
    <t>PÉRDIDAS POR LA APLICACIÓN DEL MÉTODO DE PARTICIPACIÓN PATRIMONIAL DE INVERSIONES EN ASOCIADAS</t>
  </si>
  <si>
    <t>PÉRDIDAS POR LA APLICACIÓN DEL MÉTODO DE PARTICIPACIÓN PATRIMONIAL DE INVERSIONES EN NEGOCIOS CONJUNTOS</t>
  </si>
  <si>
    <t>PÉRDIDAS POR ACTUALIZACIÓN DE INVENTARIOS</t>
  </si>
  <si>
    <t>PÉRDIDAS POR ACTUALIZACIÓN DE ACTIVOS BIOLÓGICOS</t>
  </si>
  <si>
    <t>IMPUESTO A LAS GANANCIAS CORRIENTE</t>
  </si>
  <si>
    <t>GASTOS DIVERSOS</t>
  </si>
  <si>
    <t>Impuestos asumidos</t>
  </si>
  <si>
    <t>Bienes aprehendidos o incautados</t>
  </si>
  <si>
    <t>Reconocimiento deuda ley 546/99</t>
  </si>
  <si>
    <t>Aportes en entidades no societarias</t>
  </si>
  <si>
    <t>Margen en la contratación de los servicios de salud</t>
  </si>
  <si>
    <t>Ajustes o mermas sin responsabilidad</t>
  </si>
  <si>
    <t>Pérdidas en siniestros</t>
  </si>
  <si>
    <t>Pérdida en escisiones</t>
  </si>
  <si>
    <t>Pérdida por baja en cuentas de activos no financieros</t>
  </si>
  <si>
    <t>Pérdida por baja en cuentas de inversiones en controladas, asociadas o negocios conjuntos</t>
  </si>
  <si>
    <t>Desembolso intangibles durante la fase de investigación</t>
  </si>
  <si>
    <t>Desembolsos del proceso de transformación de los activos biológicos</t>
  </si>
  <si>
    <t>Aportes en Organismos Internacionales</t>
  </si>
  <si>
    <t>Pérdida por transacciones de venta con arrendamiento posterior</t>
  </si>
  <si>
    <t>Impuesto predial de resguardos indígenas asumidos por la nación</t>
  </si>
  <si>
    <t>Pérdida en la actualización del plan de activos para beneficios a empleados a largo plazo y por terminación del vínculo laboral o contractual</t>
  </si>
  <si>
    <t>Otros gastos diversos</t>
  </si>
  <si>
    <t>DEVOLUCIONES Y DESCUENTOS INGRESOS FISCALES</t>
  </si>
  <si>
    <t>Otros ingresos tributarios nacionales</t>
  </si>
  <si>
    <t>Otros ingresos tributarios departamentales</t>
  </si>
  <si>
    <t>Otros ingresos tributarios distritales</t>
  </si>
  <si>
    <t>Otros ingresos tributarios municipales</t>
  </si>
  <si>
    <t>DEVOLUCIONES, REBAJAS Y DESCUENTOS EN VENTA DE BIENES</t>
  </si>
  <si>
    <t>DEVOLUCIONES, REBAJAS Y DESCUENTOS EN VENTA DE SERVICIOS</t>
  </si>
  <si>
    <t>COSTOS Y GASTOS POR DISTRIBUIR</t>
  </si>
  <si>
    <t>CIERRE DE INGRESOS, GASTOS Y COSTOS</t>
  </si>
  <si>
    <t>Cierre de ingresos, gastos y costos</t>
  </si>
  <si>
    <t>COSTOS DE VENTAS</t>
  </si>
  <si>
    <t>COSTO DE VENTAS DE BIENES</t>
  </si>
  <si>
    <t>COSTO DE VENTAS DE SERVICIOS</t>
  </si>
  <si>
    <t>Educación formal - Media académica</t>
  </si>
  <si>
    <t>Educación formal - Superior postgrado</t>
  </si>
  <si>
    <t>Servicios ambulatorios - Actividades de salud oral</t>
  </si>
  <si>
    <t>Servicios ambulatorios - Actividades de promoción y prevención</t>
  </si>
  <si>
    <t>Servicios conexos a la salud - Investigación científica</t>
  </si>
  <si>
    <t>Otros servicios de hotelería y de promoción turística</t>
  </si>
  <si>
    <t>SERVICIOS PÚBLICOS</t>
  </si>
  <si>
    <t>Acueducto</t>
  </si>
  <si>
    <t>Alcantarillado</t>
  </si>
  <si>
    <t>Aseo</t>
  </si>
  <si>
    <t>Energía</t>
  </si>
  <si>
    <t>Gas combustible</t>
  </si>
  <si>
    <t>Telecomunicaciones</t>
  </si>
  <si>
    <t>Otros servicios públicos</t>
  </si>
  <si>
    <t>COSTOS DE TRANSFORMACIÓN</t>
  </si>
  <si>
    <t>BIENES</t>
  </si>
  <si>
    <t>IMPRESOS Y PUBLICACIONES</t>
  </si>
  <si>
    <t>Materia prima</t>
  </si>
  <si>
    <t>Materiales</t>
  </si>
  <si>
    <t>Depreciación y amortización</t>
  </si>
  <si>
    <t>Traslado de costos (Cr)</t>
  </si>
  <si>
    <t>PRODUCTOS QUÍMICOS</t>
  </si>
  <si>
    <t>MEDICAMENTOS</t>
  </si>
  <si>
    <t>PRODUCTOS ARTESANALES</t>
  </si>
  <si>
    <t>PRODUCTOS METALÚRGICOS Y DE MICROFUNDICIÓN</t>
  </si>
  <si>
    <t>PRODUCTOS DE MADERA</t>
  </si>
  <si>
    <t>LICORES, BEBIDAS Y ALCOHOLES</t>
  </si>
  <si>
    <t>PRODUCTOS ALIMENTICIOS</t>
  </si>
  <si>
    <t>PRENDAS DE VESTIR Y CALZADO</t>
  </si>
  <si>
    <t>OTROS BIENES PRODUCIDOS</t>
  </si>
  <si>
    <t>EDUCACIÓN FORMAL - PREESCOLAR</t>
  </si>
  <si>
    <t>EDUCACIÓN FORMAL - BÁSICA PRIMARIA</t>
  </si>
  <si>
    <t>EDUCACIÓN FORMAL - BÁSICA SECUNDARIA</t>
  </si>
  <si>
    <t>EDUCACIÓN FORMAL - MEDIA ACADÉMICA</t>
  </si>
  <si>
    <t>EDUCACIÓN FORMAL - MEDIA TÉCNICA</t>
  </si>
  <si>
    <t>EDUCACIÓN FORMAL - SUPERIOR - FORMACIÓN TÉCNICA PROFESIONAL</t>
  </si>
  <si>
    <t>EDUCACIÓN FORMAL - SUPERIOR - FORMACIÓN TECNOLÓGICA</t>
  </si>
  <si>
    <t>EDUCACIÓN FORMAL - SUPERIOR - FORMACIÓN PROFESIONAL</t>
  </si>
  <si>
    <t>EDUCACIÓN FORMAL - SUPERIOR - POSTGRADO</t>
  </si>
  <si>
    <t>EDUCACIÓN FORMAL - INVESTIGACIÓN</t>
  </si>
  <si>
    <t>EDUCACIÓN PARA EL TRABAJO Y EL DESARROLLO HUMANO - FORMACIÓN EN ARTES Y OFICIOS</t>
  </si>
  <si>
    <t>EDUCACIÓN PARA EL TRABAJO Y EL DESARROLLO HUMANO - VALIDACIÓN DE NIVELES Y GRADOS</t>
  </si>
  <si>
    <t>EDUCACIÓN PARA EL TRABAJO Y EL DESARROLLO HUMANO - FORMACIÓN EXTENSIVA</t>
  </si>
  <si>
    <t>EDUCACIÓN INFORMAL - CONTINUADA</t>
  </si>
  <si>
    <t>EDUCACIÓN INFORMAL - VALIDACIÓN PARA LA EDUCACIÓN FORMAL</t>
  </si>
  <si>
    <t>EDUCACIÓN INFORMAL - DIFUSIÓN ARTÍSTICA Y CULTURAL</t>
  </si>
  <si>
    <t>SERVICIOS CONEXOS A LA EDUCACIÓN</t>
  </si>
  <si>
    <t>URGENCIAS - CONSULTA Y PROCEDIMIENTOS</t>
  </si>
  <si>
    <t>URGENCIAS - OBSERVACIÓN</t>
  </si>
  <si>
    <t>SERVICIOS AMBULATORIOS - CONSULTA EXTERNA Y PROCEDIMIENTOS</t>
  </si>
  <si>
    <t>SERVICIOS AMBULATORIOS - CONSULTA ESPECIALIZADA</t>
  </si>
  <si>
    <t>SERVICIOS AMBULATORIOS - SALUD ORAL</t>
  </si>
  <si>
    <t>SERVICIOS AMBULATORIOS - PROMOCIÓN Y PREVENCIÓN</t>
  </si>
  <si>
    <t>SERVICIOS AMBULATORIOS - OTRAS ACTIVIDADES EXTRAMURALES</t>
  </si>
  <si>
    <t>HOSPITALIZACIÓN - ESTANCIA GENERAL</t>
  </si>
  <si>
    <t>HOSPITALIZACIÓN - CUIDADOS INTENSIVOS</t>
  </si>
  <si>
    <t>HOSPITALIZACIÓN - CUIDADOS INTERMEDIOS</t>
  </si>
  <si>
    <t>HOSPITALIZACIÓN - RECIÉN NACIDOS</t>
  </si>
  <si>
    <t>HOSPITALIZACIÓN - SALUD MENTAL</t>
  </si>
  <si>
    <t>HOSPITALIZACIÓN - QUEMADOS</t>
  </si>
  <si>
    <t>HOSPITALIZACIÓN - OTROS CUIDADOS ESPECIALES</t>
  </si>
  <si>
    <t>QUIRÓFANOS Y SALAS DE PARTO - QUIRÓFANOS</t>
  </si>
  <si>
    <t>QUIRÓFANOS Y SALAS DE PARTO - SALAS DE PARTO</t>
  </si>
  <si>
    <t>APOYO DIAGNÓSTICO - LABORATORIO CLÍNICO</t>
  </si>
  <si>
    <t>APOYO DIAGNÓSTICO - IMAGENOLOGÍA</t>
  </si>
  <si>
    <t>APOYO DIAGNÓSTICO - ANATOMÍA PATOLÓGICA</t>
  </si>
  <si>
    <t>APOYO DIAGNÓSTICO - OTRAS UNIDADES DE APOYO DIAGNÓSTICO</t>
  </si>
  <si>
    <t>APOYO TERAPÉUTICO - REHABILITACIÓN Y TERAPIAS</t>
  </si>
  <si>
    <t>APOYO TERAPÉUTICO - BANCO DE COMPONENTES ANATÓMICOS</t>
  </si>
  <si>
    <t>APOYO TERAPÉUTICO - BANCO DE SANGRE</t>
  </si>
  <si>
    <t>APOYO TERAPÉUTICO - UNIDAD RENAL</t>
  </si>
  <si>
    <t>APOYO TERAPÉUTICO - UNIDAD DE HEMODINAMIA</t>
  </si>
  <si>
    <t>APOYO TERAPÉUTICO - TERAPIAS ONCOLÓGICAS</t>
  </si>
  <si>
    <t>APOYO TERAPÉUTICO - FARMACIA E INSUMOS HOSPITALARIOS</t>
  </si>
  <si>
    <t>APOYO TERAPÉUTICO - OTRAS UNIDADES DE APOYO TERAPÉUTICO</t>
  </si>
  <si>
    <t>SERVICIOS CONEXOS A LA SALUD - MEDIO AMBIENTE</t>
  </si>
  <si>
    <t>SERVICIOS CONEXOS A LA SALUD - ANCIANATOS Y ALBERGUES</t>
  </si>
  <si>
    <t>SERVICIOS CONEXOS A LA SALUD - CENTROS Y PUESTOS DE SALUD</t>
  </si>
  <si>
    <t>SERVICIOS CONEXOS A LA SALUD - SERVICIOS DOCENTES</t>
  </si>
  <si>
    <t>SERVICIOS CONEXOS A LA SALUD - INVESTIGACIÓN CIENTÍFICA</t>
  </si>
  <si>
    <t>SERVICIOS CONEXOS A LA SALUD - MEDICINA LEGAL</t>
  </si>
  <si>
    <t>SERVICIOS CONEXOS A LA SALUD - SERVICIO DE AMBULANCIAS</t>
  </si>
  <si>
    <t>SERVICIOS CONEXOS A LA SALUD - OTROS SERVICIOS</t>
  </si>
  <si>
    <t>SERVICIO DE TRANSPORTE TERRESTRE</t>
  </si>
  <si>
    <t>SERVICIOS AERONÁUTICOS</t>
  </si>
  <si>
    <t>SERVICIOS PORTUARIOS Y AEROPORTUARIOS</t>
  </si>
  <si>
    <t>SERVICIO DE TERMINAL DE TRANSPORTE TERRESTRE</t>
  </si>
  <si>
    <t>OTROS SERVICIOS DE TRANSPORTE</t>
  </si>
  <si>
    <t>ENERGÍA</t>
  </si>
  <si>
    <t>ACUEDUCTO</t>
  </si>
  <si>
    <t>ALCANTARILLADO</t>
  </si>
  <si>
    <t>ASEO</t>
  </si>
  <si>
    <t>GAS COMBUSTIBLE</t>
  </si>
  <si>
    <t>TELECOMUNICACIONES</t>
  </si>
  <si>
    <t>ALOJAMIENTO</t>
  </si>
  <si>
    <t>SUMINISTRO DE BEBIDAS Y ALIMENTOS</t>
  </si>
  <si>
    <t>OTROS SERVICIOS DE HOTELERÍA Y DE PROMOCIÓN TURÍSTICA</t>
  </si>
  <si>
    <t>SERVICIOS DE APOYO INDUSTRIAL</t>
  </si>
  <si>
    <t>SERVICIOS DE INVESTIGACIÓN CIENTÍFICA Y TECNOLÓGICA</t>
  </si>
  <si>
    <t>SERVICIOS DE MATADERO</t>
  </si>
  <si>
    <t>SERVICIOS DE LAVANDERÍA</t>
  </si>
  <si>
    <t>SERVICIOS DE PROGRAMACIÓN Y PRODUCCIÓN DE TELEVISIÓN</t>
  </si>
  <si>
    <t>SERVICIOS DE CONSULTORÍA</t>
  </si>
  <si>
    <t>SERVICIOS DE MANTENIMIENTO Y REPARACIÓN</t>
  </si>
  <si>
    <t>SERVICIOS DE DIAGNÓSTICO TÉCNICO MECÁNICO</t>
  </si>
  <si>
    <t>CUENTAS DE ORDEN DEUDORAS</t>
  </si>
  <si>
    <t>ACTIVOS CONTINGENTES</t>
  </si>
  <si>
    <t>LITIGIOS Y MECANISMOS ALTERNATIVOS DE SOLUCIÓN DE CONFLICTOS</t>
  </si>
  <si>
    <t>Fiscales</t>
  </si>
  <si>
    <t>Otros litigios y mecanismos alternativos de solución de conflictos</t>
  </si>
  <si>
    <t>CONTRAGARANTÍAS RECIBIDAS</t>
  </si>
  <si>
    <t>Del Gobierno General</t>
  </si>
  <si>
    <t>De las Empresas</t>
  </si>
  <si>
    <t>GARANTÍA ESTATAL EN EL RÉGIMEN DE PRIMA MEDIA CON PRESTACIÓN DEFINIDA</t>
  </si>
  <si>
    <t>Colpensiones</t>
  </si>
  <si>
    <t>FONPRECON</t>
  </si>
  <si>
    <t>CAPRECOM</t>
  </si>
  <si>
    <t>Pensiones de Antioquía</t>
  </si>
  <si>
    <t>Caja de sueldos de retiro de la policía nacional</t>
  </si>
  <si>
    <t>Caja de retiro de las fuerzas militares</t>
  </si>
  <si>
    <t>Universidad Nacional</t>
  </si>
  <si>
    <t>GARANTÍAS CONTRACTUALES</t>
  </si>
  <si>
    <t>Acuerdos de concesión</t>
  </si>
  <si>
    <t>Contratos de asociación</t>
  </si>
  <si>
    <t>Contratos a riesgo compartido</t>
  </si>
  <si>
    <t>Contratos de obra</t>
  </si>
  <si>
    <t>Contratos para servicios públicos</t>
  </si>
  <si>
    <t>Uniones temporales</t>
  </si>
  <si>
    <t>Promesas de compraventa</t>
  </si>
  <si>
    <t>Otras garantías contractuales</t>
  </si>
  <si>
    <t>DERECHOS EN OPCIONES</t>
  </si>
  <si>
    <t>Vendidas</t>
  </si>
  <si>
    <t>Compradas</t>
  </si>
  <si>
    <t>BIENES APREHENDIDOS O INCAUTADOS</t>
  </si>
  <si>
    <t>Oro, piedras preciosas y joyas</t>
  </si>
  <si>
    <t>Armas y municiones</t>
  </si>
  <si>
    <t>Bienes fungibles</t>
  </si>
  <si>
    <t>Activos netos</t>
  </si>
  <si>
    <t>Otros bienes aprehendidos o incautados</t>
  </si>
  <si>
    <t>OTROS ACTIVOS CONTINGENTES</t>
  </si>
  <si>
    <t>Garantías</t>
  </si>
  <si>
    <t>Otros activos contingentes</t>
  </si>
  <si>
    <t>DEUDORAS FISCALES</t>
  </si>
  <si>
    <t>DEUDORAS DE CONTROL</t>
  </si>
  <si>
    <t>BIENES Y DERECHOS ENTREGADOS EN GARANTÍA</t>
  </si>
  <si>
    <t>Bienes</t>
  </si>
  <si>
    <t>BIENES ENTREGADOS EN CUSTODIA</t>
  </si>
  <si>
    <t>Pagarés, letras de cambio y otros</t>
  </si>
  <si>
    <t>Otros bienes entregados en custodia</t>
  </si>
  <si>
    <t>FONPET</t>
  </si>
  <si>
    <t>Derechos por cobrar con acto administrativo en firme</t>
  </si>
  <si>
    <t>Derechos por cobrar sin acto administrativo en firme</t>
  </si>
  <si>
    <t>Gastos anuales incurridos</t>
  </si>
  <si>
    <t>BONOS, TÍTULOS Y ESPECIES NO COLOCADOS</t>
  </si>
  <si>
    <t>Bonos</t>
  </si>
  <si>
    <t>Títulos</t>
  </si>
  <si>
    <t>Billetes</t>
  </si>
  <si>
    <t>Otros bonos, títulos y especies no colocados</t>
  </si>
  <si>
    <t>DOCUMENTOS ENTREGADOS PARA SU COBRO</t>
  </si>
  <si>
    <t>Letras de cambio</t>
  </si>
  <si>
    <t>Facturas</t>
  </si>
  <si>
    <t>Otros documentos entregados para su cobro</t>
  </si>
  <si>
    <t>MERCANCÍAS ENTREGADAS EN CONSIGNACIÓN</t>
  </si>
  <si>
    <t>Mercancías entregadas en consignación</t>
  </si>
  <si>
    <t>BIENES Y DERECHOS RETIRADOS</t>
  </si>
  <si>
    <t>Otros bienes y derechos retirados</t>
  </si>
  <si>
    <t>BIENES ENTREGADOS EN EXPLOTACIÓN</t>
  </si>
  <si>
    <t>Recursos naturales no renovables en explotación</t>
  </si>
  <si>
    <t>FACTURACIÓN GLOSADA EN VENTA DE SERVICIOS DE SALUD</t>
  </si>
  <si>
    <t>Plan obligatorio de salud POS - EPS</t>
  </si>
  <si>
    <t>Plan complementario -EPS</t>
  </si>
  <si>
    <t>Plan subsidiado de salud POSS - EPS</t>
  </si>
  <si>
    <t>Servicios de salud - IPS privadas</t>
  </si>
  <si>
    <t>Empresas de medicina prepagada - EMP</t>
  </si>
  <si>
    <t>Servicios de salud - Compañías aseguradoras</t>
  </si>
  <si>
    <t>Servicios de salud - IPS públicas</t>
  </si>
  <si>
    <t>Servicios de salud - Entidades con régimen especial</t>
  </si>
  <si>
    <t>Atención con cargo al subsidio a la oferta</t>
  </si>
  <si>
    <t>Riesgos laborales - ARL</t>
  </si>
  <si>
    <t>Atención accidentes de tránsito SOAT - Compañías de seguros</t>
  </si>
  <si>
    <t>Reclamaciones con cargo a los recursos del Sistema General de Seguridad Social en Salud</t>
  </si>
  <si>
    <t>Convenios con recursos del Sistema General de Seguridad Social en Salud - Trauma mayor y desplazados</t>
  </si>
  <si>
    <t>Atención con cargo a recursos de acciones de salud pública</t>
  </si>
  <si>
    <t>BIENES Y DERECHOS TITULARIZADOS</t>
  </si>
  <si>
    <t>Rentas</t>
  </si>
  <si>
    <t>Flujos futuros</t>
  </si>
  <si>
    <t>Otras titularizaciones</t>
  </si>
  <si>
    <t>Otros bienes entregados a terceros</t>
  </si>
  <si>
    <t>RECAUDO POR LA ENAJENACIÓN DE ACTIVOS AL SECTOR PRIVADO</t>
  </si>
  <si>
    <t>Acciones</t>
  </si>
  <si>
    <t>Bienes inmuebles</t>
  </si>
  <si>
    <t>Bienes muebles</t>
  </si>
  <si>
    <t>EJECUCIÓN DE PROYECTOS DE INVERSIÓN</t>
  </si>
  <si>
    <t>Activos</t>
  </si>
  <si>
    <t>Gastos</t>
  </si>
  <si>
    <t>RESPONSABILIDADES EN PROCESO</t>
  </si>
  <si>
    <t>Internas</t>
  </si>
  <si>
    <t>Ante autoridad competente</t>
  </si>
  <si>
    <t>REGALÍAS POR RECAUDAR</t>
  </si>
  <si>
    <t>DESEMBOLSOS BIENESTAR UNIVERSITARIO</t>
  </si>
  <si>
    <t>Gastos de personal</t>
  </si>
  <si>
    <t>Contribuciones y afiliaciones</t>
  </si>
  <si>
    <t>Mantenimiento y reparaciones</t>
  </si>
  <si>
    <t>Depreciaciones y amortizaciones</t>
  </si>
  <si>
    <t>Materiales e insumos</t>
  </si>
  <si>
    <t>Diversos</t>
  </si>
  <si>
    <t>GASTOS DE INVESTIGACIÓN INSTITUCIONES DE EDUCACIÓN SUPERIOR</t>
  </si>
  <si>
    <t>Depreciaciones</t>
  </si>
  <si>
    <t>Amortizaciones</t>
  </si>
  <si>
    <t>Gastos diversos</t>
  </si>
  <si>
    <t>SANEAMIENTO CONTABLE ARTÍCULO 355-LEY 1819 DE 2016</t>
  </si>
  <si>
    <t>Incorporación de bienes</t>
  </si>
  <si>
    <t>Incorporación de derechos</t>
  </si>
  <si>
    <t>Retiro de obligaciones</t>
  </si>
  <si>
    <t>OTRAS CUENTAS DEUDORAS DE CONTROL</t>
  </si>
  <si>
    <t>Acuerdos de pago por impuestos por cobrar</t>
  </si>
  <si>
    <t>Decomisos por infracciones al medio ambiente</t>
  </si>
  <si>
    <t>Otras cuentas deudoras de control</t>
  </si>
  <si>
    <t>DEUDORAS POR CONTRA (CR)</t>
  </si>
  <si>
    <t>ACTIVOS CONTINGENTES POR CONTRA (CR)</t>
  </si>
  <si>
    <t>Litigios y mecanismos alternativos de solución de conflictos</t>
  </si>
  <si>
    <t>Contragarantías recibidas</t>
  </si>
  <si>
    <t>Derechos en opciones</t>
  </si>
  <si>
    <t>Otros activos contingentes por contra</t>
  </si>
  <si>
    <t>DEUDORAS FISCALES POR CONTRA (CR)</t>
  </si>
  <si>
    <t>Deudoras fiscales por contra (Cr)</t>
  </si>
  <si>
    <t>DEUDORAS DE CONTROL POR CONTRA (CR)</t>
  </si>
  <si>
    <t>Bienes entregados en custodia</t>
  </si>
  <si>
    <t>Bonos, títulos y especies no colocados</t>
  </si>
  <si>
    <t>Documentos entregados para su cobro</t>
  </si>
  <si>
    <t>Bienes y derechos retirados</t>
  </si>
  <si>
    <t>Bienes entregados en explotación</t>
  </si>
  <si>
    <t>Bienes y derechos titularizados</t>
  </si>
  <si>
    <t>Ejecución de proyectos de inversión</t>
  </si>
  <si>
    <t>Facturación glosada en venta de servicios de salud</t>
  </si>
  <si>
    <t>Bienes entregados a terceros</t>
  </si>
  <si>
    <t>Responsabilidades en proceso</t>
  </si>
  <si>
    <t>Bienes y derechos entregados en garantía</t>
  </si>
  <si>
    <t>Regalías por recaudar</t>
  </si>
  <si>
    <t>Recaudo por la enajenación de activos al sector privado</t>
  </si>
  <si>
    <t>Desembolsos bienestar universitario</t>
  </si>
  <si>
    <t>Gastos de investigación Instituciones de educación superior</t>
  </si>
  <si>
    <t>Saneamiento contable artículo 355-Ley 1819 de 2016</t>
  </si>
  <si>
    <t>Otras cuentas deudoras de control por contra</t>
  </si>
  <si>
    <t>CUENTAS DE ORDEN ACREEDORAS</t>
  </si>
  <si>
    <t>PASIVOS CONTINGENTES</t>
  </si>
  <si>
    <t>Administrativos</t>
  </si>
  <si>
    <t>DEUDA GARANTIZADA</t>
  </si>
  <si>
    <t>Al Gobierno General</t>
  </si>
  <si>
    <t>A las empresas</t>
  </si>
  <si>
    <t>CAJANAL</t>
  </si>
  <si>
    <t>Pensiones de Antioquia</t>
  </si>
  <si>
    <t>CAXDAC</t>
  </si>
  <si>
    <t>OBLIGACIONES EN OPCIONES</t>
  </si>
  <si>
    <t>CÁLCULO ACTUARIAL DE LOS FONDOS DE RESERVAS DE PENSIONES</t>
  </si>
  <si>
    <t>Cálculo actuarial de pensiones actuales de los primeros diez años</t>
  </si>
  <si>
    <t>Cálculo actuarial de pensiones actuales de los años posteriores a los primeros diez años</t>
  </si>
  <si>
    <t>Cálculo actuarial de pensiones futuras de los primeros diez años</t>
  </si>
  <si>
    <t>Cálculo actuarial de pensiones futuras de los años posteriores a los primeros diez años</t>
  </si>
  <si>
    <t>BONOS PENSIONALES EMITIDOS POR LOS FONDOS DE RESERVAS DE PENSIONES</t>
  </si>
  <si>
    <t>Bonos pensionales emitidos</t>
  </si>
  <si>
    <t>OTROS PASIVOS CONTINGENTES</t>
  </si>
  <si>
    <t>Obligaciones contingentes a cargo en operaciones conjuntas</t>
  </si>
  <si>
    <t>Garantías y avales otorgados</t>
  </si>
  <si>
    <t>Otros pasivos contingentes</t>
  </si>
  <si>
    <t>ACREEDORAS FISCALES</t>
  </si>
  <si>
    <t>ACREEDORAS DE CONTROL</t>
  </si>
  <si>
    <t>BIENES Y DERECHOS RECIBIDOS EN GARANTÍA</t>
  </si>
  <si>
    <t>RECURSOS ADMINISTRADOS EN NOMBRE DE TERCEROS-FONPET</t>
  </si>
  <si>
    <t>Recursos administrados por el Tesoro Nacional</t>
  </si>
  <si>
    <t>Recursos administrados por sociedades administradoras</t>
  </si>
  <si>
    <t>Derechos por cobrar</t>
  </si>
  <si>
    <t>BIENES RECIBIDOS EN CUSTODIA</t>
  </si>
  <si>
    <t>Otros bienes recibidos en custodia</t>
  </si>
  <si>
    <t>Solicitudes de retiro pendientes de aprobación</t>
  </si>
  <si>
    <t>Retiros aprobados pendientes de giro</t>
  </si>
  <si>
    <t>Rendimientos anuales generados</t>
  </si>
  <si>
    <t>RECURSOS ADMINISTRADOS EN NOMBRE DE TERCEROS</t>
  </si>
  <si>
    <t>Recursos entregados en administración - Encargos fiduciarios</t>
  </si>
  <si>
    <t>Recursos entregados en administración - Fiducia mercantil</t>
  </si>
  <si>
    <t>CÁLCULO ACTUARIAL DE PENSIONES PARA EL CUMPLIMIENTO DE DISPOSICIONES LEGALES</t>
  </si>
  <si>
    <t>Pensiones</t>
  </si>
  <si>
    <t>Pensiones conmutadas</t>
  </si>
  <si>
    <t>Cuotas partes de pensiones conmutadas</t>
  </si>
  <si>
    <t>Cuotas partes de bonos pensionales conmutadas</t>
  </si>
  <si>
    <t>LIQUIDACIÓN PROVISIONAL DE BONOS PENSIONALES</t>
  </si>
  <si>
    <t>Fondos de reservas de pensiones</t>
  </si>
  <si>
    <t>Entidades responsables del pasivo pensional</t>
  </si>
  <si>
    <t>BIENES RECIBIDOS DE TERCEROS</t>
  </si>
  <si>
    <t>Bienes de uso público e históricos y culturales</t>
  </si>
  <si>
    <t>PRÉSTAMOS POR RECIBIR</t>
  </si>
  <si>
    <t>Banca comercial</t>
  </si>
  <si>
    <t>Banca multilateral</t>
  </si>
  <si>
    <t>Banca de fomento</t>
  </si>
  <si>
    <t>Gobiernos</t>
  </si>
  <si>
    <t>Proveedores</t>
  </si>
  <si>
    <t>Otros préstamos por recibir</t>
  </si>
  <si>
    <t>Pasivos</t>
  </si>
  <si>
    <t>Ingresos</t>
  </si>
  <si>
    <t>Incorporación de obligaciones</t>
  </si>
  <si>
    <t>Retiro de bienes</t>
  </si>
  <si>
    <t>Retiro de derechos</t>
  </si>
  <si>
    <t>OTRAS CUENTAS ACREEDORAS DE CONTROL</t>
  </si>
  <si>
    <t>Préstamos sin situación de fondos</t>
  </si>
  <si>
    <t>Anticipos y fondos en administración</t>
  </si>
  <si>
    <t>Pasivos cancelados por prescripción</t>
  </si>
  <si>
    <t>Contratos pendientes de ejecución</t>
  </si>
  <si>
    <t>Facturación glosada en la adquisición de servicios de salud</t>
  </si>
  <si>
    <t>Convenios</t>
  </si>
  <si>
    <t>Donación a terceros por proyectos de inversión</t>
  </si>
  <si>
    <t>Bienes y derechos para reparación de víctimas</t>
  </si>
  <si>
    <t>Titularización de flujos futuros</t>
  </si>
  <si>
    <t>Regalías distribuidas al Fondo de Ahorro y Estabilización (FAE)</t>
  </si>
  <si>
    <t>Recursos girados al Sistema General de Regalías pendientes de identificar</t>
  </si>
  <si>
    <t>Regalías distribuidas al Fondo de Desarrollo Regional para compensar asignaciones directas</t>
  </si>
  <si>
    <t>Otras cuentas acreedoras de control</t>
  </si>
  <si>
    <t>ACREEDORAS POR CONTRA (DB)</t>
  </si>
  <si>
    <t>PASIVOS CONTINGENTES POR CONTRA (DB)</t>
  </si>
  <si>
    <t>Deuda garantizada</t>
  </si>
  <si>
    <t>Obligaciones en opciones</t>
  </si>
  <si>
    <t>Cálculo actuarial de los fondos de reservas de pensiones</t>
  </si>
  <si>
    <t>Bonos pensionales emitidos por los fondos de reservas de pensiones</t>
  </si>
  <si>
    <t>Otros pasivos contingentes por contra</t>
  </si>
  <si>
    <t>ACREEDORAS FISCALES POR CONTRA (DB)</t>
  </si>
  <si>
    <t>Acreedoras fiscales por contra (Db)</t>
  </si>
  <si>
    <t>ACREEDORAS DE CONTROL POR CONTRA (DB)</t>
  </si>
  <si>
    <t>Bienes recibidos en custodia</t>
  </si>
  <si>
    <t>Bienes recibidos de terceros</t>
  </si>
  <si>
    <t>Préstamos por recibir</t>
  </si>
  <si>
    <t>Recursos administrados en nombre de terceros - FONPET</t>
  </si>
  <si>
    <t>Recursos administrados en nombre de terceros</t>
  </si>
  <si>
    <t>Bienes y derechos recibidos en garantía</t>
  </si>
  <si>
    <t>Reservas probadas</t>
  </si>
  <si>
    <t>Cálculo actuarial de pensiones para el cumplimiento de disposiciones legales</t>
  </si>
  <si>
    <t>Liquidación provisional de bonos pensionales</t>
  </si>
  <si>
    <t>Otras cuentas acreedoras de control por contra</t>
  </si>
  <si>
    <t>SUMAS IGUALES</t>
  </si>
  <si>
    <t>BLANCA INES DURAN HERNANDEZ</t>
  </si>
  <si>
    <t>LUZ ADRIANA LEON RODRIGUEZ</t>
  </si>
  <si>
    <t>Representante Legal</t>
  </si>
  <si>
    <t>Jefe Area Financiera</t>
  </si>
  <si>
    <t>JORGE ISMAEL MARTINEZ BARRAGAN</t>
  </si>
  <si>
    <t>Contador</t>
  </si>
  <si>
    <t>T.P. 33.634-T</t>
  </si>
  <si>
    <t>CUENTA</t>
  </si>
  <si>
    <t>NOMBRE CUENTA</t>
  </si>
  <si>
    <t>SALDO INICIAL</t>
  </si>
  <si>
    <t>DEBITOS</t>
  </si>
  <si>
    <t>CREDITOS</t>
  </si>
  <si>
    <t>SALDO FINAL</t>
  </si>
  <si>
    <t>CAJA MENOR</t>
  </si>
  <si>
    <t>CUENTA CORRIENTE</t>
  </si>
  <si>
    <t>CUENTA DE AHORRO</t>
  </si>
  <si>
    <t>CUOTAS O PARTES DE INTERES SOCIAL</t>
  </si>
  <si>
    <t>INTERESES</t>
  </si>
  <si>
    <t>PRESTACION DE SERVICIOS</t>
  </si>
  <si>
    <t>PAGO  POR CUENTA DE TERCEROS</t>
  </si>
  <si>
    <t>PRESTAMOS DE VIVIENDA</t>
  </si>
  <si>
    <t>PRESTAMOS CONCEDIDOS</t>
  </si>
  <si>
    <t>URBANOS</t>
  </si>
  <si>
    <t>EQUIPO MEDICO Y CIENTIFICO</t>
  </si>
  <si>
    <t>MUEBLES,ENSERES Y EQUIPO DE OFICINA</t>
  </si>
  <si>
    <t>BODEGAS</t>
  </si>
  <si>
    <t>EQUIPO DE RECREACION Y DEPORTE</t>
  </si>
  <si>
    <t>HERRAMIENTAS Y ACCESORIOS</t>
  </si>
  <si>
    <t>EQUIPO DE APOYO DIAGNOSTICO</t>
  </si>
  <si>
    <t>MUEBLES Y ENSERES</t>
  </si>
  <si>
    <t>EQUIPO Y MAQUINA DE OFICINA</t>
  </si>
  <si>
    <t>EQUIPO DE COMUNICACION</t>
  </si>
  <si>
    <t>EQUIPO DE COMPUTACION</t>
  </si>
  <si>
    <t>TERRESTRE</t>
  </si>
  <si>
    <t>EQUIPO DE HOTELERIA</t>
  </si>
  <si>
    <t>EQUIPO DE RESTAURANTE Y CAFETERIA</t>
  </si>
  <si>
    <t>PARQUES RECREACIONALES</t>
  </si>
  <si>
    <t>SEGUROS</t>
  </si>
  <si>
    <t>EN ADMINISTRACION</t>
  </si>
  <si>
    <t>DEPOSITOS JUDICIALES</t>
  </si>
  <si>
    <t>SOFTWARES</t>
  </si>
  <si>
    <t>BIENES Y SERVICIOS</t>
  </si>
  <si>
    <t>PROYECTOS DE INVERSION</t>
  </si>
  <si>
    <t>DESCUENTOS DE NOMINA</t>
  </si>
  <si>
    <t>APORTES A FONDOS DE PENSIONES</t>
  </si>
  <si>
    <t>SINDICATOS</t>
  </si>
  <si>
    <t>COOPERATIVAS</t>
  </si>
  <si>
    <t>LIBRANZAS</t>
  </si>
  <si>
    <t>CONTRATOS DE MEDICINA PREPAGADA</t>
  </si>
  <si>
    <t>EMBARGOS JUDICIALES</t>
  </si>
  <si>
    <t>OTROS DESCUENTOS DE NOMINA</t>
  </si>
  <si>
    <t>HONORARIOS</t>
  </si>
  <si>
    <t>SERVICIOS</t>
  </si>
  <si>
    <t>COMPRAS</t>
  </si>
  <si>
    <t>RENTAS DE TRABAJO</t>
  </si>
  <si>
    <t>CONTRATOS DE CONSTRUCCIÓN</t>
  </si>
  <si>
    <t>OTRAS RETENCIONES</t>
  </si>
  <si>
    <t>IMPUESTO DE TIMBRE</t>
  </si>
  <si>
    <t>IMPUESTOS AL VALOR AGREGADO IVA</t>
  </si>
  <si>
    <t>DEVOLUCION EN VENTAS DE SERVICIOS</t>
  </si>
  <si>
    <t>SALDOS A FAVOR DE BENEFICIARIOS</t>
  </si>
  <si>
    <t>APORTES ICBF Y SENA</t>
  </si>
  <si>
    <t>SERVICIOS PUBLICOS</t>
  </si>
  <si>
    <t>NOMINA POR PAGAR</t>
  </si>
  <si>
    <t>CESANTIAS</t>
  </si>
  <si>
    <t>INTERESES SOBRE CESANTIAS</t>
  </si>
  <si>
    <t>VACACIONES</t>
  </si>
  <si>
    <t>PRIMA DE VACACIONES</t>
  </si>
  <si>
    <t>PRIMA DE SERVICIOS</t>
  </si>
  <si>
    <t>PRIMA DE NAVIDAD</t>
  </si>
  <si>
    <t>BONIFICACIONES</t>
  </si>
  <si>
    <t>OTRAS PRIMAS</t>
  </si>
  <si>
    <t>APORTES A RIESGOS LABORALES</t>
  </si>
  <si>
    <t>INCAPACIDADDES</t>
  </si>
  <si>
    <t>CESANTIAS RETROACTIVAS</t>
  </si>
  <si>
    <t>ADMINISTRATIVAS</t>
  </si>
  <si>
    <t>LABORALES</t>
  </si>
  <si>
    <t>EXCEDENTE ACUMULADO</t>
  </si>
  <si>
    <t>MULTAS Y SANCIONES</t>
  </si>
  <si>
    <t>FUNCIONAMIENTO</t>
  </si>
  <si>
    <t>INVERSION</t>
  </si>
  <si>
    <t>OTROS INGRESOS FINANCIEROS</t>
  </si>
  <si>
    <t>APROVECHAMIENTOS</t>
  </si>
  <si>
    <t>OTROS INGRESOS DIVERSOS</t>
  </si>
  <si>
    <t>SUELDOS</t>
  </si>
  <si>
    <t>HORAS EXTRAS Y FESTIVOS</t>
  </si>
  <si>
    <t>GASTOS DE REPRESENTACION</t>
  </si>
  <si>
    <t>PRIMA TECNICA</t>
  </si>
  <si>
    <t>AUXILIO DE TRANSPORTE</t>
  </si>
  <si>
    <t>SUBSIDIO DE ALIMENTACION</t>
  </si>
  <si>
    <t>INCAPACIDADES</t>
  </si>
  <si>
    <t>COTIZACIONES A RIESGOS LABORALES</t>
  </si>
  <si>
    <t>APORTES AL ICBF</t>
  </si>
  <si>
    <t>APORTES AL SENA</t>
  </si>
  <si>
    <t>INTERESES A LAS CESANTIAS</t>
  </si>
  <si>
    <t>BONIFICACION ESPECIAL DE RECREACION</t>
  </si>
  <si>
    <t>OTRAS PRESTACIONES SOCIALES</t>
  </si>
  <si>
    <t>GASTOS DE VIAJE</t>
  </si>
  <si>
    <t>VIATICOS</t>
  </si>
  <si>
    <t>MANTENIMIENTO</t>
  </si>
  <si>
    <t>REPARACIONES</t>
  </si>
  <si>
    <t>COMUNICACIONES Y TRANSPORTE</t>
  </si>
  <si>
    <t>SEGUROS GENERALES</t>
  </si>
  <si>
    <t>IMPLEMENTOS DEPORTIVOS</t>
  </si>
  <si>
    <t>COMBUSTIBLES Y LUBRICANTES</t>
  </si>
  <si>
    <t>PROCESAMIENTO DE INFORMACION</t>
  </si>
  <si>
    <t>GASTOS LEGALES</t>
  </si>
  <si>
    <t>OTROS GASTOS GENERALES</t>
  </si>
  <si>
    <t>EQUIPO, MEDICO Y CIENTIFICO</t>
  </si>
  <si>
    <t>PARQUES  RECREACIONALES</t>
  </si>
  <si>
    <t>COMISIONES SERVICIOS FINANCIEROS</t>
  </si>
  <si>
    <t>OTROS GASTOS DIVERSOS</t>
  </si>
  <si>
    <t>CIVILES</t>
  </si>
  <si>
    <t>PENALES</t>
  </si>
  <si>
    <t>INTERESES DE MORA</t>
  </si>
  <si>
    <t>OTROS DERECHOS CONTINGENTES</t>
  </si>
  <si>
    <t>PAGARÉS, LETRAS DE CAMBIO Y OTROS</t>
  </si>
  <si>
    <t>PRESTAMOS POR COBRAR</t>
  </si>
  <si>
    <t>INTERNAS</t>
  </si>
  <si>
    <t>ANTE AUTORIDAD COMPETENTE</t>
  </si>
  <si>
    <t>ACTIVOS RETIRADOS</t>
  </si>
  <si>
    <t>ADMINISTRATIVOS</t>
  </si>
  <si>
    <t>TOTAL GENERAL</t>
  </si>
  <si>
    <t>%VARIACION</t>
  </si>
  <si>
    <t>CGN2005_002_SALDO_DE_OPERACIONES RECIPROCAS</t>
  </si>
  <si>
    <t>Cifras en Pesos</t>
  </si>
  <si>
    <t>Codigo Contable Subcuenta</t>
  </si>
  <si>
    <t>Nombre de la Subcuenta</t>
  </si>
  <si>
    <t>Codigo entidad Reciproca</t>
  </si>
  <si>
    <t>Nombre entidad Reciproca</t>
  </si>
  <si>
    <t>Valor Corriente</t>
  </si>
  <si>
    <t>Valor No Corriente</t>
  </si>
  <si>
    <t>Bogotá D.C.</t>
  </si>
  <si>
    <t>Canal Capital</t>
  </si>
  <si>
    <t>E.S.P. Empresa de Acueducto y Alcantarillado de Bogotá</t>
  </si>
  <si>
    <t>E.S.P. Empresa de Telecomunicaciones de Bogotá S.A.</t>
  </si>
  <si>
    <t>Empresa de Renovación Urbana de Bogotá</t>
  </si>
  <si>
    <t>Jardín Botánico de Bogotá José Celestino Mutis</t>
  </si>
  <si>
    <t>Instituto Colombiano de Bienestar Familiar</t>
  </si>
  <si>
    <t>Servicio Nacional de Aprendizaje</t>
  </si>
  <si>
    <t>Instituto Distrital de Gestión de Riesgos y Cambio Climático</t>
  </si>
  <si>
    <t>La Previsora S.A. (Compañía de Seguros Generales)</t>
  </si>
  <si>
    <t>DDC-2007-100</t>
  </si>
  <si>
    <t>Codigo Entidad Admon Central</t>
  </si>
  <si>
    <t>Nombre Entidad Admon Central</t>
  </si>
  <si>
    <t>BOGOTÁ, D.C.</t>
  </si>
  <si>
    <t>SECRETARÍA DE EDUCACIÓN DEL DISTRITO</t>
  </si>
  <si>
    <t>FONDO DE DESARROLLO LOCAL DE CHAPINERO</t>
  </si>
  <si>
    <t>FONDO DE DESARROLLO LOCAL DE USME</t>
  </si>
  <si>
    <t>FONDO DE DESARROLLO LOCAL DE FONTIBÓN</t>
  </si>
  <si>
    <t>FONDO DE DESARROLLO LOCAL DE BARRIOS UNIDOS</t>
  </si>
  <si>
    <t>FONDO DE DESARROLLO LOCAL DE RAFAEL URIBE</t>
  </si>
  <si>
    <t>FONDO DE DESARROLLO LOCAL DE SUBA</t>
  </si>
  <si>
    <t>SECRETARÍA DISTRITAL DE INTEGRACIÓN SOCIAL</t>
  </si>
  <si>
    <t>FONDO DE DESARROLLO LOCAL DE PUENTE ARANDA</t>
  </si>
  <si>
    <t>Esta cuenta presenta una  variacion del 50,63%  correspondiente a la construcción de infraestructura física en parques y escenarios que afectan directamente el activo, estrategia y desarrollo deportivo y competitivo de los deportistas; en los movimientos de este rubro se incluyen las cuentas que representan los recursos destinados por la Entidad a la solución de las necesidades de recreación y deporte y al mejoramiento de la calidad de vida de la población de todos los ciudadanos del Distrito Capital de conformidad con las disposiciones legales.</t>
  </si>
  <si>
    <t>D</t>
  </si>
  <si>
    <t>5.5.05.05</t>
  </si>
  <si>
    <t>Se presenta una variacion del 21,94%  la cual refleja una mayor participacion de la ciudadania en el uso y aprobechamiento economico de los escenarios deportivos y culturales administrados por el IDRD, cuya variacion con relacion al 3er trimestre del 2022.</t>
  </si>
  <si>
    <t>4.8.08.27</t>
  </si>
  <si>
    <t>Este rubro presenta una variacion  del 4,35% correspondiente a la amortización que se realiza mensualmente a los pasivos diferidos de las APP Movistar Arena y  Salitre Mágico, para el corte del 3er trimestre del 2023 con un saldo de $ 904.211.229.012,79 con relacion a marzo de 2022.</t>
  </si>
  <si>
    <t>2.9.90.04</t>
  </si>
  <si>
    <t>La variacion presentada en este rubro corresponde a los prestamos de vivienda otorgados a los funcionarios de planta y  descontados por nomina de acuerdo a la proyeccion de pagos y  a exfuncionarios los cuales cancelan por transferencia bancaria, al corte del 31 de marzo de 2023 presenta una variacion del 17,51% equivalente a $ 1,231,824,832,30  estos prestamos son amortizados mensualmente, de acuerdo al reporte del area de nominas.</t>
  </si>
  <si>
    <t>1.4.15.20</t>
  </si>
  <si>
    <t>Esta variacion corresponde al calculo del deterioro por cartera de dificil recaudo por concepto de contribuciones tasas e ingresos no tributarios, la mayor participacion de este rubro corresponde a contribuciones, tasas y otros ingresos no tributarios, concentrandose en cargas urbanisticas con una variacion del  40,16%.</t>
  </si>
  <si>
    <t>1.3.86.02</t>
  </si>
  <si>
    <t>Este rubro esta representado en la constitucion de CDT'S  a corto plazo de acuerdo a segumiento y control de los excedentes de  liquidez, estos recurosos son invertidos en  periodos inferiores o iguales a 180 dias con el fin de cubrir los compormisos adquiridos por la Entidad. Durante el trimestre enero a marzo de 2023  la  variacion se incremento en el 29,80% por concepto de los altos flujos de efectivo generados por los ingresos persividos  por Cargas Urbanisticas,valorizacion y aprovechamiento economico de los diferentes parques y escenarios administrados por el IDRD generados en desarrollo de su actividad misional.</t>
  </si>
  <si>
    <t>1.2.23.02</t>
  </si>
  <si>
    <t xml:space="preserve">El IDRD, maneja los recursos en cuentas de ahorro y corriente, las cuales son conciliadas de manera mensual, los saldos al corte del 31 de marzo de 2023, la concentracion de recursos se encuentran en las cuentas de ahorros con un saldo de  $   30.474.135.614,99 y una variacion del 28,84% en el 1er trimestre  con realcion al año 2022
</t>
  </si>
  <si>
    <t>1.1.10.06</t>
  </si>
  <si>
    <t xml:space="preserve">Este rubro presenta una disminucion en la variacion del 88,74%  en cuentas corrientes en razon a que en razon a su alta concentracion de recursos, los cuales se trasladaron a las cuentas de ahorro para la generacion de rendimientos y para el pago de los compromisos adquiridos con contratistas y proveedores,  esta cuenta presenta una  participación del 0.03% con respecto a las cuentas de ahorro, estas cuentas se concilian mensualmente y el saldo a marzo 31 de 2023 es de $ 11,429. 517,84.
</t>
  </si>
  <si>
    <t>1.1.10.05</t>
  </si>
  <si>
    <t>Valor
variacion</t>
  </si>
  <si>
    <t>Detalle variacion</t>
  </si>
  <si>
    <t>Clasificacion
variacion</t>
  </si>
  <si>
    <t>CGN2016_01_VARIACIONES_ TRIMESTRALES_SIGNIFICATIVAS</t>
  </si>
  <si>
    <t>BOGOTA  DISTRITO  CAPITAL</t>
  </si>
  <si>
    <t>INSTITUTO DISTRITAL PARA LA RECREACIÓN Y EL DEPORTE -IDRD-</t>
  </si>
  <si>
    <t>ESTADO DE CAMBIOS EN EL PATRIMONIO</t>
  </si>
  <si>
    <t>(Cifras en Pesos)</t>
  </si>
  <si>
    <t>Variaciones patrimoniales durante los años 2022-2023</t>
  </si>
  <si>
    <t>DETALLE DE LAS VARIACIONES PATRIMONIALES</t>
  </si>
  <si>
    <t>Nota</t>
  </si>
  <si>
    <t>AÑO 2023</t>
  </si>
  <si>
    <t>AÑO 2022</t>
  </si>
  <si>
    <t>VARIACION</t>
  </si>
  <si>
    <t xml:space="preserve">INCREMENTOS </t>
  </si>
  <si>
    <t>TOTAL INCREMENTOS</t>
  </si>
  <si>
    <t>DISMINUCIONES</t>
  </si>
  <si>
    <t>TOTAL DISMINUCIONES</t>
  </si>
  <si>
    <t>PARTIDAS SIN VARIACION</t>
  </si>
  <si>
    <t>TOTAL PARTIDAS SIN VARIACION</t>
  </si>
  <si>
    <t>(Adjunto Certificación)</t>
  </si>
  <si>
    <t>ESTADO DE RESULTADOS</t>
  </si>
  <si>
    <t>ACTIVIDADES ORDINARIAS</t>
  </si>
  <si>
    <t>INGRESOS OPERACIONALES</t>
  </si>
  <si>
    <t>GASTOS OPERACIONALES</t>
  </si>
  <si>
    <t>EXCEDENTE (DEFICIT) OPERACIONAL</t>
  </si>
  <si>
    <t>INGRESOS NO OPERACIONALES</t>
  </si>
  <si>
    <t>GASTOS NO OPERACIONALES</t>
  </si>
  <si>
    <t>EXCEDENTE (DEFICIT) NO OPERACIONAL</t>
  </si>
  <si>
    <t xml:space="preserve"> </t>
  </si>
  <si>
    <t>EXCEDENTE O DEFICIT DEL EJERCICIO</t>
  </si>
  <si>
    <t>BOGOTA DISTRITO CAPITAL</t>
  </si>
  <si>
    <t>ESTADO DE SITUACION FINANCIERA</t>
  </si>
  <si>
    <t>Notas</t>
  </si>
  <si>
    <t>ACTIVO</t>
  </si>
  <si>
    <t>PASIVO</t>
  </si>
  <si>
    <t>ACTIVO CORRIENTE</t>
  </si>
  <si>
    <t>PASIVO CORRIENTE</t>
  </si>
  <si>
    <t>EFECTIVO</t>
  </si>
  <si>
    <t xml:space="preserve">INVERSIONES </t>
  </si>
  <si>
    <t>PASIVO NO CORRIENTE</t>
  </si>
  <si>
    <t>ACTIVO NO CORRIENTE</t>
  </si>
  <si>
    <t>TOTAL PASIVO</t>
  </si>
  <si>
    <t>TOTAL  PATRIMONIO</t>
  </si>
  <si>
    <t>TOTAL ACTIVO</t>
  </si>
  <si>
    <t>TOTAL PASIVO + PATRIMONIO</t>
  </si>
  <si>
    <t>DERECHOS CONTINGENTES</t>
  </si>
  <si>
    <t>RESPONSABILIDADES CONTINGENTES</t>
  </si>
  <si>
    <t>RECUPERACIONES</t>
  </si>
  <si>
    <t>OTROS GASTOS FINANCIEROS</t>
  </si>
  <si>
    <t>(1 de JULIO al 30 de SEPTIEMBRE)</t>
  </si>
  <si>
    <t xml:space="preserve">DEPÓSITOS EN INSTITUCIONES </t>
  </si>
  <si>
    <t xml:space="preserve">INVERSIONES E INSTRUMENTOS </t>
  </si>
  <si>
    <t xml:space="preserve">INVERSIONES DE ADMINISTRACION DE </t>
  </si>
  <si>
    <t xml:space="preserve">CERTIFICADOS DE DEPOSITO A TERMINO  </t>
  </si>
  <si>
    <t xml:space="preserve">INVERSIONES DE ADMINISTRACIÓN DE </t>
  </si>
  <si>
    <t xml:space="preserve">DETERIORO ACUMULADO DE </t>
  </si>
  <si>
    <t xml:space="preserve">CONTRIBUCIONES,TASAS E INGRESOS NO </t>
  </si>
  <si>
    <t xml:space="preserve">OTRAS CONTRIBUCIONES,TASAS E </t>
  </si>
  <si>
    <t xml:space="preserve">CUENTAS POR COBRAR DE DIFÍCIL </t>
  </si>
  <si>
    <t xml:space="preserve">OTRAS CUENTAS POR COBRAR DE DIFICIL </t>
  </si>
  <si>
    <t xml:space="preserve">DETERIORO ACUMULADO DE CUENTAS </t>
  </si>
  <si>
    <t xml:space="preserve">CONTRIBUCIONES, TASAS E INGRESOS </t>
  </si>
  <si>
    <t xml:space="preserve">PRÉSTAMOS POR COBRAR DE DIFÍCIL </t>
  </si>
  <si>
    <t xml:space="preserve">DETERIORO ACUMULADO DE PRÉSTAMOS </t>
  </si>
  <si>
    <t xml:space="preserve">EQUIPO DE COMUNICACIONES Y </t>
  </si>
  <si>
    <t xml:space="preserve">PROPIEDADES, PLANTA Y EQUIPO NO </t>
  </si>
  <si>
    <t xml:space="preserve">EQUIPOS DE COMUNICACION Y </t>
  </si>
  <si>
    <t xml:space="preserve">EQUIPOS DE COMUNICACIÓN Y </t>
  </si>
  <si>
    <t xml:space="preserve">EQUIPOS DE TRANSPORTE, TRACCIÓN Y </t>
  </si>
  <si>
    <t xml:space="preserve">EQUIPOS DE COMEDOR, COCINA, </t>
  </si>
  <si>
    <t xml:space="preserve">DEPRECIACIÓN ACUMULADA DE </t>
  </si>
  <si>
    <t xml:space="preserve">PROPIEDADES PLANTA Y EQUIPO NO </t>
  </si>
  <si>
    <t xml:space="preserve">BIENES DE USO PÚBLICO E HISTÓRICOS Y </t>
  </si>
  <si>
    <t xml:space="preserve">BIENES DE USO PÚBLICO  EN </t>
  </si>
  <si>
    <t xml:space="preserve">BIENES DE USO PUBLICO EN SERVICIO - </t>
  </si>
  <si>
    <t xml:space="preserve">OTROS BIENES DE USO PUBLICO EN </t>
  </si>
  <si>
    <t xml:space="preserve">DEPRECIACIÓN ACUMULADA DE BIENES </t>
  </si>
  <si>
    <t xml:space="preserve">DETERIORO ACUMULADO BIENES DE </t>
  </si>
  <si>
    <t xml:space="preserve">BIENES Y SERVICIOS PAGADOS POR </t>
  </si>
  <si>
    <t xml:space="preserve">ANTICIPOS PARA ADQUISICION DE BIENES </t>
  </si>
  <si>
    <t xml:space="preserve">RECURSOS ENTREGADOS EN </t>
  </si>
  <si>
    <t xml:space="preserve">ADQUISICIÓN DE BIENES Y SERVICIOS </t>
  </si>
  <si>
    <t xml:space="preserve">OTROS RECURSOS A FAVOR DE </t>
  </si>
  <si>
    <t xml:space="preserve">APORTES A SEGURIDAD SOCIAL EN </t>
  </si>
  <si>
    <t xml:space="preserve">CUENTA DE AHORRO PARA EL FOMENTO  </t>
  </si>
  <si>
    <t xml:space="preserve">RETENCIÓN EN LA FUENTE E IMPUESTO DE </t>
  </si>
  <si>
    <t xml:space="preserve">IMPUESTO A LAS VENTAS RETENIDO </t>
  </si>
  <si>
    <t xml:space="preserve">RETENCIÓN DE IMPUESTO DE INDUSTRIA Y </t>
  </si>
  <si>
    <t xml:space="preserve">OBLIGACIONES PAGADAS POR </t>
  </si>
  <si>
    <t xml:space="preserve">BENEFICIOS A LOS EMPLEADOS A CORTO </t>
  </si>
  <si>
    <t xml:space="preserve">APORTES A FONDOS DE </t>
  </si>
  <si>
    <t xml:space="preserve">APORTES A CAJAS DE COMPENSACION </t>
  </si>
  <si>
    <t xml:space="preserve">BENEFICIOS A LOS EMPLEADOS A LARGO </t>
  </si>
  <si>
    <t xml:space="preserve">OTROS BENEFICIOS A EMPLEADOS A </t>
  </si>
  <si>
    <t xml:space="preserve">RECURSOS RECIBIDOS EN </t>
  </si>
  <si>
    <t xml:space="preserve">INGRESO DIFERIDO POR </t>
  </si>
  <si>
    <t xml:space="preserve">INGRESO DIFERIDO POR CONSECIONES - </t>
  </si>
  <si>
    <t xml:space="preserve">PATRIMONIO DE LAS ENTIDADES DE </t>
  </si>
  <si>
    <t xml:space="preserve">RESULTADOS DE EJERCICIOS </t>
  </si>
  <si>
    <t xml:space="preserve">DERECHOS DE EXPOLOTACION NO </t>
  </si>
  <si>
    <t xml:space="preserve">OTRAS CONTRIBUCIONES, TASAS E </t>
  </si>
  <si>
    <t xml:space="preserve">RECREATIVOS, CULTURALES Y </t>
  </si>
  <si>
    <t xml:space="preserve">DEVOLUCIONES,REBAJAS Y </t>
  </si>
  <si>
    <t xml:space="preserve">BIENES RECIBIDOS SIN </t>
  </si>
  <si>
    <t xml:space="preserve">INTERESES SOBRE DEPOSITOS EN </t>
  </si>
  <si>
    <t xml:space="preserve">AMORTIZACION DEL PASIVO DIFERIDO DE </t>
  </si>
  <si>
    <t xml:space="preserve">LAUDOS ARBITRALES Y CONCILIACIONES </t>
  </si>
  <si>
    <t xml:space="preserve">COTIZACIONES A SEGURIDAD SOCIAL EN </t>
  </si>
  <si>
    <t xml:space="preserve">COTIZACIONES A ENTIDADES </t>
  </si>
  <si>
    <t xml:space="preserve">CAPACITACIÓN, BIENESTAR SOCIAL Y </t>
  </si>
  <si>
    <t xml:space="preserve">OTROS GASTOS DE PERSONAL </t>
  </si>
  <si>
    <t xml:space="preserve">IMPRESOS, PUBLICACIONES, </t>
  </si>
  <si>
    <t xml:space="preserve">DETERIORO, DEPRECIACIONES, </t>
  </si>
  <si>
    <t xml:space="preserve">DEPRECIACIÓN DE PROPIEDADES, PLANTA </t>
  </si>
  <si>
    <t xml:space="preserve">DEPRECIACIÓN DE BIENES DE USO </t>
  </si>
  <si>
    <t xml:space="preserve">Subvención por préstamos con tasas de </t>
  </si>
  <si>
    <t xml:space="preserve">PERDIDA POR BAJA EN CUENTAS DE </t>
  </si>
  <si>
    <t xml:space="preserve">CIERRE DE INGRESOS, GASTOS Y </t>
  </si>
  <si>
    <t xml:space="preserve">LITIGIOS Y MECANISMOS ALTERNATIVOS </t>
  </si>
  <si>
    <t xml:space="preserve">OTROS BIENES ENTREGADOS A </t>
  </si>
  <si>
    <t xml:space="preserve">ACTIVOS CONTINGENTES POR CONTRA </t>
  </si>
  <si>
    <t xml:space="preserve">DEUDORAS DE CONTROL POR CONTRA </t>
  </si>
  <si>
    <t xml:space="preserve">OTROS LITIGIOS Y MECANISMOS </t>
  </si>
  <si>
    <t xml:space="preserve">PASIVOS CONTINGENTES POR CONTRA </t>
  </si>
  <si>
    <t xml:space="preserve">ACREEDORAS DE CONTROL POR CONTRA </t>
  </si>
  <si>
    <t>SALDO FINAL
AL
01-07-2023</t>
  </si>
  <si>
    <t>SALDO TOTAL
AL
30-09-2023</t>
  </si>
  <si>
    <t>SALDO FINAL
CORRIENTE
30-09-2023</t>
  </si>
  <si>
    <t>SALDO FINAL
NO CORRIENTE
30-09-2023</t>
  </si>
  <si>
    <t>Departamento Administrativo del Espacio Publico (DADEP)</t>
  </si>
  <si>
    <t>Servicios Correo</t>
  </si>
  <si>
    <t>Servicios Postales Nacionales (4/72)</t>
  </si>
  <si>
    <t>´-61202</t>
  </si>
  <si>
    <t>MOVIMIENTO
CREDITO
JUL-SEP</t>
  </si>
  <si>
    <t>MOVIMIENTO
DEBITO
JUL-SEP</t>
  </si>
  <si>
    <t>DEL 01 DE JULIO AL 30 DE SEPTIEMBRE DE 2023</t>
  </si>
  <si>
    <t>A SEPTIEMBRE 30 DE 2023</t>
  </si>
  <si>
    <t>-</t>
  </si>
  <si>
    <t>Saldo del patrimonio a septiembre 30 de 2022</t>
  </si>
  <si>
    <t>Saldo del patrimonio a septiembre 30 de 2023</t>
  </si>
  <si>
    <t>SALDO FINAL
AL
30-09-2023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</si>
</sst>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quot;Saldo del patrimonio a &quot;mmmm&quot; de &quot;d&quot; de &quot;yyyy"/>
    <numFmt numFmtId="166" formatCode="dd\-mmm\-yyyy"/>
    <numFmt numFmtId="167" formatCode="d\-mmm\-yyyy;@"/>
  </numFmts>
  <fonts count="72" x14ac:knownFonts="1">
    <font>
      <sz val="11"/>
      <color theme="1"/>
      <name val="Calibri"/>
      <family val="2"/>
      <scheme val="minor"/>
    </font>
    <font>
      <sz val="11"/>
      <color theme="1"/>
      <name val="Calibri"/>
      <family val="2"/>
      <scheme val="minor"/>
    </font>
    <font>
      <sz val="12"/>
      <color theme="1"/>
      <name val="Arial"/>
      <family val="2"/>
    </font>
    <font>
      <b/>
      <sz val="12"/>
      <name val="Arial"/>
      <family val="2"/>
    </font>
    <font>
      <sz val="12"/>
      <name val="Arial"/>
      <family val="2"/>
    </font>
    <font>
      <b/>
      <sz val="12"/>
      <color theme="1"/>
      <name val="Arial"/>
      <family val="2"/>
    </font>
    <font>
      <b/>
      <sz val="12"/>
      <color rgb="FFFF0000"/>
      <name val="Arial"/>
      <family val="2"/>
    </font>
    <font>
      <b/>
      <sz val="12"/>
      <color rgb="FF0033CC"/>
      <name val="Arial"/>
      <family val="2"/>
    </font>
    <font>
      <b/>
      <sz val="12"/>
      <color rgb="FF0000FF"/>
      <name val="Arial"/>
      <family val="2"/>
    </font>
    <font>
      <b/>
      <sz val="12"/>
      <color indexed="12"/>
      <name val="Arial"/>
      <family val="2"/>
    </font>
    <font>
      <b/>
      <sz val="12"/>
      <color indexed="10"/>
      <name val="Arial"/>
      <family val="2"/>
    </font>
    <font>
      <sz val="12"/>
      <color rgb="FF0000FF"/>
      <name val="Arial"/>
      <family val="2"/>
    </font>
    <font>
      <b/>
      <sz val="8"/>
      <color indexed="8"/>
      <name val="Tahoma"/>
      <family val="2"/>
    </font>
    <font>
      <b/>
      <sz val="12"/>
      <color indexed="10"/>
      <name val="Calibri"/>
      <family val="2"/>
      <scheme val="minor"/>
    </font>
    <font>
      <b/>
      <sz val="9"/>
      <color indexed="10"/>
      <name val="Tahoma"/>
      <family val="2"/>
    </font>
    <font>
      <b/>
      <sz val="10"/>
      <color rgb="FF000000"/>
      <name val="ARIAL"/>
      <family val="2"/>
    </font>
    <font>
      <sz val="11"/>
      <color theme="1"/>
      <name val="Arial"/>
      <family val="2"/>
    </font>
    <font>
      <b/>
      <sz val="11"/>
      <name val="Calibri"/>
      <family val="2"/>
      <scheme val="minor"/>
    </font>
    <font>
      <sz val="11"/>
      <name val="Calibri"/>
      <family val="2"/>
      <scheme val="minor"/>
    </font>
    <font>
      <sz val="10"/>
      <name val="Arial"/>
      <family val="2"/>
    </font>
    <font>
      <b/>
      <i/>
      <sz val="16"/>
      <name val="Arial"/>
      <family val="2"/>
    </font>
    <font>
      <sz val="16"/>
      <name val="Arial"/>
      <family val="2"/>
    </font>
    <font>
      <b/>
      <sz val="10"/>
      <name val="Arial"/>
      <family val="2"/>
    </font>
    <font>
      <b/>
      <sz val="12"/>
      <name val="Arial Narrow"/>
      <family val="2"/>
    </font>
    <font>
      <sz val="11"/>
      <name val="Arial"/>
      <family val="2"/>
    </font>
    <font>
      <b/>
      <sz val="11"/>
      <name val="Arial"/>
      <family val="2"/>
    </font>
    <font>
      <b/>
      <sz val="12"/>
      <color indexed="8"/>
      <name val="Arial"/>
      <family val="2"/>
    </font>
    <font>
      <sz val="10"/>
      <name val="Arial Narrow"/>
      <family val="2"/>
    </font>
    <font>
      <sz val="12"/>
      <name val="Arial Narrow"/>
      <family val="2"/>
    </font>
    <font>
      <b/>
      <sz val="10"/>
      <color indexed="8"/>
      <name val="ARIAL"/>
      <family val="2"/>
    </font>
    <font>
      <b/>
      <i/>
      <sz val="14"/>
      <name val="Arial"/>
      <family val="2"/>
    </font>
    <font>
      <sz val="14"/>
      <name val="Arial"/>
      <family val="2"/>
    </font>
    <font>
      <b/>
      <sz val="14"/>
      <name val="Arial"/>
      <family val="2"/>
    </font>
    <font>
      <sz val="14"/>
      <color indexed="10"/>
      <name val="Arial"/>
      <family val="2"/>
    </font>
    <font>
      <b/>
      <sz val="14"/>
      <color indexed="10"/>
      <name val="Arial"/>
      <family val="2"/>
    </font>
    <font>
      <b/>
      <sz val="11"/>
      <color indexed="10"/>
      <name val="Arial"/>
      <family val="2"/>
    </font>
    <font>
      <b/>
      <sz val="11"/>
      <color indexed="12"/>
      <name val="Arial"/>
      <family val="2"/>
    </font>
    <font>
      <sz val="11"/>
      <color indexed="10"/>
      <name val="Arial"/>
      <family val="2"/>
    </font>
    <font>
      <sz val="11"/>
      <color indexed="8"/>
      <name val="Arial"/>
      <family val="2"/>
    </font>
    <font>
      <sz val="11"/>
      <color indexed="12"/>
      <name val="Arial"/>
      <family val="2"/>
    </font>
    <font>
      <b/>
      <sz val="13"/>
      <color indexed="10"/>
      <name val="Arial"/>
      <family val="2"/>
    </font>
    <font>
      <b/>
      <i/>
      <sz val="18"/>
      <name val="Arial"/>
      <family val="2"/>
    </font>
    <font>
      <b/>
      <i/>
      <sz val="22"/>
      <name val="Arial"/>
      <family val="2"/>
    </font>
    <font>
      <b/>
      <sz val="18"/>
      <name val="Arial"/>
      <family val="2"/>
    </font>
    <font>
      <b/>
      <i/>
      <sz val="20"/>
      <name val="Arial"/>
      <family val="2"/>
    </font>
    <font>
      <sz val="20"/>
      <name val="Arial"/>
      <family val="2"/>
    </font>
    <font>
      <b/>
      <sz val="20"/>
      <name val="Arial"/>
      <family val="2"/>
    </font>
    <font>
      <sz val="18"/>
      <color indexed="12"/>
      <name val="Arial"/>
      <family val="2"/>
    </font>
    <font>
      <b/>
      <sz val="20"/>
      <color indexed="10"/>
      <name val="Arial"/>
      <family val="2"/>
    </font>
    <font>
      <b/>
      <sz val="16"/>
      <name val="Arial"/>
      <family val="2"/>
    </font>
    <font>
      <b/>
      <sz val="18"/>
      <color indexed="12"/>
      <name val="Arial"/>
      <family val="2"/>
    </font>
    <font>
      <sz val="16"/>
      <color indexed="8"/>
      <name val="Arial"/>
      <family val="2"/>
    </font>
    <font>
      <sz val="14"/>
      <color indexed="12"/>
      <name val="Arial"/>
      <family val="2"/>
    </font>
    <font>
      <sz val="16"/>
      <color indexed="10"/>
      <name val="Arial"/>
      <family val="2"/>
    </font>
    <font>
      <sz val="16"/>
      <color indexed="12"/>
      <name val="Arial"/>
      <family val="2"/>
    </font>
    <font>
      <sz val="20"/>
      <color indexed="10"/>
      <name val="Arial"/>
      <family val="2"/>
    </font>
    <font>
      <sz val="18"/>
      <color indexed="10"/>
      <name val="Arial"/>
      <family val="2"/>
    </font>
    <font>
      <sz val="18"/>
      <name val="Arial"/>
      <family val="2"/>
    </font>
    <font>
      <b/>
      <sz val="24"/>
      <name val="Arial"/>
      <family val="2"/>
    </font>
    <font>
      <sz val="22"/>
      <name val="Arial"/>
      <family val="2"/>
    </font>
    <font>
      <b/>
      <sz val="18"/>
      <color rgb="FFFF0000"/>
      <name val="Arial"/>
      <family val="2"/>
    </font>
    <font>
      <sz val="16"/>
      <color theme="1"/>
      <name val="Calibri"/>
      <family val="2"/>
      <scheme val="minor"/>
    </font>
    <font>
      <b/>
      <sz val="22"/>
      <name val="Arial"/>
      <family val="2"/>
    </font>
    <font>
      <sz val="24"/>
      <name val="Arial"/>
      <family val="2"/>
    </font>
    <font>
      <sz val="8"/>
      <color indexed="8"/>
      <name val="Arial"/>
      <family val="2"/>
    </font>
    <font>
      <b/>
      <sz val="8"/>
      <color indexed="8"/>
      <name val="Arial"/>
      <family val="2"/>
    </font>
    <font>
      <sz val="10"/>
      <color theme="1"/>
      <name val="Calibri"/>
      <family val="2"/>
      <scheme val="minor"/>
    </font>
    <font>
      <sz val="10"/>
      <color indexed="8"/>
      <name val="Arial"/>
      <family val="2"/>
    </font>
    <font>
      <sz val="12"/>
      <color rgb="FFFF0000"/>
      <name val="Arial"/>
      <family val="2"/>
    </font>
    <font>
      <sz val="12"/>
      <color theme="1"/>
      <name val="Calibri"/>
      <family val="2"/>
      <scheme val="minor"/>
    </font>
    <font>
      <sz val="10"/>
      <color theme="1"/>
      <name val="Arial"/>
      <family val="2"/>
    </font>
    <font>
      <b/>
      <sz val="11"/>
      <color theme="1"/>
      <name val="Arial"/>
      <family val="2"/>
    </font>
  </fonts>
  <fills count="14">
    <fill>
      <patternFill patternType="none"/>
    </fill>
    <fill>
      <patternFill patternType="gray125"/>
    </fill>
    <fill>
      <patternFill patternType="solid">
        <fgColor rgb="FF00B0F0"/>
        <bgColor indexed="64"/>
      </patternFill>
    </fill>
    <fill>
      <patternFill patternType="solid">
        <fgColor indexed="9"/>
        <bgColor indexed="41"/>
      </patternFill>
    </fill>
    <fill>
      <patternFill patternType="solid">
        <fgColor indexed="42"/>
        <bgColor indexed="27"/>
      </patternFill>
    </fill>
    <fill>
      <patternFill patternType="solid">
        <fgColor indexed="41"/>
        <bgColor indexed="9"/>
      </patternFill>
    </fill>
    <fill>
      <patternFill patternType="solid">
        <fgColor theme="4" tint="0.39997558519241921"/>
        <bgColor indexed="41"/>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5"/>
        <bgColor indexed="64"/>
      </patternFill>
    </fill>
    <fill>
      <patternFill patternType="solid">
        <fgColor theme="9" tint="0.59999389629810485"/>
        <bgColor indexed="64"/>
      </patternFill>
    </fill>
    <fill>
      <patternFill patternType="solid">
        <fgColor theme="0"/>
        <bgColor indexed="64"/>
      </patternFill>
    </fill>
    <fill>
      <patternFill patternType="solid">
        <fgColor theme="0"/>
        <bgColor indexed="41"/>
      </patternFill>
    </fill>
  </fills>
  <borders count="9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auto="1"/>
      </right>
      <top/>
      <bottom/>
      <diagonal/>
    </border>
    <border>
      <left style="medium">
        <color indexed="64"/>
      </left>
      <right style="medium">
        <color indexed="64"/>
      </right>
      <top style="medium">
        <color indexed="64"/>
      </top>
      <bottom style="medium">
        <color indexed="64"/>
      </bottom>
      <diagonal/>
    </border>
    <border>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8"/>
      </right>
      <top style="medium">
        <color indexed="64"/>
      </top>
      <bottom style="medium">
        <color indexed="64"/>
      </bottom>
      <diagonal/>
    </border>
    <border>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8"/>
      </left>
      <right/>
      <top/>
      <bottom/>
      <diagonal/>
    </border>
    <border>
      <left/>
      <right style="medium">
        <color indexed="8"/>
      </right>
      <top/>
      <bottom/>
      <diagonal/>
    </border>
    <border>
      <left style="medium">
        <color indexed="8"/>
      </left>
      <right style="medium">
        <color indexed="8"/>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8"/>
      </right>
      <top style="medium">
        <color indexed="64"/>
      </top>
      <bottom/>
      <diagonal/>
    </border>
    <border>
      <left style="medium">
        <color indexed="8"/>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64"/>
      </left>
      <right style="medium">
        <color indexed="8"/>
      </right>
      <top/>
      <bottom/>
      <diagonal/>
    </border>
    <border>
      <left style="medium">
        <color indexed="8"/>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8"/>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8"/>
      </left>
      <right style="medium">
        <color indexed="64"/>
      </right>
      <top/>
      <bottom style="medium">
        <color indexed="64"/>
      </bottom>
      <diagonal/>
    </border>
    <border>
      <left style="medium">
        <color indexed="8"/>
      </left>
      <right style="medium">
        <color indexed="8"/>
      </right>
      <top/>
      <bottom style="medium">
        <color indexed="64"/>
      </bottom>
      <diagonal/>
    </border>
    <border>
      <left style="medium">
        <color indexed="64"/>
      </left>
      <right style="medium">
        <color indexed="8"/>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8"/>
      </right>
      <top style="medium">
        <color indexed="64"/>
      </top>
      <bottom/>
      <diagonal/>
    </border>
    <border>
      <left/>
      <right/>
      <top style="medium">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style="thin">
        <color indexed="8"/>
      </top>
      <bottom style="double">
        <color indexed="8"/>
      </bottom>
      <diagonal/>
    </border>
    <border>
      <left/>
      <right/>
      <top/>
      <bottom style="thin">
        <color indexed="64"/>
      </bottom>
      <diagonal/>
    </border>
    <border>
      <left style="medium">
        <color indexed="8"/>
      </left>
      <right/>
      <top style="medium">
        <color indexed="8"/>
      </top>
      <bottom/>
      <diagonal/>
    </border>
    <border>
      <left/>
      <right style="medium">
        <color indexed="8"/>
      </right>
      <top style="medium">
        <color indexed="8"/>
      </top>
      <bottom/>
      <diagonal/>
    </border>
    <border>
      <left/>
      <right/>
      <top/>
      <bottom style="double">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right/>
      <top style="thin">
        <color indexed="64"/>
      </top>
      <bottom style="thin">
        <color indexed="8"/>
      </bottom>
      <diagonal/>
    </border>
  </borders>
  <cellStyleXfs count="3">
    <xf numFmtId="0" fontId="0" fillId="0" borderId="0"/>
    <xf numFmtId="164" fontId="1" fillId="0" borderId="0" applyFont="0" applyFill="0" applyBorder="0" applyAlignment="0" applyProtection="0"/>
    <xf numFmtId="0" fontId="19" fillId="0" borderId="0"/>
  </cellStyleXfs>
  <cellXfs count="667">
    <xf numFmtId="0" fontId="0" fillId="0" borderId="0" xfId="0"/>
    <xf numFmtId="0" fontId="2" fillId="0" borderId="0" xfId="0" applyFont="1"/>
    <xf numFmtId="49" fontId="3" fillId="0" borderId="1" xfId="0" applyNumberFormat="1" applyFont="1" applyBorder="1" applyAlignment="1">
      <alignment horizontal="left"/>
    </xf>
    <xf numFmtId="0" fontId="3" fillId="0" borderId="2" xfId="0" applyFont="1" applyBorder="1" applyAlignment="1">
      <alignment horizontal="left"/>
    </xf>
    <xf numFmtId="4" fontId="4" fillId="0" borderId="2" xfId="0" applyNumberFormat="1" applyFont="1" applyBorder="1"/>
    <xf numFmtId="4" fontId="3" fillId="0" borderId="2" xfId="0" applyNumberFormat="1" applyFont="1" applyBorder="1" applyAlignment="1">
      <alignment horizontal="left"/>
    </xf>
    <xf numFmtId="4" fontId="2" fillId="0" borderId="2" xfId="0" applyNumberFormat="1" applyFont="1" applyBorder="1"/>
    <xf numFmtId="4" fontId="2" fillId="0" borderId="3" xfId="0" applyNumberFormat="1" applyFont="1" applyBorder="1"/>
    <xf numFmtId="49" fontId="3" fillId="0" borderId="4" xfId="0" applyNumberFormat="1" applyFont="1" applyBorder="1" applyAlignment="1">
      <alignment horizontal="left"/>
    </xf>
    <xf numFmtId="0" fontId="3" fillId="0" borderId="0" xfId="0" applyFont="1" applyAlignment="1">
      <alignment horizontal="left"/>
    </xf>
    <xf numFmtId="4" fontId="4" fillId="0" borderId="0" xfId="0" applyNumberFormat="1" applyFont="1"/>
    <xf numFmtId="4" fontId="2" fillId="0" borderId="0" xfId="0" applyNumberFormat="1" applyFont="1"/>
    <xf numFmtId="4" fontId="2" fillId="0" borderId="5" xfId="0" applyNumberFormat="1" applyFont="1" applyBorder="1"/>
    <xf numFmtId="0" fontId="3" fillId="0" borderId="0" xfId="0" applyFont="1" applyAlignment="1" applyProtection="1">
      <alignment horizontal="left"/>
      <protection locked="0"/>
    </xf>
    <xf numFmtId="1" fontId="3" fillId="0" borderId="0" xfId="0" applyNumberFormat="1" applyFont="1" applyAlignment="1" applyProtection="1">
      <alignment horizontal="left"/>
      <protection locked="0"/>
    </xf>
    <xf numFmtId="49" fontId="3" fillId="0" borderId="4" xfId="0" applyNumberFormat="1" applyFont="1" applyBorder="1" applyAlignment="1">
      <alignment horizontal="left" wrapText="1"/>
    </xf>
    <xf numFmtId="14" fontId="3" fillId="0" borderId="0" xfId="0" applyNumberFormat="1" applyFont="1" applyAlignment="1" applyProtection="1">
      <alignment horizontal="left"/>
      <protection locked="0"/>
    </xf>
    <xf numFmtId="0" fontId="2" fillId="0" borderId="4" xfId="0" applyFont="1" applyBorder="1" applyAlignment="1">
      <alignment horizontal="right"/>
    </xf>
    <xf numFmtId="4" fontId="2" fillId="0" borderId="0" xfId="0" applyNumberFormat="1" applyFont="1" applyAlignment="1">
      <alignment horizontal="right"/>
    </xf>
    <xf numFmtId="0" fontId="5" fillId="0" borderId="6" xfId="0" applyFont="1" applyBorder="1" applyAlignment="1">
      <alignment horizontal="center" vertical="center" wrapText="1"/>
    </xf>
    <xf numFmtId="0" fontId="5" fillId="0" borderId="6" xfId="0" applyFont="1" applyBorder="1" applyAlignment="1">
      <alignment horizontal="center" vertical="center"/>
    </xf>
    <xf numFmtId="4" fontId="3" fillId="0" borderId="7" xfId="0" applyNumberFormat="1" applyFont="1" applyBorder="1" applyAlignment="1" applyProtection="1">
      <alignment horizontal="center" vertical="center" wrapText="1"/>
      <protection locked="0"/>
    </xf>
    <xf numFmtId="4" fontId="3" fillId="0" borderId="8" xfId="0" applyNumberFormat="1" applyFont="1" applyBorder="1" applyAlignment="1" applyProtection="1">
      <alignment horizontal="center" vertical="center" wrapText="1"/>
      <protection locked="0"/>
    </xf>
    <xf numFmtId="4" fontId="3" fillId="0" borderId="9" xfId="0" applyNumberFormat="1" applyFont="1" applyBorder="1" applyAlignment="1">
      <alignment horizontal="center" vertical="center" wrapText="1"/>
    </xf>
    <xf numFmtId="3" fontId="3" fillId="0" borderId="10" xfId="0" applyNumberFormat="1" applyFont="1" applyBorder="1" applyAlignment="1">
      <alignment horizontal="center" vertical="center" wrapText="1"/>
    </xf>
    <xf numFmtId="3" fontId="3" fillId="0" borderId="11" xfId="0" applyNumberFormat="1" applyFont="1" applyBorder="1" applyAlignment="1" applyProtection="1">
      <alignment horizontal="center" vertical="center" wrapText="1"/>
      <protection locked="0"/>
    </xf>
    <xf numFmtId="0" fontId="2" fillId="0" borderId="0" xfId="0" applyFont="1" applyAlignment="1">
      <alignment horizontal="left"/>
    </xf>
    <xf numFmtId="0" fontId="6" fillId="0" borderId="12" xfId="0" applyFont="1" applyBorder="1" applyAlignment="1">
      <alignment horizontal="left"/>
    </xf>
    <xf numFmtId="0" fontId="6" fillId="0" borderId="13" xfId="0" applyFont="1" applyBorder="1" applyAlignment="1">
      <alignment vertical="center"/>
    </xf>
    <xf numFmtId="4" fontId="6" fillId="0" borderId="13" xfId="0" applyNumberFormat="1" applyFont="1" applyBorder="1" applyAlignment="1">
      <alignment horizontal="right"/>
    </xf>
    <xf numFmtId="4" fontId="6" fillId="0" borderId="14" xfId="0" applyNumberFormat="1" applyFont="1" applyBorder="1" applyAlignment="1">
      <alignment horizontal="right"/>
    </xf>
    <xf numFmtId="40" fontId="2" fillId="0" borderId="0" xfId="0" applyNumberFormat="1" applyFont="1"/>
    <xf numFmtId="0" fontId="7" fillId="0" borderId="15" xfId="0" applyFont="1" applyBorder="1" applyAlignment="1">
      <alignment horizontal="left"/>
    </xf>
    <xf numFmtId="0" fontId="7" fillId="0" borderId="16" xfId="0" applyFont="1" applyBorder="1" applyAlignment="1">
      <alignment vertical="center"/>
    </xf>
    <xf numFmtId="4" fontId="7" fillId="0" borderId="16" xfId="0" applyNumberFormat="1" applyFont="1" applyBorder="1" applyAlignment="1">
      <alignment horizontal="right"/>
    </xf>
    <xf numFmtId="4" fontId="8" fillId="0" borderId="13" xfId="0" applyNumberFormat="1" applyFont="1" applyBorder="1" applyAlignment="1">
      <alignment horizontal="right"/>
    </xf>
    <xf numFmtId="4" fontId="8" fillId="0" borderId="14" xfId="0" applyNumberFormat="1" applyFont="1" applyBorder="1" applyAlignment="1">
      <alignment horizontal="right"/>
    </xf>
    <xf numFmtId="0" fontId="3" fillId="0" borderId="15" xfId="0" applyFont="1" applyBorder="1" applyAlignment="1">
      <alignment horizontal="left"/>
    </xf>
    <xf numFmtId="0" fontId="3" fillId="0" borderId="16" xfId="0" applyFont="1" applyBorder="1" applyAlignment="1">
      <alignment vertical="center"/>
    </xf>
    <xf numFmtId="4" fontId="3" fillId="0" borderId="16" xfId="0" applyNumberFormat="1" applyFont="1" applyBorder="1" applyAlignment="1">
      <alignment horizontal="right"/>
    </xf>
    <xf numFmtId="4" fontId="3" fillId="0" borderId="13" xfId="0" applyNumberFormat="1" applyFont="1" applyBorder="1" applyAlignment="1">
      <alignment horizontal="right"/>
    </xf>
    <xf numFmtId="4" fontId="3" fillId="0" borderId="14" xfId="0" applyNumberFormat="1" applyFont="1" applyBorder="1" applyAlignment="1">
      <alignment horizontal="right"/>
    </xf>
    <xf numFmtId="0" fontId="2" fillId="0" borderId="15" xfId="0" applyFont="1" applyBorder="1" applyAlignment="1">
      <alignment horizontal="left"/>
    </xf>
    <xf numFmtId="0" fontId="2" fillId="0" borderId="16" xfId="0" applyFont="1" applyBorder="1" applyAlignment="1">
      <alignment vertical="center"/>
    </xf>
    <xf numFmtId="4" fontId="2" fillId="0" borderId="16" xfId="0" applyNumberFormat="1" applyFont="1" applyBorder="1" applyAlignment="1">
      <alignment horizontal="right"/>
    </xf>
    <xf numFmtId="4" fontId="4" fillId="0" borderId="13" xfId="0" applyNumberFormat="1" applyFont="1" applyBorder="1" applyAlignment="1">
      <alignment horizontal="right"/>
    </xf>
    <xf numFmtId="4" fontId="2" fillId="0" borderId="17" xfId="0" applyNumberFormat="1" applyFont="1" applyBorder="1" applyAlignment="1">
      <alignment horizontal="right"/>
    </xf>
    <xf numFmtId="4" fontId="4" fillId="0" borderId="14" xfId="0" applyNumberFormat="1" applyFont="1" applyBorder="1" applyAlignment="1">
      <alignment horizontal="right"/>
    </xf>
    <xf numFmtId="0" fontId="5" fillId="0" borderId="15" xfId="0" applyFont="1" applyBorder="1" applyAlignment="1">
      <alignment horizontal="left"/>
    </xf>
    <xf numFmtId="0" fontId="5" fillId="0" borderId="16" xfId="0" applyFont="1" applyBorder="1" applyAlignment="1">
      <alignment vertical="center"/>
    </xf>
    <xf numFmtId="4" fontId="5" fillId="0" borderId="16" xfId="0" applyNumberFormat="1" applyFont="1" applyBorder="1" applyAlignment="1">
      <alignment horizontal="right"/>
    </xf>
    <xf numFmtId="4" fontId="5" fillId="0" borderId="17" xfId="0" applyNumberFormat="1" applyFont="1" applyBorder="1" applyAlignment="1">
      <alignment horizontal="right"/>
    </xf>
    <xf numFmtId="49" fontId="3" fillId="0" borderId="18" xfId="0" applyNumberFormat="1" applyFont="1" applyBorder="1" applyAlignment="1">
      <alignment horizontal="left"/>
    </xf>
    <xf numFmtId="3" fontId="3" fillId="0" borderId="19" xfId="0" applyNumberFormat="1" applyFont="1" applyBorder="1" applyAlignment="1">
      <alignment horizontal="left"/>
    </xf>
    <xf numFmtId="4" fontId="3" fillId="0" borderId="19" xfId="0" applyNumberFormat="1" applyFont="1" applyBorder="1" applyAlignment="1">
      <alignment horizontal="right"/>
    </xf>
    <xf numFmtId="4" fontId="3" fillId="0" borderId="20" xfId="0" applyNumberFormat="1" applyFont="1" applyBorder="1" applyAlignment="1">
      <alignment horizontal="right"/>
    </xf>
    <xf numFmtId="49" fontId="4" fillId="0" borderId="18" xfId="0" applyNumberFormat="1" applyFont="1" applyBorder="1" applyAlignment="1">
      <alignment horizontal="left"/>
    </xf>
    <xf numFmtId="3" fontId="4" fillId="0" borderId="19" xfId="0" applyNumberFormat="1" applyFont="1" applyBorder="1"/>
    <xf numFmtId="4" fontId="7" fillId="0" borderId="17" xfId="0" applyNumberFormat="1" applyFont="1" applyBorder="1" applyAlignment="1">
      <alignment horizontal="right"/>
    </xf>
    <xf numFmtId="49" fontId="4" fillId="0" borderId="21" xfId="0" applyNumberFormat="1" applyFont="1" applyBorder="1" applyAlignment="1">
      <alignment horizontal="left"/>
    </xf>
    <xf numFmtId="3" fontId="4" fillId="0" borderId="22" xfId="0" applyNumberFormat="1" applyFont="1" applyBorder="1"/>
    <xf numFmtId="0" fontId="6" fillId="0" borderId="15" xfId="0" applyFont="1" applyBorder="1" applyAlignment="1">
      <alignment horizontal="left"/>
    </xf>
    <xf numFmtId="0" fontId="6" fillId="0" borderId="16" xfId="0" applyFont="1" applyBorder="1" applyAlignment="1">
      <alignment vertical="center"/>
    </xf>
    <xf numFmtId="4" fontId="6" fillId="0" borderId="16" xfId="0" applyNumberFormat="1" applyFont="1" applyBorder="1" applyAlignment="1">
      <alignment horizontal="right"/>
    </xf>
    <xf numFmtId="4" fontId="8" fillId="0" borderId="16" xfId="0" applyNumberFormat="1" applyFont="1" applyBorder="1" applyAlignment="1">
      <alignment horizontal="right"/>
    </xf>
    <xf numFmtId="4" fontId="4" fillId="0" borderId="16" xfId="0" applyNumberFormat="1" applyFont="1" applyBorder="1" applyAlignment="1">
      <alignment horizontal="right"/>
    </xf>
    <xf numFmtId="49" fontId="9" fillId="0" borderId="18" xfId="0" applyNumberFormat="1" applyFont="1" applyBorder="1" applyAlignment="1">
      <alignment horizontal="left"/>
    </xf>
    <xf numFmtId="3" fontId="9" fillId="0" borderId="19" xfId="0" applyNumberFormat="1" applyFont="1" applyBorder="1" applyAlignment="1">
      <alignment horizontal="left"/>
    </xf>
    <xf numFmtId="4" fontId="9" fillId="0" borderId="19" xfId="0" applyNumberFormat="1" applyFont="1" applyBorder="1" applyAlignment="1">
      <alignment horizontal="right"/>
    </xf>
    <xf numFmtId="4" fontId="9" fillId="0" borderId="20" xfId="0" applyNumberFormat="1" applyFont="1" applyBorder="1" applyAlignment="1">
      <alignment horizontal="right"/>
    </xf>
    <xf numFmtId="4" fontId="4" fillId="0" borderId="19" xfId="0" applyNumberFormat="1" applyFont="1" applyBorder="1" applyAlignment="1" applyProtection="1">
      <alignment horizontal="right"/>
      <protection locked="0"/>
    </xf>
    <xf numFmtId="4" fontId="4" fillId="0" borderId="20" xfId="0" applyNumberFormat="1" applyFont="1" applyBorder="1" applyAlignment="1" applyProtection="1">
      <alignment horizontal="right"/>
      <protection locked="0"/>
    </xf>
    <xf numFmtId="0" fontId="2" fillId="2" borderId="0" xfId="0" applyFont="1" applyFill="1" applyAlignment="1">
      <alignment horizontal="left"/>
    </xf>
    <xf numFmtId="0" fontId="2" fillId="2" borderId="0" xfId="0" applyFont="1" applyFill="1"/>
    <xf numFmtId="4" fontId="6" fillId="0" borderId="17" xfId="0" applyNumberFormat="1" applyFont="1" applyBorder="1" applyAlignment="1">
      <alignment horizontal="right"/>
    </xf>
    <xf numFmtId="0" fontId="2" fillId="0" borderId="23" xfId="0" applyFont="1" applyBorder="1" applyAlignment="1">
      <alignment horizontal="left"/>
    </xf>
    <xf numFmtId="0" fontId="2" fillId="0" borderId="24" xfId="0" applyFont="1" applyBorder="1" applyAlignment="1">
      <alignment vertical="center"/>
    </xf>
    <xf numFmtId="4" fontId="2" fillId="0" borderId="24" xfId="0" applyNumberFormat="1" applyFont="1" applyBorder="1" applyAlignment="1">
      <alignment horizontal="right"/>
    </xf>
    <xf numFmtId="4" fontId="2" fillId="0" borderId="25" xfId="0" applyNumberFormat="1" applyFont="1" applyBorder="1" applyAlignment="1">
      <alignment horizontal="right"/>
    </xf>
    <xf numFmtId="49" fontId="10" fillId="0" borderId="26" xfId="0" applyNumberFormat="1" applyFont="1" applyBorder="1" applyAlignment="1">
      <alignment horizontal="left"/>
    </xf>
    <xf numFmtId="3" fontId="10" fillId="0" borderId="27" xfId="0" applyNumberFormat="1" applyFont="1" applyBorder="1"/>
    <xf numFmtId="4" fontId="10" fillId="0" borderId="26" xfId="0" applyNumberFormat="1" applyFont="1" applyBorder="1" applyAlignment="1">
      <alignment horizontal="right"/>
    </xf>
    <xf numFmtId="4" fontId="10" fillId="0" borderId="8" xfId="0" applyNumberFormat="1" applyFont="1" applyBorder="1" applyAlignment="1">
      <alignment horizontal="right"/>
    </xf>
    <xf numFmtId="4" fontId="10" fillId="0" borderId="28" xfId="0" applyNumberFormat="1" applyFont="1" applyBorder="1" applyAlignment="1">
      <alignment horizontal="right"/>
    </xf>
    <xf numFmtId="40" fontId="5" fillId="0" borderId="0" xfId="0" applyNumberFormat="1" applyFont="1"/>
    <xf numFmtId="49" fontId="4" fillId="0" borderId="29" xfId="0" applyNumberFormat="1" applyFont="1" applyBorder="1" applyAlignment="1">
      <alignment horizontal="center"/>
    </xf>
    <xf numFmtId="0" fontId="4" fillId="0" borderId="0" xfId="0" applyFont="1"/>
    <xf numFmtId="4" fontId="11" fillId="0" borderId="0" xfId="0" applyNumberFormat="1" applyFont="1"/>
    <xf numFmtId="4" fontId="2" fillId="0" borderId="30" xfId="0" applyNumberFormat="1" applyFont="1" applyBorder="1"/>
    <xf numFmtId="4" fontId="4" fillId="0" borderId="30" xfId="0" applyNumberFormat="1" applyFont="1" applyBorder="1"/>
    <xf numFmtId="49" fontId="4" fillId="0" borderId="32" xfId="0" applyNumberFormat="1" applyFont="1" applyBorder="1" applyAlignment="1">
      <alignment horizontal="center"/>
    </xf>
    <xf numFmtId="0" fontId="4" fillId="0" borderId="33" xfId="0" applyFont="1" applyBorder="1"/>
    <xf numFmtId="4" fontId="2" fillId="0" borderId="33" xfId="0" applyNumberFormat="1" applyFont="1" applyBorder="1"/>
    <xf numFmtId="4" fontId="2" fillId="0" borderId="34" xfId="0" applyNumberFormat="1" applyFont="1" applyBorder="1"/>
    <xf numFmtId="49" fontId="4" fillId="0" borderId="0" xfId="0" applyNumberFormat="1" applyFont="1" applyAlignment="1">
      <alignment horizontal="center"/>
    </xf>
    <xf numFmtId="0" fontId="2" fillId="0" borderId="0" xfId="0" applyFont="1" applyAlignment="1">
      <alignment horizontal="right"/>
    </xf>
    <xf numFmtId="4" fontId="0" fillId="0" borderId="0" xfId="0" applyNumberFormat="1"/>
    <xf numFmtId="0" fontId="6" fillId="0" borderId="35" xfId="0" applyFont="1" applyBorder="1" applyAlignment="1">
      <alignment horizontal="left"/>
    </xf>
    <xf numFmtId="0" fontId="6" fillId="0" borderId="36" xfId="0" applyFont="1" applyBorder="1" applyAlignment="1">
      <alignment vertical="center"/>
    </xf>
    <xf numFmtId="4" fontId="6" fillId="0" borderId="37" xfId="0" applyNumberFormat="1" applyFont="1" applyBorder="1" applyAlignment="1">
      <alignment horizontal="right"/>
    </xf>
    <xf numFmtId="4" fontId="6" fillId="0" borderId="41" xfId="0" applyNumberFormat="1" applyFont="1" applyBorder="1" applyAlignment="1">
      <alignment horizontal="right"/>
    </xf>
    <xf numFmtId="4" fontId="6" fillId="0" borderId="42" xfId="0" applyNumberFormat="1" applyFont="1" applyBorder="1" applyAlignment="1">
      <alignment horizontal="right"/>
    </xf>
    <xf numFmtId="4" fontId="6" fillId="0" borderId="43" xfId="0" applyNumberFormat="1" applyFont="1" applyBorder="1" applyAlignment="1">
      <alignment horizontal="right"/>
    </xf>
    <xf numFmtId="4" fontId="6" fillId="0" borderId="35" xfId="0" applyNumberFormat="1" applyFont="1" applyBorder="1" applyAlignment="1">
      <alignment horizontal="right"/>
    </xf>
    <xf numFmtId="10" fontId="6" fillId="0" borderId="37" xfId="0" applyNumberFormat="1" applyFont="1" applyBorder="1" applyAlignment="1">
      <alignment horizontal="right"/>
    </xf>
    <xf numFmtId="4" fontId="8" fillId="0" borderId="41" xfId="0" applyNumberFormat="1" applyFont="1" applyBorder="1" applyAlignment="1">
      <alignment horizontal="right"/>
    </xf>
    <xf numFmtId="4" fontId="8" fillId="0" borderId="42" xfId="0" applyNumberFormat="1" applyFont="1" applyBorder="1" applyAlignment="1">
      <alignment horizontal="right"/>
    </xf>
    <xf numFmtId="0" fontId="3" fillId="0" borderId="23" xfId="0" applyFont="1" applyBorder="1" applyAlignment="1">
      <alignment horizontal="left"/>
    </xf>
    <xf numFmtId="0" fontId="3" fillId="0" borderId="24" xfId="0" applyFont="1" applyBorder="1" applyAlignment="1">
      <alignment vertical="center"/>
    </xf>
    <xf numFmtId="4" fontId="3" fillId="0" borderId="41" xfId="0" applyNumberFormat="1" applyFont="1" applyBorder="1" applyAlignment="1">
      <alignment horizontal="right"/>
    </xf>
    <xf numFmtId="4" fontId="3" fillId="0" borderId="42" xfId="0" applyNumberFormat="1" applyFont="1" applyBorder="1" applyAlignment="1">
      <alignment horizontal="right"/>
    </xf>
    <xf numFmtId="0" fontId="2" fillId="0" borderId="44" xfId="0" applyFont="1" applyBorder="1" applyAlignment="1">
      <alignment horizontal="left"/>
    </xf>
    <xf numFmtId="0" fontId="2" fillId="0" borderId="45" xfId="0" applyFont="1" applyBorder="1" applyAlignment="1">
      <alignment vertical="center"/>
    </xf>
    <xf numFmtId="4" fontId="6" fillId="0" borderId="0" xfId="0" applyNumberFormat="1" applyFont="1" applyAlignment="1">
      <alignment horizontal="right"/>
    </xf>
    <xf numFmtId="10" fontId="6" fillId="0" borderId="0" xfId="0" applyNumberFormat="1" applyFont="1" applyAlignment="1">
      <alignment horizontal="right"/>
    </xf>
    <xf numFmtId="4" fontId="4" fillId="0" borderId="41" xfId="0" applyNumberFormat="1" applyFont="1" applyBorder="1" applyAlignment="1">
      <alignment horizontal="right"/>
    </xf>
    <xf numFmtId="4" fontId="6" fillId="0" borderId="46" xfId="0" applyNumberFormat="1" applyFont="1" applyBorder="1" applyAlignment="1">
      <alignment horizontal="right"/>
    </xf>
    <xf numFmtId="10" fontId="6" fillId="0" borderId="48" xfId="0" applyNumberFormat="1" applyFont="1" applyBorder="1" applyAlignment="1">
      <alignment horizontal="right"/>
    </xf>
    <xf numFmtId="0" fontId="5" fillId="0" borderId="35" xfId="0" applyFont="1" applyBorder="1" applyAlignment="1">
      <alignment horizontal="left"/>
    </xf>
    <xf numFmtId="0" fontId="5" fillId="0" borderId="36" xfId="0" applyFont="1" applyBorder="1" applyAlignment="1">
      <alignment vertical="center"/>
    </xf>
    <xf numFmtId="0" fontId="2" fillId="0" borderId="49" xfId="0" applyFont="1" applyBorder="1" applyAlignment="1">
      <alignment horizontal="left"/>
    </xf>
    <xf numFmtId="0" fontId="2" fillId="0" borderId="38" xfId="0" applyFont="1" applyBorder="1" applyAlignment="1">
      <alignment vertical="center"/>
    </xf>
    <xf numFmtId="0" fontId="3" fillId="0" borderId="12" xfId="0" applyFont="1" applyBorder="1" applyAlignment="1">
      <alignment horizontal="left"/>
    </xf>
    <xf numFmtId="0" fontId="3" fillId="0" borderId="13" xfId="0" applyFont="1" applyBorder="1" applyAlignment="1">
      <alignment vertical="center"/>
    </xf>
    <xf numFmtId="4" fontId="6" fillId="0" borderId="12" xfId="0" applyNumberFormat="1" applyFont="1" applyBorder="1" applyAlignment="1">
      <alignment horizontal="right"/>
    </xf>
    <xf numFmtId="10" fontId="6" fillId="0" borderId="14" xfId="0" applyNumberFormat="1" applyFont="1" applyBorder="1" applyAlignment="1">
      <alignment horizontal="right"/>
    </xf>
    <xf numFmtId="0" fontId="2" fillId="0" borderId="35" xfId="0" applyFont="1" applyBorder="1" applyAlignment="1">
      <alignment horizontal="left"/>
    </xf>
    <xf numFmtId="0" fontId="2" fillId="0" borderId="36" xfId="0" applyFont="1" applyBorder="1" applyAlignment="1">
      <alignment vertical="center"/>
    </xf>
    <xf numFmtId="49" fontId="3" fillId="0" borderId="50" xfId="0" applyNumberFormat="1" applyFont="1" applyBorder="1" applyAlignment="1">
      <alignment horizontal="left"/>
    </xf>
    <xf numFmtId="3" fontId="3" fillId="0" borderId="51" xfId="0" applyNumberFormat="1" applyFont="1" applyBorder="1" applyAlignment="1">
      <alignment horizontal="left"/>
    </xf>
    <xf numFmtId="0" fontId="3" fillId="0" borderId="46" xfId="0" applyFont="1" applyBorder="1" applyAlignment="1">
      <alignment horizontal="left"/>
    </xf>
    <xf numFmtId="0" fontId="3" fillId="0" borderId="47" xfId="0" applyFont="1" applyBorder="1" applyAlignment="1">
      <alignment vertical="center"/>
    </xf>
    <xf numFmtId="49" fontId="4" fillId="0" borderId="50" xfId="0" applyNumberFormat="1" applyFont="1" applyBorder="1" applyAlignment="1">
      <alignment horizontal="left"/>
    </xf>
    <xf numFmtId="3" fontId="4" fillId="0" borderId="51" xfId="0" applyNumberFormat="1" applyFont="1" applyBorder="1"/>
    <xf numFmtId="0" fontId="2" fillId="0" borderId="12" xfId="0" applyFont="1" applyBorder="1" applyAlignment="1">
      <alignment horizontal="left"/>
    </xf>
    <xf numFmtId="0" fontId="6" fillId="0" borderId="46" xfId="0" applyFont="1" applyBorder="1" applyAlignment="1">
      <alignment horizontal="left"/>
    </xf>
    <xf numFmtId="0" fontId="6" fillId="0" borderId="47" xfId="0" applyFont="1" applyBorder="1" applyAlignment="1">
      <alignment vertical="center"/>
    </xf>
    <xf numFmtId="0" fontId="7" fillId="0" borderId="35" xfId="0" applyFont="1" applyBorder="1" applyAlignment="1">
      <alignment horizontal="left"/>
    </xf>
    <xf numFmtId="0" fontId="7" fillId="0" borderId="36" xfId="0" applyFont="1" applyBorder="1" applyAlignment="1">
      <alignment vertical="center"/>
    </xf>
    <xf numFmtId="0" fontId="7" fillId="0" borderId="44" xfId="0" applyFont="1" applyBorder="1" applyAlignment="1">
      <alignment horizontal="left"/>
    </xf>
    <xf numFmtId="0" fontId="7" fillId="0" borderId="45" xfId="0" applyFont="1" applyBorder="1" applyAlignment="1">
      <alignment vertical="center"/>
    </xf>
    <xf numFmtId="0" fontId="7" fillId="0" borderId="49" xfId="0" applyFont="1" applyBorder="1" applyAlignment="1">
      <alignment horizontal="left"/>
    </xf>
    <xf numFmtId="0" fontId="7" fillId="0" borderId="38" xfId="0" applyFont="1" applyBorder="1" applyAlignment="1">
      <alignment vertical="center"/>
    </xf>
    <xf numFmtId="49" fontId="10" fillId="0" borderId="46" xfId="0" applyNumberFormat="1" applyFont="1" applyBorder="1" applyAlignment="1">
      <alignment horizontal="left"/>
    </xf>
    <xf numFmtId="3" fontId="10" fillId="0" borderId="47" xfId="0" applyNumberFormat="1" applyFont="1" applyBorder="1"/>
    <xf numFmtId="4" fontId="10" fillId="0" borderId="7" xfId="0" applyNumberFormat="1" applyFont="1" applyBorder="1" applyAlignment="1">
      <alignment horizontal="right"/>
    </xf>
    <xf numFmtId="4" fontId="10" fillId="0" borderId="27" xfId="0" applyNumberFormat="1" applyFont="1" applyBorder="1" applyAlignment="1">
      <alignment horizontal="right"/>
    </xf>
    <xf numFmtId="4" fontId="3" fillId="0" borderId="0" xfId="0" applyNumberFormat="1" applyFont="1" applyAlignment="1">
      <alignment horizontal="center" vertical="center"/>
    </xf>
    <xf numFmtId="4" fontId="4" fillId="0" borderId="0" xfId="0" applyNumberFormat="1" applyFont="1" applyAlignment="1">
      <alignment horizontal="center" vertical="center"/>
    </xf>
    <xf numFmtId="49" fontId="3" fillId="0" borderId="0" xfId="0" applyNumberFormat="1" applyFont="1" applyAlignment="1">
      <alignment horizontal="center" vertical="center"/>
    </xf>
    <xf numFmtId="49" fontId="4" fillId="0" borderId="0" xfId="0" applyNumberFormat="1" applyFont="1" applyAlignment="1">
      <alignment horizontal="center" vertical="center"/>
    </xf>
    <xf numFmtId="0" fontId="3" fillId="3" borderId="1" xfId="0" applyFont="1" applyFill="1" applyBorder="1" applyAlignment="1">
      <alignment horizontal="left"/>
    </xf>
    <xf numFmtId="0" fontId="3" fillId="3" borderId="2" xfId="0" applyFont="1" applyFill="1" applyBorder="1" applyAlignment="1">
      <alignment horizontal="left"/>
    </xf>
    <xf numFmtId="0" fontId="4" fillId="3" borderId="2" xfId="0" applyFont="1" applyFill="1" applyBorder="1"/>
    <xf numFmtId="0" fontId="3" fillId="3" borderId="3" xfId="0" applyFont="1" applyFill="1" applyBorder="1" applyAlignment="1">
      <alignment horizontal="right"/>
    </xf>
    <xf numFmtId="0" fontId="3" fillId="3" borderId="4" xfId="0" applyFont="1" applyFill="1" applyBorder="1" applyAlignment="1">
      <alignment horizontal="left"/>
    </xf>
    <xf numFmtId="0" fontId="3" fillId="3" borderId="0" xfId="0" applyFont="1" applyFill="1" applyAlignment="1">
      <alignment horizontal="left"/>
    </xf>
    <xf numFmtId="0" fontId="4" fillId="3" borderId="0" xfId="0" applyFont="1" applyFill="1"/>
    <xf numFmtId="0" fontId="4" fillId="3" borderId="52" xfId="0" applyFont="1" applyFill="1" applyBorder="1"/>
    <xf numFmtId="14" fontId="3" fillId="3" borderId="0" xfId="0" applyNumberFormat="1" applyFont="1" applyFill="1" applyAlignment="1" applyProtection="1">
      <alignment horizontal="left"/>
      <protection locked="0"/>
    </xf>
    <xf numFmtId="0" fontId="4" fillId="3" borderId="4" xfId="0" applyFont="1" applyFill="1" applyBorder="1"/>
    <xf numFmtId="0" fontId="3" fillId="3" borderId="52" xfId="0" applyFont="1" applyFill="1" applyBorder="1" applyAlignment="1">
      <alignment horizontal="right"/>
    </xf>
    <xf numFmtId="0" fontId="3" fillId="4" borderId="1"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55" xfId="0" applyFont="1" applyFill="1" applyBorder="1" applyAlignment="1">
      <alignment horizontal="center" vertical="center" wrapText="1"/>
    </xf>
    <xf numFmtId="0" fontId="3" fillId="4" borderId="56" xfId="0" applyFont="1" applyFill="1" applyBorder="1" applyAlignment="1">
      <alignment horizontal="center" vertical="center" wrapText="1"/>
    </xf>
    <xf numFmtId="0" fontId="2" fillId="0" borderId="13" xfId="0" applyFont="1" applyBorder="1"/>
    <xf numFmtId="0" fontId="2" fillId="0" borderId="13" xfId="0" applyFont="1" applyBorder="1" applyAlignment="1">
      <alignment horizontal="center"/>
    </xf>
    <xf numFmtId="4" fontId="2" fillId="0" borderId="13" xfId="0" applyNumberFormat="1" applyFont="1" applyBorder="1"/>
    <xf numFmtId="4" fontId="2" fillId="0" borderId="14" xfId="0" applyNumberFormat="1" applyFont="1" applyBorder="1"/>
    <xf numFmtId="0" fontId="2" fillId="0" borderId="16" xfId="0" applyFont="1" applyBorder="1"/>
    <xf numFmtId="0" fontId="2" fillId="0" borderId="16" xfId="0" applyFont="1" applyBorder="1" applyAlignment="1">
      <alignment horizontal="center"/>
    </xf>
    <xf numFmtId="0" fontId="2" fillId="0" borderId="24" xfId="0" applyFont="1" applyBorder="1"/>
    <xf numFmtId="0" fontId="2" fillId="0" borderId="24" xfId="0" applyFont="1" applyBorder="1" applyAlignment="1">
      <alignment horizontal="center"/>
    </xf>
    <xf numFmtId="4" fontId="4" fillId="3" borderId="52" xfId="0" applyNumberFormat="1" applyFont="1" applyFill="1" applyBorder="1"/>
    <xf numFmtId="0" fontId="4" fillId="3" borderId="4" xfId="0" applyFont="1" applyFill="1" applyBorder="1" applyAlignment="1">
      <alignment horizontal="center" vertical="center"/>
    </xf>
    <xf numFmtId="0" fontId="4" fillId="3" borderId="0" xfId="0" applyFont="1" applyFill="1" applyAlignment="1">
      <alignment horizontal="center" vertical="center"/>
    </xf>
    <xf numFmtId="0" fontId="4" fillId="3" borderId="59" xfId="0" applyFont="1" applyFill="1" applyBorder="1"/>
    <xf numFmtId="0" fontId="4" fillId="3" borderId="60" xfId="0" applyFont="1" applyFill="1" applyBorder="1"/>
    <xf numFmtId="0" fontId="4" fillId="3" borderId="61" xfId="0" applyFont="1" applyFill="1" applyBorder="1"/>
    <xf numFmtId="49" fontId="3" fillId="3" borderId="1" xfId="0" applyNumberFormat="1" applyFont="1" applyFill="1" applyBorder="1" applyAlignment="1">
      <alignment horizontal="left"/>
    </xf>
    <xf numFmtId="3" fontId="4" fillId="3" borderId="2" xfId="0" applyNumberFormat="1" applyFont="1" applyFill="1" applyBorder="1"/>
    <xf numFmtId="3" fontId="3" fillId="3" borderId="2" xfId="0" applyNumberFormat="1" applyFont="1" applyFill="1" applyBorder="1" applyAlignment="1">
      <alignment horizontal="left"/>
    </xf>
    <xf numFmtId="4" fontId="4" fillId="3" borderId="2" xfId="0" applyNumberFormat="1" applyFont="1" applyFill="1" applyBorder="1"/>
    <xf numFmtId="4" fontId="4" fillId="3" borderId="3" xfId="0" applyNumberFormat="1" applyFont="1" applyFill="1" applyBorder="1"/>
    <xf numFmtId="0" fontId="16" fillId="0" borderId="0" xfId="0" applyFont="1"/>
    <xf numFmtId="4" fontId="4" fillId="3" borderId="0" xfId="0" applyNumberFormat="1" applyFont="1" applyFill="1"/>
    <xf numFmtId="4" fontId="4" fillId="3" borderId="5" xfId="0" applyNumberFormat="1" applyFont="1" applyFill="1" applyBorder="1"/>
    <xf numFmtId="4" fontId="3" fillId="3" borderId="0" xfId="0" applyNumberFormat="1" applyFont="1" applyFill="1" applyAlignment="1">
      <alignment horizontal="left"/>
    </xf>
    <xf numFmtId="4" fontId="3" fillId="3" borderId="5" xfId="0" applyNumberFormat="1" applyFont="1" applyFill="1" applyBorder="1" applyAlignment="1">
      <alignment horizontal="right"/>
    </xf>
    <xf numFmtId="0" fontId="3" fillId="4" borderId="62" xfId="0" applyFont="1" applyFill="1" applyBorder="1" applyAlignment="1">
      <alignment horizontal="center" vertical="center" wrapText="1"/>
    </xf>
    <xf numFmtId="0" fontId="3" fillId="4" borderId="63" xfId="0" applyFont="1" applyFill="1" applyBorder="1" applyAlignment="1">
      <alignment horizontal="center" vertical="center" wrapText="1"/>
    </xf>
    <xf numFmtId="4" fontId="3" fillId="4" borderId="63" xfId="0" applyNumberFormat="1" applyFont="1" applyFill="1" applyBorder="1" applyAlignment="1">
      <alignment horizontal="center" vertical="center" wrapText="1"/>
    </xf>
    <xf numFmtId="4" fontId="3" fillId="4" borderId="64" xfId="0" applyNumberFormat="1" applyFont="1" applyFill="1" applyBorder="1" applyAlignment="1">
      <alignment horizontal="center" vertical="center" wrapText="1"/>
    </xf>
    <xf numFmtId="0" fontId="2" fillId="0" borderId="18" xfId="0" applyFont="1" applyBorder="1" applyAlignment="1">
      <alignment horizontal="center"/>
    </xf>
    <xf numFmtId="0" fontId="2" fillId="0" borderId="19" xfId="0" applyFont="1" applyBorder="1"/>
    <xf numFmtId="1" fontId="2" fillId="0" borderId="19" xfId="0" applyNumberFormat="1" applyFont="1" applyBorder="1" applyAlignment="1">
      <alignment horizontal="center"/>
    </xf>
    <xf numFmtId="4" fontId="2" fillId="0" borderId="19" xfId="0" applyNumberFormat="1" applyFont="1" applyBorder="1"/>
    <xf numFmtId="4" fontId="2" fillId="0" borderId="20" xfId="0" applyNumberFormat="1" applyFont="1" applyBorder="1"/>
    <xf numFmtId="0" fontId="2" fillId="0" borderId="65" xfId="0" applyFont="1" applyBorder="1" applyAlignment="1">
      <alignment horizontal="center"/>
    </xf>
    <xf numFmtId="0" fontId="2" fillId="0" borderId="66" xfId="0" applyFont="1" applyBorder="1"/>
    <xf numFmtId="1" fontId="2" fillId="0" borderId="66" xfId="0" applyNumberFormat="1" applyFont="1" applyBorder="1" applyAlignment="1">
      <alignment horizontal="center"/>
    </xf>
    <xf numFmtId="4" fontId="2" fillId="0" borderId="66" xfId="0" applyNumberFormat="1" applyFont="1" applyBorder="1"/>
    <xf numFmtId="4" fontId="2" fillId="0" borderId="67" xfId="0" applyNumberFormat="1" applyFont="1" applyBorder="1"/>
    <xf numFmtId="0" fontId="2" fillId="0" borderId="4" xfId="0" applyFont="1" applyBorder="1"/>
    <xf numFmtId="0" fontId="2" fillId="0" borderId="59" xfId="0" applyFont="1" applyBorder="1"/>
    <xf numFmtId="0" fontId="2" fillId="0" borderId="60" xfId="0" applyFont="1" applyBorder="1"/>
    <xf numFmtId="4" fontId="2" fillId="0" borderId="60" xfId="0" applyNumberFormat="1" applyFont="1" applyBorder="1"/>
    <xf numFmtId="4" fontId="2" fillId="0" borderId="61" xfId="0" applyNumberFormat="1" applyFont="1" applyBorder="1"/>
    <xf numFmtId="4" fontId="16" fillId="0" borderId="0" xfId="0" applyNumberFormat="1" applyFont="1"/>
    <xf numFmtId="49" fontId="17" fillId="3" borderId="5" xfId="0" applyNumberFormat="1" applyFont="1" applyFill="1" applyBorder="1" applyAlignment="1">
      <alignment horizontal="center" vertical="center"/>
    </xf>
    <xf numFmtId="49" fontId="17" fillId="3" borderId="0" xfId="0" applyNumberFormat="1" applyFont="1" applyFill="1" applyAlignment="1">
      <alignment horizontal="center" vertical="center"/>
    </xf>
    <xf numFmtId="49" fontId="17" fillId="3" borderId="4" xfId="0" applyNumberFormat="1" applyFont="1" applyFill="1" applyBorder="1" applyAlignment="1">
      <alignment horizontal="center" vertical="center"/>
    </xf>
    <xf numFmtId="0" fontId="0" fillId="0" borderId="0" xfId="0" applyAlignment="1">
      <alignment vertical="center"/>
    </xf>
    <xf numFmtId="4" fontId="1" fillId="0" borderId="17" xfId="1" applyNumberFormat="1" applyFont="1" applyFill="1" applyBorder="1" applyAlignment="1">
      <alignment vertical="center"/>
    </xf>
    <xf numFmtId="0" fontId="0" fillId="0" borderId="71" xfId="0" applyBorder="1" applyAlignment="1">
      <alignment horizontal="justify" vertical="center" wrapText="1"/>
    </xf>
    <xf numFmtId="1" fontId="0" fillId="0" borderId="71" xfId="0" applyNumberFormat="1" applyBorder="1" applyAlignment="1">
      <alignment horizontal="center" vertical="center"/>
    </xf>
    <xf numFmtId="2" fontId="0" fillId="0" borderId="15" xfId="0" applyNumberFormat="1" applyBorder="1" applyAlignment="1">
      <alignment horizontal="left" vertical="center"/>
    </xf>
    <xf numFmtId="4" fontId="0" fillId="0" borderId="14" xfId="0" applyNumberFormat="1" applyBorder="1" applyAlignment="1">
      <alignment vertical="center"/>
    </xf>
    <xf numFmtId="0" fontId="0" fillId="0" borderId="13" xfId="0" applyBorder="1" applyAlignment="1">
      <alignment horizontal="justify" vertical="center" wrapText="1"/>
    </xf>
    <xf numFmtId="1" fontId="0" fillId="0" borderId="13" xfId="0" applyNumberFormat="1" applyBorder="1" applyAlignment="1">
      <alignment horizontal="center" vertical="center"/>
    </xf>
    <xf numFmtId="2" fontId="0" fillId="0" borderId="12" xfId="0" applyNumberFormat="1" applyBorder="1" applyAlignment="1">
      <alignment horizontal="left" vertical="center"/>
    </xf>
    <xf numFmtId="4" fontId="17" fillId="4" borderId="56" xfId="0" applyNumberFormat="1" applyFont="1" applyFill="1" applyBorder="1" applyAlignment="1">
      <alignment horizontal="center" vertical="center" wrapText="1"/>
    </xf>
    <xf numFmtId="0" fontId="17" fillId="4" borderId="55" xfId="0" applyFont="1" applyFill="1" applyBorder="1" applyAlignment="1">
      <alignment horizontal="center" vertical="center" wrapText="1"/>
    </xf>
    <xf numFmtId="0" fontId="17" fillId="4" borderId="72" xfId="0" applyFont="1" applyFill="1" applyBorder="1" applyAlignment="1">
      <alignment horizontal="center" vertical="center" wrapText="1"/>
    </xf>
    <xf numFmtId="0" fontId="17" fillId="3" borderId="30" xfId="0" applyFont="1" applyFill="1" applyBorder="1" applyAlignment="1">
      <alignment horizontal="right"/>
    </xf>
    <xf numFmtId="0" fontId="17" fillId="3" borderId="0" xfId="0" applyFont="1" applyFill="1" applyAlignment="1">
      <alignment horizontal="left"/>
    </xf>
    <xf numFmtId="0" fontId="18" fillId="3" borderId="0" xfId="0" applyFont="1" applyFill="1"/>
    <xf numFmtId="0" fontId="18" fillId="3" borderId="4" xfId="0" applyFont="1" applyFill="1" applyBorder="1"/>
    <xf numFmtId="0" fontId="0" fillId="0" borderId="52" xfId="0" applyBorder="1"/>
    <xf numFmtId="0" fontId="0" fillId="0" borderId="4" xfId="0" applyBorder="1"/>
    <xf numFmtId="0" fontId="18" fillId="3" borderId="52" xfId="0" applyFont="1" applyFill="1" applyBorder="1"/>
    <xf numFmtId="14" fontId="17" fillId="3" borderId="0" xfId="0" applyNumberFormat="1" applyFont="1" applyFill="1" applyAlignment="1" applyProtection="1">
      <alignment horizontal="left"/>
      <protection locked="0"/>
    </xf>
    <xf numFmtId="0" fontId="17" fillId="3" borderId="4" xfId="0" applyFont="1" applyFill="1" applyBorder="1" applyAlignment="1">
      <alignment horizontal="left"/>
    </xf>
    <xf numFmtId="3" fontId="17" fillId="3" borderId="3" xfId="0" applyNumberFormat="1" applyFont="1" applyFill="1" applyBorder="1" applyAlignment="1">
      <alignment horizontal="right"/>
    </xf>
    <xf numFmtId="3" fontId="18" fillId="3" borderId="2" xfId="0" applyNumberFormat="1" applyFont="1" applyFill="1" applyBorder="1"/>
    <xf numFmtId="0" fontId="17" fillId="3" borderId="73" xfId="0" applyFont="1" applyFill="1" applyBorder="1" applyAlignment="1">
      <alignment horizontal="left"/>
    </xf>
    <xf numFmtId="49" fontId="17" fillId="3" borderId="1" xfId="0" applyNumberFormat="1" applyFont="1" applyFill="1" applyBorder="1" applyAlignment="1">
      <alignment horizontal="left"/>
    </xf>
    <xf numFmtId="0" fontId="20" fillId="5" borderId="74" xfId="2" applyFont="1" applyFill="1" applyBorder="1" applyAlignment="1">
      <alignment horizontal="center"/>
    </xf>
    <xf numFmtId="0" fontId="20" fillId="5" borderId="75" xfId="2" applyFont="1" applyFill="1" applyBorder="1" applyAlignment="1">
      <alignment horizontal="center"/>
    </xf>
    <xf numFmtId="0" fontId="20" fillId="5" borderId="76" xfId="2" applyFont="1" applyFill="1" applyBorder="1" applyAlignment="1">
      <alignment horizontal="center"/>
    </xf>
    <xf numFmtId="0" fontId="21" fillId="3" borderId="0" xfId="2" applyFont="1" applyFill="1"/>
    <xf numFmtId="0" fontId="20" fillId="5" borderId="78" xfId="2" applyFont="1" applyFill="1" applyBorder="1" applyAlignment="1">
      <alignment horizontal="center"/>
    </xf>
    <xf numFmtId="0" fontId="21" fillId="5" borderId="79" xfId="2" applyFont="1" applyFill="1" applyBorder="1" applyAlignment="1">
      <alignment horizontal="center"/>
    </xf>
    <xf numFmtId="0" fontId="21" fillId="5" borderId="80" xfId="2" applyFont="1" applyFill="1" applyBorder="1" applyAlignment="1">
      <alignment horizontal="center"/>
    </xf>
    <xf numFmtId="0" fontId="0" fillId="3" borderId="0" xfId="2" applyFont="1" applyFill="1"/>
    <xf numFmtId="0" fontId="22" fillId="3" borderId="0" xfId="2" applyFont="1" applyFill="1" applyAlignment="1">
      <alignment horizontal="left"/>
    </xf>
    <xf numFmtId="0" fontId="0" fillId="3" borderId="0" xfId="2" applyFont="1" applyFill="1" applyAlignment="1">
      <alignment horizontal="center"/>
    </xf>
    <xf numFmtId="0" fontId="22" fillId="3" borderId="0" xfId="2" applyFont="1" applyFill="1" applyAlignment="1">
      <alignment horizontal="right"/>
    </xf>
    <xf numFmtId="0" fontId="0" fillId="3" borderId="0" xfId="2" applyFont="1" applyFill="1" applyAlignment="1">
      <alignment horizontal="right"/>
    </xf>
    <xf numFmtId="0" fontId="3" fillId="3" borderId="0" xfId="2" applyFont="1" applyFill="1" applyAlignment="1">
      <alignment horizontal="right"/>
    </xf>
    <xf numFmtId="0" fontId="19" fillId="0" borderId="0" xfId="2"/>
    <xf numFmtId="0" fontId="4" fillId="3" borderId="0" xfId="2" applyFont="1" applyFill="1" applyAlignment="1">
      <alignment horizontal="center"/>
    </xf>
    <xf numFmtId="0" fontId="4" fillId="3" borderId="0" xfId="2" applyFont="1" applyFill="1" applyAlignment="1">
      <alignment horizontal="right"/>
    </xf>
    <xf numFmtId="165" fontId="3" fillId="3" borderId="0" xfId="2" applyNumberFormat="1" applyFont="1" applyFill="1" applyAlignment="1">
      <alignment horizontal="left"/>
    </xf>
    <xf numFmtId="165" fontId="3" fillId="3" borderId="0" xfId="2" applyNumberFormat="1" applyFont="1" applyFill="1" applyAlignment="1">
      <alignment horizontal="center"/>
    </xf>
    <xf numFmtId="165" fontId="3" fillId="3" borderId="0" xfId="2" applyNumberFormat="1" applyFont="1" applyFill="1" applyAlignment="1">
      <alignment horizontal="right"/>
    </xf>
    <xf numFmtId="0" fontId="4" fillId="3" borderId="0" xfId="2" applyFont="1" applyFill="1"/>
    <xf numFmtId="38" fontId="23" fillId="3" borderId="0" xfId="2" applyNumberFormat="1" applyFont="1" applyFill="1"/>
    <xf numFmtId="0" fontId="3" fillId="3" borderId="0" xfId="2" applyFont="1" applyFill="1" applyAlignment="1">
      <alignment horizontal="left"/>
    </xf>
    <xf numFmtId="0" fontId="3" fillId="3" borderId="0" xfId="2" applyFont="1" applyFill="1" applyAlignment="1">
      <alignment horizontal="center"/>
    </xf>
    <xf numFmtId="38" fontId="23" fillId="3" borderId="81" xfId="2" applyNumberFormat="1" applyFont="1" applyFill="1" applyBorder="1"/>
    <xf numFmtId="0" fontId="24" fillId="3" borderId="0" xfId="2" applyFont="1" applyFill="1"/>
    <xf numFmtId="0" fontId="25" fillId="3" borderId="0" xfId="2" applyFont="1" applyFill="1"/>
    <xf numFmtId="0" fontId="25" fillId="3" borderId="0" xfId="2" applyFont="1" applyFill="1" applyAlignment="1">
      <alignment horizontal="center"/>
    </xf>
    <xf numFmtId="0" fontId="3" fillId="3" borderId="0" xfId="2" applyFont="1" applyFill="1"/>
    <xf numFmtId="0" fontId="26" fillId="3" borderId="0" xfId="2" applyFont="1" applyFill="1"/>
    <xf numFmtId="49" fontId="26" fillId="3" borderId="0" xfId="2" applyNumberFormat="1" applyFont="1" applyFill="1" applyAlignment="1">
      <alignment horizontal="center"/>
    </xf>
    <xf numFmtId="0" fontId="26" fillId="3" borderId="0" xfId="2" applyFont="1" applyFill="1" applyAlignment="1">
      <alignment horizontal="right"/>
    </xf>
    <xf numFmtId="0" fontId="19" fillId="0" borderId="0" xfId="2" applyAlignment="1">
      <alignment horizontal="right"/>
    </xf>
    <xf numFmtId="38" fontId="27" fillId="3" borderId="0" xfId="2" applyNumberFormat="1" applyFont="1" applyFill="1"/>
    <xf numFmtId="49" fontId="28" fillId="3" borderId="0" xfId="2" applyNumberFormat="1" applyFont="1" applyFill="1" applyAlignment="1">
      <alignment horizontal="left"/>
    </xf>
    <xf numFmtId="0" fontId="28" fillId="3" borderId="0" xfId="2" applyFont="1" applyFill="1" applyAlignment="1">
      <alignment horizontal="center"/>
    </xf>
    <xf numFmtId="3" fontId="28" fillId="3" borderId="0" xfId="2" applyNumberFormat="1" applyFont="1" applyFill="1" applyAlignment="1">
      <alignment horizontal="right"/>
    </xf>
    <xf numFmtId="38" fontId="28" fillId="3" borderId="0" xfId="2" applyNumberFormat="1" applyFont="1" applyFill="1"/>
    <xf numFmtId="0" fontId="28" fillId="3" borderId="0" xfId="2" applyFont="1" applyFill="1" applyAlignment="1">
      <alignment horizontal="left"/>
    </xf>
    <xf numFmtId="3" fontId="28" fillId="3" borderId="82" xfId="2" applyNumberFormat="1" applyFont="1" applyFill="1" applyBorder="1" applyAlignment="1">
      <alignment horizontal="right"/>
    </xf>
    <xf numFmtId="38" fontId="28" fillId="3" borderId="79" xfId="2" applyNumberFormat="1" applyFont="1" applyFill="1" applyBorder="1"/>
    <xf numFmtId="38" fontId="3" fillId="3" borderId="79" xfId="2" applyNumberFormat="1" applyFont="1" applyFill="1" applyBorder="1"/>
    <xf numFmtId="49" fontId="29" fillId="3" borderId="0" xfId="2" applyNumberFormat="1" applyFont="1" applyFill="1" applyAlignment="1">
      <alignment horizontal="center"/>
    </xf>
    <xf numFmtId="3" fontId="3" fillId="3" borderId="0" xfId="2" applyNumberFormat="1" applyFont="1" applyFill="1" applyAlignment="1">
      <alignment horizontal="center"/>
    </xf>
    <xf numFmtId="49" fontId="3" fillId="3" borderId="0" xfId="2" applyNumberFormat="1" applyFont="1" applyFill="1" applyAlignment="1">
      <alignment horizontal="center"/>
    </xf>
    <xf numFmtId="49" fontId="0" fillId="3" borderId="0" xfId="2" applyNumberFormat="1" applyFont="1" applyFill="1" applyAlignment="1">
      <alignment horizontal="center"/>
    </xf>
    <xf numFmtId="3" fontId="0" fillId="3" borderId="0" xfId="2" applyNumberFormat="1" applyFont="1" applyFill="1" applyAlignment="1">
      <alignment horizontal="center"/>
    </xf>
    <xf numFmtId="0" fontId="19" fillId="0" borderId="0" xfId="2" applyAlignment="1">
      <alignment horizontal="center"/>
    </xf>
    <xf numFmtId="0" fontId="30" fillId="3" borderId="0" xfId="0" applyFont="1" applyFill="1"/>
    <xf numFmtId="0" fontId="31" fillId="3" borderId="0" xfId="0" applyFont="1" applyFill="1"/>
    <xf numFmtId="49" fontId="31" fillId="3" borderId="0" xfId="0" applyNumberFormat="1" applyFont="1" applyFill="1" applyAlignment="1">
      <alignment horizontal="center"/>
    </xf>
    <xf numFmtId="4" fontId="32" fillId="3" borderId="0" xfId="0" applyNumberFormat="1" applyFont="1" applyFill="1" applyAlignment="1">
      <alignment horizontal="center"/>
    </xf>
    <xf numFmtId="0" fontId="33" fillId="3" borderId="0" xfId="0" applyFont="1" applyFill="1" applyAlignment="1">
      <alignment horizontal="left"/>
    </xf>
    <xf numFmtId="0" fontId="34" fillId="3" borderId="0" xfId="0" applyFont="1" applyFill="1" applyAlignment="1">
      <alignment horizontal="left"/>
    </xf>
    <xf numFmtId="49" fontId="32" fillId="3" borderId="0" xfId="0" applyNumberFormat="1" applyFont="1" applyFill="1" applyAlignment="1">
      <alignment horizontal="center"/>
    </xf>
    <xf numFmtId="166" fontId="32" fillId="3" borderId="0" xfId="0" applyNumberFormat="1" applyFont="1" applyFill="1" applyAlignment="1">
      <alignment horizontal="center"/>
    </xf>
    <xf numFmtId="49" fontId="34" fillId="3" borderId="0" xfId="0" applyNumberFormat="1" applyFont="1" applyFill="1" applyAlignment="1">
      <alignment horizontal="center"/>
    </xf>
    <xf numFmtId="4" fontId="31" fillId="3" borderId="0" xfId="0" applyNumberFormat="1" applyFont="1" applyFill="1" applyProtection="1">
      <protection locked="0"/>
    </xf>
    <xf numFmtId="0" fontId="10" fillId="3" borderId="0" xfId="0" applyFont="1" applyFill="1" applyAlignment="1">
      <alignment horizontal="left"/>
    </xf>
    <xf numFmtId="0" fontId="35" fillId="3" borderId="0" xfId="0" applyFont="1" applyFill="1" applyAlignment="1">
      <alignment horizontal="left"/>
    </xf>
    <xf numFmtId="49" fontId="35" fillId="3" borderId="0" xfId="0" applyNumberFormat="1" applyFont="1" applyFill="1" applyAlignment="1">
      <alignment horizontal="center"/>
    </xf>
    <xf numFmtId="4" fontId="35" fillId="3" borderId="0" xfId="0" applyNumberFormat="1" applyFont="1" applyFill="1"/>
    <xf numFmtId="4" fontId="24" fillId="3" borderId="0" xfId="0" applyNumberFormat="1" applyFont="1" applyFill="1" applyProtection="1">
      <protection locked="0"/>
    </xf>
    <xf numFmtId="0" fontId="36" fillId="3" borderId="0" xfId="0" applyFont="1" applyFill="1" applyAlignment="1">
      <alignment horizontal="left"/>
    </xf>
    <xf numFmtId="49" fontId="36" fillId="3" borderId="0" xfId="0" applyNumberFormat="1" applyFont="1" applyFill="1" applyAlignment="1">
      <alignment horizontal="center"/>
    </xf>
    <xf numFmtId="4" fontId="36" fillId="3" borderId="0" xfId="0" applyNumberFormat="1" applyFont="1" applyFill="1"/>
    <xf numFmtId="4" fontId="24" fillId="3" borderId="0" xfId="0" applyNumberFormat="1" applyFont="1" applyFill="1"/>
    <xf numFmtId="0" fontId="24" fillId="3" borderId="0" xfId="0" applyFont="1" applyFill="1" applyAlignment="1">
      <alignment horizontal="left"/>
    </xf>
    <xf numFmtId="49" fontId="24" fillId="3" borderId="0" xfId="0" applyNumberFormat="1" applyFont="1" applyFill="1" applyAlignment="1">
      <alignment horizontal="center"/>
    </xf>
    <xf numFmtId="4" fontId="24" fillId="3" borderId="0" xfId="0" applyNumberFormat="1" applyFont="1" applyFill="1" applyAlignment="1">
      <alignment horizontal="right"/>
    </xf>
    <xf numFmtId="4" fontId="24" fillId="3" borderId="82" xfId="0" applyNumberFormat="1" applyFont="1" applyFill="1" applyBorder="1"/>
    <xf numFmtId="4" fontId="24" fillId="3" borderId="82" xfId="0" applyNumberFormat="1" applyFont="1" applyFill="1" applyBorder="1" applyAlignment="1">
      <alignment horizontal="right"/>
    </xf>
    <xf numFmtId="0" fontId="25" fillId="3" borderId="0" xfId="0" applyFont="1" applyFill="1" applyAlignment="1">
      <alignment horizontal="left"/>
    </xf>
    <xf numFmtId="49" fontId="25" fillId="3" borderId="0" xfId="0" applyNumberFormat="1" applyFont="1" applyFill="1" applyAlignment="1">
      <alignment horizontal="center"/>
    </xf>
    <xf numFmtId="4" fontId="37" fillId="3" borderId="0" xfId="0" applyNumberFormat="1" applyFont="1" applyFill="1"/>
    <xf numFmtId="4" fontId="38" fillId="3" borderId="0" xfId="0" applyNumberFormat="1" applyFont="1" applyFill="1"/>
    <xf numFmtId="0" fontId="37" fillId="3" borderId="0" xfId="0" applyFont="1" applyFill="1" applyAlignment="1">
      <alignment horizontal="left"/>
    </xf>
    <xf numFmtId="49" fontId="37" fillId="3" borderId="0" xfId="0" applyNumberFormat="1" applyFont="1" applyFill="1" applyAlignment="1">
      <alignment horizontal="center"/>
    </xf>
    <xf numFmtId="0" fontId="39" fillId="3" borderId="0" xfId="0" applyFont="1" applyFill="1" applyAlignment="1">
      <alignment horizontal="left"/>
    </xf>
    <xf numFmtId="49" fontId="39" fillId="3" borderId="0" xfId="0" applyNumberFormat="1" applyFont="1" applyFill="1" applyAlignment="1">
      <alignment horizontal="center"/>
    </xf>
    <xf numFmtId="0" fontId="24" fillId="3" borderId="0" xfId="0" applyFont="1" applyFill="1"/>
    <xf numFmtId="0" fontId="37" fillId="3" borderId="0" xfId="0" applyFont="1" applyFill="1"/>
    <xf numFmtId="4" fontId="35" fillId="3" borderId="82" xfId="0" applyNumberFormat="1" applyFont="1" applyFill="1" applyBorder="1"/>
    <xf numFmtId="0" fontId="40" fillId="3" borderId="0" xfId="0" applyFont="1" applyFill="1" applyAlignment="1">
      <alignment horizontal="left"/>
    </xf>
    <xf numFmtId="4" fontId="35" fillId="3" borderId="85" xfId="0" applyNumberFormat="1" applyFont="1" applyFill="1" applyBorder="1"/>
    <xf numFmtId="0" fontId="24" fillId="3" borderId="0" xfId="0" applyFont="1" applyFill="1" applyAlignment="1">
      <alignment horizontal="center"/>
    </xf>
    <xf numFmtId="4" fontId="24" fillId="3" borderId="0" xfId="0" applyNumberFormat="1" applyFont="1" applyFill="1" applyAlignment="1">
      <alignment horizontal="center"/>
    </xf>
    <xf numFmtId="0" fontId="24" fillId="3" borderId="0" xfId="0" applyFont="1" applyFill="1" applyAlignment="1" applyProtection="1">
      <alignment horizontal="left"/>
      <protection locked="0"/>
    </xf>
    <xf numFmtId="0" fontId="24" fillId="3" borderId="0" xfId="0" applyFont="1" applyFill="1" applyProtection="1">
      <protection locked="0"/>
    </xf>
    <xf numFmtId="49" fontId="24" fillId="3" borderId="0" xfId="0" applyNumberFormat="1" applyFont="1" applyFill="1" applyAlignment="1" applyProtection="1">
      <alignment horizontal="center"/>
      <protection locked="0"/>
    </xf>
    <xf numFmtId="0" fontId="25" fillId="3" borderId="0" xfId="0" applyFont="1" applyFill="1" applyAlignment="1" applyProtection="1">
      <alignment horizontal="center"/>
      <protection locked="0"/>
    </xf>
    <xf numFmtId="49" fontId="25" fillId="3" borderId="0" xfId="0" applyNumberFormat="1" applyFont="1" applyFill="1" applyAlignment="1" applyProtection="1">
      <alignment horizontal="center"/>
      <protection locked="0"/>
    </xf>
    <xf numFmtId="4" fontId="25" fillId="3" borderId="0" xfId="0" applyNumberFormat="1" applyFont="1" applyFill="1" applyAlignment="1" applyProtection="1">
      <alignment horizontal="center"/>
      <protection locked="0"/>
    </xf>
    <xf numFmtId="49" fontId="4" fillId="3" borderId="0" xfId="0" applyNumberFormat="1" applyFont="1" applyFill="1" applyAlignment="1" applyProtection="1">
      <alignment horizontal="center"/>
      <protection locked="0"/>
    </xf>
    <xf numFmtId="4" fontId="4" fillId="3" borderId="0" xfId="0" applyNumberFormat="1" applyFont="1" applyFill="1" applyAlignment="1" applyProtection="1">
      <alignment horizontal="center"/>
      <protection locked="0"/>
    </xf>
    <xf numFmtId="3" fontId="3" fillId="3" borderId="0" xfId="0" applyNumberFormat="1" applyFont="1" applyFill="1" applyAlignment="1" applyProtection="1">
      <alignment horizontal="right"/>
      <protection locked="0"/>
    </xf>
    <xf numFmtId="0" fontId="3" fillId="3" borderId="0" xfId="0" applyFont="1" applyFill="1" applyAlignment="1" applyProtection="1">
      <alignment horizontal="left"/>
      <protection locked="0"/>
    </xf>
    <xf numFmtId="4" fontId="4" fillId="3" borderId="0" xfId="0" applyNumberFormat="1" applyFont="1" applyFill="1" applyProtection="1">
      <protection locked="0"/>
    </xf>
    <xf numFmtId="0" fontId="4" fillId="3" borderId="0" xfId="0" applyFont="1" applyFill="1" applyProtection="1">
      <protection locked="0"/>
    </xf>
    <xf numFmtId="49" fontId="3" fillId="3" borderId="0" xfId="0" applyNumberFormat="1" applyFont="1" applyFill="1" applyAlignment="1" applyProtection="1">
      <alignment horizontal="center"/>
      <protection locked="0"/>
    </xf>
    <xf numFmtId="4" fontId="3" fillId="3" borderId="0" xfId="0" applyNumberFormat="1" applyFont="1" applyFill="1" applyAlignment="1" applyProtection="1">
      <alignment horizontal="left"/>
      <protection locked="0"/>
    </xf>
    <xf numFmtId="0" fontId="30" fillId="3" borderId="0" xfId="0" applyFont="1" applyFill="1" applyAlignment="1">
      <alignment horizontal="left"/>
    </xf>
    <xf numFmtId="0" fontId="0" fillId="3" borderId="0" xfId="0" applyFill="1"/>
    <xf numFmtId="49" fontId="0" fillId="3" borderId="0" xfId="0" applyNumberFormat="1" applyFill="1" applyAlignment="1">
      <alignment horizontal="center"/>
    </xf>
    <xf numFmtId="4" fontId="43" fillId="3" borderId="0" xfId="0" applyNumberFormat="1" applyFont="1" applyFill="1" applyAlignment="1">
      <alignment horizontal="center"/>
    </xf>
    <xf numFmtId="0" fontId="43" fillId="3" borderId="0" xfId="0" applyFont="1" applyFill="1" applyAlignment="1">
      <alignment horizontal="center"/>
    </xf>
    <xf numFmtId="0" fontId="44" fillId="3" borderId="0" xfId="0" applyFont="1" applyFill="1" applyAlignment="1">
      <alignment horizontal="left"/>
    </xf>
    <xf numFmtId="0" fontId="45" fillId="3" borderId="0" xfId="0" applyFont="1" applyFill="1"/>
    <xf numFmtId="49" fontId="46" fillId="3" borderId="0" xfId="0" applyNumberFormat="1" applyFont="1" applyFill="1" applyAlignment="1">
      <alignment horizontal="center"/>
    </xf>
    <xf numFmtId="166" fontId="46" fillId="3" borderId="0" xfId="0" applyNumberFormat="1" applyFont="1" applyFill="1" applyAlignment="1">
      <alignment horizontal="center"/>
    </xf>
    <xf numFmtId="167" fontId="46" fillId="3" borderId="0" xfId="0" applyNumberFormat="1" applyFont="1" applyFill="1" applyAlignment="1">
      <alignment horizontal="center"/>
    </xf>
    <xf numFmtId="0" fontId="46" fillId="3" borderId="0" xfId="0" applyFont="1" applyFill="1" applyAlignment="1">
      <alignment horizontal="center"/>
    </xf>
    <xf numFmtId="49" fontId="45" fillId="3" borderId="0" xfId="0" applyNumberFormat="1" applyFont="1" applyFill="1" applyAlignment="1">
      <alignment horizontal="center"/>
    </xf>
    <xf numFmtId="4" fontId="46" fillId="3" borderId="0" xfId="0" applyNumberFormat="1" applyFont="1" applyFill="1" applyAlignment="1">
      <alignment horizontal="center"/>
    </xf>
    <xf numFmtId="0" fontId="46" fillId="3" borderId="0" xfId="0" applyFont="1" applyFill="1" applyAlignment="1">
      <alignment horizontal="left"/>
    </xf>
    <xf numFmtId="4" fontId="45" fillId="3" borderId="0" xfId="0" applyNumberFormat="1" applyFont="1" applyFill="1" applyAlignment="1">
      <alignment horizontal="right"/>
    </xf>
    <xf numFmtId="0" fontId="45" fillId="3" borderId="0" xfId="0" applyFont="1" applyFill="1" applyAlignment="1">
      <alignment horizontal="right"/>
    </xf>
    <xf numFmtId="49" fontId="46" fillId="3" borderId="0" xfId="0" applyNumberFormat="1" applyFont="1" applyFill="1" applyAlignment="1">
      <alignment horizontal="left"/>
    </xf>
    <xf numFmtId="3" fontId="45" fillId="3" borderId="0" xfId="0" applyNumberFormat="1" applyFont="1" applyFill="1" applyAlignment="1">
      <alignment horizontal="right"/>
    </xf>
    <xf numFmtId="0" fontId="45" fillId="3" borderId="0" xfId="0" applyFont="1" applyFill="1" applyAlignment="1">
      <alignment horizontal="left"/>
    </xf>
    <xf numFmtId="3" fontId="47" fillId="3" borderId="0" xfId="0" applyNumberFormat="1" applyFont="1" applyFill="1"/>
    <xf numFmtId="4" fontId="48" fillId="3" borderId="0" xfId="0" applyNumberFormat="1" applyFont="1" applyFill="1"/>
    <xf numFmtId="3" fontId="46" fillId="3" borderId="0" xfId="0" applyNumberFormat="1" applyFont="1" applyFill="1" applyAlignment="1">
      <alignment horizontal="right"/>
    </xf>
    <xf numFmtId="0" fontId="21" fillId="3" borderId="0" xfId="0" applyFont="1" applyFill="1" applyAlignment="1">
      <alignment horizontal="left"/>
    </xf>
    <xf numFmtId="0" fontId="49" fillId="3" borderId="0" xfId="0" applyFont="1" applyFill="1" applyAlignment="1">
      <alignment horizontal="left"/>
    </xf>
    <xf numFmtId="49" fontId="49" fillId="3" borderId="0" xfId="0" applyNumberFormat="1" applyFont="1" applyFill="1" applyAlignment="1">
      <alignment horizontal="center"/>
    </xf>
    <xf numFmtId="4" fontId="0" fillId="3" borderId="0" xfId="0" applyNumberFormat="1" applyFill="1" applyAlignment="1">
      <alignment horizontal="right"/>
    </xf>
    <xf numFmtId="0" fontId="50" fillId="3" borderId="0" xfId="0" applyFont="1" applyFill="1" applyAlignment="1">
      <alignment horizontal="left"/>
    </xf>
    <xf numFmtId="49" fontId="50" fillId="3" borderId="0" xfId="0" applyNumberFormat="1" applyFont="1" applyFill="1" applyAlignment="1">
      <alignment horizontal="center"/>
    </xf>
    <xf numFmtId="4" fontId="50" fillId="3" borderId="0" xfId="0" applyNumberFormat="1" applyFont="1" applyFill="1"/>
    <xf numFmtId="49" fontId="50" fillId="3" borderId="0" xfId="0" applyNumberFormat="1" applyFont="1" applyFill="1" applyAlignment="1">
      <alignment horizontal="left"/>
    </xf>
    <xf numFmtId="0" fontId="21" fillId="3" borderId="0" xfId="0" applyFont="1" applyFill="1"/>
    <xf numFmtId="49" fontId="21" fillId="3" borderId="0" xfId="0" applyNumberFormat="1" applyFont="1" applyFill="1" applyAlignment="1">
      <alignment horizontal="center"/>
    </xf>
    <xf numFmtId="4" fontId="21" fillId="3" borderId="0" xfId="0" applyNumberFormat="1" applyFont="1" applyFill="1"/>
    <xf numFmtId="4" fontId="21" fillId="3" borderId="0" xfId="0" applyNumberFormat="1" applyFont="1" applyFill="1" applyAlignment="1">
      <alignment horizontal="right"/>
    </xf>
    <xf numFmtId="49" fontId="21" fillId="3" borderId="0" xfId="0" applyNumberFormat="1" applyFont="1" applyFill="1" applyAlignment="1">
      <alignment horizontal="left"/>
    </xf>
    <xf numFmtId="4" fontId="21" fillId="3" borderId="82" xfId="0" applyNumberFormat="1" applyFont="1" applyFill="1" applyBorder="1"/>
    <xf numFmtId="4" fontId="21" fillId="3" borderId="82" xfId="0" applyNumberFormat="1" applyFont="1" applyFill="1" applyBorder="1" applyAlignment="1">
      <alignment horizontal="right"/>
    </xf>
    <xf numFmtId="0" fontId="21" fillId="0" borderId="0" xfId="0" applyFont="1" applyAlignment="1">
      <alignment horizontal="left"/>
    </xf>
    <xf numFmtId="0" fontId="49" fillId="3" borderId="0" xfId="0" applyFont="1" applyFill="1"/>
    <xf numFmtId="4" fontId="49" fillId="3" borderId="0" xfId="0" applyNumberFormat="1" applyFont="1" applyFill="1"/>
    <xf numFmtId="0" fontId="22" fillId="3" borderId="0" xfId="0" applyFont="1" applyFill="1"/>
    <xf numFmtId="49" fontId="22" fillId="3" borderId="0" xfId="0" applyNumberFormat="1" applyFont="1" applyFill="1" applyAlignment="1">
      <alignment horizontal="center"/>
    </xf>
    <xf numFmtId="4" fontId="22" fillId="3" borderId="0" xfId="0" applyNumberFormat="1" applyFont="1" applyFill="1"/>
    <xf numFmtId="4" fontId="0" fillId="3" borderId="0" xfId="0" applyNumberFormat="1" applyFill="1"/>
    <xf numFmtId="0" fontId="0" fillId="3" borderId="0" xfId="0" applyFill="1" applyAlignment="1">
      <alignment horizontal="left"/>
    </xf>
    <xf numFmtId="4" fontId="31" fillId="3" borderId="0" xfId="0" applyNumberFormat="1" applyFont="1" applyFill="1"/>
    <xf numFmtId="0" fontId="46" fillId="3" borderId="0" xfId="0" applyFont="1" applyFill="1"/>
    <xf numFmtId="0" fontId="51" fillId="3" borderId="0" xfId="0" applyFont="1" applyFill="1" applyAlignment="1">
      <alignment horizontal="left"/>
    </xf>
    <xf numFmtId="49" fontId="51" fillId="3" borderId="0" xfId="0" applyNumberFormat="1" applyFont="1" applyFill="1" applyAlignment="1">
      <alignment horizontal="center"/>
    </xf>
    <xf numFmtId="4" fontId="21" fillId="3" borderId="0" xfId="0" applyNumberFormat="1" applyFont="1" applyFill="1" applyProtection="1">
      <protection locked="0"/>
    </xf>
    <xf numFmtId="0" fontId="48" fillId="3" borderId="0" xfId="0" applyFont="1" applyFill="1"/>
    <xf numFmtId="49" fontId="48" fillId="3" borderId="0" xfId="0" applyNumberFormat="1" applyFont="1" applyFill="1" applyAlignment="1">
      <alignment horizontal="center"/>
    </xf>
    <xf numFmtId="0" fontId="33" fillId="3" borderId="0" xfId="0" applyFont="1" applyFill="1"/>
    <xf numFmtId="49" fontId="33" fillId="3" borderId="0" xfId="0" applyNumberFormat="1" applyFont="1" applyFill="1" applyAlignment="1">
      <alignment horizontal="center"/>
    </xf>
    <xf numFmtId="4" fontId="33" fillId="3" borderId="0" xfId="0" applyNumberFormat="1" applyFont="1" applyFill="1"/>
    <xf numFmtId="0" fontId="48" fillId="3" borderId="0" xfId="0" applyFont="1" applyFill="1" applyAlignment="1">
      <alignment horizontal="left"/>
    </xf>
    <xf numFmtId="4" fontId="46" fillId="3" borderId="0" xfId="0" applyNumberFormat="1" applyFont="1" applyFill="1"/>
    <xf numFmtId="0" fontId="52" fillId="3" borderId="0" xfId="0" applyFont="1" applyFill="1" applyAlignment="1">
      <alignment horizontal="left"/>
    </xf>
    <xf numFmtId="49" fontId="52" fillId="3" borderId="0" xfId="0" applyNumberFormat="1" applyFont="1" applyFill="1" applyAlignment="1">
      <alignment horizontal="center"/>
    </xf>
    <xf numFmtId="0" fontId="43" fillId="3" borderId="0" xfId="0" applyFont="1" applyFill="1"/>
    <xf numFmtId="0" fontId="53" fillId="3" borderId="0" xfId="0" applyFont="1" applyFill="1" applyAlignment="1">
      <alignment horizontal="left"/>
    </xf>
    <xf numFmtId="49" fontId="53" fillId="3" borderId="0" xfId="0" applyNumberFormat="1" applyFont="1" applyFill="1" applyAlignment="1">
      <alignment horizontal="center"/>
    </xf>
    <xf numFmtId="3" fontId="46" fillId="3" borderId="0" xfId="0" applyNumberFormat="1" applyFont="1" applyFill="1"/>
    <xf numFmtId="0" fontId="54" fillId="3" borderId="0" xfId="0" applyFont="1" applyFill="1" applyAlignment="1">
      <alignment horizontal="left"/>
    </xf>
    <xf numFmtId="4" fontId="55" fillId="3" borderId="0" xfId="0" applyNumberFormat="1" applyFont="1" applyFill="1"/>
    <xf numFmtId="0" fontId="56" fillId="3" borderId="0" xfId="0" applyFont="1" applyFill="1"/>
    <xf numFmtId="49" fontId="56" fillId="3" borderId="0" xfId="0" applyNumberFormat="1" applyFont="1" applyFill="1" applyAlignment="1">
      <alignment horizontal="center"/>
    </xf>
    <xf numFmtId="4" fontId="56" fillId="3" borderId="0" xfId="0" applyNumberFormat="1" applyFont="1" applyFill="1"/>
    <xf numFmtId="0" fontId="53" fillId="3" borderId="0" xfId="0" applyFont="1" applyFill="1"/>
    <xf numFmtId="4" fontId="53" fillId="3" borderId="0" xfId="0" applyNumberFormat="1" applyFont="1" applyFill="1"/>
    <xf numFmtId="3" fontId="31" fillId="3" borderId="0" xfId="0" applyNumberFormat="1" applyFont="1" applyFill="1" applyAlignment="1" applyProtection="1">
      <alignment horizontal="left"/>
      <protection locked="0"/>
    </xf>
    <xf numFmtId="0" fontId="45" fillId="3" borderId="0" xfId="0" applyFont="1" applyFill="1" applyProtection="1">
      <protection locked="0"/>
    </xf>
    <xf numFmtId="0" fontId="0" fillId="3" borderId="0" xfId="0" applyFill="1" applyProtection="1">
      <protection locked="0"/>
    </xf>
    <xf numFmtId="0" fontId="57" fillId="3" borderId="0" xfId="0" applyFont="1" applyFill="1"/>
    <xf numFmtId="49" fontId="57" fillId="3" borderId="0" xfId="0" applyNumberFormat="1" applyFont="1" applyFill="1" applyAlignment="1">
      <alignment horizontal="center"/>
    </xf>
    <xf numFmtId="4" fontId="57" fillId="3" borderId="0" xfId="0" applyNumberFormat="1" applyFont="1" applyFill="1"/>
    <xf numFmtId="3" fontId="46" fillId="3" borderId="0" xfId="0" applyNumberFormat="1" applyFont="1" applyFill="1" applyAlignment="1" applyProtection="1">
      <alignment horizontal="right"/>
      <protection locked="0"/>
    </xf>
    <xf numFmtId="0" fontId="58" fillId="3" borderId="0" xfId="0" applyFont="1" applyFill="1" applyAlignment="1" applyProtection="1">
      <alignment horizontal="center"/>
      <protection locked="0"/>
    </xf>
    <xf numFmtId="0" fontId="59" fillId="3" borderId="0" xfId="0" applyFont="1" applyFill="1" applyAlignment="1" applyProtection="1">
      <alignment horizontal="center"/>
      <protection locked="0"/>
    </xf>
    <xf numFmtId="49" fontId="0" fillId="3" borderId="0" xfId="0" applyNumberFormat="1" applyFill="1" applyAlignment="1" applyProtection="1">
      <alignment horizontal="center"/>
      <protection locked="0"/>
    </xf>
    <xf numFmtId="4" fontId="0" fillId="3" borderId="0" xfId="0" applyNumberFormat="1" applyFill="1" applyProtection="1">
      <protection locked="0"/>
    </xf>
    <xf numFmtId="4" fontId="60" fillId="3" borderId="0" xfId="0" applyNumberFormat="1" applyFont="1" applyFill="1"/>
    <xf numFmtId="49" fontId="48" fillId="3" borderId="0" xfId="0" applyNumberFormat="1" applyFont="1" applyFill="1" applyAlignment="1">
      <alignment horizontal="left"/>
    </xf>
    <xf numFmtId="49" fontId="54" fillId="3" borderId="0" xfId="0" applyNumberFormat="1" applyFont="1" applyFill="1" applyAlignment="1">
      <alignment horizontal="center"/>
    </xf>
    <xf numFmtId="4" fontId="54" fillId="3" borderId="0" xfId="0" applyNumberFormat="1" applyFont="1" applyFill="1"/>
    <xf numFmtId="0" fontId="61" fillId="3" borderId="0" xfId="0" applyFont="1" applyFill="1"/>
    <xf numFmtId="49" fontId="54" fillId="3" borderId="0" xfId="0" applyNumberFormat="1" applyFont="1" applyFill="1" applyAlignment="1">
      <alignment horizontal="left"/>
    </xf>
    <xf numFmtId="3" fontId="54" fillId="3" borderId="0" xfId="0" applyNumberFormat="1" applyFont="1" applyFill="1"/>
    <xf numFmtId="4" fontId="54" fillId="3" borderId="0" xfId="0" applyNumberFormat="1" applyFont="1" applyFill="1" applyAlignment="1">
      <alignment horizontal="right"/>
    </xf>
    <xf numFmtId="4" fontId="53" fillId="3" borderId="79" xfId="0" applyNumberFormat="1" applyFont="1" applyFill="1" applyBorder="1" applyProtection="1">
      <protection locked="0"/>
    </xf>
    <xf numFmtId="3" fontId="53" fillId="3" borderId="0" xfId="0" applyNumberFormat="1" applyFont="1" applyFill="1" applyProtection="1">
      <protection locked="0"/>
    </xf>
    <xf numFmtId="4" fontId="54" fillId="3" borderId="82" xfId="0" applyNumberFormat="1" applyFont="1" applyFill="1" applyBorder="1"/>
    <xf numFmtId="3" fontId="53" fillId="3" borderId="0" xfId="0" applyNumberFormat="1" applyFont="1" applyFill="1"/>
    <xf numFmtId="4" fontId="54" fillId="3" borderId="82" xfId="0" applyNumberFormat="1" applyFont="1" applyFill="1" applyBorder="1" applyAlignment="1">
      <alignment horizontal="right"/>
    </xf>
    <xf numFmtId="49" fontId="58" fillId="3" borderId="0" xfId="0" applyNumberFormat="1" applyFont="1" applyFill="1" applyAlignment="1" applyProtection="1">
      <alignment horizontal="center"/>
      <protection locked="0"/>
    </xf>
    <xf numFmtId="4" fontId="58" fillId="3" borderId="0" xfId="0" applyNumberFormat="1" applyFont="1" applyFill="1" applyAlignment="1" applyProtection="1">
      <alignment horizontal="center"/>
      <protection locked="0"/>
    </xf>
    <xf numFmtId="49" fontId="62" fillId="3" borderId="0" xfId="0" applyNumberFormat="1" applyFont="1" applyFill="1" applyAlignment="1" applyProtection="1">
      <alignment vertical="center"/>
      <protection locked="0"/>
    </xf>
    <xf numFmtId="0" fontId="47" fillId="3" borderId="0" xfId="0" applyFont="1" applyFill="1" applyAlignment="1">
      <alignment horizontal="left"/>
    </xf>
    <xf numFmtId="0" fontId="56" fillId="3" borderId="0" xfId="0" applyFont="1" applyFill="1" applyAlignment="1">
      <alignment horizontal="left"/>
    </xf>
    <xf numFmtId="3" fontId="56" fillId="3" borderId="0" xfId="0" applyNumberFormat="1" applyFont="1" applyFill="1"/>
    <xf numFmtId="0" fontId="58" fillId="3" borderId="0" xfId="0" applyFont="1" applyFill="1" applyAlignment="1" applyProtection="1">
      <alignment vertical="center"/>
      <protection locked="0"/>
    </xf>
    <xf numFmtId="0" fontId="63" fillId="3" borderId="0" xfId="0" applyFont="1" applyFill="1" applyAlignment="1" applyProtection="1">
      <alignment vertical="center"/>
      <protection locked="0"/>
    </xf>
    <xf numFmtId="49" fontId="59" fillId="3" borderId="0" xfId="0" applyNumberFormat="1" applyFont="1" applyFill="1" applyAlignment="1" applyProtection="1">
      <alignment horizontal="center"/>
      <protection locked="0"/>
    </xf>
    <xf numFmtId="4" fontId="59" fillId="3" borderId="0" xfId="0" applyNumberFormat="1" applyFont="1" applyFill="1" applyAlignment="1" applyProtection="1">
      <alignment horizontal="center"/>
      <protection locked="0"/>
    </xf>
    <xf numFmtId="0" fontId="46" fillId="3" borderId="0" xfId="0" applyFont="1" applyFill="1" applyAlignment="1" applyProtection="1">
      <alignment horizontal="right"/>
      <protection locked="0"/>
    </xf>
    <xf numFmtId="49" fontId="46" fillId="3" borderId="0" xfId="0" applyNumberFormat="1" applyFont="1" applyFill="1" applyAlignment="1" applyProtection="1">
      <alignment horizontal="center"/>
      <protection locked="0"/>
    </xf>
    <xf numFmtId="0" fontId="25" fillId="3" borderId="0" xfId="0" applyFont="1" applyFill="1" applyAlignment="1" applyProtection="1">
      <alignment horizontal="left"/>
      <protection locked="0"/>
    </xf>
    <xf numFmtId="0" fontId="62" fillId="3" borderId="0" xfId="0" applyFont="1" applyFill="1" applyAlignment="1" applyProtection="1">
      <alignment vertical="center"/>
      <protection locked="0"/>
    </xf>
    <xf numFmtId="4" fontId="62" fillId="3" borderId="0" xfId="0" applyNumberFormat="1" applyFont="1" applyFill="1" applyAlignment="1" applyProtection="1">
      <alignment vertical="center"/>
      <protection locked="0"/>
    </xf>
    <xf numFmtId="0" fontId="8" fillId="0" borderId="15" xfId="0" applyFont="1" applyBorder="1" applyAlignment="1">
      <alignment horizontal="left"/>
    </xf>
    <xf numFmtId="0" fontId="8" fillId="0" borderId="16" xfId="0" applyFont="1" applyBorder="1" applyAlignment="1">
      <alignment vertical="center"/>
    </xf>
    <xf numFmtId="0" fontId="4" fillId="0" borderId="15" xfId="0" applyFont="1" applyBorder="1" applyAlignment="1">
      <alignment horizontal="left"/>
    </xf>
    <xf numFmtId="0" fontId="4" fillId="0" borderId="16" xfId="0" applyFont="1" applyBorder="1" applyAlignment="1">
      <alignment vertical="center"/>
    </xf>
    <xf numFmtId="4" fontId="8" fillId="0" borderId="37" xfId="0" applyNumberFormat="1" applyFont="1" applyBorder="1" applyAlignment="1">
      <alignment horizontal="right"/>
    </xf>
    <xf numFmtId="4" fontId="8" fillId="0" borderId="43" xfId="0" applyNumberFormat="1" applyFont="1" applyBorder="1" applyAlignment="1">
      <alignment horizontal="right"/>
    </xf>
    <xf numFmtId="4" fontId="8" fillId="0" borderId="15" xfId="0" applyNumberFormat="1" applyFont="1" applyBorder="1" applyAlignment="1">
      <alignment horizontal="right"/>
    </xf>
    <xf numFmtId="10" fontId="8" fillId="0" borderId="17" xfId="0" applyNumberFormat="1" applyFont="1" applyBorder="1" applyAlignment="1">
      <alignment horizontal="right"/>
    </xf>
    <xf numFmtId="0" fontId="8" fillId="0" borderId="46" xfId="0" applyFont="1" applyBorder="1" applyAlignment="1">
      <alignment horizontal="left"/>
    </xf>
    <xf numFmtId="0" fontId="8" fillId="0" borderId="47" xfId="0" applyFont="1" applyBorder="1" applyAlignment="1">
      <alignment vertical="center"/>
    </xf>
    <xf numFmtId="4" fontId="8" fillId="0" borderId="46" xfId="0" applyNumberFormat="1" applyFont="1" applyBorder="1" applyAlignment="1">
      <alignment horizontal="right"/>
    </xf>
    <xf numFmtId="10" fontId="8" fillId="0" borderId="48" xfId="0" applyNumberFormat="1" applyFont="1" applyBorder="1" applyAlignment="1">
      <alignment horizontal="right"/>
    </xf>
    <xf numFmtId="0" fontId="8" fillId="0" borderId="23" xfId="0" applyFont="1" applyBorder="1" applyAlignment="1">
      <alignment horizontal="left"/>
    </xf>
    <xf numFmtId="0" fontId="8" fillId="0" borderId="24" xfId="0" applyFont="1" applyBorder="1" applyAlignment="1">
      <alignment vertical="center"/>
    </xf>
    <xf numFmtId="4" fontId="8" fillId="0" borderId="23" xfId="0" applyNumberFormat="1" applyFont="1" applyBorder="1" applyAlignment="1">
      <alignment horizontal="right"/>
    </xf>
    <xf numFmtId="10" fontId="8" fillId="0" borderId="25" xfId="0" applyNumberFormat="1" applyFont="1" applyBorder="1" applyAlignment="1">
      <alignment horizontal="right"/>
    </xf>
    <xf numFmtId="0" fontId="8" fillId="0" borderId="12" xfId="0" applyFont="1" applyBorder="1" applyAlignment="1">
      <alignment horizontal="left"/>
    </xf>
    <xf numFmtId="0" fontId="8" fillId="0" borderId="13" xfId="0" applyFont="1" applyBorder="1" applyAlignment="1">
      <alignment vertical="center"/>
    </xf>
    <xf numFmtId="4" fontId="8" fillId="0" borderId="12" xfId="0" applyNumberFormat="1" applyFont="1" applyBorder="1" applyAlignment="1">
      <alignment horizontal="right"/>
    </xf>
    <xf numFmtId="10" fontId="8" fillId="0" borderId="14" xfId="0" applyNumberFormat="1" applyFont="1" applyBorder="1" applyAlignment="1">
      <alignment horizontal="right"/>
    </xf>
    <xf numFmtId="4" fontId="3" fillId="0" borderId="37" xfId="0" applyNumberFormat="1" applyFont="1" applyBorder="1" applyAlignment="1">
      <alignment horizontal="right"/>
    </xf>
    <xf numFmtId="4" fontId="3" fillId="0" borderId="43" xfId="0" applyNumberFormat="1" applyFont="1" applyBorder="1" applyAlignment="1">
      <alignment horizontal="right"/>
    </xf>
    <xf numFmtId="4" fontId="3" fillId="0" borderId="23" xfId="0" applyNumberFormat="1" applyFont="1" applyBorder="1" applyAlignment="1">
      <alignment horizontal="right"/>
    </xf>
    <xf numFmtId="10" fontId="3" fillId="0" borderId="25" xfId="0" applyNumberFormat="1" applyFont="1" applyBorder="1" applyAlignment="1">
      <alignment horizontal="right"/>
    </xf>
    <xf numFmtId="4" fontId="3" fillId="0" borderId="12" xfId="0" applyNumberFormat="1" applyFont="1" applyBorder="1" applyAlignment="1">
      <alignment horizontal="right"/>
    </xf>
    <xf numFmtId="10" fontId="3" fillId="0" borderId="14" xfId="0" applyNumberFormat="1" applyFont="1" applyBorder="1" applyAlignment="1">
      <alignment horizontal="right"/>
    </xf>
    <xf numFmtId="4" fontId="3" fillId="0" borderId="46" xfId="0" applyNumberFormat="1" applyFont="1" applyBorder="1" applyAlignment="1">
      <alignment horizontal="right"/>
    </xf>
    <xf numFmtId="10" fontId="3" fillId="0" borderId="48" xfId="0" applyNumberFormat="1" applyFont="1" applyBorder="1" applyAlignment="1">
      <alignment horizontal="right"/>
    </xf>
    <xf numFmtId="4" fontId="3" fillId="0" borderId="15" xfId="0" applyNumberFormat="1" applyFont="1" applyBorder="1" applyAlignment="1">
      <alignment horizontal="right"/>
    </xf>
    <xf numFmtId="10" fontId="3" fillId="0" borderId="17" xfId="0" applyNumberFormat="1" applyFont="1" applyBorder="1" applyAlignment="1">
      <alignment horizontal="right"/>
    </xf>
    <xf numFmtId="0" fontId="15" fillId="0" borderId="6" xfId="0" applyFont="1" applyBorder="1" applyAlignment="1">
      <alignment vertical="top"/>
    </xf>
    <xf numFmtId="0" fontId="0" fillId="0" borderId="36" xfId="0" applyBorder="1" applyAlignment="1">
      <alignment vertical="top"/>
    </xf>
    <xf numFmtId="0" fontId="0" fillId="0" borderId="71" xfId="0" applyBorder="1" applyAlignment="1">
      <alignment vertical="top"/>
    </xf>
    <xf numFmtId="4" fontId="0" fillId="0" borderId="71" xfId="0" applyNumberFormat="1" applyBorder="1" applyAlignment="1">
      <alignment vertical="top"/>
    </xf>
    <xf numFmtId="4" fontId="0" fillId="0" borderId="17" xfId="0" applyNumberFormat="1" applyBorder="1" applyAlignment="1">
      <alignment vertical="top"/>
    </xf>
    <xf numFmtId="0" fontId="0" fillId="0" borderId="87" xfId="0" applyBorder="1" applyAlignment="1">
      <alignment vertical="top"/>
    </xf>
    <xf numFmtId="4" fontId="0" fillId="0" borderId="87" xfId="0" applyNumberFormat="1" applyBorder="1" applyAlignment="1">
      <alignment vertical="top"/>
    </xf>
    <xf numFmtId="4" fontId="0" fillId="0" borderId="88" xfId="0" applyNumberFormat="1" applyBorder="1" applyAlignment="1">
      <alignment vertical="top"/>
    </xf>
    <xf numFmtId="4" fontId="15" fillId="0" borderId="6" xfId="0" applyNumberFormat="1" applyFont="1" applyBorder="1" applyAlignment="1">
      <alignment vertical="top"/>
    </xf>
    <xf numFmtId="4" fontId="48" fillId="6" borderId="81" xfId="0" applyNumberFormat="1" applyFont="1" applyFill="1" applyBorder="1"/>
    <xf numFmtId="4" fontId="3" fillId="0" borderId="17" xfId="0" applyNumberFormat="1" applyFont="1" applyBorder="1" applyAlignment="1">
      <alignment horizontal="right"/>
    </xf>
    <xf numFmtId="49" fontId="4" fillId="3" borderId="4" xfId="0" applyNumberFormat="1" applyFont="1" applyFill="1" applyBorder="1" applyAlignment="1">
      <alignment horizontal="center" vertical="center"/>
    </xf>
    <xf numFmtId="0" fontId="4" fillId="3" borderId="52" xfId="0" applyFont="1" applyFill="1" applyBorder="1" applyAlignment="1">
      <alignment horizontal="center" vertical="center"/>
    </xf>
    <xf numFmtId="0" fontId="0" fillId="0" borderId="35" xfId="0" applyBorder="1" applyAlignment="1">
      <alignment horizontal="left" vertical="top"/>
    </xf>
    <xf numFmtId="0" fontId="0" fillId="0" borderId="15" xfId="0" applyBorder="1" applyAlignment="1">
      <alignment horizontal="left" vertical="top"/>
    </xf>
    <xf numFmtId="0" fontId="0" fillId="0" borderId="0" xfId="0" applyAlignment="1">
      <alignment horizontal="left"/>
    </xf>
    <xf numFmtId="0" fontId="0" fillId="0" borderId="86" xfId="0" applyBorder="1" applyAlignment="1">
      <alignment horizontal="left" vertical="top"/>
    </xf>
    <xf numFmtId="0" fontId="2" fillId="8" borderId="0" xfId="0" applyFont="1" applyFill="1" applyAlignment="1">
      <alignment horizontal="left"/>
    </xf>
    <xf numFmtId="40" fontId="2" fillId="8" borderId="0" xfId="0" applyNumberFormat="1" applyFont="1" applyFill="1"/>
    <xf numFmtId="0" fontId="2" fillId="8" borderId="0" xfId="0" applyFont="1" applyFill="1"/>
    <xf numFmtId="0" fontId="2" fillId="0" borderId="71" xfId="0" applyFont="1" applyBorder="1"/>
    <xf numFmtId="1" fontId="2" fillId="9" borderId="71" xfId="0" applyNumberFormat="1" applyFont="1" applyFill="1" applyBorder="1" applyAlignment="1">
      <alignment horizontal="center"/>
    </xf>
    <xf numFmtId="4" fontId="64" fillId="0" borderId="0" xfId="0" applyNumberFormat="1" applyFont="1" applyAlignment="1">
      <alignment horizontal="right" vertical="top"/>
    </xf>
    <xf numFmtId="0" fontId="0" fillId="0" borderId="0" xfId="0" applyAlignment="1">
      <alignment vertical="top"/>
    </xf>
    <xf numFmtId="4" fontId="65" fillId="0" borderId="0" xfId="0" applyNumberFormat="1" applyFont="1" applyAlignment="1">
      <alignment horizontal="right" vertical="top"/>
    </xf>
    <xf numFmtId="0" fontId="64" fillId="0" borderId="0" xfId="0" applyFont="1" applyAlignment="1">
      <alignment horizontal="left" vertical="top" wrapText="1"/>
    </xf>
    <xf numFmtId="0" fontId="64" fillId="0" borderId="0" xfId="0" applyFont="1" applyAlignment="1">
      <alignment horizontal="left" vertical="top" wrapText="1" readingOrder="1"/>
    </xf>
    <xf numFmtId="0" fontId="66" fillId="0" borderId="0" xfId="0" applyFont="1"/>
    <xf numFmtId="0" fontId="67" fillId="0" borderId="0" xfId="0" applyFont="1" applyAlignment="1">
      <alignment horizontal="left" vertical="top" wrapText="1"/>
    </xf>
    <xf numFmtId="0" fontId="66" fillId="0" borderId="0" xfId="0" applyFont="1" applyAlignment="1">
      <alignment vertical="top"/>
    </xf>
    <xf numFmtId="0" fontId="2" fillId="10" borderId="0" xfId="0" applyFont="1" applyFill="1" applyAlignment="1">
      <alignment horizontal="left"/>
    </xf>
    <xf numFmtId="40" fontId="2" fillId="10" borderId="0" xfId="0" applyNumberFormat="1" applyFont="1" applyFill="1"/>
    <xf numFmtId="0" fontId="2" fillId="10" borderId="0" xfId="0" applyFont="1" applyFill="1"/>
    <xf numFmtId="4" fontId="65" fillId="0" borderId="0" xfId="0" applyNumberFormat="1" applyFont="1" applyAlignment="1">
      <alignment vertical="top"/>
    </xf>
    <xf numFmtId="40" fontId="68" fillId="0" borderId="0" xfId="0" applyNumberFormat="1" applyFont="1"/>
    <xf numFmtId="0" fontId="2" fillId="0" borderId="15" xfId="0" applyFont="1" applyBorder="1" applyAlignment="1">
      <alignment horizontal="center"/>
    </xf>
    <xf numFmtId="0" fontId="0" fillId="11" borderId="15" xfId="0" applyFill="1" applyBorder="1" applyAlignment="1">
      <alignment horizontal="left" vertical="top"/>
    </xf>
    <xf numFmtId="0" fontId="0" fillId="11" borderId="71" xfId="0" applyFill="1" applyBorder="1" applyAlignment="1">
      <alignment vertical="top"/>
    </xf>
    <xf numFmtId="4" fontId="0" fillId="11" borderId="71" xfId="0" applyNumberFormat="1" applyFill="1" applyBorder="1" applyAlignment="1">
      <alignment vertical="top"/>
    </xf>
    <xf numFmtId="4" fontId="0" fillId="11" borderId="17" xfId="0" applyNumberFormat="1" applyFill="1" applyBorder="1" applyAlignment="1">
      <alignment vertical="top"/>
    </xf>
    <xf numFmtId="4" fontId="0" fillId="11" borderId="36" xfId="0" applyNumberFormat="1" applyFill="1" applyBorder="1" applyAlignment="1">
      <alignment vertical="top"/>
    </xf>
    <xf numFmtId="4" fontId="0" fillId="11" borderId="37" xfId="0" applyNumberFormat="1" applyFill="1" applyBorder="1" applyAlignment="1">
      <alignment vertical="top"/>
    </xf>
    <xf numFmtId="0" fontId="69" fillId="0" borderId="0" xfId="0" applyFont="1"/>
    <xf numFmtId="4" fontId="0" fillId="0" borderId="0" xfId="0" applyNumberFormat="1" applyAlignment="1">
      <alignment vertical="top"/>
    </xf>
    <xf numFmtId="0" fontId="69" fillId="0" borderId="0" xfId="0" applyFont="1" applyAlignment="1">
      <alignment horizontal="left"/>
    </xf>
    <xf numFmtId="0" fontId="69" fillId="7" borderId="0" xfId="0" applyFont="1" applyFill="1" applyAlignment="1">
      <alignment horizontal="left"/>
    </xf>
    <xf numFmtId="0" fontId="0" fillId="0" borderId="0" xfId="0" applyAlignment="1">
      <alignment horizontal="left" vertical="top"/>
    </xf>
    <xf numFmtId="2" fontId="69" fillId="0" borderId="0" xfId="0" applyNumberFormat="1" applyFont="1"/>
    <xf numFmtId="4" fontId="64" fillId="0" borderId="0" xfId="0" applyNumberFormat="1" applyFont="1" applyAlignment="1">
      <alignment vertical="top"/>
    </xf>
    <xf numFmtId="4" fontId="2" fillId="12" borderId="13" xfId="0" applyNumberFormat="1" applyFont="1" applyFill="1" applyBorder="1"/>
    <xf numFmtId="4" fontId="2" fillId="12" borderId="14" xfId="0" applyNumberFormat="1" applyFont="1" applyFill="1" applyBorder="1"/>
    <xf numFmtId="4" fontId="2" fillId="12" borderId="19" xfId="0" applyNumberFormat="1" applyFont="1" applyFill="1" applyBorder="1"/>
    <xf numFmtId="4" fontId="24" fillId="13" borderId="82" xfId="0" applyNumberFormat="1" applyFont="1" applyFill="1" applyBorder="1" applyAlignment="1">
      <alignment horizontal="right"/>
    </xf>
    <xf numFmtId="4" fontId="48" fillId="13" borderId="0" xfId="0" applyNumberFormat="1" applyFont="1" applyFill="1"/>
    <xf numFmtId="0" fontId="26" fillId="3" borderId="89" xfId="2" applyFont="1" applyFill="1" applyBorder="1" applyAlignment="1">
      <alignment horizontal="right"/>
    </xf>
    <xf numFmtId="38" fontId="3" fillId="3" borderId="90" xfId="2" applyNumberFormat="1" applyFont="1" applyFill="1" applyBorder="1"/>
    <xf numFmtId="0" fontId="4" fillId="3" borderId="89" xfId="2" applyFont="1" applyFill="1" applyBorder="1"/>
    <xf numFmtId="0" fontId="0" fillId="3" borderId="89" xfId="2" applyFont="1" applyFill="1" applyBorder="1" applyAlignment="1">
      <alignment horizontal="right"/>
    </xf>
    <xf numFmtId="0" fontId="0" fillId="3" borderId="89" xfId="2" applyFont="1" applyFill="1" applyBorder="1"/>
    <xf numFmtId="4" fontId="4" fillId="12" borderId="13" xfId="0" applyNumberFormat="1" applyFont="1" applyFill="1" applyBorder="1" applyAlignment="1">
      <alignment horizontal="right"/>
    </xf>
    <xf numFmtId="0" fontId="4" fillId="12" borderId="15" xfId="0" applyFont="1" applyFill="1" applyBorder="1" applyAlignment="1">
      <alignment horizontal="left"/>
    </xf>
    <xf numFmtId="0" fontId="4" fillId="12" borderId="16" xfId="0" applyFont="1" applyFill="1" applyBorder="1" applyAlignment="1">
      <alignment vertical="center"/>
    </xf>
    <xf numFmtId="4" fontId="4" fillId="12" borderId="16" xfId="0" applyNumberFormat="1" applyFont="1" applyFill="1" applyBorder="1" applyAlignment="1">
      <alignment horizontal="right"/>
    </xf>
    <xf numFmtId="4" fontId="4" fillId="12" borderId="14" xfId="0" applyNumberFormat="1" applyFont="1" applyFill="1" applyBorder="1" applyAlignment="1">
      <alignment horizontal="right"/>
    </xf>
    <xf numFmtId="0" fontId="3" fillId="12" borderId="15" xfId="0" applyFont="1" applyFill="1" applyBorder="1" applyAlignment="1">
      <alignment horizontal="left"/>
    </xf>
    <xf numFmtId="0" fontId="3" fillId="12" borderId="16" xfId="0" applyFont="1" applyFill="1" applyBorder="1" applyAlignment="1">
      <alignment vertical="center"/>
    </xf>
    <xf numFmtId="4" fontId="3" fillId="12" borderId="16" xfId="0" applyNumberFormat="1" applyFont="1" applyFill="1" applyBorder="1" applyAlignment="1">
      <alignment horizontal="right"/>
    </xf>
    <xf numFmtId="4" fontId="3" fillId="12" borderId="13" xfId="0" applyNumberFormat="1" applyFont="1" applyFill="1" applyBorder="1" applyAlignment="1">
      <alignment horizontal="right"/>
    </xf>
    <xf numFmtId="4" fontId="3" fillId="12" borderId="14" xfId="0" applyNumberFormat="1" applyFont="1" applyFill="1" applyBorder="1" applyAlignment="1">
      <alignment horizontal="right"/>
    </xf>
    <xf numFmtId="4" fontId="5" fillId="0" borderId="13" xfId="0" applyNumberFormat="1" applyFont="1" applyBorder="1" applyAlignment="1">
      <alignment horizontal="right"/>
    </xf>
    <xf numFmtId="4" fontId="5" fillId="0" borderId="14" xfId="0" applyNumberFormat="1" applyFont="1" applyBorder="1" applyAlignment="1">
      <alignment horizontal="right"/>
    </xf>
    <xf numFmtId="0" fontId="70" fillId="0" borderId="0" xfId="2" applyFont="1"/>
    <xf numFmtId="4" fontId="5" fillId="0" borderId="43" xfId="0" applyNumberFormat="1" applyFont="1" applyBorder="1" applyAlignment="1">
      <alignment horizontal="right"/>
    </xf>
    <xf numFmtId="0" fontId="71" fillId="0" borderId="6" xfId="0" applyFont="1" applyBorder="1" applyAlignment="1">
      <alignment horizontal="center" vertical="center" wrapText="1"/>
    </xf>
    <xf numFmtId="0" fontId="71" fillId="0" borderId="6" xfId="0" applyFont="1" applyBorder="1" applyAlignment="1">
      <alignment horizontal="center" vertical="center"/>
    </xf>
    <xf numFmtId="4" fontId="25" fillId="0" borderId="6" xfId="0" applyNumberFormat="1" applyFont="1" applyBorder="1" applyAlignment="1" applyProtection="1">
      <alignment horizontal="center" vertical="center" wrapText="1"/>
      <protection locked="0"/>
    </xf>
    <xf numFmtId="4" fontId="25" fillId="0" borderId="7" xfId="0" applyNumberFormat="1" applyFont="1" applyBorder="1" applyAlignment="1" applyProtection="1">
      <alignment horizontal="center" vertical="center" wrapText="1"/>
      <protection locked="0"/>
    </xf>
    <xf numFmtId="4" fontId="25" fillId="0" borderId="27" xfId="0" applyNumberFormat="1" applyFont="1" applyBorder="1" applyAlignment="1" applyProtection="1">
      <alignment horizontal="center" vertical="center" wrapText="1"/>
      <protection locked="0"/>
    </xf>
    <xf numFmtId="4" fontId="25" fillId="0" borderId="27" xfId="0" applyNumberFormat="1" applyFont="1" applyBorder="1" applyAlignment="1">
      <alignment horizontal="center" vertical="center" wrapText="1"/>
    </xf>
    <xf numFmtId="4" fontId="25" fillId="0" borderId="6" xfId="0" applyNumberFormat="1" applyFont="1" applyBorder="1" applyAlignment="1">
      <alignment horizontal="center" vertical="center" wrapText="1"/>
    </xf>
    <xf numFmtId="0" fontId="24" fillId="0" borderId="46" xfId="0" applyFont="1" applyBorder="1" applyAlignment="1">
      <alignment horizontal="left"/>
    </xf>
    <xf numFmtId="0" fontId="24" fillId="0" borderId="47" xfId="0" applyFont="1" applyBorder="1" applyAlignment="1">
      <alignment vertical="center"/>
    </xf>
    <xf numFmtId="4" fontId="24" fillId="0" borderId="37" xfId="0" applyNumberFormat="1" applyFont="1" applyBorder="1" applyAlignment="1">
      <alignment horizontal="right"/>
    </xf>
    <xf numFmtId="4" fontId="24" fillId="0" borderId="41" xfId="0" applyNumberFormat="1" applyFont="1" applyBorder="1" applyAlignment="1">
      <alignment horizontal="right"/>
    </xf>
    <xf numFmtId="4" fontId="24" fillId="0" borderId="42" xfId="0" applyNumberFormat="1" applyFont="1" applyBorder="1" applyAlignment="1">
      <alignment horizontal="right"/>
    </xf>
    <xf numFmtId="4" fontId="24" fillId="0" borderId="43" xfId="0" applyNumberFormat="1" applyFont="1" applyBorder="1" applyAlignment="1">
      <alignment horizontal="right"/>
    </xf>
    <xf numFmtId="4" fontId="24" fillId="0" borderId="46" xfId="0" applyNumberFormat="1" applyFont="1" applyBorder="1" applyAlignment="1">
      <alignment horizontal="right"/>
    </xf>
    <xf numFmtId="10" fontId="24" fillId="0" borderId="48" xfId="0" applyNumberFormat="1" applyFont="1" applyBorder="1" applyAlignment="1">
      <alignment horizontal="right"/>
    </xf>
    <xf numFmtId="0" fontId="24" fillId="0" borderId="15" xfId="0" applyFont="1" applyBorder="1" applyAlignment="1">
      <alignment horizontal="left"/>
    </xf>
    <xf numFmtId="0" fontId="24" fillId="0" borderId="16" xfId="0" applyFont="1" applyBorder="1" applyAlignment="1">
      <alignment vertical="center"/>
    </xf>
    <xf numFmtId="0" fontId="24" fillId="0" borderId="23" xfId="0" applyFont="1" applyBorder="1" applyAlignment="1">
      <alignment horizontal="left"/>
    </xf>
    <xf numFmtId="0" fontId="24" fillId="0" borderId="24" xfId="0" applyFont="1" applyBorder="1" applyAlignment="1">
      <alignment vertical="center"/>
    </xf>
    <xf numFmtId="4" fontId="24" fillId="0" borderId="15" xfId="0" applyNumberFormat="1" applyFont="1" applyBorder="1" applyAlignment="1">
      <alignment horizontal="right"/>
    </xf>
    <xf numFmtId="10" fontId="24" fillId="0" borderId="17" xfId="0" applyNumberFormat="1" applyFont="1" applyBorder="1" applyAlignment="1">
      <alignment horizontal="right"/>
    </xf>
    <xf numFmtId="4" fontId="24" fillId="0" borderId="23" xfId="0" applyNumberFormat="1" applyFont="1" applyBorder="1" applyAlignment="1">
      <alignment horizontal="right"/>
    </xf>
    <xf numFmtId="10" fontId="24" fillId="0" borderId="25" xfId="0" applyNumberFormat="1" applyFont="1" applyBorder="1" applyAlignment="1">
      <alignment horizontal="right"/>
    </xf>
    <xf numFmtId="0" fontId="24" fillId="0" borderId="12" xfId="0" applyFont="1" applyBorder="1" applyAlignment="1">
      <alignment horizontal="left"/>
    </xf>
    <xf numFmtId="0" fontId="24" fillId="0" borderId="13" xfId="0" applyFont="1" applyBorder="1" applyAlignment="1">
      <alignment vertical="center"/>
    </xf>
    <xf numFmtId="4" fontId="24" fillId="0" borderId="12" xfId="0" applyNumberFormat="1" applyFont="1" applyBorder="1" applyAlignment="1">
      <alignment horizontal="right"/>
    </xf>
    <xf numFmtId="10" fontId="24" fillId="0" borderId="14" xfId="0" applyNumberFormat="1" applyFont="1" applyBorder="1" applyAlignment="1">
      <alignment horizontal="right"/>
    </xf>
    <xf numFmtId="0" fontId="16" fillId="0" borderId="49" xfId="0" applyFont="1" applyBorder="1" applyAlignment="1">
      <alignment horizontal="left"/>
    </xf>
    <xf numFmtId="0" fontId="16" fillId="0" borderId="38" xfId="0" applyFont="1" applyBorder="1" applyAlignment="1">
      <alignment vertical="center"/>
    </xf>
    <xf numFmtId="4" fontId="16" fillId="0" borderId="17" xfId="0" applyNumberFormat="1" applyFont="1" applyBorder="1" applyAlignment="1">
      <alignment horizontal="right"/>
    </xf>
    <xf numFmtId="0" fontId="16" fillId="0" borderId="15" xfId="0" applyFont="1" applyBorder="1" applyAlignment="1">
      <alignment horizontal="left"/>
    </xf>
    <xf numFmtId="0" fontId="16" fillId="0" borderId="16" xfId="0" applyFont="1" applyBorder="1" applyAlignment="1">
      <alignment vertical="center"/>
    </xf>
    <xf numFmtId="4" fontId="16" fillId="0" borderId="43" xfId="0" applyNumberFormat="1" applyFont="1" applyBorder="1" applyAlignment="1">
      <alignment horizontal="right"/>
    </xf>
    <xf numFmtId="4" fontId="16" fillId="0" borderId="13" xfId="0" applyNumberFormat="1" applyFont="1" applyBorder="1" applyAlignment="1">
      <alignment horizontal="right"/>
    </xf>
    <xf numFmtId="4" fontId="16" fillId="0" borderId="37" xfId="0" applyNumberFormat="1" applyFont="1" applyBorder="1" applyAlignment="1">
      <alignment horizontal="right"/>
    </xf>
    <xf numFmtId="4" fontId="16" fillId="0" borderId="0" xfId="0" applyNumberFormat="1" applyFont="1" applyAlignment="1">
      <alignment horizontal="right"/>
    </xf>
    <xf numFmtId="10" fontId="16" fillId="0" borderId="0" xfId="0" applyNumberFormat="1" applyFont="1" applyAlignment="1">
      <alignment horizontal="right"/>
    </xf>
    <xf numFmtId="0" fontId="46" fillId="13" borderId="0" xfId="0" applyFont="1" applyFill="1" applyAlignment="1">
      <alignment horizontal="left"/>
    </xf>
    <xf numFmtId="49" fontId="46" fillId="13" borderId="0" xfId="0" applyNumberFormat="1" applyFont="1" applyFill="1" applyAlignment="1">
      <alignment horizontal="center"/>
    </xf>
    <xf numFmtId="3" fontId="46" fillId="13" borderId="0" xfId="0" applyNumberFormat="1" applyFont="1" applyFill="1" applyAlignment="1">
      <alignment horizontal="right"/>
    </xf>
    <xf numFmtId="0" fontId="0" fillId="12" borderId="0" xfId="0" applyFill="1"/>
    <xf numFmtId="4" fontId="50" fillId="13" borderId="0" xfId="0" applyNumberFormat="1" applyFont="1" applyFill="1"/>
    <xf numFmtId="0" fontId="0" fillId="13" borderId="0" xfId="0" applyFill="1"/>
    <xf numFmtId="0" fontId="8" fillId="3" borderId="0" xfId="2" applyFont="1" applyFill="1"/>
    <xf numFmtId="0" fontId="30" fillId="5" borderId="29" xfId="0" applyFont="1" applyFill="1" applyBorder="1" applyAlignment="1">
      <alignment horizontal="center"/>
    </xf>
    <xf numFmtId="0" fontId="30" fillId="5" borderId="0" xfId="0" applyFont="1" applyFill="1" applyAlignment="1">
      <alignment horizontal="center"/>
    </xf>
    <xf numFmtId="0" fontId="30" fillId="5" borderId="30" xfId="0" applyFont="1" applyFill="1" applyBorder="1" applyAlignment="1">
      <alignment horizontal="center"/>
    </xf>
    <xf numFmtId="0" fontId="30" fillId="5" borderId="83" xfId="0" applyFont="1" applyFill="1" applyBorder="1" applyAlignment="1">
      <alignment horizontal="center"/>
    </xf>
    <xf numFmtId="0" fontId="30" fillId="5" borderId="73" xfId="0" applyFont="1" applyFill="1" applyBorder="1" applyAlignment="1">
      <alignment horizontal="center"/>
    </xf>
    <xf numFmtId="0" fontId="30" fillId="5" borderId="84" xfId="0" applyFont="1" applyFill="1" applyBorder="1" applyAlignment="1">
      <alignment horizontal="center"/>
    </xf>
    <xf numFmtId="49" fontId="4" fillId="3" borderId="0" xfId="0" applyNumberFormat="1" applyFont="1" applyFill="1" applyAlignment="1" applyProtection="1">
      <alignment horizontal="center"/>
      <protection locked="0"/>
    </xf>
    <xf numFmtId="0" fontId="4" fillId="3" borderId="0" xfId="0" applyFont="1" applyFill="1" applyAlignment="1" applyProtection="1">
      <alignment horizontal="center"/>
      <protection locked="0"/>
    </xf>
    <xf numFmtId="49" fontId="3" fillId="3" borderId="0" xfId="0" applyNumberFormat="1" applyFont="1" applyFill="1" applyAlignment="1" applyProtection="1">
      <alignment horizontal="center" vertical="center"/>
      <protection locked="0"/>
    </xf>
    <xf numFmtId="0" fontId="3" fillId="3" borderId="0" xfId="0" applyFont="1" applyFill="1" applyAlignment="1" applyProtection="1">
      <alignment horizontal="center" vertical="center"/>
      <protection locked="0"/>
    </xf>
    <xf numFmtId="49" fontId="4" fillId="3" borderId="0" xfId="0" applyNumberFormat="1" applyFont="1" applyFill="1" applyAlignment="1" applyProtection="1">
      <alignment horizontal="center" vertical="center"/>
      <protection locked="0"/>
    </xf>
    <xf numFmtId="0" fontId="4" fillId="3" borderId="0" xfId="0" applyFont="1" applyFill="1" applyAlignment="1" applyProtection="1">
      <alignment horizontal="center" vertical="center"/>
      <protection locked="0"/>
    </xf>
    <xf numFmtId="0" fontId="30" fillId="5" borderId="32" xfId="0" applyFont="1" applyFill="1" applyBorder="1" applyAlignment="1">
      <alignment horizontal="center"/>
    </xf>
    <xf numFmtId="0" fontId="30" fillId="5" borderId="33" xfId="0" applyFont="1" applyFill="1" applyBorder="1" applyAlignment="1">
      <alignment horizontal="center"/>
    </xf>
    <xf numFmtId="0" fontId="30" fillId="5" borderId="34" xfId="0" applyFont="1" applyFill="1" applyBorder="1" applyAlignment="1">
      <alignment horizontal="center"/>
    </xf>
    <xf numFmtId="49" fontId="3" fillId="3" borderId="0" xfId="0" applyNumberFormat="1" applyFont="1" applyFill="1" applyAlignment="1" applyProtection="1">
      <alignment horizontal="center"/>
      <protection locked="0"/>
    </xf>
    <xf numFmtId="0" fontId="3" fillId="3" borderId="0" xfId="0" applyFont="1" applyFill="1" applyAlignment="1" applyProtection="1">
      <alignment horizontal="center"/>
      <protection locked="0"/>
    </xf>
    <xf numFmtId="3" fontId="3" fillId="3" borderId="0" xfId="0" applyNumberFormat="1" applyFont="1" applyFill="1" applyAlignment="1" applyProtection="1">
      <alignment horizontal="center" vertical="center"/>
      <protection locked="0"/>
    </xf>
    <xf numFmtId="3" fontId="4" fillId="3" borderId="0" xfId="0" applyNumberFormat="1" applyFont="1" applyFill="1" applyAlignment="1" applyProtection="1">
      <alignment horizontal="center" vertical="center"/>
      <protection locked="0"/>
    </xf>
    <xf numFmtId="0" fontId="42" fillId="5" borderId="29" xfId="0" applyFont="1" applyFill="1" applyBorder="1" applyAlignment="1">
      <alignment horizontal="center"/>
    </xf>
    <xf numFmtId="0" fontId="42" fillId="5" borderId="0" xfId="0" applyFont="1" applyFill="1" applyAlignment="1">
      <alignment horizontal="center"/>
    </xf>
    <xf numFmtId="0" fontId="42" fillId="5" borderId="30" xfId="0" applyFont="1" applyFill="1" applyBorder="1" applyAlignment="1">
      <alignment horizontal="center"/>
    </xf>
    <xf numFmtId="0" fontId="41" fillId="5" borderId="83" xfId="0" applyFont="1" applyFill="1" applyBorder="1" applyAlignment="1">
      <alignment horizontal="center"/>
    </xf>
    <xf numFmtId="0" fontId="41" fillId="5" borderId="73" xfId="0" applyFont="1" applyFill="1" applyBorder="1" applyAlignment="1">
      <alignment horizontal="center"/>
    </xf>
    <xf numFmtId="0" fontId="41" fillId="5" borderId="84" xfId="0" applyFont="1" applyFill="1" applyBorder="1" applyAlignment="1">
      <alignment horizontal="center"/>
    </xf>
    <xf numFmtId="49" fontId="59" fillId="3" borderId="0" xfId="0" applyNumberFormat="1" applyFont="1" applyFill="1" applyAlignment="1" applyProtection="1">
      <alignment horizontal="center" vertical="center"/>
      <protection locked="0"/>
    </xf>
    <xf numFmtId="49" fontId="58" fillId="3" borderId="0" xfId="0" applyNumberFormat="1" applyFont="1" applyFill="1" applyAlignment="1" applyProtection="1">
      <alignment horizontal="center" vertical="center"/>
      <protection locked="0"/>
    </xf>
    <xf numFmtId="49" fontId="63" fillId="3" borderId="0" xfId="0" applyNumberFormat="1" applyFont="1" applyFill="1" applyAlignment="1" applyProtection="1">
      <alignment horizontal="center" vertical="center"/>
      <protection locked="0"/>
    </xf>
    <xf numFmtId="0" fontId="41" fillId="5" borderId="32" xfId="0" applyFont="1" applyFill="1" applyBorder="1" applyAlignment="1">
      <alignment horizontal="center"/>
    </xf>
    <xf numFmtId="0" fontId="41" fillId="5" borderId="33" xfId="0" applyFont="1" applyFill="1" applyBorder="1" applyAlignment="1">
      <alignment horizontal="center"/>
    </xf>
    <xf numFmtId="0" fontId="41" fillId="5" borderId="34" xfId="0" applyFont="1" applyFill="1" applyBorder="1" applyAlignment="1">
      <alignment horizontal="center"/>
    </xf>
    <xf numFmtId="3" fontId="58" fillId="3" borderId="0" xfId="0" applyNumberFormat="1" applyFont="1" applyFill="1" applyAlignment="1" applyProtection="1">
      <alignment horizontal="center" vertical="center"/>
      <protection locked="0"/>
    </xf>
    <xf numFmtId="3" fontId="63" fillId="3" borderId="0" xfId="0" applyNumberFormat="1" applyFont="1" applyFill="1" applyAlignment="1" applyProtection="1">
      <alignment horizontal="center" vertical="center"/>
      <protection locked="0"/>
    </xf>
    <xf numFmtId="49" fontId="4" fillId="0" borderId="31" xfId="0" applyNumberFormat="1" applyFont="1" applyBorder="1" applyAlignment="1">
      <alignment horizontal="center" vertical="center"/>
    </xf>
    <xf numFmtId="49" fontId="3" fillId="0" borderId="29" xfId="0" applyNumberFormat="1" applyFont="1" applyBorder="1" applyAlignment="1">
      <alignment horizontal="center" vertical="center"/>
    </xf>
    <xf numFmtId="4" fontId="3" fillId="0" borderId="30" xfId="0" applyNumberFormat="1" applyFont="1" applyBorder="1" applyAlignment="1">
      <alignment horizontal="center" vertical="center"/>
    </xf>
    <xf numFmtId="49" fontId="4" fillId="0" borderId="29" xfId="0" applyNumberFormat="1" applyFont="1" applyBorder="1" applyAlignment="1">
      <alignment horizontal="center" vertical="center"/>
    </xf>
    <xf numFmtId="4" fontId="4" fillId="0" borderId="30" xfId="0" applyNumberFormat="1" applyFont="1" applyBorder="1" applyAlignment="1">
      <alignment horizontal="center" vertical="center"/>
    </xf>
    <xf numFmtId="49" fontId="3" fillId="0" borderId="31" xfId="0" applyNumberFormat="1" applyFont="1" applyBorder="1" applyAlignment="1">
      <alignment horizontal="center" vertical="center"/>
    </xf>
    <xf numFmtId="4" fontId="3" fillId="0" borderId="0" xfId="0" applyNumberFormat="1" applyFont="1" applyAlignment="1">
      <alignment horizontal="center" vertical="center"/>
    </xf>
    <xf numFmtId="4" fontId="4" fillId="0" borderId="0" xfId="0" applyNumberFormat="1" applyFont="1" applyAlignment="1">
      <alignment horizontal="center" vertical="center"/>
    </xf>
    <xf numFmtId="0" fontId="65" fillId="0" borderId="0" xfId="0" applyFont="1" applyAlignment="1">
      <alignment horizontal="left" vertical="top" wrapText="1" readingOrder="1"/>
    </xf>
    <xf numFmtId="0" fontId="15" fillId="0" borderId="39" xfId="0" applyFont="1" applyBorder="1" applyAlignment="1">
      <alignment horizontal="left" vertical="top"/>
    </xf>
    <xf numFmtId="0" fontId="15" fillId="0" borderId="40" xfId="0" applyFont="1" applyBorder="1" applyAlignment="1">
      <alignment horizontal="left" vertical="top"/>
    </xf>
    <xf numFmtId="49" fontId="4" fillId="3" borderId="57" xfId="0" applyNumberFormat="1" applyFont="1" applyFill="1" applyBorder="1" applyAlignment="1">
      <alignment horizontal="center" vertical="center"/>
    </xf>
    <xf numFmtId="0" fontId="4" fillId="3" borderId="31" xfId="0" applyFont="1" applyFill="1" applyBorder="1" applyAlignment="1">
      <alignment horizontal="center" vertical="center"/>
    </xf>
    <xf numFmtId="0" fontId="4" fillId="3" borderId="58" xfId="0" applyFont="1" applyFill="1" applyBorder="1" applyAlignment="1">
      <alignment horizontal="center" vertical="center"/>
    </xf>
    <xf numFmtId="49" fontId="3" fillId="3" borderId="4" xfId="0" applyNumberFormat="1" applyFont="1" applyFill="1" applyBorder="1" applyAlignment="1">
      <alignment horizontal="center" vertical="center"/>
    </xf>
    <xf numFmtId="0" fontId="3" fillId="3" borderId="0" xfId="0" applyFont="1" applyFill="1" applyAlignment="1">
      <alignment horizontal="center" vertical="center"/>
    </xf>
    <xf numFmtId="49" fontId="3" fillId="3" borderId="0" xfId="0" applyNumberFormat="1" applyFont="1" applyFill="1" applyAlignment="1">
      <alignment horizontal="center" vertical="center"/>
    </xf>
    <xf numFmtId="0" fontId="3" fillId="3" borderId="52" xfId="0" applyFont="1" applyFill="1" applyBorder="1" applyAlignment="1">
      <alignment horizontal="center" vertical="center"/>
    </xf>
    <xf numFmtId="49" fontId="4" fillId="3" borderId="4" xfId="0" applyNumberFormat="1" applyFont="1" applyFill="1" applyBorder="1" applyAlignment="1">
      <alignment horizontal="center" vertical="center"/>
    </xf>
    <xf numFmtId="0" fontId="4" fillId="3" borderId="0" xfId="0" applyFont="1" applyFill="1" applyAlignment="1">
      <alignment horizontal="center" vertical="center"/>
    </xf>
    <xf numFmtId="49" fontId="4" fillId="3" borderId="0" xfId="0" applyNumberFormat="1" applyFont="1" applyFill="1" applyAlignment="1">
      <alignment horizontal="center" vertical="center"/>
    </xf>
    <xf numFmtId="0" fontId="4" fillId="3" borderId="52" xfId="0" applyFont="1" applyFill="1" applyBorder="1" applyAlignment="1">
      <alignment horizontal="center" vertical="center"/>
    </xf>
    <xf numFmtId="49" fontId="3" fillId="3" borderId="57" xfId="0" applyNumberFormat="1" applyFont="1" applyFill="1" applyBorder="1" applyAlignment="1">
      <alignment horizontal="center" vertical="center"/>
    </xf>
    <xf numFmtId="0" fontId="3" fillId="3" borderId="31" xfId="0" applyFont="1" applyFill="1" applyBorder="1" applyAlignment="1">
      <alignment horizontal="center" vertical="center"/>
    </xf>
    <xf numFmtId="0" fontId="3" fillId="3" borderId="58" xfId="0" applyFont="1" applyFill="1" applyBorder="1" applyAlignment="1">
      <alignment horizontal="center" vertical="center"/>
    </xf>
    <xf numFmtId="49" fontId="18" fillId="3" borderId="57" xfId="0" applyNumberFormat="1" applyFont="1" applyFill="1" applyBorder="1" applyAlignment="1">
      <alignment horizontal="center" vertical="center"/>
    </xf>
    <xf numFmtId="0" fontId="18" fillId="3" borderId="31" xfId="0" applyFont="1" applyFill="1" applyBorder="1" applyAlignment="1">
      <alignment horizontal="center" vertical="center"/>
    </xf>
    <xf numFmtId="0" fontId="18" fillId="3" borderId="58" xfId="0" applyFont="1" applyFill="1" applyBorder="1" applyAlignment="1">
      <alignment horizontal="center" vertical="center"/>
    </xf>
    <xf numFmtId="49" fontId="17" fillId="3" borderId="70" xfId="0" applyNumberFormat="1" applyFont="1" applyFill="1" applyBorder="1" applyAlignment="1">
      <alignment horizontal="center" vertical="center"/>
    </xf>
    <xf numFmtId="49" fontId="17" fillId="3" borderId="69" xfId="0" applyNumberFormat="1" applyFont="1" applyFill="1" applyBorder="1" applyAlignment="1">
      <alignment horizontal="center" vertical="center"/>
    </xf>
    <xf numFmtId="49" fontId="17" fillId="3" borderId="68" xfId="0" applyNumberFormat="1" applyFont="1" applyFill="1" applyBorder="1" applyAlignment="1">
      <alignment horizontal="center" vertical="center"/>
    </xf>
    <xf numFmtId="49" fontId="17" fillId="3" borderId="57" xfId="0" applyNumberFormat="1" applyFont="1" applyFill="1" applyBorder="1" applyAlignment="1">
      <alignment horizontal="center" vertical="center"/>
    </xf>
    <xf numFmtId="49" fontId="17" fillId="3" borderId="31" xfId="0" applyNumberFormat="1" applyFont="1" applyFill="1" applyBorder="1" applyAlignment="1">
      <alignment horizontal="center" vertical="center"/>
    </xf>
    <xf numFmtId="49" fontId="17" fillId="3" borderId="58" xfId="0" applyNumberFormat="1" applyFont="1" applyFill="1" applyBorder="1" applyAlignment="1">
      <alignment horizontal="center" vertical="center"/>
    </xf>
    <xf numFmtId="0" fontId="17" fillId="3" borderId="31" xfId="0" applyFont="1" applyFill="1" applyBorder="1" applyAlignment="1">
      <alignment horizontal="center" vertical="center"/>
    </xf>
    <xf numFmtId="0" fontId="17" fillId="3" borderId="58" xfId="0" applyFont="1" applyFill="1" applyBorder="1" applyAlignment="1">
      <alignment horizontal="center" vertical="center"/>
    </xf>
    <xf numFmtId="3" fontId="19" fillId="0" borderId="0" xfId="2" applyNumberFormat="1" applyAlignment="1">
      <alignment horizontal="center"/>
    </xf>
    <xf numFmtId="0" fontId="20" fillId="5" borderId="77" xfId="2" applyFont="1" applyFill="1" applyBorder="1" applyAlignment="1">
      <alignment horizontal="center"/>
    </xf>
    <xf numFmtId="3" fontId="3" fillId="0" borderId="0" xfId="2" applyNumberFormat="1" applyFont="1" applyAlignment="1">
      <alignment horizontal="center"/>
    </xf>
  </cellXfs>
  <cellStyles count="3">
    <cellStyle name="Millares 2" xfId="1" xr:uid="{ADFEF9E9-9169-4F6F-8DF5-BDB51928D540}"/>
    <cellStyle name="Normal" xfId="0" builtinId="0"/>
    <cellStyle name="Normal 5" xfId="2" xr:uid="{02BCD175-CEC1-4602-B756-88B21E557AB4}"/>
  </cellStyles>
  <dxfs count="2">
    <dxf>
      <font>
        <color rgb="FFFF0000"/>
      </font>
    </dxf>
    <dxf>
      <font>
        <color rgb="FFFF0000"/>
      </font>
    </dxf>
  </dxfs>
  <tableStyles count="0" defaultTableStyle="TableStyleMedium2" defaultPivotStyle="PivotStyleLight16"/>
  <colors>
    <mruColors>
      <color rgb="FF0000FF"/>
      <color rgb="FF9933FF"/>
      <color rgb="FF00FFFF"/>
      <color rgb="FFFF71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xdr:col>
      <xdr:colOff>1571625</xdr:colOff>
      <xdr:row>19</xdr:row>
      <xdr:rowOff>0</xdr:rowOff>
    </xdr:from>
    <xdr:ext cx="1533141" cy="1279640"/>
    <xdr:pic>
      <xdr:nvPicPr>
        <xdr:cNvPr id="2" name="Imagen 1">
          <a:extLst>
            <a:ext uri="{FF2B5EF4-FFF2-40B4-BE49-F238E27FC236}">
              <a16:creationId xmlns:a16="http://schemas.microsoft.com/office/drawing/2014/main" id="{6888519C-766B-44A3-A94A-13CD8CAF609D}"/>
            </a:ext>
          </a:extLst>
        </xdr:cNvPr>
        <xdr:cNvPicPr>
          <a:picLocks noChangeAspect="1"/>
        </xdr:cNvPicPr>
      </xdr:nvPicPr>
      <xdr:blipFill>
        <a:blip xmlns:r="http://schemas.openxmlformats.org/officeDocument/2006/relationships" r:embed="rId1" cstate="print">
          <a:clrChange>
            <a:clrFrom>
              <a:srgbClr val="FCFCFC"/>
            </a:clrFrom>
            <a:clrTo>
              <a:srgbClr val="FCFCFC">
                <a:alpha val="0"/>
              </a:srgbClr>
            </a:clrTo>
          </a:clrChange>
          <a:extLst>
            <a:ext uri="{28A0092B-C50C-407E-A947-70E740481C1C}">
              <a14:useLocalDpi xmlns:a14="http://schemas.microsoft.com/office/drawing/2010/main" val="0"/>
            </a:ext>
          </a:extLst>
        </a:blip>
        <a:stretch>
          <a:fillRect/>
        </a:stretch>
      </xdr:blipFill>
      <xdr:spPr>
        <a:xfrm>
          <a:off x="2314575" y="3619500"/>
          <a:ext cx="1533141" cy="127964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arpetas/Contaduria%20General%20de%20la%20Nacion/Informes%20Contaduria/Cta%202017%204o%20Trimestre/1%20Contaduria%20Nacional%20CGN/SCHIP/MATRIZ-S%20PUBLICO-2017-4-TRIM-oct-dic_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ergio.mayorga/Desktop/INFORME%20X/CGN2005_001_SALDOS_Y_MOVIMIENT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ergio.mayorga/Desktop/INFORME%20X/CGN2005_001_SALDOS_Y_MOVIMIENTOS-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arlos.cruz/Downloads/4%20MATRIZ%202023%201er%20trimestre%20NICS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ENERAL SALDO DIC 2016 (1)"/>
      <sheetName val="ACTIVIDAD SALDO DIC 2016 (1)"/>
      <sheetName val="CGN-2005-001 JUL-SEP 2017"/>
      <sheetName val="Recuperado_Hoja1 (2)"/>
      <sheetName val="2016 cierre"/>
      <sheetName val="CGN-2005-001 VARIACIONES (1)"/>
      <sheetName val="BCE 2017 3 TRIM oct-dic NV 1"/>
      <sheetName val="BCE 2017 4 TRIM oct-dic NV 4"/>
      <sheetName val="SUPERAVIT 2017"/>
      <sheetName val="CGN-2005-001"/>
      <sheetName val="CGN-2005-002"/>
      <sheetName val="DDC-2007-100"/>
      <sheetName val="CGN-2016-001"/>
      <sheetName val="BGENERAL"/>
      <sheetName val="ACTIVIDAD"/>
      <sheetName val="ESTCAMBIOS"/>
      <sheetName val="DIRECTORIO AC"/>
      <sheetName val="Estruc.Bce 2015-2014 (1)"/>
      <sheetName val="Estruc.PyG 2015-2014 (1)"/>
      <sheetName val="Grafica Sit.Dic"/>
      <sheetName val="Grafica Sit.Dic BCE (1)"/>
      <sheetName val="Grafica Sit.Dic PYG (1)"/>
      <sheetName val="BCE GENERAL 1 2016"/>
    </sheetNames>
    <sheetDataSet>
      <sheetData sheetId="0">
        <row r="14">
          <cell r="B14" t="str">
            <v>ACTIVO CORRIENTE</v>
          </cell>
        </row>
      </sheetData>
      <sheetData sheetId="1">
        <row r="14">
          <cell r="B14" t="str">
            <v>INGRESOS OPERACIONALES</v>
          </cell>
        </row>
      </sheetData>
      <sheetData sheetId="2"/>
      <sheetData sheetId="3"/>
      <sheetData sheetId="4"/>
      <sheetData sheetId="5"/>
      <sheetData sheetId="6"/>
      <sheetData sheetId="7"/>
      <sheetData sheetId="8"/>
      <sheetData sheetId="9">
        <row r="16">
          <cell r="G16">
            <v>0</v>
          </cell>
        </row>
      </sheetData>
      <sheetData sheetId="10">
        <row r="1">
          <cell r="A1" t="str">
            <v>DEPARTAMENTO</v>
          </cell>
        </row>
      </sheetData>
      <sheetData sheetId="11"/>
      <sheetData sheetId="12"/>
      <sheetData sheetId="13">
        <row r="5">
          <cell r="A5" t="str">
            <v>A DICIEMBRE 31 DE 2017</v>
          </cell>
        </row>
      </sheetData>
      <sheetData sheetId="14">
        <row r="2">
          <cell r="A2" t="str">
            <v>BOGOTA  DISTRITO  CAPITAL</v>
          </cell>
        </row>
      </sheetData>
      <sheetData sheetId="15"/>
      <sheetData sheetId="16">
        <row r="1">
          <cell r="A1" t="str">
            <v>CODIGOS DE LAS ENTIDADES DE LA ADMINISTRACION CENTRAL, PARA DILIGENCIAR EL FORMATO DDC-2007-100 ANEXO DE OPERACIONES RECIPROCAS</v>
          </cell>
        </row>
        <row r="4">
          <cell r="A4" t="str">
            <v>ADMINISTRACIÓN CENTRAL Y LOCAL
FONDOS DE DESARROLLO LOCAL, SECRETARÍAS, DEPENDENCIAS y ORGANISMOS</v>
          </cell>
          <cell r="C4" t="str">
            <v>CODIGO PRESUPUESTAL</v>
          </cell>
          <cell r="D4" t="str">
            <v>CODIGO A REPORTAR EN EL ANEXO DE OPERACIONES RECÍPROCAS CON LA ADMINISTRACIÓN CENTRAL Y LOCAL</v>
          </cell>
        </row>
        <row r="5">
          <cell r="B5" t="str">
            <v>FONDOS DE DESARROLLO LOCAL</v>
          </cell>
        </row>
        <row r="6">
          <cell r="A6">
            <v>1</v>
          </cell>
          <cell r="B6" t="str">
            <v>FONDO DE DESARROLLO LOCAL DE USAQUÉN</v>
          </cell>
          <cell r="C6" t="str">
            <v>01</v>
          </cell>
          <cell r="D6">
            <v>210111001001</v>
          </cell>
        </row>
        <row r="7">
          <cell r="A7">
            <v>2</v>
          </cell>
          <cell r="B7" t="str">
            <v>FONDO DE DESARROLLO LOCAL DE CHAPINERO</v>
          </cell>
          <cell r="C7" t="str">
            <v>02</v>
          </cell>
          <cell r="D7">
            <v>210111001002</v>
          </cell>
        </row>
        <row r="8">
          <cell r="A8">
            <v>3</v>
          </cell>
          <cell r="B8" t="str">
            <v>FONDO DE DESARROLLO LOCAL DE SANTA FE</v>
          </cell>
          <cell r="C8" t="str">
            <v>03</v>
          </cell>
          <cell r="D8">
            <v>210111001003</v>
          </cell>
        </row>
        <row r="9">
          <cell r="A9">
            <v>4</v>
          </cell>
          <cell r="B9" t="str">
            <v>FONDO DE DESARROLLO LOCAL DE SAN CRISTOBAL</v>
          </cell>
          <cell r="C9" t="str">
            <v>04</v>
          </cell>
          <cell r="D9">
            <v>210111001004</v>
          </cell>
        </row>
        <row r="10">
          <cell r="A10">
            <v>5</v>
          </cell>
          <cell r="B10" t="str">
            <v>FONDO DE DESARROLLO LOCAL DE USME</v>
          </cell>
          <cell r="C10" t="str">
            <v>05</v>
          </cell>
          <cell r="D10">
            <v>210111001005</v>
          </cell>
        </row>
        <row r="11">
          <cell r="A11">
            <v>6</v>
          </cell>
          <cell r="B11" t="str">
            <v>FONDO DE DESARROLLO LOCAL DE TUNJUELITO</v>
          </cell>
          <cell r="C11" t="str">
            <v>06</v>
          </cell>
          <cell r="D11">
            <v>210111001006</v>
          </cell>
        </row>
        <row r="12">
          <cell r="A12">
            <v>7</v>
          </cell>
          <cell r="B12" t="str">
            <v>FONDO DE DESARROLLO LOCAL DE BOSA</v>
          </cell>
          <cell r="C12" t="str">
            <v>07</v>
          </cell>
          <cell r="D12">
            <v>210111001007</v>
          </cell>
        </row>
        <row r="13">
          <cell r="A13">
            <v>8</v>
          </cell>
          <cell r="B13" t="str">
            <v>FONDO DE DESARROLLO LOCAL DE KENNEDY</v>
          </cell>
          <cell r="C13" t="str">
            <v>08</v>
          </cell>
          <cell r="D13">
            <v>210111001008</v>
          </cell>
        </row>
        <row r="14">
          <cell r="A14">
            <v>9</v>
          </cell>
          <cell r="B14" t="str">
            <v>FONDO DE DESARROLLO LOCAL DE FONTIBÓN</v>
          </cell>
          <cell r="C14" t="str">
            <v>09</v>
          </cell>
          <cell r="D14">
            <v>210111001009</v>
          </cell>
        </row>
        <row r="15">
          <cell r="A15">
            <v>10</v>
          </cell>
          <cell r="B15" t="str">
            <v>FONDO DE DESARROLLO LOCAL DE ENGATIVÁ</v>
          </cell>
          <cell r="C15">
            <v>10</v>
          </cell>
          <cell r="D15">
            <v>210111001010</v>
          </cell>
        </row>
        <row r="16">
          <cell r="A16">
            <v>11</v>
          </cell>
          <cell r="B16" t="str">
            <v>FONDO DE DESARROLLO LOCAL DE SUBA</v>
          </cell>
          <cell r="C16">
            <v>11</v>
          </cell>
          <cell r="D16">
            <v>210111001011</v>
          </cell>
        </row>
        <row r="17">
          <cell r="A17">
            <v>12</v>
          </cell>
          <cell r="B17" t="str">
            <v>FONDO DE DESARROLLO LOCAL DE BARRIOS UNIDOS</v>
          </cell>
          <cell r="C17">
            <v>12</v>
          </cell>
          <cell r="D17">
            <v>210111001012</v>
          </cell>
        </row>
        <row r="18">
          <cell r="A18">
            <v>13</v>
          </cell>
          <cell r="B18" t="str">
            <v>FONDO DE DESARROLLO LOCAL DE TEUSAQUILLO</v>
          </cell>
          <cell r="C18">
            <v>13</v>
          </cell>
          <cell r="D18">
            <v>210111001013</v>
          </cell>
        </row>
        <row r="19">
          <cell r="A19">
            <v>14</v>
          </cell>
          <cell r="B19" t="str">
            <v>FONDO DE DESARROLLO LOCAL DE LOS MARTIRES</v>
          </cell>
          <cell r="C19">
            <v>14</v>
          </cell>
          <cell r="D19">
            <v>210111001014</v>
          </cell>
        </row>
        <row r="20">
          <cell r="A20">
            <v>15</v>
          </cell>
          <cell r="B20" t="str">
            <v>FONDO DE DESARROLLO LOCAL DE ANTONIO NARIÑO</v>
          </cell>
          <cell r="C20">
            <v>15</v>
          </cell>
          <cell r="D20">
            <v>210111001015</v>
          </cell>
        </row>
        <row r="21">
          <cell r="A21">
            <v>16</v>
          </cell>
          <cell r="B21" t="str">
            <v>FONDO DE DESARROLLO LOCAL DE PUENTE ARANDA</v>
          </cell>
          <cell r="C21">
            <v>16</v>
          </cell>
          <cell r="D21">
            <v>210111001016</v>
          </cell>
        </row>
        <row r="22">
          <cell r="A22">
            <v>17</v>
          </cell>
          <cell r="B22" t="str">
            <v>FONDO DE DESARROLLO LOCAL DE LA CANDELARIA</v>
          </cell>
          <cell r="C22">
            <v>17</v>
          </cell>
          <cell r="D22">
            <v>210111001017</v>
          </cell>
        </row>
        <row r="23">
          <cell r="A23">
            <v>18</v>
          </cell>
          <cell r="B23" t="str">
            <v>FONDO DE DESARROLLO LOCAL DE RAFAEL URIBE</v>
          </cell>
          <cell r="C23">
            <v>18</v>
          </cell>
          <cell r="D23">
            <v>210111001018</v>
          </cell>
        </row>
        <row r="24">
          <cell r="A24">
            <v>19</v>
          </cell>
          <cell r="B24" t="str">
            <v>FONDO DE DESARROLLO LOCAL DE CIUDAD BOLÍVAR</v>
          </cell>
          <cell r="C24">
            <v>19</v>
          </cell>
          <cell r="D24">
            <v>210111001019</v>
          </cell>
        </row>
        <row r="25">
          <cell r="A25">
            <v>20</v>
          </cell>
          <cell r="B25" t="str">
            <v>FONDO DE DESARROLLO LOCAL DE SUMAPAZ</v>
          </cell>
          <cell r="C25">
            <v>20</v>
          </cell>
          <cell r="D25">
            <v>210111001020</v>
          </cell>
        </row>
        <row r="26">
          <cell r="B26" t="str">
            <v>SECRETARÍAS</v>
          </cell>
        </row>
        <row r="27">
          <cell r="A27">
            <v>1</v>
          </cell>
          <cell r="B27" t="str">
            <v>SECRETARÍA GENERAL</v>
          </cell>
          <cell r="C27">
            <v>104</v>
          </cell>
          <cell r="D27">
            <v>210111001104</v>
          </cell>
        </row>
        <row r="28">
          <cell r="A28">
            <v>2</v>
          </cell>
          <cell r="B28" t="str">
            <v>SECRETARÍA DISTRITAL DE GOBIERNO</v>
          </cell>
          <cell r="C28">
            <v>110</v>
          </cell>
          <cell r="D28">
            <v>210111001110</v>
          </cell>
          <cell r="E28" t="str">
            <v>SECRETARÍA DISTRITAL DE GOBIERNO</v>
          </cell>
        </row>
        <row r="29">
          <cell r="A29">
            <v>3</v>
          </cell>
          <cell r="B29" t="str">
            <v>SECRETARÍA DISTRITAL DE HACIENDA</v>
          </cell>
          <cell r="C29">
            <v>111</v>
          </cell>
          <cell r="D29">
            <v>210111001111</v>
          </cell>
        </row>
        <row r="30">
          <cell r="A30">
            <v>4</v>
          </cell>
          <cell r="B30" t="str">
            <v>SECRETARÍA DISTRITAL DE SALUD</v>
          </cell>
          <cell r="C30">
            <v>114</v>
          </cell>
          <cell r="D30">
            <v>210111001114</v>
          </cell>
        </row>
        <row r="31">
          <cell r="A31">
            <v>5</v>
          </cell>
          <cell r="B31" t="str">
            <v>SECRETARÍA DISTRITAL DE MOVILIDAD</v>
          </cell>
          <cell r="C31">
            <v>113</v>
          </cell>
          <cell r="D31">
            <v>210111001113</v>
          </cell>
          <cell r="E31" t="str">
            <v>SECRETARÍA DISTRITAL DE MOVILIDAD</v>
          </cell>
        </row>
        <row r="32">
          <cell r="A32">
            <v>6</v>
          </cell>
          <cell r="B32" t="str">
            <v>SECRETARÍA DISTRITAL DE AMBIENTE</v>
          </cell>
          <cell r="C32">
            <v>126</v>
          </cell>
          <cell r="D32">
            <v>210111001126</v>
          </cell>
          <cell r="E32" t="str">
            <v>SECRETARÍA DISTRITAL DE AMBIENTE</v>
          </cell>
        </row>
        <row r="33">
          <cell r="A33">
            <v>7</v>
          </cell>
          <cell r="B33" t="str">
            <v>SECRETARÍA DISTRITAL DEL HÁBITAT</v>
          </cell>
          <cell r="C33">
            <v>118</v>
          </cell>
          <cell r="D33">
            <v>210111001118</v>
          </cell>
        </row>
        <row r="34">
          <cell r="A34">
            <v>8</v>
          </cell>
          <cell r="B34" t="str">
            <v>SECRETARÍA DE EDUCACIÓN DEL DISTRITO</v>
          </cell>
          <cell r="C34">
            <v>112</v>
          </cell>
          <cell r="D34">
            <v>210111001112</v>
          </cell>
          <cell r="E34" t="str">
            <v>SECRETARÍA DE EDUCACIÓN DEL DISTRITO</v>
          </cell>
        </row>
        <row r="35">
          <cell r="A35">
            <v>9</v>
          </cell>
          <cell r="B35" t="str">
            <v>SECRETARÍA DISTRITAL DE INTEGRACIÓN SOCIAL</v>
          </cell>
          <cell r="C35">
            <v>122</v>
          </cell>
          <cell r="D35">
            <v>210111001122</v>
          </cell>
        </row>
        <row r="36">
          <cell r="A36">
            <v>10</v>
          </cell>
          <cell r="B36" t="str">
            <v>SECRETARÍA DISTRITAL DE CULTURA, RECREACIÓN Y DEPORTE</v>
          </cell>
          <cell r="C36">
            <v>119</v>
          </cell>
          <cell r="D36">
            <v>210111001119</v>
          </cell>
        </row>
        <row r="37">
          <cell r="A37">
            <v>11</v>
          </cell>
          <cell r="B37" t="str">
            <v>SECRETARÍA DISTRITAL DE DESARROLLO ECONÓMICO</v>
          </cell>
          <cell r="C37">
            <v>117</v>
          </cell>
          <cell r="D37">
            <v>210111001117</v>
          </cell>
        </row>
        <row r="38">
          <cell r="A38">
            <v>12</v>
          </cell>
          <cell r="B38" t="str">
            <v>SECRETARÍA DISTRITAL DE PLANEACIÓN</v>
          </cell>
          <cell r="C38">
            <v>120</v>
          </cell>
          <cell r="D38">
            <v>210111001120</v>
          </cell>
        </row>
        <row r="39">
          <cell r="B39" t="str">
            <v xml:space="preserve">ORGANISMOS DE CONTROL </v>
          </cell>
        </row>
        <row r="40">
          <cell r="A40">
            <v>1</v>
          </cell>
          <cell r="B40" t="str">
            <v>PERSONERÍA DE BOGOTÁ D.C.</v>
          </cell>
          <cell r="C40">
            <v>102</v>
          </cell>
          <cell r="D40">
            <v>210111001102</v>
          </cell>
        </row>
        <row r="41">
          <cell r="A41">
            <v>2</v>
          </cell>
          <cell r="B41" t="str">
            <v>VEEDURÍA DISTRITAL</v>
          </cell>
          <cell r="C41">
            <v>105</v>
          </cell>
          <cell r="D41">
            <v>210111001105</v>
          </cell>
        </row>
        <row r="42">
          <cell r="A42">
            <v>3</v>
          </cell>
          <cell r="B42" t="str">
            <v>CONCEJO DE BOGOTÁ D.C.</v>
          </cell>
          <cell r="C42">
            <v>100</v>
          </cell>
          <cell r="D42">
            <v>210111001100</v>
          </cell>
        </row>
        <row r="43">
          <cell r="A43">
            <v>4</v>
          </cell>
          <cell r="B43" t="str">
            <v>CONTRALORÍA DE BOGOTÁ D.C.</v>
          </cell>
          <cell r="C43">
            <v>235</v>
          </cell>
          <cell r="D43">
            <v>210111001235</v>
          </cell>
        </row>
        <row r="44">
          <cell r="B44" t="str">
            <v>DEPARTAMENTOS ADMINISTRATIVOS</v>
          </cell>
        </row>
        <row r="45">
          <cell r="A45">
            <v>1</v>
          </cell>
          <cell r="B45" t="str">
            <v>DEPARTAMENTO ADMINISTRATIVO DE LA DEFENSORÍA DEL ESPACIO PÚBLICO - DADEP</v>
          </cell>
          <cell r="C45">
            <v>127</v>
          </cell>
          <cell r="D45">
            <v>210111001127</v>
          </cell>
        </row>
        <row r="46">
          <cell r="A46">
            <v>2</v>
          </cell>
          <cell r="B46" t="str">
            <v>DEPARTAMENTO ADMINISTRATIVO DEL SERVICIO CIVIL</v>
          </cell>
          <cell r="C46">
            <v>125</v>
          </cell>
          <cell r="D46">
            <v>210111001125</v>
          </cell>
        </row>
        <row r="47">
          <cell r="B47" t="str">
            <v xml:space="preserve">UNIDAD ADMINISTRATIVA ESPECIAL  </v>
          </cell>
        </row>
        <row r="48">
          <cell r="A48">
            <v>1</v>
          </cell>
          <cell r="B48" t="str">
            <v>UNIDAD ADMINISTRATIVA ESPECIAL DEL CUERPO OFICIAL DE BOMBEROS</v>
          </cell>
          <cell r="C48">
            <v>131</v>
          </cell>
          <cell r="D48">
            <v>210111001131</v>
          </cell>
        </row>
      </sheetData>
      <sheetData sheetId="17"/>
      <sheetData sheetId="18"/>
      <sheetData sheetId="19"/>
      <sheetData sheetId="20"/>
      <sheetData sheetId="2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GN-2015-001"/>
    </sheetNames>
    <sheetDataSet>
      <sheetData sheetId="0">
        <row r="10">
          <cell r="B10" t="str">
            <v>CODIGO
CONTABLE</v>
          </cell>
          <cell r="C10" t="str">
            <v>NOMBRE</v>
          </cell>
          <cell r="D10" t="str">
            <v>SALDO FINAL
AL
31-12-2022</v>
          </cell>
          <cell r="E10" t="str">
            <v>MOVIMIENTO
DEBITO
ENE-MAR</v>
          </cell>
          <cell r="F10" t="str">
            <v>MOVIMIENTO
CREDITO
ENE-MAR</v>
          </cell>
          <cell r="G10" t="str">
            <v>SALDO TOTAL
AL
31-03-2023</v>
          </cell>
          <cell r="H10" t="str">
            <v>SALDO FINAL
CORRIENTE
31-03-2023</v>
          </cell>
          <cell r="I10" t="str">
            <v>SALDO FINAL
NO CORRIENTE
31-03-2023</v>
          </cell>
        </row>
        <row r="11">
          <cell r="B11">
            <v>100000</v>
          </cell>
          <cell r="C11" t="str">
            <v>ACTIVOS</v>
          </cell>
          <cell r="D11">
            <v>10627505683184.223</v>
          </cell>
          <cell r="E11">
            <v>313517238857.06995</v>
          </cell>
          <cell r="F11">
            <v>291507717461.50995</v>
          </cell>
          <cell r="G11">
            <v>10649515204579.781</v>
          </cell>
          <cell r="H11">
            <v>156040976840.85999</v>
          </cell>
          <cell r="I11">
            <v>10493474227738.92</v>
          </cell>
        </row>
        <row r="12">
          <cell r="B12">
            <v>110000</v>
          </cell>
          <cell r="C12" t="str">
            <v>EFECTIVO Y EQUIVALENTES AL EFECTIVO</v>
          </cell>
          <cell r="D12">
            <v>28598751598.759998</v>
          </cell>
          <cell r="E12">
            <v>122260888958.57001</v>
          </cell>
          <cell r="F12">
            <v>120354040424.5</v>
          </cell>
          <cell r="G12">
            <v>30505600132.829987</v>
          </cell>
          <cell r="H12">
            <v>30505600132.829987</v>
          </cell>
          <cell r="I12">
            <v>0</v>
          </cell>
        </row>
        <row r="13">
          <cell r="B13">
            <v>110500</v>
          </cell>
          <cell r="C13" t="str">
            <v>CAJA</v>
          </cell>
          <cell r="D13">
            <v>0</v>
          </cell>
          <cell r="E13">
            <v>20291300</v>
          </cell>
          <cell r="F13">
            <v>256300</v>
          </cell>
          <cell r="G13">
            <v>20035000</v>
          </cell>
          <cell r="H13">
            <v>20035000</v>
          </cell>
          <cell r="I13">
            <v>0</v>
          </cell>
        </row>
        <row r="14">
          <cell r="B14">
            <v>110501</v>
          </cell>
          <cell r="C14" t="str">
            <v>Caja principal</v>
          </cell>
          <cell r="D14">
            <v>0</v>
          </cell>
          <cell r="E14">
            <v>0</v>
          </cell>
          <cell r="F14">
            <v>0</v>
          </cell>
          <cell r="G14">
            <v>0</v>
          </cell>
          <cell r="H14">
            <v>0</v>
          </cell>
          <cell r="I14">
            <v>0</v>
          </cell>
        </row>
        <row r="15">
          <cell r="B15">
            <v>110502</v>
          </cell>
          <cell r="C15" t="str">
            <v>Caja menor</v>
          </cell>
          <cell r="D15">
            <v>0</v>
          </cell>
          <cell r="E15">
            <v>20291300</v>
          </cell>
          <cell r="F15">
            <v>256300</v>
          </cell>
          <cell r="G15">
            <v>20035000</v>
          </cell>
          <cell r="H15">
            <v>20035000</v>
          </cell>
          <cell r="I15">
            <v>0</v>
          </cell>
        </row>
        <row r="16">
          <cell r="B16">
            <v>110600</v>
          </cell>
          <cell r="C16" t="str">
            <v>CUENTA ÚNICA NACIONAL</v>
          </cell>
          <cell r="D16">
            <v>0</v>
          </cell>
          <cell r="E16">
            <v>0</v>
          </cell>
          <cell r="F16">
            <v>0</v>
          </cell>
          <cell r="G16">
            <v>0</v>
          </cell>
          <cell r="H16">
            <v>0</v>
          </cell>
          <cell r="I16">
            <v>0</v>
          </cell>
        </row>
        <row r="17">
          <cell r="B17">
            <v>110601</v>
          </cell>
          <cell r="C17" t="str">
            <v>Cajero</v>
          </cell>
          <cell r="D17">
            <v>0</v>
          </cell>
          <cell r="E17">
            <v>0</v>
          </cell>
          <cell r="F17">
            <v>0</v>
          </cell>
          <cell r="G17">
            <v>0</v>
          </cell>
          <cell r="H17">
            <v>0</v>
          </cell>
          <cell r="I17">
            <v>0</v>
          </cell>
        </row>
        <row r="18">
          <cell r="B18">
            <v>110602</v>
          </cell>
          <cell r="C18" t="str">
            <v>Recaudos presupuestales</v>
          </cell>
          <cell r="D18">
            <v>0</v>
          </cell>
          <cell r="E18">
            <v>0</v>
          </cell>
          <cell r="F18">
            <v>0</v>
          </cell>
          <cell r="G18">
            <v>0</v>
          </cell>
          <cell r="H18">
            <v>0</v>
          </cell>
          <cell r="I18">
            <v>0</v>
          </cell>
        </row>
        <row r="19">
          <cell r="B19">
            <v>110603</v>
          </cell>
          <cell r="C19" t="str">
            <v>Recaudos afectación específica</v>
          </cell>
          <cell r="D19">
            <v>0</v>
          </cell>
          <cell r="E19">
            <v>0</v>
          </cell>
          <cell r="F19">
            <v>0</v>
          </cell>
          <cell r="G19">
            <v>0</v>
          </cell>
          <cell r="H19">
            <v>0</v>
          </cell>
          <cell r="I19">
            <v>0</v>
          </cell>
        </row>
        <row r="20">
          <cell r="B20">
            <v>110604</v>
          </cell>
          <cell r="C20" t="str">
            <v>Recaudos SCUN</v>
          </cell>
          <cell r="D20">
            <v>0</v>
          </cell>
          <cell r="E20">
            <v>0</v>
          </cell>
          <cell r="F20">
            <v>0</v>
          </cell>
          <cell r="G20">
            <v>0</v>
          </cell>
          <cell r="H20">
            <v>0</v>
          </cell>
          <cell r="I20">
            <v>0</v>
          </cell>
        </row>
        <row r="21">
          <cell r="B21">
            <v>110605</v>
          </cell>
          <cell r="C21" t="str">
            <v>Cuentas operaciones financieras</v>
          </cell>
          <cell r="D21">
            <v>0</v>
          </cell>
          <cell r="E21">
            <v>0</v>
          </cell>
          <cell r="F21">
            <v>0</v>
          </cell>
          <cell r="G21">
            <v>0</v>
          </cell>
          <cell r="H21">
            <v>0</v>
          </cell>
          <cell r="I21">
            <v>0</v>
          </cell>
        </row>
        <row r="22">
          <cell r="B22">
            <v>110606</v>
          </cell>
          <cell r="C22" t="str">
            <v>Otras cuentas corrientes</v>
          </cell>
          <cell r="D22">
            <v>0</v>
          </cell>
          <cell r="E22">
            <v>0</v>
          </cell>
          <cell r="F22">
            <v>0</v>
          </cell>
          <cell r="G22">
            <v>0</v>
          </cell>
          <cell r="H22">
            <v>0</v>
          </cell>
          <cell r="I22">
            <v>0</v>
          </cell>
        </row>
        <row r="23">
          <cell r="B23">
            <v>110690</v>
          </cell>
          <cell r="C23" t="str">
            <v>Otras operaciones de Cuenta Única Nacional</v>
          </cell>
          <cell r="D23">
            <v>0</v>
          </cell>
          <cell r="E23">
            <v>0</v>
          </cell>
          <cell r="F23">
            <v>0</v>
          </cell>
          <cell r="G23">
            <v>0</v>
          </cell>
          <cell r="H23">
            <v>0</v>
          </cell>
          <cell r="I23">
            <v>0</v>
          </cell>
        </row>
        <row r="24">
          <cell r="B24">
            <v>111000</v>
          </cell>
          <cell r="C24" t="str">
            <v>DEPÓSITOS EN INSTITUCIONES FINANCIERAS</v>
          </cell>
          <cell r="D24">
            <v>28598751598.759998</v>
          </cell>
          <cell r="E24">
            <v>122240597658.57001</v>
          </cell>
          <cell r="F24">
            <v>120353784124.5</v>
          </cell>
          <cell r="G24">
            <v>30485565132.829987</v>
          </cell>
          <cell r="H24">
            <v>30485565132.829987</v>
          </cell>
          <cell r="I24">
            <v>0</v>
          </cell>
        </row>
        <row r="25">
          <cell r="B25">
            <v>111005</v>
          </cell>
          <cell r="C25" t="str">
            <v>Cuenta corriente</v>
          </cell>
          <cell r="D25">
            <v>4486859.84</v>
          </cell>
          <cell r="E25">
            <v>80094755375</v>
          </cell>
          <cell r="F25">
            <v>80087812717</v>
          </cell>
          <cell r="G25">
            <v>11429517.839996338</v>
          </cell>
          <cell r="H25">
            <v>11429517.839996338</v>
          </cell>
          <cell r="I25">
            <v>0</v>
          </cell>
        </row>
        <row r="26">
          <cell r="B26">
            <v>111006</v>
          </cell>
          <cell r="C26" t="str">
            <v>Cuenta de ahorro</v>
          </cell>
          <cell r="D26">
            <v>28594264738.919998</v>
          </cell>
          <cell r="E26">
            <v>42145842283.57</v>
          </cell>
          <cell r="F26">
            <v>40265971407.5</v>
          </cell>
          <cell r="G26">
            <v>30474135614.98999</v>
          </cell>
          <cell r="H26">
            <v>30474135614.98999</v>
          </cell>
          <cell r="I26">
            <v>0</v>
          </cell>
        </row>
        <row r="27">
          <cell r="B27">
            <v>111009</v>
          </cell>
          <cell r="C27" t="str">
            <v>Depósitos simples</v>
          </cell>
          <cell r="D27">
            <v>0</v>
          </cell>
          <cell r="E27">
            <v>0</v>
          </cell>
          <cell r="F27">
            <v>0</v>
          </cell>
          <cell r="G27">
            <v>0</v>
          </cell>
          <cell r="H27">
            <v>0</v>
          </cell>
          <cell r="I27">
            <v>0</v>
          </cell>
        </row>
        <row r="28">
          <cell r="B28">
            <v>111010</v>
          </cell>
          <cell r="C28" t="str">
            <v>Cuentas de compensación Banco de la República</v>
          </cell>
          <cell r="D28">
            <v>0</v>
          </cell>
          <cell r="E28">
            <v>0</v>
          </cell>
          <cell r="F28">
            <v>0</v>
          </cell>
          <cell r="G28">
            <v>0</v>
          </cell>
          <cell r="H28">
            <v>0</v>
          </cell>
          <cell r="I28">
            <v>0</v>
          </cell>
        </row>
        <row r="29">
          <cell r="B29">
            <v>111011</v>
          </cell>
          <cell r="C29" t="str">
            <v>Depósitos en el exterior</v>
          </cell>
          <cell r="D29">
            <v>0</v>
          </cell>
          <cell r="E29">
            <v>0</v>
          </cell>
          <cell r="F29">
            <v>0</v>
          </cell>
          <cell r="G29">
            <v>0</v>
          </cell>
          <cell r="H29">
            <v>0</v>
          </cell>
          <cell r="I29">
            <v>0</v>
          </cell>
        </row>
        <row r="30">
          <cell r="B30">
            <v>111012</v>
          </cell>
          <cell r="C30" t="str">
            <v>Depósitos remunerados</v>
          </cell>
          <cell r="D30">
            <v>0</v>
          </cell>
          <cell r="E30">
            <v>0</v>
          </cell>
          <cell r="F30">
            <v>0</v>
          </cell>
          <cell r="G30">
            <v>0</v>
          </cell>
          <cell r="H30">
            <v>0</v>
          </cell>
          <cell r="I30">
            <v>0</v>
          </cell>
        </row>
        <row r="31">
          <cell r="B31">
            <v>111013</v>
          </cell>
          <cell r="C31" t="str">
            <v>Depósitos para fondos de solidaridad y redistribución del ingreso</v>
          </cell>
          <cell r="D31">
            <v>0</v>
          </cell>
          <cell r="E31">
            <v>0</v>
          </cell>
          <cell r="F31">
            <v>0</v>
          </cell>
          <cell r="G31">
            <v>0</v>
          </cell>
          <cell r="H31">
            <v>0</v>
          </cell>
          <cell r="I31">
            <v>0</v>
          </cell>
        </row>
        <row r="32">
          <cell r="B32">
            <v>111014</v>
          </cell>
          <cell r="C32" t="str">
            <v>Depósitos de los fondos de reservas del régimen de prima media con prestación definida</v>
          </cell>
          <cell r="D32">
            <v>0</v>
          </cell>
          <cell r="E32">
            <v>0</v>
          </cell>
          <cell r="F32">
            <v>0</v>
          </cell>
          <cell r="G32">
            <v>0</v>
          </cell>
          <cell r="H32">
            <v>0</v>
          </cell>
          <cell r="I32">
            <v>0</v>
          </cell>
        </row>
        <row r="33">
          <cell r="B33">
            <v>111090</v>
          </cell>
          <cell r="C33" t="str">
            <v>Otros depósitos en instituciones financieras</v>
          </cell>
          <cell r="D33">
            <v>0</v>
          </cell>
          <cell r="E33">
            <v>0</v>
          </cell>
          <cell r="F33">
            <v>0</v>
          </cell>
          <cell r="G33">
            <v>0</v>
          </cell>
          <cell r="H33">
            <v>0</v>
          </cell>
          <cell r="I33">
            <v>0</v>
          </cell>
        </row>
        <row r="34">
          <cell r="B34">
            <v>112000</v>
          </cell>
          <cell r="C34" t="str">
            <v>FONDOS EN TRÁNSITO</v>
          </cell>
          <cell r="D34">
            <v>0</v>
          </cell>
          <cell r="E34">
            <v>0</v>
          </cell>
          <cell r="F34">
            <v>0</v>
          </cell>
          <cell r="G34">
            <v>0</v>
          </cell>
          <cell r="H34">
            <v>0</v>
          </cell>
          <cell r="I34">
            <v>0</v>
          </cell>
        </row>
        <row r="35">
          <cell r="B35">
            <v>112005</v>
          </cell>
          <cell r="C35" t="str">
            <v>Cuenta corriente</v>
          </cell>
          <cell r="D35">
            <v>0</v>
          </cell>
          <cell r="E35">
            <v>0</v>
          </cell>
          <cell r="F35">
            <v>0</v>
          </cell>
          <cell r="G35">
            <v>0</v>
          </cell>
          <cell r="H35">
            <v>0</v>
          </cell>
          <cell r="I35">
            <v>0</v>
          </cell>
        </row>
        <row r="36">
          <cell r="B36">
            <v>112006</v>
          </cell>
          <cell r="C36" t="str">
            <v>Cuenta de ahorro</v>
          </cell>
          <cell r="D36">
            <v>0</v>
          </cell>
          <cell r="E36">
            <v>0</v>
          </cell>
          <cell r="F36">
            <v>0</v>
          </cell>
          <cell r="G36">
            <v>0</v>
          </cell>
          <cell r="H36">
            <v>0</v>
          </cell>
          <cell r="I36">
            <v>0</v>
          </cell>
        </row>
        <row r="37">
          <cell r="B37">
            <v>112010</v>
          </cell>
          <cell r="C37" t="str">
            <v>Red bancaria</v>
          </cell>
          <cell r="D37">
            <v>0</v>
          </cell>
          <cell r="E37">
            <v>0</v>
          </cell>
          <cell r="F37">
            <v>0</v>
          </cell>
          <cell r="G37">
            <v>0</v>
          </cell>
          <cell r="H37">
            <v>0</v>
          </cell>
          <cell r="I37">
            <v>0</v>
          </cell>
        </row>
        <row r="38">
          <cell r="B38">
            <v>112090</v>
          </cell>
          <cell r="C38" t="str">
            <v>Otros depósitos</v>
          </cell>
          <cell r="D38">
            <v>0</v>
          </cell>
          <cell r="E38">
            <v>0</v>
          </cell>
          <cell r="F38">
            <v>0</v>
          </cell>
          <cell r="G38">
            <v>0</v>
          </cell>
          <cell r="H38">
            <v>0</v>
          </cell>
          <cell r="I38">
            <v>0</v>
          </cell>
        </row>
        <row r="39">
          <cell r="B39">
            <v>113200</v>
          </cell>
          <cell r="C39" t="str">
            <v>EFECTIVO DE USO RESTRINGIDO</v>
          </cell>
          <cell r="D39">
            <v>0</v>
          </cell>
          <cell r="E39">
            <v>0</v>
          </cell>
          <cell r="F39">
            <v>0</v>
          </cell>
          <cell r="G39">
            <v>0</v>
          </cell>
          <cell r="H39">
            <v>0</v>
          </cell>
          <cell r="I39">
            <v>0</v>
          </cell>
        </row>
        <row r="40">
          <cell r="B40">
            <v>113205</v>
          </cell>
          <cell r="C40" t="str">
            <v>Caja</v>
          </cell>
          <cell r="D40">
            <v>0</v>
          </cell>
          <cell r="E40">
            <v>0</v>
          </cell>
          <cell r="F40">
            <v>0</v>
          </cell>
          <cell r="G40">
            <v>0</v>
          </cell>
          <cell r="H40">
            <v>0</v>
          </cell>
          <cell r="I40">
            <v>0</v>
          </cell>
        </row>
        <row r="41">
          <cell r="B41">
            <v>113210</v>
          </cell>
          <cell r="C41" t="str">
            <v>Depósitos en instituciones financieras</v>
          </cell>
          <cell r="D41">
            <v>0</v>
          </cell>
          <cell r="E41">
            <v>0</v>
          </cell>
          <cell r="F41">
            <v>0</v>
          </cell>
          <cell r="G41">
            <v>0</v>
          </cell>
          <cell r="H41">
            <v>0</v>
          </cell>
          <cell r="I41">
            <v>0</v>
          </cell>
        </row>
        <row r="42">
          <cell r="B42">
            <v>113220</v>
          </cell>
          <cell r="C42" t="str">
            <v>Fondos en tránsito</v>
          </cell>
          <cell r="D42">
            <v>0</v>
          </cell>
          <cell r="E42">
            <v>0</v>
          </cell>
          <cell r="F42">
            <v>0</v>
          </cell>
          <cell r="G42">
            <v>0</v>
          </cell>
          <cell r="H42">
            <v>0</v>
          </cell>
          <cell r="I42">
            <v>0</v>
          </cell>
        </row>
        <row r="43">
          <cell r="B43">
            <v>113300</v>
          </cell>
          <cell r="C43" t="str">
            <v>EQUIVALENTES AL EFECTIVO</v>
          </cell>
          <cell r="D43">
            <v>0</v>
          </cell>
          <cell r="E43">
            <v>0</v>
          </cell>
          <cell r="F43">
            <v>0</v>
          </cell>
          <cell r="G43">
            <v>0</v>
          </cell>
          <cell r="H43">
            <v>0</v>
          </cell>
          <cell r="I43">
            <v>0</v>
          </cell>
        </row>
        <row r="44">
          <cell r="B44">
            <v>113301</v>
          </cell>
          <cell r="C44" t="str">
            <v>Certificados de depósito de ahorro a término</v>
          </cell>
          <cell r="D44">
            <v>0</v>
          </cell>
          <cell r="E44">
            <v>0</v>
          </cell>
          <cell r="F44">
            <v>0</v>
          </cell>
          <cell r="G44">
            <v>0</v>
          </cell>
          <cell r="H44">
            <v>0</v>
          </cell>
          <cell r="I44">
            <v>0</v>
          </cell>
        </row>
        <row r="45">
          <cell r="B45">
            <v>113302</v>
          </cell>
          <cell r="C45" t="str">
            <v>Fondos vendidos ordinarios</v>
          </cell>
          <cell r="D45">
            <v>0</v>
          </cell>
          <cell r="E45">
            <v>0</v>
          </cell>
          <cell r="F45">
            <v>0</v>
          </cell>
          <cell r="G45">
            <v>0</v>
          </cell>
          <cell r="H45">
            <v>0</v>
          </cell>
          <cell r="I45">
            <v>0</v>
          </cell>
        </row>
        <row r="46">
          <cell r="B46">
            <v>113303</v>
          </cell>
          <cell r="C46" t="str">
            <v>Operaciones overnight</v>
          </cell>
          <cell r="D46">
            <v>0</v>
          </cell>
          <cell r="E46">
            <v>0</v>
          </cell>
          <cell r="F46">
            <v>0</v>
          </cell>
          <cell r="G46">
            <v>0</v>
          </cell>
          <cell r="H46">
            <v>0</v>
          </cell>
          <cell r="I46">
            <v>0</v>
          </cell>
        </row>
        <row r="47">
          <cell r="B47">
            <v>113304</v>
          </cell>
          <cell r="C47" t="str">
            <v>Compromisos de reventa de cuentas por cobrar</v>
          </cell>
          <cell r="D47">
            <v>0</v>
          </cell>
          <cell r="E47">
            <v>0</v>
          </cell>
          <cell r="F47">
            <v>0</v>
          </cell>
          <cell r="G47">
            <v>0</v>
          </cell>
          <cell r="H47">
            <v>0</v>
          </cell>
          <cell r="I47">
            <v>0</v>
          </cell>
        </row>
        <row r="48">
          <cell r="B48">
            <v>113305</v>
          </cell>
          <cell r="C48" t="str">
            <v>Compromisos de reventa de inversiones de administración de liquidez</v>
          </cell>
          <cell r="D48">
            <v>0</v>
          </cell>
          <cell r="E48">
            <v>0</v>
          </cell>
          <cell r="F48">
            <v>0</v>
          </cell>
          <cell r="G48">
            <v>0</v>
          </cell>
          <cell r="H48">
            <v>0</v>
          </cell>
          <cell r="I48">
            <v>0</v>
          </cell>
        </row>
        <row r="49">
          <cell r="B49">
            <v>113306</v>
          </cell>
          <cell r="C49" t="str">
            <v>Compromisos de reventa de préstamos por cobrar</v>
          </cell>
          <cell r="D49">
            <v>0</v>
          </cell>
          <cell r="E49">
            <v>0</v>
          </cell>
          <cell r="F49">
            <v>0</v>
          </cell>
          <cell r="G49">
            <v>0</v>
          </cell>
          <cell r="H49">
            <v>0</v>
          </cell>
          <cell r="I49">
            <v>0</v>
          </cell>
        </row>
        <row r="50">
          <cell r="B50">
            <v>113308</v>
          </cell>
          <cell r="C50" t="str">
            <v>Recursos entregados en administración</v>
          </cell>
          <cell r="D50">
            <v>0</v>
          </cell>
          <cell r="E50">
            <v>0</v>
          </cell>
          <cell r="F50">
            <v>0</v>
          </cell>
          <cell r="G50">
            <v>0</v>
          </cell>
          <cell r="H50">
            <v>0</v>
          </cell>
          <cell r="I50">
            <v>0</v>
          </cell>
        </row>
        <row r="51">
          <cell r="B51">
            <v>113307</v>
          </cell>
          <cell r="C51" t="str">
            <v>Bonos y títulos</v>
          </cell>
          <cell r="D51">
            <v>0</v>
          </cell>
          <cell r="E51">
            <v>0</v>
          </cell>
          <cell r="F51">
            <v>0</v>
          </cell>
          <cell r="G51">
            <v>0</v>
          </cell>
          <cell r="H51">
            <v>0</v>
          </cell>
          <cell r="I51">
            <v>0</v>
          </cell>
        </row>
        <row r="52">
          <cell r="B52">
            <v>113390</v>
          </cell>
          <cell r="C52" t="str">
            <v>Otros equivalentes al efectivo</v>
          </cell>
          <cell r="D52">
            <v>0</v>
          </cell>
          <cell r="E52">
            <v>0</v>
          </cell>
          <cell r="F52">
            <v>0</v>
          </cell>
          <cell r="G52">
            <v>0</v>
          </cell>
          <cell r="H52">
            <v>0</v>
          </cell>
          <cell r="I52">
            <v>0</v>
          </cell>
        </row>
        <row r="53">
          <cell r="B53">
            <v>114000</v>
          </cell>
          <cell r="C53" t="str">
            <v>CUENTA ÚNICA SISTEMA GENERAL DE REGALÍAS</v>
          </cell>
          <cell r="D53">
            <v>0</v>
          </cell>
          <cell r="E53">
            <v>0</v>
          </cell>
          <cell r="F53">
            <v>0</v>
          </cell>
          <cell r="G53">
            <v>0</v>
          </cell>
          <cell r="H53">
            <v>0</v>
          </cell>
          <cell r="I53">
            <v>0</v>
          </cell>
        </row>
        <row r="54">
          <cell r="B54">
            <v>114001</v>
          </cell>
          <cell r="C54" t="str">
            <v>Sistema General de Regalías</v>
          </cell>
          <cell r="D54">
            <v>0</v>
          </cell>
          <cell r="E54">
            <v>0</v>
          </cell>
          <cell r="F54">
            <v>0</v>
          </cell>
          <cell r="G54">
            <v>0</v>
          </cell>
          <cell r="H54">
            <v>0</v>
          </cell>
          <cell r="I54">
            <v>0</v>
          </cell>
        </row>
        <row r="55">
          <cell r="B55">
            <v>120000</v>
          </cell>
          <cell r="C55" t="str">
            <v>INVERSIONES E INSTRUMENTOS DERIVADOS</v>
          </cell>
          <cell r="D55">
            <v>86809003409.289993</v>
          </cell>
          <cell r="E55">
            <v>58571185051.379997</v>
          </cell>
          <cell r="F55">
            <v>50988475600.400002</v>
          </cell>
          <cell r="G55">
            <v>94391712860.270004</v>
          </cell>
          <cell r="H55">
            <v>94296827905.980011</v>
          </cell>
          <cell r="I55">
            <v>94884954.290000021</v>
          </cell>
        </row>
        <row r="56">
          <cell r="B56">
            <v>120100</v>
          </cell>
          <cell r="C56" t="str">
            <v>INVERSIONES ADMINISTRACIÓN DE LIQUIDEZ EN TÍTULOS DE DEUDA</v>
          </cell>
          <cell r="D56">
            <v>0</v>
          </cell>
          <cell r="E56">
            <v>0</v>
          </cell>
          <cell r="F56">
            <v>0</v>
          </cell>
          <cell r="G56">
            <v>0</v>
          </cell>
          <cell r="H56">
            <v>0</v>
          </cell>
          <cell r="I56">
            <v>0</v>
          </cell>
        </row>
        <row r="57">
          <cell r="B57">
            <v>120106</v>
          </cell>
          <cell r="C57" t="str">
            <v>Certificados de depósito a término</v>
          </cell>
          <cell r="D57">
            <v>0</v>
          </cell>
          <cell r="E57">
            <v>0</v>
          </cell>
          <cell r="F57">
            <v>0</v>
          </cell>
          <cell r="G57">
            <v>0</v>
          </cell>
          <cell r="H57">
            <v>0</v>
          </cell>
          <cell r="I57">
            <v>0</v>
          </cell>
        </row>
        <row r="58">
          <cell r="B58">
            <v>120700</v>
          </cell>
          <cell r="C58" t="str">
            <v>INVERSIONES PATRIMONIALES EN ENTIDADES NO CONTROLADAS</v>
          </cell>
          <cell r="D58">
            <v>0</v>
          </cell>
          <cell r="E58">
            <v>0</v>
          </cell>
          <cell r="F58">
            <v>0</v>
          </cell>
          <cell r="G58">
            <v>0</v>
          </cell>
          <cell r="H58">
            <v>0</v>
          </cell>
          <cell r="I58">
            <v>0</v>
          </cell>
        </row>
        <row r="59">
          <cell r="B59">
            <v>120754</v>
          </cell>
          <cell r="C59" t="str">
            <v>Empresas industriales y comerciales del estado societarias</v>
          </cell>
          <cell r="D59">
            <v>0</v>
          </cell>
          <cell r="E59">
            <v>0</v>
          </cell>
          <cell r="F59">
            <v>0</v>
          </cell>
          <cell r="G59">
            <v>0</v>
          </cell>
          <cell r="H59">
            <v>0</v>
          </cell>
          <cell r="I59">
            <v>0</v>
          </cell>
        </row>
        <row r="60">
          <cell r="B60">
            <v>121100</v>
          </cell>
          <cell r="C60" t="str">
            <v>INVERSIONES DE ADMINISTRACIÓN DE LIQUIDEZ EN TÍTULOS DE DEUDA CON FONDOS ADMINISTRADOS POR LA DIRECCIÓN GENERAL DE CRÉDITO PÚBLICO Y DEL TESORO NACIONAL (DGCPTN)</v>
          </cell>
          <cell r="D60">
            <v>0</v>
          </cell>
          <cell r="E60">
            <v>0</v>
          </cell>
          <cell r="F60">
            <v>0</v>
          </cell>
          <cell r="G60">
            <v>0</v>
          </cell>
          <cell r="H60">
            <v>0</v>
          </cell>
          <cell r="I60">
            <v>0</v>
          </cell>
        </row>
        <row r="61">
          <cell r="B61">
            <v>121101</v>
          </cell>
          <cell r="C61" t="str">
            <v>Títulos de tesorería (TES)</v>
          </cell>
          <cell r="D61">
            <v>0</v>
          </cell>
          <cell r="E61">
            <v>0</v>
          </cell>
          <cell r="F61">
            <v>0</v>
          </cell>
          <cell r="G61">
            <v>0</v>
          </cell>
          <cell r="H61">
            <v>0</v>
          </cell>
          <cell r="I61">
            <v>0</v>
          </cell>
        </row>
        <row r="62">
          <cell r="B62">
            <v>121139</v>
          </cell>
          <cell r="C62" t="str">
            <v>Bonos y títulos emitidos por entidades del exterior</v>
          </cell>
          <cell r="D62">
            <v>0</v>
          </cell>
          <cell r="E62">
            <v>0</v>
          </cell>
          <cell r="F62">
            <v>0</v>
          </cell>
          <cell r="G62">
            <v>0</v>
          </cell>
          <cell r="H62">
            <v>0</v>
          </cell>
          <cell r="I62">
            <v>0</v>
          </cell>
        </row>
        <row r="63">
          <cell r="B63">
            <v>121140</v>
          </cell>
          <cell r="C63" t="str">
            <v>Certificados de depósito a término (CDT)</v>
          </cell>
          <cell r="D63">
            <v>0</v>
          </cell>
          <cell r="E63">
            <v>0</v>
          </cell>
          <cell r="F63">
            <v>0</v>
          </cell>
          <cell r="G63">
            <v>0</v>
          </cell>
          <cell r="H63">
            <v>0</v>
          </cell>
          <cell r="I63">
            <v>0</v>
          </cell>
        </row>
        <row r="64">
          <cell r="B64">
            <v>121141</v>
          </cell>
          <cell r="C64" t="str">
            <v>Bonos y títulos emitidos por el sector privado</v>
          </cell>
          <cell r="D64">
            <v>0</v>
          </cell>
          <cell r="E64">
            <v>0</v>
          </cell>
          <cell r="F64">
            <v>0</v>
          </cell>
          <cell r="G64">
            <v>0</v>
          </cell>
          <cell r="H64">
            <v>0</v>
          </cell>
          <cell r="I64">
            <v>0</v>
          </cell>
        </row>
        <row r="65">
          <cell r="B65">
            <v>121142</v>
          </cell>
          <cell r="C65" t="str">
            <v>Bonos y títulos emitidos por el Gobierno General</v>
          </cell>
          <cell r="D65">
            <v>0</v>
          </cell>
          <cell r="E65">
            <v>0</v>
          </cell>
          <cell r="F65">
            <v>0</v>
          </cell>
          <cell r="G65">
            <v>0</v>
          </cell>
          <cell r="H65">
            <v>0</v>
          </cell>
          <cell r="I65">
            <v>0</v>
          </cell>
        </row>
        <row r="66">
          <cell r="B66">
            <v>121143</v>
          </cell>
          <cell r="C66" t="str">
            <v>Bonos y títulos emitidos por las empresas no financieras</v>
          </cell>
          <cell r="D66">
            <v>0</v>
          </cell>
          <cell r="E66">
            <v>0</v>
          </cell>
          <cell r="F66">
            <v>0</v>
          </cell>
          <cell r="G66">
            <v>0</v>
          </cell>
          <cell r="H66">
            <v>0</v>
          </cell>
          <cell r="I66">
            <v>0</v>
          </cell>
        </row>
        <row r="67">
          <cell r="B67">
            <v>121144</v>
          </cell>
          <cell r="C67" t="str">
            <v>Bonos y títulos emitidos por las entidades financieras</v>
          </cell>
          <cell r="D67">
            <v>0</v>
          </cell>
          <cell r="E67">
            <v>0</v>
          </cell>
          <cell r="F67">
            <v>0</v>
          </cell>
          <cell r="G67">
            <v>0</v>
          </cell>
          <cell r="H67">
            <v>0</v>
          </cell>
          <cell r="I67">
            <v>0</v>
          </cell>
        </row>
        <row r="68">
          <cell r="B68">
            <v>121145</v>
          </cell>
          <cell r="C68" t="str">
            <v>Otros certificados</v>
          </cell>
          <cell r="D68">
            <v>0</v>
          </cell>
          <cell r="E68">
            <v>0</v>
          </cell>
          <cell r="F68">
            <v>0</v>
          </cell>
          <cell r="G68">
            <v>0</v>
          </cell>
          <cell r="H68">
            <v>0</v>
          </cell>
          <cell r="I68">
            <v>0</v>
          </cell>
        </row>
        <row r="69">
          <cell r="B69">
            <v>121146</v>
          </cell>
          <cell r="C69" t="str">
            <v>Aceptaciones</v>
          </cell>
          <cell r="D69">
            <v>0</v>
          </cell>
          <cell r="E69">
            <v>0</v>
          </cell>
          <cell r="F69">
            <v>0</v>
          </cell>
          <cell r="G69">
            <v>0</v>
          </cell>
          <cell r="H69">
            <v>0</v>
          </cell>
          <cell r="I69">
            <v>0</v>
          </cell>
        </row>
        <row r="70">
          <cell r="B70">
            <v>121147</v>
          </cell>
          <cell r="C70" t="str">
            <v>Pagarés</v>
          </cell>
          <cell r="D70">
            <v>0</v>
          </cell>
          <cell r="E70">
            <v>0</v>
          </cell>
          <cell r="F70">
            <v>0</v>
          </cell>
          <cell r="G70">
            <v>0</v>
          </cell>
          <cell r="H70">
            <v>0</v>
          </cell>
          <cell r="I70">
            <v>0</v>
          </cell>
        </row>
        <row r="71">
          <cell r="B71">
            <v>121190</v>
          </cell>
          <cell r="C71" t="str">
            <v>Otras inversiones en títulos de deuda</v>
          </cell>
          <cell r="D71">
            <v>0</v>
          </cell>
          <cell r="E71">
            <v>0</v>
          </cell>
          <cell r="F71">
            <v>0</v>
          </cell>
          <cell r="G71">
            <v>0</v>
          </cell>
          <cell r="H71">
            <v>0</v>
          </cell>
          <cell r="I71">
            <v>0</v>
          </cell>
        </row>
        <row r="72">
          <cell r="B72">
            <v>121600</v>
          </cell>
          <cell r="C72" t="str">
            <v>INVERSIONES EN ENTIDADES EN LIQUIDACIÓN</v>
          </cell>
          <cell r="D72">
            <v>0</v>
          </cell>
          <cell r="E72">
            <v>0</v>
          </cell>
          <cell r="F72">
            <v>0</v>
          </cell>
          <cell r="G72">
            <v>0</v>
          </cell>
          <cell r="H72">
            <v>0</v>
          </cell>
          <cell r="I72">
            <v>0</v>
          </cell>
        </row>
        <row r="73">
          <cell r="B73">
            <v>121601</v>
          </cell>
          <cell r="C73" t="str">
            <v>Empresas industriales y comerciales del Estado - Societarias</v>
          </cell>
          <cell r="D73">
            <v>0</v>
          </cell>
          <cell r="E73">
            <v>0</v>
          </cell>
          <cell r="F73">
            <v>0</v>
          </cell>
          <cell r="G73">
            <v>0</v>
          </cell>
          <cell r="H73">
            <v>0</v>
          </cell>
          <cell r="I73">
            <v>0</v>
          </cell>
        </row>
        <row r="74">
          <cell r="B74">
            <v>121602</v>
          </cell>
          <cell r="C74" t="str">
            <v>Sociedades de economía mixta</v>
          </cell>
          <cell r="D74">
            <v>0</v>
          </cell>
          <cell r="E74">
            <v>0</v>
          </cell>
          <cell r="F74">
            <v>0</v>
          </cell>
          <cell r="G74">
            <v>0</v>
          </cell>
          <cell r="H74">
            <v>0</v>
          </cell>
          <cell r="I74">
            <v>0</v>
          </cell>
        </row>
        <row r="75">
          <cell r="B75">
            <v>121603</v>
          </cell>
          <cell r="C75" t="str">
            <v>Sociedades públicas</v>
          </cell>
          <cell r="D75">
            <v>0</v>
          </cell>
          <cell r="E75">
            <v>0</v>
          </cell>
          <cell r="F75">
            <v>0</v>
          </cell>
          <cell r="G75">
            <v>0</v>
          </cell>
          <cell r="H75">
            <v>0</v>
          </cell>
          <cell r="I75">
            <v>0</v>
          </cell>
        </row>
        <row r="76">
          <cell r="B76">
            <v>121604</v>
          </cell>
          <cell r="C76" t="str">
            <v>Entidades privadas</v>
          </cell>
          <cell r="D76">
            <v>0</v>
          </cell>
          <cell r="E76">
            <v>0</v>
          </cell>
          <cell r="F76">
            <v>0</v>
          </cell>
          <cell r="G76">
            <v>0</v>
          </cell>
          <cell r="H76">
            <v>0</v>
          </cell>
          <cell r="I76">
            <v>0</v>
          </cell>
        </row>
        <row r="77">
          <cell r="B77">
            <v>121606</v>
          </cell>
          <cell r="C77" t="str">
            <v>Entidades del sector solidario</v>
          </cell>
          <cell r="D77">
            <v>0</v>
          </cell>
          <cell r="E77">
            <v>0</v>
          </cell>
          <cell r="F77">
            <v>0</v>
          </cell>
          <cell r="G77">
            <v>0</v>
          </cell>
          <cell r="H77">
            <v>0</v>
          </cell>
          <cell r="I77">
            <v>0</v>
          </cell>
        </row>
        <row r="78">
          <cell r="B78">
            <v>122000</v>
          </cell>
          <cell r="C78" t="str">
            <v>DERECHOS DE RECOMPRA DE INVERSIONES</v>
          </cell>
          <cell r="D78">
            <v>0</v>
          </cell>
          <cell r="E78">
            <v>0</v>
          </cell>
          <cell r="F78">
            <v>0</v>
          </cell>
          <cell r="G78">
            <v>0</v>
          </cell>
          <cell r="H78">
            <v>0</v>
          </cell>
          <cell r="I78">
            <v>0</v>
          </cell>
        </row>
        <row r="79">
          <cell r="B79">
            <v>122015</v>
          </cell>
          <cell r="C79" t="str">
            <v>Inversiones de administración de liquidez a valor de mercado (valor razonable) con cambios en el resultado</v>
          </cell>
          <cell r="D79">
            <v>0</v>
          </cell>
          <cell r="E79">
            <v>0</v>
          </cell>
          <cell r="F79">
            <v>0</v>
          </cell>
          <cell r="G79">
            <v>0</v>
          </cell>
          <cell r="H79">
            <v>0</v>
          </cell>
          <cell r="I79">
            <v>0</v>
          </cell>
        </row>
        <row r="80">
          <cell r="B80">
            <v>122016</v>
          </cell>
          <cell r="C80" t="str">
            <v>Inversiones de administración de liquidez a valor de mercado (valor razonable) con cambios en el patrimonio (otro resultado integral)</v>
          </cell>
          <cell r="D80">
            <v>0</v>
          </cell>
          <cell r="E80">
            <v>0</v>
          </cell>
          <cell r="F80">
            <v>0</v>
          </cell>
          <cell r="G80">
            <v>0</v>
          </cell>
          <cell r="H80">
            <v>0</v>
          </cell>
          <cell r="I80">
            <v>0</v>
          </cell>
        </row>
        <row r="81">
          <cell r="B81">
            <v>122017</v>
          </cell>
          <cell r="C81" t="str">
            <v>Inversiones de administración de liquidez a costo amortizado</v>
          </cell>
          <cell r="D81">
            <v>0</v>
          </cell>
          <cell r="E81">
            <v>0</v>
          </cell>
          <cell r="F81">
            <v>0</v>
          </cell>
          <cell r="G81">
            <v>0</v>
          </cell>
          <cell r="H81">
            <v>0</v>
          </cell>
          <cell r="I81">
            <v>0</v>
          </cell>
        </row>
        <row r="82">
          <cell r="B82">
            <v>122018</v>
          </cell>
          <cell r="C82" t="str">
            <v>Inversiones de administración de liquidez al costo</v>
          </cell>
          <cell r="D82">
            <v>0</v>
          </cell>
          <cell r="E82">
            <v>0</v>
          </cell>
          <cell r="F82">
            <v>0</v>
          </cell>
          <cell r="G82">
            <v>0</v>
          </cell>
          <cell r="H82">
            <v>0</v>
          </cell>
          <cell r="I82">
            <v>0</v>
          </cell>
        </row>
        <row r="83">
          <cell r="B83">
            <v>122100</v>
          </cell>
          <cell r="C83" t="str">
            <v>INVERSIONES DE ADMINISTRACIÓN DE LIQUIDEZ A VALOR DE MERCADO (VALOR RAZONABLE) CON CAMBIOS EN EL RESULTADO</v>
          </cell>
          <cell r="D83">
            <v>0</v>
          </cell>
          <cell r="E83">
            <v>0</v>
          </cell>
          <cell r="F83">
            <v>0</v>
          </cell>
          <cell r="G83">
            <v>0</v>
          </cell>
          <cell r="H83">
            <v>0</v>
          </cell>
          <cell r="I83">
            <v>0</v>
          </cell>
        </row>
        <row r="84">
          <cell r="B84">
            <v>122101</v>
          </cell>
          <cell r="C84" t="str">
            <v>Títulos de tesorería (TES)</v>
          </cell>
          <cell r="D84">
            <v>0</v>
          </cell>
          <cell r="E84">
            <v>0</v>
          </cell>
          <cell r="F84">
            <v>0</v>
          </cell>
          <cell r="G84">
            <v>0</v>
          </cell>
          <cell r="H84">
            <v>0</v>
          </cell>
          <cell r="I84">
            <v>0</v>
          </cell>
        </row>
        <row r="85">
          <cell r="B85">
            <v>122102</v>
          </cell>
          <cell r="C85" t="str">
            <v>Certificados de depósito a término (CDT)</v>
          </cell>
          <cell r="D85">
            <v>0</v>
          </cell>
          <cell r="E85">
            <v>0</v>
          </cell>
          <cell r="F85">
            <v>0</v>
          </cell>
          <cell r="G85">
            <v>0</v>
          </cell>
          <cell r="H85">
            <v>0</v>
          </cell>
          <cell r="I85">
            <v>0</v>
          </cell>
        </row>
        <row r="86">
          <cell r="B86">
            <v>122103</v>
          </cell>
          <cell r="C86" t="str">
            <v>Bonos y títulos emitidos por el sector privado</v>
          </cell>
          <cell r="D86">
            <v>0</v>
          </cell>
          <cell r="E86">
            <v>0</v>
          </cell>
          <cell r="F86">
            <v>0</v>
          </cell>
          <cell r="G86">
            <v>0</v>
          </cell>
          <cell r="H86">
            <v>0</v>
          </cell>
          <cell r="I86">
            <v>0</v>
          </cell>
        </row>
        <row r="87">
          <cell r="B87">
            <v>122104</v>
          </cell>
          <cell r="C87" t="str">
            <v>Bonos y títulos emitidos por entidades del exterior</v>
          </cell>
          <cell r="D87">
            <v>0</v>
          </cell>
          <cell r="E87">
            <v>0</v>
          </cell>
          <cell r="F87">
            <v>0</v>
          </cell>
          <cell r="G87">
            <v>0</v>
          </cell>
          <cell r="H87">
            <v>0</v>
          </cell>
          <cell r="I87">
            <v>0</v>
          </cell>
        </row>
        <row r="88">
          <cell r="B88">
            <v>122105</v>
          </cell>
          <cell r="C88" t="str">
            <v>Bonos obligatoriamente convertibles en acciones (BOCAS)</v>
          </cell>
          <cell r="D88">
            <v>0</v>
          </cell>
          <cell r="E88">
            <v>0</v>
          </cell>
          <cell r="F88">
            <v>0</v>
          </cell>
          <cell r="G88">
            <v>0</v>
          </cell>
          <cell r="H88">
            <v>0</v>
          </cell>
          <cell r="I88">
            <v>0</v>
          </cell>
        </row>
        <row r="89">
          <cell r="B89">
            <v>122106</v>
          </cell>
          <cell r="C89" t="str">
            <v>Bonos y títulos emitidos por el Gobierno General</v>
          </cell>
          <cell r="D89">
            <v>0</v>
          </cell>
          <cell r="E89">
            <v>0</v>
          </cell>
          <cell r="F89">
            <v>0</v>
          </cell>
          <cell r="G89">
            <v>0</v>
          </cell>
          <cell r="H89">
            <v>0</v>
          </cell>
          <cell r="I89">
            <v>0</v>
          </cell>
        </row>
        <row r="90">
          <cell r="B90">
            <v>122107</v>
          </cell>
          <cell r="C90" t="str">
            <v>Bonos y títulos emitidos por las empresas no financieras</v>
          </cell>
          <cell r="D90">
            <v>0</v>
          </cell>
          <cell r="E90">
            <v>0</v>
          </cell>
          <cell r="F90">
            <v>0</v>
          </cell>
          <cell r="G90">
            <v>0</v>
          </cell>
          <cell r="H90">
            <v>0</v>
          </cell>
          <cell r="I90">
            <v>0</v>
          </cell>
        </row>
        <row r="91">
          <cell r="B91">
            <v>122108</v>
          </cell>
          <cell r="C91" t="str">
            <v>Bonos y títulos emitidos por las entidades financieras</v>
          </cell>
          <cell r="D91">
            <v>0</v>
          </cell>
          <cell r="E91">
            <v>0</v>
          </cell>
          <cell r="F91">
            <v>0</v>
          </cell>
          <cell r="G91">
            <v>0</v>
          </cell>
          <cell r="H91">
            <v>0</v>
          </cell>
          <cell r="I91">
            <v>0</v>
          </cell>
        </row>
        <row r="92">
          <cell r="B92">
            <v>122109</v>
          </cell>
          <cell r="C92" t="str">
            <v>Títulos de capitalización</v>
          </cell>
          <cell r="D92">
            <v>0</v>
          </cell>
          <cell r="E92">
            <v>0</v>
          </cell>
          <cell r="F92">
            <v>0</v>
          </cell>
          <cell r="G92">
            <v>0</v>
          </cell>
          <cell r="H92">
            <v>0</v>
          </cell>
          <cell r="I92">
            <v>0</v>
          </cell>
        </row>
        <row r="93">
          <cell r="B93">
            <v>122110</v>
          </cell>
          <cell r="C93" t="str">
            <v>Aceptaciones</v>
          </cell>
          <cell r="D93">
            <v>0</v>
          </cell>
          <cell r="E93">
            <v>0</v>
          </cell>
          <cell r="F93">
            <v>0</v>
          </cell>
          <cell r="G93">
            <v>0</v>
          </cell>
          <cell r="H93">
            <v>0</v>
          </cell>
          <cell r="I93">
            <v>0</v>
          </cell>
        </row>
        <row r="94">
          <cell r="B94">
            <v>122111</v>
          </cell>
          <cell r="C94" t="str">
            <v>Pagarés</v>
          </cell>
          <cell r="D94">
            <v>0</v>
          </cell>
          <cell r="E94">
            <v>0</v>
          </cell>
          <cell r="F94">
            <v>0</v>
          </cell>
          <cell r="G94">
            <v>0</v>
          </cell>
          <cell r="H94">
            <v>0</v>
          </cell>
          <cell r="I94">
            <v>0</v>
          </cell>
        </row>
        <row r="95">
          <cell r="B95">
            <v>122112</v>
          </cell>
          <cell r="C95" t="str">
            <v>Títulos de fomento</v>
          </cell>
          <cell r="D95">
            <v>0</v>
          </cell>
          <cell r="E95">
            <v>0</v>
          </cell>
          <cell r="F95">
            <v>0</v>
          </cell>
          <cell r="G95">
            <v>0</v>
          </cell>
          <cell r="H95">
            <v>0</v>
          </cell>
          <cell r="I95">
            <v>0</v>
          </cell>
        </row>
        <row r="96">
          <cell r="B96">
            <v>122113</v>
          </cell>
          <cell r="C96" t="str">
            <v>Acciones ordinarias</v>
          </cell>
          <cell r="D96">
            <v>0</v>
          </cell>
          <cell r="E96">
            <v>0</v>
          </cell>
          <cell r="F96">
            <v>0</v>
          </cell>
          <cell r="G96">
            <v>0</v>
          </cell>
          <cell r="H96">
            <v>0</v>
          </cell>
          <cell r="I96">
            <v>0</v>
          </cell>
        </row>
        <row r="97">
          <cell r="B97">
            <v>122114</v>
          </cell>
          <cell r="C97" t="str">
            <v>Acciones preferenciales</v>
          </cell>
          <cell r="D97">
            <v>0</v>
          </cell>
          <cell r="E97">
            <v>0</v>
          </cell>
          <cell r="F97">
            <v>0</v>
          </cell>
          <cell r="G97">
            <v>0</v>
          </cell>
          <cell r="H97">
            <v>0</v>
          </cell>
          <cell r="I97">
            <v>0</v>
          </cell>
        </row>
        <row r="98">
          <cell r="B98">
            <v>122115</v>
          </cell>
          <cell r="C98" t="str">
            <v>Cuotas o partes de interés social</v>
          </cell>
          <cell r="D98">
            <v>0</v>
          </cell>
          <cell r="E98">
            <v>0</v>
          </cell>
          <cell r="F98">
            <v>0</v>
          </cell>
          <cell r="G98">
            <v>0</v>
          </cell>
          <cell r="H98">
            <v>0</v>
          </cell>
          <cell r="I98">
            <v>0</v>
          </cell>
        </row>
        <row r="99">
          <cell r="B99">
            <v>122116</v>
          </cell>
          <cell r="C99" t="str">
            <v>Carteras colectivas</v>
          </cell>
          <cell r="D99">
            <v>0</v>
          </cell>
          <cell r="E99">
            <v>0</v>
          </cell>
          <cell r="F99">
            <v>0</v>
          </cell>
          <cell r="G99">
            <v>0</v>
          </cell>
          <cell r="H99">
            <v>0</v>
          </cell>
          <cell r="I99">
            <v>0</v>
          </cell>
        </row>
        <row r="100">
          <cell r="B100">
            <v>122117</v>
          </cell>
          <cell r="C100" t="str">
            <v>Certificados emitidos por fondos de inversión</v>
          </cell>
          <cell r="D100">
            <v>0</v>
          </cell>
          <cell r="E100">
            <v>0</v>
          </cell>
          <cell r="F100">
            <v>0</v>
          </cell>
          <cell r="G100">
            <v>0</v>
          </cell>
          <cell r="H100">
            <v>0</v>
          </cell>
          <cell r="I100">
            <v>0</v>
          </cell>
        </row>
        <row r="101">
          <cell r="B101">
            <v>122119</v>
          </cell>
          <cell r="C101" t="str">
            <v>Otros certificados</v>
          </cell>
          <cell r="D101">
            <v>0</v>
          </cell>
          <cell r="E101">
            <v>0</v>
          </cell>
          <cell r="F101">
            <v>0</v>
          </cell>
          <cell r="G101">
            <v>0</v>
          </cell>
          <cell r="H101">
            <v>0</v>
          </cell>
          <cell r="I101">
            <v>0</v>
          </cell>
        </row>
        <row r="102">
          <cell r="B102">
            <v>122190</v>
          </cell>
          <cell r="C102" t="str">
            <v>Otras inversiones de administración de liquidez a valor de mercado (valor razonable) con cambios en el resultado</v>
          </cell>
          <cell r="D102">
            <v>0</v>
          </cell>
          <cell r="E102">
            <v>0</v>
          </cell>
          <cell r="F102">
            <v>0</v>
          </cell>
          <cell r="G102">
            <v>0</v>
          </cell>
          <cell r="H102">
            <v>0</v>
          </cell>
          <cell r="I102">
            <v>0</v>
          </cell>
        </row>
        <row r="103">
          <cell r="B103">
            <v>122200</v>
          </cell>
          <cell r="C103" t="str">
            <v>INVERSIONES DE ADMINISTRACIÓN DE LIQUIDEZ A VALOR DE MERCADO (VALOR RAZONABLE) CON CAMBIOS EN EL PATRIMONIO (OTRO RESULTADO INTEGRAL)</v>
          </cell>
          <cell r="D103">
            <v>0</v>
          </cell>
          <cell r="E103">
            <v>0</v>
          </cell>
          <cell r="F103">
            <v>0</v>
          </cell>
          <cell r="G103">
            <v>0</v>
          </cell>
          <cell r="H103">
            <v>0</v>
          </cell>
          <cell r="I103">
            <v>0</v>
          </cell>
        </row>
        <row r="104">
          <cell r="B104">
            <v>122201</v>
          </cell>
          <cell r="C104" t="str">
            <v>Instrumentos de patrimonio - Entidades del sector solidario</v>
          </cell>
          <cell r="D104">
            <v>0</v>
          </cell>
          <cell r="E104">
            <v>0</v>
          </cell>
          <cell r="F104">
            <v>0</v>
          </cell>
          <cell r="G104">
            <v>0</v>
          </cell>
          <cell r="H104">
            <v>0</v>
          </cell>
          <cell r="I104">
            <v>0</v>
          </cell>
        </row>
        <row r="105">
          <cell r="B105">
            <v>122202</v>
          </cell>
          <cell r="C105" t="str">
            <v>Instrumentos de patrimonio - Entidades privadas</v>
          </cell>
          <cell r="D105">
            <v>0</v>
          </cell>
          <cell r="E105">
            <v>0</v>
          </cell>
          <cell r="F105">
            <v>0</v>
          </cell>
          <cell r="G105">
            <v>0</v>
          </cell>
          <cell r="H105">
            <v>0</v>
          </cell>
          <cell r="I105">
            <v>0</v>
          </cell>
        </row>
        <row r="106">
          <cell r="B106">
            <v>122204</v>
          </cell>
          <cell r="C106" t="str">
            <v>Instrumentos de patrimonio - Empresas industriales y comerciales del Estado - Societarias</v>
          </cell>
          <cell r="D106">
            <v>0</v>
          </cell>
          <cell r="E106">
            <v>0</v>
          </cell>
          <cell r="F106">
            <v>0</v>
          </cell>
          <cell r="G106">
            <v>0</v>
          </cell>
          <cell r="H106">
            <v>0</v>
          </cell>
          <cell r="I106">
            <v>0</v>
          </cell>
        </row>
        <row r="107">
          <cell r="B107">
            <v>122205</v>
          </cell>
          <cell r="C107" t="str">
            <v>Instrumentos de patrimonio - Sociedades de economía mixta</v>
          </cell>
          <cell r="D107">
            <v>0</v>
          </cell>
          <cell r="E107">
            <v>0</v>
          </cell>
          <cell r="F107">
            <v>0</v>
          </cell>
          <cell r="G107">
            <v>0</v>
          </cell>
          <cell r="H107">
            <v>0</v>
          </cell>
          <cell r="I107">
            <v>0</v>
          </cell>
        </row>
        <row r="108">
          <cell r="B108">
            <v>122206</v>
          </cell>
          <cell r="C108" t="str">
            <v>Instrumentos de patrimonio - Sociedades públicas</v>
          </cell>
          <cell r="D108">
            <v>0</v>
          </cell>
          <cell r="E108">
            <v>0</v>
          </cell>
          <cell r="F108">
            <v>0</v>
          </cell>
          <cell r="G108">
            <v>0</v>
          </cell>
          <cell r="H108">
            <v>0</v>
          </cell>
          <cell r="I108">
            <v>0</v>
          </cell>
        </row>
        <row r="109">
          <cell r="B109">
            <v>122208</v>
          </cell>
          <cell r="C109" t="str">
            <v>Títulos de tesorería (TES)</v>
          </cell>
          <cell r="D109">
            <v>0</v>
          </cell>
          <cell r="E109">
            <v>0</v>
          </cell>
          <cell r="F109">
            <v>0</v>
          </cell>
          <cell r="G109">
            <v>0</v>
          </cell>
          <cell r="H109">
            <v>0</v>
          </cell>
          <cell r="I109">
            <v>0</v>
          </cell>
        </row>
        <row r="110">
          <cell r="B110">
            <v>122209</v>
          </cell>
          <cell r="C110" t="str">
            <v>Certificados de depósito a término (CDT)</v>
          </cell>
          <cell r="D110">
            <v>0</v>
          </cell>
          <cell r="E110">
            <v>0</v>
          </cell>
          <cell r="F110">
            <v>0</v>
          </cell>
          <cell r="G110">
            <v>0</v>
          </cell>
          <cell r="H110">
            <v>0</v>
          </cell>
          <cell r="I110">
            <v>0</v>
          </cell>
        </row>
        <row r="111">
          <cell r="B111">
            <v>122210</v>
          </cell>
          <cell r="C111" t="str">
            <v>Bonos y títulos emitidos por el sector privado</v>
          </cell>
          <cell r="D111">
            <v>0</v>
          </cell>
          <cell r="E111">
            <v>0</v>
          </cell>
          <cell r="F111">
            <v>0</v>
          </cell>
          <cell r="G111">
            <v>0</v>
          </cell>
          <cell r="H111">
            <v>0</v>
          </cell>
          <cell r="I111">
            <v>0</v>
          </cell>
        </row>
        <row r="112">
          <cell r="B112">
            <v>122211</v>
          </cell>
          <cell r="C112" t="str">
            <v>Bonos y títulos emitidos por entidades del exterior</v>
          </cell>
          <cell r="D112">
            <v>0</v>
          </cell>
          <cell r="E112">
            <v>0</v>
          </cell>
          <cell r="F112">
            <v>0</v>
          </cell>
          <cell r="G112">
            <v>0</v>
          </cell>
          <cell r="H112">
            <v>0</v>
          </cell>
          <cell r="I112">
            <v>0</v>
          </cell>
        </row>
        <row r="113">
          <cell r="B113">
            <v>122212</v>
          </cell>
          <cell r="C113" t="str">
            <v>Bonos obligatoriamente convertibles en acciones (BOCAS)</v>
          </cell>
          <cell r="D113">
            <v>0</v>
          </cell>
          <cell r="E113">
            <v>0</v>
          </cell>
          <cell r="F113">
            <v>0</v>
          </cell>
          <cell r="G113">
            <v>0</v>
          </cell>
          <cell r="H113">
            <v>0</v>
          </cell>
          <cell r="I113">
            <v>0</v>
          </cell>
        </row>
        <row r="114">
          <cell r="B114">
            <v>122213</v>
          </cell>
          <cell r="C114" t="str">
            <v>Bonos y títulos emitidos por el Gobierno General</v>
          </cell>
          <cell r="D114">
            <v>0</v>
          </cell>
          <cell r="E114">
            <v>0</v>
          </cell>
          <cell r="F114">
            <v>0</v>
          </cell>
          <cell r="G114">
            <v>0</v>
          </cell>
          <cell r="H114">
            <v>0</v>
          </cell>
          <cell r="I114">
            <v>0</v>
          </cell>
        </row>
        <row r="115">
          <cell r="B115">
            <v>122214</v>
          </cell>
          <cell r="C115" t="str">
            <v>Bonos y títulos emitidos por las empresas no financieras</v>
          </cell>
          <cell r="D115">
            <v>0</v>
          </cell>
          <cell r="E115">
            <v>0</v>
          </cell>
          <cell r="F115">
            <v>0</v>
          </cell>
          <cell r="G115">
            <v>0</v>
          </cell>
          <cell r="H115">
            <v>0</v>
          </cell>
          <cell r="I115">
            <v>0</v>
          </cell>
        </row>
        <row r="116">
          <cell r="B116">
            <v>122215</v>
          </cell>
          <cell r="C116" t="str">
            <v>Bonos y títulos emitidos por las entidades financieras</v>
          </cell>
          <cell r="D116">
            <v>0</v>
          </cell>
          <cell r="E116">
            <v>0</v>
          </cell>
          <cell r="F116">
            <v>0</v>
          </cell>
          <cell r="G116">
            <v>0</v>
          </cell>
          <cell r="H116">
            <v>0</v>
          </cell>
          <cell r="I116">
            <v>0</v>
          </cell>
        </row>
        <row r="117">
          <cell r="B117">
            <v>122216</v>
          </cell>
          <cell r="C117" t="str">
            <v>Títulos de fomento</v>
          </cell>
          <cell r="D117">
            <v>0</v>
          </cell>
          <cell r="E117">
            <v>0</v>
          </cell>
          <cell r="F117">
            <v>0</v>
          </cell>
          <cell r="G117">
            <v>0</v>
          </cell>
          <cell r="H117">
            <v>0</v>
          </cell>
          <cell r="I117">
            <v>0</v>
          </cell>
        </row>
        <row r="118">
          <cell r="B118">
            <v>122217</v>
          </cell>
          <cell r="C118" t="str">
            <v>Otros certificados</v>
          </cell>
          <cell r="D118">
            <v>0</v>
          </cell>
          <cell r="E118">
            <v>0</v>
          </cell>
          <cell r="F118">
            <v>0</v>
          </cell>
          <cell r="G118">
            <v>0</v>
          </cell>
          <cell r="H118">
            <v>0</v>
          </cell>
          <cell r="I118">
            <v>0</v>
          </cell>
        </row>
        <row r="119">
          <cell r="B119">
            <v>122290</v>
          </cell>
          <cell r="C119" t="str">
            <v>Otras inversiones de administración de liquidez a valor de mercado (valor razonable) con cambios en el patrimonio (otro resultado integral)</v>
          </cell>
          <cell r="D119">
            <v>0</v>
          </cell>
          <cell r="E119">
            <v>0</v>
          </cell>
          <cell r="F119">
            <v>0</v>
          </cell>
          <cell r="G119">
            <v>0</v>
          </cell>
          <cell r="H119">
            <v>0</v>
          </cell>
          <cell r="I119">
            <v>0</v>
          </cell>
        </row>
        <row r="120">
          <cell r="B120">
            <v>122300</v>
          </cell>
          <cell r="C120" t="str">
            <v>INVERSIONES DE ADMINISTRACIÓN DE LIQUIDEZ A COSTO AMORTIZADO</v>
          </cell>
          <cell r="D120">
            <v>86714118455</v>
          </cell>
          <cell r="E120">
            <v>58571185051.379997</v>
          </cell>
          <cell r="F120">
            <v>50988475600.400002</v>
          </cell>
          <cell r="G120">
            <v>94296827905.980011</v>
          </cell>
          <cell r="H120">
            <v>94296827905.980011</v>
          </cell>
          <cell r="I120">
            <v>0</v>
          </cell>
        </row>
        <row r="121">
          <cell r="B121">
            <v>122301</v>
          </cell>
          <cell r="C121" t="str">
            <v>Títulos de tesorería (TES)</v>
          </cell>
          <cell r="D121">
            <v>0</v>
          </cell>
          <cell r="E121">
            <v>0</v>
          </cell>
          <cell r="F121">
            <v>0</v>
          </cell>
          <cell r="G121">
            <v>0</v>
          </cell>
          <cell r="H121">
            <v>0</v>
          </cell>
          <cell r="I121">
            <v>0</v>
          </cell>
        </row>
        <row r="122">
          <cell r="B122">
            <v>122302</v>
          </cell>
          <cell r="C122" t="str">
            <v>Certificados de depósito a término (CDT)</v>
          </cell>
          <cell r="D122">
            <v>86714118455</v>
          </cell>
          <cell r="E122">
            <v>58571185051.379997</v>
          </cell>
          <cell r="F122">
            <v>50988475600.400002</v>
          </cell>
          <cell r="G122">
            <v>94296827905.980011</v>
          </cell>
          <cell r="H122">
            <v>94296827905.980011</v>
          </cell>
          <cell r="I122">
            <v>0</v>
          </cell>
        </row>
        <row r="123">
          <cell r="B123">
            <v>122303</v>
          </cell>
          <cell r="C123" t="str">
            <v>Bonos y títulos emitidos por el sector privado</v>
          </cell>
          <cell r="D123">
            <v>0</v>
          </cell>
          <cell r="E123">
            <v>0</v>
          </cell>
          <cell r="F123">
            <v>0</v>
          </cell>
          <cell r="G123">
            <v>0</v>
          </cell>
          <cell r="H123">
            <v>0</v>
          </cell>
          <cell r="I123">
            <v>0</v>
          </cell>
        </row>
        <row r="124">
          <cell r="B124">
            <v>122304</v>
          </cell>
          <cell r="C124" t="str">
            <v>Bonos y títulos emitidos por entidades del exterior</v>
          </cell>
          <cell r="D124">
            <v>0</v>
          </cell>
          <cell r="E124">
            <v>0</v>
          </cell>
          <cell r="F124">
            <v>0</v>
          </cell>
          <cell r="G124">
            <v>0</v>
          </cell>
          <cell r="H124">
            <v>0</v>
          </cell>
          <cell r="I124">
            <v>0</v>
          </cell>
        </row>
        <row r="125">
          <cell r="B125">
            <v>122305</v>
          </cell>
          <cell r="C125" t="str">
            <v>Bonos obligatoriamente convertibles en acciones (BOCAS)</v>
          </cell>
          <cell r="D125">
            <v>0</v>
          </cell>
          <cell r="E125">
            <v>0</v>
          </cell>
          <cell r="F125">
            <v>0</v>
          </cell>
          <cell r="G125">
            <v>0</v>
          </cell>
          <cell r="H125">
            <v>0</v>
          </cell>
          <cell r="I125">
            <v>0</v>
          </cell>
        </row>
        <row r="126">
          <cell r="B126">
            <v>122306</v>
          </cell>
          <cell r="C126" t="str">
            <v>Bonos y títulos emitidos por el Gobierno General</v>
          </cell>
          <cell r="D126">
            <v>0</v>
          </cell>
          <cell r="E126">
            <v>0</v>
          </cell>
          <cell r="F126">
            <v>0</v>
          </cell>
          <cell r="G126">
            <v>0</v>
          </cell>
          <cell r="H126">
            <v>0</v>
          </cell>
          <cell r="I126">
            <v>0</v>
          </cell>
        </row>
        <row r="127">
          <cell r="B127">
            <v>122307</v>
          </cell>
          <cell r="C127" t="str">
            <v>Bonos y títulos emitidos por las empresas no financieras</v>
          </cell>
          <cell r="D127">
            <v>0</v>
          </cell>
          <cell r="E127">
            <v>0</v>
          </cell>
          <cell r="F127">
            <v>0</v>
          </cell>
          <cell r="G127">
            <v>0</v>
          </cell>
          <cell r="H127">
            <v>0</v>
          </cell>
          <cell r="I127">
            <v>0</v>
          </cell>
        </row>
        <row r="128">
          <cell r="B128">
            <v>122308</v>
          </cell>
          <cell r="C128" t="str">
            <v>Bonos y títulos emitidos por las entidades financieras</v>
          </cell>
          <cell r="D128">
            <v>0</v>
          </cell>
          <cell r="E128">
            <v>0</v>
          </cell>
          <cell r="F128">
            <v>0</v>
          </cell>
          <cell r="G128">
            <v>0</v>
          </cell>
          <cell r="H128">
            <v>0</v>
          </cell>
          <cell r="I128">
            <v>0</v>
          </cell>
        </row>
        <row r="129">
          <cell r="B129">
            <v>122310</v>
          </cell>
          <cell r="C129" t="str">
            <v>Títulos de fomento</v>
          </cell>
          <cell r="D129">
            <v>0</v>
          </cell>
          <cell r="E129">
            <v>0</v>
          </cell>
          <cell r="F129">
            <v>0</v>
          </cell>
          <cell r="G129">
            <v>0</v>
          </cell>
          <cell r="H129">
            <v>0</v>
          </cell>
          <cell r="I129">
            <v>0</v>
          </cell>
        </row>
        <row r="130">
          <cell r="B130">
            <v>122311</v>
          </cell>
          <cell r="C130" t="str">
            <v>Otros certificados</v>
          </cell>
          <cell r="D130">
            <v>0</v>
          </cell>
          <cell r="E130">
            <v>0</v>
          </cell>
          <cell r="F130">
            <v>0</v>
          </cell>
          <cell r="G130">
            <v>0</v>
          </cell>
          <cell r="H130">
            <v>0</v>
          </cell>
          <cell r="I130">
            <v>0</v>
          </cell>
        </row>
        <row r="131">
          <cell r="B131">
            <v>122312</v>
          </cell>
          <cell r="C131" t="str">
            <v>Pagarés</v>
          </cell>
          <cell r="D131">
            <v>0</v>
          </cell>
          <cell r="E131">
            <v>0</v>
          </cell>
          <cell r="F131">
            <v>0</v>
          </cell>
          <cell r="G131">
            <v>0</v>
          </cell>
          <cell r="H131">
            <v>0</v>
          </cell>
          <cell r="I131">
            <v>0</v>
          </cell>
        </row>
        <row r="132">
          <cell r="B132">
            <v>122313</v>
          </cell>
          <cell r="C132" t="str">
            <v>Aceptaciones</v>
          </cell>
          <cell r="D132">
            <v>0</v>
          </cell>
          <cell r="E132">
            <v>0</v>
          </cell>
          <cell r="F132">
            <v>0</v>
          </cell>
          <cell r="G132">
            <v>0</v>
          </cell>
          <cell r="H132">
            <v>0</v>
          </cell>
          <cell r="I132">
            <v>0</v>
          </cell>
        </row>
        <row r="133">
          <cell r="B133">
            <v>122390</v>
          </cell>
          <cell r="C133" t="str">
            <v>Otras inversiones de administración de liquidez a costo amortizado</v>
          </cell>
          <cell r="D133">
            <v>0</v>
          </cell>
          <cell r="E133">
            <v>0</v>
          </cell>
          <cell r="F133">
            <v>0</v>
          </cell>
          <cell r="G133">
            <v>0</v>
          </cell>
          <cell r="H133">
            <v>0</v>
          </cell>
          <cell r="I133">
            <v>0</v>
          </cell>
        </row>
        <row r="134">
          <cell r="B134">
            <v>122400</v>
          </cell>
          <cell r="C134" t="str">
            <v>INVERSIONES DE ADMINISTRACIÓN DE LIQUIDEZ AL COSTO</v>
          </cell>
          <cell r="D134">
            <v>303759490.43000001</v>
          </cell>
          <cell r="E134">
            <v>0</v>
          </cell>
          <cell r="F134">
            <v>0</v>
          </cell>
          <cell r="G134">
            <v>303759490.43000001</v>
          </cell>
          <cell r="H134">
            <v>0</v>
          </cell>
          <cell r="I134">
            <v>303759490.43000001</v>
          </cell>
        </row>
        <row r="135">
          <cell r="B135">
            <v>122403</v>
          </cell>
          <cell r="C135" t="str">
            <v>Bonos y títulos emitidos por el sector privado</v>
          </cell>
          <cell r="D135">
            <v>0</v>
          </cell>
          <cell r="E135">
            <v>0</v>
          </cell>
          <cell r="F135">
            <v>0</v>
          </cell>
          <cell r="G135">
            <v>0</v>
          </cell>
          <cell r="H135">
            <v>0</v>
          </cell>
          <cell r="I135">
            <v>0</v>
          </cell>
        </row>
        <row r="136">
          <cell r="B136">
            <v>122404</v>
          </cell>
          <cell r="C136" t="str">
            <v>Bonos y títulos emitidos por entidades del exterior</v>
          </cell>
          <cell r="D136">
            <v>0</v>
          </cell>
          <cell r="E136">
            <v>0</v>
          </cell>
          <cell r="F136">
            <v>0</v>
          </cell>
          <cell r="G136">
            <v>0</v>
          </cell>
          <cell r="H136">
            <v>0</v>
          </cell>
          <cell r="I136">
            <v>0</v>
          </cell>
        </row>
        <row r="137">
          <cell r="B137">
            <v>122405</v>
          </cell>
          <cell r="C137" t="str">
            <v>Bonos obligatoriamente convertibles en acciones (BOCAS)</v>
          </cell>
          <cell r="D137">
            <v>0</v>
          </cell>
          <cell r="E137">
            <v>0</v>
          </cell>
          <cell r="F137">
            <v>0</v>
          </cell>
          <cell r="G137">
            <v>0</v>
          </cell>
          <cell r="H137">
            <v>0</v>
          </cell>
          <cell r="I137">
            <v>0</v>
          </cell>
        </row>
        <row r="138">
          <cell r="B138">
            <v>122406</v>
          </cell>
          <cell r="C138" t="str">
            <v>Bonos y títulos emitidos por el Gobierno General</v>
          </cell>
          <cell r="D138">
            <v>0</v>
          </cell>
          <cell r="E138">
            <v>0</v>
          </cell>
          <cell r="F138">
            <v>0</v>
          </cell>
          <cell r="G138">
            <v>0</v>
          </cell>
          <cell r="H138">
            <v>0</v>
          </cell>
          <cell r="I138">
            <v>0</v>
          </cell>
        </row>
        <row r="139">
          <cell r="B139">
            <v>122407</v>
          </cell>
          <cell r="C139" t="str">
            <v>Bonos y títulos emitidos por las empresas no financieras</v>
          </cell>
          <cell r="D139">
            <v>0</v>
          </cell>
          <cell r="E139">
            <v>0</v>
          </cell>
          <cell r="F139">
            <v>0</v>
          </cell>
          <cell r="G139">
            <v>0</v>
          </cell>
          <cell r="H139">
            <v>0</v>
          </cell>
          <cell r="I139">
            <v>0</v>
          </cell>
        </row>
        <row r="140">
          <cell r="B140">
            <v>122408</v>
          </cell>
          <cell r="C140" t="str">
            <v>Bonos y títulos emitidos por las entidades financieras</v>
          </cell>
          <cell r="D140">
            <v>0</v>
          </cell>
          <cell r="E140">
            <v>0</v>
          </cell>
          <cell r="F140">
            <v>0</v>
          </cell>
          <cell r="G140">
            <v>0</v>
          </cell>
          <cell r="H140">
            <v>0</v>
          </cell>
          <cell r="I140">
            <v>0</v>
          </cell>
        </row>
        <row r="141">
          <cell r="B141">
            <v>122409</v>
          </cell>
          <cell r="C141" t="str">
            <v>Títulos de capitalización</v>
          </cell>
          <cell r="D141">
            <v>0</v>
          </cell>
          <cell r="E141">
            <v>0</v>
          </cell>
          <cell r="F141">
            <v>0</v>
          </cell>
          <cell r="G141">
            <v>0</v>
          </cell>
          <cell r="H141">
            <v>0</v>
          </cell>
          <cell r="I141">
            <v>0</v>
          </cell>
        </row>
        <row r="142">
          <cell r="B142">
            <v>122410</v>
          </cell>
          <cell r="C142" t="str">
            <v>Aceptaciones</v>
          </cell>
          <cell r="D142">
            <v>0</v>
          </cell>
          <cell r="E142">
            <v>0</v>
          </cell>
          <cell r="F142">
            <v>0</v>
          </cell>
          <cell r="G142">
            <v>0</v>
          </cell>
          <cell r="H142">
            <v>0</v>
          </cell>
          <cell r="I142">
            <v>0</v>
          </cell>
        </row>
        <row r="143">
          <cell r="B143">
            <v>122411</v>
          </cell>
          <cell r="C143" t="str">
            <v>Pagarés</v>
          </cell>
          <cell r="D143">
            <v>0</v>
          </cell>
          <cell r="E143">
            <v>0</v>
          </cell>
          <cell r="F143">
            <v>0</v>
          </cell>
          <cell r="G143">
            <v>0</v>
          </cell>
          <cell r="H143">
            <v>0</v>
          </cell>
          <cell r="I143">
            <v>0</v>
          </cell>
        </row>
        <row r="144">
          <cell r="B144">
            <v>122412</v>
          </cell>
          <cell r="C144" t="str">
            <v>Títulos de fomento</v>
          </cell>
          <cell r="D144">
            <v>0</v>
          </cell>
          <cell r="E144">
            <v>0</v>
          </cell>
          <cell r="F144">
            <v>0</v>
          </cell>
          <cell r="G144">
            <v>0</v>
          </cell>
          <cell r="H144">
            <v>0</v>
          </cell>
          <cell r="I144">
            <v>0</v>
          </cell>
        </row>
        <row r="145">
          <cell r="B145">
            <v>122413</v>
          </cell>
          <cell r="C145" t="str">
            <v>Acciones ordinarias</v>
          </cell>
          <cell r="D145">
            <v>0</v>
          </cell>
          <cell r="E145">
            <v>0</v>
          </cell>
          <cell r="F145">
            <v>0</v>
          </cell>
          <cell r="G145">
            <v>0</v>
          </cell>
          <cell r="H145">
            <v>0</v>
          </cell>
          <cell r="I145">
            <v>0</v>
          </cell>
        </row>
        <row r="146">
          <cell r="B146">
            <v>122414</v>
          </cell>
          <cell r="C146" t="str">
            <v>Acciones preferenciales</v>
          </cell>
          <cell r="D146">
            <v>0</v>
          </cell>
          <cell r="E146">
            <v>0</v>
          </cell>
          <cell r="F146">
            <v>0</v>
          </cell>
          <cell r="G146">
            <v>0</v>
          </cell>
          <cell r="H146">
            <v>0</v>
          </cell>
          <cell r="I146">
            <v>0</v>
          </cell>
        </row>
        <row r="147">
          <cell r="B147">
            <v>122415</v>
          </cell>
          <cell r="C147" t="str">
            <v>Cuotas o partes de interés social</v>
          </cell>
          <cell r="D147">
            <v>303759490.43000001</v>
          </cell>
          <cell r="E147">
            <v>0</v>
          </cell>
          <cell r="F147">
            <v>0</v>
          </cell>
          <cell r="G147">
            <v>303759490.43000001</v>
          </cell>
          <cell r="H147">
            <v>0</v>
          </cell>
          <cell r="I147">
            <v>303759490.43000001</v>
          </cell>
        </row>
        <row r="148">
          <cell r="B148">
            <v>122416</v>
          </cell>
          <cell r="C148" t="str">
            <v>Carteras colectivas</v>
          </cell>
          <cell r="D148">
            <v>0</v>
          </cell>
          <cell r="E148">
            <v>0</v>
          </cell>
          <cell r="F148">
            <v>0</v>
          </cell>
          <cell r="G148">
            <v>0</v>
          </cell>
          <cell r="H148">
            <v>0</v>
          </cell>
          <cell r="I148">
            <v>0</v>
          </cell>
        </row>
        <row r="149">
          <cell r="B149">
            <v>122417</v>
          </cell>
          <cell r="C149" t="str">
            <v>Certificados emitidos por fondos de inversión</v>
          </cell>
          <cell r="D149">
            <v>0</v>
          </cell>
          <cell r="E149">
            <v>0</v>
          </cell>
          <cell r="F149">
            <v>0</v>
          </cell>
          <cell r="G149">
            <v>0</v>
          </cell>
          <cell r="H149">
            <v>0</v>
          </cell>
          <cell r="I149">
            <v>0</v>
          </cell>
        </row>
        <row r="150">
          <cell r="B150">
            <v>122418</v>
          </cell>
          <cell r="C150" t="str">
            <v>Otros certificados</v>
          </cell>
          <cell r="D150">
            <v>0</v>
          </cell>
          <cell r="E150">
            <v>0</v>
          </cell>
          <cell r="F150">
            <v>0</v>
          </cell>
          <cell r="G150">
            <v>0</v>
          </cell>
          <cell r="H150">
            <v>0</v>
          </cell>
          <cell r="I150">
            <v>0</v>
          </cell>
        </row>
        <row r="151">
          <cell r="B151">
            <v>122419</v>
          </cell>
          <cell r="C151" t="str">
            <v>Aportes sociales en entidades del sector solidario</v>
          </cell>
          <cell r="D151">
            <v>0</v>
          </cell>
          <cell r="E151">
            <v>0</v>
          </cell>
          <cell r="F151">
            <v>0</v>
          </cell>
          <cell r="G151">
            <v>0</v>
          </cell>
          <cell r="H151">
            <v>0</v>
          </cell>
          <cell r="I151">
            <v>0</v>
          </cell>
        </row>
        <row r="152">
          <cell r="B152">
            <v>122420</v>
          </cell>
          <cell r="C152" t="str">
            <v>Aportes en organismos internacionales</v>
          </cell>
          <cell r="D152">
            <v>0</v>
          </cell>
          <cell r="E152">
            <v>0</v>
          </cell>
          <cell r="F152">
            <v>0</v>
          </cell>
          <cell r="G152">
            <v>0</v>
          </cell>
          <cell r="H152">
            <v>0</v>
          </cell>
          <cell r="I152">
            <v>0</v>
          </cell>
        </row>
        <row r="153">
          <cell r="B153">
            <v>122490</v>
          </cell>
          <cell r="C153" t="str">
            <v>Otras inversiones de administración de liquidez al costo</v>
          </cell>
          <cell r="D153">
            <v>0</v>
          </cell>
          <cell r="E153">
            <v>0</v>
          </cell>
          <cell r="F153">
            <v>0</v>
          </cell>
          <cell r="G153">
            <v>0</v>
          </cell>
          <cell r="H153">
            <v>0</v>
          </cell>
          <cell r="I153">
            <v>0</v>
          </cell>
        </row>
        <row r="154">
          <cell r="B154">
            <v>122700</v>
          </cell>
          <cell r="C154" t="str">
            <v>INVERSIONES EN CONTROLADAS CONTABILIZADAS POR EL MÉTODO DE PARTICIPACIÓN PATRIMONIAL</v>
          </cell>
          <cell r="D154">
            <v>0</v>
          </cell>
          <cell r="E154">
            <v>0</v>
          </cell>
          <cell r="F154">
            <v>0</v>
          </cell>
          <cell r="G154">
            <v>0</v>
          </cell>
          <cell r="H154">
            <v>0</v>
          </cell>
          <cell r="I154">
            <v>0</v>
          </cell>
        </row>
        <row r="155">
          <cell r="B155">
            <v>122701</v>
          </cell>
          <cell r="C155" t="str">
            <v>Entidades privadas</v>
          </cell>
          <cell r="D155">
            <v>0</v>
          </cell>
          <cell r="E155">
            <v>0</v>
          </cell>
          <cell r="F155">
            <v>0</v>
          </cell>
          <cell r="G155">
            <v>0</v>
          </cell>
          <cell r="H155">
            <v>0</v>
          </cell>
          <cell r="I155">
            <v>0</v>
          </cell>
        </row>
        <row r="156">
          <cell r="B156">
            <v>122703</v>
          </cell>
          <cell r="C156" t="str">
            <v>Empresas industriales y comerciales del Estado - Societarias</v>
          </cell>
          <cell r="D156">
            <v>0</v>
          </cell>
          <cell r="E156">
            <v>0</v>
          </cell>
          <cell r="F156">
            <v>0</v>
          </cell>
          <cell r="G156">
            <v>0</v>
          </cell>
          <cell r="H156">
            <v>0</v>
          </cell>
          <cell r="I156">
            <v>0</v>
          </cell>
        </row>
        <row r="157">
          <cell r="B157">
            <v>122704</v>
          </cell>
          <cell r="C157" t="str">
            <v>Sociedades de economía mixta</v>
          </cell>
          <cell r="D157">
            <v>0</v>
          </cell>
          <cell r="E157">
            <v>0</v>
          </cell>
          <cell r="F157">
            <v>0</v>
          </cell>
          <cell r="G157">
            <v>0</v>
          </cell>
          <cell r="H157">
            <v>0</v>
          </cell>
          <cell r="I157">
            <v>0</v>
          </cell>
        </row>
        <row r="158">
          <cell r="B158">
            <v>122705</v>
          </cell>
          <cell r="C158" t="str">
            <v>Sociedades públicas</v>
          </cell>
          <cell r="D158">
            <v>0</v>
          </cell>
          <cell r="E158">
            <v>0</v>
          </cell>
          <cell r="F158">
            <v>0</v>
          </cell>
          <cell r="G158">
            <v>0</v>
          </cell>
          <cell r="H158">
            <v>0</v>
          </cell>
          <cell r="I158">
            <v>0</v>
          </cell>
        </row>
        <row r="159">
          <cell r="B159">
            <v>123000</v>
          </cell>
          <cell r="C159" t="str">
            <v>INVERSIONES EN ASOCIADAS CONTABILIZADAS POR EL MÉTODO DE PARTICIPACIÓN PATRIMONIAL</v>
          </cell>
          <cell r="D159">
            <v>0</v>
          </cell>
          <cell r="E159">
            <v>0</v>
          </cell>
          <cell r="F159">
            <v>0</v>
          </cell>
          <cell r="G159">
            <v>0</v>
          </cell>
          <cell r="H159">
            <v>0</v>
          </cell>
          <cell r="I159">
            <v>0</v>
          </cell>
        </row>
        <row r="160">
          <cell r="B160">
            <v>123001</v>
          </cell>
          <cell r="C160" t="str">
            <v>Entidades privadas</v>
          </cell>
          <cell r="D160">
            <v>0</v>
          </cell>
          <cell r="E160">
            <v>0</v>
          </cell>
          <cell r="F160">
            <v>0</v>
          </cell>
          <cell r="G160">
            <v>0</v>
          </cell>
          <cell r="H160">
            <v>0</v>
          </cell>
          <cell r="I160">
            <v>0</v>
          </cell>
        </row>
        <row r="161">
          <cell r="B161">
            <v>123003</v>
          </cell>
          <cell r="C161" t="str">
            <v>Empresas industriales y comerciales del Estado - Societarias</v>
          </cell>
          <cell r="D161">
            <v>0</v>
          </cell>
          <cell r="E161">
            <v>0</v>
          </cell>
          <cell r="F161">
            <v>0</v>
          </cell>
          <cell r="G161">
            <v>0</v>
          </cell>
          <cell r="H161">
            <v>0</v>
          </cell>
          <cell r="I161">
            <v>0</v>
          </cell>
        </row>
        <row r="162">
          <cell r="B162">
            <v>123004</v>
          </cell>
          <cell r="C162" t="str">
            <v>Sociedades de economía mixta</v>
          </cell>
          <cell r="D162">
            <v>0</v>
          </cell>
          <cell r="E162">
            <v>0</v>
          </cell>
          <cell r="F162">
            <v>0</v>
          </cell>
          <cell r="G162">
            <v>0</v>
          </cell>
          <cell r="H162">
            <v>0</v>
          </cell>
          <cell r="I162">
            <v>0</v>
          </cell>
        </row>
        <row r="163">
          <cell r="B163">
            <v>123005</v>
          </cell>
          <cell r="C163" t="str">
            <v>Sociedades públicas</v>
          </cell>
          <cell r="D163">
            <v>0</v>
          </cell>
          <cell r="E163">
            <v>0</v>
          </cell>
          <cell r="F163">
            <v>0</v>
          </cell>
          <cell r="G163">
            <v>0</v>
          </cell>
          <cell r="H163">
            <v>0</v>
          </cell>
          <cell r="I163">
            <v>0</v>
          </cell>
        </row>
        <row r="164">
          <cell r="B164">
            <v>123300</v>
          </cell>
          <cell r="C164" t="str">
            <v>INVERSIONES EN NEGOCIOS CONJUNTOS CONTABILIZADAS POR EL MÉTODO DE PARTICIPACIÓN PATRIMONIAL</v>
          </cell>
          <cell r="D164">
            <v>0</v>
          </cell>
          <cell r="E164">
            <v>0</v>
          </cell>
          <cell r="F164">
            <v>0</v>
          </cell>
          <cell r="G164">
            <v>0</v>
          </cell>
          <cell r="H164">
            <v>0</v>
          </cell>
          <cell r="I164">
            <v>0</v>
          </cell>
        </row>
        <row r="165">
          <cell r="B165">
            <v>123301</v>
          </cell>
          <cell r="C165" t="str">
            <v>Entidades privadas</v>
          </cell>
          <cell r="D165">
            <v>0</v>
          </cell>
          <cell r="E165">
            <v>0</v>
          </cell>
          <cell r="F165">
            <v>0</v>
          </cell>
          <cell r="G165">
            <v>0</v>
          </cell>
          <cell r="H165">
            <v>0</v>
          </cell>
          <cell r="I165">
            <v>0</v>
          </cell>
        </row>
        <row r="166">
          <cell r="B166">
            <v>123303</v>
          </cell>
          <cell r="C166" t="str">
            <v>Empresas industriales y comerciales del Estado - Societarias</v>
          </cell>
          <cell r="D166">
            <v>0</v>
          </cell>
          <cell r="E166">
            <v>0</v>
          </cell>
          <cell r="F166">
            <v>0</v>
          </cell>
          <cell r="G166">
            <v>0</v>
          </cell>
          <cell r="H166">
            <v>0</v>
          </cell>
          <cell r="I166">
            <v>0</v>
          </cell>
        </row>
        <row r="167">
          <cell r="B167">
            <v>123304</v>
          </cell>
          <cell r="C167" t="str">
            <v>Sociedades de economía mixta</v>
          </cell>
          <cell r="D167">
            <v>0</v>
          </cell>
          <cell r="E167">
            <v>0</v>
          </cell>
          <cell r="F167">
            <v>0</v>
          </cell>
          <cell r="G167">
            <v>0</v>
          </cell>
          <cell r="H167">
            <v>0</v>
          </cell>
          <cell r="I167">
            <v>0</v>
          </cell>
        </row>
        <row r="168">
          <cell r="B168">
            <v>123305</v>
          </cell>
          <cell r="C168" t="str">
            <v>Sociedades públicas</v>
          </cell>
          <cell r="D168">
            <v>0</v>
          </cell>
          <cell r="E168">
            <v>0</v>
          </cell>
          <cell r="F168">
            <v>0</v>
          </cell>
          <cell r="G168">
            <v>0</v>
          </cell>
          <cell r="H168">
            <v>0</v>
          </cell>
          <cell r="I168">
            <v>0</v>
          </cell>
        </row>
        <row r="169">
          <cell r="B169">
            <v>123400</v>
          </cell>
          <cell r="C169" t="str">
            <v>INSTRUMENTOS DERIVADOS CON FINES DE ESPECULACIÓN</v>
          </cell>
          <cell r="D169">
            <v>0</v>
          </cell>
          <cell r="E169">
            <v>0</v>
          </cell>
          <cell r="F169">
            <v>0</v>
          </cell>
          <cell r="G169">
            <v>0</v>
          </cell>
          <cell r="H169">
            <v>0</v>
          </cell>
          <cell r="I169">
            <v>0</v>
          </cell>
        </row>
        <row r="170">
          <cell r="B170">
            <v>123401</v>
          </cell>
          <cell r="C170" t="str">
            <v>Derechos en contratos forward</v>
          </cell>
          <cell r="D170">
            <v>0</v>
          </cell>
          <cell r="E170">
            <v>0</v>
          </cell>
          <cell r="F170">
            <v>0</v>
          </cell>
          <cell r="G170">
            <v>0</v>
          </cell>
          <cell r="H170">
            <v>0</v>
          </cell>
          <cell r="I170">
            <v>0</v>
          </cell>
        </row>
        <row r="171">
          <cell r="B171">
            <v>123402</v>
          </cell>
          <cell r="C171" t="str">
            <v>Obligaciones en contratos forward (Cr)</v>
          </cell>
          <cell r="D171">
            <v>0</v>
          </cell>
          <cell r="E171">
            <v>0</v>
          </cell>
          <cell r="F171">
            <v>0</v>
          </cell>
          <cell r="G171">
            <v>0</v>
          </cell>
          <cell r="H171">
            <v>0</v>
          </cell>
          <cell r="I171">
            <v>0</v>
          </cell>
        </row>
        <row r="172">
          <cell r="B172">
            <v>123403</v>
          </cell>
          <cell r="C172" t="str">
            <v>Derechos en contratos futuros</v>
          </cell>
          <cell r="D172">
            <v>0</v>
          </cell>
          <cell r="E172">
            <v>0</v>
          </cell>
          <cell r="F172">
            <v>0</v>
          </cell>
          <cell r="G172">
            <v>0</v>
          </cell>
          <cell r="H172">
            <v>0</v>
          </cell>
          <cell r="I172">
            <v>0</v>
          </cell>
        </row>
        <row r="173">
          <cell r="B173">
            <v>123404</v>
          </cell>
          <cell r="C173" t="str">
            <v>Obligaciones en contratos futuros (Cr)</v>
          </cell>
          <cell r="D173">
            <v>0</v>
          </cell>
          <cell r="E173">
            <v>0</v>
          </cell>
          <cell r="F173">
            <v>0</v>
          </cell>
          <cell r="G173">
            <v>0</v>
          </cell>
          <cell r="H173">
            <v>0</v>
          </cell>
          <cell r="I173">
            <v>0</v>
          </cell>
        </row>
        <row r="174">
          <cell r="B174">
            <v>123405</v>
          </cell>
          <cell r="C174" t="str">
            <v>Derechos en contratos swaps</v>
          </cell>
          <cell r="D174">
            <v>0</v>
          </cell>
          <cell r="E174">
            <v>0</v>
          </cell>
          <cell r="F174">
            <v>0</v>
          </cell>
          <cell r="G174">
            <v>0</v>
          </cell>
          <cell r="H174">
            <v>0</v>
          </cell>
          <cell r="I174">
            <v>0</v>
          </cell>
        </row>
        <row r="175">
          <cell r="B175">
            <v>123406</v>
          </cell>
          <cell r="C175" t="str">
            <v>Obligaciones en contratos swaps (Cr)</v>
          </cell>
          <cell r="D175">
            <v>0</v>
          </cell>
          <cell r="E175">
            <v>0</v>
          </cell>
          <cell r="F175">
            <v>0</v>
          </cell>
          <cell r="G175">
            <v>0</v>
          </cell>
          <cell r="H175">
            <v>0</v>
          </cell>
          <cell r="I175">
            <v>0</v>
          </cell>
        </row>
        <row r="176">
          <cell r="B176">
            <v>123407</v>
          </cell>
          <cell r="C176" t="str">
            <v>Derechos en otros derivados</v>
          </cell>
          <cell r="D176">
            <v>0</v>
          </cell>
          <cell r="E176">
            <v>0</v>
          </cell>
          <cell r="F176">
            <v>0</v>
          </cell>
          <cell r="G176">
            <v>0</v>
          </cell>
          <cell r="H176">
            <v>0</v>
          </cell>
          <cell r="I176">
            <v>0</v>
          </cell>
        </row>
        <row r="177">
          <cell r="B177">
            <v>123408</v>
          </cell>
          <cell r="C177" t="str">
            <v>Obligaciones en otros derivados (Cr)</v>
          </cell>
          <cell r="D177">
            <v>0</v>
          </cell>
          <cell r="E177">
            <v>0</v>
          </cell>
          <cell r="F177">
            <v>0</v>
          </cell>
          <cell r="G177">
            <v>0</v>
          </cell>
          <cell r="H177">
            <v>0</v>
          </cell>
          <cell r="I177">
            <v>0</v>
          </cell>
        </row>
        <row r="178">
          <cell r="B178">
            <v>123409</v>
          </cell>
          <cell r="C178" t="str">
            <v>Prima pagada en opciones</v>
          </cell>
          <cell r="D178">
            <v>0</v>
          </cell>
          <cell r="E178">
            <v>0</v>
          </cell>
          <cell r="F178">
            <v>0</v>
          </cell>
          <cell r="G178">
            <v>0</v>
          </cell>
          <cell r="H178">
            <v>0</v>
          </cell>
          <cell r="I178">
            <v>0</v>
          </cell>
        </row>
        <row r="179">
          <cell r="B179">
            <v>123410</v>
          </cell>
          <cell r="C179" t="str">
            <v>Ganancia en la valoración de opciones compradas</v>
          </cell>
          <cell r="D179">
            <v>0</v>
          </cell>
          <cell r="E179">
            <v>0</v>
          </cell>
          <cell r="F179">
            <v>0</v>
          </cell>
          <cell r="G179">
            <v>0</v>
          </cell>
          <cell r="H179">
            <v>0</v>
          </cell>
          <cell r="I179">
            <v>0</v>
          </cell>
        </row>
        <row r="180">
          <cell r="B180">
            <v>123500</v>
          </cell>
          <cell r="C180" t="str">
            <v>INSTRUMENTOS DERIVADOS CON FINES DE COBERTURA DE VALOR DE MERCADO (VALOR RAZONABLE)</v>
          </cell>
          <cell r="D180">
            <v>0</v>
          </cell>
          <cell r="E180">
            <v>0</v>
          </cell>
          <cell r="F180">
            <v>0</v>
          </cell>
          <cell r="G180">
            <v>0</v>
          </cell>
          <cell r="H180">
            <v>0</v>
          </cell>
          <cell r="I180">
            <v>0</v>
          </cell>
        </row>
        <row r="181">
          <cell r="B181">
            <v>123501</v>
          </cell>
          <cell r="C181" t="str">
            <v>Derechos en contratos forward</v>
          </cell>
          <cell r="D181">
            <v>0</v>
          </cell>
          <cell r="E181">
            <v>0</v>
          </cell>
          <cell r="F181">
            <v>0</v>
          </cell>
          <cell r="G181">
            <v>0</v>
          </cell>
          <cell r="H181">
            <v>0</v>
          </cell>
          <cell r="I181">
            <v>0</v>
          </cell>
        </row>
        <row r="182">
          <cell r="B182">
            <v>123502</v>
          </cell>
          <cell r="C182" t="str">
            <v>Obligaciones en contratos forward (Cr)</v>
          </cell>
          <cell r="D182">
            <v>0</v>
          </cell>
          <cell r="E182">
            <v>0</v>
          </cell>
          <cell r="F182">
            <v>0</v>
          </cell>
          <cell r="G182">
            <v>0</v>
          </cell>
          <cell r="H182">
            <v>0</v>
          </cell>
          <cell r="I182">
            <v>0</v>
          </cell>
        </row>
        <row r="183">
          <cell r="B183">
            <v>123503</v>
          </cell>
          <cell r="C183" t="str">
            <v>Derechos en contratos futuros</v>
          </cell>
          <cell r="D183">
            <v>0</v>
          </cell>
          <cell r="E183">
            <v>0</v>
          </cell>
          <cell r="F183">
            <v>0</v>
          </cell>
          <cell r="G183">
            <v>0</v>
          </cell>
          <cell r="H183">
            <v>0</v>
          </cell>
          <cell r="I183">
            <v>0</v>
          </cell>
        </row>
        <row r="184">
          <cell r="B184">
            <v>123504</v>
          </cell>
          <cell r="C184" t="str">
            <v>Obligaciones en contratos futuros (Cr)</v>
          </cell>
          <cell r="D184">
            <v>0</v>
          </cell>
          <cell r="E184">
            <v>0</v>
          </cell>
          <cell r="F184">
            <v>0</v>
          </cell>
          <cell r="G184">
            <v>0</v>
          </cell>
          <cell r="H184">
            <v>0</v>
          </cell>
          <cell r="I184">
            <v>0</v>
          </cell>
        </row>
        <row r="185">
          <cell r="B185">
            <v>123505</v>
          </cell>
          <cell r="C185" t="str">
            <v>Derechos en contratos swaps</v>
          </cell>
          <cell r="D185">
            <v>0</v>
          </cell>
          <cell r="E185">
            <v>0</v>
          </cell>
          <cell r="F185">
            <v>0</v>
          </cell>
          <cell r="G185">
            <v>0</v>
          </cell>
          <cell r="H185">
            <v>0</v>
          </cell>
          <cell r="I185">
            <v>0</v>
          </cell>
        </row>
        <row r="186">
          <cell r="B186">
            <v>123506</v>
          </cell>
          <cell r="C186" t="str">
            <v>Obligaciones en contratos swaps (Cr)</v>
          </cell>
          <cell r="D186">
            <v>0</v>
          </cell>
          <cell r="E186">
            <v>0</v>
          </cell>
          <cell r="F186">
            <v>0</v>
          </cell>
          <cell r="G186">
            <v>0</v>
          </cell>
          <cell r="H186">
            <v>0</v>
          </cell>
          <cell r="I186">
            <v>0</v>
          </cell>
        </row>
        <row r="187">
          <cell r="B187">
            <v>123507</v>
          </cell>
          <cell r="C187" t="str">
            <v>Derechos en otros derivados</v>
          </cell>
          <cell r="D187">
            <v>0</v>
          </cell>
          <cell r="E187">
            <v>0</v>
          </cell>
          <cell r="F187">
            <v>0</v>
          </cell>
          <cell r="G187">
            <v>0</v>
          </cell>
          <cell r="H187">
            <v>0</v>
          </cell>
          <cell r="I187">
            <v>0</v>
          </cell>
        </row>
        <row r="188">
          <cell r="B188">
            <v>123508</v>
          </cell>
          <cell r="C188" t="str">
            <v>Obligaciones en otros derivados (Cr)</v>
          </cell>
          <cell r="D188">
            <v>0</v>
          </cell>
          <cell r="E188">
            <v>0</v>
          </cell>
          <cell r="F188">
            <v>0</v>
          </cell>
          <cell r="G188">
            <v>0</v>
          </cell>
          <cell r="H188">
            <v>0</v>
          </cell>
          <cell r="I188">
            <v>0</v>
          </cell>
        </row>
        <row r="189">
          <cell r="B189">
            <v>123509</v>
          </cell>
          <cell r="C189" t="str">
            <v>Prima pagada en opciones</v>
          </cell>
          <cell r="D189">
            <v>0</v>
          </cell>
          <cell r="E189">
            <v>0</v>
          </cell>
          <cell r="F189">
            <v>0</v>
          </cell>
          <cell r="G189">
            <v>0</v>
          </cell>
          <cell r="H189">
            <v>0</v>
          </cell>
          <cell r="I189">
            <v>0</v>
          </cell>
        </row>
        <row r="190">
          <cell r="B190">
            <v>123510</v>
          </cell>
          <cell r="C190" t="str">
            <v>Ganancia en la valoración de opciones compradas</v>
          </cell>
          <cell r="D190">
            <v>0</v>
          </cell>
          <cell r="E190">
            <v>0</v>
          </cell>
          <cell r="F190">
            <v>0</v>
          </cell>
          <cell r="G190">
            <v>0</v>
          </cell>
          <cell r="H190">
            <v>0</v>
          </cell>
          <cell r="I190">
            <v>0</v>
          </cell>
        </row>
        <row r="191">
          <cell r="B191">
            <v>123600</v>
          </cell>
          <cell r="C191" t="str">
            <v>INSTRUMENTOS DERIVADOS CON FINES DE COBERTURA DE FLUJOS DE EFECTIVO</v>
          </cell>
          <cell r="D191">
            <v>0</v>
          </cell>
          <cell r="E191">
            <v>0</v>
          </cell>
          <cell r="F191">
            <v>0</v>
          </cell>
          <cell r="G191">
            <v>0</v>
          </cell>
          <cell r="H191">
            <v>0</v>
          </cell>
          <cell r="I191">
            <v>0</v>
          </cell>
        </row>
        <row r="192">
          <cell r="B192">
            <v>123601</v>
          </cell>
          <cell r="C192" t="str">
            <v>Derechos en contratos forward</v>
          </cell>
          <cell r="D192">
            <v>0</v>
          </cell>
          <cell r="E192">
            <v>0</v>
          </cell>
          <cell r="F192">
            <v>0</v>
          </cell>
          <cell r="G192">
            <v>0</v>
          </cell>
          <cell r="H192">
            <v>0</v>
          </cell>
          <cell r="I192">
            <v>0</v>
          </cell>
        </row>
        <row r="193">
          <cell r="B193">
            <v>123602</v>
          </cell>
          <cell r="C193" t="str">
            <v>Obligaciones en contratos forward (Cr)</v>
          </cell>
          <cell r="D193">
            <v>0</v>
          </cell>
          <cell r="E193">
            <v>0</v>
          </cell>
          <cell r="F193">
            <v>0</v>
          </cell>
          <cell r="G193">
            <v>0</v>
          </cell>
          <cell r="H193">
            <v>0</v>
          </cell>
          <cell r="I193">
            <v>0</v>
          </cell>
        </row>
        <row r="194">
          <cell r="B194">
            <v>123603</v>
          </cell>
          <cell r="C194" t="str">
            <v>Derechos en contratos futuros</v>
          </cell>
          <cell r="D194">
            <v>0</v>
          </cell>
          <cell r="E194">
            <v>0</v>
          </cell>
          <cell r="F194">
            <v>0</v>
          </cell>
          <cell r="G194">
            <v>0</v>
          </cell>
          <cell r="H194">
            <v>0</v>
          </cell>
          <cell r="I194">
            <v>0</v>
          </cell>
        </row>
        <row r="195">
          <cell r="B195">
            <v>123604</v>
          </cell>
          <cell r="C195" t="str">
            <v>Obligaciones en contratos futuros (Cr)</v>
          </cell>
          <cell r="D195">
            <v>0</v>
          </cell>
          <cell r="E195">
            <v>0</v>
          </cell>
          <cell r="F195">
            <v>0</v>
          </cell>
          <cell r="G195">
            <v>0</v>
          </cell>
          <cell r="H195">
            <v>0</v>
          </cell>
          <cell r="I195">
            <v>0</v>
          </cell>
        </row>
        <row r="196">
          <cell r="B196">
            <v>123605</v>
          </cell>
          <cell r="C196" t="str">
            <v>Derechos en contratos swaps</v>
          </cell>
          <cell r="D196">
            <v>0</v>
          </cell>
          <cell r="E196">
            <v>0</v>
          </cell>
          <cell r="F196">
            <v>0</v>
          </cell>
          <cell r="G196">
            <v>0</v>
          </cell>
          <cell r="H196">
            <v>0</v>
          </cell>
          <cell r="I196">
            <v>0</v>
          </cell>
        </row>
        <row r="197">
          <cell r="B197">
            <v>123606</v>
          </cell>
          <cell r="C197" t="str">
            <v>Obligaciones en contratos swaps (Cr)</v>
          </cell>
          <cell r="D197">
            <v>0</v>
          </cell>
          <cell r="E197">
            <v>0</v>
          </cell>
          <cell r="F197">
            <v>0</v>
          </cell>
          <cell r="G197">
            <v>0</v>
          </cell>
          <cell r="H197">
            <v>0</v>
          </cell>
          <cell r="I197">
            <v>0</v>
          </cell>
        </row>
        <row r="198">
          <cell r="B198">
            <v>123607</v>
          </cell>
          <cell r="C198" t="str">
            <v>Derechos en otros derivados</v>
          </cell>
          <cell r="D198">
            <v>0</v>
          </cell>
          <cell r="E198">
            <v>0</v>
          </cell>
          <cell r="F198">
            <v>0</v>
          </cell>
          <cell r="G198">
            <v>0</v>
          </cell>
          <cell r="H198">
            <v>0</v>
          </cell>
          <cell r="I198">
            <v>0</v>
          </cell>
        </row>
        <row r="199">
          <cell r="B199">
            <v>123608</v>
          </cell>
          <cell r="C199" t="str">
            <v>Obligaciones en otros derivados (Cr)</v>
          </cell>
          <cell r="D199">
            <v>0</v>
          </cell>
          <cell r="E199">
            <v>0</v>
          </cell>
          <cell r="F199">
            <v>0</v>
          </cell>
          <cell r="G199">
            <v>0</v>
          </cell>
          <cell r="H199">
            <v>0</v>
          </cell>
          <cell r="I199">
            <v>0</v>
          </cell>
        </row>
        <row r="200">
          <cell r="B200">
            <v>123609</v>
          </cell>
          <cell r="C200" t="str">
            <v>Prima pagada en opciones</v>
          </cell>
          <cell r="D200">
            <v>0</v>
          </cell>
          <cell r="E200">
            <v>0</v>
          </cell>
          <cell r="F200">
            <v>0</v>
          </cell>
          <cell r="G200">
            <v>0</v>
          </cell>
          <cell r="H200">
            <v>0</v>
          </cell>
          <cell r="I200">
            <v>0</v>
          </cell>
        </row>
        <row r="201">
          <cell r="B201">
            <v>123610</v>
          </cell>
          <cell r="C201" t="str">
            <v>Ganancia en la valoración de opciones compradas</v>
          </cell>
          <cell r="D201">
            <v>0</v>
          </cell>
          <cell r="E201">
            <v>0</v>
          </cell>
          <cell r="F201">
            <v>0</v>
          </cell>
          <cell r="G201">
            <v>0</v>
          </cell>
          <cell r="H201">
            <v>0</v>
          </cell>
          <cell r="I201">
            <v>0</v>
          </cell>
        </row>
        <row r="202">
          <cell r="B202">
            <v>123800</v>
          </cell>
          <cell r="C202" t="str">
            <v>AJUSTE POR COBERTURA DEL VALOR DE MERCADO (VALOR RAZONABLE) DEL RIESGO DE TASA DE INTERÉS ASOCIADO CON UNA CARTERA DE ACTIVOS Y/O PASIVOS FINANCIEROS</v>
          </cell>
          <cell r="D202">
            <v>0</v>
          </cell>
          <cell r="E202">
            <v>0</v>
          </cell>
          <cell r="F202">
            <v>0</v>
          </cell>
          <cell r="G202">
            <v>0</v>
          </cell>
          <cell r="H202">
            <v>0</v>
          </cell>
          <cell r="I202">
            <v>0</v>
          </cell>
        </row>
        <row r="203">
          <cell r="B203">
            <v>123801</v>
          </cell>
          <cell r="C203" t="str">
            <v>Ajuste por cobertura del valor de mercado (valor razonable) del riesgo de tasa de interés asociado con una cartera de activos financieros</v>
          </cell>
          <cell r="D203">
            <v>0</v>
          </cell>
          <cell r="E203">
            <v>0</v>
          </cell>
          <cell r="F203">
            <v>0</v>
          </cell>
          <cell r="G203">
            <v>0</v>
          </cell>
          <cell r="H203">
            <v>0</v>
          </cell>
          <cell r="I203">
            <v>0</v>
          </cell>
        </row>
        <row r="204">
          <cell r="B204">
            <v>123802</v>
          </cell>
          <cell r="C204" t="str">
            <v>Ajuste por cobertura del valor de mercado (valor razonable) del riesgo de tasa de interés asociado con una cartera de pasivos financieros</v>
          </cell>
          <cell r="D204">
            <v>0</v>
          </cell>
          <cell r="E204">
            <v>0</v>
          </cell>
          <cell r="F204">
            <v>0</v>
          </cell>
          <cell r="G204">
            <v>0</v>
          </cell>
          <cell r="H204">
            <v>0</v>
          </cell>
          <cell r="I204">
            <v>0</v>
          </cell>
        </row>
        <row r="205">
          <cell r="B205">
            <v>123803</v>
          </cell>
          <cell r="C205" t="str">
            <v>Ajuste por cobertura del valor de mercado (valor razonable) del riesgo de tasa de interés asociado con una cartera de activos y pasivos financieros</v>
          </cell>
          <cell r="D205">
            <v>0</v>
          </cell>
          <cell r="E205">
            <v>0</v>
          </cell>
          <cell r="F205">
            <v>0</v>
          </cell>
          <cell r="G205">
            <v>0</v>
          </cell>
          <cell r="H205">
            <v>0</v>
          </cell>
          <cell r="I205">
            <v>0</v>
          </cell>
        </row>
        <row r="206">
          <cell r="B206">
            <v>123900</v>
          </cell>
          <cell r="C206" t="str">
            <v>GANANCIA EN LA VALORACIÓN DE COMPROMISOS EN FIRME DESIGNADOS COMO PARTIDAS CUBIERTAS</v>
          </cell>
          <cell r="D206">
            <v>0</v>
          </cell>
          <cell r="E206">
            <v>0</v>
          </cell>
          <cell r="F206">
            <v>0</v>
          </cell>
          <cell r="G206">
            <v>0</v>
          </cell>
          <cell r="H206">
            <v>0</v>
          </cell>
          <cell r="I206">
            <v>0</v>
          </cell>
        </row>
        <row r="207">
          <cell r="B207">
            <v>123901</v>
          </cell>
          <cell r="C207" t="str">
            <v>Para adquirir un activo</v>
          </cell>
          <cell r="D207">
            <v>0</v>
          </cell>
          <cell r="E207">
            <v>0</v>
          </cell>
          <cell r="F207">
            <v>0</v>
          </cell>
          <cell r="G207">
            <v>0</v>
          </cell>
          <cell r="H207">
            <v>0</v>
          </cell>
          <cell r="I207">
            <v>0</v>
          </cell>
        </row>
        <row r="208">
          <cell r="B208">
            <v>123902</v>
          </cell>
          <cell r="C208" t="str">
            <v>Para asumir un pasivo</v>
          </cell>
          <cell r="D208">
            <v>0</v>
          </cell>
          <cell r="E208">
            <v>0</v>
          </cell>
          <cell r="F208">
            <v>0</v>
          </cell>
          <cell r="G208">
            <v>0</v>
          </cell>
          <cell r="H208">
            <v>0</v>
          </cell>
          <cell r="I208">
            <v>0</v>
          </cell>
        </row>
        <row r="209">
          <cell r="B209">
            <v>128000</v>
          </cell>
          <cell r="C209" t="str">
            <v>DETERIORO ACUMULADO DE INVERSIONES (CR)</v>
          </cell>
          <cell r="D209">
            <v>-208874536.13999999</v>
          </cell>
          <cell r="E209">
            <v>0</v>
          </cell>
          <cell r="F209">
            <v>0</v>
          </cell>
          <cell r="G209">
            <v>-208874536.13999999</v>
          </cell>
          <cell r="H209">
            <v>0</v>
          </cell>
          <cell r="I209">
            <v>-208874536.13999999</v>
          </cell>
        </row>
        <row r="210">
          <cell r="B210">
            <v>128034</v>
          </cell>
          <cell r="C210" t="str">
            <v>Inversiones patrimoniales en entidades no controladas</v>
          </cell>
          <cell r="D210">
            <v>0</v>
          </cell>
          <cell r="E210">
            <v>0</v>
          </cell>
          <cell r="F210">
            <v>0</v>
          </cell>
          <cell r="G210">
            <v>0</v>
          </cell>
          <cell r="H210">
            <v>0</v>
          </cell>
          <cell r="I210">
            <v>0</v>
          </cell>
        </row>
        <row r="211">
          <cell r="B211">
            <v>128040</v>
          </cell>
          <cell r="C211" t="str">
            <v>Inversiones de administración de liquidez a valor de mercado (valor razonable) con cambios en el patrimonio (otro resultado integral)</v>
          </cell>
          <cell r="D211">
            <v>0</v>
          </cell>
          <cell r="E211">
            <v>0</v>
          </cell>
          <cell r="F211">
            <v>0</v>
          </cell>
          <cell r="G211">
            <v>0</v>
          </cell>
          <cell r="H211">
            <v>0</v>
          </cell>
          <cell r="I211">
            <v>0</v>
          </cell>
        </row>
        <row r="212">
          <cell r="B212">
            <v>128041</v>
          </cell>
          <cell r="C212" t="str">
            <v>Inversiones de administración de liquidez a costo amortizado</v>
          </cell>
          <cell r="D212">
            <v>0</v>
          </cell>
          <cell r="E212">
            <v>0</v>
          </cell>
          <cell r="F212">
            <v>0</v>
          </cell>
          <cell r="G212">
            <v>0</v>
          </cell>
          <cell r="H212">
            <v>0</v>
          </cell>
          <cell r="I212">
            <v>0</v>
          </cell>
        </row>
        <row r="213">
          <cell r="B213">
            <v>128042</v>
          </cell>
          <cell r="C213" t="str">
            <v>Inversiones de administración de liquidez al costo</v>
          </cell>
          <cell r="D213">
            <v>-208874536.13999999</v>
          </cell>
          <cell r="E213">
            <v>0</v>
          </cell>
          <cell r="F213">
            <v>0</v>
          </cell>
          <cell r="G213">
            <v>-208874536.13999999</v>
          </cell>
          <cell r="H213">
            <v>0</v>
          </cell>
          <cell r="I213">
            <v>-208874536.13999999</v>
          </cell>
        </row>
        <row r="214">
          <cell r="B214">
            <v>128044</v>
          </cell>
          <cell r="C214" t="str">
            <v>Inversiones en controladas contabilizadas por el método de participación patrimonial</v>
          </cell>
          <cell r="D214">
            <v>0</v>
          </cell>
          <cell r="E214">
            <v>0</v>
          </cell>
          <cell r="F214">
            <v>0</v>
          </cell>
          <cell r="G214">
            <v>0</v>
          </cell>
          <cell r="H214">
            <v>0</v>
          </cell>
          <cell r="I214">
            <v>0</v>
          </cell>
        </row>
        <row r="215">
          <cell r="B215">
            <v>128046</v>
          </cell>
          <cell r="C215" t="str">
            <v>Inversiones en asociadas contabilizadas por el método de participación patrimonial</v>
          </cell>
          <cell r="D215">
            <v>0</v>
          </cell>
          <cell r="E215">
            <v>0</v>
          </cell>
          <cell r="F215">
            <v>0</v>
          </cell>
          <cell r="G215">
            <v>0</v>
          </cell>
          <cell r="H215">
            <v>0</v>
          </cell>
          <cell r="I215">
            <v>0</v>
          </cell>
        </row>
        <row r="216">
          <cell r="B216">
            <v>128048</v>
          </cell>
          <cell r="C216" t="str">
            <v>Inversiones en negocios conjuntos contabilizadas por el método de participación patrimonial</v>
          </cell>
          <cell r="D216">
            <v>0</v>
          </cell>
          <cell r="E216">
            <v>0</v>
          </cell>
          <cell r="F216">
            <v>0</v>
          </cell>
          <cell r="G216">
            <v>0</v>
          </cell>
          <cell r="H216">
            <v>0</v>
          </cell>
          <cell r="I216">
            <v>0</v>
          </cell>
        </row>
        <row r="217">
          <cell r="B217">
            <v>130000</v>
          </cell>
          <cell r="C217" t="str">
            <v>CUENTAS POR COBRAR</v>
          </cell>
          <cell r="D217">
            <v>3691239108.46</v>
          </cell>
          <cell r="E217">
            <v>248555891</v>
          </cell>
          <cell r="F217">
            <v>245838714</v>
          </cell>
          <cell r="G217">
            <v>3693956285.46</v>
          </cell>
          <cell r="H217">
            <v>3499819282</v>
          </cell>
          <cell r="I217">
            <v>194137003.46000004</v>
          </cell>
        </row>
        <row r="218">
          <cell r="B218">
            <v>130500</v>
          </cell>
          <cell r="C218" t="str">
            <v>IMPUESTOS, RETENCIÓN EN LA FUENTE Y ANTICIPOS DE IMPUESTOS</v>
          </cell>
          <cell r="D218">
            <v>0</v>
          </cell>
          <cell r="E218">
            <v>0</v>
          </cell>
          <cell r="F218">
            <v>0</v>
          </cell>
          <cell r="G218">
            <v>0</v>
          </cell>
          <cell r="H218">
            <v>0</v>
          </cell>
          <cell r="I218">
            <v>0</v>
          </cell>
        </row>
        <row r="219">
          <cell r="B219">
            <v>130501</v>
          </cell>
          <cell r="C219" t="str">
            <v>Impuesto sobre la renta y complementarios</v>
          </cell>
          <cell r="D219">
            <v>0</v>
          </cell>
          <cell r="E219">
            <v>0</v>
          </cell>
          <cell r="F219">
            <v>0</v>
          </cell>
          <cell r="G219">
            <v>0</v>
          </cell>
          <cell r="H219">
            <v>0</v>
          </cell>
          <cell r="I219">
            <v>0</v>
          </cell>
        </row>
        <row r="220">
          <cell r="B220">
            <v>130502</v>
          </cell>
          <cell r="C220" t="str">
            <v>Impuesto de registro</v>
          </cell>
          <cell r="D220">
            <v>0</v>
          </cell>
          <cell r="E220">
            <v>0</v>
          </cell>
          <cell r="F220">
            <v>0</v>
          </cell>
          <cell r="G220">
            <v>0</v>
          </cell>
          <cell r="H220">
            <v>0</v>
          </cell>
          <cell r="I220">
            <v>0</v>
          </cell>
        </row>
        <row r="221">
          <cell r="B221">
            <v>130503</v>
          </cell>
          <cell r="C221" t="str">
            <v>Impuesto sobre aduana y recargos</v>
          </cell>
          <cell r="D221">
            <v>0</v>
          </cell>
          <cell r="E221">
            <v>0</v>
          </cell>
          <cell r="F221">
            <v>0</v>
          </cell>
          <cell r="G221">
            <v>0</v>
          </cell>
          <cell r="H221">
            <v>0</v>
          </cell>
          <cell r="I221">
            <v>0</v>
          </cell>
        </row>
        <row r="222">
          <cell r="B222">
            <v>130504</v>
          </cell>
          <cell r="C222" t="str">
            <v>Impuesto al valor agregado (IVA)</v>
          </cell>
          <cell r="D222">
            <v>0</v>
          </cell>
          <cell r="E222">
            <v>0</v>
          </cell>
          <cell r="F222">
            <v>0</v>
          </cell>
          <cell r="G222">
            <v>0</v>
          </cell>
          <cell r="H222">
            <v>0</v>
          </cell>
          <cell r="I222">
            <v>0</v>
          </cell>
        </row>
        <row r="223">
          <cell r="B223">
            <v>130505</v>
          </cell>
          <cell r="C223" t="str">
            <v>Retenciones en la fuente</v>
          </cell>
          <cell r="D223">
            <v>0</v>
          </cell>
          <cell r="E223">
            <v>0</v>
          </cell>
          <cell r="F223">
            <v>0</v>
          </cell>
          <cell r="G223">
            <v>0</v>
          </cell>
          <cell r="H223">
            <v>0</v>
          </cell>
          <cell r="I223">
            <v>0</v>
          </cell>
        </row>
        <row r="224">
          <cell r="B224">
            <v>130507</v>
          </cell>
          <cell r="C224" t="str">
            <v>Impuesto predial unificado</v>
          </cell>
          <cell r="D224">
            <v>0</v>
          </cell>
          <cell r="E224">
            <v>0</v>
          </cell>
          <cell r="F224">
            <v>0</v>
          </cell>
          <cell r="G224">
            <v>0</v>
          </cell>
          <cell r="H224">
            <v>0</v>
          </cell>
          <cell r="I224">
            <v>0</v>
          </cell>
        </row>
        <row r="225">
          <cell r="B225">
            <v>130508</v>
          </cell>
          <cell r="C225" t="str">
            <v>Impuesto de industria y comercio</v>
          </cell>
          <cell r="D225">
            <v>0</v>
          </cell>
          <cell r="E225">
            <v>0</v>
          </cell>
          <cell r="F225">
            <v>0</v>
          </cell>
          <cell r="G225">
            <v>0</v>
          </cell>
          <cell r="H225">
            <v>0</v>
          </cell>
          <cell r="I225">
            <v>0</v>
          </cell>
        </row>
        <row r="226">
          <cell r="B226">
            <v>130509</v>
          </cell>
          <cell r="C226" t="str">
            <v>Impuesto a la gasolina y ACPM</v>
          </cell>
          <cell r="D226">
            <v>0</v>
          </cell>
          <cell r="E226">
            <v>0</v>
          </cell>
          <cell r="F226">
            <v>0</v>
          </cell>
          <cell r="G226">
            <v>0</v>
          </cell>
          <cell r="H226">
            <v>0</v>
          </cell>
          <cell r="I226">
            <v>0</v>
          </cell>
        </row>
        <row r="227">
          <cell r="B227">
            <v>130511</v>
          </cell>
          <cell r="C227" t="str">
            <v>Impuesto de timbre nacional</v>
          </cell>
          <cell r="D227">
            <v>0</v>
          </cell>
          <cell r="E227">
            <v>0</v>
          </cell>
          <cell r="F227">
            <v>0</v>
          </cell>
          <cell r="G227">
            <v>0</v>
          </cell>
          <cell r="H227">
            <v>0</v>
          </cell>
          <cell r="I227">
            <v>0</v>
          </cell>
        </row>
        <row r="228">
          <cell r="B228">
            <v>130512</v>
          </cell>
          <cell r="C228" t="str">
            <v>Timbre sobre consulados en el exterior</v>
          </cell>
          <cell r="D228">
            <v>0</v>
          </cell>
          <cell r="E228">
            <v>0</v>
          </cell>
          <cell r="F228">
            <v>0</v>
          </cell>
          <cell r="G228">
            <v>0</v>
          </cell>
          <cell r="H228">
            <v>0</v>
          </cell>
          <cell r="I228">
            <v>0</v>
          </cell>
        </row>
        <row r="229">
          <cell r="B229">
            <v>130514</v>
          </cell>
          <cell r="C229" t="str">
            <v>Impuesto de timbre nacional sobre salidas al exterior</v>
          </cell>
          <cell r="D229">
            <v>0</v>
          </cell>
          <cell r="E229">
            <v>0</v>
          </cell>
          <cell r="F229">
            <v>0</v>
          </cell>
          <cell r="G229">
            <v>0</v>
          </cell>
          <cell r="H229">
            <v>0</v>
          </cell>
          <cell r="I229">
            <v>0</v>
          </cell>
        </row>
        <row r="230">
          <cell r="B230">
            <v>130515</v>
          </cell>
          <cell r="C230" t="str">
            <v>Impuesto de espectáculos públicos</v>
          </cell>
          <cell r="D230">
            <v>0</v>
          </cell>
          <cell r="E230">
            <v>0</v>
          </cell>
          <cell r="F230">
            <v>0</v>
          </cell>
          <cell r="G230">
            <v>0</v>
          </cell>
          <cell r="H230">
            <v>0</v>
          </cell>
          <cell r="I230">
            <v>0</v>
          </cell>
        </row>
        <row r="231">
          <cell r="B231">
            <v>130519</v>
          </cell>
          <cell r="C231" t="str">
            <v>Impuesto de delineación urbana, estudios y aprobación de planos</v>
          </cell>
          <cell r="D231">
            <v>0</v>
          </cell>
          <cell r="E231">
            <v>0</v>
          </cell>
          <cell r="F231">
            <v>0</v>
          </cell>
          <cell r="G231">
            <v>0</v>
          </cell>
          <cell r="H231">
            <v>0</v>
          </cell>
          <cell r="I231">
            <v>0</v>
          </cell>
        </row>
        <row r="232">
          <cell r="B232">
            <v>130521</v>
          </cell>
          <cell r="C232" t="str">
            <v>Impuesto de avisos, tableros y vallas</v>
          </cell>
          <cell r="D232">
            <v>0</v>
          </cell>
          <cell r="E232">
            <v>0</v>
          </cell>
          <cell r="F232">
            <v>0</v>
          </cell>
          <cell r="G232">
            <v>0</v>
          </cell>
          <cell r="H232">
            <v>0</v>
          </cell>
          <cell r="I232">
            <v>0</v>
          </cell>
        </row>
        <row r="233">
          <cell r="B233">
            <v>130522</v>
          </cell>
          <cell r="C233" t="str">
            <v>Impuesto al consumo de tabaco y cigarrillos</v>
          </cell>
          <cell r="D233">
            <v>0</v>
          </cell>
          <cell r="E233">
            <v>0</v>
          </cell>
          <cell r="F233">
            <v>0</v>
          </cell>
          <cell r="G233">
            <v>0</v>
          </cell>
          <cell r="H233">
            <v>0</v>
          </cell>
          <cell r="I233">
            <v>0</v>
          </cell>
        </row>
        <row r="234">
          <cell r="B234">
            <v>130523</v>
          </cell>
          <cell r="C234" t="str">
            <v>Impuesto al consumo de licores, vinos, aperitivos y similares o participación porcentual</v>
          </cell>
          <cell r="D234">
            <v>0</v>
          </cell>
          <cell r="E234">
            <v>0</v>
          </cell>
          <cell r="F234">
            <v>0</v>
          </cell>
          <cell r="G234">
            <v>0</v>
          </cell>
          <cell r="H234">
            <v>0</v>
          </cell>
          <cell r="I234">
            <v>0</v>
          </cell>
        </row>
        <row r="235">
          <cell r="B235">
            <v>130524</v>
          </cell>
          <cell r="C235" t="str">
            <v>Impuesto al consumo de cerveza</v>
          </cell>
          <cell r="D235">
            <v>0</v>
          </cell>
          <cell r="E235">
            <v>0</v>
          </cell>
          <cell r="F235">
            <v>0</v>
          </cell>
          <cell r="G235">
            <v>0</v>
          </cell>
          <cell r="H235">
            <v>0</v>
          </cell>
          <cell r="I235">
            <v>0</v>
          </cell>
        </row>
        <row r="236">
          <cell r="B236">
            <v>130526</v>
          </cell>
          <cell r="C236" t="str">
            <v>Impuesto a degüello de ganado mayor</v>
          </cell>
          <cell r="D236">
            <v>0</v>
          </cell>
          <cell r="E236">
            <v>0</v>
          </cell>
          <cell r="F236">
            <v>0</v>
          </cell>
          <cell r="G236">
            <v>0</v>
          </cell>
          <cell r="H236">
            <v>0</v>
          </cell>
          <cell r="I236">
            <v>0</v>
          </cell>
        </row>
        <row r="237">
          <cell r="B237">
            <v>130527</v>
          </cell>
          <cell r="C237" t="str">
            <v>Impuesto a degüello de ganado menor</v>
          </cell>
          <cell r="D237">
            <v>0</v>
          </cell>
          <cell r="E237">
            <v>0</v>
          </cell>
          <cell r="F237">
            <v>0</v>
          </cell>
          <cell r="G237">
            <v>0</v>
          </cell>
          <cell r="H237">
            <v>0</v>
          </cell>
          <cell r="I237">
            <v>0</v>
          </cell>
        </row>
        <row r="238">
          <cell r="B238">
            <v>130528</v>
          </cell>
          <cell r="C238" t="str">
            <v>Impuestos de rifas, apuestas y juegos permitidos</v>
          </cell>
          <cell r="D238">
            <v>0</v>
          </cell>
          <cell r="E238">
            <v>0</v>
          </cell>
          <cell r="F238">
            <v>0</v>
          </cell>
          <cell r="G238">
            <v>0</v>
          </cell>
          <cell r="H238">
            <v>0</v>
          </cell>
          <cell r="I238">
            <v>0</v>
          </cell>
        </row>
        <row r="239">
          <cell r="B239">
            <v>130533</v>
          </cell>
          <cell r="C239" t="str">
            <v>Impuesto sobre vehículos automotores</v>
          </cell>
          <cell r="D239">
            <v>0</v>
          </cell>
          <cell r="E239">
            <v>0</v>
          </cell>
          <cell r="F239">
            <v>0</v>
          </cell>
          <cell r="G239">
            <v>0</v>
          </cell>
          <cell r="H239">
            <v>0</v>
          </cell>
          <cell r="I239">
            <v>0</v>
          </cell>
        </row>
        <row r="240">
          <cell r="B240">
            <v>130535</v>
          </cell>
          <cell r="C240" t="str">
            <v>Sobretasa a la gasolina</v>
          </cell>
          <cell r="D240">
            <v>0</v>
          </cell>
          <cell r="E240">
            <v>0</v>
          </cell>
          <cell r="F240">
            <v>0</v>
          </cell>
          <cell r="G240">
            <v>0</v>
          </cell>
          <cell r="H240">
            <v>0</v>
          </cell>
          <cell r="I240">
            <v>0</v>
          </cell>
        </row>
        <row r="241">
          <cell r="B241">
            <v>130536</v>
          </cell>
          <cell r="C241" t="str">
            <v>Sobretasa al ACPM</v>
          </cell>
          <cell r="D241">
            <v>0</v>
          </cell>
          <cell r="E241">
            <v>0</v>
          </cell>
          <cell r="F241">
            <v>0</v>
          </cell>
          <cell r="G241">
            <v>0</v>
          </cell>
          <cell r="H241">
            <v>0</v>
          </cell>
          <cell r="I241">
            <v>0</v>
          </cell>
        </row>
        <row r="242">
          <cell r="B242">
            <v>130539</v>
          </cell>
          <cell r="C242" t="str">
            <v>Impuesto a la explotación de oro, plata y platino</v>
          </cell>
          <cell r="D242">
            <v>0</v>
          </cell>
          <cell r="E242">
            <v>0</v>
          </cell>
          <cell r="F242">
            <v>0</v>
          </cell>
          <cell r="G242">
            <v>0</v>
          </cell>
          <cell r="H242">
            <v>0</v>
          </cell>
          <cell r="I242">
            <v>0</v>
          </cell>
        </row>
        <row r="243">
          <cell r="B243">
            <v>130540</v>
          </cell>
          <cell r="C243" t="str">
            <v>Impuestos sociales sobre las armas de fuego y las municiones y explosivos</v>
          </cell>
          <cell r="D243">
            <v>0</v>
          </cell>
          <cell r="E243">
            <v>0</v>
          </cell>
          <cell r="F243">
            <v>0</v>
          </cell>
          <cell r="G243">
            <v>0</v>
          </cell>
          <cell r="H243">
            <v>0</v>
          </cell>
          <cell r="I243">
            <v>0</v>
          </cell>
        </row>
        <row r="244">
          <cell r="B244">
            <v>130541</v>
          </cell>
          <cell r="C244" t="str">
            <v>Impuesto a las ventas por el sistema de clubes</v>
          </cell>
          <cell r="D244">
            <v>0</v>
          </cell>
          <cell r="E244">
            <v>0</v>
          </cell>
          <cell r="F244">
            <v>0</v>
          </cell>
          <cell r="G244">
            <v>0</v>
          </cell>
          <cell r="H244">
            <v>0</v>
          </cell>
          <cell r="I244">
            <v>0</v>
          </cell>
        </row>
        <row r="245">
          <cell r="B245">
            <v>130542</v>
          </cell>
          <cell r="C245" t="str">
            <v>Impuesto por la ocupación de vías</v>
          </cell>
          <cell r="D245">
            <v>0</v>
          </cell>
          <cell r="E245">
            <v>0</v>
          </cell>
          <cell r="F245">
            <v>0</v>
          </cell>
          <cell r="G245">
            <v>0</v>
          </cell>
          <cell r="H245">
            <v>0</v>
          </cell>
          <cell r="I245">
            <v>0</v>
          </cell>
        </row>
        <row r="246">
          <cell r="B246">
            <v>130543</v>
          </cell>
          <cell r="C246" t="str">
            <v>Impuesto por el uso del subsuelo</v>
          </cell>
          <cell r="D246">
            <v>0</v>
          </cell>
          <cell r="E246">
            <v>0</v>
          </cell>
          <cell r="F246">
            <v>0</v>
          </cell>
          <cell r="G246">
            <v>0</v>
          </cell>
          <cell r="H246">
            <v>0</v>
          </cell>
          <cell r="I246">
            <v>0</v>
          </cell>
        </row>
        <row r="247">
          <cell r="B247">
            <v>130545</v>
          </cell>
          <cell r="C247" t="str">
            <v>Impuesto sobre el servicio de alumbrado público</v>
          </cell>
          <cell r="D247">
            <v>0</v>
          </cell>
          <cell r="E247">
            <v>0</v>
          </cell>
          <cell r="F247">
            <v>0</v>
          </cell>
          <cell r="G247">
            <v>0</v>
          </cell>
          <cell r="H247">
            <v>0</v>
          </cell>
          <cell r="I247">
            <v>0</v>
          </cell>
        </row>
        <row r="248">
          <cell r="B248">
            <v>130546</v>
          </cell>
          <cell r="C248" t="str">
            <v>Impuesto a ganadores sorteos ordinarios</v>
          </cell>
          <cell r="D248">
            <v>0</v>
          </cell>
          <cell r="E248">
            <v>0</v>
          </cell>
          <cell r="F248">
            <v>0</v>
          </cell>
          <cell r="G248">
            <v>0</v>
          </cell>
          <cell r="H248">
            <v>0</v>
          </cell>
          <cell r="I248">
            <v>0</v>
          </cell>
        </row>
        <row r="249">
          <cell r="B249">
            <v>130547</v>
          </cell>
          <cell r="C249" t="str">
            <v>Impuesto a ganadores sorteos extraordinarios</v>
          </cell>
          <cell r="D249">
            <v>0</v>
          </cell>
          <cell r="E249">
            <v>0</v>
          </cell>
          <cell r="F249">
            <v>0</v>
          </cell>
          <cell r="G249">
            <v>0</v>
          </cell>
          <cell r="H249">
            <v>0</v>
          </cell>
          <cell r="I249">
            <v>0</v>
          </cell>
        </row>
        <row r="250">
          <cell r="B250">
            <v>130548</v>
          </cell>
          <cell r="C250" t="str">
            <v>Impuesto a loterías foráneas</v>
          </cell>
          <cell r="D250">
            <v>0</v>
          </cell>
          <cell r="E250">
            <v>0</v>
          </cell>
          <cell r="F250">
            <v>0</v>
          </cell>
          <cell r="G250">
            <v>0</v>
          </cell>
          <cell r="H250">
            <v>0</v>
          </cell>
          <cell r="I250">
            <v>0</v>
          </cell>
        </row>
        <row r="251">
          <cell r="B251">
            <v>130549</v>
          </cell>
          <cell r="C251" t="str">
            <v>IVA de licores a productores</v>
          </cell>
          <cell r="D251">
            <v>0</v>
          </cell>
          <cell r="E251">
            <v>0</v>
          </cell>
          <cell r="F251">
            <v>0</v>
          </cell>
          <cell r="G251">
            <v>0</v>
          </cell>
          <cell r="H251">
            <v>0</v>
          </cell>
          <cell r="I251">
            <v>0</v>
          </cell>
        </row>
        <row r="252">
          <cell r="B252">
            <v>130551</v>
          </cell>
          <cell r="C252" t="str">
            <v>Impuesto a la venta de cerveza 8%</v>
          </cell>
          <cell r="D252">
            <v>0</v>
          </cell>
          <cell r="E252">
            <v>0</v>
          </cell>
          <cell r="F252">
            <v>0</v>
          </cell>
          <cell r="G252">
            <v>0</v>
          </cell>
          <cell r="H252">
            <v>0</v>
          </cell>
          <cell r="I252">
            <v>0</v>
          </cell>
        </row>
        <row r="253">
          <cell r="B253">
            <v>130552</v>
          </cell>
          <cell r="C253" t="str">
            <v>Gravamen a los movimientos financieros</v>
          </cell>
          <cell r="D253">
            <v>0</v>
          </cell>
          <cell r="E253">
            <v>0</v>
          </cell>
          <cell r="F253">
            <v>0</v>
          </cell>
          <cell r="G253">
            <v>0</v>
          </cell>
          <cell r="H253">
            <v>0</v>
          </cell>
          <cell r="I253">
            <v>0</v>
          </cell>
        </row>
        <row r="254">
          <cell r="B254">
            <v>130553</v>
          </cell>
          <cell r="C254" t="str">
            <v>Impuesto unificado de azar y espectáculos</v>
          </cell>
          <cell r="D254">
            <v>0</v>
          </cell>
          <cell r="E254">
            <v>0</v>
          </cell>
          <cell r="F254">
            <v>0</v>
          </cell>
          <cell r="G254">
            <v>0</v>
          </cell>
          <cell r="H254">
            <v>0</v>
          </cell>
          <cell r="I254">
            <v>0</v>
          </cell>
        </row>
        <row r="255">
          <cell r="B255">
            <v>130554</v>
          </cell>
          <cell r="C255" t="str">
            <v>Impuesto para preservar la seguridad democrática</v>
          </cell>
          <cell r="D255">
            <v>0</v>
          </cell>
          <cell r="E255">
            <v>0</v>
          </cell>
          <cell r="F255">
            <v>0</v>
          </cell>
          <cell r="G255">
            <v>0</v>
          </cell>
          <cell r="H255">
            <v>0</v>
          </cell>
          <cell r="I255">
            <v>0</v>
          </cell>
        </row>
        <row r="256">
          <cell r="B256">
            <v>130555</v>
          </cell>
          <cell r="C256" t="str">
            <v>Impuesto al patrimonio</v>
          </cell>
          <cell r="D256">
            <v>0</v>
          </cell>
          <cell r="E256">
            <v>0</v>
          </cell>
          <cell r="F256">
            <v>0</v>
          </cell>
          <cell r="G256">
            <v>0</v>
          </cell>
          <cell r="H256">
            <v>0</v>
          </cell>
          <cell r="I256">
            <v>0</v>
          </cell>
        </row>
        <row r="257">
          <cell r="B257">
            <v>130556</v>
          </cell>
          <cell r="C257" t="str">
            <v>Impuesto sobre los remates</v>
          </cell>
          <cell r="D257">
            <v>0</v>
          </cell>
          <cell r="E257">
            <v>0</v>
          </cell>
          <cell r="F257">
            <v>0</v>
          </cell>
          <cell r="G257">
            <v>0</v>
          </cell>
          <cell r="H257">
            <v>0</v>
          </cell>
          <cell r="I257">
            <v>0</v>
          </cell>
        </row>
        <row r="258">
          <cell r="B258">
            <v>130557</v>
          </cell>
          <cell r="C258" t="str">
            <v>Impuesto con destino al turismo</v>
          </cell>
          <cell r="D258">
            <v>0</v>
          </cell>
          <cell r="E258">
            <v>0</v>
          </cell>
          <cell r="F258">
            <v>0</v>
          </cell>
          <cell r="G258">
            <v>0</v>
          </cell>
          <cell r="H258">
            <v>0</v>
          </cell>
          <cell r="I258">
            <v>0</v>
          </cell>
        </row>
        <row r="259">
          <cell r="B259">
            <v>130558</v>
          </cell>
          <cell r="C259" t="str">
            <v>Impuesto a publicidad exterior visual</v>
          </cell>
          <cell r="D259">
            <v>0</v>
          </cell>
          <cell r="E259">
            <v>0</v>
          </cell>
          <cell r="F259">
            <v>0</v>
          </cell>
          <cell r="G259">
            <v>0</v>
          </cell>
          <cell r="H259">
            <v>0</v>
          </cell>
          <cell r="I259">
            <v>0</v>
          </cell>
        </row>
        <row r="260">
          <cell r="B260">
            <v>130559</v>
          </cell>
          <cell r="C260" t="str">
            <v>Impuesto de circulación y tránsito</v>
          </cell>
          <cell r="D260">
            <v>0</v>
          </cell>
          <cell r="E260">
            <v>0</v>
          </cell>
          <cell r="F260">
            <v>0</v>
          </cell>
          <cell r="G260">
            <v>0</v>
          </cell>
          <cell r="H260">
            <v>0</v>
          </cell>
          <cell r="I260">
            <v>0</v>
          </cell>
        </row>
        <row r="261">
          <cell r="B261">
            <v>130560</v>
          </cell>
          <cell r="C261" t="str">
            <v>Impuesto de transporte de hidrocarburos</v>
          </cell>
          <cell r="D261">
            <v>0</v>
          </cell>
          <cell r="E261">
            <v>0</v>
          </cell>
          <cell r="F261">
            <v>0</v>
          </cell>
          <cell r="G261">
            <v>0</v>
          </cell>
          <cell r="H261">
            <v>0</v>
          </cell>
          <cell r="I261">
            <v>0</v>
          </cell>
        </row>
        <row r="262">
          <cell r="B262">
            <v>130561</v>
          </cell>
          <cell r="C262" t="str">
            <v>Impuesto sobre telégrafos y teléfonos urbanos</v>
          </cell>
          <cell r="D262">
            <v>0</v>
          </cell>
          <cell r="E262">
            <v>0</v>
          </cell>
          <cell r="F262">
            <v>0</v>
          </cell>
          <cell r="G262">
            <v>0</v>
          </cell>
          <cell r="H262">
            <v>0</v>
          </cell>
          <cell r="I262">
            <v>0</v>
          </cell>
        </row>
        <row r="263">
          <cell r="B263">
            <v>130562</v>
          </cell>
          <cell r="C263" t="str">
            <v>Sobretasa bomberil</v>
          </cell>
          <cell r="D263">
            <v>0</v>
          </cell>
          <cell r="E263">
            <v>0</v>
          </cell>
          <cell r="F263">
            <v>0</v>
          </cell>
          <cell r="G263">
            <v>0</v>
          </cell>
          <cell r="H263">
            <v>0</v>
          </cell>
          <cell r="I263">
            <v>0</v>
          </cell>
        </row>
        <row r="264">
          <cell r="B264">
            <v>130564</v>
          </cell>
          <cell r="C264" t="str">
            <v>Impuesto nacional al consumo</v>
          </cell>
          <cell r="D264">
            <v>0</v>
          </cell>
          <cell r="E264">
            <v>0</v>
          </cell>
          <cell r="F264">
            <v>0</v>
          </cell>
          <cell r="G264">
            <v>0</v>
          </cell>
          <cell r="H264">
            <v>0</v>
          </cell>
          <cell r="I264">
            <v>0</v>
          </cell>
        </row>
        <row r="265">
          <cell r="B265">
            <v>130565</v>
          </cell>
          <cell r="C265" t="str">
            <v>Impuesto nacional a la gasolina y al ACPM</v>
          </cell>
          <cell r="D265">
            <v>0</v>
          </cell>
          <cell r="E265">
            <v>0</v>
          </cell>
          <cell r="F265">
            <v>0</v>
          </cell>
          <cell r="G265">
            <v>0</v>
          </cell>
          <cell r="H265">
            <v>0</v>
          </cell>
          <cell r="I265">
            <v>0</v>
          </cell>
        </row>
        <row r="266">
          <cell r="B266">
            <v>130567</v>
          </cell>
          <cell r="C266" t="str">
            <v>Impuesto a la riqueza</v>
          </cell>
          <cell r="D266">
            <v>0</v>
          </cell>
          <cell r="E266">
            <v>0</v>
          </cell>
          <cell r="F266">
            <v>0</v>
          </cell>
          <cell r="G266">
            <v>0</v>
          </cell>
          <cell r="H266">
            <v>0</v>
          </cell>
          <cell r="I266">
            <v>0</v>
          </cell>
        </row>
        <row r="267">
          <cell r="B267">
            <v>130568</v>
          </cell>
          <cell r="C267" t="str">
            <v>Impuesto complementario de normalización tributaria al impuesto a la riqueza</v>
          </cell>
          <cell r="D267">
            <v>0</v>
          </cell>
          <cell r="E267">
            <v>0</v>
          </cell>
          <cell r="F267">
            <v>0</v>
          </cell>
          <cell r="G267">
            <v>0</v>
          </cell>
          <cell r="H267">
            <v>0</v>
          </cell>
          <cell r="I267">
            <v>0</v>
          </cell>
        </row>
        <row r="268">
          <cell r="B268">
            <v>130570</v>
          </cell>
          <cell r="C268" t="str">
            <v>Sobretasa al consumo de cigarrillos y tabaco elaborado</v>
          </cell>
          <cell r="D268">
            <v>0</v>
          </cell>
          <cell r="E268">
            <v>0</v>
          </cell>
          <cell r="F268">
            <v>0</v>
          </cell>
          <cell r="G268">
            <v>0</v>
          </cell>
          <cell r="H268">
            <v>0</v>
          </cell>
          <cell r="I268">
            <v>0</v>
          </cell>
        </row>
        <row r="269">
          <cell r="B269">
            <v>130571</v>
          </cell>
          <cell r="C269" t="str">
            <v>Sobretasa al impuesto sobre la renta y complementarios</v>
          </cell>
          <cell r="D269">
            <v>0</v>
          </cell>
          <cell r="E269">
            <v>0</v>
          </cell>
          <cell r="F269">
            <v>0</v>
          </cell>
          <cell r="G269">
            <v>0</v>
          </cell>
          <cell r="H269">
            <v>0</v>
          </cell>
          <cell r="I269">
            <v>0</v>
          </cell>
        </row>
        <row r="270">
          <cell r="B270">
            <v>130575</v>
          </cell>
          <cell r="C270" t="str">
            <v>Otros impuestos nacionales</v>
          </cell>
          <cell r="D270">
            <v>0</v>
          </cell>
          <cell r="E270">
            <v>0</v>
          </cell>
          <cell r="F270">
            <v>0</v>
          </cell>
          <cell r="G270">
            <v>0</v>
          </cell>
          <cell r="H270">
            <v>0</v>
          </cell>
          <cell r="I270">
            <v>0</v>
          </cell>
        </row>
        <row r="271">
          <cell r="B271">
            <v>130580</v>
          </cell>
          <cell r="C271" t="str">
            <v>Otros impuestos departamentales</v>
          </cell>
          <cell r="D271">
            <v>0</v>
          </cell>
          <cell r="E271">
            <v>0</v>
          </cell>
          <cell r="F271">
            <v>0</v>
          </cell>
          <cell r="G271">
            <v>0</v>
          </cell>
          <cell r="H271">
            <v>0</v>
          </cell>
          <cell r="I271">
            <v>0</v>
          </cell>
        </row>
        <row r="272">
          <cell r="B272">
            <v>130585</v>
          </cell>
          <cell r="C272" t="str">
            <v>Otros impuestos municipales</v>
          </cell>
          <cell r="D272">
            <v>0</v>
          </cell>
          <cell r="E272">
            <v>0</v>
          </cell>
          <cell r="F272">
            <v>0</v>
          </cell>
          <cell r="G272">
            <v>0</v>
          </cell>
          <cell r="H272">
            <v>0</v>
          </cell>
          <cell r="I272">
            <v>0</v>
          </cell>
        </row>
        <row r="273">
          <cell r="B273">
            <v>130590</v>
          </cell>
          <cell r="C273" t="str">
            <v>Otros impuestos distritales</v>
          </cell>
          <cell r="D273">
            <v>0</v>
          </cell>
          <cell r="E273">
            <v>0</v>
          </cell>
          <cell r="F273">
            <v>0</v>
          </cell>
          <cell r="G273">
            <v>0</v>
          </cell>
          <cell r="H273">
            <v>0</v>
          </cell>
          <cell r="I273">
            <v>0</v>
          </cell>
        </row>
        <row r="274">
          <cell r="B274">
            <v>131100</v>
          </cell>
          <cell r="C274" t="str">
            <v>CONTRIBUCIONES, TASAS E INGRESOS NO TRIBUTARIOS</v>
          </cell>
          <cell r="D274">
            <v>2277052895</v>
          </cell>
          <cell r="E274">
            <v>0</v>
          </cell>
          <cell r="F274">
            <v>0</v>
          </cell>
          <cell r="G274">
            <v>2277052895</v>
          </cell>
          <cell r="H274">
            <v>2277052895</v>
          </cell>
          <cell r="I274">
            <v>0</v>
          </cell>
        </row>
        <row r="275">
          <cell r="B275">
            <v>131101</v>
          </cell>
          <cell r="C275" t="str">
            <v>Tasas</v>
          </cell>
          <cell r="D275">
            <v>0</v>
          </cell>
          <cell r="E275">
            <v>0</v>
          </cell>
          <cell r="F275">
            <v>0</v>
          </cell>
          <cell r="G275">
            <v>0</v>
          </cell>
          <cell r="H275">
            <v>0</v>
          </cell>
          <cell r="I275">
            <v>0</v>
          </cell>
        </row>
        <row r="276">
          <cell r="B276">
            <v>131102</v>
          </cell>
          <cell r="C276" t="str">
            <v>Multas</v>
          </cell>
          <cell r="D276">
            <v>0</v>
          </cell>
          <cell r="E276">
            <v>0</v>
          </cell>
          <cell r="F276">
            <v>0</v>
          </cell>
          <cell r="G276">
            <v>0</v>
          </cell>
          <cell r="H276">
            <v>0</v>
          </cell>
          <cell r="I276">
            <v>0</v>
          </cell>
        </row>
        <row r="277">
          <cell r="B277">
            <v>131103</v>
          </cell>
          <cell r="C277" t="str">
            <v>Intereses</v>
          </cell>
          <cell r="D277">
            <v>153721954</v>
          </cell>
          <cell r="E277">
            <v>0</v>
          </cell>
          <cell r="F277">
            <v>0</v>
          </cell>
          <cell r="G277">
            <v>153721954</v>
          </cell>
          <cell r="H277">
            <v>153721954</v>
          </cell>
          <cell r="I277">
            <v>0</v>
          </cell>
        </row>
        <row r="278">
          <cell r="B278">
            <v>131104</v>
          </cell>
          <cell r="C278" t="str">
            <v>Sanciones</v>
          </cell>
          <cell r="D278">
            <v>0</v>
          </cell>
          <cell r="E278">
            <v>0</v>
          </cell>
          <cell r="F278">
            <v>0</v>
          </cell>
          <cell r="G278">
            <v>0</v>
          </cell>
          <cell r="H278">
            <v>0</v>
          </cell>
          <cell r="I278">
            <v>0</v>
          </cell>
        </row>
        <row r="279">
          <cell r="B279">
            <v>131105</v>
          </cell>
          <cell r="C279" t="str">
            <v>Peajes</v>
          </cell>
          <cell r="D279">
            <v>0</v>
          </cell>
          <cell r="E279">
            <v>0</v>
          </cell>
          <cell r="F279">
            <v>0</v>
          </cell>
          <cell r="G279">
            <v>0</v>
          </cell>
          <cell r="H279">
            <v>0</v>
          </cell>
          <cell r="I279">
            <v>0</v>
          </cell>
        </row>
        <row r="280">
          <cell r="B280">
            <v>131106</v>
          </cell>
          <cell r="C280" t="str">
            <v>Tarifa pro desarrollo</v>
          </cell>
          <cell r="D280">
            <v>0</v>
          </cell>
          <cell r="E280">
            <v>0</v>
          </cell>
          <cell r="F280">
            <v>0</v>
          </cell>
          <cell r="G280">
            <v>0</v>
          </cell>
          <cell r="H280">
            <v>0</v>
          </cell>
          <cell r="I280">
            <v>0</v>
          </cell>
        </row>
        <row r="281">
          <cell r="B281">
            <v>131107</v>
          </cell>
          <cell r="C281" t="str">
            <v>Inscripciones</v>
          </cell>
          <cell r="D281">
            <v>0</v>
          </cell>
          <cell r="E281">
            <v>0</v>
          </cell>
          <cell r="F281">
            <v>0</v>
          </cell>
          <cell r="G281">
            <v>0</v>
          </cell>
          <cell r="H281">
            <v>0</v>
          </cell>
          <cell r="I281">
            <v>0</v>
          </cell>
        </row>
        <row r="282">
          <cell r="B282">
            <v>131108</v>
          </cell>
          <cell r="C282" t="str">
            <v>Formularios y especies valoradas</v>
          </cell>
          <cell r="D282">
            <v>0</v>
          </cell>
          <cell r="E282">
            <v>0</v>
          </cell>
          <cell r="F282">
            <v>0</v>
          </cell>
          <cell r="G282">
            <v>0</v>
          </cell>
          <cell r="H282">
            <v>0</v>
          </cell>
          <cell r="I282">
            <v>0</v>
          </cell>
        </row>
        <row r="283">
          <cell r="B283">
            <v>131109</v>
          </cell>
          <cell r="C283" t="str">
            <v>Tarifa pro electrificación rural</v>
          </cell>
          <cell r="D283">
            <v>0</v>
          </cell>
          <cell r="E283">
            <v>0</v>
          </cell>
          <cell r="F283">
            <v>0</v>
          </cell>
          <cell r="G283">
            <v>0</v>
          </cell>
          <cell r="H283">
            <v>0</v>
          </cell>
          <cell r="I283">
            <v>0</v>
          </cell>
        </row>
        <row r="284">
          <cell r="B284">
            <v>131110</v>
          </cell>
          <cell r="C284" t="str">
            <v>Ingresos contraprestación ICEL - CORELCA</v>
          </cell>
          <cell r="D284">
            <v>0</v>
          </cell>
          <cell r="E284">
            <v>0</v>
          </cell>
          <cell r="F284">
            <v>0</v>
          </cell>
          <cell r="G284">
            <v>0</v>
          </cell>
          <cell r="H284">
            <v>0</v>
          </cell>
          <cell r="I284">
            <v>0</v>
          </cell>
        </row>
        <row r="285">
          <cell r="B285">
            <v>131111</v>
          </cell>
          <cell r="C285" t="str">
            <v>Extensión telefonía celular</v>
          </cell>
          <cell r="D285">
            <v>0</v>
          </cell>
          <cell r="E285">
            <v>0</v>
          </cell>
          <cell r="F285">
            <v>0</v>
          </cell>
          <cell r="G285">
            <v>0</v>
          </cell>
          <cell r="H285">
            <v>0</v>
          </cell>
          <cell r="I285">
            <v>0</v>
          </cell>
        </row>
        <row r="286">
          <cell r="B286">
            <v>131112</v>
          </cell>
          <cell r="C286" t="str">
            <v>Participación en el transporte por oleoductos</v>
          </cell>
          <cell r="D286">
            <v>0</v>
          </cell>
          <cell r="E286">
            <v>0</v>
          </cell>
          <cell r="F286">
            <v>0</v>
          </cell>
          <cell r="G286">
            <v>0</v>
          </cell>
          <cell r="H286">
            <v>0</v>
          </cell>
          <cell r="I286">
            <v>0</v>
          </cell>
        </row>
        <row r="287">
          <cell r="B287">
            <v>131113</v>
          </cell>
          <cell r="C287" t="str">
            <v>Estampillas</v>
          </cell>
          <cell r="D287">
            <v>0</v>
          </cell>
          <cell r="E287">
            <v>0</v>
          </cell>
          <cell r="F287">
            <v>0</v>
          </cell>
          <cell r="G287">
            <v>0</v>
          </cell>
          <cell r="H287">
            <v>0</v>
          </cell>
          <cell r="I287">
            <v>0</v>
          </cell>
        </row>
        <row r="288">
          <cell r="B288">
            <v>131114</v>
          </cell>
          <cell r="C288" t="str">
            <v>Patentes</v>
          </cell>
          <cell r="D288">
            <v>0</v>
          </cell>
          <cell r="E288">
            <v>0</v>
          </cell>
          <cell r="F288">
            <v>0</v>
          </cell>
          <cell r="G288">
            <v>0</v>
          </cell>
          <cell r="H288">
            <v>0</v>
          </cell>
          <cell r="I288">
            <v>0</v>
          </cell>
        </row>
        <row r="289">
          <cell r="B289">
            <v>131115</v>
          </cell>
          <cell r="C289" t="str">
            <v>Publicaciones</v>
          </cell>
          <cell r="D289">
            <v>0</v>
          </cell>
          <cell r="E289">
            <v>0</v>
          </cell>
          <cell r="F289">
            <v>0</v>
          </cell>
          <cell r="G289">
            <v>0</v>
          </cell>
          <cell r="H289">
            <v>0</v>
          </cell>
          <cell r="I289">
            <v>0</v>
          </cell>
        </row>
        <row r="290">
          <cell r="B290">
            <v>131116</v>
          </cell>
          <cell r="C290" t="str">
            <v>Derechos de tránsito</v>
          </cell>
          <cell r="D290">
            <v>0</v>
          </cell>
          <cell r="E290">
            <v>0</v>
          </cell>
          <cell r="F290">
            <v>0</v>
          </cell>
          <cell r="G290">
            <v>0</v>
          </cell>
          <cell r="H290">
            <v>0</v>
          </cell>
          <cell r="I290">
            <v>0</v>
          </cell>
        </row>
        <row r="291">
          <cell r="B291">
            <v>131117</v>
          </cell>
          <cell r="C291" t="str">
            <v>Cuotas de sostenimiento</v>
          </cell>
          <cell r="D291">
            <v>0</v>
          </cell>
          <cell r="E291">
            <v>0</v>
          </cell>
          <cell r="F291">
            <v>0</v>
          </cell>
          <cell r="G291">
            <v>0</v>
          </cell>
          <cell r="H291">
            <v>0</v>
          </cell>
          <cell r="I291">
            <v>0</v>
          </cell>
        </row>
        <row r="292">
          <cell r="B292">
            <v>131118</v>
          </cell>
          <cell r="C292" t="str">
            <v>Licencias</v>
          </cell>
          <cell r="D292">
            <v>0</v>
          </cell>
          <cell r="E292">
            <v>0</v>
          </cell>
          <cell r="F292">
            <v>0</v>
          </cell>
          <cell r="G292">
            <v>0</v>
          </cell>
          <cell r="H292">
            <v>0</v>
          </cell>
          <cell r="I292">
            <v>0</v>
          </cell>
        </row>
        <row r="293">
          <cell r="B293">
            <v>131119</v>
          </cell>
          <cell r="C293" t="str">
            <v>Registro y salvoconducto</v>
          </cell>
          <cell r="D293">
            <v>0</v>
          </cell>
          <cell r="E293">
            <v>0</v>
          </cell>
          <cell r="F293">
            <v>0</v>
          </cell>
          <cell r="G293">
            <v>0</v>
          </cell>
          <cell r="H293">
            <v>0</v>
          </cell>
          <cell r="I293">
            <v>0</v>
          </cell>
        </row>
        <row r="294">
          <cell r="B294">
            <v>131121</v>
          </cell>
          <cell r="C294" t="str">
            <v>Matrículas de vehículos</v>
          </cell>
          <cell r="D294">
            <v>0</v>
          </cell>
          <cell r="E294">
            <v>0</v>
          </cell>
          <cell r="F294">
            <v>0</v>
          </cell>
          <cell r="G294">
            <v>0</v>
          </cell>
          <cell r="H294">
            <v>0</v>
          </cell>
          <cell r="I294">
            <v>0</v>
          </cell>
        </row>
        <row r="295">
          <cell r="B295">
            <v>131122</v>
          </cell>
          <cell r="C295" t="str">
            <v>Revisión de vehículos</v>
          </cell>
          <cell r="D295">
            <v>0</v>
          </cell>
          <cell r="E295">
            <v>0</v>
          </cell>
          <cell r="F295">
            <v>0</v>
          </cell>
          <cell r="G295">
            <v>0</v>
          </cell>
          <cell r="H295">
            <v>0</v>
          </cell>
          <cell r="I295">
            <v>0</v>
          </cell>
        </row>
        <row r="296">
          <cell r="B296">
            <v>131123</v>
          </cell>
          <cell r="C296" t="str">
            <v>Calcomanías de vehículos</v>
          </cell>
          <cell r="D296">
            <v>0</v>
          </cell>
          <cell r="E296">
            <v>0</v>
          </cell>
          <cell r="F296">
            <v>0</v>
          </cell>
          <cell r="G296">
            <v>0</v>
          </cell>
          <cell r="H296">
            <v>0</v>
          </cell>
          <cell r="I296">
            <v>0</v>
          </cell>
        </row>
        <row r="297">
          <cell r="B297">
            <v>131124</v>
          </cell>
          <cell r="C297" t="str">
            <v>Placas de vehículos</v>
          </cell>
          <cell r="D297">
            <v>0</v>
          </cell>
          <cell r="E297">
            <v>0</v>
          </cell>
          <cell r="F297">
            <v>0</v>
          </cell>
          <cell r="G297">
            <v>0</v>
          </cell>
          <cell r="H297">
            <v>0</v>
          </cell>
          <cell r="I297">
            <v>0</v>
          </cell>
        </row>
        <row r="298">
          <cell r="B298">
            <v>131125</v>
          </cell>
          <cell r="C298" t="str">
            <v>Traspaso de vehículos</v>
          </cell>
          <cell r="D298">
            <v>0</v>
          </cell>
          <cell r="E298">
            <v>0</v>
          </cell>
          <cell r="F298">
            <v>0</v>
          </cell>
          <cell r="G298">
            <v>0</v>
          </cell>
          <cell r="H298">
            <v>0</v>
          </cell>
          <cell r="I298">
            <v>0</v>
          </cell>
        </row>
        <row r="299">
          <cell r="B299">
            <v>131126</v>
          </cell>
          <cell r="C299" t="str">
            <v>Porcentaje y sobretasa ambiental al impuesto predial</v>
          </cell>
          <cell r="D299">
            <v>0</v>
          </cell>
          <cell r="E299">
            <v>0</v>
          </cell>
          <cell r="F299">
            <v>0</v>
          </cell>
          <cell r="G299">
            <v>0</v>
          </cell>
          <cell r="H299">
            <v>0</v>
          </cell>
          <cell r="I299">
            <v>0</v>
          </cell>
        </row>
        <row r="300">
          <cell r="B300">
            <v>131127</v>
          </cell>
          <cell r="C300" t="str">
            <v>Contribuciones</v>
          </cell>
          <cell r="D300">
            <v>0</v>
          </cell>
          <cell r="E300">
            <v>0</v>
          </cell>
          <cell r="F300">
            <v>0</v>
          </cell>
          <cell r="G300">
            <v>0</v>
          </cell>
          <cell r="H300">
            <v>0</v>
          </cell>
          <cell r="I300">
            <v>0</v>
          </cell>
        </row>
        <row r="301">
          <cell r="B301">
            <v>131128</v>
          </cell>
          <cell r="C301" t="str">
            <v>Cuota de fiscalización y auditaje</v>
          </cell>
          <cell r="D301">
            <v>0</v>
          </cell>
          <cell r="E301">
            <v>0</v>
          </cell>
          <cell r="F301">
            <v>0</v>
          </cell>
          <cell r="G301">
            <v>0</v>
          </cell>
          <cell r="H301">
            <v>0</v>
          </cell>
          <cell r="I301">
            <v>0</v>
          </cell>
        </row>
        <row r="302">
          <cell r="B302">
            <v>131129</v>
          </cell>
          <cell r="C302" t="str">
            <v>Aporte sobre ingresos brutos de las notarías</v>
          </cell>
          <cell r="D302">
            <v>0</v>
          </cell>
          <cell r="E302">
            <v>0</v>
          </cell>
          <cell r="F302">
            <v>0</v>
          </cell>
          <cell r="G302">
            <v>0</v>
          </cell>
          <cell r="H302">
            <v>0</v>
          </cell>
          <cell r="I302">
            <v>0</v>
          </cell>
        </row>
        <row r="303">
          <cell r="B303">
            <v>131130</v>
          </cell>
          <cell r="C303" t="str">
            <v>Cauciones efectivas</v>
          </cell>
          <cell r="D303">
            <v>0</v>
          </cell>
          <cell r="E303">
            <v>0</v>
          </cell>
          <cell r="F303">
            <v>0</v>
          </cell>
          <cell r="G303">
            <v>0</v>
          </cell>
          <cell r="H303">
            <v>0</v>
          </cell>
          <cell r="I303">
            <v>0</v>
          </cell>
        </row>
        <row r="304">
          <cell r="B304">
            <v>131135</v>
          </cell>
          <cell r="C304" t="str">
            <v>Fondo de solidaridad pensional - Solidaridad</v>
          </cell>
          <cell r="D304">
            <v>0</v>
          </cell>
          <cell r="E304">
            <v>0</v>
          </cell>
          <cell r="F304">
            <v>0</v>
          </cell>
          <cell r="G304">
            <v>0</v>
          </cell>
          <cell r="H304">
            <v>0</v>
          </cell>
          <cell r="I304">
            <v>0</v>
          </cell>
        </row>
        <row r="305">
          <cell r="B305">
            <v>131136</v>
          </cell>
          <cell r="C305" t="str">
            <v>Fondo de solidaridad pensional - Subsistencia</v>
          </cell>
          <cell r="D305">
            <v>0</v>
          </cell>
          <cell r="E305">
            <v>0</v>
          </cell>
          <cell r="F305">
            <v>0</v>
          </cell>
          <cell r="G305">
            <v>0</v>
          </cell>
          <cell r="H305">
            <v>0</v>
          </cell>
          <cell r="I305">
            <v>0</v>
          </cell>
        </row>
        <row r="306">
          <cell r="B306">
            <v>131137</v>
          </cell>
          <cell r="C306" t="str">
            <v>Fondo de riesgos laborales - Riesgos</v>
          </cell>
          <cell r="D306">
            <v>0</v>
          </cell>
          <cell r="E306">
            <v>0</v>
          </cell>
          <cell r="F306">
            <v>0</v>
          </cell>
          <cell r="G306">
            <v>0</v>
          </cell>
          <cell r="H306">
            <v>0</v>
          </cell>
          <cell r="I306">
            <v>0</v>
          </cell>
        </row>
        <row r="307">
          <cell r="B307">
            <v>131138</v>
          </cell>
          <cell r="C307" t="str">
            <v>Renta del monopolio de juegos de suerte y azar</v>
          </cell>
          <cell r="D307">
            <v>0</v>
          </cell>
          <cell r="E307">
            <v>0</v>
          </cell>
          <cell r="F307">
            <v>0</v>
          </cell>
          <cell r="G307">
            <v>0</v>
          </cell>
          <cell r="H307">
            <v>0</v>
          </cell>
          <cell r="I307">
            <v>0</v>
          </cell>
        </row>
        <row r="308">
          <cell r="B308">
            <v>131139</v>
          </cell>
          <cell r="C308" t="str">
            <v>Prima en contratos de estabilidad jurídica</v>
          </cell>
          <cell r="D308">
            <v>0</v>
          </cell>
          <cell r="E308">
            <v>0</v>
          </cell>
          <cell r="F308">
            <v>0</v>
          </cell>
          <cell r="G308">
            <v>0</v>
          </cell>
          <cell r="H308">
            <v>0</v>
          </cell>
          <cell r="I308">
            <v>0</v>
          </cell>
        </row>
        <row r="309">
          <cell r="B309">
            <v>131141</v>
          </cell>
          <cell r="C309" t="str">
            <v>Participación en plusvalía</v>
          </cell>
          <cell r="D309">
            <v>0</v>
          </cell>
          <cell r="E309">
            <v>0</v>
          </cell>
          <cell r="F309">
            <v>0</v>
          </cell>
          <cell r="G309">
            <v>0</v>
          </cell>
          <cell r="H309">
            <v>0</v>
          </cell>
          <cell r="I309">
            <v>0</v>
          </cell>
        </row>
        <row r="310">
          <cell r="B310">
            <v>131142</v>
          </cell>
          <cell r="C310" t="str">
            <v>Obligaciones urbanísticas</v>
          </cell>
          <cell r="D310">
            <v>0</v>
          </cell>
          <cell r="E310">
            <v>0</v>
          </cell>
          <cell r="F310">
            <v>0</v>
          </cell>
          <cell r="G310">
            <v>0</v>
          </cell>
          <cell r="H310">
            <v>0</v>
          </cell>
          <cell r="I310">
            <v>0</v>
          </cell>
        </row>
        <row r="311">
          <cell r="B311">
            <v>131190</v>
          </cell>
          <cell r="C311" t="str">
            <v>Otras contribuciones, tasas e ingresos no tributarios</v>
          </cell>
          <cell r="D311">
            <v>2123330941</v>
          </cell>
          <cell r="E311">
            <v>0</v>
          </cell>
          <cell r="F311">
            <v>0</v>
          </cell>
          <cell r="G311">
            <v>2123330941</v>
          </cell>
          <cell r="H311">
            <v>2123330941</v>
          </cell>
          <cell r="I311">
            <v>0</v>
          </cell>
        </row>
        <row r="312">
          <cell r="B312">
            <v>131200</v>
          </cell>
          <cell r="C312" t="str">
            <v>APORTES SOBRE LA NÓMINA</v>
          </cell>
          <cell r="D312">
            <v>0</v>
          </cell>
          <cell r="E312">
            <v>0</v>
          </cell>
          <cell r="F312">
            <v>0</v>
          </cell>
          <cell r="G312">
            <v>0</v>
          </cell>
          <cell r="H312">
            <v>0</v>
          </cell>
          <cell r="I312">
            <v>0</v>
          </cell>
        </row>
        <row r="313">
          <cell r="B313">
            <v>131201</v>
          </cell>
          <cell r="C313" t="str">
            <v>SENA</v>
          </cell>
          <cell r="D313">
            <v>0</v>
          </cell>
          <cell r="E313">
            <v>0</v>
          </cell>
          <cell r="F313">
            <v>0</v>
          </cell>
          <cell r="G313">
            <v>0</v>
          </cell>
          <cell r="H313">
            <v>0</v>
          </cell>
          <cell r="I313">
            <v>0</v>
          </cell>
        </row>
        <row r="314">
          <cell r="B314">
            <v>131202</v>
          </cell>
          <cell r="C314" t="str">
            <v>ICBF</v>
          </cell>
          <cell r="D314">
            <v>0</v>
          </cell>
          <cell r="E314">
            <v>0</v>
          </cell>
          <cell r="F314">
            <v>0</v>
          </cell>
          <cell r="G314">
            <v>0</v>
          </cell>
          <cell r="H314">
            <v>0</v>
          </cell>
          <cell r="I314">
            <v>0</v>
          </cell>
        </row>
        <row r="315">
          <cell r="B315">
            <v>131203</v>
          </cell>
          <cell r="C315" t="str">
            <v>ESAP</v>
          </cell>
          <cell r="D315">
            <v>0</v>
          </cell>
          <cell r="E315">
            <v>0</v>
          </cell>
          <cell r="F315">
            <v>0</v>
          </cell>
          <cell r="G315">
            <v>0</v>
          </cell>
          <cell r="H315">
            <v>0</v>
          </cell>
          <cell r="I315">
            <v>0</v>
          </cell>
        </row>
        <row r="316">
          <cell r="B316">
            <v>131204</v>
          </cell>
          <cell r="C316" t="str">
            <v>Escuelas industriales e institutos técnicos</v>
          </cell>
          <cell r="D316">
            <v>0</v>
          </cell>
          <cell r="E316">
            <v>0</v>
          </cell>
          <cell r="F316">
            <v>0</v>
          </cell>
          <cell r="G316">
            <v>0</v>
          </cell>
          <cell r="H316">
            <v>0</v>
          </cell>
          <cell r="I316">
            <v>0</v>
          </cell>
        </row>
        <row r="317">
          <cell r="B317">
            <v>131300</v>
          </cell>
          <cell r="C317" t="str">
            <v>RENTAS PARAFISCALES</v>
          </cell>
          <cell r="D317">
            <v>0</v>
          </cell>
          <cell r="E317">
            <v>0</v>
          </cell>
          <cell r="F317">
            <v>0</v>
          </cell>
          <cell r="G317">
            <v>0</v>
          </cell>
          <cell r="H317">
            <v>0</v>
          </cell>
          <cell r="I317">
            <v>0</v>
          </cell>
        </row>
        <row r="318">
          <cell r="B318">
            <v>131301</v>
          </cell>
          <cell r="C318" t="str">
            <v>Cuota de fomento</v>
          </cell>
          <cell r="D318">
            <v>0</v>
          </cell>
          <cell r="E318">
            <v>0</v>
          </cell>
          <cell r="F318">
            <v>0</v>
          </cell>
          <cell r="G318">
            <v>0</v>
          </cell>
          <cell r="H318">
            <v>0</v>
          </cell>
          <cell r="I318">
            <v>0</v>
          </cell>
        </row>
        <row r="319">
          <cell r="B319">
            <v>131302</v>
          </cell>
          <cell r="C319" t="str">
            <v>Fondo de promoción turística</v>
          </cell>
          <cell r="D319">
            <v>0</v>
          </cell>
          <cell r="E319">
            <v>0</v>
          </cell>
          <cell r="F319">
            <v>0</v>
          </cell>
          <cell r="G319">
            <v>0</v>
          </cell>
          <cell r="H319">
            <v>0</v>
          </cell>
          <cell r="I319">
            <v>0</v>
          </cell>
        </row>
        <row r="320">
          <cell r="B320">
            <v>131303</v>
          </cell>
          <cell r="C320" t="str">
            <v>Fondo de prestaciones sociales del magisterio</v>
          </cell>
          <cell r="D320">
            <v>0</v>
          </cell>
          <cell r="E320">
            <v>0</v>
          </cell>
          <cell r="F320">
            <v>0</v>
          </cell>
          <cell r="G320">
            <v>0</v>
          </cell>
          <cell r="H320">
            <v>0</v>
          </cell>
          <cell r="I320">
            <v>0</v>
          </cell>
        </row>
        <row r="321">
          <cell r="B321">
            <v>131304</v>
          </cell>
          <cell r="C321" t="str">
            <v>Contribución parafiscal cultural</v>
          </cell>
          <cell r="D321">
            <v>0</v>
          </cell>
          <cell r="E321">
            <v>0</v>
          </cell>
          <cell r="F321">
            <v>0</v>
          </cell>
          <cell r="G321">
            <v>0</v>
          </cell>
          <cell r="H321">
            <v>0</v>
          </cell>
          <cell r="I321">
            <v>0</v>
          </cell>
        </row>
        <row r="322">
          <cell r="B322">
            <v>131390</v>
          </cell>
          <cell r="C322" t="str">
            <v>Otras cuentas por cobrar por rentas parafiscales</v>
          </cell>
          <cell r="D322">
            <v>0</v>
          </cell>
          <cell r="E322">
            <v>0</v>
          </cell>
          <cell r="F322">
            <v>0</v>
          </cell>
          <cell r="G322">
            <v>0</v>
          </cell>
          <cell r="H322">
            <v>0</v>
          </cell>
          <cell r="I322">
            <v>0</v>
          </cell>
        </row>
        <row r="323">
          <cell r="B323">
            <v>131400</v>
          </cell>
          <cell r="C323" t="str">
            <v>REGALÍAS</v>
          </cell>
          <cell r="D323">
            <v>0</v>
          </cell>
          <cell r="E323">
            <v>0</v>
          </cell>
          <cell r="F323">
            <v>0</v>
          </cell>
          <cell r="G323">
            <v>0</v>
          </cell>
          <cell r="H323">
            <v>0</v>
          </cell>
          <cell r="I323">
            <v>0</v>
          </cell>
        </row>
        <row r="324">
          <cell r="B324">
            <v>131401</v>
          </cell>
          <cell r="C324" t="str">
            <v>Hidrocarburos</v>
          </cell>
          <cell r="D324">
            <v>0</v>
          </cell>
          <cell r="E324">
            <v>0</v>
          </cell>
          <cell r="F324">
            <v>0</v>
          </cell>
          <cell r="G324">
            <v>0</v>
          </cell>
          <cell r="H324">
            <v>0</v>
          </cell>
          <cell r="I324">
            <v>0</v>
          </cell>
        </row>
        <row r="325">
          <cell r="B325">
            <v>131402</v>
          </cell>
          <cell r="C325" t="str">
            <v>Minerales</v>
          </cell>
          <cell r="D325">
            <v>0</v>
          </cell>
          <cell r="E325">
            <v>0</v>
          </cell>
          <cell r="F325">
            <v>0</v>
          </cell>
          <cell r="G325">
            <v>0</v>
          </cell>
          <cell r="H325">
            <v>0</v>
          </cell>
          <cell r="I325">
            <v>0</v>
          </cell>
        </row>
        <row r="326">
          <cell r="B326">
            <v>131600</v>
          </cell>
          <cell r="C326" t="str">
            <v>VENTA DE BIENES</v>
          </cell>
          <cell r="D326">
            <v>0</v>
          </cell>
          <cell r="E326">
            <v>0</v>
          </cell>
          <cell r="F326">
            <v>0</v>
          </cell>
          <cell r="G326">
            <v>0</v>
          </cell>
          <cell r="H326">
            <v>0</v>
          </cell>
          <cell r="I326">
            <v>0</v>
          </cell>
        </row>
        <row r="327">
          <cell r="B327">
            <v>131601</v>
          </cell>
          <cell r="C327" t="str">
            <v>Productos agropecuarios, de silvicultura, avicultura y pesca</v>
          </cell>
          <cell r="D327">
            <v>0</v>
          </cell>
          <cell r="E327">
            <v>0</v>
          </cell>
          <cell r="F327">
            <v>0</v>
          </cell>
          <cell r="G327">
            <v>0</v>
          </cell>
          <cell r="H327">
            <v>0</v>
          </cell>
          <cell r="I327">
            <v>0</v>
          </cell>
        </row>
        <row r="328">
          <cell r="B328">
            <v>131603</v>
          </cell>
          <cell r="C328" t="str">
            <v>Productos alimenticios, bebidas y alcoholes</v>
          </cell>
          <cell r="D328">
            <v>0</v>
          </cell>
          <cell r="E328">
            <v>0</v>
          </cell>
          <cell r="F328">
            <v>0</v>
          </cell>
          <cell r="G328">
            <v>0</v>
          </cell>
          <cell r="H328">
            <v>0</v>
          </cell>
          <cell r="I328">
            <v>0</v>
          </cell>
        </row>
        <row r="329">
          <cell r="B329">
            <v>131604</v>
          </cell>
          <cell r="C329" t="str">
            <v>Productos manufacturados</v>
          </cell>
          <cell r="D329">
            <v>0</v>
          </cell>
          <cell r="E329">
            <v>0</v>
          </cell>
          <cell r="F329">
            <v>0</v>
          </cell>
          <cell r="G329">
            <v>0</v>
          </cell>
          <cell r="H329">
            <v>0</v>
          </cell>
          <cell r="I329">
            <v>0</v>
          </cell>
        </row>
        <row r="330">
          <cell r="B330">
            <v>131605</v>
          </cell>
          <cell r="C330" t="str">
            <v>Construcciones</v>
          </cell>
          <cell r="D330">
            <v>0</v>
          </cell>
          <cell r="E330">
            <v>0</v>
          </cell>
          <cell r="F330">
            <v>0</v>
          </cell>
          <cell r="G330">
            <v>0</v>
          </cell>
          <cell r="H330">
            <v>0</v>
          </cell>
          <cell r="I330">
            <v>0</v>
          </cell>
        </row>
        <row r="331">
          <cell r="B331">
            <v>131606</v>
          </cell>
          <cell r="C331" t="str">
            <v>Bienes comercializados</v>
          </cell>
          <cell r="D331">
            <v>0</v>
          </cell>
          <cell r="E331">
            <v>0</v>
          </cell>
          <cell r="F331">
            <v>0</v>
          </cell>
          <cell r="G331">
            <v>0</v>
          </cell>
          <cell r="H331">
            <v>0</v>
          </cell>
          <cell r="I331">
            <v>0</v>
          </cell>
        </row>
        <row r="332">
          <cell r="B332">
            <v>131700</v>
          </cell>
          <cell r="C332" t="str">
            <v>PRESTACIÓN DE SERVICIOS</v>
          </cell>
          <cell r="D332">
            <v>0</v>
          </cell>
          <cell r="E332">
            <v>178255760</v>
          </cell>
          <cell r="F332">
            <v>178255760</v>
          </cell>
          <cell r="G332">
            <v>0</v>
          </cell>
          <cell r="H332">
            <v>0</v>
          </cell>
          <cell r="I332">
            <v>0</v>
          </cell>
        </row>
        <row r="333">
          <cell r="B333">
            <v>131701</v>
          </cell>
          <cell r="C333" t="str">
            <v>Servicios educativos</v>
          </cell>
          <cell r="D333">
            <v>0</v>
          </cell>
          <cell r="E333">
            <v>0</v>
          </cell>
          <cell r="F333">
            <v>0</v>
          </cell>
          <cell r="G333">
            <v>0</v>
          </cell>
          <cell r="H333">
            <v>0</v>
          </cell>
          <cell r="I333">
            <v>0</v>
          </cell>
        </row>
        <row r="334">
          <cell r="B334">
            <v>131702</v>
          </cell>
          <cell r="C334" t="str">
            <v>Servicios de transporte</v>
          </cell>
          <cell r="D334">
            <v>0</v>
          </cell>
          <cell r="E334">
            <v>0</v>
          </cell>
          <cell r="F334">
            <v>0</v>
          </cell>
          <cell r="G334">
            <v>0</v>
          </cell>
          <cell r="H334">
            <v>0</v>
          </cell>
          <cell r="I334">
            <v>0</v>
          </cell>
        </row>
        <row r="335">
          <cell r="B335">
            <v>131703</v>
          </cell>
          <cell r="C335" t="str">
            <v>Juegos de suerte y azar</v>
          </cell>
          <cell r="D335">
            <v>0</v>
          </cell>
          <cell r="E335">
            <v>0</v>
          </cell>
          <cell r="F335">
            <v>0</v>
          </cell>
          <cell r="G335">
            <v>0</v>
          </cell>
          <cell r="H335">
            <v>0</v>
          </cell>
          <cell r="I335">
            <v>0</v>
          </cell>
        </row>
        <row r="336">
          <cell r="B336">
            <v>131704</v>
          </cell>
          <cell r="C336" t="str">
            <v>Servicios hoteleros y de promoción turística</v>
          </cell>
          <cell r="D336">
            <v>0</v>
          </cell>
          <cell r="E336">
            <v>0</v>
          </cell>
          <cell r="F336">
            <v>0</v>
          </cell>
          <cell r="G336">
            <v>0</v>
          </cell>
          <cell r="H336">
            <v>0</v>
          </cell>
          <cell r="I336">
            <v>0</v>
          </cell>
        </row>
        <row r="337">
          <cell r="B337">
            <v>131707</v>
          </cell>
          <cell r="C337" t="str">
            <v>Servicios de documentación e identificación</v>
          </cell>
          <cell r="D337">
            <v>0</v>
          </cell>
          <cell r="E337">
            <v>0</v>
          </cell>
          <cell r="F337">
            <v>0</v>
          </cell>
          <cell r="G337">
            <v>0</v>
          </cell>
          <cell r="H337">
            <v>0</v>
          </cell>
          <cell r="I337">
            <v>0</v>
          </cell>
        </row>
        <row r="338">
          <cell r="B338">
            <v>131708</v>
          </cell>
          <cell r="C338" t="str">
            <v>Servicios informáticos</v>
          </cell>
          <cell r="D338">
            <v>0</v>
          </cell>
          <cell r="E338">
            <v>0</v>
          </cell>
          <cell r="F338">
            <v>0</v>
          </cell>
          <cell r="G338">
            <v>0</v>
          </cell>
          <cell r="H338">
            <v>0</v>
          </cell>
          <cell r="I338">
            <v>0</v>
          </cell>
        </row>
        <row r="339">
          <cell r="B339">
            <v>131710</v>
          </cell>
          <cell r="C339" t="str">
            <v>Servicios de comunicaciones</v>
          </cell>
          <cell r="D339">
            <v>0</v>
          </cell>
          <cell r="E339">
            <v>0</v>
          </cell>
          <cell r="F339">
            <v>0</v>
          </cell>
          <cell r="G339">
            <v>0</v>
          </cell>
          <cell r="H339">
            <v>0</v>
          </cell>
          <cell r="I339">
            <v>0</v>
          </cell>
        </row>
        <row r="340">
          <cell r="B340">
            <v>131711</v>
          </cell>
          <cell r="C340" t="str">
            <v>Servicio de matadero</v>
          </cell>
          <cell r="D340">
            <v>0</v>
          </cell>
          <cell r="E340">
            <v>0</v>
          </cell>
          <cell r="F340">
            <v>0</v>
          </cell>
          <cell r="G340">
            <v>0</v>
          </cell>
          <cell r="H340">
            <v>0</v>
          </cell>
          <cell r="I340">
            <v>0</v>
          </cell>
        </row>
        <row r="341">
          <cell r="B341">
            <v>131712</v>
          </cell>
          <cell r="C341" t="str">
            <v>Organización de eventos</v>
          </cell>
          <cell r="D341">
            <v>0</v>
          </cell>
          <cell r="E341">
            <v>0</v>
          </cell>
          <cell r="F341">
            <v>0</v>
          </cell>
          <cell r="G341">
            <v>0</v>
          </cell>
          <cell r="H341">
            <v>0</v>
          </cell>
          <cell r="I341">
            <v>0</v>
          </cell>
        </row>
        <row r="342">
          <cell r="B342">
            <v>131713</v>
          </cell>
          <cell r="C342" t="str">
            <v>Servicios de apoyo industrial</v>
          </cell>
          <cell r="D342">
            <v>0</v>
          </cell>
          <cell r="E342">
            <v>0</v>
          </cell>
          <cell r="F342">
            <v>0</v>
          </cell>
          <cell r="G342">
            <v>0</v>
          </cell>
          <cell r="H342">
            <v>0</v>
          </cell>
          <cell r="I342">
            <v>0</v>
          </cell>
        </row>
        <row r="343">
          <cell r="B343">
            <v>131714</v>
          </cell>
          <cell r="C343" t="str">
            <v>Transferencia de tecnología</v>
          </cell>
          <cell r="D343">
            <v>0</v>
          </cell>
          <cell r="E343">
            <v>0</v>
          </cell>
          <cell r="F343">
            <v>0</v>
          </cell>
          <cell r="G343">
            <v>0</v>
          </cell>
          <cell r="H343">
            <v>0</v>
          </cell>
          <cell r="I343">
            <v>0</v>
          </cell>
        </row>
        <row r="344">
          <cell r="B344">
            <v>131715</v>
          </cell>
          <cell r="C344" t="str">
            <v>Asistencia técnica</v>
          </cell>
          <cell r="D344">
            <v>0</v>
          </cell>
          <cell r="E344">
            <v>0</v>
          </cell>
          <cell r="F344">
            <v>0</v>
          </cell>
          <cell r="G344">
            <v>0</v>
          </cell>
          <cell r="H344">
            <v>0</v>
          </cell>
          <cell r="I344">
            <v>0</v>
          </cell>
        </row>
        <row r="345">
          <cell r="B345">
            <v>131716</v>
          </cell>
          <cell r="C345" t="str">
            <v>Servicios informativos</v>
          </cell>
          <cell r="D345">
            <v>0</v>
          </cell>
          <cell r="E345">
            <v>0</v>
          </cell>
          <cell r="F345">
            <v>0</v>
          </cell>
          <cell r="G345">
            <v>0</v>
          </cell>
          <cell r="H345">
            <v>0</v>
          </cell>
          <cell r="I345">
            <v>0</v>
          </cell>
        </row>
        <row r="346">
          <cell r="B346">
            <v>131717</v>
          </cell>
          <cell r="C346" t="str">
            <v>Servicios de almacenamiento y pesaje</v>
          </cell>
          <cell r="D346">
            <v>0</v>
          </cell>
          <cell r="E346">
            <v>0</v>
          </cell>
          <cell r="F346">
            <v>0</v>
          </cell>
          <cell r="G346">
            <v>0</v>
          </cell>
          <cell r="H346">
            <v>0</v>
          </cell>
          <cell r="I346">
            <v>0</v>
          </cell>
        </row>
        <row r="347">
          <cell r="B347">
            <v>131718</v>
          </cell>
          <cell r="C347" t="str">
            <v>Corporación de abastos</v>
          </cell>
          <cell r="D347">
            <v>0</v>
          </cell>
          <cell r="E347">
            <v>0</v>
          </cell>
          <cell r="F347">
            <v>0</v>
          </cell>
          <cell r="G347">
            <v>0</v>
          </cell>
          <cell r="H347">
            <v>0</v>
          </cell>
          <cell r="I347">
            <v>0</v>
          </cell>
        </row>
        <row r="348">
          <cell r="B348">
            <v>131719</v>
          </cell>
          <cell r="C348" t="str">
            <v>Administración de proyectos</v>
          </cell>
          <cell r="D348">
            <v>0</v>
          </cell>
          <cell r="E348">
            <v>0</v>
          </cell>
          <cell r="F348">
            <v>0</v>
          </cell>
          <cell r="G348">
            <v>0</v>
          </cell>
          <cell r="H348">
            <v>0</v>
          </cell>
          <cell r="I348">
            <v>0</v>
          </cell>
        </row>
        <row r="349">
          <cell r="B349">
            <v>131720</v>
          </cell>
          <cell r="C349" t="str">
            <v>Servicios de investigación científica y tecnológica</v>
          </cell>
          <cell r="D349">
            <v>0</v>
          </cell>
          <cell r="E349">
            <v>0</v>
          </cell>
          <cell r="F349">
            <v>0</v>
          </cell>
          <cell r="G349">
            <v>0</v>
          </cell>
          <cell r="H349">
            <v>0</v>
          </cell>
          <cell r="I349">
            <v>0</v>
          </cell>
        </row>
        <row r="350">
          <cell r="B350">
            <v>131723</v>
          </cell>
          <cell r="C350" t="str">
            <v>Servicios de lavandería</v>
          </cell>
          <cell r="D350">
            <v>0</v>
          </cell>
          <cell r="E350">
            <v>0</v>
          </cell>
          <cell r="F350">
            <v>0</v>
          </cell>
          <cell r="G350">
            <v>0</v>
          </cell>
          <cell r="H350">
            <v>0</v>
          </cell>
          <cell r="I350">
            <v>0</v>
          </cell>
        </row>
        <row r="351">
          <cell r="B351">
            <v>131724</v>
          </cell>
          <cell r="C351" t="str">
            <v>Servicios de parqueadero</v>
          </cell>
          <cell r="D351">
            <v>0</v>
          </cell>
          <cell r="E351">
            <v>0</v>
          </cell>
          <cell r="F351">
            <v>0</v>
          </cell>
          <cell r="G351">
            <v>0</v>
          </cell>
          <cell r="H351">
            <v>0</v>
          </cell>
          <cell r="I351">
            <v>0</v>
          </cell>
        </row>
        <row r="352">
          <cell r="B352">
            <v>131725</v>
          </cell>
          <cell r="C352" t="str">
            <v>Publicidad y propaganda</v>
          </cell>
          <cell r="D352">
            <v>0</v>
          </cell>
          <cell r="E352">
            <v>0</v>
          </cell>
          <cell r="F352">
            <v>0</v>
          </cell>
          <cell r="G352">
            <v>0</v>
          </cell>
          <cell r="H352">
            <v>0</v>
          </cell>
          <cell r="I352">
            <v>0</v>
          </cell>
        </row>
        <row r="353">
          <cell r="B353">
            <v>131726</v>
          </cell>
          <cell r="C353" t="str">
            <v>Recreativos, culturales, y deportivos</v>
          </cell>
          <cell r="D353">
            <v>0</v>
          </cell>
          <cell r="E353">
            <v>0</v>
          </cell>
          <cell r="F353">
            <v>0</v>
          </cell>
          <cell r="G353">
            <v>0</v>
          </cell>
          <cell r="H353">
            <v>0</v>
          </cell>
          <cell r="I353">
            <v>0</v>
          </cell>
        </row>
        <row r="354">
          <cell r="B354">
            <v>131728</v>
          </cell>
          <cell r="C354" t="str">
            <v>Servicios de diagnóstico técnico mecánico</v>
          </cell>
          <cell r="D354">
            <v>0</v>
          </cell>
          <cell r="E354">
            <v>0</v>
          </cell>
          <cell r="F354">
            <v>0</v>
          </cell>
          <cell r="G354">
            <v>0</v>
          </cell>
          <cell r="H354">
            <v>0</v>
          </cell>
          <cell r="I354">
            <v>0</v>
          </cell>
        </row>
        <row r="355">
          <cell r="B355">
            <v>131729</v>
          </cell>
          <cell r="C355" t="str">
            <v>Servicios por administración de contratos</v>
          </cell>
          <cell r="D355">
            <v>0</v>
          </cell>
          <cell r="E355">
            <v>0</v>
          </cell>
          <cell r="F355">
            <v>0</v>
          </cell>
          <cell r="G355">
            <v>0</v>
          </cell>
          <cell r="H355">
            <v>0</v>
          </cell>
          <cell r="I355">
            <v>0</v>
          </cell>
        </row>
        <row r="356">
          <cell r="B356">
            <v>131790</v>
          </cell>
          <cell r="C356" t="str">
            <v>Otros servicios</v>
          </cell>
          <cell r="D356">
            <v>0</v>
          </cell>
          <cell r="E356">
            <v>178255760</v>
          </cell>
          <cell r="F356">
            <v>178255760</v>
          </cell>
          <cell r="G356">
            <v>0</v>
          </cell>
          <cell r="H356">
            <v>0</v>
          </cell>
          <cell r="I356">
            <v>0</v>
          </cell>
        </row>
        <row r="357">
          <cell r="B357">
            <v>131800</v>
          </cell>
          <cell r="C357" t="str">
            <v>PRESTACIÓN DE SERVICIOS PÚBLICOS</v>
          </cell>
          <cell r="D357">
            <v>0</v>
          </cell>
          <cell r="E357">
            <v>0</v>
          </cell>
          <cell r="F357">
            <v>0</v>
          </cell>
          <cell r="G357">
            <v>0</v>
          </cell>
          <cell r="H357">
            <v>0</v>
          </cell>
          <cell r="I357">
            <v>0</v>
          </cell>
        </row>
        <row r="358">
          <cell r="B358">
            <v>131801</v>
          </cell>
          <cell r="C358" t="str">
            <v>Servicio de energía</v>
          </cell>
          <cell r="D358">
            <v>0</v>
          </cell>
          <cell r="E358">
            <v>0</v>
          </cell>
          <cell r="F358">
            <v>0</v>
          </cell>
          <cell r="G358">
            <v>0</v>
          </cell>
          <cell r="H358">
            <v>0</v>
          </cell>
          <cell r="I358">
            <v>0</v>
          </cell>
        </row>
        <row r="359">
          <cell r="B359">
            <v>131802</v>
          </cell>
          <cell r="C359" t="str">
            <v>Servicio de acueducto</v>
          </cell>
          <cell r="D359">
            <v>0</v>
          </cell>
          <cell r="E359">
            <v>0</v>
          </cell>
          <cell r="F359">
            <v>0</v>
          </cell>
          <cell r="G359">
            <v>0</v>
          </cell>
          <cell r="H359">
            <v>0</v>
          </cell>
          <cell r="I359">
            <v>0</v>
          </cell>
        </row>
        <row r="360">
          <cell r="B360">
            <v>131803</v>
          </cell>
          <cell r="C360" t="str">
            <v>Servicio de alcantarillado</v>
          </cell>
          <cell r="D360">
            <v>0</v>
          </cell>
          <cell r="E360">
            <v>0</v>
          </cell>
          <cell r="F360">
            <v>0</v>
          </cell>
          <cell r="G360">
            <v>0</v>
          </cell>
          <cell r="H360">
            <v>0</v>
          </cell>
          <cell r="I360">
            <v>0</v>
          </cell>
        </row>
        <row r="361">
          <cell r="B361">
            <v>131804</v>
          </cell>
          <cell r="C361" t="str">
            <v>Servicio de aseo</v>
          </cell>
          <cell r="D361">
            <v>0</v>
          </cell>
          <cell r="E361">
            <v>0</v>
          </cell>
          <cell r="F361">
            <v>0</v>
          </cell>
          <cell r="G361">
            <v>0</v>
          </cell>
          <cell r="H361">
            <v>0</v>
          </cell>
          <cell r="I361">
            <v>0</v>
          </cell>
        </row>
        <row r="362">
          <cell r="B362">
            <v>131805</v>
          </cell>
          <cell r="C362" t="str">
            <v>Servicio de gas combustible</v>
          </cell>
          <cell r="D362">
            <v>0</v>
          </cell>
          <cell r="E362">
            <v>0</v>
          </cell>
          <cell r="F362">
            <v>0</v>
          </cell>
          <cell r="G362">
            <v>0</v>
          </cell>
          <cell r="H362">
            <v>0</v>
          </cell>
          <cell r="I362">
            <v>0</v>
          </cell>
        </row>
        <row r="363">
          <cell r="B363">
            <v>131806</v>
          </cell>
          <cell r="C363" t="str">
            <v>Servicio de telecomunicaciones</v>
          </cell>
          <cell r="D363">
            <v>0</v>
          </cell>
          <cell r="E363">
            <v>0</v>
          </cell>
          <cell r="F363">
            <v>0</v>
          </cell>
          <cell r="G363">
            <v>0</v>
          </cell>
          <cell r="H363">
            <v>0</v>
          </cell>
          <cell r="I363">
            <v>0</v>
          </cell>
        </row>
        <row r="364">
          <cell r="B364">
            <v>131807</v>
          </cell>
          <cell r="C364" t="str">
            <v>Subsidio servicio de energía</v>
          </cell>
          <cell r="D364">
            <v>0</v>
          </cell>
          <cell r="E364">
            <v>0</v>
          </cell>
          <cell r="F364">
            <v>0</v>
          </cell>
          <cell r="G364">
            <v>0</v>
          </cell>
          <cell r="H364">
            <v>0</v>
          </cell>
          <cell r="I364">
            <v>0</v>
          </cell>
        </row>
        <row r="365">
          <cell r="B365">
            <v>131808</v>
          </cell>
          <cell r="C365" t="str">
            <v>Subsidio servicio de acueducto</v>
          </cell>
          <cell r="D365">
            <v>0</v>
          </cell>
          <cell r="E365">
            <v>0</v>
          </cell>
          <cell r="F365">
            <v>0</v>
          </cell>
          <cell r="G365">
            <v>0</v>
          </cell>
          <cell r="H365">
            <v>0</v>
          </cell>
          <cell r="I365">
            <v>0</v>
          </cell>
        </row>
        <row r="366">
          <cell r="B366">
            <v>131809</v>
          </cell>
          <cell r="C366" t="str">
            <v>Subsidio servicio de alcantarillado</v>
          </cell>
          <cell r="D366">
            <v>0</v>
          </cell>
          <cell r="E366">
            <v>0</v>
          </cell>
          <cell r="F366">
            <v>0</v>
          </cell>
          <cell r="G366">
            <v>0</v>
          </cell>
          <cell r="H366">
            <v>0</v>
          </cell>
          <cell r="I366">
            <v>0</v>
          </cell>
        </row>
        <row r="367">
          <cell r="B367">
            <v>131810</v>
          </cell>
          <cell r="C367" t="str">
            <v>Subsidio servicio de aseo</v>
          </cell>
          <cell r="D367">
            <v>0</v>
          </cell>
          <cell r="E367">
            <v>0</v>
          </cell>
          <cell r="F367">
            <v>0</v>
          </cell>
          <cell r="G367">
            <v>0</v>
          </cell>
          <cell r="H367">
            <v>0</v>
          </cell>
          <cell r="I367">
            <v>0</v>
          </cell>
        </row>
        <row r="368">
          <cell r="B368">
            <v>131811</v>
          </cell>
          <cell r="C368" t="str">
            <v>Subsidio servicio de gas combustible</v>
          </cell>
          <cell r="D368">
            <v>0</v>
          </cell>
          <cell r="E368">
            <v>0</v>
          </cell>
          <cell r="F368">
            <v>0</v>
          </cell>
          <cell r="G368">
            <v>0</v>
          </cell>
          <cell r="H368">
            <v>0</v>
          </cell>
          <cell r="I368">
            <v>0</v>
          </cell>
        </row>
        <row r="369">
          <cell r="B369">
            <v>131812</v>
          </cell>
          <cell r="C369" t="str">
            <v>Subsidio servicio de telecomunicaciones</v>
          </cell>
          <cell r="D369">
            <v>0</v>
          </cell>
          <cell r="E369">
            <v>0</v>
          </cell>
          <cell r="F369">
            <v>0</v>
          </cell>
          <cell r="G369">
            <v>0</v>
          </cell>
          <cell r="H369">
            <v>0</v>
          </cell>
          <cell r="I369">
            <v>0</v>
          </cell>
        </row>
        <row r="370">
          <cell r="B370">
            <v>131900</v>
          </cell>
          <cell r="C370" t="str">
            <v>PRESTACIÓN DE SERVICIOS DE SALUD</v>
          </cell>
          <cell r="D370">
            <v>0</v>
          </cell>
          <cell r="E370">
            <v>0</v>
          </cell>
          <cell r="F370">
            <v>0</v>
          </cell>
          <cell r="G370">
            <v>0</v>
          </cell>
          <cell r="H370">
            <v>0</v>
          </cell>
          <cell r="I370">
            <v>0</v>
          </cell>
        </row>
        <row r="371">
          <cell r="B371">
            <v>131901</v>
          </cell>
          <cell r="C371" t="str">
            <v>Plan obligatorio de salud (POS) por EPS - sin facturar o con facturación pendiente de radicar</v>
          </cell>
          <cell r="D371">
            <v>0</v>
          </cell>
          <cell r="E371">
            <v>0</v>
          </cell>
          <cell r="F371">
            <v>0</v>
          </cell>
          <cell r="G371">
            <v>0</v>
          </cell>
          <cell r="H371">
            <v>0</v>
          </cell>
          <cell r="I371">
            <v>0</v>
          </cell>
        </row>
        <row r="372">
          <cell r="B372">
            <v>131902</v>
          </cell>
          <cell r="C372" t="str">
            <v>Plan obligatorio de salud (POS) por EPS - con facturación radicada</v>
          </cell>
          <cell r="D372">
            <v>0</v>
          </cell>
          <cell r="E372">
            <v>0</v>
          </cell>
          <cell r="F372">
            <v>0</v>
          </cell>
          <cell r="G372">
            <v>0</v>
          </cell>
          <cell r="H372">
            <v>0</v>
          </cell>
          <cell r="I372">
            <v>0</v>
          </cell>
        </row>
        <row r="373">
          <cell r="B373">
            <v>131903</v>
          </cell>
          <cell r="C373" t="str">
            <v>Plan subsidiado de salud (POSS) por EPS - sin facturar o con facturación pendiente de radicar</v>
          </cell>
          <cell r="D373">
            <v>0</v>
          </cell>
          <cell r="E373">
            <v>0</v>
          </cell>
          <cell r="F373">
            <v>0</v>
          </cell>
          <cell r="G373">
            <v>0</v>
          </cell>
          <cell r="H373">
            <v>0</v>
          </cell>
          <cell r="I373">
            <v>0</v>
          </cell>
        </row>
        <row r="374">
          <cell r="B374">
            <v>131904</v>
          </cell>
          <cell r="C374" t="str">
            <v>Plan subsidiado de salud (POSS) por EPS - con facturación radicada</v>
          </cell>
          <cell r="D374">
            <v>0</v>
          </cell>
          <cell r="E374">
            <v>0</v>
          </cell>
          <cell r="F374">
            <v>0</v>
          </cell>
          <cell r="G374">
            <v>0</v>
          </cell>
          <cell r="H374">
            <v>0</v>
          </cell>
          <cell r="I374">
            <v>0</v>
          </cell>
        </row>
        <row r="375">
          <cell r="B375">
            <v>131905</v>
          </cell>
          <cell r="C375" t="str">
            <v>Empresas de medicina prepagada (EMP) - sin facturar o con  facturación pendiente de radicar</v>
          </cell>
          <cell r="D375">
            <v>0</v>
          </cell>
          <cell r="E375">
            <v>0</v>
          </cell>
          <cell r="F375">
            <v>0</v>
          </cell>
          <cell r="G375">
            <v>0</v>
          </cell>
          <cell r="H375">
            <v>0</v>
          </cell>
          <cell r="I375">
            <v>0</v>
          </cell>
        </row>
        <row r="376">
          <cell r="B376">
            <v>131906</v>
          </cell>
          <cell r="C376" t="str">
            <v>Empresas de medicina prepagada (EMP) - con facturación radicada</v>
          </cell>
          <cell r="D376">
            <v>0</v>
          </cell>
          <cell r="E376">
            <v>0</v>
          </cell>
          <cell r="F376">
            <v>0</v>
          </cell>
          <cell r="G376">
            <v>0</v>
          </cell>
          <cell r="H376">
            <v>0</v>
          </cell>
          <cell r="I376">
            <v>0</v>
          </cell>
        </row>
        <row r="377">
          <cell r="B377">
            <v>131907</v>
          </cell>
          <cell r="C377" t="str">
            <v>Planes complementarios de EPS</v>
          </cell>
          <cell r="D377">
            <v>0</v>
          </cell>
          <cell r="E377">
            <v>0</v>
          </cell>
          <cell r="F377">
            <v>0</v>
          </cell>
          <cell r="G377">
            <v>0</v>
          </cell>
          <cell r="H377">
            <v>0</v>
          </cell>
          <cell r="I377">
            <v>0</v>
          </cell>
        </row>
        <row r="378">
          <cell r="B378">
            <v>131908</v>
          </cell>
          <cell r="C378" t="str">
            <v>Servicios de salud por IPS privadas - sin facturar o con facturación pendiente de radicar</v>
          </cell>
          <cell r="D378">
            <v>0</v>
          </cell>
          <cell r="E378">
            <v>0</v>
          </cell>
          <cell r="F378">
            <v>0</v>
          </cell>
          <cell r="G378">
            <v>0</v>
          </cell>
          <cell r="H378">
            <v>0</v>
          </cell>
          <cell r="I378">
            <v>0</v>
          </cell>
        </row>
        <row r="379">
          <cell r="B379">
            <v>131909</v>
          </cell>
          <cell r="C379" t="str">
            <v>Servicios de salud por IPS privadas - con facturación radicada</v>
          </cell>
          <cell r="D379">
            <v>0</v>
          </cell>
          <cell r="E379">
            <v>0</v>
          </cell>
          <cell r="F379">
            <v>0</v>
          </cell>
          <cell r="G379">
            <v>0</v>
          </cell>
          <cell r="H379">
            <v>0</v>
          </cell>
          <cell r="I379">
            <v>0</v>
          </cell>
        </row>
        <row r="380">
          <cell r="B380">
            <v>131910</v>
          </cell>
          <cell r="C380" t="str">
            <v>Servicios de salud por IPS públicas - sin facturar o con facturación pendiente de radicar</v>
          </cell>
          <cell r="D380">
            <v>0</v>
          </cell>
          <cell r="E380">
            <v>0</v>
          </cell>
          <cell r="F380">
            <v>0</v>
          </cell>
          <cell r="G380">
            <v>0</v>
          </cell>
          <cell r="H380">
            <v>0</v>
          </cell>
          <cell r="I380">
            <v>0</v>
          </cell>
        </row>
        <row r="381">
          <cell r="B381">
            <v>131911</v>
          </cell>
          <cell r="C381" t="str">
            <v>Servicios de salud por IPS públicas - con facturación radicada</v>
          </cell>
          <cell r="D381">
            <v>0</v>
          </cell>
          <cell r="E381">
            <v>0</v>
          </cell>
          <cell r="F381">
            <v>0</v>
          </cell>
          <cell r="G381">
            <v>0</v>
          </cell>
          <cell r="H381">
            <v>0</v>
          </cell>
          <cell r="I381">
            <v>0</v>
          </cell>
        </row>
        <row r="382">
          <cell r="B382">
            <v>131912</v>
          </cell>
          <cell r="C382" t="str">
            <v>Servicios de salud por compañías aseguradoras - sin facturar o con facturación pendiente de radicar</v>
          </cell>
          <cell r="D382">
            <v>0</v>
          </cell>
          <cell r="E382">
            <v>0</v>
          </cell>
          <cell r="F382">
            <v>0</v>
          </cell>
          <cell r="G382">
            <v>0</v>
          </cell>
          <cell r="H382">
            <v>0</v>
          </cell>
          <cell r="I382">
            <v>0</v>
          </cell>
        </row>
        <row r="383">
          <cell r="B383">
            <v>131913</v>
          </cell>
          <cell r="C383" t="str">
            <v>Servicios de salud por compañías aseguradoras - con facturación radicada</v>
          </cell>
          <cell r="D383">
            <v>0</v>
          </cell>
          <cell r="E383">
            <v>0</v>
          </cell>
          <cell r="F383">
            <v>0</v>
          </cell>
          <cell r="G383">
            <v>0</v>
          </cell>
          <cell r="H383">
            <v>0</v>
          </cell>
          <cell r="I383">
            <v>0</v>
          </cell>
        </row>
        <row r="384">
          <cell r="B384">
            <v>131914</v>
          </cell>
          <cell r="C384" t="str">
            <v>Servicios de Salud por entidades con régimen especial - sin facturar o con facturación pendiente de radicar</v>
          </cell>
          <cell r="D384">
            <v>0</v>
          </cell>
          <cell r="E384">
            <v>0</v>
          </cell>
          <cell r="F384">
            <v>0</v>
          </cell>
          <cell r="G384">
            <v>0</v>
          </cell>
          <cell r="H384">
            <v>0</v>
          </cell>
          <cell r="I384">
            <v>0</v>
          </cell>
        </row>
        <row r="385">
          <cell r="B385">
            <v>131915</v>
          </cell>
          <cell r="C385" t="str">
            <v>Servicios de Salud por entidades con régimen especial - con facturación radicada</v>
          </cell>
          <cell r="D385">
            <v>0</v>
          </cell>
          <cell r="E385">
            <v>0</v>
          </cell>
          <cell r="F385">
            <v>0</v>
          </cell>
          <cell r="G385">
            <v>0</v>
          </cell>
          <cell r="H385">
            <v>0</v>
          </cell>
          <cell r="I385">
            <v>0</v>
          </cell>
        </row>
        <row r="386">
          <cell r="B386">
            <v>131916</v>
          </cell>
          <cell r="C386" t="str">
            <v>Servicios de salud por particulares</v>
          </cell>
          <cell r="D386">
            <v>0</v>
          </cell>
          <cell r="E386">
            <v>0</v>
          </cell>
          <cell r="F386">
            <v>0</v>
          </cell>
          <cell r="G386">
            <v>0</v>
          </cell>
          <cell r="H386">
            <v>0</v>
          </cell>
          <cell r="I386">
            <v>0</v>
          </cell>
        </row>
        <row r="387">
          <cell r="B387">
            <v>131917</v>
          </cell>
          <cell r="C387" t="str">
            <v>Atención accidentes de tránsito SOAT por compañías de seguros - sin facturar o con facturación pendiente de radicar</v>
          </cell>
          <cell r="D387">
            <v>0</v>
          </cell>
          <cell r="E387">
            <v>0</v>
          </cell>
          <cell r="F387">
            <v>0</v>
          </cell>
          <cell r="G387">
            <v>0</v>
          </cell>
          <cell r="H387">
            <v>0</v>
          </cell>
          <cell r="I387">
            <v>0</v>
          </cell>
        </row>
        <row r="388">
          <cell r="B388">
            <v>131918</v>
          </cell>
          <cell r="C388" t="str">
            <v>Atención accidentes de tránsito SOAT por compañías de seguros - con facturación radicada</v>
          </cell>
          <cell r="D388">
            <v>0</v>
          </cell>
          <cell r="E388">
            <v>0</v>
          </cell>
          <cell r="F388">
            <v>0</v>
          </cell>
          <cell r="G388">
            <v>0</v>
          </cell>
          <cell r="H388">
            <v>0</v>
          </cell>
          <cell r="I388">
            <v>0</v>
          </cell>
        </row>
        <row r="389">
          <cell r="B389">
            <v>131919</v>
          </cell>
          <cell r="C389" t="str">
            <v>Atención con cargo a recursos de acciones de salud pública - sin facturar o con facturación pendiente de radicar</v>
          </cell>
          <cell r="D389">
            <v>0</v>
          </cell>
          <cell r="E389">
            <v>0</v>
          </cell>
          <cell r="F389">
            <v>0</v>
          </cell>
          <cell r="G389">
            <v>0</v>
          </cell>
          <cell r="H389">
            <v>0</v>
          </cell>
          <cell r="I389">
            <v>0</v>
          </cell>
        </row>
        <row r="390">
          <cell r="B390">
            <v>131920</v>
          </cell>
          <cell r="C390" t="str">
            <v>Atención con cargo a recursos de acciones de salud pública - con facturación radicada</v>
          </cell>
          <cell r="D390">
            <v>0</v>
          </cell>
          <cell r="E390">
            <v>0</v>
          </cell>
          <cell r="F390">
            <v>0</v>
          </cell>
          <cell r="G390">
            <v>0</v>
          </cell>
          <cell r="H390">
            <v>0</v>
          </cell>
          <cell r="I390">
            <v>0</v>
          </cell>
        </row>
        <row r="391">
          <cell r="B391">
            <v>131921</v>
          </cell>
          <cell r="C391" t="str">
            <v>Atención con cargo al subsidio a la oferta - sin facturar o con facturación pendiente de radicar</v>
          </cell>
          <cell r="D391">
            <v>0</v>
          </cell>
          <cell r="E391">
            <v>0</v>
          </cell>
          <cell r="F391">
            <v>0</v>
          </cell>
          <cell r="G391">
            <v>0</v>
          </cell>
          <cell r="H391">
            <v>0</v>
          </cell>
          <cell r="I391">
            <v>0</v>
          </cell>
        </row>
        <row r="392">
          <cell r="B392">
            <v>131922</v>
          </cell>
          <cell r="C392" t="str">
            <v>Atención con cargo al subsidio a la oferta - con facturación radicada</v>
          </cell>
          <cell r="D392">
            <v>0</v>
          </cell>
          <cell r="E392">
            <v>0</v>
          </cell>
          <cell r="F392">
            <v>0</v>
          </cell>
          <cell r="G392">
            <v>0</v>
          </cell>
          <cell r="H392">
            <v>0</v>
          </cell>
          <cell r="I392">
            <v>0</v>
          </cell>
        </row>
        <row r="393">
          <cell r="B393">
            <v>131923</v>
          </cell>
          <cell r="C393" t="str">
            <v>Riesgos laborales (ARL) - sin facturar o con facturación pendiente de radicar</v>
          </cell>
          <cell r="D393">
            <v>0</v>
          </cell>
          <cell r="E393">
            <v>0</v>
          </cell>
          <cell r="F393">
            <v>0</v>
          </cell>
          <cell r="G393">
            <v>0</v>
          </cell>
          <cell r="H393">
            <v>0</v>
          </cell>
          <cell r="I393">
            <v>0</v>
          </cell>
        </row>
        <row r="394">
          <cell r="B394">
            <v>131924</v>
          </cell>
          <cell r="C394" t="str">
            <v>Riesgos laborales (ARL) - con facturación radicada</v>
          </cell>
          <cell r="D394">
            <v>0</v>
          </cell>
          <cell r="E394">
            <v>0</v>
          </cell>
          <cell r="F394">
            <v>0</v>
          </cell>
          <cell r="G394">
            <v>0</v>
          </cell>
          <cell r="H394">
            <v>0</v>
          </cell>
          <cell r="I394">
            <v>0</v>
          </cell>
        </row>
        <row r="395">
          <cell r="B395">
            <v>131925</v>
          </cell>
          <cell r="C395" t="str">
            <v>Convenios con recursos del Sistema General de Seguridad Social en Salud para trauma mayor y desplazados - sin facturar o con facturación pendiente de radicar</v>
          </cell>
          <cell r="D395">
            <v>0</v>
          </cell>
          <cell r="E395">
            <v>0</v>
          </cell>
          <cell r="F395">
            <v>0</v>
          </cell>
          <cell r="G395">
            <v>0</v>
          </cell>
          <cell r="H395">
            <v>0</v>
          </cell>
          <cell r="I395">
            <v>0</v>
          </cell>
        </row>
        <row r="396">
          <cell r="B396">
            <v>131926</v>
          </cell>
          <cell r="C396" t="str">
            <v>Convenios con recursos del Sistema General de Seguridad Social en Salud para trauma mayor y desplazados - con facturación radicada</v>
          </cell>
          <cell r="D396">
            <v>0</v>
          </cell>
          <cell r="E396">
            <v>0</v>
          </cell>
          <cell r="F396">
            <v>0</v>
          </cell>
          <cell r="G396">
            <v>0</v>
          </cell>
          <cell r="H396">
            <v>0</v>
          </cell>
          <cell r="I396">
            <v>0</v>
          </cell>
        </row>
        <row r="397">
          <cell r="B397">
            <v>131927</v>
          </cell>
          <cell r="C397" t="str">
            <v>Reclamaciones con cargo a los recursos del Sistema General de Seguridad Social en Salud - sin facturar o con facturación pendiente de radicar</v>
          </cell>
          <cell r="D397">
            <v>0</v>
          </cell>
          <cell r="E397">
            <v>0</v>
          </cell>
          <cell r="F397">
            <v>0</v>
          </cell>
          <cell r="G397">
            <v>0</v>
          </cell>
          <cell r="H397">
            <v>0</v>
          </cell>
          <cell r="I397">
            <v>0</v>
          </cell>
        </row>
        <row r="398">
          <cell r="B398">
            <v>131928</v>
          </cell>
          <cell r="C398" t="str">
            <v>Reclamaciones con cargo a los recursos del Sistema General de Seguridad Social en Salud - con facturación radicada</v>
          </cell>
          <cell r="D398">
            <v>0</v>
          </cell>
          <cell r="E398">
            <v>0</v>
          </cell>
          <cell r="F398">
            <v>0</v>
          </cell>
          <cell r="G398">
            <v>0</v>
          </cell>
          <cell r="H398">
            <v>0</v>
          </cell>
          <cell r="I398">
            <v>0</v>
          </cell>
        </row>
        <row r="399">
          <cell r="B399">
            <v>131929</v>
          </cell>
          <cell r="C399" t="str">
            <v>Cuota de recuperación</v>
          </cell>
          <cell r="D399">
            <v>0</v>
          </cell>
          <cell r="E399">
            <v>0</v>
          </cell>
          <cell r="F399">
            <v>0</v>
          </cell>
          <cell r="G399">
            <v>0</v>
          </cell>
          <cell r="H399">
            <v>0</v>
          </cell>
          <cell r="I399">
            <v>0</v>
          </cell>
        </row>
        <row r="400">
          <cell r="B400">
            <v>131930</v>
          </cell>
          <cell r="C400" t="str">
            <v>Ministerio de salud - Recursos del IVA social</v>
          </cell>
          <cell r="D400">
            <v>0</v>
          </cell>
          <cell r="E400">
            <v>0</v>
          </cell>
          <cell r="F400">
            <v>0</v>
          </cell>
          <cell r="G400">
            <v>0</v>
          </cell>
          <cell r="H400">
            <v>0</v>
          </cell>
          <cell r="I400">
            <v>0</v>
          </cell>
        </row>
        <row r="401">
          <cell r="B401">
            <v>131980</v>
          </cell>
          <cell r="C401" t="str">
            <v>Giro directo para abono a la cartera sector salud (Cr)</v>
          </cell>
          <cell r="D401">
            <v>0</v>
          </cell>
          <cell r="E401">
            <v>0</v>
          </cell>
          <cell r="F401">
            <v>0</v>
          </cell>
          <cell r="G401">
            <v>0</v>
          </cell>
          <cell r="H401">
            <v>0</v>
          </cell>
          <cell r="I401">
            <v>0</v>
          </cell>
        </row>
        <row r="402">
          <cell r="B402">
            <v>131990</v>
          </cell>
          <cell r="C402" t="str">
            <v>Otras cuentas por cobrar servicios de salud</v>
          </cell>
          <cell r="D402">
            <v>0</v>
          </cell>
          <cell r="E402">
            <v>0</v>
          </cell>
          <cell r="F402">
            <v>0</v>
          </cell>
          <cell r="G402">
            <v>0</v>
          </cell>
          <cell r="H402">
            <v>0</v>
          </cell>
          <cell r="I402">
            <v>0</v>
          </cell>
        </row>
        <row r="403">
          <cell r="B403">
            <v>132100</v>
          </cell>
          <cell r="C403" t="str">
            <v>RECURSOS DESTINADOS A LA FINANCIACIÓN DEL SISTEMA GENERAL DE SEGURIDAD SOCIAL EN SALUD</v>
          </cell>
          <cell r="D403">
            <v>0</v>
          </cell>
          <cell r="E403">
            <v>0</v>
          </cell>
          <cell r="F403">
            <v>0</v>
          </cell>
          <cell r="G403">
            <v>0</v>
          </cell>
          <cell r="H403">
            <v>0</v>
          </cell>
          <cell r="I403">
            <v>0</v>
          </cell>
        </row>
        <row r="404">
          <cell r="B404">
            <v>132101</v>
          </cell>
          <cell r="C404" t="str">
            <v>Cotizaciones régimen contributivo</v>
          </cell>
          <cell r="D404">
            <v>0</v>
          </cell>
          <cell r="E404">
            <v>0</v>
          </cell>
          <cell r="F404">
            <v>0</v>
          </cell>
          <cell r="G404">
            <v>0</v>
          </cell>
          <cell r="H404">
            <v>0</v>
          </cell>
          <cell r="I404">
            <v>0</v>
          </cell>
        </row>
        <row r="405">
          <cell r="B405">
            <v>132102</v>
          </cell>
          <cell r="C405" t="str">
            <v>Aportes régimen de excepción</v>
          </cell>
          <cell r="D405">
            <v>0</v>
          </cell>
          <cell r="E405">
            <v>0</v>
          </cell>
          <cell r="F405">
            <v>0</v>
          </cell>
          <cell r="G405">
            <v>0</v>
          </cell>
          <cell r="H405">
            <v>0</v>
          </cell>
          <cell r="I405">
            <v>0</v>
          </cell>
        </row>
        <row r="406">
          <cell r="B406">
            <v>132103</v>
          </cell>
          <cell r="C406" t="str">
            <v>Reintegros</v>
          </cell>
          <cell r="D406">
            <v>0</v>
          </cell>
          <cell r="E406">
            <v>0</v>
          </cell>
          <cell r="F406">
            <v>0</v>
          </cell>
          <cell r="G406">
            <v>0</v>
          </cell>
          <cell r="H406">
            <v>0</v>
          </cell>
          <cell r="I406">
            <v>0</v>
          </cell>
        </row>
        <row r="407">
          <cell r="B407">
            <v>132104</v>
          </cell>
          <cell r="C407" t="str">
            <v>Aportes de cajas de compensación familiar para aseguramiento</v>
          </cell>
          <cell r="D407">
            <v>0</v>
          </cell>
          <cell r="E407">
            <v>0</v>
          </cell>
          <cell r="F407">
            <v>0</v>
          </cell>
          <cell r="G407">
            <v>0</v>
          </cell>
          <cell r="H407">
            <v>0</v>
          </cell>
          <cell r="I407">
            <v>0</v>
          </cell>
        </row>
        <row r="408">
          <cell r="B408">
            <v>132105</v>
          </cell>
          <cell r="C408" t="str">
            <v>Recursos prima FONSAT y SOAT</v>
          </cell>
          <cell r="D408">
            <v>0</v>
          </cell>
          <cell r="E408">
            <v>0</v>
          </cell>
          <cell r="F408">
            <v>0</v>
          </cell>
          <cell r="G408">
            <v>0</v>
          </cell>
          <cell r="H408">
            <v>0</v>
          </cell>
          <cell r="I408">
            <v>0</v>
          </cell>
        </row>
        <row r="409">
          <cell r="B409">
            <v>132106</v>
          </cell>
          <cell r="C409" t="str">
            <v>Recobros a terceros</v>
          </cell>
          <cell r="D409">
            <v>0</v>
          </cell>
          <cell r="E409">
            <v>0</v>
          </cell>
          <cell r="F409">
            <v>0</v>
          </cell>
          <cell r="G409">
            <v>0</v>
          </cell>
          <cell r="H409">
            <v>0</v>
          </cell>
          <cell r="I409">
            <v>0</v>
          </cell>
        </row>
        <row r="410">
          <cell r="B410">
            <v>132107</v>
          </cell>
          <cell r="C410" t="str">
            <v>Copagos prestaciones No POS régimen contributivo</v>
          </cell>
          <cell r="D410">
            <v>0</v>
          </cell>
          <cell r="E410">
            <v>0</v>
          </cell>
          <cell r="F410">
            <v>0</v>
          </cell>
          <cell r="G410">
            <v>0</v>
          </cell>
          <cell r="H410">
            <v>0</v>
          </cell>
          <cell r="I410">
            <v>0</v>
          </cell>
        </row>
        <row r="411">
          <cell r="B411">
            <v>132190</v>
          </cell>
          <cell r="C411" t="str">
            <v>Otros recursos destinados a la financiación del Sistema General de Seguridad Social en Salud</v>
          </cell>
          <cell r="D411">
            <v>0</v>
          </cell>
          <cell r="E411">
            <v>0</v>
          </cell>
          <cell r="F411">
            <v>0</v>
          </cell>
          <cell r="G411">
            <v>0</v>
          </cell>
          <cell r="H411">
            <v>0</v>
          </cell>
          <cell r="I411">
            <v>0</v>
          </cell>
        </row>
        <row r="412">
          <cell r="B412">
            <v>132200</v>
          </cell>
          <cell r="C412" t="str">
            <v>ADMINISTRACIÓN DEL SISTEMA DE SEGURIDAD SOCIAL EN SALUD</v>
          </cell>
          <cell r="D412">
            <v>0</v>
          </cell>
          <cell r="E412">
            <v>0</v>
          </cell>
          <cell r="F412">
            <v>0</v>
          </cell>
          <cell r="G412">
            <v>0</v>
          </cell>
          <cell r="H412">
            <v>0</v>
          </cell>
          <cell r="I412">
            <v>0</v>
          </cell>
        </row>
        <row r="413">
          <cell r="B413">
            <v>132201</v>
          </cell>
          <cell r="C413" t="str">
            <v>Unidad de pago por capitación (UPC) régimen contributivo</v>
          </cell>
          <cell r="D413">
            <v>0</v>
          </cell>
          <cell r="E413">
            <v>0</v>
          </cell>
          <cell r="F413">
            <v>0</v>
          </cell>
          <cell r="G413">
            <v>0</v>
          </cell>
          <cell r="H413">
            <v>0</v>
          </cell>
          <cell r="I413">
            <v>0</v>
          </cell>
        </row>
        <row r="414">
          <cell r="B414">
            <v>132202</v>
          </cell>
          <cell r="C414" t="str">
            <v>Unidad de pago por capitación adicional régimen contributivo</v>
          </cell>
          <cell r="D414">
            <v>0</v>
          </cell>
          <cell r="E414">
            <v>0</v>
          </cell>
          <cell r="F414">
            <v>0</v>
          </cell>
          <cell r="G414">
            <v>0</v>
          </cell>
          <cell r="H414">
            <v>0</v>
          </cell>
          <cell r="I414">
            <v>0</v>
          </cell>
        </row>
        <row r="415">
          <cell r="B415">
            <v>132203</v>
          </cell>
          <cell r="C415" t="str">
            <v>Cuota moderadora régimen contributivo</v>
          </cell>
          <cell r="D415">
            <v>0</v>
          </cell>
          <cell r="E415">
            <v>0</v>
          </cell>
          <cell r="F415">
            <v>0</v>
          </cell>
          <cell r="G415">
            <v>0</v>
          </cell>
          <cell r="H415">
            <v>0</v>
          </cell>
          <cell r="I415">
            <v>0</v>
          </cell>
        </row>
        <row r="416">
          <cell r="B416">
            <v>132204</v>
          </cell>
          <cell r="C416" t="str">
            <v>Copagos régimen contributivo</v>
          </cell>
          <cell r="D416">
            <v>0</v>
          </cell>
          <cell r="E416">
            <v>0</v>
          </cell>
          <cell r="F416">
            <v>0</v>
          </cell>
          <cell r="G416">
            <v>0</v>
          </cell>
          <cell r="H416">
            <v>0</v>
          </cell>
          <cell r="I416">
            <v>0</v>
          </cell>
        </row>
        <row r="417">
          <cell r="B417">
            <v>132205</v>
          </cell>
          <cell r="C417" t="str">
            <v>Cuotas de inscripción y afiliación régimen contributivo</v>
          </cell>
          <cell r="D417">
            <v>0</v>
          </cell>
          <cell r="E417">
            <v>0</v>
          </cell>
          <cell r="F417">
            <v>0</v>
          </cell>
          <cell r="G417">
            <v>0</v>
          </cell>
          <cell r="H417">
            <v>0</v>
          </cell>
          <cell r="I417">
            <v>0</v>
          </cell>
        </row>
        <row r="418">
          <cell r="B418">
            <v>132206</v>
          </cell>
          <cell r="C418" t="str">
            <v>Unidad de pago por capitación (UPC) régimen subsidiado</v>
          </cell>
          <cell r="D418">
            <v>0</v>
          </cell>
          <cell r="E418">
            <v>0</v>
          </cell>
          <cell r="F418">
            <v>0</v>
          </cell>
          <cell r="G418">
            <v>0</v>
          </cell>
          <cell r="H418">
            <v>0</v>
          </cell>
          <cell r="I418">
            <v>0</v>
          </cell>
        </row>
        <row r="419">
          <cell r="B419">
            <v>132207</v>
          </cell>
          <cell r="C419" t="str">
            <v>Copagos régimen subsidiado</v>
          </cell>
          <cell r="D419">
            <v>0</v>
          </cell>
          <cell r="E419">
            <v>0</v>
          </cell>
          <cell r="F419">
            <v>0</v>
          </cell>
          <cell r="G419">
            <v>0</v>
          </cell>
          <cell r="H419">
            <v>0</v>
          </cell>
          <cell r="I419">
            <v>0</v>
          </cell>
        </row>
        <row r="420">
          <cell r="B420">
            <v>132208</v>
          </cell>
          <cell r="C420" t="str">
            <v>Comisiones administradoras de riesgos laborales</v>
          </cell>
          <cell r="D420">
            <v>0</v>
          </cell>
          <cell r="E420">
            <v>0</v>
          </cell>
          <cell r="F420">
            <v>0</v>
          </cell>
          <cell r="G420">
            <v>0</v>
          </cell>
          <cell r="H420">
            <v>0</v>
          </cell>
          <cell r="I420">
            <v>0</v>
          </cell>
        </row>
        <row r="421">
          <cell r="B421">
            <v>132209</v>
          </cell>
          <cell r="C421" t="str">
            <v>Prestación del servicio a personas fuera del sistema</v>
          </cell>
          <cell r="D421">
            <v>0</v>
          </cell>
          <cell r="E421">
            <v>0</v>
          </cell>
          <cell r="F421">
            <v>0</v>
          </cell>
          <cell r="G421">
            <v>0</v>
          </cell>
          <cell r="H421">
            <v>0</v>
          </cell>
          <cell r="I421">
            <v>0</v>
          </cell>
        </row>
        <row r="422">
          <cell r="B422">
            <v>132210</v>
          </cell>
          <cell r="C422" t="str">
            <v>Recobros SOAT</v>
          </cell>
          <cell r="D422">
            <v>0</v>
          </cell>
          <cell r="E422">
            <v>0</v>
          </cell>
          <cell r="F422">
            <v>0</v>
          </cell>
          <cell r="G422">
            <v>0</v>
          </cell>
          <cell r="H422">
            <v>0</v>
          </cell>
          <cell r="I422">
            <v>0</v>
          </cell>
        </row>
        <row r="423">
          <cell r="B423">
            <v>132211</v>
          </cell>
          <cell r="C423" t="str">
            <v>Recobros ARL</v>
          </cell>
          <cell r="D423">
            <v>0</v>
          </cell>
          <cell r="E423">
            <v>0</v>
          </cell>
          <cell r="F423">
            <v>0</v>
          </cell>
          <cell r="G423">
            <v>0</v>
          </cell>
          <cell r="H423">
            <v>0</v>
          </cell>
          <cell r="I423">
            <v>0</v>
          </cell>
        </row>
        <row r="424">
          <cell r="B424">
            <v>132212</v>
          </cell>
          <cell r="C424" t="str">
            <v>Recobro de enfermedades alto costo</v>
          </cell>
          <cell r="D424">
            <v>0</v>
          </cell>
          <cell r="E424">
            <v>0</v>
          </cell>
          <cell r="F424">
            <v>0</v>
          </cell>
          <cell r="G424">
            <v>0</v>
          </cell>
          <cell r="H424">
            <v>0</v>
          </cell>
          <cell r="I424">
            <v>0</v>
          </cell>
        </row>
        <row r="425">
          <cell r="B425">
            <v>132213</v>
          </cell>
          <cell r="C425" t="str">
            <v>Recobro a empleadores</v>
          </cell>
          <cell r="D425">
            <v>0</v>
          </cell>
          <cell r="E425">
            <v>0</v>
          </cell>
          <cell r="F425">
            <v>0</v>
          </cell>
          <cell r="G425">
            <v>0</v>
          </cell>
          <cell r="H425">
            <v>0</v>
          </cell>
          <cell r="I425">
            <v>0</v>
          </cell>
        </row>
        <row r="426">
          <cell r="B426">
            <v>132214</v>
          </cell>
          <cell r="C426" t="str">
            <v>Cuotas de inscripción y afiliación a planes complementarios</v>
          </cell>
          <cell r="D426">
            <v>0</v>
          </cell>
          <cell r="E426">
            <v>0</v>
          </cell>
          <cell r="F426">
            <v>0</v>
          </cell>
          <cell r="G426">
            <v>0</v>
          </cell>
          <cell r="H426">
            <v>0</v>
          </cell>
          <cell r="I426">
            <v>0</v>
          </cell>
        </row>
        <row r="427">
          <cell r="B427">
            <v>132215</v>
          </cell>
          <cell r="C427" t="str">
            <v>Cuentas por cobrar No POS pendientes de radicar</v>
          </cell>
          <cell r="D427">
            <v>0</v>
          </cell>
          <cell r="E427">
            <v>0</v>
          </cell>
          <cell r="F427">
            <v>0</v>
          </cell>
          <cell r="G427">
            <v>0</v>
          </cell>
          <cell r="H427">
            <v>0</v>
          </cell>
          <cell r="I427">
            <v>0</v>
          </cell>
        </row>
        <row r="428">
          <cell r="B428">
            <v>132216</v>
          </cell>
          <cell r="C428" t="str">
            <v>Cuentas por cobrar No POS radicadas</v>
          </cell>
          <cell r="D428">
            <v>0</v>
          </cell>
          <cell r="E428">
            <v>0</v>
          </cell>
          <cell r="F428">
            <v>0</v>
          </cell>
          <cell r="G428">
            <v>0</v>
          </cell>
          <cell r="H428">
            <v>0</v>
          </cell>
          <cell r="I428">
            <v>0</v>
          </cell>
        </row>
        <row r="429">
          <cell r="B429">
            <v>132217</v>
          </cell>
          <cell r="C429" t="str">
            <v>Cuentas por cobrar entidades territoriales pendientes de radicar</v>
          </cell>
          <cell r="D429">
            <v>0</v>
          </cell>
          <cell r="E429">
            <v>0</v>
          </cell>
          <cell r="F429">
            <v>0</v>
          </cell>
          <cell r="G429">
            <v>0</v>
          </cell>
          <cell r="H429">
            <v>0</v>
          </cell>
          <cell r="I429">
            <v>0</v>
          </cell>
        </row>
        <row r="430">
          <cell r="B430">
            <v>132218</v>
          </cell>
          <cell r="C430" t="str">
            <v>Cuentas por cobrar entidades territoriales radicadas</v>
          </cell>
          <cell r="D430">
            <v>0</v>
          </cell>
          <cell r="E430">
            <v>0</v>
          </cell>
          <cell r="F430">
            <v>0</v>
          </cell>
          <cell r="G430">
            <v>0</v>
          </cell>
          <cell r="H430">
            <v>0</v>
          </cell>
          <cell r="I430">
            <v>0</v>
          </cell>
        </row>
        <row r="431">
          <cell r="B431">
            <v>132219</v>
          </cell>
          <cell r="C431" t="str">
            <v>Licencias de maternidad y paternidad</v>
          </cell>
          <cell r="D431">
            <v>0</v>
          </cell>
          <cell r="E431">
            <v>0</v>
          </cell>
          <cell r="F431">
            <v>0</v>
          </cell>
          <cell r="G431">
            <v>0</v>
          </cell>
          <cell r="H431">
            <v>0</v>
          </cell>
          <cell r="I431">
            <v>0</v>
          </cell>
        </row>
        <row r="432">
          <cell r="B432">
            <v>132220</v>
          </cell>
          <cell r="C432" t="str">
            <v>Incapacidades</v>
          </cell>
          <cell r="D432">
            <v>0</v>
          </cell>
          <cell r="E432">
            <v>0</v>
          </cell>
          <cell r="F432">
            <v>0</v>
          </cell>
          <cell r="G432">
            <v>0</v>
          </cell>
          <cell r="H432">
            <v>0</v>
          </cell>
          <cell r="I432">
            <v>0</v>
          </cell>
        </row>
        <row r="433">
          <cell r="B433">
            <v>132221</v>
          </cell>
          <cell r="C433" t="str">
            <v>Saldo a favor en proceso de compensación régimen contributivo</v>
          </cell>
          <cell r="D433">
            <v>0</v>
          </cell>
          <cell r="E433">
            <v>0</v>
          </cell>
          <cell r="F433">
            <v>0</v>
          </cell>
          <cell r="G433">
            <v>0</v>
          </cell>
          <cell r="H433">
            <v>0</v>
          </cell>
          <cell r="I433">
            <v>0</v>
          </cell>
        </row>
        <row r="434">
          <cell r="B434">
            <v>132222</v>
          </cell>
          <cell r="C434" t="str">
            <v>Programas de promoción y prevención</v>
          </cell>
          <cell r="D434">
            <v>0</v>
          </cell>
          <cell r="E434">
            <v>0</v>
          </cell>
          <cell r="F434">
            <v>0</v>
          </cell>
          <cell r="G434">
            <v>0</v>
          </cell>
          <cell r="H434">
            <v>0</v>
          </cell>
          <cell r="I434">
            <v>0</v>
          </cell>
        </row>
        <row r="435">
          <cell r="B435">
            <v>132281</v>
          </cell>
          <cell r="C435" t="str">
            <v>Giro previo sobre los recobros No POS (Cr)</v>
          </cell>
          <cell r="D435">
            <v>0</v>
          </cell>
          <cell r="E435">
            <v>0</v>
          </cell>
          <cell r="F435">
            <v>0</v>
          </cell>
          <cell r="G435">
            <v>0</v>
          </cell>
          <cell r="H435">
            <v>0</v>
          </cell>
          <cell r="I435">
            <v>0</v>
          </cell>
        </row>
        <row r="436">
          <cell r="B436">
            <v>132290</v>
          </cell>
          <cell r="C436" t="str">
            <v>Otros ingresos por la administración del sistema de seguridad social en salud</v>
          </cell>
          <cell r="D436">
            <v>0</v>
          </cell>
          <cell r="E436">
            <v>0</v>
          </cell>
          <cell r="F436">
            <v>0</v>
          </cell>
          <cell r="G436">
            <v>0</v>
          </cell>
          <cell r="H436">
            <v>0</v>
          </cell>
          <cell r="I436">
            <v>0</v>
          </cell>
        </row>
        <row r="437">
          <cell r="B437">
            <v>132300</v>
          </cell>
          <cell r="C437" t="str">
            <v>ACUERDOS DE CONCESIÓN</v>
          </cell>
          <cell r="D437">
            <v>0</v>
          </cell>
          <cell r="E437">
            <v>0</v>
          </cell>
          <cell r="F437">
            <v>0</v>
          </cell>
          <cell r="G437">
            <v>0</v>
          </cell>
          <cell r="H437">
            <v>0</v>
          </cell>
          <cell r="I437">
            <v>0</v>
          </cell>
        </row>
        <row r="438">
          <cell r="B438">
            <v>132301</v>
          </cell>
          <cell r="C438" t="str">
            <v>Derechos de explotación</v>
          </cell>
          <cell r="D438">
            <v>0</v>
          </cell>
          <cell r="E438">
            <v>0</v>
          </cell>
          <cell r="F438">
            <v>0</v>
          </cell>
          <cell r="G438">
            <v>0</v>
          </cell>
          <cell r="H438">
            <v>0</v>
          </cell>
          <cell r="I438">
            <v>0</v>
          </cell>
        </row>
        <row r="439">
          <cell r="B439">
            <v>132303</v>
          </cell>
          <cell r="C439" t="str">
            <v>Derechos por cobrar al concesionario</v>
          </cell>
          <cell r="D439">
            <v>0</v>
          </cell>
          <cell r="E439">
            <v>0</v>
          </cell>
          <cell r="F439">
            <v>0</v>
          </cell>
          <cell r="G439">
            <v>0</v>
          </cell>
          <cell r="H439">
            <v>0</v>
          </cell>
          <cell r="I439">
            <v>0</v>
          </cell>
        </row>
        <row r="440">
          <cell r="B440">
            <v>132390</v>
          </cell>
          <cell r="C440" t="str">
            <v>Otros derechos en acuerdos de concesión</v>
          </cell>
          <cell r="D440">
            <v>0</v>
          </cell>
          <cell r="E440">
            <v>0</v>
          </cell>
          <cell r="F440">
            <v>0</v>
          </cell>
          <cell r="G440">
            <v>0</v>
          </cell>
          <cell r="H440">
            <v>0</v>
          </cell>
          <cell r="I440">
            <v>0</v>
          </cell>
        </row>
        <row r="441">
          <cell r="B441">
            <v>132500</v>
          </cell>
          <cell r="C441" t="str">
            <v>RECURSOS DE LOS FONDOS DE RESERVAS DE PENSIONES</v>
          </cell>
          <cell r="D441">
            <v>0</v>
          </cell>
          <cell r="E441">
            <v>0</v>
          </cell>
          <cell r="F441">
            <v>0</v>
          </cell>
          <cell r="G441">
            <v>0</v>
          </cell>
          <cell r="H441">
            <v>0</v>
          </cell>
          <cell r="I441">
            <v>0</v>
          </cell>
        </row>
        <row r="442">
          <cell r="B442">
            <v>132501</v>
          </cell>
          <cell r="C442" t="str">
            <v>Cuotas partes de pensiones</v>
          </cell>
          <cell r="D442">
            <v>0</v>
          </cell>
          <cell r="E442">
            <v>0</v>
          </cell>
          <cell r="F442">
            <v>0</v>
          </cell>
          <cell r="G442">
            <v>0</v>
          </cell>
          <cell r="H442">
            <v>0</v>
          </cell>
          <cell r="I442">
            <v>0</v>
          </cell>
        </row>
        <row r="443">
          <cell r="B443">
            <v>132502</v>
          </cell>
          <cell r="C443" t="str">
            <v>Cuotas partes de bonos pensionales</v>
          </cell>
          <cell r="D443">
            <v>0</v>
          </cell>
          <cell r="E443">
            <v>0</v>
          </cell>
          <cell r="F443">
            <v>0</v>
          </cell>
          <cell r="G443">
            <v>0</v>
          </cell>
          <cell r="H443">
            <v>0</v>
          </cell>
          <cell r="I443">
            <v>0</v>
          </cell>
        </row>
        <row r="444">
          <cell r="B444">
            <v>132503</v>
          </cell>
          <cell r="C444" t="str">
            <v>Aportes estatales</v>
          </cell>
          <cell r="D444">
            <v>0</v>
          </cell>
          <cell r="E444">
            <v>0</v>
          </cell>
          <cell r="F444">
            <v>0</v>
          </cell>
          <cell r="G444">
            <v>0</v>
          </cell>
          <cell r="H444">
            <v>0</v>
          </cell>
          <cell r="I444">
            <v>0</v>
          </cell>
        </row>
        <row r="445">
          <cell r="B445">
            <v>132504</v>
          </cell>
          <cell r="C445" t="str">
            <v>Títulos pensionales</v>
          </cell>
          <cell r="D445">
            <v>0</v>
          </cell>
          <cell r="E445">
            <v>0</v>
          </cell>
          <cell r="F445">
            <v>0</v>
          </cell>
          <cell r="G445">
            <v>0</v>
          </cell>
          <cell r="H445">
            <v>0</v>
          </cell>
          <cell r="I445">
            <v>0</v>
          </cell>
        </row>
        <row r="446">
          <cell r="B446">
            <v>132505</v>
          </cell>
          <cell r="C446" t="str">
            <v>Recursos por conmutación pensional</v>
          </cell>
          <cell r="D446">
            <v>0</v>
          </cell>
          <cell r="E446">
            <v>0</v>
          </cell>
          <cell r="F446">
            <v>0</v>
          </cell>
          <cell r="G446">
            <v>0</v>
          </cell>
          <cell r="H446">
            <v>0</v>
          </cell>
          <cell r="I446">
            <v>0</v>
          </cell>
        </row>
        <row r="447">
          <cell r="B447">
            <v>132506</v>
          </cell>
          <cell r="C447" t="str">
            <v>Recursos por convalidación pensional</v>
          </cell>
          <cell r="D447">
            <v>0</v>
          </cell>
          <cell r="E447">
            <v>0</v>
          </cell>
          <cell r="F447">
            <v>0</v>
          </cell>
          <cell r="G447">
            <v>0</v>
          </cell>
          <cell r="H447">
            <v>0</v>
          </cell>
          <cell r="I447">
            <v>0</v>
          </cell>
        </row>
        <row r="448">
          <cell r="B448">
            <v>132507</v>
          </cell>
          <cell r="C448" t="str">
            <v>Reintegros pensionales</v>
          </cell>
          <cell r="D448">
            <v>0</v>
          </cell>
          <cell r="E448">
            <v>0</v>
          </cell>
          <cell r="F448">
            <v>0</v>
          </cell>
          <cell r="G448">
            <v>0</v>
          </cell>
          <cell r="H448">
            <v>0</v>
          </cell>
          <cell r="I448">
            <v>0</v>
          </cell>
        </row>
        <row r="449">
          <cell r="B449">
            <v>132508</v>
          </cell>
          <cell r="C449" t="str">
            <v>Devolución de cotizaciones</v>
          </cell>
          <cell r="D449">
            <v>0</v>
          </cell>
          <cell r="E449">
            <v>0</v>
          </cell>
          <cell r="F449">
            <v>0</v>
          </cell>
          <cell r="G449">
            <v>0</v>
          </cell>
          <cell r="H449">
            <v>0</v>
          </cell>
          <cell r="I449">
            <v>0</v>
          </cell>
        </row>
        <row r="450">
          <cell r="B450">
            <v>133200</v>
          </cell>
          <cell r="C450" t="str">
            <v>FONDO DE AHORRO Y ESTABILIZACIÓN PETROLERA</v>
          </cell>
          <cell r="D450">
            <v>0</v>
          </cell>
          <cell r="E450">
            <v>0</v>
          </cell>
          <cell r="F450">
            <v>0</v>
          </cell>
          <cell r="G450">
            <v>0</v>
          </cell>
          <cell r="H450">
            <v>0</v>
          </cell>
          <cell r="I450">
            <v>0</v>
          </cell>
        </row>
        <row r="451">
          <cell r="B451">
            <v>133201</v>
          </cell>
          <cell r="C451" t="str">
            <v>Departamentos</v>
          </cell>
          <cell r="D451">
            <v>0</v>
          </cell>
          <cell r="E451">
            <v>0</v>
          </cell>
          <cell r="F451">
            <v>0</v>
          </cell>
          <cell r="G451">
            <v>0</v>
          </cell>
          <cell r="H451">
            <v>0</v>
          </cell>
          <cell r="I451">
            <v>0</v>
          </cell>
        </row>
        <row r="452">
          <cell r="B452">
            <v>133202</v>
          </cell>
          <cell r="C452" t="str">
            <v>Municipios</v>
          </cell>
          <cell r="D452">
            <v>0</v>
          </cell>
          <cell r="E452">
            <v>0</v>
          </cell>
          <cell r="F452">
            <v>0</v>
          </cell>
          <cell r="G452">
            <v>0</v>
          </cell>
          <cell r="H452">
            <v>0</v>
          </cell>
          <cell r="I452">
            <v>0</v>
          </cell>
        </row>
        <row r="453">
          <cell r="B453">
            <v>133300</v>
          </cell>
          <cell r="C453" t="str">
            <v>DERECHOS DE RECOMPRA DE CUENTAS POR COBRAR</v>
          </cell>
          <cell r="D453">
            <v>0</v>
          </cell>
          <cell r="E453">
            <v>0</v>
          </cell>
          <cell r="F453">
            <v>0</v>
          </cell>
          <cell r="G453">
            <v>0</v>
          </cell>
          <cell r="H453">
            <v>0</v>
          </cell>
          <cell r="I453">
            <v>0</v>
          </cell>
        </row>
        <row r="454">
          <cell r="B454">
            <v>133301</v>
          </cell>
          <cell r="C454" t="str">
            <v>Cuentas por cobrar</v>
          </cell>
          <cell r="D454">
            <v>0</v>
          </cell>
          <cell r="E454">
            <v>0</v>
          </cell>
          <cell r="F454">
            <v>0</v>
          </cell>
          <cell r="G454">
            <v>0</v>
          </cell>
          <cell r="H454">
            <v>0</v>
          </cell>
          <cell r="I454">
            <v>0</v>
          </cell>
        </row>
        <row r="455">
          <cell r="B455">
            <v>133600</v>
          </cell>
          <cell r="C455" t="str">
            <v>SALDOS DISPONIBLES EN PATRIMONIOS AUTÓNOMOS Y OTROS RECURSOS ENTREGADOS EN ADMINISTRACIÓN</v>
          </cell>
          <cell r="D455">
            <v>0</v>
          </cell>
          <cell r="E455">
            <v>0</v>
          </cell>
          <cell r="F455">
            <v>0</v>
          </cell>
          <cell r="G455">
            <v>0</v>
          </cell>
          <cell r="H455">
            <v>0</v>
          </cell>
          <cell r="I455">
            <v>0</v>
          </cell>
        </row>
        <row r="456">
          <cell r="B456">
            <v>133601</v>
          </cell>
          <cell r="C456" t="str">
            <v>Reintegros de tesorería</v>
          </cell>
          <cell r="D456">
            <v>0</v>
          </cell>
          <cell r="E456">
            <v>0</v>
          </cell>
          <cell r="F456">
            <v>0</v>
          </cell>
          <cell r="G456">
            <v>0</v>
          </cell>
          <cell r="H456">
            <v>0</v>
          </cell>
          <cell r="I456">
            <v>0</v>
          </cell>
        </row>
        <row r="457">
          <cell r="B457">
            <v>133602</v>
          </cell>
          <cell r="C457" t="str">
            <v>Derechos fiduciarios cedidos</v>
          </cell>
          <cell r="D457">
            <v>0</v>
          </cell>
          <cell r="E457">
            <v>0</v>
          </cell>
          <cell r="F457">
            <v>0</v>
          </cell>
          <cell r="G457">
            <v>0</v>
          </cell>
          <cell r="H457">
            <v>0</v>
          </cell>
          <cell r="I457">
            <v>0</v>
          </cell>
        </row>
        <row r="458">
          <cell r="B458">
            <v>133700</v>
          </cell>
          <cell r="C458" t="str">
            <v>TRANSFERENCIAS POR COBRAR</v>
          </cell>
          <cell r="D458">
            <v>2312643004</v>
          </cell>
          <cell r="E458">
            <v>0</v>
          </cell>
          <cell r="F458">
            <v>0</v>
          </cell>
          <cell r="G458">
            <v>2312643004</v>
          </cell>
          <cell r="H458">
            <v>2312643004</v>
          </cell>
          <cell r="I458">
            <v>0</v>
          </cell>
        </row>
        <row r="459">
          <cell r="B459">
            <v>133701</v>
          </cell>
          <cell r="C459" t="str">
            <v>Sistema General de Seguridad Social en Salud</v>
          </cell>
          <cell r="D459">
            <v>0</v>
          </cell>
          <cell r="E459">
            <v>0</v>
          </cell>
          <cell r="F459">
            <v>0</v>
          </cell>
          <cell r="G459">
            <v>0</v>
          </cell>
          <cell r="H459">
            <v>0</v>
          </cell>
          <cell r="I459">
            <v>0</v>
          </cell>
        </row>
        <row r="460">
          <cell r="B460">
            <v>133702</v>
          </cell>
          <cell r="C460" t="str">
            <v>Sistema General de Regalías</v>
          </cell>
          <cell r="D460">
            <v>0</v>
          </cell>
          <cell r="E460">
            <v>0</v>
          </cell>
          <cell r="F460">
            <v>0</v>
          </cell>
          <cell r="G460">
            <v>0</v>
          </cell>
          <cell r="H460">
            <v>0</v>
          </cell>
          <cell r="I460">
            <v>0</v>
          </cell>
        </row>
        <row r="461">
          <cell r="B461">
            <v>133703</v>
          </cell>
          <cell r="C461" t="str">
            <v>Sistema General de Participaciones - Participación para salud</v>
          </cell>
          <cell r="D461">
            <v>0</v>
          </cell>
          <cell r="E461">
            <v>0</v>
          </cell>
          <cell r="F461">
            <v>0</v>
          </cell>
          <cell r="G461">
            <v>0</v>
          </cell>
          <cell r="H461">
            <v>0</v>
          </cell>
          <cell r="I461">
            <v>0</v>
          </cell>
        </row>
        <row r="462">
          <cell r="B462">
            <v>133704</v>
          </cell>
          <cell r="C462" t="str">
            <v>Sistema General de Participaciones - Participación para educación</v>
          </cell>
          <cell r="D462">
            <v>0</v>
          </cell>
          <cell r="E462">
            <v>0</v>
          </cell>
          <cell r="F462">
            <v>0</v>
          </cell>
          <cell r="G462">
            <v>0</v>
          </cell>
          <cell r="H462">
            <v>0</v>
          </cell>
          <cell r="I462">
            <v>0</v>
          </cell>
        </row>
        <row r="463">
          <cell r="B463">
            <v>133705</v>
          </cell>
          <cell r="C463" t="str">
            <v>Sistema General de Participaciones - Participación para propósito general</v>
          </cell>
          <cell r="D463">
            <v>0</v>
          </cell>
          <cell r="E463">
            <v>0</v>
          </cell>
          <cell r="F463">
            <v>0</v>
          </cell>
          <cell r="G463">
            <v>0</v>
          </cell>
          <cell r="H463">
            <v>0</v>
          </cell>
          <cell r="I463">
            <v>0</v>
          </cell>
        </row>
        <row r="464">
          <cell r="B464">
            <v>133706</v>
          </cell>
          <cell r="C464" t="str">
            <v>Sistema General de Participaciones - Participación para pensiones - Fondo Nacional de Pensiones de las Entidades Territoriales</v>
          </cell>
          <cell r="D464">
            <v>0</v>
          </cell>
          <cell r="E464">
            <v>0</v>
          </cell>
          <cell r="F464">
            <v>0</v>
          </cell>
          <cell r="G464">
            <v>0</v>
          </cell>
          <cell r="H464">
            <v>0</v>
          </cell>
          <cell r="I464">
            <v>0</v>
          </cell>
        </row>
        <row r="465">
          <cell r="B465">
            <v>133707</v>
          </cell>
          <cell r="C465" t="str">
            <v>Sistema General de Participaciones - Programas de alimentación escolar</v>
          </cell>
          <cell r="D465">
            <v>0</v>
          </cell>
          <cell r="E465">
            <v>0</v>
          </cell>
          <cell r="F465">
            <v>0</v>
          </cell>
          <cell r="G465">
            <v>0</v>
          </cell>
          <cell r="H465">
            <v>0</v>
          </cell>
          <cell r="I465">
            <v>0</v>
          </cell>
        </row>
        <row r="466">
          <cell r="B466">
            <v>133708</v>
          </cell>
          <cell r="C466" t="str">
            <v>Sistema General de Participaciones - Municipios y distritos con ribera sobre el Río Grande de la Magdalena</v>
          </cell>
          <cell r="D466">
            <v>0</v>
          </cell>
          <cell r="E466">
            <v>0</v>
          </cell>
          <cell r="F466">
            <v>0</v>
          </cell>
          <cell r="G466">
            <v>0</v>
          </cell>
          <cell r="H466">
            <v>0</v>
          </cell>
          <cell r="I466">
            <v>0</v>
          </cell>
        </row>
        <row r="467">
          <cell r="B467">
            <v>133709</v>
          </cell>
          <cell r="C467" t="str">
            <v>Sistema General de Participaciones - Resguardos indígenas</v>
          </cell>
          <cell r="D467">
            <v>0</v>
          </cell>
          <cell r="E467">
            <v>0</v>
          </cell>
          <cell r="F467">
            <v>0</v>
          </cell>
          <cell r="G467">
            <v>0</v>
          </cell>
          <cell r="H467">
            <v>0</v>
          </cell>
          <cell r="I467">
            <v>0</v>
          </cell>
        </row>
        <row r="468">
          <cell r="B468">
            <v>133710</v>
          </cell>
          <cell r="C468" t="str">
            <v>Sistema General de Participaciones - Participación para agua potable y saneamiento básico</v>
          </cell>
          <cell r="D468">
            <v>0</v>
          </cell>
          <cell r="E468">
            <v>0</v>
          </cell>
          <cell r="F468">
            <v>0</v>
          </cell>
          <cell r="G468">
            <v>0</v>
          </cell>
          <cell r="H468">
            <v>0</v>
          </cell>
          <cell r="I468">
            <v>0</v>
          </cell>
        </row>
        <row r="469">
          <cell r="B469">
            <v>133711</v>
          </cell>
          <cell r="C469" t="str">
            <v>Sistema General de Participaciones - Atención integral a la primera infancia</v>
          </cell>
          <cell r="D469">
            <v>0</v>
          </cell>
          <cell r="E469">
            <v>0</v>
          </cell>
          <cell r="F469">
            <v>0</v>
          </cell>
          <cell r="G469">
            <v>0</v>
          </cell>
          <cell r="H469">
            <v>0</v>
          </cell>
          <cell r="I469">
            <v>0</v>
          </cell>
        </row>
        <row r="470">
          <cell r="B470">
            <v>133712</v>
          </cell>
          <cell r="C470" t="str">
            <v>Otras transferencias</v>
          </cell>
          <cell r="D470">
            <v>2312643004</v>
          </cell>
          <cell r="E470">
            <v>0</v>
          </cell>
          <cell r="F470">
            <v>0</v>
          </cell>
          <cell r="G470">
            <v>2312643004</v>
          </cell>
          <cell r="H470">
            <v>2312643004</v>
          </cell>
          <cell r="I470">
            <v>0</v>
          </cell>
        </row>
        <row r="471">
          <cell r="B471">
            <v>138400</v>
          </cell>
          <cell r="C471" t="str">
            <v>OTRAS CUENTAS POR COBRAR</v>
          </cell>
          <cell r="D471">
            <v>75364689</v>
          </cell>
          <cell r="E471">
            <v>70300131</v>
          </cell>
          <cell r="F471">
            <v>67582954</v>
          </cell>
          <cell r="G471">
            <v>78081866</v>
          </cell>
          <cell r="H471">
            <v>0</v>
          </cell>
          <cell r="I471">
            <v>78081866</v>
          </cell>
        </row>
        <row r="472">
          <cell r="B472">
            <v>138401</v>
          </cell>
          <cell r="C472" t="str">
            <v>Aportes de capital por cobrar</v>
          </cell>
          <cell r="D472">
            <v>0</v>
          </cell>
          <cell r="E472">
            <v>0</v>
          </cell>
          <cell r="F472">
            <v>0</v>
          </cell>
          <cell r="G472">
            <v>0</v>
          </cell>
          <cell r="H472">
            <v>0</v>
          </cell>
          <cell r="I472">
            <v>0</v>
          </cell>
        </row>
        <row r="473">
          <cell r="B473">
            <v>138402</v>
          </cell>
          <cell r="C473" t="str">
            <v>Aportes pensionales</v>
          </cell>
          <cell r="D473">
            <v>0</v>
          </cell>
          <cell r="E473">
            <v>0</v>
          </cell>
          <cell r="F473">
            <v>0</v>
          </cell>
          <cell r="G473">
            <v>0</v>
          </cell>
          <cell r="H473">
            <v>0</v>
          </cell>
          <cell r="I473">
            <v>0</v>
          </cell>
        </row>
        <row r="474">
          <cell r="B474">
            <v>138403</v>
          </cell>
          <cell r="C474" t="str">
            <v>Apoyo del fondo empresarial</v>
          </cell>
          <cell r="D474">
            <v>0</v>
          </cell>
          <cell r="E474">
            <v>0</v>
          </cell>
          <cell r="F474">
            <v>0</v>
          </cell>
          <cell r="G474">
            <v>0</v>
          </cell>
          <cell r="H474">
            <v>0</v>
          </cell>
          <cell r="I474">
            <v>0</v>
          </cell>
        </row>
        <row r="475">
          <cell r="B475">
            <v>138404</v>
          </cell>
          <cell r="C475" t="str">
            <v>Cartera improductiva adquirida</v>
          </cell>
          <cell r="D475">
            <v>0</v>
          </cell>
          <cell r="E475">
            <v>0</v>
          </cell>
          <cell r="F475">
            <v>0</v>
          </cell>
          <cell r="G475">
            <v>0</v>
          </cell>
          <cell r="H475">
            <v>0</v>
          </cell>
          <cell r="I475">
            <v>0</v>
          </cell>
        </row>
        <row r="476">
          <cell r="B476">
            <v>138405</v>
          </cell>
          <cell r="C476" t="str">
            <v>Comisiones</v>
          </cell>
          <cell r="D476">
            <v>0</v>
          </cell>
          <cell r="E476">
            <v>0</v>
          </cell>
          <cell r="F476">
            <v>0</v>
          </cell>
          <cell r="G476">
            <v>0</v>
          </cell>
          <cell r="H476">
            <v>0</v>
          </cell>
          <cell r="I476">
            <v>0</v>
          </cell>
        </row>
        <row r="477">
          <cell r="B477">
            <v>138406</v>
          </cell>
          <cell r="C477" t="str">
            <v>Contratos para la gestión de servicios públicos</v>
          </cell>
          <cell r="D477">
            <v>0</v>
          </cell>
          <cell r="E477">
            <v>0</v>
          </cell>
          <cell r="F477">
            <v>0</v>
          </cell>
          <cell r="G477">
            <v>0</v>
          </cell>
          <cell r="H477">
            <v>0</v>
          </cell>
          <cell r="I477">
            <v>0</v>
          </cell>
        </row>
        <row r="478">
          <cell r="B478">
            <v>138407</v>
          </cell>
          <cell r="C478" t="str">
            <v>Derechos a favor en operaciones conjuntas</v>
          </cell>
          <cell r="D478">
            <v>0</v>
          </cell>
          <cell r="E478">
            <v>0</v>
          </cell>
          <cell r="F478">
            <v>0</v>
          </cell>
          <cell r="G478">
            <v>0</v>
          </cell>
          <cell r="H478">
            <v>0</v>
          </cell>
          <cell r="I478">
            <v>0</v>
          </cell>
        </row>
        <row r="479">
          <cell r="B479">
            <v>138408</v>
          </cell>
          <cell r="C479" t="str">
            <v>Cuotas partes de pensiones</v>
          </cell>
          <cell r="D479">
            <v>0</v>
          </cell>
          <cell r="E479">
            <v>0</v>
          </cell>
          <cell r="F479">
            <v>0</v>
          </cell>
          <cell r="G479">
            <v>0</v>
          </cell>
          <cell r="H479">
            <v>0</v>
          </cell>
          <cell r="I479">
            <v>0</v>
          </cell>
        </row>
        <row r="480">
          <cell r="B480">
            <v>138409</v>
          </cell>
          <cell r="C480" t="str">
            <v>Depósitos en entidades intervenidas</v>
          </cell>
          <cell r="D480">
            <v>0</v>
          </cell>
          <cell r="E480">
            <v>0</v>
          </cell>
          <cell r="F480">
            <v>0</v>
          </cell>
          <cell r="G480">
            <v>0</v>
          </cell>
          <cell r="H480">
            <v>0</v>
          </cell>
          <cell r="I480">
            <v>0</v>
          </cell>
        </row>
        <row r="481">
          <cell r="B481">
            <v>138410</v>
          </cell>
          <cell r="C481" t="str">
            <v>Derechos cobrados por terceros</v>
          </cell>
          <cell r="D481">
            <v>0</v>
          </cell>
          <cell r="E481">
            <v>0</v>
          </cell>
          <cell r="F481">
            <v>0</v>
          </cell>
          <cell r="G481">
            <v>0</v>
          </cell>
          <cell r="H481">
            <v>0</v>
          </cell>
          <cell r="I481">
            <v>0</v>
          </cell>
        </row>
        <row r="482">
          <cell r="B482">
            <v>138411</v>
          </cell>
          <cell r="C482" t="str">
            <v>Derechos por incumplimiento de créditos garantizados</v>
          </cell>
          <cell r="D482">
            <v>0</v>
          </cell>
          <cell r="E482">
            <v>0</v>
          </cell>
          <cell r="F482">
            <v>0</v>
          </cell>
          <cell r="G482">
            <v>0</v>
          </cell>
          <cell r="H482">
            <v>0</v>
          </cell>
          <cell r="I482">
            <v>0</v>
          </cell>
        </row>
        <row r="483">
          <cell r="B483">
            <v>138412</v>
          </cell>
          <cell r="C483" t="str">
            <v>Descuentos no autorizados</v>
          </cell>
          <cell r="D483">
            <v>0</v>
          </cell>
          <cell r="E483">
            <v>0</v>
          </cell>
          <cell r="F483">
            <v>0</v>
          </cell>
          <cell r="G483">
            <v>0</v>
          </cell>
          <cell r="H483">
            <v>0</v>
          </cell>
          <cell r="I483">
            <v>0</v>
          </cell>
        </row>
        <row r="484">
          <cell r="B484">
            <v>138413</v>
          </cell>
          <cell r="C484" t="str">
            <v>Devolución IVA para entidades de educación superior</v>
          </cell>
          <cell r="D484">
            <v>0</v>
          </cell>
          <cell r="E484">
            <v>0</v>
          </cell>
          <cell r="F484">
            <v>0</v>
          </cell>
          <cell r="G484">
            <v>0</v>
          </cell>
          <cell r="H484">
            <v>0</v>
          </cell>
          <cell r="I484">
            <v>0</v>
          </cell>
        </row>
        <row r="485">
          <cell r="B485">
            <v>138414</v>
          </cell>
          <cell r="C485" t="str">
            <v>Dividendos y participaciones por cobrar</v>
          </cell>
          <cell r="D485">
            <v>0</v>
          </cell>
          <cell r="E485">
            <v>0</v>
          </cell>
          <cell r="F485">
            <v>0</v>
          </cell>
          <cell r="G485">
            <v>0</v>
          </cell>
          <cell r="H485">
            <v>0</v>
          </cell>
          <cell r="I485">
            <v>0</v>
          </cell>
        </row>
        <row r="486">
          <cell r="B486">
            <v>138416</v>
          </cell>
          <cell r="C486" t="str">
            <v>Enajenación de activos</v>
          </cell>
          <cell r="D486">
            <v>0</v>
          </cell>
          <cell r="E486">
            <v>0</v>
          </cell>
          <cell r="F486">
            <v>0</v>
          </cell>
          <cell r="G486">
            <v>0</v>
          </cell>
          <cell r="H486">
            <v>0</v>
          </cell>
          <cell r="I486">
            <v>0</v>
          </cell>
        </row>
        <row r="487">
          <cell r="B487">
            <v>138417</v>
          </cell>
          <cell r="C487" t="str">
            <v>Esquemas de cobro</v>
          </cell>
          <cell r="D487">
            <v>0</v>
          </cell>
          <cell r="E487">
            <v>0</v>
          </cell>
          <cell r="F487">
            <v>0</v>
          </cell>
          <cell r="G487">
            <v>0</v>
          </cell>
          <cell r="H487">
            <v>0</v>
          </cell>
          <cell r="I487">
            <v>0</v>
          </cell>
        </row>
        <row r="488">
          <cell r="B488">
            <v>138418</v>
          </cell>
          <cell r="C488" t="str">
            <v>Excedentes financieros</v>
          </cell>
          <cell r="D488">
            <v>0</v>
          </cell>
          <cell r="E488">
            <v>0</v>
          </cell>
          <cell r="F488">
            <v>0</v>
          </cell>
          <cell r="G488">
            <v>0</v>
          </cell>
          <cell r="H488">
            <v>0</v>
          </cell>
          <cell r="I488">
            <v>0</v>
          </cell>
        </row>
        <row r="489">
          <cell r="B489">
            <v>138419</v>
          </cell>
          <cell r="C489" t="str">
            <v>Faltantes de bienes aprehendidos o incautados</v>
          </cell>
          <cell r="D489">
            <v>0</v>
          </cell>
          <cell r="E489">
            <v>0</v>
          </cell>
          <cell r="F489">
            <v>0</v>
          </cell>
          <cell r="G489">
            <v>0</v>
          </cell>
          <cell r="H489">
            <v>0</v>
          </cell>
          <cell r="I489">
            <v>0</v>
          </cell>
        </row>
        <row r="490">
          <cell r="B490">
            <v>138420</v>
          </cell>
          <cell r="C490" t="str">
            <v>Honorarios</v>
          </cell>
          <cell r="D490">
            <v>0</v>
          </cell>
          <cell r="E490">
            <v>0</v>
          </cell>
          <cell r="F490">
            <v>0</v>
          </cell>
          <cell r="G490">
            <v>0</v>
          </cell>
          <cell r="H490">
            <v>0</v>
          </cell>
          <cell r="I490">
            <v>0</v>
          </cell>
        </row>
        <row r="491">
          <cell r="B491">
            <v>138421</v>
          </cell>
          <cell r="C491" t="str">
            <v>Indemnizaciones</v>
          </cell>
          <cell r="D491">
            <v>0</v>
          </cell>
          <cell r="E491">
            <v>0</v>
          </cell>
          <cell r="F491">
            <v>0</v>
          </cell>
          <cell r="G491">
            <v>0</v>
          </cell>
          <cell r="H491">
            <v>0</v>
          </cell>
          <cell r="I491">
            <v>0</v>
          </cell>
        </row>
        <row r="492">
          <cell r="B492">
            <v>138422</v>
          </cell>
          <cell r="C492" t="str">
            <v>Intereses de fondos vendidos con compromiso de reventa</v>
          </cell>
          <cell r="D492">
            <v>0</v>
          </cell>
          <cell r="E492">
            <v>0</v>
          </cell>
          <cell r="F492">
            <v>0</v>
          </cell>
          <cell r="G492">
            <v>0</v>
          </cell>
          <cell r="H492">
            <v>0</v>
          </cell>
          <cell r="I492">
            <v>0</v>
          </cell>
        </row>
        <row r="493">
          <cell r="B493">
            <v>138423</v>
          </cell>
          <cell r="C493" t="str">
            <v>Intereses de fondos vendidos ordinarios</v>
          </cell>
          <cell r="D493">
            <v>0</v>
          </cell>
          <cell r="E493">
            <v>0</v>
          </cell>
          <cell r="F493">
            <v>0</v>
          </cell>
          <cell r="G493">
            <v>0</v>
          </cell>
          <cell r="H493">
            <v>0</v>
          </cell>
          <cell r="I493">
            <v>0</v>
          </cell>
        </row>
        <row r="494">
          <cell r="B494">
            <v>138424</v>
          </cell>
          <cell r="C494" t="str">
            <v>Margen en la comercialización de bienes y servicios</v>
          </cell>
          <cell r="D494">
            <v>0</v>
          </cell>
          <cell r="E494">
            <v>0</v>
          </cell>
          <cell r="F494">
            <v>0</v>
          </cell>
          <cell r="G494">
            <v>0</v>
          </cell>
          <cell r="H494">
            <v>0</v>
          </cell>
          <cell r="I494">
            <v>0</v>
          </cell>
        </row>
        <row r="495">
          <cell r="B495">
            <v>138425</v>
          </cell>
          <cell r="C495" t="str">
            <v>Margen en la contratación de servicios de salud</v>
          </cell>
          <cell r="D495">
            <v>0</v>
          </cell>
          <cell r="E495">
            <v>0</v>
          </cell>
          <cell r="F495">
            <v>0</v>
          </cell>
          <cell r="G495">
            <v>0</v>
          </cell>
          <cell r="H495">
            <v>0</v>
          </cell>
          <cell r="I495">
            <v>0</v>
          </cell>
        </row>
        <row r="496">
          <cell r="B496">
            <v>138426</v>
          </cell>
          <cell r="C496" t="str">
            <v>Pago por cuenta de terceros</v>
          </cell>
          <cell r="D496">
            <v>75360286</v>
          </cell>
          <cell r="E496">
            <v>70300131</v>
          </cell>
          <cell r="F496">
            <v>67582954</v>
          </cell>
          <cell r="G496">
            <v>78077463</v>
          </cell>
          <cell r="H496">
            <v>0</v>
          </cell>
          <cell r="I496">
            <v>78077463</v>
          </cell>
        </row>
        <row r="497">
          <cell r="B497">
            <v>138427</v>
          </cell>
          <cell r="C497" t="str">
            <v>Recursos de acreedores reintegrados a tesorerías</v>
          </cell>
          <cell r="D497">
            <v>0</v>
          </cell>
          <cell r="E497">
            <v>0</v>
          </cell>
          <cell r="F497">
            <v>0</v>
          </cell>
          <cell r="G497">
            <v>0</v>
          </cell>
          <cell r="H497">
            <v>0</v>
          </cell>
          <cell r="I497">
            <v>0</v>
          </cell>
        </row>
        <row r="498">
          <cell r="B498">
            <v>138428</v>
          </cell>
          <cell r="C498" t="str">
            <v>Recursos de cofinanciación</v>
          </cell>
          <cell r="D498">
            <v>0</v>
          </cell>
          <cell r="E498">
            <v>0</v>
          </cell>
          <cell r="F498">
            <v>0</v>
          </cell>
          <cell r="G498">
            <v>0</v>
          </cell>
          <cell r="H498">
            <v>0</v>
          </cell>
          <cell r="I498">
            <v>0</v>
          </cell>
        </row>
        <row r="499">
          <cell r="B499">
            <v>138429</v>
          </cell>
          <cell r="C499" t="str">
            <v>Recursos de FONTV asignados no ejecutados</v>
          </cell>
          <cell r="D499">
            <v>0</v>
          </cell>
          <cell r="E499">
            <v>0</v>
          </cell>
          <cell r="F499">
            <v>0</v>
          </cell>
          <cell r="G499">
            <v>0</v>
          </cell>
          <cell r="H499">
            <v>0</v>
          </cell>
          <cell r="I499">
            <v>0</v>
          </cell>
        </row>
        <row r="500">
          <cell r="B500">
            <v>138430</v>
          </cell>
          <cell r="C500" t="str">
            <v>Recursos recibidos de las cajas de compensación familiar para actividades de promoción y prevención de la salud</v>
          </cell>
          <cell r="D500">
            <v>0</v>
          </cell>
          <cell r="E500">
            <v>0</v>
          </cell>
          <cell r="F500">
            <v>0</v>
          </cell>
          <cell r="G500">
            <v>0</v>
          </cell>
          <cell r="H500">
            <v>0</v>
          </cell>
          <cell r="I500">
            <v>0</v>
          </cell>
        </row>
        <row r="501">
          <cell r="B501">
            <v>138431</v>
          </cell>
          <cell r="C501" t="str">
            <v>Rendimiento sobre depósitos judiciales</v>
          </cell>
          <cell r="D501">
            <v>0</v>
          </cell>
          <cell r="E501">
            <v>0</v>
          </cell>
          <cell r="F501">
            <v>0</v>
          </cell>
          <cell r="G501">
            <v>0</v>
          </cell>
          <cell r="H501">
            <v>0</v>
          </cell>
          <cell r="I501">
            <v>0</v>
          </cell>
        </row>
        <row r="502">
          <cell r="B502">
            <v>138432</v>
          </cell>
          <cell r="C502" t="str">
            <v>Responsabilidades fiscales</v>
          </cell>
          <cell r="D502">
            <v>0</v>
          </cell>
          <cell r="E502">
            <v>0</v>
          </cell>
          <cell r="F502">
            <v>0</v>
          </cell>
          <cell r="G502">
            <v>0</v>
          </cell>
          <cell r="H502">
            <v>0</v>
          </cell>
          <cell r="I502">
            <v>0</v>
          </cell>
        </row>
        <row r="503">
          <cell r="B503">
            <v>138435</v>
          </cell>
          <cell r="C503" t="str">
            <v>Intereses de mora</v>
          </cell>
          <cell r="D503">
            <v>0</v>
          </cell>
          <cell r="E503">
            <v>0</v>
          </cell>
          <cell r="F503">
            <v>0</v>
          </cell>
          <cell r="G503">
            <v>0</v>
          </cell>
          <cell r="H503">
            <v>0</v>
          </cell>
          <cell r="I503">
            <v>0</v>
          </cell>
        </row>
        <row r="504">
          <cell r="B504">
            <v>138436</v>
          </cell>
          <cell r="C504" t="str">
            <v>Otros intereses por cobrar</v>
          </cell>
          <cell r="D504">
            <v>0</v>
          </cell>
          <cell r="E504">
            <v>0</v>
          </cell>
          <cell r="F504">
            <v>0</v>
          </cell>
          <cell r="G504">
            <v>0</v>
          </cell>
          <cell r="H504">
            <v>0</v>
          </cell>
          <cell r="I504">
            <v>0</v>
          </cell>
        </row>
        <row r="505">
          <cell r="B505">
            <v>138437</v>
          </cell>
          <cell r="C505" t="str">
            <v>Contratos de construcción</v>
          </cell>
          <cell r="D505">
            <v>0</v>
          </cell>
          <cell r="E505">
            <v>0</v>
          </cell>
          <cell r="F505">
            <v>0</v>
          </cell>
          <cell r="G505">
            <v>0</v>
          </cell>
          <cell r="H505">
            <v>0</v>
          </cell>
          <cell r="I505">
            <v>0</v>
          </cell>
        </row>
        <row r="506">
          <cell r="B506">
            <v>138438</v>
          </cell>
          <cell r="C506" t="str">
            <v>Compensación o indemnización por deterioro, pérdidas o abandonos</v>
          </cell>
          <cell r="D506">
            <v>0</v>
          </cell>
          <cell r="E506">
            <v>0</v>
          </cell>
          <cell r="F506">
            <v>0</v>
          </cell>
          <cell r="G506">
            <v>0</v>
          </cell>
          <cell r="H506">
            <v>0</v>
          </cell>
          <cell r="I506">
            <v>0</v>
          </cell>
        </row>
        <row r="507">
          <cell r="B507">
            <v>138439</v>
          </cell>
          <cell r="C507" t="str">
            <v>Arrendamiento operativo</v>
          </cell>
          <cell r="D507">
            <v>0</v>
          </cell>
          <cell r="E507">
            <v>0</v>
          </cell>
          <cell r="F507">
            <v>0</v>
          </cell>
          <cell r="G507">
            <v>0</v>
          </cell>
          <cell r="H507">
            <v>0</v>
          </cell>
          <cell r="I507">
            <v>0</v>
          </cell>
        </row>
        <row r="508">
          <cell r="B508">
            <v>138440</v>
          </cell>
          <cell r="C508" t="str">
            <v>Rendimientos de recursos del Sistema General de Regalías</v>
          </cell>
          <cell r="D508">
            <v>0</v>
          </cell>
          <cell r="E508">
            <v>0</v>
          </cell>
          <cell r="F508">
            <v>0</v>
          </cell>
          <cell r="G508">
            <v>0</v>
          </cell>
          <cell r="H508">
            <v>0</v>
          </cell>
          <cell r="I508">
            <v>0</v>
          </cell>
        </row>
        <row r="509">
          <cell r="B509">
            <v>138441</v>
          </cell>
          <cell r="C509" t="str">
            <v>Auditorías realizadas por la Entidad Administradora de los Recursos de la Seguridad Social en Salud</v>
          </cell>
          <cell r="D509">
            <v>0</v>
          </cell>
          <cell r="E509">
            <v>0</v>
          </cell>
          <cell r="F509">
            <v>0</v>
          </cell>
          <cell r="G509">
            <v>0</v>
          </cell>
          <cell r="H509">
            <v>0</v>
          </cell>
          <cell r="I509">
            <v>0</v>
          </cell>
        </row>
        <row r="510">
          <cell r="B510">
            <v>138442</v>
          </cell>
          <cell r="C510" t="str">
            <v>Cuota alimentaria</v>
          </cell>
          <cell r="D510">
            <v>0</v>
          </cell>
          <cell r="E510">
            <v>0</v>
          </cell>
          <cell r="F510">
            <v>0</v>
          </cell>
          <cell r="G510">
            <v>0</v>
          </cell>
          <cell r="H510">
            <v>0</v>
          </cell>
          <cell r="I510">
            <v>0</v>
          </cell>
        </row>
        <row r="511">
          <cell r="B511">
            <v>138443</v>
          </cell>
          <cell r="C511" t="str">
            <v>Prueba de paternidad</v>
          </cell>
          <cell r="D511">
            <v>0</v>
          </cell>
          <cell r="E511">
            <v>0</v>
          </cell>
          <cell r="F511">
            <v>0</v>
          </cell>
          <cell r="G511">
            <v>0</v>
          </cell>
          <cell r="H511">
            <v>0</v>
          </cell>
          <cell r="I511">
            <v>0</v>
          </cell>
        </row>
        <row r="512">
          <cell r="B512">
            <v>138444</v>
          </cell>
          <cell r="C512" t="str">
            <v>Regalías y rendimientos recaudados pendientes de transferir al Sistema General de Regalías</v>
          </cell>
          <cell r="D512">
            <v>0</v>
          </cell>
          <cell r="E512">
            <v>0</v>
          </cell>
          <cell r="F512">
            <v>0</v>
          </cell>
          <cell r="G512">
            <v>0</v>
          </cell>
          <cell r="H512">
            <v>0</v>
          </cell>
          <cell r="I512">
            <v>0</v>
          </cell>
        </row>
        <row r="513">
          <cell r="B513">
            <v>138446</v>
          </cell>
          <cell r="C513" t="str">
            <v>Servicios de seguridad y escolta</v>
          </cell>
          <cell r="D513">
            <v>0</v>
          </cell>
          <cell r="E513">
            <v>0</v>
          </cell>
          <cell r="F513">
            <v>0</v>
          </cell>
          <cell r="G513">
            <v>0</v>
          </cell>
          <cell r="H513">
            <v>0</v>
          </cell>
          <cell r="I513">
            <v>0</v>
          </cell>
        </row>
        <row r="514">
          <cell r="B514">
            <v>138490</v>
          </cell>
          <cell r="C514" t="str">
            <v>Otras cuentas por cobrar</v>
          </cell>
          <cell r="D514">
            <v>4403</v>
          </cell>
          <cell r="E514">
            <v>0</v>
          </cell>
          <cell r="F514">
            <v>0</v>
          </cell>
          <cell r="G514">
            <v>4403</v>
          </cell>
          <cell r="H514">
            <v>0</v>
          </cell>
          <cell r="I514">
            <v>4403</v>
          </cell>
        </row>
        <row r="515">
          <cell r="B515">
            <v>138500</v>
          </cell>
          <cell r="C515" t="str">
            <v>CUENTAS POR COBRAR DE DIFÍCIL RECAUDO</v>
          </cell>
          <cell r="D515">
            <v>226901078.46000001</v>
          </cell>
          <cell r="E515">
            <v>0</v>
          </cell>
          <cell r="F515">
            <v>0</v>
          </cell>
          <cell r="G515">
            <v>226901078.46000001</v>
          </cell>
          <cell r="H515">
            <v>0</v>
          </cell>
          <cell r="I515">
            <v>226901078.46000001</v>
          </cell>
        </row>
        <row r="516">
          <cell r="B516">
            <v>138501</v>
          </cell>
          <cell r="C516" t="str">
            <v>Venta de bienes</v>
          </cell>
          <cell r="D516">
            <v>0</v>
          </cell>
          <cell r="E516">
            <v>0</v>
          </cell>
          <cell r="F516">
            <v>0</v>
          </cell>
          <cell r="G516">
            <v>0</v>
          </cell>
          <cell r="H516">
            <v>0</v>
          </cell>
          <cell r="I516">
            <v>0</v>
          </cell>
        </row>
        <row r="517">
          <cell r="B517">
            <v>138502</v>
          </cell>
          <cell r="C517" t="str">
            <v>Prestación de servicios</v>
          </cell>
          <cell r="D517">
            <v>175079348</v>
          </cell>
          <cell r="E517">
            <v>0</v>
          </cell>
          <cell r="F517">
            <v>0</v>
          </cell>
          <cell r="G517">
            <v>175079348</v>
          </cell>
          <cell r="H517">
            <v>0</v>
          </cell>
          <cell r="I517">
            <v>175079348</v>
          </cell>
        </row>
        <row r="518">
          <cell r="B518">
            <v>138503</v>
          </cell>
          <cell r="C518" t="str">
            <v>Servicio de energía</v>
          </cell>
          <cell r="D518">
            <v>0</v>
          </cell>
          <cell r="E518">
            <v>0</v>
          </cell>
          <cell r="F518">
            <v>0</v>
          </cell>
          <cell r="G518">
            <v>0</v>
          </cell>
          <cell r="H518">
            <v>0</v>
          </cell>
          <cell r="I518">
            <v>0</v>
          </cell>
        </row>
        <row r="519">
          <cell r="B519">
            <v>138504</v>
          </cell>
          <cell r="C519" t="str">
            <v>Servicio de acueducto</v>
          </cell>
          <cell r="D519">
            <v>0</v>
          </cell>
          <cell r="E519">
            <v>0</v>
          </cell>
          <cell r="F519">
            <v>0</v>
          </cell>
          <cell r="G519">
            <v>0</v>
          </cell>
          <cell r="H519">
            <v>0</v>
          </cell>
          <cell r="I519">
            <v>0</v>
          </cell>
        </row>
        <row r="520">
          <cell r="B520">
            <v>138505</v>
          </cell>
          <cell r="C520" t="str">
            <v>Servicio de alcantarillado</v>
          </cell>
          <cell r="D520">
            <v>0</v>
          </cell>
          <cell r="E520">
            <v>0</v>
          </cell>
          <cell r="F520">
            <v>0</v>
          </cell>
          <cell r="G520">
            <v>0</v>
          </cell>
          <cell r="H520">
            <v>0</v>
          </cell>
          <cell r="I520">
            <v>0</v>
          </cell>
        </row>
        <row r="521">
          <cell r="B521">
            <v>138506</v>
          </cell>
          <cell r="C521" t="str">
            <v>Servicio de aseo</v>
          </cell>
          <cell r="D521">
            <v>0</v>
          </cell>
          <cell r="E521">
            <v>0</v>
          </cell>
          <cell r="F521">
            <v>0</v>
          </cell>
          <cell r="G521">
            <v>0</v>
          </cell>
          <cell r="H521">
            <v>0</v>
          </cell>
          <cell r="I521">
            <v>0</v>
          </cell>
        </row>
        <row r="522">
          <cell r="B522">
            <v>138507</v>
          </cell>
          <cell r="C522" t="str">
            <v>Servicio de gas combustible</v>
          </cell>
          <cell r="D522">
            <v>0</v>
          </cell>
          <cell r="E522">
            <v>0</v>
          </cell>
          <cell r="F522">
            <v>0</v>
          </cell>
          <cell r="G522">
            <v>0</v>
          </cell>
          <cell r="H522">
            <v>0</v>
          </cell>
          <cell r="I522">
            <v>0</v>
          </cell>
        </row>
        <row r="523">
          <cell r="B523">
            <v>138508</v>
          </cell>
          <cell r="C523" t="str">
            <v>Servicio de telecomunicaciones</v>
          </cell>
          <cell r="D523">
            <v>0</v>
          </cell>
          <cell r="E523">
            <v>0</v>
          </cell>
          <cell r="F523">
            <v>0</v>
          </cell>
          <cell r="G523">
            <v>0</v>
          </cell>
          <cell r="H523">
            <v>0</v>
          </cell>
          <cell r="I523">
            <v>0</v>
          </cell>
        </row>
        <row r="524">
          <cell r="B524">
            <v>138509</v>
          </cell>
          <cell r="C524" t="str">
            <v>Prestación de servicios de salud</v>
          </cell>
          <cell r="D524">
            <v>0</v>
          </cell>
          <cell r="E524">
            <v>0</v>
          </cell>
          <cell r="F524">
            <v>0</v>
          </cell>
          <cell r="G524">
            <v>0</v>
          </cell>
          <cell r="H524">
            <v>0</v>
          </cell>
          <cell r="I524">
            <v>0</v>
          </cell>
        </row>
        <row r="525">
          <cell r="B525">
            <v>138510</v>
          </cell>
          <cell r="C525" t="str">
            <v>Administración del sistema de seguridad social en salud</v>
          </cell>
          <cell r="D525">
            <v>0</v>
          </cell>
          <cell r="E525">
            <v>0</v>
          </cell>
          <cell r="F525">
            <v>0</v>
          </cell>
          <cell r="G525">
            <v>0</v>
          </cell>
          <cell r="H525">
            <v>0</v>
          </cell>
          <cell r="I525">
            <v>0</v>
          </cell>
        </row>
        <row r="526">
          <cell r="B526">
            <v>138511</v>
          </cell>
          <cell r="C526" t="str">
            <v>Recursos de los fondos de reservas de pensiones</v>
          </cell>
          <cell r="D526">
            <v>0</v>
          </cell>
          <cell r="E526">
            <v>0</v>
          </cell>
          <cell r="F526">
            <v>0</v>
          </cell>
          <cell r="G526">
            <v>0</v>
          </cell>
          <cell r="H526">
            <v>0</v>
          </cell>
          <cell r="I526">
            <v>0</v>
          </cell>
        </row>
        <row r="527">
          <cell r="B527">
            <v>138514</v>
          </cell>
          <cell r="C527" t="str">
            <v>Impuestos</v>
          </cell>
          <cell r="D527">
            <v>0</v>
          </cell>
          <cell r="E527">
            <v>0</v>
          </cell>
          <cell r="F527">
            <v>0</v>
          </cell>
          <cell r="G527">
            <v>0</v>
          </cell>
          <cell r="H527">
            <v>0</v>
          </cell>
          <cell r="I527">
            <v>0</v>
          </cell>
        </row>
        <row r="528">
          <cell r="B528">
            <v>138515</v>
          </cell>
          <cell r="C528" t="str">
            <v>Contribuciones, tasas e ingresos no tributarios</v>
          </cell>
          <cell r="D528">
            <v>0</v>
          </cell>
          <cell r="E528">
            <v>0</v>
          </cell>
          <cell r="F528">
            <v>0</v>
          </cell>
          <cell r="G528">
            <v>0</v>
          </cell>
          <cell r="H528">
            <v>0</v>
          </cell>
          <cell r="I528">
            <v>0</v>
          </cell>
        </row>
        <row r="529">
          <cell r="B529">
            <v>138516</v>
          </cell>
          <cell r="C529" t="str">
            <v>Aportes sobre la nómina</v>
          </cell>
          <cell r="D529">
            <v>0</v>
          </cell>
          <cell r="E529">
            <v>0</v>
          </cell>
          <cell r="F529">
            <v>0</v>
          </cell>
          <cell r="G529">
            <v>0</v>
          </cell>
          <cell r="H529">
            <v>0</v>
          </cell>
          <cell r="I529">
            <v>0</v>
          </cell>
        </row>
        <row r="530">
          <cell r="B530">
            <v>138517</v>
          </cell>
          <cell r="C530" t="str">
            <v>Rentas parafiscales</v>
          </cell>
          <cell r="D530">
            <v>0</v>
          </cell>
          <cell r="E530">
            <v>0</v>
          </cell>
          <cell r="F530">
            <v>0</v>
          </cell>
          <cell r="G530">
            <v>0</v>
          </cell>
          <cell r="H530">
            <v>0</v>
          </cell>
          <cell r="I530">
            <v>0</v>
          </cell>
        </row>
        <row r="531">
          <cell r="B531">
            <v>138518</v>
          </cell>
          <cell r="C531" t="str">
            <v>Recursos destinados a la financiación del Sistema General de Seguridad Social en Salud</v>
          </cell>
          <cell r="D531">
            <v>0</v>
          </cell>
          <cell r="E531">
            <v>0</v>
          </cell>
          <cell r="F531">
            <v>0</v>
          </cell>
          <cell r="G531">
            <v>0</v>
          </cell>
          <cell r="H531">
            <v>0</v>
          </cell>
          <cell r="I531">
            <v>0</v>
          </cell>
        </row>
        <row r="532">
          <cell r="B532">
            <v>138590</v>
          </cell>
          <cell r="C532" t="str">
            <v>Otras cuentas por cobrar de difícil recaudo</v>
          </cell>
          <cell r="D532">
            <v>51821730.460000001</v>
          </cell>
          <cell r="E532">
            <v>0</v>
          </cell>
          <cell r="F532">
            <v>0</v>
          </cell>
          <cell r="G532">
            <v>51821730.460000001</v>
          </cell>
          <cell r="H532">
            <v>0</v>
          </cell>
          <cell r="I532">
            <v>51821730.460000001</v>
          </cell>
        </row>
        <row r="533">
          <cell r="B533">
            <v>138600</v>
          </cell>
          <cell r="C533" t="str">
            <v>DETERIORO ACUMULADO DE CUENTAS POR COBRAR (CR)</v>
          </cell>
          <cell r="D533">
            <v>-1200722558</v>
          </cell>
          <cell r="E533">
            <v>0</v>
          </cell>
          <cell r="F533">
            <v>0</v>
          </cell>
          <cell r="G533">
            <v>-1200722558</v>
          </cell>
          <cell r="H533">
            <v>-1089876617</v>
          </cell>
          <cell r="I533">
            <v>-110845941</v>
          </cell>
        </row>
        <row r="534">
          <cell r="B534">
            <v>138601</v>
          </cell>
          <cell r="C534" t="str">
            <v>Venta de bienes</v>
          </cell>
          <cell r="D534">
            <v>0</v>
          </cell>
          <cell r="E534">
            <v>0</v>
          </cell>
          <cell r="F534">
            <v>0</v>
          </cell>
          <cell r="G534">
            <v>0</v>
          </cell>
          <cell r="H534">
            <v>0</v>
          </cell>
          <cell r="I534">
            <v>0</v>
          </cell>
        </row>
        <row r="535">
          <cell r="B535">
            <v>138602</v>
          </cell>
          <cell r="C535" t="str">
            <v>Prestación de servicios</v>
          </cell>
          <cell r="D535">
            <v>-85463364</v>
          </cell>
          <cell r="E535">
            <v>0</v>
          </cell>
          <cell r="F535">
            <v>0</v>
          </cell>
          <cell r="G535">
            <v>-85463364</v>
          </cell>
          <cell r="H535">
            <v>0</v>
          </cell>
          <cell r="I535">
            <v>-85463364</v>
          </cell>
        </row>
        <row r="536">
          <cell r="B536">
            <v>138603</v>
          </cell>
          <cell r="C536" t="str">
            <v>Servicio de energía</v>
          </cell>
          <cell r="D536">
            <v>0</v>
          </cell>
          <cell r="E536">
            <v>0</v>
          </cell>
          <cell r="F536">
            <v>0</v>
          </cell>
          <cell r="G536">
            <v>0</v>
          </cell>
          <cell r="H536">
            <v>0</v>
          </cell>
          <cell r="I536">
            <v>0</v>
          </cell>
        </row>
        <row r="537">
          <cell r="B537">
            <v>138604</v>
          </cell>
          <cell r="C537" t="str">
            <v>Servicio de acueducto</v>
          </cell>
          <cell r="D537">
            <v>0</v>
          </cell>
          <cell r="E537">
            <v>0</v>
          </cell>
          <cell r="F537">
            <v>0</v>
          </cell>
          <cell r="G537">
            <v>0</v>
          </cell>
          <cell r="H537">
            <v>0</v>
          </cell>
          <cell r="I537">
            <v>0</v>
          </cell>
        </row>
        <row r="538">
          <cell r="B538">
            <v>138605</v>
          </cell>
          <cell r="C538" t="str">
            <v>Servicio de alcantarillado</v>
          </cell>
          <cell r="D538">
            <v>0</v>
          </cell>
          <cell r="E538">
            <v>0</v>
          </cell>
          <cell r="F538">
            <v>0</v>
          </cell>
          <cell r="G538">
            <v>0</v>
          </cell>
          <cell r="H538">
            <v>0</v>
          </cell>
          <cell r="I538">
            <v>0</v>
          </cell>
        </row>
        <row r="539">
          <cell r="B539">
            <v>138606</v>
          </cell>
          <cell r="C539" t="str">
            <v>Servicio de aseo</v>
          </cell>
          <cell r="D539">
            <v>0</v>
          </cell>
          <cell r="E539">
            <v>0</v>
          </cell>
          <cell r="F539">
            <v>0</v>
          </cell>
          <cell r="G539">
            <v>0</v>
          </cell>
          <cell r="H539">
            <v>0</v>
          </cell>
          <cell r="I539">
            <v>0</v>
          </cell>
        </row>
        <row r="540">
          <cell r="B540">
            <v>138607</v>
          </cell>
          <cell r="C540" t="str">
            <v>Servicio de gas combustible</v>
          </cell>
          <cell r="D540">
            <v>0</v>
          </cell>
          <cell r="E540">
            <v>0</v>
          </cell>
          <cell r="F540">
            <v>0</v>
          </cell>
          <cell r="G540">
            <v>0</v>
          </cell>
          <cell r="H540">
            <v>0</v>
          </cell>
          <cell r="I540">
            <v>0</v>
          </cell>
        </row>
        <row r="541">
          <cell r="B541">
            <v>138608</v>
          </cell>
          <cell r="C541" t="str">
            <v>Servicio de telecomunicaciones</v>
          </cell>
          <cell r="D541">
            <v>0</v>
          </cell>
          <cell r="E541">
            <v>0</v>
          </cell>
          <cell r="F541">
            <v>0</v>
          </cell>
          <cell r="G541">
            <v>0</v>
          </cell>
          <cell r="H541">
            <v>0</v>
          </cell>
          <cell r="I541">
            <v>0</v>
          </cell>
        </row>
        <row r="542">
          <cell r="B542">
            <v>138609</v>
          </cell>
          <cell r="C542" t="str">
            <v>Prestación de servicios de salud</v>
          </cell>
          <cell r="D542">
            <v>0</v>
          </cell>
          <cell r="E542">
            <v>0</v>
          </cell>
          <cell r="F542">
            <v>0</v>
          </cell>
          <cell r="G542">
            <v>0</v>
          </cell>
          <cell r="H542">
            <v>0</v>
          </cell>
          <cell r="I542">
            <v>0</v>
          </cell>
        </row>
        <row r="543">
          <cell r="B543">
            <v>138610</v>
          </cell>
          <cell r="C543" t="str">
            <v>Administración del sistema de seguridad social en salud</v>
          </cell>
          <cell r="D543">
            <v>0</v>
          </cell>
          <cell r="E543">
            <v>0</v>
          </cell>
          <cell r="F543">
            <v>0</v>
          </cell>
          <cell r="G543">
            <v>0</v>
          </cell>
          <cell r="H543">
            <v>0</v>
          </cell>
          <cell r="I543">
            <v>0</v>
          </cell>
        </row>
        <row r="544">
          <cell r="B544">
            <v>138611</v>
          </cell>
          <cell r="C544" t="str">
            <v>Recursos de los fondos de reservas de pensiones</v>
          </cell>
          <cell r="D544">
            <v>0</v>
          </cell>
          <cell r="E544">
            <v>0</v>
          </cell>
          <cell r="F544">
            <v>0</v>
          </cell>
          <cell r="G544">
            <v>0</v>
          </cell>
          <cell r="H544">
            <v>0</v>
          </cell>
          <cell r="I544">
            <v>0</v>
          </cell>
        </row>
        <row r="545">
          <cell r="B545">
            <v>138613</v>
          </cell>
          <cell r="C545" t="str">
            <v>Impuestos</v>
          </cell>
          <cell r="D545">
            <v>0</v>
          </cell>
          <cell r="E545">
            <v>0</v>
          </cell>
          <cell r="F545">
            <v>0</v>
          </cell>
          <cell r="G545">
            <v>0</v>
          </cell>
          <cell r="H545">
            <v>0</v>
          </cell>
          <cell r="I545">
            <v>0</v>
          </cell>
        </row>
        <row r="546">
          <cell r="B546">
            <v>138614</v>
          </cell>
          <cell r="C546" t="str">
            <v>Contribuciones, tasas e ingresos no tributarios</v>
          </cell>
          <cell r="D546">
            <v>-1089876617</v>
          </cell>
          <cell r="E546">
            <v>0</v>
          </cell>
          <cell r="F546">
            <v>0</v>
          </cell>
          <cell r="G546">
            <v>-1089876617</v>
          </cell>
          <cell r="H546">
            <v>-1089876617</v>
          </cell>
          <cell r="I546">
            <v>0</v>
          </cell>
        </row>
        <row r="547">
          <cell r="B547">
            <v>138615</v>
          </cell>
          <cell r="C547" t="str">
            <v>Aportes sobre la nómina</v>
          </cell>
          <cell r="D547">
            <v>0</v>
          </cell>
          <cell r="E547">
            <v>0</v>
          </cell>
          <cell r="F547">
            <v>0</v>
          </cell>
          <cell r="G547">
            <v>0</v>
          </cell>
          <cell r="H547">
            <v>0</v>
          </cell>
          <cell r="I547">
            <v>0</v>
          </cell>
        </row>
        <row r="548">
          <cell r="B548">
            <v>138616</v>
          </cell>
          <cell r="C548" t="str">
            <v>Rentas parafiscales</v>
          </cell>
          <cell r="D548">
            <v>0</v>
          </cell>
          <cell r="E548">
            <v>0</v>
          </cell>
          <cell r="F548">
            <v>0</v>
          </cell>
          <cell r="G548">
            <v>0</v>
          </cell>
          <cell r="H548">
            <v>0</v>
          </cell>
          <cell r="I548">
            <v>0</v>
          </cell>
        </row>
        <row r="549">
          <cell r="B549">
            <v>138617</v>
          </cell>
          <cell r="C549" t="str">
            <v>Recursos destinados a la financiación del Sistema General de Seguridad Social en Salud</v>
          </cell>
          <cell r="D549">
            <v>0</v>
          </cell>
          <cell r="E549">
            <v>0</v>
          </cell>
          <cell r="F549">
            <v>0</v>
          </cell>
          <cell r="G549">
            <v>0</v>
          </cell>
          <cell r="H549">
            <v>0</v>
          </cell>
          <cell r="I549">
            <v>0</v>
          </cell>
        </row>
        <row r="550">
          <cell r="B550">
            <v>138690</v>
          </cell>
          <cell r="C550" t="str">
            <v>Otras cuentas por cobrar</v>
          </cell>
          <cell r="D550">
            <v>-25382577</v>
          </cell>
          <cell r="E550">
            <v>0</v>
          </cell>
          <cell r="F550">
            <v>0</v>
          </cell>
          <cell r="G550">
            <v>-25382577</v>
          </cell>
          <cell r="H550">
            <v>0</v>
          </cell>
          <cell r="I550">
            <v>-25382577</v>
          </cell>
        </row>
        <row r="551">
          <cell r="B551">
            <v>140000</v>
          </cell>
          <cell r="C551" t="str">
            <v>PRÉSTAMOS POR COBRAR</v>
          </cell>
          <cell r="D551">
            <v>1331680694.5699999</v>
          </cell>
          <cell r="E551">
            <v>501560103.05000001</v>
          </cell>
          <cell r="F551">
            <v>586468448.74000001</v>
          </cell>
          <cell r="G551">
            <v>1246772348.8799999</v>
          </cell>
          <cell r="H551">
            <v>0</v>
          </cell>
          <cell r="I551">
            <v>1246772348.8799999</v>
          </cell>
        </row>
        <row r="552">
          <cell r="B552">
            <v>140100</v>
          </cell>
          <cell r="C552" t="str">
            <v>INGRESOS NO TRIBUTARIOS</v>
          </cell>
          <cell r="D552">
            <v>0</v>
          </cell>
          <cell r="E552">
            <v>0</v>
          </cell>
          <cell r="F552">
            <v>0</v>
          </cell>
          <cell r="G552">
            <v>0</v>
          </cell>
          <cell r="H552">
            <v>0</v>
          </cell>
          <cell r="I552">
            <v>0</v>
          </cell>
        </row>
        <row r="553">
          <cell r="B553">
            <v>140101</v>
          </cell>
          <cell r="C553" t="str">
            <v>Tasas</v>
          </cell>
          <cell r="D553">
            <v>0</v>
          </cell>
          <cell r="E553">
            <v>0</v>
          </cell>
          <cell r="F553">
            <v>0</v>
          </cell>
          <cell r="G553">
            <v>0</v>
          </cell>
          <cell r="H553">
            <v>0</v>
          </cell>
          <cell r="I553">
            <v>0</v>
          </cell>
        </row>
        <row r="554">
          <cell r="B554">
            <v>140103</v>
          </cell>
          <cell r="C554" t="str">
            <v>Intereses</v>
          </cell>
          <cell r="D554">
            <v>0</v>
          </cell>
          <cell r="E554">
            <v>0</v>
          </cell>
          <cell r="F554">
            <v>0</v>
          </cell>
          <cell r="G554">
            <v>0</v>
          </cell>
          <cell r="H554">
            <v>0</v>
          </cell>
          <cell r="I554">
            <v>0</v>
          </cell>
        </row>
        <row r="555">
          <cell r="B555">
            <v>140190</v>
          </cell>
          <cell r="C555" t="str">
            <v>Otros deudores por ingresos no tributarios</v>
          </cell>
          <cell r="D555">
            <v>0</v>
          </cell>
          <cell r="E555">
            <v>0</v>
          </cell>
          <cell r="F555">
            <v>0</v>
          </cell>
          <cell r="G555">
            <v>0</v>
          </cell>
          <cell r="H555">
            <v>0</v>
          </cell>
          <cell r="I555">
            <v>0</v>
          </cell>
        </row>
        <row r="556">
          <cell r="B556">
            <v>141500</v>
          </cell>
          <cell r="C556" t="str">
            <v>PRÉSTAMOS CONCEDIDOS</v>
          </cell>
          <cell r="D556">
            <v>1316733177.99</v>
          </cell>
          <cell r="E556">
            <v>501560103.05000001</v>
          </cell>
          <cell r="F556">
            <v>586468448.74000001</v>
          </cell>
          <cell r="G556">
            <v>1231824832.3</v>
          </cell>
          <cell r="H556">
            <v>0</v>
          </cell>
          <cell r="I556">
            <v>1231824832.3</v>
          </cell>
        </row>
        <row r="557">
          <cell r="B557">
            <v>141507</v>
          </cell>
          <cell r="C557" t="str">
            <v>Préstamos educativos</v>
          </cell>
          <cell r="D557">
            <v>0</v>
          </cell>
          <cell r="E557">
            <v>0</v>
          </cell>
          <cell r="F557">
            <v>0</v>
          </cell>
          <cell r="G557">
            <v>0</v>
          </cell>
          <cell r="H557">
            <v>0</v>
          </cell>
          <cell r="I557">
            <v>0</v>
          </cell>
        </row>
        <row r="558">
          <cell r="B558">
            <v>141509</v>
          </cell>
          <cell r="C558" t="str">
            <v>Préstamos a vinculados económicos</v>
          </cell>
          <cell r="D558">
            <v>0</v>
          </cell>
          <cell r="E558">
            <v>0</v>
          </cell>
          <cell r="F558">
            <v>0</v>
          </cell>
          <cell r="G558">
            <v>0</v>
          </cell>
          <cell r="H558">
            <v>0</v>
          </cell>
          <cell r="I558">
            <v>0</v>
          </cell>
        </row>
        <row r="559">
          <cell r="B559">
            <v>141510</v>
          </cell>
          <cell r="C559" t="str">
            <v>Préstamos para investigaciones</v>
          </cell>
          <cell r="D559">
            <v>0</v>
          </cell>
          <cell r="E559">
            <v>0</v>
          </cell>
          <cell r="F559">
            <v>0</v>
          </cell>
          <cell r="G559">
            <v>0</v>
          </cell>
          <cell r="H559">
            <v>0</v>
          </cell>
          <cell r="I559">
            <v>0</v>
          </cell>
        </row>
        <row r="560">
          <cell r="B560">
            <v>141520</v>
          </cell>
          <cell r="C560" t="str">
            <v>Préstamos de vivienda</v>
          </cell>
          <cell r="D560">
            <v>1316733177.99</v>
          </cell>
          <cell r="E560">
            <v>501560103.05000001</v>
          </cell>
          <cell r="F560">
            <v>586468448.74000001</v>
          </cell>
          <cell r="G560">
            <v>1231824832.3</v>
          </cell>
          <cell r="H560">
            <v>0</v>
          </cell>
          <cell r="I560">
            <v>1231824832.3</v>
          </cell>
        </row>
        <row r="561">
          <cell r="B561">
            <v>141521</v>
          </cell>
          <cell r="C561" t="str">
            <v>Préstamos de consumo</v>
          </cell>
          <cell r="D561">
            <v>0</v>
          </cell>
          <cell r="E561">
            <v>0</v>
          </cell>
          <cell r="F561">
            <v>0</v>
          </cell>
          <cell r="G561">
            <v>0</v>
          </cell>
          <cell r="H561">
            <v>0</v>
          </cell>
          <cell r="I561">
            <v>0</v>
          </cell>
        </row>
        <row r="562">
          <cell r="B562">
            <v>141522</v>
          </cell>
          <cell r="C562" t="str">
            <v>Préstamos comerciales</v>
          </cell>
          <cell r="D562">
            <v>0</v>
          </cell>
          <cell r="E562">
            <v>0</v>
          </cell>
          <cell r="F562">
            <v>0</v>
          </cell>
          <cell r="G562">
            <v>0</v>
          </cell>
          <cell r="H562">
            <v>0</v>
          </cell>
          <cell r="I562">
            <v>0</v>
          </cell>
        </row>
        <row r="563">
          <cell r="B563">
            <v>141523</v>
          </cell>
          <cell r="C563" t="str">
            <v>Microcrédito</v>
          </cell>
          <cell r="D563">
            <v>0</v>
          </cell>
          <cell r="E563">
            <v>0</v>
          </cell>
          <cell r="F563">
            <v>0</v>
          </cell>
          <cell r="G563">
            <v>0</v>
          </cell>
          <cell r="H563">
            <v>0</v>
          </cell>
          <cell r="I563">
            <v>0</v>
          </cell>
        </row>
        <row r="564">
          <cell r="B564">
            <v>141524</v>
          </cell>
          <cell r="C564" t="str">
            <v>Préstamos de fomento y desarrollo regional</v>
          </cell>
          <cell r="D564">
            <v>0</v>
          </cell>
          <cell r="E564">
            <v>0</v>
          </cell>
          <cell r="F564">
            <v>0</v>
          </cell>
          <cell r="G564">
            <v>0</v>
          </cell>
          <cell r="H564">
            <v>0</v>
          </cell>
          <cell r="I564">
            <v>0</v>
          </cell>
        </row>
        <row r="565">
          <cell r="B565">
            <v>141525</v>
          </cell>
          <cell r="C565" t="str">
            <v>Créditos a empleados</v>
          </cell>
          <cell r="D565">
            <v>0</v>
          </cell>
          <cell r="E565">
            <v>0</v>
          </cell>
          <cell r="F565">
            <v>0</v>
          </cell>
          <cell r="G565">
            <v>0</v>
          </cell>
          <cell r="H565">
            <v>0</v>
          </cell>
          <cell r="I565">
            <v>0</v>
          </cell>
        </row>
        <row r="566">
          <cell r="B566">
            <v>141526</v>
          </cell>
          <cell r="C566" t="str">
            <v>Créditos a socios y accionistas</v>
          </cell>
          <cell r="D566">
            <v>0</v>
          </cell>
          <cell r="E566">
            <v>0</v>
          </cell>
          <cell r="F566">
            <v>0</v>
          </cell>
          <cell r="G566">
            <v>0</v>
          </cell>
          <cell r="H566">
            <v>0</v>
          </cell>
          <cell r="I566">
            <v>0</v>
          </cell>
        </row>
        <row r="567">
          <cell r="B567">
            <v>141527</v>
          </cell>
          <cell r="C567" t="str">
            <v>Préstamos concedidos por instituciones no financieras</v>
          </cell>
          <cell r="D567">
            <v>0</v>
          </cell>
          <cell r="E567">
            <v>0</v>
          </cell>
          <cell r="F567">
            <v>0</v>
          </cell>
          <cell r="G567">
            <v>0</v>
          </cell>
          <cell r="H567">
            <v>0</v>
          </cell>
          <cell r="I567">
            <v>0</v>
          </cell>
        </row>
        <row r="568">
          <cell r="B568">
            <v>141529</v>
          </cell>
          <cell r="C568" t="str">
            <v>Arrendamiento financiero</v>
          </cell>
          <cell r="D568">
            <v>0</v>
          </cell>
          <cell r="E568">
            <v>0</v>
          </cell>
          <cell r="F568">
            <v>0</v>
          </cell>
          <cell r="G568">
            <v>0</v>
          </cell>
          <cell r="H568">
            <v>0</v>
          </cell>
          <cell r="I568">
            <v>0</v>
          </cell>
        </row>
        <row r="569">
          <cell r="B569">
            <v>141590</v>
          </cell>
          <cell r="C569" t="str">
            <v>Otros préstamos concedidos</v>
          </cell>
          <cell r="D569">
            <v>0</v>
          </cell>
          <cell r="E569">
            <v>0</v>
          </cell>
          <cell r="F569">
            <v>0</v>
          </cell>
          <cell r="G569">
            <v>0</v>
          </cell>
          <cell r="H569">
            <v>0</v>
          </cell>
          <cell r="I569">
            <v>0</v>
          </cell>
        </row>
        <row r="570">
          <cell r="B570">
            <v>141600</v>
          </cell>
          <cell r="C570" t="str">
            <v>PRÉSTAMOS GUBERNAMENTALES OTORGADOS</v>
          </cell>
          <cell r="D570">
            <v>0</v>
          </cell>
          <cell r="E570">
            <v>0</v>
          </cell>
          <cell r="F570">
            <v>0</v>
          </cell>
          <cell r="G570">
            <v>0</v>
          </cell>
          <cell r="H570">
            <v>0</v>
          </cell>
          <cell r="I570">
            <v>0</v>
          </cell>
        </row>
        <row r="571">
          <cell r="B571">
            <v>141601</v>
          </cell>
          <cell r="C571" t="str">
            <v>Créditos transitorios</v>
          </cell>
          <cell r="D571">
            <v>0</v>
          </cell>
          <cell r="E571">
            <v>0</v>
          </cell>
          <cell r="F571">
            <v>0</v>
          </cell>
          <cell r="G571">
            <v>0</v>
          </cell>
          <cell r="H571">
            <v>0</v>
          </cell>
          <cell r="I571">
            <v>0</v>
          </cell>
        </row>
        <row r="572">
          <cell r="B572">
            <v>141642</v>
          </cell>
          <cell r="C572" t="str">
            <v>Créditos de tesorería al Gobierno General</v>
          </cell>
          <cell r="D572">
            <v>0</v>
          </cell>
          <cell r="E572">
            <v>0</v>
          </cell>
          <cell r="F572">
            <v>0</v>
          </cell>
          <cell r="G572">
            <v>0</v>
          </cell>
          <cell r="H572">
            <v>0</v>
          </cell>
          <cell r="I572">
            <v>0</v>
          </cell>
        </row>
        <row r="573">
          <cell r="B573">
            <v>141643</v>
          </cell>
          <cell r="C573" t="str">
            <v>Créditos de tesorería a las empresas no financieras</v>
          </cell>
          <cell r="D573">
            <v>0</v>
          </cell>
          <cell r="E573">
            <v>0</v>
          </cell>
          <cell r="F573">
            <v>0</v>
          </cell>
          <cell r="G573">
            <v>0</v>
          </cell>
          <cell r="H573">
            <v>0</v>
          </cell>
          <cell r="I573">
            <v>0</v>
          </cell>
        </row>
        <row r="574">
          <cell r="B574">
            <v>141644</v>
          </cell>
          <cell r="C574" t="str">
            <v>Créditos presupuestarios al Gobierno General</v>
          </cell>
          <cell r="D574">
            <v>0</v>
          </cell>
          <cell r="E574">
            <v>0</v>
          </cell>
          <cell r="F574">
            <v>0</v>
          </cell>
          <cell r="G574">
            <v>0</v>
          </cell>
          <cell r="H574">
            <v>0</v>
          </cell>
          <cell r="I574">
            <v>0</v>
          </cell>
        </row>
        <row r="575">
          <cell r="B575">
            <v>141645</v>
          </cell>
          <cell r="C575" t="str">
            <v>Créditos presupuestarios a las empresas no financieras</v>
          </cell>
          <cell r="D575">
            <v>0</v>
          </cell>
          <cell r="E575">
            <v>0</v>
          </cell>
          <cell r="F575">
            <v>0</v>
          </cell>
          <cell r="G575">
            <v>0</v>
          </cell>
          <cell r="H575">
            <v>0</v>
          </cell>
          <cell r="I575">
            <v>0</v>
          </cell>
        </row>
        <row r="576">
          <cell r="B576">
            <v>141646</v>
          </cell>
          <cell r="C576" t="str">
            <v>Préstamos concedidos al Gobierno General</v>
          </cell>
          <cell r="D576">
            <v>0</v>
          </cell>
          <cell r="E576">
            <v>0</v>
          </cell>
          <cell r="F576">
            <v>0</v>
          </cell>
          <cell r="G576">
            <v>0</v>
          </cell>
          <cell r="H576">
            <v>0</v>
          </cell>
          <cell r="I576">
            <v>0</v>
          </cell>
        </row>
        <row r="577">
          <cell r="B577">
            <v>141647</v>
          </cell>
          <cell r="C577" t="str">
            <v>Préstamos concedidos a las empresas no financieras</v>
          </cell>
          <cell r="D577">
            <v>0</v>
          </cell>
          <cell r="E577">
            <v>0</v>
          </cell>
          <cell r="F577">
            <v>0</v>
          </cell>
          <cell r="G577">
            <v>0</v>
          </cell>
          <cell r="H577">
            <v>0</v>
          </cell>
          <cell r="I577">
            <v>0</v>
          </cell>
        </row>
        <row r="578">
          <cell r="B578">
            <v>141690</v>
          </cell>
          <cell r="C578" t="str">
            <v>Otros préstamos gubernamentales otorgados</v>
          </cell>
          <cell r="D578">
            <v>0</v>
          </cell>
          <cell r="E578">
            <v>0</v>
          </cell>
          <cell r="F578">
            <v>0</v>
          </cell>
          <cell r="G578">
            <v>0</v>
          </cell>
          <cell r="H578">
            <v>0</v>
          </cell>
          <cell r="I578">
            <v>0</v>
          </cell>
        </row>
        <row r="579">
          <cell r="B579">
            <v>142000</v>
          </cell>
          <cell r="C579" t="str">
            <v>AVANCES Y ANTICIPOS ENTREGADOS</v>
          </cell>
          <cell r="D579">
            <v>0</v>
          </cell>
          <cell r="E579">
            <v>0</v>
          </cell>
          <cell r="F579">
            <v>0</v>
          </cell>
          <cell r="G579">
            <v>0</v>
          </cell>
          <cell r="H579">
            <v>0</v>
          </cell>
          <cell r="I579">
            <v>0</v>
          </cell>
        </row>
        <row r="580">
          <cell r="B580">
            <v>142013</v>
          </cell>
          <cell r="C580" t="str">
            <v>Anticipos para proyectos de inversión</v>
          </cell>
          <cell r="D580">
            <v>0</v>
          </cell>
          <cell r="E580">
            <v>0</v>
          </cell>
          <cell r="F580">
            <v>0</v>
          </cell>
          <cell r="G580">
            <v>0</v>
          </cell>
          <cell r="H580">
            <v>0</v>
          </cell>
          <cell r="I580">
            <v>0</v>
          </cell>
        </row>
        <row r="581">
          <cell r="B581">
            <v>142400</v>
          </cell>
          <cell r="C581" t="str">
            <v>RECURSOS ENTREGADOS EN ADMINISTRACIÓN</v>
          </cell>
          <cell r="D581">
            <v>0</v>
          </cell>
          <cell r="E581">
            <v>0</v>
          </cell>
          <cell r="F581">
            <v>0</v>
          </cell>
          <cell r="G581">
            <v>0</v>
          </cell>
          <cell r="H581">
            <v>0</v>
          </cell>
          <cell r="I581">
            <v>0</v>
          </cell>
        </row>
        <row r="582">
          <cell r="B582">
            <v>142402</v>
          </cell>
          <cell r="C582" t="str">
            <v>En administración</v>
          </cell>
          <cell r="D582">
            <v>0</v>
          </cell>
          <cell r="E582">
            <v>0</v>
          </cell>
          <cell r="F582">
            <v>0</v>
          </cell>
          <cell r="G582">
            <v>0</v>
          </cell>
          <cell r="H582">
            <v>0</v>
          </cell>
          <cell r="I582">
            <v>0</v>
          </cell>
        </row>
        <row r="583">
          <cell r="B583">
            <v>142500</v>
          </cell>
          <cell r="C583" t="str">
            <v>DEPÓSITOS ENTREGADOS EN GARANTÍA</v>
          </cell>
          <cell r="D583">
            <v>0</v>
          </cell>
          <cell r="E583">
            <v>0</v>
          </cell>
          <cell r="F583">
            <v>0</v>
          </cell>
          <cell r="G583">
            <v>0</v>
          </cell>
          <cell r="H583">
            <v>0</v>
          </cell>
          <cell r="I583">
            <v>0</v>
          </cell>
        </row>
        <row r="584">
          <cell r="B584">
            <v>142503</v>
          </cell>
          <cell r="C584" t="str">
            <v>Depósitos judiciales</v>
          </cell>
          <cell r="D584">
            <v>0</v>
          </cell>
          <cell r="E584">
            <v>0</v>
          </cell>
          <cell r="F584">
            <v>0</v>
          </cell>
          <cell r="G584">
            <v>0</v>
          </cell>
          <cell r="H584">
            <v>0</v>
          </cell>
          <cell r="I584">
            <v>0</v>
          </cell>
        </row>
        <row r="585">
          <cell r="B585">
            <v>142505</v>
          </cell>
          <cell r="C585" t="str">
            <v>Depósitos sobre contratos</v>
          </cell>
          <cell r="D585">
            <v>0</v>
          </cell>
          <cell r="E585">
            <v>0</v>
          </cell>
          <cell r="F585">
            <v>0</v>
          </cell>
          <cell r="G585">
            <v>0</v>
          </cell>
          <cell r="H585">
            <v>0</v>
          </cell>
          <cell r="I585">
            <v>0</v>
          </cell>
        </row>
        <row r="586">
          <cell r="B586">
            <v>142700</v>
          </cell>
          <cell r="C586" t="str">
            <v>DERECHOS DE RECOMPRA DE PRÉSTAMOS POR COBRAR</v>
          </cell>
          <cell r="D586">
            <v>0</v>
          </cell>
          <cell r="E586">
            <v>0</v>
          </cell>
          <cell r="F586">
            <v>0</v>
          </cell>
          <cell r="G586">
            <v>0</v>
          </cell>
          <cell r="H586">
            <v>0</v>
          </cell>
          <cell r="I586">
            <v>0</v>
          </cell>
        </row>
        <row r="587">
          <cell r="B587">
            <v>142707</v>
          </cell>
          <cell r="C587" t="str">
            <v>Préstamos por cobrar</v>
          </cell>
          <cell r="D587">
            <v>0</v>
          </cell>
          <cell r="E587">
            <v>0</v>
          </cell>
          <cell r="F587">
            <v>0</v>
          </cell>
          <cell r="G587">
            <v>0</v>
          </cell>
          <cell r="H587">
            <v>0</v>
          </cell>
          <cell r="I587">
            <v>0</v>
          </cell>
        </row>
        <row r="588">
          <cell r="B588">
            <v>147000</v>
          </cell>
          <cell r="C588" t="str">
            <v>OTROS DEUDORES</v>
          </cell>
          <cell r="D588">
            <v>0</v>
          </cell>
          <cell r="E588">
            <v>0</v>
          </cell>
          <cell r="F588">
            <v>0</v>
          </cell>
          <cell r="G588">
            <v>0</v>
          </cell>
          <cell r="H588">
            <v>0</v>
          </cell>
          <cell r="I588">
            <v>0</v>
          </cell>
        </row>
        <row r="589">
          <cell r="B589">
            <v>147012</v>
          </cell>
          <cell r="C589" t="str">
            <v>Créditos a empleados</v>
          </cell>
          <cell r="D589">
            <v>0</v>
          </cell>
          <cell r="E589">
            <v>0</v>
          </cell>
          <cell r="F589">
            <v>0</v>
          </cell>
          <cell r="G589">
            <v>0</v>
          </cell>
          <cell r="H589">
            <v>0</v>
          </cell>
          <cell r="I589">
            <v>0</v>
          </cell>
        </row>
        <row r="590">
          <cell r="B590">
            <v>147090</v>
          </cell>
          <cell r="C590" t="str">
            <v>Otros deudores</v>
          </cell>
          <cell r="D590">
            <v>0</v>
          </cell>
          <cell r="E590">
            <v>0</v>
          </cell>
          <cell r="F590">
            <v>0</v>
          </cell>
          <cell r="G590">
            <v>0</v>
          </cell>
          <cell r="H590">
            <v>0</v>
          </cell>
          <cell r="I590">
            <v>0</v>
          </cell>
        </row>
        <row r="591">
          <cell r="B591">
            <v>147500</v>
          </cell>
          <cell r="C591" t="str">
            <v>DEUDAS DE DIFÍCIL RECAUDO</v>
          </cell>
          <cell r="D591">
            <v>0</v>
          </cell>
          <cell r="E591">
            <v>0</v>
          </cell>
          <cell r="F591">
            <v>0</v>
          </cell>
          <cell r="G591">
            <v>0</v>
          </cell>
          <cell r="H591">
            <v>0</v>
          </cell>
          <cell r="I591">
            <v>0</v>
          </cell>
        </row>
        <row r="592">
          <cell r="B592">
            <v>147509</v>
          </cell>
          <cell r="C592" t="str">
            <v>Prestación de servicios</v>
          </cell>
          <cell r="D592">
            <v>0</v>
          </cell>
          <cell r="E592">
            <v>0</v>
          </cell>
          <cell r="F592">
            <v>0</v>
          </cell>
          <cell r="G592">
            <v>0</v>
          </cell>
          <cell r="H592">
            <v>0</v>
          </cell>
          <cell r="I592">
            <v>0</v>
          </cell>
        </row>
        <row r="593">
          <cell r="B593">
            <v>147700</v>
          </cell>
          <cell r="C593" t="str">
            <v>PRÉSTAMOS POR COBRAR DE DIFÍCIL RECAUDO</v>
          </cell>
          <cell r="D593">
            <v>28687324.579999998</v>
          </cell>
          <cell r="E593">
            <v>0</v>
          </cell>
          <cell r="F593">
            <v>0</v>
          </cell>
          <cell r="G593">
            <v>28687324.579999998</v>
          </cell>
          <cell r="H593">
            <v>0</v>
          </cell>
          <cell r="I593">
            <v>28687324.579999998</v>
          </cell>
        </row>
        <row r="594">
          <cell r="B594">
            <v>147701</v>
          </cell>
          <cell r="C594" t="str">
            <v>Préstamos concedidos</v>
          </cell>
          <cell r="D594">
            <v>28687324.579999998</v>
          </cell>
          <cell r="E594">
            <v>0</v>
          </cell>
          <cell r="F594">
            <v>0</v>
          </cell>
          <cell r="G594">
            <v>28687324.579999998</v>
          </cell>
          <cell r="H594">
            <v>0</v>
          </cell>
          <cell r="I594">
            <v>28687324.579999998</v>
          </cell>
        </row>
        <row r="595">
          <cell r="B595">
            <v>147703</v>
          </cell>
          <cell r="C595" t="str">
            <v>Préstamos gubernamentales otorgados</v>
          </cell>
          <cell r="D595">
            <v>0</v>
          </cell>
          <cell r="E595">
            <v>0</v>
          </cell>
          <cell r="F595">
            <v>0</v>
          </cell>
          <cell r="G595">
            <v>0</v>
          </cell>
          <cell r="H595">
            <v>0</v>
          </cell>
          <cell r="I595">
            <v>0</v>
          </cell>
        </row>
        <row r="596">
          <cell r="B596">
            <v>148000</v>
          </cell>
          <cell r="C596" t="str">
            <v>DETERIORO ACUMULADO DE PRÉSTAMOS POR COBRAR (CR)</v>
          </cell>
          <cell r="D596">
            <v>-13739808</v>
          </cell>
          <cell r="E596">
            <v>0</v>
          </cell>
          <cell r="F596">
            <v>0</v>
          </cell>
          <cell r="G596">
            <v>-13739808</v>
          </cell>
          <cell r="H596">
            <v>0</v>
          </cell>
          <cell r="I596">
            <v>-13739808</v>
          </cell>
        </row>
        <row r="597">
          <cell r="B597">
            <v>148003</v>
          </cell>
          <cell r="C597" t="str">
            <v>Préstamos concedidos</v>
          </cell>
          <cell r="D597">
            <v>-13739808</v>
          </cell>
          <cell r="E597">
            <v>0</v>
          </cell>
          <cell r="F597">
            <v>0</v>
          </cell>
          <cell r="G597">
            <v>-13739808</v>
          </cell>
          <cell r="H597">
            <v>0</v>
          </cell>
          <cell r="I597">
            <v>-13739808</v>
          </cell>
        </row>
        <row r="598">
          <cell r="B598">
            <v>148012</v>
          </cell>
          <cell r="C598" t="str">
            <v>Prestación de servicios</v>
          </cell>
          <cell r="D598">
            <v>0</v>
          </cell>
          <cell r="E598">
            <v>0</v>
          </cell>
          <cell r="F598">
            <v>0</v>
          </cell>
          <cell r="G598">
            <v>0</v>
          </cell>
          <cell r="H598">
            <v>0</v>
          </cell>
          <cell r="I598">
            <v>0</v>
          </cell>
        </row>
        <row r="599">
          <cell r="B599">
            <v>148026</v>
          </cell>
          <cell r="C599" t="str">
            <v>Préstamos gubernamentales otorgados</v>
          </cell>
          <cell r="D599">
            <v>0</v>
          </cell>
          <cell r="E599">
            <v>0</v>
          </cell>
          <cell r="F599">
            <v>0</v>
          </cell>
          <cell r="G599">
            <v>0</v>
          </cell>
          <cell r="H599">
            <v>0</v>
          </cell>
          <cell r="I599">
            <v>0</v>
          </cell>
        </row>
        <row r="600">
          <cell r="B600">
            <v>148090</v>
          </cell>
          <cell r="C600" t="str">
            <v>Otros deudores</v>
          </cell>
          <cell r="D600">
            <v>0</v>
          </cell>
          <cell r="E600">
            <v>0</v>
          </cell>
          <cell r="F600">
            <v>0</v>
          </cell>
          <cell r="G600">
            <v>0</v>
          </cell>
          <cell r="H600">
            <v>0</v>
          </cell>
          <cell r="I600">
            <v>0</v>
          </cell>
        </row>
        <row r="601">
          <cell r="B601">
            <v>150000</v>
          </cell>
          <cell r="C601" t="str">
            <v>INVENTARIOS</v>
          </cell>
          <cell r="D601">
            <v>1888126</v>
          </cell>
          <cell r="E601">
            <v>0</v>
          </cell>
          <cell r="F601">
            <v>1888126</v>
          </cell>
          <cell r="G601">
            <v>0</v>
          </cell>
          <cell r="H601">
            <v>0</v>
          </cell>
          <cell r="I601">
            <v>0</v>
          </cell>
        </row>
        <row r="602">
          <cell r="B602">
            <v>150500</v>
          </cell>
          <cell r="C602" t="str">
            <v>BIENES PRODUCIDOS</v>
          </cell>
          <cell r="D602">
            <v>0</v>
          </cell>
          <cell r="E602">
            <v>0</v>
          </cell>
          <cell r="F602">
            <v>0</v>
          </cell>
          <cell r="G602">
            <v>0</v>
          </cell>
          <cell r="H602">
            <v>0</v>
          </cell>
          <cell r="I602">
            <v>0</v>
          </cell>
        </row>
        <row r="603">
          <cell r="B603">
            <v>150502</v>
          </cell>
          <cell r="C603" t="str">
            <v>Construcciones</v>
          </cell>
          <cell r="D603">
            <v>0</v>
          </cell>
          <cell r="E603">
            <v>0</v>
          </cell>
          <cell r="F603">
            <v>0</v>
          </cell>
          <cell r="G603">
            <v>0</v>
          </cell>
          <cell r="H603">
            <v>0</v>
          </cell>
          <cell r="I603">
            <v>0</v>
          </cell>
        </row>
        <row r="604">
          <cell r="B604">
            <v>150506</v>
          </cell>
          <cell r="C604" t="str">
            <v>Impresos y publicaciones</v>
          </cell>
          <cell r="D604">
            <v>0</v>
          </cell>
          <cell r="E604">
            <v>0</v>
          </cell>
          <cell r="F604">
            <v>0</v>
          </cell>
          <cell r="G604">
            <v>0</v>
          </cell>
          <cell r="H604">
            <v>0</v>
          </cell>
          <cell r="I604">
            <v>0</v>
          </cell>
        </row>
        <row r="605">
          <cell r="B605">
            <v>150507</v>
          </cell>
          <cell r="C605" t="str">
            <v>Licores, bebidas y alcoholes</v>
          </cell>
          <cell r="D605">
            <v>0</v>
          </cell>
          <cell r="E605">
            <v>0</v>
          </cell>
          <cell r="F605">
            <v>0</v>
          </cell>
          <cell r="G605">
            <v>0</v>
          </cell>
          <cell r="H605">
            <v>0</v>
          </cell>
          <cell r="I605">
            <v>0</v>
          </cell>
        </row>
        <row r="606">
          <cell r="B606">
            <v>150511</v>
          </cell>
          <cell r="C606" t="str">
            <v>Productos químicos</v>
          </cell>
          <cell r="D606">
            <v>0</v>
          </cell>
          <cell r="E606">
            <v>0</v>
          </cell>
          <cell r="F606">
            <v>0</v>
          </cell>
          <cell r="G606">
            <v>0</v>
          </cell>
          <cell r="H606">
            <v>0</v>
          </cell>
          <cell r="I606">
            <v>0</v>
          </cell>
        </row>
        <row r="607">
          <cell r="B607">
            <v>150517</v>
          </cell>
          <cell r="C607" t="str">
            <v>Medicamentos</v>
          </cell>
          <cell r="D607">
            <v>0</v>
          </cell>
          <cell r="E607">
            <v>0</v>
          </cell>
          <cell r="F607">
            <v>0</v>
          </cell>
          <cell r="G607">
            <v>0</v>
          </cell>
          <cell r="H607">
            <v>0</v>
          </cell>
          <cell r="I607">
            <v>0</v>
          </cell>
        </row>
        <row r="608">
          <cell r="B608">
            <v>150519</v>
          </cell>
          <cell r="C608" t="str">
            <v>Productos alimenticios</v>
          </cell>
          <cell r="D608">
            <v>0</v>
          </cell>
          <cell r="E608">
            <v>0</v>
          </cell>
          <cell r="F608">
            <v>0</v>
          </cell>
          <cell r="G608">
            <v>0</v>
          </cell>
          <cell r="H608">
            <v>0</v>
          </cell>
          <cell r="I608">
            <v>0</v>
          </cell>
        </row>
        <row r="609">
          <cell r="B609">
            <v>150535</v>
          </cell>
          <cell r="C609" t="str">
            <v>Productos metalúrgicos y de microfundición</v>
          </cell>
          <cell r="D609">
            <v>0</v>
          </cell>
          <cell r="E609">
            <v>0</v>
          </cell>
          <cell r="F609">
            <v>0</v>
          </cell>
          <cell r="G609">
            <v>0</v>
          </cell>
          <cell r="H609">
            <v>0</v>
          </cell>
          <cell r="I609">
            <v>0</v>
          </cell>
        </row>
        <row r="610">
          <cell r="B610">
            <v>150536</v>
          </cell>
          <cell r="C610" t="str">
            <v>Productos de madera</v>
          </cell>
          <cell r="D610">
            <v>0</v>
          </cell>
          <cell r="E610">
            <v>0</v>
          </cell>
          <cell r="F610">
            <v>0</v>
          </cell>
          <cell r="G610">
            <v>0</v>
          </cell>
          <cell r="H610">
            <v>0</v>
          </cell>
          <cell r="I610">
            <v>0</v>
          </cell>
        </row>
        <row r="611">
          <cell r="B611">
            <v>150540</v>
          </cell>
          <cell r="C611" t="str">
            <v>Prendas de vestir y calzado</v>
          </cell>
          <cell r="D611">
            <v>0</v>
          </cell>
          <cell r="E611">
            <v>0</v>
          </cell>
          <cell r="F611">
            <v>0</v>
          </cell>
          <cell r="G611">
            <v>0</v>
          </cell>
          <cell r="H611">
            <v>0</v>
          </cell>
          <cell r="I611">
            <v>0</v>
          </cell>
        </row>
        <row r="612">
          <cell r="B612">
            <v>150543</v>
          </cell>
          <cell r="C612" t="str">
            <v>Productos agropecuarios, de silvicultura, avicultura y pesca</v>
          </cell>
          <cell r="D612">
            <v>0</v>
          </cell>
          <cell r="E612">
            <v>0</v>
          </cell>
          <cell r="F612">
            <v>0</v>
          </cell>
          <cell r="G612">
            <v>0</v>
          </cell>
          <cell r="H612">
            <v>0</v>
          </cell>
          <cell r="I612">
            <v>0</v>
          </cell>
        </row>
        <row r="613">
          <cell r="B613">
            <v>150590</v>
          </cell>
          <cell r="C613" t="str">
            <v>Otros bienes producidos</v>
          </cell>
          <cell r="D613">
            <v>0</v>
          </cell>
          <cell r="E613">
            <v>0</v>
          </cell>
          <cell r="F613">
            <v>0</v>
          </cell>
          <cell r="G613">
            <v>0</v>
          </cell>
          <cell r="H613">
            <v>0</v>
          </cell>
          <cell r="I613">
            <v>0</v>
          </cell>
        </row>
        <row r="614">
          <cell r="B614">
            <v>151000</v>
          </cell>
          <cell r="C614" t="str">
            <v>MERCANCÍAS EN EXISTENCIA</v>
          </cell>
          <cell r="D614">
            <v>1888126</v>
          </cell>
          <cell r="E614">
            <v>0</v>
          </cell>
          <cell r="F614">
            <v>1888126</v>
          </cell>
          <cell r="G614">
            <v>0</v>
          </cell>
          <cell r="H614">
            <v>0</v>
          </cell>
          <cell r="I614">
            <v>0</v>
          </cell>
        </row>
        <row r="615">
          <cell r="B615">
            <v>151002</v>
          </cell>
          <cell r="C615" t="str">
            <v>Terrenos</v>
          </cell>
          <cell r="D615">
            <v>0</v>
          </cell>
          <cell r="E615">
            <v>0</v>
          </cell>
          <cell r="F615">
            <v>0</v>
          </cell>
          <cell r="G615">
            <v>0</v>
          </cell>
          <cell r="H615">
            <v>0</v>
          </cell>
          <cell r="I615">
            <v>0</v>
          </cell>
        </row>
        <row r="616">
          <cell r="B616">
            <v>151003</v>
          </cell>
          <cell r="C616" t="str">
            <v>Construcciones</v>
          </cell>
          <cell r="D616">
            <v>0</v>
          </cell>
          <cell r="E616">
            <v>0</v>
          </cell>
          <cell r="F616">
            <v>0</v>
          </cell>
          <cell r="G616">
            <v>0</v>
          </cell>
          <cell r="H616">
            <v>0</v>
          </cell>
          <cell r="I616">
            <v>0</v>
          </cell>
        </row>
        <row r="617">
          <cell r="B617">
            <v>151004</v>
          </cell>
          <cell r="C617" t="str">
            <v>Impresos y publicaciones</v>
          </cell>
          <cell r="D617">
            <v>0</v>
          </cell>
          <cell r="E617">
            <v>0</v>
          </cell>
          <cell r="F617">
            <v>0</v>
          </cell>
          <cell r="G617">
            <v>0</v>
          </cell>
          <cell r="H617">
            <v>0</v>
          </cell>
          <cell r="I617">
            <v>0</v>
          </cell>
        </row>
        <row r="618">
          <cell r="B618">
            <v>151005</v>
          </cell>
          <cell r="C618" t="str">
            <v>Especies valoradas</v>
          </cell>
          <cell r="D618">
            <v>0</v>
          </cell>
          <cell r="E618">
            <v>0</v>
          </cell>
          <cell r="F618">
            <v>0</v>
          </cell>
          <cell r="G618">
            <v>0</v>
          </cell>
          <cell r="H618">
            <v>0</v>
          </cell>
          <cell r="I618">
            <v>0</v>
          </cell>
        </row>
        <row r="619">
          <cell r="B619">
            <v>151009</v>
          </cell>
          <cell r="C619" t="str">
            <v>Productos químicos</v>
          </cell>
          <cell r="D619">
            <v>0</v>
          </cell>
          <cell r="E619">
            <v>0</v>
          </cell>
          <cell r="F619">
            <v>0</v>
          </cell>
          <cell r="G619">
            <v>0</v>
          </cell>
          <cell r="H619">
            <v>0</v>
          </cell>
          <cell r="I619">
            <v>0</v>
          </cell>
        </row>
        <row r="620">
          <cell r="B620">
            <v>151011</v>
          </cell>
          <cell r="C620" t="str">
            <v>Combustibles y otros derivados del petróleo</v>
          </cell>
          <cell r="D620">
            <v>0</v>
          </cell>
          <cell r="E620">
            <v>0</v>
          </cell>
          <cell r="F620">
            <v>0</v>
          </cell>
          <cell r="G620">
            <v>0</v>
          </cell>
          <cell r="H620">
            <v>0</v>
          </cell>
          <cell r="I620">
            <v>0</v>
          </cell>
        </row>
        <row r="621">
          <cell r="B621">
            <v>151012</v>
          </cell>
          <cell r="C621" t="str">
            <v>Semovientes</v>
          </cell>
          <cell r="D621">
            <v>0</v>
          </cell>
          <cell r="E621">
            <v>0</v>
          </cell>
          <cell r="F621">
            <v>0</v>
          </cell>
          <cell r="G621">
            <v>0</v>
          </cell>
          <cell r="H621">
            <v>0</v>
          </cell>
          <cell r="I621">
            <v>0</v>
          </cell>
        </row>
        <row r="622">
          <cell r="B622">
            <v>151015</v>
          </cell>
          <cell r="C622" t="str">
            <v>Licores, bebidas y alcoholes</v>
          </cell>
          <cell r="D622">
            <v>0</v>
          </cell>
          <cell r="E622">
            <v>0</v>
          </cell>
          <cell r="F622">
            <v>0</v>
          </cell>
          <cell r="G622">
            <v>0</v>
          </cell>
          <cell r="H622">
            <v>0</v>
          </cell>
          <cell r="I622">
            <v>0</v>
          </cell>
        </row>
        <row r="623">
          <cell r="B623">
            <v>151022</v>
          </cell>
          <cell r="C623" t="str">
            <v>Productos artesanales</v>
          </cell>
          <cell r="D623">
            <v>0</v>
          </cell>
          <cell r="E623">
            <v>0</v>
          </cell>
          <cell r="F623">
            <v>0</v>
          </cell>
          <cell r="G623">
            <v>0</v>
          </cell>
          <cell r="H623">
            <v>0</v>
          </cell>
          <cell r="I623">
            <v>0</v>
          </cell>
        </row>
        <row r="624">
          <cell r="B624">
            <v>151029</v>
          </cell>
          <cell r="C624" t="str">
            <v>Elementos para invidentes</v>
          </cell>
          <cell r="D624">
            <v>0</v>
          </cell>
          <cell r="E624">
            <v>0</v>
          </cell>
          <cell r="F624">
            <v>0</v>
          </cell>
          <cell r="G624">
            <v>0</v>
          </cell>
          <cell r="H624">
            <v>0</v>
          </cell>
          <cell r="I624">
            <v>0</v>
          </cell>
        </row>
        <row r="625">
          <cell r="B625">
            <v>151030</v>
          </cell>
          <cell r="C625" t="str">
            <v>Equipos de comunicación y computación</v>
          </cell>
          <cell r="D625">
            <v>0</v>
          </cell>
          <cell r="E625">
            <v>0</v>
          </cell>
          <cell r="F625">
            <v>0</v>
          </cell>
          <cell r="G625">
            <v>0</v>
          </cell>
          <cell r="H625">
            <v>0</v>
          </cell>
          <cell r="I625">
            <v>0</v>
          </cell>
        </row>
        <row r="626">
          <cell r="B626">
            <v>151031</v>
          </cell>
          <cell r="C626" t="str">
            <v>Aparatos telefónicos e identificadores de llamadas</v>
          </cell>
          <cell r="D626">
            <v>0</v>
          </cell>
          <cell r="E626">
            <v>0</v>
          </cell>
          <cell r="F626">
            <v>0</v>
          </cell>
          <cell r="G626">
            <v>0</v>
          </cell>
          <cell r="H626">
            <v>0</v>
          </cell>
          <cell r="I626">
            <v>0</v>
          </cell>
        </row>
        <row r="627">
          <cell r="B627">
            <v>151032</v>
          </cell>
          <cell r="C627" t="str">
            <v>Medidores de agua, luz y gas</v>
          </cell>
          <cell r="D627">
            <v>0</v>
          </cell>
          <cell r="E627">
            <v>0</v>
          </cell>
          <cell r="F627">
            <v>0</v>
          </cell>
          <cell r="G627">
            <v>0</v>
          </cell>
          <cell r="H627">
            <v>0</v>
          </cell>
          <cell r="I627">
            <v>0</v>
          </cell>
        </row>
        <row r="628">
          <cell r="B628">
            <v>151033</v>
          </cell>
          <cell r="C628" t="str">
            <v>Elementos de campaña</v>
          </cell>
          <cell r="D628">
            <v>0</v>
          </cell>
          <cell r="E628">
            <v>0</v>
          </cell>
          <cell r="F628">
            <v>0</v>
          </cell>
          <cell r="G628">
            <v>0</v>
          </cell>
          <cell r="H628">
            <v>0</v>
          </cell>
          <cell r="I628">
            <v>0</v>
          </cell>
        </row>
        <row r="629">
          <cell r="B629">
            <v>151034</v>
          </cell>
          <cell r="C629" t="str">
            <v>Elementos de protección y seguridad personal</v>
          </cell>
          <cell r="D629">
            <v>1888126</v>
          </cell>
          <cell r="E629">
            <v>0</v>
          </cell>
          <cell r="F629">
            <v>1888126</v>
          </cell>
          <cell r="G629">
            <v>0</v>
          </cell>
          <cell r="H629">
            <v>0</v>
          </cell>
          <cell r="I629">
            <v>0</v>
          </cell>
        </row>
        <row r="630">
          <cell r="B630">
            <v>151035</v>
          </cell>
          <cell r="C630" t="str">
            <v>Repuestos, equipos férreos y otros</v>
          </cell>
          <cell r="D630">
            <v>0</v>
          </cell>
          <cell r="E630">
            <v>0</v>
          </cell>
          <cell r="F630">
            <v>0</v>
          </cell>
          <cell r="G630">
            <v>0</v>
          </cell>
          <cell r="H630">
            <v>0</v>
          </cell>
          <cell r="I630">
            <v>0</v>
          </cell>
        </row>
        <row r="631">
          <cell r="B631">
            <v>151036</v>
          </cell>
          <cell r="C631" t="str">
            <v>Equipo de transporte</v>
          </cell>
          <cell r="D631">
            <v>0</v>
          </cell>
          <cell r="E631">
            <v>0</v>
          </cell>
          <cell r="F631">
            <v>0</v>
          </cell>
          <cell r="G631">
            <v>0</v>
          </cell>
          <cell r="H631">
            <v>0</v>
          </cell>
          <cell r="I631">
            <v>0</v>
          </cell>
        </row>
        <row r="632">
          <cell r="B632">
            <v>151037</v>
          </cell>
          <cell r="C632" t="str">
            <v>Muebles y enseres</v>
          </cell>
          <cell r="D632">
            <v>0</v>
          </cell>
          <cell r="E632">
            <v>0</v>
          </cell>
          <cell r="F632">
            <v>0</v>
          </cell>
          <cell r="G632">
            <v>0</v>
          </cell>
          <cell r="H632">
            <v>0</v>
          </cell>
          <cell r="I632">
            <v>0</v>
          </cell>
        </row>
        <row r="633">
          <cell r="B633">
            <v>151039</v>
          </cell>
          <cell r="C633" t="str">
            <v>Material didáctico</v>
          </cell>
          <cell r="D633">
            <v>0</v>
          </cell>
          <cell r="E633">
            <v>0</v>
          </cell>
          <cell r="F633">
            <v>0</v>
          </cell>
          <cell r="G633">
            <v>0</v>
          </cell>
          <cell r="H633">
            <v>0</v>
          </cell>
          <cell r="I633">
            <v>0</v>
          </cell>
        </row>
        <row r="634">
          <cell r="B634">
            <v>151041</v>
          </cell>
          <cell r="C634" t="str">
            <v>Maquinaria y elementos de ferretería</v>
          </cell>
          <cell r="D634">
            <v>0</v>
          </cell>
          <cell r="E634">
            <v>0</v>
          </cell>
          <cell r="F634">
            <v>0</v>
          </cell>
          <cell r="G634">
            <v>0</v>
          </cell>
          <cell r="H634">
            <v>0</v>
          </cell>
          <cell r="I634">
            <v>0</v>
          </cell>
        </row>
        <row r="635">
          <cell r="B635">
            <v>151042</v>
          </cell>
          <cell r="C635" t="str">
            <v>Productos agropecuarios, de silvicultura, avicultura y pesca</v>
          </cell>
          <cell r="D635">
            <v>0</v>
          </cell>
          <cell r="E635">
            <v>0</v>
          </cell>
          <cell r="F635">
            <v>0</v>
          </cell>
          <cell r="G635">
            <v>0</v>
          </cell>
          <cell r="H635">
            <v>0</v>
          </cell>
          <cell r="I635">
            <v>0</v>
          </cell>
        </row>
        <row r="636">
          <cell r="B636">
            <v>151060</v>
          </cell>
          <cell r="C636" t="str">
            <v>Medicamentos</v>
          </cell>
          <cell r="D636">
            <v>0</v>
          </cell>
          <cell r="E636">
            <v>0</v>
          </cell>
          <cell r="F636">
            <v>0</v>
          </cell>
          <cell r="G636">
            <v>0</v>
          </cell>
          <cell r="H636">
            <v>0</v>
          </cell>
          <cell r="I636">
            <v>0</v>
          </cell>
        </row>
        <row r="637">
          <cell r="B637">
            <v>151061</v>
          </cell>
          <cell r="C637" t="str">
            <v>Materiales médico - quirúrgicos</v>
          </cell>
          <cell r="D637">
            <v>0</v>
          </cell>
          <cell r="E637">
            <v>0</v>
          </cell>
          <cell r="F637">
            <v>0</v>
          </cell>
          <cell r="G637">
            <v>0</v>
          </cell>
          <cell r="H637">
            <v>0</v>
          </cell>
          <cell r="I637">
            <v>0</v>
          </cell>
        </row>
        <row r="638">
          <cell r="B638">
            <v>151065</v>
          </cell>
          <cell r="C638" t="str">
            <v>Víveres y rancho</v>
          </cell>
          <cell r="D638">
            <v>0</v>
          </cell>
          <cell r="E638">
            <v>0</v>
          </cell>
          <cell r="F638">
            <v>0</v>
          </cell>
          <cell r="G638">
            <v>0</v>
          </cell>
          <cell r="H638">
            <v>0</v>
          </cell>
          <cell r="I638">
            <v>0</v>
          </cell>
        </row>
        <row r="639">
          <cell r="B639">
            <v>151090</v>
          </cell>
          <cell r="C639" t="str">
            <v>Otras mercancías en existencia</v>
          </cell>
          <cell r="D639">
            <v>0</v>
          </cell>
          <cell r="E639">
            <v>0</v>
          </cell>
          <cell r="F639">
            <v>0</v>
          </cell>
          <cell r="G639">
            <v>0</v>
          </cell>
          <cell r="H639">
            <v>0</v>
          </cell>
          <cell r="I639">
            <v>0</v>
          </cell>
        </row>
        <row r="640">
          <cell r="B640">
            <v>151098</v>
          </cell>
          <cell r="C640" t="str">
            <v>Bienes declarados a favor de la Nación</v>
          </cell>
          <cell r="D640">
            <v>0</v>
          </cell>
          <cell r="E640">
            <v>0</v>
          </cell>
          <cell r="F640">
            <v>0</v>
          </cell>
          <cell r="G640">
            <v>0</v>
          </cell>
          <cell r="H640">
            <v>0</v>
          </cell>
          <cell r="I640">
            <v>0</v>
          </cell>
        </row>
        <row r="641">
          <cell r="B641">
            <v>151100</v>
          </cell>
          <cell r="C641" t="str">
            <v>PRESTADORES DE SERVICIOS</v>
          </cell>
          <cell r="D641">
            <v>0</v>
          </cell>
          <cell r="E641">
            <v>0</v>
          </cell>
          <cell r="F641">
            <v>0</v>
          </cell>
          <cell r="G641">
            <v>0</v>
          </cell>
          <cell r="H641">
            <v>0</v>
          </cell>
          <cell r="I641">
            <v>0</v>
          </cell>
        </row>
        <row r="642">
          <cell r="B642">
            <v>151101</v>
          </cell>
          <cell r="C642" t="str">
            <v>Servicios de consultoría</v>
          </cell>
          <cell r="D642">
            <v>0</v>
          </cell>
          <cell r="E642">
            <v>0</v>
          </cell>
          <cell r="F642">
            <v>0</v>
          </cell>
          <cell r="G642">
            <v>0</v>
          </cell>
          <cell r="H642">
            <v>0</v>
          </cell>
          <cell r="I642">
            <v>0</v>
          </cell>
        </row>
        <row r="643">
          <cell r="B643">
            <v>151102</v>
          </cell>
          <cell r="C643" t="str">
            <v>Servicios de mantenimiento y reparación</v>
          </cell>
          <cell r="D643">
            <v>0</v>
          </cell>
          <cell r="E643">
            <v>0</v>
          </cell>
          <cell r="F643">
            <v>0</v>
          </cell>
          <cell r="G643">
            <v>0</v>
          </cell>
          <cell r="H643">
            <v>0</v>
          </cell>
          <cell r="I643">
            <v>0</v>
          </cell>
        </row>
        <row r="644">
          <cell r="B644">
            <v>151190</v>
          </cell>
          <cell r="C644" t="str">
            <v>Otros inventarios de prestadores de servicios</v>
          </cell>
          <cell r="D644">
            <v>0</v>
          </cell>
          <cell r="E644">
            <v>0</v>
          </cell>
          <cell r="F644">
            <v>0</v>
          </cell>
          <cell r="G644">
            <v>0</v>
          </cell>
          <cell r="H644">
            <v>0</v>
          </cell>
          <cell r="I644">
            <v>0</v>
          </cell>
        </row>
        <row r="645">
          <cell r="B645">
            <v>151200</v>
          </cell>
          <cell r="C645" t="str">
            <v>MATERIAS PRIMAS</v>
          </cell>
          <cell r="D645">
            <v>0</v>
          </cell>
          <cell r="E645">
            <v>0</v>
          </cell>
          <cell r="F645">
            <v>0</v>
          </cell>
          <cell r="G645">
            <v>0</v>
          </cell>
          <cell r="H645">
            <v>0</v>
          </cell>
          <cell r="I645">
            <v>0</v>
          </cell>
        </row>
        <row r="646">
          <cell r="B646">
            <v>151201</v>
          </cell>
          <cell r="C646" t="str">
            <v>Materias primas</v>
          </cell>
          <cell r="D646">
            <v>0</v>
          </cell>
          <cell r="E646">
            <v>0</v>
          </cell>
          <cell r="F646">
            <v>0</v>
          </cell>
          <cell r="G646">
            <v>0</v>
          </cell>
          <cell r="H646">
            <v>0</v>
          </cell>
          <cell r="I646">
            <v>0</v>
          </cell>
        </row>
        <row r="647">
          <cell r="B647">
            <v>151400</v>
          </cell>
          <cell r="C647" t="str">
            <v>MATERIALES Y SUMINISTROS</v>
          </cell>
          <cell r="D647">
            <v>0</v>
          </cell>
          <cell r="E647">
            <v>0</v>
          </cell>
          <cell r="F647">
            <v>0</v>
          </cell>
          <cell r="G647">
            <v>0</v>
          </cell>
          <cell r="H647">
            <v>0</v>
          </cell>
          <cell r="I647">
            <v>0</v>
          </cell>
        </row>
        <row r="648">
          <cell r="B648">
            <v>151401</v>
          </cell>
          <cell r="C648" t="str">
            <v>Envases y empaques</v>
          </cell>
          <cell r="D648">
            <v>0</v>
          </cell>
          <cell r="E648">
            <v>0</v>
          </cell>
          <cell r="F648">
            <v>0</v>
          </cell>
          <cell r="G648">
            <v>0</v>
          </cell>
          <cell r="H648">
            <v>0</v>
          </cell>
          <cell r="I648">
            <v>0</v>
          </cell>
        </row>
        <row r="649">
          <cell r="B649">
            <v>151402</v>
          </cell>
          <cell r="C649" t="str">
            <v>Materiales para la producción de bienes</v>
          </cell>
          <cell r="D649">
            <v>0</v>
          </cell>
          <cell r="E649">
            <v>0</v>
          </cell>
          <cell r="F649">
            <v>0</v>
          </cell>
          <cell r="G649">
            <v>0</v>
          </cell>
          <cell r="H649">
            <v>0</v>
          </cell>
          <cell r="I649">
            <v>0</v>
          </cell>
        </row>
        <row r="650">
          <cell r="B650">
            <v>151403</v>
          </cell>
          <cell r="C650" t="str">
            <v>Medicamentos</v>
          </cell>
          <cell r="D650">
            <v>0</v>
          </cell>
          <cell r="E650">
            <v>0</v>
          </cell>
          <cell r="F650">
            <v>0</v>
          </cell>
          <cell r="G650">
            <v>0</v>
          </cell>
          <cell r="H650">
            <v>0</v>
          </cell>
          <cell r="I650">
            <v>0</v>
          </cell>
        </row>
        <row r="651">
          <cell r="B651">
            <v>151404</v>
          </cell>
          <cell r="C651" t="str">
            <v>Materiales médico - quirúrgicos</v>
          </cell>
          <cell r="D651">
            <v>0</v>
          </cell>
          <cell r="E651">
            <v>0</v>
          </cell>
          <cell r="F651">
            <v>0</v>
          </cell>
          <cell r="G651">
            <v>0</v>
          </cell>
          <cell r="H651">
            <v>0</v>
          </cell>
          <cell r="I651">
            <v>0</v>
          </cell>
        </row>
        <row r="652">
          <cell r="B652">
            <v>151405</v>
          </cell>
          <cell r="C652" t="str">
            <v>Materiales reactivos y de laboratorio</v>
          </cell>
          <cell r="D652">
            <v>0</v>
          </cell>
          <cell r="E652">
            <v>0</v>
          </cell>
          <cell r="F652">
            <v>0</v>
          </cell>
          <cell r="G652">
            <v>0</v>
          </cell>
          <cell r="H652">
            <v>0</v>
          </cell>
          <cell r="I652">
            <v>0</v>
          </cell>
        </row>
        <row r="653">
          <cell r="B653">
            <v>151406</v>
          </cell>
          <cell r="C653" t="str">
            <v>Materiales odontológicos</v>
          </cell>
          <cell r="D653">
            <v>0</v>
          </cell>
          <cell r="E653">
            <v>0</v>
          </cell>
          <cell r="F653">
            <v>0</v>
          </cell>
          <cell r="G653">
            <v>0</v>
          </cell>
          <cell r="H653">
            <v>0</v>
          </cell>
          <cell r="I653">
            <v>0</v>
          </cell>
        </row>
        <row r="654">
          <cell r="B654">
            <v>151407</v>
          </cell>
          <cell r="C654" t="str">
            <v>Materiales para imagenología</v>
          </cell>
          <cell r="D654">
            <v>0</v>
          </cell>
          <cell r="E654">
            <v>0</v>
          </cell>
          <cell r="F654">
            <v>0</v>
          </cell>
          <cell r="G654">
            <v>0</v>
          </cell>
          <cell r="H654">
            <v>0</v>
          </cell>
          <cell r="I654">
            <v>0</v>
          </cell>
        </row>
        <row r="655">
          <cell r="B655">
            <v>151408</v>
          </cell>
          <cell r="C655" t="str">
            <v>Víveres y rancho</v>
          </cell>
          <cell r="D655">
            <v>0</v>
          </cell>
          <cell r="E655">
            <v>0</v>
          </cell>
          <cell r="F655">
            <v>0</v>
          </cell>
          <cell r="G655">
            <v>0</v>
          </cell>
          <cell r="H655">
            <v>0</v>
          </cell>
          <cell r="I655">
            <v>0</v>
          </cell>
        </row>
        <row r="656">
          <cell r="B656">
            <v>151409</v>
          </cell>
          <cell r="C656" t="str">
            <v>Repuestos</v>
          </cell>
          <cell r="D656">
            <v>0</v>
          </cell>
          <cell r="E656">
            <v>0</v>
          </cell>
          <cell r="F656">
            <v>0</v>
          </cell>
          <cell r="G656">
            <v>0</v>
          </cell>
          <cell r="H656">
            <v>0</v>
          </cell>
          <cell r="I656">
            <v>0</v>
          </cell>
        </row>
        <row r="657">
          <cell r="B657">
            <v>151410</v>
          </cell>
          <cell r="C657" t="str">
            <v>Elementos y accesorios de energía</v>
          </cell>
          <cell r="D657">
            <v>0</v>
          </cell>
          <cell r="E657">
            <v>0</v>
          </cell>
          <cell r="F657">
            <v>0</v>
          </cell>
          <cell r="G657">
            <v>0</v>
          </cell>
          <cell r="H657">
            <v>0</v>
          </cell>
          <cell r="I657">
            <v>0</v>
          </cell>
        </row>
        <row r="658">
          <cell r="B658">
            <v>151411</v>
          </cell>
          <cell r="C658" t="str">
            <v>Elementos y accesorios de gas combustible</v>
          </cell>
          <cell r="D658">
            <v>0</v>
          </cell>
          <cell r="E658">
            <v>0</v>
          </cell>
          <cell r="F658">
            <v>0</v>
          </cell>
          <cell r="G658">
            <v>0</v>
          </cell>
          <cell r="H658">
            <v>0</v>
          </cell>
          <cell r="I658">
            <v>0</v>
          </cell>
        </row>
        <row r="659">
          <cell r="B659">
            <v>151412</v>
          </cell>
          <cell r="C659" t="str">
            <v>Elementos y accesorios de telecomunicaciones</v>
          </cell>
          <cell r="D659">
            <v>0</v>
          </cell>
          <cell r="E659">
            <v>0</v>
          </cell>
          <cell r="F659">
            <v>0</v>
          </cell>
          <cell r="G659">
            <v>0</v>
          </cell>
          <cell r="H659">
            <v>0</v>
          </cell>
          <cell r="I659">
            <v>0</v>
          </cell>
        </row>
        <row r="660">
          <cell r="B660">
            <v>151413</v>
          </cell>
          <cell r="C660" t="str">
            <v>Elementos y accesorios de acueducto</v>
          </cell>
          <cell r="D660">
            <v>0</v>
          </cell>
          <cell r="E660">
            <v>0</v>
          </cell>
          <cell r="F660">
            <v>0</v>
          </cell>
          <cell r="G660">
            <v>0</v>
          </cell>
          <cell r="H660">
            <v>0</v>
          </cell>
          <cell r="I660">
            <v>0</v>
          </cell>
        </row>
        <row r="661">
          <cell r="B661">
            <v>151414</v>
          </cell>
          <cell r="C661" t="str">
            <v>Elementos y accesorios de alcantarillado</v>
          </cell>
          <cell r="D661">
            <v>0</v>
          </cell>
          <cell r="E661">
            <v>0</v>
          </cell>
          <cell r="F661">
            <v>0</v>
          </cell>
          <cell r="G661">
            <v>0</v>
          </cell>
          <cell r="H661">
            <v>0</v>
          </cell>
          <cell r="I661">
            <v>0</v>
          </cell>
        </row>
        <row r="662">
          <cell r="B662">
            <v>151415</v>
          </cell>
          <cell r="C662" t="str">
            <v>Materiales para educación</v>
          </cell>
          <cell r="D662">
            <v>0</v>
          </cell>
          <cell r="E662">
            <v>0</v>
          </cell>
          <cell r="F662">
            <v>0</v>
          </cell>
          <cell r="G662">
            <v>0</v>
          </cell>
          <cell r="H662">
            <v>0</v>
          </cell>
          <cell r="I662">
            <v>0</v>
          </cell>
        </row>
        <row r="663">
          <cell r="B663">
            <v>151416</v>
          </cell>
          <cell r="C663" t="str">
            <v>Elementos para la prestación de servicios de documentación e identificación</v>
          </cell>
          <cell r="D663">
            <v>0</v>
          </cell>
          <cell r="E663">
            <v>0</v>
          </cell>
          <cell r="F663">
            <v>0</v>
          </cell>
          <cell r="G663">
            <v>0</v>
          </cell>
          <cell r="H663">
            <v>0</v>
          </cell>
          <cell r="I663">
            <v>0</v>
          </cell>
        </row>
        <row r="664">
          <cell r="B664">
            <v>151417</v>
          </cell>
          <cell r="C664" t="str">
            <v>Elementos y accesorios de aseo</v>
          </cell>
          <cell r="D664">
            <v>0</v>
          </cell>
          <cell r="E664">
            <v>0</v>
          </cell>
          <cell r="F664">
            <v>0</v>
          </cell>
          <cell r="G664">
            <v>0</v>
          </cell>
          <cell r="H664">
            <v>0</v>
          </cell>
          <cell r="I664">
            <v>0</v>
          </cell>
        </row>
        <row r="665">
          <cell r="B665">
            <v>151418</v>
          </cell>
          <cell r="C665" t="str">
            <v>Aguas tratadas</v>
          </cell>
          <cell r="D665">
            <v>0</v>
          </cell>
          <cell r="E665">
            <v>0</v>
          </cell>
          <cell r="F665">
            <v>0</v>
          </cell>
          <cell r="G665">
            <v>0</v>
          </cell>
          <cell r="H665">
            <v>0</v>
          </cell>
          <cell r="I665">
            <v>0</v>
          </cell>
        </row>
        <row r="666">
          <cell r="B666">
            <v>151419</v>
          </cell>
          <cell r="C666" t="str">
            <v>Banco de componentes anatómicos y de sangre</v>
          </cell>
          <cell r="D666">
            <v>0</v>
          </cell>
          <cell r="E666">
            <v>0</v>
          </cell>
          <cell r="F666">
            <v>0</v>
          </cell>
          <cell r="G666">
            <v>0</v>
          </cell>
          <cell r="H666">
            <v>0</v>
          </cell>
          <cell r="I666">
            <v>0</v>
          </cell>
        </row>
        <row r="667">
          <cell r="B667">
            <v>151420</v>
          </cell>
          <cell r="C667" t="str">
            <v>Moldes y troqueles</v>
          </cell>
          <cell r="D667">
            <v>0</v>
          </cell>
          <cell r="E667">
            <v>0</v>
          </cell>
          <cell r="F667">
            <v>0</v>
          </cell>
          <cell r="G667">
            <v>0</v>
          </cell>
          <cell r="H667">
            <v>0</v>
          </cell>
          <cell r="I667">
            <v>0</v>
          </cell>
        </row>
        <row r="668">
          <cell r="B668">
            <v>151421</v>
          </cell>
          <cell r="C668" t="str">
            <v>Dotación a trabajadores</v>
          </cell>
          <cell r="D668">
            <v>0</v>
          </cell>
          <cell r="E668">
            <v>0</v>
          </cell>
          <cell r="F668">
            <v>0</v>
          </cell>
          <cell r="G668">
            <v>0</v>
          </cell>
          <cell r="H668">
            <v>0</v>
          </cell>
          <cell r="I668">
            <v>0</v>
          </cell>
        </row>
        <row r="669">
          <cell r="B669">
            <v>151422</v>
          </cell>
          <cell r="C669" t="str">
            <v>Ropa hospitalaria y quirúrgica</v>
          </cell>
          <cell r="D669">
            <v>0</v>
          </cell>
          <cell r="E669">
            <v>0</v>
          </cell>
          <cell r="F669">
            <v>0</v>
          </cell>
          <cell r="G669">
            <v>0</v>
          </cell>
          <cell r="H669">
            <v>0</v>
          </cell>
          <cell r="I669">
            <v>0</v>
          </cell>
        </row>
        <row r="670">
          <cell r="B670">
            <v>151423</v>
          </cell>
          <cell r="C670" t="str">
            <v>Combustibles y lubricantes</v>
          </cell>
          <cell r="D670">
            <v>0</v>
          </cell>
          <cell r="E670">
            <v>0</v>
          </cell>
          <cell r="F670">
            <v>0</v>
          </cell>
          <cell r="G670">
            <v>0</v>
          </cell>
          <cell r="H670">
            <v>0</v>
          </cell>
          <cell r="I670">
            <v>0</v>
          </cell>
        </row>
        <row r="671">
          <cell r="B671">
            <v>151424</v>
          </cell>
          <cell r="C671" t="str">
            <v>Elementos y materiales para construcción</v>
          </cell>
          <cell r="D671">
            <v>0</v>
          </cell>
          <cell r="E671">
            <v>0</v>
          </cell>
          <cell r="F671">
            <v>0</v>
          </cell>
          <cell r="G671">
            <v>0</v>
          </cell>
          <cell r="H671">
            <v>0</v>
          </cell>
          <cell r="I671">
            <v>0</v>
          </cell>
        </row>
        <row r="672">
          <cell r="B672">
            <v>151425</v>
          </cell>
          <cell r="C672" t="str">
            <v>Equipo de alojamiento y campaña</v>
          </cell>
          <cell r="D672">
            <v>0</v>
          </cell>
          <cell r="E672">
            <v>0</v>
          </cell>
          <cell r="F672">
            <v>0</v>
          </cell>
          <cell r="G672">
            <v>0</v>
          </cell>
          <cell r="H672">
            <v>0</v>
          </cell>
          <cell r="I672">
            <v>0</v>
          </cell>
        </row>
        <row r="673">
          <cell r="B673">
            <v>151426</v>
          </cell>
          <cell r="C673" t="str">
            <v>Municiones y explosivos</v>
          </cell>
          <cell r="D673">
            <v>0</v>
          </cell>
          <cell r="E673">
            <v>0</v>
          </cell>
          <cell r="F673">
            <v>0</v>
          </cell>
          <cell r="G673">
            <v>0</v>
          </cell>
          <cell r="H673">
            <v>0</v>
          </cell>
          <cell r="I673">
            <v>0</v>
          </cell>
        </row>
        <row r="674">
          <cell r="B674">
            <v>151490</v>
          </cell>
          <cell r="C674" t="str">
            <v>Otros materiales y suministros</v>
          </cell>
          <cell r="D674">
            <v>0</v>
          </cell>
          <cell r="E674">
            <v>0</v>
          </cell>
          <cell r="F674">
            <v>0</v>
          </cell>
          <cell r="G674">
            <v>0</v>
          </cell>
          <cell r="H674">
            <v>0</v>
          </cell>
          <cell r="I674">
            <v>0</v>
          </cell>
        </row>
        <row r="675">
          <cell r="B675">
            <v>152000</v>
          </cell>
          <cell r="C675" t="str">
            <v>PRODUCTOS EN PROCESO</v>
          </cell>
          <cell r="D675">
            <v>0</v>
          </cell>
          <cell r="E675">
            <v>0</v>
          </cell>
          <cell r="F675">
            <v>0</v>
          </cell>
          <cell r="G675">
            <v>0</v>
          </cell>
          <cell r="H675">
            <v>0</v>
          </cell>
          <cell r="I675">
            <v>0</v>
          </cell>
        </row>
        <row r="676">
          <cell r="B676">
            <v>152002</v>
          </cell>
          <cell r="C676" t="str">
            <v>Construcciones</v>
          </cell>
          <cell r="D676">
            <v>0</v>
          </cell>
          <cell r="E676">
            <v>0</v>
          </cell>
          <cell r="F676">
            <v>0</v>
          </cell>
          <cell r="G676">
            <v>0</v>
          </cell>
          <cell r="H676">
            <v>0</v>
          </cell>
          <cell r="I676">
            <v>0</v>
          </cell>
        </row>
        <row r="677">
          <cell r="B677">
            <v>152007</v>
          </cell>
          <cell r="C677" t="str">
            <v>Impresos y publicaciones</v>
          </cell>
          <cell r="D677">
            <v>0</v>
          </cell>
          <cell r="E677">
            <v>0</v>
          </cell>
          <cell r="F677">
            <v>0</v>
          </cell>
          <cell r="G677">
            <v>0</v>
          </cell>
          <cell r="H677">
            <v>0</v>
          </cell>
          <cell r="I677">
            <v>0</v>
          </cell>
        </row>
        <row r="678">
          <cell r="B678">
            <v>152008</v>
          </cell>
          <cell r="C678" t="str">
            <v>Medicamentos</v>
          </cell>
          <cell r="D678">
            <v>0</v>
          </cell>
          <cell r="E678">
            <v>0</v>
          </cell>
          <cell r="F678">
            <v>0</v>
          </cell>
          <cell r="G678">
            <v>0</v>
          </cell>
          <cell r="H678">
            <v>0</v>
          </cell>
          <cell r="I678">
            <v>0</v>
          </cell>
        </row>
        <row r="679">
          <cell r="B679">
            <v>152009</v>
          </cell>
          <cell r="C679" t="str">
            <v>Licores, bebidas y alcoholes</v>
          </cell>
          <cell r="D679">
            <v>0</v>
          </cell>
          <cell r="E679">
            <v>0</v>
          </cell>
          <cell r="F679">
            <v>0</v>
          </cell>
          <cell r="G679">
            <v>0</v>
          </cell>
          <cell r="H679">
            <v>0</v>
          </cell>
          <cell r="I679">
            <v>0</v>
          </cell>
        </row>
        <row r="680">
          <cell r="B680">
            <v>152013</v>
          </cell>
          <cell r="C680" t="str">
            <v>Productos químicos</v>
          </cell>
          <cell r="D680">
            <v>0</v>
          </cell>
          <cell r="E680">
            <v>0</v>
          </cell>
          <cell r="F680">
            <v>0</v>
          </cell>
          <cell r="G680">
            <v>0</v>
          </cell>
          <cell r="H680">
            <v>0</v>
          </cell>
          <cell r="I680">
            <v>0</v>
          </cell>
        </row>
        <row r="681">
          <cell r="B681">
            <v>152018</v>
          </cell>
          <cell r="C681" t="str">
            <v>Productos alimenticios</v>
          </cell>
          <cell r="D681">
            <v>0</v>
          </cell>
          <cell r="E681">
            <v>0</v>
          </cell>
          <cell r="F681">
            <v>0</v>
          </cell>
          <cell r="G681">
            <v>0</v>
          </cell>
          <cell r="H681">
            <v>0</v>
          </cell>
          <cell r="I681">
            <v>0</v>
          </cell>
        </row>
        <row r="682">
          <cell r="B682">
            <v>152025</v>
          </cell>
          <cell r="C682" t="str">
            <v>Productos metalúrgicos y de microfundición</v>
          </cell>
          <cell r="D682">
            <v>0</v>
          </cell>
          <cell r="E682">
            <v>0</v>
          </cell>
          <cell r="F682">
            <v>0</v>
          </cell>
          <cell r="G682">
            <v>0</v>
          </cell>
          <cell r="H682">
            <v>0</v>
          </cell>
          <cell r="I682">
            <v>0</v>
          </cell>
        </row>
        <row r="683">
          <cell r="B683">
            <v>152026</v>
          </cell>
          <cell r="C683" t="str">
            <v>Productos de madera</v>
          </cell>
          <cell r="D683">
            <v>0</v>
          </cell>
          <cell r="E683">
            <v>0</v>
          </cell>
          <cell r="F683">
            <v>0</v>
          </cell>
          <cell r="G683">
            <v>0</v>
          </cell>
          <cell r="H683">
            <v>0</v>
          </cell>
          <cell r="I683">
            <v>0</v>
          </cell>
        </row>
        <row r="684">
          <cell r="B684">
            <v>152030</v>
          </cell>
          <cell r="C684" t="str">
            <v>Prendas de vestir y calzado</v>
          </cell>
          <cell r="D684">
            <v>0</v>
          </cell>
          <cell r="E684">
            <v>0</v>
          </cell>
          <cell r="F684">
            <v>0</v>
          </cell>
          <cell r="G684">
            <v>0</v>
          </cell>
          <cell r="H684">
            <v>0</v>
          </cell>
          <cell r="I684">
            <v>0</v>
          </cell>
        </row>
        <row r="685">
          <cell r="B685">
            <v>152034</v>
          </cell>
          <cell r="C685" t="str">
            <v>Productos agropecuarios, de silvicultura, avicultura y pesca</v>
          </cell>
          <cell r="D685">
            <v>0</v>
          </cell>
          <cell r="E685">
            <v>0</v>
          </cell>
          <cell r="F685">
            <v>0</v>
          </cell>
          <cell r="G685">
            <v>0</v>
          </cell>
          <cell r="H685">
            <v>0</v>
          </cell>
          <cell r="I685">
            <v>0</v>
          </cell>
        </row>
        <row r="686">
          <cell r="B686">
            <v>152090</v>
          </cell>
          <cell r="C686" t="str">
            <v>Otros productos en proceso</v>
          </cell>
          <cell r="D686">
            <v>0</v>
          </cell>
          <cell r="E686">
            <v>0</v>
          </cell>
          <cell r="F686">
            <v>0</v>
          </cell>
          <cell r="G686">
            <v>0</v>
          </cell>
          <cell r="H686">
            <v>0</v>
          </cell>
          <cell r="I686">
            <v>0</v>
          </cell>
        </row>
        <row r="687">
          <cell r="B687">
            <v>152500</v>
          </cell>
          <cell r="C687" t="str">
            <v>EN TRÁNSITO</v>
          </cell>
          <cell r="D687">
            <v>0</v>
          </cell>
          <cell r="E687">
            <v>0</v>
          </cell>
          <cell r="F687">
            <v>0</v>
          </cell>
          <cell r="G687">
            <v>0</v>
          </cell>
          <cell r="H687">
            <v>0</v>
          </cell>
          <cell r="I687">
            <v>0</v>
          </cell>
        </row>
        <row r="688">
          <cell r="B688">
            <v>152502</v>
          </cell>
          <cell r="C688" t="str">
            <v>Materias primas</v>
          </cell>
          <cell r="D688">
            <v>0</v>
          </cell>
          <cell r="E688">
            <v>0</v>
          </cell>
          <cell r="F688">
            <v>0</v>
          </cell>
          <cell r="G688">
            <v>0</v>
          </cell>
          <cell r="H688">
            <v>0</v>
          </cell>
          <cell r="I688">
            <v>0</v>
          </cell>
        </row>
        <row r="689">
          <cell r="B689">
            <v>152505</v>
          </cell>
          <cell r="C689" t="str">
            <v>Envases y empaques</v>
          </cell>
          <cell r="D689">
            <v>0</v>
          </cell>
          <cell r="E689">
            <v>0</v>
          </cell>
          <cell r="F689">
            <v>0</v>
          </cell>
          <cell r="G689">
            <v>0</v>
          </cell>
          <cell r="H689">
            <v>0</v>
          </cell>
          <cell r="I689">
            <v>0</v>
          </cell>
        </row>
        <row r="690">
          <cell r="B690">
            <v>152507</v>
          </cell>
          <cell r="C690" t="str">
            <v>Medicamentos</v>
          </cell>
          <cell r="D690">
            <v>0</v>
          </cell>
          <cell r="E690">
            <v>0</v>
          </cell>
          <cell r="F690">
            <v>0</v>
          </cell>
          <cell r="G690">
            <v>0</v>
          </cell>
          <cell r="H690">
            <v>0</v>
          </cell>
          <cell r="I690">
            <v>0</v>
          </cell>
        </row>
        <row r="691">
          <cell r="B691">
            <v>152508</v>
          </cell>
          <cell r="C691" t="str">
            <v>Materiales médico - quirúrgicos</v>
          </cell>
          <cell r="D691">
            <v>0</v>
          </cell>
          <cell r="E691">
            <v>0</v>
          </cell>
          <cell r="F691">
            <v>0</v>
          </cell>
          <cell r="G691">
            <v>0</v>
          </cell>
          <cell r="H691">
            <v>0</v>
          </cell>
          <cell r="I691">
            <v>0</v>
          </cell>
        </row>
        <row r="692">
          <cell r="B692">
            <v>152512</v>
          </cell>
          <cell r="C692" t="str">
            <v>Víveres y rancho</v>
          </cell>
          <cell r="D692">
            <v>0</v>
          </cell>
          <cell r="E692">
            <v>0</v>
          </cell>
          <cell r="F692">
            <v>0</v>
          </cell>
          <cell r="G692">
            <v>0</v>
          </cell>
          <cell r="H692">
            <v>0</v>
          </cell>
          <cell r="I692">
            <v>0</v>
          </cell>
        </row>
        <row r="693">
          <cell r="B693">
            <v>152519</v>
          </cell>
          <cell r="C693" t="str">
            <v>Materiales para la producción de bienes</v>
          </cell>
          <cell r="D693">
            <v>0</v>
          </cell>
          <cell r="E693">
            <v>0</v>
          </cell>
          <cell r="F693">
            <v>0</v>
          </cell>
          <cell r="G693">
            <v>0</v>
          </cell>
          <cell r="H693">
            <v>0</v>
          </cell>
          <cell r="I693">
            <v>0</v>
          </cell>
        </row>
        <row r="694">
          <cell r="B694">
            <v>152520</v>
          </cell>
          <cell r="C694" t="str">
            <v>Impresos y publicaciones</v>
          </cell>
          <cell r="D694">
            <v>0</v>
          </cell>
          <cell r="E694">
            <v>0</v>
          </cell>
          <cell r="F694">
            <v>0</v>
          </cell>
          <cell r="G694">
            <v>0</v>
          </cell>
          <cell r="H694">
            <v>0</v>
          </cell>
          <cell r="I694">
            <v>0</v>
          </cell>
        </row>
        <row r="695">
          <cell r="B695">
            <v>152521</v>
          </cell>
          <cell r="C695" t="str">
            <v>Especies valoradas</v>
          </cell>
          <cell r="D695">
            <v>0</v>
          </cell>
          <cell r="E695">
            <v>0</v>
          </cell>
          <cell r="F695">
            <v>0</v>
          </cell>
          <cell r="G695">
            <v>0</v>
          </cell>
          <cell r="H695">
            <v>0</v>
          </cell>
          <cell r="I695">
            <v>0</v>
          </cell>
        </row>
        <row r="696">
          <cell r="B696">
            <v>152522</v>
          </cell>
          <cell r="C696" t="str">
            <v>Productos agropecuarios, de silvicultura, avicultura y pesca</v>
          </cell>
          <cell r="D696">
            <v>0</v>
          </cell>
          <cell r="E696">
            <v>0</v>
          </cell>
          <cell r="F696">
            <v>0</v>
          </cell>
          <cell r="G696">
            <v>0</v>
          </cell>
          <cell r="H696">
            <v>0</v>
          </cell>
          <cell r="I696">
            <v>0</v>
          </cell>
        </row>
        <row r="697">
          <cell r="B697">
            <v>152525</v>
          </cell>
          <cell r="C697" t="str">
            <v>Productos químicos</v>
          </cell>
          <cell r="D697">
            <v>0</v>
          </cell>
          <cell r="E697">
            <v>0</v>
          </cell>
          <cell r="F697">
            <v>0</v>
          </cell>
          <cell r="G697">
            <v>0</v>
          </cell>
          <cell r="H697">
            <v>0</v>
          </cell>
          <cell r="I697">
            <v>0</v>
          </cell>
        </row>
        <row r="698">
          <cell r="B698">
            <v>152530</v>
          </cell>
          <cell r="C698" t="str">
            <v>Semovientes</v>
          </cell>
          <cell r="D698">
            <v>0</v>
          </cell>
          <cell r="E698">
            <v>0</v>
          </cell>
          <cell r="F698">
            <v>0</v>
          </cell>
          <cell r="G698">
            <v>0</v>
          </cell>
          <cell r="H698">
            <v>0</v>
          </cell>
          <cell r="I698">
            <v>0</v>
          </cell>
        </row>
        <row r="699">
          <cell r="B699">
            <v>152531</v>
          </cell>
          <cell r="C699" t="str">
            <v>Licores, bebidas y alcoholes</v>
          </cell>
          <cell r="D699">
            <v>0</v>
          </cell>
          <cell r="E699">
            <v>0</v>
          </cell>
          <cell r="F699">
            <v>0</v>
          </cell>
          <cell r="G699">
            <v>0</v>
          </cell>
          <cell r="H699">
            <v>0</v>
          </cell>
          <cell r="I699">
            <v>0</v>
          </cell>
        </row>
        <row r="700">
          <cell r="B700">
            <v>152537</v>
          </cell>
          <cell r="C700" t="str">
            <v>Materiales para la prestación de servicios</v>
          </cell>
          <cell r="D700">
            <v>0</v>
          </cell>
          <cell r="E700">
            <v>0</v>
          </cell>
          <cell r="F700">
            <v>0</v>
          </cell>
          <cell r="G700">
            <v>0</v>
          </cell>
          <cell r="H700">
            <v>0</v>
          </cell>
          <cell r="I700">
            <v>0</v>
          </cell>
        </row>
        <row r="701">
          <cell r="B701">
            <v>152542</v>
          </cell>
          <cell r="C701" t="str">
            <v>Elementos para invidentes</v>
          </cell>
          <cell r="D701">
            <v>0</v>
          </cell>
          <cell r="E701">
            <v>0</v>
          </cell>
          <cell r="F701">
            <v>0</v>
          </cell>
          <cell r="G701">
            <v>0</v>
          </cell>
          <cell r="H701">
            <v>0</v>
          </cell>
          <cell r="I701">
            <v>0</v>
          </cell>
        </row>
        <row r="702">
          <cell r="B702">
            <v>152543</v>
          </cell>
          <cell r="C702" t="str">
            <v>Equipos de comunicación y computación</v>
          </cell>
          <cell r="D702">
            <v>0</v>
          </cell>
          <cell r="E702">
            <v>0</v>
          </cell>
          <cell r="F702">
            <v>0</v>
          </cell>
          <cell r="G702">
            <v>0</v>
          </cell>
          <cell r="H702">
            <v>0</v>
          </cell>
          <cell r="I702">
            <v>0</v>
          </cell>
        </row>
        <row r="703">
          <cell r="B703">
            <v>152544</v>
          </cell>
          <cell r="C703" t="str">
            <v>Aparatos telefónicos e identificadores de llamadas</v>
          </cell>
          <cell r="D703">
            <v>0</v>
          </cell>
          <cell r="E703">
            <v>0</v>
          </cell>
          <cell r="F703">
            <v>0</v>
          </cell>
          <cell r="G703">
            <v>0</v>
          </cell>
          <cell r="H703">
            <v>0</v>
          </cell>
          <cell r="I703">
            <v>0</v>
          </cell>
        </row>
        <row r="704">
          <cell r="B704">
            <v>152545</v>
          </cell>
          <cell r="C704" t="str">
            <v>Medidores de agua, luz y gas</v>
          </cell>
          <cell r="D704">
            <v>0</v>
          </cell>
          <cell r="E704">
            <v>0</v>
          </cell>
          <cell r="F704">
            <v>0</v>
          </cell>
          <cell r="G704">
            <v>0</v>
          </cell>
          <cell r="H704">
            <v>0</v>
          </cell>
          <cell r="I704">
            <v>0</v>
          </cell>
        </row>
        <row r="705">
          <cell r="B705">
            <v>152546</v>
          </cell>
          <cell r="C705" t="str">
            <v>Construcciones</v>
          </cell>
          <cell r="D705">
            <v>0</v>
          </cell>
          <cell r="E705">
            <v>0</v>
          </cell>
          <cell r="F705">
            <v>0</v>
          </cell>
          <cell r="G705">
            <v>0</v>
          </cell>
          <cell r="H705">
            <v>0</v>
          </cell>
          <cell r="I705">
            <v>0</v>
          </cell>
        </row>
        <row r="706">
          <cell r="B706">
            <v>152590</v>
          </cell>
          <cell r="C706" t="str">
            <v>Otros inventarios en tránsito</v>
          </cell>
          <cell r="D706">
            <v>0</v>
          </cell>
          <cell r="E706">
            <v>0</v>
          </cell>
          <cell r="F706">
            <v>0</v>
          </cell>
          <cell r="G706">
            <v>0</v>
          </cell>
          <cell r="H706">
            <v>0</v>
          </cell>
          <cell r="I706">
            <v>0</v>
          </cell>
        </row>
        <row r="707">
          <cell r="B707">
            <v>153000</v>
          </cell>
          <cell r="C707" t="str">
            <v>EN PODER DE TERCEROS</v>
          </cell>
          <cell r="D707">
            <v>0</v>
          </cell>
          <cell r="E707">
            <v>0</v>
          </cell>
          <cell r="F707">
            <v>0</v>
          </cell>
          <cell r="G707">
            <v>0</v>
          </cell>
          <cell r="H707">
            <v>0</v>
          </cell>
          <cell r="I707">
            <v>0</v>
          </cell>
        </row>
        <row r="708">
          <cell r="B708">
            <v>153005</v>
          </cell>
          <cell r="C708" t="str">
            <v>Impresos y publicaciones</v>
          </cell>
          <cell r="D708">
            <v>0</v>
          </cell>
          <cell r="E708">
            <v>0</v>
          </cell>
          <cell r="F708">
            <v>0</v>
          </cell>
          <cell r="G708">
            <v>0</v>
          </cell>
          <cell r="H708">
            <v>0</v>
          </cell>
          <cell r="I708">
            <v>0</v>
          </cell>
        </row>
        <row r="709">
          <cell r="B709">
            <v>153006</v>
          </cell>
          <cell r="C709" t="str">
            <v>Medicamentos</v>
          </cell>
          <cell r="D709">
            <v>0</v>
          </cell>
          <cell r="E709">
            <v>0</v>
          </cell>
          <cell r="F709">
            <v>0</v>
          </cell>
          <cell r="G709">
            <v>0</v>
          </cell>
          <cell r="H709">
            <v>0</v>
          </cell>
          <cell r="I709">
            <v>0</v>
          </cell>
        </row>
        <row r="710">
          <cell r="B710">
            <v>153007</v>
          </cell>
          <cell r="C710" t="str">
            <v>Materias primas</v>
          </cell>
          <cell r="D710">
            <v>0</v>
          </cell>
          <cell r="E710">
            <v>0</v>
          </cell>
          <cell r="F710">
            <v>0</v>
          </cell>
          <cell r="G710">
            <v>0</v>
          </cell>
          <cell r="H710">
            <v>0</v>
          </cell>
          <cell r="I710">
            <v>0</v>
          </cell>
        </row>
        <row r="711">
          <cell r="B711">
            <v>153008</v>
          </cell>
          <cell r="C711" t="str">
            <v>Materiales para la producción de bienes</v>
          </cell>
          <cell r="D711">
            <v>0</v>
          </cell>
          <cell r="E711">
            <v>0</v>
          </cell>
          <cell r="F711">
            <v>0</v>
          </cell>
          <cell r="G711">
            <v>0</v>
          </cell>
          <cell r="H711">
            <v>0</v>
          </cell>
          <cell r="I711">
            <v>0</v>
          </cell>
        </row>
        <row r="712">
          <cell r="B712">
            <v>153009</v>
          </cell>
          <cell r="C712" t="str">
            <v>Materiales para la prestación de servicios</v>
          </cell>
          <cell r="D712">
            <v>0</v>
          </cell>
          <cell r="E712">
            <v>0</v>
          </cell>
          <cell r="F712">
            <v>0</v>
          </cell>
          <cell r="G712">
            <v>0</v>
          </cell>
          <cell r="H712">
            <v>0</v>
          </cell>
          <cell r="I712">
            <v>0</v>
          </cell>
        </row>
        <row r="713">
          <cell r="B713">
            <v>153010</v>
          </cell>
          <cell r="C713" t="str">
            <v>Construcciones</v>
          </cell>
          <cell r="D713">
            <v>0</v>
          </cell>
          <cell r="E713">
            <v>0</v>
          </cell>
          <cell r="F713">
            <v>0</v>
          </cell>
          <cell r="G713">
            <v>0</v>
          </cell>
          <cell r="H713">
            <v>0</v>
          </cell>
          <cell r="I713">
            <v>0</v>
          </cell>
        </row>
        <row r="714">
          <cell r="B714">
            <v>153014</v>
          </cell>
          <cell r="C714" t="str">
            <v>Licores, bebidas y alcoholes</v>
          </cell>
          <cell r="D714">
            <v>0</v>
          </cell>
          <cell r="E714">
            <v>0</v>
          </cell>
          <cell r="F714">
            <v>0</v>
          </cell>
          <cell r="G714">
            <v>0</v>
          </cell>
          <cell r="H714">
            <v>0</v>
          </cell>
          <cell r="I714">
            <v>0</v>
          </cell>
        </row>
        <row r="715">
          <cell r="B715">
            <v>153015</v>
          </cell>
          <cell r="C715" t="str">
            <v>Productos agropecuarios, de silvicultura, avicultura y pesca</v>
          </cell>
          <cell r="D715">
            <v>0</v>
          </cell>
          <cell r="E715">
            <v>0</v>
          </cell>
          <cell r="F715">
            <v>0</v>
          </cell>
          <cell r="G715">
            <v>0</v>
          </cell>
          <cell r="H715">
            <v>0</v>
          </cell>
          <cell r="I715">
            <v>0</v>
          </cell>
        </row>
        <row r="716">
          <cell r="B716">
            <v>153018</v>
          </cell>
          <cell r="C716" t="str">
            <v>Productos químicos</v>
          </cell>
          <cell r="D716">
            <v>0</v>
          </cell>
          <cell r="E716">
            <v>0</v>
          </cell>
          <cell r="F716">
            <v>0</v>
          </cell>
          <cell r="G716">
            <v>0</v>
          </cell>
          <cell r="H716">
            <v>0</v>
          </cell>
          <cell r="I716">
            <v>0</v>
          </cell>
        </row>
        <row r="717">
          <cell r="B717">
            <v>153024</v>
          </cell>
          <cell r="C717" t="str">
            <v>Productos alimenticios</v>
          </cell>
          <cell r="D717">
            <v>0</v>
          </cell>
          <cell r="E717">
            <v>0</v>
          </cell>
          <cell r="F717">
            <v>0</v>
          </cell>
          <cell r="G717">
            <v>0</v>
          </cell>
          <cell r="H717">
            <v>0</v>
          </cell>
          <cell r="I717">
            <v>0</v>
          </cell>
        </row>
        <row r="718">
          <cell r="B718">
            <v>153028</v>
          </cell>
          <cell r="C718" t="str">
            <v>Víveres y rancho</v>
          </cell>
          <cell r="D718">
            <v>0</v>
          </cell>
          <cell r="E718">
            <v>0</v>
          </cell>
          <cell r="F718">
            <v>0</v>
          </cell>
          <cell r="G718">
            <v>0</v>
          </cell>
          <cell r="H718">
            <v>0</v>
          </cell>
          <cell r="I718">
            <v>0</v>
          </cell>
        </row>
        <row r="719">
          <cell r="B719">
            <v>153030</v>
          </cell>
          <cell r="C719" t="str">
            <v>Envases y empaques</v>
          </cell>
          <cell r="D719">
            <v>0</v>
          </cell>
          <cell r="E719">
            <v>0</v>
          </cell>
          <cell r="F719">
            <v>0</v>
          </cell>
          <cell r="G719">
            <v>0</v>
          </cell>
          <cell r="H719">
            <v>0</v>
          </cell>
          <cell r="I719">
            <v>0</v>
          </cell>
        </row>
        <row r="720">
          <cell r="B720">
            <v>153031</v>
          </cell>
          <cell r="C720" t="str">
            <v>Materiales médico - quirúrgicos</v>
          </cell>
          <cell r="D720">
            <v>0</v>
          </cell>
          <cell r="E720">
            <v>0</v>
          </cell>
          <cell r="F720">
            <v>0</v>
          </cell>
          <cell r="G720">
            <v>0</v>
          </cell>
          <cell r="H720">
            <v>0</v>
          </cell>
          <cell r="I720">
            <v>0</v>
          </cell>
        </row>
        <row r="721">
          <cell r="B721">
            <v>153033</v>
          </cell>
          <cell r="C721" t="str">
            <v>Especies valoradas</v>
          </cell>
          <cell r="D721">
            <v>0</v>
          </cell>
          <cell r="E721">
            <v>0</v>
          </cell>
          <cell r="F721">
            <v>0</v>
          </cell>
          <cell r="G721">
            <v>0</v>
          </cell>
          <cell r="H721">
            <v>0</v>
          </cell>
          <cell r="I721">
            <v>0</v>
          </cell>
        </row>
        <row r="722">
          <cell r="B722">
            <v>153040</v>
          </cell>
          <cell r="C722" t="str">
            <v>Equipos de comunicación y computación</v>
          </cell>
          <cell r="D722">
            <v>0</v>
          </cell>
          <cell r="E722">
            <v>0</v>
          </cell>
          <cell r="F722">
            <v>0</v>
          </cell>
          <cell r="G722">
            <v>0</v>
          </cell>
          <cell r="H722">
            <v>0</v>
          </cell>
          <cell r="I722">
            <v>0</v>
          </cell>
        </row>
        <row r="723">
          <cell r="B723">
            <v>153042</v>
          </cell>
          <cell r="C723" t="str">
            <v>Repuestos, equipos férreos y otros</v>
          </cell>
          <cell r="D723">
            <v>0</v>
          </cell>
          <cell r="E723">
            <v>0</v>
          </cell>
          <cell r="F723">
            <v>0</v>
          </cell>
          <cell r="G723">
            <v>0</v>
          </cell>
          <cell r="H723">
            <v>0</v>
          </cell>
          <cell r="I723">
            <v>0</v>
          </cell>
        </row>
        <row r="724">
          <cell r="B724">
            <v>153043</v>
          </cell>
          <cell r="C724" t="str">
            <v>Petróleo crudo</v>
          </cell>
          <cell r="D724">
            <v>0</v>
          </cell>
          <cell r="E724">
            <v>0</v>
          </cell>
          <cell r="F724">
            <v>0</v>
          </cell>
          <cell r="G724">
            <v>0</v>
          </cell>
          <cell r="H724">
            <v>0</v>
          </cell>
          <cell r="I724">
            <v>0</v>
          </cell>
        </row>
        <row r="725">
          <cell r="B725">
            <v>153044</v>
          </cell>
          <cell r="C725" t="str">
            <v>Gas natural</v>
          </cell>
          <cell r="D725">
            <v>0</v>
          </cell>
          <cell r="E725">
            <v>0</v>
          </cell>
          <cell r="F725">
            <v>0</v>
          </cell>
          <cell r="G725">
            <v>0</v>
          </cell>
          <cell r="H725">
            <v>0</v>
          </cell>
          <cell r="I725">
            <v>0</v>
          </cell>
        </row>
        <row r="726">
          <cell r="B726">
            <v>153090</v>
          </cell>
          <cell r="C726" t="str">
            <v>Otros inventarios en poder de terceros</v>
          </cell>
          <cell r="D726">
            <v>0</v>
          </cell>
          <cell r="E726">
            <v>0</v>
          </cell>
          <cell r="F726">
            <v>0</v>
          </cell>
          <cell r="G726">
            <v>0</v>
          </cell>
          <cell r="H726">
            <v>0</v>
          </cell>
          <cell r="I726">
            <v>0</v>
          </cell>
        </row>
        <row r="727">
          <cell r="B727">
            <v>158000</v>
          </cell>
          <cell r="C727" t="str">
            <v>DETERIORO ACUMULADO DE INVENTARIOS (CR)</v>
          </cell>
          <cell r="D727">
            <v>0</v>
          </cell>
          <cell r="E727">
            <v>0</v>
          </cell>
          <cell r="F727">
            <v>0</v>
          </cell>
          <cell r="G727">
            <v>0</v>
          </cell>
          <cell r="H727">
            <v>0</v>
          </cell>
          <cell r="I727">
            <v>0</v>
          </cell>
        </row>
        <row r="728">
          <cell r="B728">
            <v>158001</v>
          </cell>
          <cell r="C728" t="str">
            <v>Bienes producidos</v>
          </cell>
          <cell r="D728">
            <v>0</v>
          </cell>
          <cell r="E728">
            <v>0</v>
          </cell>
          <cell r="F728">
            <v>0</v>
          </cell>
          <cell r="G728">
            <v>0</v>
          </cell>
          <cell r="H728">
            <v>0</v>
          </cell>
          <cell r="I728">
            <v>0</v>
          </cell>
        </row>
        <row r="729">
          <cell r="B729">
            <v>158002</v>
          </cell>
          <cell r="C729" t="str">
            <v>Mercancías en existencia</v>
          </cell>
          <cell r="D729">
            <v>0</v>
          </cell>
          <cell r="E729">
            <v>0</v>
          </cell>
          <cell r="F729">
            <v>0</v>
          </cell>
          <cell r="G729">
            <v>0</v>
          </cell>
          <cell r="H729">
            <v>0</v>
          </cell>
          <cell r="I729">
            <v>0</v>
          </cell>
        </row>
        <row r="730">
          <cell r="B730">
            <v>158004</v>
          </cell>
          <cell r="C730" t="str">
            <v>Productos en proceso</v>
          </cell>
          <cell r="D730">
            <v>0</v>
          </cell>
          <cell r="E730">
            <v>0</v>
          </cell>
          <cell r="F730">
            <v>0</v>
          </cell>
          <cell r="G730">
            <v>0</v>
          </cell>
          <cell r="H730">
            <v>0</v>
          </cell>
          <cell r="I730">
            <v>0</v>
          </cell>
        </row>
        <row r="731">
          <cell r="B731">
            <v>158006</v>
          </cell>
          <cell r="C731" t="str">
            <v>Materias primas</v>
          </cell>
          <cell r="D731">
            <v>0</v>
          </cell>
          <cell r="E731">
            <v>0</v>
          </cell>
          <cell r="F731">
            <v>0</v>
          </cell>
          <cell r="G731">
            <v>0</v>
          </cell>
          <cell r="H731">
            <v>0</v>
          </cell>
          <cell r="I731">
            <v>0</v>
          </cell>
        </row>
        <row r="732">
          <cell r="B732">
            <v>158010</v>
          </cell>
          <cell r="C732" t="str">
            <v>Inventarios en tránsito</v>
          </cell>
          <cell r="D732">
            <v>0</v>
          </cell>
          <cell r="E732">
            <v>0</v>
          </cell>
          <cell r="F732">
            <v>0</v>
          </cell>
          <cell r="G732">
            <v>0</v>
          </cell>
          <cell r="H732">
            <v>0</v>
          </cell>
          <cell r="I732">
            <v>0</v>
          </cell>
        </row>
        <row r="733">
          <cell r="B733">
            <v>158011</v>
          </cell>
          <cell r="C733" t="str">
            <v>Inventarios en poder de terceros</v>
          </cell>
          <cell r="D733">
            <v>0</v>
          </cell>
          <cell r="E733">
            <v>0</v>
          </cell>
          <cell r="F733">
            <v>0</v>
          </cell>
          <cell r="G733">
            <v>0</v>
          </cell>
          <cell r="H733">
            <v>0</v>
          </cell>
          <cell r="I733">
            <v>0</v>
          </cell>
        </row>
        <row r="734">
          <cell r="B734">
            <v>158012</v>
          </cell>
          <cell r="C734" t="str">
            <v>Inventarios de prestadores de servicios</v>
          </cell>
          <cell r="D734">
            <v>0</v>
          </cell>
          <cell r="E734">
            <v>0</v>
          </cell>
          <cell r="F734">
            <v>0</v>
          </cell>
          <cell r="G734">
            <v>0</v>
          </cell>
          <cell r="H734">
            <v>0</v>
          </cell>
          <cell r="I734">
            <v>0</v>
          </cell>
        </row>
        <row r="735">
          <cell r="B735">
            <v>158013</v>
          </cell>
          <cell r="C735" t="str">
            <v>Materiales y suministros</v>
          </cell>
          <cell r="D735">
            <v>0</v>
          </cell>
          <cell r="E735">
            <v>0</v>
          </cell>
          <cell r="F735">
            <v>0</v>
          </cell>
          <cell r="G735">
            <v>0</v>
          </cell>
          <cell r="H735">
            <v>0</v>
          </cell>
          <cell r="I735">
            <v>0</v>
          </cell>
        </row>
        <row r="736">
          <cell r="B736">
            <v>160000</v>
          </cell>
          <cell r="C736" t="str">
            <v>PROPIEDADES, PLANTA Y EQUIPO</v>
          </cell>
          <cell r="D736">
            <v>28175626492.380005</v>
          </cell>
          <cell r="E736">
            <v>30911544018.169998</v>
          </cell>
          <cell r="F736">
            <v>4095790519.6600003</v>
          </cell>
          <cell r="G736">
            <v>54991379990.889999</v>
          </cell>
          <cell r="H736">
            <v>0</v>
          </cell>
          <cell r="I736">
            <v>54991379990.889999</v>
          </cell>
        </row>
        <row r="737">
          <cell r="B737">
            <v>160500</v>
          </cell>
          <cell r="C737" t="str">
            <v>TERRENOS</v>
          </cell>
          <cell r="D737">
            <v>4024333769.6199999</v>
          </cell>
          <cell r="E737">
            <v>0</v>
          </cell>
          <cell r="F737">
            <v>0</v>
          </cell>
          <cell r="G737">
            <v>4024333769.6199999</v>
          </cell>
          <cell r="H737">
            <v>0</v>
          </cell>
          <cell r="I737">
            <v>4024333769.6199999</v>
          </cell>
        </row>
        <row r="738">
          <cell r="B738">
            <v>160501</v>
          </cell>
          <cell r="C738" t="str">
            <v>Urbanos</v>
          </cell>
          <cell r="D738">
            <v>4024333769.6199999</v>
          </cell>
          <cell r="E738">
            <v>0</v>
          </cell>
          <cell r="F738">
            <v>0</v>
          </cell>
          <cell r="G738">
            <v>4024333769.6199999</v>
          </cell>
          <cell r="H738">
            <v>0</v>
          </cell>
          <cell r="I738">
            <v>4024333769.6199999</v>
          </cell>
        </row>
        <row r="739">
          <cell r="B739">
            <v>160502</v>
          </cell>
          <cell r="C739" t="str">
            <v>Rurales</v>
          </cell>
          <cell r="D739">
            <v>0</v>
          </cell>
          <cell r="E739">
            <v>0</v>
          </cell>
          <cell r="F739">
            <v>0</v>
          </cell>
          <cell r="G739">
            <v>0</v>
          </cell>
          <cell r="H739">
            <v>0</v>
          </cell>
          <cell r="I739">
            <v>0</v>
          </cell>
        </row>
        <row r="740">
          <cell r="B740">
            <v>160503</v>
          </cell>
          <cell r="C740" t="str">
            <v>Terrenos con destinación ambiental</v>
          </cell>
          <cell r="D740">
            <v>0</v>
          </cell>
          <cell r="E740">
            <v>0</v>
          </cell>
          <cell r="F740">
            <v>0</v>
          </cell>
          <cell r="G740">
            <v>0</v>
          </cell>
          <cell r="H740">
            <v>0</v>
          </cell>
          <cell r="I740">
            <v>0</v>
          </cell>
        </row>
        <row r="741">
          <cell r="B741">
            <v>160504</v>
          </cell>
          <cell r="C741" t="str">
            <v>Terrenos pendientes de legalizar</v>
          </cell>
          <cell r="D741">
            <v>0</v>
          </cell>
          <cell r="E741">
            <v>0</v>
          </cell>
          <cell r="F741">
            <v>0</v>
          </cell>
          <cell r="G741">
            <v>0</v>
          </cell>
          <cell r="H741">
            <v>0</v>
          </cell>
          <cell r="I741">
            <v>0</v>
          </cell>
        </row>
        <row r="742">
          <cell r="B742">
            <v>160505</v>
          </cell>
          <cell r="C742" t="str">
            <v>Terrenos de propiedad de terceros</v>
          </cell>
          <cell r="D742">
            <v>0</v>
          </cell>
          <cell r="E742">
            <v>0</v>
          </cell>
          <cell r="F742">
            <v>0</v>
          </cell>
          <cell r="G742">
            <v>0</v>
          </cell>
          <cell r="H742">
            <v>0</v>
          </cell>
          <cell r="I742">
            <v>0</v>
          </cell>
        </row>
        <row r="743">
          <cell r="B743">
            <v>160506</v>
          </cell>
          <cell r="C743" t="str">
            <v>Terrenos con uso futuro indeterminado</v>
          </cell>
          <cell r="D743">
            <v>0</v>
          </cell>
          <cell r="E743">
            <v>0</v>
          </cell>
          <cell r="F743">
            <v>0</v>
          </cell>
          <cell r="G743">
            <v>0</v>
          </cell>
          <cell r="H743">
            <v>0</v>
          </cell>
          <cell r="I743">
            <v>0</v>
          </cell>
        </row>
        <row r="744">
          <cell r="B744">
            <v>161000</v>
          </cell>
          <cell r="C744" t="str">
            <v>SEMOVIENTES Y PLANTAS</v>
          </cell>
          <cell r="D744">
            <v>0</v>
          </cell>
          <cell r="E744">
            <v>0</v>
          </cell>
          <cell r="F744">
            <v>0</v>
          </cell>
          <cell r="G744">
            <v>0</v>
          </cell>
          <cell r="H744">
            <v>0</v>
          </cell>
          <cell r="I744">
            <v>0</v>
          </cell>
        </row>
        <row r="745">
          <cell r="B745">
            <v>161001</v>
          </cell>
          <cell r="C745" t="str">
            <v>De trabajo</v>
          </cell>
          <cell r="D745">
            <v>0</v>
          </cell>
          <cell r="E745">
            <v>0</v>
          </cell>
          <cell r="F745">
            <v>0</v>
          </cell>
          <cell r="G745">
            <v>0</v>
          </cell>
          <cell r="H745">
            <v>0</v>
          </cell>
          <cell r="I745">
            <v>0</v>
          </cell>
        </row>
        <row r="746">
          <cell r="B746">
            <v>161002</v>
          </cell>
          <cell r="C746" t="str">
            <v>De selección</v>
          </cell>
          <cell r="D746">
            <v>0</v>
          </cell>
          <cell r="E746">
            <v>0</v>
          </cell>
          <cell r="F746">
            <v>0</v>
          </cell>
          <cell r="G746">
            <v>0</v>
          </cell>
          <cell r="H746">
            <v>0</v>
          </cell>
          <cell r="I746">
            <v>0</v>
          </cell>
        </row>
        <row r="747">
          <cell r="B747">
            <v>161003</v>
          </cell>
          <cell r="C747" t="str">
            <v>De investigación y educación</v>
          </cell>
          <cell r="D747">
            <v>0</v>
          </cell>
          <cell r="E747">
            <v>0</v>
          </cell>
          <cell r="F747">
            <v>0</v>
          </cell>
          <cell r="G747">
            <v>0</v>
          </cell>
          <cell r="H747">
            <v>0</v>
          </cell>
          <cell r="I747">
            <v>0</v>
          </cell>
        </row>
        <row r="748">
          <cell r="B748">
            <v>161004</v>
          </cell>
          <cell r="C748" t="str">
            <v>De exposición</v>
          </cell>
          <cell r="D748">
            <v>0</v>
          </cell>
          <cell r="E748">
            <v>0</v>
          </cell>
          <cell r="F748">
            <v>0</v>
          </cell>
          <cell r="G748">
            <v>0</v>
          </cell>
          <cell r="H748">
            <v>0</v>
          </cell>
          <cell r="I748">
            <v>0</v>
          </cell>
        </row>
        <row r="749">
          <cell r="B749">
            <v>161005</v>
          </cell>
          <cell r="C749" t="str">
            <v>Semovientes y plantas pendientes de legalizar</v>
          </cell>
          <cell r="D749">
            <v>0</v>
          </cell>
          <cell r="E749">
            <v>0</v>
          </cell>
          <cell r="F749">
            <v>0</v>
          </cell>
          <cell r="G749">
            <v>0</v>
          </cell>
          <cell r="H749">
            <v>0</v>
          </cell>
          <cell r="I749">
            <v>0</v>
          </cell>
        </row>
        <row r="750">
          <cell r="B750">
            <v>161006</v>
          </cell>
          <cell r="C750" t="str">
            <v>Semovientes y plantas de propiedad de terceros</v>
          </cell>
          <cell r="D750">
            <v>0</v>
          </cell>
          <cell r="E750">
            <v>0</v>
          </cell>
          <cell r="F750">
            <v>0</v>
          </cell>
          <cell r="G750">
            <v>0</v>
          </cell>
          <cell r="H750">
            <v>0</v>
          </cell>
          <cell r="I750">
            <v>0</v>
          </cell>
        </row>
        <row r="751">
          <cell r="B751">
            <v>161090</v>
          </cell>
          <cell r="C751" t="str">
            <v>Otros semovientes y plantas</v>
          </cell>
          <cell r="D751">
            <v>0</v>
          </cell>
          <cell r="E751">
            <v>0</v>
          </cell>
          <cell r="F751">
            <v>0</v>
          </cell>
          <cell r="G751">
            <v>0</v>
          </cell>
          <cell r="H751">
            <v>0</v>
          </cell>
          <cell r="I751">
            <v>0</v>
          </cell>
        </row>
        <row r="752">
          <cell r="B752">
            <v>161200</v>
          </cell>
          <cell r="C752" t="str">
            <v>PLANTAS PRODUCTORAS</v>
          </cell>
          <cell r="D752">
            <v>0</v>
          </cell>
          <cell r="E752">
            <v>0</v>
          </cell>
          <cell r="F752">
            <v>0</v>
          </cell>
          <cell r="G752">
            <v>0</v>
          </cell>
          <cell r="H752">
            <v>0</v>
          </cell>
          <cell r="I752">
            <v>0</v>
          </cell>
        </row>
        <row r="753">
          <cell r="B753">
            <v>161201</v>
          </cell>
          <cell r="C753" t="str">
            <v>Cultivos en desarrollo</v>
          </cell>
          <cell r="D753">
            <v>0</v>
          </cell>
          <cell r="E753">
            <v>0</v>
          </cell>
          <cell r="F753">
            <v>0</v>
          </cell>
          <cell r="G753">
            <v>0</v>
          </cell>
          <cell r="H753">
            <v>0</v>
          </cell>
          <cell r="I753">
            <v>0</v>
          </cell>
        </row>
        <row r="754">
          <cell r="B754">
            <v>161202</v>
          </cell>
          <cell r="C754" t="str">
            <v>Cultivos amortizables</v>
          </cell>
          <cell r="D754">
            <v>0</v>
          </cell>
          <cell r="E754">
            <v>0</v>
          </cell>
          <cell r="F754">
            <v>0</v>
          </cell>
          <cell r="G754">
            <v>0</v>
          </cell>
          <cell r="H754">
            <v>0</v>
          </cell>
          <cell r="I754">
            <v>0</v>
          </cell>
        </row>
        <row r="755">
          <cell r="B755">
            <v>161500</v>
          </cell>
          <cell r="C755" t="str">
            <v>CONSTRUCCIONES EN CURSO</v>
          </cell>
          <cell r="D755">
            <v>0</v>
          </cell>
          <cell r="E755">
            <v>0</v>
          </cell>
          <cell r="F755">
            <v>0</v>
          </cell>
          <cell r="G755">
            <v>0</v>
          </cell>
          <cell r="H755">
            <v>0</v>
          </cell>
          <cell r="I755">
            <v>0</v>
          </cell>
        </row>
        <row r="756">
          <cell r="B756">
            <v>161501</v>
          </cell>
          <cell r="C756" t="str">
            <v>Edificaciones</v>
          </cell>
          <cell r="D756">
            <v>0</v>
          </cell>
          <cell r="E756">
            <v>0</v>
          </cell>
          <cell r="F756">
            <v>0</v>
          </cell>
          <cell r="G756">
            <v>0</v>
          </cell>
          <cell r="H756">
            <v>0</v>
          </cell>
          <cell r="I756">
            <v>0</v>
          </cell>
        </row>
        <row r="757">
          <cell r="B757">
            <v>161504</v>
          </cell>
          <cell r="C757" t="str">
            <v>Plantas, ductos y túneles</v>
          </cell>
          <cell r="D757">
            <v>0</v>
          </cell>
          <cell r="E757">
            <v>0</v>
          </cell>
          <cell r="F757">
            <v>0</v>
          </cell>
          <cell r="G757">
            <v>0</v>
          </cell>
          <cell r="H757">
            <v>0</v>
          </cell>
          <cell r="I757">
            <v>0</v>
          </cell>
        </row>
        <row r="758">
          <cell r="B758">
            <v>161505</v>
          </cell>
          <cell r="C758" t="str">
            <v>Redes, líneas y cables</v>
          </cell>
          <cell r="D758">
            <v>0</v>
          </cell>
          <cell r="E758">
            <v>0</v>
          </cell>
          <cell r="F758">
            <v>0</v>
          </cell>
          <cell r="G758">
            <v>0</v>
          </cell>
          <cell r="H758">
            <v>0</v>
          </cell>
          <cell r="I758">
            <v>0</v>
          </cell>
        </row>
        <row r="759">
          <cell r="B759">
            <v>161590</v>
          </cell>
          <cell r="C759" t="str">
            <v>Otras construcciones en curso</v>
          </cell>
          <cell r="D759">
            <v>0</v>
          </cell>
          <cell r="E759">
            <v>0</v>
          </cell>
          <cell r="F759">
            <v>0</v>
          </cell>
          <cell r="G759">
            <v>0</v>
          </cell>
          <cell r="H759">
            <v>0</v>
          </cell>
          <cell r="I759">
            <v>0</v>
          </cell>
        </row>
        <row r="760">
          <cell r="B760">
            <v>162000</v>
          </cell>
          <cell r="C760" t="str">
            <v>MAQUINARIA, PLANTA Y EQUIPO EN MONTAJE</v>
          </cell>
          <cell r="D760">
            <v>0</v>
          </cell>
          <cell r="E760">
            <v>0</v>
          </cell>
          <cell r="F760">
            <v>0</v>
          </cell>
          <cell r="G760">
            <v>0</v>
          </cell>
          <cell r="H760">
            <v>0</v>
          </cell>
          <cell r="I760">
            <v>0</v>
          </cell>
        </row>
        <row r="761">
          <cell r="B761">
            <v>162001</v>
          </cell>
          <cell r="C761" t="str">
            <v>Plantas, ductos y túneles</v>
          </cell>
          <cell r="D761">
            <v>0</v>
          </cell>
          <cell r="E761">
            <v>0</v>
          </cell>
          <cell r="F761">
            <v>0</v>
          </cell>
          <cell r="G761">
            <v>0</v>
          </cell>
          <cell r="H761">
            <v>0</v>
          </cell>
          <cell r="I761">
            <v>0</v>
          </cell>
        </row>
        <row r="762">
          <cell r="B762">
            <v>162002</v>
          </cell>
          <cell r="C762" t="str">
            <v>Redes, líneas y cables</v>
          </cell>
          <cell r="D762">
            <v>0</v>
          </cell>
          <cell r="E762">
            <v>0</v>
          </cell>
          <cell r="F762">
            <v>0</v>
          </cell>
          <cell r="G762">
            <v>0</v>
          </cell>
          <cell r="H762">
            <v>0</v>
          </cell>
          <cell r="I762">
            <v>0</v>
          </cell>
        </row>
        <row r="763">
          <cell r="B763">
            <v>162003</v>
          </cell>
          <cell r="C763" t="str">
            <v>Maquinaria y equipo</v>
          </cell>
          <cell r="D763">
            <v>0</v>
          </cell>
          <cell r="E763">
            <v>0</v>
          </cell>
          <cell r="F763">
            <v>0</v>
          </cell>
          <cell r="G763">
            <v>0</v>
          </cell>
          <cell r="H763">
            <v>0</v>
          </cell>
          <cell r="I763">
            <v>0</v>
          </cell>
        </row>
        <row r="764">
          <cell r="B764">
            <v>162004</v>
          </cell>
          <cell r="C764" t="str">
            <v>Equipo médico y científico</v>
          </cell>
          <cell r="D764">
            <v>0</v>
          </cell>
          <cell r="E764">
            <v>0</v>
          </cell>
          <cell r="F764">
            <v>0</v>
          </cell>
          <cell r="G764">
            <v>0</v>
          </cell>
          <cell r="H764">
            <v>0</v>
          </cell>
          <cell r="I764">
            <v>0</v>
          </cell>
        </row>
        <row r="765">
          <cell r="B765">
            <v>162005</v>
          </cell>
          <cell r="C765" t="str">
            <v>Equipos de comunicación y computación</v>
          </cell>
          <cell r="D765">
            <v>0</v>
          </cell>
          <cell r="E765">
            <v>0</v>
          </cell>
          <cell r="F765">
            <v>0</v>
          </cell>
          <cell r="G765">
            <v>0</v>
          </cell>
          <cell r="H765">
            <v>0</v>
          </cell>
          <cell r="I765">
            <v>0</v>
          </cell>
        </row>
        <row r="766">
          <cell r="B766">
            <v>162007</v>
          </cell>
          <cell r="C766" t="str">
            <v>Equipos de comedor, cocina, despensa y hotelería</v>
          </cell>
          <cell r="D766">
            <v>0</v>
          </cell>
          <cell r="E766">
            <v>0</v>
          </cell>
          <cell r="F766">
            <v>0</v>
          </cell>
          <cell r="G766">
            <v>0</v>
          </cell>
          <cell r="H766">
            <v>0</v>
          </cell>
          <cell r="I766">
            <v>0</v>
          </cell>
        </row>
        <row r="767">
          <cell r="B767">
            <v>162008</v>
          </cell>
          <cell r="C767" t="str">
            <v>Equipos de transporte, tracción y elevación</v>
          </cell>
          <cell r="D767">
            <v>0</v>
          </cell>
          <cell r="E767">
            <v>0</v>
          </cell>
          <cell r="F767">
            <v>0</v>
          </cell>
          <cell r="G767">
            <v>0</v>
          </cell>
          <cell r="H767">
            <v>0</v>
          </cell>
          <cell r="I767">
            <v>0</v>
          </cell>
        </row>
        <row r="768">
          <cell r="B768">
            <v>162090</v>
          </cell>
          <cell r="C768" t="str">
            <v>Otras maquinarias, planta y equipo en montaje</v>
          </cell>
          <cell r="D768">
            <v>0</v>
          </cell>
          <cell r="E768">
            <v>0</v>
          </cell>
          <cell r="F768">
            <v>0</v>
          </cell>
          <cell r="G768">
            <v>0</v>
          </cell>
          <cell r="H768">
            <v>0</v>
          </cell>
          <cell r="I768">
            <v>0</v>
          </cell>
        </row>
        <row r="769">
          <cell r="B769">
            <v>162500</v>
          </cell>
          <cell r="C769" t="str">
            <v>PROPIEDADES, PLANTA Y EQUIPO EN TRÁNSITO</v>
          </cell>
          <cell r="D769">
            <v>0</v>
          </cell>
          <cell r="E769">
            <v>0</v>
          </cell>
          <cell r="F769">
            <v>0</v>
          </cell>
          <cell r="G769">
            <v>0</v>
          </cell>
          <cell r="H769">
            <v>0</v>
          </cell>
          <cell r="I769">
            <v>0</v>
          </cell>
        </row>
        <row r="770">
          <cell r="B770">
            <v>162501</v>
          </cell>
          <cell r="C770" t="str">
            <v>Plantas y ductos</v>
          </cell>
          <cell r="D770">
            <v>0</v>
          </cell>
          <cell r="E770">
            <v>0</v>
          </cell>
          <cell r="F770">
            <v>0</v>
          </cell>
          <cell r="G770">
            <v>0</v>
          </cell>
          <cell r="H770">
            <v>0</v>
          </cell>
          <cell r="I770">
            <v>0</v>
          </cell>
        </row>
        <row r="771">
          <cell r="B771">
            <v>162502</v>
          </cell>
          <cell r="C771" t="str">
            <v>Redes, líneas y cables</v>
          </cell>
          <cell r="D771">
            <v>0</v>
          </cell>
          <cell r="E771">
            <v>0</v>
          </cell>
          <cell r="F771">
            <v>0</v>
          </cell>
          <cell r="G771">
            <v>0</v>
          </cell>
          <cell r="H771">
            <v>0</v>
          </cell>
          <cell r="I771">
            <v>0</v>
          </cell>
        </row>
        <row r="772">
          <cell r="B772">
            <v>162503</v>
          </cell>
          <cell r="C772" t="str">
            <v>Maquinaria y equipo</v>
          </cell>
          <cell r="D772">
            <v>0</v>
          </cell>
          <cell r="E772">
            <v>0</v>
          </cell>
          <cell r="F772">
            <v>0</v>
          </cell>
          <cell r="G772">
            <v>0</v>
          </cell>
          <cell r="H772">
            <v>0</v>
          </cell>
          <cell r="I772">
            <v>0</v>
          </cell>
        </row>
        <row r="773">
          <cell r="B773">
            <v>162504</v>
          </cell>
          <cell r="C773" t="str">
            <v>Equipo médico y científico</v>
          </cell>
          <cell r="D773">
            <v>0</v>
          </cell>
          <cell r="E773">
            <v>0</v>
          </cell>
          <cell r="F773">
            <v>0</v>
          </cell>
          <cell r="G773">
            <v>0</v>
          </cell>
          <cell r="H773">
            <v>0</v>
          </cell>
          <cell r="I773">
            <v>0</v>
          </cell>
        </row>
        <row r="774">
          <cell r="B774">
            <v>162505</v>
          </cell>
          <cell r="C774" t="str">
            <v>Equipos de comunicación y computación</v>
          </cell>
          <cell r="D774">
            <v>0</v>
          </cell>
          <cell r="E774">
            <v>0</v>
          </cell>
          <cell r="F774">
            <v>0</v>
          </cell>
          <cell r="G774">
            <v>0</v>
          </cell>
          <cell r="H774">
            <v>0</v>
          </cell>
          <cell r="I774">
            <v>0</v>
          </cell>
        </row>
        <row r="775">
          <cell r="B775">
            <v>162506</v>
          </cell>
          <cell r="C775" t="str">
            <v>Equipos de transporte, tracción y elevación</v>
          </cell>
          <cell r="D775">
            <v>0</v>
          </cell>
          <cell r="E775">
            <v>0</v>
          </cell>
          <cell r="F775">
            <v>0</v>
          </cell>
          <cell r="G775">
            <v>0</v>
          </cell>
          <cell r="H775">
            <v>0</v>
          </cell>
          <cell r="I775">
            <v>0</v>
          </cell>
        </row>
        <row r="776">
          <cell r="B776">
            <v>162507</v>
          </cell>
          <cell r="C776" t="str">
            <v>Muebles, enseres y equipo de oficina</v>
          </cell>
          <cell r="D776">
            <v>0</v>
          </cell>
          <cell r="E776">
            <v>0</v>
          </cell>
          <cell r="F776">
            <v>0</v>
          </cell>
          <cell r="G776">
            <v>0</v>
          </cell>
          <cell r="H776">
            <v>0</v>
          </cell>
          <cell r="I776">
            <v>0</v>
          </cell>
        </row>
        <row r="777">
          <cell r="B777">
            <v>162508</v>
          </cell>
          <cell r="C777" t="str">
            <v>Equipos de comedor, cocina, despensa y hotelería</v>
          </cell>
          <cell r="D777">
            <v>0</v>
          </cell>
          <cell r="E777">
            <v>0</v>
          </cell>
          <cell r="F777">
            <v>0</v>
          </cell>
          <cell r="G777">
            <v>0</v>
          </cell>
          <cell r="H777">
            <v>0</v>
          </cell>
          <cell r="I777">
            <v>0</v>
          </cell>
        </row>
        <row r="778">
          <cell r="B778">
            <v>162511</v>
          </cell>
          <cell r="C778" t="str">
            <v>Semovientes y plantas</v>
          </cell>
          <cell r="D778">
            <v>0</v>
          </cell>
          <cell r="E778">
            <v>0</v>
          </cell>
          <cell r="F778">
            <v>0</v>
          </cell>
          <cell r="G778">
            <v>0</v>
          </cell>
          <cell r="H778">
            <v>0</v>
          </cell>
          <cell r="I778">
            <v>0</v>
          </cell>
        </row>
        <row r="779">
          <cell r="B779">
            <v>162512</v>
          </cell>
          <cell r="C779" t="str">
            <v>Componentes de propiedades, planta y equipo</v>
          </cell>
          <cell r="D779">
            <v>0</v>
          </cell>
          <cell r="E779">
            <v>0</v>
          </cell>
          <cell r="F779">
            <v>0</v>
          </cell>
          <cell r="G779">
            <v>0</v>
          </cell>
          <cell r="H779">
            <v>0</v>
          </cell>
          <cell r="I779">
            <v>0</v>
          </cell>
        </row>
        <row r="780">
          <cell r="B780">
            <v>162590</v>
          </cell>
          <cell r="C780" t="str">
            <v>Otras maquinarias, planta y equipo en tránsito</v>
          </cell>
          <cell r="D780">
            <v>0</v>
          </cell>
          <cell r="E780">
            <v>0</v>
          </cell>
          <cell r="F780">
            <v>0</v>
          </cell>
          <cell r="G780">
            <v>0</v>
          </cell>
          <cell r="H780">
            <v>0</v>
          </cell>
          <cell r="I780">
            <v>0</v>
          </cell>
        </row>
        <row r="781">
          <cell r="B781">
            <v>163500</v>
          </cell>
          <cell r="C781" t="str">
            <v>BIENES MUEBLES EN BODEGA</v>
          </cell>
          <cell r="D781">
            <v>358577599.55000001</v>
          </cell>
          <cell r="E781">
            <v>3583858176.7700005</v>
          </cell>
          <cell r="F781">
            <v>3483817581.2600002</v>
          </cell>
          <cell r="G781">
            <v>458618195.0600003</v>
          </cell>
          <cell r="H781">
            <v>0</v>
          </cell>
          <cell r="I781">
            <v>458618195.0600003</v>
          </cell>
        </row>
        <row r="782">
          <cell r="B782">
            <v>163501</v>
          </cell>
          <cell r="C782" t="str">
            <v>Maquinaria y equipo</v>
          </cell>
          <cell r="D782">
            <v>311723805.72000003</v>
          </cell>
          <cell r="E782">
            <v>2437597540</v>
          </cell>
          <cell r="F782">
            <v>2314743157</v>
          </cell>
          <cell r="G782">
            <v>434578188.72000027</v>
          </cell>
          <cell r="H782">
            <v>0</v>
          </cell>
          <cell r="I782">
            <v>434578188.72000027</v>
          </cell>
        </row>
        <row r="783">
          <cell r="B783">
            <v>163502</v>
          </cell>
          <cell r="C783" t="str">
            <v>Equipo médico y científico</v>
          </cell>
          <cell r="D783">
            <v>0</v>
          </cell>
          <cell r="E783">
            <v>140496906.03</v>
          </cell>
          <cell r="F783">
            <v>140496906.03</v>
          </cell>
          <cell r="G783">
            <v>0</v>
          </cell>
          <cell r="H783">
            <v>0</v>
          </cell>
          <cell r="I783">
            <v>0</v>
          </cell>
        </row>
        <row r="784">
          <cell r="B784">
            <v>163503</v>
          </cell>
          <cell r="C784" t="str">
            <v>Muebles, enseres y equipo de oficina</v>
          </cell>
          <cell r="D784">
            <v>0</v>
          </cell>
          <cell r="E784">
            <v>124133799</v>
          </cell>
          <cell r="F784">
            <v>124133799</v>
          </cell>
          <cell r="G784">
            <v>0</v>
          </cell>
          <cell r="H784">
            <v>0</v>
          </cell>
          <cell r="I784">
            <v>0</v>
          </cell>
        </row>
        <row r="785">
          <cell r="B785">
            <v>163504</v>
          </cell>
          <cell r="C785" t="str">
            <v>Equipos de comunicación y computación</v>
          </cell>
          <cell r="D785">
            <v>46853793.829999998</v>
          </cell>
          <cell r="E785">
            <v>881629931.74000001</v>
          </cell>
          <cell r="F785">
            <v>904443719.23000002</v>
          </cell>
          <cell r="G785">
            <v>24040006.340000033</v>
          </cell>
          <cell r="H785">
            <v>0</v>
          </cell>
          <cell r="I785">
            <v>24040006.340000033</v>
          </cell>
        </row>
        <row r="786">
          <cell r="B786">
            <v>163505</v>
          </cell>
          <cell r="C786" t="str">
            <v>Equipos de transporte, tracción y elevación</v>
          </cell>
          <cell r="D786">
            <v>0</v>
          </cell>
          <cell r="E786">
            <v>0</v>
          </cell>
          <cell r="F786">
            <v>0</v>
          </cell>
          <cell r="G786">
            <v>0</v>
          </cell>
          <cell r="H786">
            <v>0</v>
          </cell>
          <cell r="I786">
            <v>0</v>
          </cell>
        </row>
        <row r="787">
          <cell r="B787">
            <v>163507</v>
          </cell>
          <cell r="C787" t="str">
            <v>Redes, líneas y cables</v>
          </cell>
          <cell r="D787">
            <v>0</v>
          </cell>
          <cell r="E787">
            <v>0</v>
          </cell>
          <cell r="F787">
            <v>0</v>
          </cell>
          <cell r="G787">
            <v>0</v>
          </cell>
          <cell r="H787">
            <v>0</v>
          </cell>
          <cell r="I787">
            <v>0</v>
          </cell>
        </row>
        <row r="788">
          <cell r="B788">
            <v>163511</v>
          </cell>
          <cell r="C788" t="str">
            <v>Equipos de comedor, cocina, despensa y hotelería</v>
          </cell>
          <cell r="D788">
            <v>0</v>
          </cell>
          <cell r="E788">
            <v>0</v>
          </cell>
          <cell r="F788">
            <v>0</v>
          </cell>
          <cell r="G788">
            <v>0</v>
          </cell>
          <cell r="H788">
            <v>0</v>
          </cell>
          <cell r="I788">
            <v>0</v>
          </cell>
        </row>
        <row r="789">
          <cell r="B789">
            <v>163512</v>
          </cell>
          <cell r="C789" t="str">
            <v>Componentes de propiedades, planta y equipo</v>
          </cell>
          <cell r="D789">
            <v>0</v>
          </cell>
          <cell r="E789">
            <v>0</v>
          </cell>
          <cell r="F789">
            <v>0</v>
          </cell>
          <cell r="G789">
            <v>0</v>
          </cell>
          <cell r="H789">
            <v>0</v>
          </cell>
          <cell r="I789">
            <v>0</v>
          </cell>
        </row>
        <row r="790">
          <cell r="B790">
            <v>163590</v>
          </cell>
          <cell r="C790" t="str">
            <v>Otros bienes muebles en bodega</v>
          </cell>
          <cell r="D790">
            <v>0</v>
          </cell>
          <cell r="E790">
            <v>0</v>
          </cell>
          <cell r="F790">
            <v>0</v>
          </cell>
          <cell r="G790">
            <v>0</v>
          </cell>
          <cell r="H790">
            <v>0</v>
          </cell>
          <cell r="I790">
            <v>0</v>
          </cell>
        </row>
        <row r="791">
          <cell r="B791">
            <v>163600</v>
          </cell>
          <cell r="C791" t="str">
            <v>PROPIEDADES, PLANTA Y EQUIPO EN MANTENIMIENTO</v>
          </cell>
          <cell r="D791">
            <v>0</v>
          </cell>
          <cell r="E791">
            <v>0</v>
          </cell>
          <cell r="F791">
            <v>0</v>
          </cell>
          <cell r="G791">
            <v>0</v>
          </cell>
          <cell r="H791">
            <v>0</v>
          </cell>
          <cell r="I791">
            <v>0</v>
          </cell>
        </row>
        <row r="792">
          <cell r="B792">
            <v>163601</v>
          </cell>
          <cell r="C792" t="str">
            <v>Edificaciones</v>
          </cell>
          <cell r="D792">
            <v>0</v>
          </cell>
          <cell r="E792">
            <v>0</v>
          </cell>
          <cell r="F792">
            <v>0</v>
          </cell>
          <cell r="G792">
            <v>0</v>
          </cell>
          <cell r="H792">
            <v>0</v>
          </cell>
          <cell r="I792">
            <v>0</v>
          </cell>
        </row>
        <row r="793">
          <cell r="B793">
            <v>163603</v>
          </cell>
          <cell r="C793" t="str">
            <v>Plantas, ductos y túneles</v>
          </cell>
          <cell r="D793">
            <v>0</v>
          </cell>
          <cell r="E793">
            <v>0</v>
          </cell>
          <cell r="F793">
            <v>0</v>
          </cell>
          <cell r="G793">
            <v>0</v>
          </cell>
          <cell r="H793">
            <v>0</v>
          </cell>
          <cell r="I793">
            <v>0</v>
          </cell>
        </row>
        <row r="794">
          <cell r="B794">
            <v>163604</v>
          </cell>
          <cell r="C794" t="str">
            <v>Redes, líneas y cables</v>
          </cell>
          <cell r="D794">
            <v>0</v>
          </cell>
          <cell r="E794">
            <v>0</v>
          </cell>
          <cell r="F794">
            <v>0</v>
          </cell>
          <cell r="G794">
            <v>0</v>
          </cell>
          <cell r="H794">
            <v>0</v>
          </cell>
          <cell r="I794">
            <v>0</v>
          </cell>
        </row>
        <row r="795">
          <cell r="B795">
            <v>163605</v>
          </cell>
          <cell r="C795" t="str">
            <v>Maquinaria y equipo</v>
          </cell>
          <cell r="D795">
            <v>0</v>
          </cell>
          <cell r="E795">
            <v>0</v>
          </cell>
          <cell r="F795">
            <v>0</v>
          </cell>
          <cell r="G795">
            <v>0</v>
          </cell>
          <cell r="H795">
            <v>0</v>
          </cell>
          <cell r="I795">
            <v>0</v>
          </cell>
        </row>
        <row r="796">
          <cell r="B796">
            <v>163606</v>
          </cell>
          <cell r="C796" t="str">
            <v>Equipo médico y científico</v>
          </cell>
          <cell r="D796">
            <v>0</v>
          </cell>
          <cell r="E796">
            <v>0</v>
          </cell>
          <cell r="F796">
            <v>0</v>
          </cell>
          <cell r="G796">
            <v>0</v>
          </cell>
          <cell r="H796">
            <v>0</v>
          </cell>
          <cell r="I796">
            <v>0</v>
          </cell>
        </row>
        <row r="797">
          <cell r="B797">
            <v>163607</v>
          </cell>
          <cell r="C797" t="str">
            <v>Muebles, enseres y equipo de oficina</v>
          </cell>
          <cell r="D797">
            <v>0</v>
          </cell>
          <cell r="E797">
            <v>0</v>
          </cell>
          <cell r="F797">
            <v>0</v>
          </cell>
          <cell r="G797">
            <v>0</v>
          </cell>
          <cell r="H797">
            <v>0</v>
          </cell>
          <cell r="I797">
            <v>0</v>
          </cell>
        </row>
        <row r="798">
          <cell r="B798">
            <v>163608</v>
          </cell>
          <cell r="C798" t="str">
            <v>Equipos de comunicación y computación</v>
          </cell>
          <cell r="D798">
            <v>0</v>
          </cell>
          <cell r="E798">
            <v>0</v>
          </cell>
          <cell r="F798">
            <v>0</v>
          </cell>
          <cell r="G798">
            <v>0</v>
          </cell>
          <cell r="H798">
            <v>0</v>
          </cell>
          <cell r="I798">
            <v>0</v>
          </cell>
        </row>
        <row r="799">
          <cell r="B799">
            <v>163609</v>
          </cell>
          <cell r="C799" t="str">
            <v>Equipos de transporte, tracción y elevación</v>
          </cell>
          <cell r="D799">
            <v>0</v>
          </cell>
          <cell r="E799">
            <v>0</v>
          </cell>
          <cell r="F799">
            <v>0</v>
          </cell>
          <cell r="G799">
            <v>0</v>
          </cell>
          <cell r="H799">
            <v>0</v>
          </cell>
          <cell r="I799">
            <v>0</v>
          </cell>
        </row>
        <row r="800">
          <cell r="B800">
            <v>163610</v>
          </cell>
          <cell r="C800" t="str">
            <v>Equipos de comedor, cocina, despensa y hotelería</v>
          </cell>
          <cell r="D800">
            <v>0</v>
          </cell>
          <cell r="E800">
            <v>0</v>
          </cell>
          <cell r="F800">
            <v>0</v>
          </cell>
          <cell r="G800">
            <v>0</v>
          </cell>
          <cell r="H800">
            <v>0</v>
          </cell>
          <cell r="I800">
            <v>0</v>
          </cell>
        </row>
        <row r="801">
          <cell r="B801">
            <v>163700</v>
          </cell>
          <cell r="C801" t="str">
            <v>PROPIEDADES, PLANTA Y EQUIPO NO EXPLOTADOS</v>
          </cell>
          <cell r="D801">
            <v>146232975.77000001</v>
          </cell>
          <cell r="E801">
            <v>8889240</v>
          </cell>
          <cell r="F801">
            <v>0</v>
          </cell>
          <cell r="G801">
            <v>155122215.77000001</v>
          </cell>
          <cell r="H801">
            <v>0</v>
          </cell>
          <cell r="I801">
            <v>155122215.77000001</v>
          </cell>
        </row>
        <row r="802">
          <cell r="B802">
            <v>163701</v>
          </cell>
          <cell r="C802" t="str">
            <v>Terrenos</v>
          </cell>
          <cell r="D802">
            <v>0</v>
          </cell>
          <cell r="E802">
            <v>0</v>
          </cell>
          <cell r="F802">
            <v>0</v>
          </cell>
          <cell r="G802">
            <v>0</v>
          </cell>
          <cell r="H802">
            <v>0</v>
          </cell>
          <cell r="I802">
            <v>0</v>
          </cell>
        </row>
        <row r="803">
          <cell r="B803">
            <v>163702</v>
          </cell>
          <cell r="C803" t="str">
            <v>Construcciones en curso</v>
          </cell>
          <cell r="D803">
            <v>0</v>
          </cell>
          <cell r="E803">
            <v>0</v>
          </cell>
          <cell r="F803">
            <v>0</v>
          </cell>
          <cell r="G803">
            <v>0</v>
          </cell>
          <cell r="H803">
            <v>0</v>
          </cell>
          <cell r="I803">
            <v>0</v>
          </cell>
        </row>
        <row r="804">
          <cell r="B804">
            <v>163703</v>
          </cell>
          <cell r="C804" t="str">
            <v>Edificaciones</v>
          </cell>
          <cell r="D804">
            <v>0</v>
          </cell>
          <cell r="E804">
            <v>0</v>
          </cell>
          <cell r="F804">
            <v>0</v>
          </cell>
          <cell r="G804">
            <v>0</v>
          </cell>
          <cell r="H804">
            <v>0</v>
          </cell>
          <cell r="I804">
            <v>0</v>
          </cell>
        </row>
        <row r="805">
          <cell r="B805">
            <v>163705</v>
          </cell>
          <cell r="C805" t="str">
            <v>Plantas, ductos y túneles</v>
          </cell>
          <cell r="D805">
            <v>0</v>
          </cell>
          <cell r="E805">
            <v>0</v>
          </cell>
          <cell r="F805">
            <v>0</v>
          </cell>
          <cell r="G805">
            <v>0</v>
          </cell>
          <cell r="H805">
            <v>0</v>
          </cell>
          <cell r="I805">
            <v>0</v>
          </cell>
        </row>
        <row r="806">
          <cell r="B806">
            <v>163706</v>
          </cell>
          <cell r="C806" t="str">
            <v>Redes, líneas y cables</v>
          </cell>
          <cell r="D806">
            <v>0</v>
          </cell>
          <cell r="E806">
            <v>0</v>
          </cell>
          <cell r="F806">
            <v>0</v>
          </cell>
          <cell r="G806">
            <v>0</v>
          </cell>
          <cell r="H806">
            <v>0</v>
          </cell>
          <cell r="I806">
            <v>0</v>
          </cell>
        </row>
        <row r="807">
          <cell r="B807">
            <v>163707</v>
          </cell>
          <cell r="C807" t="str">
            <v>Maquinaria y equipo</v>
          </cell>
          <cell r="D807">
            <v>0</v>
          </cell>
          <cell r="E807">
            <v>0</v>
          </cell>
          <cell r="F807">
            <v>0</v>
          </cell>
          <cell r="G807">
            <v>0</v>
          </cell>
          <cell r="H807">
            <v>0</v>
          </cell>
          <cell r="I807">
            <v>0</v>
          </cell>
        </row>
        <row r="808">
          <cell r="B808">
            <v>163708</v>
          </cell>
          <cell r="C808" t="str">
            <v>Equipo médico y científico</v>
          </cell>
          <cell r="D808">
            <v>0</v>
          </cell>
          <cell r="E808">
            <v>0</v>
          </cell>
          <cell r="F808">
            <v>0</v>
          </cell>
          <cell r="G808">
            <v>0</v>
          </cell>
          <cell r="H808">
            <v>0</v>
          </cell>
          <cell r="I808">
            <v>0</v>
          </cell>
        </row>
        <row r="809">
          <cell r="B809">
            <v>163709</v>
          </cell>
          <cell r="C809" t="str">
            <v>Muebles, enseres y equipo de oficina</v>
          </cell>
          <cell r="D809">
            <v>2221730</v>
          </cell>
          <cell r="E809">
            <v>0</v>
          </cell>
          <cell r="F809">
            <v>0</v>
          </cell>
          <cell r="G809">
            <v>2221730</v>
          </cell>
          <cell r="H809">
            <v>0</v>
          </cell>
          <cell r="I809">
            <v>2221730</v>
          </cell>
        </row>
        <row r="810">
          <cell r="B810">
            <v>163710</v>
          </cell>
          <cell r="C810" t="str">
            <v>Equipos de comunicación y computación</v>
          </cell>
          <cell r="D810">
            <v>144011245.77000001</v>
          </cell>
          <cell r="E810">
            <v>8889240</v>
          </cell>
          <cell r="F810">
            <v>0</v>
          </cell>
          <cell r="G810">
            <v>152900485.77000001</v>
          </cell>
          <cell r="H810">
            <v>0</v>
          </cell>
          <cell r="I810">
            <v>152900485.77000001</v>
          </cell>
        </row>
        <row r="811">
          <cell r="B811">
            <v>163711</v>
          </cell>
          <cell r="C811" t="str">
            <v>Equipos de transporte, tracción y elevación</v>
          </cell>
          <cell r="D811">
            <v>0</v>
          </cell>
          <cell r="E811">
            <v>0</v>
          </cell>
          <cell r="F811">
            <v>0</v>
          </cell>
          <cell r="G811">
            <v>0</v>
          </cell>
          <cell r="H811">
            <v>0</v>
          </cell>
          <cell r="I811">
            <v>0</v>
          </cell>
        </row>
        <row r="812">
          <cell r="B812">
            <v>163712</v>
          </cell>
          <cell r="C812" t="str">
            <v>Equipos de comedor, cocina, despensa y hotelería</v>
          </cell>
          <cell r="D812">
            <v>0</v>
          </cell>
          <cell r="E812">
            <v>0</v>
          </cell>
          <cell r="F812">
            <v>0</v>
          </cell>
          <cell r="G812">
            <v>0</v>
          </cell>
          <cell r="H812">
            <v>0</v>
          </cell>
          <cell r="I812">
            <v>0</v>
          </cell>
        </row>
        <row r="813">
          <cell r="B813">
            <v>164000</v>
          </cell>
          <cell r="C813" t="str">
            <v>EDIFICACIONES</v>
          </cell>
          <cell r="D813">
            <v>3383338945.27</v>
          </cell>
          <cell r="E813">
            <v>23916590250</v>
          </cell>
          <cell r="F813">
            <v>0</v>
          </cell>
          <cell r="G813">
            <v>27299929195.27</v>
          </cell>
          <cell r="H813">
            <v>0</v>
          </cell>
          <cell r="I813">
            <v>27299929195.27</v>
          </cell>
        </row>
        <row r="814">
          <cell r="B814">
            <v>164001</v>
          </cell>
          <cell r="C814" t="str">
            <v>Edificios y casas</v>
          </cell>
          <cell r="D814">
            <v>0</v>
          </cell>
          <cell r="E814">
            <v>0</v>
          </cell>
          <cell r="F814">
            <v>0</v>
          </cell>
          <cell r="G814">
            <v>0</v>
          </cell>
          <cell r="H814">
            <v>0</v>
          </cell>
          <cell r="I814">
            <v>0</v>
          </cell>
        </row>
        <row r="815">
          <cell r="B815">
            <v>164002</v>
          </cell>
          <cell r="C815" t="str">
            <v>Oficinas</v>
          </cell>
          <cell r="D815">
            <v>0</v>
          </cell>
          <cell r="E815">
            <v>0</v>
          </cell>
          <cell r="F815">
            <v>0</v>
          </cell>
          <cell r="G815">
            <v>0</v>
          </cell>
          <cell r="H815">
            <v>0</v>
          </cell>
          <cell r="I815">
            <v>0</v>
          </cell>
        </row>
        <row r="816">
          <cell r="B816">
            <v>164003</v>
          </cell>
          <cell r="C816" t="str">
            <v>Almacenes</v>
          </cell>
          <cell r="D816">
            <v>0</v>
          </cell>
          <cell r="E816">
            <v>0</v>
          </cell>
          <cell r="F816">
            <v>0</v>
          </cell>
          <cell r="G816">
            <v>0</v>
          </cell>
          <cell r="H816">
            <v>0</v>
          </cell>
          <cell r="I816">
            <v>0</v>
          </cell>
        </row>
        <row r="817">
          <cell r="B817">
            <v>164004</v>
          </cell>
          <cell r="C817" t="str">
            <v>Locales</v>
          </cell>
          <cell r="D817">
            <v>0</v>
          </cell>
          <cell r="E817">
            <v>0</v>
          </cell>
          <cell r="F817">
            <v>0</v>
          </cell>
          <cell r="G817">
            <v>0</v>
          </cell>
          <cell r="H817">
            <v>0</v>
          </cell>
          <cell r="I817">
            <v>0</v>
          </cell>
        </row>
        <row r="818">
          <cell r="B818">
            <v>164005</v>
          </cell>
          <cell r="C818" t="str">
            <v>Fábricas</v>
          </cell>
          <cell r="D818">
            <v>0</v>
          </cell>
          <cell r="E818">
            <v>0</v>
          </cell>
          <cell r="F818">
            <v>0</v>
          </cell>
          <cell r="G818">
            <v>0</v>
          </cell>
          <cell r="H818">
            <v>0</v>
          </cell>
          <cell r="I818">
            <v>0</v>
          </cell>
        </row>
        <row r="819">
          <cell r="B819">
            <v>164006</v>
          </cell>
          <cell r="C819" t="str">
            <v>Mataderos</v>
          </cell>
          <cell r="D819">
            <v>0</v>
          </cell>
          <cell r="E819">
            <v>0</v>
          </cell>
          <cell r="F819">
            <v>0</v>
          </cell>
          <cell r="G819">
            <v>0</v>
          </cell>
          <cell r="H819">
            <v>0</v>
          </cell>
          <cell r="I819">
            <v>0</v>
          </cell>
        </row>
        <row r="820">
          <cell r="B820">
            <v>164007</v>
          </cell>
          <cell r="C820" t="str">
            <v>Salas de exhibición, conferencias y ventas</v>
          </cell>
          <cell r="D820">
            <v>0</v>
          </cell>
          <cell r="E820">
            <v>0</v>
          </cell>
          <cell r="F820">
            <v>0</v>
          </cell>
          <cell r="G820">
            <v>0</v>
          </cell>
          <cell r="H820">
            <v>0</v>
          </cell>
          <cell r="I820">
            <v>0</v>
          </cell>
        </row>
        <row r="821">
          <cell r="B821">
            <v>164008</v>
          </cell>
          <cell r="C821" t="str">
            <v>Cafeterías y casinos</v>
          </cell>
          <cell r="D821">
            <v>0</v>
          </cell>
          <cell r="E821">
            <v>0</v>
          </cell>
          <cell r="F821">
            <v>0</v>
          </cell>
          <cell r="G821">
            <v>0</v>
          </cell>
          <cell r="H821">
            <v>0</v>
          </cell>
          <cell r="I821">
            <v>0</v>
          </cell>
        </row>
        <row r="822">
          <cell r="B822">
            <v>164009</v>
          </cell>
          <cell r="C822" t="str">
            <v>Colegios y escuelas</v>
          </cell>
          <cell r="D822">
            <v>0</v>
          </cell>
          <cell r="E822">
            <v>0</v>
          </cell>
          <cell r="F822">
            <v>0</v>
          </cell>
          <cell r="G822">
            <v>0</v>
          </cell>
          <cell r="H822">
            <v>0</v>
          </cell>
          <cell r="I822">
            <v>0</v>
          </cell>
        </row>
        <row r="823">
          <cell r="B823">
            <v>164010</v>
          </cell>
          <cell r="C823" t="str">
            <v>Clínicas y hospitales</v>
          </cell>
          <cell r="D823">
            <v>0</v>
          </cell>
          <cell r="E823">
            <v>0</v>
          </cell>
          <cell r="F823">
            <v>0</v>
          </cell>
          <cell r="G823">
            <v>0</v>
          </cell>
          <cell r="H823">
            <v>0</v>
          </cell>
          <cell r="I823">
            <v>0</v>
          </cell>
        </row>
        <row r="824">
          <cell r="B824">
            <v>164011</v>
          </cell>
          <cell r="C824" t="str">
            <v>Clubes</v>
          </cell>
          <cell r="D824">
            <v>0</v>
          </cell>
          <cell r="E824">
            <v>0</v>
          </cell>
          <cell r="F824">
            <v>0</v>
          </cell>
          <cell r="G824">
            <v>0</v>
          </cell>
          <cell r="H824">
            <v>0</v>
          </cell>
          <cell r="I824">
            <v>0</v>
          </cell>
        </row>
        <row r="825">
          <cell r="B825">
            <v>164012</v>
          </cell>
          <cell r="C825" t="str">
            <v>Hoteles, hostales y paradores</v>
          </cell>
          <cell r="D825">
            <v>0</v>
          </cell>
          <cell r="E825">
            <v>0</v>
          </cell>
          <cell r="F825">
            <v>0</v>
          </cell>
          <cell r="G825">
            <v>0</v>
          </cell>
          <cell r="H825">
            <v>0</v>
          </cell>
          <cell r="I825">
            <v>0</v>
          </cell>
        </row>
        <row r="826">
          <cell r="B826">
            <v>164013</v>
          </cell>
          <cell r="C826" t="str">
            <v>Silos</v>
          </cell>
          <cell r="D826">
            <v>0</v>
          </cell>
          <cell r="E826">
            <v>0</v>
          </cell>
          <cell r="F826">
            <v>0</v>
          </cell>
          <cell r="G826">
            <v>0</v>
          </cell>
          <cell r="H826">
            <v>0</v>
          </cell>
          <cell r="I826">
            <v>0</v>
          </cell>
        </row>
        <row r="827">
          <cell r="B827">
            <v>164014</v>
          </cell>
          <cell r="C827" t="str">
            <v>Invernaderos</v>
          </cell>
          <cell r="D827">
            <v>0</v>
          </cell>
          <cell r="E827">
            <v>0</v>
          </cell>
          <cell r="F827">
            <v>0</v>
          </cell>
          <cell r="G827">
            <v>0</v>
          </cell>
          <cell r="H827">
            <v>0</v>
          </cell>
          <cell r="I827">
            <v>0</v>
          </cell>
        </row>
        <row r="828">
          <cell r="B828">
            <v>164015</v>
          </cell>
          <cell r="C828" t="str">
            <v>Casetas y campamentos</v>
          </cell>
          <cell r="D828">
            <v>0</v>
          </cell>
          <cell r="E828">
            <v>0</v>
          </cell>
          <cell r="F828">
            <v>0</v>
          </cell>
          <cell r="G828">
            <v>0</v>
          </cell>
          <cell r="H828">
            <v>0</v>
          </cell>
          <cell r="I828">
            <v>0</v>
          </cell>
        </row>
        <row r="829">
          <cell r="B829">
            <v>164017</v>
          </cell>
          <cell r="C829" t="str">
            <v>Parqueaderos y garajes</v>
          </cell>
          <cell r="D829">
            <v>0</v>
          </cell>
          <cell r="E829">
            <v>0</v>
          </cell>
          <cell r="F829">
            <v>0</v>
          </cell>
          <cell r="G829">
            <v>0</v>
          </cell>
          <cell r="H829">
            <v>0</v>
          </cell>
          <cell r="I829">
            <v>0</v>
          </cell>
        </row>
        <row r="830">
          <cell r="B830">
            <v>164018</v>
          </cell>
          <cell r="C830" t="str">
            <v>Bodegas</v>
          </cell>
          <cell r="D830">
            <v>3383338945.27</v>
          </cell>
          <cell r="E830">
            <v>0</v>
          </cell>
          <cell r="F830">
            <v>0</v>
          </cell>
          <cell r="G830">
            <v>3383338945.27</v>
          </cell>
          <cell r="H830">
            <v>0</v>
          </cell>
          <cell r="I830">
            <v>3383338945.27</v>
          </cell>
        </row>
        <row r="831">
          <cell r="B831">
            <v>164019</v>
          </cell>
          <cell r="C831" t="str">
            <v>Instalaciones deportivas y recreacionales</v>
          </cell>
          <cell r="D831">
            <v>0</v>
          </cell>
          <cell r="E831">
            <v>23916590250</v>
          </cell>
          <cell r="F831">
            <v>0</v>
          </cell>
          <cell r="G831">
            <v>23916590250</v>
          </cell>
          <cell r="H831">
            <v>0</v>
          </cell>
          <cell r="I831">
            <v>23916590250</v>
          </cell>
        </row>
        <row r="832">
          <cell r="B832">
            <v>164020</v>
          </cell>
          <cell r="C832" t="str">
            <v>Estanques</v>
          </cell>
          <cell r="D832">
            <v>0</v>
          </cell>
          <cell r="E832">
            <v>0</v>
          </cell>
          <cell r="F832">
            <v>0</v>
          </cell>
          <cell r="G832">
            <v>0</v>
          </cell>
          <cell r="H832">
            <v>0</v>
          </cell>
          <cell r="I832">
            <v>0</v>
          </cell>
        </row>
        <row r="833">
          <cell r="B833">
            <v>164022</v>
          </cell>
          <cell r="C833" t="str">
            <v>Presas</v>
          </cell>
          <cell r="D833">
            <v>0</v>
          </cell>
          <cell r="E833">
            <v>0</v>
          </cell>
          <cell r="F833">
            <v>0</v>
          </cell>
          <cell r="G833">
            <v>0</v>
          </cell>
          <cell r="H833">
            <v>0</v>
          </cell>
          <cell r="I833">
            <v>0</v>
          </cell>
        </row>
        <row r="834">
          <cell r="B834">
            <v>164023</v>
          </cell>
          <cell r="C834" t="str">
            <v>Pozos</v>
          </cell>
          <cell r="D834">
            <v>0</v>
          </cell>
          <cell r="E834">
            <v>0</v>
          </cell>
          <cell r="F834">
            <v>0</v>
          </cell>
          <cell r="G834">
            <v>0</v>
          </cell>
          <cell r="H834">
            <v>0</v>
          </cell>
          <cell r="I834">
            <v>0</v>
          </cell>
        </row>
        <row r="835">
          <cell r="B835">
            <v>164024</v>
          </cell>
          <cell r="C835" t="str">
            <v>Tanques de almacenamiento</v>
          </cell>
          <cell r="D835">
            <v>0</v>
          </cell>
          <cell r="E835">
            <v>0</v>
          </cell>
          <cell r="F835">
            <v>0</v>
          </cell>
          <cell r="G835">
            <v>0</v>
          </cell>
          <cell r="H835">
            <v>0</v>
          </cell>
          <cell r="I835">
            <v>0</v>
          </cell>
        </row>
        <row r="836">
          <cell r="B836">
            <v>164025</v>
          </cell>
          <cell r="C836" t="str">
            <v>Estaciones repetidoras</v>
          </cell>
          <cell r="D836">
            <v>0</v>
          </cell>
          <cell r="E836">
            <v>0</v>
          </cell>
          <cell r="F836">
            <v>0</v>
          </cell>
          <cell r="G836">
            <v>0</v>
          </cell>
          <cell r="H836">
            <v>0</v>
          </cell>
          <cell r="I836">
            <v>0</v>
          </cell>
        </row>
        <row r="837">
          <cell r="B837">
            <v>164027</v>
          </cell>
          <cell r="C837" t="str">
            <v>Edificaciones pendientes de legalizar</v>
          </cell>
          <cell r="D837">
            <v>0</v>
          </cell>
          <cell r="E837">
            <v>0</v>
          </cell>
          <cell r="F837">
            <v>0</v>
          </cell>
          <cell r="G837">
            <v>0</v>
          </cell>
          <cell r="H837">
            <v>0</v>
          </cell>
          <cell r="I837">
            <v>0</v>
          </cell>
        </row>
        <row r="838">
          <cell r="B838">
            <v>164028</v>
          </cell>
          <cell r="C838" t="str">
            <v>Edificaciones de propiedad de terceros</v>
          </cell>
          <cell r="D838">
            <v>0</v>
          </cell>
          <cell r="E838">
            <v>0</v>
          </cell>
          <cell r="F838">
            <v>0</v>
          </cell>
          <cell r="G838">
            <v>0</v>
          </cell>
          <cell r="H838">
            <v>0</v>
          </cell>
          <cell r="I838">
            <v>0</v>
          </cell>
        </row>
        <row r="839">
          <cell r="B839">
            <v>164029</v>
          </cell>
          <cell r="C839" t="str">
            <v>Infraestructura portuaria</v>
          </cell>
          <cell r="D839">
            <v>0</v>
          </cell>
          <cell r="E839">
            <v>0</v>
          </cell>
          <cell r="F839">
            <v>0</v>
          </cell>
          <cell r="G839">
            <v>0</v>
          </cell>
          <cell r="H839">
            <v>0</v>
          </cell>
          <cell r="I839">
            <v>0</v>
          </cell>
        </row>
        <row r="840">
          <cell r="B840">
            <v>164030</v>
          </cell>
          <cell r="C840" t="str">
            <v>Aeropuertos militares y de policía</v>
          </cell>
          <cell r="D840">
            <v>0</v>
          </cell>
          <cell r="E840">
            <v>0</v>
          </cell>
          <cell r="F840">
            <v>0</v>
          </cell>
          <cell r="G840">
            <v>0</v>
          </cell>
          <cell r="H840">
            <v>0</v>
          </cell>
          <cell r="I840">
            <v>0</v>
          </cell>
        </row>
        <row r="841">
          <cell r="B841">
            <v>164032</v>
          </cell>
          <cell r="C841" t="str">
            <v>Edificaciones con uso futuro indeterminado</v>
          </cell>
          <cell r="D841">
            <v>0</v>
          </cell>
          <cell r="E841">
            <v>0</v>
          </cell>
          <cell r="F841">
            <v>0</v>
          </cell>
          <cell r="G841">
            <v>0</v>
          </cell>
          <cell r="H841">
            <v>0</v>
          </cell>
          <cell r="I841">
            <v>0</v>
          </cell>
        </row>
        <row r="842">
          <cell r="B842">
            <v>164033</v>
          </cell>
          <cell r="C842" t="str">
            <v>Infraestructura férrea</v>
          </cell>
          <cell r="D842">
            <v>0</v>
          </cell>
          <cell r="E842">
            <v>0</v>
          </cell>
          <cell r="F842">
            <v>0</v>
          </cell>
          <cell r="G842">
            <v>0</v>
          </cell>
          <cell r="H842">
            <v>0</v>
          </cell>
          <cell r="I842">
            <v>0</v>
          </cell>
        </row>
        <row r="843">
          <cell r="B843">
            <v>164090</v>
          </cell>
          <cell r="C843" t="str">
            <v>Otras edificaciones</v>
          </cell>
          <cell r="D843">
            <v>0</v>
          </cell>
          <cell r="E843">
            <v>0</v>
          </cell>
          <cell r="F843">
            <v>0</v>
          </cell>
          <cell r="G843">
            <v>0</v>
          </cell>
          <cell r="H843">
            <v>0</v>
          </cell>
          <cell r="I843">
            <v>0</v>
          </cell>
        </row>
        <row r="844">
          <cell r="B844">
            <v>164200</v>
          </cell>
          <cell r="C844" t="str">
            <v>REPUESTOS</v>
          </cell>
          <cell r="D844">
            <v>0</v>
          </cell>
          <cell r="E844">
            <v>0</v>
          </cell>
          <cell r="F844">
            <v>0</v>
          </cell>
          <cell r="G844">
            <v>0</v>
          </cell>
          <cell r="H844">
            <v>0</v>
          </cell>
          <cell r="I844">
            <v>0</v>
          </cell>
        </row>
        <row r="845">
          <cell r="B845">
            <v>164201</v>
          </cell>
          <cell r="C845" t="str">
            <v>Edificaciones</v>
          </cell>
          <cell r="D845">
            <v>0</v>
          </cell>
          <cell r="E845">
            <v>0</v>
          </cell>
          <cell r="F845">
            <v>0</v>
          </cell>
          <cell r="G845">
            <v>0</v>
          </cell>
          <cell r="H845">
            <v>0</v>
          </cell>
          <cell r="I845">
            <v>0</v>
          </cell>
        </row>
        <row r="846">
          <cell r="B846">
            <v>164202</v>
          </cell>
          <cell r="C846" t="str">
            <v>Plantas, ductos y túneles</v>
          </cell>
          <cell r="D846">
            <v>0</v>
          </cell>
          <cell r="E846">
            <v>0</v>
          </cell>
          <cell r="F846">
            <v>0</v>
          </cell>
          <cell r="G846">
            <v>0</v>
          </cell>
          <cell r="H846">
            <v>0</v>
          </cell>
          <cell r="I846">
            <v>0</v>
          </cell>
        </row>
        <row r="847">
          <cell r="B847">
            <v>164203</v>
          </cell>
          <cell r="C847" t="str">
            <v>Redes, líneas y cables</v>
          </cell>
          <cell r="D847">
            <v>0</v>
          </cell>
          <cell r="E847">
            <v>0</v>
          </cell>
          <cell r="F847">
            <v>0</v>
          </cell>
          <cell r="G847">
            <v>0</v>
          </cell>
          <cell r="H847">
            <v>0</v>
          </cell>
          <cell r="I847">
            <v>0</v>
          </cell>
        </row>
        <row r="848">
          <cell r="B848">
            <v>164204</v>
          </cell>
          <cell r="C848" t="str">
            <v>Maquinaria y equipo</v>
          </cell>
          <cell r="D848">
            <v>0</v>
          </cell>
          <cell r="E848">
            <v>0</v>
          </cell>
          <cell r="F848">
            <v>0</v>
          </cell>
          <cell r="G848">
            <v>0</v>
          </cell>
          <cell r="H848">
            <v>0</v>
          </cell>
          <cell r="I848">
            <v>0</v>
          </cell>
        </row>
        <row r="849">
          <cell r="B849">
            <v>164205</v>
          </cell>
          <cell r="C849" t="str">
            <v>Equipo médico y científico</v>
          </cell>
          <cell r="D849">
            <v>0</v>
          </cell>
          <cell r="E849">
            <v>0</v>
          </cell>
          <cell r="F849">
            <v>0</v>
          </cell>
          <cell r="G849">
            <v>0</v>
          </cell>
          <cell r="H849">
            <v>0</v>
          </cell>
          <cell r="I849">
            <v>0</v>
          </cell>
        </row>
        <row r="850">
          <cell r="B850">
            <v>164206</v>
          </cell>
          <cell r="C850" t="str">
            <v>Muebles, enseres y equipo de oficina</v>
          </cell>
          <cell r="D850">
            <v>0</v>
          </cell>
          <cell r="E850">
            <v>0</v>
          </cell>
          <cell r="F850">
            <v>0</v>
          </cell>
          <cell r="G850">
            <v>0</v>
          </cell>
          <cell r="H850">
            <v>0</v>
          </cell>
          <cell r="I850">
            <v>0</v>
          </cell>
        </row>
        <row r="851">
          <cell r="B851">
            <v>164207</v>
          </cell>
          <cell r="C851" t="str">
            <v>Equipos de comunicación y computación</v>
          </cell>
          <cell r="D851">
            <v>0</v>
          </cell>
          <cell r="E851">
            <v>0</v>
          </cell>
          <cell r="F851">
            <v>0</v>
          </cell>
          <cell r="G851">
            <v>0</v>
          </cell>
          <cell r="H851">
            <v>0</v>
          </cell>
          <cell r="I851">
            <v>0</v>
          </cell>
        </row>
        <row r="852">
          <cell r="B852">
            <v>164208</v>
          </cell>
          <cell r="C852" t="str">
            <v>Equipos de transporte, tracción y elevación</v>
          </cell>
          <cell r="D852">
            <v>0</v>
          </cell>
          <cell r="E852">
            <v>0</v>
          </cell>
          <cell r="F852">
            <v>0</v>
          </cell>
          <cell r="G852">
            <v>0</v>
          </cell>
          <cell r="H852">
            <v>0</v>
          </cell>
          <cell r="I852">
            <v>0</v>
          </cell>
        </row>
        <row r="853">
          <cell r="B853">
            <v>164209</v>
          </cell>
          <cell r="C853" t="str">
            <v>Equipos de comedor, cocina, despensa y hotelería</v>
          </cell>
          <cell r="D853">
            <v>0</v>
          </cell>
          <cell r="E853">
            <v>0</v>
          </cell>
          <cell r="F853">
            <v>0</v>
          </cell>
          <cell r="G853">
            <v>0</v>
          </cell>
          <cell r="H853">
            <v>0</v>
          </cell>
          <cell r="I853">
            <v>0</v>
          </cell>
        </row>
        <row r="854">
          <cell r="B854">
            <v>164290</v>
          </cell>
          <cell r="C854" t="str">
            <v>Otros repuestos</v>
          </cell>
          <cell r="D854">
            <v>0</v>
          </cell>
          <cell r="E854">
            <v>0</v>
          </cell>
          <cell r="F854">
            <v>0</v>
          </cell>
          <cell r="G854">
            <v>0</v>
          </cell>
          <cell r="H854">
            <v>0</v>
          </cell>
          <cell r="I854">
            <v>0</v>
          </cell>
        </row>
        <row r="855">
          <cell r="B855">
            <v>164500</v>
          </cell>
          <cell r="C855" t="str">
            <v>PLANTAS, DUCTOS Y TÚNELES</v>
          </cell>
          <cell r="D855">
            <v>0</v>
          </cell>
          <cell r="E855">
            <v>0</v>
          </cell>
          <cell r="F855">
            <v>0</v>
          </cell>
          <cell r="G855">
            <v>0</v>
          </cell>
          <cell r="H855">
            <v>0</v>
          </cell>
          <cell r="I855">
            <v>0</v>
          </cell>
        </row>
        <row r="856">
          <cell r="B856">
            <v>164501</v>
          </cell>
          <cell r="C856" t="str">
            <v>Plantas de generación</v>
          </cell>
          <cell r="D856">
            <v>0</v>
          </cell>
          <cell r="E856">
            <v>0</v>
          </cell>
          <cell r="F856">
            <v>0</v>
          </cell>
          <cell r="G856">
            <v>0</v>
          </cell>
          <cell r="H856">
            <v>0</v>
          </cell>
          <cell r="I856">
            <v>0</v>
          </cell>
        </row>
        <row r="857">
          <cell r="B857">
            <v>164502</v>
          </cell>
          <cell r="C857" t="str">
            <v>Plantas de tratamiento</v>
          </cell>
          <cell r="D857">
            <v>0</v>
          </cell>
          <cell r="E857">
            <v>0</v>
          </cell>
          <cell r="F857">
            <v>0</v>
          </cell>
          <cell r="G857">
            <v>0</v>
          </cell>
          <cell r="H857">
            <v>0</v>
          </cell>
          <cell r="I857">
            <v>0</v>
          </cell>
        </row>
        <row r="858">
          <cell r="B858">
            <v>164503</v>
          </cell>
          <cell r="C858" t="str">
            <v>Plantas deshidratadoras</v>
          </cell>
          <cell r="D858">
            <v>0</v>
          </cell>
          <cell r="E858">
            <v>0</v>
          </cell>
          <cell r="F858">
            <v>0</v>
          </cell>
          <cell r="G858">
            <v>0</v>
          </cell>
          <cell r="H858">
            <v>0</v>
          </cell>
          <cell r="I858">
            <v>0</v>
          </cell>
        </row>
        <row r="859">
          <cell r="B859">
            <v>164504</v>
          </cell>
          <cell r="C859" t="str">
            <v>Plantas de transmisión</v>
          </cell>
          <cell r="D859">
            <v>0</v>
          </cell>
          <cell r="E859">
            <v>0</v>
          </cell>
          <cell r="F859">
            <v>0</v>
          </cell>
          <cell r="G859">
            <v>0</v>
          </cell>
          <cell r="H859">
            <v>0</v>
          </cell>
          <cell r="I859">
            <v>0</v>
          </cell>
        </row>
        <row r="860">
          <cell r="B860">
            <v>164505</v>
          </cell>
          <cell r="C860" t="str">
            <v>Plantas de distribución</v>
          </cell>
          <cell r="D860">
            <v>0</v>
          </cell>
          <cell r="E860">
            <v>0</v>
          </cell>
          <cell r="F860">
            <v>0</v>
          </cell>
          <cell r="G860">
            <v>0</v>
          </cell>
          <cell r="H860">
            <v>0</v>
          </cell>
          <cell r="I860">
            <v>0</v>
          </cell>
        </row>
        <row r="861">
          <cell r="B861">
            <v>164506</v>
          </cell>
          <cell r="C861" t="str">
            <v>Plantas de producción</v>
          </cell>
          <cell r="D861">
            <v>0</v>
          </cell>
          <cell r="E861">
            <v>0</v>
          </cell>
          <cell r="F861">
            <v>0</v>
          </cell>
          <cell r="G861">
            <v>0</v>
          </cell>
          <cell r="H861">
            <v>0</v>
          </cell>
          <cell r="I861">
            <v>0</v>
          </cell>
        </row>
        <row r="862">
          <cell r="B862">
            <v>164507</v>
          </cell>
          <cell r="C862" t="str">
            <v>Plantas de conducción</v>
          </cell>
          <cell r="D862">
            <v>0</v>
          </cell>
          <cell r="E862">
            <v>0</v>
          </cell>
          <cell r="F862">
            <v>0</v>
          </cell>
          <cell r="G862">
            <v>0</v>
          </cell>
          <cell r="H862">
            <v>0</v>
          </cell>
          <cell r="I862">
            <v>0</v>
          </cell>
        </row>
        <row r="863">
          <cell r="B863">
            <v>164508</v>
          </cell>
          <cell r="C863" t="str">
            <v>Plantas de telecomunicaciones</v>
          </cell>
          <cell r="D863">
            <v>0</v>
          </cell>
          <cell r="E863">
            <v>0</v>
          </cell>
          <cell r="F863">
            <v>0</v>
          </cell>
          <cell r="G863">
            <v>0</v>
          </cell>
          <cell r="H863">
            <v>0</v>
          </cell>
          <cell r="I863">
            <v>0</v>
          </cell>
        </row>
        <row r="864">
          <cell r="B864">
            <v>164512</v>
          </cell>
          <cell r="C864" t="str">
            <v>Subestaciones y/o estaciones de regulación</v>
          </cell>
          <cell r="D864">
            <v>0</v>
          </cell>
          <cell r="E864">
            <v>0</v>
          </cell>
          <cell r="F864">
            <v>0</v>
          </cell>
          <cell r="G864">
            <v>0</v>
          </cell>
          <cell r="H864">
            <v>0</v>
          </cell>
          <cell r="I864">
            <v>0</v>
          </cell>
        </row>
        <row r="865">
          <cell r="B865">
            <v>164513</v>
          </cell>
          <cell r="C865" t="str">
            <v>Acueducto y canalización</v>
          </cell>
          <cell r="D865">
            <v>0</v>
          </cell>
          <cell r="E865">
            <v>0</v>
          </cell>
          <cell r="F865">
            <v>0</v>
          </cell>
          <cell r="G865">
            <v>0</v>
          </cell>
          <cell r="H865">
            <v>0</v>
          </cell>
          <cell r="I865">
            <v>0</v>
          </cell>
        </row>
        <row r="866">
          <cell r="B866">
            <v>164514</v>
          </cell>
          <cell r="C866" t="str">
            <v>Estaciones de bombeo</v>
          </cell>
          <cell r="D866">
            <v>0</v>
          </cell>
          <cell r="E866">
            <v>0</v>
          </cell>
          <cell r="F866">
            <v>0</v>
          </cell>
          <cell r="G866">
            <v>0</v>
          </cell>
          <cell r="H866">
            <v>0</v>
          </cell>
          <cell r="I866">
            <v>0</v>
          </cell>
        </row>
        <row r="867">
          <cell r="B867">
            <v>164515</v>
          </cell>
          <cell r="C867" t="str">
            <v>Plantas, ductos y túneles pendientes de legalizar</v>
          </cell>
          <cell r="D867">
            <v>0</v>
          </cell>
          <cell r="E867">
            <v>0</v>
          </cell>
          <cell r="F867">
            <v>0</v>
          </cell>
          <cell r="G867">
            <v>0</v>
          </cell>
          <cell r="H867">
            <v>0</v>
          </cell>
          <cell r="I867">
            <v>0</v>
          </cell>
        </row>
        <row r="868">
          <cell r="B868">
            <v>164516</v>
          </cell>
          <cell r="C868" t="str">
            <v>Plantas, ductos y túneles de propiedad de terceros</v>
          </cell>
          <cell r="D868">
            <v>0</v>
          </cell>
          <cell r="E868">
            <v>0</v>
          </cell>
          <cell r="F868">
            <v>0</v>
          </cell>
          <cell r="G868">
            <v>0</v>
          </cell>
          <cell r="H868">
            <v>0</v>
          </cell>
          <cell r="I868">
            <v>0</v>
          </cell>
        </row>
        <row r="869">
          <cell r="B869">
            <v>164590</v>
          </cell>
          <cell r="C869" t="str">
            <v>Otras plantas, ductos y túneles</v>
          </cell>
          <cell r="D869">
            <v>0</v>
          </cell>
          <cell r="E869">
            <v>0</v>
          </cell>
          <cell r="F869">
            <v>0</v>
          </cell>
          <cell r="G869">
            <v>0</v>
          </cell>
          <cell r="H869">
            <v>0</v>
          </cell>
          <cell r="I869">
            <v>0</v>
          </cell>
        </row>
        <row r="870">
          <cell r="B870">
            <v>165000</v>
          </cell>
          <cell r="C870" t="str">
            <v>REDES, LÍNEAS Y CABLES</v>
          </cell>
          <cell r="D870">
            <v>0</v>
          </cell>
          <cell r="E870">
            <v>0</v>
          </cell>
          <cell r="F870">
            <v>0</v>
          </cell>
          <cell r="G870">
            <v>0</v>
          </cell>
          <cell r="H870">
            <v>0</v>
          </cell>
          <cell r="I870">
            <v>0</v>
          </cell>
        </row>
        <row r="871">
          <cell r="B871">
            <v>165002</v>
          </cell>
          <cell r="C871" t="str">
            <v>Redes de distribución</v>
          </cell>
          <cell r="D871">
            <v>0</v>
          </cell>
          <cell r="E871">
            <v>0</v>
          </cell>
          <cell r="F871">
            <v>0</v>
          </cell>
          <cell r="G871">
            <v>0</v>
          </cell>
          <cell r="H871">
            <v>0</v>
          </cell>
          <cell r="I871">
            <v>0</v>
          </cell>
        </row>
        <row r="872">
          <cell r="B872">
            <v>165003</v>
          </cell>
          <cell r="C872" t="str">
            <v>Redes de recolección de aguas</v>
          </cell>
          <cell r="D872">
            <v>0</v>
          </cell>
          <cell r="E872">
            <v>0</v>
          </cell>
          <cell r="F872">
            <v>0</v>
          </cell>
          <cell r="G872">
            <v>0</v>
          </cell>
          <cell r="H872">
            <v>0</v>
          </cell>
          <cell r="I872">
            <v>0</v>
          </cell>
        </row>
        <row r="873">
          <cell r="B873">
            <v>165004</v>
          </cell>
          <cell r="C873" t="str">
            <v>Redes de distribución de vapor</v>
          </cell>
          <cell r="D873">
            <v>0</v>
          </cell>
          <cell r="E873">
            <v>0</v>
          </cell>
          <cell r="F873">
            <v>0</v>
          </cell>
          <cell r="G873">
            <v>0</v>
          </cell>
          <cell r="H873">
            <v>0</v>
          </cell>
          <cell r="I873">
            <v>0</v>
          </cell>
        </row>
        <row r="874">
          <cell r="B874">
            <v>165005</v>
          </cell>
          <cell r="C874" t="str">
            <v>Redes de aire</v>
          </cell>
          <cell r="D874">
            <v>0</v>
          </cell>
          <cell r="E874">
            <v>0</v>
          </cell>
          <cell r="F874">
            <v>0</v>
          </cell>
          <cell r="G874">
            <v>0</v>
          </cell>
          <cell r="H874">
            <v>0</v>
          </cell>
          <cell r="I874">
            <v>0</v>
          </cell>
        </row>
        <row r="875">
          <cell r="B875">
            <v>165006</v>
          </cell>
          <cell r="C875" t="str">
            <v>Redes de alimentación de gas</v>
          </cell>
          <cell r="D875">
            <v>0</v>
          </cell>
          <cell r="E875">
            <v>0</v>
          </cell>
          <cell r="F875">
            <v>0</v>
          </cell>
          <cell r="G875">
            <v>0</v>
          </cell>
          <cell r="H875">
            <v>0</v>
          </cell>
          <cell r="I875">
            <v>0</v>
          </cell>
        </row>
        <row r="876">
          <cell r="B876">
            <v>165007</v>
          </cell>
          <cell r="C876" t="str">
            <v>Líneas y cables de interconexión</v>
          </cell>
          <cell r="D876">
            <v>0</v>
          </cell>
          <cell r="E876">
            <v>0</v>
          </cell>
          <cell r="F876">
            <v>0</v>
          </cell>
          <cell r="G876">
            <v>0</v>
          </cell>
          <cell r="H876">
            <v>0</v>
          </cell>
          <cell r="I876">
            <v>0</v>
          </cell>
        </row>
        <row r="877">
          <cell r="B877">
            <v>165008</v>
          </cell>
          <cell r="C877" t="str">
            <v>Líneas y cables de transmisión</v>
          </cell>
          <cell r="D877">
            <v>0</v>
          </cell>
          <cell r="E877">
            <v>0</v>
          </cell>
          <cell r="F877">
            <v>0</v>
          </cell>
          <cell r="G877">
            <v>0</v>
          </cell>
          <cell r="H877">
            <v>0</v>
          </cell>
          <cell r="I877">
            <v>0</v>
          </cell>
        </row>
        <row r="878">
          <cell r="B878">
            <v>165009</v>
          </cell>
          <cell r="C878" t="str">
            <v>Líneas y cables de conducción</v>
          </cell>
          <cell r="D878">
            <v>0</v>
          </cell>
          <cell r="E878">
            <v>0</v>
          </cell>
          <cell r="F878">
            <v>0</v>
          </cell>
          <cell r="G878">
            <v>0</v>
          </cell>
          <cell r="H878">
            <v>0</v>
          </cell>
          <cell r="I878">
            <v>0</v>
          </cell>
        </row>
        <row r="879">
          <cell r="B879">
            <v>165010</v>
          </cell>
          <cell r="C879" t="str">
            <v>Líneas y cables de telecomunicaciones</v>
          </cell>
          <cell r="D879">
            <v>0</v>
          </cell>
          <cell r="E879">
            <v>0</v>
          </cell>
          <cell r="F879">
            <v>0</v>
          </cell>
          <cell r="G879">
            <v>0</v>
          </cell>
          <cell r="H879">
            <v>0</v>
          </cell>
          <cell r="I879">
            <v>0</v>
          </cell>
        </row>
        <row r="880">
          <cell r="B880">
            <v>165011</v>
          </cell>
          <cell r="C880" t="str">
            <v>Redes, líneas y cables pendientes de legalizar</v>
          </cell>
          <cell r="D880">
            <v>0</v>
          </cell>
          <cell r="E880">
            <v>0</v>
          </cell>
          <cell r="F880">
            <v>0</v>
          </cell>
          <cell r="G880">
            <v>0</v>
          </cell>
          <cell r="H880">
            <v>0</v>
          </cell>
          <cell r="I880">
            <v>0</v>
          </cell>
        </row>
        <row r="881">
          <cell r="B881">
            <v>165012</v>
          </cell>
          <cell r="C881" t="str">
            <v>Redes, líneas y cables de propiedad de terceros</v>
          </cell>
          <cell r="D881">
            <v>0</v>
          </cell>
          <cell r="E881">
            <v>0</v>
          </cell>
          <cell r="F881">
            <v>0</v>
          </cell>
          <cell r="G881">
            <v>0</v>
          </cell>
          <cell r="H881">
            <v>0</v>
          </cell>
          <cell r="I881">
            <v>0</v>
          </cell>
        </row>
        <row r="882">
          <cell r="B882">
            <v>165090</v>
          </cell>
          <cell r="C882" t="str">
            <v>Otras redes, líneas y cables</v>
          </cell>
          <cell r="D882">
            <v>0</v>
          </cell>
          <cell r="E882">
            <v>0</v>
          </cell>
          <cell r="F882">
            <v>0</v>
          </cell>
          <cell r="G882">
            <v>0</v>
          </cell>
          <cell r="H882">
            <v>0</v>
          </cell>
          <cell r="I882">
            <v>0</v>
          </cell>
        </row>
        <row r="883">
          <cell r="B883">
            <v>165500</v>
          </cell>
          <cell r="C883" t="str">
            <v>MAQUINARIA Y EQUIPO</v>
          </cell>
          <cell r="D883">
            <v>15347245751.23</v>
          </cell>
          <cell r="E883">
            <v>2191888774</v>
          </cell>
          <cell r="F883">
            <v>67261940.109999999</v>
          </cell>
          <cell r="G883">
            <v>17471872585.120003</v>
          </cell>
          <cell r="H883">
            <v>0</v>
          </cell>
          <cell r="I883">
            <v>17471872585.120003</v>
          </cell>
        </row>
        <row r="884">
          <cell r="B884">
            <v>165501</v>
          </cell>
          <cell r="C884" t="str">
            <v>Equipo de construcción</v>
          </cell>
          <cell r="D884">
            <v>0</v>
          </cell>
          <cell r="E884">
            <v>0</v>
          </cell>
          <cell r="F884">
            <v>0</v>
          </cell>
          <cell r="G884">
            <v>0</v>
          </cell>
          <cell r="H884">
            <v>0</v>
          </cell>
          <cell r="I884">
            <v>0</v>
          </cell>
        </row>
        <row r="885">
          <cell r="B885">
            <v>165502</v>
          </cell>
          <cell r="C885" t="str">
            <v>Armamento y equipo reservado</v>
          </cell>
          <cell r="D885">
            <v>0</v>
          </cell>
          <cell r="E885">
            <v>0</v>
          </cell>
          <cell r="F885">
            <v>0</v>
          </cell>
          <cell r="G885">
            <v>0</v>
          </cell>
          <cell r="H885">
            <v>0</v>
          </cell>
          <cell r="I885">
            <v>0</v>
          </cell>
        </row>
        <row r="886">
          <cell r="B886">
            <v>165503</v>
          </cell>
          <cell r="C886" t="str">
            <v>Equipo de perforación</v>
          </cell>
          <cell r="D886">
            <v>0</v>
          </cell>
          <cell r="E886">
            <v>0</v>
          </cell>
          <cell r="F886">
            <v>0</v>
          </cell>
          <cell r="G886">
            <v>0</v>
          </cell>
          <cell r="H886">
            <v>0</v>
          </cell>
          <cell r="I886">
            <v>0</v>
          </cell>
        </row>
        <row r="887">
          <cell r="B887">
            <v>165504</v>
          </cell>
          <cell r="C887" t="str">
            <v>Maquinaria industrial</v>
          </cell>
          <cell r="D887">
            <v>0</v>
          </cell>
          <cell r="E887">
            <v>0</v>
          </cell>
          <cell r="F887">
            <v>0</v>
          </cell>
          <cell r="G887">
            <v>0</v>
          </cell>
          <cell r="H887">
            <v>0</v>
          </cell>
          <cell r="I887">
            <v>0</v>
          </cell>
        </row>
        <row r="888">
          <cell r="B888">
            <v>165505</v>
          </cell>
          <cell r="C888" t="str">
            <v>Equipo de música</v>
          </cell>
          <cell r="D888">
            <v>0</v>
          </cell>
          <cell r="E888">
            <v>0</v>
          </cell>
          <cell r="F888">
            <v>0</v>
          </cell>
          <cell r="G888">
            <v>0</v>
          </cell>
          <cell r="H888">
            <v>0</v>
          </cell>
          <cell r="I888">
            <v>0</v>
          </cell>
        </row>
        <row r="889">
          <cell r="B889">
            <v>165506</v>
          </cell>
          <cell r="C889" t="str">
            <v>Equipo de recreación y deporte</v>
          </cell>
          <cell r="D889">
            <v>15052136657.83</v>
          </cell>
          <cell r="E889">
            <v>2191888774</v>
          </cell>
          <cell r="F889">
            <v>67261940.109999999</v>
          </cell>
          <cell r="G889">
            <v>17176763491.720001</v>
          </cell>
          <cell r="H889">
            <v>0</v>
          </cell>
          <cell r="I889">
            <v>17176763491.720001</v>
          </cell>
        </row>
        <row r="890">
          <cell r="B890">
            <v>165508</v>
          </cell>
          <cell r="C890" t="str">
            <v>Equipo agropecuario, de silvicultura, avicultura y pesca</v>
          </cell>
          <cell r="D890">
            <v>0</v>
          </cell>
          <cell r="E890">
            <v>0</v>
          </cell>
          <cell r="F890">
            <v>0</v>
          </cell>
          <cell r="G890">
            <v>0</v>
          </cell>
          <cell r="H890">
            <v>0</v>
          </cell>
          <cell r="I890">
            <v>0</v>
          </cell>
        </row>
        <row r="891">
          <cell r="B891">
            <v>165509</v>
          </cell>
          <cell r="C891" t="str">
            <v>Equipo de enseñanza</v>
          </cell>
          <cell r="D891">
            <v>0</v>
          </cell>
          <cell r="E891">
            <v>0</v>
          </cell>
          <cell r="F891">
            <v>0</v>
          </cell>
          <cell r="G891">
            <v>0</v>
          </cell>
          <cell r="H891">
            <v>0</v>
          </cell>
          <cell r="I891">
            <v>0</v>
          </cell>
        </row>
        <row r="892">
          <cell r="B892">
            <v>165511</v>
          </cell>
          <cell r="C892" t="str">
            <v>Herramientas y accesorios</v>
          </cell>
          <cell r="D892">
            <v>295109093.39999998</v>
          </cell>
          <cell r="E892">
            <v>0</v>
          </cell>
          <cell r="F892">
            <v>0</v>
          </cell>
          <cell r="G892">
            <v>295109093.39999998</v>
          </cell>
          <cell r="H892">
            <v>0</v>
          </cell>
          <cell r="I892">
            <v>295109093.39999998</v>
          </cell>
        </row>
        <row r="893">
          <cell r="B893">
            <v>165512</v>
          </cell>
          <cell r="C893" t="str">
            <v>Equipo para estaciones de bombeo</v>
          </cell>
          <cell r="D893">
            <v>0</v>
          </cell>
          <cell r="E893">
            <v>0</v>
          </cell>
          <cell r="F893">
            <v>0</v>
          </cell>
          <cell r="G893">
            <v>0</v>
          </cell>
          <cell r="H893">
            <v>0</v>
          </cell>
          <cell r="I893">
            <v>0</v>
          </cell>
        </row>
        <row r="894">
          <cell r="B894">
            <v>165520</v>
          </cell>
          <cell r="C894" t="str">
            <v>Equipo de centros de control</v>
          </cell>
          <cell r="D894">
            <v>0</v>
          </cell>
          <cell r="E894">
            <v>0</v>
          </cell>
          <cell r="F894">
            <v>0</v>
          </cell>
          <cell r="G894">
            <v>0</v>
          </cell>
          <cell r="H894">
            <v>0</v>
          </cell>
          <cell r="I894">
            <v>0</v>
          </cell>
        </row>
        <row r="895">
          <cell r="B895">
            <v>165521</v>
          </cell>
          <cell r="C895" t="str">
            <v>Maquinaria y equipo de dragado</v>
          </cell>
          <cell r="D895">
            <v>0</v>
          </cell>
          <cell r="E895">
            <v>0</v>
          </cell>
          <cell r="F895">
            <v>0</v>
          </cell>
          <cell r="G895">
            <v>0</v>
          </cell>
          <cell r="H895">
            <v>0</v>
          </cell>
          <cell r="I895">
            <v>0</v>
          </cell>
        </row>
        <row r="896">
          <cell r="B896">
            <v>165522</v>
          </cell>
          <cell r="C896" t="str">
            <v>Equipo de ayuda audiovisual</v>
          </cell>
          <cell r="D896">
            <v>0</v>
          </cell>
          <cell r="E896">
            <v>0</v>
          </cell>
          <cell r="F896">
            <v>0</v>
          </cell>
          <cell r="G896">
            <v>0</v>
          </cell>
          <cell r="H896">
            <v>0</v>
          </cell>
          <cell r="I896">
            <v>0</v>
          </cell>
        </row>
        <row r="897">
          <cell r="B897">
            <v>165523</v>
          </cell>
          <cell r="C897" t="str">
            <v>Equipo de aseo</v>
          </cell>
          <cell r="D897">
            <v>0</v>
          </cell>
          <cell r="E897">
            <v>0</v>
          </cell>
          <cell r="F897">
            <v>0</v>
          </cell>
          <cell r="G897">
            <v>0</v>
          </cell>
          <cell r="H897">
            <v>0</v>
          </cell>
          <cell r="I897">
            <v>0</v>
          </cell>
        </row>
        <row r="898">
          <cell r="B898">
            <v>165524</v>
          </cell>
          <cell r="C898" t="str">
            <v>Maquinaria y equipo pendiente de legalizar</v>
          </cell>
          <cell r="D898">
            <v>0</v>
          </cell>
          <cell r="E898">
            <v>0</v>
          </cell>
          <cell r="F898">
            <v>0</v>
          </cell>
          <cell r="G898">
            <v>0</v>
          </cell>
          <cell r="H898">
            <v>0</v>
          </cell>
          <cell r="I898">
            <v>0</v>
          </cell>
        </row>
        <row r="899">
          <cell r="B899">
            <v>165525</v>
          </cell>
          <cell r="C899" t="str">
            <v>Maquinaria y equipo de propiedad de terceros</v>
          </cell>
          <cell r="D899">
            <v>0</v>
          </cell>
          <cell r="E899">
            <v>0</v>
          </cell>
          <cell r="F899">
            <v>0</v>
          </cell>
          <cell r="G899">
            <v>0</v>
          </cell>
          <cell r="H899">
            <v>0</v>
          </cell>
          <cell r="I899">
            <v>0</v>
          </cell>
        </row>
        <row r="900">
          <cell r="B900">
            <v>165526</v>
          </cell>
          <cell r="C900" t="str">
            <v>Equipo de seguridad y rescate</v>
          </cell>
          <cell r="D900">
            <v>0</v>
          </cell>
          <cell r="E900">
            <v>0</v>
          </cell>
          <cell r="F900">
            <v>0</v>
          </cell>
          <cell r="G900">
            <v>0</v>
          </cell>
          <cell r="H900">
            <v>0</v>
          </cell>
          <cell r="I900">
            <v>0</v>
          </cell>
        </row>
        <row r="901">
          <cell r="B901">
            <v>165590</v>
          </cell>
          <cell r="C901" t="str">
            <v>Otra maquinaria y equipo</v>
          </cell>
          <cell r="D901">
            <v>0</v>
          </cell>
          <cell r="E901">
            <v>0</v>
          </cell>
          <cell r="F901">
            <v>0</v>
          </cell>
          <cell r="G901">
            <v>0</v>
          </cell>
          <cell r="H901">
            <v>0</v>
          </cell>
          <cell r="I901">
            <v>0</v>
          </cell>
        </row>
        <row r="902">
          <cell r="B902">
            <v>166000</v>
          </cell>
          <cell r="C902" t="str">
            <v>EQUIPO MÉDICO Y CIENTÍFICO</v>
          </cell>
          <cell r="D902">
            <v>2235446341.8499999</v>
          </cell>
          <cell r="E902">
            <v>140496906.03</v>
          </cell>
          <cell r="F902">
            <v>0</v>
          </cell>
          <cell r="G902">
            <v>2375943247.8800001</v>
          </cell>
          <cell r="H902">
            <v>0</v>
          </cell>
          <cell r="I902">
            <v>2375943247.8800001</v>
          </cell>
        </row>
        <row r="903">
          <cell r="B903">
            <v>166001</v>
          </cell>
          <cell r="C903" t="str">
            <v>Equipo de investigación</v>
          </cell>
          <cell r="D903">
            <v>0</v>
          </cell>
          <cell r="E903">
            <v>0</v>
          </cell>
          <cell r="F903">
            <v>0</v>
          </cell>
          <cell r="G903">
            <v>0</v>
          </cell>
          <cell r="H903">
            <v>0</v>
          </cell>
          <cell r="I903">
            <v>0</v>
          </cell>
        </row>
        <row r="904">
          <cell r="B904">
            <v>166002</v>
          </cell>
          <cell r="C904" t="str">
            <v>Equipo de laboratorio</v>
          </cell>
          <cell r="D904">
            <v>0</v>
          </cell>
          <cell r="E904">
            <v>0</v>
          </cell>
          <cell r="F904">
            <v>0</v>
          </cell>
          <cell r="G904">
            <v>0</v>
          </cell>
          <cell r="H904">
            <v>0</v>
          </cell>
          <cell r="I904">
            <v>0</v>
          </cell>
        </row>
        <row r="905">
          <cell r="B905">
            <v>166003</v>
          </cell>
          <cell r="C905" t="str">
            <v>Equipo de urgencias</v>
          </cell>
          <cell r="D905">
            <v>0</v>
          </cell>
          <cell r="E905">
            <v>0</v>
          </cell>
          <cell r="F905">
            <v>0</v>
          </cell>
          <cell r="G905">
            <v>0</v>
          </cell>
          <cell r="H905">
            <v>0</v>
          </cell>
          <cell r="I905">
            <v>0</v>
          </cell>
        </row>
        <row r="906">
          <cell r="B906">
            <v>166005</v>
          </cell>
          <cell r="C906" t="str">
            <v>Equipo de hospitalización</v>
          </cell>
          <cell r="D906">
            <v>0</v>
          </cell>
          <cell r="E906">
            <v>0</v>
          </cell>
          <cell r="F906">
            <v>0</v>
          </cell>
          <cell r="G906">
            <v>0</v>
          </cell>
          <cell r="H906">
            <v>0</v>
          </cell>
          <cell r="I906">
            <v>0</v>
          </cell>
        </row>
        <row r="907">
          <cell r="B907">
            <v>166006</v>
          </cell>
          <cell r="C907" t="str">
            <v>Equipo de quirófanos y salas de parto</v>
          </cell>
          <cell r="D907">
            <v>0</v>
          </cell>
          <cell r="E907">
            <v>0</v>
          </cell>
          <cell r="F907">
            <v>0</v>
          </cell>
          <cell r="G907">
            <v>0</v>
          </cell>
          <cell r="H907">
            <v>0</v>
          </cell>
          <cell r="I907">
            <v>0</v>
          </cell>
        </row>
        <row r="908">
          <cell r="B908">
            <v>166007</v>
          </cell>
          <cell r="C908" t="str">
            <v>Equipo de apoyo diagnóstico</v>
          </cell>
          <cell r="D908">
            <v>2235446341.8499999</v>
          </cell>
          <cell r="E908">
            <v>140496906.03</v>
          </cell>
          <cell r="F908">
            <v>0</v>
          </cell>
          <cell r="G908">
            <v>2375943247.8800001</v>
          </cell>
          <cell r="H908">
            <v>0</v>
          </cell>
          <cell r="I908">
            <v>2375943247.8800001</v>
          </cell>
        </row>
        <row r="909">
          <cell r="B909">
            <v>166008</v>
          </cell>
          <cell r="C909" t="str">
            <v>Equipo de apoyo terapéutico</v>
          </cell>
          <cell r="D909">
            <v>0</v>
          </cell>
          <cell r="E909">
            <v>0</v>
          </cell>
          <cell r="F909">
            <v>0</v>
          </cell>
          <cell r="G909">
            <v>0</v>
          </cell>
          <cell r="H909">
            <v>0</v>
          </cell>
          <cell r="I909">
            <v>0</v>
          </cell>
        </row>
        <row r="910">
          <cell r="B910">
            <v>166009</v>
          </cell>
          <cell r="C910" t="str">
            <v>Equipo de servicio ambulatorio</v>
          </cell>
          <cell r="D910">
            <v>0</v>
          </cell>
          <cell r="E910">
            <v>0</v>
          </cell>
          <cell r="F910">
            <v>0</v>
          </cell>
          <cell r="G910">
            <v>0</v>
          </cell>
          <cell r="H910">
            <v>0</v>
          </cell>
          <cell r="I910">
            <v>0</v>
          </cell>
        </row>
        <row r="911">
          <cell r="B911">
            <v>166010</v>
          </cell>
          <cell r="C911" t="str">
            <v>Equipo médico y científico pendiente de legalizar</v>
          </cell>
          <cell r="D911">
            <v>0</v>
          </cell>
          <cell r="E911">
            <v>0</v>
          </cell>
          <cell r="F911">
            <v>0</v>
          </cell>
          <cell r="G911">
            <v>0</v>
          </cell>
          <cell r="H911">
            <v>0</v>
          </cell>
          <cell r="I911">
            <v>0</v>
          </cell>
        </row>
        <row r="912">
          <cell r="B912">
            <v>166011</v>
          </cell>
          <cell r="C912" t="str">
            <v>Equipo médico y científico de propiedad de terceros</v>
          </cell>
          <cell r="D912">
            <v>0</v>
          </cell>
          <cell r="E912">
            <v>0</v>
          </cell>
          <cell r="F912">
            <v>0</v>
          </cell>
          <cell r="G912">
            <v>0</v>
          </cell>
          <cell r="H912">
            <v>0</v>
          </cell>
          <cell r="I912">
            <v>0</v>
          </cell>
        </row>
        <row r="913">
          <cell r="B913">
            <v>166090</v>
          </cell>
          <cell r="C913" t="str">
            <v>Otro equipo médico y científico</v>
          </cell>
          <cell r="D913">
            <v>0</v>
          </cell>
          <cell r="E913">
            <v>0</v>
          </cell>
          <cell r="F913">
            <v>0</v>
          </cell>
          <cell r="G913">
            <v>0</v>
          </cell>
          <cell r="H913">
            <v>0</v>
          </cell>
          <cell r="I913">
            <v>0</v>
          </cell>
        </row>
        <row r="914">
          <cell r="B914">
            <v>166500</v>
          </cell>
          <cell r="C914" t="str">
            <v>MUEBLES, ENSERES Y EQUIPO DE OFICINA</v>
          </cell>
          <cell r="D914">
            <v>2978588254.3099999</v>
          </cell>
          <cell r="E914">
            <v>124133799</v>
          </cell>
          <cell r="F914">
            <v>0</v>
          </cell>
          <cell r="G914">
            <v>3102722053.3099999</v>
          </cell>
          <cell r="H914">
            <v>0</v>
          </cell>
          <cell r="I914">
            <v>3102722053.3099999</v>
          </cell>
        </row>
        <row r="915">
          <cell r="B915">
            <v>166501</v>
          </cell>
          <cell r="C915" t="str">
            <v>Muebles y enseres</v>
          </cell>
          <cell r="D915">
            <v>2724589773.4899998</v>
          </cell>
          <cell r="E915">
            <v>124133799</v>
          </cell>
          <cell r="F915">
            <v>0</v>
          </cell>
          <cell r="G915">
            <v>2848723572.4899998</v>
          </cell>
          <cell r="H915">
            <v>0</v>
          </cell>
          <cell r="I915">
            <v>2848723572.4899998</v>
          </cell>
        </row>
        <row r="916">
          <cell r="B916">
            <v>166502</v>
          </cell>
          <cell r="C916" t="str">
            <v>Equipo y máquina de oficina</v>
          </cell>
          <cell r="D916">
            <v>253998480.81999999</v>
          </cell>
          <cell r="E916">
            <v>0</v>
          </cell>
          <cell r="F916">
            <v>0</v>
          </cell>
          <cell r="G916">
            <v>253998480.81999999</v>
          </cell>
          <cell r="H916">
            <v>0</v>
          </cell>
          <cell r="I916">
            <v>253998480.81999999</v>
          </cell>
        </row>
        <row r="917">
          <cell r="B917">
            <v>166504</v>
          </cell>
          <cell r="C917" t="str">
            <v>Muebles, enseres y equipo de oficina pendientes de legalizar</v>
          </cell>
          <cell r="D917">
            <v>0</v>
          </cell>
          <cell r="E917">
            <v>0</v>
          </cell>
          <cell r="F917">
            <v>0</v>
          </cell>
          <cell r="G917">
            <v>0</v>
          </cell>
          <cell r="H917">
            <v>0</v>
          </cell>
          <cell r="I917">
            <v>0</v>
          </cell>
        </row>
        <row r="918">
          <cell r="B918">
            <v>166505</v>
          </cell>
          <cell r="C918" t="str">
            <v>Muebles, enseres y equipo de oficina de propiedad de terceros</v>
          </cell>
          <cell r="D918">
            <v>0</v>
          </cell>
          <cell r="E918">
            <v>0</v>
          </cell>
          <cell r="F918">
            <v>0</v>
          </cell>
          <cell r="G918">
            <v>0</v>
          </cell>
          <cell r="H918">
            <v>0</v>
          </cell>
          <cell r="I918">
            <v>0</v>
          </cell>
        </row>
        <row r="919">
          <cell r="B919">
            <v>166590</v>
          </cell>
          <cell r="C919" t="str">
            <v>Otros muebles, enseres y equipo de oficina</v>
          </cell>
          <cell r="D919">
            <v>0</v>
          </cell>
          <cell r="E919">
            <v>0</v>
          </cell>
          <cell r="F919">
            <v>0</v>
          </cell>
          <cell r="G919">
            <v>0</v>
          </cell>
          <cell r="H919">
            <v>0</v>
          </cell>
          <cell r="I919">
            <v>0</v>
          </cell>
        </row>
        <row r="920">
          <cell r="B920">
            <v>167000</v>
          </cell>
          <cell r="C920" t="str">
            <v>EQUIPOS DE COMUNICACIÓN Y COMPUTACIÓN</v>
          </cell>
          <cell r="D920">
            <v>12197850611.02</v>
          </cell>
          <cell r="E920">
            <v>904443719.23000002</v>
          </cell>
          <cell r="F920">
            <v>11878132.42</v>
          </cell>
          <cell r="G920">
            <v>13090416197.83</v>
          </cell>
          <cell r="H920">
            <v>0</v>
          </cell>
          <cell r="I920">
            <v>13090416197.83</v>
          </cell>
        </row>
        <row r="921">
          <cell r="B921">
            <v>167001</v>
          </cell>
          <cell r="C921" t="str">
            <v>Equipo de comunicación</v>
          </cell>
          <cell r="D921">
            <v>6057978077.8199997</v>
          </cell>
          <cell r="E921">
            <v>704965017.34000003</v>
          </cell>
          <cell r="F921">
            <v>2988892.42</v>
          </cell>
          <cell r="G921">
            <v>6759954202.7399998</v>
          </cell>
          <cell r="H921">
            <v>0</v>
          </cell>
          <cell r="I921">
            <v>6759954202.7399998</v>
          </cell>
        </row>
        <row r="922">
          <cell r="B922">
            <v>167002</v>
          </cell>
          <cell r="C922" t="str">
            <v>Equipo de computación</v>
          </cell>
          <cell r="D922">
            <v>6139872533.1999998</v>
          </cell>
          <cell r="E922">
            <v>199478701.88999999</v>
          </cell>
          <cell r="F922">
            <v>8889240</v>
          </cell>
          <cell r="G922">
            <v>6330461995.0900002</v>
          </cell>
          <cell r="H922">
            <v>0</v>
          </cell>
          <cell r="I922">
            <v>6330461995.0900002</v>
          </cell>
        </row>
        <row r="923">
          <cell r="B923">
            <v>167004</v>
          </cell>
          <cell r="C923" t="str">
            <v>Satélites y antenas</v>
          </cell>
          <cell r="D923">
            <v>0</v>
          </cell>
          <cell r="E923">
            <v>0</v>
          </cell>
          <cell r="F923">
            <v>0</v>
          </cell>
          <cell r="G923">
            <v>0</v>
          </cell>
          <cell r="H923">
            <v>0</v>
          </cell>
          <cell r="I923">
            <v>0</v>
          </cell>
        </row>
        <row r="924">
          <cell r="B924">
            <v>167005</v>
          </cell>
          <cell r="C924" t="str">
            <v>Equipos de radares</v>
          </cell>
          <cell r="D924">
            <v>0</v>
          </cell>
          <cell r="E924">
            <v>0</v>
          </cell>
          <cell r="F924">
            <v>0</v>
          </cell>
          <cell r="G924">
            <v>0</v>
          </cell>
          <cell r="H924">
            <v>0</v>
          </cell>
          <cell r="I924">
            <v>0</v>
          </cell>
        </row>
        <row r="925">
          <cell r="B925">
            <v>167006</v>
          </cell>
          <cell r="C925" t="str">
            <v>Equipos de comunicación y computación pendientes de legalizar</v>
          </cell>
          <cell r="D925">
            <v>0</v>
          </cell>
          <cell r="E925">
            <v>0</v>
          </cell>
          <cell r="F925">
            <v>0</v>
          </cell>
          <cell r="G925">
            <v>0</v>
          </cell>
          <cell r="H925">
            <v>0</v>
          </cell>
          <cell r="I925">
            <v>0</v>
          </cell>
        </row>
        <row r="926">
          <cell r="B926">
            <v>167007</v>
          </cell>
          <cell r="C926" t="str">
            <v>Equipos de comunicación y computación de propiedad de terceros</v>
          </cell>
          <cell r="D926">
            <v>0</v>
          </cell>
          <cell r="E926">
            <v>0</v>
          </cell>
          <cell r="F926">
            <v>0</v>
          </cell>
          <cell r="G926">
            <v>0</v>
          </cell>
          <cell r="H926">
            <v>0</v>
          </cell>
          <cell r="I926">
            <v>0</v>
          </cell>
        </row>
        <row r="927">
          <cell r="B927">
            <v>167090</v>
          </cell>
          <cell r="C927" t="str">
            <v>Otros equipos de comunicación y computación</v>
          </cell>
          <cell r="D927">
            <v>0</v>
          </cell>
          <cell r="E927">
            <v>0</v>
          </cell>
          <cell r="F927">
            <v>0</v>
          </cell>
          <cell r="G927">
            <v>0</v>
          </cell>
          <cell r="H927">
            <v>0</v>
          </cell>
          <cell r="I927">
            <v>0</v>
          </cell>
        </row>
        <row r="928">
          <cell r="B928">
            <v>167500</v>
          </cell>
          <cell r="C928" t="str">
            <v>EQUIPOS DE TRANSPORTE, TRACCIÓN Y ELEVACIÓN</v>
          </cell>
          <cell r="D928">
            <v>576392570.38999999</v>
          </cell>
          <cell r="E928">
            <v>0</v>
          </cell>
          <cell r="F928">
            <v>0</v>
          </cell>
          <cell r="G928">
            <v>576392570.38999999</v>
          </cell>
          <cell r="H928">
            <v>0</v>
          </cell>
          <cell r="I928">
            <v>576392570.38999999</v>
          </cell>
        </row>
        <row r="929">
          <cell r="B929">
            <v>167501</v>
          </cell>
          <cell r="C929" t="str">
            <v>Aéreo</v>
          </cell>
          <cell r="D929">
            <v>0</v>
          </cell>
          <cell r="E929">
            <v>0</v>
          </cell>
          <cell r="F929">
            <v>0</v>
          </cell>
          <cell r="G929">
            <v>0</v>
          </cell>
          <cell r="H929">
            <v>0</v>
          </cell>
          <cell r="I929">
            <v>0</v>
          </cell>
        </row>
        <row r="930">
          <cell r="B930">
            <v>167502</v>
          </cell>
          <cell r="C930" t="str">
            <v>Terrestre</v>
          </cell>
          <cell r="D930">
            <v>576392570.38999999</v>
          </cell>
          <cell r="E930">
            <v>0</v>
          </cell>
          <cell r="F930">
            <v>0</v>
          </cell>
          <cell r="G930">
            <v>576392570.38999999</v>
          </cell>
          <cell r="H930">
            <v>0</v>
          </cell>
          <cell r="I930">
            <v>576392570.38999999</v>
          </cell>
        </row>
        <row r="931">
          <cell r="B931">
            <v>167503</v>
          </cell>
          <cell r="C931" t="str">
            <v>Férreo</v>
          </cell>
          <cell r="D931">
            <v>0</v>
          </cell>
          <cell r="E931">
            <v>0</v>
          </cell>
          <cell r="F931">
            <v>0</v>
          </cell>
          <cell r="G931">
            <v>0</v>
          </cell>
          <cell r="H931">
            <v>0</v>
          </cell>
          <cell r="I931">
            <v>0</v>
          </cell>
        </row>
        <row r="932">
          <cell r="B932">
            <v>167504</v>
          </cell>
          <cell r="C932" t="str">
            <v>Marítimo y fluvial</v>
          </cell>
          <cell r="D932">
            <v>0</v>
          </cell>
          <cell r="E932">
            <v>0</v>
          </cell>
          <cell r="F932">
            <v>0</v>
          </cell>
          <cell r="G932">
            <v>0</v>
          </cell>
          <cell r="H932">
            <v>0</v>
          </cell>
          <cell r="I932">
            <v>0</v>
          </cell>
        </row>
        <row r="933">
          <cell r="B933">
            <v>167505</v>
          </cell>
          <cell r="C933" t="str">
            <v>De tracción</v>
          </cell>
          <cell r="D933">
            <v>0</v>
          </cell>
          <cell r="E933">
            <v>0</v>
          </cell>
          <cell r="F933">
            <v>0</v>
          </cell>
          <cell r="G933">
            <v>0</v>
          </cell>
          <cell r="H933">
            <v>0</v>
          </cell>
          <cell r="I933">
            <v>0</v>
          </cell>
        </row>
        <row r="934">
          <cell r="B934">
            <v>167506</v>
          </cell>
          <cell r="C934" t="str">
            <v>De elevación</v>
          </cell>
          <cell r="D934">
            <v>0</v>
          </cell>
          <cell r="E934">
            <v>0</v>
          </cell>
          <cell r="F934">
            <v>0</v>
          </cell>
          <cell r="G934">
            <v>0</v>
          </cell>
          <cell r="H934">
            <v>0</v>
          </cell>
          <cell r="I934">
            <v>0</v>
          </cell>
        </row>
        <row r="935">
          <cell r="B935">
            <v>167507</v>
          </cell>
          <cell r="C935" t="str">
            <v>Equipos de transporte, tracción y elevación pendientes de legalizar</v>
          </cell>
          <cell r="D935">
            <v>0</v>
          </cell>
          <cell r="E935">
            <v>0</v>
          </cell>
          <cell r="F935">
            <v>0</v>
          </cell>
          <cell r="G935">
            <v>0</v>
          </cell>
          <cell r="H935">
            <v>0</v>
          </cell>
          <cell r="I935">
            <v>0</v>
          </cell>
        </row>
        <row r="936">
          <cell r="B936">
            <v>167508</v>
          </cell>
          <cell r="C936" t="str">
            <v>Equipos de transporte, tracción y elevación de propiedad de terceros</v>
          </cell>
          <cell r="D936">
            <v>0</v>
          </cell>
          <cell r="E936">
            <v>0</v>
          </cell>
          <cell r="F936">
            <v>0</v>
          </cell>
          <cell r="G936">
            <v>0</v>
          </cell>
          <cell r="H936">
            <v>0</v>
          </cell>
          <cell r="I936">
            <v>0</v>
          </cell>
        </row>
        <row r="937">
          <cell r="B937">
            <v>167590</v>
          </cell>
          <cell r="C937" t="str">
            <v>Otros equipos de transporte, tracción y elevación</v>
          </cell>
          <cell r="D937">
            <v>0</v>
          </cell>
          <cell r="E937">
            <v>0</v>
          </cell>
          <cell r="F937">
            <v>0</v>
          </cell>
          <cell r="G937">
            <v>0</v>
          </cell>
          <cell r="H937">
            <v>0</v>
          </cell>
          <cell r="I937">
            <v>0</v>
          </cell>
        </row>
        <row r="938">
          <cell r="B938">
            <v>168000</v>
          </cell>
          <cell r="C938" t="str">
            <v>EQUIPOS DE COMEDOR, COCINA, DESPENSA Y HOTELERÍA</v>
          </cell>
          <cell r="D938">
            <v>26929936</v>
          </cell>
          <cell r="E938">
            <v>0</v>
          </cell>
          <cell r="F938">
            <v>3364000</v>
          </cell>
          <cell r="G938">
            <v>23565936</v>
          </cell>
          <cell r="H938">
            <v>0</v>
          </cell>
          <cell r="I938">
            <v>23565936</v>
          </cell>
        </row>
        <row r="939">
          <cell r="B939">
            <v>168001</v>
          </cell>
          <cell r="C939" t="str">
            <v>Equipo de hotelería</v>
          </cell>
          <cell r="D939">
            <v>7710085</v>
          </cell>
          <cell r="E939">
            <v>0</v>
          </cell>
          <cell r="F939">
            <v>0</v>
          </cell>
          <cell r="G939">
            <v>7710085</v>
          </cell>
          <cell r="H939">
            <v>0</v>
          </cell>
          <cell r="I939">
            <v>7710085</v>
          </cell>
        </row>
        <row r="940">
          <cell r="B940">
            <v>168002</v>
          </cell>
          <cell r="C940" t="str">
            <v>Equipo de restaurante y cafetería</v>
          </cell>
          <cell r="D940">
            <v>19219851</v>
          </cell>
          <cell r="E940">
            <v>0</v>
          </cell>
          <cell r="F940">
            <v>3364000</v>
          </cell>
          <cell r="G940">
            <v>15855851</v>
          </cell>
          <cell r="H940">
            <v>0</v>
          </cell>
          <cell r="I940">
            <v>15855851</v>
          </cell>
        </row>
        <row r="941">
          <cell r="B941">
            <v>168003</v>
          </cell>
          <cell r="C941" t="str">
            <v>Equipo de calderas</v>
          </cell>
          <cell r="D941">
            <v>0</v>
          </cell>
          <cell r="E941">
            <v>0</v>
          </cell>
          <cell r="F941">
            <v>0</v>
          </cell>
          <cell r="G941">
            <v>0</v>
          </cell>
          <cell r="H941">
            <v>0</v>
          </cell>
          <cell r="I941">
            <v>0</v>
          </cell>
        </row>
        <row r="942">
          <cell r="B942">
            <v>168004</v>
          </cell>
          <cell r="C942" t="str">
            <v>Equipo de lavandería</v>
          </cell>
          <cell r="D942">
            <v>0</v>
          </cell>
          <cell r="E942">
            <v>0</v>
          </cell>
          <cell r="F942">
            <v>0</v>
          </cell>
          <cell r="G942">
            <v>0</v>
          </cell>
          <cell r="H942">
            <v>0</v>
          </cell>
          <cell r="I942">
            <v>0</v>
          </cell>
        </row>
        <row r="943">
          <cell r="B943">
            <v>168005</v>
          </cell>
          <cell r="C943" t="str">
            <v>Equipos de comedor, cocina, despensa y hotelería pendientes de legalizar</v>
          </cell>
          <cell r="D943">
            <v>0</v>
          </cell>
          <cell r="E943">
            <v>0</v>
          </cell>
          <cell r="F943">
            <v>0</v>
          </cell>
          <cell r="G943">
            <v>0</v>
          </cell>
          <cell r="H943">
            <v>0</v>
          </cell>
          <cell r="I943">
            <v>0</v>
          </cell>
        </row>
        <row r="944">
          <cell r="B944">
            <v>168006</v>
          </cell>
          <cell r="C944" t="str">
            <v>Equipos de comedor, cocina, despensa y hotelería de propiedad de terceros</v>
          </cell>
          <cell r="D944">
            <v>0</v>
          </cell>
          <cell r="E944">
            <v>0</v>
          </cell>
          <cell r="F944">
            <v>0</v>
          </cell>
          <cell r="G944">
            <v>0</v>
          </cell>
          <cell r="H944">
            <v>0</v>
          </cell>
          <cell r="I944">
            <v>0</v>
          </cell>
        </row>
        <row r="945">
          <cell r="B945">
            <v>168090</v>
          </cell>
          <cell r="C945" t="str">
            <v>Otros equipos de comedor, cocina, despensa y hotelería</v>
          </cell>
          <cell r="D945">
            <v>0</v>
          </cell>
          <cell r="E945">
            <v>0</v>
          </cell>
          <cell r="F945">
            <v>0</v>
          </cell>
          <cell r="G945">
            <v>0</v>
          </cell>
          <cell r="H945">
            <v>0</v>
          </cell>
          <cell r="I945">
            <v>0</v>
          </cell>
        </row>
        <row r="946">
          <cell r="B946">
            <v>168100</v>
          </cell>
          <cell r="C946" t="str">
            <v>BIENES DE ARTE Y CULTURA</v>
          </cell>
          <cell r="D946">
            <v>0</v>
          </cell>
          <cell r="E946">
            <v>0</v>
          </cell>
          <cell r="F946">
            <v>0</v>
          </cell>
          <cell r="G946">
            <v>0</v>
          </cell>
          <cell r="H946">
            <v>0</v>
          </cell>
          <cell r="I946">
            <v>0</v>
          </cell>
        </row>
        <row r="947">
          <cell r="B947">
            <v>168101</v>
          </cell>
          <cell r="C947" t="str">
            <v>Obras de arte</v>
          </cell>
          <cell r="D947">
            <v>0</v>
          </cell>
          <cell r="E947">
            <v>0</v>
          </cell>
          <cell r="F947">
            <v>0</v>
          </cell>
          <cell r="G947">
            <v>0</v>
          </cell>
          <cell r="H947">
            <v>0</v>
          </cell>
          <cell r="I947">
            <v>0</v>
          </cell>
        </row>
        <row r="948">
          <cell r="B948">
            <v>168103</v>
          </cell>
          <cell r="C948" t="str">
            <v>Bienes de culto</v>
          </cell>
          <cell r="D948">
            <v>0</v>
          </cell>
          <cell r="E948">
            <v>0</v>
          </cell>
          <cell r="F948">
            <v>0</v>
          </cell>
          <cell r="G948">
            <v>0</v>
          </cell>
          <cell r="H948">
            <v>0</v>
          </cell>
          <cell r="I948">
            <v>0</v>
          </cell>
        </row>
        <row r="949">
          <cell r="B949">
            <v>168104</v>
          </cell>
          <cell r="C949" t="str">
            <v>Joyas</v>
          </cell>
          <cell r="D949">
            <v>0</v>
          </cell>
          <cell r="E949">
            <v>0</v>
          </cell>
          <cell r="F949">
            <v>0</v>
          </cell>
          <cell r="G949">
            <v>0</v>
          </cell>
          <cell r="H949">
            <v>0</v>
          </cell>
          <cell r="I949">
            <v>0</v>
          </cell>
        </row>
        <row r="950">
          <cell r="B950">
            <v>168105</v>
          </cell>
          <cell r="C950" t="str">
            <v>Elementos de museo</v>
          </cell>
          <cell r="D950">
            <v>0</v>
          </cell>
          <cell r="E950">
            <v>0</v>
          </cell>
          <cell r="F950">
            <v>0</v>
          </cell>
          <cell r="G950">
            <v>0</v>
          </cell>
          <cell r="H950">
            <v>0</v>
          </cell>
          <cell r="I950">
            <v>0</v>
          </cell>
        </row>
        <row r="951">
          <cell r="B951">
            <v>168106</v>
          </cell>
          <cell r="C951" t="str">
            <v>Elementos musicales</v>
          </cell>
          <cell r="D951">
            <v>0</v>
          </cell>
          <cell r="E951">
            <v>0</v>
          </cell>
          <cell r="F951">
            <v>0</v>
          </cell>
          <cell r="G951">
            <v>0</v>
          </cell>
          <cell r="H951">
            <v>0</v>
          </cell>
          <cell r="I951">
            <v>0</v>
          </cell>
        </row>
        <row r="952">
          <cell r="B952">
            <v>168107</v>
          </cell>
          <cell r="C952" t="str">
            <v>Libros y publicaciones de investigación y consulta</v>
          </cell>
          <cell r="D952">
            <v>0</v>
          </cell>
          <cell r="E952">
            <v>0</v>
          </cell>
          <cell r="F952">
            <v>0</v>
          </cell>
          <cell r="G952">
            <v>0</v>
          </cell>
          <cell r="H952">
            <v>0</v>
          </cell>
          <cell r="I952">
            <v>0</v>
          </cell>
        </row>
        <row r="953">
          <cell r="B953">
            <v>168190</v>
          </cell>
          <cell r="C953" t="str">
            <v>Otros bienes de arte y cultura</v>
          </cell>
          <cell r="D953">
            <v>0</v>
          </cell>
          <cell r="E953">
            <v>0</v>
          </cell>
          <cell r="F953">
            <v>0</v>
          </cell>
          <cell r="G953">
            <v>0</v>
          </cell>
          <cell r="H953">
            <v>0</v>
          </cell>
          <cell r="I953">
            <v>0</v>
          </cell>
        </row>
        <row r="954">
          <cell r="B954">
            <v>168300</v>
          </cell>
          <cell r="C954" t="str">
            <v>PROPIEDADES, PLANTA Y EQUIPO EN CONCESIÓN</v>
          </cell>
          <cell r="D954">
            <v>0</v>
          </cell>
          <cell r="E954">
            <v>0</v>
          </cell>
          <cell r="F954">
            <v>0</v>
          </cell>
          <cell r="G954">
            <v>0</v>
          </cell>
          <cell r="H954">
            <v>0</v>
          </cell>
          <cell r="I954">
            <v>0</v>
          </cell>
        </row>
        <row r="955">
          <cell r="B955">
            <v>168301</v>
          </cell>
          <cell r="C955" t="str">
            <v>Terrenos</v>
          </cell>
          <cell r="D955">
            <v>0</v>
          </cell>
          <cell r="E955">
            <v>0</v>
          </cell>
          <cell r="F955">
            <v>0</v>
          </cell>
          <cell r="G955">
            <v>0</v>
          </cell>
          <cell r="H955">
            <v>0</v>
          </cell>
          <cell r="I955">
            <v>0</v>
          </cell>
        </row>
        <row r="956">
          <cell r="B956">
            <v>168302</v>
          </cell>
          <cell r="C956" t="str">
            <v>Edificaciones</v>
          </cell>
          <cell r="D956">
            <v>0</v>
          </cell>
          <cell r="E956">
            <v>0</v>
          </cell>
          <cell r="F956">
            <v>0</v>
          </cell>
          <cell r="G956">
            <v>0</v>
          </cell>
          <cell r="H956">
            <v>0</v>
          </cell>
          <cell r="I956">
            <v>0</v>
          </cell>
        </row>
        <row r="957">
          <cell r="B957">
            <v>168303</v>
          </cell>
          <cell r="C957" t="str">
            <v>Plantas, ductos y túneles</v>
          </cell>
          <cell r="D957">
            <v>0</v>
          </cell>
          <cell r="E957">
            <v>0</v>
          </cell>
          <cell r="F957">
            <v>0</v>
          </cell>
          <cell r="G957">
            <v>0</v>
          </cell>
          <cell r="H957">
            <v>0</v>
          </cell>
          <cell r="I957">
            <v>0</v>
          </cell>
        </row>
        <row r="958">
          <cell r="B958">
            <v>168304</v>
          </cell>
          <cell r="C958" t="str">
            <v>Redes, líneas y cables</v>
          </cell>
          <cell r="D958">
            <v>0</v>
          </cell>
          <cell r="E958">
            <v>0</v>
          </cell>
          <cell r="F958">
            <v>0</v>
          </cell>
          <cell r="G958">
            <v>0</v>
          </cell>
          <cell r="H958">
            <v>0</v>
          </cell>
          <cell r="I958">
            <v>0</v>
          </cell>
        </row>
        <row r="959">
          <cell r="B959">
            <v>168305</v>
          </cell>
          <cell r="C959" t="str">
            <v>Maquinaria y Equipo</v>
          </cell>
          <cell r="D959">
            <v>0</v>
          </cell>
          <cell r="E959">
            <v>0</v>
          </cell>
          <cell r="F959">
            <v>0</v>
          </cell>
          <cell r="G959">
            <v>0</v>
          </cell>
          <cell r="H959">
            <v>0</v>
          </cell>
          <cell r="I959">
            <v>0</v>
          </cell>
        </row>
        <row r="960">
          <cell r="B960">
            <v>168306</v>
          </cell>
          <cell r="C960" t="str">
            <v>Equipo médico y científico</v>
          </cell>
          <cell r="D960">
            <v>0</v>
          </cell>
          <cell r="E960">
            <v>0</v>
          </cell>
          <cell r="F960">
            <v>0</v>
          </cell>
          <cell r="G960">
            <v>0</v>
          </cell>
          <cell r="H960">
            <v>0</v>
          </cell>
          <cell r="I960">
            <v>0</v>
          </cell>
        </row>
        <row r="961">
          <cell r="B961">
            <v>168307</v>
          </cell>
          <cell r="C961" t="str">
            <v>Muebles, enseres y equipo de oficina</v>
          </cell>
          <cell r="D961">
            <v>0</v>
          </cell>
          <cell r="E961">
            <v>0</v>
          </cell>
          <cell r="F961">
            <v>0</v>
          </cell>
          <cell r="G961">
            <v>0</v>
          </cell>
          <cell r="H961">
            <v>0</v>
          </cell>
          <cell r="I961">
            <v>0</v>
          </cell>
        </row>
        <row r="962">
          <cell r="B962">
            <v>168308</v>
          </cell>
          <cell r="C962" t="str">
            <v>Equipos de comunicación y computación</v>
          </cell>
          <cell r="D962">
            <v>0</v>
          </cell>
          <cell r="E962">
            <v>0</v>
          </cell>
          <cell r="F962">
            <v>0</v>
          </cell>
          <cell r="G962">
            <v>0</v>
          </cell>
          <cell r="H962">
            <v>0</v>
          </cell>
          <cell r="I962">
            <v>0</v>
          </cell>
        </row>
        <row r="963">
          <cell r="B963">
            <v>168309</v>
          </cell>
          <cell r="C963" t="str">
            <v>Equipos de transporte, tracción y elevación</v>
          </cell>
          <cell r="D963">
            <v>0</v>
          </cell>
          <cell r="E963">
            <v>0</v>
          </cell>
          <cell r="F963">
            <v>0</v>
          </cell>
          <cell r="G963">
            <v>0</v>
          </cell>
          <cell r="H963">
            <v>0</v>
          </cell>
          <cell r="I963">
            <v>0</v>
          </cell>
        </row>
        <row r="964">
          <cell r="B964">
            <v>168310</v>
          </cell>
          <cell r="C964" t="str">
            <v>Construcciones en curso</v>
          </cell>
          <cell r="D964">
            <v>0</v>
          </cell>
          <cell r="E964">
            <v>0</v>
          </cell>
          <cell r="F964">
            <v>0</v>
          </cell>
          <cell r="G964">
            <v>0</v>
          </cell>
          <cell r="H964">
            <v>0</v>
          </cell>
          <cell r="I964">
            <v>0</v>
          </cell>
        </row>
        <row r="965">
          <cell r="B965">
            <v>168390</v>
          </cell>
          <cell r="C965" t="str">
            <v>Otras propiedades, planta y equipo en concesión</v>
          </cell>
          <cell r="D965">
            <v>0</v>
          </cell>
          <cell r="E965">
            <v>0</v>
          </cell>
          <cell r="F965">
            <v>0</v>
          </cell>
          <cell r="G965">
            <v>0</v>
          </cell>
          <cell r="H965">
            <v>0</v>
          </cell>
          <cell r="I965">
            <v>0</v>
          </cell>
        </row>
        <row r="966">
          <cell r="B966">
            <v>168500</v>
          </cell>
          <cell r="C966" t="str">
            <v>DEPRECIACIÓN ACUMULADA DE PROPIEDADES, PLANTA Y EQUIPO (CR)</v>
          </cell>
          <cell r="D966">
            <v>-13099310262.629999</v>
          </cell>
          <cell r="E966">
            <v>41243153.140000001</v>
          </cell>
          <cell r="F966">
            <v>529468865.87</v>
          </cell>
          <cell r="G966">
            <v>-13587535975.360001</v>
          </cell>
          <cell r="H966">
            <v>0</v>
          </cell>
          <cell r="I966">
            <v>-13587535975.360001</v>
          </cell>
        </row>
        <row r="967">
          <cell r="B967">
            <v>168501</v>
          </cell>
          <cell r="C967" t="str">
            <v>Edificaciones</v>
          </cell>
          <cell r="D967">
            <v>-219101976.78</v>
          </cell>
          <cell r="E967">
            <v>0</v>
          </cell>
          <cell r="F967">
            <v>16653878.789999999</v>
          </cell>
          <cell r="G967">
            <v>-235755855.56999999</v>
          </cell>
          <cell r="H967">
            <v>0</v>
          </cell>
          <cell r="I967">
            <v>-235755855.56999999</v>
          </cell>
        </row>
        <row r="968">
          <cell r="B968">
            <v>168502</v>
          </cell>
          <cell r="C968" t="str">
            <v>Plantas, ductos y túneles</v>
          </cell>
          <cell r="D968">
            <v>0</v>
          </cell>
          <cell r="E968">
            <v>0</v>
          </cell>
          <cell r="F968">
            <v>0</v>
          </cell>
          <cell r="G968">
            <v>0</v>
          </cell>
          <cell r="H968">
            <v>0</v>
          </cell>
          <cell r="I968">
            <v>0</v>
          </cell>
        </row>
        <row r="969">
          <cell r="B969">
            <v>168503</v>
          </cell>
          <cell r="C969" t="str">
            <v>Redes, líneas y cables</v>
          </cell>
          <cell r="D969">
            <v>0</v>
          </cell>
          <cell r="E969">
            <v>0</v>
          </cell>
          <cell r="F969">
            <v>0</v>
          </cell>
          <cell r="G969">
            <v>0</v>
          </cell>
          <cell r="H969">
            <v>0</v>
          </cell>
          <cell r="I969">
            <v>0</v>
          </cell>
        </row>
        <row r="970">
          <cell r="B970">
            <v>168504</v>
          </cell>
          <cell r="C970" t="str">
            <v>Maquinaria y equipo</v>
          </cell>
          <cell r="D970">
            <v>-5204398739.1800003</v>
          </cell>
          <cell r="E970">
            <v>22926940.890000001</v>
          </cell>
          <cell r="F970">
            <v>194351267.50999999</v>
          </cell>
          <cell r="G970">
            <v>-5375823065.8000002</v>
          </cell>
          <cell r="H970">
            <v>0</v>
          </cell>
          <cell r="I970">
            <v>-5375823065.8000002</v>
          </cell>
        </row>
        <row r="971">
          <cell r="B971">
            <v>168505</v>
          </cell>
          <cell r="C971" t="str">
            <v>Equipo médico y científico</v>
          </cell>
          <cell r="D971">
            <v>-868808663.03999996</v>
          </cell>
          <cell r="E971">
            <v>0</v>
          </cell>
          <cell r="F971">
            <v>36258002.329999998</v>
          </cell>
          <cell r="G971">
            <v>-905066665.37</v>
          </cell>
          <cell r="H971">
            <v>0</v>
          </cell>
          <cell r="I971">
            <v>-905066665.37</v>
          </cell>
        </row>
        <row r="972">
          <cell r="B972">
            <v>168506</v>
          </cell>
          <cell r="C972" t="str">
            <v>Muebles, enseres y equipo de oficina</v>
          </cell>
          <cell r="D972">
            <v>-678540968.21000004</v>
          </cell>
          <cell r="E972">
            <v>0</v>
          </cell>
          <cell r="F972">
            <v>36942512.960000008</v>
          </cell>
          <cell r="G972">
            <v>-715483481.17000008</v>
          </cell>
          <cell r="H972">
            <v>0</v>
          </cell>
          <cell r="I972">
            <v>-715483481.17000008</v>
          </cell>
        </row>
        <row r="973">
          <cell r="B973">
            <v>168507</v>
          </cell>
          <cell r="C973" t="str">
            <v>Equipos de comunicación y computación</v>
          </cell>
          <cell r="D973">
            <v>-5421456093.3800001</v>
          </cell>
          <cell r="E973">
            <v>14952229.41</v>
          </cell>
          <cell r="F973">
            <v>236397788.63</v>
          </cell>
          <cell r="G973">
            <v>-5642901652.6000004</v>
          </cell>
          <cell r="H973">
            <v>0</v>
          </cell>
          <cell r="I973">
            <v>-5642901652.6000004</v>
          </cell>
        </row>
        <row r="974">
          <cell r="B974">
            <v>168508</v>
          </cell>
          <cell r="C974" t="str">
            <v>Equipos de transporte, tracción y elevación</v>
          </cell>
          <cell r="D974">
            <v>-518436741.33999997</v>
          </cell>
          <cell r="E974">
            <v>0</v>
          </cell>
          <cell r="F974">
            <v>3547921.58</v>
          </cell>
          <cell r="G974">
            <v>-521984662.91999996</v>
          </cell>
          <cell r="H974">
            <v>0</v>
          </cell>
          <cell r="I974">
            <v>-521984662.91999996</v>
          </cell>
        </row>
        <row r="975">
          <cell r="B975">
            <v>168509</v>
          </cell>
          <cell r="C975" t="str">
            <v>Equipos de comedor, cocina, despensa y hotelería</v>
          </cell>
          <cell r="D975">
            <v>-16370398.050000001</v>
          </cell>
          <cell r="E975">
            <v>3363982.84</v>
          </cell>
          <cell r="F975">
            <v>545655.71</v>
          </cell>
          <cell r="G975">
            <v>-13552070.920000002</v>
          </cell>
          <cell r="H975">
            <v>0</v>
          </cell>
          <cell r="I975">
            <v>-13552070.920000002</v>
          </cell>
        </row>
        <row r="976">
          <cell r="B976">
            <v>168510</v>
          </cell>
          <cell r="C976" t="str">
            <v>Semovientes y plantas</v>
          </cell>
          <cell r="D976">
            <v>0</v>
          </cell>
          <cell r="E976">
            <v>0</v>
          </cell>
          <cell r="F976">
            <v>0</v>
          </cell>
          <cell r="G976">
            <v>0</v>
          </cell>
          <cell r="H976">
            <v>0</v>
          </cell>
          <cell r="I976">
            <v>0</v>
          </cell>
        </row>
        <row r="977">
          <cell r="B977">
            <v>168511</v>
          </cell>
          <cell r="C977" t="str">
            <v>Plantas productoras</v>
          </cell>
          <cell r="D977">
            <v>0</v>
          </cell>
          <cell r="E977">
            <v>0</v>
          </cell>
          <cell r="F977">
            <v>0</v>
          </cell>
          <cell r="G977">
            <v>0</v>
          </cell>
          <cell r="H977">
            <v>0</v>
          </cell>
          <cell r="I977">
            <v>0</v>
          </cell>
        </row>
        <row r="978">
          <cell r="B978">
            <v>168512</v>
          </cell>
          <cell r="C978" t="str">
            <v>Bienes de arte y cultura</v>
          </cell>
          <cell r="D978">
            <v>0</v>
          </cell>
          <cell r="E978">
            <v>0</v>
          </cell>
          <cell r="F978">
            <v>0</v>
          </cell>
          <cell r="G978">
            <v>0</v>
          </cell>
          <cell r="H978">
            <v>0</v>
          </cell>
          <cell r="I978">
            <v>0</v>
          </cell>
        </row>
        <row r="979">
          <cell r="B979">
            <v>168513</v>
          </cell>
          <cell r="C979" t="str">
            <v>Bienes muebles en bodega</v>
          </cell>
          <cell r="D979">
            <v>-56005992.990000002</v>
          </cell>
          <cell r="E979">
            <v>0</v>
          </cell>
          <cell r="F979">
            <v>4771838.3600000003</v>
          </cell>
          <cell r="G979">
            <v>-60777831.350000001</v>
          </cell>
          <cell r="H979">
            <v>0</v>
          </cell>
          <cell r="I979">
            <v>-60777831.350000001</v>
          </cell>
        </row>
        <row r="980">
          <cell r="B980">
            <v>168514</v>
          </cell>
          <cell r="C980" t="str">
            <v>Propiedades, planta y equipo en mantenimiento</v>
          </cell>
          <cell r="D980">
            <v>0</v>
          </cell>
          <cell r="E980">
            <v>0</v>
          </cell>
          <cell r="F980">
            <v>0</v>
          </cell>
          <cell r="G980">
            <v>0</v>
          </cell>
          <cell r="H980">
            <v>0</v>
          </cell>
          <cell r="I980">
            <v>0</v>
          </cell>
        </row>
        <row r="981">
          <cell r="B981">
            <v>168515</v>
          </cell>
          <cell r="C981" t="str">
            <v>Propiedades, planta y equipo no explotados</v>
          </cell>
          <cell r="D981">
            <v>-116190689.66</v>
          </cell>
          <cell r="E981">
            <v>0</v>
          </cell>
          <cell r="F981">
            <v>0</v>
          </cell>
          <cell r="G981">
            <v>-116190689.66</v>
          </cell>
          <cell r="H981">
            <v>0</v>
          </cell>
          <cell r="I981">
            <v>-116190689.66</v>
          </cell>
        </row>
        <row r="982">
          <cell r="B982">
            <v>168516</v>
          </cell>
          <cell r="C982" t="str">
            <v>Propiedades, planta y equipo en concesión</v>
          </cell>
          <cell r="D982">
            <v>0</v>
          </cell>
          <cell r="E982">
            <v>0</v>
          </cell>
          <cell r="F982">
            <v>0</v>
          </cell>
          <cell r="G982">
            <v>0</v>
          </cell>
          <cell r="H982">
            <v>0</v>
          </cell>
          <cell r="I982">
            <v>0</v>
          </cell>
        </row>
        <row r="983">
          <cell r="B983">
            <v>169500</v>
          </cell>
          <cell r="C983" t="str">
            <v>DETERIORO ACUMULADO DE PROPIEDADES, PLANTA Y EQUIPO (CR)</v>
          </cell>
          <cell r="D983">
            <v>0</v>
          </cell>
          <cell r="E983">
            <v>0</v>
          </cell>
          <cell r="F983">
            <v>0</v>
          </cell>
          <cell r="G983">
            <v>0</v>
          </cell>
          <cell r="H983">
            <v>0</v>
          </cell>
          <cell r="I983">
            <v>0</v>
          </cell>
        </row>
        <row r="984">
          <cell r="B984">
            <v>169501</v>
          </cell>
          <cell r="C984" t="str">
            <v>Terrenos</v>
          </cell>
          <cell r="D984">
            <v>0</v>
          </cell>
          <cell r="E984">
            <v>0</v>
          </cell>
          <cell r="F984">
            <v>0</v>
          </cell>
          <cell r="G984">
            <v>0</v>
          </cell>
          <cell r="H984">
            <v>0</v>
          </cell>
          <cell r="I984">
            <v>0</v>
          </cell>
        </row>
        <row r="985">
          <cell r="B985">
            <v>169502</v>
          </cell>
          <cell r="C985" t="str">
            <v>Semovientes y plantas</v>
          </cell>
          <cell r="D985">
            <v>0</v>
          </cell>
          <cell r="E985">
            <v>0</v>
          </cell>
          <cell r="F985">
            <v>0</v>
          </cell>
          <cell r="G985">
            <v>0</v>
          </cell>
          <cell r="H985">
            <v>0</v>
          </cell>
          <cell r="I985">
            <v>0</v>
          </cell>
        </row>
        <row r="986">
          <cell r="B986">
            <v>169503</v>
          </cell>
          <cell r="C986" t="str">
            <v>Construcciones en curso</v>
          </cell>
          <cell r="D986">
            <v>0</v>
          </cell>
          <cell r="E986">
            <v>0</v>
          </cell>
          <cell r="F986">
            <v>0</v>
          </cell>
          <cell r="G986">
            <v>0</v>
          </cell>
          <cell r="H986">
            <v>0</v>
          </cell>
          <cell r="I986">
            <v>0</v>
          </cell>
        </row>
        <row r="987">
          <cell r="B987">
            <v>169504</v>
          </cell>
          <cell r="C987" t="str">
            <v>Maquinaria, planta y equipo en montaje</v>
          </cell>
          <cell r="D987">
            <v>0</v>
          </cell>
          <cell r="E987">
            <v>0</v>
          </cell>
          <cell r="F987">
            <v>0</v>
          </cell>
          <cell r="G987">
            <v>0</v>
          </cell>
          <cell r="H987">
            <v>0</v>
          </cell>
          <cell r="I987">
            <v>0</v>
          </cell>
        </row>
        <row r="988">
          <cell r="B988">
            <v>169505</v>
          </cell>
          <cell r="C988" t="str">
            <v>Edificaciones</v>
          </cell>
          <cell r="D988">
            <v>0</v>
          </cell>
          <cell r="E988">
            <v>0</v>
          </cell>
          <cell r="F988">
            <v>0</v>
          </cell>
          <cell r="G988">
            <v>0</v>
          </cell>
          <cell r="H988">
            <v>0</v>
          </cell>
          <cell r="I988">
            <v>0</v>
          </cell>
        </row>
        <row r="989">
          <cell r="B989">
            <v>169506</v>
          </cell>
          <cell r="C989" t="str">
            <v>Plantas, ductos y túneles</v>
          </cell>
          <cell r="D989">
            <v>0</v>
          </cell>
          <cell r="E989">
            <v>0</v>
          </cell>
          <cell r="F989">
            <v>0</v>
          </cell>
          <cell r="G989">
            <v>0</v>
          </cell>
          <cell r="H989">
            <v>0</v>
          </cell>
          <cell r="I989">
            <v>0</v>
          </cell>
        </row>
        <row r="990">
          <cell r="B990">
            <v>169507</v>
          </cell>
          <cell r="C990" t="str">
            <v>Redes, líneas y cables</v>
          </cell>
          <cell r="D990">
            <v>0</v>
          </cell>
          <cell r="E990">
            <v>0</v>
          </cell>
          <cell r="F990">
            <v>0</v>
          </cell>
          <cell r="G990">
            <v>0</v>
          </cell>
          <cell r="H990">
            <v>0</v>
          </cell>
          <cell r="I990">
            <v>0</v>
          </cell>
        </row>
        <row r="991">
          <cell r="B991">
            <v>169508</v>
          </cell>
          <cell r="C991" t="str">
            <v>Maquinaria y equipo</v>
          </cell>
          <cell r="D991">
            <v>0</v>
          </cell>
          <cell r="E991">
            <v>0</v>
          </cell>
          <cell r="F991">
            <v>0</v>
          </cell>
          <cell r="G991">
            <v>0</v>
          </cell>
          <cell r="H991">
            <v>0</v>
          </cell>
          <cell r="I991">
            <v>0</v>
          </cell>
        </row>
        <row r="992">
          <cell r="B992">
            <v>169509</v>
          </cell>
          <cell r="C992" t="str">
            <v>Equipo médico y científico</v>
          </cell>
          <cell r="D992">
            <v>0</v>
          </cell>
          <cell r="E992">
            <v>0</v>
          </cell>
          <cell r="F992">
            <v>0</v>
          </cell>
          <cell r="G992">
            <v>0</v>
          </cell>
          <cell r="H992">
            <v>0</v>
          </cell>
          <cell r="I992">
            <v>0</v>
          </cell>
        </row>
        <row r="993">
          <cell r="B993">
            <v>169510</v>
          </cell>
          <cell r="C993" t="str">
            <v>Muebles, enseres y equipo de oficina</v>
          </cell>
          <cell r="D993">
            <v>0</v>
          </cell>
          <cell r="E993">
            <v>0</v>
          </cell>
          <cell r="F993">
            <v>0</v>
          </cell>
          <cell r="G993">
            <v>0</v>
          </cell>
          <cell r="H993">
            <v>0</v>
          </cell>
          <cell r="I993">
            <v>0</v>
          </cell>
        </row>
        <row r="994">
          <cell r="B994">
            <v>169511</v>
          </cell>
          <cell r="C994" t="str">
            <v>Equipos de comunicación y computación</v>
          </cell>
          <cell r="D994">
            <v>0</v>
          </cell>
          <cell r="E994">
            <v>0</v>
          </cell>
          <cell r="F994">
            <v>0</v>
          </cell>
          <cell r="G994">
            <v>0</v>
          </cell>
          <cell r="H994">
            <v>0</v>
          </cell>
          <cell r="I994">
            <v>0</v>
          </cell>
        </row>
        <row r="995">
          <cell r="B995">
            <v>169512</v>
          </cell>
          <cell r="C995" t="str">
            <v>Equipo de transporte, tracción y elevación</v>
          </cell>
          <cell r="D995">
            <v>0</v>
          </cell>
          <cell r="E995">
            <v>0</v>
          </cell>
          <cell r="F995">
            <v>0</v>
          </cell>
          <cell r="G995">
            <v>0</v>
          </cell>
          <cell r="H995">
            <v>0</v>
          </cell>
          <cell r="I995">
            <v>0</v>
          </cell>
        </row>
        <row r="996">
          <cell r="B996">
            <v>169513</v>
          </cell>
          <cell r="C996" t="str">
            <v>Equipos de comedor, cocina, despensa y hotelería</v>
          </cell>
          <cell r="D996">
            <v>0</v>
          </cell>
          <cell r="E996">
            <v>0</v>
          </cell>
          <cell r="F996">
            <v>0</v>
          </cell>
          <cell r="G996">
            <v>0</v>
          </cell>
          <cell r="H996">
            <v>0</v>
          </cell>
          <cell r="I996">
            <v>0</v>
          </cell>
        </row>
        <row r="997">
          <cell r="B997">
            <v>169514</v>
          </cell>
          <cell r="C997" t="str">
            <v>Plantas productoras</v>
          </cell>
          <cell r="D997">
            <v>0</v>
          </cell>
          <cell r="E997">
            <v>0</v>
          </cell>
          <cell r="F997">
            <v>0</v>
          </cell>
          <cell r="G997">
            <v>0</v>
          </cell>
          <cell r="H997">
            <v>0</v>
          </cell>
          <cell r="I997">
            <v>0</v>
          </cell>
        </row>
        <row r="998">
          <cell r="B998">
            <v>169515</v>
          </cell>
          <cell r="C998" t="str">
            <v>Repuestos</v>
          </cell>
          <cell r="D998">
            <v>0</v>
          </cell>
          <cell r="E998">
            <v>0</v>
          </cell>
          <cell r="F998">
            <v>0</v>
          </cell>
          <cell r="G998">
            <v>0</v>
          </cell>
          <cell r="H998">
            <v>0</v>
          </cell>
          <cell r="I998">
            <v>0</v>
          </cell>
        </row>
        <row r="999">
          <cell r="B999">
            <v>169520</v>
          </cell>
          <cell r="C999" t="str">
            <v>Maquinaria, planta y equipo en tránsito</v>
          </cell>
          <cell r="D999">
            <v>0</v>
          </cell>
          <cell r="E999">
            <v>0</v>
          </cell>
          <cell r="F999">
            <v>0</v>
          </cell>
          <cell r="G999">
            <v>0</v>
          </cell>
          <cell r="H999">
            <v>0</v>
          </cell>
          <cell r="I999">
            <v>0</v>
          </cell>
        </row>
        <row r="1000">
          <cell r="B1000">
            <v>169521</v>
          </cell>
          <cell r="C1000" t="str">
            <v>Bienes de arte y cultura</v>
          </cell>
          <cell r="D1000">
            <v>0</v>
          </cell>
          <cell r="E1000">
            <v>0</v>
          </cell>
          <cell r="F1000">
            <v>0</v>
          </cell>
          <cell r="G1000">
            <v>0</v>
          </cell>
          <cell r="H1000">
            <v>0</v>
          </cell>
          <cell r="I1000">
            <v>0</v>
          </cell>
        </row>
        <row r="1001">
          <cell r="B1001">
            <v>169522</v>
          </cell>
          <cell r="C1001" t="str">
            <v>Propiedades, planta y equipo en concesión</v>
          </cell>
          <cell r="D1001">
            <v>0</v>
          </cell>
          <cell r="E1001">
            <v>0</v>
          </cell>
          <cell r="F1001">
            <v>0</v>
          </cell>
          <cell r="G1001">
            <v>0</v>
          </cell>
          <cell r="H1001">
            <v>0</v>
          </cell>
          <cell r="I1001">
            <v>0</v>
          </cell>
        </row>
        <row r="1002">
          <cell r="B1002">
            <v>169523</v>
          </cell>
          <cell r="C1002" t="str">
            <v>Bienes muebles en bodega</v>
          </cell>
          <cell r="D1002">
            <v>0</v>
          </cell>
          <cell r="E1002">
            <v>0</v>
          </cell>
          <cell r="F1002">
            <v>0</v>
          </cell>
          <cell r="G1002">
            <v>0</v>
          </cell>
          <cell r="H1002">
            <v>0</v>
          </cell>
          <cell r="I1002">
            <v>0</v>
          </cell>
        </row>
        <row r="1003">
          <cell r="B1003">
            <v>169524</v>
          </cell>
          <cell r="C1003" t="str">
            <v>Propiedades, planta y equipo en mantenimiento</v>
          </cell>
          <cell r="D1003">
            <v>0</v>
          </cell>
          <cell r="E1003">
            <v>0</v>
          </cell>
          <cell r="F1003">
            <v>0</v>
          </cell>
          <cell r="G1003">
            <v>0</v>
          </cell>
          <cell r="H1003">
            <v>0</v>
          </cell>
          <cell r="I1003">
            <v>0</v>
          </cell>
        </row>
        <row r="1004">
          <cell r="B1004">
            <v>169525</v>
          </cell>
          <cell r="C1004" t="str">
            <v>Propiedades, planta y equipo no explotados</v>
          </cell>
          <cell r="D1004">
            <v>0</v>
          </cell>
          <cell r="E1004">
            <v>0</v>
          </cell>
          <cell r="F1004">
            <v>0</v>
          </cell>
          <cell r="G1004">
            <v>0</v>
          </cell>
          <cell r="H1004">
            <v>0</v>
          </cell>
          <cell r="I1004">
            <v>0</v>
          </cell>
        </row>
        <row r="1005">
          <cell r="B1005">
            <v>170000</v>
          </cell>
          <cell r="C1005" t="str">
            <v>BIENES DE USO PÚBLICO E HISTÓRICOS Y CULTURALES</v>
          </cell>
          <cell r="D1005">
            <v>10445651540040.342</v>
          </cell>
          <cell r="E1005">
            <v>92148945358.899994</v>
          </cell>
          <cell r="F1005">
            <v>107052173251.11</v>
          </cell>
          <cell r="G1005">
            <v>10430748312148.131</v>
          </cell>
          <cell r="H1005">
            <v>0</v>
          </cell>
          <cell r="I1005">
            <v>10430748312148.131</v>
          </cell>
        </row>
        <row r="1006">
          <cell r="B1006">
            <v>170300</v>
          </cell>
          <cell r="C1006" t="str">
            <v>MATERIALES</v>
          </cell>
          <cell r="D1006">
            <v>0</v>
          </cell>
          <cell r="E1006">
            <v>0</v>
          </cell>
          <cell r="F1006">
            <v>0</v>
          </cell>
          <cell r="G1006">
            <v>0</v>
          </cell>
          <cell r="H1006">
            <v>0</v>
          </cell>
          <cell r="I1006">
            <v>0</v>
          </cell>
        </row>
        <row r="1007">
          <cell r="B1007">
            <v>170301</v>
          </cell>
          <cell r="C1007" t="str">
            <v>Materiales para bienes de uso público</v>
          </cell>
          <cell r="D1007">
            <v>0</v>
          </cell>
          <cell r="E1007">
            <v>0</v>
          </cell>
          <cell r="F1007">
            <v>0</v>
          </cell>
          <cell r="G1007">
            <v>0</v>
          </cell>
          <cell r="H1007">
            <v>0</v>
          </cell>
          <cell r="I1007">
            <v>0</v>
          </cell>
        </row>
        <row r="1008">
          <cell r="B1008">
            <v>170302</v>
          </cell>
          <cell r="C1008" t="str">
            <v>Materiales para bienes históricos y culturales</v>
          </cell>
          <cell r="D1008">
            <v>0</v>
          </cell>
          <cell r="E1008">
            <v>0</v>
          </cell>
          <cell r="F1008">
            <v>0</v>
          </cell>
          <cell r="G1008">
            <v>0</v>
          </cell>
          <cell r="H1008">
            <v>0</v>
          </cell>
          <cell r="I1008">
            <v>0</v>
          </cell>
        </row>
        <row r="1009">
          <cell r="B1009">
            <v>170400</v>
          </cell>
          <cell r="C1009" t="str">
            <v>MATERIALES EN TRÁNSITO</v>
          </cell>
          <cell r="D1009">
            <v>0</v>
          </cell>
          <cell r="E1009">
            <v>0</v>
          </cell>
          <cell r="F1009">
            <v>0</v>
          </cell>
          <cell r="G1009">
            <v>0</v>
          </cell>
          <cell r="H1009">
            <v>0</v>
          </cell>
          <cell r="I1009">
            <v>0</v>
          </cell>
        </row>
        <row r="1010">
          <cell r="B1010">
            <v>170401</v>
          </cell>
          <cell r="C1010" t="str">
            <v>Materiales para bienes de uso público</v>
          </cell>
          <cell r="D1010">
            <v>0</v>
          </cell>
          <cell r="E1010">
            <v>0</v>
          </cell>
          <cell r="F1010">
            <v>0</v>
          </cell>
          <cell r="G1010">
            <v>0</v>
          </cell>
          <cell r="H1010">
            <v>0</v>
          </cell>
          <cell r="I1010">
            <v>0</v>
          </cell>
        </row>
        <row r="1011">
          <cell r="B1011">
            <v>170402</v>
          </cell>
          <cell r="C1011" t="str">
            <v>Materiales para bienes históricos y culturales</v>
          </cell>
          <cell r="D1011">
            <v>0</v>
          </cell>
          <cell r="E1011">
            <v>0</v>
          </cell>
          <cell r="F1011">
            <v>0</v>
          </cell>
          <cell r="G1011">
            <v>0</v>
          </cell>
          <cell r="H1011">
            <v>0</v>
          </cell>
          <cell r="I1011">
            <v>0</v>
          </cell>
        </row>
        <row r="1012">
          <cell r="B1012">
            <v>170500</v>
          </cell>
          <cell r="C1012" t="str">
            <v>BIENES DE USO PÚBLICO EN CONSTRUCCIÓN</v>
          </cell>
          <cell r="D1012">
            <v>114127595411</v>
          </cell>
          <cell r="E1012">
            <v>0</v>
          </cell>
          <cell r="F1012">
            <v>93017490429</v>
          </cell>
          <cell r="G1012">
            <v>21110104982</v>
          </cell>
          <cell r="H1012">
            <v>0</v>
          </cell>
          <cell r="I1012">
            <v>21110104982</v>
          </cell>
        </row>
        <row r="1013">
          <cell r="B1013">
            <v>170501</v>
          </cell>
          <cell r="C1013" t="str">
            <v>Red carretera</v>
          </cell>
          <cell r="D1013">
            <v>0</v>
          </cell>
          <cell r="E1013">
            <v>0</v>
          </cell>
          <cell r="F1013">
            <v>0</v>
          </cell>
          <cell r="G1013">
            <v>0</v>
          </cell>
          <cell r="H1013">
            <v>0</v>
          </cell>
          <cell r="I1013">
            <v>0</v>
          </cell>
        </row>
        <row r="1014">
          <cell r="B1014">
            <v>170504</v>
          </cell>
          <cell r="C1014" t="str">
            <v>Plazas públicas</v>
          </cell>
          <cell r="D1014">
            <v>0</v>
          </cell>
          <cell r="E1014">
            <v>0</v>
          </cell>
          <cell r="F1014">
            <v>0</v>
          </cell>
          <cell r="G1014">
            <v>0</v>
          </cell>
          <cell r="H1014">
            <v>0</v>
          </cell>
          <cell r="I1014">
            <v>0</v>
          </cell>
        </row>
        <row r="1015">
          <cell r="B1015">
            <v>170505</v>
          </cell>
          <cell r="C1015" t="str">
            <v>Parques recreacionales</v>
          </cell>
          <cell r="D1015">
            <v>114127595411</v>
          </cell>
          <cell r="E1015">
            <v>0</v>
          </cell>
          <cell r="F1015">
            <v>93017490429</v>
          </cell>
          <cell r="G1015">
            <v>21110104982</v>
          </cell>
          <cell r="H1015">
            <v>0</v>
          </cell>
          <cell r="I1015">
            <v>21110104982</v>
          </cell>
        </row>
        <row r="1016">
          <cell r="B1016">
            <v>170506</v>
          </cell>
          <cell r="C1016" t="str">
            <v>Parques arqueológicos</v>
          </cell>
          <cell r="D1016">
            <v>0</v>
          </cell>
          <cell r="E1016">
            <v>0</v>
          </cell>
          <cell r="F1016">
            <v>0</v>
          </cell>
          <cell r="G1016">
            <v>0</v>
          </cell>
          <cell r="H1016">
            <v>0</v>
          </cell>
          <cell r="I1016">
            <v>0</v>
          </cell>
        </row>
        <row r="1017">
          <cell r="B1017">
            <v>170510</v>
          </cell>
          <cell r="C1017" t="str">
            <v>Bibliotecas</v>
          </cell>
          <cell r="D1017">
            <v>0</v>
          </cell>
          <cell r="E1017">
            <v>0</v>
          </cell>
          <cell r="F1017">
            <v>0</v>
          </cell>
          <cell r="G1017">
            <v>0</v>
          </cell>
          <cell r="H1017">
            <v>0</v>
          </cell>
          <cell r="I1017">
            <v>0</v>
          </cell>
        </row>
        <row r="1018">
          <cell r="B1018">
            <v>170511</v>
          </cell>
          <cell r="C1018" t="str">
            <v>Hemerotecas</v>
          </cell>
          <cell r="D1018">
            <v>0</v>
          </cell>
          <cell r="E1018">
            <v>0</v>
          </cell>
          <cell r="F1018">
            <v>0</v>
          </cell>
          <cell r="G1018">
            <v>0</v>
          </cell>
          <cell r="H1018">
            <v>0</v>
          </cell>
          <cell r="I1018">
            <v>0</v>
          </cell>
        </row>
        <row r="1019">
          <cell r="B1019">
            <v>170512</v>
          </cell>
          <cell r="C1019" t="str">
            <v>Red férrea</v>
          </cell>
          <cell r="D1019">
            <v>0</v>
          </cell>
          <cell r="E1019">
            <v>0</v>
          </cell>
          <cell r="F1019">
            <v>0</v>
          </cell>
          <cell r="G1019">
            <v>0</v>
          </cell>
          <cell r="H1019">
            <v>0</v>
          </cell>
          <cell r="I1019">
            <v>0</v>
          </cell>
        </row>
        <row r="1020">
          <cell r="B1020">
            <v>170513</v>
          </cell>
          <cell r="C1020" t="str">
            <v>Red fluvial</v>
          </cell>
          <cell r="D1020">
            <v>0</v>
          </cell>
          <cell r="E1020">
            <v>0</v>
          </cell>
          <cell r="F1020">
            <v>0</v>
          </cell>
          <cell r="G1020">
            <v>0</v>
          </cell>
          <cell r="H1020">
            <v>0</v>
          </cell>
          <cell r="I1020">
            <v>0</v>
          </cell>
        </row>
        <row r="1021">
          <cell r="B1021">
            <v>170514</v>
          </cell>
          <cell r="C1021" t="str">
            <v>Red marítima</v>
          </cell>
          <cell r="D1021">
            <v>0</v>
          </cell>
          <cell r="E1021">
            <v>0</v>
          </cell>
          <cell r="F1021">
            <v>0</v>
          </cell>
          <cell r="G1021">
            <v>0</v>
          </cell>
          <cell r="H1021">
            <v>0</v>
          </cell>
          <cell r="I1021">
            <v>0</v>
          </cell>
        </row>
        <row r="1022">
          <cell r="B1022">
            <v>170515</v>
          </cell>
          <cell r="C1022" t="str">
            <v>Red aeroportuaria</v>
          </cell>
          <cell r="D1022">
            <v>0</v>
          </cell>
          <cell r="E1022">
            <v>0</v>
          </cell>
          <cell r="F1022">
            <v>0</v>
          </cell>
          <cell r="G1022">
            <v>0</v>
          </cell>
          <cell r="H1022">
            <v>0</v>
          </cell>
          <cell r="I1022">
            <v>0</v>
          </cell>
        </row>
        <row r="1023">
          <cell r="B1023">
            <v>170516</v>
          </cell>
          <cell r="C1023" t="str">
            <v>Terrenos</v>
          </cell>
          <cell r="D1023">
            <v>0</v>
          </cell>
          <cell r="E1023">
            <v>0</v>
          </cell>
          <cell r="F1023">
            <v>0</v>
          </cell>
          <cell r="G1023">
            <v>0</v>
          </cell>
          <cell r="H1023">
            <v>0</v>
          </cell>
          <cell r="I1023">
            <v>0</v>
          </cell>
        </row>
        <row r="1024">
          <cell r="B1024">
            <v>170590</v>
          </cell>
          <cell r="C1024" t="str">
            <v>Otros bienes de uso público en construcción</v>
          </cell>
          <cell r="D1024">
            <v>0</v>
          </cell>
          <cell r="E1024">
            <v>0</v>
          </cell>
          <cell r="F1024">
            <v>0</v>
          </cell>
          <cell r="G1024">
            <v>0</v>
          </cell>
          <cell r="H1024">
            <v>0</v>
          </cell>
          <cell r="I1024">
            <v>0</v>
          </cell>
        </row>
        <row r="1025">
          <cell r="B1025">
            <v>170600</v>
          </cell>
          <cell r="C1025" t="str">
            <v>BIENES DE USO PÚBLICO EN CONSTRUCCIÓN-CONCESIONES</v>
          </cell>
          <cell r="D1025">
            <v>0</v>
          </cell>
          <cell r="E1025">
            <v>0</v>
          </cell>
          <cell r="F1025">
            <v>0</v>
          </cell>
          <cell r="G1025">
            <v>0</v>
          </cell>
          <cell r="H1025">
            <v>0</v>
          </cell>
          <cell r="I1025">
            <v>0</v>
          </cell>
        </row>
        <row r="1026">
          <cell r="B1026">
            <v>170601</v>
          </cell>
          <cell r="C1026" t="str">
            <v>Red carretera</v>
          </cell>
          <cell r="D1026">
            <v>0</v>
          </cell>
          <cell r="E1026">
            <v>0</v>
          </cell>
          <cell r="F1026">
            <v>0</v>
          </cell>
          <cell r="G1026">
            <v>0</v>
          </cell>
          <cell r="H1026">
            <v>0</v>
          </cell>
          <cell r="I1026">
            <v>0</v>
          </cell>
        </row>
        <row r="1027">
          <cell r="B1027">
            <v>170602</v>
          </cell>
          <cell r="C1027" t="str">
            <v>Red férrea</v>
          </cell>
          <cell r="D1027">
            <v>0</v>
          </cell>
          <cell r="E1027">
            <v>0</v>
          </cell>
          <cell r="F1027">
            <v>0</v>
          </cell>
          <cell r="G1027">
            <v>0</v>
          </cell>
          <cell r="H1027">
            <v>0</v>
          </cell>
          <cell r="I1027">
            <v>0</v>
          </cell>
        </row>
        <row r="1028">
          <cell r="B1028">
            <v>170603</v>
          </cell>
          <cell r="C1028" t="str">
            <v>Red fluvial</v>
          </cell>
          <cell r="D1028">
            <v>0</v>
          </cell>
          <cell r="E1028">
            <v>0</v>
          </cell>
          <cell r="F1028">
            <v>0</v>
          </cell>
          <cell r="G1028">
            <v>0</v>
          </cell>
          <cell r="H1028">
            <v>0</v>
          </cell>
          <cell r="I1028">
            <v>0</v>
          </cell>
        </row>
        <row r="1029">
          <cell r="B1029">
            <v>170604</v>
          </cell>
          <cell r="C1029" t="str">
            <v>Red marítima</v>
          </cell>
          <cell r="D1029">
            <v>0</v>
          </cell>
          <cell r="E1029">
            <v>0</v>
          </cell>
          <cell r="F1029">
            <v>0</v>
          </cell>
          <cell r="G1029">
            <v>0</v>
          </cell>
          <cell r="H1029">
            <v>0</v>
          </cell>
          <cell r="I1029">
            <v>0</v>
          </cell>
        </row>
        <row r="1030">
          <cell r="B1030">
            <v>170605</v>
          </cell>
          <cell r="C1030" t="str">
            <v>Red aeroportuaria</v>
          </cell>
          <cell r="D1030">
            <v>0</v>
          </cell>
          <cell r="E1030">
            <v>0</v>
          </cell>
          <cell r="F1030">
            <v>0</v>
          </cell>
          <cell r="G1030">
            <v>0</v>
          </cell>
          <cell r="H1030">
            <v>0</v>
          </cell>
          <cell r="I1030">
            <v>0</v>
          </cell>
        </row>
        <row r="1031">
          <cell r="B1031">
            <v>170606</v>
          </cell>
          <cell r="C1031" t="str">
            <v>Terrenos</v>
          </cell>
          <cell r="D1031">
            <v>0</v>
          </cell>
          <cell r="E1031">
            <v>0</v>
          </cell>
          <cell r="F1031">
            <v>0</v>
          </cell>
          <cell r="G1031">
            <v>0</v>
          </cell>
          <cell r="H1031">
            <v>0</v>
          </cell>
          <cell r="I1031">
            <v>0</v>
          </cell>
        </row>
        <row r="1032">
          <cell r="B1032">
            <v>170690</v>
          </cell>
          <cell r="C1032" t="str">
            <v>Otros bienes de uso público en construcción-concesiones</v>
          </cell>
          <cell r="D1032">
            <v>0</v>
          </cell>
          <cell r="E1032">
            <v>0</v>
          </cell>
          <cell r="F1032">
            <v>0</v>
          </cell>
          <cell r="G1032">
            <v>0</v>
          </cell>
          <cell r="H1032">
            <v>0</v>
          </cell>
          <cell r="I1032">
            <v>0</v>
          </cell>
        </row>
        <row r="1033">
          <cell r="B1033">
            <v>171000</v>
          </cell>
          <cell r="C1033" t="str">
            <v>BIENES DE USO PÚBLICO EN SERVICIO</v>
          </cell>
          <cell r="D1033">
            <v>8749223457442.7305</v>
          </cell>
          <cell r="E1033">
            <v>92148945358.899994</v>
          </cell>
          <cell r="F1033">
            <v>0</v>
          </cell>
          <cell r="G1033">
            <v>8841372402801.6309</v>
          </cell>
          <cell r="H1033">
            <v>0</v>
          </cell>
          <cell r="I1033">
            <v>8841372402801.6309</v>
          </cell>
        </row>
        <row r="1034">
          <cell r="B1034">
            <v>171001</v>
          </cell>
          <cell r="C1034" t="str">
            <v>Red carretera</v>
          </cell>
          <cell r="D1034">
            <v>0</v>
          </cell>
          <cell r="E1034">
            <v>0</v>
          </cell>
          <cell r="F1034">
            <v>0</v>
          </cell>
          <cell r="G1034">
            <v>0</v>
          </cell>
          <cell r="H1034">
            <v>0</v>
          </cell>
          <cell r="I1034">
            <v>0</v>
          </cell>
        </row>
        <row r="1035">
          <cell r="B1035">
            <v>171004</v>
          </cell>
          <cell r="C1035" t="str">
            <v>Plazas públicas</v>
          </cell>
          <cell r="D1035">
            <v>0</v>
          </cell>
          <cell r="E1035">
            <v>0</v>
          </cell>
          <cell r="F1035">
            <v>0</v>
          </cell>
          <cell r="G1035">
            <v>0</v>
          </cell>
          <cell r="H1035">
            <v>0</v>
          </cell>
          <cell r="I1035">
            <v>0</v>
          </cell>
        </row>
        <row r="1036">
          <cell r="B1036">
            <v>171005</v>
          </cell>
          <cell r="C1036" t="str">
            <v>Parques recreacionales</v>
          </cell>
          <cell r="D1036">
            <v>1274399043002.9099</v>
          </cell>
          <cell r="E1036">
            <v>89259377298.899994</v>
          </cell>
          <cell r="F1036">
            <v>0</v>
          </cell>
          <cell r="G1036">
            <v>1363658420301.8098</v>
          </cell>
          <cell r="H1036">
            <v>0</v>
          </cell>
          <cell r="I1036">
            <v>1363658420301.8098</v>
          </cell>
        </row>
        <row r="1037">
          <cell r="B1037">
            <v>171006</v>
          </cell>
          <cell r="C1037" t="str">
            <v>Red férrea</v>
          </cell>
          <cell r="D1037">
            <v>0</v>
          </cell>
          <cell r="E1037">
            <v>0</v>
          </cell>
          <cell r="F1037">
            <v>0</v>
          </cell>
          <cell r="G1037">
            <v>0</v>
          </cell>
          <cell r="H1037">
            <v>0</v>
          </cell>
          <cell r="I1037">
            <v>0</v>
          </cell>
        </row>
        <row r="1038">
          <cell r="B1038">
            <v>171007</v>
          </cell>
          <cell r="C1038" t="str">
            <v>Red fluvial</v>
          </cell>
          <cell r="D1038">
            <v>0</v>
          </cell>
          <cell r="E1038">
            <v>0</v>
          </cell>
          <cell r="F1038">
            <v>0</v>
          </cell>
          <cell r="G1038">
            <v>0</v>
          </cell>
          <cell r="H1038">
            <v>0</v>
          </cell>
          <cell r="I1038">
            <v>0</v>
          </cell>
        </row>
        <row r="1039">
          <cell r="B1039">
            <v>171008</v>
          </cell>
          <cell r="C1039" t="str">
            <v>Red marítima</v>
          </cell>
          <cell r="D1039">
            <v>0</v>
          </cell>
          <cell r="E1039">
            <v>0</v>
          </cell>
          <cell r="F1039">
            <v>0</v>
          </cell>
          <cell r="G1039">
            <v>0</v>
          </cell>
          <cell r="H1039">
            <v>0</v>
          </cell>
          <cell r="I1039">
            <v>0</v>
          </cell>
        </row>
        <row r="1040">
          <cell r="B1040">
            <v>171009</v>
          </cell>
          <cell r="C1040" t="str">
            <v>Red aeroportuaria</v>
          </cell>
          <cell r="D1040">
            <v>0</v>
          </cell>
          <cell r="E1040">
            <v>0</v>
          </cell>
          <cell r="F1040">
            <v>0</v>
          </cell>
          <cell r="G1040">
            <v>0</v>
          </cell>
          <cell r="H1040">
            <v>0</v>
          </cell>
          <cell r="I1040">
            <v>0</v>
          </cell>
        </row>
        <row r="1041">
          <cell r="B1041">
            <v>171010</v>
          </cell>
          <cell r="C1041" t="str">
            <v>Bibliotecas</v>
          </cell>
          <cell r="D1041">
            <v>0</v>
          </cell>
          <cell r="E1041">
            <v>0</v>
          </cell>
          <cell r="F1041">
            <v>0</v>
          </cell>
          <cell r="G1041">
            <v>0</v>
          </cell>
          <cell r="H1041">
            <v>0</v>
          </cell>
          <cell r="I1041">
            <v>0</v>
          </cell>
        </row>
        <row r="1042">
          <cell r="B1042">
            <v>171011</v>
          </cell>
          <cell r="C1042" t="str">
            <v>Hemerotecas</v>
          </cell>
          <cell r="D1042">
            <v>0</v>
          </cell>
          <cell r="E1042">
            <v>0</v>
          </cell>
          <cell r="F1042">
            <v>0</v>
          </cell>
          <cell r="G1042">
            <v>0</v>
          </cell>
          <cell r="H1042">
            <v>0</v>
          </cell>
          <cell r="I1042">
            <v>0</v>
          </cell>
        </row>
        <row r="1043">
          <cell r="B1043">
            <v>171012</v>
          </cell>
          <cell r="C1043" t="str">
            <v>Edificaciones</v>
          </cell>
          <cell r="D1043">
            <v>0</v>
          </cell>
          <cell r="E1043">
            <v>0</v>
          </cell>
          <cell r="F1043">
            <v>0</v>
          </cell>
          <cell r="G1043">
            <v>0</v>
          </cell>
          <cell r="H1043">
            <v>0</v>
          </cell>
          <cell r="I1043">
            <v>0</v>
          </cell>
        </row>
        <row r="1044">
          <cell r="B1044">
            <v>171013</v>
          </cell>
          <cell r="C1044" t="str">
            <v>Museos</v>
          </cell>
          <cell r="D1044">
            <v>0</v>
          </cell>
          <cell r="E1044">
            <v>0</v>
          </cell>
          <cell r="F1044">
            <v>0</v>
          </cell>
          <cell r="G1044">
            <v>0</v>
          </cell>
          <cell r="H1044">
            <v>0</v>
          </cell>
          <cell r="I1044">
            <v>0</v>
          </cell>
        </row>
        <row r="1045">
          <cell r="B1045">
            <v>171014</v>
          </cell>
          <cell r="C1045" t="str">
            <v>Terrenos</v>
          </cell>
          <cell r="D1045">
            <v>7474824414439.8203</v>
          </cell>
          <cell r="E1045">
            <v>2889568060</v>
          </cell>
          <cell r="F1045">
            <v>0</v>
          </cell>
          <cell r="G1045">
            <v>7477713982499.8203</v>
          </cell>
          <cell r="H1045">
            <v>0</v>
          </cell>
          <cell r="I1045">
            <v>7477713982499.8203</v>
          </cell>
        </row>
        <row r="1046">
          <cell r="B1046">
            <v>171090</v>
          </cell>
          <cell r="C1046" t="str">
            <v>Otros bienes de uso público en servicio</v>
          </cell>
          <cell r="D1046">
            <v>0</v>
          </cell>
          <cell r="E1046">
            <v>0</v>
          </cell>
          <cell r="F1046">
            <v>0</v>
          </cell>
          <cell r="G1046">
            <v>0</v>
          </cell>
          <cell r="H1046">
            <v>0</v>
          </cell>
          <cell r="I1046">
            <v>0</v>
          </cell>
        </row>
        <row r="1047">
          <cell r="B1047">
            <v>171100</v>
          </cell>
          <cell r="C1047" t="str">
            <v>BIENES DE USO PÚBLICO EN SERVICIO-CONCESIONES</v>
          </cell>
          <cell r="D1047">
            <v>1795029281449.46</v>
          </cell>
          <cell r="E1047">
            <v>0</v>
          </cell>
          <cell r="F1047">
            <v>0</v>
          </cell>
          <cell r="G1047">
            <v>1795029281449.46</v>
          </cell>
          <cell r="H1047">
            <v>0</v>
          </cell>
          <cell r="I1047">
            <v>1795029281449.46</v>
          </cell>
        </row>
        <row r="1048">
          <cell r="B1048">
            <v>171101</v>
          </cell>
          <cell r="C1048" t="str">
            <v>Red carretera</v>
          </cell>
          <cell r="D1048">
            <v>0</v>
          </cell>
          <cell r="E1048">
            <v>0</v>
          </cell>
          <cell r="F1048">
            <v>0</v>
          </cell>
          <cell r="G1048">
            <v>0</v>
          </cell>
          <cell r="H1048">
            <v>0</v>
          </cell>
          <cell r="I1048">
            <v>0</v>
          </cell>
        </row>
        <row r="1049">
          <cell r="B1049">
            <v>171102</v>
          </cell>
          <cell r="C1049" t="str">
            <v>Red férrea</v>
          </cell>
          <cell r="D1049">
            <v>0</v>
          </cell>
          <cell r="E1049">
            <v>0</v>
          </cell>
          <cell r="F1049">
            <v>0</v>
          </cell>
          <cell r="G1049">
            <v>0</v>
          </cell>
          <cell r="H1049">
            <v>0</v>
          </cell>
          <cell r="I1049">
            <v>0</v>
          </cell>
        </row>
        <row r="1050">
          <cell r="B1050">
            <v>171103</v>
          </cell>
          <cell r="C1050" t="str">
            <v>Red fluvial</v>
          </cell>
          <cell r="D1050">
            <v>0</v>
          </cell>
          <cell r="E1050">
            <v>0</v>
          </cell>
          <cell r="F1050">
            <v>0</v>
          </cell>
          <cell r="G1050">
            <v>0</v>
          </cell>
          <cell r="H1050">
            <v>0</v>
          </cell>
          <cell r="I1050">
            <v>0</v>
          </cell>
        </row>
        <row r="1051">
          <cell r="B1051">
            <v>171104</v>
          </cell>
          <cell r="C1051" t="str">
            <v>Red marítima</v>
          </cell>
          <cell r="D1051">
            <v>0</v>
          </cell>
          <cell r="E1051">
            <v>0</v>
          </cell>
          <cell r="F1051">
            <v>0</v>
          </cell>
          <cell r="G1051">
            <v>0</v>
          </cell>
          <cell r="H1051">
            <v>0</v>
          </cell>
          <cell r="I1051">
            <v>0</v>
          </cell>
        </row>
        <row r="1052">
          <cell r="B1052">
            <v>171105</v>
          </cell>
          <cell r="C1052" t="str">
            <v>Red aeroportuaria</v>
          </cell>
          <cell r="D1052">
            <v>0</v>
          </cell>
          <cell r="E1052">
            <v>0</v>
          </cell>
          <cell r="F1052">
            <v>0</v>
          </cell>
          <cell r="G1052">
            <v>0</v>
          </cell>
          <cell r="H1052">
            <v>0</v>
          </cell>
          <cell r="I1052">
            <v>0</v>
          </cell>
        </row>
        <row r="1053">
          <cell r="B1053">
            <v>171106</v>
          </cell>
          <cell r="C1053" t="str">
            <v>Terrenos</v>
          </cell>
          <cell r="D1053">
            <v>663981189754.45996</v>
          </cell>
          <cell r="E1053">
            <v>0</v>
          </cell>
          <cell r="F1053">
            <v>0</v>
          </cell>
          <cell r="G1053">
            <v>663981189754.45996</v>
          </cell>
          <cell r="H1053">
            <v>0</v>
          </cell>
          <cell r="I1053">
            <v>663981189754.45996</v>
          </cell>
        </row>
        <row r="1054">
          <cell r="B1054">
            <v>171190</v>
          </cell>
          <cell r="C1054" t="str">
            <v>Otros bienes de uso público en servicio-concesiones</v>
          </cell>
          <cell r="D1054">
            <v>1131048091695</v>
          </cell>
          <cell r="E1054">
            <v>0</v>
          </cell>
          <cell r="F1054">
            <v>0</v>
          </cell>
          <cell r="G1054">
            <v>1131048091695</v>
          </cell>
          <cell r="H1054">
            <v>0</v>
          </cell>
          <cell r="I1054">
            <v>1131048091695</v>
          </cell>
        </row>
        <row r="1055">
          <cell r="B1055">
            <v>171500</v>
          </cell>
          <cell r="C1055" t="str">
            <v>BIENES HISTÓRICOS Y CULTURALES</v>
          </cell>
          <cell r="D1055">
            <v>0</v>
          </cell>
          <cell r="E1055">
            <v>0</v>
          </cell>
          <cell r="F1055">
            <v>0</v>
          </cell>
          <cell r="G1055">
            <v>0</v>
          </cell>
          <cell r="H1055">
            <v>0</v>
          </cell>
          <cell r="I1055">
            <v>0</v>
          </cell>
        </row>
        <row r="1056">
          <cell r="B1056">
            <v>171501</v>
          </cell>
          <cell r="C1056" t="str">
            <v>Monumentos</v>
          </cell>
          <cell r="D1056">
            <v>0</v>
          </cell>
          <cell r="E1056">
            <v>0</v>
          </cell>
          <cell r="F1056">
            <v>0</v>
          </cell>
          <cell r="G1056">
            <v>0</v>
          </cell>
          <cell r="H1056">
            <v>0</v>
          </cell>
          <cell r="I1056">
            <v>0</v>
          </cell>
        </row>
        <row r="1057">
          <cell r="B1057">
            <v>171502</v>
          </cell>
          <cell r="C1057" t="str">
            <v>Museos</v>
          </cell>
          <cell r="D1057">
            <v>0</v>
          </cell>
          <cell r="E1057">
            <v>0</v>
          </cell>
          <cell r="F1057">
            <v>0</v>
          </cell>
          <cell r="G1057">
            <v>0</v>
          </cell>
          <cell r="H1057">
            <v>0</v>
          </cell>
          <cell r="I1057">
            <v>0</v>
          </cell>
        </row>
        <row r="1058">
          <cell r="B1058">
            <v>171503</v>
          </cell>
          <cell r="C1058" t="str">
            <v>Obras de arte</v>
          </cell>
          <cell r="D1058">
            <v>0</v>
          </cell>
          <cell r="E1058">
            <v>0</v>
          </cell>
          <cell r="F1058">
            <v>0</v>
          </cell>
          <cell r="G1058">
            <v>0</v>
          </cell>
          <cell r="H1058">
            <v>0</v>
          </cell>
          <cell r="I1058">
            <v>0</v>
          </cell>
        </row>
        <row r="1059">
          <cell r="B1059">
            <v>171504</v>
          </cell>
          <cell r="C1059" t="str">
            <v>Bienes arqueológicos</v>
          </cell>
          <cell r="D1059">
            <v>0</v>
          </cell>
          <cell r="E1059">
            <v>0</v>
          </cell>
          <cell r="F1059">
            <v>0</v>
          </cell>
          <cell r="G1059">
            <v>0</v>
          </cell>
          <cell r="H1059">
            <v>0</v>
          </cell>
          <cell r="I1059">
            <v>0</v>
          </cell>
        </row>
        <row r="1060">
          <cell r="B1060">
            <v>171508</v>
          </cell>
          <cell r="C1060" t="str">
            <v>Elementos de museo</v>
          </cell>
          <cell r="D1060">
            <v>0</v>
          </cell>
          <cell r="E1060">
            <v>0</v>
          </cell>
          <cell r="F1060">
            <v>0</v>
          </cell>
          <cell r="G1060">
            <v>0</v>
          </cell>
          <cell r="H1060">
            <v>0</v>
          </cell>
          <cell r="I1060">
            <v>0</v>
          </cell>
        </row>
        <row r="1061">
          <cell r="B1061">
            <v>171509</v>
          </cell>
          <cell r="C1061" t="str">
            <v>Libros y publicaciones</v>
          </cell>
          <cell r="D1061">
            <v>0</v>
          </cell>
          <cell r="E1061">
            <v>0</v>
          </cell>
          <cell r="F1061">
            <v>0</v>
          </cell>
          <cell r="G1061">
            <v>0</v>
          </cell>
          <cell r="H1061">
            <v>0</v>
          </cell>
          <cell r="I1061">
            <v>0</v>
          </cell>
        </row>
        <row r="1062">
          <cell r="B1062">
            <v>171590</v>
          </cell>
          <cell r="C1062" t="str">
            <v>Otros bienes históricos y culturales</v>
          </cell>
          <cell r="D1062">
            <v>0</v>
          </cell>
          <cell r="E1062">
            <v>0</v>
          </cell>
          <cell r="F1062">
            <v>0</v>
          </cell>
          <cell r="G1062">
            <v>0</v>
          </cell>
          <cell r="H1062">
            <v>0</v>
          </cell>
          <cell r="I1062">
            <v>0</v>
          </cell>
        </row>
        <row r="1063">
          <cell r="B1063">
            <v>172100</v>
          </cell>
          <cell r="C1063" t="str">
            <v>BIENES DE USO PÚBLICO REPRESENTADOS EN BIENES DE ARTE Y CULTURA</v>
          </cell>
          <cell r="D1063">
            <v>0</v>
          </cell>
          <cell r="E1063">
            <v>0</v>
          </cell>
          <cell r="F1063">
            <v>0</v>
          </cell>
          <cell r="G1063">
            <v>0</v>
          </cell>
          <cell r="H1063">
            <v>0</v>
          </cell>
          <cell r="I1063">
            <v>0</v>
          </cell>
        </row>
        <row r="1064">
          <cell r="B1064">
            <v>172101</v>
          </cell>
          <cell r="C1064" t="str">
            <v>Obras de arte</v>
          </cell>
          <cell r="D1064">
            <v>0</v>
          </cell>
          <cell r="E1064">
            <v>0</v>
          </cell>
          <cell r="F1064">
            <v>0</v>
          </cell>
          <cell r="G1064">
            <v>0</v>
          </cell>
          <cell r="H1064">
            <v>0</v>
          </cell>
          <cell r="I1064">
            <v>0</v>
          </cell>
        </row>
        <row r="1065">
          <cell r="B1065">
            <v>172102</v>
          </cell>
          <cell r="C1065" t="str">
            <v>Elementos de museo</v>
          </cell>
          <cell r="D1065">
            <v>0</v>
          </cell>
          <cell r="E1065">
            <v>0</v>
          </cell>
          <cell r="F1065">
            <v>0</v>
          </cell>
          <cell r="G1065">
            <v>0</v>
          </cell>
          <cell r="H1065">
            <v>0</v>
          </cell>
          <cell r="I1065">
            <v>0</v>
          </cell>
        </row>
        <row r="1066">
          <cell r="B1066">
            <v>172103</v>
          </cell>
          <cell r="C1066" t="str">
            <v>Elementos musicales</v>
          </cell>
          <cell r="D1066">
            <v>0</v>
          </cell>
          <cell r="E1066">
            <v>0</v>
          </cell>
          <cell r="F1066">
            <v>0</v>
          </cell>
          <cell r="G1066">
            <v>0</v>
          </cell>
          <cell r="H1066">
            <v>0</v>
          </cell>
          <cell r="I1066">
            <v>0</v>
          </cell>
        </row>
        <row r="1067">
          <cell r="B1067">
            <v>172104</v>
          </cell>
          <cell r="C1067" t="str">
            <v>Libros y publicaciones de investigación y consulta</v>
          </cell>
          <cell r="D1067">
            <v>0</v>
          </cell>
          <cell r="E1067">
            <v>0</v>
          </cell>
          <cell r="F1067">
            <v>0</v>
          </cell>
          <cell r="G1067">
            <v>0</v>
          </cell>
          <cell r="H1067">
            <v>0</v>
          </cell>
          <cell r="I1067">
            <v>0</v>
          </cell>
        </row>
        <row r="1068">
          <cell r="B1068">
            <v>172190</v>
          </cell>
          <cell r="C1068" t="str">
            <v>Otros bienes de uso público representados en bienes de arte y cultura</v>
          </cell>
          <cell r="D1068">
            <v>0</v>
          </cell>
          <cell r="E1068">
            <v>0</v>
          </cell>
          <cell r="F1068">
            <v>0</v>
          </cell>
          <cell r="G1068">
            <v>0</v>
          </cell>
          <cell r="H1068">
            <v>0</v>
          </cell>
          <cell r="I1068">
            <v>0</v>
          </cell>
        </row>
        <row r="1069">
          <cell r="B1069">
            <v>172000</v>
          </cell>
          <cell r="C1069" t="str">
            <v>BIENES DE  USO PÚBLICO E HISTÓRICOS Y CULTURALES  ENTREGADOS EN ADMINISTRACIÓN</v>
          </cell>
          <cell r="D1069">
            <v>0</v>
          </cell>
          <cell r="E1069">
            <v>0</v>
          </cell>
          <cell r="F1069">
            <v>0</v>
          </cell>
          <cell r="G1069">
            <v>0</v>
          </cell>
          <cell r="H1069">
            <v>0</v>
          </cell>
          <cell r="I1069">
            <v>0</v>
          </cell>
        </row>
        <row r="1070">
          <cell r="B1070">
            <v>172005</v>
          </cell>
          <cell r="C1070" t="str">
            <v>Parques recreacionales</v>
          </cell>
          <cell r="D1070">
            <v>0</v>
          </cell>
          <cell r="E1070">
            <v>0</v>
          </cell>
          <cell r="F1070">
            <v>0</v>
          </cell>
          <cell r="G1070">
            <v>0</v>
          </cell>
          <cell r="H1070">
            <v>0</v>
          </cell>
          <cell r="I1070">
            <v>0</v>
          </cell>
        </row>
        <row r="1071">
          <cell r="B1071">
            <v>178500</v>
          </cell>
          <cell r="C1071" t="str">
            <v>DEPRECIACIÓN ACUMULADA DE BIENES DE USO PÚBLICO (CR)</v>
          </cell>
          <cell r="D1071">
            <v>-136322487061.25999</v>
          </cell>
          <cell r="E1071">
            <v>0</v>
          </cell>
          <cell r="F1071">
            <v>8503827467.6099997</v>
          </cell>
          <cell r="G1071">
            <v>-144826314528.87</v>
          </cell>
          <cell r="H1071">
            <v>0</v>
          </cell>
          <cell r="I1071">
            <v>-144826314528.87</v>
          </cell>
        </row>
        <row r="1072">
          <cell r="B1072">
            <v>178501</v>
          </cell>
          <cell r="C1072" t="str">
            <v>Red carretera</v>
          </cell>
          <cell r="D1072">
            <v>0</v>
          </cell>
          <cell r="E1072">
            <v>0</v>
          </cell>
          <cell r="F1072">
            <v>0</v>
          </cell>
          <cell r="G1072">
            <v>0</v>
          </cell>
          <cell r="H1072">
            <v>0</v>
          </cell>
          <cell r="I1072">
            <v>0</v>
          </cell>
        </row>
        <row r="1073">
          <cell r="B1073">
            <v>178504</v>
          </cell>
          <cell r="C1073" t="str">
            <v>Plazas públicas</v>
          </cell>
          <cell r="D1073">
            <v>0</v>
          </cell>
          <cell r="E1073">
            <v>0</v>
          </cell>
          <cell r="F1073">
            <v>0</v>
          </cell>
          <cell r="G1073">
            <v>0</v>
          </cell>
          <cell r="H1073">
            <v>0</v>
          </cell>
          <cell r="I1073">
            <v>0</v>
          </cell>
        </row>
        <row r="1074">
          <cell r="B1074">
            <v>178505</v>
          </cell>
          <cell r="C1074" t="str">
            <v>Parques recreacionales</v>
          </cell>
          <cell r="D1074">
            <v>-136322487061.25999</v>
          </cell>
          <cell r="E1074">
            <v>0</v>
          </cell>
          <cell r="F1074">
            <v>8503827467.6099997</v>
          </cell>
          <cell r="G1074">
            <v>-144826314528.87</v>
          </cell>
          <cell r="H1074">
            <v>0</v>
          </cell>
          <cell r="I1074">
            <v>-144826314528.87</v>
          </cell>
        </row>
        <row r="1075">
          <cell r="B1075">
            <v>178506</v>
          </cell>
          <cell r="C1075" t="str">
            <v>Red férrea</v>
          </cell>
          <cell r="D1075">
            <v>0</v>
          </cell>
          <cell r="E1075">
            <v>0</v>
          </cell>
          <cell r="F1075">
            <v>0</v>
          </cell>
          <cell r="G1075">
            <v>0</v>
          </cell>
          <cell r="H1075">
            <v>0</v>
          </cell>
          <cell r="I1075">
            <v>0</v>
          </cell>
        </row>
        <row r="1076">
          <cell r="B1076">
            <v>178507</v>
          </cell>
          <cell r="C1076" t="str">
            <v>Red fluvial</v>
          </cell>
          <cell r="D1076">
            <v>0</v>
          </cell>
          <cell r="E1076">
            <v>0</v>
          </cell>
          <cell r="F1076">
            <v>0</v>
          </cell>
          <cell r="G1076">
            <v>0</v>
          </cell>
          <cell r="H1076">
            <v>0</v>
          </cell>
          <cell r="I1076">
            <v>0</v>
          </cell>
        </row>
        <row r="1077">
          <cell r="B1077">
            <v>178508</v>
          </cell>
          <cell r="C1077" t="str">
            <v>Red marítima</v>
          </cell>
          <cell r="D1077">
            <v>0</v>
          </cell>
          <cell r="E1077">
            <v>0</v>
          </cell>
          <cell r="F1077">
            <v>0</v>
          </cell>
          <cell r="G1077">
            <v>0</v>
          </cell>
          <cell r="H1077">
            <v>0</v>
          </cell>
          <cell r="I1077">
            <v>0</v>
          </cell>
        </row>
        <row r="1078">
          <cell r="B1078">
            <v>178509</v>
          </cell>
          <cell r="C1078" t="str">
            <v>Red aeroportuaria</v>
          </cell>
          <cell r="D1078">
            <v>0</v>
          </cell>
          <cell r="E1078">
            <v>0</v>
          </cell>
          <cell r="F1078">
            <v>0</v>
          </cell>
          <cell r="G1078">
            <v>0</v>
          </cell>
          <cell r="H1078">
            <v>0</v>
          </cell>
          <cell r="I1078">
            <v>0</v>
          </cell>
        </row>
        <row r="1079">
          <cell r="B1079">
            <v>178510</v>
          </cell>
          <cell r="C1079" t="str">
            <v>Bibliotecas</v>
          </cell>
          <cell r="D1079">
            <v>0</v>
          </cell>
          <cell r="E1079">
            <v>0</v>
          </cell>
          <cell r="F1079">
            <v>0</v>
          </cell>
          <cell r="G1079">
            <v>0</v>
          </cell>
          <cell r="H1079">
            <v>0</v>
          </cell>
          <cell r="I1079">
            <v>0</v>
          </cell>
        </row>
        <row r="1080">
          <cell r="B1080">
            <v>178511</v>
          </cell>
          <cell r="C1080" t="str">
            <v>Hemerotecas</v>
          </cell>
          <cell r="D1080">
            <v>0</v>
          </cell>
          <cell r="E1080">
            <v>0</v>
          </cell>
          <cell r="F1080">
            <v>0</v>
          </cell>
          <cell r="G1080">
            <v>0</v>
          </cell>
          <cell r="H1080">
            <v>0</v>
          </cell>
          <cell r="I1080">
            <v>0</v>
          </cell>
        </row>
        <row r="1081">
          <cell r="B1081">
            <v>178512</v>
          </cell>
          <cell r="C1081" t="str">
            <v>Edificaciones</v>
          </cell>
          <cell r="D1081">
            <v>0</v>
          </cell>
          <cell r="E1081">
            <v>0</v>
          </cell>
          <cell r="F1081">
            <v>0</v>
          </cell>
          <cell r="G1081">
            <v>0</v>
          </cell>
          <cell r="H1081">
            <v>0</v>
          </cell>
          <cell r="I1081">
            <v>0</v>
          </cell>
        </row>
        <row r="1082">
          <cell r="B1082">
            <v>178513</v>
          </cell>
          <cell r="C1082" t="str">
            <v>Bienes de uso público representados en bienes de arte y cultura</v>
          </cell>
          <cell r="D1082">
            <v>0</v>
          </cell>
          <cell r="E1082">
            <v>0</v>
          </cell>
          <cell r="F1082">
            <v>0</v>
          </cell>
          <cell r="G1082">
            <v>0</v>
          </cell>
          <cell r="H1082">
            <v>0</v>
          </cell>
          <cell r="I1082">
            <v>0</v>
          </cell>
        </row>
        <row r="1083">
          <cell r="B1083">
            <v>178590</v>
          </cell>
          <cell r="C1083" t="str">
            <v>Otros bienes de uso público</v>
          </cell>
          <cell r="D1083">
            <v>0</v>
          </cell>
          <cell r="E1083">
            <v>0</v>
          </cell>
          <cell r="F1083">
            <v>0</v>
          </cell>
          <cell r="G1083">
            <v>0</v>
          </cell>
          <cell r="H1083">
            <v>0</v>
          </cell>
          <cell r="I1083">
            <v>0</v>
          </cell>
        </row>
        <row r="1084">
          <cell r="B1084">
            <v>178600</v>
          </cell>
          <cell r="C1084" t="str">
            <v>DEPRECIACIÓN ACUMULADA DE RESTAURACIONES DE BIENES HISTÓRICOS Y CULTURALES (CR)</v>
          </cell>
          <cell r="D1084">
            <v>0</v>
          </cell>
          <cell r="E1084">
            <v>0</v>
          </cell>
          <cell r="F1084">
            <v>0</v>
          </cell>
          <cell r="G1084">
            <v>0</v>
          </cell>
          <cell r="H1084">
            <v>0</v>
          </cell>
          <cell r="I1084">
            <v>0</v>
          </cell>
        </row>
        <row r="1085">
          <cell r="B1085">
            <v>178601</v>
          </cell>
          <cell r="C1085" t="str">
            <v>Monumentos</v>
          </cell>
          <cell r="D1085">
            <v>0</v>
          </cell>
          <cell r="E1085">
            <v>0</v>
          </cell>
          <cell r="F1085">
            <v>0</v>
          </cell>
          <cell r="G1085">
            <v>0</v>
          </cell>
          <cell r="H1085">
            <v>0</v>
          </cell>
          <cell r="I1085">
            <v>0</v>
          </cell>
        </row>
        <row r="1086">
          <cell r="B1086">
            <v>178602</v>
          </cell>
          <cell r="C1086" t="str">
            <v>Museos</v>
          </cell>
          <cell r="D1086">
            <v>0</v>
          </cell>
          <cell r="E1086">
            <v>0</v>
          </cell>
          <cell r="F1086">
            <v>0</v>
          </cell>
          <cell r="G1086">
            <v>0</v>
          </cell>
          <cell r="H1086">
            <v>0</v>
          </cell>
          <cell r="I1086">
            <v>0</v>
          </cell>
        </row>
        <row r="1087">
          <cell r="B1087">
            <v>178603</v>
          </cell>
          <cell r="C1087" t="str">
            <v>Obras de arte</v>
          </cell>
          <cell r="D1087">
            <v>0</v>
          </cell>
          <cell r="E1087">
            <v>0</v>
          </cell>
          <cell r="F1087">
            <v>0</v>
          </cell>
          <cell r="G1087">
            <v>0</v>
          </cell>
          <cell r="H1087">
            <v>0</v>
          </cell>
          <cell r="I1087">
            <v>0</v>
          </cell>
        </row>
        <row r="1088">
          <cell r="B1088">
            <v>178604</v>
          </cell>
          <cell r="C1088" t="str">
            <v>Bienes arqueológicos</v>
          </cell>
          <cell r="D1088">
            <v>0</v>
          </cell>
          <cell r="E1088">
            <v>0</v>
          </cell>
          <cell r="F1088">
            <v>0</v>
          </cell>
          <cell r="G1088">
            <v>0</v>
          </cell>
          <cell r="H1088">
            <v>0</v>
          </cell>
          <cell r="I1088">
            <v>0</v>
          </cell>
        </row>
        <row r="1089">
          <cell r="B1089">
            <v>178605</v>
          </cell>
          <cell r="C1089" t="str">
            <v>Elementos de museo</v>
          </cell>
          <cell r="D1089">
            <v>0</v>
          </cell>
          <cell r="E1089">
            <v>0</v>
          </cell>
          <cell r="F1089">
            <v>0</v>
          </cell>
          <cell r="G1089">
            <v>0</v>
          </cell>
          <cell r="H1089">
            <v>0</v>
          </cell>
          <cell r="I1089">
            <v>0</v>
          </cell>
        </row>
        <row r="1090">
          <cell r="B1090">
            <v>178606</v>
          </cell>
          <cell r="C1090" t="str">
            <v>Libros y publicaciones</v>
          </cell>
          <cell r="D1090">
            <v>0</v>
          </cell>
          <cell r="E1090">
            <v>0</v>
          </cell>
          <cell r="F1090">
            <v>0</v>
          </cell>
          <cell r="G1090">
            <v>0</v>
          </cell>
          <cell r="H1090">
            <v>0</v>
          </cell>
          <cell r="I1090">
            <v>0</v>
          </cell>
        </row>
        <row r="1091">
          <cell r="B1091">
            <v>178690</v>
          </cell>
          <cell r="C1091" t="str">
            <v>Otros bienes históricos y culturales</v>
          </cell>
          <cell r="D1091">
            <v>0</v>
          </cell>
          <cell r="E1091">
            <v>0</v>
          </cell>
          <cell r="F1091">
            <v>0</v>
          </cell>
          <cell r="G1091">
            <v>0</v>
          </cell>
          <cell r="H1091">
            <v>0</v>
          </cell>
          <cell r="I1091">
            <v>0</v>
          </cell>
        </row>
        <row r="1092">
          <cell r="B1092">
            <v>178700</v>
          </cell>
          <cell r="C1092" t="str">
            <v>DEPRECIACIÓN ACUMULADA DE BIENES DE USO PÚBLICO EN SERVICIO - CONCESIONES (CR</v>
          </cell>
          <cell r="D1092">
            <v>-74146924868.589996</v>
          </cell>
          <cell r="E1092">
            <v>0</v>
          </cell>
          <cell r="F1092">
            <v>5530855354.5</v>
          </cell>
          <cell r="G1092">
            <v>-79677780223.089996</v>
          </cell>
          <cell r="H1092">
            <v>0</v>
          </cell>
          <cell r="I1092">
            <v>-79677780223.089996</v>
          </cell>
        </row>
        <row r="1093">
          <cell r="B1093">
            <v>178790</v>
          </cell>
          <cell r="C1093" t="str">
            <v>OTROS BIENES DE USO PUBLICO EN SERVICIO CONCESIONES</v>
          </cell>
          <cell r="D1093">
            <v>-74146924868.589996</v>
          </cell>
          <cell r="E1093">
            <v>0</v>
          </cell>
          <cell r="F1093">
            <v>5530855354.5</v>
          </cell>
          <cell r="G1093">
            <v>-79677780223.089996</v>
          </cell>
          <cell r="H1093">
            <v>0</v>
          </cell>
          <cell r="I1093">
            <v>-79677780223.089996</v>
          </cell>
        </row>
        <row r="1094">
          <cell r="B1094">
            <v>179000</v>
          </cell>
          <cell r="C1094" t="str">
            <v>DETERIORO ACUMULADO DE BIENES DE USO PÚBLICO (CR)</v>
          </cell>
          <cell r="D1094">
            <v>-2259382333</v>
          </cell>
          <cell r="E1094">
            <v>0</v>
          </cell>
          <cell r="F1094">
            <v>0</v>
          </cell>
          <cell r="G1094">
            <v>-2259382333</v>
          </cell>
          <cell r="H1094">
            <v>0</v>
          </cell>
          <cell r="I1094">
            <v>-2259382333</v>
          </cell>
        </row>
        <row r="1095">
          <cell r="B1095">
            <v>179001</v>
          </cell>
          <cell r="C1095" t="str">
            <v>Red carretera</v>
          </cell>
          <cell r="D1095">
            <v>0</v>
          </cell>
          <cell r="E1095">
            <v>0</v>
          </cell>
          <cell r="F1095">
            <v>0</v>
          </cell>
          <cell r="G1095">
            <v>0</v>
          </cell>
          <cell r="H1095">
            <v>0</v>
          </cell>
          <cell r="I1095">
            <v>0</v>
          </cell>
        </row>
        <row r="1096">
          <cell r="B1096">
            <v>179004</v>
          </cell>
          <cell r="C1096" t="str">
            <v>Plazas públicas</v>
          </cell>
          <cell r="D1096">
            <v>0</v>
          </cell>
          <cell r="E1096">
            <v>0</v>
          </cell>
          <cell r="F1096">
            <v>0</v>
          </cell>
          <cell r="G1096">
            <v>0</v>
          </cell>
          <cell r="H1096">
            <v>0</v>
          </cell>
          <cell r="I1096">
            <v>0</v>
          </cell>
        </row>
        <row r="1097">
          <cell r="B1097">
            <v>179005</v>
          </cell>
          <cell r="C1097" t="str">
            <v>Parques recreacionales</v>
          </cell>
          <cell r="D1097">
            <v>-2259382333</v>
          </cell>
          <cell r="E1097">
            <v>0</v>
          </cell>
          <cell r="F1097">
            <v>0</v>
          </cell>
          <cell r="G1097">
            <v>-2259382333</v>
          </cell>
          <cell r="H1097">
            <v>0</v>
          </cell>
          <cell r="I1097">
            <v>-2259382333</v>
          </cell>
        </row>
        <row r="1098">
          <cell r="B1098">
            <v>179006</v>
          </cell>
          <cell r="C1098" t="str">
            <v>Red férrea</v>
          </cell>
          <cell r="D1098">
            <v>0</v>
          </cell>
          <cell r="E1098">
            <v>0</v>
          </cell>
          <cell r="F1098">
            <v>0</v>
          </cell>
          <cell r="G1098">
            <v>0</v>
          </cell>
          <cell r="H1098">
            <v>0</v>
          </cell>
          <cell r="I1098">
            <v>0</v>
          </cell>
        </row>
        <row r="1099">
          <cell r="B1099">
            <v>179007</v>
          </cell>
          <cell r="C1099" t="str">
            <v>Red fluvial</v>
          </cell>
          <cell r="D1099">
            <v>0</v>
          </cell>
          <cell r="E1099">
            <v>0</v>
          </cell>
          <cell r="F1099">
            <v>0</v>
          </cell>
          <cell r="G1099">
            <v>0</v>
          </cell>
          <cell r="H1099">
            <v>0</v>
          </cell>
          <cell r="I1099">
            <v>0</v>
          </cell>
        </row>
        <row r="1100">
          <cell r="B1100">
            <v>179008</v>
          </cell>
          <cell r="C1100" t="str">
            <v>Red marítima</v>
          </cell>
          <cell r="D1100">
            <v>0</v>
          </cell>
          <cell r="E1100">
            <v>0</v>
          </cell>
          <cell r="F1100">
            <v>0</v>
          </cell>
          <cell r="G1100">
            <v>0</v>
          </cell>
          <cell r="H1100">
            <v>0</v>
          </cell>
          <cell r="I1100">
            <v>0</v>
          </cell>
        </row>
        <row r="1101">
          <cell r="B1101">
            <v>179009</v>
          </cell>
          <cell r="C1101" t="str">
            <v>Red aeroportuaria</v>
          </cell>
          <cell r="D1101">
            <v>0</v>
          </cell>
          <cell r="E1101">
            <v>0</v>
          </cell>
          <cell r="F1101">
            <v>0</v>
          </cell>
          <cell r="G1101">
            <v>0</v>
          </cell>
          <cell r="H1101">
            <v>0</v>
          </cell>
          <cell r="I1101">
            <v>0</v>
          </cell>
        </row>
        <row r="1102">
          <cell r="B1102">
            <v>179010</v>
          </cell>
          <cell r="C1102" t="str">
            <v>Bibliotecas</v>
          </cell>
          <cell r="D1102">
            <v>0</v>
          </cell>
          <cell r="E1102">
            <v>0</v>
          </cell>
          <cell r="F1102">
            <v>0</v>
          </cell>
          <cell r="G1102">
            <v>0</v>
          </cell>
          <cell r="H1102">
            <v>0</v>
          </cell>
          <cell r="I1102">
            <v>0</v>
          </cell>
        </row>
        <row r="1103">
          <cell r="B1103">
            <v>179011</v>
          </cell>
          <cell r="C1103" t="str">
            <v>Hemerotecas</v>
          </cell>
          <cell r="D1103">
            <v>0</v>
          </cell>
          <cell r="E1103">
            <v>0</v>
          </cell>
          <cell r="F1103">
            <v>0</v>
          </cell>
          <cell r="G1103">
            <v>0</v>
          </cell>
          <cell r="H1103">
            <v>0</v>
          </cell>
          <cell r="I1103">
            <v>0</v>
          </cell>
        </row>
        <row r="1104">
          <cell r="B1104">
            <v>179012</v>
          </cell>
          <cell r="C1104" t="str">
            <v>Edificaciones</v>
          </cell>
          <cell r="D1104">
            <v>0</v>
          </cell>
          <cell r="E1104">
            <v>0</v>
          </cell>
          <cell r="F1104">
            <v>0</v>
          </cell>
          <cell r="G1104">
            <v>0</v>
          </cell>
          <cell r="H1104">
            <v>0</v>
          </cell>
          <cell r="I1104">
            <v>0</v>
          </cell>
        </row>
        <row r="1105">
          <cell r="B1105">
            <v>179013</v>
          </cell>
          <cell r="C1105" t="str">
            <v>Bienes de uso público representados en bienes de arte y cultura</v>
          </cell>
          <cell r="D1105">
            <v>0</v>
          </cell>
          <cell r="E1105">
            <v>0</v>
          </cell>
          <cell r="F1105">
            <v>0</v>
          </cell>
          <cell r="G1105">
            <v>0</v>
          </cell>
          <cell r="H1105">
            <v>0</v>
          </cell>
          <cell r="I1105">
            <v>0</v>
          </cell>
        </row>
        <row r="1106">
          <cell r="B1106">
            <v>179014</v>
          </cell>
          <cell r="C1106" t="str">
            <v>Terrenos</v>
          </cell>
          <cell r="D1106">
            <v>0</v>
          </cell>
          <cell r="E1106">
            <v>0</v>
          </cell>
          <cell r="F1106">
            <v>0</v>
          </cell>
          <cell r="G1106">
            <v>0</v>
          </cell>
          <cell r="H1106">
            <v>0</v>
          </cell>
          <cell r="I1106">
            <v>0</v>
          </cell>
        </row>
        <row r="1107">
          <cell r="B1107">
            <v>179090</v>
          </cell>
          <cell r="C1107" t="str">
            <v>Otros bienes de uso público</v>
          </cell>
          <cell r="D1107">
            <v>0</v>
          </cell>
          <cell r="E1107">
            <v>0</v>
          </cell>
          <cell r="F1107">
            <v>0</v>
          </cell>
          <cell r="G1107">
            <v>0</v>
          </cell>
          <cell r="H1107">
            <v>0</v>
          </cell>
          <cell r="I1107">
            <v>0</v>
          </cell>
        </row>
        <row r="1108">
          <cell r="B1108">
            <v>180000</v>
          </cell>
          <cell r="C1108" t="str">
            <v>RECURSOS NATURALES NO RENOVABLES</v>
          </cell>
          <cell r="D1108">
            <v>0</v>
          </cell>
          <cell r="E1108">
            <v>0</v>
          </cell>
          <cell r="F1108">
            <v>0</v>
          </cell>
          <cell r="G1108">
            <v>0</v>
          </cell>
          <cell r="H1108">
            <v>0</v>
          </cell>
          <cell r="I1108">
            <v>0</v>
          </cell>
        </row>
        <row r="1109">
          <cell r="B1109">
            <v>182000</v>
          </cell>
          <cell r="C1109" t="str">
            <v>RESERVAS PROBADAS</v>
          </cell>
          <cell r="D1109">
            <v>0</v>
          </cell>
          <cell r="E1109">
            <v>0</v>
          </cell>
          <cell r="F1109">
            <v>0</v>
          </cell>
          <cell r="G1109">
            <v>0</v>
          </cell>
          <cell r="H1109">
            <v>0</v>
          </cell>
          <cell r="I1109">
            <v>0</v>
          </cell>
        </row>
        <row r="1110">
          <cell r="B1110">
            <v>182001</v>
          </cell>
          <cell r="C1110" t="str">
            <v>Minas</v>
          </cell>
          <cell r="D1110">
            <v>0</v>
          </cell>
          <cell r="E1110">
            <v>0</v>
          </cell>
          <cell r="F1110">
            <v>0</v>
          </cell>
          <cell r="G1110">
            <v>0</v>
          </cell>
          <cell r="H1110">
            <v>0</v>
          </cell>
          <cell r="I1110">
            <v>0</v>
          </cell>
        </row>
        <row r="1111">
          <cell r="B1111">
            <v>182003</v>
          </cell>
          <cell r="C1111" t="str">
            <v>Yacimientos</v>
          </cell>
          <cell r="D1111">
            <v>0</v>
          </cell>
          <cell r="E1111">
            <v>0</v>
          </cell>
          <cell r="F1111">
            <v>0</v>
          </cell>
          <cell r="G1111">
            <v>0</v>
          </cell>
          <cell r="H1111">
            <v>0</v>
          </cell>
          <cell r="I1111">
            <v>0</v>
          </cell>
        </row>
        <row r="1112">
          <cell r="B1112">
            <v>182090</v>
          </cell>
          <cell r="C1112" t="str">
            <v>Reservas probadas de otros recursos naturales no renovables</v>
          </cell>
          <cell r="D1112">
            <v>0</v>
          </cell>
          <cell r="E1112">
            <v>0</v>
          </cell>
          <cell r="F1112">
            <v>0</v>
          </cell>
          <cell r="G1112">
            <v>0</v>
          </cell>
          <cell r="H1112">
            <v>0</v>
          </cell>
          <cell r="I1112">
            <v>0</v>
          </cell>
        </row>
        <row r="1113">
          <cell r="B1113">
            <v>182500</v>
          </cell>
          <cell r="C1113" t="str">
            <v>AGOTAMIENTO ACUMULADO DE RESERVAS PROBADAS (CR)</v>
          </cell>
          <cell r="D1113">
            <v>0</v>
          </cell>
          <cell r="E1113">
            <v>0</v>
          </cell>
          <cell r="F1113">
            <v>0</v>
          </cell>
          <cell r="G1113">
            <v>0</v>
          </cell>
          <cell r="H1113">
            <v>0</v>
          </cell>
          <cell r="I1113">
            <v>0</v>
          </cell>
        </row>
        <row r="1114">
          <cell r="B1114">
            <v>182501</v>
          </cell>
          <cell r="C1114" t="str">
            <v>Minas</v>
          </cell>
          <cell r="D1114">
            <v>0</v>
          </cell>
          <cell r="E1114">
            <v>0</v>
          </cell>
          <cell r="F1114">
            <v>0</v>
          </cell>
          <cell r="G1114">
            <v>0</v>
          </cell>
          <cell r="H1114">
            <v>0</v>
          </cell>
          <cell r="I1114">
            <v>0</v>
          </cell>
        </row>
        <row r="1115">
          <cell r="B1115">
            <v>182503</v>
          </cell>
          <cell r="C1115" t="str">
            <v>Yacimientos</v>
          </cell>
          <cell r="D1115">
            <v>0</v>
          </cell>
          <cell r="E1115">
            <v>0</v>
          </cell>
          <cell r="F1115">
            <v>0</v>
          </cell>
          <cell r="G1115">
            <v>0</v>
          </cell>
          <cell r="H1115">
            <v>0</v>
          </cell>
          <cell r="I1115">
            <v>0</v>
          </cell>
        </row>
        <row r="1116">
          <cell r="B1116">
            <v>182590</v>
          </cell>
          <cell r="C1116" t="str">
            <v>Reservas probadas de otros recursos naturales no renovables</v>
          </cell>
          <cell r="D1116">
            <v>0</v>
          </cell>
          <cell r="E1116">
            <v>0</v>
          </cell>
          <cell r="F1116">
            <v>0</v>
          </cell>
          <cell r="G1116">
            <v>0</v>
          </cell>
          <cell r="H1116">
            <v>0</v>
          </cell>
          <cell r="I1116">
            <v>0</v>
          </cell>
        </row>
        <row r="1117">
          <cell r="B1117">
            <v>190000</v>
          </cell>
          <cell r="C1117" t="str">
            <v>OTROS ACTIVOS</v>
          </cell>
          <cell r="D1117">
            <v>33245953714.420002</v>
          </cell>
          <cell r="E1117">
            <v>8874559476</v>
          </cell>
          <cell r="F1117">
            <v>8183042377.1000004</v>
          </cell>
          <cell r="G1117">
            <v>33937470813.32</v>
          </cell>
          <cell r="H1117">
            <v>27738729520.049999</v>
          </cell>
          <cell r="I1117">
            <v>6198741293.2700005</v>
          </cell>
        </row>
        <row r="1118">
          <cell r="B1118">
            <v>190200</v>
          </cell>
          <cell r="C1118" t="str">
            <v>PLAN DE ACTIVOS PARA BENEFICIOS A LOS EMPLEADOS A LARGO PLAZO</v>
          </cell>
          <cell r="D1118">
            <v>0</v>
          </cell>
          <cell r="E1118">
            <v>0</v>
          </cell>
          <cell r="F1118">
            <v>0</v>
          </cell>
          <cell r="G1118">
            <v>0</v>
          </cell>
          <cell r="H1118">
            <v>0</v>
          </cell>
          <cell r="I1118">
            <v>0</v>
          </cell>
        </row>
        <row r="1119">
          <cell r="B1119">
            <v>190201</v>
          </cell>
          <cell r="C1119" t="str">
            <v>Efectivo y equivalentes al efectivo</v>
          </cell>
          <cell r="D1119">
            <v>0</v>
          </cell>
          <cell r="E1119">
            <v>0</v>
          </cell>
          <cell r="F1119">
            <v>0</v>
          </cell>
          <cell r="G1119">
            <v>0</v>
          </cell>
          <cell r="H1119">
            <v>0</v>
          </cell>
          <cell r="I1119">
            <v>0</v>
          </cell>
        </row>
        <row r="1120">
          <cell r="B1120">
            <v>190202</v>
          </cell>
          <cell r="C1120" t="str">
            <v>Recursos entregados en administración</v>
          </cell>
          <cell r="D1120">
            <v>0</v>
          </cell>
          <cell r="E1120">
            <v>0</v>
          </cell>
          <cell r="F1120">
            <v>0</v>
          </cell>
          <cell r="G1120">
            <v>0</v>
          </cell>
          <cell r="H1120">
            <v>0</v>
          </cell>
          <cell r="I1120">
            <v>0</v>
          </cell>
        </row>
        <row r="1121">
          <cell r="B1121">
            <v>190203</v>
          </cell>
          <cell r="C1121" t="str">
            <v>Inversiones</v>
          </cell>
          <cell r="D1121">
            <v>0</v>
          </cell>
          <cell r="E1121">
            <v>0</v>
          </cell>
          <cell r="F1121">
            <v>0</v>
          </cell>
          <cell r="G1121">
            <v>0</v>
          </cell>
          <cell r="H1121">
            <v>0</v>
          </cell>
          <cell r="I1121">
            <v>0</v>
          </cell>
        </row>
        <row r="1122">
          <cell r="B1122">
            <v>190204</v>
          </cell>
          <cell r="C1122" t="str">
            <v>Encargos fiduciarios</v>
          </cell>
          <cell r="D1122">
            <v>0</v>
          </cell>
          <cell r="E1122">
            <v>0</v>
          </cell>
          <cell r="F1122">
            <v>0</v>
          </cell>
          <cell r="G1122">
            <v>0</v>
          </cell>
          <cell r="H1122">
            <v>0</v>
          </cell>
          <cell r="I1122">
            <v>0</v>
          </cell>
        </row>
        <row r="1123">
          <cell r="B1123">
            <v>190205</v>
          </cell>
          <cell r="C1123" t="str">
            <v>Propiedades, planta y equipo</v>
          </cell>
          <cell r="D1123">
            <v>0</v>
          </cell>
          <cell r="E1123">
            <v>0</v>
          </cell>
          <cell r="F1123">
            <v>0</v>
          </cell>
          <cell r="G1123">
            <v>0</v>
          </cell>
          <cell r="H1123">
            <v>0</v>
          </cell>
          <cell r="I1123">
            <v>0</v>
          </cell>
        </row>
        <row r="1124">
          <cell r="B1124">
            <v>190206</v>
          </cell>
          <cell r="C1124" t="str">
            <v>Propiedades de inversión</v>
          </cell>
          <cell r="D1124">
            <v>0</v>
          </cell>
          <cell r="E1124">
            <v>0</v>
          </cell>
          <cell r="F1124">
            <v>0</v>
          </cell>
          <cell r="G1124">
            <v>0</v>
          </cell>
          <cell r="H1124">
            <v>0</v>
          </cell>
          <cell r="I1124">
            <v>0</v>
          </cell>
        </row>
        <row r="1125">
          <cell r="B1125">
            <v>190207</v>
          </cell>
          <cell r="C1125" t="str">
            <v>Otros activos</v>
          </cell>
          <cell r="D1125">
            <v>0</v>
          </cell>
          <cell r="E1125">
            <v>0</v>
          </cell>
          <cell r="F1125">
            <v>0</v>
          </cell>
          <cell r="G1125">
            <v>0</v>
          </cell>
          <cell r="H1125">
            <v>0</v>
          </cell>
          <cell r="I1125">
            <v>0</v>
          </cell>
        </row>
        <row r="1126">
          <cell r="B1126">
            <v>190300</v>
          </cell>
          <cell r="C1126" t="str">
            <v>PLAN DE ACTIVOS PARA BENEFICIOS A LOS EMPLEADOS POR TERMINACIÓN DEL VINCULO LABORAL O CONTRACTUAL</v>
          </cell>
          <cell r="D1126">
            <v>0</v>
          </cell>
          <cell r="E1126">
            <v>0</v>
          </cell>
          <cell r="F1126">
            <v>0</v>
          </cell>
          <cell r="G1126">
            <v>0</v>
          </cell>
          <cell r="H1126">
            <v>0</v>
          </cell>
          <cell r="I1126">
            <v>0</v>
          </cell>
        </row>
        <row r="1127">
          <cell r="B1127">
            <v>190301</v>
          </cell>
          <cell r="C1127" t="str">
            <v>Efectivo y equivalentes al efectivo</v>
          </cell>
          <cell r="D1127">
            <v>0</v>
          </cell>
          <cell r="E1127">
            <v>0</v>
          </cell>
          <cell r="F1127">
            <v>0</v>
          </cell>
          <cell r="G1127">
            <v>0</v>
          </cell>
          <cell r="H1127">
            <v>0</v>
          </cell>
          <cell r="I1127">
            <v>0</v>
          </cell>
        </row>
        <row r="1128">
          <cell r="B1128">
            <v>190302</v>
          </cell>
          <cell r="C1128" t="str">
            <v>Recursos entregados en administración</v>
          </cell>
          <cell r="D1128">
            <v>0</v>
          </cell>
          <cell r="E1128">
            <v>0</v>
          </cell>
          <cell r="F1128">
            <v>0</v>
          </cell>
          <cell r="G1128">
            <v>0</v>
          </cell>
          <cell r="H1128">
            <v>0</v>
          </cell>
          <cell r="I1128">
            <v>0</v>
          </cell>
        </row>
        <row r="1129">
          <cell r="B1129">
            <v>190303</v>
          </cell>
          <cell r="C1129" t="str">
            <v>Inversiones</v>
          </cell>
          <cell r="D1129">
            <v>0</v>
          </cell>
          <cell r="E1129">
            <v>0</v>
          </cell>
          <cell r="F1129">
            <v>0</v>
          </cell>
          <cell r="G1129">
            <v>0</v>
          </cell>
          <cell r="H1129">
            <v>0</v>
          </cell>
          <cell r="I1129">
            <v>0</v>
          </cell>
        </row>
        <row r="1130">
          <cell r="B1130">
            <v>190304</v>
          </cell>
          <cell r="C1130" t="str">
            <v>Encargos fiduciarios</v>
          </cell>
          <cell r="D1130">
            <v>0</v>
          </cell>
          <cell r="E1130">
            <v>0</v>
          </cell>
          <cell r="F1130">
            <v>0</v>
          </cell>
          <cell r="G1130">
            <v>0</v>
          </cell>
          <cell r="H1130">
            <v>0</v>
          </cell>
          <cell r="I1130">
            <v>0</v>
          </cell>
        </row>
        <row r="1131">
          <cell r="B1131">
            <v>190305</v>
          </cell>
          <cell r="C1131" t="str">
            <v>Propiedades, planta y equipo</v>
          </cell>
          <cell r="D1131">
            <v>0</v>
          </cell>
          <cell r="E1131">
            <v>0</v>
          </cell>
          <cell r="F1131">
            <v>0</v>
          </cell>
          <cell r="G1131">
            <v>0</v>
          </cell>
          <cell r="H1131">
            <v>0</v>
          </cell>
          <cell r="I1131">
            <v>0</v>
          </cell>
        </row>
        <row r="1132">
          <cell r="B1132">
            <v>190306</v>
          </cell>
          <cell r="C1132" t="str">
            <v>Propiedades de inversión</v>
          </cell>
          <cell r="D1132">
            <v>0</v>
          </cell>
          <cell r="E1132">
            <v>0</v>
          </cell>
          <cell r="F1132">
            <v>0</v>
          </cell>
          <cell r="G1132">
            <v>0</v>
          </cell>
          <cell r="H1132">
            <v>0</v>
          </cell>
          <cell r="I1132">
            <v>0</v>
          </cell>
        </row>
        <row r="1133">
          <cell r="B1133">
            <v>190307</v>
          </cell>
          <cell r="C1133" t="str">
            <v>Otros activos</v>
          </cell>
          <cell r="D1133">
            <v>0</v>
          </cell>
          <cell r="E1133">
            <v>0</v>
          </cell>
          <cell r="F1133">
            <v>0</v>
          </cell>
          <cell r="G1133">
            <v>0</v>
          </cell>
          <cell r="H1133">
            <v>0</v>
          </cell>
          <cell r="I1133">
            <v>0</v>
          </cell>
        </row>
        <row r="1134">
          <cell r="B1134">
            <v>190400</v>
          </cell>
          <cell r="C1134" t="str">
            <v>PLAN DE ACTIVOS PARA BENEFICIOS POSEMPLEO</v>
          </cell>
          <cell r="D1134">
            <v>0</v>
          </cell>
          <cell r="E1134">
            <v>0</v>
          </cell>
          <cell r="F1134">
            <v>0</v>
          </cell>
          <cell r="G1134">
            <v>0</v>
          </cell>
          <cell r="H1134">
            <v>0</v>
          </cell>
          <cell r="I1134">
            <v>0</v>
          </cell>
        </row>
        <row r="1135">
          <cell r="B1135">
            <v>190401</v>
          </cell>
          <cell r="C1135" t="str">
            <v>Efectivo y equivalentes al efectivo</v>
          </cell>
          <cell r="D1135">
            <v>0</v>
          </cell>
          <cell r="E1135">
            <v>0</v>
          </cell>
          <cell r="F1135">
            <v>0</v>
          </cell>
          <cell r="G1135">
            <v>0</v>
          </cell>
          <cell r="H1135">
            <v>0</v>
          </cell>
          <cell r="I1135">
            <v>0</v>
          </cell>
        </row>
        <row r="1136">
          <cell r="B1136">
            <v>190402</v>
          </cell>
          <cell r="C1136" t="str">
            <v>Recursos entregados en administración</v>
          </cell>
          <cell r="D1136">
            <v>0</v>
          </cell>
          <cell r="E1136">
            <v>0</v>
          </cell>
          <cell r="F1136">
            <v>0</v>
          </cell>
          <cell r="G1136">
            <v>0</v>
          </cell>
          <cell r="H1136">
            <v>0</v>
          </cell>
          <cell r="I1136">
            <v>0</v>
          </cell>
        </row>
        <row r="1137">
          <cell r="B1137">
            <v>190403</v>
          </cell>
          <cell r="C1137" t="str">
            <v>Inversiones</v>
          </cell>
          <cell r="D1137">
            <v>0</v>
          </cell>
          <cell r="E1137">
            <v>0</v>
          </cell>
          <cell r="F1137">
            <v>0</v>
          </cell>
          <cell r="G1137">
            <v>0</v>
          </cell>
          <cell r="H1137">
            <v>0</v>
          </cell>
          <cell r="I1137">
            <v>0</v>
          </cell>
        </row>
        <row r="1138">
          <cell r="B1138">
            <v>190404</v>
          </cell>
          <cell r="C1138" t="str">
            <v>Encargos fiduciarios</v>
          </cell>
          <cell r="D1138">
            <v>0</v>
          </cell>
          <cell r="E1138">
            <v>0</v>
          </cell>
          <cell r="F1138">
            <v>0</v>
          </cell>
          <cell r="G1138">
            <v>0</v>
          </cell>
          <cell r="H1138">
            <v>0</v>
          </cell>
          <cell r="I1138">
            <v>0</v>
          </cell>
        </row>
        <row r="1139">
          <cell r="B1139">
            <v>190405</v>
          </cell>
          <cell r="C1139" t="str">
            <v>Propiedades, planta y equipo</v>
          </cell>
          <cell r="D1139">
            <v>0</v>
          </cell>
          <cell r="E1139">
            <v>0</v>
          </cell>
          <cell r="F1139">
            <v>0</v>
          </cell>
          <cell r="G1139">
            <v>0</v>
          </cell>
          <cell r="H1139">
            <v>0</v>
          </cell>
          <cell r="I1139">
            <v>0</v>
          </cell>
        </row>
        <row r="1140">
          <cell r="B1140">
            <v>190406</v>
          </cell>
          <cell r="C1140" t="str">
            <v>Propiedades de inversión</v>
          </cell>
          <cell r="D1140">
            <v>0</v>
          </cell>
          <cell r="E1140">
            <v>0</v>
          </cell>
          <cell r="F1140">
            <v>0</v>
          </cell>
          <cell r="G1140">
            <v>0</v>
          </cell>
          <cell r="H1140">
            <v>0</v>
          </cell>
          <cell r="I1140">
            <v>0</v>
          </cell>
        </row>
        <row r="1141">
          <cell r="B1141">
            <v>190407</v>
          </cell>
          <cell r="C1141" t="str">
            <v>Otros activos</v>
          </cell>
          <cell r="D1141">
            <v>0</v>
          </cell>
          <cell r="E1141">
            <v>0</v>
          </cell>
          <cell r="F1141">
            <v>0</v>
          </cell>
          <cell r="G1141">
            <v>0</v>
          </cell>
          <cell r="H1141">
            <v>0</v>
          </cell>
          <cell r="I1141">
            <v>0</v>
          </cell>
        </row>
        <row r="1142">
          <cell r="B1142">
            <v>190408</v>
          </cell>
          <cell r="C1142" t="str">
            <v>Derechos por cobrar - Concurrencia para el pago de pensiones</v>
          </cell>
          <cell r="D1142">
            <v>0</v>
          </cell>
          <cell r="E1142">
            <v>0</v>
          </cell>
          <cell r="F1142">
            <v>0</v>
          </cell>
          <cell r="G1142">
            <v>0</v>
          </cell>
          <cell r="H1142">
            <v>0</v>
          </cell>
          <cell r="I1142">
            <v>0</v>
          </cell>
        </row>
        <row r="1143">
          <cell r="B1143">
            <v>190410</v>
          </cell>
          <cell r="C1143" t="str">
            <v>Derechos en fideicomiso</v>
          </cell>
          <cell r="D1143">
            <v>0</v>
          </cell>
          <cell r="E1143">
            <v>0</v>
          </cell>
          <cell r="F1143">
            <v>0</v>
          </cell>
          <cell r="G1143">
            <v>0</v>
          </cell>
          <cell r="H1143">
            <v>0</v>
          </cell>
          <cell r="I1143">
            <v>0</v>
          </cell>
        </row>
        <row r="1144">
          <cell r="B1144">
            <v>190409</v>
          </cell>
          <cell r="C1144" t="str">
            <v>Recursos para cubrir el pasivo pensional conmutado</v>
          </cell>
          <cell r="D1144">
            <v>0</v>
          </cell>
          <cell r="E1144">
            <v>0</v>
          </cell>
          <cell r="F1144">
            <v>0</v>
          </cell>
          <cell r="G1144">
            <v>0</v>
          </cell>
          <cell r="H1144">
            <v>0</v>
          </cell>
          <cell r="I1144">
            <v>0</v>
          </cell>
        </row>
        <row r="1145">
          <cell r="B1145">
            <v>190500</v>
          </cell>
          <cell r="C1145" t="str">
            <v>BIENES Y SERVICIOS PAGADOS POR ANTICIPADO</v>
          </cell>
          <cell r="D1145">
            <v>607212017.95000005</v>
          </cell>
          <cell r="E1145">
            <v>33167953</v>
          </cell>
          <cell r="F1145">
            <v>545857297.10000002</v>
          </cell>
          <cell r="G1145">
            <v>94522673.850000024</v>
          </cell>
          <cell r="H1145">
            <v>94522673.850000024</v>
          </cell>
          <cell r="I1145">
            <v>0</v>
          </cell>
        </row>
        <row r="1146">
          <cell r="B1146">
            <v>190501</v>
          </cell>
          <cell r="C1146" t="str">
            <v>Seguros</v>
          </cell>
          <cell r="D1146">
            <v>607212017.95000005</v>
          </cell>
          <cell r="E1146">
            <v>33167953</v>
          </cell>
          <cell r="F1146">
            <v>545857297.10000002</v>
          </cell>
          <cell r="G1146">
            <v>94522673.850000024</v>
          </cell>
          <cell r="H1146">
            <v>94522673.850000024</v>
          </cell>
          <cell r="I1146">
            <v>0</v>
          </cell>
        </row>
        <row r="1147">
          <cell r="B1147">
            <v>190502</v>
          </cell>
          <cell r="C1147" t="str">
            <v>Intereses</v>
          </cell>
          <cell r="D1147">
            <v>0</v>
          </cell>
          <cell r="E1147">
            <v>0</v>
          </cell>
          <cell r="F1147">
            <v>0</v>
          </cell>
          <cell r="G1147">
            <v>0</v>
          </cell>
          <cell r="H1147">
            <v>0</v>
          </cell>
          <cell r="I1147">
            <v>0</v>
          </cell>
        </row>
        <row r="1148">
          <cell r="B1148">
            <v>190503</v>
          </cell>
          <cell r="C1148" t="str">
            <v>Comisiones</v>
          </cell>
          <cell r="D1148">
            <v>0</v>
          </cell>
          <cell r="E1148">
            <v>0</v>
          </cell>
          <cell r="F1148">
            <v>0</v>
          </cell>
          <cell r="G1148">
            <v>0</v>
          </cell>
          <cell r="H1148">
            <v>0</v>
          </cell>
          <cell r="I1148">
            <v>0</v>
          </cell>
        </row>
        <row r="1149">
          <cell r="B1149">
            <v>190504</v>
          </cell>
          <cell r="C1149" t="str">
            <v>Arrendamiento operativo</v>
          </cell>
          <cell r="D1149">
            <v>0</v>
          </cell>
          <cell r="E1149">
            <v>0</v>
          </cell>
          <cell r="F1149">
            <v>0</v>
          </cell>
          <cell r="G1149">
            <v>0</v>
          </cell>
          <cell r="H1149">
            <v>0</v>
          </cell>
          <cell r="I1149">
            <v>0</v>
          </cell>
        </row>
        <row r="1150">
          <cell r="B1150">
            <v>190505</v>
          </cell>
          <cell r="C1150" t="str">
            <v>Impresos, publicaciones, suscripciones y afiliaciones</v>
          </cell>
          <cell r="D1150">
            <v>0</v>
          </cell>
          <cell r="E1150">
            <v>0</v>
          </cell>
          <cell r="F1150">
            <v>0</v>
          </cell>
          <cell r="G1150">
            <v>0</v>
          </cell>
          <cell r="H1150">
            <v>0</v>
          </cell>
          <cell r="I1150">
            <v>0</v>
          </cell>
        </row>
        <row r="1151">
          <cell r="B1151">
            <v>190506</v>
          </cell>
          <cell r="C1151" t="str">
            <v>Honorarios</v>
          </cell>
          <cell r="D1151">
            <v>0</v>
          </cell>
          <cell r="E1151">
            <v>0</v>
          </cell>
          <cell r="F1151">
            <v>0</v>
          </cell>
          <cell r="G1151">
            <v>0</v>
          </cell>
          <cell r="H1151">
            <v>0</v>
          </cell>
          <cell r="I1151">
            <v>0</v>
          </cell>
        </row>
        <row r="1152">
          <cell r="B1152">
            <v>190508</v>
          </cell>
          <cell r="C1152" t="str">
            <v>Mantenimiento</v>
          </cell>
          <cell r="D1152">
            <v>0</v>
          </cell>
          <cell r="E1152">
            <v>0</v>
          </cell>
          <cell r="F1152">
            <v>0</v>
          </cell>
          <cell r="G1152">
            <v>0</v>
          </cell>
          <cell r="H1152">
            <v>0</v>
          </cell>
          <cell r="I1152">
            <v>0</v>
          </cell>
        </row>
        <row r="1153">
          <cell r="B1153">
            <v>190509</v>
          </cell>
          <cell r="C1153" t="str">
            <v>Bodegaje</v>
          </cell>
          <cell r="D1153">
            <v>0</v>
          </cell>
          <cell r="E1153">
            <v>0</v>
          </cell>
          <cell r="F1153">
            <v>0</v>
          </cell>
          <cell r="G1153">
            <v>0</v>
          </cell>
          <cell r="H1153">
            <v>0</v>
          </cell>
          <cell r="I1153">
            <v>0</v>
          </cell>
        </row>
        <row r="1154">
          <cell r="B1154">
            <v>190510</v>
          </cell>
          <cell r="C1154" t="str">
            <v>Administración y emisión de títulos valores</v>
          </cell>
          <cell r="D1154">
            <v>0</v>
          </cell>
          <cell r="E1154">
            <v>0</v>
          </cell>
          <cell r="F1154">
            <v>0</v>
          </cell>
          <cell r="G1154">
            <v>0</v>
          </cell>
          <cell r="H1154">
            <v>0</v>
          </cell>
          <cell r="I1154">
            <v>0</v>
          </cell>
        </row>
        <row r="1155">
          <cell r="B1155">
            <v>190511</v>
          </cell>
          <cell r="C1155" t="str">
            <v>Sueldos y salarios</v>
          </cell>
          <cell r="D1155">
            <v>0</v>
          </cell>
          <cell r="E1155">
            <v>0</v>
          </cell>
          <cell r="F1155">
            <v>0</v>
          </cell>
          <cell r="G1155">
            <v>0</v>
          </cell>
          <cell r="H1155">
            <v>0</v>
          </cell>
          <cell r="I1155">
            <v>0</v>
          </cell>
        </row>
        <row r="1156">
          <cell r="B1156">
            <v>190512</v>
          </cell>
          <cell r="C1156" t="str">
            <v>Contribuciones efectivas</v>
          </cell>
          <cell r="D1156">
            <v>0</v>
          </cell>
          <cell r="E1156">
            <v>0</v>
          </cell>
          <cell r="F1156">
            <v>0</v>
          </cell>
          <cell r="G1156">
            <v>0</v>
          </cell>
          <cell r="H1156">
            <v>0</v>
          </cell>
          <cell r="I1156">
            <v>0</v>
          </cell>
        </row>
        <row r="1157">
          <cell r="B1157">
            <v>190513</v>
          </cell>
          <cell r="C1157" t="str">
            <v>Estudios y proyectos</v>
          </cell>
          <cell r="D1157">
            <v>0</v>
          </cell>
          <cell r="E1157">
            <v>0</v>
          </cell>
          <cell r="F1157">
            <v>0</v>
          </cell>
          <cell r="G1157">
            <v>0</v>
          </cell>
          <cell r="H1157">
            <v>0</v>
          </cell>
          <cell r="I1157">
            <v>0</v>
          </cell>
        </row>
        <row r="1158">
          <cell r="B1158">
            <v>190514</v>
          </cell>
          <cell r="C1158" t="str">
            <v>Bienes y servicios</v>
          </cell>
          <cell r="D1158">
            <v>0</v>
          </cell>
          <cell r="E1158">
            <v>0</v>
          </cell>
          <cell r="F1158">
            <v>0</v>
          </cell>
          <cell r="G1158">
            <v>0</v>
          </cell>
          <cell r="H1158">
            <v>0</v>
          </cell>
          <cell r="I1158">
            <v>0</v>
          </cell>
        </row>
        <row r="1159">
          <cell r="B1159">
            <v>190515</v>
          </cell>
          <cell r="C1159" t="str">
            <v>Otros beneficios a los empleados</v>
          </cell>
          <cell r="D1159">
            <v>0</v>
          </cell>
          <cell r="E1159">
            <v>0</v>
          </cell>
          <cell r="F1159">
            <v>0</v>
          </cell>
          <cell r="G1159">
            <v>0</v>
          </cell>
          <cell r="H1159">
            <v>0</v>
          </cell>
          <cell r="I1159">
            <v>0</v>
          </cell>
        </row>
        <row r="1160">
          <cell r="B1160">
            <v>190516</v>
          </cell>
          <cell r="C1160" t="str">
            <v>Beneficios a empleados por préstamos condicionados a tasa de interés cero o inferior a la del mercado</v>
          </cell>
          <cell r="D1160">
            <v>0</v>
          </cell>
          <cell r="E1160">
            <v>0</v>
          </cell>
          <cell r="F1160">
            <v>0</v>
          </cell>
          <cell r="G1160">
            <v>0</v>
          </cell>
          <cell r="H1160">
            <v>0</v>
          </cell>
          <cell r="I1160">
            <v>0</v>
          </cell>
        </row>
        <row r="1161">
          <cell r="B1161">
            <v>190590</v>
          </cell>
          <cell r="C1161" t="str">
            <v>Otros bienes y servicios pagados por anticipado</v>
          </cell>
          <cell r="D1161">
            <v>0</v>
          </cell>
          <cell r="E1161">
            <v>0</v>
          </cell>
          <cell r="F1161">
            <v>0</v>
          </cell>
          <cell r="G1161">
            <v>0</v>
          </cell>
          <cell r="H1161">
            <v>0</v>
          </cell>
          <cell r="I1161">
            <v>0</v>
          </cell>
        </row>
        <row r="1162">
          <cell r="B1162">
            <v>190600</v>
          </cell>
          <cell r="C1162" t="str">
            <v>AVANCES Y ANTICIPOS ENTREGADOS</v>
          </cell>
          <cell r="D1162">
            <v>22709908588.200001</v>
          </cell>
          <cell r="E1162">
            <v>3986828767</v>
          </cell>
          <cell r="F1162">
            <v>2430737388</v>
          </cell>
          <cell r="G1162">
            <v>24265999967.200001</v>
          </cell>
          <cell r="H1162">
            <v>24265999967.200001</v>
          </cell>
          <cell r="I1162">
            <v>0</v>
          </cell>
        </row>
        <row r="1163">
          <cell r="B1163">
            <v>190601</v>
          </cell>
          <cell r="C1163" t="str">
            <v>Anticipos sobre convenios y acuerdos</v>
          </cell>
          <cell r="D1163">
            <v>0</v>
          </cell>
          <cell r="E1163">
            <v>0</v>
          </cell>
          <cell r="F1163">
            <v>0</v>
          </cell>
          <cell r="G1163">
            <v>0</v>
          </cell>
          <cell r="H1163">
            <v>0</v>
          </cell>
          <cell r="I1163">
            <v>0</v>
          </cell>
        </row>
        <row r="1164">
          <cell r="B1164">
            <v>190602</v>
          </cell>
          <cell r="C1164" t="str">
            <v>Avances a agentes de aduana</v>
          </cell>
          <cell r="D1164">
            <v>0</v>
          </cell>
          <cell r="E1164">
            <v>0</v>
          </cell>
          <cell r="F1164">
            <v>0</v>
          </cell>
          <cell r="G1164">
            <v>0</v>
          </cell>
          <cell r="H1164">
            <v>0</v>
          </cell>
          <cell r="I1164">
            <v>0</v>
          </cell>
        </row>
        <row r="1165">
          <cell r="B1165">
            <v>190603</v>
          </cell>
          <cell r="C1165" t="str">
            <v>Avances para viáticos y gastos de viaje</v>
          </cell>
          <cell r="D1165">
            <v>0</v>
          </cell>
          <cell r="E1165">
            <v>0</v>
          </cell>
          <cell r="F1165">
            <v>0</v>
          </cell>
          <cell r="G1165">
            <v>0</v>
          </cell>
          <cell r="H1165">
            <v>0</v>
          </cell>
          <cell r="I1165">
            <v>0</v>
          </cell>
        </row>
        <row r="1166">
          <cell r="B1166">
            <v>190604</v>
          </cell>
          <cell r="C1166" t="str">
            <v>Anticipo para adquisición de bienes y servicios</v>
          </cell>
          <cell r="D1166">
            <v>22709908588.200001</v>
          </cell>
          <cell r="E1166">
            <v>3961593767</v>
          </cell>
          <cell r="F1166">
            <v>2405502388</v>
          </cell>
          <cell r="G1166">
            <v>24265999967.200001</v>
          </cell>
          <cell r="H1166">
            <v>24265999967.200001</v>
          </cell>
          <cell r="I1166">
            <v>0</v>
          </cell>
        </row>
        <row r="1167">
          <cell r="B1167">
            <v>190605</v>
          </cell>
          <cell r="C1167" t="str">
            <v>Anticipos sobre prestaciones excepcionales del Sistema General de Seguridad Social en Salud</v>
          </cell>
          <cell r="D1167">
            <v>0</v>
          </cell>
          <cell r="E1167">
            <v>0</v>
          </cell>
          <cell r="F1167">
            <v>0</v>
          </cell>
          <cell r="G1167">
            <v>0</v>
          </cell>
          <cell r="H1167">
            <v>0</v>
          </cell>
          <cell r="I1167">
            <v>0</v>
          </cell>
        </row>
        <row r="1168">
          <cell r="B1168">
            <v>190690</v>
          </cell>
          <cell r="C1168" t="str">
            <v>Otros avances y anticipos</v>
          </cell>
          <cell r="D1168">
            <v>0</v>
          </cell>
          <cell r="E1168">
            <v>25235000</v>
          </cell>
          <cell r="F1168">
            <v>25235000</v>
          </cell>
          <cell r="G1168">
            <v>0</v>
          </cell>
          <cell r="H1168">
            <v>0</v>
          </cell>
          <cell r="I1168">
            <v>0</v>
          </cell>
        </row>
        <row r="1169">
          <cell r="B1169">
            <v>190700</v>
          </cell>
          <cell r="C1169" t="str">
            <v>ANTICIPOS, RETENCIONES Y SALDOS A FAVOR POR IMPUESTOS Y CONTRIBUCIONES</v>
          </cell>
          <cell r="D1169">
            <v>0</v>
          </cell>
          <cell r="E1169">
            <v>0</v>
          </cell>
          <cell r="F1169">
            <v>0</v>
          </cell>
          <cell r="G1169">
            <v>0</v>
          </cell>
          <cell r="H1169">
            <v>0</v>
          </cell>
          <cell r="I1169">
            <v>0</v>
          </cell>
        </row>
        <row r="1170">
          <cell r="B1170">
            <v>190701</v>
          </cell>
          <cell r="C1170" t="str">
            <v>Anticipo de impuesto sobre la renta</v>
          </cell>
          <cell r="D1170">
            <v>0</v>
          </cell>
          <cell r="E1170">
            <v>0</v>
          </cell>
          <cell r="F1170">
            <v>0</v>
          </cell>
          <cell r="G1170">
            <v>0</v>
          </cell>
          <cell r="H1170">
            <v>0</v>
          </cell>
          <cell r="I1170">
            <v>0</v>
          </cell>
        </row>
        <row r="1171">
          <cell r="B1171">
            <v>190702</v>
          </cell>
          <cell r="C1171" t="str">
            <v>Retención en la fuente</v>
          </cell>
          <cell r="D1171">
            <v>0</v>
          </cell>
          <cell r="E1171">
            <v>0</v>
          </cell>
          <cell r="F1171">
            <v>0</v>
          </cell>
          <cell r="G1171">
            <v>0</v>
          </cell>
          <cell r="H1171">
            <v>0</v>
          </cell>
          <cell r="I1171">
            <v>0</v>
          </cell>
        </row>
        <row r="1172">
          <cell r="B1172">
            <v>190703</v>
          </cell>
          <cell r="C1172" t="str">
            <v>Saldos a favor en liquidaciones privadas</v>
          </cell>
          <cell r="D1172">
            <v>0</v>
          </cell>
          <cell r="E1172">
            <v>0</v>
          </cell>
          <cell r="F1172">
            <v>0</v>
          </cell>
          <cell r="G1172">
            <v>0</v>
          </cell>
          <cell r="H1172">
            <v>0</v>
          </cell>
          <cell r="I1172">
            <v>0</v>
          </cell>
        </row>
        <row r="1173">
          <cell r="B1173">
            <v>190704</v>
          </cell>
          <cell r="C1173" t="str">
            <v>Anticipo contribución especial</v>
          </cell>
          <cell r="D1173">
            <v>0</v>
          </cell>
          <cell r="E1173">
            <v>0</v>
          </cell>
          <cell r="F1173">
            <v>0</v>
          </cell>
          <cell r="G1173">
            <v>0</v>
          </cell>
          <cell r="H1173">
            <v>0</v>
          </cell>
          <cell r="I1173">
            <v>0</v>
          </cell>
        </row>
        <row r="1174">
          <cell r="B1174">
            <v>190705</v>
          </cell>
          <cell r="C1174" t="str">
            <v>Saldo a favor de impuesto a las ventas</v>
          </cell>
          <cell r="D1174">
            <v>0</v>
          </cell>
          <cell r="E1174">
            <v>0</v>
          </cell>
          <cell r="F1174">
            <v>0</v>
          </cell>
          <cell r="G1174">
            <v>0</v>
          </cell>
          <cell r="H1174">
            <v>0</v>
          </cell>
          <cell r="I1174">
            <v>0</v>
          </cell>
        </row>
        <row r="1175">
          <cell r="B1175">
            <v>190706</v>
          </cell>
          <cell r="C1175" t="str">
            <v>Anticipo de impuesto de industria y comercio</v>
          </cell>
          <cell r="D1175">
            <v>0</v>
          </cell>
          <cell r="E1175">
            <v>0</v>
          </cell>
          <cell r="F1175">
            <v>0</v>
          </cell>
          <cell r="G1175">
            <v>0</v>
          </cell>
          <cell r="H1175">
            <v>0</v>
          </cell>
          <cell r="I1175">
            <v>0</v>
          </cell>
        </row>
        <row r="1176">
          <cell r="B1176">
            <v>190708</v>
          </cell>
          <cell r="C1176" t="str">
            <v>Anticipo de impuesto a las ventas</v>
          </cell>
          <cell r="D1176">
            <v>0</v>
          </cell>
          <cell r="E1176">
            <v>0</v>
          </cell>
          <cell r="F1176">
            <v>0</v>
          </cell>
          <cell r="G1176">
            <v>0</v>
          </cell>
          <cell r="H1176">
            <v>0</v>
          </cell>
          <cell r="I1176">
            <v>0</v>
          </cell>
        </row>
        <row r="1177">
          <cell r="B1177">
            <v>190709</v>
          </cell>
          <cell r="C1177" t="str">
            <v>Impuesto de industria y comercio retenido</v>
          </cell>
          <cell r="D1177">
            <v>0</v>
          </cell>
          <cell r="E1177">
            <v>0</v>
          </cell>
          <cell r="F1177">
            <v>0</v>
          </cell>
          <cell r="G1177">
            <v>0</v>
          </cell>
          <cell r="H1177">
            <v>0</v>
          </cell>
          <cell r="I1177">
            <v>0</v>
          </cell>
        </row>
        <row r="1178">
          <cell r="B1178">
            <v>190711</v>
          </cell>
          <cell r="C1178" t="str">
            <v>Anticipo sobretasa al impuesto sobre la renta y complementarios</v>
          </cell>
          <cell r="D1178">
            <v>0</v>
          </cell>
          <cell r="E1178">
            <v>0</v>
          </cell>
          <cell r="F1178">
            <v>0</v>
          </cell>
          <cell r="G1178">
            <v>0</v>
          </cell>
          <cell r="H1178">
            <v>0</v>
          </cell>
          <cell r="I1178">
            <v>0</v>
          </cell>
        </row>
        <row r="1179">
          <cell r="B1179">
            <v>190790</v>
          </cell>
          <cell r="C1179" t="str">
            <v>Otros anticipos o saldos a favor por impuestos y contribuciones</v>
          </cell>
          <cell r="D1179">
            <v>0</v>
          </cell>
          <cell r="E1179">
            <v>0</v>
          </cell>
          <cell r="F1179">
            <v>0</v>
          </cell>
          <cell r="G1179">
            <v>0</v>
          </cell>
          <cell r="H1179">
            <v>0</v>
          </cell>
          <cell r="I1179">
            <v>0</v>
          </cell>
        </row>
        <row r="1180">
          <cell r="B1180">
            <v>190800</v>
          </cell>
          <cell r="C1180" t="str">
            <v>RECURSOS ENTREGADOS EN ADMINISTRACIÓN</v>
          </cell>
          <cell r="D1180">
            <v>3728476048</v>
          </cell>
          <cell r="E1180">
            <v>4854562756</v>
          </cell>
          <cell r="F1180">
            <v>5204831925</v>
          </cell>
          <cell r="G1180">
            <v>3378206879</v>
          </cell>
          <cell r="H1180">
            <v>3378206879</v>
          </cell>
          <cell r="I1180">
            <v>0</v>
          </cell>
        </row>
        <row r="1181">
          <cell r="B1181">
            <v>190801</v>
          </cell>
          <cell r="C1181" t="str">
            <v>En administración</v>
          </cell>
          <cell r="D1181">
            <v>3728476048</v>
          </cell>
          <cell r="E1181">
            <v>4854562756</v>
          </cell>
          <cell r="F1181">
            <v>5204831925</v>
          </cell>
          <cell r="G1181">
            <v>3378206879</v>
          </cell>
          <cell r="H1181">
            <v>3378206879</v>
          </cell>
          <cell r="I1181">
            <v>0</v>
          </cell>
        </row>
        <row r="1182">
          <cell r="B1182">
            <v>190802</v>
          </cell>
          <cell r="C1182" t="str">
            <v>Encargo fiduciario - Fiducia de inversión</v>
          </cell>
          <cell r="D1182">
            <v>0</v>
          </cell>
          <cell r="E1182">
            <v>0</v>
          </cell>
          <cell r="F1182">
            <v>0</v>
          </cell>
          <cell r="G1182">
            <v>0</v>
          </cell>
          <cell r="H1182">
            <v>0</v>
          </cell>
          <cell r="I1182">
            <v>0</v>
          </cell>
        </row>
        <row r="1183">
          <cell r="B1183">
            <v>190803</v>
          </cell>
          <cell r="C1183" t="str">
            <v>Encargo fiduciario - Fiducia de administración</v>
          </cell>
          <cell r="D1183">
            <v>0</v>
          </cell>
          <cell r="E1183">
            <v>0</v>
          </cell>
          <cell r="F1183">
            <v>0</v>
          </cell>
          <cell r="G1183">
            <v>0</v>
          </cell>
          <cell r="H1183">
            <v>0</v>
          </cell>
          <cell r="I1183">
            <v>0</v>
          </cell>
        </row>
        <row r="1184">
          <cell r="B1184">
            <v>190804</v>
          </cell>
          <cell r="C1184" t="str">
            <v>Encargo fiduciario - Fiducia de garantía</v>
          </cell>
          <cell r="D1184">
            <v>0</v>
          </cell>
          <cell r="E1184">
            <v>0</v>
          </cell>
          <cell r="F1184">
            <v>0</v>
          </cell>
          <cell r="G1184">
            <v>0</v>
          </cell>
          <cell r="H1184">
            <v>0</v>
          </cell>
          <cell r="I1184">
            <v>0</v>
          </cell>
        </row>
        <row r="1185">
          <cell r="B1185">
            <v>190805</v>
          </cell>
          <cell r="C1185" t="str">
            <v>Recursos FONPET por distribuir</v>
          </cell>
          <cell r="D1185">
            <v>0</v>
          </cell>
          <cell r="E1185">
            <v>0</v>
          </cell>
          <cell r="F1185">
            <v>0</v>
          </cell>
          <cell r="G1185">
            <v>0</v>
          </cell>
          <cell r="H1185">
            <v>0</v>
          </cell>
          <cell r="I1185">
            <v>0</v>
          </cell>
        </row>
        <row r="1186">
          <cell r="B1186">
            <v>190900</v>
          </cell>
          <cell r="C1186" t="str">
            <v>DEPÓSITOS ENTREGADOS EN GARANTÍA</v>
          </cell>
          <cell r="D1186">
            <v>5296385733</v>
          </cell>
          <cell r="E1186">
            <v>0</v>
          </cell>
          <cell r="F1186">
            <v>0</v>
          </cell>
          <cell r="G1186">
            <v>5296385733</v>
          </cell>
          <cell r="H1186">
            <v>0</v>
          </cell>
          <cell r="I1186">
            <v>5296385733</v>
          </cell>
        </row>
        <row r="1187">
          <cell r="B1187">
            <v>190901</v>
          </cell>
          <cell r="C1187" t="str">
            <v>Para servicios</v>
          </cell>
          <cell r="D1187">
            <v>0</v>
          </cell>
          <cell r="E1187">
            <v>0</v>
          </cell>
          <cell r="F1187">
            <v>0</v>
          </cell>
          <cell r="G1187">
            <v>0</v>
          </cell>
          <cell r="H1187">
            <v>0</v>
          </cell>
          <cell r="I1187">
            <v>0</v>
          </cell>
        </row>
        <row r="1188">
          <cell r="B1188">
            <v>190902</v>
          </cell>
          <cell r="C1188" t="str">
            <v>Para bienes</v>
          </cell>
          <cell r="D1188">
            <v>0</v>
          </cell>
          <cell r="E1188">
            <v>0</v>
          </cell>
          <cell r="F1188">
            <v>0</v>
          </cell>
          <cell r="G1188">
            <v>0</v>
          </cell>
          <cell r="H1188">
            <v>0</v>
          </cell>
          <cell r="I1188">
            <v>0</v>
          </cell>
        </row>
        <row r="1189">
          <cell r="B1189">
            <v>190903</v>
          </cell>
          <cell r="C1189" t="str">
            <v>Depósitos judiciales</v>
          </cell>
          <cell r="D1189">
            <v>5296385733</v>
          </cell>
          <cell r="E1189">
            <v>0</v>
          </cell>
          <cell r="F1189">
            <v>0</v>
          </cell>
          <cell r="G1189">
            <v>5296385733</v>
          </cell>
          <cell r="H1189">
            <v>0</v>
          </cell>
          <cell r="I1189">
            <v>5296385733</v>
          </cell>
        </row>
        <row r="1190">
          <cell r="B1190">
            <v>190904</v>
          </cell>
          <cell r="C1190" t="str">
            <v>Depósitos sobre contratos</v>
          </cell>
          <cell r="D1190">
            <v>0</v>
          </cell>
          <cell r="E1190">
            <v>0</v>
          </cell>
          <cell r="F1190">
            <v>0</v>
          </cell>
          <cell r="G1190">
            <v>0</v>
          </cell>
          <cell r="H1190">
            <v>0</v>
          </cell>
          <cell r="I1190">
            <v>0</v>
          </cell>
        </row>
        <row r="1191">
          <cell r="B1191">
            <v>190905</v>
          </cell>
          <cell r="C1191" t="str">
            <v>Para importaciones</v>
          </cell>
          <cell r="D1191">
            <v>0</v>
          </cell>
          <cell r="E1191">
            <v>0</v>
          </cell>
          <cell r="F1191">
            <v>0</v>
          </cell>
          <cell r="G1191">
            <v>0</v>
          </cell>
          <cell r="H1191">
            <v>0</v>
          </cell>
          <cell r="I1191">
            <v>0</v>
          </cell>
        </row>
        <row r="1192">
          <cell r="B1192">
            <v>190906</v>
          </cell>
          <cell r="C1192" t="str">
            <v>Para inversiones</v>
          </cell>
          <cell r="D1192">
            <v>0</v>
          </cell>
          <cell r="E1192">
            <v>0</v>
          </cell>
          <cell r="F1192">
            <v>0</v>
          </cell>
          <cell r="G1192">
            <v>0</v>
          </cell>
          <cell r="H1192">
            <v>0</v>
          </cell>
          <cell r="I1192">
            <v>0</v>
          </cell>
        </row>
        <row r="1193">
          <cell r="B1193">
            <v>190907</v>
          </cell>
          <cell r="C1193" t="str">
            <v>Depósitos para procesos de titularización</v>
          </cell>
          <cell r="D1193">
            <v>0</v>
          </cell>
          <cell r="E1193">
            <v>0</v>
          </cell>
          <cell r="F1193">
            <v>0</v>
          </cell>
          <cell r="G1193">
            <v>0</v>
          </cell>
          <cell r="H1193">
            <v>0</v>
          </cell>
          <cell r="I1193">
            <v>0</v>
          </cell>
        </row>
        <row r="1194">
          <cell r="B1194">
            <v>190908</v>
          </cell>
          <cell r="C1194" t="str">
            <v>Para seguros al sector exportador</v>
          </cell>
          <cell r="D1194">
            <v>0</v>
          </cell>
          <cell r="E1194">
            <v>0</v>
          </cell>
          <cell r="F1194">
            <v>0</v>
          </cell>
          <cell r="G1194">
            <v>0</v>
          </cell>
          <cell r="H1194">
            <v>0</v>
          </cell>
          <cell r="I1194">
            <v>0</v>
          </cell>
        </row>
        <row r="1195">
          <cell r="B1195">
            <v>190909</v>
          </cell>
          <cell r="C1195" t="str">
            <v>Depósitos por operaciones de banca central</v>
          </cell>
          <cell r="D1195">
            <v>0</v>
          </cell>
          <cell r="E1195">
            <v>0</v>
          </cell>
          <cell r="F1195">
            <v>0</v>
          </cell>
          <cell r="G1195">
            <v>0</v>
          </cell>
          <cell r="H1195">
            <v>0</v>
          </cell>
          <cell r="I1195">
            <v>0</v>
          </cell>
        </row>
        <row r="1196">
          <cell r="B1196">
            <v>190910</v>
          </cell>
          <cell r="C1196" t="str">
            <v>Fondo de contingencias de las entidades estatales</v>
          </cell>
          <cell r="D1196">
            <v>0</v>
          </cell>
          <cell r="E1196">
            <v>0</v>
          </cell>
          <cell r="F1196">
            <v>0</v>
          </cell>
          <cell r="G1196">
            <v>0</v>
          </cell>
          <cell r="H1196">
            <v>0</v>
          </cell>
          <cell r="I1196">
            <v>0</v>
          </cell>
        </row>
        <row r="1197">
          <cell r="B1197">
            <v>190911</v>
          </cell>
          <cell r="C1197" t="str">
            <v>Depósitos en contratos de futuros</v>
          </cell>
          <cell r="D1197">
            <v>0</v>
          </cell>
          <cell r="E1197">
            <v>0</v>
          </cell>
          <cell r="F1197">
            <v>0</v>
          </cell>
          <cell r="G1197">
            <v>0</v>
          </cell>
          <cell r="H1197">
            <v>0</v>
          </cell>
          <cell r="I1197">
            <v>0</v>
          </cell>
        </row>
        <row r="1198">
          <cell r="B1198">
            <v>190990</v>
          </cell>
          <cell r="C1198" t="str">
            <v>Otros depósitos entregados</v>
          </cell>
          <cell r="D1198">
            <v>0</v>
          </cell>
          <cell r="E1198">
            <v>0</v>
          </cell>
          <cell r="F1198">
            <v>0</v>
          </cell>
          <cell r="G1198">
            <v>0</v>
          </cell>
          <cell r="H1198">
            <v>0</v>
          </cell>
          <cell r="I1198">
            <v>0</v>
          </cell>
        </row>
        <row r="1199">
          <cell r="B1199">
            <v>191000</v>
          </cell>
          <cell r="C1199" t="str">
            <v>CARGOS DIFERIDOS</v>
          </cell>
          <cell r="D1199">
            <v>0</v>
          </cell>
          <cell r="E1199">
            <v>0</v>
          </cell>
          <cell r="F1199">
            <v>0</v>
          </cell>
          <cell r="G1199">
            <v>0</v>
          </cell>
          <cell r="H1199">
            <v>0</v>
          </cell>
          <cell r="I1199">
            <v>0</v>
          </cell>
        </row>
        <row r="1200">
          <cell r="B1200">
            <v>191001</v>
          </cell>
          <cell r="C1200" t="str">
            <v>Materiales y suministros</v>
          </cell>
          <cell r="D1200">
            <v>0</v>
          </cell>
          <cell r="E1200">
            <v>0</v>
          </cell>
          <cell r="F1200">
            <v>0</v>
          </cell>
          <cell r="G1200">
            <v>0</v>
          </cell>
          <cell r="H1200">
            <v>0</v>
          </cell>
          <cell r="I1200">
            <v>0</v>
          </cell>
        </row>
        <row r="1201">
          <cell r="B1201">
            <v>191003</v>
          </cell>
          <cell r="C1201" t="str">
            <v>Material quirúrgico</v>
          </cell>
          <cell r="D1201">
            <v>0</v>
          </cell>
          <cell r="E1201">
            <v>0</v>
          </cell>
          <cell r="F1201">
            <v>0</v>
          </cell>
          <cell r="G1201">
            <v>0</v>
          </cell>
          <cell r="H1201">
            <v>0</v>
          </cell>
          <cell r="I1201">
            <v>0</v>
          </cell>
        </row>
        <row r="1202">
          <cell r="B1202">
            <v>191004</v>
          </cell>
          <cell r="C1202" t="str">
            <v>Dotación a trabajadores</v>
          </cell>
          <cell r="D1202">
            <v>0</v>
          </cell>
          <cell r="E1202">
            <v>0</v>
          </cell>
          <cell r="F1202">
            <v>0</v>
          </cell>
          <cell r="G1202">
            <v>0</v>
          </cell>
          <cell r="H1202">
            <v>0</v>
          </cell>
          <cell r="I1202">
            <v>0</v>
          </cell>
        </row>
        <row r="1203">
          <cell r="B1203">
            <v>191021</v>
          </cell>
          <cell r="C1203" t="str">
            <v>Elementos de aseo, lavandería y cafetería</v>
          </cell>
          <cell r="D1203">
            <v>0</v>
          </cell>
          <cell r="E1203">
            <v>0</v>
          </cell>
          <cell r="F1203">
            <v>0</v>
          </cell>
          <cell r="G1203">
            <v>0</v>
          </cell>
          <cell r="H1203">
            <v>0</v>
          </cell>
          <cell r="I1203">
            <v>0</v>
          </cell>
        </row>
        <row r="1204">
          <cell r="B1204">
            <v>191023</v>
          </cell>
          <cell r="C1204" t="str">
            <v>Capacitación, bienestar social y estímulos</v>
          </cell>
          <cell r="D1204">
            <v>0</v>
          </cell>
          <cell r="E1204">
            <v>0</v>
          </cell>
          <cell r="F1204">
            <v>0</v>
          </cell>
          <cell r="G1204">
            <v>0</v>
          </cell>
          <cell r="H1204">
            <v>0</v>
          </cell>
          <cell r="I1204">
            <v>0</v>
          </cell>
        </row>
        <row r="1205">
          <cell r="B1205">
            <v>192000</v>
          </cell>
          <cell r="C1205" t="str">
            <v>BIENES ENTREGADOS A TERCEROS</v>
          </cell>
          <cell r="D1205">
            <v>0</v>
          </cell>
          <cell r="E1205">
            <v>0</v>
          </cell>
          <cell r="F1205">
            <v>0</v>
          </cell>
          <cell r="G1205">
            <v>0</v>
          </cell>
          <cell r="H1205">
            <v>0</v>
          </cell>
          <cell r="I1205">
            <v>0</v>
          </cell>
        </row>
        <row r="1206">
          <cell r="B1206">
            <v>192001</v>
          </cell>
          <cell r="C1206" t="str">
            <v>Bienes muebles entregados en administración</v>
          </cell>
          <cell r="D1206">
            <v>0</v>
          </cell>
          <cell r="E1206">
            <v>0</v>
          </cell>
          <cell r="F1206">
            <v>0</v>
          </cell>
          <cell r="G1206">
            <v>0</v>
          </cell>
          <cell r="H1206">
            <v>0</v>
          </cell>
          <cell r="I1206">
            <v>0</v>
          </cell>
        </row>
        <row r="1207">
          <cell r="B1207">
            <v>192500</v>
          </cell>
          <cell r="C1207" t="str">
            <v>AMORTIZACIÓN ACUMULADA DE BIENES ENTREGADOS A TERCEROS (CR)</v>
          </cell>
          <cell r="D1207">
            <v>0</v>
          </cell>
          <cell r="E1207">
            <v>0</v>
          </cell>
          <cell r="F1207">
            <v>0</v>
          </cell>
          <cell r="G1207">
            <v>0</v>
          </cell>
          <cell r="H1207">
            <v>0</v>
          </cell>
          <cell r="I1207">
            <v>0</v>
          </cell>
        </row>
        <row r="1208">
          <cell r="B1208">
            <v>192501</v>
          </cell>
          <cell r="C1208" t="str">
            <v>Bienes muebles entregados en administración</v>
          </cell>
          <cell r="D1208">
            <v>0</v>
          </cell>
          <cell r="E1208">
            <v>0</v>
          </cell>
          <cell r="F1208">
            <v>0</v>
          </cell>
          <cell r="G1208">
            <v>0</v>
          </cell>
          <cell r="H1208">
            <v>0</v>
          </cell>
          <cell r="I1208">
            <v>0</v>
          </cell>
        </row>
        <row r="1209">
          <cell r="B1209">
            <v>192600</v>
          </cell>
          <cell r="C1209" t="str">
            <v>DERECHOS EN FIDEICOMISO</v>
          </cell>
          <cell r="D1209">
            <v>0</v>
          </cell>
          <cell r="E1209">
            <v>0</v>
          </cell>
          <cell r="F1209">
            <v>0</v>
          </cell>
          <cell r="G1209">
            <v>0</v>
          </cell>
          <cell r="H1209">
            <v>0</v>
          </cell>
          <cell r="I1209">
            <v>0</v>
          </cell>
        </row>
        <row r="1210">
          <cell r="B1210">
            <v>192603</v>
          </cell>
          <cell r="C1210" t="str">
            <v>Fiducia mercantil - Constitución de patrimonio autónomo</v>
          </cell>
          <cell r="D1210">
            <v>0</v>
          </cell>
          <cell r="E1210">
            <v>0</v>
          </cell>
          <cell r="F1210">
            <v>0</v>
          </cell>
          <cell r="G1210">
            <v>0</v>
          </cell>
          <cell r="H1210">
            <v>0</v>
          </cell>
          <cell r="I1210">
            <v>0</v>
          </cell>
        </row>
        <row r="1211">
          <cell r="B1211">
            <v>195100</v>
          </cell>
          <cell r="C1211" t="str">
            <v>PROPIEDADES DE INVERSIÓN</v>
          </cell>
          <cell r="D1211">
            <v>0</v>
          </cell>
          <cell r="E1211">
            <v>0</v>
          </cell>
          <cell r="F1211">
            <v>0</v>
          </cell>
          <cell r="G1211">
            <v>0</v>
          </cell>
          <cell r="H1211">
            <v>0</v>
          </cell>
          <cell r="I1211">
            <v>0</v>
          </cell>
        </row>
        <row r="1212">
          <cell r="B1212">
            <v>195101</v>
          </cell>
          <cell r="C1212" t="str">
            <v>Terrenos</v>
          </cell>
          <cell r="D1212">
            <v>0</v>
          </cell>
          <cell r="E1212">
            <v>0</v>
          </cell>
          <cell r="F1212">
            <v>0</v>
          </cell>
          <cell r="G1212">
            <v>0</v>
          </cell>
          <cell r="H1212">
            <v>0</v>
          </cell>
          <cell r="I1212">
            <v>0</v>
          </cell>
        </row>
        <row r="1213">
          <cell r="B1213">
            <v>195102</v>
          </cell>
          <cell r="C1213" t="str">
            <v>Edificaciones</v>
          </cell>
          <cell r="D1213">
            <v>0</v>
          </cell>
          <cell r="E1213">
            <v>0</v>
          </cell>
          <cell r="F1213">
            <v>0</v>
          </cell>
          <cell r="G1213">
            <v>0</v>
          </cell>
          <cell r="H1213">
            <v>0</v>
          </cell>
          <cell r="I1213">
            <v>0</v>
          </cell>
        </row>
        <row r="1214">
          <cell r="B1214">
            <v>195200</v>
          </cell>
          <cell r="C1214" t="str">
            <v>DEPRECIACIÓN ACUMULADA DE PROPIEDADES DE INVERSIÓN (CR)</v>
          </cell>
          <cell r="D1214">
            <v>0</v>
          </cell>
          <cell r="E1214">
            <v>0</v>
          </cell>
          <cell r="F1214">
            <v>0</v>
          </cell>
          <cell r="G1214">
            <v>0</v>
          </cell>
          <cell r="H1214">
            <v>0</v>
          </cell>
          <cell r="I1214">
            <v>0</v>
          </cell>
        </row>
        <row r="1215">
          <cell r="B1215">
            <v>195201</v>
          </cell>
          <cell r="C1215" t="str">
            <v>Edificaciones</v>
          </cell>
          <cell r="D1215">
            <v>0</v>
          </cell>
          <cell r="E1215">
            <v>0</v>
          </cell>
          <cell r="F1215">
            <v>0</v>
          </cell>
          <cell r="G1215">
            <v>0</v>
          </cell>
          <cell r="H1215">
            <v>0</v>
          </cell>
          <cell r="I1215">
            <v>0</v>
          </cell>
        </row>
        <row r="1216">
          <cell r="B1216">
            <v>195300</v>
          </cell>
          <cell r="C1216" t="str">
            <v>DETERIORO ACUMULADO DE PROPIEDADES DE INVERSIÓN (CR)</v>
          </cell>
          <cell r="D1216">
            <v>0</v>
          </cell>
          <cell r="E1216">
            <v>0</v>
          </cell>
          <cell r="F1216">
            <v>0</v>
          </cell>
          <cell r="G1216">
            <v>0</v>
          </cell>
          <cell r="H1216">
            <v>0</v>
          </cell>
          <cell r="I1216">
            <v>0</v>
          </cell>
        </row>
        <row r="1217">
          <cell r="B1217">
            <v>195301</v>
          </cell>
          <cell r="C1217" t="str">
            <v>Terrenos</v>
          </cell>
          <cell r="D1217">
            <v>0</v>
          </cell>
          <cell r="E1217">
            <v>0</v>
          </cell>
          <cell r="F1217">
            <v>0</v>
          </cell>
          <cell r="G1217">
            <v>0</v>
          </cell>
          <cell r="H1217">
            <v>0</v>
          </cell>
          <cell r="I1217">
            <v>0</v>
          </cell>
        </row>
        <row r="1218">
          <cell r="B1218">
            <v>195302</v>
          </cell>
          <cell r="C1218" t="str">
            <v>Edificaciones</v>
          </cell>
          <cell r="D1218">
            <v>0</v>
          </cell>
          <cell r="E1218">
            <v>0</v>
          </cell>
          <cell r="F1218">
            <v>0</v>
          </cell>
          <cell r="G1218">
            <v>0</v>
          </cell>
          <cell r="H1218">
            <v>0</v>
          </cell>
          <cell r="I1218">
            <v>0</v>
          </cell>
        </row>
        <row r="1219">
          <cell r="B1219">
            <v>197000</v>
          </cell>
          <cell r="C1219" t="str">
            <v>ACTIVOS INTANGIBLES</v>
          </cell>
          <cell r="D1219">
            <v>903971327.26999998</v>
          </cell>
          <cell r="E1219">
            <v>0</v>
          </cell>
          <cell r="F1219">
            <v>1615767</v>
          </cell>
          <cell r="G1219">
            <v>902355560.26999998</v>
          </cell>
          <cell r="H1219">
            <v>0</v>
          </cell>
          <cell r="I1219">
            <v>902355560.26999998</v>
          </cell>
        </row>
        <row r="1220">
          <cell r="B1220">
            <v>197002</v>
          </cell>
          <cell r="C1220" t="str">
            <v>Marcas</v>
          </cell>
          <cell r="D1220">
            <v>0</v>
          </cell>
          <cell r="E1220">
            <v>0</v>
          </cell>
          <cell r="F1220">
            <v>0</v>
          </cell>
          <cell r="G1220">
            <v>0</v>
          </cell>
          <cell r="H1220">
            <v>0</v>
          </cell>
          <cell r="I1220">
            <v>0</v>
          </cell>
        </row>
        <row r="1221">
          <cell r="B1221">
            <v>197003</v>
          </cell>
          <cell r="C1221" t="str">
            <v>Patentes</v>
          </cell>
          <cell r="D1221">
            <v>0</v>
          </cell>
          <cell r="E1221">
            <v>0</v>
          </cell>
          <cell r="F1221">
            <v>0</v>
          </cell>
          <cell r="G1221">
            <v>0</v>
          </cell>
          <cell r="H1221">
            <v>0</v>
          </cell>
          <cell r="I1221">
            <v>0</v>
          </cell>
        </row>
        <row r="1222">
          <cell r="B1222">
            <v>197004</v>
          </cell>
          <cell r="C1222" t="str">
            <v>Concesiones y franquicias</v>
          </cell>
          <cell r="D1222">
            <v>0</v>
          </cell>
          <cell r="E1222">
            <v>0</v>
          </cell>
          <cell r="F1222">
            <v>0</v>
          </cell>
          <cell r="G1222">
            <v>0</v>
          </cell>
          <cell r="H1222">
            <v>0</v>
          </cell>
          <cell r="I1222">
            <v>0</v>
          </cell>
        </row>
        <row r="1223">
          <cell r="B1223">
            <v>197005</v>
          </cell>
          <cell r="C1223" t="str">
            <v>Derechos</v>
          </cell>
          <cell r="D1223">
            <v>0</v>
          </cell>
          <cell r="E1223">
            <v>0</v>
          </cell>
          <cell r="F1223">
            <v>0</v>
          </cell>
          <cell r="G1223">
            <v>0</v>
          </cell>
          <cell r="H1223">
            <v>0</v>
          </cell>
          <cell r="I1223">
            <v>0</v>
          </cell>
        </row>
        <row r="1224">
          <cell r="B1224">
            <v>197007</v>
          </cell>
          <cell r="C1224" t="str">
            <v>Licencias</v>
          </cell>
          <cell r="D1224">
            <v>0</v>
          </cell>
          <cell r="E1224">
            <v>0</v>
          </cell>
          <cell r="F1224">
            <v>0</v>
          </cell>
          <cell r="G1224">
            <v>0</v>
          </cell>
          <cell r="H1224">
            <v>0</v>
          </cell>
          <cell r="I1224">
            <v>0</v>
          </cell>
        </row>
        <row r="1225">
          <cell r="B1225">
            <v>197008</v>
          </cell>
          <cell r="C1225" t="str">
            <v>Softwares</v>
          </cell>
          <cell r="D1225">
            <v>903971327.26999998</v>
          </cell>
          <cell r="E1225">
            <v>0</v>
          </cell>
          <cell r="F1225">
            <v>1615767</v>
          </cell>
          <cell r="G1225">
            <v>902355560.26999998</v>
          </cell>
          <cell r="H1225">
            <v>0</v>
          </cell>
          <cell r="I1225">
            <v>902355560.26999998</v>
          </cell>
        </row>
        <row r="1226">
          <cell r="B1226">
            <v>197010</v>
          </cell>
          <cell r="C1226" t="str">
            <v>Activos intangibles en fase de desarrollo</v>
          </cell>
          <cell r="D1226">
            <v>0</v>
          </cell>
          <cell r="E1226">
            <v>0</v>
          </cell>
          <cell r="F1226">
            <v>0</v>
          </cell>
          <cell r="G1226">
            <v>0</v>
          </cell>
          <cell r="H1226">
            <v>0</v>
          </cell>
          <cell r="I1226">
            <v>0</v>
          </cell>
        </row>
        <row r="1227">
          <cell r="B1227">
            <v>197012</v>
          </cell>
          <cell r="C1227" t="str">
            <v>Activos intangibles en concesión</v>
          </cell>
          <cell r="D1227">
            <v>0</v>
          </cell>
          <cell r="E1227">
            <v>0</v>
          </cell>
          <cell r="F1227">
            <v>0</v>
          </cell>
          <cell r="G1227">
            <v>0</v>
          </cell>
          <cell r="H1227">
            <v>0</v>
          </cell>
          <cell r="I1227">
            <v>0</v>
          </cell>
        </row>
        <row r="1228">
          <cell r="B1228">
            <v>197090</v>
          </cell>
          <cell r="C1228" t="str">
            <v>Otros activos intangibles</v>
          </cell>
          <cell r="D1228">
            <v>0</v>
          </cell>
          <cell r="E1228">
            <v>0</v>
          </cell>
          <cell r="F1228">
            <v>0</v>
          </cell>
          <cell r="G1228">
            <v>0</v>
          </cell>
          <cell r="H1228">
            <v>0</v>
          </cell>
          <cell r="I1228">
            <v>0</v>
          </cell>
        </row>
        <row r="1229">
          <cell r="B1229">
            <v>197500</v>
          </cell>
          <cell r="C1229" t="str">
            <v>AMORTIZACIÓN ACUMULADA DE ACTIVOS INTANGIBLES (CR)</v>
          </cell>
          <cell r="D1229">
            <v>0</v>
          </cell>
          <cell r="E1229">
            <v>0</v>
          </cell>
          <cell r="F1229">
            <v>0</v>
          </cell>
          <cell r="G1229">
            <v>0</v>
          </cell>
          <cell r="H1229">
            <v>0</v>
          </cell>
          <cell r="I1229">
            <v>0</v>
          </cell>
        </row>
        <row r="1230">
          <cell r="B1230">
            <v>197502</v>
          </cell>
          <cell r="C1230" t="str">
            <v>Marcas</v>
          </cell>
          <cell r="D1230">
            <v>0</v>
          </cell>
          <cell r="E1230">
            <v>0</v>
          </cell>
          <cell r="F1230">
            <v>0</v>
          </cell>
          <cell r="G1230">
            <v>0</v>
          </cell>
          <cell r="H1230">
            <v>0</v>
          </cell>
          <cell r="I1230">
            <v>0</v>
          </cell>
        </row>
        <row r="1231">
          <cell r="B1231">
            <v>197503</v>
          </cell>
          <cell r="C1231" t="str">
            <v>Patentes</v>
          </cell>
          <cell r="D1231">
            <v>0</v>
          </cell>
          <cell r="E1231">
            <v>0</v>
          </cell>
          <cell r="F1231">
            <v>0</v>
          </cell>
          <cell r="G1231">
            <v>0</v>
          </cell>
          <cell r="H1231">
            <v>0</v>
          </cell>
          <cell r="I1231">
            <v>0</v>
          </cell>
        </row>
        <row r="1232">
          <cell r="B1232">
            <v>197504</v>
          </cell>
          <cell r="C1232" t="str">
            <v>Concesiones y franquicias</v>
          </cell>
          <cell r="D1232">
            <v>0</v>
          </cell>
          <cell r="E1232">
            <v>0</v>
          </cell>
          <cell r="F1232">
            <v>0</v>
          </cell>
          <cell r="G1232">
            <v>0</v>
          </cell>
          <cell r="H1232">
            <v>0</v>
          </cell>
          <cell r="I1232">
            <v>0</v>
          </cell>
        </row>
        <row r="1233">
          <cell r="B1233">
            <v>197505</v>
          </cell>
          <cell r="C1233" t="str">
            <v>Derechos</v>
          </cell>
          <cell r="D1233">
            <v>0</v>
          </cell>
          <cell r="E1233">
            <v>0</v>
          </cell>
          <cell r="F1233">
            <v>0</v>
          </cell>
          <cell r="G1233">
            <v>0</v>
          </cell>
          <cell r="H1233">
            <v>0</v>
          </cell>
          <cell r="I1233">
            <v>0</v>
          </cell>
        </row>
        <row r="1234">
          <cell r="B1234">
            <v>197507</v>
          </cell>
          <cell r="C1234" t="str">
            <v>Licencias</v>
          </cell>
          <cell r="D1234">
            <v>0</v>
          </cell>
          <cell r="E1234">
            <v>0</v>
          </cell>
          <cell r="F1234">
            <v>0</v>
          </cell>
          <cell r="G1234">
            <v>0</v>
          </cell>
          <cell r="H1234">
            <v>0</v>
          </cell>
          <cell r="I1234">
            <v>0</v>
          </cell>
        </row>
        <row r="1235">
          <cell r="B1235">
            <v>197508</v>
          </cell>
          <cell r="C1235" t="str">
            <v>Softwares</v>
          </cell>
          <cell r="D1235">
            <v>0</v>
          </cell>
          <cell r="E1235">
            <v>0</v>
          </cell>
          <cell r="F1235">
            <v>0</v>
          </cell>
          <cell r="G1235">
            <v>0</v>
          </cell>
          <cell r="H1235">
            <v>0</v>
          </cell>
          <cell r="I1235">
            <v>0</v>
          </cell>
        </row>
        <row r="1236">
          <cell r="B1236">
            <v>197511</v>
          </cell>
          <cell r="C1236" t="str">
            <v>Activos intangibles en concesión</v>
          </cell>
          <cell r="D1236">
            <v>0</v>
          </cell>
          <cell r="E1236">
            <v>0</v>
          </cell>
          <cell r="F1236">
            <v>0</v>
          </cell>
          <cell r="G1236">
            <v>0</v>
          </cell>
          <cell r="H1236">
            <v>0</v>
          </cell>
          <cell r="I1236">
            <v>0</v>
          </cell>
        </row>
        <row r="1237">
          <cell r="B1237">
            <v>197590</v>
          </cell>
          <cell r="C1237" t="str">
            <v>Otros activos intangibles</v>
          </cell>
          <cell r="D1237">
            <v>0</v>
          </cell>
          <cell r="E1237">
            <v>0</v>
          </cell>
          <cell r="F1237">
            <v>0</v>
          </cell>
          <cell r="G1237">
            <v>0</v>
          </cell>
          <cell r="H1237">
            <v>0</v>
          </cell>
          <cell r="I1237">
            <v>0</v>
          </cell>
        </row>
        <row r="1238">
          <cell r="B1238">
            <v>197600</v>
          </cell>
          <cell r="C1238" t="str">
            <v>DETERIORO ACUMULADO DE ACTIVOS INTANGIBLES (CR)</v>
          </cell>
          <cell r="D1238">
            <v>0</v>
          </cell>
          <cell r="E1238">
            <v>0</v>
          </cell>
          <cell r="F1238">
            <v>0</v>
          </cell>
          <cell r="G1238">
            <v>0</v>
          </cell>
          <cell r="H1238">
            <v>0</v>
          </cell>
          <cell r="I1238">
            <v>0</v>
          </cell>
        </row>
        <row r="1239">
          <cell r="B1239">
            <v>197602</v>
          </cell>
          <cell r="C1239" t="str">
            <v>Marcas</v>
          </cell>
          <cell r="D1239">
            <v>0</v>
          </cell>
          <cell r="E1239">
            <v>0</v>
          </cell>
          <cell r="F1239">
            <v>0</v>
          </cell>
          <cell r="G1239">
            <v>0</v>
          </cell>
          <cell r="H1239">
            <v>0</v>
          </cell>
          <cell r="I1239">
            <v>0</v>
          </cell>
        </row>
        <row r="1240">
          <cell r="B1240">
            <v>197603</v>
          </cell>
          <cell r="C1240" t="str">
            <v>Patentes</v>
          </cell>
          <cell r="D1240">
            <v>0</v>
          </cell>
          <cell r="E1240">
            <v>0</v>
          </cell>
          <cell r="F1240">
            <v>0</v>
          </cell>
          <cell r="G1240">
            <v>0</v>
          </cell>
          <cell r="H1240">
            <v>0</v>
          </cell>
          <cell r="I1240">
            <v>0</v>
          </cell>
        </row>
        <row r="1241">
          <cell r="B1241">
            <v>197604</v>
          </cell>
          <cell r="C1241" t="str">
            <v>Concesiones y franquicias</v>
          </cell>
          <cell r="D1241">
            <v>0</v>
          </cell>
          <cell r="E1241">
            <v>0</v>
          </cell>
          <cell r="F1241">
            <v>0</v>
          </cell>
          <cell r="G1241">
            <v>0</v>
          </cell>
          <cell r="H1241">
            <v>0</v>
          </cell>
          <cell r="I1241">
            <v>0</v>
          </cell>
        </row>
        <row r="1242">
          <cell r="B1242">
            <v>197605</v>
          </cell>
          <cell r="C1242" t="str">
            <v>Derechos</v>
          </cell>
          <cell r="D1242">
            <v>0</v>
          </cell>
          <cell r="E1242">
            <v>0</v>
          </cell>
          <cell r="F1242">
            <v>0</v>
          </cell>
          <cell r="G1242">
            <v>0</v>
          </cell>
          <cell r="H1242">
            <v>0</v>
          </cell>
          <cell r="I1242">
            <v>0</v>
          </cell>
        </row>
        <row r="1243">
          <cell r="B1243">
            <v>197606</v>
          </cell>
          <cell r="C1243" t="str">
            <v>Licencias</v>
          </cell>
          <cell r="D1243">
            <v>0</v>
          </cell>
          <cell r="E1243">
            <v>0</v>
          </cell>
          <cell r="F1243">
            <v>0</v>
          </cell>
          <cell r="G1243">
            <v>0</v>
          </cell>
          <cell r="H1243">
            <v>0</v>
          </cell>
          <cell r="I1243">
            <v>0</v>
          </cell>
        </row>
        <row r="1244">
          <cell r="B1244">
            <v>197607</v>
          </cell>
          <cell r="C1244" t="str">
            <v>Softwares</v>
          </cell>
          <cell r="D1244">
            <v>0</v>
          </cell>
          <cell r="E1244">
            <v>0</v>
          </cell>
          <cell r="F1244">
            <v>0</v>
          </cell>
          <cell r="G1244">
            <v>0</v>
          </cell>
          <cell r="H1244">
            <v>0</v>
          </cell>
          <cell r="I1244">
            <v>0</v>
          </cell>
        </row>
        <row r="1245">
          <cell r="B1245">
            <v>197609</v>
          </cell>
          <cell r="C1245" t="str">
            <v>Activos intangibles en fase de desarrollo</v>
          </cell>
          <cell r="D1245">
            <v>0</v>
          </cell>
          <cell r="E1245">
            <v>0</v>
          </cell>
          <cell r="F1245">
            <v>0</v>
          </cell>
          <cell r="G1245">
            <v>0</v>
          </cell>
          <cell r="H1245">
            <v>0</v>
          </cell>
          <cell r="I1245">
            <v>0</v>
          </cell>
        </row>
        <row r="1246">
          <cell r="B1246">
            <v>197611</v>
          </cell>
          <cell r="C1246" t="str">
            <v>Activos intangibles en concesión</v>
          </cell>
          <cell r="D1246">
            <v>0</v>
          </cell>
          <cell r="E1246">
            <v>0</v>
          </cell>
          <cell r="F1246">
            <v>0</v>
          </cell>
          <cell r="G1246">
            <v>0</v>
          </cell>
          <cell r="H1246">
            <v>0</v>
          </cell>
          <cell r="I1246">
            <v>0</v>
          </cell>
        </row>
        <row r="1247">
          <cell r="B1247">
            <v>197690</v>
          </cell>
          <cell r="C1247" t="str">
            <v>Otros activos intangibles</v>
          </cell>
          <cell r="D1247">
            <v>0</v>
          </cell>
          <cell r="E1247">
            <v>0</v>
          </cell>
          <cell r="F1247">
            <v>0</v>
          </cell>
          <cell r="G1247">
            <v>0</v>
          </cell>
          <cell r="H1247">
            <v>0</v>
          </cell>
          <cell r="I1247">
            <v>0</v>
          </cell>
        </row>
        <row r="1248">
          <cell r="B1248">
            <v>198000</v>
          </cell>
          <cell r="C1248" t="str">
            <v>ACTIVOS BIOLÓGICOS A VALOR DE MERCADO (VALOR RAZONABLE) MENOS COSTOS DE DISPOSICIÓN</v>
          </cell>
          <cell r="D1248">
            <v>0</v>
          </cell>
          <cell r="E1248">
            <v>0</v>
          </cell>
          <cell r="F1248">
            <v>0</v>
          </cell>
          <cell r="G1248">
            <v>0</v>
          </cell>
          <cell r="H1248">
            <v>0</v>
          </cell>
          <cell r="I1248">
            <v>0</v>
          </cell>
        </row>
        <row r="1249">
          <cell r="B1249">
            <v>198001</v>
          </cell>
          <cell r="C1249" t="str">
            <v>Maduros para consumo</v>
          </cell>
          <cell r="D1249">
            <v>0</v>
          </cell>
          <cell r="E1249">
            <v>0</v>
          </cell>
          <cell r="F1249">
            <v>0</v>
          </cell>
          <cell r="G1249">
            <v>0</v>
          </cell>
          <cell r="H1249">
            <v>0</v>
          </cell>
          <cell r="I1249">
            <v>0</v>
          </cell>
        </row>
        <row r="1250">
          <cell r="B1250">
            <v>198002</v>
          </cell>
          <cell r="C1250" t="str">
            <v>Por madurar para consumo</v>
          </cell>
          <cell r="D1250">
            <v>0</v>
          </cell>
          <cell r="E1250">
            <v>0</v>
          </cell>
          <cell r="F1250">
            <v>0</v>
          </cell>
          <cell r="G1250">
            <v>0</v>
          </cell>
          <cell r="H1250">
            <v>0</v>
          </cell>
          <cell r="I1250">
            <v>0</v>
          </cell>
        </row>
        <row r="1251">
          <cell r="B1251">
            <v>198003</v>
          </cell>
          <cell r="C1251" t="str">
            <v>Maduros para producir frutos</v>
          </cell>
          <cell r="D1251">
            <v>0</v>
          </cell>
          <cell r="E1251">
            <v>0</v>
          </cell>
          <cell r="F1251">
            <v>0</v>
          </cell>
          <cell r="G1251">
            <v>0</v>
          </cell>
          <cell r="H1251">
            <v>0</v>
          </cell>
          <cell r="I1251">
            <v>0</v>
          </cell>
        </row>
        <row r="1252">
          <cell r="B1252">
            <v>198004</v>
          </cell>
          <cell r="C1252" t="str">
            <v>Por madurar para producir frutos</v>
          </cell>
          <cell r="D1252">
            <v>0</v>
          </cell>
          <cell r="E1252">
            <v>0</v>
          </cell>
          <cell r="F1252">
            <v>0</v>
          </cell>
          <cell r="G1252">
            <v>0</v>
          </cell>
          <cell r="H1252">
            <v>0</v>
          </cell>
          <cell r="I1252">
            <v>0</v>
          </cell>
        </row>
        <row r="1253">
          <cell r="B1253">
            <v>198100</v>
          </cell>
          <cell r="C1253" t="str">
            <v>ACTIVOS BIOLÓGICOS A COSTO DE REPOSICIÓN</v>
          </cell>
          <cell r="D1253">
            <v>0</v>
          </cell>
          <cell r="E1253">
            <v>0</v>
          </cell>
          <cell r="F1253">
            <v>0</v>
          </cell>
          <cell r="G1253">
            <v>0</v>
          </cell>
          <cell r="H1253">
            <v>0</v>
          </cell>
          <cell r="I1253">
            <v>0</v>
          </cell>
        </row>
        <row r="1254">
          <cell r="B1254">
            <v>198101</v>
          </cell>
          <cell r="C1254" t="str">
            <v>Maduros para consumo</v>
          </cell>
          <cell r="D1254">
            <v>0</v>
          </cell>
          <cell r="E1254">
            <v>0</v>
          </cell>
          <cell r="F1254">
            <v>0</v>
          </cell>
          <cell r="G1254">
            <v>0</v>
          </cell>
          <cell r="H1254">
            <v>0</v>
          </cell>
          <cell r="I1254">
            <v>0</v>
          </cell>
        </row>
        <row r="1255">
          <cell r="B1255">
            <v>198102</v>
          </cell>
          <cell r="C1255" t="str">
            <v>Por madurar para consumo</v>
          </cell>
          <cell r="D1255">
            <v>0</v>
          </cell>
          <cell r="E1255">
            <v>0</v>
          </cell>
          <cell r="F1255">
            <v>0</v>
          </cell>
          <cell r="G1255">
            <v>0</v>
          </cell>
          <cell r="H1255">
            <v>0</v>
          </cell>
          <cell r="I1255">
            <v>0</v>
          </cell>
        </row>
        <row r="1256">
          <cell r="B1256">
            <v>198103</v>
          </cell>
          <cell r="C1256" t="str">
            <v>Maduros para producir frutos</v>
          </cell>
          <cell r="D1256">
            <v>0</v>
          </cell>
          <cell r="E1256">
            <v>0</v>
          </cell>
          <cell r="F1256">
            <v>0</v>
          </cell>
          <cell r="G1256">
            <v>0</v>
          </cell>
          <cell r="H1256">
            <v>0</v>
          </cell>
          <cell r="I1256">
            <v>0</v>
          </cell>
        </row>
        <row r="1257">
          <cell r="B1257">
            <v>198104</v>
          </cell>
          <cell r="C1257" t="str">
            <v>Por madurar para producir frutos</v>
          </cell>
          <cell r="D1257">
            <v>0</v>
          </cell>
          <cell r="E1257">
            <v>0</v>
          </cell>
          <cell r="F1257">
            <v>0</v>
          </cell>
          <cell r="G1257">
            <v>0</v>
          </cell>
          <cell r="H1257">
            <v>0</v>
          </cell>
          <cell r="I1257">
            <v>0</v>
          </cell>
        </row>
        <row r="1258">
          <cell r="B1258">
            <v>198200</v>
          </cell>
          <cell r="C1258" t="str">
            <v>ACTIVOS BIOLÓGICOS AL COSTO</v>
          </cell>
          <cell r="D1258">
            <v>0</v>
          </cell>
          <cell r="E1258">
            <v>0</v>
          </cell>
          <cell r="F1258">
            <v>0</v>
          </cell>
          <cell r="G1258">
            <v>0</v>
          </cell>
          <cell r="H1258">
            <v>0</v>
          </cell>
          <cell r="I1258">
            <v>0</v>
          </cell>
        </row>
        <row r="1259">
          <cell r="B1259">
            <v>198201</v>
          </cell>
          <cell r="C1259" t="str">
            <v>Maduros para consumo</v>
          </cell>
          <cell r="D1259">
            <v>0</v>
          </cell>
          <cell r="E1259">
            <v>0</v>
          </cell>
          <cell r="F1259">
            <v>0</v>
          </cell>
          <cell r="G1259">
            <v>0</v>
          </cell>
          <cell r="H1259">
            <v>0</v>
          </cell>
          <cell r="I1259">
            <v>0</v>
          </cell>
        </row>
        <row r="1260">
          <cell r="B1260">
            <v>198202</v>
          </cell>
          <cell r="C1260" t="str">
            <v>Por madurar para consumo</v>
          </cell>
          <cell r="D1260">
            <v>0</v>
          </cell>
          <cell r="E1260">
            <v>0</v>
          </cell>
          <cell r="F1260">
            <v>0</v>
          </cell>
          <cell r="G1260">
            <v>0</v>
          </cell>
          <cell r="H1260">
            <v>0</v>
          </cell>
          <cell r="I1260">
            <v>0</v>
          </cell>
        </row>
        <row r="1261">
          <cell r="B1261">
            <v>198203</v>
          </cell>
          <cell r="C1261" t="str">
            <v>Maduros para producir frutos</v>
          </cell>
          <cell r="D1261">
            <v>0</v>
          </cell>
          <cell r="E1261">
            <v>0</v>
          </cell>
          <cell r="F1261">
            <v>0</v>
          </cell>
          <cell r="G1261">
            <v>0</v>
          </cell>
          <cell r="H1261">
            <v>0</v>
          </cell>
          <cell r="I1261">
            <v>0</v>
          </cell>
        </row>
        <row r="1262">
          <cell r="B1262">
            <v>198204</v>
          </cell>
          <cell r="C1262" t="str">
            <v>Por madurar para producir frutos</v>
          </cell>
          <cell r="D1262">
            <v>0</v>
          </cell>
          <cell r="E1262">
            <v>0</v>
          </cell>
          <cell r="F1262">
            <v>0</v>
          </cell>
          <cell r="G1262">
            <v>0</v>
          </cell>
          <cell r="H1262">
            <v>0</v>
          </cell>
          <cell r="I1262">
            <v>0</v>
          </cell>
        </row>
        <row r="1263">
          <cell r="B1263">
            <v>198300</v>
          </cell>
          <cell r="C1263" t="str">
            <v>AMORTIZACIÓN ACUMULADA DE ACTIVOS BIOLÓGICOS AL COSTO (CR)</v>
          </cell>
          <cell r="D1263">
            <v>0</v>
          </cell>
          <cell r="E1263">
            <v>0</v>
          </cell>
          <cell r="F1263">
            <v>0</v>
          </cell>
          <cell r="G1263">
            <v>0</v>
          </cell>
          <cell r="H1263">
            <v>0</v>
          </cell>
          <cell r="I1263">
            <v>0</v>
          </cell>
        </row>
        <row r="1264">
          <cell r="B1264">
            <v>198301</v>
          </cell>
          <cell r="C1264" t="str">
            <v>Maduros para consumo</v>
          </cell>
          <cell r="D1264">
            <v>0</v>
          </cell>
          <cell r="E1264">
            <v>0</v>
          </cell>
          <cell r="F1264">
            <v>0</v>
          </cell>
          <cell r="G1264">
            <v>0</v>
          </cell>
          <cell r="H1264">
            <v>0</v>
          </cell>
          <cell r="I1264">
            <v>0</v>
          </cell>
        </row>
        <row r="1265">
          <cell r="B1265">
            <v>198302</v>
          </cell>
          <cell r="C1265" t="str">
            <v>Por madurar para consumo</v>
          </cell>
          <cell r="D1265">
            <v>0</v>
          </cell>
          <cell r="E1265">
            <v>0</v>
          </cell>
          <cell r="F1265">
            <v>0</v>
          </cell>
          <cell r="G1265">
            <v>0</v>
          </cell>
          <cell r="H1265">
            <v>0</v>
          </cell>
          <cell r="I1265">
            <v>0</v>
          </cell>
        </row>
        <row r="1266">
          <cell r="B1266">
            <v>198303</v>
          </cell>
          <cell r="C1266" t="str">
            <v>Maduros para producir frutos</v>
          </cell>
          <cell r="D1266">
            <v>0</v>
          </cell>
          <cell r="E1266">
            <v>0</v>
          </cell>
          <cell r="F1266">
            <v>0</v>
          </cell>
          <cell r="G1266">
            <v>0</v>
          </cell>
          <cell r="H1266">
            <v>0</v>
          </cell>
          <cell r="I1266">
            <v>0</v>
          </cell>
        </row>
        <row r="1267">
          <cell r="B1267">
            <v>198304</v>
          </cell>
          <cell r="C1267" t="str">
            <v>Por madurar para producir frutos</v>
          </cell>
          <cell r="D1267">
            <v>0</v>
          </cell>
          <cell r="E1267">
            <v>0</v>
          </cell>
          <cell r="F1267">
            <v>0</v>
          </cell>
          <cell r="G1267">
            <v>0</v>
          </cell>
          <cell r="H1267">
            <v>0</v>
          </cell>
          <cell r="I1267">
            <v>0</v>
          </cell>
        </row>
        <row r="1268">
          <cell r="B1268">
            <v>198400</v>
          </cell>
          <cell r="C1268" t="str">
            <v>DETERIORO ACUMULADO DE ACTIVOS BIOLÓGICOS AL COSTO (CR)</v>
          </cell>
          <cell r="D1268">
            <v>0</v>
          </cell>
          <cell r="E1268">
            <v>0</v>
          </cell>
          <cell r="F1268">
            <v>0</v>
          </cell>
          <cell r="G1268">
            <v>0</v>
          </cell>
          <cell r="H1268">
            <v>0</v>
          </cell>
          <cell r="I1268">
            <v>0</v>
          </cell>
        </row>
        <row r="1269">
          <cell r="B1269">
            <v>198401</v>
          </cell>
          <cell r="C1269" t="str">
            <v>Maduros para consumo</v>
          </cell>
          <cell r="D1269">
            <v>0</v>
          </cell>
          <cell r="E1269">
            <v>0</v>
          </cell>
          <cell r="F1269">
            <v>0</v>
          </cell>
          <cell r="G1269">
            <v>0</v>
          </cell>
          <cell r="H1269">
            <v>0</v>
          </cell>
          <cell r="I1269">
            <v>0</v>
          </cell>
        </row>
        <row r="1270">
          <cell r="B1270">
            <v>198402</v>
          </cell>
          <cell r="C1270" t="str">
            <v>Por madurar para consumo</v>
          </cell>
          <cell r="D1270">
            <v>0</v>
          </cell>
          <cell r="E1270">
            <v>0</v>
          </cell>
          <cell r="F1270">
            <v>0</v>
          </cell>
          <cell r="G1270">
            <v>0</v>
          </cell>
          <cell r="H1270">
            <v>0</v>
          </cell>
          <cell r="I1270">
            <v>0</v>
          </cell>
        </row>
        <row r="1271">
          <cell r="B1271">
            <v>198403</v>
          </cell>
          <cell r="C1271" t="str">
            <v>Maduros para producir frutos</v>
          </cell>
          <cell r="D1271">
            <v>0</v>
          </cell>
          <cell r="E1271">
            <v>0</v>
          </cell>
          <cell r="F1271">
            <v>0</v>
          </cell>
          <cell r="G1271">
            <v>0</v>
          </cell>
          <cell r="H1271">
            <v>0</v>
          </cell>
          <cell r="I1271">
            <v>0</v>
          </cell>
        </row>
        <row r="1272">
          <cell r="B1272">
            <v>198404</v>
          </cell>
          <cell r="C1272" t="str">
            <v>Por madurar para producir frutos</v>
          </cell>
          <cell r="D1272">
            <v>0</v>
          </cell>
          <cell r="E1272">
            <v>0</v>
          </cell>
          <cell r="F1272">
            <v>0</v>
          </cell>
          <cell r="G1272">
            <v>0</v>
          </cell>
          <cell r="H1272">
            <v>0</v>
          </cell>
          <cell r="I1272">
            <v>0</v>
          </cell>
        </row>
        <row r="1273">
          <cell r="B1273">
            <v>198500</v>
          </cell>
          <cell r="C1273" t="str">
            <v>ACTIVOS POR IMPUESTOS DIFERIDOS</v>
          </cell>
          <cell r="D1273">
            <v>0</v>
          </cell>
          <cell r="E1273">
            <v>0</v>
          </cell>
          <cell r="F1273">
            <v>0</v>
          </cell>
          <cell r="G1273">
            <v>0</v>
          </cell>
          <cell r="H1273">
            <v>0</v>
          </cell>
          <cell r="I1273">
            <v>0</v>
          </cell>
        </row>
        <row r="1274">
          <cell r="B1274">
            <v>198501</v>
          </cell>
          <cell r="C1274" t="str">
            <v>Efectivo y equivalentes al efectivo</v>
          </cell>
          <cell r="D1274">
            <v>0</v>
          </cell>
          <cell r="E1274">
            <v>0</v>
          </cell>
          <cell r="F1274">
            <v>0</v>
          </cell>
          <cell r="G1274">
            <v>0</v>
          </cell>
          <cell r="H1274">
            <v>0</v>
          </cell>
          <cell r="I1274">
            <v>0</v>
          </cell>
        </row>
        <row r="1275">
          <cell r="B1275">
            <v>198502</v>
          </cell>
          <cell r="C1275" t="str">
            <v>Inversiones e instrumentos derivados</v>
          </cell>
          <cell r="D1275">
            <v>0</v>
          </cell>
          <cell r="E1275">
            <v>0</v>
          </cell>
          <cell r="F1275">
            <v>0</v>
          </cell>
          <cell r="G1275">
            <v>0</v>
          </cell>
          <cell r="H1275">
            <v>0</v>
          </cell>
          <cell r="I1275">
            <v>0</v>
          </cell>
        </row>
        <row r="1276">
          <cell r="B1276">
            <v>198503</v>
          </cell>
          <cell r="C1276" t="str">
            <v>Cuentas por cobrar</v>
          </cell>
          <cell r="D1276">
            <v>0</v>
          </cell>
          <cell r="E1276">
            <v>0</v>
          </cell>
          <cell r="F1276">
            <v>0</v>
          </cell>
          <cell r="G1276">
            <v>0</v>
          </cell>
          <cell r="H1276">
            <v>0</v>
          </cell>
          <cell r="I1276">
            <v>0</v>
          </cell>
        </row>
        <row r="1277">
          <cell r="B1277">
            <v>198504</v>
          </cell>
          <cell r="C1277" t="str">
            <v>Préstamos por cobrar</v>
          </cell>
          <cell r="D1277">
            <v>0</v>
          </cell>
          <cell r="E1277">
            <v>0</v>
          </cell>
          <cell r="F1277">
            <v>0</v>
          </cell>
          <cell r="G1277">
            <v>0</v>
          </cell>
          <cell r="H1277">
            <v>0</v>
          </cell>
          <cell r="I1277">
            <v>0</v>
          </cell>
        </row>
        <row r="1278">
          <cell r="B1278">
            <v>198505</v>
          </cell>
          <cell r="C1278" t="str">
            <v>Inventarios</v>
          </cell>
          <cell r="D1278">
            <v>0</v>
          </cell>
          <cell r="E1278">
            <v>0</v>
          </cell>
          <cell r="F1278">
            <v>0</v>
          </cell>
          <cell r="G1278">
            <v>0</v>
          </cell>
          <cell r="H1278">
            <v>0</v>
          </cell>
          <cell r="I1278">
            <v>0</v>
          </cell>
        </row>
        <row r="1279">
          <cell r="B1279">
            <v>198506</v>
          </cell>
          <cell r="C1279" t="str">
            <v>Propiedades, planta y equipo</v>
          </cell>
          <cell r="D1279">
            <v>0</v>
          </cell>
          <cell r="E1279">
            <v>0</v>
          </cell>
          <cell r="F1279">
            <v>0</v>
          </cell>
          <cell r="G1279">
            <v>0</v>
          </cell>
          <cell r="H1279">
            <v>0</v>
          </cell>
          <cell r="I1279">
            <v>0</v>
          </cell>
        </row>
        <row r="1280">
          <cell r="B1280">
            <v>198507</v>
          </cell>
          <cell r="C1280" t="str">
            <v>Activos intangibles</v>
          </cell>
          <cell r="D1280">
            <v>0</v>
          </cell>
          <cell r="E1280">
            <v>0</v>
          </cell>
          <cell r="F1280">
            <v>0</v>
          </cell>
          <cell r="G1280">
            <v>0</v>
          </cell>
          <cell r="H1280">
            <v>0</v>
          </cell>
          <cell r="I1280">
            <v>0</v>
          </cell>
        </row>
        <row r="1281">
          <cell r="B1281">
            <v>198508</v>
          </cell>
          <cell r="C1281" t="str">
            <v>Propiedades de inversión</v>
          </cell>
          <cell r="D1281">
            <v>0</v>
          </cell>
          <cell r="E1281">
            <v>0</v>
          </cell>
          <cell r="F1281">
            <v>0</v>
          </cell>
          <cell r="G1281">
            <v>0</v>
          </cell>
          <cell r="H1281">
            <v>0</v>
          </cell>
          <cell r="I1281">
            <v>0</v>
          </cell>
        </row>
        <row r="1282">
          <cell r="B1282">
            <v>198509</v>
          </cell>
          <cell r="C1282" t="str">
            <v>Activos biológicos</v>
          </cell>
          <cell r="D1282">
            <v>0</v>
          </cell>
          <cell r="E1282">
            <v>0</v>
          </cell>
          <cell r="F1282">
            <v>0</v>
          </cell>
          <cell r="G1282">
            <v>0</v>
          </cell>
          <cell r="H1282">
            <v>0</v>
          </cell>
          <cell r="I1282">
            <v>0</v>
          </cell>
        </row>
        <row r="1283">
          <cell r="B1283">
            <v>198510</v>
          </cell>
          <cell r="C1283" t="str">
            <v>Otros activos</v>
          </cell>
          <cell r="D1283">
            <v>0</v>
          </cell>
          <cell r="E1283">
            <v>0</v>
          </cell>
          <cell r="F1283">
            <v>0</v>
          </cell>
          <cell r="G1283">
            <v>0</v>
          </cell>
          <cell r="H1283">
            <v>0</v>
          </cell>
          <cell r="I1283">
            <v>0</v>
          </cell>
        </row>
        <row r="1284">
          <cell r="B1284">
            <v>198511</v>
          </cell>
          <cell r="C1284" t="str">
            <v>Operaciones de instituciones financieras</v>
          </cell>
          <cell r="D1284">
            <v>0</v>
          </cell>
          <cell r="E1284">
            <v>0</v>
          </cell>
          <cell r="F1284">
            <v>0</v>
          </cell>
          <cell r="G1284">
            <v>0</v>
          </cell>
          <cell r="H1284">
            <v>0</v>
          </cell>
          <cell r="I1284">
            <v>0</v>
          </cell>
        </row>
        <row r="1285">
          <cell r="B1285">
            <v>198512</v>
          </cell>
          <cell r="C1285" t="str">
            <v>Emisión y colocación de títulos de deuda</v>
          </cell>
          <cell r="D1285">
            <v>0</v>
          </cell>
          <cell r="E1285">
            <v>0</v>
          </cell>
          <cell r="F1285">
            <v>0</v>
          </cell>
          <cell r="G1285">
            <v>0</v>
          </cell>
          <cell r="H1285">
            <v>0</v>
          </cell>
          <cell r="I1285">
            <v>0</v>
          </cell>
        </row>
        <row r="1286">
          <cell r="B1286">
            <v>198513</v>
          </cell>
          <cell r="C1286" t="str">
            <v>Préstamos por pagar</v>
          </cell>
          <cell r="D1286">
            <v>0</v>
          </cell>
          <cell r="E1286">
            <v>0</v>
          </cell>
          <cell r="F1286">
            <v>0</v>
          </cell>
          <cell r="G1286">
            <v>0</v>
          </cell>
          <cell r="H1286">
            <v>0</v>
          </cell>
          <cell r="I1286">
            <v>0</v>
          </cell>
        </row>
        <row r="1287">
          <cell r="B1287">
            <v>198514</v>
          </cell>
          <cell r="C1287" t="str">
            <v>Cuentas por pagar</v>
          </cell>
          <cell r="D1287">
            <v>0</v>
          </cell>
          <cell r="E1287">
            <v>0</v>
          </cell>
          <cell r="F1287">
            <v>0</v>
          </cell>
          <cell r="G1287">
            <v>0</v>
          </cell>
          <cell r="H1287">
            <v>0</v>
          </cell>
          <cell r="I1287">
            <v>0</v>
          </cell>
        </row>
        <row r="1288">
          <cell r="B1288">
            <v>198515</v>
          </cell>
          <cell r="C1288" t="str">
            <v>Beneficios a empleados</v>
          </cell>
          <cell r="D1288">
            <v>0</v>
          </cell>
          <cell r="E1288">
            <v>0</v>
          </cell>
          <cell r="F1288">
            <v>0</v>
          </cell>
          <cell r="G1288">
            <v>0</v>
          </cell>
          <cell r="H1288">
            <v>0</v>
          </cell>
          <cell r="I1288">
            <v>0</v>
          </cell>
        </row>
        <row r="1289">
          <cell r="B1289">
            <v>198516</v>
          </cell>
          <cell r="C1289" t="str">
            <v>Operaciones con instrumentos derivados</v>
          </cell>
          <cell r="D1289">
            <v>0</v>
          </cell>
          <cell r="E1289">
            <v>0</v>
          </cell>
          <cell r="F1289">
            <v>0</v>
          </cell>
          <cell r="G1289">
            <v>0</v>
          </cell>
          <cell r="H1289">
            <v>0</v>
          </cell>
          <cell r="I1289">
            <v>0</v>
          </cell>
        </row>
        <row r="1290">
          <cell r="B1290">
            <v>198517</v>
          </cell>
          <cell r="C1290" t="str">
            <v>Provisiones</v>
          </cell>
          <cell r="D1290">
            <v>0</v>
          </cell>
          <cell r="E1290">
            <v>0</v>
          </cell>
          <cell r="F1290">
            <v>0</v>
          </cell>
          <cell r="G1290">
            <v>0</v>
          </cell>
          <cell r="H1290">
            <v>0</v>
          </cell>
          <cell r="I1290">
            <v>0</v>
          </cell>
        </row>
        <row r="1291">
          <cell r="B1291">
            <v>198518</v>
          </cell>
          <cell r="C1291" t="str">
            <v>Otros pasivos</v>
          </cell>
          <cell r="D1291">
            <v>0</v>
          </cell>
          <cell r="E1291">
            <v>0</v>
          </cell>
          <cell r="F1291">
            <v>0</v>
          </cell>
          <cell r="G1291">
            <v>0</v>
          </cell>
          <cell r="H1291">
            <v>0</v>
          </cell>
          <cell r="I1291">
            <v>0</v>
          </cell>
        </row>
        <row r="1292">
          <cell r="B1292">
            <v>198600</v>
          </cell>
          <cell r="C1292" t="str">
            <v>ACTIVOS DIFERIDOS</v>
          </cell>
          <cell r="D1292">
            <v>0</v>
          </cell>
          <cell r="E1292">
            <v>0</v>
          </cell>
          <cell r="F1292">
            <v>0</v>
          </cell>
          <cell r="G1292">
            <v>0</v>
          </cell>
          <cell r="H1292">
            <v>0</v>
          </cell>
          <cell r="I1292">
            <v>0</v>
          </cell>
        </row>
        <row r="1293">
          <cell r="B1293">
            <v>198603</v>
          </cell>
          <cell r="C1293" t="str">
            <v>Pérdida diferida por transacciones de venta con arrendamiento posterior</v>
          </cell>
          <cell r="D1293">
            <v>0</v>
          </cell>
          <cell r="E1293">
            <v>0</v>
          </cell>
          <cell r="F1293">
            <v>0</v>
          </cell>
          <cell r="G1293">
            <v>0</v>
          </cell>
          <cell r="H1293">
            <v>0</v>
          </cell>
          <cell r="I1293">
            <v>0</v>
          </cell>
        </row>
        <row r="1294">
          <cell r="B1294">
            <v>198604</v>
          </cell>
          <cell r="C1294" t="str">
            <v>Gasto diferido por transferencias condicionadas</v>
          </cell>
          <cell r="D1294">
            <v>0</v>
          </cell>
          <cell r="E1294">
            <v>0</v>
          </cell>
          <cell r="F1294">
            <v>0</v>
          </cell>
          <cell r="G1294">
            <v>0</v>
          </cell>
          <cell r="H1294">
            <v>0</v>
          </cell>
          <cell r="I1294">
            <v>0</v>
          </cell>
        </row>
        <row r="1295">
          <cell r="B1295">
            <v>198605</v>
          </cell>
          <cell r="C1295" t="str">
            <v>Gasto diferido por subvenciones condicionadas</v>
          </cell>
          <cell r="D1295">
            <v>0</v>
          </cell>
          <cell r="E1295">
            <v>0</v>
          </cell>
          <cell r="F1295">
            <v>0</v>
          </cell>
          <cell r="G1295">
            <v>0</v>
          </cell>
          <cell r="H1295">
            <v>0</v>
          </cell>
          <cell r="I1295">
            <v>0</v>
          </cell>
        </row>
        <row r="1296">
          <cell r="B1296">
            <v>198606</v>
          </cell>
          <cell r="C1296" t="str">
            <v>Costos de transacción - Activos y pasivos financieros</v>
          </cell>
          <cell r="D1296">
            <v>0</v>
          </cell>
          <cell r="E1296">
            <v>0</v>
          </cell>
          <cell r="F1296">
            <v>0</v>
          </cell>
          <cell r="G1296">
            <v>0</v>
          </cell>
          <cell r="H1296">
            <v>0</v>
          </cell>
          <cell r="I1296">
            <v>0</v>
          </cell>
        </row>
        <row r="1297">
          <cell r="B1297">
            <v>199900</v>
          </cell>
          <cell r="C1297" t="str">
            <v>VALORIZACIONES</v>
          </cell>
          <cell r="D1297">
            <v>0</v>
          </cell>
          <cell r="E1297">
            <v>0</v>
          </cell>
          <cell r="F1297">
            <v>0</v>
          </cell>
          <cell r="G1297">
            <v>0</v>
          </cell>
          <cell r="H1297">
            <v>0</v>
          </cell>
          <cell r="I1297">
            <v>0</v>
          </cell>
        </row>
        <row r="1298">
          <cell r="B1298">
            <v>199952</v>
          </cell>
          <cell r="C1298" t="str">
            <v>Terrenos</v>
          </cell>
          <cell r="D1298">
            <v>0</v>
          </cell>
          <cell r="E1298">
            <v>0</v>
          </cell>
          <cell r="F1298">
            <v>0</v>
          </cell>
          <cell r="G1298">
            <v>0</v>
          </cell>
          <cell r="H1298">
            <v>0</v>
          </cell>
          <cell r="I1298">
            <v>0</v>
          </cell>
        </row>
        <row r="1299">
          <cell r="B1299">
            <v>199969</v>
          </cell>
          <cell r="C1299" t="str">
            <v>Equipos de comunicación y computación</v>
          </cell>
          <cell r="D1299">
            <v>0</v>
          </cell>
          <cell r="E1299">
            <v>0</v>
          </cell>
          <cell r="F1299">
            <v>0</v>
          </cell>
          <cell r="G1299">
            <v>0</v>
          </cell>
          <cell r="H1299">
            <v>0</v>
          </cell>
          <cell r="I1299">
            <v>0</v>
          </cell>
        </row>
        <row r="1300">
          <cell r="B1300">
            <v>199970</v>
          </cell>
          <cell r="C1300" t="str">
            <v>Equipos de transporte, tracción y elevación</v>
          </cell>
          <cell r="D1300">
            <v>0</v>
          </cell>
          <cell r="E1300">
            <v>0</v>
          </cell>
          <cell r="F1300">
            <v>0</v>
          </cell>
          <cell r="G1300">
            <v>0</v>
          </cell>
          <cell r="H1300">
            <v>0</v>
          </cell>
          <cell r="I1300">
            <v>0</v>
          </cell>
        </row>
        <row r="1301">
          <cell r="B1301">
            <v>199977</v>
          </cell>
          <cell r="C1301" t="str">
            <v>Otros activos</v>
          </cell>
          <cell r="D1301">
            <v>0</v>
          </cell>
          <cell r="E1301">
            <v>0</v>
          </cell>
          <cell r="F1301">
            <v>0</v>
          </cell>
          <cell r="G1301">
            <v>0</v>
          </cell>
          <cell r="H1301">
            <v>0</v>
          </cell>
          <cell r="I1301">
            <v>0</v>
          </cell>
        </row>
        <row r="1302">
          <cell r="B1302">
            <v>200000</v>
          </cell>
          <cell r="C1302" t="str">
            <v>PASIVOS</v>
          </cell>
          <cell r="D1302">
            <v>968046747564.73999</v>
          </cell>
          <cell r="E1302">
            <v>110744003328.98</v>
          </cell>
          <cell r="F1302">
            <v>72568089592.5</v>
          </cell>
          <cell r="G1302">
            <v>929870833828.25989</v>
          </cell>
          <cell r="H1302">
            <v>929870833828.25989</v>
          </cell>
          <cell r="I1302">
            <v>0</v>
          </cell>
        </row>
        <row r="1303">
          <cell r="B1303">
            <v>220000</v>
          </cell>
          <cell r="C1303" t="str">
            <v>EMISIÓN Y COLOCACIÓN DE TÍTULOS DE DEUDA</v>
          </cell>
          <cell r="D1303">
            <v>0</v>
          </cell>
          <cell r="E1303">
            <v>0</v>
          </cell>
          <cell r="F1303">
            <v>0</v>
          </cell>
          <cell r="G1303">
            <v>0</v>
          </cell>
          <cell r="H1303">
            <v>0</v>
          </cell>
          <cell r="I1303">
            <v>0</v>
          </cell>
        </row>
        <row r="1304">
          <cell r="B1304">
            <v>222200</v>
          </cell>
          <cell r="C1304" t="str">
            <v>FINANCIAMIENTO INTERNO DE CORTO PLAZO</v>
          </cell>
          <cell r="D1304">
            <v>0</v>
          </cell>
          <cell r="E1304">
            <v>0</v>
          </cell>
          <cell r="F1304">
            <v>0</v>
          </cell>
          <cell r="G1304">
            <v>0</v>
          </cell>
          <cell r="H1304">
            <v>0</v>
          </cell>
          <cell r="I1304">
            <v>0</v>
          </cell>
        </row>
        <row r="1305">
          <cell r="B1305">
            <v>222201</v>
          </cell>
          <cell r="C1305" t="str">
            <v>Bonos y títulos emitidos</v>
          </cell>
          <cell r="D1305">
            <v>0</v>
          </cell>
          <cell r="E1305">
            <v>0</v>
          </cell>
          <cell r="F1305">
            <v>0</v>
          </cell>
          <cell r="G1305">
            <v>0</v>
          </cell>
          <cell r="H1305">
            <v>0</v>
          </cell>
          <cell r="I1305">
            <v>0</v>
          </cell>
        </row>
        <row r="1306">
          <cell r="B1306">
            <v>222300</v>
          </cell>
          <cell r="C1306" t="str">
            <v>FINANCIAMIENTO INTERNO DE LARGO PLAZO</v>
          </cell>
          <cell r="D1306">
            <v>0</v>
          </cell>
          <cell r="E1306">
            <v>0</v>
          </cell>
          <cell r="F1306">
            <v>0</v>
          </cell>
          <cell r="G1306">
            <v>0</v>
          </cell>
          <cell r="H1306">
            <v>0</v>
          </cell>
          <cell r="I1306">
            <v>0</v>
          </cell>
        </row>
        <row r="1307">
          <cell r="B1307">
            <v>222301</v>
          </cell>
          <cell r="C1307" t="str">
            <v>Títulos TES</v>
          </cell>
          <cell r="D1307">
            <v>0</v>
          </cell>
          <cell r="E1307">
            <v>0</v>
          </cell>
          <cell r="F1307">
            <v>0</v>
          </cell>
          <cell r="G1307">
            <v>0</v>
          </cell>
          <cell r="H1307">
            <v>0</v>
          </cell>
          <cell r="I1307">
            <v>0</v>
          </cell>
        </row>
        <row r="1308">
          <cell r="B1308">
            <v>222390</v>
          </cell>
          <cell r="C1308" t="str">
            <v>Otros bonos y títulos emitidos</v>
          </cell>
          <cell r="D1308">
            <v>0</v>
          </cell>
          <cell r="E1308">
            <v>0</v>
          </cell>
          <cell r="F1308">
            <v>0</v>
          </cell>
          <cell r="G1308">
            <v>0</v>
          </cell>
          <cell r="H1308">
            <v>0</v>
          </cell>
          <cell r="I1308">
            <v>0</v>
          </cell>
        </row>
        <row r="1309">
          <cell r="B1309">
            <v>222400</v>
          </cell>
          <cell r="C1309" t="str">
            <v>FINANCIAMIENTO EXTERNO DE CORTO PLAZO</v>
          </cell>
          <cell r="D1309">
            <v>0</v>
          </cell>
          <cell r="E1309">
            <v>0</v>
          </cell>
          <cell r="F1309">
            <v>0</v>
          </cell>
          <cell r="G1309">
            <v>0</v>
          </cell>
          <cell r="H1309">
            <v>0</v>
          </cell>
          <cell r="I1309">
            <v>0</v>
          </cell>
        </row>
        <row r="1310">
          <cell r="B1310">
            <v>222401</v>
          </cell>
          <cell r="C1310" t="str">
            <v>Bonos y títulos emitidos</v>
          </cell>
          <cell r="D1310">
            <v>0</v>
          </cell>
          <cell r="E1310">
            <v>0</v>
          </cell>
          <cell r="F1310">
            <v>0</v>
          </cell>
          <cell r="G1310">
            <v>0</v>
          </cell>
          <cell r="H1310">
            <v>0</v>
          </cell>
          <cell r="I1310">
            <v>0</v>
          </cell>
        </row>
        <row r="1311">
          <cell r="B1311">
            <v>222500</v>
          </cell>
          <cell r="C1311" t="str">
            <v>FINANCIAMIENTO EXTERNO DE LARGO PLAZO</v>
          </cell>
          <cell r="D1311">
            <v>0</v>
          </cell>
          <cell r="E1311">
            <v>0</v>
          </cell>
          <cell r="F1311">
            <v>0</v>
          </cell>
          <cell r="G1311">
            <v>0</v>
          </cell>
          <cell r="H1311">
            <v>0</v>
          </cell>
          <cell r="I1311">
            <v>0</v>
          </cell>
        </row>
        <row r="1312">
          <cell r="B1312">
            <v>222501</v>
          </cell>
          <cell r="C1312" t="str">
            <v>Títulos TES</v>
          </cell>
          <cell r="D1312">
            <v>0</v>
          </cell>
          <cell r="E1312">
            <v>0</v>
          </cell>
          <cell r="F1312">
            <v>0</v>
          </cell>
          <cell r="G1312">
            <v>0</v>
          </cell>
          <cell r="H1312">
            <v>0</v>
          </cell>
          <cell r="I1312">
            <v>0</v>
          </cell>
        </row>
        <row r="1313">
          <cell r="B1313">
            <v>222590</v>
          </cell>
          <cell r="C1313" t="str">
            <v>Otros bonos y títulos emitidos</v>
          </cell>
          <cell r="D1313">
            <v>0</v>
          </cell>
          <cell r="E1313">
            <v>0</v>
          </cell>
          <cell r="F1313">
            <v>0</v>
          </cell>
          <cell r="G1313">
            <v>0</v>
          </cell>
          <cell r="H1313">
            <v>0</v>
          </cell>
          <cell r="I1313">
            <v>0</v>
          </cell>
        </row>
        <row r="1314">
          <cell r="B1314">
            <v>223000</v>
          </cell>
          <cell r="C1314" t="str">
            <v>BONOS Y TÍTULOS DE INCENTIVO</v>
          </cell>
          <cell r="D1314">
            <v>0</v>
          </cell>
          <cell r="E1314">
            <v>0</v>
          </cell>
          <cell r="F1314">
            <v>0</v>
          </cell>
          <cell r="G1314">
            <v>0</v>
          </cell>
          <cell r="H1314">
            <v>0</v>
          </cell>
          <cell r="I1314">
            <v>0</v>
          </cell>
        </row>
        <row r="1315">
          <cell r="B1315">
            <v>223001</v>
          </cell>
          <cell r="C1315" t="str">
            <v>Títulos de devolución de impuestos (TIDIS)</v>
          </cell>
          <cell r="D1315">
            <v>0</v>
          </cell>
          <cell r="E1315">
            <v>0</v>
          </cell>
          <cell r="F1315">
            <v>0</v>
          </cell>
          <cell r="G1315">
            <v>0</v>
          </cell>
          <cell r="H1315">
            <v>0</v>
          </cell>
          <cell r="I1315">
            <v>0</v>
          </cell>
        </row>
        <row r="1316">
          <cell r="B1316">
            <v>223002</v>
          </cell>
          <cell r="C1316" t="str">
            <v>Certificados de reembolso tributario (CERT)</v>
          </cell>
          <cell r="D1316">
            <v>0</v>
          </cell>
          <cell r="E1316">
            <v>0</v>
          </cell>
          <cell r="F1316">
            <v>0</v>
          </cell>
          <cell r="G1316">
            <v>0</v>
          </cell>
          <cell r="H1316">
            <v>0</v>
          </cell>
          <cell r="I1316">
            <v>0</v>
          </cell>
        </row>
        <row r="1317">
          <cell r="B1317">
            <v>223003</v>
          </cell>
          <cell r="C1317" t="str">
            <v>Certificados de desarrollo turístico (CDTUR)</v>
          </cell>
          <cell r="D1317">
            <v>0</v>
          </cell>
          <cell r="E1317">
            <v>0</v>
          </cell>
          <cell r="F1317">
            <v>0</v>
          </cell>
          <cell r="G1317">
            <v>0</v>
          </cell>
          <cell r="H1317">
            <v>0</v>
          </cell>
          <cell r="I1317">
            <v>0</v>
          </cell>
        </row>
        <row r="1318">
          <cell r="B1318">
            <v>223004</v>
          </cell>
          <cell r="C1318" t="str">
            <v>Títulos de desarrollo agropecuario (TDA)</v>
          </cell>
          <cell r="D1318">
            <v>0</v>
          </cell>
          <cell r="E1318">
            <v>0</v>
          </cell>
          <cell r="F1318">
            <v>0</v>
          </cell>
          <cell r="G1318">
            <v>0</v>
          </cell>
          <cell r="H1318">
            <v>0</v>
          </cell>
          <cell r="I1318">
            <v>0</v>
          </cell>
        </row>
        <row r="1319">
          <cell r="B1319">
            <v>223090</v>
          </cell>
          <cell r="C1319" t="str">
            <v>Otros bonos y títulos de incentivo emitidos</v>
          </cell>
          <cell r="D1319">
            <v>0</v>
          </cell>
          <cell r="E1319">
            <v>0</v>
          </cell>
          <cell r="F1319">
            <v>0</v>
          </cell>
          <cell r="G1319">
            <v>0</v>
          </cell>
          <cell r="H1319">
            <v>0</v>
          </cell>
          <cell r="I1319">
            <v>0</v>
          </cell>
        </row>
        <row r="1320">
          <cell r="B1320">
            <v>230000</v>
          </cell>
          <cell r="C1320" t="str">
            <v>PRÉSTAMOS POR PAGAR</v>
          </cell>
          <cell r="D1320">
            <v>0</v>
          </cell>
          <cell r="E1320">
            <v>0</v>
          </cell>
          <cell r="F1320">
            <v>0</v>
          </cell>
          <cell r="G1320">
            <v>0</v>
          </cell>
          <cell r="H1320">
            <v>0</v>
          </cell>
          <cell r="I1320">
            <v>0</v>
          </cell>
        </row>
        <row r="1321">
          <cell r="B1321">
            <v>231300</v>
          </cell>
          <cell r="C1321" t="str">
            <v>FINANCIAMIENTO INTERNO DE CORTO PLAZO</v>
          </cell>
          <cell r="D1321">
            <v>0</v>
          </cell>
          <cell r="E1321">
            <v>0</v>
          </cell>
          <cell r="F1321">
            <v>0</v>
          </cell>
          <cell r="G1321">
            <v>0</v>
          </cell>
          <cell r="H1321">
            <v>0</v>
          </cell>
          <cell r="I1321">
            <v>0</v>
          </cell>
        </row>
        <row r="1322">
          <cell r="B1322">
            <v>231301</v>
          </cell>
          <cell r="C1322" t="str">
            <v>Préstamos banca comercial</v>
          </cell>
          <cell r="D1322">
            <v>0</v>
          </cell>
          <cell r="E1322">
            <v>0</v>
          </cell>
          <cell r="F1322">
            <v>0</v>
          </cell>
          <cell r="G1322">
            <v>0</v>
          </cell>
          <cell r="H1322">
            <v>0</v>
          </cell>
          <cell r="I1322">
            <v>0</v>
          </cell>
        </row>
        <row r="1323">
          <cell r="B1323">
            <v>231302</v>
          </cell>
          <cell r="C1323" t="str">
            <v>Préstamos banca de fomento</v>
          </cell>
          <cell r="D1323">
            <v>0</v>
          </cell>
          <cell r="E1323">
            <v>0</v>
          </cell>
          <cell r="F1323">
            <v>0</v>
          </cell>
          <cell r="G1323">
            <v>0</v>
          </cell>
          <cell r="H1323">
            <v>0</v>
          </cell>
          <cell r="I1323">
            <v>0</v>
          </cell>
        </row>
        <row r="1324">
          <cell r="B1324">
            <v>231303</v>
          </cell>
          <cell r="C1324" t="str">
            <v>Préstamos entidades de fomento y desarrollo regional</v>
          </cell>
          <cell r="D1324">
            <v>0</v>
          </cell>
          <cell r="E1324">
            <v>0</v>
          </cell>
          <cell r="F1324">
            <v>0</v>
          </cell>
          <cell r="G1324">
            <v>0</v>
          </cell>
          <cell r="H1324">
            <v>0</v>
          </cell>
          <cell r="I1324">
            <v>0</v>
          </cell>
        </row>
        <row r="1325">
          <cell r="B1325">
            <v>231304</v>
          </cell>
          <cell r="C1325" t="str">
            <v>Créditos transitorios</v>
          </cell>
          <cell r="D1325">
            <v>0</v>
          </cell>
          <cell r="E1325">
            <v>0</v>
          </cell>
          <cell r="F1325">
            <v>0</v>
          </cell>
          <cell r="G1325">
            <v>0</v>
          </cell>
          <cell r="H1325">
            <v>0</v>
          </cell>
          <cell r="I1325">
            <v>0</v>
          </cell>
        </row>
        <row r="1326">
          <cell r="B1326">
            <v>231305</v>
          </cell>
          <cell r="C1326" t="str">
            <v>Créditos de tesorería</v>
          </cell>
          <cell r="D1326">
            <v>0</v>
          </cell>
          <cell r="E1326">
            <v>0</v>
          </cell>
          <cell r="F1326">
            <v>0</v>
          </cell>
          <cell r="G1326">
            <v>0</v>
          </cell>
          <cell r="H1326">
            <v>0</v>
          </cell>
          <cell r="I1326">
            <v>0</v>
          </cell>
        </row>
        <row r="1327">
          <cell r="B1327">
            <v>231306</v>
          </cell>
          <cell r="C1327" t="str">
            <v>Fondos comprados ordinarios</v>
          </cell>
          <cell r="D1327">
            <v>0</v>
          </cell>
          <cell r="E1327">
            <v>0</v>
          </cell>
          <cell r="F1327">
            <v>0</v>
          </cell>
          <cell r="G1327">
            <v>0</v>
          </cell>
          <cell r="H1327">
            <v>0</v>
          </cell>
          <cell r="I1327">
            <v>0</v>
          </cell>
        </row>
        <row r="1328">
          <cell r="B1328">
            <v>231307</v>
          </cell>
          <cell r="C1328" t="str">
            <v>Fondos adquiridos con compromiso de recompra</v>
          </cell>
          <cell r="D1328">
            <v>0</v>
          </cell>
          <cell r="E1328">
            <v>0</v>
          </cell>
          <cell r="F1328">
            <v>0</v>
          </cell>
          <cell r="G1328">
            <v>0</v>
          </cell>
          <cell r="H1328">
            <v>0</v>
          </cell>
          <cell r="I1328">
            <v>0</v>
          </cell>
        </row>
        <row r="1329">
          <cell r="B1329">
            <v>231308</v>
          </cell>
          <cell r="C1329" t="str">
            <v>Apoyos transitorios con el Banco de la República</v>
          </cell>
          <cell r="D1329">
            <v>0</v>
          </cell>
          <cell r="E1329">
            <v>0</v>
          </cell>
          <cell r="F1329">
            <v>0</v>
          </cell>
          <cell r="G1329">
            <v>0</v>
          </cell>
          <cell r="H1329">
            <v>0</v>
          </cell>
          <cell r="I1329">
            <v>0</v>
          </cell>
        </row>
        <row r="1330">
          <cell r="B1330">
            <v>231309</v>
          </cell>
          <cell r="C1330" t="str">
            <v>Sobregiros</v>
          </cell>
          <cell r="D1330">
            <v>0</v>
          </cell>
          <cell r="E1330">
            <v>0</v>
          </cell>
          <cell r="F1330">
            <v>0</v>
          </cell>
          <cell r="G1330">
            <v>0</v>
          </cell>
          <cell r="H1330">
            <v>0</v>
          </cell>
          <cell r="I1330">
            <v>0</v>
          </cell>
        </row>
        <row r="1331">
          <cell r="B1331">
            <v>231312</v>
          </cell>
          <cell r="C1331" t="str">
            <v>Préstamos del Gobierno General</v>
          </cell>
          <cell r="D1331">
            <v>0</v>
          </cell>
          <cell r="E1331">
            <v>0</v>
          </cell>
          <cell r="F1331">
            <v>0</v>
          </cell>
          <cell r="G1331">
            <v>0</v>
          </cell>
          <cell r="H1331">
            <v>0</v>
          </cell>
          <cell r="I1331">
            <v>0</v>
          </cell>
        </row>
        <row r="1332">
          <cell r="B1332">
            <v>231315</v>
          </cell>
          <cell r="C1332" t="str">
            <v>Arrendamiento financiero</v>
          </cell>
          <cell r="D1332">
            <v>0</v>
          </cell>
          <cell r="E1332">
            <v>0</v>
          </cell>
          <cell r="F1332">
            <v>0</v>
          </cell>
          <cell r="G1332">
            <v>0</v>
          </cell>
          <cell r="H1332">
            <v>0</v>
          </cell>
          <cell r="I1332">
            <v>0</v>
          </cell>
        </row>
        <row r="1333">
          <cell r="B1333">
            <v>231390</v>
          </cell>
          <cell r="C1333" t="str">
            <v>Otros préstamos</v>
          </cell>
          <cell r="D1333">
            <v>0</v>
          </cell>
          <cell r="E1333">
            <v>0</v>
          </cell>
          <cell r="F1333">
            <v>0</v>
          </cell>
          <cell r="G1333">
            <v>0</v>
          </cell>
          <cell r="H1333">
            <v>0</v>
          </cell>
          <cell r="I1333">
            <v>0</v>
          </cell>
        </row>
        <row r="1334">
          <cell r="B1334">
            <v>231400</v>
          </cell>
          <cell r="C1334" t="str">
            <v>FINANCIAMIENTO INTERNO DE LARGO PLAZO</v>
          </cell>
          <cell r="D1334">
            <v>0</v>
          </cell>
          <cell r="E1334">
            <v>0</v>
          </cell>
          <cell r="F1334">
            <v>0</v>
          </cell>
          <cell r="G1334">
            <v>0</v>
          </cell>
          <cell r="H1334">
            <v>0</v>
          </cell>
          <cell r="I1334">
            <v>0</v>
          </cell>
        </row>
        <row r="1335">
          <cell r="B1335">
            <v>231401</v>
          </cell>
          <cell r="C1335" t="str">
            <v>Préstamos banca comercial</v>
          </cell>
          <cell r="D1335">
            <v>0</v>
          </cell>
          <cell r="E1335">
            <v>0</v>
          </cell>
          <cell r="F1335">
            <v>0</v>
          </cell>
          <cell r="G1335">
            <v>0</v>
          </cell>
          <cell r="H1335">
            <v>0</v>
          </cell>
          <cell r="I1335">
            <v>0</v>
          </cell>
        </row>
        <row r="1336">
          <cell r="B1336">
            <v>231402</v>
          </cell>
          <cell r="C1336" t="str">
            <v>Préstamos banca de fomento</v>
          </cell>
          <cell r="D1336">
            <v>0</v>
          </cell>
          <cell r="E1336">
            <v>0</v>
          </cell>
          <cell r="F1336">
            <v>0</v>
          </cell>
          <cell r="G1336">
            <v>0</v>
          </cell>
          <cell r="H1336">
            <v>0</v>
          </cell>
          <cell r="I1336">
            <v>0</v>
          </cell>
        </row>
        <row r="1337">
          <cell r="B1337">
            <v>231403</v>
          </cell>
          <cell r="C1337" t="str">
            <v>Préstamos entidades de fomento y desarrollo regional</v>
          </cell>
          <cell r="D1337">
            <v>0</v>
          </cell>
          <cell r="E1337">
            <v>0</v>
          </cell>
          <cell r="F1337">
            <v>0</v>
          </cell>
          <cell r="G1337">
            <v>0</v>
          </cell>
          <cell r="H1337">
            <v>0</v>
          </cell>
          <cell r="I1337">
            <v>0</v>
          </cell>
        </row>
        <row r="1338">
          <cell r="B1338">
            <v>231404</v>
          </cell>
          <cell r="C1338" t="str">
            <v>Créditos presupuestarios</v>
          </cell>
          <cell r="D1338">
            <v>0</v>
          </cell>
          <cell r="E1338">
            <v>0</v>
          </cell>
          <cell r="F1338">
            <v>0</v>
          </cell>
          <cell r="G1338">
            <v>0</v>
          </cell>
          <cell r="H1338">
            <v>0</v>
          </cell>
          <cell r="I1338">
            <v>0</v>
          </cell>
        </row>
        <row r="1339">
          <cell r="B1339">
            <v>231407</v>
          </cell>
          <cell r="C1339" t="str">
            <v>Préstamos del Gobierno General</v>
          </cell>
          <cell r="D1339">
            <v>0</v>
          </cell>
          <cell r="E1339">
            <v>0</v>
          </cell>
          <cell r="F1339">
            <v>0</v>
          </cell>
          <cell r="G1339">
            <v>0</v>
          </cell>
          <cell r="H1339">
            <v>0</v>
          </cell>
          <cell r="I1339">
            <v>0</v>
          </cell>
        </row>
        <row r="1340">
          <cell r="B1340">
            <v>231410</v>
          </cell>
          <cell r="C1340" t="str">
            <v>Arrendamiento financiero</v>
          </cell>
          <cell r="D1340">
            <v>0</v>
          </cell>
          <cell r="E1340">
            <v>0</v>
          </cell>
          <cell r="F1340">
            <v>0</v>
          </cell>
          <cell r="G1340">
            <v>0</v>
          </cell>
          <cell r="H1340">
            <v>0</v>
          </cell>
          <cell r="I1340">
            <v>0</v>
          </cell>
        </row>
        <row r="1341">
          <cell r="B1341">
            <v>231413</v>
          </cell>
          <cell r="C1341" t="str">
            <v>Pasivo financiero por acuerdos de concesión (Concedente)</v>
          </cell>
          <cell r="D1341">
            <v>0</v>
          </cell>
          <cell r="E1341">
            <v>0</v>
          </cell>
          <cell r="F1341">
            <v>0</v>
          </cell>
          <cell r="G1341">
            <v>0</v>
          </cell>
          <cell r="H1341">
            <v>0</v>
          </cell>
          <cell r="I1341">
            <v>0</v>
          </cell>
        </row>
        <row r="1342">
          <cell r="B1342">
            <v>231490</v>
          </cell>
          <cell r="C1342" t="str">
            <v>Otros préstamos</v>
          </cell>
          <cell r="D1342">
            <v>0</v>
          </cell>
          <cell r="E1342">
            <v>0</v>
          </cell>
          <cell r="F1342">
            <v>0</v>
          </cell>
          <cell r="G1342">
            <v>0</v>
          </cell>
          <cell r="H1342">
            <v>0</v>
          </cell>
          <cell r="I1342">
            <v>0</v>
          </cell>
        </row>
        <row r="1343">
          <cell r="B1343">
            <v>231600</v>
          </cell>
          <cell r="C1343" t="str">
            <v>FINANCIAMIENTO EXTERNO DE CORTO PLAZO</v>
          </cell>
          <cell r="D1343">
            <v>0</v>
          </cell>
          <cell r="E1343">
            <v>0</v>
          </cell>
          <cell r="F1343">
            <v>0</v>
          </cell>
          <cell r="G1343">
            <v>0</v>
          </cell>
          <cell r="H1343">
            <v>0</v>
          </cell>
          <cell r="I1343">
            <v>0</v>
          </cell>
        </row>
        <row r="1344">
          <cell r="B1344">
            <v>231601</v>
          </cell>
          <cell r="C1344" t="str">
            <v>Préstamos banca comercial</v>
          </cell>
          <cell r="D1344">
            <v>0</v>
          </cell>
          <cell r="E1344">
            <v>0</v>
          </cell>
          <cell r="F1344">
            <v>0</v>
          </cell>
          <cell r="G1344">
            <v>0</v>
          </cell>
          <cell r="H1344">
            <v>0</v>
          </cell>
          <cell r="I1344">
            <v>0</v>
          </cell>
        </row>
        <row r="1345">
          <cell r="B1345">
            <v>231602</v>
          </cell>
          <cell r="C1345" t="str">
            <v>Préstamos banca multilateral</v>
          </cell>
          <cell r="D1345">
            <v>0</v>
          </cell>
          <cell r="E1345">
            <v>0</v>
          </cell>
          <cell r="F1345">
            <v>0</v>
          </cell>
          <cell r="G1345">
            <v>0</v>
          </cell>
          <cell r="H1345">
            <v>0</v>
          </cell>
          <cell r="I1345">
            <v>0</v>
          </cell>
        </row>
        <row r="1346">
          <cell r="B1346">
            <v>231603</v>
          </cell>
          <cell r="C1346" t="str">
            <v>Préstamos banca de fomento</v>
          </cell>
          <cell r="D1346">
            <v>0</v>
          </cell>
          <cell r="E1346">
            <v>0</v>
          </cell>
          <cell r="F1346">
            <v>0</v>
          </cell>
          <cell r="G1346">
            <v>0</v>
          </cell>
          <cell r="H1346">
            <v>0</v>
          </cell>
          <cell r="I1346">
            <v>0</v>
          </cell>
        </row>
        <row r="1347">
          <cell r="B1347">
            <v>231604</v>
          </cell>
          <cell r="C1347" t="str">
            <v>Préstamos de gobiernos</v>
          </cell>
          <cell r="D1347">
            <v>0</v>
          </cell>
          <cell r="E1347">
            <v>0</v>
          </cell>
          <cell r="F1347">
            <v>0</v>
          </cell>
          <cell r="G1347">
            <v>0</v>
          </cell>
          <cell r="H1347">
            <v>0</v>
          </cell>
          <cell r="I1347">
            <v>0</v>
          </cell>
        </row>
        <row r="1348">
          <cell r="B1348">
            <v>231607</v>
          </cell>
          <cell r="C1348" t="str">
            <v>Arrendamiento financiero</v>
          </cell>
          <cell r="D1348">
            <v>0</v>
          </cell>
          <cell r="E1348">
            <v>0</v>
          </cell>
          <cell r="F1348">
            <v>0</v>
          </cell>
          <cell r="G1348">
            <v>0</v>
          </cell>
          <cell r="H1348">
            <v>0</v>
          </cell>
          <cell r="I1348">
            <v>0</v>
          </cell>
        </row>
        <row r="1349">
          <cell r="B1349">
            <v>231690</v>
          </cell>
          <cell r="C1349" t="str">
            <v>Otros préstamos</v>
          </cell>
          <cell r="D1349">
            <v>0</v>
          </cell>
          <cell r="E1349">
            <v>0</v>
          </cell>
          <cell r="F1349">
            <v>0</v>
          </cell>
          <cell r="G1349">
            <v>0</v>
          </cell>
          <cell r="H1349">
            <v>0</v>
          </cell>
          <cell r="I1349">
            <v>0</v>
          </cell>
        </row>
        <row r="1350">
          <cell r="B1350">
            <v>231700</v>
          </cell>
          <cell r="C1350" t="str">
            <v>FINANCIAMIENTO EXTERNO DE LARGO PLAZO</v>
          </cell>
          <cell r="D1350">
            <v>0</v>
          </cell>
          <cell r="E1350">
            <v>0</v>
          </cell>
          <cell r="F1350">
            <v>0</v>
          </cell>
          <cell r="G1350">
            <v>0</v>
          </cell>
          <cell r="H1350">
            <v>0</v>
          </cell>
          <cell r="I1350">
            <v>0</v>
          </cell>
        </row>
        <row r="1351">
          <cell r="B1351">
            <v>231701</v>
          </cell>
          <cell r="C1351" t="str">
            <v>Préstamos banca comercial</v>
          </cell>
          <cell r="D1351">
            <v>0</v>
          </cell>
          <cell r="E1351">
            <v>0</v>
          </cell>
          <cell r="F1351">
            <v>0</v>
          </cell>
          <cell r="G1351">
            <v>0</v>
          </cell>
          <cell r="H1351">
            <v>0</v>
          </cell>
          <cell r="I1351">
            <v>0</v>
          </cell>
        </row>
        <row r="1352">
          <cell r="B1352">
            <v>231702</v>
          </cell>
          <cell r="C1352" t="str">
            <v>Préstamos banca multilateral</v>
          </cell>
          <cell r="D1352">
            <v>0</v>
          </cell>
          <cell r="E1352">
            <v>0</v>
          </cell>
          <cell r="F1352">
            <v>0</v>
          </cell>
          <cell r="G1352">
            <v>0</v>
          </cell>
          <cell r="H1352">
            <v>0</v>
          </cell>
          <cell r="I1352">
            <v>0</v>
          </cell>
        </row>
        <row r="1353">
          <cell r="B1353">
            <v>231703</v>
          </cell>
          <cell r="C1353" t="str">
            <v>Préstamos banca de fomento</v>
          </cell>
          <cell r="D1353">
            <v>0</v>
          </cell>
          <cell r="E1353">
            <v>0</v>
          </cell>
          <cell r="F1353">
            <v>0</v>
          </cell>
          <cell r="G1353">
            <v>0</v>
          </cell>
          <cell r="H1353">
            <v>0</v>
          </cell>
          <cell r="I1353">
            <v>0</v>
          </cell>
        </row>
        <row r="1354">
          <cell r="B1354">
            <v>231704</v>
          </cell>
          <cell r="C1354" t="str">
            <v>Préstamos de gobiernos</v>
          </cell>
          <cell r="D1354">
            <v>0</v>
          </cell>
          <cell r="E1354">
            <v>0</v>
          </cell>
          <cell r="F1354">
            <v>0</v>
          </cell>
          <cell r="G1354">
            <v>0</v>
          </cell>
          <cell r="H1354">
            <v>0</v>
          </cell>
          <cell r="I1354">
            <v>0</v>
          </cell>
        </row>
        <row r="1355">
          <cell r="B1355">
            <v>231706</v>
          </cell>
          <cell r="C1355" t="str">
            <v>Arrendamiento financiero</v>
          </cell>
          <cell r="D1355">
            <v>0</v>
          </cell>
          <cell r="E1355">
            <v>0</v>
          </cell>
          <cell r="F1355">
            <v>0</v>
          </cell>
          <cell r="G1355">
            <v>0</v>
          </cell>
          <cell r="H1355">
            <v>0</v>
          </cell>
          <cell r="I1355">
            <v>0</v>
          </cell>
        </row>
        <row r="1356">
          <cell r="B1356">
            <v>231707</v>
          </cell>
          <cell r="C1356" t="str">
            <v>Cuenta especial de deuda externa (CEDE)</v>
          </cell>
          <cell r="D1356">
            <v>0</v>
          </cell>
          <cell r="E1356">
            <v>0</v>
          </cell>
          <cell r="F1356">
            <v>0</v>
          </cell>
          <cell r="G1356">
            <v>0</v>
          </cell>
          <cell r="H1356">
            <v>0</v>
          </cell>
          <cell r="I1356">
            <v>0</v>
          </cell>
        </row>
        <row r="1357">
          <cell r="B1357">
            <v>231790</v>
          </cell>
          <cell r="C1357" t="str">
            <v>Otros préstamos</v>
          </cell>
          <cell r="D1357">
            <v>0</v>
          </cell>
          <cell r="E1357">
            <v>0</v>
          </cell>
          <cell r="F1357">
            <v>0</v>
          </cell>
          <cell r="G1357">
            <v>0</v>
          </cell>
          <cell r="H1357">
            <v>0</v>
          </cell>
          <cell r="I1357">
            <v>0</v>
          </cell>
        </row>
        <row r="1358">
          <cell r="B1358">
            <v>231800</v>
          </cell>
          <cell r="C1358" t="str">
            <v>FINANCIAMIENTO CON BANCA CENTRAL</v>
          </cell>
          <cell r="D1358">
            <v>0</v>
          </cell>
          <cell r="E1358">
            <v>0</v>
          </cell>
          <cell r="F1358">
            <v>0</v>
          </cell>
          <cell r="G1358">
            <v>0</v>
          </cell>
          <cell r="H1358">
            <v>0</v>
          </cell>
          <cell r="I1358">
            <v>0</v>
          </cell>
        </row>
        <row r="1359">
          <cell r="B1359">
            <v>231801</v>
          </cell>
          <cell r="C1359" t="str">
            <v>Banco de la República</v>
          </cell>
          <cell r="D1359">
            <v>0</v>
          </cell>
          <cell r="E1359">
            <v>0</v>
          </cell>
          <cell r="F1359">
            <v>0</v>
          </cell>
          <cell r="G1359">
            <v>0</v>
          </cell>
          <cell r="H1359">
            <v>0</v>
          </cell>
          <cell r="I1359">
            <v>0</v>
          </cell>
        </row>
        <row r="1360">
          <cell r="B1360">
            <v>240000</v>
          </cell>
          <cell r="C1360" t="str">
            <v>CUENTAS POR PAGAR</v>
          </cell>
          <cell r="D1360">
            <v>30747045747.75</v>
          </cell>
          <cell r="E1360">
            <v>87747641879.580002</v>
          </cell>
          <cell r="F1360">
            <v>61725217028.150002</v>
          </cell>
          <cell r="G1360">
            <v>4724620896.3199997</v>
          </cell>
          <cell r="H1360">
            <v>4724620896.3199997</v>
          </cell>
          <cell r="I1360">
            <v>0</v>
          </cell>
        </row>
        <row r="1361">
          <cell r="B1361">
            <v>240100</v>
          </cell>
          <cell r="C1361" t="str">
            <v>ADQUISICIÓN DE BIENES Y SERVICIOS NACIONALES</v>
          </cell>
          <cell r="D1361">
            <v>19936487866</v>
          </cell>
          <cell r="E1361">
            <v>64047047145</v>
          </cell>
          <cell r="F1361">
            <v>44516367138</v>
          </cell>
          <cell r="G1361">
            <v>405807859</v>
          </cell>
          <cell r="H1361">
            <v>405807859</v>
          </cell>
          <cell r="I1361">
            <v>0</v>
          </cell>
        </row>
        <row r="1362">
          <cell r="B1362">
            <v>240101</v>
          </cell>
          <cell r="C1362" t="str">
            <v>Bienes y servicios</v>
          </cell>
          <cell r="D1362">
            <v>9692737103</v>
          </cell>
          <cell r="E1362">
            <v>45610384557</v>
          </cell>
          <cell r="F1362">
            <v>36323455313</v>
          </cell>
          <cell r="G1362">
            <v>405807859</v>
          </cell>
          <cell r="H1362">
            <v>405807859</v>
          </cell>
          <cell r="I1362">
            <v>0</v>
          </cell>
        </row>
        <row r="1363">
          <cell r="B1363">
            <v>240102</v>
          </cell>
          <cell r="C1363" t="str">
            <v>Proyectos de inversión</v>
          </cell>
          <cell r="D1363">
            <v>10243750763</v>
          </cell>
          <cell r="E1363">
            <v>18436662588</v>
          </cell>
          <cell r="F1363">
            <v>8192911825</v>
          </cell>
          <cell r="G1363">
            <v>0</v>
          </cell>
          <cell r="H1363">
            <v>0</v>
          </cell>
          <cell r="I1363">
            <v>0</v>
          </cell>
        </row>
        <row r="1364">
          <cell r="B1364">
            <v>240200</v>
          </cell>
          <cell r="C1364" t="str">
            <v>SUBVENCIONES POR PAGAR</v>
          </cell>
          <cell r="D1364">
            <v>0</v>
          </cell>
          <cell r="E1364">
            <v>0</v>
          </cell>
          <cell r="F1364">
            <v>0</v>
          </cell>
          <cell r="G1364">
            <v>0</v>
          </cell>
          <cell r="H1364">
            <v>0</v>
          </cell>
          <cell r="I1364">
            <v>0</v>
          </cell>
        </row>
        <row r="1365">
          <cell r="B1365">
            <v>240205</v>
          </cell>
          <cell r="C1365" t="str">
            <v>Subvención por recursos transferidos a las empresas públicas</v>
          </cell>
          <cell r="D1365">
            <v>0</v>
          </cell>
          <cell r="E1365">
            <v>0</v>
          </cell>
          <cell r="F1365">
            <v>0</v>
          </cell>
          <cell r="G1365">
            <v>0</v>
          </cell>
          <cell r="H1365">
            <v>0</v>
          </cell>
          <cell r="I1365">
            <v>0</v>
          </cell>
        </row>
        <row r="1366">
          <cell r="B1366">
            <v>240206</v>
          </cell>
          <cell r="C1366" t="str">
            <v>Subvenciones por programas con otros sectores</v>
          </cell>
          <cell r="D1366">
            <v>0</v>
          </cell>
          <cell r="E1366">
            <v>0</v>
          </cell>
          <cell r="F1366">
            <v>0</v>
          </cell>
          <cell r="G1366">
            <v>0</v>
          </cell>
          <cell r="H1366">
            <v>0</v>
          </cell>
          <cell r="I1366">
            <v>0</v>
          </cell>
        </row>
        <row r="1367">
          <cell r="B1367">
            <v>240207</v>
          </cell>
          <cell r="C1367" t="str">
            <v>Subvención a las instituciones prestadoras de servicios de salud con recursos de Fonsaet</v>
          </cell>
          <cell r="D1367">
            <v>0</v>
          </cell>
          <cell r="E1367">
            <v>0</v>
          </cell>
          <cell r="F1367">
            <v>0</v>
          </cell>
          <cell r="G1367">
            <v>0</v>
          </cell>
          <cell r="H1367">
            <v>0</v>
          </cell>
          <cell r="I1367">
            <v>0</v>
          </cell>
        </row>
        <row r="1368">
          <cell r="B1368">
            <v>240290</v>
          </cell>
          <cell r="C1368" t="str">
            <v>Otras subvenciones</v>
          </cell>
          <cell r="D1368">
            <v>0</v>
          </cell>
          <cell r="E1368">
            <v>0</v>
          </cell>
          <cell r="F1368">
            <v>0</v>
          </cell>
          <cell r="G1368">
            <v>0</v>
          </cell>
          <cell r="H1368">
            <v>0</v>
          </cell>
          <cell r="I1368">
            <v>0</v>
          </cell>
        </row>
        <row r="1369">
          <cell r="B1369">
            <v>240300</v>
          </cell>
          <cell r="C1369" t="str">
            <v>TRANSFERENCIAS POR PAGAR</v>
          </cell>
          <cell r="D1369">
            <v>0</v>
          </cell>
          <cell r="E1369">
            <v>0</v>
          </cell>
          <cell r="F1369">
            <v>0</v>
          </cell>
          <cell r="G1369">
            <v>0</v>
          </cell>
          <cell r="H1369">
            <v>0</v>
          </cell>
          <cell r="I1369">
            <v>0</v>
          </cell>
        </row>
        <row r="1370">
          <cell r="B1370">
            <v>240313</v>
          </cell>
          <cell r="C1370" t="str">
            <v>Sistema General de Seguridad Social en Salud</v>
          </cell>
          <cell r="D1370">
            <v>0</v>
          </cell>
          <cell r="E1370">
            <v>0</v>
          </cell>
          <cell r="F1370">
            <v>0</v>
          </cell>
          <cell r="G1370">
            <v>0</v>
          </cell>
          <cell r="H1370">
            <v>0</v>
          </cell>
          <cell r="I1370">
            <v>0</v>
          </cell>
        </row>
        <row r="1371">
          <cell r="B1371">
            <v>240315</v>
          </cell>
          <cell r="C1371" t="str">
            <v>Otras transferencias</v>
          </cell>
          <cell r="D1371">
            <v>0</v>
          </cell>
          <cell r="E1371">
            <v>0</v>
          </cell>
          <cell r="F1371">
            <v>0</v>
          </cell>
          <cell r="G1371">
            <v>0</v>
          </cell>
          <cell r="H1371">
            <v>0</v>
          </cell>
          <cell r="I1371">
            <v>0</v>
          </cell>
        </row>
        <row r="1372">
          <cell r="B1372">
            <v>240316</v>
          </cell>
          <cell r="C1372" t="str">
            <v>Sistema General de Regalías</v>
          </cell>
          <cell r="D1372">
            <v>0</v>
          </cell>
          <cell r="E1372">
            <v>0</v>
          </cell>
          <cell r="F1372">
            <v>0</v>
          </cell>
          <cell r="G1372">
            <v>0</v>
          </cell>
          <cell r="H1372">
            <v>0</v>
          </cell>
          <cell r="I1372">
            <v>0</v>
          </cell>
        </row>
        <row r="1373">
          <cell r="B1373">
            <v>240317</v>
          </cell>
          <cell r="C1373" t="str">
            <v>Sistema General de Participaciones - Participación para salud</v>
          </cell>
          <cell r="D1373">
            <v>0</v>
          </cell>
          <cell r="E1373">
            <v>0</v>
          </cell>
          <cell r="F1373">
            <v>0</v>
          </cell>
          <cell r="G1373">
            <v>0</v>
          </cell>
          <cell r="H1373">
            <v>0</v>
          </cell>
          <cell r="I1373">
            <v>0</v>
          </cell>
        </row>
        <row r="1374">
          <cell r="B1374">
            <v>240318</v>
          </cell>
          <cell r="C1374" t="str">
            <v>Sistema General de Participaciones - Participación para educación</v>
          </cell>
          <cell r="D1374">
            <v>0</v>
          </cell>
          <cell r="E1374">
            <v>0</v>
          </cell>
          <cell r="F1374">
            <v>0</v>
          </cell>
          <cell r="G1374">
            <v>0</v>
          </cell>
          <cell r="H1374">
            <v>0</v>
          </cell>
          <cell r="I1374">
            <v>0</v>
          </cell>
        </row>
        <row r="1375">
          <cell r="B1375">
            <v>240319</v>
          </cell>
          <cell r="C1375" t="str">
            <v>Sistema General de Participaciones - Participación para propósito general</v>
          </cell>
          <cell r="D1375">
            <v>0</v>
          </cell>
          <cell r="E1375">
            <v>0</v>
          </cell>
          <cell r="F1375">
            <v>0</v>
          </cell>
          <cell r="G1375">
            <v>0</v>
          </cell>
          <cell r="H1375">
            <v>0</v>
          </cell>
          <cell r="I1375">
            <v>0</v>
          </cell>
        </row>
        <row r="1376">
          <cell r="B1376">
            <v>240320</v>
          </cell>
          <cell r="C1376" t="str">
            <v>Sistema General de Participaciones - Participación para pensiones - Fondo Nacional de Pensiones de las Entidades Territoriales</v>
          </cell>
          <cell r="D1376">
            <v>0</v>
          </cell>
          <cell r="E1376">
            <v>0</v>
          </cell>
          <cell r="F1376">
            <v>0</v>
          </cell>
          <cell r="G1376">
            <v>0</v>
          </cell>
          <cell r="H1376">
            <v>0</v>
          </cell>
          <cell r="I1376">
            <v>0</v>
          </cell>
        </row>
        <row r="1377">
          <cell r="B1377">
            <v>240321</v>
          </cell>
          <cell r="C1377" t="str">
            <v>Sistema General de Participaciones - Programas de alimentación escolar</v>
          </cell>
          <cell r="D1377">
            <v>0</v>
          </cell>
          <cell r="E1377">
            <v>0</v>
          </cell>
          <cell r="F1377">
            <v>0</v>
          </cell>
          <cell r="G1377">
            <v>0</v>
          </cell>
          <cell r="H1377">
            <v>0</v>
          </cell>
          <cell r="I1377">
            <v>0</v>
          </cell>
        </row>
        <row r="1378">
          <cell r="B1378">
            <v>240322</v>
          </cell>
          <cell r="C1378" t="str">
            <v>Sistema General de Participaciones - Municipios y distritos con ribera sobre el Río Grande de la Magdalena</v>
          </cell>
          <cell r="D1378">
            <v>0</v>
          </cell>
          <cell r="E1378">
            <v>0</v>
          </cell>
          <cell r="F1378">
            <v>0</v>
          </cell>
          <cell r="G1378">
            <v>0</v>
          </cell>
          <cell r="H1378">
            <v>0</v>
          </cell>
          <cell r="I1378">
            <v>0</v>
          </cell>
        </row>
        <row r="1379">
          <cell r="B1379">
            <v>240323</v>
          </cell>
          <cell r="C1379" t="str">
            <v>Sistema General de Participaciones - Resguardos indígenas</v>
          </cell>
          <cell r="D1379">
            <v>0</v>
          </cell>
          <cell r="E1379">
            <v>0</v>
          </cell>
          <cell r="F1379">
            <v>0</v>
          </cell>
          <cell r="G1379">
            <v>0</v>
          </cell>
          <cell r="H1379">
            <v>0</v>
          </cell>
          <cell r="I1379">
            <v>0</v>
          </cell>
        </row>
        <row r="1380">
          <cell r="B1380">
            <v>240324</v>
          </cell>
          <cell r="C1380" t="str">
            <v>Sistema General de Participaciones - Participación para agua potable y saneamiento básico</v>
          </cell>
          <cell r="D1380">
            <v>0</v>
          </cell>
          <cell r="E1380">
            <v>0</v>
          </cell>
          <cell r="F1380">
            <v>0</v>
          </cell>
          <cell r="G1380">
            <v>0</v>
          </cell>
          <cell r="H1380">
            <v>0</v>
          </cell>
          <cell r="I1380">
            <v>0</v>
          </cell>
        </row>
        <row r="1381">
          <cell r="B1381">
            <v>240325</v>
          </cell>
          <cell r="C1381" t="str">
            <v>Sistema General de Participaciones - Atención integral a la primera infancia</v>
          </cell>
          <cell r="D1381">
            <v>0</v>
          </cell>
          <cell r="E1381">
            <v>0</v>
          </cell>
          <cell r="F1381">
            <v>0</v>
          </cell>
          <cell r="G1381">
            <v>0</v>
          </cell>
          <cell r="H1381">
            <v>0</v>
          </cell>
          <cell r="I1381">
            <v>0</v>
          </cell>
        </row>
        <row r="1382">
          <cell r="B1382">
            <v>240600</v>
          </cell>
          <cell r="C1382" t="str">
            <v>ADQUISICIÓN DE BIENES Y SERVICIOS DEL EXTERIOR</v>
          </cell>
          <cell r="D1382">
            <v>0</v>
          </cell>
          <cell r="E1382">
            <v>0</v>
          </cell>
          <cell r="F1382">
            <v>0</v>
          </cell>
          <cell r="G1382">
            <v>0</v>
          </cell>
          <cell r="H1382">
            <v>0</v>
          </cell>
          <cell r="I1382">
            <v>0</v>
          </cell>
        </row>
        <row r="1383">
          <cell r="B1383">
            <v>240601</v>
          </cell>
          <cell r="C1383" t="str">
            <v>Bienes y servicios</v>
          </cell>
          <cell r="D1383">
            <v>0</v>
          </cell>
          <cell r="E1383">
            <v>0</v>
          </cell>
          <cell r="F1383">
            <v>0</v>
          </cell>
          <cell r="G1383">
            <v>0</v>
          </cell>
          <cell r="H1383">
            <v>0</v>
          </cell>
          <cell r="I1383">
            <v>0</v>
          </cell>
        </row>
        <row r="1384">
          <cell r="B1384">
            <v>240607</v>
          </cell>
          <cell r="C1384" t="str">
            <v>Proyectos de inversión</v>
          </cell>
          <cell r="D1384">
            <v>0</v>
          </cell>
          <cell r="E1384">
            <v>0</v>
          </cell>
          <cell r="F1384">
            <v>0</v>
          </cell>
          <cell r="G1384">
            <v>0</v>
          </cell>
          <cell r="H1384">
            <v>0</v>
          </cell>
          <cell r="I1384">
            <v>0</v>
          </cell>
        </row>
        <row r="1385">
          <cell r="B1385">
            <v>240700</v>
          </cell>
          <cell r="C1385" t="str">
            <v>RECURSOS A FAVOR DE TERCEROS</v>
          </cell>
          <cell r="D1385">
            <v>602581173.36000001</v>
          </cell>
          <cell r="E1385">
            <v>3559517213.3099999</v>
          </cell>
          <cell r="F1385">
            <v>3022082928.1500001</v>
          </cell>
          <cell r="G1385">
            <v>65146888.200000286</v>
          </cell>
          <cell r="H1385">
            <v>65146888.200000286</v>
          </cell>
          <cell r="I1385">
            <v>0</v>
          </cell>
        </row>
        <row r="1386">
          <cell r="B1386">
            <v>240701</v>
          </cell>
          <cell r="C1386" t="str">
            <v>Deducción de impuestos</v>
          </cell>
          <cell r="D1386">
            <v>0</v>
          </cell>
          <cell r="E1386">
            <v>0</v>
          </cell>
          <cell r="F1386">
            <v>0</v>
          </cell>
          <cell r="G1386">
            <v>0</v>
          </cell>
          <cell r="H1386">
            <v>0</v>
          </cell>
          <cell r="I1386">
            <v>0</v>
          </cell>
        </row>
        <row r="1387">
          <cell r="B1387">
            <v>240702</v>
          </cell>
          <cell r="C1387" t="str">
            <v>Regalías</v>
          </cell>
          <cell r="D1387">
            <v>0</v>
          </cell>
          <cell r="E1387">
            <v>0</v>
          </cell>
          <cell r="F1387">
            <v>0</v>
          </cell>
          <cell r="G1387">
            <v>0</v>
          </cell>
          <cell r="H1387">
            <v>0</v>
          </cell>
          <cell r="I1387">
            <v>0</v>
          </cell>
        </row>
        <row r="1388">
          <cell r="B1388">
            <v>240703</v>
          </cell>
          <cell r="C1388" t="str">
            <v>Impuestos</v>
          </cell>
          <cell r="D1388">
            <v>0</v>
          </cell>
          <cell r="E1388">
            <v>0</v>
          </cell>
          <cell r="F1388">
            <v>0</v>
          </cell>
          <cell r="G1388">
            <v>0</v>
          </cell>
          <cell r="H1388">
            <v>0</v>
          </cell>
          <cell r="I1388">
            <v>0</v>
          </cell>
        </row>
        <row r="1389">
          <cell r="B1389">
            <v>240704</v>
          </cell>
          <cell r="C1389" t="str">
            <v>Ventas por cuenta de terceros</v>
          </cell>
          <cell r="D1389">
            <v>0</v>
          </cell>
          <cell r="E1389">
            <v>0</v>
          </cell>
          <cell r="F1389">
            <v>0</v>
          </cell>
          <cell r="G1389">
            <v>0</v>
          </cell>
          <cell r="H1389">
            <v>0</v>
          </cell>
          <cell r="I1389">
            <v>0</v>
          </cell>
        </row>
        <row r="1390">
          <cell r="B1390">
            <v>240705</v>
          </cell>
          <cell r="C1390" t="str">
            <v>Sobretasa a la gasolina titularizada</v>
          </cell>
          <cell r="D1390">
            <v>0</v>
          </cell>
          <cell r="E1390">
            <v>0</v>
          </cell>
          <cell r="F1390">
            <v>0</v>
          </cell>
          <cell r="G1390">
            <v>0</v>
          </cell>
          <cell r="H1390">
            <v>0</v>
          </cell>
          <cell r="I1390">
            <v>0</v>
          </cell>
        </row>
        <row r="1391">
          <cell r="B1391">
            <v>240706</v>
          </cell>
          <cell r="C1391" t="str">
            <v>Cobro cartera de terceros</v>
          </cell>
          <cell r="D1391">
            <v>0</v>
          </cell>
          <cell r="E1391">
            <v>0</v>
          </cell>
          <cell r="F1391">
            <v>0</v>
          </cell>
          <cell r="G1391">
            <v>0</v>
          </cell>
          <cell r="H1391">
            <v>0</v>
          </cell>
          <cell r="I1391">
            <v>0</v>
          </cell>
        </row>
        <row r="1392">
          <cell r="B1392">
            <v>240707</v>
          </cell>
          <cell r="C1392" t="str">
            <v>Venta de bienes aprehendidos, incautados o declarados a favor de la Nación</v>
          </cell>
          <cell r="D1392">
            <v>0</v>
          </cell>
          <cell r="E1392">
            <v>0</v>
          </cell>
          <cell r="F1392">
            <v>0</v>
          </cell>
          <cell r="G1392">
            <v>0</v>
          </cell>
          <cell r="H1392">
            <v>0</v>
          </cell>
          <cell r="I1392">
            <v>0</v>
          </cell>
        </row>
        <row r="1393">
          <cell r="B1393">
            <v>240708</v>
          </cell>
          <cell r="C1393" t="str">
            <v>Recursos del Sistema General de Participaciones para los resguardos indígenas</v>
          </cell>
          <cell r="D1393">
            <v>0</v>
          </cell>
          <cell r="E1393">
            <v>0</v>
          </cell>
          <cell r="F1393">
            <v>0</v>
          </cell>
          <cell r="G1393">
            <v>0</v>
          </cell>
          <cell r="H1393">
            <v>0</v>
          </cell>
          <cell r="I1393">
            <v>0</v>
          </cell>
        </row>
        <row r="1394">
          <cell r="B1394">
            <v>240709</v>
          </cell>
          <cell r="C1394" t="str">
            <v>Cuota de fomento</v>
          </cell>
          <cell r="D1394">
            <v>0</v>
          </cell>
          <cell r="E1394">
            <v>0</v>
          </cell>
          <cell r="F1394">
            <v>0</v>
          </cell>
          <cell r="G1394">
            <v>0</v>
          </cell>
          <cell r="H1394">
            <v>0</v>
          </cell>
          <cell r="I1394">
            <v>0</v>
          </cell>
        </row>
        <row r="1395">
          <cell r="B1395">
            <v>240710</v>
          </cell>
          <cell r="C1395" t="str">
            <v>Seguro sobre préstamos</v>
          </cell>
          <cell r="D1395">
            <v>0</v>
          </cell>
          <cell r="E1395">
            <v>0</v>
          </cell>
          <cell r="F1395">
            <v>0</v>
          </cell>
          <cell r="G1395">
            <v>0</v>
          </cell>
          <cell r="H1395">
            <v>0</v>
          </cell>
          <cell r="I1395">
            <v>0</v>
          </cell>
        </row>
        <row r="1396">
          <cell r="B1396">
            <v>240719</v>
          </cell>
          <cell r="C1396" t="str">
            <v>Recaudos del porcentaje y sobretasa ambiental al impuesto predial</v>
          </cell>
          <cell r="D1396">
            <v>0</v>
          </cell>
          <cell r="E1396">
            <v>0</v>
          </cell>
          <cell r="F1396">
            <v>0</v>
          </cell>
          <cell r="G1396">
            <v>0</v>
          </cell>
          <cell r="H1396">
            <v>0</v>
          </cell>
          <cell r="I1396">
            <v>0</v>
          </cell>
        </row>
        <row r="1397">
          <cell r="B1397">
            <v>240720</v>
          </cell>
          <cell r="C1397" t="str">
            <v>Recaudos por clasificar</v>
          </cell>
          <cell r="D1397">
            <v>0</v>
          </cell>
          <cell r="E1397">
            <v>0</v>
          </cell>
          <cell r="F1397">
            <v>0</v>
          </cell>
          <cell r="G1397">
            <v>0</v>
          </cell>
          <cell r="H1397">
            <v>0</v>
          </cell>
          <cell r="I1397">
            <v>0</v>
          </cell>
        </row>
        <row r="1398">
          <cell r="B1398">
            <v>240722</v>
          </cell>
          <cell r="C1398" t="str">
            <v>Estampillas</v>
          </cell>
          <cell r="D1398">
            <v>0</v>
          </cell>
          <cell r="E1398">
            <v>0</v>
          </cell>
          <cell r="F1398">
            <v>0</v>
          </cell>
          <cell r="G1398">
            <v>0</v>
          </cell>
          <cell r="H1398">
            <v>0</v>
          </cell>
          <cell r="I1398">
            <v>0</v>
          </cell>
        </row>
        <row r="1399">
          <cell r="B1399">
            <v>240723</v>
          </cell>
          <cell r="C1399" t="str">
            <v>Fondo de Solidaridad y Redistribución del Ingreso - Servicios públicos</v>
          </cell>
          <cell r="D1399">
            <v>0</v>
          </cell>
          <cell r="E1399">
            <v>0</v>
          </cell>
          <cell r="F1399">
            <v>0</v>
          </cell>
          <cell r="G1399">
            <v>0</v>
          </cell>
          <cell r="H1399">
            <v>0</v>
          </cell>
          <cell r="I1399">
            <v>0</v>
          </cell>
        </row>
        <row r="1400">
          <cell r="B1400">
            <v>240725</v>
          </cell>
          <cell r="C1400" t="str">
            <v>Venta de servicios públicos</v>
          </cell>
          <cell r="D1400">
            <v>0</v>
          </cell>
          <cell r="E1400">
            <v>0</v>
          </cell>
          <cell r="F1400">
            <v>0</v>
          </cell>
          <cell r="G1400">
            <v>0</v>
          </cell>
          <cell r="H1400">
            <v>0</v>
          </cell>
          <cell r="I1400">
            <v>0</v>
          </cell>
        </row>
        <row r="1401">
          <cell r="B1401">
            <v>240726</v>
          </cell>
          <cell r="C1401" t="str">
            <v>Rendimientos financieros</v>
          </cell>
          <cell r="D1401">
            <v>0</v>
          </cell>
          <cell r="E1401">
            <v>0</v>
          </cell>
          <cell r="F1401">
            <v>0</v>
          </cell>
          <cell r="G1401">
            <v>0</v>
          </cell>
          <cell r="H1401">
            <v>0</v>
          </cell>
          <cell r="I1401">
            <v>0</v>
          </cell>
        </row>
        <row r="1402">
          <cell r="B1402">
            <v>240790</v>
          </cell>
          <cell r="C1402" t="str">
            <v>Otros recursos a favor de terceros</v>
          </cell>
          <cell r="D1402">
            <v>602581173.36000001</v>
          </cell>
          <cell r="E1402">
            <v>3559517213.3099999</v>
          </cell>
          <cell r="F1402">
            <v>3022082928.1500001</v>
          </cell>
          <cell r="G1402">
            <v>65146888.200000286</v>
          </cell>
          <cell r="H1402">
            <v>65146888.200000286</v>
          </cell>
          <cell r="I1402">
            <v>0</v>
          </cell>
        </row>
        <row r="1403">
          <cell r="B1403">
            <v>241000</v>
          </cell>
          <cell r="C1403" t="str">
            <v>RECURSOS DESTINADOS A LA FINANCIACIÓN DEL SISTEMA GENERAL DE SEGURIDAD SOCIAL EN SALUD</v>
          </cell>
          <cell r="D1403">
            <v>0</v>
          </cell>
          <cell r="E1403">
            <v>0</v>
          </cell>
          <cell r="F1403">
            <v>0</v>
          </cell>
          <cell r="G1403">
            <v>0</v>
          </cell>
          <cell r="H1403">
            <v>0</v>
          </cell>
          <cell r="I1403">
            <v>0</v>
          </cell>
        </row>
        <row r="1404">
          <cell r="B1404">
            <v>241001</v>
          </cell>
          <cell r="C1404" t="str">
            <v>Proceso de compensación régimen contributivo</v>
          </cell>
          <cell r="D1404">
            <v>0</v>
          </cell>
          <cell r="E1404">
            <v>0</v>
          </cell>
          <cell r="F1404">
            <v>0</v>
          </cell>
          <cell r="G1404">
            <v>0</v>
          </cell>
          <cell r="H1404">
            <v>0</v>
          </cell>
          <cell r="I1404">
            <v>0</v>
          </cell>
        </row>
        <row r="1405">
          <cell r="B1405">
            <v>241002</v>
          </cell>
          <cell r="C1405" t="str">
            <v>Prestaciones económicas régimen de excepción</v>
          </cell>
          <cell r="D1405">
            <v>0</v>
          </cell>
          <cell r="E1405">
            <v>0</v>
          </cell>
          <cell r="F1405">
            <v>0</v>
          </cell>
          <cell r="G1405">
            <v>0</v>
          </cell>
          <cell r="H1405">
            <v>0</v>
          </cell>
          <cell r="I1405">
            <v>0</v>
          </cell>
        </row>
        <row r="1406">
          <cell r="B1406">
            <v>241003</v>
          </cell>
          <cell r="C1406" t="str">
            <v>UPC régimen subsidiado</v>
          </cell>
          <cell r="D1406">
            <v>0</v>
          </cell>
          <cell r="E1406">
            <v>0</v>
          </cell>
          <cell r="F1406">
            <v>0</v>
          </cell>
          <cell r="G1406">
            <v>0</v>
          </cell>
          <cell r="H1406">
            <v>0</v>
          </cell>
          <cell r="I1406">
            <v>0</v>
          </cell>
        </row>
        <row r="1407">
          <cell r="B1407">
            <v>241004</v>
          </cell>
          <cell r="C1407" t="str">
            <v>Atención e indemnizaciones a víctimas de eventos terroristas, catastróficos o del conflicto</v>
          </cell>
          <cell r="D1407">
            <v>0</v>
          </cell>
          <cell r="E1407">
            <v>0</v>
          </cell>
          <cell r="F1407">
            <v>0</v>
          </cell>
          <cell r="G1407">
            <v>0</v>
          </cell>
          <cell r="H1407">
            <v>0</v>
          </cell>
          <cell r="I1407">
            <v>0</v>
          </cell>
        </row>
        <row r="1408">
          <cell r="B1408">
            <v>241005</v>
          </cell>
          <cell r="C1408" t="str">
            <v>Programas de promoción y prevención</v>
          </cell>
          <cell r="D1408">
            <v>0</v>
          </cell>
          <cell r="E1408">
            <v>0</v>
          </cell>
          <cell r="F1408">
            <v>0</v>
          </cell>
          <cell r="G1408">
            <v>0</v>
          </cell>
          <cell r="H1408">
            <v>0</v>
          </cell>
          <cell r="I1408">
            <v>0</v>
          </cell>
        </row>
        <row r="1409">
          <cell r="B1409">
            <v>241006</v>
          </cell>
          <cell r="C1409" t="str">
            <v>Programa mujeres víctimas de violencia</v>
          </cell>
          <cell r="D1409">
            <v>0</v>
          </cell>
          <cell r="E1409">
            <v>0</v>
          </cell>
          <cell r="F1409">
            <v>0</v>
          </cell>
          <cell r="G1409">
            <v>0</v>
          </cell>
          <cell r="H1409">
            <v>0</v>
          </cell>
          <cell r="I1409">
            <v>0</v>
          </cell>
        </row>
        <row r="1410">
          <cell r="B1410">
            <v>241007</v>
          </cell>
          <cell r="C1410" t="str">
            <v>Prestaciones excepcionales</v>
          </cell>
          <cell r="D1410">
            <v>0</v>
          </cell>
          <cell r="E1410">
            <v>0</v>
          </cell>
          <cell r="F1410">
            <v>0</v>
          </cell>
          <cell r="G1410">
            <v>0</v>
          </cell>
          <cell r="H1410">
            <v>0</v>
          </cell>
          <cell r="I1410">
            <v>0</v>
          </cell>
        </row>
        <row r="1411">
          <cell r="B1411">
            <v>241008</v>
          </cell>
          <cell r="C1411" t="str">
            <v>Fortalecimiento de la red nacional de urgencias y eventos catastróficos</v>
          </cell>
          <cell r="D1411">
            <v>0</v>
          </cell>
          <cell r="E1411">
            <v>0</v>
          </cell>
          <cell r="F1411">
            <v>0</v>
          </cell>
          <cell r="G1411">
            <v>0</v>
          </cell>
          <cell r="H1411">
            <v>0</v>
          </cell>
          <cell r="I1411">
            <v>0</v>
          </cell>
        </row>
        <row r="1412">
          <cell r="B1412">
            <v>241009</v>
          </cell>
          <cell r="C1412" t="str">
            <v>Inspección, vigilancia y control a las entidades territoriales</v>
          </cell>
          <cell r="D1412">
            <v>0</v>
          </cell>
          <cell r="E1412">
            <v>0</v>
          </cell>
          <cell r="F1412">
            <v>0</v>
          </cell>
          <cell r="G1412">
            <v>0</v>
          </cell>
          <cell r="H1412">
            <v>0</v>
          </cell>
          <cell r="I1412">
            <v>0</v>
          </cell>
        </row>
        <row r="1413">
          <cell r="B1413">
            <v>241090</v>
          </cell>
          <cell r="C1413" t="str">
            <v>Otros recursos destinados a la financiación del Sistema General de Seguridad Social en Salud</v>
          </cell>
          <cell r="D1413">
            <v>0</v>
          </cell>
          <cell r="E1413">
            <v>0</v>
          </cell>
          <cell r="F1413">
            <v>0</v>
          </cell>
          <cell r="G1413">
            <v>0</v>
          </cell>
          <cell r="H1413">
            <v>0</v>
          </cell>
          <cell r="I1413">
            <v>0</v>
          </cell>
        </row>
        <row r="1414">
          <cell r="B1414">
            <v>242400</v>
          </cell>
          <cell r="C1414" t="str">
            <v>DESCUENTOS DE NÓMINA</v>
          </cell>
          <cell r="D1414">
            <v>44702257</v>
          </cell>
          <cell r="E1414">
            <v>670268761</v>
          </cell>
          <cell r="F1414">
            <v>796701694</v>
          </cell>
          <cell r="G1414">
            <v>171135190</v>
          </cell>
          <cell r="H1414">
            <v>171135190</v>
          </cell>
          <cell r="I1414">
            <v>0</v>
          </cell>
        </row>
        <row r="1415">
          <cell r="B1415">
            <v>242401</v>
          </cell>
          <cell r="C1415" t="str">
            <v>Aportes a fondos pensionales</v>
          </cell>
          <cell r="D1415">
            <v>6750985</v>
          </cell>
          <cell r="E1415">
            <v>136674149</v>
          </cell>
          <cell r="F1415">
            <v>205347650</v>
          </cell>
          <cell r="G1415">
            <v>75424486</v>
          </cell>
          <cell r="H1415">
            <v>75424486</v>
          </cell>
          <cell r="I1415">
            <v>0</v>
          </cell>
        </row>
        <row r="1416">
          <cell r="B1416">
            <v>242402</v>
          </cell>
          <cell r="C1416" t="str">
            <v>Aportes a seguridad social en salud</v>
          </cell>
          <cell r="D1416">
            <v>6361978</v>
          </cell>
          <cell r="E1416">
            <v>113863715</v>
          </cell>
          <cell r="F1416">
            <v>171623260</v>
          </cell>
          <cell r="G1416">
            <v>64121523</v>
          </cell>
          <cell r="H1416">
            <v>64121523</v>
          </cell>
          <cell r="I1416">
            <v>0</v>
          </cell>
        </row>
        <row r="1417">
          <cell r="B1417">
            <v>242404</v>
          </cell>
          <cell r="C1417" t="str">
            <v>Sindicatos</v>
          </cell>
          <cell r="D1417">
            <v>0</v>
          </cell>
          <cell r="E1417">
            <v>13219121</v>
          </cell>
          <cell r="F1417">
            <v>13219121</v>
          </cell>
          <cell r="G1417">
            <v>0</v>
          </cell>
          <cell r="H1417">
            <v>0</v>
          </cell>
          <cell r="I1417">
            <v>0</v>
          </cell>
        </row>
        <row r="1418">
          <cell r="B1418">
            <v>242405</v>
          </cell>
          <cell r="C1418" t="str">
            <v>Cooperativas</v>
          </cell>
          <cell r="D1418">
            <v>0</v>
          </cell>
          <cell r="E1418">
            <v>98345486</v>
          </cell>
          <cell r="F1418">
            <v>98345486</v>
          </cell>
          <cell r="G1418">
            <v>0</v>
          </cell>
          <cell r="H1418">
            <v>0</v>
          </cell>
          <cell r="I1418">
            <v>0</v>
          </cell>
        </row>
        <row r="1419">
          <cell r="B1419">
            <v>242406</v>
          </cell>
          <cell r="C1419" t="str">
            <v>Fondos de empleados</v>
          </cell>
          <cell r="D1419">
            <v>0</v>
          </cell>
          <cell r="E1419">
            <v>0</v>
          </cell>
          <cell r="F1419">
            <v>0</v>
          </cell>
          <cell r="G1419">
            <v>0</v>
          </cell>
          <cell r="H1419">
            <v>0</v>
          </cell>
          <cell r="I1419">
            <v>0</v>
          </cell>
        </row>
        <row r="1420">
          <cell r="B1420">
            <v>242407</v>
          </cell>
          <cell r="C1420" t="str">
            <v>Libranzas</v>
          </cell>
          <cell r="D1420">
            <v>0</v>
          </cell>
          <cell r="E1420">
            <v>224425475</v>
          </cell>
          <cell r="F1420">
            <v>224425475</v>
          </cell>
          <cell r="G1420">
            <v>0</v>
          </cell>
          <cell r="H1420">
            <v>0</v>
          </cell>
          <cell r="I1420">
            <v>0</v>
          </cell>
        </row>
        <row r="1421">
          <cell r="B1421">
            <v>242408</v>
          </cell>
          <cell r="C1421" t="str">
            <v>Contratos de medicina prepagada</v>
          </cell>
          <cell r="D1421">
            <v>0</v>
          </cell>
          <cell r="E1421">
            <v>44037120</v>
          </cell>
          <cell r="F1421">
            <v>44037120</v>
          </cell>
          <cell r="G1421">
            <v>0</v>
          </cell>
          <cell r="H1421">
            <v>0</v>
          </cell>
          <cell r="I1421">
            <v>0</v>
          </cell>
        </row>
        <row r="1422">
          <cell r="B1422">
            <v>242409</v>
          </cell>
          <cell r="C1422" t="str">
            <v>Descuentos no autorizados</v>
          </cell>
          <cell r="D1422">
            <v>0</v>
          </cell>
          <cell r="E1422">
            <v>0</v>
          </cell>
          <cell r="F1422">
            <v>0</v>
          </cell>
          <cell r="G1422">
            <v>0</v>
          </cell>
          <cell r="H1422">
            <v>0</v>
          </cell>
          <cell r="I1422">
            <v>0</v>
          </cell>
        </row>
        <row r="1423">
          <cell r="B1423">
            <v>242410</v>
          </cell>
          <cell r="C1423" t="str">
            <v>Fondos mutuos</v>
          </cell>
          <cell r="D1423">
            <v>0</v>
          </cell>
          <cell r="E1423">
            <v>0</v>
          </cell>
          <cell r="F1423">
            <v>0</v>
          </cell>
          <cell r="G1423">
            <v>0</v>
          </cell>
          <cell r="H1423">
            <v>0</v>
          </cell>
          <cell r="I1423">
            <v>0</v>
          </cell>
        </row>
        <row r="1424">
          <cell r="B1424">
            <v>242411</v>
          </cell>
          <cell r="C1424" t="str">
            <v>Embargos judiciales</v>
          </cell>
          <cell r="D1424">
            <v>0</v>
          </cell>
          <cell r="E1424">
            <v>3990169</v>
          </cell>
          <cell r="F1424">
            <v>3990169</v>
          </cell>
          <cell r="G1424">
            <v>0</v>
          </cell>
          <cell r="H1424">
            <v>0</v>
          </cell>
          <cell r="I1424">
            <v>0</v>
          </cell>
        </row>
        <row r="1425">
          <cell r="B1425">
            <v>242412</v>
          </cell>
          <cell r="C1425" t="str">
            <v>Seguros</v>
          </cell>
          <cell r="D1425">
            <v>0</v>
          </cell>
          <cell r="E1425">
            <v>0</v>
          </cell>
          <cell r="F1425">
            <v>0</v>
          </cell>
          <cell r="G1425">
            <v>0</v>
          </cell>
          <cell r="H1425">
            <v>0</v>
          </cell>
          <cell r="I1425">
            <v>0</v>
          </cell>
        </row>
        <row r="1426">
          <cell r="B1426">
            <v>242413</v>
          </cell>
          <cell r="C1426" t="str">
            <v>Cuenta de ahorro para el fomento de la construcción (AFC)</v>
          </cell>
          <cell r="D1426">
            <v>0</v>
          </cell>
          <cell r="E1426">
            <v>20073333</v>
          </cell>
          <cell r="F1426">
            <v>20073333</v>
          </cell>
          <cell r="G1426">
            <v>0</v>
          </cell>
          <cell r="H1426">
            <v>0</v>
          </cell>
          <cell r="I1426">
            <v>0</v>
          </cell>
        </row>
        <row r="1427">
          <cell r="B1427">
            <v>242490</v>
          </cell>
          <cell r="C1427" t="str">
            <v>Otros descuentos de nómina</v>
          </cell>
          <cell r="D1427">
            <v>31589294</v>
          </cell>
          <cell r="E1427">
            <v>15640193</v>
          </cell>
          <cell r="F1427">
            <v>15640080</v>
          </cell>
          <cell r="G1427">
            <v>31589181</v>
          </cell>
          <cell r="H1427">
            <v>31589181</v>
          </cell>
          <cell r="I1427">
            <v>0</v>
          </cell>
        </row>
        <row r="1428">
          <cell r="B1428">
            <v>242500</v>
          </cell>
          <cell r="C1428" t="str">
            <v>ACREEDORES</v>
          </cell>
          <cell r="D1428">
            <v>0</v>
          </cell>
          <cell r="E1428">
            <v>0</v>
          </cell>
          <cell r="F1428">
            <v>0</v>
          </cell>
          <cell r="G1428">
            <v>0</v>
          </cell>
          <cell r="H1428">
            <v>0</v>
          </cell>
          <cell r="I1428">
            <v>0</v>
          </cell>
        </row>
        <row r="1429">
          <cell r="B1429">
            <v>242504</v>
          </cell>
          <cell r="C1429" t="str">
            <v>Servicios públicos</v>
          </cell>
          <cell r="D1429">
            <v>0</v>
          </cell>
          <cell r="E1429">
            <v>0</v>
          </cell>
          <cell r="F1429">
            <v>0</v>
          </cell>
          <cell r="G1429">
            <v>0</v>
          </cell>
          <cell r="H1429">
            <v>0</v>
          </cell>
          <cell r="I1429">
            <v>0</v>
          </cell>
        </row>
        <row r="1430">
          <cell r="B1430">
            <v>242513</v>
          </cell>
          <cell r="C1430" t="str">
            <v>Saldos a favor de beneficiarios</v>
          </cell>
          <cell r="D1430">
            <v>0</v>
          </cell>
          <cell r="E1430">
            <v>0</v>
          </cell>
          <cell r="F1430">
            <v>0</v>
          </cell>
          <cell r="G1430">
            <v>0</v>
          </cell>
          <cell r="H1430">
            <v>0</v>
          </cell>
          <cell r="I1430">
            <v>0</v>
          </cell>
        </row>
        <row r="1431">
          <cell r="B1431">
            <v>242519</v>
          </cell>
          <cell r="C1431" t="str">
            <v>Aportes a seguridad social en salud</v>
          </cell>
          <cell r="D1431">
            <v>0</v>
          </cell>
          <cell r="E1431">
            <v>0</v>
          </cell>
          <cell r="F1431">
            <v>0</v>
          </cell>
          <cell r="G1431">
            <v>0</v>
          </cell>
          <cell r="H1431">
            <v>0</v>
          </cell>
          <cell r="I1431">
            <v>0</v>
          </cell>
        </row>
        <row r="1432">
          <cell r="B1432">
            <v>242590</v>
          </cell>
          <cell r="C1432" t="str">
            <v>Otros acreedores</v>
          </cell>
          <cell r="D1432">
            <v>0</v>
          </cell>
          <cell r="E1432">
            <v>0</v>
          </cell>
          <cell r="F1432">
            <v>0</v>
          </cell>
          <cell r="G1432">
            <v>0</v>
          </cell>
          <cell r="H1432">
            <v>0</v>
          </cell>
          <cell r="I1432">
            <v>0</v>
          </cell>
        </row>
        <row r="1433">
          <cell r="B1433">
            <v>243000</v>
          </cell>
          <cell r="C1433" t="str">
            <v>SUBSIDIOS ASIGNADOS</v>
          </cell>
          <cell r="D1433">
            <v>0</v>
          </cell>
          <cell r="E1433">
            <v>0</v>
          </cell>
          <cell r="F1433">
            <v>0</v>
          </cell>
          <cell r="G1433">
            <v>0</v>
          </cell>
          <cell r="H1433">
            <v>0</v>
          </cell>
          <cell r="I1433">
            <v>0</v>
          </cell>
        </row>
        <row r="1434">
          <cell r="B1434">
            <v>243001</v>
          </cell>
          <cell r="C1434" t="str">
            <v>Vivienda</v>
          </cell>
          <cell r="D1434">
            <v>0</v>
          </cell>
          <cell r="E1434">
            <v>0</v>
          </cell>
          <cell r="F1434">
            <v>0</v>
          </cell>
          <cell r="G1434">
            <v>0</v>
          </cell>
          <cell r="H1434">
            <v>0</v>
          </cell>
          <cell r="I1434">
            <v>0</v>
          </cell>
        </row>
        <row r="1435">
          <cell r="B1435">
            <v>243002</v>
          </cell>
          <cell r="C1435" t="str">
            <v>Educación</v>
          </cell>
          <cell r="D1435">
            <v>0</v>
          </cell>
          <cell r="E1435">
            <v>0</v>
          </cell>
          <cell r="F1435">
            <v>0</v>
          </cell>
          <cell r="G1435">
            <v>0</v>
          </cell>
          <cell r="H1435">
            <v>0</v>
          </cell>
          <cell r="I1435">
            <v>0</v>
          </cell>
        </row>
        <row r="1436">
          <cell r="B1436">
            <v>243004</v>
          </cell>
          <cell r="C1436" t="str">
            <v>Asistencia social</v>
          </cell>
          <cell r="D1436">
            <v>0</v>
          </cell>
          <cell r="E1436">
            <v>0</v>
          </cell>
          <cell r="F1436">
            <v>0</v>
          </cell>
          <cell r="G1436">
            <v>0</v>
          </cell>
          <cell r="H1436">
            <v>0</v>
          </cell>
          <cell r="I1436">
            <v>0</v>
          </cell>
        </row>
        <row r="1437">
          <cell r="B1437">
            <v>243005</v>
          </cell>
          <cell r="C1437" t="str">
            <v>Salud</v>
          </cell>
          <cell r="D1437">
            <v>0</v>
          </cell>
          <cell r="E1437">
            <v>0</v>
          </cell>
          <cell r="F1437">
            <v>0</v>
          </cell>
          <cell r="G1437">
            <v>0</v>
          </cell>
          <cell r="H1437">
            <v>0</v>
          </cell>
          <cell r="I1437">
            <v>0</v>
          </cell>
        </row>
        <row r="1438">
          <cell r="B1438">
            <v>243006</v>
          </cell>
          <cell r="C1438" t="str">
            <v>Para compra de tierras</v>
          </cell>
          <cell r="D1438">
            <v>0</v>
          </cell>
          <cell r="E1438">
            <v>0</v>
          </cell>
          <cell r="F1438">
            <v>0</v>
          </cell>
          <cell r="G1438">
            <v>0</v>
          </cell>
          <cell r="H1438">
            <v>0</v>
          </cell>
          <cell r="I1438">
            <v>0</v>
          </cell>
        </row>
        <row r="1439">
          <cell r="B1439">
            <v>243007</v>
          </cell>
          <cell r="C1439" t="str">
            <v>Para distritos de riego</v>
          </cell>
          <cell r="D1439">
            <v>0</v>
          </cell>
          <cell r="E1439">
            <v>0</v>
          </cell>
          <cell r="F1439">
            <v>0</v>
          </cell>
          <cell r="G1439">
            <v>0</v>
          </cell>
          <cell r="H1439">
            <v>0</v>
          </cell>
          <cell r="I1439">
            <v>0</v>
          </cell>
        </row>
        <row r="1440">
          <cell r="B1440">
            <v>243008</v>
          </cell>
          <cell r="C1440" t="str">
            <v>Para centros de conciliación y comisarías</v>
          </cell>
          <cell r="D1440">
            <v>0</v>
          </cell>
          <cell r="E1440">
            <v>0</v>
          </cell>
          <cell r="F1440">
            <v>0</v>
          </cell>
          <cell r="G1440">
            <v>0</v>
          </cell>
          <cell r="H1440">
            <v>0</v>
          </cell>
          <cell r="I1440">
            <v>0</v>
          </cell>
        </row>
        <row r="1441">
          <cell r="B1441">
            <v>243011</v>
          </cell>
          <cell r="C1441" t="str">
            <v>Servicio de energía</v>
          </cell>
          <cell r="D1441">
            <v>0</v>
          </cell>
          <cell r="E1441">
            <v>0</v>
          </cell>
          <cell r="F1441">
            <v>0</v>
          </cell>
          <cell r="G1441">
            <v>0</v>
          </cell>
          <cell r="H1441">
            <v>0</v>
          </cell>
          <cell r="I1441">
            <v>0</v>
          </cell>
        </row>
        <row r="1442">
          <cell r="B1442">
            <v>243012</v>
          </cell>
          <cell r="C1442" t="str">
            <v>Servicio de acueducto</v>
          </cell>
          <cell r="D1442">
            <v>0</v>
          </cell>
          <cell r="E1442">
            <v>0</v>
          </cell>
          <cell r="F1442">
            <v>0</v>
          </cell>
          <cell r="G1442">
            <v>0</v>
          </cell>
          <cell r="H1442">
            <v>0</v>
          </cell>
          <cell r="I1442">
            <v>0</v>
          </cell>
        </row>
        <row r="1443">
          <cell r="B1443">
            <v>243013</v>
          </cell>
          <cell r="C1443" t="str">
            <v>Servicio de alcantarillado</v>
          </cell>
          <cell r="D1443">
            <v>0</v>
          </cell>
          <cell r="E1443">
            <v>0</v>
          </cell>
          <cell r="F1443">
            <v>0</v>
          </cell>
          <cell r="G1443">
            <v>0</v>
          </cell>
          <cell r="H1443">
            <v>0</v>
          </cell>
          <cell r="I1443">
            <v>0</v>
          </cell>
        </row>
        <row r="1444">
          <cell r="B1444">
            <v>243014</v>
          </cell>
          <cell r="C1444" t="str">
            <v>Servicio de aseo</v>
          </cell>
          <cell r="D1444">
            <v>0</v>
          </cell>
          <cell r="E1444">
            <v>0</v>
          </cell>
          <cell r="F1444">
            <v>0</v>
          </cell>
          <cell r="G1444">
            <v>0</v>
          </cell>
          <cell r="H1444">
            <v>0</v>
          </cell>
          <cell r="I1444">
            <v>0</v>
          </cell>
        </row>
        <row r="1445">
          <cell r="B1445">
            <v>243015</v>
          </cell>
          <cell r="C1445" t="str">
            <v>Servicio de gas combustible</v>
          </cell>
          <cell r="D1445">
            <v>0</v>
          </cell>
          <cell r="E1445">
            <v>0</v>
          </cell>
          <cell r="F1445">
            <v>0</v>
          </cell>
          <cell r="G1445">
            <v>0</v>
          </cell>
          <cell r="H1445">
            <v>0</v>
          </cell>
          <cell r="I1445">
            <v>0</v>
          </cell>
        </row>
        <row r="1446">
          <cell r="B1446">
            <v>243016</v>
          </cell>
          <cell r="C1446" t="str">
            <v>Servicio de telecomunicaciones</v>
          </cell>
          <cell r="D1446">
            <v>0</v>
          </cell>
          <cell r="E1446">
            <v>0</v>
          </cell>
          <cell r="F1446">
            <v>0</v>
          </cell>
          <cell r="G1446">
            <v>0</v>
          </cell>
          <cell r="H1446">
            <v>0</v>
          </cell>
          <cell r="I1446">
            <v>0</v>
          </cell>
        </row>
        <row r="1447">
          <cell r="B1447">
            <v>243017</v>
          </cell>
          <cell r="C1447" t="str">
            <v>Al deporte</v>
          </cell>
          <cell r="D1447">
            <v>0</v>
          </cell>
          <cell r="E1447">
            <v>0</v>
          </cell>
          <cell r="F1447">
            <v>0</v>
          </cell>
          <cell r="G1447">
            <v>0</v>
          </cell>
          <cell r="H1447">
            <v>0</v>
          </cell>
          <cell r="I1447">
            <v>0</v>
          </cell>
        </row>
        <row r="1448">
          <cell r="B1448">
            <v>243018</v>
          </cell>
          <cell r="C1448" t="str">
            <v>Al transporte, consumo e importación de combustible</v>
          </cell>
          <cell r="D1448">
            <v>0</v>
          </cell>
          <cell r="E1448">
            <v>0</v>
          </cell>
          <cell r="F1448">
            <v>0</v>
          </cell>
          <cell r="G1448">
            <v>0</v>
          </cell>
          <cell r="H1448">
            <v>0</v>
          </cell>
          <cell r="I1448">
            <v>0</v>
          </cell>
        </row>
        <row r="1449">
          <cell r="B1449">
            <v>243090</v>
          </cell>
          <cell r="C1449" t="str">
            <v>Otros subsidios asignados</v>
          </cell>
          <cell r="D1449">
            <v>0</v>
          </cell>
          <cell r="E1449">
            <v>0</v>
          </cell>
          <cell r="F1449">
            <v>0</v>
          </cell>
          <cell r="G1449">
            <v>0</v>
          </cell>
          <cell r="H1449">
            <v>0</v>
          </cell>
          <cell r="I1449">
            <v>0</v>
          </cell>
        </row>
        <row r="1450">
          <cell r="B1450">
            <v>243600</v>
          </cell>
          <cell r="C1450" t="str">
            <v>RETENCIÓN EN LA FUENTE E IMPUESTO DE TIMBRE</v>
          </cell>
          <cell r="D1450">
            <v>4627191063</v>
          </cell>
          <cell r="E1450">
            <v>8224685808</v>
          </cell>
          <cell r="F1450">
            <v>5234551616</v>
          </cell>
          <cell r="G1450">
            <v>1637056871</v>
          </cell>
          <cell r="H1450">
            <v>1637056871</v>
          </cell>
          <cell r="I1450">
            <v>0</v>
          </cell>
        </row>
        <row r="1451">
          <cell r="B1451">
            <v>243602</v>
          </cell>
          <cell r="C1451" t="str">
            <v>Dividendos y participaciones</v>
          </cell>
          <cell r="D1451">
            <v>0</v>
          </cell>
          <cell r="E1451">
            <v>0</v>
          </cell>
          <cell r="F1451">
            <v>0</v>
          </cell>
          <cell r="G1451">
            <v>0</v>
          </cell>
          <cell r="H1451">
            <v>0</v>
          </cell>
          <cell r="I1451">
            <v>0</v>
          </cell>
        </row>
        <row r="1452">
          <cell r="B1452">
            <v>243603</v>
          </cell>
          <cell r="C1452" t="str">
            <v>Honorarios</v>
          </cell>
          <cell r="D1452">
            <v>8942333</v>
          </cell>
          <cell r="E1452">
            <v>9187333</v>
          </cell>
          <cell r="F1452">
            <v>1613833</v>
          </cell>
          <cell r="G1452">
            <v>1368833</v>
          </cell>
          <cell r="H1452">
            <v>1368833</v>
          </cell>
          <cell r="I1452">
            <v>0</v>
          </cell>
        </row>
        <row r="1453">
          <cell r="B1453">
            <v>243604</v>
          </cell>
          <cell r="C1453" t="str">
            <v>Comisiones</v>
          </cell>
          <cell r="D1453">
            <v>0</v>
          </cell>
          <cell r="E1453">
            <v>0</v>
          </cell>
          <cell r="F1453">
            <v>0</v>
          </cell>
          <cell r="G1453">
            <v>0</v>
          </cell>
          <cell r="H1453">
            <v>0</v>
          </cell>
          <cell r="I1453">
            <v>0</v>
          </cell>
        </row>
        <row r="1454">
          <cell r="B1454">
            <v>243605</v>
          </cell>
          <cell r="C1454" t="str">
            <v>Servicios</v>
          </cell>
          <cell r="D1454">
            <v>418766511</v>
          </cell>
          <cell r="E1454">
            <v>511799546</v>
          </cell>
          <cell r="F1454">
            <v>231836114</v>
          </cell>
          <cell r="G1454">
            <v>138803079</v>
          </cell>
          <cell r="H1454">
            <v>138803079</v>
          </cell>
          <cell r="I1454">
            <v>0</v>
          </cell>
        </row>
        <row r="1455">
          <cell r="B1455">
            <v>243606</v>
          </cell>
          <cell r="C1455" t="str">
            <v>Arrendamientos</v>
          </cell>
          <cell r="D1455">
            <v>0</v>
          </cell>
          <cell r="E1455">
            <v>0</v>
          </cell>
          <cell r="F1455">
            <v>0</v>
          </cell>
          <cell r="G1455">
            <v>0</v>
          </cell>
          <cell r="H1455">
            <v>0</v>
          </cell>
          <cell r="I1455">
            <v>0</v>
          </cell>
        </row>
        <row r="1456">
          <cell r="B1456">
            <v>243607</v>
          </cell>
          <cell r="C1456" t="str">
            <v>Rendimientos financieros e intereses</v>
          </cell>
          <cell r="D1456">
            <v>0</v>
          </cell>
          <cell r="E1456">
            <v>0</v>
          </cell>
          <cell r="F1456">
            <v>0</v>
          </cell>
          <cell r="G1456">
            <v>0</v>
          </cell>
          <cell r="H1456">
            <v>0</v>
          </cell>
          <cell r="I1456">
            <v>0</v>
          </cell>
        </row>
        <row r="1457">
          <cell r="B1457">
            <v>243608</v>
          </cell>
          <cell r="C1457" t="str">
            <v>Compras</v>
          </cell>
          <cell r="D1457">
            <v>54520195</v>
          </cell>
          <cell r="E1457">
            <v>72029884</v>
          </cell>
          <cell r="F1457">
            <v>46776604</v>
          </cell>
          <cell r="G1457">
            <v>29266915</v>
          </cell>
          <cell r="H1457">
            <v>29266915</v>
          </cell>
          <cell r="I1457">
            <v>0</v>
          </cell>
        </row>
        <row r="1458">
          <cell r="B1458">
            <v>243609</v>
          </cell>
          <cell r="C1458" t="str">
            <v>Loterías, rifas, apuestas y similares</v>
          </cell>
          <cell r="D1458">
            <v>0</v>
          </cell>
          <cell r="E1458">
            <v>0</v>
          </cell>
          <cell r="F1458">
            <v>0</v>
          </cell>
          <cell r="G1458">
            <v>0</v>
          </cell>
          <cell r="H1458">
            <v>0</v>
          </cell>
          <cell r="I1458">
            <v>0</v>
          </cell>
        </row>
        <row r="1459">
          <cell r="B1459">
            <v>243610</v>
          </cell>
          <cell r="C1459" t="str">
            <v>Pagos o abonos en cuentas en el exterior</v>
          </cell>
          <cell r="D1459">
            <v>0</v>
          </cell>
          <cell r="E1459">
            <v>0</v>
          </cell>
          <cell r="F1459">
            <v>0</v>
          </cell>
          <cell r="G1459">
            <v>0</v>
          </cell>
          <cell r="H1459">
            <v>0</v>
          </cell>
          <cell r="I1459">
            <v>0</v>
          </cell>
        </row>
        <row r="1460">
          <cell r="B1460">
            <v>243611</v>
          </cell>
          <cell r="C1460" t="str">
            <v>Por ingresos obtenidos en el exterior</v>
          </cell>
          <cell r="D1460">
            <v>0</v>
          </cell>
          <cell r="E1460">
            <v>0</v>
          </cell>
          <cell r="F1460">
            <v>0</v>
          </cell>
          <cell r="G1460">
            <v>0</v>
          </cell>
          <cell r="H1460">
            <v>0</v>
          </cell>
          <cell r="I1460">
            <v>0</v>
          </cell>
        </row>
        <row r="1461">
          <cell r="B1461">
            <v>243612</v>
          </cell>
          <cell r="C1461" t="str">
            <v>Enajenación de activos fijos de personas naturales</v>
          </cell>
          <cell r="D1461">
            <v>0</v>
          </cell>
          <cell r="E1461">
            <v>0</v>
          </cell>
          <cell r="F1461">
            <v>0</v>
          </cell>
          <cell r="G1461">
            <v>0</v>
          </cell>
          <cell r="H1461">
            <v>0</v>
          </cell>
          <cell r="I1461">
            <v>0</v>
          </cell>
        </row>
        <row r="1462">
          <cell r="B1462">
            <v>243613</v>
          </cell>
          <cell r="C1462" t="str">
            <v>Rentas de pensiones</v>
          </cell>
          <cell r="D1462">
            <v>0</v>
          </cell>
          <cell r="E1462">
            <v>0</v>
          </cell>
          <cell r="F1462">
            <v>0</v>
          </cell>
          <cell r="G1462">
            <v>0</v>
          </cell>
          <cell r="H1462">
            <v>0</v>
          </cell>
          <cell r="I1462">
            <v>0</v>
          </cell>
        </row>
        <row r="1463">
          <cell r="B1463">
            <v>243614</v>
          </cell>
          <cell r="C1463" t="str">
            <v>Regalías y explotación de la propiedad intelectual</v>
          </cell>
          <cell r="D1463">
            <v>0</v>
          </cell>
          <cell r="E1463">
            <v>0</v>
          </cell>
          <cell r="F1463">
            <v>0</v>
          </cell>
          <cell r="G1463">
            <v>0</v>
          </cell>
          <cell r="H1463">
            <v>0</v>
          </cell>
          <cell r="I1463">
            <v>0</v>
          </cell>
        </row>
        <row r="1464">
          <cell r="B1464">
            <v>243615</v>
          </cell>
          <cell r="C1464" t="str">
            <v>Rentas de trabajo</v>
          </cell>
          <cell r="D1464">
            <v>251606535</v>
          </cell>
          <cell r="E1464">
            <v>437546924</v>
          </cell>
          <cell r="F1464">
            <v>290369544</v>
          </cell>
          <cell r="G1464">
            <v>104429155</v>
          </cell>
          <cell r="H1464">
            <v>104429155</v>
          </cell>
          <cell r="I1464">
            <v>0</v>
          </cell>
        </row>
        <row r="1465">
          <cell r="B1465">
            <v>243619</v>
          </cell>
          <cell r="C1465" t="str">
            <v>Transacciones con tarjeta débito y crédito</v>
          </cell>
          <cell r="D1465">
            <v>0</v>
          </cell>
          <cell r="E1465">
            <v>0</v>
          </cell>
          <cell r="F1465">
            <v>0</v>
          </cell>
          <cell r="G1465">
            <v>0</v>
          </cell>
          <cell r="H1465">
            <v>0</v>
          </cell>
          <cell r="I1465">
            <v>0</v>
          </cell>
        </row>
        <row r="1466">
          <cell r="B1466">
            <v>243625</v>
          </cell>
          <cell r="C1466" t="str">
            <v>Impuesto a las ventas retenido</v>
          </cell>
          <cell r="D1466">
            <v>271054720</v>
          </cell>
          <cell r="E1466">
            <v>337294786</v>
          </cell>
          <cell r="F1466">
            <v>166634901</v>
          </cell>
          <cell r="G1466">
            <v>100394835</v>
          </cell>
          <cell r="H1466">
            <v>100394835</v>
          </cell>
          <cell r="I1466">
            <v>0</v>
          </cell>
        </row>
        <row r="1467">
          <cell r="B1467">
            <v>243626</v>
          </cell>
          <cell r="C1467" t="str">
            <v>Contratos de construcción</v>
          </cell>
          <cell r="D1467">
            <v>300602851</v>
          </cell>
          <cell r="E1467">
            <v>324671211</v>
          </cell>
          <cell r="F1467">
            <v>162363255</v>
          </cell>
          <cell r="G1467">
            <v>138294895</v>
          </cell>
          <cell r="H1467">
            <v>138294895</v>
          </cell>
          <cell r="I1467">
            <v>0</v>
          </cell>
        </row>
        <row r="1468">
          <cell r="B1468">
            <v>243627</v>
          </cell>
          <cell r="C1468" t="str">
            <v>Retención de impuesto de industria y comercio por compras</v>
          </cell>
          <cell r="D1468">
            <v>548908723</v>
          </cell>
          <cell r="E1468">
            <v>1212648779</v>
          </cell>
          <cell r="F1468">
            <v>825878710</v>
          </cell>
          <cell r="G1468">
            <v>162138654</v>
          </cell>
          <cell r="H1468">
            <v>162138654</v>
          </cell>
          <cell r="I1468">
            <v>0</v>
          </cell>
        </row>
        <row r="1469">
          <cell r="B1469">
            <v>243628</v>
          </cell>
          <cell r="C1469" t="str">
            <v>Retención de impuesto de industria y comercio por ventas</v>
          </cell>
          <cell r="D1469">
            <v>0</v>
          </cell>
          <cell r="E1469">
            <v>0</v>
          </cell>
          <cell r="F1469">
            <v>0</v>
          </cell>
          <cell r="G1469">
            <v>0</v>
          </cell>
          <cell r="H1469">
            <v>0</v>
          </cell>
          <cell r="I1469">
            <v>0</v>
          </cell>
        </row>
        <row r="1470">
          <cell r="B1470">
            <v>243630</v>
          </cell>
          <cell r="C1470" t="str">
            <v>Impuesto solidario por el COVID 19</v>
          </cell>
          <cell r="D1470">
            <v>0</v>
          </cell>
          <cell r="E1470">
            <v>0</v>
          </cell>
          <cell r="F1470">
            <v>0</v>
          </cell>
          <cell r="G1470">
            <v>0</v>
          </cell>
          <cell r="H1470">
            <v>0</v>
          </cell>
          <cell r="I1470">
            <v>0</v>
          </cell>
        </row>
        <row r="1471">
          <cell r="B1471">
            <v>243631</v>
          </cell>
          <cell r="C1471" t="str">
            <v>Aporte solidario voluntario por el COVID 19</v>
          </cell>
          <cell r="D1471">
            <v>0</v>
          </cell>
          <cell r="E1471">
            <v>0</v>
          </cell>
          <cell r="F1471">
            <v>0</v>
          </cell>
          <cell r="G1471">
            <v>0</v>
          </cell>
          <cell r="H1471">
            <v>0</v>
          </cell>
          <cell r="I1471">
            <v>0</v>
          </cell>
        </row>
        <row r="1472">
          <cell r="B1472">
            <v>243690</v>
          </cell>
          <cell r="C1472" t="str">
            <v>Otras retenciones</v>
          </cell>
          <cell r="D1472">
            <v>2771988903</v>
          </cell>
          <cell r="E1472">
            <v>5316784392</v>
          </cell>
          <cell r="F1472">
            <v>3506768229</v>
          </cell>
          <cell r="G1472">
            <v>961972740</v>
          </cell>
          <cell r="H1472">
            <v>961972740</v>
          </cell>
          <cell r="I1472">
            <v>0</v>
          </cell>
        </row>
        <row r="1473">
          <cell r="B1473">
            <v>243695</v>
          </cell>
          <cell r="C1473" t="str">
            <v>Autorretenciones</v>
          </cell>
          <cell r="D1473">
            <v>0</v>
          </cell>
          <cell r="E1473">
            <v>0</v>
          </cell>
          <cell r="F1473">
            <v>0</v>
          </cell>
          <cell r="G1473">
            <v>0</v>
          </cell>
          <cell r="H1473">
            <v>0</v>
          </cell>
          <cell r="I1473">
            <v>0</v>
          </cell>
        </row>
        <row r="1474">
          <cell r="B1474">
            <v>243698</v>
          </cell>
          <cell r="C1474" t="str">
            <v>Impuesto de timbre</v>
          </cell>
          <cell r="D1474">
            <v>800292</v>
          </cell>
          <cell r="E1474">
            <v>2722953</v>
          </cell>
          <cell r="F1474">
            <v>2310426</v>
          </cell>
          <cell r="G1474">
            <v>387765</v>
          </cell>
          <cell r="H1474">
            <v>387765</v>
          </cell>
          <cell r="I1474">
            <v>0</v>
          </cell>
        </row>
        <row r="1475">
          <cell r="B1475">
            <v>244000</v>
          </cell>
          <cell r="C1475" t="str">
            <v>IMPUESTOS, CONTRIBUCIONES Y TASAS</v>
          </cell>
          <cell r="D1475">
            <v>0</v>
          </cell>
          <cell r="E1475">
            <v>0</v>
          </cell>
          <cell r="F1475">
            <v>0</v>
          </cell>
          <cell r="G1475">
            <v>0</v>
          </cell>
          <cell r="H1475">
            <v>0</v>
          </cell>
          <cell r="I1475">
            <v>0</v>
          </cell>
        </row>
        <row r="1476">
          <cell r="B1476">
            <v>244001</v>
          </cell>
          <cell r="C1476" t="str">
            <v>Impuesto sobre la renta y complementarios</v>
          </cell>
          <cell r="D1476">
            <v>0</v>
          </cell>
          <cell r="E1476">
            <v>0</v>
          </cell>
          <cell r="F1476">
            <v>0</v>
          </cell>
          <cell r="G1476">
            <v>0</v>
          </cell>
          <cell r="H1476">
            <v>0</v>
          </cell>
          <cell r="I1476">
            <v>0</v>
          </cell>
        </row>
        <row r="1477">
          <cell r="B1477">
            <v>244003</v>
          </cell>
          <cell r="C1477" t="str">
            <v>Impuesto predial unificado</v>
          </cell>
          <cell r="D1477">
            <v>0</v>
          </cell>
          <cell r="E1477">
            <v>0</v>
          </cell>
          <cell r="F1477">
            <v>0</v>
          </cell>
          <cell r="G1477">
            <v>0</v>
          </cell>
          <cell r="H1477">
            <v>0</v>
          </cell>
          <cell r="I1477">
            <v>0</v>
          </cell>
        </row>
        <row r="1478">
          <cell r="B1478">
            <v>244004</v>
          </cell>
          <cell r="C1478" t="str">
            <v>Impuesto de industria y comercio</v>
          </cell>
          <cell r="D1478">
            <v>0</v>
          </cell>
          <cell r="E1478">
            <v>0</v>
          </cell>
          <cell r="F1478">
            <v>0</v>
          </cell>
          <cell r="G1478">
            <v>0</v>
          </cell>
          <cell r="H1478">
            <v>0</v>
          </cell>
          <cell r="I1478">
            <v>0</v>
          </cell>
        </row>
        <row r="1479">
          <cell r="B1479">
            <v>244005</v>
          </cell>
          <cell r="C1479" t="str">
            <v>Valorización</v>
          </cell>
          <cell r="D1479">
            <v>0</v>
          </cell>
          <cell r="E1479">
            <v>0</v>
          </cell>
          <cell r="F1479">
            <v>0</v>
          </cell>
          <cell r="G1479">
            <v>0</v>
          </cell>
          <cell r="H1479">
            <v>0</v>
          </cell>
          <cell r="I1479">
            <v>0</v>
          </cell>
        </row>
        <row r="1480">
          <cell r="B1480">
            <v>244007</v>
          </cell>
          <cell r="C1480" t="str">
            <v>Impuesto sobre aduana y recargos</v>
          </cell>
          <cell r="D1480">
            <v>0</v>
          </cell>
          <cell r="E1480">
            <v>0</v>
          </cell>
          <cell r="F1480">
            <v>0</v>
          </cell>
          <cell r="G1480">
            <v>0</v>
          </cell>
          <cell r="H1480">
            <v>0</v>
          </cell>
          <cell r="I1480">
            <v>0</v>
          </cell>
        </row>
        <row r="1481">
          <cell r="B1481">
            <v>244009</v>
          </cell>
          <cell r="C1481" t="str">
            <v>Impuesto de registro</v>
          </cell>
          <cell r="D1481">
            <v>0</v>
          </cell>
          <cell r="E1481">
            <v>0</v>
          </cell>
          <cell r="F1481">
            <v>0</v>
          </cell>
          <cell r="G1481">
            <v>0</v>
          </cell>
          <cell r="H1481">
            <v>0</v>
          </cell>
          <cell r="I1481">
            <v>0</v>
          </cell>
        </row>
        <row r="1482">
          <cell r="B1482">
            <v>244010</v>
          </cell>
          <cell r="C1482" t="str">
            <v>Regalías y compensaciones monetarias</v>
          </cell>
          <cell r="D1482">
            <v>0</v>
          </cell>
          <cell r="E1482">
            <v>0</v>
          </cell>
          <cell r="F1482">
            <v>0</v>
          </cell>
          <cell r="G1482">
            <v>0</v>
          </cell>
          <cell r="H1482">
            <v>0</v>
          </cell>
          <cell r="I1482">
            <v>0</v>
          </cell>
        </row>
        <row r="1483">
          <cell r="B1483">
            <v>244011</v>
          </cell>
          <cell r="C1483" t="str">
            <v>Licencias, registro y salvoconducto</v>
          </cell>
          <cell r="D1483">
            <v>0</v>
          </cell>
          <cell r="E1483">
            <v>0</v>
          </cell>
          <cell r="F1483">
            <v>0</v>
          </cell>
          <cell r="G1483">
            <v>0</v>
          </cell>
          <cell r="H1483">
            <v>0</v>
          </cell>
          <cell r="I1483">
            <v>0</v>
          </cell>
        </row>
        <row r="1484">
          <cell r="B1484">
            <v>244014</v>
          </cell>
          <cell r="C1484" t="str">
            <v>Cuota de fiscalización y auditaje</v>
          </cell>
          <cell r="D1484">
            <v>0</v>
          </cell>
          <cell r="E1484">
            <v>0</v>
          </cell>
          <cell r="F1484">
            <v>0</v>
          </cell>
          <cell r="G1484">
            <v>0</v>
          </cell>
          <cell r="H1484">
            <v>0</v>
          </cell>
          <cell r="I1484">
            <v>0</v>
          </cell>
        </row>
        <row r="1485">
          <cell r="B1485">
            <v>244016</v>
          </cell>
          <cell r="C1485" t="str">
            <v>Impuesto sobre vehículos automotores</v>
          </cell>
          <cell r="D1485">
            <v>0</v>
          </cell>
          <cell r="E1485">
            <v>0</v>
          </cell>
          <cell r="F1485">
            <v>0</v>
          </cell>
          <cell r="G1485">
            <v>0</v>
          </cell>
          <cell r="H1485">
            <v>0</v>
          </cell>
          <cell r="I1485">
            <v>0</v>
          </cell>
        </row>
        <row r="1486">
          <cell r="B1486">
            <v>244017</v>
          </cell>
          <cell r="C1486" t="str">
            <v>Intereses de mora</v>
          </cell>
          <cell r="D1486">
            <v>0</v>
          </cell>
          <cell r="E1486">
            <v>0</v>
          </cell>
          <cell r="F1486">
            <v>0</v>
          </cell>
          <cell r="G1486">
            <v>0</v>
          </cell>
          <cell r="H1486">
            <v>0</v>
          </cell>
          <cell r="I1486">
            <v>0</v>
          </cell>
        </row>
        <row r="1487">
          <cell r="B1487">
            <v>244019</v>
          </cell>
          <cell r="C1487" t="str">
            <v>Impuesto de timbre</v>
          </cell>
          <cell r="D1487">
            <v>0</v>
          </cell>
          <cell r="E1487">
            <v>0</v>
          </cell>
          <cell r="F1487">
            <v>0</v>
          </cell>
          <cell r="G1487">
            <v>0</v>
          </cell>
          <cell r="H1487">
            <v>0</v>
          </cell>
          <cell r="I1487">
            <v>0</v>
          </cell>
        </row>
        <row r="1488">
          <cell r="B1488">
            <v>244020</v>
          </cell>
          <cell r="C1488" t="str">
            <v>Gravamen a los movimientos financieros</v>
          </cell>
          <cell r="D1488">
            <v>0</v>
          </cell>
          <cell r="E1488">
            <v>0</v>
          </cell>
          <cell r="F1488">
            <v>0</v>
          </cell>
          <cell r="G1488">
            <v>0</v>
          </cell>
          <cell r="H1488">
            <v>0</v>
          </cell>
          <cell r="I1488">
            <v>0</v>
          </cell>
        </row>
        <row r="1489">
          <cell r="B1489">
            <v>244021</v>
          </cell>
          <cell r="C1489" t="str">
            <v>Impuesto para preservar la seguridad democrática</v>
          </cell>
          <cell r="D1489">
            <v>0</v>
          </cell>
          <cell r="E1489">
            <v>0</v>
          </cell>
          <cell r="F1489">
            <v>0</v>
          </cell>
          <cell r="G1489">
            <v>0</v>
          </cell>
          <cell r="H1489">
            <v>0</v>
          </cell>
          <cell r="I1489">
            <v>0</v>
          </cell>
        </row>
        <row r="1490">
          <cell r="B1490">
            <v>244022</v>
          </cell>
          <cell r="C1490" t="str">
            <v>Impuesto al patrimonio</v>
          </cell>
          <cell r="D1490">
            <v>0</v>
          </cell>
          <cell r="E1490">
            <v>0</v>
          </cell>
          <cell r="F1490">
            <v>0</v>
          </cell>
          <cell r="G1490">
            <v>0</v>
          </cell>
          <cell r="H1490">
            <v>0</v>
          </cell>
          <cell r="I1490">
            <v>0</v>
          </cell>
        </row>
        <row r="1491">
          <cell r="B1491">
            <v>244023</v>
          </cell>
          <cell r="C1491" t="str">
            <v>Contribuciones</v>
          </cell>
          <cell r="D1491">
            <v>0</v>
          </cell>
          <cell r="E1491">
            <v>0</v>
          </cell>
          <cell r="F1491">
            <v>0</v>
          </cell>
          <cell r="G1491">
            <v>0</v>
          </cell>
          <cell r="H1491">
            <v>0</v>
          </cell>
          <cell r="I1491">
            <v>0</v>
          </cell>
        </row>
        <row r="1492">
          <cell r="B1492">
            <v>244024</v>
          </cell>
          <cell r="C1492" t="str">
            <v>Tasas</v>
          </cell>
          <cell r="D1492">
            <v>0</v>
          </cell>
          <cell r="E1492">
            <v>0</v>
          </cell>
          <cell r="F1492">
            <v>0</v>
          </cell>
          <cell r="G1492">
            <v>0</v>
          </cell>
          <cell r="H1492">
            <v>0</v>
          </cell>
          <cell r="I1492">
            <v>0</v>
          </cell>
        </row>
        <row r="1493">
          <cell r="B1493">
            <v>244027</v>
          </cell>
          <cell r="C1493" t="str">
            <v>Impuestos, contribuciones y tasas en el exterior</v>
          </cell>
          <cell r="D1493">
            <v>0</v>
          </cell>
          <cell r="E1493">
            <v>0</v>
          </cell>
          <cell r="F1493">
            <v>0</v>
          </cell>
          <cell r="G1493">
            <v>0</v>
          </cell>
          <cell r="H1493">
            <v>0</v>
          </cell>
          <cell r="I1493">
            <v>0</v>
          </cell>
        </row>
        <row r="1494">
          <cell r="B1494">
            <v>244029</v>
          </cell>
          <cell r="C1494" t="str">
            <v>Impuesto nacional al consumo</v>
          </cell>
          <cell r="D1494">
            <v>0</v>
          </cell>
          <cell r="E1494">
            <v>0</v>
          </cell>
          <cell r="F1494">
            <v>0</v>
          </cell>
          <cell r="G1494">
            <v>0</v>
          </cell>
          <cell r="H1494">
            <v>0</v>
          </cell>
          <cell r="I1494">
            <v>0</v>
          </cell>
        </row>
        <row r="1495">
          <cell r="B1495">
            <v>244031</v>
          </cell>
          <cell r="C1495" t="str">
            <v>Impuesto a la riqueza</v>
          </cell>
          <cell r="D1495">
            <v>0</v>
          </cell>
          <cell r="E1495">
            <v>0</v>
          </cell>
          <cell r="F1495">
            <v>0</v>
          </cell>
          <cell r="G1495">
            <v>0</v>
          </cell>
          <cell r="H1495">
            <v>0</v>
          </cell>
          <cell r="I1495">
            <v>0</v>
          </cell>
        </row>
        <row r="1496">
          <cell r="B1496">
            <v>244032</v>
          </cell>
          <cell r="C1496" t="str">
            <v>Impuesto complementario de normalización tributaria al impuesto a la riqueza</v>
          </cell>
          <cell r="D1496">
            <v>0</v>
          </cell>
          <cell r="E1496">
            <v>0</v>
          </cell>
          <cell r="F1496">
            <v>0</v>
          </cell>
          <cell r="G1496">
            <v>0</v>
          </cell>
          <cell r="H1496">
            <v>0</v>
          </cell>
          <cell r="I1496">
            <v>0</v>
          </cell>
        </row>
        <row r="1497">
          <cell r="B1497">
            <v>244034</v>
          </cell>
          <cell r="C1497" t="str">
            <v>Porcentaje y sobretasa ambiental al impuesto predial</v>
          </cell>
          <cell r="D1497">
            <v>0</v>
          </cell>
          <cell r="E1497">
            <v>0</v>
          </cell>
          <cell r="F1497">
            <v>0</v>
          </cell>
          <cell r="G1497">
            <v>0</v>
          </cell>
          <cell r="H1497">
            <v>0</v>
          </cell>
          <cell r="I1497">
            <v>0</v>
          </cell>
        </row>
        <row r="1498">
          <cell r="B1498">
            <v>244035</v>
          </cell>
          <cell r="C1498" t="str">
            <v>Estampillas</v>
          </cell>
          <cell r="D1498">
            <v>0</v>
          </cell>
          <cell r="E1498">
            <v>0</v>
          </cell>
          <cell r="F1498">
            <v>0</v>
          </cell>
          <cell r="G1498">
            <v>0</v>
          </cell>
          <cell r="H1498">
            <v>0</v>
          </cell>
          <cell r="I1498">
            <v>0</v>
          </cell>
        </row>
        <row r="1499">
          <cell r="B1499">
            <v>244036</v>
          </cell>
          <cell r="C1499" t="str">
            <v>Sobretasa al impuesto sobre la renta y complementarios</v>
          </cell>
          <cell r="D1499">
            <v>0</v>
          </cell>
          <cell r="E1499">
            <v>0</v>
          </cell>
          <cell r="F1499">
            <v>0</v>
          </cell>
          <cell r="G1499">
            <v>0</v>
          </cell>
          <cell r="H1499">
            <v>0</v>
          </cell>
          <cell r="I1499">
            <v>0</v>
          </cell>
        </row>
        <row r="1500">
          <cell r="B1500">
            <v>244075</v>
          </cell>
          <cell r="C1500" t="str">
            <v>Otros impuestos nacionales</v>
          </cell>
          <cell r="D1500">
            <v>0</v>
          </cell>
          <cell r="E1500">
            <v>0</v>
          </cell>
          <cell r="F1500">
            <v>0</v>
          </cell>
          <cell r="G1500">
            <v>0</v>
          </cell>
          <cell r="H1500">
            <v>0</v>
          </cell>
          <cell r="I1500">
            <v>0</v>
          </cell>
        </row>
        <row r="1501">
          <cell r="B1501">
            <v>244080</v>
          </cell>
          <cell r="C1501" t="str">
            <v>Otros impuestos departamentales</v>
          </cell>
          <cell r="D1501">
            <v>0</v>
          </cell>
          <cell r="E1501">
            <v>0</v>
          </cell>
          <cell r="F1501">
            <v>0</v>
          </cell>
          <cell r="G1501">
            <v>0</v>
          </cell>
          <cell r="H1501">
            <v>0</v>
          </cell>
          <cell r="I1501">
            <v>0</v>
          </cell>
        </row>
        <row r="1502">
          <cell r="B1502">
            <v>244085</v>
          </cell>
          <cell r="C1502" t="str">
            <v>Otros impuestos municipales</v>
          </cell>
          <cell r="D1502">
            <v>0</v>
          </cell>
          <cell r="E1502">
            <v>0</v>
          </cell>
          <cell r="F1502">
            <v>0</v>
          </cell>
          <cell r="G1502">
            <v>0</v>
          </cell>
          <cell r="H1502">
            <v>0</v>
          </cell>
          <cell r="I1502">
            <v>0</v>
          </cell>
        </row>
        <row r="1503">
          <cell r="B1503">
            <v>244090</v>
          </cell>
          <cell r="C1503" t="str">
            <v>Otros impuestos distritales</v>
          </cell>
          <cell r="D1503">
            <v>0</v>
          </cell>
          <cell r="E1503">
            <v>0</v>
          </cell>
          <cell r="F1503">
            <v>0</v>
          </cell>
          <cell r="G1503">
            <v>0</v>
          </cell>
          <cell r="H1503">
            <v>0</v>
          </cell>
          <cell r="I1503">
            <v>0</v>
          </cell>
        </row>
        <row r="1504">
          <cell r="B1504">
            <v>244091</v>
          </cell>
          <cell r="C1504" t="str">
            <v>Otras contribuciones y tasas</v>
          </cell>
          <cell r="D1504">
            <v>0</v>
          </cell>
          <cell r="E1504">
            <v>0</v>
          </cell>
          <cell r="F1504">
            <v>0</v>
          </cell>
          <cell r="G1504">
            <v>0</v>
          </cell>
          <cell r="H1504">
            <v>0</v>
          </cell>
          <cell r="I1504">
            <v>0</v>
          </cell>
        </row>
        <row r="1505">
          <cell r="B1505">
            <v>244500</v>
          </cell>
          <cell r="C1505" t="str">
            <v>IMPUESTO AL VALOR AGREGADO - IVA</v>
          </cell>
          <cell r="D1505">
            <v>25224472</v>
          </cell>
          <cell r="E1505">
            <v>42994996</v>
          </cell>
          <cell r="F1505">
            <v>28462154</v>
          </cell>
          <cell r="G1505">
            <v>10691630</v>
          </cell>
          <cell r="H1505">
            <v>10691630</v>
          </cell>
          <cell r="I1505">
            <v>0</v>
          </cell>
        </row>
        <row r="1506">
          <cell r="B1506">
            <v>244501</v>
          </cell>
          <cell r="C1506" t="str">
            <v>Venta de bienes</v>
          </cell>
          <cell r="D1506">
            <v>0</v>
          </cell>
          <cell r="E1506">
            <v>0</v>
          </cell>
          <cell r="F1506">
            <v>0</v>
          </cell>
          <cell r="G1506">
            <v>0</v>
          </cell>
          <cell r="H1506">
            <v>0</v>
          </cell>
          <cell r="I1506">
            <v>0</v>
          </cell>
        </row>
        <row r="1507">
          <cell r="B1507">
            <v>244502</v>
          </cell>
          <cell r="C1507" t="str">
            <v>Venta de servicios</v>
          </cell>
          <cell r="D1507">
            <v>25224472</v>
          </cell>
          <cell r="E1507">
            <v>42994996</v>
          </cell>
          <cell r="F1507">
            <v>28462154</v>
          </cell>
          <cell r="G1507">
            <v>10691630</v>
          </cell>
          <cell r="H1507">
            <v>10691630</v>
          </cell>
          <cell r="I1507">
            <v>0</v>
          </cell>
        </row>
        <row r="1508">
          <cell r="B1508">
            <v>244503</v>
          </cell>
          <cell r="C1508" t="str">
            <v>Devoluciones en compra de bienes</v>
          </cell>
          <cell r="D1508">
            <v>0</v>
          </cell>
          <cell r="E1508">
            <v>0</v>
          </cell>
          <cell r="F1508">
            <v>0</v>
          </cell>
          <cell r="G1508">
            <v>0</v>
          </cell>
          <cell r="H1508">
            <v>0</v>
          </cell>
          <cell r="I1508">
            <v>0</v>
          </cell>
        </row>
        <row r="1509">
          <cell r="B1509">
            <v>244504</v>
          </cell>
          <cell r="C1509" t="str">
            <v>Devoluciones en compra de servicios</v>
          </cell>
          <cell r="D1509">
            <v>0</v>
          </cell>
          <cell r="E1509">
            <v>0</v>
          </cell>
          <cell r="F1509">
            <v>0</v>
          </cell>
          <cell r="G1509">
            <v>0</v>
          </cell>
          <cell r="H1509">
            <v>0</v>
          </cell>
          <cell r="I1509">
            <v>0</v>
          </cell>
        </row>
        <row r="1510">
          <cell r="B1510">
            <v>244505</v>
          </cell>
          <cell r="C1510" t="str">
            <v>Compra de bienes (Db)</v>
          </cell>
          <cell r="D1510">
            <v>0</v>
          </cell>
          <cell r="E1510">
            <v>0</v>
          </cell>
          <cell r="F1510">
            <v>0</v>
          </cell>
          <cell r="G1510">
            <v>0</v>
          </cell>
          <cell r="H1510">
            <v>0</v>
          </cell>
          <cell r="I1510">
            <v>0</v>
          </cell>
        </row>
        <row r="1511">
          <cell r="B1511">
            <v>244506</v>
          </cell>
          <cell r="C1511" t="str">
            <v>Compra de servicios (Db)</v>
          </cell>
          <cell r="D1511">
            <v>0</v>
          </cell>
          <cell r="E1511">
            <v>0</v>
          </cell>
          <cell r="F1511">
            <v>0</v>
          </cell>
          <cell r="G1511">
            <v>0</v>
          </cell>
          <cell r="H1511">
            <v>0</v>
          </cell>
          <cell r="I1511">
            <v>0</v>
          </cell>
        </row>
        <row r="1512">
          <cell r="B1512">
            <v>244507</v>
          </cell>
          <cell r="C1512" t="str">
            <v>Devoluciones en venta de bienes (Db)</v>
          </cell>
          <cell r="D1512">
            <v>0</v>
          </cell>
          <cell r="E1512">
            <v>0</v>
          </cell>
          <cell r="F1512">
            <v>0</v>
          </cell>
          <cell r="G1512">
            <v>0</v>
          </cell>
          <cell r="H1512">
            <v>0</v>
          </cell>
          <cell r="I1512">
            <v>0</v>
          </cell>
        </row>
        <row r="1513">
          <cell r="B1513">
            <v>244508</v>
          </cell>
          <cell r="C1513" t="str">
            <v>Devoluciones en venta de servicios (Db)</v>
          </cell>
          <cell r="D1513">
            <v>0</v>
          </cell>
          <cell r="E1513">
            <v>0</v>
          </cell>
          <cell r="F1513">
            <v>0</v>
          </cell>
          <cell r="G1513">
            <v>0</v>
          </cell>
          <cell r="H1513">
            <v>0</v>
          </cell>
          <cell r="I1513">
            <v>0</v>
          </cell>
        </row>
        <row r="1514">
          <cell r="B1514">
            <v>244575</v>
          </cell>
          <cell r="C1514" t="str">
            <v>Impuesto a las ventas retenido (Db)</v>
          </cell>
          <cell r="D1514">
            <v>0</v>
          </cell>
          <cell r="E1514">
            <v>0</v>
          </cell>
          <cell r="F1514">
            <v>0</v>
          </cell>
          <cell r="G1514">
            <v>0</v>
          </cell>
          <cell r="H1514">
            <v>0</v>
          </cell>
          <cell r="I1514">
            <v>0</v>
          </cell>
        </row>
        <row r="1515">
          <cell r="B1515">
            <v>244580</v>
          </cell>
          <cell r="C1515" t="str">
            <v>Valor pagado (Db)</v>
          </cell>
          <cell r="D1515">
            <v>0</v>
          </cell>
          <cell r="E1515">
            <v>0</v>
          </cell>
          <cell r="F1515">
            <v>0</v>
          </cell>
          <cell r="G1515">
            <v>0</v>
          </cell>
          <cell r="H1515">
            <v>0</v>
          </cell>
          <cell r="I1515">
            <v>0</v>
          </cell>
        </row>
        <row r="1516">
          <cell r="B1516">
            <v>245300</v>
          </cell>
          <cell r="C1516" t="str">
            <v>RECURSOS RECIBIDOS EN ADMINISTRACIÓN</v>
          </cell>
          <cell r="D1516">
            <v>0</v>
          </cell>
          <cell r="E1516">
            <v>0</v>
          </cell>
          <cell r="F1516">
            <v>0</v>
          </cell>
          <cell r="G1516">
            <v>0</v>
          </cell>
          <cell r="H1516">
            <v>0</v>
          </cell>
          <cell r="I1516">
            <v>0</v>
          </cell>
        </row>
        <row r="1517">
          <cell r="B1517">
            <v>245301</v>
          </cell>
          <cell r="C1517" t="str">
            <v>En administración</v>
          </cell>
          <cell r="D1517">
            <v>0</v>
          </cell>
          <cell r="E1517">
            <v>0</v>
          </cell>
          <cell r="F1517">
            <v>0</v>
          </cell>
          <cell r="G1517">
            <v>0</v>
          </cell>
          <cell r="H1517">
            <v>0</v>
          </cell>
          <cell r="I1517">
            <v>0</v>
          </cell>
        </row>
        <row r="1518">
          <cell r="B1518">
            <v>246000</v>
          </cell>
          <cell r="C1518" t="str">
            <v>CRÉDITOS JUDICIALES</v>
          </cell>
          <cell r="D1518">
            <v>0</v>
          </cell>
          <cell r="E1518">
            <v>0</v>
          </cell>
          <cell r="F1518">
            <v>0</v>
          </cell>
          <cell r="G1518">
            <v>0</v>
          </cell>
          <cell r="H1518">
            <v>0</v>
          </cell>
          <cell r="I1518">
            <v>0</v>
          </cell>
        </row>
        <row r="1519">
          <cell r="B1519">
            <v>246002</v>
          </cell>
          <cell r="C1519" t="str">
            <v>Sentencias</v>
          </cell>
          <cell r="D1519">
            <v>0</v>
          </cell>
          <cell r="E1519">
            <v>0</v>
          </cell>
          <cell r="F1519">
            <v>0</v>
          </cell>
          <cell r="G1519">
            <v>0</v>
          </cell>
          <cell r="H1519">
            <v>0</v>
          </cell>
          <cell r="I1519">
            <v>0</v>
          </cell>
        </row>
        <row r="1520">
          <cell r="B1520">
            <v>246003</v>
          </cell>
          <cell r="C1520" t="str">
            <v>Laudos arbitrales y conciliaciones extrajudiciales</v>
          </cell>
          <cell r="D1520">
            <v>0</v>
          </cell>
          <cell r="E1520">
            <v>0</v>
          </cell>
          <cell r="F1520">
            <v>0</v>
          </cell>
          <cell r="G1520">
            <v>0</v>
          </cell>
          <cell r="H1520">
            <v>0</v>
          </cell>
          <cell r="I1520">
            <v>0</v>
          </cell>
        </row>
        <row r="1521">
          <cell r="B1521">
            <v>246090</v>
          </cell>
          <cell r="C1521" t="str">
            <v>Otros créditos judiciales</v>
          </cell>
          <cell r="D1521">
            <v>0</v>
          </cell>
          <cell r="E1521">
            <v>0</v>
          </cell>
          <cell r="F1521">
            <v>0</v>
          </cell>
          <cell r="G1521">
            <v>0</v>
          </cell>
          <cell r="H1521">
            <v>0</v>
          </cell>
          <cell r="I1521">
            <v>0</v>
          </cell>
        </row>
        <row r="1522">
          <cell r="B1522">
            <v>246600</v>
          </cell>
          <cell r="C1522" t="str">
            <v>SALDOS DISPONIBLES EN PATRIMONIOS AUTÓNOMOS Y OTROS RECURSOS ENTREGADOS EN ADMINISTRACIÓN</v>
          </cell>
          <cell r="D1522">
            <v>0</v>
          </cell>
          <cell r="E1522">
            <v>0</v>
          </cell>
          <cell r="F1522">
            <v>0</v>
          </cell>
          <cell r="G1522">
            <v>0</v>
          </cell>
          <cell r="H1522">
            <v>0</v>
          </cell>
          <cell r="I1522">
            <v>0</v>
          </cell>
        </row>
        <row r="1523">
          <cell r="B1523">
            <v>246601</v>
          </cell>
          <cell r="C1523" t="str">
            <v>Reintegros de tesorería</v>
          </cell>
          <cell r="D1523">
            <v>0</v>
          </cell>
          <cell r="E1523">
            <v>0</v>
          </cell>
          <cell r="F1523">
            <v>0</v>
          </cell>
          <cell r="G1523">
            <v>0</v>
          </cell>
          <cell r="H1523">
            <v>0</v>
          </cell>
          <cell r="I1523">
            <v>0</v>
          </cell>
        </row>
        <row r="1524">
          <cell r="B1524">
            <v>246602</v>
          </cell>
          <cell r="C1524" t="str">
            <v>Derechos fiduciarios cedidos</v>
          </cell>
          <cell r="D1524">
            <v>0</v>
          </cell>
          <cell r="E1524">
            <v>0</v>
          </cell>
          <cell r="F1524">
            <v>0</v>
          </cell>
          <cell r="G1524">
            <v>0</v>
          </cell>
          <cell r="H1524">
            <v>0</v>
          </cell>
          <cell r="I1524">
            <v>0</v>
          </cell>
        </row>
        <row r="1525">
          <cell r="B1525">
            <v>247000</v>
          </cell>
          <cell r="C1525" t="str">
            <v>RECURSOS RECIBIDOS DE LOS SISTEMAS GENERALES DE PENSIONES Y RIESGOS LABORALES</v>
          </cell>
          <cell r="D1525">
            <v>0</v>
          </cell>
          <cell r="E1525">
            <v>0</v>
          </cell>
          <cell r="F1525">
            <v>0</v>
          </cell>
          <cell r="G1525">
            <v>0</v>
          </cell>
          <cell r="H1525">
            <v>0</v>
          </cell>
          <cell r="I1525">
            <v>0</v>
          </cell>
        </row>
        <row r="1526">
          <cell r="B1526">
            <v>247001</v>
          </cell>
          <cell r="C1526" t="str">
            <v>Entidad administradora</v>
          </cell>
          <cell r="D1526">
            <v>0</v>
          </cell>
          <cell r="E1526">
            <v>0</v>
          </cell>
          <cell r="F1526">
            <v>0</v>
          </cell>
          <cell r="G1526">
            <v>0</v>
          </cell>
          <cell r="H1526">
            <v>0</v>
          </cell>
          <cell r="I1526">
            <v>0</v>
          </cell>
        </row>
        <row r="1527">
          <cell r="B1527">
            <v>247002</v>
          </cell>
          <cell r="C1527" t="str">
            <v>Fondo de solidaridad pensional</v>
          </cell>
          <cell r="D1527">
            <v>0</v>
          </cell>
          <cell r="E1527">
            <v>0</v>
          </cell>
          <cell r="F1527">
            <v>0</v>
          </cell>
          <cell r="G1527">
            <v>0</v>
          </cell>
          <cell r="H1527">
            <v>0</v>
          </cell>
          <cell r="I1527">
            <v>0</v>
          </cell>
        </row>
        <row r="1528">
          <cell r="B1528">
            <v>247003</v>
          </cell>
          <cell r="C1528" t="str">
            <v>Fondo para pensiones de invalidez</v>
          </cell>
          <cell r="D1528">
            <v>0</v>
          </cell>
          <cell r="E1528">
            <v>0</v>
          </cell>
          <cell r="F1528">
            <v>0</v>
          </cell>
          <cell r="G1528">
            <v>0</v>
          </cell>
          <cell r="H1528">
            <v>0</v>
          </cell>
          <cell r="I1528">
            <v>0</v>
          </cell>
        </row>
        <row r="1529">
          <cell r="B1529">
            <v>247004</v>
          </cell>
          <cell r="C1529" t="str">
            <v>Fondo para pensiones de sobrevivencia</v>
          </cell>
          <cell r="D1529">
            <v>0</v>
          </cell>
          <cell r="E1529">
            <v>0</v>
          </cell>
          <cell r="F1529">
            <v>0</v>
          </cell>
          <cell r="G1529">
            <v>0</v>
          </cell>
          <cell r="H1529">
            <v>0</v>
          </cell>
          <cell r="I1529">
            <v>0</v>
          </cell>
        </row>
        <row r="1530">
          <cell r="B1530">
            <v>247500</v>
          </cell>
          <cell r="C1530" t="str">
            <v>RECURSOS RECIBIDOS DEL SISTEMA DE SEGURIDAD SOCIAL EN SALUD</v>
          </cell>
          <cell r="D1530">
            <v>0</v>
          </cell>
          <cell r="E1530">
            <v>0</v>
          </cell>
          <cell r="F1530">
            <v>0</v>
          </cell>
          <cell r="G1530">
            <v>0</v>
          </cell>
          <cell r="H1530">
            <v>0</v>
          </cell>
          <cell r="I1530">
            <v>0</v>
          </cell>
        </row>
        <row r="1531">
          <cell r="B1531">
            <v>247501</v>
          </cell>
          <cell r="C1531" t="str">
            <v>Cotizaciones</v>
          </cell>
          <cell r="D1531">
            <v>0</v>
          </cell>
          <cell r="E1531">
            <v>0</v>
          </cell>
          <cell r="F1531">
            <v>0</v>
          </cell>
          <cell r="G1531">
            <v>0</v>
          </cell>
          <cell r="H1531">
            <v>0</v>
          </cell>
          <cell r="I1531">
            <v>0</v>
          </cell>
        </row>
        <row r="1532">
          <cell r="B1532">
            <v>247502</v>
          </cell>
          <cell r="C1532" t="str">
            <v>Solidaridad</v>
          </cell>
          <cell r="D1532">
            <v>0</v>
          </cell>
          <cell r="E1532">
            <v>0</v>
          </cell>
          <cell r="F1532">
            <v>0</v>
          </cell>
          <cell r="G1532">
            <v>0</v>
          </cell>
          <cell r="H1532">
            <v>0</v>
          </cell>
          <cell r="I1532">
            <v>0</v>
          </cell>
        </row>
        <row r="1533">
          <cell r="B1533">
            <v>247503</v>
          </cell>
          <cell r="C1533" t="str">
            <v>Superávit por compensación</v>
          </cell>
          <cell r="D1533">
            <v>0</v>
          </cell>
          <cell r="E1533">
            <v>0</v>
          </cell>
          <cell r="F1533">
            <v>0</v>
          </cell>
          <cell r="G1533">
            <v>0</v>
          </cell>
          <cell r="H1533">
            <v>0</v>
          </cell>
          <cell r="I1533">
            <v>0</v>
          </cell>
        </row>
        <row r="1534">
          <cell r="B1534">
            <v>247504</v>
          </cell>
          <cell r="C1534" t="str">
            <v>Promoción y prevención</v>
          </cell>
          <cell r="D1534">
            <v>0</v>
          </cell>
          <cell r="E1534">
            <v>0</v>
          </cell>
          <cell r="F1534">
            <v>0</v>
          </cell>
          <cell r="G1534">
            <v>0</v>
          </cell>
          <cell r="H1534">
            <v>0</v>
          </cell>
          <cell r="I1534">
            <v>0</v>
          </cell>
        </row>
        <row r="1535">
          <cell r="B1535">
            <v>247505</v>
          </cell>
          <cell r="C1535" t="str">
            <v>Incapacidades</v>
          </cell>
          <cell r="D1535">
            <v>0</v>
          </cell>
          <cell r="E1535">
            <v>0</v>
          </cell>
          <cell r="F1535">
            <v>0</v>
          </cell>
          <cell r="G1535">
            <v>0</v>
          </cell>
          <cell r="H1535">
            <v>0</v>
          </cell>
          <cell r="I1535">
            <v>0</v>
          </cell>
        </row>
        <row r="1536">
          <cell r="B1536">
            <v>247506</v>
          </cell>
          <cell r="C1536" t="str">
            <v>Licencias de maternidad</v>
          </cell>
          <cell r="D1536">
            <v>0</v>
          </cell>
          <cell r="E1536">
            <v>0</v>
          </cell>
          <cell r="F1536">
            <v>0</v>
          </cell>
          <cell r="G1536">
            <v>0</v>
          </cell>
          <cell r="H1536">
            <v>0</v>
          </cell>
          <cell r="I1536">
            <v>0</v>
          </cell>
        </row>
        <row r="1537">
          <cell r="B1537">
            <v>247507</v>
          </cell>
          <cell r="C1537" t="str">
            <v>Rendimientos a declarar</v>
          </cell>
          <cell r="D1537">
            <v>0</v>
          </cell>
          <cell r="E1537">
            <v>0</v>
          </cell>
          <cell r="F1537">
            <v>0</v>
          </cell>
          <cell r="G1537">
            <v>0</v>
          </cell>
          <cell r="H1537">
            <v>0</v>
          </cell>
          <cell r="I1537">
            <v>0</v>
          </cell>
        </row>
        <row r="1538">
          <cell r="B1538">
            <v>247508</v>
          </cell>
          <cell r="C1538" t="str">
            <v>Cotizaciones no compensadas</v>
          </cell>
          <cell r="D1538">
            <v>0</v>
          </cell>
          <cell r="E1538">
            <v>0</v>
          </cell>
          <cell r="F1538">
            <v>0</v>
          </cell>
          <cell r="G1538">
            <v>0</v>
          </cell>
          <cell r="H1538">
            <v>0</v>
          </cell>
          <cell r="I1538">
            <v>0</v>
          </cell>
        </row>
        <row r="1539">
          <cell r="B1539">
            <v>247590</v>
          </cell>
          <cell r="C1539" t="str">
            <v>Otros ingresos al sistema</v>
          </cell>
          <cell r="D1539">
            <v>0</v>
          </cell>
          <cell r="E1539">
            <v>0</v>
          </cell>
          <cell r="F1539">
            <v>0</v>
          </cell>
          <cell r="G1539">
            <v>0</v>
          </cell>
          <cell r="H1539">
            <v>0</v>
          </cell>
          <cell r="I1539">
            <v>0</v>
          </cell>
        </row>
        <row r="1540">
          <cell r="B1540">
            <v>248000</v>
          </cell>
          <cell r="C1540" t="str">
            <v>ADMINISTRACIÓN Y PRESTACIÓN DE SERVICIOS DE SALUD</v>
          </cell>
          <cell r="D1540">
            <v>0</v>
          </cell>
          <cell r="E1540">
            <v>0</v>
          </cell>
          <cell r="F1540">
            <v>0</v>
          </cell>
          <cell r="G1540">
            <v>0</v>
          </cell>
          <cell r="H1540">
            <v>0</v>
          </cell>
          <cell r="I1540">
            <v>0</v>
          </cell>
        </row>
        <row r="1541">
          <cell r="B1541">
            <v>248001</v>
          </cell>
          <cell r="C1541" t="str">
            <v>Subsidio a la oferta</v>
          </cell>
          <cell r="D1541">
            <v>0</v>
          </cell>
          <cell r="E1541">
            <v>0</v>
          </cell>
          <cell r="F1541">
            <v>0</v>
          </cell>
          <cell r="G1541">
            <v>0</v>
          </cell>
          <cell r="H1541">
            <v>0</v>
          </cell>
          <cell r="I1541">
            <v>0</v>
          </cell>
        </row>
        <row r="1542">
          <cell r="B1542">
            <v>248002</v>
          </cell>
          <cell r="C1542" t="str">
            <v>Régimen subsidiado</v>
          </cell>
          <cell r="D1542">
            <v>0</v>
          </cell>
          <cell r="E1542">
            <v>0</v>
          </cell>
          <cell r="F1542">
            <v>0</v>
          </cell>
          <cell r="G1542">
            <v>0</v>
          </cell>
          <cell r="H1542">
            <v>0</v>
          </cell>
          <cell r="I1542">
            <v>0</v>
          </cell>
        </row>
        <row r="1543">
          <cell r="B1543">
            <v>248004</v>
          </cell>
          <cell r="C1543" t="str">
            <v>Acciones de salud pública</v>
          </cell>
          <cell r="D1543">
            <v>0</v>
          </cell>
          <cell r="E1543">
            <v>0</v>
          </cell>
          <cell r="F1543">
            <v>0</v>
          </cell>
          <cell r="G1543">
            <v>0</v>
          </cell>
          <cell r="H1543">
            <v>0</v>
          </cell>
          <cell r="I1543">
            <v>0</v>
          </cell>
        </row>
        <row r="1544">
          <cell r="B1544">
            <v>248100</v>
          </cell>
          <cell r="C1544" t="str">
            <v>ADMINISTRACIÓN DE LA SEGURIDAD SOCIAL EN SALUD</v>
          </cell>
          <cell r="D1544">
            <v>0</v>
          </cell>
          <cell r="E1544">
            <v>0</v>
          </cell>
          <cell r="F1544">
            <v>0</v>
          </cell>
          <cell r="G1544">
            <v>0</v>
          </cell>
          <cell r="H1544">
            <v>0</v>
          </cell>
          <cell r="I1544">
            <v>0</v>
          </cell>
        </row>
        <row r="1545">
          <cell r="B1545">
            <v>248101</v>
          </cell>
          <cell r="C1545" t="str">
            <v>Contratos de capitación - Contributivo</v>
          </cell>
          <cell r="D1545">
            <v>0</v>
          </cell>
          <cell r="E1545">
            <v>0</v>
          </cell>
          <cell r="F1545">
            <v>0</v>
          </cell>
          <cell r="G1545">
            <v>0</v>
          </cell>
          <cell r="H1545">
            <v>0</v>
          </cell>
          <cell r="I1545">
            <v>0</v>
          </cell>
        </row>
        <row r="1546">
          <cell r="B1546">
            <v>248102</v>
          </cell>
          <cell r="C1546" t="str">
            <v>Contratos por evento y otras modalidades - Contributivo</v>
          </cell>
          <cell r="D1546">
            <v>0</v>
          </cell>
          <cell r="E1546">
            <v>0</v>
          </cell>
          <cell r="F1546">
            <v>0</v>
          </cell>
          <cell r="G1546">
            <v>0</v>
          </cell>
          <cell r="H1546">
            <v>0</v>
          </cell>
          <cell r="I1546">
            <v>0</v>
          </cell>
        </row>
        <row r="1547">
          <cell r="B1547">
            <v>248103</v>
          </cell>
          <cell r="C1547" t="str">
            <v>Promoción y prevención - Contributivo</v>
          </cell>
          <cell r="D1547">
            <v>0</v>
          </cell>
          <cell r="E1547">
            <v>0</v>
          </cell>
          <cell r="F1547">
            <v>0</v>
          </cell>
          <cell r="G1547">
            <v>0</v>
          </cell>
          <cell r="H1547">
            <v>0</v>
          </cell>
          <cell r="I1547">
            <v>0</v>
          </cell>
        </row>
        <row r="1548">
          <cell r="B1548">
            <v>248104</v>
          </cell>
          <cell r="C1548" t="str">
            <v>Sistema de garantía y calidad - Contributivo</v>
          </cell>
          <cell r="D1548">
            <v>0</v>
          </cell>
          <cell r="E1548">
            <v>0</v>
          </cell>
          <cell r="F1548">
            <v>0</v>
          </cell>
          <cell r="G1548">
            <v>0</v>
          </cell>
          <cell r="H1548">
            <v>0</v>
          </cell>
          <cell r="I1548">
            <v>0</v>
          </cell>
        </row>
        <row r="1549">
          <cell r="B1549">
            <v>248105</v>
          </cell>
          <cell r="C1549" t="str">
            <v>Reaseguro enfermedades de alto costo - Contributivo</v>
          </cell>
          <cell r="D1549">
            <v>0</v>
          </cell>
          <cell r="E1549">
            <v>0</v>
          </cell>
          <cell r="F1549">
            <v>0</v>
          </cell>
          <cell r="G1549">
            <v>0</v>
          </cell>
          <cell r="H1549">
            <v>0</v>
          </cell>
          <cell r="I1549">
            <v>0</v>
          </cell>
        </row>
        <row r="1550">
          <cell r="B1550">
            <v>248106</v>
          </cell>
          <cell r="C1550" t="str">
            <v>Incapacidades - Contributivo</v>
          </cell>
          <cell r="D1550">
            <v>0</v>
          </cell>
          <cell r="E1550">
            <v>0</v>
          </cell>
          <cell r="F1550">
            <v>0</v>
          </cell>
          <cell r="G1550">
            <v>0</v>
          </cell>
          <cell r="H1550">
            <v>0</v>
          </cell>
          <cell r="I1550">
            <v>0</v>
          </cell>
        </row>
        <row r="1551">
          <cell r="B1551">
            <v>248107</v>
          </cell>
          <cell r="C1551" t="str">
            <v>Contratos de capitación - Subsidiado</v>
          </cell>
          <cell r="D1551">
            <v>0</v>
          </cell>
          <cell r="E1551">
            <v>0</v>
          </cell>
          <cell r="F1551">
            <v>0</v>
          </cell>
          <cell r="G1551">
            <v>0</v>
          </cell>
          <cell r="H1551">
            <v>0</v>
          </cell>
          <cell r="I1551">
            <v>0</v>
          </cell>
        </row>
        <row r="1552">
          <cell r="B1552">
            <v>248108</v>
          </cell>
          <cell r="C1552" t="str">
            <v>Contratos por eventos y otras modalidades - Subsidiado</v>
          </cell>
          <cell r="D1552">
            <v>0</v>
          </cell>
          <cell r="E1552">
            <v>0</v>
          </cell>
          <cell r="F1552">
            <v>0</v>
          </cell>
          <cell r="G1552">
            <v>0</v>
          </cell>
          <cell r="H1552">
            <v>0</v>
          </cell>
          <cell r="I1552">
            <v>0</v>
          </cell>
        </row>
        <row r="1553">
          <cell r="B1553">
            <v>248109</v>
          </cell>
          <cell r="C1553" t="str">
            <v>Promoción y prevención - Subsidiado</v>
          </cell>
          <cell r="D1553">
            <v>0</v>
          </cell>
          <cell r="E1553">
            <v>0</v>
          </cell>
          <cell r="F1553">
            <v>0</v>
          </cell>
          <cell r="G1553">
            <v>0</v>
          </cell>
          <cell r="H1553">
            <v>0</v>
          </cell>
          <cell r="I1553">
            <v>0</v>
          </cell>
        </row>
        <row r="1554">
          <cell r="B1554">
            <v>248110</v>
          </cell>
          <cell r="C1554" t="str">
            <v>Sistema de garantía y calidad - Subsidiado</v>
          </cell>
          <cell r="D1554">
            <v>0</v>
          </cell>
          <cell r="E1554">
            <v>0</v>
          </cell>
          <cell r="F1554">
            <v>0</v>
          </cell>
          <cell r="G1554">
            <v>0</v>
          </cell>
          <cell r="H1554">
            <v>0</v>
          </cell>
          <cell r="I1554">
            <v>0</v>
          </cell>
        </row>
        <row r="1555">
          <cell r="B1555">
            <v>248111</v>
          </cell>
          <cell r="C1555" t="str">
            <v>Reaseguro enfermedades de alto costo - Subsidiado</v>
          </cell>
          <cell r="D1555">
            <v>0</v>
          </cell>
          <cell r="E1555">
            <v>0</v>
          </cell>
          <cell r="F1555">
            <v>0</v>
          </cell>
          <cell r="G1555">
            <v>0</v>
          </cell>
          <cell r="H1555">
            <v>0</v>
          </cell>
          <cell r="I1555">
            <v>0</v>
          </cell>
        </row>
        <row r="1556">
          <cell r="B1556">
            <v>248112</v>
          </cell>
          <cell r="C1556" t="str">
            <v>Contratos de capitación - Complementarios</v>
          </cell>
          <cell r="D1556">
            <v>0</v>
          </cell>
          <cell r="E1556">
            <v>0</v>
          </cell>
          <cell r="F1556">
            <v>0</v>
          </cell>
          <cell r="G1556">
            <v>0</v>
          </cell>
          <cell r="H1556">
            <v>0</v>
          </cell>
          <cell r="I1556">
            <v>0</v>
          </cell>
        </row>
        <row r="1557">
          <cell r="B1557">
            <v>248113</v>
          </cell>
          <cell r="C1557" t="str">
            <v>Contratos por eventos - Complementario</v>
          </cell>
          <cell r="D1557">
            <v>0</v>
          </cell>
          <cell r="E1557">
            <v>0</v>
          </cell>
          <cell r="F1557">
            <v>0</v>
          </cell>
          <cell r="G1557">
            <v>0</v>
          </cell>
          <cell r="H1557">
            <v>0</v>
          </cell>
          <cell r="I1557">
            <v>0</v>
          </cell>
        </row>
        <row r="1558">
          <cell r="B1558">
            <v>248114</v>
          </cell>
          <cell r="C1558" t="str">
            <v>Promoción y prevención - Complementario</v>
          </cell>
          <cell r="D1558">
            <v>0</v>
          </cell>
          <cell r="E1558">
            <v>0</v>
          </cell>
          <cell r="F1558">
            <v>0</v>
          </cell>
          <cell r="G1558">
            <v>0</v>
          </cell>
          <cell r="H1558">
            <v>0</v>
          </cell>
          <cell r="I1558">
            <v>0</v>
          </cell>
        </row>
        <row r="1559">
          <cell r="B1559">
            <v>248115</v>
          </cell>
          <cell r="C1559" t="str">
            <v>Sistema de garantía y calidad - Complementario</v>
          </cell>
          <cell r="D1559">
            <v>0</v>
          </cell>
          <cell r="E1559">
            <v>0</v>
          </cell>
          <cell r="F1559">
            <v>0</v>
          </cell>
          <cell r="G1559">
            <v>0</v>
          </cell>
          <cell r="H1559">
            <v>0</v>
          </cell>
          <cell r="I1559">
            <v>0</v>
          </cell>
        </row>
        <row r="1560">
          <cell r="B1560">
            <v>248116</v>
          </cell>
          <cell r="C1560" t="str">
            <v>Reaseguro enfermedades de alto costo - Complementario</v>
          </cell>
          <cell r="D1560">
            <v>0</v>
          </cell>
          <cell r="E1560">
            <v>0</v>
          </cell>
          <cell r="F1560">
            <v>0</v>
          </cell>
          <cell r="G1560">
            <v>0</v>
          </cell>
          <cell r="H1560">
            <v>0</v>
          </cell>
          <cell r="I1560">
            <v>0</v>
          </cell>
        </row>
        <row r="1561">
          <cell r="B1561">
            <v>248117</v>
          </cell>
          <cell r="C1561" t="str">
            <v>Auxilios y servicios funerarios - Complementario</v>
          </cell>
          <cell r="D1561">
            <v>0</v>
          </cell>
          <cell r="E1561">
            <v>0</v>
          </cell>
          <cell r="F1561">
            <v>0</v>
          </cell>
          <cell r="G1561">
            <v>0</v>
          </cell>
          <cell r="H1561">
            <v>0</v>
          </cell>
          <cell r="I1561">
            <v>0</v>
          </cell>
        </row>
        <row r="1562">
          <cell r="B1562">
            <v>248118</v>
          </cell>
          <cell r="C1562" t="str">
            <v>Obligaciones por servicios No POS</v>
          </cell>
          <cell r="D1562">
            <v>0</v>
          </cell>
          <cell r="E1562">
            <v>0</v>
          </cell>
          <cell r="F1562">
            <v>0</v>
          </cell>
          <cell r="G1562">
            <v>0</v>
          </cell>
          <cell r="H1562">
            <v>0</v>
          </cell>
          <cell r="I1562">
            <v>0</v>
          </cell>
        </row>
        <row r="1563">
          <cell r="B1563">
            <v>248190</v>
          </cell>
          <cell r="C1563" t="str">
            <v>Otros gastos de seguridad social en salud</v>
          </cell>
          <cell r="D1563">
            <v>0</v>
          </cell>
          <cell r="E1563">
            <v>0</v>
          </cell>
          <cell r="F1563">
            <v>0</v>
          </cell>
          <cell r="G1563">
            <v>0</v>
          </cell>
          <cell r="H1563">
            <v>0</v>
          </cell>
          <cell r="I1563">
            <v>0</v>
          </cell>
        </row>
        <row r="1564">
          <cell r="B1564">
            <v>248300</v>
          </cell>
          <cell r="C1564" t="str">
            <v>OBLIGACIONES DE LOS FONDOS DE RESERVAS DE PENSIONES</v>
          </cell>
          <cell r="D1564">
            <v>0</v>
          </cell>
          <cell r="E1564">
            <v>0</v>
          </cell>
          <cell r="F1564">
            <v>0</v>
          </cell>
          <cell r="G1564">
            <v>0</v>
          </cell>
          <cell r="H1564">
            <v>0</v>
          </cell>
          <cell r="I1564">
            <v>0</v>
          </cell>
        </row>
        <row r="1565">
          <cell r="B1565">
            <v>248301</v>
          </cell>
          <cell r="C1565" t="str">
            <v>Prestaciones económicas</v>
          </cell>
          <cell r="D1565">
            <v>0</v>
          </cell>
          <cell r="E1565">
            <v>0</v>
          </cell>
          <cell r="F1565">
            <v>0</v>
          </cell>
          <cell r="G1565">
            <v>0</v>
          </cell>
          <cell r="H1565">
            <v>0</v>
          </cell>
          <cell r="I1565">
            <v>0</v>
          </cell>
        </row>
        <row r="1566">
          <cell r="B1566">
            <v>248302</v>
          </cell>
          <cell r="C1566" t="str">
            <v>Pensiones y retroactivos pensionales</v>
          </cell>
          <cell r="D1566">
            <v>0</v>
          </cell>
          <cell r="E1566">
            <v>0</v>
          </cell>
          <cell r="F1566">
            <v>0</v>
          </cell>
          <cell r="G1566">
            <v>0</v>
          </cell>
          <cell r="H1566">
            <v>0</v>
          </cell>
          <cell r="I1566">
            <v>0</v>
          </cell>
        </row>
        <row r="1567">
          <cell r="B1567">
            <v>248303</v>
          </cell>
          <cell r="C1567" t="str">
            <v>Reintegros pensionales</v>
          </cell>
          <cell r="D1567">
            <v>0</v>
          </cell>
          <cell r="E1567">
            <v>0</v>
          </cell>
          <cell r="F1567">
            <v>0</v>
          </cell>
          <cell r="G1567">
            <v>0</v>
          </cell>
          <cell r="H1567">
            <v>0</v>
          </cell>
          <cell r="I1567">
            <v>0</v>
          </cell>
        </row>
        <row r="1568">
          <cell r="B1568">
            <v>248304</v>
          </cell>
          <cell r="C1568" t="str">
            <v>Indemnizaciones sustitutivas</v>
          </cell>
          <cell r="D1568">
            <v>0</v>
          </cell>
          <cell r="E1568">
            <v>0</v>
          </cell>
          <cell r="F1568">
            <v>0</v>
          </cell>
          <cell r="G1568">
            <v>0</v>
          </cell>
          <cell r="H1568">
            <v>0</v>
          </cell>
          <cell r="I1568">
            <v>0</v>
          </cell>
        </row>
        <row r="1569">
          <cell r="B1569">
            <v>248305</v>
          </cell>
          <cell r="C1569" t="str">
            <v>Auxilios funerarios</v>
          </cell>
          <cell r="D1569">
            <v>0</v>
          </cell>
          <cell r="E1569">
            <v>0</v>
          </cell>
          <cell r="F1569">
            <v>0</v>
          </cell>
          <cell r="G1569">
            <v>0</v>
          </cell>
          <cell r="H1569">
            <v>0</v>
          </cell>
          <cell r="I1569">
            <v>0</v>
          </cell>
        </row>
        <row r="1570">
          <cell r="B1570">
            <v>248306</v>
          </cell>
          <cell r="C1570" t="str">
            <v>Cuotas partes de pensiones</v>
          </cell>
          <cell r="D1570">
            <v>0</v>
          </cell>
          <cell r="E1570">
            <v>0</v>
          </cell>
          <cell r="F1570">
            <v>0</v>
          </cell>
          <cell r="G1570">
            <v>0</v>
          </cell>
          <cell r="H1570">
            <v>0</v>
          </cell>
          <cell r="I1570">
            <v>0</v>
          </cell>
        </row>
        <row r="1571">
          <cell r="B1571">
            <v>248390</v>
          </cell>
          <cell r="C1571" t="str">
            <v>Otras prestaciones por pagar sistema de pensiones</v>
          </cell>
          <cell r="D1571">
            <v>0</v>
          </cell>
          <cell r="E1571">
            <v>0</v>
          </cell>
          <cell r="F1571">
            <v>0</v>
          </cell>
          <cell r="G1571">
            <v>0</v>
          </cell>
          <cell r="H1571">
            <v>0</v>
          </cell>
          <cell r="I1571">
            <v>0</v>
          </cell>
        </row>
        <row r="1572">
          <cell r="B1572">
            <v>249000</v>
          </cell>
          <cell r="C1572" t="str">
            <v>OTRAS CUENTAS POR PAGAR</v>
          </cell>
          <cell r="D1572">
            <v>5510858916.3900003</v>
          </cell>
          <cell r="E1572">
            <v>11203127956.27</v>
          </cell>
          <cell r="F1572">
            <v>8127051498</v>
          </cell>
          <cell r="G1572">
            <v>2434782458.1199999</v>
          </cell>
          <cell r="H1572">
            <v>2434782458.1199999</v>
          </cell>
          <cell r="I1572">
            <v>0</v>
          </cell>
        </row>
        <row r="1573">
          <cell r="B1573">
            <v>249007</v>
          </cell>
          <cell r="C1573" t="str">
            <v>Obligaciones a cargo en operaciones conjuntas</v>
          </cell>
          <cell r="D1573">
            <v>0</v>
          </cell>
          <cell r="E1573">
            <v>0</v>
          </cell>
          <cell r="F1573">
            <v>0</v>
          </cell>
          <cell r="G1573">
            <v>0</v>
          </cell>
          <cell r="H1573">
            <v>0</v>
          </cell>
          <cell r="I1573">
            <v>0</v>
          </cell>
        </row>
        <row r="1574">
          <cell r="B1574">
            <v>249011</v>
          </cell>
          <cell r="C1574" t="str">
            <v>Esquemas de pago</v>
          </cell>
          <cell r="D1574">
            <v>0</v>
          </cell>
          <cell r="E1574">
            <v>0</v>
          </cell>
          <cell r="F1574">
            <v>0</v>
          </cell>
          <cell r="G1574">
            <v>0</v>
          </cell>
          <cell r="H1574">
            <v>0</v>
          </cell>
          <cell r="I1574">
            <v>0</v>
          </cell>
        </row>
        <row r="1575">
          <cell r="B1575">
            <v>249013</v>
          </cell>
          <cell r="C1575" t="str">
            <v>Recursos de acreedores reintegrados por entidades públicas</v>
          </cell>
          <cell r="D1575">
            <v>0</v>
          </cell>
          <cell r="E1575">
            <v>0</v>
          </cell>
          <cell r="F1575">
            <v>0</v>
          </cell>
          <cell r="G1575">
            <v>0</v>
          </cell>
          <cell r="H1575">
            <v>0</v>
          </cell>
          <cell r="I1575">
            <v>0</v>
          </cell>
        </row>
        <row r="1576">
          <cell r="B1576">
            <v>249014</v>
          </cell>
          <cell r="C1576" t="str">
            <v>Faltantes en bienes aprehendidos o incautados</v>
          </cell>
          <cell r="D1576">
            <v>0</v>
          </cell>
          <cell r="E1576">
            <v>0</v>
          </cell>
          <cell r="F1576">
            <v>0</v>
          </cell>
          <cell r="G1576">
            <v>0</v>
          </cell>
          <cell r="H1576">
            <v>0</v>
          </cell>
          <cell r="I1576">
            <v>0</v>
          </cell>
        </row>
        <row r="1577">
          <cell r="B1577">
            <v>249015</v>
          </cell>
          <cell r="C1577" t="str">
            <v>Obligaciones pagadas por terceros</v>
          </cell>
          <cell r="D1577">
            <v>286948</v>
          </cell>
          <cell r="E1577">
            <v>0</v>
          </cell>
          <cell r="F1577">
            <v>0</v>
          </cell>
          <cell r="G1577">
            <v>286948</v>
          </cell>
          <cell r="H1577">
            <v>286948</v>
          </cell>
          <cell r="I1577">
            <v>0</v>
          </cell>
        </row>
        <row r="1578">
          <cell r="B1578">
            <v>249017</v>
          </cell>
          <cell r="C1578" t="str">
            <v>Donación, destrucción, muestra para análisis de bienes aprehendidos o incautados</v>
          </cell>
          <cell r="D1578">
            <v>0</v>
          </cell>
          <cell r="E1578">
            <v>0</v>
          </cell>
          <cell r="F1578">
            <v>0</v>
          </cell>
          <cell r="G1578">
            <v>0</v>
          </cell>
          <cell r="H1578">
            <v>0</v>
          </cell>
          <cell r="I1578">
            <v>0</v>
          </cell>
        </row>
        <row r="1579">
          <cell r="B1579">
            <v>249019</v>
          </cell>
          <cell r="C1579" t="str">
            <v>Garantías contractuales - Concesiones</v>
          </cell>
          <cell r="D1579">
            <v>0</v>
          </cell>
          <cell r="E1579">
            <v>0</v>
          </cell>
          <cell r="F1579">
            <v>0</v>
          </cell>
          <cell r="G1579">
            <v>0</v>
          </cell>
          <cell r="H1579">
            <v>0</v>
          </cell>
          <cell r="I1579">
            <v>0</v>
          </cell>
        </row>
        <row r="1580">
          <cell r="B1580">
            <v>249024</v>
          </cell>
          <cell r="C1580" t="str">
            <v>Recursos de FONTV recibidos no ejecutados</v>
          </cell>
          <cell r="D1580">
            <v>0</v>
          </cell>
          <cell r="E1580">
            <v>0</v>
          </cell>
          <cell r="F1580">
            <v>0</v>
          </cell>
          <cell r="G1580">
            <v>0</v>
          </cell>
          <cell r="H1580">
            <v>0</v>
          </cell>
          <cell r="I1580">
            <v>0</v>
          </cell>
        </row>
        <row r="1581">
          <cell r="B1581">
            <v>249025</v>
          </cell>
          <cell r="C1581" t="str">
            <v>Suscripción de acciones o participaciones</v>
          </cell>
          <cell r="D1581">
            <v>0</v>
          </cell>
          <cell r="E1581">
            <v>0</v>
          </cell>
          <cell r="F1581">
            <v>0</v>
          </cell>
          <cell r="G1581">
            <v>0</v>
          </cell>
          <cell r="H1581">
            <v>0</v>
          </cell>
          <cell r="I1581">
            <v>0</v>
          </cell>
        </row>
        <row r="1582">
          <cell r="B1582">
            <v>249026</v>
          </cell>
          <cell r="C1582" t="str">
            <v>Suscripciones</v>
          </cell>
          <cell r="D1582">
            <v>0</v>
          </cell>
          <cell r="E1582">
            <v>0</v>
          </cell>
          <cell r="F1582">
            <v>0</v>
          </cell>
          <cell r="G1582">
            <v>0</v>
          </cell>
          <cell r="H1582">
            <v>0</v>
          </cell>
          <cell r="I1582">
            <v>0</v>
          </cell>
        </row>
        <row r="1583">
          <cell r="B1583">
            <v>249027</v>
          </cell>
          <cell r="C1583" t="str">
            <v>Viáticos y gastos de viaje</v>
          </cell>
          <cell r="D1583">
            <v>0</v>
          </cell>
          <cell r="E1583">
            <v>0</v>
          </cell>
          <cell r="F1583">
            <v>0</v>
          </cell>
          <cell r="G1583">
            <v>0</v>
          </cell>
          <cell r="H1583">
            <v>0</v>
          </cell>
          <cell r="I1583">
            <v>0</v>
          </cell>
        </row>
        <row r="1584">
          <cell r="B1584">
            <v>249028</v>
          </cell>
          <cell r="C1584" t="str">
            <v>Seguros</v>
          </cell>
          <cell r="D1584">
            <v>0</v>
          </cell>
          <cell r="E1584">
            <v>0</v>
          </cell>
          <cell r="F1584">
            <v>0</v>
          </cell>
          <cell r="G1584">
            <v>0</v>
          </cell>
          <cell r="H1584">
            <v>0</v>
          </cell>
          <cell r="I1584">
            <v>0</v>
          </cell>
        </row>
        <row r="1585">
          <cell r="B1585">
            <v>249029</v>
          </cell>
          <cell r="C1585" t="str">
            <v>Excedentes de remates</v>
          </cell>
          <cell r="D1585">
            <v>0</v>
          </cell>
          <cell r="E1585">
            <v>0</v>
          </cell>
          <cell r="F1585">
            <v>0</v>
          </cell>
          <cell r="G1585">
            <v>0</v>
          </cell>
          <cell r="H1585">
            <v>0</v>
          </cell>
          <cell r="I1585">
            <v>0</v>
          </cell>
        </row>
        <row r="1586">
          <cell r="B1586">
            <v>249031</v>
          </cell>
          <cell r="C1586" t="str">
            <v>Gastos legales</v>
          </cell>
          <cell r="D1586">
            <v>0</v>
          </cell>
          <cell r="E1586">
            <v>0</v>
          </cell>
          <cell r="F1586">
            <v>0</v>
          </cell>
          <cell r="G1586">
            <v>0</v>
          </cell>
          <cell r="H1586">
            <v>0</v>
          </cell>
          <cell r="I1586">
            <v>0</v>
          </cell>
        </row>
        <row r="1587">
          <cell r="B1587">
            <v>249032</v>
          </cell>
          <cell r="C1587" t="str">
            <v>Cheques no cobrados o por reclamar</v>
          </cell>
          <cell r="D1587">
            <v>0</v>
          </cell>
          <cell r="E1587">
            <v>0</v>
          </cell>
          <cell r="F1587">
            <v>0</v>
          </cell>
          <cell r="G1587">
            <v>0</v>
          </cell>
          <cell r="H1587">
            <v>0</v>
          </cell>
          <cell r="I1587">
            <v>0</v>
          </cell>
        </row>
        <row r="1588">
          <cell r="B1588">
            <v>249033</v>
          </cell>
          <cell r="C1588" t="str">
            <v>Gastos de representación</v>
          </cell>
          <cell r="D1588">
            <v>0</v>
          </cell>
          <cell r="E1588">
            <v>0</v>
          </cell>
          <cell r="F1588">
            <v>0</v>
          </cell>
          <cell r="G1588">
            <v>0</v>
          </cell>
          <cell r="H1588">
            <v>0</v>
          </cell>
          <cell r="I1588">
            <v>0</v>
          </cell>
        </row>
        <row r="1589">
          <cell r="B1589">
            <v>249034</v>
          </cell>
          <cell r="C1589" t="str">
            <v>Aportes a escuelas industriales, institutos técnicos y ESAP</v>
          </cell>
          <cell r="D1589">
            <v>0</v>
          </cell>
          <cell r="E1589">
            <v>0</v>
          </cell>
          <cell r="F1589">
            <v>0</v>
          </cell>
          <cell r="G1589">
            <v>0</v>
          </cell>
          <cell r="H1589">
            <v>0</v>
          </cell>
          <cell r="I1589">
            <v>0</v>
          </cell>
        </row>
        <row r="1590">
          <cell r="B1590">
            <v>249035</v>
          </cell>
          <cell r="C1590" t="str">
            <v>Prima en contratos de estabilidad jurídica</v>
          </cell>
          <cell r="D1590">
            <v>0</v>
          </cell>
          <cell r="E1590">
            <v>0</v>
          </cell>
          <cell r="F1590">
            <v>0</v>
          </cell>
          <cell r="G1590">
            <v>0</v>
          </cell>
          <cell r="H1590">
            <v>0</v>
          </cell>
          <cell r="I1590">
            <v>0</v>
          </cell>
        </row>
        <row r="1591">
          <cell r="B1591">
            <v>249037</v>
          </cell>
          <cell r="C1591" t="str">
            <v>Aportes a fondos de becas</v>
          </cell>
          <cell r="D1591">
            <v>0</v>
          </cell>
          <cell r="E1591">
            <v>0</v>
          </cell>
          <cell r="F1591">
            <v>0</v>
          </cell>
          <cell r="G1591">
            <v>0</v>
          </cell>
          <cell r="H1591">
            <v>0</v>
          </cell>
          <cell r="I1591">
            <v>0</v>
          </cell>
        </row>
        <row r="1592">
          <cell r="B1592">
            <v>249038</v>
          </cell>
          <cell r="C1592" t="str">
            <v>Recursos destinados a la financiación del Sistema General de Seguridad Social en Salud</v>
          </cell>
          <cell r="D1592">
            <v>0</v>
          </cell>
          <cell r="E1592">
            <v>0</v>
          </cell>
          <cell r="F1592">
            <v>0</v>
          </cell>
          <cell r="G1592">
            <v>0</v>
          </cell>
          <cell r="H1592">
            <v>0</v>
          </cell>
          <cell r="I1592">
            <v>0</v>
          </cell>
        </row>
        <row r="1593">
          <cell r="B1593">
            <v>249039</v>
          </cell>
          <cell r="C1593" t="str">
            <v>Saldos a favor de contribuyentes</v>
          </cell>
          <cell r="D1593">
            <v>0</v>
          </cell>
          <cell r="E1593">
            <v>0</v>
          </cell>
          <cell r="F1593">
            <v>0</v>
          </cell>
          <cell r="G1593">
            <v>0</v>
          </cell>
          <cell r="H1593">
            <v>0</v>
          </cell>
          <cell r="I1593">
            <v>0</v>
          </cell>
        </row>
        <row r="1594">
          <cell r="B1594">
            <v>249040</v>
          </cell>
          <cell r="C1594" t="str">
            <v>Saldos a favor de beneficiarios</v>
          </cell>
          <cell r="D1594">
            <v>39983615.390000001</v>
          </cell>
          <cell r="E1594">
            <v>797095460</v>
          </cell>
          <cell r="F1594">
            <v>2966996938</v>
          </cell>
          <cell r="G1594">
            <v>2209885093.3899999</v>
          </cell>
          <cell r="H1594">
            <v>2209885093.3899999</v>
          </cell>
          <cell r="I1594">
            <v>0</v>
          </cell>
        </row>
        <row r="1595">
          <cell r="B1595">
            <v>249044</v>
          </cell>
          <cell r="C1595" t="str">
            <v>Intereses de mora</v>
          </cell>
          <cell r="D1595">
            <v>0</v>
          </cell>
          <cell r="E1595">
            <v>0</v>
          </cell>
          <cell r="F1595">
            <v>0</v>
          </cell>
          <cell r="G1595">
            <v>0</v>
          </cell>
          <cell r="H1595">
            <v>0</v>
          </cell>
          <cell r="I1595">
            <v>0</v>
          </cell>
        </row>
        <row r="1596">
          <cell r="B1596">
            <v>249045</v>
          </cell>
          <cell r="C1596" t="str">
            <v>Multas y sanciones</v>
          </cell>
          <cell r="D1596">
            <v>0</v>
          </cell>
          <cell r="E1596">
            <v>0</v>
          </cell>
          <cell r="F1596">
            <v>0</v>
          </cell>
          <cell r="G1596">
            <v>0</v>
          </cell>
          <cell r="H1596">
            <v>0</v>
          </cell>
          <cell r="I1596">
            <v>0</v>
          </cell>
        </row>
        <row r="1597">
          <cell r="B1597">
            <v>249046</v>
          </cell>
          <cell r="C1597" t="str">
            <v>Servicios financieros</v>
          </cell>
          <cell r="D1597">
            <v>0</v>
          </cell>
          <cell r="E1597">
            <v>0</v>
          </cell>
          <cell r="F1597">
            <v>0</v>
          </cell>
          <cell r="G1597">
            <v>0</v>
          </cell>
          <cell r="H1597">
            <v>0</v>
          </cell>
          <cell r="I1597">
            <v>0</v>
          </cell>
        </row>
        <row r="1598">
          <cell r="B1598">
            <v>249047</v>
          </cell>
          <cell r="C1598" t="str">
            <v>Implicación continuada en inversiones</v>
          </cell>
          <cell r="D1598">
            <v>0</v>
          </cell>
          <cell r="E1598">
            <v>0</v>
          </cell>
          <cell r="F1598">
            <v>0</v>
          </cell>
          <cell r="G1598">
            <v>0</v>
          </cell>
          <cell r="H1598">
            <v>0</v>
          </cell>
          <cell r="I1598">
            <v>0</v>
          </cell>
        </row>
        <row r="1599">
          <cell r="B1599">
            <v>249048</v>
          </cell>
          <cell r="C1599" t="str">
            <v>Implicación continuada en cuentas por cobrar</v>
          </cell>
          <cell r="D1599">
            <v>0</v>
          </cell>
          <cell r="E1599">
            <v>0</v>
          </cell>
          <cell r="F1599">
            <v>0</v>
          </cell>
          <cell r="G1599">
            <v>0</v>
          </cell>
          <cell r="H1599">
            <v>0</v>
          </cell>
          <cell r="I1599">
            <v>0</v>
          </cell>
        </row>
        <row r="1600">
          <cell r="B1600">
            <v>249049</v>
          </cell>
          <cell r="C1600" t="str">
            <v>Implicación continuada en préstamos por cobrar</v>
          </cell>
          <cell r="D1600">
            <v>0</v>
          </cell>
          <cell r="E1600">
            <v>0</v>
          </cell>
          <cell r="F1600">
            <v>0</v>
          </cell>
          <cell r="G1600">
            <v>0</v>
          </cell>
          <cell r="H1600">
            <v>0</v>
          </cell>
          <cell r="I1600">
            <v>0</v>
          </cell>
        </row>
        <row r="1601">
          <cell r="B1601">
            <v>249050</v>
          </cell>
          <cell r="C1601" t="str">
            <v>Aportes al ICBF y SENA</v>
          </cell>
          <cell r="D1601">
            <v>278900</v>
          </cell>
          <cell r="E1601">
            <v>148065100</v>
          </cell>
          <cell r="F1601">
            <v>147786200</v>
          </cell>
          <cell r="G1601">
            <v>0</v>
          </cell>
          <cell r="H1601">
            <v>0</v>
          </cell>
          <cell r="I1601">
            <v>0</v>
          </cell>
        </row>
        <row r="1602">
          <cell r="B1602">
            <v>249051</v>
          </cell>
          <cell r="C1602" t="str">
            <v>Servicios públicos</v>
          </cell>
          <cell r="D1602">
            <v>5470309453</v>
          </cell>
          <cell r="E1602">
            <v>8762895195</v>
          </cell>
          <cell r="F1602">
            <v>3292585742</v>
          </cell>
          <cell r="G1602">
            <v>0</v>
          </cell>
          <cell r="H1602">
            <v>0</v>
          </cell>
          <cell r="I1602">
            <v>0</v>
          </cell>
        </row>
        <row r="1603">
          <cell r="B1603">
            <v>249052</v>
          </cell>
          <cell r="C1603" t="str">
            <v>Bonificación por productividad a los reclusos</v>
          </cell>
          <cell r="D1603">
            <v>0</v>
          </cell>
          <cell r="E1603">
            <v>0</v>
          </cell>
          <cell r="F1603">
            <v>0</v>
          </cell>
          <cell r="G1603">
            <v>0</v>
          </cell>
          <cell r="H1603">
            <v>0</v>
          </cell>
          <cell r="I1603">
            <v>0</v>
          </cell>
        </row>
        <row r="1604">
          <cell r="B1604">
            <v>249053</v>
          </cell>
          <cell r="C1604" t="str">
            <v>Comisiones</v>
          </cell>
          <cell r="D1604">
            <v>0</v>
          </cell>
          <cell r="E1604">
            <v>0</v>
          </cell>
          <cell r="F1604">
            <v>0</v>
          </cell>
          <cell r="G1604">
            <v>0</v>
          </cell>
          <cell r="H1604">
            <v>0</v>
          </cell>
          <cell r="I1604">
            <v>0</v>
          </cell>
        </row>
        <row r="1605">
          <cell r="B1605">
            <v>249054</v>
          </cell>
          <cell r="C1605" t="str">
            <v>Honorarios</v>
          </cell>
          <cell r="D1605">
            <v>0</v>
          </cell>
          <cell r="E1605">
            <v>0</v>
          </cell>
          <cell r="F1605">
            <v>0</v>
          </cell>
          <cell r="G1605">
            <v>0</v>
          </cell>
          <cell r="H1605">
            <v>0</v>
          </cell>
          <cell r="I1605">
            <v>0</v>
          </cell>
        </row>
        <row r="1606">
          <cell r="B1606">
            <v>249055</v>
          </cell>
          <cell r="C1606" t="str">
            <v>Servicios</v>
          </cell>
          <cell r="D1606">
            <v>0</v>
          </cell>
          <cell r="E1606">
            <v>0</v>
          </cell>
          <cell r="F1606">
            <v>0</v>
          </cell>
          <cell r="G1606">
            <v>0</v>
          </cell>
          <cell r="H1606">
            <v>0</v>
          </cell>
          <cell r="I1606">
            <v>0</v>
          </cell>
        </row>
        <row r="1607">
          <cell r="B1607">
            <v>249057</v>
          </cell>
          <cell r="C1607" t="str">
            <v>Excedentes financieros</v>
          </cell>
          <cell r="D1607">
            <v>0</v>
          </cell>
          <cell r="E1607">
            <v>0</v>
          </cell>
          <cell r="F1607">
            <v>0</v>
          </cell>
          <cell r="G1607">
            <v>0</v>
          </cell>
          <cell r="H1607">
            <v>0</v>
          </cell>
          <cell r="I1607">
            <v>0</v>
          </cell>
        </row>
        <row r="1608">
          <cell r="B1608">
            <v>249058</v>
          </cell>
          <cell r="C1608" t="str">
            <v>Arrendamiento operativo</v>
          </cell>
          <cell r="D1608">
            <v>0</v>
          </cell>
          <cell r="E1608">
            <v>0</v>
          </cell>
          <cell r="F1608">
            <v>0</v>
          </cell>
          <cell r="G1608">
            <v>0</v>
          </cell>
          <cell r="H1608">
            <v>0</v>
          </cell>
          <cell r="I1608">
            <v>0</v>
          </cell>
        </row>
        <row r="1609">
          <cell r="B1609">
            <v>249059</v>
          </cell>
          <cell r="C1609" t="str">
            <v>Concurrencia para el pago de pensiones</v>
          </cell>
          <cell r="D1609">
            <v>0</v>
          </cell>
          <cell r="E1609">
            <v>0</v>
          </cell>
          <cell r="F1609">
            <v>0</v>
          </cell>
          <cell r="G1609">
            <v>0</v>
          </cell>
          <cell r="H1609">
            <v>0</v>
          </cell>
          <cell r="I1609">
            <v>0</v>
          </cell>
        </row>
        <row r="1610">
          <cell r="B1610">
            <v>249061</v>
          </cell>
          <cell r="C1610" t="str">
            <v>Aportes a sindicatos</v>
          </cell>
          <cell r="D1610">
            <v>0</v>
          </cell>
          <cell r="E1610">
            <v>0</v>
          </cell>
          <cell r="F1610">
            <v>0</v>
          </cell>
          <cell r="G1610">
            <v>0</v>
          </cell>
          <cell r="H1610">
            <v>0</v>
          </cell>
          <cell r="I1610">
            <v>0</v>
          </cell>
        </row>
        <row r="1611">
          <cell r="B1611">
            <v>249090</v>
          </cell>
          <cell r="C1611" t="str">
            <v>Otras cuentas por pagar</v>
          </cell>
          <cell r="D1611">
            <v>0</v>
          </cell>
          <cell r="E1611">
            <v>1495072201.27</v>
          </cell>
          <cell r="F1611">
            <v>1719682618</v>
          </cell>
          <cell r="G1611">
            <v>224610416.73000002</v>
          </cell>
          <cell r="H1611">
            <v>224610416.73000002</v>
          </cell>
          <cell r="I1611">
            <v>0</v>
          </cell>
        </row>
        <row r="1612">
          <cell r="B1612">
            <v>249500</v>
          </cell>
          <cell r="C1612" t="str">
            <v>CUENTAS POR PAGAR A COSTO AMORTIZADO</v>
          </cell>
          <cell r="D1612">
            <v>0</v>
          </cell>
          <cell r="E1612">
            <v>0</v>
          </cell>
          <cell r="F1612">
            <v>0</v>
          </cell>
          <cell r="G1612">
            <v>0</v>
          </cell>
          <cell r="H1612">
            <v>0</v>
          </cell>
          <cell r="I1612">
            <v>0</v>
          </cell>
        </row>
        <row r="1613">
          <cell r="B1613">
            <v>249505</v>
          </cell>
          <cell r="C1613" t="str">
            <v>Inversiones transferidas que no se dan de baja</v>
          </cell>
          <cell r="D1613">
            <v>0</v>
          </cell>
          <cell r="E1613">
            <v>0</v>
          </cell>
          <cell r="F1613">
            <v>0</v>
          </cell>
          <cell r="G1613">
            <v>0</v>
          </cell>
          <cell r="H1613">
            <v>0</v>
          </cell>
          <cell r="I1613">
            <v>0</v>
          </cell>
        </row>
        <row r="1614">
          <cell r="B1614">
            <v>249506</v>
          </cell>
          <cell r="C1614" t="str">
            <v>Cuentas por cobrar transferidas que no se dan de baja</v>
          </cell>
          <cell r="D1614">
            <v>0</v>
          </cell>
          <cell r="E1614">
            <v>0</v>
          </cell>
          <cell r="F1614">
            <v>0</v>
          </cell>
          <cell r="G1614">
            <v>0</v>
          </cell>
          <cell r="H1614">
            <v>0</v>
          </cell>
          <cell r="I1614">
            <v>0</v>
          </cell>
        </row>
        <row r="1615">
          <cell r="B1615">
            <v>249507</v>
          </cell>
          <cell r="C1615" t="str">
            <v>Préstamos por cobrar transferidos que no se dan de baja</v>
          </cell>
          <cell r="D1615">
            <v>0</v>
          </cell>
          <cell r="E1615">
            <v>0</v>
          </cell>
          <cell r="F1615">
            <v>0</v>
          </cell>
          <cell r="G1615">
            <v>0</v>
          </cell>
          <cell r="H1615">
            <v>0</v>
          </cell>
          <cell r="I1615">
            <v>0</v>
          </cell>
        </row>
        <row r="1616">
          <cell r="B1616">
            <v>250000</v>
          </cell>
          <cell r="C1616" t="str">
            <v>BENEFICIOS A LOS EMPLEADOS</v>
          </cell>
          <cell r="D1616">
            <v>8030304825.4099998</v>
          </cell>
          <cell r="E1616">
            <v>11654858322.610001</v>
          </cell>
          <cell r="F1616">
            <v>10622672486.35</v>
          </cell>
          <cell r="G1616">
            <v>6998118989.1499996</v>
          </cell>
          <cell r="H1616">
            <v>6998118989.1499996</v>
          </cell>
          <cell r="I1616">
            <v>0</v>
          </cell>
        </row>
        <row r="1617">
          <cell r="B1617">
            <v>250500</v>
          </cell>
          <cell r="C1617" t="str">
            <v>SALARIOS Y PRESTACIONES SOCIALES</v>
          </cell>
          <cell r="D1617">
            <v>0</v>
          </cell>
          <cell r="E1617">
            <v>0</v>
          </cell>
          <cell r="F1617">
            <v>0</v>
          </cell>
          <cell r="G1617">
            <v>0</v>
          </cell>
          <cell r="H1617">
            <v>0</v>
          </cell>
          <cell r="I1617">
            <v>0</v>
          </cell>
        </row>
        <row r="1618">
          <cell r="B1618">
            <v>250501</v>
          </cell>
          <cell r="C1618" t="str">
            <v>Nómina por pagar</v>
          </cell>
          <cell r="D1618">
            <v>0</v>
          </cell>
          <cell r="E1618">
            <v>0</v>
          </cell>
          <cell r="F1618">
            <v>0</v>
          </cell>
          <cell r="G1618">
            <v>0</v>
          </cell>
          <cell r="H1618">
            <v>0</v>
          </cell>
          <cell r="I1618">
            <v>0</v>
          </cell>
        </row>
        <row r="1619">
          <cell r="B1619">
            <v>250502</v>
          </cell>
          <cell r="C1619" t="str">
            <v>Cesantías</v>
          </cell>
          <cell r="D1619">
            <v>0</v>
          </cell>
          <cell r="E1619">
            <v>0</v>
          </cell>
          <cell r="F1619">
            <v>0</v>
          </cell>
          <cell r="G1619">
            <v>0</v>
          </cell>
          <cell r="H1619">
            <v>0</v>
          </cell>
          <cell r="I1619">
            <v>0</v>
          </cell>
        </row>
        <row r="1620">
          <cell r="B1620">
            <v>250512</v>
          </cell>
          <cell r="C1620" t="str">
            <v>Bonificaciones</v>
          </cell>
          <cell r="D1620">
            <v>0</v>
          </cell>
          <cell r="E1620">
            <v>0</v>
          </cell>
          <cell r="F1620">
            <v>0</v>
          </cell>
          <cell r="G1620">
            <v>0</v>
          </cell>
          <cell r="H1620">
            <v>0</v>
          </cell>
          <cell r="I1620">
            <v>0</v>
          </cell>
        </row>
        <row r="1621">
          <cell r="B1621">
            <v>250590</v>
          </cell>
          <cell r="C1621" t="str">
            <v>Otros salarios y prestaciones sociales</v>
          </cell>
          <cell r="D1621">
            <v>0</v>
          </cell>
          <cell r="E1621">
            <v>0</v>
          </cell>
          <cell r="F1621">
            <v>0</v>
          </cell>
          <cell r="G1621">
            <v>0</v>
          </cell>
          <cell r="H1621">
            <v>0</v>
          </cell>
          <cell r="I1621">
            <v>0</v>
          </cell>
        </row>
        <row r="1622">
          <cell r="B1622">
            <v>251100</v>
          </cell>
          <cell r="C1622" t="str">
            <v>BENEFICIOS A LOS EMPLEADOS A CORTO PLAZO</v>
          </cell>
          <cell r="D1622">
            <v>4076676057</v>
          </cell>
          <cell r="E1622">
            <v>8699149361</v>
          </cell>
          <cell r="F1622">
            <v>8333899213</v>
          </cell>
          <cell r="G1622">
            <v>3711425909</v>
          </cell>
          <cell r="H1622">
            <v>3711425909</v>
          </cell>
          <cell r="I1622">
            <v>0</v>
          </cell>
        </row>
        <row r="1623">
          <cell r="B1623">
            <v>251101</v>
          </cell>
          <cell r="C1623" t="str">
            <v>Nómina por pagar</v>
          </cell>
          <cell r="D1623">
            <v>0</v>
          </cell>
          <cell r="E1623">
            <v>5418206869</v>
          </cell>
          <cell r="F1623">
            <v>5418206869</v>
          </cell>
          <cell r="G1623">
            <v>0</v>
          </cell>
          <cell r="H1623">
            <v>0</v>
          </cell>
          <cell r="I1623">
            <v>0</v>
          </cell>
        </row>
        <row r="1624">
          <cell r="B1624">
            <v>251102</v>
          </cell>
          <cell r="C1624" t="str">
            <v>Cesantías</v>
          </cell>
          <cell r="D1624">
            <v>1465036231</v>
          </cell>
          <cell r="E1624">
            <v>1465922936</v>
          </cell>
          <cell r="F1624">
            <v>390113270</v>
          </cell>
          <cell r="G1624">
            <v>389226565</v>
          </cell>
          <cell r="H1624">
            <v>389226565</v>
          </cell>
          <cell r="I1624">
            <v>0</v>
          </cell>
        </row>
        <row r="1625">
          <cell r="B1625">
            <v>251103</v>
          </cell>
          <cell r="C1625" t="str">
            <v>Intereses sobre cesantías</v>
          </cell>
          <cell r="D1625">
            <v>173307901</v>
          </cell>
          <cell r="E1625">
            <v>173324763</v>
          </cell>
          <cell r="F1625">
            <v>12170486</v>
          </cell>
          <cell r="G1625">
            <v>12153624</v>
          </cell>
          <cell r="H1625">
            <v>12153624</v>
          </cell>
          <cell r="I1625">
            <v>0</v>
          </cell>
        </row>
        <row r="1626">
          <cell r="B1626">
            <v>251104</v>
          </cell>
          <cell r="C1626" t="str">
            <v>Vacaciones</v>
          </cell>
          <cell r="D1626">
            <v>618882499</v>
          </cell>
          <cell r="E1626">
            <v>198137135</v>
          </cell>
          <cell r="F1626">
            <v>283003721</v>
          </cell>
          <cell r="G1626">
            <v>703749085</v>
          </cell>
          <cell r="H1626">
            <v>703749085</v>
          </cell>
          <cell r="I1626">
            <v>0</v>
          </cell>
        </row>
        <row r="1627">
          <cell r="B1627">
            <v>251105</v>
          </cell>
          <cell r="C1627" t="str">
            <v>Prima de vacaciones</v>
          </cell>
          <cell r="D1627">
            <v>687360152</v>
          </cell>
          <cell r="E1627">
            <v>151342331</v>
          </cell>
          <cell r="F1627">
            <v>290975397</v>
          </cell>
          <cell r="G1627">
            <v>826993218</v>
          </cell>
          <cell r="H1627">
            <v>826993218</v>
          </cell>
          <cell r="I1627">
            <v>0</v>
          </cell>
        </row>
        <row r="1628">
          <cell r="B1628">
            <v>251106</v>
          </cell>
          <cell r="C1628" t="str">
            <v>Prima de servicios</v>
          </cell>
          <cell r="D1628">
            <v>576214752</v>
          </cell>
          <cell r="E1628">
            <v>17482141</v>
          </cell>
          <cell r="F1628">
            <v>350588306</v>
          </cell>
          <cell r="G1628">
            <v>909320917</v>
          </cell>
          <cell r="H1628">
            <v>909320917</v>
          </cell>
          <cell r="I1628">
            <v>0</v>
          </cell>
        </row>
        <row r="1629">
          <cell r="B1629">
            <v>251107</v>
          </cell>
          <cell r="C1629" t="str">
            <v>Prima de navidad</v>
          </cell>
          <cell r="D1629">
            <v>0</v>
          </cell>
          <cell r="E1629">
            <v>878956</v>
          </cell>
          <cell r="F1629">
            <v>350220170</v>
          </cell>
          <cell r="G1629">
            <v>349341214</v>
          </cell>
          <cell r="H1629">
            <v>349341214</v>
          </cell>
          <cell r="I1629">
            <v>0</v>
          </cell>
        </row>
        <row r="1630">
          <cell r="B1630">
            <v>251108</v>
          </cell>
          <cell r="C1630" t="str">
            <v>Licencias</v>
          </cell>
          <cell r="D1630">
            <v>0</v>
          </cell>
          <cell r="E1630">
            <v>0</v>
          </cell>
          <cell r="F1630">
            <v>0</v>
          </cell>
          <cell r="G1630">
            <v>0</v>
          </cell>
          <cell r="H1630">
            <v>0</v>
          </cell>
          <cell r="I1630">
            <v>0</v>
          </cell>
        </row>
        <row r="1631">
          <cell r="B1631">
            <v>251109</v>
          </cell>
          <cell r="C1631" t="str">
            <v>Bonificaciones</v>
          </cell>
          <cell r="D1631">
            <v>520590956</v>
          </cell>
          <cell r="E1631">
            <v>217746368</v>
          </cell>
          <cell r="F1631">
            <v>135548607</v>
          </cell>
          <cell r="G1631">
            <v>438393195</v>
          </cell>
          <cell r="H1631">
            <v>438393195</v>
          </cell>
          <cell r="I1631">
            <v>0</v>
          </cell>
        </row>
        <row r="1632">
          <cell r="B1632">
            <v>251110</v>
          </cell>
          <cell r="C1632" t="str">
            <v>Otras primas</v>
          </cell>
          <cell r="D1632">
            <v>34801740</v>
          </cell>
          <cell r="E1632">
            <v>0</v>
          </cell>
          <cell r="F1632">
            <v>47279451</v>
          </cell>
          <cell r="G1632">
            <v>82081191</v>
          </cell>
          <cell r="H1632">
            <v>82081191</v>
          </cell>
          <cell r="I1632">
            <v>0</v>
          </cell>
        </row>
        <row r="1633">
          <cell r="B1633">
            <v>251111</v>
          </cell>
          <cell r="C1633" t="str">
            <v>Aportes a riesgos laborales</v>
          </cell>
          <cell r="D1633">
            <v>7900</v>
          </cell>
          <cell r="E1633">
            <v>40974300</v>
          </cell>
          <cell r="F1633">
            <v>40966400</v>
          </cell>
          <cell r="G1633">
            <v>0</v>
          </cell>
          <cell r="H1633">
            <v>0</v>
          </cell>
          <cell r="I1633">
            <v>0</v>
          </cell>
        </row>
        <row r="1634">
          <cell r="B1634">
            <v>251112</v>
          </cell>
          <cell r="C1634" t="str">
            <v>Auxilios funerarios</v>
          </cell>
          <cell r="D1634">
            <v>0</v>
          </cell>
          <cell r="E1634">
            <v>0</v>
          </cell>
          <cell r="F1634">
            <v>0</v>
          </cell>
          <cell r="G1634">
            <v>0</v>
          </cell>
          <cell r="H1634">
            <v>0</v>
          </cell>
          <cell r="I1634">
            <v>0</v>
          </cell>
        </row>
        <row r="1635">
          <cell r="B1635">
            <v>251113</v>
          </cell>
          <cell r="C1635" t="str">
            <v>Remuneración por servicios técnicos</v>
          </cell>
          <cell r="D1635">
            <v>0</v>
          </cell>
          <cell r="E1635">
            <v>0</v>
          </cell>
          <cell r="F1635">
            <v>0</v>
          </cell>
          <cell r="G1635">
            <v>0</v>
          </cell>
          <cell r="H1635">
            <v>0</v>
          </cell>
          <cell r="I1635">
            <v>0</v>
          </cell>
        </row>
        <row r="1636">
          <cell r="B1636">
            <v>251115</v>
          </cell>
          <cell r="C1636" t="str">
            <v>Capacitación, bienestar social y estímulos</v>
          </cell>
          <cell r="D1636">
            <v>0</v>
          </cell>
          <cell r="E1636">
            <v>0</v>
          </cell>
          <cell r="F1636">
            <v>0</v>
          </cell>
          <cell r="G1636">
            <v>0</v>
          </cell>
          <cell r="H1636">
            <v>0</v>
          </cell>
          <cell r="I1636">
            <v>0</v>
          </cell>
        </row>
        <row r="1637">
          <cell r="B1637">
            <v>251116</v>
          </cell>
          <cell r="C1637" t="str">
            <v>Dotación y suministro a trabajadores</v>
          </cell>
          <cell r="D1637">
            <v>0</v>
          </cell>
          <cell r="E1637">
            <v>0</v>
          </cell>
          <cell r="F1637">
            <v>0</v>
          </cell>
          <cell r="G1637">
            <v>0</v>
          </cell>
          <cell r="H1637">
            <v>0</v>
          </cell>
          <cell r="I1637">
            <v>0</v>
          </cell>
        </row>
        <row r="1638">
          <cell r="B1638">
            <v>251117</v>
          </cell>
          <cell r="C1638" t="str">
            <v>Gastos deportivos y de recreación</v>
          </cell>
          <cell r="D1638">
            <v>0</v>
          </cell>
          <cell r="E1638">
            <v>0</v>
          </cell>
          <cell r="F1638">
            <v>0</v>
          </cell>
          <cell r="G1638">
            <v>0</v>
          </cell>
          <cell r="H1638">
            <v>0</v>
          </cell>
          <cell r="I1638">
            <v>0</v>
          </cell>
        </row>
        <row r="1639">
          <cell r="B1639">
            <v>251118</v>
          </cell>
          <cell r="C1639" t="str">
            <v>Contratos de personal temporal</v>
          </cell>
          <cell r="D1639">
            <v>0</v>
          </cell>
          <cell r="E1639">
            <v>0</v>
          </cell>
          <cell r="F1639">
            <v>0</v>
          </cell>
          <cell r="G1639">
            <v>0</v>
          </cell>
          <cell r="H1639">
            <v>0</v>
          </cell>
          <cell r="I1639">
            <v>0</v>
          </cell>
        </row>
        <row r="1640">
          <cell r="B1640">
            <v>251119</v>
          </cell>
          <cell r="C1640" t="str">
            <v>Gastos de viaje</v>
          </cell>
          <cell r="D1640">
            <v>0</v>
          </cell>
          <cell r="E1640">
            <v>0</v>
          </cell>
          <cell r="F1640">
            <v>0</v>
          </cell>
          <cell r="G1640">
            <v>0</v>
          </cell>
          <cell r="H1640">
            <v>0</v>
          </cell>
          <cell r="I1640">
            <v>0</v>
          </cell>
        </row>
        <row r="1641">
          <cell r="B1641">
            <v>251120</v>
          </cell>
          <cell r="C1641" t="str">
            <v>Comisiones</v>
          </cell>
          <cell r="D1641">
            <v>0</v>
          </cell>
          <cell r="E1641">
            <v>0</v>
          </cell>
          <cell r="F1641">
            <v>0</v>
          </cell>
          <cell r="G1641">
            <v>0</v>
          </cell>
          <cell r="H1641">
            <v>0</v>
          </cell>
          <cell r="I1641">
            <v>0</v>
          </cell>
        </row>
        <row r="1642">
          <cell r="B1642">
            <v>251121</v>
          </cell>
          <cell r="C1642" t="str">
            <v>Remuneración electoral</v>
          </cell>
          <cell r="D1642">
            <v>0</v>
          </cell>
          <cell r="E1642">
            <v>0</v>
          </cell>
          <cell r="F1642">
            <v>0</v>
          </cell>
          <cell r="G1642">
            <v>0</v>
          </cell>
          <cell r="H1642">
            <v>0</v>
          </cell>
          <cell r="I1642">
            <v>0</v>
          </cell>
        </row>
        <row r="1643">
          <cell r="B1643">
            <v>251122</v>
          </cell>
          <cell r="C1643" t="str">
            <v>Aportes a fondos pensionales - empleador</v>
          </cell>
          <cell r="D1643">
            <v>119826</v>
          </cell>
          <cell r="E1643">
            <v>496779200</v>
          </cell>
          <cell r="F1643">
            <v>496659374</v>
          </cell>
          <cell r="G1643">
            <v>0</v>
          </cell>
          <cell r="H1643">
            <v>0</v>
          </cell>
          <cell r="I1643">
            <v>0</v>
          </cell>
        </row>
        <row r="1644">
          <cell r="B1644">
            <v>251123</v>
          </cell>
          <cell r="C1644" t="str">
            <v>Aportes a seguridad social en salud - empleador</v>
          </cell>
          <cell r="D1644">
            <v>187200</v>
          </cell>
          <cell r="E1644">
            <v>370051300</v>
          </cell>
          <cell r="F1644">
            <v>369864100</v>
          </cell>
          <cell r="G1644">
            <v>0</v>
          </cell>
          <cell r="H1644">
            <v>0</v>
          </cell>
          <cell r="I1644">
            <v>0</v>
          </cell>
        </row>
        <row r="1645">
          <cell r="B1645">
            <v>251124</v>
          </cell>
          <cell r="C1645" t="str">
            <v>Aportes a cajas de compensación familiar</v>
          </cell>
          <cell r="D1645">
            <v>166900</v>
          </cell>
          <cell r="E1645">
            <v>118212500</v>
          </cell>
          <cell r="F1645">
            <v>118212500</v>
          </cell>
          <cell r="G1645">
            <v>166900</v>
          </cell>
          <cell r="H1645">
            <v>166900</v>
          </cell>
          <cell r="I1645">
            <v>0</v>
          </cell>
        </row>
        <row r="1646">
          <cell r="B1646">
            <v>251125</v>
          </cell>
          <cell r="C1646" t="str">
            <v>Incapacidades</v>
          </cell>
          <cell r="D1646">
            <v>0</v>
          </cell>
          <cell r="E1646">
            <v>30090562</v>
          </cell>
          <cell r="F1646">
            <v>30090562</v>
          </cell>
          <cell r="G1646">
            <v>0</v>
          </cell>
          <cell r="H1646">
            <v>0</v>
          </cell>
          <cell r="I1646">
            <v>0</v>
          </cell>
        </row>
        <row r="1647">
          <cell r="B1647">
            <v>251126</v>
          </cell>
          <cell r="C1647" t="str">
            <v>Medicina prepagada</v>
          </cell>
          <cell r="D1647">
            <v>0</v>
          </cell>
          <cell r="E1647">
            <v>0</v>
          </cell>
          <cell r="F1647">
            <v>0</v>
          </cell>
          <cell r="G1647">
            <v>0</v>
          </cell>
          <cell r="H1647">
            <v>0</v>
          </cell>
          <cell r="I1647">
            <v>0</v>
          </cell>
        </row>
        <row r="1648">
          <cell r="B1648">
            <v>251127</v>
          </cell>
          <cell r="C1648" t="str">
            <v>Incentivos al ahorro</v>
          </cell>
          <cell r="D1648">
            <v>0</v>
          </cell>
          <cell r="E1648">
            <v>0</v>
          </cell>
          <cell r="F1648">
            <v>0</v>
          </cell>
          <cell r="G1648">
            <v>0</v>
          </cell>
          <cell r="H1648">
            <v>0</v>
          </cell>
          <cell r="I1648">
            <v>0</v>
          </cell>
        </row>
        <row r="1649">
          <cell r="B1649">
            <v>251190</v>
          </cell>
          <cell r="C1649" t="str">
            <v>Otros beneficios a los empleados a corto plazo</v>
          </cell>
          <cell r="D1649">
            <v>0</v>
          </cell>
          <cell r="E1649">
            <v>0</v>
          </cell>
          <cell r="F1649">
            <v>0</v>
          </cell>
          <cell r="G1649">
            <v>0</v>
          </cell>
          <cell r="H1649">
            <v>0</v>
          </cell>
          <cell r="I1649">
            <v>0</v>
          </cell>
        </row>
        <row r="1650">
          <cell r="B1650">
            <v>251200</v>
          </cell>
          <cell r="C1650" t="str">
            <v>BENEFICIOS A LOS EMPLEADOS A LARGO PLAZO</v>
          </cell>
          <cell r="D1650">
            <v>3953628768.4099998</v>
          </cell>
          <cell r="E1650">
            <v>2955708961.6100001</v>
          </cell>
          <cell r="F1650">
            <v>2288773273.3499999</v>
          </cell>
          <cell r="G1650">
            <v>3286693080.1499996</v>
          </cell>
          <cell r="H1650">
            <v>3286693080.1499996</v>
          </cell>
          <cell r="I1650">
            <v>0</v>
          </cell>
        </row>
        <row r="1651">
          <cell r="B1651">
            <v>251201</v>
          </cell>
          <cell r="C1651" t="str">
            <v>Bonificaciones</v>
          </cell>
          <cell r="D1651">
            <v>0</v>
          </cell>
          <cell r="E1651">
            <v>0</v>
          </cell>
          <cell r="F1651">
            <v>0</v>
          </cell>
          <cell r="G1651">
            <v>0</v>
          </cell>
          <cell r="H1651">
            <v>0</v>
          </cell>
          <cell r="I1651">
            <v>0</v>
          </cell>
        </row>
        <row r="1652">
          <cell r="B1652">
            <v>251202</v>
          </cell>
          <cell r="C1652" t="str">
            <v>Primas</v>
          </cell>
          <cell r="D1652">
            <v>0</v>
          </cell>
          <cell r="E1652">
            <v>0</v>
          </cell>
          <cell r="F1652">
            <v>0</v>
          </cell>
          <cell r="G1652">
            <v>0</v>
          </cell>
          <cell r="H1652">
            <v>0</v>
          </cell>
          <cell r="I1652">
            <v>0</v>
          </cell>
        </row>
        <row r="1653">
          <cell r="B1653">
            <v>251203</v>
          </cell>
          <cell r="C1653" t="str">
            <v>Capacitación, bienestar social y estímulos</v>
          </cell>
          <cell r="D1653">
            <v>0</v>
          </cell>
          <cell r="E1653">
            <v>0</v>
          </cell>
          <cell r="F1653">
            <v>0</v>
          </cell>
          <cell r="G1653">
            <v>0</v>
          </cell>
          <cell r="H1653">
            <v>0</v>
          </cell>
          <cell r="I1653">
            <v>0</v>
          </cell>
        </row>
        <row r="1654">
          <cell r="B1654">
            <v>251204</v>
          </cell>
          <cell r="C1654" t="str">
            <v>Cesantías retroactivas</v>
          </cell>
          <cell r="D1654">
            <v>1549390268</v>
          </cell>
          <cell r="E1654">
            <v>428341964</v>
          </cell>
          <cell r="F1654">
            <v>73364821</v>
          </cell>
          <cell r="G1654">
            <v>1194413125</v>
          </cell>
          <cell r="H1654">
            <v>1194413125</v>
          </cell>
          <cell r="I1654">
            <v>0</v>
          </cell>
        </row>
        <row r="1655">
          <cell r="B1655">
            <v>251290</v>
          </cell>
          <cell r="C1655" t="str">
            <v>Otros beneficios a los empleados a largo plazo</v>
          </cell>
          <cell r="D1655">
            <v>2404238500.4099998</v>
          </cell>
          <cell r="E1655">
            <v>2527366997.6100001</v>
          </cell>
          <cell r="F1655">
            <v>2215408452.3499999</v>
          </cell>
          <cell r="G1655">
            <v>2092279955.1499996</v>
          </cell>
          <cell r="H1655">
            <v>2092279955.1499996</v>
          </cell>
          <cell r="I1655">
            <v>0</v>
          </cell>
        </row>
        <row r="1656">
          <cell r="B1656">
            <v>251300</v>
          </cell>
          <cell r="C1656" t="str">
            <v>BENEFICIOS POR TERMINACIÓN DEL VÍNCULO LABORAL O CONTRACTUAL</v>
          </cell>
          <cell r="D1656">
            <v>0</v>
          </cell>
          <cell r="E1656">
            <v>0</v>
          </cell>
          <cell r="F1656">
            <v>0</v>
          </cell>
          <cell r="G1656">
            <v>0</v>
          </cell>
          <cell r="H1656">
            <v>0</v>
          </cell>
          <cell r="I1656">
            <v>0</v>
          </cell>
        </row>
        <row r="1657">
          <cell r="B1657">
            <v>251301</v>
          </cell>
          <cell r="C1657" t="str">
            <v>Indemnizaciones</v>
          </cell>
          <cell r="D1657">
            <v>0</v>
          </cell>
          <cell r="E1657">
            <v>0</v>
          </cell>
          <cell r="F1657">
            <v>0</v>
          </cell>
          <cell r="G1657">
            <v>0</v>
          </cell>
          <cell r="H1657">
            <v>0</v>
          </cell>
          <cell r="I1657">
            <v>0</v>
          </cell>
        </row>
        <row r="1658">
          <cell r="B1658">
            <v>251302</v>
          </cell>
          <cell r="C1658" t="str">
            <v>Capacitación, bienestar social y estímulos</v>
          </cell>
          <cell r="D1658">
            <v>0</v>
          </cell>
          <cell r="E1658">
            <v>0</v>
          </cell>
          <cell r="F1658">
            <v>0</v>
          </cell>
          <cell r="G1658">
            <v>0</v>
          </cell>
          <cell r="H1658">
            <v>0</v>
          </cell>
          <cell r="I1658">
            <v>0</v>
          </cell>
        </row>
        <row r="1659">
          <cell r="B1659">
            <v>251390</v>
          </cell>
          <cell r="C1659" t="str">
            <v>Otros beneficios por terminación del vínculo laboral o contractual</v>
          </cell>
          <cell r="D1659">
            <v>0</v>
          </cell>
          <cell r="E1659">
            <v>0</v>
          </cell>
          <cell r="F1659">
            <v>0</v>
          </cell>
          <cell r="G1659">
            <v>0</v>
          </cell>
          <cell r="H1659">
            <v>0</v>
          </cell>
          <cell r="I1659">
            <v>0</v>
          </cell>
        </row>
        <row r="1660">
          <cell r="B1660">
            <v>251400</v>
          </cell>
          <cell r="C1660" t="str">
            <v>BENEFICIOS POSEMPLEO - PENSIONES</v>
          </cell>
          <cell r="D1660">
            <v>0</v>
          </cell>
          <cell r="E1660">
            <v>0</v>
          </cell>
          <cell r="F1660">
            <v>0</v>
          </cell>
          <cell r="G1660">
            <v>0</v>
          </cell>
          <cell r="H1660">
            <v>0</v>
          </cell>
          <cell r="I1660">
            <v>0</v>
          </cell>
        </row>
        <row r="1661">
          <cell r="B1661">
            <v>251401</v>
          </cell>
          <cell r="C1661" t="str">
            <v>Pensiones de jubilación patronales</v>
          </cell>
          <cell r="D1661">
            <v>0</v>
          </cell>
          <cell r="E1661">
            <v>0</v>
          </cell>
          <cell r="F1661">
            <v>0</v>
          </cell>
          <cell r="G1661">
            <v>0</v>
          </cell>
          <cell r="H1661">
            <v>0</v>
          </cell>
          <cell r="I1661">
            <v>0</v>
          </cell>
        </row>
        <row r="1662">
          <cell r="B1662">
            <v>251402</v>
          </cell>
          <cell r="C1662" t="str">
            <v>Retroactivos y reintegros pensionales</v>
          </cell>
          <cell r="D1662">
            <v>0</v>
          </cell>
          <cell r="E1662">
            <v>0</v>
          </cell>
          <cell r="F1662">
            <v>0</v>
          </cell>
          <cell r="G1662">
            <v>0</v>
          </cell>
          <cell r="H1662">
            <v>0</v>
          </cell>
          <cell r="I1662">
            <v>0</v>
          </cell>
        </row>
        <row r="1663">
          <cell r="B1663">
            <v>251403</v>
          </cell>
          <cell r="C1663" t="str">
            <v>Indemnización sustitutiva</v>
          </cell>
          <cell r="D1663">
            <v>0</v>
          </cell>
          <cell r="E1663">
            <v>0</v>
          </cell>
          <cell r="F1663">
            <v>0</v>
          </cell>
          <cell r="G1663">
            <v>0</v>
          </cell>
          <cell r="H1663">
            <v>0</v>
          </cell>
          <cell r="I1663">
            <v>0</v>
          </cell>
        </row>
        <row r="1664">
          <cell r="B1664">
            <v>251404</v>
          </cell>
          <cell r="C1664" t="str">
            <v>Mesadas pensionales no reclamadas</v>
          </cell>
          <cell r="D1664">
            <v>0</v>
          </cell>
          <cell r="E1664">
            <v>0</v>
          </cell>
          <cell r="F1664">
            <v>0</v>
          </cell>
          <cell r="G1664">
            <v>0</v>
          </cell>
          <cell r="H1664">
            <v>0</v>
          </cell>
          <cell r="I1664">
            <v>0</v>
          </cell>
        </row>
        <row r="1665">
          <cell r="B1665">
            <v>251405</v>
          </cell>
          <cell r="C1665" t="str">
            <v>Cuotas partes de pensiones</v>
          </cell>
          <cell r="D1665">
            <v>0</v>
          </cell>
          <cell r="E1665">
            <v>0</v>
          </cell>
          <cell r="F1665">
            <v>0</v>
          </cell>
          <cell r="G1665">
            <v>0</v>
          </cell>
          <cell r="H1665">
            <v>0</v>
          </cell>
          <cell r="I1665">
            <v>0</v>
          </cell>
        </row>
        <row r="1666">
          <cell r="B1666">
            <v>251410</v>
          </cell>
          <cell r="C1666" t="str">
            <v>Cálculo actuarial de pensiones actuales</v>
          </cell>
          <cell r="D1666">
            <v>0</v>
          </cell>
          <cell r="E1666">
            <v>0</v>
          </cell>
          <cell r="F1666">
            <v>0</v>
          </cell>
          <cell r="G1666">
            <v>0</v>
          </cell>
          <cell r="H1666">
            <v>0</v>
          </cell>
          <cell r="I1666">
            <v>0</v>
          </cell>
        </row>
        <row r="1667">
          <cell r="B1667">
            <v>251412</v>
          </cell>
          <cell r="C1667" t="str">
            <v>Cálculo actuarial de futuras pensiones</v>
          </cell>
          <cell r="D1667">
            <v>0</v>
          </cell>
          <cell r="E1667">
            <v>0</v>
          </cell>
          <cell r="F1667">
            <v>0</v>
          </cell>
          <cell r="G1667">
            <v>0</v>
          </cell>
          <cell r="H1667">
            <v>0</v>
          </cell>
          <cell r="I1667">
            <v>0</v>
          </cell>
        </row>
        <row r="1668">
          <cell r="B1668">
            <v>251414</v>
          </cell>
          <cell r="C1668" t="str">
            <v>Cálculo actuarial de cuotas partes de pensiones</v>
          </cell>
          <cell r="D1668">
            <v>0</v>
          </cell>
          <cell r="E1668">
            <v>0</v>
          </cell>
          <cell r="F1668">
            <v>0</v>
          </cell>
          <cell r="G1668">
            <v>0</v>
          </cell>
          <cell r="H1668">
            <v>0</v>
          </cell>
          <cell r="I1668">
            <v>0</v>
          </cell>
        </row>
        <row r="1669">
          <cell r="B1669">
            <v>251415</v>
          </cell>
          <cell r="C1669" t="str">
            <v>Cálculo actuarial pasivo pensional conmutado</v>
          </cell>
          <cell r="D1669">
            <v>0</v>
          </cell>
          <cell r="E1669">
            <v>0</v>
          </cell>
          <cell r="F1669">
            <v>0</v>
          </cell>
          <cell r="G1669">
            <v>0</v>
          </cell>
          <cell r="H1669">
            <v>0</v>
          </cell>
          <cell r="I1669">
            <v>0</v>
          </cell>
        </row>
        <row r="1670">
          <cell r="B1670">
            <v>251500</v>
          </cell>
          <cell r="C1670" t="str">
            <v>OTROS BENEFICIOS POSEMPLEO</v>
          </cell>
          <cell r="D1670">
            <v>0</v>
          </cell>
          <cell r="E1670">
            <v>0</v>
          </cell>
          <cell r="F1670">
            <v>0</v>
          </cell>
          <cell r="G1670">
            <v>0</v>
          </cell>
          <cell r="H1670">
            <v>0</v>
          </cell>
          <cell r="I1670">
            <v>0</v>
          </cell>
        </row>
        <row r="1671">
          <cell r="B1671">
            <v>251501</v>
          </cell>
          <cell r="C1671" t="str">
            <v>Capacitación, bienestar social, estímulos y otros beneficios legales o extralegales</v>
          </cell>
          <cell r="D1671">
            <v>0</v>
          </cell>
          <cell r="E1671">
            <v>0</v>
          </cell>
          <cell r="F1671">
            <v>0</v>
          </cell>
          <cell r="G1671">
            <v>0</v>
          </cell>
          <cell r="H1671">
            <v>0</v>
          </cell>
          <cell r="I1671">
            <v>0</v>
          </cell>
        </row>
        <row r="1672">
          <cell r="B1672">
            <v>251502</v>
          </cell>
          <cell r="C1672" t="str">
            <v>Auxilio funerario</v>
          </cell>
          <cell r="D1672">
            <v>0</v>
          </cell>
          <cell r="E1672">
            <v>0</v>
          </cell>
          <cell r="F1672">
            <v>0</v>
          </cell>
          <cell r="G1672">
            <v>0</v>
          </cell>
          <cell r="H1672">
            <v>0</v>
          </cell>
          <cell r="I1672">
            <v>0</v>
          </cell>
        </row>
        <row r="1673">
          <cell r="B1673">
            <v>260000</v>
          </cell>
          <cell r="C1673" t="str">
            <v>OPERACIONES CON INSTRUMENTOS DERIVADOS</v>
          </cell>
          <cell r="D1673">
            <v>0</v>
          </cell>
          <cell r="E1673">
            <v>0</v>
          </cell>
          <cell r="F1673">
            <v>0</v>
          </cell>
          <cell r="G1673">
            <v>0</v>
          </cell>
          <cell r="H1673">
            <v>0</v>
          </cell>
          <cell r="I1673">
            <v>0</v>
          </cell>
        </row>
        <row r="1674">
          <cell r="B1674">
            <v>260100</v>
          </cell>
          <cell r="C1674" t="str">
            <v>INSTRUMENTOS DERIVADOS CON FINES DE ESPECULACIÓN</v>
          </cell>
          <cell r="D1674">
            <v>0</v>
          </cell>
          <cell r="E1674">
            <v>0</v>
          </cell>
          <cell r="F1674">
            <v>0</v>
          </cell>
          <cell r="G1674">
            <v>0</v>
          </cell>
          <cell r="H1674">
            <v>0</v>
          </cell>
          <cell r="I1674">
            <v>0</v>
          </cell>
        </row>
        <row r="1675">
          <cell r="B1675">
            <v>260101</v>
          </cell>
          <cell r="C1675" t="str">
            <v>Derechos en contratos forward (Db)</v>
          </cell>
          <cell r="D1675">
            <v>0</v>
          </cell>
          <cell r="E1675">
            <v>0</v>
          </cell>
          <cell r="F1675">
            <v>0</v>
          </cell>
          <cell r="G1675">
            <v>0</v>
          </cell>
          <cell r="H1675">
            <v>0</v>
          </cell>
          <cell r="I1675">
            <v>0</v>
          </cell>
        </row>
        <row r="1676">
          <cell r="B1676">
            <v>260102</v>
          </cell>
          <cell r="C1676" t="str">
            <v>Obligaciones en contratos forward</v>
          </cell>
          <cell r="D1676">
            <v>0</v>
          </cell>
          <cell r="E1676">
            <v>0</v>
          </cell>
          <cell r="F1676">
            <v>0</v>
          </cell>
          <cell r="G1676">
            <v>0</v>
          </cell>
          <cell r="H1676">
            <v>0</v>
          </cell>
          <cell r="I1676">
            <v>0</v>
          </cell>
        </row>
        <row r="1677">
          <cell r="B1677">
            <v>260103</v>
          </cell>
          <cell r="C1677" t="str">
            <v>Derechos en contratos futuros (Db)</v>
          </cell>
          <cell r="D1677">
            <v>0</v>
          </cell>
          <cell r="E1677">
            <v>0</v>
          </cell>
          <cell r="F1677">
            <v>0</v>
          </cell>
          <cell r="G1677">
            <v>0</v>
          </cell>
          <cell r="H1677">
            <v>0</v>
          </cell>
          <cell r="I1677">
            <v>0</v>
          </cell>
        </row>
        <row r="1678">
          <cell r="B1678">
            <v>260104</v>
          </cell>
          <cell r="C1678" t="str">
            <v>Obligaciones en contratos futuros</v>
          </cell>
          <cell r="D1678">
            <v>0</v>
          </cell>
          <cell r="E1678">
            <v>0</v>
          </cell>
          <cell r="F1678">
            <v>0</v>
          </cell>
          <cell r="G1678">
            <v>0</v>
          </cell>
          <cell r="H1678">
            <v>0</v>
          </cell>
          <cell r="I1678">
            <v>0</v>
          </cell>
        </row>
        <row r="1679">
          <cell r="B1679">
            <v>260105</v>
          </cell>
          <cell r="C1679" t="str">
            <v>Derechos en contratos swaps (Db)</v>
          </cell>
          <cell r="D1679">
            <v>0</v>
          </cell>
          <cell r="E1679">
            <v>0</v>
          </cell>
          <cell r="F1679">
            <v>0</v>
          </cell>
          <cell r="G1679">
            <v>0</v>
          </cell>
          <cell r="H1679">
            <v>0</v>
          </cell>
          <cell r="I1679">
            <v>0</v>
          </cell>
        </row>
        <row r="1680">
          <cell r="B1680">
            <v>260106</v>
          </cell>
          <cell r="C1680" t="str">
            <v>Obligaciones en contratos swaps</v>
          </cell>
          <cell r="D1680">
            <v>0</v>
          </cell>
          <cell r="E1680">
            <v>0</v>
          </cell>
          <cell r="F1680">
            <v>0</v>
          </cell>
          <cell r="G1680">
            <v>0</v>
          </cell>
          <cell r="H1680">
            <v>0</v>
          </cell>
          <cell r="I1680">
            <v>0</v>
          </cell>
        </row>
        <row r="1681">
          <cell r="B1681">
            <v>260107</v>
          </cell>
          <cell r="C1681" t="str">
            <v>Derechos en otros derivados (Db)</v>
          </cell>
          <cell r="D1681">
            <v>0</v>
          </cell>
          <cell r="E1681">
            <v>0</v>
          </cell>
          <cell r="F1681">
            <v>0</v>
          </cell>
          <cell r="G1681">
            <v>0</v>
          </cell>
          <cell r="H1681">
            <v>0</v>
          </cell>
          <cell r="I1681">
            <v>0</v>
          </cell>
        </row>
        <row r="1682">
          <cell r="B1682">
            <v>260108</v>
          </cell>
          <cell r="C1682" t="str">
            <v>Obligaciones en otros derivados</v>
          </cell>
          <cell r="D1682">
            <v>0</v>
          </cell>
          <cell r="E1682">
            <v>0</v>
          </cell>
          <cell r="F1682">
            <v>0</v>
          </cell>
          <cell r="G1682">
            <v>0</v>
          </cell>
          <cell r="H1682">
            <v>0</v>
          </cell>
          <cell r="I1682">
            <v>0</v>
          </cell>
        </row>
        <row r="1683">
          <cell r="B1683">
            <v>260109</v>
          </cell>
          <cell r="C1683" t="str">
            <v>Prima recibida en opciones</v>
          </cell>
          <cell r="D1683">
            <v>0</v>
          </cell>
          <cell r="E1683">
            <v>0</v>
          </cell>
          <cell r="F1683">
            <v>0</v>
          </cell>
          <cell r="G1683">
            <v>0</v>
          </cell>
          <cell r="H1683">
            <v>0</v>
          </cell>
          <cell r="I1683">
            <v>0</v>
          </cell>
        </row>
        <row r="1684">
          <cell r="B1684">
            <v>260111</v>
          </cell>
          <cell r="C1684" t="str">
            <v>Pérdida en la valoración de opciones vendidas</v>
          </cell>
          <cell r="D1684">
            <v>0</v>
          </cell>
          <cell r="E1684">
            <v>0</v>
          </cell>
          <cell r="F1684">
            <v>0</v>
          </cell>
          <cell r="G1684">
            <v>0</v>
          </cell>
          <cell r="H1684">
            <v>0</v>
          </cell>
          <cell r="I1684">
            <v>0</v>
          </cell>
        </row>
        <row r="1685">
          <cell r="B1685">
            <v>260200</v>
          </cell>
          <cell r="C1685" t="str">
            <v>INSTRUMENTOS DERIVADOS CON FINES DE COBERTURA DE VALOR DE MERCADO (VALOR RAZONABLE)</v>
          </cell>
          <cell r="D1685">
            <v>0</v>
          </cell>
          <cell r="E1685">
            <v>0</v>
          </cell>
          <cell r="F1685">
            <v>0</v>
          </cell>
          <cell r="G1685">
            <v>0</v>
          </cell>
          <cell r="H1685">
            <v>0</v>
          </cell>
          <cell r="I1685">
            <v>0</v>
          </cell>
        </row>
        <row r="1686">
          <cell r="B1686">
            <v>260201</v>
          </cell>
          <cell r="C1686" t="str">
            <v>Derechos en contratos forward (Db)</v>
          </cell>
          <cell r="D1686">
            <v>0</v>
          </cell>
          <cell r="E1686">
            <v>0</v>
          </cell>
          <cell r="F1686">
            <v>0</v>
          </cell>
          <cell r="G1686">
            <v>0</v>
          </cell>
          <cell r="H1686">
            <v>0</v>
          </cell>
          <cell r="I1686">
            <v>0</v>
          </cell>
        </row>
        <row r="1687">
          <cell r="B1687">
            <v>260202</v>
          </cell>
          <cell r="C1687" t="str">
            <v>Obligaciones en contratos forward</v>
          </cell>
          <cell r="D1687">
            <v>0</v>
          </cell>
          <cell r="E1687">
            <v>0</v>
          </cell>
          <cell r="F1687">
            <v>0</v>
          </cell>
          <cell r="G1687">
            <v>0</v>
          </cell>
          <cell r="H1687">
            <v>0</v>
          </cell>
          <cell r="I1687">
            <v>0</v>
          </cell>
        </row>
        <row r="1688">
          <cell r="B1688">
            <v>260203</v>
          </cell>
          <cell r="C1688" t="str">
            <v>Derechos en contratos futuros (Db)</v>
          </cell>
          <cell r="D1688">
            <v>0</v>
          </cell>
          <cell r="E1688">
            <v>0</v>
          </cell>
          <cell r="F1688">
            <v>0</v>
          </cell>
          <cell r="G1688">
            <v>0</v>
          </cell>
          <cell r="H1688">
            <v>0</v>
          </cell>
          <cell r="I1688">
            <v>0</v>
          </cell>
        </row>
        <row r="1689">
          <cell r="B1689">
            <v>260204</v>
          </cell>
          <cell r="C1689" t="str">
            <v>Obligaciones en contratos futuros</v>
          </cell>
          <cell r="D1689">
            <v>0</v>
          </cell>
          <cell r="E1689">
            <v>0</v>
          </cell>
          <cell r="F1689">
            <v>0</v>
          </cell>
          <cell r="G1689">
            <v>0</v>
          </cell>
          <cell r="H1689">
            <v>0</v>
          </cell>
          <cell r="I1689">
            <v>0</v>
          </cell>
        </row>
        <row r="1690">
          <cell r="B1690">
            <v>260205</v>
          </cell>
          <cell r="C1690" t="str">
            <v>Derechos en contratos swaps (Db)</v>
          </cell>
          <cell r="D1690">
            <v>0</v>
          </cell>
          <cell r="E1690">
            <v>0</v>
          </cell>
          <cell r="F1690">
            <v>0</v>
          </cell>
          <cell r="G1690">
            <v>0</v>
          </cell>
          <cell r="H1690">
            <v>0</v>
          </cell>
          <cell r="I1690">
            <v>0</v>
          </cell>
        </row>
        <row r="1691">
          <cell r="B1691">
            <v>260206</v>
          </cell>
          <cell r="C1691" t="str">
            <v>Obligaciones en contratos swaps</v>
          </cell>
          <cell r="D1691">
            <v>0</v>
          </cell>
          <cell r="E1691">
            <v>0</v>
          </cell>
          <cell r="F1691">
            <v>0</v>
          </cell>
          <cell r="G1691">
            <v>0</v>
          </cell>
          <cell r="H1691">
            <v>0</v>
          </cell>
          <cell r="I1691">
            <v>0</v>
          </cell>
        </row>
        <row r="1692">
          <cell r="B1692">
            <v>260207</v>
          </cell>
          <cell r="C1692" t="str">
            <v>Derechos en otros derivados (Db)</v>
          </cell>
          <cell r="D1692">
            <v>0</v>
          </cell>
          <cell r="E1692">
            <v>0</v>
          </cell>
          <cell r="F1692">
            <v>0</v>
          </cell>
          <cell r="G1692">
            <v>0</v>
          </cell>
          <cell r="H1692">
            <v>0</v>
          </cell>
          <cell r="I1692">
            <v>0</v>
          </cell>
        </row>
        <row r="1693">
          <cell r="B1693">
            <v>260208</v>
          </cell>
          <cell r="C1693" t="str">
            <v>Obligaciones en otros derivados</v>
          </cell>
          <cell r="D1693">
            <v>0</v>
          </cell>
          <cell r="E1693">
            <v>0</v>
          </cell>
          <cell r="F1693">
            <v>0</v>
          </cell>
          <cell r="G1693">
            <v>0</v>
          </cell>
          <cell r="H1693">
            <v>0</v>
          </cell>
          <cell r="I1693">
            <v>0</v>
          </cell>
        </row>
        <row r="1694">
          <cell r="B1694">
            <v>260209</v>
          </cell>
          <cell r="C1694" t="str">
            <v>Prima recibida en opciones</v>
          </cell>
          <cell r="D1694">
            <v>0</v>
          </cell>
          <cell r="E1694">
            <v>0</v>
          </cell>
          <cell r="F1694">
            <v>0</v>
          </cell>
          <cell r="G1694">
            <v>0</v>
          </cell>
          <cell r="H1694">
            <v>0</v>
          </cell>
          <cell r="I1694">
            <v>0</v>
          </cell>
        </row>
        <row r="1695">
          <cell r="B1695">
            <v>260211</v>
          </cell>
          <cell r="C1695" t="str">
            <v>Pérdida en la valoración de opciones vendidas</v>
          </cell>
          <cell r="D1695">
            <v>0</v>
          </cell>
          <cell r="E1695">
            <v>0</v>
          </cell>
          <cell r="F1695">
            <v>0</v>
          </cell>
          <cell r="G1695">
            <v>0</v>
          </cell>
          <cell r="H1695">
            <v>0</v>
          </cell>
          <cell r="I1695">
            <v>0</v>
          </cell>
        </row>
        <row r="1696">
          <cell r="B1696">
            <v>260300</v>
          </cell>
          <cell r="C1696" t="str">
            <v>INSTRUMENTOS DERIVADOS CON FINES DE COBERTURA DE FLUJOS DE EFECTIVO</v>
          </cell>
          <cell r="D1696">
            <v>0</v>
          </cell>
          <cell r="E1696">
            <v>0</v>
          </cell>
          <cell r="F1696">
            <v>0</v>
          </cell>
          <cell r="G1696">
            <v>0</v>
          </cell>
          <cell r="H1696">
            <v>0</v>
          </cell>
          <cell r="I1696">
            <v>0</v>
          </cell>
        </row>
        <row r="1697">
          <cell r="B1697">
            <v>260301</v>
          </cell>
          <cell r="C1697" t="str">
            <v>Derechos en contratos forward (Db)</v>
          </cell>
          <cell r="D1697">
            <v>0</v>
          </cell>
          <cell r="E1697">
            <v>0</v>
          </cell>
          <cell r="F1697">
            <v>0</v>
          </cell>
          <cell r="G1697">
            <v>0</v>
          </cell>
          <cell r="H1697">
            <v>0</v>
          </cell>
          <cell r="I1697">
            <v>0</v>
          </cell>
        </row>
        <row r="1698">
          <cell r="B1698">
            <v>260302</v>
          </cell>
          <cell r="C1698" t="str">
            <v>Obligaciones en contratos forward</v>
          </cell>
          <cell r="D1698">
            <v>0</v>
          </cell>
          <cell r="E1698">
            <v>0</v>
          </cell>
          <cell r="F1698">
            <v>0</v>
          </cell>
          <cell r="G1698">
            <v>0</v>
          </cell>
          <cell r="H1698">
            <v>0</v>
          </cell>
          <cell r="I1698">
            <v>0</v>
          </cell>
        </row>
        <row r="1699">
          <cell r="B1699">
            <v>260303</v>
          </cell>
          <cell r="C1699" t="str">
            <v>Derechos en contratos futuros (Db)</v>
          </cell>
          <cell r="D1699">
            <v>0</v>
          </cell>
          <cell r="E1699">
            <v>0</v>
          </cell>
          <cell r="F1699">
            <v>0</v>
          </cell>
          <cell r="G1699">
            <v>0</v>
          </cell>
          <cell r="H1699">
            <v>0</v>
          </cell>
          <cell r="I1699">
            <v>0</v>
          </cell>
        </row>
        <row r="1700">
          <cell r="B1700">
            <v>260304</v>
          </cell>
          <cell r="C1700" t="str">
            <v>Obligaciones en contratos futuros</v>
          </cell>
          <cell r="D1700">
            <v>0</v>
          </cell>
          <cell r="E1700">
            <v>0</v>
          </cell>
          <cell r="F1700">
            <v>0</v>
          </cell>
          <cell r="G1700">
            <v>0</v>
          </cell>
          <cell r="H1700">
            <v>0</v>
          </cell>
          <cell r="I1700">
            <v>0</v>
          </cell>
        </row>
        <row r="1701">
          <cell r="B1701">
            <v>260305</v>
          </cell>
          <cell r="C1701" t="str">
            <v>Derechos en contratos swaps (Db)</v>
          </cell>
          <cell r="D1701">
            <v>0</v>
          </cell>
          <cell r="E1701">
            <v>0</v>
          </cell>
          <cell r="F1701">
            <v>0</v>
          </cell>
          <cell r="G1701">
            <v>0</v>
          </cell>
          <cell r="H1701">
            <v>0</v>
          </cell>
          <cell r="I1701">
            <v>0</v>
          </cell>
        </row>
        <row r="1702">
          <cell r="B1702">
            <v>260306</v>
          </cell>
          <cell r="C1702" t="str">
            <v>Obligaciones en contratos swaps</v>
          </cell>
          <cell r="D1702">
            <v>0</v>
          </cell>
          <cell r="E1702">
            <v>0</v>
          </cell>
          <cell r="F1702">
            <v>0</v>
          </cell>
          <cell r="G1702">
            <v>0</v>
          </cell>
          <cell r="H1702">
            <v>0</v>
          </cell>
          <cell r="I1702">
            <v>0</v>
          </cell>
        </row>
        <row r="1703">
          <cell r="B1703">
            <v>260307</v>
          </cell>
          <cell r="C1703" t="str">
            <v>Derechos en otros derivados (Db)</v>
          </cell>
          <cell r="D1703">
            <v>0</v>
          </cell>
          <cell r="E1703">
            <v>0</v>
          </cell>
          <cell r="F1703">
            <v>0</v>
          </cell>
          <cell r="G1703">
            <v>0</v>
          </cell>
          <cell r="H1703">
            <v>0</v>
          </cell>
          <cell r="I1703">
            <v>0</v>
          </cell>
        </row>
        <row r="1704">
          <cell r="B1704">
            <v>260308</v>
          </cell>
          <cell r="C1704" t="str">
            <v>Obligaciones en otros derivados</v>
          </cell>
          <cell r="D1704">
            <v>0</v>
          </cell>
          <cell r="E1704">
            <v>0</v>
          </cell>
          <cell r="F1704">
            <v>0</v>
          </cell>
          <cell r="G1704">
            <v>0</v>
          </cell>
          <cell r="H1704">
            <v>0</v>
          </cell>
          <cell r="I1704">
            <v>0</v>
          </cell>
        </row>
        <row r="1705">
          <cell r="B1705">
            <v>260309</v>
          </cell>
          <cell r="C1705" t="str">
            <v>Prima recibida en opciones</v>
          </cell>
          <cell r="D1705">
            <v>0</v>
          </cell>
          <cell r="E1705">
            <v>0</v>
          </cell>
          <cell r="F1705">
            <v>0</v>
          </cell>
          <cell r="G1705">
            <v>0</v>
          </cell>
          <cell r="H1705">
            <v>0</v>
          </cell>
          <cell r="I1705">
            <v>0</v>
          </cell>
        </row>
        <row r="1706">
          <cell r="B1706">
            <v>260311</v>
          </cell>
          <cell r="C1706" t="str">
            <v>Pérdida en la valoración de opciones vendidas</v>
          </cell>
          <cell r="D1706">
            <v>0</v>
          </cell>
          <cell r="E1706">
            <v>0</v>
          </cell>
          <cell r="F1706">
            <v>0</v>
          </cell>
          <cell r="G1706">
            <v>0</v>
          </cell>
          <cell r="H1706">
            <v>0</v>
          </cell>
          <cell r="I1706">
            <v>0</v>
          </cell>
        </row>
        <row r="1707">
          <cell r="B1707">
            <v>260500</v>
          </cell>
          <cell r="C1707" t="str">
            <v>AJUSTE POR COBERTURA DEL VALOR DE MERCADO (VALOR RAZONABLE) DEL RIESGO DE TASA DE INTERÉS ASOCIADO CON UNA CARTERA DE ACTIVOS O PASIVOS FINANCIEROS</v>
          </cell>
          <cell r="D1707">
            <v>0</v>
          </cell>
          <cell r="E1707">
            <v>0</v>
          </cell>
          <cell r="F1707">
            <v>0</v>
          </cell>
          <cell r="G1707">
            <v>0</v>
          </cell>
          <cell r="H1707">
            <v>0</v>
          </cell>
          <cell r="I1707">
            <v>0</v>
          </cell>
        </row>
        <row r="1708">
          <cell r="B1708">
            <v>260501</v>
          </cell>
          <cell r="C1708" t="str">
            <v>Ajuste por cobertura del valor de mercado (valor razonable) del riesgo de tasa de interés asociado con una cartera de activos financieros</v>
          </cell>
          <cell r="D1708">
            <v>0</v>
          </cell>
          <cell r="E1708">
            <v>0</v>
          </cell>
          <cell r="F1708">
            <v>0</v>
          </cell>
          <cell r="G1708">
            <v>0</v>
          </cell>
          <cell r="H1708">
            <v>0</v>
          </cell>
          <cell r="I1708">
            <v>0</v>
          </cell>
        </row>
        <row r="1709">
          <cell r="B1709">
            <v>260502</v>
          </cell>
          <cell r="C1709" t="str">
            <v>Ajuste por cobertura del valor de mercado (valor razonable) del riesgo de tasa de interés asociado con una cartera de pasivos financieros</v>
          </cell>
          <cell r="D1709">
            <v>0</v>
          </cell>
          <cell r="E1709">
            <v>0</v>
          </cell>
          <cell r="F1709">
            <v>0</v>
          </cell>
          <cell r="G1709">
            <v>0</v>
          </cell>
          <cell r="H1709">
            <v>0</v>
          </cell>
          <cell r="I1709">
            <v>0</v>
          </cell>
        </row>
        <row r="1710">
          <cell r="B1710">
            <v>260503</v>
          </cell>
          <cell r="C1710" t="str">
            <v>Ajuste por cobertura del valor de mercado (valor razonable) del riesgo de tasa de interés asociado con una cartera de activos y pasivos financieros</v>
          </cell>
          <cell r="D1710">
            <v>0</v>
          </cell>
          <cell r="E1710">
            <v>0</v>
          </cell>
          <cell r="F1710">
            <v>0</v>
          </cell>
          <cell r="G1710">
            <v>0</v>
          </cell>
          <cell r="H1710">
            <v>0</v>
          </cell>
          <cell r="I1710">
            <v>0</v>
          </cell>
        </row>
        <row r="1711">
          <cell r="B1711">
            <v>260600</v>
          </cell>
          <cell r="C1711" t="str">
            <v>PÉRDIDA EN LA VALORACIÓN DE COMPROMISOS EN FIRME COMO PARTIDAS CUBIERTAS</v>
          </cell>
          <cell r="D1711">
            <v>0</v>
          </cell>
          <cell r="E1711">
            <v>0</v>
          </cell>
          <cell r="F1711">
            <v>0</v>
          </cell>
          <cell r="G1711">
            <v>0</v>
          </cell>
          <cell r="H1711">
            <v>0</v>
          </cell>
          <cell r="I1711">
            <v>0</v>
          </cell>
        </row>
        <row r="1712">
          <cell r="B1712">
            <v>260601</v>
          </cell>
          <cell r="C1712" t="str">
            <v>Para adquirir un activo</v>
          </cell>
          <cell r="D1712">
            <v>0</v>
          </cell>
          <cell r="E1712">
            <v>0</v>
          </cell>
          <cell r="F1712">
            <v>0</v>
          </cell>
          <cell r="G1712">
            <v>0</v>
          </cell>
          <cell r="H1712">
            <v>0</v>
          </cell>
          <cell r="I1712">
            <v>0</v>
          </cell>
        </row>
        <row r="1713">
          <cell r="B1713">
            <v>260602</v>
          </cell>
          <cell r="C1713" t="str">
            <v>Para asumir un pasivo</v>
          </cell>
          <cell r="D1713">
            <v>0</v>
          </cell>
          <cell r="E1713">
            <v>0</v>
          </cell>
          <cell r="F1713">
            <v>0</v>
          </cell>
          <cell r="G1713">
            <v>0</v>
          </cell>
          <cell r="H1713">
            <v>0</v>
          </cell>
          <cell r="I1713">
            <v>0</v>
          </cell>
        </row>
        <row r="1714">
          <cell r="B1714">
            <v>270000</v>
          </cell>
          <cell r="C1714" t="str">
            <v>PROVISIONES</v>
          </cell>
          <cell r="D1714">
            <v>889294365</v>
          </cell>
          <cell r="E1714">
            <v>0</v>
          </cell>
          <cell r="F1714">
            <v>220200078</v>
          </cell>
          <cell r="G1714">
            <v>1109494443</v>
          </cell>
          <cell r="H1714">
            <v>1109494443</v>
          </cell>
          <cell r="I1714">
            <v>0</v>
          </cell>
        </row>
        <row r="1715">
          <cell r="B1715">
            <v>270100</v>
          </cell>
          <cell r="C1715" t="str">
            <v>LITIGIOS Y DEMANDAS</v>
          </cell>
          <cell r="D1715">
            <v>889294365</v>
          </cell>
          <cell r="E1715">
            <v>0</v>
          </cell>
          <cell r="F1715">
            <v>220200078</v>
          </cell>
          <cell r="G1715">
            <v>1109494443</v>
          </cell>
          <cell r="H1715">
            <v>1109494443</v>
          </cell>
          <cell r="I1715">
            <v>0</v>
          </cell>
        </row>
        <row r="1716">
          <cell r="B1716">
            <v>270101</v>
          </cell>
          <cell r="C1716" t="str">
            <v>Civiles</v>
          </cell>
          <cell r="D1716">
            <v>0</v>
          </cell>
          <cell r="E1716">
            <v>0</v>
          </cell>
          <cell r="F1716">
            <v>0</v>
          </cell>
          <cell r="G1716">
            <v>0</v>
          </cell>
          <cell r="H1716">
            <v>0</v>
          </cell>
          <cell r="I1716">
            <v>0</v>
          </cell>
        </row>
        <row r="1717">
          <cell r="B1717">
            <v>270102</v>
          </cell>
          <cell r="C1717" t="str">
            <v>Penales</v>
          </cell>
          <cell r="D1717">
            <v>0</v>
          </cell>
          <cell r="E1717">
            <v>0</v>
          </cell>
          <cell r="F1717">
            <v>0</v>
          </cell>
          <cell r="G1717">
            <v>0</v>
          </cell>
          <cell r="H1717">
            <v>0</v>
          </cell>
          <cell r="I1717">
            <v>0</v>
          </cell>
        </row>
        <row r="1718">
          <cell r="B1718">
            <v>270103</v>
          </cell>
          <cell r="C1718" t="str">
            <v>Administrativas</v>
          </cell>
          <cell r="D1718">
            <v>889294365</v>
          </cell>
          <cell r="E1718">
            <v>0</v>
          </cell>
          <cell r="F1718">
            <v>220200078</v>
          </cell>
          <cell r="G1718">
            <v>1109494443</v>
          </cell>
          <cell r="H1718">
            <v>1109494443</v>
          </cell>
          <cell r="I1718">
            <v>0</v>
          </cell>
        </row>
        <row r="1719">
          <cell r="B1719">
            <v>270104</v>
          </cell>
          <cell r="C1719" t="str">
            <v>Obligaciones fiscales</v>
          </cell>
          <cell r="D1719">
            <v>0</v>
          </cell>
          <cell r="E1719">
            <v>0</v>
          </cell>
          <cell r="F1719">
            <v>0</v>
          </cell>
          <cell r="G1719">
            <v>0</v>
          </cell>
          <cell r="H1719">
            <v>0</v>
          </cell>
          <cell r="I1719">
            <v>0</v>
          </cell>
        </row>
        <row r="1720">
          <cell r="B1720">
            <v>270105</v>
          </cell>
          <cell r="C1720" t="str">
            <v>Laborales</v>
          </cell>
          <cell r="D1720">
            <v>0</v>
          </cell>
          <cell r="E1720">
            <v>0</v>
          </cell>
          <cell r="F1720">
            <v>0</v>
          </cell>
          <cell r="G1720">
            <v>0</v>
          </cell>
          <cell r="H1720">
            <v>0</v>
          </cell>
          <cell r="I1720">
            <v>0</v>
          </cell>
        </row>
        <row r="1721">
          <cell r="B1721">
            <v>270190</v>
          </cell>
          <cell r="C1721" t="str">
            <v>Otros litigios y demandas</v>
          </cell>
          <cell r="D1721">
            <v>0</v>
          </cell>
          <cell r="E1721">
            <v>0</v>
          </cell>
          <cell r="F1721">
            <v>0</v>
          </cell>
          <cell r="G1721">
            <v>0</v>
          </cell>
          <cell r="H1721">
            <v>0</v>
          </cell>
          <cell r="I1721">
            <v>0</v>
          </cell>
        </row>
        <row r="1722">
          <cell r="B1722">
            <v>270700</v>
          </cell>
          <cell r="C1722" t="str">
            <v>GARANTÍAS</v>
          </cell>
          <cell r="D1722">
            <v>0</v>
          </cell>
          <cell r="E1722">
            <v>0</v>
          </cell>
          <cell r="F1722">
            <v>0</v>
          </cell>
          <cell r="G1722">
            <v>0</v>
          </cell>
          <cell r="H1722">
            <v>0</v>
          </cell>
          <cell r="I1722">
            <v>0</v>
          </cell>
        </row>
        <row r="1723">
          <cell r="B1723">
            <v>270701</v>
          </cell>
          <cell r="C1723" t="str">
            <v>Garantías contractuales</v>
          </cell>
          <cell r="D1723">
            <v>0</v>
          </cell>
          <cell r="E1723">
            <v>0</v>
          </cell>
          <cell r="F1723">
            <v>0</v>
          </cell>
          <cell r="G1723">
            <v>0</v>
          </cell>
          <cell r="H1723">
            <v>0</v>
          </cell>
          <cell r="I1723">
            <v>0</v>
          </cell>
        </row>
        <row r="1724">
          <cell r="B1724">
            <v>270702</v>
          </cell>
          <cell r="C1724" t="str">
            <v>Garantías contractuales - Concesiones</v>
          </cell>
          <cell r="D1724">
            <v>0</v>
          </cell>
          <cell r="E1724">
            <v>0</v>
          </cell>
          <cell r="F1724">
            <v>0</v>
          </cell>
          <cell r="G1724">
            <v>0</v>
          </cell>
          <cell r="H1724">
            <v>0</v>
          </cell>
          <cell r="I1724">
            <v>0</v>
          </cell>
        </row>
        <row r="1725">
          <cell r="B1725">
            <v>270704</v>
          </cell>
          <cell r="C1725" t="str">
            <v>Estimación técnica del riesgo de garantías otorgadas - FNG</v>
          </cell>
          <cell r="D1725">
            <v>0</v>
          </cell>
          <cell r="E1725">
            <v>0</v>
          </cell>
          <cell r="F1725">
            <v>0</v>
          </cell>
          <cell r="G1725">
            <v>0</v>
          </cell>
          <cell r="H1725">
            <v>0</v>
          </cell>
          <cell r="I1725">
            <v>0</v>
          </cell>
        </row>
        <row r="1726">
          <cell r="B1726">
            <v>279000</v>
          </cell>
          <cell r="C1726" t="str">
            <v>PROVISIONES DIVERSAS</v>
          </cell>
          <cell r="D1726">
            <v>0</v>
          </cell>
          <cell r="E1726">
            <v>0</v>
          </cell>
          <cell r="F1726">
            <v>0</v>
          </cell>
          <cell r="G1726">
            <v>0</v>
          </cell>
          <cell r="H1726">
            <v>0</v>
          </cell>
          <cell r="I1726">
            <v>0</v>
          </cell>
        </row>
        <row r="1727">
          <cell r="B1727">
            <v>279014</v>
          </cell>
          <cell r="C1727" t="str">
            <v>Devolución de bienes aprehendidos o incautados</v>
          </cell>
          <cell r="D1727">
            <v>0</v>
          </cell>
          <cell r="E1727">
            <v>0</v>
          </cell>
          <cell r="F1727">
            <v>0</v>
          </cell>
          <cell r="G1727">
            <v>0</v>
          </cell>
          <cell r="H1727">
            <v>0</v>
          </cell>
          <cell r="I1727">
            <v>0</v>
          </cell>
        </row>
        <row r="1728">
          <cell r="B1728">
            <v>279015</v>
          </cell>
          <cell r="C1728" t="str">
            <v>Mecanismos alternativos de solución de conflictos</v>
          </cell>
          <cell r="D1728">
            <v>0</v>
          </cell>
          <cell r="E1728">
            <v>0</v>
          </cell>
          <cell r="F1728">
            <v>0</v>
          </cell>
          <cell r="G1728">
            <v>0</v>
          </cell>
          <cell r="H1728">
            <v>0</v>
          </cell>
          <cell r="I1728">
            <v>0</v>
          </cell>
        </row>
        <row r="1729">
          <cell r="B1729">
            <v>279016</v>
          </cell>
          <cell r="C1729" t="str">
            <v>Reserva técnica para el pago de premios</v>
          </cell>
          <cell r="D1729">
            <v>0</v>
          </cell>
          <cell r="E1729">
            <v>0</v>
          </cell>
          <cell r="F1729">
            <v>0</v>
          </cell>
          <cell r="G1729">
            <v>0</v>
          </cell>
          <cell r="H1729">
            <v>0</v>
          </cell>
          <cell r="I1729">
            <v>0</v>
          </cell>
        </row>
        <row r="1730">
          <cell r="B1730">
            <v>279017</v>
          </cell>
          <cell r="C1730" t="str">
            <v>Obligaciones implícitas</v>
          </cell>
          <cell r="D1730">
            <v>0</v>
          </cell>
          <cell r="E1730">
            <v>0</v>
          </cell>
          <cell r="F1730">
            <v>0</v>
          </cell>
          <cell r="G1730">
            <v>0</v>
          </cell>
          <cell r="H1730">
            <v>0</v>
          </cell>
          <cell r="I1730">
            <v>0</v>
          </cell>
        </row>
        <row r="1731">
          <cell r="B1731">
            <v>279018</v>
          </cell>
          <cell r="C1731" t="str">
            <v>Contratos onerosos</v>
          </cell>
          <cell r="D1731">
            <v>0</v>
          </cell>
          <cell r="E1731">
            <v>0</v>
          </cell>
          <cell r="F1731">
            <v>0</v>
          </cell>
          <cell r="G1731">
            <v>0</v>
          </cell>
          <cell r="H1731">
            <v>0</v>
          </cell>
          <cell r="I1731">
            <v>0</v>
          </cell>
        </row>
        <row r="1732">
          <cell r="B1732">
            <v>279019</v>
          </cell>
          <cell r="C1732" t="str">
            <v>Reestructuraciones</v>
          </cell>
          <cell r="D1732">
            <v>0</v>
          </cell>
          <cell r="E1732">
            <v>0</v>
          </cell>
          <cell r="F1732">
            <v>0</v>
          </cell>
          <cell r="G1732">
            <v>0</v>
          </cell>
          <cell r="H1732">
            <v>0</v>
          </cell>
          <cell r="I1732">
            <v>0</v>
          </cell>
        </row>
        <row r="1733">
          <cell r="B1733">
            <v>279020</v>
          </cell>
          <cell r="C1733" t="str">
            <v>Desmantelamientos</v>
          </cell>
          <cell r="D1733">
            <v>0</v>
          </cell>
          <cell r="E1733">
            <v>0</v>
          </cell>
          <cell r="F1733">
            <v>0</v>
          </cell>
          <cell r="G1733">
            <v>0</v>
          </cell>
          <cell r="H1733">
            <v>0</v>
          </cell>
          <cell r="I1733">
            <v>0</v>
          </cell>
        </row>
        <row r="1734">
          <cell r="B1734">
            <v>279021</v>
          </cell>
          <cell r="C1734" t="str">
            <v>Reservas técnicas por servicios de salud autorizados</v>
          </cell>
          <cell r="D1734">
            <v>0</v>
          </cell>
          <cell r="E1734">
            <v>0</v>
          </cell>
          <cell r="F1734">
            <v>0</v>
          </cell>
          <cell r="G1734">
            <v>0</v>
          </cell>
          <cell r="H1734">
            <v>0</v>
          </cell>
          <cell r="I1734">
            <v>0</v>
          </cell>
        </row>
        <row r="1735">
          <cell r="B1735">
            <v>279022</v>
          </cell>
          <cell r="C1735" t="str">
            <v>Reservas técnicas por servicios de salud ocurridos no conocidos</v>
          </cell>
          <cell r="D1735">
            <v>0</v>
          </cell>
          <cell r="E1735">
            <v>0</v>
          </cell>
          <cell r="F1735">
            <v>0</v>
          </cell>
          <cell r="G1735">
            <v>0</v>
          </cell>
          <cell r="H1735">
            <v>0</v>
          </cell>
          <cell r="I1735">
            <v>0</v>
          </cell>
        </row>
        <row r="1736">
          <cell r="B1736">
            <v>279023</v>
          </cell>
          <cell r="C1736" t="str">
            <v>Reservas técnicas por incapacidades</v>
          </cell>
          <cell r="D1736">
            <v>0</v>
          </cell>
          <cell r="E1736">
            <v>0</v>
          </cell>
          <cell r="F1736">
            <v>0</v>
          </cell>
          <cell r="G1736">
            <v>0</v>
          </cell>
          <cell r="H1736">
            <v>0</v>
          </cell>
          <cell r="I1736">
            <v>0</v>
          </cell>
        </row>
        <row r="1737">
          <cell r="B1737">
            <v>279024</v>
          </cell>
          <cell r="C1737" t="str">
            <v>Otras reservas técnicas</v>
          </cell>
          <cell r="D1737">
            <v>0</v>
          </cell>
          <cell r="E1737">
            <v>0</v>
          </cell>
          <cell r="F1737">
            <v>0</v>
          </cell>
          <cell r="G1737">
            <v>0</v>
          </cell>
          <cell r="H1737">
            <v>0</v>
          </cell>
          <cell r="I1737">
            <v>0</v>
          </cell>
        </row>
        <row r="1738">
          <cell r="B1738">
            <v>279025</v>
          </cell>
          <cell r="C1738" t="str">
            <v>Obligaciones originadas por inversiones en entidades en liquidación</v>
          </cell>
          <cell r="D1738">
            <v>0</v>
          </cell>
          <cell r="E1738">
            <v>0</v>
          </cell>
          <cell r="F1738">
            <v>0</v>
          </cell>
          <cell r="G1738">
            <v>0</v>
          </cell>
          <cell r="H1738">
            <v>0</v>
          </cell>
          <cell r="I1738">
            <v>0</v>
          </cell>
        </row>
        <row r="1739">
          <cell r="B1739">
            <v>279026</v>
          </cell>
          <cell r="C1739" t="str">
            <v>Concurrencia para el pago de pensiones</v>
          </cell>
          <cell r="D1739">
            <v>0</v>
          </cell>
          <cell r="E1739">
            <v>0</v>
          </cell>
          <cell r="F1739">
            <v>0</v>
          </cell>
          <cell r="G1739">
            <v>0</v>
          </cell>
          <cell r="H1739">
            <v>0</v>
          </cell>
          <cell r="I1739">
            <v>0</v>
          </cell>
        </row>
        <row r="1740">
          <cell r="B1740">
            <v>279090</v>
          </cell>
          <cell r="C1740" t="str">
            <v>Otras provisiones diversas</v>
          </cell>
          <cell r="D1740">
            <v>0</v>
          </cell>
          <cell r="E1740">
            <v>0</v>
          </cell>
          <cell r="F1740">
            <v>0</v>
          </cell>
          <cell r="G1740">
            <v>0</v>
          </cell>
          <cell r="H1740">
            <v>0</v>
          </cell>
          <cell r="I1740">
            <v>0</v>
          </cell>
        </row>
        <row r="1741">
          <cell r="B1741">
            <v>271000</v>
          </cell>
          <cell r="C1741" t="str">
            <v>PROVISIÓN PARA CONTINGENCIAS</v>
          </cell>
          <cell r="D1741">
            <v>0</v>
          </cell>
          <cell r="E1741">
            <v>0</v>
          </cell>
          <cell r="F1741">
            <v>0</v>
          </cell>
          <cell r="G1741">
            <v>0</v>
          </cell>
          <cell r="H1741">
            <v>0</v>
          </cell>
          <cell r="I1741">
            <v>0</v>
          </cell>
        </row>
        <row r="1742">
          <cell r="B1742">
            <v>271005</v>
          </cell>
          <cell r="C1742" t="str">
            <v>Litigios</v>
          </cell>
          <cell r="D1742">
            <v>0</v>
          </cell>
          <cell r="E1742">
            <v>0</v>
          </cell>
          <cell r="F1742">
            <v>0</v>
          </cell>
          <cell r="G1742">
            <v>0</v>
          </cell>
          <cell r="H1742">
            <v>0</v>
          </cell>
          <cell r="I1742">
            <v>0</v>
          </cell>
        </row>
        <row r="1743">
          <cell r="B1743">
            <v>290000</v>
          </cell>
          <cell r="C1743" t="str">
            <v>OTROS PASIVOS</v>
          </cell>
          <cell r="D1743">
            <v>928380102626.57996</v>
          </cell>
          <cell r="E1743">
            <v>11341503126.789999</v>
          </cell>
          <cell r="F1743">
            <v>0</v>
          </cell>
          <cell r="G1743">
            <v>917038599499.78992</v>
          </cell>
          <cell r="H1743">
            <v>917038599499.78992</v>
          </cell>
          <cell r="I1743">
            <v>0</v>
          </cell>
        </row>
        <row r="1744">
          <cell r="B1744">
            <v>290100</v>
          </cell>
          <cell r="C1744" t="str">
            <v>AVANCES Y ANTICIPOS RECIBIDOS</v>
          </cell>
          <cell r="D1744">
            <v>0</v>
          </cell>
          <cell r="E1744">
            <v>0</v>
          </cell>
          <cell r="F1744">
            <v>0</v>
          </cell>
          <cell r="G1744">
            <v>0</v>
          </cell>
          <cell r="H1744">
            <v>0</v>
          </cell>
          <cell r="I1744">
            <v>0</v>
          </cell>
        </row>
        <row r="1745">
          <cell r="B1745">
            <v>290101</v>
          </cell>
          <cell r="C1745" t="str">
            <v>Anticipos sobre ventas de bienes y servicios</v>
          </cell>
          <cell r="D1745">
            <v>0</v>
          </cell>
          <cell r="E1745">
            <v>0</v>
          </cell>
          <cell r="F1745">
            <v>0</v>
          </cell>
          <cell r="G1745">
            <v>0</v>
          </cell>
          <cell r="H1745">
            <v>0</v>
          </cell>
          <cell r="I1745">
            <v>0</v>
          </cell>
        </row>
        <row r="1746">
          <cell r="B1746">
            <v>290102</v>
          </cell>
          <cell r="C1746" t="str">
            <v>Anticipos sobre convenios y acuerdos</v>
          </cell>
          <cell r="D1746">
            <v>0</v>
          </cell>
          <cell r="E1746">
            <v>0</v>
          </cell>
          <cell r="F1746">
            <v>0</v>
          </cell>
          <cell r="G1746">
            <v>0</v>
          </cell>
          <cell r="H1746">
            <v>0</v>
          </cell>
          <cell r="I1746">
            <v>0</v>
          </cell>
        </row>
        <row r="1747">
          <cell r="B1747">
            <v>290103</v>
          </cell>
          <cell r="C1747" t="str">
            <v>Anticipos juegos de suerte y azar</v>
          </cell>
          <cell r="D1747">
            <v>0</v>
          </cell>
          <cell r="E1747">
            <v>0</v>
          </cell>
          <cell r="F1747">
            <v>0</v>
          </cell>
          <cell r="G1747">
            <v>0</v>
          </cell>
          <cell r="H1747">
            <v>0</v>
          </cell>
          <cell r="I1747">
            <v>0</v>
          </cell>
        </row>
        <row r="1748">
          <cell r="B1748">
            <v>290190</v>
          </cell>
          <cell r="C1748" t="str">
            <v>Otros avances y anticipos</v>
          </cell>
          <cell r="D1748">
            <v>0</v>
          </cell>
          <cell r="E1748">
            <v>0</v>
          </cell>
          <cell r="F1748">
            <v>0</v>
          </cell>
          <cell r="G1748">
            <v>0</v>
          </cell>
          <cell r="H1748">
            <v>0</v>
          </cell>
          <cell r="I1748">
            <v>0</v>
          </cell>
        </row>
        <row r="1749">
          <cell r="B1749">
            <v>290200</v>
          </cell>
          <cell r="C1749" t="str">
            <v>RECURSOS RECIBIDOS EN ADMINISTRACIÓN</v>
          </cell>
          <cell r="D1749">
            <v>11572329904</v>
          </cell>
          <cell r="E1749">
            <v>1057602421</v>
          </cell>
          <cell r="F1749">
            <v>0</v>
          </cell>
          <cell r="G1749">
            <v>10514727483</v>
          </cell>
          <cell r="H1749">
            <v>10514727483</v>
          </cell>
          <cell r="I1749">
            <v>0</v>
          </cell>
        </row>
        <row r="1750">
          <cell r="B1750">
            <v>290201</v>
          </cell>
          <cell r="C1750" t="str">
            <v>En administración</v>
          </cell>
          <cell r="D1750">
            <v>11572329904</v>
          </cell>
          <cell r="E1750">
            <v>1057602421</v>
          </cell>
          <cell r="F1750">
            <v>0</v>
          </cell>
          <cell r="G1750">
            <v>10514727483</v>
          </cell>
          <cell r="H1750">
            <v>10514727483</v>
          </cell>
          <cell r="I1750">
            <v>0</v>
          </cell>
        </row>
        <row r="1751">
          <cell r="B1751">
            <v>290300</v>
          </cell>
          <cell r="C1751" t="str">
            <v>DEPÓSITOS RECIBIDOS EN GARANTÍA</v>
          </cell>
          <cell r="D1751">
            <v>0</v>
          </cell>
          <cell r="E1751">
            <v>0</v>
          </cell>
          <cell r="F1751">
            <v>0</v>
          </cell>
          <cell r="G1751">
            <v>0</v>
          </cell>
          <cell r="H1751">
            <v>0</v>
          </cell>
          <cell r="I1751">
            <v>0</v>
          </cell>
        </row>
        <row r="1752">
          <cell r="B1752">
            <v>290301</v>
          </cell>
          <cell r="C1752" t="str">
            <v>Para servicios</v>
          </cell>
          <cell r="D1752">
            <v>0</v>
          </cell>
          <cell r="E1752">
            <v>0</v>
          </cell>
          <cell r="F1752">
            <v>0</v>
          </cell>
          <cell r="G1752">
            <v>0</v>
          </cell>
          <cell r="H1752">
            <v>0</v>
          </cell>
          <cell r="I1752">
            <v>0</v>
          </cell>
        </row>
        <row r="1753">
          <cell r="B1753">
            <v>290302</v>
          </cell>
          <cell r="C1753" t="str">
            <v>Para bienes</v>
          </cell>
          <cell r="D1753">
            <v>0</v>
          </cell>
          <cell r="E1753">
            <v>0</v>
          </cell>
          <cell r="F1753">
            <v>0</v>
          </cell>
          <cell r="G1753">
            <v>0</v>
          </cell>
          <cell r="H1753">
            <v>0</v>
          </cell>
          <cell r="I1753">
            <v>0</v>
          </cell>
        </row>
        <row r="1754">
          <cell r="B1754">
            <v>290303</v>
          </cell>
          <cell r="C1754" t="str">
            <v>Depósitos judiciales</v>
          </cell>
          <cell r="D1754">
            <v>0</v>
          </cell>
          <cell r="E1754">
            <v>0</v>
          </cell>
          <cell r="F1754">
            <v>0</v>
          </cell>
          <cell r="G1754">
            <v>0</v>
          </cell>
          <cell r="H1754">
            <v>0</v>
          </cell>
          <cell r="I1754">
            <v>0</v>
          </cell>
        </row>
        <row r="1755">
          <cell r="B1755">
            <v>290304</v>
          </cell>
          <cell r="C1755" t="str">
            <v>Depósitos sobre contratos</v>
          </cell>
          <cell r="D1755">
            <v>0</v>
          </cell>
          <cell r="E1755">
            <v>0</v>
          </cell>
          <cell r="F1755">
            <v>0</v>
          </cell>
          <cell r="G1755">
            <v>0</v>
          </cell>
          <cell r="H1755">
            <v>0</v>
          </cell>
          <cell r="I1755">
            <v>0</v>
          </cell>
        </row>
        <row r="1756">
          <cell r="B1756">
            <v>290305</v>
          </cell>
          <cell r="C1756" t="str">
            <v>Inventarios</v>
          </cell>
          <cell r="D1756">
            <v>0</v>
          </cell>
          <cell r="E1756">
            <v>0</v>
          </cell>
          <cell r="F1756">
            <v>0</v>
          </cell>
          <cell r="G1756">
            <v>0</v>
          </cell>
          <cell r="H1756">
            <v>0</v>
          </cell>
          <cell r="I1756">
            <v>0</v>
          </cell>
        </row>
        <row r="1757">
          <cell r="B1757">
            <v>290390</v>
          </cell>
          <cell r="C1757" t="str">
            <v>Otros depósitos</v>
          </cell>
          <cell r="D1757">
            <v>0</v>
          </cell>
          <cell r="E1757">
            <v>0</v>
          </cell>
          <cell r="F1757">
            <v>0</v>
          </cell>
          <cell r="G1757">
            <v>0</v>
          </cell>
          <cell r="H1757">
            <v>0</v>
          </cell>
          <cell r="I1757">
            <v>0</v>
          </cell>
        </row>
        <row r="1758">
          <cell r="B1758">
            <v>290400</v>
          </cell>
          <cell r="C1758" t="str">
            <v>RECURSOS DE LAS ENTIDADES TERRITORIALES PARA ASEGURAMIENTO EN SALUD</v>
          </cell>
          <cell r="D1758">
            <v>0</v>
          </cell>
          <cell r="E1758">
            <v>0</v>
          </cell>
          <cell r="F1758">
            <v>0</v>
          </cell>
          <cell r="G1758">
            <v>0</v>
          </cell>
          <cell r="H1758">
            <v>0</v>
          </cell>
          <cell r="I1758">
            <v>0</v>
          </cell>
        </row>
        <row r="1759">
          <cell r="B1759">
            <v>290401</v>
          </cell>
          <cell r="C1759" t="str">
            <v>Recursos Sistema General de Participaciones régimen subsidiado</v>
          </cell>
          <cell r="D1759">
            <v>0</v>
          </cell>
          <cell r="E1759">
            <v>0</v>
          </cell>
          <cell r="F1759">
            <v>0</v>
          </cell>
          <cell r="G1759">
            <v>0</v>
          </cell>
          <cell r="H1759">
            <v>0</v>
          </cell>
          <cell r="I1759">
            <v>0</v>
          </cell>
        </row>
        <row r="1760">
          <cell r="B1760">
            <v>290402</v>
          </cell>
          <cell r="C1760" t="str">
            <v>Recursos Coljuegos</v>
          </cell>
          <cell r="D1760">
            <v>0</v>
          </cell>
          <cell r="E1760">
            <v>0</v>
          </cell>
          <cell r="F1760">
            <v>0</v>
          </cell>
          <cell r="G1760">
            <v>0</v>
          </cell>
          <cell r="H1760">
            <v>0</v>
          </cell>
          <cell r="I1760">
            <v>0</v>
          </cell>
        </row>
        <row r="1761">
          <cell r="B1761">
            <v>290403</v>
          </cell>
          <cell r="C1761" t="str">
            <v>Otras rentas de monopolios</v>
          </cell>
          <cell r="D1761">
            <v>0</v>
          </cell>
          <cell r="E1761">
            <v>0</v>
          </cell>
          <cell r="F1761">
            <v>0</v>
          </cell>
          <cell r="G1761">
            <v>0</v>
          </cell>
          <cell r="H1761">
            <v>0</v>
          </cell>
          <cell r="I1761">
            <v>0</v>
          </cell>
        </row>
        <row r="1762">
          <cell r="B1762">
            <v>290404</v>
          </cell>
          <cell r="C1762" t="str">
            <v>Recursos del Sistema General de Participaciones de libre inversión</v>
          </cell>
          <cell r="D1762">
            <v>0</v>
          </cell>
          <cell r="E1762">
            <v>0</v>
          </cell>
          <cell r="F1762">
            <v>0</v>
          </cell>
          <cell r="G1762">
            <v>0</v>
          </cell>
          <cell r="H1762">
            <v>0</v>
          </cell>
          <cell r="I1762">
            <v>0</v>
          </cell>
        </row>
        <row r="1763">
          <cell r="B1763">
            <v>290405</v>
          </cell>
          <cell r="C1763" t="str">
            <v>Recursos de regalías</v>
          </cell>
          <cell r="D1763">
            <v>0</v>
          </cell>
          <cell r="E1763">
            <v>0</v>
          </cell>
          <cell r="F1763">
            <v>0</v>
          </cell>
          <cell r="G1763">
            <v>0</v>
          </cell>
          <cell r="H1763">
            <v>0</v>
          </cell>
          <cell r="I1763">
            <v>0</v>
          </cell>
        </row>
        <row r="1764">
          <cell r="B1764">
            <v>290406</v>
          </cell>
          <cell r="C1764" t="str">
            <v>Recursos FONPET</v>
          </cell>
          <cell r="D1764">
            <v>0</v>
          </cell>
          <cell r="E1764">
            <v>0</v>
          </cell>
          <cell r="F1764">
            <v>0</v>
          </cell>
          <cell r="G1764">
            <v>0</v>
          </cell>
          <cell r="H1764">
            <v>0</v>
          </cell>
          <cell r="I1764">
            <v>0</v>
          </cell>
        </row>
        <row r="1765">
          <cell r="B1765">
            <v>290490</v>
          </cell>
          <cell r="C1765" t="str">
            <v>Otros recursos de las entidades territoriales para aseguramiento</v>
          </cell>
          <cell r="D1765">
            <v>0</v>
          </cell>
          <cell r="E1765">
            <v>0</v>
          </cell>
          <cell r="F1765">
            <v>0</v>
          </cell>
          <cell r="G1765">
            <v>0</v>
          </cell>
          <cell r="H1765">
            <v>0</v>
          </cell>
          <cell r="I1765">
            <v>0</v>
          </cell>
        </row>
        <row r="1766">
          <cell r="B1766">
            <v>291000</v>
          </cell>
          <cell r="C1766" t="str">
            <v>INGRESOS RECIBIDOS POR ANTICIPADO</v>
          </cell>
          <cell r="D1766">
            <v>0</v>
          </cell>
          <cell r="E1766">
            <v>0</v>
          </cell>
          <cell r="F1766">
            <v>0</v>
          </cell>
          <cell r="G1766">
            <v>0</v>
          </cell>
          <cell r="H1766">
            <v>0</v>
          </cell>
          <cell r="I1766">
            <v>0</v>
          </cell>
        </row>
        <row r="1767">
          <cell r="B1767">
            <v>291001</v>
          </cell>
          <cell r="C1767" t="str">
            <v>Intereses</v>
          </cell>
          <cell r="D1767">
            <v>0</v>
          </cell>
          <cell r="E1767">
            <v>0</v>
          </cell>
          <cell r="F1767">
            <v>0</v>
          </cell>
          <cell r="G1767">
            <v>0</v>
          </cell>
          <cell r="H1767">
            <v>0</v>
          </cell>
          <cell r="I1767">
            <v>0</v>
          </cell>
        </row>
        <row r="1768">
          <cell r="B1768">
            <v>291002</v>
          </cell>
          <cell r="C1768" t="str">
            <v>Comisiones</v>
          </cell>
          <cell r="D1768">
            <v>0</v>
          </cell>
          <cell r="E1768">
            <v>0</v>
          </cell>
          <cell r="F1768">
            <v>0</v>
          </cell>
          <cell r="G1768">
            <v>0</v>
          </cell>
          <cell r="H1768">
            <v>0</v>
          </cell>
          <cell r="I1768">
            <v>0</v>
          </cell>
        </row>
        <row r="1769">
          <cell r="B1769">
            <v>291005</v>
          </cell>
          <cell r="C1769" t="str">
            <v>Arrendamiento operativo</v>
          </cell>
          <cell r="D1769">
            <v>0</v>
          </cell>
          <cell r="E1769">
            <v>0</v>
          </cell>
          <cell r="F1769">
            <v>0</v>
          </cell>
          <cell r="G1769">
            <v>0</v>
          </cell>
          <cell r="H1769">
            <v>0</v>
          </cell>
          <cell r="I1769">
            <v>0</v>
          </cell>
        </row>
        <row r="1770">
          <cell r="B1770">
            <v>291006</v>
          </cell>
          <cell r="C1770" t="str">
            <v>Honorarios</v>
          </cell>
          <cell r="D1770">
            <v>0</v>
          </cell>
          <cell r="E1770">
            <v>0</v>
          </cell>
          <cell r="F1770">
            <v>0</v>
          </cell>
          <cell r="G1770">
            <v>0</v>
          </cell>
          <cell r="H1770">
            <v>0</v>
          </cell>
          <cell r="I1770">
            <v>0</v>
          </cell>
        </row>
        <row r="1771">
          <cell r="B1771">
            <v>291007</v>
          </cell>
          <cell r="C1771" t="str">
            <v>Ventas</v>
          </cell>
          <cell r="D1771">
            <v>0</v>
          </cell>
          <cell r="E1771">
            <v>0</v>
          </cell>
          <cell r="F1771">
            <v>0</v>
          </cell>
          <cell r="G1771">
            <v>0</v>
          </cell>
          <cell r="H1771">
            <v>0</v>
          </cell>
          <cell r="I1771">
            <v>0</v>
          </cell>
        </row>
        <row r="1772">
          <cell r="B1772">
            <v>291010</v>
          </cell>
          <cell r="C1772" t="str">
            <v>Procesos de titularización nacionales</v>
          </cell>
          <cell r="D1772">
            <v>0</v>
          </cell>
          <cell r="E1772">
            <v>0</v>
          </cell>
          <cell r="F1772">
            <v>0</v>
          </cell>
          <cell r="G1772">
            <v>0</v>
          </cell>
          <cell r="H1772">
            <v>0</v>
          </cell>
          <cell r="I1772">
            <v>0</v>
          </cell>
        </row>
        <row r="1773">
          <cell r="B1773">
            <v>291011</v>
          </cell>
          <cell r="C1773" t="str">
            <v>Procesos de titularización en el exterior</v>
          </cell>
          <cell r="D1773">
            <v>0</v>
          </cell>
          <cell r="E1773">
            <v>0</v>
          </cell>
          <cell r="F1773">
            <v>0</v>
          </cell>
          <cell r="G1773">
            <v>0</v>
          </cell>
          <cell r="H1773">
            <v>0</v>
          </cell>
          <cell r="I1773">
            <v>0</v>
          </cell>
        </row>
        <row r="1774">
          <cell r="B1774">
            <v>291013</v>
          </cell>
          <cell r="C1774" t="str">
            <v>Contribuciones</v>
          </cell>
          <cell r="D1774">
            <v>0</v>
          </cell>
          <cell r="E1774">
            <v>0</v>
          </cell>
          <cell r="F1774">
            <v>0</v>
          </cell>
          <cell r="G1774">
            <v>0</v>
          </cell>
          <cell r="H1774">
            <v>0</v>
          </cell>
          <cell r="I1774">
            <v>0</v>
          </cell>
        </row>
        <row r="1775">
          <cell r="B1775">
            <v>291017</v>
          </cell>
          <cell r="C1775" t="str">
            <v>Venta de servicio de energía</v>
          </cell>
          <cell r="D1775">
            <v>0</v>
          </cell>
          <cell r="E1775">
            <v>0</v>
          </cell>
          <cell r="F1775">
            <v>0</v>
          </cell>
          <cell r="G1775">
            <v>0</v>
          </cell>
          <cell r="H1775">
            <v>0</v>
          </cell>
          <cell r="I1775">
            <v>0</v>
          </cell>
        </row>
        <row r="1776">
          <cell r="B1776">
            <v>291018</v>
          </cell>
          <cell r="C1776" t="str">
            <v>Venta de servicio de acueducto</v>
          </cell>
          <cell r="D1776">
            <v>0</v>
          </cell>
          <cell r="E1776">
            <v>0</v>
          </cell>
          <cell r="F1776">
            <v>0</v>
          </cell>
          <cell r="G1776">
            <v>0</v>
          </cell>
          <cell r="H1776">
            <v>0</v>
          </cell>
          <cell r="I1776">
            <v>0</v>
          </cell>
        </row>
        <row r="1777">
          <cell r="B1777">
            <v>291019</v>
          </cell>
          <cell r="C1777" t="str">
            <v>Venta de servicio de alcantarillado</v>
          </cell>
          <cell r="D1777">
            <v>0</v>
          </cell>
          <cell r="E1777">
            <v>0</v>
          </cell>
          <cell r="F1777">
            <v>0</v>
          </cell>
          <cell r="G1777">
            <v>0</v>
          </cell>
          <cell r="H1777">
            <v>0</v>
          </cell>
          <cell r="I1777">
            <v>0</v>
          </cell>
        </row>
        <row r="1778">
          <cell r="B1778">
            <v>291020</v>
          </cell>
          <cell r="C1778" t="str">
            <v>Venta de servicio de aseo</v>
          </cell>
          <cell r="D1778">
            <v>0</v>
          </cell>
          <cell r="E1778">
            <v>0</v>
          </cell>
          <cell r="F1778">
            <v>0</v>
          </cell>
          <cell r="G1778">
            <v>0</v>
          </cell>
          <cell r="H1778">
            <v>0</v>
          </cell>
          <cell r="I1778">
            <v>0</v>
          </cell>
        </row>
        <row r="1779">
          <cell r="B1779">
            <v>291021</v>
          </cell>
          <cell r="C1779" t="str">
            <v>Venta de servicio de gas combustible</v>
          </cell>
          <cell r="D1779">
            <v>0</v>
          </cell>
          <cell r="E1779">
            <v>0</v>
          </cell>
          <cell r="F1779">
            <v>0</v>
          </cell>
          <cell r="G1779">
            <v>0</v>
          </cell>
          <cell r="H1779">
            <v>0</v>
          </cell>
          <cell r="I1779">
            <v>0</v>
          </cell>
        </row>
        <row r="1780">
          <cell r="B1780">
            <v>291022</v>
          </cell>
          <cell r="C1780" t="str">
            <v>Venta de servicio de telecomunicaciones</v>
          </cell>
          <cell r="D1780">
            <v>0</v>
          </cell>
          <cell r="E1780">
            <v>0</v>
          </cell>
          <cell r="F1780">
            <v>0</v>
          </cell>
          <cell r="G1780">
            <v>0</v>
          </cell>
          <cell r="H1780">
            <v>0</v>
          </cell>
          <cell r="I1780">
            <v>0</v>
          </cell>
        </row>
        <row r="1781">
          <cell r="B1781">
            <v>291023</v>
          </cell>
          <cell r="C1781" t="str">
            <v>Recursos recibidos para fomentar telefonía social</v>
          </cell>
          <cell r="D1781">
            <v>0</v>
          </cell>
          <cell r="E1781">
            <v>0</v>
          </cell>
          <cell r="F1781">
            <v>0</v>
          </cell>
          <cell r="G1781">
            <v>0</v>
          </cell>
          <cell r="H1781">
            <v>0</v>
          </cell>
          <cell r="I1781">
            <v>0</v>
          </cell>
        </row>
        <row r="1782">
          <cell r="B1782">
            <v>291025</v>
          </cell>
          <cell r="C1782" t="str">
            <v>Contratos de construcción</v>
          </cell>
          <cell r="D1782">
            <v>0</v>
          </cell>
          <cell r="E1782">
            <v>0</v>
          </cell>
          <cell r="F1782">
            <v>0</v>
          </cell>
          <cell r="G1782">
            <v>0</v>
          </cell>
          <cell r="H1782">
            <v>0</v>
          </cell>
          <cell r="I1782">
            <v>0</v>
          </cell>
        </row>
        <row r="1783">
          <cell r="B1783">
            <v>291026</v>
          </cell>
          <cell r="C1783" t="str">
            <v>Servicios educativos</v>
          </cell>
          <cell r="D1783">
            <v>0</v>
          </cell>
          <cell r="E1783">
            <v>0</v>
          </cell>
          <cell r="F1783">
            <v>0</v>
          </cell>
          <cell r="G1783">
            <v>0</v>
          </cell>
          <cell r="H1783">
            <v>0</v>
          </cell>
          <cell r="I1783">
            <v>0</v>
          </cell>
        </row>
        <row r="1784">
          <cell r="B1784">
            <v>291090</v>
          </cell>
          <cell r="C1784" t="str">
            <v>Otros ingresos recibidos por anticipado</v>
          </cell>
          <cell r="D1784">
            <v>0</v>
          </cell>
          <cell r="E1784">
            <v>0</v>
          </cell>
          <cell r="F1784">
            <v>0</v>
          </cell>
          <cell r="G1784">
            <v>0</v>
          </cell>
          <cell r="H1784">
            <v>0</v>
          </cell>
          <cell r="I1784">
            <v>0</v>
          </cell>
        </row>
        <row r="1785">
          <cell r="B1785">
            <v>291700</v>
          </cell>
          <cell r="C1785" t="str">
            <v>RETENCIONES Y ANTICIPOS DE IMPUESTOS</v>
          </cell>
          <cell r="D1785">
            <v>0</v>
          </cell>
          <cell r="E1785">
            <v>0</v>
          </cell>
          <cell r="F1785">
            <v>0</v>
          </cell>
          <cell r="G1785">
            <v>0</v>
          </cell>
          <cell r="H1785">
            <v>0</v>
          </cell>
          <cell r="I1785">
            <v>0</v>
          </cell>
        </row>
        <row r="1786">
          <cell r="B1786">
            <v>291701</v>
          </cell>
          <cell r="C1786" t="str">
            <v>Anticipo impuesto de renta</v>
          </cell>
          <cell r="D1786">
            <v>0</v>
          </cell>
          <cell r="E1786">
            <v>0</v>
          </cell>
          <cell r="F1786">
            <v>0</v>
          </cell>
          <cell r="G1786">
            <v>0</v>
          </cell>
          <cell r="H1786">
            <v>0</v>
          </cell>
          <cell r="I1786">
            <v>0</v>
          </cell>
        </row>
        <row r="1787">
          <cell r="B1787">
            <v>291702</v>
          </cell>
          <cell r="C1787" t="str">
            <v>Retención en la fuente del impuesto sobre la renta y complementarios</v>
          </cell>
          <cell r="D1787">
            <v>0</v>
          </cell>
          <cell r="E1787">
            <v>0</v>
          </cell>
          <cell r="F1787">
            <v>0</v>
          </cell>
          <cell r="G1787">
            <v>0</v>
          </cell>
          <cell r="H1787">
            <v>0</v>
          </cell>
          <cell r="I1787">
            <v>0</v>
          </cell>
        </row>
        <row r="1788">
          <cell r="B1788">
            <v>291703</v>
          </cell>
          <cell r="C1788" t="str">
            <v>Retención impuesto al valor agregado -IVA</v>
          </cell>
          <cell r="D1788">
            <v>0</v>
          </cell>
          <cell r="E1788">
            <v>0</v>
          </cell>
          <cell r="F1788">
            <v>0</v>
          </cell>
          <cell r="G1788">
            <v>0</v>
          </cell>
          <cell r="H1788">
            <v>0</v>
          </cell>
          <cell r="I1788">
            <v>0</v>
          </cell>
        </row>
        <row r="1789">
          <cell r="B1789">
            <v>291704</v>
          </cell>
          <cell r="C1789" t="str">
            <v>Retención impuesto de industria y comercio - ICA</v>
          </cell>
          <cell r="D1789">
            <v>0</v>
          </cell>
          <cell r="E1789">
            <v>0</v>
          </cell>
          <cell r="F1789">
            <v>0</v>
          </cell>
          <cell r="G1789">
            <v>0</v>
          </cell>
          <cell r="H1789">
            <v>0</v>
          </cell>
          <cell r="I1789">
            <v>0</v>
          </cell>
        </row>
        <row r="1790">
          <cell r="B1790">
            <v>291705</v>
          </cell>
          <cell r="C1790" t="str">
            <v>Anticipo de impuesto de industria y comercio</v>
          </cell>
          <cell r="D1790">
            <v>0</v>
          </cell>
          <cell r="E1790">
            <v>0</v>
          </cell>
          <cell r="F1790">
            <v>0</v>
          </cell>
          <cell r="G1790">
            <v>0</v>
          </cell>
          <cell r="H1790">
            <v>0</v>
          </cell>
          <cell r="I1790">
            <v>0</v>
          </cell>
        </row>
        <row r="1791">
          <cell r="B1791">
            <v>291706</v>
          </cell>
          <cell r="C1791" t="str">
            <v>Anticipo impuesto predial unificado</v>
          </cell>
          <cell r="D1791">
            <v>0</v>
          </cell>
          <cell r="E1791">
            <v>0</v>
          </cell>
          <cell r="F1791">
            <v>0</v>
          </cell>
          <cell r="G1791">
            <v>0</v>
          </cell>
          <cell r="H1791">
            <v>0</v>
          </cell>
          <cell r="I1791">
            <v>0</v>
          </cell>
        </row>
        <row r="1792">
          <cell r="B1792">
            <v>291708</v>
          </cell>
          <cell r="C1792" t="str">
            <v>Anticipo de impuesto sobre las ventas</v>
          </cell>
          <cell r="D1792">
            <v>0</v>
          </cell>
          <cell r="E1792">
            <v>0</v>
          </cell>
          <cell r="F1792">
            <v>0</v>
          </cell>
          <cell r="G1792">
            <v>0</v>
          </cell>
          <cell r="H1792">
            <v>0</v>
          </cell>
          <cell r="I1792">
            <v>0</v>
          </cell>
        </row>
        <row r="1793">
          <cell r="B1793">
            <v>291710</v>
          </cell>
          <cell r="C1793" t="str">
            <v>Sobretasa al impuesto sobre la renta y complementarios</v>
          </cell>
          <cell r="D1793">
            <v>0</v>
          </cell>
          <cell r="E1793">
            <v>0</v>
          </cell>
          <cell r="F1793">
            <v>0</v>
          </cell>
          <cell r="G1793">
            <v>0</v>
          </cell>
          <cell r="H1793">
            <v>0</v>
          </cell>
          <cell r="I1793">
            <v>0</v>
          </cell>
        </row>
        <row r="1794">
          <cell r="B1794">
            <v>291790</v>
          </cell>
          <cell r="C1794" t="str">
            <v>Anticipo otros impuestos</v>
          </cell>
          <cell r="D1794">
            <v>0</v>
          </cell>
          <cell r="E1794">
            <v>0</v>
          </cell>
          <cell r="F1794">
            <v>0</v>
          </cell>
          <cell r="G1794">
            <v>0</v>
          </cell>
          <cell r="H1794">
            <v>0</v>
          </cell>
          <cell r="I1794">
            <v>0</v>
          </cell>
        </row>
        <row r="1795">
          <cell r="B1795">
            <v>291800</v>
          </cell>
          <cell r="C1795" t="str">
            <v>PASIVOS POR IMPUESTOS DIFERIDOS</v>
          </cell>
          <cell r="D1795">
            <v>0</v>
          </cell>
          <cell r="E1795">
            <v>0</v>
          </cell>
          <cell r="F1795">
            <v>0</v>
          </cell>
          <cell r="G1795">
            <v>0</v>
          </cell>
          <cell r="H1795">
            <v>0</v>
          </cell>
          <cell r="I1795">
            <v>0</v>
          </cell>
        </row>
        <row r="1796">
          <cell r="B1796">
            <v>291801</v>
          </cell>
          <cell r="C1796" t="str">
            <v>Efectivo y equivalentes al efectivo</v>
          </cell>
          <cell r="D1796">
            <v>0</v>
          </cell>
          <cell r="E1796">
            <v>0</v>
          </cell>
          <cell r="F1796">
            <v>0</v>
          </cell>
          <cell r="G1796">
            <v>0</v>
          </cell>
          <cell r="H1796">
            <v>0</v>
          </cell>
          <cell r="I1796">
            <v>0</v>
          </cell>
        </row>
        <row r="1797">
          <cell r="B1797">
            <v>291802</v>
          </cell>
          <cell r="C1797" t="str">
            <v>Inversiones e instrumentos derivados</v>
          </cell>
          <cell r="D1797">
            <v>0</v>
          </cell>
          <cell r="E1797">
            <v>0</v>
          </cell>
          <cell r="F1797">
            <v>0</v>
          </cell>
          <cell r="G1797">
            <v>0</v>
          </cell>
          <cell r="H1797">
            <v>0</v>
          </cell>
          <cell r="I1797">
            <v>0</v>
          </cell>
        </row>
        <row r="1798">
          <cell r="B1798">
            <v>291803</v>
          </cell>
          <cell r="C1798" t="str">
            <v>Cuentas por cobrar</v>
          </cell>
          <cell r="D1798">
            <v>0</v>
          </cell>
          <cell r="E1798">
            <v>0</v>
          </cell>
          <cell r="F1798">
            <v>0</v>
          </cell>
          <cell r="G1798">
            <v>0</v>
          </cell>
          <cell r="H1798">
            <v>0</v>
          </cell>
          <cell r="I1798">
            <v>0</v>
          </cell>
        </row>
        <row r="1799">
          <cell r="B1799">
            <v>291804</v>
          </cell>
          <cell r="C1799" t="str">
            <v>Préstamos por cobrar</v>
          </cell>
          <cell r="D1799">
            <v>0</v>
          </cell>
          <cell r="E1799">
            <v>0</v>
          </cell>
          <cell r="F1799">
            <v>0</v>
          </cell>
          <cell r="G1799">
            <v>0</v>
          </cell>
          <cell r="H1799">
            <v>0</v>
          </cell>
          <cell r="I1799">
            <v>0</v>
          </cell>
        </row>
        <row r="1800">
          <cell r="B1800">
            <v>291805</v>
          </cell>
          <cell r="C1800" t="str">
            <v>Inventarios</v>
          </cell>
          <cell r="D1800">
            <v>0</v>
          </cell>
          <cell r="E1800">
            <v>0</v>
          </cell>
          <cell r="F1800">
            <v>0</v>
          </cell>
          <cell r="G1800">
            <v>0</v>
          </cell>
          <cell r="H1800">
            <v>0</v>
          </cell>
          <cell r="I1800">
            <v>0</v>
          </cell>
        </row>
        <row r="1801">
          <cell r="B1801">
            <v>291806</v>
          </cell>
          <cell r="C1801" t="str">
            <v>Propiedades, planta y equipo</v>
          </cell>
          <cell r="D1801">
            <v>0</v>
          </cell>
          <cell r="E1801">
            <v>0</v>
          </cell>
          <cell r="F1801">
            <v>0</v>
          </cell>
          <cell r="G1801">
            <v>0</v>
          </cell>
          <cell r="H1801">
            <v>0</v>
          </cell>
          <cell r="I1801">
            <v>0</v>
          </cell>
        </row>
        <row r="1802">
          <cell r="B1802">
            <v>291807</v>
          </cell>
          <cell r="C1802" t="str">
            <v>Activos intangibles</v>
          </cell>
          <cell r="D1802">
            <v>0</v>
          </cell>
          <cell r="E1802">
            <v>0</v>
          </cell>
          <cell r="F1802">
            <v>0</v>
          </cell>
          <cell r="G1802">
            <v>0</v>
          </cell>
          <cell r="H1802">
            <v>0</v>
          </cell>
          <cell r="I1802">
            <v>0</v>
          </cell>
        </row>
        <row r="1803">
          <cell r="B1803">
            <v>291808</v>
          </cell>
          <cell r="C1803" t="str">
            <v>Propiedades de inversión</v>
          </cell>
          <cell r="D1803">
            <v>0</v>
          </cell>
          <cell r="E1803">
            <v>0</v>
          </cell>
          <cell r="F1803">
            <v>0</v>
          </cell>
          <cell r="G1803">
            <v>0</v>
          </cell>
          <cell r="H1803">
            <v>0</v>
          </cell>
          <cell r="I1803">
            <v>0</v>
          </cell>
        </row>
        <row r="1804">
          <cell r="B1804">
            <v>291809</v>
          </cell>
          <cell r="C1804" t="str">
            <v>Activos biológicos</v>
          </cell>
          <cell r="D1804">
            <v>0</v>
          </cell>
          <cell r="E1804">
            <v>0</v>
          </cell>
          <cell r="F1804">
            <v>0</v>
          </cell>
          <cell r="G1804">
            <v>0</v>
          </cell>
          <cell r="H1804">
            <v>0</v>
          </cell>
          <cell r="I1804">
            <v>0</v>
          </cell>
        </row>
        <row r="1805">
          <cell r="B1805">
            <v>291810</v>
          </cell>
          <cell r="C1805" t="str">
            <v>Otros activos</v>
          </cell>
          <cell r="D1805">
            <v>0</v>
          </cell>
          <cell r="E1805">
            <v>0</v>
          </cell>
          <cell r="F1805">
            <v>0</v>
          </cell>
          <cell r="G1805">
            <v>0</v>
          </cell>
          <cell r="H1805">
            <v>0</v>
          </cell>
          <cell r="I1805">
            <v>0</v>
          </cell>
        </row>
        <row r="1806">
          <cell r="B1806">
            <v>291811</v>
          </cell>
          <cell r="C1806" t="str">
            <v>Operaciones de instituciones financieras</v>
          </cell>
          <cell r="D1806">
            <v>0</v>
          </cell>
          <cell r="E1806">
            <v>0</v>
          </cell>
          <cell r="F1806">
            <v>0</v>
          </cell>
          <cell r="G1806">
            <v>0</v>
          </cell>
          <cell r="H1806">
            <v>0</v>
          </cell>
          <cell r="I1806">
            <v>0</v>
          </cell>
        </row>
        <row r="1807">
          <cell r="B1807">
            <v>291812</v>
          </cell>
          <cell r="C1807" t="str">
            <v>Emisión y colocación de títulos de deuda</v>
          </cell>
          <cell r="D1807">
            <v>0</v>
          </cell>
          <cell r="E1807">
            <v>0</v>
          </cell>
          <cell r="F1807">
            <v>0</v>
          </cell>
          <cell r="G1807">
            <v>0</v>
          </cell>
          <cell r="H1807">
            <v>0</v>
          </cell>
          <cell r="I1807">
            <v>0</v>
          </cell>
        </row>
        <row r="1808">
          <cell r="B1808">
            <v>291813</v>
          </cell>
          <cell r="C1808" t="str">
            <v>Préstamos por pagar</v>
          </cell>
          <cell r="D1808">
            <v>0</v>
          </cell>
          <cell r="E1808">
            <v>0</v>
          </cell>
          <cell r="F1808">
            <v>0</v>
          </cell>
          <cell r="G1808">
            <v>0</v>
          </cell>
          <cell r="H1808">
            <v>0</v>
          </cell>
          <cell r="I1808">
            <v>0</v>
          </cell>
        </row>
        <row r="1809">
          <cell r="B1809">
            <v>291814</v>
          </cell>
          <cell r="C1809" t="str">
            <v>Cuentas por pagar</v>
          </cell>
          <cell r="D1809">
            <v>0</v>
          </cell>
          <cell r="E1809">
            <v>0</v>
          </cell>
          <cell r="F1809">
            <v>0</v>
          </cell>
          <cell r="G1809">
            <v>0</v>
          </cell>
          <cell r="H1809">
            <v>0</v>
          </cell>
          <cell r="I1809">
            <v>0</v>
          </cell>
        </row>
        <row r="1810">
          <cell r="B1810">
            <v>291815</v>
          </cell>
          <cell r="C1810" t="str">
            <v>Beneficios a empleados</v>
          </cell>
          <cell r="D1810">
            <v>0</v>
          </cell>
          <cell r="E1810">
            <v>0</v>
          </cell>
          <cell r="F1810">
            <v>0</v>
          </cell>
          <cell r="G1810">
            <v>0</v>
          </cell>
          <cell r="H1810">
            <v>0</v>
          </cell>
          <cell r="I1810">
            <v>0</v>
          </cell>
        </row>
        <row r="1811">
          <cell r="B1811">
            <v>291816</v>
          </cell>
          <cell r="C1811" t="str">
            <v>Operaciones con instrumentos derivados</v>
          </cell>
          <cell r="D1811">
            <v>0</v>
          </cell>
          <cell r="E1811">
            <v>0</v>
          </cell>
          <cell r="F1811">
            <v>0</v>
          </cell>
          <cell r="G1811">
            <v>0</v>
          </cell>
          <cell r="H1811">
            <v>0</v>
          </cell>
          <cell r="I1811">
            <v>0</v>
          </cell>
        </row>
        <row r="1812">
          <cell r="B1812">
            <v>291817</v>
          </cell>
          <cell r="C1812" t="str">
            <v>Provisiones</v>
          </cell>
          <cell r="D1812">
            <v>0</v>
          </cell>
          <cell r="E1812">
            <v>0</v>
          </cell>
          <cell r="F1812">
            <v>0</v>
          </cell>
          <cell r="G1812">
            <v>0</v>
          </cell>
          <cell r="H1812">
            <v>0</v>
          </cell>
          <cell r="I1812">
            <v>0</v>
          </cell>
        </row>
        <row r="1813">
          <cell r="B1813">
            <v>291818</v>
          </cell>
          <cell r="C1813" t="str">
            <v>Otros pasivos</v>
          </cell>
          <cell r="D1813">
            <v>0</v>
          </cell>
          <cell r="E1813">
            <v>0</v>
          </cell>
          <cell r="F1813">
            <v>0</v>
          </cell>
          <cell r="G1813">
            <v>0</v>
          </cell>
          <cell r="H1813">
            <v>0</v>
          </cell>
          <cell r="I1813">
            <v>0</v>
          </cell>
        </row>
        <row r="1814">
          <cell r="B1814">
            <v>291900</v>
          </cell>
          <cell r="C1814" t="str">
            <v>BONOS PENSIONALES</v>
          </cell>
          <cell r="D1814">
            <v>0</v>
          </cell>
          <cell r="E1814">
            <v>0</v>
          </cell>
          <cell r="F1814">
            <v>0</v>
          </cell>
          <cell r="G1814">
            <v>0</v>
          </cell>
          <cell r="H1814">
            <v>0</v>
          </cell>
          <cell r="I1814">
            <v>0</v>
          </cell>
        </row>
        <row r="1815">
          <cell r="B1815">
            <v>291901</v>
          </cell>
          <cell r="C1815" t="str">
            <v>Cuotas partes de bonos pensionales emitidos</v>
          </cell>
          <cell r="D1815">
            <v>0</v>
          </cell>
          <cell r="E1815">
            <v>0</v>
          </cell>
          <cell r="F1815">
            <v>0</v>
          </cell>
          <cell r="G1815">
            <v>0</v>
          </cell>
          <cell r="H1815">
            <v>0</v>
          </cell>
          <cell r="I1815">
            <v>0</v>
          </cell>
        </row>
        <row r="1816">
          <cell r="B1816">
            <v>299000</v>
          </cell>
          <cell r="C1816" t="str">
            <v>OTROS PASIVOS DIFERIDOS</v>
          </cell>
          <cell r="D1816">
            <v>916807772722.57996</v>
          </cell>
          <cell r="E1816">
            <v>10283900705.789999</v>
          </cell>
          <cell r="F1816">
            <v>0</v>
          </cell>
          <cell r="G1816">
            <v>906523872016.78992</v>
          </cell>
          <cell r="H1816">
            <v>906523872016.78992</v>
          </cell>
          <cell r="I1816">
            <v>0</v>
          </cell>
        </row>
        <row r="1817">
          <cell r="B1817">
            <v>299001</v>
          </cell>
          <cell r="C1817" t="str">
            <v>Ganancia diferida por transacciones de venta con arrendamiento posterior</v>
          </cell>
          <cell r="D1817">
            <v>0</v>
          </cell>
          <cell r="E1817">
            <v>0</v>
          </cell>
          <cell r="F1817">
            <v>0</v>
          </cell>
          <cell r="G1817">
            <v>0</v>
          </cell>
          <cell r="H1817">
            <v>0</v>
          </cell>
          <cell r="I1817">
            <v>0</v>
          </cell>
        </row>
        <row r="1818">
          <cell r="B1818">
            <v>299002</v>
          </cell>
          <cell r="C1818" t="str">
            <v>Ingreso diferido por transferencias condicionadas</v>
          </cell>
          <cell r="D1818">
            <v>2312643004</v>
          </cell>
          <cell r="E1818">
            <v>0</v>
          </cell>
          <cell r="F1818">
            <v>0</v>
          </cell>
          <cell r="G1818">
            <v>2312643004</v>
          </cell>
          <cell r="H1818">
            <v>2312643004</v>
          </cell>
          <cell r="I1818">
            <v>0</v>
          </cell>
        </row>
        <row r="1819">
          <cell r="B1819">
            <v>299004</v>
          </cell>
          <cell r="C1819" t="str">
            <v>Ingreso diferido por concesiones - concedente</v>
          </cell>
          <cell r="D1819">
            <v>914495129718.57996</v>
          </cell>
          <cell r="E1819">
            <v>10283900705.789999</v>
          </cell>
          <cell r="F1819">
            <v>0</v>
          </cell>
          <cell r="G1819">
            <v>904211229012.78992</v>
          </cell>
          <cell r="H1819">
            <v>904211229012.78992</v>
          </cell>
          <cell r="I1819">
            <v>0</v>
          </cell>
        </row>
        <row r="1820">
          <cell r="B1820">
            <v>299090</v>
          </cell>
          <cell r="C1820" t="str">
            <v>Otros pasivos diferidos</v>
          </cell>
          <cell r="D1820">
            <v>0</v>
          </cell>
          <cell r="E1820">
            <v>0</v>
          </cell>
          <cell r="F1820">
            <v>0</v>
          </cell>
          <cell r="G1820">
            <v>0</v>
          </cell>
          <cell r="H1820">
            <v>0</v>
          </cell>
          <cell r="I1820">
            <v>0</v>
          </cell>
        </row>
        <row r="1821">
          <cell r="B1821">
            <v>300000</v>
          </cell>
          <cell r="C1821" t="str">
            <v>PATRIMONIO</v>
          </cell>
          <cell r="D1821">
            <v>9659458935619.4805</v>
          </cell>
          <cell r="E1821">
            <v>43601741884</v>
          </cell>
          <cell r="F1821">
            <v>43601741884</v>
          </cell>
          <cell r="G1821">
            <v>9659458935619.4805</v>
          </cell>
          <cell r="H1821">
            <v>0</v>
          </cell>
          <cell r="I1821">
            <v>9659458935619.4805</v>
          </cell>
        </row>
        <row r="1822">
          <cell r="B1822">
            <v>310000</v>
          </cell>
          <cell r="C1822" t="str">
            <v>PATRIMONIO DE LAS ENTIDADES DE GOBIERNO</v>
          </cell>
          <cell r="D1822">
            <v>9659458935619.4805</v>
          </cell>
          <cell r="E1822">
            <v>43601741884</v>
          </cell>
          <cell r="F1822">
            <v>43601741884</v>
          </cell>
          <cell r="G1822">
            <v>9659458935619.4805</v>
          </cell>
          <cell r="H1822">
            <v>0</v>
          </cell>
          <cell r="I1822">
            <v>9659458935619.4805</v>
          </cell>
        </row>
        <row r="1823">
          <cell r="B1823">
            <v>310500</v>
          </cell>
          <cell r="C1823" t="str">
            <v>CAPITAL FISCAL</v>
          </cell>
          <cell r="D1823">
            <v>704276808398.57996</v>
          </cell>
          <cell r="E1823">
            <v>0</v>
          </cell>
          <cell r="F1823">
            <v>0</v>
          </cell>
          <cell r="G1823">
            <v>704276808398.57996</v>
          </cell>
          <cell r="H1823">
            <v>0</v>
          </cell>
          <cell r="I1823">
            <v>704276808398.57996</v>
          </cell>
        </row>
        <row r="1824">
          <cell r="B1824">
            <v>310506</v>
          </cell>
          <cell r="C1824" t="str">
            <v>Capital Fiscal</v>
          </cell>
          <cell r="D1824">
            <v>704276808398.57996</v>
          </cell>
          <cell r="E1824">
            <v>0</v>
          </cell>
          <cell r="F1824">
            <v>0</v>
          </cell>
          <cell r="G1824">
            <v>704276808398.57996</v>
          </cell>
          <cell r="H1824">
            <v>0</v>
          </cell>
          <cell r="I1824">
            <v>704276808398.57996</v>
          </cell>
        </row>
        <row r="1825">
          <cell r="B1825">
            <v>310600</v>
          </cell>
          <cell r="C1825" t="str">
            <v>CAPITAL DE LOS FONDOS DE RESERVAS DE PENSIONES</v>
          </cell>
          <cell r="D1825">
            <v>0</v>
          </cell>
          <cell r="E1825">
            <v>0</v>
          </cell>
          <cell r="F1825">
            <v>0</v>
          </cell>
          <cell r="G1825">
            <v>0</v>
          </cell>
          <cell r="H1825">
            <v>0</v>
          </cell>
          <cell r="I1825">
            <v>0</v>
          </cell>
        </row>
        <row r="1826">
          <cell r="B1826">
            <v>310601</v>
          </cell>
          <cell r="C1826" t="str">
            <v>Capital de los fondos de reservas de pensiones</v>
          </cell>
          <cell r="D1826">
            <v>0</v>
          </cell>
          <cell r="E1826">
            <v>0</v>
          </cell>
          <cell r="F1826">
            <v>0</v>
          </cell>
          <cell r="G1826">
            <v>0</v>
          </cell>
          <cell r="H1826">
            <v>0</v>
          </cell>
          <cell r="I1826">
            <v>0</v>
          </cell>
        </row>
        <row r="1827">
          <cell r="B1827">
            <v>310602</v>
          </cell>
          <cell r="C1827" t="str">
            <v>Recaudos de cotizaciones en proceso</v>
          </cell>
          <cell r="D1827">
            <v>0</v>
          </cell>
          <cell r="E1827">
            <v>0</v>
          </cell>
          <cell r="F1827">
            <v>0</v>
          </cell>
          <cell r="G1827">
            <v>0</v>
          </cell>
          <cell r="H1827">
            <v>0</v>
          </cell>
          <cell r="I1827">
            <v>0</v>
          </cell>
        </row>
        <row r="1828">
          <cell r="B1828">
            <v>310603</v>
          </cell>
          <cell r="C1828" t="str">
            <v>Cotizaciones por devolver a terceros</v>
          </cell>
          <cell r="D1828">
            <v>0</v>
          </cell>
          <cell r="E1828">
            <v>0</v>
          </cell>
          <cell r="F1828">
            <v>0</v>
          </cell>
          <cell r="G1828">
            <v>0</v>
          </cell>
          <cell r="H1828">
            <v>0</v>
          </cell>
          <cell r="I1828">
            <v>0</v>
          </cell>
        </row>
        <row r="1829">
          <cell r="B1829">
            <v>310604</v>
          </cell>
          <cell r="C1829" t="str">
            <v>Efecto por el cambio de regulación contable</v>
          </cell>
          <cell r="D1829">
            <v>0</v>
          </cell>
          <cell r="E1829">
            <v>0</v>
          </cell>
          <cell r="F1829">
            <v>0</v>
          </cell>
          <cell r="G1829">
            <v>0</v>
          </cell>
          <cell r="H1829">
            <v>0</v>
          </cell>
          <cell r="I1829">
            <v>0</v>
          </cell>
        </row>
        <row r="1830">
          <cell r="B1830">
            <v>310700</v>
          </cell>
          <cell r="C1830" t="str">
            <v>APORTES SOCIALES</v>
          </cell>
          <cell r="D1830">
            <v>0</v>
          </cell>
          <cell r="E1830">
            <v>0</v>
          </cell>
          <cell r="F1830">
            <v>0</v>
          </cell>
          <cell r="G1830">
            <v>0</v>
          </cell>
          <cell r="H1830">
            <v>0</v>
          </cell>
          <cell r="I1830">
            <v>0</v>
          </cell>
        </row>
        <row r="1831">
          <cell r="B1831">
            <v>310701</v>
          </cell>
          <cell r="C1831" t="str">
            <v>Cuotas o partes de interés social</v>
          </cell>
          <cell r="D1831">
            <v>0</v>
          </cell>
          <cell r="E1831">
            <v>0</v>
          </cell>
          <cell r="F1831">
            <v>0</v>
          </cell>
          <cell r="G1831">
            <v>0</v>
          </cell>
          <cell r="H1831">
            <v>0</v>
          </cell>
          <cell r="I1831">
            <v>0</v>
          </cell>
        </row>
        <row r="1832">
          <cell r="B1832">
            <v>310800</v>
          </cell>
          <cell r="C1832" t="str">
            <v>CAPITAL SUSCRITO Y PAGADO</v>
          </cell>
          <cell r="D1832">
            <v>0</v>
          </cell>
          <cell r="E1832">
            <v>0</v>
          </cell>
          <cell r="F1832">
            <v>0</v>
          </cell>
          <cell r="G1832">
            <v>0</v>
          </cell>
          <cell r="H1832">
            <v>0</v>
          </cell>
          <cell r="I1832">
            <v>0</v>
          </cell>
        </row>
        <row r="1833">
          <cell r="B1833">
            <v>310801</v>
          </cell>
          <cell r="C1833" t="str">
            <v>Capital autorizado</v>
          </cell>
          <cell r="D1833">
            <v>0</v>
          </cell>
          <cell r="E1833">
            <v>0</v>
          </cell>
          <cell r="F1833">
            <v>0</v>
          </cell>
          <cell r="G1833">
            <v>0</v>
          </cell>
          <cell r="H1833">
            <v>0</v>
          </cell>
          <cell r="I1833">
            <v>0</v>
          </cell>
        </row>
        <row r="1834">
          <cell r="B1834">
            <v>310802</v>
          </cell>
          <cell r="C1834" t="str">
            <v>Capital por suscribir (Db)</v>
          </cell>
          <cell r="D1834">
            <v>0</v>
          </cell>
          <cell r="E1834">
            <v>0</v>
          </cell>
          <cell r="F1834">
            <v>0</v>
          </cell>
          <cell r="G1834">
            <v>0</v>
          </cell>
          <cell r="H1834">
            <v>0</v>
          </cell>
          <cell r="I1834">
            <v>0</v>
          </cell>
        </row>
        <row r="1835">
          <cell r="B1835">
            <v>310803</v>
          </cell>
          <cell r="C1835" t="str">
            <v>Capital suscrito por cobrar (Db)</v>
          </cell>
          <cell r="D1835">
            <v>0</v>
          </cell>
          <cell r="E1835">
            <v>0</v>
          </cell>
          <cell r="F1835">
            <v>0</v>
          </cell>
          <cell r="G1835">
            <v>0</v>
          </cell>
          <cell r="H1835">
            <v>0</v>
          </cell>
          <cell r="I1835">
            <v>0</v>
          </cell>
        </row>
        <row r="1836">
          <cell r="B1836">
            <v>310900</v>
          </cell>
          <cell r="C1836" t="str">
            <v>RESULTADOS DE EJERCICIOS ANTERIORES</v>
          </cell>
          <cell r="D1836">
            <v>8911580385336.9004</v>
          </cell>
          <cell r="E1836">
            <v>0</v>
          </cell>
          <cell r="F1836">
            <v>43601741884</v>
          </cell>
          <cell r="G1836">
            <v>8955182127220.9004</v>
          </cell>
          <cell r="H1836">
            <v>0</v>
          </cell>
          <cell r="I1836">
            <v>8955182127220.9004</v>
          </cell>
        </row>
        <row r="1837">
          <cell r="B1837">
            <v>310901</v>
          </cell>
          <cell r="C1837" t="str">
            <v>Utilidades o excedentes acumulados</v>
          </cell>
          <cell r="D1837">
            <v>8911580385336.9004</v>
          </cell>
          <cell r="E1837">
            <v>0</v>
          </cell>
          <cell r="F1837">
            <v>43601741884</v>
          </cell>
          <cell r="G1837">
            <v>8955182127220.9004</v>
          </cell>
          <cell r="H1837">
            <v>0</v>
          </cell>
          <cell r="I1837">
            <v>8955182127220.9004</v>
          </cell>
        </row>
        <row r="1838">
          <cell r="B1838">
            <v>310902</v>
          </cell>
          <cell r="C1838" t="str">
            <v>Pérdidas o déficits acumulados</v>
          </cell>
          <cell r="D1838">
            <v>0</v>
          </cell>
          <cell r="E1838">
            <v>0</v>
          </cell>
          <cell r="F1838">
            <v>0</v>
          </cell>
          <cell r="G1838">
            <v>0</v>
          </cell>
          <cell r="H1838">
            <v>0</v>
          </cell>
          <cell r="I1838">
            <v>0</v>
          </cell>
        </row>
        <row r="1839">
          <cell r="B1839">
            <v>311000</v>
          </cell>
          <cell r="C1839" t="str">
            <v>RESULTADO DEL EJERCICIO</v>
          </cell>
          <cell r="D1839">
            <v>43601741884</v>
          </cell>
          <cell r="E1839">
            <v>43601741884</v>
          </cell>
          <cell r="F1839">
            <v>0</v>
          </cell>
          <cell r="G1839">
            <v>0</v>
          </cell>
          <cell r="H1839">
            <v>0</v>
          </cell>
          <cell r="I1839">
            <v>0</v>
          </cell>
        </row>
        <row r="1840">
          <cell r="B1840">
            <v>311001</v>
          </cell>
          <cell r="C1840" t="str">
            <v>Utilidad o excedente del ejercicio</v>
          </cell>
          <cell r="D1840">
            <v>43601741884</v>
          </cell>
          <cell r="E1840">
            <v>43601741884</v>
          </cell>
          <cell r="F1840">
            <v>0</v>
          </cell>
          <cell r="G1840">
            <v>0</v>
          </cell>
          <cell r="H1840">
            <v>0</v>
          </cell>
          <cell r="I1840">
            <v>0</v>
          </cell>
        </row>
        <row r="1841">
          <cell r="B1841">
            <v>311002</v>
          </cell>
          <cell r="C1841" t="str">
            <v>Pérdida o déficit del ejercicio</v>
          </cell>
          <cell r="D1841">
            <v>0</v>
          </cell>
          <cell r="E1841">
            <v>0</v>
          </cell>
          <cell r="F1841">
            <v>0</v>
          </cell>
          <cell r="G1841">
            <v>0</v>
          </cell>
          <cell r="H1841">
            <v>0</v>
          </cell>
          <cell r="I1841">
            <v>0</v>
          </cell>
        </row>
        <row r="1842">
          <cell r="B1842">
            <v>311300</v>
          </cell>
          <cell r="C1842" t="str">
            <v>PRIMA EN COLOCACIÓN DE ACCIONES, CUOTAS O PARTES DE INTERÉS SOCIAL</v>
          </cell>
          <cell r="D1842">
            <v>0</v>
          </cell>
          <cell r="E1842">
            <v>0</v>
          </cell>
          <cell r="F1842">
            <v>0</v>
          </cell>
          <cell r="G1842">
            <v>0</v>
          </cell>
          <cell r="H1842">
            <v>0</v>
          </cell>
          <cell r="I1842">
            <v>0</v>
          </cell>
        </row>
        <row r="1843">
          <cell r="B1843">
            <v>311301</v>
          </cell>
          <cell r="C1843" t="str">
            <v>Prima en colocación de acciones</v>
          </cell>
          <cell r="D1843">
            <v>0</v>
          </cell>
          <cell r="E1843">
            <v>0</v>
          </cell>
          <cell r="F1843">
            <v>0</v>
          </cell>
          <cell r="G1843">
            <v>0</v>
          </cell>
          <cell r="H1843">
            <v>0</v>
          </cell>
          <cell r="I1843">
            <v>0</v>
          </cell>
        </row>
        <row r="1844">
          <cell r="B1844">
            <v>311302</v>
          </cell>
          <cell r="C1844" t="str">
            <v>Prima en colocación de acciones por cobrar (Db)</v>
          </cell>
          <cell r="D1844">
            <v>0</v>
          </cell>
          <cell r="E1844">
            <v>0</v>
          </cell>
          <cell r="F1844">
            <v>0</v>
          </cell>
          <cell r="G1844">
            <v>0</v>
          </cell>
          <cell r="H1844">
            <v>0</v>
          </cell>
          <cell r="I1844">
            <v>0</v>
          </cell>
        </row>
        <row r="1845">
          <cell r="B1845">
            <v>311303</v>
          </cell>
          <cell r="C1845" t="str">
            <v>Prima en colocación de cuotas o partes de interés social</v>
          </cell>
          <cell r="D1845">
            <v>0</v>
          </cell>
          <cell r="E1845">
            <v>0</v>
          </cell>
          <cell r="F1845">
            <v>0</v>
          </cell>
          <cell r="G1845">
            <v>0</v>
          </cell>
          <cell r="H1845">
            <v>0</v>
          </cell>
          <cell r="I1845">
            <v>0</v>
          </cell>
        </row>
        <row r="1846">
          <cell r="B1846">
            <v>311304</v>
          </cell>
          <cell r="C1846" t="str">
            <v>Prima en colocación de cuotas o partes de interés social por cobrar (Db)</v>
          </cell>
          <cell r="D1846">
            <v>0</v>
          </cell>
          <cell r="E1846">
            <v>0</v>
          </cell>
          <cell r="F1846">
            <v>0</v>
          </cell>
          <cell r="G1846">
            <v>0</v>
          </cell>
          <cell r="H1846">
            <v>0</v>
          </cell>
          <cell r="I1846">
            <v>0</v>
          </cell>
        </row>
        <row r="1847">
          <cell r="B1847">
            <v>311400</v>
          </cell>
          <cell r="C1847" t="str">
            <v>RESERVAS</v>
          </cell>
          <cell r="D1847">
            <v>0</v>
          </cell>
          <cell r="E1847">
            <v>0</v>
          </cell>
          <cell r="F1847">
            <v>0</v>
          </cell>
          <cell r="G1847">
            <v>0</v>
          </cell>
          <cell r="H1847">
            <v>0</v>
          </cell>
          <cell r="I1847">
            <v>0</v>
          </cell>
        </row>
        <row r="1848">
          <cell r="B1848">
            <v>311401</v>
          </cell>
          <cell r="C1848" t="str">
            <v>Reservas de Ley</v>
          </cell>
          <cell r="D1848">
            <v>0</v>
          </cell>
          <cell r="E1848">
            <v>0</v>
          </cell>
          <cell r="F1848">
            <v>0</v>
          </cell>
          <cell r="G1848">
            <v>0</v>
          </cell>
          <cell r="H1848">
            <v>0</v>
          </cell>
          <cell r="I1848">
            <v>0</v>
          </cell>
        </row>
        <row r="1849">
          <cell r="B1849">
            <v>311402</v>
          </cell>
          <cell r="C1849" t="str">
            <v>Reservas estatutarias</v>
          </cell>
          <cell r="D1849">
            <v>0</v>
          </cell>
          <cell r="E1849">
            <v>0</v>
          </cell>
          <cell r="F1849">
            <v>0</v>
          </cell>
          <cell r="G1849">
            <v>0</v>
          </cell>
          <cell r="H1849">
            <v>0</v>
          </cell>
          <cell r="I1849">
            <v>0</v>
          </cell>
        </row>
        <row r="1850">
          <cell r="B1850">
            <v>311403</v>
          </cell>
          <cell r="C1850" t="str">
            <v>Reservas ocasionales</v>
          </cell>
          <cell r="D1850">
            <v>0</v>
          </cell>
          <cell r="E1850">
            <v>0</v>
          </cell>
          <cell r="F1850">
            <v>0</v>
          </cell>
          <cell r="G1850">
            <v>0</v>
          </cell>
          <cell r="H1850">
            <v>0</v>
          </cell>
          <cell r="I1850">
            <v>0</v>
          </cell>
        </row>
        <row r="1851">
          <cell r="B1851">
            <v>311404</v>
          </cell>
          <cell r="C1851" t="str">
            <v>Reservas para readquisición de acciones y cuotas partes</v>
          </cell>
          <cell r="D1851">
            <v>0</v>
          </cell>
          <cell r="E1851">
            <v>0</v>
          </cell>
          <cell r="F1851">
            <v>0</v>
          </cell>
          <cell r="G1851">
            <v>0</v>
          </cell>
          <cell r="H1851">
            <v>0</v>
          </cell>
          <cell r="I1851">
            <v>0</v>
          </cell>
        </row>
        <row r="1852">
          <cell r="B1852">
            <v>311405</v>
          </cell>
          <cell r="C1852" t="str">
            <v>Fondos patrimoniales</v>
          </cell>
          <cell r="D1852">
            <v>0</v>
          </cell>
          <cell r="E1852">
            <v>0</v>
          </cell>
          <cell r="F1852">
            <v>0</v>
          </cell>
          <cell r="G1852">
            <v>0</v>
          </cell>
          <cell r="H1852">
            <v>0</v>
          </cell>
          <cell r="I1852">
            <v>0</v>
          </cell>
        </row>
        <row r="1853">
          <cell r="B1853">
            <v>311411</v>
          </cell>
          <cell r="C1853" t="str">
            <v>Acciones y cuotas partes propias readquiridas (Db)</v>
          </cell>
          <cell r="D1853">
            <v>0</v>
          </cell>
          <cell r="E1853">
            <v>0</v>
          </cell>
          <cell r="F1853">
            <v>0</v>
          </cell>
          <cell r="G1853">
            <v>0</v>
          </cell>
          <cell r="H1853">
            <v>0</v>
          </cell>
          <cell r="I1853">
            <v>0</v>
          </cell>
        </row>
        <row r="1854">
          <cell r="B1854">
            <v>311490</v>
          </cell>
          <cell r="C1854" t="str">
            <v>Otras reservas</v>
          </cell>
          <cell r="D1854">
            <v>0</v>
          </cell>
          <cell r="E1854">
            <v>0</v>
          </cell>
          <cell r="F1854">
            <v>0</v>
          </cell>
          <cell r="G1854">
            <v>0</v>
          </cell>
          <cell r="H1854">
            <v>0</v>
          </cell>
          <cell r="I1854">
            <v>0</v>
          </cell>
        </row>
        <row r="1855">
          <cell r="B1855">
            <v>311600</v>
          </cell>
          <cell r="C1855" t="str">
            <v>DIVIDENDOS Y PARTICIPACIONES DECRETADOS EN ESPECIE</v>
          </cell>
          <cell r="D1855">
            <v>0</v>
          </cell>
          <cell r="E1855">
            <v>0</v>
          </cell>
          <cell r="F1855">
            <v>0</v>
          </cell>
          <cell r="G1855">
            <v>0</v>
          </cell>
          <cell r="H1855">
            <v>0</v>
          </cell>
          <cell r="I1855">
            <v>0</v>
          </cell>
        </row>
        <row r="1856">
          <cell r="B1856">
            <v>311601</v>
          </cell>
          <cell r="C1856" t="str">
            <v>Dividendos decretados en acciones</v>
          </cell>
          <cell r="D1856">
            <v>0</v>
          </cell>
          <cell r="E1856">
            <v>0</v>
          </cell>
          <cell r="F1856">
            <v>0</v>
          </cell>
          <cell r="G1856">
            <v>0</v>
          </cell>
          <cell r="H1856">
            <v>0</v>
          </cell>
          <cell r="I1856">
            <v>0</v>
          </cell>
        </row>
        <row r="1857">
          <cell r="B1857">
            <v>311602</v>
          </cell>
          <cell r="C1857" t="str">
            <v>Participaciones decretadas en cuotas o partes de interés social</v>
          </cell>
          <cell r="D1857">
            <v>0</v>
          </cell>
          <cell r="E1857">
            <v>0</v>
          </cell>
          <cell r="F1857">
            <v>0</v>
          </cell>
          <cell r="G1857">
            <v>0</v>
          </cell>
          <cell r="H1857">
            <v>0</v>
          </cell>
          <cell r="I1857">
            <v>0</v>
          </cell>
        </row>
        <row r="1858">
          <cell r="B1858">
            <v>311800</v>
          </cell>
          <cell r="C1858" t="str">
            <v>CAPITAL DE FONDOS PARAFISCALES</v>
          </cell>
          <cell r="D1858">
            <v>0</v>
          </cell>
          <cell r="E1858">
            <v>0</v>
          </cell>
          <cell r="F1858">
            <v>0</v>
          </cell>
          <cell r="G1858">
            <v>0</v>
          </cell>
          <cell r="H1858">
            <v>0</v>
          </cell>
          <cell r="I1858">
            <v>0</v>
          </cell>
        </row>
        <row r="1859">
          <cell r="B1859">
            <v>311801</v>
          </cell>
          <cell r="C1859" t="str">
            <v>Capital de fondos parafiscales</v>
          </cell>
          <cell r="D1859">
            <v>0</v>
          </cell>
          <cell r="E1859">
            <v>0</v>
          </cell>
          <cell r="F1859">
            <v>0</v>
          </cell>
          <cell r="G1859">
            <v>0</v>
          </cell>
          <cell r="H1859">
            <v>0</v>
          </cell>
          <cell r="I1859">
            <v>0</v>
          </cell>
        </row>
        <row r="1860">
          <cell r="B1860">
            <v>312500</v>
          </cell>
          <cell r="C1860" t="str">
            <v>RESERVAS PROBADAS DE RECURSOS NATURALES NO RENOVABLES</v>
          </cell>
          <cell r="D1860">
            <v>0</v>
          </cell>
          <cell r="E1860">
            <v>0</v>
          </cell>
          <cell r="F1860">
            <v>0</v>
          </cell>
          <cell r="G1860">
            <v>0</v>
          </cell>
          <cell r="H1860">
            <v>0</v>
          </cell>
          <cell r="I1860">
            <v>0</v>
          </cell>
        </row>
        <row r="1861">
          <cell r="B1861">
            <v>312532</v>
          </cell>
          <cell r="C1861" t="str">
            <v>Minas</v>
          </cell>
          <cell r="D1861">
            <v>0</v>
          </cell>
          <cell r="E1861">
            <v>0</v>
          </cell>
          <cell r="F1861">
            <v>0</v>
          </cell>
          <cell r="G1861">
            <v>0</v>
          </cell>
          <cell r="H1861">
            <v>0</v>
          </cell>
          <cell r="I1861">
            <v>0</v>
          </cell>
        </row>
        <row r="1862">
          <cell r="B1862">
            <v>312533</v>
          </cell>
          <cell r="C1862" t="str">
            <v>Yacimientos</v>
          </cell>
          <cell r="D1862">
            <v>0</v>
          </cell>
          <cell r="E1862">
            <v>0</v>
          </cell>
          <cell r="F1862">
            <v>0</v>
          </cell>
          <cell r="G1862">
            <v>0</v>
          </cell>
          <cell r="H1862">
            <v>0</v>
          </cell>
          <cell r="I1862">
            <v>0</v>
          </cell>
        </row>
        <row r="1863">
          <cell r="B1863">
            <v>312534</v>
          </cell>
          <cell r="C1863" t="str">
            <v>Reservas probadas de otros recursos naturales no renovables</v>
          </cell>
          <cell r="D1863">
            <v>0</v>
          </cell>
          <cell r="E1863">
            <v>0</v>
          </cell>
          <cell r="F1863">
            <v>0</v>
          </cell>
          <cell r="G1863">
            <v>0</v>
          </cell>
          <cell r="H1863">
            <v>0</v>
          </cell>
          <cell r="I1863">
            <v>0</v>
          </cell>
        </row>
        <row r="1864">
          <cell r="B1864">
            <v>312800</v>
          </cell>
          <cell r="C1864" t="str">
            <v>AGOTAMIENTO DE LAS RESERVAS PROBADAS DE LOS RECURSOS NATURALES NO RENOVABLES (Db)</v>
          </cell>
          <cell r="D1864">
            <v>0</v>
          </cell>
          <cell r="E1864">
            <v>0</v>
          </cell>
          <cell r="F1864">
            <v>0</v>
          </cell>
          <cell r="G1864">
            <v>0</v>
          </cell>
          <cell r="H1864">
            <v>0</v>
          </cell>
          <cell r="I1864">
            <v>0</v>
          </cell>
        </row>
        <row r="1865">
          <cell r="B1865">
            <v>312808</v>
          </cell>
          <cell r="C1865" t="str">
            <v>Minas</v>
          </cell>
          <cell r="D1865">
            <v>0</v>
          </cell>
          <cell r="E1865">
            <v>0</v>
          </cell>
          <cell r="F1865">
            <v>0</v>
          </cell>
          <cell r="G1865">
            <v>0</v>
          </cell>
          <cell r="H1865">
            <v>0</v>
          </cell>
          <cell r="I1865">
            <v>0</v>
          </cell>
        </row>
        <row r="1866">
          <cell r="B1866">
            <v>312809</v>
          </cell>
          <cell r="C1866" t="str">
            <v>Yacimientos</v>
          </cell>
          <cell r="D1866">
            <v>0</v>
          </cell>
          <cell r="E1866">
            <v>0</v>
          </cell>
          <cell r="F1866">
            <v>0</v>
          </cell>
          <cell r="G1866">
            <v>0</v>
          </cell>
          <cell r="H1866">
            <v>0</v>
          </cell>
          <cell r="I1866">
            <v>0</v>
          </cell>
        </row>
        <row r="1867">
          <cell r="B1867">
            <v>312810</v>
          </cell>
          <cell r="C1867" t="str">
            <v>Reservas probadas de otros recursos naturales no renovables</v>
          </cell>
          <cell r="D1867">
            <v>0</v>
          </cell>
          <cell r="E1867">
            <v>0</v>
          </cell>
          <cell r="F1867">
            <v>0</v>
          </cell>
          <cell r="G1867">
            <v>0</v>
          </cell>
          <cell r="H1867">
            <v>0</v>
          </cell>
          <cell r="I1867">
            <v>0</v>
          </cell>
        </row>
        <row r="1868">
          <cell r="B1868">
            <v>314500</v>
          </cell>
          <cell r="C1868" t="str">
            <v>IMPACTOS POR LA TRANSICIÓN AL NUEVO MARCO DE REGULACIÓN</v>
          </cell>
          <cell r="D1868">
            <v>0</v>
          </cell>
          <cell r="E1868">
            <v>0</v>
          </cell>
          <cell r="F1868">
            <v>0</v>
          </cell>
          <cell r="G1868">
            <v>0</v>
          </cell>
          <cell r="H1868">
            <v>0</v>
          </cell>
          <cell r="I1868">
            <v>0</v>
          </cell>
        </row>
        <row r="1869">
          <cell r="B1869">
            <v>314501</v>
          </cell>
          <cell r="C1869" t="str">
            <v>Efectivo y equivalentes al efectivo</v>
          </cell>
          <cell r="D1869">
            <v>0</v>
          </cell>
          <cell r="E1869">
            <v>0</v>
          </cell>
          <cell r="F1869">
            <v>0</v>
          </cell>
          <cell r="G1869">
            <v>0</v>
          </cell>
          <cell r="H1869">
            <v>0</v>
          </cell>
          <cell r="I1869">
            <v>0</v>
          </cell>
        </row>
        <row r="1870">
          <cell r="B1870">
            <v>314502</v>
          </cell>
          <cell r="C1870" t="str">
            <v>Inversiones e instrumentos derivados</v>
          </cell>
          <cell r="D1870">
            <v>0</v>
          </cell>
          <cell r="E1870">
            <v>0</v>
          </cell>
          <cell r="F1870">
            <v>0</v>
          </cell>
          <cell r="G1870">
            <v>0</v>
          </cell>
          <cell r="H1870">
            <v>0</v>
          </cell>
          <cell r="I1870">
            <v>0</v>
          </cell>
        </row>
        <row r="1871">
          <cell r="B1871">
            <v>314503</v>
          </cell>
          <cell r="C1871" t="str">
            <v>Cuentas por cobrar</v>
          </cell>
          <cell r="D1871">
            <v>0</v>
          </cell>
          <cell r="E1871">
            <v>0</v>
          </cell>
          <cell r="F1871">
            <v>0</v>
          </cell>
          <cell r="G1871">
            <v>0</v>
          </cell>
          <cell r="H1871">
            <v>0</v>
          </cell>
          <cell r="I1871">
            <v>0</v>
          </cell>
        </row>
        <row r="1872">
          <cell r="B1872">
            <v>314504</v>
          </cell>
          <cell r="C1872" t="str">
            <v>Préstamos por cobrar</v>
          </cell>
          <cell r="D1872">
            <v>0</v>
          </cell>
          <cell r="E1872">
            <v>0</v>
          </cell>
          <cell r="F1872">
            <v>0</v>
          </cell>
          <cell r="G1872">
            <v>0</v>
          </cell>
          <cell r="H1872">
            <v>0</v>
          </cell>
          <cell r="I1872">
            <v>0</v>
          </cell>
        </row>
        <row r="1873">
          <cell r="B1873">
            <v>314505</v>
          </cell>
          <cell r="C1873" t="str">
            <v>Inventarios</v>
          </cell>
          <cell r="D1873">
            <v>0</v>
          </cell>
          <cell r="E1873">
            <v>0</v>
          </cell>
          <cell r="F1873">
            <v>0</v>
          </cell>
          <cell r="G1873">
            <v>0</v>
          </cell>
          <cell r="H1873">
            <v>0</v>
          </cell>
          <cell r="I1873">
            <v>0</v>
          </cell>
        </row>
        <row r="1874">
          <cell r="B1874">
            <v>314506</v>
          </cell>
          <cell r="C1874" t="str">
            <v>Propiedades, planta y equipo</v>
          </cell>
          <cell r="D1874">
            <v>0</v>
          </cell>
          <cell r="E1874">
            <v>0</v>
          </cell>
          <cell r="F1874">
            <v>0</v>
          </cell>
          <cell r="G1874">
            <v>0</v>
          </cell>
          <cell r="H1874">
            <v>0</v>
          </cell>
          <cell r="I1874">
            <v>0</v>
          </cell>
        </row>
        <row r="1875">
          <cell r="B1875">
            <v>314507</v>
          </cell>
          <cell r="C1875" t="str">
            <v>Activos intangibles</v>
          </cell>
          <cell r="D1875">
            <v>0</v>
          </cell>
          <cell r="E1875">
            <v>0</v>
          </cell>
          <cell r="F1875">
            <v>0</v>
          </cell>
          <cell r="G1875">
            <v>0</v>
          </cell>
          <cell r="H1875">
            <v>0</v>
          </cell>
          <cell r="I1875">
            <v>0</v>
          </cell>
        </row>
        <row r="1876">
          <cell r="B1876">
            <v>314508</v>
          </cell>
          <cell r="C1876" t="str">
            <v>Propiedades de inversión</v>
          </cell>
          <cell r="D1876">
            <v>0</v>
          </cell>
          <cell r="E1876">
            <v>0</v>
          </cell>
          <cell r="F1876">
            <v>0</v>
          </cell>
          <cell r="G1876">
            <v>0</v>
          </cell>
          <cell r="H1876">
            <v>0</v>
          </cell>
          <cell r="I1876">
            <v>0</v>
          </cell>
        </row>
        <row r="1877">
          <cell r="B1877">
            <v>314509</v>
          </cell>
          <cell r="C1877" t="str">
            <v>Activos biológicos</v>
          </cell>
          <cell r="D1877">
            <v>0</v>
          </cell>
          <cell r="E1877">
            <v>0</v>
          </cell>
          <cell r="F1877">
            <v>0</v>
          </cell>
          <cell r="G1877">
            <v>0</v>
          </cell>
          <cell r="H1877">
            <v>0</v>
          </cell>
          <cell r="I1877">
            <v>0</v>
          </cell>
        </row>
        <row r="1878">
          <cell r="B1878">
            <v>314510</v>
          </cell>
          <cell r="C1878" t="str">
            <v>Bienes de uso público</v>
          </cell>
          <cell r="D1878">
            <v>0</v>
          </cell>
          <cell r="E1878">
            <v>0</v>
          </cell>
          <cell r="F1878">
            <v>0</v>
          </cell>
          <cell r="G1878">
            <v>0</v>
          </cell>
          <cell r="H1878">
            <v>0</v>
          </cell>
          <cell r="I1878">
            <v>0</v>
          </cell>
        </row>
        <row r="1879">
          <cell r="B1879">
            <v>314511</v>
          </cell>
          <cell r="C1879" t="str">
            <v>Bienes históricos y culturales</v>
          </cell>
          <cell r="D1879">
            <v>0</v>
          </cell>
          <cell r="E1879">
            <v>0</v>
          </cell>
          <cell r="F1879">
            <v>0</v>
          </cell>
          <cell r="G1879">
            <v>0</v>
          </cell>
          <cell r="H1879">
            <v>0</v>
          </cell>
          <cell r="I1879">
            <v>0</v>
          </cell>
        </row>
        <row r="1880">
          <cell r="B1880">
            <v>314512</v>
          </cell>
          <cell r="C1880" t="str">
            <v>Otros activos</v>
          </cell>
          <cell r="D1880">
            <v>0</v>
          </cell>
          <cell r="E1880">
            <v>0</v>
          </cell>
          <cell r="F1880">
            <v>0</v>
          </cell>
          <cell r="G1880">
            <v>0</v>
          </cell>
          <cell r="H1880">
            <v>0</v>
          </cell>
          <cell r="I1880">
            <v>0</v>
          </cell>
        </row>
        <row r="1881">
          <cell r="B1881">
            <v>314513</v>
          </cell>
          <cell r="C1881" t="str">
            <v>Emisión y colocación de títulos de deuda</v>
          </cell>
          <cell r="D1881">
            <v>0</v>
          </cell>
          <cell r="E1881">
            <v>0</v>
          </cell>
          <cell r="F1881">
            <v>0</v>
          </cell>
          <cell r="G1881">
            <v>0</v>
          </cell>
          <cell r="H1881">
            <v>0</v>
          </cell>
          <cell r="I1881">
            <v>0</v>
          </cell>
        </row>
        <row r="1882">
          <cell r="B1882">
            <v>314514</v>
          </cell>
          <cell r="C1882" t="str">
            <v>Préstamos por pagar</v>
          </cell>
          <cell r="D1882">
            <v>0</v>
          </cell>
          <cell r="E1882">
            <v>0</v>
          </cell>
          <cell r="F1882">
            <v>0</v>
          </cell>
          <cell r="G1882">
            <v>0</v>
          </cell>
          <cell r="H1882">
            <v>0</v>
          </cell>
          <cell r="I1882">
            <v>0</v>
          </cell>
        </row>
        <row r="1883">
          <cell r="B1883">
            <v>314515</v>
          </cell>
          <cell r="C1883" t="str">
            <v>Cuentas por pagar</v>
          </cell>
          <cell r="D1883">
            <v>0</v>
          </cell>
          <cell r="E1883">
            <v>0</v>
          </cell>
          <cell r="F1883">
            <v>0</v>
          </cell>
          <cell r="G1883">
            <v>0</v>
          </cell>
          <cell r="H1883">
            <v>0</v>
          </cell>
          <cell r="I1883">
            <v>0</v>
          </cell>
        </row>
        <row r="1884">
          <cell r="B1884">
            <v>314516</v>
          </cell>
          <cell r="C1884" t="str">
            <v>Beneficios a empleados</v>
          </cell>
          <cell r="D1884">
            <v>0</v>
          </cell>
          <cell r="E1884">
            <v>0</v>
          </cell>
          <cell r="F1884">
            <v>0</v>
          </cell>
          <cell r="G1884">
            <v>0</v>
          </cell>
          <cell r="H1884">
            <v>0</v>
          </cell>
          <cell r="I1884">
            <v>0</v>
          </cell>
        </row>
        <row r="1885">
          <cell r="B1885">
            <v>314517</v>
          </cell>
          <cell r="C1885" t="str">
            <v>Operaciones con instrumentos derivados</v>
          </cell>
          <cell r="D1885">
            <v>0</v>
          </cell>
          <cell r="E1885">
            <v>0</v>
          </cell>
          <cell r="F1885">
            <v>0</v>
          </cell>
          <cell r="G1885">
            <v>0</v>
          </cell>
          <cell r="H1885">
            <v>0</v>
          </cell>
          <cell r="I1885">
            <v>0</v>
          </cell>
        </row>
        <row r="1886">
          <cell r="B1886">
            <v>314518</v>
          </cell>
          <cell r="C1886" t="str">
            <v>Provisiones</v>
          </cell>
          <cell r="D1886">
            <v>0</v>
          </cell>
          <cell r="E1886">
            <v>0</v>
          </cell>
          <cell r="F1886">
            <v>0</v>
          </cell>
          <cell r="G1886">
            <v>0</v>
          </cell>
          <cell r="H1886">
            <v>0</v>
          </cell>
          <cell r="I1886">
            <v>0</v>
          </cell>
        </row>
        <row r="1887">
          <cell r="B1887">
            <v>314519</v>
          </cell>
          <cell r="C1887" t="str">
            <v>Otros pasivos</v>
          </cell>
          <cell r="D1887">
            <v>0</v>
          </cell>
          <cell r="E1887">
            <v>0</v>
          </cell>
          <cell r="F1887">
            <v>0</v>
          </cell>
          <cell r="G1887">
            <v>0</v>
          </cell>
          <cell r="H1887">
            <v>0</v>
          </cell>
          <cell r="I1887">
            <v>0</v>
          </cell>
        </row>
        <row r="1888">
          <cell r="B1888">
            <v>314590</v>
          </cell>
          <cell r="C1888" t="str">
            <v>Otros impactos por transición</v>
          </cell>
          <cell r="D1888">
            <v>0</v>
          </cell>
          <cell r="E1888">
            <v>0</v>
          </cell>
          <cell r="F1888">
            <v>0</v>
          </cell>
          <cell r="G1888">
            <v>0</v>
          </cell>
          <cell r="H1888">
            <v>0</v>
          </cell>
          <cell r="I1888">
            <v>0</v>
          </cell>
        </row>
        <row r="1889">
          <cell r="B1889">
            <v>314600</v>
          </cell>
          <cell r="C1889" t="str">
            <v>GANANCIAS O PÉRDIDAS EN INVERSIONES DE ADMINISTRACIÓN DE LIQUIDEZ A VALOR DE MERCADO CON CAMBIOS EN EL PATRIMONIO</v>
          </cell>
          <cell r="D1889">
            <v>0</v>
          </cell>
          <cell r="E1889">
            <v>0</v>
          </cell>
          <cell r="F1889">
            <v>0</v>
          </cell>
          <cell r="G1889">
            <v>0</v>
          </cell>
          <cell r="H1889">
            <v>0</v>
          </cell>
          <cell r="I1889">
            <v>0</v>
          </cell>
        </row>
        <row r="1890">
          <cell r="B1890">
            <v>314601</v>
          </cell>
          <cell r="C1890" t="str">
            <v>Instrumentos de patrimonio - Entidades del sector solidario</v>
          </cell>
          <cell r="D1890">
            <v>0</v>
          </cell>
          <cell r="E1890">
            <v>0</v>
          </cell>
          <cell r="F1890">
            <v>0</v>
          </cell>
          <cell r="G1890">
            <v>0</v>
          </cell>
          <cell r="H1890">
            <v>0</v>
          </cell>
          <cell r="I1890">
            <v>0</v>
          </cell>
        </row>
        <row r="1891">
          <cell r="B1891">
            <v>314602</v>
          </cell>
          <cell r="C1891" t="str">
            <v>Instrumentos de patrimonio - Entidades privadas</v>
          </cell>
          <cell r="D1891">
            <v>0</v>
          </cell>
          <cell r="E1891">
            <v>0</v>
          </cell>
          <cell r="F1891">
            <v>0</v>
          </cell>
          <cell r="G1891">
            <v>0</v>
          </cell>
          <cell r="H1891">
            <v>0</v>
          </cell>
          <cell r="I1891">
            <v>0</v>
          </cell>
        </row>
        <row r="1892">
          <cell r="B1892">
            <v>314603</v>
          </cell>
          <cell r="C1892" t="str">
            <v>Instrumentos de patrimonio - Empresas industriales y comerciales del Estado - Societarias</v>
          </cell>
          <cell r="D1892">
            <v>0</v>
          </cell>
          <cell r="E1892">
            <v>0</v>
          </cell>
          <cell r="F1892">
            <v>0</v>
          </cell>
          <cell r="G1892">
            <v>0</v>
          </cell>
          <cell r="H1892">
            <v>0</v>
          </cell>
          <cell r="I1892">
            <v>0</v>
          </cell>
        </row>
        <row r="1893">
          <cell r="B1893">
            <v>314604</v>
          </cell>
          <cell r="C1893" t="str">
            <v>Instrumentos de patrimonio - Sociedades de economía mixta</v>
          </cell>
          <cell r="D1893">
            <v>0</v>
          </cell>
          <cell r="E1893">
            <v>0</v>
          </cell>
          <cell r="F1893">
            <v>0</v>
          </cell>
          <cell r="G1893">
            <v>0</v>
          </cell>
          <cell r="H1893">
            <v>0</v>
          </cell>
          <cell r="I1893">
            <v>0</v>
          </cell>
        </row>
        <row r="1894">
          <cell r="B1894">
            <v>314605</v>
          </cell>
          <cell r="C1894" t="str">
            <v>Instrumentos de patrimonio - Sociedades públicas</v>
          </cell>
          <cell r="D1894">
            <v>0</v>
          </cell>
          <cell r="E1894">
            <v>0</v>
          </cell>
          <cell r="F1894">
            <v>0</v>
          </cell>
          <cell r="G1894">
            <v>0</v>
          </cell>
          <cell r="H1894">
            <v>0</v>
          </cell>
          <cell r="I1894">
            <v>0</v>
          </cell>
        </row>
        <row r="1895">
          <cell r="B1895">
            <v>314606</v>
          </cell>
          <cell r="C1895" t="str">
            <v>Títulos de tesorería (TES)</v>
          </cell>
          <cell r="D1895">
            <v>0</v>
          </cell>
          <cell r="E1895">
            <v>0</v>
          </cell>
          <cell r="F1895">
            <v>0</v>
          </cell>
          <cell r="G1895">
            <v>0</v>
          </cell>
          <cell r="H1895">
            <v>0</v>
          </cell>
          <cell r="I1895">
            <v>0</v>
          </cell>
        </row>
        <row r="1896">
          <cell r="B1896">
            <v>314607</v>
          </cell>
          <cell r="C1896" t="str">
            <v>Certificados de depósito a término (CDT)</v>
          </cell>
          <cell r="D1896">
            <v>0</v>
          </cell>
          <cell r="E1896">
            <v>0</v>
          </cell>
          <cell r="F1896">
            <v>0</v>
          </cell>
          <cell r="G1896">
            <v>0</v>
          </cell>
          <cell r="H1896">
            <v>0</v>
          </cell>
          <cell r="I1896">
            <v>0</v>
          </cell>
        </row>
        <row r="1897">
          <cell r="B1897">
            <v>314608</v>
          </cell>
          <cell r="C1897" t="str">
            <v>Bonos y títulos emitidos por el sector privado</v>
          </cell>
          <cell r="D1897">
            <v>0</v>
          </cell>
          <cell r="E1897">
            <v>0</v>
          </cell>
          <cell r="F1897">
            <v>0</v>
          </cell>
          <cell r="G1897">
            <v>0</v>
          </cell>
          <cell r="H1897">
            <v>0</v>
          </cell>
          <cell r="I1897">
            <v>0</v>
          </cell>
        </row>
        <row r="1898">
          <cell r="B1898">
            <v>314609</v>
          </cell>
          <cell r="C1898" t="str">
            <v>Bonos y títulos emitidos por entidades del exterior</v>
          </cell>
          <cell r="D1898">
            <v>0</v>
          </cell>
          <cell r="E1898">
            <v>0</v>
          </cell>
          <cell r="F1898">
            <v>0</v>
          </cell>
          <cell r="G1898">
            <v>0</v>
          </cell>
          <cell r="H1898">
            <v>0</v>
          </cell>
          <cell r="I1898">
            <v>0</v>
          </cell>
        </row>
        <row r="1899">
          <cell r="B1899">
            <v>314610</v>
          </cell>
          <cell r="C1899" t="str">
            <v>Bonos obligatoriamente convertibles en acciones (BOCAS)</v>
          </cell>
          <cell r="D1899">
            <v>0</v>
          </cell>
          <cell r="E1899">
            <v>0</v>
          </cell>
          <cell r="F1899">
            <v>0</v>
          </cell>
          <cell r="G1899">
            <v>0</v>
          </cell>
          <cell r="H1899">
            <v>0</v>
          </cell>
          <cell r="I1899">
            <v>0</v>
          </cell>
        </row>
        <row r="1900">
          <cell r="B1900">
            <v>314611</v>
          </cell>
          <cell r="C1900" t="str">
            <v>Bonos y títulos emitidos por el Gobierno General</v>
          </cell>
          <cell r="D1900">
            <v>0</v>
          </cell>
          <cell r="E1900">
            <v>0</v>
          </cell>
          <cell r="F1900">
            <v>0</v>
          </cell>
          <cell r="G1900">
            <v>0</v>
          </cell>
          <cell r="H1900">
            <v>0</v>
          </cell>
          <cell r="I1900">
            <v>0</v>
          </cell>
        </row>
        <row r="1901">
          <cell r="B1901">
            <v>314612</v>
          </cell>
          <cell r="C1901" t="str">
            <v>Bonos y títulos emitidos por las empresas no financieras</v>
          </cell>
          <cell r="D1901">
            <v>0</v>
          </cell>
          <cell r="E1901">
            <v>0</v>
          </cell>
          <cell r="F1901">
            <v>0</v>
          </cell>
          <cell r="G1901">
            <v>0</v>
          </cell>
          <cell r="H1901">
            <v>0</v>
          </cell>
          <cell r="I1901">
            <v>0</v>
          </cell>
        </row>
        <row r="1902">
          <cell r="B1902">
            <v>314613</v>
          </cell>
          <cell r="C1902" t="str">
            <v>Bonos y títulos emitidos por las entidades financieras</v>
          </cell>
          <cell r="D1902">
            <v>0</v>
          </cell>
          <cell r="E1902">
            <v>0</v>
          </cell>
          <cell r="F1902">
            <v>0</v>
          </cell>
          <cell r="G1902">
            <v>0</v>
          </cell>
          <cell r="H1902">
            <v>0</v>
          </cell>
          <cell r="I1902">
            <v>0</v>
          </cell>
        </row>
        <row r="1903">
          <cell r="B1903">
            <v>314614</v>
          </cell>
          <cell r="C1903" t="str">
            <v>Títulos de fomento</v>
          </cell>
          <cell r="D1903">
            <v>0</v>
          </cell>
          <cell r="E1903">
            <v>0</v>
          </cell>
          <cell r="F1903">
            <v>0</v>
          </cell>
          <cell r="G1903">
            <v>0</v>
          </cell>
          <cell r="H1903">
            <v>0</v>
          </cell>
          <cell r="I1903">
            <v>0</v>
          </cell>
        </row>
        <row r="1904">
          <cell r="B1904">
            <v>314615</v>
          </cell>
          <cell r="C1904" t="str">
            <v>Otros certificados</v>
          </cell>
          <cell r="D1904">
            <v>0</v>
          </cell>
          <cell r="E1904">
            <v>0</v>
          </cell>
          <cell r="F1904">
            <v>0</v>
          </cell>
          <cell r="G1904">
            <v>0</v>
          </cell>
          <cell r="H1904">
            <v>0</v>
          </cell>
          <cell r="I1904">
            <v>0</v>
          </cell>
        </row>
        <row r="1905">
          <cell r="B1905">
            <v>314690</v>
          </cell>
          <cell r="C1905" t="str">
            <v>Otras inversiones de administración de liquidez a valor de mercado con cambios en el patrimonio</v>
          </cell>
          <cell r="D1905">
            <v>0</v>
          </cell>
          <cell r="E1905">
            <v>0</v>
          </cell>
          <cell r="F1905">
            <v>0</v>
          </cell>
          <cell r="G1905">
            <v>0</v>
          </cell>
          <cell r="H1905">
            <v>0</v>
          </cell>
          <cell r="I1905">
            <v>0</v>
          </cell>
        </row>
        <row r="1906">
          <cell r="B1906">
            <v>314700</v>
          </cell>
          <cell r="C1906" t="str">
            <v>GANANCIAS O PÉRDIDAS POR COBERTURAS DE FLUJOS DE EFECTIVO</v>
          </cell>
          <cell r="D1906">
            <v>0</v>
          </cell>
          <cell r="E1906">
            <v>0</v>
          </cell>
          <cell r="F1906">
            <v>0</v>
          </cell>
          <cell r="G1906">
            <v>0</v>
          </cell>
          <cell r="H1906">
            <v>0</v>
          </cell>
          <cell r="I1906">
            <v>0</v>
          </cell>
        </row>
        <row r="1907">
          <cell r="B1907">
            <v>314701</v>
          </cell>
          <cell r="C1907" t="str">
            <v>Ganancias o pérdidas por cobertura de flujos de efectivo</v>
          </cell>
          <cell r="D1907">
            <v>0</v>
          </cell>
          <cell r="E1907">
            <v>0</v>
          </cell>
          <cell r="F1907">
            <v>0</v>
          </cell>
          <cell r="G1907">
            <v>0</v>
          </cell>
          <cell r="H1907">
            <v>0</v>
          </cell>
          <cell r="I1907">
            <v>0</v>
          </cell>
        </row>
        <row r="1908">
          <cell r="B1908">
            <v>314800</v>
          </cell>
          <cell r="C1908" t="str">
            <v>GANANCIAS O PÉRDIDAS POR LA APLICACIÓN DEL MÉTODO DE PARTICIPACIÓN PATRIMONIAL DE INVERSIONES EN CONTROLADAS</v>
          </cell>
          <cell r="D1908">
            <v>0</v>
          </cell>
          <cell r="E1908">
            <v>0</v>
          </cell>
          <cell r="F1908">
            <v>0</v>
          </cell>
          <cell r="G1908">
            <v>0</v>
          </cell>
          <cell r="H1908">
            <v>0</v>
          </cell>
          <cell r="I1908">
            <v>0</v>
          </cell>
        </row>
        <row r="1909">
          <cell r="B1909">
            <v>314801</v>
          </cell>
          <cell r="C1909" t="str">
            <v>Inversiones en empresas industriales y comerciales del Estado - Societarias</v>
          </cell>
          <cell r="D1909">
            <v>0</v>
          </cell>
          <cell r="E1909">
            <v>0</v>
          </cell>
          <cell r="F1909">
            <v>0</v>
          </cell>
          <cell r="G1909">
            <v>0</v>
          </cell>
          <cell r="H1909">
            <v>0</v>
          </cell>
          <cell r="I1909">
            <v>0</v>
          </cell>
        </row>
        <row r="1910">
          <cell r="B1910">
            <v>314802</v>
          </cell>
          <cell r="C1910" t="str">
            <v>Inversiones en sociedades de economía mixta</v>
          </cell>
          <cell r="D1910">
            <v>0</v>
          </cell>
          <cell r="E1910">
            <v>0</v>
          </cell>
          <cell r="F1910">
            <v>0</v>
          </cell>
          <cell r="G1910">
            <v>0</v>
          </cell>
          <cell r="H1910">
            <v>0</v>
          </cell>
          <cell r="I1910">
            <v>0</v>
          </cell>
        </row>
        <row r="1911">
          <cell r="B1911">
            <v>314803</v>
          </cell>
          <cell r="C1911" t="str">
            <v>Inversiones en sociedades públicas</v>
          </cell>
          <cell r="D1911">
            <v>0</v>
          </cell>
          <cell r="E1911">
            <v>0</v>
          </cell>
          <cell r="F1911">
            <v>0</v>
          </cell>
          <cell r="G1911">
            <v>0</v>
          </cell>
          <cell r="H1911">
            <v>0</v>
          </cell>
          <cell r="I1911">
            <v>0</v>
          </cell>
        </row>
        <row r="1912">
          <cell r="B1912">
            <v>314804</v>
          </cell>
          <cell r="C1912" t="str">
            <v>Inversiones en entidades privadas</v>
          </cell>
          <cell r="D1912">
            <v>0</v>
          </cell>
          <cell r="E1912">
            <v>0</v>
          </cell>
          <cell r="F1912">
            <v>0</v>
          </cell>
          <cell r="G1912">
            <v>0</v>
          </cell>
          <cell r="H1912">
            <v>0</v>
          </cell>
          <cell r="I1912">
            <v>0</v>
          </cell>
        </row>
        <row r="1913">
          <cell r="B1913">
            <v>314900</v>
          </cell>
          <cell r="C1913" t="str">
            <v>GANANCIAS O PÉRDIDAS POR LA APLICACIÓN DEL MÉTODO DE PARTICIPACIÓN PATRIMONIAL DE INVERSIONES EN ASOCIADAS</v>
          </cell>
          <cell r="D1913">
            <v>0</v>
          </cell>
          <cell r="E1913">
            <v>0</v>
          </cell>
          <cell r="F1913">
            <v>0</v>
          </cell>
          <cell r="G1913">
            <v>0</v>
          </cell>
          <cell r="H1913">
            <v>0</v>
          </cell>
          <cell r="I1913">
            <v>0</v>
          </cell>
        </row>
        <row r="1914">
          <cell r="B1914">
            <v>314901</v>
          </cell>
          <cell r="C1914" t="str">
            <v>Inversiones en empresas industriales y comerciales del Estado - Societarias</v>
          </cell>
          <cell r="D1914">
            <v>0</v>
          </cell>
          <cell r="E1914">
            <v>0</v>
          </cell>
          <cell r="F1914">
            <v>0</v>
          </cell>
          <cell r="G1914">
            <v>0</v>
          </cell>
          <cell r="H1914">
            <v>0</v>
          </cell>
          <cell r="I1914">
            <v>0</v>
          </cell>
        </row>
        <row r="1915">
          <cell r="B1915">
            <v>314902</v>
          </cell>
          <cell r="C1915" t="str">
            <v>Inversiones en sociedades de economía mixta</v>
          </cell>
          <cell r="D1915">
            <v>0</v>
          </cell>
          <cell r="E1915">
            <v>0</v>
          </cell>
          <cell r="F1915">
            <v>0</v>
          </cell>
          <cell r="G1915">
            <v>0</v>
          </cell>
          <cell r="H1915">
            <v>0</v>
          </cell>
          <cell r="I1915">
            <v>0</v>
          </cell>
        </row>
        <row r="1916">
          <cell r="B1916">
            <v>314903</v>
          </cell>
          <cell r="C1916" t="str">
            <v>Inversiones en sociedades públicas</v>
          </cell>
          <cell r="D1916">
            <v>0</v>
          </cell>
          <cell r="E1916">
            <v>0</v>
          </cell>
          <cell r="F1916">
            <v>0</v>
          </cell>
          <cell r="G1916">
            <v>0</v>
          </cell>
          <cell r="H1916">
            <v>0</v>
          </cell>
          <cell r="I1916">
            <v>0</v>
          </cell>
        </row>
        <row r="1917">
          <cell r="B1917">
            <v>314904</v>
          </cell>
          <cell r="C1917" t="str">
            <v>Inversiones en entidades privadas</v>
          </cell>
          <cell r="D1917">
            <v>0</v>
          </cell>
          <cell r="E1917">
            <v>0</v>
          </cell>
          <cell r="F1917">
            <v>0</v>
          </cell>
          <cell r="G1917">
            <v>0</v>
          </cell>
          <cell r="H1917">
            <v>0</v>
          </cell>
          <cell r="I1917">
            <v>0</v>
          </cell>
        </row>
        <row r="1918">
          <cell r="B1918">
            <v>315000</v>
          </cell>
          <cell r="C1918" t="str">
            <v>GANANCIAS O PÉRDIDAS POR LA APLICACIÓN DEL MÉTODO DE PARTICIPACIÓN PATRIMONIAL DE INVERSIONES EN NEGOCIOS CONJUNTOS</v>
          </cell>
          <cell r="D1918">
            <v>0</v>
          </cell>
          <cell r="E1918">
            <v>0</v>
          </cell>
          <cell r="F1918">
            <v>0</v>
          </cell>
          <cell r="G1918">
            <v>0</v>
          </cell>
          <cell r="H1918">
            <v>0</v>
          </cell>
          <cell r="I1918">
            <v>0</v>
          </cell>
        </row>
        <row r="1919">
          <cell r="B1919">
            <v>315001</v>
          </cell>
          <cell r="C1919" t="str">
            <v>Inversiones en empresas industriales y comerciales del Estado - Societarias</v>
          </cell>
          <cell r="D1919">
            <v>0</v>
          </cell>
          <cell r="E1919">
            <v>0</v>
          </cell>
          <cell r="F1919">
            <v>0</v>
          </cell>
          <cell r="G1919">
            <v>0</v>
          </cell>
          <cell r="H1919">
            <v>0</v>
          </cell>
          <cell r="I1919">
            <v>0</v>
          </cell>
        </row>
        <row r="1920">
          <cell r="B1920">
            <v>315002</v>
          </cell>
          <cell r="C1920" t="str">
            <v>Inversiones en sociedades de economía mixta</v>
          </cell>
          <cell r="D1920">
            <v>0</v>
          </cell>
          <cell r="E1920">
            <v>0</v>
          </cell>
          <cell r="F1920">
            <v>0</v>
          </cell>
          <cell r="G1920">
            <v>0</v>
          </cell>
          <cell r="H1920">
            <v>0</v>
          </cell>
          <cell r="I1920">
            <v>0</v>
          </cell>
        </row>
        <row r="1921">
          <cell r="B1921">
            <v>315003</v>
          </cell>
          <cell r="C1921" t="str">
            <v>Inversiones en sociedades públicas</v>
          </cell>
          <cell r="D1921">
            <v>0</v>
          </cell>
          <cell r="E1921">
            <v>0</v>
          </cell>
          <cell r="F1921">
            <v>0</v>
          </cell>
          <cell r="G1921">
            <v>0</v>
          </cell>
          <cell r="H1921">
            <v>0</v>
          </cell>
          <cell r="I1921">
            <v>0</v>
          </cell>
        </row>
        <row r="1922">
          <cell r="B1922">
            <v>315004</v>
          </cell>
          <cell r="C1922" t="str">
            <v>Inversiones en entidades privadas</v>
          </cell>
          <cell r="D1922">
            <v>0</v>
          </cell>
          <cell r="E1922">
            <v>0</v>
          </cell>
          <cell r="F1922">
            <v>0</v>
          </cell>
          <cell r="G1922">
            <v>0</v>
          </cell>
          <cell r="H1922">
            <v>0</v>
          </cell>
          <cell r="I1922">
            <v>0</v>
          </cell>
        </row>
        <row r="1923">
          <cell r="B1923">
            <v>315100</v>
          </cell>
          <cell r="C1923" t="str">
            <v>GANANCIAS O PÉRDIDAS POR PLANES DE BENEFICIOS A LOS EMPLEADOS</v>
          </cell>
          <cell r="D1923">
            <v>0</v>
          </cell>
          <cell r="E1923">
            <v>0</v>
          </cell>
          <cell r="F1923">
            <v>0</v>
          </cell>
          <cell r="G1923">
            <v>0</v>
          </cell>
          <cell r="H1923">
            <v>0</v>
          </cell>
          <cell r="I1923">
            <v>0</v>
          </cell>
        </row>
        <row r="1924">
          <cell r="B1924">
            <v>315101</v>
          </cell>
          <cell r="C1924" t="str">
            <v>Ganancias o pérdidas actuariales por planes de beneficios posempleo</v>
          </cell>
          <cell r="D1924">
            <v>0</v>
          </cell>
          <cell r="E1924">
            <v>0</v>
          </cell>
          <cell r="F1924">
            <v>0</v>
          </cell>
          <cell r="G1924">
            <v>0</v>
          </cell>
          <cell r="H1924">
            <v>0</v>
          </cell>
          <cell r="I1924">
            <v>0</v>
          </cell>
        </row>
        <row r="1925">
          <cell r="B1925">
            <v>315102</v>
          </cell>
          <cell r="C1925" t="str">
            <v>Ganancias o pérdidas por actualización de los activos del plan de beneficios posempleo</v>
          </cell>
          <cell r="D1925">
            <v>0</v>
          </cell>
          <cell r="E1925">
            <v>0</v>
          </cell>
          <cell r="F1925">
            <v>0</v>
          </cell>
          <cell r="G1925">
            <v>0</v>
          </cell>
          <cell r="H1925">
            <v>0</v>
          </cell>
          <cell r="I1925">
            <v>0</v>
          </cell>
        </row>
        <row r="1926">
          <cell r="B1926">
            <v>315200</v>
          </cell>
          <cell r="C1926" t="str">
            <v>GANANCIAS O PÉRDIDAS EN INVERSIONES DE ADMINISTRACIÓN DE LIQUIDEZ A VALOR DE MERCADO CON CAMBIOS EN EL PATRIMONIO RECLASIFICADAS A LAS CATEGORÍAS DEL COSTO AMORTIZADO O DEL COSTO</v>
          </cell>
          <cell r="D1926">
            <v>0</v>
          </cell>
          <cell r="E1926">
            <v>0</v>
          </cell>
          <cell r="F1926">
            <v>0</v>
          </cell>
          <cell r="G1926">
            <v>0</v>
          </cell>
          <cell r="H1926">
            <v>0</v>
          </cell>
          <cell r="I1926">
            <v>0</v>
          </cell>
        </row>
        <row r="1927">
          <cell r="B1927">
            <v>315201</v>
          </cell>
          <cell r="C1927" t="str">
            <v>Ganancias o pérdidas en inversiones de administración de liquidez a valor de mercado reclasificadas a la categoría de costo amortizado</v>
          </cell>
          <cell r="D1927">
            <v>0</v>
          </cell>
          <cell r="E1927">
            <v>0</v>
          </cell>
          <cell r="F1927">
            <v>0</v>
          </cell>
          <cell r="G1927">
            <v>0</v>
          </cell>
          <cell r="H1927">
            <v>0</v>
          </cell>
          <cell r="I1927">
            <v>0</v>
          </cell>
        </row>
        <row r="1928">
          <cell r="B1928">
            <v>315202</v>
          </cell>
          <cell r="C1928" t="str">
            <v>Ganancias o pérdidas en inversiones de administración de liquidez a valor de mercado reclasificadas a la categoría del costo</v>
          </cell>
          <cell r="D1928">
            <v>0</v>
          </cell>
          <cell r="E1928">
            <v>0</v>
          </cell>
          <cell r="F1928">
            <v>0</v>
          </cell>
          <cell r="G1928">
            <v>0</v>
          </cell>
          <cell r="H1928">
            <v>0</v>
          </cell>
          <cell r="I1928">
            <v>0</v>
          </cell>
        </row>
        <row r="1929">
          <cell r="B1929">
            <v>320000</v>
          </cell>
          <cell r="C1929" t="str">
            <v>PATRIMONIO INSTITUCIONAL</v>
          </cell>
          <cell r="D1929">
            <v>0</v>
          </cell>
          <cell r="E1929">
            <v>0</v>
          </cell>
          <cell r="F1929">
            <v>0</v>
          </cell>
          <cell r="G1929">
            <v>0</v>
          </cell>
          <cell r="H1929">
            <v>0</v>
          </cell>
          <cell r="I1929">
            <v>0</v>
          </cell>
        </row>
        <row r="1930">
          <cell r="B1930">
            <v>320300</v>
          </cell>
          <cell r="C1930" t="str">
            <v>APORTES SOCIALES</v>
          </cell>
          <cell r="D1930">
            <v>0</v>
          </cell>
          <cell r="E1930">
            <v>0</v>
          </cell>
          <cell r="F1930">
            <v>0</v>
          </cell>
          <cell r="G1930">
            <v>0</v>
          </cell>
          <cell r="H1930">
            <v>0</v>
          </cell>
          <cell r="I1930">
            <v>0</v>
          </cell>
        </row>
        <row r="1931">
          <cell r="B1931">
            <v>320301</v>
          </cell>
          <cell r="C1931" t="str">
            <v>Cuotas o partes de interés social</v>
          </cell>
          <cell r="D1931">
            <v>0</v>
          </cell>
          <cell r="E1931">
            <v>0</v>
          </cell>
          <cell r="F1931">
            <v>0</v>
          </cell>
          <cell r="G1931">
            <v>0</v>
          </cell>
          <cell r="H1931">
            <v>0</v>
          </cell>
          <cell r="I1931">
            <v>0</v>
          </cell>
        </row>
        <row r="1932">
          <cell r="B1932">
            <v>320400</v>
          </cell>
          <cell r="C1932" t="str">
            <v>CAPITAL SUSCRITO Y PAGADO</v>
          </cell>
          <cell r="D1932">
            <v>0</v>
          </cell>
          <cell r="E1932">
            <v>0</v>
          </cell>
          <cell r="F1932">
            <v>0</v>
          </cell>
          <cell r="G1932">
            <v>0</v>
          </cell>
          <cell r="H1932">
            <v>0</v>
          </cell>
          <cell r="I1932">
            <v>0</v>
          </cell>
        </row>
        <row r="1933">
          <cell r="B1933">
            <v>320401</v>
          </cell>
          <cell r="C1933" t="str">
            <v>Capital autorizado</v>
          </cell>
          <cell r="D1933">
            <v>0</v>
          </cell>
          <cell r="E1933">
            <v>0</v>
          </cell>
          <cell r="F1933">
            <v>0</v>
          </cell>
          <cell r="G1933">
            <v>0</v>
          </cell>
          <cell r="H1933">
            <v>0</v>
          </cell>
          <cell r="I1933">
            <v>0</v>
          </cell>
        </row>
        <row r="1934">
          <cell r="B1934">
            <v>320402</v>
          </cell>
          <cell r="C1934" t="str">
            <v>Capital por suscribir (DB)</v>
          </cell>
          <cell r="D1934">
            <v>0</v>
          </cell>
          <cell r="E1934">
            <v>0</v>
          </cell>
          <cell r="F1934">
            <v>0</v>
          </cell>
          <cell r="G1934">
            <v>0</v>
          </cell>
          <cell r="H1934">
            <v>0</v>
          </cell>
          <cell r="I1934">
            <v>0</v>
          </cell>
        </row>
        <row r="1935">
          <cell r="B1935">
            <v>320403</v>
          </cell>
          <cell r="C1935" t="str">
            <v>Capital suscrito por cobrar (DB)</v>
          </cell>
          <cell r="D1935">
            <v>0</v>
          </cell>
          <cell r="E1935">
            <v>0</v>
          </cell>
          <cell r="F1935">
            <v>0</v>
          </cell>
          <cell r="G1935">
            <v>0</v>
          </cell>
          <cell r="H1935">
            <v>0</v>
          </cell>
          <cell r="I1935">
            <v>0</v>
          </cell>
        </row>
        <row r="1936">
          <cell r="B1936">
            <v>320600</v>
          </cell>
          <cell r="C1936" t="str">
            <v>CAPITAL DE FONDOS PARAFISCALES</v>
          </cell>
          <cell r="D1936">
            <v>0</v>
          </cell>
          <cell r="E1936">
            <v>0</v>
          </cell>
          <cell r="F1936">
            <v>0</v>
          </cell>
          <cell r="G1936">
            <v>0</v>
          </cell>
          <cell r="H1936">
            <v>0</v>
          </cell>
          <cell r="I1936">
            <v>0</v>
          </cell>
        </row>
        <row r="1937">
          <cell r="B1937">
            <v>320601</v>
          </cell>
          <cell r="C1937" t="str">
            <v>Capital de fondos parafiscales</v>
          </cell>
          <cell r="D1937">
            <v>0</v>
          </cell>
          <cell r="E1937">
            <v>0</v>
          </cell>
          <cell r="F1937">
            <v>0</v>
          </cell>
          <cell r="G1937">
            <v>0</v>
          </cell>
          <cell r="H1937">
            <v>0</v>
          </cell>
          <cell r="I1937">
            <v>0</v>
          </cell>
        </row>
        <row r="1938">
          <cell r="B1938">
            <v>320800</v>
          </cell>
          <cell r="C1938" t="str">
            <v>CAPITAL FISCAL</v>
          </cell>
          <cell r="D1938">
            <v>0</v>
          </cell>
          <cell r="E1938">
            <v>0</v>
          </cell>
          <cell r="F1938">
            <v>0</v>
          </cell>
          <cell r="G1938">
            <v>0</v>
          </cell>
          <cell r="H1938">
            <v>0</v>
          </cell>
          <cell r="I1938">
            <v>0</v>
          </cell>
        </row>
        <row r="1939">
          <cell r="B1939">
            <v>320801</v>
          </cell>
          <cell r="C1939" t="str">
            <v>Capital fiscal</v>
          </cell>
          <cell r="D1939">
            <v>0</v>
          </cell>
          <cell r="E1939">
            <v>0</v>
          </cell>
          <cell r="F1939">
            <v>0</v>
          </cell>
          <cell r="G1939">
            <v>0</v>
          </cell>
          <cell r="H1939">
            <v>0</v>
          </cell>
          <cell r="I1939">
            <v>0</v>
          </cell>
        </row>
        <row r="1940">
          <cell r="B1940">
            <v>321000</v>
          </cell>
          <cell r="C1940" t="str">
            <v>PRIMA EN COLOCACIÓN DE ACCIONES, CUOTAS O PARTES DE INTERÉS SOCIAL</v>
          </cell>
          <cell r="D1940">
            <v>0</v>
          </cell>
          <cell r="E1940">
            <v>0</v>
          </cell>
          <cell r="F1940">
            <v>0</v>
          </cell>
          <cell r="G1940">
            <v>0</v>
          </cell>
          <cell r="H1940">
            <v>0</v>
          </cell>
          <cell r="I1940">
            <v>0</v>
          </cell>
        </row>
        <row r="1941">
          <cell r="B1941">
            <v>321001</v>
          </cell>
          <cell r="C1941" t="str">
            <v>Prima en colocación de acciones</v>
          </cell>
          <cell r="D1941">
            <v>0</v>
          </cell>
          <cell r="E1941">
            <v>0</v>
          </cell>
          <cell r="F1941">
            <v>0</v>
          </cell>
          <cell r="G1941">
            <v>0</v>
          </cell>
          <cell r="H1941">
            <v>0</v>
          </cell>
          <cell r="I1941">
            <v>0</v>
          </cell>
        </row>
        <row r="1942">
          <cell r="B1942">
            <v>321002</v>
          </cell>
          <cell r="C1942" t="str">
            <v>Prima en colocación de acciones por cobrar (DB)</v>
          </cell>
          <cell r="D1942">
            <v>0</v>
          </cell>
          <cell r="E1942">
            <v>0</v>
          </cell>
          <cell r="F1942">
            <v>0</v>
          </cell>
          <cell r="G1942">
            <v>0</v>
          </cell>
          <cell r="H1942">
            <v>0</v>
          </cell>
          <cell r="I1942">
            <v>0</v>
          </cell>
        </row>
        <row r="1943">
          <cell r="B1943">
            <v>321003</v>
          </cell>
          <cell r="C1943" t="str">
            <v>Prima en colocación de cuotas o partes de interés social</v>
          </cell>
          <cell r="D1943">
            <v>0</v>
          </cell>
          <cell r="E1943">
            <v>0</v>
          </cell>
          <cell r="F1943">
            <v>0</v>
          </cell>
          <cell r="G1943">
            <v>0</v>
          </cell>
          <cell r="H1943">
            <v>0</v>
          </cell>
          <cell r="I1943">
            <v>0</v>
          </cell>
        </row>
        <row r="1944">
          <cell r="B1944">
            <v>321004</v>
          </cell>
          <cell r="C1944" t="str">
            <v>Prima en colocación de cuotas o partes de interés social por cobrar (DB)</v>
          </cell>
          <cell r="D1944">
            <v>0</v>
          </cell>
          <cell r="E1944">
            <v>0</v>
          </cell>
          <cell r="F1944">
            <v>0</v>
          </cell>
          <cell r="G1944">
            <v>0</v>
          </cell>
          <cell r="H1944">
            <v>0</v>
          </cell>
          <cell r="I1944">
            <v>0</v>
          </cell>
        </row>
        <row r="1945">
          <cell r="B1945">
            <v>321500</v>
          </cell>
          <cell r="C1945" t="str">
            <v xml:space="preserve">RESERVAS </v>
          </cell>
          <cell r="D1945">
            <v>0</v>
          </cell>
          <cell r="E1945">
            <v>0</v>
          </cell>
          <cell r="F1945">
            <v>0</v>
          </cell>
          <cell r="G1945">
            <v>0</v>
          </cell>
          <cell r="H1945">
            <v>0</v>
          </cell>
          <cell r="I1945">
            <v>0</v>
          </cell>
        </row>
        <row r="1946">
          <cell r="B1946">
            <v>321501</v>
          </cell>
          <cell r="C1946" t="str">
            <v xml:space="preserve">Reservas de ley </v>
          </cell>
          <cell r="D1946">
            <v>0</v>
          </cell>
          <cell r="E1946">
            <v>0</v>
          </cell>
          <cell r="F1946">
            <v>0</v>
          </cell>
          <cell r="G1946">
            <v>0</v>
          </cell>
          <cell r="H1946">
            <v>0</v>
          </cell>
          <cell r="I1946">
            <v>0</v>
          </cell>
        </row>
        <row r="1947">
          <cell r="B1947">
            <v>321502</v>
          </cell>
          <cell r="C1947" t="str">
            <v>Reservas estatutarias</v>
          </cell>
          <cell r="D1947">
            <v>0</v>
          </cell>
          <cell r="E1947">
            <v>0</v>
          </cell>
          <cell r="F1947">
            <v>0</v>
          </cell>
          <cell r="G1947">
            <v>0</v>
          </cell>
          <cell r="H1947">
            <v>0</v>
          </cell>
          <cell r="I1947">
            <v>0</v>
          </cell>
        </row>
        <row r="1948">
          <cell r="B1948">
            <v>321503</v>
          </cell>
          <cell r="C1948" t="str">
            <v xml:space="preserve">Reservas ocasionales </v>
          </cell>
          <cell r="D1948">
            <v>0</v>
          </cell>
          <cell r="E1948">
            <v>0</v>
          </cell>
          <cell r="F1948">
            <v>0</v>
          </cell>
          <cell r="G1948">
            <v>0</v>
          </cell>
          <cell r="H1948">
            <v>0</v>
          </cell>
          <cell r="I1948">
            <v>0</v>
          </cell>
        </row>
        <row r="1949">
          <cell r="B1949">
            <v>321504</v>
          </cell>
          <cell r="C1949" t="str">
            <v>Reservas para readquisición de acciones y cuotas partes</v>
          </cell>
          <cell r="D1949">
            <v>0</v>
          </cell>
          <cell r="E1949">
            <v>0</v>
          </cell>
          <cell r="F1949">
            <v>0</v>
          </cell>
          <cell r="G1949">
            <v>0</v>
          </cell>
          <cell r="H1949">
            <v>0</v>
          </cell>
          <cell r="I1949">
            <v>0</v>
          </cell>
        </row>
        <row r="1950">
          <cell r="B1950">
            <v>321505</v>
          </cell>
          <cell r="C1950" t="str">
            <v>Fondos patrimoniales</v>
          </cell>
          <cell r="D1950">
            <v>0</v>
          </cell>
          <cell r="E1950">
            <v>0</v>
          </cell>
          <cell r="F1950">
            <v>0</v>
          </cell>
          <cell r="G1950">
            <v>0</v>
          </cell>
          <cell r="H1950">
            <v>0</v>
          </cell>
          <cell r="I1950">
            <v>0</v>
          </cell>
        </row>
        <row r="1951">
          <cell r="B1951">
            <v>321507</v>
          </cell>
          <cell r="C1951" t="str">
            <v>Reserva de resultado cambiario Banca Central</v>
          </cell>
          <cell r="D1951">
            <v>0</v>
          </cell>
          <cell r="E1951">
            <v>0</v>
          </cell>
          <cell r="F1951">
            <v>0</v>
          </cell>
          <cell r="G1951">
            <v>0</v>
          </cell>
          <cell r="H1951">
            <v>0</v>
          </cell>
          <cell r="I1951">
            <v>0</v>
          </cell>
        </row>
        <row r="1952">
          <cell r="B1952">
            <v>321508</v>
          </cell>
          <cell r="C1952" t="str">
            <v>Reserva para fluctuaciones de moneda banca central</v>
          </cell>
          <cell r="D1952">
            <v>0</v>
          </cell>
          <cell r="E1952">
            <v>0</v>
          </cell>
          <cell r="F1952">
            <v>0</v>
          </cell>
          <cell r="G1952">
            <v>0</v>
          </cell>
          <cell r="H1952">
            <v>0</v>
          </cell>
          <cell r="I1952">
            <v>0</v>
          </cell>
        </row>
        <row r="1953">
          <cell r="B1953">
            <v>321509</v>
          </cell>
          <cell r="C1953" t="str">
            <v xml:space="preserve">Reserva fondos de garantías </v>
          </cell>
          <cell r="D1953">
            <v>0</v>
          </cell>
          <cell r="E1953">
            <v>0</v>
          </cell>
          <cell r="F1953">
            <v>0</v>
          </cell>
          <cell r="G1953">
            <v>0</v>
          </cell>
          <cell r="H1953">
            <v>0</v>
          </cell>
          <cell r="I1953">
            <v>0</v>
          </cell>
        </row>
        <row r="1954">
          <cell r="B1954">
            <v>321511</v>
          </cell>
          <cell r="C1954" t="str">
            <v>Acciones y cuotas partes propias readquiridas (DB)</v>
          </cell>
          <cell r="D1954">
            <v>0</v>
          </cell>
          <cell r="E1954">
            <v>0</v>
          </cell>
          <cell r="F1954">
            <v>0</v>
          </cell>
          <cell r="G1954">
            <v>0</v>
          </cell>
          <cell r="H1954">
            <v>0</v>
          </cell>
          <cell r="I1954">
            <v>0</v>
          </cell>
        </row>
        <row r="1955">
          <cell r="B1955">
            <v>321590</v>
          </cell>
          <cell r="C1955" t="str">
            <v>Otras reservas</v>
          </cell>
          <cell r="D1955">
            <v>0</v>
          </cell>
          <cell r="E1955">
            <v>0</v>
          </cell>
          <cell r="F1955">
            <v>0</v>
          </cell>
          <cell r="G1955">
            <v>0</v>
          </cell>
          <cell r="H1955">
            <v>0</v>
          </cell>
          <cell r="I1955">
            <v>0</v>
          </cell>
        </row>
        <row r="1956">
          <cell r="B1956">
            <v>322000</v>
          </cell>
          <cell r="C1956" t="str">
            <v>DIVIDENDOS Y PARTICIPACIONES DECRETADOS EN ESPECIE</v>
          </cell>
          <cell r="D1956">
            <v>0</v>
          </cell>
          <cell r="E1956">
            <v>0</v>
          </cell>
          <cell r="F1956">
            <v>0</v>
          </cell>
          <cell r="G1956">
            <v>0</v>
          </cell>
          <cell r="H1956">
            <v>0</v>
          </cell>
          <cell r="I1956">
            <v>0</v>
          </cell>
        </row>
        <row r="1957">
          <cell r="B1957">
            <v>322001</v>
          </cell>
          <cell r="C1957" t="str">
            <v xml:space="preserve">Dividendos decretados en acciones </v>
          </cell>
          <cell r="D1957">
            <v>0</v>
          </cell>
          <cell r="E1957">
            <v>0</v>
          </cell>
          <cell r="F1957">
            <v>0</v>
          </cell>
          <cell r="G1957">
            <v>0</v>
          </cell>
          <cell r="H1957">
            <v>0</v>
          </cell>
          <cell r="I1957">
            <v>0</v>
          </cell>
        </row>
        <row r="1958">
          <cell r="B1958">
            <v>322002</v>
          </cell>
          <cell r="C1958" t="str">
            <v>Participaciones decretadas en cuotas o partes de interés social</v>
          </cell>
          <cell r="D1958">
            <v>0</v>
          </cell>
          <cell r="E1958">
            <v>0</v>
          </cell>
          <cell r="F1958">
            <v>0</v>
          </cell>
          <cell r="G1958">
            <v>0</v>
          </cell>
          <cell r="H1958">
            <v>0</v>
          </cell>
          <cell r="I1958">
            <v>0</v>
          </cell>
        </row>
        <row r="1959">
          <cell r="B1959">
            <v>322400</v>
          </cell>
          <cell r="C1959" t="str">
            <v>EXCEDENTES FINANCIEROS DISTRIBUIDOS (DB)</v>
          </cell>
          <cell r="D1959">
            <v>0</v>
          </cell>
          <cell r="E1959">
            <v>0</v>
          </cell>
          <cell r="F1959">
            <v>0</v>
          </cell>
          <cell r="G1959">
            <v>0</v>
          </cell>
          <cell r="H1959">
            <v>0</v>
          </cell>
          <cell r="I1959">
            <v>0</v>
          </cell>
        </row>
        <row r="1960">
          <cell r="B1960">
            <v>322401</v>
          </cell>
          <cell r="C1960" t="str">
            <v xml:space="preserve">Excedentes financieros distribuidos </v>
          </cell>
          <cell r="D1960">
            <v>0</v>
          </cell>
          <cell r="E1960">
            <v>0</v>
          </cell>
          <cell r="F1960">
            <v>0</v>
          </cell>
          <cell r="G1960">
            <v>0</v>
          </cell>
          <cell r="H1960">
            <v>0</v>
          </cell>
          <cell r="I1960">
            <v>0</v>
          </cell>
        </row>
        <row r="1961">
          <cell r="B1961">
            <v>322500</v>
          </cell>
          <cell r="C1961" t="str">
            <v>RESULTADOS DE EJERCICIOS ANTERIORES</v>
          </cell>
          <cell r="D1961">
            <v>0</v>
          </cell>
          <cell r="E1961">
            <v>0</v>
          </cell>
          <cell r="F1961">
            <v>0</v>
          </cell>
          <cell r="G1961">
            <v>0</v>
          </cell>
          <cell r="H1961">
            <v>0</v>
          </cell>
          <cell r="I1961">
            <v>0</v>
          </cell>
        </row>
        <row r="1962">
          <cell r="B1962">
            <v>322501</v>
          </cell>
          <cell r="C1962" t="str">
            <v>Utilidad o excedentes acumulados</v>
          </cell>
          <cell r="D1962">
            <v>0</v>
          </cell>
          <cell r="E1962">
            <v>0</v>
          </cell>
          <cell r="F1962">
            <v>0</v>
          </cell>
          <cell r="G1962">
            <v>0</v>
          </cell>
          <cell r="H1962">
            <v>0</v>
          </cell>
          <cell r="I1962">
            <v>0</v>
          </cell>
        </row>
        <row r="1963">
          <cell r="B1963">
            <v>322502</v>
          </cell>
          <cell r="C1963" t="str">
            <v>Pérdida o déficit acumulados</v>
          </cell>
          <cell r="D1963">
            <v>0</v>
          </cell>
          <cell r="E1963">
            <v>0</v>
          </cell>
          <cell r="F1963">
            <v>0</v>
          </cell>
          <cell r="G1963">
            <v>0</v>
          </cell>
          <cell r="H1963">
            <v>0</v>
          </cell>
          <cell r="I1963">
            <v>0</v>
          </cell>
        </row>
        <row r="1964">
          <cell r="B1964">
            <v>322503</v>
          </cell>
          <cell r="C1964" t="str">
            <v>Utilidad acumulada por exposición a la inflación</v>
          </cell>
          <cell r="D1964">
            <v>0</v>
          </cell>
          <cell r="E1964">
            <v>0</v>
          </cell>
          <cell r="F1964">
            <v>0</v>
          </cell>
          <cell r="G1964">
            <v>0</v>
          </cell>
          <cell r="H1964">
            <v>0</v>
          </cell>
          <cell r="I1964">
            <v>0</v>
          </cell>
        </row>
        <row r="1965">
          <cell r="B1965">
            <v>322504</v>
          </cell>
          <cell r="C1965" t="str">
            <v>Pérdida acumulada por exposición a la inflación</v>
          </cell>
          <cell r="D1965">
            <v>0</v>
          </cell>
          <cell r="E1965">
            <v>0</v>
          </cell>
          <cell r="F1965">
            <v>0</v>
          </cell>
          <cell r="G1965">
            <v>0</v>
          </cell>
          <cell r="H1965">
            <v>0</v>
          </cell>
          <cell r="I1965">
            <v>0</v>
          </cell>
        </row>
        <row r="1966">
          <cell r="B1966">
            <v>323000</v>
          </cell>
          <cell r="C1966" t="str">
            <v>RESULTADOS DEL EJERCICIO</v>
          </cell>
          <cell r="D1966">
            <v>0</v>
          </cell>
          <cell r="E1966">
            <v>0</v>
          </cell>
          <cell r="F1966">
            <v>0</v>
          </cell>
          <cell r="G1966">
            <v>0</v>
          </cell>
          <cell r="H1966">
            <v>0</v>
          </cell>
          <cell r="I1966">
            <v>0</v>
          </cell>
        </row>
        <row r="1967">
          <cell r="B1967">
            <v>323001</v>
          </cell>
          <cell r="C1967" t="str">
            <v>Utilidad o excedente del ejercicio</v>
          </cell>
          <cell r="D1967">
            <v>0</v>
          </cell>
          <cell r="E1967">
            <v>0</v>
          </cell>
          <cell r="F1967">
            <v>0</v>
          </cell>
          <cell r="G1967">
            <v>0</v>
          </cell>
          <cell r="H1967">
            <v>0</v>
          </cell>
          <cell r="I1967">
            <v>0</v>
          </cell>
        </row>
        <row r="1968">
          <cell r="B1968">
            <v>323002</v>
          </cell>
          <cell r="C1968" t="str">
            <v>Pérdida o déficit del ejercicio</v>
          </cell>
          <cell r="D1968">
            <v>0</v>
          </cell>
          <cell r="E1968">
            <v>0</v>
          </cell>
          <cell r="F1968">
            <v>0</v>
          </cell>
          <cell r="G1968">
            <v>0</v>
          </cell>
          <cell r="H1968">
            <v>0</v>
          </cell>
          <cell r="I1968">
            <v>0</v>
          </cell>
        </row>
        <row r="1969">
          <cell r="B1969">
            <v>323003</v>
          </cell>
          <cell r="C1969" t="str">
            <v>Utilidad por exposición a la inflación</v>
          </cell>
          <cell r="D1969">
            <v>0</v>
          </cell>
          <cell r="E1969">
            <v>0</v>
          </cell>
          <cell r="F1969">
            <v>0</v>
          </cell>
          <cell r="G1969">
            <v>0</v>
          </cell>
          <cell r="H1969">
            <v>0</v>
          </cell>
          <cell r="I1969">
            <v>0</v>
          </cell>
        </row>
        <row r="1970">
          <cell r="B1970">
            <v>323004</v>
          </cell>
          <cell r="C1970" t="str">
            <v>Pérdida por exposición a la inflación</v>
          </cell>
          <cell r="D1970">
            <v>0</v>
          </cell>
          <cell r="E1970">
            <v>0</v>
          </cell>
          <cell r="F1970">
            <v>0</v>
          </cell>
          <cell r="G1970">
            <v>0</v>
          </cell>
          <cell r="H1970">
            <v>0</v>
          </cell>
          <cell r="I1970">
            <v>0</v>
          </cell>
        </row>
        <row r="1971">
          <cell r="B1971">
            <v>323300</v>
          </cell>
          <cell r="C1971" t="str">
            <v xml:space="preserve">RESULTADO DEL EJERCICIO DE ENTIDADES EN PROCESO DE LIQUIDACIÓN </v>
          </cell>
          <cell r="D1971">
            <v>0</v>
          </cell>
          <cell r="E1971">
            <v>0</v>
          </cell>
          <cell r="F1971">
            <v>0</v>
          </cell>
          <cell r="G1971">
            <v>0</v>
          </cell>
          <cell r="H1971">
            <v>0</v>
          </cell>
          <cell r="I1971">
            <v>0</v>
          </cell>
        </row>
        <row r="1972">
          <cell r="B1972">
            <v>323301</v>
          </cell>
          <cell r="C1972" t="str">
            <v>Utilidad o Excedente del ejercicio</v>
          </cell>
          <cell r="D1972">
            <v>0</v>
          </cell>
          <cell r="E1972">
            <v>0</v>
          </cell>
          <cell r="F1972">
            <v>0</v>
          </cell>
          <cell r="G1972">
            <v>0</v>
          </cell>
          <cell r="H1972">
            <v>0</v>
          </cell>
          <cell r="I1972">
            <v>0</v>
          </cell>
        </row>
        <row r="1973">
          <cell r="B1973">
            <v>323302</v>
          </cell>
          <cell r="C1973" t="str">
            <v>Pérdida o Déficit del ejercicio</v>
          </cell>
          <cell r="D1973">
            <v>0</v>
          </cell>
          <cell r="E1973">
            <v>0</v>
          </cell>
          <cell r="F1973">
            <v>0</v>
          </cell>
          <cell r="G1973">
            <v>0</v>
          </cell>
          <cell r="H1973">
            <v>0</v>
          </cell>
          <cell r="I1973">
            <v>0</v>
          </cell>
        </row>
        <row r="1974">
          <cell r="B1974">
            <v>323500</v>
          </cell>
          <cell r="C1974" t="str">
            <v>SUPERÁVIT POR DONACIÓN</v>
          </cell>
          <cell r="D1974">
            <v>0</v>
          </cell>
          <cell r="E1974">
            <v>0</v>
          </cell>
          <cell r="F1974">
            <v>0</v>
          </cell>
          <cell r="G1974">
            <v>0</v>
          </cell>
          <cell r="H1974">
            <v>0</v>
          </cell>
          <cell r="I1974">
            <v>0</v>
          </cell>
        </row>
        <row r="1975">
          <cell r="B1975">
            <v>323501</v>
          </cell>
          <cell r="C1975" t="str">
            <v>En dinero</v>
          </cell>
          <cell r="D1975">
            <v>0</v>
          </cell>
          <cell r="E1975">
            <v>0</v>
          </cell>
          <cell r="F1975">
            <v>0</v>
          </cell>
          <cell r="G1975">
            <v>0</v>
          </cell>
          <cell r="H1975">
            <v>0</v>
          </cell>
          <cell r="I1975">
            <v>0</v>
          </cell>
        </row>
        <row r="1976">
          <cell r="B1976">
            <v>323502</v>
          </cell>
          <cell r="C1976" t="str">
            <v>En especie</v>
          </cell>
          <cell r="D1976">
            <v>0</v>
          </cell>
          <cell r="E1976">
            <v>0</v>
          </cell>
          <cell r="F1976">
            <v>0</v>
          </cell>
          <cell r="G1976">
            <v>0</v>
          </cell>
          <cell r="H1976">
            <v>0</v>
          </cell>
          <cell r="I1976">
            <v>0</v>
          </cell>
        </row>
        <row r="1977">
          <cell r="B1977">
            <v>323503</v>
          </cell>
          <cell r="C1977" t="str">
            <v>En derechos</v>
          </cell>
          <cell r="D1977">
            <v>0</v>
          </cell>
          <cell r="E1977">
            <v>0</v>
          </cell>
          <cell r="F1977">
            <v>0</v>
          </cell>
          <cell r="G1977">
            <v>0</v>
          </cell>
          <cell r="H1977">
            <v>0</v>
          </cell>
          <cell r="I1977">
            <v>0</v>
          </cell>
        </row>
        <row r="1978">
          <cell r="B1978">
            <v>323700</v>
          </cell>
          <cell r="C1978" t="str">
            <v>SUPERÁVIT POR FORMACIÓN DE INTANGIBLES</v>
          </cell>
          <cell r="D1978">
            <v>0</v>
          </cell>
          <cell r="E1978">
            <v>0</v>
          </cell>
          <cell r="F1978">
            <v>0</v>
          </cell>
          <cell r="G1978">
            <v>0</v>
          </cell>
          <cell r="H1978">
            <v>0</v>
          </cell>
          <cell r="I1978">
            <v>0</v>
          </cell>
        </row>
        <row r="1979">
          <cell r="B1979">
            <v>323701</v>
          </cell>
          <cell r="C1979" t="str">
            <v>Crédito mercantil</v>
          </cell>
          <cell r="D1979">
            <v>0</v>
          </cell>
          <cell r="E1979">
            <v>0</v>
          </cell>
          <cell r="F1979">
            <v>0</v>
          </cell>
          <cell r="G1979">
            <v>0</v>
          </cell>
          <cell r="H1979">
            <v>0</v>
          </cell>
          <cell r="I1979">
            <v>0</v>
          </cell>
        </row>
        <row r="1980">
          <cell r="B1980">
            <v>323702</v>
          </cell>
          <cell r="C1980" t="str">
            <v>Know how</v>
          </cell>
          <cell r="D1980">
            <v>0</v>
          </cell>
          <cell r="E1980">
            <v>0</v>
          </cell>
          <cell r="F1980">
            <v>0</v>
          </cell>
          <cell r="G1980">
            <v>0</v>
          </cell>
          <cell r="H1980">
            <v>0</v>
          </cell>
          <cell r="I1980">
            <v>0</v>
          </cell>
        </row>
        <row r="1981">
          <cell r="B1981">
            <v>323790</v>
          </cell>
          <cell r="C1981" t="str">
            <v>Otros</v>
          </cell>
          <cell r="D1981">
            <v>0</v>
          </cell>
          <cell r="E1981">
            <v>0</v>
          </cell>
          <cell r="F1981">
            <v>0</v>
          </cell>
          <cell r="G1981">
            <v>0</v>
          </cell>
          <cell r="H1981">
            <v>0</v>
          </cell>
          <cell r="I1981">
            <v>0</v>
          </cell>
        </row>
        <row r="1982">
          <cell r="B1982">
            <v>324000</v>
          </cell>
          <cell r="C1982" t="str">
            <v>SUPERÁVIT POR VALORIZACIÓN</v>
          </cell>
          <cell r="D1982">
            <v>0</v>
          </cell>
          <cell r="E1982">
            <v>0</v>
          </cell>
          <cell r="F1982">
            <v>0</v>
          </cell>
          <cell r="G1982">
            <v>0</v>
          </cell>
          <cell r="H1982">
            <v>0</v>
          </cell>
          <cell r="I1982">
            <v>0</v>
          </cell>
        </row>
        <row r="1983">
          <cell r="B1983">
            <v>324033</v>
          </cell>
          <cell r="C1983" t="str">
            <v>Inversiones en empresas industriales y comerciales del estado societarias</v>
          </cell>
          <cell r="D1983">
            <v>0</v>
          </cell>
          <cell r="E1983">
            <v>0</v>
          </cell>
          <cell r="F1983">
            <v>0</v>
          </cell>
          <cell r="G1983">
            <v>0</v>
          </cell>
          <cell r="H1983">
            <v>0</v>
          </cell>
          <cell r="I1983">
            <v>0</v>
          </cell>
        </row>
        <row r="1984">
          <cell r="B1984">
            <v>324034</v>
          </cell>
          <cell r="C1984" t="str">
            <v>Inversiones en sociedades de economía mixta</v>
          </cell>
          <cell r="D1984">
            <v>0</v>
          </cell>
          <cell r="E1984">
            <v>0</v>
          </cell>
          <cell r="F1984">
            <v>0</v>
          </cell>
          <cell r="G1984">
            <v>0</v>
          </cell>
          <cell r="H1984">
            <v>0</v>
          </cell>
          <cell r="I1984">
            <v>0</v>
          </cell>
        </row>
        <row r="1985">
          <cell r="B1985">
            <v>324035</v>
          </cell>
          <cell r="C1985" t="str">
            <v>Inversiones en sociedades públicas</v>
          </cell>
          <cell r="D1985">
            <v>0</v>
          </cell>
          <cell r="E1985">
            <v>0</v>
          </cell>
          <cell r="F1985">
            <v>0</v>
          </cell>
          <cell r="G1985">
            <v>0</v>
          </cell>
          <cell r="H1985">
            <v>0</v>
          </cell>
          <cell r="I1985">
            <v>0</v>
          </cell>
        </row>
        <row r="1986">
          <cell r="B1986">
            <v>324036</v>
          </cell>
          <cell r="C1986" t="str">
            <v>Inversiones en entidades privadas</v>
          </cell>
          <cell r="D1986">
            <v>0</v>
          </cell>
          <cell r="E1986">
            <v>0</v>
          </cell>
          <cell r="F1986">
            <v>0</v>
          </cell>
          <cell r="G1986">
            <v>0</v>
          </cell>
          <cell r="H1986">
            <v>0</v>
          </cell>
          <cell r="I1986">
            <v>0</v>
          </cell>
        </row>
        <row r="1987">
          <cell r="B1987">
            <v>324037</v>
          </cell>
          <cell r="C1987" t="str">
            <v>Inversiones en entidades del exterior</v>
          </cell>
          <cell r="D1987">
            <v>0</v>
          </cell>
          <cell r="E1987">
            <v>0</v>
          </cell>
          <cell r="F1987">
            <v>0</v>
          </cell>
          <cell r="G1987">
            <v>0</v>
          </cell>
          <cell r="H1987">
            <v>0</v>
          </cell>
          <cell r="I1987">
            <v>0</v>
          </cell>
        </row>
        <row r="1988">
          <cell r="B1988">
            <v>324038</v>
          </cell>
          <cell r="C1988" t="str">
            <v>Inversiones en entidades del sector solidario</v>
          </cell>
          <cell r="D1988">
            <v>0</v>
          </cell>
          <cell r="E1988">
            <v>0</v>
          </cell>
          <cell r="F1988">
            <v>0</v>
          </cell>
          <cell r="G1988">
            <v>0</v>
          </cell>
          <cell r="H1988">
            <v>0</v>
          </cell>
          <cell r="I1988">
            <v>0</v>
          </cell>
        </row>
        <row r="1989">
          <cell r="B1989">
            <v>324052</v>
          </cell>
          <cell r="C1989" t="str">
            <v>Terrenos</v>
          </cell>
          <cell r="D1989">
            <v>0</v>
          </cell>
          <cell r="E1989">
            <v>0</v>
          </cell>
          <cell r="F1989">
            <v>0</v>
          </cell>
          <cell r="G1989">
            <v>0</v>
          </cell>
          <cell r="H1989">
            <v>0</v>
          </cell>
          <cell r="I1989">
            <v>0</v>
          </cell>
        </row>
        <row r="1990">
          <cell r="B1990">
            <v>324053</v>
          </cell>
          <cell r="C1990" t="str">
            <v>Semovientes</v>
          </cell>
          <cell r="D1990">
            <v>0</v>
          </cell>
          <cell r="E1990">
            <v>0</v>
          </cell>
          <cell r="F1990">
            <v>0</v>
          </cell>
          <cell r="G1990">
            <v>0</v>
          </cell>
          <cell r="H1990">
            <v>0</v>
          </cell>
          <cell r="I1990">
            <v>0</v>
          </cell>
        </row>
        <row r="1991">
          <cell r="B1991">
            <v>324054</v>
          </cell>
          <cell r="C1991" t="str">
            <v xml:space="preserve">Plantaciones agrícolas </v>
          </cell>
          <cell r="D1991">
            <v>0</v>
          </cell>
          <cell r="E1991">
            <v>0</v>
          </cell>
          <cell r="F1991">
            <v>0</v>
          </cell>
          <cell r="G1991">
            <v>0</v>
          </cell>
          <cell r="H1991">
            <v>0</v>
          </cell>
          <cell r="I1991">
            <v>0</v>
          </cell>
        </row>
        <row r="1992">
          <cell r="B1992">
            <v>324062</v>
          </cell>
          <cell r="C1992" t="str">
            <v>Edificaciones</v>
          </cell>
          <cell r="D1992">
            <v>0</v>
          </cell>
          <cell r="E1992">
            <v>0</v>
          </cell>
          <cell r="F1992">
            <v>0</v>
          </cell>
          <cell r="G1992">
            <v>0</v>
          </cell>
          <cell r="H1992">
            <v>0</v>
          </cell>
          <cell r="I1992">
            <v>0</v>
          </cell>
        </row>
        <row r="1993">
          <cell r="B1993">
            <v>324064</v>
          </cell>
          <cell r="C1993" t="str">
            <v>Plantas, ductos y túneles</v>
          </cell>
          <cell r="D1993">
            <v>0</v>
          </cell>
          <cell r="E1993">
            <v>0</v>
          </cell>
          <cell r="F1993">
            <v>0</v>
          </cell>
          <cell r="G1993">
            <v>0</v>
          </cell>
          <cell r="H1993">
            <v>0</v>
          </cell>
          <cell r="I1993">
            <v>0</v>
          </cell>
        </row>
        <row r="1994">
          <cell r="B1994">
            <v>324065</v>
          </cell>
          <cell r="C1994" t="str">
            <v>Redes, líneas y cables</v>
          </cell>
          <cell r="D1994">
            <v>0</v>
          </cell>
          <cell r="E1994">
            <v>0</v>
          </cell>
          <cell r="F1994">
            <v>0</v>
          </cell>
          <cell r="G1994">
            <v>0</v>
          </cell>
          <cell r="H1994">
            <v>0</v>
          </cell>
          <cell r="I1994">
            <v>0</v>
          </cell>
        </row>
        <row r="1995">
          <cell r="B1995">
            <v>324066</v>
          </cell>
          <cell r="C1995" t="str">
            <v>Maquinaria y equipo</v>
          </cell>
          <cell r="D1995">
            <v>0</v>
          </cell>
          <cell r="E1995">
            <v>0</v>
          </cell>
          <cell r="F1995">
            <v>0</v>
          </cell>
          <cell r="G1995">
            <v>0</v>
          </cell>
          <cell r="H1995">
            <v>0</v>
          </cell>
          <cell r="I1995">
            <v>0</v>
          </cell>
        </row>
        <row r="1996">
          <cell r="B1996">
            <v>324067</v>
          </cell>
          <cell r="C1996" t="str">
            <v>Equipo médico y científico</v>
          </cell>
          <cell r="D1996">
            <v>0</v>
          </cell>
          <cell r="E1996">
            <v>0</v>
          </cell>
          <cell r="F1996">
            <v>0</v>
          </cell>
          <cell r="G1996">
            <v>0</v>
          </cell>
          <cell r="H1996">
            <v>0</v>
          </cell>
          <cell r="I1996">
            <v>0</v>
          </cell>
        </row>
        <row r="1997">
          <cell r="B1997">
            <v>324068</v>
          </cell>
          <cell r="C1997" t="str">
            <v>Muebles enseres y equipo de oficina</v>
          </cell>
          <cell r="D1997">
            <v>0</v>
          </cell>
          <cell r="E1997">
            <v>0</v>
          </cell>
          <cell r="F1997">
            <v>0</v>
          </cell>
          <cell r="G1997">
            <v>0</v>
          </cell>
          <cell r="H1997">
            <v>0</v>
          </cell>
          <cell r="I1997">
            <v>0</v>
          </cell>
        </row>
        <row r="1998">
          <cell r="B1998">
            <v>324069</v>
          </cell>
          <cell r="C1998" t="str">
            <v>Equipos de comunicación y computación</v>
          </cell>
          <cell r="D1998">
            <v>0</v>
          </cell>
          <cell r="E1998">
            <v>0</v>
          </cell>
          <cell r="F1998">
            <v>0</v>
          </cell>
          <cell r="G1998">
            <v>0</v>
          </cell>
          <cell r="H1998">
            <v>0</v>
          </cell>
          <cell r="I1998">
            <v>0</v>
          </cell>
        </row>
        <row r="1999">
          <cell r="B1999">
            <v>324070</v>
          </cell>
          <cell r="C1999" t="str">
            <v>Equipos de transporte, tracción y elevación</v>
          </cell>
          <cell r="D1999">
            <v>0</v>
          </cell>
          <cell r="E1999">
            <v>0</v>
          </cell>
          <cell r="F1999">
            <v>0</v>
          </cell>
          <cell r="G1999">
            <v>0</v>
          </cell>
          <cell r="H1999">
            <v>0</v>
          </cell>
          <cell r="I1999">
            <v>0</v>
          </cell>
        </row>
        <row r="2000">
          <cell r="B2000">
            <v>324071</v>
          </cell>
          <cell r="C2000" t="str">
            <v>Equipos de comedor, cocina, despensa y hotelería</v>
          </cell>
          <cell r="D2000">
            <v>0</v>
          </cell>
          <cell r="E2000">
            <v>0</v>
          </cell>
          <cell r="F2000">
            <v>0</v>
          </cell>
          <cell r="G2000">
            <v>0</v>
          </cell>
          <cell r="H2000">
            <v>0</v>
          </cell>
          <cell r="I2000">
            <v>0</v>
          </cell>
        </row>
        <row r="2001">
          <cell r="B2001">
            <v>324077</v>
          </cell>
          <cell r="C2001" t="str">
            <v>Otros activos</v>
          </cell>
          <cell r="D2001">
            <v>0</v>
          </cell>
          <cell r="E2001">
            <v>0</v>
          </cell>
          <cell r="F2001">
            <v>0</v>
          </cell>
          <cell r="G2001">
            <v>0</v>
          </cell>
          <cell r="H2001">
            <v>0</v>
          </cell>
          <cell r="I2001">
            <v>0</v>
          </cell>
        </row>
        <row r="2002">
          <cell r="B2002">
            <v>324200</v>
          </cell>
          <cell r="C2002" t="str">
            <v>SUPERÁVIT BANCA CENTRAL</v>
          </cell>
          <cell r="D2002">
            <v>0</v>
          </cell>
          <cell r="E2002">
            <v>0</v>
          </cell>
          <cell r="F2002">
            <v>0</v>
          </cell>
          <cell r="G2002">
            <v>0</v>
          </cell>
          <cell r="H2002">
            <v>0</v>
          </cell>
          <cell r="I2002">
            <v>0</v>
          </cell>
        </row>
        <row r="2003">
          <cell r="B2003">
            <v>324201</v>
          </cell>
          <cell r="C2003" t="str">
            <v>Liquidación cuenta especial de cambio</v>
          </cell>
          <cell r="D2003">
            <v>0</v>
          </cell>
          <cell r="E2003">
            <v>0</v>
          </cell>
          <cell r="F2003">
            <v>0</v>
          </cell>
          <cell r="G2003">
            <v>0</v>
          </cell>
          <cell r="H2003">
            <v>0</v>
          </cell>
          <cell r="I2003">
            <v>0</v>
          </cell>
        </row>
        <row r="2004">
          <cell r="B2004">
            <v>324202</v>
          </cell>
          <cell r="C2004" t="str">
            <v>Ajuste de cambio reservas internacionales</v>
          </cell>
          <cell r="D2004">
            <v>0</v>
          </cell>
          <cell r="E2004">
            <v>0</v>
          </cell>
          <cell r="F2004">
            <v>0</v>
          </cell>
          <cell r="G2004">
            <v>0</v>
          </cell>
          <cell r="H2004">
            <v>0</v>
          </cell>
          <cell r="I2004">
            <v>0</v>
          </cell>
        </row>
        <row r="2005">
          <cell r="B2005">
            <v>324203</v>
          </cell>
          <cell r="C2005" t="str">
            <v>Por inversión neta en activos de la actividad cultural</v>
          </cell>
          <cell r="D2005">
            <v>0</v>
          </cell>
          <cell r="E2005">
            <v>0</v>
          </cell>
          <cell r="F2005">
            <v>0</v>
          </cell>
          <cell r="G2005">
            <v>0</v>
          </cell>
          <cell r="H2005">
            <v>0</v>
          </cell>
          <cell r="I2005">
            <v>0</v>
          </cell>
        </row>
        <row r="2006">
          <cell r="B2006">
            <v>324300</v>
          </cell>
          <cell r="C2006" t="str">
            <v>SUPERÁVIT POR EL MÉTODO DE PARTICIPACIÓN PATRIMONIAL</v>
          </cell>
          <cell r="D2006">
            <v>0</v>
          </cell>
          <cell r="E2006">
            <v>0</v>
          </cell>
          <cell r="F2006">
            <v>0</v>
          </cell>
          <cell r="G2006">
            <v>0</v>
          </cell>
          <cell r="H2006">
            <v>0</v>
          </cell>
          <cell r="I2006">
            <v>0</v>
          </cell>
        </row>
        <row r="2007">
          <cell r="B2007">
            <v>324331</v>
          </cell>
          <cell r="C2007" t="str">
            <v>Inversiones en empresas industriales y comerciales del estado societarias</v>
          </cell>
          <cell r="D2007">
            <v>0</v>
          </cell>
          <cell r="E2007">
            <v>0</v>
          </cell>
          <cell r="F2007">
            <v>0</v>
          </cell>
          <cell r="G2007">
            <v>0</v>
          </cell>
          <cell r="H2007">
            <v>0</v>
          </cell>
          <cell r="I2007">
            <v>0</v>
          </cell>
        </row>
        <row r="2008">
          <cell r="B2008">
            <v>324332</v>
          </cell>
          <cell r="C2008" t="str">
            <v>Inversiones en sociedades de economía mixta</v>
          </cell>
          <cell r="D2008">
            <v>0</v>
          </cell>
          <cell r="E2008">
            <v>0</v>
          </cell>
          <cell r="F2008">
            <v>0</v>
          </cell>
          <cell r="G2008">
            <v>0</v>
          </cell>
          <cell r="H2008">
            <v>0</v>
          </cell>
          <cell r="I2008">
            <v>0</v>
          </cell>
        </row>
        <row r="2009">
          <cell r="B2009">
            <v>324333</v>
          </cell>
          <cell r="C2009" t="str">
            <v>Inversiones en sociedades públicas</v>
          </cell>
          <cell r="D2009">
            <v>0</v>
          </cell>
          <cell r="E2009">
            <v>0</v>
          </cell>
          <cell r="F2009">
            <v>0</v>
          </cell>
          <cell r="G2009">
            <v>0</v>
          </cell>
          <cell r="H2009">
            <v>0</v>
          </cell>
          <cell r="I2009">
            <v>0</v>
          </cell>
        </row>
        <row r="2010">
          <cell r="B2010">
            <v>324334</v>
          </cell>
          <cell r="C2010" t="str">
            <v>Inversiones en entidades privadas</v>
          </cell>
          <cell r="D2010">
            <v>0</v>
          </cell>
          <cell r="E2010">
            <v>0</v>
          </cell>
          <cell r="F2010">
            <v>0</v>
          </cell>
          <cell r="G2010">
            <v>0</v>
          </cell>
          <cell r="H2010">
            <v>0</v>
          </cell>
          <cell r="I2010">
            <v>0</v>
          </cell>
        </row>
        <row r="2011">
          <cell r="B2011">
            <v>324335</v>
          </cell>
          <cell r="C2011" t="str">
            <v>Inversiones en entidades del exterior</v>
          </cell>
          <cell r="D2011">
            <v>0</v>
          </cell>
          <cell r="E2011">
            <v>0</v>
          </cell>
          <cell r="F2011">
            <v>0</v>
          </cell>
          <cell r="G2011">
            <v>0</v>
          </cell>
          <cell r="H2011">
            <v>0</v>
          </cell>
          <cell r="I2011">
            <v>0</v>
          </cell>
        </row>
        <row r="2012">
          <cell r="B2012">
            <v>324500</v>
          </cell>
          <cell r="C2012" t="str">
            <v>REVALORIZACIÓN DEL PATRIMONIO</v>
          </cell>
          <cell r="D2012">
            <v>0</v>
          </cell>
          <cell r="E2012">
            <v>0</v>
          </cell>
          <cell r="F2012">
            <v>0</v>
          </cell>
          <cell r="G2012">
            <v>0</v>
          </cell>
          <cell r="H2012">
            <v>0</v>
          </cell>
          <cell r="I2012">
            <v>0</v>
          </cell>
        </row>
        <row r="2013">
          <cell r="B2013">
            <v>324501</v>
          </cell>
          <cell r="C2013" t="str">
            <v>Capital</v>
          </cell>
          <cell r="D2013">
            <v>0</v>
          </cell>
          <cell r="E2013">
            <v>0</v>
          </cell>
          <cell r="F2013">
            <v>0</v>
          </cell>
          <cell r="G2013">
            <v>0</v>
          </cell>
          <cell r="H2013">
            <v>0</v>
          </cell>
          <cell r="I2013">
            <v>0</v>
          </cell>
        </row>
        <row r="2014">
          <cell r="B2014">
            <v>324502</v>
          </cell>
          <cell r="C2014" t="str">
            <v>Reservas</v>
          </cell>
          <cell r="D2014">
            <v>0</v>
          </cell>
          <cell r="E2014">
            <v>0</v>
          </cell>
          <cell r="F2014">
            <v>0</v>
          </cell>
          <cell r="G2014">
            <v>0</v>
          </cell>
          <cell r="H2014">
            <v>0</v>
          </cell>
          <cell r="I2014">
            <v>0</v>
          </cell>
        </row>
        <row r="2015">
          <cell r="B2015">
            <v>324503</v>
          </cell>
          <cell r="C2015" t="str">
            <v>Prima en colocación de acciones, cuotas o partes de interés social</v>
          </cell>
          <cell r="D2015">
            <v>0</v>
          </cell>
          <cell r="E2015">
            <v>0</v>
          </cell>
          <cell r="F2015">
            <v>0</v>
          </cell>
          <cell r="G2015">
            <v>0</v>
          </cell>
          <cell r="H2015">
            <v>0</v>
          </cell>
          <cell r="I2015">
            <v>0</v>
          </cell>
        </row>
        <row r="2016">
          <cell r="B2016">
            <v>324504</v>
          </cell>
          <cell r="C2016" t="str">
            <v>Donaciones</v>
          </cell>
          <cell r="D2016">
            <v>0</v>
          </cell>
          <cell r="E2016">
            <v>0</v>
          </cell>
          <cell r="F2016">
            <v>0</v>
          </cell>
          <cell r="G2016">
            <v>0</v>
          </cell>
          <cell r="H2016">
            <v>0</v>
          </cell>
          <cell r="I2016">
            <v>0</v>
          </cell>
        </row>
        <row r="2017">
          <cell r="B2017">
            <v>324505</v>
          </cell>
          <cell r="C2017" t="str">
            <v>Utilidad o pérdida de ejercicios anteriores</v>
          </cell>
          <cell r="D2017">
            <v>0</v>
          </cell>
          <cell r="E2017">
            <v>0</v>
          </cell>
          <cell r="F2017">
            <v>0</v>
          </cell>
          <cell r="G2017">
            <v>0</v>
          </cell>
          <cell r="H2017">
            <v>0</v>
          </cell>
          <cell r="I2017">
            <v>0</v>
          </cell>
        </row>
        <row r="2018">
          <cell r="B2018">
            <v>324506</v>
          </cell>
          <cell r="C2018" t="str">
            <v>Dividendos y participaciones decretados</v>
          </cell>
          <cell r="D2018">
            <v>0</v>
          </cell>
          <cell r="E2018">
            <v>0</v>
          </cell>
          <cell r="F2018">
            <v>0</v>
          </cell>
          <cell r="G2018">
            <v>0</v>
          </cell>
          <cell r="H2018">
            <v>0</v>
          </cell>
          <cell r="I2018">
            <v>0</v>
          </cell>
        </row>
        <row r="2019">
          <cell r="B2019">
            <v>324507</v>
          </cell>
          <cell r="C2019" t="str">
            <v>Patrimonio institucional incorporado</v>
          </cell>
          <cell r="D2019">
            <v>0</v>
          </cell>
          <cell r="E2019">
            <v>0</v>
          </cell>
          <cell r="F2019">
            <v>0</v>
          </cell>
          <cell r="G2019">
            <v>0</v>
          </cell>
          <cell r="H2019">
            <v>0</v>
          </cell>
          <cell r="I2019">
            <v>0</v>
          </cell>
        </row>
        <row r="2020">
          <cell r="B2020">
            <v>324508</v>
          </cell>
          <cell r="C2020" t="str">
            <v>Activos en período improductivo</v>
          </cell>
          <cell r="D2020">
            <v>0</v>
          </cell>
          <cell r="E2020">
            <v>0</v>
          </cell>
          <cell r="F2020">
            <v>0</v>
          </cell>
          <cell r="G2020">
            <v>0</v>
          </cell>
          <cell r="H2020">
            <v>0</v>
          </cell>
          <cell r="I2020">
            <v>0</v>
          </cell>
        </row>
        <row r="2021">
          <cell r="B2021">
            <v>325500</v>
          </cell>
          <cell r="C2021" t="str">
            <v>PATRIMONIO INSTITUCIONAL INCORPORADO</v>
          </cell>
          <cell r="D2021">
            <v>0</v>
          </cell>
          <cell r="E2021">
            <v>0</v>
          </cell>
          <cell r="F2021">
            <v>0</v>
          </cell>
          <cell r="G2021">
            <v>0</v>
          </cell>
          <cell r="H2021">
            <v>0</v>
          </cell>
          <cell r="I2021">
            <v>0</v>
          </cell>
        </row>
        <row r="2022">
          <cell r="B2022">
            <v>325525</v>
          </cell>
          <cell r="C2022" t="str">
            <v xml:space="preserve">Bienes </v>
          </cell>
          <cell r="D2022">
            <v>0</v>
          </cell>
          <cell r="E2022">
            <v>0</v>
          </cell>
          <cell r="F2022">
            <v>0</v>
          </cell>
          <cell r="G2022">
            <v>0</v>
          </cell>
          <cell r="H2022">
            <v>0</v>
          </cell>
          <cell r="I2022">
            <v>0</v>
          </cell>
        </row>
        <row r="2023">
          <cell r="B2023">
            <v>325526</v>
          </cell>
          <cell r="C2023" t="str">
            <v>Derechos</v>
          </cell>
          <cell r="D2023">
            <v>0</v>
          </cell>
          <cell r="E2023">
            <v>0</v>
          </cell>
          <cell r="F2023">
            <v>0</v>
          </cell>
          <cell r="G2023">
            <v>0</v>
          </cell>
          <cell r="H2023">
            <v>0</v>
          </cell>
          <cell r="I2023">
            <v>0</v>
          </cell>
        </row>
        <row r="2024">
          <cell r="B2024">
            <v>325527</v>
          </cell>
          <cell r="C2024" t="str">
            <v>Obligaciones (Db)</v>
          </cell>
          <cell r="D2024">
            <v>0</v>
          </cell>
          <cell r="E2024">
            <v>0</v>
          </cell>
          <cell r="F2024">
            <v>0</v>
          </cell>
          <cell r="G2024">
            <v>0</v>
          </cell>
          <cell r="H2024">
            <v>0</v>
          </cell>
          <cell r="I2024">
            <v>0</v>
          </cell>
        </row>
        <row r="2025">
          <cell r="B2025">
            <v>325530</v>
          </cell>
          <cell r="C2025" t="str">
            <v>Bienes pendientes de legalizar</v>
          </cell>
          <cell r="D2025">
            <v>0</v>
          </cell>
          <cell r="E2025">
            <v>0</v>
          </cell>
          <cell r="F2025">
            <v>0</v>
          </cell>
          <cell r="G2025">
            <v>0</v>
          </cell>
          <cell r="H2025">
            <v>0</v>
          </cell>
          <cell r="I2025">
            <v>0</v>
          </cell>
        </row>
        <row r="2026">
          <cell r="B2026">
            <v>325531</v>
          </cell>
          <cell r="C2026" t="str">
            <v>Bienes de uso permanente sin contraprestación</v>
          </cell>
          <cell r="D2026">
            <v>0</v>
          </cell>
          <cell r="E2026">
            <v>0</v>
          </cell>
          <cell r="F2026">
            <v>0</v>
          </cell>
          <cell r="G2026">
            <v>0</v>
          </cell>
          <cell r="H2026">
            <v>0</v>
          </cell>
          <cell r="I2026">
            <v>0</v>
          </cell>
        </row>
        <row r="2027">
          <cell r="B2027">
            <v>325800</v>
          </cell>
          <cell r="C2027" t="str">
            <v xml:space="preserve">EFECTO DEL SANEAMIENTO CONTABLE </v>
          </cell>
          <cell r="D2027">
            <v>0</v>
          </cell>
          <cell r="E2027">
            <v>0</v>
          </cell>
          <cell r="F2027">
            <v>0</v>
          </cell>
          <cell r="G2027">
            <v>0</v>
          </cell>
          <cell r="H2027">
            <v>0</v>
          </cell>
          <cell r="I2027">
            <v>0</v>
          </cell>
        </row>
        <row r="2028">
          <cell r="B2028">
            <v>325801</v>
          </cell>
          <cell r="C2028" t="str">
            <v>Efectivo</v>
          </cell>
          <cell r="D2028">
            <v>0</v>
          </cell>
          <cell r="E2028">
            <v>0</v>
          </cell>
          <cell r="F2028">
            <v>0</v>
          </cell>
          <cell r="G2028">
            <v>0</v>
          </cell>
          <cell r="H2028">
            <v>0</v>
          </cell>
          <cell r="I2028">
            <v>0</v>
          </cell>
        </row>
        <row r="2029">
          <cell r="B2029">
            <v>325802</v>
          </cell>
          <cell r="C2029" t="str">
            <v xml:space="preserve">Inversiones </v>
          </cell>
          <cell r="D2029">
            <v>0</v>
          </cell>
          <cell r="E2029">
            <v>0</v>
          </cell>
          <cell r="F2029">
            <v>0</v>
          </cell>
          <cell r="G2029">
            <v>0</v>
          </cell>
          <cell r="H2029">
            <v>0</v>
          </cell>
          <cell r="I2029">
            <v>0</v>
          </cell>
        </row>
        <row r="2030">
          <cell r="B2030">
            <v>325804</v>
          </cell>
          <cell r="C2030" t="str">
            <v>Deudores</v>
          </cell>
          <cell r="D2030">
            <v>0</v>
          </cell>
          <cell r="E2030">
            <v>0</v>
          </cell>
          <cell r="F2030">
            <v>0</v>
          </cell>
          <cell r="G2030">
            <v>0</v>
          </cell>
          <cell r="H2030">
            <v>0</v>
          </cell>
          <cell r="I2030">
            <v>0</v>
          </cell>
        </row>
        <row r="2031">
          <cell r="B2031">
            <v>325805</v>
          </cell>
          <cell r="C2031" t="str">
            <v>Inventarios</v>
          </cell>
          <cell r="D2031">
            <v>0</v>
          </cell>
          <cell r="E2031">
            <v>0</v>
          </cell>
          <cell r="F2031">
            <v>0</v>
          </cell>
          <cell r="G2031">
            <v>0</v>
          </cell>
          <cell r="H2031">
            <v>0</v>
          </cell>
          <cell r="I2031">
            <v>0</v>
          </cell>
        </row>
        <row r="2032">
          <cell r="B2032">
            <v>325806</v>
          </cell>
          <cell r="C2032" t="str">
            <v>Propiedades, planta y equipo</v>
          </cell>
          <cell r="D2032">
            <v>0</v>
          </cell>
          <cell r="E2032">
            <v>0</v>
          </cell>
          <cell r="F2032">
            <v>0</v>
          </cell>
          <cell r="G2032">
            <v>0</v>
          </cell>
          <cell r="H2032">
            <v>0</v>
          </cell>
          <cell r="I2032">
            <v>0</v>
          </cell>
        </row>
        <row r="2033">
          <cell r="B2033">
            <v>325807</v>
          </cell>
          <cell r="C2033" t="str">
            <v xml:space="preserve">Bienes de uso público </v>
          </cell>
          <cell r="D2033">
            <v>0</v>
          </cell>
          <cell r="E2033">
            <v>0</v>
          </cell>
          <cell r="F2033">
            <v>0</v>
          </cell>
          <cell r="G2033">
            <v>0</v>
          </cell>
          <cell r="H2033">
            <v>0</v>
          </cell>
          <cell r="I2033">
            <v>0</v>
          </cell>
        </row>
        <row r="2034">
          <cell r="B2034">
            <v>325808</v>
          </cell>
          <cell r="C2034" t="str">
            <v>Recursos naturales no renovables</v>
          </cell>
          <cell r="D2034">
            <v>0</v>
          </cell>
          <cell r="E2034">
            <v>0</v>
          </cell>
          <cell r="F2034">
            <v>0</v>
          </cell>
          <cell r="G2034">
            <v>0</v>
          </cell>
          <cell r="H2034">
            <v>0</v>
          </cell>
          <cell r="I2034">
            <v>0</v>
          </cell>
        </row>
        <row r="2035">
          <cell r="B2035">
            <v>325809</v>
          </cell>
          <cell r="C2035" t="str">
            <v>Otros activos</v>
          </cell>
          <cell r="D2035">
            <v>0</v>
          </cell>
          <cell r="E2035">
            <v>0</v>
          </cell>
          <cell r="F2035">
            <v>0</v>
          </cell>
          <cell r="G2035">
            <v>0</v>
          </cell>
          <cell r="H2035">
            <v>0</v>
          </cell>
          <cell r="I2035">
            <v>0</v>
          </cell>
        </row>
        <row r="2036">
          <cell r="B2036">
            <v>325810</v>
          </cell>
          <cell r="C2036" t="str">
            <v xml:space="preserve">Operaciones de crédito público </v>
          </cell>
          <cell r="D2036">
            <v>0</v>
          </cell>
          <cell r="E2036">
            <v>0</v>
          </cell>
          <cell r="F2036">
            <v>0</v>
          </cell>
          <cell r="G2036">
            <v>0</v>
          </cell>
          <cell r="H2036">
            <v>0</v>
          </cell>
          <cell r="I2036">
            <v>0</v>
          </cell>
        </row>
        <row r="2037">
          <cell r="B2037">
            <v>325811</v>
          </cell>
          <cell r="C2037" t="str">
            <v>Obligaciones financieras</v>
          </cell>
          <cell r="D2037">
            <v>0</v>
          </cell>
          <cell r="E2037">
            <v>0</v>
          </cell>
          <cell r="F2037">
            <v>0</v>
          </cell>
          <cell r="G2037">
            <v>0</v>
          </cell>
          <cell r="H2037">
            <v>0</v>
          </cell>
          <cell r="I2037">
            <v>0</v>
          </cell>
        </row>
        <row r="2038">
          <cell r="B2038">
            <v>325812</v>
          </cell>
          <cell r="C2038" t="str">
            <v>Cuentas por pagar</v>
          </cell>
          <cell r="D2038">
            <v>0</v>
          </cell>
          <cell r="E2038">
            <v>0</v>
          </cell>
          <cell r="F2038">
            <v>0</v>
          </cell>
          <cell r="G2038">
            <v>0</v>
          </cell>
          <cell r="H2038">
            <v>0</v>
          </cell>
          <cell r="I2038">
            <v>0</v>
          </cell>
        </row>
        <row r="2039">
          <cell r="B2039">
            <v>325813</v>
          </cell>
          <cell r="C2039" t="str">
            <v xml:space="preserve">Obligaciones laborales </v>
          </cell>
          <cell r="D2039">
            <v>0</v>
          </cell>
          <cell r="E2039">
            <v>0</v>
          </cell>
          <cell r="F2039">
            <v>0</v>
          </cell>
          <cell r="G2039">
            <v>0</v>
          </cell>
          <cell r="H2039">
            <v>0</v>
          </cell>
          <cell r="I2039">
            <v>0</v>
          </cell>
        </row>
        <row r="2040">
          <cell r="B2040">
            <v>325814</v>
          </cell>
          <cell r="C2040" t="str">
            <v>Bonos y títulos emitidos</v>
          </cell>
          <cell r="D2040">
            <v>0</v>
          </cell>
          <cell r="E2040">
            <v>0</v>
          </cell>
          <cell r="F2040">
            <v>0</v>
          </cell>
          <cell r="G2040">
            <v>0</v>
          </cell>
          <cell r="H2040">
            <v>0</v>
          </cell>
          <cell r="I2040">
            <v>0</v>
          </cell>
        </row>
        <row r="2041">
          <cell r="B2041">
            <v>325815</v>
          </cell>
          <cell r="C2041" t="str">
            <v>Pasivos estimados</v>
          </cell>
          <cell r="D2041">
            <v>0</v>
          </cell>
          <cell r="E2041">
            <v>0</v>
          </cell>
          <cell r="F2041">
            <v>0</v>
          </cell>
          <cell r="G2041">
            <v>0</v>
          </cell>
          <cell r="H2041">
            <v>0</v>
          </cell>
          <cell r="I2041">
            <v>0</v>
          </cell>
        </row>
        <row r="2042">
          <cell r="B2042">
            <v>325820</v>
          </cell>
          <cell r="C2042" t="str">
            <v>Otros pasivos</v>
          </cell>
          <cell r="D2042">
            <v>0</v>
          </cell>
          <cell r="E2042">
            <v>0</v>
          </cell>
          <cell r="F2042">
            <v>0</v>
          </cell>
          <cell r="G2042">
            <v>0</v>
          </cell>
          <cell r="H2042">
            <v>0</v>
          </cell>
          <cell r="I2042">
            <v>0</v>
          </cell>
        </row>
        <row r="2043">
          <cell r="B2043">
            <v>325900</v>
          </cell>
          <cell r="C2043" t="str">
            <v>EFECTO POR LA APLICACIÓN DEL RÉGIMEN DE CONTABILIDAD PÚBLICA</v>
          </cell>
          <cell r="D2043">
            <v>0</v>
          </cell>
          <cell r="E2043">
            <v>0</v>
          </cell>
          <cell r="F2043">
            <v>0</v>
          </cell>
          <cell r="G2043">
            <v>0</v>
          </cell>
          <cell r="H2043">
            <v>0</v>
          </cell>
          <cell r="I2043">
            <v>0</v>
          </cell>
        </row>
        <row r="2044">
          <cell r="B2044">
            <v>325901</v>
          </cell>
          <cell r="C2044" t="str">
            <v>Inversión social diferida (Db)</v>
          </cell>
          <cell r="D2044">
            <v>0</v>
          </cell>
          <cell r="E2044">
            <v>0</v>
          </cell>
          <cell r="F2044">
            <v>0</v>
          </cell>
          <cell r="G2044">
            <v>0</v>
          </cell>
          <cell r="H2044">
            <v>0</v>
          </cell>
          <cell r="I2044">
            <v>0</v>
          </cell>
        </row>
        <row r="2045">
          <cell r="B2045">
            <v>325902</v>
          </cell>
          <cell r="C2045" t="str">
            <v>Responsabilidades (Db)</v>
          </cell>
          <cell r="D2045">
            <v>0</v>
          </cell>
          <cell r="E2045">
            <v>0</v>
          </cell>
          <cell r="F2045">
            <v>0</v>
          </cell>
          <cell r="G2045">
            <v>0</v>
          </cell>
          <cell r="H2045">
            <v>0</v>
          </cell>
          <cell r="I2045">
            <v>0</v>
          </cell>
        </row>
        <row r="2046">
          <cell r="B2046">
            <v>325903</v>
          </cell>
          <cell r="C2046" t="str">
            <v>Provisión de bienes de arte y cultura (Cr)</v>
          </cell>
          <cell r="D2046">
            <v>0</v>
          </cell>
          <cell r="E2046">
            <v>0</v>
          </cell>
          <cell r="F2046">
            <v>0</v>
          </cell>
          <cell r="G2046">
            <v>0</v>
          </cell>
          <cell r="H2046">
            <v>0</v>
          </cell>
          <cell r="I2046">
            <v>0</v>
          </cell>
        </row>
        <row r="2047">
          <cell r="B2047">
            <v>325904</v>
          </cell>
          <cell r="C2047" t="str">
            <v>Otros bienes y derechos (Db)</v>
          </cell>
          <cell r="D2047">
            <v>0</v>
          </cell>
          <cell r="E2047">
            <v>0</v>
          </cell>
          <cell r="F2047">
            <v>0</v>
          </cell>
          <cell r="G2047">
            <v>0</v>
          </cell>
          <cell r="H2047">
            <v>0</v>
          </cell>
          <cell r="I2047">
            <v>0</v>
          </cell>
        </row>
        <row r="2048">
          <cell r="B2048">
            <v>325905</v>
          </cell>
          <cell r="C2048" t="str">
            <v xml:space="preserve">Principal y subalterna </v>
          </cell>
          <cell r="D2048">
            <v>0</v>
          </cell>
          <cell r="E2048">
            <v>0</v>
          </cell>
          <cell r="F2048">
            <v>0</v>
          </cell>
          <cell r="G2048">
            <v>0</v>
          </cell>
          <cell r="H2048">
            <v>0</v>
          </cell>
          <cell r="I2048">
            <v>0</v>
          </cell>
        </row>
        <row r="2049">
          <cell r="B2049">
            <v>326000</v>
          </cell>
          <cell r="C2049" t="str">
            <v>PATRIMONIO DE ENTIDADES EN PROCESOS ESPECIALES</v>
          </cell>
          <cell r="D2049">
            <v>0</v>
          </cell>
          <cell r="E2049">
            <v>0</v>
          </cell>
          <cell r="F2049">
            <v>0</v>
          </cell>
          <cell r="G2049">
            <v>0</v>
          </cell>
          <cell r="H2049">
            <v>0</v>
          </cell>
          <cell r="I2049">
            <v>0</v>
          </cell>
        </row>
        <row r="2050">
          <cell r="B2050">
            <v>326001</v>
          </cell>
          <cell r="C2050" t="str">
            <v>Liquidación</v>
          </cell>
          <cell r="D2050">
            <v>0</v>
          </cell>
          <cell r="E2050">
            <v>0</v>
          </cell>
          <cell r="F2050">
            <v>0</v>
          </cell>
          <cell r="G2050">
            <v>0</v>
          </cell>
          <cell r="H2050">
            <v>0</v>
          </cell>
          <cell r="I2050">
            <v>0</v>
          </cell>
        </row>
        <row r="2051">
          <cell r="B2051">
            <v>326002</v>
          </cell>
          <cell r="C2051" t="str">
            <v xml:space="preserve">Fusión </v>
          </cell>
          <cell r="D2051">
            <v>0</v>
          </cell>
          <cell r="E2051">
            <v>0</v>
          </cell>
          <cell r="F2051">
            <v>0</v>
          </cell>
          <cell r="G2051">
            <v>0</v>
          </cell>
          <cell r="H2051">
            <v>0</v>
          </cell>
          <cell r="I2051">
            <v>0</v>
          </cell>
        </row>
        <row r="2052">
          <cell r="B2052">
            <v>326003</v>
          </cell>
          <cell r="C2052" t="str">
            <v>Escisión</v>
          </cell>
          <cell r="D2052">
            <v>0</v>
          </cell>
          <cell r="E2052">
            <v>0</v>
          </cell>
          <cell r="F2052">
            <v>0</v>
          </cell>
          <cell r="G2052">
            <v>0</v>
          </cell>
          <cell r="H2052">
            <v>0</v>
          </cell>
          <cell r="I2052">
            <v>0</v>
          </cell>
        </row>
        <row r="2053">
          <cell r="B2053">
            <v>326500</v>
          </cell>
          <cell r="C2053" t="str">
            <v xml:space="preserve">RECURSOS DE COFINANCIACIÓN </v>
          </cell>
          <cell r="D2053">
            <v>0</v>
          </cell>
          <cell r="E2053">
            <v>0</v>
          </cell>
          <cell r="F2053">
            <v>0</v>
          </cell>
          <cell r="G2053">
            <v>0</v>
          </cell>
          <cell r="H2053">
            <v>0</v>
          </cell>
          <cell r="I2053">
            <v>0</v>
          </cell>
        </row>
        <row r="2054">
          <cell r="B2054">
            <v>326501</v>
          </cell>
          <cell r="C2054" t="str">
            <v>Nación</v>
          </cell>
          <cell r="D2054">
            <v>0</v>
          </cell>
          <cell r="E2054">
            <v>0</v>
          </cell>
          <cell r="F2054">
            <v>0</v>
          </cell>
          <cell r="G2054">
            <v>0</v>
          </cell>
          <cell r="H2054">
            <v>0</v>
          </cell>
          <cell r="I2054">
            <v>0</v>
          </cell>
        </row>
        <row r="2055">
          <cell r="B2055">
            <v>326502</v>
          </cell>
          <cell r="C2055" t="str">
            <v>Departamento</v>
          </cell>
          <cell r="D2055">
            <v>0</v>
          </cell>
          <cell r="E2055">
            <v>0</v>
          </cell>
          <cell r="F2055">
            <v>0</v>
          </cell>
          <cell r="G2055">
            <v>0</v>
          </cell>
          <cell r="H2055">
            <v>0</v>
          </cell>
          <cell r="I2055">
            <v>0</v>
          </cell>
        </row>
        <row r="2056">
          <cell r="B2056">
            <v>326503</v>
          </cell>
          <cell r="C2056" t="str">
            <v>Municipio</v>
          </cell>
          <cell r="D2056">
            <v>0</v>
          </cell>
          <cell r="E2056">
            <v>0</v>
          </cell>
          <cell r="F2056">
            <v>0</v>
          </cell>
          <cell r="G2056">
            <v>0</v>
          </cell>
          <cell r="H2056">
            <v>0</v>
          </cell>
          <cell r="I2056">
            <v>0</v>
          </cell>
        </row>
        <row r="2057">
          <cell r="B2057">
            <v>327000</v>
          </cell>
          <cell r="C2057" t="str">
            <v>PROVISIONES, DEPRECIACIONES Y AMORTIZACIONES (DB)</v>
          </cell>
          <cell r="D2057">
            <v>0</v>
          </cell>
          <cell r="E2057">
            <v>0</v>
          </cell>
          <cell r="F2057">
            <v>0</v>
          </cell>
          <cell r="G2057">
            <v>0</v>
          </cell>
          <cell r="H2057">
            <v>0</v>
          </cell>
          <cell r="I2057">
            <v>0</v>
          </cell>
        </row>
        <row r="2058">
          <cell r="B2058">
            <v>327001</v>
          </cell>
          <cell r="C2058" t="str">
            <v>Provisiones para propiedades, planta y equipo</v>
          </cell>
          <cell r="D2058">
            <v>0</v>
          </cell>
          <cell r="E2058">
            <v>0</v>
          </cell>
          <cell r="F2058">
            <v>0</v>
          </cell>
          <cell r="G2058">
            <v>0</v>
          </cell>
          <cell r="H2058">
            <v>0</v>
          </cell>
          <cell r="I2058">
            <v>0</v>
          </cell>
        </row>
        <row r="2059">
          <cell r="B2059">
            <v>327002</v>
          </cell>
          <cell r="C2059" t="str">
            <v>Provisión para otros activos</v>
          </cell>
          <cell r="D2059">
            <v>0</v>
          </cell>
          <cell r="E2059">
            <v>0</v>
          </cell>
          <cell r="F2059">
            <v>0</v>
          </cell>
          <cell r="G2059">
            <v>0</v>
          </cell>
          <cell r="H2059">
            <v>0</v>
          </cell>
          <cell r="I2059">
            <v>0</v>
          </cell>
        </row>
        <row r="2060">
          <cell r="B2060">
            <v>327003</v>
          </cell>
          <cell r="C2060" t="str">
            <v>Depreciación de propiedades, planta y equipo</v>
          </cell>
          <cell r="D2060">
            <v>0</v>
          </cell>
          <cell r="E2060">
            <v>0</v>
          </cell>
          <cell r="F2060">
            <v>0</v>
          </cell>
          <cell r="G2060">
            <v>0</v>
          </cell>
          <cell r="H2060">
            <v>0</v>
          </cell>
          <cell r="I2060">
            <v>0</v>
          </cell>
        </row>
        <row r="2061">
          <cell r="B2061">
            <v>327004</v>
          </cell>
          <cell r="C2061" t="str">
            <v>Amortización de propiedades, planta y equipo</v>
          </cell>
          <cell r="D2061">
            <v>0</v>
          </cell>
          <cell r="E2061">
            <v>0</v>
          </cell>
          <cell r="F2061">
            <v>0</v>
          </cell>
          <cell r="G2061">
            <v>0</v>
          </cell>
          <cell r="H2061">
            <v>0</v>
          </cell>
          <cell r="I2061">
            <v>0</v>
          </cell>
        </row>
        <row r="2062">
          <cell r="B2062">
            <v>327005</v>
          </cell>
          <cell r="C2062" t="str">
            <v>Amortización de bienes de uso público</v>
          </cell>
          <cell r="D2062">
            <v>0</v>
          </cell>
          <cell r="E2062">
            <v>0</v>
          </cell>
          <cell r="F2062">
            <v>0</v>
          </cell>
          <cell r="G2062">
            <v>0</v>
          </cell>
          <cell r="H2062">
            <v>0</v>
          </cell>
          <cell r="I2062">
            <v>0</v>
          </cell>
        </row>
        <row r="2063">
          <cell r="B2063">
            <v>327006</v>
          </cell>
          <cell r="C2063" t="str">
            <v>Amortización de otros activos</v>
          </cell>
          <cell r="D2063">
            <v>0</v>
          </cell>
          <cell r="E2063">
            <v>0</v>
          </cell>
          <cell r="F2063">
            <v>0</v>
          </cell>
          <cell r="G2063">
            <v>0</v>
          </cell>
          <cell r="H2063">
            <v>0</v>
          </cell>
          <cell r="I2063">
            <v>0</v>
          </cell>
        </row>
        <row r="2064">
          <cell r="B2064">
            <v>400000</v>
          </cell>
          <cell r="C2064" t="str">
            <v>INGRESOS</v>
          </cell>
          <cell r="D2064">
            <v>0</v>
          </cell>
          <cell r="E2064">
            <v>881085750</v>
          </cell>
          <cell r="F2064">
            <v>135509063622.48001</v>
          </cell>
          <cell r="G2064">
            <v>134627977872.48001</v>
          </cell>
          <cell r="H2064">
            <v>0</v>
          </cell>
          <cell r="I2064">
            <v>134627977872.48001</v>
          </cell>
        </row>
        <row r="2065">
          <cell r="B2065">
            <v>410000</v>
          </cell>
          <cell r="C2065" t="str">
            <v>INGRESOS FISCALES</v>
          </cell>
          <cell r="D2065">
            <v>0</v>
          </cell>
          <cell r="E2065">
            <v>0</v>
          </cell>
          <cell r="F2065">
            <v>8196826767</v>
          </cell>
          <cell r="G2065">
            <v>8196826767</v>
          </cell>
          <cell r="H2065">
            <v>0</v>
          </cell>
          <cell r="I2065">
            <v>8196826767</v>
          </cell>
        </row>
        <row r="2066">
          <cell r="B2066">
            <v>410500</v>
          </cell>
          <cell r="C2066" t="str">
            <v>IMPUESTOS</v>
          </cell>
          <cell r="D2066">
            <v>0</v>
          </cell>
          <cell r="E2066">
            <v>0</v>
          </cell>
          <cell r="F2066">
            <v>0</v>
          </cell>
          <cell r="G2066">
            <v>0</v>
          </cell>
          <cell r="H2066">
            <v>0</v>
          </cell>
          <cell r="I2066">
            <v>0</v>
          </cell>
        </row>
        <row r="2067">
          <cell r="B2067">
            <v>410501</v>
          </cell>
          <cell r="C2067" t="str">
            <v>Impuesto sobre la renta y complementarios</v>
          </cell>
          <cell r="D2067">
            <v>0</v>
          </cell>
          <cell r="E2067">
            <v>0</v>
          </cell>
          <cell r="F2067">
            <v>0</v>
          </cell>
          <cell r="G2067">
            <v>0</v>
          </cell>
          <cell r="H2067">
            <v>0</v>
          </cell>
          <cell r="I2067">
            <v>0</v>
          </cell>
        </row>
        <row r="2068">
          <cell r="B2068">
            <v>410502</v>
          </cell>
          <cell r="C2068" t="str">
            <v>Impuesto de registro</v>
          </cell>
          <cell r="D2068">
            <v>0</v>
          </cell>
          <cell r="E2068">
            <v>0</v>
          </cell>
          <cell r="F2068">
            <v>0</v>
          </cell>
          <cell r="G2068">
            <v>0</v>
          </cell>
          <cell r="H2068">
            <v>0</v>
          </cell>
          <cell r="I2068">
            <v>0</v>
          </cell>
        </row>
        <row r="2069">
          <cell r="B2069">
            <v>410503</v>
          </cell>
          <cell r="C2069" t="str">
            <v>Impuesto sobre aduana y recargos</v>
          </cell>
          <cell r="D2069">
            <v>0</v>
          </cell>
          <cell r="E2069">
            <v>0</v>
          </cell>
          <cell r="F2069">
            <v>0</v>
          </cell>
          <cell r="G2069">
            <v>0</v>
          </cell>
          <cell r="H2069">
            <v>0</v>
          </cell>
          <cell r="I2069">
            <v>0</v>
          </cell>
        </row>
        <row r="2070">
          <cell r="B2070">
            <v>410504</v>
          </cell>
          <cell r="C2070" t="str">
            <v>Impuesto al valor agregado (IVA)</v>
          </cell>
          <cell r="D2070">
            <v>0</v>
          </cell>
          <cell r="E2070">
            <v>0</v>
          </cell>
          <cell r="F2070">
            <v>0</v>
          </cell>
          <cell r="G2070">
            <v>0</v>
          </cell>
          <cell r="H2070">
            <v>0</v>
          </cell>
          <cell r="I2070">
            <v>0</v>
          </cell>
        </row>
        <row r="2071">
          <cell r="B2071">
            <v>410507</v>
          </cell>
          <cell r="C2071" t="str">
            <v>Impuesto predial unificado</v>
          </cell>
          <cell r="D2071">
            <v>0</v>
          </cell>
          <cell r="E2071">
            <v>0</v>
          </cell>
          <cell r="F2071">
            <v>0</v>
          </cell>
          <cell r="G2071">
            <v>0</v>
          </cell>
          <cell r="H2071">
            <v>0</v>
          </cell>
          <cell r="I2071">
            <v>0</v>
          </cell>
        </row>
        <row r="2072">
          <cell r="B2072">
            <v>410508</v>
          </cell>
          <cell r="C2072" t="str">
            <v>Impuesto de industria y comercio</v>
          </cell>
          <cell r="D2072">
            <v>0</v>
          </cell>
          <cell r="E2072">
            <v>0</v>
          </cell>
          <cell r="F2072">
            <v>0</v>
          </cell>
          <cell r="G2072">
            <v>0</v>
          </cell>
          <cell r="H2072">
            <v>0</v>
          </cell>
          <cell r="I2072">
            <v>0</v>
          </cell>
        </row>
        <row r="2073">
          <cell r="B2073">
            <v>410509</v>
          </cell>
          <cell r="C2073" t="str">
            <v>Impuesto a la gasolina y ACPM</v>
          </cell>
          <cell r="D2073">
            <v>0</v>
          </cell>
          <cell r="E2073">
            <v>0</v>
          </cell>
          <cell r="F2073">
            <v>0</v>
          </cell>
          <cell r="G2073">
            <v>0</v>
          </cell>
          <cell r="H2073">
            <v>0</v>
          </cell>
          <cell r="I2073">
            <v>0</v>
          </cell>
        </row>
        <row r="2074">
          <cell r="B2074">
            <v>410511</v>
          </cell>
          <cell r="C2074" t="str">
            <v>Impuesto de timbre nacional</v>
          </cell>
          <cell r="D2074">
            <v>0</v>
          </cell>
          <cell r="E2074">
            <v>0</v>
          </cell>
          <cell r="F2074">
            <v>0</v>
          </cell>
          <cell r="G2074">
            <v>0</v>
          </cell>
          <cell r="H2074">
            <v>0</v>
          </cell>
          <cell r="I2074">
            <v>0</v>
          </cell>
        </row>
        <row r="2075">
          <cell r="B2075">
            <v>410512</v>
          </cell>
          <cell r="C2075" t="str">
            <v>Timbre sobre consulados en el exterior</v>
          </cell>
          <cell r="D2075">
            <v>0</v>
          </cell>
          <cell r="E2075">
            <v>0</v>
          </cell>
          <cell r="F2075">
            <v>0</v>
          </cell>
          <cell r="G2075">
            <v>0</v>
          </cell>
          <cell r="H2075">
            <v>0</v>
          </cell>
          <cell r="I2075">
            <v>0</v>
          </cell>
        </row>
        <row r="2076">
          <cell r="B2076">
            <v>410514</v>
          </cell>
          <cell r="C2076" t="str">
            <v>Impuesto de timbre nacional sobre salidas al exterior</v>
          </cell>
          <cell r="D2076">
            <v>0</v>
          </cell>
          <cell r="E2076">
            <v>0</v>
          </cell>
          <cell r="F2076">
            <v>0</v>
          </cell>
          <cell r="G2076">
            <v>0</v>
          </cell>
          <cell r="H2076">
            <v>0</v>
          </cell>
          <cell r="I2076">
            <v>0</v>
          </cell>
        </row>
        <row r="2077">
          <cell r="B2077">
            <v>410515</v>
          </cell>
          <cell r="C2077" t="str">
            <v>Impuesto de espectáculos públicos</v>
          </cell>
          <cell r="D2077">
            <v>0</v>
          </cell>
          <cell r="E2077">
            <v>0</v>
          </cell>
          <cell r="F2077">
            <v>0</v>
          </cell>
          <cell r="G2077">
            <v>0</v>
          </cell>
          <cell r="H2077">
            <v>0</v>
          </cell>
          <cell r="I2077">
            <v>0</v>
          </cell>
        </row>
        <row r="2078">
          <cell r="B2078">
            <v>410519</v>
          </cell>
          <cell r="C2078" t="str">
            <v>Impuesto de delineación urbana, estudios y aprobación de planos</v>
          </cell>
          <cell r="D2078">
            <v>0</v>
          </cell>
          <cell r="E2078">
            <v>0</v>
          </cell>
          <cell r="F2078">
            <v>0</v>
          </cell>
          <cell r="G2078">
            <v>0</v>
          </cell>
          <cell r="H2078">
            <v>0</v>
          </cell>
          <cell r="I2078">
            <v>0</v>
          </cell>
        </row>
        <row r="2079">
          <cell r="B2079">
            <v>410521</v>
          </cell>
          <cell r="C2079" t="str">
            <v>Impuesto de avisos, tableros y vallas</v>
          </cell>
          <cell r="D2079">
            <v>0</v>
          </cell>
          <cell r="E2079">
            <v>0</v>
          </cell>
          <cell r="F2079">
            <v>0</v>
          </cell>
          <cell r="G2079">
            <v>0</v>
          </cell>
          <cell r="H2079">
            <v>0</v>
          </cell>
          <cell r="I2079">
            <v>0</v>
          </cell>
        </row>
        <row r="2080">
          <cell r="B2080">
            <v>410522</v>
          </cell>
          <cell r="C2080" t="str">
            <v>Impuesto al consumo de tabaco y cigarrillos</v>
          </cell>
          <cell r="D2080">
            <v>0</v>
          </cell>
          <cell r="E2080">
            <v>0</v>
          </cell>
          <cell r="F2080">
            <v>0</v>
          </cell>
          <cell r="G2080">
            <v>0</v>
          </cell>
          <cell r="H2080">
            <v>0</v>
          </cell>
          <cell r="I2080">
            <v>0</v>
          </cell>
        </row>
        <row r="2081">
          <cell r="B2081">
            <v>410523</v>
          </cell>
          <cell r="C2081" t="str">
            <v>Impuesto al consumo de licores, vinos, aperitivos y similares o participación porcentual</v>
          </cell>
          <cell r="D2081">
            <v>0</v>
          </cell>
          <cell r="E2081">
            <v>0</v>
          </cell>
          <cell r="F2081">
            <v>0</v>
          </cell>
          <cell r="G2081">
            <v>0</v>
          </cell>
          <cell r="H2081">
            <v>0</v>
          </cell>
          <cell r="I2081">
            <v>0</v>
          </cell>
        </row>
        <row r="2082">
          <cell r="B2082">
            <v>410524</v>
          </cell>
          <cell r="C2082" t="str">
            <v>Impuesto al consumo de cerveza</v>
          </cell>
          <cell r="D2082">
            <v>0</v>
          </cell>
          <cell r="E2082">
            <v>0</v>
          </cell>
          <cell r="F2082">
            <v>0</v>
          </cell>
          <cell r="G2082">
            <v>0</v>
          </cell>
          <cell r="H2082">
            <v>0</v>
          </cell>
          <cell r="I2082">
            <v>0</v>
          </cell>
        </row>
        <row r="2083">
          <cell r="B2083">
            <v>410526</v>
          </cell>
          <cell r="C2083" t="str">
            <v>Impuesto a degüello de ganado mayor</v>
          </cell>
          <cell r="D2083">
            <v>0</v>
          </cell>
          <cell r="E2083">
            <v>0</v>
          </cell>
          <cell r="F2083">
            <v>0</v>
          </cell>
          <cell r="G2083">
            <v>0</v>
          </cell>
          <cell r="H2083">
            <v>0</v>
          </cell>
          <cell r="I2083">
            <v>0</v>
          </cell>
        </row>
        <row r="2084">
          <cell r="B2084">
            <v>410527</v>
          </cell>
          <cell r="C2084" t="str">
            <v>Impuesto a degüello de ganado menor</v>
          </cell>
          <cell r="D2084">
            <v>0</v>
          </cell>
          <cell r="E2084">
            <v>0</v>
          </cell>
          <cell r="F2084">
            <v>0</v>
          </cell>
          <cell r="G2084">
            <v>0</v>
          </cell>
          <cell r="H2084">
            <v>0</v>
          </cell>
          <cell r="I2084">
            <v>0</v>
          </cell>
        </row>
        <row r="2085">
          <cell r="B2085">
            <v>410528</v>
          </cell>
          <cell r="C2085" t="str">
            <v>Impuestos de rifas, apuestas y juegos permitidos</v>
          </cell>
          <cell r="D2085">
            <v>0</v>
          </cell>
          <cell r="E2085">
            <v>0</v>
          </cell>
          <cell r="F2085">
            <v>0</v>
          </cell>
          <cell r="G2085">
            <v>0</v>
          </cell>
          <cell r="H2085">
            <v>0</v>
          </cell>
          <cell r="I2085">
            <v>0</v>
          </cell>
        </row>
        <row r="2086">
          <cell r="B2086">
            <v>410533</v>
          </cell>
          <cell r="C2086" t="str">
            <v>Impuesto sobre vehículos automotores</v>
          </cell>
          <cell r="D2086">
            <v>0</v>
          </cell>
          <cell r="E2086">
            <v>0</v>
          </cell>
          <cell r="F2086">
            <v>0</v>
          </cell>
          <cell r="G2086">
            <v>0</v>
          </cell>
          <cell r="H2086">
            <v>0</v>
          </cell>
          <cell r="I2086">
            <v>0</v>
          </cell>
        </row>
        <row r="2087">
          <cell r="B2087">
            <v>410535</v>
          </cell>
          <cell r="C2087" t="str">
            <v>Sobretasa a la gasolina</v>
          </cell>
          <cell r="D2087">
            <v>0</v>
          </cell>
          <cell r="E2087">
            <v>0</v>
          </cell>
          <cell r="F2087">
            <v>0</v>
          </cell>
          <cell r="G2087">
            <v>0</v>
          </cell>
          <cell r="H2087">
            <v>0</v>
          </cell>
          <cell r="I2087">
            <v>0</v>
          </cell>
        </row>
        <row r="2088">
          <cell r="B2088">
            <v>410536</v>
          </cell>
          <cell r="C2088" t="str">
            <v>Sobretasa al ACPM</v>
          </cell>
          <cell r="D2088">
            <v>0</v>
          </cell>
          <cell r="E2088">
            <v>0</v>
          </cell>
          <cell r="F2088">
            <v>0</v>
          </cell>
          <cell r="G2088">
            <v>0</v>
          </cell>
          <cell r="H2088">
            <v>0</v>
          </cell>
          <cell r="I2088">
            <v>0</v>
          </cell>
        </row>
        <row r="2089">
          <cell r="B2089">
            <v>410539</v>
          </cell>
          <cell r="C2089" t="str">
            <v>Impuesto a la explotación de oro, plata y platino</v>
          </cell>
          <cell r="D2089">
            <v>0</v>
          </cell>
          <cell r="E2089">
            <v>0</v>
          </cell>
          <cell r="F2089">
            <v>0</v>
          </cell>
          <cell r="G2089">
            <v>0</v>
          </cell>
          <cell r="H2089">
            <v>0</v>
          </cell>
          <cell r="I2089">
            <v>0</v>
          </cell>
        </row>
        <row r="2090">
          <cell r="B2090">
            <v>410540</v>
          </cell>
          <cell r="C2090" t="str">
            <v>Impuestos sociales sobre las armas de fuego y las municiones y explosivos</v>
          </cell>
          <cell r="D2090">
            <v>0</v>
          </cell>
          <cell r="E2090">
            <v>0</v>
          </cell>
          <cell r="F2090">
            <v>0</v>
          </cell>
          <cell r="G2090">
            <v>0</v>
          </cell>
          <cell r="H2090">
            <v>0</v>
          </cell>
          <cell r="I2090">
            <v>0</v>
          </cell>
        </row>
        <row r="2091">
          <cell r="B2091">
            <v>410541</v>
          </cell>
          <cell r="C2091" t="str">
            <v>Impuesto a las ventas por el sistema de clubes</v>
          </cell>
          <cell r="D2091">
            <v>0</v>
          </cell>
          <cell r="E2091">
            <v>0</v>
          </cell>
          <cell r="F2091">
            <v>0</v>
          </cell>
          <cell r="G2091">
            <v>0</v>
          </cell>
          <cell r="H2091">
            <v>0</v>
          </cell>
          <cell r="I2091">
            <v>0</v>
          </cell>
        </row>
        <row r="2092">
          <cell r="B2092">
            <v>410542</v>
          </cell>
          <cell r="C2092" t="str">
            <v>Impuesto por la ocupación de vías</v>
          </cell>
          <cell r="D2092">
            <v>0</v>
          </cell>
          <cell r="E2092">
            <v>0</v>
          </cell>
          <cell r="F2092">
            <v>0</v>
          </cell>
          <cell r="G2092">
            <v>0</v>
          </cell>
          <cell r="H2092">
            <v>0</v>
          </cell>
          <cell r="I2092">
            <v>0</v>
          </cell>
        </row>
        <row r="2093">
          <cell r="B2093">
            <v>410543</v>
          </cell>
          <cell r="C2093" t="str">
            <v>Impuesto por el uso del subsuelo</v>
          </cell>
          <cell r="D2093">
            <v>0</v>
          </cell>
          <cell r="E2093">
            <v>0</v>
          </cell>
          <cell r="F2093">
            <v>0</v>
          </cell>
          <cell r="G2093">
            <v>0</v>
          </cell>
          <cell r="H2093">
            <v>0</v>
          </cell>
          <cell r="I2093">
            <v>0</v>
          </cell>
        </row>
        <row r="2094">
          <cell r="B2094">
            <v>410545</v>
          </cell>
          <cell r="C2094" t="str">
            <v>Impuesto sobre el servicio de alumbrado público</v>
          </cell>
          <cell r="D2094">
            <v>0</v>
          </cell>
          <cell r="E2094">
            <v>0</v>
          </cell>
          <cell r="F2094">
            <v>0</v>
          </cell>
          <cell r="G2094">
            <v>0</v>
          </cell>
          <cell r="H2094">
            <v>0</v>
          </cell>
          <cell r="I2094">
            <v>0</v>
          </cell>
        </row>
        <row r="2095">
          <cell r="B2095">
            <v>410546</v>
          </cell>
          <cell r="C2095" t="str">
            <v>Impuesto a ganadores sorteos ordinarios</v>
          </cell>
          <cell r="D2095">
            <v>0</v>
          </cell>
          <cell r="E2095">
            <v>0</v>
          </cell>
          <cell r="F2095">
            <v>0</v>
          </cell>
          <cell r="G2095">
            <v>0</v>
          </cell>
          <cell r="H2095">
            <v>0</v>
          </cell>
          <cell r="I2095">
            <v>0</v>
          </cell>
        </row>
        <row r="2096">
          <cell r="B2096">
            <v>410547</v>
          </cell>
          <cell r="C2096" t="str">
            <v>Impuesto a ganadores sorteos extraordinarios</v>
          </cell>
          <cell r="D2096">
            <v>0</v>
          </cell>
          <cell r="E2096">
            <v>0</v>
          </cell>
          <cell r="F2096">
            <v>0</v>
          </cell>
          <cell r="G2096">
            <v>0</v>
          </cell>
          <cell r="H2096">
            <v>0</v>
          </cell>
          <cell r="I2096">
            <v>0</v>
          </cell>
        </row>
        <row r="2097">
          <cell r="B2097">
            <v>410548</v>
          </cell>
          <cell r="C2097" t="str">
            <v>Impuesto a loterías foráneas</v>
          </cell>
          <cell r="D2097">
            <v>0</v>
          </cell>
          <cell r="E2097">
            <v>0</v>
          </cell>
          <cell r="F2097">
            <v>0</v>
          </cell>
          <cell r="G2097">
            <v>0</v>
          </cell>
          <cell r="H2097">
            <v>0</v>
          </cell>
          <cell r="I2097">
            <v>0</v>
          </cell>
        </row>
        <row r="2098">
          <cell r="B2098">
            <v>410549</v>
          </cell>
          <cell r="C2098" t="str">
            <v>IVA de licores a productores</v>
          </cell>
          <cell r="D2098">
            <v>0</v>
          </cell>
          <cell r="E2098">
            <v>0</v>
          </cell>
          <cell r="F2098">
            <v>0</v>
          </cell>
          <cell r="G2098">
            <v>0</v>
          </cell>
          <cell r="H2098">
            <v>0</v>
          </cell>
          <cell r="I2098">
            <v>0</v>
          </cell>
        </row>
        <row r="2099">
          <cell r="B2099">
            <v>410551</v>
          </cell>
          <cell r="C2099" t="str">
            <v>Impuesto a la venta de cerveza 8%</v>
          </cell>
          <cell r="D2099">
            <v>0</v>
          </cell>
          <cell r="E2099">
            <v>0</v>
          </cell>
          <cell r="F2099">
            <v>0</v>
          </cell>
          <cell r="G2099">
            <v>0</v>
          </cell>
          <cell r="H2099">
            <v>0</v>
          </cell>
          <cell r="I2099">
            <v>0</v>
          </cell>
        </row>
        <row r="2100">
          <cell r="B2100">
            <v>410552</v>
          </cell>
          <cell r="C2100" t="str">
            <v>Gravamen a los movimientos financieros</v>
          </cell>
          <cell r="D2100">
            <v>0</v>
          </cell>
          <cell r="E2100">
            <v>0</v>
          </cell>
          <cell r="F2100">
            <v>0</v>
          </cell>
          <cell r="G2100">
            <v>0</v>
          </cell>
          <cell r="H2100">
            <v>0</v>
          </cell>
          <cell r="I2100">
            <v>0</v>
          </cell>
        </row>
        <row r="2101">
          <cell r="B2101">
            <v>410553</v>
          </cell>
          <cell r="C2101" t="str">
            <v>Impuesto unificado de azar y espectáculos</v>
          </cell>
          <cell r="D2101">
            <v>0</v>
          </cell>
          <cell r="E2101">
            <v>0</v>
          </cell>
          <cell r="F2101">
            <v>0</v>
          </cell>
          <cell r="G2101">
            <v>0</v>
          </cell>
          <cell r="H2101">
            <v>0</v>
          </cell>
          <cell r="I2101">
            <v>0</v>
          </cell>
        </row>
        <row r="2102">
          <cell r="B2102">
            <v>410554</v>
          </cell>
          <cell r="C2102" t="str">
            <v>Impuesto para preservar la seguridad democrática</v>
          </cell>
          <cell r="D2102">
            <v>0</v>
          </cell>
          <cell r="E2102">
            <v>0</v>
          </cell>
          <cell r="F2102">
            <v>0</v>
          </cell>
          <cell r="G2102">
            <v>0</v>
          </cell>
          <cell r="H2102">
            <v>0</v>
          </cell>
          <cell r="I2102">
            <v>0</v>
          </cell>
        </row>
        <row r="2103">
          <cell r="B2103">
            <v>410555</v>
          </cell>
          <cell r="C2103" t="str">
            <v>Impuesto al patrimonio</v>
          </cell>
          <cell r="D2103">
            <v>0</v>
          </cell>
          <cell r="E2103">
            <v>0</v>
          </cell>
          <cell r="F2103">
            <v>0</v>
          </cell>
          <cell r="G2103">
            <v>0</v>
          </cell>
          <cell r="H2103">
            <v>0</v>
          </cell>
          <cell r="I2103">
            <v>0</v>
          </cell>
        </row>
        <row r="2104">
          <cell r="B2104">
            <v>410556</v>
          </cell>
          <cell r="C2104" t="str">
            <v>Impuesto sobre los remates</v>
          </cell>
          <cell r="D2104">
            <v>0</v>
          </cell>
          <cell r="E2104">
            <v>0</v>
          </cell>
          <cell r="F2104">
            <v>0</v>
          </cell>
          <cell r="G2104">
            <v>0</v>
          </cell>
          <cell r="H2104">
            <v>0</v>
          </cell>
          <cell r="I2104">
            <v>0</v>
          </cell>
        </row>
        <row r="2105">
          <cell r="B2105">
            <v>410557</v>
          </cell>
          <cell r="C2105" t="str">
            <v>Impuesto con destino al turismo</v>
          </cell>
          <cell r="D2105">
            <v>0</v>
          </cell>
          <cell r="E2105">
            <v>0</v>
          </cell>
          <cell r="F2105">
            <v>0</v>
          </cell>
          <cell r="G2105">
            <v>0</v>
          </cell>
          <cell r="H2105">
            <v>0</v>
          </cell>
          <cell r="I2105">
            <v>0</v>
          </cell>
        </row>
        <row r="2106">
          <cell r="B2106">
            <v>410558</v>
          </cell>
          <cell r="C2106" t="str">
            <v>Impuesto a publicidad exterior visual</v>
          </cell>
          <cell r="D2106">
            <v>0</v>
          </cell>
          <cell r="E2106">
            <v>0</v>
          </cell>
          <cell r="F2106">
            <v>0</v>
          </cell>
          <cell r="G2106">
            <v>0</v>
          </cell>
          <cell r="H2106">
            <v>0</v>
          </cell>
          <cell r="I2106">
            <v>0</v>
          </cell>
        </row>
        <row r="2107">
          <cell r="B2107">
            <v>410559</v>
          </cell>
          <cell r="C2107" t="str">
            <v>Impuesto de circulación y tránsito</v>
          </cell>
          <cell r="D2107">
            <v>0</v>
          </cell>
          <cell r="E2107">
            <v>0</v>
          </cell>
          <cell r="F2107">
            <v>0</v>
          </cell>
          <cell r="G2107">
            <v>0</v>
          </cell>
          <cell r="H2107">
            <v>0</v>
          </cell>
          <cell r="I2107">
            <v>0</v>
          </cell>
        </row>
        <row r="2108">
          <cell r="B2108">
            <v>410560</v>
          </cell>
          <cell r="C2108" t="str">
            <v>Impuesto de transporte de hidrocarburos</v>
          </cell>
          <cell r="D2108">
            <v>0</v>
          </cell>
          <cell r="E2108">
            <v>0</v>
          </cell>
          <cell r="F2108">
            <v>0</v>
          </cell>
          <cell r="G2108">
            <v>0</v>
          </cell>
          <cell r="H2108">
            <v>0</v>
          </cell>
          <cell r="I2108">
            <v>0</v>
          </cell>
        </row>
        <row r="2109">
          <cell r="B2109">
            <v>410561</v>
          </cell>
          <cell r="C2109" t="str">
            <v>Impuesto sobre telégrafos y teléfonos urbanos</v>
          </cell>
          <cell r="D2109">
            <v>0</v>
          </cell>
          <cell r="E2109">
            <v>0</v>
          </cell>
          <cell r="F2109">
            <v>0</v>
          </cell>
          <cell r="G2109">
            <v>0</v>
          </cell>
          <cell r="H2109">
            <v>0</v>
          </cell>
          <cell r="I2109">
            <v>0</v>
          </cell>
        </row>
        <row r="2110">
          <cell r="B2110">
            <v>410562</v>
          </cell>
          <cell r="C2110" t="str">
            <v>Sobretasa bomberil</v>
          </cell>
          <cell r="D2110">
            <v>0</v>
          </cell>
          <cell r="E2110">
            <v>0</v>
          </cell>
          <cell r="F2110">
            <v>0</v>
          </cell>
          <cell r="G2110">
            <v>0</v>
          </cell>
          <cell r="H2110">
            <v>0</v>
          </cell>
          <cell r="I2110">
            <v>0</v>
          </cell>
        </row>
        <row r="2111">
          <cell r="B2111">
            <v>410564</v>
          </cell>
          <cell r="C2111" t="str">
            <v>Impuesto nacional al consumo</v>
          </cell>
          <cell r="D2111">
            <v>0</v>
          </cell>
          <cell r="E2111">
            <v>0</v>
          </cell>
          <cell r="F2111">
            <v>0</v>
          </cell>
          <cell r="G2111">
            <v>0</v>
          </cell>
          <cell r="H2111">
            <v>0</v>
          </cell>
          <cell r="I2111">
            <v>0</v>
          </cell>
        </row>
        <row r="2112">
          <cell r="B2112">
            <v>410565</v>
          </cell>
          <cell r="C2112" t="str">
            <v>Impuesto nacional a la gasolina y al ACPM</v>
          </cell>
          <cell r="D2112">
            <v>0</v>
          </cell>
          <cell r="E2112">
            <v>0</v>
          </cell>
          <cell r="F2112">
            <v>0</v>
          </cell>
          <cell r="G2112">
            <v>0</v>
          </cell>
          <cell r="H2112">
            <v>0</v>
          </cell>
          <cell r="I2112">
            <v>0</v>
          </cell>
        </row>
        <row r="2113">
          <cell r="B2113">
            <v>410566</v>
          </cell>
          <cell r="C2113" t="str">
            <v>Impuesto a la riqueza</v>
          </cell>
          <cell r="D2113">
            <v>0</v>
          </cell>
          <cell r="E2113">
            <v>0</v>
          </cell>
          <cell r="F2113">
            <v>0</v>
          </cell>
          <cell r="G2113">
            <v>0</v>
          </cell>
          <cell r="H2113">
            <v>0</v>
          </cell>
          <cell r="I2113">
            <v>0</v>
          </cell>
        </row>
        <row r="2114">
          <cell r="B2114">
            <v>410567</v>
          </cell>
          <cell r="C2114" t="str">
            <v>Impuesto complementario de normalización tributaria al impuesto a la riqueza</v>
          </cell>
          <cell r="D2114">
            <v>0</v>
          </cell>
          <cell r="E2114">
            <v>0</v>
          </cell>
          <cell r="F2114">
            <v>0</v>
          </cell>
          <cell r="G2114">
            <v>0</v>
          </cell>
          <cell r="H2114">
            <v>0</v>
          </cell>
          <cell r="I2114">
            <v>0</v>
          </cell>
        </row>
        <row r="2115">
          <cell r="B2115">
            <v>410569</v>
          </cell>
          <cell r="C2115" t="str">
            <v>Sobretasa al consumo de cigarrillos y tabaco elaborado</v>
          </cell>
          <cell r="D2115">
            <v>0</v>
          </cell>
          <cell r="E2115">
            <v>0</v>
          </cell>
          <cell r="F2115">
            <v>0</v>
          </cell>
          <cell r="G2115">
            <v>0</v>
          </cell>
          <cell r="H2115">
            <v>0</v>
          </cell>
          <cell r="I2115">
            <v>0</v>
          </cell>
        </row>
        <row r="2116">
          <cell r="B2116">
            <v>410570</v>
          </cell>
          <cell r="C2116" t="str">
            <v>Sobretasa al impuesto sobre la renta y complementarios</v>
          </cell>
          <cell r="D2116">
            <v>0</v>
          </cell>
          <cell r="E2116">
            <v>0</v>
          </cell>
          <cell r="F2116">
            <v>0</v>
          </cell>
          <cell r="G2116">
            <v>0</v>
          </cell>
          <cell r="H2116">
            <v>0</v>
          </cell>
          <cell r="I2116">
            <v>0</v>
          </cell>
        </row>
        <row r="2117">
          <cell r="B2117">
            <v>410575</v>
          </cell>
          <cell r="C2117" t="str">
            <v>Otros impuestos nacionales</v>
          </cell>
          <cell r="D2117">
            <v>0</v>
          </cell>
          <cell r="E2117">
            <v>0</v>
          </cell>
          <cell r="F2117">
            <v>0</v>
          </cell>
          <cell r="G2117">
            <v>0</v>
          </cell>
          <cell r="H2117">
            <v>0</v>
          </cell>
          <cell r="I2117">
            <v>0</v>
          </cell>
        </row>
        <row r="2118">
          <cell r="B2118">
            <v>410580</v>
          </cell>
          <cell r="C2118" t="str">
            <v>Otros impuestos departamentales</v>
          </cell>
          <cell r="D2118">
            <v>0</v>
          </cell>
          <cell r="E2118">
            <v>0</v>
          </cell>
          <cell r="F2118">
            <v>0</v>
          </cell>
          <cell r="G2118">
            <v>0</v>
          </cell>
          <cell r="H2118">
            <v>0</v>
          </cell>
          <cell r="I2118">
            <v>0</v>
          </cell>
        </row>
        <row r="2119">
          <cell r="B2119">
            <v>410585</v>
          </cell>
          <cell r="C2119" t="str">
            <v>Otros impuestos municipales</v>
          </cell>
          <cell r="D2119">
            <v>0</v>
          </cell>
          <cell r="E2119">
            <v>0</v>
          </cell>
          <cell r="F2119">
            <v>0</v>
          </cell>
          <cell r="G2119">
            <v>0</v>
          </cell>
          <cell r="H2119">
            <v>0</v>
          </cell>
          <cell r="I2119">
            <v>0</v>
          </cell>
        </row>
        <row r="2120">
          <cell r="B2120">
            <v>410590</v>
          </cell>
          <cell r="C2120" t="str">
            <v>Otros impuestos distritales</v>
          </cell>
          <cell r="D2120">
            <v>0</v>
          </cell>
          <cell r="E2120">
            <v>0</v>
          </cell>
          <cell r="F2120">
            <v>0</v>
          </cell>
          <cell r="G2120">
            <v>0</v>
          </cell>
          <cell r="H2120">
            <v>0</v>
          </cell>
          <cell r="I2120">
            <v>0</v>
          </cell>
        </row>
        <row r="2121">
          <cell r="B2121">
            <v>411000</v>
          </cell>
          <cell r="C2121" t="str">
            <v>CONTRIBUCIONES, TASAS E INGRESOS NO TRIBUTARIOS</v>
          </cell>
          <cell r="D2121">
            <v>0</v>
          </cell>
          <cell r="E2121">
            <v>0</v>
          </cell>
          <cell r="F2121">
            <v>8196826767</v>
          </cell>
          <cell r="G2121">
            <v>8196826767</v>
          </cell>
          <cell r="H2121">
            <v>0</v>
          </cell>
          <cell r="I2121">
            <v>8196826767</v>
          </cell>
        </row>
        <row r="2122">
          <cell r="B2122">
            <v>411001</v>
          </cell>
          <cell r="C2122" t="str">
            <v>Tasas</v>
          </cell>
          <cell r="D2122">
            <v>0</v>
          </cell>
          <cell r="E2122">
            <v>0</v>
          </cell>
          <cell r="F2122">
            <v>0</v>
          </cell>
          <cell r="G2122">
            <v>0</v>
          </cell>
          <cell r="H2122">
            <v>0</v>
          </cell>
          <cell r="I2122">
            <v>0</v>
          </cell>
        </row>
        <row r="2123">
          <cell r="B2123">
            <v>411002</v>
          </cell>
          <cell r="C2123" t="str">
            <v>Multas</v>
          </cell>
          <cell r="D2123">
            <v>0</v>
          </cell>
          <cell r="E2123">
            <v>0</v>
          </cell>
          <cell r="F2123">
            <v>431022323</v>
          </cell>
          <cell r="G2123">
            <v>431022323</v>
          </cell>
          <cell r="H2123">
            <v>0</v>
          </cell>
          <cell r="I2123">
            <v>431022323</v>
          </cell>
        </row>
        <row r="2124">
          <cell r="B2124">
            <v>411003</v>
          </cell>
          <cell r="C2124" t="str">
            <v>Intereses</v>
          </cell>
          <cell r="D2124">
            <v>0</v>
          </cell>
          <cell r="E2124">
            <v>0</v>
          </cell>
          <cell r="F2124">
            <v>0</v>
          </cell>
          <cell r="G2124">
            <v>0</v>
          </cell>
          <cell r="H2124">
            <v>0</v>
          </cell>
          <cell r="I2124">
            <v>0</v>
          </cell>
        </row>
        <row r="2125">
          <cell r="B2125">
            <v>411004</v>
          </cell>
          <cell r="C2125" t="str">
            <v>Sanciones</v>
          </cell>
          <cell r="D2125">
            <v>0</v>
          </cell>
          <cell r="E2125">
            <v>0</v>
          </cell>
          <cell r="F2125">
            <v>0</v>
          </cell>
          <cell r="G2125">
            <v>0</v>
          </cell>
          <cell r="H2125">
            <v>0</v>
          </cell>
          <cell r="I2125">
            <v>0</v>
          </cell>
        </row>
        <row r="2126">
          <cell r="B2126">
            <v>411011</v>
          </cell>
          <cell r="C2126" t="str">
            <v>Peajes</v>
          </cell>
          <cell r="D2126">
            <v>0</v>
          </cell>
          <cell r="E2126">
            <v>0</v>
          </cell>
          <cell r="F2126">
            <v>0</v>
          </cell>
          <cell r="G2126">
            <v>0</v>
          </cell>
          <cell r="H2126">
            <v>0</v>
          </cell>
          <cell r="I2126">
            <v>0</v>
          </cell>
        </row>
        <row r="2127">
          <cell r="B2127">
            <v>411014</v>
          </cell>
          <cell r="C2127" t="str">
            <v>Tarifa pro desarrollo</v>
          </cell>
          <cell r="D2127">
            <v>0</v>
          </cell>
          <cell r="E2127">
            <v>0</v>
          </cell>
          <cell r="F2127">
            <v>0</v>
          </cell>
          <cell r="G2127">
            <v>0</v>
          </cell>
          <cell r="H2127">
            <v>0</v>
          </cell>
          <cell r="I2127">
            <v>0</v>
          </cell>
        </row>
        <row r="2128">
          <cell r="B2128">
            <v>411015</v>
          </cell>
          <cell r="C2128" t="str">
            <v>Inscripciones</v>
          </cell>
          <cell r="D2128">
            <v>0</v>
          </cell>
          <cell r="E2128">
            <v>0</v>
          </cell>
          <cell r="F2128">
            <v>0</v>
          </cell>
          <cell r="G2128">
            <v>0</v>
          </cell>
          <cell r="H2128">
            <v>0</v>
          </cell>
          <cell r="I2128">
            <v>0</v>
          </cell>
        </row>
        <row r="2129">
          <cell r="B2129">
            <v>411017</v>
          </cell>
          <cell r="C2129" t="str">
            <v>Formularios y especies valoradas</v>
          </cell>
          <cell r="D2129">
            <v>0</v>
          </cell>
          <cell r="E2129">
            <v>0</v>
          </cell>
          <cell r="F2129">
            <v>0</v>
          </cell>
          <cell r="G2129">
            <v>0</v>
          </cell>
          <cell r="H2129">
            <v>0</v>
          </cell>
          <cell r="I2129">
            <v>0</v>
          </cell>
        </row>
        <row r="2130">
          <cell r="B2130">
            <v>411018</v>
          </cell>
          <cell r="C2130" t="str">
            <v>Tarifa pro electrificación rural</v>
          </cell>
          <cell r="D2130">
            <v>0</v>
          </cell>
          <cell r="E2130">
            <v>0</v>
          </cell>
          <cell r="F2130">
            <v>0</v>
          </cell>
          <cell r="G2130">
            <v>0</v>
          </cell>
          <cell r="H2130">
            <v>0</v>
          </cell>
          <cell r="I2130">
            <v>0</v>
          </cell>
        </row>
        <row r="2131">
          <cell r="B2131">
            <v>411022</v>
          </cell>
          <cell r="C2131" t="str">
            <v>Ingresos contraprestación ICEL- CORELCA</v>
          </cell>
          <cell r="D2131">
            <v>0</v>
          </cell>
          <cell r="E2131">
            <v>0</v>
          </cell>
          <cell r="F2131">
            <v>0</v>
          </cell>
          <cell r="G2131">
            <v>0</v>
          </cell>
          <cell r="H2131">
            <v>0</v>
          </cell>
          <cell r="I2131">
            <v>0</v>
          </cell>
        </row>
        <row r="2132">
          <cell r="B2132">
            <v>411023</v>
          </cell>
          <cell r="C2132" t="str">
            <v>Extensión telefonía celular</v>
          </cell>
          <cell r="D2132">
            <v>0</v>
          </cell>
          <cell r="E2132">
            <v>0</v>
          </cell>
          <cell r="F2132">
            <v>0</v>
          </cell>
          <cell r="G2132">
            <v>0</v>
          </cell>
          <cell r="H2132">
            <v>0</v>
          </cell>
          <cell r="I2132">
            <v>0</v>
          </cell>
        </row>
        <row r="2133">
          <cell r="B2133">
            <v>411025</v>
          </cell>
          <cell r="C2133" t="str">
            <v>Participación en el transporte por oleoductos</v>
          </cell>
          <cell r="D2133">
            <v>0</v>
          </cell>
          <cell r="E2133">
            <v>0</v>
          </cell>
          <cell r="F2133">
            <v>0</v>
          </cell>
          <cell r="G2133">
            <v>0</v>
          </cell>
          <cell r="H2133">
            <v>0</v>
          </cell>
          <cell r="I2133">
            <v>0</v>
          </cell>
        </row>
        <row r="2134">
          <cell r="B2134">
            <v>411027</v>
          </cell>
          <cell r="C2134" t="str">
            <v>Estampillas</v>
          </cell>
          <cell r="D2134">
            <v>0</v>
          </cell>
          <cell r="E2134">
            <v>0</v>
          </cell>
          <cell r="F2134">
            <v>0</v>
          </cell>
          <cell r="G2134">
            <v>0</v>
          </cell>
          <cell r="H2134">
            <v>0</v>
          </cell>
          <cell r="I2134">
            <v>0</v>
          </cell>
        </row>
        <row r="2135">
          <cell r="B2135">
            <v>411028</v>
          </cell>
          <cell r="C2135" t="str">
            <v>Patentes</v>
          </cell>
          <cell r="D2135">
            <v>0</v>
          </cell>
          <cell r="E2135">
            <v>0</v>
          </cell>
          <cell r="F2135">
            <v>0</v>
          </cell>
          <cell r="G2135">
            <v>0</v>
          </cell>
          <cell r="H2135">
            <v>0</v>
          </cell>
          <cell r="I2135">
            <v>0</v>
          </cell>
        </row>
        <row r="2136">
          <cell r="B2136">
            <v>411032</v>
          </cell>
          <cell r="C2136" t="str">
            <v>Publicaciones</v>
          </cell>
          <cell r="D2136">
            <v>0</v>
          </cell>
          <cell r="E2136">
            <v>0</v>
          </cell>
          <cell r="F2136">
            <v>0</v>
          </cell>
          <cell r="G2136">
            <v>0</v>
          </cell>
          <cell r="H2136">
            <v>0</v>
          </cell>
          <cell r="I2136">
            <v>0</v>
          </cell>
        </row>
        <row r="2137">
          <cell r="B2137">
            <v>411034</v>
          </cell>
          <cell r="C2137" t="str">
            <v>Derechos de tránsito</v>
          </cell>
          <cell r="D2137">
            <v>0</v>
          </cell>
          <cell r="E2137">
            <v>0</v>
          </cell>
          <cell r="F2137">
            <v>0</v>
          </cell>
          <cell r="G2137">
            <v>0</v>
          </cell>
          <cell r="H2137">
            <v>0</v>
          </cell>
          <cell r="I2137">
            <v>0</v>
          </cell>
        </row>
        <row r="2138">
          <cell r="B2138">
            <v>411045</v>
          </cell>
          <cell r="C2138" t="str">
            <v>Cuotas de sostenimiento</v>
          </cell>
          <cell r="D2138">
            <v>0</v>
          </cell>
          <cell r="E2138">
            <v>0</v>
          </cell>
          <cell r="F2138">
            <v>0</v>
          </cell>
          <cell r="G2138">
            <v>0</v>
          </cell>
          <cell r="H2138">
            <v>0</v>
          </cell>
          <cell r="I2138">
            <v>0</v>
          </cell>
        </row>
        <row r="2139">
          <cell r="B2139">
            <v>411046</v>
          </cell>
          <cell r="C2139" t="str">
            <v>Licencias</v>
          </cell>
          <cell r="D2139">
            <v>0</v>
          </cell>
          <cell r="E2139">
            <v>0</v>
          </cell>
          <cell r="F2139">
            <v>0</v>
          </cell>
          <cell r="G2139">
            <v>0</v>
          </cell>
          <cell r="H2139">
            <v>0</v>
          </cell>
          <cell r="I2139">
            <v>0</v>
          </cell>
        </row>
        <row r="2140">
          <cell r="B2140">
            <v>411048</v>
          </cell>
          <cell r="C2140" t="str">
            <v>Registro y salvoconducto</v>
          </cell>
          <cell r="D2140">
            <v>0</v>
          </cell>
          <cell r="E2140">
            <v>0</v>
          </cell>
          <cell r="F2140">
            <v>0</v>
          </cell>
          <cell r="G2140">
            <v>0</v>
          </cell>
          <cell r="H2140">
            <v>0</v>
          </cell>
          <cell r="I2140">
            <v>0</v>
          </cell>
        </row>
        <row r="2141">
          <cell r="B2141">
            <v>411054</v>
          </cell>
          <cell r="C2141" t="str">
            <v>Matrículas de vehículos</v>
          </cell>
          <cell r="D2141">
            <v>0</v>
          </cell>
          <cell r="E2141">
            <v>0</v>
          </cell>
          <cell r="F2141">
            <v>0</v>
          </cell>
          <cell r="G2141">
            <v>0</v>
          </cell>
          <cell r="H2141">
            <v>0</v>
          </cell>
          <cell r="I2141">
            <v>0</v>
          </cell>
        </row>
        <row r="2142">
          <cell r="B2142">
            <v>411055</v>
          </cell>
          <cell r="C2142" t="str">
            <v>Revisión de vehículos</v>
          </cell>
          <cell r="D2142">
            <v>0</v>
          </cell>
          <cell r="E2142">
            <v>0</v>
          </cell>
          <cell r="F2142">
            <v>0</v>
          </cell>
          <cell r="G2142">
            <v>0</v>
          </cell>
          <cell r="H2142">
            <v>0</v>
          </cell>
          <cell r="I2142">
            <v>0</v>
          </cell>
        </row>
        <row r="2143">
          <cell r="B2143">
            <v>411056</v>
          </cell>
          <cell r="C2143" t="str">
            <v>Calcomanías de vehículos</v>
          </cell>
          <cell r="D2143">
            <v>0</v>
          </cell>
          <cell r="E2143">
            <v>0</v>
          </cell>
          <cell r="F2143">
            <v>0</v>
          </cell>
          <cell r="G2143">
            <v>0</v>
          </cell>
          <cell r="H2143">
            <v>0</v>
          </cell>
          <cell r="I2143">
            <v>0</v>
          </cell>
        </row>
        <row r="2144">
          <cell r="B2144">
            <v>411057</v>
          </cell>
          <cell r="C2144" t="str">
            <v>Placas de vehículos</v>
          </cell>
          <cell r="D2144">
            <v>0</v>
          </cell>
          <cell r="E2144">
            <v>0</v>
          </cell>
          <cell r="F2144">
            <v>0</v>
          </cell>
          <cell r="G2144">
            <v>0</v>
          </cell>
          <cell r="H2144">
            <v>0</v>
          </cell>
          <cell r="I2144">
            <v>0</v>
          </cell>
        </row>
        <row r="2145">
          <cell r="B2145">
            <v>411058</v>
          </cell>
          <cell r="C2145" t="str">
            <v>Traspaso de vehículos</v>
          </cell>
          <cell r="D2145">
            <v>0</v>
          </cell>
          <cell r="E2145">
            <v>0</v>
          </cell>
          <cell r="F2145">
            <v>0</v>
          </cell>
          <cell r="G2145">
            <v>0</v>
          </cell>
          <cell r="H2145">
            <v>0</v>
          </cell>
          <cell r="I2145">
            <v>0</v>
          </cell>
        </row>
        <row r="2146">
          <cell r="B2146">
            <v>411059</v>
          </cell>
          <cell r="C2146" t="str">
            <v>Derechos de explotacion no relacionados con la infraestructura de transporte</v>
          </cell>
          <cell r="D2146">
            <v>0</v>
          </cell>
          <cell r="E2146">
            <v>0</v>
          </cell>
          <cell r="F2146">
            <v>0</v>
          </cell>
          <cell r="G2146">
            <v>0</v>
          </cell>
          <cell r="H2146">
            <v>0</v>
          </cell>
          <cell r="I2146">
            <v>0</v>
          </cell>
        </row>
        <row r="2147">
          <cell r="B2147">
            <v>411060</v>
          </cell>
          <cell r="C2147" t="str">
            <v>Porcentaje y sobretasa ambiental al impuesto predial</v>
          </cell>
          <cell r="D2147">
            <v>0</v>
          </cell>
          <cell r="E2147">
            <v>0</v>
          </cell>
          <cell r="F2147">
            <v>0</v>
          </cell>
          <cell r="G2147">
            <v>0</v>
          </cell>
          <cell r="H2147">
            <v>0</v>
          </cell>
          <cell r="I2147">
            <v>0</v>
          </cell>
        </row>
        <row r="2148">
          <cell r="B2148">
            <v>411061</v>
          </cell>
          <cell r="C2148" t="str">
            <v>Contribuciones</v>
          </cell>
          <cell r="D2148">
            <v>0</v>
          </cell>
          <cell r="E2148">
            <v>0</v>
          </cell>
          <cell r="F2148">
            <v>0</v>
          </cell>
          <cell r="G2148">
            <v>0</v>
          </cell>
          <cell r="H2148">
            <v>0</v>
          </cell>
          <cell r="I2148">
            <v>0</v>
          </cell>
        </row>
        <row r="2149">
          <cell r="B2149">
            <v>411062</v>
          </cell>
          <cell r="C2149" t="str">
            <v>Cuota de fiscalización y auditaje</v>
          </cell>
          <cell r="D2149">
            <v>0</v>
          </cell>
          <cell r="E2149">
            <v>0</v>
          </cell>
          <cell r="F2149">
            <v>0</v>
          </cell>
          <cell r="G2149">
            <v>0</v>
          </cell>
          <cell r="H2149">
            <v>0</v>
          </cell>
          <cell r="I2149">
            <v>0</v>
          </cell>
        </row>
        <row r="2150">
          <cell r="B2150">
            <v>411063</v>
          </cell>
          <cell r="C2150" t="str">
            <v>Aporte sobre ingresos brutos de las notarías</v>
          </cell>
          <cell r="D2150">
            <v>0</v>
          </cell>
          <cell r="E2150">
            <v>0</v>
          </cell>
          <cell r="F2150">
            <v>0</v>
          </cell>
          <cell r="G2150">
            <v>0</v>
          </cell>
          <cell r="H2150">
            <v>0</v>
          </cell>
          <cell r="I2150">
            <v>0</v>
          </cell>
        </row>
        <row r="2151">
          <cell r="B2151">
            <v>411064</v>
          </cell>
          <cell r="C2151" t="str">
            <v>Cauciones efectivas</v>
          </cell>
          <cell r="D2151">
            <v>0</v>
          </cell>
          <cell r="E2151">
            <v>0</v>
          </cell>
          <cell r="F2151">
            <v>0</v>
          </cell>
          <cell r="G2151">
            <v>0</v>
          </cell>
          <cell r="H2151">
            <v>0</v>
          </cell>
          <cell r="I2151">
            <v>0</v>
          </cell>
        </row>
        <row r="2152">
          <cell r="B2152">
            <v>411069</v>
          </cell>
          <cell r="C2152" t="str">
            <v>Fondo de solidaridad pensional - Solidaridad</v>
          </cell>
          <cell r="D2152">
            <v>0</v>
          </cell>
          <cell r="E2152">
            <v>0</v>
          </cell>
          <cell r="F2152">
            <v>0</v>
          </cell>
          <cell r="G2152">
            <v>0</v>
          </cell>
          <cell r="H2152">
            <v>0</v>
          </cell>
          <cell r="I2152">
            <v>0</v>
          </cell>
        </row>
        <row r="2153">
          <cell r="B2153">
            <v>411070</v>
          </cell>
          <cell r="C2153" t="str">
            <v>Fondo de solidaridad pensional - Subsistencia</v>
          </cell>
          <cell r="D2153">
            <v>0</v>
          </cell>
          <cell r="E2153">
            <v>0</v>
          </cell>
          <cell r="F2153">
            <v>0</v>
          </cell>
          <cell r="G2153">
            <v>0</v>
          </cell>
          <cell r="H2153">
            <v>0</v>
          </cell>
          <cell r="I2153">
            <v>0</v>
          </cell>
        </row>
        <row r="2154">
          <cell r="B2154">
            <v>411071</v>
          </cell>
          <cell r="C2154" t="str">
            <v>Fondo de riesgos laborales - Riesgos</v>
          </cell>
          <cell r="D2154">
            <v>0</v>
          </cell>
          <cell r="E2154">
            <v>0</v>
          </cell>
          <cell r="F2154">
            <v>0</v>
          </cell>
          <cell r="G2154">
            <v>0</v>
          </cell>
          <cell r="H2154">
            <v>0</v>
          </cell>
          <cell r="I2154">
            <v>0</v>
          </cell>
        </row>
        <row r="2155">
          <cell r="B2155">
            <v>411072</v>
          </cell>
          <cell r="C2155" t="str">
            <v>Renta del monopolio de juegos de suerte y azar</v>
          </cell>
          <cell r="D2155">
            <v>0</v>
          </cell>
          <cell r="E2155">
            <v>0</v>
          </cell>
          <cell r="F2155">
            <v>0</v>
          </cell>
          <cell r="G2155">
            <v>0</v>
          </cell>
          <cell r="H2155">
            <v>0</v>
          </cell>
          <cell r="I2155">
            <v>0</v>
          </cell>
        </row>
        <row r="2156">
          <cell r="B2156">
            <v>411073</v>
          </cell>
          <cell r="C2156" t="str">
            <v>Prima en contratos de estabilidad jurídica</v>
          </cell>
          <cell r="D2156">
            <v>0</v>
          </cell>
          <cell r="E2156">
            <v>0</v>
          </cell>
          <cell r="F2156">
            <v>0</v>
          </cell>
          <cell r="G2156">
            <v>0</v>
          </cell>
          <cell r="H2156">
            <v>0</v>
          </cell>
          <cell r="I2156">
            <v>0</v>
          </cell>
        </row>
        <row r="2157">
          <cell r="B2157">
            <v>411075</v>
          </cell>
          <cell r="C2157" t="str">
            <v>Participación en plusvalía</v>
          </cell>
          <cell r="D2157">
            <v>0</v>
          </cell>
          <cell r="E2157">
            <v>0</v>
          </cell>
          <cell r="F2157">
            <v>0</v>
          </cell>
          <cell r="G2157">
            <v>0</v>
          </cell>
          <cell r="H2157">
            <v>0</v>
          </cell>
          <cell r="I2157">
            <v>0</v>
          </cell>
        </row>
        <row r="2158">
          <cell r="B2158">
            <v>411076</v>
          </cell>
          <cell r="C2158" t="str">
            <v>Obligaciones urbanísticas</v>
          </cell>
          <cell r="D2158">
            <v>0</v>
          </cell>
          <cell r="E2158">
            <v>0</v>
          </cell>
          <cell r="F2158">
            <v>0</v>
          </cell>
          <cell r="G2158">
            <v>0</v>
          </cell>
          <cell r="H2158">
            <v>0</v>
          </cell>
          <cell r="I2158">
            <v>0</v>
          </cell>
        </row>
        <row r="2159">
          <cell r="B2159">
            <v>411090</v>
          </cell>
          <cell r="C2159" t="str">
            <v>Otras contribuciones, tasas e ingresos no tributarios</v>
          </cell>
          <cell r="D2159">
            <v>0</v>
          </cell>
          <cell r="E2159">
            <v>0</v>
          </cell>
          <cell r="F2159">
            <v>7765804444</v>
          </cell>
          <cell r="G2159">
            <v>7765804444</v>
          </cell>
          <cell r="H2159">
            <v>0</v>
          </cell>
          <cell r="I2159">
            <v>7765804444</v>
          </cell>
        </row>
        <row r="2160">
          <cell r="B2160">
            <v>411100</v>
          </cell>
          <cell r="C2160" t="str">
            <v>REGALÍAS</v>
          </cell>
          <cell r="D2160">
            <v>0</v>
          </cell>
          <cell r="E2160">
            <v>0</v>
          </cell>
          <cell r="F2160">
            <v>0</v>
          </cell>
          <cell r="G2160">
            <v>0</v>
          </cell>
          <cell r="H2160">
            <v>0</v>
          </cell>
          <cell r="I2160">
            <v>0</v>
          </cell>
        </row>
        <row r="2161">
          <cell r="B2161">
            <v>411101</v>
          </cell>
          <cell r="C2161" t="str">
            <v>Hidrocarburos</v>
          </cell>
          <cell r="D2161">
            <v>0</v>
          </cell>
          <cell r="E2161">
            <v>0</v>
          </cell>
          <cell r="F2161">
            <v>0</v>
          </cell>
          <cell r="G2161">
            <v>0</v>
          </cell>
          <cell r="H2161">
            <v>0</v>
          </cell>
          <cell r="I2161">
            <v>0</v>
          </cell>
        </row>
        <row r="2162">
          <cell r="B2162">
            <v>411102</v>
          </cell>
          <cell r="C2162" t="str">
            <v>Minerales</v>
          </cell>
          <cell r="D2162">
            <v>0</v>
          </cell>
          <cell r="E2162">
            <v>0</v>
          </cell>
          <cell r="F2162">
            <v>0</v>
          </cell>
          <cell r="G2162">
            <v>0</v>
          </cell>
          <cell r="H2162">
            <v>0</v>
          </cell>
          <cell r="I2162">
            <v>0</v>
          </cell>
        </row>
        <row r="2163">
          <cell r="B2163">
            <v>411400</v>
          </cell>
          <cell r="C2163" t="str">
            <v>APORTES SOBRE LA NÓMINA</v>
          </cell>
          <cell r="D2163">
            <v>0</v>
          </cell>
          <cell r="E2163">
            <v>0</v>
          </cell>
          <cell r="F2163">
            <v>0</v>
          </cell>
          <cell r="G2163">
            <v>0</v>
          </cell>
          <cell r="H2163">
            <v>0</v>
          </cell>
          <cell r="I2163">
            <v>0</v>
          </cell>
        </row>
        <row r="2164">
          <cell r="B2164">
            <v>411401</v>
          </cell>
          <cell r="C2164" t="str">
            <v>SENA</v>
          </cell>
          <cell r="D2164">
            <v>0</v>
          </cell>
          <cell r="E2164">
            <v>0</v>
          </cell>
          <cell r="F2164">
            <v>0</v>
          </cell>
          <cell r="G2164">
            <v>0</v>
          </cell>
          <cell r="H2164">
            <v>0</v>
          </cell>
          <cell r="I2164">
            <v>0</v>
          </cell>
        </row>
        <row r="2165">
          <cell r="B2165">
            <v>411402</v>
          </cell>
          <cell r="C2165" t="str">
            <v>ICBF</v>
          </cell>
          <cell r="D2165">
            <v>0</v>
          </cell>
          <cell r="E2165">
            <v>0</v>
          </cell>
          <cell r="F2165">
            <v>0</v>
          </cell>
          <cell r="G2165">
            <v>0</v>
          </cell>
          <cell r="H2165">
            <v>0</v>
          </cell>
          <cell r="I2165">
            <v>0</v>
          </cell>
        </row>
        <row r="2166">
          <cell r="B2166">
            <v>411403</v>
          </cell>
          <cell r="C2166" t="str">
            <v>ESAP</v>
          </cell>
          <cell r="D2166">
            <v>0</v>
          </cell>
          <cell r="E2166">
            <v>0</v>
          </cell>
          <cell r="F2166">
            <v>0</v>
          </cell>
          <cell r="G2166">
            <v>0</v>
          </cell>
          <cell r="H2166">
            <v>0</v>
          </cell>
          <cell r="I2166">
            <v>0</v>
          </cell>
        </row>
        <row r="2167">
          <cell r="B2167">
            <v>411405</v>
          </cell>
          <cell r="C2167" t="str">
            <v>Escuelas industriales e institutos técnicos</v>
          </cell>
          <cell r="D2167">
            <v>0</v>
          </cell>
          <cell r="E2167">
            <v>0</v>
          </cell>
          <cell r="F2167">
            <v>0</v>
          </cell>
          <cell r="G2167">
            <v>0</v>
          </cell>
          <cell r="H2167">
            <v>0</v>
          </cell>
          <cell r="I2167">
            <v>0</v>
          </cell>
        </row>
        <row r="2168">
          <cell r="B2168">
            <v>411500</v>
          </cell>
          <cell r="C2168" t="str">
            <v>RENTAS PARAFISCALES</v>
          </cell>
          <cell r="D2168">
            <v>0</v>
          </cell>
          <cell r="E2168">
            <v>0</v>
          </cell>
          <cell r="F2168">
            <v>0</v>
          </cell>
          <cell r="G2168">
            <v>0</v>
          </cell>
          <cell r="H2168">
            <v>0</v>
          </cell>
          <cell r="I2168">
            <v>0</v>
          </cell>
        </row>
        <row r="2169">
          <cell r="B2169">
            <v>411503</v>
          </cell>
          <cell r="C2169" t="str">
            <v>Cuota de fomento</v>
          </cell>
          <cell r="D2169">
            <v>0</v>
          </cell>
          <cell r="E2169">
            <v>0</v>
          </cell>
          <cell r="F2169">
            <v>0</v>
          </cell>
          <cell r="G2169">
            <v>0</v>
          </cell>
          <cell r="H2169">
            <v>0</v>
          </cell>
          <cell r="I2169">
            <v>0</v>
          </cell>
        </row>
        <row r="2170">
          <cell r="B2170">
            <v>411517</v>
          </cell>
          <cell r="C2170" t="str">
            <v>Fondo de promoción turística</v>
          </cell>
          <cell r="D2170">
            <v>0</v>
          </cell>
          <cell r="E2170">
            <v>0</v>
          </cell>
          <cell r="F2170">
            <v>0</v>
          </cell>
          <cell r="G2170">
            <v>0</v>
          </cell>
          <cell r="H2170">
            <v>0</v>
          </cell>
          <cell r="I2170">
            <v>0</v>
          </cell>
        </row>
        <row r="2171">
          <cell r="B2171">
            <v>411527</v>
          </cell>
          <cell r="C2171" t="str">
            <v>Fondo de prestaciones sociales del magisterio</v>
          </cell>
          <cell r="D2171">
            <v>0</v>
          </cell>
          <cell r="E2171">
            <v>0</v>
          </cell>
          <cell r="F2171">
            <v>0</v>
          </cell>
          <cell r="G2171">
            <v>0</v>
          </cell>
          <cell r="H2171">
            <v>0</v>
          </cell>
          <cell r="I2171">
            <v>0</v>
          </cell>
        </row>
        <row r="2172">
          <cell r="B2172">
            <v>411528</v>
          </cell>
          <cell r="C2172" t="str">
            <v>Contribución parafiscal cultural</v>
          </cell>
          <cell r="D2172">
            <v>0</v>
          </cell>
          <cell r="E2172">
            <v>0</v>
          </cell>
          <cell r="F2172">
            <v>0</v>
          </cell>
          <cell r="G2172">
            <v>0</v>
          </cell>
          <cell r="H2172">
            <v>0</v>
          </cell>
          <cell r="I2172">
            <v>0</v>
          </cell>
        </row>
        <row r="2173">
          <cell r="B2173">
            <v>411590</v>
          </cell>
          <cell r="C2173" t="str">
            <v>Otras rentas parafiscales</v>
          </cell>
          <cell r="D2173">
            <v>0</v>
          </cell>
          <cell r="E2173">
            <v>0</v>
          </cell>
          <cell r="F2173">
            <v>0</v>
          </cell>
          <cell r="G2173">
            <v>0</v>
          </cell>
          <cell r="H2173">
            <v>0</v>
          </cell>
          <cell r="I2173">
            <v>0</v>
          </cell>
        </row>
        <row r="2174">
          <cell r="B2174">
            <v>411600</v>
          </cell>
          <cell r="C2174" t="str">
            <v>RECURSOS DESTINADOS A LA FINANCIACIÓN DEL SISTEMA GENERAL DE SEGURIDAD SOCIAL EN SALUD</v>
          </cell>
          <cell r="D2174">
            <v>0</v>
          </cell>
          <cell r="E2174">
            <v>0</v>
          </cell>
          <cell r="F2174">
            <v>0</v>
          </cell>
          <cell r="G2174">
            <v>0</v>
          </cell>
          <cell r="H2174">
            <v>0</v>
          </cell>
          <cell r="I2174">
            <v>0</v>
          </cell>
        </row>
        <row r="2175">
          <cell r="B2175">
            <v>411601</v>
          </cell>
          <cell r="C2175" t="str">
            <v>Cotizaciones régimen contributivo</v>
          </cell>
          <cell r="D2175">
            <v>0</v>
          </cell>
          <cell r="E2175">
            <v>0</v>
          </cell>
          <cell r="F2175">
            <v>0</v>
          </cell>
          <cell r="G2175">
            <v>0</v>
          </cell>
          <cell r="H2175">
            <v>0</v>
          </cell>
          <cell r="I2175">
            <v>0</v>
          </cell>
        </row>
        <row r="2176">
          <cell r="B2176">
            <v>411602</v>
          </cell>
          <cell r="C2176" t="str">
            <v>Aportes régimen de excepción</v>
          </cell>
          <cell r="D2176">
            <v>0</v>
          </cell>
          <cell r="E2176">
            <v>0</v>
          </cell>
          <cell r="F2176">
            <v>0</v>
          </cell>
          <cell r="G2176">
            <v>0</v>
          </cell>
          <cell r="H2176">
            <v>0</v>
          </cell>
          <cell r="I2176">
            <v>0</v>
          </cell>
        </row>
        <row r="2177">
          <cell r="B2177">
            <v>411603</v>
          </cell>
          <cell r="C2177" t="str">
            <v>Aportes de cajas de compensación familiar para aseguramiento</v>
          </cell>
          <cell r="D2177">
            <v>0</v>
          </cell>
          <cell r="E2177">
            <v>0</v>
          </cell>
          <cell r="F2177">
            <v>0</v>
          </cell>
          <cell r="G2177">
            <v>0</v>
          </cell>
          <cell r="H2177">
            <v>0</v>
          </cell>
          <cell r="I2177">
            <v>0</v>
          </cell>
        </row>
        <row r="2178">
          <cell r="B2178">
            <v>411604</v>
          </cell>
          <cell r="C2178" t="str">
            <v>Recursos prima FONSAT y SOAT</v>
          </cell>
          <cell r="D2178">
            <v>0</v>
          </cell>
          <cell r="E2178">
            <v>0</v>
          </cell>
          <cell r="F2178">
            <v>0</v>
          </cell>
          <cell r="G2178">
            <v>0</v>
          </cell>
          <cell r="H2178">
            <v>0</v>
          </cell>
          <cell r="I2178">
            <v>0</v>
          </cell>
        </row>
        <row r="2179">
          <cell r="B2179">
            <v>411606</v>
          </cell>
          <cell r="C2179" t="str">
            <v>Copagos prestaciones No POS régimen contributivo</v>
          </cell>
          <cell r="D2179">
            <v>0</v>
          </cell>
          <cell r="E2179">
            <v>0</v>
          </cell>
          <cell r="F2179">
            <v>0</v>
          </cell>
          <cell r="G2179">
            <v>0</v>
          </cell>
          <cell r="H2179">
            <v>0</v>
          </cell>
          <cell r="I2179">
            <v>0</v>
          </cell>
        </row>
        <row r="2180">
          <cell r="B2180">
            <v>411690</v>
          </cell>
          <cell r="C2180" t="str">
            <v>Otros recursos destinados a la financiación del Sistema General de Seguridad Social en Salud</v>
          </cell>
          <cell r="D2180">
            <v>0</v>
          </cell>
          <cell r="E2180">
            <v>0</v>
          </cell>
          <cell r="F2180">
            <v>0</v>
          </cell>
          <cell r="G2180">
            <v>0</v>
          </cell>
          <cell r="H2180">
            <v>0</v>
          </cell>
          <cell r="I2180">
            <v>0</v>
          </cell>
        </row>
        <row r="2181">
          <cell r="B2181">
            <v>419500</v>
          </cell>
          <cell r="C2181" t="str">
            <v>DEVOLUCIONES Y DESCUENTOS (DB)</v>
          </cell>
          <cell r="D2181">
            <v>0</v>
          </cell>
          <cell r="E2181">
            <v>0</v>
          </cell>
          <cell r="F2181">
            <v>0</v>
          </cell>
          <cell r="G2181">
            <v>0</v>
          </cell>
          <cell r="H2181">
            <v>0</v>
          </cell>
          <cell r="I2181">
            <v>0</v>
          </cell>
        </row>
        <row r="2182">
          <cell r="B2182">
            <v>419502</v>
          </cell>
          <cell r="C2182" t="str">
            <v>Contribuciones, tasas e ingresos no tributarios</v>
          </cell>
          <cell r="D2182">
            <v>0</v>
          </cell>
          <cell r="E2182">
            <v>0</v>
          </cell>
          <cell r="F2182">
            <v>0</v>
          </cell>
          <cell r="G2182">
            <v>0</v>
          </cell>
          <cell r="H2182">
            <v>0</v>
          </cell>
          <cell r="I2182">
            <v>0</v>
          </cell>
        </row>
        <row r="2183">
          <cell r="B2183">
            <v>419503</v>
          </cell>
          <cell r="C2183" t="str">
            <v>Rentas parafiscales</v>
          </cell>
          <cell r="D2183">
            <v>0</v>
          </cell>
          <cell r="E2183">
            <v>0</v>
          </cell>
          <cell r="F2183">
            <v>0</v>
          </cell>
          <cell r="G2183">
            <v>0</v>
          </cell>
          <cell r="H2183">
            <v>0</v>
          </cell>
          <cell r="I2183">
            <v>0</v>
          </cell>
        </row>
        <row r="2184">
          <cell r="B2184">
            <v>419505</v>
          </cell>
          <cell r="C2184" t="str">
            <v>Aportes y cotizaciones</v>
          </cell>
          <cell r="D2184">
            <v>0</v>
          </cell>
          <cell r="E2184">
            <v>0</v>
          </cell>
          <cell r="F2184">
            <v>0</v>
          </cell>
          <cell r="G2184">
            <v>0</v>
          </cell>
          <cell r="H2184">
            <v>0</v>
          </cell>
          <cell r="I2184">
            <v>0</v>
          </cell>
        </row>
        <row r="2185">
          <cell r="B2185">
            <v>419506</v>
          </cell>
          <cell r="C2185" t="str">
            <v>Impuesto sobre la renta y complementarios</v>
          </cell>
          <cell r="D2185">
            <v>0</v>
          </cell>
          <cell r="E2185">
            <v>0</v>
          </cell>
          <cell r="F2185">
            <v>0</v>
          </cell>
          <cell r="G2185">
            <v>0</v>
          </cell>
          <cell r="H2185">
            <v>0</v>
          </cell>
          <cell r="I2185">
            <v>0</v>
          </cell>
        </row>
        <row r="2186">
          <cell r="B2186">
            <v>419507</v>
          </cell>
          <cell r="C2186" t="str">
            <v>Impuesto de registro</v>
          </cell>
          <cell r="D2186">
            <v>0</v>
          </cell>
          <cell r="E2186">
            <v>0</v>
          </cell>
          <cell r="F2186">
            <v>0</v>
          </cell>
          <cell r="G2186">
            <v>0</v>
          </cell>
          <cell r="H2186">
            <v>0</v>
          </cell>
          <cell r="I2186">
            <v>0</v>
          </cell>
        </row>
        <row r="2187">
          <cell r="B2187">
            <v>419508</v>
          </cell>
          <cell r="C2187" t="str">
            <v>Impuesto sobre aduana y recargos</v>
          </cell>
          <cell r="D2187">
            <v>0</v>
          </cell>
          <cell r="E2187">
            <v>0</v>
          </cell>
          <cell r="F2187">
            <v>0</v>
          </cell>
          <cell r="G2187">
            <v>0</v>
          </cell>
          <cell r="H2187">
            <v>0</v>
          </cell>
          <cell r="I2187">
            <v>0</v>
          </cell>
        </row>
        <row r="2188">
          <cell r="B2188">
            <v>419509</v>
          </cell>
          <cell r="C2188" t="str">
            <v>Impuesto al valor agregado (IVA)</v>
          </cell>
          <cell r="D2188">
            <v>0</v>
          </cell>
          <cell r="E2188">
            <v>0</v>
          </cell>
          <cell r="F2188">
            <v>0</v>
          </cell>
          <cell r="G2188">
            <v>0</v>
          </cell>
          <cell r="H2188">
            <v>0</v>
          </cell>
          <cell r="I2188">
            <v>0</v>
          </cell>
        </row>
        <row r="2189">
          <cell r="B2189">
            <v>419510</v>
          </cell>
          <cell r="C2189" t="str">
            <v>Impuesto predial unificado</v>
          </cell>
          <cell r="D2189">
            <v>0</v>
          </cell>
          <cell r="E2189">
            <v>0</v>
          </cell>
          <cell r="F2189">
            <v>0</v>
          </cell>
          <cell r="G2189">
            <v>0</v>
          </cell>
          <cell r="H2189">
            <v>0</v>
          </cell>
          <cell r="I2189">
            <v>0</v>
          </cell>
        </row>
        <row r="2190">
          <cell r="B2190">
            <v>419511</v>
          </cell>
          <cell r="C2190" t="str">
            <v>Impuesto de industria y comercio</v>
          </cell>
          <cell r="D2190">
            <v>0</v>
          </cell>
          <cell r="E2190">
            <v>0</v>
          </cell>
          <cell r="F2190">
            <v>0</v>
          </cell>
          <cell r="G2190">
            <v>0</v>
          </cell>
          <cell r="H2190">
            <v>0</v>
          </cell>
          <cell r="I2190">
            <v>0</v>
          </cell>
        </row>
        <row r="2191">
          <cell r="B2191">
            <v>419512</v>
          </cell>
          <cell r="C2191" t="str">
            <v>Impuesto a la gasolina y ACPM</v>
          </cell>
          <cell r="D2191">
            <v>0</v>
          </cell>
          <cell r="E2191">
            <v>0</v>
          </cell>
          <cell r="F2191">
            <v>0</v>
          </cell>
          <cell r="G2191">
            <v>0</v>
          </cell>
          <cell r="H2191">
            <v>0</v>
          </cell>
          <cell r="I2191">
            <v>0</v>
          </cell>
        </row>
        <row r="2192">
          <cell r="B2192">
            <v>419513</v>
          </cell>
          <cell r="C2192" t="str">
            <v>Impuesto de timbre nacional</v>
          </cell>
          <cell r="D2192">
            <v>0</v>
          </cell>
          <cell r="E2192">
            <v>0</v>
          </cell>
          <cell r="F2192">
            <v>0</v>
          </cell>
          <cell r="G2192">
            <v>0</v>
          </cell>
          <cell r="H2192">
            <v>0</v>
          </cell>
          <cell r="I2192">
            <v>0</v>
          </cell>
        </row>
        <row r="2193">
          <cell r="B2193">
            <v>419514</v>
          </cell>
          <cell r="C2193" t="str">
            <v>Timbre sobre consulados en el exterior</v>
          </cell>
          <cell r="D2193">
            <v>0</v>
          </cell>
          <cell r="E2193">
            <v>0</v>
          </cell>
          <cell r="F2193">
            <v>0</v>
          </cell>
          <cell r="G2193">
            <v>0</v>
          </cell>
          <cell r="H2193">
            <v>0</v>
          </cell>
          <cell r="I2193">
            <v>0</v>
          </cell>
        </row>
        <row r="2194">
          <cell r="B2194">
            <v>419515</v>
          </cell>
          <cell r="C2194" t="str">
            <v>Impuesto de timbre nacional sobre salidas al exterior</v>
          </cell>
          <cell r="D2194">
            <v>0</v>
          </cell>
          <cell r="E2194">
            <v>0</v>
          </cell>
          <cell r="F2194">
            <v>0</v>
          </cell>
          <cell r="G2194">
            <v>0</v>
          </cell>
          <cell r="H2194">
            <v>0</v>
          </cell>
          <cell r="I2194">
            <v>0</v>
          </cell>
        </row>
        <row r="2195">
          <cell r="B2195">
            <v>419516</v>
          </cell>
          <cell r="C2195" t="str">
            <v>Impuesto de espectáculos públicos</v>
          </cell>
          <cell r="D2195">
            <v>0</v>
          </cell>
          <cell r="E2195">
            <v>0</v>
          </cell>
          <cell r="F2195">
            <v>0</v>
          </cell>
          <cell r="G2195">
            <v>0</v>
          </cell>
          <cell r="H2195">
            <v>0</v>
          </cell>
          <cell r="I2195">
            <v>0</v>
          </cell>
        </row>
        <row r="2196">
          <cell r="B2196">
            <v>419517</v>
          </cell>
          <cell r="C2196" t="str">
            <v>Impuesto de delineación urbana, estudios y aprobación de planos</v>
          </cell>
          <cell r="D2196">
            <v>0</v>
          </cell>
          <cell r="E2196">
            <v>0</v>
          </cell>
          <cell r="F2196">
            <v>0</v>
          </cell>
          <cell r="G2196">
            <v>0</v>
          </cell>
          <cell r="H2196">
            <v>0</v>
          </cell>
          <cell r="I2196">
            <v>0</v>
          </cell>
        </row>
        <row r="2197">
          <cell r="B2197">
            <v>419518</v>
          </cell>
          <cell r="C2197" t="str">
            <v>Impuesto de avisos, tableros y vallas</v>
          </cell>
          <cell r="D2197">
            <v>0</v>
          </cell>
          <cell r="E2197">
            <v>0</v>
          </cell>
          <cell r="F2197">
            <v>0</v>
          </cell>
          <cell r="G2197">
            <v>0</v>
          </cell>
          <cell r="H2197">
            <v>0</v>
          </cell>
          <cell r="I2197">
            <v>0</v>
          </cell>
        </row>
        <row r="2198">
          <cell r="B2198">
            <v>419519</v>
          </cell>
          <cell r="C2198" t="str">
            <v>Impuesto al consumo de tabaco y cigarrillos</v>
          </cell>
          <cell r="D2198">
            <v>0</v>
          </cell>
          <cell r="E2198">
            <v>0</v>
          </cell>
          <cell r="F2198">
            <v>0</v>
          </cell>
          <cell r="G2198">
            <v>0</v>
          </cell>
          <cell r="H2198">
            <v>0</v>
          </cell>
          <cell r="I2198">
            <v>0</v>
          </cell>
        </row>
        <row r="2199">
          <cell r="B2199">
            <v>419520</v>
          </cell>
          <cell r="C2199" t="str">
            <v>Impuesto al consumo de licores, vinos, aperitivos y similares o participación porcentual</v>
          </cell>
          <cell r="D2199">
            <v>0</v>
          </cell>
          <cell r="E2199">
            <v>0</v>
          </cell>
          <cell r="F2199">
            <v>0</v>
          </cell>
          <cell r="G2199">
            <v>0</v>
          </cell>
          <cell r="H2199">
            <v>0</v>
          </cell>
          <cell r="I2199">
            <v>0</v>
          </cell>
        </row>
        <row r="2200">
          <cell r="B2200">
            <v>419521</v>
          </cell>
          <cell r="C2200" t="str">
            <v>Impuesto al consumo de cerveza</v>
          </cell>
          <cell r="D2200">
            <v>0</v>
          </cell>
          <cell r="E2200">
            <v>0</v>
          </cell>
          <cell r="F2200">
            <v>0</v>
          </cell>
          <cell r="G2200">
            <v>0</v>
          </cell>
          <cell r="H2200">
            <v>0</v>
          </cell>
          <cell r="I2200">
            <v>0</v>
          </cell>
        </row>
        <row r="2201">
          <cell r="B2201">
            <v>419522</v>
          </cell>
          <cell r="C2201" t="str">
            <v>Impuesto a degüello de ganado mayor</v>
          </cell>
          <cell r="D2201">
            <v>0</v>
          </cell>
          <cell r="E2201">
            <v>0</v>
          </cell>
          <cell r="F2201">
            <v>0</v>
          </cell>
          <cell r="G2201">
            <v>0</v>
          </cell>
          <cell r="H2201">
            <v>0</v>
          </cell>
          <cell r="I2201">
            <v>0</v>
          </cell>
        </row>
        <row r="2202">
          <cell r="B2202">
            <v>419523</v>
          </cell>
          <cell r="C2202" t="str">
            <v>Impuesto a degüello de ganado menor</v>
          </cell>
          <cell r="D2202">
            <v>0</v>
          </cell>
          <cell r="E2202">
            <v>0</v>
          </cell>
          <cell r="F2202">
            <v>0</v>
          </cell>
          <cell r="G2202">
            <v>0</v>
          </cell>
          <cell r="H2202">
            <v>0</v>
          </cell>
          <cell r="I2202">
            <v>0</v>
          </cell>
        </row>
        <row r="2203">
          <cell r="B2203">
            <v>419524</v>
          </cell>
          <cell r="C2203" t="str">
            <v>Impuestos de rifas, apuestas y juegos permitidos</v>
          </cell>
          <cell r="D2203">
            <v>0</v>
          </cell>
          <cell r="E2203">
            <v>0</v>
          </cell>
          <cell r="F2203">
            <v>0</v>
          </cell>
          <cell r="G2203">
            <v>0</v>
          </cell>
          <cell r="H2203">
            <v>0</v>
          </cell>
          <cell r="I2203">
            <v>0</v>
          </cell>
        </row>
        <row r="2204">
          <cell r="B2204">
            <v>419525</v>
          </cell>
          <cell r="C2204" t="str">
            <v>Impuesto sobre vehículos automotores</v>
          </cell>
          <cell r="D2204">
            <v>0</v>
          </cell>
          <cell r="E2204">
            <v>0</v>
          </cell>
          <cell r="F2204">
            <v>0</v>
          </cell>
          <cell r="G2204">
            <v>0</v>
          </cell>
          <cell r="H2204">
            <v>0</v>
          </cell>
          <cell r="I2204">
            <v>0</v>
          </cell>
        </row>
        <row r="2205">
          <cell r="B2205">
            <v>419526</v>
          </cell>
          <cell r="C2205" t="str">
            <v>Sobretasa a la gasolina</v>
          </cell>
          <cell r="D2205">
            <v>0</v>
          </cell>
          <cell r="E2205">
            <v>0</v>
          </cell>
          <cell r="F2205">
            <v>0</v>
          </cell>
          <cell r="G2205">
            <v>0</v>
          </cell>
          <cell r="H2205">
            <v>0</v>
          </cell>
          <cell r="I2205">
            <v>0</v>
          </cell>
        </row>
        <row r="2206">
          <cell r="B2206">
            <v>419527</v>
          </cell>
          <cell r="C2206" t="str">
            <v>Sobretasa al ACPM</v>
          </cell>
          <cell r="D2206">
            <v>0</v>
          </cell>
          <cell r="E2206">
            <v>0</v>
          </cell>
          <cell r="F2206">
            <v>0</v>
          </cell>
          <cell r="G2206">
            <v>0</v>
          </cell>
          <cell r="H2206">
            <v>0</v>
          </cell>
          <cell r="I2206">
            <v>0</v>
          </cell>
        </row>
        <row r="2207">
          <cell r="B2207">
            <v>419528</v>
          </cell>
          <cell r="C2207" t="str">
            <v>Impuesto a la explotación de oro, plata y platino</v>
          </cell>
          <cell r="D2207">
            <v>0</v>
          </cell>
          <cell r="E2207">
            <v>0</v>
          </cell>
          <cell r="F2207">
            <v>0</v>
          </cell>
          <cell r="G2207">
            <v>0</v>
          </cell>
          <cell r="H2207">
            <v>0</v>
          </cell>
          <cell r="I2207">
            <v>0</v>
          </cell>
        </row>
        <row r="2208">
          <cell r="B2208">
            <v>419529</v>
          </cell>
          <cell r="C2208" t="str">
            <v>Impuestos sobre armas y municiones</v>
          </cell>
          <cell r="D2208">
            <v>0</v>
          </cell>
          <cell r="E2208">
            <v>0</v>
          </cell>
          <cell r="F2208">
            <v>0</v>
          </cell>
          <cell r="G2208">
            <v>0</v>
          </cell>
          <cell r="H2208">
            <v>0</v>
          </cell>
          <cell r="I2208">
            <v>0</v>
          </cell>
        </row>
        <row r="2209">
          <cell r="B2209">
            <v>419530</v>
          </cell>
          <cell r="C2209" t="str">
            <v>Impuesto a las ventas por el sistema de clubes</v>
          </cell>
          <cell r="D2209">
            <v>0</v>
          </cell>
          <cell r="E2209">
            <v>0</v>
          </cell>
          <cell r="F2209">
            <v>0</v>
          </cell>
          <cell r="G2209">
            <v>0</v>
          </cell>
          <cell r="H2209">
            <v>0</v>
          </cell>
          <cell r="I2209">
            <v>0</v>
          </cell>
        </row>
        <row r="2210">
          <cell r="B2210">
            <v>419531</v>
          </cell>
          <cell r="C2210" t="str">
            <v>Impuesto por la ocupación de vías</v>
          </cell>
          <cell r="D2210">
            <v>0</v>
          </cell>
          <cell r="E2210">
            <v>0</v>
          </cell>
          <cell r="F2210">
            <v>0</v>
          </cell>
          <cell r="G2210">
            <v>0</v>
          </cell>
          <cell r="H2210">
            <v>0</v>
          </cell>
          <cell r="I2210">
            <v>0</v>
          </cell>
        </row>
        <row r="2211">
          <cell r="B2211">
            <v>419532</v>
          </cell>
          <cell r="C2211" t="str">
            <v>Impuesto por el uso del subsuelo</v>
          </cell>
          <cell r="D2211">
            <v>0</v>
          </cell>
          <cell r="E2211">
            <v>0</v>
          </cell>
          <cell r="F2211">
            <v>0</v>
          </cell>
          <cell r="G2211">
            <v>0</v>
          </cell>
          <cell r="H2211">
            <v>0</v>
          </cell>
          <cell r="I2211">
            <v>0</v>
          </cell>
        </row>
        <row r="2212">
          <cell r="B2212">
            <v>419533</v>
          </cell>
          <cell r="C2212" t="str">
            <v>Impuesto sobre el servicio de alumbrado público</v>
          </cell>
          <cell r="D2212">
            <v>0</v>
          </cell>
          <cell r="E2212">
            <v>0</v>
          </cell>
          <cell r="F2212">
            <v>0</v>
          </cell>
          <cell r="G2212">
            <v>0</v>
          </cell>
          <cell r="H2212">
            <v>0</v>
          </cell>
          <cell r="I2212">
            <v>0</v>
          </cell>
        </row>
        <row r="2213">
          <cell r="B2213">
            <v>419534</v>
          </cell>
          <cell r="C2213" t="str">
            <v>Impuesto a ganadores sorteos ordinarios</v>
          </cell>
          <cell r="D2213">
            <v>0</v>
          </cell>
          <cell r="E2213">
            <v>0</v>
          </cell>
          <cell r="F2213">
            <v>0</v>
          </cell>
          <cell r="G2213">
            <v>0</v>
          </cell>
          <cell r="H2213">
            <v>0</v>
          </cell>
          <cell r="I2213">
            <v>0</v>
          </cell>
        </row>
        <row r="2214">
          <cell r="B2214">
            <v>419535</v>
          </cell>
          <cell r="C2214" t="str">
            <v>Impuesto a ganadores sorteos extraordinarios</v>
          </cell>
          <cell r="D2214">
            <v>0</v>
          </cell>
          <cell r="E2214">
            <v>0</v>
          </cell>
          <cell r="F2214">
            <v>0</v>
          </cell>
          <cell r="G2214">
            <v>0</v>
          </cell>
          <cell r="H2214">
            <v>0</v>
          </cell>
          <cell r="I2214">
            <v>0</v>
          </cell>
        </row>
        <row r="2215">
          <cell r="B2215">
            <v>419536</v>
          </cell>
          <cell r="C2215" t="str">
            <v>Impuesto a loterías foráneas</v>
          </cell>
          <cell r="D2215">
            <v>0</v>
          </cell>
          <cell r="E2215">
            <v>0</v>
          </cell>
          <cell r="F2215">
            <v>0</v>
          </cell>
          <cell r="G2215">
            <v>0</v>
          </cell>
          <cell r="H2215">
            <v>0</v>
          </cell>
          <cell r="I2215">
            <v>0</v>
          </cell>
        </row>
        <row r="2216">
          <cell r="B2216">
            <v>419537</v>
          </cell>
          <cell r="C2216" t="str">
            <v>IVA de licores a productores</v>
          </cell>
          <cell r="D2216">
            <v>0</v>
          </cell>
          <cell r="E2216">
            <v>0</v>
          </cell>
          <cell r="F2216">
            <v>0</v>
          </cell>
          <cell r="G2216">
            <v>0</v>
          </cell>
          <cell r="H2216">
            <v>0</v>
          </cell>
          <cell r="I2216">
            <v>0</v>
          </cell>
        </row>
        <row r="2217">
          <cell r="B2217">
            <v>419538</v>
          </cell>
          <cell r="C2217" t="str">
            <v>Impuesto a la venta de cerveza 8%</v>
          </cell>
          <cell r="D2217">
            <v>0</v>
          </cell>
          <cell r="E2217">
            <v>0</v>
          </cell>
          <cell r="F2217">
            <v>0</v>
          </cell>
          <cell r="G2217">
            <v>0</v>
          </cell>
          <cell r="H2217">
            <v>0</v>
          </cell>
          <cell r="I2217">
            <v>0</v>
          </cell>
        </row>
        <row r="2218">
          <cell r="B2218">
            <v>419539</v>
          </cell>
          <cell r="C2218" t="str">
            <v>Gravamen a los movimientos financieros</v>
          </cell>
          <cell r="D2218">
            <v>0</v>
          </cell>
          <cell r="E2218">
            <v>0</v>
          </cell>
          <cell r="F2218">
            <v>0</v>
          </cell>
          <cell r="G2218">
            <v>0</v>
          </cell>
          <cell r="H2218">
            <v>0</v>
          </cell>
          <cell r="I2218">
            <v>0</v>
          </cell>
        </row>
        <row r="2219">
          <cell r="B2219">
            <v>419540</v>
          </cell>
          <cell r="C2219" t="str">
            <v>Impuesto unificado de azar y espectáculos</v>
          </cell>
          <cell r="D2219">
            <v>0</v>
          </cell>
          <cell r="E2219">
            <v>0</v>
          </cell>
          <cell r="F2219">
            <v>0</v>
          </cell>
          <cell r="G2219">
            <v>0</v>
          </cell>
          <cell r="H2219">
            <v>0</v>
          </cell>
          <cell r="I2219">
            <v>0</v>
          </cell>
        </row>
        <row r="2220">
          <cell r="B2220">
            <v>419541</v>
          </cell>
          <cell r="C2220" t="str">
            <v>Impuesto para preservar la seguridad democrática</v>
          </cell>
          <cell r="D2220">
            <v>0</v>
          </cell>
          <cell r="E2220">
            <v>0</v>
          </cell>
          <cell r="F2220">
            <v>0</v>
          </cell>
          <cell r="G2220">
            <v>0</v>
          </cell>
          <cell r="H2220">
            <v>0</v>
          </cell>
          <cell r="I2220">
            <v>0</v>
          </cell>
        </row>
        <row r="2221">
          <cell r="B2221">
            <v>419542</v>
          </cell>
          <cell r="C2221" t="str">
            <v>Impuesto al patrimonio</v>
          </cell>
          <cell r="D2221">
            <v>0</v>
          </cell>
          <cell r="E2221">
            <v>0</v>
          </cell>
          <cell r="F2221">
            <v>0</v>
          </cell>
          <cell r="G2221">
            <v>0</v>
          </cell>
          <cell r="H2221">
            <v>0</v>
          </cell>
          <cell r="I2221">
            <v>0</v>
          </cell>
        </row>
        <row r="2222">
          <cell r="B2222">
            <v>419543</v>
          </cell>
          <cell r="C2222" t="str">
            <v>Impuestos sobre los remates</v>
          </cell>
          <cell r="D2222">
            <v>0</v>
          </cell>
          <cell r="E2222">
            <v>0</v>
          </cell>
          <cell r="F2222">
            <v>0</v>
          </cell>
          <cell r="G2222">
            <v>0</v>
          </cell>
          <cell r="H2222">
            <v>0</v>
          </cell>
          <cell r="I2222">
            <v>0</v>
          </cell>
        </row>
        <row r="2223">
          <cell r="B2223">
            <v>419544</v>
          </cell>
          <cell r="C2223" t="str">
            <v>Impuesto a publicidad exterior visual</v>
          </cell>
          <cell r="D2223">
            <v>0</v>
          </cell>
          <cell r="E2223">
            <v>0</v>
          </cell>
          <cell r="F2223">
            <v>0</v>
          </cell>
          <cell r="G2223">
            <v>0</v>
          </cell>
          <cell r="H2223">
            <v>0</v>
          </cell>
          <cell r="I2223">
            <v>0</v>
          </cell>
        </row>
        <row r="2224">
          <cell r="B2224">
            <v>419545</v>
          </cell>
          <cell r="C2224" t="str">
            <v>Impuesto de circulación y tránsito</v>
          </cell>
          <cell r="D2224">
            <v>0</v>
          </cell>
          <cell r="E2224">
            <v>0</v>
          </cell>
          <cell r="F2224">
            <v>0</v>
          </cell>
          <cell r="G2224">
            <v>0</v>
          </cell>
          <cell r="H2224">
            <v>0</v>
          </cell>
          <cell r="I2224">
            <v>0</v>
          </cell>
        </row>
        <row r="2225">
          <cell r="B2225">
            <v>419546</v>
          </cell>
          <cell r="C2225" t="str">
            <v>Impuesto de transporte de hidrocarburos</v>
          </cell>
          <cell r="D2225">
            <v>0</v>
          </cell>
          <cell r="E2225">
            <v>0</v>
          </cell>
          <cell r="F2225">
            <v>0</v>
          </cell>
          <cell r="G2225">
            <v>0</v>
          </cell>
          <cell r="H2225">
            <v>0</v>
          </cell>
          <cell r="I2225">
            <v>0</v>
          </cell>
        </row>
        <row r="2226">
          <cell r="B2226">
            <v>419547</v>
          </cell>
          <cell r="C2226" t="str">
            <v>Impuesto sobre telégrafos y teléfonos urbanos</v>
          </cell>
          <cell r="D2226">
            <v>0</v>
          </cell>
          <cell r="E2226">
            <v>0</v>
          </cell>
          <cell r="F2226">
            <v>0</v>
          </cell>
          <cell r="G2226">
            <v>0</v>
          </cell>
          <cell r="H2226">
            <v>0</v>
          </cell>
          <cell r="I2226">
            <v>0</v>
          </cell>
        </row>
        <row r="2227">
          <cell r="B2227">
            <v>419548</v>
          </cell>
          <cell r="C2227" t="str">
            <v>Sobretasa bomberil</v>
          </cell>
          <cell r="D2227">
            <v>0</v>
          </cell>
          <cell r="E2227">
            <v>0</v>
          </cell>
          <cell r="F2227">
            <v>0</v>
          </cell>
          <cell r="G2227">
            <v>0</v>
          </cell>
          <cell r="H2227">
            <v>0</v>
          </cell>
          <cell r="I2227">
            <v>0</v>
          </cell>
        </row>
        <row r="2228">
          <cell r="B2228">
            <v>419549</v>
          </cell>
          <cell r="C2228" t="str">
            <v>Otros impuestos nacionales</v>
          </cell>
          <cell r="D2228">
            <v>0</v>
          </cell>
          <cell r="E2228">
            <v>0</v>
          </cell>
          <cell r="F2228">
            <v>0</v>
          </cell>
          <cell r="G2228">
            <v>0</v>
          </cell>
          <cell r="H2228">
            <v>0</v>
          </cell>
          <cell r="I2228">
            <v>0</v>
          </cell>
        </row>
        <row r="2229">
          <cell r="B2229">
            <v>419550</v>
          </cell>
          <cell r="C2229" t="str">
            <v>Otros impuestos departamentales</v>
          </cell>
          <cell r="D2229">
            <v>0</v>
          </cell>
          <cell r="E2229">
            <v>0</v>
          </cell>
          <cell r="F2229">
            <v>0</v>
          </cell>
          <cell r="G2229">
            <v>0</v>
          </cell>
          <cell r="H2229">
            <v>0</v>
          </cell>
          <cell r="I2229">
            <v>0</v>
          </cell>
        </row>
        <row r="2230">
          <cell r="B2230">
            <v>419551</v>
          </cell>
          <cell r="C2230" t="str">
            <v>Otros impuestos distritales</v>
          </cell>
          <cell r="D2230">
            <v>0</v>
          </cell>
          <cell r="E2230">
            <v>0</v>
          </cell>
          <cell r="F2230">
            <v>0</v>
          </cell>
          <cell r="G2230">
            <v>0</v>
          </cell>
          <cell r="H2230">
            <v>0</v>
          </cell>
          <cell r="I2230">
            <v>0</v>
          </cell>
        </row>
        <row r="2231">
          <cell r="B2231">
            <v>419552</v>
          </cell>
          <cell r="C2231" t="str">
            <v>Otros impuestos municipales</v>
          </cell>
          <cell r="D2231">
            <v>0</v>
          </cell>
          <cell r="E2231">
            <v>0</v>
          </cell>
          <cell r="F2231">
            <v>0</v>
          </cell>
          <cell r="G2231">
            <v>0</v>
          </cell>
          <cell r="H2231">
            <v>0</v>
          </cell>
          <cell r="I2231">
            <v>0</v>
          </cell>
        </row>
        <row r="2232">
          <cell r="B2232">
            <v>419555</v>
          </cell>
          <cell r="C2232" t="str">
            <v>Impuesto nacional a la gasolina y al ACPM</v>
          </cell>
          <cell r="D2232">
            <v>0</v>
          </cell>
          <cell r="E2232">
            <v>0</v>
          </cell>
          <cell r="F2232">
            <v>0</v>
          </cell>
          <cell r="G2232">
            <v>0</v>
          </cell>
          <cell r="H2232">
            <v>0</v>
          </cell>
          <cell r="I2232">
            <v>0</v>
          </cell>
        </row>
        <row r="2233">
          <cell r="B2233">
            <v>419556</v>
          </cell>
          <cell r="C2233" t="str">
            <v>Impuesto a la riqueza</v>
          </cell>
          <cell r="D2233">
            <v>0</v>
          </cell>
          <cell r="E2233">
            <v>0</v>
          </cell>
          <cell r="F2233">
            <v>0</v>
          </cell>
          <cell r="G2233">
            <v>0</v>
          </cell>
          <cell r="H2233">
            <v>0</v>
          </cell>
          <cell r="I2233">
            <v>0</v>
          </cell>
        </row>
        <row r="2234">
          <cell r="B2234">
            <v>419557</v>
          </cell>
          <cell r="C2234" t="str">
            <v>Impuesto complementario de normalización tributaria al impuesto a la riqueza</v>
          </cell>
          <cell r="D2234">
            <v>0</v>
          </cell>
          <cell r="E2234">
            <v>0</v>
          </cell>
          <cell r="F2234">
            <v>0</v>
          </cell>
          <cell r="G2234">
            <v>0</v>
          </cell>
          <cell r="H2234">
            <v>0</v>
          </cell>
          <cell r="I2234">
            <v>0</v>
          </cell>
        </row>
        <row r="2235">
          <cell r="B2235">
            <v>419559</v>
          </cell>
          <cell r="C2235" t="str">
            <v>Sobretasa al consumo de cigarrillos y tabaco elaborado</v>
          </cell>
          <cell r="D2235">
            <v>0</v>
          </cell>
          <cell r="E2235">
            <v>0</v>
          </cell>
          <cell r="F2235">
            <v>0</v>
          </cell>
          <cell r="G2235">
            <v>0</v>
          </cell>
          <cell r="H2235">
            <v>0</v>
          </cell>
          <cell r="I2235">
            <v>0</v>
          </cell>
        </row>
        <row r="2236">
          <cell r="B2236">
            <v>419560</v>
          </cell>
          <cell r="C2236" t="str">
            <v>Sobretasa al impuesto sobre la renta y complementarios</v>
          </cell>
          <cell r="D2236">
            <v>0</v>
          </cell>
          <cell r="E2236">
            <v>0</v>
          </cell>
          <cell r="F2236">
            <v>0</v>
          </cell>
          <cell r="G2236">
            <v>0</v>
          </cell>
          <cell r="H2236">
            <v>0</v>
          </cell>
          <cell r="I2236">
            <v>0</v>
          </cell>
        </row>
        <row r="2237">
          <cell r="B2237">
            <v>420000</v>
          </cell>
          <cell r="C2237" t="str">
            <v>VENTA DE BIENES</v>
          </cell>
          <cell r="D2237">
            <v>0</v>
          </cell>
          <cell r="E2237">
            <v>0</v>
          </cell>
          <cell r="F2237">
            <v>0</v>
          </cell>
          <cell r="G2237">
            <v>0</v>
          </cell>
          <cell r="H2237">
            <v>0</v>
          </cell>
          <cell r="I2237">
            <v>0</v>
          </cell>
        </row>
        <row r="2238">
          <cell r="B2238">
            <v>420100</v>
          </cell>
          <cell r="C2238" t="str">
            <v>PRODUCTOS AGROPECUARIOS, DE SILVICULTURA, AVICULTURA Y PESCA</v>
          </cell>
          <cell r="D2238">
            <v>0</v>
          </cell>
          <cell r="E2238">
            <v>0</v>
          </cell>
          <cell r="F2238">
            <v>0</v>
          </cell>
          <cell r="G2238">
            <v>0</v>
          </cell>
          <cell r="H2238">
            <v>0</v>
          </cell>
          <cell r="I2238">
            <v>0</v>
          </cell>
        </row>
        <row r="2239">
          <cell r="B2239">
            <v>420101</v>
          </cell>
          <cell r="C2239" t="str">
            <v>Productos agrícolas</v>
          </cell>
          <cell r="D2239">
            <v>0</v>
          </cell>
          <cell r="E2239">
            <v>0</v>
          </cell>
          <cell r="F2239">
            <v>0</v>
          </cell>
          <cell r="G2239">
            <v>0</v>
          </cell>
          <cell r="H2239">
            <v>0</v>
          </cell>
          <cell r="I2239">
            <v>0</v>
          </cell>
        </row>
        <row r="2240">
          <cell r="B2240">
            <v>420102</v>
          </cell>
          <cell r="C2240" t="str">
            <v>Productos forestales</v>
          </cell>
          <cell r="D2240">
            <v>0</v>
          </cell>
          <cell r="E2240">
            <v>0</v>
          </cell>
          <cell r="F2240">
            <v>0</v>
          </cell>
          <cell r="G2240">
            <v>0</v>
          </cell>
          <cell r="H2240">
            <v>0</v>
          </cell>
          <cell r="I2240">
            <v>0</v>
          </cell>
        </row>
        <row r="2241">
          <cell r="B2241">
            <v>420103</v>
          </cell>
          <cell r="C2241" t="str">
            <v>Productos piscícolas</v>
          </cell>
          <cell r="D2241">
            <v>0</v>
          </cell>
          <cell r="E2241">
            <v>0</v>
          </cell>
          <cell r="F2241">
            <v>0</v>
          </cell>
          <cell r="G2241">
            <v>0</v>
          </cell>
          <cell r="H2241">
            <v>0</v>
          </cell>
          <cell r="I2241">
            <v>0</v>
          </cell>
        </row>
        <row r="2242">
          <cell r="B2242">
            <v>420104</v>
          </cell>
          <cell r="C2242" t="str">
            <v>Semovientes</v>
          </cell>
          <cell r="D2242">
            <v>0</v>
          </cell>
          <cell r="E2242">
            <v>0</v>
          </cell>
          <cell r="F2242">
            <v>0</v>
          </cell>
          <cell r="G2242">
            <v>0</v>
          </cell>
          <cell r="H2242">
            <v>0</v>
          </cell>
          <cell r="I2242">
            <v>0</v>
          </cell>
        </row>
        <row r="2243">
          <cell r="B2243">
            <v>420105</v>
          </cell>
          <cell r="C2243" t="str">
            <v>Productos avícolas</v>
          </cell>
          <cell r="D2243">
            <v>0</v>
          </cell>
          <cell r="E2243">
            <v>0</v>
          </cell>
          <cell r="F2243">
            <v>0</v>
          </cell>
          <cell r="G2243">
            <v>0</v>
          </cell>
          <cell r="H2243">
            <v>0</v>
          </cell>
          <cell r="I2243">
            <v>0</v>
          </cell>
        </row>
        <row r="2244">
          <cell r="B2244">
            <v>420106</v>
          </cell>
          <cell r="C2244" t="str">
            <v>Productos pecuarios</v>
          </cell>
          <cell r="D2244">
            <v>0</v>
          </cell>
          <cell r="E2244">
            <v>0</v>
          </cell>
          <cell r="F2244">
            <v>0</v>
          </cell>
          <cell r="G2244">
            <v>0</v>
          </cell>
          <cell r="H2244">
            <v>0</v>
          </cell>
          <cell r="I2244">
            <v>0</v>
          </cell>
        </row>
        <row r="2245">
          <cell r="B2245">
            <v>420190</v>
          </cell>
          <cell r="C2245" t="str">
            <v>Otros productos agropecuarios, de silvicultura, avicultura y pesca</v>
          </cell>
          <cell r="D2245">
            <v>0</v>
          </cell>
          <cell r="E2245">
            <v>0</v>
          </cell>
          <cell r="F2245">
            <v>0</v>
          </cell>
          <cell r="G2245">
            <v>0</v>
          </cell>
          <cell r="H2245">
            <v>0</v>
          </cell>
          <cell r="I2245">
            <v>0</v>
          </cell>
        </row>
        <row r="2246">
          <cell r="B2246">
            <v>420300</v>
          </cell>
          <cell r="C2246" t="str">
            <v>PRODUCTOS ALIMENTICIOS, BEBIDAS Y ALCOHOLES</v>
          </cell>
          <cell r="D2246">
            <v>0</v>
          </cell>
          <cell r="E2246">
            <v>0</v>
          </cell>
          <cell r="F2246">
            <v>0</v>
          </cell>
          <cell r="G2246">
            <v>0</v>
          </cell>
          <cell r="H2246">
            <v>0</v>
          </cell>
          <cell r="I2246">
            <v>0</v>
          </cell>
        </row>
        <row r="2247">
          <cell r="B2247">
            <v>420301</v>
          </cell>
          <cell r="C2247" t="str">
            <v>Licores, bebidas y alcoholes</v>
          </cell>
          <cell r="D2247">
            <v>0</v>
          </cell>
          <cell r="E2247">
            <v>0</v>
          </cell>
          <cell r="F2247">
            <v>0</v>
          </cell>
          <cell r="G2247">
            <v>0</v>
          </cell>
          <cell r="H2247">
            <v>0</v>
          </cell>
          <cell r="I2247">
            <v>0</v>
          </cell>
        </row>
        <row r="2248">
          <cell r="B2248">
            <v>420302</v>
          </cell>
          <cell r="C2248" t="str">
            <v>Productos alimenticios</v>
          </cell>
          <cell r="D2248">
            <v>0</v>
          </cell>
          <cell r="E2248">
            <v>0</v>
          </cell>
          <cell r="F2248">
            <v>0</v>
          </cell>
          <cell r="G2248">
            <v>0</v>
          </cell>
          <cell r="H2248">
            <v>0</v>
          </cell>
          <cell r="I2248">
            <v>0</v>
          </cell>
        </row>
        <row r="2249">
          <cell r="B2249">
            <v>420400</v>
          </cell>
          <cell r="C2249" t="str">
            <v>PRODUCTOS MANUFACTURADOS</v>
          </cell>
          <cell r="D2249">
            <v>0</v>
          </cell>
          <cell r="E2249">
            <v>0</v>
          </cell>
          <cell r="F2249">
            <v>0</v>
          </cell>
          <cell r="G2249">
            <v>0</v>
          </cell>
          <cell r="H2249">
            <v>0</v>
          </cell>
          <cell r="I2249">
            <v>0</v>
          </cell>
        </row>
        <row r="2250">
          <cell r="B2250">
            <v>420401</v>
          </cell>
          <cell r="C2250" t="str">
            <v>Impresos y publicaciones</v>
          </cell>
          <cell r="D2250">
            <v>0</v>
          </cell>
          <cell r="E2250">
            <v>0</v>
          </cell>
          <cell r="F2250">
            <v>0</v>
          </cell>
          <cell r="G2250">
            <v>0</v>
          </cell>
          <cell r="H2250">
            <v>0</v>
          </cell>
          <cell r="I2250">
            <v>0</v>
          </cell>
        </row>
        <row r="2251">
          <cell r="B2251">
            <v>420405</v>
          </cell>
          <cell r="C2251" t="str">
            <v>Productos químicos</v>
          </cell>
          <cell r="D2251">
            <v>0</v>
          </cell>
          <cell r="E2251">
            <v>0</v>
          </cell>
          <cell r="F2251">
            <v>0</v>
          </cell>
          <cell r="G2251">
            <v>0</v>
          </cell>
          <cell r="H2251">
            <v>0</v>
          </cell>
          <cell r="I2251">
            <v>0</v>
          </cell>
        </row>
        <row r="2252">
          <cell r="B2252">
            <v>420406</v>
          </cell>
          <cell r="C2252" t="str">
            <v>Medicamentos</v>
          </cell>
          <cell r="D2252">
            <v>0</v>
          </cell>
          <cell r="E2252">
            <v>0</v>
          </cell>
          <cell r="F2252">
            <v>0</v>
          </cell>
          <cell r="G2252">
            <v>0</v>
          </cell>
          <cell r="H2252">
            <v>0</v>
          </cell>
          <cell r="I2252">
            <v>0</v>
          </cell>
        </row>
        <row r="2253">
          <cell r="B2253">
            <v>420407</v>
          </cell>
          <cell r="C2253" t="str">
            <v>Medicamentos de uso veterinario</v>
          </cell>
          <cell r="D2253">
            <v>0</v>
          </cell>
          <cell r="E2253">
            <v>0</v>
          </cell>
          <cell r="F2253">
            <v>0</v>
          </cell>
          <cell r="G2253">
            <v>0</v>
          </cell>
          <cell r="H2253">
            <v>0</v>
          </cell>
          <cell r="I2253">
            <v>0</v>
          </cell>
        </row>
        <row r="2254">
          <cell r="B2254">
            <v>420409</v>
          </cell>
          <cell r="C2254" t="str">
            <v>Productos artesanales</v>
          </cell>
          <cell r="D2254">
            <v>0</v>
          </cell>
          <cell r="E2254">
            <v>0</v>
          </cell>
          <cell r="F2254">
            <v>0</v>
          </cell>
          <cell r="G2254">
            <v>0</v>
          </cell>
          <cell r="H2254">
            <v>0</v>
          </cell>
          <cell r="I2254">
            <v>0</v>
          </cell>
        </row>
        <row r="2255">
          <cell r="B2255">
            <v>420410</v>
          </cell>
          <cell r="C2255" t="str">
            <v>Productos metalúrgicos y de microfundición</v>
          </cell>
          <cell r="D2255">
            <v>0</v>
          </cell>
          <cell r="E2255">
            <v>0</v>
          </cell>
          <cell r="F2255">
            <v>0</v>
          </cell>
          <cell r="G2255">
            <v>0</v>
          </cell>
          <cell r="H2255">
            <v>0</v>
          </cell>
          <cell r="I2255">
            <v>0</v>
          </cell>
        </row>
        <row r="2256">
          <cell r="B2256">
            <v>420412</v>
          </cell>
          <cell r="C2256" t="str">
            <v>Productos de madera</v>
          </cell>
          <cell r="D2256">
            <v>0</v>
          </cell>
          <cell r="E2256">
            <v>0</v>
          </cell>
          <cell r="F2256">
            <v>0</v>
          </cell>
          <cell r="G2256">
            <v>0</v>
          </cell>
          <cell r="H2256">
            <v>0</v>
          </cell>
          <cell r="I2256">
            <v>0</v>
          </cell>
        </row>
        <row r="2257">
          <cell r="B2257">
            <v>420414</v>
          </cell>
          <cell r="C2257" t="str">
            <v>Prendas de vestir y calzado</v>
          </cell>
          <cell r="D2257">
            <v>0</v>
          </cell>
          <cell r="E2257">
            <v>0</v>
          </cell>
          <cell r="F2257">
            <v>0</v>
          </cell>
          <cell r="G2257">
            <v>0</v>
          </cell>
          <cell r="H2257">
            <v>0</v>
          </cell>
          <cell r="I2257">
            <v>0</v>
          </cell>
        </row>
        <row r="2258">
          <cell r="B2258">
            <v>420416</v>
          </cell>
          <cell r="C2258" t="str">
            <v>Productos agropecuarios, de silvicultura, avicultura y pesca</v>
          </cell>
          <cell r="D2258">
            <v>0</v>
          </cell>
          <cell r="E2258">
            <v>0</v>
          </cell>
          <cell r="F2258">
            <v>0</v>
          </cell>
          <cell r="G2258">
            <v>0</v>
          </cell>
          <cell r="H2258">
            <v>0</v>
          </cell>
          <cell r="I2258">
            <v>0</v>
          </cell>
        </row>
        <row r="2259">
          <cell r="B2259">
            <v>420490</v>
          </cell>
          <cell r="C2259" t="str">
            <v>Otros productos manufacturados</v>
          </cell>
          <cell r="D2259">
            <v>0</v>
          </cell>
          <cell r="E2259">
            <v>0</v>
          </cell>
          <cell r="F2259">
            <v>0</v>
          </cell>
          <cell r="G2259">
            <v>0</v>
          </cell>
          <cell r="H2259">
            <v>0</v>
          </cell>
          <cell r="I2259">
            <v>0</v>
          </cell>
        </row>
        <row r="2260">
          <cell r="B2260">
            <v>420600</v>
          </cell>
          <cell r="C2260" t="str">
            <v>CONSTRUCCIONES</v>
          </cell>
          <cell r="D2260">
            <v>0</v>
          </cell>
          <cell r="E2260">
            <v>0</v>
          </cell>
          <cell r="F2260">
            <v>0</v>
          </cell>
          <cell r="G2260">
            <v>0</v>
          </cell>
          <cell r="H2260">
            <v>0</v>
          </cell>
          <cell r="I2260">
            <v>0</v>
          </cell>
        </row>
        <row r="2261">
          <cell r="B2261">
            <v>420604</v>
          </cell>
          <cell r="C2261" t="str">
            <v>Edificaciones</v>
          </cell>
          <cell r="D2261">
            <v>0</v>
          </cell>
          <cell r="E2261">
            <v>0</v>
          </cell>
          <cell r="F2261">
            <v>0</v>
          </cell>
          <cell r="G2261">
            <v>0</v>
          </cell>
          <cell r="H2261">
            <v>0</v>
          </cell>
          <cell r="I2261">
            <v>0</v>
          </cell>
        </row>
        <row r="2262">
          <cell r="B2262">
            <v>420690</v>
          </cell>
          <cell r="C2262" t="str">
            <v>Otras construcciones</v>
          </cell>
          <cell r="D2262">
            <v>0</v>
          </cell>
          <cell r="E2262">
            <v>0</v>
          </cell>
          <cell r="F2262">
            <v>0</v>
          </cell>
          <cell r="G2262">
            <v>0</v>
          </cell>
          <cell r="H2262">
            <v>0</v>
          </cell>
          <cell r="I2262">
            <v>0</v>
          </cell>
        </row>
        <row r="2263">
          <cell r="B2263">
            <v>421000</v>
          </cell>
          <cell r="C2263" t="str">
            <v>BIENES COMERCIALIZADOS</v>
          </cell>
          <cell r="D2263">
            <v>0</v>
          </cell>
          <cell r="E2263">
            <v>0</v>
          </cell>
          <cell r="F2263">
            <v>0</v>
          </cell>
          <cell r="G2263">
            <v>0</v>
          </cell>
          <cell r="H2263">
            <v>0</v>
          </cell>
          <cell r="I2263">
            <v>0</v>
          </cell>
        </row>
        <row r="2264">
          <cell r="B2264">
            <v>421002</v>
          </cell>
          <cell r="C2264" t="str">
            <v>Terrenos</v>
          </cell>
          <cell r="D2264">
            <v>0</v>
          </cell>
          <cell r="E2264">
            <v>0</v>
          </cell>
          <cell r="F2264">
            <v>0</v>
          </cell>
          <cell r="G2264">
            <v>0</v>
          </cell>
          <cell r="H2264">
            <v>0</v>
          </cell>
          <cell r="I2264">
            <v>0</v>
          </cell>
        </row>
        <row r="2265">
          <cell r="B2265">
            <v>421003</v>
          </cell>
          <cell r="C2265" t="str">
            <v>Construcciones</v>
          </cell>
          <cell r="D2265">
            <v>0</v>
          </cell>
          <cell r="E2265">
            <v>0</v>
          </cell>
          <cell r="F2265">
            <v>0</v>
          </cell>
          <cell r="G2265">
            <v>0</v>
          </cell>
          <cell r="H2265">
            <v>0</v>
          </cell>
          <cell r="I2265">
            <v>0</v>
          </cell>
        </row>
        <row r="2266">
          <cell r="B2266">
            <v>421004</v>
          </cell>
          <cell r="C2266" t="str">
            <v>Impresos y publicaciones</v>
          </cell>
          <cell r="D2266">
            <v>0</v>
          </cell>
          <cell r="E2266">
            <v>0</v>
          </cell>
          <cell r="F2266">
            <v>0</v>
          </cell>
          <cell r="G2266">
            <v>0</v>
          </cell>
          <cell r="H2266">
            <v>0</v>
          </cell>
          <cell r="I2266">
            <v>0</v>
          </cell>
        </row>
        <row r="2267">
          <cell r="B2267">
            <v>421005</v>
          </cell>
          <cell r="C2267" t="str">
            <v>Especies valoradas</v>
          </cell>
          <cell r="D2267">
            <v>0</v>
          </cell>
          <cell r="E2267">
            <v>0</v>
          </cell>
          <cell r="F2267">
            <v>0</v>
          </cell>
          <cell r="G2267">
            <v>0</v>
          </cell>
          <cell r="H2267">
            <v>0</v>
          </cell>
          <cell r="I2267">
            <v>0</v>
          </cell>
        </row>
        <row r="2268">
          <cell r="B2268">
            <v>421010</v>
          </cell>
          <cell r="C2268" t="str">
            <v>Combustibles y otros derivados del petróleo</v>
          </cell>
          <cell r="D2268">
            <v>0</v>
          </cell>
          <cell r="E2268">
            <v>0</v>
          </cell>
          <cell r="F2268">
            <v>0</v>
          </cell>
          <cell r="G2268">
            <v>0</v>
          </cell>
          <cell r="H2268">
            <v>0</v>
          </cell>
          <cell r="I2268">
            <v>0</v>
          </cell>
        </row>
        <row r="2269">
          <cell r="B2269">
            <v>421011</v>
          </cell>
          <cell r="C2269" t="str">
            <v>Productos químicos</v>
          </cell>
          <cell r="D2269">
            <v>0</v>
          </cell>
          <cell r="E2269">
            <v>0</v>
          </cell>
          <cell r="F2269">
            <v>0</v>
          </cell>
          <cell r="G2269">
            <v>0</v>
          </cell>
          <cell r="H2269">
            <v>0</v>
          </cell>
          <cell r="I2269">
            <v>0</v>
          </cell>
        </row>
        <row r="2270">
          <cell r="B2270">
            <v>421012</v>
          </cell>
          <cell r="C2270" t="str">
            <v>Semovientes</v>
          </cell>
          <cell r="D2270">
            <v>0</v>
          </cell>
          <cell r="E2270">
            <v>0</v>
          </cell>
          <cell r="F2270">
            <v>0</v>
          </cell>
          <cell r="G2270">
            <v>0</v>
          </cell>
          <cell r="H2270">
            <v>0</v>
          </cell>
          <cell r="I2270">
            <v>0</v>
          </cell>
        </row>
        <row r="2271">
          <cell r="B2271">
            <v>421015</v>
          </cell>
          <cell r="C2271" t="str">
            <v>Licores, bebidas y alcoholes</v>
          </cell>
          <cell r="D2271">
            <v>0</v>
          </cell>
          <cell r="E2271">
            <v>0</v>
          </cell>
          <cell r="F2271">
            <v>0</v>
          </cell>
          <cell r="G2271">
            <v>0</v>
          </cell>
          <cell r="H2271">
            <v>0</v>
          </cell>
          <cell r="I2271">
            <v>0</v>
          </cell>
        </row>
        <row r="2272">
          <cell r="B2272">
            <v>421016</v>
          </cell>
          <cell r="C2272" t="str">
            <v>Productos artesanales</v>
          </cell>
          <cell r="D2272">
            <v>0</v>
          </cell>
          <cell r="E2272">
            <v>0</v>
          </cell>
          <cell r="F2272">
            <v>0</v>
          </cell>
          <cell r="G2272">
            <v>0</v>
          </cell>
          <cell r="H2272">
            <v>0</v>
          </cell>
          <cell r="I2272">
            <v>0</v>
          </cell>
        </row>
        <row r="2273">
          <cell r="B2273">
            <v>421025</v>
          </cell>
          <cell r="C2273" t="str">
            <v>Elementos para invidentes</v>
          </cell>
          <cell r="D2273">
            <v>0</v>
          </cell>
          <cell r="E2273">
            <v>0</v>
          </cell>
          <cell r="F2273">
            <v>0</v>
          </cell>
          <cell r="G2273">
            <v>0</v>
          </cell>
          <cell r="H2273">
            <v>0</v>
          </cell>
          <cell r="I2273">
            <v>0</v>
          </cell>
        </row>
        <row r="2274">
          <cell r="B2274">
            <v>421026</v>
          </cell>
          <cell r="C2274" t="str">
            <v>Equipos de comunicación y computación</v>
          </cell>
          <cell r="D2274">
            <v>0</v>
          </cell>
          <cell r="E2274">
            <v>0</v>
          </cell>
          <cell r="F2274">
            <v>0</v>
          </cell>
          <cell r="G2274">
            <v>0</v>
          </cell>
          <cell r="H2274">
            <v>0</v>
          </cell>
          <cell r="I2274">
            <v>0</v>
          </cell>
        </row>
        <row r="2275">
          <cell r="B2275">
            <v>421027</v>
          </cell>
          <cell r="C2275" t="str">
            <v>Aparatos telefónicos e identificadores de llamadas</v>
          </cell>
          <cell r="D2275">
            <v>0</v>
          </cell>
          <cell r="E2275">
            <v>0</v>
          </cell>
          <cell r="F2275">
            <v>0</v>
          </cell>
          <cell r="G2275">
            <v>0</v>
          </cell>
          <cell r="H2275">
            <v>0</v>
          </cell>
          <cell r="I2275">
            <v>0</v>
          </cell>
        </row>
        <row r="2276">
          <cell r="B2276">
            <v>421028</v>
          </cell>
          <cell r="C2276" t="str">
            <v>Medidores de agua, luz y gas</v>
          </cell>
          <cell r="D2276">
            <v>0</v>
          </cell>
          <cell r="E2276">
            <v>0</v>
          </cell>
          <cell r="F2276">
            <v>0</v>
          </cell>
          <cell r="G2276">
            <v>0</v>
          </cell>
          <cell r="H2276">
            <v>0</v>
          </cell>
          <cell r="I2276">
            <v>0</v>
          </cell>
        </row>
        <row r="2277">
          <cell r="B2277">
            <v>421030</v>
          </cell>
          <cell r="C2277" t="str">
            <v>Elementos de campaña</v>
          </cell>
          <cell r="D2277">
            <v>0</v>
          </cell>
          <cell r="E2277">
            <v>0</v>
          </cell>
          <cell r="F2277">
            <v>0</v>
          </cell>
          <cell r="G2277">
            <v>0</v>
          </cell>
          <cell r="H2277">
            <v>0</v>
          </cell>
          <cell r="I2277">
            <v>0</v>
          </cell>
        </row>
        <row r="2278">
          <cell r="B2278">
            <v>421031</v>
          </cell>
          <cell r="C2278" t="str">
            <v>Elementos de protección y seguridad personal</v>
          </cell>
          <cell r="D2278">
            <v>0</v>
          </cell>
          <cell r="E2278">
            <v>0</v>
          </cell>
          <cell r="F2278">
            <v>0</v>
          </cell>
          <cell r="G2278">
            <v>0</v>
          </cell>
          <cell r="H2278">
            <v>0</v>
          </cell>
          <cell r="I2278">
            <v>0</v>
          </cell>
        </row>
        <row r="2279">
          <cell r="B2279">
            <v>421032</v>
          </cell>
          <cell r="C2279" t="str">
            <v>Repuestos, equipos férreos y otros</v>
          </cell>
          <cell r="D2279">
            <v>0</v>
          </cell>
          <cell r="E2279">
            <v>0</v>
          </cell>
          <cell r="F2279">
            <v>0</v>
          </cell>
          <cell r="G2279">
            <v>0</v>
          </cell>
          <cell r="H2279">
            <v>0</v>
          </cell>
          <cell r="I2279">
            <v>0</v>
          </cell>
        </row>
        <row r="2280">
          <cell r="B2280">
            <v>421033</v>
          </cell>
          <cell r="C2280" t="str">
            <v>Equipo de transporte</v>
          </cell>
          <cell r="D2280">
            <v>0</v>
          </cell>
          <cell r="E2280">
            <v>0</v>
          </cell>
          <cell r="F2280">
            <v>0</v>
          </cell>
          <cell r="G2280">
            <v>0</v>
          </cell>
          <cell r="H2280">
            <v>0</v>
          </cell>
          <cell r="I2280">
            <v>0</v>
          </cell>
        </row>
        <row r="2281">
          <cell r="B2281">
            <v>421034</v>
          </cell>
          <cell r="C2281" t="str">
            <v>Muebles y enseres</v>
          </cell>
          <cell r="D2281">
            <v>0</v>
          </cell>
          <cell r="E2281">
            <v>0</v>
          </cell>
          <cell r="F2281">
            <v>0</v>
          </cell>
          <cell r="G2281">
            <v>0</v>
          </cell>
          <cell r="H2281">
            <v>0</v>
          </cell>
          <cell r="I2281">
            <v>0</v>
          </cell>
        </row>
        <row r="2282">
          <cell r="B2282">
            <v>421036</v>
          </cell>
          <cell r="C2282" t="str">
            <v>Material didáctico</v>
          </cell>
          <cell r="D2282">
            <v>0</v>
          </cell>
          <cell r="E2282">
            <v>0</v>
          </cell>
          <cell r="F2282">
            <v>0</v>
          </cell>
          <cell r="G2282">
            <v>0</v>
          </cell>
          <cell r="H2282">
            <v>0</v>
          </cell>
          <cell r="I2282">
            <v>0</v>
          </cell>
        </row>
        <row r="2283">
          <cell r="B2283">
            <v>421038</v>
          </cell>
          <cell r="C2283" t="str">
            <v>Maquinaria y elementos de ferretería</v>
          </cell>
          <cell r="D2283">
            <v>0</v>
          </cell>
          <cell r="E2283">
            <v>0</v>
          </cell>
          <cell r="F2283">
            <v>0</v>
          </cell>
          <cell r="G2283">
            <v>0</v>
          </cell>
          <cell r="H2283">
            <v>0</v>
          </cell>
          <cell r="I2283">
            <v>0</v>
          </cell>
        </row>
        <row r="2284">
          <cell r="B2284">
            <v>421040</v>
          </cell>
          <cell r="C2284" t="str">
            <v>Productos agropecuarios, de silvicultura, avicultura y pesca</v>
          </cell>
          <cell r="D2284">
            <v>0</v>
          </cell>
          <cell r="E2284">
            <v>0</v>
          </cell>
          <cell r="F2284">
            <v>0</v>
          </cell>
          <cell r="G2284">
            <v>0</v>
          </cell>
          <cell r="H2284">
            <v>0</v>
          </cell>
          <cell r="I2284">
            <v>0</v>
          </cell>
        </row>
        <row r="2285">
          <cell r="B2285">
            <v>421060</v>
          </cell>
          <cell r="C2285" t="str">
            <v>Medicamentos</v>
          </cell>
          <cell r="D2285">
            <v>0</v>
          </cell>
          <cell r="E2285">
            <v>0</v>
          </cell>
          <cell r="F2285">
            <v>0</v>
          </cell>
          <cell r="G2285">
            <v>0</v>
          </cell>
          <cell r="H2285">
            <v>0</v>
          </cell>
          <cell r="I2285">
            <v>0</v>
          </cell>
        </row>
        <row r="2286">
          <cell r="B2286">
            <v>421061</v>
          </cell>
          <cell r="C2286" t="str">
            <v>Materiales médico - quirúrgicos</v>
          </cell>
          <cell r="D2286">
            <v>0</v>
          </cell>
          <cell r="E2286">
            <v>0</v>
          </cell>
          <cell r="F2286">
            <v>0</v>
          </cell>
          <cell r="G2286">
            <v>0</v>
          </cell>
          <cell r="H2286">
            <v>0</v>
          </cell>
          <cell r="I2286">
            <v>0</v>
          </cell>
        </row>
        <row r="2287">
          <cell r="B2287">
            <v>421065</v>
          </cell>
          <cell r="C2287" t="str">
            <v>Víveres y rancho</v>
          </cell>
          <cell r="D2287">
            <v>0</v>
          </cell>
          <cell r="E2287">
            <v>0</v>
          </cell>
          <cell r="F2287">
            <v>0</v>
          </cell>
          <cell r="G2287">
            <v>0</v>
          </cell>
          <cell r="H2287">
            <v>0</v>
          </cell>
          <cell r="I2287">
            <v>0</v>
          </cell>
        </row>
        <row r="2288">
          <cell r="B2288">
            <v>421090</v>
          </cell>
          <cell r="C2288" t="str">
            <v>Otros bienes comercializados</v>
          </cell>
          <cell r="D2288">
            <v>0</v>
          </cell>
          <cell r="E2288">
            <v>0</v>
          </cell>
          <cell r="F2288">
            <v>0</v>
          </cell>
          <cell r="G2288">
            <v>0</v>
          </cell>
          <cell r="H2288">
            <v>0</v>
          </cell>
          <cell r="I2288">
            <v>0</v>
          </cell>
        </row>
        <row r="2289">
          <cell r="B2289">
            <v>421098</v>
          </cell>
          <cell r="C2289" t="str">
            <v>Bienes declarados a favor de la Nación</v>
          </cell>
          <cell r="D2289">
            <v>0</v>
          </cell>
          <cell r="E2289">
            <v>0</v>
          </cell>
          <cell r="F2289">
            <v>0</v>
          </cell>
          <cell r="G2289">
            <v>0</v>
          </cell>
          <cell r="H2289">
            <v>0</v>
          </cell>
          <cell r="I2289">
            <v>0</v>
          </cell>
        </row>
        <row r="2290">
          <cell r="B2290">
            <v>429500</v>
          </cell>
          <cell r="C2290" t="str">
            <v>DEVOLUCIONES, REBAJAS Y DESCUENTOS EN VENTA DE BIENES (DB)</v>
          </cell>
          <cell r="D2290">
            <v>0</v>
          </cell>
          <cell r="E2290">
            <v>0</v>
          </cell>
          <cell r="F2290">
            <v>0</v>
          </cell>
          <cell r="G2290">
            <v>0</v>
          </cell>
          <cell r="H2290">
            <v>0</v>
          </cell>
          <cell r="I2290">
            <v>0</v>
          </cell>
        </row>
        <row r="2291">
          <cell r="B2291">
            <v>429502</v>
          </cell>
          <cell r="C2291" t="str">
            <v>Bienes comercializados</v>
          </cell>
          <cell r="D2291">
            <v>0</v>
          </cell>
          <cell r="E2291">
            <v>0</v>
          </cell>
          <cell r="F2291">
            <v>0</v>
          </cell>
          <cell r="G2291">
            <v>0</v>
          </cell>
          <cell r="H2291">
            <v>0</v>
          </cell>
          <cell r="I2291">
            <v>0</v>
          </cell>
        </row>
        <row r="2292">
          <cell r="B2292">
            <v>429503</v>
          </cell>
          <cell r="C2292" t="str">
            <v>Productos agropecuarios, de silvicultura y pesca</v>
          </cell>
          <cell r="D2292">
            <v>0</v>
          </cell>
          <cell r="E2292">
            <v>0</v>
          </cell>
          <cell r="F2292">
            <v>0</v>
          </cell>
          <cell r="G2292">
            <v>0</v>
          </cell>
          <cell r="H2292">
            <v>0</v>
          </cell>
          <cell r="I2292">
            <v>0</v>
          </cell>
        </row>
        <row r="2293">
          <cell r="B2293">
            <v>429505</v>
          </cell>
          <cell r="C2293" t="str">
            <v>Productos alimenticios, bebidas y alcoholes</v>
          </cell>
          <cell r="D2293">
            <v>0</v>
          </cell>
          <cell r="E2293">
            <v>0</v>
          </cell>
          <cell r="F2293">
            <v>0</v>
          </cell>
          <cell r="G2293">
            <v>0</v>
          </cell>
          <cell r="H2293">
            <v>0</v>
          </cell>
          <cell r="I2293">
            <v>0</v>
          </cell>
        </row>
        <row r="2294">
          <cell r="B2294">
            <v>429506</v>
          </cell>
          <cell r="C2294" t="str">
            <v>Productos manufacturados</v>
          </cell>
          <cell r="D2294">
            <v>0</v>
          </cell>
          <cell r="E2294">
            <v>0</v>
          </cell>
          <cell r="F2294">
            <v>0</v>
          </cell>
          <cell r="G2294">
            <v>0</v>
          </cell>
          <cell r="H2294">
            <v>0</v>
          </cell>
          <cell r="I2294">
            <v>0</v>
          </cell>
        </row>
        <row r="2295">
          <cell r="B2295">
            <v>429507</v>
          </cell>
          <cell r="C2295" t="str">
            <v>Construcciones</v>
          </cell>
          <cell r="D2295">
            <v>0</v>
          </cell>
          <cell r="E2295">
            <v>0</v>
          </cell>
          <cell r="F2295">
            <v>0</v>
          </cell>
          <cell r="G2295">
            <v>0</v>
          </cell>
          <cell r="H2295">
            <v>0</v>
          </cell>
          <cell r="I2295">
            <v>0</v>
          </cell>
        </row>
        <row r="2296">
          <cell r="B2296">
            <v>430000</v>
          </cell>
          <cell r="C2296" t="str">
            <v>VENTA DE SERVICIOS</v>
          </cell>
          <cell r="D2296">
            <v>0</v>
          </cell>
          <cell r="E2296">
            <v>4590019</v>
          </cell>
          <cell r="F2296">
            <v>154383625</v>
          </cell>
          <cell r="G2296">
            <v>149793606</v>
          </cell>
          <cell r="H2296">
            <v>0</v>
          </cell>
          <cell r="I2296">
            <v>149793606</v>
          </cell>
        </row>
        <row r="2297">
          <cell r="B2297">
            <v>430500</v>
          </cell>
          <cell r="C2297" t="str">
            <v>SERVICIOS EDUCATIVOS</v>
          </cell>
          <cell r="D2297">
            <v>0</v>
          </cell>
          <cell r="E2297">
            <v>0</v>
          </cell>
          <cell r="F2297">
            <v>0</v>
          </cell>
          <cell r="G2297">
            <v>0</v>
          </cell>
          <cell r="H2297">
            <v>0</v>
          </cell>
          <cell r="I2297">
            <v>0</v>
          </cell>
        </row>
        <row r="2298">
          <cell r="B2298">
            <v>430507</v>
          </cell>
          <cell r="C2298" t="str">
            <v>Educación formal - Preescolar</v>
          </cell>
          <cell r="D2298">
            <v>0</v>
          </cell>
          <cell r="E2298">
            <v>0</v>
          </cell>
          <cell r="F2298">
            <v>0</v>
          </cell>
          <cell r="G2298">
            <v>0</v>
          </cell>
          <cell r="H2298">
            <v>0</v>
          </cell>
          <cell r="I2298">
            <v>0</v>
          </cell>
        </row>
        <row r="2299">
          <cell r="B2299">
            <v>430508</v>
          </cell>
          <cell r="C2299" t="str">
            <v>Educación formal - Básica primaria</v>
          </cell>
          <cell r="D2299">
            <v>0</v>
          </cell>
          <cell r="E2299">
            <v>0</v>
          </cell>
          <cell r="F2299">
            <v>0</v>
          </cell>
          <cell r="G2299">
            <v>0</v>
          </cell>
          <cell r="H2299">
            <v>0</v>
          </cell>
          <cell r="I2299">
            <v>0</v>
          </cell>
        </row>
        <row r="2300">
          <cell r="B2300">
            <v>430509</v>
          </cell>
          <cell r="C2300" t="str">
            <v>Educación formal - Básica secundaria</v>
          </cell>
          <cell r="D2300">
            <v>0</v>
          </cell>
          <cell r="E2300">
            <v>0</v>
          </cell>
          <cell r="F2300">
            <v>0</v>
          </cell>
          <cell r="G2300">
            <v>0</v>
          </cell>
          <cell r="H2300">
            <v>0</v>
          </cell>
          <cell r="I2300">
            <v>0</v>
          </cell>
        </row>
        <row r="2301">
          <cell r="B2301">
            <v>430510</v>
          </cell>
          <cell r="C2301" t="str">
            <v>Educación formal- Media académica</v>
          </cell>
          <cell r="D2301">
            <v>0</v>
          </cell>
          <cell r="E2301">
            <v>0</v>
          </cell>
          <cell r="F2301">
            <v>0</v>
          </cell>
          <cell r="G2301">
            <v>0</v>
          </cell>
          <cell r="H2301">
            <v>0</v>
          </cell>
          <cell r="I2301">
            <v>0</v>
          </cell>
        </row>
        <row r="2302">
          <cell r="B2302">
            <v>430511</v>
          </cell>
          <cell r="C2302" t="str">
            <v>Educación formal - Media técnica</v>
          </cell>
          <cell r="D2302">
            <v>0</v>
          </cell>
          <cell r="E2302">
            <v>0</v>
          </cell>
          <cell r="F2302">
            <v>0</v>
          </cell>
          <cell r="G2302">
            <v>0</v>
          </cell>
          <cell r="H2302">
            <v>0</v>
          </cell>
          <cell r="I2302">
            <v>0</v>
          </cell>
        </row>
        <row r="2303">
          <cell r="B2303">
            <v>430512</v>
          </cell>
          <cell r="C2303" t="str">
            <v>Educación formal - Superior formación técnica profesional</v>
          </cell>
          <cell r="D2303">
            <v>0</v>
          </cell>
          <cell r="E2303">
            <v>0</v>
          </cell>
          <cell r="F2303">
            <v>0</v>
          </cell>
          <cell r="G2303">
            <v>0</v>
          </cell>
          <cell r="H2303">
            <v>0</v>
          </cell>
          <cell r="I2303">
            <v>0</v>
          </cell>
        </row>
        <row r="2304">
          <cell r="B2304">
            <v>430513</v>
          </cell>
          <cell r="C2304" t="str">
            <v>Educación formal - Superior formación tecnológica</v>
          </cell>
          <cell r="D2304">
            <v>0</v>
          </cell>
          <cell r="E2304">
            <v>0</v>
          </cell>
          <cell r="F2304">
            <v>0</v>
          </cell>
          <cell r="G2304">
            <v>0</v>
          </cell>
          <cell r="H2304">
            <v>0</v>
          </cell>
          <cell r="I2304">
            <v>0</v>
          </cell>
        </row>
        <row r="2305">
          <cell r="B2305">
            <v>430514</v>
          </cell>
          <cell r="C2305" t="str">
            <v>Educación formal - Superior formación profesional</v>
          </cell>
          <cell r="D2305">
            <v>0</v>
          </cell>
          <cell r="E2305">
            <v>0</v>
          </cell>
          <cell r="F2305">
            <v>0</v>
          </cell>
          <cell r="G2305">
            <v>0</v>
          </cell>
          <cell r="H2305">
            <v>0</v>
          </cell>
          <cell r="I2305">
            <v>0</v>
          </cell>
        </row>
        <row r="2306">
          <cell r="B2306">
            <v>430515</v>
          </cell>
          <cell r="C2306" t="str">
            <v>Educación formal - Superior postgrados</v>
          </cell>
          <cell r="D2306">
            <v>0</v>
          </cell>
          <cell r="E2306">
            <v>0</v>
          </cell>
          <cell r="F2306">
            <v>0</v>
          </cell>
          <cell r="G2306">
            <v>0</v>
          </cell>
          <cell r="H2306">
            <v>0</v>
          </cell>
          <cell r="I2306">
            <v>0</v>
          </cell>
        </row>
        <row r="2307">
          <cell r="B2307">
            <v>430516</v>
          </cell>
          <cell r="C2307" t="str">
            <v>Educación formal - Investigación</v>
          </cell>
          <cell r="D2307">
            <v>0</v>
          </cell>
          <cell r="E2307">
            <v>0</v>
          </cell>
          <cell r="F2307">
            <v>0</v>
          </cell>
          <cell r="G2307">
            <v>0</v>
          </cell>
          <cell r="H2307">
            <v>0</v>
          </cell>
          <cell r="I2307">
            <v>0</v>
          </cell>
        </row>
        <row r="2308">
          <cell r="B2308">
            <v>430525</v>
          </cell>
          <cell r="C2308" t="str">
            <v>Educación para el trabajo y el desarrollo humano - Formación en artes y oficios</v>
          </cell>
          <cell r="D2308">
            <v>0</v>
          </cell>
          <cell r="E2308">
            <v>0</v>
          </cell>
          <cell r="F2308">
            <v>0</v>
          </cell>
          <cell r="G2308">
            <v>0</v>
          </cell>
          <cell r="H2308">
            <v>0</v>
          </cell>
          <cell r="I2308">
            <v>0</v>
          </cell>
        </row>
        <row r="2309">
          <cell r="B2309">
            <v>430526</v>
          </cell>
          <cell r="C2309" t="str">
            <v>Educación para el trabajo y el desarrollo humano - Validación de niveles y grados</v>
          </cell>
          <cell r="D2309">
            <v>0</v>
          </cell>
          <cell r="E2309">
            <v>0</v>
          </cell>
          <cell r="F2309">
            <v>0</v>
          </cell>
          <cell r="G2309">
            <v>0</v>
          </cell>
          <cell r="H2309">
            <v>0</v>
          </cell>
          <cell r="I2309">
            <v>0</v>
          </cell>
        </row>
        <row r="2310">
          <cell r="B2310">
            <v>430527</v>
          </cell>
          <cell r="C2310" t="str">
            <v>Educación para el trabajo y el desarrollo humano - Formación extensiva</v>
          </cell>
          <cell r="D2310">
            <v>0</v>
          </cell>
          <cell r="E2310">
            <v>0</v>
          </cell>
          <cell r="F2310">
            <v>0</v>
          </cell>
          <cell r="G2310">
            <v>0</v>
          </cell>
          <cell r="H2310">
            <v>0</v>
          </cell>
          <cell r="I2310">
            <v>0</v>
          </cell>
        </row>
        <row r="2311">
          <cell r="B2311">
            <v>430537</v>
          </cell>
          <cell r="C2311" t="str">
            <v>Educación informal - Continuada</v>
          </cell>
          <cell r="D2311">
            <v>0</v>
          </cell>
          <cell r="E2311">
            <v>0</v>
          </cell>
          <cell r="F2311">
            <v>0</v>
          </cell>
          <cell r="G2311">
            <v>0</v>
          </cell>
          <cell r="H2311">
            <v>0</v>
          </cell>
          <cell r="I2311">
            <v>0</v>
          </cell>
        </row>
        <row r="2312">
          <cell r="B2312">
            <v>430538</v>
          </cell>
          <cell r="C2312" t="str">
            <v>Educación informal - Validación para la educación formal</v>
          </cell>
          <cell r="D2312">
            <v>0</v>
          </cell>
          <cell r="E2312">
            <v>0</v>
          </cell>
          <cell r="F2312">
            <v>0</v>
          </cell>
          <cell r="G2312">
            <v>0</v>
          </cell>
          <cell r="H2312">
            <v>0</v>
          </cell>
          <cell r="I2312">
            <v>0</v>
          </cell>
        </row>
        <row r="2313">
          <cell r="B2313">
            <v>430539</v>
          </cell>
          <cell r="C2313" t="str">
            <v>Educación informal - Difusión artística y cultural</v>
          </cell>
          <cell r="D2313">
            <v>0</v>
          </cell>
          <cell r="E2313">
            <v>0</v>
          </cell>
          <cell r="F2313">
            <v>0</v>
          </cell>
          <cell r="G2313">
            <v>0</v>
          </cell>
          <cell r="H2313">
            <v>0</v>
          </cell>
          <cell r="I2313">
            <v>0</v>
          </cell>
        </row>
        <row r="2314">
          <cell r="B2314">
            <v>430550</v>
          </cell>
          <cell r="C2314" t="str">
            <v>Servicios conexos a la educación</v>
          </cell>
          <cell r="D2314">
            <v>0</v>
          </cell>
          <cell r="E2314">
            <v>0</v>
          </cell>
          <cell r="F2314">
            <v>0</v>
          </cell>
          <cell r="G2314">
            <v>0</v>
          </cell>
          <cell r="H2314">
            <v>0</v>
          </cell>
          <cell r="I2314">
            <v>0</v>
          </cell>
        </row>
        <row r="2315">
          <cell r="B2315">
            <v>431100</v>
          </cell>
          <cell r="C2315" t="str">
            <v>ADMINISTRACIÓN DEL SISTEMA DE SEGURIDAD SOCIAL EN SALUD</v>
          </cell>
          <cell r="D2315">
            <v>0</v>
          </cell>
          <cell r="E2315">
            <v>0</v>
          </cell>
          <cell r="F2315">
            <v>0</v>
          </cell>
          <cell r="G2315">
            <v>0</v>
          </cell>
          <cell r="H2315">
            <v>0</v>
          </cell>
          <cell r="I2315">
            <v>0</v>
          </cell>
        </row>
        <row r="2316">
          <cell r="B2316">
            <v>431101</v>
          </cell>
          <cell r="C2316" t="str">
            <v>Unidad de pago por capitación régimen contributivo - UPC</v>
          </cell>
          <cell r="D2316">
            <v>0</v>
          </cell>
          <cell r="E2316">
            <v>0</v>
          </cell>
          <cell r="F2316">
            <v>0</v>
          </cell>
          <cell r="G2316">
            <v>0</v>
          </cell>
          <cell r="H2316">
            <v>0</v>
          </cell>
          <cell r="I2316">
            <v>0</v>
          </cell>
        </row>
        <row r="2317">
          <cell r="B2317">
            <v>431102</v>
          </cell>
          <cell r="C2317" t="str">
            <v>Unidad de pago por capitación adicional régimen contributivo - UPC</v>
          </cell>
          <cell r="D2317">
            <v>0</v>
          </cell>
          <cell r="E2317">
            <v>0</v>
          </cell>
          <cell r="F2317">
            <v>0</v>
          </cell>
          <cell r="G2317">
            <v>0</v>
          </cell>
          <cell r="H2317">
            <v>0</v>
          </cell>
          <cell r="I2317">
            <v>0</v>
          </cell>
        </row>
        <row r="2318">
          <cell r="B2318">
            <v>431103</v>
          </cell>
          <cell r="C2318" t="str">
            <v>Cuota moderadora régimen contributivo</v>
          </cell>
          <cell r="D2318">
            <v>0</v>
          </cell>
          <cell r="E2318">
            <v>0</v>
          </cell>
          <cell r="F2318">
            <v>0</v>
          </cell>
          <cell r="G2318">
            <v>0</v>
          </cell>
          <cell r="H2318">
            <v>0</v>
          </cell>
          <cell r="I2318">
            <v>0</v>
          </cell>
        </row>
        <row r="2319">
          <cell r="B2319">
            <v>431104</v>
          </cell>
          <cell r="C2319" t="str">
            <v>Copagos régimen contributivo</v>
          </cell>
          <cell r="D2319">
            <v>0</v>
          </cell>
          <cell r="E2319">
            <v>0</v>
          </cell>
          <cell r="F2319">
            <v>0</v>
          </cell>
          <cell r="G2319">
            <v>0</v>
          </cell>
          <cell r="H2319">
            <v>0</v>
          </cell>
          <cell r="I2319">
            <v>0</v>
          </cell>
        </row>
        <row r="2320">
          <cell r="B2320">
            <v>431105</v>
          </cell>
          <cell r="C2320" t="str">
            <v>Cuotas de inscripción y afiliación régimen contributivo</v>
          </cell>
          <cell r="D2320">
            <v>0</v>
          </cell>
          <cell r="E2320">
            <v>0</v>
          </cell>
          <cell r="F2320">
            <v>0</v>
          </cell>
          <cell r="G2320">
            <v>0</v>
          </cell>
          <cell r="H2320">
            <v>0</v>
          </cell>
          <cell r="I2320">
            <v>0</v>
          </cell>
        </row>
        <row r="2321">
          <cell r="B2321">
            <v>431106</v>
          </cell>
          <cell r="C2321" t="str">
            <v>Unidad de pago por Capitación régimen subsidiado - UPC</v>
          </cell>
          <cell r="D2321">
            <v>0</v>
          </cell>
          <cell r="E2321">
            <v>0</v>
          </cell>
          <cell r="F2321">
            <v>0</v>
          </cell>
          <cell r="G2321">
            <v>0</v>
          </cell>
          <cell r="H2321">
            <v>0</v>
          </cell>
          <cell r="I2321">
            <v>0</v>
          </cell>
        </row>
        <row r="2322">
          <cell r="B2322">
            <v>431107</v>
          </cell>
          <cell r="C2322" t="str">
            <v>Copagos régimen subsidiado</v>
          </cell>
          <cell r="D2322">
            <v>0</v>
          </cell>
          <cell r="E2322">
            <v>0</v>
          </cell>
          <cell r="F2322">
            <v>0</v>
          </cell>
          <cell r="G2322">
            <v>0</v>
          </cell>
          <cell r="H2322">
            <v>0</v>
          </cell>
          <cell r="I2322">
            <v>0</v>
          </cell>
        </row>
        <row r="2323">
          <cell r="B2323">
            <v>431108</v>
          </cell>
          <cell r="C2323" t="str">
            <v>Comisiones administradoras de riesgos laborales</v>
          </cell>
          <cell r="D2323">
            <v>0</v>
          </cell>
          <cell r="E2323">
            <v>0</v>
          </cell>
          <cell r="F2323">
            <v>0</v>
          </cell>
          <cell r="G2323">
            <v>0</v>
          </cell>
          <cell r="H2323">
            <v>0</v>
          </cell>
          <cell r="I2323">
            <v>0</v>
          </cell>
        </row>
        <row r="2324">
          <cell r="B2324">
            <v>431109</v>
          </cell>
          <cell r="C2324" t="str">
            <v>Prestación de servicios a personas fuera del sistema</v>
          </cell>
          <cell r="D2324">
            <v>0</v>
          </cell>
          <cell r="E2324">
            <v>0</v>
          </cell>
          <cell r="F2324">
            <v>0</v>
          </cell>
          <cell r="G2324">
            <v>0</v>
          </cell>
          <cell r="H2324">
            <v>0</v>
          </cell>
          <cell r="I2324">
            <v>0</v>
          </cell>
        </row>
        <row r="2325">
          <cell r="B2325">
            <v>431114</v>
          </cell>
          <cell r="C2325" t="str">
            <v>Cuotas de inscripción y afiliación a planes complementarios</v>
          </cell>
          <cell r="D2325">
            <v>0</v>
          </cell>
          <cell r="E2325">
            <v>0</v>
          </cell>
          <cell r="F2325">
            <v>0</v>
          </cell>
          <cell r="G2325">
            <v>0</v>
          </cell>
          <cell r="H2325">
            <v>0</v>
          </cell>
          <cell r="I2325">
            <v>0</v>
          </cell>
        </row>
        <row r="2326">
          <cell r="B2326">
            <v>431119</v>
          </cell>
          <cell r="C2326" t="str">
            <v>Licencias de maternidad y paternidad</v>
          </cell>
          <cell r="D2326">
            <v>0</v>
          </cell>
          <cell r="E2326">
            <v>0</v>
          </cell>
          <cell r="F2326">
            <v>0</v>
          </cell>
          <cell r="G2326">
            <v>0</v>
          </cell>
          <cell r="H2326">
            <v>0</v>
          </cell>
          <cell r="I2326">
            <v>0</v>
          </cell>
        </row>
        <row r="2327">
          <cell r="B2327">
            <v>431120</v>
          </cell>
          <cell r="C2327" t="str">
            <v>Incapacidades</v>
          </cell>
          <cell r="D2327">
            <v>0</v>
          </cell>
          <cell r="E2327">
            <v>0</v>
          </cell>
          <cell r="F2327">
            <v>0</v>
          </cell>
          <cell r="G2327">
            <v>0</v>
          </cell>
          <cell r="H2327">
            <v>0</v>
          </cell>
          <cell r="I2327">
            <v>0</v>
          </cell>
        </row>
        <row r="2328">
          <cell r="B2328">
            <v>431121</v>
          </cell>
          <cell r="C2328" t="str">
            <v>Ajuste siniestralidad cuenta de alto costo</v>
          </cell>
          <cell r="D2328">
            <v>0</v>
          </cell>
          <cell r="E2328">
            <v>0</v>
          </cell>
          <cell r="F2328">
            <v>0</v>
          </cell>
          <cell r="G2328">
            <v>0</v>
          </cell>
          <cell r="H2328">
            <v>0</v>
          </cell>
          <cell r="I2328">
            <v>0</v>
          </cell>
        </row>
        <row r="2329">
          <cell r="B2329">
            <v>431122</v>
          </cell>
          <cell r="C2329" t="str">
            <v>Programas de promoción y prevención</v>
          </cell>
          <cell r="D2329">
            <v>0</v>
          </cell>
          <cell r="E2329">
            <v>0</v>
          </cell>
          <cell r="F2329">
            <v>0</v>
          </cell>
          <cell r="G2329">
            <v>0</v>
          </cell>
          <cell r="H2329">
            <v>0</v>
          </cell>
          <cell r="I2329">
            <v>0</v>
          </cell>
        </row>
        <row r="2330">
          <cell r="B2330">
            <v>431190</v>
          </cell>
          <cell r="C2330" t="str">
            <v>Otros ingresos por la administración del sistema de seguridad social en salud</v>
          </cell>
          <cell r="D2330">
            <v>0</v>
          </cell>
          <cell r="E2330">
            <v>0</v>
          </cell>
          <cell r="F2330">
            <v>0</v>
          </cell>
          <cell r="G2330">
            <v>0</v>
          </cell>
          <cell r="H2330">
            <v>0</v>
          </cell>
          <cell r="I2330">
            <v>0</v>
          </cell>
        </row>
        <row r="2331">
          <cell r="B2331">
            <v>431200</v>
          </cell>
          <cell r="C2331" t="str">
            <v>SERVICIOS DE SALUD</v>
          </cell>
          <cell r="D2331">
            <v>0</v>
          </cell>
          <cell r="E2331">
            <v>0</v>
          </cell>
          <cell r="F2331">
            <v>0</v>
          </cell>
          <cell r="G2331">
            <v>0</v>
          </cell>
          <cell r="H2331">
            <v>0</v>
          </cell>
          <cell r="I2331">
            <v>0</v>
          </cell>
        </row>
        <row r="2332">
          <cell r="B2332">
            <v>431208</v>
          </cell>
          <cell r="C2332" t="str">
            <v>Urgencias - Consulta y procedimientos</v>
          </cell>
          <cell r="D2332">
            <v>0</v>
          </cell>
          <cell r="E2332">
            <v>0</v>
          </cell>
          <cell r="F2332">
            <v>0</v>
          </cell>
          <cell r="G2332">
            <v>0</v>
          </cell>
          <cell r="H2332">
            <v>0</v>
          </cell>
          <cell r="I2332">
            <v>0</v>
          </cell>
        </row>
        <row r="2333">
          <cell r="B2333">
            <v>431209</v>
          </cell>
          <cell r="C2333" t="str">
            <v>Urgencias - Observación</v>
          </cell>
          <cell r="D2333">
            <v>0</v>
          </cell>
          <cell r="E2333">
            <v>0</v>
          </cell>
          <cell r="F2333">
            <v>0</v>
          </cell>
          <cell r="G2333">
            <v>0</v>
          </cell>
          <cell r="H2333">
            <v>0</v>
          </cell>
          <cell r="I2333">
            <v>0</v>
          </cell>
        </row>
        <row r="2334">
          <cell r="B2334">
            <v>431217</v>
          </cell>
          <cell r="C2334" t="str">
            <v>Servicios ambulatorios - Consulta externa y procedimientos</v>
          </cell>
          <cell r="D2334">
            <v>0</v>
          </cell>
          <cell r="E2334">
            <v>0</v>
          </cell>
          <cell r="F2334">
            <v>0</v>
          </cell>
          <cell r="G2334">
            <v>0</v>
          </cell>
          <cell r="H2334">
            <v>0</v>
          </cell>
          <cell r="I2334">
            <v>0</v>
          </cell>
        </row>
        <row r="2335">
          <cell r="B2335">
            <v>431218</v>
          </cell>
          <cell r="C2335" t="str">
            <v>Servicios ambulatorios - Consulta especializada</v>
          </cell>
          <cell r="D2335">
            <v>0</v>
          </cell>
          <cell r="E2335">
            <v>0</v>
          </cell>
          <cell r="F2335">
            <v>0</v>
          </cell>
          <cell r="G2335">
            <v>0</v>
          </cell>
          <cell r="H2335">
            <v>0</v>
          </cell>
          <cell r="I2335">
            <v>0</v>
          </cell>
        </row>
        <row r="2336">
          <cell r="B2336">
            <v>431219</v>
          </cell>
          <cell r="C2336" t="str">
            <v>Servicios ambulatorios - Salud oral</v>
          </cell>
          <cell r="D2336">
            <v>0</v>
          </cell>
          <cell r="E2336">
            <v>0</v>
          </cell>
          <cell r="F2336">
            <v>0</v>
          </cell>
          <cell r="G2336">
            <v>0</v>
          </cell>
          <cell r="H2336">
            <v>0</v>
          </cell>
          <cell r="I2336">
            <v>0</v>
          </cell>
        </row>
        <row r="2337">
          <cell r="B2337">
            <v>431220</v>
          </cell>
          <cell r="C2337" t="str">
            <v>Servicios ambulatorios - Promoción y prevención</v>
          </cell>
          <cell r="D2337">
            <v>0</v>
          </cell>
          <cell r="E2337">
            <v>0</v>
          </cell>
          <cell r="F2337">
            <v>0</v>
          </cell>
          <cell r="G2337">
            <v>0</v>
          </cell>
          <cell r="H2337">
            <v>0</v>
          </cell>
          <cell r="I2337">
            <v>0</v>
          </cell>
        </row>
        <row r="2338">
          <cell r="B2338">
            <v>431221</v>
          </cell>
          <cell r="C2338" t="str">
            <v>Servicios ambulatorios - Otras actividades extramurales</v>
          </cell>
          <cell r="D2338">
            <v>0</v>
          </cell>
          <cell r="E2338">
            <v>0</v>
          </cell>
          <cell r="F2338">
            <v>0</v>
          </cell>
          <cell r="G2338">
            <v>0</v>
          </cell>
          <cell r="H2338">
            <v>0</v>
          </cell>
          <cell r="I2338">
            <v>0</v>
          </cell>
        </row>
        <row r="2339">
          <cell r="B2339">
            <v>431227</v>
          </cell>
          <cell r="C2339" t="str">
            <v>Hospitalización - Estancia general</v>
          </cell>
          <cell r="D2339">
            <v>0</v>
          </cell>
          <cell r="E2339">
            <v>0</v>
          </cell>
          <cell r="F2339">
            <v>0</v>
          </cell>
          <cell r="G2339">
            <v>0</v>
          </cell>
          <cell r="H2339">
            <v>0</v>
          </cell>
          <cell r="I2339">
            <v>0</v>
          </cell>
        </row>
        <row r="2340">
          <cell r="B2340">
            <v>431228</v>
          </cell>
          <cell r="C2340" t="str">
            <v>Hospitalización - Cuidados intensivos</v>
          </cell>
          <cell r="D2340">
            <v>0</v>
          </cell>
          <cell r="E2340">
            <v>0</v>
          </cell>
          <cell r="F2340">
            <v>0</v>
          </cell>
          <cell r="G2340">
            <v>0</v>
          </cell>
          <cell r="H2340">
            <v>0</v>
          </cell>
          <cell r="I2340">
            <v>0</v>
          </cell>
        </row>
        <row r="2341">
          <cell r="B2341">
            <v>431229</v>
          </cell>
          <cell r="C2341" t="str">
            <v>Hospitalización - Cuidados intermedios</v>
          </cell>
          <cell r="D2341">
            <v>0</v>
          </cell>
          <cell r="E2341">
            <v>0</v>
          </cell>
          <cell r="F2341">
            <v>0</v>
          </cell>
          <cell r="G2341">
            <v>0</v>
          </cell>
          <cell r="H2341">
            <v>0</v>
          </cell>
          <cell r="I2341">
            <v>0</v>
          </cell>
        </row>
        <row r="2342">
          <cell r="B2342">
            <v>431230</v>
          </cell>
          <cell r="C2342" t="str">
            <v>Hospitalización - Recién nacidos</v>
          </cell>
          <cell r="D2342">
            <v>0</v>
          </cell>
          <cell r="E2342">
            <v>0</v>
          </cell>
          <cell r="F2342">
            <v>0</v>
          </cell>
          <cell r="G2342">
            <v>0</v>
          </cell>
          <cell r="H2342">
            <v>0</v>
          </cell>
          <cell r="I2342">
            <v>0</v>
          </cell>
        </row>
        <row r="2343">
          <cell r="B2343">
            <v>431231</v>
          </cell>
          <cell r="C2343" t="str">
            <v>Hospitalización - Salud mental</v>
          </cell>
          <cell r="D2343">
            <v>0</v>
          </cell>
          <cell r="E2343">
            <v>0</v>
          </cell>
          <cell r="F2343">
            <v>0</v>
          </cell>
          <cell r="G2343">
            <v>0</v>
          </cell>
          <cell r="H2343">
            <v>0</v>
          </cell>
          <cell r="I2343">
            <v>0</v>
          </cell>
        </row>
        <row r="2344">
          <cell r="B2344">
            <v>431232</v>
          </cell>
          <cell r="C2344" t="str">
            <v>Hospitalización - Quemados</v>
          </cell>
          <cell r="D2344">
            <v>0</v>
          </cell>
          <cell r="E2344">
            <v>0</v>
          </cell>
          <cell r="F2344">
            <v>0</v>
          </cell>
          <cell r="G2344">
            <v>0</v>
          </cell>
          <cell r="H2344">
            <v>0</v>
          </cell>
          <cell r="I2344">
            <v>0</v>
          </cell>
        </row>
        <row r="2345">
          <cell r="B2345">
            <v>431233</v>
          </cell>
          <cell r="C2345" t="str">
            <v>Hospitalización - Otros cuidados especiales</v>
          </cell>
          <cell r="D2345">
            <v>0</v>
          </cell>
          <cell r="E2345">
            <v>0</v>
          </cell>
          <cell r="F2345">
            <v>0</v>
          </cell>
          <cell r="G2345">
            <v>0</v>
          </cell>
          <cell r="H2345">
            <v>0</v>
          </cell>
          <cell r="I2345">
            <v>0</v>
          </cell>
        </row>
        <row r="2346">
          <cell r="B2346">
            <v>431236</v>
          </cell>
          <cell r="C2346" t="str">
            <v>Quirófanos y salas de parto - Quirófanos</v>
          </cell>
          <cell r="D2346">
            <v>0</v>
          </cell>
          <cell r="E2346">
            <v>0</v>
          </cell>
          <cell r="F2346">
            <v>0</v>
          </cell>
          <cell r="G2346">
            <v>0</v>
          </cell>
          <cell r="H2346">
            <v>0</v>
          </cell>
          <cell r="I2346">
            <v>0</v>
          </cell>
        </row>
        <row r="2347">
          <cell r="B2347">
            <v>431237</v>
          </cell>
          <cell r="C2347" t="str">
            <v>Quirófanos y salas de parto - Salas de parto</v>
          </cell>
          <cell r="D2347">
            <v>0</v>
          </cell>
          <cell r="E2347">
            <v>0</v>
          </cell>
          <cell r="F2347">
            <v>0</v>
          </cell>
          <cell r="G2347">
            <v>0</v>
          </cell>
          <cell r="H2347">
            <v>0</v>
          </cell>
          <cell r="I2347">
            <v>0</v>
          </cell>
        </row>
        <row r="2348">
          <cell r="B2348">
            <v>431246</v>
          </cell>
          <cell r="C2348" t="str">
            <v>Apoyo diagnóstico - Laboratorio clínico</v>
          </cell>
          <cell r="D2348">
            <v>0</v>
          </cell>
          <cell r="E2348">
            <v>0</v>
          </cell>
          <cell r="F2348">
            <v>0</v>
          </cell>
          <cell r="G2348">
            <v>0</v>
          </cell>
          <cell r="H2348">
            <v>0</v>
          </cell>
          <cell r="I2348">
            <v>0</v>
          </cell>
        </row>
        <row r="2349">
          <cell r="B2349">
            <v>431247</v>
          </cell>
          <cell r="C2349" t="str">
            <v>Apoyo diagnóstico - Imagenología</v>
          </cell>
          <cell r="D2349">
            <v>0</v>
          </cell>
          <cell r="E2349">
            <v>0</v>
          </cell>
          <cell r="F2349">
            <v>0</v>
          </cell>
          <cell r="G2349">
            <v>0</v>
          </cell>
          <cell r="H2349">
            <v>0</v>
          </cell>
          <cell r="I2349">
            <v>0</v>
          </cell>
        </row>
        <row r="2350">
          <cell r="B2350">
            <v>431248</v>
          </cell>
          <cell r="C2350" t="str">
            <v>Apoyo diagnóstico - Anatomía patológica</v>
          </cell>
          <cell r="D2350">
            <v>0</v>
          </cell>
          <cell r="E2350">
            <v>0</v>
          </cell>
          <cell r="F2350">
            <v>0</v>
          </cell>
          <cell r="G2350">
            <v>0</v>
          </cell>
          <cell r="H2350">
            <v>0</v>
          </cell>
          <cell r="I2350">
            <v>0</v>
          </cell>
        </row>
        <row r="2351">
          <cell r="B2351">
            <v>431249</v>
          </cell>
          <cell r="C2351" t="str">
            <v>Apoyo diagnóstico - Otras unidades de apoyo diagnóstico</v>
          </cell>
          <cell r="D2351">
            <v>0</v>
          </cell>
          <cell r="E2351">
            <v>0</v>
          </cell>
          <cell r="F2351">
            <v>0</v>
          </cell>
          <cell r="G2351">
            <v>0</v>
          </cell>
          <cell r="H2351">
            <v>0</v>
          </cell>
          <cell r="I2351">
            <v>0</v>
          </cell>
        </row>
        <row r="2352">
          <cell r="B2352">
            <v>431256</v>
          </cell>
          <cell r="C2352" t="str">
            <v>Apoyo terapéutico - Rehabilitación y terapias</v>
          </cell>
          <cell r="D2352">
            <v>0</v>
          </cell>
          <cell r="E2352">
            <v>0</v>
          </cell>
          <cell r="F2352">
            <v>0</v>
          </cell>
          <cell r="G2352">
            <v>0</v>
          </cell>
          <cell r="H2352">
            <v>0</v>
          </cell>
          <cell r="I2352">
            <v>0</v>
          </cell>
        </row>
        <row r="2353">
          <cell r="B2353">
            <v>431257</v>
          </cell>
          <cell r="C2353" t="str">
            <v>Apoyo terapéutico - Banco de componentes anatómicos</v>
          </cell>
          <cell r="D2353">
            <v>0</v>
          </cell>
          <cell r="E2353">
            <v>0</v>
          </cell>
          <cell r="F2353">
            <v>0</v>
          </cell>
          <cell r="G2353">
            <v>0</v>
          </cell>
          <cell r="H2353">
            <v>0</v>
          </cell>
          <cell r="I2353">
            <v>0</v>
          </cell>
        </row>
        <row r="2354">
          <cell r="B2354">
            <v>431258</v>
          </cell>
          <cell r="C2354" t="str">
            <v>Apoyo terapéutico - Banco de sangre</v>
          </cell>
          <cell r="D2354">
            <v>0</v>
          </cell>
          <cell r="E2354">
            <v>0</v>
          </cell>
          <cell r="F2354">
            <v>0</v>
          </cell>
          <cell r="G2354">
            <v>0</v>
          </cell>
          <cell r="H2354">
            <v>0</v>
          </cell>
          <cell r="I2354">
            <v>0</v>
          </cell>
        </row>
        <row r="2355">
          <cell r="B2355">
            <v>431259</v>
          </cell>
          <cell r="C2355" t="str">
            <v>Apoyo terapéutico - Unidad renal</v>
          </cell>
          <cell r="D2355">
            <v>0</v>
          </cell>
          <cell r="E2355">
            <v>0</v>
          </cell>
          <cell r="F2355">
            <v>0</v>
          </cell>
          <cell r="G2355">
            <v>0</v>
          </cell>
          <cell r="H2355">
            <v>0</v>
          </cell>
          <cell r="I2355">
            <v>0</v>
          </cell>
        </row>
        <row r="2356">
          <cell r="B2356">
            <v>431260</v>
          </cell>
          <cell r="C2356" t="str">
            <v>Apoyo terapéutico - Unidad de hemodinamia</v>
          </cell>
          <cell r="D2356">
            <v>0</v>
          </cell>
          <cell r="E2356">
            <v>0</v>
          </cell>
          <cell r="F2356">
            <v>0</v>
          </cell>
          <cell r="G2356">
            <v>0</v>
          </cell>
          <cell r="H2356">
            <v>0</v>
          </cell>
          <cell r="I2356">
            <v>0</v>
          </cell>
        </row>
        <row r="2357">
          <cell r="B2357">
            <v>431261</v>
          </cell>
          <cell r="C2357" t="str">
            <v>Apoyo terapéutico - Terapias oncológicas</v>
          </cell>
          <cell r="D2357">
            <v>0</v>
          </cell>
          <cell r="E2357">
            <v>0</v>
          </cell>
          <cell r="F2357">
            <v>0</v>
          </cell>
          <cell r="G2357">
            <v>0</v>
          </cell>
          <cell r="H2357">
            <v>0</v>
          </cell>
          <cell r="I2357">
            <v>0</v>
          </cell>
        </row>
        <row r="2358">
          <cell r="B2358">
            <v>431262</v>
          </cell>
          <cell r="C2358" t="str">
            <v>Apoyo terapéutico - Farmacia e insumos hospitalarios</v>
          </cell>
          <cell r="D2358">
            <v>0</v>
          </cell>
          <cell r="E2358">
            <v>0</v>
          </cell>
          <cell r="F2358">
            <v>0</v>
          </cell>
          <cell r="G2358">
            <v>0</v>
          </cell>
          <cell r="H2358">
            <v>0</v>
          </cell>
          <cell r="I2358">
            <v>0</v>
          </cell>
        </row>
        <row r="2359">
          <cell r="B2359">
            <v>431263</v>
          </cell>
          <cell r="C2359" t="str">
            <v>Apoyo terapéutico - Otras unidades de apoyo terapéutico</v>
          </cell>
          <cell r="D2359">
            <v>0</v>
          </cell>
          <cell r="E2359">
            <v>0</v>
          </cell>
          <cell r="F2359">
            <v>0</v>
          </cell>
          <cell r="G2359">
            <v>0</v>
          </cell>
          <cell r="H2359">
            <v>0</v>
          </cell>
          <cell r="I2359">
            <v>0</v>
          </cell>
        </row>
        <row r="2360">
          <cell r="B2360">
            <v>431287</v>
          </cell>
          <cell r="C2360" t="str">
            <v>Servicios conexos a la salud - Medio ambiente</v>
          </cell>
          <cell r="D2360">
            <v>0</v>
          </cell>
          <cell r="E2360">
            <v>0</v>
          </cell>
          <cell r="F2360">
            <v>0</v>
          </cell>
          <cell r="G2360">
            <v>0</v>
          </cell>
          <cell r="H2360">
            <v>0</v>
          </cell>
          <cell r="I2360">
            <v>0</v>
          </cell>
        </row>
        <row r="2361">
          <cell r="B2361">
            <v>431288</v>
          </cell>
          <cell r="C2361" t="str">
            <v>Servicios conexos a la salud - Ancianatos y albergues</v>
          </cell>
          <cell r="D2361">
            <v>0</v>
          </cell>
          <cell r="E2361">
            <v>0</v>
          </cell>
          <cell r="F2361">
            <v>0</v>
          </cell>
          <cell r="G2361">
            <v>0</v>
          </cell>
          <cell r="H2361">
            <v>0</v>
          </cell>
          <cell r="I2361">
            <v>0</v>
          </cell>
        </row>
        <row r="2362">
          <cell r="B2362">
            <v>431289</v>
          </cell>
          <cell r="C2362" t="str">
            <v>Servicios conexos a la salud - Centros y puestos de salud</v>
          </cell>
          <cell r="D2362">
            <v>0</v>
          </cell>
          <cell r="E2362">
            <v>0</v>
          </cell>
          <cell r="F2362">
            <v>0</v>
          </cell>
          <cell r="G2362">
            <v>0</v>
          </cell>
          <cell r="H2362">
            <v>0</v>
          </cell>
          <cell r="I2362">
            <v>0</v>
          </cell>
        </row>
        <row r="2363">
          <cell r="B2363">
            <v>431291</v>
          </cell>
          <cell r="C2363" t="str">
            <v>Servicios conexos a la salud - Servicios docentes</v>
          </cell>
          <cell r="D2363">
            <v>0</v>
          </cell>
          <cell r="E2363">
            <v>0</v>
          </cell>
          <cell r="F2363">
            <v>0</v>
          </cell>
          <cell r="G2363">
            <v>0</v>
          </cell>
          <cell r="H2363">
            <v>0</v>
          </cell>
          <cell r="I2363">
            <v>0</v>
          </cell>
        </row>
        <row r="2364">
          <cell r="B2364">
            <v>431292</v>
          </cell>
          <cell r="C2364" t="str">
            <v>Servicios conexos a la salud - Investigación Científica</v>
          </cell>
          <cell r="D2364">
            <v>0</v>
          </cell>
          <cell r="E2364">
            <v>0</v>
          </cell>
          <cell r="F2364">
            <v>0</v>
          </cell>
          <cell r="G2364">
            <v>0</v>
          </cell>
          <cell r="H2364">
            <v>0</v>
          </cell>
          <cell r="I2364">
            <v>0</v>
          </cell>
        </row>
        <row r="2365">
          <cell r="B2365">
            <v>431293</v>
          </cell>
          <cell r="C2365" t="str">
            <v>Servicios conexos a la salud - Medicina legal</v>
          </cell>
          <cell r="D2365">
            <v>0</v>
          </cell>
          <cell r="E2365">
            <v>0</v>
          </cell>
          <cell r="F2365">
            <v>0</v>
          </cell>
          <cell r="G2365">
            <v>0</v>
          </cell>
          <cell r="H2365">
            <v>0</v>
          </cell>
          <cell r="I2365">
            <v>0</v>
          </cell>
        </row>
        <row r="2366">
          <cell r="B2366">
            <v>431294</v>
          </cell>
          <cell r="C2366" t="str">
            <v>Servicios conexos a la salud - Servicios de ambulancias</v>
          </cell>
          <cell r="D2366">
            <v>0</v>
          </cell>
          <cell r="E2366">
            <v>0</v>
          </cell>
          <cell r="F2366">
            <v>0</v>
          </cell>
          <cell r="G2366">
            <v>0</v>
          </cell>
          <cell r="H2366">
            <v>0</v>
          </cell>
          <cell r="I2366">
            <v>0</v>
          </cell>
        </row>
        <row r="2367">
          <cell r="B2367">
            <v>431295</v>
          </cell>
          <cell r="C2367" t="str">
            <v>Servicios conexos a la salud - Otros servicios</v>
          </cell>
          <cell r="D2367">
            <v>0</v>
          </cell>
          <cell r="E2367">
            <v>0</v>
          </cell>
          <cell r="F2367">
            <v>0</v>
          </cell>
          <cell r="G2367">
            <v>0</v>
          </cell>
          <cell r="H2367">
            <v>0</v>
          </cell>
          <cell r="I2367">
            <v>0</v>
          </cell>
        </row>
        <row r="2368">
          <cell r="B2368">
            <v>431500</v>
          </cell>
          <cell r="C2368" t="str">
            <v>SERVICIO DE ENERGÍA</v>
          </cell>
          <cell r="D2368">
            <v>0</v>
          </cell>
          <cell r="E2368">
            <v>0</v>
          </cell>
          <cell r="F2368">
            <v>0</v>
          </cell>
          <cell r="G2368">
            <v>0</v>
          </cell>
          <cell r="H2368">
            <v>0</v>
          </cell>
          <cell r="I2368">
            <v>0</v>
          </cell>
        </row>
        <row r="2369">
          <cell r="B2369">
            <v>431517</v>
          </cell>
          <cell r="C2369" t="str">
            <v>Generación</v>
          </cell>
          <cell r="D2369">
            <v>0</v>
          </cell>
          <cell r="E2369">
            <v>0</v>
          </cell>
          <cell r="F2369">
            <v>0</v>
          </cell>
          <cell r="G2369">
            <v>0</v>
          </cell>
          <cell r="H2369">
            <v>0</v>
          </cell>
          <cell r="I2369">
            <v>0</v>
          </cell>
        </row>
        <row r="2370">
          <cell r="B2370">
            <v>431518</v>
          </cell>
          <cell r="C2370" t="str">
            <v>Transmisión</v>
          </cell>
          <cell r="D2370">
            <v>0</v>
          </cell>
          <cell r="E2370">
            <v>0</v>
          </cell>
          <cell r="F2370">
            <v>0</v>
          </cell>
          <cell r="G2370">
            <v>0</v>
          </cell>
          <cell r="H2370">
            <v>0</v>
          </cell>
          <cell r="I2370">
            <v>0</v>
          </cell>
        </row>
        <row r="2371">
          <cell r="B2371">
            <v>431519</v>
          </cell>
          <cell r="C2371" t="str">
            <v>Distribución</v>
          </cell>
          <cell r="D2371">
            <v>0</v>
          </cell>
          <cell r="E2371">
            <v>0</v>
          </cell>
          <cell r="F2371">
            <v>0</v>
          </cell>
          <cell r="G2371">
            <v>0</v>
          </cell>
          <cell r="H2371">
            <v>0</v>
          </cell>
          <cell r="I2371">
            <v>0</v>
          </cell>
        </row>
        <row r="2372">
          <cell r="B2372">
            <v>431520</v>
          </cell>
          <cell r="C2372" t="str">
            <v>Comercialización</v>
          </cell>
          <cell r="D2372">
            <v>0</v>
          </cell>
          <cell r="E2372">
            <v>0</v>
          </cell>
          <cell r="F2372">
            <v>0</v>
          </cell>
          <cell r="G2372">
            <v>0</v>
          </cell>
          <cell r="H2372">
            <v>0</v>
          </cell>
          <cell r="I2372">
            <v>0</v>
          </cell>
        </row>
        <row r="2373">
          <cell r="B2373">
            <v>432100</v>
          </cell>
          <cell r="C2373" t="str">
            <v>SERVICIO DE ACUEDUCTO</v>
          </cell>
          <cell r="D2373">
            <v>0</v>
          </cell>
          <cell r="E2373">
            <v>0</v>
          </cell>
          <cell r="F2373">
            <v>0</v>
          </cell>
          <cell r="G2373">
            <v>0</v>
          </cell>
          <cell r="H2373">
            <v>0</v>
          </cell>
          <cell r="I2373">
            <v>0</v>
          </cell>
        </row>
        <row r="2374">
          <cell r="B2374">
            <v>432108</v>
          </cell>
          <cell r="C2374" t="str">
            <v>Abastecimiento</v>
          </cell>
          <cell r="D2374">
            <v>0</v>
          </cell>
          <cell r="E2374">
            <v>0</v>
          </cell>
          <cell r="F2374">
            <v>0</v>
          </cell>
          <cell r="G2374">
            <v>0</v>
          </cell>
          <cell r="H2374">
            <v>0</v>
          </cell>
          <cell r="I2374">
            <v>0</v>
          </cell>
        </row>
        <row r="2375">
          <cell r="B2375">
            <v>432109</v>
          </cell>
          <cell r="C2375" t="str">
            <v>Distribución</v>
          </cell>
          <cell r="D2375">
            <v>0</v>
          </cell>
          <cell r="E2375">
            <v>0</v>
          </cell>
          <cell r="F2375">
            <v>0</v>
          </cell>
          <cell r="G2375">
            <v>0</v>
          </cell>
          <cell r="H2375">
            <v>0</v>
          </cell>
          <cell r="I2375">
            <v>0</v>
          </cell>
        </row>
        <row r="2376">
          <cell r="B2376">
            <v>432110</v>
          </cell>
          <cell r="C2376" t="str">
            <v>Comercialización</v>
          </cell>
          <cell r="D2376">
            <v>0</v>
          </cell>
          <cell r="E2376">
            <v>0</v>
          </cell>
          <cell r="F2376">
            <v>0</v>
          </cell>
          <cell r="G2376">
            <v>0</v>
          </cell>
          <cell r="H2376">
            <v>0</v>
          </cell>
          <cell r="I2376">
            <v>0</v>
          </cell>
        </row>
        <row r="2377">
          <cell r="B2377">
            <v>432200</v>
          </cell>
          <cell r="C2377" t="str">
            <v>SERVICIO DE ALCANTARILLADO</v>
          </cell>
          <cell r="D2377">
            <v>0</v>
          </cell>
          <cell r="E2377">
            <v>0</v>
          </cell>
          <cell r="F2377">
            <v>0</v>
          </cell>
          <cell r="G2377">
            <v>0</v>
          </cell>
          <cell r="H2377">
            <v>0</v>
          </cell>
          <cell r="I2377">
            <v>0</v>
          </cell>
        </row>
        <row r="2378">
          <cell r="B2378">
            <v>432208</v>
          </cell>
          <cell r="C2378" t="str">
            <v>Recolección y transporte</v>
          </cell>
          <cell r="D2378">
            <v>0</v>
          </cell>
          <cell r="E2378">
            <v>0</v>
          </cell>
          <cell r="F2378">
            <v>0</v>
          </cell>
          <cell r="G2378">
            <v>0</v>
          </cell>
          <cell r="H2378">
            <v>0</v>
          </cell>
          <cell r="I2378">
            <v>0</v>
          </cell>
        </row>
        <row r="2379">
          <cell r="B2379">
            <v>432209</v>
          </cell>
          <cell r="C2379" t="str">
            <v>Tratamiento de aguas residuales</v>
          </cell>
          <cell r="D2379">
            <v>0</v>
          </cell>
          <cell r="E2379">
            <v>0</v>
          </cell>
          <cell r="F2379">
            <v>0</v>
          </cell>
          <cell r="G2379">
            <v>0</v>
          </cell>
          <cell r="H2379">
            <v>0</v>
          </cell>
          <cell r="I2379">
            <v>0</v>
          </cell>
        </row>
        <row r="2380">
          <cell r="B2380">
            <v>432210</v>
          </cell>
          <cell r="C2380" t="str">
            <v>Comercialización</v>
          </cell>
          <cell r="D2380">
            <v>0</v>
          </cell>
          <cell r="E2380">
            <v>0</v>
          </cell>
          <cell r="F2380">
            <v>0</v>
          </cell>
          <cell r="G2380">
            <v>0</v>
          </cell>
          <cell r="H2380">
            <v>0</v>
          </cell>
          <cell r="I2380">
            <v>0</v>
          </cell>
        </row>
        <row r="2381">
          <cell r="B2381">
            <v>432300</v>
          </cell>
          <cell r="C2381" t="str">
            <v>SERVICIO DE ASEO</v>
          </cell>
          <cell r="D2381">
            <v>0</v>
          </cell>
          <cell r="E2381">
            <v>0</v>
          </cell>
          <cell r="F2381">
            <v>0</v>
          </cell>
          <cell r="G2381">
            <v>0</v>
          </cell>
          <cell r="H2381">
            <v>0</v>
          </cell>
          <cell r="I2381">
            <v>0</v>
          </cell>
        </row>
        <row r="2382">
          <cell r="B2382">
            <v>432307</v>
          </cell>
          <cell r="C2382" t="str">
            <v>Recolección domiciliaria</v>
          </cell>
          <cell r="D2382">
            <v>0</v>
          </cell>
          <cell r="E2382">
            <v>0</v>
          </cell>
          <cell r="F2382">
            <v>0</v>
          </cell>
          <cell r="G2382">
            <v>0</v>
          </cell>
          <cell r="H2382">
            <v>0</v>
          </cell>
          <cell r="I2382">
            <v>0</v>
          </cell>
        </row>
        <row r="2383">
          <cell r="B2383">
            <v>432308</v>
          </cell>
          <cell r="C2383" t="str">
            <v>Transporte</v>
          </cell>
          <cell r="D2383">
            <v>0</v>
          </cell>
          <cell r="E2383">
            <v>0</v>
          </cell>
          <cell r="F2383">
            <v>0</v>
          </cell>
          <cell r="G2383">
            <v>0</v>
          </cell>
          <cell r="H2383">
            <v>0</v>
          </cell>
          <cell r="I2383">
            <v>0</v>
          </cell>
        </row>
        <row r="2384">
          <cell r="B2384">
            <v>432309</v>
          </cell>
          <cell r="C2384" t="str">
            <v>Barrido y limpieza</v>
          </cell>
          <cell r="D2384">
            <v>0</v>
          </cell>
          <cell r="E2384">
            <v>0</v>
          </cell>
          <cell r="F2384">
            <v>0</v>
          </cell>
          <cell r="G2384">
            <v>0</v>
          </cell>
          <cell r="H2384">
            <v>0</v>
          </cell>
          <cell r="I2384">
            <v>0</v>
          </cell>
        </row>
        <row r="2385">
          <cell r="B2385">
            <v>432313</v>
          </cell>
          <cell r="C2385" t="str">
            <v>Disposición final</v>
          </cell>
          <cell r="D2385">
            <v>0</v>
          </cell>
          <cell r="E2385">
            <v>0</v>
          </cell>
          <cell r="F2385">
            <v>0</v>
          </cell>
          <cell r="G2385">
            <v>0</v>
          </cell>
          <cell r="H2385">
            <v>0</v>
          </cell>
          <cell r="I2385">
            <v>0</v>
          </cell>
        </row>
        <row r="2386">
          <cell r="B2386">
            <v>432314</v>
          </cell>
          <cell r="C2386" t="str">
            <v>Corte de césped y poda de árboles</v>
          </cell>
          <cell r="D2386">
            <v>0</v>
          </cell>
          <cell r="E2386">
            <v>0</v>
          </cell>
          <cell r="F2386">
            <v>0</v>
          </cell>
          <cell r="G2386">
            <v>0</v>
          </cell>
          <cell r="H2386">
            <v>0</v>
          </cell>
          <cell r="I2386">
            <v>0</v>
          </cell>
        </row>
        <row r="2387">
          <cell r="B2387">
            <v>432315</v>
          </cell>
          <cell r="C2387" t="str">
            <v>Limpieza y lavado de áreas públicas</v>
          </cell>
          <cell r="D2387">
            <v>0</v>
          </cell>
          <cell r="E2387">
            <v>0</v>
          </cell>
          <cell r="F2387">
            <v>0</v>
          </cell>
          <cell r="G2387">
            <v>0</v>
          </cell>
          <cell r="H2387">
            <v>0</v>
          </cell>
          <cell r="I2387">
            <v>0</v>
          </cell>
        </row>
        <row r="2388">
          <cell r="B2388">
            <v>432316</v>
          </cell>
          <cell r="C2388" t="str">
            <v>Otros servicios de aseo especiales</v>
          </cell>
          <cell r="D2388">
            <v>0</v>
          </cell>
          <cell r="E2388">
            <v>0</v>
          </cell>
          <cell r="F2388">
            <v>0</v>
          </cell>
          <cell r="G2388">
            <v>0</v>
          </cell>
          <cell r="H2388">
            <v>0</v>
          </cell>
          <cell r="I2388">
            <v>0</v>
          </cell>
        </row>
        <row r="2389">
          <cell r="B2389">
            <v>432317</v>
          </cell>
          <cell r="C2389" t="str">
            <v>Comercialización</v>
          </cell>
          <cell r="D2389">
            <v>0</v>
          </cell>
          <cell r="E2389">
            <v>0</v>
          </cell>
          <cell r="F2389">
            <v>0</v>
          </cell>
          <cell r="G2389">
            <v>0</v>
          </cell>
          <cell r="H2389">
            <v>0</v>
          </cell>
          <cell r="I2389">
            <v>0</v>
          </cell>
        </row>
        <row r="2390">
          <cell r="B2390">
            <v>432500</v>
          </cell>
          <cell r="C2390" t="str">
            <v>SERVICIO DE GAS COMBUSTIBLE</v>
          </cell>
          <cell r="D2390">
            <v>0</v>
          </cell>
          <cell r="E2390">
            <v>0</v>
          </cell>
          <cell r="F2390">
            <v>0</v>
          </cell>
          <cell r="G2390">
            <v>0</v>
          </cell>
          <cell r="H2390">
            <v>0</v>
          </cell>
          <cell r="I2390">
            <v>0</v>
          </cell>
        </row>
        <row r="2391">
          <cell r="B2391">
            <v>432525</v>
          </cell>
          <cell r="C2391" t="str">
            <v>Transporte gas natural</v>
          </cell>
          <cell r="D2391">
            <v>0</v>
          </cell>
          <cell r="E2391">
            <v>0</v>
          </cell>
          <cell r="F2391">
            <v>0</v>
          </cell>
          <cell r="G2391">
            <v>0</v>
          </cell>
          <cell r="H2391">
            <v>0</v>
          </cell>
          <cell r="I2391">
            <v>0</v>
          </cell>
        </row>
        <row r="2392">
          <cell r="B2392">
            <v>432526</v>
          </cell>
          <cell r="C2392" t="str">
            <v>Distribución gas natural</v>
          </cell>
          <cell r="D2392">
            <v>0</v>
          </cell>
          <cell r="E2392">
            <v>0</v>
          </cell>
          <cell r="F2392">
            <v>0</v>
          </cell>
          <cell r="G2392">
            <v>0</v>
          </cell>
          <cell r="H2392">
            <v>0</v>
          </cell>
          <cell r="I2392">
            <v>0</v>
          </cell>
        </row>
        <row r="2393">
          <cell r="B2393">
            <v>432527</v>
          </cell>
          <cell r="C2393" t="str">
            <v>Comercialización gas natural</v>
          </cell>
          <cell r="D2393">
            <v>0</v>
          </cell>
          <cell r="E2393">
            <v>0</v>
          </cell>
          <cell r="F2393">
            <v>0</v>
          </cell>
          <cell r="G2393">
            <v>0</v>
          </cell>
          <cell r="H2393">
            <v>0</v>
          </cell>
          <cell r="I2393">
            <v>0</v>
          </cell>
        </row>
        <row r="2394">
          <cell r="B2394">
            <v>432528</v>
          </cell>
          <cell r="C2394" t="str">
            <v>Transporte gas licuado de petróleo (GLP)</v>
          </cell>
          <cell r="D2394">
            <v>0</v>
          </cell>
          <cell r="E2394">
            <v>0</v>
          </cell>
          <cell r="F2394">
            <v>0</v>
          </cell>
          <cell r="G2394">
            <v>0</v>
          </cell>
          <cell r="H2394">
            <v>0</v>
          </cell>
          <cell r="I2394">
            <v>0</v>
          </cell>
        </row>
        <row r="2395">
          <cell r="B2395">
            <v>432529</v>
          </cell>
          <cell r="C2395" t="str">
            <v>Distribución gas licuado de petróleo (GLP)</v>
          </cell>
          <cell r="D2395">
            <v>0</v>
          </cell>
          <cell r="E2395">
            <v>0</v>
          </cell>
          <cell r="F2395">
            <v>0</v>
          </cell>
          <cell r="G2395">
            <v>0</v>
          </cell>
          <cell r="H2395">
            <v>0</v>
          </cell>
          <cell r="I2395">
            <v>0</v>
          </cell>
        </row>
        <row r="2396">
          <cell r="B2396">
            <v>433000</v>
          </cell>
          <cell r="C2396" t="str">
            <v>SERVICIOS DE TRANSPORTE</v>
          </cell>
          <cell r="D2396">
            <v>0</v>
          </cell>
          <cell r="E2396">
            <v>0</v>
          </cell>
          <cell r="F2396">
            <v>0</v>
          </cell>
          <cell r="G2396">
            <v>0</v>
          </cell>
          <cell r="H2396">
            <v>0</v>
          </cell>
          <cell r="I2396">
            <v>0</v>
          </cell>
        </row>
        <row r="2397">
          <cell r="B2397">
            <v>433010</v>
          </cell>
          <cell r="C2397" t="str">
            <v>Servicio de transporte terrestre</v>
          </cell>
          <cell r="D2397">
            <v>0</v>
          </cell>
          <cell r="E2397">
            <v>0</v>
          </cell>
          <cell r="F2397">
            <v>0</v>
          </cell>
          <cell r="G2397">
            <v>0</v>
          </cell>
          <cell r="H2397">
            <v>0</v>
          </cell>
          <cell r="I2397">
            <v>0</v>
          </cell>
        </row>
        <row r="2398">
          <cell r="B2398">
            <v>433013</v>
          </cell>
          <cell r="C2398" t="str">
            <v>Servicios portuarios y aeroportuarios</v>
          </cell>
          <cell r="D2398">
            <v>0</v>
          </cell>
          <cell r="E2398">
            <v>0</v>
          </cell>
          <cell r="F2398">
            <v>0</v>
          </cell>
          <cell r="G2398">
            <v>0</v>
          </cell>
          <cell r="H2398">
            <v>0</v>
          </cell>
          <cell r="I2398">
            <v>0</v>
          </cell>
        </row>
        <row r="2399">
          <cell r="B2399">
            <v>433014</v>
          </cell>
          <cell r="C2399" t="str">
            <v>Servicios aeronáuticos</v>
          </cell>
          <cell r="D2399">
            <v>0</v>
          </cell>
          <cell r="E2399">
            <v>0</v>
          </cell>
          <cell r="F2399">
            <v>0</v>
          </cell>
          <cell r="G2399">
            <v>0</v>
          </cell>
          <cell r="H2399">
            <v>0</v>
          </cell>
          <cell r="I2399">
            <v>0</v>
          </cell>
        </row>
        <row r="2400">
          <cell r="B2400">
            <v>433015</v>
          </cell>
          <cell r="C2400" t="str">
            <v>Servicio de terminal de transporte terrestre</v>
          </cell>
          <cell r="D2400">
            <v>0</v>
          </cell>
          <cell r="E2400">
            <v>0</v>
          </cell>
          <cell r="F2400">
            <v>0</v>
          </cell>
          <cell r="G2400">
            <v>0</v>
          </cell>
          <cell r="H2400">
            <v>0</v>
          </cell>
          <cell r="I2400">
            <v>0</v>
          </cell>
        </row>
        <row r="2401">
          <cell r="B2401">
            <v>433090</v>
          </cell>
          <cell r="C2401" t="str">
            <v>Otros servicios de transporte</v>
          </cell>
          <cell r="D2401">
            <v>0</v>
          </cell>
          <cell r="E2401">
            <v>0</v>
          </cell>
          <cell r="F2401">
            <v>0</v>
          </cell>
          <cell r="G2401">
            <v>0</v>
          </cell>
          <cell r="H2401">
            <v>0</v>
          </cell>
          <cell r="I2401">
            <v>0</v>
          </cell>
        </row>
        <row r="2402">
          <cell r="B2402">
            <v>433300</v>
          </cell>
          <cell r="C2402" t="str">
            <v>SERVICIOS DE COMUNICACIONES</v>
          </cell>
          <cell r="D2402">
            <v>0</v>
          </cell>
          <cell r="E2402">
            <v>0</v>
          </cell>
          <cell r="F2402">
            <v>0</v>
          </cell>
          <cell r="G2402">
            <v>0</v>
          </cell>
          <cell r="H2402">
            <v>0</v>
          </cell>
          <cell r="I2402">
            <v>0</v>
          </cell>
        </row>
        <row r="2403">
          <cell r="B2403">
            <v>433301</v>
          </cell>
          <cell r="C2403" t="str">
            <v>Correo nacional</v>
          </cell>
          <cell r="D2403">
            <v>0</v>
          </cell>
          <cell r="E2403">
            <v>0</v>
          </cell>
          <cell r="F2403">
            <v>0</v>
          </cell>
          <cell r="G2403">
            <v>0</v>
          </cell>
          <cell r="H2403">
            <v>0</v>
          </cell>
          <cell r="I2403">
            <v>0</v>
          </cell>
        </row>
        <row r="2404">
          <cell r="B2404">
            <v>433302</v>
          </cell>
          <cell r="C2404" t="str">
            <v>Correo internacional</v>
          </cell>
          <cell r="D2404">
            <v>0</v>
          </cell>
          <cell r="E2404">
            <v>0</v>
          </cell>
          <cell r="F2404">
            <v>0</v>
          </cell>
          <cell r="G2404">
            <v>0</v>
          </cell>
          <cell r="H2404">
            <v>0</v>
          </cell>
          <cell r="I2404">
            <v>0</v>
          </cell>
        </row>
        <row r="2405">
          <cell r="B2405">
            <v>433304</v>
          </cell>
          <cell r="C2405" t="str">
            <v>Comisiones de giro</v>
          </cell>
          <cell r="D2405">
            <v>0</v>
          </cell>
          <cell r="E2405">
            <v>0</v>
          </cell>
          <cell r="F2405">
            <v>0</v>
          </cell>
          <cell r="G2405">
            <v>0</v>
          </cell>
          <cell r="H2405">
            <v>0</v>
          </cell>
          <cell r="I2405">
            <v>0</v>
          </cell>
        </row>
        <row r="2406">
          <cell r="B2406">
            <v>433305</v>
          </cell>
          <cell r="C2406" t="str">
            <v>Radiodifusión sonora</v>
          </cell>
          <cell r="D2406">
            <v>0</v>
          </cell>
          <cell r="E2406">
            <v>0</v>
          </cell>
          <cell r="F2406">
            <v>0</v>
          </cell>
          <cell r="G2406">
            <v>0</v>
          </cell>
          <cell r="H2406">
            <v>0</v>
          </cell>
          <cell r="I2406">
            <v>0</v>
          </cell>
        </row>
        <row r="2407">
          <cell r="B2407">
            <v>433306</v>
          </cell>
          <cell r="C2407" t="str">
            <v>Difusión de televisión</v>
          </cell>
          <cell r="D2407">
            <v>0</v>
          </cell>
          <cell r="E2407">
            <v>0</v>
          </cell>
          <cell r="F2407">
            <v>0</v>
          </cell>
          <cell r="G2407">
            <v>0</v>
          </cell>
          <cell r="H2407">
            <v>0</v>
          </cell>
          <cell r="I2407">
            <v>0</v>
          </cell>
        </row>
        <row r="2408">
          <cell r="B2408">
            <v>433307</v>
          </cell>
          <cell r="C2408" t="str">
            <v>Programación y producción de televisión</v>
          </cell>
          <cell r="D2408">
            <v>0</v>
          </cell>
          <cell r="E2408">
            <v>0</v>
          </cell>
          <cell r="F2408">
            <v>0</v>
          </cell>
          <cell r="G2408">
            <v>0</v>
          </cell>
          <cell r="H2408">
            <v>0</v>
          </cell>
          <cell r="I2408">
            <v>0</v>
          </cell>
        </row>
        <row r="2409">
          <cell r="B2409">
            <v>433390</v>
          </cell>
          <cell r="C2409" t="str">
            <v>Otros servicios de comunicaciones</v>
          </cell>
          <cell r="D2409">
            <v>0</v>
          </cell>
          <cell r="E2409">
            <v>0</v>
          </cell>
          <cell r="F2409">
            <v>0</v>
          </cell>
          <cell r="G2409">
            <v>0</v>
          </cell>
          <cell r="H2409">
            <v>0</v>
          </cell>
          <cell r="I2409">
            <v>0</v>
          </cell>
        </row>
        <row r="2410">
          <cell r="B2410">
            <v>434000</v>
          </cell>
          <cell r="C2410" t="str">
            <v>JUEGOS DE SUERTE Y AZAR</v>
          </cell>
          <cell r="D2410">
            <v>0</v>
          </cell>
          <cell r="E2410">
            <v>0</v>
          </cell>
          <cell r="F2410">
            <v>0</v>
          </cell>
          <cell r="G2410">
            <v>0</v>
          </cell>
          <cell r="H2410">
            <v>0</v>
          </cell>
          <cell r="I2410">
            <v>0</v>
          </cell>
        </row>
        <row r="2411">
          <cell r="B2411">
            <v>434001</v>
          </cell>
          <cell r="C2411" t="str">
            <v>Loterías ordinarias</v>
          </cell>
          <cell r="D2411">
            <v>0</v>
          </cell>
          <cell r="E2411">
            <v>0</v>
          </cell>
          <cell r="F2411">
            <v>0</v>
          </cell>
          <cell r="G2411">
            <v>0</v>
          </cell>
          <cell r="H2411">
            <v>0</v>
          </cell>
          <cell r="I2411">
            <v>0</v>
          </cell>
        </row>
        <row r="2412">
          <cell r="B2412">
            <v>434002</v>
          </cell>
          <cell r="C2412" t="str">
            <v>Apuestas permanentes</v>
          </cell>
          <cell r="D2412">
            <v>0</v>
          </cell>
          <cell r="E2412">
            <v>0</v>
          </cell>
          <cell r="F2412">
            <v>0</v>
          </cell>
          <cell r="G2412">
            <v>0</v>
          </cell>
          <cell r="H2412">
            <v>0</v>
          </cell>
          <cell r="I2412">
            <v>0</v>
          </cell>
        </row>
        <row r="2413">
          <cell r="B2413">
            <v>434003</v>
          </cell>
          <cell r="C2413" t="str">
            <v>Rifas</v>
          </cell>
          <cell r="D2413">
            <v>0</v>
          </cell>
          <cell r="E2413">
            <v>0</v>
          </cell>
          <cell r="F2413">
            <v>0</v>
          </cell>
          <cell r="G2413">
            <v>0</v>
          </cell>
          <cell r="H2413">
            <v>0</v>
          </cell>
          <cell r="I2413">
            <v>0</v>
          </cell>
        </row>
        <row r="2414">
          <cell r="B2414">
            <v>434004</v>
          </cell>
          <cell r="C2414" t="str">
            <v>Sorteos</v>
          </cell>
          <cell r="D2414">
            <v>0</v>
          </cell>
          <cell r="E2414">
            <v>0</v>
          </cell>
          <cell r="F2414">
            <v>0</v>
          </cell>
          <cell r="G2414">
            <v>0</v>
          </cell>
          <cell r="H2414">
            <v>0</v>
          </cell>
          <cell r="I2414">
            <v>0</v>
          </cell>
        </row>
        <row r="2415">
          <cell r="B2415">
            <v>434005</v>
          </cell>
          <cell r="C2415" t="str">
            <v>Juegos en línea</v>
          </cell>
          <cell r="D2415">
            <v>0</v>
          </cell>
          <cell r="E2415">
            <v>0</v>
          </cell>
          <cell r="F2415">
            <v>0</v>
          </cell>
          <cell r="G2415">
            <v>0</v>
          </cell>
          <cell r="H2415">
            <v>0</v>
          </cell>
          <cell r="I2415">
            <v>0</v>
          </cell>
        </row>
        <row r="2416">
          <cell r="B2416">
            <v>434006</v>
          </cell>
          <cell r="C2416" t="str">
            <v>Certificaciones y derechos</v>
          </cell>
          <cell r="D2416">
            <v>0</v>
          </cell>
          <cell r="E2416">
            <v>0</v>
          </cell>
          <cell r="F2416">
            <v>0</v>
          </cell>
          <cell r="G2416">
            <v>0</v>
          </cell>
          <cell r="H2416">
            <v>0</v>
          </cell>
          <cell r="I2416">
            <v>0</v>
          </cell>
        </row>
        <row r="2417">
          <cell r="B2417">
            <v>434007</v>
          </cell>
          <cell r="C2417" t="str">
            <v>Sorteos extraordinarios</v>
          </cell>
          <cell r="D2417">
            <v>0</v>
          </cell>
          <cell r="E2417">
            <v>0</v>
          </cell>
          <cell r="F2417">
            <v>0</v>
          </cell>
          <cell r="G2417">
            <v>0</v>
          </cell>
          <cell r="H2417">
            <v>0</v>
          </cell>
          <cell r="I2417">
            <v>0</v>
          </cell>
        </row>
        <row r="2418">
          <cell r="B2418">
            <v>434008</v>
          </cell>
          <cell r="C2418" t="str">
            <v>Licencias</v>
          </cell>
          <cell r="D2418">
            <v>0</v>
          </cell>
          <cell r="E2418">
            <v>0</v>
          </cell>
          <cell r="F2418">
            <v>0</v>
          </cell>
          <cell r="G2418">
            <v>0</v>
          </cell>
          <cell r="H2418">
            <v>0</v>
          </cell>
          <cell r="I2418">
            <v>0</v>
          </cell>
        </row>
        <row r="2419">
          <cell r="B2419">
            <v>434090</v>
          </cell>
          <cell r="C2419" t="str">
            <v>Otros juegos de suerte y azar</v>
          </cell>
          <cell r="D2419">
            <v>0</v>
          </cell>
          <cell r="E2419">
            <v>0</v>
          </cell>
          <cell r="F2419">
            <v>0</v>
          </cell>
          <cell r="G2419">
            <v>0</v>
          </cell>
          <cell r="H2419">
            <v>0</v>
          </cell>
          <cell r="I2419">
            <v>0</v>
          </cell>
        </row>
        <row r="2420">
          <cell r="B2420">
            <v>434500</v>
          </cell>
          <cell r="C2420" t="str">
            <v>SERVICIOS HOTELEROS Y DE PROMOCIÓN TURÍSTICA</v>
          </cell>
          <cell r="D2420">
            <v>0</v>
          </cell>
          <cell r="E2420">
            <v>0</v>
          </cell>
          <cell r="F2420">
            <v>0</v>
          </cell>
          <cell r="G2420">
            <v>0</v>
          </cell>
          <cell r="H2420">
            <v>0</v>
          </cell>
          <cell r="I2420">
            <v>0</v>
          </cell>
        </row>
        <row r="2421">
          <cell r="B2421">
            <v>434502</v>
          </cell>
          <cell r="C2421" t="str">
            <v>Campamentos</v>
          </cell>
          <cell r="D2421">
            <v>0</v>
          </cell>
          <cell r="E2421">
            <v>0</v>
          </cell>
          <cell r="F2421">
            <v>0</v>
          </cell>
          <cell r="G2421">
            <v>0</v>
          </cell>
          <cell r="H2421">
            <v>0</v>
          </cell>
          <cell r="I2421">
            <v>0</v>
          </cell>
        </row>
        <row r="2422">
          <cell r="B2422">
            <v>434503</v>
          </cell>
          <cell r="C2422" t="str">
            <v>Promoción de vacaciones y recreación</v>
          </cell>
          <cell r="D2422">
            <v>0</v>
          </cell>
          <cell r="E2422">
            <v>0</v>
          </cell>
          <cell r="F2422">
            <v>0</v>
          </cell>
          <cell r="G2422">
            <v>0</v>
          </cell>
          <cell r="H2422">
            <v>0</v>
          </cell>
          <cell r="I2422">
            <v>0</v>
          </cell>
        </row>
        <row r="2423">
          <cell r="B2423">
            <v>434504</v>
          </cell>
          <cell r="C2423" t="str">
            <v>Turismo</v>
          </cell>
          <cell r="D2423">
            <v>0</v>
          </cell>
          <cell r="E2423">
            <v>0</v>
          </cell>
          <cell r="F2423">
            <v>0</v>
          </cell>
          <cell r="G2423">
            <v>0</v>
          </cell>
          <cell r="H2423">
            <v>0</v>
          </cell>
          <cell r="I2423">
            <v>0</v>
          </cell>
        </row>
        <row r="2424">
          <cell r="B2424">
            <v>434505</v>
          </cell>
          <cell r="C2424" t="str">
            <v>Alojamiento</v>
          </cell>
          <cell r="D2424">
            <v>0</v>
          </cell>
          <cell r="E2424">
            <v>0</v>
          </cell>
          <cell r="F2424">
            <v>0</v>
          </cell>
          <cell r="G2424">
            <v>0</v>
          </cell>
          <cell r="H2424">
            <v>0</v>
          </cell>
          <cell r="I2424">
            <v>0</v>
          </cell>
        </row>
        <row r="2425">
          <cell r="B2425">
            <v>434506</v>
          </cell>
          <cell r="C2425" t="str">
            <v>Suministro de bebidas y alimentos</v>
          </cell>
          <cell r="D2425">
            <v>0</v>
          </cell>
          <cell r="E2425">
            <v>0</v>
          </cell>
          <cell r="F2425">
            <v>0</v>
          </cell>
          <cell r="G2425">
            <v>0</v>
          </cell>
          <cell r="H2425">
            <v>0</v>
          </cell>
          <cell r="I2425">
            <v>0</v>
          </cell>
        </row>
        <row r="2426">
          <cell r="B2426">
            <v>434590</v>
          </cell>
          <cell r="C2426" t="str">
            <v>Otros servicios hoteleros</v>
          </cell>
          <cell r="D2426">
            <v>0</v>
          </cell>
          <cell r="E2426">
            <v>0</v>
          </cell>
          <cell r="F2426">
            <v>0</v>
          </cell>
          <cell r="G2426">
            <v>0</v>
          </cell>
          <cell r="H2426">
            <v>0</v>
          </cell>
          <cell r="I2426">
            <v>0</v>
          </cell>
        </row>
        <row r="2427">
          <cell r="B2427">
            <v>436000</v>
          </cell>
          <cell r="C2427" t="str">
            <v>SERVICIOS DE DOCUMENTACIÓN E IDENTIFICACIÓN</v>
          </cell>
          <cell r="D2427">
            <v>0</v>
          </cell>
          <cell r="E2427">
            <v>0</v>
          </cell>
          <cell r="F2427">
            <v>0</v>
          </cell>
          <cell r="G2427">
            <v>0</v>
          </cell>
          <cell r="H2427">
            <v>0</v>
          </cell>
          <cell r="I2427">
            <v>0</v>
          </cell>
        </row>
        <row r="2428">
          <cell r="B2428">
            <v>436002</v>
          </cell>
          <cell r="C2428" t="str">
            <v>Documentos de identidad</v>
          </cell>
          <cell r="D2428">
            <v>0</v>
          </cell>
          <cell r="E2428">
            <v>0</v>
          </cell>
          <cell r="F2428">
            <v>0</v>
          </cell>
          <cell r="G2428">
            <v>0</v>
          </cell>
          <cell r="H2428">
            <v>0</v>
          </cell>
          <cell r="I2428">
            <v>0</v>
          </cell>
        </row>
        <row r="2429">
          <cell r="B2429">
            <v>436004</v>
          </cell>
          <cell r="C2429" t="str">
            <v>Pasaportes</v>
          </cell>
          <cell r="D2429">
            <v>0</v>
          </cell>
          <cell r="E2429">
            <v>0</v>
          </cell>
          <cell r="F2429">
            <v>0</v>
          </cell>
          <cell r="G2429">
            <v>0</v>
          </cell>
          <cell r="H2429">
            <v>0</v>
          </cell>
          <cell r="I2429">
            <v>0</v>
          </cell>
        </row>
        <row r="2430">
          <cell r="B2430">
            <v>436005</v>
          </cell>
          <cell r="C2430" t="str">
            <v>Salvoconductos</v>
          </cell>
          <cell r="D2430">
            <v>0</v>
          </cell>
          <cell r="E2430">
            <v>0</v>
          </cell>
          <cell r="F2430">
            <v>0</v>
          </cell>
          <cell r="G2430">
            <v>0</v>
          </cell>
          <cell r="H2430">
            <v>0</v>
          </cell>
          <cell r="I2430">
            <v>0</v>
          </cell>
        </row>
        <row r="2431">
          <cell r="B2431">
            <v>436006</v>
          </cell>
          <cell r="C2431" t="str">
            <v>Antecedentes y certificaciones</v>
          </cell>
          <cell r="D2431">
            <v>0</v>
          </cell>
          <cell r="E2431">
            <v>0</v>
          </cell>
          <cell r="F2431">
            <v>0</v>
          </cell>
          <cell r="G2431">
            <v>0</v>
          </cell>
          <cell r="H2431">
            <v>0</v>
          </cell>
          <cell r="I2431">
            <v>0</v>
          </cell>
        </row>
        <row r="2432">
          <cell r="B2432">
            <v>436007</v>
          </cell>
          <cell r="C2432" t="str">
            <v>Carnés</v>
          </cell>
          <cell r="D2432">
            <v>0</v>
          </cell>
          <cell r="E2432">
            <v>0</v>
          </cell>
          <cell r="F2432">
            <v>0</v>
          </cell>
          <cell r="G2432">
            <v>0</v>
          </cell>
          <cell r="H2432">
            <v>0</v>
          </cell>
          <cell r="I2432">
            <v>0</v>
          </cell>
        </row>
        <row r="2433">
          <cell r="B2433">
            <v>436008</v>
          </cell>
          <cell r="C2433" t="str">
            <v>Tarjetas profesionales</v>
          </cell>
          <cell r="D2433">
            <v>0</v>
          </cell>
          <cell r="E2433">
            <v>0</v>
          </cell>
          <cell r="F2433">
            <v>0</v>
          </cell>
          <cell r="G2433">
            <v>0</v>
          </cell>
          <cell r="H2433">
            <v>0</v>
          </cell>
          <cell r="I2433">
            <v>0</v>
          </cell>
        </row>
        <row r="2434">
          <cell r="B2434">
            <v>436009</v>
          </cell>
          <cell r="C2434" t="str">
            <v>Licencias de conducción</v>
          </cell>
          <cell r="D2434">
            <v>0</v>
          </cell>
          <cell r="E2434">
            <v>0</v>
          </cell>
          <cell r="F2434">
            <v>0</v>
          </cell>
          <cell r="G2434">
            <v>0</v>
          </cell>
          <cell r="H2434">
            <v>0</v>
          </cell>
          <cell r="I2434">
            <v>0</v>
          </cell>
        </row>
        <row r="2435">
          <cell r="B2435">
            <v>436090</v>
          </cell>
          <cell r="C2435" t="str">
            <v>Otros servicios de documentación e identificación</v>
          </cell>
          <cell r="D2435">
            <v>0</v>
          </cell>
          <cell r="E2435">
            <v>0</v>
          </cell>
          <cell r="F2435">
            <v>0</v>
          </cell>
          <cell r="G2435">
            <v>0</v>
          </cell>
          <cell r="H2435">
            <v>0</v>
          </cell>
          <cell r="I2435">
            <v>0</v>
          </cell>
        </row>
        <row r="2436">
          <cell r="B2436">
            <v>437000</v>
          </cell>
          <cell r="C2436" t="str">
            <v>SERVICIOS INFORMÁTICOS</v>
          </cell>
          <cell r="D2436">
            <v>0</v>
          </cell>
          <cell r="E2436">
            <v>0</v>
          </cell>
          <cell r="F2436">
            <v>0</v>
          </cell>
          <cell r="G2436">
            <v>0</v>
          </cell>
          <cell r="H2436">
            <v>0</v>
          </cell>
          <cell r="I2436">
            <v>0</v>
          </cell>
        </row>
        <row r="2437">
          <cell r="B2437">
            <v>437001</v>
          </cell>
          <cell r="C2437" t="str">
            <v>De procesamiento</v>
          </cell>
          <cell r="D2437">
            <v>0</v>
          </cell>
          <cell r="E2437">
            <v>0</v>
          </cell>
          <cell r="F2437">
            <v>0</v>
          </cell>
          <cell r="G2437">
            <v>0</v>
          </cell>
          <cell r="H2437">
            <v>0</v>
          </cell>
          <cell r="I2437">
            <v>0</v>
          </cell>
        </row>
        <row r="2438">
          <cell r="B2438">
            <v>437002</v>
          </cell>
          <cell r="C2438" t="str">
            <v>De desarrollo e implementación de software</v>
          </cell>
          <cell r="D2438">
            <v>0</v>
          </cell>
          <cell r="E2438">
            <v>0</v>
          </cell>
          <cell r="F2438">
            <v>0</v>
          </cell>
          <cell r="G2438">
            <v>0</v>
          </cell>
          <cell r="H2438">
            <v>0</v>
          </cell>
          <cell r="I2438">
            <v>0</v>
          </cell>
        </row>
        <row r="2439">
          <cell r="B2439">
            <v>437003</v>
          </cell>
          <cell r="C2439" t="str">
            <v>De arrendamiento de equipo y accesorios</v>
          </cell>
          <cell r="D2439">
            <v>0</v>
          </cell>
          <cell r="E2439">
            <v>0</v>
          </cell>
          <cell r="F2439">
            <v>0</v>
          </cell>
          <cell r="G2439">
            <v>0</v>
          </cell>
          <cell r="H2439">
            <v>0</v>
          </cell>
          <cell r="I2439">
            <v>0</v>
          </cell>
        </row>
        <row r="2440">
          <cell r="B2440">
            <v>437090</v>
          </cell>
          <cell r="C2440" t="str">
            <v>Otros servicios informáticos</v>
          </cell>
          <cell r="D2440">
            <v>0</v>
          </cell>
          <cell r="E2440">
            <v>0</v>
          </cell>
          <cell r="F2440">
            <v>0</v>
          </cell>
          <cell r="G2440">
            <v>0</v>
          </cell>
          <cell r="H2440">
            <v>0</v>
          </cell>
          <cell r="I2440">
            <v>0</v>
          </cell>
        </row>
        <row r="2441">
          <cell r="B2441">
            <v>439000</v>
          </cell>
          <cell r="C2441" t="str">
            <v>OTROS SERVICIOS</v>
          </cell>
          <cell r="D2441">
            <v>0</v>
          </cell>
          <cell r="E2441">
            <v>4590019</v>
          </cell>
          <cell r="F2441">
            <v>154383625</v>
          </cell>
          <cell r="G2441">
            <v>149793606</v>
          </cell>
          <cell r="H2441">
            <v>0</v>
          </cell>
          <cell r="I2441">
            <v>149793606</v>
          </cell>
        </row>
        <row r="2442">
          <cell r="B2442">
            <v>439002</v>
          </cell>
          <cell r="C2442" t="str">
            <v>Servicios de apoyo industrial</v>
          </cell>
          <cell r="D2442">
            <v>0</v>
          </cell>
          <cell r="E2442">
            <v>0</v>
          </cell>
          <cell r="F2442">
            <v>0</v>
          </cell>
          <cell r="G2442">
            <v>0</v>
          </cell>
          <cell r="H2442">
            <v>0</v>
          </cell>
          <cell r="I2442">
            <v>0</v>
          </cell>
        </row>
        <row r="2443">
          <cell r="B2443">
            <v>439003</v>
          </cell>
          <cell r="C2443" t="str">
            <v>Transferencia de tecnología</v>
          </cell>
          <cell r="D2443">
            <v>0</v>
          </cell>
          <cell r="E2443">
            <v>0</v>
          </cell>
          <cell r="F2443">
            <v>0</v>
          </cell>
          <cell r="G2443">
            <v>0</v>
          </cell>
          <cell r="H2443">
            <v>0</v>
          </cell>
          <cell r="I2443">
            <v>0</v>
          </cell>
        </row>
        <row r="2444">
          <cell r="B2444">
            <v>439004</v>
          </cell>
          <cell r="C2444" t="str">
            <v>Asistencia técnica</v>
          </cell>
          <cell r="D2444">
            <v>0</v>
          </cell>
          <cell r="E2444">
            <v>0</v>
          </cell>
          <cell r="F2444">
            <v>0</v>
          </cell>
          <cell r="G2444">
            <v>0</v>
          </cell>
          <cell r="H2444">
            <v>0</v>
          </cell>
          <cell r="I2444">
            <v>0</v>
          </cell>
        </row>
        <row r="2445">
          <cell r="B2445">
            <v>439005</v>
          </cell>
          <cell r="C2445" t="str">
            <v>Servicios informativos</v>
          </cell>
          <cell r="D2445">
            <v>0</v>
          </cell>
          <cell r="E2445">
            <v>0</v>
          </cell>
          <cell r="F2445">
            <v>0</v>
          </cell>
          <cell r="G2445">
            <v>0</v>
          </cell>
          <cell r="H2445">
            <v>0</v>
          </cell>
          <cell r="I2445">
            <v>0</v>
          </cell>
        </row>
        <row r="2446">
          <cell r="B2446">
            <v>439006</v>
          </cell>
          <cell r="C2446" t="str">
            <v>Servicios de almacenamiento y pesaje</v>
          </cell>
          <cell r="D2446">
            <v>0</v>
          </cell>
          <cell r="E2446">
            <v>0</v>
          </cell>
          <cell r="F2446">
            <v>0</v>
          </cell>
          <cell r="G2446">
            <v>0</v>
          </cell>
          <cell r="H2446">
            <v>0</v>
          </cell>
          <cell r="I2446">
            <v>0</v>
          </cell>
        </row>
        <row r="2447">
          <cell r="B2447">
            <v>439007</v>
          </cell>
          <cell r="C2447" t="str">
            <v>Publicidad y propaganda</v>
          </cell>
          <cell r="D2447">
            <v>0</v>
          </cell>
          <cell r="E2447">
            <v>0</v>
          </cell>
          <cell r="F2447">
            <v>0</v>
          </cell>
          <cell r="G2447">
            <v>0</v>
          </cell>
          <cell r="H2447">
            <v>0</v>
          </cell>
          <cell r="I2447">
            <v>0</v>
          </cell>
        </row>
        <row r="2448">
          <cell r="B2448">
            <v>439008</v>
          </cell>
          <cell r="C2448" t="str">
            <v>Corporación de abastos</v>
          </cell>
          <cell r="D2448">
            <v>0</v>
          </cell>
          <cell r="E2448">
            <v>0</v>
          </cell>
          <cell r="F2448">
            <v>0</v>
          </cell>
          <cell r="G2448">
            <v>0</v>
          </cell>
          <cell r="H2448">
            <v>0</v>
          </cell>
          <cell r="I2448">
            <v>0</v>
          </cell>
        </row>
        <row r="2449">
          <cell r="B2449">
            <v>439014</v>
          </cell>
          <cell r="C2449" t="str">
            <v>Administración de proyectos</v>
          </cell>
          <cell r="D2449">
            <v>0</v>
          </cell>
          <cell r="E2449">
            <v>0</v>
          </cell>
          <cell r="F2449">
            <v>0</v>
          </cell>
          <cell r="G2449">
            <v>0</v>
          </cell>
          <cell r="H2449">
            <v>0</v>
          </cell>
          <cell r="I2449">
            <v>0</v>
          </cell>
        </row>
        <row r="2450">
          <cell r="B2450">
            <v>439016</v>
          </cell>
          <cell r="C2450" t="str">
            <v>Recreativos, culturales, y deportivos</v>
          </cell>
          <cell r="D2450">
            <v>0</v>
          </cell>
          <cell r="E2450">
            <v>4590019</v>
          </cell>
          <cell r="F2450">
            <v>154383625</v>
          </cell>
          <cell r="G2450">
            <v>149793606</v>
          </cell>
          <cell r="H2450">
            <v>0</v>
          </cell>
          <cell r="I2450">
            <v>149793606</v>
          </cell>
        </row>
        <row r="2451">
          <cell r="B2451">
            <v>439017</v>
          </cell>
          <cell r="C2451" t="str">
            <v>Servicios de investigación científica y tecnológica</v>
          </cell>
          <cell r="D2451">
            <v>0</v>
          </cell>
          <cell r="E2451">
            <v>0</v>
          </cell>
          <cell r="F2451">
            <v>0</v>
          </cell>
          <cell r="G2451">
            <v>0</v>
          </cell>
          <cell r="H2451">
            <v>0</v>
          </cell>
          <cell r="I2451">
            <v>0</v>
          </cell>
        </row>
        <row r="2452">
          <cell r="B2452">
            <v>439018</v>
          </cell>
          <cell r="C2452" t="str">
            <v>Servicio de matadero</v>
          </cell>
          <cell r="D2452">
            <v>0</v>
          </cell>
          <cell r="E2452">
            <v>0</v>
          </cell>
          <cell r="F2452">
            <v>0</v>
          </cell>
          <cell r="G2452">
            <v>0</v>
          </cell>
          <cell r="H2452">
            <v>0</v>
          </cell>
          <cell r="I2452">
            <v>0</v>
          </cell>
        </row>
        <row r="2453">
          <cell r="B2453">
            <v>439022</v>
          </cell>
          <cell r="C2453" t="str">
            <v>Organización de eventos</v>
          </cell>
          <cell r="D2453">
            <v>0</v>
          </cell>
          <cell r="E2453">
            <v>0</v>
          </cell>
          <cell r="F2453">
            <v>0</v>
          </cell>
          <cell r="G2453">
            <v>0</v>
          </cell>
          <cell r="H2453">
            <v>0</v>
          </cell>
          <cell r="I2453">
            <v>0</v>
          </cell>
        </row>
        <row r="2454">
          <cell r="B2454">
            <v>439026</v>
          </cell>
          <cell r="C2454" t="str">
            <v>Servicios de lavandería</v>
          </cell>
          <cell r="D2454">
            <v>0</v>
          </cell>
          <cell r="E2454">
            <v>0</v>
          </cell>
          <cell r="F2454">
            <v>0</v>
          </cell>
          <cell r="G2454">
            <v>0</v>
          </cell>
          <cell r="H2454">
            <v>0</v>
          </cell>
          <cell r="I2454">
            <v>0</v>
          </cell>
        </row>
        <row r="2455">
          <cell r="B2455">
            <v>439030</v>
          </cell>
          <cell r="C2455" t="str">
            <v>Servicios de parqueadero</v>
          </cell>
          <cell r="D2455">
            <v>0</v>
          </cell>
          <cell r="E2455">
            <v>0</v>
          </cell>
          <cell r="F2455">
            <v>0</v>
          </cell>
          <cell r="G2455">
            <v>0</v>
          </cell>
          <cell r="H2455">
            <v>0</v>
          </cell>
          <cell r="I2455">
            <v>0</v>
          </cell>
        </row>
        <row r="2456">
          <cell r="B2456">
            <v>439032</v>
          </cell>
          <cell r="C2456" t="str">
            <v>Consultorías</v>
          </cell>
          <cell r="D2456">
            <v>0</v>
          </cell>
          <cell r="E2456">
            <v>0</v>
          </cell>
          <cell r="F2456">
            <v>0</v>
          </cell>
          <cell r="G2456">
            <v>0</v>
          </cell>
          <cell r="H2456">
            <v>0</v>
          </cell>
          <cell r="I2456">
            <v>0</v>
          </cell>
        </row>
        <row r="2457">
          <cell r="B2457">
            <v>439033</v>
          </cell>
          <cell r="C2457" t="str">
            <v>Servicios de diagnóstico técnico mecánico</v>
          </cell>
          <cell r="D2457">
            <v>0</v>
          </cell>
          <cell r="E2457">
            <v>0</v>
          </cell>
          <cell r="F2457">
            <v>0</v>
          </cell>
          <cell r="G2457">
            <v>0</v>
          </cell>
          <cell r="H2457">
            <v>0</v>
          </cell>
          <cell r="I2457">
            <v>0</v>
          </cell>
        </row>
        <row r="2458">
          <cell r="B2458">
            <v>439034</v>
          </cell>
          <cell r="C2458" t="str">
            <v>Servicios por administración de contratos</v>
          </cell>
          <cell r="D2458">
            <v>0</v>
          </cell>
          <cell r="E2458">
            <v>0</v>
          </cell>
          <cell r="F2458">
            <v>0</v>
          </cell>
          <cell r="G2458">
            <v>0</v>
          </cell>
          <cell r="H2458">
            <v>0</v>
          </cell>
          <cell r="I2458">
            <v>0</v>
          </cell>
        </row>
        <row r="2459">
          <cell r="B2459">
            <v>439090</v>
          </cell>
          <cell r="C2459" t="str">
            <v>Otros servicios</v>
          </cell>
          <cell r="D2459">
            <v>0</v>
          </cell>
          <cell r="E2459">
            <v>0</v>
          </cell>
          <cell r="F2459">
            <v>0</v>
          </cell>
          <cell r="G2459">
            <v>0</v>
          </cell>
          <cell r="H2459">
            <v>0</v>
          </cell>
          <cell r="I2459">
            <v>0</v>
          </cell>
        </row>
        <row r="2460">
          <cell r="B2460">
            <v>439500</v>
          </cell>
          <cell r="C2460" t="str">
            <v>DEVOLUCIONES, REBAJAS Y DESCUENTOS EN VENTA DE SERVICIOS (DB)</v>
          </cell>
          <cell r="D2460">
            <v>0</v>
          </cell>
          <cell r="E2460">
            <v>0</v>
          </cell>
          <cell r="F2460">
            <v>0</v>
          </cell>
          <cell r="G2460">
            <v>0</v>
          </cell>
          <cell r="H2460">
            <v>0</v>
          </cell>
          <cell r="I2460">
            <v>0</v>
          </cell>
        </row>
        <row r="2461">
          <cell r="B2461">
            <v>439501</v>
          </cell>
          <cell r="C2461" t="str">
            <v>Servicios educativos</v>
          </cell>
          <cell r="D2461">
            <v>0</v>
          </cell>
          <cell r="E2461">
            <v>0</v>
          </cell>
          <cell r="F2461">
            <v>0</v>
          </cell>
          <cell r="G2461">
            <v>0</v>
          </cell>
          <cell r="H2461">
            <v>0</v>
          </cell>
          <cell r="I2461">
            <v>0</v>
          </cell>
        </row>
        <row r="2462">
          <cell r="B2462">
            <v>439503</v>
          </cell>
          <cell r="C2462" t="str">
            <v>Servicio de energía</v>
          </cell>
          <cell r="D2462">
            <v>0</v>
          </cell>
          <cell r="E2462">
            <v>0</v>
          </cell>
          <cell r="F2462">
            <v>0</v>
          </cell>
          <cell r="G2462">
            <v>0</v>
          </cell>
          <cell r="H2462">
            <v>0</v>
          </cell>
          <cell r="I2462">
            <v>0</v>
          </cell>
        </row>
        <row r="2463">
          <cell r="B2463">
            <v>439505</v>
          </cell>
          <cell r="C2463" t="str">
            <v>Servicio de gas combustible</v>
          </cell>
          <cell r="D2463">
            <v>0</v>
          </cell>
          <cell r="E2463">
            <v>0</v>
          </cell>
          <cell r="F2463">
            <v>0</v>
          </cell>
          <cell r="G2463">
            <v>0</v>
          </cell>
          <cell r="H2463">
            <v>0</v>
          </cell>
          <cell r="I2463">
            <v>0</v>
          </cell>
        </row>
        <row r="2464">
          <cell r="B2464">
            <v>439506</v>
          </cell>
          <cell r="C2464" t="str">
            <v>Servicios de transporte</v>
          </cell>
          <cell r="D2464">
            <v>0</v>
          </cell>
          <cell r="E2464">
            <v>0</v>
          </cell>
          <cell r="F2464">
            <v>0</v>
          </cell>
          <cell r="G2464">
            <v>0</v>
          </cell>
          <cell r="H2464">
            <v>0</v>
          </cell>
          <cell r="I2464">
            <v>0</v>
          </cell>
        </row>
        <row r="2465">
          <cell r="B2465">
            <v>439507</v>
          </cell>
          <cell r="C2465" t="str">
            <v>Servicio de telecomunicaciones</v>
          </cell>
          <cell r="D2465">
            <v>0</v>
          </cell>
          <cell r="E2465">
            <v>0</v>
          </cell>
          <cell r="F2465">
            <v>0</v>
          </cell>
          <cell r="G2465">
            <v>0</v>
          </cell>
          <cell r="H2465">
            <v>0</v>
          </cell>
          <cell r="I2465">
            <v>0</v>
          </cell>
        </row>
        <row r="2466">
          <cell r="B2466">
            <v>439508</v>
          </cell>
          <cell r="C2466" t="str">
            <v>Juegos de suerte y azar</v>
          </cell>
          <cell r="D2466">
            <v>0</v>
          </cell>
          <cell r="E2466">
            <v>0</v>
          </cell>
          <cell r="F2466">
            <v>0</v>
          </cell>
          <cell r="G2466">
            <v>0</v>
          </cell>
          <cell r="H2466">
            <v>0</v>
          </cell>
          <cell r="I2466">
            <v>0</v>
          </cell>
        </row>
        <row r="2467">
          <cell r="B2467">
            <v>439509</v>
          </cell>
          <cell r="C2467" t="str">
            <v>Servicios hoteleros y de promoción turística</v>
          </cell>
          <cell r="D2467">
            <v>0</v>
          </cell>
          <cell r="E2467">
            <v>0</v>
          </cell>
          <cell r="F2467">
            <v>0</v>
          </cell>
          <cell r="G2467">
            <v>0</v>
          </cell>
          <cell r="H2467">
            <v>0</v>
          </cell>
          <cell r="I2467">
            <v>0</v>
          </cell>
        </row>
        <row r="2468">
          <cell r="B2468">
            <v>439512</v>
          </cell>
          <cell r="C2468" t="str">
            <v>Servicios de salud</v>
          </cell>
          <cell r="D2468">
            <v>0</v>
          </cell>
          <cell r="E2468">
            <v>0</v>
          </cell>
          <cell r="F2468">
            <v>0</v>
          </cell>
          <cell r="G2468">
            <v>0</v>
          </cell>
          <cell r="H2468">
            <v>0</v>
          </cell>
          <cell r="I2468">
            <v>0</v>
          </cell>
        </row>
        <row r="2469">
          <cell r="B2469">
            <v>439513</v>
          </cell>
          <cell r="C2469" t="str">
            <v>Servicios de documentación e identificación</v>
          </cell>
          <cell r="D2469">
            <v>0</v>
          </cell>
          <cell r="E2469">
            <v>0</v>
          </cell>
          <cell r="F2469">
            <v>0</v>
          </cell>
          <cell r="G2469">
            <v>0</v>
          </cell>
          <cell r="H2469">
            <v>0</v>
          </cell>
          <cell r="I2469">
            <v>0</v>
          </cell>
        </row>
        <row r="2470">
          <cell r="B2470">
            <v>439514</v>
          </cell>
          <cell r="C2470" t="str">
            <v>Servicio de acueducto</v>
          </cell>
          <cell r="D2470">
            <v>0</v>
          </cell>
          <cell r="E2470">
            <v>0</v>
          </cell>
          <cell r="F2470">
            <v>0</v>
          </cell>
          <cell r="G2470">
            <v>0</v>
          </cell>
          <cell r="H2470">
            <v>0</v>
          </cell>
          <cell r="I2470">
            <v>0</v>
          </cell>
        </row>
        <row r="2471">
          <cell r="B2471">
            <v>439515</v>
          </cell>
          <cell r="C2471" t="str">
            <v>Servicio de alcantarillado</v>
          </cell>
          <cell r="D2471">
            <v>0</v>
          </cell>
          <cell r="E2471">
            <v>0</v>
          </cell>
          <cell r="F2471">
            <v>0</v>
          </cell>
          <cell r="G2471">
            <v>0</v>
          </cell>
          <cell r="H2471">
            <v>0</v>
          </cell>
          <cell r="I2471">
            <v>0</v>
          </cell>
        </row>
        <row r="2472">
          <cell r="B2472">
            <v>439516</v>
          </cell>
          <cell r="C2472" t="str">
            <v>Servicio de aseo</v>
          </cell>
          <cell r="D2472">
            <v>0</v>
          </cell>
          <cell r="E2472">
            <v>0</v>
          </cell>
          <cell r="F2472">
            <v>0</v>
          </cell>
          <cell r="G2472">
            <v>0</v>
          </cell>
          <cell r="H2472">
            <v>0</v>
          </cell>
          <cell r="I2472">
            <v>0</v>
          </cell>
        </row>
        <row r="2473">
          <cell r="B2473">
            <v>439517</v>
          </cell>
          <cell r="C2473" t="str">
            <v>Servicios informáticos</v>
          </cell>
          <cell r="D2473">
            <v>0</v>
          </cell>
          <cell r="E2473">
            <v>0</v>
          </cell>
          <cell r="F2473">
            <v>0</v>
          </cell>
          <cell r="G2473">
            <v>0</v>
          </cell>
          <cell r="H2473">
            <v>0</v>
          </cell>
          <cell r="I2473">
            <v>0</v>
          </cell>
        </row>
        <row r="2474">
          <cell r="B2474">
            <v>439590</v>
          </cell>
          <cell r="C2474" t="str">
            <v>Otros servicios</v>
          </cell>
          <cell r="D2474">
            <v>0</v>
          </cell>
          <cell r="E2474">
            <v>0</v>
          </cell>
          <cell r="F2474">
            <v>0</v>
          </cell>
          <cell r="G2474">
            <v>0</v>
          </cell>
          <cell r="H2474">
            <v>0</v>
          </cell>
          <cell r="I2474">
            <v>0</v>
          </cell>
        </row>
        <row r="2475">
          <cell r="B2475">
            <v>440000</v>
          </cell>
          <cell r="C2475" t="str">
            <v>TRANSFERENCIAS Y SUBVENCIONES</v>
          </cell>
          <cell r="D2475">
            <v>0</v>
          </cell>
          <cell r="E2475">
            <v>0</v>
          </cell>
          <cell r="F2475">
            <v>1888126</v>
          </cell>
          <cell r="G2475">
            <v>1888126</v>
          </cell>
          <cell r="H2475">
            <v>0</v>
          </cell>
          <cell r="I2475">
            <v>1888126</v>
          </cell>
        </row>
        <row r="2476">
          <cell r="B2476">
            <v>440800</v>
          </cell>
          <cell r="C2476" t="str">
            <v>SISTEMA GENERAL DE PARTICIPACIONES</v>
          </cell>
          <cell r="D2476">
            <v>0</v>
          </cell>
          <cell r="E2476">
            <v>0</v>
          </cell>
          <cell r="F2476">
            <v>0</v>
          </cell>
          <cell r="G2476">
            <v>0</v>
          </cell>
          <cell r="H2476">
            <v>0</v>
          </cell>
          <cell r="I2476">
            <v>0</v>
          </cell>
        </row>
        <row r="2477">
          <cell r="B2477">
            <v>440817</v>
          </cell>
          <cell r="C2477" t="str">
            <v>Participación para salud</v>
          </cell>
          <cell r="D2477">
            <v>0</v>
          </cell>
          <cell r="E2477">
            <v>0</v>
          </cell>
          <cell r="F2477">
            <v>0</v>
          </cell>
          <cell r="G2477">
            <v>0</v>
          </cell>
          <cell r="H2477">
            <v>0</v>
          </cell>
          <cell r="I2477">
            <v>0</v>
          </cell>
        </row>
        <row r="2478">
          <cell r="B2478">
            <v>440818</v>
          </cell>
          <cell r="C2478" t="str">
            <v>Participación para educación</v>
          </cell>
          <cell r="D2478">
            <v>0</v>
          </cell>
          <cell r="E2478">
            <v>0</v>
          </cell>
          <cell r="F2478">
            <v>0</v>
          </cell>
          <cell r="G2478">
            <v>0</v>
          </cell>
          <cell r="H2478">
            <v>0</v>
          </cell>
          <cell r="I2478">
            <v>0</v>
          </cell>
        </row>
        <row r="2479">
          <cell r="B2479">
            <v>440819</v>
          </cell>
          <cell r="C2479" t="str">
            <v>Participación para propósito general</v>
          </cell>
          <cell r="D2479">
            <v>0</v>
          </cell>
          <cell r="E2479">
            <v>0</v>
          </cell>
          <cell r="F2479">
            <v>0</v>
          </cell>
          <cell r="G2479">
            <v>0</v>
          </cell>
          <cell r="H2479">
            <v>0</v>
          </cell>
          <cell r="I2479">
            <v>0</v>
          </cell>
        </row>
        <row r="2480">
          <cell r="B2480">
            <v>440820</v>
          </cell>
          <cell r="C2480" t="str">
            <v>Participación para pensiones - Fondo Nacional de Pensiones de las Entidades Territoriales</v>
          </cell>
          <cell r="D2480">
            <v>0</v>
          </cell>
          <cell r="E2480">
            <v>0</v>
          </cell>
          <cell r="F2480">
            <v>0</v>
          </cell>
          <cell r="G2480">
            <v>0</v>
          </cell>
          <cell r="H2480">
            <v>0</v>
          </cell>
          <cell r="I2480">
            <v>0</v>
          </cell>
        </row>
        <row r="2481">
          <cell r="B2481">
            <v>440821</v>
          </cell>
          <cell r="C2481" t="str">
            <v>Programas de alimentación escolar</v>
          </cell>
          <cell r="D2481">
            <v>0</v>
          </cell>
          <cell r="E2481">
            <v>0</v>
          </cell>
          <cell r="F2481">
            <v>0</v>
          </cell>
          <cell r="G2481">
            <v>0</v>
          </cell>
          <cell r="H2481">
            <v>0</v>
          </cell>
          <cell r="I2481">
            <v>0</v>
          </cell>
        </row>
        <row r="2482">
          <cell r="B2482">
            <v>440822</v>
          </cell>
          <cell r="C2482" t="str">
            <v>Municipios y distritos con ribera sobre el Río Grande de la Magdalena</v>
          </cell>
          <cell r="D2482">
            <v>0</v>
          </cell>
          <cell r="E2482">
            <v>0</v>
          </cell>
          <cell r="F2482">
            <v>0</v>
          </cell>
          <cell r="G2482">
            <v>0</v>
          </cell>
          <cell r="H2482">
            <v>0</v>
          </cell>
          <cell r="I2482">
            <v>0</v>
          </cell>
        </row>
        <row r="2483">
          <cell r="B2483">
            <v>440823</v>
          </cell>
          <cell r="C2483" t="str">
            <v>Resguardos indígenas</v>
          </cell>
          <cell r="D2483">
            <v>0</v>
          </cell>
          <cell r="E2483">
            <v>0</v>
          </cell>
          <cell r="F2483">
            <v>0</v>
          </cell>
          <cell r="G2483">
            <v>0</v>
          </cell>
          <cell r="H2483">
            <v>0</v>
          </cell>
          <cell r="I2483">
            <v>0</v>
          </cell>
        </row>
        <row r="2484">
          <cell r="B2484">
            <v>440824</v>
          </cell>
          <cell r="C2484" t="str">
            <v>Participación para agua potable y saneamiento básico</v>
          </cell>
          <cell r="D2484">
            <v>0</v>
          </cell>
          <cell r="E2484">
            <v>0</v>
          </cell>
          <cell r="F2484">
            <v>0</v>
          </cell>
          <cell r="G2484">
            <v>0</v>
          </cell>
          <cell r="H2484">
            <v>0</v>
          </cell>
          <cell r="I2484">
            <v>0</v>
          </cell>
        </row>
        <row r="2485">
          <cell r="B2485">
            <v>440825</v>
          </cell>
          <cell r="C2485" t="str">
            <v>Atención integral a la primera infancia</v>
          </cell>
          <cell r="D2485">
            <v>0</v>
          </cell>
          <cell r="E2485">
            <v>0</v>
          </cell>
          <cell r="F2485">
            <v>0</v>
          </cell>
          <cell r="G2485">
            <v>0</v>
          </cell>
          <cell r="H2485">
            <v>0</v>
          </cell>
          <cell r="I2485">
            <v>0</v>
          </cell>
        </row>
        <row r="2486">
          <cell r="B2486">
            <v>441300</v>
          </cell>
          <cell r="C2486" t="str">
            <v>SISTEMA GENERAL DE REGALÍAS</v>
          </cell>
          <cell r="D2486">
            <v>0</v>
          </cell>
          <cell r="E2486">
            <v>0</v>
          </cell>
          <cell r="F2486">
            <v>0</v>
          </cell>
          <cell r="G2486">
            <v>0</v>
          </cell>
          <cell r="H2486">
            <v>0</v>
          </cell>
          <cell r="I2486">
            <v>0</v>
          </cell>
        </row>
        <row r="2487">
          <cell r="B2487">
            <v>441301</v>
          </cell>
          <cell r="C2487" t="str">
            <v>Asignaciones directas</v>
          </cell>
          <cell r="D2487">
            <v>0</v>
          </cell>
          <cell r="E2487">
            <v>0</v>
          </cell>
          <cell r="F2487">
            <v>0</v>
          </cell>
          <cell r="G2487">
            <v>0</v>
          </cell>
          <cell r="H2487">
            <v>0</v>
          </cell>
          <cell r="I2487">
            <v>0</v>
          </cell>
        </row>
        <row r="2488">
          <cell r="B2488">
            <v>441302</v>
          </cell>
          <cell r="C2488" t="str">
            <v>Para proyectos de ciencia, tecnología e innovación</v>
          </cell>
          <cell r="D2488">
            <v>0</v>
          </cell>
          <cell r="E2488">
            <v>0</v>
          </cell>
          <cell r="F2488">
            <v>0</v>
          </cell>
          <cell r="G2488">
            <v>0</v>
          </cell>
          <cell r="H2488">
            <v>0</v>
          </cell>
          <cell r="I2488">
            <v>0</v>
          </cell>
        </row>
        <row r="2489">
          <cell r="B2489">
            <v>441303</v>
          </cell>
          <cell r="C2489" t="str">
            <v>Para proyectos de desarrollo regional</v>
          </cell>
          <cell r="D2489">
            <v>0</v>
          </cell>
          <cell r="E2489">
            <v>0</v>
          </cell>
          <cell r="F2489">
            <v>0</v>
          </cell>
          <cell r="G2489">
            <v>0</v>
          </cell>
          <cell r="H2489">
            <v>0</v>
          </cell>
          <cell r="I2489">
            <v>0</v>
          </cell>
        </row>
        <row r="2490">
          <cell r="B2490">
            <v>441304</v>
          </cell>
          <cell r="C2490" t="str">
            <v>Para proyectos de compensación regional</v>
          </cell>
          <cell r="D2490">
            <v>0</v>
          </cell>
          <cell r="E2490">
            <v>0</v>
          </cell>
          <cell r="F2490">
            <v>0</v>
          </cell>
          <cell r="G2490">
            <v>0</v>
          </cell>
          <cell r="H2490">
            <v>0</v>
          </cell>
          <cell r="I2490">
            <v>0</v>
          </cell>
        </row>
        <row r="2491">
          <cell r="B2491">
            <v>441305</v>
          </cell>
          <cell r="C2491" t="str">
            <v>Para ahorro pensional territorial</v>
          </cell>
          <cell r="D2491">
            <v>0</v>
          </cell>
          <cell r="E2491">
            <v>0</v>
          </cell>
          <cell r="F2491">
            <v>0</v>
          </cell>
          <cell r="G2491">
            <v>0</v>
          </cell>
          <cell r="H2491">
            <v>0</v>
          </cell>
          <cell r="I2491">
            <v>0</v>
          </cell>
        </row>
        <row r="2492">
          <cell r="B2492">
            <v>441306</v>
          </cell>
          <cell r="C2492" t="str">
            <v>Para proyectos de inversión de los municipios ribereños del Río Grande de la Magdalena y Canal del Dique</v>
          </cell>
          <cell r="D2492">
            <v>0</v>
          </cell>
          <cell r="E2492">
            <v>0</v>
          </cell>
          <cell r="F2492">
            <v>0</v>
          </cell>
          <cell r="G2492">
            <v>0</v>
          </cell>
          <cell r="H2492">
            <v>0</v>
          </cell>
          <cell r="I2492">
            <v>0</v>
          </cell>
        </row>
        <row r="2493">
          <cell r="B2493">
            <v>441307</v>
          </cell>
          <cell r="C2493" t="str">
            <v>Para fiscalización del Sistema General de Regalías</v>
          </cell>
          <cell r="D2493">
            <v>0</v>
          </cell>
          <cell r="E2493">
            <v>0</v>
          </cell>
          <cell r="F2493">
            <v>0</v>
          </cell>
          <cell r="G2493">
            <v>0</v>
          </cell>
          <cell r="H2493">
            <v>0</v>
          </cell>
          <cell r="I2493">
            <v>0</v>
          </cell>
        </row>
        <row r="2494">
          <cell r="B2494">
            <v>441308</v>
          </cell>
          <cell r="C2494" t="str">
            <v>Para monitoreo, seguimiento, control y evaluación del Sistema General de Regalías</v>
          </cell>
          <cell r="D2494">
            <v>0</v>
          </cell>
          <cell r="E2494">
            <v>0</v>
          </cell>
          <cell r="F2494">
            <v>0</v>
          </cell>
          <cell r="G2494">
            <v>0</v>
          </cell>
          <cell r="H2494">
            <v>0</v>
          </cell>
          <cell r="I2494">
            <v>0</v>
          </cell>
        </row>
        <row r="2495">
          <cell r="B2495">
            <v>441309</v>
          </cell>
          <cell r="C2495" t="str">
            <v>Para funcionamiento del Sistema General de Regalías</v>
          </cell>
          <cell r="D2495">
            <v>0</v>
          </cell>
          <cell r="E2495">
            <v>0</v>
          </cell>
          <cell r="F2495">
            <v>0</v>
          </cell>
          <cell r="G2495">
            <v>0</v>
          </cell>
          <cell r="H2495">
            <v>0</v>
          </cell>
          <cell r="I2495">
            <v>0</v>
          </cell>
        </row>
        <row r="2496">
          <cell r="B2496">
            <v>441310</v>
          </cell>
          <cell r="C2496" t="str">
            <v>Asignación para la paz</v>
          </cell>
          <cell r="D2496">
            <v>0</v>
          </cell>
          <cell r="E2496">
            <v>0</v>
          </cell>
          <cell r="F2496">
            <v>0</v>
          </cell>
          <cell r="G2496">
            <v>0</v>
          </cell>
          <cell r="H2496">
            <v>0</v>
          </cell>
          <cell r="I2496">
            <v>0</v>
          </cell>
        </row>
        <row r="2497">
          <cell r="B2497">
            <v>441390</v>
          </cell>
          <cell r="C2497" t="str">
            <v>Otras transferencias del Sistema General de Regalías</v>
          </cell>
          <cell r="D2497">
            <v>0</v>
          </cell>
          <cell r="E2497">
            <v>0</v>
          </cell>
          <cell r="F2497">
            <v>0</v>
          </cell>
          <cell r="G2497">
            <v>0</v>
          </cell>
          <cell r="H2497">
            <v>0</v>
          </cell>
          <cell r="I2497">
            <v>0</v>
          </cell>
        </row>
        <row r="2498">
          <cell r="B2498">
            <v>442100</v>
          </cell>
          <cell r="C2498" t="str">
            <v>SISTEMA GENERAL DE SEGURIDAD SOCIAL EN SALUD</v>
          </cell>
          <cell r="D2498">
            <v>0</v>
          </cell>
          <cell r="E2498">
            <v>0</v>
          </cell>
          <cell r="F2498">
            <v>0</v>
          </cell>
          <cell r="G2498">
            <v>0</v>
          </cell>
          <cell r="H2498">
            <v>0</v>
          </cell>
          <cell r="I2498">
            <v>0</v>
          </cell>
        </row>
        <row r="2499">
          <cell r="B2499">
            <v>442104</v>
          </cell>
          <cell r="C2499" t="str">
            <v>Recursos para la financiación del Sistema General de Seguridad Social en Salud</v>
          </cell>
          <cell r="D2499">
            <v>0</v>
          </cell>
          <cell r="E2499">
            <v>0</v>
          </cell>
          <cell r="F2499">
            <v>0</v>
          </cell>
          <cell r="G2499">
            <v>0</v>
          </cell>
          <cell r="H2499">
            <v>0</v>
          </cell>
          <cell r="I2499">
            <v>0</v>
          </cell>
        </row>
        <row r="2500">
          <cell r="B2500">
            <v>442800</v>
          </cell>
          <cell r="C2500" t="str">
            <v>OTRAS TRANSFERENCIAS</v>
          </cell>
          <cell r="D2500">
            <v>0</v>
          </cell>
          <cell r="E2500">
            <v>0</v>
          </cell>
          <cell r="F2500">
            <v>1888126</v>
          </cell>
          <cell r="G2500">
            <v>1888126</v>
          </cell>
          <cell r="H2500">
            <v>0</v>
          </cell>
          <cell r="I2500">
            <v>1888126</v>
          </cell>
        </row>
        <row r="2501">
          <cell r="B2501">
            <v>442801</v>
          </cell>
          <cell r="C2501" t="str">
            <v>Para pago de pensiones y/o cesantías</v>
          </cell>
          <cell r="D2501">
            <v>0</v>
          </cell>
          <cell r="E2501">
            <v>0</v>
          </cell>
          <cell r="F2501">
            <v>0</v>
          </cell>
          <cell r="G2501">
            <v>0</v>
          </cell>
          <cell r="H2501">
            <v>0</v>
          </cell>
          <cell r="I2501">
            <v>0</v>
          </cell>
        </row>
        <row r="2502">
          <cell r="B2502">
            <v>442802</v>
          </cell>
          <cell r="C2502" t="str">
            <v>Para proyectos de inversión</v>
          </cell>
          <cell r="D2502">
            <v>0</v>
          </cell>
          <cell r="E2502">
            <v>0</v>
          </cell>
          <cell r="F2502">
            <v>0</v>
          </cell>
          <cell r="G2502">
            <v>0</v>
          </cell>
          <cell r="H2502">
            <v>0</v>
          </cell>
          <cell r="I2502">
            <v>0</v>
          </cell>
        </row>
        <row r="2503">
          <cell r="B2503">
            <v>442803</v>
          </cell>
          <cell r="C2503" t="str">
            <v>Para gastos de funcionamiento</v>
          </cell>
          <cell r="D2503">
            <v>0</v>
          </cell>
          <cell r="E2503">
            <v>0</v>
          </cell>
          <cell r="F2503">
            <v>0</v>
          </cell>
          <cell r="G2503">
            <v>0</v>
          </cell>
          <cell r="H2503">
            <v>0</v>
          </cell>
          <cell r="I2503">
            <v>0</v>
          </cell>
        </row>
        <row r="2504">
          <cell r="B2504">
            <v>442804</v>
          </cell>
          <cell r="C2504" t="str">
            <v>Para programas de salud</v>
          </cell>
          <cell r="D2504">
            <v>0</v>
          </cell>
          <cell r="E2504">
            <v>0</v>
          </cell>
          <cell r="F2504">
            <v>0</v>
          </cell>
          <cell r="G2504">
            <v>0</v>
          </cell>
          <cell r="H2504">
            <v>0</v>
          </cell>
          <cell r="I2504">
            <v>0</v>
          </cell>
        </row>
        <row r="2505">
          <cell r="B2505">
            <v>442805</v>
          </cell>
          <cell r="C2505" t="str">
            <v>Para programas de educación</v>
          </cell>
          <cell r="D2505">
            <v>0</v>
          </cell>
          <cell r="E2505">
            <v>0</v>
          </cell>
          <cell r="F2505">
            <v>0</v>
          </cell>
          <cell r="G2505">
            <v>0</v>
          </cell>
          <cell r="H2505">
            <v>0</v>
          </cell>
          <cell r="I2505">
            <v>0</v>
          </cell>
        </row>
        <row r="2506">
          <cell r="B2506">
            <v>442806</v>
          </cell>
          <cell r="C2506" t="str">
            <v>Transferencias por condonación de deudas</v>
          </cell>
          <cell r="D2506">
            <v>0</v>
          </cell>
          <cell r="E2506">
            <v>0</v>
          </cell>
          <cell r="F2506">
            <v>0</v>
          </cell>
          <cell r="G2506">
            <v>0</v>
          </cell>
          <cell r="H2506">
            <v>0</v>
          </cell>
          <cell r="I2506">
            <v>0</v>
          </cell>
        </row>
        <row r="2507">
          <cell r="B2507">
            <v>442807</v>
          </cell>
          <cell r="C2507" t="str">
            <v>Bienes recibidos sin contraprestación</v>
          </cell>
          <cell r="D2507">
            <v>0</v>
          </cell>
          <cell r="E2507">
            <v>0</v>
          </cell>
          <cell r="F2507">
            <v>1888126</v>
          </cell>
          <cell r="G2507">
            <v>1888126</v>
          </cell>
          <cell r="H2507">
            <v>0</v>
          </cell>
          <cell r="I2507">
            <v>1888126</v>
          </cell>
        </row>
        <row r="2508">
          <cell r="B2508">
            <v>442808</v>
          </cell>
          <cell r="C2508" t="str">
            <v>Donaciones</v>
          </cell>
          <cell r="D2508">
            <v>0</v>
          </cell>
          <cell r="E2508">
            <v>0</v>
          </cell>
          <cell r="F2508">
            <v>0</v>
          </cell>
          <cell r="G2508">
            <v>0</v>
          </cell>
          <cell r="H2508">
            <v>0</v>
          </cell>
          <cell r="I2508">
            <v>0</v>
          </cell>
        </row>
        <row r="2509">
          <cell r="B2509">
            <v>442809</v>
          </cell>
          <cell r="C2509" t="str">
            <v>Bienes declarados a favor de la Nación</v>
          </cell>
          <cell r="D2509">
            <v>0</v>
          </cell>
          <cell r="E2509">
            <v>0</v>
          </cell>
          <cell r="F2509">
            <v>0</v>
          </cell>
          <cell r="G2509">
            <v>0</v>
          </cell>
          <cell r="H2509">
            <v>0</v>
          </cell>
          <cell r="I2509">
            <v>0</v>
          </cell>
        </row>
        <row r="2510">
          <cell r="B2510">
            <v>442810</v>
          </cell>
          <cell r="C2510" t="str">
            <v>Bienes o recursos expropiados</v>
          </cell>
          <cell r="D2510">
            <v>0</v>
          </cell>
          <cell r="E2510">
            <v>0</v>
          </cell>
          <cell r="F2510">
            <v>0</v>
          </cell>
          <cell r="G2510">
            <v>0</v>
          </cell>
          <cell r="H2510">
            <v>0</v>
          </cell>
          <cell r="I2510">
            <v>0</v>
          </cell>
        </row>
        <row r="2511">
          <cell r="B2511">
            <v>442816</v>
          </cell>
          <cell r="C2511" t="str">
            <v>Fortalecimiento de secretarías técnicas</v>
          </cell>
          <cell r="D2511">
            <v>0</v>
          </cell>
          <cell r="E2511">
            <v>0</v>
          </cell>
          <cell r="F2511">
            <v>0</v>
          </cell>
          <cell r="G2511">
            <v>0</v>
          </cell>
          <cell r="H2511">
            <v>0</v>
          </cell>
          <cell r="I2511">
            <v>0</v>
          </cell>
        </row>
        <row r="2512">
          <cell r="B2512">
            <v>442817</v>
          </cell>
          <cell r="C2512" t="str">
            <v>Incentivo a las entidades territoriales en relación con el SMSCE</v>
          </cell>
          <cell r="D2512">
            <v>0</v>
          </cell>
          <cell r="E2512">
            <v>0</v>
          </cell>
          <cell r="F2512">
            <v>0</v>
          </cell>
          <cell r="G2512">
            <v>0</v>
          </cell>
          <cell r="H2512">
            <v>0</v>
          </cell>
          <cell r="I2512">
            <v>0</v>
          </cell>
        </row>
        <row r="2513">
          <cell r="B2513">
            <v>442818</v>
          </cell>
          <cell r="C2513" t="str">
            <v>Incentivos a la producción minera</v>
          </cell>
          <cell r="D2513">
            <v>0</v>
          </cell>
          <cell r="E2513">
            <v>0</v>
          </cell>
          <cell r="F2513">
            <v>0</v>
          </cell>
          <cell r="G2513">
            <v>0</v>
          </cell>
          <cell r="H2513">
            <v>0</v>
          </cell>
          <cell r="I2513">
            <v>0</v>
          </cell>
        </row>
        <row r="2514">
          <cell r="B2514">
            <v>442820</v>
          </cell>
          <cell r="C2514" t="str">
            <v>Recursos presupuesto general de la Nación para aseguramiento</v>
          </cell>
          <cell r="D2514">
            <v>0</v>
          </cell>
          <cell r="E2514">
            <v>0</v>
          </cell>
          <cell r="F2514">
            <v>0</v>
          </cell>
          <cell r="G2514">
            <v>0</v>
          </cell>
          <cell r="H2514">
            <v>0</v>
          </cell>
          <cell r="I2514">
            <v>0</v>
          </cell>
        </row>
        <row r="2515">
          <cell r="B2515">
            <v>442821</v>
          </cell>
          <cell r="C2515" t="str">
            <v>Transferencias por asunción de deudas</v>
          </cell>
          <cell r="D2515">
            <v>0</v>
          </cell>
          <cell r="E2515">
            <v>0</v>
          </cell>
          <cell r="F2515">
            <v>0</v>
          </cell>
          <cell r="G2515">
            <v>0</v>
          </cell>
          <cell r="H2515">
            <v>0</v>
          </cell>
          <cell r="I2515">
            <v>0</v>
          </cell>
        </row>
        <row r="2516">
          <cell r="B2516">
            <v>442822</v>
          </cell>
          <cell r="C2516" t="str">
            <v>Cofinanciación del sistema de transporte masivo de pasajeros</v>
          </cell>
          <cell r="D2516">
            <v>0</v>
          </cell>
          <cell r="E2516">
            <v>0</v>
          </cell>
          <cell r="F2516">
            <v>0</v>
          </cell>
          <cell r="G2516">
            <v>0</v>
          </cell>
          <cell r="H2516">
            <v>0</v>
          </cell>
          <cell r="I2516">
            <v>0</v>
          </cell>
        </row>
        <row r="2517">
          <cell r="B2517">
            <v>442890</v>
          </cell>
          <cell r="C2517" t="str">
            <v>Otras transferencias</v>
          </cell>
          <cell r="D2517">
            <v>0</v>
          </cell>
          <cell r="E2517">
            <v>0</v>
          </cell>
          <cell r="F2517">
            <v>0</v>
          </cell>
          <cell r="G2517">
            <v>0</v>
          </cell>
          <cell r="H2517">
            <v>0</v>
          </cell>
          <cell r="I2517">
            <v>0</v>
          </cell>
        </row>
        <row r="2518">
          <cell r="B2518">
            <v>470000</v>
          </cell>
          <cell r="C2518" t="str">
            <v>OPERACIONES INTERINSTITUCIONALES</v>
          </cell>
          <cell r="D2518">
            <v>0</v>
          </cell>
          <cell r="E2518">
            <v>869427078</v>
          </cell>
          <cell r="F2518">
            <v>77525172389</v>
          </cell>
          <cell r="G2518">
            <v>76655745311</v>
          </cell>
          <cell r="H2518">
            <v>0</v>
          </cell>
          <cell r="I2518">
            <v>76655745311</v>
          </cell>
        </row>
        <row r="2519">
          <cell r="B2519">
            <v>470500</v>
          </cell>
          <cell r="C2519" t="str">
            <v>FONDOS RECIBIDOS</v>
          </cell>
          <cell r="D2519">
            <v>0</v>
          </cell>
          <cell r="E2519">
            <v>869427078</v>
          </cell>
          <cell r="F2519">
            <v>77525172389</v>
          </cell>
          <cell r="G2519">
            <v>76655745311</v>
          </cell>
          <cell r="H2519">
            <v>0</v>
          </cell>
          <cell r="I2519">
            <v>76655745311</v>
          </cell>
        </row>
        <row r="2520">
          <cell r="B2520">
            <v>470508</v>
          </cell>
          <cell r="C2520" t="str">
            <v>Funcionamiento</v>
          </cell>
          <cell r="D2520">
            <v>0</v>
          </cell>
          <cell r="E2520">
            <v>23870665</v>
          </cell>
          <cell r="F2520">
            <v>9378832153</v>
          </cell>
          <cell r="G2520">
            <v>9354961488</v>
          </cell>
          <cell r="H2520">
            <v>0</v>
          </cell>
          <cell r="I2520">
            <v>9354961488</v>
          </cell>
        </row>
        <row r="2521">
          <cell r="B2521">
            <v>470509</v>
          </cell>
          <cell r="C2521" t="str">
            <v>Servicio de la deuda</v>
          </cell>
          <cell r="D2521">
            <v>0</v>
          </cell>
          <cell r="E2521">
            <v>0</v>
          </cell>
          <cell r="F2521">
            <v>0</v>
          </cell>
          <cell r="G2521">
            <v>0</v>
          </cell>
          <cell r="H2521">
            <v>0</v>
          </cell>
          <cell r="I2521">
            <v>0</v>
          </cell>
        </row>
        <row r="2522">
          <cell r="B2522">
            <v>470510</v>
          </cell>
          <cell r="C2522" t="str">
            <v>Inversión</v>
          </cell>
          <cell r="D2522">
            <v>0</v>
          </cell>
          <cell r="E2522">
            <v>845556413</v>
          </cell>
          <cell r="F2522">
            <v>68146340236</v>
          </cell>
          <cell r="G2522">
            <v>67300783823</v>
          </cell>
          <cell r="H2522">
            <v>0</v>
          </cell>
          <cell r="I2522">
            <v>67300783823</v>
          </cell>
        </row>
        <row r="2523">
          <cell r="B2523">
            <v>472000</v>
          </cell>
          <cell r="C2523" t="str">
            <v>OPERACIONES DE ENLACE</v>
          </cell>
          <cell r="D2523">
            <v>0</v>
          </cell>
          <cell r="E2523">
            <v>0</v>
          </cell>
          <cell r="F2523">
            <v>0</v>
          </cell>
          <cell r="G2523">
            <v>0</v>
          </cell>
          <cell r="H2523">
            <v>0</v>
          </cell>
          <cell r="I2523">
            <v>0</v>
          </cell>
        </row>
        <row r="2524">
          <cell r="B2524">
            <v>472080</v>
          </cell>
          <cell r="C2524" t="str">
            <v>Recaudos</v>
          </cell>
          <cell r="D2524">
            <v>0</v>
          </cell>
          <cell r="E2524">
            <v>0</v>
          </cell>
          <cell r="F2524">
            <v>0</v>
          </cell>
          <cell r="G2524">
            <v>0</v>
          </cell>
          <cell r="H2524">
            <v>0</v>
          </cell>
          <cell r="I2524">
            <v>0</v>
          </cell>
        </row>
        <row r="2525">
          <cell r="B2525">
            <v>472081</v>
          </cell>
          <cell r="C2525" t="str">
            <v>Devoluciones de ingresos</v>
          </cell>
          <cell r="D2525">
            <v>0</v>
          </cell>
          <cell r="E2525">
            <v>0</v>
          </cell>
          <cell r="F2525">
            <v>0</v>
          </cell>
          <cell r="G2525">
            <v>0</v>
          </cell>
          <cell r="H2525">
            <v>0</v>
          </cell>
          <cell r="I2525">
            <v>0</v>
          </cell>
        </row>
        <row r="2526">
          <cell r="B2526">
            <v>472200</v>
          </cell>
          <cell r="C2526" t="str">
            <v>OPERACIONES SIN FLUJO DE EFECTIVO</v>
          </cell>
          <cell r="D2526">
            <v>0</v>
          </cell>
          <cell r="E2526">
            <v>0</v>
          </cell>
          <cell r="F2526">
            <v>0</v>
          </cell>
          <cell r="G2526">
            <v>0</v>
          </cell>
          <cell r="H2526">
            <v>0</v>
          </cell>
          <cell r="I2526">
            <v>0</v>
          </cell>
        </row>
        <row r="2527">
          <cell r="B2527">
            <v>472201</v>
          </cell>
          <cell r="C2527" t="str">
            <v>Cruce de cuentas</v>
          </cell>
          <cell r="D2527">
            <v>0</v>
          </cell>
          <cell r="E2527">
            <v>0</v>
          </cell>
          <cell r="F2527">
            <v>0</v>
          </cell>
          <cell r="G2527">
            <v>0</v>
          </cell>
          <cell r="H2527">
            <v>0</v>
          </cell>
          <cell r="I2527">
            <v>0</v>
          </cell>
        </row>
        <row r="2528">
          <cell r="B2528">
            <v>472203</v>
          </cell>
          <cell r="C2528" t="str">
            <v>Cuota de fiscalización y auditaje</v>
          </cell>
          <cell r="D2528">
            <v>0</v>
          </cell>
          <cell r="E2528">
            <v>0</v>
          </cell>
          <cell r="F2528">
            <v>0</v>
          </cell>
          <cell r="G2528">
            <v>0</v>
          </cell>
          <cell r="H2528">
            <v>0</v>
          </cell>
          <cell r="I2528">
            <v>0</v>
          </cell>
        </row>
        <row r="2529">
          <cell r="B2529">
            <v>472205</v>
          </cell>
          <cell r="C2529" t="str">
            <v>Desembolso de crédito externo no monetizado</v>
          </cell>
          <cell r="D2529">
            <v>0</v>
          </cell>
          <cell r="E2529">
            <v>0</v>
          </cell>
          <cell r="F2529">
            <v>0</v>
          </cell>
          <cell r="G2529">
            <v>0</v>
          </cell>
          <cell r="H2529">
            <v>0</v>
          </cell>
          <cell r="I2529">
            <v>0</v>
          </cell>
        </row>
        <row r="2530">
          <cell r="B2530">
            <v>472207</v>
          </cell>
          <cell r="C2530" t="str">
            <v>Cancelación de sentencias y conciliaciones</v>
          </cell>
          <cell r="D2530">
            <v>0</v>
          </cell>
          <cell r="E2530">
            <v>0</v>
          </cell>
          <cell r="F2530">
            <v>0</v>
          </cell>
          <cell r="G2530">
            <v>0</v>
          </cell>
          <cell r="H2530">
            <v>0</v>
          </cell>
          <cell r="I2530">
            <v>0</v>
          </cell>
        </row>
        <row r="2531">
          <cell r="B2531">
            <v>472209</v>
          </cell>
          <cell r="C2531" t="str">
            <v>Aplicación de títulos al pago de tributos</v>
          </cell>
          <cell r="D2531">
            <v>0</v>
          </cell>
          <cell r="E2531">
            <v>0</v>
          </cell>
          <cell r="F2531">
            <v>0</v>
          </cell>
          <cell r="G2531">
            <v>0</v>
          </cell>
          <cell r="H2531">
            <v>0</v>
          </cell>
          <cell r="I2531">
            <v>0</v>
          </cell>
        </row>
        <row r="2532">
          <cell r="B2532">
            <v>472210</v>
          </cell>
          <cell r="C2532" t="str">
            <v>Pago de obligaciones con títulos</v>
          </cell>
          <cell r="D2532">
            <v>0</v>
          </cell>
          <cell r="E2532">
            <v>0</v>
          </cell>
          <cell r="F2532">
            <v>0</v>
          </cell>
          <cell r="G2532">
            <v>0</v>
          </cell>
          <cell r="H2532">
            <v>0</v>
          </cell>
          <cell r="I2532">
            <v>0</v>
          </cell>
        </row>
        <row r="2533">
          <cell r="B2533">
            <v>472211</v>
          </cell>
          <cell r="C2533" t="str">
            <v>Sobrantes de títulos judiciales</v>
          </cell>
          <cell r="D2533">
            <v>0</v>
          </cell>
          <cell r="E2533">
            <v>0</v>
          </cell>
          <cell r="F2533">
            <v>0</v>
          </cell>
          <cell r="G2533">
            <v>0</v>
          </cell>
          <cell r="H2533">
            <v>0</v>
          </cell>
          <cell r="I2533">
            <v>0</v>
          </cell>
        </row>
        <row r="2534">
          <cell r="B2534">
            <v>472290</v>
          </cell>
          <cell r="C2534" t="str">
            <v>Otras operaciones sin flujo de efectivo</v>
          </cell>
          <cell r="D2534">
            <v>0</v>
          </cell>
          <cell r="E2534">
            <v>0</v>
          </cell>
          <cell r="F2534">
            <v>0</v>
          </cell>
          <cell r="G2534">
            <v>0</v>
          </cell>
          <cell r="H2534">
            <v>0</v>
          </cell>
          <cell r="I2534">
            <v>0</v>
          </cell>
        </row>
        <row r="2535">
          <cell r="B2535">
            <v>480000</v>
          </cell>
          <cell r="C2535" t="str">
            <v>OTROS INGRESOS</v>
          </cell>
          <cell r="D2535">
            <v>0</v>
          </cell>
          <cell r="E2535">
            <v>7068653</v>
          </cell>
          <cell r="F2535">
            <v>49630792715.480003</v>
          </cell>
          <cell r="G2535">
            <v>49623724062.480003</v>
          </cell>
          <cell r="H2535">
            <v>0</v>
          </cell>
          <cell r="I2535">
            <v>49623724062.480003</v>
          </cell>
        </row>
        <row r="2536">
          <cell r="B2536">
            <v>480200</v>
          </cell>
          <cell r="C2536" t="str">
            <v>FINANCIEROS</v>
          </cell>
          <cell r="D2536">
            <v>0</v>
          </cell>
          <cell r="E2536">
            <v>0</v>
          </cell>
          <cell r="F2536">
            <v>3625080048.04</v>
          </cell>
          <cell r="G2536">
            <v>3625080048.04</v>
          </cell>
          <cell r="H2536">
            <v>0</v>
          </cell>
          <cell r="I2536">
            <v>3625080048.04</v>
          </cell>
        </row>
        <row r="2537">
          <cell r="B2537">
            <v>480201</v>
          </cell>
          <cell r="C2537" t="str">
            <v>Intereses sobre depósitos en instituciones financieras</v>
          </cell>
          <cell r="D2537">
            <v>0</v>
          </cell>
          <cell r="E2537">
            <v>0</v>
          </cell>
          <cell r="F2537">
            <v>3466639041.0700002</v>
          </cell>
          <cell r="G2537">
            <v>3466639041.0700002</v>
          </cell>
          <cell r="H2537">
            <v>0</v>
          </cell>
          <cell r="I2537">
            <v>3466639041.0700002</v>
          </cell>
        </row>
        <row r="2538">
          <cell r="B2538">
            <v>480202</v>
          </cell>
          <cell r="C2538" t="str">
            <v>Intereses de fondos vendidos ordinarios</v>
          </cell>
          <cell r="D2538">
            <v>0</v>
          </cell>
          <cell r="E2538">
            <v>0</v>
          </cell>
          <cell r="F2538">
            <v>0</v>
          </cell>
          <cell r="G2538">
            <v>0</v>
          </cell>
          <cell r="H2538">
            <v>0</v>
          </cell>
          <cell r="I2538">
            <v>0</v>
          </cell>
        </row>
        <row r="2539">
          <cell r="B2539">
            <v>480203</v>
          </cell>
          <cell r="C2539" t="str">
            <v>Intereses de fondos vendidos con compromiso de reventa</v>
          </cell>
          <cell r="D2539">
            <v>0</v>
          </cell>
          <cell r="E2539">
            <v>0</v>
          </cell>
          <cell r="F2539">
            <v>0</v>
          </cell>
          <cell r="G2539">
            <v>0</v>
          </cell>
          <cell r="H2539">
            <v>0</v>
          </cell>
          <cell r="I2539">
            <v>0</v>
          </cell>
        </row>
        <row r="2540">
          <cell r="B2540">
            <v>480204</v>
          </cell>
          <cell r="C2540" t="str">
            <v>Intereses de fondos de uso restringido</v>
          </cell>
          <cell r="D2540">
            <v>0</v>
          </cell>
          <cell r="E2540">
            <v>0</v>
          </cell>
          <cell r="F2540">
            <v>0</v>
          </cell>
          <cell r="G2540">
            <v>0</v>
          </cell>
          <cell r="H2540">
            <v>0</v>
          </cell>
          <cell r="I2540">
            <v>0</v>
          </cell>
        </row>
        <row r="2541">
          <cell r="B2541">
            <v>480205</v>
          </cell>
          <cell r="C2541" t="str">
            <v>Ganancia por medición inicial de inversiones de administración de liquidez a valor de mercado (valor razonable) con cambios en el resultado</v>
          </cell>
          <cell r="D2541">
            <v>0</v>
          </cell>
          <cell r="E2541">
            <v>0</v>
          </cell>
          <cell r="F2541">
            <v>0</v>
          </cell>
          <cell r="G2541">
            <v>0</v>
          </cell>
          <cell r="H2541">
            <v>0</v>
          </cell>
          <cell r="I2541">
            <v>0</v>
          </cell>
        </row>
        <row r="2542">
          <cell r="B2542">
            <v>480206</v>
          </cell>
          <cell r="C2542" t="str">
            <v>Ganancia por valoración de inversiones de administración de liquidez a valor de mercado (valor razonable) con cambios en el resultado</v>
          </cell>
          <cell r="D2542">
            <v>0</v>
          </cell>
          <cell r="E2542">
            <v>0</v>
          </cell>
          <cell r="F2542">
            <v>0</v>
          </cell>
          <cell r="G2542">
            <v>0</v>
          </cell>
          <cell r="H2542">
            <v>0</v>
          </cell>
          <cell r="I2542">
            <v>0</v>
          </cell>
        </row>
        <row r="2543">
          <cell r="B2543">
            <v>480207</v>
          </cell>
          <cell r="C2543" t="str">
            <v>Ganancia por baja en cuentas de inversiones de administración de liquidez a valor de mercado (valor razonable) con cambios en el resultado</v>
          </cell>
          <cell r="D2543">
            <v>0</v>
          </cell>
          <cell r="E2543">
            <v>0</v>
          </cell>
          <cell r="F2543">
            <v>0</v>
          </cell>
          <cell r="G2543">
            <v>0</v>
          </cell>
          <cell r="H2543">
            <v>0</v>
          </cell>
          <cell r="I2543">
            <v>0</v>
          </cell>
        </row>
        <row r="2544">
          <cell r="B2544">
            <v>480208</v>
          </cell>
          <cell r="C2544" t="str">
            <v>Ganancia por medición inicial de inversiones de administración de liquidez a valor de mercado (valor razonable) con cambios en el patrimonio (otro resultado integral)</v>
          </cell>
          <cell r="D2544">
            <v>0</v>
          </cell>
          <cell r="E2544">
            <v>0</v>
          </cell>
          <cell r="F2544">
            <v>0</v>
          </cell>
          <cell r="G2544">
            <v>0</v>
          </cell>
          <cell r="H2544">
            <v>0</v>
          </cell>
          <cell r="I2544">
            <v>0</v>
          </cell>
        </row>
        <row r="2545">
          <cell r="B2545">
            <v>480209</v>
          </cell>
          <cell r="C2545" t="str">
            <v>Ganancia por baja en cuentas de inversiones de administración de liquidez a valor de mercado (valor razonable) con cambios en el patrimonio (otro resultado integral)</v>
          </cell>
          <cell r="D2545">
            <v>0</v>
          </cell>
          <cell r="E2545">
            <v>0</v>
          </cell>
          <cell r="F2545">
            <v>0</v>
          </cell>
          <cell r="G2545">
            <v>0</v>
          </cell>
          <cell r="H2545">
            <v>0</v>
          </cell>
          <cell r="I2545">
            <v>0</v>
          </cell>
        </row>
        <row r="2546">
          <cell r="B2546">
            <v>480210</v>
          </cell>
          <cell r="C2546" t="str">
            <v>Ganancia por medición inicial de inversiones de administración de liquidez a costo amortizado</v>
          </cell>
          <cell r="D2546">
            <v>0</v>
          </cell>
          <cell r="E2546">
            <v>0</v>
          </cell>
          <cell r="F2546">
            <v>0</v>
          </cell>
          <cell r="G2546">
            <v>0</v>
          </cell>
          <cell r="H2546">
            <v>0</v>
          </cell>
          <cell r="I2546">
            <v>0</v>
          </cell>
        </row>
        <row r="2547">
          <cell r="B2547">
            <v>480211</v>
          </cell>
          <cell r="C2547" t="str">
            <v>Rendimiento efectivo de inversiones de administración de liquidez a costo amortizado</v>
          </cell>
          <cell r="D2547">
            <v>0</v>
          </cell>
          <cell r="E2547">
            <v>0</v>
          </cell>
          <cell r="F2547">
            <v>0</v>
          </cell>
          <cell r="G2547">
            <v>0</v>
          </cell>
          <cell r="H2547">
            <v>0</v>
          </cell>
          <cell r="I2547">
            <v>0</v>
          </cell>
        </row>
        <row r="2548">
          <cell r="B2548">
            <v>480212</v>
          </cell>
          <cell r="C2548" t="str">
            <v>Ganancia por baja en cuentas de inversiones de administración de liquidez a costo amortizado</v>
          </cell>
          <cell r="D2548">
            <v>0</v>
          </cell>
          <cell r="E2548">
            <v>0</v>
          </cell>
          <cell r="F2548">
            <v>0</v>
          </cell>
          <cell r="G2548">
            <v>0</v>
          </cell>
          <cell r="H2548">
            <v>0</v>
          </cell>
          <cell r="I2548">
            <v>0</v>
          </cell>
        </row>
        <row r="2549">
          <cell r="B2549">
            <v>480213</v>
          </cell>
          <cell r="C2549" t="str">
            <v>Intereses, dividendos y participaciones de inversiones de administración de liquidez al costo</v>
          </cell>
          <cell r="D2549">
            <v>0</v>
          </cell>
          <cell r="E2549">
            <v>0</v>
          </cell>
          <cell r="F2549">
            <v>0</v>
          </cell>
          <cell r="G2549">
            <v>0</v>
          </cell>
          <cell r="H2549">
            <v>0</v>
          </cell>
          <cell r="I2549">
            <v>0</v>
          </cell>
        </row>
        <row r="2550">
          <cell r="B2550">
            <v>480214</v>
          </cell>
          <cell r="C2550" t="str">
            <v>Ganancia por baja en cuentas de inversiones de administración de liquidez al costo</v>
          </cell>
          <cell r="D2550">
            <v>0</v>
          </cell>
          <cell r="E2550">
            <v>0</v>
          </cell>
          <cell r="F2550">
            <v>0</v>
          </cell>
          <cell r="G2550">
            <v>0</v>
          </cell>
          <cell r="H2550">
            <v>0</v>
          </cell>
          <cell r="I2550">
            <v>0</v>
          </cell>
        </row>
        <row r="2551">
          <cell r="B2551">
            <v>480215</v>
          </cell>
          <cell r="C2551" t="str">
            <v>Ganancia por valoración de instrumentos derivados con fines de especulación</v>
          </cell>
          <cell r="D2551">
            <v>0</v>
          </cell>
          <cell r="E2551">
            <v>0</v>
          </cell>
          <cell r="F2551">
            <v>0</v>
          </cell>
          <cell r="G2551">
            <v>0</v>
          </cell>
          <cell r="H2551">
            <v>0</v>
          </cell>
          <cell r="I2551">
            <v>0</v>
          </cell>
        </row>
        <row r="2552">
          <cell r="B2552">
            <v>480216</v>
          </cell>
          <cell r="C2552" t="str">
            <v>Ganancia por valoración de instrumentos derivados con fines de cobertura de valor de mercado (valor razonable)</v>
          </cell>
          <cell r="D2552">
            <v>0</v>
          </cell>
          <cell r="E2552">
            <v>0</v>
          </cell>
          <cell r="F2552">
            <v>0</v>
          </cell>
          <cell r="G2552">
            <v>0</v>
          </cell>
          <cell r="H2552">
            <v>0</v>
          </cell>
          <cell r="I2552">
            <v>0</v>
          </cell>
        </row>
        <row r="2553">
          <cell r="B2553">
            <v>480217</v>
          </cell>
          <cell r="C2553" t="str">
            <v>Ganancia por valoración de instrumentos derivados con fines de cobertura de flujos de efectivo</v>
          </cell>
          <cell r="D2553">
            <v>0</v>
          </cell>
          <cell r="E2553">
            <v>0</v>
          </cell>
          <cell r="F2553">
            <v>0</v>
          </cell>
          <cell r="G2553">
            <v>0</v>
          </cell>
          <cell r="H2553">
            <v>0</v>
          </cell>
          <cell r="I2553">
            <v>0</v>
          </cell>
        </row>
        <row r="2554">
          <cell r="B2554">
            <v>480220</v>
          </cell>
          <cell r="C2554" t="str">
            <v>Ganancia por baja en cuentas de cuentas por pagar</v>
          </cell>
          <cell r="D2554">
            <v>0</v>
          </cell>
          <cell r="E2554">
            <v>0</v>
          </cell>
          <cell r="F2554">
            <v>0</v>
          </cell>
          <cell r="G2554">
            <v>0</v>
          </cell>
          <cell r="H2554">
            <v>0</v>
          </cell>
          <cell r="I2554">
            <v>0</v>
          </cell>
        </row>
        <row r="2555">
          <cell r="B2555">
            <v>480221</v>
          </cell>
          <cell r="C2555" t="str">
            <v>Rendimiento efectivo préstamos por cobrar</v>
          </cell>
          <cell r="D2555">
            <v>0</v>
          </cell>
          <cell r="E2555">
            <v>0</v>
          </cell>
          <cell r="F2555">
            <v>0</v>
          </cell>
          <cell r="G2555">
            <v>0</v>
          </cell>
          <cell r="H2555">
            <v>0</v>
          </cell>
          <cell r="I2555">
            <v>0</v>
          </cell>
        </row>
        <row r="2556">
          <cell r="B2556">
            <v>480222</v>
          </cell>
          <cell r="C2556" t="str">
            <v>Ganancia por baja en cuentas de préstamos por pagar</v>
          </cell>
          <cell r="D2556">
            <v>0</v>
          </cell>
          <cell r="E2556">
            <v>0</v>
          </cell>
          <cell r="F2556">
            <v>0</v>
          </cell>
          <cell r="G2556">
            <v>0</v>
          </cell>
          <cell r="H2556">
            <v>0</v>
          </cell>
          <cell r="I2556">
            <v>0</v>
          </cell>
        </row>
        <row r="2557">
          <cell r="B2557">
            <v>480223</v>
          </cell>
          <cell r="C2557" t="str">
            <v>Comisiones</v>
          </cell>
          <cell r="D2557">
            <v>0</v>
          </cell>
          <cell r="E2557">
            <v>0</v>
          </cell>
          <cell r="F2557">
            <v>0</v>
          </cell>
          <cell r="G2557">
            <v>0</v>
          </cell>
          <cell r="H2557">
            <v>0</v>
          </cell>
          <cell r="I2557">
            <v>0</v>
          </cell>
        </row>
        <row r="2558">
          <cell r="B2558">
            <v>480225</v>
          </cell>
          <cell r="C2558" t="str">
            <v>Ganancia por derechos en fideicomiso</v>
          </cell>
          <cell r="D2558">
            <v>0</v>
          </cell>
          <cell r="E2558">
            <v>0</v>
          </cell>
          <cell r="F2558">
            <v>0</v>
          </cell>
          <cell r="G2558">
            <v>0</v>
          </cell>
          <cell r="H2558">
            <v>0</v>
          </cell>
          <cell r="I2558">
            <v>0</v>
          </cell>
        </row>
        <row r="2559">
          <cell r="B2559">
            <v>480226</v>
          </cell>
          <cell r="C2559" t="str">
            <v>Rendimientos por reajuste monetario</v>
          </cell>
          <cell r="D2559">
            <v>0</v>
          </cell>
          <cell r="E2559">
            <v>0</v>
          </cell>
          <cell r="F2559">
            <v>0</v>
          </cell>
          <cell r="G2559">
            <v>0</v>
          </cell>
          <cell r="H2559">
            <v>0</v>
          </cell>
          <cell r="I2559">
            <v>0</v>
          </cell>
        </row>
        <row r="2560">
          <cell r="B2560">
            <v>480227</v>
          </cell>
          <cell r="C2560" t="str">
            <v>Ganancia por negociación de divisas</v>
          </cell>
          <cell r="D2560">
            <v>0</v>
          </cell>
          <cell r="E2560">
            <v>0</v>
          </cell>
          <cell r="F2560">
            <v>0</v>
          </cell>
          <cell r="G2560">
            <v>0</v>
          </cell>
          <cell r="H2560">
            <v>0</v>
          </cell>
          <cell r="I2560">
            <v>0</v>
          </cell>
        </row>
        <row r="2561">
          <cell r="B2561">
            <v>480228</v>
          </cell>
          <cell r="C2561" t="str">
            <v>Ganancia por titularización de activos</v>
          </cell>
          <cell r="D2561">
            <v>0</v>
          </cell>
          <cell r="E2561">
            <v>0</v>
          </cell>
          <cell r="F2561">
            <v>0</v>
          </cell>
          <cell r="G2561">
            <v>0</v>
          </cell>
          <cell r="H2561">
            <v>0</v>
          </cell>
          <cell r="I2561">
            <v>0</v>
          </cell>
        </row>
        <row r="2562">
          <cell r="B2562">
            <v>480229</v>
          </cell>
          <cell r="C2562" t="str">
            <v>Ganancia por medición inicial de títulos emitidos</v>
          </cell>
          <cell r="D2562">
            <v>0</v>
          </cell>
          <cell r="E2562">
            <v>0</v>
          </cell>
          <cell r="F2562">
            <v>0</v>
          </cell>
          <cell r="G2562">
            <v>0</v>
          </cell>
          <cell r="H2562">
            <v>0</v>
          </cell>
          <cell r="I2562">
            <v>0</v>
          </cell>
        </row>
        <row r="2563">
          <cell r="B2563">
            <v>480231</v>
          </cell>
          <cell r="C2563" t="str">
            <v>Ganancia por medición inicial de préstamos por pagar</v>
          </cell>
          <cell r="D2563">
            <v>0</v>
          </cell>
          <cell r="E2563">
            <v>0</v>
          </cell>
          <cell r="F2563">
            <v>0</v>
          </cell>
          <cell r="G2563">
            <v>0</v>
          </cell>
          <cell r="H2563">
            <v>0</v>
          </cell>
          <cell r="I2563">
            <v>0</v>
          </cell>
        </row>
        <row r="2564">
          <cell r="B2564">
            <v>480232</v>
          </cell>
          <cell r="C2564" t="str">
            <v>Rendimientos sobre recursos entregados en administración</v>
          </cell>
          <cell r="D2564">
            <v>0</v>
          </cell>
          <cell r="E2564">
            <v>0</v>
          </cell>
          <cell r="F2564">
            <v>0</v>
          </cell>
          <cell r="G2564">
            <v>0</v>
          </cell>
          <cell r="H2564">
            <v>0</v>
          </cell>
          <cell r="I2564">
            <v>0</v>
          </cell>
        </row>
        <row r="2565">
          <cell r="B2565">
            <v>480233</v>
          </cell>
          <cell r="C2565" t="str">
            <v>Intereses de mora</v>
          </cell>
          <cell r="D2565">
            <v>0</v>
          </cell>
          <cell r="E2565">
            <v>0</v>
          </cell>
          <cell r="F2565">
            <v>0</v>
          </cell>
          <cell r="G2565">
            <v>0</v>
          </cell>
          <cell r="H2565">
            <v>0</v>
          </cell>
          <cell r="I2565">
            <v>0</v>
          </cell>
        </row>
        <row r="2566">
          <cell r="B2566">
            <v>480236</v>
          </cell>
          <cell r="C2566" t="str">
            <v>Rendimiento efectivo, dividendos y participaciones de inversiones de administración de liquidez a valor de mercado (valor razonable) con cambios en el patrimonio (otro resultado integral)</v>
          </cell>
          <cell r="D2566">
            <v>0</v>
          </cell>
          <cell r="E2566">
            <v>0</v>
          </cell>
          <cell r="F2566">
            <v>0</v>
          </cell>
          <cell r="G2566">
            <v>0</v>
          </cell>
          <cell r="H2566">
            <v>0</v>
          </cell>
          <cell r="I2566">
            <v>0</v>
          </cell>
        </row>
        <row r="2567">
          <cell r="B2567">
            <v>480237</v>
          </cell>
          <cell r="C2567" t="str">
            <v>Amortización de ganancias en inversiones de administración de liquidez a valor de mercado (valor razonable) con cambios en el patrimonio (otros resultado integral) reclasificadas a la categoría de costo amortizado</v>
          </cell>
          <cell r="D2567">
            <v>0</v>
          </cell>
          <cell r="E2567">
            <v>0</v>
          </cell>
          <cell r="F2567">
            <v>0</v>
          </cell>
          <cell r="G2567">
            <v>0</v>
          </cell>
          <cell r="H2567">
            <v>0</v>
          </cell>
          <cell r="I2567">
            <v>0</v>
          </cell>
        </row>
        <row r="2568">
          <cell r="B2568">
            <v>480238</v>
          </cell>
          <cell r="C2568" t="str">
            <v>Ajuste de partida cubierta que hace parte de una relación de cobertura de valor de mercado (valor razonable)</v>
          </cell>
          <cell r="D2568">
            <v>0</v>
          </cell>
          <cell r="E2568">
            <v>0</v>
          </cell>
          <cell r="F2568">
            <v>0</v>
          </cell>
          <cell r="G2568">
            <v>0</v>
          </cell>
          <cell r="H2568">
            <v>0</v>
          </cell>
          <cell r="I2568">
            <v>0</v>
          </cell>
        </row>
        <row r="2569">
          <cell r="B2569">
            <v>480239</v>
          </cell>
          <cell r="C2569" t="str">
            <v>Ganancia en la valoración de opciones compradas</v>
          </cell>
          <cell r="D2569">
            <v>0</v>
          </cell>
          <cell r="E2569">
            <v>0</v>
          </cell>
          <cell r="F2569">
            <v>0</v>
          </cell>
          <cell r="G2569">
            <v>0</v>
          </cell>
          <cell r="H2569">
            <v>0</v>
          </cell>
          <cell r="I2569">
            <v>0</v>
          </cell>
        </row>
        <row r="2570">
          <cell r="B2570">
            <v>480240</v>
          </cell>
          <cell r="C2570" t="str">
            <v>Rendimientos de recursos Sistema General de Regalías</v>
          </cell>
          <cell r="D2570">
            <v>0</v>
          </cell>
          <cell r="E2570">
            <v>0</v>
          </cell>
          <cell r="F2570">
            <v>0</v>
          </cell>
          <cell r="G2570">
            <v>0</v>
          </cell>
          <cell r="H2570">
            <v>0</v>
          </cell>
          <cell r="I2570">
            <v>0</v>
          </cell>
        </row>
        <row r="2571">
          <cell r="B2571">
            <v>480242</v>
          </cell>
          <cell r="C2571" t="str">
            <v>Rendimiento de cuentas por cobrar al costo</v>
          </cell>
          <cell r="D2571">
            <v>0</v>
          </cell>
          <cell r="E2571">
            <v>0</v>
          </cell>
          <cell r="F2571">
            <v>0</v>
          </cell>
          <cell r="G2571">
            <v>0</v>
          </cell>
          <cell r="H2571">
            <v>0</v>
          </cell>
          <cell r="I2571">
            <v>0</v>
          </cell>
        </row>
        <row r="2572">
          <cell r="B2572">
            <v>480243</v>
          </cell>
          <cell r="C2572" t="str">
            <v>Interés del plan de activos para beneficios posempleo</v>
          </cell>
          <cell r="D2572">
            <v>0</v>
          </cell>
          <cell r="E2572">
            <v>0</v>
          </cell>
          <cell r="F2572">
            <v>0</v>
          </cell>
          <cell r="G2572">
            <v>0</v>
          </cell>
          <cell r="H2572">
            <v>0</v>
          </cell>
          <cell r="I2572">
            <v>0</v>
          </cell>
        </row>
        <row r="2573">
          <cell r="B2573">
            <v>480290</v>
          </cell>
          <cell r="C2573" t="str">
            <v>Otros ingresos financieros</v>
          </cell>
          <cell r="D2573">
            <v>0</v>
          </cell>
          <cell r="E2573">
            <v>0</v>
          </cell>
          <cell r="F2573">
            <v>158441006.97</v>
          </cell>
          <cell r="G2573">
            <v>158441006.97</v>
          </cell>
          <cell r="H2573">
            <v>0</v>
          </cell>
          <cell r="I2573">
            <v>158441006.97</v>
          </cell>
        </row>
        <row r="2574">
          <cell r="B2574">
            <v>480600</v>
          </cell>
          <cell r="C2574" t="str">
            <v>AJUSTE POR DIFERENCIA EN CAMBIO</v>
          </cell>
          <cell r="D2574">
            <v>0</v>
          </cell>
          <cell r="E2574">
            <v>0</v>
          </cell>
          <cell r="F2574">
            <v>0</v>
          </cell>
          <cell r="G2574">
            <v>0</v>
          </cell>
          <cell r="H2574">
            <v>0</v>
          </cell>
          <cell r="I2574">
            <v>0</v>
          </cell>
        </row>
        <row r="2575">
          <cell r="B2575">
            <v>480601</v>
          </cell>
          <cell r="C2575" t="str">
            <v>Efectivo y equivalentes al efectivo</v>
          </cell>
          <cell r="D2575">
            <v>0</v>
          </cell>
          <cell r="E2575">
            <v>0</v>
          </cell>
          <cell r="F2575">
            <v>0</v>
          </cell>
          <cell r="G2575">
            <v>0</v>
          </cell>
          <cell r="H2575">
            <v>0</v>
          </cell>
          <cell r="I2575">
            <v>0</v>
          </cell>
        </row>
        <row r="2576">
          <cell r="B2576">
            <v>480602</v>
          </cell>
          <cell r="C2576" t="str">
            <v>Cuentas por cobrar</v>
          </cell>
          <cell r="D2576">
            <v>0</v>
          </cell>
          <cell r="E2576">
            <v>0</v>
          </cell>
          <cell r="F2576">
            <v>0</v>
          </cell>
          <cell r="G2576">
            <v>0</v>
          </cell>
          <cell r="H2576">
            <v>0</v>
          </cell>
          <cell r="I2576">
            <v>0</v>
          </cell>
        </row>
        <row r="2577">
          <cell r="B2577">
            <v>480612</v>
          </cell>
          <cell r="C2577" t="str">
            <v>Adquisición de bienes y servicios nacionales</v>
          </cell>
          <cell r="D2577">
            <v>0</v>
          </cell>
          <cell r="E2577">
            <v>0</v>
          </cell>
          <cell r="F2577">
            <v>0</v>
          </cell>
          <cell r="G2577">
            <v>0</v>
          </cell>
          <cell r="H2577">
            <v>0</v>
          </cell>
          <cell r="I2577">
            <v>0</v>
          </cell>
        </row>
        <row r="2578">
          <cell r="B2578">
            <v>480613</v>
          </cell>
          <cell r="C2578" t="str">
            <v>Adquisición de bienes y servicios del exterior</v>
          </cell>
          <cell r="D2578">
            <v>0</v>
          </cell>
          <cell r="E2578">
            <v>0</v>
          </cell>
          <cell r="F2578">
            <v>0</v>
          </cell>
          <cell r="G2578">
            <v>0</v>
          </cell>
          <cell r="H2578">
            <v>0</v>
          </cell>
          <cell r="I2578">
            <v>0</v>
          </cell>
        </row>
        <row r="2579">
          <cell r="B2579">
            <v>480636</v>
          </cell>
          <cell r="C2579" t="str">
            <v>Inversiones</v>
          </cell>
          <cell r="D2579">
            <v>0</v>
          </cell>
          <cell r="E2579">
            <v>0</v>
          </cell>
          <cell r="F2579">
            <v>0</v>
          </cell>
          <cell r="G2579">
            <v>0</v>
          </cell>
          <cell r="H2579">
            <v>0</v>
          </cell>
          <cell r="I2579">
            <v>0</v>
          </cell>
        </row>
        <row r="2580">
          <cell r="B2580">
            <v>480637</v>
          </cell>
          <cell r="C2580" t="str">
            <v>Financiamiento interno de corto plazo en emisión y colocación de títulos de deuda</v>
          </cell>
          <cell r="D2580">
            <v>0</v>
          </cell>
          <cell r="E2580">
            <v>0</v>
          </cell>
          <cell r="F2580">
            <v>0</v>
          </cell>
          <cell r="G2580">
            <v>0</v>
          </cell>
          <cell r="H2580">
            <v>0</v>
          </cell>
          <cell r="I2580">
            <v>0</v>
          </cell>
        </row>
        <row r="2581">
          <cell r="B2581">
            <v>480638</v>
          </cell>
          <cell r="C2581" t="str">
            <v>Financiamiento interno de largo plazo en emisión y colocación de títulos de deuda</v>
          </cell>
          <cell r="D2581">
            <v>0</v>
          </cell>
          <cell r="E2581">
            <v>0</v>
          </cell>
          <cell r="F2581">
            <v>0</v>
          </cell>
          <cell r="G2581">
            <v>0</v>
          </cell>
          <cell r="H2581">
            <v>0</v>
          </cell>
          <cell r="I2581">
            <v>0</v>
          </cell>
        </row>
        <row r="2582">
          <cell r="B2582">
            <v>480639</v>
          </cell>
          <cell r="C2582" t="str">
            <v>Financiamiento externo de corto plazo en emisión y colocación de títulos de deuda</v>
          </cell>
          <cell r="D2582">
            <v>0</v>
          </cell>
          <cell r="E2582">
            <v>0</v>
          </cell>
          <cell r="F2582">
            <v>0</v>
          </cell>
          <cell r="G2582">
            <v>0</v>
          </cell>
          <cell r="H2582">
            <v>0</v>
          </cell>
          <cell r="I2582">
            <v>0</v>
          </cell>
        </row>
        <row r="2583">
          <cell r="B2583">
            <v>480640</v>
          </cell>
          <cell r="C2583" t="str">
            <v>Financiamiento externo de largo plazo en emisión y colocación de títulos de deuda</v>
          </cell>
          <cell r="D2583">
            <v>0</v>
          </cell>
          <cell r="E2583">
            <v>0</v>
          </cell>
          <cell r="F2583">
            <v>0</v>
          </cell>
          <cell r="G2583">
            <v>0</v>
          </cell>
          <cell r="H2583">
            <v>0</v>
          </cell>
          <cell r="I2583">
            <v>0</v>
          </cell>
        </row>
        <row r="2584">
          <cell r="B2584">
            <v>480641</v>
          </cell>
          <cell r="C2584" t="str">
            <v>Financiamiento con banca central</v>
          </cell>
          <cell r="D2584">
            <v>0</v>
          </cell>
          <cell r="E2584">
            <v>0</v>
          </cell>
          <cell r="F2584">
            <v>0</v>
          </cell>
          <cell r="G2584">
            <v>0</v>
          </cell>
          <cell r="H2584">
            <v>0</v>
          </cell>
          <cell r="I2584">
            <v>0</v>
          </cell>
        </row>
        <row r="2585">
          <cell r="B2585">
            <v>480642</v>
          </cell>
          <cell r="C2585" t="str">
            <v>Financiamiento interno de corto plazo en préstamos por pagar</v>
          </cell>
          <cell r="D2585">
            <v>0</v>
          </cell>
          <cell r="E2585">
            <v>0</v>
          </cell>
          <cell r="F2585">
            <v>0</v>
          </cell>
          <cell r="G2585">
            <v>0</v>
          </cell>
          <cell r="H2585">
            <v>0</v>
          </cell>
          <cell r="I2585">
            <v>0</v>
          </cell>
        </row>
        <row r="2586">
          <cell r="B2586">
            <v>480643</v>
          </cell>
          <cell r="C2586" t="str">
            <v>Financiamiento interno de largo plazo en préstamos por pagar</v>
          </cell>
          <cell r="D2586">
            <v>0</v>
          </cell>
          <cell r="E2586">
            <v>0</v>
          </cell>
          <cell r="F2586">
            <v>0</v>
          </cell>
          <cell r="G2586">
            <v>0</v>
          </cell>
          <cell r="H2586">
            <v>0</v>
          </cell>
          <cell r="I2586">
            <v>0</v>
          </cell>
        </row>
        <row r="2587">
          <cell r="B2587">
            <v>480644</v>
          </cell>
          <cell r="C2587" t="str">
            <v>Financiamiento externo de corto plazo en préstamos por pagar</v>
          </cell>
          <cell r="D2587">
            <v>0</v>
          </cell>
          <cell r="E2587">
            <v>0</v>
          </cell>
          <cell r="F2587">
            <v>0</v>
          </cell>
          <cell r="G2587">
            <v>0</v>
          </cell>
          <cell r="H2587">
            <v>0</v>
          </cell>
          <cell r="I2587">
            <v>0</v>
          </cell>
        </row>
        <row r="2588">
          <cell r="B2588">
            <v>480645</v>
          </cell>
          <cell r="C2588" t="str">
            <v>Financiamiento externo de largo plazo en préstamos por pagar</v>
          </cell>
          <cell r="D2588">
            <v>0</v>
          </cell>
          <cell r="E2588">
            <v>0</v>
          </cell>
          <cell r="F2588">
            <v>0</v>
          </cell>
          <cell r="G2588">
            <v>0</v>
          </cell>
          <cell r="H2588">
            <v>0</v>
          </cell>
          <cell r="I2588">
            <v>0</v>
          </cell>
        </row>
        <row r="2589">
          <cell r="B2589">
            <v>480646</v>
          </cell>
          <cell r="C2589" t="str">
            <v>Préstamos por cobrar</v>
          </cell>
          <cell r="D2589">
            <v>0</v>
          </cell>
          <cell r="E2589">
            <v>0</v>
          </cell>
          <cell r="F2589">
            <v>0</v>
          </cell>
          <cell r="G2589">
            <v>0</v>
          </cell>
          <cell r="H2589">
            <v>0</v>
          </cell>
          <cell r="I2589">
            <v>0</v>
          </cell>
        </row>
        <row r="2590">
          <cell r="B2590">
            <v>480647</v>
          </cell>
          <cell r="C2590" t="str">
            <v>Cuentas por pagar</v>
          </cell>
          <cell r="D2590">
            <v>0</v>
          </cell>
          <cell r="E2590">
            <v>0</v>
          </cell>
          <cell r="F2590">
            <v>0</v>
          </cell>
          <cell r="G2590">
            <v>0</v>
          </cell>
          <cell r="H2590">
            <v>0</v>
          </cell>
          <cell r="I2590">
            <v>0</v>
          </cell>
        </row>
        <row r="2591">
          <cell r="B2591">
            <v>480650</v>
          </cell>
          <cell r="C2591" t="str">
            <v>Recursos entregados en administración</v>
          </cell>
          <cell r="D2591">
            <v>0</v>
          </cell>
          <cell r="E2591">
            <v>0</v>
          </cell>
          <cell r="F2591">
            <v>0</v>
          </cell>
          <cell r="G2591">
            <v>0</v>
          </cell>
          <cell r="H2591">
            <v>0</v>
          </cell>
          <cell r="I2591">
            <v>0</v>
          </cell>
        </row>
        <row r="2592">
          <cell r="B2592">
            <v>480690</v>
          </cell>
          <cell r="C2592" t="str">
            <v>Otros ajustes por diferencia en cambio</v>
          </cell>
          <cell r="D2592">
            <v>0</v>
          </cell>
          <cell r="E2592">
            <v>0</v>
          </cell>
          <cell r="F2592">
            <v>0</v>
          </cell>
          <cell r="G2592">
            <v>0</v>
          </cell>
          <cell r="H2592">
            <v>0</v>
          </cell>
          <cell r="I2592">
            <v>0</v>
          </cell>
        </row>
        <row r="2593">
          <cell r="B2593">
            <v>480800</v>
          </cell>
          <cell r="C2593" t="str">
            <v>INGRESOS DIVERSOS</v>
          </cell>
          <cell r="D2593">
            <v>0</v>
          </cell>
          <cell r="E2593">
            <v>7068653</v>
          </cell>
          <cell r="F2593">
            <v>46005712667.440002</v>
          </cell>
          <cell r="G2593">
            <v>45998644014.440002</v>
          </cell>
          <cell r="H2593">
            <v>0</v>
          </cell>
          <cell r="I2593">
            <v>45998644014.440002</v>
          </cell>
        </row>
        <row r="2594">
          <cell r="B2594">
            <v>480801</v>
          </cell>
          <cell r="C2594" t="str">
            <v>Alimentación a empleados</v>
          </cell>
          <cell r="D2594">
            <v>0</v>
          </cell>
          <cell r="E2594">
            <v>0</v>
          </cell>
          <cell r="F2594">
            <v>0</v>
          </cell>
          <cell r="G2594">
            <v>0</v>
          </cell>
          <cell r="H2594">
            <v>0</v>
          </cell>
          <cell r="I2594">
            <v>0</v>
          </cell>
        </row>
        <row r="2595">
          <cell r="B2595">
            <v>480803</v>
          </cell>
          <cell r="C2595" t="str">
            <v>Cuotas partes de pensiones</v>
          </cell>
          <cell r="D2595">
            <v>0</v>
          </cell>
          <cell r="E2595">
            <v>0</v>
          </cell>
          <cell r="F2595">
            <v>0</v>
          </cell>
          <cell r="G2595">
            <v>0</v>
          </cell>
          <cell r="H2595">
            <v>0</v>
          </cell>
          <cell r="I2595">
            <v>0</v>
          </cell>
        </row>
        <row r="2596">
          <cell r="B2596">
            <v>480805</v>
          </cell>
          <cell r="C2596" t="str">
            <v>Ganancia por baja en cuentas de activos no financieros</v>
          </cell>
          <cell r="D2596">
            <v>0</v>
          </cell>
          <cell r="E2596">
            <v>0</v>
          </cell>
          <cell r="F2596">
            <v>0</v>
          </cell>
          <cell r="G2596">
            <v>0</v>
          </cell>
          <cell r="H2596">
            <v>0</v>
          </cell>
          <cell r="I2596">
            <v>0</v>
          </cell>
        </row>
        <row r="2597">
          <cell r="B2597">
            <v>480807</v>
          </cell>
          <cell r="C2597" t="str">
            <v>Margen en la comercialización de bienes y servicios</v>
          </cell>
          <cell r="D2597">
            <v>0</v>
          </cell>
          <cell r="E2597">
            <v>0</v>
          </cell>
          <cell r="F2597">
            <v>0</v>
          </cell>
          <cell r="G2597">
            <v>0</v>
          </cell>
          <cell r="H2597">
            <v>0</v>
          </cell>
          <cell r="I2597">
            <v>0</v>
          </cell>
        </row>
        <row r="2598">
          <cell r="B2598">
            <v>480808</v>
          </cell>
          <cell r="C2598" t="str">
            <v>Honorarios</v>
          </cell>
          <cell r="D2598">
            <v>0</v>
          </cell>
          <cell r="E2598">
            <v>0</v>
          </cell>
          <cell r="F2598">
            <v>0</v>
          </cell>
          <cell r="G2598">
            <v>0</v>
          </cell>
          <cell r="H2598">
            <v>0</v>
          </cell>
          <cell r="I2598">
            <v>0</v>
          </cell>
        </row>
        <row r="2599">
          <cell r="B2599">
            <v>480809</v>
          </cell>
          <cell r="C2599" t="str">
            <v>Excedentes financieros</v>
          </cell>
          <cell r="D2599">
            <v>0</v>
          </cell>
          <cell r="E2599">
            <v>0</v>
          </cell>
          <cell r="F2599">
            <v>0</v>
          </cell>
          <cell r="G2599">
            <v>0</v>
          </cell>
          <cell r="H2599">
            <v>0</v>
          </cell>
          <cell r="I2599">
            <v>0</v>
          </cell>
        </row>
        <row r="2600">
          <cell r="B2600">
            <v>480810</v>
          </cell>
          <cell r="C2600" t="str">
            <v>Títulos prescritos</v>
          </cell>
          <cell r="D2600">
            <v>0</v>
          </cell>
          <cell r="E2600">
            <v>0</v>
          </cell>
          <cell r="F2600">
            <v>0</v>
          </cell>
          <cell r="G2600">
            <v>0</v>
          </cell>
          <cell r="H2600">
            <v>0</v>
          </cell>
          <cell r="I2600">
            <v>0</v>
          </cell>
        </row>
        <row r="2601">
          <cell r="B2601">
            <v>480812</v>
          </cell>
          <cell r="C2601" t="str">
            <v>Recursos recibidos de las cajas de compensación familiar para actividades de promoción y prevención de la salud</v>
          </cell>
          <cell r="D2601">
            <v>0</v>
          </cell>
          <cell r="E2601">
            <v>0</v>
          </cell>
          <cell r="F2601">
            <v>0</v>
          </cell>
          <cell r="G2601">
            <v>0</v>
          </cell>
          <cell r="H2601">
            <v>0</v>
          </cell>
          <cell r="I2601">
            <v>0</v>
          </cell>
        </row>
        <row r="2602">
          <cell r="B2602">
            <v>480813</v>
          </cell>
          <cell r="C2602" t="str">
            <v>Comisiones</v>
          </cell>
          <cell r="D2602">
            <v>0</v>
          </cell>
          <cell r="E2602">
            <v>0</v>
          </cell>
          <cell r="F2602">
            <v>0</v>
          </cell>
          <cell r="G2602">
            <v>0</v>
          </cell>
          <cell r="H2602">
            <v>0</v>
          </cell>
          <cell r="I2602">
            <v>0</v>
          </cell>
        </row>
        <row r="2603">
          <cell r="B2603">
            <v>480814</v>
          </cell>
          <cell r="C2603" t="str">
            <v>Utilidad por operaciones de regulación económica de banca central distribuidas a la Nación</v>
          </cell>
          <cell r="D2603">
            <v>0</v>
          </cell>
          <cell r="E2603">
            <v>0</v>
          </cell>
          <cell r="F2603">
            <v>0</v>
          </cell>
          <cell r="G2603">
            <v>0</v>
          </cell>
          <cell r="H2603">
            <v>0</v>
          </cell>
          <cell r="I2603">
            <v>0</v>
          </cell>
        </row>
        <row r="2604">
          <cell r="B2604">
            <v>480815</v>
          </cell>
          <cell r="C2604" t="str">
            <v>Fotocopias</v>
          </cell>
          <cell r="D2604">
            <v>0</v>
          </cell>
          <cell r="E2604">
            <v>0</v>
          </cell>
          <cell r="F2604">
            <v>0</v>
          </cell>
          <cell r="G2604">
            <v>0</v>
          </cell>
          <cell r="H2604">
            <v>0</v>
          </cell>
          <cell r="I2604">
            <v>0</v>
          </cell>
        </row>
        <row r="2605">
          <cell r="B2605">
            <v>480817</v>
          </cell>
          <cell r="C2605" t="str">
            <v>Arrendamiento operativo</v>
          </cell>
          <cell r="D2605">
            <v>0</v>
          </cell>
          <cell r="E2605">
            <v>0</v>
          </cell>
          <cell r="F2605">
            <v>0</v>
          </cell>
          <cell r="G2605">
            <v>0</v>
          </cell>
          <cell r="H2605">
            <v>0</v>
          </cell>
          <cell r="I2605">
            <v>0</v>
          </cell>
        </row>
        <row r="2606">
          <cell r="B2606">
            <v>480818</v>
          </cell>
          <cell r="C2606" t="str">
            <v>Contratos para la gestión de servicios públicos</v>
          </cell>
          <cell r="D2606">
            <v>0</v>
          </cell>
          <cell r="E2606">
            <v>0</v>
          </cell>
          <cell r="F2606">
            <v>0</v>
          </cell>
          <cell r="G2606">
            <v>0</v>
          </cell>
          <cell r="H2606">
            <v>0</v>
          </cell>
          <cell r="I2606">
            <v>0</v>
          </cell>
        </row>
        <row r="2607">
          <cell r="B2607">
            <v>480820</v>
          </cell>
          <cell r="C2607" t="str">
            <v>Apoyo del fondo empresarial</v>
          </cell>
          <cell r="D2607">
            <v>0</v>
          </cell>
          <cell r="E2607">
            <v>0</v>
          </cell>
          <cell r="F2607">
            <v>0</v>
          </cell>
          <cell r="G2607">
            <v>0</v>
          </cell>
          <cell r="H2607">
            <v>0</v>
          </cell>
          <cell r="I2607">
            <v>0</v>
          </cell>
        </row>
        <row r="2608">
          <cell r="B2608">
            <v>480822</v>
          </cell>
          <cell r="C2608" t="str">
            <v>Margen en la contratación de servicios de salud</v>
          </cell>
          <cell r="D2608">
            <v>0</v>
          </cell>
          <cell r="E2608">
            <v>0</v>
          </cell>
          <cell r="F2608">
            <v>0</v>
          </cell>
          <cell r="G2608">
            <v>0</v>
          </cell>
          <cell r="H2608">
            <v>0</v>
          </cell>
          <cell r="I2608">
            <v>0</v>
          </cell>
        </row>
        <row r="2609">
          <cell r="B2609">
            <v>480823</v>
          </cell>
          <cell r="C2609" t="str">
            <v>Incentivos tributarios</v>
          </cell>
          <cell r="D2609">
            <v>0</v>
          </cell>
          <cell r="E2609">
            <v>0</v>
          </cell>
          <cell r="F2609">
            <v>0</v>
          </cell>
          <cell r="G2609">
            <v>0</v>
          </cell>
          <cell r="H2609">
            <v>0</v>
          </cell>
          <cell r="I2609">
            <v>0</v>
          </cell>
        </row>
        <row r="2610">
          <cell r="B2610">
            <v>480824</v>
          </cell>
          <cell r="C2610" t="str">
            <v>Aportes pensionales</v>
          </cell>
          <cell r="D2610">
            <v>0</v>
          </cell>
          <cell r="E2610">
            <v>0</v>
          </cell>
          <cell r="F2610">
            <v>0</v>
          </cell>
          <cell r="G2610">
            <v>0</v>
          </cell>
          <cell r="H2610">
            <v>0</v>
          </cell>
          <cell r="I2610">
            <v>0</v>
          </cell>
        </row>
        <row r="2611">
          <cell r="B2611">
            <v>480825</v>
          </cell>
          <cell r="C2611" t="str">
            <v>Sobrantes</v>
          </cell>
          <cell r="D2611">
            <v>0</v>
          </cell>
          <cell r="E2611">
            <v>0</v>
          </cell>
          <cell r="F2611">
            <v>0</v>
          </cell>
          <cell r="G2611">
            <v>0</v>
          </cell>
          <cell r="H2611">
            <v>0</v>
          </cell>
          <cell r="I2611">
            <v>0</v>
          </cell>
        </row>
        <row r="2612">
          <cell r="B2612">
            <v>480826</v>
          </cell>
          <cell r="C2612" t="str">
            <v>Recuperaciones</v>
          </cell>
          <cell r="D2612">
            <v>0</v>
          </cell>
          <cell r="E2612">
            <v>0</v>
          </cell>
          <cell r="F2612">
            <v>0</v>
          </cell>
          <cell r="G2612">
            <v>0</v>
          </cell>
          <cell r="H2612">
            <v>0</v>
          </cell>
          <cell r="I2612">
            <v>0</v>
          </cell>
        </row>
        <row r="2613">
          <cell r="B2613">
            <v>480827</v>
          </cell>
          <cell r="C2613" t="str">
            <v>Aprovechamientos</v>
          </cell>
          <cell r="D2613">
            <v>0</v>
          </cell>
          <cell r="E2613">
            <v>0</v>
          </cell>
          <cell r="F2613">
            <v>7727123003.2600002</v>
          </cell>
          <cell r="G2613">
            <v>7727123003.2600002</v>
          </cell>
          <cell r="H2613">
            <v>0</v>
          </cell>
          <cell r="I2613">
            <v>7727123003.2600002</v>
          </cell>
        </row>
        <row r="2614">
          <cell r="B2614">
            <v>480828</v>
          </cell>
          <cell r="C2614" t="str">
            <v>Indemnizaciones</v>
          </cell>
          <cell r="D2614">
            <v>0</v>
          </cell>
          <cell r="E2614">
            <v>0</v>
          </cell>
          <cell r="F2614">
            <v>0</v>
          </cell>
          <cell r="G2614">
            <v>0</v>
          </cell>
          <cell r="H2614">
            <v>0</v>
          </cell>
          <cell r="I2614">
            <v>0</v>
          </cell>
        </row>
        <row r="2615">
          <cell r="B2615">
            <v>480829</v>
          </cell>
          <cell r="C2615" t="str">
            <v>Responsabilidades fiscales</v>
          </cell>
          <cell r="D2615">
            <v>0</v>
          </cell>
          <cell r="E2615">
            <v>0</v>
          </cell>
          <cell r="F2615">
            <v>0</v>
          </cell>
          <cell r="G2615">
            <v>0</v>
          </cell>
          <cell r="H2615">
            <v>0</v>
          </cell>
          <cell r="I2615">
            <v>0</v>
          </cell>
        </row>
        <row r="2616">
          <cell r="B2616">
            <v>480832</v>
          </cell>
          <cell r="C2616" t="str">
            <v>Ganancia por baja en cuentas de inversiones en controladas, asociadas o negocios conjuntos</v>
          </cell>
          <cell r="D2616">
            <v>0</v>
          </cell>
          <cell r="E2616">
            <v>0</v>
          </cell>
          <cell r="F2616">
            <v>0</v>
          </cell>
          <cell r="G2616">
            <v>0</v>
          </cell>
          <cell r="H2616">
            <v>0</v>
          </cell>
          <cell r="I2616">
            <v>0</v>
          </cell>
        </row>
        <row r="2617">
          <cell r="B2617">
            <v>480833</v>
          </cell>
          <cell r="C2617" t="str">
            <v>Ganancia por transacciones de venta con arrendamiento posterior</v>
          </cell>
          <cell r="D2617">
            <v>0</v>
          </cell>
          <cell r="E2617">
            <v>0</v>
          </cell>
          <cell r="F2617">
            <v>0</v>
          </cell>
          <cell r="G2617">
            <v>0</v>
          </cell>
          <cell r="H2617">
            <v>0</v>
          </cell>
          <cell r="I2617">
            <v>0</v>
          </cell>
        </row>
        <row r="2618">
          <cell r="B2618">
            <v>480836</v>
          </cell>
          <cell r="C2618" t="str">
            <v>Variaciones beneficios posempleo por el costo del servicio pasado</v>
          </cell>
          <cell r="D2618">
            <v>0</v>
          </cell>
          <cell r="E2618">
            <v>0</v>
          </cell>
          <cell r="F2618">
            <v>0</v>
          </cell>
          <cell r="G2618">
            <v>0</v>
          </cell>
          <cell r="H2618">
            <v>0</v>
          </cell>
          <cell r="I2618">
            <v>0</v>
          </cell>
        </row>
        <row r="2619">
          <cell r="B2619">
            <v>480837</v>
          </cell>
          <cell r="C2619" t="str">
            <v>Ajuste beneficios a los empleados a largo plazo</v>
          </cell>
          <cell r="D2619">
            <v>0</v>
          </cell>
          <cell r="E2619">
            <v>0</v>
          </cell>
          <cell r="F2619">
            <v>0</v>
          </cell>
          <cell r="G2619">
            <v>0</v>
          </cell>
          <cell r="H2619">
            <v>0</v>
          </cell>
          <cell r="I2619">
            <v>0</v>
          </cell>
        </row>
        <row r="2620">
          <cell r="B2620">
            <v>480838</v>
          </cell>
          <cell r="C2620" t="str">
            <v>Contratos de construcción</v>
          </cell>
          <cell r="D2620">
            <v>0</v>
          </cell>
          <cell r="E2620">
            <v>0</v>
          </cell>
          <cell r="F2620">
            <v>0</v>
          </cell>
          <cell r="G2620">
            <v>0</v>
          </cell>
          <cell r="H2620">
            <v>0</v>
          </cell>
          <cell r="I2620">
            <v>0</v>
          </cell>
        </row>
        <row r="2621">
          <cell r="B2621">
            <v>480839</v>
          </cell>
          <cell r="C2621" t="str">
            <v>Compensación o indemnización por deterioro, pérdidas o abandonos</v>
          </cell>
          <cell r="D2621">
            <v>0</v>
          </cell>
          <cell r="E2621">
            <v>0</v>
          </cell>
          <cell r="F2621">
            <v>0</v>
          </cell>
          <cell r="G2621">
            <v>0</v>
          </cell>
          <cell r="H2621">
            <v>0</v>
          </cell>
          <cell r="I2621">
            <v>0</v>
          </cell>
        </row>
        <row r="2622">
          <cell r="B2622">
            <v>480840</v>
          </cell>
          <cell r="C2622" t="str">
            <v>Concurrencia para el pago de pensiones</v>
          </cell>
          <cell r="D2622">
            <v>0</v>
          </cell>
          <cell r="E2622">
            <v>0</v>
          </cell>
          <cell r="F2622">
            <v>0</v>
          </cell>
          <cell r="G2622">
            <v>0</v>
          </cell>
          <cell r="H2622">
            <v>0</v>
          </cell>
          <cell r="I2622">
            <v>0</v>
          </cell>
        </row>
        <row r="2623">
          <cell r="B2623">
            <v>480841</v>
          </cell>
          <cell r="C2623" t="str">
            <v>Auditorías realizadas por la Entidad Administradora de los Recursos de la Seguridad Social en Salud</v>
          </cell>
          <cell r="D2623">
            <v>0</v>
          </cell>
          <cell r="E2623">
            <v>0</v>
          </cell>
          <cell r="F2623">
            <v>0</v>
          </cell>
          <cell r="G2623">
            <v>0</v>
          </cell>
          <cell r="H2623">
            <v>0</v>
          </cell>
          <cell r="I2623">
            <v>0</v>
          </cell>
        </row>
        <row r="2624">
          <cell r="B2624">
            <v>480842</v>
          </cell>
          <cell r="C2624" t="str">
            <v>Cuota alimentaria</v>
          </cell>
          <cell r="D2624">
            <v>0</v>
          </cell>
          <cell r="E2624">
            <v>0</v>
          </cell>
          <cell r="F2624">
            <v>0</v>
          </cell>
          <cell r="G2624">
            <v>0</v>
          </cell>
          <cell r="H2624">
            <v>0</v>
          </cell>
          <cell r="I2624">
            <v>0</v>
          </cell>
        </row>
        <row r="2625">
          <cell r="B2625">
            <v>480843</v>
          </cell>
          <cell r="C2625" t="str">
            <v>Prueba de paternidad</v>
          </cell>
          <cell r="D2625">
            <v>0</v>
          </cell>
          <cell r="E2625">
            <v>0</v>
          </cell>
          <cell r="F2625">
            <v>0</v>
          </cell>
          <cell r="G2625">
            <v>0</v>
          </cell>
          <cell r="H2625">
            <v>0</v>
          </cell>
          <cell r="I2625">
            <v>0</v>
          </cell>
        </row>
        <row r="2626">
          <cell r="B2626">
            <v>480848</v>
          </cell>
          <cell r="C2626" t="str">
            <v>Servicios de seguridad y escolta</v>
          </cell>
          <cell r="D2626">
            <v>0</v>
          </cell>
          <cell r="E2626">
            <v>0</v>
          </cell>
          <cell r="F2626">
            <v>0</v>
          </cell>
          <cell r="G2626">
            <v>0</v>
          </cell>
          <cell r="H2626">
            <v>0</v>
          </cell>
          <cell r="I2626">
            <v>0</v>
          </cell>
        </row>
        <row r="2627">
          <cell r="B2627">
            <v>480849</v>
          </cell>
          <cell r="C2627" t="str">
            <v>Ganancia en la actualización del plan de activos para beneficios a empleados a largo plazo y por terminación del vínculo laboral o contractual</v>
          </cell>
          <cell r="D2627">
            <v>0</v>
          </cell>
          <cell r="E2627">
            <v>0</v>
          </cell>
          <cell r="F2627">
            <v>0</v>
          </cell>
          <cell r="G2627">
            <v>0</v>
          </cell>
          <cell r="H2627">
            <v>0</v>
          </cell>
          <cell r="I2627">
            <v>0</v>
          </cell>
        </row>
        <row r="2628">
          <cell r="B2628">
            <v>480852</v>
          </cell>
          <cell r="C2628" t="str">
            <v>Amortizacion del pasivo diferido de la entidad concedente</v>
          </cell>
          <cell r="D2628">
            <v>0</v>
          </cell>
          <cell r="E2628">
            <v>0</v>
          </cell>
          <cell r="F2628">
            <v>10283900705.789999</v>
          </cell>
          <cell r="G2628">
            <v>10283900705.789999</v>
          </cell>
          <cell r="H2628">
            <v>0</v>
          </cell>
          <cell r="I2628">
            <v>10283900705.789999</v>
          </cell>
        </row>
        <row r="2629">
          <cell r="B2629">
            <v>480890</v>
          </cell>
          <cell r="C2629" t="str">
            <v>Otros ingresos diversos</v>
          </cell>
          <cell r="D2629">
            <v>0</v>
          </cell>
          <cell r="E2629">
            <v>7068653</v>
          </cell>
          <cell r="F2629">
            <v>27994688958.389999</v>
          </cell>
          <cell r="G2629">
            <v>27987620305.389999</v>
          </cell>
          <cell r="H2629">
            <v>0</v>
          </cell>
          <cell r="I2629">
            <v>27987620305.389999</v>
          </cell>
        </row>
        <row r="2630">
          <cell r="B2630">
            <v>480900</v>
          </cell>
          <cell r="C2630" t="str">
            <v>ACUERDOS DE CONCESIÓN</v>
          </cell>
          <cell r="D2630">
            <v>0</v>
          </cell>
          <cell r="E2630">
            <v>0</v>
          </cell>
          <cell r="F2630">
            <v>0</v>
          </cell>
          <cell r="G2630">
            <v>0</v>
          </cell>
          <cell r="H2630">
            <v>0</v>
          </cell>
          <cell r="I2630">
            <v>0</v>
          </cell>
        </row>
        <row r="2631">
          <cell r="B2631">
            <v>480901</v>
          </cell>
          <cell r="C2631" t="str">
            <v>Derechos de explotación a favor del concedente</v>
          </cell>
          <cell r="D2631">
            <v>0</v>
          </cell>
          <cell r="E2631">
            <v>0</v>
          </cell>
          <cell r="F2631">
            <v>0</v>
          </cell>
          <cell r="G2631">
            <v>0</v>
          </cell>
          <cell r="H2631">
            <v>0</v>
          </cell>
          <cell r="I2631">
            <v>0</v>
          </cell>
        </row>
        <row r="2632">
          <cell r="B2632">
            <v>480903</v>
          </cell>
          <cell r="C2632" t="str">
            <v>Contraprestación a favor del concedente</v>
          </cell>
          <cell r="D2632">
            <v>0</v>
          </cell>
          <cell r="E2632">
            <v>0</v>
          </cell>
          <cell r="F2632">
            <v>0</v>
          </cell>
          <cell r="G2632">
            <v>0</v>
          </cell>
          <cell r="H2632">
            <v>0</v>
          </cell>
          <cell r="I2632">
            <v>0</v>
          </cell>
        </row>
        <row r="2633">
          <cell r="B2633">
            <v>480904</v>
          </cell>
          <cell r="C2633" t="str">
            <v>Amortización del pasivo diferido del concedente</v>
          </cell>
          <cell r="D2633">
            <v>0</v>
          </cell>
          <cell r="E2633">
            <v>0</v>
          </cell>
          <cell r="F2633">
            <v>0</v>
          </cell>
          <cell r="G2633">
            <v>0</v>
          </cell>
          <cell r="H2633">
            <v>0</v>
          </cell>
          <cell r="I2633">
            <v>0</v>
          </cell>
        </row>
        <row r="2634">
          <cell r="B2634">
            <v>480990</v>
          </cell>
          <cell r="C2634" t="str">
            <v>Otros ingresos en acuerdos de concesión</v>
          </cell>
          <cell r="D2634">
            <v>0</v>
          </cell>
          <cell r="E2634">
            <v>0</v>
          </cell>
          <cell r="F2634">
            <v>0</v>
          </cell>
          <cell r="G2634">
            <v>0</v>
          </cell>
          <cell r="H2634">
            <v>0</v>
          </cell>
          <cell r="I2634">
            <v>0</v>
          </cell>
        </row>
        <row r="2635">
          <cell r="B2635">
            <v>481100</v>
          </cell>
          <cell r="C2635" t="str">
            <v>GANANCIAS POR LA APLICACIÓN DEL MÉTODO DE PARTICIPACIÓN PATRIMONIAL DE INVERSIONES EN CONTROLADAS</v>
          </cell>
          <cell r="D2635">
            <v>0</v>
          </cell>
          <cell r="E2635">
            <v>0</v>
          </cell>
          <cell r="F2635">
            <v>0</v>
          </cell>
          <cell r="G2635">
            <v>0</v>
          </cell>
          <cell r="H2635">
            <v>0</v>
          </cell>
          <cell r="I2635">
            <v>0</v>
          </cell>
        </row>
        <row r="2636">
          <cell r="B2636">
            <v>481101</v>
          </cell>
          <cell r="C2636" t="str">
            <v>Entidades privadas</v>
          </cell>
          <cell r="D2636">
            <v>0</v>
          </cell>
          <cell r="E2636">
            <v>0</v>
          </cell>
          <cell r="F2636">
            <v>0</v>
          </cell>
          <cell r="G2636">
            <v>0</v>
          </cell>
          <cell r="H2636">
            <v>0</v>
          </cell>
          <cell r="I2636">
            <v>0</v>
          </cell>
        </row>
        <row r="2637">
          <cell r="B2637">
            <v>481103</v>
          </cell>
          <cell r="C2637" t="str">
            <v>Empresas industriales y comerciales del Estado - Societarias</v>
          </cell>
          <cell r="D2637">
            <v>0</v>
          </cell>
          <cell r="E2637">
            <v>0</v>
          </cell>
          <cell r="F2637">
            <v>0</v>
          </cell>
          <cell r="G2637">
            <v>0</v>
          </cell>
          <cell r="H2637">
            <v>0</v>
          </cell>
          <cell r="I2637">
            <v>0</v>
          </cell>
        </row>
        <row r="2638">
          <cell r="B2638">
            <v>481104</v>
          </cell>
          <cell r="C2638" t="str">
            <v>Sociedades de economía mixta</v>
          </cell>
          <cell r="D2638">
            <v>0</v>
          </cell>
          <cell r="E2638">
            <v>0</v>
          </cell>
          <cell r="F2638">
            <v>0</v>
          </cell>
          <cell r="G2638">
            <v>0</v>
          </cell>
          <cell r="H2638">
            <v>0</v>
          </cell>
          <cell r="I2638">
            <v>0</v>
          </cell>
        </row>
        <row r="2639">
          <cell r="B2639">
            <v>481105</v>
          </cell>
          <cell r="C2639" t="str">
            <v>Sociedades públicas</v>
          </cell>
          <cell r="D2639">
            <v>0</v>
          </cell>
          <cell r="E2639">
            <v>0</v>
          </cell>
          <cell r="F2639">
            <v>0</v>
          </cell>
          <cell r="G2639">
            <v>0</v>
          </cell>
          <cell r="H2639">
            <v>0</v>
          </cell>
          <cell r="I2639">
            <v>0</v>
          </cell>
        </row>
        <row r="2640">
          <cell r="B2640">
            <v>481200</v>
          </cell>
          <cell r="C2640" t="str">
            <v>GANANCIAS POR LA APLICACIÓN DEL MÉTODO DE PARTICIPACIÓN PATRIMONIAL DE INVERSIONES EN ASOCIADAS</v>
          </cell>
          <cell r="D2640">
            <v>0</v>
          </cell>
          <cell r="E2640">
            <v>0</v>
          </cell>
          <cell r="F2640">
            <v>0</v>
          </cell>
          <cell r="G2640">
            <v>0</v>
          </cell>
          <cell r="H2640">
            <v>0</v>
          </cell>
          <cell r="I2640">
            <v>0</v>
          </cell>
        </row>
        <row r="2641">
          <cell r="B2641">
            <v>481201</v>
          </cell>
          <cell r="C2641" t="str">
            <v>Entidades privadas</v>
          </cell>
          <cell r="D2641">
            <v>0</v>
          </cell>
          <cell r="E2641">
            <v>0</v>
          </cell>
          <cell r="F2641">
            <v>0</v>
          </cell>
          <cell r="G2641">
            <v>0</v>
          </cell>
          <cell r="H2641">
            <v>0</v>
          </cell>
          <cell r="I2641">
            <v>0</v>
          </cell>
        </row>
        <row r="2642">
          <cell r="B2642">
            <v>481203</v>
          </cell>
          <cell r="C2642" t="str">
            <v>Empresas industriales y comerciales del Estado - Societarias</v>
          </cell>
          <cell r="D2642">
            <v>0</v>
          </cell>
          <cell r="E2642">
            <v>0</v>
          </cell>
          <cell r="F2642">
            <v>0</v>
          </cell>
          <cell r="G2642">
            <v>0</v>
          </cell>
          <cell r="H2642">
            <v>0</v>
          </cell>
          <cell r="I2642">
            <v>0</v>
          </cell>
        </row>
        <row r="2643">
          <cell r="B2643">
            <v>481204</v>
          </cell>
          <cell r="C2643" t="str">
            <v>Sociedades de economía mixta</v>
          </cell>
          <cell r="D2643">
            <v>0</v>
          </cell>
          <cell r="E2643">
            <v>0</v>
          </cell>
          <cell r="F2643">
            <v>0</v>
          </cell>
          <cell r="G2643">
            <v>0</v>
          </cell>
          <cell r="H2643">
            <v>0</v>
          </cell>
          <cell r="I2643">
            <v>0</v>
          </cell>
        </row>
        <row r="2644">
          <cell r="B2644">
            <v>481205</v>
          </cell>
          <cell r="C2644" t="str">
            <v>Sociedades públicas</v>
          </cell>
          <cell r="D2644">
            <v>0</v>
          </cell>
          <cell r="E2644">
            <v>0</v>
          </cell>
          <cell r="F2644">
            <v>0</v>
          </cell>
          <cell r="G2644">
            <v>0</v>
          </cell>
          <cell r="H2644">
            <v>0</v>
          </cell>
          <cell r="I2644">
            <v>0</v>
          </cell>
        </row>
        <row r="2645">
          <cell r="B2645">
            <v>481300</v>
          </cell>
          <cell r="C2645" t="str">
            <v>GANANCIAS POR LA APLICACIÓN DEL MÉTODO DE PARTICIPACIÓN PATRIMONIAL DE INVERSIONES EN NEGOCIOS CONJUNTOS</v>
          </cell>
          <cell r="D2645">
            <v>0</v>
          </cell>
          <cell r="E2645">
            <v>0</v>
          </cell>
          <cell r="F2645">
            <v>0</v>
          </cell>
          <cell r="G2645">
            <v>0</v>
          </cell>
          <cell r="H2645">
            <v>0</v>
          </cell>
          <cell r="I2645">
            <v>0</v>
          </cell>
        </row>
        <row r="2646">
          <cell r="B2646">
            <v>481301</v>
          </cell>
          <cell r="C2646" t="str">
            <v>Entidades privadas</v>
          </cell>
          <cell r="D2646">
            <v>0</v>
          </cell>
          <cell r="E2646">
            <v>0</v>
          </cell>
          <cell r="F2646">
            <v>0</v>
          </cell>
          <cell r="G2646">
            <v>0</v>
          </cell>
          <cell r="H2646">
            <v>0</v>
          </cell>
          <cell r="I2646">
            <v>0</v>
          </cell>
        </row>
        <row r="2647">
          <cell r="B2647">
            <v>481303</v>
          </cell>
          <cell r="C2647" t="str">
            <v>Empresas industriales y comerciales del Estado - Societarias</v>
          </cell>
          <cell r="D2647">
            <v>0</v>
          </cell>
          <cell r="E2647">
            <v>0</v>
          </cell>
          <cell r="F2647">
            <v>0</v>
          </cell>
          <cell r="G2647">
            <v>0</v>
          </cell>
          <cell r="H2647">
            <v>0</v>
          </cell>
          <cell r="I2647">
            <v>0</v>
          </cell>
        </row>
        <row r="2648">
          <cell r="B2648">
            <v>481304</v>
          </cell>
          <cell r="C2648" t="str">
            <v>Sociedades de economía mixta</v>
          </cell>
          <cell r="D2648">
            <v>0</v>
          </cell>
          <cell r="E2648">
            <v>0</v>
          </cell>
          <cell r="F2648">
            <v>0</v>
          </cell>
          <cell r="G2648">
            <v>0</v>
          </cell>
          <cell r="H2648">
            <v>0</v>
          </cell>
          <cell r="I2648">
            <v>0</v>
          </cell>
        </row>
        <row r="2649">
          <cell r="B2649">
            <v>481305</v>
          </cell>
          <cell r="C2649" t="str">
            <v>Sociedades públicas</v>
          </cell>
          <cell r="D2649">
            <v>0</v>
          </cell>
          <cell r="E2649">
            <v>0</v>
          </cell>
          <cell r="F2649">
            <v>0</v>
          </cell>
          <cell r="G2649">
            <v>0</v>
          </cell>
          <cell r="H2649">
            <v>0</v>
          </cell>
          <cell r="I2649">
            <v>0</v>
          </cell>
        </row>
        <row r="2650">
          <cell r="B2650">
            <v>481900</v>
          </cell>
          <cell r="C2650" t="str">
            <v>GANANCIAS POR ACTUALIZACIÓN DE INVENTARIOS</v>
          </cell>
          <cell r="D2650">
            <v>0</v>
          </cell>
          <cell r="E2650">
            <v>0</v>
          </cell>
          <cell r="F2650">
            <v>0</v>
          </cell>
          <cell r="G2650">
            <v>0</v>
          </cell>
          <cell r="H2650">
            <v>0</v>
          </cell>
          <cell r="I2650">
            <v>0</v>
          </cell>
        </row>
        <row r="2651">
          <cell r="B2651">
            <v>481901</v>
          </cell>
          <cell r="C2651" t="str">
            <v>Materias primas cotizadas</v>
          </cell>
          <cell r="D2651">
            <v>0</v>
          </cell>
          <cell r="E2651">
            <v>0</v>
          </cell>
          <cell r="F2651">
            <v>0</v>
          </cell>
          <cell r="G2651">
            <v>0</v>
          </cell>
          <cell r="H2651">
            <v>0</v>
          </cell>
          <cell r="I2651">
            <v>0</v>
          </cell>
        </row>
        <row r="2652">
          <cell r="B2652">
            <v>481902</v>
          </cell>
          <cell r="C2652" t="str">
            <v>Productos agrícolas y minerales</v>
          </cell>
          <cell r="D2652">
            <v>0</v>
          </cell>
          <cell r="E2652">
            <v>0</v>
          </cell>
          <cell r="F2652">
            <v>0</v>
          </cell>
          <cell r="G2652">
            <v>0</v>
          </cell>
          <cell r="H2652">
            <v>0</v>
          </cell>
          <cell r="I2652">
            <v>0</v>
          </cell>
        </row>
        <row r="2653">
          <cell r="B2653">
            <v>482300</v>
          </cell>
          <cell r="C2653" t="str">
            <v>GANANCIAS POR ACTUALIZACIÓN DE ACTIVOS BIOLÓGICOS</v>
          </cell>
          <cell r="D2653">
            <v>0</v>
          </cell>
          <cell r="E2653">
            <v>0</v>
          </cell>
          <cell r="F2653">
            <v>0</v>
          </cell>
          <cell r="G2653">
            <v>0</v>
          </cell>
          <cell r="H2653">
            <v>0</v>
          </cell>
          <cell r="I2653">
            <v>0</v>
          </cell>
        </row>
        <row r="2654">
          <cell r="B2654">
            <v>482301</v>
          </cell>
          <cell r="C2654" t="str">
            <v>Maduros para consumo</v>
          </cell>
          <cell r="D2654">
            <v>0</v>
          </cell>
          <cell r="E2654">
            <v>0</v>
          </cell>
          <cell r="F2654">
            <v>0</v>
          </cell>
          <cell r="G2654">
            <v>0</v>
          </cell>
          <cell r="H2654">
            <v>0</v>
          </cell>
          <cell r="I2654">
            <v>0</v>
          </cell>
        </row>
        <row r="2655">
          <cell r="B2655">
            <v>482302</v>
          </cell>
          <cell r="C2655" t="str">
            <v>Por madurar para consumo</v>
          </cell>
          <cell r="D2655">
            <v>0</v>
          </cell>
          <cell r="E2655">
            <v>0</v>
          </cell>
          <cell r="F2655">
            <v>0</v>
          </cell>
          <cell r="G2655">
            <v>0</v>
          </cell>
          <cell r="H2655">
            <v>0</v>
          </cell>
          <cell r="I2655">
            <v>0</v>
          </cell>
        </row>
        <row r="2656">
          <cell r="B2656">
            <v>482303</v>
          </cell>
          <cell r="C2656" t="str">
            <v>Maduros para producir frutos</v>
          </cell>
          <cell r="D2656">
            <v>0</v>
          </cell>
          <cell r="E2656">
            <v>0</v>
          </cell>
          <cell r="F2656">
            <v>0</v>
          </cell>
          <cell r="G2656">
            <v>0</v>
          </cell>
          <cell r="H2656">
            <v>0</v>
          </cell>
          <cell r="I2656">
            <v>0</v>
          </cell>
        </row>
        <row r="2657">
          <cell r="B2657">
            <v>482304</v>
          </cell>
          <cell r="C2657" t="str">
            <v>Por madurar para producir frutos</v>
          </cell>
          <cell r="D2657">
            <v>0</v>
          </cell>
          <cell r="E2657">
            <v>0</v>
          </cell>
          <cell r="F2657">
            <v>0</v>
          </cell>
          <cell r="G2657">
            <v>0</v>
          </cell>
          <cell r="H2657">
            <v>0</v>
          </cell>
          <cell r="I2657">
            <v>0</v>
          </cell>
        </row>
        <row r="2658">
          <cell r="B2658">
            <v>482500</v>
          </cell>
          <cell r="C2658" t="str">
            <v>IMPUESTO A LAS GANANCIAS DIFERIDO</v>
          </cell>
          <cell r="D2658">
            <v>0</v>
          </cell>
          <cell r="E2658">
            <v>0</v>
          </cell>
          <cell r="F2658">
            <v>0</v>
          </cell>
          <cell r="G2658">
            <v>0</v>
          </cell>
          <cell r="H2658">
            <v>0</v>
          </cell>
          <cell r="I2658">
            <v>0</v>
          </cell>
        </row>
        <row r="2659">
          <cell r="B2659">
            <v>482501</v>
          </cell>
          <cell r="C2659" t="str">
            <v>Efectivo y equivalentes al efectivo</v>
          </cell>
          <cell r="D2659">
            <v>0</v>
          </cell>
          <cell r="E2659">
            <v>0</v>
          </cell>
          <cell r="F2659">
            <v>0</v>
          </cell>
          <cell r="G2659">
            <v>0</v>
          </cell>
          <cell r="H2659">
            <v>0</v>
          </cell>
          <cell r="I2659">
            <v>0</v>
          </cell>
        </row>
        <row r="2660">
          <cell r="B2660">
            <v>482502</v>
          </cell>
          <cell r="C2660" t="str">
            <v>Inversiones e instrumentos derivados</v>
          </cell>
          <cell r="D2660">
            <v>0</v>
          </cell>
          <cell r="E2660">
            <v>0</v>
          </cell>
          <cell r="F2660">
            <v>0</v>
          </cell>
          <cell r="G2660">
            <v>0</v>
          </cell>
          <cell r="H2660">
            <v>0</v>
          </cell>
          <cell r="I2660">
            <v>0</v>
          </cell>
        </row>
        <row r="2661">
          <cell r="B2661">
            <v>482503</v>
          </cell>
          <cell r="C2661" t="str">
            <v>Cuentas por cobrar</v>
          </cell>
          <cell r="D2661">
            <v>0</v>
          </cell>
          <cell r="E2661">
            <v>0</v>
          </cell>
          <cell r="F2661">
            <v>0</v>
          </cell>
          <cell r="G2661">
            <v>0</v>
          </cell>
          <cell r="H2661">
            <v>0</v>
          </cell>
          <cell r="I2661">
            <v>0</v>
          </cell>
        </row>
        <row r="2662">
          <cell r="B2662">
            <v>482504</v>
          </cell>
          <cell r="C2662" t="str">
            <v>Préstamos por cobrar</v>
          </cell>
          <cell r="D2662">
            <v>0</v>
          </cell>
          <cell r="E2662">
            <v>0</v>
          </cell>
          <cell r="F2662">
            <v>0</v>
          </cell>
          <cell r="G2662">
            <v>0</v>
          </cell>
          <cell r="H2662">
            <v>0</v>
          </cell>
          <cell r="I2662">
            <v>0</v>
          </cell>
        </row>
        <row r="2663">
          <cell r="B2663">
            <v>482505</v>
          </cell>
          <cell r="C2663" t="str">
            <v>Inventarios</v>
          </cell>
          <cell r="D2663">
            <v>0</v>
          </cell>
          <cell r="E2663">
            <v>0</v>
          </cell>
          <cell r="F2663">
            <v>0</v>
          </cell>
          <cell r="G2663">
            <v>0</v>
          </cell>
          <cell r="H2663">
            <v>0</v>
          </cell>
          <cell r="I2663">
            <v>0</v>
          </cell>
        </row>
        <row r="2664">
          <cell r="B2664">
            <v>482506</v>
          </cell>
          <cell r="C2664" t="str">
            <v>Propiedades, planta y equipo</v>
          </cell>
          <cell r="D2664">
            <v>0</v>
          </cell>
          <cell r="E2664">
            <v>0</v>
          </cell>
          <cell r="F2664">
            <v>0</v>
          </cell>
          <cell r="G2664">
            <v>0</v>
          </cell>
          <cell r="H2664">
            <v>0</v>
          </cell>
          <cell r="I2664">
            <v>0</v>
          </cell>
        </row>
        <row r="2665">
          <cell r="B2665">
            <v>482507</v>
          </cell>
          <cell r="C2665" t="str">
            <v>Activos intangibles</v>
          </cell>
          <cell r="D2665">
            <v>0</v>
          </cell>
          <cell r="E2665">
            <v>0</v>
          </cell>
          <cell r="F2665">
            <v>0</v>
          </cell>
          <cell r="G2665">
            <v>0</v>
          </cell>
          <cell r="H2665">
            <v>0</v>
          </cell>
          <cell r="I2665">
            <v>0</v>
          </cell>
        </row>
        <row r="2666">
          <cell r="B2666">
            <v>482508</v>
          </cell>
          <cell r="C2666" t="str">
            <v>Propiedades de inversión</v>
          </cell>
          <cell r="D2666">
            <v>0</v>
          </cell>
          <cell r="E2666">
            <v>0</v>
          </cell>
          <cell r="F2666">
            <v>0</v>
          </cell>
          <cell r="G2666">
            <v>0</v>
          </cell>
          <cell r="H2666">
            <v>0</v>
          </cell>
          <cell r="I2666">
            <v>0</v>
          </cell>
        </row>
        <row r="2667">
          <cell r="B2667">
            <v>482509</v>
          </cell>
          <cell r="C2667" t="str">
            <v>Activos biológicos</v>
          </cell>
          <cell r="D2667">
            <v>0</v>
          </cell>
          <cell r="E2667">
            <v>0</v>
          </cell>
          <cell r="F2667">
            <v>0</v>
          </cell>
          <cell r="G2667">
            <v>0</v>
          </cell>
          <cell r="H2667">
            <v>0</v>
          </cell>
          <cell r="I2667">
            <v>0</v>
          </cell>
        </row>
        <row r="2668">
          <cell r="B2668">
            <v>482510</v>
          </cell>
          <cell r="C2668" t="str">
            <v>Otros activos</v>
          </cell>
          <cell r="D2668">
            <v>0</v>
          </cell>
          <cell r="E2668">
            <v>0</v>
          </cell>
          <cell r="F2668">
            <v>0</v>
          </cell>
          <cell r="G2668">
            <v>0</v>
          </cell>
          <cell r="H2668">
            <v>0</v>
          </cell>
          <cell r="I2668">
            <v>0</v>
          </cell>
        </row>
        <row r="2669">
          <cell r="B2669">
            <v>482511</v>
          </cell>
          <cell r="C2669" t="str">
            <v>Operaciones de instituciones financieras</v>
          </cell>
          <cell r="D2669">
            <v>0</v>
          </cell>
          <cell r="E2669">
            <v>0</v>
          </cell>
          <cell r="F2669">
            <v>0</v>
          </cell>
          <cell r="G2669">
            <v>0</v>
          </cell>
          <cell r="H2669">
            <v>0</v>
          </cell>
          <cell r="I2669">
            <v>0</v>
          </cell>
        </row>
        <row r="2670">
          <cell r="B2670">
            <v>482512</v>
          </cell>
          <cell r="C2670" t="str">
            <v>Emisión y colocación de títulos de deuda</v>
          </cell>
          <cell r="D2670">
            <v>0</v>
          </cell>
          <cell r="E2670">
            <v>0</v>
          </cell>
          <cell r="F2670">
            <v>0</v>
          </cell>
          <cell r="G2670">
            <v>0</v>
          </cell>
          <cell r="H2670">
            <v>0</v>
          </cell>
          <cell r="I2670">
            <v>0</v>
          </cell>
        </row>
        <row r="2671">
          <cell r="B2671">
            <v>482513</v>
          </cell>
          <cell r="C2671" t="str">
            <v>Préstamos por pagar</v>
          </cell>
          <cell r="D2671">
            <v>0</v>
          </cell>
          <cell r="E2671">
            <v>0</v>
          </cell>
          <cell r="F2671">
            <v>0</v>
          </cell>
          <cell r="G2671">
            <v>0</v>
          </cell>
          <cell r="H2671">
            <v>0</v>
          </cell>
          <cell r="I2671">
            <v>0</v>
          </cell>
        </row>
        <row r="2672">
          <cell r="B2672">
            <v>482514</v>
          </cell>
          <cell r="C2672" t="str">
            <v>Cuentas por pagar</v>
          </cell>
          <cell r="D2672">
            <v>0</v>
          </cell>
          <cell r="E2672">
            <v>0</v>
          </cell>
          <cell r="F2672">
            <v>0</v>
          </cell>
          <cell r="G2672">
            <v>0</v>
          </cell>
          <cell r="H2672">
            <v>0</v>
          </cell>
          <cell r="I2672">
            <v>0</v>
          </cell>
        </row>
        <row r="2673">
          <cell r="B2673">
            <v>482515</v>
          </cell>
          <cell r="C2673" t="str">
            <v>Beneficios a empleados</v>
          </cell>
          <cell r="D2673">
            <v>0</v>
          </cell>
          <cell r="E2673">
            <v>0</v>
          </cell>
          <cell r="F2673">
            <v>0</v>
          </cell>
          <cell r="G2673">
            <v>0</v>
          </cell>
          <cell r="H2673">
            <v>0</v>
          </cell>
          <cell r="I2673">
            <v>0</v>
          </cell>
        </row>
        <row r="2674">
          <cell r="B2674">
            <v>482516</v>
          </cell>
          <cell r="C2674" t="str">
            <v>Operaciones con instrumentos derivados</v>
          </cell>
          <cell r="D2674">
            <v>0</v>
          </cell>
          <cell r="E2674">
            <v>0</v>
          </cell>
          <cell r="F2674">
            <v>0</v>
          </cell>
          <cell r="G2674">
            <v>0</v>
          </cell>
          <cell r="H2674">
            <v>0</v>
          </cell>
          <cell r="I2674">
            <v>0</v>
          </cell>
        </row>
        <row r="2675">
          <cell r="B2675">
            <v>482517</v>
          </cell>
          <cell r="C2675" t="str">
            <v>Provisiones</v>
          </cell>
          <cell r="D2675">
            <v>0</v>
          </cell>
          <cell r="E2675">
            <v>0</v>
          </cell>
          <cell r="F2675">
            <v>0</v>
          </cell>
          <cell r="G2675">
            <v>0</v>
          </cell>
          <cell r="H2675">
            <v>0</v>
          </cell>
          <cell r="I2675">
            <v>0</v>
          </cell>
        </row>
        <row r="2676">
          <cell r="B2676">
            <v>482518</v>
          </cell>
          <cell r="C2676" t="str">
            <v>Otros pasivos</v>
          </cell>
          <cell r="D2676">
            <v>0</v>
          </cell>
          <cell r="E2676">
            <v>0</v>
          </cell>
          <cell r="F2676">
            <v>0</v>
          </cell>
          <cell r="G2676">
            <v>0</v>
          </cell>
          <cell r="H2676">
            <v>0</v>
          </cell>
          <cell r="I2676">
            <v>0</v>
          </cell>
        </row>
        <row r="2677">
          <cell r="B2677">
            <v>483000</v>
          </cell>
          <cell r="C2677" t="str">
            <v>REVERSIÓN DE LAS PÉRDIDAS POR DETERIORO DE VALOR</v>
          </cell>
          <cell r="D2677">
            <v>0</v>
          </cell>
          <cell r="E2677">
            <v>0</v>
          </cell>
          <cell r="F2677">
            <v>0</v>
          </cell>
          <cell r="G2677">
            <v>0</v>
          </cell>
          <cell r="H2677">
            <v>0</v>
          </cell>
          <cell r="I2677">
            <v>0</v>
          </cell>
        </row>
        <row r="2678">
          <cell r="B2678">
            <v>483001</v>
          </cell>
          <cell r="C2678" t="str">
            <v>Inversiones</v>
          </cell>
          <cell r="D2678">
            <v>0</v>
          </cell>
          <cell r="E2678">
            <v>0</v>
          </cell>
          <cell r="F2678">
            <v>0</v>
          </cell>
          <cell r="G2678">
            <v>0</v>
          </cell>
          <cell r="H2678">
            <v>0</v>
          </cell>
          <cell r="I2678">
            <v>0</v>
          </cell>
        </row>
        <row r="2679">
          <cell r="B2679">
            <v>483002</v>
          </cell>
          <cell r="C2679" t="str">
            <v>Cuentas por cobrar</v>
          </cell>
          <cell r="D2679">
            <v>0</v>
          </cell>
          <cell r="E2679">
            <v>0</v>
          </cell>
          <cell r="F2679">
            <v>0</v>
          </cell>
          <cell r="G2679">
            <v>0</v>
          </cell>
          <cell r="H2679">
            <v>0</v>
          </cell>
          <cell r="I2679">
            <v>0</v>
          </cell>
        </row>
        <row r="2680">
          <cell r="B2680">
            <v>483004</v>
          </cell>
          <cell r="C2680" t="str">
            <v>Préstamos por cobrar</v>
          </cell>
          <cell r="D2680">
            <v>0</v>
          </cell>
          <cell r="E2680">
            <v>0</v>
          </cell>
          <cell r="F2680">
            <v>0</v>
          </cell>
          <cell r="G2680">
            <v>0</v>
          </cell>
          <cell r="H2680">
            <v>0</v>
          </cell>
          <cell r="I2680">
            <v>0</v>
          </cell>
        </row>
        <row r="2681">
          <cell r="B2681">
            <v>483005</v>
          </cell>
          <cell r="C2681" t="str">
            <v>Inventarios</v>
          </cell>
          <cell r="D2681">
            <v>0</v>
          </cell>
          <cell r="E2681">
            <v>0</v>
          </cell>
          <cell r="F2681">
            <v>0</v>
          </cell>
          <cell r="G2681">
            <v>0</v>
          </cell>
          <cell r="H2681">
            <v>0</v>
          </cell>
          <cell r="I2681">
            <v>0</v>
          </cell>
        </row>
        <row r="2682">
          <cell r="B2682">
            <v>483006</v>
          </cell>
          <cell r="C2682" t="str">
            <v>Propiedades, planta y equipo</v>
          </cell>
          <cell r="D2682">
            <v>0</v>
          </cell>
          <cell r="E2682">
            <v>0</v>
          </cell>
          <cell r="F2682">
            <v>0</v>
          </cell>
          <cell r="G2682">
            <v>0</v>
          </cell>
          <cell r="H2682">
            <v>0</v>
          </cell>
          <cell r="I2682">
            <v>0</v>
          </cell>
        </row>
        <row r="2683">
          <cell r="B2683">
            <v>483010</v>
          </cell>
          <cell r="C2683" t="str">
            <v>Propiedades de inversión</v>
          </cell>
          <cell r="D2683">
            <v>0</v>
          </cell>
          <cell r="E2683">
            <v>0</v>
          </cell>
          <cell r="F2683">
            <v>0</v>
          </cell>
          <cell r="G2683">
            <v>0</v>
          </cell>
          <cell r="H2683">
            <v>0</v>
          </cell>
          <cell r="I2683">
            <v>0</v>
          </cell>
        </row>
        <row r="2684">
          <cell r="B2684">
            <v>483012</v>
          </cell>
          <cell r="C2684" t="str">
            <v>Activos intangibles</v>
          </cell>
          <cell r="D2684">
            <v>0</v>
          </cell>
          <cell r="E2684">
            <v>0</v>
          </cell>
          <cell r="F2684">
            <v>0</v>
          </cell>
          <cell r="G2684">
            <v>0</v>
          </cell>
          <cell r="H2684">
            <v>0</v>
          </cell>
          <cell r="I2684">
            <v>0</v>
          </cell>
        </row>
        <row r="2685">
          <cell r="B2685">
            <v>483014</v>
          </cell>
          <cell r="C2685" t="str">
            <v>Activos biológicos al costo</v>
          </cell>
          <cell r="D2685">
            <v>0</v>
          </cell>
          <cell r="E2685">
            <v>0</v>
          </cell>
          <cell r="F2685">
            <v>0</v>
          </cell>
          <cell r="G2685">
            <v>0</v>
          </cell>
          <cell r="H2685">
            <v>0</v>
          </cell>
          <cell r="I2685">
            <v>0</v>
          </cell>
        </row>
        <row r="2686">
          <cell r="B2686">
            <v>483015</v>
          </cell>
          <cell r="C2686" t="str">
            <v>Bienes de uso público</v>
          </cell>
          <cell r="D2686">
            <v>0</v>
          </cell>
          <cell r="E2686">
            <v>0</v>
          </cell>
          <cell r="F2686">
            <v>0</v>
          </cell>
          <cell r="G2686">
            <v>0</v>
          </cell>
          <cell r="H2686">
            <v>0</v>
          </cell>
          <cell r="I2686">
            <v>0</v>
          </cell>
        </row>
        <row r="2687">
          <cell r="B2687">
            <v>500000</v>
          </cell>
          <cell r="C2687" t="str">
            <v>GASTOS</v>
          </cell>
          <cell r="D2687">
            <v>0</v>
          </cell>
          <cell r="E2687">
            <v>76337977561.110001</v>
          </cell>
          <cell r="F2687">
            <v>1895434820.6699998</v>
          </cell>
          <cell r="G2687">
            <v>74442542740.440002</v>
          </cell>
          <cell r="H2687">
            <v>0</v>
          </cell>
          <cell r="I2687">
            <v>74442542740.440002</v>
          </cell>
        </row>
        <row r="2688">
          <cell r="B2688">
            <v>510000</v>
          </cell>
          <cell r="C2688" t="str">
            <v>DE ADMINISTRACIÓN Y OPERACIÓN</v>
          </cell>
          <cell r="D2688">
            <v>0</v>
          </cell>
          <cell r="E2688">
            <v>10484234087.960001</v>
          </cell>
          <cell r="F2688">
            <v>1397932788.6699998</v>
          </cell>
          <cell r="G2688">
            <v>9086301299.2900009</v>
          </cell>
          <cell r="H2688">
            <v>0</v>
          </cell>
          <cell r="I2688">
            <v>9086301299.2900009</v>
          </cell>
        </row>
        <row r="2689">
          <cell r="B2689">
            <v>510100</v>
          </cell>
          <cell r="C2689" t="str">
            <v>SUELDOS Y SALARIOS</v>
          </cell>
          <cell r="D2689">
            <v>0</v>
          </cell>
          <cell r="E2689">
            <v>3843789882</v>
          </cell>
          <cell r="F2689">
            <v>783795</v>
          </cell>
          <cell r="G2689">
            <v>3843006087</v>
          </cell>
          <cell r="H2689">
            <v>0</v>
          </cell>
          <cell r="I2689">
            <v>3843006087</v>
          </cell>
        </row>
        <row r="2690">
          <cell r="B2690">
            <v>510101</v>
          </cell>
          <cell r="C2690" t="str">
            <v>Sueldos</v>
          </cell>
          <cell r="D2690">
            <v>0</v>
          </cell>
          <cell r="E2690">
            <v>2675728886</v>
          </cell>
          <cell r="F2690">
            <v>642534</v>
          </cell>
          <cell r="G2690">
            <v>2675086352</v>
          </cell>
          <cell r="H2690">
            <v>0</v>
          </cell>
          <cell r="I2690">
            <v>2675086352</v>
          </cell>
        </row>
        <row r="2691">
          <cell r="B2691">
            <v>510103</v>
          </cell>
          <cell r="C2691" t="str">
            <v>Horas extras y festivos</v>
          </cell>
          <cell r="D2691">
            <v>0</v>
          </cell>
          <cell r="E2691">
            <v>94756233</v>
          </cell>
          <cell r="F2691">
            <v>0</v>
          </cell>
          <cell r="G2691">
            <v>94756233</v>
          </cell>
          <cell r="H2691">
            <v>0</v>
          </cell>
          <cell r="I2691">
            <v>94756233</v>
          </cell>
        </row>
        <row r="2692">
          <cell r="B2692">
            <v>510105</v>
          </cell>
          <cell r="C2692" t="str">
            <v>Gastos de representación</v>
          </cell>
          <cell r="D2692">
            <v>0</v>
          </cell>
          <cell r="E2692">
            <v>171488981</v>
          </cell>
          <cell r="F2692">
            <v>0</v>
          </cell>
          <cell r="G2692">
            <v>171488981</v>
          </cell>
          <cell r="H2692">
            <v>0</v>
          </cell>
          <cell r="I2692">
            <v>171488981</v>
          </cell>
        </row>
        <row r="2693">
          <cell r="B2693">
            <v>510108</v>
          </cell>
          <cell r="C2693" t="str">
            <v>Sueldo por comisiones al exterior</v>
          </cell>
          <cell r="D2693">
            <v>0</v>
          </cell>
          <cell r="E2693">
            <v>0</v>
          </cell>
          <cell r="F2693">
            <v>0</v>
          </cell>
          <cell r="G2693">
            <v>0</v>
          </cell>
          <cell r="H2693">
            <v>0</v>
          </cell>
          <cell r="I2693">
            <v>0</v>
          </cell>
        </row>
        <row r="2694">
          <cell r="B2694">
            <v>510110</v>
          </cell>
          <cell r="C2694" t="str">
            <v>Prima técnica</v>
          </cell>
          <cell r="D2694">
            <v>0</v>
          </cell>
          <cell r="E2694">
            <v>758532555</v>
          </cell>
          <cell r="F2694">
            <v>65292</v>
          </cell>
          <cell r="G2694">
            <v>758467263</v>
          </cell>
          <cell r="H2694">
            <v>0</v>
          </cell>
          <cell r="I2694">
            <v>758467263</v>
          </cell>
        </row>
        <row r="2695">
          <cell r="B2695">
            <v>510119</v>
          </cell>
          <cell r="C2695" t="str">
            <v>Bonificaciones</v>
          </cell>
          <cell r="D2695">
            <v>0</v>
          </cell>
          <cell r="E2695">
            <v>111200213</v>
          </cell>
          <cell r="F2695">
            <v>0</v>
          </cell>
          <cell r="G2695">
            <v>111200213</v>
          </cell>
          <cell r="H2695">
            <v>0</v>
          </cell>
          <cell r="I2695">
            <v>111200213</v>
          </cell>
        </row>
        <row r="2696">
          <cell r="B2696">
            <v>510123</v>
          </cell>
          <cell r="C2696" t="str">
            <v>Auxilio de transporte</v>
          </cell>
          <cell r="D2696">
            <v>0</v>
          </cell>
          <cell r="E2696">
            <v>22990909</v>
          </cell>
          <cell r="F2696">
            <v>46869</v>
          </cell>
          <cell r="G2696">
            <v>22944040</v>
          </cell>
          <cell r="H2696">
            <v>0</v>
          </cell>
          <cell r="I2696">
            <v>22944040</v>
          </cell>
        </row>
        <row r="2697">
          <cell r="B2697">
            <v>510145</v>
          </cell>
          <cell r="C2697" t="str">
            <v>Salario integral</v>
          </cell>
          <cell r="D2697">
            <v>0</v>
          </cell>
          <cell r="E2697">
            <v>0</v>
          </cell>
          <cell r="F2697">
            <v>0</v>
          </cell>
          <cell r="G2697">
            <v>0</v>
          </cell>
          <cell r="H2697">
            <v>0</v>
          </cell>
          <cell r="I2697">
            <v>0</v>
          </cell>
        </row>
        <row r="2698">
          <cell r="B2698">
            <v>510151</v>
          </cell>
          <cell r="C2698" t="str">
            <v>Estímulo a la eficiencia</v>
          </cell>
          <cell r="D2698">
            <v>0</v>
          </cell>
          <cell r="E2698">
            <v>0</v>
          </cell>
          <cell r="F2698">
            <v>0</v>
          </cell>
          <cell r="G2698">
            <v>0</v>
          </cell>
          <cell r="H2698">
            <v>0</v>
          </cell>
          <cell r="I2698">
            <v>0</v>
          </cell>
        </row>
        <row r="2699">
          <cell r="B2699">
            <v>510157</v>
          </cell>
          <cell r="C2699" t="str">
            <v>Partida de alimentación soldados y orden público</v>
          </cell>
          <cell r="D2699">
            <v>0</v>
          </cell>
          <cell r="E2699">
            <v>0</v>
          </cell>
          <cell r="F2699">
            <v>0</v>
          </cell>
          <cell r="G2699">
            <v>0</v>
          </cell>
          <cell r="H2699">
            <v>0</v>
          </cell>
          <cell r="I2699">
            <v>0</v>
          </cell>
        </row>
        <row r="2700">
          <cell r="B2700">
            <v>510159</v>
          </cell>
          <cell r="C2700" t="str">
            <v>Subsidio de vivienda</v>
          </cell>
          <cell r="D2700">
            <v>0</v>
          </cell>
          <cell r="E2700">
            <v>0</v>
          </cell>
          <cell r="F2700">
            <v>0</v>
          </cell>
          <cell r="G2700">
            <v>0</v>
          </cell>
          <cell r="H2700">
            <v>0</v>
          </cell>
          <cell r="I2700">
            <v>0</v>
          </cell>
        </row>
        <row r="2701">
          <cell r="B2701">
            <v>510160</v>
          </cell>
          <cell r="C2701" t="str">
            <v>Subsidio de alimentación</v>
          </cell>
          <cell r="D2701">
            <v>0</v>
          </cell>
          <cell r="E2701">
            <v>9092105</v>
          </cell>
          <cell r="F2701">
            <v>29100</v>
          </cell>
          <cell r="G2701">
            <v>9063005</v>
          </cell>
          <cell r="H2701">
            <v>0</v>
          </cell>
          <cell r="I2701">
            <v>9063005</v>
          </cell>
        </row>
        <row r="2702">
          <cell r="B2702">
            <v>510162</v>
          </cell>
          <cell r="C2702" t="str">
            <v>Subsidio de carestía</v>
          </cell>
          <cell r="D2702">
            <v>0</v>
          </cell>
          <cell r="E2702">
            <v>0</v>
          </cell>
          <cell r="F2702">
            <v>0</v>
          </cell>
          <cell r="G2702">
            <v>0</v>
          </cell>
          <cell r="H2702">
            <v>0</v>
          </cell>
          <cell r="I2702">
            <v>0</v>
          </cell>
        </row>
        <row r="2703">
          <cell r="B2703">
            <v>510163</v>
          </cell>
          <cell r="C2703" t="str">
            <v>Aportes a fondos mutuos de inversión</v>
          </cell>
          <cell r="D2703">
            <v>0</v>
          </cell>
          <cell r="E2703">
            <v>0</v>
          </cell>
          <cell r="F2703">
            <v>0</v>
          </cell>
          <cell r="G2703">
            <v>0</v>
          </cell>
          <cell r="H2703">
            <v>0</v>
          </cell>
          <cell r="I2703">
            <v>0</v>
          </cell>
        </row>
        <row r="2704">
          <cell r="B2704">
            <v>510200</v>
          </cell>
          <cell r="C2704" t="str">
            <v>CONTRIBUCIONES IMPUTADAS</v>
          </cell>
          <cell r="D2704">
            <v>0</v>
          </cell>
          <cell r="E2704">
            <v>37196801</v>
          </cell>
          <cell r="F2704">
            <v>22027523</v>
          </cell>
          <cell r="G2704">
            <v>15169278</v>
          </cell>
          <cell r="H2704">
            <v>0</v>
          </cell>
          <cell r="I2704">
            <v>15169278</v>
          </cell>
        </row>
        <row r="2705">
          <cell r="B2705">
            <v>510201</v>
          </cell>
          <cell r="C2705" t="str">
            <v>Incapacidades</v>
          </cell>
          <cell r="D2705">
            <v>0</v>
          </cell>
          <cell r="E2705">
            <v>37196801</v>
          </cell>
          <cell r="F2705">
            <v>22027523</v>
          </cell>
          <cell r="G2705">
            <v>15169278</v>
          </cell>
          <cell r="H2705">
            <v>0</v>
          </cell>
          <cell r="I2705">
            <v>15169278</v>
          </cell>
        </row>
        <row r="2706">
          <cell r="B2706">
            <v>510202</v>
          </cell>
          <cell r="C2706" t="str">
            <v>Subsidio familiar</v>
          </cell>
          <cell r="D2706">
            <v>0</v>
          </cell>
          <cell r="E2706">
            <v>0</v>
          </cell>
          <cell r="F2706">
            <v>0</v>
          </cell>
          <cell r="G2706">
            <v>0</v>
          </cell>
          <cell r="H2706">
            <v>0</v>
          </cell>
          <cell r="I2706">
            <v>0</v>
          </cell>
        </row>
        <row r="2707">
          <cell r="B2707">
            <v>510203</v>
          </cell>
          <cell r="C2707" t="str">
            <v>Indemnizaciones</v>
          </cell>
          <cell r="D2707">
            <v>0</v>
          </cell>
          <cell r="E2707">
            <v>0</v>
          </cell>
          <cell r="F2707">
            <v>0</v>
          </cell>
          <cell r="G2707">
            <v>0</v>
          </cell>
          <cell r="H2707">
            <v>0</v>
          </cell>
          <cell r="I2707">
            <v>0</v>
          </cell>
        </row>
        <row r="2708">
          <cell r="B2708">
            <v>510204</v>
          </cell>
          <cell r="C2708" t="str">
            <v>Gastos médicos y drogas</v>
          </cell>
          <cell r="D2708">
            <v>0</v>
          </cell>
          <cell r="E2708">
            <v>0</v>
          </cell>
          <cell r="F2708">
            <v>0</v>
          </cell>
          <cell r="G2708">
            <v>0</v>
          </cell>
          <cell r="H2708">
            <v>0</v>
          </cell>
          <cell r="I2708">
            <v>0</v>
          </cell>
        </row>
        <row r="2709">
          <cell r="B2709">
            <v>510215</v>
          </cell>
          <cell r="C2709" t="str">
            <v>Subsidio por dependiente</v>
          </cell>
          <cell r="D2709">
            <v>0</v>
          </cell>
          <cell r="E2709">
            <v>0</v>
          </cell>
          <cell r="F2709">
            <v>0</v>
          </cell>
          <cell r="G2709">
            <v>0</v>
          </cell>
          <cell r="H2709">
            <v>0</v>
          </cell>
          <cell r="I2709">
            <v>0</v>
          </cell>
        </row>
        <row r="2710">
          <cell r="B2710">
            <v>510216</v>
          </cell>
          <cell r="C2710" t="str">
            <v>Licencias</v>
          </cell>
          <cell r="D2710">
            <v>0</v>
          </cell>
          <cell r="E2710">
            <v>0</v>
          </cell>
          <cell r="F2710">
            <v>0</v>
          </cell>
          <cell r="G2710">
            <v>0</v>
          </cell>
          <cell r="H2710">
            <v>0</v>
          </cell>
          <cell r="I2710">
            <v>0</v>
          </cell>
        </row>
        <row r="2711">
          <cell r="B2711">
            <v>510217</v>
          </cell>
          <cell r="C2711" t="str">
            <v>Auxilio funerario</v>
          </cell>
          <cell r="D2711">
            <v>0</v>
          </cell>
          <cell r="E2711">
            <v>0</v>
          </cell>
          <cell r="F2711">
            <v>0</v>
          </cell>
          <cell r="G2711">
            <v>0</v>
          </cell>
          <cell r="H2711">
            <v>0</v>
          </cell>
          <cell r="I2711">
            <v>0</v>
          </cell>
        </row>
        <row r="2712">
          <cell r="B2712">
            <v>510218</v>
          </cell>
          <cell r="C2712" t="str">
            <v>Incentivos al ahorro</v>
          </cell>
          <cell r="D2712">
            <v>0</v>
          </cell>
          <cell r="E2712">
            <v>0</v>
          </cell>
          <cell r="F2712">
            <v>0</v>
          </cell>
          <cell r="G2712">
            <v>0</v>
          </cell>
          <cell r="H2712">
            <v>0</v>
          </cell>
          <cell r="I2712">
            <v>0</v>
          </cell>
        </row>
        <row r="2713">
          <cell r="B2713">
            <v>510290</v>
          </cell>
          <cell r="C2713" t="str">
            <v>Otras contribuciones imputadas</v>
          </cell>
          <cell r="D2713">
            <v>0</v>
          </cell>
          <cell r="E2713">
            <v>0</v>
          </cell>
          <cell r="F2713">
            <v>0</v>
          </cell>
          <cell r="G2713">
            <v>0</v>
          </cell>
          <cell r="H2713">
            <v>0</v>
          </cell>
          <cell r="I2713">
            <v>0</v>
          </cell>
        </row>
        <row r="2714">
          <cell r="B2714">
            <v>510300</v>
          </cell>
          <cell r="C2714" t="str">
            <v>CONTRIBUCIONES EFECTIVAS</v>
          </cell>
          <cell r="D2714">
            <v>0</v>
          </cell>
          <cell r="E2714">
            <v>775164510</v>
          </cell>
          <cell r="F2714">
            <v>7900</v>
          </cell>
          <cell r="G2714">
            <v>775156610</v>
          </cell>
          <cell r="H2714">
            <v>0</v>
          </cell>
          <cell r="I2714">
            <v>775156610</v>
          </cell>
        </row>
        <row r="2715">
          <cell r="B2715">
            <v>510301</v>
          </cell>
          <cell r="C2715" t="str">
            <v>Seguros de vida</v>
          </cell>
          <cell r="D2715">
            <v>0</v>
          </cell>
          <cell r="E2715">
            <v>0</v>
          </cell>
          <cell r="F2715">
            <v>0</v>
          </cell>
          <cell r="G2715">
            <v>0</v>
          </cell>
          <cell r="H2715">
            <v>0</v>
          </cell>
          <cell r="I2715">
            <v>0</v>
          </cell>
        </row>
        <row r="2716">
          <cell r="B2716">
            <v>510302</v>
          </cell>
          <cell r="C2716" t="str">
            <v>Aportes a cajas de compensación familiar</v>
          </cell>
          <cell r="D2716">
            <v>0</v>
          </cell>
          <cell r="E2716">
            <v>118212500</v>
          </cell>
          <cell r="F2716">
            <v>0</v>
          </cell>
          <cell r="G2716">
            <v>118212500</v>
          </cell>
          <cell r="H2716">
            <v>0</v>
          </cell>
          <cell r="I2716">
            <v>118212500</v>
          </cell>
        </row>
        <row r="2717">
          <cell r="B2717">
            <v>510303</v>
          </cell>
          <cell r="C2717" t="str">
            <v>Cotizaciones a seguridad social en salud</v>
          </cell>
          <cell r="D2717">
            <v>0</v>
          </cell>
          <cell r="E2717">
            <v>256000385</v>
          </cell>
          <cell r="F2717">
            <v>0</v>
          </cell>
          <cell r="G2717">
            <v>256000385</v>
          </cell>
          <cell r="H2717">
            <v>0</v>
          </cell>
          <cell r="I2717">
            <v>256000385</v>
          </cell>
        </row>
        <row r="2718">
          <cell r="B2718">
            <v>510304</v>
          </cell>
          <cell r="C2718" t="str">
            <v>Aportes sindicales</v>
          </cell>
          <cell r="D2718">
            <v>0</v>
          </cell>
          <cell r="E2718">
            <v>0</v>
          </cell>
          <cell r="F2718">
            <v>0</v>
          </cell>
          <cell r="G2718">
            <v>0</v>
          </cell>
          <cell r="H2718">
            <v>0</v>
          </cell>
          <cell r="I2718">
            <v>0</v>
          </cell>
        </row>
        <row r="2719">
          <cell r="B2719">
            <v>510305</v>
          </cell>
          <cell r="C2719" t="str">
            <v>Cotizaciones a riesgos laborales</v>
          </cell>
          <cell r="D2719">
            <v>0</v>
          </cell>
          <cell r="E2719">
            <v>40966400</v>
          </cell>
          <cell r="F2719">
            <v>7900</v>
          </cell>
          <cell r="G2719">
            <v>40958500</v>
          </cell>
          <cell r="H2719">
            <v>0</v>
          </cell>
          <cell r="I2719">
            <v>40958500</v>
          </cell>
        </row>
        <row r="2720">
          <cell r="B2720">
            <v>510306</v>
          </cell>
          <cell r="C2720" t="str">
            <v>Cotizaciones a entidades administradoras del régimen de prima media</v>
          </cell>
          <cell r="D2720">
            <v>0</v>
          </cell>
          <cell r="E2720">
            <v>274687737</v>
          </cell>
          <cell r="F2720">
            <v>0</v>
          </cell>
          <cell r="G2720">
            <v>274687737</v>
          </cell>
          <cell r="H2720">
            <v>0</v>
          </cell>
          <cell r="I2720">
            <v>274687737</v>
          </cell>
        </row>
        <row r="2721">
          <cell r="B2721">
            <v>510307</v>
          </cell>
          <cell r="C2721" t="str">
            <v>Cotizaciones a entidades administradoras del régimen de ahorro individual</v>
          </cell>
          <cell r="D2721">
            <v>0</v>
          </cell>
          <cell r="E2721">
            <v>85297488</v>
          </cell>
          <cell r="F2721">
            <v>0</v>
          </cell>
          <cell r="G2721">
            <v>85297488</v>
          </cell>
          <cell r="H2721">
            <v>0</v>
          </cell>
          <cell r="I2721">
            <v>85297488</v>
          </cell>
        </row>
        <row r="2722">
          <cell r="B2722">
            <v>510308</v>
          </cell>
          <cell r="C2722" t="str">
            <v>Medicina prepagada</v>
          </cell>
          <cell r="D2722">
            <v>0</v>
          </cell>
          <cell r="E2722">
            <v>0</v>
          </cell>
          <cell r="F2722">
            <v>0</v>
          </cell>
          <cell r="G2722">
            <v>0</v>
          </cell>
          <cell r="H2722">
            <v>0</v>
          </cell>
          <cell r="I2722">
            <v>0</v>
          </cell>
        </row>
        <row r="2723">
          <cell r="B2723">
            <v>510390</v>
          </cell>
          <cell r="C2723" t="str">
            <v>Otras contribuciones efectivas</v>
          </cell>
          <cell r="D2723">
            <v>0</v>
          </cell>
          <cell r="E2723">
            <v>0</v>
          </cell>
          <cell r="F2723">
            <v>0</v>
          </cell>
          <cell r="G2723">
            <v>0</v>
          </cell>
          <cell r="H2723">
            <v>0</v>
          </cell>
          <cell r="I2723">
            <v>0</v>
          </cell>
        </row>
        <row r="2724">
          <cell r="B2724">
            <v>510400</v>
          </cell>
          <cell r="C2724" t="str">
            <v>APORTES SOBRE LA NÓMINA</v>
          </cell>
          <cell r="D2724">
            <v>0</v>
          </cell>
          <cell r="E2724">
            <v>147786200</v>
          </cell>
          <cell r="F2724">
            <v>0</v>
          </cell>
          <cell r="G2724">
            <v>147786200</v>
          </cell>
          <cell r="H2724">
            <v>0</v>
          </cell>
          <cell r="I2724">
            <v>147786200</v>
          </cell>
        </row>
        <row r="2725">
          <cell r="B2725">
            <v>510401</v>
          </cell>
          <cell r="C2725" t="str">
            <v>Aportes al ICBF</v>
          </cell>
          <cell r="D2725">
            <v>0</v>
          </cell>
          <cell r="E2725">
            <v>88667800</v>
          </cell>
          <cell r="F2725">
            <v>0</v>
          </cell>
          <cell r="G2725">
            <v>88667800</v>
          </cell>
          <cell r="H2725">
            <v>0</v>
          </cell>
          <cell r="I2725">
            <v>88667800</v>
          </cell>
        </row>
        <row r="2726">
          <cell r="B2726">
            <v>510402</v>
          </cell>
          <cell r="C2726" t="str">
            <v>Aportes al SENA</v>
          </cell>
          <cell r="D2726">
            <v>0</v>
          </cell>
          <cell r="E2726">
            <v>59118400</v>
          </cell>
          <cell r="F2726">
            <v>0</v>
          </cell>
          <cell r="G2726">
            <v>59118400</v>
          </cell>
          <cell r="H2726">
            <v>0</v>
          </cell>
          <cell r="I2726">
            <v>59118400</v>
          </cell>
        </row>
        <row r="2727">
          <cell r="B2727">
            <v>510403</v>
          </cell>
          <cell r="C2727" t="str">
            <v>Aportes a la ESAP</v>
          </cell>
          <cell r="D2727">
            <v>0</v>
          </cell>
          <cell r="E2727">
            <v>0</v>
          </cell>
          <cell r="F2727">
            <v>0</v>
          </cell>
          <cell r="G2727">
            <v>0</v>
          </cell>
          <cell r="H2727">
            <v>0</v>
          </cell>
          <cell r="I2727">
            <v>0</v>
          </cell>
        </row>
        <row r="2728">
          <cell r="B2728">
            <v>510404</v>
          </cell>
          <cell r="C2728" t="str">
            <v>Aportes a escuelas industriales e institutos técnicos</v>
          </cell>
          <cell r="D2728">
            <v>0</v>
          </cell>
          <cell r="E2728">
            <v>0</v>
          </cell>
          <cell r="F2728">
            <v>0</v>
          </cell>
          <cell r="G2728">
            <v>0</v>
          </cell>
          <cell r="H2728">
            <v>0</v>
          </cell>
          <cell r="I2728">
            <v>0</v>
          </cell>
        </row>
        <row r="2729">
          <cell r="B2729">
            <v>510700</v>
          </cell>
          <cell r="C2729" t="str">
            <v>PRESTACIONES SOCIALES</v>
          </cell>
          <cell r="D2729">
            <v>0</v>
          </cell>
          <cell r="E2729">
            <v>1964447899.3299999</v>
          </cell>
          <cell r="F2729">
            <v>0</v>
          </cell>
          <cell r="G2729">
            <v>1964447899.3299999</v>
          </cell>
          <cell r="H2729">
            <v>0</v>
          </cell>
          <cell r="I2729">
            <v>1964447899.3299999</v>
          </cell>
        </row>
        <row r="2730">
          <cell r="B2730">
            <v>510701</v>
          </cell>
          <cell r="C2730" t="str">
            <v>Vacaciones</v>
          </cell>
          <cell r="D2730">
            <v>0</v>
          </cell>
          <cell r="E2730">
            <v>284332001</v>
          </cell>
          <cell r="F2730">
            <v>0</v>
          </cell>
          <cell r="G2730">
            <v>284332001</v>
          </cell>
          <cell r="H2730">
            <v>0</v>
          </cell>
          <cell r="I2730">
            <v>284332001</v>
          </cell>
        </row>
        <row r="2731">
          <cell r="B2731">
            <v>510702</v>
          </cell>
          <cell r="C2731" t="str">
            <v>Cesantías</v>
          </cell>
          <cell r="D2731">
            <v>0</v>
          </cell>
          <cell r="E2731">
            <v>390113270</v>
          </cell>
          <cell r="F2731">
            <v>0</v>
          </cell>
          <cell r="G2731">
            <v>390113270</v>
          </cell>
          <cell r="H2731">
            <v>0</v>
          </cell>
          <cell r="I2731">
            <v>390113270</v>
          </cell>
        </row>
        <row r="2732">
          <cell r="B2732">
            <v>510703</v>
          </cell>
          <cell r="C2732" t="str">
            <v>Intereses a las cesantías</v>
          </cell>
          <cell r="D2732">
            <v>0</v>
          </cell>
          <cell r="E2732">
            <v>12170486</v>
          </cell>
          <cell r="F2732">
            <v>0</v>
          </cell>
          <cell r="G2732">
            <v>12170486</v>
          </cell>
          <cell r="H2732">
            <v>0</v>
          </cell>
          <cell r="I2732">
            <v>12170486</v>
          </cell>
        </row>
        <row r="2733">
          <cell r="B2733">
            <v>510704</v>
          </cell>
          <cell r="C2733" t="str">
            <v>Prima de vacaciones</v>
          </cell>
          <cell r="D2733">
            <v>0</v>
          </cell>
          <cell r="E2733">
            <v>291073959</v>
          </cell>
          <cell r="F2733">
            <v>0</v>
          </cell>
          <cell r="G2733">
            <v>291073959</v>
          </cell>
          <cell r="H2733">
            <v>0</v>
          </cell>
          <cell r="I2733">
            <v>291073959</v>
          </cell>
        </row>
        <row r="2734">
          <cell r="B2734">
            <v>510705</v>
          </cell>
          <cell r="C2734" t="str">
            <v>Prima de navidad</v>
          </cell>
          <cell r="D2734">
            <v>0</v>
          </cell>
          <cell r="E2734">
            <v>350220170</v>
          </cell>
          <cell r="F2734">
            <v>0</v>
          </cell>
          <cell r="G2734">
            <v>350220170</v>
          </cell>
          <cell r="H2734">
            <v>0</v>
          </cell>
          <cell r="I2734">
            <v>350220170</v>
          </cell>
        </row>
        <row r="2735">
          <cell r="B2735">
            <v>510706</v>
          </cell>
          <cell r="C2735" t="str">
            <v>Prima de servicios</v>
          </cell>
          <cell r="D2735">
            <v>0</v>
          </cell>
          <cell r="E2735">
            <v>350588306</v>
          </cell>
          <cell r="F2735">
            <v>0</v>
          </cell>
          <cell r="G2735">
            <v>350588306</v>
          </cell>
          <cell r="H2735">
            <v>0</v>
          </cell>
          <cell r="I2735">
            <v>350588306</v>
          </cell>
        </row>
        <row r="2736">
          <cell r="B2736">
            <v>510707</v>
          </cell>
          <cell r="C2736" t="str">
            <v>Bonificación especial de recreación</v>
          </cell>
          <cell r="D2736">
            <v>0</v>
          </cell>
          <cell r="E2736">
            <v>24348394</v>
          </cell>
          <cell r="F2736">
            <v>0</v>
          </cell>
          <cell r="G2736">
            <v>24348394</v>
          </cell>
          <cell r="H2736">
            <v>0</v>
          </cell>
          <cell r="I2736">
            <v>24348394</v>
          </cell>
        </row>
        <row r="2737">
          <cell r="B2737">
            <v>510708</v>
          </cell>
          <cell r="C2737" t="str">
            <v>Cesantías retroactivas</v>
          </cell>
          <cell r="D2737">
            <v>0</v>
          </cell>
          <cell r="E2737">
            <v>73364821</v>
          </cell>
          <cell r="F2737">
            <v>0</v>
          </cell>
          <cell r="G2737">
            <v>73364821</v>
          </cell>
          <cell r="H2737">
            <v>0</v>
          </cell>
          <cell r="I2737">
            <v>73364821</v>
          </cell>
        </row>
        <row r="2738">
          <cell r="B2738">
            <v>510790</v>
          </cell>
          <cell r="C2738" t="str">
            <v>Otras primas</v>
          </cell>
          <cell r="D2738">
            <v>0</v>
          </cell>
          <cell r="E2738">
            <v>179713276</v>
          </cell>
          <cell r="F2738">
            <v>0</v>
          </cell>
          <cell r="G2738">
            <v>179713276</v>
          </cell>
          <cell r="H2738">
            <v>0</v>
          </cell>
          <cell r="I2738">
            <v>179713276</v>
          </cell>
        </row>
        <row r="2739">
          <cell r="B2739">
            <v>510795</v>
          </cell>
          <cell r="C2739" t="str">
            <v>Otras prestaciones sociales</v>
          </cell>
          <cell r="D2739">
            <v>0</v>
          </cell>
          <cell r="E2739">
            <v>8523216.3300000001</v>
          </cell>
          <cell r="F2739">
            <v>0</v>
          </cell>
          <cell r="G2739">
            <v>8523216.3300000001</v>
          </cell>
          <cell r="H2739">
            <v>0</v>
          </cell>
          <cell r="I2739">
            <v>8523216.3300000001</v>
          </cell>
        </row>
        <row r="2740">
          <cell r="B2740">
            <v>510800</v>
          </cell>
          <cell r="C2740" t="str">
            <v>GASTOS DE PERSONAL DIVERSOS</v>
          </cell>
          <cell r="D2740">
            <v>0</v>
          </cell>
          <cell r="E2740">
            <v>235828384.37</v>
          </cell>
          <cell r="F2740">
            <v>0</v>
          </cell>
          <cell r="G2740">
            <v>235828384.37</v>
          </cell>
          <cell r="H2740">
            <v>0</v>
          </cell>
          <cell r="I2740">
            <v>235828384.37</v>
          </cell>
        </row>
        <row r="2741">
          <cell r="B2741">
            <v>510801</v>
          </cell>
          <cell r="C2741" t="str">
            <v>Remuneración por servicios técnicos</v>
          </cell>
          <cell r="D2741">
            <v>0</v>
          </cell>
          <cell r="E2741">
            <v>0</v>
          </cell>
          <cell r="F2741">
            <v>0</v>
          </cell>
          <cell r="G2741">
            <v>0</v>
          </cell>
          <cell r="H2741">
            <v>0</v>
          </cell>
          <cell r="I2741">
            <v>0</v>
          </cell>
        </row>
        <row r="2742">
          <cell r="B2742">
            <v>510802</v>
          </cell>
          <cell r="C2742" t="str">
            <v>Honorarios</v>
          </cell>
          <cell r="D2742">
            <v>0</v>
          </cell>
          <cell r="E2742">
            <v>0</v>
          </cell>
          <cell r="F2742">
            <v>0</v>
          </cell>
          <cell r="G2742">
            <v>0</v>
          </cell>
          <cell r="H2742">
            <v>0</v>
          </cell>
          <cell r="I2742">
            <v>0</v>
          </cell>
        </row>
        <row r="2743">
          <cell r="B2743">
            <v>510803</v>
          </cell>
          <cell r="C2743" t="str">
            <v>Capacitación, bienestar social y estímulos</v>
          </cell>
          <cell r="D2743">
            <v>0</v>
          </cell>
          <cell r="E2743">
            <v>74717663</v>
          </cell>
          <cell r="F2743">
            <v>0</v>
          </cell>
          <cell r="G2743">
            <v>74717663</v>
          </cell>
          <cell r="H2743">
            <v>0</v>
          </cell>
          <cell r="I2743">
            <v>74717663</v>
          </cell>
        </row>
        <row r="2744">
          <cell r="B2744">
            <v>510804</v>
          </cell>
          <cell r="C2744" t="str">
            <v>Dotación y suministro a trabajadores</v>
          </cell>
          <cell r="D2744">
            <v>0</v>
          </cell>
          <cell r="E2744">
            <v>0</v>
          </cell>
          <cell r="F2744">
            <v>0</v>
          </cell>
          <cell r="G2744">
            <v>0</v>
          </cell>
          <cell r="H2744">
            <v>0</v>
          </cell>
          <cell r="I2744">
            <v>0</v>
          </cell>
        </row>
        <row r="2745">
          <cell r="B2745">
            <v>510805</v>
          </cell>
          <cell r="C2745" t="str">
            <v>Gastos deportivos y de recreación</v>
          </cell>
          <cell r="D2745">
            <v>0</v>
          </cell>
          <cell r="E2745">
            <v>0</v>
          </cell>
          <cell r="F2745">
            <v>0</v>
          </cell>
          <cell r="G2745">
            <v>0</v>
          </cell>
          <cell r="H2745">
            <v>0</v>
          </cell>
          <cell r="I2745">
            <v>0</v>
          </cell>
        </row>
        <row r="2746">
          <cell r="B2746">
            <v>510806</v>
          </cell>
          <cell r="C2746" t="str">
            <v>Contratos de personal temporal</v>
          </cell>
          <cell r="D2746">
            <v>0</v>
          </cell>
          <cell r="E2746">
            <v>0</v>
          </cell>
          <cell r="F2746">
            <v>0</v>
          </cell>
          <cell r="G2746">
            <v>0</v>
          </cell>
          <cell r="H2746">
            <v>0</v>
          </cell>
          <cell r="I2746">
            <v>0</v>
          </cell>
        </row>
        <row r="2747">
          <cell r="B2747">
            <v>510807</v>
          </cell>
          <cell r="C2747" t="str">
            <v>Gastos de viaje</v>
          </cell>
          <cell r="D2747">
            <v>0</v>
          </cell>
          <cell r="E2747">
            <v>14611720</v>
          </cell>
          <cell r="F2747">
            <v>0</v>
          </cell>
          <cell r="G2747">
            <v>14611720</v>
          </cell>
          <cell r="H2747">
            <v>0</v>
          </cell>
          <cell r="I2747">
            <v>14611720</v>
          </cell>
        </row>
        <row r="2748">
          <cell r="B2748">
            <v>510808</v>
          </cell>
          <cell r="C2748" t="str">
            <v>Remuneración electoral</v>
          </cell>
          <cell r="D2748">
            <v>0</v>
          </cell>
          <cell r="E2748">
            <v>0</v>
          </cell>
          <cell r="F2748">
            <v>0</v>
          </cell>
          <cell r="G2748">
            <v>0</v>
          </cell>
          <cell r="H2748">
            <v>0</v>
          </cell>
          <cell r="I2748">
            <v>0</v>
          </cell>
        </row>
        <row r="2749">
          <cell r="B2749">
            <v>510810</v>
          </cell>
          <cell r="C2749" t="str">
            <v>Viáticos</v>
          </cell>
          <cell r="D2749">
            <v>0</v>
          </cell>
          <cell r="E2749">
            <v>0</v>
          </cell>
          <cell r="F2749">
            <v>0</v>
          </cell>
          <cell r="G2749">
            <v>0</v>
          </cell>
          <cell r="H2749">
            <v>0</v>
          </cell>
          <cell r="I2749">
            <v>0</v>
          </cell>
        </row>
        <row r="2750">
          <cell r="B2750">
            <v>510811</v>
          </cell>
          <cell r="C2750" t="str">
            <v>Variaciones beneficios posempleo por el costo del servicio presente y pasado</v>
          </cell>
          <cell r="D2750">
            <v>0</v>
          </cell>
          <cell r="E2750">
            <v>0</v>
          </cell>
          <cell r="F2750">
            <v>0</v>
          </cell>
          <cell r="G2750">
            <v>0</v>
          </cell>
          <cell r="H2750">
            <v>0</v>
          </cell>
          <cell r="I2750">
            <v>0</v>
          </cell>
        </row>
        <row r="2751">
          <cell r="B2751">
            <v>510812</v>
          </cell>
          <cell r="C2751" t="str">
            <v>Ajuste beneficios a los empleados a largo plazo</v>
          </cell>
          <cell r="D2751">
            <v>0</v>
          </cell>
          <cell r="E2751">
            <v>0</v>
          </cell>
          <cell r="F2751">
            <v>0</v>
          </cell>
          <cell r="G2751">
            <v>0</v>
          </cell>
          <cell r="H2751">
            <v>0</v>
          </cell>
          <cell r="I2751">
            <v>0</v>
          </cell>
        </row>
        <row r="2752">
          <cell r="B2752">
            <v>510813</v>
          </cell>
          <cell r="C2752" t="str">
            <v>Beneficios por préstamos a empleados a tasa de interés cero o inferior a la del mercado</v>
          </cell>
          <cell r="D2752">
            <v>0</v>
          </cell>
          <cell r="E2752">
            <v>0</v>
          </cell>
          <cell r="F2752">
            <v>0</v>
          </cell>
          <cell r="G2752">
            <v>0</v>
          </cell>
          <cell r="H2752">
            <v>0</v>
          </cell>
          <cell r="I2752">
            <v>0</v>
          </cell>
        </row>
        <row r="2753">
          <cell r="B2753">
            <v>510890</v>
          </cell>
          <cell r="C2753" t="str">
            <v>Otros gastos de personal diversos</v>
          </cell>
          <cell r="D2753">
            <v>0</v>
          </cell>
          <cell r="E2753">
            <v>146499001.37</v>
          </cell>
          <cell r="F2753">
            <v>0</v>
          </cell>
          <cell r="G2753">
            <v>146499001.37</v>
          </cell>
          <cell r="H2753">
            <v>0</v>
          </cell>
          <cell r="I2753">
            <v>146499001.37</v>
          </cell>
        </row>
        <row r="2754">
          <cell r="B2754">
            <v>511100</v>
          </cell>
          <cell r="C2754" t="str">
            <v>GENERALES</v>
          </cell>
          <cell r="D2754">
            <v>0</v>
          </cell>
          <cell r="E2754">
            <v>3463062342.1399999</v>
          </cell>
          <cell r="F2754">
            <v>1375113570.6699998</v>
          </cell>
          <cell r="G2754">
            <v>2087948771.47</v>
          </cell>
          <cell r="H2754">
            <v>0</v>
          </cell>
          <cell r="I2754">
            <v>2087948771.47</v>
          </cell>
        </row>
        <row r="2755">
          <cell r="B2755">
            <v>511101</v>
          </cell>
          <cell r="C2755" t="str">
            <v>Moldes y troqueles</v>
          </cell>
          <cell r="D2755">
            <v>0</v>
          </cell>
          <cell r="E2755">
            <v>0</v>
          </cell>
          <cell r="F2755">
            <v>0</v>
          </cell>
          <cell r="G2755">
            <v>0</v>
          </cell>
          <cell r="H2755">
            <v>0</v>
          </cell>
          <cell r="I2755">
            <v>0</v>
          </cell>
        </row>
        <row r="2756">
          <cell r="B2756">
            <v>511102</v>
          </cell>
          <cell r="C2756" t="str">
            <v>Material quirúrgico</v>
          </cell>
          <cell r="D2756">
            <v>0</v>
          </cell>
          <cell r="E2756">
            <v>0</v>
          </cell>
          <cell r="F2756">
            <v>0</v>
          </cell>
          <cell r="G2756">
            <v>0</v>
          </cell>
          <cell r="H2756">
            <v>0</v>
          </cell>
          <cell r="I2756">
            <v>0</v>
          </cell>
        </row>
        <row r="2757">
          <cell r="B2757">
            <v>511103</v>
          </cell>
          <cell r="C2757" t="str">
            <v>Elementos de lencería y ropería</v>
          </cell>
          <cell r="D2757">
            <v>0</v>
          </cell>
          <cell r="E2757">
            <v>0</v>
          </cell>
          <cell r="F2757">
            <v>0</v>
          </cell>
          <cell r="G2757">
            <v>0</v>
          </cell>
          <cell r="H2757">
            <v>0</v>
          </cell>
          <cell r="I2757">
            <v>0</v>
          </cell>
        </row>
        <row r="2758">
          <cell r="B2758">
            <v>511104</v>
          </cell>
          <cell r="C2758" t="str">
            <v>Loza y cristalería</v>
          </cell>
          <cell r="D2758">
            <v>0</v>
          </cell>
          <cell r="E2758">
            <v>0</v>
          </cell>
          <cell r="F2758">
            <v>0</v>
          </cell>
          <cell r="G2758">
            <v>0</v>
          </cell>
          <cell r="H2758">
            <v>0</v>
          </cell>
          <cell r="I2758">
            <v>0</v>
          </cell>
        </row>
        <row r="2759">
          <cell r="B2759">
            <v>511105</v>
          </cell>
          <cell r="C2759" t="str">
            <v>Gastos de organización y puesta en marcha</v>
          </cell>
          <cell r="D2759">
            <v>0</v>
          </cell>
          <cell r="E2759">
            <v>0</v>
          </cell>
          <cell r="F2759">
            <v>0</v>
          </cell>
          <cell r="G2759">
            <v>0</v>
          </cell>
          <cell r="H2759">
            <v>0</v>
          </cell>
          <cell r="I2759">
            <v>0</v>
          </cell>
        </row>
        <row r="2760">
          <cell r="B2760">
            <v>511106</v>
          </cell>
          <cell r="C2760" t="str">
            <v>Estudios y proyectos</v>
          </cell>
          <cell r="D2760">
            <v>0</v>
          </cell>
          <cell r="E2760">
            <v>0</v>
          </cell>
          <cell r="F2760">
            <v>0</v>
          </cell>
          <cell r="G2760">
            <v>0</v>
          </cell>
          <cell r="H2760">
            <v>0</v>
          </cell>
          <cell r="I2760">
            <v>0</v>
          </cell>
        </row>
        <row r="2761">
          <cell r="B2761">
            <v>511109</v>
          </cell>
          <cell r="C2761" t="str">
            <v>Gastos de desarrollo</v>
          </cell>
          <cell r="D2761">
            <v>0</v>
          </cell>
          <cell r="E2761">
            <v>0</v>
          </cell>
          <cell r="F2761">
            <v>0</v>
          </cell>
          <cell r="G2761">
            <v>0</v>
          </cell>
          <cell r="H2761">
            <v>0</v>
          </cell>
          <cell r="I2761">
            <v>0</v>
          </cell>
        </row>
        <row r="2762">
          <cell r="B2762">
            <v>511112</v>
          </cell>
          <cell r="C2762" t="str">
            <v>Obras y mejoras en propiedad ajena</v>
          </cell>
          <cell r="D2762">
            <v>0</v>
          </cell>
          <cell r="E2762">
            <v>0</v>
          </cell>
          <cell r="F2762">
            <v>0</v>
          </cell>
          <cell r="G2762">
            <v>0</v>
          </cell>
          <cell r="H2762">
            <v>0</v>
          </cell>
          <cell r="I2762">
            <v>0</v>
          </cell>
        </row>
        <row r="2763">
          <cell r="B2763">
            <v>511113</v>
          </cell>
          <cell r="C2763" t="str">
            <v>Vigilancia y seguridad</v>
          </cell>
          <cell r="D2763">
            <v>0</v>
          </cell>
          <cell r="E2763">
            <v>0</v>
          </cell>
          <cell r="F2763">
            <v>0</v>
          </cell>
          <cell r="G2763">
            <v>0</v>
          </cell>
          <cell r="H2763">
            <v>0</v>
          </cell>
          <cell r="I2763">
            <v>0</v>
          </cell>
        </row>
        <row r="2764">
          <cell r="B2764">
            <v>511114</v>
          </cell>
          <cell r="C2764" t="str">
            <v>Materiales y suministros</v>
          </cell>
          <cell r="D2764">
            <v>0</v>
          </cell>
          <cell r="E2764">
            <v>1096820035.1700001</v>
          </cell>
          <cell r="F2764">
            <v>1081648791.0899999</v>
          </cell>
          <cell r="G2764">
            <v>15171244.080000162</v>
          </cell>
          <cell r="H2764">
            <v>0</v>
          </cell>
          <cell r="I2764">
            <v>15171244.080000162</v>
          </cell>
        </row>
        <row r="2765">
          <cell r="B2765">
            <v>511115</v>
          </cell>
          <cell r="C2765" t="str">
            <v>Mantenimiento</v>
          </cell>
          <cell r="D2765">
            <v>0</v>
          </cell>
          <cell r="E2765">
            <v>19013032</v>
          </cell>
          <cell r="F2765">
            <v>0</v>
          </cell>
          <cell r="G2765">
            <v>19013032</v>
          </cell>
          <cell r="H2765">
            <v>0</v>
          </cell>
          <cell r="I2765">
            <v>19013032</v>
          </cell>
        </row>
        <row r="2766">
          <cell r="B2766">
            <v>511116</v>
          </cell>
          <cell r="C2766" t="str">
            <v>Reparaciones</v>
          </cell>
          <cell r="D2766">
            <v>0</v>
          </cell>
          <cell r="E2766">
            <v>5655040.0800000001</v>
          </cell>
          <cell r="F2766">
            <v>247040.08</v>
          </cell>
          <cell r="G2766">
            <v>5408000</v>
          </cell>
          <cell r="H2766">
            <v>0</v>
          </cell>
          <cell r="I2766">
            <v>5408000</v>
          </cell>
        </row>
        <row r="2767">
          <cell r="B2767">
            <v>511117</v>
          </cell>
          <cell r="C2767" t="str">
            <v>Servicios públicos</v>
          </cell>
          <cell r="D2767">
            <v>0</v>
          </cell>
          <cell r="E2767">
            <v>701213005</v>
          </cell>
          <cell r="F2767">
            <v>0</v>
          </cell>
          <cell r="G2767">
            <v>701213005</v>
          </cell>
          <cell r="H2767">
            <v>0</v>
          </cell>
          <cell r="I2767">
            <v>701213005</v>
          </cell>
        </row>
        <row r="2768">
          <cell r="B2768">
            <v>511118</v>
          </cell>
          <cell r="C2768" t="str">
            <v>Arrendamiento operativo</v>
          </cell>
          <cell r="D2768">
            <v>0</v>
          </cell>
          <cell r="E2768">
            <v>0</v>
          </cell>
          <cell r="F2768">
            <v>0</v>
          </cell>
          <cell r="G2768">
            <v>0</v>
          </cell>
          <cell r="H2768">
            <v>0</v>
          </cell>
          <cell r="I2768">
            <v>0</v>
          </cell>
        </row>
        <row r="2769">
          <cell r="B2769">
            <v>511119</v>
          </cell>
          <cell r="C2769" t="str">
            <v>Viáticos y gastos de viaje</v>
          </cell>
          <cell r="D2769">
            <v>0</v>
          </cell>
          <cell r="E2769">
            <v>0</v>
          </cell>
          <cell r="F2769">
            <v>0</v>
          </cell>
          <cell r="G2769">
            <v>0</v>
          </cell>
          <cell r="H2769">
            <v>0</v>
          </cell>
          <cell r="I2769">
            <v>0</v>
          </cell>
        </row>
        <row r="2770">
          <cell r="B2770">
            <v>511120</v>
          </cell>
          <cell r="C2770" t="str">
            <v>Publicidad y propaganda</v>
          </cell>
          <cell r="D2770">
            <v>0</v>
          </cell>
          <cell r="E2770">
            <v>0</v>
          </cell>
          <cell r="F2770">
            <v>0</v>
          </cell>
          <cell r="G2770">
            <v>0</v>
          </cell>
          <cell r="H2770">
            <v>0</v>
          </cell>
          <cell r="I2770">
            <v>0</v>
          </cell>
        </row>
        <row r="2771">
          <cell r="B2771">
            <v>511121</v>
          </cell>
          <cell r="C2771" t="str">
            <v>Impresos, publicaciones, suscripciones y afiliaciones</v>
          </cell>
          <cell r="D2771">
            <v>0</v>
          </cell>
          <cell r="E2771">
            <v>6195149</v>
          </cell>
          <cell r="F2771">
            <v>0</v>
          </cell>
          <cell r="G2771">
            <v>6195149</v>
          </cell>
          <cell r="H2771">
            <v>0</v>
          </cell>
          <cell r="I2771">
            <v>6195149</v>
          </cell>
        </row>
        <row r="2772">
          <cell r="B2772">
            <v>511122</v>
          </cell>
          <cell r="C2772" t="str">
            <v>Fotocopias</v>
          </cell>
          <cell r="D2772">
            <v>0</v>
          </cell>
          <cell r="E2772">
            <v>0</v>
          </cell>
          <cell r="F2772">
            <v>0</v>
          </cell>
          <cell r="G2772">
            <v>0</v>
          </cell>
          <cell r="H2772">
            <v>0</v>
          </cell>
          <cell r="I2772">
            <v>0</v>
          </cell>
        </row>
        <row r="2773">
          <cell r="B2773">
            <v>511123</v>
          </cell>
          <cell r="C2773" t="str">
            <v>Comunicaciones y transporte</v>
          </cell>
          <cell r="D2773">
            <v>0</v>
          </cell>
          <cell r="E2773">
            <v>383857542.64999998</v>
          </cell>
          <cell r="F2773">
            <v>0</v>
          </cell>
          <cell r="G2773">
            <v>383857542.64999998</v>
          </cell>
          <cell r="H2773">
            <v>0</v>
          </cell>
          <cell r="I2773">
            <v>383857542.64999998</v>
          </cell>
        </row>
        <row r="2774">
          <cell r="B2774">
            <v>511125</v>
          </cell>
          <cell r="C2774" t="str">
            <v>Seguros generales</v>
          </cell>
          <cell r="D2774">
            <v>0</v>
          </cell>
          <cell r="E2774">
            <v>264758184.44999999</v>
          </cell>
          <cell r="F2774">
            <v>0</v>
          </cell>
          <cell r="G2774">
            <v>264758184.44999999</v>
          </cell>
          <cell r="H2774">
            <v>0</v>
          </cell>
          <cell r="I2774">
            <v>264758184.44999999</v>
          </cell>
        </row>
        <row r="2775">
          <cell r="B2775">
            <v>511127</v>
          </cell>
          <cell r="C2775" t="str">
            <v>Promoción y divulgación</v>
          </cell>
          <cell r="D2775">
            <v>0</v>
          </cell>
          <cell r="E2775">
            <v>0</v>
          </cell>
          <cell r="F2775">
            <v>0</v>
          </cell>
          <cell r="G2775">
            <v>0</v>
          </cell>
          <cell r="H2775">
            <v>0</v>
          </cell>
          <cell r="I2775">
            <v>0</v>
          </cell>
        </row>
        <row r="2776">
          <cell r="B2776">
            <v>511128</v>
          </cell>
          <cell r="C2776" t="str">
            <v>Capacitación docente</v>
          </cell>
          <cell r="D2776">
            <v>0</v>
          </cell>
          <cell r="E2776">
            <v>0</v>
          </cell>
          <cell r="F2776">
            <v>0</v>
          </cell>
          <cell r="G2776">
            <v>0</v>
          </cell>
          <cell r="H2776">
            <v>0</v>
          </cell>
          <cell r="I2776">
            <v>0</v>
          </cell>
        </row>
        <row r="2777">
          <cell r="B2777">
            <v>511129</v>
          </cell>
          <cell r="C2777" t="str">
            <v>Prótesis y aparatos ortopédicos</v>
          </cell>
          <cell r="D2777">
            <v>0</v>
          </cell>
          <cell r="E2777">
            <v>0</v>
          </cell>
          <cell r="F2777">
            <v>0</v>
          </cell>
          <cell r="G2777">
            <v>0</v>
          </cell>
          <cell r="H2777">
            <v>0</v>
          </cell>
          <cell r="I2777">
            <v>0</v>
          </cell>
        </row>
        <row r="2778">
          <cell r="B2778">
            <v>511130</v>
          </cell>
          <cell r="C2778" t="str">
            <v>Alimentación escolar</v>
          </cell>
          <cell r="D2778">
            <v>0</v>
          </cell>
          <cell r="E2778">
            <v>0</v>
          </cell>
          <cell r="F2778">
            <v>0</v>
          </cell>
          <cell r="G2778">
            <v>0</v>
          </cell>
          <cell r="H2778">
            <v>0</v>
          </cell>
          <cell r="I2778">
            <v>0</v>
          </cell>
        </row>
        <row r="2779">
          <cell r="B2779">
            <v>511131</v>
          </cell>
          <cell r="C2779" t="str">
            <v>Materiales de educación</v>
          </cell>
          <cell r="D2779">
            <v>0</v>
          </cell>
          <cell r="E2779">
            <v>0</v>
          </cell>
          <cell r="F2779">
            <v>0</v>
          </cell>
          <cell r="G2779">
            <v>0</v>
          </cell>
          <cell r="H2779">
            <v>0</v>
          </cell>
          <cell r="I2779">
            <v>0</v>
          </cell>
        </row>
        <row r="2780">
          <cell r="B2780">
            <v>511132</v>
          </cell>
          <cell r="C2780" t="str">
            <v>Diseños y estudios</v>
          </cell>
          <cell r="D2780">
            <v>0</v>
          </cell>
          <cell r="E2780">
            <v>0</v>
          </cell>
          <cell r="F2780">
            <v>0</v>
          </cell>
          <cell r="G2780">
            <v>0</v>
          </cell>
          <cell r="H2780">
            <v>0</v>
          </cell>
          <cell r="I2780">
            <v>0</v>
          </cell>
        </row>
        <row r="2781">
          <cell r="B2781">
            <v>511133</v>
          </cell>
          <cell r="C2781" t="str">
            <v>Seguridad industrial</v>
          </cell>
          <cell r="D2781">
            <v>0</v>
          </cell>
          <cell r="E2781">
            <v>0</v>
          </cell>
          <cell r="F2781">
            <v>0</v>
          </cell>
          <cell r="G2781">
            <v>0</v>
          </cell>
          <cell r="H2781">
            <v>0</v>
          </cell>
          <cell r="I2781">
            <v>0</v>
          </cell>
        </row>
        <row r="2782">
          <cell r="B2782">
            <v>511134</v>
          </cell>
          <cell r="C2782" t="str">
            <v>Asistencia técnica agropecuaria</v>
          </cell>
          <cell r="D2782">
            <v>0</v>
          </cell>
          <cell r="E2782">
            <v>0</v>
          </cell>
          <cell r="F2782">
            <v>0</v>
          </cell>
          <cell r="G2782">
            <v>0</v>
          </cell>
          <cell r="H2782">
            <v>0</v>
          </cell>
          <cell r="I2782">
            <v>0</v>
          </cell>
        </row>
        <row r="2783">
          <cell r="B2783">
            <v>511135</v>
          </cell>
          <cell r="C2783" t="str">
            <v>Mantenimiento de caminos vecinales</v>
          </cell>
          <cell r="D2783">
            <v>0</v>
          </cell>
          <cell r="E2783">
            <v>0</v>
          </cell>
          <cell r="F2783">
            <v>0</v>
          </cell>
          <cell r="G2783">
            <v>0</v>
          </cell>
          <cell r="H2783">
            <v>0</v>
          </cell>
          <cell r="I2783">
            <v>0</v>
          </cell>
        </row>
        <row r="2784">
          <cell r="B2784">
            <v>511136</v>
          </cell>
          <cell r="C2784" t="str">
            <v>Implementos deportivos</v>
          </cell>
          <cell r="D2784">
            <v>0</v>
          </cell>
          <cell r="E2784">
            <v>349817739.5</v>
          </cell>
          <cell r="F2784">
            <v>293217739.5</v>
          </cell>
          <cell r="G2784">
            <v>56600000</v>
          </cell>
          <cell r="H2784">
            <v>0</v>
          </cell>
          <cell r="I2784">
            <v>56600000</v>
          </cell>
        </row>
        <row r="2785">
          <cell r="B2785">
            <v>511137</v>
          </cell>
          <cell r="C2785" t="str">
            <v>Eventos culturales</v>
          </cell>
          <cell r="D2785">
            <v>0</v>
          </cell>
          <cell r="E2785">
            <v>0</v>
          </cell>
          <cell r="F2785">
            <v>0</v>
          </cell>
          <cell r="G2785">
            <v>0</v>
          </cell>
          <cell r="H2785">
            <v>0</v>
          </cell>
          <cell r="I2785">
            <v>0</v>
          </cell>
        </row>
        <row r="2786">
          <cell r="B2786">
            <v>511138</v>
          </cell>
          <cell r="C2786" t="str">
            <v>Reubicación de asentamientos</v>
          </cell>
          <cell r="D2786">
            <v>0</v>
          </cell>
          <cell r="E2786">
            <v>0</v>
          </cell>
          <cell r="F2786">
            <v>0</v>
          </cell>
          <cell r="G2786">
            <v>0</v>
          </cell>
          <cell r="H2786">
            <v>0</v>
          </cell>
          <cell r="I2786">
            <v>0</v>
          </cell>
        </row>
        <row r="2787">
          <cell r="B2787">
            <v>511139</v>
          </cell>
          <cell r="C2787" t="str">
            <v>Participaciones y compensaciones</v>
          </cell>
          <cell r="D2787">
            <v>0</v>
          </cell>
          <cell r="E2787">
            <v>0</v>
          </cell>
          <cell r="F2787">
            <v>0</v>
          </cell>
          <cell r="G2787">
            <v>0</v>
          </cell>
          <cell r="H2787">
            <v>0</v>
          </cell>
          <cell r="I2787">
            <v>0</v>
          </cell>
        </row>
        <row r="2788">
          <cell r="B2788">
            <v>511140</v>
          </cell>
          <cell r="C2788" t="str">
            <v>Contratos de administración</v>
          </cell>
          <cell r="D2788">
            <v>0</v>
          </cell>
          <cell r="E2788">
            <v>0</v>
          </cell>
          <cell r="F2788">
            <v>0</v>
          </cell>
          <cell r="G2788">
            <v>0</v>
          </cell>
          <cell r="H2788">
            <v>0</v>
          </cell>
          <cell r="I2788">
            <v>0</v>
          </cell>
        </row>
        <row r="2789">
          <cell r="B2789">
            <v>511141</v>
          </cell>
          <cell r="C2789" t="str">
            <v>Sostenimiento de semovientes y plantas</v>
          </cell>
          <cell r="D2789">
            <v>0</v>
          </cell>
          <cell r="E2789">
            <v>0</v>
          </cell>
          <cell r="F2789">
            <v>0</v>
          </cell>
          <cell r="G2789">
            <v>0</v>
          </cell>
          <cell r="H2789">
            <v>0</v>
          </cell>
          <cell r="I2789">
            <v>0</v>
          </cell>
        </row>
        <row r="2790">
          <cell r="B2790">
            <v>511142</v>
          </cell>
          <cell r="C2790" t="str">
            <v>Gastos de operación aduanera</v>
          </cell>
          <cell r="D2790">
            <v>0</v>
          </cell>
          <cell r="E2790">
            <v>0</v>
          </cell>
          <cell r="F2790">
            <v>0</v>
          </cell>
          <cell r="G2790">
            <v>0</v>
          </cell>
          <cell r="H2790">
            <v>0</v>
          </cell>
          <cell r="I2790">
            <v>0</v>
          </cell>
        </row>
        <row r="2791">
          <cell r="B2791">
            <v>511143</v>
          </cell>
          <cell r="C2791" t="str">
            <v>Gastos reservados</v>
          </cell>
          <cell r="D2791">
            <v>0</v>
          </cell>
          <cell r="E2791">
            <v>0</v>
          </cell>
          <cell r="F2791">
            <v>0</v>
          </cell>
          <cell r="G2791">
            <v>0</v>
          </cell>
          <cell r="H2791">
            <v>0</v>
          </cell>
          <cell r="I2791">
            <v>0</v>
          </cell>
        </row>
        <row r="2792">
          <cell r="B2792">
            <v>511144</v>
          </cell>
          <cell r="C2792" t="str">
            <v>Apoyo a operaciones militares y de policía</v>
          </cell>
          <cell r="D2792">
            <v>0</v>
          </cell>
          <cell r="E2792">
            <v>0</v>
          </cell>
          <cell r="F2792">
            <v>0</v>
          </cell>
          <cell r="G2792">
            <v>0</v>
          </cell>
          <cell r="H2792">
            <v>0</v>
          </cell>
          <cell r="I2792">
            <v>0</v>
          </cell>
        </row>
        <row r="2793">
          <cell r="B2793">
            <v>511146</v>
          </cell>
          <cell r="C2793" t="str">
            <v>Combustibles y lubricantes</v>
          </cell>
          <cell r="D2793">
            <v>0</v>
          </cell>
          <cell r="E2793">
            <v>5210199</v>
          </cell>
          <cell r="F2793">
            <v>0</v>
          </cell>
          <cell r="G2793">
            <v>5210199</v>
          </cell>
          <cell r="H2793">
            <v>0</v>
          </cell>
          <cell r="I2793">
            <v>5210199</v>
          </cell>
        </row>
        <row r="2794">
          <cell r="B2794">
            <v>511147</v>
          </cell>
          <cell r="C2794" t="str">
            <v>Servicios portuarios y aeroportuarios</v>
          </cell>
          <cell r="D2794">
            <v>0</v>
          </cell>
          <cell r="E2794">
            <v>0</v>
          </cell>
          <cell r="F2794">
            <v>0</v>
          </cell>
          <cell r="G2794">
            <v>0</v>
          </cell>
          <cell r="H2794">
            <v>0</v>
          </cell>
          <cell r="I2794">
            <v>0</v>
          </cell>
        </row>
        <row r="2795">
          <cell r="B2795">
            <v>511148</v>
          </cell>
          <cell r="C2795" t="str">
            <v>Servicio de reclutamiento</v>
          </cell>
          <cell r="D2795">
            <v>0</v>
          </cell>
          <cell r="E2795">
            <v>0</v>
          </cell>
          <cell r="F2795">
            <v>0</v>
          </cell>
          <cell r="G2795">
            <v>0</v>
          </cell>
          <cell r="H2795">
            <v>0</v>
          </cell>
          <cell r="I2795">
            <v>0</v>
          </cell>
        </row>
        <row r="2796">
          <cell r="B2796">
            <v>511149</v>
          </cell>
          <cell r="C2796" t="str">
            <v>Servicios de aseo, cafetería, restaurante y lavandería</v>
          </cell>
          <cell r="D2796">
            <v>0</v>
          </cell>
          <cell r="E2796">
            <v>0</v>
          </cell>
          <cell r="F2796">
            <v>0</v>
          </cell>
          <cell r="G2796">
            <v>0</v>
          </cell>
          <cell r="H2796">
            <v>0</v>
          </cell>
          <cell r="I2796">
            <v>0</v>
          </cell>
        </row>
        <row r="2797">
          <cell r="B2797">
            <v>511150</v>
          </cell>
          <cell r="C2797" t="str">
            <v>Procesamiento de información</v>
          </cell>
          <cell r="D2797">
            <v>0</v>
          </cell>
          <cell r="E2797">
            <v>167502621</v>
          </cell>
          <cell r="F2797">
            <v>0</v>
          </cell>
          <cell r="G2797">
            <v>167502621</v>
          </cell>
          <cell r="H2797">
            <v>0</v>
          </cell>
          <cell r="I2797">
            <v>167502621</v>
          </cell>
        </row>
        <row r="2798">
          <cell r="B2798">
            <v>511151</v>
          </cell>
          <cell r="C2798" t="str">
            <v>Gastos por control de calidad</v>
          </cell>
          <cell r="D2798">
            <v>0</v>
          </cell>
          <cell r="E2798">
            <v>0</v>
          </cell>
          <cell r="F2798">
            <v>0</v>
          </cell>
          <cell r="G2798">
            <v>0</v>
          </cell>
          <cell r="H2798">
            <v>0</v>
          </cell>
          <cell r="I2798">
            <v>0</v>
          </cell>
        </row>
        <row r="2799">
          <cell r="B2799">
            <v>511152</v>
          </cell>
          <cell r="C2799" t="str">
            <v>Consulta centrales de riesgo</v>
          </cell>
          <cell r="D2799">
            <v>0</v>
          </cell>
          <cell r="E2799">
            <v>0</v>
          </cell>
          <cell r="F2799">
            <v>0</v>
          </cell>
          <cell r="G2799">
            <v>0</v>
          </cell>
          <cell r="H2799">
            <v>0</v>
          </cell>
          <cell r="I2799">
            <v>0</v>
          </cell>
        </row>
        <row r="2800">
          <cell r="B2800">
            <v>511153</v>
          </cell>
          <cell r="C2800" t="str">
            <v>Cesión de derechos de televisión</v>
          </cell>
          <cell r="D2800">
            <v>0</v>
          </cell>
          <cell r="E2800">
            <v>0</v>
          </cell>
          <cell r="F2800">
            <v>0</v>
          </cell>
          <cell r="G2800">
            <v>0</v>
          </cell>
          <cell r="H2800">
            <v>0</v>
          </cell>
          <cell r="I2800">
            <v>0</v>
          </cell>
        </row>
        <row r="2801">
          <cell r="B2801">
            <v>511154</v>
          </cell>
          <cell r="C2801" t="str">
            <v>Organización de eventos</v>
          </cell>
          <cell r="D2801">
            <v>0</v>
          </cell>
          <cell r="E2801">
            <v>0</v>
          </cell>
          <cell r="F2801">
            <v>0</v>
          </cell>
          <cell r="G2801">
            <v>0</v>
          </cell>
          <cell r="H2801">
            <v>0</v>
          </cell>
          <cell r="I2801">
            <v>0</v>
          </cell>
        </row>
        <row r="2802">
          <cell r="B2802">
            <v>511155</v>
          </cell>
          <cell r="C2802" t="str">
            <v>Elementos de aseo, lavandería y cafetería</v>
          </cell>
          <cell r="D2802">
            <v>0</v>
          </cell>
          <cell r="E2802">
            <v>0</v>
          </cell>
          <cell r="F2802">
            <v>0</v>
          </cell>
          <cell r="G2802">
            <v>0</v>
          </cell>
          <cell r="H2802">
            <v>0</v>
          </cell>
          <cell r="I2802">
            <v>0</v>
          </cell>
        </row>
        <row r="2803">
          <cell r="B2803">
            <v>511156</v>
          </cell>
          <cell r="C2803" t="str">
            <v>Bodegaje</v>
          </cell>
          <cell r="D2803">
            <v>0</v>
          </cell>
          <cell r="E2803">
            <v>0</v>
          </cell>
          <cell r="F2803">
            <v>0</v>
          </cell>
          <cell r="G2803">
            <v>0</v>
          </cell>
          <cell r="H2803">
            <v>0</v>
          </cell>
          <cell r="I2803">
            <v>0</v>
          </cell>
        </row>
        <row r="2804">
          <cell r="B2804">
            <v>511157</v>
          </cell>
          <cell r="C2804" t="str">
            <v>Concursos y licitaciones</v>
          </cell>
          <cell r="D2804">
            <v>0</v>
          </cell>
          <cell r="E2804">
            <v>0</v>
          </cell>
          <cell r="F2804">
            <v>0</v>
          </cell>
          <cell r="G2804">
            <v>0</v>
          </cell>
          <cell r="H2804">
            <v>0</v>
          </cell>
          <cell r="I2804">
            <v>0</v>
          </cell>
        </row>
        <row r="2805">
          <cell r="B2805">
            <v>511158</v>
          </cell>
          <cell r="C2805" t="str">
            <v>Videos</v>
          </cell>
          <cell r="D2805">
            <v>0</v>
          </cell>
          <cell r="E2805">
            <v>0</v>
          </cell>
          <cell r="F2805">
            <v>0</v>
          </cell>
          <cell r="G2805">
            <v>0</v>
          </cell>
          <cell r="H2805">
            <v>0</v>
          </cell>
          <cell r="I2805">
            <v>0</v>
          </cell>
        </row>
        <row r="2806">
          <cell r="B2806">
            <v>511159</v>
          </cell>
          <cell r="C2806" t="str">
            <v>Licencias y salvoconductos</v>
          </cell>
          <cell r="D2806">
            <v>0</v>
          </cell>
          <cell r="E2806">
            <v>0</v>
          </cell>
          <cell r="F2806">
            <v>0</v>
          </cell>
          <cell r="G2806">
            <v>0</v>
          </cell>
          <cell r="H2806">
            <v>0</v>
          </cell>
          <cell r="I2806">
            <v>0</v>
          </cell>
        </row>
        <row r="2807">
          <cell r="B2807">
            <v>511161</v>
          </cell>
          <cell r="C2807" t="str">
            <v>Relaciones públicas</v>
          </cell>
          <cell r="D2807">
            <v>0</v>
          </cell>
          <cell r="E2807">
            <v>0</v>
          </cell>
          <cell r="F2807">
            <v>0</v>
          </cell>
          <cell r="G2807">
            <v>0</v>
          </cell>
          <cell r="H2807">
            <v>0</v>
          </cell>
          <cell r="I2807">
            <v>0</v>
          </cell>
        </row>
        <row r="2808">
          <cell r="B2808">
            <v>511162</v>
          </cell>
          <cell r="C2808" t="str">
            <v>Equipo de seguridad industrial</v>
          </cell>
          <cell r="D2808">
            <v>0</v>
          </cell>
          <cell r="E2808">
            <v>0</v>
          </cell>
          <cell r="F2808">
            <v>0</v>
          </cell>
          <cell r="G2808">
            <v>0</v>
          </cell>
          <cell r="H2808">
            <v>0</v>
          </cell>
          <cell r="I2808">
            <v>0</v>
          </cell>
        </row>
        <row r="2809">
          <cell r="B2809">
            <v>511163</v>
          </cell>
          <cell r="C2809" t="str">
            <v>Contratos de aprendizaje</v>
          </cell>
          <cell r="D2809">
            <v>0</v>
          </cell>
          <cell r="E2809">
            <v>0</v>
          </cell>
          <cell r="F2809">
            <v>0</v>
          </cell>
          <cell r="G2809">
            <v>0</v>
          </cell>
          <cell r="H2809">
            <v>0</v>
          </cell>
          <cell r="I2809">
            <v>0</v>
          </cell>
        </row>
        <row r="2810">
          <cell r="B2810">
            <v>511164</v>
          </cell>
          <cell r="C2810" t="str">
            <v>Gastos legales</v>
          </cell>
          <cell r="D2810">
            <v>0</v>
          </cell>
          <cell r="E2810">
            <v>0</v>
          </cell>
          <cell r="F2810">
            <v>0</v>
          </cell>
          <cell r="G2810">
            <v>0</v>
          </cell>
          <cell r="H2810">
            <v>0</v>
          </cell>
          <cell r="I2810">
            <v>0</v>
          </cell>
        </row>
        <row r="2811">
          <cell r="B2811">
            <v>511165</v>
          </cell>
          <cell r="C2811" t="str">
            <v>Intangibles</v>
          </cell>
          <cell r="D2811">
            <v>0</v>
          </cell>
          <cell r="E2811">
            <v>0</v>
          </cell>
          <cell r="F2811">
            <v>0</v>
          </cell>
          <cell r="G2811">
            <v>0</v>
          </cell>
          <cell r="H2811">
            <v>0</v>
          </cell>
          <cell r="I2811">
            <v>0</v>
          </cell>
        </row>
        <row r="2812">
          <cell r="B2812">
            <v>511166</v>
          </cell>
          <cell r="C2812" t="str">
            <v>Costas procesales</v>
          </cell>
          <cell r="D2812">
            <v>0</v>
          </cell>
          <cell r="E2812">
            <v>0</v>
          </cell>
          <cell r="F2812">
            <v>0</v>
          </cell>
          <cell r="G2812">
            <v>0</v>
          </cell>
          <cell r="H2812">
            <v>0</v>
          </cell>
          <cell r="I2812">
            <v>0</v>
          </cell>
        </row>
        <row r="2813">
          <cell r="B2813">
            <v>511172</v>
          </cell>
          <cell r="C2813" t="str">
            <v>Apoyo a campañas políticas</v>
          </cell>
          <cell r="D2813">
            <v>0</v>
          </cell>
          <cell r="E2813">
            <v>0</v>
          </cell>
          <cell r="F2813">
            <v>0</v>
          </cell>
          <cell r="G2813">
            <v>0</v>
          </cell>
          <cell r="H2813">
            <v>0</v>
          </cell>
          <cell r="I2813">
            <v>0</v>
          </cell>
        </row>
        <row r="2814">
          <cell r="B2814">
            <v>511173</v>
          </cell>
          <cell r="C2814" t="str">
            <v>Interventorías, auditorías y evaluaciones</v>
          </cell>
          <cell r="D2814">
            <v>0</v>
          </cell>
          <cell r="E2814">
            <v>0</v>
          </cell>
          <cell r="F2814">
            <v>0</v>
          </cell>
          <cell r="G2814">
            <v>0</v>
          </cell>
          <cell r="H2814">
            <v>0</v>
          </cell>
          <cell r="I2814">
            <v>0</v>
          </cell>
        </row>
        <row r="2815">
          <cell r="B2815">
            <v>511174</v>
          </cell>
          <cell r="C2815" t="str">
            <v>Asignación de bienes y servicios</v>
          </cell>
          <cell r="D2815">
            <v>0</v>
          </cell>
          <cell r="E2815">
            <v>0</v>
          </cell>
          <cell r="F2815">
            <v>0</v>
          </cell>
          <cell r="G2815">
            <v>0</v>
          </cell>
          <cell r="H2815">
            <v>0</v>
          </cell>
          <cell r="I2815">
            <v>0</v>
          </cell>
        </row>
        <row r="2816">
          <cell r="B2816">
            <v>511175</v>
          </cell>
          <cell r="C2816" t="str">
            <v>Reparación de víctimas</v>
          </cell>
          <cell r="D2816">
            <v>0</v>
          </cell>
          <cell r="E2816">
            <v>0</v>
          </cell>
          <cell r="F2816">
            <v>0</v>
          </cell>
          <cell r="G2816">
            <v>0</v>
          </cell>
          <cell r="H2816">
            <v>0</v>
          </cell>
          <cell r="I2816">
            <v>0</v>
          </cell>
        </row>
        <row r="2817">
          <cell r="B2817">
            <v>511176</v>
          </cell>
          <cell r="C2817" t="str">
            <v>Mitigación de riesgos</v>
          </cell>
          <cell r="D2817">
            <v>0</v>
          </cell>
          <cell r="E2817">
            <v>0</v>
          </cell>
          <cell r="F2817">
            <v>0</v>
          </cell>
          <cell r="G2817">
            <v>0</v>
          </cell>
          <cell r="H2817">
            <v>0</v>
          </cell>
          <cell r="I2817">
            <v>0</v>
          </cell>
        </row>
        <row r="2818">
          <cell r="B2818">
            <v>511177</v>
          </cell>
          <cell r="C2818" t="str">
            <v>Bonificación por productividad a los reclusos</v>
          </cell>
          <cell r="D2818">
            <v>0</v>
          </cell>
          <cell r="E2818">
            <v>0</v>
          </cell>
          <cell r="F2818">
            <v>0</v>
          </cell>
          <cell r="G2818">
            <v>0</v>
          </cell>
          <cell r="H2818">
            <v>0</v>
          </cell>
          <cell r="I2818">
            <v>0</v>
          </cell>
        </row>
        <row r="2819">
          <cell r="B2819">
            <v>511178</v>
          </cell>
          <cell r="C2819" t="str">
            <v>Comisiones</v>
          </cell>
          <cell r="D2819">
            <v>0</v>
          </cell>
          <cell r="E2819">
            <v>0</v>
          </cell>
          <cell r="F2819">
            <v>0</v>
          </cell>
          <cell r="G2819">
            <v>0</v>
          </cell>
          <cell r="H2819">
            <v>0</v>
          </cell>
          <cell r="I2819">
            <v>0</v>
          </cell>
        </row>
        <row r="2820">
          <cell r="B2820">
            <v>511179</v>
          </cell>
          <cell r="C2820" t="str">
            <v>Honorarios</v>
          </cell>
          <cell r="D2820">
            <v>0</v>
          </cell>
          <cell r="E2820">
            <v>0</v>
          </cell>
          <cell r="F2820">
            <v>0</v>
          </cell>
          <cell r="G2820">
            <v>0</v>
          </cell>
          <cell r="H2820">
            <v>0</v>
          </cell>
          <cell r="I2820">
            <v>0</v>
          </cell>
        </row>
        <row r="2821">
          <cell r="B2821">
            <v>511180</v>
          </cell>
          <cell r="C2821" t="str">
            <v>Servicios</v>
          </cell>
          <cell r="D2821">
            <v>0</v>
          </cell>
          <cell r="E2821">
            <v>463019068</v>
          </cell>
          <cell r="F2821">
            <v>0</v>
          </cell>
          <cell r="G2821">
            <v>463019068</v>
          </cell>
          <cell r="H2821">
            <v>0</v>
          </cell>
          <cell r="I2821">
            <v>463019068</v>
          </cell>
        </row>
        <row r="2822">
          <cell r="B2822">
            <v>511190</v>
          </cell>
          <cell r="C2822" t="str">
            <v>Otros gastos generales</v>
          </cell>
          <cell r="D2822">
            <v>0</v>
          </cell>
          <cell r="E2822">
            <v>726.29</v>
          </cell>
          <cell r="F2822">
            <v>0</v>
          </cell>
          <cell r="G2822">
            <v>726.29</v>
          </cell>
          <cell r="H2822">
            <v>0</v>
          </cell>
          <cell r="I2822">
            <v>726.29</v>
          </cell>
        </row>
        <row r="2823">
          <cell r="B2823">
            <v>512000</v>
          </cell>
          <cell r="C2823" t="str">
            <v>IMPUESTOS, CONTRIBUCIONES Y TASAS</v>
          </cell>
          <cell r="D2823">
            <v>0</v>
          </cell>
          <cell r="E2823">
            <v>16958069.120000001</v>
          </cell>
          <cell r="F2823">
            <v>0</v>
          </cell>
          <cell r="G2823">
            <v>16958069.120000001</v>
          </cell>
          <cell r="H2823">
            <v>0</v>
          </cell>
          <cell r="I2823">
            <v>16958069.120000001</v>
          </cell>
        </row>
        <row r="2824">
          <cell r="B2824">
            <v>512001</v>
          </cell>
          <cell r="C2824" t="str">
            <v>Impuesto predial unificado</v>
          </cell>
          <cell r="D2824">
            <v>0</v>
          </cell>
          <cell r="E2824">
            <v>0</v>
          </cell>
          <cell r="F2824">
            <v>0</v>
          </cell>
          <cell r="G2824">
            <v>0</v>
          </cell>
          <cell r="H2824">
            <v>0</v>
          </cell>
          <cell r="I2824">
            <v>0</v>
          </cell>
        </row>
        <row r="2825">
          <cell r="B2825">
            <v>512002</v>
          </cell>
          <cell r="C2825" t="str">
            <v>Cuota de fiscalización y auditaje</v>
          </cell>
          <cell r="D2825">
            <v>0</v>
          </cell>
          <cell r="E2825">
            <v>0</v>
          </cell>
          <cell r="F2825">
            <v>0</v>
          </cell>
          <cell r="G2825">
            <v>0</v>
          </cell>
          <cell r="H2825">
            <v>0</v>
          </cell>
          <cell r="I2825">
            <v>0</v>
          </cell>
        </row>
        <row r="2826">
          <cell r="B2826">
            <v>512006</v>
          </cell>
          <cell r="C2826" t="str">
            <v>Valorización</v>
          </cell>
          <cell r="D2826">
            <v>0</v>
          </cell>
          <cell r="E2826">
            <v>0</v>
          </cell>
          <cell r="F2826">
            <v>0</v>
          </cell>
          <cell r="G2826">
            <v>0</v>
          </cell>
          <cell r="H2826">
            <v>0</v>
          </cell>
          <cell r="I2826">
            <v>0</v>
          </cell>
        </row>
        <row r="2827">
          <cell r="B2827">
            <v>512009</v>
          </cell>
          <cell r="C2827" t="str">
            <v>Impuesto de industria y comercio</v>
          </cell>
          <cell r="D2827">
            <v>0</v>
          </cell>
          <cell r="E2827">
            <v>0</v>
          </cell>
          <cell r="F2827">
            <v>0</v>
          </cell>
          <cell r="G2827">
            <v>0</v>
          </cell>
          <cell r="H2827">
            <v>0</v>
          </cell>
          <cell r="I2827">
            <v>0</v>
          </cell>
        </row>
        <row r="2828">
          <cell r="B2828">
            <v>512010</v>
          </cell>
          <cell r="C2828" t="str">
            <v>Tasas</v>
          </cell>
          <cell r="D2828">
            <v>0</v>
          </cell>
          <cell r="E2828">
            <v>0</v>
          </cell>
          <cell r="F2828">
            <v>0</v>
          </cell>
          <cell r="G2828">
            <v>0</v>
          </cell>
          <cell r="H2828">
            <v>0</v>
          </cell>
          <cell r="I2828">
            <v>0</v>
          </cell>
        </row>
        <row r="2829">
          <cell r="B2829">
            <v>512011</v>
          </cell>
          <cell r="C2829" t="str">
            <v>Impuesto sobre vehículos automotores</v>
          </cell>
          <cell r="D2829">
            <v>0</v>
          </cell>
          <cell r="E2829">
            <v>0</v>
          </cell>
          <cell r="F2829">
            <v>0</v>
          </cell>
          <cell r="G2829">
            <v>0</v>
          </cell>
          <cell r="H2829">
            <v>0</v>
          </cell>
          <cell r="I2829">
            <v>0</v>
          </cell>
        </row>
        <row r="2830">
          <cell r="B2830">
            <v>512012</v>
          </cell>
          <cell r="C2830" t="str">
            <v>Impuesto de registro</v>
          </cell>
          <cell r="D2830">
            <v>0</v>
          </cell>
          <cell r="E2830">
            <v>0</v>
          </cell>
          <cell r="F2830">
            <v>0</v>
          </cell>
          <cell r="G2830">
            <v>0</v>
          </cell>
          <cell r="H2830">
            <v>0</v>
          </cell>
          <cell r="I2830">
            <v>0</v>
          </cell>
        </row>
        <row r="2831">
          <cell r="B2831">
            <v>512013</v>
          </cell>
          <cell r="C2831" t="str">
            <v>Regalías y compensaciones monetarias</v>
          </cell>
          <cell r="D2831">
            <v>0</v>
          </cell>
          <cell r="E2831">
            <v>0</v>
          </cell>
          <cell r="F2831">
            <v>0</v>
          </cell>
          <cell r="G2831">
            <v>0</v>
          </cell>
          <cell r="H2831">
            <v>0</v>
          </cell>
          <cell r="I2831">
            <v>0</v>
          </cell>
        </row>
        <row r="2832">
          <cell r="B2832">
            <v>512017</v>
          </cell>
          <cell r="C2832" t="str">
            <v>Intereses de mora</v>
          </cell>
          <cell r="D2832">
            <v>0</v>
          </cell>
          <cell r="E2832">
            <v>0</v>
          </cell>
          <cell r="F2832">
            <v>0</v>
          </cell>
          <cell r="G2832">
            <v>0</v>
          </cell>
          <cell r="H2832">
            <v>0</v>
          </cell>
          <cell r="I2832">
            <v>0</v>
          </cell>
        </row>
        <row r="2833">
          <cell r="B2833">
            <v>512019</v>
          </cell>
          <cell r="C2833" t="str">
            <v>Registro y salvoconducto</v>
          </cell>
          <cell r="D2833">
            <v>0</v>
          </cell>
          <cell r="E2833">
            <v>0</v>
          </cell>
          <cell r="F2833">
            <v>0</v>
          </cell>
          <cell r="G2833">
            <v>0</v>
          </cell>
          <cell r="H2833">
            <v>0</v>
          </cell>
          <cell r="I2833">
            <v>0</v>
          </cell>
        </row>
        <row r="2834">
          <cell r="B2834">
            <v>512021</v>
          </cell>
          <cell r="C2834" t="str">
            <v>Impuesto para preservar la seguridad democrática</v>
          </cell>
          <cell r="D2834">
            <v>0</v>
          </cell>
          <cell r="E2834">
            <v>0</v>
          </cell>
          <cell r="F2834">
            <v>0</v>
          </cell>
          <cell r="G2834">
            <v>0</v>
          </cell>
          <cell r="H2834">
            <v>0</v>
          </cell>
          <cell r="I2834">
            <v>0</v>
          </cell>
        </row>
        <row r="2835">
          <cell r="B2835">
            <v>512023</v>
          </cell>
          <cell r="C2835" t="str">
            <v>Impuesto al patrimonio</v>
          </cell>
          <cell r="D2835">
            <v>0</v>
          </cell>
          <cell r="E2835">
            <v>0</v>
          </cell>
          <cell r="F2835">
            <v>0</v>
          </cell>
          <cell r="G2835">
            <v>0</v>
          </cell>
          <cell r="H2835">
            <v>0</v>
          </cell>
          <cell r="I2835">
            <v>0</v>
          </cell>
        </row>
        <row r="2836">
          <cell r="B2836">
            <v>512024</v>
          </cell>
          <cell r="C2836" t="str">
            <v>Gravamen a los movimientos financieros</v>
          </cell>
          <cell r="D2836">
            <v>0</v>
          </cell>
          <cell r="E2836">
            <v>16958069.120000001</v>
          </cell>
          <cell r="F2836">
            <v>0</v>
          </cell>
          <cell r="G2836">
            <v>16958069.120000001</v>
          </cell>
          <cell r="H2836">
            <v>0</v>
          </cell>
          <cell r="I2836">
            <v>16958069.120000001</v>
          </cell>
        </row>
        <row r="2837">
          <cell r="B2837">
            <v>512025</v>
          </cell>
          <cell r="C2837" t="str">
            <v>Impuesto de timbre</v>
          </cell>
          <cell r="D2837">
            <v>0</v>
          </cell>
          <cell r="E2837">
            <v>0</v>
          </cell>
          <cell r="F2837">
            <v>0</v>
          </cell>
          <cell r="G2837">
            <v>0</v>
          </cell>
          <cell r="H2837">
            <v>0</v>
          </cell>
          <cell r="I2837">
            <v>0</v>
          </cell>
        </row>
        <row r="2838">
          <cell r="B2838">
            <v>512026</v>
          </cell>
          <cell r="C2838" t="str">
            <v>Contribuciones</v>
          </cell>
          <cell r="D2838">
            <v>0</v>
          </cell>
          <cell r="E2838">
            <v>0</v>
          </cell>
          <cell r="F2838">
            <v>0</v>
          </cell>
          <cell r="G2838">
            <v>0</v>
          </cell>
          <cell r="H2838">
            <v>0</v>
          </cell>
          <cell r="I2838">
            <v>0</v>
          </cell>
        </row>
        <row r="2839">
          <cell r="B2839">
            <v>512027</v>
          </cell>
          <cell r="C2839" t="str">
            <v>Licencias</v>
          </cell>
          <cell r="D2839">
            <v>0</v>
          </cell>
          <cell r="E2839">
            <v>0</v>
          </cell>
          <cell r="F2839">
            <v>0</v>
          </cell>
          <cell r="G2839">
            <v>0</v>
          </cell>
          <cell r="H2839">
            <v>0</v>
          </cell>
          <cell r="I2839">
            <v>0</v>
          </cell>
        </row>
        <row r="2840">
          <cell r="B2840">
            <v>512028</v>
          </cell>
          <cell r="C2840" t="str">
            <v>Impuesto sobre aduana y recargos</v>
          </cell>
          <cell r="D2840">
            <v>0</v>
          </cell>
          <cell r="E2840">
            <v>0</v>
          </cell>
          <cell r="F2840">
            <v>0</v>
          </cell>
          <cell r="G2840">
            <v>0</v>
          </cell>
          <cell r="H2840">
            <v>0</v>
          </cell>
          <cell r="I2840">
            <v>0</v>
          </cell>
        </row>
        <row r="2841">
          <cell r="B2841">
            <v>512029</v>
          </cell>
          <cell r="C2841" t="str">
            <v>Impuestos, contribuciones y tasas en el exterior</v>
          </cell>
          <cell r="D2841">
            <v>0</v>
          </cell>
          <cell r="E2841">
            <v>0</v>
          </cell>
          <cell r="F2841">
            <v>0</v>
          </cell>
          <cell r="G2841">
            <v>0</v>
          </cell>
          <cell r="H2841">
            <v>0</v>
          </cell>
          <cell r="I2841">
            <v>0</v>
          </cell>
        </row>
        <row r="2842">
          <cell r="B2842">
            <v>512030</v>
          </cell>
          <cell r="C2842" t="str">
            <v>Impuesto nacional al consumo</v>
          </cell>
          <cell r="D2842">
            <v>0</v>
          </cell>
          <cell r="E2842">
            <v>0</v>
          </cell>
          <cell r="F2842">
            <v>0</v>
          </cell>
          <cell r="G2842">
            <v>0</v>
          </cell>
          <cell r="H2842">
            <v>0</v>
          </cell>
          <cell r="I2842">
            <v>0</v>
          </cell>
        </row>
        <row r="2843">
          <cell r="B2843">
            <v>512034</v>
          </cell>
          <cell r="C2843" t="str">
            <v>Porcentaje y sobretasa ambiental al impuesto predial</v>
          </cell>
          <cell r="D2843">
            <v>0</v>
          </cell>
          <cell r="E2843">
            <v>0</v>
          </cell>
          <cell r="F2843">
            <v>0</v>
          </cell>
          <cell r="G2843">
            <v>0</v>
          </cell>
          <cell r="H2843">
            <v>0</v>
          </cell>
          <cell r="I2843">
            <v>0</v>
          </cell>
        </row>
        <row r="2844">
          <cell r="B2844">
            <v>512035</v>
          </cell>
          <cell r="C2844" t="str">
            <v>Estampillas</v>
          </cell>
          <cell r="D2844">
            <v>0</v>
          </cell>
          <cell r="E2844">
            <v>0</v>
          </cell>
          <cell r="F2844">
            <v>0</v>
          </cell>
          <cell r="G2844">
            <v>0</v>
          </cell>
          <cell r="H2844">
            <v>0</v>
          </cell>
          <cell r="I2844">
            <v>0</v>
          </cell>
        </row>
        <row r="2845">
          <cell r="B2845">
            <v>512090</v>
          </cell>
          <cell r="C2845" t="str">
            <v>Otros impuestos, contribuciones y tasas</v>
          </cell>
          <cell r="D2845">
            <v>0</v>
          </cell>
          <cell r="E2845">
            <v>0</v>
          </cell>
          <cell r="F2845">
            <v>0</v>
          </cell>
          <cell r="G2845">
            <v>0</v>
          </cell>
          <cell r="H2845">
            <v>0</v>
          </cell>
          <cell r="I2845">
            <v>0</v>
          </cell>
        </row>
        <row r="2846">
          <cell r="B2846">
            <v>512200</v>
          </cell>
          <cell r="C2846" t="str">
            <v>RECURSOS DESTINADOS A LA FINANCIACIÓN DEL SISTEMA GENERAL DE SEGURIDAD SOCIAL EN SALUD</v>
          </cell>
          <cell r="D2846">
            <v>0</v>
          </cell>
          <cell r="E2846">
            <v>0</v>
          </cell>
          <cell r="F2846">
            <v>0</v>
          </cell>
          <cell r="G2846">
            <v>0</v>
          </cell>
          <cell r="H2846">
            <v>0</v>
          </cell>
          <cell r="I2846">
            <v>0</v>
          </cell>
        </row>
        <row r="2847">
          <cell r="B2847">
            <v>512201</v>
          </cell>
          <cell r="C2847" t="str">
            <v>Proceso de compensación régimen contributivo</v>
          </cell>
          <cell r="D2847">
            <v>0</v>
          </cell>
          <cell r="E2847">
            <v>0</v>
          </cell>
          <cell r="F2847">
            <v>0</v>
          </cell>
          <cell r="G2847">
            <v>0</v>
          </cell>
          <cell r="H2847">
            <v>0</v>
          </cell>
          <cell r="I2847">
            <v>0</v>
          </cell>
        </row>
        <row r="2848">
          <cell r="B2848">
            <v>512202</v>
          </cell>
          <cell r="C2848" t="str">
            <v>Prestaciones económicas régimen de excepción</v>
          </cell>
          <cell r="D2848">
            <v>0</v>
          </cell>
          <cell r="E2848">
            <v>0</v>
          </cell>
          <cell r="F2848">
            <v>0</v>
          </cell>
          <cell r="G2848">
            <v>0</v>
          </cell>
          <cell r="H2848">
            <v>0</v>
          </cell>
          <cell r="I2848">
            <v>0</v>
          </cell>
        </row>
        <row r="2849">
          <cell r="B2849">
            <v>512203</v>
          </cell>
          <cell r="C2849" t="str">
            <v>UPC régimen subsidiado</v>
          </cell>
          <cell r="D2849">
            <v>0</v>
          </cell>
          <cell r="E2849">
            <v>0</v>
          </cell>
          <cell r="F2849">
            <v>0</v>
          </cell>
          <cell r="G2849">
            <v>0</v>
          </cell>
          <cell r="H2849">
            <v>0</v>
          </cell>
          <cell r="I2849">
            <v>0</v>
          </cell>
        </row>
        <row r="2850">
          <cell r="B2850">
            <v>512204</v>
          </cell>
          <cell r="C2850" t="str">
            <v>Atención e indemnizaciones a víctimas de eventos terroristas, catastróficos o del conflicto</v>
          </cell>
          <cell r="D2850">
            <v>0</v>
          </cell>
          <cell r="E2850">
            <v>0</v>
          </cell>
          <cell r="F2850">
            <v>0</v>
          </cell>
          <cell r="G2850">
            <v>0</v>
          </cell>
          <cell r="H2850">
            <v>0</v>
          </cell>
          <cell r="I2850">
            <v>0</v>
          </cell>
        </row>
        <row r="2851">
          <cell r="B2851">
            <v>512205</v>
          </cell>
          <cell r="C2851" t="str">
            <v>Programas de promoción y prevención</v>
          </cell>
          <cell r="D2851">
            <v>0</v>
          </cell>
          <cell r="E2851">
            <v>0</v>
          </cell>
          <cell r="F2851">
            <v>0</v>
          </cell>
          <cell r="G2851">
            <v>0</v>
          </cell>
          <cell r="H2851">
            <v>0</v>
          </cell>
          <cell r="I2851">
            <v>0</v>
          </cell>
        </row>
        <row r="2852">
          <cell r="B2852">
            <v>512206</v>
          </cell>
          <cell r="C2852" t="str">
            <v>Programa mujeres víctimas de violencia</v>
          </cell>
          <cell r="D2852">
            <v>0</v>
          </cell>
          <cell r="E2852">
            <v>0</v>
          </cell>
          <cell r="F2852">
            <v>0</v>
          </cell>
          <cell r="G2852">
            <v>0</v>
          </cell>
          <cell r="H2852">
            <v>0</v>
          </cell>
          <cell r="I2852">
            <v>0</v>
          </cell>
        </row>
        <row r="2853">
          <cell r="B2853">
            <v>512207</v>
          </cell>
          <cell r="C2853" t="str">
            <v>Prestaciones excepcionales</v>
          </cell>
          <cell r="D2853">
            <v>0</v>
          </cell>
          <cell r="E2853">
            <v>0</v>
          </cell>
          <cell r="F2853">
            <v>0</v>
          </cell>
          <cell r="G2853">
            <v>0</v>
          </cell>
          <cell r="H2853">
            <v>0</v>
          </cell>
          <cell r="I2853">
            <v>0</v>
          </cell>
        </row>
        <row r="2854">
          <cell r="B2854">
            <v>512208</v>
          </cell>
          <cell r="C2854" t="str">
            <v>Fortalecimiento de la red nacional de urgencias y eventos catastróficos</v>
          </cell>
          <cell r="D2854">
            <v>0</v>
          </cell>
          <cell r="E2854">
            <v>0</v>
          </cell>
          <cell r="F2854">
            <v>0</v>
          </cell>
          <cell r="G2854">
            <v>0</v>
          </cell>
          <cell r="H2854">
            <v>0</v>
          </cell>
          <cell r="I2854">
            <v>0</v>
          </cell>
        </row>
        <row r="2855">
          <cell r="B2855">
            <v>512209</v>
          </cell>
          <cell r="C2855" t="str">
            <v>Inspección, vigilancia y control a las entidades territoriales</v>
          </cell>
          <cell r="D2855">
            <v>0</v>
          </cell>
          <cell r="E2855">
            <v>0</v>
          </cell>
          <cell r="F2855">
            <v>0</v>
          </cell>
          <cell r="G2855">
            <v>0</v>
          </cell>
          <cell r="H2855">
            <v>0</v>
          </cell>
          <cell r="I2855">
            <v>0</v>
          </cell>
        </row>
        <row r="2856">
          <cell r="B2856">
            <v>512290</v>
          </cell>
          <cell r="C2856" t="str">
            <v>Otros recursos destinados a la financiación del Sistema General de Seguridad Social en Salud</v>
          </cell>
          <cell r="D2856">
            <v>0</v>
          </cell>
          <cell r="E2856">
            <v>0</v>
          </cell>
          <cell r="F2856">
            <v>0</v>
          </cell>
          <cell r="G2856">
            <v>0</v>
          </cell>
          <cell r="H2856">
            <v>0</v>
          </cell>
          <cell r="I2856">
            <v>0</v>
          </cell>
        </row>
        <row r="2857">
          <cell r="B2857">
            <v>520000</v>
          </cell>
          <cell r="C2857" t="str">
            <v>DE VENTAS</v>
          </cell>
          <cell r="D2857">
            <v>0</v>
          </cell>
          <cell r="E2857">
            <v>0</v>
          </cell>
          <cell r="F2857">
            <v>0</v>
          </cell>
          <cell r="G2857">
            <v>0</v>
          </cell>
          <cell r="H2857">
            <v>0</v>
          </cell>
          <cell r="I2857">
            <v>0</v>
          </cell>
        </row>
        <row r="2858">
          <cell r="B2858">
            <v>520200</v>
          </cell>
          <cell r="C2858" t="str">
            <v>SUELDOS Y SALARIOS</v>
          </cell>
          <cell r="D2858">
            <v>0</v>
          </cell>
          <cell r="E2858">
            <v>0</v>
          </cell>
          <cell r="F2858">
            <v>0</v>
          </cell>
          <cell r="G2858">
            <v>0</v>
          </cell>
          <cell r="H2858">
            <v>0</v>
          </cell>
          <cell r="I2858">
            <v>0</v>
          </cell>
        </row>
        <row r="2859">
          <cell r="B2859">
            <v>520201</v>
          </cell>
          <cell r="C2859" t="str">
            <v>Sueldos</v>
          </cell>
          <cell r="D2859">
            <v>0</v>
          </cell>
          <cell r="E2859">
            <v>0</v>
          </cell>
          <cell r="F2859">
            <v>0</v>
          </cell>
          <cell r="G2859">
            <v>0</v>
          </cell>
          <cell r="H2859">
            <v>0</v>
          </cell>
          <cell r="I2859">
            <v>0</v>
          </cell>
        </row>
        <row r="2860">
          <cell r="B2860">
            <v>520203</v>
          </cell>
          <cell r="C2860" t="str">
            <v>Horas extras y festivos</v>
          </cell>
          <cell r="D2860">
            <v>0</v>
          </cell>
          <cell r="E2860">
            <v>0</v>
          </cell>
          <cell r="F2860">
            <v>0</v>
          </cell>
          <cell r="G2860">
            <v>0</v>
          </cell>
          <cell r="H2860">
            <v>0</v>
          </cell>
          <cell r="I2860">
            <v>0</v>
          </cell>
        </row>
        <row r="2861">
          <cell r="B2861">
            <v>520204</v>
          </cell>
          <cell r="C2861" t="str">
            <v>Gastos de representación</v>
          </cell>
          <cell r="D2861">
            <v>0</v>
          </cell>
          <cell r="E2861">
            <v>0</v>
          </cell>
          <cell r="F2861">
            <v>0</v>
          </cell>
          <cell r="G2861">
            <v>0</v>
          </cell>
          <cell r="H2861">
            <v>0</v>
          </cell>
          <cell r="I2861">
            <v>0</v>
          </cell>
        </row>
        <row r="2862">
          <cell r="B2862">
            <v>520207</v>
          </cell>
          <cell r="C2862" t="str">
            <v>Sueldo por comisiones al exterior</v>
          </cell>
          <cell r="D2862">
            <v>0</v>
          </cell>
          <cell r="E2862">
            <v>0</v>
          </cell>
          <cell r="F2862">
            <v>0</v>
          </cell>
          <cell r="G2862">
            <v>0</v>
          </cell>
          <cell r="H2862">
            <v>0</v>
          </cell>
          <cell r="I2862">
            <v>0</v>
          </cell>
        </row>
        <row r="2863">
          <cell r="B2863">
            <v>520217</v>
          </cell>
          <cell r="C2863" t="str">
            <v>Bonificación especial de recreación</v>
          </cell>
          <cell r="D2863">
            <v>0</v>
          </cell>
          <cell r="E2863">
            <v>0</v>
          </cell>
          <cell r="F2863">
            <v>0</v>
          </cell>
          <cell r="G2863">
            <v>0</v>
          </cell>
          <cell r="H2863">
            <v>0</v>
          </cell>
          <cell r="I2863">
            <v>0</v>
          </cell>
        </row>
        <row r="2864">
          <cell r="B2864">
            <v>520218</v>
          </cell>
          <cell r="C2864" t="str">
            <v>Bonificaciones</v>
          </cell>
          <cell r="D2864">
            <v>0</v>
          </cell>
          <cell r="E2864">
            <v>0</v>
          </cell>
          <cell r="F2864">
            <v>0</v>
          </cell>
          <cell r="G2864">
            <v>0</v>
          </cell>
          <cell r="H2864">
            <v>0</v>
          </cell>
          <cell r="I2864">
            <v>0</v>
          </cell>
        </row>
        <row r="2865">
          <cell r="B2865">
            <v>520220</v>
          </cell>
          <cell r="C2865" t="str">
            <v>Auxilio de transporte</v>
          </cell>
          <cell r="D2865">
            <v>0</v>
          </cell>
          <cell r="E2865">
            <v>0</v>
          </cell>
          <cell r="F2865">
            <v>0</v>
          </cell>
          <cell r="G2865">
            <v>0</v>
          </cell>
          <cell r="H2865">
            <v>0</v>
          </cell>
          <cell r="I2865">
            <v>0</v>
          </cell>
        </row>
        <row r="2866">
          <cell r="B2866">
            <v>520226</v>
          </cell>
          <cell r="C2866" t="str">
            <v>Salario integral</v>
          </cell>
          <cell r="D2866">
            <v>0</v>
          </cell>
          <cell r="E2866">
            <v>0</v>
          </cell>
          <cell r="F2866">
            <v>0</v>
          </cell>
          <cell r="G2866">
            <v>0</v>
          </cell>
          <cell r="H2866">
            <v>0</v>
          </cell>
          <cell r="I2866">
            <v>0</v>
          </cell>
        </row>
        <row r="2867">
          <cell r="B2867">
            <v>520230</v>
          </cell>
          <cell r="C2867" t="str">
            <v>Comisiones</v>
          </cell>
          <cell r="D2867">
            <v>0</v>
          </cell>
          <cell r="E2867">
            <v>0</v>
          </cell>
          <cell r="F2867">
            <v>0</v>
          </cell>
          <cell r="G2867">
            <v>0</v>
          </cell>
          <cell r="H2867">
            <v>0</v>
          </cell>
          <cell r="I2867">
            <v>0</v>
          </cell>
        </row>
        <row r="2868">
          <cell r="B2868">
            <v>520232</v>
          </cell>
          <cell r="C2868" t="str">
            <v>Estímulo a la eficiencia</v>
          </cell>
          <cell r="D2868">
            <v>0</v>
          </cell>
          <cell r="E2868">
            <v>0</v>
          </cell>
          <cell r="F2868">
            <v>0</v>
          </cell>
          <cell r="G2868">
            <v>0</v>
          </cell>
          <cell r="H2868">
            <v>0</v>
          </cell>
          <cell r="I2868">
            <v>0</v>
          </cell>
        </row>
        <row r="2869">
          <cell r="B2869">
            <v>520239</v>
          </cell>
          <cell r="C2869" t="str">
            <v>Subsidio de vivienda</v>
          </cell>
          <cell r="D2869">
            <v>0</v>
          </cell>
          <cell r="E2869">
            <v>0</v>
          </cell>
          <cell r="F2869">
            <v>0</v>
          </cell>
          <cell r="G2869">
            <v>0</v>
          </cell>
          <cell r="H2869">
            <v>0</v>
          </cell>
          <cell r="I2869">
            <v>0</v>
          </cell>
        </row>
        <row r="2870">
          <cell r="B2870">
            <v>520240</v>
          </cell>
          <cell r="C2870" t="str">
            <v>Subsidio de alimentación</v>
          </cell>
          <cell r="D2870">
            <v>0</v>
          </cell>
          <cell r="E2870">
            <v>0</v>
          </cell>
          <cell r="F2870">
            <v>0</v>
          </cell>
          <cell r="G2870">
            <v>0</v>
          </cell>
          <cell r="H2870">
            <v>0</v>
          </cell>
          <cell r="I2870">
            <v>0</v>
          </cell>
        </row>
        <row r="2871">
          <cell r="B2871">
            <v>520242</v>
          </cell>
          <cell r="C2871" t="str">
            <v>Subsidio de carestía</v>
          </cell>
          <cell r="D2871">
            <v>0</v>
          </cell>
          <cell r="E2871">
            <v>0</v>
          </cell>
          <cell r="F2871">
            <v>0</v>
          </cell>
          <cell r="G2871">
            <v>0</v>
          </cell>
          <cell r="H2871">
            <v>0</v>
          </cell>
          <cell r="I2871">
            <v>0</v>
          </cell>
        </row>
        <row r="2872">
          <cell r="B2872">
            <v>520243</v>
          </cell>
          <cell r="C2872" t="str">
            <v>Aportes a fondos mutuos de inversión</v>
          </cell>
          <cell r="D2872">
            <v>0</v>
          </cell>
          <cell r="E2872">
            <v>0</v>
          </cell>
          <cell r="F2872">
            <v>0</v>
          </cell>
          <cell r="G2872">
            <v>0</v>
          </cell>
          <cell r="H2872">
            <v>0</v>
          </cell>
          <cell r="I2872">
            <v>0</v>
          </cell>
        </row>
        <row r="2873">
          <cell r="B2873">
            <v>520300</v>
          </cell>
          <cell r="C2873" t="str">
            <v>CONTRIBUCIONES IMPUTADAS</v>
          </cell>
          <cell r="D2873">
            <v>0</v>
          </cell>
          <cell r="E2873">
            <v>0</v>
          </cell>
          <cell r="F2873">
            <v>0</v>
          </cell>
          <cell r="G2873">
            <v>0</v>
          </cell>
          <cell r="H2873">
            <v>0</v>
          </cell>
          <cell r="I2873">
            <v>0</v>
          </cell>
        </row>
        <row r="2874">
          <cell r="B2874">
            <v>520301</v>
          </cell>
          <cell r="C2874" t="str">
            <v>Incapacidades</v>
          </cell>
          <cell r="D2874">
            <v>0</v>
          </cell>
          <cell r="E2874">
            <v>0</v>
          </cell>
          <cell r="F2874">
            <v>0</v>
          </cell>
          <cell r="G2874">
            <v>0</v>
          </cell>
          <cell r="H2874">
            <v>0</v>
          </cell>
          <cell r="I2874">
            <v>0</v>
          </cell>
        </row>
        <row r="2875">
          <cell r="B2875">
            <v>520302</v>
          </cell>
          <cell r="C2875" t="str">
            <v>Subsidio familiar</v>
          </cell>
          <cell r="D2875">
            <v>0</v>
          </cell>
          <cell r="E2875">
            <v>0</v>
          </cell>
          <cell r="F2875">
            <v>0</v>
          </cell>
          <cell r="G2875">
            <v>0</v>
          </cell>
          <cell r="H2875">
            <v>0</v>
          </cell>
          <cell r="I2875">
            <v>0</v>
          </cell>
        </row>
        <row r="2876">
          <cell r="B2876">
            <v>520303</v>
          </cell>
          <cell r="C2876" t="str">
            <v>Indemnizaciones</v>
          </cell>
          <cell r="D2876">
            <v>0</v>
          </cell>
          <cell r="E2876">
            <v>0</v>
          </cell>
          <cell r="F2876">
            <v>0</v>
          </cell>
          <cell r="G2876">
            <v>0</v>
          </cell>
          <cell r="H2876">
            <v>0</v>
          </cell>
          <cell r="I2876">
            <v>0</v>
          </cell>
        </row>
        <row r="2877">
          <cell r="B2877">
            <v>520304</v>
          </cell>
          <cell r="C2877" t="str">
            <v>Gastos médicos y drogas</v>
          </cell>
          <cell r="D2877">
            <v>0</v>
          </cell>
          <cell r="E2877">
            <v>0</v>
          </cell>
          <cell r="F2877">
            <v>0</v>
          </cell>
          <cell r="G2877">
            <v>0</v>
          </cell>
          <cell r="H2877">
            <v>0</v>
          </cell>
          <cell r="I2877">
            <v>0</v>
          </cell>
        </row>
        <row r="2878">
          <cell r="B2878">
            <v>520315</v>
          </cell>
          <cell r="C2878" t="str">
            <v>Subsidio por dependiente</v>
          </cell>
          <cell r="D2878">
            <v>0</v>
          </cell>
          <cell r="E2878">
            <v>0</v>
          </cell>
          <cell r="F2878">
            <v>0</v>
          </cell>
          <cell r="G2878">
            <v>0</v>
          </cell>
          <cell r="H2878">
            <v>0</v>
          </cell>
          <cell r="I2878">
            <v>0</v>
          </cell>
        </row>
        <row r="2879">
          <cell r="B2879">
            <v>520316</v>
          </cell>
          <cell r="C2879" t="str">
            <v>Licencias</v>
          </cell>
          <cell r="D2879">
            <v>0</v>
          </cell>
          <cell r="E2879">
            <v>0</v>
          </cell>
          <cell r="F2879">
            <v>0</v>
          </cell>
          <cell r="G2879">
            <v>0</v>
          </cell>
          <cell r="H2879">
            <v>0</v>
          </cell>
          <cell r="I2879">
            <v>0</v>
          </cell>
        </row>
        <row r="2880">
          <cell r="B2880">
            <v>520317</v>
          </cell>
          <cell r="C2880" t="str">
            <v>Incentivos al ahorro</v>
          </cell>
          <cell r="D2880">
            <v>0</v>
          </cell>
          <cell r="E2880">
            <v>0</v>
          </cell>
          <cell r="F2880">
            <v>0</v>
          </cell>
          <cell r="G2880">
            <v>0</v>
          </cell>
          <cell r="H2880">
            <v>0</v>
          </cell>
          <cell r="I2880">
            <v>0</v>
          </cell>
        </row>
        <row r="2881">
          <cell r="B2881">
            <v>520318</v>
          </cell>
          <cell r="C2881" t="str">
            <v>Auxilio funerario</v>
          </cell>
          <cell r="D2881">
            <v>0</v>
          </cell>
          <cell r="E2881">
            <v>0</v>
          </cell>
          <cell r="F2881">
            <v>0</v>
          </cell>
          <cell r="G2881">
            <v>0</v>
          </cell>
          <cell r="H2881">
            <v>0</v>
          </cell>
          <cell r="I2881">
            <v>0</v>
          </cell>
        </row>
        <row r="2882">
          <cell r="B2882">
            <v>520390</v>
          </cell>
          <cell r="C2882" t="str">
            <v>Otras contribuciones imputadas</v>
          </cell>
          <cell r="D2882">
            <v>0</v>
          </cell>
          <cell r="E2882">
            <v>0</v>
          </cell>
          <cell r="F2882">
            <v>0</v>
          </cell>
          <cell r="G2882">
            <v>0</v>
          </cell>
          <cell r="H2882">
            <v>0</v>
          </cell>
          <cell r="I2882">
            <v>0</v>
          </cell>
        </row>
        <row r="2883">
          <cell r="B2883">
            <v>520400</v>
          </cell>
          <cell r="C2883" t="str">
            <v>CONTRIBUCIONES EFECTIVAS</v>
          </cell>
          <cell r="D2883">
            <v>0</v>
          </cell>
          <cell r="E2883">
            <v>0</v>
          </cell>
          <cell r="F2883">
            <v>0</v>
          </cell>
          <cell r="G2883">
            <v>0</v>
          </cell>
          <cell r="H2883">
            <v>0</v>
          </cell>
          <cell r="I2883">
            <v>0</v>
          </cell>
        </row>
        <row r="2884">
          <cell r="B2884">
            <v>520401</v>
          </cell>
          <cell r="C2884" t="str">
            <v>Seguros de vida</v>
          </cell>
          <cell r="D2884">
            <v>0</v>
          </cell>
          <cell r="E2884">
            <v>0</v>
          </cell>
          <cell r="F2884">
            <v>0</v>
          </cell>
          <cell r="G2884">
            <v>0</v>
          </cell>
          <cell r="H2884">
            <v>0</v>
          </cell>
          <cell r="I2884">
            <v>0</v>
          </cell>
        </row>
        <row r="2885">
          <cell r="B2885">
            <v>520402</v>
          </cell>
          <cell r="C2885" t="str">
            <v>Aportes a cajas de compensación familiar</v>
          </cell>
          <cell r="D2885">
            <v>0</v>
          </cell>
          <cell r="E2885">
            <v>0</v>
          </cell>
          <cell r="F2885">
            <v>0</v>
          </cell>
          <cell r="G2885">
            <v>0</v>
          </cell>
          <cell r="H2885">
            <v>0</v>
          </cell>
          <cell r="I2885">
            <v>0</v>
          </cell>
        </row>
        <row r="2886">
          <cell r="B2886">
            <v>520403</v>
          </cell>
          <cell r="C2886" t="str">
            <v>Cotizaciones a seguridad social en salud</v>
          </cell>
          <cell r="D2886">
            <v>0</v>
          </cell>
          <cell r="E2886">
            <v>0</v>
          </cell>
          <cell r="F2886">
            <v>0</v>
          </cell>
          <cell r="G2886">
            <v>0</v>
          </cell>
          <cell r="H2886">
            <v>0</v>
          </cell>
          <cell r="I2886">
            <v>0</v>
          </cell>
        </row>
        <row r="2887">
          <cell r="B2887">
            <v>520404</v>
          </cell>
          <cell r="C2887" t="str">
            <v>Aportes sindicales</v>
          </cell>
          <cell r="D2887">
            <v>0</v>
          </cell>
          <cell r="E2887">
            <v>0</v>
          </cell>
          <cell r="F2887">
            <v>0</v>
          </cell>
          <cell r="G2887">
            <v>0</v>
          </cell>
          <cell r="H2887">
            <v>0</v>
          </cell>
          <cell r="I2887">
            <v>0</v>
          </cell>
        </row>
        <row r="2888">
          <cell r="B2888">
            <v>520405</v>
          </cell>
          <cell r="C2888" t="str">
            <v>Cotizaciones a riesgos laborales</v>
          </cell>
          <cell r="D2888">
            <v>0</v>
          </cell>
          <cell r="E2888">
            <v>0</v>
          </cell>
          <cell r="F2888">
            <v>0</v>
          </cell>
          <cell r="G2888">
            <v>0</v>
          </cell>
          <cell r="H2888">
            <v>0</v>
          </cell>
          <cell r="I2888">
            <v>0</v>
          </cell>
        </row>
        <row r="2889">
          <cell r="B2889">
            <v>520406</v>
          </cell>
          <cell r="C2889" t="str">
            <v>Cotizaciones a entidades administradoras del régimen de prima media</v>
          </cell>
          <cell r="D2889">
            <v>0</v>
          </cell>
          <cell r="E2889">
            <v>0</v>
          </cell>
          <cell r="F2889">
            <v>0</v>
          </cell>
          <cell r="G2889">
            <v>0</v>
          </cell>
          <cell r="H2889">
            <v>0</v>
          </cell>
          <cell r="I2889">
            <v>0</v>
          </cell>
        </row>
        <row r="2890">
          <cell r="B2890">
            <v>520407</v>
          </cell>
          <cell r="C2890" t="str">
            <v>Cotizaciones a entidades administradoras del régimen de ahorro individual</v>
          </cell>
          <cell r="D2890">
            <v>0</v>
          </cell>
          <cell r="E2890">
            <v>0</v>
          </cell>
          <cell r="F2890">
            <v>0</v>
          </cell>
          <cell r="G2890">
            <v>0</v>
          </cell>
          <cell r="H2890">
            <v>0</v>
          </cell>
          <cell r="I2890">
            <v>0</v>
          </cell>
        </row>
        <row r="2891">
          <cell r="B2891">
            <v>520408</v>
          </cell>
          <cell r="C2891" t="str">
            <v>Medicina prepagada</v>
          </cell>
          <cell r="D2891">
            <v>0</v>
          </cell>
          <cell r="E2891">
            <v>0</v>
          </cell>
          <cell r="F2891">
            <v>0</v>
          </cell>
          <cell r="G2891">
            <v>0</v>
          </cell>
          <cell r="H2891">
            <v>0</v>
          </cell>
          <cell r="I2891">
            <v>0</v>
          </cell>
        </row>
        <row r="2892">
          <cell r="B2892">
            <v>520490</v>
          </cell>
          <cell r="C2892" t="str">
            <v>Otras contribuciones efectivas</v>
          </cell>
          <cell r="D2892">
            <v>0</v>
          </cell>
          <cell r="E2892">
            <v>0</v>
          </cell>
          <cell r="F2892">
            <v>0</v>
          </cell>
          <cell r="G2892">
            <v>0</v>
          </cell>
          <cell r="H2892">
            <v>0</v>
          </cell>
          <cell r="I2892">
            <v>0</v>
          </cell>
        </row>
        <row r="2893">
          <cell r="B2893">
            <v>520700</v>
          </cell>
          <cell r="C2893" t="str">
            <v>APORTES SOBRE LA NÓMINA</v>
          </cell>
          <cell r="D2893">
            <v>0</v>
          </cell>
          <cell r="E2893">
            <v>0</v>
          </cell>
          <cell r="F2893">
            <v>0</v>
          </cell>
          <cell r="G2893">
            <v>0</v>
          </cell>
          <cell r="H2893">
            <v>0</v>
          </cell>
          <cell r="I2893">
            <v>0</v>
          </cell>
        </row>
        <row r="2894">
          <cell r="B2894">
            <v>520701</v>
          </cell>
          <cell r="C2894" t="str">
            <v>Aportes al ICBF</v>
          </cell>
          <cell r="D2894">
            <v>0</v>
          </cell>
          <cell r="E2894">
            <v>0</v>
          </cell>
          <cell r="F2894">
            <v>0</v>
          </cell>
          <cell r="G2894">
            <v>0</v>
          </cell>
          <cell r="H2894">
            <v>0</v>
          </cell>
          <cell r="I2894">
            <v>0</v>
          </cell>
        </row>
        <row r="2895">
          <cell r="B2895">
            <v>520702</v>
          </cell>
          <cell r="C2895" t="str">
            <v>Aportes al SENA</v>
          </cell>
          <cell r="D2895">
            <v>0</v>
          </cell>
          <cell r="E2895">
            <v>0</v>
          </cell>
          <cell r="F2895">
            <v>0</v>
          </cell>
          <cell r="G2895">
            <v>0</v>
          </cell>
          <cell r="H2895">
            <v>0</v>
          </cell>
          <cell r="I2895">
            <v>0</v>
          </cell>
        </row>
        <row r="2896">
          <cell r="B2896">
            <v>520703</v>
          </cell>
          <cell r="C2896" t="str">
            <v>Aportes a la ESAP</v>
          </cell>
          <cell r="D2896">
            <v>0</v>
          </cell>
          <cell r="E2896">
            <v>0</v>
          </cell>
          <cell r="F2896">
            <v>0</v>
          </cell>
          <cell r="G2896">
            <v>0</v>
          </cell>
          <cell r="H2896">
            <v>0</v>
          </cell>
          <cell r="I2896">
            <v>0</v>
          </cell>
        </row>
        <row r="2897">
          <cell r="B2897">
            <v>520704</v>
          </cell>
          <cell r="C2897" t="str">
            <v>Aportes a escuelas industriales e institutos técnicos</v>
          </cell>
          <cell r="D2897">
            <v>0</v>
          </cell>
          <cell r="E2897">
            <v>0</v>
          </cell>
          <cell r="F2897">
            <v>0</v>
          </cell>
          <cell r="G2897">
            <v>0</v>
          </cell>
          <cell r="H2897">
            <v>0</v>
          </cell>
          <cell r="I2897">
            <v>0</v>
          </cell>
        </row>
        <row r="2898">
          <cell r="B2898">
            <v>520800</v>
          </cell>
          <cell r="C2898" t="str">
            <v>PRESTACIONES SOCIALES</v>
          </cell>
          <cell r="D2898">
            <v>0</v>
          </cell>
          <cell r="E2898">
            <v>0</v>
          </cell>
          <cell r="F2898">
            <v>0</v>
          </cell>
          <cell r="G2898">
            <v>0</v>
          </cell>
          <cell r="H2898">
            <v>0</v>
          </cell>
          <cell r="I2898">
            <v>0</v>
          </cell>
        </row>
        <row r="2899">
          <cell r="B2899">
            <v>520801</v>
          </cell>
          <cell r="C2899" t="str">
            <v>Vacaciones</v>
          </cell>
          <cell r="D2899">
            <v>0</v>
          </cell>
          <cell r="E2899">
            <v>0</v>
          </cell>
          <cell r="F2899">
            <v>0</v>
          </cell>
          <cell r="G2899">
            <v>0</v>
          </cell>
          <cell r="H2899">
            <v>0</v>
          </cell>
          <cell r="I2899">
            <v>0</v>
          </cell>
        </row>
        <row r="2900">
          <cell r="B2900">
            <v>520802</v>
          </cell>
          <cell r="C2900" t="str">
            <v>Cesantías</v>
          </cell>
          <cell r="D2900">
            <v>0</v>
          </cell>
          <cell r="E2900">
            <v>0</v>
          </cell>
          <cell r="F2900">
            <v>0</v>
          </cell>
          <cell r="G2900">
            <v>0</v>
          </cell>
          <cell r="H2900">
            <v>0</v>
          </cell>
          <cell r="I2900">
            <v>0</v>
          </cell>
        </row>
        <row r="2901">
          <cell r="B2901">
            <v>520803</v>
          </cell>
          <cell r="C2901" t="str">
            <v>Intereses a las cesantías</v>
          </cell>
          <cell r="D2901">
            <v>0</v>
          </cell>
          <cell r="E2901">
            <v>0</v>
          </cell>
          <cell r="F2901">
            <v>0</v>
          </cell>
          <cell r="G2901">
            <v>0</v>
          </cell>
          <cell r="H2901">
            <v>0</v>
          </cell>
          <cell r="I2901">
            <v>0</v>
          </cell>
        </row>
        <row r="2902">
          <cell r="B2902">
            <v>520804</v>
          </cell>
          <cell r="C2902" t="str">
            <v>Prima de vacaciones</v>
          </cell>
          <cell r="D2902">
            <v>0</v>
          </cell>
          <cell r="E2902">
            <v>0</v>
          </cell>
          <cell r="F2902">
            <v>0</v>
          </cell>
          <cell r="G2902">
            <v>0</v>
          </cell>
          <cell r="H2902">
            <v>0</v>
          </cell>
          <cell r="I2902">
            <v>0</v>
          </cell>
        </row>
        <row r="2903">
          <cell r="B2903">
            <v>520805</v>
          </cell>
          <cell r="C2903" t="str">
            <v>Prima de navidad</v>
          </cell>
          <cell r="D2903">
            <v>0</v>
          </cell>
          <cell r="E2903">
            <v>0</v>
          </cell>
          <cell r="F2903">
            <v>0</v>
          </cell>
          <cell r="G2903">
            <v>0</v>
          </cell>
          <cell r="H2903">
            <v>0</v>
          </cell>
          <cell r="I2903">
            <v>0</v>
          </cell>
        </row>
        <row r="2904">
          <cell r="B2904">
            <v>520806</v>
          </cell>
          <cell r="C2904" t="str">
            <v>Prima de servicios</v>
          </cell>
          <cell r="D2904">
            <v>0</v>
          </cell>
          <cell r="E2904">
            <v>0</v>
          </cell>
          <cell r="F2904">
            <v>0</v>
          </cell>
          <cell r="G2904">
            <v>0</v>
          </cell>
          <cell r="H2904">
            <v>0</v>
          </cell>
          <cell r="I2904">
            <v>0</v>
          </cell>
        </row>
        <row r="2905">
          <cell r="B2905">
            <v>520807</v>
          </cell>
          <cell r="C2905" t="str">
            <v>Cesantías retroactivas</v>
          </cell>
          <cell r="D2905">
            <v>0</v>
          </cell>
          <cell r="E2905">
            <v>0</v>
          </cell>
          <cell r="F2905">
            <v>0</v>
          </cell>
          <cell r="G2905">
            <v>0</v>
          </cell>
          <cell r="H2905">
            <v>0</v>
          </cell>
          <cell r="I2905">
            <v>0</v>
          </cell>
        </row>
        <row r="2906">
          <cell r="B2906">
            <v>520890</v>
          </cell>
          <cell r="C2906" t="str">
            <v>Otras primas</v>
          </cell>
          <cell r="D2906">
            <v>0</v>
          </cell>
          <cell r="E2906">
            <v>0</v>
          </cell>
          <cell r="F2906">
            <v>0</v>
          </cell>
          <cell r="G2906">
            <v>0</v>
          </cell>
          <cell r="H2906">
            <v>0</v>
          </cell>
          <cell r="I2906">
            <v>0</v>
          </cell>
        </row>
        <row r="2907">
          <cell r="B2907">
            <v>520895</v>
          </cell>
          <cell r="C2907" t="str">
            <v>Otras prestaciones sociales</v>
          </cell>
          <cell r="D2907">
            <v>0</v>
          </cell>
          <cell r="E2907">
            <v>0</v>
          </cell>
          <cell r="F2907">
            <v>0</v>
          </cell>
          <cell r="G2907">
            <v>0</v>
          </cell>
          <cell r="H2907">
            <v>0</v>
          </cell>
          <cell r="I2907">
            <v>0</v>
          </cell>
        </row>
        <row r="2908">
          <cell r="B2908">
            <v>521100</v>
          </cell>
          <cell r="C2908" t="str">
            <v>GENERALES</v>
          </cell>
          <cell r="D2908">
            <v>0</v>
          </cell>
          <cell r="E2908">
            <v>0</v>
          </cell>
          <cell r="F2908">
            <v>0</v>
          </cell>
          <cell r="G2908">
            <v>0</v>
          </cell>
          <cell r="H2908">
            <v>0</v>
          </cell>
          <cell r="I2908">
            <v>0</v>
          </cell>
        </row>
        <row r="2909">
          <cell r="B2909">
            <v>521110</v>
          </cell>
          <cell r="C2909" t="str">
            <v>Obras y mejoras en propiedad ajena</v>
          </cell>
          <cell r="D2909">
            <v>0</v>
          </cell>
          <cell r="E2909">
            <v>0</v>
          </cell>
          <cell r="F2909">
            <v>0</v>
          </cell>
          <cell r="G2909">
            <v>0</v>
          </cell>
          <cell r="H2909">
            <v>0</v>
          </cell>
          <cell r="I2909">
            <v>0</v>
          </cell>
        </row>
        <row r="2910">
          <cell r="B2910">
            <v>521111</v>
          </cell>
          <cell r="C2910" t="str">
            <v>Vigilancia y seguridad</v>
          </cell>
          <cell r="D2910">
            <v>0</v>
          </cell>
          <cell r="E2910">
            <v>0</v>
          </cell>
          <cell r="F2910">
            <v>0</v>
          </cell>
          <cell r="G2910">
            <v>0</v>
          </cell>
          <cell r="H2910">
            <v>0</v>
          </cell>
          <cell r="I2910">
            <v>0</v>
          </cell>
        </row>
        <row r="2911">
          <cell r="B2911">
            <v>521113</v>
          </cell>
          <cell r="C2911" t="str">
            <v>Mantenimiento</v>
          </cell>
          <cell r="D2911">
            <v>0</v>
          </cell>
          <cell r="E2911">
            <v>0</v>
          </cell>
          <cell r="F2911">
            <v>0</v>
          </cell>
          <cell r="G2911">
            <v>0</v>
          </cell>
          <cell r="H2911">
            <v>0</v>
          </cell>
          <cell r="I2911">
            <v>0</v>
          </cell>
        </row>
        <row r="2912">
          <cell r="B2912">
            <v>521114</v>
          </cell>
          <cell r="C2912" t="str">
            <v>Reparaciones</v>
          </cell>
          <cell r="D2912">
            <v>0</v>
          </cell>
          <cell r="E2912">
            <v>0</v>
          </cell>
          <cell r="F2912">
            <v>0</v>
          </cell>
          <cell r="G2912">
            <v>0</v>
          </cell>
          <cell r="H2912">
            <v>0</v>
          </cell>
          <cell r="I2912">
            <v>0</v>
          </cell>
        </row>
        <row r="2913">
          <cell r="B2913">
            <v>521115</v>
          </cell>
          <cell r="C2913" t="str">
            <v>Servicios públicos</v>
          </cell>
          <cell r="D2913">
            <v>0</v>
          </cell>
          <cell r="E2913">
            <v>0</v>
          </cell>
          <cell r="F2913">
            <v>0</v>
          </cell>
          <cell r="G2913">
            <v>0</v>
          </cell>
          <cell r="H2913">
            <v>0</v>
          </cell>
          <cell r="I2913">
            <v>0</v>
          </cell>
        </row>
        <row r="2914">
          <cell r="B2914">
            <v>521116</v>
          </cell>
          <cell r="C2914" t="str">
            <v>Arrendamiento operativo</v>
          </cell>
          <cell r="D2914">
            <v>0</v>
          </cell>
          <cell r="E2914">
            <v>0</v>
          </cell>
          <cell r="F2914">
            <v>0</v>
          </cell>
          <cell r="G2914">
            <v>0</v>
          </cell>
          <cell r="H2914">
            <v>0</v>
          </cell>
          <cell r="I2914">
            <v>0</v>
          </cell>
        </row>
        <row r="2915">
          <cell r="B2915">
            <v>521117</v>
          </cell>
          <cell r="C2915" t="str">
            <v>Viáticos y gastos de viaje</v>
          </cell>
          <cell r="D2915">
            <v>0</v>
          </cell>
          <cell r="E2915">
            <v>0</v>
          </cell>
          <cell r="F2915">
            <v>0</v>
          </cell>
          <cell r="G2915">
            <v>0</v>
          </cell>
          <cell r="H2915">
            <v>0</v>
          </cell>
          <cell r="I2915">
            <v>0</v>
          </cell>
        </row>
        <row r="2916">
          <cell r="B2916">
            <v>521118</v>
          </cell>
          <cell r="C2916" t="str">
            <v>Publicidad y propaganda</v>
          </cell>
          <cell r="D2916">
            <v>0</v>
          </cell>
          <cell r="E2916">
            <v>0</v>
          </cell>
          <cell r="F2916">
            <v>0</v>
          </cell>
          <cell r="G2916">
            <v>0</v>
          </cell>
          <cell r="H2916">
            <v>0</v>
          </cell>
          <cell r="I2916">
            <v>0</v>
          </cell>
        </row>
        <row r="2917">
          <cell r="B2917">
            <v>521119</v>
          </cell>
          <cell r="C2917" t="str">
            <v>Impresos, publicaciones, suscripciones y afiliaciones</v>
          </cell>
          <cell r="D2917">
            <v>0</v>
          </cell>
          <cell r="E2917">
            <v>0</v>
          </cell>
          <cell r="F2917">
            <v>0</v>
          </cell>
          <cell r="G2917">
            <v>0</v>
          </cell>
          <cell r="H2917">
            <v>0</v>
          </cell>
          <cell r="I2917">
            <v>0</v>
          </cell>
        </row>
        <row r="2918">
          <cell r="B2918">
            <v>521120</v>
          </cell>
          <cell r="C2918" t="str">
            <v>Fotocopias</v>
          </cell>
          <cell r="D2918">
            <v>0</v>
          </cell>
          <cell r="E2918">
            <v>0</v>
          </cell>
          <cell r="F2918">
            <v>0</v>
          </cell>
          <cell r="G2918">
            <v>0</v>
          </cell>
          <cell r="H2918">
            <v>0</v>
          </cell>
          <cell r="I2918">
            <v>0</v>
          </cell>
        </row>
        <row r="2919">
          <cell r="B2919">
            <v>521121</v>
          </cell>
          <cell r="C2919" t="str">
            <v>Comunicaciones y transporte</v>
          </cell>
          <cell r="D2919">
            <v>0</v>
          </cell>
          <cell r="E2919">
            <v>0</v>
          </cell>
          <cell r="F2919">
            <v>0</v>
          </cell>
          <cell r="G2919">
            <v>0</v>
          </cell>
          <cell r="H2919">
            <v>0</v>
          </cell>
          <cell r="I2919">
            <v>0</v>
          </cell>
        </row>
        <row r="2920">
          <cell r="B2920">
            <v>521123</v>
          </cell>
          <cell r="C2920" t="str">
            <v>Seguros generales</v>
          </cell>
          <cell r="D2920">
            <v>0</v>
          </cell>
          <cell r="E2920">
            <v>0</v>
          </cell>
          <cell r="F2920">
            <v>0</v>
          </cell>
          <cell r="G2920">
            <v>0</v>
          </cell>
          <cell r="H2920">
            <v>0</v>
          </cell>
          <cell r="I2920">
            <v>0</v>
          </cell>
        </row>
        <row r="2921">
          <cell r="B2921">
            <v>521125</v>
          </cell>
          <cell r="C2921" t="str">
            <v>Promoción y divulgación</v>
          </cell>
          <cell r="D2921">
            <v>0</v>
          </cell>
          <cell r="E2921">
            <v>0</v>
          </cell>
          <cell r="F2921">
            <v>0</v>
          </cell>
          <cell r="G2921">
            <v>0</v>
          </cell>
          <cell r="H2921">
            <v>0</v>
          </cell>
          <cell r="I2921">
            <v>0</v>
          </cell>
        </row>
        <row r="2922">
          <cell r="B2922">
            <v>521130</v>
          </cell>
          <cell r="C2922" t="str">
            <v>Diseños y estudios</v>
          </cell>
          <cell r="D2922">
            <v>0</v>
          </cell>
          <cell r="E2922">
            <v>0</v>
          </cell>
          <cell r="F2922">
            <v>0</v>
          </cell>
          <cell r="G2922">
            <v>0</v>
          </cell>
          <cell r="H2922">
            <v>0</v>
          </cell>
          <cell r="I2922">
            <v>0</v>
          </cell>
        </row>
        <row r="2923">
          <cell r="B2923">
            <v>521144</v>
          </cell>
          <cell r="C2923" t="str">
            <v>Combustibles y lubricantes</v>
          </cell>
          <cell r="D2923">
            <v>0</v>
          </cell>
          <cell r="E2923">
            <v>0</v>
          </cell>
          <cell r="F2923">
            <v>0</v>
          </cell>
          <cell r="G2923">
            <v>0</v>
          </cell>
          <cell r="H2923">
            <v>0</v>
          </cell>
          <cell r="I2923">
            <v>0</v>
          </cell>
        </row>
        <row r="2924">
          <cell r="B2924">
            <v>521147</v>
          </cell>
          <cell r="C2924" t="str">
            <v>Servicios de aseo, cafetería, restaurante y lavandería</v>
          </cell>
          <cell r="D2924">
            <v>0</v>
          </cell>
          <cell r="E2924">
            <v>0</v>
          </cell>
          <cell r="F2924">
            <v>0</v>
          </cell>
          <cell r="G2924">
            <v>0</v>
          </cell>
          <cell r="H2924">
            <v>0</v>
          </cell>
          <cell r="I2924">
            <v>0</v>
          </cell>
        </row>
        <row r="2925">
          <cell r="B2925">
            <v>521153</v>
          </cell>
          <cell r="C2925" t="str">
            <v>Elementos de aseo, lavandería y cafetería</v>
          </cell>
          <cell r="D2925">
            <v>0</v>
          </cell>
          <cell r="E2925">
            <v>0</v>
          </cell>
          <cell r="F2925">
            <v>0</v>
          </cell>
          <cell r="G2925">
            <v>0</v>
          </cell>
          <cell r="H2925">
            <v>0</v>
          </cell>
          <cell r="I2925">
            <v>0</v>
          </cell>
        </row>
        <row r="2926">
          <cell r="B2926">
            <v>521154</v>
          </cell>
          <cell r="C2926" t="str">
            <v>Bodegaje</v>
          </cell>
          <cell r="D2926">
            <v>0</v>
          </cell>
          <cell r="E2926">
            <v>0</v>
          </cell>
          <cell r="F2926">
            <v>0</v>
          </cell>
          <cell r="G2926">
            <v>0</v>
          </cell>
          <cell r="H2926">
            <v>0</v>
          </cell>
          <cell r="I2926">
            <v>0</v>
          </cell>
        </row>
        <row r="2927">
          <cell r="B2927">
            <v>521160</v>
          </cell>
          <cell r="C2927" t="str">
            <v>Relaciones públicas</v>
          </cell>
          <cell r="D2927">
            <v>0</v>
          </cell>
          <cell r="E2927">
            <v>0</v>
          </cell>
          <cell r="F2927">
            <v>0</v>
          </cell>
          <cell r="G2927">
            <v>0</v>
          </cell>
          <cell r="H2927">
            <v>0</v>
          </cell>
          <cell r="I2927">
            <v>0</v>
          </cell>
        </row>
        <row r="2928">
          <cell r="B2928">
            <v>521162</v>
          </cell>
          <cell r="C2928" t="str">
            <v>Contratos de aprendizaje</v>
          </cell>
          <cell r="D2928">
            <v>0</v>
          </cell>
          <cell r="E2928">
            <v>0</v>
          </cell>
          <cell r="F2928">
            <v>0</v>
          </cell>
          <cell r="G2928">
            <v>0</v>
          </cell>
          <cell r="H2928">
            <v>0</v>
          </cell>
          <cell r="I2928">
            <v>0</v>
          </cell>
        </row>
        <row r="2929">
          <cell r="B2929">
            <v>521163</v>
          </cell>
          <cell r="C2929" t="str">
            <v>Gastos legales</v>
          </cell>
          <cell r="D2929">
            <v>0</v>
          </cell>
          <cell r="E2929">
            <v>0</v>
          </cell>
          <cell r="F2929">
            <v>0</v>
          </cell>
          <cell r="G2929">
            <v>0</v>
          </cell>
          <cell r="H2929">
            <v>0</v>
          </cell>
          <cell r="I2929">
            <v>0</v>
          </cell>
        </row>
        <row r="2930">
          <cell r="B2930">
            <v>521171</v>
          </cell>
          <cell r="C2930" t="str">
            <v>Comisiones</v>
          </cell>
          <cell r="D2930">
            <v>0</v>
          </cell>
          <cell r="E2930">
            <v>0</v>
          </cell>
          <cell r="F2930">
            <v>0</v>
          </cell>
          <cell r="G2930">
            <v>0</v>
          </cell>
          <cell r="H2930">
            <v>0</v>
          </cell>
          <cell r="I2930">
            <v>0</v>
          </cell>
        </row>
        <row r="2931">
          <cell r="B2931">
            <v>521172</v>
          </cell>
          <cell r="C2931" t="str">
            <v>Honorarios</v>
          </cell>
          <cell r="D2931">
            <v>0</v>
          </cell>
          <cell r="E2931">
            <v>0</v>
          </cell>
          <cell r="F2931">
            <v>0</v>
          </cell>
          <cell r="G2931">
            <v>0</v>
          </cell>
          <cell r="H2931">
            <v>0</v>
          </cell>
          <cell r="I2931">
            <v>0</v>
          </cell>
        </row>
        <row r="2932">
          <cell r="B2932">
            <v>521173</v>
          </cell>
          <cell r="C2932" t="str">
            <v>Servicios</v>
          </cell>
          <cell r="D2932">
            <v>0</v>
          </cell>
          <cell r="E2932">
            <v>0</v>
          </cell>
          <cell r="F2932">
            <v>0</v>
          </cell>
          <cell r="G2932">
            <v>0</v>
          </cell>
          <cell r="H2932">
            <v>0</v>
          </cell>
          <cell r="I2932">
            <v>0</v>
          </cell>
        </row>
        <row r="2933">
          <cell r="B2933">
            <v>521190</v>
          </cell>
          <cell r="C2933" t="str">
            <v>Otros gastos generales</v>
          </cell>
          <cell r="D2933">
            <v>0</v>
          </cell>
          <cell r="E2933">
            <v>0</v>
          </cell>
          <cell r="F2933">
            <v>0</v>
          </cell>
          <cell r="G2933">
            <v>0</v>
          </cell>
          <cell r="H2933">
            <v>0</v>
          </cell>
          <cell r="I2933">
            <v>0</v>
          </cell>
        </row>
        <row r="2934">
          <cell r="B2934">
            <v>521200</v>
          </cell>
          <cell r="C2934" t="str">
            <v>GASTOS DE PERSONAL DIVERSOS</v>
          </cell>
          <cell r="D2934">
            <v>0</v>
          </cell>
          <cell r="E2934">
            <v>0</v>
          </cell>
          <cell r="F2934">
            <v>0</v>
          </cell>
          <cell r="G2934">
            <v>0</v>
          </cell>
          <cell r="H2934">
            <v>0</v>
          </cell>
          <cell r="I2934">
            <v>0</v>
          </cell>
        </row>
        <row r="2935">
          <cell r="B2935">
            <v>521201</v>
          </cell>
          <cell r="C2935" t="str">
            <v>Remuneración por servicios técnicos</v>
          </cell>
          <cell r="D2935">
            <v>0</v>
          </cell>
          <cell r="E2935">
            <v>0</v>
          </cell>
          <cell r="F2935">
            <v>0</v>
          </cell>
          <cell r="G2935">
            <v>0</v>
          </cell>
          <cell r="H2935">
            <v>0</v>
          </cell>
          <cell r="I2935">
            <v>0</v>
          </cell>
        </row>
        <row r="2936">
          <cell r="B2936">
            <v>521202</v>
          </cell>
          <cell r="C2936" t="str">
            <v>Honorarios</v>
          </cell>
          <cell r="D2936">
            <v>0</v>
          </cell>
          <cell r="E2936">
            <v>0</v>
          </cell>
          <cell r="F2936">
            <v>0</v>
          </cell>
          <cell r="G2936">
            <v>0</v>
          </cell>
          <cell r="H2936">
            <v>0</v>
          </cell>
          <cell r="I2936">
            <v>0</v>
          </cell>
        </row>
        <row r="2937">
          <cell r="B2937">
            <v>521203</v>
          </cell>
          <cell r="C2937" t="str">
            <v>Capacitación, bienestar social y estímulos</v>
          </cell>
          <cell r="D2937">
            <v>0</v>
          </cell>
          <cell r="E2937">
            <v>0</v>
          </cell>
          <cell r="F2937">
            <v>0</v>
          </cell>
          <cell r="G2937">
            <v>0</v>
          </cell>
          <cell r="H2937">
            <v>0</v>
          </cell>
          <cell r="I2937">
            <v>0</v>
          </cell>
        </row>
        <row r="2938">
          <cell r="B2938">
            <v>521204</v>
          </cell>
          <cell r="C2938" t="str">
            <v>Dotación y suministro a trabajadores</v>
          </cell>
          <cell r="D2938">
            <v>0</v>
          </cell>
          <cell r="E2938">
            <v>0</v>
          </cell>
          <cell r="F2938">
            <v>0</v>
          </cell>
          <cell r="G2938">
            <v>0</v>
          </cell>
          <cell r="H2938">
            <v>0</v>
          </cell>
          <cell r="I2938">
            <v>0</v>
          </cell>
        </row>
        <row r="2939">
          <cell r="B2939">
            <v>521205</v>
          </cell>
          <cell r="C2939" t="str">
            <v>Gastos deportivos y de recreación</v>
          </cell>
          <cell r="D2939">
            <v>0</v>
          </cell>
          <cell r="E2939">
            <v>0</v>
          </cell>
          <cell r="F2939">
            <v>0</v>
          </cell>
          <cell r="G2939">
            <v>0</v>
          </cell>
          <cell r="H2939">
            <v>0</v>
          </cell>
          <cell r="I2939">
            <v>0</v>
          </cell>
        </row>
        <row r="2940">
          <cell r="B2940">
            <v>521206</v>
          </cell>
          <cell r="C2940" t="str">
            <v>Contratos de personal temporal</v>
          </cell>
          <cell r="D2940">
            <v>0</v>
          </cell>
          <cell r="E2940">
            <v>0</v>
          </cell>
          <cell r="F2940">
            <v>0</v>
          </cell>
          <cell r="G2940">
            <v>0</v>
          </cell>
          <cell r="H2940">
            <v>0</v>
          </cell>
          <cell r="I2940">
            <v>0</v>
          </cell>
        </row>
        <row r="2941">
          <cell r="B2941">
            <v>521207</v>
          </cell>
          <cell r="C2941" t="str">
            <v>Gastos de viaje</v>
          </cell>
          <cell r="D2941">
            <v>0</v>
          </cell>
          <cell r="E2941">
            <v>0</v>
          </cell>
          <cell r="F2941">
            <v>0</v>
          </cell>
          <cell r="G2941">
            <v>0</v>
          </cell>
          <cell r="H2941">
            <v>0</v>
          </cell>
          <cell r="I2941">
            <v>0</v>
          </cell>
        </row>
        <row r="2942">
          <cell r="B2942">
            <v>521210</v>
          </cell>
          <cell r="C2942" t="str">
            <v>Viáticos</v>
          </cell>
          <cell r="D2942">
            <v>0</v>
          </cell>
          <cell r="E2942">
            <v>0</v>
          </cell>
          <cell r="F2942">
            <v>0</v>
          </cell>
          <cell r="G2942">
            <v>0</v>
          </cell>
          <cell r="H2942">
            <v>0</v>
          </cell>
          <cell r="I2942">
            <v>0</v>
          </cell>
        </row>
        <row r="2943">
          <cell r="B2943">
            <v>521211</v>
          </cell>
          <cell r="C2943" t="str">
            <v>Variaciones beneficios posempleo por el costo del servicio presente y pasado</v>
          </cell>
          <cell r="D2943">
            <v>0</v>
          </cell>
          <cell r="E2943">
            <v>0</v>
          </cell>
          <cell r="F2943">
            <v>0</v>
          </cell>
          <cell r="G2943">
            <v>0</v>
          </cell>
          <cell r="H2943">
            <v>0</v>
          </cell>
          <cell r="I2943">
            <v>0</v>
          </cell>
        </row>
        <row r="2944">
          <cell r="B2944">
            <v>521212</v>
          </cell>
          <cell r="C2944" t="str">
            <v>Ajuste beneficios a los empleados a largo plazo</v>
          </cell>
          <cell r="D2944">
            <v>0</v>
          </cell>
          <cell r="E2944">
            <v>0</v>
          </cell>
          <cell r="F2944">
            <v>0</v>
          </cell>
          <cell r="G2944">
            <v>0</v>
          </cell>
          <cell r="H2944">
            <v>0</v>
          </cell>
          <cell r="I2944">
            <v>0</v>
          </cell>
        </row>
        <row r="2945">
          <cell r="B2945">
            <v>521213</v>
          </cell>
          <cell r="C2945" t="str">
            <v>Beneficios por préstamos a empleados a tasa de interés cero o inferior a la del mercado</v>
          </cell>
          <cell r="D2945">
            <v>0</v>
          </cell>
          <cell r="E2945">
            <v>0</v>
          </cell>
          <cell r="F2945">
            <v>0</v>
          </cell>
          <cell r="G2945">
            <v>0</v>
          </cell>
          <cell r="H2945">
            <v>0</v>
          </cell>
          <cell r="I2945">
            <v>0</v>
          </cell>
        </row>
        <row r="2946">
          <cell r="B2946">
            <v>521290</v>
          </cell>
          <cell r="C2946" t="str">
            <v>Otros gastos de personal diversos</v>
          </cell>
          <cell r="D2946">
            <v>0</v>
          </cell>
          <cell r="E2946">
            <v>0</v>
          </cell>
          <cell r="F2946">
            <v>0</v>
          </cell>
          <cell r="G2946">
            <v>0</v>
          </cell>
          <cell r="H2946">
            <v>0</v>
          </cell>
          <cell r="I2946">
            <v>0</v>
          </cell>
        </row>
        <row r="2947">
          <cell r="B2947">
            <v>522000</v>
          </cell>
          <cell r="C2947" t="str">
            <v>IMPUESTOS, CONTRIBUCIONES Y TASAS</v>
          </cell>
          <cell r="D2947">
            <v>0</v>
          </cell>
          <cell r="E2947">
            <v>0</v>
          </cell>
          <cell r="F2947">
            <v>0</v>
          </cell>
          <cell r="G2947">
            <v>0</v>
          </cell>
          <cell r="H2947">
            <v>0</v>
          </cell>
          <cell r="I2947">
            <v>0</v>
          </cell>
        </row>
        <row r="2948">
          <cell r="B2948">
            <v>522001</v>
          </cell>
          <cell r="C2948" t="str">
            <v>Impuesto predial unificado</v>
          </cell>
          <cell r="D2948">
            <v>0</v>
          </cell>
          <cell r="E2948">
            <v>0</v>
          </cell>
          <cell r="F2948">
            <v>0</v>
          </cell>
          <cell r="G2948">
            <v>0</v>
          </cell>
          <cell r="H2948">
            <v>0</v>
          </cell>
          <cell r="I2948">
            <v>0</v>
          </cell>
        </row>
        <row r="2949">
          <cell r="B2949">
            <v>522006</v>
          </cell>
          <cell r="C2949" t="str">
            <v>Valorización</v>
          </cell>
          <cell r="D2949">
            <v>0</v>
          </cell>
          <cell r="E2949">
            <v>0</v>
          </cell>
          <cell r="F2949">
            <v>0</v>
          </cell>
          <cell r="G2949">
            <v>0</v>
          </cell>
          <cell r="H2949">
            <v>0</v>
          </cell>
          <cell r="I2949">
            <v>0</v>
          </cell>
        </row>
        <row r="2950">
          <cell r="B2950">
            <v>522009</v>
          </cell>
          <cell r="C2950" t="str">
            <v>Impuesto de industria y comercio</v>
          </cell>
          <cell r="D2950">
            <v>0</v>
          </cell>
          <cell r="E2950">
            <v>0</v>
          </cell>
          <cell r="F2950">
            <v>0</v>
          </cell>
          <cell r="G2950">
            <v>0</v>
          </cell>
          <cell r="H2950">
            <v>0</v>
          </cell>
          <cell r="I2950">
            <v>0</v>
          </cell>
        </row>
        <row r="2951">
          <cell r="B2951">
            <v>522010</v>
          </cell>
          <cell r="C2951" t="str">
            <v>Tasas</v>
          </cell>
          <cell r="D2951">
            <v>0</v>
          </cell>
          <cell r="E2951">
            <v>0</v>
          </cell>
          <cell r="F2951">
            <v>0</v>
          </cell>
          <cell r="G2951">
            <v>0</v>
          </cell>
          <cell r="H2951">
            <v>0</v>
          </cell>
          <cell r="I2951">
            <v>0</v>
          </cell>
        </row>
        <row r="2952">
          <cell r="B2952">
            <v>522011</v>
          </cell>
          <cell r="C2952" t="str">
            <v>Impuesto sobre vehículos automotores</v>
          </cell>
          <cell r="D2952">
            <v>0</v>
          </cell>
          <cell r="E2952">
            <v>0</v>
          </cell>
          <cell r="F2952">
            <v>0</v>
          </cell>
          <cell r="G2952">
            <v>0</v>
          </cell>
          <cell r="H2952">
            <v>0</v>
          </cell>
          <cell r="I2952">
            <v>0</v>
          </cell>
        </row>
        <row r="2953">
          <cell r="B2953">
            <v>522012</v>
          </cell>
          <cell r="C2953" t="str">
            <v>Impuesto de registro</v>
          </cell>
          <cell r="D2953">
            <v>0</v>
          </cell>
          <cell r="E2953">
            <v>0</v>
          </cell>
          <cell r="F2953">
            <v>0</v>
          </cell>
          <cell r="G2953">
            <v>0</v>
          </cell>
          <cell r="H2953">
            <v>0</v>
          </cell>
          <cell r="I2953">
            <v>0</v>
          </cell>
        </row>
        <row r="2954">
          <cell r="B2954">
            <v>522017</v>
          </cell>
          <cell r="C2954" t="str">
            <v>Intereses de mora</v>
          </cell>
          <cell r="D2954">
            <v>0</v>
          </cell>
          <cell r="E2954">
            <v>0</v>
          </cell>
          <cell r="F2954">
            <v>0</v>
          </cell>
          <cell r="G2954">
            <v>0</v>
          </cell>
          <cell r="H2954">
            <v>0</v>
          </cell>
          <cell r="I2954">
            <v>0</v>
          </cell>
        </row>
        <row r="2955">
          <cell r="B2955">
            <v>522019</v>
          </cell>
          <cell r="C2955" t="str">
            <v>Registro y salvoconducto</v>
          </cell>
          <cell r="D2955">
            <v>0</v>
          </cell>
          <cell r="E2955">
            <v>0</v>
          </cell>
          <cell r="F2955">
            <v>0</v>
          </cell>
          <cell r="G2955">
            <v>0</v>
          </cell>
          <cell r="H2955">
            <v>0</v>
          </cell>
          <cell r="I2955">
            <v>0</v>
          </cell>
        </row>
        <row r="2956">
          <cell r="B2956">
            <v>522024</v>
          </cell>
          <cell r="C2956" t="str">
            <v>Gravamen a los movimientos financieros</v>
          </cell>
          <cell r="D2956">
            <v>0</v>
          </cell>
          <cell r="E2956">
            <v>0</v>
          </cell>
          <cell r="F2956">
            <v>0</v>
          </cell>
          <cell r="G2956">
            <v>0</v>
          </cell>
          <cell r="H2956">
            <v>0</v>
          </cell>
          <cell r="I2956">
            <v>0</v>
          </cell>
        </row>
        <row r="2957">
          <cell r="B2957">
            <v>522025</v>
          </cell>
          <cell r="C2957" t="str">
            <v>Impuesto de timbre</v>
          </cell>
          <cell r="D2957">
            <v>0</v>
          </cell>
          <cell r="E2957">
            <v>0</v>
          </cell>
          <cell r="F2957">
            <v>0</v>
          </cell>
          <cell r="G2957">
            <v>0</v>
          </cell>
          <cell r="H2957">
            <v>0</v>
          </cell>
          <cell r="I2957">
            <v>0</v>
          </cell>
        </row>
        <row r="2958">
          <cell r="B2958">
            <v>522026</v>
          </cell>
          <cell r="C2958" t="str">
            <v>Contribuciones</v>
          </cell>
          <cell r="D2958">
            <v>0</v>
          </cell>
          <cell r="E2958">
            <v>0</v>
          </cell>
          <cell r="F2958">
            <v>0</v>
          </cell>
          <cell r="G2958">
            <v>0</v>
          </cell>
          <cell r="H2958">
            <v>0</v>
          </cell>
          <cell r="I2958">
            <v>0</v>
          </cell>
        </row>
        <row r="2959">
          <cell r="B2959">
            <v>522027</v>
          </cell>
          <cell r="C2959" t="str">
            <v>Licencias</v>
          </cell>
          <cell r="D2959">
            <v>0</v>
          </cell>
          <cell r="E2959">
            <v>0</v>
          </cell>
          <cell r="F2959">
            <v>0</v>
          </cell>
          <cell r="G2959">
            <v>0</v>
          </cell>
          <cell r="H2959">
            <v>0</v>
          </cell>
          <cell r="I2959">
            <v>0</v>
          </cell>
        </row>
        <row r="2960">
          <cell r="B2960">
            <v>522028</v>
          </cell>
          <cell r="C2960" t="str">
            <v>Impuesto sobre aduana y recargos</v>
          </cell>
          <cell r="D2960">
            <v>0</v>
          </cell>
          <cell r="E2960">
            <v>0</v>
          </cell>
          <cell r="F2960">
            <v>0</v>
          </cell>
          <cell r="G2960">
            <v>0</v>
          </cell>
          <cell r="H2960">
            <v>0</v>
          </cell>
          <cell r="I2960">
            <v>0</v>
          </cell>
        </row>
        <row r="2961">
          <cell r="B2961">
            <v>522029</v>
          </cell>
          <cell r="C2961" t="str">
            <v>Impuestos, contribuciones y tasas en el exterior</v>
          </cell>
          <cell r="D2961">
            <v>0</v>
          </cell>
          <cell r="E2961">
            <v>0</v>
          </cell>
          <cell r="F2961">
            <v>0</v>
          </cell>
          <cell r="G2961">
            <v>0</v>
          </cell>
          <cell r="H2961">
            <v>0</v>
          </cell>
          <cell r="I2961">
            <v>0</v>
          </cell>
        </row>
        <row r="2962">
          <cell r="B2962">
            <v>522034</v>
          </cell>
          <cell r="C2962" t="str">
            <v>Estampillas</v>
          </cell>
          <cell r="D2962">
            <v>0</v>
          </cell>
          <cell r="E2962">
            <v>0</v>
          </cell>
          <cell r="F2962">
            <v>0</v>
          </cell>
          <cell r="G2962">
            <v>0</v>
          </cell>
          <cell r="H2962">
            <v>0</v>
          </cell>
          <cell r="I2962">
            <v>0</v>
          </cell>
        </row>
        <row r="2963">
          <cell r="B2963">
            <v>522090</v>
          </cell>
          <cell r="C2963" t="str">
            <v>Otros impuestos, contribuciones y tasas</v>
          </cell>
          <cell r="D2963">
            <v>0</v>
          </cell>
          <cell r="E2963">
            <v>0</v>
          </cell>
          <cell r="F2963">
            <v>0</v>
          </cell>
          <cell r="G2963">
            <v>0</v>
          </cell>
          <cell r="H2963">
            <v>0</v>
          </cell>
          <cell r="I2963">
            <v>0</v>
          </cell>
        </row>
        <row r="2964">
          <cell r="B2964">
            <v>530000</v>
          </cell>
          <cell r="C2964" t="str">
            <v>DETERIORO, DEPRECIACIONES, AMORTIZACIONES Y PROVISIONES</v>
          </cell>
          <cell r="D2964">
            <v>0</v>
          </cell>
          <cell r="E2964">
            <v>14767537621.24</v>
          </cell>
          <cell r="F2964">
            <v>0</v>
          </cell>
          <cell r="G2964">
            <v>14767537621.24</v>
          </cell>
          <cell r="H2964">
            <v>0</v>
          </cell>
          <cell r="I2964">
            <v>14767537621.24</v>
          </cell>
        </row>
        <row r="2965">
          <cell r="B2965">
            <v>534600</v>
          </cell>
          <cell r="C2965" t="str">
            <v>DETERIORO DE INVERSIONES</v>
          </cell>
          <cell r="D2965">
            <v>0</v>
          </cell>
          <cell r="E2965">
            <v>0</v>
          </cell>
          <cell r="F2965">
            <v>0</v>
          </cell>
          <cell r="G2965">
            <v>0</v>
          </cell>
          <cell r="H2965">
            <v>0</v>
          </cell>
          <cell r="I2965">
            <v>0</v>
          </cell>
        </row>
        <row r="2966">
          <cell r="B2966">
            <v>534601</v>
          </cell>
          <cell r="C2966" t="str">
            <v>Inversiones de administración de liquidez a valor de mercado (valor razonable) con cambios en el patrimonio (otro resultado integral)</v>
          </cell>
          <cell r="D2966">
            <v>0</v>
          </cell>
          <cell r="E2966">
            <v>0</v>
          </cell>
          <cell r="F2966">
            <v>0</v>
          </cell>
          <cell r="G2966">
            <v>0</v>
          </cell>
          <cell r="H2966">
            <v>0</v>
          </cell>
          <cell r="I2966">
            <v>0</v>
          </cell>
        </row>
        <row r="2967">
          <cell r="B2967">
            <v>534602</v>
          </cell>
          <cell r="C2967" t="str">
            <v>Inversiones de administración de liquidez a costo amortizado</v>
          </cell>
          <cell r="D2967">
            <v>0</v>
          </cell>
          <cell r="E2967">
            <v>0</v>
          </cell>
          <cell r="F2967">
            <v>0</v>
          </cell>
          <cell r="G2967">
            <v>0</v>
          </cell>
          <cell r="H2967">
            <v>0</v>
          </cell>
          <cell r="I2967">
            <v>0</v>
          </cell>
        </row>
        <row r="2968">
          <cell r="B2968">
            <v>534603</v>
          </cell>
          <cell r="C2968" t="str">
            <v>Inversiones de administración de liquidez al costo</v>
          </cell>
          <cell r="D2968">
            <v>0</v>
          </cell>
          <cell r="E2968">
            <v>0</v>
          </cell>
          <cell r="F2968">
            <v>0</v>
          </cell>
          <cell r="G2968">
            <v>0</v>
          </cell>
          <cell r="H2968">
            <v>0</v>
          </cell>
          <cell r="I2968">
            <v>0</v>
          </cell>
        </row>
        <row r="2969">
          <cell r="B2969">
            <v>534605</v>
          </cell>
          <cell r="C2969" t="str">
            <v>En controladas contabilizadas por el método de participación patrimonial</v>
          </cell>
          <cell r="D2969">
            <v>0</v>
          </cell>
          <cell r="E2969">
            <v>0</v>
          </cell>
          <cell r="F2969">
            <v>0</v>
          </cell>
          <cell r="G2969">
            <v>0</v>
          </cell>
          <cell r="H2969">
            <v>0</v>
          </cell>
          <cell r="I2969">
            <v>0</v>
          </cell>
        </row>
        <row r="2970">
          <cell r="B2970">
            <v>534607</v>
          </cell>
          <cell r="C2970" t="str">
            <v>En asociadas contabilizadas por el método de participación patrimonial</v>
          </cell>
          <cell r="D2970">
            <v>0</v>
          </cell>
          <cell r="E2970">
            <v>0</v>
          </cell>
          <cell r="F2970">
            <v>0</v>
          </cell>
          <cell r="G2970">
            <v>0</v>
          </cell>
          <cell r="H2970">
            <v>0</v>
          </cell>
          <cell r="I2970">
            <v>0</v>
          </cell>
        </row>
        <row r="2971">
          <cell r="B2971">
            <v>534609</v>
          </cell>
          <cell r="C2971" t="str">
            <v>En negocios conjuntos contabilizadas por el método de participación patrimonial</v>
          </cell>
          <cell r="D2971">
            <v>0</v>
          </cell>
          <cell r="E2971">
            <v>0</v>
          </cell>
          <cell r="F2971">
            <v>0</v>
          </cell>
          <cell r="G2971">
            <v>0</v>
          </cell>
          <cell r="H2971">
            <v>0</v>
          </cell>
          <cell r="I2971">
            <v>0</v>
          </cell>
        </row>
        <row r="2972">
          <cell r="B2972">
            <v>534700</v>
          </cell>
          <cell r="C2972" t="str">
            <v>DETERIORO DE CUENTAS POR COBRAR</v>
          </cell>
          <cell r="D2972">
            <v>0</v>
          </cell>
          <cell r="E2972">
            <v>0</v>
          </cell>
          <cell r="F2972">
            <v>0</v>
          </cell>
          <cell r="G2972">
            <v>0</v>
          </cell>
          <cell r="H2972">
            <v>0</v>
          </cell>
          <cell r="I2972">
            <v>0</v>
          </cell>
        </row>
        <row r="2973">
          <cell r="B2973">
            <v>534701</v>
          </cell>
          <cell r="C2973" t="str">
            <v>Venta de bienes</v>
          </cell>
          <cell r="D2973">
            <v>0</v>
          </cell>
          <cell r="E2973">
            <v>0</v>
          </cell>
          <cell r="F2973">
            <v>0</v>
          </cell>
          <cell r="G2973">
            <v>0</v>
          </cell>
          <cell r="H2973">
            <v>0</v>
          </cell>
          <cell r="I2973">
            <v>0</v>
          </cell>
        </row>
        <row r="2974">
          <cell r="B2974">
            <v>534702</v>
          </cell>
          <cell r="C2974" t="str">
            <v>Prestación de servicios</v>
          </cell>
          <cell r="D2974">
            <v>0</v>
          </cell>
          <cell r="E2974">
            <v>0</v>
          </cell>
          <cell r="F2974">
            <v>0</v>
          </cell>
          <cell r="G2974">
            <v>0</v>
          </cell>
          <cell r="H2974">
            <v>0</v>
          </cell>
          <cell r="I2974">
            <v>0</v>
          </cell>
        </row>
        <row r="2975">
          <cell r="B2975">
            <v>534703</v>
          </cell>
          <cell r="C2975" t="str">
            <v>Servicio de energía</v>
          </cell>
          <cell r="D2975">
            <v>0</v>
          </cell>
          <cell r="E2975">
            <v>0</v>
          </cell>
          <cell r="F2975">
            <v>0</v>
          </cell>
          <cell r="G2975">
            <v>0</v>
          </cell>
          <cell r="H2975">
            <v>0</v>
          </cell>
          <cell r="I2975">
            <v>0</v>
          </cell>
        </row>
        <row r="2976">
          <cell r="B2976">
            <v>534704</v>
          </cell>
          <cell r="C2976" t="str">
            <v>Servicio de acueducto</v>
          </cell>
          <cell r="D2976">
            <v>0</v>
          </cell>
          <cell r="E2976">
            <v>0</v>
          </cell>
          <cell r="F2976">
            <v>0</v>
          </cell>
          <cell r="G2976">
            <v>0</v>
          </cell>
          <cell r="H2976">
            <v>0</v>
          </cell>
          <cell r="I2976">
            <v>0</v>
          </cell>
        </row>
        <row r="2977">
          <cell r="B2977">
            <v>534705</v>
          </cell>
          <cell r="C2977" t="str">
            <v>Servicio de alcantarillado</v>
          </cell>
          <cell r="D2977">
            <v>0</v>
          </cell>
          <cell r="E2977">
            <v>0</v>
          </cell>
          <cell r="F2977">
            <v>0</v>
          </cell>
          <cell r="G2977">
            <v>0</v>
          </cell>
          <cell r="H2977">
            <v>0</v>
          </cell>
          <cell r="I2977">
            <v>0</v>
          </cell>
        </row>
        <row r="2978">
          <cell r="B2978">
            <v>534706</v>
          </cell>
          <cell r="C2978" t="str">
            <v>Servicio de aseo</v>
          </cell>
          <cell r="D2978">
            <v>0</v>
          </cell>
          <cell r="E2978">
            <v>0</v>
          </cell>
          <cell r="F2978">
            <v>0</v>
          </cell>
          <cell r="G2978">
            <v>0</v>
          </cell>
          <cell r="H2978">
            <v>0</v>
          </cell>
          <cell r="I2978">
            <v>0</v>
          </cell>
        </row>
        <row r="2979">
          <cell r="B2979">
            <v>534707</v>
          </cell>
          <cell r="C2979" t="str">
            <v>Servicio de gas combustible</v>
          </cell>
          <cell r="D2979">
            <v>0</v>
          </cell>
          <cell r="E2979">
            <v>0</v>
          </cell>
          <cell r="F2979">
            <v>0</v>
          </cell>
          <cell r="G2979">
            <v>0</v>
          </cell>
          <cell r="H2979">
            <v>0</v>
          </cell>
          <cell r="I2979">
            <v>0</v>
          </cell>
        </row>
        <row r="2980">
          <cell r="B2980">
            <v>534708</v>
          </cell>
          <cell r="C2980" t="str">
            <v>Servicio de telecomunicaciones</v>
          </cell>
          <cell r="D2980">
            <v>0</v>
          </cell>
          <cell r="E2980">
            <v>0</v>
          </cell>
          <cell r="F2980">
            <v>0</v>
          </cell>
          <cell r="G2980">
            <v>0</v>
          </cell>
          <cell r="H2980">
            <v>0</v>
          </cell>
          <cell r="I2980">
            <v>0</v>
          </cell>
        </row>
        <row r="2981">
          <cell r="B2981">
            <v>534709</v>
          </cell>
          <cell r="C2981" t="str">
            <v>Prestación de servicios de salud</v>
          </cell>
          <cell r="D2981">
            <v>0</v>
          </cell>
          <cell r="E2981">
            <v>0</v>
          </cell>
          <cell r="F2981">
            <v>0</v>
          </cell>
          <cell r="G2981">
            <v>0</v>
          </cell>
          <cell r="H2981">
            <v>0</v>
          </cell>
          <cell r="I2981">
            <v>0</v>
          </cell>
        </row>
        <row r="2982">
          <cell r="B2982">
            <v>534710</v>
          </cell>
          <cell r="C2982" t="str">
            <v>Administración del sistema de seguridad social en salud</v>
          </cell>
          <cell r="D2982">
            <v>0</v>
          </cell>
          <cell r="E2982">
            <v>0</v>
          </cell>
          <cell r="F2982">
            <v>0</v>
          </cell>
          <cell r="G2982">
            <v>0</v>
          </cell>
          <cell r="H2982">
            <v>0</v>
          </cell>
          <cell r="I2982">
            <v>0</v>
          </cell>
        </row>
        <row r="2983">
          <cell r="B2983">
            <v>534711</v>
          </cell>
          <cell r="C2983" t="str">
            <v>Recursos de los fondos de reservas de pensiones</v>
          </cell>
          <cell r="D2983">
            <v>0</v>
          </cell>
          <cell r="E2983">
            <v>0</v>
          </cell>
          <cell r="F2983">
            <v>0</v>
          </cell>
          <cell r="G2983">
            <v>0</v>
          </cell>
          <cell r="H2983">
            <v>0</v>
          </cell>
          <cell r="I2983">
            <v>0</v>
          </cell>
        </row>
        <row r="2984">
          <cell r="B2984">
            <v>534713</v>
          </cell>
          <cell r="C2984" t="str">
            <v>Impuestos</v>
          </cell>
          <cell r="D2984">
            <v>0</v>
          </cell>
          <cell r="E2984">
            <v>0</v>
          </cell>
          <cell r="F2984">
            <v>0</v>
          </cell>
          <cell r="G2984">
            <v>0</v>
          </cell>
          <cell r="H2984">
            <v>0</v>
          </cell>
          <cell r="I2984">
            <v>0</v>
          </cell>
        </row>
        <row r="2985">
          <cell r="B2985">
            <v>534714</v>
          </cell>
          <cell r="C2985" t="str">
            <v>Contribuciones, tasas e ingresos no tributarios</v>
          </cell>
          <cell r="D2985">
            <v>0</v>
          </cell>
          <cell r="E2985">
            <v>0</v>
          </cell>
          <cell r="F2985">
            <v>0</v>
          </cell>
          <cell r="G2985">
            <v>0</v>
          </cell>
          <cell r="H2985">
            <v>0</v>
          </cell>
          <cell r="I2985">
            <v>0</v>
          </cell>
        </row>
        <row r="2986">
          <cell r="B2986">
            <v>534715</v>
          </cell>
          <cell r="C2986" t="str">
            <v>Aportes sobre la nómina</v>
          </cell>
          <cell r="D2986">
            <v>0</v>
          </cell>
          <cell r="E2986">
            <v>0</v>
          </cell>
          <cell r="F2986">
            <v>0</v>
          </cell>
          <cell r="G2986">
            <v>0</v>
          </cell>
          <cell r="H2986">
            <v>0</v>
          </cell>
          <cell r="I2986">
            <v>0</v>
          </cell>
        </row>
        <row r="2987">
          <cell r="B2987">
            <v>534716</v>
          </cell>
          <cell r="C2987" t="str">
            <v>Rentas parafiscales</v>
          </cell>
          <cell r="D2987">
            <v>0</v>
          </cell>
          <cell r="E2987">
            <v>0</v>
          </cell>
          <cell r="F2987">
            <v>0</v>
          </cell>
          <cell r="G2987">
            <v>0</v>
          </cell>
          <cell r="H2987">
            <v>0</v>
          </cell>
          <cell r="I2987">
            <v>0</v>
          </cell>
        </row>
        <row r="2988">
          <cell r="B2988">
            <v>534717</v>
          </cell>
          <cell r="C2988" t="str">
            <v>Recursos destinados a la financiación del Sistema General de Seguridad Social en Salud</v>
          </cell>
          <cell r="D2988">
            <v>0</v>
          </cell>
          <cell r="E2988">
            <v>0</v>
          </cell>
          <cell r="F2988">
            <v>0</v>
          </cell>
          <cell r="G2988">
            <v>0</v>
          </cell>
          <cell r="H2988">
            <v>0</v>
          </cell>
          <cell r="I2988">
            <v>0</v>
          </cell>
        </row>
        <row r="2989">
          <cell r="B2989">
            <v>534790</v>
          </cell>
          <cell r="C2989" t="str">
            <v>Otras cuentas por cobrar</v>
          </cell>
          <cell r="D2989">
            <v>0</v>
          </cell>
          <cell r="E2989">
            <v>0</v>
          </cell>
          <cell r="F2989">
            <v>0</v>
          </cell>
          <cell r="G2989">
            <v>0</v>
          </cell>
          <cell r="H2989">
            <v>0</v>
          </cell>
          <cell r="I2989">
            <v>0</v>
          </cell>
        </row>
        <row r="2990">
          <cell r="B2990">
            <v>534900</v>
          </cell>
          <cell r="C2990" t="str">
            <v>DETERIORO DE PRÉSTAMOS POR COBRAR</v>
          </cell>
          <cell r="D2990">
            <v>0</v>
          </cell>
          <cell r="E2990">
            <v>0</v>
          </cell>
          <cell r="F2990">
            <v>0</v>
          </cell>
          <cell r="G2990">
            <v>0</v>
          </cell>
          <cell r="H2990">
            <v>0</v>
          </cell>
          <cell r="I2990">
            <v>0</v>
          </cell>
        </row>
        <row r="2991">
          <cell r="B2991">
            <v>534901</v>
          </cell>
          <cell r="C2991" t="str">
            <v>Préstamos concedidos</v>
          </cell>
          <cell r="D2991">
            <v>0</v>
          </cell>
          <cell r="E2991">
            <v>0</v>
          </cell>
          <cell r="F2991">
            <v>0</v>
          </cell>
          <cell r="G2991">
            <v>0</v>
          </cell>
          <cell r="H2991">
            <v>0</v>
          </cell>
          <cell r="I2991">
            <v>0</v>
          </cell>
        </row>
        <row r="2992">
          <cell r="B2992">
            <v>534904</v>
          </cell>
          <cell r="C2992" t="str">
            <v>Préstamos gubernamentales otorgados</v>
          </cell>
          <cell r="D2992">
            <v>0</v>
          </cell>
          <cell r="E2992">
            <v>0</v>
          </cell>
          <cell r="F2992">
            <v>0</v>
          </cell>
          <cell r="G2992">
            <v>0</v>
          </cell>
          <cell r="H2992">
            <v>0</v>
          </cell>
          <cell r="I2992">
            <v>0</v>
          </cell>
        </row>
        <row r="2993">
          <cell r="B2993">
            <v>535000</v>
          </cell>
          <cell r="C2993" t="str">
            <v>DETERIORO DE INVENTARIOS</v>
          </cell>
          <cell r="D2993">
            <v>0</v>
          </cell>
          <cell r="E2993">
            <v>0</v>
          </cell>
          <cell r="F2993">
            <v>0</v>
          </cell>
          <cell r="G2993">
            <v>0</v>
          </cell>
          <cell r="H2993">
            <v>0</v>
          </cell>
          <cell r="I2993">
            <v>0</v>
          </cell>
        </row>
        <row r="2994">
          <cell r="B2994">
            <v>535001</v>
          </cell>
          <cell r="C2994" t="str">
            <v>Bienes producidos</v>
          </cell>
          <cell r="D2994">
            <v>0</v>
          </cell>
          <cell r="E2994">
            <v>0</v>
          </cell>
          <cell r="F2994">
            <v>0</v>
          </cell>
          <cell r="G2994">
            <v>0</v>
          </cell>
          <cell r="H2994">
            <v>0</v>
          </cell>
          <cell r="I2994">
            <v>0</v>
          </cell>
        </row>
        <row r="2995">
          <cell r="B2995">
            <v>535002</v>
          </cell>
          <cell r="C2995" t="str">
            <v>Mercancías en existencia</v>
          </cell>
          <cell r="D2995">
            <v>0</v>
          </cell>
          <cell r="E2995">
            <v>0</v>
          </cell>
          <cell r="F2995">
            <v>0</v>
          </cell>
          <cell r="G2995">
            <v>0</v>
          </cell>
          <cell r="H2995">
            <v>0</v>
          </cell>
          <cell r="I2995">
            <v>0</v>
          </cell>
        </row>
        <row r="2996">
          <cell r="B2996">
            <v>535003</v>
          </cell>
          <cell r="C2996" t="str">
            <v>Productos en proceso</v>
          </cell>
          <cell r="D2996">
            <v>0</v>
          </cell>
          <cell r="E2996">
            <v>0</v>
          </cell>
          <cell r="F2996">
            <v>0</v>
          </cell>
          <cell r="G2996">
            <v>0</v>
          </cell>
          <cell r="H2996">
            <v>0</v>
          </cell>
          <cell r="I2996">
            <v>0</v>
          </cell>
        </row>
        <row r="2997">
          <cell r="B2997">
            <v>535004</v>
          </cell>
          <cell r="C2997" t="str">
            <v>Materias primas</v>
          </cell>
          <cell r="D2997">
            <v>0</v>
          </cell>
          <cell r="E2997">
            <v>0</v>
          </cell>
          <cell r="F2997">
            <v>0</v>
          </cell>
          <cell r="G2997">
            <v>0</v>
          </cell>
          <cell r="H2997">
            <v>0</v>
          </cell>
          <cell r="I2997">
            <v>0</v>
          </cell>
        </row>
        <row r="2998">
          <cell r="B2998">
            <v>535005</v>
          </cell>
          <cell r="C2998" t="str">
            <v>Inventarios en tránsito</v>
          </cell>
          <cell r="D2998">
            <v>0</v>
          </cell>
          <cell r="E2998">
            <v>0</v>
          </cell>
          <cell r="F2998">
            <v>0</v>
          </cell>
          <cell r="G2998">
            <v>0</v>
          </cell>
          <cell r="H2998">
            <v>0</v>
          </cell>
          <cell r="I2998">
            <v>0</v>
          </cell>
        </row>
        <row r="2999">
          <cell r="B2999">
            <v>535006</v>
          </cell>
          <cell r="C2999" t="str">
            <v>Inventarios en poder de terceros</v>
          </cell>
          <cell r="D2999">
            <v>0</v>
          </cell>
          <cell r="E2999">
            <v>0</v>
          </cell>
          <cell r="F2999">
            <v>0</v>
          </cell>
          <cell r="G2999">
            <v>0</v>
          </cell>
          <cell r="H2999">
            <v>0</v>
          </cell>
          <cell r="I2999">
            <v>0</v>
          </cell>
        </row>
        <row r="3000">
          <cell r="B3000">
            <v>535007</v>
          </cell>
          <cell r="C3000" t="str">
            <v>Inventarios de prestadores de servicios</v>
          </cell>
          <cell r="D3000">
            <v>0</v>
          </cell>
          <cell r="E3000">
            <v>0</v>
          </cell>
          <cell r="F3000">
            <v>0</v>
          </cell>
          <cell r="G3000">
            <v>0</v>
          </cell>
          <cell r="H3000">
            <v>0</v>
          </cell>
          <cell r="I3000">
            <v>0</v>
          </cell>
        </row>
        <row r="3001">
          <cell r="B3001">
            <v>535008</v>
          </cell>
          <cell r="C3001" t="str">
            <v>Materiales y suministros</v>
          </cell>
          <cell r="D3001">
            <v>0</v>
          </cell>
          <cell r="E3001">
            <v>0</v>
          </cell>
          <cell r="F3001">
            <v>0</v>
          </cell>
          <cell r="G3001">
            <v>0</v>
          </cell>
          <cell r="H3001">
            <v>0</v>
          </cell>
          <cell r="I3001">
            <v>0</v>
          </cell>
        </row>
        <row r="3002">
          <cell r="B3002">
            <v>535100</v>
          </cell>
          <cell r="C3002" t="str">
            <v>DETERIORO DE PROPIEDADES, PLANTA Y EQUIPO</v>
          </cell>
          <cell r="D3002">
            <v>0</v>
          </cell>
          <cell r="E3002">
            <v>0</v>
          </cell>
          <cell r="F3002">
            <v>0</v>
          </cell>
          <cell r="G3002">
            <v>0</v>
          </cell>
          <cell r="H3002">
            <v>0</v>
          </cell>
          <cell r="I3002">
            <v>0</v>
          </cell>
        </row>
        <row r="3003">
          <cell r="B3003">
            <v>535101</v>
          </cell>
          <cell r="C3003" t="str">
            <v>Terrenos</v>
          </cell>
          <cell r="D3003">
            <v>0</v>
          </cell>
          <cell r="E3003">
            <v>0</v>
          </cell>
          <cell r="F3003">
            <v>0</v>
          </cell>
          <cell r="G3003">
            <v>0</v>
          </cell>
          <cell r="H3003">
            <v>0</v>
          </cell>
          <cell r="I3003">
            <v>0</v>
          </cell>
        </row>
        <row r="3004">
          <cell r="B3004">
            <v>535102</v>
          </cell>
          <cell r="C3004" t="str">
            <v>Semovientes y plantas</v>
          </cell>
          <cell r="D3004">
            <v>0</v>
          </cell>
          <cell r="E3004">
            <v>0</v>
          </cell>
          <cell r="F3004">
            <v>0</v>
          </cell>
          <cell r="G3004">
            <v>0</v>
          </cell>
          <cell r="H3004">
            <v>0</v>
          </cell>
          <cell r="I3004">
            <v>0</v>
          </cell>
        </row>
        <row r="3005">
          <cell r="B3005">
            <v>535103</v>
          </cell>
          <cell r="C3005" t="str">
            <v>Construcciones en curso</v>
          </cell>
          <cell r="D3005">
            <v>0</v>
          </cell>
          <cell r="E3005">
            <v>0</v>
          </cell>
          <cell r="F3005">
            <v>0</v>
          </cell>
          <cell r="G3005">
            <v>0</v>
          </cell>
          <cell r="H3005">
            <v>0</v>
          </cell>
          <cell r="I3005">
            <v>0</v>
          </cell>
        </row>
        <row r="3006">
          <cell r="B3006">
            <v>535104</v>
          </cell>
          <cell r="C3006" t="str">
            <v>Maquinaria, planta y equipo en montaje</v>
          </cell>
          <cell r="D3006">
            <v>0</v>
          </cell>
          <cell r="E3006">
            <v>0</v>
          </cell>
          <cell r="F3006">
            <v>0</v>
          </cell>
          <cell r="G3006">
            <v>0</v>
          </cell>
          <cell r="H3006">
            <v>0</v>
          </cell>
          <cell r="I3006">
            <v>0</v>
          </cell>
        </row>
        <row r="3007">
          <cell r="B3007">
            <v>535105</v>
          </cell>
          <cell r="C3007" t="str">
            <v>Edificaciones</v>
          </cell>
          <cell r="D3007">
            <v>0</v>
          </cell>
          <cell r="E3007">
            <v>0</v>
          </cell>
          <cell r="F3007">
            <v>0</v>
          </cell>
          <cell r="G3007">
            <v>0</v>
          </cell>
          <cell r="H3007">
            <v>0</v>
          </cell>
          <cell r="I3007">
            <v>0</v>
          </cell>
        </row>
        <row r="3008">
          <cell r="B3008">
            <v>535106</v>
          </cell>
          <cell r="C3008" t="str">
            <v>Plantas, ductos y túneles</v>
          </cell>
          <cell r="D3008">
            <v>0</v>
          </cell>
          <cell r="E3008">
            <v>0</v>
          </cell>
          <cell r="F3008">
            <v>0</v>
          </cell>
          <cell r="G3008">
            <v>0</v>
          </cell>
          <cell r="H3008">
            <v>0</v>
          </cell>
          <cell r="I3008">
            <v>0</v>
          </cell>
        </row>
        <row r="3009">
          <cell r="B3009">
            <v>535107</v>
          </cell>
          <cell r="C3009" t="str">
            <v>Redes, líneas y cables</v>
          </cell>
          <cell r="D3009">
            <v>0</v>
          </cell>
          <cell r="E3009">
            <v>0</v>
          </cell>
          <cell r="F3009">
            <v>0</v>
          </cell>
          <cell r="G3009">
            <v>0</v>
          </cell>
          <cell r="H3009">
            <v>0</v>
          </cell>
          <cell r="I3009">
            <v>0</v>
          </cell>
        </row>
        <row r="3010">
          <cell r="B3010">
            <v>535108</v>
          </cell>
          <cell r="C3010" t="str">
            <v>Maquinaria y equipo</v>
          </cell>
          <cell r="D3010">
            <v>0</v>
          </cell>
          <cell r="E3010">
            <v>0</v>
          </cell>
          <cell r="F3010">
            <v>0</v>
          </cell>
          <cell r="G3010">
            <v>0</v>
          </cell>
          <cell r="H3010">
            <v>0</v>
          </cell>
          <cell r="I3010">
            <v>0</v>
          </cell>
        </row>
        <row r="3011">
          <cell r="B3011">
            <v>535109</v>
          </cell>
          <cell r="C3011" t="str">
            <v>Equipo médico y científico</v>
          </cell>
          <cell r="D3011">
            <v>0</v>
          </cell>
          <cell r="E3011">
            <v>0</v>
          </cell>
          <cell r="F3011">
            <v>0</v>
          </cell>
          <cell r="G3011">
            <v>0</v>
          </cell>
          <cell r="H3011">
            <v>0</v>
          </cell>
          <cell r="I3011">
            <v>0</v>
          </cell>
        </row>
        <row r="3012">
          <cell r="B3012">
            <v>535110</v>
          </cell>
          <cell r="C3012" t="str">
            <v>Muebles, enseres y equipo de oficina</v>
          </cell>
          <cell r="D3012">
            <v>0</v>
          </cell>
          <cell r="E3012">
            <v>0</v>
          </cell>
          <cell r="F3012">
            <v>0</v>
          </cell>
          <cell r="G3012">
            <v>0</v>
          </cell>
          <cell r="H3012">
            <v>0</v>
          </cell>
          <cell r="I3012">
            <v>0</v>
          </cell>
        </row>
        <row r="3013">
          <cell r="B3013">
            <v>535111</v>
          </cell>
          <cell r="C3013" t="str">
            <v>Equipos de comunicación y computación</v>
          </cell>
          <cell r="D3013">
            <v>0</v>
          </cell>
          <cell r="E3013">
            <v>0</v>
          </cell>
          <cell r="F3013">
            <v>0</v>
          </cell>
          <cell r="G3013">
            <v>0</v>
          </cell>
          <cell r="H3013">
            <v>0</v>
          </cell>
          <cell r="I3013">
            <v>0</v>
          </cell>
        </row>
        <row r="3014">
          <cell r="B3014">
            <v>535112</v>
          </cell>
          <cell r="C3014" t="str">
            <v>Equipo de transporte, tracción y elevación</v>
          </cell>
          <cell r="D3014">
            <v>0</v>
          </cell>
          <cell r="E3014">
            <v>0</v>
          </cell>
          <cell r="F3014">
            <v>0</v>
          </cell>
          <cell r="G3014">
            <v>0</v>
          </cell>
          <cell r="H3014">
            <v>0</v>
          </cell>
          <cell r="I3014">
            <v>0</v>
          </cell>
        </row>
        <row r="3015">
          <cell r="B3015">
            <v>535113</v>
          </cell>
          <cell r="C3015" t="str">
            <v>Equipos de comedor, cocina, despensa y hotelería</v>
          </cell>
          <cell r="D3015">
            <v>0</v>
          </cell>
          <cell r="E3015">
            <v>0</v>
          </cell>
          <cell r="F3015">
            <v>0</v>
          </cell>
          <cell r="G3015">
            <v>0</v>
          </cell>
          <cell r="H3015">
            <v>0</v>
          </cell>
          <cell r="I3015">
            <v>0</v>
          </cell>
        </row>
        <row r="3016">
          <cell r="B3016">
            <v>535114</v>
          </cell>
          <cell r="C3016" t="str">
            <v>Plantas productoras</v>
          </cell>
          <cell r="D3016">
            <v>0</v>
          </cell>
          <cell r="E3016">
            <v>0</v>
          </cell>
          <cell r="F3016">
            <v>0</v>
          </cell>
          <cell r="G3016">
            <v>0</v>
          </cell>
          <cell r="H3016">
            <v>0</v>
          </cell>
          <cell r="I3016">
            <v>0</v>
          </cell>
        </row>
        <row r="3017">
          <cell r="B3017">
            <v>535115</v>
          </cell>
          <cell r="C3017" t="str">
            <v>Repuestos</v>
          </cell>
          <cell r="D3017">
            <v>0</v>
          </cell>
          <cell r="E3017">
            <v>0</v>
          </cell>
          <cell r="F3017">
            <v>0</v>
          </cell>
          <cell r="G3017">
            <v>0</v>
          </cell>
          <cell r="H3017">
            <v>0</v>
          </cell>
          <cell r="I3017">
            <v>0</v>
          </cell>
        </row>
        <row r="3018">
          <cell r="B3018">
            <v>535116</v>
          </cell>
          <cell r="C3018" t="str">
            <v>Maquinaria, planta y equipo en tránsito</v>
          </cell>
          <cell r="D3018">
            <v>0</v>
          </cell>
          <cell r="E3018">
            <v>0</v>
          </cell>
          <cell r="F3018">
            <v>0</v>
          </cell>
          <cell r="G3018">
            <v>0</v>
          </cell>
          <cell r="H3018">
            <v>0</v>
          </cell>
          <cell r="I3018">
            <v>0</v>
          </cell>
        </row>
        <row r="3019">
          <cell r="B3019">
            <v>535117</v>
          </cell>
          <cell r="C3019" t="str">
            <v>Bienes de arte y cultura</v>
          </cell>
          <cell r="D3019">
            <v>0</v>
          </cell>
          <cell r="E3019">
            <v>0</v>
          </cell>
          <cell r="F3019">
            <v>0</v>
          </cell>
          <cell r="G3019">
            <v>0</v>
          </cell>
          <cell r="H3019">
            <v>0</v>
          </cell>
          <cell r="I3019">
            <v>0</v>
          </cell>
        </row>
        <row r="3020">
          <cell r="B3020">
            <v>535118</v>
          </cell>
          <cell r="C3020" t="str">
            <v>Propiedades, planta y equipo en concesión</v>
          </cell>
          <cell r="D3020">
            <v>0</v>
          </cell>
          <cell r="E3020">
            <v>0</v>
          </cell>
          <cell r="F3020">
            <v>0</v>
          </cell>
          <cell r="G3020">
            <v>0</v>
          </cell>
          <cell r="H3020">
            <v>0</v>
          </cell>
          <cell r="I3020">
            <v>0</v>
          </cell>
        </row>
        <row r="3021">
          <cell r="B3021">
            <v>535119</v>
          </cell>
          <cell r="C3021" t="str">
            <v>Bienes muebles en bodega</v>
          </cell>
          <cell r="D3021">
            <v>0</v>
          </cell>
          <cell r="E3021">
            <v>0</v>
          </cell>
          <cell r="F3021">
            <v>0</v>
          </cell>
          <cell r="G3021">
            <v>0</v>
          </cell>
          <cell r="H3021">
            <v>0</v>
          </cell>
          <cell r="I3021">
            <v>0</v>
          </cell>
        </row>
        <row r="3022">
          <cell r="B3022">
            <v>535120</v>
          </cell>
          <cell r="C3022" t="str">
            <v>Propiedades, planta y equipo en mantenimiento</v>
          </cell>
          <cell r="D3022">
            <v>0</v>
          </cell>
          <cell r="E3022">
            <v>0</v>
          </cell>
          <cell r="F3022">
            <v>0</v>
          </cell>
          <cell r="G3022">
            <v>0</v>
          </cell>
          <cell r="H3022">
            <v>0</v>
          </cell>
          <cell r="I3022">
            <v>0</v>
          </cell>
        </row>
        <row r="3023">
          <cell r="B3023">
            <v>535121</v>
          </cell>
          <cell r="C3023" t="str">
            <v>Propiedades, planta y equipo no explotados</v>
          </cell>
          <cell r="D3023">
            <v>0</v>
          </cell>
          <cell r="E3023">
            <v>0</v>
          </cell>
          <cell r="F3023">
            <v>0</v>
          </cell>
          <cell r="G3023">
            <v>0</v>
          </cell>
          <cell r="H3023">
            <v>0</v>
          </cell>
          <cell r="I3023">
            <v>0</v>
          </cell>
        </row>
        <row r="3024">
          <cell r="B3024">
            <v>535500</v>
          </cell>
          <cell r="C3024" t="str">
            <v>DETERIORO DE PROPIEDADES DE INVERSIÓN</v>
          </cell>
          <cell r="D3024">
            <v>0</v>
          </cell>
          <cell r="E3024">
            <v>0</v>
          </cell>
          <cell r="F3024">
            <v>0</v>
          </cell>
          <cell r="G3024">
            <v>0</v>
          </cell>
          <cell r="H3024">
            <v>0</v>
          </cell>
          <cell r="I3024">
            <v>0</v>
          </cell>
        </row>
        <row r="3025">
          <cell r="B3025">
            <v>535501</v>
          </cell>
          <cell r="C3025" t="str">
            <v>Terrenos</v>
          </cell>
          <cell r="D3025">
            <v>0</v>
          </cell>
          <cell r="E3025">
            <v>0</v>
          </cell>
          <cell r="F3025">
            <v>0</v>
          </cell>
          <cell r="G3025">
            <v>0</v>
          </cell>
          <cell r="H3025">
            <v>0</v>
          </cell>
          <cell r="I3025">
            <v>0</v>
          </cell>
        </row>
        <row r="3026">
          <cell r="B3026">
            <v>535502</v>
          </cell>
          <cell r="C3026" t="str">
            <v>Edificaciones</v>
          </cell>
          <cell r="D3026">
            <v>0</v>
          </cell>
          <cell r="E3026">
            <v>0</v>
          </cell>
          <cell r="F3026">
            <v>0</v>
          </cell>
          <cell r="G3026">
            <v>0</v>
          </cell>
          <cell r="H3026">
            <v>0</v>
          </cell>
          <cell r="I3026">
            <v>0</v>
          </cell>
        </row>
        <row r="3027">
          <cell r="B3027">
            <v>535700</v>
          </cell>
          <cell r="C3027" t="str">
            <v>DETERIORO DE ACTIVOS INTANGIBLES</v>
          </cell>
          <cell r="D3027">
            <v>0</v>
          </cell>
          <cell r="E3027">
            <v>0</v>
          </cell>
          <cell r="F3027">
            <v>0</v>
          </cell>
          <cell r="G3027">
            <v>0</v>
          </cell>
          <cell r="H3027">
            <v>0</v>
          </cell>
          <cell r="I3027">
            <v>0</v>
          </cell>
        </row>
        <row r="3028">
          <cell r="B3028">
            <v>535702</v>
          </cell>
          <cell r="C3028" t="str">
            <v>Marcas</v>
          </cell>
          <cell r="D3028">
            <v>0</v>
          </cell>
          <cell r="E3028">
            <v>0</v>
          </cell>
          <cell r="F3028">
            <v>0</v>
          </cell>
          <cell r="G3028">
            <v>0</v>
          </cell>
          <cell r="H3028">
            <v>0</v>
          </cell>
          <cell r="I3028">
            <v>0</v>
          </cell>
        </row>
        <row r="3029">
          <cell r="B3029">
            <v>535703</v>
          </cell>
          <cell r="C3029" t="str">
            <v>Patentes</v>
          </cell>
          <cell r="D3029">
            <v>0</v>
          </cell>
          <cell r="E3029">
            <v>0</v>
          </cell>
          <cell r="F3029">
            <v>0</v>
          </cell>
          <cell r="G3029">
            <v>0</v>
          </cell>
          <cell r="H3029">
            <v>0</v>
          </cell>
          <cell r="I3029">
            <v>0</v>
          </cell>
        </row>
        <row r="3030">
          <cell r="B3030">
            <v>535704</v>
          </cell>
          <cell r="C3030" t="str">
            <v>Concesiones y franquicias</v>
          </cell>
          <cell r="D3030">
            <v>0</v>
          </cell>
          <cell r="E3030">
            <v>0</v>
          </cell>
          <cell r="F3030">
            <v>0</v>
          </cell>
          <cell r="G3030">
            <v>0</v>
          </cell>
          <cell r="H3030">
            <v>0</v>
          </cell>
          <cell r="I3030">
            <v>0</v>
          </cell>
        </row>
        <row r="3031">
          <cell r="B3031">
            <v>535705</v>
          </cell>
          <cell r="C3031" t="str">
            <v>Derechos</v>
          </cell>
          <cell r="D3031">
            <v>0</v>
          </cell>
          <cell r="E3031">
            <v>0</v>
          </cell>
          <cell r="F3031">
            <v>0</v>
          </cell>
          <cell r="G3031">
            <v>0</v>
          </cell>
          <cell r="H3031">
            <v>0</v>
          </cell>
          <cell r="I3031">
            <v>0</v>
          </cell>
        </row>
        <row r="3032">
          <cell r="B3032">
            <v>535706</v>
          </cell>
          <cell r="C3032" t="str">
            <v>Licencias</v>
          </cell>
          <cell r="D3032">
            <v>0</v>
          </cell>
          <cell r="E3032">
            <v>0</v>
          </cell>
          <cell r="F3032">
            <v>0</v>
          </cell>
          <cell r="G3032">
            <v>0</v>
          </cell>
          <cell r="H3032">
            <v>0</v>
          </cell>
          <cell r="I3032">
            <v>0</v>
          </cell>
        </row>
        <row r="3033">
          <cell r="B3033">
            <v>535707</v>
          </cell>
          <cell r="C3033" t="str">
            <v>Softwares</v>
          </cell>
          <cell r="D3033">
            <v>0</v>
          </cell>
          <cell r="E3033">
            <v>0</v>
          </cell>
          <cell r="F3033">
            <v>0</v>
          </cell>
          <cell r="G3033">
            <v>0</v>
          </cell>
          <cell r="H3033">
            <v>0</v>
          </cell>
          <cell r="I3033">
            <v>0</v>
          </cell>
        </row>
        <row r="3034">
          <cell r="B3034">
            <v>535709</v>
          </cell>
          <cell r="C3034" t="str">
            <v>Activos intangibles en fase de desarrollo</v>
          </cell>
          <cell r="D3034">
            <v>0</v>
          </cell>
          <cell r="E3034">
            <v>0</v>
          </cell>
          <cell r="F3034">
            <v>0</v>
          </cell>
          <cell r="G3034">
            <v>0</v>
          </cell>
          <cell r="H3034">
            <v>0</v>
          </cell>
          <cell r="I3034">
            <v>0</v>
          </cell>
        </row>
        <row r="3035">
          <cell r="B3035">
            <v>535711</v>
          </cell>
          <cell r="C3035" t="str">
            <v>Activos intangibles en concesión</v>
          </cell>
          <cell r="D3035">
            <v>0</v>
          </cell>
          <cell r="E3035">
            <v>0</v>
          </cell>
          <cell r="F3035">
            <v>0</v>
          </cell>
          <cell r="G3035">
            <v>0</v>
          </cell>
          <cell r="H3035">
            <v>0</v>
          </cell>
          <cell r="I3035">
            <v>0</v>
          </cell>
        </row>
        <row r="3036">
          <cell r="B3036">
            <v>535790</v>
          </cell>
          <cell r="C3036" t="str">
            <v>Otros activos intangibles</v>
          </cell>
          <cell r="D3036">
            <v>0</v>
          </cell>
          <cell r="E3036">
            <v>0</v>
          </cell>
          <cell r="F3036">
            <v>0</v>
          </cell>
          <cell r="G3036">
            <v>0</v>
          </cell>
          <cell r="H3036">
            <v>0</v>
          </cell>
          <cell r="I3036">
            <v>0</v>
          </cell>
        </row>
        <row r="3037">
          <cell r="B3037">
            <v>535900</v>
          </cell>
          <cell r="C3037" t="str">
            <v>DETERIORO DE ACTIVOS BIOLÓGICOS AL COSTO</v>
          </cell>
          <cell r="D3037">
            <v>0</v>
          </cell>
          <cell r="E3037">
            <v>0</v>
          </cell>
          <cell r="F3037">
            <v>0</v>
          </cell>
          <cell r="G3037">
            <v>0</v>
          </cell>
          <cell r="H3037">
            <v>0</v>
          </cell>
          <cell r="I3037">
            <v>0</v>
          </cell>
        </row>
        <row r="3038">
          <cell r="B3038">
            <v>535901</v>
          </cell>
          <cell r="C3038" t="str">
            <v>Maduros para consumo</v>
          </cell>
          <cell r="D3038">
            <v>0</v>
          </cell>
          <cell r="E3038">
            <v>0</v>
          </cell>
          <cell r="F3038">
            <v>0</v>
          </cell>
          <cell r="G3038">
            <v>0</v>
          </cell>
          <cell r="H3038">
            <v>0</v>
          </cell>
          <cell r="I3038">
            <v>0</v>
          </cell>
        </row>
        <row r="3039">
          <cell r="B3039">
            <v>535902</v>
          </cell>
          <cell r="C3039" t="str">
            <v>Por madurar para consumo</v>
          </cell>
          <cell r="D3039">
            <v>0</v>
          </cell>
          <cell r="E3039">
            <v>0</v>
          </cell>
          <cell r="F3039">
            <v>0</v>
          </cell>
          <cell r="G3039">
            <v>0</v>
          </cell>
          <cell r="H3039">
            <v>0</v>
          </cell>
          <cell r="I3039">
            <v>0</v>
          </cell>
        </row>
        <row r="3040">
          <cell r="B3040">
            <v>535903</v>
          </cell>
          <cell r="C3040" t="str">
            <v>Maduros para producir frutos</v>
          </cell>
          <cell r="D3040">
            <v>0</v>
          </cell>
          <cell r="E3040">
            <v>0</v>
          </cell>
          <cell r="F3040">
            <v>0</v>
          </cell>
          <cell r="G3040">
            <v>0</v>
          </cell>
          <cell r="H3040">
            <v>0</v>
          </cell>
          <cell r="I3040">
            <v>0</v>
          </cell>
        </row>
        <row r="3041">
          <cell r="B3041">
            <v>535904</v>
          </cell>
          <cell r="C3041" t="str">
            <v>Por madurar para producir frutos</v>
          </cell>
          <cell r="D3041">
            <v>0</v>
          </cell>
          <cell r="E3041">
            <v>0</v>
          </cell>
          <cell r="F3041">
            <v>0</v>
          </cell>
          <cell r="G3041">
            <v>0</v>
          </cell>
          <cell r="H3041">
            <v>0</v>
          </cell>
          <cell r="I3041">
            <v>0</v>
          </cell>
        </row>
        <row r="3042">
          <cell r="B3042">
            <v>536000</v>
          </cell>
          <cell r="C3042" t="str">
            <v>DEPRECIACIÓN DE PROPIEDADES, PLANTA Y EQUIPO</v>
          </cell>
          <cell r="D3042">
            <v>0</v>
          </cell>
          <cell r="E3042">
            <v>512654721.13</v>
          </cell>
          <cell r="F3042">
            <v>0</v>
          </cell>
          <cell r="G3042">
            <v>512654721.13</v>
          </cell>
          <cell r="H3042">
            <v>0</v>
          </cell>
          <cell r="I3042">
            <v>512654721.13</v>
          </cell>
        </row>
        <row r="3043">
          <cell r="B3043">
            <v>536001</v>
          </cell>
          <cell r="C3043" t="str">
            <v>Edificaciones</v>
          </cell>
          <cell r="D3043">
            <v>0</v>
          </cell>
          <cell r="E3043">
            <v>16653878.789999999</v>
          </cell>
          <cell r="F3043">
            <v>0</v>
          </cell>
          <cell r="G3043">
            <v>16653878.789999999</v>
          </cell>
          <cell r="H3043">
            <v>0</v>
          </cell>
          <cell r="I3043">
            <v>16653878.789999999</v>
          </cell>
        </row>
        <row r="3044">
          <cell r="B3044">
            <v>536002</v>
          </cell>
          <cell r="C3044" t="str">
            <v>Plantas, ductos y túneles</v>
          </cell>
          <cell r="D3044">
            <v>0</v>
          </cell>
          <cell r="E3044">
            <v>0</v>
          </cell>
          <cell r="F3044">
            <v>0</v>
          </cell>
          <cell r="G3044">
            <v>0</v>
          </cell>
          <cell r="H3044">
            <v>0</v>
          </cell>
          <cell r="I3044">
            <v>0</v>
          </cell>
        </row>
        <row r="3045">
          <cell r="B3045">
            <v>536003</v>
          </cell>
          <cell r="C3045" t="str">
            <v>Redes, líneas y cables</v>
          </cell>
          <cell r="D3045">
            <v>0</v>
          </cell>
          <cell r="E3045">
            <v>0</v>
          </cell>
          <cell r="F3045">
            <v>0</v>
          </cell>
          <cell r="G3045">
            <v>0</v>
          </cell>
          <cell r="H3045">
            <v>0</v>
          </cell>
          <cell r="I3045">
            <v>0</v>
          </cell>
        </row>
        <row r="3046">
          <cell r="B3046">
            <v>536004</v>
          </cell>
          <cell r="C3046" t="str">
            <v>Maquinaria y equipo</v>
          </cell>
          <cell r="D3046">
            <v>0</v>
          </cell>
          <cell r="E3046">
            <v>194351267.50999999</v>
          </cell>
          <cell r="F3046">
            <v>0</v>
          </cell>
          <cell r="G3046">
            <v>194351267.50999999</v>
          </cell>
          <cell r="H3046">
            <v>0</v>
          </cell>
          <cell r="I3046">
            <v>194351267.50999999</v>
          </cell>
        </row>
        <row r="3047">
          <cell r="B3047">
            <v>536005</v>
          </cell>
          <cell r="C3047" t="str">
            <v>Equipo médico y científico</v>
          </cell>
          <cell r="D3047">
            <v>0</v>
          </cell>
          <cell r="E3047">
            <v>36258002.329999998</v>
          </cell>
          <cell r="F3047">
            <v>0</v>
          </cell>
          <cell r="G3047">
            <v>36258002.329999998</v>
          </cell>
          <cell r="H3047">
            <v>0</v>
          </cell>
          <cell r="I3047">
            <v>36258002.329999998</v>
          </cell>
        </row>
        <row r="3048">
          <cell r="B3048">
            <v>536006</v>
          </cell>
          <cell r="C3048" t="str">
            <v>Muebles, enseres y equipo de oficina</v>
          </cell>
          <cell r="D3048">
            <v>0</v>
          </cell>
          <cell r="E3048">
            <v>36942512.960000008</v>
          </cell>
          <cell r="F3048">
            <v>0</v>
          </cell>
          <cell r="G3048">
            <v>36942512.960000008</v>
          </cell>
          <cell r="H3048">
            <v>0</v>
          </cell>
          <cell r="I3048">
            <v>36942512.960000008</v>
          </cell>
        </row>
        <row r="3049">
          <cell r="B3049">
            <v>536007</v>
          </cell>
          <cell r="C3049" t="str">
            <v>Equipos de comunicación y computación</v>
          </cell>
          <cell r="D3049">
            <v>0</v>
          </cell>
          <cell r="E3049">
            <v>224355482.25</v>
          </cell>
          <cell r="F3049">
            <v>0</v>
          </cell>
          <cell r="G3049">
            <v>224355482.25</v>
          </cell>
          <cell r="H3049">
            <v>0</v>
          </cell>
          <cell r="I3049">
            <v>224355482.25</v>
          </cell>
        </row>
        <row r="3050">
          <cell r="B3050">
            <v>536008</v>
          </cell>
          <cell r="C3050" t="str">
            <v>Equipos de transporte, tracción y elevación</v>
          </cell>
          <cell r="D3050">
            <v>0</v>
          </cell>
          <cell r="E3050">
            <v>3547921.58</v>
          </cell>
          <cell r="F3050">
            <v>0</v>
          </cell>
          <cell r="G3050">
            <v>3547921.58</v>
          </cell>
          <cell r="H3050">
            <v>0</v>
          </cell>
          <cell r="I3050">
            <v>3547921.58</v>
          </cell>
        </row>
        <row r="3051">
          <cell r="B3051">
            <v>536009</v>
          </cell>
          <cell r="C3051" t="str">
            <v>Equipos de comedor, cocina, despensa y hotelería</v>
          </cell>
          <cell r="D3051">
            <v>0</v>
          </cell>
          <cell r="E3051">
            <v>545655.71</v>
          </cell>
          <cell r="F3051">
            <v>0</v>
          </cell>
          <cell r="G3051">
            <v>545655.71</v>
          </cell>
          <cell r="H3051">
            <v>0</v>
          </cell>
          <cell r="I3051">
            <v>545655.71</v>
          </cell>
        </row>
        <row r="3052">
          <cell r="B3052">
            <v>536010</v>
          </cell>
          <cell r="C3052" t="str">
            <v>Semovientes y plantas</v>
          </cell>
          <cell r="D3052">
            <v>0</v>
          </cell>
          <cell r="E3052">
            <v>0</v>
          </cell>
          <cell r="F3052">
            <v>0</v>
          </cell>
          <cell r="G3052">
            <v>0</v>
          </cell>
          <cell r="H3052">
            <v>0</v>
          </cell>
          <cell r="I3052">
            <v>0</v>
          </cell>
        </row>
        <row r="3053">
          <cell r="B3053">
            <v>536011</v>
          </cell>
          <cell r="C3053" t="str">
            <v>Plantas productoras</v>
          </cell>
          <cell r="D3053">
            <v>0</v>
          </cell>
          <cell r="E3053">
            <v>0</v>
          </cell>
          <cell r="F3053">
            <v>0</v>
          </cell>
          <cell r="G3053">
            <v>0</v>
          </cell>
          <cell r="H3053">
            <v>0</v>
          </cell>
          <cell r="I3053">
            <v>0</v>
          </cell>
        </row>
        <row r="3054">
          <cell r="B3054">
            <v>536012</v>
          </cell>
          <cell r="C3054" t="str">
            <v>Bienes de arte y cultura</v>
          </cell>
          <cell r="D3054">
            <v>0</v>
          </cell>
          <cell r="E3054">
            <v>0</v>
          </cell>
          <cell r="F3054">
            <v>0</v>
          </cell>
          <cell r="G3054">
            <v>0</v>
          </cell>
          <cell r="H3054">
            <v>0</v>
          </cell>
          <cell r="I3054">
            <v>0</v>
          </cell>
        </row>
        <row r="3055">
          <cell r="B3055">
            <v>536013</v>
          </cell>
          <cell r="C3055" t="str">
            <v>Bienes muebles en bodega</v>
          </cell>
          <cell r="D3055">
            <v>0</v>
          </cell>
          <cell r="E3055">
            <v>0</v>
          </cell>
          <cell r="F3055">
            <v>0</v>
          </cell>
          <cell r="G3055">
            <v>0</v>
          </cell>
          <cell r="H3055">
            <v>0</v>
          </cell>
          <cell r="I3055">
            <v>0</v>
          </cell>
        </row>
        <row r="3056">
          <cell r="B3056">
            <v>536014</v>
          </cell>
          <cell r="C3056" t="str">
            <v>Propiedades, planta y equipo en mantenimiento</v>
          </cell>
          <cell r="D3056">
            <v>0</v>
          </cell>
          <cell r="E3056">
            <v>0</v>
          </cell>
          <cell r="F3056">
            <v>0</v>
          </cell>
          <cell r="G3056">
            <v>0</v>
          </cell>
          <cell r="H3056">
            <v>0</v>
          </cell>
          <cell r="I3056">
            <v>0</v>
          </cell>
        </row>
        <row r="3057">
          <cell r="B3057">
            <v>536015</v>
          </cell>
          <cell r="C3057" t="str">
            <v>Propiedades, planta y equipo no explotados</v>
          </cell>
          <cell r="D3057">
            <v>0</v>
          </cell>
          <cell r="E3057">
            <v>0</v>
          </cell>
          <cell r="F3057">
            <v>0</v>
          </cell>
          <cell r="G3057">
            <v>0</v>
          </cell>
          <cell r="H3057">
            <v>0</v>
          </cell>
          <cell r="I3057">
            <v>0</v>
          </cell>
        </row>
        <row r="3058">
          <cell r="B3058">
            <v>536016</v>
          </cell>
          <cell r="C3058" t="str">
            <v>Propiedades, planta y equipo en concesión</v>
          </cell>
          <cell r="D3058">
            <v>0</v>
          </cell>
          <cell r="E3058">
            <v>0</v>
          </cell>
          <cell r="F3058">
            <v>0</v>
          </cell>
          <cell r="G3058">
            <v>0</v>
          </cell>
          <cell r="H3058">
            <v>0</v>
          </cell>
          <cell r="I3058">
            <v>0</v>
          </cell>
        </row>
        <row r="3059">
          <cell r="B3059">
            <v>536200</v>
          </cell>
          <cell r="C3059" t="str">
            <v>DEPRECIACIÓN DE PROPIEDADES DE INVERSIÓN</v>
          </cell>
          <cell r="D3059">
            <v>0</v>
          </cell>
          <cell r="E3059">
            <v>0</v>
          </cell>
          <cell r="F3059">
            <v>0</v>
          </cell>
          <cell r="G3059">
            <v>0</v>
          </cell>
          <cell r="H3059">
            <v>0</v>
          </cell>
          <cell r="I3059">
            <v>0</v>
          </cell>
        </row>
        <row r="3060">
          <cell r="B3060">
            <v>536201</v>
          </cell>
          <cell r="C3060" t="str">
            <v>Edificaciones</v>
          </cell>
          <cell r="D3060">
            <v>0</v>
          </cell>
          <cell r="E3060">
            <v>0</v>
          </cell>
          <cell r="F3060">
            <v>0</v>
          </cell>
          <cell r="G3060">
            <v>0</v>
          </cell>
          <cell r="H3060">
            <v>0</v>
          </cell>
          <cell r="I3060">
            <v>0</v>
          </cell>
        </row>
        <row r="3061">
          <cell r="B3061">
            <v>536300</v>
          </cell>
          <cell r="C3061" t="str">
            <v>AMORTIZACIÓN DE ACTIVOS BIOLÓGICOS AL COSTO</v>
          </cell>
          <cell r="D3061">
            <v>0</v>
          </cell>
          <cell r="E3061">
            <v>0</v>
          </cell>
          <cell r="F3061">
            <v>0</v>
          </cell>
          <cell r="G3061">
            <v>0</v>
          </cell>
          <cell r="H3061">
            <v>0</v>
          </cell>
          <cell r="I3061">
            <v>0</v>
          </cell>
        </row>
        <row r="3062">
          <cell r="B3062">
            <v>536301</v>
          </cell>
          <cell r="C3062" t="str">
            <v>Maduros para consumo</v>
          </cell>
          <cell r="D3062">
            <v>0</v>
          </cell>
          <cell r="E3062">
            <v>0</v>
          </cell>
          <cell r="F3062">
            <v>0</v>
          </cell>
          <cell r="G3062">
            <v>0</v>
          </cell>
          <cell r="H3062">
            <v>0</v>
          </cell>
          <cell r="I3062">
            <v>0</v>
          </cell>
        </row>
        <row r="3063">
          <cell r="B3063">
            <v>536302</v>
          </cell>
          <cell r="C3063" t="str">
            <v>Por madurar para consumo</v>
          </cell>
          <cell r="D3063">
            <v>0</v>
          </cell>
          <cell r="E3063">
            <v>0</v>
          </cell>
          <cell r="F3063">
            <v>0</v>
          </cell>
          <cell r="G3063">
            <v>0</v>
          </cell>
          <cell r="H3063">
            <v>0</v>
          </cell>
          <cell r="I3063">
            <v>0</v>
          </cell>
        </row>
        <row r="3064">
          <cell r="B3064">
            <v>536303</v>
          </cell>
          <cell r="C3064" t="str">
            <v>Maduros para producir frutos</v>
          </cell>
          <cell r="D3064">
            <v>0</v>
          </cell>
          <cell r="E3064">
            <v>0</v>
          </cell>
          <cell r="F3064">
            <v>0</v>
          </cell>
          <cell r="G3064">
            <v>0</v>
          </cell>
          <cell r="H3064">
            <v>0</v>
          </cell>
          <cell r="I3064">
            <v>0</v>
          </cell>
        </row>
        <row r="3065">
          <cell r="B3065">
            <v>536304</v>
          </cell>
          <cell r="C3065" t="str">
            <v>Por madurar para producir frutos</v>
          </cell>
          <cell r="D3065">
            <v>0</v>
          </cell>
          <cell r="E3065">
            <v>0</v>
          </cell>
          <cell r="F3065">
            <v>0</v>
          </cell>
          <cell r="G3065">
            <v>0</v>
          </cell>
          <cell r="H3065">
            <v>0</v>
          </cell>
          <cell r="I3065">
            <v>0</v>
          </cell>
        </row>
        <row r="3066">
          <cell r="B3066">
            <v>536400</v>
          </cell>
          <cell r="C3066" t="str">
            <v>DEPRECIACIÓN DE BIENES DE USO PÚBLICO</v>
          </cell>
          <cell r="D3066">
            <v>0</v>
          </cell>
          <cell r="E3066">
            <v>8503827467.6099997</v>
          </cell>
          <cell r="F3066">
            <v>0</v>
          </cell>
          <cell r="G3066">
            <v>8503827467.6099997</v>
          </cell>
          <cell r="H3066">
            <v>0</v>
          </cell>
          <cell r="I3066">
            <v>8503827467.6099997</v>
          </cell>
        </row>
        <row r="3067">
          <cell r="B3067">
            <v>536401</v>
          </cell>
          <cell r="C3067" t="str">
            <v>Red carretera</v>
          </cell>
          <cell r="D3067">
            <v>0</v>
          </cell>
          <cell r="E3067">
            <v>0</v>
          </cell>
          <cell r="F3067">
            <v>0</v>
          </cell>
          <cell r="G3067">
            <v>0</v>
          </cell>
          <cell r="H3067">
            <v>0</v>
          </cell>
          <cell r="I3067">
            <v>0</v>
          </cell>
        </row>
        <row r="3068">
          <cell r="B3068">
            <v>536402</v>
          </cell>
          <cell r="C3068" t="str">
            <v>Plazas públicas</v>
          </cell>
          <cell r="D3068">
            <v>0</v>
          </cell>
          <cell r="E3068">
            <v>0</v>
          </cell>
          <cell r="F3068">
            <v>0</v>
          </cell>
          <cell r="G3068">
            <v>0</v>
          </cell>
          <cell r="H3068">
            <v>0</v>
          </cell>
          <cell r="I3068">
            <v>0</v>
          </cell>
        </row>
        <row r="3069">
          <cell r="B3069">
            <v>536403</v>
          </cell>
          <cell r="C3069" t="str">
            <v>Parques recreacionales</v>
          </cell>
          <cell r="D3069">
            <v>0</v>
          </cell>
          <cell r="E3069">
            <v>8503827467.6099997</v>
          </cell>
          <cell r="F3069">
            <v>0</v>
          </cell>
          <cell r="G3069">
            <v>8503827467.6099997</v>
          </cell>
          <cell r="H3069">
            <v>0</v>
          </cell>
          <cell r="I3069">
            <v>8503827467.6099997</v>
          </cell>
        </row>
        <row r="3070">
          <cell r="B3070">
            <v>536404</v>
          </cell>
          <cell r="C3070" t="str">
            <v>Red férrea</v>
          </cell>
          <cell r="D3070">
            <v>0</v>
          </cell>
          <cell r="E3070">
            <v>0</v>
          </cell>
          <cell r="F3070">
            <v>0</v>
          </cell>
          <cell r="G3070">
            <v>0</v>
          </cell>
          <cell r="H3070">
            <v>0</v>
          </cell>
          <cell r="I3070">
            <v>0</v>
          </cell>
        </row>
        <row r="3071">
          <cell r="B3071">
            <v>536405</v>
          </cell>
          <cell r="C3071" t="str">
            <v>Red fluvial</v>
          </cell>
          <cell r="D3071">
            <v>0</v>
          </cell>
          <cell r="E3071">
            <v>0</v>
          </cell>
          <cell r="F3071">
            <v>0</v>
          </cell>
          <cell r="G3071">
            <v>0</v>
          </cell>
          <cell r="H3071">
            <v>0</v>
          </cell>
          <cell r="I3071">
            <v>0</v>
          </cell>
        </row>
        <row r="3072">
          <cell r="B3072">
            <v>536406</v>
          </cell>
          <cell r="C3072" t="str">
            <v>Red marítima</v>
          </cell>
          <cell r="D3072">
            <v>0</v>
          </cell>
          <cell r="E3072">
            <v>0</v>
          </cell>
          <cell r="F3072">
            <v>0</v>
          </cell>
          <cell r="G3072">
            <v>0</v>
          </cell>
          <cell r="H3072">
            <v>0</v>
          </cell>
          <cell r="I3072">
            <v>0</v>
          </cell>
        </row>
        <row r="3073">
          <cell r="B3073">
            <v>536407</v>
          </cell>
          <cell r="C3073" t="str">
            <v>Red aeroportuaria</v>
          </cell>
          <cell r="D3073">
            <v>0</v>
          </cell>
          <cell r="E3073">
            <v>0</v>
          </cell>
          <cell r="F3073">
            <v>0</v>
          </cell>
          <cell r="G3073">
            <v>0</v>
          </cell>
          <cell r="H3073">
            <v>0</v>
          </cell>
          <cell r="I3073">
            <v>0</v>
          </cell>
        </row>
        <row r="3074">
          <cell r="B3074">
            <v>536408</v>
          </cell>
          <cell r="C3074" t="str">
            <v>Bibliotecas</v>
          </cell>
          <cell r="D3074">
            <v>0</v>
          </cell>
          <cell r="E3074">
            <v>0</v>
          </cell>
          <cell r="F3074">
            <v>0</v>
          </cell>
          <cell r="G3074">
            <v>0</v>
          </cell>
          <cell r="H3074">
            <v>0</v>
          </cell>
          <cell r="I3074">
            <v>0</v>
          </cell>
        </row>
        <row r="3075">
          <cell r="B3075">
            <v>536409</v>
          </cell>
          <cell r="C3075" t="str">
            <v>Hemerotecas</v>
          </cell>
          <cell r="D3075">
            <v>0</v>
          </cell>
          <cell r="E3075">
            <v>0</v>
          </cell>
          <cell r="F3075">
            <v>0</v>
          </cell>
          <cell r="G3075">
            <v>0</v>
          </cell>
          <cell r="H3075">
            <v>0</v>
          </cell>
          <cell r="I3075">
            <v>0</v>
          </cell>
        </row>
        <row r="3076">
          <cell r="B3076">
            <v>536410</v>
          </cell>
          <cell r="C3076" t="str">
            <v>Edificaciones</v>
          </cell>
          <cell r="D3076">
            <v>0</v>
          </cell>
          <cell r="E3076">
            <v>0</v>
          </cell>
          <cell r="F3076">
            <v>0</v>
          </cell>
          <cell r="G3076">
            <v>0</v>
          </cell>
          <cell r="H3076">
            <v>0</v>
          </cell>
          <cell r="I3076">
            <v>0</v>
          </cell>
        </row>
        <row r="3077">
          <cell r="B3077">
            <v>536411</v>
          </cell>
          <cell r="C3077" t="str">
            <v>Bienes de uso público representados en bienes de arte y cultura</v>
          </cell>
          <cell r="D3077">
            <v>0</v>
          </cell>
          <cell r="E3077">
            <v>0</v>
          </cell>
          <cell r="F3077">
            <v>0</v>
          </cell>
          <cell r="G3077">
            <v>0</v>
          </cell>
          <cell r="H3077">
            <v>0</v>
          </cell>
          <cell r="I3077">
            <v>0</v>
          </cell>
        </row>
        <row r="3078">
          <cell r="B3078">
            <v>536490</v>
          </cell>
          <cell r="C3078" t="str">
            <v>Otros bienes de uso público</v>
          </cell>
          <cell r="D3078">
            <v>0</v>
          </cell>
          <cell r="E3078">
            <v>0</v>
          </cell>
          <cell r="F3078">
            <v>0</v>
          </cell>
          <cell r="G3078">
            <v>0</v>
          </cell>
          <cell r="H3078">
            <v>0</v>
          </cell>
          <cell r="I3078">
            <v>0</v>
          </cell>
        </row>
        <row r="3079">
          <cell r="B3079">
            <v>536500</v>
          </cell>
          <cell r="C3079" t="str">
            <v>DEPRECIACIÓN DE RESTAURACIONES DE BIENES HISTÓRICOS Y CULTURALES</v>
          </cell>
          <cell r="D3079">
            <v>0</v>
          </cell>
          <cell r="E3079">
            <v>0</v>
          </cell>
          <cell r="F3079">
            <v>0</v>
          </cell>
          <cell r="G3079">
            <v>0</v>
          </cell>
          <cell r="H3079">
            <v>0</v>
          </cell>
          <cell r="I3079">
            <v>0</v>
          </cell>
        </row>
        <row r="3080">
          <cell r="B3080">
            <v>536501</v>
          </cell>
          <cell r="C3080" t="str">
            <v>Monumentos</v>
          </cell>
          <cell r="D3080">
            <v>0</v>
          </cell>
          <cell r="E3080">
            <v>0</v>
          </cell>
          <cell r="F3080">
            <v>0</v>
          </cell>
          <cell r="G3080">
            <v>0</v>
          </cell>
          <cell r="H3080">
            <v>0</v>
          </cell>
          <cell r="I3080">
            <v>0</v>
          </cell>
        </row>
        <row r="3081">
          <cell r="B3081">
            <v>536502</v>
          </cell>
          <cell r="C3081" t="str">
            <v>Museos</v>
          </cell>
          <cell r="D3081">
            <v>0</v>
          </cell>
          <cell r="E3081">
            <v>0</v>
          </cell>
          <cell r="F3081">
            <v>0</v>
          </cell>
          <cell r="G3081">
            <v>0</v>
          </cell>
          <cell r="H3081">
            <v>0</v>
          </cell>
          <cell r="I3081">
            <v>0</v>
          </cell>
        </row>
        <row r="3082">
          <cell r="B3082">
            <v>536503</v>
          </cell>
          <cell r="C3082" t="str">
            <v>Obras de arte</v>
          </cell>
          <cell r="D3082">
            <v>0</v>
          </cell>
          <cell r="E3082">
            <v>0</v>
          </cell>
          <cell r="F3082">
            <v>0</v>
          </cell>
          <cell r="G3082">
            <v>0</v>
          </cell>
          <cell r="H3082">
            <v>0</v>
          </cell>
          <cell r="I3082">
            <v>0</v>
          </cell>
        </row>
        <row r="3083">
          <cell r="B3083">
            <v>536504</v>
          </cell>
          <cell r="C3083" t="str">
            <v>Bienes arqueológicos</v>
          </cell>
          <cell r="D3083">
            <v>0</v>
          </cell>
          <cell r="E3083">
            <v>0</v>
          </cell>
          <cell r="F3083">
            <v>0</v>
          </cell>
          <cell r="G3083">
            <v>0</v>
          </cell>
          <cell r="H3083">
            <v>0</v>
          </cell>
          <cell r="I3083">
            <v>0</v>
          </cell>
        </row>
        <row r="3084">
          <cell r="B3084">
            <v>536505</v>
          </cell>
          <cell r="C3084" t="str">
            <v>Elementos de museo</v>
          </cell>
          <cell r="D3084">
            <v>0</v>
          </cell>
          <cell r="E3084">
            <v>0</v>
          </cell>
          <cell r="F3084">
            <v>0</v>
          </cell>
          <cell r="G3084">
            <v>0</v>
          </cell>
          <cell r="H3084">
            <v>0</v>
          </cell>
          <cell r="I3084">
            <v>0</v>
          </cell>
        </row>
        <row r="3085">
          <cell r="B3085">
            <v>536506</v>
          </cell>
          <cell r="C3085" t="str">
            <v>Libros y publicaciones</v>
          </cell>
          <cell r="D3085">
            <v>0</v>
          </cell>
          <cell r="E3085">
            <v>0</v>
          </cell>
          <cell r="F3085">
            <v>0</v>
          </cell>
          <cell r="G3085">
            <v>0</v>
          </cell>
          <cell r="H3085">
            <v>0</v>
          </cell>
          <cell r="I3085">
            <v>0</v>
          </cell>
        </row>
        <row r="3086">
          <cell r="B3086">
            <v>536590</v>
          </cell>
          <cell r="C3086" t="str">
            <v>Otros bienes históricos y culturales</v>
          </cell>
          <cell r="D3086">
            <v>0</v>
          </cell>
          <cell r="E3086">
            <v>0</v>
          </cell>
          <cell r="F3086">
            <v>0</v>
          </cell>
          <cell r="G3086">
            <v>0</v>
          </cell>
          <cell r="H3086">
            <v>0</v>
          </cell>
          <cell r="I3086">
            <v>0</v>
          </cell>
        </row>
        <row r="3087">
          <cell r="B3087">
            <v>536600</v>
          </cell>
          <cell r="C3087" t="str">
            <v>AMORTIZACIÓN DE ACTIVOS INTANGIBLES</v>
          </cell>
          <cell r="D3087">
            <v>0</v>
          </cell>
          <cell r="E3087">
            <v>0</v>
          </cell>
          <cell r="F3087">
            <v>0</v>
          </cell>
          <cell r="G3087">
            <v>0</v>
          </cell>
          <cell r="H3087">
            <v>0</v>
          </cell>
          <cell r="I3087">
            <v>0</v>
          </cell>
        </row>
        <row r="3088">
          <cell r="B3088">
            <v>536601</v>
          </cell>
          <cell r="C3088" t="str">
            <v>Marcas</v>
          </cell>
          <cell r="D3088">
            <v>0</v>
          </cell>
          <cell r="E3088">
            <v>0</v>
          </cell>
          <cell r="F3088">
            <v>0</v>
          </cell>
          <cell r="G3088">
            <v>0</v>
          </cell>
          <cell r="H3088">
            <v>0</v>
          </cell>
          <cell r="I3088">
            <v>0</v>
          </cell>
        </row>
        <row r="3089">
          <cell r="B3089">
            <v>536602</v>
          </cell>
          <cell r="C3089" t="str">
            <v>Patentes</v>
          </cell>
          <cell r="D3089">
            <v>0</v>
          </cell>
          <cell r="E3089">
            <v>0</v>
          </cell>
          <cell r="F3089">
            <v>0</v>
          </cell>
          <cell r="G3089">
            <v>0</v>
          </cell>
          <cell r="H3089">
            <v>0</v>
          </cell>
          <cell r="I3089">
            <v>0</v>
          </cell>
        </row>
        <row r="3090">
          <cell r="B3090">
            <v>536603</v>
          </cell>
          <cell r="C3090" t="str">
            <v>Concesiones y franquicias</v>
          </cell>
          <cell r="D3090">
            <v>0</v>
          </cell>
          <cell r="E3090">
            <v>0</v>
          </cell>
          <cell r="F3090">
            <v>0</v>
          </cell>
          <cell r="G3090">
            <v>0</v>
          </cell>
          <cell r="H3090">
            <v>0</v>
          </cell>
          <cell r="I3090">
            <v>0</v>
          </cell>
        </row>
        <row r="3091">
          <cell r="B3091">
            <v>536604</v>
          </cell>
          <cell r="C3091" t="str">
            <v>Derechos</v>
          </cell>
          <cell r="D3091">
            <v>0</v>
          </cell>
          <cell r="E3091">
            <v>0</v>
          </cell>
          <cell r="F3091">
            <v>0</v>
          </cell>
          <cell r="G3091">
            <v>0</v>
          </cell>
          <cell r="H3091">
            <v>0</v>
          </cell>
          <cell r="I3091">
            <v>0</v>
          </cell>
        </row>
        <row r="3092">
          <cell r="B3092">
            <v>536605</v>
          </cell>
          <cell r="C3092" t="str">
            <v>Licencias</v>
          </cell>
          <cell r="D3092">
            <v>0</v>
          </cell>
          <cell r="E3092">
            <v>0</v>
          </cell>
          <cell r="F3092">
            <v>0</v>
          </cell>
          <cell r="G3092">
            <v>0</v>
          </cell>
          <cell r="H3092">
            <v>0</v>
          </cell>
          <cell r="I3092">
            <v>0</v>
          </cell>
        </row>
        <row r="3093">
          <cell r="B3093">
            <v>536606</v>
          </cell>
          <cell r="C3093" t="str">
            <v>Softwares</v>
          </cell>
          <cell r="D3093">
            <v>0</v>
          </cell>
          <cell r="E3093">
            <v>0</v>
          </cell>
          <cell r="F3093">
            <v>0</v>
          </cell>
          <cell r="G3093">
            <v>0</v>
          </cell>
          <cell r="H3093">
            <v>0</v>
          </cell>
          <cell r="I3093">
            <v>0</v>
          </cell>
        </row>
        <row r="3094">
          <cell r="B3094">
            <v>536609</v>
          </cell>
          <cell r="C3094" t="str">
            <v>Activos intangibles en concesión</v>
          </cell>
          <cell r="D3094">
            <v>0</v>
          </cell>
          <cell r="E3094">
            <v>0</v>
          </cell>
          <cell r="F3094">
            <v>0</v>
          </cell>
          <cell r="G3094">
            <v>0</v>
          </cell>
          <cell r="H3094">
            <v>0</v>
          </cell>
          <cell r="I3094">
            <v>0</v>
          </cell>
        </row>
        <row r="3095">
          <cell r="B3095">
            <v>536690</v>
          </cell>
          <cell r="C3095" t="str">
            <v>Otros activos intangibles</v>
          </cell>
          <cell r="D3095">
            <v>0</v>
          </cell>
          <cell r="E3095">
            <v>0</v>
          </cell>
          <cell r="F3095">
            <v>0</v>
          </cell>
          <cell r="G3095">
            <v>0</v>
          </cell>
          <cell r="H3095">
            <v>0</v>
          </cell>
          <cell r="I3095">
            <v>0</v>
          </cell>
        </row>
        <row r="3096">
          <cell r="B3096">
            <v>536800</v>
          </cell>
          <cell r="C3096" t="str">
            <v>PROVISIÓN LITIGIOS Y DEMANDAS</v>
          </cell>
          <cell r="D3096">
            <v>0</v>
          </cell>
          <cell r="E3096">
            <v>220200078</v>
          </cell>
          <cell r="F3096">
            <v>0</v>
          </cell>
          <cell r="G3096">
            <v>220200078</v>
          </cell>
          <cell r="H3096">
            <v>0</v>
          </cell>
          <cell r="I3096">
            <v>220200078</v>
          </cell>
        </row>
        <row r="3097">
          <cell r="B3097">
            <v>536801</v>
          </cell>
          <cell r="C3097" t="str">
            <v>Civiles</v>
          </cell>
          <cell r="D3097">
            <v>0</v>
          </cell>
          <cell r="E3097">
            <v>0</v>
          </cell>
          <cell r="F3097">
            <v>0</v>
          </cell>
          <cell r="G3097">
            <v>0</v>
          </cell>
          <cell r="H3097">
            <v>0</v>
          </cell>
          <cell r="I3097">
            <v>0</v>
          </cell>
        </row>
        <row r="3098">
          <cell r="B3098">
            <v>536802</v>
          </cell>
          <cell r="C3098" t="str">
            <v>Penales</v>
          </cell>
          <cell r="D3098">
            <v>0</v>
          </cell>
          <cell r="E3098">
            <v>0</v>
          </cell>
          <cell r="F3098">
            <v>0</v>
          </cell>
          <cell r="G3098">
            <v>0</v>
          </cell>
          <cell r="H3098">
            <v>0</v>
          </cell>
          <cell r="I3098">
            <v>0</v>
          </cell>
        </row>
        <row r="3099">
          <cell r="B3099">
            <v>536803</v>
          </cell>
          <cell r="C3099" t="str">
            <v>Administrativas</v>
          </cell>
          <cell r="D3099">
            <v>0</v>
          </cell>
          <cell r="E3099">
            <v>220200078</v>
          </cell>
          <cell r="F3099">
            <v>0</v>
          </cell>
          <cell r="G3099">
            <v>220200078</v>
          </cell>
          <cell r="H3099">
            <v>0</v>
          </cell>
          <cell r="I3099">
            <v>220200078</v>
          </cell>
        </row>
        <row r="3100">
          <cell r="B3100">
            <v>536804</v>
          </cell>
          <cell r="C3100" t="str">
            <v>Obligaciones fiscales</v>
          </cell>
          <cell r="D3100">
            <v>0</v>
          </cell>
          <cell r="E3100">
            <v>0</v>
          </cell>
          <cell r="F3100">
            <v>0</v>
          </cell>
          <cell r="G3100">
            <v>0</v>
          </cell>
          <cell r="H3100">
            <v>0</v>
          </cell>
          <cell r="I3100">
            <v>0</v>
          </cell>
        </row>
        <row r="3101">
          <cell r="B3101">
            <v>536805</v>
          </cell>
          <cell r="C3101" t="str">
            <v>Laborales</v>
          </cell>
          <cell r="D3101">
            <v>0</v>
          </cell>
          <cell r="E3101">
            <v>0</v>
          </cell>
          <cell r="F3101">
            <v>0</v>
          </cell>
          <cell r="G3101">
            <v>0</v>
          </cell>
          <cell r="H3101">
            <v>0</v>
          </cell>
          <cell r="I3101">
            <v>0</v>
          </cell>
        </row>
        <row r="3102">
          <cell r="B3102">
            <v>536890</v>
          </cell>
          <cell r="C3102" t="str">
            <v>Otros litigios y demandas</v>
          </cell>
          <cell r="D3102">
            <v>0</v>
          </cell>
          <cell r="E3102">
            <v>0</v>
          </cell>
          <cell r="F3102">
            <v>0</v>
          </cell>
          <cell r="G3102">
            <v>0</v>
          </cell>
          <cell r="H3102">
            <v>0</v>
          </cell>
          <cell r="I3102">
            <v>0</v>
          </cell>
        </row>
        <row r="3103">
          <cell r="B3103">
            <v>536900</v>
          </cell>
          <cell r="C3103" t="str">
            <v>PROVISIÓN POR GARANTÍAS</v>
          </cell>
          <cell r="D3103">
            <v>0</v>
          </cell>
          <cell r="E3103">
            <v>0</v>
          </cell>
          <cell r="F3103">
            <v>0</v>
          </cell>
          <cell r="G3103">
            <v>0</v>
          </cell>
          <cell r="H3103">
            <v>0</v>
          </cell>
          <cell r="I3103">
            <v>0</v>
          </cell>
        </row>
        <row r="3104">
          <cell r="B3104">
            <v>536901</v>
          </cell>
          <cell r="C3104" t="str">
            <v>Garantías contractuales</v>
          </cell>
          <cell r="D3104">
            <v>0</v>
          </cell>
          <cell r="E3104">
            <v>0</v>
          </cell>
          <cell r="F3104">
            <v>0</v>
          </cell>
          <cell r="G3104">
            <v>0</v>
          </cell>
          <cell r="H3104">
            <v>0</v>
          </cell>
          <cell r="I3104">
            <v>0</v>
          </cell>
        </row>
        <row r="3105">
          <cell r="B3105">
            <v>536902</v>
          </cell>
          <cell r="C3105" t="str">
            <v>Garantías contractuales - Concesiones</v>
          </cell>
          <cell r="D3105">
            <v>0</v>
          </cell>
          <cell r="E3105">
            <v>0</v>
          </cell>
          <cell r="F3105">
            <v>0</v>
          </cell>
          <cell r="G3105">
            <v>0</v>
          </cell>
          <cell r="H3105">
            <v>0</v>
          </cell>
          <cell r="I3105">
            <v>0</v>
          </cell>
        </row>
        <row r="3106">
          <cell r="B3106">
            <v>536904</v>
          </cell>
          <cell r="C3106" t="str">
            <v>Estimación técnica del riesgo de garantías otorgadas - FNG</v>
          </cell>
          <cell r="D3106">
            <v>0</v>
          </cell>
          <cell r="E3106">
            <v>0</v>
          </cell>
          <cell r="F3106">
            <v>0</v>
          </cell>
          <cell r="G3106">
            <v>0</v>
          </cell>
          <cell r="H3106">
            <v>0</v>
          </cell>
          <cell r="I3106">
            <v>0</v>
          </cell>
        </row>
        <row r="3107">
          <cell r="B3107">
            <v>537300</v>
          </cell>
          <cell r="C3107" t="str">
            <v>PROVISIONES DIVERSAS</v>
          </cell>
          <cell r="D3107">
            <v>0</v>
          </cell>
          <cell r="E3107">
            <v>0</v>
          </cell>
          <cell r="F3107">
            <v>0</v>
          </cell>
          <cell r="G3107">
            <v>0</v>
          </cell>
          <cell r="H3107">
            <v>0</v>
          </cell>
          <cell r="I3107">
            <v>0</v>
          </cell>
        </row>
        <row r="3108">
          <cell r="B3108">
            <v>537301</v>
          </cell>
          <cell r="C3108" t="str">
            <v>Devolución de bienes aprehendidos o incautados</v>
          </cell>
          <cell r="D3108">
            <v>0</v>
          </cell>
          <cell r="E3108">
            <v>0</v>
          </cell>
          <cell r="F3108">
            <v>0</v>
          </cell>
          <cell r="G3108">
            <v>0</v>
          </cell>
          <cell r="H3108">
            <v>0</v>
          </cell>
          <cell r="I3108">
            <v>0</v>
          </cell>
        </row>
        <row r="3109">
          <cell r="B3109">
            <v>537302</v>
          </cell>
          <cell r="C3109" t="str">
            <v>Mecanismos alternativos de solución de conflictos</v>
          </cell>
          <cell r="D3109">
            <v>0</v>
          </cell>
          <cell r="E3109">
            <v>0</v>
          </cell>
          <cell r="F3109">
            <v>0</v>
          </cell>
          <cell r="G3109">
            <v>0</v>
          </cell>
          <cell r="H3109">
            <v>0</v>
          </cell>
          <cell r="I3109">
            <v>0</v>
          </cell>
        </row>
        <row r="3110">
          <cell r="B3110">
            <v>537303</v>
          </cell>
          <cell r="C3110" t="str">
            <v>Reserva técnica para el pago de premios</v>
          </cell>
          <cell r="D3110">
            <v>0</v>
          </cell>
          <cell r="E3110">
            <v>0</v>
          </cell>
          <cell r="F3110">
            <v>0</v>
          </cell>
          <cell r="G3110">
            <v>0</v>
          </cell>
          <cell r="H3110">
            <v>0</v>
          </cell>
          <cell r="I3110">
            <v>0</v>
          </cell>
        </row>
        <row r="3111">
          <cell r="B3111">
            <v>537304</v>
          </cell>
          <cell r="C3111" t="str">
            <v>Obligaciones implícitas</v>
          </cell>
          <cell r="D3111">
            <v>0</v>
          </cell>
          <cell r="E3111">
            <v>0</v>
          </cell>
          <cell r="F3111">
            <v>0</v>
          </cell>
          <cell r="G3111">
            <v>0</v>
          </cell>
          <cell r="H3111">
            <v>0</v>
          </cell>
          <cell r="I3111">
            <v>0</v>
          </cell>
        </row>
        <row r="3112">
          <cell r="B3112">
            <v>537305</v>
          </cell>
          <cell r="C3112" t="str">
            <v>Contratos onerosos</v>
          </cell>
          <cell r="D3112">
            <v>0</v>
          </cell>
          <cell r="E3112">
            <v>0</v>
          </cell>
          <cell r="F3112">
            <v>0</v>
          </cell>
          <cell r="G3112">
            <v>0</v>
          </cell>
          <cell r="H3112">
            <v>0</v>
          </cell>
          <cell r="I3112">
            <v>0</v>
          </cell>
        </row>
        <row r="3113">
          <cell r="B3113">
            <v>537306</v>
          </cell>
          <cell r="C3113" t="str">
            <v>Reestructuraciones</v>
          </cell>
          <cell r="D3113">
            <v>0</v>
          </cell>
          <cell r="E3113">
            <v>0</v>
          </cell>
          <cell r="F3113">
            <v>0</v>
          </cell>
          <cell r="G3113">
            <v>0</v>
          </cell>
          <cell r="H3113">
            <v>0</v>
          </cell>
          <cell r="I3113">
            <v>0</v>
          </cell>
        </row>
        <row r="3114">
          <cell r="B3114">
            <v>537307</v>
          </cell>
          <cell r="C3114" t="str">
            <v>Desmantelamientos</v>
          </cell>
          <cell r="D3114">
            <v>0</v>
          </cell>
          <cell r="E3114">
            <v>0</v>
          </cell>
          <cell r="F3114">
            <v>0</v>
          </cell>
          <cell r="G3114">
            <v>0</v>
          </cell>
          <cell r="H3114">
            <v>0</v>
          </cell>
          <cell r="I3114">
            <v>0</v>
          </cell>
        </row>
        <row r="3115">
          <cell r="B3115">
            <v>537308</v>
          </cell>
          <cell r="C3115" t="str">
            <v>Obligaciones originadas por inversiones en entidades en liquidación</v>
          </cell>
          <cell r="D3115">
            <v>0</v>
          </cell>
          <cell r="E3115">
            <v>0</v>
          </cell>
          <cell r="F3115">
            <v>0</v>
          </cell>
          <cell r="G3115">
            <v>0</v>
          </cell>
          <cell r="H3115">
            <v>0</v>
          </cell>
          <cell r="I3115">
            <v>0</v>
          </cell>
        </row>
        <row r="3116">
          <cell r="B3116">
            <v>537313</v>
          </cell>
          <cell r="C3116" t="str">
            <v>Concurrencia para el pago de pensiones</v>
          </cell>
          <cell r="D3116">
            <v>0</v>
          </cell>
          <cell r="E3116">
            <v>0</v>
          </cell>
          <cell r="F3116">
            <v>0</v>
          </cell>
          <cell r="G3116">
            <v>0</v>
          </cell>
          <cell r="H3116">
            <v>0</v>
          </cell>
          <cell r="I3116">
            <v>0</v>
          </cell>
        </row>
        <row r="3117">
          <cell r="B3117">
            <v>537390</v>
          </cell>
          <cell r="C3117" t="str">
            <v>Otras provisiones diversas</v>
          </cell>
          <cell r="D3117">
            <v>0</v>
          </cell>
          <cell r="E3117">
            <v>0</v>
          </cell>
          <cell r="F3117">
            <v>0</v>
          </cell>
          <cell r="G3117">
            <v>0</v>
          </cell>
          <cell r="H3117">
            <v>0</v>
          </cell>
          <cell r="I3117">
            <v>0</v>
          </cell>
        </row>
        <row r="3118">
          <cell r="B3118">
            <v>537400</v>
          </cell>
          <cell r="C3118" t="str">
            <v>DETERIORO DE BIENES DE USO PÚBLICO</v>
          </cell>
          <cell r="D3118">
            <v>0</v>
          </cell>
          <cell r="E3118">
            <v>0</v>
          </cell>
          <cell r="F3118">
            <v>0</v>
          </cell>
          <cell r="G3118">
            <v>0</v>
          </cell>
          <cell r="H3118">
            <v>0</v>
          </cell>
          <cell r="I3118">
            <v>0</v>
          </cell>
        </row>
        <row r="3119">
          <cell r="B3119">
            <v>537401</v>
          </cell>
          <cell r="C3119" t="str">
            <v>Red carretera</v>
          </cell>
          <cell r="D3119">
            <v>0</v>
          </cell>
          <cell r="E3119">
            <v>0</v>
          </cell>
          <cell r="F3119">
            <v>0</v>
          </cell>
          <cell r="G3119">
            <v>0</v>
          </cell>
          <cell r="H3119">
            <v>0</v>
          </cell>
          <cell r="I3119">
            <v>0</v>
          </cell>
        </row>
        <row r="3120">
          <cell r="B3120">
            <v>537404</v>
          </cell>
          <cell r="C3120" t="str">
            <v>Plazas públicas</v>
          </cell>
          <cell r="D3120">
            <v>0</v>
          </cell>
          <cell r="E3120">
            <v>0</v>
          </cell>
          <cell r="F3120">
            <v>0</v>
          </cell>
          <cell r="G3120">
            <v>0</v>
          </cell>
          <cell r="H3120">
            <v>0</v>
          </cell>
          <cell r="I3120">
            <v>0</v>
          </cell>
        </row>
        <row r="3121">
          <cell r="B3121">
            <v>537405</v>
          </cell>
          <cell r="C3121" t="str">
            <v>Parques recreacionales</v>
          </cell>
          <cell r="D3121">
            <v>0</v>
          </cell>
          <cell r="E3121">
            <v>0</v>
          </cell>
          <cell r="F3121">
            <v>0</v>
          </cell>
          <cell r="G3121">
            <v>0</v>
          </cell>
          <cell r="H3121">
            <v>0</v>
          </cell>
          <cell r="I3121">
            <v>0</v>
          </cell>
        </row>
        <row r="3122">
          <cell r="B3122">
            <v>537406</v>
          </cell>
          <cell r="C3122" t="str">
            <v>Red férrea</v>
          </cell>
          <cell r="D3122">
            <v>0</v>
          </cell>
          <cell r="E3122">
            <v>0</v>
          </cell>
          <cell r="F3122">
            <v>0</v>
          </cell>
          <cell r="G3122">
            <v>0</v>
          </cell>
          <cell r="H3122">
            <v>0</v>
          </cell>
          <cell r="I3122">
            <v>0</v>
          </cell>
        </row>
        <row r="3123">
          <cell r="B3123">
            <v>537407</v>
          </cell>
          <cell r="C3123" t="str">
            <v>Red fluvial</v>
          </cell>
          <cell r="D3123">
            <v>0</v>
          </cell>
          <cell r="E3123">
            <v>0</v>
          </cell>
          <cell r="F3123">
            <v>0</v>
          </cell>
          <cell r="G3123">
            <v>0</v>
          </cell>
          <cell r="H3123">
            <v>0</v>
          </cell>
          <cell r="I3123">
            <v>0</v>
          </cell>
        </row>
        <row r="3124">
          <cell r="B3124">
            <v>537408</v>
          </cell>
          <cell r="C3124" t="str">
            <v>Red marítima</v>
          </cell>
          <cell r="D3124">
            <v>0</v>
          </cell>
          <cell r="E3124">
            <v>0</v>
          </cell>
          <cell r="F3124">
            <v>0</v>
          </cell>
          <cell r="G3124">
            <v>0</v>
          </cell>
          <cell r="H3124">
            <v>0</v>
          </cell>
          <cell r="I3124">
            <v>0</v>
          </cell>
        </row>
        <row r="3125">
          <cell r="B3125">
            <v>537409</v>
          </cell>
          <cell r="C3125" t="str">
            <v>Red aeroportuaria</v>
          </cell>
          <cell r="D3125">
            <v>0</v>
          </cell>
          <cell r="E3125">
            <v>0</v>
          </cell>
          <cell r="F3125">
            <v>0</v>
          </cell>
          <cell r="G3125">
            <v>0</v>
          </cell>
          <cell r="H3125">
            <v>0</v>
          </cell>
          <cell r="I3125">
            <v>0</v>
          </cell>
        </row>
        <row r="3126">
          <cell r="B3126">
            <v>537410</v>
          </cell>
          <cell r="C3126" t="str">
            <v>Bibliotecas</v>
          </cell>
          <cell r="D3126">
            <v>0</v>
          </cell>
          <cell r="E3126">
            <v>0</v>
          </cell>
          <cell r="F3126">
            <v>0</v>
          </cell>
          <cell r="G3126">
            <v>0</v>
          </cell>
          <cell r="H3126">
            <v>0</v>
          </cell>
          <cell r="I3126">
            <v>0</v>
          </cell>
        </row>
        <row r="3127">
          <cell r="B3127">
            <v>537411</v>
          </cell>
          <cell r="C3127" t="str">
            <v>Hemerotecas</v>
          </cell>
          <cell r="D3127">
            <v>0</v>
          </cell>
          <cell r="E3127">
            <v>0</v>
          </cell>
          <cell r="F3127">
            <v>0</v>
          </cell>
          <cell r="G3127">
            <v>0</v>
          </cell>
          <cell r="H3127">
            <v>0</v>
          </cell>
          <cell r="I3127">
            <v>0</v>
          </cell>
        </row>
        <row r="3128">
          <cell r="B3128">
            <v>537412</v>
          </cell>
          <cell r="C3128" t="str">
            <v>Edificaciones</v>
          </cell>
          <cell r="D3128">
            <v>0</v>
          </cell>
          <cell r="E3128">
            <v>0</v>
          </cell>
          <cell r="F3128">
            <v>0</v>
          </cell>
          <cell r="G3128">
            <v>0</v>
          </cell>
          <cell r="H3128">
            <v>0</v>
          </cell>
          <cell r="I3128">
            <v>0</v>
          </cell>
        </row>
        <row r="3129">
          <cell r="B3129">
            <v>537413</v>
          </cell>
          <cell r="C3129" t="str">
            <v>Bienes de uso público representados en bienes de arte y cultura</v>
          </cell>
          <cell r="D3129">
            <v>0</v>
          </cell>
          <cell r="E3129">
            <v>0</v>
          </cell>
          <cell r="F3129">
            <v>0</v>
          </cell>
          <cell r="G3129">
            <v>0</v>
          </cell>
          <cell r="H3129">
            <v>0</v>
          </cell>
          <cell r="I3129">
            <v>0</v>
          </cell>
        </row>
        <row r="3130">
          <cell r="B3130">
            <v>537414</v>
          </cell>
          <cell r="C3130" t="str">
            <v>Terrenos</v>
          </cell>
          <cell r="D3130">
            <v>0</v>
          </cell>
          <cell r="E3130">
            <v>0</v>
          </cell>
          <cell r="F3130">
            <v>0</v>
          </cell>
          <cell r="G3130">
            <v>0</v>
          </cell>
          <cell r="H3130">
            <v>0</v>
          </cell>
          <cell r="I3130">
            <v>0</v>
          </cell>
        </row>
        <row r="3131">
          <cell r="B3131">
            <v>537490</v>
          </cell>
          <cell r="C3131" t="str">
            <v>Otros bienes de uso público</v>
          </cell>
          <cell r="D3131">
            <v>0</v>
          </cell>
          <cell r="E3131">
            <v>0</v>
          </cell>
          <cell r="F3131">
            <v>0</v>
          </cell>
          <cell r="G3131">
            <v>0</v>
          </cell>
          <cell r="H3131">
            <v>0</v>
          </cell>
          <cell r="I3131">
            <v>0</v>
          </cell>
        </row>
        <row r="3132">
          <cell r="B3132">
            <v>537500</v>
          </cell>
          <cell r="C3132" t="str">
            <v>DEPRECIACIÓN DE BIENES DE USO PÚBLICO EN SERVICIO - CONCESIONES</v>
          </cell>
          <cell r="D3132">
            <v>0</v>
          </cell>
          <cell r="E3132">
            <v>5530855354.5</v>
          </cell>
          <cell r="F3132">
            <v>0</v>
          </cell>
          <cell r="G3132">
            <v>5530855354.5</v>
          </cell>
          <cell r="H3132">
            <v>0</v>
          </cell>
          <cell r="I3132">
            <v>5530855354.5</v>
          </cell>
        </row>
        <row r="3133">
          <cell r="B3133">
            <v>537590</v>
          </cell>
          <cell r="C3133" t="str">
            <v>Otros bienes de uso publico en servicio concesiones</v>
          </cell>
          <cell r="D3133">
            <v>0</v>
          </cell>
          <cell r="E3133">
            <v>5530855354.5</v>
          </cell>
          <cell r="F3133">
            <v>0</v>
          </cell>
          <cell r="G3133">
            <v>5530855354.5</v>
          </cell>
          <cell r="H3133">
            <v>0</v>
          </cell>
          <cell r="I3133">
            <v>5530855354.5</v>
          </cell>
        </row>
        <row r="3134">
          <cell r="B3134">
            <v>540000</v>
          </cell>
          <cell r="C3134" t="str">
            <v>TRANSFERENCIAS Y SUBVENCIONES</v>
          </cell>
          <cell r="D3134">
            <v>0</v>
          </cell>
          <cell r="E3134">
            <v>26894692</v>
          </cell>
          <cell r="F3134">
            <v>0</v>
          </cell>
          <cell r="G3134">
            <v>26894692</v>
          </cell>
          <cell r="H3134">
            <v>0</v>
          </cell>
          <cell r="I3134">
            <v>26894692</v>
          </cell>
        </row>
        <row r="3135">
          <cell r="B3135">
            <v>540800</v>
          </cell>
          <cell r="C3135" t="str">
            <v>SISTEMA GENERAL DE PARTICIPACIONES</v>
          </cell>
          <cell r="D3135">
            <v>0</v>
          </cell>
          <cell r="E3135">
            <v>0</v>
          </cell>
          <cell r="F3135">
            <v>0</v>
          </cell>
          <cell r="G3135">
            <v>0</v>
          </cell>
          <cell r="H3135">
            <v>0</v>
          </cell>
          <cell r="I3135">
            <v>0</v>
          </cell>
        </row>
        <row r="3136">
          <cell r="B3136">
            <v>540817</v>
          </cell>
          <cell r="C3136" t="str">
            <v>Participación para salud</v>
          </cell>
          <cell r="D3136">
            <v>0</v>
          </cell>
          <cell r="E3136">
            <v>0</v>
          </cell>
          <cell r="F3136">
            <v>0</v>
          </cell>
          <cell r="G3136">
            <v>0</v>
          </cell>
          <cell r="H3136">
            <v>0</v>
          </cell>
          <cell r="I3136">
            <v>0</v>
          </cell>
        </row>
        <row r="3137">
          <cell r="B3137">
            <v>540818</v>
          </cell>
          <cell r="C3137" t="str">
            <v>Participación para educación</v>
          </cell>
          <cell r="D3137">
            <v>0</v>
          </cell>
          <cell r="E3137">
            <v>0</v>
          </cell>
          <cell r="F3137">
            <v>0</v>
          </cell>
          <cell r="G3137">
            <v>0</v>
          </cell>
          <cell r="H3137">
            <v>0</v>
          </cell>
          <cell r="I3137">
            <v>0</v>
          </cell>
        </row>
        <row r="3138">
          <cell r="B3138">
            <v>540819</v>
          </cell>
          <cell r="C3138" t="str">
            <v>Participación para propósito general</v>
          </cell>
          <cell r="D3138">
            <v>0</v>
          </cell>
          <cell r="E3138">
            <v>0</v>
          </cell>
          <cell r="F3138">
            <v>0</v>
          </cell>
          <cell r="G3138">
            <v>0</v>
          </cell>
          <cell r="H3138">
            <v>0</v>
          </cell>
          <cell r="I3138">
            <v>0</v>
          </cell>
        </row>
        <row r="3139">
          <cell r="B3139">
            <v>540820</v>
          </cell>
          <cell r="C3139" t="str">
            <v>Participación para pensiones - Fondo Nacional de Pensiones de las Entidades Territoriales</v>
          </cell>
          <cell r="D3139">
            <v>0</v>
          </cell>
          <cell r="E3139">
            <v>0</v>
          </cell>
          <cell r="F3139">
            <v>0</v>
          </cell>
          <cell r="G3139">
            <v>0</v>
          </cell>
          <cell r="H3139">
            <v>0</v>
          </cell>
          <cell r="I3139">
            <v>0</v>
          </cell>
        </row>
        <row r="3140">
          <cell r="B3140">
            <v>540821</v>
          </cell>
          <cell r="C3140" t="str">
            <v>Programas de alimentación escolar</v>
          </cell>
          <cell r="D3140">
            <v>0</v>
          </cell>
          <cell r="E3140">
            <v>0</v>
          </cell>
          <cell r="F3140">
            <v>0</v>
          </cell>
          <cell r="G3140">
            <v>0</v>
          </cell>
          <cell r="H3140">
            <v>0</v>
          </cell>
          <cell r="I3140">
            <v>0</v>
          </cell>
        </row>
        <row r="3141">
          <cell r="B3141">
            <v>540822</v>
          </cell>
          <cell r="C3141" t="str">
            <v>Municipios y distritos con ribera sobre el Río Grande de la Magdalena</v>
          </cell>
          <cell r="D3141">
            <v>0</v>
          </cell>
          <cell r="E3141">
            <v>0</v>
          </cell>
          <cell r="F3141">
            <v>0</v>
          </cell>
          <cell r="G3141">
            <v>0</v>
          </cell>
          <cell r="H3141">
            <v>0</v>
          </cell>
          <cell r="I3141">
            <v>0</v>
          </cell>
        </row>
        <row r="3142">
          <cell r="B3142">
            <v>540823</v>
          </cell>
          <cell r="C3142" t="str">
            <v>Resguardos indígenas</v>
          </cell>
          <cell r="D3142">
            <v>0</v>
          </cell>
          <cell r="E3142">
            <v>0</v>
          </cell>
          <cell r="F3142">
            <v>0</v>
          </cell>
          <cell r="G3142">
            <v>0</v>
          </cell>
          <cell r="H3142">
            <v>0</v>
          </cell>
          <cell r="I3142">
            <v>0</v>
          </cell>
        </row>
        <row r="3143">
          <cell r="B3143">
            <v>540824</v>
          </cell>
          <cell r="C3143" t="str">
            <v>Participación para agua potable y saneamiento básico</v>
          </cell>
          <cell r="D3143">
            <v>0</v>
          </cell>
          <cell r="E3143">
            <v>0</v>
          </cell>
          <cell r="F3143">
            <v>0</v>
          </cell>
          <cell r="G3143">
            <v>0</v>
          </cell>
          <cell r="H3143">
            <v>0</v>
          </cell>
          <cell r="I3143">
            <v>0</v>
          </cell>
        </row>
        <row r="3144">
          <cell r="B3144">
            <v>540825</v>
          </cell>
          <cell r="C3144" t="str">
            <v>Atención integral a la primera infancia</v>
          </cell>
          <cell r="D3144">
            <v>0</v>
          </cell>
          <cell r="E3144">
            <v>0</v>
          </cell>
          <cell r="F3144">
            <v>0</v>
          </cell>
          <cell r="G3144">
            <v>0</v>
          </cell>
          <cell r="H3144">
            <v>0</v>
          </cell>
          <cell r="I3144">
            <v>0</v>
          </cell>
        </row>
        <row r="3145">
          <cell r="B3145">
            <v>541300</v>
          </cell>
          <cell r="C3145" t="str">
            <v>SISTEMA GENERAL DE REGALÍAS</v>
          </cell>
          <cell r="D3145">
            <v>0</v>
          </cell>
          <cell r="E3145">
            <v>0</v>
          </cell>
          <cell r="F3145">
            <v>0</v>
          </cell>
          <cell r="G3145">
            <v>0</v>
          </cell>
          <cell r="H3145">
            <v>0</v>
          </cell>
          <cell r="I3145">
            <v>0</v>
          </cell>
        </row>
        <row r="3146">
          <cell r="B3146">
            <v>541301</v>
          </cell>
          <cell r="C3146" t="str">
            <v>Asignaciones directas</v>
          </cell>
          <cell r="D3146">
            <v>0</v>
          </cell>
          <cell r="E3146">
            <v>0</v>
          </cell>
          <cell r="F3146">
            <v>0</v>
          </cell>
          <cell r="G3146">
            <v>0</v>
          </cell>
          <cell r="H3146">
            <v>0</v>
          </cell>
          <cell r="I3146">
            <v>0</v>
          </cell>
        </row>
        <row r="3147">
          <cell r="B3147">
            <v>541302</v>
          </cell>
          <cell r="C3147" t="str">
            <v>Para proyectos de ciencia, tecnología e innovación</v>
          </cell>
          <cell r="D3147">
            <v>0</v>
          </cell>
          <cell r="E3147">
            <v>0</v>
          </cell>
          <cell r="F3147">
            <v>0</v>
          </cell>
          <cell r="G3147">
            <v>0</v>
          </cell>
          <cell r="H3147">
            <v>0</v>
          </cell>
          <cell r="I3147">
            <v>0</v>
          </cell>
        </row>
        <row r="3148">
          <cell r="B3148">
            <v>541303</v>
          </cell>
          <cell r="C3148" t="str">
            <v>Para proyectos de desarrollo regional</v>
          </cell>
          <cell r="D3148">
            <v>0</v>
          </cell>
          <cell r="E3148">
            <v>0</v>
          </cell>
          <cell r="F3148">
            <v>0</v>
          </cell>
          <cell r="G3148">
            <v>0</v>
          </cell>
          <cell r="H3148">
            <v>0</v>
          </cell>
          <cell r="I3148">
            <v>0</v>
          </cell>
        </row>
        <row r="3149">
          <cell r="B3149">
            <v>541304</v>
          </cell>
          <cell r="C3149" t="str">
            <v>Para proyectos de compensación regional</v>
          </cell>
          <cell r="D3149">
            <v>0</v>
          </cell>
          <cell r="E3149">
            <v>0</v>
          </cell>
          <cell r="F3149">
            <v>0</v>
          </cell>
          <cell r="G3149">
            <v>0</v>
          </cell>
          <cell r="H3149">
            <v>0</v>
          </cell>
          <cell r="I3149">
            <v>0</v>
          </cell>
        </row>
        <row r="3150">
          <cell r="B3150">
            <v>541305</v>
          </cell>
          <cell r="C3150" t="str">
            <v>Para ahorro pensional territorial</v>
          </cell>
          <cell r="D3150">
            <v>0</v>
          </cell>
          <cell r="E3150">
            <v>0</v>
          </cell>
          <cell r="F3150">
            <v>0</v>
          </cell>
          <cell r="G3150">
            <v>0</v>
          </cell>
          <cell r="H3150">
            <v>0</v>
          </cell>
          <cell r="I3150">
            <v>0</v>
          </cell>
        </row>
        <row r="3151">
          <cell r="B3151">
            <v>541306</v>
          </cell>
          <cell r="C3151" t="str">
            <v>Para proyectos de inversión de los municipios ribereños del Río Grande de la Magdalena y Canal del Dique</v>
          </cell>
          <cell r="D3151">
            <v>0</v>
          </cell>
          <cell r="E3151">
            <v>0</v>
          </cell>
          <cell r="F3151">
            <v>0</v>
          </cell>
          <cell r="G3151">
            <v>0</v>
          </cell>
          <cell r="H3151">
            <v>0</v>
          </cell>
          <cell r="I3151">
            <v>0</v>
          </cell>
        </row>
        <row r="3152">
          <cell r="B3152">
            <v>541307</v>
          </cell>
          <cell r="C3152" t="str">
            <v>Para fiscalización del Sistema General de Regalías</v>
          </cell>
          <cell r="D3152">
            <v>0</v>
          </cell>
          <cell r="E3152">
            <v>0</v>
          </cell>
          <cell r="F3152">
            <v>0</v>
          </cell>
          <cell r="G3152">
            <v>0</v>
          </cell>
          <cell r="H3152">
            <v>0</v>
          </cell>
          <cell r="I3152">
            <v>0</v>
          </cell>
        </row>
        <row r="3153">
          <cell r="B3153">
            <v>541308</v>
          </cell>
          <cell r="C3153" t="str">
            <v>Para monitoreo, seguimiento, control y evaluación del Sistema General de Regalías</v>
          </cell>
          <cell r="D3153">
            <v>0</v>
          </cell>
          <cell r="E3153">
            <v>0</v>
          </cell>
          <cell r="F3153">
            <v>0</v>
          </cell>
          <cell r="G3153">
            <v>0</v>
          </cell>
          <cell r="H3153">
            <v>0</v>
          </cell>
          <cell r="I3153">
            <v>0</v>
          </cell>
        </row>
        <row r="3154">
          <cell r="B3154">
            <v>541309</v>
          </cell>
          <cell r="C3154" t="str">
            <v>Para funcionamiento del Sistema General de Regalías</v>
          </cell>
          <cell r="D3154">
            <v>0</v>
          </cell>
          <cell r="E3154">
            <v>0</v>
          </cell>
          <cell r="F3154">
            <v>0</v>
          </cell>
          <cell r="G3154">
            <v>0</v>
          </cell>
          <cell r="H3154">
            <v>0</v>
          </cell>
          <cell r="I3154">
            <v>0</v>
          </cell>
        </row>
        <row r="3155">
          <cell r="B3155">
            <v>541310</v>
          </cell>
          <cell r="C3155" t="str">
            <v>Asignación para la paz</v>
          </cell>
          <cell r="D3155">
            <v>0</v>
          </cell>
          <cell r="E3155">
            <v>0</v>
          </cell>
          <cell r="F3155">
            <v>0</v>
          </cell>
          <cell r="G3155">
            <v>0</v>
          </cell>
          <cell r="H3155">
            <v>0</v>
          </cell>
          <cell r="I3155">
            <v>0</v>
          </cell>
        </row>
        <row r="3156">
          <cell r="B3156">
            <v>541390</v>
          </cell>
          <cell r="C3156" t="str">
            <v>Otras transferencias del Sistema General de Regalías</v>
          </cell>
          <cell r="D3156">
            <v>0</v>
          </cell>
          <cell r="E3156">
            <v>0</v>
          </cell>
          <cell r="F3156">
            <v>0</v>
          </cell>
          <cell r="G3156">
            <v>0</v>
          </cell>
          <cell r="H3156">
            <v>0</v>
          </cell>
          <cell r="I3156">
            <v>0</v>
          </cell>
        </row>
        <row r="3157">
          <cell r="B3157">
            <v>542100</v>
          </cell>
          <cell r="C3157" t="str">
            <v>SISTEMA GENERAL DE SEGURIDAD SOCIAL EN SALUD</v>
          </cell>
          <cell r="D3157">
            <v>0</v>
          </cell>
          <cell r="E3157">
            <v>0</v>
          </cell>
          <cell r="F3157">
            <v>0</v>
          </cell>
          <cell r="G3157">
            <v>0</v>
          </cell>
          <cell r="H3157">
            <v>0</v>
          </cell>
          <cell r="I3157">
            <v>0</v>
          </cell>
        </row>
        <row r="3158">
          <cell r="B3158">
            <v>542104</v>
          </cell>
          <cell r="C3158" t="str">
            <v>Recursos para la financiación del Sistema General de Seguridad Social en Salud</v>
          </cell>
          <cell r="D3158">
            <v>0</v>
          </cell>
          <cell r="E3158">
            <v>0</v>
          </cell>
          <cell r="F3158">
            <v>0</v>
          </cell>
          <cell r="G3158">
            <v>0</v>
          </cell>
          <cell r="H3158">
            <v>0</v>
          </cell>
          <cell r="I3158">
            <v>0</v>
          </cell>
        </row>
        <row r="3159">
          <cell r="B3159">
            <v>542300</v>
          </cell>
          <cell r="C3159" t="str">
            <v>OTRAS TRANSFERENCIAS</v>
          </cell>
          <cell r="D3159">
            <v>0</v>
          </cell>
          <cell r="E3159">
            <v>0</v>
          </cell>
          <cell r="F3159">
            <v>0</v>
          </cell>
          <cell r="G3159">
            <v>0</v>
          </cell>
          <cell r="H3159">
            <v>0</v>
          </cell>
          <cell r="I3159">
            <v>0</v>
          </cell>
        </row>
        <row r="3160">
          <cell r="B3160">
            <v>542301</v>
          </cell>
          <cell r="C3160" t="str">
            <v>Para pago de pensiones y/o cesantías</v>
          </cell>
          <cell r="D3160">
            <v>0</v>
          </cell>
          <cell r="E3160">
            <v>0</v>
          </cell>
          <cell r="F3160">
            <v>0</v>
          </cell>
          <cell r="G3160">
            <v>0</v>
          </cell>
          <cell r="H3160">
            <v>0</v>
          </cell>
          <cell r="I3160">
            <v>0</v>
          </cell>
        </row>
        <row r="3161">
          <cell r="B3161">
            <v>542302</v>
          </cell>
          <cell r="C3161" t="str">
            <v>Para proyectos de inversión</v>
          </cell>
          <cell r="D3161">
            <v>0</v>
          </cell>
          <cell r="E3161">
            <v>0</v>
          </cell>
          <cell r="F3161">
            <v>0</v>
          </cell>
          <cell r="G3161">
            <v>0</v>
          </cell>
          <cell r="H3161">
            <v>0</v>
          </cell>
          <cell r="I3161">
            <v>0</v>
          </cell>
        </row>
        <row r="3162">
          <cell r="B3162">
            <v>542303</v>
          </cell>
          <cell r="C3162" t="str">
            <v>Para gastos de funcionamiento</v>
          </cell>
          <cell r="D3162">
            <v>0</v>
          </cell>
          <cell r="E3162">
            <v>0</v>
          </cell>
          <cell r="F3162">
            <v>0</v>
          </cell>
          <cell r="G3162">
            <v>0</v>
          </cell>
          <cell r="H3162">
            <v>0</v>
          </cell>
          <cell r="I3162">
            <v>0</v>
          </cell>
        </row>
        <row r="3163">
          <cell r="B3163">
            <v>542304</v>
          </cell>
          <cell r="C3163" t="str">
            <v>Para programas de salud</v>
          </cell>
          <cell r="D3163">
            <v>0</v>
          </cell>
          <cell r="E3163">
            <v>0</v>
          </cell>
          <cell r="F3163">
            <v>0</v>
          </cell>
          <cell r="G3163">
            <v>0</v>
          </cell>
          <cell r="H3163">
            <v>0</v>
          </cell>
          <cell r="I3163">
            <v>0</v>
          </cell>
        </row>
        <row r="3164">
          <cell r="B3164">
            <v>542305</v>
          </cell>
          <cell r="C3164" t="str">
            <v>Para programas de educación</v>
          </cell>
          <cell r="D3164">
            <v>0</v>
          </cell>
          <cell r="E3164">
            <v>0</v>
          </cell>
          <cell r="F3164">
            <v>0</v>
          </cell>
          <cell r="G3164">
            <v>0</v>
          </cell>
          <cell r="H3164">
            <v>0</v>
          </cell>
          <cell r="I3164">
            <v>0</v>
          </cell>
        </row>
        <row r="3165">
          <cell r="B3165">
            <v>542306</v>
          </cell>
          <cell r="C3165" t="str">
            <v>Transferencia por condonación de deudas</v>
          </cell>
          <cell r="D3165">
            <v>0</v>
          </cell>
          <cell r="E3165">
            <v>0</v>
          </cell>
          <cell r="F3165">
            <v>0</v>
          </cell>
          <cell r="G3165">
            <v>0</v>
          </cell>
          <cell r="H3165">
            <v>0</v>
          </cell>
          <cell r="I3165">
            <v>0</v>
          </cell>
        </row>
        <row r="3166">
          <cell r="B3166">
            <v>542307</v>
          </cell>
          <cell r="C3166" t="str">
            <v>Bienes entregados sin contraprestación</v>
          </cell>
          <cell r="D3166">
            <v>0</v>
          </cell>
          <cell r="E3166">
            <v>0</v>
          </cell>
          <cell r="F3166">
            <v>0</v>
          </cell>
          <cell r="G3166">
            <v>0</v>
          </cell>
          <cell r="H3166">
            <v>0</v>
          </cell>
          <cell r="I3166">
            <v>0</v>
          </cell>
        </row>
        <row r="3167">
          <cell r="B3167">
            <v>542314</v>
          </cell>
          <cell r="C3167" t="str">
            <v>Fortalecimiento de secretarías técnicas</v>
          </cell>
          <cell r="D3167">
            <v>0</v>
          </cell>
          <cell r="E3167">
            <v>0</v>
          </cell>
          <cell r="F3167">
            <v>0</v>
          </cell>
          <cell r="G3167">
            <v>0</v>
          </cell>
          <cell r="H3167">
            <v>0</v>
          </cell>
          <cell r="I3167">
            <v>0</v>
          </cell>
        </row>
        <row r="3168">
          <cell r="B3168">
            <v>542315</v>
          </cell>
          <cell r="C3168" t="str">
            <v>Incentivo a las entidades territoriales en relación con el SMSCE</v>
          </cell>
          <cell r="D3168">
            <v>0</v>
          </cell>
          <cell r="E3168">
            <v>0</v>
          </cell>
          <cell r="F3168">
            <v>0</v>
          </cell>
          <cell r="G3168">
            <v>0</v>
          </cell>
          <cell r="H3168">
            <v>0</v>
          </cell>
          <cell r="I3168">
            <v>0</v>
          </cell>
        </row>
        <row r="3169">
          <cell r="B3169">
            <v>542316</v>
          </cell>
          <cell r="C3169" t="str">
            <v>Incentivos a la producción minera</v>
          </cell>
          <cell r="D3169">
            <v>0</v>
          </cell>
          <cell r="E3169">
            <v>0</v>
          </cell>
          <cell r="F3169">
            <v>0</v>
          </cell>
          <cell r="G3169">
            <v>0</v>
          </cell>
          <cell r="H3169">
            <v>0</v>
          </cell>
          <cell r="I3169">
            <v>0</v>
          </cell>
        </row>
        <row r="3170">
          <cell r="B3170">
            <v>542318</v>
          </cell>
          <cell r="C3170" t="str">
            <v>Recursos presupuesto general de la Nación para aseguramiento</v>
          </cell>
          <cell r="D3170">
            <v>0</v>
          </cell>
          <cell r="E3170">
            <v>0</v>
          </cell>
          <cell r="F3170">
            <v>0</v>
          </cell>
          <cell r="G3170">
            <v>0</v>
          </cell>
          <cell r="H3170">
            <v>0</v>
          </cell>
          <cell r="I3170">
            <v>0</v>
          </cell>
        </row>
        <row r="3171">
          <cell r="B3171">
            <v>542319</v>
          </cell>
          <cell r="C3171" t="str">
            <v>Transferencia por asunción de deudas</v>
          </cell>
          <cell r="D3171">
            <v>0</v>
          </cell>
          <cell r="E3171">
            <v>0</v>
          </cell>
          <cell r="F3171">
            <v>0</v>
          </cell>
          <cell r="G3171">
            <v>0</v>
          </cell>
          <cell r="H3171">
            <v>0</v>
          </cell>
          <cell r="I3171">
            <v>0</v>
          </cell>
        </row>
        <row r="3172">
          <cell r="B3172">
            <v>542320</v>
          </cell>
          <cell r="C3172" t="str">
            <v>Cofinanciación del sistema de transporte masivo de pasajeros</v>
          </cell>
          <cell r="D3172">
            <v>0</v>
          </cell>
          <cell r="E3172">
            <v>0</v>
          </cell>
          <cell r="F3172">
            <v>0</v>
          </cell>
          <cell r="G3172">
            <v>0</v>
          </cell>
          <cell r="H3172">
            <v>0</v>
          </cell>
          <cell r="I3172">
            <v>0</v>
          </cell>
        </row>
        <row r="3173">
          <cell r="B3173">
            <v>542390</v>
          </cell>
          <cell r="C3173" t="str">
            <v>Otras transferencias</v>
          </cell>
          <cell r="D3173">
            <v>0</v>
          </cell>
          <cell r="E3173">
            <v>0</v>
          </cell>
          <cell r="F3173">
            <v>0</v>
          </cell>
          <cell r="G3173">
            <v>0</v>
          </cell>
          <cell r="H3173">
            <v>0</v>
          </cell>
          <cell r="I3173">
            <v>0</v>
          </cell>
        </row>
        <row r="3174">
          <cell r="B3174">
            <v>542400</v>
          </cell>
          <cell r="C3174" t="str">
            <v>SUBVENCIONES</v>
          </cell>
          <cell r="D3174">
            <v>0</v>
          </cell>
          <cell r="E3174">
            <v>26894692</v>
          </cell>
          <cell r="F3174">
            <v>0</v>
          </cell>
          <cell r="G3174">
            <v>26894692</v>
          </cell>
          <cell r="H3174">
            <v>0</v>
          </cell>
          <cell r="I3174">
            <v>26894692</v>
          </cell>
        </row>
        <row r="3175">
          <cell r="B3175">
            <v>542401</v>
          </cell>
          <cell r="C3175" t="str">
            <v>Subvención por préstamos con tasa de interés cero</v>
          </cell>
          <cell r="D3175">
            <v>0</v>
          </cell>
          <cell r="E3175">
            <v>0</v>
          </cell>
          <cell r="F3175">
            <v>0</v>
          </cell>
          <cell r="G3175">
            <v>0</v>
          </cell>
          <cell r="H3175">
            <v>0</v>
          </cell>
          <cell r="I3175">
            <v>0</v>
          </cell>
        </row>
        <row r="3176">
          <cell r="B3176">
            <v>542402</v>
          </cell>
          <cell r="C3176" t="str">
            <v>Subvención por préstamos con tasas de interés inferiores a las del mercado</v>
          </cell>
          <cell r="D3176">
            <v>0</v>
          </cell>
          <cell r="E3176">
            <v>26894692</v>
          </cell>
          <cell r="F3176">
            <v>0</v>
          </cell>
          <cell r="G3176">
            <v>26894692</v>
          </cell>
          <cell r="H3176">
            <v>0</v>
          </cell>
          <cell r="I3176">
            <v>26894692</v>
          </cell>
        </row>
        <row r="3177">
          <cell r="B3177">
            <v>542403</v>
          </cell>
          <cell r="C3177" t="str">
            <v>Subvención por condonación de deudas</v>
          </cell>
          <cell r="D3177">
            <v>0</v>
          </cell>
          <cell r="E3177">
            <v>0</v>
          </cell>
          <cell r="F3177">
            <v>0</v>
          </cell>
          <cell r="G3177">
            <v>0</v>
          </cell>
          <cell r="H3177">
            <v>0</v>
          </cell>
          <cell r="I3177">
            <v>0</v>
          </cell>
        </row>
        <row r="3178">
          <cell r="B3178">
            <v>542405</v>
          </cell>
          <cell r="C3178" t="str">
            <v>Subvención por recursos transferidos a las empresas públicas</v>
          </cell>
          <cell r="D3178">
            <v>0</v>
          </cell>
          <cell r="E3178">
            <v>0</v>
          </cell>
          <cell r="F3178">
            <v>0</v>
          </cell>
          <cell r="G3178">
            <v>0</v>
          </cell>
          <cell r="H3178">
            <v>0</v>
          </cell>
          <cell r="I3178">
            <v>0</v>
          </cell>
        </row>
        <row r="3179">
          <cell r="B3179">
            <v>542406</v>
          </cell>
          <cell r="C3179" t="str">
            <v>Subvención por programas con el sector financiero</v>
          </cell>
          <cell r="D3179">
            <v>0</v>
          </cell>
          <cell r="E3179">
            <v>0</v>
          </cell>
          <cell r="F3179">
            <v>0</v>
          </cell>
          <cell r="G3179">
            <v>0</v>
          </cell>
          <cell r="H3179">
            <v>0</v>
          </cell>
          <cell r="I3179">
            <v>0</v>
          </cell>
        </row>
        <row r="3180">
          <cell r="B3180">
            <v>542407</v>
          </cell>
          <cell r="C3180" t="str">
            <v>Bienes entregados sin contraprestación</v>
          </cell>
          <cell r="D3180">
            <v>0</v>
          </cell>
          <cell r="E3180">
            <v>0</v>
          </cell>
          <cell r="F3180">
            <v>0</v>
          </cell>
          <cell r="G3180">
            <v>0</v>
          </cell>
          <cell r="H3180">
            <v>0</v>
          </cell>
          <cell r="I3180">
            <v>0</v>
          </cell>
        </row>
        <row r="3181">
          <cell r="B3181">
            <v>542408</v>
          </cell>
          <cell r="C3181" t="str">
            <v>Subvención por programas con el sector no financiero bajo control nacional</v>
          </cell>
          <cell r="D3181">
            <v>0</v>
          </cell>
          <cell r="E3181">
            <v>0</v>
          </cell>
          <cell r="F3181">
            <v>0</v>
          </cell>
          <cell r="G3181">
            <v>0</v>
          </cell>
          <cell r="H3181">
            <v>0</v>
          </cell>
          <cell r="I3181">
            <v>0</v>
          </cell>
        </row>
        <row r="3182">
          <cell r="B3182">
            <v>542409</v>
          </cell>
          <cell r="C3182" t="str">
            <v>Subvención por programas con el sector no financiero bajo control extranjero</v>
          </cell>
          <cell r="D3182">
            <v>0</v>
          </cell>
          <cell r="E3182">
            <v>0</v>
          </cell>
          <cell r="F3182">
            <v>0</v>
          </cell>
          <cell r="G3182">
            <v>0</v>
          </cell>
          <cell r="H3182">
            <v>0</v>
          </cell>
          <cell r="I3182">
            <v>0</v>
          </cell>
        </row>
        <row r="3183">
          <cell r="B3183">
            <v>542410</v>
          </cell>
          <cell r="C3183" t="str">
            <v>Subvención por programas con entidades sin fines de lucro que sirven a los hogares</v>
          </cell>
          <cell r="D3183">
            <v>0</v>
          </cell>
          <cell r="E3183">
            <v>0</v>
          </cell>
          <cell r="F3183">
            <v>0</v>
          </cell>
          <cell r="G3183">
            <v>0</v>
          </cell>
          <cell r="H3183">
            <v>0</v>
          </cell>
          <cell r="I3183">
            <v>0</v>
          </cell>
        </row>
        <row r="3184">
          <cell r="B3184">
            <v>542411</v>
          </cell>
          <cell r="C3184" t="str">
            <v>Subvención por programas con los hogares</v>
          </cell>
          <cell r="D3184">
            <v>0</v>
          </cell>
          <cell r="E3184">
            <v>0</v>
          </cell>
          <cell r="F3184">
            <v>0</v>
          </cell>
          <cell r="G3184">
            <v>0</v>
          </cell>
          <cell r="H3184">
            <v>0</v>
          </cell>
          <cell r="I3184">
            <v>0</v>
          </cell>
        </row>
        <row r="3185">
          <cell r="B3185">
            <v>542412</v>
          </cell>
          <cell r="C3185" t="str">
            <v>Garantía estatal en el régimen de prima media con prestación definida</v>
          </cell>
          <cell r="D3185">
            <v>0</v>
          </cell>
          <cell r="E3185">
            <v>0</v>
          </cell>
          <cell r="F3185">
            <v>0</v>
          </cell>
          <cell r="G3185">
            <v>0</v>
          </cell>
          <cell r="H3185">
            <v>0</v>
          </cell>
          <cell r="I3185">
            <v>0</v>
          </cell>
        </row>
        <row r="3186">
          <cell r="B3186">
            <v>542413</v>
          </cell>
          <cell r="C3186" t="str">
            <v>Subsidio a los notarios</v>
          </cell>
          <cell r="D3186">
            <v>0</v>
          </cell>
          <cell r="E3186">
            <v>0</v>
          </cell>
          <cell r="F3186">
            <v>0</v>
          </cell>
          <cell r="G3186">
            <v>0</v>
          </cell>
          <cell r="H3186">
            <v>0</v>
          </cell>
          <cell r="I3186">
            <v>0</v>
          </cell>
        </row>
        <row r="3187">
          <cell r="B3187">
            <v>542415</v>
          </cell>
          <cell r="C3187" t="str">
            <v>Subvención a las instituciones prestadoras de servicios de salud con recursos de Fonsaet</v>
          </cell>
          <cell r="D3187">
            <v>0</v>
          </cell>
          <cell r="E3187">
            <v>0</v>
          </cell>
          <cell r="F3187">
            <v>0</v>
          </cell>
          <cell r="G3187">
            <v>0</v>
          </cell>
          <cell r="H3187">
            <v>0</v>
          </cell>
          <cell r="I3187">
            <v>0</v>
          </cell>
        </row>
        <row r="3188">
          <cell r="B3188">
            <v>542490</v>
          </cell>
          <cell r="C3188" t="str">
            <v>Otras subvenciones</v>
          </cell>
          <cell r="D3188">
            <v>0</v>
          </cell>
          <cell r="E3188">
            <v>0</v>
          </cell>
          <cell r="F3188">
            <v>0</v>
          </cell>
          <cell r="G3188">
            <v>0</v>
          </cell>
          <cell r="H3188">
            <v>0</v>
          </cell>
          <cell r="I3188">
            <v>0</v>
          </cell>
        </row>
        <row r="3189">
          <cell r="B3189">
            <v>550000</v>
          </cell>
          <cell r="C3189" t="str">
            <v>GASTO PÚBLICO SOCIAL</v>
          </cell>
          <cell r="D3189">
            <v>0</v>
          </cell>
          <cell r="E3189">
            <v>51007677231.980003</v>
          </cell>
          <cell r="F3189">
            <v>497502032</v>
          </cell>
          <cell r="G3189">
            <v>50510175199.980003</v>
          </cell>
          <cell r="H3189">
            <v>0</v>
          </cell>
          <cell r="I3189">
            <v>50510175199.980003</v>
          </cell>
        </row>
        <row r="3190">
          <cell r="B3190">
            <v>550100</v>
          </cell>
          <cell r="C3190" t="str">
            <v>EDUCACIÓN</v>
          </cell>
          <cell r="D3190">
            <v>0</v>
          </cell>
          <cell r="E3190">
            <v>0</v>
          </cell>
          <cell r="F3190">
            <v>0</v>
          </cell>
          <cell r="G3190">
            <v>0</v>
          </cell>
          <cell r="H3190">
            <v>0</v>
          </cell>
          <cell r="I3190">
            <v>0</v>
          </cell>
        </row>
        <row r="3191">
          <cell r="B3191">
            <v>550101</v>
          </cell>
          <cell r="C3191" t="str">
            <v>Sueldos y salarios</v>
          </cell>
          <cell r="D3191">
            <v>0</v>
          </cell>
          <cell r="E3191">
            <v>0</v>
          </cell>
          <cell r="F3191">
            <v>0</v>
          </cell>
          <cell r="G3191">
            <v>0</v>
          </cell>
          <cell r="H3191">
            <v>0</v>
          </cell>
          <cell r="I3191">
            <v>0</v>
          </cell>
        </row>
        <row r="3192">
          <cell r="B3192">
            <v>550102</v>
          </cell>
          <cell r="C3192" t="str">
            <v>Contribuciones imputadas</v>
          </cell>
          <cell r="D3192">
            <v>0</v>
          </cell>
          <cell r="E3192">
            <v>0</v>
          </cell>
          <cell r="F3192">
            <v>0</v>
          </cell>
          <cell r="G3192">
            <v>0</v>
          </cell>
          <cell r="H3192">
            <v>0</v>
          </cell>
          <cell r="I3192">
            <v>0</v>
          </cell>
        </row>
        <row r="3193">
          <cell r="B3193">
            <v>550103</v>
          </cell>
          <cell r="C3193" t="str">
            <v>Contribuciones efectivas</v>
          </cell>
          <cell r="D3193">
            <v>0</v>
          </cell>
          <cell r="E3193">
            <v>0</v>
          </cell>
          <cell r="F3193">
            <v>0</v>
          </cell>
          <cell r="G3193">
            <v>0</v>
          </cell>
          <cell r="H3193">
            <v>0</v>
          </cell>
          <cell r="I3193">
            <v>0</v>
          </cell>
        </row>
        <row r="3194">
          <cell r="B3194">
            <v>550104</v>
          </cell>
          <cell r="C3194" t="str">
            <v>Aportes sobre la nómina</v>
          </cell>
          <cell r="D3194">
            <v>0</v>
          </cell>
          <cell r="E3194">
            <v>0</v>
          </cell>
          <cell r="F3194">
            <v>0</v>
          </cell>
          <cell r="G3194">
            <v>0</v>
          </cell>
          <cell r="H3194">
            <v>0</v>
          </cell>
          <cell r="I3194">
            <v>0</v>
          </cell>
        </row>
        <row r="3195">
          <cell r="B3195">
            <v>550105</v>
          </cell>
          <cell r="C3195" t="str">
            <v>Generales</v>
          </cell>
          <cell r="D3195">
            <v>0</v>
          </cell>
          <cell r="E3195">
            <v>0</v>
          </cell>
          <cell r="F3195">
            <v>0</v>
          </cell>
          <cell r="G3195">
            <v>0</v>
          </cell>
          <cell r="H3195">
            <v>0</v>
          </cell>
          <cell r="I3195">
            <v>0</v>
          </cell>
        </row>
        <row r="3196">
          <cell r="B3196">
            <v>550106</v>
          </cell>
          <cell r="C3196" t="str">
            <v>Asignación de bienes y servicios</v>
          </cell>
          <cell r="D3196">
            <v>0</v>
          </cell>
          <cell r="E3196">
            <v>0</v>
          </cell>
          <cell r="F3196">
            <v>0</v>
          </cell>
          <cell r="G3196">
            <v>0</v>
          </cell>
          <cell r="H3196">
            <v>0</v>
          </cell>
          <cell r="I3196">
            <v>0</v>
          </cell>
        </row>
        <row r="3197">
          <cell r="B3197">
            <v>550107</v>
          </cell>
          <cell r="C3197" t="str">
            <v>Prestaciones sociales</v>
          </cell>
          <cell r="D3197">
            <v>0</v>
          </cell>
          <cell r="E3197">
            <v>0</v>
          </cell>
          <cell r="F3197">
            <v>0</v>
          </cell>
          <cell r="G3197">
            <v>0</v>
          </cell>
          <cell r="H3197">
            <v>0</v>
          </cell>
          <cell r="I3197">
            <v>0</v>
          </cell>
        </row>
        <row r="3198">
          <cell r="B3198">
            <v>550108</v>
          </cell>
          <cell r="C3198" t="str">
            <v>Gastos de personal diversos</v>
          </cell>
          <cell r="D3198">
            <v>0</v>
          </cell>
          <cell r="E3198">
            <v>0</v>
          </cell>
          <cell r="F3198">
            <v>0</v>
          </cell>
          <cell r="G3198">
            <v>0</v>
          </cell>
          <cell r="H3198">
            <v>0</v>
          </cell>
          <cell r="I3198">
            <v>0</v>
          </cell>
        </row>
        <row r="3199">
          <cell r="B3199">
            <v>550200</v>
          </cell>
          <cell r="C3199" t="str">
            <v>SALUD</v>
          </cell>
          <cell r="D3199">
            <v>0</v>
          </cell>
          <cell r="E3199">
            <v>0</v>
          </cell>
          <cell r="F3199">
            <v>0</v>
          </cell>
          <cell r="G3199">
            <v>0</v>
          </cell>
          <cell r="H3199">
            <v>0</v>
          </cell>
          <cell r="I3199">
            <v>0</v>
          </cell>
        </row>
        <row r="3200">
          <cell r="B3200">
            <v>550201</v>
          </cell>
          <cell r="C3200" t="str">
            <v>Sueldos y salarios</v>
          </cell>
          <cell r="D3200">
            <v>0</v>
          </cell>
          <cell r="E3200">
            <v>0</v>
          </cell>
          <cell r="F3200">
            <v>0</v>
          </cell>
          <cell r="G3200">
            <v>0</v>
          </cell>
          <cell r="H3200">
            <v>0</v>
          </cell>
          <cell r="I3200">
            <v>0</v>
          </cell>
        </row>
        <row r="3201">
          <cell r="B3201">
            <v>550202</v>
          </cell>
          <cell r="C3201" t="str">
            <v>Contribuciones imputadas</v>
          </cell>
          <cell r="D3201">
            <v>0</v>
          </cell>
          <cell r="E3201">
            <v>0</v>
          </cell>
          <cell r="F3201">
            <v>0</v>
          </cell>
          <cell r="G3201">
            <v>0</v>
          </cell>
          <cell r="H3201">
            <v>0</v>
          </cell>
          <cell r="I3201">
            <v>0</v>
          </cell>
        </row>
        <row r="3202">
          <cell r="B3202">
            <v>550203</v>
          </cell>
          <cell r="C3202" t="str">
            <v>Contribuciones efectivas</v>
          </cell>
          <cell r="D3202">
            <v>0</v>
          </cell>
          <cell r="E3202">
            <v>0</v>
          </cell>
          <cell r="F3202">
            <v>0</v>
          </cell>
          <cell r="G3202">
            <v>0</v>
          </cell>
          <cell r="H3202">
            <v>0</v>
          </cell>
          <cell r="I3202">
            <v>0</v>
          </cell>
        </row>
        <row r="3203">
          <cell r="B3203">
            <v>550204</v>
          </cell>
          <cell r="C3203" t="str">
            <v>Aportes sobre la nómina</v>
          </cell>
          <cell r="D3203">
            <v>0</v>
          </cell>
          <cell r="E3203">
            <v>0</v>
          </cell>
          <cell r="F3203">
            <v>0</v>
          </cell>
          <cell r="G3203">
            <v>0</v>
          </cell>
          <cell r="H3203">
            <v>0</v>
          </cell>
          <cell r="I3203">
            <v>0</v>
          </cell>
        </row>
        <row r="3204">
          <cell r="B3204">
            <v>550205</v>
          </cell>
          <cell r="C3204" t="str">
            <v>Generales</v>
          </cell>
          <cell r="D3204">
            <v>0</v>
          </cell>
          <cell r="E3204">
            <v>0</v>
          </cell>
          <cell r="F3204">
            <v>0</v>
          </cell>
          <cell r="G3204">
            <v>0</v>
          </cell>
          <cell r="H3204">
            <v>0</v>
          </cell>
          <cell r="I3204">
            <v>0</v>
          </cell>
        </row>
        <row r="3205">
          <cell r="B3205">
            <v>550206</v>
          </cell>
          <cell r="C3205" t="str">
            <v>Asignación de bienes y servicios</v>
          </cell>
          <cell r="D3205">
            <v>0</v>
          </cell>
          <cell r="E3205">
            <v>0</v>
          </cell>
          <cell r="F3205">
            <v>0</v>
          </cell>
          <cell r="G3205">
            <v>0</v>
          </cell>
          <cell r="H3205">
            <v>0</v>
          </cell>
          <cell r="I3205">
            <v>0</v>
          </cell>
        </row>
        <row r="3206">
          <cell r="B3206">
            <v>550207</v>
          </cell>
          <cell r="C3206" t="str">
            <v>Condonación servicios de salud a vinculados</v>
          </cell>
          <cell r="D3206">
            <v>0</v>
          </cell>
          <cell r="E3206">
            <v>0</v>
          </cell>
          <cell r="F3206">
            <v>0</v>
          </cell>
          <cell r="G3206">
            <v>0</v>
          </cell>
          <cell r="H3206">
            <v>0</v>
          </cell>
          <cell r="I3206">
            <v>0</v>
          </cell>
        </row>
        <row r="3207">
          <cell r="B3207">
            <v>550208</v>
          </cell>
          <cell r="C3207" t="str">
            <v>Subsidio a la oferta</v>
          </cell>
          <cell r="D3207">
            <v>0</v>
          </cell>
          <cell r="E3207">
            <v>0</v>
          </cell>
          <cell r="F3207">
            <v>0</v>
          </cell>
          <cell r="G3207">
            <v>0</v>
          </cell>
          <cell r="H3207">
            <v>0</v>
          </cell>
          <cell r="I3207">
            <v>0</v>
          </cell>
        </row>
        <row r="3208">
          <cell r="B3208">
            <v>550210</v>
          </cell>
          <cell r="C3208" t="str">
            <v>Régimen subsidiado</v>
          </cell>
          <cell r="D3208">
            <v>0</v>
          </cell>
          <cell r="E3208">
            <v>0</v>
          </cell>
          <cell r="F3208">
            <v>0</v>
          </cell>
          <cell r="G3208">
            <v>0</v>
          </cell>
          <cell r="H3208">
            <v>0</v>
          </cell>
          <cell r="I3208">
            <v>0</v>
          </cell>
        </row>
        <row r="3209">
          <cell r="B3209">
            <v>550211</v>
          </cell>
          <cell r="C3209" t="str">
            <v>Fortalecimiento institucional para la prestación de servicios de salud</v>
          </cell>
          <cell r="D3209">
            <v>0</v>
          </cell>
          <cell r="E3209">
            <v>0</v>
          </cell>
          <cell r="F3209">
            <v>0</v>
          </cell>
          <cell r="G3209">
            <v>0</v>
          </cell>
          <cell r="H3209">
            <v>0</v>
          </cell>
          <cell r="I3209">
            <v>0</v>
          </cell>
        </row>
        <row r="3210">
          <cell r="B3210">
            <v>550216</v>
          </cell>
          <cell r="C3210" t="str">
            <v>Acciones de salud pública</v>
          </cell>
          <cell r="D3210">
            <v>0</v>
          </cell>
          <cell r="E3210">
            <v>0</v>
          </cell>
          <cell r="F3210">
            <v>0</v>
          </cell>
          <cell r="G3210">
            <v>0</v>
          </cell>
          <cell r="H3210">
            <v>0</v>
          </cell>
          <cell r="I3210">
            <v>0</v>
          </cell>
        </row>
        <row r="3211">
          <cell r="B3211">
            <v>550217</v>
          </cell>
          <cell r="C3211" t="str">
            <v>Prestaciones sociales</v>
          </cell>
          <cell r="D3211">
            <v>0</v>
          </cell>
          <cell r="E3211">
            <v>0</v>
          </cell>
          <cell r="F3211">
            <v>0</v>
          </cell>
          <cell r="G3211">
            <v>0</v>
          </cell>
          <cell r="H3211">
            <v>0</v>
          </cell>
          <cell r="I3211">
            <v>0</v>
          </cell>
        </row>
        <row r="3212">
          <cell r="B3212">
            <v>550218</v>
          </cell>
          <cell r="C3212" t="str">
            <v>Gastos de personal diversos</v>
          </cell>
          <cell r="D3212">
            <v>0</v>
          </cell>
          <cell r="E3212">
            <v>0</v>
          </cell>
          <cell r="F3212">
            <v>0</v>
          </cell>
          <cell r="G3212">
            <v>0</v>
          </cell>
          <cell r="H3212">
            <v>0</v>
          </cell>
          <cell r="I3212">
            <v>0</v>
          </cell>
        </row>
        <row r="3213">
          <cell r="B3213">
            <v>550300</v>
          </cell>
          <cell r="C3213" t="str">
            <v>AGUA POTABLE Y SANEAMIENTO BÁSICO</v>
          </cell>
          <cell r="D3213">
            <v>0</v>
          </cell>
          <cell r="E3213">
            <v>0</v>
          </cell>
          <cell r="F3213">
            <v>0</v>
          </cell>
          <cell r="G3213">
            <v>0</v>
          </cell>
          <cell r="H3213">
            <v>0</v>
          </cell>
          <cell r="I3213">
            <v>0</v>
          </cell>
        </row>
        <row r="3214">
          <cell r="B3214">
            <v>550301</v>
          </cell>
          <cell r="C3214" t="str">
            <v>Sueldos y salarios</v>
          </cell>
          <cell r="D3214">
            <v>0</v>
          </cell>
          <cell r="E3214">
            <v>0</v>
          </cell>
          <cell r="F3214">
            <v>0</v>
          </cell>
          <cell r="G3214">
            <v>0</v>
          </cell>
          <cell r="H3214">
            <v>0</v>
          </cell>
          <cell r="I3214">
            <v>0</v>
          </cell>
        </row>
        <row r="3215">
          <cell r="B3215">
            <v>550302</v>
          </cell>
          <cell r="C3215" t="str">
            <v>Contribuciones imputadas</v>
          </cell>
          <cell r="D3215">
            <v>0</v>
          </cell>
          <cell r="E3215">
            <v>0</v>
          </cell>
          <cell r="F3215">
            <v>0</v>
          </cell>
          <cell r="G3215">
            <v>0</v>
          </cell>
          <cell r="H3215">
            <v>0</v>
          </cell>
          <cell r="I3215">
            <v>0</v>
          </cell>
        </row>
        <row r="3216">
          <cell r="B3216">
            <v>550303</v>
          </cell>
          <cell r="C3216" t="str">
            <v>Contribuciones efectivas</v>
          </cell>
          <cell r="D3216">
            <v>0</v>
          </cell>
          <cell r="E3216">
            <v>0</v>
          </cell>
          <cell r="F3216">
            <v>0</v>
          </cell>
          <cell r="G3216">
            <v>0</v>
          </cell>
          <cell r="H3216">
            <v>0</v>
          </cell>
          <cell r="I3216">
            <v>0</v>
          </cell>
        </row>
        <row r="3217">
          <cell r="B3217">
            <v>550304</v>
          </cell>
          <cell r="C3217" t="str">
            <v>Aportes sobre la nómina</v>
          </cell>
          <cell r="D3217">
            <v>0</v>
          </cell>
          <cell r="E3217">
            <v>0</v>
          </cell>
          <cell r="F3217">
            <v>0</v>
          </cell>
          <cell r="G3217">
            <v>0</v>
          </cell>
          <cell r="H3217">
            <v>0</v>
          </cell>
          <cell r="I3217">
            <v>0</v>
          </cell>
        </row>
        <row r="3218">
          <cell r="B3218">
            <v>550305</v>
          </cell>
          <cell r="C3218" t="str">
            <v>Generales</v>
          </cell>
          <cell r="D3218">
            <v>0</v>
          </cell>
          <cell r="E3218">
            <v>0</v>
          </cell>
          <cell r="F3218">
            <v>0</v>
          </cell>
          <cell r="G3218">
            <v>0</v>
          </cell>
          <cell r="H3218">
            <v>0</v>
          </cell>
          <cell r="I3218">
            <v>0</v>
          </cell>
        </row>
        <row r="3219">
          <cell r="B3219">
            <v>550306</v>
          </cell>
          <cell r="C3219" t="str">
            <v>Asignación de bienes y servicios</v>
          </cell>
          <cell r="D3219">
            <v>0</v>
          </cell>
          <cell r="E3219">
            <v>0</v>
          </cell>
          <cell r="F3219">
            <v>0</v>
          </cell>
          <cell r="G3219">
            <v>0</v>
          </cell>
          <cell r="H3219">
            <v>0</v>
          </cell>
          <cell r="I3219">
            <v>0</v>
          </cell>
        </row>
        <row r="3220">
          <cell r="B3220">
            <v>550307</v>
          </cell>
          <cell r="C3220" t="str">
            <v>Prestaciones sociales</v>
          </cell>
          <cell r="D3220">
            <v>0</v>
          </cell>
          <cell r="E3220">
            <v>0</v>
          </cell>
          <cell r="F3220">
            <v>0</v>
          </cell>
          <cell r="G3220">
            <v>0</v>
          </cell>
          <cell r="H3220">
            <v>0</v>
          </cell>
          <cell r="I3220">
            <v>0</v>
          </cell>
        </row>
        <row r="3221">
          <cell r="B3221">
            <v>550308</v>
          </cell>
          <cell r="C3221" t="str">
            <v>Gastos de personal diversos</v>
          </cell>
          <cell r="D3221">
            <v>0</v>
          </cell>
          <cell r="E3221">
            <v>0</v>
          </cell>
          <cell r="F3221">
            <v>0</v>
          </cell>
          <cell r="G3221">
            <v>0</v>
          </cell>
          <cell r="H3221">
            <v>0</v>
          </cell>
          <cell r="I3221">
            <v>0</v>
          </cell>
        </row>
        <row r="3222">
          <cell r="B3222">
            <v>550400</v>
          </cell>
          <cell r="C3222" t="str">
            <v>VIVIENDA</v>
          </cell>
          <cell r="D3222">
            <v>0</v>
          </cell>
          <cell r="E3222">
            <v>0</v>
          </cell>
          <cell r="F3222">
            <v>0</v>
          </cell>
          <cell r="G3222">
            <v>0</v>
          </cell>
          <cell r="H3222">
            <v>0</v>
          </cell>
          <cell r="I3222">
            <v>0</v>
          </cell>
        </row>
        <row r="3223">
          <cell r="B3223">
            <v>550401</v>
          </cell>
          <cell r="C3223" t="str">
            <v>Sueldos y salarios</v>
          </cell>
          <cell r="D3223">
            <v>0</v>
          </cell>
          <cell r="E3223">
            <v>0</v>
          </cell>
          <cell r="F3223">
            <v>0</v>
          </cell>
          <cell r="G3223">
            <v>0</v>
          </cell>
          <cell r="H3223">
            <v>0</v>
          </cell>
          <cell r="I3223">
            <v>0</v>
          </cell>
        </row>
        <row r="3224">
          <cell r="B3224">
            <v>550402</v>
          </cell>
          <cell r="C3224" t="str">
            <v>Contribuciones imputadas</v>
          </cell>
          <cell r="D3224">
            <v>0</v>
          </cell>
          <cell r="E3224">
            <v>0</v>
          </cell>
          <cell r="F3224">
            <v>0</v>
          </cell>
          <cell r="G3224">
            <v>0</v>
          </cell>
          <cell r="H3224">
            <v>0</v>
          </cell>
          <cell r="I3224">
            <v>0</v>
          </cell>
        </row>
        <row r="3225">
          <cell r="B3225">
            <v>550403</v>
          </cell>
          <cell r="C3225" t="str">
            <v>Contribuciones efectivas</v>
          </cell>
          <cell r="D3225">
            <v>0</v>
          </cell>
          <cell r="E3225">
            <v>0</v>
          </cell>
          <cell r="F3225">
            <v>0</v>
          </cell>
          <cell r="G3225">
            <v>0</v>
          </cell>
          <cell r="H3225">
            <v>0</v>
          </cell>
          <cell r="I3225">
            <v>0</v>
          </cell>
        </row>
        <row r="3226">
          <cell r="B3226">
            <v>550404</v>
          </cell>
          <cell r="C3226" t="str">
            <v>Aportes sobre la nómina</v>
          </cell>
          <cell r="D3226">
            <v>0</v>
          </cell>
          <cell r="E3226">
            <v>0</v>
          </cell>
          <cell r="F3226">
            <v>0</v>
          </cell>
          <cell r="G3226">
            <v>0</v>
          </cell>
          <cell r="H3226">
            <v>0</v>
          </cell>
          <cell r="I3226">
            <v>0</v>
          </cell>
        </row>
        <row r="3227">
          <cell r="B3227">
            <v>550405</v>
          </cell>
          <cell r="C3227" t="str">
            <v>Generales</v>
          </cell>
          <cell r="D3227">
            <v>0</v>
          </cell>
          <cell r="E3227">
            <v>0</v>
          </cell>
          <cell r="F3227">
            <v>0</v>
          </cell>
          <cell r="G3227">
            <v>0</v>
          </cell>
          <cell r="H3227">
            <v>0</v>
          </cell>
          <cell r="I3227">
            <v>0</v>
          </cell>
        </row>
        <row r="3228">
          <cell r="B3228">
            <v>550406</v>
          </cell>
          <cell r="C3228" t="str">
            <v>Asignación de bienes y servicios</v>
          </cell>
          <cell r="D3228">
            <v>0</v>
          </cell>
          <cell r="E3228">
            <v>0</v>
          </cell>
          <cell r="F3228">
            <v>0</v>
          </cell>
          <cell r="G3228">
            <v>0</v>
          </cell>
          <cell r="H3228">
            <v>0</v>
          </cell>
          <cell r="I3228">
            <v>0</v>
          </cell>
        </row>
        <row r="3229">
          <cell r="B3229">
            <v>550407</v>
          </cell>
          <cell r="C3229" t="str">
            <v>Prestaciones sociales</v>
          </cell>
          <cell r="D3229">
            <v>0</v>
          </cell>
          <cell r="E3229">
            <v>0</v>
          </cell>
          <cell r="F3229">
            <v>0</v>
          </cell>
          <cell r="G3229">
            <v>0</v>
          </cell>
          <cell r="H3229">
            <v>0</v>
          </cell>
          <cell r="I3229">
            <v>0</v>
          </cell>
        </row>
        <row r="3230">
          <cell r="B3230">
            <v>550408</v>
          </cell>
          <cell r="C3230" t="str">
            <v>Gastos de personal diversos</v>
          </cell>
          <cell r="D3230">
            <v>0</v>
          </cell>
          <cell r="E3230">
            <v>0</v>
          </cell>
          <cell r="F3230">
            <v>0</v>
          </cell>
          <cell r="G3230">
            <v>0</v>
          </cell>
          <cell r="H3230">
            <v>0</v>
          </cell>
          <cell r="I3230">
            <v>0</v>
          </cell>
        </row>
        <row r="3231">
          <cell r="B3231">
            <v>550500</v>
          </cell>
          <cell r="C3231" t="str">
            <v>RECREACIÓN Y DEPORTE</v>
          </cell>
          <cell r="D3231">
            <v>0</v>
          </cell>
          <cell r="E3231">
            <v>50510175199.980003</v>
          </cell>
          <cell r="F3231">
            <v>497502032</v>
          </cell>
          <cell r="G3231">
            <v>50012673167.980003</v>
          </cell>
          <cell r="H3231">
            <v>0</v>
          </cell>
          <cell r="I3231">
            <v>50012673167.980003</v>
          </cell>
        </row>
        <row r="3232">
          <cell r="B3232">
            <v>550501</v>
          </cell>
          <cell r="C3232" t="str">
            <v>Sueldos y salarios</v>
          </cell>
          <cell r="D3232">
            <v>0</v>
          </cell>
          <cell r="E3232">
            <v>0</v>
          </cell>
          <cell r="F3232">
            <v>0</v>
          </cell>
          <cell r="G3232">
            <v>0</v>
          </cell>
          <cell r="H3232">
            <v>0</v>
          </cell>
          <cell r="I3232">
            <v>0</v>
          </cell>
        </row>
        <row r="3233">
          <cell r="B3233">
            <v>550502</v>
          </cell>
          <cell r="C3233" t="str">
            <v>Contribuciones imputadas</v>
          </cell>
          <cell r="D3233">
            <v>0</v>
          </cell>
          <cell r="E3233">
            <v>0</v>
          </cell>
          <cell r="F3233">
            <v>0</v>
          </cell>
          <cell r="G3233">
            <v>0</v>
          </cell>
          <cell r="H3233">
            <v>0</v>
          </cell>
          <cell r="I3233">
            <v>0</v>
          </cell>
        </row>
        <row r="3234">
          <cell r="B3234">
            <v>550503</v>
          </cell>
          <cell r="C3234" t="str">
            <v>Contribuciones efectivas</v>
          </cell>
          <cell r="D3234">
            <v>0</v>
          </cell>
          <cell r="E3234">
            <v>0</v>
          </cell>
          <cell r="F3234">
            <v>0</v>
          </cell>
          <cell r="G3234">
            <v>0</v>
          </cell>
          <cell r="H3234">
            <v>0</v>
          </cell>
          <cell r="I3234">
            <v>0</v>
          </cell>
        </row>
        <row r="3235">
          <cell r="B3235">
            <v>550504</v>
          </cell>
          <cell r="C3235" t="str">
            <v>Aportes sobre la nómina</v>
          </cell>
          <cell r="D3235">
            <v>0</v>
          </cell>
          <cell r="E3235">
            <v>0</v>
          </cell>
          <cell r="F3235">
            <v>0</v>
          </cell>
          <cell r="G3235">
            <v>0</v>
          </cell>
          <cell r="H3235">
            <v>0</v>
          </cell>
          <cell r="I3235">
            <v>0</v>
          </cell>
        </row>
        <row r="3236">
          <cell r="B3236">
            <v>550505</v>
          </cell>
          <cell r="C3236" t="str">
            <v>Generales</v>
          </cell>
          <cell r="D3236">
            <v>0</v>
          </cell>
          <cell r="E3236">
            <v>50510175199.980003</v>
          </cell>
          <cell r="F3236">
            <v>497502032</v>
          </cell>
          <cell r="G3236">
            <v>50012673167.980003</v>
          </cell>
          <cell r="H3236">
            <v>0</v>
          </cell>
          <cell r="I3236">
            <v>50012673167.980003</v>
          </cell>
        </row>
        <row r="3237">
          <cell r="B3237">
            <v>550506</v>
          </cell>
          <cell r="C3237" t="str">
            <v>Asignación de bienes y servicios</v>
          </cell>
          <cell r="D3237">
            <v>0</v>
          </cell>
          <cell r="E3237">
            <v>0</v>
          </cell>
          <cell r="F3237">
            <v>0</v>
          </cell>
          <cell r="G3237">
            <v>0</v>
          </cell>
          <cell r="H3237">
            <v>0</v>
          </cell>
          <cell r="I3237">
            <v>0</v>
          </cell>
        </row>
        <row r="3238">
          <cell r="B3238">
            <v>550507</v>
          </cell>
          <cell r="C3238" t="str">
            <v>Prestaciones sociales</v>
          </cell>
          <cell r="D3238">
            <v>0</v>
          </cell>
          <cell r="E3238">
            <v>0</v>
          </cell>
          <cell r="F3238">
            <v>0</v>
          </cell>
          <cell r="G3238">
            <v>0</v>
          </cell>
          <cell r="H3238">
            <v>0</v>
          </cell>
          <cell r="I3238">
            <v>0</v>
          </cell>
        </row>
        <row r="3239">
          <cell r="B3239">
            <v>550508</v>
          </cell>
          <cell r="C3239" t="str">
            <v>Gastos de personal diversos</v>
          </cell>
          <cell r="D3239">
            <v>0</v>
          </cell>
          <cell r="E3239">
            <v>0</v>
          </cell>
          <cell r="F3239">
            <v>0</v>
          </cell>
          <cell r="G3239">
            <v>0</v>
          </cell>
          <cell r="H3239">
            <v>0</v>
          </cell>
          <cell r="I3239">
            <v>0</v>
          </cell>
        </row>
        <row r="3240">
          <cell r="B3240">
            <v>550600</v>
          </cell>
          <cell r="C3240" t="str">
            <v>CULTURA</v>
          </cell>
          <cell r="D3240">
            <v>0</v>
          </cell>
          <cell r="E3240">
            <v>497502032</v>
          </cell>
          <cell r="F3240">
            <v>0</v>
          </cell>
          <cell r="G3240">
            <v>497502032</v>
          </cell>
          <cell r="H3240">
            <v>0</v>
          </cell>
          <cell r="I3240">
            <v>497502032</v>
          </cell>
        </row>
        <row r="3241">
          <cell r="B3241">
            <v>550601</v>
          </cell>
          <cell r="C3241" t="str">
            <v>Sueldos y salarios</v>
          </cell>
          <cell r="D3241">
            <v>0</v>
          </cell>
          <cell r="E3241">
            <v>0</v>
          </cell>
          <cell r="F3241">
            <v>0</v>
          </cell>
          <cell r="G3241">
            <v>0</v>
          </cell>
          <cell r="H3241">
            <v>0</v>
          </cell>
          <cell r="I3241">
            <v>0</v>
          </cell>
        </row>
        <row r="3242">
          <cell r="B3242">
            <v>550602</v>
          </cell>
          <cell r="C3242" t="str">
            <v>Contribuciones imputadas</v>
          </cell>
          <cell r="D3242">
            <v>0</v>
          </cell>
          <cell r="E3242">
            <v>0</v>
          </cell>
          <cell r="F3242">
            <v>0</v>
          </cell>
          <cell r="G3242">
            <v>0</v>
          </cell>
          <cell r="H3242">
            <v>0</v>
          </cell>
          <cell r="I3242">
            <v>0</v>
          </cell>
        </row>
        <row r="3243">
          <cell r="B3243">
            <v>550603</v>
          </cell>
          <cell r="C3243" t="str">
            <v>Contribuciones efectivas</v>
          </cell>
          <cell r="D3243">
            <v>0</v>
          </cell>
          <cell r="E3243">
            <v>0</v>
          </cell>
          <cell r="F3243">
            <v>0</v>
          </cell>
          <cell r="G3243">
            <v>0</v>
          </cell>
          <cell r="H3243">
            <v>0</v>
          </cell>
          <cell r="I3243">
            <v>0</v>
          </cell>
        </row>
        <row r="3244">
          <cell r="B3244">
            <v>550604</v>
          </cell>
          <cell r="C3244" t="str">
            <v>Aportes sobre la nómina</v>
          </cell>
          <cell r="D3244">
            <v>0</v>
          </cell>
          <cell r="E3244">
            <v>0</v>
          </cell>
          <cell r="F3244">
            <v>0</v>
          </cell>
          <cell r="G3244">
            <v>0</v>
          </cell>
          <cell r="H3244">
            <v>0</v>
          </cell>
          <cell r="I3244">
            <v>0</v>
          </cell>
        </row>
        <row r="3245">
          <cell r="B3245">
            <v>550605</v>
          </cell>
          <cell r="C3245" t="str">
            <v>Generales</v>
          </cell>
          <cell r="D3245">
            <v>0</v>
          </cell>
          <cell r="E3245">
            <v>497502032</v>
          </cell>
          <cell r="F3245">
            <v>0</v>
          </cell>
          <cell r="G3245">
            <v>497502032</v>
          </cell>
          <cell r="H3245">
            <v>0</v>
          </cell>
          <cell r="I3245">
            <v>497502032</v>
          </cell>
        </row>
        <row r="3246">
          <cell r="B3246">
            <v>550606</v>
          </cell>
          <cell r="C3246" t="str">
            <v>Asignación de bienes y servicios</v>
          </cell>
          <cell r="D3246">
            <v>0</v>
          </cell>
          <cell r="E3246">
            <v>0</v>
          </cell>
          <cell r="F3246">
            <v>0</v>
          </cell>
          <cell r="G3246">
            <v>0</v>
          </cell>
          <cell r="H3246">
            <v>0</v>
          </cell>
          <cell r="I3246">
            <v>0</v>
          </cell>
        </row>
        <row r="3247">
          <cell r="B3247">
            <v>550607</v>
          </cell>
          <cell r="C3247" t="str">
            <v>Prestaciones sociales</v>
          </cell>
          <cell r="D3247">
            <v>0</v>
          </cell>
          <cell r="E3247">
            <v>0</v>
          </cell>
          <cell r="F3247">
            <v>0</v>
          </cell>
          <cell r="G3247">
            <v>0</v>
          </cell>
          <cell r="H3247">
            <v>0</v>
          </cell>
          <cell r="I3247">
            <v>0</v>
          </cell>
        </row>
        <row r="3248">
          <cell r="B3248">
            <v>550608</v>
          </cell>
          <cell r="C3248" t="str">
            <v>Gastos de personal diversos</v>
          </cell>
          <cell r="D3248">
            <v>0</v>
          </cell>
          <cell r="E3248">
            <v>0</v>
          </cell>
          <cell r="F3248">
            <v>0</v>
          </cell>
          <cell r="G3248">
            <v>0</v>
          </cell>
          <cell r="H3248">
            <v>0</v>
          </cell>
          <cell r="I3248">
            <v>0</v>
          </cell>
        </row>
        <row r="3249">
          <cell r="B3249">
            <v>550700</v>
          </cell>
          <cell r="C3249" t="str">
            <v>DESARROLLO COMUNITARIO Y BIENESTAR SOCIAL</v>
          </cell>
          <cell r="D3249">
            <v>0</v>
          </cell>
          <cell r="E3249">
            <v>0</v>
          </cell>
          <cell r="F3249">
            <v>0</v>
          </cell>
          <cell r="G3249">
            <v>0</v>
          </cell>
          <cell r="H3249">
            <v>0</v>
          </cell>
          <cell r="I3249">
            <v>0</v>
          </cell>
        </row>
        <row r="3250">
          <cell r="B3250">
            <v>550701</v>
          </cell>
          <cell r="C3250" t="str">
            <v>Sueldos y salarios</v>
          </cell>
          <cell r="D3250">
            <v>0</v>
          </cell>
          <cell r="E3250">
            <v>0</v>
          </cell>
          <cell r="F3250">
            <v>0</v>
          </cell>
          <cell r="G3250">
            <v>0</v>
          </cell>
          <cell r="H3250">
            <v>0</v>
          </cell>
          <cell r="I3250">
            <v>0</v>
          </cell>
        </row>
        <row r="3251">
          <cell r="B3251">
            <v>550702</v>
          </cell>
          <cell r="C3251" t="str">
            <v>Contribuciones imputadas</v>
          </cell>
          <cell r="D3251">
            <v>0</v>
          </cell>
          <cell r="E3251">
            <v>0</v>
          </cell>
          <cell r="F3251">
            <v>0</v>
          </cell>
          <cell r="G3251">
            <v>0</v>
          </cell>
          <cell r="H3251">
            <v>0</v>
          </cell>
          <cell r="I3251">
            <v>0</v>
          </cell>
        </row>
        <row r="3252">
          <cell r="B3252">
            <v>550703</v>
          </cell>
          <cell r="C3252" t="str">
            <v>Contribuciones efectivas</v>
          </cell>
          <cell r="D3252">
            <v>0</v>
          </cell>
          <cell r="E3252">
            <v>0</v>
          </cell>
          <cell r="F3252">
            <v>0</v>
          </cell>
          <cell r="G3252">
            <v>0</v>
          </cell>
          <cell r="H3252">
            <v>0</v>
          </cell>
          <cell r="I3252">
            <v>0</v>
          </cell>
        </row>
        <row r="3253">
          <cell r="B3253">
            <v>550704</v>
          </cell>
          <cell r="C3253" t="str">
            <v>Aportes sobre la nómina</v>
          </cell>
          <cell r="D3253">
            <v>0</v>
          </cell>
          <cell r="E3253">
            <v>0</v>
          </cell>
          <cell r="F3253">
            <v>0</v>
          </cell>
          <cell r="G3253">
            <v>0</v>
          </cell>
          <cell r="H3253">
            <v>0</v>
          </cell>
          <cell r="I3253">
            <v>0</v>
          </cell>
        </row>
        <row r="3254">
          <cell r="B3254">
            <v>550705</v>
          </cell>
          <cell r="C3254" t="str">
            <v>Generales</v>
          </cell>
          <cell r="D3254">
            <v>0</v>
          </cell>
          <cell r="E3254">
            <v>0</v>
          </cell>
          <cell r="F3254">
            <v>0</v>
          </cell>
          <cell r="G3254">
            <v>0</v>
          </cell>
          <cell r="H3254">
            <v>0</v>
          </cell>
          <cell r="I3254">
            <v>0</v>
          </cell>
        </row>
        <row r="3255">
          <cell r="B3255">
            <v>550706</v>
          </cell>
          <cell r="C3255" t="str">
            <v>Asignación de bienes y servicios</v>
          </cell>
          <cell r="D3255">
            <v>0</v>
          </cell>
          <cell r="E3255">
            <v>0</v>
          </cell>
          <cell r="F3255">
            <v>0</v>
          </cell>
          <cell r="G3255">
            <v>0</v>
          </cell>
          <cell r="H3255">
            <v>0</v>
          </cell>
          <cell r="I3255">
            <v>0</v>
          </cell>
        </row>
        <row r="3256">
          <cell r="B3256">
            <v>550707</v>
          </cell>
          <cell r="C3256" t="str">
            <v>Prestaciones sociales</v>
          </cell>
          <cell r="D3256">
            <v>0</v>
          </cell>
          <cell r="E3256">
            <v>0</v>
          </cell>
          <cell r="F3256">
            <v>0</v>
          </cell>
          <cell r="G3256">
            <v>0</v>
          </cell>
          <cell r="H3256">
            <v>0</v>
          </cell>
          <cell r="I3256">
            <v>0</v>
          </cell>
        </row>
        <row r="3257">
          <cell r="B3257">
            <v>550708</v>
          </cell>
          <cell r="C3257" t="str">
            <v>Gastos de personal diversos</v>
          </cell>
          <cell r="D3257">
            <v>0</v>
          </cell>
          <cell r="E3257">
            <v>0</v>
          </cell>
          <cell r="F3257">
            <v>0</v>
          </cell>
          <cell r="G3257">
            <v>0</v>
          </cell>
          <cell r="H3257">
            <v>0</v>
          </cell>
          <cell r="I3257">
            <v>0</v>
          </cell>
        </row>
        <row r="3258">
          <cell r="B3258">
            <v>550800</v>
          </cell>
          <cell r="C3258" t="str">
            <v>MEDIO AMBIENTE</v>
          </cell>
          <cell r="D3258">
            <v>0</v>
          </cell>
          <cell r="E3258">
            <v>0</v>
          </cell>
          <cell r="F3258">
            <v>0</v>
          </cell>
          <cell r="G3258">
            <v>0</v>
          </cell>
          <cell r="H3258">
            <v>0</v>
          </cell>
          <cell r="I3258">
            <v>0</v>
          </cell>
        </row>
        <row r="3259">
          <cell r="B3259">
            <v>550801</v>
          </cell>
          <cell r="C3259" t="str">
            <v>Actividades de conservación</v>
          </cell>
          <cell r="D3259">
            <v>0</v>
          </cell>
          <cell r="E3259">
            <v>0</v>
          </cell>
          <cell r="F3259">
            <v>0</v>
          </cell>
          <cell r="G3259">
            <v>0</v>
          </cell>
          <cell r="H3259">
            <v>0</v>
          </cell>
          <cell r="I3259">
            <v>0</v>
          </cell>
        </row>
        <row r="3260">
          <cell r="B3260">
            <v>550802</v>
          </cell>
          <cell r="C3260" t="str">
            <v>Actividades de recuperación</v>
          </cell>
          <cell r="D3260">
            <v>0</v>
          </cell>
          <cell r="E3260">
            <v>0</v>
          </cell>
          <cell r="F3260">
            <v>0</v>
          </cell>
          <cell r="G3260">
            <v>0</v>
          </cell>
          <cell r="H3260">
            <v>0</v>
          </cell>
          <cell r="I3260">
            <v>0</v>
          </cell>
        </row>
        <row r="3261">
          <cell r="B3261">
            <v>550803</v>
          </cell>
          <cell r="C3261" t="str">
            <v>Actividades de adecuación</v>
          </cell>
          <cell r="D3261">
            <v>0</v>
          </cell>
          <cell r="E3261">
            <v>0</v>
          </cell>
          <cell r="F3261">
            <v>0</v>
          </cell>
          <cell r="G3261">
            <v>0</v>
          </cell>
          <cell r="H3261">
            <v>0</v>
          </cell>
          <cell r="I3261">
            <v>0</v>
          </cell>
        </row>
        <row r="3262">
          <cell r="B3262">
            <v>550804</v>
          </cell>
          <cell r="C3262" t="str">
            <v>Investigación</v>
          </cell>
          <cell r="D3262">
            <v>0</v>
          </cell>
          <cell r="E3262">
            <v>0</v>
          </cell>
          <cell r="F3262">
            <v>0</v>
          </cell>
          <cell r="G3262">
            <v>0</v>
          </cell>
          <cell r="H3262">
            <v>0</v>
          </cell>
          <cell r="I3262">
            <v>0</v>
          </cell>
        </row>
        <row r="3263">
          <cell r="B3263">
            <v>550805</v>
          </cell>
          <cell r="C3263" t="str">
            <v>Educación, capacitación y divulgación ambiental</v>
          </cell>
          <cell r="D3263">
            <v>0</v>
          </cell>
          <cell r="E3263">
            <v>0</v>
          </cell>
          <cell r="F3263">
            <v>0</v>
          </cell>
          <cell r="G3263">
            <v>0</v>
          </cell>
          <cell r="H3263">
            <v>0</v>
          </cell>
          <cell r="I3263">
            <v>0</v>
          </cell>
        </row>
        <row r="3264">
          <cell r="B3264">
            <v>550806</v>
          </cell>
          <cell r="C3264" t="str">
            <v>Estudios y proyectos</v>
          </cell>
          <cell r="D3264">
            <v>0</v>
          </cell>
          <cell r="E3264">
            <v>0</v>
          </cell>
          <cell r="F3264">
            <v>0</v>
          </cell>
          <cell r="G3264">
            <v>0</v>
          </cell>
          <cell r="H3264">
            <v>0</v>
          </cell>
          <cell r="I3264">
            <v>0</v>
          </cell>
        </row>
        <row r="3265">
          <cell r="B3265">
            <v>550807</v>
          </cell>
          <cell r="C3265" t="str">
            <v>Asistencia técnica</v>
          </cell>
          <cell r="D3265">
            <v>0</v>
          </cell>
          <cell r="E3265">
            <v>0</v>
          </cell>
          <cell r="F3265">
            <v>0</v>
          </cell>
          <cell r="G3265">
            <v>0</v>
          </cell>
          <cell r="H3265">
            <v>0</v>
          </cell>
          <cell r="I3265">
            <v>0</v>
          </cell>
        </row>
        <row r="3266">
          <cell r="B3266">
            <v>550808</v>
          </cell>
          <cell r="C3266" t="str">
            <v>Transferencia de tecnología</v>
          </cell>
          <cell r="D3266">
            <v>0</v>
          </cell>
          <cell r="E3266">
            <v>0</v>
          </cell>
          <cell r="F3266">
            <v>0</v>
          </cell>
          <cell r="G3266">
            <v>0</v>
          </cell>
          <cell r="H3266">
            <v>0</v>
          </cell>
          <cell r="I3266">
            <v>0</v>
          </cell>
        </row>
        <row r="3267">
          <cell r="B3267">
            <v>550809</v>
          </cell>
          <cell r="C3267" t="str">
            <v>Manejo y administración de información</v>
          </cell>
          <cell r="D3267">
            <v>0</v>
          </cell>
          <cell r="E3267">
            <v>0</v>
          </cell>
          <cell r="F3267">
            <v>0</v>
          </cell>
          <cell r="G3267">
            <v>0</v>
          </cell>
          <cell r="H3267">
            <v>0</v>
          </cell>
          <cell r="I3267">
            <v>0</v>
          </cell>
        </row>
        <row r="3268">
          <cell r="B3268">
            <v>550890</v>
          </cell>
          <cell r="C3268" t="str">
            <v>Otros gastos en medio ambiente</v>
          </cell>
          <cell r="D3268">
            <v>0</v>
          </cell>
          <cell r="E3268">
            <v>0</v>
          </cell>
          <cell r="F3268">
            <v>0</v>
          </cell>
          <cell r="G3268">
            <v>0</v>
          </cell>
          <cell r="H3268">
            <v>0</v>
          </cell>
          <cell r="I3268">
            <v>0</v>
          </cell>
        </row>
        <row r="3269">
          <cell r="B3269">
            <v>555000</v>
          </cell>
          <cell r="C3269" t="str">
            <v>SUBSIDIOS ASIGNADOS</v>
          </cell>
          <cell r="D3269">
            <v>0</v>
          </cell>
          <cell r="E3269">
            <v>0</v>
          </cell>
          <cell r="F3269">
            <v>0</v>
          </cell>
          <cell r="G3269">
            <v>0</v>
          </cell>
          <cell r="H3269">
            <v>0</v>
          </cell>
          <cell r="I3269">
            <v>0</v>
          </cell>
        </row>
        <row r="3270">
          <cell r="B3270">
            <v>555001</v>
          </cell>
          <cell r="C3270" t="str">
            <v>Para vivienda</v>
          </cell>
          <cell r="D3270">
            <v>0</v>
          </cell>
          <cell r="E3270">
            <v>0</v>
          </cell>
          <cell r="F3270">
            <v>0</v>
          </cell>
          <cell r="G3270">
            <v>0</v>
          </cell>
          <cell r="H3270">
            <v>0</v>
          </cell>
          <cell r="I3270">
            <v>0</v>
          </cell>
        </row>
        <row r="3271">
          <cell r="B3271">
            <v>555002</v>
          </cell>
          <cell r="C3271" t="str">
            <v>Para educación</v>
          </cell>
          <cell r="D3271">
            <v>0</v>
          </cell>
          <cell r="E3271">
            <v>0</v>
          </cell>
          <cell r="F3271">
            <v>0</v>
          </cell>
          <cell r="G3271">
            <v>0</v>
          </cell>
          <cell r="H3271">
            <v>0</v>
          </cell>
          <cell r="I3271">
            <v>0</v>
          </cell>
        </row>
        <row r="3272">
          <cell r="B3272">
            <v>555003</v>
          </cell>
          <cell r="C3272" t="str">
            <v>Para asistencia social</v>
          </cell>
          <cell r="D3272">
            <v>0</v>
          </cell>
          <cell r="E3272">
            <v>0</v>
          </cell>
          <cell r="F3272">
            <v>0</v>
          </cell>
          <cell r="G3272">
            <v>0</v>
          </cell>
          <cell r="H3272">
            <v>0</v>
          </cell>
          <cell r="I3272">
            <v>0</v>
          </cell>
        </row>
        <row r="3273">
          <cell r="B3273">
            <v>555005</v>
          </cell>
          <cell r="C3273" t="str">
            <v>Para compra de tierra</v>
          </cell>
          <cell r="D3273">
            <v>0</v>
          </cell>
          <cell r="E3273">
            <v>0</v>
          </cell>
          <cell r="F3273">
            <v>0</v>
          </cell>
          <cell r="G3273">
            <v>0</v>
          </cell>
          <cell r="H3273">
            <v>0</v>
          </cell>
          <cell r="I3273">
            <v>0</v>
          </cell>
        </row>
        <row r="3274">
          <cell r="B3274">
            <v>555006</v>
          </cell>
          <cell r="C3274" t="str">
            <v>Para distritos de riego</v>
          </cell>
          <cell r="D3274">
            <v>0</v>
          </cell>
          <cell r="E3274">
            <v>0</v>
          </cell>
          <cell r="F3274">
            <v>0</v>
          </cell>
          <cell r="G3274">
            <v>0</v>
          </cell>
          <cell r="H3274">
            <v>0</v>
          </cell>
          <cell r="I3274">
            <v>0</v>
          </cell>
        </row>
        <row r="3275">
          <cell r="B3275">
            <v>555007</v>
          </cell>
          <cell r="C3275" t="str">
            <v>Para centros de conciliación y comisarías</v>
          </cell>
          <cell r="D3275">
            <v>0</v>
          </cell>
          <cell r="E3275">
            <v>0</v>
          </cell>
          <cell r="F3275">
            <v>0</v>
          </cell>
          <cell r="G3275">
            <v>0</v>
          </cell>
          <cell r="H3275">
            <v>0</v>
          </cell>
          <cell r="I3275">
            <v>0</v>
          </cell>
        </row>
        <row r="3276">
          <cell r="B3276">
            <v>555008</v>
          </cell>
          <cell r="C3276" t="str">
            <v>Servicio de energía</v>
          </cell>
          <cell r="D3276">
            <v>0</v>
          </cell>
          <cell r="E3276">
            <v>0</v>
          </cell>
          <cell r="F3276">
            <v>0</v>
          </cell>
          <cell r="G3276">
            <v>0</v>
          </cell>
          <cell r="H3276">
            <v>0</v>
          </cell>
          <cell r="I3276">
            <v>0</v>
          </cell>
        </row>
        <row r="3277">
          <cell r="B3277">
            <v>555009</v>
          </cell>
          <cell r="C3277" t="str">
            <v>Servicio de acueducto</v>
          </cell>
          <cell r="D3277">
            <v>0</v>
          </cell>
          <cell r="E3277">
            <v>0</v>
          </cell>
          <cell r="F3277">
            <v>0</v>
          </cell>
          <cell r="G3277">
            <v>0</v>
          </cell>
          <cell r="H3277">
            <v>0</v>
          </cell>
          <cell r="I3277">
            <v>0</v>
          </cell>
        </row>
        <row r="3278">
          <cell r="B3278">
            <v>555010</v>
          </cell>
          <cell r="C3278" t="str">
            <v>Servicio de alcantarillado</v>
          </cell>
          <cell r="D3278">
            <v>0</v>
          </cell>
          <cell r="E3278">
            <v>0</v>
          </cell>
          <cell r="F3278">
            <v>0</v>
          </cell>
          <cell r="G3278">
            <v>0</v>
          </cell>
          <cell r="H3278">
            <v>0</v>
          </cell>
          <cell r="I3278">
            <v>0</v>
          </cell>
        </row>
        <row r="3279">
          <cell r="B3279">
            <v>555011</v>
          </cell>
          <cell r="C3279" t="str">
            <v>Servicio de aseo</v>
          </cell>
          <cell r="D3279">
            <v>0</v>
          </cell>
          <cell r="E3279">
            <v>0</v>
          </cell>
          <cell r="F3279">
            <v>0</v>
          </cell>
          <cell r="G3279">
            <v>0</v>
          </cell>
          <cell r="H3279">
            <v>0</v>
          </cell>
          <cell r="I3279">
            <v>0</v>
          </cell>
        </row>
        <row r="3280">
          <cell r="B3280">
            <v>555012</v>
          </cell>
          <cell r="C3280" t="str">
            <v>Servicio de gas combustible</v>
          </cell>
          <cell r="D3280">
            <v>0</v>
          </cell>
          <cell r="E3280">
            <v>0</v>
          </cell>
          <cell r="F3280">
            <v>0</v>
          </cell>
          <cell r="G3280">
            <v>0</v>
          </cell>
          <cell r="H3280">
            <v>0</v>
          </cell>
          <cell r="I3280">
            <v>0</v>
          </cell>
        </row>
        <row r="3281">
          <cell r="B3281">
            <v>555013</v>
          </cell>
          <cell r="C3281" t="str">
            <v>Servicio de telecomunicaciones</v>
          </cell>
          <cell r="D3281">
            <v>0</v>
          </cell>
          <cell r="E3281">
            <v>0</v>
          </cell>
          <cell r="F3281">
            <v>0</v>
          </cell>
          <cell r="G3281">
            <v>0</v>
          </cell>
          <cell r="H3281">
            <v>0</v>
          </cell>
          <cell r="I3281">
            <v>0</v>
          </cell>
        </row>
        <row r="3282">
          <cell r="B3282">
            <v>555014</v>
          </cell>
          <cell r="C3282" t="str">
            <v>Al deporte</v>
          </cell>
          <cell r="D3282">
            <v>0</v>
          </cell>
          <cell r="E3282">
            <v>0</v>
          </cell>
          <cell r="F3282">
            <v>0</v>
          </cell>
          <cell r="G3282">
            <v>0</v>
          </cell>
          <cell r="H3282">
            <v>0</v>
          </cell>
          <cell r="I3282">
            <v>0</v>
          </cell>
        </row>
        <row r="3283">
          <cell r="B3283">
            <v>555015</v>
          </cell>
          <cell r="C3283" t="str">
            <v>Al transporte, consumo e importación de combustible</v>
          </cell>
          <cell r="D3283">
            <v>0</v>
          </cell>
          <cell r="E3283">
            <v>0</v>
          </cell>
          <cell r="F3283">
            <v>0</v>
          </cell>
          <cell r="G3283">
            <v>0</v>
          </cell>
          <cell r="H3283">
            <v>0</v>
          </cell>
          <cell r="I3283">
            <v>0</v>
          </cell>
        </row>
        <row r="3284">
          <cell r="B3284">
            <v>555090</v>
          </cell>
          <cell r="C3284" t="str">
            <v>Otros subsidios</v>
          </cell>
          <cell r="D3284">
            <v>0</v>
          </cell>
          <cell r="E3284">
            <v>0</v>
          </cell>
          <cell r="F3284">
            <v>0</v>
          </cell>
          <cell r="G3284">
            <v>0</v>
          </cell>
          <cell r="H3284">
            <v>0</v>
          </cell>
          <cell r="I3284">
            <v>0</v>
          </cell>
        </row>
        <row r="3285">
          <cell r="B3285">
            <v>560000</v>
          </cell>
          <cell r="C3285" t="str">
            <v>DE ACTIVIDADES Y/O SERVICIOS ESPECIALIZADOS</v>
          </cell>
          <cell r="D3285">
            <v>0</v>
          </cell>
          <cell r="E3285">
            <v>0</v>
          </cell>
          <cell r="F3285">
            <v>0</v>
          </cell>
          <cell r="G3285">
            <v>0</v>
          </cell>
          <cell r="H3285">
            <v>0</v>
          </cell>
          <cell r="I3285">
            <v>0</v>
          </cell>
        </row>
        <row r="3286">
          <cell r="B3286">
            <v>561300</v>
          </cell>
          <cell r="C3286" t="str">
            <v>ADMINISTRACIÓN DE LA SEGURIDAD SOCIAL EN SALUD</v>
          </cell>
          <cell r="D3286">
            <v>0</v>
          </cell>
          <cell r="E3286">
            <v>0</v>
          </cell>
          <cell r="F3286">
            <v>0</v>
          </cell>
          <cell r="G3286">
            <v>0</v>
          </cell>
          <cell r="H3286">
            <v>0</v>
          </cell>
          <cell r="I3286">
            <v>0</v>
          </cell>
        </row>
        <row r="3287">
          <cell r="B3287">
            <v>561301</v>
          </cell>
          <cell r="C3287" t="str">
            <v>Contratos de capitación - Contributivo</v>
          </cell>
          <cell r="D3287">
            <v>0</v>
          </cell>
          <cell r="E3287">
            <v>0</v>
          </cell>
          <cell r="F3287">
            <v>0</v>
          </cell>
          <cell r="G3287">
            <v>0</v>
          </cell>
          <cell r="H3287">
            <v>0</v>
          </cell>
          <cell r="I3287">
            <v>0</v>
          </cell>
        </row>
        <row r="3288">
          <cell r="B3288">
            <v>561302</v>
          </cell>
          <cell r="C3288" t="str">
            <v>Contratos por evento y otras modalidades - Contributivo</v>
          </cell>
          <cell r="D3288">
            <v>0</v>
          </cell>
          <cell r="E3288">
            <v>0</v>
          </cell>
          <cell r="F3288">
            <v>0</v>
          </cell>
          <cell r="G3288">
            <v>0</v>
          </cell>
          <cell r="H3288">
            <v>0</v>
          </cell>
          <cell r="I3288">
            <v>0</v>
          </cell>
        </row>
        <row r="3289">
          <cell r="B3289">
            <v>561303</v>
          </cell>
          <cell r="C3289" t="str">
            <v>Promoción y prevención - Contributivo</v>
          </cell>
          <cell r="D3289">
            <v>0</v>
          </cell>
          <cell r="E3289">
            <v>0</v>
          </cell>
          <cell r="F3289">
            <v>0</v>
          </cell>
          <cell r="G3289">
            <v>0</v>
          </cell>
          <cell r="H3289">
            <v>0</v>
          </cell>
          <cell r="I3289">
            <v>0</v>
          </cell>
        </row>
        <row r="3290">
          <cell r="B3290">
            <v>561304</v>
          </cell>
          <cell r="C3290" t="str">
            <v>Sistema de garantía y calidad - Contributivo</v>
          </cell>
          <cell r="D3290">
            <v>0</v>
          </cell>
          <cell r="E3290">
            <v>0</v>
          </cell>
          <cell r="F3290">
            <v>0</v>
          </cell>
          <cell r="G3290">
            <v>0</v>
          </cell>
          <cell r="H3290">
            <v>0</v>
          </cell>
          <cell r="I3290">
            <v>0</v>
          </cell>
        </row>
        <row r="3291">
          <cell r="B3291">
            <v>561305</v>
          </cell>
          <cell r="C3291" t="str">
            <v>Reaseguro enfermedades de alto costo - Contributivo</v>
          </cell>
          <cell r="D3291">
            <v>0</v>
          </cell>
          <cell r="E3291">
            <v>0</v>
          </cell>
          <cell r="F3291">
            <v>0</v>
          </cell>
          <cell r="G3291">
            <v>0</v>
          </cell>
          <cell r="H3291">
            <v>0</v>
          </cell>
          <cell r="I3291">
            <v>0</v>
          </cell>
        </row>
        <row r="3292">
          <cell r="B3292">
            <v>561306</v>
          </cell>
          <cell r="C3292" t="str">
            <v>Incapacidades - Contributivo</v>
          </cell>
          <cell r="D3292">
            <v>0</v>
          </cell>
          <cell r="E3292">
            <v>0</v>
          </cell>
          <cell r="F3292">
            <v>0</v>
          </cell>
          <cell r="G3292">
            <v>0</v>
          </cell>
          <cell r="H3292">
            <v>0</v>
          </cell>
          <cell r="I3292">
            <v>0</v>
          </cell>
        </row>
        <row r="3293">
          <cell r="B3293">
            <v>561307</v>
          </cell>
          <cell r="C3293" t="str">
            <v>Contratos de capitación - Subsidiado</v>
          </cell>
          <cell r="D3293">
            <v>0</v>
          </cell>
          <cell r="E3293">
            <v>0</v>
          </cell>
          <cell r="F3293">
            <v>0</v>
          </cell>
          <cell r="G3293">
            <v>0</v>
          </cell>
          <cell r="H3293">
            <v>0</v>
          </cell>
          <cell r="I3293">
            <v>0</v>
          </cell>
        </row>
        <row r="3294">
          <cell r="B3294">
            <v>561308</v>
          </cell>
          <cell r="C3294" t="str">
            <v>Contratos por evento y otras modalidades - Subsidiado</v>
          </cell>
          <cell r="D3294">
            <v>0</v>
          </cell>
          <cell r="E3294">
            <v>0</v>
          </cell>
          <cell r="F3294">
            <v>0</v>
          </cell>
          <cell r="G3294">
            <v>0</v>
          </cell>
          <cell r="H3294">
            <v>0</v>
          </cell>
          <cell r="I3294">
            <v>0</v>
          </cell>
        </row>
        <row r="3295">
          <cell r="B3295">
            <v>561309</v>
          </cell>
          <cell r="C3295" t="str">
            <v>Promoción y prevención - Subsidiado</v>
          </cell>
          <cell r="D3295">
            <v>0</v>
          </cell>
          <cell r="E3295">
            <v>0</v>
          </cell>
          <cell r="F3295">
            <v>0</v>
          </cell>
          <cell r="G3295">
            <v>0</v>
          </cell>
          <cell r="H3295">
            <v>0</v>
          </cell>
          <cell r="I3295">
            <v>0</v>
          </cell>
        </row>
        <row r="3296">
          <cell r="B3296">
            <v>561310</v>
          </cell>
          <cell r="C3296" t="str">
            <v>Sistema de garantía y calidad - Subsidiado</v>
          </cell>
          <cell r="D3296">
            <v>0</v>
          </cell>
          <cell r="E3296">
            <v>0</v>
          </cell>
          <cell r="F3296">
            <v>0</v>
          </cell>
          <cell r="G3296">
            <v>0</v>
          </cell>
          <cell r="H3296">
            <v>0</v>
          </cell>
          <cell r="I3296">
            <v>0</v>
          </cell>
        </row>
        <row r="3297">
          <cell r="B3297">
            <v>561311</v>
          </cell>
          <cell r="C3297" t="str">
            <v>Reaseguro enfermedades de alto costo - Subsidiado</v>
          </cell>
          <cell r="D3297">
            <v>0</v>
          </cell>
          <cell r="E3297">
            <v>0</v>
          </cell>
          <cell r="F3297">
            <v>0</v>
          </cell>
          <cell r="G3297">
            <v>0</v>
          </cell>
          <cell r="H3297">
            <v>0</v>
          </cell>
          <cell r="I3297">
            <v>0</v>
          </cell>
        </row>
        <row r="3298">
          <cell r="B3298">
            <v>561312</v>
          </cell>
          <cell r="C3298" t="str">
            <v>Contratos de capitación - Complementario</v>
          </cell>
          <cell r="D3298">
            <v>0</v>
          </cell>
          <cell r="E3298">
            <v>0</v>
          </cell>
          <cell r="F3298">
            <v>0</v>
          </cell>
          <cell r="G3298">
            <v>0</v>
          </cell>
          <cell r="H3298">
            <v>0</v>
          </cell>
          <cell r="I3298">
            <v>0</v>
          </cell>
        </row>
        <row r="3299">
          <cell r="B3299">
            <v>561315</v>
          </cell>
          <cell r="C3299" t="str">
            <v>Sistema de garantía y calidad - Complementario</v>
          </cell>
          <cell r="D3299">
            <v>0</v>
          </cell>
          <cell r="E3299">
            <v>0</v>
          </cell>
          <cell r="F3299">
            <v>0</v>
          </cell>
          <cell r="G3299">
            <v>0</v>
          </cell>
          <cell r="H3299">
            <v>0</v>
          </cell>
          <cell r="I3299">
            <v>0</v>
          </cell>
        </row>
        <row r="3300">
          <cell r="B3300">
            <v>561316</v>
          </cell>
          <cell r="C3300" t="str">
            <v>Reaseguro enfermedades de alto costo - Complementario</v>
          </cell>
          <cell r="D3300">
            <v>0</v>
          </cell>
          <cell r="E3300">
            <v>0</v>
          </cell>
          <cell r="F3300">
            <v>0</v>
          </cell>
          <cell r="G3300">
            <v>0</v>
          </cell>
          <cell r="H3300">
            <v>0</v>
          </cell>
          <cell r="I3300">
            <v>0</v>
          </cell>
        </row>
        <row r="3301">
          <cell r="B3301">
            <v>561317</v>
          </cell>
          <cell r="C3301" t="str">
            <v>Auxilios y servicios funerarios - Complementario</v>
          </cell>
          <cell r="D3301">
            <v>0</v>
          </cell>
          <cell r="E3301">
            <v>0</v>
          </cell>
          <cell r="F3301">
            <v>0</v>
          </cell>
          <cell r="G3301">
            <v>0</v>
          </cell>
          <cell r="H3301">
            <v>0</v>
          </cell>
          <cell r="I3301">
            <v>0</v>
          </cell>
        </row>
        <row r="3302">
          <cell r="B3302">
            <v>561318</v>
          </cell>
          <cell r="C3302" t="str">
            <v>Licencias de maternidad y paternidad</v>
          </cell>
          <cell r="D3302">
            <v>0</v>
          </cell>
          <cell r="E3302">
            <v>0</v>
          </cell>
          <cell r="F3302">
            <v>0</v>
          </cell>
          <cell r="G3302">
            <v>0</v>
          </cell>
          <cell r="H3302">
            <v>0</v>
          </cell>
          <cell r="I3302">
            <v>0</v>
          </cell>
        </row>
        <row r="3303">
          <cell r="B3303">
            <v>561319</v>
          </cell>
          <cell r="C3303" t="str">
            <v>Ajuste siniestralidad cuenta de alto costo</v>
          </cell>
          <cell r="D3303">
            <v>0</v>
          </cell>
          <cell r="E3303">
            <v>0</v>
          </cell>
          <cell r="F3303">
            <v>0</v>
          </cell>
          <cell r="G3303">
            <v>0</v>
          </cell>
          <cell r="H3303">
            <v>0</v>
          </cell>
          <cell r="I3303">
            <v>0</v>
          </cell>
        </row>
        <row r="3304">
          <cell r="B3304">
            <v>561320</v>
          </cell>
          <cell r="C3304" t="str">
            <v>Reservas técnicas por servicios de salud autorizados</v>
          </cell>
          <cell r="D3304">
            <v>0</v>
          </cell>
          <cell r="E3304">
            <v>0</v>
          </cell>
          <cell r="F3304">
            <v>0</v>
          </cell>
          <cell r="G3304">
            <v>0</v>
          </cell>
          <cell r="H3304">
            <v>0</v>
          </cell>
          <cell r="I3304">
            <v>0</v>
          </cell>
        </row>
        <row r="3305">
          <cell r="B3305">
            <v>561321</v>
          </cell>
          <cell r="C3305" t="str">
            <v>Reservas técnicas por servicios de salud ocurridos no conocidos</v>
          </cell>
          <cell r="D3305">
            <v>0</v>
          </cell>
          <cell r="E3305">
            <v>0</v>
          </cell>
          <cell r="F3305">
            <v>0</v>
          </cell>
          <cell r="G3305">
            <v>0</v>
          </cell>
          <cell r="H3305">
            <v>0</v>
          </cell>
          <cell r="I3305">
            <v>0</v>
          </cell>
        </row>
        <row r="3306">
          <cell r="B3306">
            <v>561322</v>
          </cell>
          <cell r="C3306" t="str">
            <v>Reservas técnicas por incapacidades</v>
          </cell>
          <cell r="D3306">
            <v>0</v>
          </cell>
          <cell r="E3306">
            <v>0</v>
          </cell>
          <cell r="F3306">
            <v>0</v>
          </cell>
          <cell r="G3306">
            <v>0</v>
          </cell>
          <cell r="H3306">
            <v>0</v>
          </cell>
          <cell r="I3306">
            <v>0</v>
          </cell>
        </row>
        <row r="3307">
          <cell r="B3307">
            <v>561323</v>
          </cell>
          <cell r="C3307" t="str">
            <v>Otras reservas técnicas</v>
          </cell>
          <cell r="D3307">
            <v>0</v>
          </cell>
          <cell r="E3307">
            <v>0</v>
          </cell>
          <cell r="F3307">
            <v>0</v>
          </cell>
          <cell r="G3307">
            <v>0</v>
          </cell>
          <cell r="H3307">
            <v>0</v>
          </cell>
          <cell r="I3307">
            <v>0</v>
          </cell>
        </row>
        <row r="3308">
          <cell r="B3308">
            <v>561390</v>
          </cell>
          <cell r="C3308" t="str">
            <v>Otros gastos por la administración de la seguridad social en salud</v>
          </cell>
          <cell r="D3308">
            <v>0</v>
          </cell>
          <cell r="E3308">
            <v>0</v>
          </cell>
          <cell r="F3308">
            <v>0</v>
          </cell>
          <cell r="G3308">
            <v>0</v>
          </cell>
          <cell r="H3308">
            <v>0</v>
          </cell>
          <cell r="I3308">
            <v>0</v>
          </cell>
        </row>
        <row r="3309">
          <cell r="B3309">
            <v>561800</v>
          </cell>
          <cell r="C3309" t="str">
            <v>JUEGOS DE SUERTE Y AZAR</v>
          </cell>
          <cell r="D3309">
            <v>0</v>
          </cell>
          <cell r="E3309">
            <v>0</v>
          </cell>
          <cell r="F3309">
            <v>0</v>
          </cell>
          <cell r="G3309">
            <v>0</v>
          </cell>
          <cell r="H3309">
            <v>0</v>
          </cell>
          <cell r="I3309">
            <v>0</v>
          </cell>
        </row>
        <row r="3310">
          <cell r="B3310">
            <v>561802</v>
          </cell>
          <cell r="C3310" t="str">
            <v>Pago de premios</v>
          </cell>
          <cell r="D3310">
            <v>0</v>
          </cell>
          <cell r="E3310">
            <v>0</v>
          </cell>
          <cell r="F3310">
            <v>0</v>
          </cell>
          <cell r="G3310">
            <v>0</v>
          </cell>
          <cell r="H3310">
            <v>0</v>
          </cell>
          <cell r="I3310">
            <v>0</v>
          </cell>
        </row>
        <row r="3311">
          <cell r="B3311">
            <v>561804</v>
          </cell>
          <cell r="C3311" t="str">
            <v>Comisiones a distribuidores y loteros</v>
          </cell>
          <cell r="D3311">
            <v>0</v>
          </cell>
          <cell r="E3311">
            <v>0</v>
          </cell>
          <cell r="F3311">
            <v>0</v>
          </cell>
          <cell r="G3311">
            <v>0</v>
          </cell>
          <cell r="H3311">
            <v>0</v>
          </cell>
          <cell r="I3311">
            <v>0</v>
          </cell>
        </row>
        <row r="3312">
          <cell r="B3312">
            <v>561805</v>
          </cell>
          <cell r="C3312" t="str">
            <v>Bonificación por pago de premios</v>
          </cell>
          <cell r="D3312">
            <v>0</v>
          </cell>
          <cell r="E3312">
            <v>0</v>
          </cell>
          <cell r="F3312">
            <v>0</v>
          </cell>
          <cell r="G3312">
            <v>0</v>
          </cell>
          <cell r="H3312">
            <v>0</v>
          </cell>
          <cell r="I3312">
            <v>0</v>
          </cell>
        </row>
        <row r="3313">
          <cell r="B3313">
            <v>561807</v>
          </cell>
          <cell r="C3313" t="str">
            <v>Impresión de billetes</v>
          </cell>
          <cell r="D3313">
            <v>0</v>
          </cell>
          <cell r="E3313">
            <v>0</v>
          </cell>
          <cell r="F3313">
            <v>0</v>
          </cell>
          <cell r="G3313">
            <v>0</v>
          </cell>
          <cell r="H3313">
            <v>0</v>
          </cell>
          <cell r="I3313">
            <v>0</v>
          </cell>
        </row>
        <row r="3314">
          <cell r="B3314">
            <v>561808</v>
          </cell>
          <cell r="C3314" t="str">
            <v>Transporte</v>
          </cell>
          <cell r="D3314">
            <v>0</v>
          </cell>
          <cell r="E3314">
            <v>0</v>
          </cell>
          <cell r="F3314">
            <v>0</v>
          </cell>
          <cell r="G3314">
            <v>0</v>
          </cell>
          <cell r="H3314">
            <v>0</v>
          </cell>
          <cell r="I3314">
            <v>0</v>
          </cell>
        </row>
        <row r="3315">
          <cell r="B3315">
            <v>561809</v>
          </cell>
          <cell r="C3315" t="str">
            <v>Publicidad</v>
          </cell>
          <cell r="D3315">
            <v>0</v>
          </cell>
          <cell r="E3315">
            <v>0</v>
          </cell>
          <cell r="F3315">
            <v>0</v>
          </cell>
          <cell r="G3315">
            <v>0</v>
          </cell>
          <cell r="H3315">
            <v>0</v>
          </cell>
          <cell r="I3315">
            <v>0</v>
          </cell>
        </row>
        <row r="3316">
          <cell r="B3316">
            <v>561810</v>
          </cell>
          <cell r="C3316" t="str">
            <v>Reserva técnica para el pago de premios</v>
          </cell>
          <cell r="D3316">
            <v>0</v>
          </cell>
          <cell r="E3316">
            <v>0</v>
          </cell>
          <cell r="F3316">
            <v>0</v>
          </cell>
          <cell r="G3316">
            <v>0</v>
          </cell>
          <cell r="H3316">
            <v>0</v>
          </cell>
          <cell r="I3316">
            <v>0</v>
          </cell>
        </row>
        <row r="3317">
          <cell r="B3317">
            <v>561890</v>
          </cell>
          <cell r="C3317" t="str">
            <v>Otros gastos por juegos de suerte y azar</v>
          </cell>
          <cell r="D3317">
            <v>0</v>
          </cell>
          <cell r="E3317">
            <v>0</v>
          </cell>
          <cell r="F3317">
            <v>0</v>
          </cell>
          <cell r="G3317">
            <v>0</v>
          </cell>
          <cell r="H3317">
            <v>0</v>
          </cell>
          <cell r="I3317">
            <v>0</v>
          </cell>
        </row>
        <row r="3318">
          <cell r="B3318">
            <v>570000</v>
          </cell>
          <cell r="C3318" t="str">
            <v>OPERACIONES INTERINSTITUCIONALES</v>
          </cell>
          <cell r="D3318">
            <v>0</v>
          </cell>
          <cell r="E3318">
            <v>0</v>
          </cell>
          <cell r="F3318">
            <v>0</v>
          </cell>
          <cell r="G3318">
            <v>0</v>
          </cell>
          <cell r="H3318">
            <v>0</v>
          </cell>
          <cell r="I3318">
            <v>0</v>
          </cell>
        </row>
        <row r="3319">
          <cell r="B3319">
            <v>570500</v>
          </cell>
          <cell r="C3319" t="str">
            <v>FONDOS ENTREGADOS</v>
          </cell>
          <cell r="D3319">
            <v>0</v>
          </cell>
          <cell r="E3319">
            <v>0</v>
          </cell>
          <cell r="F3319">
            <v>0</v>
          </cell>
          <cell r="G3319">
            <v>0</v>
          </cell>
          <cell r="H3319">
            <v>0</v>
          </cell>
          <cell r="I3319">
            <v>0</v>
          </cell>
        </row>
        <row r="3320">
          <cell r="B3320">
            <v>570508</v>
          </cell>
          <cell r="C3320" t="str">
            <v>Funcionamiento</v>
          </cell>
          <cell r="D3320">
            <v>0</v>
          </cell>
          <cell r="E3320">
            <v>0</v>
          </cell>
          <cell r="F3320">
            <v>0</v>
          </cell>
          <cell r="G3320">
            <v>0</v>
          </cell>
          <cell r="H3320">
            <v>0</v>
          </cell>
          <cell r="I3320">
            <v>0</v>
          </cell>
        </row>
        <row r="3321">
          <cell r="B3321">
            <v>570509</v>
          </cell>
          <cell r="C3321" t="str">
            <v>Servicio de la deuda</v>
          </cell>
          <cell r="D3321">
            <v>0</v>
          </cell>
          <cell r="E3321">
            <v>0</v>
          </cell>
          <cell r="F3321">
            <v>0</v>
          </cell>
          <cell r="G3321">
            <v>0</v>
          </cell>
          <cell r="H3321">
            <v>0</v>
          </cell>
          <cell r="I3321">
            <v>0</v>
          </cell>
        </row>
        <row r="3322">
          <cell r="B3322">
            <v>570510</v>
          </cell>
          <cell r="C3322" t="str">
            <v>Inversión</v>
          </cell>
          <cell r="D3322">
            <v>0</v>
          </cell>
          <cell r="E3322">
            <v>0</v>
          </cell>
          <cell r="F3322">
            <v>0</v>
          </cell>
          <cell r="G3322">
            <v>0</v>
          </cell>
          <cell r="H3322">
            <v>0</v>
          </cell>
          <cell r="I3322">
            <v>0</v>
          </cell>
        </row>
        <row r="3323">
          <cell r="B3323">
            <v>572000</v>
          </cell>
          <cell r="C3323" t="str">
            <v>OPERACIONES DE ENLACE</v>
          </cell>
          <cell r="D3323">
            <v>0</v>
          </cell>
          <cell r="E3323">
            <v>0</v>
          </cell>
          <cell r="F3323">
            <v>0</v>
          </cell>
          <cell r="G3323">
            <v>0</v>
          </cell>
          <cell r="H3323">
            <v>0</v>
          </cell>
          <cell r="I3323">
            <v>0</v>
          </cell>
        </row>
        <row r="3324">
          <cell r="B3324">
            <v>572080</v>
          </cell>
          <cell r="C3324" t="str">
            <v>Recaudos</v>
          </cell>
          <cell r="D3324">
            <v>0</v>
          </cell>
          <cell r="E3324">
            <v>0</v>
          </cell>
          <cell r="F3324">
            <v>0</v>
          </cell>
          <cell r="G3324">
            <v>0</v>
          </cell>
          <cell r="H3324">
            <v>0</v>
          </cell>
          <cell r="I3324">
            <v>0</v>
          </cell>
        </row>
        <row r="3325">
          <cell r="B3325">
            <v>572081</v>
          </cell>
          <cell r="C3325" t="str">
            <v>Devoluciones de ingresos</v>
          </cell>
          <cell r="D3325">
            <v>0</v>
          </cell>
          <cell r="E3325">
            <v>0</v>
          </cell>
          <cell r="F3325">
            <v>0</v>
          </cell>
          <cell r="G3325">
            <v>0</v>
          </cell>
          <cell r="H3325">
            <v>0</v>
          </cell>
          <cell r="I3325">
            <v>0</v>
          </cell>
        </row>
        <row r="3326">
          <cell r="B3326">
            <v>572200</v>
          </cell>
          <cell r="C3326" t="str">
            <v>OPERACIONES SIN FLUJO DE EFECTIVO</v>
          </cell>
          <cell r="D3326">
            <v>0</v>
          </cell>
          <cell r="E3326">
            <v>0</v>
          </cell>
          <cell r="F3326">
            <v>0</v>
          </cell>
          <cell r="G3326">
            <v>0</v>
          </cell>
          <cell r="H3326">
            <v>0</v>
          </cell>
          <cell r="I3326">
            <v>0</v>
          </cell>
        </row>
        <row r="3327">
          <cell r="B3327">
            <v>572201</v>
          </cell>
          <cell r="C3327" t="str">
            <v>Cruce de cuentas</v>
          </cell>
          <cell r="D3327">
            <v>0</v>
          </cell>
          <cell r="E3327">
            <v>0</v>
          </cell>
          <cell r="F3327">
            <v>0</v>
          </cell>
          <cell r="G3327">
            <v>0</v>
          </cell>
          <cell r="H3327">
            <v>0</v>
          </cell>
          <cell r="I3327">
            <v>0</v>
          </cell>
        </row>
        <row r="3328">
          <cell r="B3328">
            <v>572203</v>
          </cell>
          <cell r="C3328" t="str">
            <v>Cuota de fiscalización y auditaje</v>
          </cell>
          <cell r="D3328">
            <v>0</v>
          </cell>
          <cell r="E3328">
            <v>0</v>
          </cell>
          <cell r="F3328">
            <v>0</v>
          </cell>
          <cell r="G3328">
            <v>0</v>
          </cell>
          <cell r="H3328">
            <v>0</v>
          </cell>
          <cell r="I3328">
            <v>0</v>
          </cell>
        </row>
        <row r="3329">
          <cell r="B3329">
            <v>572205</v>
          </cell>
          <cell r="C3329" t="str">
            <v>Desembolso de crédito externo no monetizado</v>
          </cell>
          <cell r="D3329">
            <v>0</v>
          </cell>
          <cell r="E3329">
            <v>0</v>
          </cell>
          <cell r="F3329">
            <v>0</v>
          </cell>
          <cell r="G3329">
            <v>0</v>
          </cell>
          <cell r="H3329">
            <v>0</v>
          </cell>
          <cell r="I3329">
            <v>0</v>
          </cell>
        </row>
        <row r="3330">
          <cell r="B3330">
            <v>572207</v>
          </cell>
          <cell r="C3330" t="str">
            <v>Cancelación de sentencias y conciliaciones</v>
          </cell>
          <cell r="D3330">
            <v>0</v>
          </cell>
          <cell r="E3330">
            <v>0</v>
          </cell>
          <cell r="F3330">
            <v>0</v>
          </cell>
          <cell r="G3330">
            <v>0</v>
          </cell>
          <cell r="H3330">
            <v>0</v>
          </cell>
          <cell r="I3330">
            <v>0</v>
          </cell>
        </row>
        <row r="3331">
          <cell r="B3331">
            <v>572209</v>
          </cell>
          <cell r="C3331" t="str">
            <v>Aplicación de títulos al pago de tributos</v>
          </cell>
          <cell r="D3331">
            <v>0</v>
          </cell>
          <cell r="E3331">
            <v>0</v>
          </cell>
          <cell r="F3331">
            <v>0</v>
          </cell>
          <cell r="G3331">
            <v>0</v>
          </cell>
          <cell r="H3331">
            <v>0</v>
          </cell>
          <cell r="I3331">
            <v>0</v>
          </cell>
        </row>
        <row r="3332">
          <cell r="B3332">
            <v>572210</v>
          </cell>
          <cell r="C3332" t="str">
            <v>Pago de obligaciones con títulos</v>
          </cell>
          <cell r="D3332">
            <v>0</v>
          </cell>
          <cell r="E3332">
            <v>0</v>
          </cell>
          <cell r="F3332">
            <v>0</v>
          </cell>
          <cell r="G3332">
            <v>0</v>
          </cell>
          <cell r="H3332">
            <v>0</v>
          </cell>
          <cell r="I3332">
            <v>0</v>
          </cell>
        </row>
        <row r="3333">
          <cell r="B3333">
            <v>572211</v>
          </cell>
          <cell r="C3333" t="str">
            <v>Sobrantes de títulos judiciales</v>
          </cell>
          <cell r="D3333">
            <v>0</v>
          </cell>
          <cell r="E3333">
            <v>0</v>
          </cell>
          <cell r="F3333">
            <v>0</v>
          </cell>
          <cell r="G3333">
            <v>0</v>
          </cell>
          <cell r="H3333">
            <v>0</v>
          </cell>
          <cell r="I3333">
            <v>0</v>
          </cell>
        </row>
        <row r="3334">
          <cell r="B3334">
            <v>572290</v>
          </cell>
          <cell r="C3334" t="str">
            <v>Otras operaciones sin flujo de efectivo</v>
          </cell>
          <cell r="D3334">
            <v>0</v>
          </cell>
          <cell r="E3334">
            <v>0</v>
          </cell>
          <cell r="F3334">
            <v>0</v>
          </cell>
          <cell r="G3334">
            <v>0</v>
          </cell>
          <cell r="H3334">
            <v>0</v>
          </cell>
          <cell r="I3334">
            <v>0</v>
          </cell>
        </row>
        <row r="3335">
          <cell r="B3335">
            <v>580000</v>
          </cell>
          <cell r="C3335" t="str">
            <v>OTROS GASTOS</v>
          </cell>
          <cell r="D3335">
            <v>0</v>
          </cell>
          <cell r="E3335">
            <v>51633927.93</v>
          </cell>
          <cell r="F3335">
            <v>0</v>
          </cell>
          <cell r="G3335">
            <v>51633927.93</v>
          </cell>
          <cell r="H3335">
            <v>0</v>
          </cell>
          <cell r="I3335">
            <v>51633927.93</v>
          </cell>
        </row>
        <row r="3336">
          <cell r="B3336">
            <v>580200</v>
          </cell>
          <cell r="C3336" t="str">
            <v>COMISIONES</v>
          </cell>
          <cell r="D3336">
            <v>0</v>
          </cell>
          <cell r="E3336">
            <v>110336</v>
          </cell>
          <cell r="F3336">
            <v>0</v>
          </cell>
          <cell r="G3336">
            <v>110336</v>
          </cell>
          <cell r="H3336">
            <v>0</v>
          </cell>
          <cell r="I3336">
            <v>110336</v>
          </cell>
        </row>
        <row r="3337">
          <cell r="B3337">
            <v>580206</v>
          </cell>
          <cell r="C3337" t="str">
            <v>Adquisición de bienes y servicios</v>
          </cell>
          <cell r="D3337">
            <v>0</v>
          </cell>
          <cell r="E3337">
            <v>0</v>
          </cell>
          <cell r="F3337">
            <v>0</v>
          </cell>
          <cell r="G3337">
            <v>0</v>
          </cell>
          <cell r="H3337">
            <v>0</v>
          </cell>
          <cell r="I3337">
            <v>0</v>
          </cell>
        </row>
        <row r="3338">
          <cell r="B3338">
            <v>580237</v>
          </cell>
          <cell r="C3338" t="str">
            <v>Comisiones sobre recursos entregados en administración</v>
          </cell>
          <cell r="D3338">
            <v>0</v>
          </cell>
          <cell r="E3338">
            <v>0</v>
          </cell>
          <cell r="F3338">
            <v>0</v>
          </cell>
          <cell r="G3338">
            <v>0</v>
          </cell>
          <cell r="H3338">
            <v>0</v>
          </cell>
          <cell r="I3338">
            <v>0</v>
          </cell>
        </row>
        <row r="3339">
          <cell r="B3339">
            <v>580239</v>
          </cell>
          <cell r="C3339" t="str">
            <v>Derechos en fideicomiso</v>
          </cell>
          <cell r="D3339">
            <v>0</v>
          </cell>
          <cell r="E3339">
            <v>0</v>
          </cell>
          <cell r="F3339">
            <v>0</v>
          </cell>
          <cell r="G3339">
            <v>0</v>
          </cell>
          <cell r="H3339">
            <v>0</v>
          </cell>
          <cell r="I3339">
            <v>0</v>
          </cell>
        </row>
        <row r="3340">
          <cell r="B3340">
            <v>580240</v>
          </cell>
          <cell r="C3340" t="str">
            <v>Comisiones servicios financieros</v>
          </cell>
          <cell r="D3340">
            <v>0</v>
          </cell>
          <cell r="E3340">
            <v>110336</v>
          </cell>
          <cell r="F3340">
            <v>0</v>
          </cell>
          <cell r="G3340">
            <v>110336</v>
          </cell>
          <cell r="H3340">
            <v>0</v>
          </cell>
          <cell r="I3340">
            <v>110336</v>
          </cell>
        </row>
        <row r="3341">
          <cell r="B3341">
            <v>580290</v>
          </cell>
          <cell r="C3341" t="str">
            <v>Otras comisiones</v>
          </cell>
          <cell r="D3341">
            <v>0</v>
          </cell>
          <cell r="E3341">
            <v>0</v>
          </cell>
          <cell r="F3341">
            <v>0</v>
          </cell>
          <cell r="G3341">
            <v>0</v>
          </cell>
          <cell r="H3341">
            <v>0</v>
          </cell>
          <cell r="I3341">
            <v>0</v>
          </cell>
        </row>
        <row r="3342">
          <cell r="B3342">
            <v>580300</v>
          </cell>
          <cell r="C3342" t="str">
            <v>AJUSTE POR DIFERENCIA EN CAMBIO</v>
          </cell>
          <cell r="D3342">
            <v>0</v>
          </cell>
          <cell r="E3342">
            <v>0</v>
          </cell>
          <cell r="F3342">
            <v>0</v>
          </cell>
          <cell r="G3342">
            <v>0</v>
          </cell>
          <cell r="H3342">
            <v>0</v>
          </cell>
          <cell r="I3342">
            <v>0</v>
          </cell>
        </row>
        <row r="3343">
          <cell r="B3343">
            <v>580301</v>
          </cell>
          <cell r="C3343" t="str">
            <v>Efectivo y equivalentes al efectivo</v>
          </cell>
          <cell r="D3343">
            <v>0</v>
          </cell>
          <cell r="E3343">
            <v>0</v>
          </cell>
          <cell r="F3343">
            <v>0</v>
          </cell>
          <cell r="G3343">
            <v>0</v>
          </cell>
          <cell r="H3343">
            <v>0</v>
          </cell>
          <cell r="I3343">
            <v>0</v>
          </cell>
        </row>
        <row r="3344">
          <cell r="B3344">
            <v>580302</v>
          </cell>
          <cell r="C3344" t="str">
            <v>Cuentas por cobrar</v>
          </cell>
          <cell r="D3344">
            <v>0</v>
          </cell>
          <cell r="E3344">
            <v>0</v>
          </cell>
          <cell r="F3344">
            <v>0</v>
          </cell>
          <cell r="G3344">
            <v>0</v>
          </cell>
          <cell r="H3344">
            <v>0</v>
          </cell>
          <cell r="I3344">
            <v>0</v>
          </cell>
        </row>
        <row r="3345">
          <cell r="B3345">
            <v>580303</v>
          </cell>
          <cell r="C3345" t="str">
            <v>Préstamos por cobrar</v>
          </cell>
          <cell r="D3345">
            <v>0</v>
          </cell>
          <cell r="E3345">
            <v>0</v>
          </cell>
          <cell r="F3345">
            <v>0</v>
          </cell>
          <cell r="G3345">
            <v>0</v>
          </cell>
          <cell r="H3345">
            <v>0</v>
          </cell>
          <cell r="I3345">
            <v>0</v>
          </cell>
        </row>
        <row r="3346">
          <cell r="B3346">
            <v>580312</v>
          </cell>
          <cell r="C3346" t="str">
            <v>Adquisición de bienes y servicios nacionales</v>
          </cell>
          <cell r="D3346">
            <v>0</v>
          </cell>
          <cell r="E3346">
            <v>0</v>
          </cell>
          <cell r="F3346">
            <v>0</v>
          </cell>
          <cell r="G3346">
            <v>0</v>
          </cell>
          <cell r="H3346">
            <v>0</v>
          </cell>
          <cell r="I3346">
            <v>0</v>
          </cell>
        </row>
        <row r="3347">
          <cell r="B3347">
            <v>580313</v>
          </cell>
          <cell r="C3347" t="str">
            <v>Adquisición de bienes y servicios del exterior</v>
          </cell>
          <cell r="D3347">
            <v>0</v>
          </cell>
          <cell r="E3347">
            <v>0</v>
          </cell>
          <cell r="F3347">
            <v>0</v>
          </cell>
          <cell r="G3347">
            <v>0</v>
          </cell>
          <cell r="H3347">
            <v>0</v>
          </cell>
          <cell r="I3347">
            <v>0</v>
          </cell>
        </row>
        <row r="3348">
          <cell r="B3348">
            <v>580336</v>
          </cell>
          <cell r="C3348" t="str">
            <v>Inversiones</v>
          </cell>
          <cell r="D3348">
            <v>0</v>
          </cell>
          <cell r="E3348">
            <v>0</v>
          </cell>
          <cell r="F3348">
            <v>0</v>
          </cell>
          <cell r="G3348">
            <v>0</v>
          </cell>
          <cell r="H3348">
            <v>0</v>
          </cell>
          <cell r="I3348">
            <v>0</v>
          </cell>
        </row>
        <row r="3349">
          <cell r="B3349">
            <v>580337</v>
          </cell>
          <cell r="C3349" t="str">
            <v>Financiamiento interno de corto plazo en emisión y colocación de títulos de deuda</v>
          </cell>
          <cell r="D3349">
            <v>0</v>
          </cell>
          <cell r="E3349">
            <v>0</v>
          </cell>
          <cell r="F3349">
            <v>0</v>
          </cell>
          <cell r="G3349">
            <v>0</v>
          </cell>
          <cell r="H3349">
            <v>0</v>
          </cell>
          <cell r="I3349">
            <v>0</v>
          </cell>
        </row>
        <row r="3350">
          <cell r="B3350">
            <v>580338</v>
          </cell>
          <cell r="C3350" t="str">
            <v>Financiamiento interno de largo plazo en emisión y colocación de títulos de deuda</v>
          </cell>
          <cell r="D3350">
            <v>0</v>
          </cell>
          <cell r="E3350">
            <v>0</v>
          </cell>
          <cell r="F3350">
            <v>0</v>
          </cell>
          <cell r="G3350">
            <v>0</v>
          </cell>
          <cell r="H3350">
            <v>0</v>
          </cell>
          <cell r="I3350">
            <v>0</v>
          </cell>
        </row>
        <row r="3351">
          <cell r="B3351">
            <v>580339</v>
          </cell>
          <cell r="C3351" t="str">
            <v>Financiamiento externo de corto plazo en emisión y colocación de títulos de deuda</v>
          </cell>
          <cell r="D3351">
            <v>0</v>
          </cell>
          <cell r="E3351">
            <v>0</v>
          </cell>
          <cell r="F3351">
            <v>0</v>
          </cell>
          <cell r="G3351">
            <v>0</v>
          </cell>
          <cell r="H3351">
            <v>0</v>
          </cell>
          <cell r="I3351">
            <v>0</v>
          </cell>
        </row>
        <row r="3352">
          <cell r="B3352">
            <v>580340</v>
          </cell>
          <cell r="C3352" t="str">
            <v>Financiamiento externo de largo plazo en emisión y colocación de títulos de deuda</v>
          </cell>
          <cell r="D3352">
            <v>0</v>
          </cell>
          <cell r="E3352">
            <v>0</v>
          </cell>
          <cell r="F3352">
            <v>0</v>
          </cell>
          <cell r="G3352">
            <v>0</v>
          </cell>
          <cell r="H3352">
            <v>0</v>
          </cell>
          <cell r="I3352">
            <v>0</v>
          </cell>
        </row>
        <row r="3353">
          <cell r="B3353">
            <v>580341</v>
          </cell>
          <cell r="C3353" t="str">
            <v>Financiamiento con banca central</v>
          </cell>
          <cell r="D3353">
            <v>0</v>
          </cell>
          <cell r="E3353">
            <v>0</v>
          </cell>
          <cell r="F3353">
            <v>0</v>
          </cell>
          <cell r="G3353">
            <v>0</v>
          </cell>
          <cell r="H3353">
            <v>0</v>
          </cell>
          <cell r="I3353">
            <v>0</v>
          </cell>
        </row>
        <row r="3354">
          <cell r="B3354">
            <v>580342</v>
          </cell>
          <cell r="C3354" t="str">
            <v>Financiamiento interno de corto plazo en préstamos por pagar</v>
          </cell>
          <cell r="D3354">
            <v>0</v>
          </cell>
          <cell r="E3354">
            <v>0</v>
          </cell>
          <cell r="F3354">
            <v>0</v>
          </cell>
          <cell r="G3354">
            <v>0</v>
          </cell>
          <cell r="H3354">
            <v>0</v>
          </cell>
          <cell r="I3354">
            <v>0</v>
          </cell>
        </row>
        <row r="3355">
          <cell r="B3355">
            <v>580343</v>
          </cell>
          <cell r="C3355" t="str">
            <v>Financiamiento interno de largo plazo en préstamos por pagar</v>
          </cell>
          <cell r="D3355">
            <v>0</v>
          </cell>
          <cell r="E3355">
            <v>0</v>
          </cell>
          <cell r="F3355">
            <v>0</v>
          </cell>
          <cell r="G3355">
            <v>0</v>
          </cell>
          <cell r="H3355">
            <v>0</v>
          </cell>
          <cell r="I3355">
            <v>0</v>
          </cell>
        </row>
        <row r="3356">
          <cell r="B3356">
            <v>580344</v>
          </cell>
          <cell r="C3356" t="str">
            <v>Financiamiento externo de corto plazo en préstamos por pagar</v>
          </cell>
          <cell r="D3356">
            <v>0</v>
          </cell>
          <cell r="E3356">
            <v>0</v>
          </cell>
          <cell r="F3356">
            <v>0</v>
          </cell>
          <cell r="G3356">
            <v>0</v>
          </cell>
          <cell r="H3356">
            <v>0</v>
          </cell>
          <cell r="I3356">
            <v>0</v>
          </cell>
        </row>
        <row r="3357">
          <cell r="B3357">
            <v>580345</v>
          </cell>
          <cell r="C3357" t="str">
            <v>Financiamiento externo de largo plazo en préstamos por pagar</v>
          </cell>
          <cell r="D3357">
            <v>0</v>
          </cell>
          <cell r="E3357">
            <v>0</v>
          </cell>
          <cell r="F3357">
            <v>0</v>
          </cell>
          <cell r="G3357">
            <v>0</v>
          </cell>
          <cell r="H3357">
            <v>0</v>
          </cell>
          <cell r="I3357">
            <v>0</v>
          </cell>
        </row>
        <row r="3358">
          <cell r="B3358">
            <v>580346</v>
          </cell>
          <cell r="C3358" t="str">
            <v>Cuentas por pagar</v>
          </cell>
          <cell r="D3358">
            <v>0</v>
          </cell>
          <cell r="E3358">
            <v>0</v>
          </cell>
          <cell r="F3358">
            <v>0</v>
          </cell>
          <cell r="G3358">
            <v>0</v>
          </cell>
          <cell r="H3358">
            <v>0</v>
          </cell>
          <cell r="I3358">
            <v>0</v>
          </cell>
        </row>
        <row r="3359">
          <cell r="B3359">
            <v>580349</v>
          </cell>
          <cell r="C3359" t="str">
            <v>Recursos entregados en administración</v>
          </cell>
          <cell r="D3359">
            <v>0</v>
          </cell>
          <cell r="E3359">
            <v>0</v>
          </cell>
          <cell r="F3359">
            <v>0</v>
          </cell>
          <cell r="G3359">
            <v>0</v>
          </cell>
          <cell r="H3359">
            <v>0</v>
          </cell>
          <cell r="I3359">
            <v>0</v>
          </cell>
        </row>
        <row r="3360">
          <cell r="B3360">
            <v>580390</v>
          </cell>
          <cell r="C3360" t="str">
            <v>Otros ajustes por diferencia en cambio</v>
          </cell>
          <cell r="D3360">
            <v>0</v>
          </cell>
          <cell r="E3360">
            <v>0</v>
          </cell>
          <cell r="F3360">
            <v>0</v>
          </cell>
          <cell r="G3360">
            <v>0</v>
          </cell>
          <cell r="H3360">
            <v>0</v>
          </cell>
          <cell r="I3360">
            <v>0</v>
          </cell>
        </row>
        <row r="3361">
          <cell r="B3361">
            <v>580400</v>
          </cell>
          <cell r="C3361" t="str">
            <v>FINANCIEROS</v>
          </cell>
          <cell r="D3361">
            <v>0</v>
          </cell>
          <cell r="E3361">
            <v>0</v>
          </cell>
          <cell r="F3361">
            <v>0</v>
          </cell>
          <cell r="G3361">
            <v>0</v>
          </cell>
          <cell r="H3361">
            <v>0</v>
          </cell>
          <cell r="I3361">
            <v>0</v>
          </cell>
        </row>
        <row r="3362">
          <cell r="B3362">
            <v>580401</v>
          </cell>
          <cell r="C3362" t="str">
            <v>Actualización financiera de provisiones</v>
          </cell>
          <cell r="D3362">
            <v>0</v>
          </cell>
          <cell r="E3362">
            <v>0</v>
          </cell>
          <cell r="F3362">
            <v>0</v>
          </cell>
          <cell r="G3362">
            <v>0</v>
          </cell>
          <cell r="H3362">
            <v>0</v>
          </cell>
          <cell r="I3362">
            <v>0</v>
          </cell>
        </row>
        <row r="3363">
          <cell r="B3363">
            <v>580402</v>
          </cell>
          <cell r="C3363" t="str">
            <v>Interés por beneficios a los empleados</v>
          </cell>
          <cell r="D3363">
            <v>0</v>
          </cell>
          <cell r="E3363">
            <v>0</v>
          </cell>
          <cell r="F3363">
            <v>0</v>
          </cell>
          <cell r="G3363">
            <v>0</v>
          </cell>
          <cell r="H3363">
            <v>0</v>
          </cell>
          <cell r="I3363">
            <v>0</v>
          </cell>
        </row>
        <row r="3364">
          <cell r="B3364">
            <v>580403</v>
          </cell>
          <cell r="C3364" t="str">
            <v>Sostenimiento en bolsa y registro</v>
          </cell>
          <cell r="D3364">
            <v>0</v>
          </cell>
          <cell r="E3364">
            <v>0</v>
          </cell>
          <cell r="F3364">
            <v>0</v>
          </cell>
          <cell r="G3364">
            <v>0</v>
          </cell>
          <cell r="H3364">
            <v>0</v>
          </cell>
          <cell r="I3364">
            <v>0</v>
          </cell>
        </row>
        <row r="3365">
          <cell r="B3365">
            <v>580404</v>
          </cell>
          <cell r="C3365" t="str">
            <v>Administración de fiducia</v>
          </cell>
          <cell r="D3365">
            <v>0</v>
          </cell>
          <cell r="E3365">
            <v>0</v>
          </cell>
          <cell r="F3365">
            <v>0</v>
          </cell>
          <cell r="G3365">
            <v>0</v>
          </cell>
          <cell r="H3365">
            <v>0</v>
          </cell>
          <cell r="I3365">
            <v>0</v>
          </cell>
        </row>
        <row r="3366">
          <cell r="B3366">
            <v>580405</v>
          </cell>
          <cell r="C3366" t="str">
            <v>Administración y emisión de títulos valores</v>
          </cell>
          <cell r="D3366">
            <v>0</v>
          </cell>
          <cell r="E3366">
            <v>0</v>
          </cell>
          <cell r="F3366">
            <v>0</v>
          </cell>
          <cell r="G3366">
            <v>0</v>
          </cell>
          <cell r="H3366">
            <v>0</v>
          </cell>
          <cell r="I3366">
            <v>0</v>
          </cell>
        </row>
        <row r="3367">
          <cell r="B3367">
            <v>580406</v>
          </cell>
          <cell r="C3367" t="str">
            <v>Seguros operaciones financieras</v>
          </cell>
          <cell r="D3367">
            <v>0</v>
          </cell>
          <cell r="E3367">
            <v>0</v>
          </cell>
          <cell r="F3367">
            <v>0</v>
          </cell>
          <cell r="G3367">
            <v>0</v>
          </cell>
          <cell r="H3367">
            <v>0</v>
          </cell>
          <cell r="I3367">
            <v>0</v>
          </cell>
        </row>
        <row r="3368">
          <cell r="B3368">
            <v>580407</v>
          </cell>
          <cell r="C3368" t="str">
            <v>Descuento en venta de cartera</v>
          </cell>
          <cell r="D3368">
            <v>0</v>
          </cell>
          <cell r="E3368">
            <v>0</v>
          </cell>
          <cell r="F3368">
            <v>0</v>
          </cell>
          <cell r="G3368">
            <v>0</v>
          </cell>
          <cell r="H3368">
            <v>0</v>
          </cell>
          <cell r="I3368">
            <v>0</v>
          </cell>
        </row>
        <row r="3369">
          <cell r="B3369">
            <v>580408</v>
          </cell>
          <cell r="C3369" t="str">
            <v>Pérdida en derechos en fideicomiso</v>
          </cell>
          <cell r="D3369">
            <v>0</v>
          </cell>
          <cell r="E3369">
            <v>0</v>
          </cell>
          <cell r="F3369">
            <v>0</v>
          </cell>
          <cell r="G3369">
            <v>0</v>
          </cell>
          <cell r="H3369">
            <v>0</v>
          </cell>
          <cell r="I3369">
            <v>0</v>
          </cell>
        </row>
        <row r="3370">
          <cell r="B3370">
            <v>580409</v>
          </cell>
          <cell r="C3370" t="str">
            <v>Pérdida por compraventa de divisas</v>
          </cell>
          <cell r="D3370">
            <v>0</v>
          </cell>
          <cell r="E3370">
            <v>0</v>
          </cell>
          <cell r="F3370">
            <v>0</v>
          </cell>
          <cell r="G3370">
            <v>0</v>
          </cell>
          <cell r="H3370">
            <v>0</v>
          </cell>
          <cell r="I3370">
            <v>0</v>
          </cell>
        </row>
        <row r="3371">
          <cell r="B3371">
            <v>580410</v>
          </cell>
          <cell r="C3371" t="str">
            <v>Pérdida por medición inicial de inversiones de administración de liquidez a valor de mercado (valor razonable) con cambios en el resultado</v>
          </cell>
          <cell r="D3371">
            <v>0</v>
          </cell>
          <cell r="E3371">
            <v>0</v>
          </cell>
          <cell r="F3371">
            <v>0</v>
          </cell>
          <cell r="G3371">
            <v>0</v>
          </cell>
          <cell r="H3371">
            <v>0</v>
          </cell>
          <cell r="I3371">
            <v>0</v>
          </cell>
        </row>
        <row r="3372">
          <cell r="B3372">
            <v>580411</v>
          </cell>
          <cell r="C3372" t="str">
            <v>Pérdida por valoración de inversiones de administración de liquidez a valor de mercado (valor razonable) con cambios en el resultado</v>
          </cell>
          <cell r="D3372">
            <v>0</v>
          </cell>
          <cell r="E3372">
            <v>0</v>
          </cell>
          <cell r="F3372">
            <v>0</v>
          </cell>
          <cell r="G3372">
            <v>0</v>
          </cell>
          <cell r="H3372">
            <v>0</v>
          </cell>
          <cell r="I3372">
            <v>0</v>
          </cell>
        </row>
        <row r="3373">
          <cell r="B3373">
            <v>580412</v>
          </cell>
          <cell r="C3373" t="str">
            <v>Pérdida por baja en cuentas de inversiones de administración de liquidez a valor de mercado (valor razonable) con cambios en el resultado</v>
          </cell>
          <cell r="D3373">
            <v>0</v>
          </cell>
          <cell r="E3373">
            <v>0</v>
          </cell>
          <cell r="F3373">
            <v>0</v>
          </cell>
          <cell r="G3373">
            <v>0</v>
          </cell>
          <cell r="H3373">
            <v>0</v>
          </cell>
          <cell r="I3373">
            <v>0</v>
          </cell>
        </row>
        <row r="3374">
          <cell r="B3374">
            <v>580413</v>
          </cell>
          <cell r="C3374" t="str">
            <v>Pérdida por medición inicial de inversiones de administración de liquidez a valor de mercado (valor razonable) con cambios en el patrimonio (otro resultado integral)</v>
          </cell>
          <cell r="D3374">
            <v>0</v>
          </cell>
          <cell r="E3374">
            <v>0</v>
          </cell>
          <cell r="F3374">
            <v>0</v>
          </cell>
          <cell r="G3374">
            <v>0</v>
          </cell>
          <cell r="H3374">
            <v>0</v>
          </cell>
          <cell r="I3374">
            <v>0</v>
          </cell>
        </row>
        <row r="3375">
          <cell r="B3375">
            <v>580414</v>
          </cell>
          <cell r="C3375" t="str">
            <v>Pérdida por baja en cuentas de inversiones de administración de liquidez a valor de  mercado  (valor  razonable)  con  cambios  en  el  patrimonio  (otro  resultado</v>
          </cell>
          <cell r="D3375">
            <v>0</v>
          </cell>
          <cell r="E3375">
            <v>0</v>
          </cell>
          <cell r="F3375">
            <v>0</v>
          </cell>
          <cell r="G3375">
            <v>0</v>
          </cell>
          <cell r="H3375">
            <v>0</v>
          </cell>
          <cell r="I3375">
            <v>0</v>
          </cell>
        </row>
        <row r="3376">
          <cell r="B3376">
            <v>580415</v>
          </cell>
          <cell r="C3376" t="str">
            <v>Pérdida por medición inicial de inversiones de administración de liquidez a costo amortizado</v>
          </cell>
          <cell r="D3376">
            <v>0</v>
          </cell>
          <cell r="E3376">
            <v>0</v>
          </cell>
          <cell r="F3376">
            <v>0</v>
          </cell>
          <cell r="G3376">
            <v>0</v>
          </cell>
          <cell r="H3376">
            <v>0</v>
          </cell>
          <cell r="I3376">
            <v>0</v>
          </cell>
        </row>
        <row r="3377">
          <cell r="B3377">
            <v>580416</v>
          </cell>
          <cell r="C3377" t="str">
            <v>Pérdida por baja en cuentas de inversiones de administración de liquidez a costo amortizado</v>
          </cell>
          <cell r="D3377">
            <v>0</v>
          </cell>
          <cell r="E3377">
            <v>0</v>
          </cell>
          <cell r="F3377">
            <v>0</v>
          </cell>
          <cell r="G3377">
            <v>0</v>
          </cell>
          <cell r="H3377">
            <v>0</v>
          </cell>
          <cell r="I3377">
            <v>0</v>
          </cell>
        </row>
        <row r="3378">
          <cell r="B3378">
            <v>580417</v>
          </cell>
          <cell r="C3378" t="str">
            <v>Pérdida por baja en cuentas de inversiones de administración de liquidez al costo</v>
          </cell>
          <cell r="D3378">
            <v>0</v>
          </cell>
          <cell r="E3378">
            <v>0</v>
          </cell>
          <cell r="F3378">
            <v>0</v>
          </cell>
          <cell r="G3378">
            <v>0</v>
          </cell>
          <cell r="H3378">
            <v>0</v>
          </cell>
          <cell r="I3378">
            <v>0</v>
          </cell>
        </row>
        <row r="3379">
          <cell r="B3379">
            <v>580418</v>
          </cell>
          <cell r="C3379" t="str">
            <v>Pérdida por valoración de instrumentos derivados con fines de especulación</v>
          </cell>
          <cell r="D3379">
            <v>0</v>
          </cell>
          <cell r="E3379">
            <v>0</v>
          </cell>
          <cell r="F3379">
            <v>0</v>
          </cell>
          <cell r="G3379">
            <v>0</v>
          </cell>
          <cell r="H3379">
            <v>0</v>
          </cell>
          <cell r="I3379">
            <v>0</v>
          </cell>
        </row>
        <row r="3380">
          <cell r="B3380">
            <v>580419</v>
          </cell>
          <cell r="C3380" t="str">
            <v>Pérdida por valoración de instrumentos derivados con fines de cobertura de valor de mercado (valor razonable)</v>
          </cell>
          <cell r="D3380">
            <v>0</v>
          </cell>
          <cell r="E3380">
            <v>0</v>
          </cell>
          <cell r="F3380">
            <v>0</v>
          </cell>
          <cell r="G3380">
            <v>0</v>
          </cell>
          <cell r="H3380">
            <v>0</v>
          </cell>
          <cell r="I3380">
            <v>0</v>
          </cell>
        </row>
        <row r="3381">
          <cell r="B3381">
            <v>580420</v>
          </cell>
          <cell r="C3381" t="str">
            <v>Pérdida por valoración de instrumentos derivados con fines de cobertura de flujos de efectivo</v>
          </cell>
          <cell r="D3381">
            <v>0</v>
          </cell>
          <cell r="E3381">
            <v>0</v>
          </cell>
          <cell r="F3381">
            <v>0</v>
          </cell>
          <cell r="G3381">
            <v>0</v>
          </cell>
          <cell r="H3381">
            <v>0</v>
          </cell>
          <cell r="I3381">
            <v>0</v>
          </cell>
        </row>
        <row r="3382">
          <cell r="B3382">
            <v>580423</v>
          </cell>
          <cell r="C3382" t="str">
            <v>Pérdida por baja en cuentas de cuentas por cobrar</v>
          </cell>
          <cell r="D3382">
            <v>0</v>
          </cell>
          <cell r="E3382">
            <v>0</v>
          </cell>
          <cell r="F3382">
            <v>0</v>
          </cell>
          <cell r="G3382">
            <v>0</v>
          </cell>
          <cell r="H3382">
            <v>0</v>
          </cell>
          <cell r="I3382">
            <v>0</v>
          </cell>
        </row>
        <row r="3383">
          <cell r="B3383">
            <v>580426</v>
          </cell>
          <cell r="C3383" t="str">
            <v>Pérdida por baja en cuentas de préstamos por cobrar</v>
          </cell>
          <cell r="D3383">
            <v>0</v>
          </cell>
          <cell r="E3383">
            <v>0</v>
          </cell>
          <cell r="F3383">
            <v>0</v>
          </cell>
          <cell r="G3383">
            <v>0</v>
          </cell>
          <cell r="H3383">
            <v>0</v>
          </cell>
          <cell r="I3383">
            <v>0</v>
          </cell>
        </row>
        <row r="3384">
          <cell r="B3384">
            <v>580427</v>
          </cell>
          <cell r="C3384" t="str">
            <v>Pérdida por medición inicial de títulos emitidos</v>
          </cell>
          <cell r="D3384">
            <v>0</v>
          </cell>
          <cell r="E3384">
            <v>0</v>
          </cell>
          <cell r="F3384">
            <v>0</v>
          </cell>
          <cell r="G3384">
            <v>0</v>
          </cell>
          <cell r="H3384">
            <v>0</v>
          </cell>
          <cell r="I3384">
            <v>0</v>
          </cell>
        </row>
        <row r="3385">
          <cell r="B3385">
            <v>580428</v>
          </cell>
          <cell r="C3385" t="str">
            <v>Costo efectivo de títulos emitidos - Financiamiento interno de corto plazo</v>
          </cell>
          <cell r="D3385">
            <v>0</v>
          </cell>
          <cell r="E3385">
            <v>0</v>
          </cell>
          <cell r="F3385">
            <v>0</v>
          </cell>
          <cell r="G3385">
            <v>0</v>
          </cell>
          <cell r="H3385">
            <v>0</v>
          </cell>
          <cell r="I3385">
            <v>0</v>
          </cell>
        </row>
        <row r="3386">
          <cell r="B3386">
            <v>580429</v>
          </cell>
          <cell r="C3386" t="str">
            <v>Costo efectivo de títulos emitidos - Financiamiento interno de largo plazo</v>
          </cell>
          <cell r="D3386">
            <v>0</v>
          </cell>
          <cell r="E3386">
            <v>0</v>
          </cell>
          <cell r="F3386">
            <v>0</v>
          </cell>
          <cell r="G3386">
            <v>0</v>
          </cell>
          <cell r="H3386">
            <v>0</v>
          </cell>
          <cell r="I3386">
            <v>0</v>
          </cell>
        </row>
        <row r="3387">
          <cell r="B3387">
            <v>580430</v>
          </cell>
          <cell r="C3387" t="str">
            <v>Costo efectivo de títulos emitidos - Financiamiento externo de corto plazo</v>
          </cell>
          <cell r="D3387">
            <v>0</v>
          </cell>
          <cell r="E3387">
            <v>0</v>
          </cell>
          <cell r="F3387">
            <v>0</v>
          </cell>
          <cell r="G3387">
            <v>0</v>
          </cell>
          <cell r="H3387">
            <v>0</v>
          </cell>
          <cell r="I3387">
            <v>0</v>
          </cell>
        </row>
        <row r="3388">
          <cell r="B3388">
            <v>580431</v>
          </cell>
          <cell r="C3388" t="str">
            <v>Costo efectivo de títulos emitidos - Financiamiento externo de largo plazo</v>
          </cell>
          <cell r="D3388">
            <v>0</v>
          </cell>
          <cell r="E3388">
            <v>0</v>
          </cell>
          <cell r="F3388">
            <v>0</v>
          </cell>
          <cell r="G3388">
            <v>0</v>
          </cell>
          <cell r="H3388">
            <v>0</v>
          </cell>
          <cell r="I3388">
            <v>0</v>
          </cell>
        </row>
        <row r="3389">
          <cell r="B3389">
            <v>580432</v>
          </cell>
          <cell r="C3389" t="str">
            <v>Costo efectivo de títulos emitidos - Bonos y títulos de incentivo</v>
          </cell>
          <cell r="D3389">
            <v>0</v>
          </cell>
          <cell r="E3389">
            <v>0</v>
          </cell>
          <cell r="F3389">
            <v>0</v>
          </cell>
          <cell r="G3389">
            <v>0</v>
          </cell>
          <cell r="H3389">
            <v>0</v>
          </cell>
          <cell r="I3389">
            <v>0</v>
          </cell>
        </row>
        <row r="3390">
          <cell r="B3390">
            <v>580433</v>
          </cell>
          <cell r="C3390" t="str">
            <v>Costo efectivo de cuentas por pagar a costo amortizado</v>
          </cell>
          <cell r="D3390">
            <v>0</v>
          </cell>
          <cell r="E3390">
            <v>0</v>
          </cell>
          <cell r="F3390">
            <v>0</v>
          </cell>
          <cell r="G3390">
            <v>0</v>
          </cell>
          <cell r="H3390">
            <v>0</v>
          </cell>
          <cell r="I3390">
            <v>0</v>
          </cell>
        </row>
        <row r="3391">
          <cell r="B3391">
            <v>580434</v>
          </cell>
          <cell r="C3391" t="str">
            <v>Costo efectivo de préstamos por pagar - Financiamiento interno de corto plazo</v>
          </cell>
          <cell r="D3391">
            <v>0</v>
          </cell>
          <cell r="E3391">
            <v>0</v>
          </cell>
          <cell r="F3391">
            <v>0</v>
          </cell>
          <cell r="G3391">
            <v>0</v>
          </cell>
          <cell r="H3391">
            <v>0</v>
          </cell>
          <cell r="I3391">
            <v>0</v>
          </cell>
        </row>
        <row r="3392">
          <cell r="B3392">
            <v>580435</v>
          </cell>
          <cell r="C3392" t="str">
            <v>Costo efectivo de préstamos por pagar - Financiamiento interno de largo plazo</v>
          </cell>
          <cell r="D3392">
            <v>0</v>
          </cell>
          <cell r="E3392">
            <v>0</v>
          </cell>
          <cell r="F3392">
            <v>0</v>
          </cell>
          <cell r="G3392">
            <v>0</v>
          </cell>
          <cell r="H3392">
            <v>0</v>
          </cell>
          <cell r="I3392">
            <v>0</v>
          </cell>
        </row>
        <row r="3393">
          <cell r="B3393">
            <v>580436</v>
          </cell>
          <cell r="C3393" t="str">
            <v>Costo efectivo de préstamos por pagar - Financiamiento externo de corto plazo</v>
          </cell>
          <cell r="D3393">
            <v>0</v>
          </cell>
          <cell r="E3393">
            <v>0</v>
          </cell>
          <cell r="F3393">
            <v>0</v>
          </cell>
          <cell r="G3393">
            <v>0</v>
          </cell>
          <cell r="H3393">
            <v>0</v>
          </cell>
          <cell r="I3393">
            <v>0</v>
          </cell>
        </row>
        <row r="3394">
          <cell r="B3394">
            <v>580437</v>
          </cell>
          <cell r="C3394" t="str">
            <v>Costo efectivo de préstamos por pagar - Financiamiento externo de largo plazo</v>
          </cell>
          <cell r="D3394">
            <v>0</v>
          </cell>
          <cell r="E3394">
            <v>0</v>
          </cell>
          <cell r="F3394">
            <v>0</v>
          </cell>
          <cell r="G3394">
            <v>0</v>
          </cell>
          <cell r="H3394">
            <v>0</v>
          </cell>
          <cell r="I3394">
            <v>0</v>
          </cell>
        </row>
        <row r="3395">
          <cell r="B3395">
            <v>580438</v>
          </cell>
          <cell r="C3395" t="str">
            <v>Costo efectivo de préstamos por pagar - Financiamiento con banca central</v>
          </cell>
          <cell r="D3395">
            <v>0</v>
          </cell>
          <cell r="E3395">
            <v>0</v>
          </cell>
          <cell r="F3395">
            <v>0</v>
          </cell>
          <cell r="G3395">
            <v>0</v>
          </cell>
          <cell r="H3395">
            <v>0</v>
          </cell>
          <cell r="I3395">
            <v>0</v>
          </cell>
        </row>
        <row r="3396">
          <cell r="B3396">
            <v>580439</v>
          </cell>
          <cell r="C3396" t="str">
            <v>Intereses de mora</v>
          </cell>
          <cell r="D3396">
            <v>0</v>
          </cell>
          <cell r="E3396">
            <v>0</v>
          </cell>
          <cell r="F3396">
            <v>0</v>
          </cell>
          <cell r="G3396">
            <v>0</v>
          </cell>
          <cell r="H3396">
            <v>0</v>
          </cell>
          <cell r="I3396">
            <v>0</v>
          </cell>
        </row>
        <row r="3397">
          <cell r="B3397">
            <v>580443</v>
          </cell>
          <cell r="C3397" t="str">
            <v>Amortización de pérdidas en inversiones de administración de liquidez a valor de mercado (valor razonable) con cambios en el patrimonio (otro resultado integral) reclasificadas a la categoría de costo amortizado</v>
          </cell>
          <cell r="D3397">
            <v>0</v>
          </cell>
          <cell r="E3397">
            <v>0</v>
          </cell>
          <cell r="F3397">
            <v>0</v>
          </cell>
          <cell r="G3397">
            <v>0</v>
          </cell>
          <cell r="H3397">
            <v>0</v>
          </cell>
          <cell r="I3397">
            <v>0</v>
          </cell>
        </row>
        <row r="3398">
          <cell r="B3398">
            <v>580444</v>
          </cell>
          <cell r="C3398" t="str">
            <v>Ajuste de partida cubierta que hace parte de una relación de cobertura de valor de mercado (valor razonable)</v>
          </cell>
          <cell r="D3398">
            <v>0</v>
          </cell>
          <cell r="E3398">
            <v>0</v>
          </cell>
          <cell r="F3398">
            <v>0</v>
          </cell>
          <cell r="G3398">
            <v>0</v>
          </cell>
          <cell r="H3398">
            <v>0</v>
          </cell>
          <cell r="I3398">
            <v>0</v>
          </cell>
        </row>
        <row r="3399">
          <cell r="B3399">
            <v>580445</v>
          </cell>
          <cell r="C3399" t="str">
            <v>Pérdida en la valoración de opciones vendidas</v>
          </cell>
          <cell r="D3399">
            <v>0</v>
          </cell>
          <cell r="E3399">
            <v>0</v>
          </cell>
          <cell r="F3399">
            <v>0</v>
          </cell>
          <cell r="G3399">
            <v>0</v>
          </cell>
          <cell r="H3399">
            <v>0</v>
          </cell>
          <cell r="I3399">
            <v>0</v>
          </cell>
        </row>
        <row r="3400">
          <cell r="B3400">
            <v>580447</v>
          </cell>
          <cell r="C3400" t="str">
            <v>Intereses sobre créditos judiciales</v>
          </cell>
          <cell r="D3400">
            <v>0</v>
          </cell>
          <cell r="E3400">
            <v>0</v>
          </cell>
          <cell r="F3400">
            <v>0</v>
          </cell>
          <cell r="G3400">
            <v>0</v>
          </cell>
          <cell r="H3400">
            <v>0</v>
          </cell>
          <cell r="I3400">
            <v>0</v>
          </cell>
        </row>
        <row r="3401">
          <cell r="B3401">
            <v>580448</v>
          </cell>
          <cell r="C3401" t="str">
            <v>Distribución de rendimientos del sistema de cuenta única</v>
          </cell>
          <cell r="D3401">
            <v>0</v>
          </cell>
          <cell r="E3401">
            <v>0</v>
          </cell>
          <cell r="F3401">
            <v>0</v>
          </cell>
          <cell r="G3401">
            <v>0</v>
          </cell>
          <cell r="H3401">
            <v>0</v>
          </cell>
          <cell r="I3401">
            <v>0</v>
          </cell>
        </row>
        <row r="3402">
          <cell r="B3402">
            <v>580450</v>
          </cell>
          <cell r="C3402" t="str">
            <v>Pérdida por titularización de activos</v>
          </cell>
          <cell r="D3402">
            <v>0</v>
          </cell>
          <cell r="E3402">
            <v>0</v>
          </cell>
          <cell r="F3402">
            <v>0</v>
          </cell>
          <cell r="G3402">
            <v>0</v>
          </cell>
          <cell r="H3402">
            <v>0</v>
          </cell>
          <cell r="I3402">
            <v>0</v>
          </cell>
        </row>
        <row r="3403">
          <cell r="B3403">
            <v>580490</v>
          </cell>
          <cell r="C3403" t="str">
            <v>Otros gastos financieros</v>
          </cell>
          <cell r="D3403">
            <v>0</v>
          </cell>
          <cell r="E3403">
            <v>0</v>
          </cell>
          <cell r="F3403">
            <v>0</v>
          </cell>
          <cell r="G3403">
            <v>0</v>
          </cell>
          <cell r="H3403">
            <v>0</v>
          </cell>
          <cell r="I3403">
            <v>0</v>
          </cell>
        </row>
        <row r="3404">
          <cell r="B3404">
            <v>581100</v>
          </cell>
          <cell r="C3404" t="str">
            <v>PÉRDIDAS POR LA APLICACIÓN DEL MÉTODO DE PARTICIPACIÓN PATRIMONIAL DE INVERSIONES EN CONTROLADAS</v>
          </cell>
          <cell r="D3404">
            <v>0</v>
          </cell>
          <cell r="E3404">
            <v>0</v>
          </cell>
          <cell r="F3404">
            <v>0</v>
          </cell>
          <cell r="G3404">
            <v>0</v>
          </cell>
          <cell r="H3404">
            <v>0</v>
          </cell>
          <cell r="I3404">
            <v>0</v>
          </cell>
        </row>
        <row r="3405">
          <cell r="B3405">
            <v>581101</v>
          </cell>
          <cell r="C3405" t="str">
            <v>Entidades privadas</v>
          </cell>
          <cell r="D3405">
            <v>0</v>
          </cell>
          <cell r="E3405">
            <v>0</v>
          </cell>
          <cell r="F3405">
            <v>0</v>
          </cell>
          <cell r="G3405">
            <v>0</v>
          </cell>
          <cell r="H3405">
            <v>0</v>
          </cell>
          <cell r="I3405">
            <v>0</v>
          </cell>
        </row>
        <row r="3406">
          <cell r="B3406">
            <v>581103</v>
          </cell>
          <cell r="C3406" t="str">
            <v>Empresas industriales y comerciales del Estado - Societarias</v>
          </cell>
          <cell r="D3406">
            <v>0</v>
          </cell>
          <cell r="E3406">
            <v>0</v>
          </cell>
          <cell r="F3406">
            <v>0</v>
          </cell>
          <cell r="G3406">
            <v>0</v>
          </cell>
          <cell r="H3406">
            <v>0</v>
          </cell>
          <cell r="I3406">
            <v>0</v>
          </cell>
        </row>
        <row r="3407">
          <cell r="B3407">
            <v>581104</v>
          </cell>
          <cell r="C3407" t="str">
            <v>Sociedades de economía mixta</v>
          </cell>
          <cell r="D3407">
            <v>0</v>
          </cell>
          <cell r="E3407">
            <v>0</v>
          </cell>
          <cell r="F3407">
            <v>0</v>
          </cell>
          <cell r="G3407">
            <v>0</v>
          </cell>
          <cell r="H3407">
            <v>0</v>
          </cell>
          <cell r="I3407">
            <v>0</v>
          </cell>
        </row>
        <row r="3408">
          <cell r="B3408">
            <v>581105</v>
          </cell>
          <cell r="C3408" t="str">
            <v>Sociedades públicas</v>
          </cell>
          <cell r="D3408">
            <v>0</v>
          </cell>
          <cell r="E3408">
            <v>0</v>
          </cell>
          <cell r="F3408">
            <v>0</v>
          </cell>
          <cell r="G3408">
            <v>0</v>
          </cell>
          <cell r="H3408">
            <v>0</v>
          </cell>
          <cell r="I3408">
            <v>0</v>
          </cell>
        </row>
        <row r="3409">
          <cell r="B3409">
            <v>581200</v>
          </cell>
          <cell r="C3409" t="str">
            <v>PÉRDIDAS POR LA APLICACIÓN DEL MÉTODO DE PARTICIPACIÓN PATRIMONIAL DE INVERSIONES EN ASOCIADAS</v>
          </cell>
          <cell r="D3409">
            <v>0</v>
          </cell>
          <cell r="E3409">
            <v>0</v>
          </cell>
          <cell r="F3409">
            <v>0</v>
          </cell>
          <cell r="G3409">
            <v>0</v>
          </cell>
          <cell r="H3409">
            <v>0</v>
          </cell>
          <cell r="I3409">
            <v>0</v>
          </cell>
        </row>
        <row r="3410">
          <cell r="B3410">
            <v>581201</v>
          </cell>
          <cell r="C3410" t="str">
            <v>Entidades privadas</v>
          </cell>
          <cell r="D3410">
            <v>0</v>
          </cell>
          <cell r="E3410">
            <v>0</v>
          </cell>
          <cell r="F3410">
            <v>0</v>
          </cell>
          <cell r="G3410">
            <v>0</v>
          </cell>
          <cell r="H3410">
            <v>0</v>
          </cell>
          <cell r="I3410">
            <v>0</v>
          </cell>
        </row>
        <row r="3411">
          <cell r="B3411">
            <v>581203</v>
          </cell>
          <cell r="C3411" t="str">
            <v>Empresas industriales y comerciales del Estado - Societarias</v>
          </cell>
          <cell r="D3411">
            <v>0</v>
          </cell>
          <cell r="E3411">
            <v>0</v>
          </cell>
          <cell r="F3411">
            <v>0</v>
          </cell>
          <cell r="G3411">
            <v>0</v>
          </cell>
          <cell r="H3411">
            <v>0</v>
          </cell>
          <cell r="I3411">
            <v>0</v>
          </cell>
        </row>
        <row r="3412">
          <cell r="B3412">
            <v>581204</v>
          </cell>
          <cell r="C3412" t="str">
            <v>Sociedades de economía mixta</v>
          </cell>
          <cell r="D3412">
            <v>0</v>
          </cell>
          <cell r="E3412">
            <v>0</v>
          </cell>
          <cell r="F3412">
            <v>0</v>
          </cell>
          <cell r="G3412">
            <v>0</v>
          </cell>
          <cell r="H3412">
            <v>0</v>
          </cell>
          <cell r="I3412">
            <v>0</v>
          </cell>
        </row>
        <row r="3413">
          <cell r="B3413">
            <v>581205</v>
          </cell>
          <cell r="C3413" t="str">
            <v>Sociedades públicas</v>
          </cell>
          <cell r="D3413">
            <v>0</v>
          </cell>
          <cell r="E3413">
            <v>0</v>
          </cell>
          <cell r="F3413">
            <v>0</v>
          </cell>
          <cell r="G3413">
            <v>0</v>
          </cell>
          <cell r="H3413">
            <v>0</v>
          </cell>
          <cell r="I3413">
            <v>0</v>
          </cell>
        </row>
        <row r="3414">
          <cell r="B3414">
            <v>581300</v>
          </cell>
          <cell r="C3414" t="str">
            <v>PÉRDIDAS POR LA APLICACIÓN DEL MÉTODO DE PARTICIPACIÓN PATRIMONIAL DE INVERSIONES EN NEGOCIOS CONJUNTOS</v>
          </cell>
          <cell r="D3414">
            <v>0</v>
          </cell>
          <cell r="E3414">
            <v>0</v>
          </cell>
          <cell r="F3414">
            <v>0</v>
          </cell>
          <cell r="G3414">
            <v>0</v>
          </cell>
          <cell r="H3414">
            <v>0</v>
          </cell>
          <cell r="I3414">
            <v>0</v>
          </cell>
        </row>
        <row r="3415">
          <cell r="B3415">
            <v>581301</v>
          </cell>
          <cell r="C3415" t="str">
            <v>Entidades privadas</v>
          </cell>
          <cell r="D3415">
            <v>0</v>
          </cell>
          <cell r="E3415">
            <v>0</v>
          </cell>
          <cell r="F3415">
            <v>0</v>
          </cell>
          <cell r="G3415">
            <v>0</v>
          </cell>
          <cell r="H3415">
            <v>0</v>
          </cell>
          <cell r="I3415">
            <v>0</v>
          </cell>
        </row>
        <row r="3416">
          <cell r="B3416">
            <v>581303</v>
          </cell>
          <cell r="C3416" t="str">
            <v>Empresas industriales y comerciales del Estado - Societarias</v>
          </cell>
          <cell r="D3416">
            <v>0</v>
          </cell>
          <cell r="E3416">
            <v>0</v>
          </cell>
          <cell r="F3416">
            <v>0</v>
          </cell>
          <cell r="G3416">
            <v>0</v>
          </cell>
          <cell r="H3416">
            <v>0</v>
          </cell>
          <cell r="I3416">
            <v>0</v>
          </cell>
        </row>
        <row r="3417">
          <cell r="B3417">
            <v>581304</v>
          </cell>
          <cell r="C3417" t="str">
            <v>Sociedades de economía mixta</v>
          </cell>
          <cell r="D3417">
            <v>0</v>
          </cell>
          <cell r="E3417">
            <v>0</v>
          </cell>
          <cell r="F3417">
            <v>0</v>
          </cell>
          <cell r="G3417">
            <v>0</v>
          </cell>
          <cell r="H3417">
            <v>0</v>
          </cell>
          <cell r="I3417">
            <v>0</v>
          </cell>
        </row>
        <row r="3418">
          <cell r="B3418">
            <v>581305</v>
          </cell>
          <cell r="C3418" t="str">
            <v>Sociedades públicas</v>
          </cell>
          <cell r="D3418">
            <v>0</v>
          </cell>
          <cell r="E3418">
            <v>0</v>
          </cell>
          <cell r="F3418">
            <v>0</v>
          </cell>
          <cell r="G3418">
            <v>0</v>
          </cell>
          <cell r="H3418">
            <v>0</v>
          </cell>
          <cell r="I3418">
            <v>0</v>
          </cell>
        </row>
        <row r="3419">
          <cell r="B3419">
            <v>581600</v>
          </cell>
          <cell r="C3419" t="str">
            <v>PÉRDIDAS POR ACTUALIZACIÓN DE INVENTARIOS</v>
          </cell>
          <cell r="D3419">
            <v>0</v>
          </cell>
          <cell r="E3419">
            <v>0</v>
          </cell>
          <cell r="F3419">
            <v>0</v>
          </cell>
          <cell r="G3419">
            <v>0</v>
          </cell>
          <cell r="H3419">
            <v>0</v>
          </cell>
          <cell r="I3419">
            <v>0</v>
          </cell>
        </row>
        <row r="3420">
          <cell r="B3420">
            <v>581601</v>
          </cell>
          <cell r="C3420" t="str">
            <v>Materias primas cotizadas</v>
          </cell>
          <cell r="D3420">
            <v>0</v>
          </cell>
          <cell r="E3420">
            <v>0</v>
          </cell>
          <cell r="F3420">
            <v>0</v>
          </cell>
          <cell r="G3420">
            <v>0</v>
          </cell>
          <cell r="H3420">
            <v>0</v>
          </cell>
          <cell r="I3420">
            <v>0</v>
          </cell>
        </row>
        <row r="3421">
          <cell r="B3421">
            <v>581602</v>
          </cell>
          <cell r="C3421" t="str">
            <v>Productos agrícolas y minerales</v>
          </cell>
          <cell r="D3421">
            <v>0</v>
          </cell>
          <cell r="E3421">
            <v>0</v>
          </cell>
          <cell r="F3421">
            <v>0</v>
          </cell>
          <cell r="G3421">
            <v>0</v>
          </cell>
          <cell r="H3421">
            <v>0</v>
          </cell>
          <cell r="I3421">
            <v>0</v>
          </cell>
        </row>
        <row r="3422">
          <cell r="B3422">
            <v>582000</v>
          </cell>
          <cell r="C3422" t="str">
            <v>PÉRDIDAS POR ACTUALIZACIÓN DE ACTIVOS BIOLÓGICOS</v>
          </cell>
          <cell r="D3422">
            <v>0</v>
          </cell>
          <cell r="E3422">
            <v>0</v>
          </cell>
          <cell r="F3422">
            <v>0</v>
          </cell>
          <cell r="G3422">
            <v>0</v>
          </cell>
          <cell r="H3422">
            <v>0</v>
          </cell>
          <cell r="I3422">
            <v>0</v>
          </cell>
        </row>
        <row r="3423">
          <cell r="B3423">
            <v>582001</v>
          </cell>
          <cell r="C3423" t="str">
            <v>Maduros para consumo</v>
          </cell>
          <cell r="D3423">
            <v>0</v>
          </cell>
          <cell r="E3423">
            <v>0</v>
          </cell>
          <cell r="F3423">
            <v>0</v>
          </cell>
          <cell r="G3423">
            <v>0</v>
          </cell>
          <cell r="H3423">
            <v>0</v>
          </cell>
          <cell r="I3423">
            <v>0</v>
          </cell>
        </row>
        <row r="3424">
          <cell r="B3424">
            <v>582002</v>
          </cell>
          <cell r="C3424" t="str">
            <v>Por madurar para consumo</v>
          </cell>
          <cell r="D3424">
            <v>0</v>
          </cell>
          <cell r="E3424">
            <v>0</v>
          </cell>
          <cell r="F3424">
            <v>0</v>
          </cell>
          <cell r="G3424">
            <v>0</v>
          </cell>
          <cell r="H3424">
            <v>0</v>
          </cell>
          <cell r="I3424">
            <v>0</v>
          </cell>
        </row>
        <row r="3425">
          <cell r="B3425">
            <v>582003</v>
          </cell>
          <cell r="C3425" t="str">
            <v>Maduros para producir frutos</v>
          </cell>
          <cell r="D3425">
            <v>0</v>
          </cell>
          <cell r="E3425">
            <v>0</v>
          </cell>
          <cell r="F3425">
            <v>0</v>
          </cell>
          <cell r="G3425">
            <v>0</v>
          </cell>
          <cell r="H3425">
            <v>0</v>
          </cell>
          <cell r="I3425">
            <v>0</v>
          </cell>
        </row>
        <row r="3426">
          <cell r="B3426">
            <v>582004</v>
          </cell>
          <cell r="C3426" t="str">
            <v>Por madurar para producir frutos</v>
          </cell>
          <cell r="D3426">
            <v>0</v>
          </cell>
          <cell r="E3426">
            <v>0</v>
          </cell>
          <cell r="F3426">
            <v>0</v>
          </cell>
          <cell r="G3426">
            <v>0</v>
          </cell>
          <cell r="H3426">
            <v>0</v>
          </cell>
          <cell r="I3426">
            <v>0</v>
          </cell>
        </row>
        <row r="3427">
          <cell r="B3427">
            <v>582100</v>
          </cell>
          <cell r="C3427" t="str">
            <v>IMPUESTO A LAS GANANCIAS CORRIENTE</v>
          </cell>
          <cell r="D3427">
            <v>0</v>
          </cell>
          <cell r="E3427">
            <v>0</v>
          </cell>
          <cell r="F3427">
            <v>0</v>
          </cell>
          <cell r="G3427">
            <v>0</v>
          </cell>
          <cell r="H3427">
            <v>0</v>
          </cell>
          <cell r="I3427">
            <v>0</v>
          </cell>
        </row>
        <row r="3428">
          <cell r="B3428">
            <v>582101</v>
          </cell>
          <cell r="C3428" t="str">
            <v>Impuesto sobre la renta y complementarios</v>
          </cell>
          <cell r="D3428">
            <v>0</v>
          </cell>
          <cell r="E3428">
            <v>0</v>
          </cell>
          <cell r="F3428">
            <v>0</v>
          </cell>
          <cell r="G3428">
            <v>0</v>
          </cell>
          <cell r="H3428">
            <v>0</v>
          </cell>
          <cell r="I3428">
            <v>0</v>
          </cell>
        </row>
        <row r="3429">
          <cell r="B3429">
            <v>582104</v>
          </cell>
          <cell r="C3429" t="str">
            <v>Sobretasa al impuesto sobre la renta y complementarios</v>
          </cell>
          <cell r="D3429">
            <v>0</v>
          </cell>
          <cell r="E3429">
            <v>0</v>
          </cell>
          <cell r="F3429">
            <v>0</v>
          </cell>
          <cell r="G3429">
            <v>0</v>
          </cell>
          <cell r="H3429">
            <v>0</v>
          </cell>
          <cell r="I3429">
            <v>0</v>
          </cell>
        </row>
        <row r="3430">
          <cell r="B3430">
            <v>582200</v>
          </cell>
          <cell r="C3430" t="str">
            <v>IMPUESTO A LAS GANANCIAS DIFERIDO</v>
          </cell>
          <cell r="D3430">
            <v>0</v>
          </cell>
          <cell r="E3430">
            <v>0</v>
          </cell>
          <cell r="F3430">
            <v>0</v>
          </cell>
          <cell r="G3430">
            <v>0</v>
          </cell>
          <cell r="H3430">
            <v>0</v>
          </cell>
          <cell r="I3430">
            <v>0</v>
          </cell>
        </row>
        <row r="3431">
          <cell r="B3431">
            <v>582201</v>
          </cell>
          <cell r="C3431" t="str">
            <v>Efectivo y equivalentes al efectivo</v>
          </cell>
          <cell r="D3431">
            <v>0</v>
          </cell>
          <cell r="E3431">
            <v>0</v>
          </cell>
          <cell r="F3431">
            <v>0</v>
          </cell>
          <cell r="G3431">
            <v>0</v>
          </cell>
          <cell r="H3431">
            <v>0</v>
          </cell>
          <cell r="I3431">
            <v>0</v>
          </cell>
        </row>
        <row r="3432">
          <cell r="B3432">
            <v>582202</v>
          </cell>
          <cell r="C3432" t="str">
            <v>Inversiones e instrumentos derivados</v>
          </cell>
          <cell r="D3432">
            <v>0</v>
          </cell>
          <cell r="E3432">
            <v>0</v>
          </cell>
          <cell r="F3432">
            <v>0</v>
          </cell>
          <cell r="G3432">
            <v>0</v>
          </cell>
          <cell r="H3432">
            <v>0</v>
          </cell>
          <cell r="I3432">
            <v>0</v>
          </cell>
        </row>
        <row r="3433">
          <cell r="B3433">
            <v>582203</v>
          </cell>
          <cell r="C3433" t="str">
            <v>Cuentas por cobrar</v>
          </cell>
          <cell r="D3433">
            <v>0</v>
          </cell>
          <cell r="E3433">
            <v>0</v>
          </cell>
          <cell r="F3433">
            <v>0</v>
          </cell>
          <cell r="G3433">
            <v>0</v>
          </cell>
          <cell r="H3433">
            <v>0</v>
          </cell>
          <cell r="I3433">
            <v>0</v>
          </cell>
        </row>
        <row r="3434">
          <cell r="B3434">
            <v>582204</v>
          </cell>
          <cell r="C3434" t="str">
            <v>Préstamos por cobrar</v>
          </cell>
          <cell r="D3434">
            <v>0</v>
          </cell>
          <cell r="E3434">
            <v>0</v>
          </cell>
          <cell r="F3434">
            <v>0</v>
          </cell>
          <cell r="G3434">
            <v>0</v>
          </cell>
          <cell r="H3434">
            <v>0</v>
          </cell>
          <cell r="I3434">
            <v>0</v>
          </cell>
        </row>
        <row r="3435">
          <cell r="B3435">
            <v>582205</v>
          </cell>
          <cell r="C3435" t="str">
            <v>Inventarios</v>
          </cell>
          <cell r="D3435">
            <v>0</v>
          </cell>
          <cell r="E3435">
            <v>0</v>
          </cell>
          <cell r="F3435">
            <v>0</v>
          </cell>
          <cell r="G3435">
            <v>0</v>
          </cell>
          <cell r="H3435">
            <v>0</v>
          </cell>
          <cell r="I3435">
            <v>0</v>
          </cell>
        </row>
        <row r="3436">
          <cell r="B3436">
            <v>582206</v>
          </cell>
          <cell r="C3436" t="str">
            <v>Propiedades, planta y equipo</v>
          </cell>
          <cell r="D3436">
            <v>0</v>
          </cell>
          <cell r="E3436">
            <v>0</v>
          </cell>
          <cell r="F3436">
            <v>0</v>
          </cell>
          <cell r="G3436">
            <v>0</v>
          </cell>
          <cell r="H3436">
            <v>0</v>
          </cell>
          <cell r="I3436">
            <v>0</v>
          </cell>
        </row>
        <row r="3437">
          <cell r="B3437">
            <v>582207</v>
          </cell>
          <cell r="C3437" t="str">
            <v>Activos intangibles</v>
          </cell>
          <cell r="D3437">
            <v>0</v>
          </cell>
          <cell r="E3437">
            <v>0</v>
          </cell>
          <cell r="F3437">
            <v>0</v>
          </cell>
          <cell r="G3437">
            <v>0</v>
          </cell>
          <cell r="H3437">
            <v>0</v>
          </cell>
          <cell r="I3437">
            <v>0</v>
          </cell>
        </row>
        <row r="3438">
          <cell r="B3438">
            <v>582208</v>
          </cell>
          <cell r="C3438" t="str">
            <v>Propiedades de inversión</v>
          </cell>
          <cell r="D3438">
            <v>0</v>
          </cell>
          <cell r="E3438">
            <v>0</v>
          </cell>
          <cell r="F3438">
            <v>0</v>
          </cell>
          <cell r="G3438">
            <v>0</v>
          </cell>
          <cell r="H3438">
            <v>0</v>
          </cell>
          <cell r="I3438">
            <v>0</v>
          </cell>
        </row>
        <row r="3439">
          <cell r="B3439">
            <v>582209</v>
          </cell>
          <cell r="C3439" t="str">
            <v>Activos biológicos</v>
          </cell>
          <cell r="D3439">
            <v>0</v>
          </cell>
          <cell r="E3439">
            <v>0</v>
          </cell>
          <cell r="F3439">
            <v>0</v>
          </cell>
          <cell r="G3439">
            <v>0</v>
          </cell>
          <cell r="H3439">
            <v>0</v>
          </cell>
          <cell r="I3439">
            <v>0</v>
          </cell>
        </row>
        <row r="3440">
          <cell r="B3440">
            <v>582210</v>
          </cell>
          <cell r="C3440" t="str">
            <v>Otros activos</v>
          </cell>
          <cell r="D3440">
            <v>0</v>
          </cell>
          <cell r="E3440">
            <v>0</v>
          </cell>
          <cell r="F3440">
            <v>0</v>
          </cell>
          <cell r="G3440">
            <v>0</v>
          </cell>
          <cell r="H3440">
            <v>0</v>
          </cell>
          <cell r="I3440">
            <v>0</v>
          </cell>
        </row>
        <row r="3441">
          <cell r="B3441">
            <v>582211</v>
          </cell>
          <cell r="C3441" t="str">
            <v>Operaciones de instituciones financieras</v>
          </cell>
          <cell r="D3441">
            <v>0</v>
          </cell>
          <cell r="E3441">
            <v>0</v>
          </cell>
          <cell r="F3441">
            <v>0</v>
          </cell>
          <cell r="G3441">
            <v>0</v>
          </cell>
          <cell r="H3441">
            <v>0</v>
          </cell>
          <cell r="I3441">
            <v>0</v>
          </cell>
        </row>
        <row r="3442">
          <cell r="B3442">
            <v>582212</v>
          </cell>
          <cell r="C3442" t="str">
            <v>Emisión y colocación de títulos de deuda</v>
          </cell>
          <cell r="D3442">
            <v>0</v>
          </cell>
          <cell r="E3442">
            <v>0</v>
          </cell>
          <cell r="F3442">
            <v>0</v>
          </cell>
          <cell r="G3442">
            <v>0</v>
          </cell>
          <cell r="H3442">
            <v>0</v>
          </cell>
          <cell r="I3442">
            <v>0</v>
          </cell>
        </row>
        <row r="3443">
          <cell r="B3443">
            <v>582213</v>
          </cell>
          <cell r="C3443" t="str">
            <v>Préstamos por pagar</v>
          </cell>
          <cell r="D3443">
            <v>0</v>
          </cell>
          <cell r="E3443">
            <v>0</v>
          </cell>
          <cell r="F3443">
            <v>0</v>
          </cell>
          <cell r="G3443">
            <v>0</v>
          </cell>
          <cell r="H3443">
            <v>0</v>
          </cell>
          <cell r="I3443">
            <v>0</v>
          </cell>
        </row>
        <row r="3444">
          <cell r="B3444">
            <v>582214</v>
          </cell>
          <cell r="C3444" t="str">
            <v>Cuentas por pagar</v>
          </cell>
          <cell r="D3444">
            <v>0</v>
          </cell>
          <cell r="E3444">
            <v>0</v>
          </cell>
          <cell r="F3444">
            <v>0</v>
          </cell>
          <cell r="G3444">
            <v>0</v>
          </cell>
          <cell r="H3444">
            <v>0</v>
          </cell>
          <cell r="I3444">
            <v>0</v>
          </cell>
        </row>
        <row r="3445">
          <cell r="B3445">
            <v>582215</v>
          </cell>
          <cell r="C3445" t="str">
            <v>Beneficios a empleados</v>
          </cell>
          <cell r="D3445">
            <v>0</v>
          </cell>
          <cell r="E3445">
            <v>0</v>
          </cell>
          <cell r="F3445">
            <v>0</v>
          </cell>
          <cell r="G3445">
            <v>0</v>
          </cell>
          <cell r="H3445">
            <v>0</v>
          </cell>
          <cell r="I3445">
            <v>0</v>
          </cell>
        </row>
        <row r="3446">
          <cell r="B3446">
            <v>582216</v>
          </cell>
          <cell r="C3446" t="str">
            <v>Operaciones con instrumentos derivados</v>
          </cell>
          <cell r="D3446">
            <v>0</v>
          </cell>
          <cell r="E3446">
            <v>0</v>
          </cell>
          <cell r="F3446">
            <v>0</v>
          </cell>
          <cell r="G3446">
            <v>0</v>
          </cell>
          <cell r="H3446">
            <v>0</v>
          </cell>
          <cell r="I3446">
            <v>0</v>
          </cell>
        </row>
        <row r="3447">
          <cell r="B3447">
            <v>582217</v>
          </cell>
          <cell r="C3447" t="str">
            <v>Provisiones</v>
          </cell>
          <cell r="D3447">
            <v>0</v>
          </cell>
          <cell r="E3447">
            <v>0</v>
          </cell>
          <cell r="F3447">
            <v>0</v>
          </cell>
          <cell r="G3447">
            <v>0</v>
          </cell>
          <cell r="H3447">
            <v>0</v>
          </cell>
          <cell r="I3447">
            <v>0</v>
          </cell>
        </row>
        <row r="3448">
          <cell r="B3448">
            <v>582218</v>
          </cell>
          <cell r="C3448" t="str">
            <v>Otros pasivos</v>
          </cell>
          <cell r="D3448">
            <v>0</v>
          </cell>
          <cell r="E3448">
            <v>0</v>
          </cell>
          <cell r="F3448">
            <v>0</v>
          </cell>
          <cell r="G3448">
            <v>0</v>
          </cell>
          <cell r="H3448">
            <v>0</v>
          </cell>
          <cell r="I3448">
            <v>0</v>
          </cell>
        </row>
        <row r="3449">
          <cell r="B3449">
            <v>589000</v>
          </cell>
          <cell r="C3449" t="str">
            <v>GASTOS DIVERSOS</v>
          </cell>
          <cell r="D3449">
            <v>0</v>
          </cell>
          <cell r="E3449">
            <v>51523591.93</v>
          </cell>
          <cell r="F3449">
            <v>0</v>
          </cell>
          <cell r="G3449">
            <v>51523591.93</v>
          </cell>
          <cell r="H3449">
            <v>0</v>
          </cell>
          <cell r="I3449">
            <v>51523591.93</v>
          </cell>
        </row>
        <row r="3450">
          <cell r="B3450">
            <v>589003</v>
          </cell>
          <cell r="C3450" t="str">
            <v>Impuestos asumidos</v>
          </cell>
          <cell r="D3450">
            <v>0</v>
          </cell>
          <cell r="E3450">
            <v>0</v>
          </cell>
          <cell r="F3450">
            <v>0</v>
          </cell>
          <cell r="G3450">
            <v>0</v>
          </cell>
          <cell r="H3450">
            <v>0</v>
          </cell>
          <cell r="I3450">
            <v>0</v>
          </cell>
        </row>
        <row r="3451">
          <cell r="B3451">
            <v>589004</v>
          </cell>
          <cell r="C3451" t="str">
            <v>Incentivos tributarios</v>
          </cell>
          <cell r="D3451">
            <v>0</v>
          </cell>
          <cell r="E3451">
            <v>0</v>
          </cell>
          <cell r="F3451">
            <v>0</v>
          </cell>
          <cell r="G3451">
            <v>0</v>
          </cell>
          <cell r="H3451">
            <v>0</v>
          </cell>
          <cell r="I3451">
            <v>0</v>
          </cell>
        </row>
        <row r="3452">
          <cell r="B3452">
            <v>589006</v>
          </cell>
          <cell r="C3452" t="str">
            <v>Bienes aprehendidos o incautados</v>
          </cell>
          <cell r="D3452">
            <v>0</v>
          </cell>
          <cell r="E3452">
            <v>0</v>
          </cell>
          <cell r="F3452">
            <v>0</v>
          </cell>
          <cell r="G3452">
            <v>0</v>
          </cell>
          <cell r="H3452">
            <v>0</v>
          </cell>
          <cell r="I3452">
            <v>0</v>
          </cell>
        </row>
        <row r="3453">
          <cell r="B3453">
            <v>589007</v>
          </cell>
          <cell r="C3453" t="str">
            <v>Reconocimiento deuda ley 546/99</v>
          </cell>
          <cell r="D3453">
            <v>0</v>
          </cell>
          <cell r="E3453">
            <v>0</v>
          </cell>
          <cell r="F3453">
            <v>0</v>
          </cell>
          <cell r="G3453">
            <v>0</v>
          </cell>
          <cell r="H3453">
            <v>0</v>
          </cell>
          <cell r="I3453">
            <v>0</v>
          </cell>
        </row>
        <row r="3454">
          <cell r="B3454">
            <v>589009</v>
          </cell>
          <cell r="C3454" t="str">
            <v>Aportes en entidades no societarias</v>
          </cell>
          <cell r="D3454">
            <v>0</v>
          </cell>
          <cell r="E3454">
            <v>0</v>
          </cell>
          <cell r="F3454">
            <v>0</v>
          </cell>
          <cell r="G3454">
            <v>0</v>
          </cell>
          <cell r="H3454">
            <v>0</v>
          </cell>
          <cell r="I3454">
            <v>0</v>
          </cell>
        </row>
        <row r="3455">
          <cell r="B3455">
            <v>589012</v>
          </cell>
          <cell r="C3455" t="str">
            <v>Sentencias</v>
          </cell>
          <cell r="D3455">
            <v>0</v>
          </cell>
          <cell r="E3455">
            <v>0</v>
          </cell>
          <cell r="F3455">
            <v>0</v>
          </cell>
          <cell r="G3455">
            <v>0</v>
          </cell>
          <cell r="H3455">
            <v>0</v>
          </cell>
          <cell r="I3455">
            <v>0</v>
          </cell>
        </row>
        <row r="3456">
          <cell r="B3456">
            <v>589013</v>
          </cell>
          <cell r="C3456" t="str">
            <v>Laudos arbitrales y conciliaciones extrajudiciales</v>
          </cell>
          <cell r="D3456">
            <v>0</v>
          </cell>
          <cell r="E3456">
            <v>0</v>
          </cell>
          <cell r="F3456">
            <v>0</v>
          </cell>
          <cell r="G3456">
            <v>0</v>
          </cell>
          <cell r="H3456">
            <v>0</v>
          </cell>
          <cell r="I3456">
            <v>0</v>
          </cell>
        </row>
        <row r="3457">
          <cell r="B3457">
            <v>589014</v>
          </cell>
          <cell r="C3457" t="str">
            <v>Margen en la contratación de los servicios de salud</v>
          </cell>
          <cell r="D3457">
            <v>0</v>
          </cell>
          <cell r="E3457">
            <v>0</v>
          </cell>
          <cell r="F3457">
            <v>0</v>
          </cell>
          <cell r="G3457">
            <v>0</v>
          </cell>
          <cell r="H3457">
            <v>0</v>
          </cell>
          <cell r="I3457">
            <v>0</v>
          </cell>
        </row>
        <row r="3458">
          <cell r="B3458">
            <v>589015</v>
          </cell>
          <cell r="C3458" t="str">
            <v>Margen en la comercialización de bienes y servicios</v>
          </cell>
          <cell r="D3458">
            <v>0</v>
          </cell>
          <cell r="E3458">
            <v>0</v>
          </cell>
          <cell r="F3458">
            <v>0</v>
          </cell>
          <cell r="G3458">
            <v>0</v>
          </cell>
          <cell r="H3458">
            <v>0</v>
          </cell>
          <cell r="I3458">
            <v>0</v>
          </cell>
        </row>
        <row r="3459">
          <cell r="B3459">
            <v>589016</v>
          </cell>
          <cell r="C3459" t="str">
            <v>Ajustes o mermas sin responsabilidad</v>
          </cell>
          <cell r="D3459">
            <v>0</v>
          </cell>
          <cell r="E3459">
            <v>0</v>
          </cell>
          <cell r="F3459">
            <v>0</v>
          </cell>
          <cell r="G3459">
            <v>0</v>
          </cell>
          <cell r="H3459">
            <v>0</v>
          </cell>
          <cell r="I3459">
            <v>0</v>
          </cell>
        </row>
        <row r="3460">
          <cell r="B3460">
            <v>589017</v>
          </cell>
          <cell r="C3460" t="str">
            <v>Pérdidas en siniestros</v>
          </cell>
          <cell r="D3460">
            <v>0</v>
          </cell>
          <cell r="E3460">
            <v>0</v>
          </cell>
          <cell r="F3460">
            <v>0</v>
          </cell>
          <cell r="G3460">
            <v>0</v>
          </cell>
          <cell r="H3460">
            <v>0</v>
          </cell>
          <cell r="I3460">
            <v>0</v>
          </cell>
        </row>
        <row r="3461">
          <cell r="B3461">
            <v>589018</v>
          </cell>
          <cell r="C3461" t="str">
            <v>Pérdida en escisiones</v>
          </cell>
          <cell r="D3461">
            <v>0</v>
          </cell>
          <cell r="E3461">
            <v>0</v>
          </cell>
          <cell r="F3461">
            <v>0</v>
          </cell>
          <cell r="G3461">
            <v>0</v>
          </cell>
          <cell r="H3461">
            <v>0</v>
          </cell>
          <cell r="I3461">
            <v>0</v>
          </cell>
        </row>
        <row r="3462">
          <cell r="B3462">
            <v>589019</v>
          </cell>
          <cell r="C3462" t="str">
            <v>Pérdida por baja en cuentas de activos no financieros</v>
          </cell>
          <cell r="D3462">
            <v>0</v>
          </cell>
          <cell r="E3462">
            <v>3902409.74</v>
          </cell>
          <cell r="F3462">
            <v>0</v>
          </cell>
          <cell r="G3462">
            <v>3902409.74</v>
          </cell>
          <cell r="H3462">
            <v>0</v>
          </cell>
          <cell r="I3462">
            <v>3902409.74</v>
          </cell>
        </row>
        <row r="3463">
          <cell r="B3463">
            <v>589020</v>
          </cell>
          <cell r="C3463" t="str">
            <v>Pérdida por baja en cuentas de inversiones en controladas, asociadas o negocios conjuntos</v>
          </cell>
          <cell r="D3463">
            <v>0</v>
          </cell>
          <cell r="E3463">
            <v>0</v>
          </cell>
          <cell r="F3463">
            <v>0</v>
          </cell>
          <cell r="G3463">
            <v>0</v>
          </cell>
          <cell r="H3463">
            <v>0</v>
          </cell>
          <cell r="I3463">
            <v>0</v>
          </cell>
        </row>
        <row r="3464">
          <cell r="B3464">
            <v>589021</v>
          </cell>
          <cell r="C3464" t="str">
            <v>Desembolso intangibles durante la fase de investigación</v>
          </cell>
          <cell r="D3464">
            <v>0</v>
          </cell>
          <cell r="E3464">
            <v>0</v>
          </cell>
          <cell r="F3464">
            <v>0</v>
          </cell>
          <cell r="G3464">
            <v>0</v>
          </cell>
          <cell r="H3464">
            <v>0</v>
          </cell>
          <cell r="I3464">
            <v>0</v>
          </cell>
        </row>
        <row r="3465">
          <cell r="B3465">
            <v>589022</v>
          </cell>
          <cell r="C3465" t="str">
            <v>Desembolsos del proceso de transformación de los activos biológicos</v>
          </cell>
          <cell r="D3465">
            <v>0</v>
          </cell>
          <cell r="E3465">
            <v>0</v>
          </cell>
          <cell r="F3465">
            <v>0</v>
          </cell>
          <cell r="G3465">
            <v>0</v>
          </cell>
          <cell r="H3465">
            <v>0</v>
          </cell>
          <cell r="I3465">
            <v>0</v>
          </cell>
        </row>
        <row r="3466">
          <cell r="B3466">
            <v>589023</v>
          </cell>
          <cell r="C3466" t="str">
            <v>Aportes en Organismos Internacionales</v>
          </cell>
          <cell r="D3466">
            <v>0</v>
          </cell>
          <cell r="E3466">
            <v>0</v>
          </cell>
          <cell r="F3466">
            <v>0</v>
          </cell>
          <cell r="G3466">
            <v>0</v>
          </cell>
          <cell r="H3466">
            <v>0</v>
          </cell>
          <cell r="I3466">
            <v>0</v>
          </cell>
        </row>
        <row r="3467">
          <cell r="B3467">
            <v>589024</v>
          </cell>
          <cell r="C3467" t="str">
            <v>Pérdida por transacciones de venta con arrendamiento posterior</v>
          </cell>
          <cell r="D3467">
            <v>0</v>
          </cell>
          <cell r="E3467">
            <v>0</v>
          </cell>
          <cell r="F3467">
            <v>0</v>
          </cell>
          <cell r="G3467">
            <v>0</v>
          </cell>
          <cell r="H3467">
            <v>0</v>
          </cell>
          <cell r="I3467">
            <v>0</v>
          </cell>
        </row>
        <row r="3468">
          <cell r="B3468">
            <v>589025</v>
          </cell>
          <cell r="C3468" t="str">
            <v>Multas y sanciones</v>
          </cell>
          <cell r="D3468">
            <v>0</v>
          </cell>
          <cell r="E3468">
            <v>0</v>
          </cell>
          <cell r="F3468">
            <v>0</v>
          </cell>
          <cell r="G3468">
            <v>0</v>
          </cell>
          <cell r="H3468">
            <v>0</v>
          </cell>
          <cell r="I3468">
            <v>0</v>
          </cell>
        </row>
        <row r="3469">
          <cell r="B3469">
            <v>589026</v>
          </cell>
          <cell r="C3469" t="str">
            <v>Servicios financieros</v>
          </cell>
          <cell r="D3469">
            <v>0</v>
          </cell>
          <cell r="E3469">
            <v>0</v>
          </cell>
          <cell r="F3469">
            <v>0</v>
          </cell>
          <cell r="G3469">
            <v>0</v>
          </cell>
          <cell r="H3469">
            <v>0</v>
          </cell>
          <cell r="I3469">
            <v>0</v>
          </cell>
        </row>
        <row r="3470">
          <cell r="B3470">
            <v>589027</v>
          </cell>
          <cell r="C3470" t="str">
            <v>Indemnizaciones</v>
          </cell>
          <cell r="D3470">
            <v>0</v>
          </cell>
          <cell r="E3470">
            <v>0</v>
          </cell>
          <cell r="F3470">
            <v>0</v>
          </cell>
          <cell r="G3470">
            <v>0</v>
          </cell>
          <cell r="H3470">
            <v>0</v>
          </cell>
          <cell r="I3470">
            <v>0</v>
          </cell>
        </row>
        <row r="3471">
          <cell r="B3471">
            <v>589028</v>
          </cell>
          <cell r="C3471" t="str">
            <v>Impuesto predial de resguardos indígenas asumidos por la nación</v>
          </cell>
          <cell r="D3471">
            <v>0</v>
          </cell>
          <cell r="E3471">
            <v>0</v>
          </cell>
          <cell r="F3471">
            <v>0</v>
          </cell>
          <cell r="G3471">
            <v>0</v>
          </cell>
          <cell r="H3471">
            <v>0</v>
          </cell>
          <cell r="I3471">
            <v>0</v>
          </cell>
        </row>
        <row r="3472">
          <cell r="B3472">
            <v>589034</v>
          </cell>
          <cell r="C3472" t="str">
            <v>Pérdida en la actualización del plan de activos para beneficios a empleados a largo plazo y por terminación del vínculo laboral o contractual</v>
          </cell>
          <cell r="D3472">
            <v>0</v>
          </cell>
          <cell r="E3472">
            <v>0</v>
          </cell>
          <cell r="F3472">
            <v>0</v>
          </cell>
          <cell r="G3472">
            <v>0</v>
          </cell>
          <cell r="H3472">
            <v>0</v>
          </cell>
          <cell r="I3472">
            <v>0</v>
          </cell>
        </row>
        <row r="3473">
          <cell r="B3473">
            <v>589090</v>
          </cell>
          <cell r="C3473" t="str">
            <v>Otros gastos diversos</v>
          </cell>
          <cell r="D3473">
            <v>0</v>
          </cell>
          <cell r="E3473">
            <v>47621182.189999998</v>
          </cell>
          <cell r="F3473">
            <v>0</v>
          </cell>
          <cell r="G3473">
            <v>47621182.189999998</v>
          </cell>
          <cell r="H3473">
            <v>0</v>
          </cell>
          <cell r="I3473">
            <v>47621182.189999998</v>
          </cell>
        </row>
        <row r="3474">
          <cell r="B3474">
            <v>589300</v>
          </cell>
          <cell r="C3474" t="str">
            <v>DEVOLUCIONES Y DESCUENTOS INGRESOS FISCALES</v>
          </cell>
          <cell r="D3474">
            <v>0</v>
          </cell>
          <cell r="E3474">
            <v>0</v>
          </cell>
          <cell r="F3474">
            <v>0</v>
          </cell>
          <cell r="G3474">
            <v>0</v>
          </cell>
          <cell r="H3474">
            <v>0</v>
          </cell>
          <cell r="I3474">
            <v>0</v>
          </cell>
        </row>
        <row r="3475">
          <cell r="B3475">
            <v>589301</v>
          </cell>
          <cell r="C3475" t="str">
            <v>Contribuciones, tasas e ingresos no tributarios</v>
          </cell>
          <cell r="D3475">
            <v>0</v>
          </cell>
          <cell r="E3475">
            <v>0</v>
          </cell>
          <cell r="F3475">
            <v>0</v>
          </cell>
          <cell r="G3475">
            <v>0</v>
          </cell>
          <cell r="H3475">
            <v>0</v>
          </cell>
          <cell r="I3475">
            <v>0</v>
          </cell>
        </row>
        <row r="3476">
          <cell r="B3476">
            <v>589302</v>
          </cell>
          <cell r="C3476" t="str">
            <v>Rentas parafiscales</v>
          </cell>
          <cell r="D3476">
            <v>0</v>
          </cell>
          <cell r="E3476">
            <v>0</v>
          </cell>
          <cell r="F3476">
            <v>0</v>
          </cell>
          <cell r="G3476">
            <v>0</v>
          </cell>
          <cell r="H3476">
            <v>0</v>
          </cell>
          <cell r="I3476">
            <v>0</v>
          </cell>
        </row>
        <row r="3477">
          <cell r="B3477">
            <v>589303</v>
          </cell>
          <cell r="C3477" t="str">
            <v>Aportes y cotizaciones</v>
          </cell>
          <cell r="D3477">
            <v>0</v>
          </cell>
          <cell r="E3477">
            <v>0</v>
          </cell>
          <cell r="F3477">
            <v>0</v>
          </cell>
          <cell r="G3477">
            <v>0</v>
          </cell>
          <cell r="H3477">
            <v>0</v>
          </cell>
          <cell r="I3477">
            <v>0</v>
          </cell>
        </row>
        <row r="3478">
          <cell r="B3478">
            <v>589304</v>
          </cell>
          <cell r="C3478" t="str">
            <v>Impuesto sobre la renta y complementarios</v>
          </cell>
          <cell r="D3478">
            <v>0</v>
          </cell>
          <cell r="E3478">
            <v>0</v>
          </cell>
          <cell r="F3478">
            <v>0</v>
          </cell>
          <cell r="G3478">
            <v>0</v>
          </cell>
          <cell r="H3478">
            <v>0</v>
          </cell>
          <cell r="I3478">
            <v>0</v>
          </cell>
        </row>
        <row r="3479">
          <cell r="B3479">
            <v>589305</v>
          </cell>
          <cell r="C3479" t="str">
            <v>Impuesto de registro</v>
          </cell>
          <cell r="D3479">
            <v>0</v>
          </cell>
          <cell r="E3479">
            <v>0</v>
          </cell>
          <cell r="F3479">
            <v>0</v>
          </cell>
          <cell r="G3479">
            <v>0</v>
          </cell>
          <cell r="H3479">
            <v>0</v>
          </cell>
          <cell r="I3479">
            <v>0</v>
          </cell>
        </row>
        <row r="3480">
          <cell r="B3480">
            <v>589306</v>
          </cell>
          <cell r="C3480" t="str">
            <v>Impuesto sobre aduana y recargos</v>
          </cell>
          <cell r="D3480">
            <v>0</v>
          </cell>
          <cell r="E3480">
            <v>0</v>
          </cell>
          <cell r="F3480">
            <v>0</v>
          </cell>
          <cell r="G3480">
            <v>0</v>
          </cell>
          <cell r="H3480">
            <v>0</v>
          </cell>
          <cell r="I3480">
            <v>0</v>
          </cell>
        </row>
        <row r="3481">
          <cell r="B3481">
            <v>589307</v>
          </cell>
          <cell r="C3481" t="str">
            <v>Impuesto al valor agregado (IVA)</v>
          </cell>
          <cell r="D3481">
            <v>0</v>
          </cell>
          <cell r="E3481">
            <v>0</v>
          </cell>
          <cell r="F3481">
            <v>0</v>
          </cell>
          <cell r="G3481">
            <v>0</v>
          </cell>
          <cell r="H3481">
            <v>0</v>
          </cell>
          <cell r="I3481">
            <v>0</v>
          </cell>
        </row>
        <row r="3482">
          <cell r="B3482">
            <v>589308</v>
          </cell>
          <cell r="C3482" t="str">
            <v>Impuesto predial unificado</v>
          </cell>
          <cell r="D3482">
            <v>0</v>
          </cell>
          <cell r="E3482">
            <v>0</v>
          </cell>
          <cell r="F3482">
            <v>0</v>
          </cell>
          <cell r="G3482">
            <v>0</v>
          </cell>
          <cell r="H3482">
            <v>0</v>
          </cell>
          <cell r="I3482">
            <v>0</v>
          </cell>
        </row>
        <row r="3483">
          <cell r="B3483">
            <v>589309</v>
          </cell>
          <cell r="C3483" t="str">
            <v>Impuesto de industria y comercio</v>
          </cell>
          <cell r="D3483">
            <v>0</v>
          </cell>
          <cell r="E3483">
            <v>0</v>
          </cell>
          <cell r="F3483">
            <v>0</v>
          </cell>
          <cell r="G3483">
            <v>0</v>
          </cell>
          <cell r="H3483">
            <v>0</v>
          </cell>
          <cell r="I3483">
            <v>0</v>
          </cell>
        </row>
        <row r="3484">
          <cell r="B3484">
            <v>589310</v>
          </cell>
          <cell r="C3484" t="str">
            <v>Impuesto a la gasolina y ACPM</v>
          </cell>
          <cell r="D3484">
            <v>0</v>
          </cell>
          <cell r="E3484">
            <v>0</v>
          </cell>
          <cell r="F3484">
            <v>0</v>
          </cell>
          <cell r="G3484">
            <v>0</v>
          </cell>
          <cell r="H3484">
            <v>0</v>
          </cell>
          <cell r="I3484">
            <v>0</v>
          </cell>
        </row>
        <row r="3485">
          <cell r="B3485">
            <v>589311</v>
          </cell>
          <cell r="C3485" t="str">
            <v>Impuesto de timbre nacional</v>
          </cell>
          <cell r="D3485">
            <v>0</v>
          </cell>
          <cell r="E3485">
            <v>0</v>
          </cell>
          <cell r="F3485">
            <v>0</v>
          </cell>
          <cell r="G3485">
            <v>0</v>
          </cell>
          <cell r="H3485">
            <v>0</v>
          </cell>
          <cell r="I3485">
            <v>0</v>
          </cell>
        </row>
        <row r="3486">
          <cell r="B3486">
            <v>589312</v>
          </cell>
          <cell r="C3486" t="str">
            <v>Timbre sobre consulados en el exterior</v>
          </cell>
          <cell r="D3486">
            <v>0</v>
          </cell>
          <cell r="E3486">
            <v>0</v>
          </cell>
          <cell r="F3486">
            <v>0</v>
          </cell>
          <cell r="G3486">
            <v>0</v>
          </cell>
          <cell r="H3486">
            <v>0</v>
          </cell>
          <cell r="I3486">
            <v>0</v>
          </cell>
        </row>
        <row r="3487">
          <cell r="B3487">
            <v>589313</v>
          </cell>
          <cell r="C3487" t="str">
            <v>Impuesto de timbre nacional sobre salidas al exterior</v>
          </cell>
          <cell r="D3487">
            <v>0</v>
          </cell>
          <cell r="E3487">
            <v>0</v>
          </cell>
          <cell r="F3487">
            <v>0</v>
          </cell>
          <cell r="G3487">
            <v>0</v>
          </cell>
          <cell r="H3487">
            <v>0</v>
          </cell>
          <cell r="I3487">
            <v>0</v>
          </cell>
        </row>
        <row r="3488">
          <cell r="B3488">
            <v>589314</v>
          </cell>
          <cell r="C3488" t="str">
            <v>Impuesto de espectáculos públicos</v>
          </cell>
          <cell r="D3488">
            <v>0</v>
          </cell>
          <cell r="E3488">
            <v>0</v>
          </cell>
          <cell r="F3488">
            <v>0</v>
          </cell>
          <cell r="G3488">
            <v>0</v>
          </cell>
          <cell r="H3488">
            <v>0</v>
          </cell>
          <cell r="I3488">
            <v>0</v>
          </cell>
        </row>
        <row r="3489">
          <cell r="B3489">
            <v>589315</v>
          </cell>
          <cell r="C3489" t="str">
            <v>Impuesto de delineación urbana, estudios y aprobación de planos</v>
          </cell>
          <cell r="D3489">
            <v>0</v>
          </cell>
          <cell r="E3489">
            <v>0</v>
          </cell>
          <cell r="F3489">
            <v>0</v>
          </cell>
          <cell r="G3489">
            <v>0</v>
          </cell>
          <cell r="H3489">
            <v>0</v>
          </cell>
          <cell r="I3489">
            <v>0</v>
          </cell>
        </row>
        <row r="3490">
          <cell r="B3490">
            <v>589316</v>
          </cell>
          <cell r="C3490" t="str">
            <v>Impuesto de avisos, tableros y vallas</v>
          </cell>
          <cell r="D3490">
            <v>0</v>
          </cell>
          <cell r="E3490">
            <v>0</v>
          </cell>
          <cell r="F3490">
            <v>0</v>
          </cell>
          <cell r="G3490">
            <v>0</v>
          </cell>
          <cell r="H3490">
            <v>0</v>
          </cell>
          <cell r="I3490">
            <v>0</v>
          </cell>
        </row>
        <row r="3491">
          <cell r="B3491">
            <v>589317</v>
          </cell>
          <cell r="C3491" t="str">
            <v>Impuesto al consumo de tabaco y cigarrillos</v>
          </cell>
          <cell r="D3491">
            <v>0</v>
          </cell>
          <cell r="E3491">
            <v>0</v>
          </cell>
          <cell r="F3491">
            <v>0</v>
          </cell>
          <cell r="G3491">
            <v>0</v>
          </cell>
          <cell r="H3491">
            <v>0</v>
          </cell>
          <cell r="I3491">
            <v>0</v>
          </cell>
        </row>
        <row r="3492">
          <cell r="B3492">
            <v>589318</v>
          </cell>
          <cell r="C3492" t="str">
            <v>Impuesto al consumo de licores, vinos, aperitivos y similares o participación porcentual</v>
          </cell>
          <cell r="D3492">
            <v>0</v>
          </cell>
          <cell r="E3492">
            <v>0</v>
          </cell>
          <cell r="F3492">
            <v>0</v>
          </cell>
          <cell r="G3492">
            <v>0</v>
          </cell>
          <cell r="H3492">
            <v>0</v>
          </cell>
          <cell r="I3492">
            <v>0</v>
          </cell>
        </row>
        <row r="3493">
          <cell r="B3493">
            <v>589319</v>
          </cell>
          <cell r="C3493" t="str">
            <v>Impuesto al consumo de cerveza</v>
          </cell>
          <cell r="D3493">
            <v>0</v>
          </cell>
          <cell r="E3493">
            <v>0</v>
          </cell>
          <cell r="F3493">
            <v>0</v>
          </cell>
          <cell r="G3493">
            <v>0</v>
          </cell>
          <cell r="H3493">
            <v>0</v>
          </cell>
          <cell r="I3493">
            <v>0</v>
          </cell>
        </row>
        <row r="3494">
          <cell r="B3494">
            <v>589320</v>
          </cell>
          <cell r="C3494" t="str">
            <v>Impuesto a degüello de ganado mayor</v>
          </cell>
          <cell r="D3494">
            <v>0</v>
          </cell>
          <cell r="E3494">
            <v>0</v>
          </cell>
          <cell r="F3494">
            <v>0</v>
          </cell>
          <cell r="G3494">
            <v>0</v>
          </cell>
          <cell r="H3494">
            <v>0</v>
          </cell>
          <cell r="I3494">
            <v>0</v>
          </cell>
        </row>
        <row r="3495">
          <cell r="B3495">
            <v>589321</v>
          </cell>
          <cell r="C3495" t="str">
            <v>Impuesto a degüello de ganado menor</v>
          </cell>
          <cell r="D3495">
            <v>0</v>
          </cell>
          <cell r="E3495">
            <v>0</v>
          </cell>
          <cell r="F3495">
            <v>0</v>
          </cell>
          <cell r="G3495">
            <v>0</v>
          </cell>
          <cell r="H3495">
            <v>0</v>
          </cell>
          <cell r="I3495">
            <v>0</v>
          </cell>
        </row>
        <row r="3496">
          <cell r="B3496">
            <v>589322</v>
          </cell>
          <cell r="C3496" t="str">
            <v>Impuestos de rifas, apuestas y juegos permitidos</v>
          </cell>
          <cell r="D3496">
            <v>0</v>
          </cell>
          <cell r="E3496">
            <v>0</v>
          </cell>
          <cell r="F3496">
            <v>0</v>
          </cell>
          <cell r="G3496">
            <v>0</v>
          </cell>
          <cell r="H3496">
            <v>0</v>
          </cell>
          <cell r="I3496">
            <v>0</v>
          </cell>
        </row>
        <row r="3497">
          <cell r="B3497">
            <v>589323</v>
          </cell>
          <cell r="C3497" t="str">
            <v>Impuesto sobre vehículos automotores</v>
          </cell>
          <cell r="D3497">
            <v>0</v>
          </cell>
          <cell r="E3497">
            <v>0</v>
          </cell>
          <cell r="F3497">
            <v>0</v>
          </cell>
          <cell r="G3497">
            <v>0</v>
          </cell>
          <cell r="H3497">
            <v>0</v>
          </cell>
          <cell r="I3497">
            <v>0</v>
          </cell>
        </row>
        <row r="3498">
          <cell r="B3498">
            <v>589324</v>
          </cell>
          <cell r="C3498" t="str">
            <v>Sobretasa a la gasolina</v>
          </cell>
          <cell r="D3498">
            <v>0</v>
          </cell>
          <cell r="E3498">
            <v>0</v>
          </cell>
          <cell r="F3498">
            <v>0</v>
          </cell>
          <cell r="G3498">
            <v>0</v>
          </cell>
          <cell r="H3498">
            <v>0</v>
          </cell>
          <cell r="I3498">
            <v>0</v>
          </cell>
        </row>
        <row r="3499">
          <cell r="B3499">
            <v>589325</v>
          </cell>
          <cell r="C3499" t="str">
            <v>Sobretasa al ACPM</v>
          </cell>
          <cell r="D3499">
            <v>0</v>
          </cell>
          <cell r="E3499">
            <v>0</v>
          </cell>
          <cell r="F3499">
            <v>0</v>
          </cell>
          <cell r="G3499">
            <v>0</v>
          </cell>
          <cell r="H3499">
            <v>0</v>
          </cell>
          <cell r="I3499">
            <v>0</v>
          </cell>
        </row>
        <row r="3500">
          <cell r="B3500">
            <v>589326</v>
          </cell>
          <cell r="C3500" t="str">
            <v>Impuesto a la explotación de oro, plata y platino</v>
          </cell>
          <cell r="D3500">
            <v>0</v>
          </cell>
          <cell r="E3500">
            <v>0</v>
          </cell>
          <cell r="F3500">
            <v>0</v>
          </cell>
          <cell r="G3500">
            <v>0</v>
          </cell>
          <cell r="H3500">
            <v>0</v>
          </cell>
          <cell r="I3500">
            <v>0</v>
          </cell>
        </row>
        <row r="3501">
          <cell r="B3501">
            <v>589327</v>
          </cell>
          <cell r="C3501" t="str">
            <v>Impuestos sobre armas y municiones</v>
          </cell>
          <cell r="D3501">
            <v>0</v>
          </cell>
          <cell r="E3501">
            <v>0</v>
          </cell>
          <cell r="F3501">
            <v>0</v>
          </cell>
          <cell r="G3501">
            <v>0</v>
          </cell>
          <cell r="H3501">
            <v>0</v>
          </cell>
          <cell r="I3501">
            <v>0</v>
          </cell>
        </row>
        <row r="3502">
          <cell r="B3502">
            <v>589328</v>
          </cell>
          <cell r="C3502" t="str">
            <v>Impuesto a las ventas por el sistema de clubes</v>
          </cell>
          <cell r="D3502">
            <v>0</v>
          </cell>
          <cell r="E3502">
            <v>0</v>
          </cell>
          <cell r="F3502">
            <v>0</v>
          </cell>
          <cell r="G3502">
            <v>0</v>
          </cell>
          <cell r="H3502">
            <v>0</v>
          </cell>
          <cell r="I3502">
            <v>0</v>
          </cell>
        </row>
        <row r="3503">
          <cell r="B3503">
            <v>589329</v>
          </cell>
          <cell r="C3503" t="str">
            <v>Impuesto por la ocupación de vías</v>
          </cell>
          <cell r="D3503">
            <v>0</v>
          </cell>
          <cell r="E3503">
            <v>0</v>
          </cell>
          <cell r="F3503">
            <v>0</v>
          </cell>
          <cell r="G3503">
            <v>0</v>
          </cell>
          <cell r="H3503">
            <v>0</v>
          </cell>
          <cell r="I3503">
            <v>0</v>
          </cell>
        </row>
        <row r="3504">
          <cell r="B3504">
            <v>589330</v>
          </cell>
          <cell r="C3504" t="str">
            <v>Impuesto por el uso del subsuelo</v>
          </cell>
          <cell r="D3504">
            <v>0</v>
          </cell>
          <cell r="E3504">
            <v>0</v>
          </cell>
          <cell r="F3504">
            <v>0</v>
          </cell>
          <cell r="G3504">
            <v>0</v>
          </cell>
          <cell r="H3504">
            <v>0</v>
          </cell>
          <cell r="I3504">
            <v>0</v>
          </cell>
        </row>
        <row r="3505">
          <cell r="B3505">
            <v>589331</v>
          </cell>
          <cell r="C3505" t="str">
            <v>Impuesto sobre el servicio de alumbrado público</v>
          </cell>
          <cell r="D3505">
            <v>0</v>
          </cell>
          <cell r="E3505">
            <v>0</v>
          </cell>
          <cell r="F3505">
            <v>0</v>
          </cell>
          <cell r="G3505">
            <v>0</v>
          </cell>
          <cell r="H3505">
            <v>0</v>
          </cell>
          <cell r="I3505">
            <v>0</v>
          </cell>
        </row>
        <row r="3506">
          <cell r="B3506">
            <v>589332</v>
          </cell>
          <cell r="C3506" t="str">
            <v>Impuesto a ganadores sorteos ordinarios</v>
          </cell>
          <cell r="D3506">
            <v>0</v>
          </cell>
          <cell r="E3506">
            <v>0</v>
          </cell>
          <cell r="F3506">
            <v>0</v>
          </cell>
          <cell r="G3506">
            <v>0</v>
          </cell>
          <cell r="H3506">
            <v>0</v>
          </cell>
          <cell r="I3506">
            <v>0</v>
          </cell>
        </row>
        <row r="3507">
          <cell r="B3507">
            <v>589333</v>
          </cell>
          <cell r="C3507" t="str">
            <v>Impuesto a ganadores sorteos extraordinarios</v>
          </cell>
          <cell r="D3507">
            <v>0</v>
          </cell>
          <cell r="E3507">
            <v>0</v>
          </cell>
          <cell r="F3507">
            <v>0</v>
          </cell>
          <cell r="G3507">
            <v>0</v>
          </cell>
          <cell r="H3507">
            <v>0</v>
          </cell>
          <cell r="I3507">
            <v>0</v>
          </cell>
        </row>
        <row r="3508">
          <cell r="B3508">
            <v>589334</v>
          </cell>
          <cell r="C3508" t="str">
            <v>Impuesto a loterías foráneas</v>
          </cell>
          <cell r="D3508">
            <v>0</v>
          </cell>
          <cell r="E3508">
            <v>0</v>
          </cell>
          <cell r="F3508">
            <v>0</v>
          </cell>
          <cell r="G3508">
            <v>0</v>
          </cell>
          <cell r="H3508">
            <v>0</v>
          </cell>
          <cell r="I3508">
            <v>0</v>
          </cell>
        </row>
        <row r="3509">
          <cell r="B3509">
            <v>589335</v>
          </cell>
          <cell r="C3509" t="str">
            <v>IVA de licores a productores</v>
          </cell>
          <cell r="D3509">
            <v>0</v>
          </cell>
          <cell r="E3509">
            <v>0</v>
          </cell>
          <cell r="F3509">
            <v>0</v>
          </cell>
          <cell r="G3509">
            <v>0</v>
          </cell>
          <cell r="H3509">
            <v>0</v>
          </cell>
          <cell r="I3509">
            <v>0</v>
          </cell>
        </row>
        <row r="3510">
          <cell r="B3510">
            <v>589336</v>
          </cell>
          <cell r="C3510" t="str">
            <v>Impuesto a la venta de cerveza 8%</v>
          </cell>
          <cell r="D3510">
            <v>0</v>
          </cell>
          <cell r="E3510">
            <v>0</v>
          </cell>
          <cell r="F3510">
            <v>0</v>
          </cell>
          <cell r="G3510">
            <v>0</v>
          </cell>
          <cell r="H3510">
            <v>0</v>
          </cell>
          <cell r="I3510">
            <v>0</v>
          </cell>
        </row>
        <row r="3511">
          <cell r="B3511">
            <v>589337</v>
          </cell>
          <cell r="C3511" t="str">
            <v>Gravamen a los movimientos financieros</v>
          </cell>
          <cell r="D3511">
            <v>0</v>
          </cell>
          <cell r="E3511">
            <v>0</v>
          </cell>
          <cell r="F3511">
            <v>0</v>
          </cell>
          <cell r="G3511">
            <v>0</v>
          </cell>
          <cell r="H3511">
            <v>0</v>
          </cell>
          <cell r="I3511">
            <v>0</v>
          </cell>
        </row>
        <row r="3512">
          <cell r="B3512">
            <v>589338</v>
          </cell>
          <cell r="C3512" t="str">
            <v>Impuesto unificado de azar y espectáculos</v>
          </cell>
          <cell r="D3512">
            <v>0</v>
          </cell>
          <cell r="E3512">
            <v>0</v>
          </cell>
          <cell r="F3512">
            <v>0</v>
          </cell>
          <cell r="G3512">
            <v>0</v>
          </cell>
          <cell r="H3512">
            <v>0</v>
          </cell>
          <cell r="I3512">
            <v>0</v>
          </cell>
        </row>
        <row r="3513">
          <cell r="B3513">
            <v>589339</v>
          </cell>
          <cell r="C3513" t="str">
            <v>Impuesto para preservar la seguridad democrática</v>
          </cell>
          <cell r="D3513">
            <v>0</v>
          </cell>
          <cell r="E3513">
            <v>0</v>
          </cell>
          <cell r="F3513">
            <v>0</v>
          </cell>
          <cell r="G3513">
            <v>0</v>
          </cell>
          <cell r="H3513">
            <v>0</v>
          </cell>
          <cell r="I3513">
            <v>0</v>
          </cell>
        </row>
        <row r="3514">
          <cell r="B3514">
            <v>589340</v>
          </cell>
          <cell r="C3514" t="str">
            <v>Impuesto al patrimonio</v>
          </cell>
          <cell r="D3514">
            <v>0</v>
          </cell>
          <cell r="E3514">
            <v>0</v>
          </cell>
          <cell r="F3514">
            <v>0</v>
          </cell>
          <cell r="G3514">
            <v>0</v>
          </cell>
          <cell r="H3514">
            <v>0</v>
          </cell>
          <cell r="I3514">
            <v>0</v>
          </cell>
        </row>
        <row r="3515">
          <cell r="B3515">
            <v>589341</v>
          </cell>
          <cell r="C3515" t="str">
            <v>Impuestos sobre los remates</v>
          </cell>
          <cell r="D3515">
            <v>0</v>
          </cell>
          <cell r="E3515">
            <v>0</v>
          </cell>
          <cell r="F3515">
            <v>0</v>
          </cell>
          <cell r="G3515">
            <v>0</v>
          </cell>
          <cell r="H3515">
            <v>0</v>
          </cell>
          <cell r="I3515">
            <v>0</v>
          </cell>
        </row>
        <row r="3516">
          <cell r="B3516">
            <v>589342</v>
          </cell>
          <cell r="C3516" t="str">
            <v>Impuesto a publicidad exterior visual</v>
          </cell>
          <cell r="D3516">
            <v>0</v>
          </cell>
          <cell r="E3516">
            <v>0</v>
          </cell>
          <cell r="F3516">
            <v>0</v>
          </cell>
          <cell r="G3516">
            <v>0</v>
          </cell>
          <cell r="H3516">
            <v>0</v>
          </cell>
          <cell r="I3516">
            <v>0</v>
          </cell>
        </row>
        <row r="3517">
          <cell r="B3517">
            <v>589343</v>
          </cell>
          <cell r="C3517" t="str">
            <v>Impuesto de circulación y tránsito</v>
          </cell>
          <cell r="D3517">
            <v>0</v>
          </cell>
          <cell r="E3517">
            <v>0</v>
          </cell>
          <cell r="F3517">
            <v>0</v>
          </cell>
          <cell r="G3517">
            <v>0</v>
          </cell>
          <cell r="H3517">
            <v>0</v>
          </cell>
          <cell r="I3517">
            <v>0</v>
          </cell>
        </row>
        <row r="3518">
          <cell r="B3518">
            <v>589344</v>
          </cell>
          <cell r="C3518" t="str">
            <v>Impuesto de transporte de hidrocarburos</v>
          </cell>
          <cell r="D3518">
            <v>0</v>
          </cell>
          <cell r="E3518">
            <v>0</v>
          </cell>
          <cell r="F3518">
            <v>0</v>
          </cell>
          <cell r="G3518">
            <v>0</v>
          </cell>
          <cell r="H3518">
            <v>0</v>
          </cell>
          <cell r="I3518">
            <v>0</v>
          </cell>
        </row>
        <row r="3519">
          <cell r="B3519">
            <v>589345</v>
          </cell>
          <cell r="C3519" t="str">
            <v>Impuesto sobre telégrafos y teléfonos urbanos</v>
          </cell>
          <cell r="D3519">
            <v>0</v>
          </cell>
          <cell r="E3519">
            <v>0</v>
          </cell>
          <cell r="F3519">
            <v>0</v>
          </cell>
          <cell r="G3519">
            <v>0</v>
          </cell>
          <cell r="H3519">
            <v>0</v>
          </cell>
          <cell r="I3519">
            <v>0</v>
          </cell>
        </row>
        <row r="3520">
          <cell r="B3520">
            <v>589346</v>
          </cell>
          <cell r="C3520" t="str">
            <v>Sobretasa bomberil</v>
          </cell>
          <cell r="D3520">
            <v>0</v>
          </cell>
          <cell r="E3520">
            <v>0</v>
          </cell>
          <cell r="F3520">
            <v>0</v>
          </cell>
          <cell r="G3520">
            <v>0</v>
          </cell>
          <cell r="H3520">
            <v>0</v>
          </cell>
          <cell r="I3520">
            <v>0</v>
          </cell>
        </row>
        <row r="3521">
          <cell r="B3521">
            <v>589347</v>
          </cell>
          <cell r="C3521" t="str">
            <v>Otros ingresos tributarios nacionales</v>
          </cell>
          <cell r="D3521">
            <v>0</v>
          </cell>
          <cell r="E3521">
            <v>0</v>
          </cell>
          <cell r="F3521">
            <v>0</v>
          </cell>
          <cell r="G3521">
            <v>0</v>
          </cell>
          <cell r="H3521">
            <v>0</v>
          </cell>
          <cell r="I3521">
            <v>0</v>
          </cell>
        </row>
        <row r="3522">
          <cell r="B3522">
            <v>589348</v>
          </cell>
          <cell r="C3522" t="str">
            <v>Otros ingresos tributarios departamentales</v>
          </cell>
          <cell r="D3522">
            <v>0</v>
          </cell>
          <cell r="E3522">
            <v>0</v>
          </cell>
          <cell r="F3522">
            <v>0</v>
          </cell>
          <cell r="G3522">
            <v>0</v>
          </cell>
          <cell r="H3522">
            <v>0</v>
          </cell>
          <cell r="I3522">
            <v>0</v>
          </cell>
        </row>
        <row r="3523">
          <cell r="B3523">
            <v>589349</v>
          </cell>
          <cell r="C3523" t="str">
            <v>Otros ingresos tributarios distritales</v>
          </cell>
          <cell r="D3523">
            <v>0</v>
          </cell>
          <cell r="E3523">
            <v>0</v>
          </cell>
          <cell r="F3523">
            <v>0</v>
          </cell>
          <cell r="G3523">
            <v>0</v>
          </cell>
          <cell r="H3523">
            <v>0</v>
          </cell>
          <cell r="I3523">
            <v>0</v>
          </cell>
        </row>
        <row r="3524">
          <cell r="B3524">
            <v>589350</v>
          </cell>
          <cell r="C3524" t="str">
            <v>Otros ingresos tributarios municipales</v>
          </cell>
          <cell r="D3524">
            <v>0</v>
          </cell>
          <cell r="E3524">
            <v>0</v>
          </cell>
          <cell r="F3524">
            <v>0</v>
          </cell>
          <cell r="G3524">
            <v>0</v>
          </cell>
          <cell r="H3524">
            <v>0</v>
          </cell>
          <cell r="I3524">
            <v>0</v>
          </cell>
        </row>
        <row r="3525">
          <cell r="B3525">
            <v>589352</v>
          </cell>
          <cell r="C3525" t="str">
            <v>Impuesto nacional al consumo</v>
          </cell>
          <cell r="D3525">
            <v>0</v>
          </cell>
          <cell r="E3525">
            <v>0</v>
          </cell>
          <cell r="F3525">
            <v>0</v>
          </cell>
          <cell r="G3525">
            <v>0</v>
          </cell>
          <cell r="H3525">
            <v>0</v>
          </cell>
          <cell r="I3525">
            <v>0</v>
          </cell>
        </row>
        <row r="3526">
          <cell r="B3526">
            <v>589353</v>
          </cell>
          <cell r="C3526" t="str">
            <v>Impuesto nacional a la gasolina y al ACPM</v>
          </cell>
          <cell r="D3526">
            <v>0</v>
          </cell>
          <cell r="E3526">
            <v>0</v>
          </cell>
          <cell r="F3526">
            <v>0</v>
          </cell>
          <cell r="G3526">
            <v>0</v>
          </cell>
          <cell r="H3526">
            <v>0</v>
          </cell>
          <cell r="I3526">
            <v>0</v>
          </cell>
        </row>
        <row r="3527">
          <cell r="B3527">
            <v>589354</v>
          </cell>
          <cell r="C3527" t="str">
            <v>Impuesto a la riqueza</v>
          </cell>
          <cell r="D3527">
            <v>0</v>
          </cell>
          <cell r="E3527">
            <v>0</v>
          </cell>
          <cell r="F3527">
            <v>0</v>
          </cell>
          <cell r="G3527">
            <v>0</v>
          </cell>
          <cell r="H3527">
            <v>0</v>
          </cell>
          <cell r="I3527">
            <v>0</v>
          </cell>
        </row>
        <row r="3528">
          <cell r="B3528">
            <v>589355</v>
          </cell>
          <cell r="C3528" t="str">
            <v>Impuesto complementario de normalización tributaria al impuesto a la riqueza</v>
          </cell>
          <cell r="D3528">
            <v>0</v>
          </cell>
          <cell r="E3528">
            <v>0</v>
          </cell>
          <cell r="F3528">
            <v>0</v>
          </cell>
          <cell r="G3528">
            <v>0</v>
          </cell>
          <cell r="H3528">
            <v>0</v>
          </cell>
          <cell r="I3528">
            <v>0</v>
          </cell>
        </row>
        <row r="3529">
          <cell r="B3529">
            <v>589357</v>
          </cell>
          <cell r="C3529" t="str">
            <v>Sobretasa al consumo de cigarrillos y tabaco elaborado</v>
          </cell>
          <cell r="D3529">
            <v>0</v>
          </cell>
          <cell r="E3529">
            <v>0</v>
          </cell>
          <cell r="F3529">
            <v>0</v>
          </cell>
          <cell r="G3529">
            <v>0</v>
          </cell>
          <cell r="H3529">
            <v>0</v>
          </cell>
          <cell r="I3529">
            <v>0</v>
          </cell>
        </row>
        <row r="3530">
          <cell r="B3530">
            <v>589358</v>
          </cell>
          <cell r="C3530" t="str">
            <v>Sobretasa al impuesto sobre la renta y complementarios</v>
          </cell>
          <cell r="D3530">
            <v>0</v>
          </cell>
          <cell r="E3530">
            <v>0</v>
          </cell>
          <cell r="F3530">
            <v>0</v>
          </cell>
          <cell r="G3530">
            <v>0</v>
          </cell>
          <cell r="H3530">
            <v>0</v>
          </cell>
          <cell r="I3530">
            <v>0</v>
          </cell>
        </row>
        <row r="3531">
          <cell r="B3531">
            <v>589400</v>
          </cell>
          <cell r="C3531" t="str">
            <v>DEVOLUCIONES, REBAJAS Y DESCUENTOS EN VENTA DE BIENES</v>
          </cell>
          <cell r="D3531">
            <v>0</v>
          </cell>
          <cell r="E3531">
            <v>0</v>
          </cell>
          <cell r="F3531">
            <v>0</v>
          </cell>
          <cell r="G3531">
            <v>0</v>
          </cell>
          <cell r="H3531">
            <v>0</v>
          </cell>
          <cell r="I3531">
            <v>0</v>
          </cell>
        </row>
        <row r="3532">
          <cell r="B3532">
            <v>589401</v>
          </cell>
          <cell r="C3532" t="str">
            <v>Bienes comercializados</v>
          </cell>
          <cell r="D3532">
            <v>0</v>
          </cell>
          <cell r="E3532">
            <v>0</v>
          </cell>
          <cell r="F3532">
            <v>0</v>
          </cell>
          <cell r="G3532">
            <v>0</v>
          </cell>
          <cell r="H3532">
            <v>0</v>
          </cell>
          <cell r="I3532">
            <v>0</v>
          </cell>
        </row>
        <row r="3533">
          <cell r="B3533">
            <v>589402</v>
          </cell>
          <cell r="C3533" t="str">
            <v>Productos agropecuarios, de silvicultura y pesca</v>
          </cell>
          <cell r="D3533">
            <v>0</v>
          </cell>
          <cell r="E3533">
            <v>0</v>
          </cell>
          <cell r="F3533">
            <v>0</v>
          </cell>
          <cell r="G3533">
            <v>0</v>
          </cell>
          <cell r="H3533">
            <v>0</v>
          </cell>
          <cell r="I3533">
            <v>0</v>
          </cell>
        </row>
        <row r="3534">
          <cell r="B3534">
            <v>589404</v>
          </cell>
          <cell r="C3534" t="str">
            <v>Productos alimenticios, bebidas y alcoholes</v>
          </cell>
          <cell r="D3534">
            <v>0</v>
          </cell>
          <cell r="E3534">
            <v>0</v>
          </cell>
          <cell r="F3534">
            <v>0</v>
          </cell>
          <cell r="G3534">
            <v>0</v>
          </cell>
          <cell r="H3534">
            <v>0</v>
          </cell>
          <cell r="I3534">
            <v>0</v>
          </cell>
        </row>
        <row r="3535">
          <cell r="B3535">
            <v>589405</v>
          </cell>
          <cell r="C3535" t="str">
            <v>Productos manufacturados</v>
          </cell>
          <cell r="D3535">
            <v>0</v>
          </cell>
          <cell r="E3535">
            <v>0</v>
          </cell>
          <cell r="F3535">
            <v>0</v>
          </cell>
          <cell r="G3535">
            <v>0</v>
          </cell>
          <cell r="H3535">
            <v>0</v>
          </cell>
          <cell r="I3535">
            <v>0</v>
          </cell>
        </row>
        <row r="3536">
          <cell r="B3536">
            <v>589406</v>
          </cell>
          <cell r="C3536" t="str">
            <v>Construcciones</v>
          </cell>
          <cell r="D3536">
            <v>0</v>
          </cell>
          <cell r="E3536">
            <v>0</v>
          </cell>
          <cell r="F3536">
            <v>0</v>
          </cell>
          <cell r="G3536">
            <v>0</v>
          </cell>
          <cell r="H3536">
            <v>0</v>
          </cell>
          <cell r="I3536">
            <v>0</v>
          </cell>
        </row>
        <row r="3537">
          <cell r="B3537">
            <v>589500</v>
          </cell>
          <cell r="C3537" t="str">
            <v>DEVOLUCIONES, REBAJAS Y DESCUENTOS EN VENTA DE SERVICIOS</v>
          </cell>
          <cell r="D3537">
            <v>0</v>
          </cell>
          <cell r="E3537">
            <v>0</v>
          </cell>
          <cell r="F3537">
            <v>0</v>
          </cell>
          <cell r="G3537">
            <v>0</v>
          </cell>
          <cell r="H3537">
            <v>0</v>
          </cell>
          <cell r="I3537">
            <v>0</v>
          </cell>
        </row>
        <row r="3538">
          <cell r="B3538">
            <v>589501</v>
          </cell>
          <cell r="C3538" t="str">
            <v>Servicios educativos</v>
          </cell>
          <cell r="D3538">
            <v>0</v>
          </cell>
          <cell r="E3538">
            <v>0</v>
          </cell>
          <cell r="F3538">
            <v>0</v>
          </cell>
          <cell r="G3538">
            <v>0</v>
          </cell>
          <cell r="H3538">
            <v>0</v>
          </cell>
          <cell r="I3538">
            <v>0</v>
          </cell>
        </row>
        <row r="3539">
          <cell r="B3539">
            <v>589502</v>
          </cell>
          <cell r="C3539" t="str">
            <v>Servicio de energía</v>
          </cell>
          <cell r="D3539">
            <v>0</v>
          </cell>
          <cell r="E3539">
            <v>0</v>
          </cell>
          <cell r="F3539">
            <v>0</v>
          </cell>
          <cell r="G3539">
            <v>0</v>
          </cell>
          <cell r="H3539">
            <v>0</v>
          </cell>
          <cell r="I3539">
            <v>0</v>
          </cell>
        </row>
        <row r="3540">
          <cell r="B3540">
            <v>589503</v>
          </cell>
          <cell r="C3540" t="str">
            <v>Servicio de gas combustible</v>
          </cell>
          <cell r="D3540">
            <v>0</v>
          </cell>
          <cell r="E3540">
            <v>0</v>
          </cell>
          <cell r="F3540">
            <v>0</v>
          </cell>
          <cell r="G3540">
            <v>0</v>
          </cell>
          <cell r="H3540">
            <v>0</v>
          </cell>
          <cell r="I3540">
            <v>0</v>
          </cell>
        </row>
        <row r="3541">
          <cell r="B3541">
            <v>589504</v>
          </cell>
          <cell r="C3541" t="str">
            <v>Servicios de transporte</v>
          </cell>
          <cell r="D3541">
            <v>0</v>
          </cell>
          <cell r="E3541">
            <v>0</v>
          </cell>
          <cell r="F3541">
            <v>0</v>
          </cell>
          <cell r="G3541">
            <v>0</v>
          </cell>
          <cell r="H3541">
            <v>0</v>
          </cell>
          <cell r="I3541">
            <v>0</v>
          </cell>
        </row>
        <row r="3542">
          <cell r="B3542">
            <v>589505</v>
          </cell>
          <cell r="C3542" t="str">
            <v>Servicio de telecomunicaciones</v>
          </cell>
          <cell r="D3542">
            <v>0</v>
          </cell>
          <cell r="E3542">
            <v>0</v>
          </cell>
          <cell r="F3542">
            <v>0</v>
          </cell>
          <cell r="G3542">
            <v>0</v>
          </cell>
          <cell r="H3542">
            <v>0</v>
          </cell>
          <cell r="I3542">
            <v>0</v>
          </cell>
        </row>
        <row r="3543">
          <cell r="B3543">
            <v>589506</v>
          </cell>
          <cell r="C3543" t="str">
            <v>Juegos de suerte y azar</v>
          </cell>
          <cell r="D3543">
            <v>0</v>
          </cell>
          <cell r="E3543">
            <v>0</v>
          </cell>
          <cell r="F3543">
            <v>0</v>
          </cell>
          <cell r="G3543">
            <v>0</v>
          </cell>
          <cell r="H3543">
            <v>0</v>
          </cell>
          <cell r="I3543">
            <v>0</v>
          </cell>
        </row>
        <row r="3544">
          <cell r="B3544">
            <v>589507</v>
          </cell>
          <cell r="C3544" t="str">
            <v>Servicios hoteleros y de promoción turística</v>
          </cell>
          <cell r="D3544">
            <v>0</v>
          </cell>
          <cell r="E3544">
            <v>0</v>
          </cell>
          <cell r="F3544">
            <v>0</v>
          </cell>
          <cell r="G3544">
            <v>0</v>
          </cell>
          <cell r="H3544">
            <v>0</v>
          </cell>
          <cell r="I3544">
            <v>0</v>
          </cell>
        </row>
        <row r="3545">
          <cell r="B3545">
            <v>589509</v>
          </cell>
          <cell r="C3545" t="str">
            <v>Servicios de salud</v>
          </cell>
          <cell r="D3545">
            <v>0</v>
          </cell>
          <cell r="E3545">
            <v>0</v>
          </cell>
          <cell r="F3545">
            <v>0</v>
          </cell>
          <cell r="G3545">
            <v>0</v>
          </cell>
          <cell r="H3545">
            <v>0</v>
          </cell>
          <cell r="I3545">
            <v>0</v>
          </cell>
        </row>
        <row r="3546">
          <cell r="B3546">
            <v>589510</v>
          </cell>
          <cell r="C3546" t="str">
            <v>Servicios de documentación e identificación</v>
          </cell>
          <cell r="D3546">
            <v>0</v>
          </cell>
          <cell r="E3546">
            <v>0</v>
          </cell>
          <cell r="F3546">
            <v>0</v>
          </cell>
          <cell r="G3546">
            <v>0</v>
          </cell>
          <cell r="H3546">
            <v>0</v>
          </cell>
          <cell r="I3546">
            <v>0</v>
          </cell>
        </row>
        <row r="3547">
          <cell r="B3547">
            <v>589511</v>
          </cell>
          <cell r="C3547" t="str">
            <v>Servicio de acueducto</v>
          </cell>
          <cell r="D3547">
            <v>0</v>
          </cell>
          <cell r="E3547">
            <v>0</v>
          </cell>
          <cell r="F3547">
            <v>0</v>
          </cell>
          <cell r="G3547">
            <v>0</v>
          </cell>
          <cell r="H3547">
            <v>0</v>
          </cell>
          <cell r="I3547">
            <v>0</v>
          </cell>
        </row>
        <row r="3548">
          <cell r="B3548">
            <v>589512</v>
          </cell>
          <cell r="C3548" t="str">
            <v>Servicio de alcantarillado</v>
          </cell>
          <cell r="D3548">
            <v>0</v>
          </cell>
          <cell r="E3548">
            <v>0</v>
          </cell>
          <cell r="F3548">
            <v>0</v>
          </cell>
          <cell r="G3548">
            <v>0</v>
          </cell>
          <cell r="H3548">
            <v>0</v>
          </cell>
          <cell r="I3548">
            <v>0</v>
          </cell>
        </row>
        <row r="3549">
          <cell r="B3549">
            <v>589513</v>
          </cell>
          <cell r="C3549" t="str">
            <v>Servicio de aseo</v>
          </cell>
          <cell r="D3549">
            <v>0</v>
          </cell>
          <cell r="E3549">
            <v>0</v>
          </cell>
          <cell r="F3549">
            <v>0</v>
          </cell>
          <cell r="G3549">
            <v>0</v>
          </cell>
          <cell r="H3549">
            <v>0</v>
          </cell>
          <cell r="I3549">
            <v>0</v>
          </cell>
        </row>
        <row r="3550">
          <cell r="B3550">
            <v>589514</v>
          </cell>
          <cell r="C3550" t="str">
            <v>Servicios informáticos</v>
          </cell>
          <cell r="D3550">
            <v>0</v>
          </cell>
          <cell r="E3550">
            <v>0</v>
          </cell>
          <cell r="F3550">
            <v>0</v>
          </cell>
          <cell r="G3550">
            <v>0</v>
          </cell>
          <cell r="H3550">
            <v>0</v>
          </cell>
          <cell r="I3550">
            <v>0</v>
          </cell>
        </row>
        <row r="3551">
          <cell r="B3551">
            <v>589516</v>
          </cell>
          <cell r="C3551" t="str">
            <v>Otros servicios</v>
          </cell>
          <cell r="D3551">
            <v>0</v>
          </cell>
          <cell r="E3551">
            <v>0</v>
          </cell>
          <cell r="F3551">
            <v>0</v>
          </cell>
          <cell r="G3551">
            <v>0</v>
          </cell>
          <cell r="H3551">
            <v>0</v>
          </cell>
          <cell r="I3551">
            <v>0</v>
          </cell>
        </row>
        <row r="3552">
          <cell r="B3552">
            <v>589700</v>
          </cell>
          <cell r="C3552" t="str">
            <v>COSTOS Y GASTOS POR DISTRIBUIR</v>
          </cell>
          <cell r="D3552">
            <v>0</v>
          </cell>
          <cell r="E3552">
            <v>0</v>
          </cell>
          <cell r="F3552">
            <v>0</v>
          </cell>
          <cell r="G3552">
            <v>0</v>
          </cell>
          <cell r="H3552">
            <v>0</v>
          </cell>
          <cell r="I3552">
            <v>0</v>
          </cell>
        </row>
        <row r="3553">
          <cell r="B3553">
            <v>589701</v>
          </cell>
          <cell r="C3553" t="str">
            <v>Bienes producidos</v>
          </cell>
          <cell r="D3553">
            <v>0</v>
          </cell>
          <cell r="E3553">
            <v>0</v>
          </cell>
          <cell r="F3553">
            <v>0</v>
          </cell>
          <cell r="G3553">
            <v>0</v>
          </cell>
          <cell r="H3553">
            <v>0</v>
          </cell>
          <cell r="I3553">
            <v>0</v>
          </cell>
        </row>
        <row r="3554">
          <cell r="B3554">
            <v>589723</v>
          </cell>
          <cell r="C3554" t="str">
            <v>Servicios</v>
          </cell>
          <cell r="D3554">
            <v>0</v>
          </cell>
          <cell r="E3554">
            <v>0</v>
          </cell>
          <cell r="F3554">
            <v>0</v>
          </cell>
          <cell r="G3554">
            <v>0</v>
          </cell>
          <cell r="H3554">
            <v>0</v>
          </cell>
          <cell r="I3554">
            <v>0</v>
          </cell>
        </row>
        <row r="3555">
          <cell r="B3555">
            <v>590000</v>
          </cell>
          <cell r="C3555" t="str">
            <v>CIERRE DE INGRESOS, GASTOS Y COSTOS</v>
          </cell>
          <cell r="D3555">
            <v>0</v>
          </cell>
          <cell r="E3555">
            <v>0</v>
          </cell>
          <cell r="F3555">
            <v>0</v>
          </cell>
          <cell r="G3555">
            <v>0</v>
          </cell>
          <cell r="H3555">
            <v>0</v>
          </cell>
          <cell r="I3555">
            <v>0</v>
          </cell>
        </row>
        <row r="3556">
          <cell r="B3556">
            <v>590500</v>
          </cell>
          <cell r="C3556" t="str">
            <v>CIERRE DE INGRESOS, GASTOS Y COSTOS</v>
          </cell>
          <cell r="D3556">
            <v>0</v>
          </cell>
          <cell r="E3556">
            <v>0</v>
          </cell>
          <cell r="F3556">
            <v>0</v>
          </cell>
          <cell r="G3556">
            <v>0</v>
          </cell>
          <cell r="H3556">
            <v>0</v>
          </cell>
          <cell r="I3556">
            <v>0</v>
          </cell>
        </row>
        <row r="3557">
          <cell r="B3557">
            <v>590501</v>
          </cell>
          <cell r="C3557" t="str">
            <v>Cierre de ingresos, gastos y costos</v>
          </cell>
          <cell r="D3557">
            <v>0</v>
          </cell>
          <cell r="E3557">
            <v>0</v>
          </cell>
          <cell r="F3557">
            <v>0</v>
          </cell>
          <cell r="G3557">
            <v>0</v>
          </cell>
          <cell r="H3557">
            <v>0</v>
          </cell>
          <cell r="I3557">
            <v>0</v>
          </cell>
        </row>
        <row r="3558">
          <cell r="B3558">
            <v>600000</v>
          </cell>
          <cell r="C3558" t="str">
            <v>COSTOS DE VENTAS</v>
          </cell>
          <cell r="D3558">
            <v>0</v>
          </cell>
          <cell r="E3558">
            <v>0</v>
          </cell>
          <cell r="F3558">
            <v>0</v>
          </cell>
          <cell r="G3558">
            <v>0</v>
          </cell>
          <cell r="H3558">
            <v>0</v>
          </cell>
          <cell r="I3558">
            <v>0</v>
          </cell>
        </row>
        <row r="3559">
          <cell r="B3559">
            <v>620000</v>
          </cell>
          <cell r="C3559" t="str">
            <v>COSTO DE VENTAS DE BIENES</v>
          </cell>
          <cell r="D3559">
            <v>0</v>
          </cell>
          <cell r="E3559">
            <v>0</v>
          </cell>
          <cell r="F3559">
            <v>0</v>
          </cell>
          <cell r="G3559">
            <v>0</v>
          </cell>
          <cell r="H3559">
            <v>0</v>
          </cell>
          <cell r="I3559">
            <v>0</v>
          </cell>
        </row>
        <row r="3560">
          <cell r="B3560">
            <v>620500</v>
          </cell>
          <cell r="C3560" t="str">
            <v>BIENES PRODUCIDOS</v>
          </cell>
          <cell r="D3560">
            <v>0</v>
          </cell>
          <cell r="E3560">
            <v>0</v>
          </cell>
          <cell r="F3560">
            <v>0</v>
          </cell>
          <cell r="G3560">
            <v>0</v>
          </cell>
          <cell r="H3560">
            <v>0</v>
          </cell>
          <cell r="I3560">
            <v>0</v>
          </cell>
        </row>
        <row r="3561">
          <cell r="B3561">
            <v>620507</v>
          </cell>
          <cell r="C3561" t="str">
            <v>Impresos y publicaciones</v>
          </cell>
          <cell r="D3561">
            <v>0</v>
          </cell>
          <cell r="E3561">
            <v>0</v>
          </cell>
          <cell r="F3561">
            <v>0</v>
          </cell>
          <cell r="G3561">
            <v>0</v>
          </cell>
          <cell r="H3561">
            <v>0</v>
          </cell>
          <cell r="I3561">
            <v>0</v>
          </cell>
        </row>
        <row r="3562">
          <cell r="B3562">
            <v>620511</v>
          </cell>
          <cell r="C3562" t="str">
            <v>Productos químicos</v>
          </cell>
          <cell r="D3562">
            <v>0</v>
          </cell>
          <cell r="E3562">
            <v>0</v>
          </cell>
          <cell r="F3562">
            <v>0</v>
          </cell>
          <cell r="G3562">
            <v>0</v>
          </cell>
          <cell r="H3562">
            <v>0</v>
          </cell>
          <cell r="I3562">
            <v>0</v>
          </cell>
        </row>
        <row r="3563">
          <cell r="B3563">
            <v>620513</v>
          </cell>
          <cell r="C3563" t="str">
            <v>Medicamentos</v>
          </cell>
          <cell r="D3563">
            <v>0</v>
          </cell>
          <cell r="E3563">
            <v>0</v>
          </cell>
          <cell r="F3563">
            <v>0</v>
          </cell>
          <cell r="G3563">
            <v>0</v>
          </cell>
          <cell r="H3563">
            <v>0</v>
          </cell>
          <cell r="I3563">
            <v>0</v>
          </cell>
        </row>
        <row r="3564">
          <cell r="B3564">
            <v>620516</v>
          </cell>
          <cell r="C3564" t="str">
            <v>Productos metalúrgicos y de microfundición</v>
          </cell>
          <cell r="D3564">
            <v>0</v>
          </cell>
          <cell r="E3564">
            <v>0</v>
          </cell>
          <cell r="F3564">
            <v>0</v>
          </cell>
          <cell r="G3564">
            <v>0</v>
          </cell>
          <cell r="H3564">
            <v>0</v>
          </cell>
          <cell r="I3564">
            <v>0</v>
          </cell>
        </row>
        <row r="3565">
          <cell r="B3565">
            <v>620518</v>
          </cell>
          <cell r="C3565" t="str">
            <v>Productos de madera</v>
          </cell>
          <cell r="D3565">
            <v>0</v>
          </cell>
          <cell r="E3565">
            <v>0</v>
          </cell>
          <cell r="F3565">
            <v>0</v>
          </cell>
          <cell r="G3565">
            <v>0</v>
          </cell>
          <cell r="H3565">
            <v>0</v>
          </cell>
          <cell r="I3565">
            <v>0</v>
          </cell>
        </row>
        <row r="3566">
          <cell r="B3566">
            <v>620519</v>
          </cell>
          <cell r="C3566" t="str">
            <v>Licores, bebidas y alcoholes</v>
          </cell>
          <cell r="D3566">
            <v>0</v>
          </cell>
          <cell r="E3566">
            <v>0</v>
          </cell>
          <cell r="F3566">
            <v>0</v>
          </cell>
          <cell r="G3566">
            <v>0</v>
          </cell>
          <cell r="H3566">
            <v>0</v>
          </cell>
          <cell r="I3566">
            <v>0</v>
          </cell>
        </row>
        <row r="3567">
          <cell r="B3567">
            <v>620520</v>
          </cell>
          <cell r="C3567" t="str">
            <v>Productos alimenticios</v>
          </cell>
          <cell r="D3567">
            <v>0</v>
          </cell>
          <cell r="E3567">
            <v>0</v>
          </cell>
          <cell r="F3567">
            <v>0</v>
          </cell>
          <cell r="G3567">
            <v>0</v>
          </cell>
          <cell r="H3567">
            <v>0</v>
          </cell>
          <cell r="I3567">
            <v>0</v>
          </cell>
        </row>
        <row r="3568">
          <cell r="B3568">
            <v>620521</v>
          </cell>
          <cell r="C3568" t="str">
            <v>Construcciones</v>
          </cell>
          <cell r="D3568">
            <v>0</v>
          </cell>
          <cell r="E3568">
            <v>0</v>
          </cell>
          <cell r="F3568">
            <v>0</v>
          </cell>
          <cell r="G3568">
            <v>0</v>
          </cell>
          <cell r="H3568">
            <v>0</v>
          </cell>
          <cell r="I3568">
            <v>0</v>
          </cell>
        </row>
        <row r="3569">
          <cell r="B3569">
            <v>620526</v>
          </cell>
          <cell r="C3569" t="str">
            <v>Prendas de vestir y calzado</v>
          </cell>
          <cell r="D3569">
            <v>0</v>
          </cell>
          <cell r="E3569">
            <v>0</v>
          </cell>
          <cell r="F3569">
            <v>0</v>
          </cell>
          <cell r="G3569">
            <v>0</v>
          </cell>
          <cell r="H3569">
            <v>0</v>
          </cell>
          <cell r="I3569">
            <v>0</v>
          </cell>
        </row>
        <row r="3570">
          <cell r="B3570">
            <v>620529</v>
          </cell>
          <cell r="C3570" t="str">
            <v>Productos agropecuarios, de silvicultura, avicultura y pesca</v>
          </cell>
          <cell r="D3570">
            <v>0</v>
          </cell>
          <cell r="E3570">
            <v>0</v>
          </cell>
          <cell r="F3570">
            <v>0</v>
          </cell>
          <cell r="G3570">
            <v>0</v>
          </cell>
          <cell r="H3570">
            <v>0</v>
          </cell>
          <cell r="I3570">
            <v>0</v>
          </cell>
        </row>
        <row r="3571">
          <cell r="B3571">
            <v>620590</v>
          </cell>
          <cell r="C3571" t="str">
            <v>Otros bienes producidos</v>
          </cell>
          <cell r="D3571">
            <v>0</v>
          </cell>
          <cell r="E3571">
            <v>0</v>
          </cell>
          <cell r="F3571">
            <v>0</v>
          </cell>
          <cell r="G3571">
            <v>0</v>
          </cell>
          <cell r="H3571">
            <v>0</v>
          </cell>
          <cell r="I3571">
            <v>0</v>
          </cell>
        </row>
        <row r="3572">
          <cell r="B3572">
            <v>621000</v>
          </cell>
          <cell r="C3572" t="str">
            <v>BIENES COMERCIALIZADOS</v>
          </cell>
          <cell r="D3572">
            <v>0</v>
          </cell>
          <cell r="E3572">
            <v>0</v>
          </cell>
          <cell r="F3572">
            <v>0</v>
          </cell>
          <cell r="G3572">
            <v>0</v>
          </cell>
          <cell r="H3572">
            <v>0</v>
          </cell>
          <cell r="I3572">
            <v>0</v>
          </cell>
        </row>
        <row r="3573">
          <cell r="B3573">
            <v>621001</v>
          </cell>
          <cell r="C3573" t="str">
            <v>Terrenos</v>
          </cell>
          <cell r="D3573">
            <v>0</v>
          </cell>
          <cell r="E3573">
            <v>0</v>
          </cell>
          <cell r="F3573">
            <v>0</v>
          </cell>
          <cell r="G3573">
            <v>0</v>
          </cell>
          <cell r="H3573">
            <v>0</v>
          </cell>
          <cell r="I3573">
            <v>0</v>
          </cell>
        </row>
        <row r="3574">
          <cell r="B3574">
            <v>621002</v>
          </cell>
          <cell r="C3574" t="str">
            <v>Construcciones</v>
          </cell>
          <cell r="D3574">
            <v>0</v>
          </cell>
          <cell r="E3574">
            <v>0</v>
          </cell>
          <cell r="F3574">
            <v>0</v>
          </cell>
          <cell r="G3574">
            <v>0</v>
          </cell>
          <cell r="H3574">
            <v>0</v>
          </cell>
          <cell r="I3574">
            <v>0</v>
          </cell>
        </row>
        <row r="3575">
          <cell r="B3575">
            <v>621003</v>
          </cell>
          <cell r="C3575" t="str">
            <v>Impresos y publicaciones</v>
          </cell>
          <cell r="D3575">
            <v>0</v>
          </cell>
          <cell r="E3575">
            <v>0</v>
          </cell>
          <cell r="F3575">
            <v>0</v>
          </cell>
          <cell r="G3575">
            <v>0</v>
          </cell>
          <cell r="H3575">
            <v>0</v>
          </cell>
          <cell r="I3575">
            <v>0</v>
          </cell>
        </row>
        <row r="3576">
          <cell r="B3576">
            <v>621004</v>
          </cell>
          <cell r="C3576" t="str">
            <v>Especies valoradas</v>
          </cell>
          <cell r="D3576">
            <v>0</v>
          </cell>
          <cell r="E3576">
            <v>0</v>
          </cell>
          <cell r="F3576">
            <v>0</v>
          </cell>
          <cell r="G3576">
            <v>0</v>
          </cell>
          <cell r="H3576">
            <v>0</v>
          </cell>
          <cell r="I3576">
            <v>0</v>
          </cell>
        </row>
        <row r="3577">
          <cell r="B3577">
            <v>621008</v>
          </cell>
          <cell r="C3577" t="str">
            <v>Productos químicos</v>
          </cell>
          <cell r="D3577">
            <v>0</v>
          </cell>
          <cell r="E3577">
            <v>0</v>
          </cell>
          <cell r="F3577">
            <v>0</v>
          </cell>
          <cell r="G3577">
            <v>0</v>
          </cell>
          <cell r="H3577">
            <v>0</v>
          </cell>
          <cell r="I3577">
            <v>0</v>
          </cell>
        </row>
        <row r="3578">
          <cell r="B3578">
            <v>621009</v>
          </cell>
          <cell r="C3578" t="str">
            <v>Combustibles y otros derivados del petróleo</v>
          </cell>
          <cell r="D3578">
            <v>0</v>
          </cell>
          <cell r="E3578">
            <v>0</v>
          </cell>
          <cell r="F3578">
            <v>0</v>
          </cell>
          <cell r="G3578">
            <v>0</v>
          </cell>
          <cell r="H3578">
            <v>0</v>
          </cell>
          <cell r="I3578">
            <v>0</v>
          </cell>
        </row>
        <row r="3579">
          <cell r="B3579">
            <v>621010</v>
          </cell>
          <cell r="C3579" t="str">
            <v>Semovientes</v>
          </cell>
          <cell r="D3579">
            <v>0</v>
          </cell>
          <cell r="E3579">
            <v>0</v>
          </cell>
          <cell r="F3579">
            <v>0</v>
          </cell>
          <cell r="G3579">
            <v>0</v>
          </cell>
          <cell r="H3579">
            <v>0</v>
          </cell>
          <cell r="I3579">
            <v>0</v>
          </cell>
        </row>
        <row r="3580">
          <cell r="B3580">
            <v>621013</v>
          </cell>
          <cell r="C3580" t="str">
            <v>Licores, bebidas y alcoholes</v>
          </cell>
          <cell r="D3580">
            <v>0</v>
          </cell>
          <cell r="E3580">
            <v>0</v>
          </cell>
          <cell r="F3580">
            <v>0</v>
          </cell>
          <cell r="G3580">
            <v>0</v>
          </cell>
          <cell r="H3580">
            <v>0</v>
          </cell>
          <cell r="I3580">
            <v>0</v>
          </cell>
        </row>
        <row r="3581">
          <cell r="B3581">
            <v>621015</v>
          </cell>
          <cell r="C3581" t="str">
            <v>Productos artesanales</v>
          </cell>
          <cell r="D3581">
            <v>0</v>
          </cell>
          <cell r="E3581">
            <v>0</v>
          </cell>
          <cell r="F3581">
            <v>0</v>
          </cell>
          <cell r="G3581">
            <v>0</v>
          </cell>
          <cell r="H3581">
            <v>0</v>
          </cell>
          <cell r="I3581">
            <v>0</v>
          </cell>
        </row>
        <row r="3582">
          <cell r="B3582">
            <v>621022</v>
          </cell>
          <cell r="C3582" t="str">
            <v>Elementos para invidentes</v>
          </cell>
          <cell r="D3582">
            <v>0</v>
          </cell>
          <cell r="E3582">
            <v>0</v>
          </cell>
          <cell r="F3582">
            <v>0</v>
          </cell>
          <cell r="G3582">
            <v>0</v>
          </cell>
          <cell r="H3582">
            <v>0</v>
          </cell>
          <cell r="I3582">
            <v>0</v>
          </cell>
        </row>
        <row r="3583">
          <cell r="B3583">
            <v>621023</v>
          </cell>
          <cell r="C3583" t="str">
            <v>Medicamentos</v>
          </cell>
          <cell r="D3583">
            <v>0</v>
          </cell>
          <cell r="E3583">
            <v>0</v>
          </cell>
          <cell r="F3583">
            <v>0</v>
          </cell>
          <cell r="G3583">
            <v>0</v>
          </cell>
          <cell r="H3583">
            <v>0</v>
          </cell>
          <cell r="I3583">
            <v>0</v>
          </cell>
        </row>
        <row r="3584">
          <cell r="B3584">
            <v>621024</v>
          </cell>
          <cell r="C3584" t="str">
            <v>Materiales médico - quirúrgicos</v>
          </cell>
          <cell r="D3584">
            <v>0</v>
          </cell>
          <cell r="E3584">
            <v>0</v>
          </cell>
          <cell r="F3584">
            <v>0</v>
          </cell>
          <cell r="G3584">
            <v>0</v>
          </cell>
          <cell r="H3584">
            <v>0</v>
          </cell>
          <cell r="I3584">
            <v>0</v>
          </cell>
        </row>
        <row r="3585">
          <cell r="B3585">
            <v>621025</v>
          </cell>
          <cell r="C3585" t="str">
            <v>Víveres y rancho</v>
          </cell>
          <cell r="D3585">
            <v>0</v>
          </cell>
          <cell r="E3585">
            <v>0</v>
          </cell>
          <cell r="F3585">
            <v>0</v>
          </cell>
          <cell r="G3585">
            <v>0</v>
          </cell>
          <cell r="H3585">
            <v>0</v>
          </cell>
          <cell r="I3585">
            <v>0</v>
          </cell>
        </row>
        <row r="3586">
          <cell r="B3586">
            <v>621028</v>
          </cell>
          <cell r="C3586" t="str">
            <v>Equipos de comunicación y computación</v>
          </cell>
          <cell r="D3586">
            <v>0</v>
          </cell>
          <cell r="E3586">
            <v>0</v>
          </cell>
          <cell r="F3586">
            <v>0</v>
          </cell>
          <cell r="G3586">
            <v>0</v>
          </cell>
          <cell r="H3586">
            <v>0</v>
          </cell>
          <cell r="I3586">
            <v>0</v>
          </cell>
        </row>
        <row r="3587">
          <cell r="B3587">
            <v>621029</v>
          </cell>
          <cell r="C3587" t="str">
            <v>Aparatos telefónicos e identificadores de llamadas</v>
          </cell>
          <cell r="D3587">
            <v>0</v>
          </cell>
          <cell r="E3587">
            <v>0</v>
          </cell>
          <cell r="F3587">
            <v>0</v>
          </cell>
          <cell r="G3587">
            <v>0</v>
          </cell>
          <cell r="H3587">
            <v>0</v>
          </cell>
          <cell r="I3587">
            <v>0</v>
          </cell>
        </row>
        <row r="3588">
          <cell r="B3588">
            <v>621030</v>
          </cell>
          <cell r="C3588" t="str">
            <v>Medidores de agua, luz y gas</v>
          </cell>
          <cell r="D3588">
            <v>0</v>
          </cell>
          <cell r="E3588">
            <v>0</v>
          </cell>
          <cell r="F3588">
            <v>0</v>
          </cell>
          <cell r="G3588">
            <v>0</v>
          </cell>
          <cell r="H3588">
            <v>0</v>
          </cell>
          <cell r="I3588">
            <v>0</v>
          </cell>
        </row>
        <row r="3589">
          <cell r="B3589">
            <v>621031</v>
          </cell>
          <cell r="C3589" t="str">
            <v>Elementos de campaña</v>
          </cell>
          <cell r="D3589">
            <v>0</v>
          </cell>
          <cell r="E3589">
            <v>0</v>
          </cell>
          <cell r="F3589">
            <v>0</v>
          </cell>
          <cell r="G3589">
            <v>0</v>
          </cell>
          <cell r="H3589">
            <v>0</v>
          </cell>
          <cell r="I3589">
            <v>0</v>
          </cell>
        </row>
        <row r="3590">
          <cell r="B3590">
            <v>621032</v>
          </cell>
          <cell r="C3590" t="str">
            <v>Elementos de protección y seguridad personal</v>
          </cell>
          <cell r="D3590">
            <v>0</v>
          </cell>
          <cell r="E3590">
            <v>0</v>
          </cell>
          <cell r="F3590">
            <v>0</v>
          </cell>
          <cell r="G3590">
            <v>0</v>
          </cell>
          <cell r="H3590">
            <v>0</v>
          </cell>
          <cell r="I3590">
            <v>0</v>
          </cell>
        </row>
        <row r="3591">
          <cell r="B3591">
            <v>621033</v>
          </cell>
          <cell r="C3591" t="str">
            <v>Repuestos, equipos férreos y otros</v>
          </cell>
          <cell r="D3591">
            <v>0</v>
          </cell>
          <cell r="E3591">
            <v>0</v>
          </cell>
          <cell r="F3591">
            <v>0</v>
          </cell>
          <cell r="G3591">
            <v>0</v>
          </cell>
          <cell r="H3591">
            <v>0</v>
          </cell>
          <cell r="I3591">
            <v>0</v>
          </cell>
        </row>
        <row r="3592">
          <cell r="B3592">
            <v>621034</v>
          </cell>
          <cell r="C3592" t="str">
            <v>Equipo de transporte</v>
          </cell>
          <cell r="D3592">
            <v>0</v>
          </cell>
          <cell r="E3592">
            <v>0</v>
          </cell>
          <cell r="F3592">
            <v>0</v>
          </cell>
          <cell r="G3592">
            <v>0</v>
          </cell>
          <cell r="H3592">
            <v>0</v>
          </cell>
          <cell r="I3592">
            <v>0</v>
          </cell>
        </row>
        <row r="3593">
          <cell r="B3593">
            <v>621035</v>
          </cell>
          <cell r="C3593" t="str">
            <v>Muebles y enseres</v>
          </cell>
          <cell r="D3593">
            <v>0</v>
          </cell>
          <cell r="E3593">
            <v>0</v>
          </cell>
          <cell r="F3593">
            <v>0</v>
          </cell>
          <cell r="G3593">
            <v>0</v>
          </cell>
          <cell r="H3593">
            <v>0</v>
          </cell>
          <cell r="I3593">
            <v>0</v>
          </cell>
        </row>
        <row r="3594">
          <cell r="B3594">
            <v>621037</v>
          </cell>
          <cell r="C3594" t="str">
            <v>Material didáctico</v>
          </cell>
          <cell r="D3594">
            <v>0</v>
          </cell>
          <cell r="E3594">
            <v>0</v>
          </cell>
          <cell r="F3594">
            <v>0</v>
          </cell>
          <cell r="G3594">
            <v>0</v>
          </cell>
          <cell r="H3594">
            <v>0</v>
          </cell>
          <cell r="I3594">
            <v>0</v>
          </cell>
        </row>
        <row r="3595">
          <cell r="B3595">
            <v>621039</v>
          </cell>
          <cell r="C3595" t="str">
            <v>Maquinaria y elementos de ferretería</v>
          </cell>
          <cell r="D3595">
            <v>0</v>
          </cell>
          <cell r="E3595">
            <v>0</v>
          </cell>
          <cell r="F3595">
            <v>0</v>
          </cell>
          <cell r="G3595">
            <v>0</v>
          </cell>
          <cell r="H3595">
            <v>0</v>
          </cell>
          <cell r="I3595">
            <v>0</v>
          </cell>
        </row>
        <row r="3596">
          <cell r="B3596">
            <v>621040</v>
          </cell>
          <cell r="C3596" t="str">
            <v>Productos agropecuarios, de silvicultura, avicultura y pesca</v>
          </cell>
          <cell r="D3596">
            <v>0</v>
          </cell>
          <cell r="E3596">
            <v>0</v>
          </cell>
          <cell r="F3596">
            <v>0</v>
          </cell>
          <cell r="G3596">
            <v>0</v>
          </cell>
          <cell r="H3596">
            <v>0</v>
          </cell>
          <cell r="I3596">
            <v>0</v>
          </cell>
        </row>
        <row r="3597">
          <cell r="B3597">
            <v>621090</v>
          </cell>
          <cell r="C3597" t="str">
            <v>Otros bienes comercializados</v>
          </cell>
          <cell r="D3597">
            <v>0</v>
          </cell>
          <cell r="E3597">
            <v>0</v>
          </cell>
          <cell r="F3597">
            <v>0</v>
          </cell>
          <cell r="G3597">
            <v>0</v>
          </cell>
          <cell r="H3597">
            <v>0</v>
          </cell>
          <cell r="I3597">
            <v>0</v>
          </cell>
        </row>
        <row r="3598">
          <cell r="B3598">
            <v>621098</v>
          </cell>
          <cell r="C3598" t="str">
            <v>Bienes declarados a favor de la Nación</v>
          </cell>
          <cell r="D3598">
            <v>0</v>
          </cell>
          <cell r="E3598">
            <v>0</v>
          </cell>
          <cell r="F3598">
            <v>0</v>
          </cell>
          <cell r="G3598">
            <v>0</v>
          </cell>
          <cell r="H3598">
            <v>0</v>
          </cell>
          <cell r="I3598">
            <v>0</v>
          </cell>
        </row>
        <row r="3599">
          <cell r="B3599">
            <v>630000</v>
          </cell>
          <cell r="C3599" t="str">
            <v>COSTO DE VENTAS DE SERVICIOS</v>
          </cell>
          <cell r="D3599">
            <v>0</v>
          </cell>
          <cell r="E3599">
            <v>0</v>
          </cell>
          <cell r="F3599">
            <v>0</v>
          </cell>
          <cell r="G3599">
            <v>0</v>
          </cell>
          <cell r="H3599">
            <v>0</v>
          </cell>
          <cell r="I3599">
            <v>0</v>
          </cell>
        </row>
        <row r="3600">
          <cell r="B3600">
            <v>630500</v>
          </cell>
          <cell r="C3600" t="str">
            <v>SERVICIOS EDUCATIVOS</v>
          </cell>
          <cell r="D3600">
            <v>0</v>
          </cell>
          <cell r="E3600">
            <v>0</v>
          </cell>
          <cell r="F3600">
            <v>0</v>
          </cell>
          <cell r="G3600">
            <v>0</v>
          </cell>
          <cell r="H3600">
            <v>0</v>
          </cell>
          <cell r="I3600">
            <v>0</v>
          </cell>
        </row>
        <row r="3601">
          <cell r="B3601">
            <v>630501</v>
          </cell>
          <cell r="C3601" t="str">
            <v>Educación formal - Preescolar</v>
          </cell>
          <cell r="D3601">
            <v>0</v>
          </cell>
          <cell r="E3601">
            <v>0</v>
          </cell>
          <cell r="F3601">
            <v>0</v>
          </cell>
          <cell r="G3601">
            <v>0</v>
          </cell>
          <cell r="H3601">
            <v>0</v>
          </cell>
          <cell r="I3601">
            <v>0</v>
          </cell>
        </row>
        <row r="3602">
          <cell r="B3602">
            <v>630502</v>
          </cell>
          <cell r="C3602" t="str">
            <v>Educación formal - Básica primaria</v>
          </cell>
          <cell r="D3602">
            <v>0</v>
          </cell>
          <cell r="E3602">
            <v>0</v>
          </cell>
          <cell r="F3602">
            <v>0</v>
          </cell>
          <cell r="G3602">
            <v>0</v>
          </cell>
          <cell r="H3602">
            <v>0</v>
          </cell>
          <cell r="I3602">
            <v>0</v>
          </cell>
        </row>
        <row r="3603">
          <cell r="B3603">
            <v>630503</v>
          </cell>
          <cell r="C3603" t="str">
            <v>Educación formal - Básica secundaria</v>
          </cell>
          <cell r="D3603">
            <v>0</v>
          </cell>
          <cell r="E3603">
            <v>0</v>
          </cell>
          <cell r="F3603">
            <v>0</v>
          </cell>
          <cell r="G3603">
            <v>0</v>
          </cell>
          <cell r="H3603">
            <v>0</v>
          </cell>
          <cell r="I3603">
            <v>0</v>
          </cell>
        </row>
        <row r="3604">
          <cell r="B3604">
            <v>630504</v>
          </cell>
          <cell r="C3604" t="str">
            <v>Educación formal - Media académica</v>
          </cell>
          <cell r="D3604">
            <v>0</v>
          </cell>
          <cell r="E3604">
            <v>0</v>
          </cell>
          <cell r="F3604">
            <v>0</v>
          </cell>
          <cell r="G3604">
            <v>0</v>
          </cell>
          <cell r="H3604">
            <v>0</v>
          </cell>
          <cell r="I3604">
            <v>0</v>
          </cell>
        </row>
        <row r="3605">
          <cell r="B3605">
            <v>630505</v>
          </cell>
          <cell r="C3605" t="str">
            <v>Educación formal - Media técnica</v>
          </cell>
          <cell r="D3605">
            <v>0</v>
          </cell>
          <cell r="E3605">
            <v>0</v>
          </cell>
          <cell r="F3605">
            <v>0</v>
          </cell>
          <cell r="G3605">
            <v>0</v>
          </cell>
          <cell r="H3605">
            <v>0</v>
          </cell>
          <cell r="I3605">
            <v>0</v>
          </cell>
        </row>
        <row r="3606">
          <cell r="B3606">
            <v>630506</v>
          </cell>
          <cell r="C3606" t="str">
            <v>Educación formal - Superior formación técnica profesional</v>
          </cell>
          <cell r="D3606">
            <v>0</v>
          </cell>
          <cell r="E3606">
            <v>0</v>
          </cell>
          <cell r="F3606">
            <v>0</v>
          </cell>
          <cell r="G3606">
            <v>0</v>
          </cell>
          <cell r="H3606">
            <v>0</v>
          </cell>
          <cell r="I3606">
            <v>0</v>
          </cell>
        </row>
        <row r="3607">
          <cell r="B3607">
            <v>630507</v>
          </cell>
          <cell r="C3607" t="str">
            <v>Educación formal - Superior formación tecnológica</v>
          </cell>
          <cell r="D3607">
            <v>0</v>
          </cell>
          <cell r="E3607">
            <v>0</v>
          </cell>
          <cell r="F3607">
            <v>0</v>
          </cell>
          <cell r="G3607">
            <v>0</v>
          </cell>
          <cell r="H3607">
            <v>0</v>
          </cell>
          <cell r="I3607">
            <v>0</v>
          </cell>
        </row>
        <row r="3608">
          <cell r="B3608">
            <v>630508</v>
          </cell>
          <cell r="C3608" t="str">
            <v>Educación formal - Superior formación profesional</v>
          </cell>
          <cell r="D3608">
            <v>0</v>
          </cell>
          <cell r="E3608">
            <v>0</v>
          </cell>
          <cell r="F3608">
            <v>0</v>
          </cell>
          <cell r="G3608">
            <v>0</v>
          </cell>
          <cell r="H3608">
            <v>0</v>
          </cell>
          <cell r="I3608">
            <v>0</v>
          </cell>
        </row>
        <row r="3609">
          <cell r="B3609">
            <v>630509</v>
          </cell>
          <cell r="C3609" t="str">
            <v>Educación formal - Superior postgrado</v>
          </cell>
          <cell r="D3609">
            <v>0</v>
          </cell>
          <cell r="E3609">
            <v>0</v>
          </cell>
          <cell r="F3609">
            <v>0</v>
          </cell>
          <cell r="G3609">
            <v>0</v>
          </cell>
          <cell r="H3609">
            <v>0</v>
          </cell>
          <cell r="I3609">
            <v>0</v>
          </cell>
        </row>
        <row r="3610">
          <cell r="B3610">
            <v>630510</v>
          </cell>
          <cell r="C3610" t="str">
            <v>Educación para el trabajo y el desarrollo humano - Formación en artes y oficios</v>
          </cell>
          <cell r="D3610">
            <v>0</v>
          </cell>
          <cell r="E3610">
            <v>0</v>
          </cell>
          <cell r="F3610">
            <v>0</v>
          </cell>
          <cell r="G3610">
            <v>0</v>
          </cell>
          <cell r="H3610">
            <v>0</v>
          </cell>
          <cell r="I3610">
            <v>0</v>
          </cell>
        </row>
        <row r="3611">
          <cell r="B3611">
            <v>630511</v>
          </cell>
          <cell r="C3611" t="str">
            <v>Educación para el trabajo y el desarrollo humano - Validación de niveles y grados</v>
          </cell>
          <cell r="D3611">
            <v>0</v>
          </cell>
          <cell r="E3611">
            <v>0</v>
          </cell>
          <cell r="F3611">
            <v>0</v>
          </cell>
          <cell r="G3611">
            <v>0</v>
          </cell>
          <cell r="H3611">
            <v>0</v>
          </cell>
          <cell r="I3611">
            <v>0</v>
          </cell>
        </row>
        <row r="3612">
          <cell r="B3612">
            <v>630512</v>
          </cell>
          <cell r="C3612" t="str">
            <v>Educación para el trabajo y el desarrollo humano - Formación extensiva</v>
          </cell>
          <cell r="D3612">
            <v>0</v>
          </cell>
          <cell r="E3612">
            <v>0</v>
          </cell>
          <cell r="F3612">
            <v>0</v>
          </cell>
          <cell r="G3612">
            <v>0</v>
          </cell>
          <cell r="H3612">
            <v>0</v>
          </cell>
          <cell r="I3612">
            <v>0</v>
          </cell>
        </row>
        <row r="3613">
          <cell r="B3613">
            <v>630513</v>
          </cell>
          <cell r="C3613" t="str">
            <v>Educación informal - Continuada</v>
          </cell>
          <cell r="D3613">
            <v>0</v>
          </cell>
          <cell r="E3613">
            <v>0</v>
          </cell>
          <cell r="F3613">
            <v>0</v>
          </cell>
          <cell r="G3613">
            <v>0</v>
          </cell>
          <cell r="H3613">
            <v>0</v>
          </cell>
          <cell r="I3613">
            <v>0</v>
          </cell>
        </row>
        <row r="3614">
          <cell r="B3614">
            <v>630514</v>
          </cell>
          <cell r="C3614" t="str">
            <v>Educación informal - Validación para la educación formal</v>
          </cell>
          <cell r="D3614">
            <v>0</v>
          </cell>
          <cell r="E3614">
            <v>0</v>
          </cell>
          <cell r="F3614">
            <v>0</v>
          </cell>
          <cell r="G3614">
            <v>0</v>
          </cell>
          <cell r="H3614">
            <v>0</v>
          </cell>
          <cell r="I3614">
            <v>0</v>
          </cell>
        </row>
        <row r="3615">
          <cell r="B3615">
            <v>630515</v>
          </cell>
          <cell r="C3615" t="str">
            <v>Educación informal - Difusión artística y cultural</v>
          </cell>
          <cell r="D3615">
            <v>0</v>
          </cell>
          <cell r="E3615">
            <v>0</v>
          </cell>
          <cell r="F3615">
            <v>0</v>
          </cell>
          <cell r="G3615">
            <v>0</v>
          </cell>
          <cell r="H3615">
            <v>0</v>
          </cell>
          <cell r="I3615">
            <v>0</v>
          </cell>
        </row>
        <row r="3616">
          <cell r="B3616">
            <v>630516</v>
          </cell>
          <cell r="C3616" t="str">
            <v>Educación formal - Investigación</v>
          </cell>
          <cell r="D3616">
            <v>0</v>
          </cell>
          <cell r="E3616">
            <v>0</v>
          </cell>
          <cell r="F3616">
            <v>0</v>
          </cell>
          <cell r="G3616">
            <v>0</v>
          </cell>
          <cell r="H3616">
            <v>0</v>
          </cell>
          <cell r="I3616">
            <v>0</v>
          </cell>
        </row>
        <row r="3617">
          <cell r="B3617">
            <v>630550</v>
          </cell>
          <cell r="C3617" t="str">
            <v>Servicios conexos a la educación</v>
          </cell>
          <cell r="D3617">
            <v>0</v>
          </cell>
          <cell r="E3617">
            <v>0</v>
          </cell>
          <cell r="F3617">
            <v>0</v>
          </cell>
          <cell r="G3617">
            <v>0</v>
          </cell>
          <cell r="H3617">
            <v>0</v>
          </cell>
          <cell r="I3617">
            <v>0</v>
          </cell>
        </row>
        <row r="3618">
          <cell r="B3618">
            <v>631000</v>
          </cell>
          <cell r="C3618" t="str">
            <v>SERVICIOS DE SALUD</v>
          </cell>
          <cell r="D3618">
            <v>0</v>
          </cell>
          <cell r="E3618">
            <v>0</v>
          </cell>
          <cell r="F3618">
            <v>0</v>
          </cell>
          <cell r="G3618">
            <v>0</v>
          </cell>
          <cell r="H3618">
            <v>0</v>
          </cell>
          <cell r="I3618">
            <v>0</v>
          </cell>
        </row>
        <row r="3619">
          <cell r="B3619">
            <v>631001</v>
          </cell>
          <cell r="C3619" t="str">
            <v>Urgencias - Consulta y procedimientos</v>
          </cell>
          <cell r="D3619">
            <v>0</v>
          </cell>
          <cell r="E3619">
            <v>0</v>
          </cell>
          <cell r="F3619">
            <v>0</v>
          </cell>
          <cell r="G3619">
            <v>0</v>
          </cell>
          <cell r="H3619">
            <v>0</v>
          </cell>
          <cell r="I3619">
            <v>0</v>
          </cell>
        </row>
        <row r="3620">
          <cell r="B3620">
            <v>631002</v>
          </cell>
          <cell r="C3620" t="str">
            <v>Urgencias - Observación</v>
          </cell>
          <cell r="D3620">
            <v>0</v>
          </cell>
          <cell r="E3620">
            <v>0</v>
          </cell>
          <cell r="F3620">
            <v>0</v>
          </cell>
          <cell r="G3620">
            <v>0</v>
          </cell>
          <cell r="H3620">
            <v>0</v>
          </cell>
          <cell r="I3620">
            <v>0</v>
          </cell>
        </row>
        <row r="3621">
          <cell r="B3621">
            <v>631015</v>
          </cell>
          <cell r="C3621" t="str">
            <v>Servicios ambulatorios - Consulta externa y procedimientos</v>
          </cell>
          <cell r="D3621">
            <v>0</v>
          </cell>
          <cell r="E3621">
            <v>0</v>
          </cell>
          <cell r="F3621">
            <v>0</v>
          </cell>
          <cell r="G3621">
            <v>0</v>
          </cell>
          <cell r="H3621">
            <v>0</v>
          </cell>
          <cell r="I3621">
            <v>0</v>
          </cell>
        </row>
        <row r="3622">
          <cell r="B3622">
            <v>631016</v>
          </cell>
          <cell r="C3622" t="str">
            <v>Servicios ambulatorios - Consulta especializada</v>
          </cell>
          <cell r="D3622">
            <v>0</v>
          </cell>
          <cell r="E3622">
            <v>0</v>
          </cell>
          <cell r="F3622">
            <v>0</v>
          </cell>
          <cell r="G3622">
            <v>0</v>
          </cell>
          <cell r="H3622">
            <v>0</v>
          </cell>
          <cell r="I3622">
            <v>0</v>
          </cell>
        </row>
        <row r="3623">
          <cell r="B3623">
            <v>631017</v>
          </cell>
          <cell r="C3623" t="str">
            <v>Servicios ambulatorios - Actividades de salud oral</v>
          </cell>
          <cell r="D3623">
            <v>0</v>
          </cell>
          <cell r="E3623">
            <v>0</v>
          </cell>
          <cell r="F3623">
            <v>0</v>
          </cell>
          <cell r="G3623">
            <v>0</v>
          </cell>
          <cell r="H3623">
            <v>0</v>
          </cell>
          <cell r="I3623">
            <v>0</v>
          </cell>
        </row>
        <row r="3624">
          <cell r="B3624">
            <v>631018</v>
          </cell>
          <cell r="C3624" t="str">
            <v>Servicios ambulatorios - Actividades de promoción y prevención</v>
          </cell>
          <cell r="D3624">
            <v>0</v>
          </cell>
          <cell r="E3624">
            <v>0</v>
          </cell>
          <cell r="F3624">
            <v>0</v>
          </cell>
          <cell r="G3624">
            <v>0</v>
          </cell>
          <cell r="H3624">
            <v>0</v>
          </cell>
          <cell r="I3624">
            <v>0</v>
          </cell>
        </row>
        <row r="3625">
          <cell r="B3625">
            <v>631019</v>
          </cell>
          <cell r="C3625" t="str">
            <v>Servicios ambulatorios - Otras actividades extramurales</v>
          </cell>
          <cell r="D3625">
            <v>0</v>
          </cell>
          <cell r="E3625">
            <v>0</v>
          </cell>
          <cell r="F3625">
            <v>0</v>
          </cell>
          <cell r="G3625">
            <v>0</v>
          </cell>
          <cell r="H3625">
            <v>0</v>
          </cell>
          <cell r="I3625">
            <v>0</v>
          </cell>
        </row>
        <row r="3626">
          <cell r="B3626">
            <v>631025</v>
          </cell>
          <cell r="C3626" t="str">
            <v>Hospitalización - Estancia general</v>
          </cell>
          <cell r="D3626">
            <v>0</v>
          </cell>
          <cell r="E3626">
            <v>0</v>
          </cell>
          <cell r="F3626">
            <v>0</v>
          </cell>
          <cell r="G3626">
            <v>0</v>
          </cell>
          <cell r="H3626">
            <v>0</v>
          </cell>
          <cell r="I3626">
            <v>0</v>
          </cell>
        </row>
        <row r="3627">
          <cell r="B3627">
            <v>631026</v>
          </cell>
          <cell r="C3627" t="str">
            <v>Hospitalización - Cuidados intensivos</v>
          </cell>
          <cell r="D3627">
            <v>0</v>
          </cell>
          <cell r="E3627">
            <v>0</v>
          </cell>
          <cell r="F3627">
            <v>0</v>
          </cell>
          <cell r="G3627">
            <v>0</v>
          </cell>
          <cell r="H3627">
            <v>0</v>
          </cell>
          <cell r="I3627">
            <v>0</v>
          </cell>
        </row>
        <row r="3628">
          <cell r="B3628">
            <v>631027</v>
          </cell>
          <cell r="C3628" t="str">
            <v>Hospitalización - Cuidados intermedios</v>
          </cell>
          <cell r="D3628">
            <v>0</v>
          </cell>
          <cell r="E3628">
            <v>0</v>
          </cell>
          <cell r="F3628">
            <v>0</v>
          </cell>
          <cell r="G3628">
            <v>0</v>
          </cell>
          <cell r="H3628">
            <v>0</v>
          </cell>
          <cell r="I3628">
            <v>0</v>
          </cell>
        </row>
        <row r="3629">
          <cell r="B3629">
            <v>631028</v>
          </cell>
          <cell r="C3629" t="str">
            <v>Hospitalización - Recién nacidos</v>
          </cell>
          <cell r="D3629">
            <v>0</v>
          </cell>
          <cell r="E3629">
            <v>0</v>
          </cell>
          <cell r="F3629">
            <v>0</v>
          </cell>
          <cell r="G3629">
            <v>0</v>
          </cell>
          <cell r="H3629">
            <v>0</v>
          </cell>
          <cell r="I3629">
            <v>0</v>
          </cell>
        </row>
        <row r="3630">
          <cell r="B3630">
            <v>631029</v>
          </cell>
          <cell r="C3630" t="str">
            <v>Hospitalización - Salud mental</v>
          </cell>
          <cell r="D3630">
            <v>0</v>
          </cell>
          <cell r="E3630">
            <v>0</v>
          </cell>
          <cell r="F3630">
            <v>0</v>
          </cell>
          <cell r="G3630">
            <v>0</v>
          </cell>
          <cell r="H3630">
            <v>0</v>
          </cell>
          <cell r="I3630">
            <v>0</v>
          </cell>
        </row>
        <row r="3631">
          <cell r="B3631">
            <v>631030</v>
          </cell>
          <cell r="C3631" t="str">
            <v>Hospitalización - Quemados</v>
          </cell>
          <cell r="D3631">
            <v>0</v>
          </cell>
          <cell r="E3631">
            <v>0</v>
          </cell>
          <cell r="F3631">
            <v>0</v>
          </cell>
          <cell r="G3631">
            <v>0</v>
          </cell>
          <cell r="H3631">
            <v>0</v>
          </cell>
          <cell r="I3631">
            <v>0</v>
          </cell>
        </row>
        <row r="3632">
          <cell r="B3632">
            <v>631031</v>
          </cell>
          <cell r="C3632" t="str">
            <v>Hospitalización - Otros cuidados especiales</v>
          </cell>
          <cell r="D3632">
            <v>0</v>
          </cell>
          <cell r="E3632">
            <v>0</v>
          </cell>
          <cell r="F3632">
            <v>0</v>
          </cell>
          <cell r="G3632">
            <v>0</v>
          </cell>
          <cell r="H3632">
            <v>0</v>
          </cell>
          <cell r="I3632">
            <v>0</v>
          </cell>
        </row>
        <row r="3633">
          <cell r="B3633">
            <v>631035</v>
          </cell>
          <cell r="C3633" t="str">
            <v>Quirófanos y salas de parto - Quirófanos</v>
          </cell>
          <cell r="D3633">
            <v>0</v>
          </cell>
          <cell r="E3633">
            <v>0</v>
          </cell>
          <cell r="F3633">
            <v>0</v>
          </cell>
          <cell r="G3633">
            <v>0</v>
          </cell>
          <cell r="H3633">
            <v>0</v>
          </cell>
          <cell r="I3633">
            <v>0</v>
          </cell>
        </row>
        <row r="3634">
          <cell r="B3634">
            <v>631036</v>
          </cell>
          <cell r="C3634" t="str">
            <v>Quirófanos y salas de parto - Salas de parto</v>
          </cell>
          <cell r="D3634">
            <v>0</v>
          </cell>
          <cell r="E3634">
            <v>0</v>
          </cell>
          <cell r="F3634">
            <v>0</v>
          </cell>
          <cell r="G3634">
            <v>0</v>
          </cell>
          <cell r="H3634">
            <v>0</v>
          </cell>
          <cell r="I3634">
            <v>0</v>
          </cell>
        </row>
        <row r="3635">
          <cell r="B3635">
            <v>631040</v>
          </cell>
          <cell r="C3635" t="str">
            <v>Apoyo diagnóstico - Laboratorio clínico</v>
          </cell>
          <cell r="D3635">
            <v>0</v>
          </cell>
          <cell r="E3635">
            <v>0</v>
          </cell>
          <cell r="F3635">
            <v>0</v>
          </cell>
          <cell r="G3635">
            <v>0</v>
          </cell>
          <cell r="H3635">
            <v>0</v>
          </cell>
          <cell r="I3635">
            <v>0</v>
          </cell>
        </row>
        <row r="3636">
          <cell r="B3636">
            <v>631041</v>
          </cell>
          <cell r="C3636" t="str">
            <v>Apoyo diagnóstico - Imagenología</v>
          </cell>
          <cell r="D3636">
            <v>0</v>
          </cell>
          <cell r="E3636">
            <v>0</v>
          </cell>
          <cell r="F3636">
            <v>0</v>
          </cell>
          <cell r="G3636">
            <v>0</v>
          </cell>
          <cell r="H3636">
            <v>0</v>
          </cell>
          <cell r="I3636">
            <v>0</v>
          </cell>
        </row>
        <row r="3637">
          <cell r="B3637">
            <v>631042</v>
          </cell>
          <cell r="C3637" t="str">
            <v>Apoyo diagnóstico - Anatomía patológica</v>
          </cell>
          <cell r="D3637">
            <v>0</v>
          </cell>
          <cell r="E3637">
            <v>0</v>
          </cell>
          <cell r="F3637">
            <v>0</v>
          </cell>
          <cell r="G3637">
            <v>0</v>
          </cell>
          <cell r="H3637">
            <v>0</v>
          </cell>
          <cell r="I3637">
            <v>0</v>
          </cell>
        </row>
        <row r="3638">
          <cell r="B3638">
            <v>631043</v>
          </cell>
          <cell r="C3638" t="str">
            <v>Apoyo diagnóstico - Otras unidades de apoyo diagnóstico</v>
          </cell>
          <cell r="D3638">
            <v>0</v>
          </cell>
          <cell r="E3638">
            <v>0</v>
          </cell>
          <cell r="F3638">
            <v>0</v>
          </cell>
          <cell r="G3638">
            <v>0</v>
          </cell>
          <cell r="H3638">
            <v>0</v>
          </cell>
          <cell r="I3638">
            <v>0</v>
          </cell>
        </row>
        <row r="3639">
          <cell r="B3639">
            <v>631050</v>
          </cell>
          <cell r="C3639" t="str">
            <v>Apoyo terapéutico - Rehabilitación y terapias</v>
          </cell>
          <cell r="D3639">
            <v>0</v>
          </cell>
          <cell r="E3639">
            <v>0</v>
          </cell>
          <cell r="F3639">
            <v>0</v>
          </cell>
          <cell r="G3639">
            <v>0</v>
          </cell>
          <cell r="H3639">
            <v>0</v>
          </cell>
          <cell r="I3639">
            <v>0</v>
          </cell>
        </row>
        <row r="3640">
          <cell r="B3640">
            <v>631051</v>
          </cell>
          <cell r="C3640" t="str">
            <v>Apoyo terapéutico - Banco de componentes anatómicos</v>
          </cell>
          <cell r="D3640">
            <v>0</v>
          </cell>
          <cell r="E3640">
            <v>0</v>
          </cell>
          <cell r="F3640">
            <v>0</v>
          </cell>
          <cell r="G3640">
            <v>0</v>
          </cell>
          <cell r="H3640">
            <v>0</v>
          </cell>
          <cell r="I3640">
            <v>0</v>
          </cell>
        </row>
        <row r="3641">
          <cell r="B3641">
            <v>631052</v>
          </cell>
          <cell r="C3641" t="str">
            <v>Apoyo terapéutico - Banco de sangre</v>
          </cell>
          <cell r="D3641">
            <v>0</v>
          </cell>
          <cell r="E3641">
            <v>0</v>
          </cell>
          <cell r="F3641">
            <v>0</v>
          </cell>
          <cell r="G3641">
            <v>0</v>
          </cell>
          <cell r="H3641">
            <v>0</v>
          </cell>
          <cell r="I3641">
            <v>0</v>
          </cell>
        </row>
        <row r="3642">
          <cell r="B3642">
            <v>631053</v>
          </cell>
          <cell r="C3642" t="str">
            <v>Apoyo terapéutico - Unidad renal</v>
          </cell>
          <cell r="D3642">
            <v>0</v>
          </cell>
          <cell r="E3642">
            <v>0</v>
          </cell>
          <cell r="F3642">
            <v>0</v>
          </cell>
          <cell r="G3642">
            <v>0</v>
          </cell>
          <cell r="H3642">
            <v>0</v>
          </cell>
          <cell r="I3642">
            <v>0</v>
          </cell>
        </row>
        <row r="3643">
          <cell r="B3643">
            <v>631054</v>
          </cell>
          <cell r="C3643" t="str">
            <v>Apoyo terapéutico - Unidad de hemodinamia</v>
          </cell>
          <cell r="D3643">
            <v>0</v>
          </cell>
          <cell r="E3643">
            <v>0</v>
          </cell>
          <cell r="F3643">
            <v>0</v>
          </cell>
          <cell r="G3643">
            <v>0</v>
          </cell>
          <cell r="H3643">
            <v>0</v>
          </cell>
          <cell r="I3643">
            <v>0</v>
          </cell>
        </row>
        <row r="3644">
          <cell r="B3644">
            <v>631055</v>
          </cell>
          <cell r="C3644" t="str">
            <v>Apoyo terapéutico - Terapias oncológicas</v>
          </cell>
          <cell r="D3644">
            <v>0</v>
          </cell>
          <cell r="E3644">
            <v>0</v>
          </cell>
          <cell r="F3644">
            <v>0</v>
          </cell>
          <cell r="G3644">
            <v>0</v>
          </cell>
          <cell r="H3644">
            <v>0</v>
          </cell>
          <cell r="I3644">
            <v>0</v>
          </cell>
        </row>
        <row r="3645">
          <cell r="B3645">
            <v>631056</v>
          </cell>
          <cell r="C3645" t="str">
            <v>Apoyo terapéutico - Farmacia e insumos hospitalarios</v>
          </cell>
          <cell r="D3645">
            <v>0</v>
          </cell>
          <cell r="E3645">
            <v>0</v>
          </cell>
          <cell r="F3645">
            <v>0</v>
          </cell>
          <cell r="G3645">
            <v>0</v>
          </cell>
          <cell r="H3645">
            <v>0</v>
          </cell>
          <cell r="I3645">
            <v>0</v>
          </cell>
        </row>
        <row r="3646">
          <cell r="B3646">
            <v>631057</v>
          </cell>
          <cell r="C3646" t="str">
            <v>Apoyo terapéutico - Otras unidades de apoyo terapéutico</v>
          </cell>
          <cell r="D3646">
            <v>0</v>
          </cell>
          <cell r="E3646">
            <v>0</v>
          </cell>
          <cell r="F3646">
            <v>0</v>
          </cell>
          <cell r="G3646">
            <v>0</v>
          </cell>
          <cell r="H3646">
            <v>0</v>
          </cell>
          <cell r="I3646">
            <v>0</v>
          </cell>
        </row>
        <row r="3647">
          <cell r="B3647">
            <v>631060</v>
          </cell>
          <cell r="C3647" t="str">
            <v>Servicios conexos a la salud - Medio ambiente</v>
          </cell>
          <cell r="D3647">
            <v>0</v>
          </cell>
          <cell r="E3647">
            <v>0</v>
          </cell>
          <cell r="F3647">
            <v>0</v>
          </cell>
          <cell r="G3647">
            <v>0</v>
          </cell>
          <cell r="H3647">
            <v>0</v>
          </cell>
          <cell r="I3647">
            <v>0</v>
          </cell>
        </row>
        <row r="3648">
          <cell r="B3648">
            <v>631061</v>
          </cell>
          <cell r="C3648" t="str">
            <v>Servicios conexos a la salud - Ancianatos y albergues</v>
          </cell>
          <cell r="D3648">
            <v>0</v>
          </cell>
          <cell r="E3648">
            <v>0</v>
          </cell>
          <cell r="F3648">
            <v>0</v>
          </cell>
          <cell r="G3648">
            <v>0</v>
          </cell>
          <cell r="H3648">
            <v>0</v>
          </cell>
          <cell r="I3648">
            <v>0</v>
          </cell>
        </row>
        <row r="3649">
          <cell r="B3649">
            <v>631062</v>
          </cell>
          <cell r="C3649" t="str">
            <v>Servicios conexos a la salud - Centros y puestos de salud</v>
          </cell>
          <cell r="D3649">
            <v>0</v>
          </cell>
          <cell r="E3649">
            <v>0</v>
          </cell>
          <cell r="F3649">
            <v>0</v>
          </cell>
          <cell r="G3649">
            <v>0</v>
          </cell>
          <cell r="H3649">
            <v>0</v>
          </cell>
          <cell r="I3649">
            <v>0</v>
          </cell>
        </row>
        <row r="3650">
          <cell r="B3650">
            <v>631063</v>
          </cell>
          <cell r="C3650" t="str">
            <v>Servicios conexos a la salud - Servicios docentes</v>
          </cell>
          <cell r="D3650">
            <v>0</v>
          </cell>
          <cell r="E3650">
            <v>0</v>
          </cell>
          <cell r="F3650">
            <v>0</v>
          </cell>
          <cell r="G3650">
            <v>0</v>
          </cell>
          <cell r="H3650">
            <v>0</v>
          </cell>
          <cell r="I3650">
            <v>0</v>
          </cell>
        </row>
        <row r="3651">
          <cell r="B3651">
            <v>631064</v>
          </cell>
          <cell r="C3651" t="str">
            <v>Servicios conexos a la salud - Investigación científica</v>
          </cell>
          <cell r="D3651">
            <v>0</v>
          </cell>
          <cell r="E3651">
            <v>0</v>
          </cell>
          <cell r="F3651">
            <v>0</v>
          </cell>
          <cell r="G3651">
            <v>0</v>
          </cell>
          <cell r="H3651">
            <v>0</v>
          </cell>
          <cell r="I3651">
            <v>0</v>
          </cell>
        </row>
        <row r="3652">
          <cell r="B3652">
            <v>631065</v>
          </cell>
          <cell r="C3652" t="str">
            <v>Servicios conexos a la salud - Medicina legal</v>
          </cell>
          <cell r="D3652">
            <v>0</v>
          </cell>
          <cell r="E3652">
            <v>0</v>
          </cell>
          <cell r="F3652">
            <v>0</v>
          </cell>
          <cell r="G3652">
            <v>0</v>
          </cell>
          <cell r="H3652">
            <v>0</v>
          </cell>
          <cell r="I3652">
            <v>0</v>
          </cell>
        </row>
        <row r="3653">
          <cell r="B3653">
            <v>631066</v>
          </cell>
          <cell r="C3653" t="str">
            <v>Servicios conexos a la salud - Servicios de ambulancias</v>
          </cell>
          <cell r="D3653">
            <v>0</v>
          </cell>
          <cell r="E3653">
            <v>0</v>
          </cell>
          <cell r="F3653">
            <v>0</v>
          </cell>
          <cell r="G3653">
            <v>0</v>
          </cell>
          <cell r="H3653">
            <v>0</v>
          </cell>
          <cell r="I3653">
            <v>0</v>
          </cell>
        </row>
        <row r="3654">
          <cell r="B3654">
            <v>631067</v>
          </cell>
          <cell r="C3654" t="str">
            <v>Servicios conexos a la salud - Otros servicios</v>
          </cell>
          <cell r="D3654">
            <v>0</v>
          </cell>
          <cell r="E3654">
            <v>0</v>
          </cell>
          <cell r="F3654">
            <v>0</v>
          </cell>
          <cell r="G3654">
            <v>0</v>
          </cell>
          <cell r="H3654">
            <v>0</v>
          </cell>
          <cell r="I3654">
            <v>0</v>
          </cell>
        </row>
        <row r="3655">
          <cell r="B3655">
            <v>634500</v>
          </cell>
          <cell r="C3655" t="str">
            <v>SERVICIOS DE TRANSPORTE</v>
          </cell>
          <cell r="D3655">
            <v>0</v>
          </cell>
          <cell r="E3655">
            <v>0</v>
          </cell>
          <cell r="F3655">
            <v>0</v>
          </cell>
          <cell r="G3655">
            <v>0</v>
          </cell>
          <cell r="H3655">
            <v>0</v>
          </cell>
          <cell r="I3655">
            <v>0</v>
          </cell>
        </row>
        <row r="3656">
          <cell r="B3656">
            <v>634502</v>
          </cell>
          <cell r="C3656" t="str">
            <v>Servicio de transporte terrestre</v>
          </cell>
          <cell r="D3656">
            <v>0</v>
          </cell>
          <cell r="E3656">
            <v>0</v>
          </cell>
          <cell r="F3656">
            <v>0</v>
          </cell>
          <cell r="G3656">
            <v>0</v>
          </cell>
          <cell r="H3656">
            <v>0</v>
          </cell>
          <cell r="I3656">
            <v>0</v>
          </cell>
        </row>
        <row r="3657">
          <cell r="B3657">
            <v>634503</v>
          </cell>
          <cell r="C3657" t="str">
            <v>Servicios aeronáuticos</v>
          </cell>
          <cell r="D3657">
            <v>0</v>
          </cell>
          <cell r="E3657">
            <v>0</v>
          </cell>
          <cell r="F3657">
            <v>0</v>
          </cell>
          <cell r="G3657">
            <v>0</v>
          </cell>
          <cell r="H3657">
            <v>0</v>
          </cell>
          <cell r="I3657">
            <v>0</v>
          </cell>
        </row>
        <row r="3658">
          <cell r="B3658">
            <v>634504</v>
          </cell>
          <cell r="C3658" t="str">
            <v>Servicios portuarios y aeroportuarios</v>
          </cell>
          <cell r="D3658">
            <v>0</v>
          </cell>
          <cell r="E3658">
            <v>0</v>
          </cell>
          <cell r="F3658">
            <v>0</v>
          </cell>
          <cell r="G3658">
            <v>0</v>
          </cell>
          <cell r="H3658">
            <v>0</v>
          </cell>
          <cell r="I3658">
            <v>0</v>
          </cell>
        </row>
        <row r="3659">
          <cell r="B3659">
            <v>634505</v>
          </cell>
          <cell r="C3659" t="str">
            <v>Servicio de terminal de transporte terrestre</v>
          </cell>
          <cell r="D3659">
            <v>0</v>
          </cell>
          <cell r="E3659">
            <v>0</v>
          </cell>
          <cell r="F3659">
            <v>0</v>
          </cell>
          <cell r="G3659">
            <v>0</v>
          </cell>
          <cell r="H3659">
            <v>0</v>
          </cell>
          <cell r="I3659">
            <v>0</v>
          </cell>
        </row>
        <row r="3660">
          <cell r="B3660">
            <v>634590</v>
          </cell>
          <cell r="C3660" t="str">
            <v>Otros servicios de transporte</v>
          </cell>
          <cell r="D3660">
            <v>0</v>
          </cell>
          <cell r="E3660">
            <v>0</v>
          </cell>
          <cell r="F3660">
            <v>0</v>
          </cell>
          <cell r="G3660">
            <v>0</v>
          </cell>
          <cell r="H3660">
            <v>0</v>
          </cell>
          <cell r="I3660">
            <v>0</v>
          </cell>
        </row>
        <row r="3661">
          <cell r="B3661">
            <v>635000</v>
          </cell>
          <cell r="C3661" t="str">
            <v>SERVICIOS HOTELEROS Y DE PROMOCIÓN TURÍSTICA</v>
          </cell>
          <cell r="D3661">
            <v>0</v>
          </cell>
          <cell r="E3661">
            <v>0</v>
          </cell>
          <cell r="F3661">
            <v>0</v>
          </cell>
          <cell r="G3661">
            <v>0</v>
          </cell>
          <cell r="H3661">
            <v>0</v>
          </cell>
          <cell r="I3661">
            <v>0</v>
          </cell>
        </row>
        <row r="3662">
          <cell r="B3662">
            <v>635001</v>
          </cell>
          <cell r="C3662" t="str">
            <v>Alojamiento</v>
          </cell>
          <cell r="D3662">
            <v>0</v>
          </cell>
          <cell r="E3662">
            <v>0</v>
          </cell>
          <cell r="F3662">
            <v>0</v>
          </cell>
          <cell r="G3662">
            <v>0</v>
          </cell>
          <cell r="H3662">
            <v>0</v>
          </cell>
          <cell r="I3662">
            <v>0</v>
          </cell>
        </row>
        <row r="3663">
          <cell r="B3663">
            <v>635002</v>
          </cell>
          <cell r="C3663" t="str">
            <v>Suministro de bebidas y alimentos</v>
          </cell>
          <cell r="D3663">
            <v>0</v>
          </cell>
          <cell r="E3663">
            <v>0</v>
          </cell>
          <cell r="F3663">
            <v>0</v>
          </cell>
          <cell r="G3663">
            <v>0</v>
          </cell>
          <cell r="H3663">
            <v>0</v>
          </cell>
          <cell r="I3663">
            <v>0</v>
          </cell>
        </row>
        <row r="3664">
          <cell r="B3664">
            <v>635090</v>
          </cell>
          <cell r="C3664" t="str">
            <v>Otros servicios de hotelería y de promoción turística</v>
          </cell>
          <cell r="D3664">
            <v>0</v>
          </cell>
          <cell r="E3664">
            <v>0</v>
          </cell>
          <cell r="F3664">
            <v>0</v>
          </cell>
          <cell r="G3664">
            <v>0</v>
          </cell>
          <cell r="H3664">
            <v>0</v>
          </cell>
          <cell r="I3664">
            <v>0</v>
          </cell>
        </row>
        <row r="3665">
          <cell r="B3665">
            <v>636000</v>
          </cell>
          <cell r="C3665" t="str">
            <v>SERVICIOS PÚBLICOS</v>
          </cell>
          <cell r="D3665">
            <v>0</v>
          </cell>
          <cell r="E3665">
            <v>0</v>
          </cell>
          <cell r="F3665">
            <v>0</v>
          </cell>
          <cell r="G3665">
            <v>0</v>
          </cell>
          <cell r="H3665">
            <v>0</v>
          </cell>
          <cell r="I3665">
            <v>0</v>
          </cell>
        </row>
        <row r="3666">
          <cell r="B3666">
            <v>636002</v>
          </cell>
          <cell r="C3666" t="str">
            <v>Acueducto</v>
          </cell>
          <cell r="D3666">
            <v>0</v>
          </cell>
          <cell r="E3666">
            <v>0</v>
          </cell>
          <cell r="F3666">
            <v>0</v>
          </cell>
          <cell r="G3666">
            <v>0</v>
          </cell>
          <cell r="H3666">
            <v>0</v>
          </cell>
          <cell r="I3666">
            <v>0</v>
          </cell>
        </row>
        <row r="3667">
          <cell r="B3667">
            <v>636003</v>
          </cell>
          <cell r="C3667" t="str">
            <v>Alcantarillado</v>
          </cell>
          <cell r="D3667">
            <v>0</v>
          </cell>
          <cell r="E3667">
            <v>0</v>
          </cell>
          <cell r="F3667">
            <v>0</v>
          </cell>
          <cell r="G3667">
            <v>0</v>
          </cell>
          <cell r="H3667">
            <v>0</v>
          </cell>
          <cell r="I3667">
            <v>0</v>
          </cell>
        </row>
        <row r="3668">
          <cell r="B3668">
            <v>636004</v>
          </cell>
          <cell r="C3668" t="str">
            <v>Aseo</v>
          </cell>
          <cell r="D3668">
            <v>0</v>
          </cell>
          <cell r="E3668">
            <v>0</v>
          </cell>
          <cell r="F3668">
            <v>0</v>
          </cell>
          <cell r="G3668">
            <v>0</v>
          </cell>
          <cell r="H3668">
            <v>0</v>
          </cell>
          <cell r="I3668">
            <v>0</v>
          </cell>
        </row>
        <row r="3669">
          <cell r="B3669">
            <v>636005</v>
          </cell>
          <cell r="C3669" t="str">
            <v>Energía</v>
          </cell>
          <cell r="D3669">
            <v>0</v>
          </cell>
          <cell r="E3669">
            <v>0</v>
          </cell>
          <cell r="F3669">
            <v>0</v>
          </cell>
          <cell r="G3669">
            <v>0</v>
          </cell>
          <cell r="H3669">
            <v>0</v>
          </cell>
          <cell r="I3669">
            <v>0</v>
          </cell>
        </row>
        <row r="3670">
          <cell r="B3670">
            <v>636006</v>
          </cell>
          <cell r="C3670" t="str">
            <v>Gas combustible</v>
          </cell>
          <cell r="D3670">
            <v>0</v>
          </cell>
          <cell r="E3670">
            <v>0</v>
          </cell>
          <cell r="F3670">
            <v>0</v>
          </cell>
          <cell r="G3670">
            <v>0</v>
          </cell>
          <cell r="H3670">
            <v>0</v>
          </cell>
          <cell r="I3670">
            <v>0</v>
          </cell>
        </row>
        <row r="3671">
          <cell r="B3671">
            <v>636007</v>
          </cell>
          <cell r="C3671" t="str">
            <v>Telecomunicaciones</v>
          </cell>
          <cell r="D3671">
            <v>0</v>
          </cell>
          <cell r="E3671">
            <v>0</v>
          </cell>
          <cell r="F3671">
            <v>0</v>
          </cell>
          <cell r="G3671">
            <v>0</v>
          </cell>
          <cell r="H3671">
            <v>0</v>
          </cell>
          <cell r="I3671">
            <v>0</v>
          </cell>
        </row>
        <row r="3672">
          <cell r="B3672">
            <v>636090</v>
          </cell>
          <cell r="C3672" t="str">
            <v>Otros servicios públicos</v>
          </cell>
          <cell r="D3672">
            <v>0</v>
          </cell>
          <cell r="E3672">
            <v>0</v>
          </cell>
          <cell r="F3672">
            <v>0</v>
          </cell>
          <cell r="G3672">
            <v>0</v>
          </cell>
          <cell r="H3672">
            <v>0</v>
          </cell>
          <cell r="I3672">
            <v>0</v>
          </cell>
        </row>
        <row r="3673">
          <cell r="B3673">
            <v>639000</v>
          </cell>
          <cell r="C3673" t="str">
            <v>OTROS SERVICIOS</v>
          </cell>
          <cell r="D3673">
            <v>0</v>
          </cell>
          <cell r="E3673">
            <v>0</v>
          </cell>
          <cell r="F3673">
            <v>0</v>
          </cell>
          <cell r="G3673">
            <v>0</v>
          </cell>
          <cell r="H3673">
            <v>0</v>
          </cell>
          <cell r="I3673">
            <v>0</v>
          </cell>
        </row>
        <row r="3674">
          <cell r="B3674">
            <v>639001</v>
          </cell>
          <cell r="C3674" t="str">
            <v>Servicios de documentación e identificación</v>
          </cell>
          <cell r="D3674">
            <v>0</v>
          </cell>
          <cell r="E3674">
            <v>0</v>
          </cell>
          <cell r="F3674">
            <v>0</v>
          </cell>
          <cell r="G3674">
            <v>0</v>
          </cell>
          <cell r="H3674">
            <v>0</v>
          </cell>
          <cell r="I3674">
            <v>0</v>
          </cell>
        </row>
        <row r="3675">
          <cell r="B3675">
            <v>639002</v>
          </cell>
          <cell r="C3675" t="str">
            <v>Servicios informáticos</v>
          </cell>
          <cell r="D3675">
            <v>0</v>
          </cell>
          <cell r="E3675">
            <v>0</v>
          </cell>
          <cell r="F3675">
            <v>0</v>
          </cell>
          <cell r="G3675">
            <v>0</v>
          </cell>
          <cell r="H3675">
            <v>0</v>
          </cell>
          <cell r="I3675">
            <v>0</v>
          </cell>
        </row>
        <row r="3676">
          <cell r="B3676">
            <v>639004</v>
          </cell>
          <cell r="C3676" t="str">
            <v>Servicios de apoyo industrial</v>
          </cell>
          <cell r="D3676">
            <v>0</v>
          </cell>
          <cell r="E3676">
            <v>0</v>
          </cell>
          <cell r="F3676">
            <v>0</v>
          </cell>
          <cell r="G3676">
            <v>0</v>
          </cell>
          <cell r="H3676">
            <v>0</v>
          </cell>
          <cell r="I3676">
            <v>0</v>
          </cell>
        </row>
        <row r="3677">
          <cell r="B3677">
            <v>639007</v>
          </cell>
          <cell r="C3677" t="str">
            <v>Servicios de investigación científica y tecnológica</v>
          </cell>
          <cell r="D3677">
            <v>0</v>
          </cell>
          <cell r="E3677">
            <v>0</v>
          </cell>
          <cell r="F3677">
            <v>0</v>
          </cell>
          <cell r="G3677">
            <v>0</v>
          </cell>
          <cell r="H3677">
            <v>0</v>
          </cell>
          <cell r="I3677">
            <v>0</v>
          </cell>
        </row>
        <row r="3678">
          <cell r="B3678">
            <v>639008</v>
          </cell>
          <cell r="C3678" t="str">
            <v>Servicio de matadero</v>
          </cell>
          <cell r="D3678">
            <v>0</v>
          </cell>
          <cell r="E3678">
            <v>0</v>
          </cell>
          <cell r="F3678">
            <v>0</v>
          </cell>
          <cell r="G3678">
            <v>0</v>
          </cell>
          <cell r="H3678">
            <v>0</v>
          </cell>
          <cell r="I3678">
            <v>0</v>
          </cell>
        </row>
        <row r="3679">
          <cell r="B3679">
            <v>639010</v>
          </cell>
          <cell r="C3679" t="str">
            <v>Servicios de lavandería</v>
          </cell>
          <cell r="D3679">
            <v>0</v>
          </cell>
          <cell r="E3679">
            <v>0</v>
          </cell>
          <cell r="F3679">
            <v>0</v>
          </cell>
          <cell r="G3679">
            <v>0</v>
          </cell>
          <cell r="H3679">
            <v>0</v>
          </cell>
          <cell r="I3679">
            <v>0</v>
          </cell>
        </row>
        <row r="3680">
          <cell r="B3680">
            <v>639012</v>
          </cell>
          <cell r="C3680" t="str">
            <v>Consultorías</v>
          </cell>
          <cell r="D3680">
            <v>0</v>
          </cell>
          <cell r="E3680">
            <v>0</v>
          </cell>
          <cell r="F3680">
            <v>0</v>
          </cell>
          <cell r="G3680">
            <v>0</v>
          </cell>
          <cell r="H3680">
            <v>0</v>
          </cell>
          <cell r="I3680">
            <v>0</v>
          </cell>
        </row>
        <row r="3681">
          <cell r="B3681">
            <v>639013</v>
          </cell>
          <cell r="C3681" t="str">
            <v>Servicios de diagnóstico técnico mecánico</v>
          </cell>
          <cell r="D3681">
            <v>0</v>
          </cell>
          <cell r="E3681">
            <v>0</v>
          </cell>
          <cell r="F3681">
            <v>0</v>
          </cell>
          <cell r="G3681">
            <v>0</v>
          </cell>
          <cell r="H3681">
            <v>0</v>
          </cell>
          <cell r="I3681">
            <v>0</v>
          </cell>
        </row>
        <row r="3682">
          <cell r="B3682">
            <v>639090</v>
          </cell>
          <cell r="C3682" t="str">
            <v>Otros servicios</v>
          </cell>
          <cell r="D3682">
            <v>0</v>
          </cell>
          <cell r="E3682">
            <v>0</v>
          </cell>
          <cell r="F3682">
            <v>0</v>
          </cell>
          <cell r="G3682">
            <v>0</v>
          </cell>
          <cell r="H3682">
            <v>0</v>
          </cell>
          <cell r="I3682">
            <v>0</v>
          </cell>
        </row>
        <row r="3683">
          <cell r="B3683">
            <v>700000</v>
          </cell>
          <cell r="C3683" t="str">
            <v>COSTOS DE TRANSFORMACIÓN</v>
          </cell>
          <cell r="D3683">
            <v>0</v>
          </cell>
          <cell r="E3683">
            <v>0</v>
          </cell>
          <cell r="F3683">
            <v>0</v>
          </cell>
          <cell r="G3683">
            <v>0</v>
          </cell>
          <cell r="H3683">
            <v>0</v>
          </cell>
          <cell r="I3683">
            <v>0</v>
          </cell>
        </row>
        <row r="3684">
          <cell r="B3684">
            <v>710000</v>
          </cell>
          <cell r="C3684" t="str">
            <v>BIENES</v>
          </cell>
          <cell r="D3684">
            <v>0</v>
          </cell>
          <cell r="E3684">
            <v>0</v>
          </cell>
          <cell r="F3684">
            <v>0</v>
          </cell>
          <cell r="G3684">
            <v>0</v>
          </cell>
          <cell r="H3684">
            <v>0</v>
          </cell>
          <cell r="I3684">
            <v>0</v>
          </cell>
        </row>
        <row r="3685">
          <cell r="B3685">
            <v>711600</v>
          </cell>
          <cell r="C3685" t="str">
            <v>IMPRESOS Y PUBLICACIONES</v>
          </cell>
          <cell r="D3685">
            <v>0</v>
          </cell>
          <cell r="E3685">
            <v>0</v>
          </cell>
          <cell r="F3685">
            <v>0</v>
          </cell>
          <cell r="G3685">
            <v>0</v>
          </cell>
          <cell r="H3685">
            <v>0</v>
          </cell>
          <cell r="I3685">
            <v>0</v>
          </cell>
        </row>
        <row r="3686">
          <cell r="B3686">
            <v>711601</v>
          </cell>
          <cell r="C3686" t="str">
            <v>Materia prima</v>
          </cell>
          <cell r="D3686">
            <v>0</v>
          </cell>
          <cell r="E3686">
            <v>0</v>
          </cell>
          <cell r="F3686">
            <v>0</v>
          </cell>
          <cell r="G3686">
            <v>0</v>
          </cell>
          <cell r="H3686">
            <v>0</v>
          </cell>
          <cell r="I3686">
            <v>0</v>
          </cell>
        </row>
        <row r="3687">
          <cell r="B3687">
            <v>711602</v>
          </cell>
          <cell r="C3687" t="str">
            <v>Materiales</v>
          </cell>
          <cell r="D3687">
            <v>0</v>
          </cell>
          <cell r="E3687">
            <v>0</v>
          </cell>
          <cell r="F3687">
            <v>0</v>
          </cell>
          <cell r="G3687">
            <v>0</v>
          </cell>
          <cell r="H3687">
            <v>0</v>
          </cell>
          <cell r="I3687">
            <v>0</v>
          </cell>
        </row>
        <row r="3688">
          <cell r="B3688">
            <v>711603</v>
          </cell>
          <cell r="C3688" t="str">
            <v>Generales</v>
          </cell>
          <cell r="D3688">
            <v>0</v>
          </cell>
          <cell r="E3688">
            <v>0</v>
          </cell>
          <cell r="F3688">
            <v>0</v>
          </cell>
          <cell r="G3688">
            <v>0</v>
          </cell>
          <cell r="H3688">
            <v>0</v>
          </cell>
          <cell r="I3688">
            <v>0</v>
          </cell>
        </row>
        <row r="3689">
          <cell r="B3689">
            <v>711604</v>
          </cell>
          <cell r="C3689" t="str">
            <v>Sueldos y salarios</v>
          </cell>
          <cell r="D3689">
            <v>0</v>
          </cell>
          <cell r="E3689">
            <v>0</v>
          </cell>
          <cell r="F3689">
            <v>0</v>
          </cell>
          <cell r="G3689">
            <v>0</v>
          </cell>
          <cell r="H3689">
            <v>0</v>
          </cell>
          <cell r="I3689">
            <v>0</v>
          </cell>
        </row>
        <row r="3690">
          <cell r="B3690">
            <v>711605</v>
          </cell>
          <cell r="C3690" t="str">
            <v>Contribuciones imputadas</v>
          </cell>
          <cell r="D3690">
            <v>0</v>
          </cell>
          <cell r="E3690">
            <v>0</v>
          </cell>
          <cell r="F3690">
            <v>0</v>
          </cell>
          <cell r="G3690">
            <v>0</v>
          </cell>
          <cell r="H3690">
            <v>0</v>
          </cell>
          <cell r="I3690">
            <v>0</v>
          </cell>
        </row>
        <row r="3691">
          <cell r="B3691">
            <v>711606</v>
          </cell>
          <cell r="C3691" t="str">
            <v>Contribuciones efectivas</v>
          </cell>
          <cell r="D3691">
            <v>0</v>
          </cell>
          <cell r="E3691">
            <v>0</v>
          </cell>
          <cell r="F3691">
            <v>0</v>
          </cell>
          <cell r="G3691">
            <v>0</v>
          </cell>
          <cell r="H3691">
            <v>0</v>
          </cell>
          <cell r="I3691">
            <v>0</v>
          </cell>
        </row>
        <row r="3692">
          <cell r="B3692">
            <v>711607</v>
          </cell>
          <cell r="C3692" t="str">
            <v>Aportes sobre la nómina</v>
          </cell>
          <cell r="D3692">
            <v>0</v>
          </cell>
          <cell r="E3692">
            <v>0</v>
          </cell>
          <cell r="F3692">
            <v>0</v>
          </cell>
          <cell r="G3692">
            <v>0</v>
          </cell>
          <cell r="H3692">
            <v>0</v>
          </cell>
          <cell r="I3692">
            <v>0</v>
          </cell>
        </row>
        <row r="3693">
          <cell r="B3693">
            <v>711608</v>
          </cell>
          <cell r="C3693" t="str">
            <v>Depreciación y amortización</v>
          </cell>
          <cell r="D3693">
            <v>0</v>
          </cell>
          <cell r="E3693">
            <v>0</v>
          </cell>
          <cell r="F3693">
            <v>0</v>
          </cell>
          <cell r="G3693">
            <v>0</v>
          </cell>
          <cell r="H3693">
            <v>0</v>
          </cell>
          <cell r="I3693">
            <v>0</v>
          </cell>
        </row>
        <row r="3694">
          <cell r="B3694">
            <v>711609</v>
          </cell>
          <cell r="C3694" t="str">
            <v>Impuestos</v>
          </cell>
          <cell r="D3694">
            <v>0</v>
          </cell>
          <cell r="E3694">
            <v>0</v>
          </cell>
          <cell r="F3694">
            <v>0</v>
          </cell>
          <cell r="G3694">
            <v>0</v>
          </cell>
          <cell r="H3694">
            <v>0</v>
          </cell>
          <cell r="I3694">
            <v>0</v>
          </cell>
        </row>
        <row r="3695">
          <cell r="B3695">
            <v>711610</v>
          </cell>
          <cell r="C3695" t="str">
            <v>Prestaciones sociales</v>
          </cell>
          <cell r="D3695">
            <v>0</v>
          </cell>
          <cell r="E3695">
            <v>0</v>
          </cell>
          <cell r="F3695">
            <v>0</v>
          </cell>
          <cell r="G3695">
            <v>0</v>
          </cell>
          <cell r="H3695">
            <v>0</v>
          </cell>
          <cell r="I3695">
            <v>0</v>
          </cell>
        </row>
        <row r="3696">
          <cell r="B3696">
            <v>711611</v>
          </cell>
          <cell r="C3696" t="str">
            <v>Gastos de personal diversos</v>
          </cell>
          <cell r="D3696">
            <v>0</v>
          </cell>
          <cell r="E3696">
            <v>0</v>
          </cell>
          <cell r="F3696">
            <v>0</v>
          </cell>
          <cell r="G3696">
            <v>0</v>
          </cell>
          <cell r="H3696">
            <v>0</v>
          </cell>
          <cell r="I3696">
            <v>0</v>
          </cell>
        </row>
        <row r="3697">
          <cell r="B3697">
            <v>711695</v>
          </cell>
          <cell r="C3697" t="str">
            <v>Traslado de costos (Cr)</v>
          </cell>
          <cell r="D3697">
            <v>0</v>
          </cell>
          <cell r="E3697">
            <v>0</v>
          </cell>
          <cell r="F3697">
            <v>0</v>
          </cell>
          <cell r="G3697">
            <v>0</v>
          </cell>
          <cell r="H3697">
            <v>0</v>
          </cell>
          <cell r="I3697">
            <v>0</v>
          </cell>
        </row>
        <row r="3698">
          <cell r="B3698">
            <v>712000</v>
          </cell>
          <cell r="C3698" t="str">
            <v>PRODUCTOS QUÍMICOS</v>
          </cell>
          <cell r="D3698">
            <v>0</v>
          </cell>
          <cell r="E3698">
            <v>0</v>
          </cell>
          <cell r="F3698">
            <v>0</v>
          </cell>
          <cell r="G3698">
            <v>0</v>
          </cell>
          <cell r="H3698">
            <v>0</v>
          </cell>
          <cell r="I3698">
            <v>0</v>
          </cell>
        </row>
        <row r="3699">
          <cell r="B3699">
            <v>712001</v>
          </cell>
          <cell r="C3699" t="str">
            <v>Materia prima</v>
          </cell>
          <cell r="D3699">
            <v>0</v>
          </cell>
          <cell r="E3699">
            <v>0</v>
          </cell>
          <cell r="F3699">
            <v>0</v>
          </cell>
          <cell r="G3699">
            <v>0</v>
          </cell>
          <cell r="H3699">
            <v>0</v>
          </cell>
          <cell r="I3699">
            <v>0</v>
          </cell>
        </row>
        <row r="3700">
          <cell r="B3700">
            <v>712002</v>
          </cell>
          <cell r="C3700" t="str">
            <v>Materiales</v>
          </cell>
          <cell r="D3700">
            <v>0</v>
          </cell>
          <cell r="E3700">
            <v>0</v>
          </cell>
          <cell r="F3700">
            <v>0</v>
          </cell>
          <cell r="G3700">
            <v>0</v>
          </cell>
          <cell r="H3700">
            <v>0</v>
          </cell>
          <cell r="I3700">
            <v>0</v>
          </cell>
        </row>
        <row r="3701">
          <cell r="B3701">
            <v>712003</v>
          </cell>
          <cell r="C3701" t="str">
            <v>Generales</v>
          </cell>
          <cell r="D3701">
            <v>0</v>
          </cell>
          <cell r="E3701">
            <v>0</v>
          </cell>
          <cell r="F3701">
            <v>0</v>
          </cell>
          <cell r="G3701">
            <v>0</v>
          </cell>
          <cell r="H3701">
            <v>0</v>
          </cell>
          <cell r="I3701">
            <v>0</v>
          </cell>
        </row>
        <row r="3702">
          <cell r="B3702">
            <v>712004</v>
          </cell>
          <cell r="C3702" t="str">
            <v>Sueldos y salarios</v>
          </cell>
          <cell r="D3702">
            <v>0</v>
          </cell>
          <cell r="E3702">
            <v>0</v>
          </cell>
          <cell r="F3702">
            <v>0</v>
          </cell>
          <cell r="G3702">
            <v>0</v>
          </cell>
          <cell r="H3702">
            <v>0</v>
          </cell>
          <cell r="I3702">
            <v>0</v>
          </cell>
        </row>
        <row r="3703">
          <cell r="B3703">
            <v>712005</v>
          </cell>
          <cell r="C3703" t="str">
            <v>Contribuciones imputadas</v>
          </cell>
          <cell r="D3703">
            <v>0</v>
          </cell>
          <cell r="E3703">
            <v>0</v>
          </cell>
          <cell r="F3703">
            <v>0</v>
          </cell>
          <cell r="G3703">
            <v>0</v>
          </cell>
          <cell r="H3703">
            <v>0</v>
          </cell>
          <cell r="I3703">
            <v>0</v>
          </cell>
        </row>
        <row r="3704">
          <cell r="B3704">
            <v>712006</v>
          </cell>
          <cell r="C3704" t="str">
            <v>Contribuciones efectivas</v>
          </cell>
          <cell r="D3704">
            <v>0</v>
          </cell>
          <cell r="E3704">
            <v>0</v>
          </cell>
          <cell r="F3704">
            <v>0</v>
          </cell>
          <cell r="G3704">
            <v>0</v>
          </cell>
          <cell r="H3704">
            <v>0</v>
          </cell>
          <cell r="I3704">
            <v>0</v>
          </cell>
        </row>
        <row r="3705">
          <cell r="B3705">
            <v>712007</v>
          </cell>
          <cell r="C3705" t="str">
            <v>Aportes sobre la nómina</v>
          </cell>
          <cell r="D3705">
            <v>0</v>
          </cell>
          <cell r="E3705">
            <v>0</v>
          </cell>
          <cell r="F3705">
            <v>0</v>
          </cell>
          <cell r="G3705">
            <v>0</v>
          </cell>
          <cell r="H3705">
            <v>0</v>
          </cell>
          <cell r="I3705">
            <v>0</v>
          </cell>
        </row>
        <row r="3706">
          <cell r="B3706">
            <v>712008</v>
          </cell>
          <cell r="C3706" t="str">
            <v>Depreciación y amortización</v>
          </cell>
          <cell r="D3706">
            <v>0</v>
          </cell>
          <cell r="E3706">
            <v>0</v>
          </cell>
          <cell r="F3706">
            <v>0</v>
          </cell>
          <cell r="G3706">
            <v>0</v>
          </cell>
          <cell r="H3706">
            <v>0</v>
          </cell>
          <cell r="I3706">
            <v>0</v>
          </cell>
        </row>
        <row r="3707">
          <cell r="B3707">
            <v>712009</v>
          </cell>
          <cell r="C3707" t="str">
            <v>Impuestos</v>
          </cell>
          <cell r="D3707">
            <v>0</v>
          </cell>
          <cell r="E3707">
            <v>0</v>
          </cell>
          <cell r="F3707">
            <v>0</v>
          </cell>
          <cell r="G3707">
            <v>0</v>
          </cell>
          <cell r="H3707">
            <v>0</v>
          </cell>
          <cell r="I3707">
            <v>0</v>
          </cell>
        </row>
        <row r="3708">
          <cell r="B3708">
            <v>712010</v>
          </cell>
          <cell r="C3708" t="str">
            <v>Prestaciones sociales</v>
          </cell>
          <cell r="D3708">
            <v>0</v>
          </cell>
          <cell r="E3708">
            <v>0</v>
          </cell>
          <cell r="F3708">
            <v>0</v>
          </cell>
          <cell r="G3708">
            <v>0</v>
          </cell>
          <cell r="H3708">
            <v>0</v>
          </cell>
          <cell r="I3708">
            <v>0</v>
          </cell>
        </row>
        <row r="3709">
          <cell r="B3709">
            <v>712011</v>
          </cell>
          <cell r="C3709" t="str">
            <v>Gastos de personal diversos</v>
          </cell>
          <cell r="D3709">
            <v>0</v>
          </cell>
          <cell r="E3709">
            <v>0</v>
          </cell>
          <cell r="F3709">
            <v>0</v>
          </cell>
          <cell r="G3709">
            <v>0</v>
          </cell>
          <cell r="H3709">
            <v>0</v>
          </cell>
          <cell r="I3709">
            <v>0</v>
          </cell>
        </row>
        <row r="3710">
          <cell r="B3710">
            <v>712095</v>
          </cell>
          <cell r="C3710" t="str">
            <v>Traslado de costos (Cr)</v>
          </cell>
          <cell r="D3710">
            <v>0</v>
          </cell>
          <cell r="E3710">
            <v>0</v>
          </cell>
          <cell r="F3710">
            <v>0</v>
          </cell>
          <cell r="G3710">
            <v>0</v>
          </cell>
          <cell r="H3710">
            <v>0</v>
          </cell>
          <cell r="I3710">
            <v>0</v>
          </cell>
        </row>
        <row r="3711">
          <cell r="B3711">
            <v>712200</v>
          </cell>
          <cell r="C3711" t="str">
            <v>MEDICAMENTOS</v>
          </cell>
          <cell r="D3711">
            <v>0</v>
          </cell>
          <cell r="E3711">
            <v>0</v>
          </cell>
          <cell r="F3711">
            <v>0</v>
          </cell>
          <cell r="G3711">
            <v>0</v>
          </cell>
          <cell r="H3711">
            <v>0</v>
          </cell>
          <cell r="I3711">
            <v>0</v>
          </cell>
        </row>
        <row r="3712">
          <cell r="B3712">
            <v>712201</v>
          </cell>
          <cell r="C3712" t="str">
            <v>Materia prima</v>
          </cell>
          <cell r="D3712">
            <v>0</v>
          </cell>
          <cell r="E3712">
            <v>0</v>
          </cell>
          <cell r="F3712">
            <v>0</v>
          </cell>
          <cell r="G3712">
            <v>0</v>
          </cell>
          <cell r="H3712">
            <v>0</v>
          </cell>
          <cell r="I3712">
            <v>0</v>
          </cell>
        </row>
        <row r="3713">
          <cell r="B3713">
            <v>712202</v>
          </cell>
          <cell r="C3713" t="str">
            <v>Materiales</v>
          </cell>
          <cell r="D3713">
            <v>0</v>
          </cell>
          <cell r="E3713">
            <v>0</v>
          </cell>
          <cell r="F3713">
            <v>0</v>
          </cell>
          <cell r="G3713">
            <v>0</v>
          </cell>
          <cell r="H3713">
            <v>0</v>
          </cell>
          <cell r="I3713">
            <v>0</v>
          </cell>
        </row>
        <row r="3714">
          <cell r="B3714">
            <v>712203</v>
          </cell>
          <cell r="C3714" t="str">
            <v>Generales</v>
          </cell>
          <cell r="D3714">
            <v>0</v>
          </cell>
          <cell r="E3714">
            <v>0</v>
          </cell>
          <cell r="F3714">
            <v>0</v>
          </cell>
          <cell r="G3714">
            <v>0</v>
          </cell>
          <cell r="H3714">
            <v>0</v>
          </cell>
          <cell r="I3714">
            <v>0</v>
          </cell>
        </row>
        <row r="3715">
          <cell r="B3715">
            <v>712204</v>
          </cell>
          <cell r="C3715" t="str">
            <v>Sueldos y salarios</v>
          </cell>
          <cell r="D3715">
            <v>0</v>
          </cell>
          <cell r="E3715">
            <v>0</v>
          </cell>
          <cell r="F3715">
            <v>0</v>
          </cell>
          <cell r="G3715">
            <v>0</v>
          </cell>
          <cell r="H3715">
            <v>0</v>
          </cell>
          <cell r="I3715">
            <v>0</v>
          </cell>
        </row>
        <row r="3716">
          <cell r="B3716">
            <v>712205</v>
          </cell>
          <cell r="C3716" t="str">
            <v>Contribuciones imputadas</v>
          </cell>
          <cell r="D3716">
            <v>0</v>
          </cell>
          <cell r="E3716">
            <v>0</v>
          </cell>
          <cell r="F3716">
            <v>0</v>
          </cell>
          <cell r="G3716">
            <v>0</v>
          </cell>
          <cell r="H3716">
            <v>0</v>
          </cell>
          <cell r="I3716">
            <v>0</v>
          </cell>
        </row>
        <row r="3717">
          <cell r="B3717">
            <v>712206</v>
          </cell>
          <cell r="C3717" t="str">
            <v>Contribuciones efectivas</v>
          </cell>
          <cell r="D3717">
            <v>0</v>
          </cell>
          <cell r="E3717">
            <v>0</v>
          </cell>
          <cell r="F3717">
            <v>0</v>
          </cell>
          <cell r="G3717">
            <v>0</v>
          </cell>
          <cell r="H3717">
            <v>0</v>
          </cell>
          <cell r="I3717">
            <v>0</v>
          </cell>
        </row>
        <row r="3718">
          <cell r="B3718">
            <v>712207</v>
          </cell>
          <cell r="C3718" t="str">
            <v>Aportes sobre la nómina</v>
          </cell>
          <cell r="D3718">
            <v>0</v>
          </cell>
          <cell r="E3718">
            <v>0</v>
          </cell>
          <cell r="F3718">
            <v>0</v>
          </cell>
          <cell r="G3718">
            <v>0</v>
          </cell>
          <cell r="H3718">
            <v>0</v>
          </cell>
          <cell r="I3718">
            <v>0</v>
          </cell>
        </row>
        <row r="3719">
          <cell r="B3719">
            <v>712208</v>
          </cell>
          <cell r="C3719" t="str">
            <v>Depreciación y amortización</v>
          </cell>
          <cell r="D3719">
            <v>0</v>
          </cell>
          <cell r="E3719">
            <v>0</v>
          </cell>
          <cell r="F3719">
            <v>0</v>
          </cell>
          <cell r="G3719">
            <v>0</v>
          </cell>
          <cell r="H3719">
            <v>0</v>
          </cell>
          <cell r="I3719">
            <v>0</v>
          </cell>
        </row>
        <row r="3720">
          <cell r="B3720">
            <v>712209</v>
          </cell>
          <cell r="C3720" t="str">
            <v>Impuestos</v>
          </cell>
          <cell r="D3720">
            <v>0</v>
          </cell>
          <cell r="E3720">
            <v>0</v>
          </cell>
          <cell r="F3720">
            <v>0</v>
          </cell>
          <cell r="G3720">
            <v>0</v>
          </cell>
          <cell r="H3720">
            <v>0</v>
          </cell>
          <cell r="I3720">
            <v>0</v>
          </cell>
        </row>
        <row r="3721">
          <cell r="B3721">
            <v>712210</v>
          </cell>
          <cell r="C3721" t="str">
            <v>Prestaciones sociales</v>
          </cell>
          <cell r="D3721">
            <v>0</v>
          </cell>
          <cell r="E3721">
            <v>0</v>
          </cell>
          <cell r="F3721">
            <v>0</v>
          </cell>
          <cell r="G3721">
            <v>0</v>
          </cell>
          <cell r="H3721">
            <v>0</v>
          </cell>
          <cell r="I3721">
            <v>0</v>
          </cell>
        </row>
        <row r="3722">
          <cell r="B3722">
            <v>712211</v>
          </cell>
          <cell r="C3722" t="str">
            <v>Gastos de personal diversos</v>
          </cell>
          <cell r="D3722">
            <v>0</v>
          </cell>
          <cell r="E3722">
            <v>0</v>
          </cell>
          <cell r="F3722">
            <v>0</v>
          </cell>
          <cell r="G3722">
            <v>0</v>
          </cell>
          <cell r="H3722">
            <v>0</v>
          </cell>
          <cell r="I3722">
            <v>0</v>
          </cell>
        </row>
        <row r="3723">
          <cell r="B3723">
            <v>712295</v>
          </cell>
          <cell r="C3723" t="str">
            <v>Traslado de costos (Cr)</v>
          </cell>
          <cell r="D3723">
            <v>0</v>
          </cell>
          <cell r="E3723">
            <v>0</v>
          </cell>
          <cell r="F3723">
            <v>0</v>
          </cell>
          <cell r="G3723">
            <v>0</v>
          </cell>
          <cell r="H3723">
            <v>0</v>
          </cell>
          <cell r="I3723">
            <v>0</v>
          </cell>
        </row>
        <row r="3724">
          <cell r="B3724">
            <v>712400</v>
          </cell>
          <cell r="C3724" t="str">
            <v>PRODUCTOS ARTESANALES</v>
          </cell>
          <cell r="D3724">
            <v>0</v>
          </cell>
          <cell r="E3724">
            <v>0</v>
          </cell>
          <cell r="F3724">
            <v>0</v>
          </cell>
          <cell r="G3724">
            <v>0</v>
          </cell>
          <cell r="H3724">
            <v>0</v>
          </cell>
          <cell r="I3724">
            <v>0</v>
          </cell>
        </row>
        <row r="3725">
          <cell r="B3725">
            <v>712401</v>
          </cell>
          <cell r="C3725" t="str">
            <v>Materia prima</v>
          </cell>
          <cell r="D3725">
            <v>0</v>
          </cell>
          <cell r="E3725">
            <v>0</v>
          </cell>
          <cell r="F3725">
            <v>0</v>
          </cell>
          <cell r="G3725">
            <v>0</v>
          </cell>
          <cell r="H3725">
            <v>0</v>
          </cell>
          <cell r="I3725">
            <v>0</v>
          </cell>
        </row>
        <row r="3726">
          <cell r="B3726">
            <v>712402</v>
          </cell>
          <cell r="C3726" t="str">
            <v>Materiales</v>
          </cell>
          <cell r="D3726">
            <v>0</v>
          </cell>
          <cell r="E3726">
            <v>0</v>
          </cell>
          <cell r="F3726">
            <v>0</v>
          </cell>
          <cell r="G3726">
            <v>0</v>
          </cell>
          <cell r="H3726">
            <v>0</v>
          </cell>
          <cell r="I3726">
            <v>0</v>
          </cell>
        </row>
        <row r="3727">
          <cell r="B3727">
            <v>712403</v>
          </cell>
          <cell r="C3727" t="str">
            <v>Generales</v>
          </cell>
          <cell r="D3727">
            <v>0</v>
          </cell>
          <cell r="E3727">
            <v>0</v>
          </cell>
          <cell r="F3727">
            <v>0</v>
          </cell>
          <cell r="G3727">
            <v>0</v>
          </cell>
          <cell r="H3727">
            <v>0</v>
          </cell>
          <cell r="I3727">
            <v>0</v>
          </cell>
        </row>
        <row r="3728">
          <cell r="B3728">
            <v>712404</v>
          </cell>
          <cell r="C3728" t="str">
            <v>Sueldos y salarios</v>
          </cell>
          <cell r="D3728">
            <v>0</v>
          </cell>
          <cell r="E3728">
            <v>0</v>
          </cell>
          <cell r="F3728">
            <v>0</v>
          </cell>
          <cell r="G3728">
            <v>0</v>
          </cell>
          <cell r="H3728">
            <v>0</v>
          </cell>
          <cell r="I3728">
            <v>0</v>
          </cell>
        </row>
        <row r="3729">
          <cell r="B3729">
            <v>712405</v>
          </cell>
          <cell r="C3729" t="str">
            <v>Contribuciones imputadas</v>
          </cell>
          <cell r="D3729">
            <v>0</v>
          </cell>
          <cell r="E3729">
            <v>0</v>
          </cell>
          <cell r="F3729">
            <v>0</v>
          </cell>
          <cell r="G3729">
            <v>0</v>
          </cell>
          <cell r="H3729">
            <v>0</v>
          </cell>
          <cell r="I3729">
            <v>0</v>
          </cell>
        </row>
        <row r="3730">
          <cell r="B3730">
            <v>712406</v>
          </cell>
          <cell r="C3730" t="str">
            <v>Contribuciones efectivas</v>
          </cell>
          <cell r="D3730">
            <v>0</v>
          </cell>
          <cell r="E3730">
            <v>0</v>
          </cell>
          <cell r="F3730">
            <v>0</v>
          </cell>
          <cell r="G3730">
            <v>0</v>
          </cell>
          <cell r="H3730">
            <v>0</v>
          </cell>
          <cell r="I3730">
            <v>0</v>
          </cell>
        </row>
        <row r="3731">
          <cell r="B3731">
            <v>712407</v>
          </cell>
          <cell r="C3731" t="str">
            <v>Aportes sobre la nómina</v>
          </cell>
          <cell r="D3731">
            <v>0</v>
          </cell>
          <cell r="E3731">
            <v>0</v>
          </cell>
          <cell r="F3731">
            <v>0</v>
          </cell>
          <cell r="G3731">
            <v>0</v>
          </cell>
          <cell r="H3731">
            <v>0</v>
          </cell>
          <cell r="I3731">
            <v>0</v>
          </cell>
        </row>
        <row r="3732">
          <cell r="B3732">
            <v>712408</v>
          </cell>
          <cell r="C3732" t="str">
            <v>Depreciación y amortización</v>
          </cell>
          <cell r="D3732">
            <v>0</v>
          </cell>
          <cell r="E3732">
            <v>0</v>
          </cell>
          <cell r="F3732">
            <v>0</v>
          </cell>
          <cell r="G3732">
            <v>0</v>
          </cell>
          <cell r="H3732">
            <v>0</v>
          </cell>
          <cell r="I3732">
            <v>0</v>
          </cell>
        </row>
        <row r="3733">
          <cell r="B3733">
            <v>712409</v>
          </cell>
          <cell r="C3733" t="str">
            <v>Impuestos</v>
          </cell>
          <cell r="D3733">
            <v>0</v>
          </cell>
          <cell r="E3733">
            <v>0</v>
          </cell>
          <cell r="F3733">
            <v>0</v>
          </cell>
          <cell r="G3733">
            <v>0</v>
          </cell>
          <cell r="H3733">
            <v>0</v>
          </cell>
          <cell r="I3733">
            <v>0</v>
          </cell>
        </row>
        <row r="3734">
          <cell r="B3734">
            <v>712410</v>
          </cell>
          <cell r="C3734" t="str">
            <v>Prestaciones sociales</v>
          </cell>
          <cell r="D3734">
            <v>0</v>
          </cell>
          <cell r="E3734">
            <v>0</v>
          </cell>
          <cell r="F3734">
            <v>0</v>
          </cell>
          <cell r="G3734">
            <v>0</v>
          </cell>
          <cell r="H3734">
            <v>0</v>
          </cell>
          <cell r="I3734">
            <v>0</v>
          </cell>
        </row>
        <row r="3735">
          <cell r="B3735">
            <v>712411</v>
          </cell>
          <cell r="C3735" t="str">
            <v>Gastos de personal diversos</v>
          </cell>
          <cell r="D3735">
            <v>0</v>
          </cell>
          <cell r="E3735">
            <v>0</v>
          </cell>
          <cell r="F3735">
            <v>0</v>
          </cell>
          <cell r="G3735">
            <v>0</v>
          </cell>
          <cell r="H3735">
            <v>0</v>
          </cell>
          <cell r="I3735">
            <v>0</v>
          </cell>
        </row>
        <row r="3736">
          <cell r="B3736">
            <v>712495</v>
          </cell>
          <cell r="C3736" t="str">
            <v>Traslado de costos (Cr)</v>
          </cell>
          <cell r="D3736">
            <v>0</v>
          </cell>
          <cell r="E3736">
            <v>0</v>
          </cell>
          <cell r="F3736">
            <v>0</v>
          </cell>
          <cell r="G3736">
            <v>0</v>
          </cell>
          <cell r="H3736">
            <v>0</v>
          </cell>
          <cell r="I3736">
            <v>0</v>
          </cell>
        </row>
        <row r="3737">
          <cell r="B3737">
            <v>712500</v>
          </cell>
          <cell r="C3737" t="str">
            <v>PRODUCTOS METALÚRGICOS Y DE MICROFUNDICIÓN</v>
          </cell>
          <cell r="D3737">
            <v>0</v>
          </cell>
          <cell r="E3737">
            <v>0</v>
          </cell>
          <cell r="F3737">
            <v>0</v>
          </cell>
          <cell r="G3737">
            <v>0</v>
          </cell>
          <cell r="H3737">
            <v>0</v>
          </cell>
          <cell r="I3737">
            <v>0</v>
          </cell>
        </row>
        <row r="3738">
          <cell r="B3738">
            <v>712501</v>
          </cell>
          <cell r="C3738" t="str">
            <v>Materia prima</v>
          </cell>
          <cell r="D3738">
            <v>0</v>
          </cell>
          <cell r="E3738">
            <v>0</v>
          </cell>
          <cell r="F3738">
            <v>0</v>
          </cell>
          <cell r="G3738">
            <v>0</v>
          </cell>
          <cell r="H3738">
            <v>0</v>
          </cell>
          <cell r="I3738">
            <v>0</v>
          </cell>
        </row>
        <row r="3739">
          <cell r="B3739">
            <v>712502</v>
          </cell>
          <cell r="C3739" t="str">
            <v>Materiales</v>
          </cell>
          <cell r="D3739">
            <v>0</v>
          </cell>
          <cell r="E3739">
            <v>0</v>
          </cell>
          <cell r="F3739">
            <v>0</v>
          </cell>
          <cell r="G3739">
            <v>0</v>
          </cell>
          <cell r="H3739">
            <v>0</v>
          </cell>
          <cell r="I3739">
            <v>0</v>
          </cell>
        </row>
        <row r="3740">
          <cell r="B3740">
            <v>712503</v>
          </cell>
          <cell r="C3740" t="str">
            <v>Generales</v>
          </cell>
          <cell r="D3740">
            <v>0</v>
          </cell>
          <cell r="E3740">
            <v>0</v>
          </cell>
          <cell r="F3740">
            <v>0</v>
          </cell>
          <cell r="G3740">
            <v>0</v>
          </cell>
          <cell r="H3740">
            <v>0</v>
          </cell>
          <cell r="I3740">
            <v>0</v>
          </cell>
        </row>
        <row r="3741">
          <cell r="B3741">
            <v>712504</v>
          </cell>
          <cell r="C3741" t="str">
            <v>Sueldos y salarios</v>
          </cell>
          <cell r="D3741">
            <v>0</v>
          </cell>
          <cell r="E3741">
            <v>0</v>
          </cell>
          <cell r="F3741">
            <v>0</v>
          </cell>
          <cell r="G3741">
            <v>0</v>
          </cell>
          <cell r="H3741">
            <v>0</v>
          </cell>
          <cell r="I3741">
            <v>0</v>
          </cell>
        </row>
        <row r="3742">
          <cell r="B3742">
            <v>712505</v>
          </cell>
          <cell r="C3742" t="str">
            <v>Contribuciones imputadas</v>
          </cell>
          <cell r="D3742">
            <v>0</v>
          </cell>
          <cell r="E3742">
            <v>0</v>
          </cell>
          <cell r="F3742">
            <v>0</v>
          </cell>
          <cell r="G3742">
            <v>0</v>
          </cell>
          <cell r="H3742">
            <v>0</v>
          </cell>
          <cell r="I3742">
            <v>0</v>
          </cell>
        </row>
        <row r="3743">
          <cell r="B3743">
            <v>712506</v>
          </cell>
          <cell r="C3743" t="str">
            <v>Contribuciones efectivas</v>
          </cell>
          <cell r="D3743">
            <v>0</v>
          </cell>
          <cell r="E3743">
            <v>0</v>
          </cell>
          <cell r="F3743">
            <v>0</v>
          </cell>
          <cell r="G3743">
            <v>0</v>
          </cell>
          <cell r="H3743">
            <v>0</v>
          </cell>
          <cell r="I3743">
            <v>0</v>
          </cell>
        </row>
        <row r="3744">
          <cell r="B3744">
            <v>712507</v>
          </cell>
          <cell r="C3744" t="str">
            <v>Aportes sobre la nómina</v>
          </cell>
          <cell r="D3744">
            <v>0</v>
          </cell>
          <cell r="E3744">
            <v>0</v>
          </cell>
          <cell r="F3744">
            <v>0</v>
          </cell>
          <cell r="G3744">
            <v>0</v>
          </cell>
          <cell r="H3744">
            <v>0</v>
          </cell>
          <cell r="I3744">
            <v>0</v>
          </cell>
        </row>
        <row r="3745">
          <cell r="B3745">
            <v>712508</v>
          </cell>
          <cell r="C3745" t="str">
            <v>Depreciación y amortización</v>
          </cell>
          <cell r="D3745">
            <v>0</v>
          </cell>
          <cell r="E3745">
            <v>0</v>
          </cell>
          <cell r="F3745">
            <v>0</v>
          </cell>
          <cell r="G3745">
            <v>0</v>
          </cell>
          <cell r="H3745">
            <v>0</v>
          </cell>
          <cell r="I3745">
            <v>0</v>
          </cell>
        </row>
        <row r="3746">
          <cell r="B3746">
            <v>712509</v>
          </cell>
          <cell r="C3746" t="str">
            <v>Impuestos</v>
          </cell>
          <cell r="D3746">
            <v>0</v>
          </cell>
          <cell r="E3746">
            <v>0</v>
          </cell>
          <cell r="F3746">
            <v>0</v>
          </cell>
          <cell r="G3746">
            <v>0</v>
          </cell>
          <cell r="H3746">
            <v>0</v>
          </cell>
          <cell r="I3746">
            <v>0</v>
          </cell>
        </row>
        <row r="3747">
          <cell r="B3747">
            <v>712510</v>
          </cell>
          <cell r="C3747" t="str">
            <v>Prestaciones sociales</v>
          </cell>
          <cell r="D3747">
            <v>0</v>
          </cell>
          <cell r="E3747">
            <v>0</v>
          </cell>
          <cell r="F3747">
            <v>0</v>
          </cell>
          <cell r="G3747">
            <v>0</v>
          </cell>
          <cell r="H3747">
            <v>0</v>
          </cell>
          <cell r="I3747">
            <v>0</v>
          </cell>
        </row>
        <row r="3748">
          <cell r="B3748">
            <v>712511</v>
          </cell>
          <cell r="C3748" t="str">
            <v>Gastos de personal diversos</v>
          </cell>
          <cell r="D3748">
            <v>0</v>
          </cell>
          <cell r="E3748">
            <v>0</v>
          </cell>
          <cell r="F3748">
            <v>0</v>
          </cell>
          <cell r="G3748">
            <v>0</v>
          </cell>
          <cell r="H3748">
            <v>0</v>
          </cell>
          <cell r="I3748">
            <v>0</v>
          </cell>
        </row>
        <row r="3749">
          <cell r="B3749">
            <v>712595</v>
          </cell>
          <cell r="C3749" t="str">
            <v>Traslado de costos (Cr)</v>
          </cell>
          <cell r="D3749">
            <v>0</v>
          </cell>
          <cell r="E3749">
            <v>0</v>
          </cell>
          <cell r="F3749">
            <v>0</v>
          </cell>
          <cell r="G3749">
            <v>0</v>
          </cell>
          <cell r="H3749">
            <v>0</v>
          </cell>
          <cell r="I3749">
            <v>0</v>
          </cell>
        </row>
        <row r="3750">
          <cell r="B3750">
            <v>712700</v>
          </cell>
          <cell r="C3750" t="str">
            <v>PRODUCTOS DE MADERA</v>
          </cell>
          <cell r="D3750">
            <v>0</v>
          </cell>
          <cell r="E3750">
            <v>0</v>
          </cell>
          <cell r="F3750">
            <v>0</v>
          </cell>
          <cell r="G3750">
            <v>0</v>
          </cell>
          <cell r="H3750">
            <v>0</v>
          </cell>
          <cell r="I3750">
            <v>0</v>
          </cell>
        </row>
        <row r="3751">
          <cell r="B3751">
            <v>712701</v>
          </cell>
          <cell r="C3751" t="str">
            <v>Materia prima</v>
          </cell>
          <cell r="D3751">
            <v>0</v>
          </cell>
          <cell r="E3751">
            <v>0</v>
          </cell>
          <cell r="F3751">
            <v>0</v>
          </cell>
          <cell r="G3751">
            <v>0</v>
          </cell>
          <cell r="H3751">
            <v>0</v>
          </cell>
          <cell r="I3751">
            <v>0</v>
          </cell>
        </row>
        <row r="3752">
          <cell r="B3752">
            <v>712702</v>
          </cell>
          <cell r="C3752" t="str">
            <v>Materiales</v>
          </cell>
          <cell r="D3752">
            <v>0</v>
          </cell>
          <cell r="E3752">
            <v>0</v>
          </cell>
          <cell r="F3752">
            <v>0</v>
          </cell>
          <cell r="G3752">
            <v>0</v>
          </cell>
          <cell r="H3752">
            <v>0</v>
          </cell>
          <cell r="I3752">
            <v>0</v>
          </cell>
        </row>
        <row r="3753">
          <cell r="B3753">
            <v>712703</v>
          </cell>
          <cell r="C3753" t="str">
            <v>Generales</v>
          </cell>
          <cell r="D3753">
            <v>0</v>
          </cell>
          <cell r="E3753">
            <v>0</v>
          </cell>
          <cell r="F3753">
            <v>0</v>
          </cell>
          <cell r="G3753">
            <v>0</v>
          </cell>
          <cell r="H3753">
            <v>0</v>
          </cell>
          <cell r="I3753">
            <v>0</v>
          </cell>
        </row>
        <row r="3754">
          <cell r="B3754">
            <v>712704</v>
          </cell>
          <cell r="C3754" t="str">
            <v>Sueldos y salarios</v>
          </cell>
          <cell r="D3754">
            <v>0</v>
          </cell>
          <cell r="E3754">
            <v>0</v>
          </cell>
          <cell r="F3754">
            <v>0</v>
          </cell>
          <cell r="G3754">
            <v>0</v>
          </cell>
          <cell r="H3754">
            <v>0</v>
          </cell>
          <cell r="I3754">
            <v>0</v>
          </cell>
        </row>
        <row r="3755">
          <cell r="B3755">
            <v>712705</v>
          </cell>
          <cell r="C3755" t="str">
            <v>Contribuciones imputadas</v>
          </cell>
          <cell r="D3755">
            <v>0</v>
          </cell>
          <cell r="E3755">
            <v>0</v>
          </cell>
          <cell r="F3755">
            <v>0</v>
          </cell>
          <cell r="G3755">
            <v>0</v>
          </cell>
          <cell r="H3755">
            <v>0</v>
          </cell>
          <cell r="I3755">
            <v>0</v>
          </cell>
        </row>
        <row r="3756">
          <cell r="B3756">
            <v>712706</v>
          </cell>
          <cell r="C3756" t="str">
            <v>Contribuciones efectivas</v>
          </cell>
          <cell r="D3756">
            <v>0</v>
          </cell>
          <cell r="E3756">
            <v>0</v>
          </cell>
          <cell r="F3756">
            <v>0</v>
          </cell>
          <cell r="G3756">
            <v>0</v>
          </cell>
          <cell r="H3756">
            <v>0</v>
          </cell>
          <cell r="I3756">
            <v>0</v>
          </cell>
        </row>
        <row r="3757">
          <cell r="B3757">
            <v>712707</v>
          </cell>
          <cell r="C3757" t="str">
            <v>Aportes sobre la nómina</v>
          </cell>
          <cell r="D3757">
            <v>0</v>
          </cell>
          <cell r="E3757">
            <v>0</v>
          </cell>
          <cell r="F3757">
            <v>0</v>
          </cell>
          <cell r="G3757">
            <v>0</v>
          </cell>
          <cell r="H3757">
            <v>0</v>
          </cell>
          <cell r="I3757">
            <v>0</v>
          </cell>
        </row>
        <row r="3758">
          <cell r="B3758">
            <v>712708</v>
          </cell>
          <cell r="C3758" t="str">
            <v>Depreciación y amortización</v>
          </cell>
          <cell r="D3758">
            <v>0</v>
          </cell>
          <cell r="E3758">
            <v>0</v>
          </cell>
          <cell r="F3758">
            <v>0</v>
          </cell>
          <cell r="G3758">
            <v>0</v>
          </cell>
          <cell r="H3758">
            <v>0</v>
          </cell>
          <cell r="I3758">
            <v>0</v>
          </cell>
        </row>
        <row r="3759">
          <cell r="B3759">
            <v>712709</v>
          </cell>
          <cell r="C3759" t="str">
            <v>Impuestos</v>
          </cell>
          <cell r="D3759">
            <v>0</v>
          </cell>
          <cell r="E3759">
            <v>0</v>
          </cell>
          <cell r="F3759">
            <v>0</v>
          </cell>
          <cell r="G3759">
            <v>0</v>
          </cell>
          <cell r="H3759">
            <v>0</v>
          </cell>
          <cell r="I3759">
            <v>0</v>
          </cell>
        </row>
        <row r="3760">
          <cell r="B3760">
            <v>712710</v>
          </cell>
          <cell r="C3760" t="str">
            <v>Prestaciones sociales</v>
          </cell>
          <cell r="D3760">
            <v>0</v>
          </cell>
          <cell r="E3760">
            <v>0</v>
          </cell>
          <cell r="F3760">
            <v>0</v>
          </cell>
          <cell r="G3760">
            <v>0</v>
          </cell>
          <cell r="H3760">
            <v>0</v>
          </cell>
          <cell r="I3760">
            <v>0</v>
          </cell>
        </row>
        <row r="3761">
          <cell r="B3761">
            <v>712711</v>
          </cell>
          <cell r="C3761" t="str">
            <v>Gastos de personal diversos</v>
          </cell>
          <cell r="D3761">
            <v>0</v>
          </cell>
          <cell r="E3761">
            <v>0</v>
          </cell>
          <cell r="F3761">
            <v>0</v>
          </cell>
          <cell r="G3761">
            <v>0</v>
          </cell>
          <cell r="H3761">
            <v>0</v>
          </cell>
          <cell r="I3761">
            <v>0</v>
          </cell>
        </row>
        <row r="3762">
          <cell r="B3762">
            <v>712795</v>
          </cell>
          <cell r="C3762" t="str">
            <v>Traslado de costos (Cr)</v>
          </cell>
          <cell r="D3762">
            <v>0</v>
          </cell>
          <cell r="E3762">
            <v>0</v>
          </cell>
          <cell r="F3762">
            <v>0</v>
          </cell>
          <cell r="G3762">
            <v>0</v>
          </cell>
          <cell r="H3762">
            <v>0</v>
          </cell>
          <cell r="I3762">
            <v>0</v>
          </cell>
        </row>
        <row r="3763">
          <cell r="B3763">
            <v>712800</v>
          </cell>
          <cell r="C3763" t="str">
            <v>LICORES, BEBIDAS Y ALCOHOLES</v>
          </cell>
          <cell r="D3763">
            <v>0</v>
          </cell>
          <cell r="E3763">
            <v>0</v>
          </cell>
          <cell r="F3763">
            <v>0</v>
          </cell>
          <cell r="G3763">
            <v>0</v>
          </cell>
          <cell r="H3763">
            <v>0</v>
          </cell>
          <cell r="I3763">
            <v>0</v>
          </cell>
        </row>
        <row r="3764">
          <cell r="B3764">
            <v>712801</v>
          </cell>
          <cell r="C3764" t="str">
            <v>Materia prima</v>
          </cell>
          <cell r="D3764">
            <v>0</v>
          </cell>
          <cell r="E3764">
            <v>0</v>
          </cell>
          <cell r="F3764">
            <v>0</v>
          </cell>
          <cell r="G3764">
            <v>0</v>
          </cell>
          <cell r="H3764">
            <v>0</v>
          </cell>
          <cell r="I3764">
            <v>0</v>
          </cell>
        </row>
        <row r="3765">
          <cell r="B3765">
            <v>712802</v>
          </cell>
          <cell r="C3765" t="str">
            <v>Materiales</v>
          </cell>
          <cell r="D3765">
            <v>0</v>
          </cell>
          <cell r="E3765">
            <v>0</v>
          </cell>
          <cell r="F3765">
            <v>0</v>
          </cell>
          <cell r="G3765">
            <v>0</v>
          </cell>
          <cell r="H3765">
            <v>0</v>
          </cell>
          <cell r="I3765">
            <v>0</v>
          </cell>
        </row>
        <row r="3766">
          <cell r="B3766">
            <v>712803</v>
          </cell>
          <cell r="C3766" t="str">
            <v>Generales</v>
          </cell>
          <cell r="D3766">
            <v>0</v>
          </cell>
          <cell r="E3766">
            <v>0</v>
          </cell>
          <cell r="F3766">
            <v>0</v>
          </cell>
          <cell r="G3766">
            <v>0</v>
          </cell>
          <cell r="H3766">
            <v>0</v>
          </cell>
          <cell r="I3766">
            <v>0</v>
          </cell>
        </row>
        <row r="3767">
          <cell r="B3767">
            <v>712804</v>
          </cell>
          <cell r="C3767" t="str">
            <v>Sueldos y salarios</v>
          </cell>
          <cell r="D3767">
            <v>0</v>
          </cell>
          <cell r="E3767">
            <v>0</v>
          </cell>
          <cell r="F3767">
            <v>0</v>
          </cell>
          <cell r="G3767">
            <v>0</v>
          </cell>
          <cell r="H3767">
            <v>0</v>
          </cell>
          <cell r="I3767">
            <v>0</v>
          </cell>
        </row>
        <row r="3768">
          <cell r="B3768">
            <v>712805</v>
          </cell>
          <cell r="C3768" t="str">
            <v>Contribuciones imputadas</v>
          </cell>
          <cell r="D3768">
            <v>0</v>
          </cell>
          <cell r="E3768">
            <v>0</v>
          </cell>
          <cell r="F3768">
            <v>0</v>
          </cell>
          <cell r="G3768">
            <v>0</v>
          </cell>
          <cell r="H3768">
            <v>0</v>
          </cell>
          <cell r="I3768">
            <v>0</v>
          </cell>
        </row>
        <row r="3769">
          <cell r="B3769">
            <v>712806</v>
          </cell>
          <cell r="C3769" t="str">
            <v>Contribuciones efectivas</v>
          </cell>
          <cell r="D3769">
            <v>0</v>
          </cell>
          <cell r="E3769">
            <v>0</v>
          </cell>
          <cell r="F3769">
            <v>0</v>
          </cell>
          <cell r="G3769">
            <v>0</v>
          </cell>
          <cell r="H3769">
            <v>0</v>
          </cell>
          <cell r="I3769">
            <v>0</v>
          </cell>
        </row>
        <row r="3770">
          <cell r="B3770">
            <v>712807</v>
          </cell>
          <cell r="C3770" t="str">
            <v>Aportes sobre la nómina</v>
          </cell>
          <cell r="D3770">
            <v>0</v>
          </cell>
          <cell r="E3770">
            <v>0</v>
          </cell>
          <cell r="F3770">
            <v>0</v>
          </cell>
          <cell r="G3770">
            <v>0</v>
          </cell>
          <cell r="H3770">
            <v>0</v>
          </cell>
          <cell r="I3770">
            <v>0</v>
          </cell>
        </row>
        <row r="3771">
          <cell r="B3771">
            <v>712808</v>
          </cell>
          <cell r="C3771" t="str">
            <v>Depreciación y amortización</v>
          </cell>
          <cell r="D3771">
            <v>0</v>
          </cell>
          <cell r="E3771">
            <v>0</v>
          </cell>
          <cell r="F3771">
            <v>0</v>
          </cell>
          <cell r="G3771">
            <v>0</v>
          </cell>
          <cell r="H3771">
            <v>0</v>
          </cell>
          <cell r="I3771">
            <v>0</v>
          </cell>
        </row>
        <row r="3772">
          <cell r="B3772">
            <v>712809</v>
          </cell>
          <cell r="C3772" t="str">
            <v>Impuestos</v>
          </cell>
          <cell r="D3772">
            <v>0</v>
          </cell>
          <cell r="E3772">
            <v>0</v>
          </cell>
          <cell r="F3772">
            <v>0</v>
          </cell>
          <cell r="G3772">
            <v>0</v>
          </cell>
          <cell r="H3772">
            <v>0</v>
          </cell>
          <cell r="I3772">
            <v>0</v>
          </cell>
        </row>
        <row r="3773">
          <cell r="B3773">
            <v>712810</v>
          </cell>
          <cell r="C3773" t="str">
            <v>Prestaciones sociales</v>
          </cell>
          <cell r="D3773">
            <v>0</v>
          </cell>
          <cell r="E3773">
            <v>0</v>
          </cell>
          <cell r="F3773">
            <v>0</v>
          </cell>
          <cell r="G3773">
            <v>0</v>
          </cell>
          <cell r="H3773">
            <v>0</v>
          </cell>
          <cell r="I3773">
            <v>0</v>
          </cell>
        </row>
        <row r="3774">
          <cell r="B3774">
            <v>712811</v>
          </cell>
          <cell r="C3774" t="str">
            <v>Gastos de personal diversos</v>
          </cell>
          <cell r="D3774">
            <v>0</v>
          </cell>
          <cell r="E3774">
            <v>0</v>
          </cell>
          <cell r="F3774">
            <v>0</v>
          </cell>
          <cell r="G3774">
            <v>0</v>
          </cell>
          <cell r="H3774">
            <v>0</v>
          </cell>
          <cell r="I3774">
            <v>0</v>
          </cell>
        </row>
        <row r="3775">
          <cell r="B3775">
            <v>712895</v>
          </cell>
          <cell r="C3775" t="str">
            <v>Traslado de costos (Cr)</v>
          </cell>
          <cell r="D3775">
            <v>0</v>
          </cell>
          <cell r="E3775">
            <v>0</v>
          </cell>
          <cell r="F3775">
            <v>0</v>
          </cell>
          <cell r="G3775">
            <v>0</v>
          </cell>
          <cell r="H3775">
            <v>0</v>
          </cell>
          <cell r="I3775">
            <v>0</v>
          </cell>
        </row>
        <row r="3776">
          <cell r="B3776">
            <v>712900</v>
          </cell>
          <cell r="C3776" t="str">
            <v>PRODUCTOS ALIMENTICIOS</v>
          </cell>
          <cell r="D3776">
            <v>0</v>
          </cell>
          <cell r="E3776">
            <v>0</v>
          </cell>
          <cell r="F3776">
            <v>0</v>
          </cell>
          <cell r="G3776">
            <v>0</v>
          </cell>
          <cell r="H3776">
            <v>0</v>
          </cell>
          <cell r="I3776">
            <v>0</v>
          </cell>
        </row>
        <row r="3777">
          <cell r="B3777">
            <v>712901</v>
          </cell>
          <cell r="C3777" t="str">
            <v>Materia prima</v>
          </cell>
          <cell r="D3777">
            <v>0</v>
          </cell>
          <cell r="E3777">
            <v>0</v>
          </cell>
          <cell r="F3777">
            <v>0</v>
          </cell>
          <cell r="G3777">
            <v>0</v>
          </cell>
          <cell r="H3777">
            <v>0</v>
          </cell>
          <cell r="I3777">
            <v>0</v>
          </cell>
        </row>
        <row r="3778">
          <cell r="B3778">
            <v>712902</v>
          </cell>
          <cell r="C3778" t="str">
            <v>Materiales</v>
          </cell>
          <cell r="D3778">
            <v>0</v>
          </cell>
          <cell r="E3778">
            <v>0</v>
          </cell>
          <cell r="F3778">
            <v>0</v>
          </cell>
          <cell r="G3778">
            <v>0</v>
          </cell>
          <cell r="H3778">
            <v>0</v>
          </cell>
          <cell r="I3778">
            <v>0</v>
          </cell>
        </row>
        <row r="3779">
          <cell r="B3779">
            <v>712903</v>
          </cell>
          <cell r="C3779" t="str">
            <v>Generales</v>
          </cell>
          <cell r="D3779">
            <v>0</v>
          </cell>
          <cell r="E3779">
            <v>0</v>
          </cell>
          <cell r="F3779">
            <v>0</v>
          </cell>
          <cell r="G3779">
            <v>0</v>
          </cell>
          <cell r="H3779">
            <v>0</v>
          </cell>
          <cell r="I3779">
            <v>0</v>
          </cell>
        </row>
        <row r="3780">
          <cell r="B3780">
            <v>712904</v>
          </cell>
          <cell r="C3780" t="str">
            <v>Sueldos y salarios</v>
          </cell>
          <cell r="D3780">
            <v>0</v>
          </cell>
          <cell r="E3780">
            <v>0</v>
          </cell>
          <cell r="F3780">
            <v>0</v>
          </cell>
          <cell r="G3780">
            <v>0</v>
          </cell>
          <cell r="H3780">
            <v>0</v>
          </cell>
          <cell r="I3780">
            <v>0</v>
          </cell>
        </row>
        <row r="3781">
          <cell r="B3781">
            <v>712905</v>
          </cell>
          <cell r="C3781" t="str">
            <v>Contribuciones imputadas</v>
          </cell>
          <cell r="D3781">
            <v>0</v>
          </cell>
          <cell r="E3781">
            <v>0</v>
          </cell>
          <cell r="F3781">
            <v>0</v>
          </cell>
          <cell r="G3781">
            <v>0</v>
          </cell>
          <cell r="H3781">
            <v>0</v>
          </cell>
          <cell r="I3781">
            <v>0</v>
          </cell>
        </row>
        <row r="3782">
          <cell r="B3782">
            <v>712906</v>
          </cell>
          <cell r="C3782" t="str">
            <v>Contribuciones efectivas</v>
          </cell>
          <cell r="D3782">
            <v>0</v>
          </cell>
          <cell r="E3782">
            <v>0</v>
          </cell>
          <cell r="F3782">
            <v>0</v>
          </cell>
          <cell r="G3782">
            <v>0</v>
          </cell>
          <cell r="H3782">
            <v>0</v>
          </cell>
          <cell r="I3782">
            <v>0</v>
          </cell>
        </row>
        <row r="3783">
          <cell r="B3783">
            <v>712907</v>
          </cell>
          <cell r="C3783" t="str">
            <v>Aportes sobre la nómina</v>
          </cell>
          <cell r="D3783">
            <v>0</v>
          </cell>
          <cell r="E3783">
            <v>0</v>
          </cell>
          <cell r="F3783">
            <v>0</v>
          </cell>
          <cell r="G3783">
            <v>0</v>
          </cell>
          <cell r="H3783">
            <v>0</v>
          </cell>
          <cell r="I3783">
            <v>0</v>
          </cell>
        </row>
        <row r="3784">
          <cell r="B3784">
            <v>712908</v>
          </cell>
          <cell r="C3784" t="str">
            <v>Depreciación y amortización</v>
          </cell>
          <cell r="D3784">
            <v>0</v>
          </cell>
          <cell r="E3784">
            <v>0</v>
          </cell>
          <cell r="F3784">
            <v>0</v>
          </cell>
          <cell r="G3784">
            <v>0</v>
          </cell>
          <cell r="H3784">
            <v>0</v>
          </cell>
          <cell r="I3784">
            <v>0</v>
          </cell>
        </row>
        <row r="3785">
          <cell r="B3785">
            <v>712909</v>
          </cell>
          <cell r="C3785" t="str">
            <v>Impuestos</v>
          </cell>
          <cell r="D3785">
            <v>0</v>
          </cell>
          <cell r="E3785">
            <v>0</v>
          </cell>
          <cell r="F3785">
            <v>0</v>
          </cell>
          <cell r="G3785">
            <v>0</v>
          </cell>
          <cell r="H3785">
            <v>0</v>
          </cell>
          <cell r="I3785">
            <v>0</v>
          </cell>
        </row>
        <row r="3786">
          <cell r="B3786">
            <v>712910</v>
          </cell>
          <cell r="C3786" t="str">
            <v>Prestaciones sociales</v>
          </cell>
          <cell r="D3786">
            <v>0</v>
          </cell>
          <cell r="E3786">
            <v>0</v>
          </cell>
          <cell r="F3786">
            <v>0</v>
          </cell>
          <cell r="G3786">
            <v>0</v>
          </cell>
          <cell r="H3786">
            <v>0</v>
          </cell>
          <cell r="I3786">
            <v>0</v>
          </cell>
        </row>
        <row r="3787">
          <cell r="B3787">
            <v>712911</v>
          </cell>
          <cell r="C3787" t="str">
            <v>Gastos de personal diversos</v>
          </cell>
          <cell r="D3787">
            <v>0</v>
          </cell>
          <cell r="E3787">
            <v>0</v>
          </cell>
          <cell r="F3787">
            <v>0</v>
          </cell>
          <cell r="G3787">
            <v>0</v>
          </cell>
          <cell r="H3787">
            <v>0</v>
          </cell>
          <cell r="I3787">
            <v>0</v>
          </cell>
        </row>
        <row r="3788">
          <cell r="B3788">
            <v>712995</v>
          </cell>
          <cell r="C3788" t="str">
            <v>Traslado de costos (Cr)</v>
          </cell>
          <cell r="D3788">
            <v>0</v>
          </cell>
          <cell r="E3788">
            <v>0</v>
          </cell>
          <cell r="F3788">
            <v>0</v>
          </cell>
          <cell r="G3788">
            <v>0</v>
          </cell>
          <cell r="H3788">
            <v>0</v>
          </cell>
          <cell r="I3788">
            <v>0</v>
          </cell>
        </row>
        <row r="3789">
          <cell r="B3789">
            <v>713000</v>
          </cell>
          <cell r="C3789" t="str">
            <v>CONSTRUCCIONES</v>
          </cell>
          <cell r="D3789">
            <v>0</v>
          </cell>
          <cell r="E3789">
            <v>0</v>
          </cell>
          <cell r="F3789">
            <v>0</v>
          </cell>
          <cell r="G3789">
            <v>0</v>
          </cell>
          <cell r="H3789">
            <v>0</v>
          </cell>
          <cell r="I3789">
            <v>0</v>
          </cell>
        </row>
        <row r="3790">
          <cell r="B3790">
            <v>713001</v>
          </cell>
          <cell r="C3790" t="str">
            <v>Materia prima</v>
          </cell>
          <cell r="D3790">
            <v>0</v>
          </cell>
          <cell r="E3790">
            <v>0</v>
          </cell>
          <cell r="F3790">
            <v>0</v>
          </cell>
          <cell r="G3790">
            <v>0</v>
          </cell>
          <cell r="H3790">
            <v>0</v>
          </cell>
          <cell r="I3790">
            <v>0</v>
          </cell>
        </row>
        <row r="3791">
          <cell r="B3791">
            <v>713002</v>
          </cell>
          <cell r="C3791" t="str">
            <v>Materiales</v>
          </cell>
          <cell r="D3791">
            <v>0</v>
          </cell>
          <cell r="E3791">
            <v>0</v>
          </cell>
          <cell r="F3791">
            <v>0</v>
          </cell>
          <cell r="G3791">
            <v>0</v>
          </cell>
          <cell r="H3791">
            <v>0</v>
          </cell>
          <cell r="I3791">
            <v>0</v>
          </cell>
        </row>
        <row r="3792">
          <cell r="B3792">
            <v>713003</v>
          </cell>
          <cell r="C3792" t="str">
            <v>Generales</v>
          </cell>
          <cell r="D3792">
            <v>0</v>
          </cell>
          <cell r="E3792">
            <v>0</v>
          </cell>
          <cell r="F3792">
            <v>0</v>
          </cell>
          <cell r="G3792">
            <v>0</v>
          </cell>
          <cell r="H3792">
            <v>0</v>
          </cell>
          <cell r="I3792">
            <v>0</v>
          </cell>
        </row>
        <row r="3793">
          <cell r="B3793">
            <v>713004</v>
          </cell>
          <cell r="C3793" t="str">
            <v>Sueldos y salarios</v>
          </cell>
          <cell r="D3793">
            <v>0</v>
          </cell>
          <cell r="E3793">
            <v>0</v>
          </cell>
          <cell r="F3793">
            <v>0</v>
          </cell>
          <cell r="G3793">
            <v>0</v>
          </cell>
          <cell r="H3793">
            <v>0</v>
          </cell>
          <cell r="I3793">
            <v>0</v>
          </cell>
        </row>
        <row r="3794">
          <cell r="B3794">
            <v>713005</v>
          </cell>
          <cell r="C3794" t="str">
            <v>Contribuciones imputadas</v>
          </cell>
          <cell r="D3794">
            <v>0</v>
          </cell>
          <cell r="E3794">
            <v>0</v>
          </cell>
          <cell r="F3794">
            <v>0</v>
          </cell>
          <cell r="G3794">
            <v>0</v>
          </cell>
          <cell r="H3794">
            <v>0</v>
          </cell>
          <cell r="I3794">
            <v>0</v>
          </cell>
        </row>
        <row r="3795">
          <cell r="B3795">
            <v>713006</v>
          </cell>
          <cell r="C3795" t="str">
            <v>Contribuciones efectivas</v>
          </cell>
          <cell r="D3795">
            <v>0</v>
          </cell>
          <cell r="E3795">
            <v>0</v>
          </cell>
          <cell r="F3795">
            <v>0</v>
          </cell>
          <cell r="G3795">
            <v>0</v>
          </cell>
          <cell r="H3795">
            <v>0</v>
          </cell>
          <cell r="I3795">
            <v>0</v>
          </cell>
        </row>
        <row r="3796">
          <cell r="B3796">
            <v>713007</v>
          </cell>
          <cell r="C3796" t="str">
            <v>Aportes sobre la nómina</v>
          </cell>
          <cell r="D3796">
            <v>0</v>
          </cell>
          <cell r="E3796">
            <v>0</v>
          </cell>
          <cell r="F3796">
            <v>0</v>
          </cell>
          <cell r="G3796">
            <v>0</v>
          </cell>
          <cell r="H3796">
            <v>0</v>
          </cell>
          <cell r="I3796">
            <v>0</v>
          </cell>
        </row>
        <row r="3797">
          <cell r="B3797">
            <v>713008</v>
          </cell>
          <cell r="C3797" t="str">
            <v>Depreciación y amortización</v>
          </cell>
          <cell r="D3797">
            <v>0</v>
          </cell>
          <cell r="E3797">
            <v>0</v>
          </cell>
          <cell r="F3797">
            <v>0</v>
          </cell>
          <cell r="G3797">
            <v>0</v>
          </cell>
          <cell r="H3797">
            <v>0</v>
          </cell>
          <cell r="I3797">
            <v>0</v>
          </cell>
        </row>
        <row r="3798">
          <cell r="B3798">
            <v>713009</v>
          </cell>
          <cell r="C3798" t="str">
            <v>Impuestos</v>
          </cell>
          <cell r="D3798">
            <v>0</v>
          </cell>
          <cell r="E3798">
            <v>0</v>
          </cell>
          <cell r="F3798">
            <v>0</v>
          </cell>
          <cell r="G3798">
            <v>0</v>
          </cell>
          <cell r="H3798">
            <v>0</v>
          </cell>
          <cell r="I3798">
            <v>0</v>
          </cell>
        </row>
        <row r="3799">
          <cell r="B3799">
            <v>713010</v>
          </cell>
          <cell r="C3799" t="str">
            <v>Prestaciones sociales</v>
          </cell>
          <cell r="D3799">
            <v>0</v>
          </cell>
          <cell r="E3799">
            <v>0</v>
          </cell>
          <cell r="F3799">
            <v>0</v>
          </cell>
          <cell r="G3799">
            <v>0</v>
          </cell>
          <cell r="H3799">
            <v>0</v>
          </cell>
          <cell r="I3799">
            <v>0</v>
          </cell>
        </row>
        <row r="3800">
          <cell r="B3800">
            <v>713011</v>
          </cell>
          <cell r="C3800" t="str">
            <v>Gastos de personal diversos</v>
          </cell>
          <cell r="D3800">
            <v>0</v>
          </cell>
          <cell r="E3800">
            <v>0</v>
          </cell>
          <cell r="F3800">
            <v>0</v>
          </cell>
          <cell r="G3800">
            <v>0</v>
          </cell>
          <cell r="H3800">
            <v>0</v>
          </cell>
          <cell r="I3800">
            <v>0</v>
          </cell>
        </row>
        <row r="3801">
          <cell r="B3801">
            <v>713095</v>
          </cell>
          <cell r="C3801" t="str">
            <v>Traslado de costos (Cr)</v>
          </cell>
          <cell r="D3801">
            <v>0</v>
          </cell>
          <cell r="E3801">
            <v>0</v>
          </cell>
          <cell r="F3801">
            <v>0</v>
          </cell>
          <cell r="G3801">
            <v>0</v>
          </cell>
          <cell r="H3801">
            <v>0</v>
          </cell>
          <cell r="I3801">
            <v>0</v>
          </cell>
        </row>
        <row r="3802">
          <cell r="B3802">
            <v>713500</v>
          </cell>
          <cell r="C3802" t="str">
            <v>PRENDAS DE VESTIR Y CALZADO</v>
          </cell>
          <cell r="D3802">
            <v>0</v>
          </cell>
          <cell r="E3802">
            <v>0</v>
          </cell>
          <cell r="F3802">
            <v>0</v>
          </cell>
          <cell r="G3802">
            <v>0</v>
          </cell>
          <cell r="H3802">
            <v>0</v>
          </cell>
          <cell r="I3802">
            <v>0</v>
          </cell>
        </row>
        <row r="3803">
          <cell r="B3803">
            <v>713501</v>
          </cell>
          <cell r="C3803" t="str">
            <v>Materia prima</v>
          </cell>
          <cell r="D3803">
            <v>0</v>
          </cell>
          <cell r="E3803">
            <v>0</v>
          </cell>
          <cell r="F3803">
            <v>0</v>
          </cell>
          <cell r="G3803">
            <v>0</v>
          </cell>
          <cell r="H3803">
            <v>0</v>
          </cell>
          <cell r="I3803">
            <v>0</v>
          </cell>
        </row>
        <row r="3804">
          <cell r="B3804">
            <v>713502</v>
          </cell>
          <cell r="C3804" t="str">
            <v>Materiales</v>
          </cell>
          <cell r="D3804">
            <v>0</v>
          </cell>
          <cell r="E3804">
            <v>0</v>
          </cell>
          <cell r="F3804">
            <v>0</v>
          </cell>
          <cell r="G3804">
            <v>0</v>
          </cell>
          <cell r="H3804">
            <v>0</v>
          </cell>
          <cell r="I3804">
            <v>0</v>
          </cell>
        </row>
        <row r="3805">
          <cell r="B3805">
            <v>713503</v>
          </cell>
          <cell r="C3805" t="str">
            <v>Generales</v>
          </cell>
          <cell r="D3805">
            <v>0</v>
          </cell>
          <cell r="E3805">
            <v>0</v>
          </cell>
          <cell r="F3805">
            <v>0</v>
          </cell>
          <cell r="G3805">
            <v>0</v>
          </cell>
          <cell r="H3805">
            <v>0</v>
          </cell>
          <cell r="I3805">
            <v>0</v>
          </cell>
        </row>
        <row r="3806">
          <cell r="B3806">
            <v>713504</v>
          </cell>
          <cell r="C3806" t="str">
            <v>Sueldos y salarios</v>
          </cell>
          <cell r="D3806">
            <v>0</v>
          </cell>
          <cell r="E3806">
            <v>0</v>
          </cell>
          <cell r="F3806">
            <v>0</v>
          </cell>
          <cell r="G3806">
            <v>0</v>
          </cell>
          <cell r="H3806">
            <v>0</v>
          </cell>
          <cell r="I3806">
            <v>0</v>
          </cell>
        </row>
        <row r="3807">
          <cell r="B3807">
            <v>713505</v>
          </cell>
          <cell r="C3807" t="str">
            <v>Contribuciones imputadas</v>
          </cell>
          <cell r="D3807">
            <v>0</v>
          </cell>
          <cell r="E3807">
            <v>0</v>
          </cell>
          <cell r="F3807">
            <v>0</v>
          </cell>
          <cell r="G3807">
            <v>0</v>
          </cell>
          <cell r="H3807">
            <v>0</v>
          </cell>
          <cell r="I3807">
            <v>0</v>
          </cell>
        </row>
        <row r="3808">
          <cell r="B3808">
            <v>713506</v>
          </cell>
          <cell r="C3808" t="str">
            <v>Contribuciones efectivas</v>
          </cell>
          <cell r="D3808">
            <v>0</v>
          </cell>
          <cell r="E3808">
            <v>0</v>
          </cell>
          <cell r="F3808">
            <v>0</v>
          </cell>
          <cell r="G3808">
            <v>0</v>
          </cell>
          <cell r="H3808">
            <v>0</v>
          </cell>
          <cell r="I3808">
            <v>0</v>
          </cell>
        </row>
        <row r="3809">
          <cell r="B3809">
            <v>713507</v>
          </cell>
          <cell r="C3809" t="str">
            <v>Aportes sobre la nómina</v>
          </cell>
          <cell r="D3809">
            <v>0</v>
          </cell>
          <cell r="E3809">
            <v>0</v>
          </cell>
          <cell r="F3809">
            <v>0</v>
          </cell>
          <cell r="G3809">
            <v>0</v>
          </cell>
          <cell r="H3809">
            <v>0</v>
          </cell>
          <cell r="I3809">
            <v>0</v>
          </cell>
        </row>
        <row r="3810">
          <cell r="B3810">
            <v>713508</v>
          </cell>
          <cell r="C3810" t="str">
            <v>Depreciación y amortización</v>
          </cell>
          <cell r="D3810">
            <v>0</v>
          </cell>
          <cell r="E3810">
            <v>0</v>
          </cell>
          <cell r="F3810">
            <v>0</v>
          </cell>
          <cell r="G3810">
            <v>0</v>
          </cell>
          <cell r="H3810">
            <v>0</v>
          </cell>
          <cell r="I3810">
            <v>0</v>
          </cell>
        </row>
        <row r="3811">
          <cell r="B3811">
            <v>713509</v>
          </cell>
          <cell r="C3811" t="str">
            <v>Impuestos</v>
          </cell>
          <cell r="D3811">
            <v>0</v>
          </cell>
          <cell r="E3811">
            <v>0</v>
          </cell>
          <cell r="F3811">
            <v>0</v>
          </cell>
          <cell r="G3811">
            <v>0</v>
          </cell>
          <cell r="H3811">
            <v>0</v>
          </cell>
          <cell r="I3811">
            <v>0</v>
          </cell>
        </row>
        <row r="3812">
          <cell r="B3812">
            <v>713510</v>
          </cell>
          <cell r="C3812" t="str">
            <v>Prestaciones sociales</v>
          </cell>
          <cell r="D3812">
            <v>0</v>
          </cell>
          <cell r="E3812">
            <v>0</v>
          </cell>
          <cell r="F3812">
            <v>0</v>
          </cell>
          <cell r="G3812">
            <v>0</v>
          </cell>
          <cell r="H3812">
            <v>0</v>
          </cell>
          <cell r="I3812">
            <v>0</v>
          </cell>
        </row>
        <row r="3813">
          <cell r="B3813">
            <v>713511</v>
          </cell>
          <cell r="C3813" t="str">
            <v>Gastos de personal diversos</v>
          </cell>
          <cell r="D3813">
            <v>0</v>
          </cell>
          <cell r="E3813">
            <v>0</v>
          </cell>
          <cell r="F3813">
            <v>0</v>
          </cell>
          <cell r="G3813">
            <v>0</v>
          </cell>
          <cell r="H3813">
            <v>0</v>
          </cell>
          <cell r="I3813">
            <v>0</v>
          </cell>
        </row>
        <row r="3814">
          <cell r="B3814">
            <v>713595</v>
          </cell>
          <cell r="C3814" t="str">
            <v>Traslado de costos (Cr)</v>
          </cell>
          <cell r="D3814">
            <v>0</v>
          </cell>
          <cell r="E3814">
            <v>0</v>
          </cell>
          <cell r="F3814">
            <v>0</v>
          </cell>
          <cell r="G3814">
            <v>0</v>
          </cell>
          <cell r="H3814">
            <v>0</v>
          </cell>
          <cell r="I3814">
            <v>0</v>
          </cell>
        </row>
        <row r="3815">
          <cell r="B3815">
            <v>719000</v>
          </cell>
          <cell r="C3815" t="str">
            <v>OTROS BIENES PRODUCIDOS</v>
          </cell>
          <cell r="D3815">
            <v>0</v>
          </cell>
          <cell r="E3815">
            <v>0</v>
          </cell>
          <cell r="F3815">
            <v>0</v>
          </cell>
          <cell r="G3815">
            <v>0</v>
          </cell>
          <cell r="H3815">
            <v>0</v>
          </cell>
          <cell r="I3815">
            <v>0</v>
          </cell>
        </row>
        <row r="3816">
          <cell r="B3816">
            <v>719001</v>
          </cell>
          <cell r="C3816" t="str">
            <v>Materia prima</v>
          </cell>
          <cell r="D3816">
            <v>0</v>
          </cell>
          <cell r="E3816">
            <v>0</v>
          </cell>
          <cell r="F3816">
            <v>0</v>
          </cell>
          <cell r="G3816">
            <v>0</v>
          </cell>
          <cell r="H3816">
            <v>0</v>
          </cell>
          <cell r="I3816">
            <v>0</v>
          </cell>
        </row>
        <row r="3817">
          <cell r="B3817">
            <v>719002</v>
          </cell>
          <cell r="C3817" t="str">
            <v>Materiales</v>
          </cell>
          <cell r="D3817">
            <v>0</v>
          </cell>
          <cell r="E3817">
            <v>0</v>
          </cell>
          <cell r="F3817">
            <v>0</v>
          </cell>
          <cell r="G3817">
            <v>0</v>
          </cell>
          <cell r="H3817">
            <v>0</v>
          </cell>
          <cell r="I3817">
            <v>0</v>
          </cell>
        </row>
        <row r="3818">
          <cell r="B3818">
            <v>719003</v>
          </cell>
          <cell r="C3818" t="str">
            <v>Generales</v>
          </cell>
          <cell r="D3818">
            <v>0</v>
          </cell>
          <cell r="E3818">
            <v>0</v>
          </cell>
          <cell r="F3818">
            <v>0</v>
          </cell>
          <cell r="G3818">
            <v>0</v>
          </cell>
          <cell r="H3818">
            <v>0</v>
          </cell>
          <cell r="I3818">
            <v>0</v>
          </cell>
        </row>
        <row r="3819">
          <cell r="B3819">
            <v>719004</v>
          </cell>
          <cell r="C3819" t="str">
            <v>Sueldos y salarios</v>
          </cell>
          <cell r="D3819">
            <v>0</v>
          </cell>
          <cell r="E3819">
            <v>0</v>
          </cell>
          <cell r="F3819">
            <v>0</v>
          </cell>
          <cell r="G3819">
            <v>0</v>
          </cell>
          <cell r="H3819">
            <v>0</v>
          </cell>
          <cell r="I3819">
            <v>0</v>
          </cell>
        </row>
        <row r="3820">
          <cell r="B3820">
            <v>719005</v>
          </cell>
          <cell r="C3820" t="str">
            <v>Contribuciones imputadas</v>
          </cell>
          <cell r="D3820">
            <v>0</v>
          </cell>
          <cell r="E3820">
            <v>0</v>
          </cell>
          <cell r="F3820">
            <v>0</v>
          </cell>
          <cell r="G3820">
            <v>0</v>
          </cell>
          <cell r="H3820">
            <v>0</v>
          </cell>
          <cell r="I3820">
            <v>0</v>
          </cell>
        </row>
        <row r="3821">
          <cell r="B3821">
            <v>719006</v>
          </cell>
          <cell r="C3821" t="str">
            <v>Contribuciones efectivas</v>
          </cell>
          <cell r="D3821">
            <v>0</v>
          </cell>
          <cell r="E3821">
            <v>0</v>
          </cell>
          <cell r="F3821">
            <v>0</v>
          </cell>
          <cell r="G3821">
            <v>0</v>
          </cell>
          <cell r="H3821">
            <v>0</v>
          </cell>
          <cell r="I3821">
            <v>0</v>
          </cell>
        </row>
        <row r="3822">
          <cell r="B3822">
            <v>719007</v>
          </cell>
          <cell r="C3822" t="str">
            <v>Aportes sobre la nómina</v>
          </cell>
          <cell r="D3822">
            <v>0</v>
          </cell>
          <cell r="E3822">
            <v>0</v>
          </cell>
          <cell r="F3822">
            <v>0</v>
          </cell>
          <cell r="G3822">
            <v>0</v>
          </cell>
          <cell r="H3822">
            <v>0</v>
          </cell>
          <cell r="I3822">
            <v>0</v>
          </cell>
        </row>
        <row r="3823">
          <cell r="B3823">
            <v>719008</v>
          </cell>
          <cell r="C3823" t="str">
            <v>Depreciación y amortización</v>
          </cell>
          <cell r="D3823">
            <v>0</v>
          </cell>
          <cell r="E3823">
            <v>0</v>
          </cell>
          <cell r="F3823">
            <v>0</v>
          </cell>
          <cell r="G3823">
            <v>0</v>
          </cell>
          <cell r="H3823">
            <v>0</v>
          </cell>
          <cell r="I3823">
            <v>0</v>
          </cell>
        </row>
        <row r="3824">
          <cell r="B3824">
            <v>719009</v>
          </cell>
          <cell r="C3824" t="str">
            <v>Impuestos</v>
          </cell>
          <cell r="D3824">
            <v>0</v>
          </cell>
          <cell r="E3824">
            <v>0</v>
          </cell>
          <cell r="F3824">
            <v>0</v>
          </cell>
          <cell r="G3824">
            <v>0</v>
          </cell>
          <cell r="H3824">
            <v>0</v>
          </cell>
          <cell r="I3824">
            <v>0</v>
          </cell>
        </row>
        <row r="3825">
          <cell r="B3825">
            <v>719010</v>
          </cell>
          <cell r="C3825" t="str">
            <v>Prestaciones sociales</v>
          </cell>
          <cell r="D3825">
            <v>0</v>
          </cell>
          <cell r="E3825">
            <v>0</v>
          </cell>
          <cell r="F3825">
            <v>0</v>
          </cell>
          <cell r="G3825">
            <v>0</v>
          </cell>
          <cell r="H3825">
            <v>0</v>
          </cell>
          <cell r="I3825">
            <v>0</v>
          </cell>
        </row>
        <row r="3826">
          <cell r="B3826">
            <v>719011</v>
          </cell>
          <cell r="C3826" t="str">
            <v>Gastos de personal diversos</v>
          </cell>
          <cell r="D3826">
            <v>0</v>
          </cell>
          <cell r="E3826">
            <v>0</v>
          </cell>
          <cell r="F3826">
            <v>0</v>
          </cell>
          <cell r="G3826">
            <v>0</v>
          </cell>
          <cell r="H3826">
            <v>0</v>
          </cell>
          <cell r="I3826">
            <v>0</v>
          </cell>
        </row>
        <row r="3827">
          <cell r="B3827">
            <v>719095</v>
          </cell>
          <cell r="C3827" t="str">
            <v>Traslado de costos (Cr)</v>
          </cell>
          <cell r="D3827">
            <v>0</v>
          </cell>
          <cell r="E3827">
            <v>0</v>
          </cell>
          <cell r="F3827">
            <v>0</v>
          </cell>
          <cell r="G3827">
            <v>0</v>
          </cell>
          <cell r="H3827">
            <v>0</v>
          </cell>
          <cell r="I3827">
            <v>0</v>
          </cell>
        </row>
        <row r="3828">
          <cell r="B3828">
            <v>720000</v>
          </cell>
          <cell r="C3828" t="str">
            <v>SERVICIOS EDUCATIVOS</v>
          </cell>
          <cell r="D3828">
            <v>0</v>
          </cell>
          <cell r="E3828">
            <v>0</v>
          </cell>
          <cell r="F3828">
            <v>0</v>
          </cell>
          <cell r="G3828">
            <v>0</v>
          </cell>
          <cell r="H3828">
            <v>0</v>
          </cell>
          <cell r="I3828">
            <v>0</v>
          </cell>
        </row>
        <row r="3829">
          <cell r="B3829">
            <v>720100</v>
          </cell>
          <cell r="C3829" t="str">
            <v>EDUCACIÓN FORMAL - PREESCOLAR</v>
          </cell>
          <cell r="D3829">
            <v>0</v>
          </cell>
          <cell r="E3829">
            <v>0</v>
          </cell>
          <cell r="F3829">
            <v>0</v>
          </cell>
          <cell r="G3829">
            <v>0</v>
          </cell>
          <cell r="H3829">
            <v>0</v>
          </cell>
          <cell r="I3829">
            <v>0</v>
          </cell>
        </row>
        <row r="3830">
          <cell r="B3830">
            <v>720101</v>
          </cell>
          <cell r="C3830" t="str">
            <v>Materiales</v>
          </cell>
          <cell r="D3830">
            <v>0</v>
          </cell>
          <cell r="E3830">
            <v>0</v>
          </cell>
          <cell r="F3830">
            <v>0</v>
          </cell>
          <cell r="G3830">
            <v>0</v>
          </cell>
          <cell r="H3830">
            <v>0</v>
          </cell>
          <cell r="I3830">
            <v>0</v>
          </cell>
        </row>
        <row r="3831">
          <cell r="B3831">
            <v>720102</v>
          </cell>
          <cell r="C3831" t="str">
            <v>Generales</v>
          </cell>
          <cell r="D3831">
            <v>0</v>
          </cell>
          <cell r="E3831">
            <v>0</v>
          </cell>
          <cell r="F3831">
            <v>0</v>
          </cell>
          <cell r="G3831">
            <v>0</v>
          </cell>
          <cell r="H3831">
            <v>0</v>
          </cell>
          <cell r="I3831">
            <v>0</v>
          </cell>
        </row>
        <row r="3832">
          <cell r="B3832">
            <v>720103</v>
          </cell>
          <cell r="C3832" t="str">
            <v>Sueldos y salarios</v>
          </cell>
          <cell r="D3832">
            <v>0</v>
          </cell>
          <cell r="E3832">
            <v>0</v>
          </cell>
          <cell r="F3832">
            <v>0</v>
          </cell>
          <cell r="G3832">
            <v>0</v>
          </cell>
          <cell r="H3832">
            <v>0</v>
          </cell>
          <cell r="I3832">
            <v>0</v>
          </cell>
        </row>
        <row r="3833">
          <cell r="B3833">
            <v>720104</v>
          </cell>
          <cell r="C3833" t="str">
            <v>Contribuciones imputadas</v>
          </cell>
          <cell r="D3833">
            <v>0</v>
          </cell>
          <cell r="E3833">
            <v>0</v>
          </cell>
          <cell r="F3833">
            <v>0</v>
          </cell>
          <cell r="G3833">
            <v>0</v>
          </cell>
          <cell r="H3833">
            <v>0</v>
          </cell>
          <cell r="I3833">
            <v>0</v>
          </cell>
        </row>
        <row r="3834">
          <cell r="B3834">
            <v>720105</v>
          </cell>
          <cell r="C3834" t="str">
            <v>Contribuciones efectivas</v>
          </cell>
          <cell r="D3834">
            <v>0</v>
          </cell>
          <cell r="E3834">
            <v>0</v>
          </cell>
          <cell r="F3834">
            <v>0</v>
          </cell>
          <cell r="G3834">
            <v>0</v>
          </cell>
          <cell r="H3834">
            <v>0</v>
          </cell>
          <cell r="I3834">
            <v>0</v>
          </cell>
        </row>
        <row r="3835">
          <cell r="B3835">
            <v>720106</v>
          </cell>
          <cell r="C3835" t="str">
            <v>Aportes sobre la nómina</v>
          </cell>
          <cell r="D3835">
            <v>0</v>
          </cell>
          <cell r="E3835">
            <v>0</v>
          </cell>
          <cell r="F3835">
            <v>0</v>
          </cell>
          <cell r="G3835">
            <v>0</v>
          </cell>
          <cell r="H3835">
            <v>0</v>
          </cell>
          <cell r="I3835">
            <v>0</v>
          </cell>
        </row>
        <row r="3836">
          <cell r="B3836">
            <v>720107</v>
          </cell>
          <cell r="C3836" t="str">
            <v>Depreciación y amortización</v>
          </cell>
          <cell r="D3836">
            <v>0</v>
          </cell>
          <cell r="E3836">
            <v>0</v>
          </cell>
          <cell r="F3836">
            <v>0</v>
          </cell>
          <cell r="G3836">
            <v>0</v>
          </cell>
          <cell r="H3836">
            <v>0</v>
          </cell>
          <cell r="I3836">
            <v>0</v>
          </cell>
        </row>
        <row r="3837">
          <cell r="B3837">
            <v>720108</v>
          </cell>
          <cell r="C3837" t="str">
            <v>Impuestos</v>
          </cell>
          <cell r="D3837">
            <v>0</v>
          </cell>
          <cell r="E3837">
            <v>0</v>
          </cell>
          <cell r="F3837">
            <v>0</v>
          </cell>
          <cell r="G3837">
            <v>0</v>
          </cell>
          <cell r="H3837">
            <v>0</v>
          </cell>
          <cell r="I3837">
            <v>0</v>
          </cell>
        </row>
        <row r="3838">
          <cell r="B3838">
            <v>720109</v>
          </cell>
          <cell r="C3838" t="str">
            <v>Prestaciones sociales</v>
          </cell>
          <cell r="D3838">
            <v>0</v>
          </cell>
          <cell r="E3838">
            <v>0</v>
          </cell>
          <cell r="F3838">
            <v>0</v>
          </cell>
          <cell r="G3838">
            <v>0</v>
          </cell>
          <cell r="H3838">
            <v>0</v>
          </cell>
          <cell r="I3838">
            <v>0</v>
          </cell>
        </row>
        <row r="3839">
          <cell r="B3839">
            <v>720110</v>
          </cell>
          <cell r="C3839" t="str">
            <v>Gastos de personal diversos</v>
          </cell>
          <cell r="D3839">
            <v>0</v>
          </cell>
          <cell r="E3839">
            <v>0</v>
          </cell>
          <cell r="F3839">
            <v>0</v>
          </cell>
          <cell r="G3839">
            <v>0</v>
          </cell>
          <cell r="H3839">
            <v>0</v>
          </cell>
          <cell r="I3839">
            <v>0</v>
          </cell>
        </row>
        <row r="3840">
          <cell r="B3840">
            <v>720195</v>
          </cell>
          <cell r="C3840" t="str">
            <v>Traslado de costos (Cr)</v>
          </cell>
          <cell r="D3840">
            <v>0</v>
          </cell>
          <cell r="E3840">
            <v>0</v>
          </cell>
          <cell r="F3840">
            <v>0</v>
          </cell>
          <cell r="G3840">
            <v>0</v>
          </cell>
          <cell r="H3840">
            <v>0</v>
          </cell>
          <cell r="I3840">
            <v>0</v>
          </cell>
        </row>
        <row r="3841">
          <cell r="B3841">
            <v>720200</v>
          </cell>
          <cell r="C3841" t="str">
            <v>EDUCACIÓN FORMAL - BÁSICA PRIMARIA</v>
          </cell>
          <cell r="D3841">
            <v>0</v>
          </cell>
          <cell r="E3841">
            <v>0</v>
          </cell>
          <cell r="F3841">
            <v>0</v>
          </cell>
          <cell r="G3841">
            <v>0</v>
          </cell>
          <cell r="H3841">
            <v>0</v>
          </cell>
          <cell r="I3841">
            <v>0</v>
          </cell>
        </row>
        <row r="3842">
          <cell r="B3842">
            <v>720201</v>
          </cell>
          <cell r="C3842" t="str">
            <v>Materiales</v>
          </cell>
          <cell r="D3842">
            <v>0</v>
          </cell>
          <cell r="E3842">
            <v>0</v>
          </cell>
          <cell r="F3842">
            <v>0</v>
          </cell>
          <cell r="G3842">
            <v>0</v>
          </cell>
          <cell r="H3842">
            <v>0</v>
          </cell>
          <cell r="I3842">
            <v>0</v>
          </cell>
        </row>
        <row r="3843">
          <cell r="B3843">
            <v>720202</v>
          </cell>
          <cell r="C3843" t="str">
            <v>Generales</v>
          </cell>
          <cell r="D3843">
            <v>0</v>
          </cell>
          <cell r="E3843">
            <v>0</v>
          </cell>
          <cell r="F3843">
            <v>0</v>
          </cell>
          <cell r="G3843">
            <v>0</v>
          </cell>
          <cell r="H3843">
            <v>0</v>
          </cell>
          <cell r="I3843">
            <v>0</v>
          </cell>
        </row>
        <row r="3844">
          <cell r="B3844">
            <v>720203</v>
          </cell>
          <cell r="C3844" t="str">
            <v>Sueldos y salarios</v>
          </cell>
          <cell r="D3844">
            <v>0</v>
          </cell>
          <cell r="E3844">
            <v>0</v>
          </cell>
          <cell r="F3844">
            <v>0</v>
          </cell>
          <cell r="G3844">
            <v>0</v>
          </cell>
          <cell r="H3844">
            <v>0</v>
          </cell>
          <cell r="I3844">
            <v>0</v>
          </cell>
        </row>
        <row r="3845">
          <cell r="B3845">
            <v>720204</v>
          </cell>
          <cell r="C3845" t="str">
            <v>Contribuciones imputadas</v>
          </cell>
          <cell r="D3845">
            <v>0</v>
          </cell>
          <cell r="E3845">
            <v>0</v>
          </cell>
          <cell r="F3845">
            <v>0</v>
          </cell>
          <cell r="G3845">
            <v>0</v>
          </cell>
          <cell r="H3845">
            <v>0</v>
          </cell>
          <cell r="I3845">
            <v>0</v>
          </cell>
        </row>
        <row r="3846">
          <cell r="B3846">
            <v>720205</v>
          </cell>
          <cell r="C3846" t="str">
            <v>Contribuciones efectivas</v>
          </cell>
          <cell r="D3846">
            <v>0</v>
          </cell>
          <cell r="E3846">
            <v>0</v>
          </cell>
          <cell r="F3846">
            <v>0</v>
          </cell>
          <cell r="G3846">
            <v>0</v>
          </cell>
          <cell r="H3846">
            <v>0</v>
          </cell>
          <cell r="I3846">
            <v>0</v>
          </cell>
        </row>
        <row r="3847">
          <cell r="B3847">
            <v>720206</v>
          </cell>
          <cell r="C3847" t="str">
            <v>Aportes sobre la nómina</v>
          </cell>
          <cell r="D3847">
            <v>0</v>
          </cell>
          <cell r="E3847">
            <v>0</v>
          </cell>
          <cell r="F3847">
            <v>0</v>
          </cell>
          <cell r="G3847">
            <v>0</v>
          </cell>
          <cell r="H3847">
            <v>0</v>
          </cell>
          <cell r="I3847">
            <v>0</v>
          </cell>
        </row>
        <row r="3848">
          <cell r="B3848">
            <v>720207</v>
          </cell>
          <cell r="C3848" t="str">
            <v>Depreciación y amortización</v>
          </cell>
          <cell r="D3848">
            <v>0</v>
          </cell>
          <cell r="E3848">
            <v>0</v>
          </cell>
          <cell r="F3848">
            <v>0</v>
          </cell>
          <cell r="G3848">
            <v>0</v>
          </cell>
          <cell r="H3848">
            <v>0</v>
          </cell>
          <cell r="I3848">
            <v>0</v>
          </cell>
        </row>
        <row r="3849">
          <cell r="B3849">
            <v>720208</v>
          </cell>
          <cell r="C3849" t="str">
            <v>Impuestos</v>
          </cell>
          <cell r="D3849">
            <v>0</v>
          </cell>
          <cell r="E3849">
            <v>0</v>
          </cell>
          <cell r="F3849">
            <v>0</v>
          </cell>
          <cell r="G3849">
            <v>0</v>
          </cell>
          <cell r="H3849">
            <v>0</v>
          </cell>
          <cell r="I3849">
            <v>0</v>
          </cell>
        </row>
        <row r="3850">
          <cell r="B3850">
            <v>720209</v>
          </cell>
          <cell r="C3850" t="str">
            <v>Prestaciones sociales</v>
          </cell>
          <cell r="D3850">
            <v>0</v>
          </cell>
          <cell r="E3850">
            <v>0</v>
          </cell>
          <cell r="F3850">
            <v>0</v>
          </cell>
          <cell r="G3850">
            <v>0</v>
          </cell>
          <cell r="H3850">
            <v>0</v>
          </cell>
          <cell r="I3850">
            <v>0</v>
          </cell>
        </row>
        <row r="3851">
          <cell r="B3851">
            <v>720210</v>
          </cell>
          <cell r="C3851" t="str">
            <v>Gastos de personal diversos</v>
          </cell>
          <cell r="D3851">
            <v>0</v>
          </cell>
          <cell r="E3851">
            <v>0</v>
          </cell>
          <cell r="F3851">
            <v>0</v>
          </cell>
          <cell r="G3851">
            <v>0</v>
          </cell>
          <cell r="H3851">
            <v>0</v>
          </cell>
          <cell r="I3851">
            <v>0</v>
          </cell>
        </row>
        <row r="3852">
          <cell r="B3852">
            <v>720295</v>
          </cell>
          <cell r="C3852" t="str">
            <v>Traslado de costos (Cr)</v>
          </cell>
          <cell r="D3852">
            <v>0</v>
          </cell>
          <cell r="E3852">
            <v>0</v>
          </cell>
          <cell r="F3852">
            <v>0</v>
          </cell>
          <cell r="G3852">
            <v>0</v>
          </cell>
          <cell r="H3852">
            <v>0</v>
          </cell>
          <cell r="I3852">
            <v>0</v>
          </cell>
        </row>
        <row r="3853">
          <cell r="B3853">
            <v>720300</v>
          </cell>
          <cell r="C3853" t="str">
            <v>EDUCACIÓN FORMAL - BÁSICA SECUNDARIA</v>
          </cell>
          <cell r="D3853">
            <v>0</v>
          </cell>
          <cell r="E3853">
            <v>0</v>
          </cell>
          <cell r="F3853">
            <v>0</v>
          </cell>
          <cell r="G3853">
            <v>0</v>
          </cell>
          <cell r="H3853">
            <v>0</v>
          </cell>
          <cell r="I3853">
            <v>0</v>
          </cell>
        </row>
        <row r="3854">
          <cell r="B3854">
            <v>720301</v>
          </cell>
          <cell r="C3854" t="str">
            <v>Materiales</v>
          </cell>
          <cell r="D3854">
            <v>0</v>
          </cell>
          <cell r="E3854">
            <v>0</v>
          </cell>
          <cell r="F3854">
            <v>0</v>
          </cell>
          <cell r="G3854">
            <v>0</v>
          </cell>
          <cell r="H3854">
            <v>0</v>
          </cell>
          <cell r="I3854">
            <v>0</v>
          </cell>
        </row>
        <row r="3855">
          <cell r="B3855">
            <v>720302</v>
          </cell>
          <cell r="C3855" t="str">
            <v>Generales</v>
          </cell>
          <cell r="D3855">
            <v>0</v>
          </cell>
          <cell r="E3855">
            <v>0</v>
          </cell>
          <cell r="F3855">
            <v>0</v>
          </cell>
          <cell r="G3855">
            <v>0</v>
          </cell>
          <cell r="H3855">
            <v>0</v>
          </cell>
          <cell r="I3855">
            <v>0</v>
          </cell>
        </row>
        <row r="3856">
          <cell r="B3856">
            <v>720303</v>
          </cell>
          <cell r="C3856" t="str">
            <v>Sueldos y salarios</v>
          </cell>
          <cell r="D3856">
            <v>0</v>
          </cell>
          <cell r="E3856">
            <v>0</v>
          </cell>
          <cell r="F3856">
            <v>0</v>
          </cell>
          <cell r="G3856">
            <v>0</v>
          </cell>
          <cell r="H3856">
            <v>0</v>
          </cell>
          <cell r="I3856">
            <v>0</v>
          </cell>
        </row>
        <row r="3857">
          <cell r="B3857">
            <v>720304</v>
          </cell>
          <cell r="C3857" t="str">
            <v>Contribuciones imputadas</v>
          </cell>
          <cell r="D3857">
            <v>0</v>
          </cell>
          <cell r="E3857">
            <v>0</v>
          </cell>
          <cell r="F3857">
            <v>0</v>
          </cell>
          <cell r="G3857">
            <v>0</v>
          </cell>
          <cell r="H3857">
            <v>0</v>
          </cell>
          <cell r="I3857">
            <v>0</v>
          </cell>
        </row>
        <row r="3858">
          <cell r="B3858">
            <v>720305</v>
          </cell>
          <cell r="C3858" t="str">
            <v>Contribuciones efectivas</v>
          </cell>
          <cell r="D3858">
            <v>0</v>
          </cell>
          <cell r="E3858">
            <v>0</v>
          </cell>
          <cell r="F3858">
            <v>0</v>
          </cell>
          <cell r="G3858">
            <v>0</v>
          </cell>
          <cell r="H3858">
            <v>0</v>
          </cell>
          <cell r="I3858">
            <v>0</v>
          </cell>
        </row>
        <row r="3859">
          <cell r="B3859">
            <v>720306</v>
          </cell>
          <cell r="C3859" t="str">
            <v>Aportes sobre la nómina</v>
          </cell>
          <cell r="D3859">
            <v>0</v>
          </cell>
          <cell r="E3859">
            <v>0</v>
          </cell>
          <cell r="F3859">
            <v>0</v>
          </cell>
          <cell r="G3859">
            <v>0</v>
          </cell>
          <cell r="H3859">
            <v>0</v>
          </cell>
          <cell r="I3859">
            <v>0</v>
          </cell>
        </row>
        <row r="3860">
          <cell r="B3860">
            <v>720307</v>
          </cell>
          <cell r="C3860" t="str">
            <v>Depreciación y amortización</v>
          </cell>
          <cell r="D3860">
            <v>0</v>
          </cell>
          <cell r="E3860">
            <v>0</v>
          </cell>
          <cell r="F3860">
            <v>0</v>
          </cell>
          <cell r="G3860">
            <v>0</v>
          </cell>
          <cell r="H3860">
            <v>0</v>
          </cell>
          <cell r="I3860">
            <v>0</v>
          </cell>
        </row>
        <row r="3861">
          <cell r="B3861">
            <v>720308</v>
          </cell>
          <cell r="C3861" t="str">
            <v>Impuestos</v>
          </cell>
          <cell r="D3861">
            <v>0</v>
          </cell>
          <cell r="E3861">
            <v>0</v>
          </cell>
          <cell r="F3861">
            <v>0</v>
          </cell>
          <cell r="G3861">
            <v>0</v>
          </cell>
          <cell r="H3861">
            <v>0</v>
          </cell>
          <cell r="I3861">
            <v>0</v>
          </cell>
        </row>
        <row r="3862">
          <cell r="B3862">
            <v>720309</v>
          </cell>
          <cell r="C3862" t="str">
            <v>Prestaciones sociales</v>
          </cell>
          <cell r="D3862">
            <v>0</v>
          </cell>
          <cell r="E3862">
            <v>0</v>
          </cell>
          <cell r="F3862">
            <v>0</v>
          </cell>
          <cell r="G3862">
            <v>0</v>
          </cell>
          <cell r="H3862">
            <v>0</v>
          </cell>
          <cell r="I3862">
            <v>0</v>
          </cell>
        </row>
        <row r="3863">
          <cell r="B3863">
            <v>720310</v>
          </cell>
          <cell r="C3863" t="str">
            <v>Gastos de personal diversos</v>
          </cell>
          <cell r="D3863">
            <v>0</v>
          </cell>
          <cell r="E3863">
            <v>0</v>
          </cell>
          <cell r="F3863">
            <v>0</v>
          </cell>
          <cell r="G3863">
            <v>0</v>
          </cell>
          <cell r="H3863">
            <v>0</v>
          </cell>
          <cell r="I3863">
            <v>0</v>
          </cell>
        </row>
        <row r="3864">
          <cell r="B3864">
            <v>720395</v>
          </cell>
          <cell r="C3864" t="str">
            <v>Traslado de costos (Cr)</v>
          </cell>
          <cell r="D3864">
            <v>0</v>
          </cell>
          <cell r="E3864">
            <v>0</v>
          </cell>
          <cell r="F3864">
            <v>0</v>
          </cell>
          <cell r="G3864">
            <v>0</v>
          </cell>
          <cell r="H3864">
            <v>0</v>
          </cell>
          <cell r="I3864">
            <v>0</v>
          </cell>
        </row>
        <row r="3865">
          <cell r="B3865">
            <v>720400</v>
          </cell>
          <cell r="C3865" t="str">
            <v>EDUCACIÓN FORMAL - MEDIA ACADÉMICA</v>
          </cell>
          <cell r="D3865">
            <v>0</v>
          </cell>
          <cell r="E3865">
            <v>0</v>
          </cell>
          <cell r="F3865">
            <v>0</v>
          </cell>
          <cell r="G3865">
            <v>0</v>
          </cell>
          <cell r="H3865">
            <v>0</v>
          </cell>
          <cell r="I3865">
            <v>0</v>
          </cell>
        </row>
        <row r="3866">
          <cell r="B3866">
            <v>720401</v>
          </cell>
          <cell r="C3866" t="str">
            <v>Materiales</v>
          </cell>
          <cell r="D3866">
            <v>0</v>
          </cell>
          <cell r="E3866">
            <v>0</v>
          </cell>
          <cell r="F3866">
            <v>0</v>
          </cell>
          <cell r="G3866">
            <v>0</v>
          </cell>
          <cell r="H3866">
            <v>0</v>
          </cell>
          <cell r="I3866">
            <v>0</v>
          </cell>
        </row>
        <row r="3867">
          <cell r="B3867">
            <v>720402</v>
          </cell>
          <cell r="C3867" t="str">
            <v>Generales</v>
          </cell>
          <cell r="D3867">
            <v>0</v>
          </cell>
          <cell r="E3867">
            <v>0</v>
          </cell>
          <cell r="F3867">
            <v>0</v>
          </cell>
          <cell r="G3867">
            <v>0</v>
          </cell>
          <cell r="H3867">
            <v>0</v>
          </cell>
          <cell r="I3867">
            <v>0</v>
          </cell>
        </row>
        <row r="3868">
          <cell r="B3868">
            <v>720403</v>
          </cell>
          <cell r="C3868" t="str">
            <v>Sueldos y salarios</v>
          </cell>
          <cell r="D3868">
            <v>0</v>
          </cell>
          <cell r="E3868">
            <v>0</v>
          </cell>
          <cell r="F3868">
            <v>0</v>
          </cell>
          <cell r="G3868">
            <v>0</v>
          </cell>
          <cell r="H3868">
            <v>0</v>
          </cell>
          <cell r="I3868">
            <v>0</v>
          </cell>
        </row>
        <row r="3869">
          <cell r="B3869">
            <v>720404</v>
          </cell>
          <cell r="C3869" t="str">
            <v>Contribuciones imputadas</v>
          </cell>
          <cell r="D3869">
            <v>0</v>
          </cell>
          <cell r="E3869">
            <v>0</v>
          </cell>
          <cell r="F3869">
            <v>0</v>
          </cell>
          <cell r="G3869">
            <v>0</v>
          </cell>
          <cell r="H3869">
            <v>0</v>
          </cell>
          <cell r="I3869">
            <v>0</v>
          </cell>
        </row>
        <row r="3870">
          <cell r="B3870">
            <v>720405</v>
          </cell>
          <cell r="C3870" t="str">
            <v>Contribuciones efectivas</v>
          </cell>
          <cell r="D3870">
            <v>0</v>
          </cell>
          <cell r="E3870">
            <v>0</v>
          </cell>
          <cell r="F3870">
            <v>0</v>
          </cell>
          <cell r="G3870">
            <v>0</v>
          </cell>
          <cell r="H3870">
            <v>0</v>
          </cell>
          <cell r="I3870">
            <v>0</v>
          </cell>
        </row>
        <row r="3871">
          <cell r="B3871">
            <v>720406</v>
          </cell>
          <cell r="C3871" t="str">
            <v>Aportes sobre la nómina</v>
          </cell>
          <cell r="D3871">
            <v>0</v>
          </cell>
          <cell r="E3871">
            <v>0</v>
          </cell>
          <cell r="F3871">
            <v>0</v>
          </cell>
          <cell r="G3871">
            <v>0</v>
          </cell>
          <cell r="H3871">
            <v>0</v>
          </cell>
          <cell r="I3871">
            <v>0</v>
          </cell>
        </row>
        <row r="3872">
          <cell r="B3872">
            <v>720407</v>
          </cell>
          <cell r="C3872" t="str">
            <v>Depreciación y amortización</v>
          </cell>
          <cell r="D3872">
            <v>0</v>
          </cell>
          <cell r="E3872">
            <v>0</v>
          </cell>
          <cell r="F3872">
            <v>0</v>
          </cell>
          <cell r="G3872">
            <v>0</v>
          </cell>
          <cell r="H3872">
            <v>0</v>
          </cell>
          <cell r="I3872">
            <v>0</v>
          </cell>
        </row>
        <row r="3873">
          <cell r="B3873">
            <v>720408</v>
          </cell>
          <cell r="C3873" t="str">
            <v>Impuestos</v>
          </cell>
          <cell r="D3873">
            <v>0</v>
          </cell>
          <cell r="E3873">
            <v>0</v>
          </cell>
          <cell r="F3873">
            <v>0</v>
          </cell>
          <cell r="G3873">
            <v>0</v>
          </cell>
          <cell r="H3873">
            <v>0</v>
          </cell>
          <cell r="I3873">
            <v>0</v>
          </cell>
        </row>
        <row r="3874">
          <cell r="B3874">
            <v>720409</v>
          </cell>
          <cell r="C3874" t="str">
            <v>Prestaciones sociales</v>
          </cell>
          <cell r="D3874">
            <v>0</v>
          </cell>
          <cell r="E3874">
            <v>0</v>
          </cell>
          <cell r="F3874">
            <v>0</v>
          </cell>
          <cell r="G3874">
            <v>0</v>
          </cell>
          <cell r="H3874">
            <v>0</v>
          </cell>
          <cell r="I3874">
            <v>0</v>
          </cell>
        </row>
        <row r="3875">
          <cell r="B3875">
            <v>720410</v>
          </cell>
          <cell r="C3875" t="str">
            <v>Gastos de personal diversos</v>
          </cell>
          <cell r="D3875">
            <v>0</v>
          </cell>
          <cell r="E3875">
            <v>0</v>
          </cell>
          <cell r="F3875">
            <v>0</v>
          </cell>
          <cell r="G3875">
            <v>0</v>
          </cell>
          <cell r="H3875">
            <v>0</v>
          </cell>
          <cell r="I3875">
            <v>0</v>
          </cell>
        </row>
        <row r="3876">
          <cell r="B3876">
            <v>720495</v>
          </cell>
          <cell r="C3876" t="str">
            <v>Traslado de costos (Cr)</v>
          </cell>
          <cell r="D3876">
            <v>0</v>
          </cell>
          <cell r="E3876">
            <v>0</v>
          </cell>
          <cell r="F3876">
            <v>0</v>
          </cell>
          <cell r="G3876">
            <v>0</v>
          </cell>
          <cell r="H3876">
            <v>0</v>
          </cell>
          <cell r="I3876">
            <v>0</v>
          </cell>
        </row>
        <row r="3877">
          <cell r="B3877">
            <v>720500</v>
          </cell>
          <cell r="C3877" t="str">
            <v>EDUCACIÓN FORMAL - MEDIA TÉCNICA</v>
          </cell>
          <cell r="D3877">
            <v>0</v>
          </cell>
          <cell r="E3877">
            <v>0</v>
          </cell>
          <cell r="F3877">
            <v>0</v>
          </cell>
          <cell r="G3877">
            <v>0</v>
          </cell>
          <cell r="H3877">
            <v>0</v>
          </cell>
          <cell r="I3877">
            <v>0</v>
          </cell>
        </row>
        <row r="3878">
          <cell r="B3878">
            <v>720501</v>
          </cell>
          <cell r="C3878" t="str">
            <v>Materiales</v>
          </cell>
          <cell r="D3878">
            <v>0</v>
          </cell>
          <cell r="E3878">
            <v>0</v>
          </cell>
          <cell r="F3878">
            <v>0</v>
          </cell>
          <cell r="G3878">
            <v>0</v>
          </cell>
          <cell r="H3878">
            <v>0</v>
          </cell>
          <cell r="I3878">
            <v>0</v>
          </cell>
        </row>
        <row r="3879">
          <cell r="B3879">
            <v>720502</v>
          </cell>
          <cell r="C3879" t="str">
            <v>Generales</v>
          </cell>
          <cell r="D3879">
            <v>0</v>
          </cell>
          <cell r="E3879">
            <v>0</v>
          </cell>
          <cell r="F3879">
            <v>0</v>
          </cell>
          <cell r="G3879">
            <v>0</v>
          </cell>
          <cell r="H3879">
            <v>0</v>
          </cell>
          <cell r="I3879">
            <v>0</v>
          </cell>
        </row>
        <row r="3880">
          <cell r="B3880">
            <v>720503</v>
          </cell>
          <cell r="C3880" t="str">
            <v>Sueldos y salarios</v>
          </cell>
          <cell r="D3880">
            <v>0</v>
          </cell>
          <cell r="E3880">
            <v>0</v>
          </cell>
          <cell r="F3880">
            <v>0</v>
          </cell>
          <cell r="G3880">
            <v>0</v>
          </cell>
          <cell r="H3880">
            <v>0</v>
          </cell>
          <cell r="I3880">
            <v>0</v>
          </cell>
        </row>
        <row r="3881">
          <cell r="B3881">
            <v>720504</v>
          </cell>
          <cell r="C3881" t="str">
            <v>Contribuciones imputadas</v>
          </cell>
          <cell r="D3881">
            <v>0</v>
          </cell>
          <cell r="E3881">
            <v>0</v>
          </cell>
          <cell r="F3881">
            <v>0</v>
          </cell>
          <cell r="G3881">
            <v>0</v>
          </cell>
          <cell r="H3881">
            <v>0</v>
          </cell>
          <cell r="I3881">
            <v>0</v>
          </cell>
        </row>
        <row r="3882">
          <cell r="B3882">
            <v>720505</v>
          </cell>
          <cell r="C3882" t="str">
            <v>Contribuciones efectivas</v>
          </cell>
          <cell r="D3882">
            <v>0</v>
          </cell>
          <cell r="E3882">
            <v>0</v>
          </cell>
          <cell r="F3882">
            <v>0</v>
          </cell>
          <cell r="G3882">
            <v>0</v>
          </cell>
          <cell r="H3882">
            <v>0</v>
          </cell>
          <cell r="I3882">
            <v>0</v>
          </cell>
        </row>
        <row r="3883">
          <cell r="B3883">
            <v>720506</v>
          </cell>
          <cell r="C3883" t="str">
            <v>Aportes sobre la nómina</v>
          </cell>
          <cell r="D3883">
            <v>0</v>
          </cell>
          <cell r="E3883">
            <v>0</v>
          </cell>
          <cell r="F3883">
            <v>0</v>
          </cell>
          <cell r="G3883">
            <v>0</v>
          </cell>
          <cell r="H3883">
            <v>0</v>
          </cell>
          <cell r="I3883">
            <v>0</v>
          </cell>
        </row>
        <row r="3884">
          <cell r="B3884">
            <v>720507</v>
          </cell>
          <cell r="C3884" t="str">
            <v>Depreciación y amortización</v>
          </cell>
          <cell r="D3884">
            <v>0</v>
          </cell>
          <cell r="E3884">
            <v>0</v>
          </cell>
          <cell r="F3884">
            <v>0</v>
          </cell>
          <cell r="G3884">
            <v>0</v>
          </cell>
          <cell r="H3884">
            <v>0</v>
          </cell>
          <cell r="I3884">
            <v>0</v>
          </cell>
        </row>
        <row r="3885">
          <cell r="B3885">
            <v>720508</v>
          </cell>
          <cell r="C3885" t="str">
            <v>Impuestos</v>
          </cell>
          <cell r="D3885">
            <v>0</v>
          </cell>
          <cell r="E3885">
            <v>0</v>
          </cell>
          <cell r="F3885">
            <v>0</v>
          </cell>
          <cell r="G3885">
            <v>0</v>
          </cell>
          <cell r="H3885">
            <v>0</v>
          </cell>
          <cell r="I3885">
            <v>0</v>
          </cell>
        </row>
        <row r="3886">
          <cell r="B3886">
            <v>720509</v>
          </cell>
          <cell r="C3886" t="str">
            <v>Prestaciones sociales</v>
          </cell>
          <cell r="D3886">
            <v>0</v>
          </cell>
          <cell r="E3886">
            <v>0</v>
          </cell>
          <cell r="F3886">
            <v>0</v>
          </cell>
          <cell r="G3886">
            <v>0</v>
          </cell>
          <cell r="H3886">
            <v>0</v>
          </cell>
          <cell r="I3886">
            <v>0</v>
          </cell>
        </row>
        <row r="3887">
          <cell r="B3887">
            <v>720510</v>
          </cell>
          <cell r="C3887" t="str">
            <v>Gastos de personal diversos</v>
          </cell>
          <cell r="D3887">
            <v>0</v>
          </cell>
          <cell r="E3887">
            <v>0</v>
          </cell>
          <cell r="F3887">
            <v>0</v>
          </cell>
          <cell r="G3887">
            <v>0</v>
          </cell>
          <cell r="H3887">
            <v>0</v>
          </cell>
          <cell r="I3887">
            <v>0</v>
          </cell>
        </row>
        <row r="3888">
          <cell r="B3888">
            <v>720595</v>
          </cell>
          <cell r="C3888" t="str">
            <v>Traslado de costos (Cr)</v>
          </cell>
          <cell r="D3888">
            <v>0</v>
          </cell>
          <cell r="E3888">
            <v>0</v>
          </cell>
          <cell r="F3888">
            <v>0</v>
          </cell>
          <cell r="G3888">
            <v>0</v>
          </cell>
          <cell r="H3888">
            <v>0</v>
          </cell>
          <cell r="I3888">
            <v>0</v>
          </cell>
        </row>
        <row r="3889">
          <cell r="B3889">
            <v>720600</v>
          </cell>
          <cell r="C3889" t="str">
            <v>EDUCACIÓN FORMAL - SUPERIOR - FORMACIÓN TÉCNICA PROFESIONAL</v>
          </cell>
          <cell r="D3889">
            <v>0</v>
          </cell>
          <cell r="E3889">
            <v>0</v>
          </cell>
          <cell r="F3889">
            <v>0</v>
          </cell>
          <cell r="G3889">
            <v>0</v>
          </cell>
          <cell r="H3889">
            <v>0</v>
          </cell>
          <cell r="I3889">
            <v>0</v>
          </cell>
        </row>
        <row r="3890">
          <cell r="B3890">
            <v>720601</v>
          </cell>
          <cell r="C3890" t="str">
            <v>Materiales</v>
          </cell>
          <cell r="D3890">
            <v>0</v>
          </cell>
          <cell r="E3890">
            <v>0</v>
          </cell>
          <cell r="F3890">
            <v>0</v>
          </cell>
          <cell r="G3890">
            <v>0</v>
          </cell>
          <cell r="H3890">
            <v>0</v>
          </cell>
          <cell r="I3890">
            <v>0</v>
          </cell>
        </row>
        <row r="3891">
          <cell r="B3891">
            <v>720602</v>
          </cell>
          <cell r="C3891" t="str">
            <v>Generales</v>
          </cell>
          <cell r="D3891">
            <v>0</v>
          </cell>
          <cell r="E3891">
            <v>0</v>
          </cell>
          <cell r="F3891">
            <v>0</v>
          </cell>
          <cell r="G3891">
            <v>0</v>
          </cell>
          <cell r="H3891">
            <v>0</v>
          </cell>
          <cell r="I3891">
            <v>0</v>
          </cell>
        </row>
        <row r="3892">
          <cell r="B3892">
            <v>720603</v>
          </cell>
          <cell r="C3892" t="str">
            <v>Sueldos y salarios</v>
          </cell>
          <cell r="D3892">
            <v>0</v>
          </cell>
          <cell r="E3892">
            <v>0</v>
          </cell>
          <cell r="F3892">
            <v>0</v>
          </cell>
          <cell r="G3892">
            <v>0</v>
          </cell>
          <cell r="H3892">
            <v>0</v>
          </cell>
          <cell r="I3892">
            <v>0</v>
          </cell>
        </row>
        <row r="3893">
          <cell r="B3893">
            <v>720604</v>
          </cell>
          <cell r="C3893" t="str">
            <v>Contribuciones imputadas</v>
          </cell>
          <cell r="D3893">
            <v>0</v>
          </cell>
          <cell r="E3893">
            <v>0</v>
          </cell>
          <cell r="F3893">
            <v>0</v>
          </cell>
          <cell r="G3893">
            <v>0</v>
          </cell>
          <cell r="H3893">
            <v>0</v>
          </cell>
          <cell r="I3893">
            <v>0</v>
          </cell>
        </row>
        <row r="3894">
          <cell r="B3894">
            <v>720605</v>
          </cell>
          <cell r="C3894" t="str">
            <v>Contribuciones efectivas</v>
          </cell>
          <cell r="D3894">
            <v>0</v>
          </cell>
          <cell r="E3894">
            <v>0</v>
          </cell>
          <cell r="F3894">
            <v>0</v>
          </cell>
          <cell r="G3894">
            <v>0</v>
          </cell>
          <cell r="H3894">
            <v>0</v>
          </cell>
          <cell r="I3894">
            <v>0</v>
          </cell>
        </row>
        <row r="3895">
          <cell r="B3895">
            <v>720606</v>
          </cell>
          <cell r="C3895" t="str">
            <v>Aportes sobre la nómina</v>
          </cell>
          <cell r="D3895">
            <v>0</v>
          </cell>
          <cell r="E3895">
            <v>0</v>
          </cell>
          <cell r="F3895">
            <v>0</v>
          </cell>
          <cell r="G3895">
            <v>0</v>
          </cell>
          <cell r="H3895">
            <v>0</v>
          </cell>
          <cell r="I3895">
            <v>0</v>
          </cell>
        </row>
        <row r="3896">
          <cell r="B3896">
            <v>720607</v>
          </cell>
          <cell r="C3896" t="str">
            <v>Depreciación y amortización</v>
          </cell>
          <cell r="D3896">
            <v>0</v>
          </cell>
          <cell r="E3896">
            <v>0</v>
          </cell>
          <cell r="F3896">
            <v>0</v>
          </cell>
          <cell r="G3896">
            <v>0</v>
          </cell>
          <cell r="H3896">
            <v>0</v>
          </cell>
          <cell r="I3896">
            <v>0</v>
          </cell>
        </row>
        <row r="3897">
          <cell r="B3897">
            <v>720608</v>
          </cell>
          <cell r="C3897" t="str">
            <v>Impuestos</v>
          </cell>
          <cell r="D3897">
            <v>0</v>
          </cell>
          <cell r="E3897">
            <v>0</v>
          </cell>
          <cell r="F3897">
            <v>0</v>
          </cell>
          <cell r="G3897">
            <v>0</v>
          </cell>
          <cell r="H3897">
            <v>0</v>
          </cell>
          <cell r="I3897">
            <v>0</v>
          </cell>
        </row>
        <row r="3898">
          <cell r="B3898">
            <v>720609</v>
          </cell>
          <cell r="C3898" t="str">
            <v>Prestaciones sociales</v>
          </cell>
          <cell r="D3898">
            <v>0</v>
          </cell>
          <cell r="E3898">
            <v>0</v>
          </cell>
          <cell r="F3898">
            <v>0</v>
          </cell>
          <cell r="G3898">
            <v>0</v>
          </cell>
          <cell r="H3898">
            <v>0</v>
          </cell>
          <cell r="I3898">
            <v>0</v>
          </cell>
        </row>
        <row r="3899">
          <cell r="B3899">
            <v>720610</v>
          </cell>
          <cell r="C3899" t="str">
            <v>Gastos de personal diversos</v>
          </cell>
          <cell r="D3899">
            <v>0</v>
          </cell>
          <cell r="E3899">
            <v>0</v>
          </cell>
          <cell r="F3899">
            <v>0</v>
          </cell>
          <cell r="G3899">
            <v>0</v>
          </cell>
          <cell r="H3899">
            <v>0</v>
          </cell>
          <cell r="I3899">
            <v>0</v>
          </cell>
        </row>
        <row r="3900">
          <cell r="B3900">
            <v>720695</v>
          </cell>
          <cell r="C3900" t="str">
            <v>Traslado de costos (Cr)</v>
          </cell>
          <cell r="D3900">
            <v>0</v>
          </cell>
          <cell r="E3900">
            <v>0</v>
          </cell>
          <cell r="F3900">
            <v>0</v>
          </cell>
          <cell r="G3900">
            <v>0</v>
          </cell>
          <cell r="H3900">
            <v>0</v>
          </cell>
          <cell r="I3900">
            <v>0</v>
          </cell>
        </row>
        <row r="3901">
          <cell r="B3901">
            <v>720700</v>
          </cell>
          <cell r="C3901" t="str">
            <v>EDUCACIÓN FORMAL - SUPERIOR - FORMACIÓN TECNOLÓGICA</v>
          </cell>
          <cell r="D3901">
            <v>0</v>
          </cell>
          <cell r="E3901">
            <v>0</v>
          </cell>
          <cell r="F3901">
            <v>0</v>
          </cell>
          <cell r="G3901">
            <v>0</v>
          </cell>
          <cell r="H3901">
            <v>0</v>
          </cell>
          <cell r="I3901">
            <v>0</v>
          </cell>
        </row>
        <row r="3902">
          <cell r="B3902">
            <v>720701</v>
          </cell>
          <cell r="C3902" t="str">
            <v>Materiales</v>
          </cell>
          <cell r="D3902">
            <v>0</v>
          </cell>
          <cell r="E3902">
            <v>0</v>
          </cell>
          <cell r="F3902">
            <v>0</v>
          </cell>
          <cell r="G3902">
            <v>0</v>
          </cell>
          <cell r="H3902">
            <v>0</v>
          </cell>
          <cell r="I3902">
            <v>0</v>
          </cell>
        </row>
        <row r="3903">
          <cell r="B3903">
            <v>720702</v>
          </cell>
          <cell r="C3903" t="str">
            <v>Generales</v>
          </cell>
          <cell r="D3903">
            <v>0</v>
          </cell>
          <cell r="E3903">
            <v>0</v>
          </cell>
          <cell r="F3903">
            <v>0</v>
          </cell>
          <cell r="G3903">
            <v>0</v>
          </cell>
          <cell r="H3903">
            <v>0</v>
          </cell>
          <cell r="I3903">
            <v>0</v>
          </cell>
        </row>
        <row r="3904">
          <cell r="B3904">
            <v>720703</v>
          </cell>
          <cell r="C3904" t="str">
            <v>Sueldos y salarios</v>
          </cell>
          <cell r="D3904">
            <v>0</v>
          </cell>
          <cell r="E3904">
            <v>0</v>
          </cell>
          <cell r="F3904">
            <v>0</v>
          </cell>
          <cell r="G3904">
            <v>0</v>
          </cell>
          <cell r="H3904">
            <v>0</v>
          </cell>
          <cell r="I3904">
            <v>0</v>
          </cell>
        </row>
        <row r="3905">
          <cell r="B3905">
            <v>720704</v>
          </cell>
          <cell r="C3905" t="str">
            <v>Contribuciones imputadas</v>
          </cell>
          <cell r="D3905">
            <v>0</v>
          </cell>
          <cell r="E3905">
            <v>0</v>
          </cell>
          <cell r="F3905">
            <v>0</v>
          </cell>
          <cell r="G3905">
            <v>0</v>
          </cell>
          <cell r="H3905">
            <v>0</v>
          </cell>
          <cell r="I3905">
            <v>0</v>
          </cell>
        </row>
        <row r="3906">
          <cell r="B3906">
            <v>720705</v>
          </cell>
          <cell r="C3906" t="str">
            <v>Contribuciones efectivas</v>
          </cell>
          <cell r="D3906">
            <v>0</v>
          </cell>
          <cell r="E3906">
            <v>0</v>
          </cell>
          <cell r="F3906">
            <v>0</v>
          </cell>
          <cell r="G3906">
            <v>0</v>
          </cell>
          <cell r="H3906">
            <v>0</v>
          </cell>
          <cell r="I3906">
            <v>0</v>
          </cell>
        </row>
        <row r="3907">
          <cell r="B3907">
            <v>720706</v>
          </cell>
          <cell r="C3907" t="str">
            <v>Aportes sobre la nómina</v>
          </cell>
          <cell r="D3907">
            <v>0</v>
          </cell>
          <cell r="E3907">
            <v>0</v>
          </cell>
          <cell r="F3907">
            <v>0</v>
          </cell>
          <cell r="G3907">
            <v>0</v>
          </cell>
          <cell r="H3907">
            <v>0</v>
          </cell>
          <cell r="I3907">
            <v>0</v>
          </cell>
        </row>
        <row r="3908">
          <cell r="B3908">
            <v>720707</v>
          </cell>
          <cell r="C3908" t="str">
            <v>Depreciación y amortización</v>
          </cell>
          <cell r="D3908">
            <v>0</v>
          </cell>
          <cell r="E3908">
            <v>0</v>
          </cell>
          <cell r="F3908">
            <v>0</v>
          </cell>
          <cell r="G3908">
            <v>0</v>
          </cell>
          <cell r="H3908">
            <v>0</v>
          </cell>
          <cell r="I3908">
            <v>0</v>
          </cell>
        </row>
        <row r="3909">
          <cell r="B3909">
            <v>720708</v>
          </cell>
          <cell r="C3909" t="str">
            <v>Impuestos</v>
          </cell>
          <cell r="D3909">
            <v>0</v>
          </cell>
          <cell r="E3909">
            <v>0</v>
          </cell>
          <cell r="F3909">
            <v>0</v>
          </cell>
          <cell r="G3909">
            <v>0</v>
          </cell>
          <cell r="H3909">
            <v>0</v>
          </cell>
          <cell r="I3909">
            <v>0</v>
          </cell>
        </row>
        <row r="3910">
          <cell r="B3910">
            <v>720709</v>
          </cell>
          <cell r="C3910" t="str">
            <v>Prestaciones sociales</v>
          </cell>
          <cell r="D3910">
            <v>0</v>
          </cell>
          <cell r="E3910">
            <v>0</v>
          </cell>
          <cell r="F3910">
            <v>0</v>
          </cell>
          <cell r="G3910">
            <v>0</v>
          </cell>
          <cell r="H3910">
            <v>0</v>
          </cell>
          <cell r="I3910">
            <v>0</v>
          </cell>
        </row>
        <row r="3911">
          <cell r="B3911">
            <v>720710</v>
          </cell>
          <cell r="C3911" t="str">
            <v>Gastos de personal diversos</v>
          </cell>
          <cell r="D3911">
            <v>0</v>
          </cell>
          <cell r="E3911">
            <v>0</v>
          </cell>
          <cell r="F3911">
            <v>0</v>
          </cell>
          <cell r="G3911">
            <v>0</v>
          </cell>
          <cell r="H3911">
            <v>0</v>
          </cell>
          <cell r="I3911">
            <v>0</v>
          </cell>
        </row>
        <row r="3912">
          <cell r="B3912">
            <v>720795</v>
          </cell>
          <cell r="C3912" t="str">
            <v>Traslado de costos (Cr)</v>
          </cell>
          <cell r="D3912">
            <v>0</v>
          </cell>
          <cell r="E3912">
            <v>0</v>
          </cell>
          <cell r="F3912">
            <v>0</v>
          </cell>
          <cell r="G3912">
            <v>0</v>
          </cell>
          <cell r="H3912">
            <v>0</v>
          </cell>
          <cell r="I3912">
            <v>0</v>
          </cell>
        </row>
        <row r="3913">
          <cell r="B3913">
            <v>720800</v>
          </cell>
          <cell r="C3913" t="str">
            <v>EDUCACIÓN FORMAL - SUPERIOR - FORMACIÓN PROFESIONAL</v>
          </cell>
          <cell r="D3913">
            <v>0</v>
          </cell>
          <cell r="E3913">
            <v>0</v>
          </cell>
          <cell r="F3913">
            <v>0</v>
          </cell>
          <cell r="G3913">
            <v>0</v>
          </cell>
          <cell r="H3913">
            <v>0</v>
          </cell>
          <cell r="I3913">
            <v>0</v>
          </cell>
        </row>
        <row r="3914">
          <cell r="B3914">
            <v>720801</v>
          </cell>
          <cell r="C3914" t="str">
            <v>Materiales</v>
          </cell>
          <cell r="D3914">
            <v>0</v>
          </cell>
          <cell r="E3914">
            <v>0</v>
          </cell>
          <cell r="F3914">
            <v>0</v>
          </cell>
          <cell r="G3914">
            <v>0</v>
          </cell>
          <cell r="H3914">
            <v>0</v>
          </cell>
          <cell r="I3914">
            <v>0</v>
          </cell>
        </row>
        <row r="3915">
          <cell r="B3915">
            <v>720802</v>
          </cell>
          <cell r="C3915" t="str">
            <v>Generales</v>
          </cell>
          <cell r="D3915">
            <v>0</v>
          </cell>
          <cell r="E3915">
            <v>0</v>
          </cell>
          <cell r="F3915">
            <v>0</v>
          </cell>
          <cell r="G3915">
            <v>0</v>
          </cell>
          <cell r="H3915">
            <v>0</v>
          </cell>
          <cell r="I3915">
            <v>0</v>
          </cell>
        </row>
        <row r="3916">
          <cell r="B3916">
            <v>720803</v>
          </cell>
          <cell r="C3916" t="str">
            <v>Sueldos y salarios</v>
          </cell>
          <cell r="D3916">
            <v>0</v>
          </cell>
          <cell r="E3916">
            <v>0</v>
          </cell>
          <cell r="F3916">
            <v>0</v>
          </cell>
          <cell r="G3916">
            <v>0</v>
          </cell>
          <cell r="H3916">
            <v>0</v>
          </cell>
          <cell r="I3916">
            <v>0</v>
          </cell>
        </row>
        <row r="3917">
          <cell r="B3917">
            <v>720804</v>
          </cell>
          <cell r="C3917" t="str">
            <v>Contribuciones imputadas</v>
          </cell>
          <cell r="D3917">
            <v>0</v>
          </cell>
          <cell r="E3917">
            <v>0</v>
          </cell>
          <cell r="F3917">
            <v>0</v>
          </cell>
          <cell r="G3917">
            <v>0</v>
          </cell>
          <cell r="H3917">
            <v>0</v>
          </cell>
          <cell r="I3917">
            <v>0</v>
          </cell>
        </row>
        <row r="3918">
          <cell r="B3918">
            <v>720805</v>
          </cell>
          <cell r="C3918" t="str">
            <v>Contribuciones efectivas</v>
          </cell>
          <cell r="D3918">
            <v>0</v>
          </cell>
          <cell r="E3918">
            <v>0</v>
          </cell>
          <cell r="F3918">
            <v>0</v>
          </cell>
          <cell r="G3918">
            <v>0</v>
          </cell>
          <cell r="H3918">
            <v>0</v>
          </cell>
          <cell r="I3918">
            <v>0</v>
          </cell>
        </row>
        <row r="3919">
          <cell r="B3919">
            <v>720806</v>
          </cell>
          <cell r="C3919" t="str">
            <v>Aportes sobre la nómina</v>
          </cell>
          <cell r="D3919">
            <v>0</v>
          </cell>
          <cell r="E3919">
            <v>0</v>
          </cell>
          <cell r="F3919">
            <v>0</v>
          </cell>
          <cell r="G3919">
            <v>0</v>
          </cell>
          <cell r="H3919">
            <v>0</v>
          </cell>
          <cell r="I3919">
            <v>0</v>
          </cell>
        </row>
        <row r="3920">
          <cell r="B3920">
            <v>720807</v>
          </cell>
          <cell r="C3920" t="str">
            <v>Depreciación y amortización</v>
          </cell>
          <cell r="D3920">
            <v>0</v>
          </cell>
          <cell r="E3920">
            <v>0</v>
          </cell>
          <cell r="F3920">
            <v>0</v>
          </cell>
          <cell r="G3920">
            <v>0</v>
          </cell>
          <cell r="H3920">
            <v>0</v>
          </cell>
          <cell r="I3920">
            <v>0</v>
          </cell>
        </row>
        <row r="3921">
          <cell r="B3921">
            <v>720808</v>
          </cell>
          <cell r="C3921" t="str">
            <v>Impuestos</v>
          </cell>
          <cell r="D3921">
            <v>0</v>
          </cell>
          <cell r="E3921">
            <v>0</v>
          </cell>
          <cell r="F3921">
            <v>0</v>
          </cell>
          <cell r="G3921">
            <v>0</v>
          </cell>
          <cell r="H3921">
            <v>0</v>
          </cell>
          <cell r="I3921">
            <v>0</v>
          </cell>
        </row>
        <row r="3922">
          <cell r="B3922">
            <v>720809</v>
          </cell>
          <cell r="C3922" t="str">
            <v>Prestaciones sociales</v>
          </cell>
          <cell r="D3922">
            <v>0</v>
          </cell>
          <cell r="E3922">
            <v>0</v>
          </cell>
          <cell r="F3922">
            <v>0</v>
          </cell>
          <cell r="G3922">
            <v>0</v>
          </cell>
          <cell r="H3922">
            <v>0</v>
          </cell>
          <cell r="I3922">
            <v>0</v>
          </cell>
        </row>
        <row r="3923">
          <cell r="B3923">
            <v>720810</v>
          </cell>
          <cell r="C3923" t="str">
            <v>Gastos de personal diversos</v>
          </cell>
          <cell r="D3923">
            <v>0</v>
          </cell>
          <cell r="E3923">
            <v>0</v>
          </cell>
          <cell r="F3923">
            <v>0</v>
          </cell>
          <cell r="G3923">
            <v>0</v>
          </cell>
          <cell r="H3923">
            <v>0</v>
          </cell>
          <cell r="I3923">
            <v>0</v>
          </cell>
        </row>
        <row r="3924">
          <cell r="B3924">
            <v>720895</v>
          </cell>
          <cell r="C3924" t="str">
            <v>Traslado de costos (Cr)</v>
          </cell>
          <cell r="D3924">
            <v>0</v>
          </cell>
          <cell r="E3924">
            <v>0</v>
          </cell>
          <cell r="F3924">
            <v>0</v>
          </cell>
          <cell r="G3924">
            <v>0</v>
          </cell>
          <cell r="H3924">
            <v>0</v>
          </cell>
          <cell r="I3924">
            <v>0</v>
          </cell>
        </row>
        <row r="3925">
          <cell r="B3925">
            <v>720900</v>
          </cell>
          <cell r="C3925" t="str">
            <v>EDUCACIÓN FORMAL - SUPERIOR - POSTGRADO</v>
          </cell>
          <cell r="D3925">
            <v>0</v>
          </cell>
          <cell r="E3925">
            <v>0</v>
          </cell>
          <cell r="F3925">
            <v>0</v>
          </cell>
          <cell r="G3925">
            <v>0</v>
          </cell>
          <cell r="H3925">
            <v>0</v>
          </cell>
          <cell r="I3925">
            <v>0</v>
          </cell>
        </row>
        <row r="3926">
          <cell r="B3926">
            <v>720901</v>
          </cell>
          <cell r="C3926" t="str">
            <v>Materiales</v>
          </cell>
          <cell r="D3926">
            <v>0</v>
          </cell>
          <cell r="E3926">
            <v>0</v>
          </cell>
          <cell r="F3926">
            <v>0</v>
          </cell>
          <cell r="G3926">
            <v>0</v>
          </cell>
          <cell r="H3926">
            <v>0</v>
          </cell>
          <cell r="I3926">
            <v>0</v>
          </cell>
        </row>
        <row r="3927">
          <cell r="B3927">
            <v>720902</v>
          </cell>
          <cell r="C3927" t="str">
            <v>Generales</v>
          </cell>
          <cell r="D3927">
            <v>0</v>
          </cell>
          <cell r="E3927">
            <v>0</v>
          </cell>
          <cell r="F3927">
            <v>0</v>
          </cell>
          <cell r="G3927">
            <v>0</v>
          </cell>
          <cell r="H3927">
            <v>0</v>
          </cell>
          <cell r="I3927">
            <v>0</v>
          </cell>
        </row>
        <row r="3928">
          <cell r="B3928">
            <v>720903</v>
          </cell>
          <cell r="C3928" t="str">
            <v>Sueldos y salarios</v>
          </cell>
          <cell r="D3928">
            <v>0</v>
          </cell>
          <cell r="E3928">
            <v>0</v>
          </cell>
          <cell r="F3928">
            <v>0</v>
          </cell>
          <cell r="G3928">
            <v>0</v>
          </cell>
          <cell r="H3928">
            <v>0</v>
          </cell>
          <cell r="I3928">
            <v>0</v>
          </cell>
        </row>
        <row r="3929">
          <cell r="B3929">
            <v>720904</v>
          </cell>
          <cell r="C3929" t="str">
            <v>Contribuciones imputadas</v>
          </cell>
          <cell r="D3929">
            <v>0</v>
          </cell>
          <cell r="E3929">
            <v>0</v>
          </cell>
          <cell r="F3929">
            <v>0</v>
          </cell>
          <cell r="G3929">
            <v>0</v>
          </cell>
          <cell r="H3929">
            <v>0</v>
          </cell>
          <cell r="I3929">
            <v>0</v>
          </cell>
        </row>
        <row r="3930">
          <cell r="B3930">
            <v>720905</v>
          </cell>
          <cell r="C3930" t="str">
            <v>Contribuciones efectivas</v>
          </cell>
          <cell r="D3930">
            <v>0</v>
          </cell>
          <cell r="E3930">
            <v>0</v>
          </cell>
          <cell r="F3930">
            <v>0</v>
          </cell>
          <cell r="G3930">
            <v>0</v>
          </cell>
          <cell r="H3930">
            <v>0</v>
          </cell>
          <cell r="I3930">
            <v>0</v>
          </cell>
        </row>
        <row r="3931">
          <cell r="B3931">
            <v>720906</v>
          </cell>
          <cell r="C3931" t="str">
            <v>Aportes sobre la nómina</v>
          </cell>
          <cell r="D3931">
            <v>0</v>
          </cell>
          <cell r="E3931">
            <v>0</v>
          </cell>
          <cell r="F3931">
            <v>0</v>
          </cell>
          <cell r="G3931">
            <v>0</v>
          </cell>
          <cell r="H3931">
            <v>0</v>
          </cell>
          <cell r="I3931">
            <v>0</v>
          </cell>
        </row>
        <row r="3932">
          <cell r="B3932">
            <v>720907</v>
          </cell>
          <cell r="C3932" t="str">
            <v>Depreciación y amortización</v>
          </cell>
          <cell r="D3932">
            <v>0</v>
          </cell>
          <cell r="E3932">
            <v>0</v>
          </cell>
          <cell r="F3932">
            <v>0</v>
          </cell>
          <cell r="G3932">
            <v>0</v>
          </cell>
          <cell r="H3932">
            <v>0</v>
          </cell>
          <cell r="I3932">
            <v>0</v>
          </cell>
        </row>
        <row r="3933">
          <cell r="B3933">
            <v>720908</v>
          </cell>
          <cell r="C3933" t="str">
            <v>Impuestos</v>
          </cell>
          <cell r="D3933">
            <v>0</v>
          </cell>
          <cell r="E3933">
            <v>0</v>
          </cell>
          <cell r="F3933">
            <v>0</v>
          </cell>
          <cell r="G3933">
            <v>0</v>
          </cell>
          <cell r="H3933">
            <v>0</v>
          </cell>
          <cell r="I3933">
            <v>0</v>
          </cell>
        </row>
        <row r="3934">
          <cell r="B3934">
            <v>720909</v>
          </cell>
          <cell r="C3934" t="str">
            <v>Prestaciones sociales</v>
          </cell>
          <cell r="D3934">
            <v>0</v>
          </cell>
          <cell r="E3934">
            <v>0</v>
          </cell>
          <cell r="F3934">
            <v>0</v>
          </cell>
          <cell r="G3934">
            <v>0</v>
          </cell>
          <cell r="H3934">
            <v>0</v>
          </cell>
          <cell r="I3934">
            <v>0</v>
          </cell>
        </row>
        <row r="3935">
          <cell r="B3935">
            <v>720910</v>
          </cell>
          <cell r="C3935" t="str">
            <v>Gastos de personal diversos</v>
          </cell>
          <cell r="D3935">
            <v>0</v>
          </cell>
          <cell r="E3935">
            <v>0</v>
          </cell>
          <cell r="F3935">
            <v>0</v>
          </cell>
          <cell r="G3935">
            <v>0</v>
          </cell>
          <cell r="H3935">
            <v>0</v>
          </cell>
          <cell r="I3935">
            <v>0</v>
          </cell>
        </row>
        <row r="3936">
          <cell r="B3936">
            <v>720995</v>
          </cell>
          <cell r="C3936" t="str">
            <v>Traslado de costos (Cr)</v>
          </cell>
          <cell r="D3936">
            <v>0</v>
          </cell>
          <cell r="E3936">
            <v>0</v>
          </cell>
          <cell r="F3936">
            <v>0</v>
          </cell>
          <cell r="G3936">
            <v>0</v>
          </cell>
          <cell r="H3936">
            <v>0</v>
          </cell>
          <cell r="I3936">
            <v>0</v>
          </cell>
        </row>
        <row r="3937">
          <cell r="B3937">
            <v>721000</v>
          </cell>
          <cell r="C3937" t="str">
            <v>EDUCACIÓN FORMAL - INVESTIGACIÓN</v>
          </cell>
          <cell r="D3937">
            <v>0</v>
          </cell>
          <cell r="E3937">
            <v>0</v>
          </cell>
          <cell r="F3937">
            <v>0</v>
          </cell>
          <cell r="G3937">
            <v>0</v>
          </cell>
          <cell r="H3937">
            <v>0</v>
          </cell>
          <cell r="I3937">
            <v>0</v>
          </cell>
        </row>
        <row r="3938">
          <cell r="B3938">
            <v>721001</v>
          </cell>
          <cell r="C3938" t="str">
            <v>Materiales</v>
          </cell>
          <cell r="D3938">
            <v>0</v>
          </cell>
          <cell r="E3938">
            <v>0</v>
          </cell>
          <cell r="F3938">
            <v>0</v>
          </cell>
          <cell r="G3938">
            <v>0</v>
          </cell>
          <cell r="H3938">
            <v>0</v>
          </cell>
          <cell r="I3938">
            <v>0</v>
          </cell>
        </row>
        <row r="3939">
          <cell r="B3939">
            <v>721002</v>
          </cell>
          <cell r="C3939" t="str">
            <v>Generales</v>
          </cell>
          <cell r="D3939">
            <v>0</v>
          </cell>
          <cell r="E3939">
            <v>0</v>
          </cell>
          <cell r="F3939">
            <v>0</v>
          </cell>
          <cell r="G3939">
            <v>0</v>
          </cell>
          <cell r="H3939">
            <v>0</v>
          </cell>
          <cell r="I3939">
            <v>0</v>
          </cell>
        </row>
        <row r="3940">
          <cell r="B3940">
            <v>721003</v>
          </cell>
          <cell r="C3940" t="str">
            <v>Sueldos y salarios</v>
          </cell>
          <cell r="D3940">
            <v>0</v>
          </cell>
          <cell r="E3940">
            <v>0</v>
          </cell>
          <cell r="F3940">
            <v>0</v>
          </cell>
          <cell r="G3940">
            <v>0</v>
          </cell>
          <cell r="H3940">
            <v>0</v>
          </cell>
          <cell r="I3940">
            <v>0</v>
          </cell>
        </row>
        <row r="3941">
          <cell r="B3941">
            <v>721004</v>
          </cell>
          <cell r="C3941" t="str">
            <v>Contribuciones imputadas</v>
          </cell>
          <cell r="D3941">
            <v>0</v>
          </cell>
          <cell r="E3941">
            <v>0</v>
          </cell>
          <cell r="F3941">
            <v>0</v>
          </cell>
          <cell r="G3941">
            <v>0</v>
          </cell>
          <cell r="H3941">
            <v>0</v>
          </cell>
          <cell r="I3941">
            <v>0</v>
          </cell>
        </row>
        <row r="3942">
          <cell r="B3942">
            <v>721005</v>
          </cell>
          <cell r="C3942" t="str">
            <v>Contribuciones efectivas</v>
          </cell>
          <cell r="D3942">
            <v>0</v>
          </cell>
          <cell r="E3942">
            <v>0</v>
          </cell>
          <cell r="F3942">
            <v>0</v>
          </cell>
          <cell r="G3942">
            <v>0</v>
          </cell>
          <cell r="H3942">
            <v>0</v>
          </cell>
          <cell r="I3942">
            <v>0</v>
          </cell>
        </row>
        <row r="3943">
          <cell r="B3943">
            <v>721006</v>
          </cell>
          <cell r="C3943" t="str">
            <v>Aportes sobre la nómina</v>
          </cell>
          <cell r="D3943">
            <v>0</v>
          </cell>
          <cell r="E3943">
            <v>0</v>
          </cell>
          <cell r="F3943">
            <v>0</v>
          </cell>
          <cell r="G3943">
            <v>0</v>
          </cell>
          <cell r="H3943">
            <v>0</v>
          </cell>
          <cell r="I3943">
            <v>0</v>
          </cell>
        </row>
        <row r="3944">
          <cell r="B3944">
            <v>721007</v>
          </cell>
          <cell r="C3944" t="str">
            <v>Depreciación y amortización</v>
          </cell>
          <cell r="D3944">
            <v>0</v>
          </cell>
          <cell r="E3944">
            <v>0</v>
          </cell>
          <cell r="F3944">
            <v>0</v>
          </cell>
          <cell r="G3944">
            <v>0</v>
          </cell>
          <cell r="H3944">
            <v>0</v>
          </cell>
          <cell r="I3944">
            <v>0</v>
          </cell>
        </row>
        <row r="3945">
          <cell r="B3945">
            <v>721008</v>
          </cell>
          <cell r="C3945" t="str">
            <v>Impuestos</v>
          </cell>
          <cell r="D3945">
            <v>0</v>
          </cell>
          <cell r="E3945">
            <v>0</v>
          </cell>
          <cell r="F3945">
            <v>0</v>
          </cell>
          <cell r="G3945">
            <v>0</v>
          </cell>
          <cell r="H3945">
            <v>0</v>
          </cell>
          <cell r="I3945">
            <v>0</v>
          </cell>
        </row>
        <row r="3946">
          <cell r="B3946">
            <v>721009</v>
          </cell>
          <cell r="C3946" t="str">
            <v>Prestaciones sociales</v>
          </cell>
          <cell r="D3946">
            <v>0</v>
          </cell>
          <cell r="E3946">
            <v>0</v>
          </cell>
          <cell r="F3946">
            <v>0</v>
          </cell>
          <cell r="G3946">
            <v>0</v>
          </cell>
          <cell r="H3946">
            <v>0</v>
          </cell>
          <cell r="I3946">
            <v>0</v>
          </cell>
        </row>
        <row r="3947">
          <cell r="B3947">
            <v>721010</v>
          </cell>
          <cell r="C3947" t="str">
            <v>Gastos de personal diversos</v>
          </cell>
          <cell r="D3947">
            <v>0</v>
          </cell>
          <cell r="E3947">
            <v>0</v>
          </cell>
          <cell r="F3947">
            <v>0</v>
          </cell>
          <cell r="G3947">
            <v>0</v>
          </cell>
          <cell r="H3947">
            <v>0</v>
          </cell>
          <cell r="I3947">
            <v>0</v>
          </cell>
        </row>
        <row r="3948">
          <cell r="B3948">
            <v>721095</v>
          </cell>
          <cell r="C3948" t="str">
            <v>Traslado de costos (Cr)</v>
          </cell>
          <cell r="D3948">
            <v>0</v>
          </cell>
          <cell r="E3948">
            <v>0</v>
          </cell>
          <cell r="F3948">
            <v>0</v>
          </cell>
          <cell r="G3948">
            <v>0</v>
          </cell>
          <cell r="H3948">
            <v>0</v>
          </cell>
          <cell r="I3948">
            <v>0</v>
          </cell>
        </row>
        <row r="3949">
          <cell r="B3949">
            <v>721900</v>
          </cell>
          <cell r="C3949" t="str">
            <v>EDUCACIÓN PARA EL TRABAJO Y EL DESARROLLO HUMANO - FORMACIÓN EN ARTES Y OFICIOS</v>
          </cell>
          <cell r="D3949">
            <v>0</v>
          </cell>
          <cell r="E3949">
            <v>0</v>
          </cell>
          <cell r="F3949">
            <v>0</v>
          </cell>
          <cell r="G3949">
            <v>0</v>
          </cell>
          <cell r="H3949">
            <v>0</v>
          </cell>
          <cell r="I3949">
            <v>0</v>
          </cell>
        </row>
        <row r="3950">
          <cell r="B3950">
            <v>721901</v>
          </cell>
          <cell r="C3950" t="str">
            <v>Materiales</v>
          </cell>
          <cell r="D3950">
            <v>0</v>
          </cell>
          <cell r="E3950">
            <v>0</v>
          </cell>
          <cell r="F3950">
            <v>0</v>
          </cell>
          <cell r="G3950">
            <v>0</v>
          </cell>
          <cell r="H3950">
            <v>0</v>
          </cell>
          <cell r="I3950">
            <v>0</v>
          </cell>
        </row>
        <row r="3951">
          <cell r="B3951">
            <v>721902</v>
          </cell>
          <cell r="C3951" t="str">
            <v>Generales</v>
          </cell>
          <cell r="D3951">
            <v>0</v>
          </cell>
          <cell r="E3951">
            <v>0</v>
          </cell>
          <cell r="F3951">
            <v>0</v>
          </cell>
          <cell r="G3951">
            <v>0</v>
          </cell>
          <cell r="H3951">
            <v>0</v>
          </cell>
          <cell r="I3951">
            <v>0</v>
          </cell>
        </row>
        <row r="3952">
          <cell r="B3952">
            <v>721903</v>
          </cell>
          <cell r="C3952" t="str">
            <v>Sueldos y salarios</v>
          </cell>
          <cell r="D3952">
            <v>0</v>
          </cell>
          <cell r="E3952">
            <v>0</v>
          </cell>
          <cell r="F3952">
            <v>0</v>
          </cell>
          <cell r="G3952">
            <v>0</v>
          </cell>
          <cell r="H3952">
            <v>0</v>
          </cell>
          <cell r="I3952">
            <v>0</v>
          </cell>
        </row>
        <row r="3953">
          <cell r="B3953">
            <v>721904</v>
          </cell>
          <cell r="C3953" t="str">
            <v>Contribuciones imputadas</v>
          </cell>
          <cell r="D3953">
            <v>0</v>
          </cell>
          <cell r="E3953">
            <v>0</v>
          </cell>
          <cell r="F3953">
            <v>0</v>
          </cell>
          <cell r="G3953">
            <v>0</v>
          </cell>
          <cell r="H3953">
            <v>0</v>
          </cell>
          <cell r="I3953">
            <v>0</v>
          </cell>
        </row>
        <row r="3954">
          <cell r="B3954">
            <v>721905</v>
          </cell>
          <cell r="C3954" t="str">
            <v>Contribuciones efectivas</v>
          </cell>
          <cell r="D3954">
            <v>0</v>
          </cell>
          <cell r="E3954">
            <v>0</v>
          </cell>
          <cell r="F3954">
            <v>0</v>
          </cell>
          <cell r="G3954">
            <v>0</v>
          </cell>
          <cell r="H3954">
            <v>0</v>
          </cell>
          <cell r="I3954">
            <v>0</v>
          </cell>
        </row>
        <row r="3955">
          <cell r="B3955">
            <v>721906</v>
          </cell>
          <cell r="C3955" t="str">
            <v>Aportes sobre la nómina</v>
          </cell>
          <cell r="D3955">
            <v>0</v>
          </cell>
          <cell r="E3955">
            <v>0</v>
          </cell>
          <cell r="F3955">
            <v>0</v>
          </cell>
          <cell r="G3955">
            <v>0</v>
          </cell>
          <cell r="H3955">
            <v>0</v>
          </cell>
          <cell r="I3955">
            <v>0</v>
          </cell>
        </row>
        <row r="3956">
          <cell r="B3956">
            <v>721907</v>
          </cell>
          <cell r="C3956" t="str">
            <v>Depreciación y amortización</v>
          </cell>
          <cell r="D3956">
            <v>0</v>
          </cell>
          <cell r="E3956">
            <v>0</v>
          </cell>
          <cell r="F3956">
            <v>0</v>
          </cell>
          <cell r="G3956">
            <v>0</v>
          </cell>
          <cell r="H3956">
            <v>0</v>
          </cell>
          <cell r="I3956">
            <v>0</v>
          </cell>
        </row>
        <row r="3957">
          <cell r="B3957">
            <v>721908</v>
          </cell>
          <cell r="C3957" t="str">
            <v>Impuestos</v>
          </cell>
          <cell r="D3957">
            <v>0</v>
          </cell>
          <cell r="E3957">
            <v>0</v>
          </cell>
          <cell r="F3957">
            <v>0</v>
          </cell>
          <cell r="G3957">
            <v>0</v>
          </cell>
          <cell r="H3957">
            <v>0</v>
          </cell>
          <cell r="I3957">
            <v>0</v>
          </cell>
        </row>
        <row r="3958">
          <cell r="B3958">
            <v>721909</v>
          </cell>
          <cell r="C3958" t="str">
            <v>Prestaciones sociales</v>
          </cell>
          <cell r="D3958">
            <v>0</v>
          </cell>
          <cell r="E3958">
            <v>0</v>
          </cell>
          <cell r="F3958">
            <v>0</v>
          </cell>
          <cell r="G3958">
            <v>0</v>
          </cell>
          <cell r="H3958">
            <v>0</v>
          </cell>
          <cell r="I3958">
            <v>0</v>
          </cell>
        </row>
        <row r="3959">
          <cell r="B3959">
            <v>721910</v>
          </cell>
          <cell r="C3959" t="str">
            <v>Gastos de personal diversos</v>
          </cell>
          <cell r="D3959">
            <v>0</v>
          </cell>
          <cell r="E3959">
            <v>0</v>
          </cell>
          <cell r="F3959">
            <v>0</v>
          </cell>
          <cell r="G3959">
            <v>0</v>
          </cell>
          <cell r="H3959">
            <v>0</v>
          </cell>
          <cell r="I3959">
            <v>0</v>
          </cell>
        </row>
        <row r="3960">
          <cell r="B3960">
            <v>721995</v>
          </cell>
          <cell r="C3960" t="str">
            <v>Traslado de costos (Cr)</v>
          </cell>
          <cell r="D3960">
            <v>0</v>
          </cell>
          <cell r="E3960">
            <v>0</v>
          </cell>
          <cell r="F3960">
            <v>0</v>
          </cell>
          <cell r="G3960">
            <v>0</v>
          </cell>
          <cell r="H3960">
            <v>0</v>
          </cell>
          <cell r="I3960">
            <v>0</v>
          </cell>
        </row>
        <row r="3961">
          <cell r="B3961">
            <v>722000</v>
          </cell>
          <cell r="C3961" t="str">
            <v>EDUCACIÓN PARA EL TRABAJO Y EL DESARROLLO HUMANO - VALIDACIÓN DE NIVELES Y GRADOS</v>
          </cell>
          <cell r="D3961">
            <v>0</v>
          </cell>
          <cell r="E3961">
            <v>0</v>
          </cell>
          <cell r="F3961">
            <v>0</v>
          </cell>
          <cell r="G3961">
            <v>0</v>
          </cell>
          <cell r="H3961">
            <v>0</v>
          </cell>
          <cell r="I3961">
            <v>0</v>
          </cell>
        </row>
        <row r="3962">
          <cell r="B3962">
            <v>722001</v>
          </cell>
          <cell r="C3962" t="str">
            <v>Materiales</v>
          </cell>
          <cell r="D3962">
            <v>0</v>
          </cell>
          <cell r="E3962">
            <v>0</v>
          </cell>
          <cell r="F3962">
            <v>0</v>
          </cell>
          <cell r="G3962">
            <v>0</v>
          </cell>
          <cell r="H3962">
            <v>0</v>
          </cell>
          <cell r="I3962">
            <v>0</v>
          </cell>
        </row>
        <row r="3963">
          <cell r="B3963">
            <v>722002</v>
          </cell>
          <cell r="C3963" t="str">
            <v>Generales</v>
          </cell>
          <cell r="D3963">
            <v>0</v>
          </cell>
          <cell r="E3963">
            <v>0</v>
          </cell>
          <cell r="F3963">
            <v>0</v>
          </cell>
          <cell r="G3963">
            <v>0</v>
          </cell>
          <cell r="H3963">
            <v>0</v>
          </cell>
          <cell r="I3963">
            <v>0</v>
          </cell>
        </row>
        <row r="3964">
          <cell r="B3964">
            <v>722003</v>
          </cell>
          <cell r="C3964" t="str">
            <v>Sueldos y salarios</v>
          </cell>
          <cell r="D3964">
            <v>0</v>
          </cell>
          <cell r="E3964">
            <v>0</v>
          </cell>
          <cell r="F3964">
            <v>0</v>
          </cell>
          <cell r="G3964">
            <v>0</v>
          </cell>
          <cell r="H3964">
            <v>0</v>
          </cell>
          <cell r="I3964">
            <v>0</v>
          </cell>
        </row>
        <row r="3965">
          <cell r="B3965">
            <v>722004</v>
          </cell>
          <cell r="C3965" t="str">
            <v>Contribuciones imputadas</v>
          </cell>
          <cell r="D3965">
            <v>0</v>
          </cell>
          <cell r="E3965">
            <v>0</v>
          </cell>
          <cell r="F3965">
            <v>0</v>
          </cell>
          <cell r="G3965">
            <v>0</v>
          </cell>
          <cell r="H3965">
            <v>0</v>
          </cell>
          <cell r="I3965">
            <v>0</v>
          </cell>
        </row>
        <row r="3966">
          <cell r="B3966">
            <v>722005</v>
          </cell>
          <cell r="C3966" t="str">
            <v>Contribuciones efectivas</v>
          </cell>
          <cell r="D3966">
            <v>0</v>
          </cell>
          <cell r="E3966">
            <v>0</v>
          </cell>
          <cell r="F3966">
            <v>0</v>
          </cell>
          <cell r="G3966">
            <v>0</v>
          </cell>
          <cell r="H3966">
            <v>0</v>
          </cell>
          <cell r="I3966">
            <v>0</v>
          </cell>
        </row>
        <row r="3967">
          <cell r="B3967">
            <v>722006</v>
          </cell>
          <cell r="C3967" t="str">
            <v>Aportes sobre la nómina</v>
          </cell>
          <cell r="D3967">
            <v>0</v>
          </cell>
          <cell r="E3967">
            <v>0</v>
          </cell>
          <cell r="F3967">
            <v>0</v>
          </cell>
          <cell r="G3967">
            <v>0</v>
          </cell>
          <cell r="H3967">
            <v>0</v>
          </cell>
          <cell r="I3967">
            <v>0</v>
          </cell>
        </row>
        <row r="3968">
          <cell r="B3968">
            <v>722007</v>
          </cell>
          <cell r="C3968" t="str">
            <v>Depreciación y amortización</v>
          </cell>
          <cell r="D3968">
            <v>0</v>
          </cell>
          <cell r="E3968">
            <v>0</v>
          </cell>
          <cell r="F3968">
            <v>0</v>
          </cell>
          <cell r="G3968">
            <v>0</v>
          </cell>
          <cell r="H3968">
            <v>0</v>
          </cell>
          <cell r="I3968">
            <v>0</v>
          </cell>
        </row>
        <row r="3969">
          <cell r="B3969">
            <v>722008</v>
          </cell>
          <cell r="C3969" t="str">
            <v>Impuestos</v>
          </cell>
          <cell r="D3969">
            <v>0</v>
          </cell>
          <cell r="E3969">
            <v>0</v>
          </cell>
          <cell r="F3969">
            <v>0</v>
          </cell>
          <cell r="G3969">
            <v>0</v>
          </cell>
          <cell r="H3969">
            <v>0</v>
          </cell>
          <cell r="I3969">
            <v>0</v>
          </cell>
        </row>
        <row r="3970">
          <cell r="B3970">
            <v>722009</v>
          </cell>
          <cell r="C3970" t="str">
            <v>Prestaciones sociales</v>
          </cell>
          <cell r="D3970">
            <v>0</v>
          </cell>
          <cell r="E3970">
            <v>0</v>
          </cell>
          <cell r="F3970">
            <v>0</v>
          </cell>
          <cell r="G3970">
            <v>0</v>
          </cell>
          <cell r="H3970">
            <v>0</v>
          </cell>
          <cell r="I3970">
            <v>0</v>
          </cell>
        </row>
        <row r="3971">
          <cell r="B3971">
            <v>722010</v>
          </cell>
          <cell r="C3971" t="str">
            <v>Gastos de personal diversos</v>
          </cell>
          <cell r="D3971">
            <v>0</v>
          </cell>
          <cell r="E3971">
            <v>0</v>
          </cell>
          <cell r="F3971">
            <v>0</v>
          </cell>
          <cell r="G3971">
            <v>0</v>
          </cell>
          <cell r="H3971">
            <v>0</v>
          </cell>
          <cell r="I3971">
            <v>0</v>
          </cell>
        </row>
        <row r="3972">
          <cell r="B3972">
            <v>722095</v>
          </cell>
          <cell r="C3972" t="str">
            <v>Traslado de costos (Cr)</v>
          </cell>
          <cell r="D3972">
            <v>0</v>
          </cell>
          <cell r="E3972">
            <v>0</v>
          </cell>
          <cell r="F3972">
            <v>0</v>
          </cell>
          <cell r="G3972">
            <v>0</v>
          </cell>
          <cell r="H3972">
            <v>0</v>
          </cell>
          <cell r="I3972">
            <v>0</v>
          </cell>
        </row>
        <row r="3973">
          <cell r="B3973">
            <v>722100</v>
          </cell>
          <cell r="C3973" t="str">
            <v>EDUCACIÓN PARA EL TRABAJO Y EL DESARROLLO HUMANO - FORMACIÓN EXTENSIVA</v>
          </cell>
          <cell r="D3973">
            <v>0</v>
          </cell>
          <cell r="E3973">
            <v>0</v>
          </cell>
          <cell r="F3973">
            <v>0</v>
          </cell>
          <cell r="G3973">
            <v>0</v>
          </cell>
          <cell r="H3973">
            <v>0</v>
          </cell>
          <cell r="I3973">
            <v>0</v>
          </cell>
        </row>
        <row r="3974">
          <cell r="B3974">
            <v>722101</v>
          </cell>
          <cell r="C3974" t="str">
            <v>Materiales</v>
          </cell>
          <cell r="D3974">
            <v>0</v>
          </cell>
          <cell r="E3974">
            <v>0</v>
          </cell>
          <cell r="F3974">
            <v>0</v>
          </cell>
          <cell r="G3974">
            <v>0</v>
          </cell>
          <cell r="H3974">
            <v>0</v>
          </cell>
          <cell r="I3974">
            <v>0</v>
          </cell>
        </row>
        <row r="3975">
          <cell r="B3975">
            <v>722102</v>
          </cell>
          <cell r="C3975" t="str">
            <v>Generales</v>
          </cell>
          <cell r="D3975">
            <v>0</v>
          </cell>
          <cell r="E3975">
            <v>0</v>
          </cell>
          <cell r="F3975">
            <v>0</v>
          </cell>
          <cell r="G3975">
            <v>0</v>
          </cell>
          <cell r="H3975">
            <v>0</v>
          </cell>
          <cell r="I3975">
            <v>0</v>
          </cell>
        </row>
        <row r="3976">
          <cell r="B3976">
            <v>722103</v>
          </cell>
          <cell r="C3976" t="str">
            <v>Sueldos y salarios</v>
          </cell>
          <cell r="D3976">
            <v>0</v>
          </cell>
          <cell r="E3976">
            <v>0</v>
          </cell>
          <cell r="F3976">
            <v>0</v>
          </cell>
          <cell r="G3976">
            <v>0</v>
          </cell>
          <cell r="H3976">
            <v>0</v>
          </cell>
          <cell r="I3976">
            <v>0</v>
          </cell>
        </row>
        <row r="3977">
          <cell r="B3977">
            <v>722104</v>
          </cell>
          <cell r="C3977" t="str">
            <v>Contribuciones imputadas</v>
          </cell>
          <cell r="D3977">
            <v>0</v>
          </cell>
          <cell r="E3977">
            <v>0</v>
          </cell>
          <cell r="F3977">
            <v>0</v>
          </cell>
          <cell r="G3977">
            <v>0</v>
          </cell>
          <cell r="H3977">
            <v>0</v>
          </cell>
          <cell r="I3977">
            <v>0</v>
          </cell>
        </row>
        <row r="3978">
          <cell r="B3978">
            <v>722105</v>
          </cell>
          <cell r="C3978" t="str">
            <v>Contribuciones efectivas</v>
          </cell>
          <cell r="D3978">
            <v>0</v>
          </cell>
          <cell r="E3978">
            <v>0</v>
          </cell>
          <cell r="F3978">
            <v>0</v>
          </cell>
          <cell r="G3978">
            <v>0</v>
          </cell>
          <cell r="H3978">
            <v>0</v>
          </cell>
          <cell r="I3978">
            <v>0</v>
          </cell>
        </row>
        <row r="3979">
          <cell r="B3979">
            <v>722106</v>
          </cell>
          <cell r="C3979" t="str">
            <v>Aportes sobre la nómina</v>
          </cell>
          <cell r="D3979">
            <v>0</v>
          </cell>
          <cell r="E3979">
            <v>0</v>
          </cell>
          <cell r="F3979">
            <v>0</v>
          </cell>
          <cell r="G3979">
            <v>0</v>
          </cell>
          <cell r="H3979">
            <v>0</v>
          </cell>
          <cell r="I3979">
            <v>0</v>
          </cell>
        </row>
        <row r="3980">
          <cell r="B3980">
            <v>722107</v>
          </cell>
          <cell r="C3980" t="str">
            <v>Depreciación y amortización</v>
          </cell>
          <cell r="D3980">
            <v>0</v>
          </cell>
          <cell r="E3980">
            <v>0</v>
          </cell>
          <cell r="F3980">
            <v>0</v>
          </cell>
          <cell r="G3980">
            <v>0</v>
          </cell>
          <cell r="H3980">
            <v>0</v>
          </cell>
          <cell r="I3980">
            <v>0</v>
          </cell>
        </row>
        <row r="3981">
          <cell r="B3981">
            <v>722108</v>
          </cell>
          <cell r="C3981" t="str">
            <v>Impuestos</v>
          </cell>
          <cell r="D3981">
            <v>0</v>
          </cell>
          <cell r="E3981">
            <v>0</v>
          </cell>
          <cell r="F3981">
            <v>0</v>
          </cell>
          <cell r="G3981">
            <v>0</v>
          </cell>
          <cell r="H3981">
            <v>0</v>
          </cell>
          <cell r="I3981">
            <v>0</v>
          </cell>
        </row>
        <row r="3982">
          <cell r="B3982">
            <v>722109</v>
          </cell>
          <cell r="C3982" t="str">
            <v>Prestaciones sociales</v>
          </cell>
          <cell r="D3982">
            <v>0</v>
          </cell>
          <cell r="E3982">
            <v>0</v>
          </cell>
          <cell r="F3982">
            <v>0</v>
          </cell>
          <cell r="G3982">
            <v>0</v>
          </cell>
          <cell r="H3982">
            <v>0</v>
          </cell>
          <cell r="I3982">
            <v>0</v>
          </cell>
        </row>
        <row r="3983">
          <cell r="B3983">
            <v>722110</v>
          </cell>
          <cell r="C3983" t="str">
            <v>Gastos de personal diversos</v>
          </cell>
          <cell r="D3983">
            <v>0</v>
          </cell>
          <cell r="E3983">
            <v>0</v>
          </cell>
          <cell r="F3983">
            <v>0</v>
          </cell>
          <cell r="G3983">
            <v>0</v>
          </cell>
          <cell r="H3983">
            <v>0</v>
          </cell>
          <cell r="I3983">
            <v>0</v>
          </cell>
        </row>
        <row r="3984">
          <cell r="B3984">
            <v>722195</v>
          </cell>
          <cell r="C3984" t="str">
            <v>Traslado de costos (Cr)</v>
          </cell>
          <cell r="D3984">
            <v>0</v>
          </cell>
          <cell r="E3984">
            <v>0</v>
          </cell>
          <cell r="F3984">
            <v>0</v>
          </cell>
          <cell r="G3984">
            <v>0</v>
          </cell>
          <cell r="H3984">
            <v>0</v>
          </cell>
          <cell r="I3984">
            <v>0</v>
          </cell>
        </row>
        <row r="3985">
          <cell r="B3985">
            <v>723100</v>
          </cell>
          <cell r="C3985" t="str">
            <v>EDUCACIÓN INFORMAL - CONTINUADA</v>
          </cell>
          <cell r="D3985">
            <v>0</v>
          </cell>
          <cell r="E3985">
            <v>0</v>
          </cell>
          <cell r="F3985">
            <v>0</v>
          </cell>
          <cell r="G3985">
            <v>0</v>
          </cell>
          <cell r="H3985">
            <v>0</v>
          </cell>
          <cell r="I3985">
            <v>0</v>
          </cell>
        </row>
        <row r="3986">
          <cell r="B3986">
            <v>723101</v>
          </cell>
          <cell r="C3986" t="str">
            <v>Materiales</v>
          </cell>
          <cell r="D3986">
            <v>0</v>
          </cell>
          <cell r="E3986">
            <v>0</v>
          </cell>
          <cell r="F3986">
            <v>0</v>
          </cell>
          <cell r="G3986">
            <v>0</v>
          </cell>
          <cell r="H3986">
            <v>0</v>
          </cell>
          <cell r="I3986">
            <v>0</v>
          </cell>
        </row>
        <row r="3987">
          <cell r="B3987">
            <v>723102</v>
          </cell>
          <cell r="C3987" t="str">
            <v>Generales</v>
          </cell>
          <cell r="D3987">
            <v>0</v>
          </cell>
          <cell r="E3987">
            <v>0</v>
          </cell>
          <cell r="F3987">
            <v>0</v>
          </cell>
          <cell r="G3987">
            <v>0</v>
          </cell>
          <cell r="H3987">
            <v>0</v>
          </cell>
          <cell r="I3987">
            <v>0</v>
          </cell>
        </row>
        <row r="3988">
          <cell r="B3988">
            <v>723103</v>
          </cell>
          <cell r="C3988" t="str">
            <v>Sueldos y salarios</v>
          </cell>
          <cell r="D3988">
            <v>0</v>
          </cell>
          <cell r="E3988">
            <v>0</v>
          </cell>
          <cell r="F3988">
            <v>0</v>
          </cell>
          <cell r="G3988">
            <v>0</v>
          </cell>
          <cell r="H3988">
            <v>0</v>
          </cell>
          <cell r="I3988">
            <v>0</v>
          </cell>
        </row>
        <row r="3989">
          <cell r="B3989">
            <v>723104</v>
          </cell>
          <cell r="C3989" t="str">
            <v>Contribuciones imputadas</v>
          </cell>
          <cell r="D3989">
            <v>0</v>
          </cell>
          <cell r="E3989">
            <v>0</v>
          </cell>
          <cell r="F3989">
            <v>0</v>
          </cell>
          <cell r="G3989">
            <v>0</v>
          </cell>
          <cell r="H3989">
            <v>0</v>
          </cell>
          <cell r="I3989">
            <v>0</v>
          </cell>
        </row>
        <row r="3990">
          <cell r="B3990">
            <v>723105</v>
          </cell>
          <cell r="C3990" t="str">
            <v>Contribuciones efectivas</v>
          </cell>
          <cell r="D3990">
            <v>0</v>
          </cell>
          <cell r="E3990">
            <v>0</v>
          </cell>
          <cell r="F3990">
            <v>0</v>
          </cell>
          <cell r="G3990">
            <v>0</v>
          </cell>
          <cell r="H3990">
            <v>0</v>
          </cell>
          <cell r="I3990">
            <v>0</v>
          </cell>
        </row>
        <row r="3991">
          <cell r="B3991">
            <v>723106</v>
          </cell>
          <cell r="C3991" t="str">
            <v>Aportes sobre la nómina</v>
          </cell>
          <cell r="D3991">
            <v>0</v>
          </cell>
          <cell r="E3991">
            <v>0</v>
          </cell>
          <cell r="F3991">
            <v>0</v>
          </cell>
          <cell r="G3991">
            <v>0</v>
          </cell>
          <cell r="H3991">
            <v>0</v>
          </cell>
          <cell r="I3991">
            <v>0</v>
          </cell>
        </row>
        <row r="3992">
          <cell r="B3992">
            <v>723107</v>
          </cell>
          <cell r="C3992" t="str">
            <v>Depreciación y amortización</v>
          </cell>
          <cell r="D3992">
            <v>0</v>
          </cell>
          <cell r="E3992">
            <v>0</v>
          </cell>
          <cell r="F3992">
            <v>0</v>
          </cell>
          <cell r="G3992">
            <v>0</v>
          </cell>
          <cell r="H3992">
            <v>0</v>
          </cell>
          <cell r="I3992">
            <v>0</v>
          </cell>
        </row>
        <row r="3993">
          <cell r="B3993">
            <v>723108</v>
          </cell>
          <cell r="C3993" t="str">
            <v>Impuestos</v>
          </cell>
          <cell r="D3993">
            <v>0</v>
          </cell>
          <cell r="E3993">
            <v>0</v>
          </cell>
          <cell r="F3993">
            <v>0</v>
          </cell>
          <cell r="G3993">
            <v>0</v>
          </cell>
          <cell r="H3993">
            <v>0</v>
          </cell>
          <cell r="I3993">
            <v>0</v>
          </cell>
        </row>
        <row r="3994">
          <cell r="B3994">
            <v>723109</v>
          </cell>
          <cell r="C3994" t="str">
            <v>Prestaciones sociales</v>
          </cell>
          <cell r="D3994">
            <v>0</v>
          </cell>
          <cell r="E3994">
            <v>0</v>
          </cell>
          <cell r="F3994">
            <v>0</v>
          </cell>
          <cell r="G3994">
            <v>0</v>
          </cell>
          <cell r="H3994">
            <v>0</v>
          </cell>
          <cell r="I3994">
            <v>0</v>
          </cell>
        </row>
        <row r="3995">
          <cell r="B3995">
            <v>723110</v>
          </cell>
          <cell r="C3995" t="str">
            <v>Gastos de personal diversos</v>
          </cell>
          <cell r="D3995">
            <v>0</v>
          </cell>
          <cell r="E3995">
            <v>0</v>
          </cell>
          <cell r="F3995">
            <v>0</v>
          </cell>
          <cell r="G3995">
            <v>0</v>
          </cell>
          <cell r="H3995">
            <v>0</v>
          </cell>
          <cell r="I3995">
            <v>0</v>
          </cell>
        </row>
        <row r="3996">
          <cell r="B3996">
            <v>723195</v>
          </cell>
          <cell r="C3996" t="str">
            <v>Traslado de costos (Cr)</v>
          </cell>
          <cell r="D3996">
            <v>0</v>
          </cell>
          <cell r="E3996">
            <v>0</v>
          </cell>
          <cell r="F3996">
            <v>0</v>
          </cell>
          <cell r="G3996">
            <v>0</v>
          </cell>
          <cell r="H3996">
            <v>0</v>
          </cell>
          <cell r="I3996">
            <v>0</v>
          </cell>
        </row>
        <row r="3997">
          <cell r="B3997">
            <v>723200</v>
          </cell>
          <cell r="C3997" t="str">
            <v>EDUCACIÓN INFORMAL - VALIDACIÓN PARA LA EDUCACIÓN FORMAL</v>
          </cell>
          <cell r="D3997">
            <v>0</v>
          </cell>
          <cell r="E3997">
            <v>0</v>
          </cell>
          <cell r="F3997">
            <v>0</v>
          </cell>
          <cell r="G3997">
            <v>0</v>
          </cell>
          <cell r="H3997">
            <v>0</v>
          </cell>
          <cell r="I3997">
            <v>0</v>
          </cell>
        </row>
        <row r="3998">
          <cell r="B3998">
            <v>723201</v>
          </cell>
          <cell r="C3998" t="str">
            <v>Materiales</v>
          </cell>
          <cell r="D3998">
            <v>0</v>
          </cell>
          <cell r="E3998">
            <v>0</v>
          </cell>
          <cell r="F3998">
            <v>0</v>
          </cell>
          <cell r="G3998">
            <v>0</v>
          </cell>
          <cell r="H3998">
            <v>0</v>
          </cell>
          <cell r="I3998">
            <v>0</v>
          </cell>
        </row>
        <row r="3999">
          <cell r="B3999">
            <v>723202</v>
          </cell>
          <cell r="C3999" t="str">
            <v>Generales</v>
          </cell>
          <cell r="D3999">
            <v>0</v>
          </cell>
          <cell r="E3999">
            <v>0</v>
          </cell>
          <cell r="F3999">
            <v>0</v>
          </cell>
          <cell r="G3999">
            <v>0</v>
          </cell>
          <cell r="H3999">
            <v>0</v>
          </cell>
          <cell r="I3999">
            <v>0</v>
          </cell>
        </row>
        <row r="4000">
          <cell r="B4000">
            <v>723203</v>
          </cell>
          <cell r="C4000" t="str">
            <v>Sueldos y salarios</v>
          </cell>
          <cell r="D4000">
            <v>0</v>
          </cell>
          <cell r="E4000">
            <v>0</v>
          </cell>
          <cell r="F4000">
            <v>0</v>
          </cell>
          <cell r="G4000">
            <v>0</v>
          </cell>
          <cell r="H4000">
            <v>0</v>
          </cell>
          <cell r="I4000">
            <v>0</v>
          </cell>
        </row>
        <row r="4001">
          <cell r="B4001">
            <v>723204</v>
          </cell>
          <cell r="C4001" t="str">
            <v>Contribuciones imputadas</v>
          </cell>
          <cell r="D4001">
            <v>0</v>
          </cell>
          <cell r="E4001">
            <v>0</v>
          </cell>
          <cell r="F4001">
            <v>0</v>
          </cell>
          <cell r="G4001">
            <v>0</v>
          </cell>
          <cell r="H4001">
            <v>0</v>
          </cell>
          <cell r="I4001">
            <v>0</v>
          </cell>
        </row>
        <row r="4002">
          <cell r="B4002">
            <v>723205</v>
          </cell>
          <cell r="C4002" t="str">
            <v>Contribuciones efectivas</v>
          </cell>
          <cell r="D4002">
            <v>0</v>
          </cell>
          <cell r="E4002">
            <v>0</v>
          </cell>
          <cell r="F4002">
            <v>0</v>
          </cell>
          <cell r="G4002">
            <v>0</v>
          </cell>
          <cell r="H4002">
            <v>0</v>
          </cell>
          <cell r="I4002">
            <v>0</v>
          </cell>
        </row>
        <row r="4003">
          <cell r="B4003">
            <v>723206</v>
          </cell>
          <cell r="C4003" t="str">
            <v>Aportes sobre la nómina</v>
          </cell>
          <cell r="D4003">
            <v>0</v>
          </cell>
          <cell r="E4003">
            <v>0</v>
          </cell>
          <cell r="F4003">
            <v>0</v>
          </cell>
          <cell r="G4003">
            <v>0</v>
          </cell>
          <cell r="H4003">
            <v>0</v>
          </cell>
          <cell r="I4003">
            <v>0</v>
          </cell>
        </row>
        <row r="4004">
          <cell r="B4004">
            <v>723207</v>
          </cell>
          <cell r="C4004" t="str">
            <v>Depreciación y amortización</v>
          </cell>
          <cell r="D4004">
            <v>0</v>
          </cell>
          <cell r="E4004">
            <v>0</v>
          </cell>
          <cell r="F4004">
            <v>0</v>
          </cell>
          <cell r="G4004">
            <v>0</v>
          </cell>
          <cell r="H4004">
            <v>0</v>
          </cell>
          <cell r="I4004">
            <v>0</v>
          </cell>
        </row>
        <row r="4005">
          <cell r="B4005">
            <v>723208</v>
          </cell>
          <cell r="C4005" t="str">
            <v>Impuestos</v>
          </cell>
          <cell r="D4005">
            <v>0</v>
          </cell>
          <cell r="E4005">
            <v>0</v>
          </cell>
          <cell r="F4005">
            <v>0</v>
          </cell>
          <cell r="G4005">
            <v>0</v>
          </cell>
          <cell r="H4005">
            <v>0</v>
          </cell>
          <cell r="I4005">
            <v>0</v>
          </cell>
        </row>
        <row r="4006">
          <cell r="B4006">
            <v>723209</v>
          </cell>
          <cell r="C4006" t="str">
            <v>Prestaciones sociales</v>
          </cell>
          <cell r="D4006">
            <v>0</v>
          </cell>
          <cell r="E4006">
            <v>0</v>
          </cell>
          <cell r="F4006">
            <v>0</v>
          </cell>
          <cell r="G4006">
            <v>0</v>
          </cell>
          <cell r="H4006">
            <v>0</v>
          </cell>
          <cell r="I4006">
            <v>0</v>
          </cell>
        </row>
        <row r="4007">
          <cell r="B4007">
            <v>723210</v>
          </cell>
          <cell r="C4007" t="str">
            <v>Gastos de personal diversos</v>
          </cell>
          <cell r="D4007">
            <v>0</v>
          </cell>
          <cell r="E4007">
            <v>0</v>
          </cell>
          <cell r="F4007">
            <v>0</v>
          </cell>
          <cell r="G4007">
            <v>0</v>
          </cell>
          <cell r="H4007">
            <v>0</v>
          </cell>
          <cell r="I4007">
            <v>0</v>
          </cell>
        </row>
        <row r="4008">
          <cell r="B4008">
            <v>723295</v>
          </cell>
          <cell r="C4008" t="str">
            <v>Traslado de costos (Cr)</v>
          </cell>
          <cell r="D4008">
            <v>0</v>
          </cell>
          <cell r="E4008">
            <v>0</v>
          </cell>
          <cell r="F4008">
            <v>0</v>
          </cell>
          <cell r="G4008">
            <v>0</v>
          </cell>
          <cell r="H4008">
            <v>0</v>
          </cell>
          <cell r="I4008">
            <v>0</v>
          </cell>
        </row>
        <row r="4009">
          <cell r="B4009">
            <v>723300</v>
          </cell>
          <cell r="C4009" t="str">
            <v>EDUCACIÓN INFORMAL - DIFUSIÓN ARTÍSTICA Y CULTURAL</v>
          </cell>
          <cell r="D4009">
            <v>0</v>
          </cell>
          <cell r="E4009">
            <v>0</v>
          </cell>
          <cell r="F4009">
            <v>0</v>
          </cell>
          <cell r="G4009">
            <v>0</v>
          </cell>
          <cell r="H4009">
            <v>0</v>
          </cell>
          <cell r="I4009">
            <v>0</v>
          </cell>
        </row>
        <row r="4010">
          <cell r="B4010">
            <v>723301</v>
          </cell>
          <cell r="C4010" t="str">
            <v>Materiales</v>
          </cell>
          <cell r="D4010">
            <v>0</v>
          </cell>
          <cell r="E4010">
            <v>0</v>
          </cell>
          <cell r="F4010">
            <v>0</v>
          </cell>
          <cell r="G4010">
            <v>0</v>
          </cell>
          <cell r="H4010">
            <v>0</v>
          </cell>
          <cell r="I4010">
            <v>0</v>
          </cell>
        </row>
        <row r="4011">
          <cell r="B4011">
            <v>723302</v>
          </cell>
          <cell r="C4011" t="str">
            <v>Generales</v>
          </cell>
          <cell r="D4011">
            <v>0</v>
          </cell>
          <cell r="E4011">
            <v>0</v>
          </cell>
          <cell r="F4011">
            <v>0</v>
          </cell>
          <cell r="G4011">
            <v>0</v>
          </cell>
          <cell r="H4011">
            <v>0</v>
          </cell>
          <cell r="I4011">
            <v>0</v>
          </cell>
        </row>
        <row r="4012">
          <cell r="B4012">
            <v>723303</v>
          </cell>
          <cell r="C4012" t="str">
            <v>Sueldos y salarios</v>
          </cell>
          <cell r="D4012">
            <v>0</v>
          </cell>
          <cell r="E4012">
            <v>0</v>
          </cell>
          <cell r="F4012">
            <v>0</v>
          </cell>
          <cell r="G4012">
            <v>0</v>
          </cell>
          <cell r="H4012">
            <v>0</v>
          </cell>
          <cell r="I4012">
            <v>0</v>
          </cell>
        </row>
        <row r="4013">
          <cell r="B4013">
            <v>723304</v>
          </cell>
          <cell r="C4013" t="str">
            <v>Contribuciones imputadas</v>
          </cell>
          <cell r="D4013">
            <v>0</v>
          </cell>
          <cell r="E4013">
            <v>0</v>
          </cell>
          <cell r="F4013">
            <v>0</v>
          </cell>
          <cell r="G4013">
            <v>0</v>
          </cell>
          <cell r="H4013">
            <v>0</v>
          </cell>
          <cell r="I4013">
            <v>0</v>
          </cell>
        </row>
        <row r="4014">
          <cell r="B4014">
            <v>723305</v>
          </cell>
          <cell r="C4014" t="str">
            <v>Contribuciones efectivas</v>
          </cell>
          <cell r="D4014">
            <v>0</v>
          </cell>
          <cell r="E4014">
            <v>0</v>
          </cell>
          <cell r="F4014">
            <v>0</v>
          </cell>
          <cell r="G4014">
            <v>0</v>
          </cell>
          <cell r="H4014">
            <v>0</v>
          </cell>
          <cell r="I4014">
            <v>0</v>
          </cell>
        </row>
        <row r="4015">
          <cell r="B4015">
            <v>723306</v>
          </cell>
          <cell r="C4015" t="str">
            <v>Aportes sobre la nómina</v>
          </cell>
          <cell r="D4015">
            <v>0</v>
          </cell>
          <cell r="E4015">
            <v>0</v>
          </cell>
          <cell r="F4015">
            <v>0</v>
          </cell>
          <cell r="G4015">
            <v>0</v>
          </cell>
          <cell r="H4015">
            <v>0</v>
          </cell>
          <cell r="I4015">
            <v>0</v>
          </cell>
        </row>
        <row r="4016">
          <cell r="B4016">
            <v>723307</v>
          </cell>
          <cell r="C4016" t="str">
            <v>Depreciación y amortización</v>
          </cell>
          <cell r="D4016">
            <v>0</v>
          </cell>
          <cell r="E4016">
            <v>0</v>
          </cell>
          <cell r="F4016">
            <v>0</v>
          </cell>
          <cell r="G4016">
            <v>0</v>
          </cell>
          <cell r="H4016">
            <v>0</v>
          </cell>
          <cell r="I4016">
            <v>0</v>
          </cell>
        </row>
        <row r="4017">
          <cell r="B4017">
            <v>723308</v>
          </cell>
          <cell r="C4017" t="str">
            <v>Impuestos</v>
          </cell>
          <cell r="D4017">
            <v>0</v>
          </cell>
          <cell r="E4017">
            <v>0</v>
          </cell>
          <cell r="F4017">
            <v>0</v>
          </cell>
          <cell r="G4017">
            <v>0</v>
          </cell>
          <cell r="H4017">
            <v>0</v>
          </cell>
          <cell r="I4017">
            <v>0</v>
          </cell>
        </row>
        <row r="4018">
          <cell r="B4018">
            <v>723309</v>
          </cell>
          <cell r="C4018" t="str">
            <v>Prestaciones sociales</v>
          </cell>
          <cell r="D4018">
            <v>0</v>
          </cell>
          <cell r="E4018">
            <v>0</v>
          </cell>
          <cell r="F4018">
            <v>0</v>
          </cell>
          <cell r="G4018">
            <v>0</v>
          </cell>
          <cell r="H4018">
            <v>0</v>
          </cell>
          <cell r="I4018">
            <v>0</v>
          </cell>
        </row>
        <row r="4019">
          <cell r="B4019">
            <v>723310</v>
          </cell>
          <cell r="C4019" t="str">
            <v>Gastos de personal diversos</v>
          </cell>
          <cell r="D4019">
            <v>0</v>
          </cell>
          <cell r="E4019">
            <v>0</v>
          </cell>
          <cell r="F4019">
            <v>0</v>
          </cell>
          <cell r="G4019">
            <v>0</v>
          </cell>
          <cell r="H4019">
            <v>0</v>
          </cell>
          <cell r="I4019">
            <v>0</v>
          </cell>
        </row>
        <row r="4020">
          <cell r="B4020">
            <v>723395</v>
          </cell>
          <cell r="C4020" t="str">
            <v>Traslado de costos (Cr)</v>
          </cell>
          <cell r="D4020">
            <v>0</v>
          </cell>
          <cell r="E4020">
            <v>0</v>
          </cell>
          <cell r="F4020">
            <v>0</v>
          </cell>
          <cell r="G4020">
            <v>0</v>
          </cell>
          <cell r="H4020">
            <v>0</v>
          </cell>
          <cell r="I4020">
            <v>0</v>
          </cell>
        </row>
        <row r="4021">
          <cell r="B4021">
            <v>725000</v>
          </cell>
          <cell r="C4021" t="str">
            <v>SERVICIOS CONEXOS A LA EDUCACIÓN</v>
          </cell>
          <cell r="D4021">
            <v>0</v>
          </cell>
          <cell r="E4021">
            <v>0</v>
          </cell>
          <cell r="F4021">
            <v>0</v>
          </cell>
          <cell r="G4021">
            <v>0</v>
          </cell>
          <cell r="H4021">
            <v>0</v>
          </cell>
          <cell r="I4021">
            <v>0</v>
          </cell>
        </row>
        <row r="4022">
          <cell r="B4022">
            <v>725001</v>
          </cell>
          <cell r="C4022" t="str">
            <v>Materiales</v>
          </cell>
          <cell r="D4022">
            <v>0</v>
          </cell>
          <cell r="E4022">
            <v>0</v>
          </cell>
          <cell r="F4022">
            <v>0</v>
          </cell>
          <cell r="G4022">
            <v>0</v>
          </cell>
          <cell r="H4022">
            <v>0</v>
          </cell>
          <cell r="I4022">
            <v>0</v>
          </cell>
        </row>
        <row r="4023">
          <cell r="B4023">
            <v>725002</v>
          </cell>
          <cell r="C4023" t="str">
            <v>Generales</v>
          </cell>
          <cell r="D4023">
            <v>0</v>
          </cell>
          <cell r="E4023">
            <v>0</v>
          </cell>
          <cell r="F4023">
            <v>0</v>
          </cell>
          <cell r="G4023">
            <v>0</v>
          </cell>
          <cell r="H4023">
            <v>0</v>
          </cell>
          <cell r="I4023">
            <v>0</v>
          </cell>
        </row>
        <row r="4024">
          <cell r="B4024">
            <v>725003</v>
          </cell>
          <cell r="C4024" t="str">
            <v>Sueldos y salarios</v>
          </cell>
          <cell r="D4024">
            <v>0</v>
          </cell>
          <cell r="E4024">
            <v>0</v>
          </cell>
          <cell r="F4024">
            <v>0</v>
          </cell>
          <cell r="G4024">
            <v>0</v>
          </cell>
          <cell r="H4024">
            <v>0</v>
          </cell>
          <cell r="I4024">
            <v>0</v>
          </cell>
        </row>
        <row r="4025">
          <cell r="B4025">
            <v>725004</v>
          </cell>
          <cell r="C4025" t="str">
            <v>Contribuciones imputadas</v>
          </cell>
          <cell r="D4025">
            <v>0</v>
          </cell>
          <cell r="E4025">
            <v>0</v>
          </cell>
          <cell r="F4025">
            <v>0</v>
          </cell>
          <cell r="G4025">
            <v>0</v>
          </cell>
          <cell r="H4025">
            <v>0</v>
          </cell>
          <cell r="I4025">
            <v>0</v>
          </cell>
        </row>
        <row r="4026">
          <cell r="B4026">
            <v>725005</v>
          </cell>
          <cell r="C4026" t="str">
            <v>Contribuciones efectivas</v>
          </cell>
          <cell r="D4026">
            <v>0</v>
          </cell>
          <cell r="E4026">
            <v>0</v>
          </cell>
          <cell r="F4026">
            <v>0</v>
          </cell>
          <cell r="G4026">
            <v>0</v>
          </cell>
          <cell r="H4026">
            <v>0</v>
          </cell>
          <cell r="I4026">
            <v>0</v>
          </cell>
        </row>
        <row r="4027">
          <cell r="B4027">
            <v>725006</v>
          </cell>
          <cell r="C4027" t="str">
            <v>Aportes sobre la nómina</v>
          </cell>
          <cell r="D4027">
            <v>0</v>
          </cell>
          <cell r="E4027">
            <v>0</v>
          </cell>
          <cell r="F4027">
            <v>0</v>
          </cell>
          <cell r="G4027">
            <v>0</v>
          </cell>
          <cell r="H4027">
            <v>0</v>
          </cell>
          <cell r="I4027">
            <v>0</v>
          </cell>
        </row>
        <row r="4028">
          <cell r="B4028">
            <v>725007</v>
          </cell>
          <cell r="C4028" t="str">
            <v>Depreciación y amortización</v>
          </cell>
          <cell r="D4028">
            <v>0</v>
          </cell>
          <cell r="E4028">
            <v>0</v>
          </cell>
          <cell r="F4028">
            <v>0</v>
          </cell>
          <cell r="G4028">
            <v>0</v>
          </cell>
          <cell r="H4028">
            <v>0</v>
          </cell>
          <cell r="I4028">
            <v>0</v>
          </cell>
        </row>
        <row r="4029">
          <cell r="B4029">
            <v>725008</v>
          </cell>
          <cell r="C4029" t="str">
            <v>Impuestos</v>
          </cell>
          <cell r="D4029">
            <v>0</v>
          </cell>
          <cell r="E4029">
            <v>0</v>
          </cell>
          <cell r="F4029">
            <v>0</v>
          </cell>
          <cell r="G4029">
            <v>0</v>
          </cell>
          <cell r="H4029">
            <v>0</v>
          </cell>
          <cell r="I4029">
            <v>0</v>
          </cell>
        </row>
        <row r="4030">
          <cell r="B4030">
            <v>725009</v>
          </cell>
          <cell r="C4030" t="str">
            <v>Prestaciones sociales</v>
          </cell>
          <cell r="D4030">
            <v>0</v>
          </cell>
          <cell r="E4030">
            <v>0</v>
          </cell>
          <cell r="F4030">
            <v>0</v>
          </cell>
          <cell r="G4030">
            <v>0</v>
          </cell>
          <cell r="H4030">
            <v>0</v>
          </cell>
          <cell r="I4030">
            <v>0</v>
          </cell>
        </row>
        <row r="4031">
          <cell r="B4031">
            <v>725010</v>
          </cell>
          <cell r="C4031" t="str">
            <v>Gastos de personal diversos</v>
          </cell>
          <cell r="D4031">
            <v>0</v>
          </cell>
          <cell r="E4031">
            <v>0</v>
          </cell>
          <cell r="F4031">
            <v>0</v>
          </cell>
          <cell r="G4031">
            <v>0</v>
          </cell>
          <cell r="H4031">
            <v>0</v>
          </cell>
          <cell r="I4031">
            <v>0</v>
          </cell>
        </row>
        <row r="4032">
          <cell r="B4032">
            <v>725095</v>
          </cell>
          <cell r="C4032" t="str">
            <v>Traslado de costos (Cr)</v>
          </cell>
          <cell r="D4032">
            <v>0</v>
          </cell>
          <cell r="E4032">
            <v>0</v>
          </cell>
          <cell r="F4032">
            <v>0</v>
          </cell>
          <cell r="G4032">
            <v>0</v>
          </cell>
          <cell r="H4032">
            <v>0</v>
          </cell>
          <cell r="I4032">
            <v>0</v>
          </cell>
        </row>
        <row r="4033">
          <cell r="B4033">
            <v>730000</v>
          </cell>
          <cell r="C4033" t="str">
            <v>SERVICIOS DE SALUD</v>
          </cell>
          <cell r="D4033">
            <v>0</v>
          </cell>
          <cell r="E4033">
            <v>0</v>
          </cell>
          <cell r="F4033">
            <v>0</v>
          </cell>
          <cell r="G4033">
            <v>0</v>
          </cell>
          <cell r="H4033">
            <v>0</v>
          </cell>
          <cell r="I4033">
            <v>0</v>
          </cell>
        </row>
        <row r="4034">
          <cell r="B4034">
            <v>730100</v>
          </cell>
          <cell r="C4034" t="str">
            <v>URGENCIAS - CONSULTA Y PROCEDIMIENTOS</v>
          </cell>
          <cell r="D4034">
            <v>0</v>
          </cell>
          <cell r="E4034">
            <v>0</v>
          </cell>
          <cell r="F4034">
            <v>0</v>
          </cell>
          <cell r="G4034">
            <v>0</v>
          </cell>
          <cell r="H4034">
            <v>0</v>
          </cell>
          <cell r="I4034">
            <v>0</v>
          </cell>
        </row>
        <row r="4035">
          <cell r="B4035">
            <v>730101</v>
          </cell>
          <cell r="C4035" t="str">
            <v>Materiales</v>
          </cell>
          <cell r="D4035">
            <v>0</v>
          </cell>
          <cell r="E4035">
            <v>0</v>
          </cell>
          <cell r="F4035">
            <v>0</v>
          </cell>
          <cell r="G4035">
            <v>0</v>
          </cell>
          <cell r="H4035">
            <v>0</v>
          </cell>
          <cell r="I4035">
            <v>0</v>
          </cell>
        </row>
        <row r="4036">
          <cell r="B4036">
            <v>730102</v>
          </cell>
          <cell r="C4036" t="str">
            <v>Generales</v>
          </cell>
          <cell r="D4036">
            <v>0</v>
          </cell>
          <cell r="E4036">
            <v>0</v>
          </cell>
          <cell r="F4036">
            <v>0</v>
          </cell>
          <cell r="G4036">
            <v>0</v>
          </cell>
          <cell r="H4036">
            <v>0</v>
          </cell>
          <cell r="I4036">
            <v>0</v>
          </cell>
        </row>
        <row r="4037">
          <cell r="B4037">
            <v>730103</v>
          </cell>
          <cell r="C4037" t="str">
            <v>Sueldos y salarios</v>
          </cell>
          <cell r="D4037">
            <v>0</v>
          </cell>
          <cell r="E4037">
            <v>0</v>
          </cell>
          <cell r="F4037">
            <v>0</v>
          </cell>
          <cell r="G4037">
            <v>0</v>
          </cell>
          <cell r="H4037">
            <v>0</v>
          </cell>
          <cell r="I4037">
            <v>0</v>
          </cell>
        </row>
        <row r="4038">
          <cell r="B4038">
            <v>730104</v>
          </cell>
          <cell r="C4038" t="str">
            <v>Contribuciones imputadas</v>
          </cell>
          <cell r="D4038">
            <v>0</v>
          </cell>
          <cell r="E4038">
            <v>0</v>
          </cell>
          <cell r="F4038">
            <v>0</v>
          </cell>
          <cell r="G4038">
            <v>0</v>
          </cell>
          <cell r="H4038">
            <v>0</v>
          </cell>
          <cell r="I4038">
            <v>0</v>
          </cell>
        </row>
        <row r="4039">
          <cell r="B4039">
            <v>730105</v>
          </cell>
          <cell r="C4039" t="str">
            <v>Contribuciones efectivas</v>
          </cell>
          <cell r="D4039">
            <v>0</v>
          </cell>
          <cell r="E4039">
            <v>0</v>
          </cell>
          <cell r="F4039">
            <v>0</v>
          </cell>
          <cell r="G4039">
            <v>0</v>
          </cell>
          <cell r="H4039">
            <v>0</v>
          </cell>
          <cell r="I4039">
            <v>0</v>
          </cell>
        </row>
        <row r="4040">
          <cell r="B4040">
            <v>730106</v>
          </cell>
          <cell r="C4040" t="str">
            <v>Aportes sobre la nómina</v>
          </cell>
          <cell r="D4040">
            <v>0</v>
          </cell>
          <cell r="E4040">
            <v>0</v>
          </cell>
          <cell r="F4040">
            <v>0</v>
          </cell>
          <cell r="G4040">
            <v>0</v>
          </cell>
          <cell r="H4040">
            <v>0</v>
          </cell>
          <cell r="I4040">
            <v>0</v>
          </cell>
        </row>
        <row r="4041">
          <cell r="B4041">
            <v>730107</v>
          </cell>
          <cell r="C4041" t="str">
            <v>Depreciación y amortización</v>
          </cell>
          <cell r="D4041">
            <v>0</v>
          </cell>
          <cell r="E4041">
            <v>0</v>
          </cell>
          <cell r="F4041">
            <v>0</v>
          </cell>
          <cell r="G4041">
            <v>0</v>
          </cell>
          <cell r="H4041">
            <v>0</v>
          </cell>
          <cell r="I4041">
            <v>0</v>
          </cell>
        </row>
        <row r="4042">
          <cell r="B4042">
            <v>730108</v>
          </cell>
          <cell r="C4042" t="str">
            <v>Impuestos</v>
          </cell>
          <cell r="D4042">
            <v>0</v>
          </cell>
          <cell r="E4042">
            <v>0</v>
          </cell>
          <cell r="F4042">
            <v>0</v>
          </cell>
          <cell r="G4042">
            <v>0</v>
          </cell>
          <cell r="H4042">
            <v>0</v>
          </cell>
          <cell r="I4042">
            <v>0</v>
          </cell>
        </row>
        <row r="4043">
          <cell r="B4043">
            <v>730109</v>
          </cell>
          <cell r="C4043" t="str">
            <v>Prestaciones sociales</v>
          </cell>
          <cell r="D4043">
            <v>0</v>
          </cell>
          <cell r="E4043">
            <v>0</v>
          </cell>
          <cell r="F4043">
            <v>0</v>
          </cell>
          <cell r="G4043">
            <v>0</v>
          </cell>
          <cell r="H4043">
            <v>0</v>
          </cell>
          <cell r="I4043">
            <v>0</v>
          </cell>
        </row>
        <row r="4044">
          <cell r="B4044">
            <v>730110</v>
          </cell>
          <cell r="C4044" t="str">
            <v>Gastos de personal diversos</v>
          </cell>
          <cell r="D4044">
            <v>0</v>
          </cell>
          <cell r="E4044">
            <v>0</v>
          </cell>
          <cell r="F4044">
            <v>0</v>
          </cell>
          <cell r="G4044">
            <v>0</v>
          </cell>
          <cell r="H4044">
            <v>0</v>
          </cell>
          <cell r="I4044">
            <v>0</v>
          </cell>
        </row>
        <row r="4045">
          <cell r="B4045">
            <v>730195</v>
          </cell>
          <cell r="C4045" t="str">
            <v>Traslado de costos (Cr)</v>
          </cell>
          <cell r="D4045">
            <v>0</v>
          </cell>
          <cell r="E4045">
            <v>0</v>
          </cell>
          <cell r="F4045">
            <v>0</v>
          </cell>
          <cell r="G4045">
            <v>0</v>
          </cell>
          <cell r="H4045">
            <v>0</v>
          </cell>
          <cell r="I4045">
            <v>0</v>
          </cell>
        </row>
        <row r="4046">
          <cell r="B4046">
            <v>730200</v>
          </cell>
          <cell r="C4046" t="str">
            <v>URGENCIAS - OBSERVACIÓN</v>
          </cell>
          <cell r="D4046">
            <v>0</v>
          </cell>
          <cell r="E4046">
            <v>0</v>
          </cell>
          <cell r="F4046">
            <v>0</v>
          </cell>
          <cell r="G4046">
            <v>0</v>
          </cell>
          <cell r="H4046">
            <v>0</v>
          </cell>
          <cell r="I4046">
            <v>0</v>
          </cell>
        </row>
        <row r="4047">
          <cell r="B4047">
            <v>730201</v>
          </cell>
          <cell r="C4047" t="str">
            <v>Materiales</v>
          </cell>
          <cell r="D4047">
            <v>0</v>
          </cell>
          <cell r="E4047">
            <v>0</v>
          </cell>
          <cell r="F4047">
            <v>0</v>
          </cell>
          <cell r="G4047">
            <v>0</v>
          </cell>
          <cell r="H4047">
            <v>0</v>
          </cell>
          <cell r="I4047">
            <v>0</v>
          </cell>
        </row>
        <row r="4048">
          <cell r="B4048">
            <v>730202</v>
          </cell>
          <cell r="C4048" t="str">
            <v>Generales</v>
          </cell>
          <cell r="D4048">
            <v>0</v>
          </cell>
          <cell r="E4048">
            <v>0</v>
          </cell>
          <cell r="F4048">
            <v>0</v>
          </cell>
          <cell r="G4048">
            <v>0</v>
          </cell>
          <cell r="H4048">
            <v>0</v>
          </cell>
          <cell r="I4048">
            <v>0</v>
          </cell>
        </row>
        <row r="4049">
          <cell r="B4049">
            <v>730203</v>
          </cell>
          <cell r="C4049" t="str">
            <v>Sueldos y salarios</v>
          </cell>
          <cell r="D4049">
            <v>0</v>
          </cell>
          <cell r="E4049">
            <v>0</v>
          </cell>
          <cell r="F4049">
            <v>0</v>
          </cell>
          <cell r="G4049">
            <v>0</v>
          </cell>
          <cell r="H4049">
            <v>0</v>
          </cell>
          <cell r="I4049">
            <v>0</v>
          </cell>
        </row>
        <row r="4050">
          <cell r="B4050">
            <v>730204</v>
          </cell>
          <cell r="C4050" t="str">
            <v>Contribuciones imputadas</v>
          </cell>
          <cell r="D4050">
            <v>0</v>
          </cell>
          <cell r="E4050">
            <v>0</v>
          </cell>
          <cell r="F4050">
            <v>0</v>
          </cell>
          <cell r="G4050">
            <v>0</v>
          </cell>
          <cell r="H4050">
            <v>0</v>
          </cell>
          <cell r="I4050">
            <v>0</v>
          </cell>
        </row>
        <row r="4051">
          <cell r="B4051">
            <v>730205</v>
          </cell>
          <cell r="C4051" t="str">
            <v>Contribuciones efectivas</v>
          </cell>
          <cell r="D4051">
            <v>0</v>
          </cell>
          <cell r="E4051">
            <v>0</v>
          </cell>
          <cell r="F4051">
            <v>0</v>
          </cell>
          <cell r="G4051">
            <v>0</v>
          </cell>
          <cell r="H4051">
            <v>0</v>
          </cell>
          <cell r="I4051">
            <v>0</v>
          </cell>
        </row>
        <row r="4052">
          <cell r="B4052">
            <v>730206</v>
          </cell>
          <cell r="C4052" t="str">
            <v>Aportes sobre la nómina</v>
          </cell>
          <cell r="D4052">
            <v>0</v>
          </cell>
          <cell r="E4052">
            <v>0</v>
          </cell>
          <cell r="F4052">
            <v>0</v>
          </cell>
          <cell r="G4052">
            <v>0</v>
          </cell>
          <cell r="H4052">
            <v>0</v>
          </cell>
          <cell r="I4052">
            <v>0</v>
          </cell>
        </row>
        <row r="4053">
          <cell r="B4053">
            <v>730207</v>
          </cell>
          <cell r="C4053" t="str">
            <v>Depreciación y amortización</v>
          </cell>
          <cell r="D4053">
            <v>0</v>
          </cell>
          <cell r="E4053">
            <v>0</v>
          </cell>
          <cell r="F4053">
            <v>0</v>
          </cell>
          <cell r="G4053">
            <v>0</v>
          </cell>
          <cell r="H4053">
            <v>0</v>
          </cell>
          <cell r="I4053">
            <v>0</v>
          </cell>
        </row>
        <row r="4054">
          <cell r="B4054">
            <v>730208</v>
          </cell>
          <cell r="C4054" t="str">
            <v>Impuestos</v>
          </cell>
          <cell r="D4054">
            <v>0</v>
          </cell>
          <cell r="E4054">
            <v>0</v>
          </cell>
          <cell r="F4054">
            <v>0</v>
          </cell>
          <cell r="G4054">
            <v>0</v>
          </cell>
          <cell r="H4054">
            <v>0</v>
          </cell>
          <cell r="I4054">
            <v>0</v>
          </cell>
        </row>
        <row r="4055">
          <cell r="B4055">
            <v>730209</v>
          </cell>
          <cell r="C4055" t="str">
            <v>Prestaciones sociales</v>
          </cell>
          <cell r="D4055">
            <v>0</v>
          </cell>
          <cell r="E4055">
            <v>0</v>
          </cell>
          <cell r="F4055">
            <v>0</v>
          </cell>
          <cell r="G4055">
            <v>0</v>
          </cell>
          <cell r="H4055">
            <v>0</v>
          </cell>
          <cell r="I4055">
            <v>0</v>
          </cell>
        </row>
        <row r="4056">
          <cell r="B4056">
            <v>730210</v>
          </cell>
          <cell r="C4056" t="str">
            <v>Gastos de personal diversos</v>
          </cell>
          <cell r="D4056">
            <v>0</v>
          </cell>
          <cell r="E4056">
            <v>0</v>
          </cell>
          <cell r="F4056">
            <v>0</v>
          </cell>
          <cell r="G4056">
            <v>0</v>
          </cell>
          <cell r="H4056">
            <v>0</v>
          </cell>
          <cell r="I4056">
            <v>0</v>
          </cell>
        </row>
        <row r="4057">
          <cell r="B4057">
            <v>730295</v>
          </cell>
          <cell r="C4057" t="str">
            <v>Traslado de costos (Cr)</v>
          </cell>
          <cell r="D4057">
            <v>0</v>
          </cell>
          <cell r="E4057">
            <v>0</v>
          </cell>
          <cell r="F4057">
            <v>0</v>
          </cell>
          <cell r="G4057">
            <v>0</v>
          </cell>
          <cell r="H4057">
            <v>0</v>
          </cell>
          <cell r="I4057">
            <v>0</v>
          </cell>
        </row>
        <row r="4058">
          <cell r="B4058">
            <v>731000</v>
          </cell>
          <cell r="C4058" t="str">
            <v>SERVICIOS AMBULATORIOS - CONSULTA EXTERNA Y PROCEDIMIENTOS</v>
          </cell>
          <cell r="D4058">
            <v>0</v>
          </cell>
          <cell r="E4058">
            <v>0</v>
          </cell>
          <cell r="F4058">
            <v>0</v>
          </cell>
          <cell r="G4058">
            <v>0</v>
          </cell>
          <cell r="H4058">
            <v>0</v>
          </cell>
          <cell r="I4058">
            <v>0</v>
          </cell>
        </row>
        <row r="4059">
          <cell r="B4059">
            <v>731001</v>
          </cell>
          <cell r="C4059" t="str">
            <v>Materiales</v>
          </cell>
          <cell r="D4059">
            <v>0</v>
          </cell>
          <cell r="E4059">
            <v>0</v>
          </cell>
          <cell r="F4059">
            <v>0</v>
          </cell>
          <cell r="G4059">
            <v>0</v>
          </cell>
          <cell r="H4059">
            <v>0</v>
          </cell>
          <cell r="I4059">
            <v>0</v>
          </cell>
        </row>
        <row r="4060">
          <cell r="B4060">
            <v>731002</v>
          </cell>
          <cell r="C4060" t="str">
            <v>Generales</v>
          </cell>
          <cell r="D4060">
            <v>0</v>
          </cell>
          <cell r="E4060">
            <v>0</v>
          </cell>
          <cell r="F4060">
            <v>0</v>
          </cell>
          <cell r="G4060">
            <v>0</v>
          </cell>
          <cell r="H4060">
            <v>0</v>
          </cell>
          <cell r="I4060">
            <v>0</v>
          </cell>
        </row>
        <row r="4061">
          <cell r="B4061">
            <v>731003</v>
          </cell>
          <cell r="C4061" t="str">
            <v>Sueldos y salarios</v>
          </cell>
          <cell r="D4061">
            <v>0</v>
          </cell>
          <cell r="E4061">
            <v>0</v>
          </cell>
          <cell r="F4061">
            <v>0</v>
          </cell>
          <cell r="G4061">
            <v>0</v>
          </cell>
          <cell r="H4061">
            <v>0</v>
          </cell>
          <cell r="I4061">
            <v>0</v>
          </cell>
        </row>
        <row r="4062">
          <cell r="B4062">
            <v>731004</v>
          </cell>
          <cell r="C4062" t="str">
            <v>Contribuciones imputadas</v>
          </cell>
          <cell r="D4062">
            <v>0</v>
          </cell>
          <cell r="E4062">
            <v>0</v>
          </cell>
          <cell r="F4062">
            <v>0</v>
          </cell>
          <cell r="G4062">
            <v>0</v>
          </cell>
          <cell r="H4062">
            <v>0</v>
          </cell>
          <cell r="I4062">
            <v>0</v>
          </cell>
        </row>
        <row r="4063">
          <cell r="B4063">
            <v>731005</v>
          </cell>
          <cell r="C4063" t="str">
            <v>Contribuciones efectivas</v>
          </cell>
          <cell r="D4063">
            <v>0</v>
          </cell>
          <cell r="E4063">
            <v>0</v>
          </cell>
          <cell r="F4063">
            <v>0</v>
          </cell>
          <cell r="G4063">
            <v>0</v>
          </cell>
          <cell r="H4063">
            <v>0</v>
          </cell>
          <cell r="I4063">
            <v>0</v>
          </cell>
        </row>
        <row r="4064">
          <cell r="B4064">
            <v>731006</v>
          </cell>
          <cell r="C4064" t="str">
            <v>Aportes sobre la nómina</v>
          </cell>
          <cell r="D4064">
            <v>0</v>
          </cell>
          <cell r="E4064">
            <v>0</v>
          </cell>
          <cell r="F4064">
            <v>0</v>
          </cell>
          <cell r="G4064">
            <v>0</v>
          </cell>
          <cell r="H4064">
            <v>0</v>
          </cell>
          <cell r="I4064">
            <v>0</v>
          </cell>
        </row>
        <row r="4065">
          <cell r="B4065">
            <v>731007</v>
          </cell>
          <cell r="C4065" t="str">
            <v>Depreciación y amortización</v>
          </cell>
          <cell r="D4065">
            <v>0</v>
          </cell>
          <cell r="E4065">
            <v>0</v>
          </cell>
          <cell r="F4065">
            <v>0</v>
          </cell>
          <cell r="G4065">
            <v>0</v>
          </cell>
          <cell r="H4065">
            <v>0</v>
          </cell>
          <cell r="I4065">
            <v>0</v>
          </cell>
        </row>
        <row r="4066">
          <cell r="B4066">
            <v>731008</v>
          </cell>
          <cell r="C4066" t="str">
            <v>Impuestos</v>
          </cell>
          <cell r="D4066">
            <v>0</v>
          </cell>
          <cell r="E4066">
            <v>0</v>
          </cell>
          <cell r="F4066">
            <v>0</v>
          </cell>
          <cell r="G4066">
            <v>0</v>
          </cell>
          <cell r="H4066">
            <v>0</v>
          </cell>
          <cell r="I4066">
            <v>0</v>
          </cell>
        </row>
        <row r="4067">
          <cell r="B4067">
            <v>731009</v>
          </cell>
          <cell r="C4067" t="str">
            <v>Prestaciones sociales</v>
          </cell>
          <cell r="D4067">
            <v>0</v>
          </cell>
          <cell r="E4067">
            <v>0</v>
          </cell>
          <cell r="F4067">
            <v>0</v>
          </cell>
          <cell r="G4067">
            <v>0</v>
          </cell>
          <cell r="H4067">
            <v>0</v>
          </cell>
          <cell r="I4067">
            <v>0</v>
          </cell>
        </row>
        <row r="4068">
          <cell r="B4068">
            <v>731010</v>
          </cell>
          <cell r="C4068" t="str">
            <v>Gastos de personal diversos</v>
          </cell>
          <cell r="D4068">
            <v>0</v>
          </cell>
          <cell r="E4068">
            <v>0</v>
          </cell>
          <cell r="F4068">
            <v>0</v>
          </cell>
          <cell r="G4068">
            <v>0</v>
          </cell>
          <cell r="H4068">
            <v>0</v>
          </cell>
          <cell r="I4068">
            <v>0</v>
          </cell>
        </row>
        <row r="4069">
          <cell r="B4069">
            <v>731095</v>
          </cell>
          <cell r="C4069" t="str">
            <v>Traslado de costos (Cr)</v>
          </cell>
          <cell r="D4069">
            <v>0</v>
          </cell>
          <cell r="E4069">
            <v>0</v>
          </cell>
          <cell r="F4069">
            <v>0</v>
          </cell>
          <cell r="G4069">
            <v>0</v>
          </cell>
          <cell r="H4069">
            <v>0</v>
          </cell>
          <cell r="I4069">
            <v>0</v>
          </cell>
        </row>
        <row r="4070">
          <cell r="B4070">
            <v>731100</v>
          </cell>
          <cell r="C4070" t="str">
            <v>SERVICIOS AMBULATORIOS - CONSULTA ESPECIALIZADA</v>
          </cell>
          <cell r="D4070">
            <v>0</v>
          </cell>
          <cell r="E4070">
            <v>0</v>
          </cell>
          <cell r="F4070">
            <v>0</v>
          </cell>
          <cell r="G4070">
            <v>0</v>
          </cell>
          <cell r="H4070">
            <v>0</v>
          </cell>
          <cell r="I4070">
            <v>0</v>
          </cell>
        </row>
        <row r="4071">
          <cell r="B4071">
            <v>731101</v>
          </cell>
          <cell r="C4071" t="str">
            <v>Materiales</v>
          </cell>
          <cell r="D4071">
            <v>0</v>
          </cell>
          <cell r="E4071">
            <v>0</v>
          </cell>
          <cell r="F4071">
            <v>0</v>
          </cell>
          <cell r="G4071">
            <v>0</v>
          </cell>
          <cell r="H4071">
            <v>0</v>
          </cell>
          <cell r="I4071">
            <v>0</v>
          </cell>
        </row>
        <row r="4072">
          <cell r="B4072">
            <v>731102</v>
          </cell>
          <cell r="C4072" t="str">
            <v>Generales</v>
          </cell>
          <cell r="D4072">
            <v>0</v>
          </cell>
          <cell r="E4072">
            <v>0</v>
          </cell>
          <cell r="F4072">
            <v>0</v>
          </cell>
          <cell r="G4072">
            <v>0</v>
          </cell>
          <cell r="H4072">
            <v>0</v>
          </cell>
          <cell r="I4072">
            <v>0</v>
          </cell>
        </row>
        <row r="4073">
          <cell r="B4073">
            <v>731103</v>
          </cell>
          <cell r="C4073" t="str">
            <v>Sueldos y salarios</v>
          </cell>
          <cell r="D4073">
            <v>0</v>
          </cell>
          <cell r="E4073">
            <v>0</v>
          </cell>
          <cell r="F4073">
            <v>0</v>
          </cell>
          <cell r="G4073">
            <v>0</v>
          </cell>
          <cell r="H4073">
            <v>0</v>
          </cell>
          <cell r="I4073">
            <v>0</v>
          </cell>
        </row>
        <row r="4074">
          <cell r="B4074">
            <v>731104</v>
          </cell>
          <cell r="C4074" t="str">
            <v>Contribuciones imputadas</v>
          </cell>
          <cell r="D4074">
            <v>0</v>
          </cell>
          <cell r="E4074">
            <v>0</v>
          </cell>
          <cell r="F4074">
            <v>0</v>
          </cell>
          <cell r="G4074">
            <v>0</v>
          </cell>
          <cell r="H4074">
            <v>0</v>
          </cell>
          <cell r="I4074">
            <v>0</v>
          </cell>
        </row>
        <row r="4075">
          <cell r="B4075">
            <v>731105</v>
          </cell>
          <cell r="C4075" t="str">
            <v>Contribuciones efectivas</v>
          </cell>
          <cell r="D4075">
            <v>0</v>
          </cell>
          <cell r="E4075">
            <v>0</v>
          </cell>
          <cell r="F4075">
            <v>0</v>
          </cell>
          <cell r="G4075">
            <v>0</v>
          </cell>
          <cell r="H4075">
            <v>0</v>
          </cell>
          <cell r="I4075">
            <v>0</v>
          </cell>
        </row>
        <row r="4076">
          <cell r="B4076">
            <v>731106</v>
          </cell>
          <cell r="C4076" t="str">
            <v>Aportes sobre la nómina</v>
          </cell>
          <cell r="D4076">
            <v>0</v>
          </cell>
          <cell r="E4076">
            <v>0</v>
          </cell>
          <cell r="F4076">
            <v>0</v>
          </cell>
          <cell r="G4076">
            <v>0</v>
          </cell>
          <cell r="H4076">
            <v>0</v>
          </cell>
          <cell r="I4076">
            <v>0</v>
          </cell>
        </row>
        <row r="4077">
          <cell r="B4077">
            <v>731107</v>
          </cell>
          <cell r="C4077" t="str">
            <v>Depreciación y amortización</v>
          </cell>
          <cell r="D4077">
            <v>0</v>
          </cell>
          <cell r="E4077">
            <v>0</v>
          </cell>
          <cell r="F4077">
            <v>0</v>
          </cell>
          <cell r="G4077">
            <v>0</v>
          </cell>
          <cell r="H4077">
            <v>0</v>
          </cell>
          <cell r="I4077">
            <v>0</v>
          </cell>
        </row>
        <row r="4078">
          <cell r="B4078">
            <v>731108</v>
          </cell>
          <cell r="C4078" t="str">
            <v>Impuestos</v>
          </cell>
          <cell r="D4078">
            <v>0</v>
          </cell>
          <cell r="E4078">
            <v>0</v>
          </cell>
          <cell r="F4078">
            <v>0</v>
          </cell>
          <cell r="G4078">
            <v>0</v>
          </cell>
          <cell r="H4078">
            <v>0</v>
          </cell>
          <cell r="I4078">
            <v>0</v>
          </cell>
        </row>
        <row r="4079">
          <cell r="B4079">
            <v>731109</v>
          </cell>
          <cell r="C4079" t="str">
            <v>Prestaciones sociales</v>
          </cell>
          <cell r="D4079">
            <v>0</v>
          </cell>
          <cell r="E4079">
            <v>0</v>
          </cell>
          <cell r="F4079">
            <v>0</v>
          </cell>
          <cell r="G4079">
            <v>0</v>
          </cell>
          <cell r="H4079">
            <v>0</v>
          </cell>
          <cell r="I4079">
            <v>0</v>
          </cell>
        </row>
        <row r="4080">
          <cell r="B4080">
            <v>731110</v>
          </cell>
          <cell r="C4080" t="str">
            <v>Gastos de personal diversos</v>
          </cell>
          <cell r="D4080">
            <v>0</v>
          </cell>
          <cell r="E4080">
            <v>0</v>
          </cell>
          <cell r="F4080">
            <v>0</v>
          </cell>
          <cell r="G4080">
            <v>0</v>
          </cell>
          <cell r="H4080">
            <v>0</v>
          </cell>
          <cell r="I4080">
            <v>0</v>
          </cell>
        </row>
        <row r="4081">
          <cell r="B4081">
            <v>731195</v>
          </cell>
          <cell r="C4081" t="str">
            <v>Traslado de costos (Cr)</v>
          </cell>
          <cell r="D4081">
            <v>0</v>
          </cell>
          <cell r="E4081">
            <v>0</v>
          </cell>
          <cell r="F4081">
            <v>0</v>
          </cell>
          <cell r="G4081">
            <v>0</v>
          </cell>
          <cell r="H4081">
            <v>0</v>
          </cell>
          <cell r="I4081">
            <v>0</v>
          </cell>
        </row>
        <row r="4082">
          <cell r="B4082">
            <v>731200</v>
          </cell>
          <cell r="C4082" t="str">
            <v>SERVICIOS AMBULATORIOS - SALUD ORAL</v>
          </cell>
          <cell r="D4082">
            <v>0</v>
          </cell>
          <cell r="E4082">
            <v>0</v>
          </cell>
          <cell r="F4082">
            <v>0</v>
          </cell>
          <cell r="G4082">
            <v>0</v>
          </cell>
          <cell r="H4082">
            <v>0</v>
          </cell>
          <cell r="I4082">
            <v>0</v>
          </cell>
        </row>
        <row r="4083">
          <cell r="B4083">
            <v>731201</v>
          </cell>
          <cell r="C4083" t="str">
            <v>Materiales</v>
          </cell>
          <cell r="D4083">
            <v>0</v>
          </cell>
          <cell r="E4083">
            <v>0</v>
          </cell>
          <cell r="F4083">
            <v>0</v>
          </cell>
          <cell r="G4083">
            <v>0</v>
          </cell>
          <cell r="H4083">
            <v>0</v>
          </cell>
          <cell r="I4083">
            <v>0</v>
          </cell>
        </row>
        <row r="4084">
          <cell r="B4084">
            <v>731202</v>
          </cell>
          <cell r="C4084" t="str">
            <v>Generales</v>
          </cell>
          <cell r="D4084">
            <v>0</v>
          </cell>
          <cell r="E4084">
            <v>0</v>
          </cell>
          <cell r="F4084">
            <v>0</v>
          </cell>
          <cell r="G4084">
            <v>0</v>
          </cell>
          <cell r="H4084">
            <v>0</v>
          </cell>
          <cell r="I4084">
            <v>0</v>
          </cell>
        </row>
        <row r="4085">
          <cell r="B4085">
            <v>731203</v>
          </cell>
          <cell r="C4085" t="str">
            <v>Sueldos y salarios</v>
          </cell>
          <cell r="D4085">
            <v>0</v>
          </cell>
          <cell r="E4085">
            <v>0</v>
          </cell>
          <cell r="F4085">
            <v>0</v>
          </cell>
          <cell r="G4085">
            <v>0</v>
          </cell>
          <cell r="H4085">
            <v>0</v>
          </cell>
          <cell r="I4085">
            <v>0</v>
          </cell>
        </row>
        <row r="4086">
          <cell r="B4086">
            <v>731204</v>
          </cell>
          <cell r="C4086" t="str">
            <v>Contribuciones imputadas</v>
          </cell>
          <cell r="D4086">
            <v>0</v>
          </cell>
          <cell r="E4086">
            <v>0</v>
          </cell>
          <cell r="F4086">
            <v>0</v>
          </cell>
          <cell r="G4086">
            <v>0</v>
          </cell>
          <cell r="H4086">
            <v>0</v>
          </cell>
          <cell r="I4086">
            <v>0</v>
          </cell>
        </row>
        <row r="4087">
          <cell r="B4087">
            <v>731205</v>
          </cell>
          <cell r="C4087" t="str">
            <v>Contribuciones efectivas</v>
          </cell>
          <cell r="D4087">
            <v>0</v>
          </cell>
          <cell r="E4087">
            <v>0</v>
          </cell>
          <cell r="F4087">
            <v>0</v>
          </cell>
          <cell r="G4087">
            <v>0</v>
          </cell>
          <cell r="H4087">
            <v>0</v>
          </cell>
          <cell r="I4087">
            <v>0</v>
          </cell>
        </row>
        <row r="4088">
          <cell r="B4088">
            <v>731206</v>
          </cell>
          <cell r="C4088" t="str">
            <v>Aportes sobre la nómina</v>
          </cell>
          <cell r="D4088">
            <v>0</v>
          </cell>
          <cell r="E4088">
            <v>0</v>
          </cell>
          <cell r="F4088">
            <v>0</v>
          </cell>
          <cell r="G4088">
            <v>0</v>
          </cell>
          <cell r="H4088">
            <v>0</v>
          </cell>
          <cell r="I4088">
            <v>0</v>
          </cell>
        </row>
        <row r="4089">
          <cell r="B4089">
            <v>731207</v>
          </cell>
          <cell r="C4089" t="str">
            <v>Depreciación y amortización</v>
          </cell>
          <cell r="D4089">
            <v>0</v>
          </cell>
          <cell r="E4089">
            <v>0</v>
          </cell>
          <cell r="F4089">
            <v>0</v>
          </cell>
          <cell r="G4089">
            <v>0</v>
          </cell>
          <cell r="H4089">
            <v>0</v>
          </cell>
          <cell r="I4089">
            <v>0</v>
          </cell>
        </row>
        <row r="4090">
          <cell r="B4090">
            <v>731208</v>
          </cell>
          <cell r="C4090" t="str">
            <v>Impuestos</v>
          </cell>
          <cell r="D4090">
            <v>0</v>
          </cell>
          <cell r="E4090">
            <v>0</v>
          </cell>
          <cell r="F4090">
            <v>0</v>
          </cell>
          <cell r="G4090">
            <v>0</v>
          </cell>
          <cell r="H4090">
            <v>0</v>
          </cell>
          <cell r="I4090">
            <v>0</v>
          </cell>
        </row>
        <row r="4091">
          <cell r="B4091">
            <v>731209</v>
          </cell>
          <cell r="C4091" t="str">
            <v>Prestaciones sociales</v>
          </cell>
          <cell r="D4091">
            <v>0</v>
          </cell>
          <cell r="E4091">
            <v>0</v>
          </cell>
          <cell r="F4091">
            <v>0</v>
          </cell>
          <cell r="G4091">
            <v>0</v>
          </cell>
          <cell r="H4091">
            <v>0</v>
          </cell>
          <cell r="I4091">
            <v>0</v>
          </cell>
        </row>
        <row r="4092">
          <cell r="B4092">
            <v>731210</v>
          </cell>
          <cell r="C4092" t="str">
            <v>Gastos de personal diversos</v>
          </cell>
          <cell r="D4092">
            <v>0</v>
          </cell>
          <cell r="E4092">
            <v>0</v>
          </cell>
          <cell r="F4092">
            <v>0</v>
          </cell>
          <cell r="G4092">
            <v>0</v>
          </cell>
          <cell r="H4092">
            <v>0</v>
          </cell>
          <cell r="I4092">
            <v>0</v>
          </cell>
        </row>
        <row r="4093">
          <cell r="B4093">
            <v>731295</v>
          </cell>
          <cell r="C4093" t="str">
            <v>Traslado de costos (Cr)</v>
          </cell>
          <cell r="D4093">
            <v>0</v>
          </cell>
          <cell r="E4093">
            <v>0</v>
          </cell>
          <cell r="F4093">
            <v>0</v>
          </cell>
          <cell r="G4093">
            <v>0</v>
          </cell>
          <cell r="H4093">
            <v>0</v>
          </cell>
          <cell r="I4093">
            <v>0</v>
          </cell>
        </row>
        <row r="4094">
          <cell r="B4094">
            <v>731300</v>
          </cell>
          <cell r="C4094" t="str">
            <v>SERVICIOS AMBULATORIOS - PROMOCIÓN Y PREVENCIÓN</v>
          </cell>
          <cell r="D4094">
            <v>0</v>
          </cell>
          <cell r="E4094">
            <v>0</v>
          </cell>
          <cell r="F4094">
            <v>0</v>
          </cell>
          <cell r="G4094">
            <v>0</v>
          </cell>
          <cell r="H4094">
            <v>0</v>
          </cell>
          <cell r="I4094">
            <v>0</v>
          </cell>
        </row>
        <row r="4095">
          <cell r="B4095">
            <v>731301</v>
          </cell>
          <cell r="C4095" t="str">
            <v>Materiales</v>
          </cell>
          <cell r="D4095">
            <v>0</v>
          </cell>
          <cell r="E4095">
            <v>0</v>
          </cell>
          <cell r="F4095">
            <v>0</v>
          </cell>
          <cell r="G4095">
            <v>0</v>
          </cell>
          <cell r="H4095">
            <v>0</v>
          </cell>
          <cell r="I4095">
            <v>0</v>
          </cell>
        </row>
        <row r="4096">
          <cell r="B4096">
            <v>731302</v>
          </cell>
          <cell r="C4096" t="str">
            <v>Generales</v>
          </cell>
          <cell r="D4096">
            <v>0</v>
          </cell>
          <cell r="E4096">
            <v>0</v>
          </cell>
          <cell r="F4096">
            <v>0</v>
          </cell>
          <cell r="G4096">
            <v>0</v>
          </cell>
          <cell r="H4096">
            <v>0</v>
          </cell>
          <cell r="I4096">
            <v>0</v>
          </cell>
        </row>
        <row r="4097">
          <cell r="B4097">
            <v>731303</v>
          </cell>
          <cell r="C4097" t="str">
            <v>Sueldos y salarios</v>
          </cell>
          <cell r="D4097">
            <v>0</v>
          </cell>
          <cell r="E4097">
            <v>0</v>
          </cell>
          <cell r="F4097">
            <v>0</v>
          </cell>
          <cell r="G4097">
            <v>0</v>
          </cell>
          <cell r="H4097">
            <v>0</v>
          </cell>
          <cell r="I4097">
            <v>0</v>
          </cell>
        </row>
        <row r="4098">
          <cell r="B4098">
            <v>731304</v>
          </cell>
          <cell r="C4098" t="str">
            <v>Contribuciones imputadas</v>
          </cell>
          <cell r="D4098">
            <v>0</v>
          </cell>
          <cell r="E4098">
            <v>0</v>
          </cell>
          <cell r="F4098">
            <v>0</v>
          </cell>
          <cell r="G4098">
            <v>0</v>
          </cell>
          <cell r="H4098">
            <v>0</v>
          </cell>
          <cell r="I4098">
            <v>0</v>
          </cell>
        </row>
        <row r="4099">
          <cell r="B4099">
            <v>731305</v>
          </cell>
          <cell r="C4099" t="str">
            <v>Contribuciones efectivas</v>
          </cell>
          <cell r="D4099">
            <v>0</v>
          </cell>
          <cell r="E4099">
            <v>0</v>
          </cell>
          <cell r="F4099">
            <v>0</v>
          </cell>
          <cell r="G4099">
            <v>0</v>
          </cell>
          <cell r="H4099">
            <v>0</v>
          </cell>
          <cell r="I4099">
            <v>0</v>
          </cell>
        </row>
        <row r="4100">
          <cell r="B4100">
            <v>731306</v>
          </cell>
          <cell r="C4100" t="str">
            <v>Aportes sobre la nómina</v>
          </cell>
          <cell r="D4100">
            <v>0</v>
          </cell>
          <cell r="E4100">
            <v>0</v>
          </cell>
          <cell r="F4100">
            <v>0</v>
          </cell>
          <cell r="G4100">
            <v>0</v>
          </cell>
          <cell r="H4100">
            <v>0</v>
          </cell>
          <cell r="I4100">
            <v>0</v>
          </cell>
        </row>
        <row r="4101">
          <cell r="B4101">
            <v>731307</v>
          </cell>
          <cell r="C4101" t="str">
            <v>Depreciación y amortización</v>
          </cell>
          <cell r="D4101">
            <v>0</v>
          </cell>
          <cell r="E4101">
            <v>0</v>
          </cell>
          <cell r="F4101">
            <v>0</v>
          </cell>
          <cell r="G4101">
            <v>0</v>
          </cell>
          <cell r="H4101">
            <v>0</v>
          </cell>
          <cell r="I4101">
            <v>0</v>
          </cell>
        </row>
        <row r="4102">
          <cell r="B4102">
            <v>731308</v>
          </cell>
          <cell r="C4102" t="str">
            <v>Impuestos</v>
          </cell>
          <cell r="D4102">
            <v>0</v>
          </cell>
          <cell r="E4102">
            <v>0</v>
          </cell>
          <cell r="F4102">
            <v>0</v>
          </cell>
          <cell r="G4102">
            <v>0</v>
          </cell>
          <cell r="H4102">
            <v>0</v>
          </cell>
          <cell r="I4102">
            <v>0</v>
          </cell>
        </row>
        <row r="4103">
          <cell r="B4103">
            <v>731309</v>
          </cell>
          <cell r="C4103" t="str">
            <v>Prestaciones sociales</v>
          </cell>
          <cell r="D4103">
            <v>0</v>
          </cell>
          <cell r="E4103">
            <v>0</v>
          </cell>
          <cell r="F4103">
            <v>0</v>
          </cell>
          <cell r="G4103">
            <v>0</v>
          </cell>
          <cell r="H4103">
            <v>0</v>
          </cell>
          <cell r="I4103">
            <v>0</v>
          </cell>
        </row>
        <row r="4104">
          <cell r="B4104">
            <v>731310</v>
          </cell>
          <cell r="C4104" t="str">
            <v>Gastos de personal diversos</v>
          </cell>
          <cell r="D4104">
            <v>0</v>
          </cell>
          <cell r="E4104">
            <v>0</v>
          </cell>
          <cell r="F4104">
            <v>0</v>
          </cell>
          <cell r="G4104">
            <v>0</v>
          </cell>
          <cell r="H4104">
            <v>0</v>
          </cell>
          <cell r="I4104">
            <v>0</v>
          </cell>
        </row>
        <row r="4105">
          <cell r="B4105">
            <v>731395</v>
          </cell>
          <cell r="C4105" t="str">
            <v>Traslado de costos (Cr)</v>
          </cell>
          <cell r="D4105">
            <v>0</v>
          </cell>
          <cell r="E4105">
            <v>0</v>
          </cell>
          <cell r="F4105">
            <v>0</v>
          </cell>
          <cell r="G4105">
            <v>0</v>
          </cell>
          <cell r="H4105">
            <v>0</v>
          </cell>
          <cell r="I4105">
            <v>0</v>
          </cell>
        </row>
        <row r="4106">
          <cell r="B4106">
            <v>731400</v>
          </cell>
          <cell r="C4106" t="str">
            <v>SERVICIOS AMBULATORIOS - OTRAS ACTIVIDADES EXTRAMURALES</v>
          </cell>
          <cell r="D4106">
            <v>0</v>
          </cell>
          <cell r="E4106">
            <v>0</v>
          </cell>
          <cell r="F4106">
            <v>0</v>
          </cell>
          <cell r="G4106">
            <v>0</v>
          </cell>
          <cell r="H4106">
            <v>0</v>
          </cell>
          <cell r="I4106">
            <v>0</v>
          </cell>
        </row>
        <row r="4107">
          <cell r="B4107">
            <v>731401</v>
          </cell>
          <cell r="C4107" t="str">
            <v>Materiales</v>
          </cell>
          <cell r="D4107">
            <v>0</v>
          </cell>
          <cell r="E4107">
            <v>0</v>
          </cell>
          <cell r="F4107">
            <v>0</v>
          </cell>
          <cell r="G4107">
            <v>0</v>
          </cell>
          <cell r="H4107">
            <v>0</v>
          </cell>
          <cell r="I4107">
            <v>0</v>
          </cell>
        </row>
        <row r="4108">
          <cell r="B4108">
            <v>731402</v>
          </cell>
          <cell r="C4108" t="str">
            <v>Generales</v>
          </cell>
          <cell r="D4108">
            <v>0</v>
          </cell>
          <cell r="E4108">
            <v>0</v>
          </cell>
          <cell r="F4108">
            <v>0</v>
          </cell>
          <cell r="G4108">
            <v>0</v>
          </cell>
          <cell r="H4108">
            <v>0</v>
          </cell>
          <cell r="I4108">
            <v>0</v>
          </cell>
        </row>
        <row r="4109">
          <cell r="B4109">
            <v>731403</v>
          </cell>
          <cell r="C4109" t="str">
            <v>Sueldos y salarios</v>
          </cell>
          <cell r="D4109">
            <v>0</v>
          </cell>
          <cell r="E4109">
            <v>0</v>
          </cell>
          <cell r="F4109">
            <v>0</v>
          </cell>
          <cell r="G4109">
            <v>0</v>
          </cell>
          <cell r="H4109">
            <v>0</v>
          </cell>
          <cell r="I4109">
            <v>0</v>
          </cell>
        </row>
        <row r="4110">
          <cell r="B4110">
            <v>731404</v>
          </cell>
          <cell r="C4110" t="str">
            <v>Contribuciones imputadas</v>
          </cell>
          <cell r="D4110">
            <v>0</v>
          </cell>
          <cell r="E4110">
            <v>0</v>
          </cell>
          <cell r="F4110">
            <v>0</v>
          </cell>
          <cell r="G4110">
            <v>0</v>
          </cell>
          <cell r="H4110">
            <v>0</v>
          </cell>
          <cell r="I4110">
            <v>0</v>
          </cell>
        </row>
        <row r="4111">
          <cell r="B4111">
            <v>731405</v>
          </cell>
          <cell r="C4111" t="str">
            <v>Contribuciones efectivas</v>
          </cell>
          <cell r="D4111">
            <v>0</v>
          </cell>
          <cell r="E4111">
            <v>0</v>
          </cell>
          <cell r="F4111">
            <v>0</v>
          </cell>
          <cell r="G4111">
            <v>0</v>
          </cell>
          <cell r="H4111">
            <v>0</v>
          </cell>
          <cell r="I4111">
            <v>0</v>
          </cell>
        </row>
        <row r="4112">
          <cell r="B4112">
            <v>731406</v>
          </cell>
          <cell r="C4112" t="str">
            <v>Aportes sobre la nómina</v>
          </cell>
          <cell r="D4112">
            <v>0</v>
          </cell>
          <cell r="E4112">
            <v>0</v>
          </cell>
          <cell r="F4112">
            <v>0</v>
          </cell>
          <cell r="G4112">
            <v>0</v>
          </cell>
          <cell r="H4112">
            <v>0</v>
          </cell>
          <cell r="I4112">
            <v>0</v>
          </cell>
        </row>
        <row r="4113">
          <cell r="B4113">
            <v>731407</v>
          </cell>
          <cell r="C4113" t="str">
            <v>Depreciación y amortización</v>
          </cell>
          <cell r="D4113">
            <v>0</v>
          </cell>
          <cell r="E4113">
            <v>0</v>
          </cell>
          <cell r="F4113">
            <v>0</v>
          </cell>
          <cell r="G4113">
            <v>0</v>
          </cell>
          <cell r="H4113">
            <v>0</v>
          </cell>
          <cell r="I4113">
            <v>0</v>
          </cell>
        </row>
        <row r="4114">
          <cell r="B4114">
            <v>731408</v>
          </cell>
          <cell r="C4114" t="str">
            <v>Impuestos</v>
          </cell>
          <cell r="D4114">
            <v>0</v>
          </cell>
          <cell r="E4114">
            <v>0</v>
          </cell>
          <cell r="F4114">
            <v>0</v>
          </cell>
          <cell r="G4114">
            <v>0</v>
          </cell>
          <cell r="H4114">
            <v>0</v>
          </cell>
          <cell r="I4114">
            <v>0</v>
          </cell>
        </row>
        <row r="4115">
          <cell r="B4115">
            <v>731409</v>
          </cell>
          <cell r="C4115" t="str">
            <v>Prestaciones sociales</v>
          </cell>
          <cell r="D4115">
            <v>0</v>
          </cell>
          <cell r="E4115">
            <v>0</v>
          </cell>
          <cell r="F4115">
            <v>0</v>
          </cell>
          <cell r="G4115">
            <v>0</v>
          </cell>
          <cell r="H4115">
            <v>0</v>
          </cell>
          <cell r="I4115">
            <v>0</v>
          </cell>
        </row>
        <row r="4116">
          <cell r="B4116">
            <v>731410</v>
          </cell>
          <cell r="C4116" t="str">
            <v>Gastos de personal diversos</v>
          </cell>
          <cell r="D4116">
            <v>0</v>
          </cell>
          <cell r="E4116">
            <v>0</v>
          </cell>
          <cell r="F4116">
            <v>0</v>
          </cell>
          <cell r="G4116">
            <v>0</v>
          </cell>
          <cell r="H4116">
            <v>0</v>
          </cell>
          <cell r="I4116">
            <v>0</v>
          </cell>
        </row>
        <row r="4117">
          <cell r="B4117">
            <v>731495</v>
          </cell>
          <cell r="C4117" t="str">
            <v>Traslado de costos (Cr)</v>
          </cell>
          <cell r="D4117">
            <v>0</v>
          </cell>
          <cell r="E4117">
            <v>0</v>
          </cell>
          <cell r="F4117">
            <v>0</v>
          </cell>
          <cell r="G4117">
            <v>0</v>
          </cell>
          <cell r="H4117">
            <v>0</v>
          </cell>
          <cell r="I4117">
            <v>0</v>
          </cell>
        </row>
        <row r="4118">
          <cell r="B4118">
            <v>732000</v>
          </cell>
          <cell r="C4118" t="str">
            <v>HOSPITALIZACIÓN - ESTANCIA GENERAL</v>
          </cell>
          <cell r="D4118">
            <v>0</v>
          </cell>
          <cell r="E4118">
            <v>0</v>
          </cell>
          <cell r="F4118">
            <v>0</v>
          </cell>
          <cell r="G4118">
            <v>0</v>
          </cell>
          <cell r="H4118">
            <v>0</v>
          </cell>
          <cell r="I4118">
            <v>0</v>
          </cell>
        </row>
        <row r="4119">
          <cell r="B4119">
            <v>732001</v>
          </cell>
          <cell r="C4119" t="str">
            <v>Materiales</v>
          </cell>
          <cell r="D4119">
            <v>0</v>
          </cell>
          <cell r="E4119">
            <v>0</v>
          </cell>
          <cell r="F4119">
            <v>0</v>
          </cell>
          <cell r="G4119">
            <v>0</v>
          </cell>
          <cell r="H4119">
            <v>0</v>
          </cell>
          <cell r="I4119">
            <v>0</v>
          </cell>
        </row>
        <row r="4120">
          <cell r="B4120">
            <v>732002</v>
          </cell>
          <cell r="C4120" t="str">
            <v>Generales</v>
          </cell>
          <cell r="D4120">
            <v>0</v>
          </cell>
          <cell r="E4120">
            <v>0</v>
          </cell>
          <cell r="F4120">
            <v>0</v>
          </cell>
          <cell r="G4120">
            <v>0</v>
          </cell>
          <cell r="H4120">
            <v>0</v>
          </cell>
          <cell r="I4120">
            <v>0</v>
          </cell>
        </row>
        <row r="4121">
          <cell r="B4121">
            <v>732003</v>
          </cell>
          <cell r="C4121" t="str">
            <v>Sueldos y salarios</v>
          </cell>
          <cell r="D4121">
            <v>0</v>
          </cell>
          <cell r="E4121">
            <v>0</v>
          </cell>
          <cell r="F4121">
            <v>0</v>
          </cell>
          <cell r="G4121">
            <v>0</v>
          </cell>
          <cell r="H4121">
            <v>0</v>
          </cell>
          <cell r="I4121">
            <v>0</v>
          </cell>
        </row>
        <row r="4122">
          <cell r="B4122">
            <v>732004</v>
          </cell>
          <cell r="C4122" t="str">
            <v>Contribuciones imputadas</v>
          </cell>
          <cell r="D4122">
            <v>0</v>
          </cell>
          <cell r="E4122">
            <v>0</v>
          </cell>
          <cell r="F4122">
            <v>0</v>
          </cell>
          <cell r="G4122">
            <v>0</v>
          </cell>
          <cell r="H4122">
            <v>0</v>
          </cell>
          <cell r="I4122">
            <v>0</v>
          </cell>
        </row>
        <row r="4123">
          <cell r="B4123">
            <v>732005</v>
          </cell>
          <cell r="C4123" t="str">
            <v>Contribuciones efectivas</v>
          </cell>
          <cell r="D4123">
            <v>0</v>
          </cell>
          <cell r="E4123">
            <v>0</v>
          </cell>
          <cell r="F4123">
            <v>0</v>
          </cell>
          <cell r="G4123">
            <v>0</v>
          </cell>
          <cell r="H4123">
            <v>0</v>
          </cell>
          <cell r="I4123">
            <v>0</v>
          </cell>
        </row>
        <row r="4124">
          <cell r="B4124">
            <v>732006</v>
          </cell>
          <cell r="C4124" t="str">
            <v>Aportes sobre la nómina</v>
          </cell>
          <cell r="D4124">
            <v>0</v>
          </cell>
          <cell r="E4124">
            <v>0</v>
          </cell>
          <cell r="F4124">
            <v>0</v>
          </cell>
          <cell r="G4124">
            <v>0</v>
          </cell>
          <cell r="H4124">
            <v>0</v>
          </cell>
          <cell r="I4124">
            <v>0</v>
          </cell>
        </row>
        <row r="4125">
          <cell r="B4125">
            <v>732007</v>
          </cell>
          <cell r="C4125" t="str">
            <v>Depreciación y amortización</v>
          </cell>
          <cell r="D4125">
            <v>0</v>
          </cell>
          <cell r="E4125">
            <v>0</v>
          </cell>
          <cell r="F4125">
            <v>0</v>
          </cell>
          <cell r="G4125">
            <v>0</v>
          </cell>
          <cell r="H4125">
            <v>0</v>
          </cell>
          <cell r="I4125">
            <v>0</v>
          </cell>
        </row>
        <row r="4126">
          <cell r="B4126">
            <v>732008</v>
          </cell>
          <cell r="C4126" t="str">
            <v>Impuestos</v>
          </cell>
          <cell r="D4126">
            <v>0</v>
          </cell>
          <cell r="E4126">
            <v>0</v>
          </cell>
          <cell r="F4126">
            <v>0</v>
          </cell>
          <cell r="G4126">
            <v>0</v>
          </cell>
          <cell r="H4126">
            <v>0</v>
          </cell>
          <cell r="I4126">
            <v>0</v>
          </cell>
        </row>
        <row r="4127">
          <cell r="B4127">
            <v>732009</v>
          </cell>
          <cell r="C4127" t="str">
            <v>Prestaciones sociales</v>
          </cell>
          <cell r="D4127">
            <v>0</v>
          </cell>
          <cell r="E4127">
            <v>0</v>
          </cell>
          <cell r="F4127">
            <v>0</v>
          </cell>
          <cell r="G4127">
            <v>0</v>
          </cell>
          <cell r="H4127">
            <v>0</v>
          </cell>
          <cell r="I4127">
            <v>0</v>
          </cell>
        </row>
        <row r="4128">
          <cell r="B4128">
            <v>732010</v>
          </cell>
          <cell r="C4128" t="str">
            <v>Gastos de personal diversos</v>
          </cell>
          <cell r="D4128">
            <v>0</v>
          </cell>
          <cell r="E4128">
            <v>0</v>
          </cell>
          <cell r="F4128">
            <v>0</v>
          </cell>
          <cell r="G4128">
            <v>0</v>
          </cell>
          <cell r="H4128">
            <v>0</v>
          </cell>
          <cell r="I4128">
            <v>0</v>
          </cell>
        </row>
        <row r="4129">
          <cell r="B4129">
            <v>732095</v>
          </cell>
          <cell r="C4129" t="str">
            <v>Traslado de costos (Cr)</v>
          </cell>
          <cell r="D4129">
            <v>0</v>
          </cell>
          <cell r="E4129">
            <v>0</v>
          </cell>
          <cell r="F4129">
            <v>0</v>
          </cell>
          <cell r="G4129">
            <v>0</v>
          </cell>
          <cell r="H4129">
            <v>0</v>
          </cell>
          <cell r="I4129">
            <v>0</v>
          </cell>
        </row>
        <row r="4130">
          <cell r="B4130">
            <v>732100</v>
          </cell>
          <cell r="C4130" t="str">
            <v>HOSPITALIZACIÓN - CUIDADOS INTENSIVOS</v>
          </cell>
          <cell r="D4130">
            <v>0</v>
          </cell>
          <cell r="E4130">
            <v>0</v>
          </cell>
          <cell r="F4130">
            <v>0</v>
          </cell>
          <cell r="G4130">
            <v>0</v>
          </cell>
          <cell r="H4130">
            <v>0</v>
          </cell>
          <cell r="I4130">
            <v>0</v>
          </cell>
        </row>
        <row r="4131">
          <cell r="B4131">
            <v>732101</v>
          </cell>
          <cell r="C4131" t="str">
            <v>Materiales</v>
          </cell>
          <cell r="D4131">
            <v>0</v>
          </cell>
          <cell r="E4131">
            <v>0</v>
          </cell>
          <cell r="F4131">
            <v>0</v>
          </cell>
          <cell r="G4131">
            <v>0</v>
          </cell>
          <cell r="H4131">
            <v>0</v>
          </cell>
          <cell r="I4131">
            <v>0</v>
          </cell>
        </row>
        <row r="4132">
          <cell r="B4132">
            <v>732102</v>
          </cell>
          <cell r="C4132" t="str">
            <v>Generales</v>
          </cell>
          <cell r="D4132">
            <v>0</v>
          </cell>
          <cell r="E4132">
            <v>0</v>
          </cell>
          <cell r="F4132">
            <v>0</v>
          </cell>
          <cell r="G4132">
            <v>0</v>
          </cell>
          <cell r="H4132">
            <v>0</v>
          </cell>
          <cell r="I4132">
            <v>0</v>
          </cell>
        </row>
        <row r="4133">
          <cell r="B4133">
            <v>732103</v>
          </cell>
          <cell r="C4133" t="str">
            <v>Sueldos y salarios</v>
          </cell>
          <cell r="D4133">
            <v>0</v>
          </cell>
          <cell r="E4133">
            <v>0</v>
          </cell>
          <cell r="F4133">
            <v>0</v>
          </cell>
          <cell r="G4133">
            <v>0</v>
          </cell>
          <cell r="H4133">
            <v>0</v>
          </cell>
          <cell r="I4133">
            <v>0</v>
          </cell>
        </row>
        <row r="4134">
          <cell r="B4134">
            <v>732104</v>
          </cell>
          <cell r="C4134" t="str">
            <v>Contribuciones imputadas</v>
          </cell>
          <cell r="D4134">
            <v>0</v>
          </cell>
          <cell r="E4134">
            <v>0</v>
          </cell>
          <cell r="F4134">
            <v>0</v>
          </cell>
          <cell r="G4134">
            <v>0</v>
          </cell>
          <cell r="H4134">
            <v>0</v>
          </cell>
          <cell r="I4134">
            <v>0</v>
          </cell>
        </row>
        <row r="4135">
          <cell r="B4135">
            <v>732105</v>
          </cell>
          <cell r="C4135" t="str">
            <v>Contribuciones efectivas</v>
          </cell>
          <cell r="D4135">
            <v>0</v>
          </cell>
          <cell r="E4135">
            <v>0</v>
          </cell>
          <cell r="F4135">
            <v>0</v>
          </cell>
          <cell r="G4135">
            <v>0</v>
          </cell>
          <cell r="H4135">
            <v>0</v>
          </cell>
          <cell r="I4135">
            <v>0</v>
          </cell>
        </row>
        <row r="4136">
          <cell r="B4136">
            <v>732106</v>
          </cell>
          <cell r="C4136" t="str">
            <v>Aportes sobre la nómina</v>
          </cell>
          <cell r="D4136">
            <v>0</v>
          </cell>
          <cell r="E4136">
            <v>0</v>
          </cell>
          <cell r="F4136">
            <v>0</v>
          </cell>
          <cell r="G4136">
            <v>0</v>
          </cell>
          <cell r="H4136">
            <v>0</v>
          </cell>
          <cell r="I4136">
            <v>0</v>
          </cell>
        </row>
        <row r="4137">
          <cell r="B4137">
            <v>732107</v>
          </cell>
          <cell r="C4137" t="str">
            <v>Depreciación y amortización</v>
          </cell>
          <cell r="D4137">
            <v>0</v>
          </cell>
          <cell r="E4137">
            <v>0</v>
          </cell>
          <cell r="F4137">
            <v>0</v>
          </cell>
          <cell r="G4137">
            <v>0</v>
          </cell>
          <cell r="H4137">
            <v>0</v>
          </cell>
          <cell r="I4137">
            <v>0</v>
          </cell>
        </row>
        <row r="4138">
          <cell r="B4138">
            <v>732108</v>
          </cell>
          <cell r="C4138" t="str">
            <v>Impuestos</v>
          </cell>
          <cell r="D4138">
            <v>0</v>
          </cell>
          <cell r="E4138">
            <v>0</v>
          </cell>
          <cell r="F4138">
            <v>0</v>
          </cell>
          <cell r="G4138">
            <v>0</v>
          </cell>
          <cell r="H4138">
            <v>0</v>
          </cell>
          <cell r="I4138">
            <v>0</v>
          </cell>
        </row>
        <row r="4139">
          <cell r="B4139">
            <v>732109</v>
          </cell>
          <cell r="C4139" t="str">
            <v>Prestaciones sociales</v>
          </cell>
          <cell r="D4139">
            <v>0</v>
          </cell>
          <cell r="E4139">
            <v>0</v>
          </cell>
          <cell r="F4139">
            <v>0</v>
          </cell>
          <cell r="G4139">
            <v>0</v>
          </cell>
          <cell r="H4139">
            <v>0</v>
          </cell>
          <cell r="I4139">
            <v>0</v>
          </cell>
        </row>
        <row r="4140">
          <cell r="B4140">
            <v>732110</v>
          </cell>
          <cell r="C4140" t="str">
            <v>Gastos de personal diversos</v>
          </cell>
          <cell r="D4140">
            <v>0</v>
          </cell>
          <cell r="E4140">
            <v>0</v>
          </cell>
          <cell r="F4140">
            <v>0</v>
          </cell>
          <cell r="G4140">
            <v>0</v>
          </cell>
          <cell r="H4140">
            <v>0</v>
          </cell>
          <cell r="I4140">
            <v>0</v>
          </cell>
        </row>
        <row r="4141">
          <cell r="B4141">
            <v>732195</v>
          </cell>
          <cell r="C4141" t="str">
            <v>Traslado de costos (Cr)</v>
          </cell>
          <cell r="D4141">
            <v>0</v>
          </cell>
          <cell r="E4141">
            <v>0</v>
          </cell>
          <cell r="F4141">
            <v>0</v>
          </cell>
          <cell r="G4141">
            <v>0</v>
          </cell>
          <cell r="H4141">
            <v>0</v>
          </cell>
          <cell r="I4141">
            <v>0</v>
          </cell>
        </row>
        <row r="4142">
          <cell r="B4142">
            <v>732200</v>
          </cell>
          <cell r="C4142" t="str">
            <v>HOSPITALIZACIÓN - CUIDADOS INTERMEDIOS</v>
          </cell>
          <cell r="D4142">
            <v>0</v>
          </cell>
          <cell r="E4142">
            <v>0</v>
          </cell>
          <cell r="F4142">
            <v>0</v>
          </cell>
          <cell r="G4142">
            <v>0</v>
          </cell>
          <cell r="H4142">
            <v>0</v>
          </cell>
          <cell r="I4142">
            <v>0</v>
          </cell>
        </row>
        <row r="4143">
          <cell r="B4143">
            <v>732201</v>
          </cell>
          <cell r="C4143" t="str">
            <v>Materiales</v>
          </cell>
          <cell r="D4143">
            <v>0</v>
          </cell>
          <cell r="E4143">
            <v>0</v>
          </cell>
          <cell r="F4143">
            <v>0</v>
          </cell>
          <cell r="G4143">
            <v>0</v>
          </cell>
          <cell r="H4143">
            <v>0</v>
          </cell>
          <cell r="I4143">
            <v>0</v>
          </cell>
        </row>
        <row r="4144">
          <cell r="B4144">
            <v>732202</v>
          </cell>
          <cell r="C4144" t="str">
            <v>Generales</v>
          </cell>
          <cell r="D4144">
            <v>0</v>
          </cell>
          <cell r="E4144">
            <v>0</v>
          </cell>
          <cell r="F4144">
            <v>0</v>
          </cell>
          <cell r="G4144">
            <v>0</v>
          </cell>
          <cell r="H4144">
            <v>0</v>
          </cell>
          <cell r="I4144">
            <v>0</v>
          </cell>
        </row>
        <row r="4145">
          <cell r="B4145">
            <v>732203</v>
          </cell>
          <cell r="C4145" t="str">
            <v>Sueldos y salarios</v>
          </cell>
          <cell r="D4145">
            <v>0</v>
          </cell>
          <cell r="E4145">
            <v>0</v>
          </cell>
          <cell r="F4145">
            <v>0</v>
          </cell>
          <cell r="G4145">
            <v>0</v>
          </cell>
          <cell r="H4145">
            <v>0</v>
          </cell>
          <cell r="I4145">
            <v>0</v>
          </cell>
        </row>
        <row r="4146">
          <cell r="B4146">
            <v>732204</v>
          </cell>
          <cell r="C4146" t="str">
            <v>Contribuciones imputadas</v>
          </cell>
          <cell r="D4146">
            <v>0</v>
          </cell>
          <cell r="E4146">
            <v>0</v>
          </cell>
          <cell r="F4146">
            <v>0</v>
          </cell>
          <cell r="G4146">
            <v>0</v>
          </cell>
          <cell r="H4146">
            <v>0</v>
          </cell>
          <cell r="I4146">
            <v>0</v>
          </cell>
        </row>
        <row r="4147">
          <cell r="B4147">
            <v>732205</v>
          </cell>
          <cell r="C4147" t="str">
            <v>Contribuciones efectivas</v>
          </cell>
          <cell r="D4147">
            <v>0</v>
          </cell>
          <cell r="E4147">
            <v>0</v>
          </cell>
          <cell r="F4147">
            <v>0</v>
          </cell>
          <cell r="G4147">
            <v>0</v>
          </cell>
          <cell r="H4147">
            <v>0</v>
          </cell>
          <cell r="I4147">
            <v>0</v>
          </cell>
        </row>
        <row r="4148">
          <cell r="B4148">
            <v>732206</v>
          </cell>
          <cell r="C4148" t="str">
            <v>Aportes sobre la nómina</v>
          </cell>
          <cell r="D4148">
            <v>0</v>
          </cell>
          <cell r="E4148">
            <v>0</v>
          </cell>
          <cell r="F4148">
            <v>0</v>
          </cell>
          <cell r="G4148">
            <v>0</v>
          </cell>
          <cell r="H4148">
            <v>0</v>
          </cell>
          <cell r="I4148">
            <v>0</v>
          </cell>
        </row>
        <row r="4149">
          <cell r="B4149">
            <v>732207</v>
          </cell>
          <cell r="C4149" t="str">
            <v>Depreciación y amortización</v>
          </cell>
          <cell r="D4149">
            <v>0</v>
          </cell>
          <cell r="E4149">
            <v>0</v>
          </cell>
          <cell r="F4149">
            <v>0</v>
          </cell>
          <cell r="G4149">
            <v>0</v>
          </cell>
          <cell r="H4149">
            <v>0</v>
          </cell>
          <cell r="I4149">
            <v>0</v>
          </cell>
        </row>
        <row r="4150">
          <cell r="B4150">
            <v>732208</v>
          </cell>
          <cell r="C4150" t="str">
            <v>Impuestos</v>
          </cell>
          <cell r="D4150">
            <v>0</v>
          </cell>
          <cell r="E4150">
            <v>0</v>
          </cell>
          <cell r="F4150">
            <v>0</v>
          </cell>
          <cell r="G4150">
            <v>0</v>
          </cell>
          <cell r="H4150">
            <v>0</v>
          </cell>
          <cell r="I4150">
            <v>0</v>
          </cell>
        </row>
        <row r="4151">
          <cell r="B4151">
            <v>732209</v>
          </cell>
          <cell r="C4151" t="str">
            <v>Prestaciones sociales</v>
          </cell>
          <cell r="D4151">
            <v>0</v>
          </cell>
          <cell r="E4151">
            <v>0</v>
          </cell>
          <cell r="F4151">
            <v>0</v>
          </cell>
          <cell r="G4151">
            <v>0</v>
          </cell>
          <cell r="H4151">
            <v>0</v>
          </cell>
          <cell r="I4151">
            <v>0</v>
          </cell>
        </row>
        <row r="4152">
          <cell r="B4152">
            <v>732210</v>
          </cell>
          <cell r="C4152" t="str">
            <v>Gastos de personal diversos</v>
          </cell>
          <cell r="D4152">
            <v>0</v>
          </cell>
          <cell r="E4152">
            <v>0</v>
          </cell>
          <cell r="F4152">
            <v>0</v>
          </cell>
          <cell r="G4152">
            <v>0</v>
          </cell>
          <cell r="H4152">
            <v>0</v>
          </cell>
          <cell r="I4152">
            <v>0</v>
          </cell>
        </row>
        <row r="4153">
          <cell r="B4153">
            <v>732295</v>
          </cell>
          <cell r="C4153" t="str">
            <v>Traslado de costos (Cr)</v>
          </cell>
          <cell r="D4153">
            <v>0</v>
          </cell>
          <cell r="E4153">
            <v>0</v>
          </cell>
          <cell r="F4153">
            <v>0</v>
          </cell>
          <cell r="G4153">
            <v>0</v>
          </cell>
          <cell r="H4153">
            <v>0</v>
          </cell>
          <cell r="I4153">
            <v>0</v>
          </cell>
        </row>
        <row r="4154">
          <cell r="B4154">
            <v>732300</v>
          </cell>
          <cell r="C4154" t="str">
            <v>HOSPITALIZACIÓN - RECIÉN NACIDOS</v>
          </cell>
          <cell r="D4154">
            <v>0</v>
          </cell>
          <cell r="E4154">
            <v>0</v>
          </cell>
          <cell r="F4154">
            <v>0</v>
          </cell>
          <cell r="G4154">
            <v>0</v>
          </cell>
          <cell r="H4154">
            <v>0</v>
          </cell>
          <cell r="I4154">
            <v>0</v>
          </cell>
        </row>
        <row r="4155">
          <cell r="B4155">
            <v>732301</v>
          </cell>
          <cell r="C4155" t="str">
            <v>Materiales</v>
          </cell>
          <cell r="D4155">
            <v>0</v>
          </cell>
          <cell r="E4155">
            <v>0</v>
          </cell>
          <cell r="F4155">
            <v>0</v>
          </cell>
          <cell r="G4155">
            <v>0</v>
          </cell>
          <cell r="H4155">
            <v>0</v>
          </cell>
          <cell r="I4155">
            <v>0</v>
          </cell>
        </row>
        <row r="4156">
          <cell r="B4156">
            <v>732302</v>
          </cell>
          <cell r="C4156" t="str">
            <v>Generales</v>
          </cell>
          <cell r="D4156">
            <v>0</v>
          </cell>
          <cell r="E4156">
            <v>0</v>
          </cell>
          <cell r="F4156">
            <v>0</v>
          </cell>
          <cell r="G4156">
            <v>0</v>
          </cell>
          <cell r="H4156">
            <v>0</v>
          </cell>
          <cell r="I4156">
            <v>0</v>
          </cell>
        </row>
        <row r="4157">
          <cell r="B4157">
            <v>732303</v>
          </cell>
          <cell r="C4157" t="str">
            <v>Sueldos y salarios</v>
          </cell>
          <cell r="D4157">
            <v>0</v>
          </cell>
          <cell r="E4157">
            <v>0</v>
          </cell>
          <cell r="F4157">
            <v>0</v>
          </cell>
          <cell r="G4157">
            <v>0</v>
          </cell>
          <cell r="H4157">
            <v>0</v>
          </cell>
          <cell r="I4157">
            <v>0</v>
          </cell>
        </row>
        <row r="4158">
          <cell r="B4158">
            <v>732304</v>
          </cell>
          <cell r="C4158" t="str">
            <v>Contribuciones imputadas</v>
          </cell>
          <cell r="D4158">
            <v>0</v>
          </cell>
          <cell r="E4158">
            <v>0</v>
          </cell>
          <cell r="F4158">
            <v>0</v>
          </cell>
          <cell r="G4158">
            <v>0</v>
          </cell>
          <cell r="H4158">
            <v>0</v>
          </cell>
          <cell r="I4158">
            <v>0</v>
          </cell>
        </row>
        <row r="4159">
          <cell r="B4159">
            <v>732305</v>
          </cell>
          <cell r="C4159" t="str">
            <v>Contribuciones efectivas</v>
          </cell>
          <cell r="D4159">
            <v>0</v>
          </cell>
          <cell r="E4159">
            <v>0</v>
          </cell>
          <cell r="F4159">
            <v>0</v>
          </cell>
          <cell r="G4159">
            <v>0</v>
          </cell>
          <cell r="H4159">
            <v>0</v>
          </cell>
          <cell r="I4159">
            <v>0</v>
          </cell>
        </row>
        <row r="4160">
          <cell r="B4160">
            <v>732306</v>
          </cell>
          <cell r="C4160" t="str">
            <v>Aportes sobre la nómina</v>
          </cell>
          <cell r="D4160">
            <v>0</v>
          </cell>
          <cell r="E4160">
            <v>0</v>
          </cell>
          <cell r="F4160">
            <v>0</v>
          </cell>
          <cell r="G4160">
            <v>0</v>
          </cell>
          <cell r="H4160">
            <v>0</v>
          </cell>
          <cell r="I4160">
            <v>0</v>
          </cell>
        </row>
        <row r="4161">
          <cell r="B4161">
            <v>732307</v>
          </cell>
          <cell r="C4161" t="str">
            <v>Depreciación y amortización</v>
          </cell>
          <cell r="D4161">
            <v>0</v>
          </cell>
          <cell r="E4161">
            <v>0</v>
          </cell>
          <cell r="F4161">
            <v>0</v>
          </cell>
          <cell r="G4161">
            <v>0</v>
          </cell>
          <cell r="H4161">
            <v>0</v>
          </cell>
          <cell r="I4161">
            <v>0</v>
          </cell>
        </row>
        <row r="4162">
          <cell r="B4162">
            <v>732308</v>
          </cell>
          <cell r="C4162" t="str">
            <v>Impuestos</v>
          </cell>
          <cell r="D4162">
            <v>0</v>
          </cell>
          <cell r="E4162">
            <v>0</v>
          </cell>
          <cell r="F4162">
            <v>0</v>
          </cell>
          <cell r="G4162">
            <v>0</v>
          </cell>
          <cell r="H4162">
            <v>0</v>
          </cell>
          <cell r="I4162">
            <v>0</v>
          </cell>
        </row>
        <row r="4163">
          <cell r="B4163">
            <v>732309</v>
          </cell>
          <cell r="C4163" t="str">
            <v>Prestaciones sociales</v>
          </cell>
          <cell r="D4163">
            <v>0</v>
          </cell>
          <cell r="E4163">
            <v>0</v>
          </cell>
          <cell r="F4163">
            <v>0</v>
          </cell>
          <cell r="G4163">
            <v>0</v>
          </cell>
          <cell r="H4163">
            <v>0</v>
          </cell>
          <cell r="I4163">
            <v>0</v>
          </cell>
        </row>
        <row r="4164">
          <cell r="B4164">
            <v>732310</v>
          </cell>
          <cell r="C4164" t="str">
            <v>Gastos de personal diversos</v>
          </cell>
          <cell r="D4164">
            <v>0</v>
          </cell>
          <cell r="E4164">
            <v>0</v>
          </cell>
          <cell r="F4164">
            <v>0</v>
          </cell>
          <cell r="G4164">
            <v>0</v>
          </cell>
          <cell r="H4164">
            <v>0</v>
          </cell>
          <cell r="I4164">
            <v>0</v>
          </cell>
        </row>
        <row r="4165">
          <cell r="B4165">
            <v>732395</v>
          </cell>
          <cell r="C4165" t="str">
            <v>Traslado de costos (Cr)</v>
          </cell>
          <cell r="D4165">
            <v>0</v>
          </cell>
          <cell r="E4165">
            <v>0</v>
          </cell>
          <cell r="F4165">
            <v>0</v>
          </cell>
          <cell r="G4165">
            <v>0</v>
          </cell>
          <cell r="H4165">
            <v>0</v>
          </cell>
          <cell r="I4165">
            <v>0</v>
          </cell>
        </row>
        <row r="4166">
          <cell r="B4166">
            <v>732400</v>
          </cell>
          <cell r="C4166" t="str">
            <v>HOSPITALIZACIÓN - SALUD MENTAL</v>
          </cell>
          <cell r="D4166">
            <v>0</v>
          </cell>
          <cell r="E4166">
            <v>0</v>
          </cell>
          <cell r="F4166">
            <v>0</v>
          </cell>
          <cell r="G4166">
            <v>0</v>
          </cell>
          <cell r="H4166">
            <v>0</v>
          </cell>
          <cell r="I4166">
            <v>0</v>
          </cell>
        </row>
        <row r="4167">
          <cell r="B4167">
            <v>732401</v>
          </cell>
          <cell r="C4167" t="str">
            <v>Materiales</v>
          </cell>
          <cell r="D4167">
            <v>0</v>
          </cell>
          <cell r="E4167">
            <v>0</v>
          </cell>
          <cell r="F4167">
            <v>0</v>
          </cell>
          <cell r="G4167">
            <v>0</v>
          </cell>
          <cell r="H4167">
            <v>0</v>
          </cell>
          <cell r="I4167">
            <v>0</v>
          </cell>
        </row>
        <row r="4168">
          <cell r="B4168">
            <v>732402</v>
          </cell>
          <cell r="C4168" t="str">
            <v>Generales</v>
          </cell>
          <cell r="D4168">
            <v>0</v>
          </cell>
          <cell r="E4168">
            <v>0</v>
          </cell>
          <cell r="F4168">
            <v>0</v>
          </cell>
          <cell r="G4168">
            <v>0</v>
          </cell>
          <cell r="H4168">
            <v>0</v>
          </cell>
          <cell r="I4168">
            <v>0</v>
          </cell>
        </row>
        <row r="4169">
          <cell r="B4169">
            <v>732403</v>
          </cell>
          <cell r="C4169" t="str">
            <v>Sueldos y salarios</v>
          </cell>
          <cell r="D4169">
            <v>0</v>
          </cell>
          <cell r="E4169">
            <v>0</v>
          </cell>
          <cell r="F4169">
            <v>0</v>
          </cell>
          <cell r="G4169">
            <v>0</v>
          </cell>
          <cell r="H4169">
            <v>0</v>
          </cell>
          <cell r="I4169">
            <v>0</v>
          </cell>
        </row>
        <row r="4170">
          <cell r="B4170">
            <v>732404</v>
          </cell>
          <cell r="C4170" t="str">
            <v>Contribuciones imputadas</v>
          </cell>
          <cell r="D4170">
            <v>0</v>
          </cell>
          <cell r="E4170">
            <v>0</v>
          </cell>
          <cell r="F4170">
            <v>0</v>
          </cell>
          <cell r="G4170">
            <v>0</v>
          </cell>
          <cell r="H4170">
            <v>0</v>
          </cell>
          <cell r="I4170">
            <v>0</v>
          </cell>
        </row>
        <row r="4171">
          <cell r="B4171">
            <v>732405</v>
          </cell>
          <cell r="C4171" t="str">
            <v>Contribuciones efectivas</v>
          </cell>
          <cell r="D4171">
            <v>0</v>
          </cell>
          <cell r="E4171">
            <v>0</v>
          </cell>
          <cell r="F4171">
            <v>0</v>
          </cell>
          <cell r="G4171">
            <v>0</v>
          </cell>
          <cell r="H4171">
            <v>0</v>
          </cell>
          <cell r="I4171">
            <v>0</v>
          </cell>
        </row>
        <row r="4172">
          <cell r="B4172">
            <v>732406</v>
          </cell>
          <cell r="C4172" t="str">
            <v>Aportes sobre la nómina</v>
          </cell>
          <cell r="D4172">
            <v>0</v>
          </cell>
          <cell r="E4172">
            <v>0</v>
          </cell>
          <cell r="F4172">
            <v>0</v>
          </cell>
          <cell r="G4172">
            <v>0</v>
          </cell>
          <cell r="H4172">
            <v>0</v>
          </cell>
          <cell r="I4172">
            <v>0</v>
          </cell>
        </row>
        <row r="4173">
          <cell r="B4173">
            <v>732407</v>
          </cell>
          <cell r="C4173" t="str">
            <v>Depreciación y amortización</v>
          </cell>
          <cell r="D4173">
            <v>0</v>
          </cell>
          <cell r="E4173">
            <v>0</v>
          </cell>
          <cell r="F4173">
            <v>0</v>
          </cell>
          <cell r="G4173">
            <v>0</v>
          </cell>
          <cell r="H4173">
            <v>0</v>
          </cell>
          <cell r="I4173">
            <v>0</v>
          </cell>
        </row>
        <row r="4174">
          <cell r="B4174">
            <v>732408</v>
          </cell>
          <cell r="C4174" t="str">
            <v>Impuestos</v>
          </cell>
          <cell r="D4174">
            <v>0</v>
          </cell>
          <cell r="E4174">
            <v>0</v>
          </cell>
          <cell r="F4174">
            <v>0</v>
          </cell>
          <cell r="G4174">
            <v>0</v>
          </cell>
          <cell r="H4174">
            <v>0</v>
          </cell>
          <cell r="I4174">
            <v>0</v>
          </cell>
        </row>
        <row r="4175">
          <cell r="B4175">
            <v>732409</v>
          </cell>
          <cell r="C4175" t="str">
            <v>Prestaciones sociales</v>
          </cell>
          <cell r="D4175">
            <v>0</v>
          </cell>
          <cell r="E4175">
            <v>0</v>
          </cell>
          <cell r="F4175">
            <v>0</v>
          </cell>
          <cell r="G4175">
            <v>0</v>
          </cell>
          <cell r="H4175">
            <v>0</v>
          </cell>
          <cell r="I4175">
            <v>0</v>
          </cell>
        </row>
        <row r="4176">
          <cell r="B4176">
            <v>732410</v>
          </cell>
          <cell r="C4176" t="str">
            <v>Gastos de personal diversos</v>
          </cell>
          <cell r="D4176">
            <v>0</v>
          </cell>
          <cell r="E4176">
            <v>0</v>
          </cell>
          <cell r="F4176">
            <v>0</v>
          </cell>
          <cell r="G4176">
            <v>0</v>
          </cell>
          <cell r="H4176">
            <v>0</v>
          </cell>
          <cell r="I4176">
            <v>0</v>
          </cell>
        </row>
        <row r="4177">
          <cell r="B4177">
            <v>732495</v>
          </cell>
          <cell r="C4177" t="str">
            <v>Traslado de costos (Cr)</v>
          </cell>
          <cell r="D4177">
            <v>0</v>
          </cell>
          <cell r="E4177">
            <v>0</v>
          </cell>
          <cell r="F4177">
            <v>0</v>
          </cell>
          <cell r="G4177">
            <v>0</v>
          </cell>
          <cell r="H4177">
            <v>0</v>
          </cell>
          <cell r="I4177">
            <v>0</v>
          </cell>
        </row>
        <row r="4178">
          <cell r="B4178">
            <v>732500</v>
          </cell>
          <cell r="C4178" t="str">
            <v>HOSPITALIZACIÓN - QUEMADOS</v>
          </cell>
          <cell r="D4178">
            <v>0</v>
          </cell>
          <cell r="E4178">
            <v>0</v>
          </cell>
          <cell r="F4178">
            <v>0</v>
          </cell>
          <cell r="G4178">
            <v>0</v>
          </cell>
          <cell r="H4178">
            <v>0</v>
          </cell>
          <cell r="I4178">
            <v>0</v>
          </cell>
        </row>
        <row r="4179">
          <cell r="B4179">
            <v>732501</v>
          </cell>
          <cell r="C4179" t="str">
            <v>Materiales</v>
          </cell>
          <cell r="D4179">
            <v>0</v>
          </cell>
          <cell r="E4179">
            <v>0</v>
          </cell>
          <cell r="F4179">
            <v>0</v>
          </cell>
          <cell r="G4179">
            <v>0</v>
          </cell>
          <cell r="H4179">
            <v>0</v>
          </cell>
          <cell r="I4179">
            <v>0</v>
          </cell>
        </row>
        <row r="4180">
          <cell r="B4180">
            <v>732502</v>
          </cell>
          <cell r="C4180" t="str">
            <v>Generales</v>
          </cell>
          <cell r="D4180">
            <v>0</v>
          </cell>
          <cell r="E4180">
            <v>0</v>
          </cell>
          <cell r="F4180">
            <v>0</v>
          </cell>
          <cell r="G4180">
            <v>0</v>
          </cell>
          <cell r="H4180">
            <v>0</v>
          </cell>
          <cell r="I4180">
            <v>0</v>
          </cell>
        </row>
        <row r="4181">
          <cell r="B4181">
            <v>732503</v>
          </cell>
          <cell r="C4181" t="str">
            <v>Sueldos y salarios</v>
          </cell>
          <cell r="D4181">
            <v>0</v>
          </cell>
          <cell r="E4181">
            <v>0</v>
          </cell>
          <cell r="F4181">
            <v>0</v>
          </cell>
          <cell r="G4181">
            <v>0</v>
          </cell>
          <cell r="H4181">
            <v>0</v>
          </cell>
          <cell r="I4181">
            <v>0</v>
          </cell>
        </row>
        <row r="4182">
          <cell r="B4182">
            <v>732504</v>
          </cell>
          <cell r="C4182" t="str">
            <v>Contribuciones imputadas</v>
          </cell>
          <cell r="D4182">
            <v>0</v>
          </cell>
          <cell r="E4182">
            <v>0</v>
          </cell>
          <cell r="F4182">
            <v>0</v>
          </cell>
          <cell r="G4182">
            <v>0</v>
          </cell>
          <cell r="H4182">
            <v>0</v>
          </cell>
          <cell r="I4182">
            <v>0</v>
          </cell>
        </row>
        <row r="4183">
          <cell r="B4183">
            <v>732505</v>
          </cell>
          <cell r="C4183" t="str">
            <v>Contribuciones efectivas</v>
          </cell>
          <cell r="D4183">
            <v>0</v>
          </cell>
          <cell r="E4183">
            <v>0</v>
          </cell>
          <cell r="F4183">
            <v>0</v>
          </cell>
          <cell r="G4183">
            <v>0</v>
          </cell>
          <cell r="H4183">
            <v>0</v>
          </cell>
          <cell r="I4183">
            <v>0</v>
          </cell>
        </row>
        <row r="4184">
          <cell r="B4184">
            <v>732506</v>
          </cell>
          <cell r="C4184" t="str">
            <v>Aportes sobre la nómina</v>
          </cell>
          <cell r="D4184">
            <v>0</v>
          </cell>
          <cell r="E4184">
            <v>0</v>
          </cell>
          <cell r="F4184">
            <v>0</v>
          </cell>
          <cell r="G4184">
            <v>0</v>
          </cell>
          <cell r="H4184">
            <v>0</v>
          </cell>
          <cell r="I4184">
            <v>0</v>
          </cell>
        </row>
        <row r="4185">
          <cell r="B4185">
            <v>732507</v>
          </cell>
          <cell r="C4185" t="str">
            <v>Depreciación y amortización</v>
          </cell>
          <cell r="D4185">
            <v>0</v>
          </cell>
          <cell r="E4185">
            <v>0</v>
          </cell>
          <cell r="F4185">
            <v>0</v>
          </cell>
          <cell r="G4185">
            <v>0</v>
          </cell>
          <cell r="H4185">
            <v>0</v>
          </cell>
          <cell r="I4185">
            <v>0</v>
          </cell>
        </row>
        <row r="4186">
          <cell r="B4186">
            <v>732508</v>
          </cell>
          <cell r="C4186" t="str">
            <v>Impuestos</v>
          </cell>
          <cell r="D4186">
            <v>0</v>
          </cell>
          <cell r="E4186">
            <v>0</v>
          </cell>
          <cell r="F4186">
            <v>0</v>
          </cell>
          <cell r="G4186">
            <v>0</v>
          </cell>
          <cell r="H4186">
            <v>0</v>
          </cell>
          <cell r="I4186">
            <v>0</v>
          </cell>
        </row>
        <row r="4187">
          <cell r="B4187">
            <v>732509</v>
          </cell>
          <cell r="C4187" t="str">
            <v>Prestaciones sociales</v>
          </cell>
          <cell r="D4187">
            <v>0</v>
          </cell>
          <cell r="E4187">
            <v>0</v>
          </cell>
          <cell r="F4187">
            <v>0</v>
          </cell>
          <cell r="G4187">
            <v>0</v>
          </cell>
          <cell r="H4187">
            <v>0</v>
          </cell>
          <cell r="I4187">
            <v>0</v>
          </cell>
        </row>
        <row r="4188">
          <cell r="B4188">
            <v>732510</v>
          </cell>
          <cell r="C4188" t="str">
            <v>Gastos de personal diversos</v>
          </cell>
          <cell r="D4188">
            <v>0</v>
          </cell>
          <cell r="E4188">
            <v>0</v>
          </cell>
          <cell r="F4188">
            <v>0</v>
          </cell>
          <cell r="G4188">
            <v>0</v>
          </cell>
          <cell r="H4188">
            <v>0</v>
          </cell>
          <cell r="I4188">
            <v>0</v>
          </cell>
        </row>
        <row r="4189">
          <cell r="B4189">
            <v>732595</v>
          </cell>
          <cell r="C4189" t="str">
            <v>Traslado de costos (Cr)</v>
          </cell>
          <cell r="D4189">
            <v>0</v>
          </cell>
          <cell r="E4189">
            <v>0</v>
          </cell>
          <cell r="F4189">
            <v>0</v>
          </cell>
          <cell r="G4189">
            <v>0</v>
          </cell>
          <cell r="H4189">
            <v>0</v>
          </cell>
          <cell r="I4189">
            <v>0</v>
          </cell>
        </row>
        <row r="4190">
          <cell r="B4190">
            <v>732600</v>
          </cell>
          <cell r="C4190" t="str">
            <v>HOSPITALIZACIÓN - OTROS CUIDADOS ESPECIALES</v>
          </cell>
          <cell r="D4190">
            <v>0</v>
          </cell>
          <cell r="E4190">
            <v>0</v>
          </cell>
          <cell r="F4190">
            <v>0</v>
          </cell>
          <cell r="G4190">
            <v>0</v>
          </cell>
          <cell r="H4190">
            <v>0</v>
          </cell>
          <cell r="I4190">
            <v>0</v>
          </cell>
        </row>
        <row r="4191">
          <cell r="B4191">
            <v>732601</v>
          </cell>
          <cell r="C4191" t="str">
            <v>Materiales</v>
          </cell>
          <cell r="D4191">
            <v>0</v>
          </cell>
          <cell r="E4191">
            <v>0</v>
          </cell>
          <cell r="F4191">
            <v>0</v>
          </cell>
          <cell r="G4191">
            <v>0</v>
          </cell>
          <cell r="H4191">
            <v>0</v>
          </cell>
          <cell r="I4191">
            <v>0</v>
          </cell>
        </row>
        <row r="4192">
          <cell r="B4192">
            <v>732602</v>
          </cell>
          <cell r="C4192" t="str">
            <v>Generales</v>
          </cell>
          <cell r="D4192">
            <v>0</v>
          </cell>
          <cell r="E4192">
            <v>0</v>
          </cell>
          <cell r="F4192">
            <v>0</v>
          </cell>
          <cell r="G4192">
            <v>0</v>
          </cell>
          <cell r="H4192">
            <v>0</v>
          </cell>
          <cell r="I4192">
            <v>0</v>
          </cell>
        </row>
        <row r="4193">
          <cell r="B4193">
            <v>732603</v>
          </cell>
          <cell r="C4193" t="str">
            <v>Sueldos y salarios</v>
          </cell>
          <cell r="D4193">
            <v>0</v>
          </cell>
          <cell r="E4193">
            <v>0</v>
          </cell>
          <cell r="F4193">
            <v>0</v>
          </cell>
          <cell r="G4193">
            <v>0</v>
          </cell>
          <cell r="H4193">
            <v>0</v>
          </cell>
          <cell r="I4193">
            <v>0</v>
          </cell>
        </row>
        <row r="4194">
          <cell r="B4194">
            <v>732604</v>
          </cell>
          <cell r="C4194" t="str">
            <v>Contribuciones imputadas</v>
          </cell>
          <cell r="D4194">
            <v>0</v>
          </cell>
          <cell r="E4194">
            <v>0</v>
          </cell>
          <cell r="F4194">
            <v>0</v>
          </cell>
          <cell r="G4194">
            <v>0</v>
          </cell>
          <cell r="H4194">
            <v>0</v>
          </cell>
          <cell r="I4194">
            <v>0</v>
          </cell>
        </row>
        <row r="4195">
          <cell r="B4195">
            <v>732605</v>
          </cell>
          <cell r="C4195" t="str">
            <v>Contribuciones efectivas</v>
          </cell>
          <cell r="D4195">
            <v>0</v>
          </cell>
          <cell r="E4195">
            <v>0</v>
          </cell>
          <cell r="F4195">
            <v>0</v>
          </cell>
          <cell r="G4195">
            <v>0</v>
          </cell>
          <cell r="H4195">
            <v>0</v>
          </cell>
          <cell r="I4195">
            <v>0</v>
          </cell>
        </row>
        <row r="4196">
          <cell r="B4196">
            <v>732606</v>
          </cell>
          <cell r="C4196" t="str">
            <v>Aportes sobre la nómina</v>
          </cell>
          <cell r="D4196">
            <v>0</v>
          </cell>
          <cell r="E4196">
            <v>0</v>
          </cell>
          <cell r="F4196">
            <v>0</v>
          </cell>
          <cell r="G4196">
            <v>0</v>
          </cell>
          <cell r="H4196">
            <v>0</v>
          </cell>
          <cell r="I4196">
            <v>0</v>
          </cell>
        </row>
        <row r="4197">
          <cell r="B4197">
            <v>732607</v>
          </cell>
          <cell r="C4197" t="str">
            <v>Depreciación y amortización</v>
          </cell>
          <cell r="D4197">
            <v>0</v>
          </cell>
          <cell r="E4197">
            <v>0</v>
          </cell>
          <cell r="F4197">
            <v>0</v>
          </cell>
          <cell r="G4197">
            <v>0</v>
          </cell>
          <cell r="H4197">
            <v>0</v>
          </cell>
          <cell r="I4197">
            <v>0</v>
          </cell>
        </row>
        <row r="4198">
          <cell r="B4198">
            <v>732608</v>
          </cell>
          <cell r="C4198" t="str">
            <v>Impuestos</v>
          </cell>
          <cell r="D4198">
            <v>0</v>
          </cell>
          <cell r="E4198">
            <v>0</v>
          </cell>
          <cell r="F4198">
            <v>0</v>
          </cell>
          <cell r="G4198">
            <v>0</v>
          </cell>
          <cell r="H4198">
            <v>0</v>
          </cell>
          <cell r="I4198">
            <v>0</v>
          </cell>
        </row>
        <row r="4199">
          <cell r="B4199">
            <v>732609</v>
          </cell>
          <cell r="C4199" t="str">
            <v>Prestaciones sociales</v>
          </cell>
          <cell r="D4199">
            <v>0</v>
          </cell>
          <cell r="E4199">
            <v>0</v>
          </cell>
          <cell r="F4199">
            <v>0</v>
          </cell>
          <cell r="G4199">
            <v>0</v>
          </cell>
          <cell r="H4199">
            <v>0</v>
          </cell>
          <cell r="I4199">
            <v>0</v>
          </cell>
        </row>
        <row r="4200">
          <cell r="B4200">
            <v>732610</v>
          </cell>
          <cell r="C4200" t="str">
            <v>Gastos de personal diversos</v>
          </cell>
          <cell r="D4200">
            <v>0</v>
          </cell>
          <cell r="E4200">
            <v>0</v>
          </cell>
          <cell r="F4200">
            <v>0</v>
          </cell>
          <cell r="G4200">
            <v>0</v>
          </cell>
          <cell r="H4200">
            <v>0</v>
          </cell>
          <cell r="I4200">
            <v>0</v>
          </cell>
        </row>
        <row r="4201">
          <cell r="B4201">
            <v>732695</v>
          </cell>
          <cell r="C4201" t="str">
            <v>Traslado de costos (Cr)</v>
          </cell>
          <cell r="D4201">
            <v>0</v>
          </cell>
          <cell r="E4201">
            <v>0</v>
          </cell>
          <cell r="F4201">
            <v>0</v>
          </cell>
          <cell r="G4201">
            <v>0</v>
          </cell>
          <cell r="H4201">
            <v>0</v>
          </cell>
          <cell r="I4201">
            <v>0</v>
          </cell>
        </row>
        <row r="4202">
          <cell r="B4202">
            <v>733000</v>
          </cell>
          <cell r="C4202" t="str">
            <v>QUIRÓFANOS Y SALAS DE PARTO - QUIRÓFANOS</v>
          </cell>
          <cell r="D4202">
            <v>0</v>
          </cell>
          <cell r="E4202">
            <v>0</v>
          </cell>
          <cell r="F4202">
            <v>0</v>
          </cell>
          <cell r="G4202">
            <v>0</v>
          </cell>
          <cell r="H4202">
            <v>0</v>
          </cell>
          <cell r="I4202">
            <v>0</v>
          </cell>
        </row>
        <row r="4203">
          <cell r="B4203">
            <v>733001</v>
          </cell>
          <cell r="C4203" t="str">
            <v>Materiales</v>
          </cell>
          <cell r="D4203">
            <v>0</v>
          </cell>
          <cell r="E4203">
            <v>0</v>
          </cell>
          <cell r="F4203">
            <v>0</v>
          </cell>
          <cell r="G4203">
            <v>0</v>
          </cell>
          <cell r="H4203">
            <v>0</v>
          </cell>
          <cell r="I4203">
            <v>0</v>
          </cell>
        </row>
        <row r="4204">
          <cell r="B4204">
            <v>733002</v>
          </cell>
          <cell r="C4204" t="str">
            <v>Generales</v>
          </cell>
          <cell r="D4204">
            <v>0</v>
          </cell>
          <cell r="E4204">
            <v>0</v>
          </cell>
          <cell r="F4204">
            <v>0</v>
          </cell>
          <cell r="G4204">
            <v>0</v>
          </cell>
          <cell r="H4204">
            <v>0</v>
          </cell>
          <cell r="I4204">
            <v>0</v>
          </cell>
        </row>
        <row r="4205">
          <cell r="B4205">
            <v>733003</v>
          </cell>
          <cell r="C4205" t="str">
            <v>Sueldos y salarios</v>
          </cell>
          <cell r="D4205">
            <v>0</v>
          </cell>
          <cell r="E4205">
            <v>0</v>
          </cell>
          <cell r="F4205">
            <v>0</v>
          </cell>
          <cell r="G4205">
            <v>0</v>
          </cell>
          <cell r="H4205">
            <v>0</v>
          </cell>
          <cell r="I4205">
            <v>0</v>
          </cell>
        </row>
        <row r="4206">
          <cell r="B4206">
            <v>733004</v>
          </cell>
          <cell r="C4206" t="str">
            <v>Contribuciones imputadas</v>
          </cell>
          <cell r="D4206">
            <v>0</v>
          </cell>
          <cell r="E4206">
            <v>0</v>
          </cell>
          <cell r="F4206">
            <v>0</v>
          </cell>
          <cell r="G4206">
            <v>0</v>
          </cell>
          <cell r="H4206">
            <v>0</v>
          </cell>
          <cell r="I4206">
            <v>0</v>
          </cell>
        </row>
        <row r="4207">
          <cell r="B4207">
            <v>733005</v>
          </cell>
          <cell r="C4207" t="str">
            <v>Contribuciones efectivas</v>
          </cell>
          <cell r="D4207">
            <v>0</v>
          </cell>
          <cell r="E4207">
            <v>0</v>
          </cell>
          <cell r="F4207">
            <v>0</v>
          </cell>
          <cell r="G4207">
            <v>0</v>
          </cell>
          <cell r="H4207">
            <v>0</v>
          </cell>
          <cell r="I4207">
            <v>0</v>
          </cell>
        </row>
        <row r="4208">
          <cell r="B4208">
            <v>733006</v>
          </cell>
          <cell r="C4208" t="str">
            <v>Aportes sobre la nómina</v>
          </cell>
          <cell r="D4208">
            <v>0</v>
          </cell>
          <cell r="E4208">
            <v>0</v>
          </cell>
          <cell r="F4208">
            <v>0</v>
          </cell>
          <cell r="G4208">
            <v>0</v>
          </cell>
          <cell r="H4208">
            <v>0</v>
          </cell>
          <cell r="I4208">
            <v>0</v>
          </cell>
        </row>
        <row r="4209">
          <cell r="B4209">
            <v>733007</v>
          </cell>
          <cell r="C4209" t="str">
            <v>Depreciación y amortización</v>
          </cell>
          <cell r="D4209">
            <v>0</v>
          </cell>
          <cell r="E4209">
            <v>0</v>
          </cell>
          <cell r="F4209">
            <v>0</v>
          </cell>
          <cell r="G4209">
            <v>0</v>
          </cell>
          <cell r="H4209">
            <v>0</v>
          </cell>
          <cell r="I4209">
            <v>0</v>
          </cell>
        </row>
        <row r="4210">
          <cell r="B4210">
            <v>733008</v>
          </cell>
          <cell r="C4210" t="str">
            <v>Impuestos</v>
          </cell>
          <cell r="D4210">
            <v>0</v>
          </cell>
          <cell r="E4210">
            <v>0</v>
          </cell>
          <cell r="F4210">
            <v>0</v>
          </cell>
          <cell r="G4210">
            <v>0</v>
          </cell>
          <cell r="H4210">
            <v>0</v>
          </cell>
          <cell r="I4210">
            <v>0</v>
          </cell>
        </row>
        <row r="4211">
          <cell r="B4211">
            <v>733009</v>
          </cell>
          <cell r="C4211" t="str">
            <v>Prestaciones sociales</v>
          </cell>
          <cell r="D4211">
            <v>0</v>
          </cell>
          <cell r="E4211">
            <v>0</v>
          </cell>
          <cell r="F4211">
            <v>0</v>
          </cell>
          <cell r="G4211">
            <v>0</v>
          </cell>
          <cell r="H4211">
            <v>0</v>
          </cell>
          <cell r="I4211">
            <v>0</v>
          </cell>
        </row>
        <row r="4212">
          <cell r="B4212">
            <v>733010</v>
          </cell>
          <cell r="C4212" t="str">
            <v>Gastos de personal diversos</v>
          </cell>
          <cell r="D4212">
            <v>0</v>
          </cell>
          <cell r="E4212">
            <v>0</v>
          </cell>
          <cell r="F4212">
            <v>0</v>
          </cell>
          <cell r="G4212">
            <v>0</v>
          </cell>
          <cell r="H4212">
            <v>0</v>
          </cell>
          <cell r="I4212">
            <v>0</v>
          </cell>
        </row>
        <row r="4213">
          <cell r="B4213">
            <v>733095</v>
          </cell>
          <cell r="C4213" t="str">
            <v>Traslado de costos (Cr)</v>
          </cell>
          <cell r="D4213">
            <v>0</v>
          </cell>
          <cell r="E4213">
            <v>0</v>
          </cell>
          <cell r="F4213">
            <v>0</v>
          </cell>
          <cell r="G4213">
            <v>0</v>
          </cell>
          <cell r="H4213">
            <v>0</v>
          </cell>
          <cell r="I4213">
            <v>0</v>
          </cell>
        </row>
        <row r="4214">
          <cell r="B4214">
            <v>733100</v>
          </cell>
          <cell r="C4214" t="str">
            <v>QUIRÓFANOS Y SALAS DE PARTO - SALAS DE PARTO</v>
          </cell>
          <cell r="D4214">
            <v>0</v>
          </cell>
          <cell r="E4214">
            <v>0</v>
          </cell>
          <cell r="F4214">
            <v>0</v>
          </cell>
          <cell r="G4214">
            <v>0</v>
          </cell>
          <cell r="H4214">
            <v>0</v>
          </cell>
          <cell r="I4214">
            <v>0</v>
          </cell>
        </row>
        <row r="4215">
          <cell r="B4215">
            <v>733101</v>
          </cell>
          <cell r="C4215" t="str">
            <v>Materiales</v>
          </cell>
          <cell r="D4215">
            <v>0</v>
          </cell>
          <cell r="E4215">
            <v>0</v>
          </cell>
          <cell r="F4215">
            <v>0</v>
          </cell>
          <cell r="G4215">
            <v>0</v>
          </cell>
          <cell r="H4215">
            <v>0</v>
          </cell>
          <cell r="I4215">
            <v>0</v>
          </cell>
        </row>
        <row r="4216">
          <cell r="B4216">
            <v>733102</v>
          </cell>
          <cell r="C4216" t="str">
            <v>Generales</v>
          </cell>
          <cell r="D4216">
            <v>0</v>
          </cell>
          <cell r="E4216">
            <v>0</v>
          </cell>
          <cell r="F4216">
            <v>0</v>
          </cell>
          <cell r="G4216">
            <v>0</v>
          </cell>
          <cell r="H4216">
            <v>0</v>
          </cell>
          <cell r="I4216">
            <v>0</v>
          </cell>
        </row>
        <row r="4217">
          <cell r="B4217">
            <v>733103</v>
          </cell>
          <cell r="C4217" t="str">
            <v>Sueldos y salarios</v>
          </cell>
          <cell r="D4217">
            <v>0</v>
          </cell>
          <cell r="E4217">
            <v>0</v>
          </cell>
          <cell r="F4217">
            <v>0</v>
          </cell>
          <cell r="G4217">
            <v>0</v>
          </cell>
          <cell r="H4217">
            <v>0</v>
          </cell>
          <cell r="I4217">
            <v>0</v>
          </cell>
        </row>
        <row r="4218">
          <cell r="B4218">
            <v>733104</v>
          </cell>
          <cell r="C4218" t="str">
            <v>Contribuciones imputadas</v>
          </cell>
          <cell r="D4218">
            <v>0</v>
          </cell>
          <cell r="E4218">
            <v>0</v>
          </cell>
          <cell r="F4218">
            <v>0</v>
          </cell>
          <cell r="G4218">
            <v>0</v>
          </cell>
          <cell r="H4218">
            <v>0</v>
          </cell>
          <cell r="I4218">
            <v>0</v>
          </cell>
        </row>
        <row r="4219">
          <cell r="B4219">
            <v>733105</v>
          </cell>
          <cell r="C4219" t="str">
            <v>Contribuciones efectivas</v>
          </cell>
          <cell r="D4219">
            <v>0</v>
          </cell>
          <cell r="E4219">
            <v>0</v>
          </cell>
          <cell r="F4219">
            <v>0</v>
          </cell>
          <cell r="G4219">
            <v>0</v>
          </cell>
          <cell r="H4219">
            <v>0</v>
          </cell>
          <cell r="I4219">
            <v>0</v>
          </cell>
        </row>
        <row r="4220">
          <cell r="B4220">
            <v>733106</v>
          </cell>
          <cell r="C4220" t="str">
            <v>Aportes sobre la nómina</v>
          </cell>
          <cell r="D4220">
            <v>0</v>
          </cell>
          <cell r="E4220">
            <v>0</v>
          </cell>
          <cell r="F4220">
            <v>0</v>
          </cell>
          <cell r="G4220">
            <v>0</v>
          </cell>
          <cell r="H4220">
            <v>0</v>
          </cell>
          <cell r="I4220">
            <v>0</v>
          </cell>
        </row>
        <row r="4221">
          <cell r="B4221">
            <v>733107</v>
          </cell>
          <cell r="C4221" t="str">
            <v>Depreciación y amortización</v>
          </cell>
          <cell r="D4221">
            <v>0</v>
          </cell>
          <cell r="E4221">
            <v>0</v>
          </cell>
          <cell r="F4221">
            <v>0</v>
          </cell>
          <cell r="G4221">
            <v>0</v>
          </cell>
          <cell r="H4221">
            <v>0</v>
          </cell>
          <cell r="I4221">
            <v>0</v>
          </cell>
        </row>
        <row r="4222">
          <cell r="B4222">
            <v>733108</v>
          </cell>
          <cell r="C4222" t="str">
            <v>Impuestos</v>
          </cell>
          <cell r="D4222">
            <v>0</v>
          </cell>
          <cell r="E4222">
            <v>0</v>
          </cell>
          <cell r="F4222">
            <v>0</v>
          </cell>
          <cell r="G4222">
            <v>0</v>
          </cell>
          <cell r="H4222">
            <v>0</v>
          </cell>
          <cell r="I4222">
            <v>0</v>
          </cell>
        </row>
        <row r="4223">
          <cell r="B4223">
            <v>733109</v>
          </cell>
          <cell r="C4223" t="str">
            <v>Prestaciones sociales</v>
          </cell>
          <cell r="D4223">
            <v>0</v>
          </cell>
          <cell r="E4223">
            <v>0</v>
          </cell>
          <cell r="F4223">
            <v>0</v>
          </cell>
          <cell r="G4223">
            <v>0</v>
          </cell>
          <cell r="H4223">
            <v>0</v>
          </cell>
          <cell r="I4223">
            <v>0</v>
          </cell>
        </row>
        <row r="4224">
          <cell r="B4224">
            <v>733110</v>
          </cell>
          <cell r="C4224" t="str">
            <v>Gastos de personal diversos</v>
          </cell>
          <cell r="D4224">
            <v>0</v>
          </cell>
          <cell r="E4224">
            <v>0</v>
          </cell>
          <cell r="F4224">
            <v>0</v>
          </cell>
          <cell r="G4224">
            <v>0</v>
          </cell>
          <cell r="H4224">
            <v>0</v>
          </cell>
          <cell r="I4224">
            <v>0</v>
          </cell>
        </row>
        <row r="4225">
          <cell r="B4225">
            <v>733195</v>
          </cell>
          <cell r="C4225" t="str">
            <v>Traslado de costos (Cr)</v>
          </cell>
          <cell r="D4225">
            <v>0</v>
          </cell>
          <cell r="E4225">
            <v>0</v>
          </cell>
          <cell r="F4225">
            <v>0</v>
          </cell>
          <cell r="G4225">
            <v>0</v>
          </cell>
          <cell r="H4225">
            <v>0</v>
          </cell>
          <cell r="I4225">
            <v>0</v>
          </cell>
        </row>
        <row r="4226">
          <cell r="B4226">
            <v>734000</v>
          </cell>
          <cell r="C4226" t="str">
            <v>APOYO DIAGNÓSTICO - LABORATORIO CLÍNICO</v>
          </cell>
          <cell r="D4226">
            <v>0</v>
          </cell>
          <cell r="E4226">
            <v>0</v>
          </cell>
          <cell r="F4226">
            <v>0</v>
          </cell>
          <cell r="G4226">
            <v>0</v>
          </cell>
          <cell r="H4226">
            <v>0</v>
          </cell>
          <cell r="I4226">
            <v>0</v>
          </cell>
        </row>
        <row r="4227">
          <cell r="B4227">
            <v>734001</v>
          </cell>
          <cell r="C4227" t="str">
            <v>Materiales</v>
          </cell>
          <cell r="D4227">
            <v>0</v>
          </cell>
          <cell r="E4227">
            <v>0</v>
          </cell>
          <cell r="F4227">
            <v>0</v>
          </cell>
          <cell r="G4227">
            <v>0</v>
          </cell>
          <cell r="H4227">
            <v>0</v>
          </cell>
          <cell r="I4227">
            <v>0</v>
          </cell>
        </row>
        <row r="4228">
          <cell r="B4228">
            <v>734002</v>
          </cell>
          <cell r="C4228" t="str">
            <v>Generales</v>
          </cell>
          <cell r="D4228">
            <v>0</v>
          </cell>
          <cell r="E4228">
            <v>0</v>
          </cell>
          <cell r="F4228">
            <v>0</v>
          </cell>
          <cell r="G4228">
            <v>0</v>
          </cell>
          <cell r="H4228">
            <v>0</v>
          </cell>
          <cell r="I4228">
            <v>0</v>
          </cell>
        </row>
        <row r="4229">
          <cell r="B4229">
            <v>734003</v>
          </cell>
          <cell r="C4229" t="str">
            <v>Sueldos y salarios</v>
          </cell>
          <cell r="D4229">
            <v>0</v>
          </cell>
          <cell r="E4229">
            <v>0</v>
          </cell>
          <cell r="F4229">
            <v>0</v>
          </cell>
          <cell r="G4229">
            <v>0</v>
          </cell>
          <cell r="H4229">
            <v>0</v>
          </cell>
          <cell r="I4229">
            <v>0</v>
          </cell>
        </row>
        <row r="4230">
          <cell r="B4230">
            <v>734004</v>
          </cell>
          <cell r="C4230" t="str">
            <v>Contribuciones imputadas</v>
          </cell>
          <cell r="D4230">
            <v>0</v>
          </cell>
          <cell r="E4230">
            <v>0</v>
          </cell>
          <cell r="F4230">
            <v>0</v>
          </cell>
          <cell r="G4230">
            <v>0</v>
          </cell>
          <cell r="H4230">
            <v>0</v>
          </cell>
          <cell r="I4230">
            <v>0</v>
          </cell>
        </row>
        <row r="4231">
          <cell r="B4231">
            <v>734005</v>
          </cell>
          <cell r="C4231" t="str">
            <v>Contribuciones efectivas</v>
          </cell>
          <cell r="D4231">
            <v>0</v>
          </cell>
          <cell r="E4231">
            <v>0</v>
          </cell>
          <cell r="F4231">
            <v>0</v>
          </cell>
          <cell r="G4231">
            <v>0</v>
          </cell>
          <cell r="H4231">
            <v>0</v>
          </cell>
          <cell r="I4231">
            <v>0</v>
          </cell>
        </row>
        <row r="4232">
          <cell r="B4232">
            <v>734006</v>
          </cell>
          <cell r="C4232" t="str">
            <v>Aportes sobre la nómina</v>
          </cell>
          <cell r="D4232">
            <v>0</v>
          </cell>
          <cell r="E4232">
            <v>0</v>
          </cell>
          <cell r="F4232">
            <v>0</v>
          </cell>
          <cell r="G4232">
            <v>0</v>
          </cell>
          <cell r="H4232">
            <v>0</v>
          </cell>
          <cell r="I4232">
            <v>0</v>
          </cell>
        </row>
        <row r="4233">
          <cell r="B4233">
            <v>734007</v>
          </cell>
          <cell r="C4233" t="str">
            <v>Depreciación y amortización</v>
          </cell>
          <cell r="D4233">
            <v>0</v>
          </cell>
          <cell r="E4233">
            <v>0</v>
          </cell>
          <cell r="F4233">
            <v>0</v>
          </cell>
          <cell r="G4233">
            <v>0</v>
          </cell>
          <cell r="H4233">
            <v>0</v>
          </cell>
          <cell r="I4233">
            <v>0</v>
          </cell>
        </row>
        <row r="4234">
          <cell r="B4234">
            <v>734008</v>
          </cell>
          <cell r="C4234" t="str">
            <v>Impuestos</v>
          </cell>
          <cell r="D4234">
            <v>0</v>
          </cell>
          <cell r="E4234">
            <v>0</v>
          </cell>
          <cell r="F4234">
            <v>0</v>
          </cell>
          <cell r="G4234">
            <v>0</v>
          </cell>
          <cell r="H4234">
            <v>0</v>
          </cell>
          <cell r="I4234">
            <v>0</v>
          </cell>
        </row>
        <row r="4235">
          <cell r="B4235">
            <v>734009</v>
          </cell>
          <cell r="C4235" t="str">
            <v>Prestaciones sociales</v>
          </cell>
          <cell r="D4235">
            <v>0</v>
          </cell>
          <cell r="E4235">
            <v>0</v>
          </cell>
          <cell r="F4235">
            <v>0</v>
          </cell>
          <cell r="G4235">
            <v>0</v>
          </cell>
          <cell r="H4235">
            <v>0</v>
          </cell>
          <cell r="I4235">
            <v>0</v>
          </cell>
        </row>
        <row r="4236">
          <cell r="B4236">
            <v>734010</v>
          </cell>
          <cell r="C4236" t="str">
            <v>Gastos de personal diversos</v>
          </cell>
          <cell r="D4236">
            <v>0</v>
          </cell>
          <cell r="E4236">
            <v>0</v>
          </cell>
          <cell r="F4236">
            <v>0</v>
          </cell>
          <cell r="G4236">
            <v>0</v>
          </cell>
          <cell r="H4236">
            <v>0</v>
          </cell>
          <cell r="I4236">
            <v>0</v>
          </cell>
        </row>
        <row r="4237">
          <cell r="B4237">
            <v>734095</v>
          </cell>
          <cell r="C4237" t="str">
            <v>Traslado de costos (Cr)</v>
          </cell>
          <cell r="D4237">
            <v>0</v>
          </cell>
          <cell r="E4237">
            <v>0</v>
          </cell>
          <cell r="F4237">
            <v>0</v>
          </cell>
          <cell r="G4237">
            <v>0</v>
          </cell>
          <cell r="H4237">
            <v>0</v>
          </cell>
          <cell r="I4237">
            <v>0</v>
          </cell>
        </row>
        <row r="4238">
          <cell r="B4238">
            <v>734100</v>
          </cell>
          <cell r="C4238" t="str">
            <v>APOYO DIAGNÓSTICO - IMAGENOLOGÍA</v>
          </cell>
          <cell r="D4238">
            <v>0</v>
          </cell>
          <cell r="E4238">
            <v>0</v>
          </cell>
          <cell r="F4238">
            <v>0</v>
          </cell>
          <cell r="G4238">
            <v>0</v>
          </cell>
          <cell r="H4238">
            <v>0</v>
          </cell>
          <cell r="I4238">
            <v>0</v>
          </cell>
        </row>
        <row r="4239">
          <cell r="B4239">
            <v>734101</v>
          </cell>
          <cell r="C4239" t="str">
            <v>Materiales</v>
          </cell>
          <cell r="D4239">
            <v>0</v>
          </cell>
          <cell r="E4239">
            <v>0</v>
          </cell>
          <cell r="F4239">
            <v>0</v>
          </cell>
          <cell r="G4239">
            <v>0</v>
          </cell>
          <cell r="H4239">
            <v>0</v>
          </cell>
          <cell r="I4239">
            <v>0</v>
          </cell>
        </row>
        <row r="4240">
          <cell r="B4240">
            <v>734102</v>
          </cell>
          <cell r="C4240" t="str">
            <v>Generales</v>
          </cell>
          <cell r="D4240">
            <v>0</v>
          </cell>
          <cell r="E4240">
            <v>0</v>
          </cell>
          <cell r="F4240">
            <v>0</v>
          </cell>
          <cell r="G4240">
            <v>0</v>
          </cell>
          <cell r="H4240">
            <v>0</v>
          </cell>
          <cell r="I4240">
            <v>0</v>
          </cell>
        </row>
        <row r="4241">
          <cell r="B4241">
            <v>734103</v>
          </cell>
          <cell r="C4241" t="str">
            <v>Sueldos y salarios</v>
          </cell>
          <cell r="D4241">
            <v>0</v>
          </cell>
          <cell r="E4241">
            <v>0</v>
          </cell>
          <cell r="F4241">
            <v>0</v>
          </cell>
          <cell r="G4241">
            <v>0</v>
          </cell>
          <cell r="H4241">
            <v>0</v>
          </cell>
          <cell r="I4241">
            <v>0</v>
          </cell>
        </row>
        <row r="4242">
          <cell r="B4242">
            <v>734104</v>
          </cell>
          <cell r="C4242" t="str">
            <v>Contribuciones imputadas</v>
          </cell>
          <cell r="D4242">
            <v>0</v>
          </cell>
          <cell r="E4242">
            <v>0</v>
          </cell>
          <cell r="F4242">
            <v>0</v>
          </cell>
          <cell r="G4242">
            <v>0</v>
          </cell>
          <cell r="H4242">
            <v>0</v>
          </cell>
          <cell r="I4242">
            <v>0</v>
          </cell>
        </row>
        <row r="4243">
          <cell r="B4243">
            <v>734105</v>
          </cell>
          <cell r="C4243" t="str">
            <v>Contribuciones efectivas</v>
          </cell>
          <cell r="D4243">
            <v>0</v>
          </cell>
          <cell r="E4243">
            <v>0</v>
          </cell>
          <cell r="F4243">
            <v>0</v>
          </cell>
          <cell r="G4243">
            <v>0</v>
          </cell>
          <cell r="H4243">
            <v>0</v>
          </cell>
          <cell r="I4243">
            <v>0</v>
          </cell>
        </row>
        <row r="4244">
          <cell r="B4244">
            <v>734106</v>
          </cell>
          <cell r="C4244" t="str">
            <v>Aportes sobre la nómina</v>
          </cell>
          <cell r="D4244">
            <v>0</v>
          </cell>
          <cell r="E4244">
            <v>0</v>
          </cell>
          <cell r="F4244">
            <v>0</v>
          </cell>
          <cell r="G4244">
            <v>0</v>
          </cell>
          <cell r="H4244">
            <v>0</v>
          </cell>
          <cell r="I4244">
            <v>0</v>
          </cell>
        </row>
        <row r="4245">
          <cell r="B4245">
            <v>734107</v>
          </cell>
          <cell r="C4245" t="str">
            <v>Depreciación y amortización</v>
          </cell>
          <cell r="D4245">
            <v>0</v>
          </cell>
          <cell r="E4245">
            <v>0</v>
          </cell>
          <cell r="F4245">
            <v>0</v>
          </cell>
          <cell r="G4245">
            <v>0</v>
          </cell>
          <cell r="H4245">
            <v>0</v>
          </cell>
          <cell r="I4245">
            <v>0</v>
          </cell>
        </row>
        <row r="4246">
          <cell r="B4246">
            <v>734108</v>
          </cell>
          <cell r="C4246" t="str">
            <v>Impuestos</v>
          </cell>
          <cell r="D4246">
            <v>0</v>
          </cell>
          <cell r="E4246">
            <v>0</v>
          </cell>
          <cell r="F4246">
            <v>0</v>
          </cell>
          <cell r="G4246">
            <v>0</v>
          </cell>
          <cell r="H4246">
            <v>0</v>
          </cell>
          <cell r="I4246">
            <v>0</v>
          </cell>
        </row>
        <row r="4247">
          <cell r="B4247">
            <v>734109</v>
          </cell>
          <cell r="C4247" t="str">
            <v>Prestaciones sociales</v>
          </cell>
          <cell r="D4247">
            <v>0</v>
          </cell>
          <cell r="E4247">
            <v>0</v>
          </cell>
          <cell r="F4247">
            <v>0</v>
          </cell>
          <cell r="G4247">
            <v>0</v>
          </cell>
          <cell r="H4247">
            <v>0</v>
          </cell>
          <cell r="I4247">
            <v>0</v>
          </cell>
        </row>
        <row r="4248">
          <cell r="B4248">
            <v>734110</v>
          </cell>
          <cell r="C4248" t="str">
            <v>Gastos de personal diversos</v>
          </cell>
          <cell r="D4248">
            <v>0</v>
          </cell>
          <cell r="E4248">
            <v>0</v>
          </cell>
          <cell r="F4248">
            <v>0</v>
          </cell>
          <cell r="G4248">
            <v>0</v>
          </cell>
          <cell r="H4248">
            <v>0</v>
          </cell>
          <cell r="I4248">
            <v>0</v>
          </cell>
        </row>
        <row r="4249">
          <cell r="B4249">
            <v>734195</v>
          </cell>
          <cell r="C4249" t="str">
            <v>Traslado de costos (Cr)</v>
          </cell>
          <cell r="D4249">
            <v>0</v>
          </cell>
          <cell r="E4249">
            <v>0</v>
          </cell>
          <cell r="F4249">
            <v>0</v>
          </cell>
          <cell r="G4249">
            <v>0</v>
          </cell>
          <cell r="H4249">
            <v>0</v>
          </cell>
          <cell r="I4249">
            <v>0</v>
          </cell>
        </row>
        <row r="4250">
          <cell r="B4250">
            <v>734200</v>
          </cell>
          <cell r="C4250" t="str">
            <v>APOYO DIAGNÓSTICO - ANATOMÍA PATOLÓGICA</v>
          </cell>
          <cell r="D4250">
            <v>0</v>
          </cell>
          <cell r="E4250">
            <v>0</v>
          </cell>
          <cell r="F4250">
            <v>0</v>
          </cell>
          <cell r="G4250">
            <v>0</v>
          </cell>
          <cell r="H4250">
            <v>0</v>
          </cell>
          <cell r="I4250">
            <v>0</v>
          </cell>
        </row>
        <row r="4251">
          <cell r="B4251">
            <v>734201</v>
          </cell>
          <cell r="C4251" t="str">
            <v>Materiales</v>
          </cell>
          <cell r="D4251">
            <v>0</v>
          </cell>
          <cell r="E4251">
            <v>0</v>
          </cell>
          <cell r="F4251">
            <v>0</v>
          </cell>
          <cell r="G4251">
            <v>0</v>
          </cell>
          <cell r="H4251">
            <v>0</v>
          </cell>
          <cell r="I4251">
            <v>0</v>
          </cell>
        </row>
        <row r="4252">
          <cell r="B4252">
            <v>734202</v>
          </cell>
          <cell r="C4252" t="str">
            <v>Generales</v>
          </cell>
          <cell r="D4252">
            <v>0</v>
          </cell>
          <cell r="E4252">
            <v>0</v>
          </cell>
          <cell r="F4252">
            <v>0</v>
          </cell>
          <cell r="G4252">
            <v>0</v>
          </cell>
          <cell r="H4252">
            <v>0</v>
          </cell>
          <cell r="I4252">
            <v>0</v>
          </cell>
        </row>
        <row r="4253">
          <cell r="B4253">
            <v>734203</v>
          </cell>
          <cell r="C4253" t="str">
            <v>Sueldos y salarios</v>
          </cell>
          <cell r="D4253">
            <v>0</v>
          </cell>
          <cell r="E4253">
            <v>0</v>
          </cell>
          <cell r="F4253">
            <v>0</v>
          </cell>
          <cell r="G4253">
            <v>0</v>
          </cell>
          <cell r="H4253">
            <v>0</v>
          </cell>
          <cell r="I4253">
            <v>0</v>
          </cell>
        </row>
        <row r="4254">
          <cell r="B4254">
            <v>734204</v>
          </cell>
          <cell r="C4254" t="str">
            <v>Contribuciones imputadas</v>
          </cell>
          <cell r="D4254">
            <v>0</v>
          </cell>
          <cell r="E4254">
            <v>0</v>
          </cell>
          <cell r="F4254">
            <v>0</v>
          </cell>
          <cell r="G4254">
            <v>0</v>
          </cell>
          <cell r="H4254">
            <v>0</v>
          </cell>
          <cell r="I4254">
            <v>0</v>
          </cell>
        </row>
        <row r="4255">
          <cell r="B4255">
            <v>734205</v>
          </cell>
          <cell r="C4255" t="str">
            <v>Contribuciones efectivas</v>
          </cell>
          <cell r="D4255">
            <v>0</v>
          </cell>
          <cell r="E4255">
            <v>0</v>
          </cell>
          <cell r="F4255">
            <v>0</v>
          </cell>
          <cell r="G4255">
            <v>0</v>
          </cell>
          <cell r="H4255">
            <v>0</v>
          </cell>
          <cell r="I4255">
            <v>0</v>
          </cell>
        </row>
        <row r="4256">
          <cell r="B4256">
            <v>734206</v>
          </cell>
          <cell r="C4256" t="str">
            <v>Aportes sobre la nómina</v>
          </cell>
          <cell r="D4256">
            <v>0</v>
          </cell>
          <cell r="E4256">
            <v>0</v>
          </cell>
          <cell r="F4256">
            <v>0</v>
          </cell>
          <cell r="G4256">
            <v>0</v>
          </cell>
          <cell r="H4256">
            <v>0</v>
          </cell>
          <cell r="I4256">
            <v>0</v>
          </cell>
        </row>
        <row r="4257">
          <cell r="B4257">
            <v>734207</v>
          </cell>
          <cell r="C4257" t="str">
            <v>Depreciación y amortización</v>
          </cell>
          <cell r="D4257">
            <v>0</v>
          </cell>
          <cell r="E4257">
            <v>0</v>
          </cell>
          <cell r="F4257">
            <v>0</v>
          </cell>
          <cell r="G4257">
            <v>0</v>
          </cell>
          <cell r="H4257">
            <v>0</v>
          </cell>
          <cell r="I4257">
            <v>0</v>
          </cell>
        </row>
        <row r="4258">
          <cell r="B4258">
            <v>734208</v>
          </cell>
          <cell r="C4258" t="str">
            <v>Impuestos</v>
          </cell>
          <cell r="D4258">
            <v>0</v>
          </cell>
          <cell r="E4258">
            <v>0</v>
          </cell>
          <cell r="F4258">
            <v>0</v>
          </cell>
          <cell r="G4258">
            <v>0</v>
          </cell>
          <cell r="H4258">
            <v>0</v>
          </cell>
          <cell r="I4258">
            <v>0</v>
          </cell>
        </row>
        <row r="4259">
          <cell r="B4259">
            <v>734209</v>
          </cell>
          <cell r="C4259" t="str">
            <v>Prestaciones sociales</v>
          </cell>
          <cell r="D4259">
            <v>0</v>
          </cell>
          <cell r="E4259">
            <v>0</v>
          </cell>
          <cell r="F4259">
            <v>0</v>
          </cell>
          <cell r="G4259">
            <v>0</v>
          </cell>
          <cell r="H4259">
            <v>0</v>
          </cell>
          <cell r="I4259">
            <v>0</v>
          </cell>
        </row>
        <row r="4260">
          <cell r="B4260">
            <v>734210</v>
          </cell>
          <cell r="C4260" t="str">
            <v>Gastos de personal diversos</v>
          </cell>
          <cell r="D4260">
            <v>0</v>
          </cell>
          <cell r="E4260">
            <v>0</v>
          </cell>
          <cell r="F4260">
            <v>0</v>
          </cell>
          <cell r="G4260">
            <v>0</v>
          </cell>
          <cell r="H4260">
            <v>0</v>
          </cell>
          <cell r="I4260">
            <v>0</v>
          </cell>
        </row>
        <row r="4261">
          <cell r="B4261">
            <v>734295</v>
          </cell>
          <cell r="C4261" t="str">
            <v>Traslado de costos (Cr)</v>
          </cell>
          <cell r="D4261">
            <v>0</v>
          </cell>
          <cell r="E4261">
            <v>0</v>
          </cell>
          <cell r="F4261">
            <v>0</v>
          </cell>
          <cell r="G4261">
            <v>0</v>
          </cell>
          <cell r="H4261">
            <v>0</v>
          </cell>
          <cell r="I4261">
            <v>0</v>
          </cell>
        </row>
        <row r="4262">
          <cell r="B4262">
            <v>734300</v>
          </cell>
          <cell r="C4262" t="str">
            <v>APOYO DIAGNÓSTICO - OTRAS UNIDADES DE APOYO DIAGNÓSTICO</v>
          </cell>
          <cell r="D4262">
            <v>0</v>
          </cell>
          <cell r="E4262">
            <v>0</v>
          </cell>
          <cell r="F4262">
            <v>0</v>
          </cell>
          <cell r="G4262">
            <v>0</v>
          </cell>
          <cell r="H4262">
            <v>0</v>
          </cell>
          <cell r="I4262">
            <v>0</v>
          </cell>
        </row>
        <row r="4263">
          <cell r="B4263">
            <v>734301</v>
          </cell>
          <cell r="C4263" t="str">
            <v>Materiales</v>
          </cell>
          <cell r="D4263">
            <v>0</v>
          </cell>
          <cell r="E4263">
            <v>0</v>
          </cell>
          <cell r="F4263">
            <v>0</v>
          </cell>
          <cell r="G4263">
            <v>0</v>
          </cell>
          <cell r="H4263">
            <v>0</v>
          </cell>
          <cell r="I4263">
            <v>0</v>
          </cell>
        </row>
        <row r="4264">
          <cell r="B4264">
            <v>734302</v>
          </cell>
          <cell r="C4264" t="str">
            <v>Generales</v>
          </cell>
          <cell r="D4264">
            <v>0</v>
          </cell>
          <cell r="E4264">
            <v>0</v>
          </cell>
          <cell r="F4264">
            <v>0</v>
          </cell>
          <cell r="G4264">
            <v>0</v>
          </cell>
          <cell r="H4264">
            <v>0</v>
          </cell>
          <cell r="I4264">
            <v>0</v>
          </cell>
        </row>
        <row r="4265">
          <cell r="B4265">
            <v>734303</v>
          </cell>
          <cell r="C4265" t="str">
            <v>Sueldos y salarios</v>
          </cell>
          <cell r="D4265">
            <v>0</v>
          </cell>
          <cell r="E4265">
            <v>0</v>
          </cell>
          <cell r="F4265">
            <v>0</v>
          </cell>
          <cell r="G4265">
            <v>0</v>
          </cell>
          <cell r="H4265">
            <v>0</v>
          </cell>
          <cell r="I4265">
            <v>0</v>
          </cell>
        </row>
        <row r="4266">
          <cell r="B4266">
            <v>734304</v>
          </cell>
          <cell r="C4266" t="str">
            <v>Contribuciones imputadas</v>
          </cell>
          <cell r="D4266">
            <v>0</v>
          </cell>
          <cell r="E4266">
            <v>0</v>
          </cell>
          <cell r="F4266">
            <v>0</v>
          </cell>
          <cell r="G4266">
            <v>0</v>
          </cell>
          <cell r="H4266">
            <v>0</v>
          </cell>
          <cell r="I4266">
            <v>0</v>
          </cell>
        </row>
        <row r="4267">
          <cell r="B4267">
            <v>734305</v>
          </cell>
          <cell r="C4267" t="str">
            <v>Contribuciones efectivas</v>
          </cell>
          <cell r="D4267">
            <v>0</v>
          </cell>
          <cell r="E4267">
            <v>0</v>
          </cell>
          <cell r="F4267">
            <v>0</v>
          </cell>
          <cell r="G4267">
            <v>0</v>
          </cell>
          <cell r="H4267">
            <v>0</v>
          </cell>
          <cell r="I4267">
            <v>0</v>
          </cell>
        </row>
        <row r="4268">
          <cell r="B4268">
            <v>734306</v>
          </cell>
          <cell r="C4268" t="str">
            <v>Aportes sobre la nómina</v>
          </cell>
          <cell r="D4268">
            <v>0</v>
          </cell>
          <cell r="E4268">
            <v>0</v>
          </cell>
          <cell r="F4268">
            <v>0</v>
          </cell>
          <cell r="G4268">
            <v>0</v>
          </cell>
          <cell r="H4268">
            <v>0</v>
          </cell>
          <cell r="I4268">
            <v>0</v>
          </cell>
        </row>
        <row r="4269">
          <cell r="B4269">
            <v>734307</v>
          </cell>
          <cell r="C4269" t="str">
            <v>Depreciación y amortización</v>
          </cell>
          <cell r="D4269">
            <v>0</v>
          </cell>
          <cell r="E4269">
            <v>0</v>
          </cell>
          <cell r="F4269">
            <v>0</v>
          </cell>
          <cell r="G4269">
            <v>0</v>
          </cell>
          <cell r="H4269">
            <v>0</v>
          </cell>
          <cell r="I4269">
            <v>0</v>
          </cell>
        </row>
        <row r="4270">
          <cell r="B4270">
            <v>734308</v>
          </cell>
          <cell r="C4270" t="str">
            <v>Impuestos</v>
          </cell>
          <cell r="D4270">
            <v>0</v>
          </cell>
          <cell r="E4270">
            <v>0</v>
          </cell>
          <cell r="F4270">
            <v>0</v>
          </cell>
          <cell r="G4270">
            <v>0</v>
          </cell>
          <cell r="H4270">
            <v>0</v>
          </cell>
          <cell r="I4270">
            <v>0</v>
          </cell>
        </row>
        <row r="4271">
          <cell r="B4271">
            <v>734309</v>
          </cell>
          <cell r="C4271" t="str">
            <v>Prestaciones sociales</v>
          </cell>
          <cell r="D4271">
            <v>0</v>
          </cell>
          <cell r="E4271">
            <v>0</v>
          </cell>
          <cell r="F4271">
            <v>0</v>
          </cell>
          <cell r="G4271">
            <v>0</v>
          </cell>
          <cell r="H4271">
            <v>0</v>
          </cell>
          <cell r="I4271">
            <v>0</v>
          </cell>
        </row>
        <row r="4272">
          <cell r="B4272">
            <v>734310</v>
          </cell>
          <cell r="C4272" t="str">
            <v>Gastos de personal diversos</v>
          </cell>
          <cell r="D4272">
            <v>0</v>
          </cell>
          <cell r="E4272">
            <v>0</v>
          </cell>
          <cell r="F4272">
            <v>0</v>
          </cell>
          <cell r="G4272">
            <v>0</v>
          </cell>
          <cell r="H4272">
            <v>0</v>
          </cell>
          <cell r="I4272">
            <v>0</v>
          </cell>
        </row>
        <row r="4273">
          <cell r="B4273">
            <v>734395</v>
          </cell>
          <cell r="C4273" t="str">
            <v>Traslado de costos (Cr)</v>
          </cell>
          <cell r="D4273">
            <v>0</v>
          </cell>
          <cell r="E4273">
            <v>0</v>
          </cell>
          <cell r="F4273">
            <v>0</v>
          </cell>
          <cell r="G4273">
            <v>0</v>
          </cell>
          <cell r="H4273">
            <v>0</v>
          </cell>
          <cell r="I4273">
            <v>0</v>
          </cell>
        </row>
        <row r="4274">
          <cell r="B4274">
            <v>734900</v>
          </cell>
          <cell r="C4274" t="str">
            <v>APOYO TERAPÉUTICO - REHABILITACIÓN Y TERAPIAS</v>
          </cell>
          <cell r="D4274">
            <v>0</v>
          </cell>
          <cell r="E4274">
            <v>0</v>
          </cell>
          <cell r="F4274">
            <v>0</v>
          </cell>
          <cell r="G4274">
            <v>0</v>
          </cell>
          <cell r="H4274">
            <v>0</v>
          </cell>
          <cell r="I4274">
            <v>0</v>
          </cell>
        </row>
        <row r="4275">
          <cell r="B4275">
            <v>734901</v>
          </cell>
          <cell r="C4275" t="str">
            <v>Materiales</v>
          </cell>
          <cell r="D4275">
            <v>0</v>
          </cell>
          <cell r="E4275">
            <v>0</v>
          </cell>
          <cell r="F4275">
            <v>0</v>
          </cell>
          <cell r="G4275">
            <v>0</v>
          </cell>
          <cell r="H4275">
            <v>0</v>
          </cell>
          <cell r="I4275">
            <v>0</v>
          </cell>
        </row>
        <row r="4276">
          <cell r="B4276">
            <v>734902</v>
          </cell>
          <cell r="C4276" t="str">
            <v>Generales</v>
          </cell>
          <cell r="D4276">
            <v>0</v>
          </cell>
          <cell r="E4276">
            <v>0</v>
          </cell>
          <cell r="F4276">
            <v>0</v>
          </cell>
          <cell r="G4276">
            <v>0</v>
          </cell>
          <cell r="H4276">
            <v>0</v>
          </cell>
          <cell r="I4276">
            <v>0</v>
          </cell>
        </row>
        <row r="4277">
          <cell r="B4277">
            <v>734903</v>
          </cell>
          <cell r="C4277" t="str">
            <v>Sueldos y salarios</v>
          </cell>
          <cell r="D4277">
            <v>0</v>
          </cell>
          <cell r="E4277">
            <v>0</v>
          </cell>
          <cell r="F4277">
            <v>0</v>
          </cell>
          <cell r="G4277">
            <v>0</v>
          </cell>
          <cell r="H4277">
            <v>0</v>
          </cell>
          <cell r="I4277">
            <v>0</v>
          </cell>
        </row>
        <row r="4278">
          <cell r="B4278">
            <v>734904</v>
          </cell>
          <cell r="C4278" t="str">
            <v>Contribuciones imputadas</v>
          </cell>
          <cell r="D4278">
            <v>0</v>
          </cell>
          <cell r="E4278">
            <v>0</v>
          </cell>
          <cell r="F4278">
            <v>0</v>
          </cell>
          <cell r="G4278">
            <v>0</v>
          </cell>
          <cell r="H4278">
            <v>0</v>
          </cell>
          <cell r="I4278">
            <v>0</v>
          </cell>
        </row>
        <row r="4279">
          <cell r="B4279">
            <v>734905</v>
          </cell>
          <cell r="C4279" t="str">
            <v>Contribuciones efectivas</v>
          </cell>
          <cell r="D4279">
            <v>0</v>
          </cell>
          <cell r="E4279">
            <v>0</v>
          </cell>
          <cell r="F4279">
            <v>0</v>
          </cell>
          <cell r="G4279">
            <v>0</v>
          </cell>
          <cell r="H4279">
            <v>0</v>
          </cell>
          <cell r="I4279">
            <v>0</v>
          </cell>
        </row>
        <row r="4280">
          <cell r="B4280">
            <v>734906</v>
          </cell>
          <cell r="C4280" t="str">
            <v>Aportes sobre la nómina</v>
          </cell>
          <cell r="D4280">
            <v>0</v>
          </cell>
          <cell r="E4280">
            <v>0</v>
          </cell>
          <cell r="F4280">
            <v>0</v>
          </cell>
          <cell r="G4280">
            <v>0</v>
          </cell>
          <cell r="H4280">
            <v>0</v>
          </cell>
          <cell r="I4280">
            <v>0</v>
          </cell>
        </row>
        <row r="4281">
          <cell r="B4281">
            <v>734907</v>
          </cell>
          <cell r="C4281" t="str">
            <v>Depreciación y amortización</v>
          </cell>
          <cell r="D4281">
            <v>0</v>
          </cell>
          <cell r="E4281">
            <v>0</v>
          </cell>
          <cell r="F4281">
            <v>0</v>
          </cell>
          <cell r="G4281">
            <v>0</v>
          </cell>
          <cell r="H4281">
            <v>0</v>
          </cell>
          <cell r="I4281">
            <v>0</v>
          </cell>
        </row>
        <row r="4282">
          <cell r="B4282">
            <v>734908</v>
          </cell>
          <cell r="C4282" t="str">
            <v>Impuestos</v>
          </cell>
          <cell r="D4282">
            <v>0</v>
          </cell>
          <cell r="E4282">
            <v>0</v>
          </cell>
          <cell r="F4282">
            <v>0</v>
          </cell>
          <cell r="G4282">
            <v>0</v>
          </cell>
          <cell r="H4282">
            <v>0</v>
          </cell>
          <cell r="I4282">
            <v>0</v>
          </cell>
        </row>
        <row r="4283">
          <cell r="B4283">
            <v>734909</v>
          </cell>
          <cell r="C4283" t="str">
            <v>Prestaciones sociales</v>
          </cell>
          <cell r="D4283">
            <v>0</v>
          </cell>
          <cell r="E4283">
            <v>0</v>
          </cell>
          <cell r="F4283">
            <v>0</v>
          </cell>
          <cell r="G4283">
            <v>0</v>
          </cell>
          <cell r="H4283">
            <v>0</v>
          </cell>
          <cell r="I4283">
            <v>0</v>
          </cell>
        </row>
        <row r="4284">
          <cell r="B4284">
            <v>734910</v>
          </cell>
          <cell r="C4284" t="str">
            <v>Gastos de personal diversos</v>
          </cell>
          <cell r="D4284">
            <v>0</v>
          </cell>
          <cell r="E4284">
            <v>0</v>
          </cell>
          <cell r="F4284">
            <v>0</v>
          </cell>
          <cell r="G4284">
            <v>0</v>
          </cell>
          <cell r="H4284">
            <v>0</v>
          </cell>
          <cell r="I4284">
            <v>0</v>
          </cell>
        </row>
        <row r="4285">
          <cell r="B4285">
            <v>734995</v>
          </cell>
          <cell r="C4285" t="str">
            <v>Traslado de costos (Cr)</v>
          </cell>
          <cell r="D4285">
            <v>0</v>
          </cell>
          <cell r="E4285">
            <v>0</v>
          </cell>
          <cell r="F4285">
            <v>0</v>
          </cell>
          <cell r="G4285">
            <v>0</v>
          </cell>
          <cell r="H4285">
            <v>0</v>
          </cell>
          <cell r="I4285">
            <v>0</v>
          </cell>
        </row>
        <row r="4286">
          <cell r="B4286">
            <v>735000</v>
          </cell>
          <cell r="C4286" t="str">
            <v>APOYO TERAPÉUTICO - BANCO DE COMPONENTES ANATÓMICOS</v>
          </cell>
          <cell r="D4286">
            <v>0</v>
          </cell>
          <cell r="E4286">
            <v>0</v>
          </cell>
          <cell r="F4286">
            <v>0</v>
          </cell>
          <cell r="G4286">
            <v>0</v>
          </cell>
          <cell r="H4286">
            <v>0</v>
          </cell>
          <cell r="I4286">
            <v>0</v>
          </cell>
        </row>
        <row r="4287">
          <cell r="B4287">
            <v>735001</v>
          </cell>
          <cell r="C4287" t="str">
            <v>Materiales</v>
          </cell>
          <cell r="D4287">
            <v>0</v>
          </cell>
          <cell r="E4287">
            <v>0</v>
          </cell>
          <cell r="F4287">
            <v>0</v>
          </cell>
          <cell r="G4287">
            <v>0</v>
          </cell>
          <cell r="H4287">
            <v>0</v>
          </cell>
          <cell r="I4287">
            <v>0</v>
          </cell>
        </row>
        <row r="4288">
          <cell r="B4288">
            <v>735002</v>
          </cell>
          <cell r="C4288" t="str">
            <v>Generales</v>
          </cell>
          <cell r="D4288">
            <v>0</v>
          </cell>
          <cell r="E4288">
            <v>0</v>
          </cell>
          <cell r="F4288">
            <v>0</v>
          </cell>
          <cell r="G4288">
            <v>0</v>
          </cell>
          <cell r="H4288">
            <v>0</v>
          </cell>
          <cell r="I4288">
            <v>0</v>
          </cell>
        </row>
        <row r="4289">
          <cell r="B4289">
            <v>735003</v>
          </cell>
          <cell r="C4289" t="str">
            <v>Sueldos y salarios</v>
          </cell>
          <cell r="D4289">
            <v>0</v>
          </cell>
          <cell r="E4289">
            <v>0</v>
          </cell>
          <cell r="F4289">
            <v>0</v>
          </cell>
          <cell r="G4289">
            <v>0</v>
          </cell>
          <cell r="H4289">
            <v>0</v>
          </cell>
          <cell r="I4289">
            <v>0</v>
          </cell>
        </row>
        <row r="4290">
          <cell r="B4290">
            <v>735004</v>
          </cell>
          <cell r="C4290" t="str">
            <v>Contribuciones imputadas</v>
          </cell>
          <cell r="D4290">
            <v>0</v>
          </cell>
          <cell r="E4290">
            <v>0</v>
          </cell>
          <cell r="F4290">
            <v>0</v>
          </cell>
          <cell r="G4290">
            <v>0</v>
          </cell>
          <cell r="H4290">
            <v>0</v>
          </cell>
          <cell r="I4290">
            <v>0</v>
          </cell>
        </row>
        <row r="4291">
          <cell r="B4291">
            <v>735005</v>
          </cell>
          <cell r="C4291" t="str">
            <v>Contribuciones efectivas</v>
          </cell>
          <cell r="D4291">
            <v>0</v>
          </cell>
          <cell r="E4291">
            <v>0</v>
          </cell>
          <cell r="F4291">
            <v>0</v>
          </cell>
          <cell r="G4291">
            <v>0</v>
          </cell>
          <cell r="H4291">
            <v>0</v>
          </cell>
          <cell r="I4291">
            <v>0</v>
          </cell>
        </row>
        <row r="4292">
          <cell r="B4292">
            <v>735006</v>
          </cell>
          <cell r="C4292" t="str">
            <v>Aportes sobre la nómina</v>
          </cell>
          <cell r="D4292">
            <v>0</v>
          </cell>
          <cell r="E4292">
            <v>0</v>
          </cell>
          <cell r="F4292">
            <v>0</v>
          </cell>
          <cell r="G4292">
            <v>0</v>
          </cell>
          <cell r="H4292">
            <v>0</v>
          </cell>
          <cell r="I4292">
            <v>0</v>
          </cell>
        </row>
        <row r="4293">
          <cell r="B4293">
            <v>735007</v>
          </cell>
          <cell r="C4293" t="str">
            <v>Depreciación y amortización</v>
          </cell>
          <cell r="D4293">
            <v>0</v>
          </cell>
          <cell r="E4293">
            <v>0</v>
          </cell>
          <cell r="F4293">
            <v>0</v>
          </cell>
          <cell r="G4293">
            <v>0</v>
          </cell>
          <cell r="H4293">
            <v>0</v>
          </cell>
          <cell r="I4293">
            <v>0</v>
          </cell>
        </row>
        <row r="4294">
          <cell r="B4294">
            <v>735008</v>
          </cell>
          <cell r="C4294" t="str">
            <v>Impuestos</v>
          </cell>
          <cell r="D4294">
            <v>0</v>
          </cell>
          <cell r="E4294">
            <v>0</v>
          </cell>
          <cell r="F4294">
            <v>0</v>
          </cell>
          <cell r="G4294">
            <v>0</v>
          </cell>
          <cell r="H4294">
            <v>0</v>
          </cell>
          <cell r="I4294">
            <v>0</v>
          </cell>
        </row>
        <row r="4295">
          <cell r="B4295">
            <v>735009</v>
          </cell>
          <cell r="C4295" t="str">
            <v>Prestaciones sociales</v>
          </cell>
          <cell r="D4295">
            <v>0</v>
          </cell>
          <cell r="E4295">
            <v>0</v>
          </cell>
          <cell r="F4295">
            <v>0</v>
          </cell>
          <cell r="G4295">
            <v>0</v>
          </cell>
          <cell r="H4295">
            <v>0</v>
          </cell>
          <cell r="I4295">
            <v>0</v>
          </cell>
        </row>
        <row r="4296">
          <cell r="B4296">
            <v>735010</v>
          </cell>
          <cell r="C4296" t="str">
            <v>Gastos de personal diversos</v>
          </cell>
          <cell r="D4296">
            <v>0</v>
          </cell>
          <cell r="E4296">
            <v>0</v>
          </cell>
          <cell r="F4296">
            <v>0</v>
          </cell>
          <cell r="G4296">
            <v>0</v>
          </cell>
          <cell r="H4296">
            <v>0</v>
          </cell>
          <cell r="I4296">
            <v>0</v>
          </cell>
        </row>
        <row r="4297">
          <cell r="B4297">
            <v>735095</v>
          </cell>
          <cell r="C4297" t="str">
            <v>Traslado de costos (Cr)</v>
          </cell>
          <cell r="D4297">
            <v>0</v>
          </cell>
          <cell r="E4297">
            <v>0</v>
          </cell>
          <cell r="F4297">
            <v>0</v>
          </cell>
          <cell r="G4297">
            <v>0</v>
          </cell>
          <cell r="H4297">
            <v>0</v>
          </cell>
          <cell r="I4297">
            <v>0</v>
          </cell>
        </row>
        <row r="4298">
          <cell r="B4298">
            <v>735100</v>
          </cell>
          <cell r="C4298" t="str">
            <v>APOYO TERAPÉUTICO - BANCO DE SANGRE</v>
          </cell>
          <cell r="D4298">
            <v>0</v>
          </cell>
          <cell r="E4298">
            <v>0</v>
          </cell>
          <cell r="F4298">
            <v>0</v>
          </cell>
          <cell r="G4298">
            <v>0</v>
          </cell>
          <cell r="H4298">
            <v>0</v>
          </cell>
          <cell r="I4298">
            <v>0</v>
          </cell>
        </row>
        <row r="4299">
          <cell r="B4299">
            <v>735101</v>
          </cell>
          <cell r="C4299" t="str">
            <v>Materiales</v>
          </cell>
          <cell r="D4299">
            <v>0</v>
          </cell>
          <cell r="E4299">
            <v>0</v>
          </cell>
          <cell r="F4299">
            <v>0</v>
          </cell>
          <cell r="G4299">
            <v>0</v>
          </cell>
          <cell r="H4299">
            <v>0</v>
          </cell>
          <cell r="I4299">
            <v>0</v>
          </cell>
        </row>
        <row r="4300">
          <cell r="B4300">
            <v>735102</v>
          </cell>
          <cell r="C4300" t="str">
            <v>Generales</v>
          </cell>
          <cell r="D4300">
            <v>0</v>
          </cell>
          <cell r="E4300">
            <v>0</v>
          </cell>
          <cell r="F4300">
            <v>0</v>
          </cell>
          <cell r="G4300">
            <v>0</v>
          </cell>
          <cell r="H4300">
            <v>0</v>
          </cell>
          <cell r="I4300">
            <v>0</v>
          </cell>
        </row>
        <row r="4301">
          <cell r="B4301">
            <v>735103</v>
          </cell>
          <cell r="C4301" t="str">
            <v>Sueldos y salarios</v>
          </cell>
          <cell r="D4301">
            <v>0</v>
          </cell>
          <cell r="E4301">
            <v>0</v>
          </cell>
          <cell r="F4301">
            <v>0</v>
          </cell>
          <cell r="G4301">
            <v>0</v>
          </cell>
          <cell r="H4301">
            <v>0</v>
          </cell>
          <cell r="I4301">
            <v>0</v>
          </cell>
        </row>
        <row r="4302">
          <cell r="B4302">
            <v>735104</v>
          </cell>
          <cell r="C4302" t="str">
            <v>Contribuciones imputadas</v>
          </cell>
          <cell r="D4302">
            <v>0</v>
          </cell>
          <cell r="E4302">
            <v>0</v>
          </cell>
          <cell r="F4302">
            <v>0</v>
          </cell>
          <cell r="G4302">
            <v>0</v>
          </cell>
          <cell r="H4302">
            <v>0</v>
          </cell>
          <cell r="I4302">
            <v>0</v>
          </cell>
        </row>
        <row r="4303">
          <cell r="B4303">
            <v>735105</v>
          </cell>
          <cell r="C4303" t="str">
            <v>Contribuciones efectivas</v>
          </cell>
          <cell r="D4303">
            <v>0</v>
          </cell>
          <cell r="E4303">
            <v>0</v>
          </cell>
          <cell r="F4303">
            <v>0</v>
          </cell>
          <cell r="G4303">
            <v>0</v>
          </cell>
          <cell r="H4303">
            <v>0</v>
          </cell>
          <cell r="I4303">
            <v>0</v>
          </cell>
        </row>
        <row r="4304">
          <cell r="B4304">
            <v>735106</v>
          </cell>
          <cell r="C4304" t="str">
            <v>Aportes sobre la nómina</v>
          </cell>
          <cell r="D4304">
            <v>0</v>
          </cell>
          <cell r="E4304">
            <v>0</v>
          </cell>
          <cell r="F4304">
            <v>0</v>
          </cell>
          <cell r="G4304">
            <v>0</v>
          </cell>
          <cell r="H4304">
            <v>0</v>
          </cell>
          <cell r="I4304">
            <v>0</v>
          </cell>
        </row>
        <row r="4305">
          <cell r="B4305">
            <v>735107</v>
          </cell>
          <cell r="C4305" t="str">
            <v>Depreciación y amortización</v>
          </cell>
          <cell r="D4305">
            <v>0</v>
          </cell>
          <cell r="E4305">
            <v>0</v>
          </cell>
          <cell r="F4305">
            <v>0</v>
          </cell>
          <cell r="G4305">
            <v>0</v>
          </cell>
          <cell r="H4305">
            <v>0</v>
          </cell>
          <cell r="I4305">
            <v>0</v>
          </cell>
        </row>
        <row r="4306">
          <cell r="B4306">
            <v>735108</v>
          </cell>
          <cell r="C4306" t="str">
            <v>Impuestos</v>
          </cell>
          <cell r="D4306">
            <v>0</v>
          </cell>
          <cell r="E4306">
            <v>0</v>
          </cell>
          <cell r="F4306">
            <v>0</v>
          </cell>
          <cell r="G4306">
            <v>0</v>
          </cell>
          <cell r="H4306">
            <v>0</v>
          </cell>
          <cell r="I4306">
            <v>0</v>
          </cell>
        </row>
        <row r="4307">
          <cell r="B4307">
            <v>735109</v>
          </cell>
          <cell r="C4307" t="str">
            <v>Prestaciones sociales</v>
          </cell>
          <cell r="D4307">
            <v>0</v>
          </cell>
          <cell r="E4307">
            <v>0</v>
          </cell>
          <cell r="F4307">
            <v>0</v>
          </cell>
          <cell r="G4307">
            <v>0</v>
          </cell>
          <cell r="H4307">
            <v>0</v>
          </cell>
          <cell r="I4307">
            <v>0</v>
          </cell>
        </row>
        <row r="4308">
          <cell r="B4308">
            <v>735110</v>
          </cell>
          <cell r="C4308" t="str">
            <v>Gastos de personal diversos</v>
          </cell>
          <cell r="D4308">
            <v>0</v>
          </cell>
          <cell r="E4308">
            <v>0</v>
          </cell>
          <cell r="F4308">
            <v>0</v>
          </cell>
          <cell r="G4308">
            <v>0</v>
          </cell>
          <cell r="H4308">
            <v>0</v>
          </cell>
          <cell r="I4308">
            <v>0</v>
          </cell>
        </row>
        <row r="4309">
          <cell r="B4309">
            <v>735195</v>
          </cell>
          <cell r="C4309" t="str">
            <v>Traslado de costos (Cr)</v>
          </cell>
          <cell r="D4309">
            <v>0</v>
          </cell>
          <cell r="E4309">
            <v>0</v>
          </cell>
          <cell r="F4309">
            <v>0</v>
          </cell>
          <cell r="G4309">
            <v>0</v>
          </cell>
          <cell r="H4309">
            <v>0</v>
          </cell>
          <cell r="I4309">
            <v>0</v>
          </cell>
        </row>
        <row r="4310">
          <cell r="B4310">
            <v>735200</v>
          </cell>
          <cell r="C4310" t="str">
            <v>APOYO TERAPÉUTICO - UNIDAD RENAL</v>
          </cell>
          <cell r="D4310">
            <v>0</v>
          </cell>
          <cell r="E4310">
            <v>0</v>
          </cell>
          <cell r="F4310">
            <v>0</v>
          </cell>
          <cell r="G4310">
            <v>0</v>
          </cell>
          <cell r="H4310">
            <v>0</v>
          </cell>
          <cell r="I4310">
            <v>0</v>
          </cell>
        </row>
        <row r="4311">
          <cell r="B4311">
            <v>735201</v>
          </cell>
          <cell r="C4311" t="str">
            <v>Materiales</v>
          </cell>
          <cell r="D4311">
            <v>0</v>
          </cell>
          <cell r="E4311">
            <v>0</v>
          </cell>
          <cell r="F4311">
            <v>0</v>
          </cell>
          <cell r="G4311">
            <v>0</v>
          </cell>
          <cell r="H4311">
            <v>0</v>
          </cell>
          <cell r="I4311">
            <v>0</v>
          </cell>
        </row>
        <row r="4312">
          <cell r="B4312">
            <v>735202</v>
          </cell>
          <cell r="C4312" t="str">
            <v>Generales</v>
          </cell>
          <cell r="D4312">
            <v>0</v>
          </cell>
          <cell r="E4312">
            <v>0</v>
          </cell>
          <cell r="F4312">
            <v>0</v>
          </cell>
          <cell r="G4312">
            <v>0</v>
          </cell>
          <cell r="H4312">
            <v>0</v>
          </cell>
          <cell r="I4312">
            <v>0</v>
          </cell>
        </row>
        <row r="4313">
          <cell r="B4313">
            <v>735203</v>
          </cell>
          <cell r="C4313" t="str">
            <v>Sueldos y salarios</v>
          </cell>
          <cell r="D4313">
            <v>0</v>
          </cell>
          <cell r="E4313">
            <v>0</v>
          </cell>
          <cell r="F4313">
            <v>0</v>
          </cell>
          <cell r="G4313">
            <v>0</v>
          </cell>
          <cell r="H4313">
            <v>0</v>
          </cell>
          <cell r="I4313">
            <v>0</v>
          </cell>
        </row>
        <row r="4314">
          <cell r="B4314">
            <v>735204</v>
          </cell>
          <cell r="C4314" t="str">
            <v>Contribuciones imputadas</v>
          </cell>
          <cell r="D4314">
            <v>0</v>
          </cell>
          <cell r="E4314">
            <v>0</v>
          </cell>
          <cell r="F4314">
            <v>0</v>
          </cell>
          <cell r="G4314">
            <v>0</v>
          </cell>
          <cell r="H4314">
            <v>0</v>
          </cell>
          <cell r="I4314">
            <v>0</v>
          </cell>
        </row>
        <row r="4315">
          <cell r="B4315">
            <v>735205</v>
          </cell>
          <cell r="C4315" t="str">
            <v>Contribuciones efectivas</v>
          </cell>
          <cell r="D4315">
            <v>0</v>
          </cell>
          <cell r="E4315">
            <v>0</v>
          </cell>
          <cell r="F4315">
            <v>0</v>
          </cell>
          <cell r="G4315">
            <v>0</v>
          </cell>
          <cell r="H4315">
            <v>0</v>
          </cell>
          <cell r="I4315">
            <v>0</v>
          </cell>
        </row>
        <row r="4316">
          <cell r="B4316">
            <v>735206</v>
          </cell>
          <cell r="C4316" t="str">
            <v>Aportes sobre la nómina</v>
          </cell>
          <cell r="D4316">
            <v>0</v>
          </cell>
          <cell r="E4316">
            <v>0</v>
          </cell>
          <cell r="F4316">
            <v>0</v>
          </cell>
          <cell r="G4316">
            <v>0</v>
          </cell>
          <cell r="H4316">
            <v>0</v>
          </cell>
          <cell r="I4316">
            <v>0</v>
          </cell>
        </row>
        <row r="4317">
          <cell r="B4317">
            <v>735207</v>
          </cell>
          <cell r="C4317" t="str">
            <v>Depreciación y amortización</v>
          </cell>
          <cell r="D4317">
            <v>0</v>
          </cell>
          <cell r="E4317">
            <v>0</v>
          </cell>
          <cell r="F4317">
            <v>0</v>
          </cell>
          <cell r="G4317">
            <v>0</v>
          </cell>
          <cell r="H4317">
            <v>0</v>
          </cell>
          <cell r="I4317">
            <v>0</v>
          </cell>
        </row>
        <row r="4318">
          <cell r="B4318">
            <v>735208</v>
          </cell>
          <cell r="C4318" t="str">
            <v>Impuestos</v>
          </cell>
          <cell r="D4318">
            <v>0</v>
          </cell>
          <cell r="E4318">
            <v>0</v>
          </cell>
          <cell r="F4318">
            <v>0</v>
          </cell>
          <cell r="G4318">
            <v>0</v>
          </cell>
          <cell r="H4318">
            <v>0</v>
          </cell>
          <cell r="I4318">
            <v>0</v>
          </cell>
        </row>
        <row r="4319">
          <cell r="B4319">
            <v>735209</v>
          </cell>
          <cell r="C4319" t="str">
            <v>Prestaciones sociales</v>
          </cell>
          <cell r="D4319">
            <v>0</v>
          </cell>
          <cell r="E4319">
            <v>0</v>
          </cell>
          <cell r="F4319">
            <v>0</v>
          </cell>
          <cell r="G4319">
            <v>0</v>
          </cell>
          <cell r="H4319">
            <v>0</v>
          </cell>
          <cell r="I4319">
            <v>0</v>
          </cell>
        </row>
        <row r="4320">
          <cell r="B4320">
            <v>735210</v>
          </cell>
          <cell r="C4320" t="str">
            <v>Gastos de personal diversos</v>
          </cell>
          <cell r="D4320">
            <v>0</v>
          </cell>
          <cell r="E4320">
            <v>0</v>
          </cell>
          <cell r="F4320">
            <v>0</v>
          </cell>
          <cell r="G4320">
            <v>0</v>
          </cell>
          <cell r="H4320">
            <v>0</v>
          </cell>
          <cell r="I4320">
            <v>0</v>
          </cell>
        </row>
        <row r="4321">
          <cell r="B4321">
            <v>735295</v>
          </cell>
          <cell r="C4321" t="str">
            <v>Traslado de costos (Cr)</v>
          </cell>
          <cell r="D4321">
            <v>0</v>
          </cell>
          <cell r="E4321">
            <v>0</v>
          </cell>
          <cell r="F4321">
            <v>0</v>
          </cell>
          <cell r="G4321">
            <v>0</v>
          </cell>
          <cell r="H4321">
            <v>0</v>
          </cell>
          <cell r="I4321">
            <v>0</v>
          </cell>
        </row>
        <row r="4322">
          <cell r="B4322">
            <v>735300</v>
          </cell>
          <cell r="C4322" t="str">
            <v>APOYO TERAPÉUTICO - UNIDAD DE HEMODINAMIA</v>
          </cell>
          <cell r="D4322">
            <v>0</v>
          </cell>
          <cell r="E4322">
            <v>0</v>
          </cell>
          <cell r="F4322">
            <v>0</v>
          </cell>
          <cell r="G4322">
            <v>0</v>
          </cell>
          <cell r="H4322">
            <v>0</v>
          </cell>
          <cell r="I4322">
            <v>0</v>
          </cell>
        </row>
        <row r="4323">
          <cell r="B4323">
            <v>735301</v>
          </cell>
          <cell r="C4323" t="str">
            <v>Materiales</v>
          </cell>
          <cell r="D4323">
            <v>0</v>
          </cell>
          <cell r="E4323">
            <v>0</v>
          </cell>
          <cell r="F4323">
            <v>0</v>
          </cell>
          <cell r="G4323">
            <v>0</v>
          </cell>
          <cell r="H4323">
            <v>0</v>
          </cell>
          <cell r="I4323">
            <v>0</v>
          </cell>
        </row>
        <row r="4324">
          <cell r="B4324">
            <v>735302</v>
          </cell>
          <cell r="C4324" t="str">
            <v>Generales</v>
          </cell>
          <cell r="D4324">
            <v>0</v>
          </cell>
          <cell r="E4324">
            <v>0</v>
          </cell>
          <cell r="F4324">
            <v>0</v>
          </cell>
          <cell r="G4324">
            <v>0</v>
          </cell>
          <cell r="H4324">
            <v>0</v>
          </cell>
          <cell r="I4324">
            <v>0</v>
          </cell>
        </row>
        <row r="4325">
          <cell r="B4325">
            <v>735303</v>
          </cell>
          <cell r="C4325" t="str">
            <v>Sueldos y salarios</v>
          </cell>
          <cell r="D4325">
            <v>0</v>
          </cell>
          <cell r="E4325">
            <v>0</v>
          </cell>
          <cell r="F4325">
            <v>0</v>
          </cell>
          <cell r="G4325">
            <v>0</v>
          </cell>
          <cell r="H4325">
            <v>0</v>
          </cell>
          <cell r="I4325">
            <v>0</v>
          </cell>
        </row>
        <row r="4326">
          <cell r="B4326">
            <v>735304</v>
          </cell>
          <cell r="C4326" t="str">
            <v>Contribuciones imputadas</v>
          </cell>
          <cell r="D4326">
            <v>0</v>
          </cell>
          <cell r="E4326">
            <v>0</v>
          </cell>
          <cell r="F4326">
            <v>0</v>
          </cell>
          <cell r="G4326">
            <v>0</v>
          </cell>
          <cell r="H4326">
            <v>0</v>
          </cell>
          <cell r="I4326">
            <v>0</v>
          </cell>
        </row>
        <row r="4327">
          <cell r="B4327">
            <v>735305</v>
          </cell>
          <cell r="C4327" t="str">
            <v>Contribuciones efectivas</v>
          </cell>
          <cell r="D4327">
            <v>0</v>
          </cell>
          <cell r="E4327">
            <v>0</v>
          </cell>
          <cell r="F4327">
            <v>0</v>
          </cell>
          <cell r="G4327">
            <v>0</v>
          </cell>
          <cell r="H4327">
            <v>0</v>
          </cell>
          <cell r="I4327">
            <v>0</v>
          </cell>
        </row>
        <row r="4328">
          <cell r="B4328">
            <v>735306</v>
          </cell>
          <cell r="C4328" t="str">
            <v>Aportes sobre la nómina</v>
          </cell>
          <cell r="D4328">
            <v>0</v>
          </cell>
          <cell r="E4328">
            <v>0</v>
          </cell>
          <cell r="F4328">
            <v>0</v>
          </cell>
          <cell r="G4328">
            <v>0</v>
          </cell>
          <cell r="H4328">
            <v>0</v>
          </cell>
          <cell r="I4328">
            <v>0</v>
          </cell>
        </row>
        <row r="4329">
          <cell r="B4329">
            <v>735307</v>
          </cell>
          <cell r="C4329" t="str">
            <v>Depreciación y amortización</v>
          </cell>
          <cell r="D4329">
            <v>0</v>
          </cell>
          <cell r="E4329">
            <v>0</v>
          </cell>
          <cell r="F4329">
            <v>0</v>
          </cell>
          <cell r="G4329">
            <v>0</v>
          </cell>
          <cell r="H4329">
            <v>0</v>
          </cell>
          <cell r="I4329">
            <v>0</v>
          </cell>
        </row>
        <row r="4330">
          <cell r="B4330">
            <v>735308</v>
          </cell>
          <cell r="C4330" t="str">
            <v>Impuestos</v>
          </cell>
          <cell r="D4330">
            <v>0</v>
          </cell>
          <cell r="E4330">
            <v>0</v>
          </cell>
          <cell r="F4330">
            <v>0</v>
          </cell>
          <cell r="G4330">
            <v>0</v>
          </cell>
          <cell r="H4330">
            <v>0</v>
          </cell>
          <cell r="I4330">
            <v>0</v>
          </cell>
        </row>
        <row r="4331">
          <cell r="B4331">
            <v>735309</v>
          </cell>
          <cell r="C4331" t="str">
            <v>Prestaciones sociales</v>
          </cell>
          <cell r="D4331">
            <v>0</v>
          </cell>
          <cell r="E4331">
            <v>0</v>
          </cell>
          <cell r="F4331">
            <v>0</v>
          </cell>
          <cell r="G4331">
            <v>0</v>
          </cell>
          <cell r="H4331">
            <v>0</v>
          </cell>
          <cell r="I4331">
            <v>0</v>
          </cell>
        </row>
        <row r="4332">
          <cell r="B4332">
            <v>735310</v>
          </cell>
          <cell r="C4332" t="str">
            <v>Gastos de personal diversos</v>
          </cell>
          <cell r="D4332">
            <v>0</v>
          </cell>
          <cell r="E4332">
            <v>0</v>
          </cell>
          <cell r="F4332">
            <v>0</v>
          </cell>
          <cell r="G4332">
            <v>0</v>
          </cell>
          <cell r="H4332">
            <v>0</v>
          </cell>
          <cell r="I4332">
            <v>0</v>
          </cell>
        </row>
        <row r="4333">
          <cell r="B4333">
            <v>735395</v>
          </cell>
          <cell r="C4333" t="str">
            <v>Traslado de costos (Cr)</v>
          </cell>
          <cell r="D4333">
            <v>0</v>
          </cell>
          <cell r="E4333">
            <v>0</v>
          </cell>
          <cell r="F4333">
            <v>0</v>
          </cell>
          <cell r="G4333">
            <v>0</v>
          </cell>
          <cell r="H4333">
            <v>0</v>
          </cell>
          <cell r="I4333">
            <v>0</v>
          </cell>
        </row>
        <row r="4334">
          <cell r="B4334">
            <v>735400</v>
          </cell>
          <cell r="C4334" t="str">
            <v>APOYO TERAPÉUTICO - TERAPIAS ONCOLÓGICAS</v>
          </cell>
          <cell r="D4334">
            <v>0</v>
          </cell>
          <cell r="E4334">
            <v>0</v>
          </cell>
          <cell r="F4334">
            <v>0</v>
          </cell>
          <cell r="G4334">
            <v>0</v>
          </cell>
          <cell r="H4334">
            <v>0</v>
          </cell>
          <cell r="I4334">
            <v>0</v>
          </cell>
        </row>
        <row r="4335">
          <cell r="B4335">
            <v>735401</v>
          </cell>
          <cell r="C4335" t="str">
            <v>Materiales</v>
          </cell>
          <cell r="D4335">
            <v>0</v>
          </cell>
          <cell r="E4335">
            <v>0</v>
          </cell>
          <cell r="F4335">
            <v>0</v>
          </cell>
          <cell r="G4335">
            <v>0</v>
          </cell>
          <cell r="H4335">
            <v>0</v>
          </cell>
          <cell r="I4335">
            <v>0</v>
          </cell>
        </row>
        <row r="4336">
          <cell r="B4336">
            <v>735402</v>
          </cell>
          <cell r="C4336" t="str">
            <v>Generales</v>
          </cell>
          <cell r="D4336">
            <v>0</v>
          </cell>
          <cell r="E4336">
            <v>0</v>
          </cell>
          <cell r="F4336">
            <v>0</v>
          </cell>
          <cell r="G4336">
            <v>0</v>
          </cell>
          <cell r="H4336">
            <v>0</v>
          </cell>
          <cell r="I4336">
            <v>0</v>
          </cell>
        </row>
        <row r="4337">
          <cell r="B4337">
            <v>735403</v>
          </cell>
          <cell r="C4337" t="str">
            <v>Sueldos y salarios</v>
          </cell>
          <cell r="D4337">
            <v>0</v>
          </cell>
          <cell r="E4337">
            <v>0</v>
          </cell>
          <cell r="F4337">
            <v>0</v>
          </cell>
          <cell r="G4337">
            <v>0</v>
          </cell>
          <cell r="H4337">
            <v>0</v>
          </cell>
          <cell r="I4337">
            <v>0</v>
          </cell>
        </row>
        <row r="4338">
          <cell r="B4338">
            <v>735404</v>
          </cell>
          <cell r="C4338" t="str">
            <v>Contribuciones imputadas</v>
          </cell>
          <cell r="D4338">
            <v>0</v>
          </cell>
          <cell r="E4338">
            <v>0</v>
          </cell>
          <cell r="F4338">
            <v>0</v>
          </cell>
          <cell r="G4338">
            <v>0</v>
          </cell>
          <cell r="H4338">
            <v>0</v>
          </cell>
          <cell r="I4338">
            <v>0</v>
          </cell>
        </row>
        <row r="4339">
          <cell r="B4339">
            <v>735405</v>
          </cell>
          <cell r="C4339" t="str">
            <v>Contribuciones efectivas</v>
          </cell>
          <cell r="D4339">
            <v>0</v>
          </cell>
          <cell r="E4339">
            <v>0</v>
          </cell>
          <cell r="F4339">
            <v>0</v>
          </cell>
          <cell r="G4339">
            <v>0</v>
          </cell>
          <cell r="H4339">
            <v>0</v>
          </cell>
          <cell r="I4339">
            <v>0</v>
          </cell>
        </row>
        <row r="4340">
          <cell r="B4340">
            <v>735406</v>
          </cell>
          <cell r="C4340" t="str">
            <v>Aportes sobre la nómina</v>
          </cell>
          <cell r="D4340">
            <v>0</v>
          </cell>
          <cell r="E4340">
            <v>0</v>
          </cell>
          <cell r="F4340">
            <v>0</v>
          </cell>
          <cell r="G4340">
            <v>0</v>
          </cell>
          <cell r="H4340">
            <v>0</v>
          </cell>
          <cell r="I4340">
            <v>0</v>
          </cell>
        </row>
        <row r="4341">
          <cell r="B4341">
            <v>735407</v>
          </cell>
          <cell r="C4341" t="str">
            <v>Depreciación y amortización</v>
          </cell>
          <cell r="D4341">
            <v>0</v>
          </cell>
          <cell r="E4341">
            <v>0</v>
          </cell>
          <cell r="F4341">
            <v>0</v>
          </cell>
          <cell r="G4341">
            <v>0</v>
          </cell>
          <cell r="H4341">
            <v>0</v>
          </cell>
          <cell r="I4341">
            <v>0</v>
          </cell>
        </row>
        <row r="4342">
          <cell r="B4342">
            <v>735408</v>
          </cell>
          <cell r="C4342" t="str">
            <v>Impuestos</v>
          </cell>
          <cell r="D4342">
            <v>0</v>
          </cell>
          <cell r="E4342">
            <v>0</v>
          </cell>
          <cell r="F4342">
            <v>0</v>
          </cell>
          <cell r="G4342">
            <v>0</v>
          </cell>
          <cell r="H4342">
            <v>0</v>
          </cell>
          <cell r="I4342">
            <v>0</v>
          </cell>
        </row>
        <row r="4343">
          <cell r="B4343">
            <v>735409</v>
          </cell>
          <cell r="C4343" t="str">
            <v>Prestaciones sociales</v>
          </cell>
          <cell r="D4343">
            <v>0</v>
          </cell>
          <cell r="E4343">
            <v>0</v>
          </cell>
          <cell r="F4343">
            <v>0</v>
          </cell>
          <cell r="G4343">
            <v>0</v>
          </cell>
          <cell r="H4343">
            <v>0</v>
          </cell>
          <cell r="I4343">
            <v>0</v>
          </cell>
        </row>
        <row r="4344">
          <cell r="B4344">
            <v>735410</v>
          </cell>
          <cell r="C4344" t="str">
            <v>Gastos de personal diversos</v>
          </cell>
          <cell r="D4344">
            <v>0</v>
          </cell>
          <cell r="E4344">
            <v>0</v>
          </cell>
          <cell r="F4344">
            <v>0</v>
          </cell>
          <cell r="G4344">
            <v>0</v>
          </cell>
          <cell r="H4344">
            <v>0</v>
          </cell>
          <cell r="I4344">
            <v>0</v>
          </cell>
        </row>
        <row r="4345">
          <cell r="B4345">
            <v>735495</v>
          </cell>
          <cell r="C4345" t="str">
            <v>Traslado de costos (Cr)</v>
          </cell>
          <cell r="D4345">
            <v>0</v>
          </cell>
          <cell r="E4345">
            <v>0</v>
          </cell>
          <cell r="F4345">
            <v>0</v>
          </cell>
          <cell r="G4345">
            <v>0</v>
          </cell>
          <cell r="H4345">
            <v>0</v>
          </cell>
          <cell r="I4345">
            <v>0</v>
          </cell>
        </row>
        <row r="4346">
          <cell r="B4346">
            <v>735500</v>
          </cell>
          <cell r="C4346" t="str">
            <v>APOYO TERAPÉUTICO - FARMACIA E INSUMOS HOSPITALARIOS</v>
          </cell>
          <cell r="D4346">
            <v>0</v>
          </cell>
          <cell r="E4346">
            <v>0</v>
          </cell>
          <cell r="F4346">
            <v>0</v>
          </cell>
          <cell r="G4346">
            <v>0</v>
          </cell>
          <cell r="H4346">
            <v>0</v>
          </cell>
          <cell r="I4346">
            <v>0</v>
          </cell>
        </row>
        <row r="4347">
          <cell r="B4347">
            <v>735501</v>
          </cell>
          <cell r="C4347" t="str">
            <v>Materiales</v>
          </cell>
          <cell r="D4347">
            <v>0</v>
          </cell>
          <cell r="E4347">
            <v>0</v>
          </cell>
          <cell r="F4347">
            <v>0</v>
          </cell>
          <cell r="G4347">
            <v>0</v>
          </cell>
          <cell r="H4347">
            <v>0</v>
          </cell>
          <cell r="I4347">
            <v>0</v>
          </cell>
        </row>
        <row r="4348">
          <cell r="B4348">
            <v>735502</v>
          </cell>
          <cell r="C4348" t="str">
            <v>Generales</v>
          </cell>
          <cell r="D4348">
            <v>0</v>
          </cell>
          <cell r="E4348">
            <v>0</v>
          </cell>
          <cell r="F4348">
            <v>0</v>
          </cell>
          <cell r="G4348">
            <v>0</v>
          </cell>
          <cell r="H4348">
            <v>0</v>
          </cell>
          <cell r="I4348">
            <v>0</v>
          </cell>
        </row>
        <row r="4349">
          <cell r="B4349">
            <v>735503</v>
          </cell>
          <cell r="C4349" t="str">
            <v>Sueldos y salarios</v>
          </cell>
          <cell r="D4349">
            <v>0</v>
          </cell>
          <cell r="E4349">
            <v>0</v>
          </cell>
          <cell r="F4349">
            <v>0</v>
          </cell>
          <cell r="G4349">
            <v>0</v>
          </cell>
          <cell r="H4349">
            <v>0</v>
          </cell>
          <cell r="I4349">
            <v>0</v>
          </cell>
        </row>
        <row r="4350">
          <cell r="B4350">
            <v>735504</v>
          </cell>
          <cell r="C4350" t="str">
            <v>Contribuciones imputadas</v>
          </cell>
          <cell r="D4350">
            <v>0</v>
          </cell>
          <cell r="E4350">
            <v>0</v>
          </cell>
          <cell r="F4350">
            <v>0</v>
          </cell>
          <cell r="G4350">
            <v>0</v>
          </cell>
          <cell r="H4350">
            <v>0</v>
          </cell>
          <cell r="I4350">
            <v>0</v>
          </cell>
        </row>
        <row r="4351">
          <cell r="B4351">
            <v>735505</v>
          </cell>
          <cell r="C4351" t="str">
            <v>Contribuciones efectivas</v>
          </cell>
          <cell r="D4351">
            <v>0</v>
          </cell>
          <cell r="E4351">
            <v>0</v>
          </cell>
          <cell r="F4351">
            <v>0</v>
          </cell>
          <cell r="G4351">
            <v>0</v>
          </cell>
          <cell r="H4351">
            <v>0</v>
          </cell>
          <cell r="I4351">
            <v>0</v>
          </cell>
        </row>
        <row r="4352">
          <cell r="B4352">
            <v>735506</v>
          </cell>
          <cell r="C4352" t="str">
            <v>Aportes sobre la nómina</v>
          </cell>
          <cell r="D4352">
            <v>0</v>
          </cell>
          <cell r="E4352">
            <v>0</v>
          </cell>
          <cell r="F4352">
            <v>0</v>
          </cell>
          <cell r="G4352">
            <v>0</v>
          </cell>
          <cell r="H4352">
            <v>0</v>
          </cell>
          <cell r="I4352">
            <v>0</v>
          </cell>
        </row>
        <row r="4353">
          <cell r="B4353">
            <v>735507</v>
          </cell>
          <cell r="C4353" t="str">
            <v>Depreciación y amortización</v>
          </cell>
          <cell r="D4353">
            <v>0</v>
          </cell>
          <cell r="E4353">
            <v>0</v>
          </cell>
          <cell r="F4353">
            <v>0</v>
          </cell>
          <cell r="G4353">
            <v>0</v>
          </cell>
          <cell r="H4353">
            <v>0</v>
          </cell>
          <cell r="I4353">
            <v>0</v>
          </cell>
        </row>
        <row r="4354">
          <cell r="B4354">
            <v>735508</v>
          </cell>
          <cell r="C4354" t="str">
            <v>Impuestos</v>
          </cell>
          <cell r="D4354">
            <v>0</v>
          </cell>
          <cell r="E4354">
            <v>0</v>
          </cell>
          <cell r="F4354">
            <v>0</v>
          </cell>
          <cell r="G4354">
            <v>0</v>
          </cell>
          <cell r="H4354">
            <v>0</v>
          </cell>
          <cell r="I4354">
            <v>0</v>
          </cell>
        </row>
        <row r="4355">
          <cell r="B4355">
            <v>735509</v>
          </cell>
          <cell r="C4355" t="str">
            <v>Prestaciones sociales</v>
          </cell>
          <cell r="D4355">
            <v>0</v>
          </cell>
          <cell r="E4355">
            <v>0</v>
          </cell>
          <cell r="F4355">
            <v>0</v>
          </cell>
          <cell r="G4355">
            <v>0</v>
          </cell>
          <cell r="H4355">
            <v>0</v>
          </cell>
          <cell r="I4355">
            <v>0</v>
          </cell>
        </row>
        <row r="4356">
          <cell r="B4356">
            <v>735510</v>
          </cell>
          <cell r="C4356" t="str">
            <v>Gastos de personal diversos</v>
          </cell>
          <cell r="D4356">
            <v>0</v>
          </cell>
          <cell r="E4356">
            <v>0</v>
          </cell>
          <cell r="F4356">
            <v>0</v>
          </cell>
          <cell r="G4356">
            <v>0</v>
          </cell>
          <cell r="H4356">
            <v>0</v>
          </cell>
          <cell r="I4356">
            <v>0</v>
          </cell>
        </row>
        <row r="4357">
          <cell r="B4357">
            <v>735595</v>
          </cell>
          <cell r="C4357" t="str">
            <v>Traslado de costos (Cr)</v>
          </cell>
          <cell r="D4357">
            <v>0</v>
          </cell>
          <cell r="E4357">
            <v>0</v>
          </cell>
          <cell r="F4357">
            <v>0</v>
          </cell>
          <cell r="G4357">
            <v>0</v>
          </cell>
          <cell r="H4357">
            <v>0</v>
          </cell>
          <cell r="I4357">
            <v>0</v>
          </cell>
        </row>
        <row r="4358">
          <cell r="B4358">
            <v>735600</v>
          </cell>
          <cell r="C4358" t="str">
            <v>APOYO TERAPÉUTICO - OTRAS UNIDADES DE APOYO TERAPÉUTICO</v>
          </cell>
          <cell r="D4358">
            <v>0</v>
          </cell>
          <cell r="E4358">
            <v>0</v>
          </cell>
          <cell r="F4358">
            <v>0</v>
          </cell>
          <cell r="G4358">
            <v>0</v>
          </cell>
          <cell r="H4358">
            <v>0</v>
          </cell>
          <cell r="I4358">
            <v>0</v>
          </cell>
        </row>
        <row r="4359">
          <cell r="B4359">
            <v>735601</v>
          </cell>
          <cell r="C4359" t="str">
            <v>Materiales</v>
          </cell>
          <cell r="D4359">
            <v>0</v>
          </cell>
          <cell r="E4359">
            <v>0</v>
          </cell>
          <cell r="F4359">
            <v>0</v>
          </cell>
          <cell r="G4359">
            <v>0</v>
          </cell>
          <cell r="H4359">
            <v>0</v>
          </cell>
          <cell r="I4359">
            <v>0</v>
          </cell>
        </row>
        <row r="4360">
          <cell r="B4360">
            <v>735602</v>
          </cell>
          <cell r="C4360" t="str">
            <v>Generales</v>
          </cell>
          <cell r="D4360">
            <v>0</v>
          </cell>
          <cell r="E4360">
            <v>0</v>
          </cell>
          <cell r="F4360">
            <v>0</v>
          </cell>
          <cell r="G4360">
            <v>0</v>
          </cell>
          <cell r="H4360">
            <v>0</v>
          </cell>
          <cell r="I4360">
            <v>0</v>
          </cell>
        </row>
        <row r="4361">
          <cell r="B4361">
            <v>735603</v>
          </cell>
          <cell r="C4361" t="str">
            <v>Sueldos y salarios</v>
          </cell>
          <cell r="D4361">
            <v>0</v>
          </cell>
          <cell r="E4361">
            <v>0</v>
          </cell>
          <cell r="F4361">
            <v>0</v>
          </cell>
          <cell r="G4361">
            <v>0</v>
          </cell>
          <cell r="H4361">
            <v>0</v>
          </cell>
          <cell r="I4361">
            <v>0</v>
          </cell>
        </row>
        <row r="4362">
          <cell r="B4362">
            <v>735604</v>
          </cell>
          <cell r="C4362" t="str">
            <v>Contribuciones imputadas</v>
          </cell>
          <cell r="D4362">
            <v>0</v>
          </cell>
          <cell r="E4362">
            <v>0</v>
          </cell>
          <cell r="F4362">
            <v>0</v>
          </cell>
          <cell r="G4362">
            <v>0</v>
          </cell>
          <cell r="H4362">
            <v>0</v>
          </cell>
          <cell r="I4362">
            <v>0</v>
          </cell>
        </row>
        <row r="4363">
          <cell r="B4363">
            <v>735605</v>
          </cell>
          <cell r="C4363" t="str">
            <v>Contribuciones efectivas</v>
          </cell>
          <cell r="D4363">
            <v>0</v>
          </cell>
          <cell r="E4363">
            <v>0</v>
          </cell>
          <cell r="F4363">
            <v>0</v>
          </cell>
          <cell r="G4363">
            <v>0</v>
          </cell>
          <cell r="H4363">
            <v>0</v>
          </cell>
          <cell r="I4363">
            <v>0</v>
          </cell>
        </row>
        <row r="4364">
          <cell r="B4364">
            <v>735606</v>
          </cell>
          <cell r="C4364" t="str">
            <v>Aportes sobre la nómina</v>
          </cell>
          <cell r="D4364">
            <v>0</v>
          </cell>
          <cell r="E4364">
            <v>0</v>
          </cell>
          <cell r="F4364">
            <v>0</v>
          </cell>
          <cell r="G4364">
            <v>0</v>
          </cell>
          <cell r="H4364">
            <v>0</v>
          </cell>
          <cell r="I4364">
            <v>0</v>
          </cell>
        </row>
        <row r="4365">
          <cell r="B4365">
            <v>735607</v>
          </cell>
          <cell r="C4365" t="str">
            <v>Depreciación y amortización</v>
          </cell>
          <cell r="D4365">
            <v>0</v>
          </cell>
          <cell r="E4365">
            <v>0</v>
          </cell>
          <cell r="F4365">
            <v>0</v>
          </cell>
          <cell r="G4365">
            <v>0</v>
          </cell>
          <cell r="H4365">
            <v>0</v>
          </cell>
          <cell r="I4365">
            <v>0</v>
          </cell>
        </row>
        <row r="4366">
          <cell r="B4366">
            <v>735608</v>
          </cell>
          <cell r="C4366" t="str">
            <v>Impuestos</v>
          </cell>
          <cell r="D4366">
            <v>0</v>
          </cell>
          <cell r="E4366">
            <v>0</v>
          </cell>
          <cell r="F4366">
            <v>0</v>
          </cell>
          <cell r="G4366">
            <v>0</v>
          </cell>
          <cell r="H4366">
            <v>0</v>
          </cell>
          <cell r="I4366">
            <v>0</v>
          </cell>
        </row>
        <row r="4367">
          <cell r="B4367">
            <v>735609</v>
          </cell>
          <cell r="C4367" t="str">
            <v>Prestaciones sociales</v>
          </cell>
          <cell r="D4367">
            <v>0</v>
          </cell>
          <cell r="E4367">
            <v>0</v>
          </cell>
          <cell r="F4367">
            <v>0</v>
          </cell>
          <cell r="G4367">
            <v>0</v>
          </cell>
          <cell r="H4367">
            <v>0</v>
          </cell>
          <cell r="I4367">
            <v>0</v>
          </cell>
        </row>
        <row r="4368">
          <cell r="B4368">
            <v>735610</v>
          </cell>
          <cell r="C4368" t="str">
            <v>Gastos de personal diversos</v>
          </cell>
          <cell r="D4368">
            <v>0</v>
          </cell>
          <cell r="E4368">
            <v>0</v>
          </cell>
          <cell r="F4368">
            <v>0</v>
          </cell>
          <cell r="G4368">
            <v>0</v>
          </cell>
          <cell r="H4368">
            <v>0</v>
          </cell>
          <cell r="I4368">
            <v>0</v>
          </cell>
        </row>
        <row r="4369">
          <cell r="B4369">
            <v>735695</v>
          </cell>
          <cell r="C4369" t="str">
            <v>Traslado de costos (Cr)</v>
          </cell>
          <cell r="D4369">
            <v>0</v>
          </cell>
          <cell r="E4369">
            <v>0</v>
          </cell>
          <cell r="F4369">
            <v>0</v>
          </cell>
          <cell r="G4369">
            <v>0</v>
          </cell>
          <cell r="H4369">
            <v>0</v>
          </cell>
          <cell r="I4369">
            <v>0</v>
          </cell>
        </row>
        <row r="4370">
          <cell r="B4370">
            <v>738000</v>
          </cell>
          <cell r="C4370" t="str">
            <v>SERVICIOS CONEXOS A LA SALUD - MEDIO AMBIENTE</v>
          </cell>
          <cell r="D4370">
            <v>0</v>
          </cell>
          <cell r="E4370">
            <v>0</v>
          </cell>
          <cell r="F4370">
            <v>0</v>
          </cell>
          <cell r="G4370">
            <v>0</v>
          </cell>
          <cell r="H4370">
            <v>0</v>
          </cell>
          <cell r="I4370">
            <v>0</v>
          </cell>
        </row>
        <row r="4371">
          <cell r="B4371">
            <v>738001</v>
          </cell>
          <cell r="C4371" t="str">
            <v>Materiales</v>
          </cell>
          <cell r="D4371">
            <v>0</v>
          </cell>
          <cell r="E4371">
            <v>0</v>
          </cell>
          <cell r="F4371">
            <v>0</v>
          </cell>
          <cell r="G4371">
            <v>0</v>
          </cell>
          <cell r="H4371">
            <v>0</v>
          </cell>
          <cell r="I4371">
            <v>0</v>
          </cell>
        </row>
        <row r="4372">
          <cell r="B4372">
            <v>738002</v>
          </cell>
          <cell r="C4372" t="str">
            <v>Generales</v>
          </cell>
          <cell r="D4372">
            <v>0</v>
          </cell>
          <cell r="E4372">
            <v>0</v>
          </cell>
          <cell r="F4372">
            <v>0</v>
          </cell>
          <cell r="G4372">
            <v>0</v>
          </cell>
          <cell r="H4372">
            <v>0</v>
          </cell>
          <cell r="I4372">
            <v>0</v>
          </cell>
        </row>
        <row r="4373">
          <cell r="B4373">
            <v>738003</v>
          </cell>
          <cell r="C4373" t="str">
            <v>Sueldos y salarios</v>
          </cell>
          <cell r="D4373">
            <v>0</v>
          </cell>
          <cell r="E4373">
            <v>0</v>
          </cell>
          <cell r="F4373">
            <v>0</v>
          </cell>
          <cell r="G4373">
            <v>0</v>
          </cell>
          <cell r="H4373">
            <v>0</v>
          </cell>
          <cell r="I4373">
            <v>0</v>
          </cell>
        </row>
        <row r="4374">
          <cell r="B4374">
            <v>738004</v>
          </cell>
          <cell r="C4374" t="str">
            <v>Contribuciones imputadas</v>
          </cell>
          <cell r="D4374">
            <v>0</v>
          </cell>
          <cell r="E4374">
            <v>0</v>
          </cell>
          <cell r="F4374">
            <v>0</v>
          </cell>
          <cell r="G4374">
            <v>0</v>
          </cell>
          <cell r="H4374">
            <v>0</v>
          </cell>
          <cell r="I4374">
            <v>0</v>
          </cell>
        </row>
        <row r="4375">
          <cell r="B4375">
            <v>738005</v>
          </cell>
          <cell r="C4375" t="str">
            <v>Contribuciones efectivas</v>
          </cell>
          <cell r="D4375">
            <v>0</v>
          </cell>
          <cell r="E4375">
            <v>0</v>
          </cell>
          <cell r="F4375">
            <v>0</v>
          </cell>
          <cell r="G4375">
            <v>0</v>
          </cell>
          <cell r="H4375">
            <v>0</v>
          </cell>
          <cell r="I4375">
            <v>0</v>
          </cell>
        </row>
        <row r="4376">
          <cell r="B4376">
            <v>738006</v>
          </cell>
          <cell r="C4376" t="str">
            <v>Aportes sobre la nómina</v>
          </cell>
          <cell r="D4376">
            <v>0</v>
          </cell>
          <cell r="E4376">
            <v>0</v>
          </cell>
          <cell r="F4376">
            <v>0</v>
          </cell>
          <cell r="G4376">
            <v>0</v>
          </cell>
          <cell r="H4376">
            <v>0</v>
          </cell>
          <cell r="I4376">
            <v>0</v>
          </cell>
        </row>
        <row r="4377">
          <cell r="B4377">
            <v>738007</v>
          </cell>
          <cell r="C4377" t="str">
            <v>Depreciación y amortización</v>
          </cell>
          <cell r="D4377">
            <v>0</v>
          </cell>
          <cell r="E4377">
            <v>0</v>
          </cell>
          <cell r="F4377">
            <v>0</v>
          </cell>
          <cell r="G4377">
            <v>0</v>
          </cell>
          <cell r="H4377">
            <v>0</v>
          </cell>
          <cell r="I4377">
            <v>0</v>
          </cell>
        </row>
        <row r="4378">
          <cell r="B4378">
            <v>738008</v>
          </cell>
          <cell r="C4378" t="str">
            <v>Impuestos</v>
          </cell>
          <cell r="D4378">
            <v>0</v>
          </cell>
          <cell r="E4378">
            <v>0</v>
          </cell>
          <cell r="F4378">
            <v>0</v>
          </cell>
          <cell r="G4378">
            <v>0</v>
          </cell>
          <cell r="H4378">
            <v>0</v>
          </cell>
          <cell r="I4378">
            <v>0</v>
          </cell>
        </row>
        <row r="4379">
          <cell r="B4379">
            <v>738009</v>
          </cell>
          <cell r="C4379" t="str">
            <v>Prestaciones sociales</v>
          </cell>
          <cell r="D4379">
            <v>0</v>
          </cell>
          <cell r="E4379">
            <v>0</v>
          </cell>
          <cell r="F4379">
            <v>0</v>
          </cell>
          <cell r="G4379">
            <v>0</v>
          </cell>
          <cell r="H4379">
            <v>0</v>
          </cell>
          <cell r="I4379">
            <v>0</v>
          </cell>
        </row>
        <row r="4380">
          <cell r="B4380">
            <v>738010</v>
          </cell>
          <cell r="C4380" t="str">
            <v>Gastos de personal diversos</v>
          </cell>
          <cell r="D4380">
            <v>0</v>
          </cell>
          <cell r="E4380">
            <v>0</v>
          </cell>
          <cell r="F4380">
            <v>0</v>
          </cell>
          <cell r="G4380">
            <v>0</v>
          </cell>
          <cell r="H4380">
            <v>0</v>
          </cell>
          <cell r="I4380">
            <v>0</v>
          </cell>
        </row>
        <row r="4381">
          <cell r="B4381">
            <v>738095</v>
          </cell>
          <cell r="C4381" t="str">
            <v>Traslado de costos (Cr)</v>
          </cell>
          <cell r="D4381">
            <v>0</v>
          </cell>
          <cell r="E4381">
            <v>0</v>
          </cell>
          <cell r="F4381">
            <v>0</v>
          </cell>
          <cell r="G4381">
            <v>0</v>
          </cell>
          <cell r="H4381">
            <v>0</v>
          </cell>
          <cell r="I4381">
            <v>0</v>
          </cell>
        </row>
        <row r="4382">
          <cell r="B4382">
            <v>738100</v>
          </cell>
          <cell r="C4382" t="str">
            <v>SERVICIOS CONEXOS A LA SALUD - ANCIANATOS Y ALBERGUES</v>
          </cell>
          <cell r="D4382">
            <v>0</v>
          </cell>
          <cell r="E4382">
            <v>0</v>
          </cell>
          <cell r="F4382">
            <v>0</v>
          </cell>
          <cell r="G4382">
            <v>0</v>
          </cell>
          <cell r="H4382">
            <v>0</v>
          </cell>
          <cell r="I4382">
            <v>0</v>
          </cell>
        </row>
        <row r="4383">
          <cell r="B4383">
            <v>738101</v>
          </cell>
          <cell r="C4383" t="str">
            <v>Materiales</v>
          </cell>
          <cell r="D4383">
            <v>0</v>
          </cell>
          <cell r="E4383">
            <v>0</v>
          </cell>
          <cell r="F4383">
            <v>0</v>
          </cell>
          <cell r="G4383">
            <v>0</v>
          </cell>
          <cell r="H4383">
            <v>0</v>
          </cell>
          <cell r="I4383">
            <v>0</v>
          </cell>
        </row>
        <row r="4384">
          <cell r="B4384">
            <v>738102</v>
          </cell>
          <cell r="C4384" t="str">
            <v>Generales</v>
          </cell>
          <cell r="D4384">
            <v>0</v>
          </cell>
          <cell r="E4384">
            <v>0</v>
          </cell>
          <cell r="F4384">
            <v>0</v>
          </cell>
          <cell r="G4384">
            <v>0</v>
          </cell>
          <cell r="H4384">
            <v>0</v>
          </cell>
          <cell r="I4384">
            <v>0</v>
          </cell>
        </row>
        <row r="4385">
          <cell r="B4385">
            <v>738103</v>
          </cell>
          <cell r="C4385" t="str">
            <v>Sueldos y salarios</v>
          </cell>
          <cell r="D4385">
            <v>0</v>
          </cell>
          <cell r="E4385">
            <v>0</v>
          </cell>
          <cell r="F4385">
            <v>0</v>
          </cell>
          <cell r="G4385">
            <v>0</v>
          </cell>
          <cell r="H4385">
            <v>0</v>
          </cell>
          <cell r="I4385">
            <v>0</v>
          </cell>
        </row>
        <row r="4386">
          <cell r="B4386">
            <v>738104</v>
          </cell>
          <cell r="C4386" t="str">
            <v>Contribuciones imputadas</v>
          </cell>
          <cell r="D4386">
            <v>0</v>
          </cell>
          <cell r="E4386">
            <v>0</v>
          </cell>
          <cell r="F4386">
            <v>0</v>
          </cell>
          <cell r="G4386">
            <v>0</v>
          </cell>
          <cell r="H4386">
            <v>0</v>
          </cell>
          <cell r="I4386">
            <v>0</v>
          </cell>
        </row>
        <row r="4387">
          <cell r="B4387">
            <v>738105</v>
          </cell>
          <cell r="C4387" t="str">
            <v>Contribuciones efectivas</v>
          </cell>
          <cell r="D4387">
            <v>0</v>
          </cell>
          <cell r="E4387">
            <v>0</v>
          </cell>
          <cell r="F4387">
            <v>0</v>
          </cell>
          <cell r="G4387">
            <v>0</v>
          </cell>
          <cell r="H4387">
            <v>0</v>
          </cell>
          <cell r="I4387">
            <v>0</v>
          </cell>
        </row>
        <row r="4388">
          <cell r="B4388">
            <v>738106</v>
          </cell>
          <cell r="C4388" t="str">
            <v>Aportes sobre la nómina</v>
          </cell>
          <cell r="D4388">
            <v>0</v>
          </cell>
          <cell r="E4388">
            <v>0</v>
          </cell>
          <cell r="F4388">
            <v>0</v>
          </cell>
          <cell r="G4388">
            <v>0</v>
          </cell>
          <cell r="H4388">
            <v>0</v>
          </cell>
          <cell r="I4388">
            <v>0</v>
          </cell>
        </row>
        <row r="4389">
          <cell r="B4389">
            <v>738107</v>
          </cell>
          <cell r="C4389" t="str">
            <v>Depreciación y amortización</v>
          </cell>
          <cell r="D4389">
            <v>0</v>
          </cell>
          <cell r="E4389">
            <v>0</v>
          </cell>
          <cell r="F4389">
            <v>0</v>
          </cell>
          <cell r="G4389">
            <v>0</v>
          </cell>
          <cell r="H4389">
            <v>0</v>
          </cell>
          <cell r="I4389">
            <v>0</v>
          </cell>
        </row>
        <row r="4390">
          <cell r="B4390">
            <v>738108</v>
          </cell>
          <cell r="C4390" t="str">
            <v>Impuestos</v>
          </cell>
          <cell r="D4390">
            <v>0</v>
          </cell>
          <cell r="E4390">
            <v>0</v>
          </cell>
          <cell r="F4390">
            <v>0</v>
          </cell>
          <cell r="G4390">
            <v>0</v>
          </cell>
          <cell r="H4390">
            <v>0</v>
          </cell>
          <cell r="I4390">
            <v>0</v>
          </cell>
        </row>
        <row r="4391">
          <cell r="B4391">
            <v>738109</v>
          </cell>
          <cell r="C4391" t="str">
            <v>Prestaciones sociales</v>
          </cell>
          <cell r="D4391">
            <v>0</v>
          </cell>
          <cell r="E4391">
            <v>0</v>
          </cell>
          <cell r="F4391">
            <v>0</v>
          </cell>
          <cell r="G4391">
            <v>0</v>
          </cell>
          <cell r="H4391">
            <v>0</v>
          </cell>
          <cell r="I4391">
            <v>0</v>
          </cell>
        </row>
        <row r="4392">
          <cell r="B4392">
            <v>738110</v>
          </cell>
          <cell r="C4392" t="str">
            <v>Gastos de personal diversos</v>
          </cell>
          <cell r="D4392">
            <v>0</v>
          </cell>
          <cell r="E4392">
            <v>0</v>
          </cell>
          <cell r="F4392">
            <v>0</v>
          </cell>
          <cell r="G4392">
            <v>0</v>
          </cell>
          <cell r="H4392">
            <v>0</v>
          </cell>
          <cell r="I4392">
            <v>0</v>
          </cell>
        </row>
        <row r="4393">
          <cell r="B4393">
            <v>738195</v>
          </cell>
          <cell r="C4393" t="str">
            <v>Traslado de costos (Cr)</v>
          </cell>
          <cell r="D4393">
            <v>0</v>
          </cell>
          <cell r="E4393">
            <v>0</v>
          </cell>
          <cell r="F4393">
            <v>0</v>
          </cell>
          <cell r="G4393">
            <v>0</v>
          </cell>
          <cell r="H4393">
            <v>0</v>
          </cell>
          <cell r="I4393">
            <v>0</v>
          </cell>
        </row>
        <row r="4394">
          <cell r="B4394">
            <v>738200</v>
          </cell>
          <cell r="C4394" t="str">
            <v>SERVICIOS CONEXOS A LA SALUD - CENTROS Y PUESTOS DE SALUD</v>
          </cell>
          <cell r="D4394">
            <v>0</v>
          </cell>
          <cell r="E4394">
            <v>0</v>
          </cell>
          <cell r="F4394">
            <v>0</v>
          </cell>
          <cell r="G4394">
            <v>0</v>
          </cell>
          <cell r="H4394">
            <v>0</v>
          </cell>
          <cell r="I4394">
            <v>0</v>
          </cell>
        </row>
        <row r="4395">
          <cell r="B4395">
            <v>738201</v>
          </cell>
          <cell r="C4395" t="str">
            <v>Materiales</v>
          </cell>
          <cell r="D4395">
            <v>0</v>
          </cell>
          <cell r="E4395">
            <v>0</v>
          </cell>
          <cell r="F4395">
            <v>0</v>
          </cell>
          <cell r="G4395">
            <v>0</v>
          </cell>
          <cell r="H4395">
            <v>0</v>
          </cell>
          <cell r="I4395">
            <v>0</v>
          </cell>
        </row>
        <row r="4396">
          <cell r="B4396">
            <v>738202</v>
          </cell>
          <cell r="C4396" t="str">
            <v>Generales</v>
          </cell>
          <cell r="D4396">
            <v>0</v>
          </cell>
          <cell r="E4396">
            <v>0</v>
          </cell>
          <cell r="F4396">
            <v>0</v>
          </cell>
          <cell r="G4396">
            <v>0</v>
          </cell>
          <cell r="H4396">
            <v>0</v>
          </cell>
          <cell r="I4396">
            <v>0</v>
          </cell>
        </row>
        <row r="4397">
          <cell r="B4397">
            <v>738203</v>
          </cell>
          <cell r="C4397" t="str">
            <v>Sueldos y salarios</v>
          </cell>
          <cell r="D4397">
            <v>0</v>
          </cell>
          <cell r="E4397">
            <v>0</v>
          </cell>
          <cell r="F4397">
            <v>0</v>
          </cell>
          <cell r="G4397">
            <v>0</v>
          </cell>
          <cell r="H4397">
            <v>0</v>
          </cell>
          <cell r="I4397">
            <v>0</v>
          </cell>
        </row>
        <row r="4398">
          <cell r="B4398">
            <v>738204</v>
          </cell>
          <cell r="C4398" t="str">
            <v>Contribuciones imputadas</v>
          </cell>
          <cell r="D4398">
            <v>0</v>
          </cell>
          <cell r="E4398">
            <v>0</v>
          </cell>
          <cell r="F4398">
            <v>0</v>
          </cell>
          <cell r="G4398">
            <v>0</v>
          </cell>
          <cell r="H4398">
            <v>0</v>
          </cell>
          <cell r="I4398">
            <v>0</v>
          </cell>
        </row>
        <row r="4399">
          <cell r="B4399">
            <v>738205</v>
          </cell>
          <cell r="C4399" t="str">
            <v>Contribuciones efectivas</v>
          </cell>
          <cell r="D4399">
            <v>0</v>
          </cell>
          <cell r="E4399">
            <v>0</v>
          </cell>
          <cell r="F4399">
            <v>0</v>
          </cell>
          <cell r="G4399">
            <v>0</v>
          </cell>
          <cell r="H4399">
            <v>0</v>
          </cell>
          <cell r="I4399">
            <v>0</v>
          </cell>
        </row>
        <row r="4400">
          <cell r="B4400">
            <v>738206</v>
          </cell>
          <cell r="C4400" t="str">
            <v>Aportes sobre la nómina</v>
          </cell>
          <cell r="D4400">
            <v>0</v>
          </cell>
          <cell r="E4400">
            <v>0</v>
          </cell>
          <cell r="F4400">
            <v>0</v>
          </cell>
          <cell r="G4400">
            <v>0</v>
          </cell>
          <cell r="H4400">
            <v>0</v>
          </cell>
          <cell r="I4400">
            <v>0</v>
          </cell>
        </row>
        <row r="4401">
          <cell r="B4401">
            <v>738207</v>
          </cell>
          <cell r="C4401" t="str">
            <v>Depreciación y amortización</v>
          </cell>
          <cell r="D4401">
            <v>0</v>
          </cell>
          <cell r="E4401">
            <v>0</v>
          </cell>
          <cell r="F4401">
            <v>0</v>
          </cell>
          <cell r="G4401">
            <v>0</v>
          </cell>
          <cell r="H4401">
            <v>0</v>
          </cell>
          <cell r="I4401">
            <v>0</v>
          </cell>
        </row>
        <row r="4402">
          <cell r="B4402">
            <v>738208</v>
          </cell>
          <cell r="C4402" t="str">
            <v>Impuestos</v>
          </cell>
          <cell r="D4402">
            <v>0</v>
          </cell>
          <cell r="E4402">
            <v>0</v>
          </cell>
          <cell r="F4402">
            <v>0</v>
          </cell>
          <cell r="G4402">
            <v>0</v>
          </cell>
          <cell r="H4402">
            <v>0</v>
          </cell>
          <cell r="I4402">
            <v>0</v>
          </cell>
        </row>
        <row r="4403">
          <cell r="B4403">
            <v>738209</v>
          </cell>
          <cell r="C4403" t="str">
            <v>Prestaciones sociales</v>
          </cell>
          <cell r="D4403">
            <v>0</v>
          </cell>
          <cell r="E4403">
            <v>0</v>
          </cell>
          <cell r="F4403">
            <v>0</v>
          </cell>
          <cell r="G4403">
            <v>0</v>
          </cell>
          <cell r="H4403">
            <v>0</v>
          </cell>
          <cell r="I4403">
            <v>0</v>
          </cell>
        </row>
        <row r="4404">
          <cell r="B4404">
            <v>738210</v>
          </cell>
          <cell r="C4404" t="str">
            <v>Gastos de personal diversos</v>
          </cell>
          <cell r="D4404">
            <v>0</v>
          </cell>
          <cell r="E4404">
            <v>0</v>
          </cell>
          <cell r="F4404">
            <v>0</v>
          </cell>
          <cell r="G4404">
            <v>0</v>
          </cell>
          <cell r="H4404">
            <v>0</v>
          </cell>
          <cell r="I4404">
            <v>0</v>
          </cell>
        </row>
        <row r="4405">
          <cell r="B4405">
            <v>738295</v>
          </cell>
          <cell r="C4405" t="str">
            <v>Traslado de costos (Cr)</v>
          </cell>
          <cell r="D4405">
            <v>0</v>
          </cell>
          <cell r="E4405">
            <v>0</v>
          </cell>
          <cell r="F4405">
            <v>0</v>
          </cell>
          <cell r="G4405">
            <v>0</v>
          </cell>
          <cell r="H4405">
            <v>0</v>
          </cell>
          <cell r="I4405">
            <v>0</v>
          </cell>
        </row>
        <row r="4406">
          <cell r="B4406">
            <v>738300</v>
          </cell>
          <cell r="C4406" t="str">
            <v>SERVICIOS CONEXOS A LA SALUD - SERVICIOS DOCENTES</v>
          </cell>
          <cell r="D4406">
            <v>0</v>
          </cell>
          <cell r="E4406">
            <v>0</v>
          </cell>
          <cell r="F4406">
            <v>0</v>
          </cell>
          <cell r="G4406">
            <v>0</v>
          </cell>
          <cell r="H4406">
            <v>0</v>
          </cell>
          <cell r="I4406">
            <v>0</v>
          </cell>
        </row>
        <row r="4407">
          <cell r="B4407">
            <v>738301</v>
          </cell>
          <cell r="C4407" t="str">
            <v>Materiales</v>
          </cell>
          <cell r="D4407">
            <v>0</v>
          </cell>
          <cell r="E4407">
            <v>0</v>
          </cell>
          <cell r="F4407">
            <v>0</v>
          </cell>
          <cell r="G4407">
            <v>0</v>
          </cell>
          <cell r="H4407">
            <v>0</v>
          </cell>
          <cell r="I4407">
            <v>0</v>
          </cell>
        </row>
        <row r="4408">
          <cell r="B4408">
            <v>738302</v>
          </cell>
          <cell r="C4408" t="str">
            <v>Generales</v>
          </cell>
          <cell r="D4408">
            <v>0</v>
          </cell>
          <cell r="E4408">
            <v>0</v>
          </cell>
          <cell r="F4408">
            <v>0</v>
          </cell>
          <cell r="G4408">
            <v>0</v>
          </cell>
          <cell r="H4408">
            <v>0</v>
          </cell>
          <cell r="I4408">
            <v>0</v>
          </cell>
        </row>
        <row r="4409">
          <cell r="B4409">
            <v>738303</v>
          </cell>
          <cell r="C4409" t="str">
            <v>Sueldos y salarios</v>
          </cell>
          <cell r="D4409">
            <v>0</v>
          </cell>
          <cell r="E4409">
            <v>0</v>
          </cell>
          <cell r="F4409">
            <v>0</v>
          </cell>
          <cell r="G4409">
            <v>0</v>
          </cell>
          <cell r="H4409">
            <v>0</v>
          </cell>
          <cell r="I4409">
            <v>0</v>
          </cell>
        </row>
        <row r="4410">
          <cell r="B4410">
            <v>738304</v>
          </cell>
          <cell r="C4410" t="str">
            <v>Contribuciones imputadas</v>
          </cell>
          <cell r="D4410">
            <v>0</v>
          </cell>
          <cell r="E4410">
            <v>0</v>
          </cell>
          <cell r="F4410">
            <v>0</v>
          </cell>
          <cell r="G4410">
            <v>0</v>
          </cell>
          <cell r="H4410">
            <v>0</v>
          </cell>
          <cell r="I4410">
            <v>0</v>
          </cell>
        </row>
        <row r="4411">
          <cell r="B4411">
            <v>738305</v>
          </cell>
          <cell r="C4411" t="str">
            <v>Contribuciones efectivas</v>
          </cell>
          <cell r="D4411">
            <v>0</v>
          </cell>
          <cell r="E4411">
            <v>0</v>
          </cell>
          <cell r="F4411">
            <v>0</v>
          </cell>
          <cell r="G4411">
            <v>0</v>
          </cell>
          <cell r="H4411">
            <v>0</v>
          </cell>
          <cell r="I4411">
            <v>0</v>
          </cell>
        </row>
        <row r="4412">
          <cell r="B4412">
            <v>738306</v>
          </cell>
          <cell r="C4412" t="str">
            <v>Aportes sobre la nómina</v>
          </cell>
          <cell r="D4412">
            <v>0</v>
          </cell>
          <cell r="E4412">
            <v>0</v>
          </cell>
          <cell r="F4412">
            <v>0</v>
          </cell>
          <cell r="G4412">
            <v>0</v>
          </cell>
          <cell r="H4412">
            <v>0</v>
          </cell>
          <cell r="I4412">
            <v>0</v>
          </cell>
        </row>
        <row r="4413">
          <cell r="B4413">
            <v>738307</v>
          </cell>
          <cell r="C4413" t="str">
            <v>Depreciación y amortización</v>
          </cell>
          <cell r="D4413">
            <v>0</v>
          </cell>
          <cell r="E4413">
            <v>0</v>
          </cell>
          <cell r="F4413">
            <v>0</v>
          </cell>
          <cell r="G4413">
            <v>0</v>
          </cell>
          <cell r="H4413">
            <v>0</v>
          </cell>
          <cell r="I4413">
            <v>0</v>
          </cell>
        </row>
        <row r="4414">
          <cell r="B4414">
            <v>738308</v>
          </cell>
          <cell r="C4414" t="str">
            <v>Impuestos</v>
          </cell>
          <cell r="D4414">
            <v>0</v>
          </cell>
          <cell r="E4414">
            <v>0</v>
          </cell>
          <cell r="F4414">
            <v>0</v>
          </cell>
          <cell r="G4414">
            <v>0</v>
          </cell>
          <cell r="H4414">
            <v>0</v>
          </cell>
          <cell r="I4414">
            <v>0</v>
          </cell>
        </row>
        <row r="4415">
          <cell r="B4415">
            <v>738309</v>
          </cell>
          <cell r="C4415" t="str">
            <v>Prestaciones sociales</v>
          </cell>
          <cell r="D4415">
            <v>0</v>
          </cell>
          <cell r="E4415">
            <v>0</v>
          </cell>
          <cell r="F4415">
            <v>0</v>
          </cell>
          <cell r="G4415">
            <v>0</v>
          </cell>
          <cell r="H4415">
            <v>0</v>
          </cell>
          <cell r="I4415">
            <v>0</v>
          </cell>
        </row>
        <row r="4416">
          <cell r="B4416">
            <v>738310</v>
          </cell>
          <cell r="C4416" t="str">
            <v>Gastos de personal diversos</v>
          </cell>
          <cell r="D4416">
            <v>0</v>
          </cell>
          <cell r="E4416">
            <v>0</v>
          </cell>
          <cell r="F4416">
            <v>0</v>
          </cell>
          <cell r="G4416">
            <v>0</v>
          </cell>
          <cell r="H4416">
            <v>0</v>
          </cell>
          <cell r="I4416">
            <v>0</v>
          </cell>
        </row>
        <row r="4417">
          <cell r="B4417">
            <v>738395</v>
          </cell>
          <cell r="C4417" t="str">
            <v>Traslado de costos (Cr)</v>
          </cell>
          <cell r="D4417">
            <v>0</v>
          </cell>
          <cell r="E4417">
            <v>0</v>
          </cell>
          <cell r="F4417">
            <v>0</v>
          </cell>
          <cell r="G4417">
            <v>0</v>
          </cell>
          <cell r="H4417">
            <v>0</v>
          </cell>
          <cell r="I4417">
            <v>0</v>
          </cell>
        </row>
        <row r="4418">
          <cell r="B4418">
            <v>738400</v>
          </cell>
          <cell r="C4418" t="str">
            <v>SERVICIOS CONEXOS A LA SALUD - INVESTIGACIÓN CIENTÍFICA</v>
          </cell>
          <cell r="D4418">
            <v>0</v>
          </cell>
          <cell r="E4418">
            <v>0</v>
          </cell>
          <cell r="F4418">
            <v>0</v>
          </cell>
          <cell r="G4418">
            <v>0</v>
          </cell>
          <cell r="H4418">
            <v>0</v>
          </cell>
          <cell r="I4418">
            <v>0</v>
          </cell>
        </row>
        <row r="4419">
          <cell r="B4419">
            <v>738401</v>
          </cell>
          <cell r="C4419" t="str">
            <v>Materiales</v>
          </cell>
          <cell r="D4419">
            <v>0</v>
          </cell>
          <cell r="E4419">
            <v>0</v>
          </cell>
          <cell r="F4419">
            <v>0</v>
          </cell>
          <cell r="G4419">
            <v>0</v>
          </cell>
          <cell r="H4419">
            <v>0</v>
          </cell>
          <cell r="I4419">
            <v>0</v>
          </cell>
        </row>
        <row r="4420">
          <cell r="B4420">
            <v>738402</v>
          </cell>
          <cell r="C4420" t="str">
            <v>Generales</v>
          </cell>
          <cell r="D4420">
            <v>0</v>
          </cell>
          <cell r="E4420">
            <v>0</v>
          </cell>
          <cell r="F4420">
            <v>0</v>
          </cell>
          <cell r="G4420">
            <v>0</v>
          </cell>
          <cell r="H4420">
            <v>0</v>
          </cell>
          <cell r="I4420">
            <v>0</v>
          </cell>
        </row>
        <row r="4421">
          <cell r="B4421">
            <v>738403</v>
          </cell>
          <cell r="C4421" t="str">
            <v>Sueldos y salarios</v>
          </cell>
          <cell r="D4421">
            <v>0</v>
          </cell>
          <cell r="E4421">
            <v>0</v>
          </cell>
          <cell r="F4421">
            <v>0</v>
          </cell>
          <cell r="G4421">
            <v>0</v>
          </cell>
          <cell r="H4421">
            <v>0</v>
          </cell>
          <cell r="I4421">
            <v>0</v>
          </cell>
        </row>
        <row r="4422">
          <cell r="B4422">
            <v>738404</v>
          </cell>
          <cell r="C4422" t="str">
            <v>Contribuciones imputadas</v>
          </cell>
          <cell r="D4422">
            <v>0</v>
          </cell>
          <cell r="E4422">
            <v>0</v>
          </cell>
          <cell r="F4422">
            <v>0</v>
          </cell>
          <cell r="G4422">
            <v>0</v>
          </cell>
          <cell r="H4422">
            <v>0</v>
          </cell>
          <cell r="I4422">
            <v>0</v>
          </cell>
        </row>
        <row r="4423">
          <cell r="B4423">
            <v>738405</v>
          </cell>
          <cell r="C4423" t="str">
            <v>Contribuciones efectivas</v>
          </cell>
          <cell r="D4423">
            <v>0</v>
          </cell>
          <cell r="E4423">
            <v>0</v>
          </cell>
          <cell r="F4423">
            <v>0</v>
          </cell>
          <cell r="G4423">
            <v>0</v>
          </cell>
          <cell r="H4423">
            <v>0</v>
          </cell>
          <cell r="I4423">
            <v>0</v>
          </cell>
        </row>
        <row r="4424">
          <cell r="B4424">
            <v>738406</v>
          </cell>
          <cell r="C4424" t="str">
            <v>Aportes sobre la nómina</v>
          </cell>
          <cell r="D4424">
            <v>0</v>
          </cell>
          <cell r="E4424">
            <v>0</v>
          </cell>
          <cell r="F4424">
            <v>0</v>
          </cell>
          <cell r="G4424">
            <v>0</v>
          </cell>
          <cell r="H4424">
            <v>0</v>
          </cell>
          <cell r="I4424">
            <v>0</v>
          </cell>
        </row>
        <row r="4425">
          <cell r="B4425">
            <v>738407</v>
          </cell>
          <cell r="C4425" t="str">
            <v>Depreciación y amortización</v>
          </cell>
          <cell r="D4425">
            <v>0</v>
          </cell>
          <cell r="E4425">
            <v>0</v>
          </cell>
          <cell r="F4425">
            <v>0</v>
          </cell>
          <cell r="G4425">
            <v>0</v>
          </cell>
          <cell r="H4425">
            <v>0</v>
          </cell>
          <cell r="I4425">
            <v>0</v>
          </cell>
        </row>
        <row r="4426">
          <cell r="B4426">
            <v>738408</v>
          </cell>
          <cell r="C4426" t="str">
            <v>Impuestos</v>
          </cell>
          <cell r="D4426">
            <v>0</v>
          </cell>
          <cell r="E4426">
            <v>0</v>
          </cell>
          <cell r="F4426">
            <v>0</v>
          </cell>
          <cell r="G4426">
            <v>0</v>
          </cell>
          <cell r="H4426">
            <v>0</v>
          </cell>
          <cell r="I4426">
            <v>0</v>
          </cell>
        </row>
        <row r="4427">
          <cell r="B4427">
            <v>738409</v>
          </cell>
          <cell r="C4427" t="str">
            <v>Prestaciones sociales</v>
          </cell>
          <cell r="D4427">
            <v>0</v>
          </cell>
          <cell r="E4427">
            <v>0</v>
          </cell>
          <cell r="F4427">
            <v>0</v>
          </cell>
          <cell r="G4427">
            <v>0</v>
          </cell>
          <cell r="H4427">
            <v>0</v>
          </cell>
          <cell r="I4427">
            <v>0</v>
          </cell>
        </row>
        <row r="4428">
          <cell r="B4428">
            <v>738410</v>
          </cell>
          <cell r="C4428" t="str">
            <v>Gastos de personal diversos</v>
          </cell>
          <cell r="D4428">
            <v>0</v>
          </cell>
          <cell r="E4428">
            <v>0</v>
          </cell>
          <cell r="F4428">
            <v>0</v>
          </cell>
          <cell r="G4428">
            <v>0</v>
          </cell>
          <cell r="H4428">
            <v>0</v>
          </cell>
          <cell r="I4428">
            <v>0</v>
          </cell>
        </row>
        <row r="4429">
          <cell r="B4429">
            <v>738495</v>
          </cell>
          <cell r="C4429" t="str">
            <v>Traslado de costos (Cr)</v>
          </cell>
          <cell r="D4429">
            <v>0</v>
          </cell>
          <cell r="E4429">
            <v>0</v>
          </cell>
          <cell r="F4429">
            <v>0</v>
          </cell>
          <cell r="G4429">
            <v>0</v>
          </cell>
          <cell r="H4429">
            <v>0</v>
          </cell>
          <cell r="I4429">
            <v>0</v>
          </cell>
        </row>
        <row r="4430">
          <cell r="B4430">
            <v>738500</v>
          </cell>
          <cell r="C4430" t="str">
            <v>SERVICIOS CONEXOS A LA SALUD - MEDICINA LEGAL</v>
          </cell>
          <cell r="D4430">
            <v>0</v>
          </cell>
          <cell r="E4430">
            <v>0</v>
          </cell>
          <cell r="F4430">
            <v>0</v>
          </cell>
          <cell r="G4430">
            <v>0</v>
          </cell>
          <cell r="H4430">
            <v>0</v>
          </cell>
          <cell r="I4430">
            <v>0</v>
          </cell>
        </row>
        <row r="4431">
          <cell r="B4431">
            <v>738501</v>
          </cell>
          <cell r="C4431" t="str">
            <v>Materiales</v>
          </cell>
          <cell r="D4431">
            <v>0</v>
          </cell>
          <cell r="E4431">
            <v>0</v>
          </cell>
          <cell r="F4431">
            <v>0</v>
          </cell>
          <cell r="G4431">
            <v>0</v>
          </cell>
          <cell r="H4431">
            <v>0</v>
          </cell>
          <cell r="I4431">
            <v>0</v>
          </cell>
        </row>
        <row r="4432">
          <cell r="B4432">
            <v>738502</v>
          </cell>
          <cell r="C4432" t="str">
            <v>Generales</v>
          </cell>
          <cell r="D4432">
            <v>0</v>
          </cell>
          <cell r="E4432">
            <v>0</v>
          </cell>
          <cell r="F4432">
            <v>0</v>
          </cell>
          <cell r="G4432">
            <v>0</v>
          </cell>
          <cell r="H4432">
            <v>0</v>
          </cell>
          <cell r="I4432">
            <v>0</v>
          </cell>
        </row>
        <row r="4433">
          <cell r="B4433">
            <v>738503</v>
          </cell>
          <cell r="C4433" t="str">
            <v>Sueldos y salarios</v>
          </cell>
          <cell r="D4433">
            <v>0</v>
          </cell>
          <cell r="E4433">
            <v>0</v>
          </cell>
          <cell r="F4433">
            <v>0</v>
          </cell>
          <cell r="G4433">
            <v>0</v>
          </cell>
          <cell r="H4433">
            <v>0</v>
          </cell>
          <cell r="I4433">
            <v>0</v>
          </cell>
        </row>
        <row r="4434">
          <cell r="B4434">
            <v>738504</v>
          </cell>
          <cell r="C4434" t="str">
            <v>Contribuciones imputadas</v>
          </cell>
          <cell r="D4434">
            <v>0</v>
          </cell>
          <cell r="E4434">
            <v>0</v>
          </cell>
          <cell r="F4434">
            <v>0</v>
          </cell>
          <cell r="G4434">
            <v>0</v>
          </cell>
          <cell r="H4434">
            <v>0</v>
          </cell>
          <cell r="I4434">
            <v>0</v>
          </cell>
        </row>
        <row r="4435">
          <cell r="B4435">
            <v>738505</v>
          </cell>
          <cell r="C4435" t="str">
            <v>Contribuciones efectivas</v>
          </cell>
          <cell r="D4435">
            <v>0</v>
          </cell>
          <cell r="E4435">
            <v>0</v>
          </cell>
          <cell r="F4435">
            <v>0</v>
          </cell>
          <cell r="G4435">
            <v>0</v>
          </cell>
          <cell r="H4435">
            <v>0</v>
          </cell>
          <cell r="I4435">
            <v>0</v>
          </cell>
        </row>
        <row r="4436">
          <cell r="B4436">
            <v>738506</v>
          </cell>
          <cell r="C4436" t="str">
            <v>Aportes sobre la nómina</v>
          </cell>
          <cell r="D4436">
            <v>0</v>
          </cell>
          <cell r="E4436">
            <v>0</v>
          </cell>
          <cell r="F4436">
            <v>0</v>
          </cell>
          <cell r="G4436">
            <v>0</v>
          </cell>
          <cell r="H4436">
            <v>0</v>
          </cell>
          <cell r="I4436">
            <v>0</v>
          </cell>
        </row>
        <row r="4437">
          <cell r="B4437">
            <v>738507</v>
          </cell>
          <cell r="C4437" t="str">
            <v>Depreciación y amortización</v>
          </cell>
          <cell r="D4437">
            <v>0</v>
          </cell>
          <cell r="E4437">
            <v>0</v>
          </cell>
          <cell r="F4437">
            <v>0</v>
          </cell>
          <cell r="G4437">
            <v>0</v>
          </cell>
          <cell r="H4437">
            <v>0</v>
          </cell>
          <cell r="I4437">
            <v>0</v>
          </cell>
        </row>
        <row r="4438">
          <cell r="B4438">
            <v>738508</v>
          </cell>
          <cell r="C4438" t="str">
            <v>Impuestos</v>
          </cell>
          <cell r="D4438">
            <v>0</v>
          </cell>
          <cell r="E4438">
            <v>0</v>
          </cell>
          <cell r="F4438">
            <v>0</v>
          </cell>
          <cell r="G4438">
            <v>0</v>
          </cell>
          <cell r="H4438">
            <v>0</v>
          </cell>
          <cell r="I4438">
            <v>0</v>
          </cell>
        </row>
        <row r="4439">
          <cell r="B4439">
            <v>738509</v>
          </cell>
          <cell r="C4439" t="str">
            <v>Prestaciones sociales</v>
          </cell>
          <cell r="D4439">
            <v>0</v>
          </cell>
          <cell r="E4439">
            <v>0</v>
          </cell>
          <cell r="F4439">
            <v>0</v>
          </cell>
          <cell r="G4439">
            <v>0</v>
          </cell>
          <cell r="H4439">
            <v>0</v>
          </cell>
          <cell r="I4439">
            <v>0</v>
          </cell>
        </row>
        <row r="4440">
          <cell r="B4440">
            <v>738510</v>
          </cell>
          <cell r="C4440" t="str">
            <v>Gastos de personal diversos</v>
          </cell>
          <cell r="D4440">
            <v>0</v>
          </cell>
          <cell r="E4440">
            <v>0</v>
          </cell>
          <cell r="F4440">
            <v>0</v>
          </cell>
          <cell r="G4440">
            <v>0</v>
          </cell>
          <cell r="H4440">
            <v>0</v>
          </cell>
          <cell r="I4440">
            <v>0</v>
          </cell>
        </row>
        <row r="4441">
          <cell r="B4441">
            <v>738595</v>
          </cell>
          <cell r="C4441" t="str">
            <v>Traslado de costos (Cr)</v>
          </cell>
          <cell r="D4441">
            <v>0</v>
          </cell>
          <cell r="E4441">
            <v>0</v>
          </cell>
          <cell r="F4441">
            <v>0</v>
          </cell>
          <cell r="G4441">
            <v>0</v>
          </cell>
          <cell r="H4441">
            <v>0</v>
          </cell>
          <cell r="I4441">
            <v>0</v>
          </cell>
        </row>
        <row r="4442">
          <cell r="B4442">
            <v>738600</v>
          </cell>
          <cell r="C4442" t="str">
            <v>SERVICIOS CONEXOS A LA SALUD - SERVICIO DE AMBULANCIAS</v>
          </cell>
          <cell r="D4442">
            <v>0</v>
          </cell>
          <cell r="E4442">
            <v>0</v>
          </cell>
          <cell r="F4442">
            <v>0</v>
          </cell>
          <cell r="G4442">
            <v>0</v>
          </cell>
          <cell r="H4442">
            <v>0</v>
          </cell>
          <cell r="I4442">
            <v>0</v>
          </cell>
        </row>
        <row r="4443">
          <cell r="B4443">
            <v>738601</v>
          </cell>
          <cell r="C4443" t="str">
            <v>Materiales</v>
          </cell>
          <cell r="D4443">
            <v>0</v>
          </cell>
          <cell r="E4443">
            <v>0</v>
          </cell>
          <cell r="F4443">
            <v>0</v>
          </cell>
          <cell r="G4443">
            <v>0</v>
          </cell>
          <cell r="H4443">
            <v>0</v>
          </cell>
          <cell r="I4443">
            <v>0</v>
          </cell>
        </row>
        <row r="4444">
          <cell r="B4444">
            <v>738602</v>
          </cell>
          <cell r="C4444" t="str">
            <v>Generales</v>
          </cell>
          <cell r="D4444">
            <v>0</v>
          </cell>
          <cell r="E4444">
            <v>0</v>
          </cell>
          <cell r="F4444">
            <v>0</v>
          </cell>
          <cell r="G4444">
            <v>0</v>
          </cell>
          <cell r="H4444">
            <v>0</v>
          </cell>
          <cell r="I4444">
            <v>0</v>
          </cell>
        </row>
        <row r="4445">
          <cell r="B4445">
            <v>738603</v>
          </cell>
          <cell r="C4445" t="str">
            <v>Sueldos y salarios</v>
          </cell>
          <cell r="D4445">
            <v>0</v>
          </cell>
          <cell r="E4445">
            <v>0</v>
          </cell>
          <cell r="F4445">
            <v>0</v>
          </cell>
          <cell r="G4445">
            <v>0</v>
          </cell>
          <cell r="H4445">
            <v>0</v>
          </cell>
          <cell r="I4445">
            <v>0</v>
          </cell>
        </row>
        <row r="4446">
          <cell r="B4446">
            <v>738604</v>
          </cell>
          <cell r="C4446" t="str">
            <v>Contribuciones imputadas</v>
          </cell>
          <cell r="D4446">
            <v>0</v>
          </cell>
          <cell r="E4446">
            <v>0</v>
          </cell>
          <cell r="F4446">
            <v>0</v>
          </cell>
          <cell r="G4446">
            <v>0</v>
          </cell>
          <cell r="H4446">
            <v>0</v>
          </cell>
          <cell r="I4446">
            <v>0</v>
          </cell>
        </row>
        <row r="4447">
          <cell r="B4447">
            <v>738605</v>
          </cell>
          <cell r="C4447" t="str">
            <v>Contribuciones efectivas</v>
          </cell>
          <cell r="D4447">
            <v>0</v>
          </cell>
          <cell r="E4447">
            <v>0</v>
          </cell>
          <cell r="F4447">
            <v>0</v>
          </cell>
          <cell r="G4447">
            <v>0</v>
          </cell>
          <cell r="H4447">
            <v>0</v>
          </cell>
          <cell r="I4447">
            <v>0</v>
          </cell>
        </row>
        <row r="4448">
          <cell r="B4448">
            <v>738606</v>
          </cell>
          <cell r="C4448" t="str">
            <v>Aportes sobre la nómina</v>
          </cell>
          <cell r="D4448">
            <v>0</v>
          </cell>
          <cell r="E4448">
            <v>0</v>
          </cell>
          <cell r="F4448">
            <v>0</v>
          </cell>
          <cell r="G4448">
            <v>0</v>
          </cell>
          <cell r="H4448">
            <v>0</v>
          </cell>
          <cell r="I4448">
            <v>0</v>
          </cell>
        </row>
        <row r="4449">
          <cell r="B4449">
            <v>738607</v>
          </cell>
          <cell r="C4449" t="str">
            <v>Depreciación y amortización</v>
          </cell>
          <cell r="D4449">
            <v>0</v>
          </cell>
          <cell r="E4449">
            <v>0</v>
          </cell>
          <cell r="F4449">
            <v>0</v>
          </cell>
          <cell r="G4449">
            <v>0</v>
          </cell>
          <cell r="H4449">
            <v>0</v>
          </cell>
          <cell r="I4449">
            <v>0</v>
          </cell>
        </row>
        <row r="4450">
          <cell r="B4450">
            <v>738608</v>
          </cell>
          <cell r="C4450" t="str">
            <v>Impuestos</v>
          </cell>
          <cell r="D4450">
            <v>0</v>
          </cell>
          <cell r="E4450">
            <v>0</v>
          </cell>
          <cell r="F4450">
            <v>0</v>
          </cell>
          <cell r="G4450">
            <v>0</v>
          </cell>
          <cell r="H4450">
            <v>0</v>
          </cell>
          <cell r="I4450">
            <v>0</v>
          </cell>
        </row>
        <row r="4451">
          <cell r="B4451">
            <v>738609</v>
          </cell>
          <cell r="C4451" t="str">
            <v>Prestaciones sociales</v>
          </cell>
          <cell r="D4451">
            <v>0</v>
          </cell>
          <cell r="E4451">
            <v>0</v>
          </cell>
          <cell r="F4451">
            <v>0</v>
          </cell>
          <cell r="G4451">
            <v>0</v>
          </cell>
          <cell r="H4451">
            <v>0</v>
          </cell>
          <cell r="I4451">
            <v>0</v>
          </cell>
        </row>
        <row r="4452">
          <cell r="B4452">
            <v>738610</v>
          </cell>
          <cell r="C4452" t="str">
            <v>Gastos de personal diversos</v>
          </cell>
          <cell r="D4452">
            <v>0</v>
          </cell>
          <cell r="E4452">
            <v>0</v>
          </cell>
          <cell r="F4452">
            <v>0</v>
          </cell>
          <cell r="G4452">
            <v>0</v>
          </cell>
          <cell r="H4452">
            <v>0</v>
          </cell>
          <cell r="I4452">
            <v>0</v>
          </cell>
        </row>
        <row r="4453">
          <cell r="B4453">
            <v>738695</v>
          </cell>
          <cell r="C4453" t="str">
            <v>Traslado de costos (Cr)</v>
          </cell>
          <cell r="D4453">
            <v>0</v>
          </cell>
          <cell r="E4453">
            <v>0</v>
          </cell>
          <cell r="F4453">
            <v>0</v>
          </cell>
          <cell r="G4453">
            <v>0</v>
          </cell>
          <cell r="H4453">
            <v>0</v>
          </cell>
          <cell r="I4453">
            <v>0</v>
          </cell>
        </row>
        <row r="4454">
          <cell r="B4454">
            <v>738700</v>
          </cell>
          <cell r="C4454" t="str">
            <v>SERVICIOS CONEXOS A LA SALUD - OTROS SERVICIOS</v>
          </cell>
          <cell r="D4454">
            <v>0</v>
          </cell>
          <cell r="E4454">
            <v>0</v>
          </cell>
          <cell r="F4454">
            <v>0</v>
          </cell>
          <cell r="G4454">
            <v>0</v>
          </cell>
          <cell r="H4454">
            <v>0</v>
          </cell>
          <cell r="I4454">
            <v>0</v>
          </cell>
        </row>
        <row r="4455">
          <cell r="B4455">
            <v>738701</v>
          </cell>
          <cell r="C4455" t="str">
            <v>Materiales</v>
          </cell>
          <cell r="D4455">
            <v>0</v>
          </cell>
          <cell r="E4455">
            <v>0</v>
          </cell>
          <cell r="F4455">
            <v>0</v>
          </cell>
          <cell r="G4455">
            <v>0</v>
          </cell>
          <cell r="H4455">
            <v>0</v>
          </cell>
          <cell r="I4455">
            <v>0</v>
          </cell>
        </row>
        <row r="4456">
          <cell r="B4456">
            <v>738702</v>
          </cell>
          <cell r="C4456" t="str">
            <v>Generales</v>
          </cell>
          <cell r="D4456">
            <v>0</v>
          </cell>
          <cell r="E4456">
            <v>0</v>
          </cell>
          <cell r="F4456">
            <v>0</v>
          </cell>
          <cell r="G4456">
            <v>0</v>
          </cell>
          <cell r="H4456">
            <v>0</v>
          </cell>
          <cell r="I4456">
            <v>0</v>
          </cell>
        </row>
        <row r="4457">
          <cell r="B4457">
            <v>738703</v>
          </cell>
          <cell r="C4457" t="str">
            <v>Sueldos y salarios</v>
          </cell>
          <cell r="D4457">
            <v>0</v>
          </cell>
          <cell r="E4457">
            <v>0</v>
          </cell>
          <cell r="F4457">
            <v>0</v>
          </cell>
          <cell r="G4457">
            <v>0</v>
          </cell>
          <cell r="H4457">
            <v>0</v>
          </cell>
          <cell r="I4457">
            <v>0</v>
          </cell>
        </row>
        <row r="4458">
          <cell r="B4458">
            <v>738704</v>
          </cell>
          <cell r="C4458" t="str">
            <v>Contribuciones imputadas</v>
          </cell>
          <cell r="D4458">
            <v>0</v>
          </cell>
          <cell r="E4458">
            <v>0</v>
          </cell>
          <cell r="F4458">
            <v>0</v>
          </cell>
          <cell r="G4458">
            <v>0</v>
          </cell>
          <cell r="H4458">
            <v>0</v>
          </cell>
          <cell r="I4458">
            <v>0</v>
          </cell>
        </row>
        <row r="4459">
          <cell r="B4459">
            <v>738705</v>
          </cell>
          <cell r="C4459" t="str">
            <v>Contribuciones efectivas</v>
          </cell>
          <cell r="D4459">
            <v>0</v>
          </cell>
          <cell r="E4459">
            <v>0</v>
          </cell>
          <cell r="F4459">
            <v>0</v>
          </cell>
          <cell r="G4459">
            <v>0</v>
          </cell>
          <cell r="H4459">
            <v>0</v>
          </cell>
          <cell r="I4459">
            <v>0</v>
          </cell>
        </row>
        <row r="4460">
          <cell r="B4460">
            <v>738706</v>
          </cell>
          <cell r="C4460" t="str">
            <v>Aportes sobre la nómina</v>
          </cell>
          <cell r="D4460">
            <v>0</v>
          </cell>
          <cell r="E4460">
            <v>0</v>
          </cell>
          <cell r="F4460">
            <v>0</v>
          </cell>
          <cell r="G4460">
            <v>0</v>
          </cell>
          <cell r="H4460">
            <v>0</v>
          </cell>
          <cell r="I4460">
            <v>0</v>
          </cell>
        </row>
        <row r="4461">
          <cell r="B4461">
            <v>738707</v>
          </cell>
          <cell r="C4461" t="str">
            <v>Depreciación y amortización</v>
          </cell>
          <cell r="D4461">
            <v>0</v>
          </cell>
          <cell r="E4461">
            <v>0</v>
          </cell>
          <cell r="F4461">
            <v>0</v>
          </cell>
          <cell r="G4461">
            <v>0</v>
          </cell>
          <cell r="H4461">
            <v>0</v>
          </cell>
          <cell r="I4461">
            <v>0</v>
          </cell>
        </row>
        <row r="4462">
          <cell r="B4462">
            <v>738708</v>
          </cell>
          <cell r="C4462" t="str">
            <v>Impuestos</v>
          </cell>
          <cell r="D4462">
            <v>0</v>
          </cell>
          <cell r="E4462">
            <v>0</v>
          </cell>
          <cell r="F4462">
            <v>0</v>
          </cell>
          <cell r="G4462">
            <v>0</v>
          </cell>
          <cell r="H4462">
            <v>0</v>
          </cell>
          <cell r="I4462">
            <v>0</v>
          </cell>
        </row>
        <row r="4463">
          <cell r="B4463">
            <v>738709</v>
          </cell>
          <cell r="C4463" t="str">
            <v>Prestaciones sociales</v>
          </cell>
          <cell r="D4463">
            <v>0</v>
          </cell>
          <cell r="E4463">
            <v>0</v>
          </cell>
          <cell r="F4463">
            <v>0</v>
          </cell>
          <cell r="G4463">
            <v>0</v>
          </cell>
          <cell r="H4463">
            <v>0</v>
          </cell>
          <cell r="I4463">
            <v>0</v>
          </cell>
        </row>
        <row r="4464">
          <cell r="B4464">
            <v>738710</v>
          </cell>
          <cell r="C4464" t="str">
            <v>Gastos de personal diversos</v>
          </cell>
          <cell r="D4464">
            <v>0</v>
          </cell>
          <cell r="E4464">
            <v>0</v>
          </cell>
          <cell r="F4464">
            <v>0</v>
          </cell>
          <cell r="G4464">
            <v>0</v>
          </cell>
          <cell r="H4464">
            <v>0</v>
          </cell>
          <cell r="I4464">
            <v>0</v>
          </cell>
        </row>
        <row r="4465">
          <cell r="B4465">
            <v>738795</v>
          </cell>
          <cell r="C4465" t="str">
            <v>Traslado de costos (Cr)</v>
          </cell>
          <cell r="D4465">
            <v>0</v>
          </cell>
          <cell r="E4465">
            <v>0</v>
          </cell>
          <cell r="F4465">
            <v>0</v>
          </cell>
          <cell r="G4465">
            <v>0</v>
          </cell>
          <cell r="H4465">
            <v>0</v>
          </cell>
          <cell r="I4465">
            <v>0</v>
          </cell>
        </row>
        <row r="4466">
          <cell r="B4466">
            <v>740000</v>
          </cell>
          <cell r="C4466" t="str">
            <v>SERVICIOS DE TRANSPORTE</v>
          </cell>
          <cell r="D4466">
            <v>0</v>
          </cell>
          <cell r="E4466">
            <v>0</v>
          </cell>
          <cell r="F4466">
            <v>0</v>
          </cell>
          <cell r="G4466">
            <v>0</v>
          </cell>
          <cell r="H4466">
            <v>0</v>
          </cell>
          <cell r="I4466">
            <v>0</v>
          </cell>
        </row>
        <row r="4467">
          <cell r="B4467">
            <v>740200</v>
          </cell>
          <cell r="C4467" t="str">
            <v>SERVICIO DE TRANSPORTE TERRESTRE</v>
          </cell>
          <cell r="D4467">
            <v>0</v>
          </cell>
          <cell r="E4467">
            <v>0</v>
          </cell>
          <cell r="F4467">
            <v>0</v>
          </cell>
          <cell r="G4467">
            <v>0</v>
          </cell>
          <cell r="H4467">
            <v>0</v>
          </cell>
          <cell r="I4467">
            <v>0</v>
          </cell>
        </row>
        <row r="4468">
          <cell r="B4468">
            <v>740201</v>
          </cell>
          <cell r="C4468" t="str">
            <v>Materiales</v>
          </cell>
          <cell r="D4468">
            <v>0</v>
          </cell>
          <cell r="E4468">
            <v>0</v>
          </cell>
          <cell r="F4468">
            <v>0</v>
          </cell>
          <cell r="G4468">
            <v>0</v>
          </cell>
          <cell r="H4468">
            <v>0</v>
          </cell>
          <cell r="I4468">
            <v>0</v>
          </cell>
        </row>
        <row r="4469">
          <cell r="B4469">
            <v>740202</v>
          </cell>
          <cell r="C4469" t="str">
            <v>Generales</v>
          </cell>
          <cell r="D4469">
            <v>0</v>
          </cell>
          <cell r="E4469">
            <v>0</v>
          </cell>
          <cell r="F4469">
            <v>0</v>
          </cell>
          <cell r="G4469">
            <v>0</v>
          </cell>
          <cell r="H4469">
            <v>0</v>
          </cell>
          <cell r="I4469">
            <v>0</v>
          </cell>
        </row>
        <row r="4470">
          <cell r="B4470">
            <v>740203</v>
          </cell>
          <cell r="C4470" t="str">
            <v>Sueldos y salarios</v>
          </cell>
          <cell r="D4470">
            <v>0</v>
          </cell>
          <cell r="E4470">
            <v>0</v>
          </cell>
          <cell r="F4470">
            <v>0</v>
          </cell>
          <cell r="G4470">
            <v>0</v>
          </cell>
          <cell r="H4470">
            <v>0</v>
          </cell>
          <cell r="I4470">
            <v>0</v>
          </cell>
        </row>
        <row r="4471">
          <cell r="B4471">
            <v>740204</v>
          </cell>
          <cell r="C4471" t="str">
            <v>Contribuciones imputadas</v>
          </cell>
          <cell r="D4471">
            <v>0</v>
          </cell>
          <cell r="E4471">
            <v>0</v>
          </cell>
          <cell r="F4471">
            <v>0</v>
          </cell>
          <cell r="G4471">
            <v>0</v>
          </cell>
          <cell r="H4471">
            <v>0</v>
          </cell>
          <cell r="I4471">
            <v>0</v>
          </cell>
        </row>
        <row r="4472">
          <cell r="B4472">
            <v>740205</v>
          </cell>
          <cell r="C4472" t="str">
            <v>Contribuciones efectivas</v>
          </cell>
          <cell r="D4472">
            <v>0</v>
          </cell>
          <cell r="E4472">
            <v>0</v>
          </cell>
          <cell r="F4472">
            <v>0</v>
          </cell>
          <cell r="G4472">
            <v>0</v>
          </cell>
          <cell r="H4472">
            <v>0</v>
          </cell>
          <cell r="I4472">
            <v>0</v>
          </cell>
        </row>
        <row r="4473">
          <cell r="B4473">
            <v>740206</v>
          </cell>
          <cell r="C4473" t="str">
            <v>Aportes sobre la nómina</v>
          </cell>
          <cell r="D4473">
            <v>0</v>
          </cell>
          <cell r="E4473">
            <v>0</v>
          </cell>
          <cell r="F4473">
            <v>0</v>
          </cell>
          <cell r="G4473">
            <v>0</v>
          </cell>
          <cell r="H4473">
            <v>0</v>
          </cell>
          <cell r="I4473">
            <v>0</v>
          </cell>
        </row>
        <row r="4474">
          <cell r="B4474">
            <v>740207</v>
          </cell>
          <cell r="C4474" t="str">
            <v>Depreciación y amortización</v>
          </cell>
          <cell r="D4474">
            <v>0</v>
          </cell>
          <cell r="E4474">
            <v>0</v>
          </cell>
          <cell r="F4474">
            <v>0</v>
          </cell>
          <cell r="G4474">
            <v>0</v>
          </cell>
          <cell r="H4474">
            <v>0</v>
          </cell>
          <cell r="I4474">
            <v>0</v>
          </cell>
        </row>
        <row r="4475">
          <cell r="B4475">
            <v>740208</v>
          </cell>
          <cell r="C4475" t="str">
            <v>Impuestos</v>
          </cell>
          <cell r="D4475">
            <v>0</v>
          </cell>
          <cell r="E4475">
            <v>0</v>
          </cell>
          <cell r="F4475">
            <v>0</v>
          </cell>
          <cell r="G4475">
            <v>0</v>
          </cell>
          <cell r="H4475">
            <v>0</v>
          </cell>
          <cell r="I4475">
            <v>0</v>
          </cell>
        </row>
        <row r="4476">
          <cell r="B4476">
            <v>740209</v>
          </cell>
          <cell r="C4476" t="str">
            <v>Prestaciones sociales</v>
          </cell>
          <cell r="D4476">
            <v>0</v>
          </cell>
          <cell r="E4476">
            <v>0</v>
          </cell>
          <cell r="F4476">
            <v>0</v>
          </cell>
          <cell r="G4476">
            <v>0</v>
          </cell>
          <cell r="H4476">
            <v>0</v>
          </cell>
          <cell r="I4476">
            <v>0</v>
          </cell>
        </row>
        <row r="4477">
          <cell r="B4477">
            <v>740210</v>
          </cell>
          <cell r="C4477" t="str">
            <v>Gastos de personal diversos</v>
          </cell>
          <cell r="D4477">
            <v>0</v>
          </cell>
          <cell r="E4477">
            <v>0</v>
          </cell>
          <cell r="F4477">
            <v>0</v>
          </cell>
          <cell r="G4477">
            <v>0</v>
          </cell>
          <cell r="H4477">
            <v>0</v>
          </cell>
          <cell r="I4477">
            <v>0</v>
          </cell>
        </row>
        <row r="4478">
          <cell r="B4478">
            <v>740295</v>
          </cell>
          <cell r="C4478" t="str">
            <v>Traslado de costos (Cr)</v>
          </cell>
          <cell r="D4478">
            <v>0</v>
          </cell>
          <cell r="E4478">
            <v>0</v>
          </cell>
          <cell r="F4478">
            <v>0</v>
          </cell>
          <cell r="G4478">
            <v>0</v>
          </cell>
          <cell r="H4478">
            <v>0</v>
          </cell>
          <cell r="I4478">
            <v>0</v>
          </cell>
        </row>
        <row r="4479">
          <cell r="B4479">
            <v>740300</v>
          </cell>
          <cell r="C4479" t="str">
            <v>SERVICIOS AERONÁUTICOS</v>
          </cell>
          <cell r="D4479">
            <v>0</v>
          </cell>
          <cell r="E4479">
            <v>0</v>
          </cell>
          <cell r="F4479">
            <v>0</v>
          </cell>
          <cell r="G4479">
            <v>0</v>
          </cell>
          <cell r="H4479">
            <v>0</v>
          </cell>
          <cell r="I4479">
            <v>0</v>
          </cell>
        </row>
        <row r="4480">
          <cell r="B4480">
            <v>740301</v>
          </cell>
          <cell r="C4480" t="str">
            <v>Materiales</v>
          </cell>
          <cell r="D4480">
            <v>0</v>
          </cell>
          <cell r="E4480">
            <v>0</v>
          </cell>
          <cell r="F4480">
            <v>0</v>
          </cell>
          <cell r="G4480">
            <v>0</v>
          </cell>
          <cell r="H4480">
            <v>0</v>
          </cell>
          <cell r="I4480">
            <v>0</v>
          </cell>
        </row>
        <row r="4481">
          <cell r="B4481">
            <v>740302</v>
          </cell>
          <cell r="C4481" t="str">
            <v>Generales</v>
          </cell>
          <cell r="D4481">
            <v>0</v>
          </cell>
          <cell r="E4481">
            <v>0</v>
          </cell>
          <cell r="F4481">
            <v>0</v>
          </cell>
          <cell r="G4481">
            <v>0</v>
          </cell>
          <cell r="H4481">
            <v>0</v>
          </cell>
          <cell r="I4481">
            <v>0</v>
          </cell>
        </row>
        <row r="4482">
          <cell r="B4482">
            <v>740303</v>
          </cell>
          <cell r="C4482" t="str">
            <v>Sueldos y salarios</v>
          </cell>
          <cell r="D4482">
            <v>0</v>
          </cell>
          <cell r="E4482">
            <v>0</v>
          </cell>
          <cell r="F4482">
            <v>0</v>
          </cell>
          <cell r="G4482">
            <v>0</v>
          </cell>
          <cell r="H4482">
            <v>0</v>
          </cell>
          <cell r="I4482">
            <v>0</v>
          </cell>
        </row>
        <row r="4483">
          <cell r="B4483">
            <v>740304</v>
          </cell>
          <cell r="C4483" t="str">
            <v>Contribuciones imputadas</v>
          </cell>
          <cell r="D4483">
            <v>0</v>
          </cell>
          <cell r="E4483">
            <v>0</v>
          </cell>
          <cell r="F4483">
            <v>0</v>
          </cell>
          <cell r="G4483">
            <v>0</v>
          </cell>
          <cell r="H4483">
            <v>0</v>
          </cell>
          <cell r="I4483">
            <v>0</v>
          </cell>
        </row>
        <row r="4484">
          <cell r="B4484">
            <v>740305</v>
          </cell>
          <cell r="C4484" t="str">
            <v>Contribuciones efectivas</v>
          </cell>
          <cell r="D4484">
            <v>0</v>
          </cell>
          <cell r="E4484">
            <v>0</v>
          </cell>
          <cell r="F4484">
            <v>0</v>
          </cell>
          <cell r="G4484">
            <v>0</v>
          </cell>
          <cell r="H4484">
            <v>0</v>
          </cell>
          <cell r="I4484">
            <v>0</v>
          </cell>
        </row>
        <row r="4485">
          <cell r="B4485">
            <v>740306</v>
          </cell>
          <cell r="C4485" t="str">
            <v>Aportes sobre la nómina</v>
          </cell>
          <cell r="D4485">
            <v>0</v>
          </cell>
          <cell r="E4485">
            <v>0</v>
          </cell>
          <cell r="F4485">
            <v>0</v>
          </cell>
          <cell r="G4485">
            <v>0</v>
          </cell>
          <cell r="H4485">
            <v>0</v>
          </cell>
          <cell r="I4485">
            <v>0</v>
          </cell>
        </row>
        <row r="4486">
          <cell r="B4486">
            <v>740307</v>
          </cell>
          <cell r="C4486" t="str">
            <v>Depreciación y amortización</v>
          </cell>
          <cell r="D4486">
            <v>0</v>
          </cell>
          <cell r="E4486">
            <v>0</v>
          </cell>
          <cell r="F4486">
            <v>0</v>
          </cell>
          <cell r="G4486">
            <v>0</v>
          </cell>
          <cell r="H4486">
            <v>0</v>
          </cell>
          <cell r="I4486">
            <v>0</v>
          </cell>
        </row>
        <row r="4487">
          <cell r="B4487">
            <v>740308</v>
          </cell>
          <cell r="C4487" t="str">
            <v>Impuestos</v>
          </cell>
          <cell r="D4487">
            <v>0</v>
          </cell>
          <cell r="E4487">
            <v>0</v>
          </cell>
          <cell r="F4487">
            <v>0</v>
          </cell>
          <cell r="G4487">
            <v>0</v>
          </cell>
          <cell r="H4487">
            <v>0</v>
          </cell>
          <cell r="I4487">
            <v>0</v>
          </cell>
        </row>
        <row r="4488">
          <cell r="B4488">
            <v>740309</v>
          </cell>
          <cell r="C4488" t="str">
            <v>Prestaciones sociales</v>
          </cell>
          <cell r="D4488">
            <v>0</v>
          </cell>
          <cell r="E4488">
            <v>0</v>
          </cell>
          <cell r="F4488">
            <v>0</v>
          </cell>
          <cell r="G4488">
            <v>0</v>
          </cell>
          <cell r="H4488">
            <v>0</v>
          </cell>
          <cell r="I4488">
            <v>0</v>
          </cell>
        </row>
        <row r="4489">
          <cell r="B4489">
            <v>740310</v>
          </cell>
          <cell r="C4489" t="str">
            <v>Gastos de personal diversos</v>
          </cell>
          <cell r="D4489">
            <v>0</v>
          </cell>
          <cell r="E4489">
            <v>0</v>
          </cell>
          <cell r="F4489">
            <v>0</v>
          </cell>
          <cell r="G4489">
            <v>0</v>
          </cell>
          <cell r="H4489">
            <v>0</v>
          </cell>
          <cell r="I4489">
            <v>0</v>
          </cell>
        </row>
        <row r="4490">
          <cell r="B4490">
            <v>740395</v>
          </cell>
          <cell r="C4490" t="str">
            <v>Traslado de costos (Cr)</v>
          </cell>
          <cell r="D4490">
            <v>0</v>
          </cell>
          <cell r="E4490">
            <v>0</v>
          </cell>
          <cell r="F4490">
            <v>0</v>
          </cell>
          <cell r="G4490">
            <v>0</v>
          </cell>
          <cell r="H4490">
            <v>0</v>
          </cell>
          <cell r="I4490">
            <v>0</v>
          </cell>
        </row>
        <row r="4491">
          <cell r="B4491">
            <v>740400</v>
          </cell>
          <cell r="C4491" t="str">
            <v>SERVICIOS PORTUARIOS Y AEROPORTUARIOS</v>
          </cell>
          <cell r="D4491">
            <v>0</v>
          </cell>
          <cell r="E4491">
            <v>0</v>
          </cell>
          <cell r="F4491">
            <v>0</v>
          </cell>
          <cell r="G4491">
            <v>0</v>
          </cell>
          <cell r="H4491">
            <v>0</v>
          </cell>
          <cell r="I4491">
            <v>0</v>
          </cell>
        </row>
        <row r="4492">
          <cell r="B4492">
            <v>740401</v>
          </cell>
          <cell r="C4492" t="str">
            <v>Materiales</v>
          </cell>
          <cell r="D4492">
            <v>0</v>
          </cell>
          <cell r="E4492">
            <v>0</v>
          </cell>
          <cell r="F4492">
            <v>0</v>
          </cell>
          <cell r="G4492">
            <v>0</v>
          </cell>
          <cell r="H4492">
            <v>0</v>
          </cell>
          <cell r="I4492">
            <v>0</v>
          </cell>
        </row>
        <row r="4493">
          <cell r="B4493">
            <v>740402</v>
          </cell>
          <cell r="C4493" t="str">
            <v>Generales</v>
          </cell>
          <cell r="D4493">
            <v>0</v>
          </cell>
          <cell r="E4493">
            <v>0</v>
          </cell>
          <cell r="F4493">
            <v>0</v>
          </cell>
          <cell r="G4493">
            <v>0</v>
          </cell>
          <cell r="H4493">
            <v>0</v>
          </cell>
          <cell r="I4493">
            <v>0</v>
          </cell>
        </row>
        <row r="4494">
          <cell r="B4494">
            <v>740403</v>
          </cell>
          <cell r="C4494" t="str">
            <v>Sueldos y salarios</v>
          </cell>
          <cell r="D4494">
            <v>0</v>
          </cell>
          <cell r="E4494">
            <v>0</v>
          </cell>
          <cell r="F4494">
            <v>0</v>
          </cell>
          <cell r="G4494">
            <v>0</v>
          </cell>
          <cell r="H4494">
            <v>0</v>
          </cell>
          <cell r="I4494">
            <v>0</v>
          </cell>
        </row>
        <row r="4495">
          <cell r="B4495">
            <v>740404</v>
          </cell>
          <cell r="C4495" t="str">
            <v>Contribuciones imputadas</v>
          </cell>
          <cell r="D4495">
            <v>0</v>
          </cell>
          <cell r="E4495">
            <v>0</v>
          </cell>
          <cell r="F4495">
            <v>0</v>
          </cell>
          <cell r="G4495">
            <v>0</v>
          </cell>
          <cell r="H4495">
            <v>0</v>
          </cell>
          <cell r="I4495">
            <v>0</v>
          </cell>
        </row>
        <row r="4496">
          <cell r="B4496">
            <v>740405</v>
          </cell>
          <cell r="C4496" t="str">
            <v>Contribuciones efectivas</v>
          </cell>
          <cell r="D4496">
            <v>0</v>
          </cell>
          <cell r="E4496">
            <v>0</v>
          </cell>
          <cell r="F4496">
            <v>0</v>
          </cell>
          <cell r="G4496">
            <v>0</v>
          </cell>
          <cell r="H4496">
            <v>0</v>
          </cell>
          <cell r="I4496">
            <v>0</v>
          </cell>
        </row>
        <row r="4497">
          <cell r="B4497">
            <v>740406</v>
          </cell>
          <cell r="C4497" t="str">
            <v>Aportes sobre la nómina</v>
          </cell>
          <cell r="D4497">
            <v>0</v>
          </cell>
          <cell r="E4497">
            <v>0</v>
          </cell>
          <cell r="F4497">
            <v>0</v>
          </cell>
          <cell r="G4497">
            <v>0</v>
          </cell>
          <cell r="H4497">
            <v>0</v>
          </cell>
          <cell r="I4497">
            <v>0</v>
          </cell>
        </row>
        <row r="4498">
          <cell r="B4498">
            <v>740407</v>
          </cell>
          <cell r="C4498" t="str">
            <v>Depreciación y amortización</v>
          </cell>
          <cell r="D4498">
            <v>0</v>
          </cell>
          <cell r="E4498">
            <v>0</v>
          </cell>
          <cell r="F4498">
            <v>0</v>
          </cell>
          <cell r="G4498">
            <v>0</v>
          </cell>
          <cell r="H4498">
            <v>0</v>
          </cell>
          <cell r="I4498">
            <v>0</v>
          </cell>
        </row>
        <row r="4499">
          <cell r="B4499">
            <v>740408</v>
          </cell>
          <cell r="C4499" t="str">
            <v>Impuestos</v>
          </cell>
          <cell r="D4499">
            <v>0</v>
          </cell>
          <cell r="E4499">
            <v>0</v>
          </cell>
          <cell r="F4499">
            <v>0</v>
          </cell>
          <cell r="G4499">
            <v>0</v>
          </cell>
          <cell r="H4499">
            <v>0</v>
          </cell>
          <cell r="I4499">
            <v>0</v>
          </cell>
        </row>
        <row r="4500">
          <cell r="B4500">
            <v>740409</v>
          </cell>
          <cell r="C4500" t="str">
            <v>Prestaciones sociales</v>
          </cell>
          <cell r="D4500">
            <v>0</v>
          </cell>
          <cell r="E4500">
            <v>0</v>
          </cell>
          <cell r="F4500">
            <v>0</v>
          </cell>
          <cell r="G4500">
            <v>0</v>
          </cell>
          <cell r="H4500">
            <v>0</v>
          </cell>
          <cell r="I4500">
            <v>0</v>
          </cell>
        </row>
        <row r="4501">
          <cell r="B4501">
            <v>740410</v>
          </cell>
          <cell r="C4501" t="str">
            <v>Gastos de personal diversos</v>
          </cell>
          <cell r="D4501">
            <v>0</v>
          </cell>
          <cell r="E4501">
            <v>0</v>
          </cell>
          <cell r="F4501">
            <v>0</v>
          </cell>
          <cell r="G4501">
            <v>0</v>
          </cell>
          <cell r="H4501">
            <v>0</v>
          </cell>
          <cell r="I4501">
            <v>0</v>
          </cell>
        </row>
        <row r="4502">
          <cell r="B4502">
            <v>740495</v>
          </cell>
          <cell r="C4502" t="str">
            <v>Traslado de costos (Cr)</v>
          </cell>
          <cell r="D4502">
            <v>0</v>
          </cell>
          <cell r="E4502">
            <v>0</v>
          </cell>
          <cell r="F4502">
            <v>0</v>
          </cell>
          <cell r="G4502">
            <v>0</v>
          </cell>
          <cell r="H4502">
            <v>0</v>
          </cell>
          <cell r="I4502">
            <v>0</v>
          </cell>
        </row>
        <row r="4503">
          <cell r="B4503">
            <v>740500</v>
          </cell>
          <cell r="C4503" t="str">
            <v>SERVICIO DE TERMINAL DE TRANSPORTE TERRESTRE</v>
          </cell>
          <cell r="D4503">
            <v>0</v>
          </cell>
          <cell r="E4503">
            <v>0</v>
          </cell>
          <cell r="F4503">
            <v>0</v>
          </cell>
          <cell r="G4503">
            <v>0</v>
          </cell>
          <cell r="H4503">
            <v>0</v>
          </cell>
          <cell r="I4503">
            <v>0</v>
          </cell>
        </row>
        <row r="4504">
          <cell r="B4504">
            <v>740501</v>
          </cell>
          <cell r="C4504" t="str">
            <v>Materiales</v>
          </cell>
          <cell r="D4504">
            <v>0</v>
          </cell>
          <cell r="E4504">
            <v>0</v>
          </cell>
          <cell r="F4504">
            <v>0</v>
          </cell>
          <cell r="G4504">
            <v>0</v>
          </cell>
          <cell r="H4504">
            <v>0</v>
          </cell>
          <cell r="I4504">
            <v>0</v>
          </cell>
        </row>
        <row r="4505">
          <cell r="B4505">
            <v>740502</v>
          </cell>
          <cell r="C4505" t="str">
            <v>Generales</v>
          </cell>
          <cell r="D4505">
            <v>0</v>
          </cell>
          <cell r="E4505">
            <v>0</v>
          </cell>
          <cell r="F4505">
            <v>0</v>
          </cell>
          <cell r="G4505">
            <v>0</v>
          </cell>
          <cell r="H4505">
            <v>0</v>
          </cell>
          <cell r="I4505">
            <v>0</v>
          </cell>
        </row>
        <row r="4506">
          <cell r="B4506">
            <v>740503</v>
          </cell>
          <cell r="C4506" t="str">
            <v>Sueldos y salarios</v>
          </cell>
          <cell r="D4506">
            <v>0</v>
          </cell>
          <cell r="E4506">
            <v>0</v>
          </cell>
          <cell r="F4506">
            <v>0</v>
          </cell>
          <cell r="G4506">
            <v>0</v>
          </cell>
          <cell r="H4506">
            <v>0</v>
          </cell>
          <cell r="I4506">
            <v>0</v>
          </cell>
        </row>
        <row r="4507">
          <cell r="B4507">
            <v>740504</v>
          </cell>
          <cell r="C4507" t="str">
            <v>Contribuciones imputadas</v>
          </cell>
          <cell r="D4507">
            <v>0</v>
          </cell>
          <cell r="E4507">
            <v>0</v>
          </cell>
          <cell r="F4507">
            <v>0</v>
          </cell>
          <cell r="G4507">
            <v>0</v>
          </cell>
          <cell r="H4507">
            <v>0</v>
          </cell>
          <cell r="I4507">
            <v>0</v>
          </cell>
        </row>
        <row r="4508">
          <cell r="B4508">
            <v>740505</v>
          </cell>
          <cell r="C4508" t="str">
            <v>Contribuciones efectivas</v>
          </cell>
          <cell r="D4508">
            <v>0</v>
          </cell>
          <cell r="E4508">
            <v>0</v>
          </cell>
          <cell r="F4508">
            <v>0</v>
          </cell>
          <cell r="G4508">
            <v>0</v>
          </cell>
          <cell r="H4508">
            <v>0</v>
          </cell>
          <cell r="I4508">
            <v>0</v>
          </cell>
        </row>
        <row r="4509">
          <cell r="B4509">
            <v>740506</v>
          </cell>
          <cell r="C4509" t="str">
            <v>Aportes sobre la nómina</v>
          </cell>
          <cell r="D4509">
            <v>0</v>
          </cell>
          <cell r="E4509">
            <v>0</v>
          </cell>
          <cell r="F4509">
            <v>0</v>
          </cell>
          <cell r="G4509">
            <v>0</v>
          </cell>
          <cell r="H4509">
            <v>0</v>
          </cell>
          <cell r="I4509">
            <v>0</v>
          </cell>
        </row>
        <row r="4510">
          <cell r="B4510">
            <v>740507</v>
          </cell>
          <cell r="C4510" t="str">
            <v>Depreciación y amortización</v>
          </cell>
          <cell r="D4510">
            <v>0</v>
          </cell>
          <cell r="E4510">
            <v>0</v>
          </cell>
          <cell r="F4510">
            <v>0</v>
          </cell>
          <cell r="G4510">
            <v>0</v>
          </cell>
          <cell r="H4510">
            <v>0</v>
          </cell>
          <cell r="I4510">
            <v>0</v>
          </cell>
        </row>
        <row r="4511">
          <cell r="B4511">
            <v>740508</v>
          </cell>
          <cell r="C4511" t="str">
            <v>Impuestos</v>
          </cell>
          <cell r="D4511">
            <v>0</v>
          </cell>
          <cell r="E4511">
            <v>0</v>
          </cell>
          <cell r="F4511">
            <v>0</v>
          </cell>
          <cell r="G4511">
            <v>0</v>
          </cell>
          <cell r="H4511">
            <v>0</v>
          </cell>
          <cell r="I4511">
            <v>0</v>
          </cell>
        </row>
        <row r="4512">
          <cell r="B4512">
            <v>740509</v>
          </cell>
          <cell r="C4512" t="str">
            <v>Prestaciones sociales</v>
          </cell>
          <cell r="D4512">
            <v>0</v>
          </cell>
          <cell r="E4512">
            <v>0</v>
          </cell>
          <cell r="F4512">
            <v>0</v>
          </cell>
          <cell r="G4512">
            <v>0</v>
          </cell>
          <cell r="H4512">
            <v>0</v>
          </cell>
          <cell r="I4512">
            <v>0</v>
          </cell>
        </row>
        <row r="4513">
          <cell r="B4513">
            <v>740510</v>
          </cell>
          <cell r="C4513" t="str">
            <v>Gastos de personal diversos</v>
          </cell>
          <cell r="D4513">
            <v>0</v>
          </cell>
          <cell r="E4513">
            <v>0</v>
          </cell>
          <cell r="F4513">
            <v>0</v>
          </cell>
          <cell r="G4513">
            <v>0</v>
          </cell>
          <cell r="H4513">
            <v>0</v>
          </cell>
          <cell r="I4513">
            <v>0</v>
          </cell>
        </row>
        <row r="4514">
          <cell r="B4514">
            <v>740595</v>
          </cell>
          <cell r="C4514" t="str">
            <v>Traslado de costos (Cr)</v>
          </cell>
          <cell r="D4514">
            <v>0</v>
          </cell>
          <cell r="E4514">
            <v>0</v>
          </cell>
          <cell r="F4514">
            <v>0</v>
          </cell>
          <cell r="G4514">
            <v>0</v>
          </cell>
          <cell r="H4514">
            <v>0</v>
          </cell>
          <cell r="I4514">
            <v>0</v>
          </cell>
        </row>
        <row r="4515">
          <cell r="B4515">
            <v>749000</v>
          </cell>
          <cell r="C4515" t="str">
            <v>OTROS SERVICIOS DE TRANSPORTE</v>
          </cell>
          <cell r="D4515">
            <v>0</v>
          </cell>
          <cell r="E4515">
            <v>0</v>
          </cell>
          <cell r="F4515">
            <v>0</v>
          </cell>
          <cell r="G4515">
            <v>0</v>
          </cell>
          <cell r="H4515">
            <v>0</v>
          </cell>
          <cell r="I4515">
            <v>0</v>
          </cell>
        </row>
        <row r="4516">
          <cell r="B4516">
            <v>749001</v>
          </cell>
          <cell r="C4516" t="str">
            <v>Materiales</v>
          </cell>
          <cell r="D4516">
            <v>0</v>
          </cell>
          <cell r="E4516">
            <v>0</v>
          </cell>
          <cell r="F4516">
            <v>0</v>
          </cell>
          <cell r="G4516">
            <v>0</v>
          </cell>
          <cell r="H4516">
            <v>0</v>
          </cell>
          <cell r="I4516">
            <v>0</v>
          </cell>
        </row>
        <row r="4517">
          <cell r="B4517">
            <v>749002</v>
          </cell>
          <cell r="C4517" t="str">
            <v>Generales</v>
          </cell>
          <cell r="D4517">
            <v>0</v>
          </cell>
          <cell r="E4517">
            <v>0</v>
          </cell>
          <cell r="F4517">
            <v>0</v>
          </cell>
          <cell r="G4517">
            <v>0</v>
          </cell>
          <cell r="H4517">
            <v>0</v>
          </cell>
          <cell r="I4517">
            <v>0</v>
          </cell>
        </row>
        <row r="4518">
          <cell r="B4518">
            <v>749003</v>
          </cell>
          <cell r="C4518" t="str">
            <v>Sueldos y salarios</v>
          </cell>
          <cell r="D4518">
            <v>0</v>
          </cell>
          <cell r="E4518">
            <v>0</v>
          </cell>
          <cell r="F4518">
            <v>0</v>
          </cell>
          <cell r="G4518">
            <v>0</v>
          </cell>
          <cell r="H4518">
            <v>0</v>
          </cell>
          <cell r="I4518">
            <v>0</v>
          </cell>
        </row>
        <row r="4519">
          <cell r="B4519">
            <v>749004</v>
          </cell>
          <cell r="C4519" t="str">
            <v>Contribuciones imputadas</v>
          </cell>
          <cell r="D4519">
            <v>0</v>
          </cell>
          <cell r="E4519">
            <v>0</v>
          </cell>
          <cell r="F4519">
            <v>0</v>
          </cell>
          <cell r="G4519">
            <v>0</v>
          </cell>
          <cell r="H4519">
            <v>0</v>
          </cell>
          <cell r="I4519">
            <v>0</v>
          </cell>
        </row>
        <row r="4520">
          <cell r="B4520">
            <v>749005</v>
          </cell>
          <cell r="C4520" t="str">
            <v>Contribuciones efectivas</v>
          </cell>
          <cell r="D4520">
            <v>0</v>
          </cell>
          <cell r="E4520">
            <v>0</v>
          </cell>
          <cell r="F4520">
            <v>0</v>
          </cell>
          <cell r="G4520">
            <v>0</v>
          </cell>
          <cell r="H4520">
            <v>0</v>
          </cell>
          <cell r="I4520">
            <v>0</v>
          </cell>
        </row>
        <row r="4521">
          <cell r="B4521">
            <v>749006</v>
          </cell>
          <cell r="C4521" t="str">
            <v>Aportes sobre la nómina</v>
          </cell>
          <cell r="D4521">
            <v>0</v>
          </cell>
          <cell r="E4521">
            <v>0</v>
          </cell>
          <cell r="F4521">
            <v>0</v>
          </cell>
          <cell r="G4521">
            <v>0</v>
          </cell>
          <cell r="H4521">
            <v>0</v>
          </cell>
          <cell r="I4521">
            <v>0</v>
          </cell>
        </row>
        <row r="4522">
          <cell r="B4522">
            <v>749007</v>
          </cell>
          <cell r="C4522" t="str">
            <v>Depreciación y amortización</v>
          </cell>
          <cell r="D4522">
            <v>0</v>
          </cell>
          <cell r="E4522">
            <v>0</v>
          </cell>
          <cell r="F4522">
            <v>0</v>
          </cell>
          <cell r="G4522">
            <v>0</v>
          </cell>
          <cell r="H4522">
            <v>0</v>
          </cell>
          <cell r="I4522">
            <v>0</v>
          </cell>
        </row>
        <row r="4523">
          <cell r="B4523">
            <v>749008</v>
          </cell>
          <cell r="C4523" t="str">
            <v>Impuestos</v>
          </cell>
          <cell r="D4523">
            <v>0</v>
          </cell>
          <cell r="E4523">
            <v>0</v>
          </cell>
          <cell r="F4523">
            <v>0</v>
          </cell>
          <cell r="G4523">
            <v>0</v>
          </cell>
          <cell r="H4523">
            <v>0</v>
          </cell>
          <cell r="I4523">
            <v>0</v>
          </cell>
        </row>
        <row r="4524">
          <cell r="B4524">
            <v>749009</v>
          </cell>
          <cell r="C4524" t="str">
            <v>Prestaciones sociales</v>
          </cell>
          <cell r="D4524">
            <v>0</v>
          </cell>
          <cell r="E4524">
            <v>0</v>
          </cell>
          <cell r="F4524">
            <v>0</v>
          </cell>
          <cell r="G4524">
            <v>0</v>
          </cell>
          <cell r="H4524">
            <v>0</v>
          </cell>
          <cell r="I4524">
            <v>0</v>
          </cell>
        </row>
        <row r="4525">
          <cell r="B4525">
            <v>749010</v>
          </cell>
          <cell r="C4525" t="str">
            <v>Gastos de personal diversos</v>
          </cell>
          <cell r="D4525">
            <v>0</v>
          </cell>
          <cell r="E4525">
            <v>0</v>
          </cell>
          <cell r="F4525">
            <v>0</v>
          </cell>
          <cell r="G4525">
            <v>0</v>
          </cell>
          <cell r="H4525">
            <v>0</v>
          </cell>
          <cell r="I4525">
            <v>0</v>
          </cell>
        </row>
        <row r="4526">
          <cell r="B4526">
            <v>749095</v>
          </cell>
          <cell r="C4526" t="str">
            <v>Traslado de costos (Cr)</v>
          </cell>
          <cell r="D4526">
            <v>0</v>
          </cell>
          <cell r="E4526">
            <v>0</v>
          </cell>
          <cell r="F4526">
            <v>0</v>
          </cell>
          <cell r="G4526">
            <v>0</v>
          </cell>
          <cell r="H4526">
            <v>0</v>
          </cell>
          <cell r="I4526">
            <v>0</v>
          </cell>
        </row>
        <row r="4527">
          <cell r="B4527">
            <v>750000</v>
          </cell>
          <cell r="C4527" t="str">
            <v>SERVICIOS PÚBLICOS</v>
          </cell>
          <cell r="D4527">
            <v>0</v>
          </cell>
          <cell r="E4527">
            <v>0</v>
          </cell>
          <cell r="F4527">
            <v>0</v>
          </cell>
          <cell r="G4527">
            <v>0</v>
          </cell>
          <cell r="H4527">
            <v>0</v>
          </cell>
          <cell r="I4527">
            <v>0</v>
          </cell>
        </row>
        <row r="4528">
          <cell r="B4528">
            <v>750100</v>
          </cell>
          <cell r="C4528" t="str">
            <v>ENERGÍA</v>
          </cell>
          <cell r="D4528">
            <v>0</v>
          </cell>
          <cell r="E4528">
            <v>0</v>
          </cell>
          <cell r="F4528">
            <v>0</v>
          </cell>
          <cell r="G4528">
            <v>0</v>
          </cell>
          <cell r="H4528">
            <v>0</v>
          </cell>
          <cell r="I4528">
            <v>0</v>
          </cell>
        </row>
        <row r="4529">
          <cell r="B4529">
            <v>750101</v>
          </cell>
          <cell r="C4529" t="str">
            <v>Materiales</v>
          </cell>
          <cell r="D4529">
            <v>0</v>
          </cell>
          <cell r="E4529">
            <v>0</v>
          </cell>
          <cell r="F4529">
            <v>0</v>
          </cell>
          <cell r="G4529">
            <v>0</v>
          </cell>
          <cell r="H4529">
            <v>0</v>
          </cell>
          <cell r="I4529">
            <v>0</v>
          </cell>
        </row>
        <row r="4530">
          <cell r="B4530">
            <v>750102</v>
          </cell>
          <cell r="C4530" t="str">
            <v>Generales</v>
          </cell>
          <cell r="D4530">
            <v>0</v>
          </cell>
          <cell r="E4530">
            <v>0</v>
          </cell>
          <cell r="F4530">
            <v>0</v>
          </cell>
          <cell r="G4530">
            <v>0</v>
          </cell>
          <cell r="H4530">
            <v>0</v>
          </cell>
          <cell r="I4530">
            <v>0</v>
          </cell>
        </row>
        <row r="4531">
          <cell r="B4531">
            <v>750103</v>
          </cell>
          <cell r="C4531" t="str">
            <v>Sueldos y salarios</v>
          </cell>
          <cell r="D4531">
            <v>0</v>
          </cell>
          <cell r="E4531">
            <v>0</v>
          </cell>
          <cell r="F4531">
            <v>0</v>
          </cell>
          <cell r="G4531">
            <v>0</v>
          </cell>
          <cell r="H4531">
            <v>0</v>
          </cell>
          <cell r="I4531">
            <v>0</v>
          </cell>
        </row>
        <row r="4532">
          <cell r="B4532">
            <v>750104</v>
          </cell>
          <cell r="C4532" t="str">
            <v>Contribuciones imputadas</v>
          </cell>
          <cell r="D4532">
            <v>0</v>
          </cell>
          <cell r="E4532">
            <v>0</v>
          </cell>
          <cell r="F4532">
            <v>0</v>
          </cell>
          <cell r="G4532">
            <v>0</v>
          </cell>
          <cell r="H4532">
            <v>0</v>
          </cell>
          <cell r="I4532">
            <v>0</v>
          </cell>
        </row>
        <row r="4533">
          <cell r="B4533">
            <v>750105</v>
          </cell>
          <cell r="C4533" t="str">
            <v>Contribuciones efectivas</v>
          </cell>
          <cell r="D4533">
            <v>0</v>
          </cell>
          <cell r="E4533">
            <v>0</v>
          </cell>
          <cell r="F4533">
            <v>0</v>
          </cell>
          <cell r="G4533">
            <v>0</v>
          </cell>
          <cell r="H4533">
            <v>0</v>
          </cell>
          <cell r="I4533">
            <v>0</v>
          </cell>
        </row>
        <row r="4534">
          <cell r="B4534">
            <v>750106</v>
          </cell>
          <cell r="C4534" t="str">
            <v>Aportes sobre la nómina</v>
          </cell>
          <cell r="D4534">
            <v>0</v>
          </cell>
          <cell r="E4534">
            <v>0</v>
          </cell>
          <cell r="F4534">
            <v>0</v>
          </cell>
          <cell r="G4534">
            <v>0</v>
          </cell>
          <cell r="H4534">
            <v>0</v>
          </cell>
          <cell r="I4534">
            <v>0</v>
          </cell>
        </row>
        <row r="4535">
          <cell r="B4535">
            <v>750107</v>
          </cell>
          <cell r="C4535" t="str">
            <v>Depreciación y amortización</v>
          </cell>
          <cell r="D4535">
            <v>0</v>
          </cell>
          <cell r="E4535">
            <v>0</v>
          </cell>
          <cell r="F4535">
            <v>0</v>
          </cell>
          <cell r="G4535">
            <v>0</v>
          </cell>
          <cell r="H4535">
            <v>0</v>
          </cell>
          <cell r="I4535">
            <v>0</v>
          </cell>
        </row>
        <row r="4536">
          <cell r="B4536">
            <v>750108</v>
          </cell>
          <cell r="C4536" t="str">
            <v>Impuestos</v>
          </cell>
          <cell r="D4536">
            <v>0</v>
          </cell>
          <cell r="E4536">
            <v>0</v>
          </cell>
          <cell r="F4536">
            <v>0</v>
          </cell>
          <cell r="G4536">
            <v>0</v>
          </cell>
          <cell r="H4536">
            <v>0</v>
          </cell>
          <cell r="I4536">
            <v>0</v>
          </cell>
        </row>
        <row r="4537">
          <cell r="B4537">
            <v>750109</v>
          </cell>
          <cell r="C4537" t="str">
            <v>Prestaciones sociales</v>
          </cell>
          <cell r="D4537">
            <v>0</v>
          </cell>
          <cell r="E4537">
            <v>0</v>
          </cell>
          <cell r="F4537">
            <v>0</v>
          </cell>
          <cell r="G4537">
            <v>0</v>
          </cell>
          <cell r="H4537">
            <v>0</v>
          </cell>
          <cell r="I4537">
            <v>0</v>
          </cell>
        </row>
        <row r="4538">
          <cell r="B4538">
            <v>750110</v>
          </cell>
          <cell r="C4538" t="str">
            <v>Gastos de personal diversos</v>
          </cell>
          <cell r="D4538">
            <v>0</v>
          </cell>
          <cell r="E4538">
            <v>0</v>
          </cell>
          <cell r="F4538">
            <v>0</v>
          </cell>
          <cell r="G4538">
            <v>0</v>
          </cell>
          <cell r="H4538">
            <v>0</v>
          </cell>
          <cell r="I4538">
            <v>0</v>
          </cell>
        </row>
        <row r="4539">
          <cell r="B4539">
            <v>750195</v>
          </cell>
          <cell r="C4539" t="str">
            <v>Traslado de costos (Cr)</v>
          </cell>
          <cell r="D4539">
            <v>0</v>
          </cell>
          <cell r="E4539">
            <v>0</v>
          </cell>
          <cell r="F4539">
            <v>0</v>
          </cell>
          <cell r="G4539">
            <v>0</v>
          </cell>
          <cell r="H4539">
            <v>0</v>
          </cell>
          <cell r="I4539">
            <v>0</v>
          </cell>
        </row>
        <row r="4540">
          <cell r="B4540">
            <v>750200</v>
          </cell>
          <cell r="C4540" t="str">
            <v>ACUEDUCTO</v>
          </cell>
          <cell r="D4540">
            <v>0</v>
          </cell>
          <cell r="E4540">
            <v>0</v>
          </cell>
          <cell r="F4540">
            <v>0</v>
          </cell>
          <cell r="G4540">
            <v>0</v>
          </cell>
          <cell r="H4540">
            <v>0</v>
          </cell>
          <cell r="I4540">
            <v>0</v>
          </cell>
        </row>
        <row r="4541">
          <cell r="B4541">
            <v>750201</v>
          </cell>
          <cell r="C4541" t="str">
            <v>Materiales</v>
          </cell>
          <cell r="D4541">
            <v>0</v>
          </cell>
          <cell r="E4541">
            <v>0</v>
          </cell>
          <cell r="F4541">
            <v>0</v>
          </cell>
          <cell r="G4541">
            <v>0</v>
          </cell>
          <cell r="H4541">
            <v>0</v>
          </cell>
          <cell r="I4541">
            <v>0</v>
          </cell>
        </row>
        <row r="4542">
          <cell r="B4542">
            <v>750202</v>
          </cell>
          <cell r="C4542" t="str">
            <v>Generales</v>
          </cell>
          <cell r="D4542">
            <v>0</v>
          </cell>
          <cell r="E4542">
            <v>0</v>
          </cell>
          <cell r="F4542">
            <v>0</v>
          </cell>
          <cell r="G4542">
            <v>0</v>
          </cell>
          <cell r="H4542">
            <v>0</v>
          </cell>
          <cell r="I4542">
            <v>0</v>
          </cell>
        </row>
        <row r="4543">
          <cell r="B4543">
            <v>750203</v>
          </cell>
          <cell r="C4543" t="str">
            <v>Sueldos y salarios</v>
          </cell>
          <cell r="D4543">
            <v>0</v>
          </cell>
          <cell r="E4543">
            <v>0</v>
          </cell>
          <cell r="F4543">
            <v>0</v>
          </cell>
          <cell r="G4543">
            <v>0</v>
          </cell>
          <cell r="H4543">
            <v>0</v>
          </cell>
          <cell r="I4543">
            <v>0</v>
          </cell>
        </row>
        <row r="4544">
          <cell r="B4544">
            <v>750204</v>
          </cell>
          <cell r="C4544" t="str">
            <v>Contribuciones imputadas</v>
          </cell>
          <cell r="D4544">
            <v>0</v>
          </cell>
          <cell r="E4544">
            <v>0</v>
          </cell>
          <cell r="F4544">
            <v>0</v>
          </cell>
          <cell r="G4544">
            <v>0</v>
          </cell>
          <cell r="H4544">
            <v>0</v>
          </cell>
          <cell r="I4544">
            <v>0</v>
          </cell>
        </row>
        <row r="4545">
          <cell r="B4545">
            <v>750205</v>
          </cell>
          <cell r="C4545" t="str">
            <v>Contribuciones efectivas</v>
          </cell>
          <cell r="D4545">
            <v>0</v>
          </cell>
          <cell r="E4545">
            <v>0</v>
          </cell>
          <cell r="F4545">
            <v>0</v>
          </cell>
          <cell r="G4545">
            <v>0</v>
          </cell>
          <cell r="H4545">
            <v>0</v>
          </cell>
          <cell r="I4545">
            <v>0</v>
          </cell>
        </row>
        <row r="4546">
          <cell r="B4546">
            <v>750206</v>
          </cell>
          <cell r="C4546" t="str">
            <v>Aportes sobre la nómina</v>
          </cell>
          <cell r="D4546">
            <v>0</v>
          </cell>
          <cell r="E4546">
            <v>0</v>
          </cell>
          <cell r="F4546">
            <v>0</v>
          </cell>
          <cell r="G4546">
            <v>0</v>
          </cell>
          <cell r="H4546">
            <v>0</v>
          </cell>
          <cell r="I4546">
            <v>0</v>
          </cell>
        </row>
        <row r="4547">
          <cell r="B4547">
            <v>750207</v>
          </cell>
          <cell r="C4547" t="str">
            <v>Depreciación y amortización</v>
          </cell>
          <cell r="D4547">
            <v>0</v>
          </cell>
          <cell r="E4547">
            <v>0</v>
          </cell>
          <cell r="F4547">
            <v>0</v>
          </cell>
          <cell r="G4547">
            <v>0</v>
          </cell>
          <cell r="H4547">
            <v>0</v>
          </cell>
          <cell r="I4547">
            <v>0</v>
          </cell>
        </row>
        <row r="4548">
          <cell r="B4548">
            <v>750208</v>
          </cell>
          <cell r="C4548" t="str">
            <v>Impuestos</v>
          </cell>
          <cell r="D4548">
            <v>0</v>
          </cell>
          <cell r="E4548">
            <v>0</v>
          </cell>
          <cell r="F4548">
            <v>0</v>
          </cell>
          <cell r="G4548">
            <v>0</v>
          </cell>
          <cell r="H4548">
            <v>0</v>
          </cell>
          <cell r="I4548">
            <v>0</v>
          </cell>
        </row>
        <row r="4549">
          <cell r="B4549">
            <v>750209</v>
          </cell>
          <cell r="C4549" t="str">
            <v>Prestaciones sociales</v>
          </cell>
          <cell r="D4549">
            <v>0</v>
          </cell>
          <cell r="E4549">
            <v>0</v>
          </cell>
          <cell r="F4549">
            <v>0</v>
          </cell>
          <cell r="G4549">
            <v>0</v>
          </cell>
          <cell r="H4549">
            <v>0</v>
          </cell>
          <cell r="I4549">
            <v>0</v>
          </cell>
        </row>
        <row r="4550">
          <cell r="B4550">
            <v>750210</v>
          </cell>
          <cell r="C4550" t="str">
            <v>Gastos de personal diversos</v>
          </cell>
          <cell r="D4550">
            <v>0</v>
          </cell>
          <cell r="E4550">
            <v>0</v>
          </cell>
          <cell r="F4550">
            <v>0</v>
          </cell>
          <cell r="G4550">
            <v>0</v>
          </cell>
          <cell r="H4550">
            <v>0</v>
          </cell>
          <cell r="I4550">
            <v>0</v>
          </cell>
        </row>
        <row r="4551">
          <cell r="B4551">
            <v>750295</v>
          </cell>
          <cell r="C4551" t="str">
            <v>Traslado de costos (Cr)</v>
          </cell>
          <cell r="D4551">
            <v>0</v>
          </cell>
          <cell r="E4551">
            <v>0</v>
          </cell>
          <cell r="F4551">
            <v>0</v>
          </cell>
          <cell r="G4551">
            <v>0</v>
          </cell>
          <cell r="H4551">
            <v>0</v>
          </cell>
          <cell r="I4551">
            <v>0</v>
          </cell>
        </row>
        <row r="4552">
          <cell r="B4552">
            <v>750300</v>
          </cell>
          <cell r="C4552" t="str">
            <v>ALCANTARILLADO</v>
          </cell>
          <cell r="D4552">
            <v>0</v>
          </cell>
          <cell r="E4552">
            <v>0</v>
          </cell>
          <cell r="F4552">
            <v>0</v>
          </cell>
          <cell r="G4552">
            <v>0</v>
          </cell>
          <cell r="H4552">
            <v>0</v>
          </cell>
          <cell r="I4552">
            <v>0</v>
          </cell>
        </row>
        <row r="4553">
          <cell r="B4553">
            <v>750301</v>
          </cell>
          <cell r="C4553" t="str">
            <v>Materiales</v>
          </cell>
          <cell r="D4553">
            <v>0</v>
          </cell>
          <cell r="E4553">
            <v>0</v>
          </cell>
          <cell r="F4553">
            <v>0</v>
          </cell>
          <cell r="G4553">
            <v>0</v>
          </cell>
          <cell r="H4553">
            <v>0</v>
          </cell>
          <cell r="I4553">
            <v>0</v>
          </cell>
        </row>
        <row r="4554">
          <cell r="B4554">
            <v>750302</v>
          </cell>
          <cell r="C4554" t="str">
            <v>Generales</v>
          </cell>
          <cell r="D4554">
            <v>0</v>
          </cell>
          <cell r="E4554">
            <v>0</v>
          </cell>
          <cell r="F4554">
            <v>0</v>
          </cell>
          <cell r="G4554">
            <v>0</v>
          </cell>
          <cell r="H4554">
            <v>0</v>
          </cell>
          <cell r="I4554">
            <v>0</v>
          </cell>
        </row>
        <row r="4555">
          <cell r="B4555">
            <v>750303</v>
          </cell>
          <cell r="C4555" t="str">
            <v>Sueldos y salarios</v>
          </cell>
          <cell r="D4555">
            <v>0</v>
          </cell>
          <cell r="E4555">
            <v>0</v>
          </cell>
          <cell r="F4555">
            <v>0</v>
          </cell>
          <cell r="G4555">
            <v>0</v>
          </cell>
          <cell r="H4555">
            <v>0</v>
          </cell>
          <cell r="I4555">
            <v>0</v>
          </cell>
        </row>
        <row r="4556">
          <cell r="B4556">
            <v>750304</v>
          </cell>
          <cell r="C4556" t="str">
            <v>Contribuciones imputadas</v>
          </cell>
          <cell r="D4556">
            <v>0</v>
          </cell>
          <cell r="E4556">
            <v>0</v>
          </cell>
          <cell r="F4556">
            <v>0</v>
          </cell>
          <cell r="G4556">
            <v>0</v>
          </cell>
          <cell r="H4556">
            <v>0</v>
          </cell>
          <cell r="I4556">
            <v>0</v>
          </cell>
        </row>
        <row r="4557">
          <cell r="B4557">
            <v>750305</v>
          </cell>
          <cell r="C4557" t="str">
            <v>Contribuciones efectivas</v>
          </cell>
          <cell r="D4557">
            <v>0</v>
          </cell>
          <cell r="E4557">
            <v>0</v>
          </cell>
          <cell r="F4557">
            <v>0</v>
          </cell>
          <cell r="G4557">
            <v>0</v>
          </cell>
          <cell r="H4557">
            <v>0</v>
          </cell>
          <cell r="I4557">
            <v>0</v>
          </cell>
        </row>
        <row r="4558">
          <cell r="B4558">
            <v>750306</v>
          </cell>
          <cell r="C4558" t="str">
            <v>Aportes sobre la nómina</v>
          </cell>
          <cell r="D4558">
            <v>0</v>
          </cell>
          <cell r="E4558">
            <v>0</v>
          </cell>
          <cell r="F4558">
            <v>0</v>
          </cell>
          <cell r="G4558">
            <v>0</v>
          </cell>
          <cell r="H4558">
            <v>0</v>
          </cell>
          <cell r="I4558">
            <v>0</v>
          </cell>
        </row>
        <row r="4559">
          <cell r="B4559">
            <v>750307</v>
          </cell>
          <cell r="C4559" t="str">
            <v>Depreciación y amortización</v>
          </cell>
          <cell r="D4559">
            <v>0</v>
          </cell>
          <cell r="E4559">
            <v>0</v>
          </cell>
          <cell r="F4559">
            <v>0</v>
          </cell>
          <cell r="G4559">
            <v>0</v>
          </cell>
          <cell r="H4559">
            <v>0</v>
          </cell>
          <cell r="I4559">
            <v>0</v>
          </cell>
        </row>
        <row r="4560">
          <cell r="B4560">
            <v>750308</v>
          </cell>
          <cell r="C4560" t="str">
            <v>Impuestos</v>
          </cell>
          <cell r="D4560">
            <v>0</v>
          </cell>
          <cell r="E4560">
            <v>0</v>
          </cell>
          <cell r="F4560">
            <v>0</v>
          </cell>
          <cell r="G4560">
            <v>0</v>
          </cell>
          <cell r="H4560">
            <v>0</v>
          </cell>
          <cell r="I4560">
            <v>0</v>
          </cell>
        </row>
        <row r="4561">
          <cell r="B4561">
            <v>750309</v>
          </cell>
          <cell r="C4561" t="str">
            <v>Prestaciones sociales</v>
          </cell>
          <cell r="D4561">
            <v>0</v>
          </cell>
          <cell r="E4561">
            <v>0</v>
          </cell>
          <cell r="F4561">
            <v>0</v>
          </cell>
          <cell r="G4561">
            <v>0</v>
          </cell>
          <cell r="H4561">
            <v>0</v>
          </cell>
          <cell r="I4561">
            <v>0</v>
          </cell>
        </row>
        <row r="4562">
          <cell r="B4562">
            <v>750310</v>
          </cell>
          <cell r="C4562" t="str">
            <v>Gastos de personal diversos</v>
          </cell>
          <cell r="D4562">
            <v>0</v>
          </cell>
          <cell r="E4562">
            <v>0</v>
          </cell>
          <cell r="F4562">
            <v>0</v>
          </cell>
          <cell r="G4562">
            <v>0</v>
          </cell>
          <cell r="H4562">
            <v>0</v>
          </cell>
          <cell r="I4562">
            <v>0</v>
          </cell>
        </row>
        <row r="4563">
          <cell r="B4563">
            <v>750395</v>
          </cell>
          <cell r="C4563" t="str">
            <v>Traslado de costos (Cr)</v>
          </cell>
          <cell r="D4563">
            <v>0</v>
          </cell>
          <cell r="E4563">
            <v>0</v>
          </cell>
          <cell r="F4563">
            <v>0</v>
          </cell>
          <cell r="G4563">
            <v>0</v>
          </cell>
          <cell r="H4563">
            <v>0</v>
          </cell>
          <cell r="I4563">
            <v>0</v>
          </cell>
        </row>
        <row r="4564">
          <cell r="B4564">
            <v>750400</v>
          </cell>
          <cell r="C4564" t="str">
            <v>ASEO</v>
          </cell>
          <cell r="D4564">
            <v>0</v>
          </cell>
          <cell r="E4564">
            <v>0</v>
          </cell>
          <cell r="F4564">
            <v>0</v>
          </cell>
          <cell r="G4564">
            <v>0</v>
          </cell>
          <cell r="H4564">
            <v>0</v>
          </cell>
          <cell r="I4564">
            <v>0</v>
          </cell>
        </row>
        <row r="4565">
          <cell r="B4565">
            <v>750401</v>
          </cell>
          <cell r="C4565" t="str">
            <v>Materiales</v>
          </cell>
          <cell r="D4565">
            <v>0</v>
          </cell>
          <cell r="E4565">
            <v>0</v>
          </cell>
          <cell r="F4565">
            <v>0</v>
          </cell>
          <cell r="G4565">
            <v>0</v>
          </cell>
          <cell r="H4565">
            <v>0</v>
          </cell>
          <cell r="I4565">
            <v>0</v>
          </cell>
        </row>
        <row r="4566">
          <cell r="B4566">
            <v>750402</v>
          </cell>
          <cell r="C4566" t="str">
            <v>Generales</v>
          </cell>
          <cell r="D4566">
            <v>0</v>
          </cell>
          <cell r="E4566">
            <v>0</v>
          </cell>
          <cell r="F4566">
            <v>0</v>
          </cell>
          <cell r="G4566">
            <v>0</v>
          </cell>
          <cell r="H4566">
            <v>0</v>
          </cell>
          <cell r="I4566">
            <v>0</v>
          </cell>
        </row>
        <row r="4567">
          <cell r="B4567">
            <v>750403</v>
          </cell>
          <cell r="C4567" t="str">
            <v>Sueldos y salarios</v>
          </cell>
          <cell r="D4567">
            <v>0</v>
          </cell>
          <cell r="E4567">
            <v>0</v>
          </cell>
          <cell r="F4567">
            <v>0</v>
          </cell>
          <cell r="G4567">
            <v>0</v>
          </cell>
          <cell r="H4567">
            <v>0</v>
          </cell>
          <cell r="I4567">
            <v>0</v>
          </cell>
        </row>
        <row r="4568">
          <cell r="B4568">
            <v>750404</v>
          </cell>
          <cell r="C4568" t="str">
            <v>Contribuciones imputadas</v>
          </cell>
          <cell r="D4568">
            <v>0</v>
          </cell>
          <cell r="E4568">
            <v>0</v>
          </cell>
          <cell r="F4568">
            <v>0</v>
          </cell>
          <cell r="G4568">
            <v>0</v>
          </cell>
          <cell r="H4568">
            <v>0</v>
          </cell>
          <cell r="I4568">
            <v>0</v>
          </cell>
        </row>
        <row r="4569">
          <cell r="B4569">
            <v>750405</v>
          </cell>
          <cell r="C4569" t="str">
            <v>Contribuciones efectivas</v>
          </cell>
          <cell r="D4569">
            <v>0</v>
          </cell>
          <cell r="E4569">
            <v>0</v>
          </cell>
          <cell r="F4569">
            <v>0</v>
          </cell>
          <cell r="G4569">
            <v>0</v>
          </cell>
          <cell r="H4569">
            <v>0</v>
          </cell>
          <cell r="I4569">
            <v>0</v>
          </cell>
        </row>
        <row r="4570">
          <cell r="B4570">
            <v>750406</v>
          </cell>
          <cell r="C4570" t="str">
            <v>Aportes sobre la nómina</v>
          </cell>
          <cell r="D4570">
            <v>0</v>
          </cell>
          <cell r="E4570">
            <v>0</v>
          </cell>
          <cell r="F4570">
            <v>0</v>
          </cell>
          <cell r="G4570">
            <v>0</v>
          </cell>
          <cell r="H4570">
            <v>0</v>
          </cell>
          <cell r="I4570">
            <v>0</v>
          </cell>
        </row>
        <row r="4571">
          <cell r="B4571">
            <v>750407</v>
          </cell>
          <cell r="C4571" t="str">
            <v>Depreciación y amortización</v>
          </cell>
          <cell r="D4571">
            <v>0</v>
          </cell>
          <cell r="E4571">
            <v>0</v>
          </cell>
          <cell r="F4571">
            <v>0</v>
          </cell>
          <cell r="G4571">
            <v>0</v>
          </cell>
          <cell r="H4571">
            <v>0</v>
          </cell>
          <cell r="I4571">
            <v>0</v>
          </cell>
        </row>
        <row r="4572">
          <cell r="B4572">
            <v>750408</v>
          </cell>
          <cell r="C4572" t="str">
            <v>Impuestos</v>
          </cell>
          <cell r="D4572">
            <v>0</v>
          </cell>
          <cell r="E4572">
            <v>0</v>
          </cell>
          <cell r="F4572">
            <v>0</v>
          </cell>
          <cell r="G4572">
            <v>0</v>
          </cell>
          <cell r="H4572">
            <v>0</v>
          </cell>
          <cell r="I4572">
            <v>0</v>
          </cell>
        </row>
        <row r="4573">
          <cell r="B4573">
            <v>750409</v>
          </cell>
          <cell r="C4573" t="str">
            <v>Prestaciones sociales</v>
          </cell>
          <cell r="D4573">
            <v>0</v>
          </cell>
          <cell r="E4573">
            <v>0</v>
          </cell>
          <cell r="F4573">
            <v>0</v>
          </cell>
          <cell r="G4573">
            <v>0</v>
          </cell>
          <cell r="H4573">
            <v>0</v>
          </cell>
          <cell r="I4573">
            <v>0</v>
          </cell>
        </row>
        <row r="4574">
          <cell r="B4574">
            <v>750410</v>
          </cell>
          <cell r="C4574" t="str">
            <v>Gastos de personal diversos</v>
          </cell>
          <cell r="D4574">
            <v>0</v>
          </cell>
          <cell r="E4574">
            <v>0</v>
          </cell>
          <cell r="F4574">
            <v>0</v>
          </cell>
          <cell r="G4574">
            <v>0</v>
          </cell>
          <cell r="H4574">
            <v>0</v>
          </cell>
          <cell r="I4574">
            <v>0</v>
          </cell>
        </row>
        <row r="4575">
          <cell r="B4575">
            <v>750495</v>
          </cell>
          <cell r="C4575" t="str">
            <v>Traslado de costos (Cr)</v>
          </cell>
          <cell r="D4575">
            <v>0</v>
          </cell>
          <cell r="E4575">
            <v>0</v>
          </cell>
          <cell r="F4575">
            <v>0</v>
          </cell>
          <cell r="G4575">
            <v>0</v>
          </cell>
          <cell r="H4575">
            <v>0</v>
          </cell>
          <cell r="I4575">
            <v>0</v>
          </cell>
        </row>
        <row r="4576">
          <cell r="B4576">
            <v>750500</v>
          </cell>
          <cell r="C4576" t="str">
            <v>GAS COMBUSTIBLE</v>
          </cell>
          <cell r="D4576">
            <v>0</v>
          </cell>
          <cell r="E4576">
            <v>0</v>
          </cell>
          <cell r="F4576">
            <v>0</v>
          </cell>
          <cell r="G4576">
            <v>0</v>
          </cell>
          <cell r="H4576">
            <v>0</v>
          </cell>
          <cell r="I4576">
            <v>0</v>
          </cell>
        </row>
        <row r="4577">
          <cell r="B4577">
            <v>750501</v>
          </cell>
          <cell r="C4577" t="str">
            <v>Materiales</v>
          </cell>
          <cell r="D4577">
            <v>0</v>
          </cell>
          <cell r="E4577">
            <v>0</v>
          </cell>
          <cell r="F4577">
            <v>0</v>
          </cell>
          <cell r="G4577">
            <v>0</v>
          </cell>
          <cell r="H4577">
            <v>0</v>
          </cell>
          <cell r="I4577">
            <v>0</v>
          </cell>
        </row>
        <row r="4578">
          <cell r="B4578">
            <v>750502</v>
          </cell>
          <cell r="C4578" t="str">
            <v>Generales</v>
          </cell>
          <cell r="D4578">
            <v>0</v>
          </cell>
          <cell r="E4578">
            <v>0</v>
          </cell>
          <cell r="F4578">
            <v>0</v>
          </cell>
          <cell r="G4578">
            <v>0</v>
          </cell>
          <cell r="H4578">
            <v>0</v>
          </cell>
          <cell r="I4578">
            <v>0</v>
          </cell>
        </row>
        <row r="4579">
          <cell r="B4579">
            <v>750503</v>
          </cell>
          <cell r="C4579" t="str">
            <v>Sueldos y salarios</v>
          </cell>
          <cell r="D4579">
            <v>0</v>
          </cell>
          <cell r="E4579">
            <v>0</v>
          </cell>
          <cell r="F4579">
            <v>0</v>
          </cell>
          <cell r="G4579">
            <v>0</v>
          </cell>
          <cell r="H4579">
            <v>0</v>
          </cell>
          <cell r="I4579">
            <v>0</v>
          </cell>
        </row>
        <row r="4580">
          <cell r="B4580">
            <v>750504</v>
          </cell>
          <cell r="C4580" t="str">
            <v>Contribuciones imputadas</v>
          </cell>
          <cell r="D4580">
            <v>0</v>
          </cell>
          <cell r="E4580">
            <v>0</v>
          </cell>
          <cell r="F4580">
            <v>0</v>
          </cell>
          <cell r="G4580">
            <v>0</v>
          </cell>
          <cell r="H4580">
            <v>0</v>
          </cell>
          <cell r="I4580">
            <v>0</v>
          </cell>
        </row>
        <row r="4581">
          <cell r="B4581">
            <v>750505</v>
          </cell>
          <cell r="C4581" t="str">
            <v>Contribuciones efectivas</v>
          </cell>
          <cell r="D4581">
            <v>0</v>
          </cell>
          <cell r="E4581">
            <v>0</v>
          </cell>
          <cell r="F4581">
            <v>0</v>
          </cell>
          <cell r="G4581">
            <v>0</v>
          </cell>
          <cell r="H4581">
            <v>0</v>
          </cell>
          <cell r="I4581">
            <v>0</v>
          </cell>
        </row>
        <row r="4582">
          <cell r="B4582">
            <v>750506</v>
          </cell>
          <cell r="C4582" t="str">
            <v>Aportes sobre la nómina</v>
          </cell>
          <cell r="D4582">
            <v>0</v>
          </cell>
          <cell r="E4582">
            <v>0</v>
          </cell>
          <cell r="F4582">
            <v>0</v>
          </cell>
          <cell r="G4582">
            <v>0</v>
          </cell>
          <cell r="H4582">
            <v>0</v>
          </cell>
          <cell r="I4582">
            <v>0</v>
          </cell>
        </row>
        <row r="4583">
          <cell r="B4583">
            <v>750507</v>
          </cell>
          <cell r="C4583" t="str">
            <v>Depreciación y amortización</v>
          </cell>
          <cell r="D4583">
            <v>0</v>
          </cell>
          <cell r="E4583">
            <v>0</v>
          </cell>
          <cell r="F4583">
            <v>0</v>
          </cell>
          <cell r="G4583">
            <v>0</v>
          </cell>
          <cell r="H4583">
            <v>0</v>
          </cell>
          <cell r="I4583">
            <v>0</v>
          </cell>
        </row>
        <row r="4584">
          <cell r="B4584">
            <v>750508</v>
          </cell>
          <cell r="C4584" t="str">
            <v>Impuestos</v>
          </cell>
          <cell r="D4584">
            <v>0</v>
          </cell>
          <cell r="E4584">
            <v>0</v>
          </cell>
          <cell r="F4584">
            <v>0</v>
          </cell>
          <cell r="G4584">
            <v>0</v>
          </cell>
          <cell r="H4584">
            <v>0</v>
          </cell>
          <cell r="I4584">
            <v>0</v>
          </cell>
        </row>
        <row r="4585">
          <cell r="B4585">
            <v>750509</v>
          </cell>
          <cell r="C4585" t="str">
            <v>Prestaciones sociales</v>
          </cell>
          <cell r="D4585">
            <v>0</v>
          </cell>
          <cell r="E4585">
            <v>0</v>
          </cell>
          <cell r="F4585">
            <v>0</v>
          </cell>
          <cell r="G4585">
            <v>0</v>
          </cell>
          <cell r="H4585">
            <v>0</v>
          </cell>
          <cell r="I4585">
            <v>0</v>
          </cell>
        </row>
        <row r="4586">
          <cell r="B4586">
            <v>750510</v>
          </cell>
          <cell r="C4586" t="str">
            <v>Gastos de personal diversos</v>
          </cell>
          <cell r="D4586">
            <v>0</v>
          </cell>
          <cell r="E4586">
            <v>0</v>
          </cell>
          <cell r="F4586">
            <v>0</v>
          </cell>
          <cell r="G4586">
            <v>0</v>
          </cell>
          <cell r="H4586">
            <v>0</v>
          </cell>
          <cell r="I4586">
            <v>0</v>
          </cell>
        </row>
        <row r="4587">
          <cell r="B4587">
            <v>750595</v>
          </cell>
          <cell r="C4587" t="str">
            <v>Traslado de costos (Cr)</v>
          </cell>
          <cell r="D4587">
            <v>0</v>
          </cell>
          <cell r="E4587">
            <v>0</v>
          </cell>
          <cell r="F4587">
            <v>0</v>
          </cell>
          <cell r="G4587">
            <v>0</v>
          </cell>
          <cell r="H4587">
            <v>0</v>
          </cell>
          <cell r="I4587">
            <v>0</v>
          </cell>
        </row>
        <row r="4588">
          <cell r="B4588">
            <v>750600</v>
          </cell>
          <cell r="C4588" t="str">
            <v>TELECOMUNICACIONES</v>
          </cell>
          <cell r="D4588">
            <v>0</v>
          </cell>
          <cell r="E4588">
            <v>0</v>
          </cell>
          <cell r="F4588">
            <v>0</v>
          </cell>
          <cell r="G4588">
            <v>0</v>
          </cell>
          <cell r="H4588">
            <v>0</v>
          </cell>
          <cell r="I4588">
            <v>0</v>
          </cell>
        </row>
        <row r="4589">
          <cell r="B4589">
            <v>750601</v>
          </cell>
          <cell r="C4589" t="str">
            <v>Materiales</v>
          </cell>
          <cell r="D4589">
            <v>0</v>
          </cell>
          <cell r="E4589">
            <v>0</v>
          </cell>
          <cell r="F4589">
            <v>0</v>
          </cell>
          <cell r="G4589">
            <v>0</v>
          </cell>
          <cell r="H4589">
            <v>0</v>
          </cell>
          <cell r="I4589">
            <v>0</v>
          </cell>
        </row>
        <row r="4590">
          <cell r="B4590">
            <v>750602</v>
          </cell>
          <cell r="C4590" t="str">
            <v>Generales</v>
          </cell>
          <cell r="D4590">
            <v>0</v>
          </cell>
          <cell r="E4590">
            <v>0</v>
          </cell>
          <cell r="F4590">
            <v>0</v>
          </cell>
          <cell r="G4590">
            <v>0</v>
          </cell>
          <cell r="H4590">
            <v>0</v>
          </cell>
          <cell r="I4590">
            <v>0</v>
          </cell>
        </row>
        <row r="4591">
          <cell r="B4591">
            <v>750603</v>
          </cell>
          <cell r="C4591" t="str">
            <v>Sueldos y salarios</v>
          </cell>
          <cell r="D4591">
            <v>0</v>
          </cell>
          <cell r="E4591">
            <v>0</v>
          </cell>
          <cell r="F4591">
            <v>0</v>
          </cell>
          <cell r="G4591">
            <v>0</v>
          </cell>
          <cell r="H4591">
            <v>0</v>
          </cell>
          <cell r="I4591">
            <v>0</v>
          </cell>
        </row>
        <row r="4592">
          <cell r="B4592">
            <v>750604</v>
          </cell>
          <cell r="C4592" t="str">
            <v>Contribuciones imputadas</v>
          </cell>
          <cell r="D4592">
            <v>0</v>
          </cell>
          <cell r="E4592">
            <v>0</v>
          </cell>
          <cell r="F4592">
            <v>0</v>
          </cell>
          <cell r="G4592">
            <v>0</v>
          </cell>
          <cell r="H4592">
            <v>0</v>
          </cell>
          <cell r="I4592">
            <v>0</v>
          </cell>
        </row>
        <row r="4593">
          <cell r="B4593">
            <v>750605</v>
          </cell>
          <cell r="C4593" t="str">
            <v>Contribuciones efectivas</v>
          </cell>
          <cell r="D4593">
            <v>0</v>
          </cell>
          <cell r="E4593">
            <v>0</v>
          </cell>
          <cell r="F4593">
            <v>0</v>
          </cell>
          <cell r="G4593">
            <v>0</v>
          </cell>
          <cell r="H4593">
            <v>0</v>
          </cell>
          <cell r="I4593">
            <v>0</v>
          </cell>
        </row>
        <row r="4594">
          <cell r="B4594">
            <v>750606</v>
          </cell>
          <cell r="C4594" t="str">
            <v>Aportes sobre la nómina</v>
          </cell>
          <cell r="D4594">
            <v>0</v>
          </cell>
          <cell r="E4594">
            <v>0</v>
          </cell>
          <cell r="F4594">
            <v>0</v>
          </cell>
          <cell r="G4594">
            <v>0</v>
          </cell>
          <cell r="H4594">
            <v>0</v>
          </cell>
          <cell r="I4594">
            <v>0</v>
          </cell>
        </row>
        <row r="4595">
          <cell r="B4595">
            <v>750607</v>
          </cell>
          <cell r="C4595" t="str">
            <v>Depreciación y amortización</v>
          </cell>
          <cell r="D4595">
            <v>0</v>
          </cell>
          <cell r="E4595">
            <v>0</v>
          </cell>
          <cell r="F4595">
            <v>0</v>
          </cell>
          <cell r="G4595">
            <v>0</v>
          </cell>
          <cell r="H4595">
            <v>0</v>
          </cell>
          <cell r="I4595">
            <v>0</v>
          </cell>
        </row>
        <row r="4596">
          <cell r="B4596">
            <v>750608</v>
          </cell>
          <cell r="C4596" t="str">
            <v>Impuestos</v>
          </cell>
          <cell r="D4596">
            <v>0</v>
          </cell>
          <cell r="E4596">
            <v>0</v>
          </cell>
          <cell r="F4596">
            <v>0</v>
          </cell>
          <cell r="G4596">
            <v>0</v>
          </cell>
          <cell r="H4596">
            <v>0</v>
          </cell>
          <cell r="I4596">
            <v>0</v>
          </cell>
        </row>
        <row r="4597">
          <cell r="B4597">
            <v>750609</v>
          </cell>
          <cell r="C4597" t="str">
            <v>Prestaciones sociales</v>
          </cell>
          <cell r="D4597">
            <v>0</v>
          </cell>
          <cell r="E4597">
            <v>0</v>
          </cell>
          <cell r="F4597">
            <v>0</v>
          </cell>
          <cell r="G4597">
            <v>0</v>
          </cell>
          <cell r="H4597">
            <v>0</v>
          </cell>
          <cell r="I4597">
            <v>0</v>
          </cell>
        </row>
        <row r="4598">
          <cell r="B4598">
            <v>750610</v>
          </cell>
          <cell r="C4598" t="str">
            <v>Gastos de personal diversos</v>
          </cell>
          <cell r="D4598">
            <v>0</v>
          </cell>
          <cell r="E4598">
            <v>0</v>
          </cell>
          <cell r="F4598">
            <v>0</v>
          </cell>
          <cell r="G4598">
            <v>0</v>
          </cell>
          <cell r="H4598">
            <v>0</v>
          </cell>
          <cell r="I4598">
            <v>0</v>
          </cell>
        </row>
        <row r="4599">
          <cell r="B4599">
            <v>750695</v>
          </cell>
          <cell r="C4599" t="str">
            <v>Traslado de costos (Cr)</v>
          </cell>
          <cell r="D4599">
            <v>0</v>
          </cell>
          <cell r="E4599">
            <v>0</v>
          </cell>
          <cell r="F4599">
            <v>0</v>
          </cell>
          <cell r="G4599">
            <v>0</v>
          </cell>
          <cell r="H4599">
            <v>0</v>
          </cell>
          <cell r="I4599">
            <v>0</v>
          </cell>
        </row>
        <row r="4600">
          <cell r="B4600">
            <v>760000</v>
          </cell>
          <cell r="C4600" t="str">
            <v>SERVICIOS HOTELEROS Y DE PROMOCIÓN TURÍSTICA</v>
          </cell>
          <cell r="D4600">
            <v>0</v>
          </cell>
          <cell r="E4600">
            <v>0</v>
          </cell>
          <cell r="F4600">
            <v>0</v>
          </cell>
          <cell r="G4600">
            <v>0</v>
          </cell>
          <cell r="H4600">
            <v>0</v>
          </cell>
          <cell r="I4600">
            <v>0</v>
          </cell>
        </row>
        <row r="4601">
          <cell r="B4601">
            <v>760100</v>
          </cell>
          <cell r="C4601" t="str">
            <v>ALOJAMIENTO</v>
          </cell>
          <cell r="D4601">
            <v>0</v>
          </cell>
          <cell r="E4601">
            <v>0</v>
          </cell>
          <cell r="F4601">
            <v>0</v>
          </cell>
          <cell r="G4601">
            <v>0</v>
          </cell>
          <cell r="H4601">
            <v>0</v>
          </cell>
          <cell r="I4601">
            <v>0</v>
          </cell>
        </row>
        <row r="4602">
          <cell r="B4602">
            <v>760101</v>
          </cell>
          <cell r="C4602" t="str">
            <v>Materiales</v>
          </cell>
          <cell r="D4602">
            <v>0</v>
          </cell>
          <cell r="E4602">
            <v>0</v>
          </cell>
          <cell r="F4602">
            <v>0</v>
          </cell>
          <cell r="G4602">
            <v>0</v>
          </cell>
          <cell r="H4602">
            <v>0</v>
          </cell>
          <cell r="I4602">
            <v>0</v>
          </cell>
        </row>
        <row r="4603">
          <cell r="B4603">
            <v>760102</v>
          </cell>
          <cell r="C4603" t="str">
            <v>Generales</v>
          </cell>
          <cell r="D4603">
            <v>0</v>
          </cell>
          <cell r="E4603">
            <v>0</v>
          </cell>
          <cell r="F4603">
            <v>0</v>
          </cell>
          <cell r="G4603">
            <v>0</v>
          </cell>
          <cell r="H4603">
            <v>0</v>
          </cell>
          <cell r="I4603">
            <v>0</v>
          </cell>
        </row>
        <row r="4604">
          <cell r="B4604">
            <v>760103</v>
          </cell>
          <cell r="C4604" t="str">
            <v>Sueldos y salarios</v>
          </cell>
          <cell r="D4604">
            <v>0</v>
          </cell>
          <cell r="E4604">
            <v>0</v>
          </cell>
          <cell r="F4604">
            <v>0</v>
          </cell>
          <cell r="G4604">
            <v>0</v>
          </cell>
          <cell r="H4604">
            <v>0</v>
          </cell>
          <cell r="I4604">
            <v>0</v>
          </cell>
        </row>
        <row r="4605">
          <cell r="B4605">
            <v>760104</v>
          </cell>
          <cell r="C4605" t="str">
            <v>Contribuciones imputadas</v>
          </cell>
          <cell r="D4605">
            <v>0</v>
          </cell>
          <cell r="E4605">
            <v>0</v>
          </cell>
          <cell r="F4605">
            <v>0</v>
          </cell>
          <cell r="G4605">
            <v>0</v>
          </cell>
          <cell r="H4605">
            <v>0</v>
          </cell>
          <cell r="I4605">
            <v>0</v>
          </cell>
        </row>
        <row r="4606">
          <cell r="B4606">
            <v>760105</v>
          </cell>
          <cell r="C4606" t="str">
            <v>Contribuciones efectivas</v>
          </cell>
          <cell r="D4606">
            <v>0</v>
          </cell>
          <cell r="E4606">
            <v>0</v>
          </cell>
          <cell r="F4606">
            <v>0</v>
          </cell>
          <cell r="G4606">
            <v>0</v>
          </cell>
          <cell r="H4606">
            <v>0</v>
          </cell>
          <cell r="I4606">
            <v>0</v>
          </cell>
        </row>
        <row r="4607">
          <cell r="B4607">
            <v>760106</v>
          </cell>
          <cell r="C4607" t="str">
            <v>Aportes sobre la nómina</v>
          </cell>
          <cell r="D4607">
            <v>0</v>
          </cell>
          <cell r="E4607">
            <v>0</v>
          </cell>
          <cell r="F4607">
            <v>0</v>
          </cell>
          <cell r="G4607">
            <v>0</v>
          </cell>
          <cell r="H4607">
            <v>0</v>
          </cell>
          <cell r="I4607">
            <v>0</v>
          </cell>
        </row>
        <row r="4608">
          <cell r="B4608">
            <v>760107</v>
          </cell>
          <cell r="C4608" t="str">
            <v>Depreciación y amortización</v>
          </cell>
          <cell r="D4608">
            <v>0</v>
          </cell>
          <cell r="E4608">
            <v>0</v>
          </cell>
          <cell r="F4608">
            <v>0</v>
          </cell>
          <cell r="G4608">
            <v>0</v>
          </cell>
          <cell r="H4608">
            <v>0</v>
          </cell>
          <cell r="I4608">
            <v>0</v>
          </cell>
        </row>
        <row r="4609">
          <cell r="B4609">
            <v>760108</v>
          </cell>
          <cell r="C4609" t="str">
            <v>Impuestos</v>
          </cell>
          <cell r="D4609">
            <v>0</v>
          </cell>
          <cell r="E4609">
            <v>0</v>
          </cell>
          <cell r="F4609">
            <v>0</v>
          </cell>
          <cell r="G4609">
            <v>0</v>
          </cell>
          <cell r="H4609">
            <v>0</v>
          </cell>
          <cell r="I4609">
            <v>0</v>
          </cell>
        </row>
        <row r="4610">
          <cell r="B4610">
            <v>760109</v>
          </cell>
          <cell r="C4610" t="str">
            <v>Prestaciones sociales</v>
          </cell>
          <cell r="D4610">
            <v>0</v>
          </cell>
          <cell r="E4610">
            <v>0</v>
          </cell>
          <cell r="F4610">
            <v>0</v>
          </cell>
          <cell r="G4610">
            <v>0</v>
          </cell>
          <cell r="H4610">
            <v>0</v>
          </cell>
          <cell r="I4610">
            <v>0</v>
          </cell>
        </row>
        <row r="4611">
          <cell r="B4611">
            <v>760110</v>
          </cell>
          <cell r="C4611" t="str">
            <v>Gastos de personal diversos</v>
          </cell>
          <cell r="D4611">
            <v>0</v>
          </cell>
          <cell r="E4611">
            <v>0</v>
          </cell>
          <cell r="F4611">
            <v>0</v>
          </cell>
          <cell r="G4611">
            <v>0</v>
          </cell>
          <cell r="H4611">
            <v>0</v>
          </cell>
          <cell r="I4611">
            <v>0</v>
          </cell>
        </row>
        <row r="4612">
          <cell r="B4612">
            <v>760195</v>
          </cell>
          <cell r="C4612" t="str">
            <v>Traslado de costos (Cr)</v>
          </cell>
          <cell r="D4612">
            <v>0</v>
          </cell>
          <cell r="E4612">
            <v>0</v>
          </cell>
          <cell r="F4612">
            <v>0</v>
          </cell>
          <cell r="G4612">
            <v>0</v>
          </cell>
          <cell r="H4612">
            <v>0</v>
          </cell>
          <cell r="I4612">
            <v>0</v>
          </cell>
        </row>
        <row r="4613">
          <cell r="B4613">
            <v>760200</v>
          </cell>
          <cell r="C4613" t="str">
            <v>SUMINISTRO DE BEBIDAS Y ALIMENTOS</v>
          </cell>
          <cell r="D4613">
            <v>0</v>
          </cell>
          <cell r="E4613">
            <v>0</v>
          </cell>
          <cell r="F4613">
            <v>0</v>
          </cell>
          <cell r="G4613">
            <v>0</v>
          </cell>
          <cell r="H4613">
            <v>0</v>
          </cell>
          <cell r="I4613">
            <v>0</v>
          </cell>
        </row>
        <row r="4614">
          <cell r="B4614">
            <v>760201</v>
          </cell>
          <cell r="C4614" t="str">
            <v>Materia prima</v>
          </cell>
          <cell r="D4614">
            <v>0</v>
          </cell>
          <cell r="E4614">
            <v>0</v>
          </cell>
          <cell r="F4614">
            <v>0</v>
          </cell>
          <cell r="G4614">
            <v>0</v>
          </cell>
          <cell r="H4614">
            <v>0</v>
          </cell>
          <cell r="I4614">
            <v>0</v>
          </cell>
        </row>
        <row r="4615">
          <cell r="B4615">
            <v>760202</v>
          </cell>
          <cell r="C4615" t="str">
            <v>Materiales</v>
          </cell>
          <cell r="D4615">
            <v>0</v>
          </cell>
          <cell r="E4615">
            <v>0</v>
          </cell>
          <cell r="F4615">
            <v>0</v>
          </cell>
          <cell r="G4615">
            <v>0</v>
          </cell>
          <cell r="H4615">
            <v>0</v>
          </cell>
          <cell r="I4615">
            <v>0</v>
          </cell>
        </row>
        <row r="4616">
          <cell r="B4616">
            <v>760203</v>
          </cell>
          <cell r="C4616" t="str">
            <v>Generales</v>
          </cell>
          <cell r="D4616">
            <v>0</v>
          </cell>
          <cell r="E4616">
            <v>0</v>
          </cell>
          <cell r="F4616">
            <v>0</v>
          </cell>
          <cell r="G4616">
            <v>0</v>
          </cell>
          <cell r="H4616">
            <v>0</v>
          </cell>
          <cell r="I4616">
            <v>0</v>
          </cell>
        </row>
        <row r="4617">
          <cell r="B4617">
            <v>760204</v>
          </cell>
          <cell r="C4617" t="str">
            <v>Sueldos y salarios</v>
          </cell>
          <cell r="D4617">
            <v>0</v>
          </cell>
          <cell r="E4617">
            <v>0</v>
          </cell>
          <cell r="F4617">
            <v>0</v>
          </cell>
          <cell r="G4617">
            <v>0</v>
          </cell>
          <cell r="H4617">
            <v>0</v>
          </cell>
          <cell r="I4617">
            <v>0</v>
          </cell>
        </row>
        <row r="4618">
          <cell r="B4618">
            <v>760205</v>
          </cell>
          <cell r="C4618" t="str">
            <v>Contribuciones imputadas</v>
          </cell>
          <cell r="D4618">
            <v>0</v>
          </cell>
          <cell r="E4618">
            <v>0</v>
          </cell>
          <cell r="F4618">
            <v>0</v>
          </cell>
          <cell r="G4618">
            <v>0</v>
          </cell>
          <cell r="H4618">
            <v>0</v>
          </cell>
          <cell r="I4618">
            <v>0</v>
          </cell>
        </row>
        <row r="4619">
          <cell r="B4619">
            <v>760206</v>
          </cell>
          <cell r="C4619" t="str">
            <v>Contribuciones efectivas</v>
          </cell>
          <cell r="D4619">
            <v>0</v>
          </cell>
          <cell r="E4619">
            <v>0</v>
          </cell>
          <cell r="F4619">
            <v>0</v>
          </cell>
          <cell r="G4619">
            <v>0</v>
          </cell>
          <cell r="H4619">
            <v>0</v>
          </cell>
          <cell r="I4619">
            <v>0</v>
          </cell>
        </row>
        <row r="4620">
          <cell r="B4620">
            <v>760207</v>
          </cell>
          <cell r="C4620" t="str">
            <v>Aportes sobre la nómina</v>
          </cell>
          <cell r="D4620">
            <v>0</v>
          </cell>
          <cell r="E4620">
            <v>0</v>
          </cell>
          <cell r="F4620">
            <v>0</v>
          </cell>
          <cell r="G4620">
            <v>0</v>
          </cell>
          <cell r="H4620">
            <v>0</v>
          </cell>
          <cell r="I4620">
            <v>0</v>
          </cell>
        </row>
        <row r="4621">
          <cell r="B4621">
            <v>760208</v>
          </cell>
          <cell r="C4621" t="str">
            <v>Depreciación y amortización</v>
          </cell>
          <cell r="D4621">
            <v>0</v>
          </cell>
          <cell r="E4621">
            <v>0</v>
          </cell>
          <cell r="F4621">
            <v>0</v>
          </cell>
          <cell r="G4621">
            <v>0</v>
          </cell>
          <cell r="H4621">
            <v>0</v>
          </cell>
          <cell r="I4621">
            <v>0</v>
          </cell>
        </row>
        <row r="4622">
          <cell r="B4622">
            <v>760209</v>
          </cell>
          <cell r="C4622" t="str">
            <v>Impuestos</v>
          </cell>
          <cell r="D4622">
            <v>0</v>
          </cell>
          <cell r="E4622">
            <v>0</v>
          </cell>
          <cell r="F4622">
            <v>0</v>
          </cell>
          <cell r="G4622">
            <v>0</v>
          </cell>
          <cell r="H4622">
            <v>0</v>
          </cell>
          <cell r="I4622">
            <v>0</v>
          </cell>
        </row>
        <row r="4623">
          <cell r="B4623">
            <v>760210</v>
          </cell>
          <cell r="C4623" t="str">
            <v>Prestaciones sociales</v>
          </cell>
          <cell r="D4623">
            <v>0</v>
          </cell>
          <cell r="E4623">
            <v>0</v>
          </cell>
          <cell r="F4623">
            <v>0</v>
          </cell>
          <cell r="G4623">
            <v>0</v>
          </cell>
          <cell r="H4623">
            <v>0</v>
          </cell>
          <cell r="I4623">
            <v>0</v>
          </cell>
        </row>
        <row r="4624">
          <cell r="B4624">
            <v>760211</v>
          </cell>
          <cell r="C4624" t="str">
            <v>Gastos de personal diversos</v>
          </cell>
          <cell r="D4624">
            <v>0</v>
          </cell>
          <cell r="E4624">
            <v>0</v>
          </cell>
          <cell r="F4624">
            <v>0</v>
          </cell>
          <cell r="G4624">
            <v>0</v>
          </cell>
          <cell r="H4624">
            <v>0</v>
          </cell>
          <cell r="I4624">
            <v>0</v>
          </cell>
        </row>
        <row r="4625">
          <cell r="B4625">
            <v>760295</v>
          </cell>
          <cell r="C4625" t="str">
            <v>Traslado de costos (Cr)</v>
          </cell>
          <cell r="D4625">
            <v>0</v>
          </cell>
          <cell r="E4625">
            <v>0</v>
          </cell>
          <cell r="F4625">
            <v>0</v>
          </cell>
          <cell r="G4625">
            <v>0</v>
          </cell>
          <cell r="H4625">
            <v>0</v>
          </cell>
          <cell r="I4625">
            <v>0</v>
          </cell>
        </row>
        <row r="4626">
          <cell r="B4626">
            <v>769000</v>
          </cell>
          <cell r="C4626" t="str">
            <v>OTROS SERVICIOS DE HOTELERÍA Y DE PROMOCIÓN TURÍSTICA</v>
          </cell>
          <cell r="D4626">
            <v>0</v>
          </cell>
          <cell r="E4626">
            <v>0</v>
          </cell>
          <cell r="F4626">
            <v>0</v>
          </cell>
          <cell r="G4626">
            <v>0</v>
          </cell>
          <cell r="H4626">
            <v>0</v>
          </cell>
          <cell r="I4626">
            <v>0</v>
          </cell>
        </row>
        <row r="4627">
          <cell r="B4627">
            <v>769001</v>
          </cell>
          <cell r="C4627" t="str">
            <v>Materiales</v>
          </cell>
          <cell r="D4627">
            <v>0</v>
          </cell>
          <cell r="E4627">
            <v>0</v>
          </cell>
          <cell r="F4627">
            <v>0</v>
          </cell>
          <cell r="G4627">
            <v>0</v>
          </cell>
          <cell r="H4627">
            <v>0</v>
          </cell>
          <cell r="I4627">
            <v>0</v>
          </cell>
        </row>
        <row r="4628">
          <cell r="B4628">
            <v>769002</v>
          </cell>
          <cell r="C4628" t="str">
            <v>Generales</v>
          </cell>
          <cell r="D4628">
            <v>0</v>
          </cell>
          <cell r="E4628">
            <v>0</v>
          </cell>
          <cell r="F4628">
            <v>0</v>
          </cell>
          <cell r="G4628">
            <v>0</v>
          </cell>
          <cell r="H4628">
            <v>0</v>
          </cell>
          <cell r="I4628">
            <v>0</v>
          </cell>
        </row>
        <row r="4629">
          <cell r="B4629">
            <v>769003</v>
          </cell>
          <cell r="C4629" t="str">
            <v>Sueldos y salarios</v>
          </cell>
          <cell r="D4629">
            <v>0</v>
          </cell>
          <cell r="E4629">
            <v>0</v>
          </cell>
          <cell r="F4629">
            <v>0</v>
          </cell>
          <cell r="G4629">
            <v>0</v>
          </cell>
          <cell r="H4629">
            <v>0</v>
          </cell>
          <cell r="I4629">
            <v>0</v>
          </cell>
        </row>
        <row r="4630">
          <cell r="B4630">
            <v>769004</v>
          </cell>
          <cell r="C4630" t="str">
            <v>Contribuciones imputadas</v>
          </cell>
          <cell r="D4630">
            <v>0</v>
          </cell>
          <cell r="E4630">
            <v>0</v>
          </cell>
          <cell r="F4630">
            <v>0</v>
          </cell>
          <cell r="G4630">
            <v>0</v>
          </cell>
          <cell r="H4630">
            <v>0</v>
          </cell>
          <cell r="I4630">
            <v>0</v>
          </cell>
        </row>
        <row r="4631">
          <cell r="B4631">
            <v>769005</v>
          </cell>
          <cell r="C4631" t="str">
            <v>Contribuciones efectivas</v>
          </cell>
          <cell r="D4631">
            <v>0</v>
          </cell>
          <cell r="E4631">
            <v>0</v>
          </cell>
          <cell r="F4631">
            <v>0</v>
          </cell>
          <cell r="G4631">
            <v>0</v>
          </cell>
          <cell r="H4631">
            <v>0</v>
          </cell>
          <cell r="I4631">
            <v>0</v>
          </cell>
        </row>
        <row r="4632">
          <cell r="B4632">
            <v>769006</v>
          </cell>
          <cell r="C4632" t="str">
            <v>Aportes sobre la nómina</v>
          </cell>
          <cell r="D4632">
            <v>0</v>
          </cell>
          <cell r="E4632">
            <v>0</v>
          </cell>
          <cell r="F4632">
            <v>0</v>
          </cell>
          <cell r="G4632">
            <v>0</v>
          </cell>
          <cell r="H4632">
            <v>0</v>
          </cell>
          <cell r="I4632">
            <v>0</v>
          </cell>
        </row>
        <row r="4633">
          <cell r="B4633">
            <v>769007</v>
          </cell>
          <cell r="C4633" t="str">
            <v>Depreciación y amortización</v>
          </cell>
          <cell r="D4633">
            <v>0</v>
          </cell>
          <cell r="E4633">
            <v>0</v>
          </cell>
          <cell r="F4633">
            <v>0</v>
          </cell>
          <cell r="G4633">
            <v>0</v>
          </cell>
          <cell r="H4633">
            <v>0</v>
          </cell>
          <cell r="I4633">
            <v>0</v>
          </cell>
        </row>
        <row r="4634">
          <cell r="B4634">
            <v>769008</v>
          </cell>
          <cell r="C4634" t="str">
            <v>Impuestos</v>
          </cell>
          <cell r="D4634">
            <v>0</v>
          </cell>
          <cell r="E4634">
            <v>0</v>
          </cell>
          <cell r="F4634">
            <v>0</v>
          </cell>
          <cell r="G4634">
            <v>0</v>
          </cell>
          <cell r="H4634">
            <v>0</v>
          </cell>
          <cell r="I4634">
            <v>0</v>
          </cell>
        </row>
        <row r="4635">
          <cell r="B4635">
            <v>769009</v>
          </cell>
          <cell r="C4635" t="str">
            <v>Prestaciones sociales</v>
          </cell>
          <cell r="D4635">
            <v>0</v>
          </cell>
          <cell r="E4635">
            <v>0</v>
          </cell>
          <cell r="F4635">
            <v>0</v>
          </cell>
          <cell r="G4635">
            <v>0</v>
          </cell>
          <cell r="H4635">
            <v>0</v>
          </cell>
          <cell r="I4635">
            <v>0</v>
          </cell>
        </row>
        <row r="4636">
          <cell r="B4636">
            <v>769010</v>
          </cell>
          <cell r="C4636" t="str">
            <v>Gastos de personal diversos</v>
          </cell>
          <cell r="D4636">
            <v>0</v>
          </cell>
          <cell r="E4636">
            <v>0</v>
          </cell>
          <cell r="F4636">
            <v>0</v>
          </cell>
          <cell r="G4636">
            <v>0</v>
          </cell>
          <cell r="H4636">
            <v>0</v>
          </cell>
          <cell r="I4636">
            <v>0</v>
          </cell>
        </row>
        <row r="4637">
          <cell r="B4637">
            <v>769095</v>
          </cell>
          <cell r="C4637" t="str">
            <v>Traslado de costos (Cr)</v>
          </cell>
          <cell r="D4637">
            <v>0</v>
          </cell>
          <cell r="E4637">
            <v>0</v>
          </cell>
          <cell r="F4637">
            <v>0</v>
          </cell>
          <cell r="G4637">
            <v>0</v>
          </cell>
          <cell r="H4637">
            <v>0</v>
          </cell>
          <cell r="I4637">
            <v>0</v>
          </cell>
        </row>
        <row r="4638">
          <cell r="B4638">
            <v>790000</v>
          </cell>
          <cell r="C4638" t="str">
            <v>OTROS SERVICIOS</v>
          </cell>
          <cell r="D4638">
            <v>0</v>
          </cell>
          <cell r="E4638">
            <v>0</v>
          </cell>
          <cell r="F4638">
            <v>0</v>
          </cell>
          <cell r="G4638">
            <v>0</v>
          </cell>
          <cell r="H4638">
            <v>0</v>
          </cell>
          <cell r="I4638">
            <v>0</v>
          </cell>
        </row>
        <row r="4639">
          <cell r="B4639">
            <v>790100</v>
          </cell>
          <cell r="C4639" t="str">
            <v>SERVICIOS DE DOCUMENTACIÓN E IDENTIFICACIÓN</v>
          </cell>
          <cell r="D4639">
            <v>0</v>
          </cell>
          <cell r="E4639">
            <v>0</v>
          </cell>
          <cell r="F4639">
            <v>0</v>
          </cell>
          <cell r="G4639">
            <v>0</v>
          </cell>
          <cell r="H4639">
            <v>0</v>
          </cell>
          <cell r="I4639">
            <v>0</v>
          </cell>
        </row>
        <row r="4640">
          <cell r="B4640">
            <v>790101</v>
          </cell>
          <cell r="C4640" t="str">
            <v>Materiales</v>
          </cell>
          <cell r="D4640">
            <v>0</v>
          </cell>
          <cell r="E4640">
            <v>0</v>
          </cell>
          <cell r="F4640">
            <v>0</v>
          </cell>
          <cell r="G4640">
            <v>0</v>
          </cell>
          <cell r="H4640">
            <v>0</v>
          </cell>
          <cell r="I4640">
            <v>0</v>
          </cell>
        </row>
        <row r="4641">
          <cell r="B4641">
            <v>790102</v>
          </cell>
          <cell r="C4641" t="str">
            <v>Generales</v>
          </cell>
          <cell r="D4641">
            <v>0</v>
          </cell>
          <cell r="E4641">
            <v>0</v>
          </cell>
          <cell r="F4641">
            <v>0</v>
          </cell>
          <cell r="G4641">
            <v>0</v>
          </cell>
          <cell r="H4641">
            <v>0</v>
          </cell>
          <cell r="I4641">
            <v>0</v>
          </cell>
        </row>
        <row r="4642">
          <cell r="B4642">
            <v>790103</v>
          </cell>
          <cell r="C4642" t="str">
            <v>Sueldos y salarios</v>
          </cell>
          <cell r="D4642">
            <v>0</v>
          </cell>
          <cell r="E4642">
            <v>0</v>
          </cell>
          <cell r="F4642">
            <v>0</v>
          </cell>
          <cell r="G4642">
            <v>0</v>
          </cell>
          <cell r="H4642">
            <v>0</v>
          </cell>
          <cell r="I4642">
            <v>0</v>
          </cell>
        </row>
        <row r="4643">
          <cell r="B4643">
            <v>790104</v>
          </cell>
          <cell r="C4643" t="str">
            <v>Contribuciones imputadas</v>
          </cell>
          <cell r="D4643">
            <v>0</v>
          </cell>
          <cell r="E4643">
            <v>0</v>
          </cell>
          <cell r="F4643">
            <v>0</v>
          </cell>
          <cell r="G4643">
            <v>0</v>
          </cell>
          <cell r="H4643">
            <v>0</v>
          </cell>
          <cell r="I4643">
            <v>0</v>
          </cell>
        </row>
        <row r="4644">
          <cell r="B4644">
            <v>790105</v>
          </cell>
          <cell r="C4644" t="str">
            <v>Contribuciones efectivas</v>
          </cell>
          <cell r="D4644">
            <v>0</v>
          </cell>
          <cell r="E4644">
            <v>0</v>
          </cell>
          <cell r="F4644">
            <v>0</v>
          </cell>
          <cell r="G4644">
            <v>0</v>
          </cell>
          <cell r="H4644">
            <v>0</v>
          </cell>
          <cell r="I4644">
            <v>0</v>
          </cell>
        </row>
        <row r="4645">
          <cell r="B4645">
            <v>790106</v>
          </cell>
          <cell r="C4645" t="str">
            <v>Aportes sobre la nómina</v>
          </cell>
          <cell r="D4645">
            <v>0</v>
          </cell>
          <cell r="E4645">
            <v>0</v>
          </cell>
          <cell r="F4645">
            <v>0</v>
          </cell>
          <cell r="G4645">
            <v>0</v>
          </cell>
          <cell r="H4645">
            <v>0</v>
          </cell>
          <cell r="I4645">
            <v>0</v>
          </cell>
        </row>
        <row r="4646">
          <cell r="B4646">
            <v>790107</v>
          </cell>
          <cell r="C4646" t="str">
            <v>Depreciación y amortización</v>
          </cell>
          <cell r="D4646">
            <v>0</v>
          </cell>
          <cell r="E4646">
            <v>0</v>
          </cell>
          <cell r="F4646">
            <v>0</v>
          </cell>
          <cell r="G4646">
            <v>0</v>
          </cell>
          <cell r="H4646">
            <v>0</v>
          </cell>
          <cell r="I4646">
            <v>0</v>
          </cell>
        </row>
        <row r="4647">
          <cell r="B4647">
            <v>790108</v>
          </cell>
          <cell r="C4647" t="str">
            <v>Impuestos</v>
          </cell>
          <cell r="D4647">
            <v>0</v>
          </cell>
          <cell r="E4647">
            <v>0</v>
          </cell>
          <cell r="F4647">
            <v>0</v>
          </cell>
          <cell r="G4647">
            <v>0</v>
          </cell>
          <cell r="H4647">
            <v>0</v>
          </cell>
          <cell r="I4647">
            <v>0</v>
          </cell>
        </row>
        <row r="4648">
          <cell r="B4648">
            <v>790109</v>
          </cell>
          <cell r="C4648" t="str">
            <v>Prestaciones sociales</v>
          </cell>
          <cell r="D4648">
            <v>0</v>
          </cell>
          <cell r="E4648">
            <v>0</v>
          </cell>
          <cell r="F4648">
            <v>0</v>
          </cell>
          <cell r="G4648">
            <v>0</v>
          </cell>
          <cell r="H4648">
            <v>0</v>
          </cell>
          <cell r="I4648">
            <v>0</v>
          </cell>
        </row>
        <row r="4649">
          <cell r="B4649">
            <v>790110</v>
          </cell>
          <cell r="C4649" t="str">
            <v>Gastos de personal diversos</v>
          </cell>
          <cell r="D4649">
            <v>0</v>
          </cell>
          <cell r="E4649">
            <v>0</v>
          </cell>
          <cell r="F4649">
            <v>0</v>
          </cell>
          <cell r="G4649">
            <v>0</v>
          </cell>
          <cell r="H4649">
            <v>0</v>
          </cell>
          <cell r="I4649">
            <v>0</v>
          </cell>
        </row>
        <row r="4650">
          <cell r="B4650">
            <v>790195</v>
          </cell>
          <cell r="C4650" t="str">
            <v>Traslado de costos (Cr)</v>
          </cell>
          <cell r="D4650">
            <v>0</v>
          </cell>
          <cell r="E4650">
            <v>0</v>
          </cell>
          <cell r="F4650">
            <v>0</v>
          </cell>
          <cell r="G4650">
            <v>0</v>
          </cell>
          <cell r="H4650">
            <v>0</v>
          </cell>
          <cell r="I4650">
            <v>0</v>
          </cell>
        </row>
        <row r="4651">
          <cell r="B4651">
            <v>790200</v>
          </cell>
          <cell r="C4651" t="str">
            <v>SERVICIOS INFORMÁTICOS</v>
          </cell>
          <cell r="D4651">
            <v>0</v>
          </cell>
          <cell r="E4651">
            <v>0</v>
          </cell>
          <cell r="F4651">
            <v>0</v>
          </cell>
          <cell r="G4651">
            <v>0</v>
          </cell>
          <cell r="H4651">
            <v>0</v>
          </cell>
          <cell r="I4651">
            <v>0</v>
          </cell>
        </row>
        <row r="4652">
          <cell r="B4652">
            <v>790201</v>
          </cell>
          <cell r="C4652" t="str">
            <v>Materiales</v>
          </cell>
          <cell r="D4652">
            <v>0</v>
          </cell>
          <cell r="E4652">
            <v>0</v>
          </cell>
          <cell r="F4652">
            <v>0</v>
          </cell>
          <cell r="G4652">
            <v>0</v>
          </cell>
          <cell r="H4652">
            <v>0</v>
          </cell>
          <cell r="I4652">
            <v>0</v>
          </cell>
        </row>
        <row r="4653">
          <cell r="B4653">
            <v>790202</v>
          </cell>
          <cell r="C4653" t="str">
            <v>Generales</v>
          </cell>
          <cell r="D4653">
            <v>0</v>
          </cell>
          <cell r="E4653">
            <v>0</v>
          </cell>
          <cell r="F4653">
            <v>0</v>
          </cell>
          <cell r="G4653">
            <v>0</v>
          </cell>
          <cell r="H4653">
            <v>0</v>
          </cell>
          <cell r="I4653">
            <v>0</v>
          </cell>
        </row>
        <row r="4654">
          <cell r="B4654">
            <v>790203</v>
          </cell>
          <cell r="C4654" t="str">
            <v>Sueldos y salarios</v>
          </cell>
          <cell r="D4654">
            <v>0</v>
          </cell>
          <cell r="E4654">
            <v>0</v>
          </cell>
          <cell r="F4654">
            <v>0</v>
          </cell>
          <cell r="G4654">
            <v>0</v>
          </cell>
          <cell r="H4654">
            <v>0</v>
          </cell>
          <cell r="I4654">
            <v>0</v>
          </cell>
        </row>
        <row r="4655">
          <cell r="B4655">
            <v>790204</v>
          </cell>
          <cell r="C4655" t="str">
            <v>Contribuciones imputadas</v>
          </cell>
          <cell r="D4655">
            <v>0</v>
          </cell>
          <cell r="E4655">
            <v>0</v>
          </cell>
          <cell r="F4655">
            <v>0</v>
          </cell>
          <cell r="G4655">
            <v>0</v>
          </cell>
          <cell r="H4655">
            <v>0</v>
          </cell>
          <cell r="I4655">
            <v>0</v>
          </cell>
        </row>
        <row r="4656">
          <cell r="B4656">
            <v>790205</v>
          </cell>
          <cell r="C4656" t="str">
            <v>Contribuciones efectivas</v>
          </cell>
          <cell r="D4656">
            <v>0</v>
          </cell>
          <cell r="E4656">
            <v>0</v>
          </cell>
          <cell r="F4656">
            <v>0</v>
          </cell>
          <cell r="G4656">
            <v>0</v>
          </cell>
          <cell r="H4656">
            <v>0</v>
          </cell>
          <cell r="I4656">
            <v>0</v>
          </cell>
        </row>
        <row r="4657">
          <cell r="B4657">
            <v>790206</v>
          </cell>
          <cell r="C4657" t="str">
            <v>Aportes sobre la nómina</v>
          </cell>
          <cell r="D4657">
            <v>0</v>
          </cell>
          <cell r="E4657">
            <v>0</v>
          </cell>
          <cell r="F4657">
            <v>0</v>
          </cell>
          <cell r="G4657">
            <v>0</v>
          </cell>
          <cell r="H4657">
            <v>0</v>
          </cell>
          <cell r="I4657">
            <v>0</v>
          </cell>
        </row>
        <row r="4658">
          <cell r="B4658">
            <v>790207</v>
          </cell>
          <cell r="C4658" t="str">
            <v>Depreciación y amortización</v>
          </cell>
          <cell r="D4658">
            <v>0</v>
          </cell>
          <cell r="E4658">
            <v>0</v>
          </cell>
          <cell r="F4658">
            <v>0</v>
          </cell>
          <cell r="G4658">
            <v>0</v>
          </cell>
          <cell r="H4658">
            <v>0</v>
          </cell>
          <cell r="I4658">
            <v>0</v>
          </cell>
        </row>
        <row r="4659">
          <cell r="B4659">
            <v>790208</v>
          </cell>
          <cell r="C4659" t="str">
            <v>Impuestos</v>
          </cell>
          <cell r="D4659">
            <v>0</v>
          </cell>
          <cell r="E4659">
            <v>0</v>
          </cell>
          <cell r="F4659">
            <v>0</v>
          </cell>
          <cell r="G4659">
            <v>0</v>
          </cell>
          <cell r="H4659">
            <v>0</v>
          </cell>
          <cell r="I4659">
            <v>0</v>
          </cell>
        </row>
        <row r="4660">
          <cell r="B4660">
            <v>790209</v>
          </cell>
          <cell r="C4660" t="str">
            <v>Prestaciones sociales</v>
          </cell>
          <cell r="D4660">
            <v>0</v>
          </cell>
          <cell r="E4660">
            <v>0</v>
          </cell>
          <cell r="F4660">
            <v>0</v>
          </cell>
          <cell r="G4660">
            <v>0</v>
          </cell>
          <cell r="H4660">
            <v>0</v>
          </cell>
          <cell r="I4660">
            <v>0</v>
          </cell>
        </row>
        <row r="4661">
          <cell r="B4661">
            <v>790210</v>
          </cell>
          <cell r="C4661" t="str">
            <v>Gastos de personal diversos</v>
          </cell>
          <cell r="D4661">
            <v>0</v>
          </cell>
          <cell r="E4661">
            <v>0</v>
          </cell>
          <cell r="F4661">
            <v>0</v>
          </cell>
          <cell r="G4661">
            <v>0</v>
          </cell>
          <cell r="H4661">
            <v>0</v>
          </cell>
          <cell r="I4661">
            <v>0</v>
          </cell>
        </row>
        <row r="4662">
          <cell r="B4662">
            <v>790295</v>
          </cell>
          <cell r="C4662" t="str">
            <v>Traslado de costos (Cr)</v>
          </cell>
          <cell r="D4662">
            <v>0</v>
          </cell>
          <cell r="E4662">
            <v>0</v>
          </cell>
          <cell r="F4662">
            <v>0</v>
          </cell>
          <cell r="G4662">
            <v>0</v>
          </cell>
          <cell r="H4662">
            <v>0</v>
          </cell>
          <cell r="I4662">
            <v>0</v>
          </cell>
        </row>
        <row r="4663">
          <cell r="B4663">
            <v>790400</v>
          </cell>
          <cell r="C4663" t="str">
            <v>SERVICIOS DE APOYO INDUSTRIAL</v>
          </cell>
          <cell r="D4663">
            <v>0</v>
          </cell>
          <cell r="E4663">
            <v>0</v>
          </cell>
          <cell r="F4663">
            <v>0</v>
          </cell>
          <cell r="G4663">
            <v>0</v>
          </cell>
          <cell r="H4663">
            <v>0</v>
          </cell>
          <cell r="I4663">
            <v>0</v>
          </cell>
        </row>
        <row r="4664">
          <cell r="B4664">
            <v>790401</v>
          </cell>
          <cell r="C4664" t="str">
            <v>Materiales</v>
          </cell>
          <cell r="D4664">
            <v>0</v>
          </cell>
          <cell r="E4664">
            <v>0</v>
          </cell>
          <cell r="F4664">
            <v>0</v>
          </cell>
          <cell r="G4664">
            <v>0</v>
          </cell>
          <cell r="H4664">
            <v>0</v>
          </cell>
          <cell r="I4664">
            <v>0</v>
          </cell>
        </row>
        <row r="4665">
          <cell r="B4665">
            <v>790402</v>
          </cell>
          <cell r="C4665" t="str">
            <v>Generales</v>
          </cell>
          <cell r="D4665">
            <v>0</v>
          </cell>
          <cell r="E4665">
            <v>0</v>
          </cell>
          <cell r="F4665">
            <v>0</v>
          </cell>
          <cell r="G4665">
            <v>0</v>
          </cell>
          <cell r="H4665">
            <v>0</v>
          </cell>
          <cell r="I4665">
            <v>0</v>
          </cell>
        </row>
        <row r="4666">
          <cell r="B4666">
            <v>790403</v>
          </cell>
          <cell r="C4666" t="str">
            <v>Sueldos y salarios</v>
          </cell>
          <cell r="D4666">
            <v>0</v>
          </cell>
          <cell r="E4666">
            <v>0</v>
          </cell>
          <cell r="F4666">
            <v>0</v>
          </cell>
          <cell r="G4666">
            <v>0</v>
          </cell>
          <cell r="H4666">
            <v>0</v>
          </cell>
          <cell r="I4666">
            <v>0</v>
          </cell>
        </row>
        <row r="4667">
          <cell r="B4667">
            <v>790404</v>
          </cell>
          <cell r="C4667" t="str">
            <v>Contribuciones imputadas</v>
          </cell>
          <cell r="D4667">
            <v>0</v>
          </cell>
          <cell r="E4667">
            <v>0</v>
          </cell>
          <cell r="F4667">
            <v>0</v>
          </cell>
          <cell r="G4667">
            <v>0</v>
          </cell>
          <cell r="H4667">
            <v>0</v>
          </cell>
          <cell r="I4667">
            <v>0</v>
          </cell>
        </row>
        <row r="4668">
          <cell r="B4668">
            <v>790405</v>
          </cell>
          <cell r="C4668" t="str">
            <v>Contribuciones efectivas</v>
          </cell>
          <cell r="D4668">
            <v>0</v>
          </cell>
          <cell r="E4668">
            <v>0</v>
          </cell>
          <cell r="F4668">
            <v>0</v>
          </cell>
          <cell r="G4668">
            <v>0</v>
          </cell>
          <cell r="H4668">
            <v>0</v>
          </cell>
          <cell r="I4668">
            <v>0</v>
          </cell>
        </row>
        <row r="4669">
          <cell r="B4669">
            <v>790406</v>
          </cell>
          <cell r="C4669" t="str">
            <v>Aportes sobre la nómina</v>
          </cell>
          <cell r="D4669">
            <v>0</v>
          </cell>
          <cell r="E4669">
            <v>0</v>
          </cell>
          <cell r="F4669">
            <v>0</v>
          </cell>
          <cell r="G4669">
            <v>0</v>
          </cell>
          <cell r="H4669">
            <v>0</v>
          </cell>
          <cell r="I4669">
            <v>0</v>
          </cell>
        </row>
        <row r="4670">
          <cell r="B4670">
            <v>790407</v>
          </cell>
          <cell r="C4670" t="str">
            <v>Depreciación y amortización</v>
          </cell>
          <cell r="D4670">
            <v>0</v>
          </cell>
          <cell r="E4670">
            <v>0</v>
          </cell>
          <cell r="F4670">
            <v>0</v>
          </cell>
          <cell r="G4670">
            <v>0</v>
          </cell>
          <cell r="H4670">
            <v>0</v>
          </cell>
          <cell r="I4670">
            <v>0</v>
          </cell>
        </row>
        <row r="4671">
          <cell r="B4671">
            <v>790408</v>
          </cell>
          <cell r="C4671" t="str">
            <v>Impuestos</v>
          </cell>
          <cell r="D4671">
            <v>0</v>
          </cell>
          <cell r="E4671">
            <v>0</v>
          </cell>
          <cell r="F4671">
            <v>0</v>
          </cell>
          <cell r="G4671">
            <v>0</v>
          </cell>
          <cell r="H4671">
            <v>0</v>
          </cell>
          <cell r="I4671">
            <v>0</v>
          </cell>
        </row>
        <row r="4672">
          <cell r="B4672">
            <v>790409</v>
          </cell>
          <cell r="C4672" t="str">
            <v>Prestaciones sociales</v>
          </cell>
          <cell r="D4672">
            <v>0</v>
          </cell>
          <cell r="E4672">
            <v>0</v>
          </cell>
          <cell r="F4672">
            <v>0</v>
          </cell>
          <cell r="G4672">
            <v>0</v>
          </cell>
          <cell r="H4672">
            <v>0</v>
          </cell>
          <cell r="I4672">
            <v>0</v>
          </cell>
        </row>
        <row r="4673">
          <cell r="B4673">
            <v>790410</v>
          </cell>
          <cell r="C4673" t="str">
            <v>Gastos de personal diversos</v>
          </cell>
          <cell r="D4673">
            <v>0</v>
          </cell>
          <cell r="E4673">
            <v>0</v>
          </cell>
          <cell r="F4673">
            <v>0</v>
          </cell>
          <cell r="G4673">
            <v>0</v>
          </cell>
          <cell r="H4673">
            <v>0</v>
          </cell>
          <cell r="I4673">
            <v>0</v>
          </cell>
        </row>
        <row r="4674">
          <cell r="B4674">
            <v>790495</v>
          </cell>
          <cell r="C4674" t="str">
            <v>Traslado de costos (Cr)</v>
          </cell>
          <cell r="D4674">
            <v>0</v>
          </cell>
          <cell r="E4674">
            <v>0</v>
          </cell>
          <cell r="F4674">
            <v>0</v>
          </cell>
          <cell r="G4674">
            <v>0</v>
          </cell>
          <cell r="H4674">
            <v>0</v>
          </cell>
          <cell r="I4674">
            <v>0</v>
          </cell>
        </row>
        <row r="4675">
          <cell r="B4675">
            <v>790500</v>
          </cell>
          <cell r="C4675" t="str">
            <v>SERVICIOS DE COMUNICACIONES</v>
          </cell>
          <cell r="D4675">
            <v>0</v>
          </cell>
          <cell r="E4675">
            <v>0</v>
          </cell>
          <cell r="F4675">
            <v>0</v>
          </cell>
          <cell r="G4675">
            <v>0</v>
          </cell>
          <cell r="H4675">
            <v>0</v>
          </cell>
          <cell r="I4675">
            <v>0</v>
          </cell>
        </row>
        <row r="4676">
          <cell r="B4676">
            <v>790501</v>
          </cell>
          <cell r="C4676" t="str">
            <v>Materiales</v>
          </cell>
          <cell r="D4676">
            <v>0</v>
          </cell>
          <cell r="E4676">
            <v>0</v>
          </cell>
          <cell r="F4676">
            <v>0</v>
          </cell>
          <cell r="G4676">
            <v>0</v>
          </cell>
          <cell r="H4676">
            <v>0</v>
          </cell>
          <cell r="I4676">
            <v>0</v>
          </cell>
        </row>
        <row r="4677">
          <cell r="B4677">
            <v>790502</v>
          </cell>
          <cell r="C4677" t="str">
            <v>Generales</v>
          </cell>
          <cell r="D4677">
            <v>0</v>
          </cell>
          <cell r="E4677">
            <v>0</v>
          </cell>
          <cell r="F4677">
            <v>0</v>
          </cell>
          <cell r="G4677">
            <v>0</v>
          </cell>
          <cell r="H4677">
            <v>0</v>
          </cell>
          <cell r="I4677">
            <v>0</v>
          </cell>
        </row>
        <row r="4678">
          <cell r="B4678">
            <v>790503</v>
          </cell>
          <cell r="C4678" t="str">
            <v>Sueldos y salarios</v>
          </cell>
          <cell r="D4678">
            <v>0</v>
          </cell>
          <cell r="E4678">
            <v>0</v>
          </cell>
          <cell r="F4678">
            <v>0</v>
          </cell>
          <cell r="G4678">
            <v>0</v>
          </cell>
          <cell r="H4678">
            <v>0</v>
          </cell>
          <cell r="I4678">
            <v>0</v>
          </cell>
        </row>
        <row r="4679">
          <cell r="B4679">
            <v>790504</v>
          </cell>
          <cell r="C4679" t="str">
            <v>Contribuciones imputadas</v>
          </cell>
          <cell r="D4679">
            <v>0</v>
          </cell>
          <cell r="E4679">
            <v>0</v>
          </cell>
          <cell r="F4679">
            <v>0</v>
          </cell>
          <cell r="G4679">
            <v>0</v>
          </cell>
          <cell r="H4679">
            <v>0</v>
          </cell>
          <cell r="I4679">
            <v>0</v>
          </cell>
        </row>
        <row r="4680">
          <cell r="B4680">
            <v>790505</v>
          </cell>
          <cell r="C4680" t="str">
            <v>Contribuciones efectivas</v>
          </cell>
          <cell r="D4680">
            <v>0</v>
          </cell>
          <cell r="E4680">
            <v>0</v>
          </cell>
          <cell r="F4680">
            <v>0</v>
          </cell>
          <cell r="G4680">
            <v>0</v>
          </cell>
          <cell r="H4680">
            <v>0</v>
          </cell>
          <cell r="I4680">
            <v>0</v>
          </cell>
        </row>
        <row r="4681">
          <cell r="B4681">
            <v>790506</v>
          </cell>
          <cell r="C4681" t="str">
            <v>Aportes sobre la nómina</v>
          </cell>
          <cell r="D4681">
            <v>0</v>
          </cell>
          <cell r="E4681">
            <v>0</v>
          </cell>
          <cell r="F4681">
            <v>0</v>
          </cell>
          <cell r="G4681">
            <v>0</v>
          </cell>
          <cell r="H4681">
            <v>0</v>
          </cell>
          <cell r="I4681">
            <v>0</v>
          </cell>
        </row>
        <row r="4682">
          <cell r="B4682">
            <v>790507</v>
          </cell>
          <cell r="C4682" t="str">
            <v>Depreciación y amortización</v>
          </cell>
          <cell r="D4682">
            <v>0</v>
          </cell>
          <cell r="E4682">
            <v>0</v>
          </cell>
          <cell r="F4682">
            <v>0</v>
          </cell>
          <cell r="G4682">
            <v>0</v>
          </cell>
          <cell r="H4682">
            <v>0</v>
          </cell>
          <cell r="I4682">
            <v>0</v>
          </cell>
        </row>
        <row r="4683">
          <cell r="B4683">
            <v>790508</v>
          </cell>
          <cell r="C4683" t="str">
            <v>Impuestos</v>
          </cell>
          <cell r="D4683">
            <v>0</v>
          </cell>
          <cell r="E4683">
            <v>0</v>
          </cell>
          <cell r="F4683">
            <v>0</v>
          </cell>
          <cell r="G4683">
            <v>0</v>
          </cell>
          <cell r="H4683">
            <v>0</v>
          </cell>
          <cell r="I4683">
            <v>0</v>
          </cell>
        </row>
        <row r="4684">
          <cell r="B4684">
            <v>790509</v>
          </cell>
          <cell r="C4684" t="str">
            <v>Prestaciones sociales</v>
          </cell>
          <cell r="D4684">
            <v>0</v>
          </cell>
          <cell r="E4684">
            <v>0</v>
          </cell>
          <cell r="F4684">
            <v>0</v>
          </cell>
          <cell r="G4684">
            <v>0</v>
          </cell>
          <cell r="H4684">
            <v>0</v>
          </cell>
          <cell r="I4684">
            <v>0</v>
          </cell>
        </row>
        <row r="4685">
          <cell r="B4685">
            <v>790510</v>
          </cell>
          <cell r="C4685" t="str">
            <v>Gastos de personal diversos</v>
          </cell>
          <cell r="D4685">
            <v>0</v>
          </cell>
          <cell r="E4685">
            <v>0</v>
          </cell>
          <cell r="F4685">
            <v>0</v>
          </cell>
          <cell r="G4685">
            <v>0</v>
          </cell>
          <cell r="H4685">
            <v>0</v>
          </cell>
          <cell r="I4685">
            <v>0</v>
          </cell>
        </row>
        <row r="4686">
          <cell r="B4686">
            <v>790595</v>
          </cell>
          <cell r="C4686" t="str">
            <v>Traslado de costos (Cr)</v>
          </cell>
          <cell r="D4686">
            <v>0</v>
          </cell>
          <cell r="E4686">
            <v>0</v>
          </cell>
          <cell r="F4686">
            <v>0</v>
          </cell>
          <cell r="G4686">
            <v>0</v>
          </cell>
          <cell r="H4686">
            <v>0</v>
          </cell>
          <cell r="I4686">
            <v>0</v>
          </cell>
        </row>
        <row r="4687">
          <cell r="B4687">
            <v>790600</v>
          </cell>
          <cell r="C4687" t="str">
            <v>SERVICIOS DE INVESTIGACIÓN CIENTÍFICA Y TECNOLÓGICA</v>
          </cell>
          <cell r="D4687">
            <v>0</v>
          </cell>
          <cell r="E4687">
            <v>0</v>
          </cell>
          <cell r="F4687">
            <v>0</v>
          </cell>
          <cell r="G4687">
            <v>0</v>
          </cell>
          <cell r="H4687">
            <v>0</v>
          </cell>
          <cell r="I4687">
            <v>0</v>
          </cell>
        </row>
        <row r="4688">
          <cell r="B4688">
            <v>790601</v>
          </cell>
          <cell r="C4688" t="str">
            <v>Materiales</v>
          </cell>
          <cell r="D4688">
            <v>0</v>
          </cell>
          <cell r="E4688">
            <v>0</v>
          </cell>
          <cell r="F4688">
            <v>0</v>
          </cell>
          <cell r="G4688">
            <v>0</v>
          </cell>
          <cell r="H4688">
            <v>0</v>
          </cell>
          <cell r="I4688">
            <v>0</v>
          </cell>
        </row>
        <row r="4689">
          <cell r="B4689">
            <v>790602</v>
          </cell>
          <cell r="C4689" t="str">
            <v>Generales</v>
          </cell>
          <cell r="D4689">
            <v>0</v>
          </cell>
          <cell r="E4689">
            <v>0</v>
          </cell>
          <cell r="F4689">
            <v>0</v>
          </cell>
          <cell r="G4689">
            <v>0</v>
          </cell>
          <cell r="H4689">
            <v>0</v>
          </cell>
          <cell r="I4689">
            <v>0</v>
          </cell>
        </row>
        <row r="4690">
          <cell r="B4690">
            <v>790603</v>
          </cell>
          <cell r="C4690" t="str">
            <v>Sueldos y salarios</v>
          </cell>
          <cell r="D4690">
            <v>0</v>
          </cell>
          <cell r="E4690">
            <v>0</v>
          </cell>
          <cell r="F4690">
            <v>0</v>
          </cell>
          <cell r="G4690">
            <v>0</v>
          </cell>
          <cell r="H4690">
            <v>0</v>
          </cell>
          <cell r="I4690">
            <v>0</v>
          </cell>
        </row>
        <row r="4691">
          <cell r="B4691">
            <v>790604</v>
          </cell>
          <cell r="C4691" t="str">
            <v>Contribuciones imputadas</v>
          </cell>
          <cell r="D4691">
            <v>0</v>
          </cell>
          <cell r="E4691">
            <v>0</v>
          </cell>
          <cell r="F4691">
            <v>0</v>
          </cell>
          <cell r="G4691">
            <v>0</v>
          </cell>
          <cell r="H4691">
            <v>0</v>
          </cell>
          <cell r="I4691">
            <v>0</v>
          </cell>
        </row>
        <row r="4692">
          <cell r="B4692">
            <v>790605</v>
          </cell>
          <cell r="C4692" t="str">
            <v>Contribuciones efectivas</v>
          </cell>
          <cell r="D4692">
            <v>0</v>
          </cell>
          <cell r="E4692">
            <v>0</v>
          </cell>
          <cell r="F4692">
            <v>0</v>
          </cell>
          <cell r="G4692">
            <v>0</v>
          </cell>
          <cell r="H4692">
            <v>0</v>
          </cell>
          <cell r="I4692">
            <v>0</v>
          </cell>
        </row>
        <row r="4693">
          <cell r="B4693">
            <v>790606</v>
          </cell>
          <cell r="C4693" t="str">
            <v>Aportes sobre la nómina</v>
          </cell>
          <cell r="D4693">
            <v>0</v>
          </cell>
          <cell r="E4693">
            <v>0</v>
          </cell>
          <cell r="F4693">
            <v>0</v>
          </cell>
          <cell r="G4693">
            <v>0</v>
          </cell>
          <cell r="H4693">
            <v>0</v>
          </cell>
          <cell r="I4693">
            <v>0</v>
          </cell>
        </row>
        <row r="4694">
          <cell r="B4694">
            <v>790607</v>
          </cell>
          <cell r="C4694" t="str">
            <v>Depreciación y amortización</v>
          </cell>
          <cell r="D4694">
            <v>0</v>
          </cell>
          <cell r="E4694">
            <v>0</v>
          </cell>
          <cell r="F4694">
            <v>0</v>
          </cell>
          <cell r="G4694">
            <v>0</v>
          </cell>
          <cell r="H4694">
            <v>0</v>
          </cell>
          <cell r="I4694">
            <v>0</v>
          </cell>
        </row>
        <row r="4695">
          <cell r="B4695">
            <v>790608</v>
          </cell>
          <cell r="C4695" t="str">
            <v>Impuestos</v>
          </cell>
          <cell r="D4695">
            <v>0</v>
          </cell>
          <cell r="E4695">
            <v>0</v>
          </cell>
          <cell r="F4695">
            <v>0</v>
          </cell>
          <cell r="G4695">
            <v>0</v>
          </cell>
          <cell r="H4695">
            <v>0</v>
          </cell>
          <cell r="I4695">
            <v>0</v>
          </cell>
        </row>
        <row r="4696">
          <cell r="B4696">
            <v>790609</v>
          </cell>
          <cell r="C4696" t="str">
            <v>Prestaciones sociales</v>
          </cell>
          <cell r="D4696">
            <v>0</v>
          </cell>
          <cell r="E4696">
            <v>0</v>
          </cell>
          <cell r="F4696">
            <v>0</v>
          </cell>
          <cell r="G4696">
            <v>0</v>
          </cell>
          <cell r="H4696">
            <v>0</v>
          </cell>
          <cell r="I4696">
            <v>0</v>
          </cell>
        </row>
        <row r="4697">
          <cell r="B4697">
            <v>790610</v>
          </cell>
          <cell r="C4697" t="str">
            <v>Gastos de personal diversos</v>
          </cell>
          <cell r="D4697">
            <v>0</v>
          </cell>
          <cell r="E4697">
            <v>0</v>
          </cell>
          <cell r="F4697">
            <v>0</v>
          </cell>
          <cell r="G4697">
            <v>0</v>
          </cell>
          <cell r="H4697">
            <v>0</v>
          </cell>
          <cell r="I4697">
            <v>0</v>
          </cell>
        </row>
        <row r="4698">
          <cell r="B4698">
            <v>790695</v>
          </cell>
          <cell r="C4698" t="str">
            <v>Traslado de costos (Cr)</v>
          </cell>
          <cell r="D4698">
            <v>0</v>
          </cell>
          <cell r="E4698">
            <v>0</v>
          </cell>
          <cell r="F4698">
            <v>0</v>
          </cell>
          <cell r="G4698">
            <v>0</v>
          </cell>
          <cell r="H4698">
            <v>0</v>
          </cell>
          <cell r="I4698">
            <v>0</v>
          </cell>
        </row>
        <row r="4699">
          <cell r="B4699">
            <v>790700</v>
          </cell>
          <cell r="C4699" t="str">
            <v>SERVICIOS DE MATADERO</v>
          </cell>
          <cell r="D4699">
            <v>0</v>
          </cell>
          <cell r="E4699">
            <v>0</v>
          </cell>
          <cell r="F4699">
            <v>0</v>
          </cell>
          <cell r="G4699">
            <v>0</v>
          </cell>
          <cell r="H4699">
            <v>0</v>
          </cell>
          <cell r="I4699">
            <v>0</v>
          </cell>
        </row>
        <row r="4700">
          <cell r="B4700">
            <v>790701</v>
          </cell>
          <cell r="C4700" t="str">
            <v>Materiales</v>
          </cell>
          <cell r="D4700">
            <v>0</v>
          </cell>
          <cell r="E4700">
            <v>0</v>
          </cell>
          <cell r="F4700">
            <v>0</v>
          </cell>
          <cell r="G4700">
            <v>0</v>
          </cell>
          <cell r="H4700">
            <v>0</v>
          </cell>
          <cell r="I4700">
            <v>0</v>
          </cell>
        </row>
        <row r="4701">
          <cell r="B4701">
            <v>790702</v>
          </cell>
          <cell r="C4701" t="str">
            <v>Generales</v>
          </cell>
          <cell r="D4701">
            <v>0</v>
          </cell>
          <cell r="E4701">
            <v>0</v>
          </cell>
          <cell r="F4701">
            <v>0</v>
          </cell>
          <cell r="G4701">
            <v>0</v>
          </cell>
          <cell r="H4701">
            <v>0</v>
          </cell>
          <cell r="I4701">
            <v>0</v>
          </cell>
        </row>
        <row r="4702">
          <cell r="B4702">
            <v>790703</v>
          </cell>
          <cell r="C4702" t="str">
            <v>Sueldos y salarios</v>
          </cell>
          <cell r="D4702">
            <v>0</v>
          </cell>
          <cell r="E4702">
            <v>0</v>
          </cell>
          <cell r="F4702">
            <v>0</v>
          </cell>
          <cell r="G4702">
            <v>0</v>
          </cell>
          <cell r="H4702">
            <v>0</v>
          </cell>
          <cell r="I4702">
            <v>0</v>
          </cell>
        </row>
        <row r="4703">
          <cell r="B4703">
            <v>790704</v>
          </cell>
          <cell r="C4703" t="str">
            <v>Contribuciones imputadas</v>
          </cell>
          <cell r="D4703">
            <v>0</v>
          </cell>
          <cell r="E4703">
            <v>0</v>
          </cell>
          <cell r="F4703">
            <v>0</v>
          </cell>
          <cell r="G4703">
            <v>0</v>
          </cell>
          <cell r="H4703">
            <v>0</v>
          </cell>
          <cell r="I4703">
            <v>0</v>
          </cell>
        </row>
        <row r="4704">
          <cell r="B4704">
            <v>790705</v>
          </cell>
          <cell r="C4704" t="str">
            <v>Contribuciones efectivas</v>
          </cell>
          <cell r="D4704">
            <v>0</v>
          </cell>
          <cell r="E4704">
            <v>0</v>
          </cell>
          <cell r="F4704">
            <v>0</v>
          </cell>
          <cell r="G4704">
            <v>0</v>
          </cell>
          <cell r="H4704">
            <v>0</v>
          </cell>
          <cell r="I4704">
            <v>0</v>
          </cell>
        </row>
        <row r="4705">
          <cell r="B4705">
            <v>790706</v>
          </cell>
          <cell r="C4705" t="str">
            <v>Aportes sobre la nómina</v>
          </cell>
          <cell r="D4705">
            <v>0</v>
          </cell>
          <cell r="E4705">
            <v>0</v>
          </cell>
          <cell r="F4705">
            <v>0</v>
          </cell>
          <cell r="G4705">
            <v>0</v>
          </cell>
          <cell r="H4705">
            <v>0</v>
          </cell>
          <cell r="I4705">
            <v>0</v>
          </cell>
        </row>
        <row r="4706">
          <cell r="B4706">
            <v>790707</v>
          </cell>
          <cell r="C4706" t="str">
            <v>Depreciación y amortización</v>
          </cell>
          <cell r="D4706">
            <v>0</v>
          </cell>
          <cell r="E4706">
            <v>0</v>
          </cell>
          <cell r="F4706">
            <v>0</v>
          </cell>
          <cell r="G4706">
            <v>0</v>
          </cell>
          <cell r="H4706">
            <v>0</v>
          </cell>
          <cell r="I4706">
            <v>0</v>
          </cell>
        </row>
        <row r="4707">
          <cell r="B4707">
            <v>790708</v>
          </cell>
          <cell r="C4707" t="str">
            <v>Impuestos</v>
          </cell>
          <cell r="D4707">
            <v>0</v>
          </cell>
          <cell r="E4707">
            <v>0</v>
          </cell>
          <cell r="F4707">
            <v>0</v>
          </cell>
          <cell r="G4707">
            <v>0</v>
          </cell>
          <cell r="H4707">
            <v>0</v>
          </cell>
          <cell r="I4707">
            <v>0</v>
          </cell>
        </row>
        <row r="4708">
          <cell r="B4708">
            <v>790709</v>
          </cell>
          <cell r="C4708" t="str">
            <v>Prestaciones sociales</v>
          </cell>
          <cell r="D4708">
            <v>0</v>
          </cell>
          <cell r="E4708">
            <v>0</v>
          </cell>
          <cell r="F4708">
            <v>0</v>
          </cell>
          <cell r="G4708">
            <v>0</v>
          </cell>
          <cell r="H4708">
            <v>0</v>
          </cell>
          <cell r="I4708">
            <v>0</v>
          </cell>
        </row>
        <row r="4709">
          <cell r="B4709">
            <v>790710</v>
          </cell>
          <cell r="C4709" t="str">
            <v>Gastos de personal diversos</v>
          </cell>
          <cell r="D4709">
            <v>0</v>
          </cell>
          <cell r="E4709">
            <v>0</v>
          </cell>
          <cell r="F4709">
            <v>0</v>
          </cell>
          <cell r="G4709">
            <v>0</v>
          </cell>
          <cell r="H4709">
            <v>0</v>
          </cell>
          <cell r="I4709">
            <v>0</v>
          </cell>
        </row>
        <row r="4710">
          <cell r="B4710">
            <v>790795</v>
          </cell>
          <cell r="C4710" t="str">
            <v>Traslado de costos (Cr)</v>
          </cell>
          <cell r="D4710">
            <v>0</v>
          </cell>
          <cell r="E4710">
            <v>0</v>
          </cell>
          <cell r="F4710">
            <v>0</v>
          </cell>
          <cell r="G4710">
            <v>0</v>
          </cell>
          <cell r="H4710">
            <v>0</v>
          </cell>
          <cell r="I4710">
            <v>0</v>
          </cell>
        </row>
        <row r="4711">
          <cell r="B4711">
            <v>790800</v>
          </cell>
          <cell r="C4711" t="str">
            <v>SERVICIOS DE LAVANDERÍA</v>
          </cell>
          <cell r="D4711">
            <v>0</v>
          </cell>
          <cell r="E4711">
            <v>0</v>
          </cell>
          <cell r="F4711">
            <v>0</v>
          </cell>
          <cell r="G4711">
            <v>0</v>
          </cell>
          <cell r="H4711">
            <v>0</v>
          </cell>
          <cell r="I4711">
            <v>0</v>
          </cell>
        </row>
        <row r="4712">
          <cell r="B4712">
            <v>790801</v>
          </cell>
          <cell r="C4712" t="str">
            <v>Materiales</v>
          </cell>
          <cell r="D4712">
            <v>0</v>
          </cell>
          <cell r="E4712">
            <v>0</v>
          </cell>
          <cell r="F4712">
            <v>0</v>
          </cell>
          <cell r="G4712">
            <v>0</v>
          </cell>
          <cell r="H4712">
            <v>0</v>
          </cell>
          <cell r="I4712">
            <v>0</v>
          </cell>
        </row>
        <row r="4713">
          <cell r="B4713">
            <v>790802</v>
          </cell>
          <cell r="C4713" t="str">
            <v>Generales</v>
          </cell>
          <cell r="D4713">
            <v>0</v>
          </cell>
          <cell r="E4713">
            <v>0</v>
          </cell>
          <cell r="F4713">
            <v>0</v>
          </cell>
          <cell r="G4713">
            <v>0</v>
          </cell>
          <cell r="H4713">
            <v>0</v>
          </cell>
          <cell r="I4713">
            <v>0</v>
          </cell>
        </row>
        <row r="4714">
          <cell r="B4714">
            <v>790803</v>
          </cell>
          <cell r="C4714" t="str">
            <v>Sueldos y salarios</v>
          </cell>
          <cell r="D4714">
            <v>0</v>
          </cell>
          <cell r="E4714">
            <v>0</v>
          </cell>
          <cell r="F4714">
            <v>0</v>
          </cell>
          <cell r="G4714">
            <v>0</v>
          </cell>
          <cell r="H4714">
            <v>0</v>
          </cell>
          <cell r="I4714">
            <v>0</v>
          </cell>
        </row>
        <row r="4715">
          <cell r="B4715">
            <v>790804</v>
          </cell>
          <cell r="C4715" t="str">
            <v>Contribuciones imputadas</v>
          </cell>
          <cell r="D4715">
            <v>0</v>
          </cell>
          <cell r="E4715">
            <v>0</v>
          </cell>
          <cell r="F4715">
            <v>0</v>
          </cell>
          <cell r="G4715">
            <v>0</v>
          </cell>
          <cell r="H4715">
            <v>0</v>
          </cell>
          <cell r="I4715">
            <v>0</v>
          </cell>
        </row>
        <row r="4716">
          <cell r="B4716">
            <v>790805</v>
          </cell>
          <cell r="C4716" t="str">
            <v>Contribuciones efectivas</v>
          </cell>
          <cell r="D4716">
            <v>0</v>
          </cell>
          <cell r="E4716">
            <v>0</v>
          </cell>
          <cell r="F4716">
            <v>0</v>
          </cell>
          <cell r="G4716">
            <v>0</v>
          </cell>
          <cell r="H4716">
            <v>0</v>
          </cell>
          <cell r="I4716">
            <v>0</v>
          </cell>
        </row>
        <row r="4717">
          <cell r="B4717">
            <v>790806</v>
          </cell>
          <cell r="C4717" t="str">
            <v>Aportes sobre la nómina</v>
          </cell>
          <cell r="D4717">
            <v>0</v>
          </cell>
          <cell r="E4717">
            <v>0</v>
          </cell>
          <cell r="F4717">
            <v>0</v>
          </cell>
          <cell r="G4717">
            <v>0</v>
          </cell>
          <cell r="H4717">
            <v>0</v>
          </cell>
          <cell r="I4717">
            <v>0</v>
          </cell>
        </row>
        <row r="4718">
          <cell r="B4718">
            <v>790807</v>
          </cell>
          <cell r="C4718" t="str">
            <v>Depreciación y amortización</v>
          </cell>
          <cell r="D4718">
            <v>0</v>
          </cell>
          <cell r="E4718">
            <v>0</v>
          </cell>
          <cell r="F4718">
            <v>0</v>
          </cell>
          <cell r="G4718">
            <v>0</v>
          </cell>
          <cell r="H4718">
            <v>0</v>
          </cell>
          <cell r="I4718">
            <v>0</v>
          </cell>
        </row>
        <row r="4719">
          <cell r="B4719">
            <v>790808</v>
          </cell>
          <cell r="C4719" t="str">
            <v>Impuestos</v>
          </cell>
          <cell r="D4719">
            <v>0</v>
          </cell>
          <cell r="E4719">
            <v>0</v>
          </cell>
          <cell r="F4719">
            <v>0</v>
          </cell>
          <cell r="G4719">
            <v>0</v>
          </cell>
          <cell r="H4719">
            <v>0</v>
          </cell>
          <cell r="I4719">
            <v>0</v>
          </cell>
        </row>
        <row r="4720">
          <cell r="B4720">
            <v>790809</v>
          </cell>
          <cell r="C4720" t="str">
            <v>Prestaciones sociales</v>
          </cell>
          <cell r="D4720">
            <v>0</v>
          </cell>
          <cell r="E4720">
            <v>0</v>
          </cell>
          <cell r="F4720">
            <v>0</v>
          </cell>
          <cell r="G4720">
            <v>0</v>
          </cell>
          <cell r="H4720">
            <v>0</v>
          </cell>
          <cell r="I4720">
            <v>0</v>
          </cell>
        </row>
        <row r="4721">
          <cell r="B4721">
            <v>790810</v>
          </cell>
          <cell r="C4721" t="str">
            <v>Gastos de personal diversos</v>
          </cell>
          <cell r="D4721">
            <v>0</v>
          </cell>
          <cell r="E4721">
            <v>0</v>
          </cell>
          <cell r="F4721">
            <v>0</v>
          </cell>
          <cell r="G4721">
            <v>0</v>
          </cell>
          <cell r="H4721">
            <v>0</v>
          </cell>
          <cell r="I4721">
            <v>0</v>
          </cell>
        </row>
        <row r="4722">
          <cell r="B4722">
            <v>790895</v>
          </cell>
          <cell r="C4722" t="str">
            <v>Traslado de costos (Cr)</v>
          </cell>
          <cell r="D4722">
            <v>0</v>
          </cell>
          <cell r="E4722">
            <v>0</v>
          </cell>
          <cell r="F4722">
            <v>0</v>
          </cell>
          <cell r="G4722">
            <v>0</v>
          </cell>
          <cell r="H4722">
            <v>0</v>
          </cell>
          <cell r="I4722">
            <v>0</v>
          </cell>
        </row>
        <row r="4723">
          <cell r="B4723">
            <v>790900</v>
          </cell>
          <cell r="C4723" t="str">
            <v>SERVICIOS DE PROGRAMACIÓN Y PRODUCCIÓN DE TELEVISIÓN</v>
          </cell>
          <cell r="D4723">
            <v>0</v>
          </cell>
          <cell r="E4723">
            <v>0</v>
          </cell>
          <cell r="F4723">
            <v>0</v>
          </cell>
          <cell r="G4723">
            <v>0</v>
          </cell>
          <cell r="H4723">
            <v>0</v>
          </cell>
          <cell r="I4723">
            <v>0</v>
          </cell>
        </row>
        <row r="4724">
          <cell r="B4724">
            <v>790901</v>
          </cell>
          <cell r="C4724" t="str">
            <v>Materiales</v>
          </cell>
          <cell r="D4724">
            <v>0</v>
          </cell>
          <cell r="E4724">
            <v>0</v>
          </cell>
          <cell r="F4724">
            <v>0</v>
          </cell>
          <cell r="G4724">
            <v>0</v>
          </cell>
          <cell r="H4724">
            <v>0</v>
          </cell>
          <cell r="I4724">
            <v>0</v>
          </cell>
        </row>
        <row r="4725">
          <cell r="B4725">
            <v>790902</v>
          </cell>
          <cell r="C4725" t="str">
            <v>Generales</v>
          </cell>
          <cell r="D4725">
            <v>0</v>
          </cell>
          <cell r="E4725">
            <v>0</v>
          </cell>
          <cell r="F4725">
            <v>0</v>
          </cell>
          <cell r="G4725">
            <v>0</v>
          </cell>
          <cell r="H4725">
            <v>0</v>
          </cell>
          <cell r="I4725">
            <v>0</v>
          </cell>
        </row>
        <row r="4726">
          <cell r="B4726">
            <v>790903</v>
          </cell>
          <cell r="C4726" t="str">
            <v>Sueldos y salarios</v>
          </cell>
          <cell r="D4726">
            <v>0</v>
          </cell>
          <cell r="E4726">
            <v>0</v>
          </cell>
          <cell r="F4726">
            <v>0</v>
          </cell>
          <cell r="G4726">
            <v>0</v>
          </cell>
          <cell r="H4726">
            <v>0</v>
          </cell>
          <cell r="I4726">
            <v>0</v>
          </cell>
        </row>
        <row r="4727">
          <cell r="B4727">
            <v>790904</v>
          </cell>
          <cell r="C4727" t="str">
            <v>Contribuciones imputadas</v>
          </cell>
          <cell r="D4727">
            <v>0</v>
          </cell>
          <cell r="E4727">
            <v>0</v>
          </cell>
          <cell r="F4727">
            <v>0</v>
          </cell>
          <cell r="G4727">
            <v>0</v>
          </cell>
          <cell r="H4727">
            <v>0</v>
          </cell>
          <cell r="I4727">
            <v>0</v>
          </cell>
        </row>
        <row r="4728">
          <cell r="B4728">
            <v>790905</v>
          </cell>
          <cell r="C4728" t="str">
            <v>Contribuciones efectivas</v>
          </cell>
          <cell r="D4728">
            <v>0</v>
          </cell>
          <cell r="E4728">
            <v>0</v>
          </cell>
          <cell r="F4728">
            <v>0</v>
          </cell>
          <cell r="G4728">
            <v>0</v>
          </cell>
          <cell r="H4728">
            <v>0</v>
          </cell>
          <cell r="I4728">
            <v>0</v>
          </cell>
        </row>
        <row r="4729">
          <cell r="B4729">
            <v>790906</v>
          </cell>
          <cell r="C4729" t="str">
            <v>Aportes sobre la nómina</v>
          </cell>
          <cell r="D4729">
            <v>0</v>
          </cell>
          <cell r="E4729">
            <v>0</v>
          </cell>
          <cell r="F4729">
            <v>0</v>
          </cell>
          <cell r="G4729">
            <v>0</v>
          </cell>
          <cell r="H4729">
            <v>0</v>
          </cell>
          <cell r="I4729">
            <v>0</v>
          </cell>
        </row>
        <row r="4730">
          <cell r="B4730">
            <v>790907</v>
          </cell>
          <cell r="C4730" t="str">
            <v>Depreciación y amortización</v>
          </cell>
          <cell r="D4730">
            <v>0</v>
          </cell>
          <cell r="E4730">
            <v>0</v>
          </cell>
          <cell r="F4730">
            <v>0</v>
          </cell>
          <cell r="G4730">
            <v>0</v>
          </cell>
          <cell r="H4730">
            <v>0</v>
          </cell>
          <cell r="I4730">
            <v>0</v>
          </cell>
        </row>
        <row r="4731">
          <cell r="B4731">
            <v>790908</v>
          </cell>
          <cell r="C4731" t="str">
            <v>Impuestos</v>
          </cell>
          <cell r="D4731">
            <v>0</v>
          </cell>
          <cell r="E4731">
            <v>0</v>
          </cell>
          <cell r="F4731">
            <v>0</v>
          </cell>
          <cell r="G4731">
            <v>0</v>
          </cell>
          <cell r="H4731">
            <v>0</v>
          </cell>
          <cell r="I4731">
            <v>0</v>
          </cell>
        </row>
        <row r="4732">
          <cell r="B4732">
            <v>790909</v>
          </cell>
          <cell r="C4732" t="str">
            <v>Prestaciones sociales</v>
          </cell>
          <cell r="D4732">
            <v>0</v>
          </cell>
          <cell r="E4732">
            <v>0</v>
          </cell>
          <cell r="F4732">
            <v>0</v>
          </cell>
          <cell r="G4732">
            <v>0</v>
          </cell>
          <cell r="H4732">
            <v>0</v>
          </cell>
          <cell r="I4732">
            <v>0</v>
          </cell>
        </row>
        <row r="4733">
          <cell r="B4733">
            <v>790910</v>
          </cell>
          <cell r="C4733" t="str">
            <v>Gastos de personal diversos</v>
          </cell>
          <cell r="D4733">
            <v>0</v>
          </cell>
          <cell r="E4733">
            <v>0</v>
          </cell>
          <cell r="F4733">
            <v>0</v>
          </cell>
          <cell r="G4733">
            <v>0</v>
          </cell>
          <cell r="H4733">
            <v>0</v>
          </cell>
          <cell r="I4733">
            <v>0</v>
          </cell>
        </row>
        <row r="4734">
          <cell r="B4734">
            <v>790995</v>
          </cell>
          <cell r="C4734" t="str">
            <v>Traslado de costos (Cr)</v>
          </cell>
          <cell r="D4734">
            <v>0</v>
          </cell>
          <cell r="E4734">
            <v>0</v>
          </cell>
          <cell r="F4734">
            <v>0</v>
          </cell>
          <cell r="G4734">
            <v>0</v>
          </cell>
          <cell r="H4734">
            <v>0</v>
          </cell>
          <cell r="I4734">
            <v>0</v>
          </cell>
        </row>
        <row r="4735">
          <cell r="B4735">
            <v>791000</v>
          </cell>
          <cell r="C4735" t="str">
            <v>SERVICIOS DE CONSULTORÍA</v>
          </cell>
          <cell r="D4735">
            <v>0</v>
          </cell>
          <cell r="E4735">
            <v>0</v>
          </cell>
          <cell r="F4735">
            <v>0</v>
          </cell>
          <cell r="G4735">
            <v>0</v>
          </cell>
          <cell r="H4735">
            <v>0</v>
          </cell>
          <cell r="I4735">
            <v>0</v>
          </cell>
        </row>
        <row r="4736">
          <cell r="B4736">
            <v>791001</v>
          </cell>
          <cell r="C4736" t="str">
            <v>Materiales</v>
          </cell>
          <cell r="D4736">
            <v>0</v>
          </cell>
          <cell r="E4736">
            <v>0</v>
          </cell>
          <cell r="F4736">
            <v>0</v>
          </cell>
          <cell r="G4736">
            <v>0</v>
          </cell>
          <cell r="H4736">
            <v>0</v>
          </cell>
          <cell r="I4736">
            <v>0</v>
          </cell>
        </row>
        <row r="4737">
          <cell r="B4737">
            <v>791002</v>
          </cell>
          <cell r="C4737" t="str">
            <v>Generales</v>
          </cell>
          <cell r="D4737">
            <v>0</v>
          </cell>
          <cell r="E4737">
            <v>0</v>
          </cell>
          <cell r="F4737">
            <v>0</v>
          </cell>
          <cell r="G4737">
            <v>0</v>
          </cell>
          <cell r="H4737">
            <v>0</v>
          </cell>
          <cell r="I4737">
            <v>0</v>
          </cell>
        </row>
        <row r="4738">
          <cell r="B4738">
            <v>791003</v>
          </cell>
          <cell r="C4738" t="str">
            <v>Sueldos y salarios</v>
          </cell>
          <cell r="D4738">
            <v>0</v>
          </cell>
          <cell r="E4738">
            <v>0</v>
          </cell>
          <cell r="F4738">
            <v>0</v>
          </cell>
          <cell r="G4738">
            <v>0</v>
          </cell>
          <cell r="H4738">
            <v>0</v>
          </cell>
          <cell r="I4738">
            <v>0</v>
          </cell>
        </row>
        <row r="4739">
          <cell r="B4739">
            <v>791004</v>
          </cell>
          <cell r="C4739" t="str">
            <v>Contribuciones imputadas</v>
          </cell>
          <cell r="D4739">
            <v>0</v>
          </cell>
          <cell r="E4739">
            <v>0</v>
          </cell>
          <cell r="F4739">
            <v>0</v>
          </cell>
          <cell r="G4739">
            <v>0</v>
          </cell>
          <cell r="H4739">
            <v>0</v>
          </cell>
          <cell r="I4739">
            <v>0</v>
          </cell>
        </row>
        <row r="4740">
          <cell r="B4740">
            <v>791005</v>
          </cell>
          <cell r="C4740" t="str">
            <v>Contribuciones efectivas</v>
          </cell>
          <cell r="D4740">
            <v>0</v>
          </cell>
          <cell r="E4740">
            <v>0</v>
          </cell>
          <cell r="F4740">
            <v>0</v>
          </cell>
          <cell r="G4740">
            <v>0</v>
          </cell>
          <cell r="H4740">
            <v>0</v>
          </cell>
          <cell r="I4740">
            <v>0</v>
          </cell>
        </row>
        <row r="4741">
          <cell r="B4741">
            <v>791006</v>
          </cell>
          <cell r="C4741" t="str">
            <v>Aportes sobre la nómina</v>
          </cell>
          <cell r="D4741">
            <v>0</v>
          </cell>
          <cell r="E4741">
            <v>0</v>
          </cell>
          <cell r="F4741">
            <v>0</v>
          </cell>
          <cell r="G4741">
            <v>0</v>
          </cell>
          <cell r="H4741">
            <v>0</v>
          </cell>
          <cell r="I4741">
            <v>0</v>
          </cell>
        </row>
        <row r="4742">
          <cell r="B4742">
            <v>791007</v>
          </cell>
          <cell r="C4742" t="str">
            <v>Depreciación y amortización</v>
          </cell>
          <cell r="D4742">
            <v>0</v>
          </cell>
          <cell r="E4742">
            <v>0</v>
          </cell>
          <cell r="F4742">
            <v>0</v>
          </cell>
          <cell r="G4742">
            <v>0</v>
          </cell>
          <cell r="H4742">
            <v>0</v>
          </cell>
          <cell r="I4742">
            <v>0</v>
          </cell>
        </row>
        <row r="4743">
          <cell r="B4743">
            <v>791008</v>
          </cell>
          <cell r="C4743" t="str">
            <v>Impuestos</v>
          </cell>
          <cell r="D4743">
            <v>0</v>
          </cell>
          <cell r="E4743">
            <v>0</v>
          </cell>
          <cell r="F4743">
            <v>0</v>
          </cell>
          <cell r="G4743">
            <v>0</v>
          </cell>
          <cell r="H4743">
            <v>0</v>
          </cell>
          <cell r="I4743">
            <v>0</v>
          </cell>
        </row>
        <row r="4744">
          <cell r="B4744">
            <v>791009</v>
          </cell>
          <cell r="C4744" t="str">
            <v>Prestaciones sociales</v>
          </cell>
          <cell r="D4744">
            <v>0</v>
          </cell>
          <cell r="E4744">
            <v>0</v>
          </cell>
          <cell r="F4744">
            <v>0</v>
          </cell>
          <cell r="G4744">
            <v>0</v>
          </cell>
          <cell r="H4744">
            <v>0</v>
          </cell>
          <cell r="I4744">
            <v>0</v>
          </cell>
        </row>
        <row r="4745">
          <cell r="B4745">
            <v>791010</v>
          </cell>
          <cell r="C4745" t="str">
            <v>Gastos de personal diversos</v>
          </cell>
          <cell r="D4745">
            <v>0</v>
          </cell>
          <cell r="E4745">
            <v>0</v>
          </cell>
          <cell r="F4745">
            <v>0</v>
          </cell>
          <cell r="G4745">
            <v>0</v>
          </cell>
          <cell r="H4745">
            <v>0</v>
          </cell>
          <cell r="I4745">
            <v>0</v>
          </cell>
        </row>
        <row r="4746">
          <cell r="B4746">
            <v>791095</v>
          </cell>
          <cell r="C4746" t="str">
            <v>Traslado de costos (Cr)</v>
          </cell>
          <cell r="D4746">
            <v>0</v>
          </cell>
          <cell r="E4746">
            <v>0</v>
          </cell>
          <cell r="F4746">
            <v>0</v>
          </cell>
          <cell r="G4746">
            <v>0</v>
          </cell>
          <cell r="H4746">
            <v>0</v>
          </cell>
          <cell r="I4746">
            <v>0</v>
          </cell>
        </row>
        <row r="4747">
          <cell r="B4747">
            <v>791100</v>
          </cell>
          <cell r="C4747" t="str">
            <v>SERVICIOS DE MANTENIMIENTO Y REPARACIÓN</v>
          </cell>
          <cell r="D4747">
            <v>0</v>
          </cell>
          <cell r="E4747">
            <v>0</v>
          </cell>
          <cell r="F4747">
            <v>0</v>
          </cell>
          <cell r="G4747">
            <v>0</v>
          </cell>
          <cell r="H4747">
            <v>0</v>
          </cell>
          <cell r="I4747">
            <v>0</v>
          </cell>
        </row>
        <row r="4748">
          <cell r="B4748">
            <v>791101</v>
          </cell>
          <cell r="C4748" t="str">
            <v>Materiales</v>
          </cell>
          <cell r="D4748">
            <v>0</v>
          </cell>
          <cell r="E4748">
            <v>0</v>
          </cell>
          <cell r="F4748">
            <v>0</v>
          </cell>
          <cell r="G4748">
            <v>0</v>
          </cell>
          <cell r="H4748">
            <v>0</v>
          </cell>
          <cell r="I4748">
            <v>0</v>
          </cell>
        </row>
        <row r="4749">
          <cell r="B4749">
            <v>791102</v>
          </cell>
          <cell r="C4749" t="str">
            <v>Generales</v>
          </cell>
          <cell r="D4749">
            <v>0</v>
          </cell>
          <cell r="E4749">
            <v>0</v>
          </cell>
          <cell r="F4749">
            <v>0</v>
          </cell>
          <cell r="G4749">
            <v>0</v>
          </cell>
          <cell r="H4749">
            <v>0</v>
          </cell>
          <cell r="I4749">
            <v>0</v>
          </cell>
        </row>
        <row r="4750">
          <cell r="B4750">
            <v>791103</v>
          </cell>
          <cell r="C4750" t="str">
            <v>Sueldos y salarios</v>
          </cell>
          <cell r="D4750">
            <v>0</v>
          </cell>
          <cell r="E4750">
            <v>0</v>
          </cell>
          <cell r="F4750">
            <v>0</v>
          </cell>
          <cell r="G4750">
            <v>0</v>
          </cell>
          <cell r="H4750">
            <v>0</v>
          </cell>
          <cell r="I4750">
            <v>0</v>
          </cell>
        </row>
        <row r="4751">
          <cell r="B4751">
            <v>791104</v>
          </cell>
          <cell r="C4751" t="str">
            <v>Contribuciones imputadas</v>
          </cell>
          <cell r="D4751">
            <v>0</v>
          </cell>
          <cell r="E4751">
            <v>0</v>
          </cell>
          <cell r="F4751">
            <v>0</v>
          </cell>
          <cell r="G4751">
            <v>0</v>
          </cell>
          <cell r="H4751">
            <v>0</v>
          </cell>
          <cell r="I4751">
            <v>0</v>
          </cell>
        </row>
        <row r="4752">
          <cell r="B4752">
            <v>791105</v>
          </cell>
          <cell r="C4752" t="str">
            <v>Contribuciones efectivas</v>
          </cell>
          <cell r="D4752">
            <v>0</v>
          </cell>
          <cell r="E4752">
            <v>0</v>
          </cell>
          <cell r="F4752">
            <v>0</v>
          </cell>
          <cell r="G4752">
            <v>0</v>
          </cell>
          <cell r="H4752">
            <v>0</v>
          </cell>
          <cell r="I4752">
            <v>0</v>
          </cell>
        </row>
        <row r="4753">
          <cell r="B4753">
            <v>791106</v>
          </cell>
          <cell r="C4753" t="str">
            <v>Aportes sobre la nómina</v>
          </cell>
          <cell r="D4753">
            <v>0</v>
          </cell>
          <cell r="E4753">
            <v>0</v>
          </cell>
          <cell r="F4753">
            <v>0</v>
          </cell>
          <cell r="G4753">
            <v>0</v>
          </cell>
          <cell r="H4753">
            <v>0</v>
          </cell>
          <cell r="I4753">
            <v>0</v>
          </cell>
        </row>
        <row r="4754">
          <cell r="B4754">
            <v>791107</v>
          </cell>
          <cell r="C4754" t="str">
            <v>Depreciación y amortización</v>
          </cell>
          <cell r="D4754">
            <v>0</v>
          </cell>
          <cell r="E4754">
            <v>0</v>
          </cell>
          <cell r="F4754">
            <v>0</v>
          </cell>
          <cell r="G4754">
            <v>0</v>
          </cell>
          <cell r="H4754">
            <v>0</v>
          </cell>
          <cell r="I4754">
            <v>0</v>
          </cell>
        </row>
        <row r="4755">
          <cell r="B4755">
            <v>791108</v>
          </cell>
          <cell r="C4755" t="str">
            <v>Impuestos</v>
          </cell>
          <cell r="D4755">
            <v>0</v>
          </cell>
          <cell r="E4755">
            <v>0</v>
          </cell>
          <cell r="F4755">
            <v>0</v>
          </cell>
          <cell r="G4755">
            <v>0</v>
          </cell>
          <cell r="H4755">
            <v>0</v>
          </cell>
          <cell r="I4755">
            <v>0</v>
          </cell>
        </row>
        <row r="4756">
          <cell r="B4756">
            <v>791109</v>
          </cell>
          <cell r="C4756" t="str">
            <v>Prestaciones sociales</v>
          </cell>
          <cell r="D4756">
            <v>0</v>
          </cell>
          <cell r="E4756">
            <v>0</v>
          </cell>
          <cell r="F4756">
            <v>0</v>
          </cell>
          <cell r="G4756">
            <v>0</v>
          </cell>
          <cell r="H4756">
            <v>0</v>
          </cell>
          <cell r="I4756">
            <v>0</v>
          </cell>
        </row>
        <row r="4757">
          <cell r="B4757">
            <v>791110</v>
          </cell>
          <cell r="C4757" t="str">
            <v>Gastos de personal diversos</v>
          </cell>
          <cell r="D4757">
            <v>0</v>
          </cell>
          <cell r="E4757">
            <v>0</v>
          </cell>
          <cell r="F4757">
            <v>0</v>
          </cell>
          <cell r="G4757">
            <v>0</v>
          </cell>
          <cell r="H4757">
            <v>0</v>
          </cell>
          <cell r="I4757">
            <v>0</v>
          </cell>
        </row>
        <row r="4758">
          <cell r="B4758">
            <v>791195</v>
          </cell>
          <cell r="C4758" t="str">
            <v>Traslado de costos (Cr)</v>
          </cell>
          <cell r="D4758">
            <v>0</v>
          </cell>
          <cell r="E4758">
            <v>0</v>
          </cell>
          <cell r="F4758">
            <v>0</v>
          </cell>
          <cell r="G4758">
            <v>0</v>
          </cell>
          <cell r="H4758">
            <v>0</v>
          </cell>
          <cell r="I4758">
            <v>0</v>
          </cell>
        </row>
        <row r="4759">
          <cell r="B4759">
            <v>791200</v>
          </cell>
          <cell r="C4759" t="str">
            <v>SERVICIOS DE DIAGNÓSTICO TÉCNICO MECÁNICO</v>
          </cell>
          <cell r="D4759">
            <v>0</v>
          </cell>
          <cell r="E4759">
            <v>0</v>
          </cell>
          <cell r="F4759">
            <v>0</v>
          </cell>
          <cell r="G4759">
            <v>0</v>
          </cell>
          <cell r="H4759">
            <v>0</v>
          </cell>
          <cell r="I4759">
            <v>0</v>
          </cell>
        </row>
        <row r="4760">
          <cell r="B4760">
            <v>791201</v>
          </cell>
          <cell r="C4760" t="str">
            <v>Materiales</v>
          </cell>
          <cell r="D4760">
            <v>0</v>
          </cell>
          <cell r="E4760">
            <v>0</v>
          </cell>
          <cell r="F4760">
            <v>0</v>
          </cell>
          <cell r="G4760">
            <v>0</v>
          </cell>
          <cell r="H4760">
            <v>0</v>
          </cell>
          <cell r="I4760">
            <v>0</v>
          </cell>
        </row>
        <row r="4761">
          <cell r="B4761">
            <v>791202</v>
          </cell>
          <cell r="C4761" t="str">
            <v>Generales</v>
          </cell>
          <cell r="D4761">
            <v>0</v>
          </cell>
          <cell r="E4761">
            <v>0</v>
          </cell>
          <cell r="F4761">
            <v>0</v>
          </cell>
          <cell r="G4761">
            <v>0</v>
          </cell>
          <cell r="H4761">
            <v>0</v>
          </cell>
          <cell r="I4761">
            <v>0</v>
          </cell>
        </row>
        <row r="4762">
          <cell r="B4762">
            <v>791203</v>
          </cell>
          <cell r="C4762" t="str">
            <v>Sueldos y salarios</v>
          </cell>
          <cell r="D4762">
            <v>0</v>
          </cell>
          <cell r="E4762">
            <v>0</v>
          </cell>
          <cell r="F4762">
            <v>0</v>
          </cell>
          <cell r="G4762">
            <v>0</v>
          </cell>
          <cell r="H4762">
            <v>0</v>
          </cell>
          <cell r="I4762">
            <v>0</v>
          </cell>
        </row>
        <row r="4763">
          <cell r="B4763">
            <v>791204</v>
          </cell>
          <cell r="C4763" t="str">
            <v>Contribuciones imputadas</v>
          </cell>
          <cell r="D4763">
            <v>0</v>
          </cell>
          <cell r="E4763">
            <v>0</v>
          </cell>
          <cell r="F4763">
            <v>0</v>
          </cell>
          <cell r="G4763">
            <v>0</v>
          </cell>
          <cell r="H4763">
            <v>0</v>
          </cell>
          <cell r="I4763">
            <v>0</v>
          </cell>
        </row>
        <row r="4764">
          <cell r="B4764">
            <v>791205</v>
          </cell>
          <cell r="C4764" t="str">
            <v>Contribuciones efectivas</v>
          </cell>
          <cell r="D4764">
            <v>0</v>
          </cell>
          <cell r="E4764">
            <v>0</v>
          </cell>
          <cell r="F4764">
            <v>0</v>
          </cell>
          <cell r="G4764">
            <v>0</v>
          </cell>
          <cell r="H4764">
            <v>0</v>
          </cell>
          <cell r="I4764">
            <v>0</v>
          </cell>
        </row>
        <row r="4765">
          <cell r="B4765">
            <v>791206</v>
          </cell>
          <cell r="C4765" t="str">
            <v>Aportes sobre la nómina</v>
          </cell>
          <cell r="D4765">
            <v>0</v>
          </cell>
          <cell r="E4765">
            <v>0</v>
          </cell>
          <cell r="F4765">
            <v>0</v>
          </cell>
          <cell r="G4765">
            <v>0</v>
          </cell>
          <cell r="H4765">
            <v>0</v>
          </cell>
          <cell r="I4765">
            <v>0</v>
          </cell>
        </row>
        <row r="4766">
          <cell r="B4766">
            <v>791207</v>
          </cell>
          <cell r="C4766" t="str">
            <v>Depreciación y amortización</v>
          </cell>
          <cell r="D4766">
            <v>0</v>
          </cell>
          <cell r="E4766">
            <v>0</v>
          </cell>
          <cell r="F4766">
            <v>0</v>
          </cell>
          <cell r="G4766">
            <v>0</v>
          </cell>
          <cell r="H4766">
            <v>0</v>
          </cell>
          <cell r="I4766">
            <v>0</v>
          </cell>
        </row>
        <row r="4767">
          <cell r="B4767">
            <v>791208</v>
          </cell>
          <cell r="C4767" t="str">
            <v>Impuestos</v>
          </cell>
          <cell r="D4767">
            <v>0</v>
          </cell>
          <cell r="E4767">
            <v>0</v>
          </cell>
          <cell r="F4767">
            <v>0</v>
          </cell>
          <cell r="G4767">
            <v>0</v>
          </cell>
          <cell r="H4767">
            <v>0</v>
          </cell>
          <cell r="I4767">
            <v>0</v>
          </cell>
        </row>
        <row r="4768">
          <cell r="B4768">
            <v>791209</v>
          </cell>
          <cell r="C4768" t="str">
            <v>Prestaciones sociales</v>
          </cell>
          <cell r="D4768">
            <v>0</v>
          </cell>
          <cell r="E4768">
            <v>0</v>
          </cell>
          <cell r="F4768">
            <v>0</v>
          </cell>
          <cell r="G4768">
            <v>0</v>
          </cell>
          <cell r="H4768">
            <v>0</v>
          </cell>
          <cell r="I4768">
            <v>0</v>
          </cell>
        </row>
        <row r="4769">
          <cell r="B4769">
            <v>791210</v>
          </cell>
          <cell r="C4769" t="str">
            <v>Gastos de personal diversos</v>
          </cell>
          <cell r="D4769">
            <v>0</v>
          </cell>
          <cell r="E4769">
            <v>0</v>
          </cell>
          <cell r="F4769">
            <v>0</v>
          </cell>
          <cell r="G4769">
            <v>0</v>
          </cell>
          <cell r="H4769">
            <v>0</v>
          </cell>
          <cell r="I4769">
            <v>0</v>
          </cell>
        </row>
        <row r="4770">
          <cell r="B4770">
            <v>791295</v>
          </cell>
          <cell r="C4770" t="str">
            <v>Traslado de costos (Cr)</v>
          </cell>
          <cell r="D4770">
            <v>0</v>
          </cell>
          <cell r="E4770">
            <v>0</v>
          </cell>
          <cell r="F4770">
            <v>0</v>
          </cell>
          <cell r="G4770">
            <v>0</v>
          </cell>
          <cell r="H4770">
            <v>0</v>
          </cell>
          <cell r="I4770">
            <v>0</v>
          </cell>
        </row>
        <row r="4771">
          <cell r="B4771">
            <v>799000</v>
          </cell>
          <cell r="C4771" t="str">
            <v>OTROS SERVICIOS</v>
          </cell>
          <cell r="D4771">
            <v>0</v>
          </cell>
          <cell r="E4771">
            <v>0</v>
          </cell>
          <cell r="F4771">
            <v>0</v>
          </cell>
          <cell r="G4771">
            <v>0</v>
          </cell>
          <cell r="H4771">
            <v>0</v>
          </cell>
          <cell r="I4771">
            <v>0</v>
          </cell>
        </row>
        <row r="4772">
          <cell r="B4772">
            <v>799001</v>
          </cell>
          <cell r="C4772" t="str">
            <v>Materiales</v>
          </cell>
          <cell r="D4772">
            <v>0</v>
          </cell>
          <cell r="E4772">
            <v>0</v>
          </cell>
          <cell r="F4772">
            <v>0</v>
          </cell>
          <cell r="G4772">
            <v>0</v>
          </cell>
          <cell r="H4772">
            <v>0</v>
          </cell>
          <cell r="I4772">
            <v>0</v>
          </cell>
        </row>
        <row r="4773">
          <cell r="B4773">
            <v>799002</v>
          </cell>
          <cell r="C4773" t="str">
            <v>Generales</v>
          </cell>
          <cell r="D4773">
            <v>0</v>
          </cell>
          <cell r="E4773">
            <v>0</v>
          </cell>
          <cell r="F4773">
            <v>0</v>
          </cell>
          <cell r="G4773">
            <v>0</v>
          </cell>
          <cell r="H4773">
            <v>0</v>
          </cell>
          <cell r="I4773">
            <v>0</v>
          </cell>
        </row>
        <row r="4774">
          <cell r="B4774">
            <v>799003</v>
          </cell>
          <cell r="C4774" t="str">
            <v>Sueldos y salarios</v>
          </cell>
          <cell r="D4774">
            <v>0</v>
          </cell>
          <cell r="E4774">
            <v>0</v>
          </cell>
          <cell r="F4774">
            <v>0</v>
          </cell>
          <cell r="G4774">
            <v>0</v>
          </cell>
          <cell r="H4774">
            <v>0</v>
          </cell>
          <cell r="I4774">
            <v>0</v>
          </cell>
        </row>
        <row r="4775">
          <cell r="B4775">
            <v>799004</v>
          </cell>
          <cell r="C4775" t="str">
            <v>Contribuciones imputadas</v>
          </cell>
          <cell r="D4775">
            <v>0</v>
          </cell>
          <cell r="E4775">
            <v>0</v>
          </cell>
          <cell r="F4775">
            <v>0</v>
          </cell>
          <cell r="G4775">
            <v>0</v>
          </cell>
          <cell r="H4775">
            <v>0</v>
          </cell>
          <cell r="I4775">
            <v>0</v>
          </cell>
        </row>
        <row r="4776">
          <cell r="B4776">
            <v>799005</v>
          </cell>
          <cell r="C4776" t="str">
            <v>Contribuciones efectivas</v>
          </cell>
          <cell r="D4776">
            <v>0</v>
          </cell>
          <cell r="E4776">
            <v>0</v>
          </cell>
          <cell r="F4776">
            <v>0</v>
          </cell>
          <cell r="G4776">
            <v>0</v>
          </cell>
          <cell r="H4776">
            <v>0</v>
          </cell>
          <cell r="I4776">
            <v>0</v>
          </cell>
        </row>
        <row r="4777">
          <cell r="B4777">
            <v>799006</v>
          </cell>
          <cell r="C4777" t="str">
            <v>Aportes sobre la nómina</v>
          </cell>
          <cell r="D4777">
            <v>0</v>
          </cell>
          <cell r="E4777">
            <v>0</v>
          </cell>
          <cell r="F4777">
            <v>0</v>
          </cell>
          <cell r="G4777">
            <v>0</v>
          </cell>
          <cell r="H4777">
            <v>0</v>
          </cell>
          <cell r="I4777">
            <v>0</v>
          </cell>
        </row>
        <row r="4778">
          <cell r="B4778">
            <v>799007</v>
          </cell>
          <cell r="C4778" t="str">
            <v>Depreciación y amortización</v>
          </cell>
          <cell r="D4778">
            <v>0</v>
          </cell>
          <cell r="E4778">
            <v>0</v>
          </cell>
          <cell r="F4778">
            <v>0</v>
          </cell>
          <cell r="G4778">
            <v>0</v>
          </cell>
          <cell r="H4778">
            <v>0</v>
          </cell>
          <cell r="I4778">
            <v>0</v>
          </cell>
        </row>
        <row r="4779">
          <cell r="B4779">
            <v>799008</v>
          </cell>
          <cell r="C4779" t="str">
            <v>Impuestos</v>
          </cell>
          <cell r="D4779">
            <v>0</v>
          </cell>
          <cell r="E4779">
            <v>0</v>
          </cell>
          <cell r="F4779">
            <v>0</v>
          </cell>
          <cell r="G4779">
            <v>0</v>
          </cell>
          <cell r="H4779">
            <v>0</v>
          </cell>
          <cell r="I4779">
            <v>0</v>
          </cell>
        </row>
        <row r="4780">
          <cell r="B4780">
            <v>799009</v>
          </cell>
          <cell r="C4780" t="str">
            <v>Prestaciones sociales</v>
          </cell>
          <cell r="D4780">
            <v>0</v>
          </cell>
          <cell r="E4780">
            <v>0</v>
          </cell>
          <cell r="F4780">
            <v>0</v>
          </cell>
          <cell r="G4780">
            <v>0</v>
          </cell>
          <cell r="H4780">
            <v>0</v>
          </cell>
          <cell r="I4780">
            <v>0</v>
          </cell>
        </row>
        <row r="4781">
          <cell r="B4781">
            <v>799010</v>
          </cell>
          <cell r="C4781" t="str">
            <v>Gastos de personal diversos</v>
          </cell>
          <cell r="D4781">
            <v>0</v>
          </cell>
          <cell r="E4781">
            <v>0</v>
          </cell>
          <cell r="F4781">
            <v>0</v>
          </cell>
          <cell r="G4781">
            <v>0</v>
          </cell>
          <cell r="H4781">
            <v>0</v>
          </cell>
          <cell r="I4781">
            <v>0</v>
          </cell>
        </row>
        <row r="4782">
          <cell r="B4782">
            <v>799095</v>
          </cell>
          <cell r="C4782" t="str">
            <v>Traslado de costos (Cr)</v>
          </cell>
          <cell r="D4782">
            <v>0</v>
          </cell>
          <cell r="E4782">
            <v>0</v>
          </cell>
          <cell r="F4782">
            <v>0</v>
          </cell>
          <cell r="G4782">
            <v>0</v>
          </cell>
          <cell r="H4782">
            <v>0</v>
          </cell>
          <cell r="I4782">
            <v>0</v>
          </cell>
        </row>
        <row r="4783">
          <cell r="B4783">
            <v>800000</v>
          </cell>
          <cell r="C4783" t="str">
            <v>CUENTAS DE ORDEN DEUDORAS</v>
          </cell>
          <cell r="D4783">
            <v>0</v>
          </cell>
          <cell r="E4783">
            <v>538360899.86000001</v>
          </cell>
          <cell r="F4783">
            <v>538360899.86000001</v>
          </cell>
          <cell r="G4783">
            <v>0</v>
          </cell>
          <cell r="H4783">
            <v>0</v>
          </cell>
          <cell r="I4783">
            <v>0</v>
          </cell>
        </row>
        <row r="4784">
          <cell r="B4784">
            <v>810000</v>
          </cell>
          <cell r="C4784" t="str">
            <v>ACTIVOS CONTINGENTES</v>
          </cell>
          <cell r="D4784">
            <v>13407387740.290001</v>
          </cell>
          <cell r="E4784">
            <v>228883500</v>
          </cell>
          <cell r="F4784">
            <v>228883500</v>
          </cell>
          <cell r="G4784">
            <v>13407387740.290001</v>
          </cell>
          <cell r="H4784">
            <v>0</v>
          </cell>
          <cell r="I4784">
            <v>13407387740.290001</v>
          </cell>
        </row>
        <row r="4785">
          <cell r="B4785">
            <v>812000</v>
          </cell>
          <cell r="C4785" t="str">
            <v>LITIGIOS Y MECANISMOS ALTERNATIVOS DE SOLUCIÓN DE CONFLICTOS</v>
          </cell>
          <cell r="D4785">
            <v>12165727724</v>
          </cell>
          <cell r="E4785">
            <v>228883500</v>
          </cell>
          <cell r="F4785">
            <v>228883500</v>
          </cell>
          <cell r="G4785">
            <v>12165727724</v>
          </cell>
          <cell r="H4785">
            <v>0</v>
          </cell>
          <cell r="I4785">
            <v>12165727724</v>
          </cell>
        </row>
        <row r="4786">
          <cell r="B4786">
            <v>812001</v>
          </cell>
          <cell r="C4786" t="str">
            <v>Civiles</v>
          </cell>
          <cell r="D4786">
            <v>10776859700</v>
          </cell>
          <cell r="E4786">
            <v>228883500</v>
          </cell>
          <cell r="F4786">
            <v>0</v>
          </cell>
          <cell r="G4786">
            <v>11005743200</v>
          </cell>
          <cell r="H4786">
            <v>0</v>
          </cell>
          <cell r="I4786">
            <v>11005743200</v>
          </cell>
        </row>
        <row r="4787">
          <cell r="B4787">
            <v>812002</v>
          </cell>
          <cell r="C4787" t="str">
            <v>Laborales</v>
          </cell>
          <cell r="D4787">
            <v>9772500</v>
          </cell>
          <cell r="E4787">
            <v>0</v>
          </cell>
          <cell r="F4787">
            <v>0</v>
          </cell>
          <cell r="G4787">
            <v>9772500</v>
          </cell>
          <cell r="H4787">
            <v>0</v>
          </cell>
          <cell r="I4787">
            <v>9772500</v>
          </cell>
        </row>
        <row r="4788">
          <cell r="B4788">
            <v>812003</v>
          </cell>
          <cell r="C4788" t="str">
            <v>Penales</v>
          </cell>
          <cell r="D4788">
            <v>958669832</v>
          </cell>
          <cell r="E4788">
            <v>0</v>
          </cell>
          <cell r="F4788">
            <v>0</v>
          </cell>
          <cell r="G4788">
            <v>958669832</v>
          </cell>
          <cell r="H4788">
            <v>0</v>
          </cell>
          <cell r="I4788">
            <v>958669832</v>
          </cell>
        </row>
        <row r="4789">
          <cell r="B4789">
            <v>812004</v>
          </cell>
          <cell r="C4789" t="str">
            <v>Administrativas</v>
          </cell>
          <cell r="D4789">
            <v>420425692</v>
          </cell>
          <cell r="E4789">
            <v>0</v>
          </cell>
          <cell r="F4789">
            <v>228883500</v>
          </cell>
          <cell r="G4789">
            <v>191542192</v>
          </cell>
          <cell r="H4789">
            <v>0</v>
          </cell>
          <cell r="I4789">
            <v>191542192</v>
          </cell>
        </row>
        <row r="4790">
          <cell r="B4790">
            <v>812005</v>
          </cell>
          <cell r="C4790" t="str">
            <v>Fiscales</v>
          </cell>
          <cell r="D4790">
            <v>0</v>
          </cell>
          <cell r="E4790">
            <v>0</v>
          </cell>
          <cell r="F4790">
            <v>0</v>
          </cell>
          <cell r="G4790">
            <v>0</v>
          </cell>
          <cell r="H4790">
            <v>0</v>
          </cell>
          <cell r="I4790">
            <v>0</v>
          </cell>
        </row>
        <row r="4791">
          <cell r="B4791">
            <v>812090</v>
          </cell>
          <cell r="C4791" t="str">
            <v>Otros litigios y mecanismos alternativos de solución de conflictos</v>
          </cell>
          <cell r="D4791">
            <v>0</v>
          </cell>
          <cell r="E4791">
            <v>0</v>
          </cell>
          <cell r="F4791">
            <v>0</v>
          </cell>
          <cell r="G4791">
            <v>0</v>
          </cell>
          <cell r="H4791">
            <v>0</v>
          </cell>
          <cell r="I4791">
            <v>0</v>
          </cell>
        </row>
        <row r="4792">
          <cell r="B4792">
            <v>812400</v>
          </cell>
          <cell r="C4792" t="str">
            <v>CONTRAGARANTÍAS RECIBIDAS</v>
          </cell>
          <cell r="D4792">
            <v>0</v>
          </cell>
          <cell r="E4792">
            <v>0</v>
          </cell>
          <cell r="F4792">
            <v>0</v>
          </cell>
          <cell r="G4792">
            <v>0</v>
          </cell>
          <cell r="H4792">
            <v>0</v>
          </cell>
          <cell r="I4792">
            <v>0</v>
          </cell>
        </row>
        <row r="4793">
          <cell r="B4793">
            <v>812413</v>
          </cell>
          <cell r="C4793" t="str">
            <v>Del Gobierno General</v>
          </cell>
          <cell r="D4793">
            <v>0</v>
          </cell>
          <cell r="E4793">
            <v>0</v>
          </cell>
          <cell r="F4793">
            <v>0</v>
          </cell>
          <cell r="G4793">
            <v>0</v>
          </cell>
          <cell r="H4793">
            <v>0</v>
          </cell>
          <cell r="I4793">
            <v>0</v>
          </cell>
        </row>
        <row r="4794">
          <cell r="B4794">
            <v>812414</v>
          </cell>
          <cell r="C4794" t="str">
            <v>De las Empresas</v>
          </cell>
          <cell r="D4794">
            <v>0</v>
          </cell>
          <cell r="E4794">
            <v>0</v>
          </cell>
          <cell r="F4794">
            <v>0</v>
          </cell>
          <cell r="G4794">
            <v>0</v>
          </cell>
          <cell r="H4794">
            <v>0</v>
          </cell>
          <cell r="I4794">
            <v>0</v>
          </cell>
        </row>
        <row r="4795">
          <cell r="B4795">
            <v>812500</v>
          </cell>
          <cell r="C4795" t="str">
            <v>GARANTÍA ESTATAL EN EL RÉGIMEN DE PRIMA MEDIA CON PRESTACIÓN DEFINIDA</v>
          </cell>
          <cell r="D4795">
            <v>0</v>
          </cell>
          <cell r="E4795">
            <v>0</v>
          </cell>
          <cell r="F4795">
            <v>0</v>
          </cell>
          <cell r="G4795">
            <v>0</v>
          </cell>
          <cell r="H4795">
            <v>0</v>
          </cell>
          <cell r="I4795">
            <v>0</v>
          </cell>
        </row>
        <row r="4796">
          <cell r="B4796">
            <v>812501</v>
          </cell>
          <cell r="C4796" t="str">
            <v>Colpensiones</v>
          </cell>
          <cell r="D4796">
            <v>0</v>
          </cell>
          <cell r="E4796">
            <v>0</v>
          </cell>
          <cell r="F4796">
            <v>0</v>
          </cell>
          <cell r="G4796">
            <v>0</v>
          </cell>
          <cell r="H4796">
            <v>0</v>
          </cell>
          <cell r="I4796">
            <v>0</v>
          </cell>
        </row>
        <row r="4797">
          <cell r="B4797">
            <v>812503</v>
          </cell>
          <cell r="C4797" t="str">
            <v>FONPRECON</v>
          </cell>
          <cell r="D4797">
            <v>0</v>
          </cell>
          <cell r="E4797">
            <v>0</v>
          </cell>
          <cell r="F4797">
            <v>0</v>
          </cell>
          <cell r="G4797">
            <v>0</v>
          </cell>
          <cell r="H4797">
            <v>0</v>
          </cell>
          <cell r="I4797">
            <v>0</v>
          </cell>
        </row>
        <row r="4798">
          <cell r="B4798">
            <v>812504</v>
          </cell>
          <cell r="C4798" t="str">
            <v>CAPRECOM</v>
          </cell>
          <cell r="D4798">
            <v>0</v>
          </cell>
          <cell r="E4798">
            <v>0</v>
          </cell>
          <cell r="F4798">
            <v>0</v>
          </cell>
          <cell r="G4798">
            <v>0</v>
          </cell>
          <cell r="H4798">
            <v>0</v>
          </cell>
          <cell r="I4798">
            <v>0</v>
          </cell>
        </row>
        <row r="4799">
          <cell r="B4799">
            <v>812506</v>
          </cell>
          <cell r="C4799" t="str">
            <v>Pensiones de Antioquía</v>
          </cell>
          <cell r="D4799">
            <v>0</v>
          </cell>
          <cell r="E4799">
            <v>0</v>
          </cell>
          <cell r="F4799">
            <v>0</v>
          </cell>
          <cell r="G4799">
            <v>0</v>
          </cell>
          <cell r="H4799">
            <v>0</v>
          </cell>
          <cell r="I4799">
            <v>0</v>
          </cell>
        </row>
        <row r="4800">
          <cell r="B4800">
            <v>812507</v>
          </cell>
          <cell r="C4800" t="str">
            <v>Caja de sueldos de retiro de la policía nacional</v>
          </cell>
          <cell r="D4800">
            <v>0</v>
          </cell>
          <cell r="E4800">
            <v>0</v>
          </cell>
          <cell r="F4800">
            <v>0</v>
          </cell>
          <cell r="G4800">
            <v>0</v>
          </cell>
          <cell r="H4800">
            <v>0</v>
          </cell>
          <cell r="I4800">
            <v>0</v>
          </cell>
        </row>
        <row r="4801">
          <cell r="B4801">
            <v>812508</v>
          </cell>
          <cell r="C4801" t="str">
            <v>Caja de retiro de las fuerzas militares</v>
          </cell>
          <cell r="D4801">
            <v>0</v>
          </cell>
          <cell r="E4801">
            <v>0</v>
          </cell>
          <cell r="F4801">
            <v>0</v>
          </cell>
          <cell r="G4801">
            <v>0</v>
          </cell>
          <cell r="H4801">
            <v>0</v>
          </cell>
          <cell r="I4801">
            <v>0</v>
          </cell>
        </row>
        <row r="4802">
          <cell r="B4802">
            <v>812509</v>
          </cell>
          <cell r="C4802" t="str">
            <v>Fondo de prestaciones sociales del magisterio</v>
          </cell>
          <cell r="D4802">
            <v>0</v>
          </cell>
          <cell r="E4802">
            <v>0</v>
          </cell>
          <cell r="F4802">
            <v>0</v>
          </cell>
          <cell r="G4802">
            <v>0</v>
          </cell>
          <cell r="H4802">
            <v>0</v>
          </cell>
          <cell r="I4802">
            <v>0</v>
          </cell>
        </row>
        <row r="4803">
          <cell r="B4803">
            <v>812510</v>
          </cell>
          <cell r="C4803" t="str">
            <v>Universidad Nacional</v>
          </cell>
          <cell r="D4803">
            <v>0</v>
          </cell>
          <cell r="E4803">
            <v>0</v>
          </cell>
          <cell r="F4803">
            <v>0</v>
          </cell>
          <cell r="G4803">
            <v>0</v>
          </cell>
          <cell r="H4803">
            <v>0</v>
          </cell>
          <cell r="I4803">
            <v>0</v>
          </cell>
        </row>
        <row r="4804">
          <cell r="B4804">
            <v>812800</v>
          </cell>
          <cell r="C4804" t="str">
            <v>GARANTÍAS CONTRACTUALES</v>
          </cell>
          <cell r="D4804">
            <v>0</v>
          </cell>
          <cell r="E4804">
            <v>0</v>
          </cell>
          <cell r="F4804">
            <v>0</v>
          </cell>
          <cell r="G4804">
            <v>0</v>
          </cell>
          <cell r="H4804">
            <v>0</v>
          </cell>
          <cell r="I4804">
            <v>0</v>
          </cell>
        </row>
        <row r="4805">
          <cell r="B4805">
            <v>812801</v>
          </cell>
          <cell r="C4805" t="str">
            <v>Acuerdos de concesión</v>
          </cell>
          <cell r="D4805">
            <v>0</v>
          </cell>
          <cell r="E4805">
            <v>0</v>
          </cell>
          <cell r="F4805">
            <v>0</v>
          </cell>
          <cell r="G4805">
            <v>0</v>
          </cell>
          <cell r="H4805">
            <v>0</v>
          </cell>
          <cell r="I4805">
            <v>0</v>
          </cell>
        </row>
        <row r="4806">
          <cell r="B4806">
            <v>812802</v>
          </cell>
          <cell r="C4806" t="str">
            <v>Contratos de asociación</v>
          </cell>
          <cell r="D4806">
            <v>0</v>
          </cell>
          <cell r="E4806">
            <v>0</v>
          </cell>
          <cell r="F4806">
            <v>0</v>
          </cell>
          <cell r="G4806">
            <v>0</v>
          </cell>
          <cell r="H4806">
            <v>0</v>
          </cell>
          <cell r="I4806">
            <v>0</v>
          </cell>
        </row>
        <row r="4807">
          <cell r="B4807">
            <v>812803</v>
          </cell>
          <cell r="C4807" t="str">
            <v>Contratos a riesgo compartido</v>
          </cell>
          <cell r="D4807">
            <v>0</v>
          </cell>
          <cell r="E4807">
            <v>0</v>
          </cell>
          <cell r="F4807">
            <v>0</v>
          </cell>
          <cell r="G4807">
            <v>0</v>
          </cell>
          <cell r="H4807">
            <v>0</v>
          </cell>
          <cell r="I4807">
            <v>0</v>
          </cell>
        </row>
        <row r="4808">
          <cell r="B4808">
            <v>812804</v>
          </cell>
          <cell r="C4808" t="str">
            <v>Contratos de obra</v>
          </cell>
          <cell r="D4808">
            <v>0</v>
          </cell>
          <cell r="E4808">
            <v>0</v>
          </cell>
          <cell r="F4808">
            <v>0</v>
          </cell>
          <cell r="G4808">
            <v>0</v>
          </cell>
          <cell r="H4808">
            <v>0</v>
          </cell>
          <cell r="I4808">
            <v>0</v>
          </cell>
        </row>
        <row r="4809">
          <cell r="B4809">
            <v>812805</v>
          </cell>
          <cell r="C4809" t="str">
            <v>Contratos para servicios públicos</v>
          </cell>
          <cell r="D4809">
            <v>0</v>
          </cell>
          <cell r="E4809">
            <v>0</v>
          </cell>
          <cell r="F4809">
            <v>0</v>
          </cell>
          <cell r="G4809">
            <v>0</v>
          </cell>
          <cell r="H4809">
            <v>0</v>
          </cell>
          <cell r="I4809">
            <v>0</v>
          </cell>
        </row>
        <row r="4810">
          <cell r="B4810">
            <v>812806</v>
          </cell>
          <cell r="C4810" t="str">
            <v>Uniones temporales</v>
          </cell>
          <cell r="D4810">
            <v>0</v>
          </cell>
          <cell r="E4810">
            <v>0</v>
          </cell>
          <cell r="F4810">
            <v>0</v>
          </cell>
          <cell r="G4810">
            <v>0</v>
          </cell>
          <cell r="H4810">
            <v>0</v>
          </cell>
          <cell r="I4810">
            <v>0</v>
          </cell>
        </row>
        <row r="4811">
          <cell r="B4811">
            <v>812807</v>
          </cell>
          <cell r="C4811" t="str">
            <v>Promesas de compraventa</v>
          </cell>
          <cell r="D4811">
            <v>0</v>
          </cell>
          <cell r="E4811">
            <v>0</v>
          </cell>
          <cell r="F4811">
            <v>0</v>
          </cell>
          <cell r="G4811">
            <v>0</v>
          </cell>
          <cell r="H4811">
            <v>0</v>
          </cell>
          <cell r="I4811">
            <v>0</v>
          </cell>
        </row>
        <row r="4812">
          <cell r="B4812">
            <v>812890</v>
          </cell>
          <cell r="C4812" t="str">
            <v>Otras garantías contractuales</v>
          </cell>
          <cell r="D4812">
            <v>0</v>
          </cell>
          <cell r="E4812">
            <v>0</v>
          </cell>
          <cell r="F4812">
            <v>0</v>
          </cell>
          <cell r="G4812">
            <v>0</v>
          </cell>
          <cell r="H4812">
            <v>0</v>
          </cell>
          <cell r="I4812">
            <v>0</v>
          </cell>
        </row>
        <row r="4813">
          <cell r="B4813">
            <v>812900</v>
          </cell>
          <cell r="C4813" t="str">
            <v>DERECHOS EN OPCIONES</v>
          </cell>
          <cell r="D4813">
            <v>0</v>
          </cell>
          <cell r="E4813">
            <v>0</v>
          </cell>
          <cell r="F4813">
            <v>0</v>
          </cell>
          <cell r="G4813">
            <v>0</v>
          </cell>
          <cell r="H4813">
            <v>0</v>
          </cell>
          <cell r="I4813">
            <v>0</v>
          </cell>
        </row>
        <row r="4814">
          <cell r="B4814">
            <v>812907</v>
          </cell>
          <cell r="C4814" t="str">
            <v>Vendidas</v>
          </cell>
          <cell r="D4814">
            <v>0</v>
          </cell>
          <cell r="E4814">
            <v>0</v>
          </cell>
          <cell r="F4814">
            <v>0</v>
          </cell>
          <cell r="G4814">
            <v>0</v>
          </cell>
          <cell r="H4814">
            <v>0</v>
          </cell>
          <cell r="I4814">
            <v>0</v>
          </cell>
        </row>
        <row r="4815">
          <cell r="B4815">
            <v>812908</v>
          </cell>
          <cell r="C4815" t="str">
            <v>Compradas</v>
          </cell>
          <cell r="D4815">
            <v>0</v>
          </cell>
          <cell r="E4815">
            <v>0</v>
          </cell>
          <cell r="F4815">
            <v>0</v>
          </cell>
          <cell r="G4815">
            <v>0</v>
          </cell>
          <cell r="H4815">
            <v>0</v>
          </cell>
          <cell r="I4815">
            <v>0</v>
          </cell>
        </row>
        <row r="4816">
          <cell r="B4816">
            <v>813000</v>
          </cell>
          <cell r="C4816" t="str">
            <v>BIENES APREHENDIDOS O INCAUTADOS</v>
          </cell>
          <cell r="D4816">
            <v>0</v>
          </cell>
          <cell r="E4816">
            <v>0</v>
          </cell>
          <cell r="F4816">
            <v>0</v>
          </cell>
          <cell r="G4816">
            <v>0</v>
          </cell>
          <cell r="H4816">
            <v>0</v>
          </cell>
          <cell r="I4816">
            <v>0</v>
          </cell>
        </row>
        <row r="4817">
          <cell r="B4817">
            <v>813001</v>
          </cell>
          <cell r="C4817" t="str">
            <v>Efectivo</v>
          </cell>
          <cell r="D4817">
            <v>0</v>
          </cell>
          <cell r="E4817">
            <v>0</v>
          </cell>
          <cell r="F4817">
            <v>0</v>
          </cell>
          <cell r="G4817">
            <v>0</v>
          </cell>
          <cell r="H4817">
            <v>0</v>
          </cell>
          <cell r="I4817">
            <v>0</v>
          </cell>
        </row>
        <row r="4818">
          <cell r="B4818">
            <v>813002</v>
          </cell>
          <cell r="C4818" t="str">
            <v>Inversiones</v>
          </cell>
          <cell r="D4818">
            <v>0</v>
          </cell>
          <cell r="E4818">
            <v>0</v>
          </cell>
          <cell r="F4818">
            <v>0</v>
          </cell>
          <cell r="G4818">
            <v>0</v>
          </cell>
          <cell r="H4818">
            <v>0</v>
          </cell>
          <cell r="I4818">
            <v>0</v>
          </cell>
        </row>
        <row r="4819">
          <cell r="B4819">
            <v>813003</v>
          </cell>
          <cell r="C4819" t="str">
            <v>Inventarios</v>
          </cell>
          <cell r="D4819">
            <v>0</v>
          </cell>
          <cell r="E4819">
            <v>0</v>
          </cell>
          <cell r="F4819">
            <v>0</v>
          </cell>
          <cell r="G4819">
            <v>0</v>
          </cell>
          <cell r="H4819">
            <v>0</v>
          </cell>
          <cell r="I4819">
            <v>0</v>
          </cell>
        </row>
        <row r="4820">
          <cell r="B4820">
            <v>813004</v>
          </cell>
          <cell r="C4820" t="str">
            <v>Propiedades, planta y equipo</v>
          </cell>
          <cell r="D4820">
            <v>0</v>
          </cell>
          <cell r="E4820">
            <v>0</v>
          </cell>
          <cell r="F4820">
            <v>0</v>
          </cell>
          <cell r="G4820">
            <v>0</v>
          </cell>
          <cell r="H4820">
            <v>0</v>
          </cell>
          <cell r="I4820">
            <v>0</v>
          </cell>
        </row>
        <row r="4821">
          <cell r="B4821">
            <v>813005</v>
          </cell>
          <cell r="C4821" t="str">
            <v>Otros activos</v>
          </cell>
          <cell r="D4821">
            <v>0</v>
          </cell>
          <cell r="E4821">
            <v>0</v>
          </cell>
          <cell r="F4821">
            <v>0</v>
          </cell>
          <cell r="G4821">
            <v>0</v>
          </cell>
          <cell r="H4821">
            <v>0</v>
          </cell>
          <cell r="I4821">
            <v>0</v>
          </cell>
        </row>
        <row r="4822">
          <cell r="B4822">
            <v>813006</v>
          </cell>
          <cell r="C4822" t="str">
            <v>Oro, piedras preciosas y joyas</v>
          </cell>
          <cell r="D4822">
            <v>0</v>
          </cell>
          <cell r="E4822">
            <v>0</v>
          </cell>
          <cell r="F4822">
            <v>0</v>
          </cell>
          <cell r="G4822">
            <v>0</v>
          </cell>
          <cell r="H4822">
            <v>0</v>
          </cell>
          <cell r="I4822">
            <v>0</v>
          </cell>
        </row>
        <row r="4823">
          <cell r="B4823">
            <v>813007</v>
          </cell>
          <cell r="C4823" t="str">
            <v>Obras de arte</v>
          </cell>
          <cell r="D4823">
            <v>0</v>
          </cell>
          <cell r="E4823">
            <v>0</v>
          </cell>
          <cell r="F4823">
            <v>0</v>
          </cell>
          <cell r="G4823">
            <v>0</v>
          </cell>
          <cell r="H4823">
            <v>0</v>
          </cell>
          <cell r="I4823">
            <v>0</v>
          </cell>
        </row>
        <row r="4824">
          <cell r="B4824">
            <v>813008</v>
          </cell>
          <cell r="C4824" t="str">
            <v>Armas y municiones</v>
          </cell>
          <cell r="D4824">
            <v>0</v>
          </cell>
          <cell r="E4824">
            <v>0</v>
          </cell>
          <cell r="F4824">
            <v>0</v>
          </cell>
          <cell r="G4824">
            <v>0</v>
          </cell>
          <cell r="H4824">
            <v>0</v>
          </cell>
          <cell r="I4824">
            <v>0</v>
          </cell>
        </row>
        <row r="4825">
          <cell r="B4825">
            <v>813009</v>
          </cell>
          <cell r="C4825" t="str">
            <v>Bienes fungibles</v>
          </cell>
          <cell r="D4825">
            <v>0</v>
          </cell>
          <cell r="E4825">
            <v>0</v>
          </cell>
          <cell r="F4825">
            <v>0</v>
          </cell>
          <cell r="G4825">
            <v>0</v>
          </cell>
          <cell r="H4825">
            <v>0</v>
          </cell>
          <cell r="I4825">
            <v>0</v>
          </cell>
        </row>
        <row r="4826">
          <cell r="B4826">
            <v>813010</v>
          </cell>
          <cell r="C4826" t="str">
            <v>Activos netos</v>
          </cell>
          <cell r="D4826">
            <v>0</v>
          </cell>
          <cell r="E4826">
            <v>0</v>
          </cell>
          <cell r="F4826">
            <v>0</v>
          </cell>
          <cell r="G4826">
            <v>0</v>
          </cell>
          <cell r="H4826">
            <v>0</v>
          </cell>
          <cell r="I4826">
            <v>0</v>
          </cell>
        </row>
        <row r="4827">
          <cell r="B4827">
            <v>813090</v>
          </cell>
          <cell r="C4827" t="str">
            <v>Otros bienes aprehendidos o incautados</v>
          </cell>
          <cell r="D4827">
            <v>0</v>
          </cell>
          <cell r="E4827">
            <v>0</v>
          </cell>
          <cell r="F4827">
            <v>0</v>
          </cell>
          <cell r="G4827">
            <v>0</v>
          </cell>
          <cell r="H4827">
            <v>0</v>
          </cell>
          <cell r="I4827">
            <v>0</v>
          </cell>
        </row>
        <row r="4828">
          <cell r="B4828">
            <v>819000</v>
          </cell>
          <cell r="C4828" t="str">
            <v>OTROS ACTIVOS CONTINGENTES</v>
          </cell>
          <cell r="D4828">
            <v>1241660016.29</v>
          </cell>
          <cell r="E4828">
            <v>0</v>
          </cell>
          <cell r="F4828">
            <v>0</v>
          </cell>
          <cell r="G4828">
            <v>1241660016.29</v>
          </cell>
          <cell r="H4828">
            <v>0</v>
          </cell>
          <cell r="I4828">
            <v>1241660016.29</v>
          </cell>
        </row>
        <row r="4829">
          <cell r="B4829">
            <v>819002</v>
          </cell>
          <cell r="C4829" t="str">
            <v>Garantías</v>
          </cell>
          <cell r="D4829">
            <v>0</v>
          </cell>
          <cell r="E4829">
            <v>0</v>
          </cell>
          <cell r="F4829">
            <v>0</v>
          </cell>
          <cell r="G4829">
            <v>0</v>
          </cell>
          <cell r="H4829">
            <v>0</v>
          </cell>
          <cell r="I4829">
            <v>0</v>
          </cell>
        </row>
        <row r="4830">
          <cell r="B4830">
            <v>819003</v>
          </cell>
          <cell r="C4830" t="str">
            <v>Intereses de mora</v>
          </cell>
          <cell r="D4830">
            <v>30847394</v>
          </cell>
          <cell r="E4830">
            <v>0</v>
          </cell>
          <cell r="F4830">
            <v>0</v>
          </cell>
          <cell r="G4830">
            <v>30847394</v>
          </cell>
          <cell r="H4830">
            <v>0</v>
          </cell>
          <cell r="I4830">
            <v>30847394</v>
          </cell>
        </row>
        <row r="4831">
          <cell r="B4831">
            <v>819090</v>
          </cell>
          <cell r="C4831" t="str">
            <v>Otros activos contingentes</v>
          </cell>
          <cell r="D4831">
            <v>1210812622.29</v>
          </cell>
          <cell r="E4831">
            <v>0</v>
          </cell>
          <cell r="F4831">
            <v>0</v>
          </cell>
          <cell r="G4831">
            <v>1210812622.29</v>
          </cell>
          <cell r="H4831">
            <v>0</v>
          </cell>
          <cell r="I4831">
            <v>1210812622.29</v>
          </cell>
        </row>
        <row r="4832">
          <cell r="B4832">
            <v>820000</v>
          </cell>
          <cell r="C4832" t="str">
            <v>DEUDORAS FISCALES</v>
          </cell>
          <cell r="D4832">
            <v>0</v>
          </cell>
          <cell r="E4832">
            <v>0</v>
          </cell>
          <cell r="F4832">
            <v>0</v>
          </cell>
          <cell r="G4832">
            <v>0</v>
          </cell>
          <cell r="H4832">
            <v>0</v>
          </cell>
          <cell r="I4832">
            <v>0</v>
          </cell>
        </row>
        <row r="4833">
          <cell r="B4833">
            <v>830000</v>
          </cell>
          <cell r="C4833" t="str">
            <v>DEUDORAS DE CONTROL</v>
          </cell>
          <cell r="D4833">
            <v>86292010363.480011</v>
          </cell>
          <cell r="E4833">
            <v>76594700.099999994</v>
          </cell>
          <cell r="F4833">
            <v>0</v>
          </cell>
          <cell r="G4833">
            <v>86368605063.580002</v>
          </cell>
          <cell r="H4833">
            <v>0</v>
          </cell>
          <cell r="I4833">
            <v>86368605063.580002</v>
          </cell>
        </row>
        <row r="4834">
          <cell r="B4834">
            <v>830100</v>
          </cell>
          <cell r="C4834" t="str">
            <v>BIENES Y DERECHOS ENTREGADOS EN GARANTÍA</v>
          </cell>
          <cell r="D4834">
            <v>0</v>
          </cell>
          <cell r="E4834">
            <v>0</v>
          </cell>
          <cell r="F4834">
            <v>0</v>
          </cell>
          <cell r="G4834">
            <v>0</v>
          </cell>
          <cell r="H4834">
            <v>0</v>
          </cell>
          <cell r="I4834">
            <v>0</v>
          </cell>
        </row>
        <row r="4835">
          <cell r="B4835">
            <v>830101</v>
          </cell>
          <cell r="C4835" t="str">
            <v>Bienes</v>
          </cell>
          <cell r="D4835">
            <v>0</v>
          </cell>
          <cell r="E4835">
            <v>0</v>
          </cell>
          <cell r="F4835">
            <v>0</v>
          </cell>
          <cell r="G4835">
            <v>0</v>
          </cell>
          <cell r="H4835">
            <v>0</v>
          </cell>
          <cell r="I4835">
            <v>0</v>
          </cell>
        </row>
        <row r="4836">
          <cell r="B4836">
            <v>830102</v>
          </cell>
          <cell r="C4836" t="str">
            <v>Derechos</v>
          </cell>
          <cell r="D4836">
            <v>0</v>
          </cell>
          <cell r="E4836">
            <v>0</v>
          </cell>
          <cell r="F4836">
            <v>0</v>
          </cell>
          <cell r="G4836">
            <v>0</v>
          </cell>
          <cell r="H4836">
            <v>0</v>
          </cell>
          <cell r="I4836">
            <v>0</v>
          </cell>
        </row>
        <row r="4837">
          <cell r="B4837">
            <v>830600</v>
          </cell>
          <cell r="C4837" t="str">
            <v>BIENES ENTREGADOS EN CUSTODIA</v>
          </cell>
          <cell r="D4837">
            <v>1058818.5</v>
          </cell>
          <cell r="E4837">
            <v>0</v>
          </cell>
          <cell r="F4837">
            <v>0</v>
          </cell>
          <cell r="G4837">
            <v>1058818.5</v>
          </cell>
          <cell r="H4837">
            <v>0</v>
          </cell>
          <cell r="I4837">
            <v>1058818.5</v>
          </cell>
        </row>
        <row r="4838">
          <cell r="B4838">
            <v>830601</v>
          </cell>
          <cell r="C4838" t="str">
            <v>Inversiones</v>
          </cell>
          <cell r="D4838">
            <v>0</v>
          </cell>
          <cell r="E4838">
            <v>0</v>
          </cell>
          <cell r="F4838">
            <v>0</v>
          </cell>
          <cell r="G4838">
            <v>0</v>
          </cell>
          <cell r="H4838">
            <v>0</v>
          </cell>
          <cell r="I4838">
            <v>0</v>
          </cell>
        </row>
        <row r="4839">
          <cell r="B4839">
            <v>830602</v>
          </cell>
          <cell r="C4839" t="str">
            <v>Inventarios</v>
          </cell>
          <cell r="D4839">
            <v>0</v>
          </cell>
          <cell r="E4839">
            <v>0</v>
          </cell>
          <cell r="F4839">
            <v>0</v>
          </cell>
          <cell r="G4839">
            <v>0</v>
          </cell>
          <cell r="H4839">
            <v>0</v>
          </cell>
          <cell r="I4839">
            <v>0</v>
          </cell>
        </row>
        <row r="4840">
          <cell r="B4840">
            <v>830616</v>
          </cell>
          <cell r="C4840" t="str">
            <v>Pagarés, letras de cambio y otros</v>
          </cell>
          <cell r="D4840">
            <v>1058818.5</v>
          </cell>
          <cell r="E4840">
            <v>0</v>
          </cell>
          <cell r="F4840">
            <v>0</v>
          </cell>
          <cell r="G4840">
            <v>1058818.5</v>
          </cell>
          <cell r="H4840">
            <v>0</v>
          </cell>
          <cell r="I4840">
            <v>1058818.5</v>
          </cell>
        </row>
        <row r="4841">
          <cell r="B4841">
            <v>830617</v>
          </cell>
          <cell r="C4841" t="str">
            <v>Propiedades, planta y equipo</v>
          </cell>
          <cell r="D4841">
            <v>0</v>
          </cell>
          <cell r="E4841">
            <v>0</v>
          </cell>
          <cell r="F4841">
            <v>0</v>
          </cell>
          <cell r="G4841">
            <v>0</v>
          </cell>
          <cell r="H4841">
            <v>0</v>
          </cell>
          <cell r="I4841">
            <v>0</v>
          </cell>
        </row>
        <row r="4842">
          <cell r="B4842">
            <v>830618</v>
          </cell>
          <cell r="C4842" t="str">
            <v>Otros activos</v>
          </cell>
          <cell r="D4842">
            <v>0</v>
          </cell>
          <cell r="E4842">
            <v>0</v>
          </cell>
          <cell r="F4842">
            <v>0</v>
          </cell>
          <cell r="G4842">
            <v>0</v>
          </cell>
          <cell r="H4842">
            <v>0</v>
          </cell>
          <cell r="I4842">
            <v>0</v>
          </cell>
        </row>
        <row r="4843">
          <cell r="B4843">
            <v>830690</v>
          </cell>
          <cell r="C4843" t="str">
            <v>Otros bienes entregados en custodia</v>
          </cell>
          <cell r="D4843">
            <v>0</v>
          </cell>
          <cell r="E4843">
            <v>0</v>
          </cell>
          <cell r="F4843">
            <v>0</v>
          </cell>
          <cell r="G4843">
            <v>0</v>
          </cell>
          <cell r="H4843">
            <v>0</v>
          </cell>
          <cell r="I4843">
            <v>0</v>
          </cell>
        </row>
        <row r="4844">
          <cell r="B4844">
            <v>830700</v>
          </cell>
          <cell r="C4844" t="str">
            <v>FONPET</v>
          </cell>
          <cell r="D4844">
            <v>0</v>
          </cell>
          <cell r="E4844">
            <v>0</v>
          </cell>
          <cell r="F4844">
            <v>0</v>
          </cell>
          <cell r="G4844">
            <v>0</v>
          </cell>
          <cell r="H4844">
            <v>0</v>
          </cell>
          <cell r="I4844">
            <v>0</v>
          </cell>
        </row>
        <row r="4845">
          <cell r="B4845">
            <v>830701</v>
          </cell>
          <cell r="C4845" t="str">
            <v>Derechos por cobrar con acto administrativo en firme</v>
          </cell>
          <cell r="D4845">
            <v>0</v>
          </cell>
          <cell r="E4845">
            <v>0</v>
          </cell>
          <cell r="F4845">
            <v>0</v>
          </cell>
          <cell r="G4845">
            <v>0</v>
          </cell>
          <cell r="H4845">
            <v>0</v>
          </cell>
          <cell r="I4845">
            <v>0</v>
          </cell>
        </row>
        <row r="4846">
          <cell r="B4846">
            <v>830702</v>
          </cell>
          <cell r="C4846" t="str">
            <v>Derechos por cobrar sin acto administrativo en firme</v>
          </cell>
          <cell r="D4846">
            <v>0</v>
          </cell>
          <cell r="E4846">
            <v>0</v>
          </cell>
          <cell r="F4846">
            <v>0</v>
          </cell>
          <cell r="G4846">
            <v>0</v>
          </cell>
          <cell r="H4846">
            <v>0</v>
          </cell>
          <cell r="I4846">
            <v>0</v>
          </cell>
        </row>
        <row r="4847">
          <cell r="B4847">
            <v>830703</v>
          </cell>
          <cell r="C4847" t="str">
            <v>Gastos anuales incurridos</v>
          </cell>
          <cell r="D4847">
            <v>0</v>
          </cell>
          <cell r="E4847">
            <v>0</v>
          </cell>
          <cell r="F4847">
            <v>0</v>
          </cell>
          <cell r="G4847">
            <v>0</v>
          </cell>
          <cell r="H4847">
            <v>0</v>
          </cell>
          <cell r="I4847">
            <v>0</v>
          </cell>
        </row>
        <row r="4848">
          <cell r="B4848">
            <v>831000</v>
          </cell>
          <cell r="C4848" t="str">
            <v>BONOS, TÍTULOS Y ESPECIES NO COLOCADOS</v>
          </cell>
          <cell r="D4848">
            <v>0</v>
          </cell>
          <cell r="E4848">
            <v>0</v>
          </cell>
          <cell r="F4848">
            <v>0</v>
          </cell>
          <cell r="G4848">
            <v>0</v>
          </cell>
          <cell r="H4848">
            <v>0</v>
          </cell>
          <cell r="I4848">
            <v>0</v>
          </cell>
        </row>
        <row r="4849">
          <cell r="B4849">
            <v>831001</v>
          </cell>
          <cell r="C4849" t="str">
            <v>Bonos</v>
          </cell>
          <cell r="D4849">
            <v>0</v>
          </cell>
          <cell r="E4849">
            <v>0</v>
          </cell>
          <cell r="F4849">
            <v>0</v>
          </cell>
          <cell r="G4849">
            <v>0</v>
          </cell>
          <cell r="H4849">
            <v>0</v>
          </cell>
          <cell r="I4849">
            <v>0</v>
          </cell>
        </row>
        <row r="4850">
          <cell r="B4850">
            <v>831002</v>
          </cell>
          <cell r="C4850" t="str">
            <v>Títulos</v>
          </cell>
          <cell r="D4850">
            <v>0</v>
          </cell>
          <cell r="E4850">
            <v>0</v>
          </cell>
          <cell r="F4850">
            <v>0</v>
          </cell>
          <cell r="G4850">
            <v>0</v>
          </cell>
          <cell r="H4850">
            <v>0</v>
          </cell>
          <cell r="I4850">
            <v>0</v>
          </cell>
        </row>
        <row r="4851">
          <cell r="B4851">
            <v>831003</v>
          </cell>
          <cell r="C4851" t="str">
            <v>Billetes</v>
          </cell>
          <cell r="D4851">
            <v>0</v>
          </cell>
          <cell r="E4851">
            <v>0</v>
          </cell>
          <cell r="F4851">
            <v>0</v>
          </cell>
          <cell r="G4851">
            <v>0</v>
          </cell>
          <cell r="H4851">
            <v>0</v>
          </cell>
          <cell r="I4851">
            <v>0</v>
          </cell>
        </row>
        <row r="4852">
          <cell r="B4852">
            <v>831005</v>
          </cell>
          <cell r="C4852" t="str">
            <v>Estampillas</v>
          </cell>
          <cell r="D4852">
            <v>0</v>
          </cell>
          <cell r="E4852">
            <v>0</v>
          </cell>
          <cell r="F4852">
            <v>0</v>
          </cell>
          <cell r="G4852">
            <v>0</v>
          </cell>
          <cell r="H4852">
            <v>0</v>
          </cell>
          <cell r="I4852">
            <v>0</v>
          </cell>
        </row>
        <row r="4853">
          <cell r="B4853">
            <v>831090</v>
          </cell>
          <cell r="C4853" t="str">
            <v>Otros bonos, títulos y especies no colocados</v>
          </cell>
          <cell r="D4853">
            <v>0</v>
          </cell>
          <cell r="E4853">
            <v>0</v>
          </cell>
          <cell r="F4853">
            <v>0</v>
          </cell>
          <cell r="G4853">
            <v>0</v>
          </cell>
          <cell r="H4853">
            <v>0</v>
          </cell>
          <cell r="I4853">
            <v>0</v>
          </cell>
        </row>
        <row r="4854">
          <cell r="B4854">
            <v>831200</v>
          </cell>
          <cell r="C4854" t="str">
            <v>DOCUMENTOS ENTREGADOS PARA SU COBRO</v>
          </cell>
          <cell r="D4854">
            <v>0</v>
          </cell>
          <cell r="E4854">
            <v>0</v>
          </cell>
          <cell r="F4854">
            <v>0</v>
          </cell>
          <cell r="G4854">
            <v>0</v>
          </cell>
          <cell r="H4854">
            <v>0</v>
          </cell>
          <cell r="I4854">
            <v>0</v>
          </cell>
        </row>
        <row r="4855">
          <cell r="B4855">
            <v>831201</v>
          </cell>
          <cell r="C4855" t="str">
            <v>Pagarés</v>
          </cell>
          <cell r="D4855">
            <v>0</v>
          </cell>
          <cell r="E4855">
            <v>0</v>
          </cell>
          <cell r="F4855">
            <v>0</v>
          </cell>
          <cell r="G4855">
            <v>0</v>
          </cell>
          <cell r="H4855">
            <v>0</v>
          </cell>
          <cell r="I4855">
            <v>0</v>
          </cell>
        </row>
        <row r="4856">
          <cell r="B4856">
            <v>831202</v>
          </cell>
          <cell r="C4856" t="str">
            <v>Letras de cambio</v>
          </cell>
          <cell r="D4856">
            <v>0</v>
          </cell>
          <cell r="E4856">
            <v>0</v>
          </cell>
          <cell r="F4856">
            <v>0</v>
          </cell>
          <cell r="G4856">
            <v>0</v>
          </cell>
          <cell r="H4856">
            <v>0</v>
          </cell>
          <cell r="I4856">
            <v>0</v>
          </cell>
        </row>
        <row r="4857">
          <cell r="B4857">
            <v>831203</v>
          </cell>
          <cell r="C4857" t="str">
            <v>Facturas</v>
          </cell>
          <cell r="D4857">
            <v>0</v>
          </cell>
          <cell r="E4857">
            <v>0</v>
          </cell>
          <cell r="F4857">
            <v>0</v>
          </cell>
          <cell r="G4857">
            <v>0</v>
          </cell>
          <cell r="H4857">
            <v>0</v>
          </cell>
          <cell r="I4857">
            <v>0</v>
          </cell>
        </row>
        <row r="4858">
          <cell r="B4858">
            <v>831290</v>
          </cell>
          <cell r="C4858" t="str">
            <v>Otros documentos entregados para su cobro</v>
          </cell>
          <cell r="D4858">
            <v>0</v>
          </cell>
          <cell r="E4858">
            <v>0</v>
          </cell>
          <cell r="F4858">
            <v>0</v>
          </cell>
          <cell r="G4858">
            <v>0</v>
          </cell>
          <cell r="H4858">
            <v>0</v>
          </cell>
          <cell r="I4858">
            <v>0</v>
          </cell>
        </row>
        <row r="4859">
          <cell r="B4859">
            <v>831300</v>
          </cell>
          <cell r="C4859" t="str">
            <v>MERCANCÍAS ENTREGADAS EN CONSIGNACIÓN</v>
          </cell>
          <cell r="D4859">
            <v>0</v>
          </cell>
          <cell r="E4859">
            <v>0</v>
          </cell>
          <cell r="F4859">
            <v>0</v>
          </cell>
          <cell r="G4859">
            <v>0</v>
          </cell>
          <cell r="H4859">
            <v>0</v>
          </cell>
          <cell r="I4859">
            <v>0</v>
          </cell>
        </row>
        <row r="4860">
          <cell r="B4860">
            <v>831301</v>
          </cell>
          <cell r="C4860" t="str">
            <v>Mercancías entregadas en consignación</v>
          </cell>
          <cell r="D4860">
            <v>0</v>
          </cell>
          <cell r="E4860">
            <v>0</v>
          </cell>
          <cell r="F4860">
            <v>0</v>
          </cell>
          <cell r="G4860">
            <v>0</v>
          </cell>
          <cell r="H4860">
            <v>0</v>
          </cell>
          <cell r="I4860">
            <v>0</v>
          </cell>
        </row>
        <row r="4861">
          <cell r="B4861">
            <v>831500</v>
          </cell>
          <cell r="C4861" t="str">
            <v>BIENES Y DERECHOS RETIRADOS</v>
          </cell>
          <cell r="D4861">
            <v>87964496.129999995</v>
          </cell>
          <cell r="E4861">
            <v>70577611.420000002</v>
          </cell>
          <cell r="F4861">
            <v>0</v>
          </cell>
          <cell r="G4861">
            <v>158542107.55000001</v>
          </cell>
          <cell r="H4861">
            <v>0</v>
          </cell>
          <cell r="I4861">
            <v>158542107.55000001</v>
          </cell>
        </row>
        <row r="4862">
          <cell r="B4862">
            <v>831510</v>
          </cell>
          <cell r="C4862" t="str">
            <v>Propiedades, planta y equipo</v>
          </cell>
          <cell r="D4862">
            <v>0</v>
          </cell>
          <cell r="E4862">
            <v>70577611.420000002</v>
          </cell>
          <cell r="F4862">
            <v>0</v>
          </cell>
          <cell r="G4862">
            <v>70577611.420000002</v>
          </cell>
          <cell r="H4862">
            <v>0</v>
          </cell>
          <cell r="I4862">
            <v>70577611.420000002</v>
          </cell>
        </row>
        <row r="4863">
          <cell r="B4863">
            <v>831532</v>
          </cell>
          <cell r="C4863" t="str">
            <v>Bienes de uso público</v>
          </cell>
          <cell r="D4863">
            <v>0</v>
          </cell>
          <cell r="E4863">
            <v>0</v>
          </cell>
          <cell r="F4863">
            <v>0</v>
          </cell>
          <cell r="G4863">
            <v>0</v>
          </cell>
          <cell r="H4863">
            <v>0</v>
          </cell>
          <cell r="I4863">
            <v>0</v>
          </cell>
        </row>
        <row r="4864">
          <cell r="B4864">
            <v>831533</v>
          </cell>
          <cell r="C4864" t="str">
            <v>Recursos naturales no renovables</v>
          </cell>
          <cell r="D4864">
            <v>0</v>
          </cell>
          <cell r="E4864">
            <v>0</v>
          </cell>
          <cell r="F4864">
            <v>0</v>
          </cell>
          <cell r="G4864">
            <v>0</v>
          </cell>
          <cell r="H4864">
            <v>0</v>
          </cell>
          <cell r="I4864">
            <v>0</v>
          </cell>
        </row>
        <row r="4865">
          <cell r="B4865">
            <v>831534</v>
          </cell>
          <cell r="C4865" t="str">
            <v>Inversiones</v>
          </cell>
          <cell r="D4865">
            <v>0</v>
          </cell>
          <cell r="E4865">
            <v>0</v>
          </cell>
          <cell r="F4865">
            <v>0</v>
          </cell>
          <cell r="G4865">
            <v>0</v>
          </cell>
          <cell r="H4865">
            <v>0</v>
          </cell>
          <cell r="I4865">
            <v>0</v>
          </cell>
        </row>
        <row r="4866">
          <cell r="B4866">
            <v>831535</v>
          </cell>
          <cell r="C4866" t="str">
            <v>Cuentas por cobrar</v>
          </cell>
          <cell r="D4866">
            <v>0</v>
          </cell>
          <cell r="E4866">
            <v>0</v>
          </cell>
          <cell r="F4866">
            <v>0</v>
          </cell>
          <cell r="G4866">
            <v>0</v>
          </cell>
          <cell r="H4866">
            <v>0</v>
          </cell>
          <cell r="I4866">
            <v>0</v>
          </cell>
        </row>
        <row r="4867">
          <cell r="B4867">
            <v>831536</v>
          </cell>
          <cell r="C4867" t="str">
            <v>Préstamos por cobrar</v>
          </cell>
          <cell r="D4867">
            <v>87964496.129999995</v>
          </cell>
          <cell r="E4867">
            <v>0</v>
          </cell>
          <cell r="F4867">
            <v>0</v>
          </cell>
          <cell r="G4867">
            <v>87964496.129999995</v>
          </cell>
          <cell r="H4867">
            <v>0</v>
          </cell>
          <cell r="I4867">
            <v>87964496.129999995</v>
          </cell>
        </row>
        <row r="4868">
          <cell r="B4868">
            <v>831537</v>
          </cell>
          <cell r="C4868" t="str">
            <v>Inventarios</v>
          </cell>
          <cell r="D4868">
            <v>0</v>
          </cell>
          <cell r="E4868">
            <v>0</v>
          </cell>
          <cell r="F4868">
            <v>0</v>
          </cell>
          <cell r="G4868">
            <v>0</v>
          </cell>
          <cell r="H4868">
            <v>0</v>
          </cell>
          <cell r="I4868">
            <v>0</v>
          </cell>
        </row>
        <row r="4869">
          <cell r="B4869">
            <v>831590</v>
          </cell>
          <cell r="C4869" t="str">
            <v>Otros bienes y derechos retirados</v>
          </cell>
          <cell r="D4869">
            <v>0</v>
          </cell>
          <cell r="E4869">
            <v>0</v>
          </cell>
          <cell r="F4869">
            <v>0</v>
          </cell>
          <cell r="G4869">
            <v>0</v>
          </cell>
          <cell r="H4869">
            <v>0</v>
          </cell>
          <cell r="I4869">
            <v>0</v>
          </cell>
        </row>
        <row r="4870">
          <cell r="B4870">
            <v>831700</v>
          </cell>
          <cell r="C4870" t="str">
            <v>BIENES ENTREGADOS EN EXPLOTACIÓN</v>
          </cell>
          <cell r="D4870">
            <v>0</v>
          </cell>
          <cell r="E4870">
            <v>0</v>
          </cell>
          <cell r="F4870">
            <v>0</v>
          </cell>
          <cell r="G4870">
            <v>0</v>
          </cell>
          <cell r="H4870">
            <v>0</v>
          </cell>
          <cell r="I4870">
            <v>0</v>
          </cell>
        </row>
        <row r="4871">
          <cell r="B4871">
            <v>831702</v>
          </cell>
          <cell r="C4871" t="str">
            <v>Recursos naturales no renovables en explotación</v>
          </cell>
          <cell r="D4871">
            <v>0</v>
          </cell>
          <cell r="E4871">
            <v>0</v>
          </cell>
          <cell r="F4871">
            <v>0</v>
          </cell>
          <cell r="G4871">
            <v>0</v>
          </cell>
          <cell r="H4871">
            <v>0</v>
          </cell>
          <cell r="I4871">
            <v>0</v>
          </cell>
        </row>
        <row r="4872">
          <cell r="B4872">
            <v>833300</v>
          </cell>
          <cell r="C4872" t="str">
            <v>FACTURACIÓN GLOSADA EN VENTA DE SERVICIOS DE SALUD</v>
          </cell>
          <cell r="D4872">
            <v>0</v>
          </cell>
          <cell r="E4872">
            <v>0</v>
          </cell>
          <cell r="F4872">
            <v>0</v>
          </cell>
          <cell r="G4872">
            <v>0</v>
          </cell>
          <cell r="H4872">
            <v>0</v>
          </cell>
          <cell r="I4872">
            <v>0</v>
          </cell>
        </row>
        <row r="4873">
          <cell r="B4873">
            <v>833301</v>
          </cell>
          <cell r="C4873" t="str">
            <v>Plan obligatorio de salud POS - EPS</v>
          </cell>
          <cell r="D4873">
            <v>0</v>
          </cell>
          <cell r="E4873">
            <v>0</v>
          </cell>
          <cell r="F4873">
            <v>0</v>
          </cell>
          <cell r="G4873">
            <v>0</v>
          </cell>
          <cell r="H4873">
            <v>0</v>
          </cell>
          <cell r="I4873">
            <v>0</v>
          </cell>
        </row>
        <row r="4874">
          <cell r="B4874">
            <v>833302</v>
          </cell>
          <cell r="C4874" t="str">
            <v>Plan complementario -EPS</v>
          </cell>
          <cell r="D4874">
            <v>0</v>
          </cell>
          <cell r="E4874">
            <v>0</v>
          </cell>
          <cell r="F4874">
            <v>0</v>
          </cell>
          <cell r="G4874">
            <v>0</v>
          </cell>
          <cell r="H4874">
            <v>0</v>
          </cell>
          <cell r="I4874">
            <v>0</v>
          </cell>
        </row>
        <row r="4875">
          <cell r="B4875">
            <v>833303</v>
          </cell>
          <cell r="C4875" t="str">
            <v>Plan subsidiado de salud POSS - EPS</v>
          </cell>
          <cell r="D4875">
            <v>0</v>
          </cell>
          <cell r="E4875">
            <v>0</v>
          </cell>
          <cell r="F4875">
            <v>0</v>
          </cell>
          <cell r="G4875">
            <v>0</v>
          </cell>
          <cell r="H4875">
            <v>0</v>
          </cell>
          <cell r="I4875">
            <v>0</v>
          </cell>
        </row>
        <row r="4876">
          <cell r="B4876">
            <v>833304</v>
          </cell>
          <cell r="C4876" t="str">
            <v>Servicios de salud - IPS privadas</v>
          </cell>
          <cell r="D4876">
            <v>0</v>
          </cell>
          <cell r="E4876">
            <v>0</v>
          </cell>
          <cell r="F4876">
            <v>0</v>
          </cell>
          <cell r="G4876">
            <v>0</v>
          </cell>
          <cell r="H4876">
            <v>0</v>
          </cell>
          <cell r="I4876">
            <v>0</v>
          </cell>
        </row>
        <row r="4877">
          <cell r="B4877">
            <v>833305</v>
          </cell>
          <cell r="C4877" t="str">
            <v>Empresas de medicina prepagada - EMP</v>
          </cell>
          <cell r="D4877">
            <v>0</v>
          </cell>
          <cell r="E4877">
            <v>0</v>
          </cell>
          <cell r="F4877">
            <v>0</v>
          </cell>
          <cell r="G4877">
            <v>0</v>
          </cell>
          <cell r="H4877">
            <v>0</v>
          </cell>
          <cell r="I4877">
            <v>0</v>
          </cell>
        </row>
        <row r="4878">
          <cell r="B4878">
            <v>833306</v>
          </cell>
          <cell r="C4878" t="str">
            <v>Servicios de salud - Compañías aseguradoras</v>
          </cell>
          <cell r="D4878">
            <v>0</v>
          </cell>
          <cell r="E4878">
            <v>0</v>
          </cell>
          <cell r="F4878">
            <v>0</v>
          </cell>
          <cell r="G4878">
            <v>0</v>
          </cell>
          <cell r="H4878">
            <v>0</v>
          </cell>
          <cell r="I4878">
            <v>0</v>
          </cell>
        </row>
        <row r="4879">
          <cell r="B4879">
            <v>833307</v>
          </cell>
          <cell r="C4879" t="str">
            <v>Servicios de salud - IPS públicas</v>
          </cell>
          <cell r="D4879">
            <v>0</v>
          </cell>
          <cell r="E4879">
            <v>0</v>
          </cell>
          <cell r="F4879">
            <v>0</v>
          </cell>
          <cell r="G4879">
            <v>0</v>
          </cell>
          <cell r="H4879">
            <v>0</v>
          </cell>
          <cell r="I4879">
            <v>0</v>
          </cell>
        </row>
        <row r="4880">
          <cell r="B4880">
            <v>833308</v>
          </cell>
          <cell r="C4880" t="str">
            <v>Servicios de salud - Entidades con régimen especial</v>
          </cell>
          <cell r="D4880">
            <v>0</v>
          </cell>
          <cell r="E4880">
            <v>0</v>
          </cell>
          <cell r="F4880">
            <v>0</v>
          </cell>
          <cell r="G4880">
            <v>0</v>
          </cell>
          <cell r="H4880">
            <v>0</v>
          </cell>
          <cell r="I4880">
            <v>0</v>
          </cell>
        </row>
        <row r="4881">
          <cell r="B4881">
            <v>833309</v>
          </cell>
          <cell r="C4881" t="str">
            <v>Atención con cargo al subsidio a la oferta</v>
          </cell>
          <cell r="D4881">
            <v>0</v>
          </cell>
          <cell r="E4881">
            <v>0</v>
          </cell>
          <cell r="F4881">
            <v>0</v>
          </cell>
          <cell r="G4881">
            <v>0</v>
          </cell>
          <cell r="H4881">
            <v>0</v>
          </cell>
          <cell r="I4881">
            <v>0</v>
          </cell>
        </row>
        <row r="4882">
          <cell r="B4882">
            <v>833310</v>
          </cell>
          <cell r="C4882" t="str">
            <v>Riesgos laborales - ARL</v>
          </cell>
          <cell r="D4882">
            <v>0</v>
          </cell>
          <cell r="E4882">
            <v>0</v>
          </cell>
          <cell r="F4882">
            <v>0</v>
          </cell>
          <cell r="G4882">
            <v>0</v>
          </cell>
          <cell r="H4882">
            <v>0</v>
          </cell>
          <cell r="I4882">
            <v>0</v>
          </cell>
        </row>
        <row r="4883">
          <cell r="B4883">
            <v>833311</v>
          </cell>
          <cell r="C4883" t="str">
            <v>Atención accidentes de tránsito SOAT - Compañías de seguros</v>
          </cell>
          <cell r="D4883">
            <v>0</v>
          </cell>
          <cell r="E4883">
            <v>0</v>
          </cell>
          <cell r="F4883">
            <v>0</v>
          </cell>
          <cell r="G4883">
            <v>0</v>
          </cell>
          <cell r="H4883">
            <v>0</v>
          </cell>
          <cell r="I4883">
            <v>0</v>
          </cell>
        </row>
        <row r="4884">
          <cell r="B4884">
            <v>833312</v>
          </cell>
          <cell r="C4884" t="str">
            <v>Reclamaciones con cargo a los recursos del Sistema General de Seguridad Social en Salud</v>
          </cell>
          <cell r="D4884">
            <v>0</v>
          </cell>
          <cell r="E4884">
            <v>0</v>
          </cell>
          <cell r="F4884">
            <v>0</v>
          </cell>
          <cell r="G4884">
            <v>0</v>
          </cell>
          <cell r="H4884">
            <v>0</v>
          </cell>
          <cell r="I4884">
            <v>0</v>
          </cell>
        </row>
        <row r="4885">
          <cell r="B4885">
            <v>833313</v>
          </cell>
          <cell r="C4885" t="str">
            <v>Convenios con recursos del Sistema General de Seguridad Social en Salud - Trauma mayor y desplazados</v>
          </cell>
          <cell r="D4885">
            <v>0</v>
          </cell>
          <cell r="E4885">
            <v>0</v>
          </cell>
          <cell r="F4885">
            <v>0</v>
          </cell>
          <cell r="G4885">
            <v>0</v>
          </cell>
          <cell r="H4885">
            <v>0</v>
          </cell>
          <cell r="I4885">
            <v>0</v>
          </cell>
        </row>
        <row r="4886">
          <cell r="B4886">
            <v>833314</v>
          </cell>
          <cell r="C4886" t="str">
            <v>Ministerio de salud - Recursos del IVA social</v>
          </cell>
          <cell r="D4886">
            <v>0</v>
          </cell>
          <cell r="E4886">
            <v>0</v>
          </cell>
          <cell r="F4886">
            <v>0</v>
          </cell>
          <cell r="G4886">
            <v>0</v>
          </cell>
          <cell r="H4886">
            <v>0</v>
          </cell>
          <cell r="I4886">
            <v>0</v>
          </cell>
        </row>
        <row r="4887">
          <cell r="B4887">
            <v>833315</v>
          </cell>
          <cell r="C4887" t="str">
            <v>Atención con cargo a recursos de acciones de salud pública</v>
          </cell>
          <cell r="D4887">
            <v>0</v>
          </cell>
          <cell r="E4887">
            <v>0</v>
          </cell>
          <cell r="F4887">
            <v>0</v>
          </cell>
          <cell r="G4887">
            <v>0</v>
          </cell>
          <cell r="H4887">
            <v>0</v>
          </cell>
          <cell r="I4887">
            <v>0</v>
          </cell>
        </row>
        <row r="4888">
          <cell r="B4888">
            <v>833390</v>
          </cell>
          <cell r="C4888" t="str">
            <v>Otras cuentas por cobrar servicios de salud</v>
          </cell>
          <cell r="D4888">
            <v>0</v>
          </cell>
          <cell r="E4888">
            <v>0</v>
          </cell>
          <cell r="F4888">
            <v>0</v>
          </cell>
          <cell r="G4888">
            <v>0</v>
          </cell>
          <cell r="H4888">
            <v>0</v>
          </cell>
          <cell r="I4888">
            <v>0</v>
          </cell>
        </row>
        <row r="4889">
          <cell r="B4889">
            <v>834400</v>
          </cell>
          <cell r="C4889" t="str">
            <v>BIENES Y DERECHOS TITULARIZADOS</v>
          </cell>
          <cell r="D4889">
            <v>0</v>
          </cell>
          <cell r="E4889">
            <v>0</v>
          </cell>
          <cell r="F4889">
            <v>0</v>
          </cell>
          <cell r="G4889">
            <v>0</v>
          </cell>
          <cell r="H4889">
            <v>0</v>
          </cell>
          <cell r="I4889">
            <v>0</v>
          </cell>
        </row>
        <row r="4890">
          <cell r="B4890">
            <v>834401</v>
          </cell>
          <cell r="C4890" t="str">
            <v>Títulos</v>
          </cell>
          <cell r="D4890">
            <v>0</v>
          </cell>
          <cell r="E4890">
            <v>0</v>
          </cell>
          <cell r="F4890">
            <v>0</v>
          </cell>
          <cell r="G4890">
            <v>0</v>
          </cell>
          <cell r="H4890">
            <v>0</v>
          </cell>
          <cell r="I4890">
            <v>0</v>
          </cell>
        </row>
        <row r="4891">
          <cell r="B4891">
            <v>834402</v>
          </cell>
          <cell r="C4891" t="str">
            <v>Rentas</v>
          </cell>
          <cell r="D4891">
            <v>0</v>
          </cell>
          <cell r="E4891">
            <v>0</v>
          </cell>
          <cell r="F4891">
            <v>0</v>
          </cell>
          <cell r="G4891">
            <v>0</v>
          </cell>
          <cell r="H4891">
            <v>0</v>
          </cell>
          <cell r="I4891">
            <v>0</v>
          </cell>
        </row>
        <row r="4892">
          <cell r="B4892">
            <v>834403</v>
          </cell>
          <cell r="C4892" t="str">
            <v>Derechos</v>
          </cell>
          <cell r="D4892">
            <v>0</v>
          </cell>
          <cell r="E4892">
            <v>0</v>
          </cell>
          <cell r="F4892">
            <v>0</v>
          </cell>
          <cell r="G4892">
            <v>0</v>
          </cell>
          <cell r="H4892">
            <v>0</v>
          </cell>
          <cell r="I4892">
            <v>0</v>
          </cell>
        </row>
        <row r="4893">
          <cell r="B4893">
            <v>834404</v>
          </cell>
          <cell r="C4893" t="str">
            <v>Bienes</v>
          </cell>
          <cell r="D4893">
            <v>0</v>
          </cell>
          <cell r="E4893">
            <v>0</v>
          </cell>
          <cell r="F4893">
            <v>0</v>
          </cell>
          <cell r="G4893">
            <v>0</v>
          </cell>
          <cell r="H4893">
            <v>0</v>
          </cell>
          <cell r="I4893">
            <v>0</v>
          </cell>
        </row>
        <row r="4894">
          <cell r="B4894">
            <v>834405</v>
          </cell>
          <cell r="C4894" t="str">
            <v>Flujos futuros</v>
          </cell>
          <cell r="D4894">
            <v>0</v>
          </cell>
          <cell r="E4894">
            <v>0</v>
          </cell>
          <cell r="F4894">
            <v>0</v>
          </cell>
          <cell r="G4894">
            <v>0</v>
          </cell>
          <cell r="H4894">
            <v>0</v>
          </cell>
          <cell r="I4894">
            <v>0</v>
          </cell>
        </row>
        <row r="4895">
          <cell r="B4895">
            <v>834490</v>
          </cell>
          <cell r="C4895" t="str">
            <v>Otras titularizaciones</v>
          </cell>
          <cell r="D4895">
            <v>0</v>
          </cell>
          <cell r="E4895">
            <v>0</v>
          </cell>
          <cell r="F4895">
            <v>0</v>
          </cell>
          <cell r="G4895">
            <v>0</v>
          </cell>
          <cell r="H4895">
            <v>0</v>
          </cell>
          <cell r="I4895">
            <v>0</v>
          </cell>
        </row>
        <row r="4896">
          <cell r="B4896">
            <v>834700</v>
          </cell>
          <cell r="C4896" t="str">
            <v>BIENES ENTREGADOS A TERCEROS</v>
          </cell>
          <cell r="D4896">
            <v>85773924864.740005</v>
          </cell>
          <cell r="E4896">
            <v>0</v>
          </cell>
          <cell r="F4896">
            <v>0</v>
          </cell>
          <cell r="G4896">
            <v>85773924864.740005</v>
          </cell>
          <cell r="H4896">
            <v>0</v>
          </cell>
          <cell r="I4896">
            <v>85773924864.740005</v>
          </cell>
        </row>
        <row r="4897">
          <cell r="B4897">
            <v>834704</v>
          </cell>
          <cell r="C4897" t="str">
            <v>Propiedades, planta y equipo</v>
          </cell>
          <cell r="D4897">
            <v>0</v>
          </cell>
          <cell r="E4897">
            <v>0</v>
          </cell>
          <cell r="F4897">
            <v>0</v>
          </cell>
          <cell r="G4897">
            <v>0</v>
          </cell>
          <cell r="H4897">
            <v>0</v>
          </cell>
          <cell r="I4897">
            <v>0</v>
          </cell>
        </row>
        <row r="4898">
          <cell r="B4898">
            <v>834705</v>
          </cell>
          <cell r="C4898" t="str">
            <v>Recursos naturales no renovables en explotación</v>
          </cell>
          <cell r="D4898">
            <v>0</v>
          </cell>
          <cell r="E4898">
            <v>0</v>
          </cell>
          <cell r="F4898">
            <v>0</v>
          </cell>
          <cell r="G4898">
            <v>0</v>
          </cell>
          <cell r="H4898">
            <v>0</v>
          </cell>
          <cell r="I4898">
            <v>0</v>
          </cell>
        </row>
        <row r="4899">
          <cell r="B4899">
            <v>834790</v>
          </cell>
          <cell r="C4899" t="str">
            <v>Otros bienes entregados a terceros</v>
          </cell>
          <cell r="D4899">
            <v>85773924864.740005</v>
          </cell>
          <cell r="E4899">
            <v>0</v>
          </cell>
          <cell r="F4899">
            <v>0</v>
          </cell>
          <cell r="G4899">
            <v>85773924864.740005</v>
          </cell>
          <cell r="H4899">
            <v>0</v>
          </cell>
          <cell r="I4899">
            <v>85773924864.740005</v>
          </cell>
        </row>
        <row r="4900">
          <cell r="B4900">
            <v>835400</v>
          </cell>
          <cell r="C4900" t="str">
            <v>RECAUDO POR LA ENAJENACIÓN DE ACTIVOS AL SECTOR PRIVADO</v>
          </cell>
          <cell r="D4900">
            <v>0</v>
          </cell>
          <cell r="E4900">
            <v>0</v>
          </cell>
          <cell r="F4900">
            <v>0</v>
          </cell>
          <cell r="G4900">
            <v>0</v>
          </cell>
          <cell r="H4900">
            <v>0</v>
          </cell>
          <cell r="I4900">
            <v>0</v>
          </cell>
        </row>
        <row r="4901">
          <cell r="B4901">
            <v>835401</v>
          </cell>
          <cell r="C4901" t="str">
            <v>Acciones</v>
          </cell>
          <cell r="D4901">
            <v>0</v>
          </cell>
          <cell r="E4901">
            <v>0</v>
          </cell>
          <cell r="F4901">
            <v>0</v>
          </cell>
          <cell r="G4901">
            <v>0</v>
          </cell>
          <cell r="H4901">
            <v>0</v>
          </cell>
          <cell r="I4901">
            <v>0</v>
          </cell>
        </row>
        <row r="4902">
          <cell r="B4902">
            <v>835402</v>
          </cell>
          <cell r="C4902" t="str">
            <v>Bienes inmuebles</v>
          </cell>
          <cell r="D4902">
            <v>0</v>
          </cell>
          <cell r="E4902">
            <v>0</v>
          </cell>
          <cell r="F4902">
            <v>0</v>
          </cell>
          <cell r="G4902">
            <v>0</v>
          </cell>
          <cell r="H4902">
            <v>0</v>
          </cell>
          <cell r="I4902">
            <v>0</v>
          </cell>
        </row>
        <row r="4903">
          <cell r="B4903">
            <v>835403</v>
          </cell>
          <cell r="C4903" t="str">
            <v>Bienes muebles</v>
          </cell>
          <cell r="D4903">
            <v>0</v>
          </cell>
          <cell r="E4903">
            <v>0</v>
          </cell>
          <cell r="F4903">
            <v>0</v>
          </cell>
          <cell r="G4903">
            <v>0</v>
          </cell>
          <cell r="H4903">
            <v>0</v>
          </cell>
          <cell r="I4903">
            <v>0</v>
          </cell>
        </row>
        <row r="4904">
          <cell r="B4904">
            <v>835404</v>
          </cell>
          <cell r="C4904" t="str">
            <v>Otros activos</v>
          </cell>
          <cell r="D4904">
            <v>0</v>
          </cell>
          <cell r="E4904">
            <v>0</v>
          </cell>
          <cell r="F4904">
            <v>0</v>
          </cell>
          <cell r="G4904">
            <v>0</v>
          </cell>
          <cell r="H4904">
            <v>0</v>
          </cell>
          <cell r="I4904">
            <v>0</v>
          </cell>
        </row>
        <row r="4905">
          <cell r="B4905">
            <v>835500</v>
          </cell>
          <cell r="C4905" t="str">
            <v>EJECUCIÓN DE PROYECTOS DE INVERSIÓN</v>
          </cell>
          <cell r="D4905">
            <v>0</v>
          </cell>
          <cell r="E4905">
            <v>0</v>
          </cell>
          <cell r="F4905">
            <v>0</v>
          </cell>
          <cell r="G4905">
            <v>0</v>
          </cell>
          <cell r="H4905">
            <v>0</v>
          </cell>
          <cell r="I4905">
            <v>0</v>
          </cell>
        </row>
        <row r="4906">
          <cell r="B4906">
            <v>835510</v>
          </cell>
          <cell r="C4906" t="str">
            <v>Activos</v>
          </cell>
          <cell r="D4906">
            <v>0</v>
          </cell>
          <cell r="E4906">
            <v>0</v>
          </cell>
          <cell r="F4906">
            <v>0</v>
          </cell>
          <cell r="G4906">
            <v>0</v>
          </cell>
          <cell r="H4906">
            <v>0</v>
          </cell>
          <cell r="I4906">
            <v>0</v>
          </cell>
        </row>
        <row r="4907">
          <cell r="B4907">
            <v>835511</v>
          </cell>
          <cell r="C4907" t="str">
            <v>Gastos</v>
          </cell>
          <cell r="D4907">
            <v>0</v>
          </cell>
          <cell r="E4907">
            <v>0</v>
          </cell>
          <cell r="F4907">
            <v>0</v>
          </cell>
          <cell r="G4907">
            <v>0</v>
          </cell>
          <cell r="H4907">
            <v>0</v>
          </cell>
          <cell r="I4907">
            <v>0</v>
          </cell>
        </row>
        <row r="4908">
          <cell r="B4908">
            <v>836100</v>
          </cell>
          <cell r="C4908" t="str">
            <v>RESPONSABILIDADES EN PROCESO</v>
          </cell>
          <cell r="D4908">
            <v>429062184.11000001</v>
          </cell>
          <cell r="E4908">
            <v>6017088.6799999997</v>
          </cell>
          <cell r="F4908">
            <v>0</v>
          </cell>
          <cell r="G4908">
            <v>435079272.78999996</v>
          </cell>
          <cell r="H4908">
            <v>0</v>
          </cell>
          <cell r="I4908">
            <v>435079272.78999996</v>
          </cell>
        </row>
        <row r="4909">
          <cell r="B4909">
            <v>836101</v>
          </cell>
          <cell r="C4909" t="str">
            <v>Internas</v>
          </cell>
          <cell r="D4909">
            <v>100916547.11</v>
          </cell>
          <cell r="E4909">
            <v>6017088.6799999997</v>
          </cell>
          <cell r="F4909">
            <v>0</v>
          </cell>
          <cell r="G4909">
            <v>106933635.78999999</v>
          </cell>
          <cell r="H4909">
            <v>0</v>
          </cell>
          <cell r="I4909">
            <v>106933635.78999999</v>
          </cell>
        </row>
        <row r="4910">
          <cell r="B4910">
            <v>836102</v>
          </cell>
          <cell r="C4910" t="str">
            <v>Ante autoridad competente</v>
          </cell>
          <cell r="D4910">
            <v>328145637</v>
          </cell>
          <cell r="E4910">
            <v>0</v>
          </cell>
          <cell r="F4910">
            <v>0</v>
          </cell>
          <cell r="G4910">
            <v>328145637</v>
          </cell>
          <cell r="H4910">
            <v>0</v>
          </cell>
          <cell r="I4910">
            <v>328145637</v>
          </cell>
        </row>
        <row r="4911">
          <cell r="B4911">
            <v>836500</v>
          </cell>
          <cell r="C4911" t="str">
            <v>REGALÍAS POR RECAUDAR</v>
          </cell>
          <cell r="D4911">
            <v>0</v>
          </cell>
          <cell r="E4911">
            <v>0</v>
          </cell>
          <cell r="F4911">
            <v>0</v>
          </cell>
          <cell r="G4911">
            <v>0</v>
          </cell>
          <cell r="H4911">
            <v>0</v>
          </cell>
          <cell r="I4911">
            <v>0</v>
          </cell>
        </row>
        <row r="4912">
          <cell r="B4912">
            <v>836501</v>
          </cell>
          <cell r="C4912" t="str">
            <v>Hidrocarburos</v>
          </cell>
          <cell r="D4912">
            <v>0</v>
          </cell>
          <cell r="E4912">
            <v>0</v>
          </cell>
          <cell r="F4912">
            <v>0</v>
          </cell>
          <cell r="G4912">
            <v>0</v>
          </cell>
          <cell r="H4912">
            <v>0</v>
          </cell>
          <cell r="I4912">
            <v>0</v>
          </cell>
        </row>
        <row r="4913">
          <cell r="B4913">
            <v>836900</v>
          </cell>
          <cell r="C4913" t="str">
            <v>DESEMBOLSOS BIENESTAR UNIVERSITARIO</v>
          </cell>
          <cell r="D4913">
            <v>0</v>
          </cell>
          <cell r="E4913">
            <v>0</v>
          </cell>
          <cell r="F4913">
            <v>0</v>
          </cell>
          <cell r="G4913">
            <v>0</v>
          </cell>
          <cell r="H4913">
            <v>0</v>
          </cell>
          <cell r="I4913">
            <v>0</v>
          </cell>
        </row>
        <row r="4914">
          <cell r="B4914">
            <v>836901</v>
          </cell>
          <cell r="C4914" t="str">
            <v>Gastos de personal</v>
          </cell>
          <cell r="D4914">
            <v>0</v>
          </cell>
          <cell r="E4914">
            <v>0</v>
          </cell>
          <cell r="F4914">
            <v>0</v>
          </cell>
          <cell r="G4914">
            <v>0</v>
          </cell>
          <cell r="H4914">
            <v>0</v>
          </cell>
          <cell r="I4914">
            <v>0</v>
          </cell>
        </row>
        <row r="4915">
          <cell r="B4915">
            <v>836902</v>
          </cell>
          <cell r="C4915" t="str">
            <v>Honorarios</v>
          </cell>
          <cell r="D4915">
            <v>0</v>
          </cell>
          <cell r="E4915">
            <v>0</v>
          </cell>
          <cell r="F4915">
            <v>0</v>
          </cell>
          <cell r="G4915">
            <v>0</v>
          </cell>
          <cell r="H4915">
            <v>0</v>
          </cell>
          <cell r="I4915">
            <v>0</v>
          </cell>
        </row>
        <row r="4916">
          <cell r="B4916">
            <v>836903</v>
          </cell>
          <cell r="C4916" t="str">
            <v>Impuestos</v>
          </cell>
          <cell r="D4916">
            <v>0</v>
          </cell>
          <cell r="E4916">
            <v>0</v>
          </cell>
          <cell r="F4916">
            <v>0</v>
          </cell>
          <cell r="G4916">
            <v>0</v>
          </cell>
          <cell r="H4916">
            <v>0</v>
          </cell>
          <cell r="I4916">
            <v>0</v>
          </cell>
        </row>
        <row r="4917">
          <cell r="B4917">
            <v>836904</v>
          </cell>
          <cell r="C4917" t="str">
            <v>Arrendamientos</v>
          </cell>
          <cell r="D4917">
            <v>0</v>
          </cell>
          <cell r="E4917">
            <v>0</v>
          </cell>
          <cell r="F4917">
            <v>0</v>
          </cell>
          <cell r="G4917">
            <v>0</v>
          </cell>
          <cell r="H4917">
            <v>0</v>
          </cell>
          <cell r="I4917">
            <v>0</v>
          </cell>
        </row>
        <row r="4918">
          <cell r="B4918">
            <v>836905</v>
          </cell>
          <cell r="C4918" t="str">
            <v>Contribuciones y afiliaciones</v>
          </cell>
          <cell r="D4918">
            <v>0</v>
          </cell>
          <cell r="E4918">
            <v>0</v>
          </cell>
          <cell r="F4918">
            <v>0</v>
          </cell>
          <cell r="G4918">
            <v>0</v>
          </cell>
          <cell r="H4918">
            <v>0</v>
          </cell>
          <cell r="I4918">
            <v>0</v>
          </cell>
        </row>
        <row r="4919">
          <cell r="B4919">
            <v>836906</v>
          </cell>
          <cell r="C4919" t="str">
            <v>Seguros</v>
          </cell>
          <cell r="D4919">
            <v>0</v>
          </cell>
          <cell r="E4919">
            <v>0</v>
          </cell>
          <cell r="F4919">
            <v>0</v>
          </cell>
          <cell r="G4919">
            <v>0</v>
          </cell>
          <cell r="H4919">
            <v>0</v>
          </cell>
          <cell r="I4919">
            <v>0</v>
          </cell>
        </row>
        <row r="4920">
          <cell r="B4920">
            <v>836907</v>
          </cell>
          <cell r="C4920" t="str">
            <v>Servicios</v>
          </cell>
          <cell r="D4920">
            <v>0</v>
          </cell>
          <cell r="E4920">
            <v>0</v>
          </cell>
          <cell r="F4920">
            <v>0</v>
          </cell>
          <cell r="G4920">
            <v>0</v>
          </cell>
          <cell r="H4920">
            <v>0</v>
          </cell>
          <cell r="I4920">
            <v>0</v>
          </cell>
        </row>
        <row r="4921">
          <cell r="B4921">
            <v>836908</v>
          </cell>
          <cell r="C4921" t="str">
            <v>Mantenimiento y reparaciones</v>
          </cell>
          <cell r="D4921">
            <v>0</v>
          </cell>
          <cell r="E4921">
            <v>0</v>
          </cell>
          <cell r="F4921">
            <v>0</v>
          </cell>
          <cell r="G4921">
            <v>0</v>
          </cell>
          <cell r="H4921">
            <v>0</v>
          </cell>
          <cell r="I4921">
            <v>0</v>
          </cell>
        </row>
        <row r="4922">
          <cell r="B4922">
            <v>836909</v>
          </cell>
          <cell r="C4922" t="str">
            <v>Gastos de viaje</v>
          </cell>
          <cell r="D4922">
            <v>0</v>
          </cell>
          <cell r="E4922">
            <v>0</v>
          </cell>
          <cell r="F4922">
            <v>0</v>
          </cell>
          <cell r="G4922">
            <v>0</v>
          </cell>
          <cell r="H4922">
            <v>0</v>
          </cell>
          <cell r="I4922">
            <v>0</v>
          </cell>
        </row>
        <row r="4923">
          <cell r="B4923">
            <v>836910</v>
          </cell>
          <cell r="C4923" t="str">
            <v>Depreciaciones y amortizaciones</v>
          </cell>
          <cell r="D4923">
            <v>0</v>
          </cell>
          <cell r="E4923">
            <v>0</v>
          </cell>
          <cell r="F4923">
            <v>0</v>
          </cell>
          <cell r="G4923">
            <v>0</v>
          </cell>
          <cell r="H4923">
            <v>0</v>
          </cell>
          <cell r="I4923">
            <v>0</v>
          </cell>
        </row>
        <row r="4924">
          <cell r="B4924">
            <v>836911</v>
          </cell>
          <cell r="C4924" t="str">
            <v>Provisiones</v>
          </cell>
          <cell r="D4924">
            <v>0</v>
          </cell>
          <cell r="E4924">
            <v>0</v>
          </cell>
          <cell r="F4924">
            <v>0</v>
          </cell>
          <cell r="G4924">
            <v>0</v>
          </cell>
          <cell r="H4924">
            <v>0</v>
          </cell>
          <cell r="I4924">
            <v>0</v>
          </cell>
        </row>
        <row r="4925">
          <cell r="B4925">
            <v>836912</v>
          </cell>
          <cell r="C4925" t="str">
            <v>Materiales e insumos</v>
          </cell>
          <cell r="D4925">
            <v>0</v>
          </cell>
          <cell r="E4925">
            <v>0</v>
          </cell>
          <cell r="F4925">
            <v>0</v>
          </cell>
          <cell r="G4925">
            <v>0</v>
          </cell>
          <cell r="H4925">
            <v>0</v>
          </cell>
          <cell r="I4925">
            <v>0</v>
          </cell>
        </row>
        <row r="4926">
          <cell r="B4926">
            <v>836980</v>
          </cell>
          <cell r="C4926" t="str">
            <v>Diversos</v>
          </cell>
          <cell r="D4926">
            <v>0</v>
          </cell>
          <cell r="E4926">
            <v>0</v>
          </cell>
          <cell r="F4926">
            <v>0</v>
          </cell>
          <cell r="G4926">
            <v>0</v>
          </cell>
          <cell r="H4926">
            <v>0</v>
          </cell>
          <cell r="I4926">
            <v>0</v>
          </cell>
        </row>
        <row r="4927">
          <cell r="B4927">
            <v>837000</v>
          </cell>
          <cell r="C4927" t="str">
            <v>GASTOS DE INVESTIGACIÓN INSTITUCIONES DE EDUCACIÓN SUPERIOR</v>
          </cell>
          <cell r="D4927">
            <v>0</v>
          </cell>
          <cell r="E4927">
            <v>0</v>
          </cell>
          <cell r="F4927">
            <v>0</v>
          </cell>
          <cell r="G4927">
            <v>0</v>
          </cell>
          <cell r="H4927">
            <v>0</v>
          </cell>
          <cell r="I4927">
            <v>0</v>
          </cell>
        </row>
        <row r="4928">
          <cell r="B4928">
            <v>837001</v>
          </cell>
          <cell r="C4928" t="str">
            <v>Sueldos y salarios</v>
          </cell>
          <cell r="D4928">
            <v>0</v>
          </cell>
          <cell r="E4928">
            <v>0</v>
          </cell>
          <cell r="F4928">
            <v>0</v>
          </cell>
          <cell r="G4928">
            <v>0</v>
          </cell>
          <cell r="H4928">
            <v>0</v>
          </cell>
          <cell r="I4928">
            <v>0</v>
          </cell>
        </row>
        <row r="4929">
          <cell r="B4929">
            <v>837002</v>
          </cell>
          <cell r="C4929" t="str">
            <v>Prestaciones sociales</v>
          </cell>
          <cell r="D4929">
            <v>0</v>
          </cell>
          <cell r="E4929">
            <v>0</v>
          </cell>
          <cell r="F4929">
            <v>0</v>
          </cell>
          <cell r="G4929">
            <v>0</v>
          </cell>
          <cell r="H4929">
            <v>0</v>
          </cell>
          <cell r="I4929">
            <v>0</v>
          </cell>
        </row>
        <row r="4930">
          <cell r="B4930">
            <v>837003</v>
          </cell>
          <cell r="C4930" t="str">
            <v>Gastos de personal diversos</v>
          </cell>
          <cell r="D4930">
            <v>0</v>
          </cell>
          <cell r="E4930">
            <v>0</v>
          </cell>
          <cell r="F4930">
            <v>0</v>
          </cell>
          <cell r="G4930">
            <v>0</v>
          </cell>
          <cell r="H4930">
            <v>0</v>
          </cell>
          <cell r="I4930">
            <v>0</v>
          </cell>
        </row>
        <row r="4931">
          <cell r="B4931">
            <v>837004</v>
          </cell>
          <cell r="C4931" t="str">
            <v>Honorarios</v>
          </cell>
          <cell r="D4931">
            <v>0</v>
          </cell>
          <cell r="E4931">
            <v>0</v>
          </cell>
          <cell r="F4931">
            <v>0</v>
          </cell>
          <cell r="G4931">
            <v>0</v>
          </cell>
          <cell r="H4931">
            <v>0</v>
          </cell>
          <cell r="I4931">
            <v>0</v>
          </cell>
        </row>
        <row r="4932">
          <cell r="B4932">
            <v>837005</v>
          </cell>
          <cell r="C4932" t="str">
            <v>Impuestos</v>
          </cell>
          <cell r="D4932">
            <v>0</v>
          </cell>
          <cell r="E4932">
            <v>0</v>
          </cell>
          <cell r="F4932">
            <v>0</v>
          </cell>
          <cell r="G4932">
            <v>0</v>
          </cell>
          <cell r="H4932">
            <v>0</v>
          </cell>
          <cell r="I4932">
            <v>0</v>
          </cell>
        </row>
        <row r="4933">
          <cell r="B4933">
            <v>837006</v>
          </cell>
          <cell r="C4933" t="str">
            <v>Arrendamientos</v>
          </cell>
          <cell r="D4933">
            <v>0</v>
          </cell>
          <cell r="E4933">
            <v>0</v>
          </cell>
          <cell r="F4933">
            <v>0</v>
          </cell>
          <cell r="G4933">
            <v>0</v>
          </cell>
          <cell r="H4933">
            <v>0</v>
          </cell>
          <cell r="I4933">
            <v>0</v>
          </cell>
        </row>
        <row r="4934">
          <cell r="B4934">
            <v>837007</v>
          </cell>
          <cell r="C4934" t="str">
            <v>Contribuciones y afiliaciones</v>
          </cell>
          <cell r="D4934">
            <v>0</v>
          </cell>
          <cell r="E4934">
            <v>0</v>
          </cell>
          <cell r="F4934">
            <v>0</v>
          </cell>
          <cell r="G4934">
            <v>0</v>
          </cell>
          <cell r="H4934">
            <v>0</v>
          </cell>
          <cell r="I4934">
            <v>0</v>
          </cell>
        </row>
        <row r="4935">
          <cell r="B4935">
            <v>837008</v>
          </cell>
          <cell r="C4935" t="str">
            <v>Seguros</v>
          </cell>
          <cell r="D4935">
            <v>0</v>
          </cell>
          <cell r="E4935">
            <v>0</v>
          </cell>
          <cell r="F4935">
            <v>0</v>
          </cell>
          <cell r="G4935">
            <v>0</v>
          </cell>
          <cell r="H4935">
            <v>0</v>
          </cell>
          <cell r="I4935">
            <v>0</v>
          </cell>
        </row>
        <row r="4936">
          <cell r="B4936">
            <v>837009</v>
          </cell>
          <cell r="C4936" t="str">
            <v>Mantenimiento y reparaciones</v>
          </cell>
          <cell r="D4936">
            <v>0</v>
          </cell>
          <cell r="E4936">
            <v>0</v>
          </cell>
          <cell r="F4936">
            <v>0</v>
          </cell>
          <cell r="G4936">
            <v>0</v>
          </cell>
          <cell r="H4936">
            <v>0</v>
          </cell>
          <cell r="I4936">
            <v>0</v>
          </cell>
        </row>
        <row r="4937">
          <cell r="B4937">
            <v>837010</v>
          </cell>
          <cell r="C4937" t="str">
            <v>Servicios</v>
          </cell>
          <cell r="D4937">
            <v>0</v>
          </cell>
          <cell r="E4937">
            <v>0</v>
          </cell>
          <cell r="F4937">
            <v>0</v>
          </cell>
          <cell r="G4937">
            <v>0</v>
          </cell>
          <cell r="H4937">
            <v>0</v>
          </cell>
          <cell r="I4937">
            <v>0</v>
          </cell>
        </row>
        <row r="4938">
          <cell r="B4938">
            <v>837011</v>
          </cell>
          <cell r="C4938" t="str">
            <v>Gastos de viaje</v>
          </cell>
          <cell r="D4938">
            <v>0</v>
          </cell>
          <cell r="E4938">
            <v>0</v>
          </cell>
          <cell r="F4938">
            <v>0</v>
          </cell>
          <cell r="G4938">
            <v>0</v>
          </cell>
          <cell r="H4938">
            <v>0</v>
          </cell>
          <cell r="I4938">
            <v>0</v>
          </cell>
        </row>
        <row r="4939">
          <cell r="B4939">
            <v>837012</v>
          </cell>
          <cell r="C4939" t="str">
            <v>Depreciaciones</v>
          </cell>
          <cell r="D4939">
            <v>0</v>
          </cell>
          <cell r="E4939">
            <v>0</v>
          </cell>
          <cell r="F4939">
            <v>0</v>
          </cell>
          <cell r="G4939">
            <v>0</v>
          </cell>
          <cell r="H4939">
            <v>0</v>
          </cell>
          <cell r="I4939">
            <v>0</v>
          </cell>
        </row>
        <row r="4940">
          <cell r="B4940">
            <v>837013</v>
          </cell>
          <cell r="C4940" t="str">
            <v>Amortizaciones</v>
          </cell>
          <cell r="D4940">
            <v>0</v>
          </cell>
          <cell r="E4940">
            <v>0</v>
          </cell>
          <cell r="F4940">
            <v>0</v>
          </cell>
          <cell r="G4940">
            <v>0</v>
          </cell>
          <cell r="H4940">
            <v>0</v>
          </cell>
          <cell r="I4940">
            <v>0</v>
          </cell>
        </row>
        <row r="4941">
          <cell r="B4941">
            <v>837014</v>
          </cell>
          <cell r="C4941" t="str">
            <v>Provisiones</v>
          </cell>
          <cell r="D4941">
            <v>0</v>
          </cell>
          <cell r="E4941">
            <v>0</v>
          </cell>
          <cell r="F4941">
            <v>0</v>
          </cell>
          <cell r="G4941">
            <v>0</v>
          </cell>
          <cell r="H4941">
            <v>0</v>
          </cell>
          <cell r="I4941">
            <v>0</v>
          </cell>
        </row>
        <row r="4942">
          <cell r="B4942">
            <v>837015</v>
          </cell>
          <cell r="C4942" t="str">
            <v>Materiales e insumos</v>
          </cell>
          <cell r="D4942">
            <v>0</v>
          </cell>
          <cell r="E4942">
            <v>0</v>
          </cell>
          <cell r="F4942">
            <v>0</v>
          </cell>
          <cell r="G4942">
            <v>0</v>
          </cell>
          <cell r="H4942">
            <v>0</v>
          </cell>
          <cell r="I4942">
            <v>0</v>
          </cell>
        </row>
        <row r="4943">
          <cell r="B4943">
            <v>837090</v>
          </cell>
          <cell r="C4943" t="str">
            <v>Gastos diversos</v>
          </cell>
          <cell r="D4943">
            <v>0</v>
          </cell>
          <cell r="E4943">
            <v>0</v>
          </cell>
          <cell r="F4943">
            <v>0</v>
          </cell>
          <cell r="G4943">
            <v>0</v>
          </cell>
          <cell r="H4943">
            <v>0</v>
          </cell>
          <cell r="I4943">
            <v>0</v>
          </cell>
        </row>
        <row r="4944">
          <cell r="B4944">
            <v>837100</v>
          </cell>
          <cell r="C4944" t="str">
            <v>SANEAMIENTO CONTABLE ARTÍCULO 355-LEY 1819 DE 2016</v>
          </cell>
          <cell r="D4944">
            <v>0</v>
          </cell>
          <cell r="E4944">
            <v>0</v>
          </cell>
          <cell r="F4944">
            <v>0</v>
          </cell>
          <cell r="G4944">
            <v>0</v>
          </cell>
          <cell r="H4944">
            <v>0</v>
          </cell>
          <cell r="I4944">
            <v>0</v>
          </cell>
        </row>
        <row r="4945">
          <cell r="B4945">
            <v>837101</v>
          </cell>
          <cell r="C4945" t="str">
            <v>Incorporación de bienes</v>
          </cell>
          <cell r="D4945">
            <v>0</v>
          </cell>
          <cell r="E4945">
            <v>0</v>
          </cell>
          <cell r="F4945">
            <v>0</v>
          </cell>
          <cell r="G4945">
            <v>0</v>
          </cell>
          <cell r="H4945">
            <v>0</v>
          </cell>
          <cell r="I4945">
            <v>0</v>
          </cell>
        </row>
        <row r="4946">
          <cell r="B4946">
            <v>837102</v>
          </cell>
          <cell r="C4946" t="str">
            <v>Incorporación de derechos</v>
          </cell>
          <cell r="D4946">
            <v>0</v>
          </cell>
          <cell r="E4946">
            <v>0</v>
          </cell>
          <cell r="F4946">
            <v>0</v>
          </cell>
          <cell r="G4946">
            <v>0</v>
          </cell>
          <cell r="H4946">
            <v>0</v>
          </cell>
          <cell r="I4946">
            <v>0</v>
          </cell>
        </row>
        <row r="4947">
          <cell r="B4947">
            <v>837103</v>
          </cell>
          <cell r="C4947" t="str">
            <v>Retiro de obligaciones</v>
          </cell>
          <cell r="D4947">
            <v>0</v>
          </cell>
          <cell r="E4947">
            <v>0</v>
          </cell>
          <cell r="F4947">
            <v>0</v>
          </cell>
          <cell r="G4947">
            <v>0</v>
          </cell>
          <cell r="H4947">
            <v>0</v>
          </cell>
          <cell r="I4947">
            <v>0</v>
          </cell>
        </row>
        <row r="4948">
          <cell r="B4948">
            <v>839000</v>
          </cell>
          <cell r="C4948" t="str">
            <v>OTRAS CUENTAS DEUDORAS DE CONTROL</v>
          </cell>
          <cell r="D4948">
            <v>0</v>
          </cell>
          <cell r="E4948">
            <v>0</v>
          </cell>
          <cell r="F4948">
            <v>0</v>
          </cell>
          <cell r="G4948">
            <v>0</v>
          </cell>
          <cell r="H4948">
            <v>0</v>
          </cell>
          <cell r="I4948">
            <v>0</v>
          </cell>
        </row>
        <row r="4949">
          <cell r="B4949">
            <v>839001</v>
          </cell>
          <cell r="C4949" t="str">
            <v>Acuerdos de pago por impuestos por cobrar</v>
          </cell>
          <cell r="D4949">
            <v>0</v>
          </cell>
          <cell r="E4949">
            <v>0</v>
          </cell>
          <cell r="F4949">
            <v>0</v>
          </cell>
          <cell r="G4949">
            <v>0</v>
          </cell>
          <cell r="H4949">
            <v>0</v>
          </cell>
          <cell r="I4949">
            <v>0</v>
          </cell>
        </row>
        <row r="4950">
          <cell r="B4950">
            <v>839004</v>
          </cell>
          <cell r="C4950" t="str">
            <v>Esquemas de cobro</v>
          </cell>
          <cell r="D4950">
            <v>0</v>
          </cell>
          <cell r="E4950">
            <v>0</v>
          </cell>
          <cell r="F4950">
            <v>0</v>
          </cell>
          <cell r="G4950">
            <v>0</v>
          </cell>
          <cell r="H4950">
            <v>0</v>
          </cell>
          <cell r="I4950">
            <v>0</v>
          </cell>
        </row>
        <row r="4951">
          <cell r="B4951">
            <v>839008</v>
          </cell>
          <cell r="C4951" t="str">
            <v>Decomisos por infracciones al medio ambiente</v>
          </cell>
          <cell r="D4951">
            <v>0</v>
          </cell>
          <cell r="E4951">
            <v>0</v>
          </cell>
          <cell r="F4951">
            <v>0</v>
          </cell>
          <cell r="G4951">
            <v>0</v>
          </cell>
          <cell r="H4951">
            <v>0</v>
          </cell>
          <cell r="I4951">
            <v>0</v>
          </cell>
        </row>
        <row r="4952">
          <cell r="B4952">
            <v>839090</v>
          </cell>
          <cell r="C4952" t="str">
            <v>Otras cuentas deudoras de control</v>
          </cell>
          <cell r="D4952">
            <v>0</v>
          </cell>
          <cell r="E4952">
            <v>0</v>
          </cell>
          <cell r="F4952">
            <v>0</v>
          </cell>
          <cell r="G4952">
            <v>0</v>
          </cell>
          <cell r="H4952">
            <v>0</v>
          </cell>
          <cell r="I4952">
            <v>0</v>
          </cell>
        </row>
        <row r="4953">
          <cell r="B4953">
            <v>890000</v>
          </cell>
          <cell r="C4953" t="str">
            <v>DEUDORAS POR CONTRA (CR)</v>
          </cell>
          <cell r="D4953">
            <v>-99699398103.77002</v>
          </cell>
          <cell r="E4953">
            <v>232882699.75999999</v>
          </cell>
          <cell r="F4953">
            <v>309477399.86000001</v>
          </cell>
          <cell r="G4953">
            <v>-99775992803.869995</v>
          </cell>
          <cell r="H4953">
            <v>0</v>
          </cell>
          <cell r="I4953">
            <v>-99775992803.869995</v>
          </cell>
        </row>
        <row r="4954">
          <cell r="B4954">
            <v>890500</v>
          </cell>
          <cell r="C4954" t="str">
            <v>ACTIVOS CONTINGENTES POR CONTRA (CR)</v>
          </cell>
          <cell r="D4954">
            <v>-13407387740.290001</v>
          </cell>
          <cell r="E4954">
            <v>228883500</v>
          </cell>
          <cell r="F4954">
            <v>228883500</v>
          </cell>
          <cell r="G4954">
            <v>-13407387740.290001</v>
          </cell>
          <cell r="H4954">
            <v>0</v>
          </cell>
          <cell r="I4954">
            <v>-13407387740.290001</v>
          </cell>
        </row>
        <row r="4955">
          <cell r="B4955">
            <v>890501</v>
          </cell>
          <cell r="C4955" t="str">
            <v>Garantía estatal en el régimen de prima media con prestación definida</v>
          </cell>
          <cell r="D4955">
            <v>0</v>
          </cell>
          <cell r="E4955">
            <v>0</v>
          </cell>
          <cell r="F4955">
            <v>0</v>
          </cell>
          <cell r="G4955">
            <v>0</v>
          </cell>
          <cell r="H4955">
            <v>0</v>
          </cell>
          <cell r="I4955">
            <v>0</v>
          </cell>
        </row>
        <row r="4956">
          <cell r="B4956">
            <v>890506</v>
          </cell>
          <cell r="C4956" t="str">
            <v>Litigios y mecanismos alternativos de solución de conflictos</v>
          </cell>
          <cell r="D4956">
            <v>-12165727724</v>
          </cell>
          <cell r="E4956">
            <v>228883500</v>
          </cell>
          <cell r="F4956">
            <v>228883500</v>
          </cell>
          <cell r="G4956">
            <v>-12165727724</v>
          </cell>
          <cell r="H4956">
            <v>0</v>
          </cell>
          <cell r="I4956">
            <v>-12165727724</v>
          </cell>
        </row>
        <row r="4957">
          <cell r="B4957">
            <v>890508</v>
          </cell>
          <cell r="C4957" t="str">
            <v>Contragarantías recibidas</v>
          </cell>
          <cell r="D4957">
            <v>0</v>
          </cell>
          <cell r="E4957">
            <v>0</v>
          </cell>
          <cell r="F4957">
            <v>0</v>
          </cell>
          <cell r="G4957">
            <v>0</v>
          </cell>
          <cell r="H4957">
            <v>0</v>
          </cell>
          <cell r="I4957">
            <v>0</v>
          </cell>
        </row>
        <row r="4958">
          <cell r="B4958">
            <v>890509</v>
          </cell>
          <cell r="C4958" t="str">
            <v>Garantías contractuales</v>
          </cell>
          <cell r="D4958">
            <v>0</v>
          </cell>
          <cell r="E4958">
            <v>0</v>
          </cell>
          <cell r="F4958">
            <v>0</v>
          </cell>
          <cell r="G4958">
            <v>0</v>
          </cell>
          <cell r="H4958">
            <v>0</v>
          </cell>
          <cell r="I4958">
            <v>0</v>
          </cell>
        </row>
        <row r="4959">
          <cell r="B4959">
            <v>890512</v>
          </cell>
          <cell r="C4959" t="str">
            <v>Derechos en opciones</v>
          </cell>
          <cell r="D4959">
            <v>0</v>
          </cell>
          <cell r="E4959">
            <v>0</v>
          </cell>
          <cell r="F4959">
            <v>0</v>
          </cell>
          <cell r="G4959">
            <v>0</v>
          </cell>
          <cell r="H4959">
            <v>0</v>
          </cell>
          <cell r="I4959">
            <v>0</v>
          </cell>
        </row>
        <row r="4960">
          <cell r="B4960">
            <v>890513</v>
          </cell>
          <cell r="C4960" t="str">
            <v>Bienes aprehendidos o incautados</v>
          </cell>
          <cell r="D4960">
            <v>0</v>
          </cell>
          <cell r="E4960">
            <v>0</v>
          </cell>
          <cell r="F4960">
            <v>0</v>
          </cell>
          <cell r="G4960">
            <v>0</v>
          </cell>
          <cell r="H4960">
            <v>0</v>
          </cell>
          <cell r="I4960">
            <v>0</v>
          </cell>
        </row>
        <row r="4961">
          <cell r="B4961">
            <v>890590</v>
          </cell>
          <cell r="C4961" t="str">
            <v>Otros activos contingentes por contra</v>
          </cell>
          <cell r="D4961">
            <v>-1241660016.29</v>
          </cell>
          <cell r="E4961">
            <v>0</v>
          </cell>
          <cell r="F4961">
            <v>0</v>
          </cell>
          <cell r="G4961">
            <v>-1241660016.29</v>
          </cell>
          <cell r="H4961">
            <v>0</v>
          </cell>
          <cell r="I4961">
            <v>-1241660016.29</v>
          </cell>
        </row>
        <row r="4962">
          <cell r="B4962">
            <v>891000</v>
          </cell>
          <cell r="C4962" t="str">
            <v>DEUDORAS FISCALES POR CONTRA (CR)</v>
          </cell>
          <cell r="D4962">
            <v>0</v>
          </cell>
          <cell r="E4962">
            <v>0</v>
          </cell>
          <cell r="F4962">
            <v>0</v>
          </cell>
          <cell r="G4962">
            <v>0</v>
          </cell>
          <cell r="H4962">
            <v>0</v>
          </cell>
          <cell r="I4962">
            <v>0</v>
          </cell>
        </row>
        <row r="4963">
          <cell r="B4963">
            <v>891001</v>
          </cell>
          <cell r="C4963" t="str">
            <v>Deudoras fiscales por contra (Cr)</v>
          </cell>
          <cell r="D4963">
            <v>0</v>
          </cell>
          <cell r="E4963">
            <v>0</v>
          </cell>
          <cell r="F4963">
            <v>0</v>
          </cell>
          <cell r="G4963">
            <v>0</v>
          </cell>
          <cell r="H4963">
            <v>0</v>
          </cell>
          <cell r="I4963">
            <v>0</v>
          </cell>
        </row>
        <row r="4964">
          <cell r="B4964">
            <v>891500</v>
          </cell>
          <cell r="C4964" t="str">
            <v>DEUDORAS DE CONTROL POR CONTRA (CR)</v>
          </cell>
          <cell r="D4964">
            <v>-86292010363.480011</v>
          </cell>
          <cell r="E4964">
            <v>3999199.76</v>
          </cell>
          <cell r="F4964">
            <v>80593899.860000014</v>
          </cell>
          <cell r="G4964">
            <v>-86368605063.580002</v>
          </cell>
          <cell r="H4964">
            <v>0</v>
          </cell>
          <cell r="I4964">
            <v>-86368605063.580002</v>
          </cell>
        </row>
        <row r="4965">
          <cell r="B4965">
            <v>891502</v>
          </cell>
          <cell r="C4965" t="str">
            <v>Bienes entregados en custodia</v>
          </cell>
          <cell r="D4965">
            <v>-1058818.5</v>
          </cell>
          <cell r="E4965">
            <v>0</v>
          </cell>
          <cell r="F4965">
            <v>0</v>
          </cell>
          <cell r="G4965">
            <v>-1058818.5</v>
          </cell>
          <cell r="H4965">
            <v>0</v>
          </cell>
          <cell r="I4965">
            <v>-1058818.5</v>
          </cell>
        </row>
        <row r="4966">
          <cell r="B4966">
            <v>891503</v>
          </cell>
          <cell r="C4966" t="str">
            <v>Bonos, títulos y especies no colocados</v>
          </cell>
          <cell r="D4966">
            <v>0</v>
          </cell>
          <cell r="E4966">
            <v>0</v>
          </cell>
          <cell r="F4966">
            <v>0</v>
          </cell>
          <cell r="G4966">
            <v>0</v>
          </cell>
          <cell r="H4966">
            <v>0</v>
          </cell>
          <cell r="I4966">
            <v>0</v>
          </cell>
        </row>
        <row r="4967">
          <cell r="B4967">
            <v>891504</v>
          </cell>
          <cell r="C4967" t="str">
            <v>Documentos entregados para su cobro</v>
          </cell>
          <cell r="D4967">
            <v>0</v>
          </cell>
          <cell r="E4967">
            <v>0</v>
          </cell>
          <cell r="F4967">
            <v>0</v>
          </cell>
          <cell r="G4967">
            <v>0</v>
          </cell>
          <cell r="H4967">
            <v>0</v>
          </cell>
          <cell r="I4967">
            <v>0</v>
          </cell>
        </row>
        <row r="4968">
          <cell r="B4968">
            <v>891505</v>
          </cell>
          <cell r="C4968" t="str">
            <v>Mercancías entregadas en consignación</v>
          </cell>
          <cell r="D4968">
            <v>0</v>
          </cell>
          <cell r="E4968">
            <v>0</v>
          </cell>
          <cell r="F4968">
            <v>0</v>
          </cell>
          <cell r="G4968">
            <v>0</v>
          </cell>
          <cell r="H4968">
            <v>0</v>
          </cell>
          <cell r="I4968">
            <v>0</v>
          </cell>
        </row>
        <row r="4969">
          <cell r="B4969">
            <v>891506</v>
          </cell>
          <cell r="C4969" t="str">
            <v>Bienes y derechos retirados</v>
          </cell>
          <cell r="D4969">
            <v>-87964496.129999995</v>
          </cell>
          <cell r="E4969">
            <v>3999199.76</v>
          </cell>
          <cell r="F4969">
            <v>74576811.180000007</v>
          </cell>
          <cell r="G4969">
            <v>-158542107.55000001</v>
          </cell>
          <cell r="H4969">
            <v>0</v>
          </cell>
          <cell r="I4969">
            <v>-158542107.55000001</v>
          </cell>
        </row>
        <row r="4970">
          <cell r="B4970">
            <v>891508</v>
          </cell>
          <cell r="C4970" t="str">
            <v>Bienes entregados en explotación</v>
          </cell>
          <cell r="D4970">
            <v>0</v>
          </cell>
          <cell r="E4970">
            <v>0</v>
          </cell>
          <cell r="F4970">
            <v>0</v>
          </cell>
          <cell r="G4970">
            <v>0</v>
          </cell>
          <cell r="H4970">
            <v>0</v>
          </cell>
          <cell r="I4970">
            <v>0</v>
          </cell>
        </row>
        <row r="4971">
          <cell r="B4971">
            <v>891513</v>
          </cell>
          <cell r="C4971" t="str">
            <v>Bienes y derechos titularizados</v>
          </cell>
          <cell r="D4971">
            <v>0</v>
          </cell>
          <cell r="E4971">
            <v>0</v>
          </cell>
          <cell r="F4971">
            <v>0</v>
          </cell>
          <cell r="G4971">
            <v>0</v>
          </cell>
          <cell r="H4971">
            <v>0</v>
          </cell>
          <cell r="I4971">
            <v>0</v>
          </cell>
        </row>
        <row r="4972">
          <cell r="B4972">
            <v>891516</v>
          </cell>
          <cell r="C4972" t="str">
            <v>Ejecución de proyectos de inversión</v>
          </cell>
          <cell r="D4972">
            <v>0</v>
          </cell>
          <cell r="E4972">
            <v>0</v>
          </cell>
          <cell r="F4972">
            <v>0</v>
          </cell>
          <cell r="G4972">
            <v>0</v>
          </cell>
          <cell r="H4972">
            <v>0</v>
          </cell>
          <cell r="I4972">
            <v>0</v>
          </cell>
        </row>
        <row r="4973">
          <cell r="B4973">
            <v>891517</v>
          </cell>
          <cell r="C4973" t="str">
            <v>Facturación glosada en venta de servicios de salud</v>
          </cell>
          <cell r="D4973">
            <v>0</v>
          </cell>
          <cell r="E4973">
            <v>0</v>
          </cell>
          <cell r="F4973">
            <v>0</v>
          </cell>
          <cell r="G4973">
            <v>0</v>
          </cell>
          <cell r="H4973">
            <v>0</v>
          </cell>
          <cell r="I4973">
            <v>0</v>
          </cell>
        </row>
        <row r="4974">
          <cell r="B4974">
            <v>891518</v>
          </cell>
          <cell r="C4974" t="str">
            <v>Bienes entregados a terceros</v>
          </cell>
          <cell r="D4974">
            <v>-85773924864.740005</v>
          </cell>
          <cell r="E4974">
            <v>0</v>
          </cell>
          <cell r="F4974">
            <v>0</v>
          </cell>
          <cell r="G4974">
            <v>-85773924864.740005</v>
          </cell>
          <cell r="H4974">
            <v>0</v>
          </cell>
          <cell r="I4974">
            <v>-85773924864.740005</v>
          </cell>
        </row>
        <row r="4975">
          <cell r="B4975">
            <v>891521</v>
          </cell>
          <cell r="C4975" t="str">
            <v>Responsabilidades en proceso</v>
          </cell>
          <cell r="D4975">
            <v>-429062184.11000001</v>
          </cell>
          <cell r="E4975">
            <v>0</v>
          </cell>
          <cell r="F4975">
            <v>6017088.6799999997</v>
          </cell>
          <cell r="G4975">
            <v>-435079272.79000002</v>
          </cell>
          <cell r="H4975">
            <v>0</v>
          </cell>
          <cell r="I4975">
            <v>-435079272.79000002</v>
          </cell>
        </row>
        <row r="4976">
          <cell r="B4976">
            <v>891525</v>
          </cell>
          <cell r="C4976" t="str">
            <v>Bienes y derechos entregados en garantía</v>
          </cell>
          <cell r="D4976">
            <v>0</v>
          </cell>
          <cell r="E4976">
            <v>0</v>
          </cell>
          <cell r="F4976">
            <v>0</v>
          </cell>
          <cell r="G4976">
            <v>0</v>
          </cell>
          <cell r="H4976">
            <v>0</v>
          </cell>
          <cell r="I4976">
            <v>0</v>
          </cell>
        </row>
        <row r="4977">
          <cell r="B4977">
            <v>891526</v>
          </cell>
          <cell r="C4977" t="str">
            <v>FONPET</v>
          </cell>
          <cell r="D4977">
            <v>0</v>
          </cell>
          <cell r="E4977">
            <v>0</v>
          </cell>
          <cell r="F4977">
            <v>0</v>
          </cell>
          <cell r="G4977">
            <v>0</v>
          </cell>
          <cell r="H4977">
            <v>0</v>
          </cell>
          <cell r="I4977">
            <v>0</v>
          </cell>
        </row>
        <row r="4978">
          <cell r="B4978">
            <v>891527</v>
          </cell>
          <cell r="C4978" t="str">
            <v>Regalías por recaudar</v>
          </cell>
          <cell r="D4978">
            <v>0</v>
          </cell>
          <cell r="E4978">
            <v>0</v>
          </cell>
          <cell r="F4978">
            <v>0</v>
          </cell>
          <cell r="G4978">
            <v>0</v>
          </cell>
          <cell r="H4978">
            <v>0</v>
          </cell>
          <cell r="I4978">
            <v>0</v>
          </cell>
        </row>
        <row r="4979">
          <cell r="B4979">
            <v>891528</v>
          </cell>
          <cell r="C4979" t="str">
            <v>Recaudo por la enajenación de activos al sector privado</v>
          </cell>
          <cell r="D4979">
            <v>0</v>
          </cell>
          <cell r="E4979">
            <v>0</v>
          </cell>
          <cell r="F4979">
            <v>0</v>
          </cell>
          <cell r="G4979">
            <v>0</v>
          </cell>
          <cell r="H4979">
            <v>0</v>
          </cell>
          <cell r="I4979">
            <v>0</v>
          </cell>
        </row>
        <row r="4980">
          <cell r="B4980">
            <v>891569</v>
          </cell>
          <cell r="C4980" t="str">
            <v>Desembolsos bienestar universitario</v>
          </cell>
          <cell r="D4980">
            <v>0</v>
          </cell>
          <cell r="E4980">
            <v>0</v>
          </cell>
          <cell r="F4980">
            <v>0</v>
          </cell>
          <cell r="G4980">
            <v>0</v>
          </cell>
          <cell r="H4980">
            <v>0</v>
          </cell>
          <cell r="I4980">
            <v>0</v>
          </cell>
        </row>
        <row r="4981">
          <cell r="B4981">
            <v>891570</v>
          </cell>
          <cell r="C4981" t="str">
            <v>Gastos de investigación Instituciones de educación superior</v>
          </cell>
          <cell r="D4981">
            <v>0</v>
          </cell>
          <cell r="E4981">
            <v>0</v>
          </cell>
          <cell r="F4981">
            <v>0</v>
          </cell>
          <cell r="G4981">
            <v>0</v>
          </cell>
          <cell r="H4981">
            <v>0</v>
          </cell>
          <cell r="I4981">
            <v>0</v>
          </cell>
        </row>
        <row r="4982">
          <cell r="B4982">
            <v>891571</v>
          </cell>
          <cell r="C4982" t="str">
            <v>Saneamiento contable artículo 355-Ley 1819 de 2016</v>
          </cell>
          <cell r="D4982">
            <v>0</v>
          </cell>
          <cell r="E4982">
            <v>0</v>
          </cell>
          <cell r="F4982">
            <v>0</v>
          </cell>
          <cell r="G4982">
            <v>0</v>
          </cell>
          <cell r="H4982">
            <v>0</v>
          </cell>
          <cell r="I4982">
            <v>0</v>
          </cell>
        </row>
        <row r="4983">
          <cell r="B4983">
            <v>891590</v>
          </cell>
          <cell r="C4983" t="str">
            <v>Otras cuentas deudoras de control por contra</v>
          </cell>
          <cell r="D4983">
            <v>0</v>
          </cell>
          <cell r="E4983">
            <v>0</v>
          </cell>
          <cell r="F4983">
            <v>0</v>
          </cell>
          <cell r="G4983">
            <v>0</v>
          </cell>
          <cell r="H4983">
            <v>0</v>
          </cell>
          <cell r="I4983">
            <v>0</v>
          </cell>
        </row>
        <row r="4984">
          <cell r="B4984">
            <v>900000</v>
          </cell>
          <cell r="C4984" t="str">
            <v>CUENTAS DE ORDEN ACREEDORAS</v>
          </cell>
          <cell r="D4984">
            <v>0</v>
          </cell>
          <cell r="E4984">
            <v>60687384597</v>
          </cell>
          <cell r="F4984">
            <v>60687384597</v>
          </cell>
          <cell r="G4984">
            <v>0</v>
          </cell>
          <cell r="H4984">
            <v>0</v>
          </cell>
          <cell r="I4984">
            <v>0</v>
          </cell>
        </row>
        <row r="4985">
          <cell r="B4985">
            <v>910000</v>
          </cell>
          <cell r="C4985" t="str">
            <v>PASIVOS CONTINGENTES</v>
          </cell>
          <cell r="D4985">
            <v>331498231235</v>
          </cell>
          <cell r="E4985">
            <v>198618744</v>
          </cell>
          <cell r="F4985">
            <v>52504765853</v>
          </cell>
          <cell r="G4985">
            <v>383804378344</v>
          </cell>
          <cell r="H4985">
            <v>0</v>
          </cell>
          <cell r="I4985">
            <v>383804378344</v>
          </cell>
        </row>
        <row r="4986">
          <cell r="B4986">
            <v>912000</v>
          </cell>
          <cell r="C4986" t="str">
            <v>LITIGIOS Y MECANISMOS ALTERNATIVOS DE SOLUCIÓN DE CONFLICTOS</v>
          </cell>
          <cell r="D4986">
            <v>331498231235</v>
          </cell>
          <cell r="E4986">
            <v>198618744</v>
          </cell>
          <cell r="F4986">
            <v>52504765853</v>
          </cell>
          <cell r="G4986">
            <v>383804378344</v>
          </cell>
          <cell r="H4986">
            <v>0</v>
          </cell>
          <cell r="I4986">
            <v>383804378344</v>
          </cell>
        </row>
        <row r="4987">
          <cell r="B4987">
            <v>912001</v>
          </cell>
          <cell r="C4987" t="str">
            <v>Civiles</v>
          </cell>
          <cell r="D4987">
            <v>0</v>
          </cell>
          <cell r="E4987">
            <v>0</v>
          </cell>
          <cell r="F4987">
            <v>0</v>
          </cell>
          <cell r="G4987">
            <v>0</v>
          </cell>
          <cell r="H4987">
            <v>0</v>
          </cell>
          <cell r="I4987">
            <v>0</v>
          </cell>
        </row>
        <row r="4988">
          <cell r="B4988">
            <v>912002</v>
          </cell>
          <cell r="C4988" t="str">
            <v>Laborales</v>
          </cell>
          <cell r="D4988">
            <v>406888524</v>
          </cell>
          <cell r="E4988">
            <v>0</v>
          </cell>
          <cell r="F4988">
            <v>185953086</v>
          </cell>
          <cell r="G4988">
            <v>592841610</v>
          </cell>
          <cell r="H4988">
            <v>0</v>
          </cell>
          <cell r="I4988">
            <v>592841610</v>
          </cell>
        </row>
        <row r="4989">
          <cell r="B4989">
            <v>912004</v>
          </cell>
          <cell r="C4989" t="str">
            <v>Administrativos</v>
          </cell>
          <cell r="D4989">
            <v>12262881258</v>
          </cell>
          <cell r="E4989">
            <v>198618744</v>
          </cell>
          <cell r="F4989">
            <v>2366290252</v>
          </cell>
          <cell r="G4989">
            <v>14430552766</v>
          </cell>
          <cell r="H4989">
            <v>0</v>
          </cell>
          <cell r="I4989">
            <v>14430552766</v>
          </cell>
        </row>
        <row r="4990">
          <cell r="B4990">
            <v>912005</v>
          </cell>
          <cell r="C4990" t="str">
            <v>Obligaciones fiscales</v>
          </cell>
          <cell r="D4990">
            <v>0</v>
          </cell>
          <cell r="E4990">
            <v>0</v>
          </cell>
          <cell r="F4990">
            <v>0</v>
          </cell>
          <cell r="G4990">
            <v>0</v>
          </cell>
          <cell r="H4990">
            <v>0</v>
          </cell>
          <cell r="I4990">
            <v>0</v>
          </cell>
        </row>
        <row r="4991">
          <cell r="B4991">
            <v>912090</v>
          </cell>
          <cell r="C4991" t="str">
            <v>Otros litigios y mecanismos alternativos de solución de conflictos</v>
          </cell>
          <cell r="D4991">
            <v>318828461453</v>
          </cell>
          <cell r="E4991">
            <v>0</v>
          </cell>
          <cell r="F4991">
            <v>49952522515</v>
          </cell>
          <cell r="G4991">
            <v>368780983968</v>
          </cell>
          <cell r="H4991">
            <v>0</v>
          </cell>
          <cell r="I4991">
            <v>368780983968</v>
          </cell>
        </row>
        <row r="4992">
          <cell r="B4992">
            <v>912500</v>
          </cell>
          <cell r="C4992" t="str">
            <v>DEUDA GARANTIZADA</v>
          </cell>
          <cell r="D4992">
            <v>0</v>
          </cell>
          <cell r="E4992">
            <v>0</v>
          </cell>
          <cell r="F4992">
            <v>0</v>
          </cell>
          <cell r="G4992">
            <v>0</v>
          </cell>
          <cell r="H4992">
            <v>0</v>
          </cell>
          <cell r="I4992">
            <v>0</v>
          </cell>
        </row>
        <row r="4993">
          <cell r="B4993">
            <v>912528</v>
          </cell>
          <cell r="C4993" t="str">
            <v>Al Gobierno General</v>
          </cell>
          <cell r="D4993">
            <v>0</v>
          </cell>
          <cell r="E4993">
            <v>0</v>
          </cell>
          <cell r="F4993">
            <v>0</v>
          </cell>
          <cell r="G4993">
            <v>0</v>
          </cell>
          <cell r="H4993">
            <v>0</v>
          </cell>
          <cell r="I4993">
            <v>0</v>
          </cell>
        </row>
        <row r="4994">
          <cell r="B4994">
            <v>912529</v>
          </cell>
          <cell r="C4994" t="str">
            <v>A las empresas</v>
          </cell>
          <cell r="D4994">
            <v>0</v>
          </cell>
          <cell r="E4994">
            <v>0</v>
          </cell>
          <cell r="F4994">
            <v>0</v>
          </cell>
          <cell r="G4994">
            <v>0</v>
          </cell>
          <cell r="H4994">
            <v>0</v>
          </cell>
          <cell r="I4994">
            <v>0</v>
          </cell>
        </row>
        <row r="4995">
          <cell r="B4995">
            <v>912600</v>
          </cell>
          <cell r="C4995" t="str">
            <v>GARANTÍA ESTATAL EN EL RÉGIMEN DE PRIMA MEDIA CON PRESTACIÓN DEFINIDA</v>
          </cell>
          <cell r="D4995">
            <v>0</v>
          </cell>
          <cell r="E4995">
            <v>0</v>
          </cell>
          <cell r="F4995">
            <v>0</v>
          </cell>
          <cell r="G4995">
            <v>0</v>
          </cell>
          <cell r="H4995">
            <v>0</v>
          </cell>
          <cell r="I4995">
            <v>0</v>
          </cell>
        </row>
        <row r="4996">
          <cell r="B4996">
            <v>912601</v>
          </cell>
          <cell r="C4996" t="str">
            <v>Colpensiones</v>
          </cell>
          <cell r="D4996">
            <v>0</v>
          </cell>
          <cell r="E4996">
            <v>0</v>
          </cell>
          <cell r="F4996">
            <v>0</v>
          </cell>
          <cell r="G4996">
            <v>0</v>
          </cell>
          <cell r="H4996">
            <v>0</v>
          </cell>
          <cell r="I4996">
            <v>0</v>
          </cell>
        </row>
        <row r="4997">
          <cell r="B4997">
            <v>912602</v>
          </cell>
          <cell r="C4997" t="str">
            <v>CAJANAL</v>
          </cell>
          <cell r="D4997">
            <v>0</v>
          </cell>
          <cell r="E4997">
            <v>0</v>
          </cell>
          <cell r="F4997">
            <v>0</v>
          </cell>
          <cell r="G4997">
            <v>0</v>
          </cell>
          <cell r="H4997">
            <v>0</v>
          </cell>
          <cell r="I4997">
            <v>0</v>
          </cell>
        </row>
        <row r="4998">
          <cell r="B4998">
            <v>912603</v>
          </cell>
          <cell r="C4998" t="str">
            <v>FONPRECON</v>
          </cell>
          <cell r="D4998">
            <v>0</v>
          </cell>
          <cell r="E4998">
            <v>0</v>
          </cell>
          <cell r="F4998">
            <v>0</v>
          </cell>
          <cell r="G4998">
            <v>0</v>
          </cell>
          <cell r="H4998">
            <v>0</v>
          </cell>
          <cell r="I4998">
            <v>0</v>
          </cell>
        </row>
        <row r="4999">
          <cell r="B4999">
            <v>912604</v>
          </cell>
          <cell r="C4999" t="str">
            <v>CAPRECOM</v>
          </cell>
          <cell r="D4999">
            <v>0</v>
          </cell>
          <cell r="E4999">
            <v>0</v>
          </cell>
          <cell r="F4999">
            <v>0</v>
          </cell>
          <cell r="G4999">
            <v>0</v>
          </cell>
          <cell r="H4999">
            <v>0</v>
          </cell>
          <cell r="I4999">
            <v>0</v>
          </cell>
        </row>
        <row r="5000">
          <cell r="B5000">
            <v>912606</v>
          </cell>
          <cell r="C5000" t="str">
            <v>Pensiones de Antioquia</v>
          </cell>
          <cell r="D5000">
            <v>0</v>
          </cell>
          <cell r="E5000">
            <v>0</v>
          </cell>
          <cell r="F5000">
            <v>0</v>
          </cell>
          <cell r="G5000">
            <v>0</v>
          </cell>
          <cell r="H5000">
            <v>0</v>
          </cell>
          <cell r="I5000">
            <v>0</v>
          </cell>
        </row>
        <row r="5001">
          <cell r="B5001">
            <v>912607</v>
          </cell>
          <cell r="C5001" t="str">
            <v>CAXDAC</v>
          </cell>
          <cell r="D5001">
            <v>0</v>
          </cell>
          <cell r="E5001">
            <v>0</v>
          </cell>
          <cell r="F5001">
            <v>0</v>
          </cell>
          <cell r="G5001">
            <v>0</v>
          </cell>
          <cell r="H5001">
            <v>0</v>
          </cell>
          <cell r="I5001">
            <v>0</v>
          </cell>
        </row>
        <row r="5002">
          <cell r="B5002">
            <v>912608</v>
          </cell>
          <cell r="C5002" t="str">
            <v>Caja de sueldos de retiro de la policía nacional</v>
          </cell>
          <cell r="D5002">
            <v>0</v>
          </cell>
          <cell r="E5002">
            <v>0</v>
          </cell>
          <cell r="F5002">
            <v>0</v>
          </cell>
          <cell r="G5002">
            <v>0</v>
          </cell>
          <cell r="H5002">
            <v>0</v>
          </cell>
          <cell r="I5002">
            <v>0</v>
          </cell>
        </row>
        <row r="5003">
          <cell r="B5003">
            <v>912609</v>
          </cell>
          <cell r="C5003" t="str">
            <v>Caja de retiro de las fuerzas militares</v>
          </cell>
          <cell r="D5003">
            <v>0</v>
          </cell>
          <cell r="E5003">
            <v>0</v>
          </cell>
          <cell r="F5003">
            <v>0</v>
          </cell>
          <cell r="G5003">
            <v>0</v>
          </cell>
          <cell r="H5003">
            <v>0</v>
          </cell>
          <cell r="I5003">
            <v>0</v>
          </cell>
        </row>
        <row r="5004">
          <cell r="B5004">
            <v>912610</v>
          </cell>
          <cell r="C5004" t="str">
            <v>Fondo de prestaciones sociales del magisterio</v>
          </cell>
          <cell r="D5004">
            <v>0</v>
          </cell>
          <cell r="E5004">
            <v>0</v>
          </cell>
          <cell r="F5004">
            <v>0</v>
          </cell>
          <cell r="G5004">
            <v>0</v>
          </cell>
          <cell r="H5004">
            <v>0</v>
          </cell>
          <cell r="I5004">
            <v>0</v>
          </cell>
        </row>
        <row r="5005">
          <cell r="B5005">
            <v>912611</v>
          </cell>
          <cell r="C5005" t="str">
            <v>Universidad Nacional</v>
          </cell>
          <cell r="D5005">
            <v>0</v>
          </cell>
          <cell r="E5005">
            <v>0</v>
          </cell>
          <cell r="F5005">
            <v>0</v>
          </cell>
          <cell r="G5005">
            <v>0</v>
          </cell>
          <cell r="H5005">
            <v>0</v>
          </cell>
          <cell r="I5005">
            <v>0</v>
          </cell>
        </row>
        <row r="5006">
          <cell r="B5006">
            <v>912800</v>
          </cell>
          <cell r="C5006" t="str">
            <v>GARANTÍAS CONTRACTUALES</v>
          </cell>
          <cell r="D5006">
            <v>0</v>
          </cell>
          <cell r="E5006">
            <v>0</v>
          </cell>
          <cell r="F5006">
            <v>0</v>
          </cell>
          <cell r="G5006">
            <v>0</v>
          </cell>
          <cell r="H5006">
            <v>0</v>
          </cell>
          <cell r="I5006">
            <v>0</v>
          </cell>
        </row>
        <row r="5007">
          <cell r="B5007">
            <v>912801</v>
          </cell>
          <cell r="C5007" t="str">
            <v>Acuerdos de concesión</v>
          </cell>
          <cell r="D5007">
            <v>0</v>
          </cell>
          <cell r="E5007">
            <v>0</v>
          </cell>
          <cell r="F5007">
            <v>0</v>
          </cell>
          <cell r="G5007">
            <v>0</v>
          </cell>
          <cell r="H5007">
            <v>0</v>
          </cell>
          <cell r="I5007">
            <v>0</v>
          </cell>
        </row>
        <row r="5008">
          <cell r="B5008">
            <v>912802</v>
          </cell>
          <cell r="C5008" t="str">
            <v>Contratos de asociación</v>
          </cell>
          <cell r="D5008">
            <v>0</v>
          </cell>
          <cell r="E5008">
            <v>0</v>
          </cell>
          <cell r="F5008">
            <v>0</v>
          </cell>
          <cell r="G5008">
            <v>0</v>
          </cell>
          <cell r="H5008">
            <v>0</v>
          </cell>
          <cell r="I5008">
            <v>0</v>
          </cell>
        </row>
        <row r="5009">
          <cell r="B5009">
            <v>912803</v>
          </cell>
          <cell r="C5009" t="str">
            <v>Contratos a riesgo compartido</v>
          </cell>
          <cell r="D5009">
            <v>0</v>
          </cell>
          <cell r="E5009">
            <v>0</v>
          </cell>
          <cell r="F5009">
            <v>0</v>
          </cell>
          <cell r="G5009">
            <v>0</v>
          </cell>
          <cell r="H5009">
            <v>0</v>
          </cell>
          <cell r="I5009">
            <v>0</v>
          </cell>
        </row>
        <row r="5010">
          <cell r="B5010">
            <v>912804</v>
          </cell>
          <cell r="C5010" t="str">
            <v>Contratos de obra</v>
          </cell>
          <cell r="D5010">
            <v>0</v>
          </cell>
          <cell r="E5010">
            <v>0</v>
          </cell>
          <cell r="F5010">
            <v>0</v>
          </cell>
          <cell r="G5010">
            <v>0</v>
          </cell>
          <cell r="H5010">
            <v>0</v>
          </cell>
          <cell r="I5010">
            <v>0</v>
          </cell>
        </row>
        <row r="5011">
          <cell r="B5011">
            <v>912805</v>
          </cell>
          <cell r="C5011" t="str">
            <v>Contratos para servicios públicos</v>
          </cell>
          <cell r="D5011">
            <v>0</v>
          </cell>
          <cell r="E5011">
            <v>0</v>
          </cell>
          <cell r="F5011">
            <v>0</v>
          </cell>
          <cell r="G5011">
            <v>0</v>
          </cell>
          <cell r="H5011">
            <v>0</v>
          </cell>
          <cell r="I5011">
            <v>0</v>
          </cell>
        </row>
        <row r="5012">
          <cell r="B5012">
            <v>912806</v>
          </cell>
          <cell r="C5012" t="str">
            <v>Uniones temporales</v>
          </cell>
          <cell r="D5012">
            <v>0</v>
          </cell>
          <cell r="E5012">
            <v>0</v>
          </cell>
          <cell r="F5012">
            <v>0</v>
          </cell>
          <cell r="G5012">
            <v>0</v>
          </cell>
          <cell r="H5012">
            <v>0</v>
          </cell>
          <cell r="I5012">
            <v>0</v>
          </cell>
        </row>
        <row r="5013">
          <cell r="B5013">
            <v>912807</v>
          </cell>
          <cell r="C5013" t="str">
            <v>Promesas de compraventa</v>
          </cell>
          <cell r="D5013">
            <v>0</v>
          </cell>
          <cell r="E5013">
            <v>0</v>
          </cell>
          <cell r="F5013">
            <v>0</v>
          </cell>
          <cell r="G5013">
            <v>0</v>
          </cell>
          <cell r="H5013">
            <v>0</v>
          </cell>
          <cell r="I5013">
            <v>0</v>
          </cell>
        </row>
        <row r="5014">
          <cell r="B5014">
            <v>912890</v>
          </cell>
          <cell r="C5014" t="str">
            <v>Otras garantías contractuales</v>
          </cell>
          <cell r="D5014">
            <v>0</v>
          </cell>
          <cell r="E5014">
            <v>0</v>
          </cell>
          <cell r="F5014">
            <v>0</v>
          </cell>
          <cell r="G5014">
            <v>0</v>
          </cell>
          <cell r="H5014">
            <v>0</v>
          </cell>
          <cell r="I5014">
            <v>0</v>
          </cell>
        </row>
        <row r="5015">
          <cell r="B5015">
            <v>912900</v>
          </cell>
          <cell r="C5015" t="str">
            <v>OBLIGACIONES EN OPCIONES</v>
          </cell>
          <cell r="D5015">
            <v>0</v>
          </cell>
          <cell r="E5015">
            <v>0</v>
          </cell>
          <cell r="F5015">
            <v>0</v>
          </cell>
          <cell r="G5015">
            <v>0</v>
          </cell>
          <cell r="H5015">
            <v>0</v>
          </cell>
          <cell r="I5015">
            <v>0</v>
          </cell>
        </row>
        <row r="5016">
          <cell r="B5016">
            <v>912907</v>
          </cell>
          <cell r="C5016" t="str">
            <v>Vendidas</v>
          </cell>
          <cell r="D5016">
            <v>0</v>
          </cell>
          <cell r="E5016">
            <v>0</v>
          </cell>
          <cell r="F5016">
            <v>0</v>
          </cell>
          <cell r="G5016">
            <v>0</v>
          </cell>
          <cell r="H5016">
            <v>0</v>
          </cell>
          <cell r="I5016">
            <v>0</v>
          </cell>
        </row>
        <row r="5017">
          <cell r="B5017">
            <v>912908</v>
          </cell>
          <cell r="C5017" t="str">
            <v>Compradas</v>
          </cell>
          <cell r="D5017">
            <v>0</v>
          </cell>
          <cell r="E5017">
            <v>0</v>
          </cell>
          <cell r="F5017">
            <v>0</v>
          </cell>
          <cell r="G5017">
            <v>0</v>
          </cell>
          <cell r="H5017">
            <v>0</v>
          </cell>
          <cell r="I5017">
            <v>0</v>
          </cell>
        </row>
        <row r="5018">
          <cell r="B5018">
            <v>913000</v>
          </cell>
          <cell r="C5018" t="str">
            <v>BIENES APREHENDIDOS O INCAUTADOS</v>
          </cell>
          <cell r="D5018">
            <v>0</v>
          </cell>
          <cell r="E5018">
            <v>0</v>
          </cell>
          <cell r="F5018">
            <v>0</v>
          </cell>
          <cell r="G5018">
            <v>0</v>
          </cell>
          <cell r="H5018">
            <v>0</v>
          </cell>
          <cell r="I5018">
            <v>0</v>
          </cell>
        </row>
        <row r="5019">
          <cell r="B5019">
            <v>913001</v>
          </cell>
          <cell r="C5019" t="str">
            <v>Efectivo</v>
          </cell>
          <cell r="D5019">
            <v>0</v>
          </cell>
          <cell r="E5019">
            <v>0</v>
          </cell>
          <cell r="F5019">
            <v>0</v>
          </cell>
          <cell r="G5019">
            <v>0</v>
          </cell>
          <cell r="H5019">
            <v>0</v>
          </cell>
          <cell r="I5019">
            <v>0</v>
          </cell>
        </row>
        <row r="5020">
          <cell r="B5020">
            <v>913002</v>
          </cell>
          <cell r="C5020" t="str">
            <v>Inversiones</v>
          </cell>
          <cell r="D5020">
            <v>0</v>
          </cell>
          <cell r="E5020">
            <v>0</v>
          </cell>
          <cell r="F5020">
            <v>0</v>
          </cell>
          <cell r="G5020">
            <v>0</v>
          </cell>
          <cell r="H5020">
            <v>0</v>
          </cell>
          <cell r="I5020">
            <v>0</v>
          </cell>
        </row>
        <row r="5021">
          <cell r="B5021">
            <v>913003</v>
          </cell>
          <cell r="C5021" t="str">
            <v>Inventarios</v>
          </cell>
          <cell r="D5021">
            <v>0</v>
          </cell>
          <cell r="E5021">
            <v>0</v>
          </cell>
          <cell r="F5021">
            <v>0</v>
          </cell>
          <cell r="G5021">
            <v>0</v>
          </cell>
          <cell r="H5021">
            <v>0</v>
          </cell>
          <cell r="I5021">
            <v>0</v>
          </cell>
        </row>
        <row r="5022">
          <cell r="B5022">
            <v>913004</v>
          </cell>
          <cell r="C5022" t="str">
            <v>Propiedades, planta y equipo</v>
          </cell>
          <cell r="D5022">
            <v>0</v>
          </cell>
          <cell r="E5022">
            <v>0</v>
          </cell>
          <cell r="F5022">
            <v>0</v>
          </cell>
          <cell r="G5022">
            <v>0</v>
          </cell>
          <cell r="H5022">
            <v>0</v>
          </cell>
          <cell r="I5022">
            <v>0</v>
          </cell>
        </row>
        <row r="5023">
          <cell r="B5023">
            <v>913005</v>
          </cell>
          <cell r="C5023" t="str">
            <v>Otros activos</v>
          </cell>
          <cell r="D5023">
            <v>0</v>
          </cell>
          <cell r="E5023">
            <v>0</v>
          </cell>
          <cell r="F5023">
            <v>0</v>
          </cell>
          <cell r="G5023">
            <v>0</v>
          </cell>
          <cell r="H5023">
            <v>0</v>
          </cell>
          <cell r="I5023">
            <v>0</v>
          </cell>
        </row>
        <row r="5024">
          <cell r="B5024">
            <v>913006</v>
          </cell>
          <cell r="C5024" t="str">
            <v>Oro, piedras preciosas y joyas</v>
          </cell>
          <cell r="D5024">
            <v>0</v>
          </cell>
          <cell r="E5024">
            <v>0</v>
          </cell>
          <cell r="F5024">
            <v>0</v>
          </cell>
          <cell r="G5024">
            <v>0</v>
          </cell>
          <cell r="H5024">
            <v>0</v>
          </cell>
          <cell r="I5024">
            <v>0</v>
          </cell>
        </row>
        <row r="5025">
          <cell r="B5025">
            <v>913007</v>
          </cell>
          <cell r="C5025" t="str">
            <v>Obras de arte</v>
          </cell>
          <cell r="D5025">
            <v>0</v>
          </cell>
          <cell r="E5025">
            <v>0</v>
          </cell>
          <cell r="F5025">
            <v>0</v>
          </cell>
          <cell r="G5025">
            <v>0</v>
          </cell>
          <cell r="H5025">
            <v>0</v>
          </cell>
          <cell r="I5025">
            <v>0</v>
          </cell>
        </row>
        <row r="5026">
          <cell r="B5026">
            <v>913008</v>
          </cell>
          <cell r="C5026" t="str">
            <v>Armas y municiones</v>
          </cell>
          <cell r="D5026">
            <v>0</v>
          </cell>
          <cell r="E5026">
            <v>0</v>
          </cell>
          <cell r="F5026">
            <v>0</v>
          </cell>
          <cell r="G5026">
            <v>0</v>
          </cell>
          <cell r="H5026">
            <v>0</v>
          </cell>
          <cell r="I5026">
            <v>0</v>
          </cell>
        </row>
        <row r="5027">
          <cell r="B5027">
            <v>913009</v>
          </cell>
          <cell r="C5027" t="str">
            <v>Bienes fungibles</v>
          </cell>
          <cell r="D5027">
            <v>0</v>
          </cell>
          <cell r="E5027">
            <v>0</v>
          </cell>
          <cell r="F5027">
            <v>0</v>
          </cell>
          <cell r="G5027">
            <v>0</v>
          </cell>
          <cell r="H5027">
            <v>0</v>
          </cell>
          <cell r="I5027">
            <v>0</v>
          </cell>
        </row>
        <row r="5028">
          <cell r="B5028">
            <v>913010</v>
          </cell>
          <cell r="C5028" t="str">
            <v>Activos netos</v>
          </cell>
          <cell r="D5028">
            <v>0</v>
          </cell>
          <cell r="E5028">
            <v>0</v>
          </cell>
          <cell r="F5028">
            <v>0</v>
          </cell>
          <cell r="G5028">
            <v>0</v>
          </cell>
          <cell r="H5028">
            <v>0</v>
          </cell>
          <cell r="I5028">
            <v>0</v>
          </cell>
        </row>
        <row r="5029">
          <cell r="B5029">
            <v>913090</v>
          </cell>
          <cell r="C5029" t="str">
            <v>Otros bienes aprehendidos o incautados</v>
          </cell>
          <cell r="D5029">
            <v>0</v>
          </cell>
          <cell r="E5029">
            <v>0</v>
          </cell>
          <cell r="F5029">
            <v>0</v>
          </cell>
          <cell r="G5029">
            <v>0</v>
          </cell>
          <cell r="H5029">
            <v>0</v>
          </cell>
          <cell r="I5029">
            <v>0</v>
          </cell>
        </row>
        <row r="5030">
          <cell r="B5030">
            <v>914700</v>
          </cell>
          <cell r="C5030" t="str">
            <v>CÁLCULO ACTUARIAL DE LOS FONDOS DE RESERVAS DE PENSIONES</v>
          </cell>
          <cell r="D5030">
            <v>0</v>
          </cell>
          <cell r="E5030">
            <v>0</v>
          </cell>
          <cell r="F5030">
            <v>0</v>
          </cell>
          <cell r="G5030">
            <v>0</v>
          </cell>
          <cell r="H5030">
            <v>0</v>
          </cell>
          <cell r="I5030">
            <v>0</v>
          </cell>
        </row>
        <row r="5031">
          <cell r="B5031">
            <v>914701</v>
          </cell>
          <cell r="C5031" t="str">
            <v>Cálculo actuarial de pensiones actuales de los primeros diez años</v>
          </cell>
          <cell r="D5031">
            <v>0</v>
          </cell>
          <cell r="E5031">
            <v>0</v>
          </cell>
          <cell r="F5031">
            <v>0</v>
          </cell>
          <cell r="G5031">
            <v>0</v>
          </cell>
          <cell r="H5031">
            <v>0</v>
          </cell>
          <cell r="I5031">
            <v>0</v>
          </cell>
        </row>
        <row r="5032">
          <cell r="B5032">
            <v>914702</v>
          </cell>
          <cell r="C5032" t="str">
            <v>Cálculo actuarial de pensiones actuales de los años posteriores a los primeros diez años</v>
          </cell>
          <cell r="D5032">
            <v>0</v>
          </cell>
          <cell r="E5032">
            <v>0</v>
          </cell>
          <cell r="F5032">
            <v>0</v>
          </cell>
          <cell r="G5032">
            <v>0</v>
          </cell>
          <cell r="H5032">
            <v>0</v>
          </cell>
          <cell r="I5032">
            <v>0</v>
          </cell>
        </row>
        <row r="5033">
          <cell r="B5033">
            <v>914703</v>
          </cell>
          <cell r="C5033" t="str">
            <v>Cálculo actuarial de pensiones futuras de los primeros diez años</v>
          </cell>
          <cell r="D5033">
            <v>0</v>
          </cell>
          <cell r="E5033">
            <v>0</v>
          </cell>
          <cell r="F5033">
            <v>0</v>
          </cell>
          <cell r="G5033">
            <v>0</v>
          </cell>
          <cell r="H5033">
            <v>0</v>
          </cell>
          <cell r="I5033">
            <v>0</v>
          </cell>
        </row>
        <row r="5034">
          <cell r="B5034">
            <v>914704</v>
          </cell>
          <cell r="C5034" t="str">
            <v>Cálculo actuarial de pensiones futuras de los años posteriores a los primeros diez años</v>
          </cell>
          <cell r="D5034">
            <v>0</v>
          </cell>
          <cell r="E5034">
            <v>0</v>
          </cell>
          <cell r="F5034">
            <v>0</v>
          </cell>
          <cell r="G5034">
            <v>0</v>
          </cell>
          <cell r="H5034">
            <v>0</v>
          </cell>
          <cell r="I5034">
            <v>0</v>
          </cell>
        </row>
        <row r="5035">
          <cell r="B5035">
            <v>914705</v>
          </cell>
          <cell r="C5035" t="str">
            <v>Cálculo actuarial de cuotas partes de pensiones</v>
          </cell>
          <cell r="D5035">
            <v>0</v>
          </cell>
          <cell r="E5035">
            <v>0</v>
          </cell>
          <cell r="F5035">
            <v>0</v>
          </cell>
          <cell r="G5035">
            <v>0</v>
          </cell>
          <cell r="H5035">
            <v>0</v>
          </cell>
          <cell r="I5035">
            <v>0</v>
          </cell>
        </row>
        <row r="5036">
          <cell r="B5036">
            <v>914800</v>
          </cell>
          <cell r="C5036" t="str">
            <v>BONOS PENSIONALES EMITIDOS POR LOS FONDOS DE RESERVAS DE PENSIONES</v>
          </cell>
          <cell r="D5036">
            <v>0</v>
          </cell>
          <cell r="E5036">
            <v>0</v>
          </cell>
          <cell r="F5036">
            <v>0</v>
          </cell>
          <cell r="G5036">
            <v>0</v>
          </cell>
          <cell r="H5036">
            <v>0</v>
          </cell>
          <cell r="I5036">
            <v>0</v>
          </cell>
        </row>
        <row r="5037">
          <cell r="B5037">
            <v>914801</v>
          </cell>
          <cell r="C5037" t="str">
            <v>Bonos pensionales emitidos</v>
          </cell>
          <cell r="D5037">
            <v>0</v>
          </cell>
          <cell r="E5037">
            <v>0</v>
          </cell>
          <cell r="F5037">
            <v>0</v>
          </cell>
          <cell r="G5037">
            <v>0</v>
          </cell>
          <cell r="H5037">
            <v>0</v>
          </cell>
          <cell r="I5037">
            <v>0</v>
          </cell>
        </row>
        <row r="5038">
          <cell r="B5038">
            <v>919000</v>
          </cell>
          <cell r="C5038" t="str">
            <v>OTROS PASIVOS CONTINGENTES</v>
          </cell>
          <cell r="D5038">
            <v>0</v>
          </cell>
          <cell r="E5038">
            <v>0</v>
          </cell>
          <cell r="F5038">
            <v>0</v>
          </cell>
          <cell r="G5038">
            <v>0</v>
          </cell>
          <cell r="H5038">
            <v>0</v>
          </cell>
          <cell r="I5038">
            <v>0</v>
          </cell>
        </row>
        <row r="5039">
          <cell r="B5039">
            <v>919001</v>
          </cell>
          <cell r="C5039" t="str">
            <v>Obligaciones contingentes a cargo en operaciones conjuntas</v>
          </cell>
          <cell r="D5039">
            <v>0</v>
          </cell>
          <cell r="E5039">
            <v>0</v>
          </cell>
          <cell r="F5039">
            <v>0</v>
          </cell>
          <cell r="G5039">
            <v>0</v>
          </cell>
          <cell r="H5039">
            <v>0</v>
          </cell>
          <cell r="I5039">
            <v>0</v>
          </cell>
        </row>
        <row r="5040">
          <cell r="B5040">
            <v>919002</v>
          </cell>
          <cell r="C5040" t="str">
            <v>Garantías y avales otorgados</v>
          </cell>
          <cell r="D5040">
            <v>0</v>
          </cell>
          <cell r="E5040">
            <v>0</v>
          </cell>
          <cell r="F5040">
            <v>0</v>
          </cell>
          <cell r="G5040">
            <v>0</v>
          </cell>
          <cell r="H5040">
            <v>0</v>
          </cell>
          <cell r="I5040">
            <v>0</v>
          </cell>
        </row>
        <row r="5041">
          <cell r="B5041">
            <v>919090</v>
          </cell>
          <cell r="C5041" t="str">
            <v>Otros pasivos contingentes</v>
          </cell>
          <cell r="D5041">
            <v>0</v>
          </cell>
          <cell r="E5041">
            <v>0</v>
          </cell>
          <cell r="F5041">
            <v>0</v>
          </cell>
          <cell r="G5041">
            <v>0</v>
          </cell>
          <cell r="H5041">
            <v>0</v>
          </cell>
          <cell r="I5041">
            <v>0</v>
          </cell>
        </row>
        <row r="5042">
          <cell r="B5042">
            <v>920000</v>
          </cell>
          <cell r="C5042" t="str">
            <v>ACREEDORAS FISCALES</v>
          </cell>
          <cell r="D5042">
            <v>0</v>
          </cell>
          <cell r="E5042">
            <v>0</v>
          </cell>
          <cell r="F5042">
            <v>0</v>
          </cell>
          <cell r="G5042">
            <v>0</v>
          </cell>
          <cell r="H5042">
            <v>0</v>
          </cell>
          <cell r="I5042">
            <v>0</v>
          </cell>
        </row>
        <row r="5043">
          <cell r="B5043">
            <v>930000</v>
          </cell>
          <cell r="C5043" t="str">
            <v>ACREEDORAS DE CONTROL</v>
          </cell>
          <cell r="D5043">
            <v>38486285</v>
          </cell>
          <cell r="E5043">
            <v>3992000000</v>
          </cell>
          <cell r="F5043">
            <v>3992000000</v>
          </cell>
          <cell r="G5043">
            <v>38486285</v>
          </cell>
          <cell r="H5043">
            <v>0</v>
          </cell>
          <cell r="I5043">
            <v>38486285</v>
          </cell>
        </row>
        <row r="5044">
          <cell r="B5044">
            <v>930100</v>
          </cell>
          <cell r="C5044" t="str">
            <v>BIENES Y DERECHOS RECIBIDOS EN GARANTÍA</v>
          </cell>
          <cell r="D5044">
            <v>0</v>
          </cell>
          <cell r="E5044">
            <v>0</v>
          </cell>
          <cell r="F5044">
            <v>0</v>
          </cell>
          <cell r="G5044">
            <v>0</v>
          </cell>
          <cell r="H5044">
            <v>0</v>
          </cell>
          <cell r="I5044">
            <v>0</v>
          </cell>
        </row>
        <row r="5045">
          <cell r="B5045">
            <v>930101</v>
          </cell>
          <cell r="C5045" t="str">
            <v>Bienes</v>
          </cell>
          <cell r="D5045">
            <v>0</v>
          </cell>
          <cell r="E5045">
            <v>0</v>
          </cell>
          <cell r="F5045">
            <v>0</v>
          </cell>
          <cell r="G5045">
            <v>0</v>
          </cell>
          <cell r="H5045">
            <v>0</v>
          </cell>
          <cell r="I5045">
            <v>0</v>
          </cell>
        </row>
        <row r="5046">
          <cell r="B5046">
            <v>930102</v>
          </cell>
          <cell r="C5046" t="str">
            <v>Derechos</v>
          </cell>
          <cell r="D5046">
            <v>0</v>
          </cell>
          <cell r="E5046">
            <v>0</v>
          </cell>
          <cell r="F5046">
            <v>0</v>
          </cell>
          <cell r="G5046">
            <v>0</v>
          </cell>
          <cell r="H5046">
            <v>0</v>
          </cell>
          <cell r="I5046">
            <v>0</v>
          </cell>
        </row>
        <row r="5047">
          <cell r="B5047">
            <v>930400</v>
          </cell>
          <cell r="C5047" t="str">
            <v>RECURSOS ADMINISTRADOS EN NOMBRE DE TERCEROS-FONPET</v>
          </cell>
          <cell r="D5047">
            <v>0</v>
          </cell>
          <cell r="E5047">
            <v>0</v>
          </cell>
          <cell r="F5047">
            <v>0</v>
          </cell>
          <cell r="G5047">
            <v>0</v>
          </cell>
          <cell r="H5047">
            <v>0</v>
          </cell>
          <cell r="I5047">
            <v>0</v>
          </cell>
        </row>
        <row r="5048">
          <cell r="B5048">
            <v>930401</v>
          </cell>
          <cell r="C5048" t="str">
            <v>Recursos administrados por el Tesoro Nacional</v>
          </cell>
          <cell r="D5048">
            <v>0</v>
          </cell>
          <cell r="E5048">
            <v>0</v>
          </cell>
          <cell r="F5048">
            <v>0</v>
          </cell>
          <cell r="G5048">
            <v>0</v>
          </cell>
          <cell r="H5048">
            <v>0</v>
          </cell>
          <cell r="I5048">
            <v>0</v>
          </cell>
        </row>
        <row r="5049">
          <cell r="B5049">
            <v>930402</v>
          </cell>
          <cell r="C5049" t="str">
            <v>Recursos administrados por sociedades administradoras</v>
          </cell>
          <cell r="D5049">
            <v>0</v>
          </cell>
          <cell r="E5049">
            <v>0</v>
          </cell>
          <cell r="F5049">
            <v>0</v>
          </cell>
          <cell r="G5049">
            <v>0</v>
          </cell>
          <cell r="H5049">
            <v>0</v>
          </cell>
          <cell r="I5049">
            <v>0</v>
          </cell>
        </row>
        <row r="5050">
          <cell r="B5050">
            <v>930403</v>
          </cell>
          <cell r="C5050" t="str">
            <v>Derechos por cobrar</v>
          </cell>
          <cell r="D5050">
            <v>0</v>
          </cell>
          <cell r="E5050">
            <v>0</v>
          </cell>
          <cell r="F5050">
            <v>0</v>
          </cell>
          <cell r="G5050">
            <v>0</v>
          </cell>
          <cell r="H5050">
            <v>0</v>
          </cell>
          <cell r="I5050">
            <v>0</v>
          </cell>
        </row>
        <row r="5051">
          <cell r="B5051">
            <v>930600</v>
          </cell>
          <cell r="C5051" t="str">
            <v>BIENES RECIBIDOS EN CUSTODIA</v>
          </cell>
          <cell r="D5051">
            <v>38486285</v>
          </cell>
          <cell r="E5051">
            <v>3992000000</v>
          </cell>
          <cell r="F5051">
            <v>3992000000</v>
          </cell>
          <cell r="G5051">
            <v>38486285</v>
          </cell>
          <cell r="H5051">
            <v>0</v>
          </cell>
          <cell r="I5051">
            <v>38486285</v>
          </cell>
        </row>
        <row r="5052">
          <cell r="B5052">
            <v>930601</v>
          </cell>
          <cell r="C5052" t="str">
            <v>Inversiones</v>
          </cell>
          <cell r="D5052">
            <v>0</v>
          </cell>
          <cell r="E5052">
            <v>0</v>
          </cell>
          <cell r="F5052">
            <v>0</v>
          </cell>
          <cell r="G5052">
            <v>0</v>
          </cell>
          <cell r="H5052">
            <v>0</v>
          </cell>
          <cell r="I5052">
            <v>0</v>
          </cell>
        </row>
        <row r="5053">
          <cell r="B5053">
            <v>930602</v>
          </cell>
          <cell r="C5053" t="str">
            <v>Inventarios</v>
          </cell>
          <cell r="D5053">
            <v>0</v>
          </cell>
          <cell r="E5053">
            <v>0</v>
          </cell>
          <cell r="F5053">
            <v>0</v>
          </cell>
          <cell r="G5053">
            <v>0</v>
          </cell>
          <cell r="H5053">
            <v>0</v>
          </cell>
          <cell r="I5053">
            <v>0</v>
          </cell>
        </row>
        <row r="5054">
          <cell r="B5054">
            <v>930616</v>
          </cell>
          <cell r="C5054" t="str">
            <v>Pagarés, letras de cambio y otros</v>
          </cell>
          <cell r="D5054">
            <v>38486285</v>
          </cell>
          <cell r="E5054">
            <v>3992000000</v>
          </cell>
          <cell r="F5054">
            <v>3992000000</v>
          </cell>
          <cell r="G5054">
            <v>38486285</v>
          </cell>
          <cell r="H5054">
            <v>0</v>
          </cell>
          <cell r="I5054">
            <v>38486285</v>
          </cell>
        </row>
        <row r="5055">
          <cell r="B5055">
            <v>930617</v>
          </cell>
          <cell r="C5055" t="str">
            <v>Propiedades, planta y equipo</v>
          </cell>
          <cell r="D5055">
            <v>0</v>
          </cell>
          <cell r="E5055">
            <v>0</v>
          </cell>
          <cell r="F5055">
            <v>0</v>
          </cell>
          <cell r="G5055">
            <v>0</v>
          </cell>
          <cell r="H5055">
            <v>0</v>
          </cell>
          <cell r="I5055">
            <v>0</v>
          </cell>
        </row>
        <row r="5056">
          <cell r="B5056">
            <v>930618</v>
          </cell>
          <cell r="C5056" t="str">
            <v>Otros activos</v>
          </cell>
          <cell r="D5056">
            <v>0</v>
          </cell>
          <cell r="E5056">
            <v>0</v>
          </cell>
          <cell r="F5056">
            <v>0</v>
          </cell>
          <cell r="G5056">
            <v>0</v>
          </cell>
          <cell r="H5056">
            <v>0</v>
          </cell>
          <cell r="I5056">
            <v>0</v>
          </cell>
        </row>
        <row r="5057">
          <cell r="B5057">
            <v>930690</v>
          </cell>
          <cell r="C5057" t="str">
            <v>Otros bienes recibidos en custodia</v>
          </cell>
          <cell r="D5057">
            <v>0</v>
          </cell>
          <cell r="E5057">
            <v>0</v>
          </cell>
          <cell r="F5057">
            <v>0</v>
          </cell>
          <cell r="G5057">
            <v>0</v>
          </cell>
          <cell r="H5057">
            <v>0</v>
          </cell>
          <cell r="I5057">
            <v>0</v>
          </cell>
        </row>
        <row r="5058">
          <cell r="B5058">
            <v>930700</v>
          </cell>
          <cell r="C5058" t="str">
            <v>FONPET</v>
          </cell>
          <cell r="D5058">
            <v>0</v>
          </cell>
          <cell r="E5058">
            <v>0</v>
          </cell>
          <cell r="F5058">
            <v>0</v>
          </cell>
          <cell r="G5058">
            <v>0</v>
          </cell>
          <cell r="H5058">
            <v>0</v>
          </cell>
          <cell r="I5058">
            <v>0</v>
          </cell>
        </row>
        <row r="5059">
          <cell r="B5059">
            <v>930701</v>
          </cell>
          <cell r="C5059" t="str">
            <v>Cuentas por pagar</v>
          </cell>
          <cell r="D5059">
            <v>0</v>
          </cell>
          <cell r="E5059">
            <v>0</v>
          </cell>
          <cell r="F5059">
            <v>0</v>
          </cell>
          <cell r="G5059">
            <v>0</v>
          </cell>
          <cell r="H5059">
            <v>0</v>
          </cell>
          <cell r="I5059">
            <v>0</v>
          </cell>
        </row>
        <row r="5060">
          <cell r="B5060">
            <v>930702</v>
          </cell>
          <cell r="C5060" t="str">
            <v>Solicitudes de retiro pendientes de aprobación</v>
          </cell>
          <cell r="D5060">
            <v>0</v>
          </cell>
          <cell r="E5060">
            <v>0</v>
          </cell>
          <cell r="F5060">
            <v>0</v>
          </cell>
          <cell r="G5060">
            <v>0</v>
          </cell>
          <cell r="H5060">
            <v>0</v>
          </cell>
          <cell r="I5060">
            <v>0</v>
          </cell>
        </row>
        <row r="5061">
          <cell r="B5061">
            <v>930703</v>
          </cell>
          <cell r="C5061" t="str">
            <v>Retiros aprobados pendientes de giro</v>
          </cell>
          <cell r="D5061">
            <v>0</v>
          </cell>
          <cell r="E5061">
            <v>0</v>
          </cell>
          <cell r="F5061">
            <v>0</v>
          </cell>
          <cell r="G5061">
            <v>0</v>
          </cell>
          <cell r="H5061">
            <v>0</v>
          </cell>
          <cell r="I5061">
            <v>0</v>
          </cell>
        </row>
        <row r="5062">
          <cell r="B5062">
            <v>930704</v>
          </cell>
          <cell r="C5062" t="str">
            <v>Rendimientos anuales generados</v>
          </cell>
          <cell r="D5062">
            <v>0</v>
          </cell>
          <cell r="E5062">
            <v>0</v>
          </cell>
          <cell r="F5062">
            <v>0</v>
          </cell>
          <cell r="G5062">
            <v>0</v>
          </cell>
          <cell r="H5062">
            <v>0</v>
          </cell>
          <cell r="I5062">
            <v>0</v>
          </cell>
        </row>
        <row r="5063">
          <cell r="B5063">
            <v>930800</v>
          </cell>
          <cell r="C5063" t="str">
            <v>RECURSOS ADMINISTRADOS EN NOMBRE DE TERCEROS</v>
          </cell>
          <cell r="D5063">
            <v>0</v>
          </cell>
          <cell r="E5063">
            <v>0</v>
          </cell>
          <cell r="F5063">
            <v>0</v>
          </cell>
          <cell r="G5063">
            <v>0</v>
          </cell>
          <cell r="H5063">
            <v>0</v>
          </cell>
          <cell r="I5063">
            <v>0</v>
          </cell>
        </row>
        <row r="5064">
          <cell r="B5064">
            <v>930801</v>
          </cell>
          <cell r="C5064" t="str">
            <v>Efectivo</v>
          </cell>
          <cell r="D5064">
            <v>0</v>
          </cell>
          <cell r="E5064">
            <v>0</v>
          </cell>
          <cell r="F5064">
            <v>0</v>
          </cell>
          <cell r="G5064">
            <v>0</v>
          </cell>
          <cell r="H5064">
            <v>0</v>
          </cell>
          <cell r="I5064">
            <v>0</v>
          </cell>
        </row>
        <row r="5065">
          <cell r="B5065">
            <v>930802</v>
          </cell>
          <cell r="C5065" t="str">
            <v>Inversiones</v>
          </cell>
          <cell r="D5065">
            <v>0</v>
          </cell>
          <cell r="E5065">
            <v>0</v>
          </cell>
          <cell r="F5065">
            <v>0</v>
          </cell>
          <cell r="G5065">
            <v>0</v>
          </cell>
          <cell r="H5065">
            <v>0</v>
          </cell>
          <cell r="I5065">
            <v>0</v>
          </cell>
        </row>
        <row r="5066">
          <cell r="B5066">
            <v>930803</v>
          </cell>
          <cell r="C5066" t="str">
            <v>Recursos entregados en administración - Encargos fiduciarios</v>
          </cell>
          <cell r="D5066">
            <v>0</v>
          </cell>
          <cell r="E5066">
            <v>0</v>
          </cell>
          <cell r="F5066">
            <v>0</v>
          </cell>
          <cell r="G5066">
            <v>0</v>
          </cell>
          <cell r="H5066">
            <v>0</v>
          </cell>
          <cell r="I5066">
            <v>0</v>
          </cell>
        </row>
        <row r="5067">
          <cell r="B5067">
            <v>930804</v>
          </cell>
          <cell r="C5067" t="str">
            <v>Recursos entregados en administración - Fiducia mercantil</v>
          </cell>
          <cell r="D5067">
            <v>0</v>
          </cell>
          <cell r="E5067">
            <v>0</v>
          </cell>
          <cell r="F5067">
            <v>0</v>
          </cell>
          <cell r="G5067">
            <v>0</v>
          </cell>
          <cell r="H5067">
            <v>0</v>
          </cell>
          <cell r="I5067">
            <v>0</v>
          </cell>
        </row>
        <row r="5068">
          <cell r="B5068">
            <v>930805</v>
          </cell>
          <cell r="C5068" t="str">
            <v>Derechos</v>
          </cell>
          <cell r="D5068">
            <v>0</v>
          </cell>
          <cell r="E5068">
            <v>0</v>
          </cell>
          <cell r="F5068">
            <v>0</v>
          </cell>
          <cell r="G5068">
            <v>0</v>
          </cell>
          <cell r="H5068">
            <v>0</v>
          </cell>
          <cell r="I5068">
            <v>0</v>
          </cell>
        </row>
        <row r="5069">
          <cell r="B5069">
            <v>930806</v>
          </cell>
          <cell r="C5069" t="str">
            <v>Bienes</v>
          </cell>
          <cell r="D5069">
            <v>0</v>
          </cell>
          <cell r="E5069">
            <v>0</v>
          </cell>
          <cell r="F5069">
            <v>0</v>
          </cell>
          <cell r="G5069">
            <v>0</v>
          </cell>
          <cell r="H5069">
            <v>0</v>
          </cell>
          <cell r="I5069">
            <v>0</v>
          </cell>
        </row>
        <row r="5070">
          <cell r="B5070">
            <v>931100</v>
          </cell>
          <cell r="C5070" t="str">
            <v>CÁLCULO ACTUARIAL DE PENSIONES PARA EL CUMPLIMIENTO DE DISPOSICIONES LEGALES</v>
          </cell>
          <cell r="D5070">
            <v>0</v>
          </cell>
          <cell r="E5070">
            <v>0</v>
          </cell>
          <cell r="F5070">
            <v>0</v>
          </cell>
          <cell r="G5070">
            <v>0</v>
          </cell>
          <cell r="H5070">
            <v>0</v>
          </cell>
          <cell r="I5070">
            <v>0</v>
          </cell>
        </row>
        <row r="5071">
          <cell r="B5071">
            <v>931101</v>
          </cell>
          <cell r="C5071" t="str">
            <v>Pensiones</v>
          </cell>
          <cell r="D5071">
            <v>0</v>
          </cell>
          <cell r="E5071">
            <v>0</v>
          </cell>
          <cell r="F5071">
            <v>0</v>
          </cell>
          <cell r="G5071">
            <v>0</v>
          </cell>
          <cell r="H5071">
            <v>0</v>
          </cell>
          <cell r="I5071">
            <v>0</v>
          </cell>
        </row>
        <row r="5072">
          <cell r="B5072">
            <v>931102</v>
          </cell>
          <cell r="C5072" t="str">
            <v>Cuotas partes de pensiones</v>
          </cell>
          <cell r="D5072">
            <v>0</v>
          </cell>
          <cell r="E5072">
            <v>0</v>
          </cell>
          <cell r="F5072">
            <v>0</v>
          </cell>
          <cell r="G5072">
            <v>0</v>
          </cell>
          <cell r="H5072">
            <v>0</v>
          </cell>
          <cell r="I5072">
            <v>0</v>
          </cell>
        </row>
        <row r="5073">
          <cell r="B5073">
            <v>931103</v>
          </cell>
          <cell r="C5073" t="str">
            <v>Cuotas partes de bonos pensionales</v>
          </cell>
          <cell r="D5073">
            <v>0</v>
          </cell>
          <cell r="E5073">
            <v>0</v>
          </cell>
          <cell r="F5073">
            <v>0</v>
          </cell>
          <cell r="G5073">
            <v>0</v>
          </cell>
          <cell r="H5073">
            <v>0</v>
          </cell>
          <cell r="I5073">
            <v>0</v>
          </cell>
        </row>
        <row r="5074">
          <cell r="B5074">
            <v>931104</v>
          </cell>
          <cell r="C5074" t="str">
            <v>Pensiones conmutadas</v>
          </cell>
          <cell r="D5074">
            <v>0</v>
          </cell>
          <cell r="E5074">
            <v>0</v>
          </cell>
          <cell r="F5074">
            <v>0</v>
          </cell>
          <cell r="G5074">
            <v>0</v>
          </cell>
          <cell r="H5074">
            <v>0</v>
          </cell>
          <cell r="I5074">
            <v>0</v>
          </cell>
        </row>
        <row r="5075">
          <cell r="B5075">
            <v>931105</v>
          </cell>
          <cell r="C5075" t="str">
            <v>Cuotas partes de pensiones conmutadas</v>
          </cell>
          <cell r="D5075">
            <v>0</v>
          </cell>
          <cell r="E5075">
            <v>0</v>
          </cell>
          <cell r="F5075">
            <v>0</v>
          </cell>
          <cell r="G5075">
            <v>0</v>
          </cell>
          <cell r="H5075">
            <v>0</v>
          </cell>
          <cell r="I5075">
            <v>0</v>
          </cell>
        </row>
        <row r="5076">
          <cell r="B5076">
            <v>931106</v>
          </cell>
          <cell r="C5076" t="str">
            <v>Cuotas partes de bonos pensionales conmutadas</v>
          </cell>
          <cell r="D5076">
            <v>0</v>
          </cell>
          <cell r="E5076">
            <v>0</v>
          </cell>
          <cell r="F5076">
            <v>0</v>
          </cell>
          <cell r="G5076">
            <v>0</v>
          </cell>
          <cell r="H5076">
            <v>0</v>
          </cell>
          <cell r="I5076">
            <v>0</v>
          </cell>
        </row>
        <row r="5077">
          <cell r="B5077">
            <v>931200</v>
          </cell>
          <cell r="C5077" t="str">
            <v>LIQUIDACIÓN PROVISIONAL DE BONOS PENSIONALES</v>
          </cell>
          <cell r="D5077">
            <v>0</v>
          </cell>
          <cell r="E5077">
            <v>0</v>
          </cell>
          <cell r="F5077">
            <v>0</v>
          </cell>
          <cell r="G5077">
            <v>0</v>
          </cell>
          <cell r="H5077">
            <v>0</v>
          </cell>
          <cell r="I5077">
            <v>0</v>
          </cell>
        </row>
        <row r="5078">
          <cell r="B5078">
            <v>931201</v>
          </cell>
          <cell r="C5078" t="str">
            <v>Fondos de reservas de pensiones</v>
          </cell>
          <cell r="D5078">
            <v>0</v>
          </cell>
          <cell r="E5078">
            <v>0</v>
          </cell>
          <cell r="F5078">
            <v>0</v>
          </cell>
          <cell r="G5078">
            <v>0</v>
          </cell>
          <cell r="H5078">
            <v>0</v>
          </cell>
          <cell r="I5078">
            <v>0</v>
          </cell>
        </row>
        <row r="5079">
          <cell r="B5079">
            <v>931202</v>
          </cell>
          <cell r="C5079" t="str">
            <v>Entidades responsables del pasivo pensional</v>
          </cell>
          <cell r="D5079">
            <v>0</v>
          </cell>
          <cell r="E5079">
            <v>0</v>
          </cell>
          <cell r="F5079">
            <v>0</v>
          </cell>
          <cell r="G5079">
            <v>0</v>
          </cell>
          <cell r="H5079">
            <v>0</v>
          </cell>
          <cell r="I5079">
            <v>0</v>
          </cell>
        </row>
        <row r="5080">
          <cell r="B5080">
            <v>932500</v>
          </cell>
          <cell r="C5080" t="str">
            <v>BIENES APREHENDIDOS O INCAUTADOS</v>
          </cell>
          <cell r="D5080">
            <v>0</v>
          </cell>
          <cell r="E5080">
            <v>0</v>
          </cell>
          <cell r="F5080">
            <v>0</v>
          </cell>
          <cell r="G5080">
            <v>0</v>
          </cell>
          <cell r="H5080">
            <v>0</v>
          </cell>
          <cell r="I5080">
            <v>0</v>
          </cell>
        </row>
        <row r="5081">
          <cell r="B5081">
            <v>932501</v>
          </cell>
          <cell r="C5081" t="str">
            <v>Efectivo</v>
          </cell>
          <cell r="D5081">
            <v>0</v>
          </cell>
          <cell r="E5081">
            <v>0</v>
          </cell>
          <cell r="F5081">
            <v>0</v>
          </cell>
          <cell r="G5081">
            <v>0</v>
          </cell>
          <cell r="H5081">
            <v>0</v>
          </cell>
          <cell r="I5081">
            <v>0</v>
          </cell>
        </row>
        <row r="5082">
          <cell r="B5082">
            <v>932503</v>
          </cell>
          <cell r="C5082" t="str">
            <v>Inversiones</v>
          </cell>
          <cell r="D5082">
            <v>0</v>
          </cell>
          <cell r="E5082">
            <v>0</v>
          </cell>
          <cell r="F5082">
            <v>0</v>
          </cell>
          <cell r="G5082">
            <v>0</v>
          </cell>
          <cell r="H5082">
            <v>0</v>
          </cell>
          <cell r="I5082">
            <v>0</v>
          </cell>
        </row>
        <row r="5083">
          <cell r="B5083">
            <v>932504</v>
          </cell>
          <cell r="C5083" t="str">
            <v>Inventarios</v>
          </cell>
          <cell r="D5083">
            <v>0</v>
          </cell>
          <cell r="E5083">
            <v>0</v>
          </cell>
          <cell r="F5083">
            <v>0</v>
          </cell>
          <cell r="G5083">
            <v>0</v>
          </cell>
          <cell r="H5083">
            <v>0</v>
          </cell>
          <cell r="I5083">
            <v>0</v>
          </cell>
        </row>
        <row r="5084">
          <cell r="B5084">
            <v>932520</v>
          </cell>
          <cell r="C5084" t="str">
            <v>Oro, piedras preciosas y joyas</v>
          </cell>
          <cell r="D5084">
            <v>0</v>
          </cell>
          <cell r="E5084">
            <v>0</v>
          </cell>
          <cell r="F5084">
            <v>0</v>
          </cell>
          <cell r="G5084">
            <v>0</v>
          </cell>
          <cell r="H5084">
            <v>0</v>
          </cell>
          <cell r="I5084">
            <v>0</v>
          </cell>
        </row>
        <row r="5085">
          <cell r="B5085">
            <v>932521</v>
          </cell>
          <cell r="C5085" t="str">
            <v>Obras de arte</v>
          </cell>
          <cell r="D5085">
            <v>0</v>
          </cell>
          <cell r="E5085">
            <v>0</v>
          </cell>
          <cell r="F5085">
            <v>0</v>
          </cell>
          <cell r="G5085">
            <v>0</v>
          </cell>
          <cell r="H5085">
            <v>0</v>
          </cell>
          <cell r="I5085">
            <v>0</v>
          </cell>
        </row>
        <row r="5086">
          <cell r="B5086">
            <v>932522</v>
          </cell>
          <cell r="C5086" t="str">
            <v>Armas y municiones</v>
          </cell>
          <cell r="D5086">
            <v>0</v>
          </cell>
          <cell r="E5086">
            <v>0</v>
          </cell>
          <cell r="F5086">
            <v>0</v>
          </cell>
          <cell r="G5086">
            <v>0</v>
          </cell>
          <cell r="H5086">
            <v>0</v>
          </cell>
          <cell r="I5086">
            <v>0</v>
          </cell>
        </row>
        <row r="5087">
          <cell r="B5087">
            <v>932523</v>
          </cell>
          <cell r="C5087" t="str">
            <v>Bienes fungibles</v>
          </cell>
          <cell r="D5087">
            <v>0</v>
          </cell>
          <cell r="E5087">
            <v>0</v>
          </cell>
          <cell r="F5087">
            <v>0</v>
          </cell>
          <cell r="G5087">
            <v>0</v>
          </cell>
          <cell r="H5087">
            <v>0</v>
          </cell>
          <cell r="I5087">
            <v>0</v>
          </cell>
        </row>
        <row r="5088">
          <cell r="B5088">
            <v>932525</v>
          </cell>
          <cell r="C5088" t="str">
            <v>Propiedades, planta y equipo</v>
          </cell>
          <cell r="D5088">
            <v>0</v>
          </cell>
          <cell r="E5088">
            <v>0</v>
          </cell>
          <cell r="F5088">
            <v>0</v>
          </cell>
          <cell r="G5088">
            <v>0</v>
          </cell>
          <cell r="H5088">
            <v>0</v>
          </cell>
          <cell r="I5088">
            <v>0</v>
          </cell>
        </row>
        <row r="5089">
          <cell r="B5089">
            <v>932526</v>
          </cell>
          <cell r="C5089" t="str">
            <v>Otros activos</v>
          </cell>
          <cell r="D5089">
            <v>0</v>
          </cell>
          <cell r="E5089">
            <v>0</v>
          </cell>
          <cell r="F5089">
            <v>0</v>
          </cell>
          <cell r="G5089">
            <v>0</v>
          </cell>
          <cell r="H5089">
            <v>0</v>
          </cell>
          <cell r="I5089">
            <v>0</v>
          </cell>
        </row>
        <row r="5090">
          <cell r="B5090">
            <v>932551</v>
          </cell>
          <cell r="C5090" t="str">
            <v>Activos netos</v>
          </cell>
          <cell r="D5090">
            <v>0</v>
          </cell>
          <cell r="E5090">
            <v>0</v>
          </cell>
          <cell r="F5090">
            <v>0</v>
          </cell>
          <cell r="G5090">
            <v>0</v>
          </cell>
          <cell r="H5090">
            <v>0</v>
          </cell>
          <cell r="I5090">
            <v>0</v>
          </cell>
        </row>
        <row r="5091">
          <cell r="B5091">
            <v>932590</v>
          </cell>
          <cell r="C5091" t="str">
            <v>Otros bienes aprehendidos o incautados</v>
          </cell>
          <cell r="D5091">
            <v>0</v>
          </cell>
          <cell r="E5091">
            <v>0</v>
          </cell>
          <cell r="F5091">
            <v>0</v>
          </cell>
          <cell r="G5091">
            <v>0</v>
          </cell>
          <cell r="H5091">
            <v>0</v>
          </cell>
          <cell r="I5091">
            <v>0</v>
          </cell>
        </row>
        <row r="5092">
          <cell r="B5092">
            <v>934600</v>
          </cell>
          <cell r="C5092" t="str">
            <v>BIENES RECIBIDOS DE TERCEROS</v>
          </cell>
          <cell r="D5092">
            <v>0</v>
          </cell>
          <cell r="E5092">
            <v>0</v>
          </cell>
          <cell r="F5092">
            <v>0</v>
          </cell>
          <cell r="G5092">
            <v>0</v>
          </cell>
          <cell r="H5092">
            <v>0</v>
          </cell>
          <cell r="I5092">
            <v>0</v>
          </cell>
        </row>
        <row r="5093">
          <cell r="B5093">
            <v>934618</v>
          </cell>
          <cell r="C5093" t="str">
            <v>Bienes de uso público e históricos y culturales</v>
          </cell>
          <cell r="D5093">
            <v>0</v>
          </cell>
          <cell r="E5093">
            <v>0</v>
          </cell>
          <cell r="F5093">
            <v>0</v>
          </cell>
          <cell r="G5093">
            <v>0</v>
          </cell>
          <cell r="H5093">
            <v>0</v>
          </cell>
          <cell r="I5093">
            <v>0</v>
          </cell>
        </row>
        <row r="5094">
          <cell r="B5094">
            <v>935000</v>
          </cell>
          <cell r="C5094" t="str">
            <v>PRÉSTAMOS POR RECIBIR</v>
          </cell>
          <cell r="D5094">
            <v>0</v>
          </cell>
          <cell r="E5094">
            <v>0</v>
          </cell>
          <cell r="F5094">
            <v>0</v>
          </cell>
          <cell r="G5094">
            <v>0</v>
          </cell>
          <cell r="H5094">
            <v>0</v>
          </cell>
          <cell r="I5094">
            <v>0</v>
          </cell>
        </row>
        <row r="5095">
          <cell r="B5095">
            <v>935001</v>
          </cell>
          <cell r="C5095" t="str">
            <v>Banca comercial</v>
          </cell>
          <cell r="D5095">
            <v>0</v>
          </cell>
          <cell r="E5095">
            <v>0</v>
          </cell>
          <cell r="F5095">
            <v>0</v>
          </cell>
          <cell r="G5095">
            <v>0</v>
          </cell>
          <cell r="H5095">
            <v>0</v>
          </cell>
          <cell r="I5095">
            <v>0</v>
          </cell>
        </row>
        <row r="5096">
          <cell r="B5096">
            <v>935002</v>
          </cell>
          <cell r="C5096" t="str">
            <v>Banca multilateral</v>
          </cell>
          <cell r="D5096">
            <v>0</v>
          </cell>
          <cell r="E5096">
            <v>0</v>
          </cell>
          <cell r="F5096">
            <v>0</v>
          </cell>
          <cell r="G5096">
            <v>0</v>
          </cell>
          <cell r="H5096">
            <v>0</v>
          </cell>
          <cell r="I5096">
            <v>0</v>
          </cell>
        </row>
        <row r="5097">
          <cell r="B5097">
            <v>935003</v>
          </cell>
          <cell r="C5097" t="str">
            <v>Banca de fomento</v>
          </cell>
          <cell r="D5097">
            <v>0</v>
          </cell>
          <cell r="E5097">
            <v>0</v>
          </cell>
          <cell r="F5097">
            <v>0</v>
          </cell>
          <cell r="G5097">
            <v>0</v>
          </cell>
          <cell r="H5097">
            <v>0</v>
          </cell>
          <cell r="I5097">
            <v>0</v>
          </cell>
        </row>
        <row r="5098">
          <cell r="B5098">
            <v>935004</v>
          </cell>
          <cell r="C5098" t="str">
            <v>Gobiernos</v>
          </cell>
          <cell r="D5098">
            <v>0</v>
          </cell>
          <cell r="E5098">
            <v>0</v>
          </cell>
          <cell r="F5098">
            <v>0</v>
          </cell>
          <cell r="G5098">
            <v>0</v>
          </cell>
          <cell r="H5098">
            <v>0</v>
          </cell>
          <cell r="I5098">
            <v>0</v>
          </cell>
        </row>
        <row r="5099">
          <cell r="B5099">
            <v>935005</v>
          </cell>
          <cell r="C5099" t="str">
            <v>Proveedores</v>
          </cell>
          <cell r="D5099">
            <v>0</v>
          </cell>
          <cell r="E5099">
            <v>0</v>
          </cell>
          <cell r="F5099">
            <v>0</v>
          </cell>
          <cell r="G5099">
            <v>0</v>
          </cell>
          <cell r="H5099">
            <v>0</v>
          </cell>
          <cell r="I5099">
            <v>0</v>
          </cell>
        </row>
        <row r="5100">
          <cell r="B5100">
            <v>935090</v>
          </cell>
          <cell r="C5100" t="str">
            <v>Otros préstamos por recibir</v>
          </cell>
          <cell r="D5100">
            <v>0</v>
          </cell>
          <cell r="E5100">
            <v>0</v>
          </cell>
          <cell r="F5100">
            <v>0</v>
          </cell>
          <cell r="G5100">
            <v>0</v>
          </cell>
          <cell r="H5100">
            <v>0</v>
          </cell>
          <cell r="I5100">
            <v>0</v>
          </cell>
        </row>
        <row r="5101">
          <cell r="B5101">
            <v>935500</v>
          </cell>
          <cell r="C5101" t="str">
            <v>EJECUCIÓN DE PROYECTOS DE INVERSIÓN</v>
          </cell>
          <cell r="D5101">
            <v>0</v>
          </cell>
          <cell r="E5101">
            <v>0</v>
          </cell>
          <cell r="F5101">
            <v>0</v>
          </cell>
          <cell r="G5101">
            <v>0</v>
          </cell>
          <cell r="H5101">
            <v>0</v>
          </cell>
          <cell r="I5101">
            <v>0</v>
          </cell>
        </row>
        <row r="5102">
          <cell r="B5102">
            <v>935501</v>
          </cell>
          <cell r="C5102" t="str">
            <v>Pasivos</v>
          </cell>
          <cell r="D5102">
            <v>0</v>
          </cell>
          <cell r="E5102">
            <v>0</v>
          </cell>
          <cell r="F5102">
            <v>0</v>
          </cell>
          <cell r="G5102">
            <v>0</v>
          </cell>
          <cell r="H5102">
            <v>0</v>
          </cell>
          <cell r="I5102">
            <v>0</v>
          </cell>
        </row>
        <row r="5103">
          <cell r="B5103">
            <v>935502</v>
          </cell>
          <cell r="C5103" t="str">
            <v>Ingresos</v>
          </cell>
          <cell r="D5103">
            <v>0</v>
          </cell>
          <cell r="E5103">
            <v>0</v>
          </cell>
          <cell r="F5103">
            <v>0</v>
          </cell>
          <cell r="G5103">
            <v>0</v>
          </cell>
          <cell r="H5103">
            <v>0</v>
          </cell>
          <cell r="I5103">
            <v>0</v>
          </cell>
        </row>
        <row r="5104">
          <cell r="B5104">
            <v>936700</v>
          </cell>
          <cell r="C5104" t="str">
            <v>RESERVAS PROBADAS</v>
          </cell>
          <cell r="D5104">
            <v>0</v>
          </cell>
          <cell r="E5104">
            <v>0</v>
          </cell>
          <cell r="F5104">
            <v>0</v>
          </cell>
          <cell r="G5104">
            <v>0</v>
          </cell>
          <cell r="H5104">
            <v>0</v>
          </cell>
          <cell r="I5104">
            <v>0</v>
          </cell>
        </row>
        <row r="5105">
          <cell r="B5105">
            <v>936701</v>
          </cell>
          <cell r="C5105" t="str">
            <v>Hidrocarburos</v>
          </cell>
          <cell r="D5105">
            <v>0</v>
          </cell>
          <cell r="E5105">
            <v>0</v>
          </cell>
          <cell r="F5105">
            <v>0</v>
          </cell>
          <cell r="G5105">
            <v>0</v>
          </cell>
          <cell r="H5105">
            <v>0</v>
          </cell>
          <cell r="I5105">
            <v>0</v>
          </cell>
        </row>
        <row r="5106">
          <cell r="B5106">
            <v>936702</v>
          </cell>
          <cell r="C5106" t="str">
            <v>Minerales</v>
          </cell>
          <cell r="D5106">
            <v>0</v>
          </cell>
          <cell r="E5106">
            <v>0</v>
          </cell>
          <cell r="F5106">
            <v>0</v>
          </cell>
          <cell r="G5106">
            <v>0</v>
          </cell>
          <cell r="H5106">
            <v>0</v>
          </cell>
          <cell r="I5106">
            <v>0</v>
          </cell>
        </row>
        <row r="5107">
          <cell r="B5107">
            <v>936800</v>
          </cell>
          <cell r="C5107" t="str">
            <v>SANEAMIENTO CONTABLE ARTÍCULO 355-LEY 1819 DE 2016</v>
          </cell>
          <cell r="D5107">
            <v>0</v>
          </cell>
          <cell r="E5107">
            <v>0</v>
          </cell>
          <cell r="F5107">
            <v>0</v>
          </cell>
          <cell r="G5107">
            <v>0</v>
          </cell>
          <cell r="H5107">
            <v>0</v>
          </cell>
          <cell r="I5107">
            <v>0</v>
          </cell>
        </row>
        <row r="5108">
          <cell r="B5108">
            <v>936801</v>
          </cell>
          <cell r="C5108" t="str">
            <v>Incorporación de obligaciones</v>
          </cell>
          <cell r="D5108">
            <v>0</v>
          </cell>
          <cell r="E5108">
            <v>0</v>
          </cell>
          <cell r="F5108">
            <v>0</v>
          </cell>
          <cell r="G5108">
            <v>0</v>
          </cell>
          <cell r="H5108">
            <v>0</v>
          </cell>
          <cell r="I5108">
            <v>0</v>
          </cell>
        </row>
        <row r="5109">
          <cell r="B5109">
            <v>936802</v>
          </cell>
          <cell r="C5109" t="str">
            <v>Retiro de bienes</v>
          </cell>
          <cell r="D5109">
            <v>0</v>
          </cell>
          <cell r="E5109">
            <v>0</v>
          </cell>
          <cell r="F5109">
            <v>0</v>
          </cell>
          <cell r="G5109">
            <v>0</v>
          </cell>
          <cell r="H5109">
            <v>0</v>
          </cell>
          <cell r="I5109">
            <v>0</v>
          </cell>
        </row>
        <row r="5110">
          <cell r="B5110">
            <v>936803</v>
          </cell>
          <cell r="C5110" t="str">
            <v>Retiro de derechos</v>
          </cell>
          <cell r="D5110">
            <v>0</v>
          </cell>
          <cell r="E5110">
            <v>0</v>
          </cell>
          <cell r="F5110">
            <v>0</v>
          </cell>
          <cell r="G5110">
            <v>0</v>
          </cell>
          <cell r="H5110">
            <v>0</v>
          </cell>
          <cell r="I5110">
            <v>0</v>
          </cell>
        </row>
        <row r="5111">
          <cell r="B5111">
            <v>939000</v>
          </cell>
          <cell r="C5111" t="str">
            <v>OTRAS CUENTAS ACREEDORAS DE CONTROL</v>
          </cell>
          <cell r="D5111">
            <v>0</v>
          </cell>
          <cell r="E5111">
            <v>0</v>
          </cell>
          <cell r="F5111">
            <v>0</v>
          </cell>
          <cell r="G5111">
            <v>0</v>
          </cell>
          <cell r="H5111">
            <v>0</v>
          </cell>
          <cell r="I5111">
            <v>0</v>
          </cell>
        </row>
        <row r="5112">
          <cell r="B5112">
            <v>939001</v>
          </cell>
          <cell r="C5112" t="str">
            <v>Préstamos sin situación de fondos</v>
          </cell>
          <cell r="D5112">
            <v>0</v>
          </cell>
          <cell r="E5112">
            <v>0</v>
          </cell>
          <cell r="F5112">
            <v>0</v>
          </cell>
          <cell r="G5112">
            <v>0</v>
          </cell>
          <cell r="H5112">
            <v>0</v>
          </cell>
          <cell r="I5112">
            <v>0</v>
          </cell>
        </row>
        <row r="5113">
          <cell r="B5113">
            <v>939002</v>
          </cell>
          <cell r="C5113" t="str">
            <v>Anticipos y fondos en administración</v>
          </cell>
          <cell r="D5113">
            <v>0</v>
          </cell>
          <cell r="E5113">
            <v>0</v>
          </cell>
          <cell r="F5113">
            <v>0</v>
          </cell>
          <cell r="G5113">
            <v>0</v>
          </cell>
          <cell r="H5113">
            <v>0</v>
          </cell>
          <cell r="I5113">
            <v>0</v>
          </cell>
        </row>
        <row r="5114">
          <cell r="B5114">
            <v>939004</v>
          </cell>
          <cell r="C5114" t="str">
            <v>Pasivos cancelados por prescripción</v>
          </cell>
          <cell r="D5114">
            <v>0</v>
          </cell>
          <cell r="E5114">
            <v>0</v>
          </cell>
          <cell r="F5114">
            <v>0</v>
          </cell>
          <cell r="G5114">
            <v>0</v>
          </cell>
          <cell r="H5114">
            <v>0</v>
          </cell>
          <cell r="I5114">
            <v>0</v>
          </cell>
        </row>
        <row r="5115">
          <cell r="B5115">
            <v>939010</v>
          </cell>
          <cell r="C5115" t="str">
            <v>Esquemas de pago</v>
          </cell>
          <cell r="D5115">
            <v>0</v>
          </cell>
          <cell r="E5115">
            <v>0</v>
          </cell>
          <cell r="F5115">
            <v>0</v>
          </cell>
          <cell r="G5115">
            <v>0</v>
          </cell>
          <cell r="H5115">
            <v>0</v>
          </cell>
          <cell r="I5115">
            <v>0</v>
          </cell>
        </row>
        <row r="5116">
          <cell r="B5116">
            <v>939011</v>
          </cell>
          <cell r="C5116" t="str">
            <v>Contratos pendientes de ejecución</v>
          </cell>
          <cell r="D5116">
            <v>0</v>
          </cell>
          <cell r="E5116">
            <v>0</v>
          </cell>
          <cell r="F5116">
            <v>0</v>
          </cell>
          <cell r="G5116">
            <v>0</v>
          </cell>
          <cell r="H5116">
            <v>0</v>
          </cell>
          <cell r="I5116">
            <v>0</v>
          </cell>
        </row>
        <row r="5117">
          <cell r="B5117">
            <v>939012</v>
          </cell>
          <cell r="C5117" t="str">
            <v>Facturación glosada en la adquisición de servicios de salud</v>
          </cell>
          <cell r="D5117">
            <v>0</v>
          </cell>
          <cell r="E5117">
            <v>0</v>
          </cell>
          <cell r="F5117">
            <v>0</v>
          </cell>
          <cell r="G5117">
            <v>0</v>
          </cell>
          <cell r="H5117">
            <v>0</v>
          </cell>
          <cell r="I5117">
            <v>0</v>
          </cell>
        </row>
        <row r="5118">
          <cell r="B5118">
            <v>939013</v>
          </cell>
          <cell r="C5118" t="str">
            <v>Convenios</v>
          </cell>
          <cell r="D5118">
            <v>0</v>
          </cell>
          <cell r="E5118">
            <v>0</v>
          </cell>
          <cell r="F5118">
            <v>0</v>
          </cell>
          <cell r="G5118">
            <v>0</v>
          </cell>
          <cell r="H5118">
            <v>0</v>
          </cell>
          <cell r="I5118">
            <v>0</v>
          </cell>
        </row>
        <row r="5119">
          <cell r="B5119">
            <v>939014</v>
          </cell>
          <cell r="C5119" t="str">
            <v>Donación a terceros por proyectos de inversión</v>
          </cell>
          <cell r="D5119">
            <v>0</v>
          </cell>
          <cell r="E5119">
            <v>0</v>
          </cell>
          <cell r="F5119">
            <v>0</v>
          </cell>
          <cell r="G5119">
            <v>0</v>
          </cell>
          <cell r="H5119">
            <v>0</v>
          </cell>
          <cell r="I5119">
            <v>0</v>
          </cell>
        </row>
        <row r="5120">
          <cell r="B5120">
            <v>939015</v>
          </cell>
          <cell r="C5120" t="str">
            <v>Porcentaje y sobretasa ambiental al impuesto predial</v>
          </cell>
          <cell r="D5120">
            <v>0</v>
          </cell>
          <cell r="E5120">
            <v>0</v>
          </cell>
          <cell r="F5120">
            <v>0</v>
          </cell>
          <cell r="G5120">
            <v>0</v>
          </cell>
          <cell r="H5120">
            <v>0</v>
          </cell>
          <cell r="I5120">
            <v>0</v>
          </cell>
        </row>
        <row r="5121">
          <cell r="B5121">
            <v>939016</v>
          </cell>
          <cell r="C5121" t="str">
            <v>Bienes y derechos para reparación de víctimas</v>
          </cell>
          <cell r="D5121">
            <v>0</v>
          </cell>
          <cell r="E5121">
            <v>0</v>
          </cell>
          <cell r="F5121">
            <v>0</v>
          </cell>
          <cell r="G5121">
            <v>0</v>
          </cell>
          <cell r="H5121">
            <v>0</v>
          </cell>
          <cell r="I5121">
            <v>0</v>
          </cell>
        </row>
        <row r="5122">
          <cell r="B5122">
            <v>939017</v>
          </cell>
          <cell r="C5122" t="str">
            <v>Titularización de flujos futuros</v>
          </cell>
          <cell r="D5122">
            <v>0</v>
          </cell>
          <cell r="E5122">
            <v>0</v>
          </cell>
          <cell r="F5122">
            <v>0</v>
          </cell>
          <cell r="G5122">
            <v>0</v>
          </cell>
          <cell r="H5122">
            <v>0</v>
          </cell>
          <cell r="I5122">
            <v>0</v>
          </cell>
        </row>
        <row r="5123">
          <cell r="B5123">
            <v>939019</v>
          </cell>
          <cell r="C5123" t="str">
            <v>Regalías distribuidas al Fondo de Ahorro y Estabilización (FAE)</v>
          </cell>
          <cell r="D5123">
            <v>0</v>
          </cell>
          <cell r="E5123">
            <v>0</v>
          </cell>
          <cell r="F5123">
            <v>0</v>
          </cell>
          <cell r="G5123">
            <v>0</v>
          </cell>
          <cell r="H5123">
            <v>0</v>
          </cell>
          <cell r="I5123">
            <v>0</v>
          </cell>
        </row>
        <row r="5124">
          <cell r="B5124">
            <v>939020</v>
          </cell>
          <cell r="C5124" t="str">
            <v>Recursos girados al Sistema General de Regalías pendientes de identificar</v>
          </cell>
          <cell r="D5124">
            <v>0</v>
          </cell>
          <cell r="E5124">
            <v>0</v>
          </cell>
          <cell r="F5124">
            <v>0</v>
          </cell>
          <cell r="G5124">
            <v>0</v>
          </cell>
          <cell r="H5124">
            <v>0</v>
          </cell>
          <cell r="I5124">
            <v>0</v>
          </cell>
        </row>
        <row r="5125">
          <cell r="B5125">
            <v>939021</v>
          </cell>
          <cell r="C5125" t="str">
            <v>Regalías distribuidas al Fondo de Desarrollo Regional para compensar asignaciones directas</v>
          </cell>
          <cell r="D5125">
            <v>0</v>
          </cell>
          <cell r="E5125">
            <v>0</v>
          </cell>
          <cell r="F5125">
            <v>0</v>
          </cell>
          <cell r="G5125">
            <v>0</v>
          </cell>
          <cell r="H5125">
            <v>0</v>
          </cell>
          <cell r="I5125">
            <v>0</v>
          </cell>
        </row>
        <row r="5126">
          <cell r="B5126">
            <v>939090</v>
          </cell>
          <cell r="C5126" t="str">
            <v>Otras cuentas acreedoras de control</v>
          </cell>
          <cell r="D5126">
            <v>0</v>
          </cell>
          <cell r="E5126">
            <v>0</v>
          </cell>
          <cell r="F5126">
            <v>0</v>
          </cell>
          <cell r="G5126">
            <v>0</v>
          </cell>
          <cell r="H5126">
            <v>0</v>
          </cell>
          <cell r="I5126">
            <v>0</v>
          </cell>
        </row>
        <row r="5127">
          <cell r="B5127">
            <v>990000</v>
          </cell>
          <cell r="C5127" t="str">
            <v>ACREEDORAS POR CONTRA (DB)</v>
          </cell>
          <cell r="D5127">
            <v>-331536717520</v>
          </cell>
          <cell r="E5127">
            <v>56496765853</v>
          </cell>
          <cell r="F5127">
            <v>4190618744</v>
          </cell>
          <cell r="G5127">
            <v>-383842864629</v>
          </cell>
          <cell r="H5127">
            <v>0</v>
          </cell>
          <cell r="I5127">
            <v>-383842864629</v>
          </cell>
        </row>
        <row r="5128">
          <cell r="B5128">
            <v>990500</v>
          </cell>
          <cell r="C5128" t="str">
            <v>PASIVOS CONTINGENTES POR CONTRA (DB)</v>
          </cell>
          <cell r="D5128">
            <v>-331498231235</v>
          </cell>
          <cell r="E5128">
            <v>52504765853</v>
          </cell>
          <cell r="F5128">
            <v>198618744</v>
          </cell>
          <cell r="G5128">
            <v>-383804378344</v>
          </cell>
          <cell r="H5128">
            <v>0</v>
          </cell>
          <cell r="I5128">
            <v>-383804378344</v>
          </cell>
        </row>
        <row r="5129">
          <cell r="B5129">
            <v>990505</v>
          </cell>
          <cell r="C5129" t="str">
            <v>Litigios y mecanismos alternativos de solución de conflictos</v>
          </cell>
          <cell r="D5129">
            <v>-331498231235</v>
          </cell>
          <cell r="E5129">
            <v>52504765853</v>
          </cell>
          <cell r="F5129">
            <v>198618744</v>
          </cell>
          <cell r="G5129">
            <v>-383804378344</v>
          </cell>
          <cell r="H5129">
            <v>0</v>
          </cell>
          <cell r="I5129">
            <v>-383804378344</v>
          </cell>
        </row>
        <row r="5130">
          <cell r="B5130">
            <v>990506</v>
          </cell>
          <cell r="C5130" t="str">
            <v>Deuda garantizada</v>
          </cell>
          <cell r="D5130">
            <v>0</v>
          </cell>
          <cell r="E5130">
            <v>0</v>
          </cell>
          <cell r="F5130">
            <v>0</v>
          </cell>
          <cell r="G5130">
            <v>0</v>
          </cell>
          <cell r="H5130">
            <v>0</v>
          </cell>
          <cell r="I5130">
            <v>0</v>
          </cell>
        </row>
        <row r="5131">
          <cell r="B5131">
            <v>990510</v>
          </cell>
          <cell r="C5131" t="str">
            <v>Garantía estatal en el régimen de prima media con prestación definida</v>
          </cell>
          <cell r="D5131">
            <v>0</v>
          </cell>
          <cell r="E5131">
            <v>0</v>
          </cell>
          <cell r="F5131">
            <v>0</v>
          </cell>
          <cell r="G5131">
            <v>0</v>
          </cell>
          <cell r="H5131">
            <v>0</v>
          </cell>
          <cell r="I5131">
            <v>0</v>
          </cell>
        </row>
        <row r="5132">
          <cell r="B5132">
            <v>990511</v>
          </cell>
          <cell r="C5132" t="str">
            <v>Garantías contractuales</v>
          </cell>
          <cell r="D5132">
            <v>0</v>
          </cell>
          <cell r="E5132">
            <v>0</v>
          </cell>
          <cell r="F5132">
            <v>0</v>
          </cell>
          <cell r="G5132">
            <v>0</v>
          </cell>
          <cell r="H5132">
            <v>0</v>
          </cell>
          <cell r="I5132">
            <v>0</v>
          </cell>
        </row>
        <row r="5133">
          <cell r="B5133">
            <v>990514</v>
          </cell>
          <cell r="C5133" t="str">
            <v>Obligaciones en opciones</v>
          </cell>
          <cell r="D5133">
            <v>0</v>
          </cell>
          <cell r="E5133">
            <v>0</v>
          </cell>
          <cell r="F5133">
            <v>0</v>
          </cell>
          <cell r="G5133">
            <v>0</v>
          </cell>
          <cell r="H5133">
            <v>0</v>
          </cell>
          <cell r="I5133">
            <v>0</v>
          </cell>
        </row>
        <row r="5134">
          <cell r="B5134">
            <v>990515</v>
          </cell>
          <cell r="C5134" t="str">
            <v>Bienes aprehendidos o incautados</v>
          </cell>
          <cell r="D5134">
            <v>0</v>
          </cell>
          <cell r="E5134">
            <v>0</v>
          </cell>
          <cell r="F5134">
            <v>0</v>
          </cell>
          <cell r="G5134">
            <v>0</v>
          </cell>
          <cell r="H5134">
            <v>0</v>
          </cell>
          <cell r="I5134">
            <v>0</v>
          </cell>
        </row>
        <row r="5135">
          <cell r="B5135">
            <v>990518</v>
          </cell>
          <cell r="C5135" t="str">
            <v>Cálculo actuarial de los fondos de reservas de pensiones</v>
          </cell>
          <cell r="D5135">
            <v>0</v>
          </cell>
          <cell r="E5135">
            <v>0</v>
          </cell>
          <cell r="F5135">
            <v>0</v>
          </cell>
          <cell r="G5135">
            <v>0</v>
          </cell>
          <cell r="H5135">
            <v>0</v>
          </cell>
          <cell r="I5135">
            <v>0</v>
          </cell>
        </row>
        <row r="5136">
          <cell r="B5136">
            <v>990519</v>
          </cell>
          <cell r="C5136" t="str">
            <v>Bonos pensionales emitidos por los fondos de reservas de pensiones</v>
          </cell>
          <cell r="D5136">
            <v>0</v>
          </cell>
          <cell r="E5136">
            <v>0</v>
          </cell>
          <cell r="F5136">
            <v>0</v>
          </cell>
          <cell r="G5136">
            <v>0</v>
          </cell>
          <cell r="H5136">
            <v>0</v>
          </cell>
          <cell r="I5136">
            <v>0</v>
          </cell>
        </row>
        <row r="5137">
          <cell r="B5137">
            <v>990590</v>
          </cell>
          <cell r="C5137" t="str">
            <v>Otros pasivos contingentes por contra</v>
          </cell>
          <cell r="D5137">
            <v>0</v>
          </cell>
          <cell r="E5137">
            <v>0</v>
          </cell>
          <cell r="F5137">
            <v>0</v>
          </cell>
          <cell r="G5137">
            <v>0</v>
          </cell>
          <cell r="H5137">
            <v>0</v>
          </cell>
          <cell r="I5137">
            <v>0</v>
          </cell>
        </row>
        <row r="5138">
          <cell r="B5138">
            <v>991000</v>
          </cell>
          <cell r="C5138" t="str">
            <v>ACREEDORAS FISCALES POR CONTRA (DB)</v>
          </cell>
          <cell r="D5138">
            <v>0</v>
          </cell>
          <cell r="E5138">
            <v>0</v>
          </cell>
          <cell r="F5138">
            <v>0</v>
          </cell>
          <cell r="G5138">
            <v>0</v>
          </cell>
          <cell r="H5138">
            <v>0</v>
          </cell>
          <cell r="I5138">
            <v>0</v>
          </cell>
        </row>
        <row r="5139">
          <cell r="B5139">
            <v>991001</v>
          </cell>
          <cell r="C5139" t="str">
            <v>Acreedoras fiscales por contra (Db)</v>
          </cell>
          <cell r="D5139">
            <v>0</v>
          </cell>
          <cell r="E5139">
            <v>0</v>
          </cell>
          <cell r="F5139">
            <v>0</v>
          </cell>
          <cell r="G5139">
            <v>0</v>
          </cell>
          <cell r="H5139">
            <v>0</v>
          </cell>
          <cell r="I5139">
            <v>0</v>
          </cell>
        </row>
        <row r="5140">
          <cell r="B5140">
            <v>991500</v>
          </cell>
          <cell r="C5140" t="str">
            <v>ACREEDORAS DE CONTROL POR CONTRA (DB)</v>
          </cell>
          <cell r="D5140">
            <v>-38486285</v>
          </cell>
          <cell r="E5140">
            <v>3992000000</v>
          </cell>
          <cell r="F5140">
            <v>3992000000</v>
          </cell>
          <cell r="G5140">
            <v>-38486285</v>
          </cell>
          <cell r="H5140">
            <v>0</v>
          </cell>
          <cell r="I5140">
            <v>-38486285</v>
          </cell>
        </row>
        <row r="5141">
          <cell r="B5141">
            <v>991502</v>
          </cell>
          <cell r="C5141" t="str">
            <v>Bienes recibidos en custodia</v>
          </cell>
          <cell r="D5141">
            <v>-38486285</v>
          </cell>
          <cell r="E5141">
            <v>3992000000</v>
          </cell>
          <cell r="F5141">
            <v>3992000000</v>
          </cell>
          <cell r="G5141">
            <v>-38486285</v>
          </cell>
          <cell r="H5141">
            <v>0</v>
          </cell>
          <cell r="I5141">
            <v>-38486285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GN-2015-001"/>
      <sheetName val="VARIACIONES"/>
      <sheetName val="Hoja1"/>
    </sheetNames>
    <sheetDataSet>
      <sheetData sheetId="0" refreshError="1"/>
      <sheetData sheetId="1" refreshError="1"/>
      <sheetData sheetId="2" refreshError="1">
        <row r="1">
          <cell r="A1" t="str">
            <v>CUENTA</v>
          </cell>
          <cell r="B1" t="str">
            <v>NOMBRE CUENTA</v>
          </cell>
          <cell r="C1" t="str">
            <v>SALDO INICIAL</v>
          </cell>
          <cell r="D1" t="str">
            <v>DEBITOS</v>
          </cell>
          <cell r="E1" t="str">
            <v>CREDITOS</v>
          </cell>
          <cell r="F1" t="str">
            <v>SALDO FINAL</v>
          </cell>
        </row>
        <row r="2">
          <cell r="A2">
            <v>1</v>
          </cell>
          <cell r="B2" t="str">
            <v>ACTIVOS</v>
          </cell>
          <cell r="C2">
            <v>10649515204579.801</v>
          </cell>
          <cell r="D2">
            <v>213787932734.23001</v>
          </cell>
          <cell r="E2">
            <v>241460944221.57001</v>
          </cell>
          <cell r="F2">
            <v>10621842193092.4</v>
          </cell>
        </row>
        <row r="3">
          <cell r="A3">
            <v>11</v>
          </cell>
          <cell r="B3" t="str">
            <v>EFECTIVO Y EQUIVALENTES AL EFECTIVO</v>
          </cell>
          <cell r="C3">
            <v>30505600132.830002</v>
          </cell>
          <cell r="D3">
            <v>131480683294.92999</v>
          </cell>
          <cell r="E3">
            <v>134071953773.10001</v>
          </cell>
          <cell r="F3">
            <v>27914329654.66</v>
          </cell>
        </row>
        <row r="4">
          <cell r="A4">
            <v>1105</v>
          </cell>
          <cell r="B4" t="str">
            <v>CAJA</v>
          </cell>
          <cell r="C4">
            <v>20035000</v>
          </cell>
          <cell r="D4">
            <v>0</v>
          </cell>
          <cell r="E4">
            <v>0</v>
          </cell>
          <cell r="F4">
            <v>20035000</v>
          </cell>
        </row>
        <row r="5">
          <cell r="A5">
            <v>110502</v>
          </cell>
          <cell r="B5" t="str">
            <v>CAJA MENOR</v>
          </cell>
          <cell r="C5">
            <v>20035000</v>
          </cell>
          <cell r="D5">
            <v>0</v>
          </cell>
          <cell r="E5">
            <v>0</v>
          </cell>
          <cell r="F5">
            <v>20035000</v>
          </cell>
        </row>
        <row r="6">
          <cell r="A6">
            <v>1110</v>
          </cell>
          <cell r="B6" t="str">
            <v>DEPÓSITOS EN INSTITUCIONES FINANCIERAS</v>
          </cell>
          <cell r="C6">
            <v>30485565132.830002</v>
          </cell>
          <cell r="D6">
            <v>131480683294.92999</v>
          </cell>
          <cell r="E6">
            <v>134071953773.10001</v>
          </cell>
          <cell r="F6">
            <v>27894294654.66</v>
          </cell>
        </row>
        <row r="7">
          <cell r="A7">
            <v>111005</v>
          </cell>
          <cell r="B7" t="str">
            <v>CUENTA CORRIENTE</v>
          </cell>
          <cell r="C7">
            <v>11429517.84</v>
          </cell>
          <cell r="D7">
            <v>90207389351</v>
          </cell>
          <cell r="E7">
            <v>90121661600</v>
          </cell>
          <cell r="F7">
            <v>97157268.840000004</v>
          </cell>
        </row>
        <row r="8">
          <cell r="A8">
            <v>111006</v>
          </cell>
          <cell r="B8" t="str">
            <v>CUENTA DE AHORRO</v>
          </cell>
          <cell r="C8">
            <v>30474135614.990002</v>
          </cell>
          <cell r="D8">
            <v>41273293943.93</v>
          </cell>
          <cell r="E8">
            <v>43950292173.099998</v>
          </cell>
          <cell r="F8">
            <v>27797137385.82</v>
          </cell>
        </row>
        <row r="9">
          <cell r="A9">
            <v>12</v>
          </cell>
          <cell r="B9" t="str">
            <v>INVERSIONES E INSTRUMENTOS DERIVADOS</v>
          </cell>
          <cell r="C9">
            <v>94391712860.270004</v>
          </cell>
          <cell r="D9">
            <v>59246423371</v>
          </cell>
          <cell r="E9">
            <v>43517722620</v>
          </cell>
          <cell r="F9">
            <v>110120413611.27</v>
          </cell>
        </row>
        <row r="10">
          <cell r="A10">
            <v>1223</v>
          </cell>
          <cell r="B10" t="str">
            <v>INVERSIONES DE ADMINISTRACION DE LIQUIDEZ A COSTO AMORTIZADO</v>
          </cell>
          <cell r="C10">
            <v>94296827905.979996</v>
          </cell>
          <cell r="D10">
            <v>59246423371</v>
          </cell>
          <cell r="E10">
            <v>43517722620</v>
          </cell>
          <cell r="F10">
            <v>110025528656.98</v>
          </cell>
        </row>
        <row r="11">
          <cell r="A11">
            <v>122302</v>
          </cell>
          <cell r="B11" t="str">
            <v>CERTIFICADOS DE DEPOSITO A TERMINO  (CDT)</v>
          </cell>
          <cell r="C11">
            <v>94296827905.979996</v>
          </cell>
          <cell r="D11">
            <v>59246423371</v>
          </cell>
          <cell r="E11">
            <v>43517722620</v>
          </cell>
          <cell r="F11">
            <v>110025528656.98</v>
          </cell>
        </row>
        <row r="12">
          <cell r="A12">
            <v>1224</v>
          </cell>
          <cell r="B12" t="str">
            <v>INVERSIONES DE ADMINISTRACIÓN DE LIQUIDEZ AL COSTO</v>
          </cell>
          <cell r="C12">
            <v>303759490.43000001</v>
          </cell>
          <cell r="D12">
            <v>0</v>
          </cell>
          <cell r="E12">
            <v>0</v>
          </cell>
          <cell r="F12">
            <v>303759490.43000001</v>
          </cell>
        </row>
        <row r="13">
          <cell r="A13">
            <v>122415</v>
          </cell>
          <cell r="B13" t="str">
            <v>CUOTAS O PARTES DE INTERES SOCIAL</v>
          </cell>
          <cell r="C13">
            <v>303759490.43000001</v>
          </cell>
          <cell r="D13">
            <v>0</v>
          </cell>
          <cell r="E13">
            <v>0</v>
          </cell>
          <cell r="F13">
            <v>303759490.43000001</v>
          </cell>
        </row>
        <row r="14">
          <cell r="A14">
            <v>1280</v>
          </cell>
          <cell r="B14" t="str">
            <v>DETERIORO ACUMULADO DE INVERSIONES (CR)</v>
          </cell>
          <cell r="C14">
            <v>-208874536.13999999</v>
          </cell>
          <cell r="D14">
            <v>0</v>
          </cell>
          <cell r="E14">
            <v>0</v>
          </cell>
          <cell r="F14">
            <v>-208874536.13999999</v>
          </cell>
        </row>
        <row r="15">
          <cell r="A15">
            <v>128042</v>
          </cell>
          <cell r="B15" t="str">
            <v>INVERSIONES DE ADMINISTRACIÓN DE LIQUIDEZ AL COSTO</v>
          </cell>
          <cell r="C15">
            <v>-208874536.13999999</v>
          </cell>
          <cell r="D15">
            <v>0</v>
          </cell>
          <cell r="E15">
            <v>0</v>
          </cell>
          <cell r="F15">
            <v>-208874536.13999999</v>
          </cell>
        </row>
        <row r="16">
          <cell r="A16">
            <v>13</v>
          </cell>
          <cell r="B16" t="str">
            <v>CUENTAS POR COBRAR</v>
          </cell>
          <cell r="C16">
            <v>3693956285.46</v>
          </cell>
          <cell r="D16">
            <v>450023691</v>
          </cell>
          <cell r="E16">
            <v>450504547</v>
          </cell>
          <cell r="F16">
            <v>3693475429.46</v>
          </cell>
        </row>
        <row r="17">
          <cell r="A17">
            <v>1311</v>
          </cell>
          <cell r="B17" t="str">
            <v>CONTRIBUCIONES,TASAS E INGRESOS NO TRIBUTARIOS</v>
          </cell>
          <cell r="C17">
            <v>2277052895</v>
          </cell>
          <cell r="D17">
            <v>0</v>
          </cell>
          <cell r="E17">
            <v>0</v>
          </cell>
          <cell r="F17">
            <v>2277052895</v>
          </cell>
        </row>
        <row r="18">
          <cell r="A18">
            <v>131103</v>
          </cell>
          <cell r="B18" t="str">
            <v>INTERESES</v>
          </cell>
          <cell r="C18">
            <v>153721954</v>
          </cell>
          <cell r="D18">
            <v>0</v>
          </cell>
          <cell r="E18">
            <v>0</v>
          </cell>
          <cell r="F18">
            <v>153721954</v>
          </cell>
        </row>
        <row r="19">
          <cell r="A19">
            <v>131190</v>
          </cell>
          <cell r="B19" t="str">
            <v>OTRAS CONTRIBUCIONES,TASAS E INGRESOS NO TRIBUTARIOS</v>
          </cell>
          <cell r="C19">
            <v>2123330941</v>
          </cell>
          <cell r="D19">
            <v>0</v>
          </cell>
          <cell r="E19">
            <v>0</v>
          </cell>
          <cell r="F19">
            <v>2123330941</v>
          </cell>
        </row>
        <row r="20">
          <cell r="A20">
            <v>1317</v>
          </cell>
          <cell r="B20" t="str">
            <v>PRESTACION DE SERVICIOS</v>
          </cell>
          <cell r="C20">
            <v>0</v>
          </cell>
          <cell r="D20">
            <v>437652700</v>
          </cell>
          <cell r="E20">
            <v>437652700</v>
          </cell>
          <cell r="F20">
            <v>0</v>
          </cell>
        </row>
        <row r="21">
          <cell r="A21">
            <v>131790</v>
          </cell>
          <cell r="B21" t="str">
            <v>OTROS SERVICIOS</v>
          </cell>
          <cell r="C21">
            <v>0</v>
          </cell>
          <cell r="D21">
            <v>437652700</v>
          </cell>
          <cell r="E21">
            <v>437652700</v>
          </cell>
          <cell r="F21">
            <v>0</v>
          </cell>
        </row>
        <row r="22">
          <cell r="A22">
            <v>1337</v>
          </cell>
          <cell r="B22" t="str">
            <v>TRANSFERENCIAS POR COBRAR</v>
          </cell>
          <cell r="C22">
            <v>2312643004</v>
          </cell>
          <cell r="D22">
            <v>0</v>
          </cell>
          <cell r="E22">
            <v>0</v>
          </cell>
          <cell r="F22">
            <v>2312643004</v>
          </cell>
        </row>
        <row r="23">
          <cell r="A23">
            <v>133712</v>
          </cell>
          <cell r="B23" t="str">
            <v>OTRAS TRANSFERENCIAS</v>
          </cell>
          <cell r="C23">
            <v>2312643004</v>
          </cell>
          <cell r="D23">
            <v>0</v>
          </cell>
          <cell r="E23">
            <v>0</v>
          </cell>
          <cell r="F23">
            <v>2312643004</v>
          </cell>
        </row>
        <row r="24">
          <cell r="A24">
            <v>1384</v>
          </cell>
          <cell r="B24" t="str">
            <v>OTRAS CUENTAS POR COBRAR</v>
          </cell>
          <cell r="C24">
            <v>78081866</v>
          </cell>
          <cell r="D24">
            <v>12370991</v>
          </cell>
          <cell r="E24">
            <v>12851847</v>
          </cell>
          <cell r="F24">
            <v>77601010</v>
          </cell>
        </row>
        <row r="25">
          <cell r="A25">
            <v>138426</v>
          </cell>
          <cell r="B25" t="str">
            <v>PAGO  POR CUENTA DE TERCEROS</v>
          </cell>
          <cell r="C25">
            <v>78077463</v>
          </cell>
          <cell r="D25">
            <v>12356116</v>
          </cell>
          <cell r="E25">
            <v>12832569</v>
          </cell>
          <cell r="F25">
            <v>77601010</v>
          </cell>
        </row>
        <row r="26">
          <cell r="A26">
            <v>138490</v>
          </cell>
          <cell r="B26" t="str">
            <v>OTRAS CUENTAS POR COBRAR</v>
          </cell>
          <cell r="C26">
            <v>4403</v>
          </cell>
          <cell r="D26">
            <v>14875</v>
          </cell>
          <cell r="E26">
            <v>19278</v>
          </cell>
          <cell r="F26">
            <v>0</v>
          </cell>
        </row>
        <row r="27">
          <cell r="A27">
            <v>1385</v>
          </cell>
          <cell r="B27" t="str">
            <v>CUENTAS POR COBRAR DE DIFÍCIL RECAUDO</v>
          </cell>
          <cell r="C27">
            <v>226901078.46000001</v>
          </cell>
          <cell r="D27">
            <v>0</v>
          </cell>
          <cell r="E27">
            <v>0</v>
          </cell>
          <cell r="F27">
            <v>226901078.46000001</v>
          </cell>
        </row>
        <row r="28">
          <cell r="A28">
            <v>138502</v>
          </cell>
          <cell r="B28" t="str">
            <v>PRESTACION DE SERVICIOS</v>
          </cell>
          <cell r="C28">
            <v>175079348</v>
          </cell>
          <cell r="D28">
            <v>0</v>
          </cell>
          <cell r="E28">
            <v>0</v>
          </cell>
          <cell r="F28">
            <v>175079348</v>
          </cell>
        </row>
        <row r="29">
          <cell r="A29">
            <v>138590</v>
          </cell>
          <cell r="B29" t="str">
            <v>OTRAS CUENTAS POR COBRAR DE DIFICIL RECAUDO</v>
          </cell>
          <cell r="C29">
            <v>51821730.460000001</v>
          </cell>
          <cell r="D29">
            <v>0</v>
          </cell>
          <cell r="E29">
            <v>0</v>
          </cell>
          <cell r="F29">
            <v>51821730.460000001</v>
          </cell>
        </row>
        <row r="30">
          <cell r="A30">
            <v>1386</v>
          </cell>
          <cell r="B30" t="str">
            <v>DETERIORO ACUMULADO DE CUENTAS POR COBRAR (CR)</v>
          </cell>
          <cell r="C30">
            <v>-1200722558</v>
          </cell>
          <cell r="D30">
            <v>0</v>
          </cell>
          <cell r="E30">
            <v>0</v>
          </cell>
          <cell r="F30">
            <v>-1200722558</v>
          </cell>
        </row>
        <row r="31">
          <cell r="A31">
            <v>138602</v>
          </cell>
          <cell r="B31" t="str">
            <v>PRESTACION DE SERVICIOS</v>
          </cell>
          <cell r="C31">
            <v>-85463364</v>
          </cell>
          <cell r="D31">
            <v>0</v>
          </cell>
          <cell r="E31">
            <v>0</v>
          </cell>
          <cell r="F31">
            <v>-85463364</v>
          </cell>
        </row>
        <row r="32">
          <cell r="A32">
            <v>138614</v>
          </cell>
          <cell r="B32" t="str">
            <v>CONTRIBUCIONES, TASAS E INGRESOS NO TRIBUTARIOS</v>
          </cell>
          <cell r="C32">
            <v>-1089876617</v>
          </cell>
          <cell r="D32">
            <v>0</v>
          </cell>
          <cell r="E32">
            <v>0</v>
          </cell>
          <cell r="F32">
            <v>-1089876617</v>
          </cell>
        </row>
        <row r="33">
          <cell r="A33">
            <v>138690</v>
          </cell>
          <cell r="B33" t="str">
            <v>OTRAS CUENTAS POR COBRAR</v>
          </cell>
          <cell r="C33">
            <v>-25382577</v>
          </cell>
          <cell r="D33">
            <v>0</v>
          </cell>
          <cell r="E33">
            <v>0</v>
          </cell>
          <cell r="F33">
            <v>-25382577</v>
          </cell>
        </row>
        <row r="34">
          <cell r="A34">
            <v>14</v>
          </cell>
          <cell r="B34" t="str">
            <v>PRÉSTAMOS POR COBRAR</v>
          </cell>
          <cell r="C34">
            <v>1246772348.8800001</v>
          </cell>
          <cell r="D34">
            <v>239905037.06</v>
          </cell>
          <cell r="E34">
            <v>295199963</v>
          </cell>
          <cell r="F34">
            <v>1191477422.9400001</v>
          </cell>
        </row>
        <row r="35">
          <cell r="A35">
            <v>1415</v>
          </cell>
          <cell r="B35" t="str">
            <v>PRÉSTAMOS CONCEDIDOS</v>
          </cell>
          <cell r="C35">
            <v>1231824832.3</v>
          </cell>
          <cell r="D35">
            <v>239905037.06</v>
          </cell>
          <cell r="E35">
            <v>295199963</v>
          </cell>
          <cell r="F35">
            <v>1176529906.3599999</v>
          </cell>
        </row>
        <row r="36">
          <cell r="A36">
            <v>141520</v>
          </cell>
          <cell r="B36" t="str">
            <v>PRESTAMOS DE VIVIENDA</v>
          </cell>
          <cell r="C36">
            <v>1231824832.3</v>
          </cell>
          <cell r="D36">
            <v>239905037.06</v>
          </cell>
          <cell r="E36">
            <v>295199963</v>
          </cell>
          <cell r="F36">
            <v>1176529906.3599999</v>
          </cell>
        </row>
        <row r="37">
          <cell r="A37">
            <v>1477</v>
          </cell>
          <cell r="B37" t="str">
            <v>PRÉSTAMOS POR COBRAR DE DIFÍCIL RECAUDO</v>
          </cell>
          <cell r="C37">
            <v>28687324.579999998</v>
          </cell>
          <cell r="D37">
            <v>0</v>
          </cell>
          <cell r="E37">
            <v>0</v>
          </cell>
          <cell r="F37">
            <v>28687324.579999998</v>
          </cell>
        </row>
        <row r="38">
          <cell r="A38">
            <v>147701</v>
          </cell>
          <cell r="B38" t="str">
            <v>PRESTAMOS CONCEDIDOS</v>
          </cell>
          <cell r="C38">
            <v>28687324.579999998</v>
          </cell>
          <cell r="D38">
            <v>0</v>
          </cell>
          <cell r="E38">
            <v>0</v>
          </cell>
          <cell r="F38">
            <v>28687324.579999998</v>
          </cell>
        </row>
        <row r="39">
          <cell r="A39">
            <v>1480</v>
          </cell>
          <cell r="B39" t="str">
            <v>DETERIORO ACUMULADO DE PRÉSTAMOS POR COBRAR (CR)</v>
          </cell>
          <cell r="C39">
            <v>-13739808</v>
          </cell>
          <cell r="D39">
            <v>0</v>
          </cell>
          <cell r="E39">
            <v>0</v>
          </cell>
          <cell r="F39">
            <v>-13739808</v>
          </cell>
        </row>
        <row r="40">
          <cell r="A40">
            <v>148003</v>
          </cell>
          <cell r="B40" t="str">
            <v>PRESTAMOS CONCEDIDOS</v>
          </cell>
          <cell r="C40">
            <v>-13739808</v>
          </cell>
          <cell r="D40">
            <v>0</v>
          </cell>
          <cell r="E40">
            <v>0</v>
          </cell>
          <cell r="F40">
            <v>-13739808</v>
          </cell>
        </row>
        <row r="41">
          <cell r="A41">
            <v>15</v>
          </cell>
          <cell r="B41" t="str">
            <v>INVENTARIOS</v>
          </cell>
          <cell r="C41">
            <v>0</v>
          </cell>
          <cell r="D41">
            <v>0</v>
          </cell>
          <cell r="E41">
            <v>0</v>
          </cell>
          <cell r="F41">
            <v>0</v>
          </cell>
        </row>
        <row r="42">
          <cell r="A42">
            <v>1510</v>
          </cell>
          <cell r="B42" t="str">
            <v>MERCANCIAS EN EXISTENCIA</v>
          </cell>
          <cell r="C42">
            <v>0</v>
          </cell>
          <cell r="D42">
            <v>0</v>
          </cell>
          <cell r="E42">
            <v>0</v>
          </cell>
          <cell r="F42">
            <v>0</v>
          </cell>
        </row>
        <row r="43">
          <cell r="A43">
            <v>151034</v>
          </cell>
          <cell r="B43" t="str">
            <v>Elementos de protección y seguridad personal</v>
          </cell>
          <cell r="C43">
            <v>0</v>
          </cell>
          <cell r="D43">
            <v>0</v>
          </cell>
          <cell r="E43">
            <v>0</v>
          </cell>
          <cell r="F43">
            <v>0</v>
          </cell>
        </row>
        <row r="44">
          <cell r="A44">
            <v>16</v>
          </cell>
          <cell r="B44" t="str">
            <v>PROPIEDADES, PLANTA Y EQUIPO</v>
          </cell>
          <cell r="C44">
            <v>54991379990.889999</v>
          </cell>
          <cell r="D44">
            <v>10823727359.620001</v>
          </cell>
          <cell r="E44">
            <v>31007630333.709999</v>
          </cell>
          <cell r="F44">
            <v>34807477016.800003</v>
          </cell>
        </row>
        <row r="45">
          <cell r="A45">
            <v>1605</v>
          </cell>
          <cell r="B45" t="str">
            <v>TERRENOS</v>
          </cell>
          <cell r="C45">
            <v>4024333769.6199999</v>
          </cell>
          <cell r="D45">
            <v>2889568060</v>
          </cell>
          <cell r="E45">
            <v>0</v>
          </cell>
          <cell r="F45">
            <v>6913901829.6199999</v>
          </cell>
        </row>
        <row r="46">
          <cell r="A46">
            <v>160501</v>
          </cell>
          <cell r="B46" t="str">
            <v>URBANOS</v>
          </cell>
          <cell r="C46">
            <v>4024333769.6199999</v>
          </cell>
          <cell r="D46">
            <v>2889568060</v>
          </cell>
          <cell r="E46">
            <v>0</v>
          </cell>
          <cell r="F46">
            <v>6913901829.6199999</v>
          </cell>
        </row>
        <row r="47">
          <cell r="A47">
            <v>1635</v>
          </cell>
          <cell r="B47" t="str">
            <v>BIENES MUEBLES EN BODEGA</v>
          </cell>
          <cell r="C47">
            <v>458618195.06</v>
          </cell>
          <cell r="D47">
            <v>3865468535.5500002</v>
          </cell>
          <cell r="E47">
            <v>3572485020.0599999</v>
          </cell>
          <cell r="F47">
            <v>751601710.54999995</v>
          </cell>
        </row>
        <row r="48">
          <cell r="A48">
            <v>163501</v>
          </cell>
          <cell r="B48" t="str">
            <v>MAQUINARIA Y EQUIPO</v>
          </cell>
          <cell r="C48">
            <v>434578188.72000003</v>
          </cell>
          <cell r="D48">
            <v>1420879619.3399999</v>
          </cell>
          <cell r="E48">
            <v>1199865830.1800001</v>
          </cell>
          <cell r="F48">
            <v>655591977.88</v>
          </cell>
        </row>
        <row r="49">
          <cell r="A49">
            <v>163502</v>
          </cell>
          <cell r="B49" t="str">
            <v>EQUIPO MEDICO Y CIENTIFICO</v>
          </cell>
          <cell r="C49">
            <v>0</v>
          </cell>
          <cell r="D49">
            <v>180972279</v>
          </cell>
          <cell r="E49">
            <v>180972279</v>
          </cell>
          <cell r="F49">
            <v>0</v>
          </cell>
        </row>
        <row r="50">
          <cell r="A50">
            <v>163503</v>
          </cell>
          <cell r="B50" t="str">
            <v>MUEBLES,ENSERES Y EQUIPO DE OFICINA</v>
          </cell>
          <cell r="C50">
            <v>0</v>
          </cell>
          <cell r="D50">
            <v>84616086</v>
          </cell>
          <cell r="E50">
            <v>0</v>
          </cell>
          <cell r="F50">
            <v>84616086</v>
          </cell>
        </row>
        <row r="51">
          <cell r="A51">
            <v>163504</v>
          </cell>
          <cell r="B51" t="str">
            <v>EQUIPO DE COMUNICACIONES Y COMPUTACION</v>
          </cell>
          <cell r="C51">
            <v>24040006.34</v>
          </cell>
          <cell r="D51">
            <v>2179000551.21</v>
          </cell>
          <cell r="E51">
            <v>2191646910.8800001</v>
          </cell>
          <cell r="F51">
            <v>11393646.67</v>
          </cell>
        </row>
        <row r="52">
          <cell r="A52">
            <v>1637</v>
          </cell>
          <cell r="B52" t="str">
            <v>PROPIEDADES, PLANTA Y EQUIPO NO EXPLOTADOS</v>
          </cell>
          <cell r="C52">
            <v>155122215.77000001</v>
          </cell>
          <cell r="D52">
            <v>122712110</v>
          </cell>
          <cell r="E52">
            <v>139497311.66999999</v>
          </cell>
          <cell r="F52">
            <v>138337014.09999999</v>
          </cell>
        </row>
        <row r="53">
          <cell r="A53">
            <v>163707</v>
          </cell>
          <cell r="B53" t="str">
            <v>MAQUINARIA Y EQUIPO</v>
          </cell>
          <cell r="C53">
            <v>0</v>
          </cell>
          <cell r="D53">
            <v>122712110</v>
          </cell>
          <cell r="E53">
            <v>122712110</v>
          </cell>
          <cell r="F53">
            <v>0</v>
          </cell>
        </row>
        <row r="54">
          <cell r="A54">
            <v>163709</v>
          </cell>
          <cell r="B54" t="str">
            <v>MUEBLES, ENSERES Y EQUIPO DE OFICINA</v>
          </cell>
          <cell r="C54">
            <v>2221730</v>
          </cell>
          <cell r="D54">
            <v>0</v>
          </cell>
          <cell r="E54">
            <v>0</v>
          </cell>
          <cell r="F54">
            <v>2221730</v>
          </cell>
        </row>
        <row r="55">
          <cell r="A55">
            <v>163710</v>
          </cell>
          <cell r="B55" t="str">
            <v>EQUIPOS DE COMUNICACION Y COMPUTACION</v>
          </cell>
          <cell r="C55">
            <v>152900485.77000001</v>
          </cell>
          <cell r="D55">
            <v>0</v>
          </cell>
          <cell r="E55">
            <v>16785201.670000002</v>
          </cell>
          <cell r="F55">
            <v>136115284.09999999</v>
          </cell>
        </row>
        <row r="56">
          <cell r="A56">
            <v>1640</v>
          </cell>
          <cell r="B56" t="str">
            <v>EDIFICACIONES</v>
          </cell>
          <cell r="C56">
            <v>27299929195.27</v>
          </cell>
          <cell r="D56">
            <v>0</v>
          </cell>
          <cell r="E56">
            <v>0</v>
          </cell>
          <cell r="F56">
            <v>27299929195.27</v>
          </cell>
        </row>
        <row r="57">
          <cell r="A57">
            <v>164018</v>
          </cell>
          <cell r="B57" t="str">
            <v>BODEGAS</v>
          </cell>
          <cell r="C57">
            <v>3383338945.27</v>
          </cell>
          <cell r="D57">
            <v>0</v>
          </cell>
          <cell r="E57">
            <v>0</v>
          </cell>
          <cell r="F57">
            <v>3383338945.27</v>
          </cell>
        </row>
        <row r="58">
          <cell r="A58">
            <v>164019</v>
          </cell>
          <cell r="B58" t="str">
            <v>Instalaciones deportivas y recreacionales</v>
          </cell>
          <cell r="C58">
            <v>23916590250</v>
          </cell>
          <cell r="D58">
            <v>0</v>
          </cell>
          <cell r="E58">
            <v>0</v>
          </cell>
          <cell r="F58">
            <v>23916590250</v>
          </cell>
        </row>
        <row r="59">
          <cell r="A59">
            <v>1655</v>
          </cell>
          <cell r="B59" t="str">
            <v>MAQUINARIA Y EQUIPO</v>
          </cell>
          <cell r="C59">
            <v>17471872585.119999</v>
          </cell>
          <cell r="D59">
            <v>1039042984.02</v>
          </cell>
          <cell r="E59">
            <v>668048793.17999995</v>
          </cell>
          <cell r="F59">
            <v>17842866775.959999</v>
          </cell>
        </row>
        <row r="60">
          <cell r="A60">
            <v>165505</v>
          </cell>
          <cell r="B60" t="e">
            <v>#N/A</v>
          </cell>
          <cell r="C60"/>
          <cell r="D60"/>
          <cell r="E60"/>
          <cell r="F60"/>
        </row>
        <row r="61">
          <cell r="A61">
            <v>165506</v>
          </cell>
          <cell r="B61" t="str">
            <v>EQUIPO DE RECREACION Y DEPORTE</v>
          </cell>
          <cell r="C61">
            <v>17176763491.719999</v>
          </cell>
          <cell r="D61">
            <v>1039042984.02</v>
          </cell>
          <cell r="E61">
            <v>628840793.17999995</v>
          </cell>
          <cell r="F61">
            <v>17586965682.560001</v>
          </cell>
        </row>
        <row r="62">
          <cell r="A62">
            <v>165511</v>
          </cell>
          <cell r="B62" t="str">
            <v>HERRAMIENTAS Y ACCESORIOS</v>
          </cell>
          <cell r="C62">
            <v>295109093.39999998</v>
          </cell>
          <cell r="D62">
            <v>0</v>
          </cell>
          <cell r="E62">
            <v>39208000</v>
          </cell>
          <cell r="F62">
            <v>255901093.40000001</v>
          </cell>
        </row>
        <row r="63">
          <cell r="A63">
            <v>1660</v>
          </cell>
          <cell r="B63" t="str">
            <v>EQUIPO MÉDICO Y CIENTÍFICO</v>
          </cell>
          <cell r="C63">
            <v>2375943247.8800001</v>
          </cell>
          <cell r="D63">
            <v>102718593</v>
          </cell>
          <cell r="E63">
            <v>0</v>
          </cell>
          <cell r="F63">
            <v>2478661840.8800001</v>
          </cell>
        </row>
        <row r="64">
          <cell r="A64">
            <v>166007</v>
          </cell>
          <cell r="B64" t="str">
            <v>EQUIPO DE APOYO DIAGNOSTICO</v>
          </cell>
          <cell r="C64">
            <v>2375943247.8800001</v>
          </cell>
          <cell r="D64">
            <v>102718593</v>
          </cell>
          <cell r="E64">
            <v>0</v>
          </cell>
          <cell r="F64">
            <v>2478661840.8800001</v>
          </cell>
        </row>
        <row r="65">
          <cell r="A65">
            <v>1665</v>
          </cell>
          <cell r="B65" t="str">
            <v>MUEBLES, ENSERES Y EQUIPO DE OFICINA</v>
          </cell>
          <cell r="C65">
            <v>3102722053.3099999</v>
          </cell>
          <cell r="D65">
            <v>0</v>
          </cell>
          <cell r="E65">
            <v>3572241.84</v>
          </cell>
          <cell r="F65">
            <v>3099149811.4699998</v>
          </cell>
        </row>
        <row r="66">
          <cell r="A66">
            <v>166501</v>
          </cell>
          <cell r="B66" t="str">
            <v>MUEBLES Y ENSERES</v>
          </cell>
          <cell r="C66">
            <v>2848723572.4899998</v>
          </cell>
          <cell r="D66">
            <v>0</v>
          </cell>
          <cell r="E66">
            <v>3572241.84</v>
          </cell>
          <cell r="F66">
            <v>2845151330.6500001</v>
          </cell>
        </row>
        <row r="67">
          <cell r="A67">
            <v>166502</v>
          </cell>
          <cell r="B67" t="str">
            <v>EQUIPO Y MAQUINA DE OFICINA</v>
          </cell>
          <cell r="C67">
            <v>253998480.81999999</v>
          </cell>
          <cell r="D67">
            <v>0</v>
          </cell>
          <cell r="E67">
            <v>0</v>
          </cell>
          <cell r="F67">
            <v>253998480.81999999</v>
          </cell>
        </row>
        <row r="68">
          <cell r="A68">
            <v>1670</v>
          </cell>
          <cell r="B68" t="str">
            <v>EQUIPOS DE COMUNICACIÓN Y COMPUTACIÓN</v>
          </cell>
          <cell r="C68">
            <v>13090416197.83</v>
          </cell>
          <cell r="D68">
            <v>2203645112.54</v>
          </cell>
          <cell r="E68">
            <v>146892235.59</v>
          </cell>
          <cell r="F68">
            <v>15147169074.780001</v>
          </cell>
        </row>
        <row r="69">
          <cell r="A69">
            <v>167001</v>
          </cell>
          <cell r="B69" t="str">
            <v>EQUIPO DE COMUNICACION</v>
          </cell>
          <cell r="C69">
            <v>6759954202.7399998</v>
          </cell>
          <cell r="D69">
            <v>101746549.43000001</v>
          </cell>
          <cell r="E69">
            <v>69955390.25</v>
          </cell>
          <cell r="F69">
            <v>6791745361.9200001</v>
          </cell>
        </row>
        <row r="70">
          <cell r="A70">
            <v>167002</v>
          </cell>
          <cell r="B70" t="str">
            <v>EQUIPO DE COMPUTACION</v>
          </cell>
          <cell r="C70">
            <v>6330461995.0900002</v>
          </cell>
          <cell r="D70">
            <v>2101898563.1099999</v>
          </cell>
          <cell r="E70">
            <v>76936845.340000004</v>
          </cell>
          <cell r="F70">
            <v>8355423712.8599997</v>
          </cell>
        </row>
        <row r="71">
          <cell r="A71">
            <v>1675</v>
          </cell>
          <cell r="B71" t="str">
            <v>EQUIPOS DE TRANSPORTE, TRACCIÓN Y ELEVACIÓN</v>
          </cell>
          <cell r="C71">
            <v>576392570.38999999</v>
          </cell>
          <cell r="D71">
            <v>0</v>
          </cell>
          <cell r="E71">
            <v>0</v>
          </cell>
          <cell r="F71">
            <v>576392570.38999999</v>
          </cell>
        </row>
        <row r="72">
          <cell r="A72">
            <v>167502</v>
          </cell>
          <cell r="B72" t="str">
            <v>TERRESTRE</v>
          </cell>
          <cell r="C72">
            <v>576392570.38999999</v>
          </cell>
          <cell r="D72">
            <v>0</v>
          </cell>
          <cell r="E72">
            <v>0</v>
          </cell>
          <cell r="F72">
            <v>576392570.38999999</v>
          </cell>
        </row>
        <row r="73">
          <cell r="A73">
            <v>1680</v>
          </cell>
          <cell r="B73" t="str">
            <v>EQUIPOS DE COMEDOR, COCINA, DESPENSA Y HOTELERÍA</v>
          </cell>
          <cell r="C73">
            <v>23565936</v>
          </cell>
          <cell r="D73">
            <v>7279194</v>
          </cell>
          <cell r="E73">
            <v>3639597</v>
          </cell>
          <cell r="F73">
            <v>27205533</v>
          </cell>
        </row>
        <row r="74">
          <cell r="A74">
            <v>168001</v>
          </cell>
          <cell r="B74" t="str">
            <v>EQUIPO DE HOTELERIA</v>
          </cell>
          <cell r="C74">
            <v>7710085</v>
          </cell>
          <cell r="D74">
            <v>0</v>
          </cell>
          <cell r="E74">
            <v>0</v>
          </cell>
          <cell r="F74">
            <v>7710085</v>
          </cell>
        </row>
        <row r="75">
          <cell r="A75">
            <v>168002</v>
          </cell>
          <cell r="B75" t="str">
            <v>EQUIPO DE RESTAURANTE Y CAFETERIA</v>
          </cell>
          <cell r="C75">
            <v>15855851</v>
          </cell>
          <cell r="D75">
            <v>7279194</v>
          </cell>
          <cell r="E75">
            <v>3639597</v>
          </cell>
          <cell r="F75">
            <v>19495448</v>
          </cell>
        </row>
        <row r="76">
          <cell r="A76">
            <v>1685</v>
          </cell>
          <cell r="B76" t="str">
            <v>DEPRECIACIÓN ACUMULADA DE PROPIEDADES, PLANTA Y EQUIPO (CR)</v>
          </cell>
          <cell r="C76">
            <v>-13587535975.360001</v>
          </cell>
          <cell r="D76">
            <v>593292770.50999999</v>
          </cell>
          <cell r="E76">
            <v>26473495134.369999</v>
          </cell>
          <cell r="F76">
            <v>-39467738339.220001</v>
          </cell>
        </row>
        <row r="77">
          <cell r="A77">
            <v>168501</v>
          </cell>
          <cell r="B77" t="str">
            <v>EDIFICACIONES</v>
          </cell>
          <cell r="C77">
            <v>-235755855.56999999</v>
          </cell>
          <cell r="D77">
            <v>0</v>
          </cell>
          <cell r="E77">
            <v>25755460528.66</v>
          </cell>
          <cell r="F77">
            <v>-25991216384.23</v>
          </cell>
        </row>
        <row r="78">
          <cell r="A78">
            <v>168504</v>
          </cell>
          <cell r="B78" t="str">
            <v>MAQUINARIA Y EQUIPO</v>
          </cell>
          <cell r="C78">
            <v>-5375823065.8000002</v>
          </cell>
          <cell r="D78">
            <v>433481557.22000003</v>
          </cell>
          <cell r="E78">
            <v>342776609.70999998</v>
          </cell>
          <cell r="F78">
            <v>-5285118118.29</v>
          </cell>
        </row>
        <row r="79">
          <cell r="A79">
            <v>168505</v>
          </cell>
          <cell r="B79" t="str">
            <v>EQUIPO MEDICO Y CIENTIFICO</v>
          </cell>
          <cell r="C79">
            <v>-905066665.37</v>
          </cell>
          <cell r="D79">
            <v>0</v>
          </cell>
          <cell r="E79">
            <v>39292111.789999999</v>
          </cell>
          <cell r="F79">
            <v>-944358777.15999997</v>
          </cell>
        </row>
        <row r="80">
          <cell r="A80">
            <v>168506</v>
          </cell>
          <cell r="B80" t="str">
            <v>MUEBLES, ENSERES Y EQUIPO DE OFICINA</v>
          </cell>
          <cell r="C80">
            <v>-715483481.16999996</v>
          </cell>
          <cell r="D80">
            <v>3566809.61</v>
          </cell>
          <cell r="E80">
            <v>38197901.659999996</v>
          </cell>
          <cell r="F80">
            <v>-750114573.22000003</v>
          </cell>
        </row>
        <row r="81">
          <cell r="A81">
            <v>168507</v>
          </cell>
          <cell r="B81" t="str">
            <v>EQUIPOS DE COMUNICACIÓN Y COMPUTACIÓN</v>
          </cell>
          <cell r="C81">
            <v>-5642901652.6000004</v>
          </cell>
          <cell r="D81">
            <v>156244403.68000001</v>
          </cell>
          <cell r="E81">
            <v>286343135.55000001</v>
          </cell>
          <cell r="F81">
            <v>-5773000384.4700003</v>
          </cell>
        </row>
        <row r="82">
          <cell r="A82">
            <v>168508</v>
          </cell>
          <cell r="B82" t="str">
            <v>EQUIPOS DE TRANSPORTE, TRACCIÓN Y ELEVACIÓN</v>
          </cell>
          <cell r="C82">
            <v>-521984662.92000002</v>
          </cell>
          <cell r="D82">
            <v>0</v>
          </cell>
          <cell r="E82">
            <v>3547421.88</v>
          </cell>
          <cell r="F82">
            <v>-525532084.80000001</v>
          </cell>
        </row>
        <row r="83">
          <cell r="A83">
            <v>168509</v>
          </cell>
          <cell r="B83" t="str">
            <v>EQUIPOS DE COMEDOR, COCINA, DESPENSA Y HOTELERÍA</v>
          </cell>
          <cell r="C83">
            <v>-13552070.92</v>
          </cell>
          <cell r="D83">
            <v>0</v>
          </cell>
          <cell r="E83">
            <v>545819.27</v>
          </cell>
          <cell r="F83">
            <v>-14097890.189999999</v>
          </cell>
        </row>
        <row r="84">
          <cell r="A84">
            <v>168513</v>
          </cell>
          <cell r="B84" t="str">
            <v>BIENES MUEBLES EN BODEGA</v>
          </cell>
          <cell r="C84">
            <v>-60777831.350000001</v>
          </cell>
          <cell r="D84">
            <v>0</v>
          </cell>
          <cell r="E84">
            <v>7331605.8499999996</v>
          </cell>
          <cell r="F84">
            <v>-68109437.200000003</v>
          </cell>
        </row>
        <row r="85">
          <cell r="A85">
            <v>168515</v>
          </cell>
          <cell r="B85" t="str">
            <v>PROPIEDADES PLANTA Y EQUIPO NO EXPLOTADOS</v>
          </cell>
          <cell r="C85">
            <v>-116190689.66</v>
          </cell>
          <cell r="D85">
            <v>0</v>
          </cell>
          <cell r="E85">
            <v>0</v>
          </cell>
          <cell r="F85">
            <v>-116190689.66</v>
          </cell>
        </row>
        <row r="86">
          <cell r="A86">
            <v>17</v>
          </cell>
          <cell r="B86" t="str">
            <v>BIENES DE USO PÚBLICO E HISTÓRICOS Y CULTURALES</v>
          </cell>
          <cell r="C86">
            <v>10430748312148.1</v>
          </cell>
          <cell r="D86">
            <v>4667440520</v>
          </cell>
          <cell r="E86">
            <v>17620287244.049999</v>
          </cell>
          <cell r="F86">
            <v>10417795465424.1</v>
          </cell>
        </row>
        <row r="87">
          <cell r="A87">
            <v>1705</v>
          </cell>
          <cell r="B87" t="str">
            <v>BIENES DE USO PÚBLICO  EN CONSTRUCCIÓN</v>
          </cell>
          <cell r="C87">
            <v>21110104982</v>
          </cell>
          <cell r="D87">
            <v>3971404158</v>
          </cell>
          <cell r="E87">
            <v>696036362</v>
          </cell>
          <cell r="F87">
            <v>24385472778</v>
          </cell>
        </row>
        <row r="88">
          <cell r="A88">
            <v>170505</v>
          </cell>
          <cell r="B88" t="str">
            <v>PARQUES RECREACIONALES</v>
          </cell>
          <cell r="C88">
            <v>21110104982</v>
          </cell>
          <cell r="D88">
            <v>3971404158</v>
          </cell>
          <cell r="E88">
            <v>696036362</v>
          </cell>
          <cell r="F88">
            <v>24385472778</v>
          </cell>
        </row>
        <row r="89">
          <cell r="A89">
            <v>1710</v>
          </cell>
          <cell r="B89" t="str">
            <v>BIENES DE USO PÚBLICO EN SERVICIO</v>
          </cell>
          <cell r="C89">
            <v>8841372402801.6309</v>
          </cell>
          <cell r="D89">
            <v>696036362</v>
          </cell>
          <cell r="E89">
            <v>2889568060</v>
          </cell>
          <cell r="F89">
            <v>8839178871103.6309</v>
          </cell>
        </row>
        <row r="90">
          <cell r="A90">
            <v>171005</v>
          </cell>
          <cell r="B90" t="str">
            <v>PARQUES RECREACIONALES</v>
          </cell>
          <cell r="C90">
            <v>1363658420301.8101</v>
          </cell>
          <cell r="D90">
            <v>696036362</v>
          </cell>
          <cell r="E90">
            <v>0</v>
          </cell>
          <cell r="F90">
            <v>1364354456663.8101</v>
          </cell>
        </row>
        <row r="91">
          <cell r="A91">
            <v>171014</v>
          </cell>
          <cell r="B91" t="str">
            <v>TERRENOS</v>
          </cell>
          <cell r="C91">
            <v>7477713982499.8203</v>
          </cell>
          <cell r="D91">
            <v>0</v>
          </cell>
          <cell r="E91">
            <v>2889568060</v>
          </cell>
          <cell r="F91">
            <v>7474824414439.8203</v>
          </cell>
        </row>
        <row r="92">
          <cell r="A92">
            <v>1711</v>
          </cell>
          <cell r="B92" t="str">
            <v>BIENES DE USO PUBLICO EN SERVICIO - CONSECIONES</v>
          </cell>
          <cell r="C92">
            <v>1795029281449.46</v>
          </cell>
          <cell r="D92">
            <v>0</v>
          </cell>
          <cell r="E92">
            <v>0</v>
          </cell>
          <cell r="F92">
            <v>1795029281449.46</v>
          </cell>
        </row>
        <row r="93">
          <cell r="A93">
            <v>171106</v>
          </cell>
          <cell r="B93" t="str">
            <v>TERRENOS</v>
          </cell>
          <cell r="C93">
            <v>663981189754.45996</v>
          </cell>
          <cell r="D93">
            <v>0</v>
          </cell>
          <cell r="E93">
            <v>0</v>
          </cell>
          <cell r="F93">
            <v>663981189754.45996</v>
          </cell>
        </row>
        <row r="94">
          <cell r="A94">
            <v>171190</v>
          </cell>
          <cell r="B94" t="str">
            <v>OTROS BIENES DE USO PUBLICO EN SERVICIO-CONCESION</v>
          </cell>
          <cell r="C94">
            <v>1131048091695</v>
          </cell>
          <cell r="D94">
            <v>0</v>
          </cell>
          <cell r="E94">
            <v>0</v>
          </cell>
          <cell r="F94">
            <v>1131048091695</v>
          </cell>
        </row>
        <row r="95">
          <cell r="A95">
            <v>1785</v>
          </cell>
          <cell r="B95" t="str">
            <v>DEPRECIACIÓN ACUMULADA DE BIENES DE USO PÚBLICO (CR)</v>
          </cell>
          <cell r="C95">
            <v>-144826314528.87</v>
          </cell>
          <cell r="D95">
            <v>0</v>
          </cell>
          <cell r="E95">
            <v>8503827467.5500002</v>
          </cell>
          <cell r="F95">
            <v>-153330141996.42001</v>
          </cell>
        </row>
        <row r="96">
          <cell r="A96">
            <v>178505</v>
          </cell>
          <cell r="B96" t="str">
            <v>PARQUES RECREACIONALES</v>
          </cell>
          <cell r="C96">
            <v>-144826314528.87</v>
          </cell>
          <cell r="D96">
            <v>0</v>
          </cell>
          <cell r="E96">
            <v>8503827467.5500002</v>
          </cell>
          <cell r="F96">
            <v>-153330141996.42001</v>
          </cell>
        </row>
        <row r="97">
          <cell r="A97">
            <v>178590</v>
          </cell>
          <cell r="B97" t="str">
            <v>OTROS BIENES DE USO PUBLICO</v>
          </cell>
          <cell r="C97">
            <v>0</v>
          </cell>
          <cell r="D97">
            <v>0</v>
          </cell>
          <cell r="E97">
            <v>0</v>
          </cell>
          <cell r="F97">
            <v>0</v>
          </cell>
        </row>
        <row r="98">
          <cell r="A98">
            <v>1787</v>
          </cell>
          <cell r="B98" t="str">
            <v>DEPRECIACIÓN ACUMULADA DE BIENES DE USO PÚBLICO EN SERVICIO - CONCESIONES (CR</v>
          </cell>
          <cell r="C98">
            <v>-79677780223.089996</v>
          </cell>
          <cell r="D98">
            <v>0</v>
          </cell>
          <cell r="E98">
            <v>5530855354.5</v>
          </cell>
          <cell r="F98">
            <v>-85208635577.589996</v>
          </cell>
        </row>
        <row r="99">
          <cell r="A99">
            <v>178790</v>
          </cell>
          <cell r="B99" t="str">
            <v>OTROS BIENES DE USO PUBLICO EN SERVICIO CONCESIONES</v>
          </cell>
          <cell r="C99">
            <v>-79677780223.089996</v>
          </cell>
          <cell r="D99">
            <v>0</v>
          </cell>
          <cell r="E99">
            <v>5530855354.5</v>
          </cell>
          <cell r="F99">
            <v>-85208635577.589996</v>
          </cell>
        </row>
        <row r="100">
          <cell r="A100">
            <v>1790</v>
          </cell>
          <cell r="B100" t="str">
            <v>DETERIORO ACUMULADO BIENES DE BENEFIC IO Y USO PUBLICO</v>
          </cell>
          <cell r="C100">
            <v>-2259382333</v>
          </cell>
          <cell r="D100">
            <v>0</v>
          </cell>
          <cell r="E100">
            <v>0</v>
          </cell>
          <cell r="F100">
            <v>-2259382333</v>
          </cell>
        </row>
        <row r="101">
          <cell r="A101">
            <v>179005</v>
          </cell>
          <cell r="B101" t="str">
            <v>PARQUES RECREACIONALES</v>
          </cell>
          <cell r="C101">
            <v>-2259382333</v>
          </cell>
          <cell r="D101">
            <v>0</v>
          </cell>
          <cell r="E101">
            <v>0</v>
          </cell>
          <cell r="F101">
            <v>-2259382333</v>
          </cell>
        </row>
        <row r="102">
          <cell r="A102">
            <v>19</v>
          </cell>
          <cell r="B102" t="str">
            <v>OTROS ACTIVOS</v>
          </cell>
          <cell r="C102">
            <v>33937470813.32</v>
          </cell>
          <cell r="D102">
            <v>6879729460.6199999</v>
          </cell>
          <cell r="E102">
            <v>14497645740.709999</v>
          </cell>
          <cell r="F102">
            <v>26319554533.23</v>
          </cell>
        </row>
        <row r="103">
          <cell r="A103">
            <v>1905</v>
          </cell>
          <cell r="B103" t="str">
            <v>BIENES Y SERVICIOS PAGADOS POR ANTICIPADO</v>
          </cell>
          <cell r="C103">
            <v>94522673.849999994</v>
          </cell>
          <cell r="D103">
            <v>147723058</v>
          </cell>
          <cell r="E103">
            <v>78106971.900000006</v>
          </cell>
          <cell r="F103">
            <v>164138759.94999999</v>
          </cell>
        </row>
        <row r="104">
          <cell r="A104">
            <v>190501</v>
          </cell>
          <cell r="B104" t="str">
            <v>SEGUROS</v>
          </cell>
          <cell r="C104">
            <v>94522673.849999994</v>
          </cell>
          <cell r="D104">
            <v>147723058</v>
          </cell>
          <cell r="E104">
            <v>78106971.900000006</v>
          </cell>
          <cell r="F104">
            <v>164138759.94999999</v>
          </cell>
        </row>
        <row r="105">
          <cell r="A105">
            <v>1906</v>
          </cell>
          <cell r="B105" t="str">
            <v>AVANCES Y ANTICIPOS ENTREGADOS</v>
          </cell>
          <cell r="C105">
            <v>24265999967.200001</v>
          </cell>
          <cell r="D105">
            <v>277545281</v>
          </cell>
          <cell r="E105">
            <v>9718517434</v>
          </cell>
          <cell r="F105">
            <v>14825027814.200001</v>
          </cell>
        </row>
        <row r="106">
          <cell r="A106">
            <v>190604</v>
          </cell>
          <cell r="B106" t="str">
            <v>ANTICIPOS PARA ADQUISICION DE BIENES Y SERVICIOS</v>
          </cell>
          <cell r="C106">
            <v>24265999967.200001</v>
          </cell>
          <cell r="D106">
            <v>277545281</v>
          </cell>
          <cell r="E106">
            <v>9718517434</v>
          </cell>
          <cell r="F106">
            <v>14825027814.200001</v>
          </cell>
        </row>
        <row r="107">
          <cell r="A107">
            <v>190690</v>
          </cell>
          <cell r="B107" t="str">
            <v>OTROS AVANCES Y ANTICIPOS</v>
          </cell>
          <cell r="C107">
            <v>0</v>
          </cell>
          <cell r="D107">
            <v>0</v>
          </cell>
          <cell r="E107">
            <v>0</v>
          </cell>
          <cell r="F107">
            <v>0</v>
          </cell>
        </row>
        <row r="108">
          <cell r="A108">
            <v>1908</v>
          </cell>
          <cell r="B108" t="str">
            <v>RECURSOS ENTREGADOS EN ADMINISTRACIÓN</v>
          </cell>
          <cell r="C108">
            <v>3378206879</v>
          </cell>
          <cell r="D108">
            <v>5192247824</v>
          </cell>
          <cell r="E108">
            <v>4069914686</v>
          </cell>
          <cell r="F108">
            <v>4500540017</v>
          </cell>
        </row>
        <row r="109">
          <cell r="A109">
            <v>190801</v>
          </cell>
          <cell r="B109" t="str">
            <v>EN ADMINISTRACION</v>
          </cell>
          <cell r="C109">
            <v>3378206879</v>
          </cell>
          <cell r="D109">
            <v>5192247824</v>
          </cell>
          <cell r="E109">
            <v>4069914686</v>
          </cell>
          <cell r="F109">
            <v>4500540017</v>
          </cell>
        </row>
        <row r="110">
          <cell r="A110">
            <v>1909</v>
          </cell>
          <cell r="B110" t="str">
            <v>DEPÓSITOS ENTREGADOS EN GARANTÍA</v>
          </cell>
          <cell r="C110">
            <v>5296385733</v>
          </cell>
          <cell r="D110">
            <v>0</v>
          </cell>
          <cell r="E110">
            <v>0</v>
          </cell>
          <cell r="F110">
            <v>5296385733</v>
          </cell>
        </row>
        <row r="111">
          <cell r="A111">
            <v>190903</v>
          </cell>
          <cell r="B111" t="str">
            <v>DEPOSITOS JUDICIALES</v>
          </cell>
          <cell r="C111">
            <v>5296385733</v>
          </cell>
          <cell r="D111">
            <v>0</v>
          </cell>
          <cell r="E111">
            <v>0</v>
          </cell>
          <cell r="F111">
            <v>5296385733</v>
          </cell>
        </row>
        <row r="112">
          <cell r="A112">
            <v>190904</v>
          </cell>
          <cell r="B112" t="str">
            <v>DEPOSITOS SOBRE CONTRATOS</v>
          </cell>
          <cell r="C112">
            <v>0</v>
          </cell>
          <cell r="D112">
            <v>0</v>
          </cell>
          <cell r="E112">
            <v>0</v>
          </cell>
          <cell r="F112">
            <v>0</v>
          </cell>
        </row>
        <row r="113">
          <cell r="A113">
            <v>1970</v>
          </cell>
          <cell r="B113" t="str">
            <v>ACTIVOS INTANGIBLES</v>
          </cell>
          <cell r="C113">
            <v>902355560.26999998</v>
          </cell>
          <cell r="D113">
            <v>1262213297.6199999</v>
          </cell>
          <cell r="E113">
            <v>631106648.80999994</v>
          </cell>
          <cell r="F113">
            <v>1533462209.0799999</v>
          </cell>
        </row>
        <row r="114">
          <cell r="A114">
            <v>197008</v>
          </cell>
          <cell r="B114" t="str">
            <v>SOFTWARES</v>
          </cell>
          <cell r="C114">
            <v>902355560.26999998</v>
          </cell>
          <cell r="D114">
            <v>1262213297.6199999</v>
          </cell>
          <cell r="E114">
            <v>631106648.80999994</v>
          </cell>
          <cell r="F114">
            <v>1533462209.0799999</v>
          </cell>
        </row>
        <row r="115">
          <cell r="A115">
            <v>1975</v>
          </cell>
          <cell r="B115" t="e">
            <v>#N/A</v>
          </cell>
          <cell r="C115"/>
          <cell r="D115"/>
          <cell r="E115"/>
          <cell r="F115"/>
        </row>
        <row r="116">
          <cell r="A116">
            <v>197508</v>
          </cell>
          <cell r="B116" t="e">
            <v>#N/A</v>
          </cell>
          <cell r="C116"/>
          <cell r="D116"/>
          <cell r="E116"/>
          <cell r="F116"/>
        </row>
        <row r="117">
          <cell r="A117">
            <v>2</v>
          </cell>
          <cell r="B117" t="str">
            <v>PASIVOS</v>
          </cell>
          <cell r="C117">
            <v>-929870833828.26001</v>
          </cell>
          <cell r="D117">
            <v>120790914118.58</v>
          </cell>
          <cell r="E117">
            <v>110588805339.75999</v>
          </cell>
          <cell r="F117">
            <v>-919668725049.43994</v>
          </cell>
        </row>
        <row r="118">
          <cell r="A118">
            <v>24</v>
          </cell>
          <cell r="B118" t="str">
            <v>CUENTAS POR PAGAR</v>
          </cell>
          <cell r="C118">
            <v>-4724620896.3199997</v>
          </cell>
          <cell r="D118">
            <v>96265751976.789993</v>
          </cell>
          <cell r="E118">
            <v>96662775497.759995</v>
          </cell>
          <cell r="F118">
            <v>-5121644417.29</v>
          </cell>
        </row>
        <row r="119">
          <cell r="A119">
            <v>2401</v>
          </cell>
          <cell r="B119" t="str">
            <v>ADQUISICIÓN DE BIENES Y SERVICIOS NACIONALES</v>
          </cell>
          <cell r="C119">
            <v>-405807859</v>
          </cell>
          <cell r="D119">
            <v>80367083718</v>
          </cell>
          <cell r="E119">
            <v>81781309673</v>
          </cell>
          <cell r="F119">
            <v>-1820033814</v>
          </cell>
        </row>
        <row r="120">
          <cell r="A120">
            <v>240101</v>
          </cell>
          <cell r="B120" t="str">
            <v>BIENES Y SERVICIOS</v>
          </cell>
          <cell r="C120">
            <v>-405807859</v>
          </cell>
          <cell r="D120">
            <v>63255664449</v>
          </cell>
          <cell r="E120">
            <v>64669890404</v>
          </cell>
          <cell r="F120">
            <v>-1820033814</v>
          </cell>
        </row>
        <row r="121">
          <cell r="A121">
            <v>240102</v>
          </cell>
          <cell r="B121" t="str">
            <v>PROYECTOS DE INVERSION</v>
          </cell>
          <cell r="C121">
            <v>0</v>
          </cell>
          <cell r="D121">
            <v>17111419269</v>
          </cell>
          <cell r="E121">
            <v>17111419269</v>
          </cell>
          <cell r="F121">
            <v>0</v>
          </cell>
        </row>
        <row r="122">
          <cell r="A122">
            <v>2407</v>
          </cell>
          <cell r="B122" t="str">
            <v>RECURSOS A FAVOR DE TERCEROS</v>
          </cell>
          <cell r="C122">
            <v>-65146888.200000003</v>
          </cell>
          <cell r="D122">
            <v>399113540.05000001</v>
          </cell>
          <cell r="E122">
            <v>413504894.75999999</v>
          </cell>
          <cell r="F122">
            <v>-79538242.909999996</v>
          </cell>
        </row>
        <row r="123">
          <cell r="A123">
            <v>240790</v>
          </cell>
          <cell r="B123" t="str">
            <v>OTROS RECURSOS A FAVOR DE TERCEROS</v>
          </cell>
          <cell r="C123">
            <v>-65146888.200000003</v>
          </cell>
          <cell r="D123">
            <v>399113540.05000001</v>
          </cell>
          <cell r="E123">
            <v>413504894.75999999</v>
          </cell>
          <cell r="F123">
            <v>-79538242.909999996</v>
          </cell>
        </row>
        <row r="124">
          <cell r="A124">
            <v>2424</v>
          </cell>
          <cell r="B124" t="str">
            <v>DESCUENTOS DE NOMINA</v>
          </cell>
          <cell r="C124">
            <v>-171135190</v>
          </cell>
          <cell r="D124">
            <v>868351742</v>
          </cell>
          <cell r="E124">
            <v>934302858</v>
          </cell>
          <cell r="F124">
            <v>-237086306</v>
          </cell>
        </row>
        <row r="125">
          <cell r="A125">
            <v>242401</v>
          </cell>
          <cell r="B125" t="str">
            <v>APORTES A FONDOS DE PENSIONES</v>
          </cell>
          <cell r="C125">
            <v>-75424486</v>
          </cell>
          <cell r="D125">
            <v>211110020</v>
          </cell>
          <cell r="E125">
            <v>265788477</v>
          </cell>
          <cell r="F125">
            <v>-130102943</v>
          </cell>
        </row>
        <row r="126">
          <cell r="A126">
            <v>242402</v>
          </cell>
          <cell r="B126" t="str">
            <v>APORTES A SEGURIDAD SOCIAL EN SALUD</v>
          </cell>
          <cell r="C126">
            <v>-64121523</v>
          </cell>
          <cell r="D126">
            <v>177307015</v>
          </cell>
          <cell r="E126">
            <v>220168855</v>
          </cell>
          <cell r="F126">
            <v>-106983363</v>
          </cell>
        </row>
        <row r="127">
          <cell r="A127">
            <v>242404</v>
          </cell>
          <cell r="B127" t="str">
            <v>SINDICATOS</v>
          </cell>
          <cell r="C127">
            <v>0</v>
          </cell>
          <cell r="D127">
            <v>11865864</v>
          </cell>
          <cell r="E127">
            <v>11865864</v>
          </cell>
          <cell r="F127">
            <v>0</v>
          </cell>
        </row>
        <row r="128">
          <cell r="A128">
            <v>242405</v>
          </cell>
          <cell r="B128" t="str">
            <v>COOPERATIVAS</v>
          </cell>
          <cell r="C128">
            <v>0</v>
          </cell>
          <cell r="D128">
            <v>120781635</v>
          </cell>
          <cell r="E128">
            <v>120781635</v>
          </cell>
          <cell r="F128">
            <v>0</v>
          </cell>
        </row>
        <row r="129">
          <cell r="A129">
            <v>242407</v>
          </cell>
          <cell r="B129" t="str">
            <v>LIBRANZAS</v>
          </cell>
          <cell r="C129">
            <v>0</v>
          </cell>
          <cell r="D129">
            <v>231034938</v>
          </cell>
          <cell r="E129">
            <v>231034938</v>
          </cell>
          <cell r="F129">
            <v>0</v>
          </cell>
        </row>
        <row r="130">
          <cell r="A130">
            <v>242408</v>
          </cell>
          <cell r="B130" t="str">
            <v>CONTRATOS DE MEDICINA PREPAGADA</v>
          </cell>
          <cell r="C130">
            <v>0</v>
          </cell>
          <cell r="D130">
            <v>46035977</v>
          </cell>
          <cell r="E130">
            <v>46035977</v>
          </cell>
          <cell r="F130">
            <v>0</v>
          </cell>
        </row>
        <row r="131">
          <cell r="A131">
            <v>242411</v>
          </cell>
          <cell r="B131" t="str">
            <v>EMBARGOS JUDICIALES</v>
          </cell>
          <cell r="C131">
            <v>0</v>
          </cell>
          <cell r="D131">
            <v>3527320</v>
          </cell>
          <cell r="E131">
            <v>3527320</v>
          </cell>
          <cell r="F131">
            <v>0</v>
          </cell>
        </row>
        <row r="132">
          <cell r="A132">
            <v>242413</v>
          </cell>
          <cell r="B132" t="str">
            <v>CUENTA DE AHORRO PARA EL FOMENTO  DE LA CONSTRUCCION (AFC)</v>
          </cell>
          <cell r="C132">
            <v>0</v>
          </cell>
          <cell r="D132">
            <v>20360000</v>
          </cell>
          <cell r="E132">
            <v>20360000</v>
          </cell>
          <cell r="F132">
            <v>0</v>
          </cell>
        </row>
        <row r="133">
          <cell r="A133">
            <v>242490</v>
          </cell>
          <cell r="B133" t="str">
            <v>OTROS DESCUENTOS DE NOMINA</v>
          </cell>
          <cell r="C133">
            <v>-31589181</v>
          </cell>
          <cell r="D133">
            <v>46328973</v>
          </cell>
          <cell r="E133">
            <v>14739792</v>
          </cell>
          <cell r="F133">
            <v>0</v>
          </cell>
        </row>
        <row r="134">
          <cell r="A134">
            <v>2436</v>
          </cell>
          <cell r="B134" t="str">
            <v>RETENCIÓN EN LA FUENTE E IMPUESTO DE TIMBRE</v>
          </cell>
          <cell r="C134">
            <v>-1637056871</v>
          </cell>
          <cell r="D134">
            <v>5308872793</v>
          </cell>
          <cell r="E134">
            <v>6398295391</v>
          </cell>
          <cell r="F134">
            <v>-2726479469</v>
          </cell>
        </row>
        <row r="135">
          <cell r="A135">
            <v>243603</v>
          </cell>
          <cell r="B135" t="str">
            <v>HONORARIOS</v>
          </cell>
          <cell r="C135">
            <v>-1368833</v>
          </cell>
          <cell r="D135">
            <v>1875580</v>
          </cell>
          <cell r="E135">
            <v>2072347</v>
          </cell>
          <cell r="F135">
            <v>-1565600</v>
          </cell>
        </row>
        <row r="136">
          <cell r="A136">
            <v>243605</v>
          </cell>
          <cell r="B136" t="str">
            <v>SERVICIOS</v>
          </cell>
          <cell r="C136">
            <v>-138803079</v>
          </cell>
          <cell r="D136">
            <v>353490548</v>
          </cell>
          <cell r="E136">
            <v>385201223</v>
          </cell>
          <cell r="F136">
            <v>-170513754</v>
          </cell>
        </row>
        <row r="137">
          <cell r="A137">
            <v>243608</v>
          </cell>
          <cell r="B137" t="str">
            <v>COMPRAS</v>
          </cell>
          <cell r="C137">
            <v>-29266915</v>
          </cell>
          <cell r="D137">
            <v>178982213</v>
          </cell>
          <cell r="E137">
            <v>259449716</v>
          </cell>
          <cell r="F137">
            <v>-109734418</v>
          </cell>
        </row>
        <row r="138">
          <cell r="A138">
            <v>243615</v>
          </cell>
          <cell r="B138" t="str">
            <v>RENTAS DE TRABAJO</v>
          </cell>
          <cell r="C138">
            <v>-104429155</v>
          </cell>
          <cell r="D138">
            <v>406802208</v>
          </cell>
          <cell r="E138">
            <v>463167881</v>
          </cell>
          <cell r="F138">
            <v>-160794828</v>
          </cell>
        </row>
        <row r="139">
          <cell r="A139">
            <v>243625</v>
          </cell>
          <cell r="B139" t="str">
            <v>IMPUESTO A LAS VENTAS RETENIDO PENDIENTE DE CONSIGNAR</v>
          </cell>
          <cell r="C139">
            <v>-100394835</v>
          </cell>
          <cell r="D139">
            <v>391531957</v>
          </cell>
          <cell r="E139">
            <v>426912932</v>
          </cell>
          <cell r="F139">
            <v>-135775810</v>
          </cell>
        </row>
        <row r="140">
          <cell r="A140">
            <v>243626</v>
          </cell>
          <cell r="B140" t="str">
            <v>CONTRATOS DE CONSTRUCCIÓN</v>
          </cell>
          <cell r="C140">
            <v>-138294895</v>
          </cell>
          <cell r="D140">
            <v>411057348</v>
          </cell>
          <cell r="E140">
            <v>500687082</v>
          </cell>
          <cell r="F140">
            <v>-227924629</v>
          </cell>
        </row>
        <row r="141">
          <cell r="A141">
            <v>243627</v>
          </cell>
          <cell r="B141" t="str">
            <v>RETENCIÓN DE IMPUESTO DE INDUSTRIA Y COMERCIO POR COMPRAS</v>
          </cell>
          <cell r="C141">
            <v>-162138654</v>
          </cell>
          <cell r="D141">
            <v>307704739</v>
          </cell>
          <cell r="E141">
            <v>590992081</v>
          </cell>
          <cell r="F141">
            <v>-445425996</v>
          </cell>
        </row>
        <row r="142">
          <cell r="A142">
            <v>243630</v>
          </cell>
          <cell r="B142" t="str">
            <v>IMPUESTO SOLIDARIO POR EL COVID-19</v>
          </cell>
          <cell r="C142">
            <v>0</v>
          </cell>
          <cell r="D142">
            <v>0</v>
          </cell>
          <cell r="E142">
            <v>0</v>
          </cell>
          <cell r="F142">
            <v>0</v>
          </cell>
        </row>
        <row r="143">
          <cell r="A143">
            <v>243631</v>
          </cell>
          <cell r="B143" t="str">
            <v>APORTE SOLIDARIO VOLUNTARIO POR EL COVID-19</v>
          </cell>
          <cell r="C143">
            <v>0</v>
          </cell>
          <cell r="D143">
            <v>0</v>
          </cell>
          <cell r="E143">
            <v>0</v>
          </cell>
          <cell r="F143">
            <v>0</v>
          </cell>
        </row>
        <row r="144">
          <cell r="A144">
            <v>243690</v>
          </cell>
          <cell r="B144" t="str">
            <v>OTRAS RETENCIONES</v>
          </cell>
          <cell r="C144">
            <v>-961972740</v>
          </cell>
          <cell r="D144">
            <v>3255938761</v>
          </cell>
          <cell r="E144">
            <v>3768013600</v>
          </cell>
          <cell r="F144">
            <v>-1474047579</v>
          </cell>
        </row>
        <row r="145">
          <cell r="A145">
            <v>243698</v>
          </cell>
          <cell r="B145" t="str">
            <v>IMPUESTO DE TIMBRE</v>
          </cell>
          <cell r="C145">
            <v>-387765</v>
          </cell>
          <cell r="D145">
            <v>1489439</v>
          </cell>
          <cell r="E145">
            <v>1798529</v>
          </cell>
          <cell r="F145">
            <v>-696855</v>
          </cell>
        </row>
        <row r="146">
          <cell r="A146">
            <v>2445</v>
          </cell>
          <cell r="B146" t="str">
            <v>IMPUESTOS AL VALOR AGREGADO IVA</v>
          </cell>
          <cell r="C146">
            <v>-10691630</v>
          </cell>
          <cell r="D146">
            <v>71833521</v>
          </cell>
          <cell r="E146">
            <v>69818974</v>
          </cell>
          <cell r="F146">
            <v>-8677083</v>
          </cell>
        </row>
        <row r="147">
          <cell r="A147">
            <v>244502</v>
          </cell>
          <cell r="B147" t="str">
            <v>VENTA DE SERVICIOS</v>
          </cell>
          <cell r="C147">
            <v>-10691630</v>
          </cell>
          <cell r="D147">
            <v>24810920</v>
          </cell>
          <cell r="E147">
            <v>69818910</v>
          </cell>
          <cell r="F147">
            <v>-55699620</v>
          </cell>
        </row>
        <row r="148">
          <cell r="A148">
            <v>244508</v>
          </cell>
          <cell r="B148" t="str">
            <v>DEVOLUCION EN VENTAS DE SERVICIOS</v>
          </cell>
          <cell r="C148">
            <v>0</v>
          </cell>
          <cell r="D148">
            <v>47022601</v>
          </cell>
          <cell r="E148">
            <v>64</v>
          </cell>
          <cell r="F148">
            <v>47022537</v>
          </cell>
        </row>
        <row r="149">
          <cell r="A149">
            <v>2460</v>
          </cell>
          <cell r="B149" t="str">
            <v>CREDITOS JUDICILAES</v>
          </cell>
          <cell r="C149">
            <v>0</v>
          </cell>
          <cell r="D149">
            <v>0</v>
          </cell>
          <cell r="E149">
            <v>0</v>
          </cell>
          <cell r="F149">
            <v>0</v>
          </cell>
        </row>
        <row r="150">
          <cell r="A150">
            <v>246002</v>
          </cell>
          <cell r="B150" t="str">
            <v>SENTENCIAS</v>
          </cell>
          <cell r="C150">
            <v>0</v>
          </cell>
          <cell r="D150">
            <v>0</v>
          </cell>
          <cell r="E150">
            <v>0</v>
          </cell>
          <cell r="F150">
            <v>0</v>
          </cell>
        </row>
        <row r="151">
          <cell r="A151">
            <v>2483</v>
          </cell>
          <cell r="B151" t="str">
            <v>OBLIGACIONES DE LOS FONDOS DE RESERVAS DE PENSIONES</v>
          </cell>
          <cell r="C151">
            <v>0</v>
          </cell>
          <cell r="D151">
            <v>0</v>
          </cell>
          <cell r="E151">
            <v>0</v>
          </cell>
          <cell r="F151">
            <v>0</v>
          </cell>
        </row>
        <row r="152">
          <cell r="A152">
            <v>248301</v>
          </cell>
          <cell r="B152" t="str">
            <v>PRESTACIONES ECONOMICAS</v>
          </cell>
          <cell r="C152">
            <v>0</v>
          </cell>
          <cell r="D152">
            <v>0</v>
          </cell>
          <cell r="E152">
            <v>0</v>
          </cell>
          <cell r="F152">
            <v>0</v>
          </cell>
        </row>
        <row r="153">
          <cell r="A153">
            <v>2490</v>
          </cell>
          <cell r="B153" t="str">
            <v>OTRAS CUENTAS POR PAGAR</v>
          </cell>
          <cell r="C153">
            <v>-2434782458.1199999</v>
          </cell>
          <cell r="D153">
            <v>9250496662.7399998</v>
          </cell>
          <cell r="E153">
            <v>7065543707</v>
          </cell>
          <cell r="F153">
            <v>-249829502.38</v>
          </cell>
        </row>
        <row r="154">
          <cell r="A154">
            <v>249015</v>
          </cell>
          <cell r="B154" t="str">
            <v>OBLIGACIONES PAGADAS POR TERCEROS</v>
          </cell>
          <cell r="C154">
            <v>-286948</v>
          </cell>
          <cell r="D154">
            <v>187409</v>
          </cell>
          <cell r="E154">
            <v>0</v>
          </cell>
          <cell r="F154">
            <v>-99539</v>
          </cell>
        </row>
        <row r="155">
          <cell r="A155">
            <v>249040</v>
          </cell>
          <cell r="B155" t="str">
            <v>SALDOS A FAVOR DE BENEFICIARIOS</v>
          </cell>
          <cell r="C155">
            <v>-2209885093.3899999</v>
          </cell>
          <cell r="D155">
            <v>4443069172</v>
          </cell>
          <cell r="E155">
            <v>2260173743</v>
          </cell>
          <cell r="F155">
            <v>-26989664.390000001</v>
          </cell>
        </row>
        <row r="156">
          <cell r="A156">
            <v>249050</v>
          </cell>
          <cell r="B156" t="str">
            <v>APORTES ICBF Y SENA</v>
          </cell>
          <cell r="C156">
            <v>0</v>
          </cell>
          <cell r="D156">
            <v>234151400</v>
          </cell>
          <cell r="E156">
            <v>234151400</v>
          </cell>
          <cell r="F156">
            <v>0</v>
          </cell>
        </row>
        <row r="157">
          <cell r="A157">
            <v>249051</v>
          </cell>
          <cell r="B157" t="str">
            <v>SERVICIOS PUBLICOS</v>
          </cell>
          <cell r="C157">
            <v>0</v>
          </cell>
          <cell r="D157">
            <v>2878690071</v>
          </cell>
          <cell r="E157">
            <v>2878690071</v>
          </cell>
          <cell r="F157">
            <v>0</v>
          </cell>
        </row>
        <row r="158">
          <cell r="A158">
            <v>249090</v>
          </cell>
          <cell r="B158" t="str">
            <v>OTRAS CUENTAS POR PAGAR</v>
          </cell>
          <cell r="C158">
            <v>-224610416.72999999</v>
          </cell>
          <cell r="D158">
            <v>1694398610.74</v>
          </cell>
          <cell r="E158">
            <v>1692528493</v>
          </cell>
          <cell r="F158">
            <v>-222740298.99000001</v>
          </cell>
        </row>
        <row r="159">
          <cell r="A159">
            <v>25</v>
          </cell>
          <cell r="B159" t="str">
            <v>BENEFICIOS A LOS EMPLEADOS</v>
          </cell>
          <cell r="C159">
            <v>-6998118989.1499996</v>
          </cell>
          <cell r="D159">
            <v>9713069960</v>
          </cell>
          <cell r="E159">
            <v>11323747250</v>
          </cell>
          <cell r="F159">
            <v>-8608796279.1499996</v>
          </cell>
        </row>
        <row r="160">
          <cell r="A160">
            <v>2511</v>
          </cell>
          <cell r="B160" t="str">
            <v>BENEFICIOS A LOS EMPLEADOS A CORTO PLAZO</v>
          </cell>
          <cell r="C160">
            <v>-3711425909</v>
          </cell>
          <cell r="D160">
            <v>9182620501</v>
          </cell>
          <cell r="E160">
            <v>10999492837</v>
          </cell>
          <cell r="F160">
            <v>-5528298245</v>
          </cell>
        </row>
        <row r="161">
          <cell r="A161">
            <v>251101</v>
          </cell>
          <cell r="B161" t="str">
            <v>NOMINA POR PAGAR</v>
          </cell>
          <cell r="C161">
            <v>0</v>
          </cell>
          <cell r="D161">
            <v>6584734376</v>
          </cell>
          <cell r="E161">
            <v>6584734376</v>
          </cell>
          <cell r="F161">
            <v>0</v>
          </cell>
        </row>
        <row r="162">
          <cell r="A162">
            <v>251102</v>
          </cell>
          <cell r="B162" t="str">
            <v>CESANTIAS</v>
          </cell>
          <cell r="C162">
            <v>-389226565</v>
          </cell>
          <cell r="D162">
            <v>6921816</v>
          </cell>
          <cell r="E162">
            <v>471642600</v>
          </cell>
          <cell r="F162">
            <v>-853947349</v>
          </cell>
        </row>
        <row r="163">
          <cell r="A163">
            <v>251103</v>
          </cell>
          <cell r="B163" t="str">
            <v>INTERESES SOBRE CESANTIAS</v>
          </cell>
          <cell r="C163">
            <v>-12153624</v>
          </cell>
          <cell r="D163">
            <v>308098</v>
          </cell>
          <cell r="E163">
            <v>39377916</v>
          </cell>
          <cell r="F163">
            <v>-51223442</v>
          </cell>
        </row>
        <row r="164">
          <cell r="A164">
            <v>251104</v>
          </cell>
          <cell r="B164" t="str">
            <v>VACACIONES</v>
          </cell>
          <cell r="C164">
            <v>-703749085</v>
          </cell>
          <cell r="D164">
            <v>421418098</v>
          </cell>
          <cell r="E164">
            <v>600962319</v>
          </cell>
          <cell r="F164">
            <v>-883293306</v>
          </cell>
        </row>
        <row r="165">
          <cell r="A165">
            <v>251105</v>
          </cell>
          <cell r="B165" t="str">
            <v>PRIMA DE VACACIONES</v>
          </cell>
          <cell r="C165">
            <v>-826993218</v>
          </cell>
          <cell r="D165">
            <v>329130715</v>
          </cell>
          <cell r="E165">
            <v>556640181</v>
          </cell>
          <cell r="F165">
            <v>-1054502684</v>
          </cell>
        </row>
        <row r="166">
          <cell r="A166">
            <v>251106</v>
          </cell>
          <cell r="B166" t="str">
            <v>PRIMA DE SERVICIOS</v>
          </cell>
          <cell r="C166">
            <v>-909320917</v>
          </cell>
          <cell r="D166">
            <v>109409107</v>
          </cell>
          <cell r="E166">
            <v>480589414</v>
          </cell>
          <cell r="F166">
            <v>-1280501224</v>
          </cell>
        </row>
        <row r="167">
          <cell r="A167">
            <v>251107</v>
          </cell>
          <cell r="B167" t="str">
            <v>PRIMA DE NAVIDAD</v>
          </cell>
          <cell r="C167">
            <v>-349341214</v>
          </cell>
          <cell r="D167">
            <v>7784772</v>
          </cell>
          <cell r="E167">
            <v>457444308</v>
          </cell>
          <cell r="F167">
            <v>-799000750</v>
          </cell>
        </row>
        <row r="168">
          <cell r="A168">
            <v>251109</v>
          </cell>
          <cell r="B168" t="str">
            <v>BONIFICACIONES</v>
          </cell>
          <cell r="C168">
            <v>-438393195</v>
          </cell>
          <cell r="D168">
            <v>95941870</v>
          </cell>
          <cell r="E168">
            <v>219743102</v>
          </cell>
          <cell r="F168">
            <v>-562194427</v>
          </cell>
        </row>
        <row r="169">
          <cell r="A169">
            <v>251110</v>
          </cell>
          <cell r="B169" t="str">
            <v>OTRAS PRIMAS</v>
          </cell>
          <cell r="C169">
            <v>-82081191</v>
          </cell>
          <cell r="D169">
            <v>62790429</v>
          </cell>
          <cell r="E169">
            <v>24226901</v>
          </cell>
          <cell r="F169">
            <v>-43517663</v>
          </cell>
        </row>
        <row r="170">
          <cell r="A170">
            <v>251111</v>
          </cell>
          <cell r="B170" t="str">
            <v>APORTES A RIESGOS LABORALES</v>
          </cell>
          <cell r="C170">
            <v>0</v>
          </cell>
          <cell r="D170">
            <v>66965400</v>
          </cell>
          <cell r="E170">
            <v>66965400</v>
          </cell>
          <cell r="F170">
            <v>0</v>
          </cell>
        </row>
        <row r="171">
          <cell r="A171">
            <v>251122</v>
          </cell>
          <cell r="B171" t="str">
            <v>APORTES A FONDOS DE PENSIONES-EMPLEADOR</v>
          </cell>
          <cell r="C171">
            <v>0</v>
          </cell>
          <cell r="D171">
            <v>742674300</v>
          </cell>
          <cell r="E171">
            <v>742674300</v>
          </cell>
          <cell r="F171">
            <v>0</v>
          </cell>
        </row>
        <row r="172">
          <cell r="A172">
            <v>251123</v>
          </cell>
          <cell r="B172" t="str">
            <v>APORTES A SEGURIDAD SOCIAL EN SALUD-EMPLEADOR</v>
          </cell>
          <cell r="C172">
            <v>0</v>
          </cell>
          <cell r="D172">
            <v>554179200</v>
          </cell>
          <cell r="E172">
            <v>554179200</v>
          </cell>
          <cell r="F172">
            <v>0</v>
          </cell>
        </row>
        <row r="173">
          <cell r="A173">
            <v>251124</v>
          </cell>
          <cell r="B173" t="str">
            <v>APORTES A CAJAS DE COMPENSACION FAMILIAR</v>
          </cell>
          <cell r="C173">
            <v>-166900</v>
          </cell>
          <cell r="D173">
            <v>187297000</v>
          </cell>
          <cell r="E173">
            <v>187247500</v>
          </cell>
          <cell r="F173">
            <v>-117400</v>
          </cell>
        </row>
        <row r="174">
          <cell r="A174">
            <v>251125</v>
          </cell>
          <cell r="B174" t="str">
            <v>INCAPACIDADDES</v>
          </cell>
          <cell r="C174">
            <v>0</v>
          </cell>
          <cell r="D174">
            <v>13065320</v>
          </cell>
          <cell r="E174">
            <v>13065320</v>
          </cell>
          <cell r="F174">
            <v>0</v>
          </cell>
        </row>
        <row r="175">
          <cell r="A175">
            <v>2512</v>
          </cell>
          <cell r="B175" t="str">
            <v>BENEFICIOS A LOS EMPLEADOS A LARGO PLAZO</v>
          </cell>
          <cell r="C175">
            <v>-3286693080.1500001</v>
          </cell>
          <cell r="D175">
            <v>530449459</v>
          </cell>
          <cell r="E175">
            <v>324254413</v>
          </cell>
          <cell r="F175">
            <v>-3080498034.1500001</v>
          </cell>
        </row>
        <row r="176">
          <cell r="A176">
            <v>251201</v>
          </cell>
          <cell r="B176" t="str">
            <v>BONIFICACIONES</v>
          </cell>
          <cell r="C176">
            <v>0</v>
          </cell>
          <cell r="D176">
            <v>0</v>
          </cell>
          <cell r="E176">
            <v>0</v>
          </cell>
          <cell r="F176">
            <v>0</v>
          </cell>
        </row>
        <row r="177">
          <cell r="A177">
            <v>251204</v>
          </cell>
          <cell r="B177" t="str">
            <v>CESANTIAS RETROACTIVAS</v>
          </cell>
          <cell r="C177">
            <v>-1194413125</v>
          </cell>
          <cell r="D177">
            <v>485619541</v>
          </cell>
          <cell r="E177">
            <v>301839454</v>
          </cell>
          <cell r="F177">
            <v>-1010633038</v>
          </cell>
        </row>
        <row r="178">
          <cell r="A178">
            <v>251290</v>
          </cell>
          <cell r="B178" t="str">
            <v>OTROS BENEFICIOS A EMPLEADOS A LARGO PLAZO</v>
          </cell>
          <cell r="C178">
            <v>-2092279955.1500001</v>
          </cell>
          <cell r="D178">
            <v>44829918</v>
          </cell>
          <cell r="E178">
            <v>22414959</v>
          </cell>
          <cell r="F178">
            <v>-2069864996.1500001</v>
          </cell>
        </row>
        <row r="179">
          <cell r="A179">
            <v>27</v>
          </cell>
          <cell r="B179" t="str">
            <v>PROVISIONES</v>
          </cell>
          <cell r="C179">
            <v>-1109494443</v>
          </cell>
          <cell r="D179">
            <v>0</v>
          </cell>
          <cell r="E179">
            <v>45290372</v>
          </cell>
          <cell r="F179">
            <v>-1154784815</v>
          </cell>
        </row>
        <row r="180">
          <cell r="A180">
            <v>2701</v>
          </cell>
          <cell r="B180" t="str">
            <v>LITIGIOS Y DEMANDAS</v>
          </cell>
          <cell r="C180">
            <v>-1109494443</v>
          </cell>
          <cell r="D180">
            <v>0</v>
          </cell>
          <cell r="E180">
            <v>45290372</v>
          </cell>
          <cell r="F180">
            <v>-1154784815</v>
          </cell>
        </row>
        <row r="181">
          <cell r="A181">
            <v>270103</v>
          </cell>
          <cell r="B181" t="str">
            <v>ADMINISTRATIVAS</v>
          </cell>
          <cell r="C181">
            <v>-1109494443</v>
          </cell>
          <cell r="D181">
            <v>0</v>
          </cell>
          <cell r="E181">
            <v>45290372</v>
          </cell>
          <cell r="F181">
            <v>-1154784815</v>
          </cell>
        </row>
        <row r="182">
          <cell r="A182">
            <v>270105</v>
          </cell>
          <cell r="B182" t="str">
            <v>LABORALES</v>
          </cell>
          <cell r="C182">
            <v>0</v>
          </cell>
          <cell r="D182">
            <v>0</v>
          </cell>
          <cell r="E182">
            <v>0</v>
          </cell>
          <cell r="F182">
            <v>0</v>
          </cell>
        </row>
        <row r="183">
          <cell r="A183">
            <v>29</v>
          </cell>
          <cell r="B183" t="str">
            <v>OTROS PASIVOS</v>
          </cell>
          <cell r="C183">
            <v>-917038599499.79004</v>
          </cell>
          <cell r="D183">
            <v>14812092181.790001</v>
          </cell>
          <cell r="E183">
            <v>2556992220</v>
          </cell>
          <cell r="F183">
            <v>-904783499538</v>
          </cell>
        </row>
        <row r="184">
          <cell r="A184">
            <v>2902</v>
          </cell>
          <cell r="B184" t="str">
            <v>RECURSOS RECIBIDOS EN ADMINISTRACION</v>
          </cell>
          <cell r="C184">
            <v>-10514727483</v>
          </cell>
          <cell r="D184">
            <v>4528191476</v>
          </cell>
          <cell r="E184">
            <v>2556992220</v>
          </cell>
          <cell r="F184">
            <v>-8543528227</v>
          </cell>
        </row>
        <row r="185">
          <cell r="A185">
            <v>290201</v>
          </cell>
          <cell r="B185" t="str">
            <v>EN ADMINISTRACION</v>
          </cell>
          <cell r="C185">
            <v>-10514727483</v>
          </cell>
          <cell r="D185">
            <v>4528191476</v>
          </cell>
          <cell r="E185">
            <v>2556992220</v>
          </cell>
          <cell r="F185">
            <v>-8543528227</v>
          </cell>
        </row>
        <row r="186">
          <cell r="A186">
            <v>2990</v>
          </cell>
          <cell r="B186" t="str">
            <v>OTROS PASIVOS DIFERIDOS</v>
          </cell>
          <cell r="C186">
            <v>-906523872016.79004</v>
          </cell>
          <cell r="D186">
            <v>10283900705.790001</v>
          </cell>
          <cell r="E186">
            <v>0</v>
          </cell>
          <cell r="F186">
            <v>-896239971311</v>
          </cell>
        </row>
        <row r="187">
          <cell r="A187">
            <v>299001</v>
          </cell>
          <cell r="B187" t="str">
            <v>GANANCIA DIFERIDA POR TRANSACCIONES DE VENTA CON ARRENDAMIENTO POSTERIOR</v>
          </cell>
          <cell r="C187">
            <v>0</v>
          </cell>
          <cell r="D187">
            <v>0</v>
          </cell>
          <cell r="E187">
            <v>0</v>
          </cell>
          <cell r="F187">
            <v>0</v>
          </cell>
        </row>
        <row r="188">
          <cell r="A188">
            <v>299002</v>
          </cell>
          <cell r="B188" t="str">
            <v>INGRESO DIFERIDO POR TRANSFERENCIAS CONDICIONADAS</v>
          </cell>
          <cell r="C188">
            <v>-2312643004</v>
          </cell>
          <cell r="D188">
            <v>0</v>
          </cell>
          <cell r="E188">
            <v>0</v>
          </cell>
          <cell r="F188">
            <v>-2312643004</v>
          </cell>
        </row>
        <row r="189">
          <cell r="A189">
            <v>299004</v>
          </cell>
          <cell r="B189" t="str">
            <v>INGRESO DIFERIDO POR CONSECIONES - CONCEDENTE</v>
          </cell>
          <cell r="C189">
            <v>-904211229012.79004</v>
          </cell>
          <cell r="D189">
            <v>10283900705.790001</v>
          </cell>
          <cell r="E189">
            <v>0</v>
          </cell>
          <cell r="F189">
            <v>-893927328307</v>
          </cell>
        </row>
        <row r="190">
          <cell r="A190">
            <v>3</v>
          </cell>
          <cell r="B190" t="str">
            <v>PATRIMONIO</v>
          </cell>
          <cell r="C190">
            <v>-9659458935619.4902</v>
          </cell>
          <cell r="D190">
            <v>0</v>
          </cell>
          <cell r="E190">
            <v>0</v>
          </cell>
          <cell r="F190">
            <v>-9659458935619.4902</v>
          </cell>
        </row>
        <row r="191">
          <cell r="A191">
            <v>31</v>
          </cell>
          <cell r="B191" t="str">
            <v>PATRIMONIO DE LAS ENTIDADES DE GOBIERNO</v>
          </cell>
          <cell r="C191">
            <v>-9659458935619.4902</v>
          </cell>
          <cell r="D191">
            <v>0</v>
          </cell>
          <cell r="E191">
            <v>0</v>
          </cell>
          <cell r="F191">
            <v>-9659458935619.4902</v>
          </cell>
        </row>
        <row r="192">
          <cell r="A192">
            <v>3105</v>
          </cell>
          <cell r="B192" t="str">
            <v>CAPITAL FISCAL</v>
          </cell>
          <cell r="C192">
            <v>-704276808398.58997</v>
          </cell>
          <cell r="D192">
            <v>0</v>
          </cell>
          <cell r="E192">
            <v>0</v>
          </cell>
          <cell r="F192">
            <v>-704276808398.58997</v>
          </cell>
        </row>
        <row r="193">
          <cell r="A193">
            <v>310506</v>
          </cell>
          <cell r="B193" t="str">
            <v>CAPITAL FISCAL</v>
          </cell>
          <cell r="C193">
            <v>-704276808398.58997</v>
          </cell>
          <cell r="D193">
            <v>0</v>
          </cell>
          <cell r="E193">
            <v>0</v>
          </cell>
          <cell r="F193">
            <v>-704276808398.58997</v>
          </cell>
        </row>
        <row r="194">
          <cell r="A194">
            <v>3109</v>
          </cell>
          <cell r="B194" t="str">
            <v>RESULTADOS DE EJERCICIOS ANTERIORES</v>
          </cell>
          <cell r="C194">
            <v>-8955182127220.9004</v>
          </cell>
          <cell r="D194">
            <v>0</v>
          </cell>
          <cell r="E194">
            <v>0</v>
          </cell>
          <cell r="F194">
            <v>-8955182127220.9004</v>
          </cell>
        </row>
        <row r="195">
          <cell r="A195">
            <v>310901</v>
          </cell>
          <cell r="B195" t="str">
            <v>EXCEDENTE ACUMULADO</v>
          </cell>
          <cell r="C195">
            <v>-8955182127220.9004</v>
          </cell>
          <cell r="D195">
            <v>0</v>
          </cell>
          <cell r="E195">
            <v>0</v>
          </cell>
          <cell r="F195">
            <v>-8955182127220.9004</v>
          </cell>
        </row>
        <row r="196">
          <cell r="A196">
            <v>3110</v>
          </cell>
          <cell r="B196" t="str">
            <v>RESULTADO DEL EJERCICIO</v>
          </cell>
          <cell r="C196">
            <v>0</v>
          </cell>
          <cell r="D196">
            <v>0</v>
          </cell>
          <cell r="E196">
            <v>0</v>
          </cell>
          <cell r="F196">
            <v>0</v>
          </cell>
        </row>
        <row r="197">
          <cell r="A197">
            <v>311001</v>
          </cell>
          <cell r="B197" t="str">
            <v>RESULTADO DEL EJERCICIO</v>
          </cell>
          <cell r="C197">
            <v>0</v>
          </cell>
          <cell r="D197">
            <v>0</v>
          </cell>
          <cell r="E197">
            <v>0</v>
          </cell>
          <cell r="F197">
            <v>0</v>
          </cell>
        </row>
        <row r="198">
          <cell r="A198">
            <v>4</v>
          </cell>
          <cell r="B198" t="str">
            <v>INGRESOS</v>
          </cell>
          <cell r="C198">
            <v>-134627977872.48</v>
          </cell>
          <cell r="D198">
            <v>986567857.75</v>
          </cell>
          <cell r="E198">
            <v>123741919296.67999</v>
          </cell>
          <cell r="F198">
            <v>-257383329311.41</v>
          </cell>
        </row>
        <row r="199">
          <cell r="A199">
            <v>41</v>
          </cell>
          <cell r="B199" t="str">
            <v>INGRESOS FISCALES</v>
          </cell>
          <cell r="C199">
            <v>-8196826767</v>
          </cell>
          <cell r="D199">
            <v>0</v>
          </cell>
          <cell r="E199">
            <v>6946302146.5500002</v>
          </cell>
          <cell r="F199">
            <v>-15143128913.549999</v>
          </cell>
        </row>
        <row r="200">
          <cell r="A200">
            <v>4110</v>
          </cell>
          <cell r="B200" t="str">
            <v>CONTRIBUCIONES, TASAS E INGRESOS NO TRIBUTARIOS</v>
          </cell>
          <cell r="C200">
            <v>-8196826767</v>
          </cell>
          <cell r="D200">
            <v>0</v>
          </cell>
          <cell r="E200">
            <v>6946302146.5500002</v>
          </cell>
          <cell r="F200">
            <v>-15143128913.549999</v>
          </cell>
        </row>
        <row r="201">
          <cell r="A201">
            <v>411002</v>
          </cell>
          <cell r="B201" t="str">
            <v>MULTAS Y SANCIONES</v>
          </cell>
          <cell r="C201">
            <v>-431022323</v>
          </cell>
          <cell r="D201">
            <v>0</v>
          </cell>
          <cell r="E201">
            <v>1658795048</v>
          </cell>
          <cell r="F201">
            <v>-2089817371</v>
          </cell>
        </row>
        <row r="202">
          <cell r="A202">
            <v>411004</v>
          </cell>
          <cell r="B202" t="str">
            <v>SANCIONES</v>
          </cell>
          <cell r="C202">
            <v>0</v>
          </cell>
          <cell r="D202">
            <v>0</v>
          </cell>
          <cell r="E202">
            <v>85250000</v>
          </cell>
          <cell r="F202">
            <v>-85250000</v>
          </cell>
        </row>
        <row r="203">
          <cell r="A203">
            <v>411059</v>
          </cell>
          <cell r="B203" t="str">
            <v>DERECHOS DE EXPOLOTACION NO RELACIONADOS CON LA INFRAESTRUCTURA DE TRANSPORTE</v>
          </cell>
          <cell r="C203">
            <v>0</v>
          </cell>
          <cell r="D203">
            <v>0</v>
          </cell>
          <cell r="E203">
            <v>1309944452.55</v>
          </cell>
          <cell r="F203">
            <v>-1309944452.55</v>
          </cell>
        </row>
        <row r="204">
          <cell r="A204">
            <v>411090</v>
          </cell>
          <cell r="B204" t="str">
            <v>OTRAS CONTRIBUCIONES, TASAS E INGRESOS NO TRIBUTARIOS</v>
          </cell>
          <cell r="C204">
            <v>-7765804444</v>
          </cell>
          <cell r="D204">
            <v>0</v>
          </cell>
          <cell r="E204">
            <v>3892312646</v>
          </cell>
          <cell r="F204">
            <v>-11658117090</v>
          </cell>
        </row>
        <row r="205">
          <cell r="A205">
            <v>43</v>
          </cell>
          <cell r="B205" t="str">
            <v>VENTA DE SERVICIOS</v>
          </cell>
          <cell r="C205">
            <v>-149793606</v>
          </cell>
          <cell r="D205">
            <v>322434</v>
          </cell>
          <cell r="E205">
            <v>367450490</v>
          </cell>
          <cell r="F205">
            <v>-516921662</v>
          </cell>
        </row>
        <row r="206">
          <cell r="A206">
            <v>4390</v>
          </cell>
          <cell r="B206" t="str">
            <v>OTROS SERVICIOS</v>
          </cell>
          <cell r="C206">
            <v>-149793606</v>
          </cell>
          <cell r="D206">
            <v>336</v>
          </cell>
          <cell r="E206">
            <v>367450490</v>
          </cell>
          <cell r="F206">
            <v>-517243760</v>
          </cell>
        </row>
        <row r="207">
          <cell r="A207">
            <v>439016</v>
          </cell>
          <cell r="B207" t="str">
            <v>RECREATIVOS, CULTURALES Y DEPORTIVOS</v>
          </cell>
          <cell r="C207">
            <v>-149793606</v>
          </cell>
          <cell r="D207">
            <v>336</v>
          </cell>
          <cell r="E207">
            <v>367450490</v>
          </cell>
          <cell r="F207">
            <v>-517243760</v>
          </cell>
        </row>
        <row r="208">
          <cell r="A208">
            <v>4395</v>
          </cell>
          <cell r="B208" t="str">
            <v>DEVOLUCIONES,REBAJAS Y DESCUENTOS EN VENTAS SERV (DB)</v>
          </cell>
          <cell r="C208">
            <v>0</v>
          </cell>
          <cell r="D208">
            <v>322098</v>
          </cell>
          <cell r="E208">
            <v>0</v>
          </cell>
          <cell r="F208">
            <v>322098</v>
          </cell>
        </row>
        <row r="209">
          <cell r="A209">
            <v>439590</v>
          </cell>
          <cell r="B209" t="str">
            <v>OTROS SERVICIOS</v>
          </cell>
          <cell r="C209">
            <v>0</v>
          </cell>
          <cell r="D209">
            <v>322098</v>
          </cell>
          <cell r="E209">
            <v>0</v>
          </cell>
          <cell r="F209">
            <v>322098</v>
          </cell>
        </row>
        <row r="210">
          <cell r="A210">
            <v>44</v>
          </cell>
          <cell r="B210" t="str">
            <v>OTRAS TRANSFERENCIAS</v>
          </cell>
          <cell r="C210">
            <v>-1888126</v>
          </cell>
          <cell r="D210">
            <v>0</v>
          </cell>
          <cell r="E210">
            <v>0</v>
          </cell>
          <cell r="F210">
            <v>-1888126</v>
          </cell>
        </row>
        <row r="211">
          <cell r="A211">
            <v>4428</v>
          </cell>
          <cell r="B211" t="str">
            <v>OTRAS TRANSFERENCIAS</v>
          </cell>
          <cell r="C211">
            <v>-1888126</v>
          </cell>
          <cell r="D211">
            <v>0</v>
          </cell>
          <cell r="E211">
            <v>0</v>
          </cell>
          <cell r="F211">
            <v>-1888126</v>
          </cell>
        </row>
        <row r="212">
          <cell r="A212">
            <v>442802</v>
          </cell>
          <cell r="B212" t="e">
            <v>#N/A</v>
          </cell>
          <cell r="C212"/>
          <cell r="D212"/>
          <cell r="E212"/>
          <cell r="F212"/>
        </row>
        <row r="213">
          <cell r="A213">
            <v>442807</v>
          </cell>
          <cell r="B213" t="str">
            <v>BIENES RECIBIDOS SIN CONTRAPRESTACION</v>
          </cell>
          <cell r="C213">
            <v>-1888126</v>
          </cell>
          <cell r="D213">
            <v>0</v>
          </cell>
          <cell r="E213">
            <v>0</v>
          </cell>
          <cell r="F213">
            <v>-1888126</v>
          </cell>
        </row>
        <row r="214">
          <cell r="A214">
            <v>47</v>
          </cell>
          <cell r="B214" t="str">
            <v>OPERACIONES INTERINSTITUCIONALES</v>
          </cell>
          <cell r="C214">
            <v>-76655745311</v>
          </cell>
          <cell r="D214">
            <v>146261437</v>
          </cell>
          <cell r="E214">
            <v>87149015668</v>
          </cell>
          <cell r="F214">
            <v>-163658499542</v>
          </cell>
        </row>
        <row r="215">
          <cell r="A215">
            <v>4705</v>
          </cell>
          <cell r="B215" t="str">
            <v>FONDOS RECIBIDOS</v>
          </cell>
          <cell r="C215">
            <v>-76655745311</v>
          </cell>
          <cell r="D215">
            <v>146261437</v>
          </cell>
          <cell r="E215">
            <v>87149015668</v>
          </cell>
          <cell r="F215">
            <v>-163658499542</v>
          </cell>
        </row>
        <row r="216">
          <cell r="A216">
            <v>470508</v>
          </cell>
          <cell r="B216" t="str">
            <v>FUNCIONAMIENTO</v>
          </cell>
          <cell r="C216">
            <v>-9354961488</v>
          </cell>
          <cell r="D216">
            <v>105642970</v>
          </cell>
          <cell r="E216">
            <v>9724467945</v>
          </cell>
          <cell r="F216">
            <v>-18973786463</v>
          </cell>
        </row>
        <row r="217">
          <cell r="A217">
            <v>470510</v>
          </cell>
          <cell r="B217" t="str">
            <v>INVERSION</v>
          </cell>
          <cell r="C217">
            <v>-67300783823</v>
          </cell>
          <cell r="D217">
            <v>40618467</v>
          </cell>
          <cell r="E217">
            <v>77424547723</v>
          </cell>
          <cell r="F217">
            <v>-144684713079</v>
          </cell>
        </row>
        <row r="218">
          <cell r="A218">
            <v>48</v>
          </cell>
          <cell r="B218" t="str">
            <v>OTROS INGRESOS</v>
          </cell>
          <cell r="C218">
            <v>-49623724062.480003</v>
          </cell>
          <cell r="D218">
            <v>839983986.75</v>
          </cell>
          <cell r="E218">
            <v>29279150992.130001</v>
          </cell>
          <cell r="F218">
            <v>-78062891067.860001</v>
          </cell>
        </row>
        <row r="219">
          <cell r="A219">
            <v>4802</v>
          </cell>
          <cell r="B219" t="str">
            <v>FINANCIEROS</v>
          </cell>
          <cell r="C219">
            <v>-3625080048.04</v>
          </cell>
          <cell r="D219">
            <v>0</v>
          </cell>
          <cell r="E219">
            <v>4227105619.4699998</v>
          </cell>
          <cell r="F219">
            <v>-7852185667.5100002</v>
          </cell>
        </row>
        <row r="220">
          <cell r="A220">
            <v>480201</v>
          </cell>
          <cell r="B220" t="str">
            <v>INTERESES SOBRE DEPOSITOS EN INSTITUCIONES FINANCIERAS</v>
          </cell>
          <cell r="C220">
            <v>-3466639041.0700002</v>
          </cell>
          <cell r="D220">
            <v>0</v>
          </cell>
          <cell r="E220">
            <v>4033375939.3499999</v>
          </cell>
          <cell r="F220">
            <v>-7500014980.4200001</v>
          </cell>
        </row>
        <row r="221">
          <cell r="A221">
            <v>480290</v>
          </cell>
          <cell r="B221" t="str">
            <v>OTROS INGRESOS FINANCIEROS</v>
          </cell>
          <cell r="C221">
            <v>-158441006.97</v>
          </cell>
          <cell r="D221">
            <v>0</v>
          </cell>
          <cell r="E221">
            <v>193729680.12</v>
          </cell>
          <cell r="F221">
            <v>-352170687.08999997</v>
          </cell>
        </row>
        <row r="222">
          <cell r="A222">
            <v>4808</v>
          </cell>
          <cell r="B222" t="str">
            <v>INGRESOS DIVERSOS</v>
          </cell>
          <cell r="C222">
            <v>-45998644014.440002</v>
          </cell>
          <cell r="D222">
            <v>839983986.75</v>
          </cell>
          <cell r="E222">
            <v>25052045372.66</v>
          </cell>
          <cell r="F222">
            <v>-70210705400.350006</v>
          </cell>
        </row>
        <row r="223">
          <cell r="A223">
            <v>480826</v>
          </cell>
          <cell r="B223" t="e">
            <v>#N/A</v>
          </cell>
          <cell r="C223"/>
          <cell r="D223"/>
          <cell r="E223"/>
          <cell r="F223"/>
        </row>
        <row r="224">
          <cell r="A224">
            <v>480827</v>
          </cell>
          <cell r="B224" t="str">
            <v>APROVECHAMIENTOS</v>
          </cell>
          <cell r="C224">
            <v>-7727123003.2600002</v>
          </cell>
          <cell r="D224">
            <v>835212448.75</v>
          </cell>
          <cell r="E224">
            <v>10151501169.870001</v>
          </cell>
          <cell r="F224">
            <v>-17043411724.379999</v>
          </cell>
        </row>
        <row r="225">
          <cell r="A225">
            <v>480839</v>
          </cell>
          <cell r="B225" t="e">
            <v>#N/A</v>
          </cell>
          <cell r="C225"/>
          <cell r="D225"/>
          <cell r="E225"/>
          <cell r="F225"/>
        </row>
        <row r="226">
          <cell r="A226">
            <v>480852</v>
          </cell>
          <cell r="B226" t="str">
            <v>AMORTIZACION DEL PASIVO DIFERIDO DE LA ENTIDAD CONCEDENTE</v>
          </cell>
          <cell r="C226">
            <v>-10283900705.790001</v>
          </cell>
          <cell r="D226">
            <v>0</v>
          </cell>
          <cell r="E226">
            <v>10283900705.790001</v>
          </cell>
          <cell r="F226">
            <v>-20567801411.580002</v>
          </cell>
        </row>
        <row r="227">
          <cell r="A227">
            <v>480861</v>
          </cell>
          <cell r="B227" t="str">
            <v>LAUDOS ARBITRALES Y CONCILIACIONES EXTRAJUDICIALES A FAVOR DE LA ENTIDAD</v>
          </cell>
          <cell r="C227">
            <v>0</v>
          </cell>
          <cell r="D227">
            <v>0</v>
          </cell>
          <cell r="E227">
            <v>78583659</v>
          </cell>
          <cell r="F227">
            <v>-78583659</v>
          </cell>
        </row>
        <row r="228">
          <cell r="A228">
            <v>480890</v>
          </cell>
          <cell r="B228" t="str">
            <v>OTROS INGRESOS DIVERSOS</v>
          </cell>
          <cell r="C228">
            <v>-27987620305.389999</v>
          </cell>
          <cell r="D228">
            <v>4771538</v>
          </cell>
          <cell r="E228">
            <v>4538059838</v>
          </cell>
          <cell r="F228">
            <v>-32520908605.389999</v>
          </cell>
        </row>
        <row r="229">
          <cell r="A229">
            <v>4811</v>
          </cell>
          <cell r="B229" t="e">
            <v>#N/A</v>
          </cell>
          <cell r="C229"/>
          <cell r="D229"/>
          <cell r="E229"/>
          <cell r="F229"/>
        </row>
        <row r="230">
          <cell r="A230">
            <v>481105</v>
          </cell>
          <cell r="B230" t="e">
            <v>#N/A</v>
          </cell>
          <cell r="C230"/>
          <cell r="D230"/>
          <cell r="E230"/>
          <cell r="F230"/>
        </row>
        <row r="231">
          <cell r="A231">
            <v>5</v>
          </cell>
          <cell r="B231" t="str">
            <v>GASTOS</v>
          </cell>
          <cell r="C231">
            <v>74442542740.449997</v>
          </cell>
          <cell r="D231">
            <v>145625682272.31</v>
          </cell>
          <cell r="E231">
            <v>5399428124.8599997</v>
          </cell>
          <cell r="F231">
            <v>214668796887.89999</v>
          </cell>
        </row>
        <row r="232">
          <cell r="A232">
            <v>51</v>
          </cell>
          <cell r="B232" t="str">
            <v>DE ADMINISTRACIÓN Y OPERACIÓN</v>
          </cell>
          <cell r="C232">
            <v>9086301299.2900009</v>
          </cell>
          <cell r="D232">
            <v>12580176641.57</v>
          </cell>
          <cell r="E232">
            <v>1427950219.8099999</v>
          </cell>
          <cell r="F232">
            <v>20238527721.049999</v>
          </cell>
        </row>
        <row r="233">
          <cell r="A233">
            <v>5101</v>
          </cell>
          <cell r="B233" t="str">
            <v>SUELDOS Y SALARIOS</v>
          </cell>
          <cell r="C233">
            <v>3843006087</v>
          </cell>
          <cell r="D233">
            <v>4924847733</v>
          </cell>
          <cell r="E233">
            <v>14452274</v>
          </cell>
          <cell r="F233">
            <v>8753401546</v>
          </cell>
        </row>
        <row r="234">
          <cell r="A234">
            <v>510101</v>
          </cell>
          <cell r="B234" t="str">
            <v>SUELDOS</v>
          </cell>
          <cell r="C234">
            <v>2675086352</v>
          </cell>
          <cell r="D234">
            <v>3333907071</v>
          </cell>
          <cell r="E234">
            <v>0</v>
          </cell>
          <cell r="F234">
            <v>6008993423</v>
          </cell>
        </row>
        <row r="235">
          <cell r="A235">
            <v>510103</v>
          </cell>
          <cell r="B235" t="str">
            <v>HORAS EXTRAS Y FESTIVOS</v>
          </cell>
          <cell r="C235">
            <v>94756233</v>
          </cell>
          <cell r="D235">
            <v>116345912</v>
          </cell>
          <cell r="E235">
            <v>0</v>
          </cell>
          <cell r="F235">
            <v>211102145</v>
          </cell>
        </row>
        <row r="236">
          <cell r="A236">
            <v>510105</v>
          </cell>
          <cell r="B236" t="str">
            <v>GASTOS DE REPRESENTACION</v>
          </cell>
          <cell r="C236">
            <v>171488981</v>
          </cell>
          <cell r="D236">
            <v>222387267</v>
          </cell>
          <cell r="E236">
            <v>0</v>
          </cell>
          <cell r="F236">
            <v>393876248</v>
          </cell>
        </row>
        <row r="237">
          <cell r="A237">
            <v>510110</v>
          </cell>
          <cell r="B237" t="str">
            <v>PRIMA TECNICA</v>
          </cell>
          <cell r="C237">
            <v>758467263</v>
          </cell>
          <cell r="D237">
            <v>1025029746</v>
          </cell>
          <cell r="E237">
            <v>430143</v>
          </cell>
          <cell r="F237">
            <v>1783066866</v>
          </cell>
        </row>
        <row r="238">
          <cell r="A238">
            <v>510119</v>
          </cell>
          <cell r="B238" t="str">
            <v>BONIFICACIONES</v>
          </cell>
          <cell r="C238">
            <v>111200213</v>
          </cell>
          <cell r="D238">
            <v>203103431</v>
          </cell>
          <cell r="E238">
            <v>0</v>
          </cell>
          <cell r="F238">
            <v>314303644</v>
          </cell>
        </row>
        <row r="239">
          <cell r="A239">
            <v>510123</v>
          </cell>
          <cell r="B239" t="str">
            <v>AUXILIO DE TRANSPORTE</v>
          </cell>
          <cell r="C239">
            <v>22944040</v>
          </cell>
          <cell r="D239">
            <v>15469197</v>
          </cell>
          <cell r="E239">
            <v>13493489</v>
          </cell>
          <cell r="F239">
            <v>24919748</v>
          </cell>
        </row>
        <row r="240">
          <cell r="A240">
            <v>510160</v>
          </cell>
          <cell r="B240" t="str">
            <v>SUBSIDIO DE ALIMENTACION</v>
          </cell>
          <cell r="C240">
            <v>9063005</v>
          </cell>
          <cell r="D240">
            <v>8605109</v>
          </cell>
          <cell r="E240">
            <v>528642</v>
          </cell>
          <cell r="F240">
            <v>17139472</v>
          </cell>
        </row>
        <row r="241">
          <cell r="A241">
            <v>5102</v>
          </cell>
          <cell r="B241" t="str">
            <v>CONTRIBUCIONES IMPUTADAS</v>
          </cell>
          <cell r="C241">
            <v>15169278</v>
          </cell>
          <cell r="D241">
            <v>25341623</v>
          </cell>
          <cell r="E241">
            <v>0</v>
          </cell>
          <cell r="F241">
            <v>40510901</v>
          </cell>
        </row>
        <row r="242">
          <cell r="A242">
            <v>510201</v>
          </cell>
          <cell r="B242" t="str">
            <v>INCAPACIDADES</v>
          </cell>
          <cell r="C242">
            <v>15169278</v>
          </cell>
          <cell r="D242">
            <v>25341623</v>
          </cell>
          <cell r="E242">
            <v>0</v>
          </cell>
          <cell r="F242">
            <v>40510901</v>
          </cell>
        </row>
        <row r="243">
          <cell r="A243">
            <v>5103</v>
          </cell>
          <cell r="B243" t="str">
            <v>CONTRIBUCIONES EFECTIVAS</v>
          </cell>
          <cell r="C243">
            <v>775156610</v>
          </cell>
          <cell r="D243">
            <v>1162649365</v>
          </cell>
          <cell r="E243">
            <v>0</v>
          </cell>
          <cell r="F243">
            <v>1937805975</v>
          </cell>
        </row>
        <row r="244">
          <cell r="A244">
            <v>510302</v>
          </cell>
          <cell r="B244" t="str">
            <v>APORTES A CAJAS DE COMPENSACION FAMILIAR</v>
          </cell>
          <cell r="C244">
            <v>118212500</v>
          </cell>
          <cell r="D244">
            <v>187247500</v>
          </cell>
          <cell r="E244">
            <v>0</v>
          </cell>
          <cell r="F244">
            <v>305460000</v>
          </cell>
        </row>
        <row r="245">
          <cell r="A245">
            <v>510303</v>
          </cell>
          <cell r="B245" t="str">
            <v>COTIZACIONES A SEGURIDAD SOCIAL EN SALUD</v>
          </cell>
          <cell r="C245">
            <v>256000385</v>
          </cell>
          <cell r="D245">
            <v>376872185</v>
          </cell>
          <cell r="E245">
            <v>0</v>
          </cell>
          <cell r="F245">
            <v>632872570</v>
          </cell>
        </row>
        <row r="246">
          <cell r="A246">
            <v>510305</v>
          </cell>
          <cell r="B246" t="str">
            <v>COTIZACIONES A RIESGOS LABORALES</v>
          </cell>
          <cell r="C246">
            <v>40958500</v>
          </cell>
          <cell r="D246">
            <v>66965400</v>
          </cell>
          <cell r="E246">
            <v>0</v>
          </cell>
          <cell r="F246">
            <v>107923900</v>
          </cell>
        </row>
        <row r="247">
          <cell r="A247">
            <v>510306</v>
          </cell>
          <cell r="B247" t="str">
            <v>COTIZACIONES A ENTIDADES ADMINISTRADORAS DEL RÉGIMEN DE PRIMA MEDIA</v>
          </cell>
          <cell r="C247">
            <v>274687737</v>
          </cell>
          <cell r="D247">
            <v>407198253</v>
          </cell>
          <cell r="E247">
            <v>0</v>
          </cell>
          <cell r="F247">
            <v>681885990</v>
          </cell>
        </row>
        <row r="248">
          <cell r="A248">
            <v>510307</v>
          </cell>
          <cell r="B248" t="str">
            <v>COTIZACIONES A ENTIDADES ADMINISTRADORAS DEL RÉGIMEN DE AHORRO INDIVIDUAL</v>
          </cell>
          <cell r="C248">
            <v>85297488</v>
          </cell>
          <cell r="D248">
            <v>124366027</v>
          </cell>
          <cell r="E248">
            <v>0</v>
          </cell>
          <cell r="F248">
            <v>209663515</v>
          </cell>
        </row>
        <row r="249">
          <cell r="A249">
            <v>5104</v>
          </cell>
          <cell r="B249" t="str">
            <v>APORTES SOBRE LA NÓMINA</v>
          </cell>
          <cell r="C249">
            <v>147786200</v>
          </cell>
          <cell r="D249">
            <v>234151400</v>
          </cell>
          <cell r="E249">
            <v>0</v>
          </cell>
          <cell r="F249">
            <v>381937600</v>
          </cell>
        </row>
        <row r="250">
          <cell r="A250">
            <v>510401</v>
          </cell>
          <cell r="B250" t="str">
            <v>APORTES AL ICBF</v>
          </cell>
          <cell r="C250">
            <v>88667800</v>
          </cell>
          <cell r="D250">
            <v>140484300</v>
          </cell>
          <cell r="E250">
            <v>0</v>
          </cell>
          <cell r="F250">
            <v>229152100</v>
          </cell>
        </row>
        <row r="251">
          <cell r="A251">
            <v>510402</v>
          </cell>
          <cell r="B251" t="str">
            <v>APORTES AL SENA</v>
          </cell>
          <cell r="C251">
            <v>59118400</v>
          </cell>
          <cell r="D251">
            <v>93667100</v>
          </cell>
          <cell r="E251">
            <v>0</v>
          </cell>
          <cell r="F251">
            <v>152785500</v>
          </cell>
        </row>
        <row r="252">
          <cell r="A252">
            <v>5107</v>
          </cell>
          <cell r="B252" t="str">
            <v>PRESTACIONES SOCIALES</v>
          </cell>
          <cell r="C252">
            <v>1964447899.3299999</v>
          </cell>
          <cell r="D252">
            <v>3236214635</v>
          </cell>
          <cell r="E252">
            <v>0</v>
          </cell>
          <cell r="F252">
            <v>5200662534.3299999</v>
          </cell>
        </row>
        <row r="253">
          <cell r="A253">
            <v>510701</v>
          </cell>
          <cell r="B253" t="str">
            <v>VACACIONES</v>
          </cell>
          <cell r="C253">
            <v>284332001</v>
          </cell>
          <cell r="D253">
            <v>647187447</v>
          </cell>
          <cell r="E253">
            <v>0</v>
          </cell>
          <cell r="F253">
            <v>931519448</v>
          </cell>
        </row>
        <row r="254">
          <cell r="A254">
            <v>510702</v>
          </cell>
          <cell r="B254" t="str">
            <v>CESANTIAS</v>
          </cell>
          <cell r="C254">
            <v>390113270</v>
          </cell>
          <cell r="D254">
            <v>471642600</v>
          </cell>
          <cell r="E254">
            <v>0</v>
          </cell>
          <cell r="F254">
            <v>861755870</v>
          </cell>
        </row>
        <row r="255">
          <cell r="A255">
            <v>510703</v>
          </cell>
          <cell r="B255" t="str">
            <v>INTERESES A LAS CESANTIAS</v>
          </cell>
          <cell r="C255">
            <v>12170486</v>
          </cell>
          <cell r="D255">
            <v>39377916</v>
          </cell>
          <cell r="E255">
            <v>0</v>
          </cell>
          <cell r="F255">
            <v>51548402</v>
          </cell>
        </row>
        <row r="256">
          <cell r="A256">
            <v>510704</v>
          </cell>
          <cell r="B256" t="str">
            <v>PRIMA DE VACACIONES</v>
          </cell>
          <cell r="C256">
            <v>291073959</v>
          </cell>
          <cell r="D256">
            <v>589107199</v>
          </cell>
          <cell r="E256">
            <v>0</v>
          </cell>
          <cell r="F256">
            <v>880181158</v>
          </cell>
        </row>
        <row r="257">
          <cell r="A257">
            <v>510705</v>
          </cell>
          <cell r="B257" t="str">
            <v>PRIMA DE NAVIDAD</v>
          </cell>
          <cell r="C257">
            <v>350220170</v>
          </cell>
          <cell r="D257">
            <v>459017423</v>
          </cell>
          <cell r="E257">
            <v>0</v>
          </cell>
          <cell r="F257">
            <v>809237593</v>
          </cell>
        </row>
        <row r="258">
          <cell r="A258">
            <v>510706</v>
          </cell>
          <cell r="B258" t="str">
            <v>PRIMA DE SERVICIOS</v>
          </cell>
          <cell r="C258">
            <v>350588306</v>
          </cell>
          <cell r="D258">
            <v>480589414</v>
          </cell>
          <cell r="E258">
            <v>0</v>
          </cell>
          <cell r="F258">
            <v>831177720</v>
          </cell>
        </row>
        <row r="259">
          <cell r="A259">
            <v>510707</v>
          </cell>
          <cell r="B259" t="str">
            <v>BONIFICACION ESPECIAL DE RECREACION</v>
          </cell>
          <cell r="C259">
            <v>24348394</v>
          </cell>
          <cell r="D259">
            <v>47678954</v>
          </cell>
          <cell r="E259">
            <v>0</v>
          </cell>
          <cell r="F259">
            <v>72027348</v>
          </cell>
        </row>
        <row r="260">
          <cell r="A260">
            <v>510708</v>
          </cell>
          <cell r="B260" t="str">
            <v>CESANTIAS RETROACTIVAS</v>
          </cell>
          <cell r="C260">
            <v>73364821</v>
          </cell>
          <cell r="D260">
            <v>301839454</v>
          </cell>
          <cell r="E260">
            <v>0</v>
          </cell>
          <cell r="F260">
            <v>375204275</v>
          </cell>
        </row>
        <row r="261">
          <cell r="A261">
            <v>510790</v>
          </cell>
          <cell r="B261" t="str">
            <v>OTRAS PRIMAS</v>
          </cell>
          <cell r="C261">
            <v>179713276</v>
          </cell>
          <cell r="D261">
            <v>199774228</v>
          </cell>
          <cell r="E261">
            <v>0</v>
          </cell>
          <cell r="F261">
            <v>379487504</v>
          </cell>
        </row>
        <row r="262">
          <cell r="A262">
            <v>510795</v>
          </cell>
          <cell r="B262" t="str">
            <v>OTRAS PRESTACIONES SOCIALES</v>
          </cell>
          <cell r="C262">
            <v>8523216.3300000001</v>
          </cell>
          <cell r="D262">
            <v>0</v>
          </cell>
          <cell r="E262">
            <v>0</v>
          </cell>
          <cell r="F262">
            <v>8523216.3300000001</v>
          </cell>
        </row>
        <row r="263">
          <cell r="A263">
            <v>5108</v>
          </cell>
          <cell r="B263" t="str">
            <v>GASTOS DE PERSONAL DIVERSOS</v>
          </cell>
          <cell r="C263">
            <v>235828384.37</v>
          </cell>
          <cell r="D263">
            <v>99932998</v>
          </cell>
          <cell r="E263">
            <v>996083</v>
          </cell>
          <cell r="F263">
            <v>334765299.37</v>
          </cell>
        </row>
        <row r="264">
          <cell r="A264">
            <v>510803</v>
          </cell>
          <cell r="B264" t="str">
            <v>CAPACITACIÓN, BIENESTAR SOCIAL Y ESTÍMULOS</v>
          </cell>
          <cell r="C264">
            <v>74717663</v>
          </cell>
          <cell r="D264">
            <v>93620346</v>
          </cell>
          <cell r="E264">
            <v>0</v>
          </cell>
          <cell r="F264">
            <v>168338009</v>
          </cell>
        </row>
        <row r="265">
          <cell r="A265">
            <v>510807</v>
          </cell>
          <cell r="B265" t="str">
            <v>GASTOS DE VIAJE</v>
          </cell>
          <cell r="C265">
            <v>14611720</v>
          </cell>
          <cell r="D265">
            <v>2526000</v>
          </cell>
          <cell r="E265">
            <v>0</v>
          </cell>
          <cell r="F265">
            <v>17137720</v>
          </cell>
        </row>
        <row r="266">
          <cell r="A266">
            <v>510810</v>
          </cell>
          <cell r="B266" t="str">
            <v>VIATICOS</v>
          </cell>
          <cell r="C266">
            <v>0</v>
          </cell>
          <cell r="D266">
            <v>907535</v>
          </cell>
          <cell r="E266">
            <v>996083</v>
          </cell>
          <cell r="F266">
            <v>-88548</v>
          </cell>
        </row>
        <row r="267">
          <cell r="A267">
            <v>510890</v>
          </cell>
          <cell r="B267" t="str">
            <v>OTROS GASTOS DE PERSONAL DIVERSOS</v>
          </cell>
          <cell r="C267">
            <v>146499001.37</v>
          </cell>
          <cell r="D267">
            <v>2879117</v>
          </cell>
          <cell r="E267">
            <v>0</v>
          </cell>
          <cell r="F267">
            <v>149378118.37</v>
          </cell>
        </row>
        <row r="268">
          <cell r="A268">
            <v>5111</v>
          </cell>
          <cell r="B268" t="str">
            <v>GENERALES</v>
          </cell>
          <cell r="C268">
            <v>2087948771.47</v>
          </cell>
          <cell r="D268">
            <v>2878990691.5700002</v>
          </cell>
          <cell r="E268">
            <v>1412439054.74</v>
          </cell>
          <cell r="F268">
            <v>3554500408.3000002</v>
          </cell>
        </row>
        <row r="269">
          <cell r="A269">
            <v>511114</v>
          </cell>
          <cell r="B269" t="str">
            <v>MATERIALES Y SUMINISTROS</v>
          </cell>
          <cell r="C269">
            <v>15171244.08</v>
          </cell>
          <cell r="D269">
            <v>1057226072.1799999</v>
          </cell>
          <cell r="E269">
            <v>977357148.25</v>
          </cell>
          <cell r="F269">
            <v>95040168.010000005</v>
          </cell>
        </row>
        <row r="270">
          <cell r="A270">
            <v>511115</v>
          </cell>
          <cell r="B270" t="str">
            <v>MANTENIMIENTO</v>
          </cell>
          <cell r="C270">
            <v>19013032</v>
          </cell>
          <cell r="D270">
            <v>104690197</v>
          </cell>
          <cell r="E270">
            <v>0</v>
          </cell>
          <cell r="F270">
            <v>123703229</v>
          </cell>
        </row>
        <row r="271">
          <cell r="A271">
            <v>511116</v>
          </cell>
          <cell r="B271" t="str">
            <v>REPARACIONES</v>
          </cell>
          <cell r="C271">
            <v>5408000</v>
          </cell>
          <cell r="D271">
            <v>25321082</v>
          </cell>
          <cell r="E271">
            <v>0</v>
          </cell>
          <cell r="F271">
            <v>30729082</v>
          </cell>
        </row>
        <row r="272">
          <cell r="A272">
            <v>511117</v>
          </cell>
          <cell r="B272" t="str">
            <v>SERVICIOS PUBLICOS</v>
          </cell>
          <cell r="C272">
            <v>701213005</v>
          </cell>
          <cell r="D272">
            <v>91501234</v>
          </cell>
          <cell r="E272">
            <v>0</v>
          </cell>
          <cell r="F272">
            <v>792714239</v>
          </cell>
        </row>
        <row r="273">
          <cell r="A273">
            <v>511121</v>
          </cell>
          <cell r="B273" t="str">
            <v>IMPRESOS, PUBLICACIONES, SUSCRIPCIONES Y AFILIACIONES</v>
          </cell>
          <cell r="C273">
            <v>6195149</v>
          </cell>
          <cell r="D273">
            <v>0</v>
          </cell>
          <cell r="E273">
            <v>0</v>
          </cell>
          <cell r="F273">
            <v>6195149</v>
          </cell>
        </row>
        <row r="274">
          <cell r="A274">
            <v>511123</v>
          </cell>
          <cell r="B274" t="str">
            <v>COMUNICACIONES Y TRANSPORTE</v>
          </cell>
          <cell r="C274">
            <v>383857542.64999998</v>
          </cell>
          <cell r="D274">
            <v>54441937.149999999</v>
          </cell>
          <cell r="E274">
            <v>0</v>
          </cell>
          <cell r="F274">
            <v>438299479.80000001</v>
          </cell>
        </row>
        <row r="275">
          <cell r="A275">
            <v>511125</v>
          </cell>
          <cell r="B275" t="str">
            <v>SEGUROS GENERALES</v>
          </cell>
          <cell r="C275">
            <v>264758184.44999999</v>
          </cell>
          <cell r="D275">
            <v>30989589.75</v>
          </cell>
          <cell r="E275">
            <v>0</v>
          </cell>
          <cell r="F275">
            <v>295747774.19999999</v>
          </cell>
        </row>
        <row r="276">
          <cell r="A276">
            <v>511136</v>
          </cell>
          <cell r="B276" t="str">
            <v>IMPLEMENTOS DEPORTIVOS</v>
          </cell>
          <cell r="C276">
            <v>56600000</v>
          </cell>
          <cell r="D276">
            <v>435035906.02999997</v>
          </cell>
          <cell r="E276">
            <v>435035906.02999997</v>
          </cell>
          <cell r="F276">
            <v>56600000</v>
          </cell>
        </row>
        <row r="277">
          <cell r="A277">
            <v>511146</v>
          </cell>
          <cell r="B277" t="str">
            <v>COMBUSTIBLES Y LUBRICANTES</v>
          </cell>
          <cell r="C277">
            <v>5210199</v>
          </cell>
          <cell r="D277">
            <v>7705214.46</v>
          </cell>
          <cell r="E277">
            <v>46000.46</v>
          </cell>
          <cell r="F277">
            <v>12869413</v>
          </cell>
        </row>
        <row r="278">
          <cell r="A278">
            <v>511150</v>
          </cell>
          <cell r="B278" t="str">
            <v>PROCESAMIENTO DE INFORMACION</v>
          </cell>
          <cell r="C278">
            <v>167502621</v>
          </cell>
          <cell r="D278">
            <v>438026412</v>
          </cell>
          <cell r="E278">
            <v>0</v>
          </cell>
          <cell r="F278">
            <v>605529033</v>
          </cell>
        </row>
        <row r="279">
          <cell r="A279">
            <v>511164</v>
          </cell>
          <cell r="B279" t="str">
            <v>GASTOS LEGALES</v>
          </cell>
          <cell r="C279">
            <v>0</v>
          </cell>
          <cell r="D279">
            <v>2062127</v>
          </cell>
          <cell r="E279">
            <v>0</v>
          </cell>
          <cell r="F279">
            <v>2062127</v>
          </cell>
        </row>
        <row r="280">
          <cell r="A280">
            <v>511180</v>
          </cell>
          <cell r="B280" t="str">
            <v>SERVICIOS</v>
          </cell>
          <cell r="C280">
            <v>463019068</v>
          </cell>
          <cell r="D280">
            <v>631988732</v>
          </cell>
          <cell r="E280">
            <v>0</v>
          </cell>
          <cell r="F280">
            <v>1095007800</v>
          </cell>
        </row>
        <row r="281">
          <cell r="A281">
            <v>511190</v>
          </cell>
          <cell r="B281" t="str">
            <v>OTROS GASTOS GENERALES</v>
          </cell>
          <cell r="C281">
            <v>726.29</v>
          </cell>
          <cell r="D281">
            <v>2188</v>
          </cell>
          <cell r="E281">
            <v>0</v>
          </cell>
          <cell r="F281">
            <v>2914.29</v>
          </cell>
        </row>
        <row r="282">
          <cell r="A282">
            <v>5120</v>
          </cell>
          <cell r="B282" t="str">
            <v>IMPUESTOS, CONTRIBUCIONES Y TASAS</v>
          </cell>
          <cell r="C282">
            <v>16958069.120000001</v>
          </cell>
          <cell r="D282">
            <v>18048196</v>
          </cell>
          <cell r="E282">
            <v>62808.07</v>
          </cell>
          <cell r="F282">
            <v>34943457.049999997</v>
          </cell>
        </row>
        <row r="283">
          <cell r="A283">
            <v>512024</v>
          </cell>
          <cell r="B283" t="str">
            <v>Gravamen a los movimientos financieros</v>
          </cell>
          <cell r="C283">
            <v>16958069.120000001</v>
          </cell>
          <cell r="D283">
            <v>18048196</v>
          </cell>
          <cell r="E283">
            <v>62808.07</v>
          </cell>
          <cell r="F283">
            <v>34943457.049999997</v>
          </cell>
        </row>
        <row r="284">
          <cell r="A284">
            <v>53</v>
          </cell>
          <cell r="B284" t="str">
            <v>DETERIORO, DEPRECIACIONES, AMORTIZACIONES Y PROVISIONES</v>
          </cell>
          <cell r="C284">
            <v>14767537621.24</v>
          </cell>
          <cell r="D284">
            <v>40408310173.599998</v>
          </cell>
          <cell r="E284">
            <v>0</v>
          </cell>
          <cell r="F284">
            <v>55175847794.839996</v>
          </cell>
        </row>
        <row r="285">
          <cell r="A285">
            <v>5360</v>
          </cell>
          <cell r="B285" t="str">
            <v>DEPRECIACIÓN DE PROPIEDADES, PLANTA Y EQUIPO</v>
          </cell>
          <cell r="C285">
            <v>512654721.13</v>
          </cell>
          <cell r="D285">
            <v>24594384186.549999</v>
          </cell>
          <cell r="E285">
            <v>0</v>
          </cell>
          <cell r="F285">
            <v>25107038907.68</v>
          </cell>
        </row>
        <row r="286">
          <cell r="A286">
            <v>536001</v>
          </cell>
          <cell r="B286" t="str">
            <v>EDIFICACIONES</v>
          </cell>
          <cell r="C286">
            <v>16653878.789999999</v>
          </cell>
          <cell r="D286">
            <v>24021507735.66</v>
          </cell>
          <cell r="E286">
            <v>0</v>
          </cell>
          <cell r="F286">
            <v>24038161614.450001</v>
          </cell>
        </row>
        <row r="287">
          <cell r="A287">
            <v>536004</v>
          </cell>
          <cell r="B287" t="str">
            <v>MAQUINARIA Y EQUIPO</v>
          </cell>
          <cell r="C287">
            <v>194351267.50999999</v>
          </cell>
          <cell r="D287">
            <v>219893218.44999999</v>
          </cell>
          <cell r="E287">
            <v>0</v>
          </cell>
          <cell r="F287">
            <v>414244485.95999998</v>
          </cell>
        </row>
        <row r="288">
          <cell r="A288">
            <v>536005</v>
          </cell>
          <cell r="B288" t="str">
            <v>EQUIPO, MEDICO Y CIENTIFICO</v>
          </cell>
          <cell r="C288">
            <v>36258002.329999998</v>
          </cell>
          <cell r="D288">
            <v>39292111.789999999</v>
          </cell>
          <cell r="E288">
            <v>0</v>
          </cell>
          <cell r="F288">
            <v>75550114.120000005</v>
          </cell>
        </row>
        <row r="289">
          <cell r="A289">
            <v>536006</v>
          </cell>
          <cell r="B289" t="str">
            <v>MUEBLES, ENSERES Y EQUIPO DE OFICINA</v>
          </cell>
          <cell r="C289">
            <v>36942512.960000001</v>
          </cell>
          <cell r="D289">
            <v>38197901.659999996</v>
          </cell>
          <cell r="E289">
            <v>0</v>
          </cell>
          <cell r="F289">
            <v>75140414.620000005</v>
          </cell>
        </row>
        <row r="290">
          <cell r="A290">
            <v>536007</v>
          </cell>
          <cell r="B290" t="str">
            <v>EQUIPOS DE COMUNICACIÓN Y COMPUTACIÓN</v>
          </cell>
          <cell r="C290">
            <v>224355482.25</v>
          </cell>
          <cell r="D290">
            <v>271399977.68000001</v>
          </cell>
          <cell r="E290">
            <v>0</v>
          </cell>
          <cell r="F290">
            <v>495755459.93000001</v>
          </cell>
        </row>
        <row r="291">
          <cell r="A291">
            <v>536008</v>
          </cell>
          <cell r="B291" t="str">
            <v>EQUIPOS DE TRANSPORTE, TRACCIÓN Y ELEVACIÓN</v>
          </cell>
          <cell r="C291">
            <v>3547921.58</v>
          </cell>
          <cell r="D291">
            <v>3547421.88</v>
          </cell>
          <cell r="E291">
            <v>0</v>
          </cell>
          <cell r="F291">
            <v>7095343.46</v>
          </cell>
        </row>
        <row r="292">
          <cell r="A292">
            <v>536009</v>
          </cell>
          <cell r="B292" t="str">
            <v>EQUIPOS DE COMEDOR, COCINA, DESPENSA Y HOTELERÍA</v>
          </cell>
          <cell r="C292">
            <v>545655.71</v>
          </cell>
          <cell r="D292">
            <v>545819.27</v>
          </cell>
          <cell r="E292">
            <v>0</v>
          </cell>
          <cell r="F292">
            <v>1091474.98</v>
          </cell>
        </row>
        <row r="293">
          <cell r="A293">
            <v>536013</v>
          </cell>
          <cell r="B293" t="e">
            <v>#N/A</v>
          </cell>
          <cell r="C293"/>
          <cell r="D293"/>
          <cell r="E293"/>
          <cell r="F293"/>
        </row>
        <row r="294">
          <cell r="A294">
            <v>536015</v>
          </cell>
          <cell r="B294" t="str">
            <v>PROPIEDADES, PLANTA Y EQUIPO NO EXPLOTADOS</v>
          </cell>
          <cell r="C294">
            <v>0</v>
          </cell>
          <cell r="D294">
            <v>0.16</v>
          </cell>
          <cell r="E294">
            <v>0</v>
          </cell>
          <cell r="F294">
            <v>0.16</v>
          </cell>
        </row>
        <row r="295">
          <cell r="A295">
            <v>5364</v>
          </cell>
          <cell r="B295" t="str">
            <v>DEPRECIACIÓN DE BIENES DE USO PÚBLICO</v>
          </cell>
          <cell r="C295">
            <v>8503827467.6099997</v>
          </cell>
          <cell r="D295">
            <v>10237780260.549999</v>
          </cell>
          <cell r="E295">
            <v>0</v>
          </cell>
          <cell r="F295">
            <v>18741607728.16</v>
          </cell>
        </row>
        <row r="296">
          <cell r="A296">
            <v>536403</v>
          </cell>
          <cell r="B296" t="str">
            <v>PARQUES  RECREACIONALES</v>
          </cell>
          <cell r="C296">
            <v>8503827467.6099997</v>
          </cell>
          <cell r="D296">
            <v>8503827467.5500002</v>
          </cell>
          <cell r="E296">
            <v>0</v>
          </cell>
          <cell r="F296">
            <v>17007654935.16</v>
          </cell>
        </row>
        <row r="297">
          <cell r="A297">
            <v>536410</v>
          </cell>
          <cell r="B297" t="str">
            <v>EDIFICACIONES</v>
          </cell>
          <cell r="C297">
            <v>0</v>
          </cell>
          <cell r="D297">
            <v>1733952793</v>
          </cell>
          <cell r="E297">
            <v>0</v>
          </cell>
          <cell r="F297">
            <v>1733952793</v>
          </cell>
        </row>
        <row r="298">
          <cell r="A298">
            <v>5368</v>
          </cell>
          <cell r="B298" t="str">
            <v>PROVISIÓN LITIGIOS Y DEMANDAS</v>
          </cell>
          <cell r="C298">
            <v>220200078</v>
          </cell>
          <cell r="D298">
            <v>45290372</v>
          </cell>
          <cell r="E298">
            <v>0</v>
          </cell>
          <cell r="F298">
            <v>265490450</v>
          </cell>
        </row>
        <row r="299">
          <cell r="A299">
            <v>536803</v>
          </cell>
          <cell r="B299" t="str">
            <v>ADMINISTRATIVAS</v>
          </cell>
          <cell r="C299">
            <v>220200078</v>
          </cell>
          <cell r="D299">
            <v>45290372</v>
          </cell>
          <cell r="E299">
            <v>0</v>
          </cell>
          <cell r="F299">
            <v>265490450</v>
          </cell>
        </row>
        <row r="300">
          <cell r="A300">
            <v>5375</v>
          </cell>
          <cell r="B300" t="str">
            <v>DEPRECIACIÓN DE BIENES DE USO PÚBLICO EN SERVICIO - CONCESIONES</v>
          </cell>
          <cell r="C300">
            <v>5530855354.5</v>
          </cell>
          <cell r="D300">
            <v>5530855354.5</v>
          </cell>
          <cell r="E300">
            <v>0</v>
          </cell>
          <cell r="F300">
            <v>11061710709</v>
          </cell>
        </row>
        <row r="301">
          <cell r="A301">
            <v>537590</v>
          </cell>
          <cell r="B301" t="str">
            <v>OTROS BIENES DE USO PUBLICO EN SERVICIO CONCESIONES</v>
          </cell>
          <cell r="C301">
            <v>5530855354.5</v>
          </cell>
          <cell r="D301">
            <v>5530855354.5</v>
          </cell>
          <cell r="E301">
            <v>0</v>
          </cell>
          <cell r="F301">
            <v>11061710709</v>
          </cell>
        </row>
        <row r="302">
          <cell r="A302">
            <v>54</v>
          </cell>
          <cell r="B302" t="str">
            <v>TRANSFERENCIAS Y SUBVENCIONES</v>
          </cell>
          <cell r="C302">
            <v>26894692</v>
          </cell>
          <cell r="D302">
            <v>0</v>
          </cell>
          <cell r="E302">
            <v>0</v>
          </cell>
          <cell r="F302">
            <v>26894692</v>
          </cell>
        </row>
        <row r="303">
          <cell r="A303">
            <v>5424</v>
          </cell>
          <cell r="B303" t="str">
            <v>SUBVENCIONES</v>
          </cell>
          <cell r="C303">
            <v>26894692</v>
          </cell>
          <cell r="D303">
            <v>0</v>
          </cell>
          <cell r="E303">
            <v>0</v>
          </cell>
          <cell r="F303">
            <v>26894692</v>
          </cell>
        </row>
        <row r="304">
          <cell r="A304">
            <v>542402</v>
          </cell>
          <cell r="B304" t="str">
            <v>Subvención por préstamos con tasas de interés inferiores a las del mercado</v>
          </cell>
          <cell r="C304">
            <v>26894692</v>
          </cell>
          <cell r="D304">
            <v>0</v>
          </cell>
          <cell r="E304">
            <v>0</v>
          </cell>
          <cell r="F304">
            <v>26894692</v>
          </cell>
        </row>
        <row r="305">
          <cell r="A305">
            <v>55</v>
          </cell>
          <cell r="B305" t="str">
            <v>GASTO PÚBLICO SOCIAL</v>
          </cell>
          <cell r="C305">
            <v>50510175199.980003</v>
          </cell>
          <cell r="D305">
            <v>91986976804</v>
          </cell>
          <cell r="E305">
            <v>3971404158</v>
          </cell>
          <cell r="F305">
            <v>138525747845.98001</v>
          </cell>
        </row>
        <row r="306">
          <cell r="A306">
            <v>5505</v>
          </cell>
          <cell r="B306" t="str">
            <v>RECREACIÓN Y DEPORTE</v>
          </cell>
          <cell r="C306">
            <v>50012673167.980003</v>
          </cell>
          <cell r="D306">
            <v>91986976804</v>
          </cell>
          <cell r="E306">
            <v>3971404158</v>
          </cell>
          <cell r="F306">
            <v>138028245813.98001</v>
          </cell>
        </row>
        <row r="307">
          <cell r="A307">
            <v>550505</v>
          </cell>
          <cell r="B307" t="str">
            <v>GENERALES</v>
          </cell>
          <cell r="C307">
            <v>50012673167.980003</v>
          </cell>
          <cell r="D307">
            <v>91986976804</v>
          </cell>
          <cell r="E307">
            <v>3971404158</v>
          </cell>
          <cell r="F307">
            <v>138028245813.98001</v>
          </cell>
        </row>
        <row r="308">
          <cell r="A308">
            <v>5506</v>
          </cell>
          <cell r="B308" t="str">
            <v>CULTURA</v>
          </cell>
          <cell r="C308">
            <v>497502032</v>
          </cell>
          <cell r="D308">
            <v>0</v>
          </cell>
          <cell r="E308">
            <v>0</v>
          </cell>
          <cell r="F308">
            <v>497502032</v>
          </cell>
        </row>
        <row r="309">
          <cell r="A309">
            <v>550605</v>
          </cell>
          <cell r="B309" t="str">
            <v>GENERALES</v>
          </cell>
          <cell r="C309">
            <v>497502032</v>
          </cell>
          <cell r="D309">
            <v>0</v>
          </cell>
          <cell r="E309">
            <v>0</v>
          </cell>
          <cell r="F309">
            <v>497502032</v>
          </cell>
        </row>
        <row r="310">
          <cell r="A310">
            <v>58</v>
          </cell>
          <cell r="B310" t="str">
            <v>OTROS GASTOS</v>
          </cell>
          <cell r="C310">
            <v>51633927.93</v>
          </cell>
          <cell r="D310">
            <v>650218653.13999999</v>
          </cell>
          <cell r="E310">
            <v>73747.05</v>
          </cell>
          <cell r="F310">
            <v>701778834.01999998</v>
          </cell>
        </row>
        <row r="311">
          <cell r="A311">
            <v>5802</v>
          </cell>
          <cell r="B311" t="str">
            <v>COMISIONES</v>
          </cell>
          <cell r="C311">
            <v>110336</v>
          </cell>
          <cell r="D311">
            <v>157642.04999999999</v>
          </cell>
          <cell r="E311">
            <v>73747.05</v>
          </cell>
          <cell r="F311">
            <v>194231</v>
          </cell>
        </row>
        <row r="312">
          <cell r="A312">
            <v>580240</v>
          </cell>
          <cell r="B312" t="str">
            <v>COMISIONES SERVICIOS FINANCIEROS</v>
          </cell>
          <cell r="C312">
            <v>110336</v>
          </cell>
          <cell r="D312">
            <v>83895</v>
          </cell>
          <cell r="E312">
            <v>0</v>
          </cell>
          <cell r="F312">
            <v>194231</v>
          </cell>
        </row>
        <row r="313">
          <cell r="A313">
            <v>580290</v>
          </cell>
          <cell r="B313" t="str">
            <v>OTRAS COMISIONES</v>
          </cell>
          <cell r="C313">
            <v>0</v>
          </cell>
          <cell r="D313">
            <v>73747.05</v>
          </cell>
          <cell r="E313">
            <v>73747.05</v>
          </cell>
          <cell r="F313">
            <v>0</v>
          </cell>
        </row>
        <row r="314">
          <cell r="A314">
            <v>5804</v>
          </cell>
          <cell r="B314" t="e">
            <v>#N/A</v>
          </cell>
          <cell r="C314"/>
          <cell r="D314"/>
          <cell r="E314"/>
          <cell r="F314"/>
        </row>
        <row r="315">
          <cell r="A315">
            <v>580490</v>
          </cell>
          <cell r="B315" t="e">
            <v>#N/A</v>
          </cell>
          <cell r="C315"/>
          <cell r="D315"/>
          <cell r="E315"/>
          <cell r="F315"/>
        </row>
        <row r="316">
          <cell r="A316">
            <v>5812</v>
          </cell>
          <cell r="B316" t="e">
            <v>#N/A</v>
          </cell>
          <cell r="C316"/>
          <cell r="D316"/>
          <cell r="E316"/>
          <cell r="F316"/>
        </row>
        <row r="317">
          <cell r="A317">
            <v>581205</v>
          </cell>
          <cell r="B317" t="e">
            <v>#N/A</v>
          </cell>
          <cell r="C317"/>
          <cell r="D317"/>
          <cell r="E317"/>
          <cell r="F317"/>
        </row>
        <row r="318">
          <cell r="A318">
            <v>5890</v>
          </cell>
          <cell r="B318" t="str">
            <v>GASTOS DIVERSOS</v>
          </cell>
          <cell r="C318">
            <v>51523591.93</v>
          </cell>
          <cell r="D318">
            <v>650061011.09000003</v>
          </cell>
          <cell r="E318">
            <v>0</v>
          </cell>
          <cell r="F318">
            <v>701584603.01999998</v>
          </cell>
        </row>
        <row r="319">
          <cell r="A319">
            <v>589019</v>
          </cell>
          <cell r="B319" t="str">
            <v>PERDIDA POR BAJA EN CUENTAS DE ACTIVOS NO FINANCIEROS</v>
          </cell>
          <cell r="C319">
            <v>3902409.74</v>
          </cell>
          <cell r="D319">
            <v>0</v>
          </cell>
          <cell r="E319">
            <v>0</v>
          </cell>
          <cell r="F319">
            <v>3902409.74</v>
          </cell>
        </row>
        <row r="320">
          <cell r="A320">
            <v>589025</v>
          </cell>
          <cell r="B320" t="str">
            <v>MULTAS Y SANCIONES</v>
          </cell>
          <cell r="C320">
            <v>0</v>
          </cell>
          <cell r="D320">
            <v>60000000</v>
          </cell>
          <cell r="E320">
            <v>0</v>
          </cell>
          <cell r="F320">
            <v>60000000</v>
          </cell>
        </row>
        <row r="321">
          <cell r="A321">
            <v>589090</v>
          </cell>
          <cell r="B321" t="str">
            <v>OTROS GASTOS DIVERSOS</v>
          </cell>
          <cell r="C321">
            <v>47621182.189999998</v>
          </cell>
          <cell r="D321">
            <v>590061011.09000003</v>
          </cell>
          <cell r="E321">
            <v>0</v>
          </cell>
          <cell r="F321">
            <v>637682193.27999997</v>
          </cell>
        </row>
        <row r="322">
          <cell r="A322">
            <v>59</v>
          </cell>
          <cell r="B322" t="str">
            <v>CIERRE DE INGRESOS, GASTOS Y COSTOS</v>
          </cell>
          <cell r="C322">
            <v>0.01</v>
          </cell>
          <cell r="D322">
            <v>0</v>
          </cell>
          <cell r="E322">
            <v>0</v>
          </cell>
          <cell r="F322">
            <v>0.01</v>
          </cell>
        </row>
        <row r="323">
          <cell r="A323">
            <v>5905</v>
          </cell>
          <cell r="B323" t="str">
            <v>CIERRE DE INGRESOS, GASTOS Y COSTOS</v>
          </cell>
          <cell r="C323">
            <v>0.01</v>
          </cell>
          <cell r="D323">
            <v>0</v>
          </cell>
          <cell r="E323">
            <v>0</v>
          </cell>
          <cell r="F323">
            <v>0.01</v>
          </cell>
        </row>
        <row r="324">
          <cell r="A324">
            <v>590501</v>
          </cell>
          <cell r="B324" t="str">
            <v>CIERRE DE INGRESOS, GASTOS Y COSTOS</v>
          </cell>
          <cell r="C324">
            <v>0.01</v>
          </cell>
          <cell r="D324">
            <v>0</v>
          </cell>
          <cell r="E324">
            <v>0</v>
          </cell>
          <cell r="F324">
            <v>0.01</v>
          </cell>
        </row>
        <row r="325">
          <cell r="A325">
            <v>8</v>
          </cell>
          <cell r="B325" t="str">
            <v>CUENTAS DE ORDEN DEUDORAS</v>
          </cell>
          <cell r="C325">
            <v>0</v>
          </cell>
          <cell r="D325">
            <v>710003960.61000001</v>
          </cell>
          <cell r="E325">
            <v>710003960.61000001</v>
          </cell>
          <cell r="F325">
            <v>0</v>
          </cell>
        </row>
        <row r="326">
          <cell r="A326">
            <v>81</v>
          </cell>
          <cell r="B326" t="str">
            <v>ACTIVOS CONTINGENTES</v>
          </cell>
          <cell r="C326">
            <v>13407387740.290001</v>
          </cell>
          <cell r="D326">
            <v>14202800</v>
          </cell>
          <cell r="E326">
            <v>0</v>
          </cell>
          <cell r="F326">
            <v>13421590540.290001</v>
          </cell>
        </row>
        <row r="327">
          <cell r="A327">
            <v>8120</v>
          </cell>
          <cell r="B327" t="str">
            <v>LITIGIOS Y MECANISMOS ALTERNATIVOS DE SOLUCIÓN DE CONFLICTOS</v>
          </cell>
          <cell r="C327">
            <v>12165727724</v>
          </cell>
          <cell r="D327">
            <v>14202800</v>
          </cell>
          <cell r="E327">
            <v>0</v>
          </cell>
          <cell r="F327">
            <v>12179930524</v>
          </cell>
        </row>
        <row r="328">
          <cell r="A328">
            <v>812001</v>
          </cell>
          <cell r="B328" t="str">
            <v>CIVILES</v>
          </cell>
          <cell r="C328">
            <v>11005743200</v>
          </cell>
          <cell r="D328">
            <v>0</v>
          </cell>
          <cell r="E328">
            <v>0</v>
          </cell>
          <cell r="F328">
            <v>11005743200</v>
          </cell>
        </row>
        <row r="329">
          <cell r="A329">
            <v>812002</v>
          </cell>
          <cell r="B329" t="str">
            <v>LABORALES</v>
          </cell>
          <cell r="C329">
            <v>9772500</v>
          </cell>
          <cell r="D329">
            <v>0</v>
          </cell>
          <cell r="E329">
            <v>0</v>
          </cell>
          <cell r="F329">
            <v>9772500</v>
          </cell>
        </row>
        <row r="330">
          <cell r="A330">
            <v>812003</v>
          </cell>
          <cell r="B330" t="str">
            <v>PENALES</v>
          </cell>
          <cell r="C330">
            <v>958669832</v>
          </cell>
          <cell r="D330">
            <v>0</v>
          </cell>
          <cell r="E330">
            <v>0</v>
          </cell>
          <cell r="F330">
            <v>958669832</v>
          </cell>
        </row>
        <row r="331">
          <cell r="A331">
            <v>812004</v>
          </cell>
          <cell r="B331" t="str">
            <v>ADMINISTRATIVAS</v>
          </cell>
          <cell r="C331">
            <v>191542192</v>
          </cell>
          <cell r="D331">
            <v>14202800</v>
          </cell>
          <cell r="E331">
            <v>0</v>
          </cell>
          <cell r="F331">
            <v>205744992</v>
          </cell>
        </row>
        <row r="332">
          <cell r="A332">
            <v>8190</v>
          </cell>
          <cell r="B332" t="str">
            <v>OTROS ACTIVOS CONTINGENTES</v>
          </cell>
          <cell r="C332">
            <v>1241660016.29</v>
          </cell>
          <cell r="D332">
            <v>0</v>
          </cell>
          <cell r="E332">
            <v>0</v>
          </cell>
          <cell r="F332">
            <v>1241660016.29</v>
          </cell>
        </row>
        <row r="333">
          <cell r="A333">
            <v>819003</v>
          </cell>
          <cell r="B333" t="str">
            <v>INTERESES DE MORA</v>
          </cell>
          <cell r="C333">
            <v>30847394</v>
          </cell>
          <cell r="D333">
            <v>0</v>
          </cell>
          <cell r="E333">
            <v>0</v>
          </cell>
          <cell r="F333">
            <v>30847394</v>
          </cell>
        </row>
        <row r="334">
          <cell r="A334">
            <v>819090</v>
          </cell>
          <cell r="B334" t="str">
            <v>OTROS DERECHOS CONTINGENTES</v>
          </cell>
          <cell r="C334">
            <v>1210812622.29</v>
          </cell>
          <cell r="D334">
            <v>0</v>
          </cell>
          <cell r="E334">
            <v>0</v>
          </cell>
          <cell r="F334">
            <v>1210812622.29</v>
          </cell>
        </row>
        <row r="335">
          <cell r="A335">
            <v>83</v>
          </cell>
          <cell r="B335" t="str">
            <v>DEUDORAS DE CONTROL</v>
          </cell>
          <cell r="C335">
            <v>86368605063.580002</v>
          </cell>
          <cell r="D335">
            <v>695801160.61000001</v>
          </cell>
          <cell r="E335">
            <v>0</v>
          </cell>
          <cell r="F335">
            <v>87064406224.190002</v>
          </cell>
        </row>
        <row r="336">
          <cell r="A336">
            <v>8306</v>
          </cell>
          <cell r="B336" t="str">
            <v>BIENES ENTREGADOS EN CUSTODIA</v>
          </cell>
          <cell r="C336">
            <v>1058818.5</v>
          </cell>
          <cell r="D336">
            <v>0</v>
          </cell>
          <cell r="E336">
            <v>0</v>
          </cell>
          <cell r="F336">
            <v>1058818.5</v>
          </cell>
        </row>
        <row r="337">
          <cell r="A337">
            <v>830616</v>
          </cell>
          <cell r="B337" t="str">
            <v>PAGARÉS, LETRAS DE CAMBIO Y OTROS</v>
          </cell>
          <cell r="C337">
            <v>1058818.5</v>
          </cell>
          <cell r="D337">
            <v>0</v>
          </cell>
          <cell r="E337">
            <v>0</v>
          </cell>
          <cell r="F337">
            <v>1058818.5</v>
          </cell>
        </row>
        <row r="338">
          <cell r="A338">
            <v>8315</v>
          </cell>
          <cell r="B338" t="str">
            <v>BIENES Y DERECHOS RETIRADOS</v>
          </cell>
          <cell r="C338">
            <v>158542107.55000001</v>
          </cell>
          <cell r="D338">
            <v>695801160.61000001</v>
          </cell>
          <cell r="E338">
            <v>0</v>
          </cell>
          <cell r="F338">
            <v>854343268.15999997</v>
          </cell>
        </row>
        <row r="339">
          <cell r="A339">
            <v>831510</v>
          </cell>
          <cell r="B339" t="str">
            <v>PROPIEDADES, PLANTA Y EQUIPO</v>
          </cell>
          <cell r="C339">
            <v>70577611.420000002</v>
          </cell>
          <cell r="D339">
            <v>695801160.61000001</v>
          </cell>
          <cell r="E339">
            <v>0</v>
          </cell>
          <cell r="F339">
            <v>766378772.02999997</v>
          </cell>
        </row>
        <row r="340">
          <cell r="A340">
            <v>831536</v>
          </cell>
          <cell r="B340" t="str">
            <v>PRESTAMOS POR COBRAR</v>
          </cell>
          <cell r="C340">
            <v>87964496.129999995</v>
          </cell>
          <cell r="D340">
            <v>0</v>
          </cell>
          <cell r="E340">
            <v>0</v>
          </cell>
          <cell r="F340">
            <v>87964496.129999995</v>
          </cell>
        </row>
        <row r="341">
          <cell r="A341">
            <v>8347</v>
          </cell>
          <cell r="B341" t="str">
            <v>BIENES ENTREGADOS A TERCEROS</v>
          </cell>
          <cell r="C341">
            <v>85773924864.740005</v>
          </cell>
          <cell r="D341">
            <v>0</v>
          </cell>
          <cell r="E341">
            <v>0</v>
          </cell>
          <cell r="F341">
            <v>85773924864.740005</v>
          </cell>
        </row>
        <row r="342">
          <cell r="A342">
            <v>834790</v>
          </cell>
          <cell r="B342" t="str">
            <v>OTROS BIENES ENTREGADOS A TERCEROS</v>
          </cell>
          <cell r="C342">
            <v>85773924864.740005</v>
          </cell>
          <cell r="D342">
            <v>0</v>
          </cell>
          <cell r="E342">
            <v>0</v>
          </cell>
          <cell r="F342">
            <v>85773924864.740005</v>
          </cell>
        </row>
        <row r="343">
          <cell r="A343">
            <v>8361</v>
          </cell>
          <cell r="B343" t="str">
            <v>RESPONSABILIDADES EN PROCESO</v>
          </cell>
          <cell r="C343">
            <v>435079272.79000002</v>
          </cell>
          <cell r="D343">
            <v>0</v>
          </cell>
          <cell r="E343">
            <v>0</v>
          </cell>
          <cell r="F343">
            <v>435079272.79000002</v>
          </cell>
        </row>
        <row r="344">
          <cell r="A344">
            <v>836101</v>
          </cell>
          <cell r="B344" t="str">
            <v>INTERNAS</v>
          </cell>
          <cell r="C344">
            <v>106933635.79000001</v>
          </cell>
          <cell r="D344">
            <v>0</v>
          </cell>
          <cell r="E344">
            <v>0</v>
          </cell>
          <cell r="F344">
            <v>106933635.79000001</v>
          </cell>
        </row>
        <row r="345">
          <cell r="A345">
            <v>836102</v>
          </cell>
          <cell r="B345" t="str">
            <v>ANTE AUTORIDAD COMPETENTE</v>
          </cell>
          <cell r="C345">
            <v>328145637</v>
          </cell>
          <cell r="D345">
            <v>0</v>
          </cell>
          <cell r="E345">
            <v>0</v>
          </cell>
          <cell r="F345">
            <v>328145637</v>
          </cell>
        </row>
        <row r="346">
          <cell r="A346">
            <v>89</v>
          </cell>
          <cell r="B346" t="str">
            <v>DEUDORAS POR CONTRA (CR)</v>
          </cell>
          <cell r="C346">
            <v>-99775992803.869995</v>
          </cell>
          <cell r="D346">
            <v>0</v>
          </cell>
          <cell r="E346">
            <v>710003960.61000001</v>
          </cell>
          <cell r="F346">
            <v>-100485996764.48</v>
          </cell>
        </row>
        <row r="347">
          <cell r="A347">
            <v>8905</v>
          </cell>
          <cell r="B347" t="str">
            <v>ACTIVOS CONTINGENTES POR CONTRA (CR)</v>
          </cell>
          <cell r="C347">
            <v>-13407387740.290001</v>
          </cell>
          <cell r="D347">
            <v>0</v>
          </cell>
          <cell r="E347">
            <v>14202800</v>
          </cell>
          <cell r="F347">
            <v>-13421590540.290001</v>
          </cell>
        </row>
        <row r="348">
          <cell r="A348">
            <v>890506</v>
          </cell>
          <cell r="B348" t="str">
            <v>LITIGIOS Y MECANISMOS ALTERNATIVOS DE SOLUCIÓN DE CONFLICTOS</v>
          </cell>
          <cell r="C348">
            <v>-12165727724</v>
          </cell>
          <cell r="D348">
            <v>0</v>
          </cell>
          <cell r="E348">
            <v>14202800</v>
          </cell>
          <cell r="F348">
            <v>-12179930524</v>
          </cell>
        </row>
        <row r="349">
          <cell r="A349">
            <v>890590</v>
          </cell>
          <cell r="B349" t="str">
            <v>OTROS ACTIVOS CONTINGENTES</v>
          </cell>
          <cell r="C349">
            <v>-1241660016.29</v>
          </cell>
          <cell r="D349">
            <v>0</v>
          </cell>
          <cell r="E349">
            <v>0</v>
          </cell>
          <cell r="F349">
            <v>-1241660016.29</v>
          </cell>
        </row>
        <row r="350">
          <cell r="A350">
            <v>8915</v>
          </cell>
          <cell r="B350" t="str">
            <v>DEUDORAS DE CONTROL POR CONTRA (CR)</v>
          </cell>
          <cell r="C350">
            <v>-86368605063.580002</v>
          </cell>
          <cell r="D350">
            <v>0</v>
          </cell>
          <cell r="E350">
            <v>695801160.61000001</v>
          </cell>
          <cell r="F350">
            <v>-87064406224.190002</v>
          </cell>
        </row>
        <row r="351">
          <cell r="A351">
            <v>891502</v>
          </cell>
          <cell r="B351" t="str">
            <v>BIENES ENTREGADOS EN CUSTODIA</v>
          </cell>
          <cell r="C351">
            <v>-1058818.5</v>
          </cell>
          <cell r="D351">
            <v>0</v>
          </cell>
          <cell r="E351">
            <v>0</v>
          </cell>
          <cell r="F351">
            <v>-1058818.5</v>
          </cell>
        </row>
        <row r="352">
          <cell r="A352">
            <v>891506</v>
          </cell>
          <cell r="B352" t="str">
            <v>ACTIVOS RETIRADOS</v>
          </cell>
          <cell r="C352">
            <v>-158542107.55000001</v>
          </cell>
          <cell r="D352">
            <v>0</v>
          </cell>
          <cell r="E352">
            <v>695801160.61000001</v>
          </cell>
          <cell r="F352">
            <v>-854343268.15999997</v>
          </cell>
        </row>
        <row r="353">
          <cell r="A353">
            <v>891518</v>
          </cell>
          <cell r="B353" t="str">
            <v>BIENES ENTREGADOS A TERCEROS</v>
          </cell>
          <cell r="C353">
            <v>-85773924864.740005</v>
          </cell>
          <cell r="D353">
            <v>0</v>
          </cell>
          <cell r="E353">
            <v>0</v>
          </cell>
          <cell r="F353">
            <v>-85773924864.740005</v>
          </cell>
        </row>
        <row r="354">
          <cell r="A354">
            <v>891521</v>
          </cell>
          <cell r="B354" t="str">
            <v>RESPONSABILIDADES EN PROCESO</v>
          </cell>
          <cell r="C354">
            <v>-435079272.79000002</v>
          </cell>
          <cell r="D354">
            <v>0</v>
          </cell>
          <cell r="E354">
            <v>0</v>
          </cell>
          <cell r="F354">
            <v>-435079272.79000002</v>
          </cell>
        </row>
        <row r="355">
          <cell r="A355">
            <v>9</v>
          </cell>
          <cell r="B355" t="str">
            <v>CUENTAS DE ORDEN ACREEDORAS</v>
          </cell>
          <cell r="C355">
            <v>0</v>
          </cell>
          <cell r="D355">
            <v>34409239396</v>
          </cell>
          <cell r="E355">
            <v>34409239396</v>
          </cell>
          <cell r="F355">
            <v>0</v>
          </cell>
        </row>
        <row r="356">
          <cell r="A356">
            <v>91</v>
          </cell>
          <cell r="B356" t="str">
            <v>PASIVOS CONTINGENTES</v>
          </cell>
          <cell r="C356">
            <v>-383804378344</v>
          </cell>
          <cell r="D356">
            <v>905719282</v>
          </cell>
          <cell r="E356">
            <v>20093520114</v>
          </cell>
          <cell r="F356">
            <v>-402992179176</v>
          </cell>
        </row>
        <row r="357">
          <cell r="A357">
            <v>9120</v>
          </cell>
          <cell r="B357" t="str">
            <v>LITIGIOS Y MECANISMOS ALTERNATIVOS DE SOLUCIÓN DE CONFLICTOS</v>
          </cell>
          <cell r="C357">
            <v>-383804378344</v>
          </cell>
          <cell r="D357">
            <v>905719282</v>
          </cell>
          <cell r="E357">
            <v>20093520114</v>
          </cell>
          <cell r="F357">
            <v>-402992179176</v>
          </cell>
        </row>
        <row r="358">
          <cell r="A358">
            <v>912002</v>
          </cell>
          <cell r="B358" t="str">
            <v>LABORALES</v>
          </cell>
          <cell r="C358">
            <v>-592841610</v>
          </cell>
          <cell r="D358">
            <v>0</v>
          </cell>
          <cell r="E358">
            <v>16932481</v>
          </cell>
          <cell r="F358">
            <v>-609774091</v>
          </cell>
        </row>
        <row r="359">
          <cell r="A359">
            <v>912004</v>
          </cell>
          <cell r="B359" t="str">
            <v>ADMINISTRATIVOS</v>
          </cell>
          <cell r="C359">
            <v>-14430552766</v>
          </cell>
          <cell r="D359">
            <v>905719282</v>
          </cell>
          <cell r="E359">
            <v>1319821167</v>
          </cell>
          <cell r="F359">
            <v>-14844654651</v>
          </cell>
        </row>
        <row r="360">
          <cell r="A360">
            <v>912090</v>
          </cell>
          <cell r="B360" t="str">
            <v>OTROS LITIGIOS Y MECANISMOS ALTERNATIVOS DE SOLUCIÓN DE CONFLICTOS</v>
          </cell>
          <cell r="C360">
            <v>-368780983968</v>
          </cell>
          <cell r="D360">
            <v>0</v>
          </cell>
          <cell r="E360">
            <v>18756766466</v>
          </cell>
          <cell r="F360">
            <v>-387537750434</v>
          </cell>
        </row>
        <row r="361">
          <cell r="A361">
            <v>93</v>
          </cell>
          <cell r="B361" t="str">
            <v>ACREEDORAS DE CONTROL</v>
          </cell>
          <cell r="C361">
            <v>-38486285</v>
          </cell>
          <cell r="D361">
            <v>6705000000</v>
          </cell>
          <cell r="E361">
            <v>6705000000</v>
          </cell>
          <cell r="F361">
            <v>-38486285</v>
          </cell>
        </row>
        <row r="362">
          <cell r="A362">
            <v>9306</v>
          </cell>
          <cell r="B362" t="str">
            <v>BIENES RECIBIDOS EN CUSTODIA</v>
          </cell>
          <cell r="C362">
            <v>-38486285</v>
          </cell>
          <cell r="D362">
            <v>6705000000</v>
          </cell>
          <cell r="E362">
            <v>6705000000</v>
          </cell>
          <cell r="F362">
            <v>-38486285</v>
          </cell>
        </row>
        <row r="363">
          <cell r="A363">
            <v>930616</v>
          </cell>
          <cell r="B363" t="str">
            <v>PAGARÉS, LETRAS DE CAMBIO Y OTROS</v>
          </cell>
          <cell r="C363">
            <v>-38486285</v>
          </cell>
          <cell r="D363">
            <v>6705000000</v>
          </cell>
          <cell r="E363">
            <v>6705000000</v>
          </cell>
          <cell r="F363">
            <v>-38486285</v>
          </cell>
        </row>
        <row r="364">
          <cell r="A364">
            <v>99</v>
          </cell>
          <cell r="B364" t="str">
            <v>ACREEDORAS POR CONTRA (DB)</v>
          </cell>
          <cell r="C364">
            <v>383842864629</v>
          </cell>
          <cell r="D364">
            <v>26798520114</v>
          </cell>
          <cell r="E364">
            <v>7610719282</v>
          </cell>
          <cell r="F364">
            <v>403030665461</v>
          </cell>
        </row>
        <row r="365">
          <cell r="A365">
            <v>9905</v>
          </cell>
          <cell r="B365" t="str">
            <v>PASIVOS CONTINGENTES POR CONTRA (DB)</v>
          </cell>
          <cell r="C365">
            <v>383804378344</v>
          </cell>
          <cell r="D365">
            <v>20093520114</v>
          </cell>
          <cell r="E365">
            <v>905719282</v>
          </cell>
          <cell r="F365">
            <v>402992179176</v>
          </cell>
        </row>
        <row r="366">
          <cell r="A366">
            <v>990505</v>
          </cell>
          <cell r="B366" t="str">
            <v>LITIGIOS Y MECANISMOS ALTERNATIVOS DE SOLUCIÓN DE CONFLICTOS</v>
          </cell>
          <cell r="C366">
            <v>383804378344</v>
          </cell>
          <cell r="D366">
            <v>20093520114</v>
          </cell>
          <cell r="E366">
            <v>905719282</v>
          </cell>
          <cell r="F366">
            <v>402992179176</v>
          </cell>
        </row>
        <row r="367">
          <cell r="A367">
            <v>9915</v>
          </cell>
          <cell r="B367" t="str">
            <v>ACREEDORAS DE CONTROL POR CONTRA (DB)</v>
          </cell>
          <cell r="C367">
            <v>38486285</v>
          </cell>
          <cell r="D367">
            <v>6705000000</v>
          </cell>
          <cell r="E367">
            <v>6705000000</v>
          </cell>
          <cell r="F367">
            <v>38486285</v>
          </cell>
        </row>
        <row r="368">
          <cell r="A368">
            <v>991502</v>
          </cell>
          <cell r="B368" t="str">
            <v>BIENES RECIBIDOS EN CUSTODIA</v>
          </cell>
          <cell r="C368">
            <v>38486285</v>
          </cell>
          <cell r="D368">
            <v>6705000000</v>
          </cell>
          <cell r="E368">
            <v>6705000000</v>
          </cell>
          <cell r="F368">
            <v>38486285</v>
          </cell>
        </row>
        <row r="369">
          <cell r="A369" t="str">
            <v>TOTAL GENERAL</v>
          </cell>
          <cell r="B369"/>
          <cell r="C369">
            <v>0</v>
          </cell>
          <cell r="D369">
            <v>516310340339.47998</v>
          </cell>
          <cell r="E369">
            <v>516310340339.47998</v>
          </cell>
          <cell r="F369">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2 01 03 1 TRIME CGN-2005-001"/>
      <sheetName val="INFORME PRESENTADO CGN 2022 03"/>
      <sheetName val="BCE SEVEN 2023 01-03 NV 01"/>
      <sheetName val="BCE SEVEN 2023 01-03 NV 04"/>
      <sheetName val="CGN-2015-001"/>
      <sheetName val="CGN-2015-002"/>
      <sheetName val="DDC-2015-100"/>
      <sheetName val="CGN-2016-001"/>
      <sheetName val="CGN-2005-001 VARIACIONES"/>
      <sheetName val="CGN-2016-001 variaciones"/>
      <sheetName val="CGN-2016-001 VARIACIONES PLANO"/>
      <sheetName val="RECIPROCA COVID NOOOOO"/>
      <sheetName val="CGN2020_004_COVID_19 NOOOOO"/>
      <sheetName val="DDC2020_002_RECIPROCAS_COVID_19"/>
      <sheetName val="BCE TER IDRD 2023 03"/>
      <sheetName val="RECIPROCAS"/>
      <sheetName val="BCE TER 2023 03 reciproc (1)"/>
      <sheetName val="BCE TER 2023 03 reciproc (2)"/>
      <sheetName val="BCE TER 2023 03 reciproc (3)"/>
      <sheetName val="BCE TER 2023 03 reciproc (4)"/>
      <sheetName val="BCE TER 2023 03 recipro sin SHD"/>
      <sheetName val="BCE TER 2023 03 recipro sin (2)"/>
      <sheetName val="BCE TER 2023 03 reciprocas SHD"/>
      <sheetName val="CUIN V06 Junio - 2021"/>
      <sheetName val="ESF 2023 01-03"/>
      <sheetName val="ER 2023 01-03"/>
      <sheetName val="ECP 2023 01-03"/>
      <sheetName val="ESF 2023 01-03 imprimir"/>
      <sheetName val="ER 2023 01-03 imprimir"/>
      <sheetName val="ECP 2023 01-03 imprimir"/>
      <sheetName val="ECP 2019 noooo"/>
      <sheetName val="CGN2015_001_SyM (1)"/>
      <sheetName val="CGN2015_002_OR"/>
      <sheetName val="DDC_2015_100 NC"/>
      <sheetName val="CGN2016C_01 VARIACIONES"/>
      <sheetName val="CGN2020_004_COVID_19 SyM  noooo"/>
      <sheetName val="DDC2020_002_RECIPROCAS_COVID no"/>
      <sheetName val="ESF BCE GENERAL 2021"/>
      <sheetName val="ER EAFESA 2021"/>
      <sheetName val="DIRECTORIO AC"/>
      <sheetName val="Estruc.Bce 2021-2020 (1)"/>
      <sheetName val="Estruc.PyG 2021-2020 (1)"/>
      <sheetName val="Grafica Sit.Dic"/>
      <sheetName val="Grafica Sit.Dic BCE (1)"/>
      <sheetName val="Grafica Sit.Dic PYG (1)"/>
      <sheetName val="Estruc.Bce 2021-2020 todas ctas"/>
      <sheetName val="Estruc.PyG 2021-2020 todas ctas"/>
      <sheetName val="Estruc.Bce 2021-2020 NV3"/>
      <sheetName val="Estruc.PyG 2021-2020 NV3"/>
      <sheetName val="Estruc.Bce 2021-2020 NV4"/>
      <sheetName val="Estruc.PyG 2021-2020 NV4"/>
    </sheetNames>
    <sheetDataSet>
      <sheetData sheetId="0"/>
      <sheetData sheetId="1"/>
      <sheetData sheetId="2"/>
      <sheetData sheetId="3"/>
      <sheetData sheetId="4">
        <row r="1">
          <cell r="C1" t="str">
            <v>CUNDINAMARCA</v>
          </cell>
        </row>
        <row r="2">
          <cell r="C2" t="str">
            <v>BOGOTA DISTRITO CAPITAL D.C.</v>
          </cell>
        </row>
        <row r="3">
          <cell r="C3" t="str">
            <v>INSTITUTO DISTRITAL DE RECREACIÓN Y DEPORTE -IDRD-</v>
          </cell>
        </row>
        <row r="4">
          <cell r="C4">
            <v>221511001</v>
          </cell>
        </row>
        <row r="5180">
          <cell r="B5180" t="str">
            <v>JORGE ISMAEL MARTINEZ BARRAGAN</v>
          </cell>
        </row>
        <row r="5181">
          <cell r="B5181" t="str">
            <v>Contador</v>
          </cell>
        </row>
        <row r="5182">
          <cell r="B5182" t="str">
            <v>T.P. 33.634-T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EFD20-2DE7-4430-AA1F-E6FDBAB36836}">
  <sheetPr>
    <tabColor rgb="FF00FFFF"/>
    <pageSetUpPr fitToPage="1"/>
  </sheetPr>
  <dimension ref="A1:G188"/>
  <sheetViews>
    <sheetView view="pageBreakPreview" zoomScale="80" zoomScaleNormal="80" zoomScaleSheetLayoutView="80" workbookViewId="0">
      <selection sqref="A1:G1"/>
    </sheetView>
  </sheetViews>
  <sheetFormatPr baseColWidth="10" defaultRowHeight="15" x14ac:dyDescent="0.25"/>
  <cols>
    <col min="2" max="2" width="86.42578125" bestFit="1" customWidth="1"/>
    <col min="5" max="5" width="25.7109375" style="96" customWidth="1"/>
    <col min="6" max="6" width="2.28515625" style="96" customWidth="1"/>
    <col min="7" max="7" width="25.7109375" style="96" customWidth="1"/>
  </cols>
  <sheetData>
    <row r="1" spans="1:7" ht="18.75" x14ac:dyDescent="0.3">
      <c r="A1" s="598"/>
      <c r="B1" s="599"/>
      <c r="C1" s="599"/>
      <c r="D1" s="599"/>
      <c r="E1" s="599"/>
      <c r="F1" s="599"/>
      <c r="G1" s="600"/>
    </row>
    <row r="2" spans="1:7" ht="18.75" x14ac:dyDescent="0.3">
      <c r="A2" s="595" t="s">
        <v>2449</v>
      </c>
      <c r="B2" s="596"/>
      <c r="C2" s="596"/>
      <c r="D2" s="596"/>
      <c r="E2" s="596"/>
      <c r="F2" s="596"/>
      <c r="G2" s="597"/>
    </row>
    <row r="3" spans="1:7" ht="18.75" x14ac:dyDescent="0.3">
      <c r="A3" s="595" t="s">
        <v>6</v>
      </c>
      <c r="B3" s="596"/>
      <c r="C3" s="596"/>
      <c r="D3" s="596"/>
      <c r="E3" s="596"/>
      <c r="F3" s="596"/>
      <c r="G3" s="597"/>
    </row>
    <row r="4" spans="1:7" ht="18.75" x14ac:dyDescent="0.3">
      <c r="A4" s="595" t="s">
        <v>2466</v>
      </c>
      <c r="B4" s="596"/>
      <c r="C4" s="596"/>
      <c r="D4" s="596"/>
      <c r="E4" s="596"/>
      <c r="F4" s="596"/>
      <c r="G4" s="597"/>
    </row>
    <row r="5" spans="1:7" ht="18.75" x14ac:dyDescent="0.3">
      <c r="A5" s="595" t="s">
        <v>2581</v>
      </c>
      <c r="B5" s="596"/>
      <c r="C5" s="596"/>
      <c r="D5" s="596"/>
      <c r="E5" s="596"/>
      <c r="F5" s="596"/>
      <c r="G5" s="597"/>
    </row>
    <row r="6" spans="1:7" ht="18.75" x14ac:dyDescent="0.3">
      <c r="A6" s="595" t="s">
        <v>2452</v>
      </c>
      <c r="B6" s="596"/>
      <c r="C6" s="596"/>
      <c r="D6" s="596"/>
      <c r="E6" s="596"/>
      <c r="F6" s="596"/>
      <c r="G6" s="597"/>
    </row>
    <row r="7" spans="1:7" ht="18.75" x14ac:dyDescent="0.3">
      <c r="A7" s="595"/>
      <c r="B7" s="596"/>
      <c r="C7" s="596"/>
      <c r="D7" s="596"/>
      <c r="E7" s="596"/>
      <c r="F7" s="596"/>
      <c r="G7" s="597"/>
    </row>
    <row r="8" spans="1:7" ht="19.5" thickBot="1" x14ac:dyDescent="0.35">
      <c r="A8" s="607"/>
      <c r="B8" s="608"/>
      <c r="C8" s="608"/>
      <c r="D8" s="608"/>
      <c r="E8" s="608"/>
      <c r="F8" s="608"/>
      <c r="G8" s="609"/>
    </row>
    <row r="9" spans="1:7" ht="18.75" x14ac:dyDescent="0.3">
      <c r="A9" s="286"/>
      <c r="B9" s="287"/>
      <c r="C9" s="288"/>
      <c r="D9" s="288"/>
      <c r="E9" s="289"/>
      <c r="F9" s="289"/>
      <c r="G9" s="289"/>
    </row>
    <row r="10" spans="1:7" ht="18" x14ac:dyDescent="0.25">
      <c r="A10" s="290"/>
      <c r="B10" s="291"/>
      <c r="C10" s="292" t="s">
        <v>2455</v>
      </c>
      <c r="D10" s="292"/>
      <c r="E10" s="293">
        <v>45199</v>
      </c>
      <c r="F10" s="289"/>
      <c r="G10" s="293">
        <v>44834</v>
      </c>
    </row>
    <row r="11" spans="1:7" ht="18" x14ac:dyDescent="0.25">
      <c r="A11" s="290"/>
      <c r="B11" s="291"/>
      <c r="C11" s="294"/>
      <c r="D11" s="294"/>
      <c r="E11" s="289"/>
      <c r="F11" s="295"/>
      <c r="G11" s="289"/>
    </row>
    <row r="12" spans="1:7" ht="18" x14ac:dyDescent="0.25">
      <c r="A12" s="290"/>
      <c r="B12" s="296" t="s">
        <v>2467</v>
      </c>
      <c r="C12" s="294"/>
      <c r="D12" s="294"/>
      <c r="E12" s="289"/>
      <c r="F12" s="295"/>
      <c r="G12" s="289"/>
    </row>
    <row r="13" spans="1:7" ht="18" x14ac:dyDescent="0.25">
      <c r="A13" s="290"/>
      <c r="B13" s="296"/>
      <c r="C13" s="294"/>
      <c r="D13" s="294"/>
      <c r="E13" s="289"/>
      <c r="F13" s="295"/>
      <c r="G13" s="289"/>
    </row>
    <row r="14" spans="1:7" x14ac:dyDescent="0.25">
      <c r="A14" s="297"/>
      <c r="B14" s="297" t="s">
        <v>2468</v>
      </c>
      <c r="C14" s="298"/>
      <c r="D14" s="298"/>
      <c r="E14" s="299">
        <f>+E16+E26+E35+E54+E61+E67</f>
        <v>322905754694.22003</v>
      </c>
      <c r="F14" s="300"/>
      <c r="G14" s="299">
        <f>+G16+G26+G35+G54+G61+G67</f>
        <v>187087373911.06</v>
      </c>
    </row>
    <row r="15" spans="1:7" x14ac:dyDescent="0.25">
      <c r="A15" s="297"/>
      <c r="B15" s="297"/>
      <c r="C15" s="298"/>
      <c r="D15" s="298"/>
      <c r="E15" s="299"/>
      <c r="F15" s="300"/>
      <c r="G15" s="299"/>
    </row>
    <row r="16" spans="1:7" x14ac:dyDescent="0.25">
      <c r="A16" s="301">
        <v>41</v>
      </c>
      <c r="B16" s="301" t="s">
        <v>1395</v>
      </c>
      <c r="C16" s="302"/>
      <c r="D16" s="302"/>
      <c r="E16" s="303">
        <f>SUM(E18:E24)</f>
        <v>19956557158.399998</v>
      </c>
      <c r="F16" s="300"/>
      <c r="G16" s="303">
        <f>SUM(G18:G24)</f>
        <v>15057878913.549999</v>
      </c>
    </row>
    <row r="17" spans="1:7" x14ac:dyDescent="0.25">
      <c r="A17" s="301"/>
      <c r="B17" s="301"/>
      <c r="C17" s="302"/>
      <c r="D17" s="302"/>
      <c r="E17" s="304"/>
      <c r="F17" s="300"/>
      <c r="G17" s="304"/>
    </row>
    <row r="18" spans="1:7" x14ac:dyDescent="0.25">
      <c r="A18" s="305">
        <v>4105</v>
      </c>
      <c r="B18" s="305" t="s">
        <v>1396</v>
      </c>
      <c r="C18" s="306"/>
      <c r="D18" s="306"/>
      <c r="E18" s="304">
        <f>+INDEX('CGN-2015-001'!$G$11:$G$5157,MATCH('ER 2023 01-03 (2)'!A18,'CGN-2015-001'!$A$11:$A$5142,0))</f>
        <v>0</v>
      </c>
      <c r="F18" s="300"/>
      <c r="G18" s="307">
        <v>0</v>
      </c>
    </row>
    <row r="19" spans="1:7" x14ac:dyDescent="0.25">
      <c r="A19" s="305">
        <v>4110</v>
      </c>
      <c r="B19" s="305" t="s">
        <v>193</v>
      </c>
      <c r="C19" s="306"/>
      <c r="D19" s="306"/>
      <c r="E19" s="304">
        <f>+INDEX('CGN-2015-001'!$G$11:$G$5157,MATCH('ER 2023 01-03 (2)'!A19,'CGN-2015-001'!$A$11:$A$5142,0))</f>
        <v>19956557158.399998</v>
      </c>
      <c r="F19" s="300"/>
      <c r="G19" s="307">
        <v>15057878913.549999</v>
      </c>
    </row>
    <row r="20" spans="1:7" x14ac:dyDescent="0.25">
      <c r="A20" s="305">
        <v>4111</v>
      </c>
      <c r="B20" s="305" t="s">
        <v>242</v>
      </c>
      <c r="C20" s="306"/>
      <c r="D20" s="306"/>
      <c r="E20" s="304">
        <f>+INDEX('CGN-2015-001'!$G$11:$G$5157,MATCH('ER 2023 01-03 (2)'!A20,'CGN-2015-001'!$A$11:$A$5142,0))</f>
        <v>0</v>
      </c>
      <c r="F20" s="300"/>
      <c r="G20" s="307">
        <v>0</v>
      </c>
    </row>
    <row r="21" spans="1:7" x14ac:dyDescent="0.25">
      <c r="A21" s="305">
        <v>4114</v>
      </c>
      <c r="B21" s="305" t="s">
        <v>231</v>
      </c>
      <c r="C21" s="306"/>
      <c r="D21" s="306"/>
      <c r="E21" s="304">
        <f>+INDEX('CGN-2015-001'!$G$11:$G$5157,MATCH('ER 2023 01-03 (2)'!A21,'CGN-2015-001'!$A$11:$A$5142,0))</f>
        <v>0</v>
      </c>
      <c r="F21" s="300"/>
      <c r="G21" s="307">
        <v>0</v>
      </c>
    </row>
    <row r="22" spans="1:7" x14ac:dyDescent="0.25">
      <c r="A22" s="305">
        <v>4115</v>
      </c>
      <c r="B22" s="305" t="s">
        <v>236</v>
      </c>
      <c r="C22" s="306"/>
      <c r="D22" s="306"/>
      <c r="E22" s="304">
        <f>+INDEX('CGN-2015-001'!$G$11:$G$5157,MATCH('ER 2023 01-03 (2)'!A22,'CGN-2015-001'!$A$11:$A$5142,0))</f>
        <v>0</v>
      </c>
      <c r="F22" s="300"/>
      <c r="G22" s="307">
        <v>0</v>
      </c>
    </row>
    <row r="23" spans="1:7" x14ac:dyDescent="0.25">
      <c r="A23" s="305">
        <v>4116</v>
      </c>
      <c r="B23" s="305" t="s">
        <v>322</v>
      </c>
      <c r="C23" s="306"/>
      <c r="D23" s="306"/>
      <c r="E23" s="304">
        <f>+INDEX('CGN-2015-001'!$G$11:$G$5157,MATCH('ER 2023 01-03 (2)'!A23,'CGN-2015-001'!$A$11:$A$5142,0))</f>
        <v>0</v>
      </c>
      <c r="F23" s="300"/>
      <c r="G23" s="307">
        <v>0</v>
      </c>
    </row>
    <row r="24" spans="1:7" x14ac:dyDescent="0.25">
      <c r="A24" s="305">
        <v>4195</v>
      </c>
      <c r="B24" s="305" t="s">
        <v>1400</v>
      </c>
      <c r="C24" s="306"/>
      <c r="D24" s="306"/>
      <c r="E24" s="308">
        <f>+INDEX('CGN-2015-001'!$G$11:$G$5157,MATCH('ER 2023 01-03 (2)'!A24,'CGN-2015-001'!$A$11:$A$5142,0))</f>
        <v>0</v>
      </c>
      <c r="F24" s="300"/>
      <c r="G24" s="309">
        <v>0</v>
      </c>
    </row>
    <row r="25" spans="1:7" x14ac:dyDescent="0.25">
      <c r="A25" s="310"/>
      <c r="B25" s="310"/>
      <c r="C25" s="311"/>
      <c r="D25" s="311"/>
      <c r="E25" s="312"/>
      <c r="F25" s="300"/>
      <c r="G25" s="312"/>
    </row>
    <row r="26" spans="1:7" x14ac:dyDescent="0.25">
      <c r="A26" s="301">
        <v>42</v>
      </c>
      <c r="B26" s="301" t="s">
        <v>245</v>
      </c>
      <c r="C26" s="302"/>
      <c r="D26" s="302"/>
      <c r="E26" s="303">
        <f>SUM(E28:E33)</f>
        <v>0</v>
      </c>
      <c r="F26" s="300"/>
      <c r="G26" s="303">
        <f>SUM(G28:G33)</f>
        <v>0</v>
      </c>
    </row>
    <row r="27" spans="1:7" x14ac:dyDescent="0.25">
      <c r="A27" s="301"/>
      <c r="B27" s="301"/>
      <c r="C27" s="302"/>
      <c r="D27" s="302"/>
      <c r="E27" s="303"/>
      <c r="F27" s="300"/>
      <c r="G27" s="303"/>
    </row>
    <row r="28" spans="1:7" x14ac:dyDescent="0.25">
      <c r="A28" s="305">
        <v>4201</v>
      </c>
      <c r="B28" s="305" t="s">
        <v>1404</v>
      </c>
      <c r="C28" s="306"/>
      <c r="D28" s="306"/>
      <c r="E28" s="304">
        <f>+INDEX('CGN-2015-001'!$G$11:$G$5157,MATCH('ER 2023 01-03 (2)'!A28,'CGN-2015-001'!$A$11:$A$5142,0))</f>
        <v>0</v>
      </c>
      <c r="F28" s="300"/>
      <c r="G28" s="307">
        <v>0</v>
      </c>
    </row>
    <row r="29" spans="1:7" x14ac:dyDescent="0.25">
      <c r="A29" s="305">
        <v>4203</v>
      </c>
      <c r="B29" s="305" t="s">
        <v>1411</v>
      </c>
      <c r="C29" s="306"/>
      <c r="D29" s="306"/>
      <c r="E29" s="304">
        <f>+INDEX('CGN-2015-001'!$G$11:$G$5157,MATCH('ER 2023 01-03 (2)'!A29,'CGN-2015-001'!$A$11:$A$5142,0))</f>
        <v>0</v>
      </c>
      <c r="F29" s="300"/>
      <c r="G29" s="307">
        <v>0</v>
      </c>
    </row>
    <row r="30" spans="1:7" x14ac:dyDescent="0.25">
      <c r="A30" s="305">
        <v>4204</v>
      </c>
      <c r="B30" s="305" t="s">
        <v>1412</v>
      </c>
      <c r="C30" s="306"/>
      <c r="D30" s="306"/>
      <c r="E30" s="304">
        <f>+INDEX('CGN-2015-001'!$G$11:$G$5157,MATCH('ER 2023 01-03 (2)'!A30,'CGN-2015-001'!$A$11:$A$5142,0))</f>
        <v>0</v>
      </c>
      <c r="F30" s="300"/>
      <c r="G30" s="307">
        <v>0</v>
      </c>
    </row>
    <row r="31" spans="1:7" x14ac:dyDescent="0.25">
      <c r="A31" s="305">
        <v>4206</v>
      </c>
      <c r="B31" s="305" t="s">
        <v>1415</v>
      </c>
      <c r="C31" s="306"/>
      <c r="D31" s="306"/>
      <c r="E31" s="304">
        <f>+INDEX('CGN-2015-001'!$G$11:$G$5157,MATCH('ER 2023 01-03 (2)'!A31,'CGN-2015-001'!$A$11:$A$5142,0))</f>
        <v>0</v>
      </c>
      <c r="F31" s="300"/>
      <c r="G31" s="307">
        <v>0</v>
      </c>
    </row>
    <row r="32" spans="1:7" x14ac:dyDescent="0.25">
      <c r="A32" s="305">
        <v>4210</v>
      </c>
      <c r="B32" s="305" t="s">
        <v>1417</v>
      </c>
      <c r="C32" s="306"/>
      <c r="D32" s="306"/>
      <c r="E32" s="304">
        <f>+INDEX('CGN-2015-001'!$G$11:$G$5157,MATCH('ER 2023 01-03 (2)'!A32,'CGN-2015-001'!$A$11:$A$5142,0))</f>
        <v>0</v>
      </c>
      <c r="F32" s="300"/>
      <c r="G32" s="307">
        <v>0</v>
      </c>
    </row>
    <row r="33" spans="1:7" x14ac:dyDescent="0.25">
      <c r="A33" s="305">
        <v>4295</v>
      </c>
      <c r="B33" s="305" t="s">
        <v>1419</v>
      </c>
      <c r="C33" s="306"/>
      <c r="D33" s="306"/>
      <c r="E33" s="308">
        <f>+INDEX('CGN-2015-001'!$G$11:$G$5157,MATCH('ER 2023 01-03 (2)'!A33,'CGN-2015-001'!$A$11:$A$5142,0))</f>
        <v>0</v>
      </c>
      <c r="F33" s="300"/>
      <c r="G33" s="309">
        <v>0</v>
      </c>
    </row>
    <row r="34" spans="1:7" x14ac:dyDescent="0.25">
      <c r="A34" s="310"/>
      <c r="B34" s="310"/>
      <c r="C34" s="311"/>
      <c r="D34" s="311"/>
      <c r="E34" s="312"/>
      <c r="F34" s="300"/>
      <c r="G34" s="312"/>
    </row>
    <row r="35" spans="1:7" x14ac:dyDescent="0.25">
      <c r="A35" s="301">
        <v>43</v>
      </c>
      <c r="B35" s="301" t="s">
        <v>1421</v>
      </c>
      <c r="C35" s="302"/>
      <c r="D35" s="302"/>
      <c r="E35" s="303">
        <f>SUM(E37:E52)</f>
        <v>1122469877</v>
      </c>
      <c r="F35" s="300"/>
      <c r="G35" s="303">
        <f>SUM(G37:G52)</f>
        <v>516921662</v>
      </c>
    </row>
    <row r="36" spans="1:7" x14ac:dyDescent="0.25">
      <c r="A36" s="301"/>
      <c r="B36" s="301"/>
      <c r="C36" s="302"/>
      <c r="D36" s="302"/>
      <c r="E36" s="303"/>
      <c r="F36" s="300"/>
      <c r="G36" s="303"/>
    </row>
    <row r="37" spans="1:7" x14ac:dyDescent="0.25">
      <c r="A37" s="305">
        <v>4305</v>
      </c>
      <c r="B37" s="305" t="s">
        <v>1422</v>
      </c>
      <c r="C37" s="306"/>
      <c r="D37" s="306"/>
      <c r="E37" s="304">
        <f>+INDEX('CGN-2015-001'!$G$11:$G$5157,MATCH('ER 2023 01-03 (2)'!A37,'CGN-2015-001'!$A$11:$A$5142,0))</f>
        <v>0</v>
      </c>
      <c r="F37" s="300"/>
      <c r="G37" s="307">
        <v>0</v>
      </c>
    </row>
    <row r="38" spans="1:7" x14ac:dyDescent="0.25">
      <c r="A38" s="305">
        <v>4311</v>
      </c>
      <c r="B38" s="305" t="s">
        <v>331</v>
      </c>
      <c r="C38" s="306"/>
      <c r="D38" s="306"/>
      <c r="E38" s="304">
        <f>+INDEX('CGN-2015-001'!$G$11:$G$5157,MATCH('ER 2023 01-03 (2)'!A38,'CGN-2015-001'!$A$11:$A$5142,0))</f>
        <v>0</v>
      </c>
      <c r="F38" s="300"/>
      <c r="G38" s="307">
        <v>0</v>
      </c>
    </row>
    <row r="39" spans="1:7" x14ac:dyDescent="0.25">
      <c r="A39" s="305">
        <v>4312</v>
      </c>
      <c r="B39" s="305" t="s">
        <v>1445</v>
      </c>
      <c r="C39" s="306"/>
      <c r="D39" s="306"/>
      <c r="E39" s="304">
        <f>+INDEX('CGN-2015-001'!$G$11:$G$5157,MATCH('ER 2023 01-03 (2)'!A39,'CGN-2015-001'!$A$11:$A$5142,0))</f>
        <v>0</v>
      </c>
      <c r="F39" s="300"/>
      <c r="G39" s="307">
        <v>0</v>
      </c>
    </row>
    <row r="40" spans="1:7" x14ac:dyDescent="0.25">
      <c r="A40" s="305">
        <v>4315</v>
      </c>
      <c r="B40" s="305" t="s">
        <v>1482</v>
      </c>
      <c r="C40" s="306"/>
      <c r="D40" s="306"/>
      <c r="E40" s="304">
        <f>+INDEX('CGN-2015-001'!$G$11:$G$5157,MATCH('ER 2023 01-03 (2)'!A40,'CGN-2015-001'!$A$11:$A$5142,0))</f>
        <v>0</v>
      </c>
      <c r="F40" s="300"/>
      <c r="G40" s="307">
        <v>0</v>
      </c>
    </row>
    <row r="41" spans="1:7" x14ac:dyDescent="0.25">
      <c r="A41" s="305">
        <v>4321</v>
      </c>
      <c r="B41" s="305" t="s">
        <v>1487</v>
      </c>
      <c r="C41" s="306"/>
      <c r="D41" s="306"/>
      <c r="E41" s="304">
        <f>+INDEX('CGN-2015-001'!$G$11:$G$5157,MATCH('ER 2023 01-03 (2)'!A41,'CGN-2015-001'!$A$11:$A$5142,0))</f>
        <v>0</v>
      </c>
      <c r="F41" s="300"/>
      <c r="G41" s="307">
        <v>0</v>
      </c>
    </row>
    <row r="42" spans="1:7" x14ac:dyDescent="0.25">
      <c r="A42" s="305">
        <v>4322</v>
      </c>
      <c r="B42" s="305" t="s">
        <v>1489</v>
      </c>
      <c r="C42" s="306"/>
      <c r="D42" s="306"/>
      <c r="E42" s="304">
        <f>+INDEX('CGN-2015-001'!$G$11:$G$5157,MATCH('ER 2023 01-03 (2)'!A42,'CGN-2015-001'!$A$11:$A$5142,0))</f>
        <v>0</v>
      </c>
      <c r="F42" s="300"/>
      <c r="G42" s="307">
        <v>0</v>
      </c>
    </row>
    <row r="43" spans="1:7" x14ac:dyDescent="0.25">
      <c r="A43" s="305">
        <v>4323</v>
      </c>
      <c r="B43" s="305" t="s">
        <v>1492</v>
      </c>
      <c r="C43" s="306"/>
      <c r="D43" s="306"/>
      <c r="E43" s="304">
        <f>+INDEX('CGN-2015-001'!$G$11:$G$5157,MATCH('ER 2023 01-03 (2)'!A43,'CGN-2015-001'!$A$11:$A$5142,0))</f>
        <v>0</v>
      </c>
      <c r="F43" s="300"/>
      <c r="G43" s="307">
        <v>0</v>
      </c>
    </row>
    <row r="44" spans="1:7" x14ac:dyDescent="0.25">
      <c r="A44" s="305">
        <v>4325</v>
      </c>
      <c r="B44" s="305" t="s">
        <v>1500</v>
      </c>
      <c r="C44" s="306"/>
      <c r="D44" s="306"/>
      <c r="E44" s="304">
        <f>+INDEX('CGN-2015-001'!$G$11:$G$5157,MATCH('ER 2023 01-03 (2)'!A44,'CGN-2015-001'!$A$11:$A$5142,0))</f>
        <v>0</v>
      </c>
      <c r="F44" s="300"/>
      <c r="G44" s="307">
        <v>0</v>
      </c>
    </row>
    <row r="45" spans="1:7" x14ac:dyDescent="0.25">
      <c r="A45" s="305">
        <v>4330</v>
      </c>
      <c r="B45" s="305" t="s">
        <v>1506</v>
      </c>
      <c r="C45" s="306"/>
      <c r="D45" s="306"/>
      <c r="E45" s="304">
        <f>+INDEX('CGN-2015-001'!$G$11:$G$5157,MATCH('ER 2023 01-03 (2)'!A45,'CGN-2015-001'!$A$11:$A$5142,0))</f>
        <v>0</v>
      </c>
      <c r="F45" s="300"/>
      <c r="G45" s="307">
        <v>0</v>
      </c>
    </row>
    <row r="46" spans="1:7" x14ac:dyDescent="0.25">
      <c r="A46" s="305">
        <v>4333</v>
      </c>
      <c r="B46" s="305" t="s">
        <v>1512</v>
      </c>
      <c r="C46" s="306"/>
      <c r="D46" s="306"/>
      <c r="E46" s="304">
        <f>+INDEX('CGN-2015-001'!$G$11:$G$5157,MATCH('ER 2023 01-03 (2)'!A46,'CGN-2015-001'!$A$11:$A$5142,0))</f>
        <v>0</v>
      </c>
      <c r="F46" s="300"/>
      <c r="G46" s="307">
        <v>0</v>
      </c>
    </row>
    <row r="47" spans="1:7" x14ac:dyDescent="0.25">
      <c r="A47" s="305">
        <v>4340</v>
      </c>
      <c r="B47" s="305" t="s">
        <v>1520</v>
      </c>
      <c r="C47" s="306"/>
      <c r="D47" s="306"/>
      <c r="E47" s="304">
        <f>+INDEX('CGN-2015-001'!$G$11:$G$5157,MATCH('ER 2023 01-03 (2)'!A47,'CGN-2015-001'!$A$11:$A$5142,0))</f>
        <v>0</v>
      </c>
      <c r="F47" s="300"/>
      <c r="G47" s="307">
        <v>0</v>
      </c>
    </row>
    <row r="48" spans="1:7" x14ac:dyDescent="0.25">
      <c r="A48" s="305">
        <v>4345</v>
      </c>
      <c r="B48" s="305" t="s">
        <v>1529</v>
      </c>
      <c r="C48" s="306"/>
      <c r="D48" s="306"/>
      <c r="E48" s="304">
        <f>+INDEX('CGN-2015-001'!$G$11:$G$5157,MATCH('ER 2023 01-03 (2)'!A48,'CGN-2015-001'!$A$11:$A$5142,0))</f>
        <v>0</v>
      </c>
      <c r="F48" s="300"/>
      <c r="G48" s="307">
        <v>0</v>
      </c>
    </row>
    <row r="49" spans="1:7" x14ac:dyDescent="0.25">
      <c r="A49" s="305">
        <v>4360</v>
      </c>
      <c r="B49" s="305" t="s">
        <v>1536</v>
      </c>
      <c r="C49" s="306"/>
      <c r="D49" s="306"/>
      <c r="E49" s="304">
        <f>+INDEX('CGN-2015-001'!$G$11:$G$5157,MATCH('ER 2023 01-03 (2)'!A49,'CGN-2015-001'!$A$11:$A$5142,0))</f>
        <v>0</v>
      </c>
      <c r="F49" s="300"/>
      <c r="G49" s="307">
        <v>0</v>
      </c>
    </row>
    <row r="50" spans="1:7" x14ac:dyDescent="0.25">
      <c r="A50" s="305">
        <v>4370</v>
      </c>
      <c r="B50" s="305" t="s">
        <v>1545</v>
      </c>
      <c r="C50" s="306"/>
      <c r="D50" s="306"/>
      <c r="E50" s="304">
        <f>+INDEX('CGN-2015-001'!$G$11:$G$5157,MATCH('ER 2023 01-03 (2)'!A50,'CGN-2015-001'!$A$11:$A$5142,0))</f>
        <v>0</v>
      </c>
      <c r="F50" s="300"/>
      <c r="G50" s="307">
        <v>0</v>
      </c>
    </row>
    <row r="51" spans="1:7" x14ac:dyDescent="0.25">
      <c r="A51" s="305">
        <v>4390</v>
      </c>
      <c r="B51" s="305" t="s">
        <v>1550</v>
      </c>
      <c r="C51" s="306"/>
      <c r="D51" s="306"/>
      <c r="E51" s="304">
        <f>+INDEX('CGN-2015-001'!$G$11:$G$5157,MATCH('ER 2023 01-03 (2)'!A51,'CGN-2015-001'!$A$11:$A$5142,0))</f>
        <v>1123328942</v>
      </c>
      <c r="F51" s="300"/>
      <c r="G51" s="307">
        <v>517243760</v>
      </c>
    </row>
    <row r="52" spans="1:7" x14ac:dyDescent="0.25">
      <c r="A52" s="305">
        <v>4395</v>
      </c>
      <c r="B52" s="305" t="s">
        <v>1552</v>
      </c>
      <c r="C52" s="306"/>
      <c r="D52" s="306"/>
      <c r="E52" s="308">
        <f>+INDEX('CGN-2015-001'!$G$11:$G$5157,MATCH('ER 2023 01-03 (2)'!A52,'CGN-2015-001'!$A$11:$A$5142,0))</f>
        <v>-859065</v>
      </c>
      <c r="F52" s="300"/>
      <c r="G52" s="530">
        <v>-322098</v>
      </c>
    </row>
    <row r="53" spans="1:7" x14ac:dyDescent="0.25">
      <c r="A53" s="310"/>
      <c r="B53" s="310"/>
      <c r="C53" s="311"/>
      <c r="D53" s="311"/>
      <c r="E53" s="313"/>
      <c r="F53" s="300"/>
      <c r="G53" s="313"/>
    </row>
    <row r="54" spans="1:7" x14ac:dyDescent="0.25">
      <c r="A54" s="301">
        <v>44</v>
      </c>
      <c r="B54" s="301" t="s">
        <v>1554</v>
      </c>
      <c r="C54" s="302"/>
      <c r="D54" s="302"/>
      <c r="E54" s="303">
        <f>SUM(E56:E59)</f>
        <v>12883622582</v>
      </c>
      <c r="F54" s="300"/>
      <c r="G54" s="303">
        <f>SUM(G56:G59)</f>
        <v>1888126</v>
      </c>
    </row>
    <row r="55" spans="1:7" x14ac:dyDescent="0.25">
      <c r="A55" s="301"/>
      <c r="B55" s="301"/>
      <c r="C55" s="302"/>
      <c r="D55" s="302"/>
      <c r="E55" s="303"/>
      <c r="F55" s="300"/>
      <c r="G55" s="303"/>
    </row>
    <row r="56" spans="1:7" x14ac:dyDescent="0.25">
      <c r="A56" s="305">
        <v>4408</v>
      </c>
      <c r="B56" s="305" t="s">
        <v>1555</v>
      </c>
      <c r="C56" s="306"/>
      <c r="D56" s="306"/>
      <c r="E56" s="304">
        <f>+INDEX('CGN-2015-001'!$G$11:$G$5157,MATCH('ER 2023 01-03 (2)'!A56,'CGN-2015-001'!$A$11:$A$5142,0))</f>
        <v>0</v>
      </c>
      <c r="F56" s="300"/>
      <c r="G56" s="307">
        <v>0</v>
      </c>
    </row>
    <row r="57" spans="1:7" x14ac:dyDescent="0.25">
      <c r="A57" s="305">
        <v>4413</v>
      </c>
      <c r="B57" s="305" t="s">
        <v>1565</v>
      </c>
      <c r="C57" s="306"/>
      <c r="D57" s="306"/>
      <c r="E57" s="304">
        <f>+INDEX('CGN-2015-001'!$G$11:$G$5157,MATCH('ER 2023 01-03 (2)'!A57,'CGN-2015-001'!$A$11:$A$5142,0))</f>
        <v>0</v>
      </c>
      <c r="F57" s="300"/>
      <c r="G57" s="307">
        <v>0</v>
      </c>
    </row>
    <row r="58" spans="1:7" x14ac:dyDescent="0.25">
      <c r="A58" s="305">
        <v>4421</v>
      </c>
      <c r="B58" s="305" t="s">
        <v>1577</v>
      </c>
      <c r="C58" s="306"/>
      <c r="D58" s="306"/>
      <c r="E58" s="304">
        <f>+INDEX('CGN-2015-001'!$G$11:$G$5157,MATCH('ER 2023 01-03 (2)'!A58,'CGN-2015-001'!$A$11:$A$5142,0))</f>
        <v>0</v>
      </c>
      <c r="F58" s="300"/>
      <c r="G58" s="307">
        <v>0</v>
      </c>
    </row>
    <row r="59" spans="1:7" x14ac:dyDescent="0.25">
      <c r="A59" s="305">
        <v>4428</v>
      </c>
      <c r="B59" s="305" t="s">
        <v>1579</v>
      </c>
      <c r="C59" s="306"/>
      <c r="D59" s="306"/>
      <c r="E59" s="308">
        <f>+INDEX('CGN-2015-001'!$G$11:$G$5157,MATCH('ER 2023 01-03 (2)'!A59,'CGN-2015-001'!$A$11:$A$5142,0))</f>
        <v>12883622582</v>
      </c>
      <c r="F59" s="300"/>
      <c r="G59" s="309">
        <v>1888126</v>
      </c>
    </row>
    <row r="60" spans="1:7" x14ac:dyDescent="0.25">
      <c r="A60" s="305"/>
      <c r="B60" s="305"/>
      <c r="C60" s="306"/>
      <c r="D60" s="306"/>
      <c r="E60" s="304"/>
      <c r="F60" s="300"/>
      <c r="G60" s="304"/>
    </row>
    <row r="61" spans="1:7" x14ac:dyDescent="0.25">
      <c r="A61" s="301">
        <v>47</v>
      </c>
      <c r="B61" s="301" t="s">
        <v>1594</v>
      </c>
      <c r="C61" s="302"/>
      <c r="D61" s="302"/>
      <c r="E61" s="303">
        <f>SUM(E63:E65)</f>
        <v>276955314618</v>
      </c>
      <c r="F61" s="300"/>
      <c r="G61" s="303">
        <f>SUM(G63:G65)</f>
        <v>163658499542</v>
      </c>
    </row>
    <row r="62" spans="1:7" x14ac:dyDescent="0.25">
      <c r="A62" s="301"/>
      <c r="B62" s="301"/>
      <c r="C62" s="302"/>
      <c r="D62" s="302"/>
      <c r="E62" s="303"/>
      <c r="F62" s="300"/>
      <c r="G62" s="303"/>
    </row>
    <row r="63" spans="1:7" x14ac:dyDescent="0.25">
      <c r="A63" s="305">
        <v>4705</v>
      </c>
      <c r="B63" s="305" t="s">
        <v>1595</v>
      </c>
      <c r="C63" s="306"/>
      <c r="D63" s="306"/>
      <c r="E63" s="304">
        <f>+INDEX('CGN-2015-001'!$G$11:$G$5157,MATCH('ER 2023 01-03 (2)'!A63,'CGN-2015-001'!$A$11:$A$5142,0))</f>
        <v>276955314618</v>
      </c>
      <c r="F63" s="300"/>
      <c r="G63" s="307">
        <v>163658499542</v>
      </c>
    </row>
    <row r="64" spans="1:7" x14ac:dyDescent="0.25">
      <c r="A64" s="305">
        <v>4720</v>
      </c>
      <c r="B64" s="305" t="s">
        <v>1599</v>
      </c>
      <c r="C64" s="306"/>
      <c r="D64" s="306"/>
      <c r="E64" s="304">
        <f>+INDEX('CGN-2015-001'!$G$11:$G$5157,MATCH('ER 2023 01-03 (2)'!A64,'CGN-2015-001'!$A$11:$A$5142,0))</f>
        <v>0</v>
      </c>
      <c r="F64" s="300"/>
      <c r="G64" s="307">
        <v>0</v>
      </c>
    </row>
    <row r="65" spans="1:7" x14ac:dyDescent="0.25">
      <c r="A65" s="305">
        <v>4722</v>
      </c>
      <c r="B65" s="305" t="s">
        <v>1602</v>
      </c>
      <c r="C65" s="306"/>
      <c r="D65" s="306"/>
      <c r="E65" s="308">
        <f>+INDEX('CGN-2015-001'!$G$11:$G$5157,MATCH('ER 2023 01-03 (2)'!A65,'CGN-2015-001'!$A$11:$A$5142,0))</f>
        <v>0</v>
      </c>
      <c r="F65" s="300"/>
      <c r="G65" s="309">
        <v>0</v>
      </c>
    </row>
    <row r="66" spans="1:7" x14ac:dyDescent="0.25">
      <c r="A66" s="305"/>
      <c r="B66" s="305"/>
      <c r="C66" s="306"/>
      <c r="D66" s="306"/>
      <c r="E66" s="304"/>
      <c r="F66" s="300"/>
      <c r="G66" s="304"/>
    </row>
    <row r="67" spans="1:7" x14ac:dyDescent="0.25">
      <c r="A67" s="301">
        <v>48</v>
      </c>
      <c r="B67" s="301" t="s">
        <v>1610</v>
      </c>
      <c r="C67" s="302"/>
      <c r="D67" s="302"/>
      <c r="E67" s="303">
        <f>SUM(E69:E78)</f>
        <v>11987790458.82</v>
      </c>
      <c r="F67" s="300"/>
      <c r="G67" s="303">
        <f>SUM(G69:G78)</f>
        <v>7852185667.5100002</v>
      </c>
    </row>
    <row r="68" spans="1:7" x14ac:dyDescent="0.25">
      <c r="A68" s="301"/>
      <c r="B68" s="301"/>
      <c r="C68" s="302"/>
      <c r="D68" s="302"/>
      <c r="E68" s="303"/>
      <c r="F68" s="300"/>
      <c r="G68" s="303"/>
    </row>
    <row r="69" spans="1:7" x14ac:dyDescent="0.25">
      <c r="A69" s="305">
        <v>4802</v>
      </c>
      <c r="B69" s="305" t="s">
        <v>1611</v>
      </c>
      <c r="C69" s="306"/>
      <c r="D69" s="306"/>
      <c r="E69" s="304">
        <f>+INDEX('CGN-2015-001'!$G$11:$G$5157,MATCH('ER 2023 01-03 (2)'!A69,'CGN-2015-001'!$A$11:$A$5142,0))</f>
        <v>11987790458.82</v>
      </c>
      <c r="F69" s="300"/>
      <c r="G69" s="307">
        <v>7852185667.5100002</v>
      </c>
    </row>
    <row r="70" spans="1:7" x14ac:dyDescent="0.25">
      <c r="A70" s="305">
        <v>4806</v>
      </c>
      <c r="B70" s="305" t="s">
        <v>1644</v>
      </c>
      <c r="C70" s="306"/>
      <c r="D70" s="306"/>
      <c r="E70" s="304">
        <f>+INDEX('CGN-2015-001'!$G$11:$G$5157,MATCH('ER 2023 01-03 (2)'!A70,'CGN-2015-001'!$A$11:$A$5142,0))</f>
        <v>0</v>
      </c>
      <c r="F70" s="300"/>
      <c r="G70" s="307">
        <v>0</v>
      </c>
    </row>
    <row r="71" spans="1:7" x14ac:dyDescent="0.25">
      <c r="A71" s="305">
        <v>4809</v>
      </c>
      <c r="B71" s="305" t="s">
        <v>356</v>
      </c>
      <c r="C71" s="306"/>
      <c r="D71" s="306"/>
      <c r="E71" s="304">
        <f>+INDEX('CGN-2015-001'!$G$11:$G$5157,MATCH('ER 2023 01-03 (2)'!A71,'CGN-2015-001'!$A$11:$A$5142,0))</f>
        <v>0</v>
      </c>
      <c r="F71" s="300"/>
      <c r="G71" s="307">
        <v>0</v>
      </c>
    </row>
    <row r="72" spans="1:7" x14ac:dyDescent="0.25">
      <c r="A72" s="305">
        <v>4811</v>
      </c>
      <c r="B72" s="305" t="s">
        <v>1679</v>
      </c>
      <c r="C72" s="306"/>
      <c r="D72" s="306"/>
      <c r="E72" s="304">
        <f>+INDEX('CGN-2015-001'!$G$11:$G$5157,MATCH('ER 2023 01-03 (2)'!A72,'CGN-2015-001'!$A$11:$A$5142,0))</f>
        <v>0</v>
      </c>
      <c r="F72" s="300"/>
      <c r="G72" s="307">
        <v>0</v>
      </c>
    </row>
    <row r="73" spans="1:7" x14ac:dyDescent="0.25">
      <c r="A73" s="305">
        <v>4812</v>
      </c>
      <c r="B73" s="305" t="s">
        <v>1680</v>
      </c>
      <c r="C73" s="306"/>
      <c r="D73" s="306"/>
      <c r="E73" s="304">
        <f>+INDEX('CGN-2015-001'!$G$11:$G$5157,MATCH('ER 2023 01-03 (2)'!A73,'CGN-2015-001'!$A$11:$A$5142,0))</f>
        <v>0</v>
      </c>
      <c r="F73" s="300"/>
      <c r="G73" s="307">
        <v>0</v>
      </c>
    </row>
    <row r="74" spans="1:7" x14ac:dyDescent="0.25">
      <c r="A74" s="305">
        <v>4813</v>
      </c>
      <c r="B74" s="305" t="s">
        <v>1681</v>
      </c>
      <c r="C74" s="306"/>
      <c r="D74" s="306"/>
      <c r="E74" s="304">
        <f>+INDEX('CGN-2015-001'!$G$11:$G$5157,MATCH('ER 2023 01-03 (2)'!A74,'CGN-2015-001'!$A$11:$A$5142,0))</f>
        <v>0</v>
      </c>
      <c r="F74" s="300"/>
      <c r="G74" s="307">
        <v>0</v>
      </c>
    </row>
    <row r="75" spans="1:7" x14ac:dyDescent="0.25">
      <c r="A75" s="305">
        <v>4819</v>
      </c>
      <c r="B75" s="305" t="s">
        <v>1682</v>
      </c>
      <c r="C75" s="306"/>
      <c r="D75" s="306"/>
      <c r="E75" s="304">
        <f>+INDEX('CGN-2015-001'!$G$11:$G$5157,MATCH('ER 2023 01-03 (2)'!A75,'CGN-2015-001'!$A$11:$A$5142,0))</f>
        <v>0</v>
      </c>
      <c r="F75" s="300"/>
      <c r="G75" s="307">
        <v>0</v>
      </c>
    </row>
    <row r="76" spans="1:7" x14ac:dyDescent="0.25">
      <c r="A76" s="305">
        <v>4823</v>
      </c>
      <c r="B76" s="305" t="s">
        <v>1685</v>
      </c>
      <c r="C76" s="306"/>
      <c r="D76" s="306"/>
      <c r="E76" s="304">
        <f>+INDEX('CGN-2015-001'!$G$11:$G$5157,MATCH('ER 2023 01-03 (2)'!A76,'CGN-2015-001'!$A$11:$A$5142,0))</f>
        <v>0</v>
      </c>
      <c r="F76" s="300"/>
      <c r="G76" s="307">
        <v>0</v>
      </c>
    </row>
    <row r="77" spans="1:7" x14ac:dyDescent="0.25">
      <c r="A77" s="305">
        <v>4825</v>
      </c>
      <c r="B77" s="305" t="s">
        <v>1686</v>
      </c>
      <c r="C77" s="306"/>
      <c r="D77" s="306"/>
      <c r="E77" s="304">
        <f>+INDEX('CGN-2015-001'!$G$11:$G$5157,MATCH('ER 2023 01-03 (2)'!A77,'CGN-2015-001'!$A$11:$A$5142,0))</f>
        <v>0</v>
      </c>
      <c r="F77" s="300"/>
      <c r="G77" s="307">
        <v>0</v>
      </c>
    </row>
    <row r="78" spans="1:7" x14ac:dyDescent="0.25">
      <c r="A78" s="305">
        <v>4830</v>
      </c>
      <c r="B78" s="305" t="s">
        <v>1687</v>
      </c>
      <c r="C78" s="306"/>
      <c r="D78" s="306"/>
      <c r="E78" s="308">
        <f>+INDEX('CGN-2015-001'!$G$11:$G$5157,MATCH('ER 2023 01-03 (2)'!A78,'CGN-2015-001'!$A$11:$A$5142,0))</f>
        <v>0</v>
      </c>
      <c r="F78" s="300"/>
      <c r="G78" s="309">
        <v>0</v>
      </c>
    </row>
    <row r="79" spans="1:7" x14ac:dyDescent="0.25">
      <c r="A79" s="305"/>
      <c r="B79" s="305"/>
      <c r="C79" s="306"/>
      <c r="D79" s="306"/>
      <c r="E79" s="304"/>
      <c r="F79" s="300"/>
      <c r="G79" s="304"/>
    </row>
    <row r="80" spans="1:7" x14ac:dyDescent="0.25">
      <c r="A80" s="305"/>
      <c r="B80" s="305"/>
      <c r="C80" s="306"/>
      <c r="D80" s="306"/>
      <c r="E80" s="304"/>
      <c r="F80" s="300"/>
      <c r="G80" s="304"/>
    </row>
    <row r="81" spans="1:7" x14ac:dyDescent="0.25">
      <c r="A81" s="297"/>
      <c r="B81" s="297" t="s">
        <v>2469</v>
      </c>
      <c r="C81" s="298"/>
      <c r="D81" s="298"/>
      <c r="E81" s="299">
        <f>+E83+E95+E117+E125+E137+E143</f>
        <v>372054465806.14001</v>
      </c>
      <c r="F81" s="300"/>
      <c r="G81" s="299">
        <f>+G83+G95+G117+G125+G137+G143</f>
        <v>213968208367.87</v>
      </c>
    </row>
    <row r="82" spans="1:7" x14ac:dyDescent="0.25">
      <c r="A82" s="314"/>
      <c r="B82" s="314"/>
      <c r="C82" s="315"/>
      <c r="D82" s="315"/>
      <c r="E82" s="312"/>
      <c r="F82" s="300"/>
      <c r="G82" s="312"/>
    </row>
    <row r="83" spans="1:7" x14ac:dyDescent="0.25">
      <c r="A83" s="301">
        <v>51</v>
      </c>
      <c r="B83" s="301" t="s">
        <v>1690</v>
      </c>
      <c r="C83" s="302"/>
      <c r="D83" s="302"/>
      <c r="E83" s="303">
        <f>SUM(E85:E93)</f>
        <v>32451146545.850002</v>
      </c>
      <c r="F83" s="300"/>
      <c r="G83" s="303">
        <f>SUM(G85:G93)</f>
        <v>20239523804.049999</v>
      </c>
    </row>
    <row r="84" spans="1:7" x14ac:dyDescent="0.25">
      <c r="A84" s="301"/>
      <c r="B84" s="301"/>
      <c r="C84" s="302"/>
      <c r="D84" s="302"/>
      <c r="E84" s="303"/>
      <c r="F84" s="300"/>
      <c r="G84" s="303"/>
    </row>
    <row r="85" spans="1:7" x14ac:dyDescent="0.25">
      <c r="A85" s="305">
        <v>5101</v>
      </c>
      <c r="B85" s="305" t="s">
        <v>1691</v>
      </c>
      <c r="C85" s="306"/>
      <c r="D85" s="306"/>
      <c r="E85" s="304">
        <f>+INDEX('CGN-2015-001'!$G$11:$G$5157,MATCH('ER 2023 01-03 (2)'!A85,'CGN-2015-001'!$A$11:$A$5142,0))</f>
        <v>13490947808</v>
      </c>
      <c r="F85" s="300"/>
      <c r="G85" s="307">
        <v>8753401546</v>
      </c>
    </row>
    <row r="86" spans="1:7" x14ac:dyDescent="0.25">
      <c r="A86" s="305">
        <v>5102</v>
      </c>
      <c r="B86" s="305" t="s">
        <v>1704</v>
      </c>
      <c r="C86" s="306"/>
      <c r="D86" s="306"/>
      <c r="E86" s="304">
        <f>+INDEX('CGN-2015-001'!$G$11:$G$5157,MATCH('ER 2023 01-03 (2)'!A86,'CGN-2015-001'!$A$11:$A$5142,0))</f>
        <v>54400073</v>
      </c>
      <c r="F86" s="300"/>
      <c r="G86" s="307">
        <v>40510901</v>
      </c>
    </row>
    <row r="87" spans="1:7" x14ac:dyDescent="0.25">
      <c r="A87" s="305">
        <v>5103</v>
      </c>
      <c r="B87" s="305" t="s">
        <v>1709</v>
      </c>
      <c r="C87" s="306"/>
      <c r="D87" s="306"/>
      <c r="E87" s="304">
        <f>+INDEX('CGN-2015-001'!$G$11:$G$5157,MATCH('ER 2023 01-03 (2)'!A87,'CGN-2015-001'!$A$11:$A$5142,0))</f>
        <v>3476431551</v>
      </c>
      <c r="F87" s="300"/>
      <c r="G87" s="307">
        <v>1937805975</v>
      </c>
    </row>
    <row r="88" spans="1:7" x14ac:dyDescent="0.25">
      <c r="A88" s="305">
        <v>5104</v>
      </c>
      <c r="B88" s="305" t="s">
        <v>231</v>
      </c>
      <c r="C88" s="306"/>
      <c r="D88" s="306"/>
      <c r="E88" s="304">
        <f>+INDEX('CGN-2015-001'!$G$11:$G$5157,MATCH('ER 2023 01-03 (2)'!A88,'CGN-2015-001'!$A$11:$A$5142,0))</f>
        <v>762819900</v>
      </c>
      <c r="F88" s="300"/>
      <c r="G88" s="307">
        <v>381937600</v>
      </c>
    </row>
    <row r="89" spans="1:7" x14ac:dyDescent="0.25">
      <c r="A89" s="305">
        <v>5107</v>
      </c>
      <c r="B89" s="305" t="s">
        <v>1721</v>
      </c>
      <c r="C89" s="306"/>
      <c r="D89" s="306"/>
      <c r="E89" s="304">
        <f>+INDEX('CGN-2015-001'!$G$11:$G$5157,MATCH('ER 2023 01-03 (2)'!A89,'CGN-2015-001'!$A$11:$A$5142,0))</f>
        <v>8961382575.3299999</v>
      </c>
      <c r="F89" s="300"/>
      <c r="G89" s="307">
        <v>5200662534.3299999</v>
      </c>
    </row>
    <row r="90" spans="1:7" x14ac:dyDescent="0.25">
      <c r="A90" s="305">
        <v>5108</v>
      </c>
      <c r="B90" s="305" t="s">
        <v>1725</v>
      </c>
      <c r="C90" s="306"/>
      <c r="D90" s="306"/>
      <c r="E90" s="304">
        <f>+INDEX('CGN-2015-001'!$G$11:$G$5157,MATCH('ER 2023 01-03 (2)'!A90,'CGN-2015-001'!$A$11:$A$5142,0))</f>
        <v>488280675.37</v>
      </c>
      <c r="F90" s="300"/>
      <c r="G90" s="307">
        <v>335761382.37</v>
      </c>
    </row>
    <row r="91" spans="1:7" x14ac:dyDescent="0.25">
      <c r="A91" s="305">
        <v>5111</v>
      </c>
      <c r="B91" s="305" t="s">
        <v>1730</v>
      </c>
      <c r="C91" s="306"/>
      <c r="D91" s="306"/>
      <c r="E91" s="304">
        <f>+INDEX('CGN-2015-001'!$G$11:$G$5157,MATCH('ER 2023 01-03 (2)'!A91,'CGN-2015-001'!$A$11:$A$5142,0))</f>
        <v>5163238479.1000004</v>
      </c>
      <c r="F91" s="300"/>
      <c r="G91" s="307">
        <v>3554500408.3000002</v>
      </c>
    </row>
    <row r="92" spans="1:7" x14ac:dyDescent="0.25">
      <c r="A92" s="305">
        <v>5120</v>
      </c>
      <c r="B92" s="305" t="s">
        <v>1020</v>
      </c>
      <c r="C92" s="306"/>
      <c r="D92" s="306"/>
      <c r="E92" s="304">
        <f>+INDEX('CGN-2015-001'!$G$11:$G$5157,MATCH('ER 2023 01-03 (2)'!A92,'CGN-2015-001'!$A$11:$A$5142,0))</f>
        <v>53645484.049999997</v>
      </c>
      <c r="F92" s="300"/>
      <c r="G92" s="307">
        <v>34943457.049999997</v>
      </c>
    </row>
    <row r="93" spans="1:7" x14ac:dyDescent="0.25">
      <c r="A93" s="305">
        <v>5122</v>
      </c>
      <c r="B93" s="305" t="s">
        <v>322</v>
      </c>
      <c r="C93" s="306"/>
      <c r="D93" s="306"/>
      <c r="E93" s="308">
        <f>+INDEX('CGN-2015-001'!$G$11:$G$5157,MATCH('ER 2023 01-03 (2)'!A93,'CGN-2015-001'!$A$11:$A$5142,0))</f>
        <v>0</v>
      </c>
      <c r="F93" s="300"/>
      <c r="G93" s="309">
        <v>0</v>
      </c>
    </row>
    <row r="94" spans="1:7" x14ac:dyDescent="0.25">
      <c r="A94" s="316"/>
      <c r="B94" s="316"/>
      <c r="C94" s="317"/>
      <c r="D94" s="317"/>
      <c r="E94" s="312"/>
      <c r="F94" s="300"/>
      <c r="G94" s="312"/>
    </row>
    <row r="95" spans="1:7" x14ac:dyDescent="0.25">
      <c r="A95" s="301">
        <v>53</v>
      </c>
      <c r="B95" s="301" t="s">
        <v>1780</v>
      </c>
      <c r="C95" s="302"/>
      <c r="D95" s="302"/>
      <c r="E95" s="303">
        <f>SUM(E97:E115)</f>
        <v>70050742771.309998</v>
      </c>
      <c r="F95" s="300"/>
      <c r="G95" s="303">
        <f>SUM(G97:G115)</f>
        <v>55175847794.839996</v>
      </c>
    </row>
    <row r="96" spans="1:7" x14ac:dyDescent="0.25">
      <c r="A96" s="301"/>
      <c r="B96" s="301"/>
      <c r="C96" s="302"/>
      <c r="D96" s="302"/>
      <c r="E96" s="303"/>
      <c r="F96" s="300"/>
      <c r="G96" s="303"/>
    </row>
    <row r="97" spans="1:7" x14ac:dyDescent="0.25">
      <c r="A97" s="305">
        <v>5346</v>
      </c>
      <c r="B97" s="305" t="s">
        <v>1781</v>
      </c>
      <c r="C97" s="306"/>
      <c r="D97" s="306"/>
      <c r="E97" s="304">
        <f>+INDEX('CGN-2015-001'!$G$11:$G$5157,MATCH('ER 2023 01-03 (2)'!A97,'CGN-2015-001'!$A$11:$A$5142,0))</f>
        <v>0</v>
      </c>
      <c r="F97" s="300"/>
      <c r="G97" s="307">
        <v>0</v>
      </c>
    </row>
    <row r="98" spans="1:7" x14ac:dyDescent="0.25">
      <c r="A98" s="305">
        <v>5347</v>
      </c>
      <c r="B98" s="305" t="s">
        <v>1785</v>
      </c>
      <c r="C98" s="306"/>
      <c r="D98" s="306"/>
      <c r="E98" s="304">
        <f>+INDEX('CGN-2015-001'!$G$11:$G$5157,MATCH('ER 2023 01-03 (2)'!A98,'CGN-2015-001'!$A$11:$A$5142,0))</f>
        <v>0</v>
      </c>
      <c r="F98" s="300"/>
      <c r="G98" s="307">
        <v>0</v>
      </c>
    </row>
    <row r="99" spans="1:7" x14ac:dyDescent="0.25">
      <c r="A99" s="305">
        <v>5349</v>
      </c>
      <c r="B99" s="305" t="s">
        <v>1786</v>
      </c>
      <c r="C99" s="306"/>
      <c r="D99" s="306"/>
      <c r="E99" s="304">
        <f>+INDEX('CGN-2015-001'!$G$11:$G$5157,MATCH('ER 2023 01-03 (2)'!A99,'CGN-2015-001'!$A$11:$A$5142,0))</f>
        <v>0</v>
      </c>
      <c r="F99" s="300"/>
      <c r="G99" s="307">
        <v>0</v>
      </c>
    </row>
    <row r="100" spans="1:7" x14ac:dyDescent="0.25">
      <c r="A100" s="305">
        <v>5350</v>
      </c>
      <c r="B100" s="305" t="s">
        <v>1787</v>
      </c>
      <c r="C100" s="306"/>
      <c r="D100" s="306"/>
      <c r="E100" s="304">
        <f>+INDEX('CGN-2015-001'!$G$11:$G$5157,MATCH('ER 2023 01-03 (2)'!A100,'CGN-2015-001'!$A$11:$A$5142,0))</f>
        <v>0</v>
      </c>
      <c r="F100" s="300"/>
      <c r="G100" s="307">
        <v>0</v>
      </c>
    </row>
    <row r="101" spans="1:7" x14ac:dyDescent="0.25">
      <c r="A101" s="305">
        <v>5351</v>
      </c>
      <c r="B101" s="305" t="s">
        <v>1788</v>
      </c>
      <c r="C101" s="306"/>
      <c r="D101" s="306"/>
      <c r="E101" s="304">
        <f>+INDEX('CGN-2015-001'!$G$11:$G$5157,MATCH('ER 2023 01-03 (2)'!A101,'CGN-2015-001'!$A$11:$A$5142,0))</f>
        <v>0</v>
      </c>
      <c r="F101" s="300"/>
      <c r="G101" s="307">
        <v>0</v>
      </c>
    </row>
    <row r="102" spans="1:7" x14ac:dyDescent="0.25">
      <c r="A102" s="305">
        <v>5355</v>
      </c>
      <c r="B102" s="305" t="s">
        <v>1789</v>
      </c>
      <c r="C102" s="306"/>
      <c r="D102" s="306"/>
      <c r="E102" s="304">
        <f>+INDEX('CGN-2015-001'!$G$11:$G$5157,MATCH('ER 2023 01-03 (2)'!A102,'CGN-2015-001'!$A$11:$A$5142,0))</f>
        <v>0</v>
      </c>
      <c r="F102" s="300"/>
      <c r="G102" s="307">
        <v>0</v>
      </c>
    </row>
    <row r="103" spans="1:7" x14ac:dyDescent="0.25">
      <c r="A103" s="305">
        <v>5357</v>
      </c>
      <c r="B103" s="305" t="s">
        <v>1790</v>
      </c>
      <c r="C103" s="306"/>
      <c r="D103" s="306"/>
      <c r="E103" s="304">
        <f>+INDEX('CGN-2015-001'!$G$11:$G$5157,MATCH('ER 2023 01-03 (2)'!A103,'CGN-2015-001'!$A$11:$A$5142,0))</f>
        <v>0</v>
      </c>
      <c r="F103" s="300"/>
      <c r="G103" s="307">
        <v>0</v>
      </c>
    </row>
    <row r="104" spans="1:7" x14ac:dyDescent="0.25">
      <c r="A104" s="305">
        <v>5359</v>
      </c>
      <c r="B104" s="305" t="s">
        <v>1791</v>
      </c>
      <c r="C104" s="306"/>
      <c r="D104" s="306"/>
      <c r="E104" s="304">
        <f>+INDEX('CGN-2015-001'!$G$11:$G$5157,MATCH('ER 2023 01-03 (2)'!A104,'CGN-2015-001'!$A$11:$A$5142,0))</f>
        <v>0</v>
      </c>
      <c r="F104" s="300"/>
      <c r="G104" s="307">
        <v>0</v>
      </c>
    </row>
    <row r="105" spans="1:7" x14ac:dyDescent="0.25">
      <c r="A105" s="305">
        <v>5360</v>
      </c>
      <c r="B105" s="305" t="s">
        <v>1792</v>
      </c>
      <c r="C105" s="306"/>
      <c r="D105" s="306"/>
      <c r="E105" s="304">
        <f>+INDEX('CGN-2015-001'!$G$11:$G$5157,MATCH('ER 2023 01-03 (2)'!A105,'CGN-2015-001'!$A$11:$A$5142,0))</f>
        <v>25722325173.040001</v>
      </c>
      <c r="F105" s="300"/>
      <c r="G105" s="307">
        <v>25107038907.68</v>
      </c>
    </row>
    <row r="106" spans="1:7" x14ac:dyDescent="0.25">
      <c r="A106" s="305">
        <v>5362</v>
      </c>
      <c r="B106" s="305" t="s">
        <v>1793</v>
      </c>
      <c r="C106" s="306"/>
      <c r="D106" s="306"/>
      <c r="E106" s="304">
        <f>+INDEX('CGN-2015-001'!$G$11:$G$5157,MATCH('ER 2023 01-03 (2)'!A106,'CGN-2015-001'!$A$11:$A$5142,0))</f>
        <v>0</v>
      </c>
      <c r="F106" s="300"/>
      <c r="G106" s="307">
        <v>0</v>
      </c>
    </row>
    <row r="107" spans="1:7" x14ac:dyDescent="0.25">
      <c r="A107" s="305">
        <v>5363</v>
      </c>
      <c r="B107" s="305" t="s">
        <v>1794</v>
      </c>
      <c r="C107" s="306"/>
      <c r="D107" s="306"/>
      <c r="E107" s="304">
        <f>+INDEX('CGN-2015-001'!$G$11:$G$5157,MATCH('ER 2023 01-03 (2)'!A107,'CGN-2015-001'!$A$11:$A$5142,0))</f>
        <v>0</v>
      </c>
      <c r="F107" s="300"/>
      <c r="G107" s="307">
        <v>0</v>
      </c>
    </row>
    <row r="108" spans="1:7" x14ac:dyDescent="0.25">
      <c r="A108" s="305">
        <v>5364</v>
      </c>
      <c r="B108" s="305" t="s">
        <v>1795</v>
      </c>
      <c r="C108" s="306"/>
      <c r="D108" s="306"/>
      <c r="E108" s="304">
        <f>+INDEX('CGN-2015-001'!$G$11:$G$5157,MATCH('ER 2023 01-03 (2)'!A108,'CGN-2015-001'!$A$11:$A$5142,0))</f>
        <v>27245435195.77</v>
      </c>
      <c r="F108" s="300"/>
      <c r="G108" s="307">
        <v>18741607728.16</v>
      </c>
    </row>
    <row r="109" spans="1:7" x14ac:dyDescent="0.25">
      <c r="A109" s="305">
        <v>5365</v>
      </c>
      <c r="B109" s="305" t="s">
        <v>1796</v>
      </c>
      <c r="C109" s="306"/>
      <c r="D109" s="306"/>
      <c r="E109" s="304">
        <f>+INDEX('CGN-2015-001'!$G$11:$G$5157,MATCH('ER 2023 01-03 (2)'!A109,'CGN-2015-001'!$A$11:$A$5142,0))</f>
        <v>0</v>
      </c>
      <c r="F109" s="300"/>
      <c r="G109" s="307">
        <v>0</v>
      </c>
    </row>
    <row r="110" spans="1:7" x14ac:dyDescent="0.25">
      <c r="A110" s="305">
        <v>5366</v>
      </c>
      <c r="B110" s="305" t="s">
        <v>1797</v>
      </c>
      <c r="C110" s="306"/>
      <c r="D110" s="306"/>
      <c r="E110" s="304">
        <f>+INDEX('CGN-2015-001'!$G$11:$G$5157,MATCH('ER 2023 01-03 (2)'!A110,'CGN-2015-001'!$A$11:$A$5142,0))</f>
        <v>0</v>
      </c>
      <c r="F110" s="300"/>
      <c r="G110" s="307">
        <v>0</v>
      </c>
    </row>
    <row r="111" spans="1:7" x14ac:dyDescent="0.25">
      <c r="A111" s="305">
        <v>5368</v>
      </c>
      <c r="B111" s="305" t="s">
        <v>1798</v>
      </c>
      <c r="C111" s="306"/>
      <c r="D111" s="306"/>
      <c r="E111" s="304">
        <f>+INDEX('CGN-2015-001'!$G$11:$G$5157,MATCH('ER 2023 01-03 (2)'!A111,'CGN-2015-001'!$A$11:$A$5142,0))</f>
        <v>490416339</v>
      </c>
      <c r="F111" s="300"/>
      <c r="G111" s="307">
        <v>265490450</v>
      </c>
    </row>
    <row r="112" spans="1:7" x14ac:dyDescent="0.25">
      <c r="A112" s="305">
        <v>5369</v>
      </c>
      <c r="B112" s="305" t="s">
        <v>1799</v>
      </c>
      <c r="C112" s="306"/>
      <c r="D112" s="306"/>
      <c r="E112" s="304">
        <f>+INDEX('CGN-2015-001'!$G$11:$G$5157,MATCH('ER 2023 01-03 (2)'!A112,'CGN-2015-001'!$A$11:$A$5142,0))</f>
        <v>0</v>
      </c>
      <c r="F112" s="300"/>
      <c r="G112" s="307">
        <v>0</v>
      </c>
    </row>
    <row r="113" spans="1:7" x14ac:dyDescent="0.25">
      <c r="A113" s="305">
        <v>5373</v>
      </c>
      <c r="B113" s="305" t="s">
        <v>1186</v>
      </c>
      <c r="C113" s="306"/>
      <c r="D113" s="306"/>
      <c r="E113" s="304">
        <f>+INDEX('CGN-2015-001'!$G$11:$G$5157,MATCH('ER 2023 01-03 (2)'!A113,'CGN-2015-001'!$A$11:$A$5142,0))</f>
        <v>0</v>
      </c>
      <c r="F113" s="300"/>
      <c r="G113" s="307">
        <v>0</v>
      </c>
    </row>
    <row r="114" spans="1:7" x14ac:dyDescent="0.25">
      <c r="A114" s="305">
        <v>5374</v>
      </c>
      <c r="B114" s="305" t="s">
        <v>1800</v>
      </c>
      <c r="C114" s="306"/>
      <c r="D114" s="306"/>
      <c r="E114" s="304">
        <f>+INDEX('CGN-2015-001'!$G$11:$G$5157,MATCH('ER 2023 01-03 (2)'!A114,'CGN-2015-001'!$A$11:$A$5142,0))</f>
        <v>0</v>
      </c>
      <c r="F114" s="300"/>
      <c r="G114" s="307">
        <v>0</v>
      </c>
    </row>
    <row r="115" spans="1:7" x14ac:dyDescent="0.25">
      <c r="A115" s="305">
        <v>5375</v>
      </c>
      <c r="B115" s="305" t="s">
        <v>1801</v>
      </c>
      <c r="C115" s="306"/>
      <c r="D115" s="306"/>
      <c r="E115" s="308">
        <f>+INDEX('CGN-2015-001'!$G$11:$G$5157,MATCH('ER 2023 01-03 (2)'!A115,'CGN-2015-001'!$A$11:$A$5142,0))</f>
        <v>16592566063.5</v>
      </c>
      <c r="F115" s="300"/>
      <c r="G115" s="309">
        <v>11061710709</v>
      </c>
    </row>
    <row r="116" spans="1:7" x14ac:dyDescent="0.25">
      <c r="A116" s="305"/>
      <c r="B116" s="305"/>
      <c r="C116" s="306"/>
      <c r="D116" s="306"/>
      <c r="E116" s="304"/>
      <c r="F116" s="300"/>
      <c r="G116" s="304"/>
    </row>
    <row r="117" spans="1:7" x14ac:dyDescent="0.25">
      <c r="A117" s="301">
        <v>54</v>
      </c>
      <c r="B117" s="301" t="s">
        <v>1554</v>
      </c>
      <c r="C117" s="302"/>
      <c r="D117" s="302"/>
      <c r="E117" s="303">
        <f>SUM(E119:E123)</f>
        <v>26894692</v>
      </c>
      <c r="F117" s="300"/>
      <c r="G117" s="303">
        <f>SUM(G119:G123)</f>
        <v>26894692</v>
      </c>
    </row>
    <row r="118" spans="1:7" x14ac:dyDescent="0.25">
      <c r="A118" s="301"/>
      <c r="B118" s="301"/>
      <c r="C118" s="302"/>
      <c r="D118" s="302"/>
      <c r="E118" s="303"/>
      <c r="F118" s="300"/>
      <c r="G118" s="303"/>
    </row>
    <row r="119" spans="1:7" x14ac:dyDescent="0.25">
      <c r="A119" s="305">
        <v>5408</v>
      </c>
      <c r="B119" s="305" t="s">
        <v>1555</v>
      </c>
      <c r="C119" s="306"/>
      <c r="D119" s="306"/>
      <c r="E119" s="304">
        <f>+INDEX('CGN-2015-001'!$G$11:$G$5157,MATCH('ER 2023 01-03 (2)'!A119,'CGN-2015-001'!$A$11:$A$5142,0))</f>
        <v>0</v>
      </c>
      <c r="F119" s="300"/>
      <c r="G119" s="307">
        <v>0</v>
      </c>
    </row>
    <row r="120" spans="1:7" x14ac:dyDescent="0.25">
      <c r="A120" s="305">
        <v>5413</v>
      </c>
      <c r="B120" s="305" t="s">
        <v>1565</v>
      </c>
      <c r="C120" s="306"/>
      <c r="D120" s="306"/>
      <c r="E120" s="304">
        <f>+INDEX('CGN-2015-001'!$G$11:$G$5157,MATCH('ER 2023 01-03 (2)'!A120,'CGN-2015-001'!$A$11:$A$5142,0))</f>
        <v>0</v>
      </c>
      <c r="F120" s="300"/>
      <c r="G120" s="307">
        <v>0</v>
      </c>
    </row>
    <row r="121" spans="1:7" x14ac:dyDescent="0.25">
      <c r="A121" s="305">
        <v>5421</v>
      </c>
      <c r="B121" s="305" t="s">
        <v>1577</v>
      </c>
      <c r="C121" s="306"/>
      <c r="D121" s="306"/>
      <c r="E121" s="304">
        <f>+INDEX('CGN-2015-001'!$G$11:$G$5157,MATCH('ER 2023 01-03 (2)'!A121,'CGN-2015-001'!$A$11:$A$5142,0))</f>
        <v>0</v>
      </c>
      <c r="F121" s="300"/>
      <c r="G121" s="307">
        <v>0</v>
      </c>
    </row>
    <row r="122" spans="1:7" x14ac:dyDescent="0.25">
      <c r="A122" s="305">
        <v>5423</v>
      </c>
      <c r="B122" s="305" t="s">
        <v>1579</v>
      </c>
      <c r="C122" s="306"/>
      <c r="D122" s="306"/>
      <c r="E122" s="304">
        <f>+INDEX('CGN-2015-001'!$G$11:$G$5157,MATCH('ER 2023 01-03 (2)'!A122,'CGN-2015-001'!$A$11:$A$5142,0))</f>
        <v>0</v>
      </c>
      <c r="F122" s="300"/>
      <c r="G122" s="307">
        <v>0</v>
      </c>
    </row>
    <row r="123" spans="1:7" x14ac:dyDescent="0.25">
      <c r="A123" s="305">
        <v>5424</v>
      </c>
      <c r="B123" s="305" t="s">
        <v>1806</v>
      </c>
      <c r="C123" s="306"/>
      <c r="D123" s="306"/>
      <c r="E123" s="308">
        <f>+INDEX('CGN-2015-001'!$G$11:$G$5157,MATCH('ER 2023 01-03 (2)'!A123,'CGN-2015-001'!$A$11:$A$5142,0))</f>
        <v>26894692</v>
      </c>
      <c r="F123" s="300"/>
      <c r="G123" s="309">
        <v>26894692</v>
      </c>
    </row>
    <row r="124" spans="1:7" x14ac:dyDescent="0.25">
      <c r="A124" s="305"/>
      <c r="B124" s="305"/>
      <c r="C124" s="306"/>
      <c r="D124" s="306"/>
      <c r="E124" s="304"/>
      <c r="F124" s="300"/>
      <c r="G124" s="304"/>
    </row>
    <row r="125" spans="1:7" x14ac:dyDescent="0.25">
      <c r="A125" s="301">
        <v>55</v>
      </c>
      <c r="B125" s="301" t="s">
        <v>1817</v>
      </c>
      <c r="C125" s="302"/>
      <c r="D125" s="302"/>
      <c r="E125" s="303">
        <f>SUM(E127:E135)</f>
        <v>269525454981.98001</v>
      </c>
      <c r="F125" s="300"/>
      <c r="G125" s="303">
        <f>SUM(G127:G135)</f>
        <v>138525747845.98001</v>
      </c>
    </row>
    <row r="126" spans="1:7" x14ac:dyDescent="0.25">
      <c r="A126" s="301"/>
      <c r="B126" s="301"/>
      <c r="C126" s="302"/>
      <c r="D126" s="302"/>
      <c r="E126" s="303"/>
      <c r="F126" s="300"/>
      <c r="G126" s="303"/>
    </row>
    <row r="127" spans="1:7" x14ac:dyDescent="0.25">
      <c r="A127" s="305">
        <v>5501</v>
      </c>
      <c r="B127" s="305" t="s">
        <v>1818</v>
      </c>
      <c r="C127" s="306"/>
      <c r="D127" s="306"/>
      <c r="E127" s="304">
        <f>+INDEX('CGN-2015-001'!$G$11:$G$5157,MATCH('ER 2023 01-03 (2)'!A127,'CGN-2015-001'!$A$11:$A$5142,0))</f>
        <v>0</v>
      </c>
      <c r="F127" s="300"/>
      <c r="G127" s="307">
        <v>0</v>
      </c>
    </row>
    <row r="128" spans="1:7" x14ac:dyDescent="0.25">
      <c r="A128" s="305">
        <v>5502</v>
      </c>
      <c r="B128" s="305" t="s">
        <v>1823</v>
      </c>
      <c r="C128" s="306"/>
      <c r="D128" s="306"/>
      <c r="E128" s="304">
        <f>+INDEX('CGN-2015-001'!$G$11:$G$5157,MATCH('ER 2023 01-03 (2)'!A128,'CGN-2015-001'!$A$11:$A$5142,0))</f>
        <v>0</v>
      </c>
      <c r="F128" s="300"/>
      <c r="G128" s="307">
        <v>0</v>
      </c>
    </row>
    <row r="129" spans="1:7" x14ac:dyDescent="0.25">
      <c r="A129" s="305">
        <v>5503</v>
      </c>
      <c r="B129" s="305" t="s">
        <v>1826</v>
      </c>
      <c r="C129" s="306"/>
      <c r="D129" s="306"/>
      <c r="E129" s="304">
        <f>+INDEX('CGN-2015-001'!$G$11:$G$5157,MATCH('ER 2023 01-03 (2)'!A129,'CGN-2015-001'!$A$11:$A$5142,0))</f>
        <v>0</v>
      </c>
      <c r="F129" s="300"/>
      <c r="G129" s="307">
        <v>0</v>
      </c>
    </row>
    <row r="130" spans="1:7" x14ac:dyDescent="0.25">
      <c r="A130" s="305">
        <v>5504</v>
      </c>
      <c r="B130" s="305" t="s">
        <v>1827</v>
      </c>
      <c r="C130" s="306"/>
      <c r="D130" s="306"/>
      <c r="E130" s="304">
        <f>+INDEX('CGN-2015-001'!$G$11:$G$5157,MATCH('ER 2023 01-03 (2)'!A130,'CGN-2015-001'!$A$11:$A$5142,0))</f>
        <v>0</v>
      </c>
      <c r="F130" s="300"/>
      <c r="G130" s="307">
        <v>0</v>
      </c>
    </row>
    <row r="131" spans="1:7" x14ac:dyDescent="0.25">
      <c r="A131" s="305">
        <v>5505</v>
      </c>
      <c r="B131" s="305" t="s">
        <v>1828</v>
      </c>
      <c r="C131" s="306"/>
      <c r="D131" s="306"/>
      <c r="E131" s="304">
        <f>+INDEX('CGN-2015-001'!$G$11:$G$5157,MATCH('ER 2023 01-03 (2)'!A131,'CGN-2015-001'!$A$11:$A$5142,0))</f>
        <v>269012986949.98001</v>
      </c>
      <c r="F131" s="300"/>
      <c r="G131" s="307">
        <v>138028245813.98001</v>
      </c>
    </row>
    <row r="132" spans="1:7" x14ac:dyDescent="0.25">
      <c r="A132" s="305">
        <v>5506</v>
      </c>
      <c r="B132" s="305" t="s">
        <v>1829</v>
      </c>
      <c r="C132" s="306"/>
      <c r="D132" s="306"/>
      <c r="E132" s="304">
        <f>+INDEX('CGN-2015-001'!$G$11:$G$5157,MATCH('ER 2023 01-03 (2)'!A132,'CGN-2015-001'!$A$11:$A$5142,0))</f>
        <v>512468032</v>
      </c>
      <c r="F132" s="300"/>
      <c r="G132" s="307">
        <v>497502032</v>
      </c>
    </row>
    <row r="133" spans="1:7" x14ac:dyDescent="0.25">
      <c r="A133" s="305">
        <v>5507</v>
      </c>
      <c r="B133" s="305" t="s">
        <v>1830</v>
      </c>
      <c r="C133" s="306"/>
      <c r="D133" s="306"/>
      <c r="E133" s="304">
        <f>+INDEX('CGN-2015-001'!$G$11:$G$5157,MATCH('ER 2023 01-03 (2)'!A133,'CGN-2015-001'!$A$11:$A$5142,0))</f>
        <v>0</v>
      </c>
      <c r="F133" s="300"/>
      <c r="G133" s="307">
        <v>0</v>
      </c>
    </row>
    <row r="134" spans="1:7" x14ac:dyDescent="0.25">
      <c r="A134" s="305">
        <v>5508</v>
      </c>
      <c r="B134" s="305" t="s">
        <v>1831</v>
      </c>
      <c r="C134" s="306"/>
      <c r="D134" s="306"/>
      <c r="E134" s="304">
        <f>+INDEX('CGN-2015-001'!$G$11:$G$5157,MATCH('ER 2023 01-03 (2)'!A134,'CGN-2015-001'!$A$11:$A$5142,0))</f>
        <v>0</v>
      </c>
      <c r="F134" s="300"/>
      <c r="G134" s="307">
        <v>0</v>
      </c>
    </row>
    <row r="135" spans="1:7" x14ac:dyDescent="0.25">
      <c r="A135" s="305">
        <v>5550</v>
      </c>
      <c r="B135" s="305" t="s">
        <v>987</v>
      </c>
      <c r="C135" s="306"/>
      <c r="D135" s="306"/>
      <c r="E135" s="308">
        <f>+INDEX('CGN-2015-001'!$G$11:$G$5157,MATCH('ER 2023 01-03 (2)'!A135,'CGN-2015-001'!$A$11:$A$5142,0))</f>
        <v>0</v>
      </c>
      <c r="F135" s="300"/>
      <c r="G135" s="309">
        <v>0</v>
      </c>
    </row>
    <row r="136" spans="1:7" x14ac:dyDescent="0.25">
      <c r="A136" s="305"/>
      <c r="B136" s="318"/>
      <c r="C136" s="306"/>
      <c r="D136" s="306"/>
      <c r="E136" s="304"/>
      <c r="F136" s="300"/>
      <c r="G136" s="304"/>
    </row>
    <row r="137" spans="1:7" x14ac:dyDescent="0.25">
      <c r="A137" s="301">
        <v>57</v>
      </c>
      <c r="B137" s="301" t="s">
        <v>1594</v>
      </c>
      <c r="C137" s="302"/>
      <c r="D137" s="302"/>
      <c r="E137" s="303">
        <f>SUM(E139:E141)</f>
        <v>0</v>
      </c>
      <c r="F137" s="300"/>
      <c r="G137" s="303">
        <f>SUM(G139:G141)</f>
        <v>0</v>
      </c>
    </row>
    <row r="138" spans="1:7" x14ac:dyDescent="0.25">
      <c r="A138" s="301"/>
      <c r="B138" s="301"/>
      <c r="C138" s="302"/>
      <c r="D138" s="302"/>
      <c r="E138" s="303"/>
      <c r="F138" s="300"/>
      <c r="G138" s="303"/>
    </row>
    <row r="139" spans="1:7" x14ac:dyDescent="0.25">
      <c r="A139" s="305">
        <v>5705</v>
      </c>
      <c r="B139" s="305" t="s">
        <v>1854</v>
      </c>
      <c r="C139" s="306"/>
      <c r="D139" s="306"/>
      <c r="E139" s="304">
        <f>+INDEX('CGN-2015-001'!$G$11:$G$5157,MATCH('ER 2023 01-03 (2)'!A139,'CGN-2015-001'!$A$11:$A$5142,0))</f>
        <v>0</v>
      </c>
      <c r="F139" s="300"/>
      <c r="G139" s="307">
        <v>0</v>
      </c>
    </row>
    <row r="140" spans="1:7" x14ac:dyDescent="0.25">
      <c r="A140" s="305">
        <v>5720</v>
      </c>
      <c r="B140" s="305" t="s">
        <v>1599</v>
      </c>
      <c r="C140" s="306"/>
      <c r="D140" s="306"/>
      <c r="E140" s="304">
        <f>+INDEX('CGN-2015-001'!$G$11:$G$5157,MATCH('ER 2023 01-03 (2)'!A140,'CGN-2015-001'!$A$11:$A$5142,0))</f>
        <v>0</v>
      </c>
      <c r="F140" s="300"/>
      <c r="G140" s="307">
        <v>0</v>
      </c>
    </row>
    <row r="141" spans="1:7" x14ac:dyDescent="0.25">
      <c r="A141" s="305">
        <v>5722</v>
      </c>
      <c r="B141" s="305" t="s">
        <v>1602</v>
      </c>
      <c r="C141" s="306"/>
      <c r="D141" s="306"/>
      <c r="E141" s="308">
        <f>+INDEX('CGN-2015-001'!$G$11:$G$5157,MATCH('ER 2023 01-03 (2)'!A141,'CGN-2015-001'!$A$11:$A$5142,0))</f>
        <v>0</v>
      </c>
      <c r="F141" s="300"/>
      <c r="G141" s="309">
        <v>0</v>
      </c>
    </row>
    <row r="142" spans="1:7" x14ac:dyDescent="0.25">
      <c r="A142" s="305"/>
      <c r="B142" s="305"/>
      <c r="C142" s="306"/>
      <c r="D142" s="306"/>
      <c r="E142" s="304"/>
      <c r="F142" s="300"/>
      <c r="G142" s="304"/>
    </row>
    <row r="143" spans="1:7" x14ac:dyDescent="0.25">
      <c r="A143" s="301">
        <v>58</v>
      </c>
      <c r="B143" s="301" t="s">
        <v>1855</v>
      </c>
      <c r="C143" s="302"/>
      <c r="D143" s="302"/>
      <c r="E143" s="303">
        <f>SUM(E145:E158)</f>
        <v>226815</v>
      </c>
      <c r="F143" s="300"/>
      <c r="G143" s="303">
        <f>SUM(G145:G158)</f>
        <v>194231</v>
      </c>
    </row>
    <row r="144" spans="1:7" x14ac:dyDescent="0.25">
      <c r="A144" s="301"/>
      <c r="B144" s="301"/>
      <c r="C144" s="302"/>
      <c r="D144" s="302"/>
      <c r="E144" s="303"/>
      <c r="F144" s="300"/>
      <c r="G144" s="303"/>
    </row>
    <row r="145" spans="1:7" x14ac:dyDescent="0.25">
      <c r="A145" s="305">
        <v>5802</v>
      </c>
      <c r="B145" s="305" t="s">
        <v>1856</v>
      </c>
      <c r="C145" s="306"/>
      <c r="D145" s="306"/>
      <c r="E145" s="304">
        <f>+INDEX('CGN-2015-001'!$G$11:$G$5157,MATCH('ER 2023 01-03 (2)'!A145,'CGN-2015-001'!$A$11:$A$5142,0))</f>
        <v>226814</v>
      </c>
      <c r="F145" s="300"/>
      <c r="G145" s="307">
        <v>194231</v>
      </c>
    </row>
    <row r="146" spans="1:7" x14ac:dyDescent="0.25">
      <c r="A146" s="305">
        <v>5803</v>
      </c>
      <c r="B146" s="305" t="s">
        <v>1644</v>
      </c>
      <c r="C146" s="306"/>
      <c r="D146" s="306"/>
      <c r="E146" s="304">
        <f>+INDEX('CGN-2015-001'!$G$11:$G$5157,MATCH('ER 2023 01-03 (2)'!A146,'CGN-2015-001'!$A$11:$A$5142,0))</f>
        <v>0</v>
      </c>
      <c r="F146" s="300"/>
      <c r="G146" s="307">
        <v>0</v>
      </c>
    </row>
    <row r="147" spans="1:7" x14ac:dyDescent="0.25">
      <c r="A147" s="305">
        <v>5804</v>
      </c>
      <c r="B147" s="305" t="s">
        <v>1611</v>
      </c>
      <c r="C147" s="306"/>
      <c r="D147" s="306"/>
      <c r="E147" s="304">
        <f>+INDEX('CGN-2015-001'!$G$11:$G$5157,MATCH('ER 2023 01-03 (2)'!A147,'CGN-2015-001'!$A$11:$A$5142,0))</f>
        <v>1</v>
      </c>
      <c r="F147" s="300"/>
      <c r="G147" s="307">
        <v>0</v>
      </c>
    </row>
    <row r="148" spans="1:7" x14ac:dyDescent="0.25">
      <c r="A148" s="305">
        <v>5811</v>
      </c>
      <c r="B148" s="305" t="s">
        <v>1899</v>
      </c>
      <c r="C148" s="306"/>
      <c r="D148" s="306"/>
      <c r="E148" s="304">
        <f>+INDEX('CGN-2015-001'!$G$11:$G$5157,MATCH('ER 2023 01-03 (2)'!A148,'CGN-2015-001'!$A$11:$A$5142,0))</f>
        <v>0</v>
      </c>
      <c r="F148" s="300"/>
      <c r="G148" s="307">
        <v>0</v>
      </c>
    </row>
    <row r="149" spans="1:7" x14ac:dyDescent="0.25">
      <c r="A149" s="305">
        <v>5812</v>
      </c>
      <c r="B149" s="305" t="s">
        <v>1900</v>
      </c>
      <c r="C149" s="306"/>
      <c r="D149" s="306"/>
      <c r="E149" s="304">
        <f>+INDEX('CGN-2015-001'!$G$11:$G$5157,MATCH('ER 2023 01-03 (2)'!A149,'CGN-2015-001'!$A$11:$A$5142,0))</f>
        <v>0</v>
      </c>
      <c r="F149" s="300"/>
      <c r="G149" s="307">
        <v>0</v>
      </c>
    </row>
    <row r="150" spans="1:7" x14ac:dyDescent="0.25">
      <c r="A150" s="305">
        <v>5813</v>
      </c>
      <c r="B150" s="305" t="s">
        <v>1901</v>
      </c>
      <c r="C150" s="306"/>
      <c r="D150" s="306"/>
      <c r="E150" s="304">
        <f>+INDEX('CGN-2015-001'!$G$11:$G$5157,MATCH('ER 2023 01-03 (2)'!A150,'CGN-2015-001'!$A$11:$A$5142,0))</f>
        <v>0</v>
      </c>
      <c r="F150" s="300"/>
      <c r="G150" s="307">
        <v>0</v>
      </c>
    </row>
    <row r="151" spans="1:7" x14ac:dyDescent="0.25">
      <c r="A151" s="305">
        <v>5816</v>
      </c>
      <c r="B151" s="305" t="s">
        <v>1902</v>
      </c>
      <c r="C151" s="306"/>
      <c r="D151" s="306"/>
      <c r="E151" s="304">
        <f>+INDEX('CGN-2015-001'!$G$11:$G$5157,MATCH('ER 2023 01-03 (2)'!A151,'CGN-2015-001'!$A$11:$A$5142,0))</f>
        <v>0</v>
      </c>
      <c r="F151" s="300"/>
      <c r="G151" s="307">
        <v>0</v>
      </c>
    </row>
    <row r="152" spans="1:7" x14ac:dyDescent="0.25">
      <c r="A152" s="305">
        <v>5820</v>
      </c>
      <c r="B152" s="305" t="s">
        <v>1903</v>
      </c>
      <c r="C152" s="306"/>
      <c r="D152" s="306"/>
      <c r="E152" s="304">
        <f>+INDEX('CGN-2015-001'!$G$11:$G$5157,MATCH('ER 2023 01-03 (2)'!A152,'CGN-2015-001'!$A$11:$A$5142,0))</f>
        <v>0</v>
      </c>
      <c r="F152" s="300"/>
      <c r="G152" s="307">
        <v>0</v>
      </c>
    </row>
    <row r="153" spans="1:7" x14ac:dyDescent="0.25">
      <c r="A153" s="305">
        <v>5821</v>
      </c>
      <c r="B153" s="305" t="s">
        <v>1904</v>
      </c>
      <c r="C153" s="306"/>
      <c r="D153" s="306"/>
      <c r="E153" s="304">
        <f>+INDEX('CGN-2015-001'!$G$11:$G$5157,MATCH('ER 2023 01-03 (2)'!A153,'CGN-2015-001'!$A$11:$A$5142,0))</f>
        <v>0</v>
      </c>
      <c r="F153" s="300"/>
      <c r="G153" s="307">
        <v>0</v>
      </c>
    </row>
    <row r="154" spans="1:7" x14ac:dyDescent="0.25">
      <c r="A154" s="305">
        <v>5822</v>
      </c>
      <c r="B154" s="305" t="s">
        <v>1686</v>
      </c>
      <c r="C154" s="306"/>
      <c r="D154" s="306"/>
      <c r="E154" s="304">
        <f>+INDEX('CGN-2015-001'!$G$11:$G$5157,MATCH('ER 2023 01-03 (2)'!A154,'CGN-2015-001'!$A$11:$A$5142,0))</f>
        <v>0</v>
      </c>
      <c r="F154" s="300"/>
      <c r="G154" s="307">
        <v>0</v>
      </c>
    </row>
    <row r="155" spans="1:7" x14ac:dyDescent="0.25">
      <c r="A155" s="305">
        <v>5893</v>
      </c>
      <c r="B155" s="305" t="s">
        <v>1923</v>
      </c>
      <c r="C155" s="306"/>
      <c r="D155" s="306"/>
      <c r="E155" s="304">
        <f>+INDEX('CGN-2015-001'!$G$11:$G$5157,MATCH('ER 2023 01-03 (2)'!A155,'CGN-2015-001'!$A$11:$A$5142,0))</f>
        <v>0</v>
      </c>
      <c r="F155" s="300"/>
      <c r="G155" s="307">
        <v>0</v>
      </c>
    </row>
    <row r="156" spans="1:7" x14ac:dyDescent="0.25">
      <c r="A156" s="305">
        <v>5894</v>
      </c>
      <c r="B156" s="305" t="s">
        <v>1928</v>
      </c>
      <c r="C156" s="306"/>
      <c r="D156" s="306"/>
      <c r="E156" s="304">
        <f>+INDEX('CGN-2015-001'!$G$11:$G$5157,MATCH('ER 2023 01-03 (2)'!A156,'CGN-2015-001'!$A$11:$A$5142,0))</f>
        <v>0</v>
      </c>
      <c r="F156" s="300"/>
      <c r="G156" s="307">
        <v>0</v>
      </c>
    </row>
    <row r="157" spans="1:7" x14ac:dyDescent="0.25">
      <c r="A157" s="305">
        <v>5895</v>
      </c>
      <c r="B157" s="305" t="s">
        <v>1929</v>
      </c>
      <c r="C157" s="306"/>
      <c r="D157" s="306"/>
      <c r="E157" s="304">
        <f>+INDEX('CGN-2015-001'!$G$11:$G$5157,MATCH('ER 2023 01-03 (2)'!A157,'CGN-2015-001'!$A$11:$A$5142,0))</f>
        <v>0</v>
      </c>
      <c r="F157" s="300"/>
      <c r="G157" s="307">
        <v>0</v>
      </c>
    </row>
    <row r="158" spans="1:7" x14ac:dyDescent="0.25">
      <c r="A158" s="305">
        <v>5897</v>
      </c>
      <c r="B158" s="305" t="s">
        <v>1930</v>
      </c>
      <c r="C158" s="306"/>
      <c r="D158" s="306"/>
      <c r="E158" s="308">
        <f>+INDEX('CGN-2015-001'!$G$11:$G$5157,MATCH('ER 2023 01-03 (2)'!A158,'CGN-2015-001'!$A$11:$A$5142,0))</f>
        <v>0</v>
      </c>
      <c r="F158" s="300"/>
      <c r="G158" s="309">
        <v>0</v>
      </c>
    </row>
    <row r="159" spans="1:7" x14ac:dyDescent="0.25">
      <c r="A159" s="305"/>
      <c r="B159" s="305"/>
      <c r="C159" s="306"/>
      <c r="D159" s="306"/>
      <c r="E159" s="304"/>
      <c r="F159" s="300"/>
      <c r="G159" s="304"/>
    </row>
    <row r="160" spans="1:7" x14ac:dyDescent="0.25">
      <c r="A160" s="310"/>
      <c r="B160" s="297" t="s">
        <v>2470</v>
      </c>
      <c r="C160" s="298"/>
      <c r="D160" s="298"/>
      <c r="E160" s="299">
        <f>+E14-E81</f>
        <v>-49148711111.919983</v>
      </c>
      <c r="F160" s="300"/>
      <c r="G160" s="299">
        <f>+G14-G81</f>
        <v>-26880834456.809998</v>
      </c>
    </row>
    <row r="161" spans="1:7" x14ac:dyDescent="0.25">
      <c r="A161" s="319"/>
      <c r="B161" s="310"/>
      <c r="C161" s="311"/>
      <c r="D161" s="311"/>
      <c r="E161" s="313"/>
      <c r="F161" s="300"/>
      <c r="G161" s="313"/>
    </row>
    <row r="162" spans="1:7" x14ac:dyDescent="0.25">
      <c r="A162" s="297"/>
      <c r="B162" s="297" t="s">
        <v>2471</v>
      </c>
      <c r="C162" s="298"/>
      <c r="D162" s="298"/>
      <c r="E162" s="299">
        <f>+E164</f>
        <v>99225705586.37001</v>
      </c>
      <c r="F162" s="300"/>
      <c r="G162" s="299">
        <f>+G164</f>
        <v>70296951483.350006</v>
      </c>
    </row>
    <row r="163" spans="1:7" x14ac:dyDescent="0.25">
      <c r="A163" s="319"/>
      <c r="B163" s="310"/>
      <c r="C163" s="311"/>
      <c r="D163" s="311"/>
      <c r="E163" s="313"/>
      <c r="F163" s="300"/>
      <c r="G163" s="313"/>
    </row>
    <row r="164" spans="1:7" x14ac:dyDescent="0.25">
      <c r="A164" s="305">
        <v>4808</v>
      </c>
      <c r="B164" s="305" t="s">
        <v>1657</v>
      </c>
      <c r="C164" s="306"/>
      <c r="D164" s="306"/>
      <c r="E164" s="308">
        <f>+INDEX('CGN-2015-001'!$G$11:$G$5157,MATCH('ER 2023 01-03 (2)'!A164,'CGN-2015-001'!$A$11:$A$5142,0))</f>
        <v>99225705586.37001</v>
      </c>
      <c r="F164" s="300"/>
      <c r="G164" s="309">
        <v>70296951483.350006</v>
      </c>
    </row>
    <row r="165" spans="1:7" x14ac:dyDescent="0.25">
      <c r="A165" s="305"/>
      <c r="B165" s="305"/>
      <c r="C165" s="306"/>
      <c r="D165" s="306"/>
      <c r="E165" s="304"/>
      <c r="F165" s="300"/>
      <c r="G165" s="304"/>
    </row>
    <row r="166" spans="1:7" x14ac:dyDescent="0.25">
      <c r="A166" s="305"/>
      <c r="B166" s="297" t="s">
        <v>2472</v>
      </c>
      <c r="C166" s="298"/>
      <c r="D166" s="298"/>
      <c r="E166" s="299">
        <f>+E168</f>
        <v>992427869.03999996</v>
      </c>
      <c r="F166" s="300"/>
      <c r="G166" s="299">
        <f>+G168</f>
        <v>701584603.01999998</v>
      </c>
    </row>
    <row r="167" spans="1:7" x14ac:dyDescent="0.25">
      <c r="A167" s="305"/>
      <c r="B167" s="305"/>
      <c r="C167" s="306"/>
      <c r="D167" s="306"/>
      <c r="E167" s="304"/>
      <c r="F167" s="300"/>
      <c r="G167" s="304"/>
    </row>
    <row r="168" spans="1:7" x14ac:dyDescent="0.25">
      <c r="A168" s="305">
        <v>5890</v>
      </c>
      <c r="B168" s="305" t="s">
        <v>1905</v>
      </c>
      <c r="C168" s="306"/>
      <c r="D168" s="306"/>
      <c r="E168" s="308">
        <f>+INDEX('CGN-2015-001'!$G$11:$G$5157,MATCH('ER 2023 01-03 (2)'!A168,'CGN-2015-001'!$A$11:$A$5142,0))</f>
        <v>992427869.03999996</v>
      </c>
      <c r="F168" s="300"/>
      <c r="G168" s="309">
        <v>701584603.01999998</v>
      </c>
    </row>
    <row r="169" spans="1:7" x14ac:dyDescent="0.25">
      <c r="A169" s="319"/>
      <c r="B169" s="319"/>
      <c r="C169" s="315"/>
      <c r="D169" s="315"/>
      <c r="E169" s="312"/>
      <c r="F169" s="300"/>
      <c r="G169" s="312"/>
    </row>
    <row r="170" spans="1:7" x14ac:dyDescent="0.25">
      <c r="A170" s="319"/>
      <c r="B170" s="297" t="s">
        <v>2473</v>
      </c>
      <c r="C170" s="298"/>
      <c r="D170" s="298"/>
      <c r="E170" s="320">
        <f>+E162-E166</f>
        <v>98233277717.330017</v>
      </c>
      <c r="F170" s="300"/>
      <c r="G170" s="320">
        <f>+G162-G166</f>
        <v>69595366880.330002</v>
      </c>
    </row>
    <row r="171" spans="1:7" x14ac:dyDescent="0.25">
      <c r="A171" s="319"/>
      <c r="B171" s="319" t="s">
        <v>2474</v>
      </c>
      <c r="C171" s="315"/>
      <c r="D171" s="315"/>
      <c r="E171" s="312"/>
      <c r="F171" s="300"/>
      <c r="G171" s="312"/>
    </row>
    <row r="172" spans="1:7" ht="17.25" thickBot="1" x14ac:dyDescent="0.3">
      <c r="A172" s="319"/>
      <c r="B172" s="321" t="s">
        <v>2475</v>
      </c>
      <c r="C172" s="298"/>
      <c r="D172" s="298"/>
      <c r="E172" s="322">
        <f>+E160+E170</f>
        <v>49084566605.410034</v>
      </c>
      <c r="F172" s="300"/>
      <c r="G172" s="322">
        <f>+G160+G170</f>
        <v>42714532423.520004</v>
      </c>
    </row>
    <row r="173" spans="1:7" ht="15.75" thickTop="1" x14ac:dyDescent="0.25">
      <c r="A173" s="323"/>
      <c r="B173" s="323"/>
      <c r="C173" s="306"/>
      <c r="D173" s="306"/>
      <c r="E173" s="324"/>
      <c r="F173" s="300"/>
      <c r="G173" s="324"/>
    </row>
    <row r="174" spans="1:7" x14ac:dyDescent="0.25">
      <c r="A174" s="323"/>
      <c r="B174" s="323"/>
      <c r="C174" s="306"/>
      <c r="D174" s="306"/>
      <c r="E174" s="324"/>
      <c r="F174" s="300"/>
      <c r="G174" s="324"/>
    </row>
    <row r="175" spans="1:7" x14ac:dyDescent="0.25">
      <c r="A175" s="323"/>
      <c r="B175" s="323"/>
      <c r="C175" s="306"/>
      <c r="D175" s="306"/>
      <c r="E175" s="324"/>
      <c r="F175" s="300"/>
      <c r="G175" s="324"/>
    </row>
    <row r="176" spans="1:7" x14ac:dyDescent="0.25">
      <c r="A176" s="325"/>
      <c r="B176" s="326"/>
      <c r="C176" s="327"/>
      <c r="D176" s="327"/>
      <c r="E176" s="300"/>
      <c r="F176" s="300"/>
      <c r="G176" s="300"/>
    </row>
    <row r="177" spans="1:7" x14ac:dyDescent="0.25">
      <c r="A177" s="328"/>
      <c r="B177" s="328"/>
      <c r="C177" s="329"/>
      <c r="D177" s="329"/>
      <c r="E177" s="330"/>
      <c r="F177" s="330"/>
      <c r="G177" s="330"/>
    </row>
    <row r="178" spans="1:7" x14ac:dyDescent="0.25">
      <c r="A178" s="328"/>
      <c r="B178" s="328"/>
      <c r="C178" s="329"/>
      <c r="D178" s="329"/>
      <c r="E178" s="330"/>
      <c r="F178" s="330"/>
      <c r="G178" s="330"/>
    </row>
    <row r="179" spans="1:7" ht="15.75" x14ac:dyDescent="0.25">
      <c r="A179" s="610" t="s">
        <v>2273</v>
      </c>
      <c r="B179" s="611"/>
      <c r="C179" s="612" t="s">
        <v>2274</v>
      </c>
      <c r="D179" s="612"/>
      <c r="E179" s="604"/>
      <c r="F179" s="604"/>
      <c r="G179" s="604"/>
    </row>
    <row r="180" spans="1:7" ht="15.75" x14ac:dyDescent="0.25">
      <c r="A180" s="601" t="s">
        <v>2275</v>
      </c>
      <c r="B180" s="602"/>
      <c r="C180" s="613" t="s">
        <v>2276</v>
      </c>
      <c r="D180" s="613"/>
      <c r="E180" s="606"/>
      <c r="F180" s="606"/>
      <c r="G180" s="606"/>
    </row>
    <row r="181" spans="1:7" ht="15.75" x14ac:dyDescent="0.25">
      <c r="A181" s="601" t="s">
        <v>2465</v>
      </c>
      <c r="B181" s="602"/>
      <c r="C181" s="331"/>
      <c r="D181" s="331"/>
      <c r="E181" s="332"/>
      <c r="F181" s="332"/>
      <c r="G181" s="332"/>
    </row>
    <row r="182" spans="1:7" ht="15.75" x14ac:dyDescent="0.25">
      <c r="A182" s="333"/>
      <c r="B182" s="333"/>
      <c r="C182" s="331"/>
      <c r="D182" s="331"/>
      <c r="E182" s="332"/>
      <c r="F182" s="332"/>
      <c r="G182" s="332"/>
    </row>
    <row r="183" spans="1:7" ht="15.75" x14ac:dyDescent="0.25">
      <c r="A183" s="333"/>
      <c r="B183" s="333"/>
      <c r="C183" s="331"/>
      <c r="D183" s="331"/>
      <c r="E183" s="332"/>
      <c r="F183" s="332"/>
      <c r="G183" s="332"/>
    </row>
    <row r="184" spans="1:7" ht="15.75" x14ac:dyDescent="0.25">
      <c r="A184" s="334"/>
      <c r="B184" s="334"/>
      <c r="C184" s="331"/>
      <c r="D184" s="331"/>
      <c r="E184" s="335"/>
      <c r="F184" s="332"/>
      <c r="G184" s="335"/>
    </row>
    <row r="185" spans="1:7" ht="15.75" x14ac:dyDescent="0.25">
      <c r="A185" s="336"/>
      <c r="B185" s="336"/>
      <c r="C185" s="337"/>
      <c r="D185" s="337"/>
      <c r="E185" s="338"/>
      <c r="F185" s="338"/>
      <c r="G185" s="338"/>
    </row>
    <row r="186" spans="1:7" ht="15.75" x14ac:dyDescent="0.25">
      <c r="A186" s="603" t="s">
        <v>2277</v>
      </c>
      <c r="B186" s="604"/>
      <c r="C186" s="604"/>
      <c r="D186" s="604"/>
      <c r="E186" s="604"/>
      <c r="F186" s="604"/>
      <c r="G186" s="604"/>
    </row>
    <row r="187" spans="1:7" x14ac:dyDescent="0.25">
      <c r="A187" s="605" t="s">
        <v>2278</v>
      </c>
      <c r="B187" s="606"/>
      <c r="C187" s="606"/>
      <c r="D187" s="606"/>
      <c r="E187" s="606"/>
      <c r="F187" s="606"/>
      <c r="G187" s="606"/>
    </row>
    <row r="188" spans="1:7" x14ac:dyDescent="0.25">
      <c r="A188" s="605" t="s">
        <v>2279</v>
      </c>
      <c r="B188" s="606"/>
      <c r="C188" s="606"/>
      <c r="D188" s="606"/>
      <c r="E188" s="606"/>
      <c r="F188" s="606"/>
      <c r="G188" s="606"/>
    </row>
  </sheetData>
  <mergeCells count="16">
    <mergeCell ref="A181:B181"/>
    <mergeCell ref="A186:G186"/>
    <mergeCell ref="A187:G187"/>
    <mergeCell ref="A188:G188"/>
    <mergeCell ref="A7:G7"/>
    <mergeCell ref="A8:G8"/>
    <mergeCell ref="A179:B179"/>
    <mergeCell ref="C179:G179"/>
    <mergeCell ref="A180:B180"/>
    <mergeCell ref="C180:G180"/>
    <mergeCell ref="A6:G6"/>
    <mergeCell ref="A1:G1"/>
    <mergeCell ref="A2:G2"/>
    <mergeCell ref="A3:G3"/>
    <mergeCell ref="A4:G4"/>
    <mergeCell ref="A5:G5"/>
  </mergeCells>
  <printOptions horizontalCentered="1"/>
  <pageMargins left="0.59055118110236227" right="0.39370078740157483" top="0.98425196850393704" bottom="0.39370078740157483" header="0.19685039370078741" footer="0.19685039370078741"/>
  <pageSetup scale="54" fitToHeight="0" orientation="portrait" r:id="rId1"/>
  <headerFooter alignWithMargins="0">
    <oddFooter>&amp;RPagina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A76D7-7C96-495A-95C3-F449E8CE8A8B}">
  <sheetPr>
    <tabColor rgb="FF92D050"/>
    <pageSetUpPr fitToPage="1"/>
  </sheetPr>
  <dimension ref="A1:D28"/>
  <sheetViews>
    <sheetView zoomScaleNormal="100" zoomScaleSheetLayoutView="80" workbookViewId="0">
      <selection activeCell="H10" sqref="H10"/>
    </sheetView>
  </sheetViews>
  <sheetFormatPr baseColWidth="10" defaultColWidth="11.5703125" defaultRowHeight="15" x14ac:dyDescent="0.25"/>
  <cols>
    <col min="1" max="1" width="15.85546875" customWidth="1"/>
    <col min="2" max="2" width="12.140625" customWidth="1"/>
    <col min="3" max="3" width="87.85546875" customWidth="1"/>
    <col min="4" max="4" width="18.7109375" customWidth="1"/>
  </cols>
  <sheetData>
    <row r="1" spans="1:4" x14ac:dyDescent="0.25">
      <c r="A1" s="238" t="s">
        <v>0</v>
      </c>
      <c r="B1" s="237" t="str">
        <f>+'[4]CGN-2015-001'!C1</f>
        <v>CUNDINAMARCA</v>
      </c>
      <c r="C1" s="236"/>
      <c r="D1" s="235" t="s">
        <v>2448</v>
      </c>
    </row>
    <row r="2" spans="1:4" x14ac:dyDescent="0.25">
      <c r="A2" s="234" t="s">
        <v>3</v>
      </c>
      <c r="B2" s="227" t="str">
        <f>+'[4]CGN-2015-001'!C2</f>
        <v>BOGOTA DISTRITO CAPITAL D.C.</v>
      </c>
      <c r="C2" s="228"/>
      <c r="D2" s="232"/>
    </row>
    <row r="3" spans="1:4" x14ac:dyDescent="0.25">
      <c r="A3" s="234" t="s">
        <v>5</v>
      </c>
      <c r="B3" s="227" t="str">
        <f>+'[4]CGN-2015-001'!C3</f>
        <v>INSTITUTO DISTRITAL DE RECREACIÓN Y DEPORTE -IDRD-</v>
      </c>
      <c r="C3" s="228"/>
      <c r="D3" s="232"/>
    </row>
    <row r="4" spans="1:4" x14ac:dyDescent="0.25">
      <c r="A4" s="234" t="s">
        <v>7</v>
      </c>
      <c r="B4" s="227">
        <f>+'[4]CGN-2015-001'!C4</f>
        <v>221511001</v>
      </c>
      <c r="C4" s="228"/>
      <c r="D4" s="232"/>
    </row>
    <row r="5" spans="1:4" x14ac:dyDescent="0.25">
      <c r="A5" s="234" t="s">
        <v>8</v>
      </c>
      <c r="B5" s="233">
        <v>45199</v>
      </c>
      <c r="C5" s="228"/>
      <c r="D5" s="232"/>
    </row>
    <row r="6" spans="1:4" x14ac:dyDescent="0.25">
      <c r="A6" s="231"/>
      <c r="D6" s="230"/>
    </row>
    <row r="7" spans="1:4" x14ac:dyDescent="0.25">
      <c r="A7" s="231"/>
      <c r="D7" s="230"/>
    </row>
    <row r="8" spans="1:4" ht="15.75" thickBot="1" x14ac:dyDescent="0.3">
      <c r="A8" s="229"/>
      <c r="B8" s="228"/>
      <c r="C8" s="227"/>
      <c r="D8" s="226" t="s">
        <v>2398</v>
      </c>
    </row>
    <row r="9" spans="1:4" ht="30.75" thickBot="1" x14ac:dyDescent="0.3">
      <c r="A9" s="225" t="s">
        <v>2399</v>
      </c>
      <c r="B9" s="224" t="s">
        <v>2447</v>
      </c>
      <c r="C9" s="224" t="s">
        <v>2446</v>
      </c>
      <c r="D9" s="223" t="s">
        <v>2445</v>
      </c>
    </row>
    <row r="10" spans="1:4" s="214" customFormat="1" ht="105" x14ac:dyDescent="0.25">
      <c r="A10" s="222" t="s">
        <v>2444</v>
      </c>
      <c r="B10" s="221" t="s">
        <v>2429</v>
      </c>
      <c r="C10" s="220" t="s">
        <v>2443</v>
      </c>
      <c r="D10" s="219">
        <v>-90031269</v>
      </c>
    </row>
    <row r="11" spans="1:4" s="214" customFormat="1" ht="75" x14ac:dyDescent="0.25">
      <c r="A11" s="218" t="s">
        <v>2442</v>
      </c>
      <c r="B11" s="217" t="s">
        <v>2429</v>
      </c>
      <c r="C11" s="216" t="s">
        <v>2441</v>
      </c>
      <c r="D11" s="215">
        <v>6820592019.2899857</v>
      </c>
    </row>
    <row r="12" spans="1:4" s="214" customFormat="1" ht="105" x14ac:dyDescent="0.25">
      <c r="A12" s="218" t="s">
        <v>2440</v>
      </c>
      <c r="B12" s="217" t="s">
        <v>2429</v>
      </c>
      <c r="C12" s="216" t="s">
        <v>2439</v>
      </c>
      <c r="D12" s="215">
        <v>21648467661.690002</v>
      </c>
    </row>
    <row r="13" spans="1:4" s="214" customFormat="1" ht="60" x14ac:dyDescent="0.25">
      <c r="A13" s="218" t="s">
        <v>2438</v>
      </c>
      <c r="B13" s="217" t="s">
        <v>2429</v>
      </c>
      <c r="C13" s="216" t="s">
        <v>2437</v>
      </c>
      <c r="D13" s="215">
        <v>-24488872.420000002</v>
      </c>
    </row>
    <row r="14" spans="1:4" s="214" customFormat="1" ht="75" x14ac:dyDescent="0.25">
      <c r="A14" s="218" t="s">
        <v>2436</v>
      </c>
      <c r="B14" s="217" t="s">
        <v>2429</v>
      </c>
      <c r="C14" s="216" t="s">
        <v>2435</v>
      </c>
      <c r="D14" s="215">
        <v>-261510447.00999999</v>
      </c>
    </row>
    <row r="15" spans="1:4" s="214" customFormat="1" ht="45" x14ac:dyDescent="0.25">
      <c r="A15" s="218" t="s">
        <v>2434</v>
      </c>
      <c r="B15" s="217" t="s">
        <v>2429</v>
      </c>
      <c r="C15" s="216" t="s">
        <v>2433</v>
      </c>
      <c r="D15" s="215">
        <v>-41135602823.160156</v>
      </c>
    </row>
    <row r="16" spans="1:4" s="214" customFormat="1" ht="45" x14ac:dyDescent="0.25">
      <c r="A16" s="218" t="s">
        <v>2432</v>
      </c>
      <c r="B16" s="217" t="s">
        <v>2429</v>
      </c>
      <c r="C16" s="216" t="s">
        <v>2431</v>
      </c>
      <c r="D16" s="215">
        <v>1390190900.5500002</v>
      </c>
    </row>
    <row r="17" spans="1:4" s="214" customFormat="1" ht="90" x14ac:dyDescent="0.25">
      <c r="A17" s="218" t="s">
        <v>2430</v>
      </c>
      <c r="B17" s="217" t="s">
        <v>2429</v>
      </c>
      <c r="C17" s="216" t="s">
        <v>2428</v>
      </c>
      <c r="D17" s="215">
        <v>16811071854.629999</v>
      </c>
    </row>
    <row r="18" spans="1:4" x14ac:dyDescent="0.25">
      <c r="A18" s="659"/>
      <c r="B18" s="660"/>
      <c r="C18" s="660"/>
      <c r="D18" s="661"/>
    </row>
    <row r="19" spans="1:4" x14ac:dyDescent="0.25">
      <c r="A19" s="213"/>
      <c r="B19" s="212"/>
      <c r="C19" s="212"/>
      <c r="D19" s="211"/>
    </row>
    <row r="20" spans="1:4" x14ac:dyDescent="0.25">
      <c r="A20" s="213"/>
      <c r="B20" s="212"/>
      <c r="C20" s="212"/>
      <c r="D20" s="211"/>
    </row>
    <row r="21" spans="1:4" x14ac:dyDescent="0.25">
      <c r="A21" s="659"/>
      <c r="B21" s="660"/>
      <c r="C21" s="660"/>
      <c r="D21" s="661"/>
    </row>
    <row r="22" spans="1:4" x14ac:dyDescent="0.25">
      <c r="A22" s="659"/>
      <c r="B22" s="660"/>
      <c r="C22" s="660"/>
      <c r="D22" s="661"/>
    </row>
    <row r="23" spans="1:4" x14ac:dyDescent="0.25">
      <c r="A23" s="659"/>
      <c r="B23" s="660"/>
      <c r="C23" s="660"/>
      <c r="D23" s="661"/>
    </row>
    <row r="24" spans="1:4" x14ac:dyDescent="0.25">
      <c r="A24" s="659"/>
      <c r="B24" s="660"/>
      <c r="C24" s="660"/>
      <c r="D24" s="661"/>
    </row>
    <row r="25" spans="1:4" x14ac:dyDescent="0.25">
      <c r="A25" s="659" t="str">
        <f>+'[4]CGN-2015-001'!B5180</f>
        <v>JORGE ISMAEL MARTINEZ BARRAGAN</v>
      </c>
      <c r="B25" s="662"/>
      <c r="C25" s="662"/>
      <c r="D25" s="663"/>
    </row>
    <row r="26" spans="1:4" x14ac:dyDescent="0.25">
      <c r="A26" s="653" t="str">
        <f>+'[4]CGN-2015-001'!B5181</f>
        <v>Contador</v>
      </c>
      <c r="B26" s="654"/>
      <c r="C26" s="654"/>
      <c r="D26" s="655"/>
    </row>
    <row r="27" spans="1:4" x14ac:dyDescent="0.25">
      <c r="A27" s="653" t="str">
        <f>+'[4]CGN-2015-001'!B5182</f>
        <v>T.P. 33.634-T</v>
      </c>
      <c r="B27" s="654"/>
      <c r="C27" s="654"/>
      <c r="D27" s="655"/>
    </row>
    <row r="28" spans="1:4" ht="15.75" thickBot="1" x14ac:dyDescent="0.3">
      <c r="A28" s="656"/>
      <c r="B28" s="657"/>
      <c r="C28" s="657"/>
      <c r="D28" s="658"/>
    </row>
  </sheetData>
  <mergeCells count="9">
    <mergeCell ref="A26:D26"/>
    <mergeCell ref="A27:D27"/>
    <mergeCell ref="A28:D28"/>
    <mergeCell ref="A18:D18"/>
    <mergeCell ref="A21:D21"/>
    <mergeCell ref="A22:D22"/>
    <mergeCell ref="A23:D23"/>
    <mergeCell ref="A24:D24"/>
    <mergeCell ref="A25:D25"/>
  </mergeCells>
  <printOptions horizontalCentered="1"/>
  <pageMargins left="0.59055118110236227" right="0.39370078740157483" top="0.98425196850393704" bottom="0.39370078740157483" header="0.19685039370078741" footer="0.19685039370078741"/>
  <pageSetup scale="71" orientation="portrait" r:id="rId1"/>
  <headerFooter alignWithMargins="0">
    <oddFooter>&amp;RPagina &amp;P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DB0EA-FD2E-4D58-B316-0D59511680B4}">
  <sheetPr>
    <tabColor rgb="FF00B0F0"/>
    <pageSetUpPr fitToPage="1"/>
  </sheetPr>
  <dimension ref="A1:H5142"/>
  <sheetViews>
    <sheetView view="pageBreakPreview" zoomScale="70" zoomScaleNormal="85" zoomScaleSheetLayoutView="70" workbookViewId="0">
      <selection activeCell="B75" sqref="B75"/>
    </sheetView>
  </sheetViews>
  <sheetFormatPr baseColWidth="10" defaultColWidth="9.140625" defaultRowHeight="12.75" x14ac:dyDescent="0.2"/>
  <cols>
    <col min="1" max="1" width="6.7109375" style="252" customWidth="1"/>
    <col min="2" max="2" width="73" style="252" customWidth="1"/>
    <col min="3" max="3" width="6" style="285" customWidth="1"/>
    <col min="4" max="4" width="16.7109375" style="270" customWidth="1"/>
    <col min="5" max="5" width="3" style="270" customWidth="1"/>
    <col min="6" max="6" width="16.7109375" style="270" customWidth="1"/>
    <col min="7" max="7" width="4.42578125" style="252" customWidth="1"/>
    <col min="8" max="8" width="21.7109375" style="252" bestFit="1" customWidth="1"/>
    <col min="9" max="218" width="9.140625" style="252"/>
    <col min="219" max="219" width="6.7109375" style="252" customWidth="1"/>
    <col min="220" max="220" width="73" style="252" customWidth="1"/>
    <col min="221" max="221" width="6" style="252" customWidth="1"/>
    <col min="222" max="222" width="16.7109375" style="252" customWidth="1"/>
    <col min="223" max="223" width="3" style="252" customWidth="1"/>
    <col min="224" max="224" width="16.7109375" style="252" customWidth="1"/>
    <col min="225" max="225" width="4.42578125" style="252" customWidth="1"/>
    <col min="226" max="226" width="19.42578125" style="252" customWidth="1"/>
    <col min="227" max="227" width="3.140625" style="252" customWidth="1"/>
    <col min="228" max="228" width="2" style="252" customWidth="1"/>
    <col min="229" max="229" width="11.7109375" style="252" customWidth="1"/>
    <col min="230" max="230" width="16.5703125" style="252" bestFit="1" customWidth="1"/>
    <col min="231" max="474" width="9.140625" style="252"/>
    <col min="475" max="475" width="6.7109375" style="252" customWidth="1"/>
    <col min="476" max="476" width="73" style="252" customWidth="1"/>
    <col min="477" max="477" width="6" style="252" customWidth="1"/>
    <col min="478" max="478" width="16.7109375" style="252" customWidth="1"/>
    <col min="479" max="479" width="3" style="252" customWidth="1"/>
    <col min="480" max="480" width="16.7109375" style="252" customWidth="1"/>
    <col min="481" max="481" width="4.42578125" style="252" customWidth="1"/>
    <col min="482" max="482" width="19.42578125" style="252" customWidth="1"/>
    <col min="483" max="483" width="3.140625" style="252" customWidth="1"/>
    <col min="484" max="484" width="2" style="252" customWidth="1"/>
    <col min="485" max="485" width="11.7109375" style="252" customWidth="1"/>
    <col min="486" max="486" width="16.5703125" style="252" bestFit="1" customWidth="1"/>
    <col min="487" max="730" width="9.140625" style="252"/>
    <col min="731" max="731" width="6.7109375" style="252" customWidth="1"/>
    <col min="732" max="732" width="73" style="252" customWidth="1"/>
    <col min="733" max="733" width="6" style="252" customWidth="1"/>
    <col min="734" max="734" width="16.7109375" style="252" customWidth="1"/>
    <col min="735" max="735" width="3" style="252" customWidth="1"/>
    <col min="736" max="736" width="16.7109375" style="252" customWidth="1"/>
    <col min="737" max="737" width="4.42578125" style="252" customWidth="1"/>
    <col min="738" max="738" width="19.42578125" style="252" customWidth="1"/>
    <col min="739" max="739" width="3.140625" style="252" customWidth="1"/>
    <col min="740" max="740" width="2" style="252" customWidth="1"/>
    <col min="741" max="741" width="11.7109375" style="252" customWidth="1"/>
    <col min="742" max="742" width="16.5703125" style="252" bestFit="1" customWidth="1"/>
    <col min="743" max="986" width="9.140625" style="252"/>
    <col min="987" max="987" width="6.7109375" style="252" customWidth="1"/>
    <col min="988" max="988" width="73" style="252" customWidth="1"/>
    <col min="989" max="989" width="6" style="252" customWidth="1"/>
    <col min="990" max="990" width="16.7109375" style="252" customWidth="1"/>
    <col min="991" max="991" width="3" style="252" customWidth="1"/>
    <col min="992" max="992" width="16.7109375" style="252" customWidth="1"/>
    <col min="993" max="993" width="4.42578125" style="252" customWidth="1"/>
    <col min="994" max="994" width="19.42578125" style="252" customWidth="1"/>
    <col min="995" max="995" width="3.140625" style="252" customWidth="1"/>
    <col min="996" max="996" width="2" style="252" customWidth="1"/>
    <col min="997" max="997" width="11.7109375" style="252" customWidth="1"/>
    <col min="998" max="998" width="16.5703125" style="252" bestFit="1" customWidth="1"/>
    <col min="999" max="1242" width="9.140625" style="252"/>
    <col min="1243" max="1243" width="6.7109375" style="252" customWidth="1"/>
    <col min="1244" max="1244" width="73" style="252" customWidth="1"/>
    <col min="1245" max="1245" width="6" style="252" customWidth="1"/>
    <col min="1246" max="1246" width="16.7109375" style="252" customWidth="1"/>
    <col min="1247" max="1247" width="3" style="252" customWidth="1"/>
    <col min="1248" max="1248" width="16.7109375" style="252" customWidth="1"/>
    <col min="1249" max="1249" width="4.42578125" style="252" customWidth="1"/>
    <col min="1250" max="1250" width="19.42578125" style="252" customWidth="1"/>
    <col min="1251" max="1251" width="3.140625" style="252" customWidth="1"/>
    <col min="1252" max="1252" width="2" style="252" customWidth="1"/>
    <col min="1253" max="1253" width="11.7109375" style="252" customWidth="1"/>
    <col min="1254" max="1254" width="16.5703125" style="252" bestFit="1" customWidth="1"/>
    <col min="1255" max="1498" width="9.140625" style="252"/>
    <col min="1499" max="1499" width="6.7109375" style="252" customWidth="1"/>
    <col min="1500" max="1500" width="73" style="252" customWidth="1"/>
    <col min="1501" max="1501" width="6" style="252" customWidth="1"/>
    <col min="1502" max="1502" width="16.7109375" style="252" customWidth="1"/>
    <col min="1503" max="1503" width="3" style="252" customWidth="1"/>
    <col min="1504" max="1504" width="16.7109375" style="252" customWidth="1"/>
    <col min="1505" max="1505" width="4.42578125" style="252" customWidth="1"/>
    <col min="1506" max="1506" width="19.42578125" style="252" customWidth="1"/>
    <col min="1507" max="1507" width="3.140625" style="252" customWidth="1"/>
    <col min="1508" max="1508" width="2" style="252" customWidth="1"/>
    <col min="1509" max="1509" width="11.7109375" style="252" customWidth="1"/>
    <col min="1510" max="1510" width="16.5703125" style="252" bestFit="1" customWidth="1"/>
    <col min="1511" max="1754" width="9.140625" style="252"/>
    <col min="1755" max="1755" width="6.7109375" style="252" customWidth="1"/>
    <col min="1756" max="1756" width="73" style="252" customWidth="1"/>
    <col min="1757" max="1757" width="6" style="252" customWidth="1"/>
    <col min="1758" max="1758" width="16.7109375" style="252" customWidth="1"/>
    <col min="1759" max="1759" width="3" style="252" customWidth="1"/>
    <col min="1760" max="1760" width="16.7109375" style="252" customWidth="1"/>
    <col min="1761" max="1761" width="4.42578125" style="252" customWidth="1"/>
    <col min="1762" max="1762" width="19.42578125" style="252" customWidth="1"/>
    <col min="1763" max="1763" width="3.140625" style="252" customWidth="1"/>
    <col min="1764" max="1764" width="2" style="252" customWidth="1"/>
    <col min="1765" max="1765" width="11.7109375" style="252" customWidth="1"/>
    <col min="1766" max="1766" width="16.5703125" style="252" bestFit="1" customWidth="1"/>
    <col min="1767" max="2010" width="9.140625" style="252"/>
    <col min="2011" max="2011" width="6.7109375" style="252" customWidth="1"/>
    <col min="2012" max="2012" width="73" style="252" customWidth="1"/>
    <col min="2013" max="2013" width="6" style="252" customWidth="1"/>
    <col min="2014" max="2014" width="16.7109375" style="252" customWidth="1"/>
    <col min="2015" max="2015" width="3" style="252" customWidth="1"/>
    <col min="2016" max="2016" width="16.7109375" style="252" customWidth="1"/>
    <col min="2017" max="2017" width="4.42578125" style="252" customWidth="1"/>
    <col min="2018" max="2018" width="19.42578125" style="252" customWidth="1"/>
    <col min="2019" max="2019" width="3.140625" style="252" customWidth="1"/>
    <col min="2020" max="2020" width="2" style="252" customWidth="1"/>
    <col min="2021" max="2021" width="11.7109375" style="252" customWidth="1"/>
    <col min="2022" max="2022" width="16.5703125" style="252" bestFit="1" customWidth="1"/>
    <col min="2023" max="2266" width="9.140625" style="252"/>
    <col min="2267" max="2267" width="6.7109375" style="252" customWidth="1"/>
    <col min="2268" max="2268" width="73" style="252" customWidth="1"/>
    <col min="2269" max="2269" width="6" style="252" customWidth="1"/>
    <col min="2270" max="2270" width="16.7109375" style="252" customWidth="1"/>
    <col min="2271" max="2271" width="3" style="252" customWidth="1"/>
    <col min="2272" max="2272" width="16.7109375" style="252" customWidth="1"/>
    <col min="2273" max="2273" width="4.42578125" style="252" customWidth="1"/>
    <col min="2274" max="2274" width="19.42578125" style="252" customWidth="1"/>
    <col min="2275" max="2275" width="3.140625" style="252" customWidth="1"/>
    <col min="2276" max="2276" width="2" style="252" customWidth="1"/>
    <col min="2277" max="2277" width="11.7109375" style="252" customWidth="1"/>
    <col min="2278" max="2278" width="16.5703125" style="252" bestFit="1" customWidth="1"/>
    <col min="2279" max="2522" width="9.140625" style="252"/>
    <col min="2523" max="2523" width="6.7109375" style="252" customWidth="1"/>
    <col min="2524" max="2524" width="73" style="252" customWidth="1"/>
    <col min="2525" max="2525" width="6" style="252" customWidth="1"/>
    <col min="2526" max="2526" width="16.7109375" style="252" customWidth="1"/>
    <col min="2527" max="2527" width="3" style="252" customWidth="1"/>
    <col min="2528" max="2528" width="16.7109375" style="252" customWidth="1"/>
    <col min="2529" max="2529" width="4.42578125" style="252" customWidth="1"/>
    <col min="2530" max="2530" width="19.42578125" style="252" customWidth="1"/>
    <col min="2531" max="2531" width="3.140625" style="252" customWidth="1"/>
    <col min="2532" max="2532" width="2" style="252" customWidth="1"/>
    <col min="2533" max="2533" width="11.7109375" style="252" customWidth="1"/>
    <col min="2534" max="2534" width="16.5703125" style="252" bestFit="1" customWidth="1"/>
    <col min="2535" max="2778" width="9.140625" style="252"/>
    <col min="2779" max="2779" width="6.7109375" style="252" customWidth="1"/>
    <col min="2780" max="2780" width="73" style="252" customWidth="1"/>
    <col min="2781" max="2781" width="6" style="252" customWidth="1"/>
    <col min="2782" max="2782" width="16.7109375" style="252" customWidth="1"/>
    <col min="2783" max="2783" width="3" style="252" customWidth="1"/>
    <col min="2784" max="2784" width="16.7109375" style="252" customWidth="1"/>
    <col min="2785" max="2785" width="4.42578125" style="252" customWidth="1"/>
    <col min="2786" max="2786" width="19.42578125" style="252" customWidth="1"/>
    <col min="2787" max="2787" width="3.140625" style="252" customWidth="1"/>
    <col min="2788" max="2788" width="2" style="252" customWidth="1"/>
    <col min="2789" max="2789" width="11.7109375" style="252" customWidth="1"/>
    <col min="2790" max="2790" width="16.5703125" style="252" bestFit="1" customWidth="1"/>
    <col min="2791" max="3034" width="9.140625" style="252"/>
    <col min="3035" max="3035" width="6.7109375" style="252" customWidth="1"/>
    <col min="3036" max="3036" width="73" style="252" customWidth="1"/>
    <col min="3037" max="3037" width="6" style="252" customWidth="1"/>
    <col min="3038" max="3038" width="16.7109375" style="252" customWidth="1"/>
    <col min="3039" max="3039" width="3" style="252" customWidth="1"/>
    <col min="3040" max="3040" width="16.7109375" style="252" customWidth="1"/>
    <col min="3041" max="3041" width="4.42578125" style="252" customWidth="1"/>
    <col min="3042" max="3042" width="19.42578125" style="252" customWidth="1"/>
    <col min="3043" max="3043" width="3.140625" style="252" customWidth="1"/>
    <col min="3044" max="3044" width="2" style="252" customWidth="1"/>
    <col min="3045" max="3045" width="11.7109375" style="252" customWidth="1"/>
    <col min="3046" max="3046" width="16.5703125" style="252" bestFit="1" customWidth="1"/>
    <col min="3047" max="3290" width="9.140625" style="252"/>
    <col min="3291" max="3291" width="6.7109375" style="252" customWidth="1"/>
    <col min="3292" max="3292" width="73" style="252" customWidth="1"/>
    <col min="3293" max="3293" width="6" style="252" customWidth="1"/>
    <col min="3294" max="3294" width="16.7109375" style="252" customWidth="1"/>
    <col min="3295" max="3295" width="3" style="252" customWidth="1"/>
    <col min="3296" max="3296" width="16.7109375" style="252" customWidth="1"/>
    <col min="3297" max="3297" width="4.42578125" style="252" customWidth="1"/>
    <col min="3298" max="3298" width="19.42578125" style="252" customWidth="1"/>
    <col min="3299" max="3299" width="3.140625" style="252" customWidth="1"/>
    <col min="3300" max="3300" width="2" style="252" customWidth="1"/>
    <col min="3301" max="3301" width="11.7109375" style="252" customWidth="1"/>
    <col min="3302" max="3302" width="16.5703125" style="252" bestFit="1" customWidth="1"/>
    <col min="3303" max="3546" width="9.140625" style="252"/>
    <col min="3547" max="3547" width="6.7109375" style="252" customWidth="1"/>
    <col min="3548" max="3548" width="73" style="252" customWidth="1"/>
    <col min="3549" max="3549" width="6" style="252" customWidth="1"/>
    <col min="3550" max="3550" width="16.7109375" style="252" customWidth="1"/>
    <col min="3551" max="3551" width="3" style="252" customWidth="1"/>
    <col min="3552" max="3552" width="16.7109375" style="252" customWidth="1"/>
    <col min="3553" max="3553" width="4.42578125" style="252" customWidth="1"/>
    <col min="3554" max="3554" width="19.42578125" style="252" customWidth="1"/>
    <col min="3555" max="3555" width="3.140625" style="252" customWidth="1"/>
    <col min="3556" max="3556" width="2" style="252" customWidth="1"/>
    <col min="3557" max="3557" width="11.7109375" style="252" customWidth="1"/>
    <col min="3558" max="3558" width="16.5703125" style="252" bestFit="1" customWidth="1"/>
    <col min="3559" max="3802" width="9.140625" style="252"/>
    <col min="3803" max="3803" width="6.7109375" style="252" customWidth="1"/>
    <col min="3804" max="3804" width="73" style="252" customWidth="1"/>
    <col min="3805" max="3805" width="6" style="252" customWidth="1"/>
    <col min="3806" max="3806" width="16.7109375" style="252" customWidth="1"/>
    <col min="3807" max="3807" width="3" style="252" customWidth="1"/>
    <col min="3808" max="3808" width="16.7109375" style="252" customWidth="1"/>
    <col min="3809" max="3809" width="4.42578125" style="252" customWidth="1"/>
    <col min="3810" max="3810" width="19.42578125" style="252" customWidth="1"/>
    <col min="3811" max="3811" width="3.140625" style="252" customWidth="1"/>
    <col min="3812" max="3812" width="2" style="252" customWidth="1"/>
    <col min="3813" max="3813" width="11.7109375" style="252" customWidth="1"/>
    <col min="3814" max="3814" width="16.5703125" style="252" bestFit="1" customWidth="1"/>
    <col min="3815" max="4058" width="9.140625" style="252"/>
    <col min="4059" max="4059" width="6.7109375" style="252" customWidth="1"/>
    <col min="4060" max="4060" width="73" style="252" customWidth="1"/>
    <col min="4061" max="4061" width="6" style="252" customWidth="1"/>
    <col min="4062" max="4062" width="16.7109375" style="252" customWidth="1"/>
    <col min="4063" max="4063" width="3" style="252" customWidth="1"/>
    <col min="4064" max="4064" width="16.7109375" style="252" customWidth="1"/>
    <col min="4065" max="4065" width="4.42578125" style="252" customWidth="1"/>
    <col min="4066" max="4066" width="19.42578125" style="252" customWidth="1"/>
    <col min="4067" max="4067" width="3.140625" style="252" customWidth="1"/>
    <col min="4068" max="4068" width="2" style="252" customWidth="1"/>
    <col min="4069" max="4069" width="11.7109375" style="252" customWidth="1"/>
    <col min="4070" max="4070" width="16.5703125" style="252" bestFit="1" customWidth="1"/>
    <col min="4071" max="4314" width="9.140625" style="252"/>
    <col min="4315" max="4315" width="6.7109375" style="252" customWidth="1"/>
    <col min="4316" max="4316" width="73" style="252" customWidth="1"/>
    <col min="4317" max="4317" width="6" style="252" customWidth="1"/>
    <col min="4318" max="4318" width="16.7109375" style="252" customWidth="1"/>
    <col min="4319" max="4319" width="3" style="252" customWidth="1"/>
    <col min="4320" max="4320" width="16.7109375" style="252" customWidth="1"/>
    <col min="4321" max="4321" width="4.42578125" style="252" customWidth="1"/>
    <col min="4322" max="4322" width="19.42578125" style="252" customWidth="1"/>
    <col min="4323" max="4323" width="3.140625" style="252" customWidth="1"/>
    <col min="4324" max="4324" width="2" style="252" customWidth="1"/>
    <col min="4325" max="4325" width="11.7109375" style="252" customWidth="1"/>
    <col min="4326" max="4326" width="16.5703125" style="252" bestFit="1" customWidth="1"/>
    <col min="4327" max="4570" width="9.140625" style="252"/>
    <col min="4571" max="4571" width="6.7109375" style="252" customWidth="1"/>
    <col min="4572" max="4572" width="73" style="252" customWidth="1"/>
    <col min="4573" max="4573" width="6" style="252" customWidth="1"/>
    <col min="4574" max="4574" width="16.7109375" style="252" customWidth="1"/>
    <col min="4575" max="4575" width="3" style="252" customWidth="1"/>
    <col min="4576" max="4576" width="16.7109375" style="252" customWidth="1"/>
    <col min="4577" max="4577" width="4.42578125" style="252" customWidth="1"/>
    <col min="4578" max="4578" width="19.42578125" style="252" customWidth="1"/>
    <col min="4579" max="4579" width="3.140625" style="252" customWidth="1"/>
    <col min="4580" max="4580" width="2" style="252" customWidth="1"/>
    <col min="4581" max="4581" width="11.7109375" style="252" customWidth="1"/>
    <col min="4582" max="4582" width="16.5703125" style="252" bestFit="1" customWidth="1"/>
    <col min="4583" max="4826" width="9.140625" style="252"/>
    <col min="4827" max="4827" width="6.7109375" style="252" customWidth="1"/>
    <col min="4828" max="4828" width="73" style="252" customWidth="1"/>
    <col min="4829" max="4829" width="6" style="252" customWidth="1"/>
    <col min="4830" max="4830" width="16.7109375" style="252" customWidth="1"/>
    <col min="4831" max="4831" width="3" style="252" customWidth="1"/>
    <col min="4832" max="4832" width="16.7109375" style="252" customWidth="1"/>
    <col min="4833" max="4833" width="4.42578125" style="252" customWidth="1"/>
    <col min="4834" max="4834" width="19.42578125" style="252" customWidth="1"/>
    <col min="4835" max="4835" width="3.140625" style="252" customWidth="1"/>
    <col min="4836" max="4836" width="2" style="252" customWidth="1"/>
    <col min="4837" max="4837" width="11.7109375" style="252" customWidth="1"/>
    <col min="4838" max="4838" width="16.5703125" style="252" bestFit="1" customWidth="1"/>
    <col min="4839" max="5082" width="9.140625" style="252"/>
    <col min="5083" max="5083" width="6.7109375" style="252" customWidth="1"/>
    <col min="5084" max="5084" width="73" style="252" customWidth="1"/>
    <col min="5085" max="5085" width="6" style="252" customWidth="1"/>
    <col min="5086" max="5086" width="16.7109375" style="252" customWidth="1"/>
    <col min="5087" max="5087" width="3" style="252" customWidth="1"/>
    <col min="5088" max="5088" width="16.7109375" style="252" customWidth="1"/>
    <col min="5089" max="5089" width="4.42578125" style="252" customWidth="1"/>
    <col min="5090" max="5090" width="19.42578125" style="252" customWidth="1"/>
    <col min="5091" max="5091" width="3.140625" style="252" customWidth="1"/>
    <col min="5092" max="5092" width="2" style="252" customWidth="1"/>
    <col min="5093" max="5093" width="11.7109375" style="252" customWidth="1"/>
    <col min="5094" max="5094" width="16.5703125" style="252" bestFit="1" customWidth="1"/>
    <col min="5095" max="5338" width="9.140625" style="252"/>
    <col min="5339" max="5339" width="6.7109375" style="252" customWidth="1"/>
    <col min="5340" max="5340" width="73" style="252" customWidth="1"/>
    <col min="5341" max="5341" width="6" style="252" customWidth="1"/>
    <col min="5342" max="5342" width="16.7109375" style="252" customWidth="1"/>
    <col min="5343" max="5343" width="3" style="252" customWidth="1"/>
    <col min="5344" max="5344" width="16.7109375" style="252" customWidth="1"/>
    <col min="5345" max="5345" width="4.42578125" style="252" customWidth="1"/>
    <col min="5346" max="5346" width="19.42578125" style="252" customWidth="1"/>
    <col min="5347" max="5347" width="3.140625" style="252" customWidth="1"/>
    <col min="5348" max="5348" width="2" style="252" customWidth="1"/>
    <col min="5349" max="5349" width="11.7109375" style="252" customWidth="1"/>
    <col min="5350" max="5350" width="16.5703125" style="252" bestFit="1" customWidth="1"/>
    <col min="5351" max="5594" width="9.140625" style="252"/>
    <col min="5595" max="5595" width="6.7109375" style="252" customWidth="1"/>
    <col min="5596" max="5596" width="73" style="252" customWidth="1"/>
    <col min="5597" max="5597" width="6" style="252" customWidth="1"/>
    <col min="5598" max="5598" width="16.7109375" style="252" customWidth="1"/>
    <col min="5599" max="5599" width="3" style="252" customWidth="1"/>
    <col min="5600" max="5600" width="16.7109375" style="252" customWidth="1"/>
    <col min="5601" max="5601" width="4.42578125" style="252" customWidth="1"/>
    <col min="5602" max="5602" width="19.42578125" style="252" customWidth="1"/>
    <col min="5603" max="5603" width="3.140625" style="252" customWidth="1"/>
    <col min="5604" max="5604" width="2" style="252" customWidth="1"/>
    <col min="5605" max="5605" width="11.7109375" style="252" customWidth="1"/>
    <col min="5606" max="5606" width="16.5703125" style="252" bestFit="1" customWidth="1"/>
    <col min="5607" max="5850" width="9.140625" style="252"/>
    <col min="5851" max="5851" width="6.7109375" style="252" customWidth="1"/>
    <col min="5852" max="5852" width="73" style="252" customWidth="1"/>
    <col min="5853" max="5853" width="6" style="252" customWidth="1"/>
    <col min="5854" max="5854" width="16.7109375" style="252" customWidth="1"/>
    <col min="5855" max="5855" width="3" style="252" customWidth="1"/>
    <col min="5856" max="5856" width="16.7109375" style="252" customWidth="1"/>
    <col min="5857" max="5857" width="4.42578125" style="252" customWidth="1"/>
    <col min="5858" max="5858" width="19.42578125" style="252" customWidth="1"/>
    <col min="5859" max="5859" width="3.140625" style="252" customWidth="1"/>
    <col min="5860" max="5860" width="2" style="252" customWidth="1"/>
    <col min="5861" max="5861" width="11.7109375" style="252" customWidth="1"/>
    <col min="5862" max="5862" width="16.5703125" style="252" bestFit="1" customWidth="1"/>
    <col min="5863" max="6106" width="9.140625" style="252"/>
    <col min="6107" max="6107" width="6.7109375" style="252" customWidth="1"/>
    <col min="6108" max="6108" width="73" style="252" customWidth="1"/>
    <col min="6109" max="6109" width="6" style="252" customWidth="1"/>
    <col min="6110" max="6110" width="16.7109375" style="252" customWidth="1"/>
    <col min="6111" max="6111" width="3" style="252" customWidth="1"/>
    <col min="6112" max="6112" width="16.7109375" style="252" customWidth="1"/>
    <col min="6113" max="6113" width="4.42578125" style="252" customWidth="1"/>
    <col min="6114" max="6114" width="19.42578125" style="252" customWidth="1"/>
    <col min="6115" max="6115" width="3.140625" style="252" customWidth="1"/>
    <col min="6116" max="6116" width="2" style="252" customWidth="1"/>
    <col min="6117" max="6117" width="11.7109375" style="252" customWidth="1"/>
    <col min="6118" max="6118" width="16.5703125" style="252" bestFit="1" customWidth="1"/>
    <col min="6119" max="6362" width="9.140625" style="252"/>
    <col min="6363" max="6363" width="6.7109375" style="252" customWidth="1"/>
    <col min="6364" max="6364" width="73" style="252" customWidth="1"/>
    <col min="6365" max="6365" width="6" style="252" customWidth="1"/>
    <col min="6366" max="6366" width="16.7109375" style="252" customWidth="1"/>
    <col min="6367" max="6367" width="3" style="252" customWidth="1"/>
    <col min="6368" max="6368" width="16.7109375" style="252" customWidth="1"/>
    <col min="6369" max="6369" width="4.42578125" style="252" customWidth="1"/>
    <col min="6370" max="6370" width="19.42578125" style="252" customWidth="1"/>
    <col min="6371" max="6371" width="3.140625" style="252" customWidth="1"/>
    <col min="6372" max="6372" width="2" style="252" customWidth="1"/>
    <col min="6373" max="6373" width="11.7109375" style="252" customWidth="1"/>
    <col min="6374" max="6374" width="16.5703125" style="252" bestFit="1" customWidth="1"/>
    <col min="6375" max="6618" width="9.140625" style="252"/>
    <col min="6619" max="6619" width="6.7109375" style="252" customWidth="1"/>
    <col min="6620" max="6620" width="73" style="252" customWidth="1"/>
    <col min="6621" max="6621" width="6" style="252" customWidth="1"/>
    <col min="6622" max="6622" width="16.7109375" style="252" customWidth="1"/>
    <col min="6623" max="6623" width="3" style="252" customWidth="1"/>
    <col min="6624" max="6624" width="16.7109375" style="252" customWidth="1"/>
    <col min="6625" max="6625" width="4.42578125" style="252" customWidth="1"/>
    <col min="6626" max="6626" width="19.42578125" style="252" customWidth="1"/>
    <col min="6627" max="6627" width="3.140625" style="252" customWidth="1"/>
    <col min="6628" max="6628" width="2" style="252" customWidth="1"/>
    <col min="6629" max="6629" width="11.7109375" style="252" customWidth="1"/>
    <col min="6630" max="6630" width="16.5703125" style="252" bestFit="1" customWidth="1"/>
    <col min="6631" max="6874" width="9.140625" style="252"/>
    <col min="6875" max="6875" width="6.7109375" style="252" customWidth="1"/>
    <col min="6876" max="6876" width="73" style="252" customWidth="1"/>
    <col min="6877" max="6877" width="6" style="252" customWidth="1"/>
    <col min="6878" max="6878" width="16.7109375" style="252" customWidth="1"/>
    <col min="6879" max="6879" width="3" style="252" customWidth="1"/>
    <col min="6880" max="6880" width="16.7109375" style="252" customWidth="1"/>
    <col min="6881" max="6881" width="4.42578125" style="252" customWidth="1"/>
    <col min="6882" max="6882" width="19.42578125" style="252" customWidth="1"/>
    <col min="6883" max="6883" width="3.140625" style="252" customWidth="1"/>
    <col min="6884" max="6884" width="2" style="252" customWidth="1"/>
    <col min="6885" max="6885" width="11.7109375" style="252" customWidth="1"/>
    <col min="6886" max="6886" width="16.5703125" style="252" bestFit="1" customWidth="1"/>
    <col min="6887" max="7130" width="9.140625" style="252"/>
    <col min="7131" max="7131" width="6.7109375" style="252" customWidth="1"/>
    <col min="7132" max="7132" width="73" style="252" customWidth="1"/>
    <col min="7133" max="7133" width="6" style="252" customWidth="1"/>
    <col min="7134" max="7134" width="16.7109375" style="252" customWidth="1"/>
    <col min="7135" max="7135" width="3" style="252" customWidth="1"/>
    <col min="7136" max="7136" width="16.7109375" style="252" customWidth="1"/>
    <col min="7137" max="7137" width="4.42578125" style="252" customWidth="1"/>
    <col min="7138" max="7138" width="19.42578125" style="252" customWidth="1"/>
    <col min="7139" max="7139" width="3.140625" style="252" customWidth="1"/>
    <col min="7140" max="7140" width="2" style="252" customWidth="1"/>
    <col min="7141" max="7141" width="11.7109375" style="252" customWidth="1"/>
    <col min="7142" max="7142" width="16.5703125" style="252" bestFit="1" customWidth="1"/>
    <col min="7143" max="7386" width="9.140625" style="252"/>
    <col min="7387" max="7387" width="6.7109375" style="252" customWidth="1"/>
    <col min="7388" max="7388" width="73" style="252" customWidth="1"/>
    <col min="7389" max="7389" width="6" style="252" customWidth="1"/>
    <col min="7390" max="7390" width="16.7109375" style="252" customWidth="1"/>
    <col min="7391" max="7391" width="3" style="252" customWidth="1"/>
    <col min="7392" max="7392" width="16.7109375" style="252" customWidth="1"/>
    <col min="7393" max="7393" width="4.42578125" style="252" customWidth="1"/>
    <col min="7394" max="7394" width="19.42578125" style="252" customWidth="1"/>
    <col min="7395" max="7395" width="3.140625" style="252" customWidth="1"/>
    <col min="7396" max="7396" width="2" style="252" customWidth="1"/>
    <col min="7397" max="7397" width="11.7109375" style="252" customWidth="1"/>
    <col min="7398" max="7398" width="16.5703125" style="252" bestFit="1" customWidth="1"/>
    <col min="7399" max="7642" width="9.140625" style="252"/>
    <col min="7643" max="7643" width="6.7109375" style="252" customWidth="1"/>
    <col min="7644" max="7644" width="73" style="252" customWidth="1"/>
    <col min="7645" max="7645" width="6" style="252" customWidth="1"/>
    <col min="7646" max="7646" width="16.7109375" style="252" customWidth="1"/>
    <col min="7647" max="7647" width="3" style="252" customWidth="1"/>
    <col min="7648" max="7648" width="16.7109375" style="252" customWidth="1"/>
    <col min="7649" max="7649" width="4.42578125" style="252" customWidth="1"/>
    <col min="7650" max="7650" width="19.42578125" style="252" customWidth="1"/>
    <col min="7651" max="7651" width="3.140625" style="252" customWidth="1"/>
    <col min="7652" max="7652" width="2" style="252" customWidth="1"/>
    <col min="7653" max="7653" width="11.7109375" style="252" customWidth="1"/>
    <col min="7654" max="7654" width="16.5703125" style="252" bestFit="1" customWidth="1"/>
    <col min="7655" max="7898" width="9.140625" style="252"/>
    <col min="7899" max="7899" width="6.7109375" style="252" customWidth="1"/>
    <col min="7900" max="7900" width="73" style="252" customWidth="1"/>
    <col min="7901" max="7901" width="6" style="252" customWidth="1"/>
    <col min="7902" max="7902" width="16.7109375" style="252" customWidth="1"/>
    <col min="7903" max="7903" width="3" style="252" customWidth="1"/>
    <col min="7904" max="7904" width="16.7109375" style="252" customWidth="1"/>
    <col min="7905" max="7905" width="4.42578125" style="252" customWidth="1"/>
    <col min="7906" max="7906" width="19.42578125" style="252" customWidth="1"/>
    <col min="7907" max="7907" width="3.140625" style="252" customWidth="1"/>
    <col min="7908" max="7908" width="2" style="252" customWidth="1"/>
    <col min="7909" max="7909" width="11.7109375" style="252" customWidth="1"/>
    <col min="7910" max="7910" width="16.5703125" style="252" bestFit="1" customWidth="1"/>
    <col min="7911" max="8154" width="9.140625" style="252"/>
    <col min="8155" max="8155" width="6.7109375" style="252" customWidth="1"/>
    <col min="8156" max="8156" width="73" style="252" customWidth="1"/>
    <col min="8157" max="8157" width="6" style="252" customWidth="1"/>
    <col min="8158" max="8158" width="16.7109375" style="252" customWidth="1"/>
    <col min="8159" max="8159" width="3" style="252" customWidth="1"/>
    <col min="8160" max="8160" width="16.7109375" style="252" customWidth="1"/>
    <col min="8161" max="8161" width="4.42578125" style="252" customWidth="1"/>
    <col min="8162" max="8162" width="19.42578125" style="252" customWidth="1"/>
    <col min="8163" max="8163" width="3.140625" style="252" customWidth="1"/>
    <col min="8164" max="8164" width="2" style="252" customWidth="1"/>
    <col min="8165" max="8165" width="11.7109375" style="252" customWidth="1"/>
    <col min="8166" max="8166" width="16.5703125" style="252" bestFit="1" customWidth="1"/>
    <col min="8167" max="8410" width="9.140625" style="252"/>
    <col min="8411" max="8411" width="6.7109375" style="252" customWidth="1"/>
    <col min="8412" max="8412" width="73" style="252" customWidth="1"/>
    <col min="8413" max="8413" width="6" style="252" customWidth="1"/>
    <col min="8414" max="8414" width="16.7109375" style="252" customWidth="1"/>
    <col min="8415" max="8415" width="3" style="252" customWidth="1"/>
    <col min="8416" max="8416" width="16.7109375" style="252" customWidth="1"/>
    <col min="8417" max="8417" width="4.42578125" style="252" customWidth="1"/>
    <col min="8418" max="8418" width="19.42578125" style="252" customWidth="1"/>
    <col min="8419" max="8419" width="3.140625" style="252" customWidth="1"/>
    <col min="8420" max="8420" width="2" style="252" customWidth="1"/>
    <col min="8421" max="8421" width="11.7109375" style="252" customWidth="1"/>
    <col min="8422" max="8422" width="16.5703125" style="252" bestFit="1" customWidth="1"/>
    <col min="8423" max="8666" width="9.140625" style="252"/>
    <col min="8667" max="8667" width="6.7109375" style="252" customWidth="1"/>
    <col min="8668" max="8668" width="73" style="252" customWidth="1"/>
    <col min="8669" max="8669" width="6" style="252" customWidth="1"/>
    <col min="8670" max="8670" width="16.7109375" style="252" customWidth="1"/>
    <col min="8671" max="8671" width="3" style="252" customWidth="1"/>
    <col min="8672" max="8672" width="16.7109375" style="252" customWidth="1"/>
    <col min="8673" max="8673" width="4.42578125" style="252" customWidth="1"/>
    <col min="8674" max="8674" width="19.42578125" style="252" customWidth="1"/>
    <col min="8675" max="8675" width="3.140625" style="252" customWidth="1"/>
    <col min="8676" max="8676" width="2" style="252" customWidth="1"/>
    <col min="8677" max="8677" width="11.7109375" style="252" customWidth="1"/>
    <col min="8678" max="8678" width="16.5703125" style="252" bestFit="1" customWidth="1"/>
    <col min="8679" max="8922" width="9.140625" style="252"/>
    <col min="8923" max="8923" width="6.7109375" style="252" customWidth="1"/>
    <col min="8924" max="8924" width="73" style="252" customWidth="1"/>
    <col min="8925" max="8925" width="6" style="252" customWidth="1"/>
    <col min="8926" max="8926" width="16.7109375" style="252" customWidth="1"/>
    <col min="8927" max="8927" width="3" style="252" customWidth="1"/>
    <col min="8928" max="8928" width="16.7109375" style="252" customWidth="1"/>
    <col min="8929" max="8929" width="4.42578125" style="252" customWidth="1"/>
    <col min="8930" max="8930" width="19.42578125" style="252" customWidth="1"/>
    <col min="8931" max="8931" width="3.140625" style="252" customWidth="1"/>
    <col min="8932" max="8932" width="2" style="252" customWidth="1"/>
    <col min="8933" max="8933" width="11.7109375" style="252" customWidth="1"/>
    <col min="8934" max="8934" width="16.5703125" style="252" bestFit="1" customWidth="1"/>
    <col min="8935" max="9178" width="9.140625" style="252"/>
    <col min="9179" max="9179" width="6.7109375" style="252" customWidth="1"/>
    <col min="9180" max="9180" width="73" style="252" customWidth="1"/>
    <col min="9181" max="9181" width="6" style="252" customWidth="1"/>
    <col min="9182" max="9182" width="16.7109375" style="252" customWidth="1"/>
    <col min="9183" max="9183" width="3" style="252" customWidth="1"/>
    <col min="9184" max="9184" width="16.7109375" style="252" customWidth="1"/>
    <col min="9185" max="9185" width="4.42578125" style="252" customWidth="1"/>
    <col min="9186" max="9186" width="19.42578125" style="252" customWidth="1"/>
    <col min="9187" max="9187" width="3.140625" style="252" customWidth="1"/>
    <col min="9188" max="9188" width="2" style="252" customWidth="1"/>
    <col min="9189" max="9189" width="11.7109375" style="252" customWidth="1"/>
    <col min="9190" max="9190" width="16.5703125" style="252" bestFit="1" customWidth="1"/>
    <col min="9191" max="9434" width="9.140625" style="252"/>
    <col min="9435" max="9435" width="6.7109375" style="252" customWidth="1"/>
    <col min="9436" max="9436" width="73" style="252" customWidth="1"/>
    <col min="9437" max="9437" width="6" style="252" customWidth="1"/>
    <col min="9438" max="9438" width="16.7109375" style="252" customWidth="1"/>
    <col min="9439" max="9439" width="3" style="252" customWidth="1"/>
    <col min="9440" max="9440" width="16.7109375" style="252" customWidth="1"/>
    <col min="9441" max="9441" width="4.42578125" style="252" customWidth="1"/>
    <col min="9442" max="9442" width="19.42578125" style="252" customWidth="1"/>
    <col min="9443" max="9443" width="3.140625" style="252" customWidth="1"/>
    <col min="9444" max="9444" width="2" style="252" customWidth="1"/>
    <col min="9445" max="9445" width="11.7109375" style="252" customWidth="1"/>
    <col min="9446" max="9446" width="16.5703125" style="252" bestFit="1" customWidth="1"/>
    <col min="9447" max="9690" width="9.140625" style="252"/>
    <col min="9691" max="9691" width="6.7109375" style="252" customWidth="1"/>
    <col min="9692" max="9692" width="73" style="252" customWidth="1"/>
    <col min="9693" max="9693" width="6" style="252" customWidth="1"/>
    <col min="9694" max="9694" width="16.7109375" style="252" customWidth="1"/>
    <col min="9695" max="9695" width="3" style="252" customWidth="1"/>
    <col min="9696" max="9696" width="16.7109375" style="252" customWidth="1"/>
    <col min="9697" max="9697" width="4.42578125" style="252" customWidth="1"/>
    <col min="9698" max="9698" width="19.42578125" style="252" customWidth="1"/>
    <col min="9699" max="9699" width="3.140625" style="252" customWidth="1"/>
    <col min="9700" max="9700" width="2" style="252" customWidth="1"/>
    <col min="9701" max="9701" width="11.7109375" style="252" customWidth="1"/>
    <col min="9702" max="9702" width="16.5703125" style="252" bestFit="1" customWidth="1"/>
    <col min="9703" max="9946" width="9.140625" style="252"/>
    <col min="9947" max="9947" width="6.7109375" style="252" customWidth="1"/>
    <col min="9948" max="9948" width="73" style="252" customWidth="1"/>
    <col min="9949" max="9949" width="6" style="252" customWidth="1"/>
    <col min="9950" max="9950" width="16.7109375" style="252" customWidth="1"/>
    <col min="9951" max="9951" width="3" style="252" customWidth="1"/>
    <col min="9952" max="9952" width="16.7109375" style="252" customWidth="1"/>
    <col min="9953" max="9953" width="4.42578125" style="252" customWidth="1"/>
    <col min="9954" max="9954" width="19.42578125" style="252" customWidth="1"/>
    <col min="9955" max="9955" width="3.140625" style="252" customWidth="1"/>
    <col min="9956" max="9956" width="2" style="252" customWidth="1"/>
    <col min="9957" max="9957" width="11.7109375" style="252" customWidth="1"/>
    <col min="9958" max="9958" width="16.5703125" style="252" bestFit="1" customWidth="1"/>
    <col min="9959" max="10202" width="9.140625" style="252"/>
    <col min="10203" max="10203" width="6.7109375" style="252" customWidth="1"/>
    <col min="10204" max="10204" width="73" style="252" customWidth="1"/>
    <col min="10205" max="10205" width="6" style="252" customWidth="1"/>
    <col min="10206" max="10206" width="16.7109375" style="252" customWidth="1"/>
    <col min="10207" max="10207" width="3" style="252" customWidth="1"/>
    <col min="10208" max="10208" width="16.7109375" style="252" customWidth="1"/>
    <col min="10209" max="10209" width="4.42578125" style="252" customWidth="1"/>
    <col min="10210" max="10210" width="19.42578125" style="252" customWidth="1"/>
    <col min="10211" max="10211" width="3.140625" style="252" customWidth="1"/>
    <col min="10212" max="10212" width="2" style="252" customWidth="1"/>
    <col min="10213" max="10213" width="11.7109375" style="252" customWidth="1"/>
    <col min="10214" max="10214" width="16.5703125" style="252" bestFit="1" customWidth="1"/>
    <col min="10215" max="10458" width="9.140625" style="252"/>
    <col min="10459" max="10459" width="6.7109375" style="252" customWidth="1"/>
    <col min="10460" max="10460" width="73" style="252" customWidth="1"/>
    <col min="10461" max="10461" width="6" style="252" customWidth="1"/>
    <col min="10462" max="10462" width="16.7109375" style="252" customWidth="1"/>
    <col min="10463" max="10463" width="3" style="252" customWidth="1"/>
    <col min="10464" max="10464" width="16.7109375" style="252" customWidth="1"/>
    <col min="10465" max="10465" width="4.42578125" style="252" customWidth="1"/>
    <col min="10466" max="10466" width="19.42578125" style="252" customWidth="1"/>
    <col min="10467" max="10467" width="3.140625" style="252" customWidth="1"/>
    <col min="10468" max="10468" width="2" style="252" customWidth="1"/>
    <col min="10469" max="10469" width="11.7109375" style="252" customWidth="1"/>
    <col min="10470" max="10470" width="16.5703125" style="252" bestFit="1" customWidth="1"/>
    <col min="10471" max="10714" width="9.140625" style="252"/>
    <col min="10715" max="10715" width="6.7109375" style="252" customWidth="1"/>
    <col min="10716" max="10716" width="73" style="252" customWidth="1"/>
    <col min="10717" max="10717" width="6" style="252" customWidth="1"/>
    <col min="10718" max="10718" width="16.7109375" style="252" customWidth="1"/>
    <col min="10719" max="10719" width="3" style="252" customWidth="1"/>
    <col min="10720" max="10720" width="16.7109375" style="252" customWidth="1"/>
    <col min="10721" max="10721" width="4.42578125" style="252" customWidth="1"/>
    <col min="10722" max="10722" width="19.42578125" style="252" customWidth="1"/>
    <col min="10723" max="10723" width="3.140625" style="252" customWidth="1"/>
    <col min="10724" max="10724" width="2" style="252" customWidth="1"/>
    <col min="10725" max="10725" width="11.7109375" style="252" customWidth="1"/>
    <col min="10726" max="10726" width="16.5703125" style="252" bestFit="1" customWidth="1"/>
    <col min="10727" max="10970" width="9.140625" style="252"/>
    <col min="10971" max="10971" width="6.7109375" style="252" customWidth="1"/>
    <col min="10972" max="10972" width="73" style="252" customWidth="1"/>
    <col min="10973" max="10973" width="6" style="252" customWidth="1"/>
    <col min="10974" max="10974" width="16.7109375" style="252" customWidth="1"/>
    <col min="10975" max="10975" width="3" style="252" customWidth="1"/>
    <col min="10976" max="10976" width="16.7109375" style="252" customWidth="1"/>
    <col min="10977" max="10977" width="4.42578125" style="252" customWidth="1"/>
    <col min="10978" max="10978" width="19.42578125" style="252" customWidth="1"/>
    <col min="10979" max="10979" width="3.140625" style="252" customWidth="1"/>
    <col min="10980" max="10980" width="2" style="252" customWidth="1"/>
    <col min="10981" max="10981" width="11.7109375" style="252" customWidth="1"/>
    <col min="10982" max="10982" width="16.5703125" style="252" bestFit="1" customWidth="1"/>
    <col min="10983" max="11226" width="9.140625" style="252"/>
    <col min="11227" max="11227" width="6.7109375" style="252" customWidth="1"/>
    <col min="11228" max="11228" width="73" style="252" customWidth="1"/>
    <col min="11229" max="11229" width="6" style="252" customWidth="1"/>
    <col min="11230" max="11230" width="16.7109375" style="252" customWidth="1"/>
    <col min="11231" max="11231" width="3" style="252" customWidth="1"/>
    <col min="11232" max="11232" width="16.7109375" style="252" customWidth="1"/>
    <col min="11233" max="11233" width="4.42578125" style="252" customWidth="1"/>
    <col min="11234" max="11234" width="19.42578125" style="252" customWidth="1"/>
    <col min="11235" max="11235" width="3.140625" style="252" customWidth="1"/>
    <col min="11236" max="11236" width="2" style="252" customWidth="1"/>
    <col min="11237" max="11237" width="11.7109375" style="252" customWidth="1"/>
    <col min="11238" max="11238" width="16.5703125" style="252" bestFit="1" customWidth="1"/>
    <col min="11239" max="11482" width="9.140625" style="252"/>
    <col min="11483" max="11483" width="6.7109375" style="252" customWidth="1"/>
    <col min="11484" max="11484" width="73" style="252" customWidth="1"/>
    <col min="11485" max="11485" width="6" style="252" customWidth="1"/>
    <col min="11486" max="11486" width="16.7109375" style="252" customWidth="1"/>
    <col min="11487" max="11487" width="3" style="252" customWidth="1"/>
    <col min="11488" max="11488" width="16.7109375" style="252" customWidth="1"/>
    <col min="11489" max="11489" width="4.42578125" style="252" customWidth="1"/>
    <col min="11490" max="11490" width="19.42578125" style="252" customWidth="1"/>
    <col min="11491" max="11491" width="3.140625" style="252" customWidth="1"/>
    <col min="11492" max="11492" width="2" style="252" customWidth="1"/>
    <col min="11493" max="11493" width="11.7109375" style="252" customWidth="1"/>
    <col min="11494" max="11494" width="16.5703125" style="252" bestFit="1" customWidth="1"/>
    <col min="11495" max="11738" width="9.140625" style="252"/>
    <col min="11739" max="11739" width="6.7109375" style="252" customWidth="1"/>
    <col min="11740" max="11740" width="73" style="252" customWidth="1"/>
    <col min="11741" max="11741" width="6" style="252" customWidth="1"/>
    <col min="11742" max="11742" width="16.7109375" style="252" customWidth="1"/>
    <col min="11743" max="11743" width="3" style="252" customWidth="1"/>
    <col min="11744" max="11744" width="16.7109375" style="252" customWidth="1"/>
    <col min="11745" max="11745" width="4.42578125" style="252" customWidth="1"/>
    <col min="11746" max="11746" width="19.42578125" style="252" customWidth="1"/>
    <col min="11747" max="11747" width="3.140625" style="252" customWidth="1"/>
    <col min="11748" max="11748" width="2" style="252" customWidth="1"/>
    <col min="11749" max="11749" width="11.7109375" style="252" customWidth="1"/>
    <col min="11750" max="11750" width="16.5703125" style="252" bestFit="1" customWidth="1"/>
    <col min="11751" max="11994" width="9.140625" style="252"/>
    <col min="11995" max="11995" width="6.7109375" style="252" customWidth="1"/>
    <col min="11996" max="11996" width="73" style="252" customWidth="1"/>
    <col min="11997" max="11997" width="6" style="252" customWidth="1"/>
    <col min="11998" max="11998" width="16.7109375" style="252" customWidth="1"/>
    <col min="11999" max="11999" width="3" style="252" customWidth="1"/>
    <col min="12000" max="12000" width="16.7109375" style="252" customWidth="1"/>
    <col min="12001" max="12001" width="4.42578125" style="252" customWidth="1"/>
    <col min="12002" max="12002" width="19.42578125" style="252" customWidth="1"/>
    <col min="12003" max="12003" width="3.140625" style="252" customWidth="1"/>
    <col min="12004" max="12004" width="2" style="252" customWidth="1"/>
    <col min="12005" max="12005" width="11.7109375" style="252" customWidth="1"/>
    <col min="12006" max="12006" width="16.5703125" style="252" bestFit="1" customWidth="1"/>
    <col min="12007" max="12250" width="9.140625" style="252"/>
    <col min="12251" max="12251" width="6.7109375" style="252" customWidth="1"/>
    <col min="12252" max="12252" width="73" style="252" customWidth="1"/>
    <col min="12253" max="12253" width="6" style="252" customWidth="1"/>
    <col min="12254" max="12254" width="16.7109375" style="252" customWidth="1"/>
    <col min="12255" max="12255" width="3" style="252" customWidth="1"/>
    <col min="12256" max="12256" width="16.7109375" style="252" customWidth="1"/>
    <col min="12257" max="12257" width="4.42578125" style="252" customWidth="1"/>
    <col min="12258" max="12258" width="19.42578125" style="252" customWidth="1"/>
    <col min="12259" max="12259" width="3.140625" style="252" customWidth="1"/>
    <col min="12260" max="12260" width="2" style="252" customWidth="1"/>
    <col min="12261" max="12261" width="11.7109375" style="252" customWidth="1"/>
    <col min="12262" max="12262" width="16.5703125" style="252" bestFit="1" customWidth="1"/>
    <col min="12263" max="12506" width="9.140625" style="252"/>
    <col min="12507" max="12507" width="6.7109375" style="252" customWidth="1"/>
    <col min="12508" max="12508" width="73" style="252" customWidth="1"/>
    <col min="12509" max="12509" width="6" style="252" customWidth="1"/>
    <col min="12510" max="12510" width="16.7109375" style="252" customWidth="1"/>
    <col min="12511" max="12511" width="3" style="252" customWidth="1"/>
    <col min="12512" max="12512" width="16.7109375" style="252" customWidth="1"/>
    <col min="12513" max="12513" width="4.42578125" style="252" customWidth="1"/>
    <col min="12514" max="12514" width="19.42578125" style="252" customWidth="1"/>
    <col min="12515" max="12515" width="3.140625" style="252" customWidth="1"/>
    <col min="12516" max="12516" width="2" style="252" customWidth="1"/>
    <col min="12517" max="12517" width="11.7109375" style="252" customWidth="1"/>
    <col min="12518" max="12518" width="16.5703125" style="252" bestFit="1" customWidth="1"/>
    <col min="12519" max="12762" width="9.140625" style="252"/>
    <col min="12763" max="12763" width="6.7109375" style="252" customWidth="1"/>
    <col min="12764" max="12764" width="73" style="252" customWidth="1"/>
    <col min="12765" max="12765" width="6" style="252" customWidth="1"/>
    <col min="12766" max="12766" width="16.7109375" style="252" customWidth="1"/>
    <col min="12767" max="12767" width="3" style="252" customWidth="1"/>
    <col min="12768" max="12768" width="16.7109375" style="252" customWidth="1"/>
    <col min="12769" max="12769" width="4.42578125" style="252" customWidth="1"/>
    <col min="12770" max="12770" width="19.42578125" style="252" customWidth="1"/>
    <col min="12771" max="12771" width="3.140625" style="252" customWidth="1"/>
    <col min="12772" max="12772" width="2" style="252" customWidth="1"/>
    <col min="12773" max="12773" width="11.7109375" style="252" customWidth="1"/>
    <col min="12774" max="12774" width="16.5703125" style="252" bestFit="1" customWidth="1"/>
    <col min="12775" max="13018" width="9.140625" style="252"/>
    <col min="13019" max="13019" width="6.7109375" style="252" customWidth="1"/>
    <col min="13020" max="13020" width="73" style="252" customWidth="1"/>
    <col min="13021" max="13021" width="6" style="252" customWidth="1"/>
    <col min="13022" max="13022" width="16.7109375" style="252" customWidth="1"/>
    <col min="13023" max="13023" width="3" style="252" customWidth="1"/>
    <col min="13024" max="13024" width="16.7109375" style="252" customWidth="1"/>
    <col min="13025" max="13025" width="4.42578125" style="252" customWidth="1"/>
    <col min="13026" max="13026" width="19.42578125" style="252" customWidth="1"/>
    <col min="13027" max="13027" width="3.140625" style="252" customWidth="1"/>
    <col min="13028" max="13028" width="2" style="252" customWidth="1"/>
    <col min="13029" max="13029" width="11.7109375" style="252" customWidth="1"/>
    <col min="13030" max="13030" width="16.5703125" style="252" bestFit="1" customWidth="1"/>
    <col min="13031" max="13274" width="9.140625" style="252"/>
    <col min="13275" max="13275" width="6.7109375" style="252" customWidth="1"/>
    <col min="13276" max="13276" width="73" style="252" customWidth="1"/>
    <col min="13277" max="13277" width="6" style="252" customWidth="1"/>
    <col min="13278" max="13278" width="16.7109375" style="252" customWidth="1"/>
    <col min="13279" max="13279" width="3" style="252" customWidth="1"/>
    <col min="13280" max="13280" width="16.7109375" style="252" customWidth="1"/>
    <col min="13281" max="13281" width="4.42578125" style="252" customWidth="1"/>
    <col min="13282" max="13282" width="19.42578125" style="252" customWidth="1"/>
    <col min="13283" max="13283" width="3.140625" style="252" customWidth="1"/>
    <col min="13284" max="13284" width="2" style="252" customWidth="1"/>
    <col min="13285" max="13285" width="11.7109375" style="252" customWidth="1"/>
    <col min="13286" max="13286" width="16.5703125" style="252" bestFit="1" customWidth="1"/>
    <col min="13287" max="13530" width="9.140625" style="252"/>
    <col min="13531" max="13531" width="6.7109375" style="252" customWidth="1"/>
    <col min="13532" max="13532" width="73" style="252" customWidth="1"/>
    <col min="13533" max="13533" width="6" style="252" customWidth="1"/>
    <col min="13534" max="13534" width="16.7109375" style="252" customWidth="1"/>
    <col min="13535" max="13535" width="3" style="252" customWidth="1"/>
    <col min="13536" max="13536" width="16.7109375" style="252" customWidth="1"/>
    <col min="13537" max="13537" width="4.42578125" style="252" customWidth="1"/>
    <col min="13538" max="13538" width="19.42578125" style="252" customWidth="1"/>
    <col min="13539" max="13539" width="3.140625" style="252" customWidth="1"/>
    <col min="13540" max="13540" width="2" style="252" customWidth="1"/>
    <col min="13541" max="13541" width="11.7109375" style="252" customWidth="1"/>
    <col min="13542" max="13542" width="16.5703125" style="252" bestFit="1" customWidth="1"/>
    <col min="13543" max="13786" width="9.140625" style="252"/>
    <col min="13787" max="13787" width="6.7109375" style="252" customWidth="1"/>
    <col min="13788" max="13788" width="73" style="252" customWidth="1"/>
    <col min="13789" max="13789" width="6" style="252" customWidth="1"/>
    <col min="13790" max="13790" width="16.7109375" style="252" customWidth="1"/>
    <col min="13791" max="13791" width="3" style="252" customWidth="1"/>
    <col min="13792" max="13792" width="16.7109375" style="252" customWidth="1"/>
    <col min="13793" max="13793" width="4.42578125" style="252" customWidth="1"/>
    <col min="13794" max="13794" width="19.42578125" style="252" customWidth="1"/>
    <col min="13795" max="13795" width="3.140625" style="252" customWidth="1"/>
    <col min="13796" max="13796" width="2" style="252" customWidth="1"/>
    <col min="13797" max="13797" width="11.7109375" style="252" customWidth="1"/>
    <col min="13798" max="13798" width="16.5703125" style="252" bestFit="1" customWidth="1"/>
    <col min="13799" max="14042" width="9.140625" style="252"/>
    <col min="14043" max="14043" width="6.7109375" style="252" customWidth="1"/>
    <col min="14044" max="14044" width="73" style="252" customWidth="1"/>
    <col min="14045" max="14045" width="6" style="252" customWidth="1"/>
    <col min="14046" max="14046" width="16.7109375" style="252" customWidth="1"/>
    <col min="14047" max="14047" width="3" style="252" customWidth="1"/>
    <col min="14048" max="14048" width="16.7109375" style="252" customWidth="1"/>
    <col min="14049" max="14049" width="4.42578125" style="252" customWidth="1"/>
    <col min="14050" max="14050" width="19.42578125" style="252" customWidth="1"/>
    <col min="14051" max="14051" width="3.140625" style="252" customWidth="1"/>
    <col min="14052" max="14052" width="2" style="252" customWidth="1"/>
    <col min="14053" max="14053" width="11.7109375" style="252" customWidth="1"/>
    <col min="14054" max="14054" width="16.5703125" style="252" bestFit="1" customWidth="1"/>
    <col min="14055" max="14298" width="9.140625" style="252"/>
    <col min="14299" max="14299" width="6.7109375" style="252" customWidth="1"/>
    <col min="14300" max="14300" width="73" style="252" customWidth="1"/>
    <col min="14301" max="14301" width="6" style="252" customWidth="1"/>
    <col min="14302" max="14302" width="16.7109375" style="252" customWidth="1"/>
    <col min="14303" max="14303" width="3" style="252" customWidth="1"/>
    <col min="14304" max="14304" width="16.7109375" style="252" customWidth="1"/>
    <col min="14305" max="14305" width="4.42578125" style="252" customWidth="1"/>
    <col min="14306" max="14306" width="19.42578125" style="252" customWidth="1"/>
    <col min="14307" max="14307" width="3.140625" style="252" customWidth="1"/>
    <col min="14308" max="14308" width="2" style="252" customWidth="1"/>
    <col min="14309" max="14309" width="11.7109375" style="252" customWidth="1"/>
    <col min="14310" max="14310" width="16.5703125" style="252" bestFit="1" customWidth="1"/>
    <col min="14311" max="14554" width="9.140625" style="252"/>
    <col min="14555" max="14555" width="6.7109375" style="252" customWidth="1"/>
    <col min="14556" max="14556" width="73" style="252" customWidth="1"/>
    <col min="14557" max="14557" width="6" style="252" customWidth="1"/>
    <col min="14558" max="14558" width="16.7109375" style="252" customWidth="1"/>
    <col min="14559" max="14559" width="3" style="252" customWidth="1"/>
    <col min="14560" max="14560" width="16.7109375" style="252" customWidth="1"/>
    <col min="14561" max="14561" width="4.42578125" style="252" customWidth="1"/>
    <col min="14562" max="14562" width="19.42578125" style="252" customWidth="1"/>
    <col min="14563" max="14563" width="3.140625" style="252" customWidth="1"/>
    <col min="14564" max="14564" width="2" style="252" customWidth="1"/>
    <col min="14565" max="14565" width="11.7109375" style="252" customWidth="1"/>
    <col min="14566" max="14566" width="16.5703125" style="252" bestFit="1" customWidth="1"/>
    <col min="14567" max="14810" width="9.140625" style="252"/>
    <col min="14811" max="14811" width="6.7109375" style="252" customWidth="1"/>
    <col min="14812" max="14812" width="73" style="252" customWidth="1"/>
    <col min="14813" max="14813" width="6" style="252" customWidth="1"/>
    <col min="14814" max="14814" width="16.7109375" style="252" customWidth="1"/>
    <col min="14815" max="14815" width="3" style="252" customWidth="1"/>
    <col min="14816" max="14816" width="16.7109375" style="252" customWidth="1"/>
    <col min="14817" max="14817" width="4.42578125" style="252" customWidth="1"/>
    <col min="14818" max="14818" width="19.42578125" style="252" customWidth="1"/>
    <col min="14819" max="14819" width="3.140625" style="252" customWidth="1"/>
    <col min="14820" max="14820" width="2" style="252" customWidth="1"/>
    <col min="14821" max="14821" width="11.7109375" style="252" customWidth="1"/>
    <col min="14822" max="14822" width="16.5703125" style="252" bestFit="1" customWidth="1"/>
    <col min="14823" max="15066" width="9.140625" style="252"/>
    <col min="15067" max="15067" width="6.7109375" style="252" customWidth="1"/>
    <col min="15068" max="15068" width="73" style="252" customWidth="1"/>
    <col min="15069" max="15069" width="6" style="252" customWidth="1"/>
    <col min="15070" max="15070" width="16.7109375" style="252" customWidth="1"/>
    <col min="15071" max="15071" width="3" style="252" customWidth="1"/>
    <col min="15072" max="15072" width="16.7109375" style="252" customWidth="1"/>
    <col min="15073" max="15073" width="4.42578125" style="252" customWidth="1"/>
    <col min="15074" max="15074" width="19.42578125" style="252" customWidth="1"/>
    <col min="15075" max="15075" width="3.140625" style="252" customWidth="1"/>
    <col min="15076" max="15076" width="2" style="252" customWidth="1"/>
    <col min="15077" max="15077" width="11.7109375" style="252" customWidth="1"/>
    <col min="15078" max="15078" width="16.5703125" style="252" bestFit="1" customWidth="1"/>
    <col min="15079" max="15322" width="9.140625" style="252"/>
    <col min="15323" max="15323" width="6.7109375" style="252" customWidth="1"/>
    <col min="15324" max="15324" width="73" style="252" customWidth="1"/>
    <col min="15325" max="15325" width="6" style="252" customWidth="1"/>
    <col min="15326" max="15326" width="16.7109375" style="252" customWidth="1"/>
    <col min="15327" max="15327" width="3" style="252" customWidth="1"/>
    <col min="15328" max="15328" width="16.7109375" style="252" customWidth="1"/>
    <col min="15329" max="15329" width="4.42578125" style="252" customWidth="1"/>
    <col min="15330" max="15330" width="19.42578125" style="252" customWidth="1"/>
    <col min="15331" max="15331" width="3.140625" style="252" customWidth="1"/>
    <col min="15332" max="15332" width="2" style="252" customWidth="1"/>
    <col min="15333" max="15333" width="11.7109375" style="252" customWidth="1"/>
    <col min="15334" max="15334" width="16.5703125" style="252" bestFit="1" customWidth="1"/>
    <col min="15335" max="15578" width="9.140625" style="252"/>
    <col min="15579" max="15579" width="6.7109375" style="252" customWidth="1"/>
    <col min="15580" max="15580" width="73" style="252" customWidth="1"/>
    <col min="15581" max="15581" width="6" style="252" customWidth="1"/>
    <col min="15582" max="15582" width="16.7109375" style="252" customWidth="1"/>
    <col min="15583" max="15583" width="3" style="252" customWidth="1"/>
    <col min="15584" max="15584" width="16.7109375" style="252" customWidth="1"/>
    <col min="15585" max="15585" width="4.42578125" style="252" customWidth="1"/>
    <col min="15586" max="15586" width="19.42578125" style="252" customWidth="1"/>
    <col min="15587" max="15587" width="3.140625" style="252" customWidth="1"/>
    <col min="15588" max="15588" width="2" style="252" customWidth="1"/>
    <col min="15589" max="15589" width="11.7109375" style="252" customWidth="1"/>
    <col min="15590" max="15590" width="16.5703125" style="252" bestFit="1" customWidth="1"/>
    <col min="15591" max="15834" width="9.140625" style="252"/>
    <col min="15835" max="15835" width="6.7109375" style="252" customWidth="1"/>
    <col min="15836" max="15836" width="73" style="252" customWidth="1"/>
    <col min="15837" max="15837" width="6" style="252" customWidth="1"/>
    <col min="15838" max="15838" width="16.7109375" style="252" customWidth="1"/>
    <col min="15839" max="15839" width="3" style="252" customWidth="1"/>
    <col min="15840" max="15840" width="16.7109375" style="252" customWidth="1"/>
    <col min="15841" max="15841" width="4.42578125" style="252" customWidth="1"/>
    <col min="15842" max="15842" width="19.42578125" style="252" customWidth="1"/>
    <col min="15843" max="15843" width="3.140625" style="252" customWidth="1"/>
    <col min="15844" max="15844" width="2" style="252" customWidth="1"/>
    <col min="15845" max="15845" width="11.7109375" style="252" customWidth="1"/>
    <col min="15846" max="15846" width="16.5703125" style="252" bestFit="1" customWidth="1"/>
    <col min="15847" max="16090" width="9.140625" style="252"/>
    <col min="16091" max="16091" width="6.7109375" style="252" customWidth="1"/>
    <col min="16092" max="16092" width="73" style="252" customWidth="1"/>
    <col min="16093" max="16093" width="6" style="252" customWidth="1"/>
    <col min="16094" max="16094" width="16.7109375" style="252" customWidth="1"/>
    <col min="16095" max="16095" width="3" style="252" customWidth="1"/>
    <col min="16096" max="16096" width="16.7109375" style="252" customWidth="1"/>
    <col min="16097" max="16097" width="4.42578125" style="252" customWidth="1"/>
    <col min="16098" max="16098" width="19.42578125" style="252" customWidth="1"/>
    <col min="16099" max="16099" width="3.140625" style="252" customWidth="1"/>
    <col min="16100" max="16100" width="2" style="252" customWidth="1"/>
    <col min="16101" max="16101" width="11.7109375" style="252" customWidth="1"/>
    <col min="16102" max="16102" width="16.5703125" style="252" bestFit="1" customWidth="1"/>
    <col min="16103" max="16384" width="9.140625" style="252"/>
  </cols>
  <sheetData>
    <row r="1" spans="1:8" s="242" customFormat="1" ht="28.35" customHeight="1" x14ac:dyDescent="0.3">
      <c r="A1" s="239"/>
      <c r="B1" s="240"/>
      <c r="C1" s="240"/>
      <c r="D1" s="240"/>
      <c r="E1" s="240"/>
      <c r="F1" s="240"/>
      <c r="G1" s="240"/>
      <c r="H1" s="241"/>
    </row>
    <row r="2" spans="1:8" s="242" customFormat="1" ht="28.35" customHeight="1" x14ac:dyDescent="0.3">
      <c r="A2" s="665" t="s">
        <v>2449</v>
      </c>
      <c r="B2" s="665"/>
      <c r="C2" s="665"/>
      <c r="D2" s="665"/>
      <c r="E2" s="665"/>
      <c r="F2" s="665"/>
      <c r="G2" s="665"/>
      <c r="H2" s="665"/>
    </row>
    <row r="3" spans="1:8" s="242" customFormat="1" ht="28.35" customHeight="1" x14ac:dyDescent="0.3">
      <c r="A3" s="665" t="s">
        <v>2450</v>
      </c>
      <c r="B3" s="665"/>
      <c r="C3" s="665"/>
      <c r="D3" s="665"/>
      <c r="E3" s="665"/>
      <c r="F3" s="665"/>
      <c r="G3" s="665"/>
      <c r="H3" s="665"/>
    </row>
    <row r="4" spans="1:8" s="242" customFormat="1" ht="28.35" customHeight="1" x14ac:dyDescent="0.3">
      <c r="A4" s="665" t="s">
        <v>2451</v>
      </c>
      <c r="B4" s="665"/>
      <c r="C4" s="665"/>
      <c r="D4" s="665"/>
      <c r="E4" s="665"/>
      <c r="F4" s="665"/>
      <c r="G4" s="665"/>
      <c r="H4" s="665"/>
    </row>
    <row r="5" spans="1:8" s="242" customFormat="1" ht="28.35" customHeight="1" x14ac:dyDescent="0.3">
      <c r="A5" s="665" t="s">
        <v>2582</v>
      </c>
      <c r="B5" s="665"/>
      <c r="C5" s="665"/>
      <c r="D5" s="665"/>
      <c r="E5" s="665"/>
      <c r="F5" s="665"/>
      <c r="G5" s="665"/>
      <c r="H5" s="665"/>
    </row>
    <row r="6" spans="1:8" s="242" customFormat="1" ht="28.35" customHeight="1" x14ac:dyDescent="0.3">
      <c r="A6" s="665" t="s">
        <v>2452</v>
      </c>
      <c r="B6" s="665"/>
      <c r="C6" s="665"/>
      <c r="D6" s="665"/>
      <c r="E6" s="665"/>
      <c r="F6" s="665"/>
      <c r="G6" s="665"/>
      <c r="H6" s="665"/>
    </row>
    <row r="7" spans="1:8" s="242" customFormat="1" ht="28.35" customHeight="1" x14ac:dyDescent="0.3">
      <c r="A7" s="243"/>
      <c r="B7" s="244"/>
      <c r="C7" s="244"/>
      <c r="D7" s="244"/>
      <c r="E7" s="244"/>
      <c r="F7" s="244"/>
      <c r="G7" s="244"/>
      <c r="H7" s="245"/>
    </row>
    <row r="8" spans="1:8" s="251" customFormat="1" ht="15.75" x14ac:dyDescent="0.25">
      <c r="A8" s="246"/>
      <c r="B8" s="247"/>
      <c r="C8" s="248"/>
      <c r="D8" s="249"/>
      <c r="E8" s="249"/>
      <c r="F8" s="250"/>
      <c r="G8" s="246"/>
      <c r="H8" s="246"/>
    </row>
    <row r="9" spans="1:8" s="251" customFormat="1" ht="15.75" x14ac:dyDescent="0.25">
      <c r="A9" s="252"/>
      <c r="B9" s="247"/>
      <c r="C9" s="253"/>
      <c r="D9" s="254"/>
      <c r="E9" s="254"/>
      <c r="F9" s="254"/>
      <c r="G9" s="246"/>
      <c r="H9" s="254"/>
    </row>
    <row r="10" spans="1:8" s="251" customFormat="1" ht="15.75" x14ac:dyDescent="0.25">
      <c r="A10" s="253"/>
      <c r="B10" s="255" t="s">
        <v>2584</v>
      </c>
      <c r="C10" s="256"/>
      <c r="D10" s="257"/>
      <c r="E10" s="257"/>
      <c r="F10" s="257"/>
      <c r="G10" s="258"/>
      <c r="H10" s="259">
        <v>9702173468043</v>
      </c>
    </row>
    <row r="11" spans="1:8" s="251" customFormat="1" ht="8.25" customHeight="1" x14ac:dyDescent="0.25">
      <c r="A11" s="253"/>
      <c r="B11" s="253"/>
      <c r="C11" s="253"/>
      <c r="D11" s="254"/>
      <c r="E11" s="254"/>
      <c r="F11" s="254"/>
      <c r="G11" s="253"/>
      <c r="H11" s="253"/>
    </row>
    <row r="12" spans="1:8" s="251" customFormat="1" ht="12.75" customHeight="1" x14ac:dyDescent="0.25">
      <c r="A12" s="253"/>
      <c r="B12" s="260" t="s">
        <v>2453</v>
      </c>
      <c r="C12" s="261"/>
      <c r="G12" s="260"/>
      <c r="H12" s="259">
        <f>+H14-H10</f>
        <v>6370034181.890625</v>
      </c>
    </row>
    <row r="13" spans="1:8" s="251" customFormat="1" ht="7.5" customHeight="1" x14ac:dyDescent="0.25">
      <c r="A13" s="253"/>
      <c r="B13" s="253"/>
      <c r="C13" s="253"/>
      <c r="D13" s="254"/>
      <c r="E13" s="254"/>
      <c r="F13" s="254"/>
      <c r="G13" s="253"/>
      <c r="H13" s="259"/>
    </row>
    <row r="14" spans="1:8" s="251" customFormat="1" ht="14.25" customHeight="1" thickBot="1" x14ac:dyDescent="0.3">
      <c r="A14" s="258"/>
      <c r="B14" s="255" t="s">
        <v>2585</v>
      </c>
      <c r="C14" s="256"/>
      <c r="D14" s="257"/>
      <c r="E14" s="257"/>
      <c r="F14" s="257"/>
      <c r="G14" s="255"/>
      <c r="H14" s="262">
        <v>9708543502224.8906</v>
      </c>
    </row>
    <row r="15" spans="1:8" s="251" customFormat="1" ht="13.5" customHeight="1" thickTop="1" x14ac:dyDescent="0.25">
      <c r="A15" s="258"/>
      <c r="B15" s="258"/>
      <c r="C15" s="253"/>
      <c r="D15" s="254"/>
      <c r="E15" s="254"/>
      <c r="F15" s="254"/>
      <c r="G15" s="258"/>
      <c r="H15" s="259"/>
    </row>
    <row r="16" spans="1:8" s="251" customFormat="1" ht="6" customHeight="1" x14ac:dyDescent="0.25">
      <c r="A16" s="258"/>
      <c r="B16" s="258"/>
      <c r="C16" s="253"/>
      <c r="D16" s="254"/>
      <c r="E16" s="254"/>
      <c r="F16" s="254"/>
      <c r="G16" s="258"/>
      <c r="H16" s="258"/>
    </row>
    <row r="17" spans="1:8" s="251" customFormat="1" ht="15.75" x14ac:dyDescent="0.25">
      <c r="A17" s="263"/>
      <c r="B17" s="264" t="s">
        <v>2454</v>
      </c>
      <c r="C17" s="265"/>
      <c r="D17" s="265" t="s">
        <v>2456</v>
      </c>
      <c r="E17" s="265"/>
      <c r="F17" s="265" t="s">
        <v>2457</v>
      </c>
      <c r="G17" s="264"/>
      <c r="H17" s="265" t="s">
        <v>2458</v>
      </c>
    </row>
    <row r="18" spans="1:8" s="251" customFormat="1" ht="15.75" x14ac:dyDescent="0.25">
      <c r="A18" s="258"/>
      <c r="B18" s="258"/>
      <c r="C18" s="253"/>
      <c r="D18" s="254"/>
      <c r="E18" s="254"/>
      <c r="F18" s="254"/>
      <c r="G18" s="258"/>
      <c r="H18" s="258"/>
    </row>
    <row r="19" spans="1:8" s="251" customFormat="1" ht="15.75" x14ac:dyDescent="0.25">
      <c r="A19" s="266"/>
      <c r="B19" s="594" t="s">
        <v>2459</v>
      </c>
      <c r="C19" s="268"/>
      <c r="D19" s="269"/>
      <c r="E19" s="269"/>
      <c r="F19" s="269"/>
      <c r="G19" s="267"/>
      <c r="H19" s="258"/>
    </row>
    <row r="20" spans="1:8" s="251" customFormat="1" ht="15.75" x14ac:dyDescent="0.25">
      <c r="A20" s="272">
        <v>3105</v>
      </c>
      <c r="B20" s="272" t="s">
        <v>1245</v>
      </c>
      <c r="C20" s="273"/>
      <c r="D20" s="274">
        <v>704276808398.57996</v>
      </c>
      <c r="E20" s="274"/>
      <c r="F20" s="274">
        <v>704276808398.57996</v>
      </c>
      <c r="G20" s="274"/>
      <c r="H20" s="275">
        <v>0</v>
      </c>
    </row>
    <row r="21" spans="1:8" s="251" customFormat="1" ht="15.75" hidden="1" x14ac:dyDescent="0.25">
      <c r="A21" s="272">
        <v>3106</v>
      </c>
      <c r="B21" s="272" t="s">
        <v>1247</v>
      </c>
      <c r="C21" s="273"/>
      <c r="D21" s="274">
        <v>0</v>
      </c>
      <c r="E21" s="274"/>
      <c r="F21" s="274">
        <v>0</v>
      </c>
      <c r="G21" s="276"/>
      <c r="H21" s="275">
        <v>0</v>
      </c>
    </row>
    <row r="22" spans="1:8" s="251" customFormat="1" ht="15.75" hidden="1" x14ac:dyDescent="0.25">
      <c r="A22" s="272">
        <v>3107</v>
      </c>
      <c r="B22" s="272" t="s">
        <v>1252</v>
      </c>
      <c r="C22" s="273"/>
      <c r="D22" s="274">
        <v>0</v>
      </c>
      <c r="E22" s="274"/>
      <c r="F22" s="274">
        <v>0</v>
      </c>
      <c r="G22" s="276"/>
      <c r="H22" s="275">
        <v>0</v>
      </c>
    </row>
    <row r="23" spans="1:8" s="251" customFormat="1" ht="15.75" hidden="1" x14ac:dyDescent="0.25">
      <c r="A23" s="272">
        <v>3108</v>
      </c>
      <c r="B23" s="272" t="s">
        <v>1253</v>
      </c>
      <c r="C23" s="273"/>
      <c r="D23" s="274">
        <v>0</v>
      </c>
      <c r="E23" s="274"/>
      <c r="F23" s="274">
        <v>0</v>
      </c>
      <c r="G23" s="276"/>
      <c r="H23" s="275">
        <v>0</v>
      </c>
    </row>
    <row r="24" spans="1:8" s="251" customFormat="1" ht="15.75" x14ac:dyDescent="0.25">
      <c r="A24" s="272">
        <v>3109</v>
      </c>
      <c r="B24" s="272" t="s">
        <v>1257</v>
      </c>
      <c r="C24" s="273"/>
      <c r="D24" s="274">
        <v>8955182127220.9004</v>
      </c>
      <c r="E24" s="274"/>
      <c r="F24" s="274">
        <v>8955182127220.9004</v>
      </c>
      <c r="G24" s="276"/>
      <c r="H24" s="275">
        <f>+D24-F24</f>
        <v>0</v>
      </c>
    </row>
    <row r="25" spans="1:8" s="251" customFormat="1" ht="15.75" x14ac:dyDescent="0.25">
      <c r="A25" s="272">
        <v>3110</v>
      </c>
      <c r="B25" s="272" t="s">
        <v>1260</v>
      </c>
      <c r="C25" s="273"/>
      <c r="D25" s="274">
        <v>49084566605.410004</v>
      </c>
      <c r="E25" s="274"/>
      <c r="F25" s="274">
        <v>42714532423.519997</v>
      </c>
      <c r="G25" s="276"/>
      <c r="H25" s="275">
        <f>+D25-F25</f>
        <v>6370034181.890007</v>
      </c>
    </row>
    <row r="26" spans="1:8" s="251" customFormat="1" ht="15.75" hidden="1" x14ac:dyDescent="0.25">
      <c r="A26" s="272">
        <v>3113</v>
      </c>
      <c r="B26" s="272" t="s">
        <v>1263</v>
      </c>
      <c r="C26" s="253"/>
      <c r="D26" s="274">
        <v>0</v>
      </c>
      <c r="E26" s="274"/>
      <c r="F26" s="274">
        <v>0</v>
      </c>
      <c r="G26" s="276"/>
      <c r="H26" s="275">
        <v>0</v>
      </c>
    </row>
    <row r="27" spans="1:8" s="251" customFormat="1" ht="15.75" hidden="1" x14ac:dyDescent="0.25">
      <c r="A27" s="272">
        <v>3114</v>
      </c>
      <c r="B27" s="272" t="s">
        <v>1268</v>
      </c>
      <c r="C27" s="253"/>
      <c r="D27" s="274">
        <v>0</v>
      </c>
      <c r="E27" s="274"/>
      <c r="F27" s="274">
        <v>0</v>
      </c>
      <c r="G27" s="276"/>
      <c r="H27" s="275">
        <v>0</v>
      </c>
    </row>
    <row r="28" spans="1:8" s="251" customFormat="1" ht="15.75" hidden="1" x14ac:dyDescent="0.25">
      <c r="A28" s="272">
        <v>3116</v>
      </c>
      <c r="B28" s="272" t="s">
        <v>1276</v>
      </c>
      <c r="C28" s="253"/>
      <c r="D28" s="274">
        <v>0</v>
      </c>
      <c r="E28" s="274"/>
      <c r="F28" s="274">
        <v>0</v>
      </c>
      <c r="G28" s="276"/>
      <c r="H28" s="275">
        <v>0</v>
      </c>
    </row>
    <row r="29" spans="1:8" s="251" customFormat="1" ht="15.75" hidden="1" x14ac:dyDescent="0.25">
      <c r="A29" s="272">
        <v>3118</v>
      </c>
      <c r="B29" s="272" t="s">
        <v>1279</v>
      </c>
      <c r="C29" s="253"/>
      <c r="D29" s="274">
        <v>0</v>
      </c>
      <c r="E29" s="274"/>
      <c r="F29" s="274">
        <v>0</v>
      </c>
      <c r="G29" s="276"/>
      <c r="H29" s="275">
        <v>0</v>
      </c>
    </row>
    <row r="30" spans="1:8" s="251" customFormat="1" ht="15.75" hidden="1" x14ac:dyDescent="0.25">
      <c r="A30" s="272">
        <v>3125</v>
      </c>
      <c r="B30" s="272" t="s">
        <v>1281</v>
      </c>
      <c r="C30" s="253"/>
      <c r="D30" s="274">
        <v>0</v>
      </c>
      <c r="E30" s="274"/>
      <c r="F30" s="274">
        <v>0</v>
      </c>
      <c r="G30" s="276"/>
      <c r="H30" s="275">
        <v>0</v>
      </c>
    </row>
    <row r="31" spans="1:8" s="251" customFormat="1" ht="15.75" hidden="1" x14ac:dyDescent="0.25">
      <c r="A31" s="272">
        <v>3128</v>
      </c>
      <c r="B31" s="272" t="s">
        <v>1282</v>
      </c>
      <c r="C31" s="253"/>
      <c r="D31" s="274">
        <v>0</v>
      </c>
      <c r="E31" s="274"/>
      <c r="F31" s="274">
        <v>0</v>
      </c>
      <c r="G31" s="276"/>
      <c r="H31" s="275">
        <v>0</v>
      </c>
    </row>
    <row r="32" spans="1:8" s="251" customFormat="1" ht="15.75" hidden="1" x14ac:dyDescent="0.25">
      <c r="A32" s="272">
        <v>3145</v>
      </c>
      <c r="B32" s="272" t="s">
        <v>1283</v>
      </c>
      <c r="C32" s="253"/>
      <c r="D32" s="274">
        <v>0</v>
      </c>
      <c r="E32" s="274"/>
      <c r="F32" s="274">
        <v>0</v>
      </c>
      <c r="G32" s="276"/>
      <c r="H32" s="275">
        <v>0</v>
      </c>
    </row>
    <row r="33" spans="1:8" s="251" customFormat="1" ht="15.75" hidden="1" x14ac:dyDescent="0.25">
      <c r="A33" s="272">
        <v>3146</v>
      </c>
      <c r="B33" s="272" t="s">
        <v>1287</v>
      </c>
      <c r="C33" s="253"/>
      <c r="D33" s="274">
        <v>0</v>
      </c>
      <c r="E33" s="274"/>
      <c r="F33" s="274">
        <v>0</v>
      </c>
      <c r="G33" s="276"/>
      <c r="H33" s="275">
        <v>0</v>
      </c>
    </row>
    <row r="34" spans="1:8" s="251" customFormat="1" ht="15.75" hidden="1" x14ac:dyDescent="0.25">
      <c r="A34" s="272">
        <v>3147</v>
      </c>
      <c r="B34" s="272" t="s">
        <v>1289</v>
      </c>
      <c r="C34" s="253"/>
      <c r="D34" s="274">
        <v>0</v>
      </c>
      <c r="E34" s="274"/>
      <c r="F34" s="274">
        <v>0</v>
      </c>
      <c r="G34" s="276"/>
      <c r="H34" s="275">
        <v>0</v>
      </c>
    </row>
    <row r="35" spans="1:8" s="251" customFormat="1" ht="15.75" hidden="1" x14ac:dyDescent="0.25">
      <c r="A35" s="272">
        <v>3148</v>
      </c>
      <c r="B35" s="272" t="s">
        <v>1291</v>
      </c>
      <c r="C35" s="253"/>
      <c r="D35" s="274">
        <v>0</v>
      </c>
      <c r="E35" s="274"/>
      <c r="F35" s="274">
        <v>0</v>
      </c>
      <c r="G35" s="276"/>
      <c r="H35" s="275">
        <v>0</v>
      </c>
    </row>
    <row r="36" spans="1:8" s="251" customFormat="1" ht="15.75" hidden="1" x14ac:dyDescent="0.25">
      <c r="A36" s="272">
        <v>3149</v>
      </c>
      <c r="B36" s="272" t="s">
        <v>1296</v>
      </c>
      <c r="C36" s="253"/>
      <c r="D36" s="274">
        <v>0</v>
      </c>
      <c r="E36" s="274"/>
      <c r="F36" s="274">
        <v>0</v>
      </c>
      <c r="G36" s="276"/>
      <c r="H36" s="275">
        <v>0</v>
      </c>
    </row>
    <row r="37" spans="1:8" s="251" customFormat="1" ht="15.75" hidden="1" x14ac:dyDescent="0.25">
      <c r="A37" s="272">
        <v>3150</v>
      </c>
      <c r="B37" s="272" t="s">
        <v>1297</v>
      </c>
      <c r="C37" s="253"/>
      <c r="D37" s="274">
        <v>0</v>
      </c>
      <c r="E37" s="274"/>
      <c r="F37" s="274">
        <v>0</v>
      </c>
      <c r="G37" s="276"/>
      <c r="H37" s="275">
        <v>0</v>
      </c>
    </row>
    <row r="38" spans="1:8" s="251" customFormat="1" ht="15.75" hidden="1" x14ac:dyDescent="0.25">
      <c r="A38" s="272">
        <v>3151</v>
      </c>
      <c r="B38" s="272" t="s">
        <v>1298</v>
      </c>
      <c r="C38" s="248"/>
      <c r="D38" s="274">
        <v>0</v>
      </c>
      <c r="E38" s="274"/>
      <c r="F38" s="274">
        <v>0</v>
      </c>
      <c r="G38" s="246"/>
      <c r="H38" s="275">
        <v>0</v>
      </c>
    </row>
    <row r="39" spans="1:8" s="251" customFormat="1" ht="15.75" hidden="1" x14ac:dyDescent="0.25">
      <c r="A39" s="272">
        <v>3152</v>
      </c>
      <c r="B39" s="272" t="s">
        <v>1301</v>
      </c>
      <c r="C39" s="268"/>
      <c r="D39" s="277">
        <v>0</v>
      </c>
      <c r="E39" s="274"/>
      <c r="F39" s="277">
        <v>0</v>
      </c>
      <c r="G39" s="267"/>
      <c r="H39" s="275">
        <v>0</v>
      </c>
    </row>
    <row r="40" spans="1:8" s="251" customFormat="1" ht="7.5" customHeight="1" x14ac:dyDescent="0.25">
      <c r="A40" s="266"/>
      <c r="B40" s="267"/>
      <c r="C40" s="268"/>
      <c r="D40" s="532"/>
      <c r="E40" s="269"/>
      <c r="F40" s="532"/>
      <c r="G40" s="267"/>
      <c r="H40" s="534"/>
    </row>
    <row r="41" spans="1:8" s="251" customFormat="1" ht="15.75" x14ac:dyDescent="0.25">
      <c r="A41" s="266"/>
      <c r="B41" s="267" t="s">
        <v>2460</v>
      </c>
      <c r="C41" s="268"/>
      <c r="D41" s="269"/>
      <c r="E41" s="269"/>
      <c r="F41" s="269"/>
      <c r="G41" s="267"/>
      <c r="H41" s="279">
        <f>SUM(H20:H40)</f>
        <v>6370034181.890007</v>
      </c>
    </row>
    <row r="42" spans="1:8" s="251" customFormat="1" ht="10.5" customHeight="1" x14ac:dyDescent="0.25">
      <c r="A42" s="266"/>
      <c r="B42" s="267"/>
      <c r="C42" s="268"/>
      <c r="D42" s="269"/>
      <c r="E42" s="269"/>
      <c r="F42" s="269"/>
      <c r="G42" s="267"/>
      <c r="H42" s="258"/>
    </row>
    <row r="43" spans="1:8" s="251" customFormat="1" ht="8.25" customHeight="1" x14ac:dyDescent="0.25">
      <c r="A43" s="266"/>
      <c r="B43" s="267"/>
      <c r="C43" s="268"/>
      <c r="D43" s="269"/>
      <c r="E43" s="269"/>
      <c r="F43" s="269"/>
      <c r="G43" s="267"/>
      <c r="H43" s="258"/>
    </row>
    <row r="44" spans="1:8" s="251" customFormat="1" ht="15.75" x14ac:dyDescent="0.25">
      <c r="A44" s="266"/>
      <c r="B44" s="594" t="s">
        <v>2461</v>
      </c>
      <c r="C44" s="268"/>
      <c r="D44" s="269"/>
      <c r="E44" s="269"/>
      <c r="F44" s="269"/>
      <c r="G44" s="267"/>
      <c r="H44" s="258"/>
    </row>
    <row r="45" spans="1:8" s="251" customFormat="1" ht="15.75" x14ac:dyDescent="0.25">
      <c r="A45" s="272">
        <v>3105</v>
      </c>
      <c r="B45" s="272" t="s">
        <v>1245</v>
      </c>
      <c r="C45" s="273"/>
      <c r="D45" s="274">
        <v>704276808398.57996</v>
      </c>
      <c r="E45" s="274"/>
      <c r="F45" s="274">
        <v>704276808398.57996</v>
      </c>
      <c r="G45" s="274"/>
      <c r="H45" s="275">
        <v>0</v>
      </c>
    </row>
    <row r="46" spans="1:8" s="251" customFormat="1" ht="15.75" hidden="1" x14ac:dyDescent="0.25">
      <c r="A46" s="272">
        <v>3106</v>
      </c>
      <c r="B46" s="272" t="s">
        <v>1247</v>
      </c>
      <c r="C46" s="273"/>
      <c r="D46" s="274">
        <v>0</v>
      </c>
      <c r="E46" s="274"/>
      <c r="F46" s="274">
        <v>0</v>
      </c>
      <c r="G46" s="274"/>
      <c r="H46" s="275">
        <v>0</v>
      </c>
    </row>
    <row r="47" spans="1:8" s="251" customFormat="1" ht="15.75" hidden="1" x14ac:dyDescent="0.25">
      <c r="A47" s="272">
        <v>3107</v>
      </c>
      <c r="B47" s="272" t="s">
        <v>1252</v>
      </c>
      <c r="C47" s="273"/>
      <c r="D47" s="274">
        <v>0</v>
      </c>
      <c r="E47" s="274"/>
      <c r="F47" s="274">
        <v>0</v>
      </c>
      <c r="G47" s="274"/>
      <c r="H47" s="275">
        <v>0</v>
      </c>
    </row>
    <row r="48" spans="1:8" s="251" customFormat="1" ht="15.75" hidden="1" x14ac:dyDescent="0.25">
      <c r="A48" s="272">
        <v>3108</v>
      </c>
      <c r="B48" s="272" t="s">
        <v>1253</v>
      </c>
      <c r="C48" s="273"/>
      <c r="D48" s="274">
        <v>0</v>
      </c>
      <c r="E48" s="274"/>
      <c r="F48" s="274">
        <v>0</v>
      </c>
      <c r="G48" s="274"/>
      <c r="H48" s="275">
        <v>0</v>
      </c>
    </row>
    <row r="49" spans="1:8" s="251" customFormat="1" ht="15.75" x14ac:dyDescent="0.25">
      <c r="A49" s="272">
        <v>3109</v>
      </c>
      <c r="B49" s="272" t="s">
        <v>1257</v>
      </c>
      <c r="C49" s="273"/>
      <c r="D49" s="274">
        <v>8955182127220.9004</v>
      </c>
      <c r="E49" s="274"/>
      <c r="F49" s="274">
        <v>8955182127221</v>
      </c>
      <c r="G49" s="274"/>
      <c r="H49" s="275">
        <v>0</v>
      </c>
    </row>
    <row r="50" spans="1:8" s="251" customFormat="1" ht="15.75" x14ac:dyDescent="0.25">
      <c r="A50" s="272">
        <v>3110</v>
      </c>
      <c r="B50" s="272" t="s">
        <v>1260</v>
      </c>
      <c r="C50" s="273"/>
      <c r="D50" s="274">
        <v>49084566605</v>
      </c>
      <c r="E50" s="274"/>
      <c r="F50" s="274">
        <v>42714532424</v>
      </c>
      <c r="G50" s="274"/>
      <c r="H50" s="275">
        <v>0</v>
      </c>
    </row>
    <row r="51" spans="1:8" s="251" customFormat="1" ht="15.75" hidden="1" x14ac:dyDescent="0.25">
      <c r="A51" s="272">
        <v>3113</v>
      </c>
      <c r="B51" s="272" t="s">
        <v>1263</v>
      </c>
      <c r="C51" s="273"/>
      <c r="D51" s="274">
        <v>0</v>
      </c>
      <c r="E51" s="274"/>
      <c r="F51" s="274">
        <v>0</v>
      </c>
      <c r="G51" s="274"/>
      <c r="H51" s="275">
        <v>0</v>
      </c>
    </row>
    <row r="52" spans="1:8" s="251" customFormat="1" ht="15.75" hidden="1" x14ac:dyDescent="0.25">
      <c r="A52" s="272">
        <v>3114</v>
      </c>
      <c r="B52" s="272" t="s">
        <v>1268</v>
      </c>
      <c r="C52" s="273"/>
      <c r="D52" s="274">
        <v>0</v>
      </c>
      <c r="E52" s="274"/>
      <c r="F52" s="274">
        <v>0</v>
      </c>
      <c r="G52" s="274"/>
      <c r="H52" s="275">
        <v>0</v>
      </c>
    </row>
    <row r="53" spans="1:8" s="251" customFormat="1" ht="15.75" hidden="1" x14ac:dyDescent="0.25">
      <c r="A53" s="272">
        <v>3116</v>
      </c>
      <c r="B53" s="272" t="s">
        <v>1276</v>
      </c>
      <c r="C53" s="273"/>
      <c r="D53" s="274">
        <v>0</v>
      </c>
      <c r="E53" s="274"/>
      <c r="F53" s="274">
        <v>0</v>
      </c>
      <c r="G53" s="274"/>
      <c r="H53" s="275">
        <v>0</v>
      </c>
    </row>
    <row r="54" spans="1:8" s="251" customFormat="1" ht="15.75" hidden="1" x14ac:dyDescent="0.25">
      <c r="A54" s="272">
        <v>3118</v>
      </c>
      <c r="B54" s="272" t="s">
        <v>1279</v>
      </c>
      <c r="C54" s="273"/>
      <c r="D54" s="274">
        <v>0</v>
      </c>
      <c r="E54" s="274"/>
      <c r="F54" s="274">
        <v>0</v>
      </c>
      <c r="G54" s="274"/>
      <c r="H54" s="275">
        <v>0</v>
      </c>
    </row>
    <row r="55" spans="1:8" s="251" customFormat="1" ht="15.75" hidden="1" x14ac:dyDescent="0.25">
      <c r="A55" s="272">
        <v>3125</v>
      </c>
      <c r="B55" s="272" t="s">
        <v>1281</v>
      </c>
      <c r="C55" s="273"/>
      <c r="D55" s="274">
        <v>0</v>
      </c>
      <c r="E55" s="274"/>
      <c r="F55" s="274">
        <v>0</v>
      </c>
      <c r="G55" s="274"/>
      <c r="H55" s="275">
        <v>0</v>
      </c>
    </row>
    <row r="56" spans="1:8" s="251" customFormat="1" ht="15.75" hidden="1" x14ac:dyDescent="0.25">
      <c r="A56" s="272">
        <v>3128</v>
      </c>
      <c r="B56" s="272" t="s">
        <v>1282</v>
      </c>
      <c r="C56" s="273"/>
      <c r="D56" s="274">
        <v>0</v>
      </c>
      <c r="E56" s="274"/>
      <c r="F56" s="274">
        <v>0</v>
      </c>
      <c r="G56" s="274"/>
      <c r="H56" s="275">
        <v>0</v>
      </c>
    </row>
    <row r="57" spans="1:8" s="251" customFormat="1" ht="15.75" hidden="1" x14ac:dyDescent="0.25">
      <c r="A57" s="272">
        <v>3145</v>
      </c>
      <c r="B57" s="272" t="s">
        <v>1283</v>
      </c>
      <c r="C57" s="273"/>
      <c r="D57" s="274">
        <v>0</v>
      </c>
      <c r="E57" s="274"/>
      <c r="F57" s="274">
        <v>0</v>
      </c>
      <c r="G57" s="274"/>
      <c r="H57" s="275">
        <v>0</v>
      </c>
    </row>
    <row r="58" spans="1:8" s="251" customFormat="1" ht="15.75" hidden="1" x14ac:dyDescent="0.25">
      <c r="A58" s="272">
        <v>3146</v>
      </c>
      <c r="B58" s="272" t="s">
        <v>1287</v>
      </c>
      <c r="C58" s="273"/>
      <c r="D58" s="274">
        <v>0</v>
      </c>
      <c r="E58" s="274"/>
      <c r="F58" s="274">
        <v>0</v>
      </c>
      <c r="G58" s="274"/>
      <c r="H58" s="275">
        <v>0</v>
      </c>
    </row>
    <row r="59" spans="1:8" s="251" customFormat="1" ht="15.75" hidden="1" x14ac:dyDescent="0.25">
      <c r="A59" s="272">
        <v>3147</v>
      </c>
      <c r="B59" s="272" t="s">
        <v>1289</v>
      </c>
      <c r="C59" s="273"/>
      <c r="D59" s="274">
        <v>0</v>
      </c>
      <c r="E59" s="274"/>
      <c r="F59" s="274">
        <v>0</v>
      </c>
      <c r="G59" s="274"/>
      <c r="H59" s="275">
        <v>0</v>
      </c>
    </row>
    <row r="60" spans="1:8" s="251" customFormat="1" ht="15.75" hidden="1" x14ac:dyDescent="0.25">
      <c r="A60" s="272">
        <v>3148</v>
      </c>
      <c r="B60" s="272" t="s">
        <v>1291</v>
      </c>
      <c r="C60" s="273"/>
      <c r="D60" s="274">
        <v>0</v>
      </c>
      <c r="E60" s="274"/>
      <c r="F60" s="274">
        <v>0</v>
      </c>
      <c r="G60" s="274"/>
      <c r="H60" s="275">
        <v>0</v>
      </c>
    </row>
    <row r="61" spans="1:8" s="251" customFormat="1" ht="15.75" hidden="1" x14ac:dyDescent="0.25">
      <c r="A61" s="272">
        <v>3149</v>
      </c>
      <c r="B61" s="272" t="s">
        <v>1296</v>
      </c>
      <c r="C61" s="273"/>
      <c r="D61" s="274">
        <v>0</v>
      </c>
      <c r="E61" s="274"/>
      <c r="F61" s="274">
        <v>0</v>
      </c>
      <c r="G61" s="274"/>
      <c r="H61" s="275">
        <v>0</v>
      </c>
    </row>
    <row r="62" spans="1:8" s="251" customFormat="1" ht="15.75" hidden="1" x14ac:dyDescent="0.25">
      <c r="A62" s="272">
        <v>3150</v>
      </c>
      <c r="B62" s="272" t="s">
        <v>1297</v>
      </c>
      <c r="C62" s="273"/>
      <c r="D62" s="274">
        <v>0</v>
      </c>
      <c r="E62" s="274"/>
      <c r="F62" s="274">
        <v>0</v>
      </c>
      <c r="G62" s="274"/>
      <c r="H62" s="275">
        <v>0</v>
      </c>
    </row>
    <row r="63" spans="1:8" s="251" customFormat="1" ht="15.75" hidden="1" x14ac:dyDescent="0.25">
      <c r="A63" s="272">
        <v>3151</v>
      </c>
      <c r="B63" s="272" t="s">
        <v>1298</v>
      </c>
      <c r="C63" s="273"/>
      <c r="D63" s="274">
        <v>0</v>
      </c>
      <c r="E63" s="274"/>
      <c r="F63" s="274">
        <v>0</v>
      </c>
      <c r="G63" s="274"/>
      <c r="H63" s="275">
        <v>0</v>
      </c>
    </row>
    <row r="64" spans="1:8" s="251" customFormat="1" ht="15.75" hidden="1" x14ac:dyDescent="0.25">
      <c r="A64" s="272">
        <v>3152</v>
      </c>
      <c r="B64" s="272" t="s">
        <v>1301</v>
      </c>
      <c r="C64" s="273"/>
      <c r="D64" s="277">
        <v>0</v>
      </c>
      <c r="E64" s="274"/>
      <c r="F64" s="277">
        <v>0</v>
      </c>
      <c r="G64" s="274"/>
      <c r="H64" s="278">
        <v>0</v>
      </c>
    </row>
    <row r="65" spans="1:8" s="251" customFormat="1" ht="15.75" hidden="1" x14ac:dyDescent="0.25">
      <c r="A65" s="276"/>
      <c r="B65" s="276"/>
      <c r="C65" s="273"/>
      <c r="D65" s="274"/>
      <c r="E65" s="274"/>
      <c r="F65" s="274"/>
      <c r="G65" s="274"/>
      <c r="H65" s="275"/>
    </row>
    <row r="66" spans="1:8" s="251" customFormat="1" ht="15.75" x14ac:dyDescent="0.25">
      <c r="A66" s="266"/>
      <c r="B66" s="267" t="s">
        <v>2462</v>
      </c>
      <c r="C66" s="268"/>
      <c r="D66" s="532"/>
      <c r="E66" s="269"/>
      <c r="F66" s="532"/>
      <c r="G66" s="267"/>
      <c r="H66" s="533">
        <v>0</v>
      </c>
    </row>
    <row r="67" spans="1:8" s="251" customFormat="1" ht="9" customHeight="1" x14ac:dyDescent="0.25">
      <c r="A67" s="246"/>
      <c r="B67" s="246"/>
      <c r="C67" s="248"/>
      <c r="D67" s="250"/>
      <c r="E67" s="250"/>
      <c r="F67" s="250"/>
      <c r="G67" s="246"/>
      <c r="H67" s="246"/>
    </row>
    <row r="68" spans="1:8" s="251" customFormat="1" ht="11.25" customHeight="1" x14ac:dyDescent="0.25">
      <c r="A68" s="246"/>
      <c r="B68" s="246"/>
      <c r="C68" s="248"/>
      <c r="D68" s="250"/>
      <c r="E68" s="250"/>
      <c r="F68" s="250"/>
      <c r="G68" s="246"/>
      <c r="H68" s="271"/>
    </row>
    <row r="69" spans="1:8" s="251" customFormat="1" ht="15.75" x14ac:dyDescent="0.25">
      <c r="A69" s="246"/>
      <c r="B69" s="594" t="s">
        <v>2463</v>
      </c>
      <c r="C69" s="280"/>
      <c r="D69" s="250"/>
      <c r="E69" s="250"/>
      <c r="F69" s="246"/>
      <c r="G69" s="246"/>
      <c r="H69" s="271"/>
    </row>
    <row r="70" spans="1:8" s="251" customFormat="1" ht="15.75" x14ac:dyDescent="0.25">
      <c r="A70" s="272">
        <v>3105</v>
      </c>
      <c r="B70" s="272" t="s">
        <v>1245</v>
      </c>
      <c r="C70" s="273"/>
      <c r="D70" s="274">
        <v>704276808398.57996</v>
      </c>
      <c r="E70" s="274"/>
      <c r="F70" s="274">
        <v>704276808398.57996</v>
      </c>
      <c r="G70" s="274"/>
      <c r="H70" s="275">
        <v>0</v>
      </c>
    </row>
    <row r="71" spans="1:8" s="251" customFormat="1" ht="15.75" hidden="1" x14ac:dyDescent="0.25">
      <c r="A71" s="272">
        <v>3106</v>
      </c>
      <c r="B71" s="272" t="s">
        <v>1247</v>
      </c>
      <c r="C71" s="273"/>
      <c r="D71" s="274">
        <v>0</v>
      </c>
      <c r="E71" s="274"/>
      <c r="F71" s="274">
        <v>0</v>
      </c>
      <c r="G71" s="274"/>
      <c r="H71" s="275">
        <v>0</v>
      </c>
    </row>
    <row r="72" spans="1:8" s="251" customFormat="1" ht="15.75" hidden="1" x14ac:dyDescent="0.25">
      <c r="A72" s="272">
        <v>3107</v>
      </c>
      <c r="B72" s="272" t="s">
        <v>1252</v>
      </c>
      <c r="C72" s="273"/>
      <c r="D72" s="274">
        <v>0</v>
      </c>
      <c r="E72" s="274"/>
      <c r="F72" s="274">
        <v>0</v>
      </c>
      <c r="G72" s="274"/>
      <c r="H72" s="275">
        <v>0</v>
      </c>
    </row>
    <row r="73" spans="1:8" s="251" customFormat="1" ht="15.75" hidden="1" x14ac:dyDescent="0.25">
      <c r="A73" s="272">
        <v>3108</v>
      </c>
      <c r="B73" s="272" t="s">
        <v>1253</v>
      </c>
      <c r="C73" s="273"/>
      <c r="D73" s="274">
        <v>0</v>
      </c>
      <c r="E73" s="274"/>
      <c r="F73" s="274">
        <v>0</v>
      </c>
      <c r="G73" s="274"/>
      <c r="H73" s="275">
        <v>0</v>
      </c>
    </row>
    <row r="74" spans="1:8" s="251" customFormat="1" ht="15.75" x14ac:dyDescent="0.25">
      <c r="A74" s="272">
        <v>3109</v>
      </c>
      <c r="B74" s="272" t="s">
        <v>1257</v>
      </c>
      <c r="C74" s="273"/>
      <c r="D74" s="274">
        <v>8955182127220.9004</v>
      </c>
      <c r="E74" s="274"/>
      <c r="F74" s="274">
        <v>8955182127221</v>
      </c>
      <c r="G74" s="274"/>
      <c r="H74" s="275">
        <v>0</v>
      </c>
    </row>
    <row r="75" spans="1:8" s="251" customFormat="1" ht="15.75" x14ac:dyDescent="0.25">
      <c r="A75" s="272">
        <v>3110</v>
      </c>
      <c r="B75" s="272" t="s">
        <v>1260</v>
      </c>
      <c r="C75" s="273"/>
      <c r="D75" s="274">
        <v>49084566605</v>
      </c>
      <c r="E75" s="274"/>
      <c r="F75" s="274">
        <v>42714532424</v>
      </c>
      <c r="G75" s="274"/>
      <c r="H75" s="275">
        <v>0</v>
      </c>
    </row>
    <row r="76" spans="1:8" s="251" customFormat="1" ht="15.75" hidden="1" x14ac:dyDescent="0.25">
      <c r="A76" s="272">
        <v>3113</v>
      </c>
      <c r="B76" s="272" t="s">
        <v>1263</v>
      </c>
      <c r="C76" s="250"/>
      <c r="D76" s="274">
        <v>0</v>
      </c>
      <c r="E76" s="274"/>
      <c r="F76" s="274">
        <v>0</v>
      </c>
      <c r="G76" s="246"/>
      <c r="H76" s="275">
        <v>0</v>
      </c>
    </row>
    <row r="77" spans="1:8" s="251" customFormat="1" ht="15.75" hidden="1" x14ac:dyDescent="0.25">
      <c r="A77" s="272">
        <v>3114</v>
      </c>
      <c r="B77" s="272" t="s">
        <v>1268</v>
      </c>
      <c r="C77" s="250"/>
      <c r="D77" s="274">
        <v>0</v>
      </c>
      <c r="E77" s="274"/>
      <c r="F77" s="274">
        <v>0</v>
      </c>
      <c r="G77" s="246"/>
      <c r="H77" s="275">
        <v>0</v>
      </c>
    </row>
    <row r="78" spans="1:8" s="251" customFormat="1" ht="15.75" hidden="1" x14ac:dyDescent="0.25">
      <c r="A78" s="272">
        <v>3116</v>
      </c>
      <c r="B78" s="272" t="s">
        <v>1276</v>
      </c>
      <c r="C78" s="250"/>
      <c r="D78" s="274">
        <v>0</v>
      </c>
      <c r="E78" s="274"/>
      <c r="F78" s="274">
        <v>0</v>
      </c>
      <c r="G78" s="246"/>
      <c r="H78" s="275">
        <v>0</v>
      </c>
    </row>
    <row r="79" spans="1:8" s="251" customFormat="1" ht="15.75" hidden="1" x14ac:dyDescent="0.25">
      <c r="A79" s="272">
        <v>3118</v>
      </c>
      <c r="B79" s="272" t="s">
        <v>1279</v>
      </c>
      <c r="C79" s="250"/>
      <c r="D79" s="274">
        <v>0</v>
      </c>
      <c r="E79" s="274"/>
      <c r="F79" s="274">
        <v>0</v>
      </c>
      <c r="G79" s="246"/>
      <c r="H79" s="275">
        <v>0</v>
      </c>
    </row>
    <row r="80" spans="1:8" s="251" customFormat="1" ht="15.75" hidden="1" x14ac:dyDescent="0.25">
      <c r="A80" s="272">
        <v>3125</v>
      </c>
      <c r="B80" s="272" t="s">
        <v>1281</v>
      </c>
      <c r="C80" s="250"/>
      <c r="D80" s="274">
        <v>0</v>
      </c>
      <c r="E80" s="274"/>
      <c r="F80" s="274">
        <v>0</v>
      </c>
      <c r="G80" s="246"/>
      <c r="H80" s="275">
        <v>0</v>
      </c>
    </row>
    <row r="81" spans="1:8" s="251" customFormat="1" ht="15.75" hidden="1" x14ac:dyDescent="0.25">
      <c r="A81" s="272">
        <v>3128</v>
      </c>
      <c r="B81" s="272" t="s">
        <v>1282</v>
      </c>
      <c r="C81" s="250"/>
      <c r="D81" s="274">
        <v>0</v>
      </c>
      <c r="E81" s="274"/>
      <c r="F81" s="274">
        <v>0</v>
      </c>
      <c r="G81" s="246"/>
      <c r="H81" s="275">
        <v>0</v>
      </c>
    </row>
    <row r="82" spans="1:8" s="251" customFormat="1" ht="15.75" hidden="1" x14ac:dyDescent="0.25">
      <c r="A82" s="272">
        <v>3145</v>
      </c>
      <c r="B82" s="272" t="s">
        <v>1283</v>
      </c>
      <c r="C82" s="250"/>
      <c r="D82" s="274">
        <v>0</v>
      </c>
      <c r="E82" s="274"/>
      <c r="F82" s="274">
        <v>0</v>
      </c>
      <c r="G82" s="246"/>
      <c r="H82" s="275">
        <v>0</v>
      </c>
    </row>
    <row r="83" spans="1:8" s="251" customFormat="1" ht="15.75" hidden="1" x14ac:dyDescent="0.25">
      <c r="A83" s="272">
        <v>3146</v>
      </c>
      <c r="B83" s="272" t="s">
        <v>1287</v>
      </c>
      <c r="C83" s="250"/>
      <c r="D83" s="274">
        <v>0</v>
      </c>
      <c r="E83" s="274"/>
      <c r="F83" s="274">
        <v>0</v>
      </c>
      <c r="G83" s="246"/>
      <c r="H83" s="275">
        <v>0</v>
      </c>
    </row>
    <row r="84" spans="1:8" s="251" customFormat="1" ht="15.75" hidden="1" x14ac:dyDescent="0.25">
      <c r="A84" s="272">
        <v>3147</v>
      </c>
      <c r="B84" s="272" t="s">
        <v>1289</v>
      </c>
      <c r="C84" s="250"/>
      <c r="D84" s="274">
        <v>0</v>
      </c>
      <c r="E84" s="274"/>
      <c r="F84" s="274">
        <v>0</v>
      </c>
      <c r="G84" s="246"/>
      <c r="H84" s="275">
        <v>0</v>
      </c>
    </row>
    <row r="85" spans="1:8" s="251" customFormat="1" ht="15.75" hidden="1" x14ac:dyDescent="0.25">
      <c r="A85" s="272">
        <v>3148</v>
      </c>
      <c r="B85" s="272" t="s">
        <v>1291</v>
      </c>
      <c r="C85" s="250"/>
      <c r="D85" s="274">
        <v>0</v>
      </c>
      <c r="E85" s="274"/>
      <c r="F85" s="274">
        <v>0</v>
      </c>
      <c r="G85" s="246"/>
      <c r="H85" s="275">
        <v>0</v>
      </c>
    </row>
    <row r="86" spans="1:8" s="251" customFormat="1" ht="15.75" hidden="1" x14ac:dyDescent="0.25">
      <c r="A86" s="272">
        <v>3149</v>
      </c>
      <c r="B86" s="272" t="s">
        <v>1296</v>
      </c>
      <c r="C86" s="250"/>
      <c r="D86" s="274">
        <v>0</v>
      </c>
      <c r="E86" s="274"/>
      <c r="F86" s="274">
        <v>0</v>
      </c>
      <c r="G86" s="246"/>
      <c r="H86" s="275">
        <v>0</v>
      </c>
    </row>
    <row r="87" spans="1:8" s="251" customFormat="1" ht="15.75" hidden="1" x14ac:dyDescent="0.25">
      <c r="A87" s="272">
        <v>3150</v>
      </c>
      <c r="B87" s="272" t="s">
        <v>1297</v>
      </c>
      <c r="C87" s="250"/>
      <c r="D87" s="274">
        <v>0</v>
      </c>
      <c r="E87" s="274"/>
      <c r="F87" s="274">
        <v>0</v>
      </c>
      <c r="G87" s="246"/>
      <c r="H87" s="275">
        <v>0</v>
      </c>
    </row>
    <row r="88" spans="1:8" s="251" customFormat="1" ht="15.75" hidden="1" x14ac:dyDescent="0.25">
      <c r="A88" s="272">
        <v>3151</v>
      </c>
      <c r="B88" s="272" t="s">
        <v>1298</v>
      </c>
      <c r="C88" s="250"/>
      <c r="D88" s="274">
        <v>0</v>
      </c>
      <c r="E88" s="274"/>
      <c r="F88" s="274">
        <v>0</v>
      </c>
      <c r="G88" s="246"/>
      <c r="H88" s="275">
        <v>0</v>
      </c>
    </row>
    <row r="89" spans="1:8" s="251" customFormat="1" ht="15.75" hidden="1" x14ac:dyDescent="0.25">
      <c r="A89" s="272">
        <v>3152</v>
      </c>
      <c r="B89" s="272" t="s">
        <v>1301</v>
      </c>
      <c r="C89" s="250"/>
      <c r="D89" s="277">
        <v>0</v>
      </c>
      <c r="E89" s="274"/>
      <c r="F89" s="277">
        <v>0</v>
      </c>
      <c r="G89" s="246"/>
      <c r="H89" s="275">
        <v>0</v>
      </c>
    </row>
    <row r="90" spans="1:8" s="251" customFormat="1" ht="11.25" customHeight="1" x14ac:dyDescent="0.25">
      <c r="A90" s="281"/>
      <c r="B90" s="246"/>
      <c r="C90" s="250"/>
      <c r="D90" s="535"/>
      <c r="E90" s="250"/>
      <c r="F90" s="536"/>
      <c r="G90" s="246"/>
      <c r="H90" s="535"/>
    </row>
    <row r="91" spans="1:8" s="251" customFormat="1" ht="12.75" customHeight="1" x14ac:dyDescent="0.25">
      <c r="A91" s="266"/>
      <c r="B91" s="267" t="s">
        <v>2464</v>
      </c>
      <c r="C91" s="268"/>
      <c r="D91" s="269"/>
      <c r="E91" s="269"/>
      <c r="F91" s="269"/>
      <c r="G91" s="267"/>
      <c r="H91" s="279">
        <v>0</v>
      </c>
    </row>
    <row r="92" spans="1:8" ht="15.75" x14ac:dyDescent="0.25">
      <c r="A92" s="281"/>
      <c r="B92" s="246"/>
      <c r="C92" s="250"/>
      <c r="D92" s="250"/>
      <c r="E92" s="250"/>
      <c r="F92" s="246"/>
      <c r="G92" s="246"/>
      <c r="H92" s="250"/>
    </row>
    <row r="93" spans="1:8" ht="15.75" x14ac:dyDescent="0.25">
      <c r="A93" s="281"/>
      <c r="B93" s="246"/>
      <c r="C93" s="250"/>
      <c r="D93" s="250"/>
      <c r="E93" s="250"/>
      <c r="F93" s="246"/>
      <c r="G93" s="246"/>
      <c r="H93" s="250"/>
    </row>
    <row r="94" spans="1:8" ht="15.75" x14ac:dyDescent="0.25">
      <c r="A94" s="281"/>
      <c r="B94" s="246"/>
      <c r="C94" s="250"/>
      <c r="D94" s="250"/>
      <c r="E94" s="250"/>
      <c r="F94" s="246"/>
      <c r="G94" s="246"/>
      <c r="H94" s="250"/>
    </row>
    <row r="95" spans="1:8" ht="15.75" x14ac:dyDescent="0.25">
      <c r="A95" s="281"/>
      <c r="B95" s="246"/>
      <c r="C95" s="250"/>
      <c r="D95" s="250"/>
      <c r="E95" s="250"/>
      <c r="F95" s="246"/>
      <c r="G95" s="246"/>
      <c r="H95" s="250"/>
    </row>
    <row r="96" spans="1:8" ht="15.75" x14ac:dyDescent="0.25">
      <c r="A96" s="281"/>
      <c r="B96" s="246"/>
      <c r="C96" s="250"/>
      <c r="D96" s="250"/>
      <c r="E96" s="250"/>
      <c r="F96" s="246"/>
      <c r="G96" s="246"/>
      <c r="H96" s="250"/>
    </row>
    <row r="97" spans="1:8" ht="15.75" x14ac:dyDescent="0.25">
      <c r="A97" s="281"/>
      <c r="B97" s="282" t="s">
        <v>2273</v>
      </c>
      <c r="C97" s="254"/>
      <c r="D97" s="250"/>
      <c r="E97" s="281" t="s">
        <v>2274</v>
      </c>
      <c r="F97" s="246"/>
      <c r="G97" s="246"/>
      <c r="H97" s="250"/>
    </row>
    <row r="98" spans="1:8" ht="15.75" x14ac:dyDescent="0.25">
      <c r="A98" s="281"/>
      <c r="B98" s="283" t="s">
        <v>2275</v>
      </c>
      <c r="C98" s="250"/>
      <c r="D98" s="250"/>
      <c r="E98" s="284" t="s">
        <v>2276</v>
      </c>
      <c r="F98" s="246"/>
      <c r="G98" s="246"/>
      <c r="H98" s="250"/>
    </row>
    <row r="99" spans="1:8" ht="15.75" x14ac:dyDescent="0.25">
      <c r="A99" s="281"/>
      <c r="B99" s="283" t="s">
        <v>2465</v>
      </c>
      <c r="C99" s="250"/>
      <c r="D99" s="250"/>
      <c r="E99" s="250"/>
      <c r="F99" s="246"/>
      <c r="G99" s="246"/>
      <c r="H99" s="250"/>
    </row>
    <row r="100" spans="1:8" ht="15.75" x14ac:dyDescent="0.25">
      <c r="A100" s="281"/>
      <c r="B100" s="246"/>
      <c r="C100" s="250"/>
      <c r="D100" s="250"/>
      <c r="E100" s="250"/>
      <c r="F100" s="246"/>
      <c r="G100" s="246"/>
      <c r="H100" s="250"/>
    </row>
    <row r="101" spans="1:8" ht="15.75" x14ac:dyDescent="0.25">
      <c r="A101" s="281"/>
      <c r="B101" s="246"/>
      <c r="C101" s="250"/>
      <c r="D101" s="250"/>
      <c r="E101" s="250"/>
      <c r="F101" s="246"/>
      <c r="G101" s="246"/>
      <c r="H101" s="250"/>
    </row>
    <row r="102" spans="1:8" ht="15.75" x14ac:dyDescent="0.25">
      <c r="A102" s="281"/>
      <c r="B102" s="246"/>
      <c r="C102" s="250"/>
      <c r="D102" s="250"/>
      <c r="E102" s="250"/>
      <c r="F102" s="246"/>
      <c r="G102" s="246"/>
      <c r="H102" s="250"/>
    </row>
    <row r="103" spans="1:8" ht="15.75" x14ac:dyDescent="0.25">
      <c r="A103" s="281"/>
      <c r="B103" s="246"/>
      <c r="C103" s="250"/>
      <c r="D103" s="250"/>
      <c r="E103" s="250"/>
      <c r="F103" s="246"/>
      <c r="G103" s="246"/>
      <c r="H103" s="250"/>
    </row>
    <row r="104" spans="1:8" ht="15.75" x14ac:dyDescent="0.25">
      <c r="A104" s="281"/>
      <c r="B104" s="246"/>
      <c r="C104" s="250"/>
      <c r="D104" s="250"/>
      <c r="E104" s="250"/>
      <c r="F104" s="246"/>
      <c r="G104" s="246"/>
      <c r="H104" s="250"/>
    </row>
    <row r="105" spans="1:8" ht="15.75" x14ac:dyDescent="0.25">
      <c r="A105" s="281"/>
      <c r="B105" s="246"/>
      <c r="C105" s="250"/>
      <c r="D105" s="250"/>
      <c r="E105" s="250"/>
      <c r="F105" s="246"/>
      <c r="G105" s="246"/>
      <c r="H105" s="250"/>
    </row>
    <row r="106" spans="1:8" ht="15.75" x14ac:dyDescent="0.25">
      <c r="A106" s="666" t="s">
        <v>2277</v>
      </c>
      <c r="B106" s="666"/>
      <c r="C106" s="666"/>
      <c r="D106" s="666"/>
      <c r="E106" s="666"/>
      <c r="F106" s="666"/>
      <c r="G106" s="666"/>
      <c r="H106" s="666"/>
    </row>
    <row r="107" spans="1:8" x14ac:dyDescent="0.2">
      <c r="A107" s="664" t="s">
        <v>2278</v>
      </c>
      <c r="B107" s="664"/>
      <c r="C107" s="664"/>
      <c r="D107" s="664"/>
      <c r="E107" s="664"/>
      <c r="F107" s="664"/>
      <c r="G107" s="664"/>
      <c r="H107" s="664"/>
    </row>
    <row r="108" spans="1:8" x14ac:dyDescent="0.2">
      <c r="A108" s="664" t="s">
        <v>2279</v>
      </c>
      <c r="B108" s="664"/>
      <c r="C108" s="664"/>
      <c r="D108" s="664"/>
      <c r="E108" s="664"/>
      <c r="F108" s="664"/>
      <c r="G108" s="664"/>
      <c r="H108" s="664"/>
    </row>
    <row r="109" spans="1:8" ht="15" x14ac:dyDescent="0.25">
      <c r="B109" s="246"/>
      <c r="C109" s="250"/>
      <c r="D109" s="250"/>
      <c r="E109" s="250"/>
      <c r="F109" s="246"/>
      <c r="G109" s="246"/>
      <c r="H109" s="250"/>
    </row>
    <row r="110" spans="1:8" ht="15" x14ac:dyDescent="0.25">
      <c r="B110" s="246"/>
      <c r="C110" s="250"/>
      <c r="D110" s="250"/>
      <c r="E110" s="250"/>
      <c r="F110" s="246"/>
      <c r="G110" s="246"/>
      <c r="H110" s="250"/>
    </row>
    <row r="111" spans="1:8" ht="15" x14ac:dyDescent="0.25">
      <c r="B111" s="246"/>
      <c r="C111" s="250"/>
      <c r="D111" s="250"/>
      <c r="E111" s="250"/>
      <c r="F111" s="246"/>
      <c r="G111" s="246"/>
      <c r="H111" s="250"/>
    </row>
    <row r="4987" spans="7:7" x14ac:dyDescent="0.2">
      <c r="G4987" s="549"/>
    </row>
    <row r="4989" spans="7:7" x14ac:dyDescent="0.2">
      <c r="G4989" s="549"/>
    </row>
    <row r="4990" spans="7:7" x14ac:dyDescent="0.2">
      <c r="G4990" s="549"/>
    </row>
    <row r="4992" spans="7:7" x14ac:dyDescent="0.2">
      <c r="G4992" s="549"/>
    </row>
    <row r="5052" spans="7:7" x14ac:dyDescent="0.2">
      <c r="G5052" s="549"/>
    </row>
    <row r="5055" spans="7:7" x14ac:dyDescent="0.2">
      <c r="G5055" s="549"/>
    </row>
    <row r="5129" spans="7:7" x14ac:dyDescent="0.2">
      <c r="G5129" s="549"/>
    </row>
    <row r="5130" spans="7:7" x14ac:dyDescent="0.2">
      <c r="G5130" s="549"/>
    </row>
    <row r="5141" spans="7:7" x14ac:dyDescent="0.2">
      <c r="G5141" s="549"/>
    </row>
    <row r="5142" spans="7:7" x14ac:dyDescent="0.2">
      <c r="G5142" s="549"/>
    </row>
  </sheetData>
  <sheetProtection selectLockedCells="1" selectUnlockedCells="1"/>
  <mergeCells count="8">
    <mergeCell ref="A107:H107"/>
    <mergeCell ref="A108:H108"/>
    <mergeCell ref="A2:H2"/>
    <mergeCell ref="A3:H3"/>
    <mergeCell ref="A4:H4"/>
    <mergeCell ref="A5:H5"/>
    <mergeCell ref="A6:H6"/>
    <mergeCell ref="A106:H106"/>
  </mergeCells>
  <printOptions horizontalCentered="1"/>
  <pageMargins left="0.59055118110236227" right="0.39370078740157483" top="0.98425196850393704" bottom="0.39370078740157483" header="0.19685039370078741" footer="0.19685039370078741"/>
  <pageSetup scale="64" firstPageNumber="0" fitToHeight="0" orientation="portrait" r:id="rId1"/>
  <headerFooter alignWithMargins="0">
    <oddFooter>&amp;RPagina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7BE70-B53A-4527-B102-53799BBB3E33}">
  <sheetPr>
    <tabColor rgb="FFFF0000"/>
    <pageSetUpPr fitToPage="1"/>
  </sheetPr>
  <dimension ref="A4:F51"/>
  <sheetViews>
    <sheetView topLeftCell="A11" zoomScale="80" zoomScaleNormal="80" zoomScaleSheetLayoutView="80" workbookViewId="0">
      <selection activeCell="H41" sqref="H41"/>
    </sheetView>
  </sheetViews>
  <sheetFormatPr baseColWidth="10" defaultColWidth="11.5703125" defaultRowHeight="15" x14ac:dyDescent="0.2"/>
  <cols>
    <col min="1" max="1" width="21.7109375" style="1" bestFit="1" customWidth="1"/>
    <col min="2" max="2" width="63.28515625" style="1" customWidth="1"/>
    <col min="3" max="3" width="17.42578125" style="1" customWidth="1"/>
    <col min="4" max="4" width="64.7109375" style="1" customWidth="1"/>
    <col min="5" max="6" width="24.7109375" style="1" customWidth="1"/>
    <col min="7" max="8" width="11.5703125" style="1"/>
    <col min="9" max="9" width="19.28515625" style="1" bestFit="1" customWidth="1"/>
    <col min="10" max="16384" width="11.5703125" style="1"/>
  </cols>
  <sheetData>
    <row r="4" spans="1:6" ht="15.75" thickBot="1" x14ac:dyDescent="0.25"/>
    <row r="5" spans="1:6" ht="15.75" x14ac:dyDescent="0.25">
      <c r="A5" s="151" t="s">
        <v>0</v>
      </c>
      <c r="B5" s="152" t="s">
        <v>1</v>
      </c>
      <c r="C5" s="153"/>
      <c r="D5" s="153"/>
      <c r="E5" s="153"/>
      <c r="F5" s="154" t="s">
        <v>2397</v>
      </c>
    </row>
    <row r="6" spans="1:6" ht="15.75" x14ac:dyDescent="0.25">
      <c r="A6" s="155" t="s">
        <v>3</v>
      </c>
      <c r="B6" s="156" t="s">
        <v>4</v>
      </c>
      <c r="C6" s="157"/>
      <c r="D6" s="157"/>
      <c r="E6" s="157"/>
      <c r="F6" s="158"/>
    </row>
    <row r="7" spans="1:6" ht="15.75" x14ac:dyDescent="0.25">
      <c r="A7" s="155" t="s">
        <v>5</v>
      </c>
      <c r="B7" s="156" t="s">
        <v>6</v>
      </c>
      <c r="C7" s="157"/>
      <c r="D7" s="157"/>
      <c r="E7" s="157"/>
      <c r="F7" s="158"/>
    </row>
    <row r="8" spans="1:6" ht="15.75" x14ac:dyDescent="0.25">
      <c r="A8" s="155" t="s">
        <v>7</v>
      </c>
      <c r="B8" s="156">
        <v>221511001</v>
      </c>
      <c r="C8" s="157"/>
      <c r="D8" s="157"/>
      <c r="E8" s="157"/>
      <c r="F8" s="158"/>
    </row>
    <row r="9" spans="1:6" ht="15.75" x14ac:dyDescent="0.25">
      <c r="A9" s="155" t="s">
        <v>8</v>
      </c>
      <c r="B9" s="159">
        <v>45107</v>
      </c>
      <c r="C9" s="157"/>
      <c r="D9" s="157"/>
      <c r="E9" s="157"/>
      <c r="F9" s="158"/>
    </row>
    <row r="10" spans="1:6" x14ac:dyDescent="0.2">
      <c r="A10" s="160"/>
      <c r="B10" s="157"/>
      <c r="C10" s="157"/>
      <c r="D10" s="157"/>
      <c r="E10" s="157"/>
      <c r="F10" s="158"/>
    </row>
    <row r="11" spans="1:6" x14ac:dyDescent="0.2">
      <c r="A11" s="160"/>
      <c r="B11" s="157"/>
      <c r="C11" s="157"/>
      <c r="D11" s="157"/>
      <c r="E11" s="157"/>
      <c r="F11" s="158"/>
    </row>
    <row r="12" spans="1:6" ht="16.5" thickBot="1" x14ac:dyDescent="0.3">
      <c r="A12" s="160"/>
      <c r="B12" s="157"/>
      <c r="C12" s="157"/>
      <c r="D12" s="157"/>
      <c r="E12" s="156"/>
      <c r="F12" s="161" t="s">
        <v>2398</v>
      </c>
    </row>
    <row r="13" spans="1:6" ht="48" thickBot="1" x14ac:dyDescent="0.25">
      <c r="A13" s="162" t="s">
        <v>2399</v>
      </c>
      <c r="B13" s="163" t="s">
        <v>2400</v>
      </c>
      <c r="C13" s="164" t="s">
        <v>2401</v>
      </c>
      <c r="D13" s="165" t="s">
        <v>2402</v>
      </c>
      <c r="E13" s="165" t="s">
        <v>2403</v>
      </c>
      <c r="F13" s="166" t="s">
        <v>2404</v>
      </c>
    </row>
    <row r="14" spans="1:6" ht="15.75" thickBot="1" x14ac:dyDescent="0.25">
      <c r="A14" s="134">
        <v>133712</v>
      </c>
      <c r="B14" s="167" t="s">
        <v>388</v>
      </c>
      <c r="C14" s="168">
        <v>210111001</v>
      </c>
      <c r="D14" s="167" t="s">
        <v>2405</v>
      </c>
      <c r="E14" s="169">
        <f>IF(ISERROR(VLOOKUP(A14,'CGN-2015-001'!A60:I5207,8,0)),0,VLOOKUP(A14,'CGN-2015-001'!A60:I5207,8,0))</f>
        <v>2312643004</v>
      </c>
      <c r="F14" s="170">
        <f>IF(ISERROR(VLOOKUP(A14,'CGN-2015-001'!A60:I5207,9,0)),0,VLOOKUP(A14,'CGN-2015-001'!A60:I5207,9,0))</f>
        <v>0</v>
      </c>
    </row>
    <row r="15" spans="1:6" ht="15.75" thickBot="1" x14ac:dyDescent="0.25">
      <c r="A15" s="42">
        <v>190801</v>
      </c>
      <c r="B15" s="171" t="s">
        <v>474</v>
      </c>
      <c r="C15" s="172">
        <v>210111001</v>
      </c>
      <c r="D15" s="171" t="s">
        <v>2405</v>
      </c>
      <c r="E15" s="169">
        <v>2319486279</v>
      </c>
      <c r="F15" s="170">
        <f>IF(ISERROR(VLOOKUP(A15,'CGN-2015-001'!A61:I5208,9,0)),0,VLOOKUP(A15,'CGN-2015-001'!A61:I5208,9,0))</f>
        <v>0</v>
      </c>
    </row>
    <row r="16" spans="1:6" ht="15.75" thickBot="1" x14ac:dyDescent="0.25">
      <c r="A16" s="42">
        <v>249040</v>
      </c>
      <c r="B16" s="171" t="s">
        <v>985</v>
      </c>
      <c r="C16" s="172">
        <v>210111001</v>
      </c>
      <c r="D16" s="171" t="s">
        <v>2405</v>
      </c>
      <c r="E16" s="169">
        <f>IF(ISERROR(VLOOKUP(A16,'CGN-2015-001'!A62:I5209,8,0)),0,VLOOKUP(A16,'CGN-2015-001'!A62:I5209,8,0))</f>
        <v>28507546.390000001</v>
      </c>
      <c r="F16" s="170">
        <f>IF(ISERROR(VLOOKUP(A16,'CGN-2015-001'!A62:I5209,9,0)),0,VLOOKUP(A16,'CGN-2015-001'!A62:I5209,9,0))</f>
        <v>0</v>
      </c>
    </row>
    <row r="17" spans="1:6" ht="15.75" thickBot="1" x14ac:dyDescent="0.25">
      <c r="A17" s="42">
        <v>290201</v>
      </c>
      <c r="B17" s="171" t="s">
        <v>474</v>
      </c>
      <c r="C17" s="172">
        <v>210111001</v>
      </c>
      <c r="D17" s="171" t="s">
        <v>2405</v>
      </c>
      <c r="E17" s="169">
        <f>IF(ISERROR(VLOOKUP(A17,'CGN-2015-001'!A63:I5210,8,0)),0,VLOOKUP(A17,'CGN-2015-001'!A63:I5210,8,0))</f>
        <v>4789410671</v>
      </c>
      <c r="F17" s="170">
        <f>IF(ISERROR(VLOOKUP(A17,'CGN-2015-001'!A63:I5210,9,0)),0,VLOOKUP(A17,'CGN-2015-001'!A63:I5210,9,0))</f>
        <v>0</v>
      </c>
    </row>
    <row r="18" spans="1:6" ht="15.75" thickBot="1" x14ac:dyDescent="0.25">
      <c r="A18" s="42">
        <v>299002</v>
      </c>
      <c r="B18" s="171" t="s">
        <v>1240</v>
      </c>
      <c r="C18" s="172">
        <v>210111001</v>
      </c>
      <c r="D18" s="171" t="s">
        <v>2405</v>
      </c>
      <c r="E18" s="169">
        <f>IF(ISERROR(VLOOKUP(A18,'CGN-2015-001'!A64:I5211,8,0)),0,VLOOKUP(A18,'CGN-2015-001'!A64:I5211,8,0))</f>
        <v>2312643004</v>
      </c>
      <c r="F18" s="170">
        <f>IF(ISERROR(VLOOKUP(A18,'CGN-2015-001'!A64:I5211,9,0)),0,VLOOKUP(A18,'CGN-2015-001'!A64:I5211,9,0))</f>
        <v>0</v>
      </c>
    </row>
    <row r="19" spans="1:6" ht="15.75" thickBot="1" x14ac:dyDescent="0.25">
      <c r="A19" s="42">
        <v>470508</v>
      </c>
      <c r="B19" s="171" t="s">
        <v>1596</v>
      </c>
      <c r="C19" s="172">
        <v>210111001</v>
      </c>
      <c r="D19" s="171" t="s">
        <v>2405</v>
      </c>
      <c r="E19" s="169">
        <f>IF(ISERROR(VLOOKUP(A19,'CGN-2015-001'!A65:I5212,8,0)),0,VLOOKUP(A19,'CGN-2015-001'!A65:I5212,8,0))</f>
        <v>0</v>
      </c>
      <c r="F19" s="170">
        <f>IF(ISERROR(VLOOKUP(A19,'CGN-2015-001'!A65:I5212,9,0)),0,VLOOKUP(A19,'CGN-2015-001'!A65:I5212,9,0))</f>
        <v>30749781419</v>
      </c>
    </row>
    <row r="20" spans="1:6" ht="15.75" thickBot="1" x14ac:dyDescent="0.25">
      <c r="A20" s="42">
        <v>470510</v>
      </c>
      <c r="B20" s="171" t="s">
        <v>1598</v>
      </c>
      <c r="C20" s="172">
        <v>210111001</v>
      </c>
      <c r="D20" s="171" t="s">
        <v>2405</v>
      </c>
      <c r="E20" s="169">
        <f>IF(ISERROR(VLOOKUP(A20,'CGN-2015-001'!A66:I5213,8,0)),0,VLOOKUP(A20,'CGN-2015-001'!A66:I5213,8,0))</f>
        <v>0</v>
      </c>
      <c r="F20" s="170">
        <f>IF(ISERROR(VLOOKUP(A20,'CGN-2015-001'!A66:I5213,9,0)),0,VLOOKUP(A20,'CGN-2015-001'!A66:I5213,9,0))</f>
        <v>246205533199</v>
      </c>
    </row>
    <row r="21" spans="1:6" ht="15.75" thickBot="1" x14ac:dyDescent="0.25">
      <c r="A21" s="42">
        <v>122415</v>
      </c>
      <c r="B21" s="171" t="s">
        <v>91</v>
      </c>
      <c r="C21" s="172">
        <v>267411001</v>
      </c>
      <c r="D21" s="171" t="s">
        <v>2406</v>
      </c>
      <c r="E21" s="169">
        <f>IF(ISERROR(VLOOKUP(A21,'CGN-2015-001'!A67:I5214,8,0)),0,VLOOKUP(A21,'CGN-2015-001'!A67:I5214,8,0))</f>
        <v>0</v>
      </c>
      <c r="F21" s="170">
        <f>IF(ISERROR(VLOOKUP(A21,'CGN-2015-001'!A67:I5214,9,0)),0,VLOOKUP(A21,'CGN-2015-001'!A67:I5214,9,0))</f>
        <v>303759490.43000001</v>
      </c>
    </row>
    <row r="22" spans="1:6" ht="15.75" thickBot="1" x14ac:dyDescent="0.25">
      <c r="A22" s="42">
        <v>128042</v>
      </c>
      <c r="B22" s="171" t="s">
        <v>84</v>
      </c>
      <c r="C22" s="172">
        <v>267411001</v>
      </c>
      <c r="D22" s="171" t="s">
        <v>2406</v>
      </c>
      <c r="E22" s="169">
        <f>IF(ISERROR(VLOOKUP(A22,'CGN-2015-001'!A68:I5215,8,0)),0,VLOOKUP(A22,'CGN-2015-001'!A68:I5215,8,0))</f>
        <v>0</v>
      </c>
      <c r="F22" s="170">
        <f>IF(ISERROR(VLOOKUP(A22,'CGN-2015-001'!A68:I5215,9,0)),0,VLOOKUP(A22,'CGN-2015-001'!A68:I5215,9,0))</f>
        <v>-208874536.13999999</v>
      </c>
    </row>
    <row r="23" spans="1:6" ht="15.75" thickBot="1" x14ac:dyDescent="0.25">
      <c r="A23" s="42">
        <v>511117</v>
      </c>
      <c r="B23" s="171" t="s">
        <v>984</v>
      </c>
      <c r="C23" s="172">
        <v>234011001</v>
      </c>
      <c r="D23" s="171" t="s">
        <v>2407</v>
      </c>
      <c r="E23" s="169">
        <f>IF(ISERROR(VLOOKUP(A23,'CGN-2015-001'!A69:I5216,8,0)),0,VLOOKUP(A23,'CGN-2015-001'!A69:I5216,8,0))</f>
        <v>0</v>
      </c>
      <c r="F23" s="170">
        <v>41318066</v>
      </c>
    </row>
    <row r="24" spans="1:6" ht="15.75" thickBot="1" x14ac:dyDescent="0.25">
      <c r="A24" s="42">
        <v>511150</v>
      </c>
      <c r="B24" s="171" t="s">
        <v>1760</v>
      </c>
      <c r="C24" s="172">
        <v>234111001</v>
      </c>
      <c r="D24" s="171" t="s">
        <v>2408</v>
      </c>
      <c r="E24" s="169">
        <f>IF(ISERROR(VLOOKUP(A24,'CGN-2015-001'!A70:I5217,8,0)),0,VLOOKUP(A24,'CGN-2015-001'!A70:I5217,8,0))</f>
        <v>0</v>
      </c>
      <c r="F24" s="170">
        <v>276430083</v>
      </c>
    </row>
    <row r="25" spans="1:6" ht="15.75" thickBot="1" x14ac:dyDescent="0.25">
      <c r="A25" s="42">
        <v>190801</v>
      </c>
      <c r="B25" s="171" t="s">
        <v>474</v>
      </c>
      <c r="C25" s="172">
        <v>240911001</v>
      </c>
      <c r="D25" s="171" t="s">
        <v>2409</v>
      </c>
      <c r="E25" s="169">
        <v>2310663848</v>
      </c>
      <c r="F25" s="170">
        <f>IF(ISERROR(VLOOKUP(A25,'CGN-2015-001'!A71:I5218,9,0)),0,VLOOKUP(A25,'CGN-2015-001'!A71:I5218,9,0))</f>
        <v>0</v>
      </c>
    </row>
    <row r="26" spans="1:6" ht="15.75" thickBot="1" x14ac:dyDescent="0.25">
      <c r="A26" s="42">
        <v>190801</v>
      </c>
      <c r="B26" s="171" t="s">
        <v>474</v>
      </c>
      <c r="C26" s="172">
        <v>224911001</v>
      </c>
      <c r="D26" s="171" t="s">
        <v>2410</v>
      </c>
      <c r="E26" s="169">
        <v>57806618</v>
      </c>
      <c r="F26" s="170">
        <f>IF(ISERROR(VLOOKUP(A26,'CGN-2015-001'!A72:I5219,9,0)),0,VLOOKUP(A26,'CGN-2015-001'!A72:I5219,9,0))</f>
        <v>0</v>
      </c>
    </row>
    <row r="27" spans="1:6" ht="15.75" thickBot="1" x14ac:dyDescent="0.25">
      <c r="A27" s="42">
        <v>510401</v>
      </c>
      <c r="B27" s="171" t="s">
        <v>1717</v>
      </c>
      <c r="C27" s="172">
        <v>23900000</v>
      </c>
      <c r="D27" s="171" t="s">
        <v>2411</v>
      </c>
      <c r="E27" s="169">
        <f>IF(ISERROR(VLOOKUP(A27,'CGN-2015-001'!A73:I5220,8,0)),0,VLOOKUP(A27,'CGN-2015-001'!A73:I5220,8,0))</f>
        <v>0</v>
      </c>
      <c r="F27" s="170">
        <f>IF(ISERROR(VLOOKUP(A27,'CGN-2015-001'!A73:I5220,9,0)),0,VLOOKUP(A27,'CGN-2015-001'!A73:I5220,9,0))</f>
        <v>457673300</v>
      </c>
    </row>
    <row r="28" spans="1:6" ht="15.75" thickBot="1" x14ac:dyDescent="0.25">
      <c r="A28" s="42">
        <v>510402</v>
      </c>
      <c r="B28" s="171" t="s">
        <v>1718</v>
      </c>
      <c r="C28" s="172">
        <v>26800000</v>
      </c>
      <c r="D28" s="171" t="s">
        <v>2412</v>
      </c>
      <c r="E28" s="169">
        <f>IF(ISERROR(VLOOKUP(A28,'CGN-2015-001'!A74:I5221,8,0)),0,VLOOKUP(A28,'CGN-2015-001'!A74:I5221,8,0))</f>
        <v>0</v>
      </c>
      <c r="F28" s="170">
        <f>IF(ISERROR(VLOOKUP(A28,'CGN-2015-001'!A74:I5221,9,0)),0,VLOOKUP(A28,'CGN-2015-001'!A74:I5221,9,0))</f>
        <v>305146600</v>
      </c>
    </row>
    <row r="29" spans="1:6" ht="15.75" thickBot="1" x14ac:dyDescent="0.25">
      <c r="A29" s="42">
        <v>442807</v>
      </c>
      <c r="B29" s="171" t="s">
        <v>1586</v>
      </c>
      <c r="C29" s="172">
        <v>225711001</v>
      </c>
      <c r="D29" s="171" t="s">
        <v>2413</v>
      </c>
      <c r="E29" s="169">
        <f>IF(ISERROR(VLOOKUP(A29,'CGN-2015-001'!A75:I5222,8,0)),0,VLOOKUP(A29,'CGN-2015-001'!A75:I5222,8,0))</f>
        <v>0</v>
      </c>
      <c r="F29" s="170">
        <v>1888126</v>
      </c>
    </row>
    <row r="30" spans="1:6" ht="15.75" thickBot="1" x14ac:dyDescent="0.25">
      <c r="A30" s="42">
        <v>442807</v>
      </c>
      <c r="B30" s="498" t="s">
        <v>1586</v>
      </c>
      <c r="C30" s="499">
        <v>210111001</v>
      </c>
      <c r="D30" s="498" t="s">
        <v>2575</v>
      </c>
      <c r="E30" s="169">
        <v>0</v>
      </c>
      <c r="F30" s="170">
        <v>12881734456</v>
      </c>
    </row>
    <row r="31" spans="1:6" ht="15.75" thickBot="1" x14ac:dyDescent="0.25">
      <c r="A31" s="42">
        <v>511123</v>
      </c>
      <c r="B31" s="171" t="s">
        <v>1738</v>
      </c>
      <c r="C31" s="172">
        <v>41800000</v>
      </c>
      <c r="D31" s="171" t="s">
        <v>2414</v>
      </c>
      <c r="E31" s="169">
        <f>IF(ISERROR(VLOOKUP(A31,'CGN-2015-001'!A76:I5223,8,0)),0,VLOOKUP(A31,'CGN-2015-001'!A76:I5223,8,0))</f>
        <v>0</v>
      </c>
      <c r="F31" s="170">
        <v>330090281.13999999</v>
      </c>
    </row>
    <row r="32" spans="1:6" ht="15.75" thickBot="1" x14ac:dyDescent="0.25">
      <c r="A32" s="42">
        <v>511125</v>
      </c>
      <c r="B32" s="171" t="s">
        <v>1739</v>
      </c>
      <c r="C32" s="172">
        <v>41800000</v>
      </c>
      <c r="D32" s="171" t="s">
        <v>2414</v>
      </c>
      <c r="E32" s="169">
        <f>IF(ISERROR(VLOOKUP(A32,'CGN-2015-001'!A77:I5224,8,0)),0,VLOOKUP(A32,'CGN-2015-001'!A77:I5224,8,0))</f>
        <v>0</v>
      </c>
      <c r="F32" s="170">
        <v>53346575.829999998</v>
      </c>
    </row>
    <row r="33" spans="1:6" ht="15.75" thickBot="1" x14ac:dyDescent="0.25">
      <c r="A33" s="75">
        <v>511180</v>
      </c>
      <c r="B33" s="173" t="s">
        <v>2576</v>
      </c>
      <c r="C33" s="174">
        <v>923269422</v>
      </c>
      <c r="D33" s="173" t="s">
        <v>2577</v>
      </c>
      <c r="E33" s="169">
        <v>0</v>
      </c>
      <c r="F33" s="170">
        <v>13825340</v>
      </c>
    </row>
    <row r="34" spans="1:6" x14ac:dyDescent="0.2">
      <c r="A34" s="160"/>
      <c r="B34" s="157"/>
      <c r="C34" s="157"/>
      <c r="D34" s="157"/>
      <c r="E34" s="187"/>
      <c r="F34" s="175"/>
    </row>
    <row r="35" spans="1:6" x14ac:dyDescent="0.2">
      <c r="A35" s="160"/>
      <c r="B35" s="157"/>
      <c r="C35" s="157"/>
      <c r="D35" s="157"/>
      <c r="E35" s="157"/>
      <c r="F35" s="158"/>
    </row>
    <row r="36" spans="1:6" x14ac:dyDescent="0.2">
      <c r="A36" s="160"/>
      <c r="B36" s="157"/>
      <c r="C36" s="157"/>
      <c r="D36" s="157"/>
      <c r="E36" s="157"/>
      <c r="F36" s="158"/>
    </row>
    <row r="37" spans="1:6" x14ac:dyDescent="0.2">
      <c r="A37" s="160"/>
      <c r="B37" s="157"/>
      <c r="C37" s="157"/>
      <c r="D37" s="157"/>
      <c r="E37" s="157"/>
      <c r="F37" s="175"/>
    </row>
    <row r="38" spans="1:6" x14ac:dyDescent="0.2">
      <c r="A38" s="160"/>
      <c r="B38" s="157"/>
      <c r="C38" s="157"/>
      <c r="D38" s="157"/>
      <c r="E38" s="157"/>
      <c r="F38" s="175"/>
    </row>
    <row r="39" spans="1:6" ht="15.75" x14ac:dyDescent="0.2">
      <c r="A39" s="642" t="s">
        <v>2273</v>
      </c>
      <c r="B39" s="643"/>
      <c r="C39" s="643"/>
      <c r="D39" s="644" t="s">
        <v>2274</v>
      </c>
      <c r="E39" s="643"/>
      <c r="F39" s="645"/>
    </row>
    <row r="40" spans="1:6" x14ac:dyDescent="0.2">
      <c r="A40" s="646" t="s">
        <v>2275</v>
      </c>
      <c r="B40" s="647"/>
      <c r="C40" s="647"/>
      <c r="D40" s="648" t="s">
        <v>2276</v>
      </c>
      <c r="E40" s="647"/>
      <c r="F40" s="649"/>
    </row>
    <row r="41" spans="1:6" x14ac:dyDescent="0.2">
      <c r="A41" s="176"/>
      <c r="B41" s="177"/>
      <c r="C41" s="177"/>
      <c r="D41" s="157"/>
      <c r="E41" s="157"/>
      <c r="F41" s="175"/>
    </row>
    <row r="42" spans="1:6" x14ac:dyDescent="0.2">
      <c r="A42" s="160"/>
      <c r="B42" s="157"/>
      <c r="C42" s="157"/>
      <c r="D42" s="157"/>
      <c r="E42" s="157"/>
      <c r="F42" s="158"/>
    </row>
    <row r="43" spans="1:6" x14ac:dyDescent="0.2">
      <c r="A43" s="160"/>
      <c r="B43" s="157"/>
      <c r="C43" s="157"/>
      <c r="D43" s="157"/>
      <c r="E43" s="157"/>
      <c r="F43" s="158"/>
    </row>
    <row r="44" spans="1:6" x14ac:dyDescent="0.2">
      <c r="A44" s="160"/>
      <c r="B44" s="157"/>
      <c r="C44" s="157"/>
      <c r="D44" s="157"/>
      <c r="E44" s="157"/>
      <c r="F44" s="158"/>
    </row>
    <row r="45" spans="1:6" x14ac:dyDescent="0.2">
      <c r="A45" s="160"/>
      <c r="B45" s="157"/>
      <c r="C45" s="157"/>
      <c r="D45" s="157"/>
      <c r="E45" s="157"/>
      <c r="F45" s="158"/>
    </row>
    <row r="46" spans="1:6" x14ac:dyDescent="0.2">
      <c r="A46" s="160"/>
      <c r="B46" s="157"/>
      <c r="C46" s="157"/>
      <c r="D46" s="157"/>
      <c r="E46" s="157"/>
      <c r="F46" s="158"/>
    </row>
    <row r="47" spans="1:6" x14ac:dyDescent="0.2">
      <c r="A47" s="160"/>
      <c r="B47" s="157"/>
      <c r="C47" s="157"/>
      <c r="D47" s="157"/>
      <c r="E47" s="157"/>
      <c r="F47" s="158"/>
    </row>
    <row r="48" spans="1:6" ht="15.75" x14ac:dyDescent="0.2">
      <c r="A48" s="650" t="s">
        <v>2277</v>
      </c>
      <c r="B48" s="651"/>
      <c r="C48" s="651"/>
      <c r="D48" s="651"/>
      <c r="E48" s="651"/>
      <c r="F48" s="652"/>
    </row>
    <row r="49" spans="1:6" x14ac:dyDescent="0.2">
      <c r="A49" s="639" t="s">
        <v>2278</v>
      </c>
      <c r="B49" s="640"/>
      <c r="C49" s="640"/>
      <c r="D49" s="640"/>
      <c r="E49" s="640"/>
      <c r="F49" s="641"/>
    </row>
    <row r="50" spans="1:6" x14ac:dyDescent="0.2">
      <c r="A50" s="639" t="s">
        <v>2279</v>
      </c>
      <c r="B50" s="640"/>
      <c r="C50" s="640"/>
      <c r="D50" s="640"/>
      <c r="E50" s="640"/>
      <c r="F50" s="641"/>
    </row>
    <row r="51" spans="1:6" ht="15.75" thickBot="1" x14ac:dyDescent="0.25">
      <c r="A51" s="178"/>
      <c r="B51" s="179"/>
      <c r="C51" s="179"/>
      <c r="D51" s="179"/>
      <c r="E51" s="179"/>
      <c r="F51" s="180"/>
    </row>
  </sheetData>
  <mergeCells count="7">
    <mergeCell ref="A49:F49"/>
    <mergeCell ref="A50:F50"/>
    <mergeCell ref="A39:C39"/>
    <mergeCell ref="D39:F39"/>
    <mergeCell ref="A40:C40"/>
    <mergeCell ref="D40:F40"/>
    <mergeCell ref="A48:F48"/>
  </mergeCells>
  <printOptions horizontalCentered="1"/>
  <pageMargins left="0.59055118110236227" right="0.39370078740157483" top="0.98425196850393704" bottom="0.39370078740157483" header="0.19685039370078741" footer="0.19685039370078741"/>
  <pageSetup scale="58" orientation="landscape" r:id="rId1"/>
  <headerFooter alignWithMargins="0">
    <oddFooter>&amp;RPagina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70F2D-0D18-413D-9B68-D90EB8437E09}">
  <sheetPr>
    <tabColor rgb="FFFF7171"/>
    <pageSetUpPr fitToPage="1"/>
  </sheetPr>
  <dimension ref="A1:F78"/>
  <sheetViews>
    <sheetView view="pageBreakPreview" topLeftCell="A7" zoomScale="75" zoomScaleNormal="85" zoomScaleSheetLayoutView="75" workbookViewId="0"/>
  </sheetViews>
  <sheetFormatPr baseColWidth="10" defaultColWidth="11.5703125" defaultRowHeight="14.25" x14ac:dyDescent="0.2"/>
  <cols>
    <col min="1" max="1" width="20.5703125" style="186" customWidth="1"/>
    <col min="2" max="2" width="33.7109375" style="186" customWidth="1"/>
    <col min="3" max="3" width="18.7109375" style="186" customWidth="1"/>
    <col min="4" max="4" width="102.85546875" style="186" bestFit="1" customWidth="1"/>
    <col min="5" max="5" width="21.85546875" style="210" bestFit="1" customWidth="1"/>
    <col min="6" max="6" width="24" style="210" bestFit="1" customWidth="1"/>
    <col min="7" max="16384" width="11.5703125" style="186"/>
  </cols>
  <sheetData>
    <row r="1" spans="1:6" ht="15" x14ac:dyDescent="0.2">
      <c r="A1" s="205"/>
      <c r="B1" s="1"/>
      <c r="C1" s="1"/>
      <c r="D1" s="1"/>
      <c r="E1" s="11"/>
      <c r="F1" s="12"/>
    </row>
    <row r="2" spans="1:6" ht="15" x14ac:dyDescent="0.2">
      <c r="A2" s="489"/>
      <c r="B2" s="177"/>
      <c r="C2" s="177"/>
      <c r="D2" s="177"/>
      <c r="E2" s="177"/>
      <c r="F2" s="490"/>
    </row>
    <row r="3" spans="1:6" ht="15" x14ac:dyDescent="0.2">
      <c r="A3" s="489"/>
      <c r="B3" s="177"/>
      <c r="C3" s="177"/>
      <c r="D3" s="177"/>
      <c r="E3" s="177"/>
      <c r="F3" s="490"/>
    </row>
    <row r="4" spans="1:6" ht="15.75" thickBot="1" x14ac:dyDescent="0.25">
      <c r="A4" s="489"/>
      <c r="B4" s="177"/>
      <c r="C4" s="177"/>
      <c r="D4" s="177"/>
      <c r="E4" s="177"/>
      <c r="F4" s="490"/>
    </row>
    <row r="5" spans="1:6" ht="15.75" x14ac:dyDescent="0.25">
      <c r="A5" s="181" t="s">
        <v>0</v>
      </c>
      <c r="B5" s="152" t="s">
        <v>1</v>
      </c>
      <c r="C5" s="182"/>
      <c r="D5" s="183" t="s">
        <v>2415</v>
      </c>
      <c r="E5" s="184"/>
      <c r="F5" s="185"/>
    </row>
    <row r="6" spans="1:6" ht="15.75" x14ac:dyDescent="0.25">
      <c r="A6" s="155" t="s">
        <v>3</v>
      </c>
      <c r="B6" s="156" t="s">
        <v>4</v>
      </c>
      <c r="C6" s="157"/>
      <c r="D6" s="157"/>
      <c r="E6" s="187"/>
      <c r="F6" s="188"/>
    </row>
    <row r="7" spans="1:6" ht="15.75" x14ac:dyDescent="0.25">
      <c r="A7" s="155" t="s">
        <v>5</v>
      </c>
      <c r="B7" s="156" t="s">
        <v>6</v>
      </c>
      <c r="C7" s="157"/>
      <c r="D7" s="157"/>
      <c r="E7" s="187"/>
      <c r="F7" s="188"/>
    </row>
    <row r="8" spans="1:6" ht="15.75" x14ac:dyDescent="0.25">
      <c r="A8" s="155" t="s">
        <v>7</v>
      </c>
      <c r="B8" s="156">
        <v>221511001</v>
      </c>
      <c r="C8" s="157"/>
      <c r="D8" s="157"/>
      <c r="E8" s="187"/>
      <c r="F8" s="188"/>
    </row>
    <row r="9" spans="1:6" ht="15.75" x14ac:dyDescent="0.25">
      <c r="A9" s="155" t="s">
        <v>8</v>
      </c>
      <c r="B9" s="159">
        <v>45107</v>
      </c>
      <c r="C9" s="157"/>
      <c r="D9" s="157"/>
      <c r="E9" s="187"/>
      <c r="F9" s="188"/>
    </row>
    <row r="10" spans="1:6" ht="15" x14ac:dyDescent="0.2">
      <c r="A10" s="160"/>
      <c r="B10" s="157"/>
      <c r="C10" s="157"/>
      <c r="D10" s="157"/>
      <c r="E10" s="187"/>
      <c r="F10" s="188"/>
    </row>
    <row r="11" spans="1:6" ht="15" x14ac:dyDescent="0.2">
      <c r="A11" s="160"/>
      <c r="B11" s="157"/>
      <c r="C11" s="157"/>
      <c r="D11" s="157"/>
      <c r="E11" s="187"/>
      <c r="F11" s="188"/>
    </row>
    <row r="12" spans="1:6" ht="16.5" thickBot="1" x14ac:dyDescent="0.3">
      <c r="A12" s="160"/>
      <c r="B12" s="157"/>
      <c r="C12" s="157"/>
      <c r="D12" s="157"/>
      <c r="E12" s="189"/>
      <c r="F12" s="190" t="s">
        <v>2398</v>
      </c>
    </row>
    <row r="13" spans="1:6" ht="32.25" thickBot="1" x14ac:dyDescent="0.25">
      <c r="A13" s="191" t="s">
        <v>2399</v>
      </c>
      <c r="B13" s="192" t="s">
        <v>2400</v>
      </c>
      <c r="C13" s="192" t="s">
        <v>2416</v>
      </c>
      <c r="D13" s="193" t="s">
        <v>2417</v>
      </c>
      <c r="E13" s="193" t="s">
        <v>2403</v>
      </c>
      <c r="F13" s="194" t="s">
        <v>2404</v>
      </c>
    </row>
    <row r="14" spans="1:6" ht="15" x14ac:dyDescent="0.2">
      <c r="A14" s="195">
        <v>133712</v>
      </c>
      <c r="B14" s="196" t="s">
        <v>388</v>
      </c>
      <c r="C14" s="197">
        <v>210111001111</v>
      </c>
      <c r="D14" s="196" t="s">
        <v>2418</v>
      </c>
      <c r="E14" s="198">
        <v>2312643004</v>
      </c>
      <c r="F14" s="199">
        <f>IF(ISERROR(VLOOKUP(A14,'CGN-2015-001'!A50:I5197,9,0)),0,VLOOKUP(A14,'CGN-2015-001'!A50:I5197,9,0))</f>
        <v>0</v>
      </c>
    </row>
    <row r="15" spans="1:6" ht="15" x14ac:dyDescent="0.2">
      <c r="A15" s="195">
        <v>190801</v>
      </c>
      <c r="B15" s="196" t="s">
        <v>474</v>
      </c>
      <c r="C15" s="197">
        <v>210111001111</v>
      </c>
      <c r="D15" s="196" t="s">
        <v>2418</v>
      </c>
      <c r="E15" s="198">
        <v>2319486279</v>
      </c>
      <c r="F15" s="199">
        <f>IF(ISERROR(VLOOKUP(A15,'CGN-2015-001'!A51:I5198,9,0)),0,VLOOKUP(A15,'CGN-2015-001'!A51:I5198,9,0))</f>
        <v>0</v>
      </c>
    </row>
    <row r="16" spans="1:6" ht="15" x14ac:dyDescent="0.2">
      <c r="A16" s="195">
        <v>249040</v>
      </c>
      <c r="B16" s="196" t="s">
        <v>985</v>
      </c>
      <c r="C16" s="197">
        <v>210111001111</v>
      </c>
      <c r="D16" s="196" t="s">
        <v>2418</v>
      </c>
      <c r="E16" s="198">
        <v>28507546.390000001</v>
      </c>
      <c r="F16" s="199">
        <f>IF(ISERROR(VLOOKUP(A16,'CGN-2015-001'!A52:I5199,9,0)),0,VLOOKUP(A16,'CGN-2015-001'!A52:I5199,9,0))</f>
        <v>0</v>
      </c>
    </row>
    <row r="17" spans="1:6" ht="15" x14ac:dyDescent="0.2">
      <c r="A17" s="195">
        <v>290201</v>
      </c>
      <c r="B17" s="196" t="s">
        <v>474</v>
      </c>
      <c r="C17" s="197">
        <v>210111001112</v>
      </c>
      <c r="D17" s="196" t="s">
        <v>2419</v>
      </c>
      <c r="E17" s="198">
        <v>3524871115</v>
      </c>
      <c r="F17" s="199">
        <f>IF(ISERROR(VLOOKUP(A17,'CGN-2015-001'!A53:I5200,9,0)),0,VLOOKUP(A17,'CGN-2015-001'!A53:I5200,9,0))</f>
        <v>0</v>
      </c>
    </row>
    <row r="18" spans="1:6" ht="15" x14ac:dyDescent="0.2">
      <c r="A18" s="195">
        <v>290201</v>
      </c>
      <c r="B18" s="196" t="s">
        <v>474</v>
      </c>
      <c r="C18" s="197">
        <v>210111001002</v>
      </c>
      <c r="D18" s="196" t="s">
        <v>2420</v>
      </c>
      <c r="E18" s="198">
        <v>15311825</v>
      </c>
      <c r="F18" s="199">
        <f>IF(ISERROR(VLOOKUP(A18,'CGN-2015-001'!A54:I5201,9,0)),0,VLOOKUP(A18,'CGN-2015-001'!A54:I5201,9,0))</f>
        <v>0</v>
      </c>
    </row>
    <row r="19" spans="1:6" ht="15" x14ac:dyDescent="0.2">
      <c r="A19" s="195">
        <v>290201</v>
      </c>
      <c r="B19" s="196" t="s">
        <v>474</v>
      </c>
      <c r="C19" s="197">
        <v>210111001005</v>
      </c>
      <c r="D19" s="196" t="s">
        <v>2421</v>
      </c>
      <c r="E19" s="198">
        <v>12868382</v>
      </c>
      <c r="F19" s="199">
        <f>IF(ISERROR(VLOOKUP(A19,'CGN-2015-001'!A55:I5202,9,0)),0,VLOOKUP(A19,'CGN-2015-001'!A55:I5202,9,0))</f>
        <v>0</v>
      </c>
    </row>
    <row r="20" spans="1:6" ht="15" x14ac:dyDescent="0.2">
      <c r="A20" s="195">
        <v>290201</v>
      </c>
      <c r="B20" s="196" t="s">
        <v>474</v>
      </c>
      <c r="C20" s="197">
        <v>210111001009</v>
      </c>
      <c r="D20" s="196" t="s">
        <v>2422</v>
      </c>
      <c r="E20" s="198">
        <v>89954121</v>
      </c>
      <c r="F20" s="199">
        <f>IF(ISERROR(VLOOKUP(A20,'CGN-2015-001'!A56:I5203,9,0)),0,VLOOKUP(A20,'CGN-2015-001'!A56:I5203,9,0))</f>
        <v>0</v>
      </c>
    </row>
    <row r="21" spans="1:6" ht="15" x14ac:dyDescent="0.2">
      <c r="A21" s="195">
        <v>290201</v>
      </c>
      <c r="B21" s="196" t="s">
        <v>474</v>
      </c>
      <c r="C21" s="197">
        <v>210111001012</v>
      </c>
      <c r="D21" s="196" t="s">
        <v>2423</v>
      </c>
      <c r="E21" s="198">
        <v>75835137</v>
      </c>
      <c r="F21" s="199">
        <f>IF(ISERROR(VLOOKUP(A21,'CGN-2015-001'!A57:I5204,9,0)),0,VLOOKUP(A21,'CGN-2015-001'!A57:I5204,9,0))</f>
        <v>0</v>
      </c>
    </row>
    <row r="22" spans="1:6" ht="15" x14ac:dyDescent="0.2">
      <c r="A22" s="195">
        <v>290201</v>
      </c>
      <c r="B22" s="196" t="s">
        <v>474</v>
      </c>
      <c r="C22" s="197">
        <v>210111001018</v>
      </c>
      <c r="D22" s="196" t="s">
        <v>2424</v>
      </c>
      <c r="E22" s="198">
        <v>141067206</v>
      </c>
      <c r="F22" s="199">
        <f>IF(ISERROR(VLOOKUP(A22,'CGN-2015-001'!A58:I5205,9,0)),0,VLOOKUP(A22,'CGN-2015-001'!A58:I5205,9,0))</f>
        <v>0</v>
      </c>
    </row>
    <row r="23" spans="1:6" ht="15" x14ac:dyDescent="0.2">
      <c r="A23" s="195">
        <v>290201</v>
      </c>
      <c r="B23" s="196" t="s">
        <v>474</v>
      </c>
      <c r="C23" s="197">
        <v>210111001011</v>
      </c>
      <c r="D23" s="196" t="s">
        <v>2425</v>
      </c>
      <c r="E23" s="198">
        <v>183644105</v>
      </c>
      <c r="F23" s="199">
        <f>IF(ISERROR(VLOOKUP(A23,'CGN-2015-001'!A59:I5206,9,0)),0,VLOOKUP(A23,'CGN-2015-001'!A59:I5206,9,0))</f>
        <v>0</v>
      </c>
    </row>
    <row r="24" spans="1:6" ht="15" x14ac:dyDescent="0.2">
      <c r="A24" s="195">
        <v>290201</v>
      </c>
      <c r="B24" s="196" t="s">
        <v>474</v>
      </c>
      <c r="C24" s="197">
        <v>210111001122</v>
      </c>
      <c r="D24" s="196" t="s">
        <v>2426</v>
      </c>
      <c r="E24" s="198">
        <v>256531</v>
      </c>
      <c r="F24" s="199">
        <f>IF(ISERROR(VLOOKUP(A24,'CGN-2015-001'!A60:I5207,9,0)),0,VLOOKUP(A24,'CGN-2015-001'!A60:I5207,9,0))</f>
        <v>0</v>
      </c>
    </row>
    <row r="25" spans="1:6" ht="15" x14ac:dyDescent="0.2">
      <c r="A25" s="195">
        <v>290201</v>
      </c>
      <c r="B25" s="196" t="s">
        <v>474</v>
      </c>
      <c r="C25" s="197">
        <v>210111001016</v>
      </c>
      <c r="D25" s="196" t="s">
        <v>2427</v>
      </c>
      <c r="E25" s="198">
        <v>745602249</v>
      </c>
      <c r="F25" s="199">
        <f>IF(ISERROR(VLOOKUP(A25,'CGN-2015-001'!A61:I5208,9,0)),0,VLOOKUP(A25,'CGN-2015-001'!A61:I5208,9,0))</f>
        <v>0</v>
      </c>
    </row>
    <row r="26" spans="1:6" ht="15" x14ac:dyDescent="0.2">
      <c r="A26" s="195">
        <v>299002</v>
      </c>
      <c r="B26" s="196" t="s">
        <v>1240</v>
      </c>
      <c r="C26" s="197">
        <v>210111001111</v>
      </c>
      <c r="D26" s="196" t="s">
        <v>2418</v>
      </c>
      <c r="E26" s="198">
        <v>2312643004</v>
      </c>
      <c r="F26" s="199">
        <f>IF(ISERROR(VLOOKUP(A26,'CGN-2015-001'!A62:I5209,9,0)),0,VLOOKUP(A26,'CGN-2015-001'!A62:I5209,9,0))</f>
        <v>0</v>
      </c>
    </row>
    <row r="27" spans="1:6" ht="15" x14ac:dyDescent="0.2">
      <c r="A27" s="195">
        <v>470508</v>
      </c>
      <c r="B27" s="196" t="s">
        <v>1596</v>
      </c>
      <c r="C27" s="197">
        <v>210111001111</v>
      </c>
      <c r="D27" s="196" t="s">
        <v>2418</v>
      </c>
      <c r="E27" s="198">
        <f>IF(ISERROR(VLOOKUP(A27,'CGN-2015-001'!A63:I5210,8,0)),0,VLOOKUP(A27,'CGN-2015-001'!A63:I5210,8,0))</f>
        <v>0</v>
      </c>
      <c r="F27" s="199">
        <f>IF(ISERROR(VLOOKUP(A27,'CGN-2015-001'!A63:I5210,9,0)),0,VLOOKUP(A27,'CGN-2015-001'!A63:I5210,9,0))</f>
        <v>30749781419</v>
      </c>
    </row>
    <row r="28" spans="1:6" ht="15" x14ac:dyDescent="0.2">
      <c r="A28" s="195">
        <v>470510</v>
      </c>
      <c r="B28" s="196" t="s">
        <v>1598</v>
      </c>
      <c r="C28" s="197">
        <v>210111001111</v>
      </c>
      <c r="D28" s="196" t="s">
        <v>2418</v>
      </c>
      <c r="E28" s="198">
        <f>IF(ISERROR(VLOOKUP(A28,'CGN-2015-001'!A64:I5211,8,0)),0,VLOOKUP(A28,'CGN-2015-001'!A64:I5211,8,0))</f>
        <v>0</v>
      </c>
      <c r="F28" s="199">
        <f>IF(ISERROR(VLOOKUP(A28,'CGN-2015-001'!A64:I5211,9,0)),0,VLOOKUP(A28,'CGN-2015-001'!A64:I5211,9,0))</f>
        <v>246205533199</v>
      </c>
    </row>
    <row r="29" spans="1:6" ht="15.75" thickBot="1" x14ac:dyDescent="0.25">
      <c r="A29" s="200"/>
      <c r="B29" s="201"/>
      <c r="C29" s="202"/>
      <c r="D29" s="201"/>
      <c r="E29" s="203"/>
      <c r="F29" s="204"/>
    </row>
    <row r="30" spans="1:6" ht="15" x14ac:dyDescent="0.2">
      <c r="A30" s="205"/>
      <c r="B30" s="1"/>
      <c r="C30" s="1"/>
      <c r="D30" s="1"/>
      <c r="E30" s="11"/>
      <c r="F30" s="11"/>
    </row>
    <row r="31" spans="1:6" ht="15" x14ac:dyDescent="0.2">
      <c r="A31" s="205"/>
      <c r="B31" s="1"/>
      <c r="C31" s="1"/>
      <c r="D31" s="1"/>
      <c r="E31" s="11"/>
      <c r="F31" s="12"/>
    </row>
    <row r="32" spans="1:6" ht="15" x14ac:dyDescent="0.2">
      <c r="A32" s="205"/>
      <c r="B32" s="1"/>
      <c r="C32" s="1"/>
      <c r="D32" s="1"/>
      <c r="E32" s="11"/>
      <c r="F32" s="12"/>
    </row>
    <row r="33" spans="1:6" ht="15" x14ac:dyDescent="0.2">
      <c r="A33" s="205"/>
      <c r="B33" s="1"/>
      <c r="C33" s="1"/>
      <c r="D33" s="1"/>
      <c r="E33" s="11"/>
      <c r="F33" s="12"/>
    </row>
    <row r="34" spans="1:6" ht="15" x14ac:dyDescent="0.2">
      <c r="A34" s="205"/>
      <c r="B34" s="1"/>
      <c r="C34" s="1"/>
      <c r="D34" s="1"/>
      <c r="E34" s="11"/>
      <c r="F34" s="12"/>
    </row>
    <row r="35" spans="1:6" ht="15" x14ac:dyDescent="0.2">
      <c r="A35" s="205"/>
      <c r="B35" s="1"/>
      <c r="C35" s="1"/>
      <c r="D35" s="1"/>
      <c r="E35" s="11"/>
      <c r="F35" s="12"/>
    </row>
    <row r="36" spans="1:6" ht="15" x14ac:dyDescent="0.2">
      <c r="A36" s="205"/>
      <c r="B36" s="1"/>
      <c r="C36" s="1"/>
      <c r="D36" s="1"/>
      <c r="E36" s="11"/>
      <c r="F36" s="12"/>
    </row>
    <row r="37" spans="1:6" ht="15" x14ac:dyDescent="0.2">
      <c r="A37" s="205"/>
      <c r="B37" s="1"/>
      <c r="C37" s="1"/>
      <c r="D37" s="1"/>
      <c r="E37" s="11"/>
      <c r="F37" s="12"/>
    </row>
    <row r="38" spans="1:6" ht="15.75" x14ac:dyDescent="0.2">
      <c r="A38" s="650" t="s">
        <v>2277</v>
      </c>
      <c r="B38" s="651"/>
      <c r="C38" s="651"/>
      <c r="D38" s="651"/>
      <c r="E38" s="651"/>
      <c r="F38" s="652"/>
    </row>
    <row r="39" spans="1:6" ht="15" x14ac:dyDescent="0.2">
      <c r="A39" s="639" t="s">
        <v>2278</v>
      </c>
      <c r="B39" s="640"/>
      <c r="C39" s="640"/>
      <c r="D39" s="640"/>
      <c r="E39" s="640"/>
      <c r="F39" s="641"/>
    </row>
    <row r="40" spans="1:6" ht="15" x14ac:dyDescent="0.2">
      <c r="A40" s="639" t="s">
        <v>2279</v>
      </c>
      <c r="B40" s="640"/>
      <c r="C40" s="640"/>
      <c r="D40" s="640"/>
      <c r="E40" s="640"/>
      <c r="F40" s="641"/>
    </row>
    <row r="41" spans="1:6" ht="15" x14ac:dyDescent="0.2">
      <c r="A41" s="489"/>
      <c r="B41" s="177"/>
      <c r="C41" s="177"/>
      <c r="D41" s="177"/>
      <c r="E41" s="177"/>
      <c r="F41" s="490"/>
    </row>
    <row r="42" spans="1:6" ht="15" x14ac:dyDescent="0.2">
      <c r="A42" s="489"/>
      <c r="B42" s="177"/>
      <c r="C42" s="177"/>
      <c r="D42" s="177"/>
      <c r="E42" s="177"/>
      <c r="F42" s="490"/>
    </row>
    <row r="43" spans="1:6" ht="15" x14ac:dyDescent="0.2">
      <c r="A43" s="489"/>
      <c r="B43" s="177"/>
      <c r="C43" s="177"/>
      <c r="D43" s="177"/>
      <c r="E43" s="177"/>
      <c r="F43" s="490"/>
    </row>
    <row r="44" spans="1:6" ht="15" x14ac:dyDescent="0.2">
      <c r="A44" s="489"/>
      <c r="B44" s="177"/>
      <c r="C44" s="177"/>
      <c r="D44" s="177"/>
      <c r="E44" s="177"/>
      <c r="F44" s="490"/>
    </row>
    <row r="45" spans="1:6" ht="15" x14ac:dyDescent="0.2">
      <c r="A45" s="489"/>
      <c r="B45" s="177"/>
      <c r="C45" s="177"/>
      <c r="D45" s="177"/>
      <c r="E45" s="177"/>
      <c r="F45" s="490"/>
    </row>
    <row r="46" spans="1:6" ht="15" x14ac:dyDescent="0.2">
      <c r="A46" s="489"/>
      <c r="B46" s="177"/>
      <c r="C46" s="177"/>
      <c r="D46" s="177"/>
      <c r="E46" s="177"/>
      <c r="F46" s="490"/>
    </row>
    <row r="47" spans="1:6" ht="15" x14ac:dyDescent="0.2">
      <c r="A47" s="489"/>
      <c r="B47" s="177"/>
      <c r="C47" s="177"/>
      <c r="D47" s="177"/>
      <c r="E47" s="177"/>
      <c r="F47" s="490"/>
    </row>
    <row r="48" spans="1:6" ht="15" x14ac:dyDescent="0.2">
      <c r="A48" s="489"/>
      <c r="B48" s="177"/>
      <c r="C48" s="177"/>
      <c r="D48" s="177"/>
      <c r="E48" s="177"/>
      <c r="F48" s="490"/>
    </row>
    <row r="49" spans="1:6" ht="15" x14ac:dyDescent="0.2">
      <c r="A49" s="489"/>
      <c r="B49" s="177"/>
      <c r="C49" s="177"/>
      <c r="D49" s="177"/>
      <c r="E49" s="177"/>
      <c r="F49" s="490"/>
    </row>
    <row r="50" spans="1:6" ht="15" x14ac:dyDescent="0.2">
      <c r="A50" s="489"/>
      <c r="B50" s="177"/>
      <c r="C50" s="177"/>
      <c r="D50" s="177"/>
      <c r="E50" s="177"/>
      <c r="F50" s="490"/>
    </row>
    <row r="51" spans="1:6" ht="15" x14ac:dyDescent="0.2">
      <c r="A51" s="489"/>
      <c r="B51" s="177"/>
      <c r="C51" s="177"/>
      <c r="D51" s="177"/>
      <c r="E51" s="177"/>
      <c r="F51" s="490"/>
    </row>
    <row r="52" spans="1:6" ht="15" x14ac:dyDescent="0.2">
      <c r="A52" s="489"/>
      <c r="B52" s="177"/>
      <c r="C52" s="177"/>
      <c r="D52" s="177"/>
      <c r="E52" s="177"/>
      <c r="F52" s="490"/>
    </row>
    <row r="53" spans="1:6" ht="15" x14ac:dyDescent="0.2">
      <c r="A53" s="489"/>
      <c r="B53" s="177"/>
      <c r="C53" s="177"/>
      <c r="D53" s="177"/>
      <c r="E53" s="177"/>
      <c r="F53" s="490"/>
    </row>
    <row r="54" spans="1:6" ht="15" x14ac:dyDescent="0.2">
      <c r="A54" s="489"/>
      <c r="B54" s="177"/>
      <c r="C54" s="177"/>
      <c r="D54" s="177"/>
      <c r="E54" s="177"/>
      <c r="F54" s="490"/>
    </row>
    <row r="55" spans="1:6" ht="15" x14ac:dyDescent="0.2">
      <c r="A55" s="489"/>
      <c r="B55" s="177"/>
      <c r="C55" s="177"/>
      <c r="D55" s="177"/>
      <c r="E55" s="177"/>
      <c r="F55" s="490"/>
    </row>
    <row r="56" spans="1:6" ht="15" x14ac:dyDescent="0.2">
      <c r="A56" s="489"/>
      <c r="B56" s="177"/>
      <c r="C56" s="177"/>
      <c r="D56" s="177"/>
      <c r="E56" s="177"/>
      <c r="F56" s="490"/>
    </row>
    <row r="57" spans="1:6" ht="15" x14ac:dyDescent="0.2">
      <c r="A57" s="489"/>
      <c r="B57" s="177"/>
      <c r="C57" s="177"/>
      <c r="D57" s="177"/>
      <c r="E57" s="177"/>
      <c r="F57" s="490"/>
    </row>
    <row r="58" spans="1:6" ht="15" x14ac:dyDescent="0.2">
      <c r="A58" s="489"/>
      <c r="B58" s="177"/>
      <c r="C58" s="177"/>
      <c r="D58" s="177"/>
      <c r="E58" s="177"/>
      <c r="F58" s="490"/>
    </row>
    <row r="59" spans="1:6" ht="15" x14ac:dyDescent="0.2">
      <c r="A59" s="489"/>
      <c r="B59" s="177"/>
      <c r="C59" s="177"/>
      <c r="D59" s="177"/>
      <c r="E59" s="177"/>
      <c r="F59" s="490"/>
    </row>
    <row r="60" spans="1:6" ht="15" x14ac:dyDescent="0.2">
      <c r="A60" s="489"/>
      <c r="B60" s="177"/>
      <c r="C60" s="177"/>
      <c r="D60" s="177"/>
      <c r="E60" s="177"/>
      <c r="F60" s="490"/>
    </row>
    <row r="61" spans="1:6" ht="15" x14ac:dyDescent="0.2">
      <c r="A61" s="489"/>
      <c r="B61" s="177"/>
      <c r="C61" s="177"/>
      <c r="D61" s="177"/>
      <c r="E61" s="177"/>
      <c r="F61" s="490"/>
    </row>
    <row r="62" spans="1:6" ht="15" x14ac:dyDescent="0.2">
      <c r="A62" s="489"/>
      <c r="B62" s="177"/>
      <c r="C62" s="177"/>
      <c r="D62" s="177"/>
      <c r="E62" s="177"/>
      <c r="F62" s="490"/>
    </row>
    <row r="63" spans="1:6" ht="15" x14ac:dyDescent="0.2">
      <c r="A63" s="489"/>
      <c r="B63" s="177"/>
      <c r="C63" s="177"/>
      <c r="D63" s="177"/>
      <c r="E63" s="177"/>
      <c r="F63" s="490"/>
    </row>
    <row r="64" spans="1:6" ht="15" x14ac:dyDescent="0.2">
      <c r="A64" s="489"/>
      <c r="B64" s="177"/>
      <c r="C64" s="177"/>
      <c r="D64" s="177"/>
      <c r="E64" s="177"/>
      <c r="F64" s="490"/>
    </row>
    <row r="65" spans="1:6" ht="15" x14ac:dyDescent="0.2">
      <c r="A65" s="489"/>
      <c r="B65" s="177"/>
      <c r="C65" s="177"/>
      <c r="D65" s="177"/>
      <c r="E65" s="177"/>
      <c r="F65" s="490"/>
    </row>
    <row r="66" spans="1:6" ht="15" x14ac:dyDescent="0.2">
      <c r="A66" s="489"/>
      <c r="B66" s="177"/>
      <c r="C66" s="177"/>
      <c r="D66" s="177"/>
      <c r="E66" s="177"/>
      <c r="F66" s="490"/>
    </row>
    <row r="67" spans="1:6" ht="15" x14ac:dyDescent="0.2">
      <c r="A67" s="489"/>
      <c r="B67" s="177"/>
      <c r="C67" s="177"/>
      <c r="D67" s="177"/>
      <c r="E67" s="177"/>
      <c r="F67" s="490"/>
    </row>
    <row r="68" spans="1:6" ht="15" x14ac:dyDescent="0.2">
      <c r="A68" s="489"/>
      <c r="B68" s="177"/>
      <c r="C68" s="177"/>
      <c r="D68" s="177"/>
      <c r="E68" s="177"/>
      <c r="F68" s="490"/>
    </row>
    <row r="69" spans="1:6" ht="15" x14ac:dyDescent="0.2">
      <c r="A69" s="489"/>
      <c r="B69" s="177"/>
      <c r="C69" s="177"/>
      <c r="D69" s="177"/>
      <c r="E69" s="177"/>
      <c r="F69" s="490"/>
    </row>
    <row r="70" spans="1:6" ht="15" x14ac:dyDescent="0.2">
      <c r="A70" s="489"/>
      <c r="B70" s="177"/>
      <c r="C70" s="177"/>
      <c r="D70" s="177"/>
      <c r="E70" s="177"/>
      <c r="F70" s="490"/>
    </row>
    <row r="71" spans="1:6" ht="15" x14ac:dyDescent="0.2">
      <c r="A71" s="489"/>
      <c r="B71" s="177"/>
      <c r="C71" s="177"/>
      <c r="D71" s="177"/>
      <c r="E71" s="177"/>
      <c r="F71" s="490"/>
    </row>
    <row r="72" spans="1:6" ht="15" x14ac:dyDescent="0.2">
      <c r="A72" s="489"/>
      <c r="B72" s="177"/>
      <c r="C72" s="177"/>
      <c r="D72" s="177"/>
      <c r="E72" s="177"/>
      <c r="F72" s="490"/>
    </row>
    <row r="73" spans="1:6" ht="15" x14ac:dyDescent="0.2">
      <c r="A73" s="489"/>
      <c r="B73" s="177"/>
      <c r="C73" s="177"/>
      <c r="D73" s="177"/>
      <c r="E73" s="177"/>
      <c r="F73" s="490"/>
    </row>
    <row r="74" spans="1:6" ht="15" x14ac:dyDescent="0.2">
      <c r="A74" s="489"/>
      <c r="B74" s="177"/>
      <c r="C74" s="177"/>
      <c r="D74" s="177"/>
      <c r="E74" s="177"/>
      <c r="F74" s="490"/>
    </row>
    <row r="75" spans="1:6" ht="15" x14ac:dyDescent="0.2">
      <c r="A75" s="489"/>
      <c r="B75" s="177"/>
      <c r="C75" s="177"/>
      <c r="D75" s="177"/>
      <c r="E75" s="177"/>
      <c r="F75" s="490"/>
    </row>
    <row r="76" spans="1:6" ht="15" x14ac:dyDescent="0.2">
      <c r="A76" s="489"/>
      <c r="B76" s="177"/>
      <c r="C76" s="177"/>
      <c r="D76" s="177"/>
      <c r="E76" s="177"/>
      <c r="F76" s="490"/>
    </row>
    <row r="77" spans="1:6" ht="15" x14ac:dyDescent="0.2">
      <c r="A77" s="489"/>
      <c r="B77" s="177"/>
      <c r="C77" s="177"/>
      <c r="D77" s="177"/>
      <c r="E77" s="177"/>
      <c r="F77" s="490"/>
    </row>
    <row r="78" spans="1:6" ht="15.75" thickBot="1" x14ac:dyDescent="0.25">
      <c r="A78" s="206"/>
      <c r="B78" s="207"/>
      <c r="C78" s="207"/>
      <c r="D78" s="207"/>
      <c r="E78" s="208"/>
      <c r="F78" s="209"/>
    </row>
  </sheetData>
  <mergeCells count="3">
    <mergeCell ref="A38:F38"/>
    <mergeCell ref="A39:F39"/>
    <mergeCell ref="A40:F40"/>
  </mergeCells>
  <printOptions horizontalCentered="1"/>
  <pageMargins left="0.59055118110236227" right="0.39370078740157483" top="0.98425196850393704" bottom="0.39370078740157483" header="0.19685039370078741" footer="0.19685039370078741"/>
  <pageSetup scale="44" orientation="landscape" r:id="rId1"/>
  <headerFooter alignWithMargins="0">
    <oddFooter>&amp;RPagina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F2A98-B23D-4EF9-B6C9-C66B99514A5F}">
  <sheetPr>
    <tabColor rgb="FF9933FF"/>
    <pageSetUpPr fitToPage="1"/>
  </sheetPr>
  <dimension ref="A1:M302"/>
  <sheetViews>
    <sheetView view="pageBreakPreview" zoomScale="50" zoomScaleNormal="50" zoomScaleSheetLayoutView="50" workbookViewId="0">
      <selection sqref="A1:M1"/>
    </sheetView>
  </sheetViews>
  <sheetFormatPr baseColWidth="10" defaultRowHeight="15" x14ac:dyDescent="0.25"/>
  <cols>
    <col min="1" max="1" width="8.7109375" customWidth="1"/>
    <col min="2" max="2" width="111.85546875" customWidth="1"/>
    <col min="4" max="4" width="42.7109375" style="96" customWidth="1"/>
    <col min="5" max="5" width="2.28515625" customWidth="1"/>
    <col min="6" max="6" width="42.7109375" style="96" customWidth="1"/>
    <col min="7" max="7" width="11.5703125" customWidth="1"/>
    <col min="8" max="8" width="8.7109375" customWidth="1"/>
    <col min="9" max="9" width="111.85546875" customWidth="1"/>
    <col min="11" max="11" width="42.7109375" style="96" customWidth="1"/>
    <col min="12" max="12" width="2.28515625" customWidth="1"/>
    <col min="13" max="13" width="42.7109375" style="96" customWidth="1"/>
  </cols>
  <sheetData>
    <row r="1" spans="1:13" ht="23.25" x14ac:dyDescent="0.35">
      <c r="A1" s="617"/>
      <c r="B1" s="618"/>
      <c r="C1" s="618"/>
      <c r="D1" s="618"/>
      <c r="E1" s="618"/>
      <c r="F1" s="618"/>
      <c r="G1" s="618"/>
      <c r="H1" s="618"/>
      <c r="I1" s="618"/>
      <c r="J1" s="618"/>
      <c r="K1" s="618"/>
      <c r="L1" s="618"/>
      <c r="M1" s="619"/>
    </row>
    <row r="2" spans="1:13" ht="27.75" x14ac:dyDescent="0.4">
      <c r="A2" s="614" t="s">
        <v>2476</v>
      </c>
      <c r="B2" s="615"/>
      <c r="C2" s="615"/>
      <c r="D2" s="615"/>
      <c r="E2" s="615"/>
      <c r="F2" s="615"/>
      <c r="G2" s="615"/>
      <c r="H2" s="615"/>
      <c r="I2" s="615"/>
      <c r="J2" s="615"/>
      <c r="K2" s="615"/>
      <c r="L2" s="615"/>
      <c r="M2" s="616"/>
    </row>
    <row r="3" spans="1:13" ht="27.75" x14ac:dyDescent="0.4">
      <c r="A3" s="614" t="s">
        <v>6</v>
      </c>
      <c r="B3" s="615"/>
      <c r="C3" s="615"/>
      <c r="D3" s="615"/>
      <c r="E3" s="615"/>
      <c r="F3" s="615"/>
      <c r="G3" s="615"/>
      <c r="H3" s="615"/>
      <c r="I3" s="615"/>
      <c r="J3" s="615"/>
      <c r="K3" s="615"/>
      <c r="L3" s="615"/>
      <c r="M3" s="616"/>
    </row>
    <row r="4" spans="1:13" ht="27.75" x14ac:dyDescent="0.4">
      <c r="A4" s="614" t="s">
        <v>2477</v>
      </c>
      <c r="B4" s="615"/>
      <c r="C4" s="615"/>
      <c r="D4" s="615"/>
      <c r="E4" s="615"/>
      <c r="F4" s="615"/>
      <c r="G4" s="615"/>
      <c r="H4" s="615"/>
      <c r="I4" s="615"/>
      <c r="J4" s="615"/>
      <c r="K4" s="615"/>
      <c r="L4" s="615"/>
      <c r="M4" s="616"/>
    </row>
    <row r="5" spans="1:13" ht="27.75" x14ac:dyDescent="0.4">
      <c r="A5" s="614" t="s">
        <v>2582</v>
      </c>
      <c r="B5" s="615"/>
      <c r="C5" s="615"/>
      <c r="D5" s="615"/>
      <c r="E5" s="615"/>
      <c r="F5" s="615"/>
      <c r="G5" s="615"/>
      <c r="H5" s="615"/>
      <c r="I5" s="615"/>
      <c r="J5" s="615"/>
      <c r="K5" s="615"/>
      <c r="L5" s="615"/>
      <c r="M5" s="616"/>
    </row>
    <row r="6" spans="1:13" ht="27.75" x14ac:dyDescent="0.4">
      <c r="A6" s="614" t="s">
        <v>2452</v>
      </c>
      <c r="B6" s="615"/>
      <c r="C6" s="615"/>
      <c r="D6" s="615"/>
      <c r="E6" s="615"/>
      <c r="F6" s="615"/>
      <c r="G6" s="615"/>
      <c r="H6" s="615"/>
      <c r="I6" s="615"/>
      <c r="J6" s="615"/>
      <c r="K6" s="615"/>
      <c r="L6" s="615"/>
      <c r="M6" s="616"/>
    </row>
    <row r="7" spans="1:13" ht="27.75" x14ac:dyDescent="0.4">
      <c r="A7" s="614"/>
      <c r="B7" s="615"/>
      <c r="C7" s="615"/>
      <c r="D7" s="615"/>
      <c r="E7" s="615"/>
      <c r="F7" s="615"/>
      <c r="G7" s="615"/>
      <c r="H7" s="615"/>
      <c r="I7" s="615"/>
      <c r="J7" s="615"/>
      <c r="K7" s="615"/>
      <c r="L7" s="615"/>
      <c r="M7" s="616"/>
    </row>
    <row r="8" spans="1:13" ht="24" thickBot="1" x14ac:dyDescent="0.4">
      <c r="A8" s="623"/>
      <c r="B8" s="624"/>
      <c r="C8" s="624"/>
      <c r="D8" s="624"/>
      <c r="E8" s="624"/>
      <c r="F8" s="624"/>
      <c r="G8" s="624"/>
      <c r="H8" s="624"/>
      <c r="I8" s="624"/>
      <c r="J8" s="624"/>
      <c r="K8" s="624"/>
      <c r="L8" s="624"/>
      <c r="M8" s="625"/>
    </row>
    <row r="9" spans="1:13" ht="23.25" x14ac:dyDescent="0.35">
      <c r="A9" s="339"/>
      <c r="B9" s="340"/>
      <c r="C9" s="341"/>
      <c r="D9" s="342"/>
      <c r="E9" s="343"/>
      <c r="F9" s="342"/>
      <c r="G9" s="343"/>
      <c r="H9" s="340"/>
      <c r="I9" s="340"/>
      <c r="J9" s="341"/>
      <c r="K9" s="342"/>
      <c r="L9" s="343"/>
      <c r="M9" s="342"/>
    </row>
    <row r="10" spans="1:13" ht="26.25" x14ac:dyDescent="0.4">
      <c r="A10" s="344"/>
      <c r="B10" s="345"/>
      <c r="C10" s="346" t="s">
        <v>2478</v>
      </c>
      <c r="D10" s="347">
        <v>45199</v>
      </c>
      <c r="E10" s="348"/>
      <c r="F10" s="347">
        <v>45107</v>
      </c>
      <c r="G10" s="349"/>
      <c r="H10" s="345"/>
      <c r="I10" s="345"/>
      <c r="J10" s="346" t="s">
        <v>2478</v>
      </c>
      <c r="K10" s="347">
        <f>+D10</f>
        <v>45199</v>
      </c>
      <c r="L10" s="348"/>
      <c r="M10" s="347">
        <f>+F10</f>
        <v>45107</v>
      </c>
    </row>
    <row r="11" spans="1:13" ht="26.25" x14ac:dyDescent="0.4">
      <c r="A11" s="344"/>
      <c r="B11" s="345"/>
      <c r="C11" s="350"/>
      <c r="D11" s="351"/>
      <c r="E11" s="348"/>
      <c r="F11" s="351"/>
      <c r="G11" s="349"/>
      <c r="H11" s="345"/>
      <c r="I11" s="345"/>
      <c r="J11" s="350"/>
      <c r="K11" s="351"/>
      <c r="L11" s="348"/>
      <c r="M11" s="351"/>
    </row>
    <row r="12" spans="1:13" ht="26.25" x14ac:dyDescent="0.4">
      <c r="A12" s="352">
        <v>1</v>
      </c>
      <c r="B12" s="352" t="s">
        <v>2479</v>
      </c>
      <c r="C12" s="346"/>
      <c r="D12" s="353"/>
      <c r="E12" s="340"/>
      <c r="F12" s="353"/>
      <c r="G12" s="354"/>
      <c r="H12" s="355">
        <v>2</v>
      </c>
      <c r="I12" s="352" t="s">
        <v>2480</v>
      </c>
      <c r="J12" s="346"/>
      <c r="K12" s="353"/>
      <c r="L12" s="356"/>
      <c r="M12" s="353"/>
    </row>
    <row r="13" spans="1:13" ht="26.25" x14ac:dyDescent="0.4">
      <c r="A13" s="357"/>
      <c r="B13" s="352"/>
      <c r="C13" s="346"/>
      <c r="D13" s="353"/>
      <c r="E13" s="340"/>
      <c r="F13" s="353"/>
      <c r="G13" s="354"/>
      <c r="H13" s="352"/>
      <c r="I13" s="352"/>
      <c r="J13" s="346"/>
      <c r="K13" s="353"/>
      <c r="L13" s="358"/>
      <c r="M13" s="353"/>
    </row>
    <row r="14" spans="1:13" s="591" customFormat="1" ht="26.25" x14ac:dyDescent="0.4">
      <c r="A14" s="588"/>
      <c r="B14" s="588" t="s">
        <v>2481</v>
      </c>
      <c r="C14" s="589"/>
      <c r="D14" s="531">
        <f>D16+D27+D49+D73+D88+D101</f>
        <v>156517621576.54004</v>
      </c>
      <c r="E14" s="531">
        <f>E16+E27+E49+E73+E88+E101</f>
        <v>0</v>
      </c>
      <c r="F14" s="531">
        <f>F16+F27+F49+F73+F88+F101</f>
        <v>159895929860.78998</v>
      </c>
      <c r="G14" s="590"/>
      <c r="H14" s="588"/>
      <c r="I14" s="588" t="s">
        <v>2482</v>
      </c>
      <c r="J14" s="589"/>
      <c r="K14" s="531">
        <f>K16+K25+K34+K60+K70+K79+K87</f>
        <v>909258511318.91992</v>
      </c>
      <c r="L14" s="531">
        <f>L16+L25+L34+L60+L70+L79+L87</f>
        <v>0</v>
      </c>
      <c r="M14" s="531">
        <f>M16+M25+M34+M60+M70+M79+M87</f>
        <v>919715686384.43994</v>
      </c>
    </row>
    <row r="15" spans="1:13" ht="26.25" x14ac:dyDescent="0.4">
      <c r="A15" s="361"/>
      <c r="B15" s="362"/>
      <c r="C15" s="363"/>
      <c r="D15" s="364"/>
      <c r="E15" s="340"/>
      <c r="F15" s="364"/>
      <c r="G15" s="360"/>
      <c r="H15" s="362"/>
      <c r="I15" s="362"/>
      <c r="J15" s="363"/>
      <c r="K15" s="364"/>
      <c r="L15" s="358"/>
      <c r="M15" s="364"/>
    </row>
    <row r="16" spans="1:13" ht="26.25" x14ac:dyDescent="0.4">
      <c r="A16" s="365">
        <v>11</v>
      </c>
      <c r="B16" s="365" t="s">
        <v>2483</v>
      </c>
      <c r="C16" s="366"/>
      <c r="D16" s="367">
        <f>SUM(D18:D24)</f>
        <v>39553948223.599998</v>
      </c>
      <c r="E16" s="340"/>
      <c r="F16" s="592">
        <f>SUM(F18:F24)</f>
        <v>27914329654.66</v>
      </c>
      <c r="G16" s="360"/>
      <c r="H16" s="368">
        <v>22</v>
      </c>
      <c r="I16" s="365" t="s">
        <v>906</v>
      </c>
      <c r="J16" s="366"/>
      <c r="K16" s="367">
        <f>SUM(K18:K22)</f>
        <v>0</v>
      </c>
      <c r="L16" s="358"/>
      <c r="M16" s="367">
        <v>0</v>
      </c>
    </row>
    <row r="17" spans="1:13" ht="26.25" x14ac:dyDescent="0.4">
      <c r="A17" s="365"/>
      <c r="B17" s="365"/>
      <c r="C17" s="366"/>
      <c r="D17" s="367"/>
      <c r="E17" s="340"/>
      <c r="F17" s="367"/>
      <c r="G17" s="360"/>
      <c r="H17" s="369"/>
      <c r="I17" s="369"/>
      <c r="J17" s="370"/>
      <c r="K17" s="371"/>
      <c r="L17" s="358"/>
      <c r="M17" s="371"/>
    </row>
    <row r="18" spans="1:13" ht="26.25" x14ac:dyDescent="0.4">
      <c r="A18" s="361">
        <v>1105</v>
      </c>
      <c r="B18" s="361" t="s">
        <v>17</v>
      </c>
      <c r="C18" s="370"/>
      <c r="D18" s="371">
        <f>+INDEX('CGN-2015-001'!$H$11:$H$5142,MATCH('ESF 2023 01-03 (2)'!A18,'CGN-2015-001'!$A$11:$A$5142,0))</f>
        <v>20035000</v>
      </c>
      <c r="E18" s="340"/>
      <c r="F18" s="372">
        <v>20035000</v>
      </c>
      <c r="G18" s="360"/>
      <c r="H18" s="373">
        <v>2222</v>
      </c>
      <c r="I18" s="361" t="s">
        <v>907</v>
      </c>
      <c r="J18" s="370"/>
      <c r="K18" s="371">
        <f>+INDEX('CGN-2015-001'!$H$11:$H$5142,MATCH('ESF 2023 01-03 (2)'!H18,'CGN-2015-001'!$A$11:$A$5142,0))</f>
        <v>0</v>
      </c>
      <c r="L18" s="358"/>
      <c r="M18" s="372">
        <v>0</v>
      </c>
    </row>
    <row r="19" spans="1:13" ht="26.25" x14ac:dyDescent="0.4">
      <c r="A19" s="361">
        <v>1106</v>
      </c>
      <c r="B19" s="361" t="s">
        <v>20</v>
      </c>
      <c r="C19" s="370"/>
      <c r="D19" s="371">
        <f>+INDEX('CGN-2015-001'!$H$11:$H$5142,MATCH('ESF 2023 01-03 (2)'!A19,'CGN-2015-001'!$A$11:$A$5142,0))</f>
        <v>0</v>
      </c>
      <c r="E19" s="340"/>
      <c r="F19" s="372">
        <v>0</v>
      </c>
      <c r="G19" s="360"/>
      <c r="H19" s="373">
        <v>2223</v>
      </c>
      <c r="I19" s="361" t="s">
        <v>909</v>
      </c>
      <c r="J19" s="370"/>
      <c r="K19" s="371">
        <f>+INDEX('CGN-2015-001'!$H$11:$H$5142,MATCH('ESF 2023 01-03 (2)'!H19,'CGN-2015-001'!$A$11:$A$5142,0))</f>
        <v>0</v>
      </c>
      <c r="L19" s="358"/>
      <c r="M19" s="372">
        <v>0</v>
      </c>
    </row>
    <row r="20" spans="1:13" ht="26.25" x14ac:dyDescent="0.4">
      <c r="A20" s="361">
        <v>1110</v>
      </c>
      <c r="B20" s="361" t="s">
        <v>28</v>
      </c>
      <c r="C20" s="370"/>
      <c r="D20" s="371">
        <f>+INDEX('CGN-2015-001'!$H$11:$H$5142,MATCH('ESF 2023 01-03 (2)'!A20,'CGN-2015-001'!$A$11:$A$5142,0))</f>
        <v>39533913223.599998</v>
      </c>
      <c r="E20" s="340"/>
      <c r="F20" s="372">
        <v>27894294654.66</v>
      </c>
      <c r="G20" s="360"/>
      <c r="H20" s="373">
        <v>2224</v>
      </c>
      <c r="I20" s="361" t="s">
        <v>912</v>
      </c>
      <c r="J20" s="370"/>
      <c r="K20" s="371">
        <f>+INDEX('CGN-2015-001'!$H$11:$H$5142,MATCH('ESF 2023 01-03 (2)'!H20,'CGN-2015-001'!$A$11:$A$5142,0))</f>
        <v>0</v>
      </c>
      <c r="L20" s="358"/>
      <c r="M20" s="372">
        <v>0</v>
      </c>
    </row>
    <row r="21" spans="1:13" ht="26.25" x14ac:dyDescent="0.4">
      <c r="A21" s="361">
        <v>1120</v>
      </c>
      <c r="B21" s="361" t="s">
        <v>38</v>
      </c>
      <c r="C21" s="370"/>
      <c r="D21" s="371">
        <f>+INDEX('CGN-2015-001'!$H$11:$H$5142,MATCH('ESF 2023 01-03 (2)'!A21,'CGN-2015-001'!$A$11:$A$5142,0))</f>
        <v>0</v>
      </c>
      <c r="E21" s="340"/>
      <c r="F21" s="372">
        <v>0</v>
      </c>
      <c r="G21" s="360"/>
      <c r="H21" s="373">
        <v>2225</v>
      </c>
      <c r="I21" s="361" t="s">
        <v>913</v>
      </c>
      <c r="J21" s="370"/>
      <c r="K21" s="371">
        <f>+INDEX('CGN-2015-001'!$H$11:$H$5142,MATCH('ESF 2023 01-03 (2)'!H21,'CGN-2015-001'!$A$11:$A$5142,0))</f>
        <v>0</v>
      </c>
      <c r="L21" s="358"/>
      <c r="M21" s="372">
        <v>0</v>
      </c>
    </row>
    <row r="22" spans="1:13" ht="26.25" x14ac:dyDescent="0.4">
      <c r="A22" s="361">
        <v>1132</v>
      </c>
      <c r="B22" s="361" t="s">
        <v>41</v>
      </c>
      <c r="C22" s="370"/>
      <c r="D22" s="371">
        <f>+INDEX('CGN-2015-001'!$H$11:$H$5142,MATCH('ESF 2023 01-03 (2)'!A22,'CGN-2015-001'!$A$11:$A$5142,0))</f>
        <v>0</v>
      </c>
      <c r="E22" s="340"/>
      <c r="F22" s="372">
        <v>0</v>
      </c>
      <c r="G22" s="360"/>
      <c r="H22" s="373">
        <v>2230</v>
      </c>
      <c r="I22" s="361" t="s">
        <v>914</v>
      </c>
      <c r="J22" s="370"/>
      <c r="K22" s="371">
        <f>+INDEX('CGN-2015-001'!$H$11:$H$5142,MATCH('ESF 2023 01-03 (2)'!H22,'CGN-2015-001'!$A$11:$A$5142,0))</f>
        <v>0</v>
      </c>
      <c r="L22" s="358"/>
      <c r="M22" s="375">
        <v>0</v>
      </c>
    </row>
    <row r="23" spans="1:13" ht="26.25" x14ac:dyDescent="0.4">
      <c r="A23" s="376">
        <v>1133</v>
      </c>
      <c r="B23" s="361" t="s">
        <v>45</v>
      </c>
      <c r="C23" s="370"/>
      <c r="D23" s="371">
        <f>+INDEX('CGN-2015-001'!$H$11:$H$5142,MATCH('ESF 2023 01-03 (2)'!A23,'CGN-2015-001'!$A$11:$A$5142,0))</f>
        <v>0</v>
      </c>
      <c r="E23" s="340"/>
      <c r="F23" s="372">
        <v>0</v>
      </c>
      <c r="G23" s="360"/>
      <c r="H23" s="377"/>
      <c r="I23" s="377"/>
      <c r="J23" s="363"/>
      <c r="K23" s="378"/>
      <c r="L23" s="358"/>
      <c r="M23" s="378"/>
    </row>
    <row r="24" spans="1:13" ht="26.25" x14ac:dyDescent="0.4">
      <c r="A24" s="361">
        <v>1140</v>
      </c>
      <c r="B24" s="361" t="s">
        <v>55</v>
      </c>
      <c r="C24" s="370"/>
      <c r="D24" s="371">
        <f>+INDEX('CGN-2015-001'!$H$11:$H$5142,MATCH('ESF 2023 01-03 (2)'!A24,'CGN-2015-001'!$A$11:$A$5142,0))</f>
        <v>0</v>
      </c>
      <c r="E24" s="340"/>
      <c r="F24" s="375">
        <v>0</v>
      </c>
      <c r="G24" s="360"/>
      <c r="H24" s="379"/>
      <c r="I24" s="379"/>
      <c r="J24" s="380"/>
      <c r="K24" s="381"/>
      <c r="L24" s="358"/>
      <c r="M24" s="381"/>
    </row>
    <row r="25" spans="1:13" ht="26.25" x14ac:dyDescent="0.4">
      <c r="A25" s="361"/>
      <c r="B25" s="361"/>
      <c r="C25" s="370"/>
      <c r="D25" s="371"/>
      <c r="E25" s="340"/>
      <c r="F25" s="371"/>
      <c r="G25" s="360"/>
      <c r="H25" s="368">
        <v>23</v>
      </c>
      <c r="I25" s="365" t="s">
        <v>920</v>
      </c>
      <c r="J25" s="366"/>
      <c r="K25" s="367">
        <f>SUM(K27:K31)</f>
        <v>0</v>
      </c>
      <c r="L25" s="358"/>
      <c r="M25" s="367">
        <v>0</v>
      </c>
    </row>
    <row r="26" spans="1:13" ht="26.25" x14ac:dyDescent="0.4">
      <c r="A26" s="361"/>
      <c r="B26" s="361"/>
      <c r="C26" s="370"/>
      <c r="D26" s="371"/>
      <c r="E26" s="340"/>
      <c r="F26" s="371"/>
      <c r="G26" s="360"/>
      <c r="H26" s="361"/>
      <c r="I26" s="361"/>
      <c r="J26" s="370"/>
      <c r="K26" s="371"/>
      <c r="L26" s="358"/>
      <c r="M26" s="371"/>
    </row>
    <row r="27" spans="1:13" ht="26.25" x14ac:dyDescent="0.4">
      <c r="A27" s="365">
        <v>12</v>
      </c>
      <c r="B27" s="365" t="s">
        <v>2484</v>
      </c>
      <c r="C27" s="366"/>
      <c r="D27" s="592">
        <f>SUM(D29:D46)</f>
        <v>105061843136.61002</v>
      </c>
      <c r="E27" s="593"/>
      <c r="F27" s="592">
        <f>SUM(F29:F46)</f>
        <v>110025528656.98</v>
      </c>
      <c r="G27" s="360"/>
      <c r="H27" s="373">
        <v>2313</v>
      </c>
      <c r="I27" s="361" t="s">
        <v>907</v>
      </c>
      <c r="J27" s="370"/>
      <c r="K27" s="371">
        <f>+INDEX('CGN-2015-001'!$H$11:$H$5142,MATCH('ESF 2023 01-03 (2)'!H27,'CGN-2015-001'!$A$11:$A$5142,0))</f>
        <v>0</v>
      </c>
      <c r="L27" s="358"/>
      <c r="M27" s="372">
        <v>0</v>
      </c>
    </row>
    <row r="28" spans="1:13" ht="26.25" x14ac:dyDescent="0.4">
      <c r="A28" s="365"/>
      <c r="B28" s="365"/>
      <c r="C28" s="366"/>
      <c r="D28" s="592"/>
      <c r="E28" s="593"/>
      <c r="F28" s="592"/>
      <c r="G28" s="360"/>
      <c r="H28" s="373">
        <v>2314</v>
      </c>
      <c r="I28" s="361" t="s">
        <v>909</v>
      </c>
      <c r="J28" s="370"/>
      <c r="K28" s="371">
        <f>+INDEX('CGN-2015-001'!$H$11:$H$5142,MATCH('ESF 2023 01-03 (2)'!H28,'CGN-2015-001'!$A$11:$A$5142,0))</f>
        <v>0</v>
      </c>
      <c r="L28" s="358"/>
      <c r="M28" s="372">
        <v>0</v>
      </c>
    </row>
    <row r="29" spans="1:13" ht="26.25" x14ac:dyDescent="0.4">
      <c r="A29" s="361">
        <v>1201</v>
      </c>
      <c r="B29" s="361" t="s">
        <v>58</v>
      </c>
      <c r="C29" s="370"/>
      <c r="D29" s="371">
        <f>+INDEX('CGN-2015-001'!$H$11:$H$5142,MATCH('ESF 2023 01-03 (2)'!A29,'CGN-2015-001'!$A$11:$A$5142,0))</f>
        <v>0</v>
      </c>
      <c r="E29" s="340"/>
      <c r="F29" s="372">
        <v>0</v>
      </c>
      <c r="G29" s="360"/>
      <c r="H29" s="373">
        <v>2316</v>
      </c>
      <c r="I29" s="361" t="s">
        <v>912</v>
      </c>
      <c r="J29" s="370"/>
      <c r="K29" s="371">
        <f>+INDEX('CGN-2015-001'!$H$11:$H$5142,MATCH('ESF 2023 01-03 (2)'!H29,'CGN-2015-001'!$A$11:$A$5142,0))</f>
        <v>0</v>
      </c>
      <c r="L29" s="358"/>
      <c r="M29" s="372">
        <v>0</v>
      </c>
    </row>
    <row r="30" spans="1:13" ht="26.25" x14ac:dyDescent="0.4">
      <c r="A30" s="361">
        <v>1207</v>
      </c>
      <c r="B30" s="361" t="s">
        <v>60</v>
      </c>
      <c r="C30" s="370"/>
      <c r="D30" s="371">
        <f>+INDEX('CGN-2015-001'!$H$11:$H$5142,MATCH('ESF 2023 01-03 (2)'!A30,'CGN-2015-001'!$A$11:$A$5142,0))</f>
        <v>0</v>
      </c>
      <c r="E30" s="340"/>
      <c r="F30" s="372">
        <v>0</v>
      </c>
      <c r="G30" s="360"/>
      <c r="H30" s="373">
        <v>2317</v>
      </c>
      <c r="I30" s="361" t="s">
        <v>913</v>
      </c>
      <c r="J30" s="370"/>
      <c r="K30" s="371">
        <f>+INDEX('CGN-2015-001'!$H$11:$H$5142,MATCH('ESF 2023 01-03 (2)'!H30,'CGN-2015-001'!$A$11:$A$5142,0))</f>
        <v>0</v>
      </c>
      <c r="L30" s="358"/>
      <c r="M30" s="372">
        <v>0</v>
      </c>
    </row>
    <row r="31" spans="1:13" ht="26.25" x14ac:dyDescent="0.4">
      <c r="A31" s="361">
        <v>1211</v>
      </c>
      <c r="B31" s="361" t="s">
        <v>62</v>
      </c>
      <c r="C31" s="370"/>
      <c r="D31" s="371">
        <f>+INDEX('CGN-2015-001'!$H$11:$H$5142,MATCH('ESF 2023 01-03 (2)'!A31,'CGN-2015-001'!$A$11:$A$5142,0))</f>
        <v>0</v>
      </c>
      <c r="E31" s="340"/>
      <c r="F31" s="372">
        <v>0</v>
      </c>
      <c r="G31" s="360"/>
      <c r="H31" s="373">
        <v>2318</v>
      </c>
      <c r="I31" s="361" t="s">
        <v>936</v>
      </c>
      <c r="J31" s="370"/>
      <c r="K31" s="371">
        <f>+INDEX('CGN-2015-001'!$H$11:$H$5142,MATCH('ESF 2023 01-03 (2)'!H31,'CGN-2015-001'!$A$11:$A$5142,0))</f>
        <v>0</v>
      </c>
      <c r="L31" s="358"/>
      <c r="M31" s="375">
        <v>0</v>
      </c>
    </row>
    <row r="32" spans="1:13" ht="26.25" x14ac:dyDescent="0.4">
      <c r="A32" s="361">
        <v>1216</v>
      </c>
      <c r="B32" s="361" t="s">
        <v>74</v>
      </c>
      <c r="C32" s="370"/>
      <c r="D32" s="371">
        <f>+INDEX('CGN-2015-001'!$H$11:$H$5142,MATCH('ESF 2023 01-03 (2)'!A32,'CGN-2015-001'!$A$11:$A$5142,0))</f>
        <v>0</v>
      </c>
      <c r="E32" s="340"/>
      <c r="F32" s="372">
        <v>0</v>
      </c>
      <c r="G32" s="360"/>
      <c r="H32" s="361"/>
      <c r="I32" s="361"/>
      <c r="J32" s="370"/>
      <c r="K32" s="371"/>
      <c r="L32" s="358"/>
      <c r="M32" s="371"/>
    </row>
    <row r="33" spans="1:13" ht="26.25" x14ac:dyDescent="0.4">
      <c r="A33" s="361">
        <v>1220</v>
      </c>
      <c r="B33" s="361" t="s">
        <v>80</v>
      </c>
      <c r="C33" s="370"/>
      <c r="D33" s="371">
        <f>+INDEX('CGN-2015-001'!$H$11:$H$5142,MATCH('ESF 2023 01-03 (2)'!A33,'CGN-2015-001'!$A$11:$A$5142,0))</f>
        <v>0</v>
      </c>
      <c r="E33" s="340"/>
      <c r="F33" s="372">
        <v>0</v>
      </c>
      <c r="G33" s="360"/>
      <c r="H33" s="361"/>
      <c r="I33" s="361"/>
      <c r="J33" s="370"/>
      <c r="K33" s="371"/>
      <c r="L33" s="358"/>
      <c r="M33" s="371"/>
    </row>
    <row r="34" spans="1:13" ht="26.25" x14ac:dyDescent="0.4">
      <c r="A34" s="361">
        <v>1221</v>
      </c>
      <c r="B34" s="361" t="s">
        <v>85</v>
      </c>
      <c r="C34" s="370"/>
      <c r="D34" s="371">
        <f>+INDEX('CGN-2015-001'!$H$11:$H$5142,MATCH('ESF 2023 01-03 (2)'!A34,'CGN-2015-001'!$A$11:$A$5142,0))</f>
        <v>0</v>
      </c>
      <c r="E34" s="340"/>
      <c r="F34" s="372">
        <v>0</v>
      </c>
      <c r="G34" s="360"/>
      <c r="H34" s="368">
        <v>24</v>
      </c>
      <c r="I34" s="365" t="s">
        <v>938</v>
      </c>
      <c r="J34" s="366"/>
      <c r="K34" s="367">
        <f>SUM(K36:K57)</f>
        <v>6913345659.5600004</v>
      </c>
      <c r="L34" s="367">
        <f t="shared" ref="L34:M34" si="0">SUM(L36:L57)</f>
        <v>0</v>
      </c>
      <c r="M34" s="367">
        <f t="shared" si="0"/>
        <v>5168605752.29</v>
      </c>
    </row>
    <row r="35" spans="1:13" ht="26.25" x14ac:dyDescent="0.4">
      <c r="A35" s="361">
        <v>1222</v>
      </c>
      <c r="B35" s="361" t="s">
        <v>95</v>
      </c>
      <c r="C35" s="370"/>
      <c r="D35" s="371">
        <f>+INDEX('CGN-2015-001'!$H$11:$H$5142,MATCH('ESF 2023 01-03 (2)'!A35,'CGN-2015-001'!$A$11:$A$5142,0))</f>
        <v>0</v>
      </c>
      <c r="E35" s="340"/>
      <c r="F35" s="372">
        <v>0</v>
      </c>
      <c r="G35" s="360"/>
      <c r="H35" s="340"/>
      <c r="I35" s="340"/>
      <c r="J35" s="341"/>
      <c r="K35" s="382"/>
      <c r="L35" s="358"/>
      <c r="M35" s="382"/>
    </row>
    <row r="36" spans="1:13" ht="26.25" x14ac:dyDescent="0.4">
      <c r="A36" s="361">
        <v>1223</v>
      </c>
      <c r="B36" s="361" t="s">
        <v>102</v>
      </c>
      <c r="C36" s="370"/>
      <c r="D36" s="371">
        <f>+INDEX('CGN-2015-001'!$H$11:$H$5142,MATCH('ESF 2023 01-03 (2)'!A36,'CGN-2015-001'!$A$11:$A$5142,0))</f>
        <v>105061843136.61002</v>
      </c>
      <c r="E36" s="340"/>
      <c r="F36" s="372">
        <v>110025528656.98</v>
      </c>
      <c r="G36" s="360"/>
      <c r="H36" s="373">
        <v>2401</v>
      </c>
      <c r="I36" s="361" t="s">
        <v>939</v>
      </c>
      <c r="J36" s="370"/>
      <c r="K36" s="371">
        <f>+INDEX('CGN-2015-001'!$H$11:$H$5142,MATCH('ESF 2023 01-03 (2)'!H36,'CGN-2015-001'!$A$11:$A$5142,0))</f>
        <v>3544159964</v>
      </c>
      <c r="L36" s="358"/>
      <c r="M36" s="372">
        <v>1820033814</v>
      </c>
    </row>
    <row r="37" spans="1:13" ht="26.25" x14ac:dyDescent="0.4">
      <c r="A37" s="361">
        <v>1224</v>
      </c>
      <c r="B37" s="361" t="s">
        <v>104</v>
      </c>
      <c r="C37" s="370"/>
      <c r="D37" s="371">
        <f>+INDEX('CGN-2015-001'!$H$11:$H$5142,MATCH('ESF 2023 01-03 (2)'!A37,'CGN-2015-001'!$A$11:$A$5142,0))</f>
        <v>0</v>
      </c>
      <c r="E37" s="340"/>
      <c r="F37" s="372">
        <v>0</v>
      </c>
      <c r="G37" s="360"/>
      <c r="H37" s="373">
        <v>2402</v>
      </c>
      <c r="I37" s="361" t="s">
        <v>941</v>
      </c>
      <c r="J37" s="370"/>
      <c r="K37" s="371">
        <f>+INDEX('CGN-2015-001'!$H$11:$H$5142,MATCH('ESF 2023 01-03 (2)'!H37,'CGN-2015-001'!$A$11:$A$5142,0))</f>
        <v>0</v>
      </c>
      <c r="L37" s="358"/>
      <c r="M37" s="372">
        <v>0</v>
      </c>
    </row>
    <row r="38" spans="1:13" ht="26.25" x14ac:dyDescent="0.4">
      <c r="A38" s="361">
        <v>1227</v>
      </c>
      <c r="B38" s="361" t="s">
        <v>108</v>
      </c>
      <c r="C38" s="370"/>
      <c r="D38" s="371">
        <f>+INDEX('CGN-2015-001'!$H$11:$H$5142,MATCH('ESF 2023 01-03 (2)'!A38,'CGN-2015-001'!$A$11:$A$5142,0))</f>
        <v>0</v>
      </c>
      <c r="E38" s="340"/>
      <c r="F38" s="372">
        <v>0</v>
      </c>
      <c r="G38" s="360"/>
      <c r="H38" s="373">
        <v>2403</v>
      </c>
      <c r="I38" s="361" t="s">
        <v>946</v>
      </c>
      <c r="J38" s="370"/>
      <c r="K38" s="371">
        <f>+INDEX('CGN-2015-001'!$H$11:$H$5142,MATCH('ESF 2023 01-03 (2)'!H38,'CGN-2015-001'!$A$11:$A$5142,0))</f>
        <v>0</v>
      </c>
      <c r="L38" s="358"/>
      <c r="M38" s="372">
        <v>0</v>
      </c>
    </row>
    <row r="39" spans="1:13" ht="26.25" x14ac:dyDescent="0.4">
      <c r="A39" s="361">
        <v>1230</v>
      </c>
      <c r="B39" s="361" t="s">
        <v>109</v>
      </c>
      <c r="C39" s="370"/>
      <c r="D39" s="371">
        <f>+INDEX('CGN-2015-001'!$H$11:$H$5142,MATCH('ESF 2023 01-03 (2)'!A39,'CGN-2015-001'!$A$11:$A$5142,0))</f>
        <v>0</v>
      </c>
      <c r="E39" s="340"/>
      <c r="F39" s="372">
        <v>0</v>
      </c>
      <c r="G39" s="360"/>
      <c r="H39" s="373">
        <v>2406</v>
      </c>
      <c r="I39" s="361" t="s">
        <v>947</v>
      </c>
      <c r="J39" s="370"/>
      <c r="K39" s="371">
        <f>+INDEX('CGN-2015-001'!$H$11:$H$5142,MATCH('ESF 2023 01-03 (2)'!H39,'CGN-2015-001'!$A$11:$A$5142,0))</f>
        <v>0</v>
      </c>
      <c r="L39" s="358"/>
      <c r="M39" s="372">
        <v>0</v>
      </c>
    </row>
    <row r="40" spans="1:13" ht="26.25" x14ac:dyDescent="0.4">
      <c r="A40" s="361">
        <v>1233</v>
      </c>
      <c r="B40" s="361" t="s">
        <v>110</v>
      </c>
      <c r="C40" s="370"/>
      <c r="D40" s="371">
        <f>+INDEX('CGN-2015-001'!$H$11:$H$5142,MATCH('ESF 2023 01-03 (2)'!A40,'CGN-2015-001'!$A$11:$A$5142,0))</f>
        <v>0</v>
      </c>
      <c r="E40" s="340"/>
      <c r="F40" s="372">
        <v>0</v>
      </c>
      <c r="G40" s="360"/>
      <c r="H40" s="373">
        <v>2407</v>
      </c>
      <c r="I40" s="361" t="s">
        <v>948</v>
      </c>
      <c r="J40" s="370"/>
      <c r="K40" s="371">
        <f>+INDEX('CGN-2015-001'!$H$11:$H$5142,MATCH('ESF 2023 01-03 (2)'!H40,'CGN-2015-001'!$A$11:$A$5142,0))</f>
        <v>28257649.180000067</v>
      </c>
      <c r="L40" s="358"/>
      <c r="M40" s="372">
        <v>79538242.909999996</v>
      </c>
    </row>
    <row r="41" spans="1:13" ht="26.25" x14ac:dyDescent="0.4">
      <c r="A41" s="361">
        <v>1234</v>
      </c>
      <c r="B41" s="361" t="s">
        <v>111</v>
      </c>
      <c r="C41" s="370"/>
      <c r="D41" s="371">
        <f>+INDEX('CGN-2015-001'!$H$11:$H$5142,MATCH('ESF 2023 01-03 (2)'!A41,'CGN-2015-001'!$A$11:$A$5142,0))</f>
        <v>0</v>
      </c>
      <c r="E41" s="340"/>
      <c r="F41" s="372">
        <v>0</v>
      </c>
      <c r="G41" s="360"/>
      <c r="H41" s="373">
        <v>2410</v>
      </c>
      <c r="I41" s="361" t="s">
        <v>322</v>
      </c>
      <c r="J41" s="370"/>
      <c r="K41" s="371">
        <f>+INDEX('CGN-2015-001'!$H$11:$H$5142,MATCH('ESF 2023 01-03 (2)'!H41,'CGN-2015-001'!$A$11:$A$5142,0))</f>
        <v>0</v>
      </c>
      <c r="L41" s="358"/>
      <c r="M41" s="372">
        <v>0</v>
      </c>
    </row>
    <row r="42" spans="1:13" ht="26.25" x14ac:dyDescent="0.4">
      <c r="A42" s="361">
        <v>1235</v>
      </c>
      <c r="B42" s="361" t="s">
        <v>122</v>
      </c>
      <c r="C42" s="370"/>
      <c r="D42" s="371">
        <f>+INDEX('CGN-2015-001'!$H$11:$H$5142,MATCH('ESF 2023 01-03 (2)'!A42,'CGN-2015-001'!$A$11:$A$5142,0))</f>
        <v>0</v>
      </c>
      <c r="E42" s="340"/>
      <c r="F42" s="372">
        <v>0</v>
      </c>
      <c r="G42" s="360"/>
      <c r="H42" s="373">
        <v>2424</v>
      </c>
      <c r="I42" s="361" t="s">
        <v>971</v>
      </c>
      <c r="J42" s="370"/>
      <c r="K42" s="371">
        <f>+INDEX('CGN-2015-001'!$H$11:$H$5142,MATCH('ESF 2023 01-03 (2)'!H42,'CGN-2015-001'!$A$11:$A$5142,0))</f>
        <v>167747654</v>
      </c>
      <c r="L42" s="358"/>
      <c r="M42" s="372">
        <v>237086306</v>
      </c>
    </row>
    <row r="43" spans="1:13" ht="26.25" x14ac:dyDescent="0.4">
      <c r="A43" s="361">
        <v>1236</v>
      </c>
      <c r="B43" s="361" t="s">
        <v>123</v>
      </c>
      <c r="C43" s="370"/>
      <c r="D43" s="371">
        <f>+INDEX('CGN-2015-001'!$H$11:$H$5142,MATCH('ESF 2023 01-03 (2)'!A43,'CGN-2015-001'!$A$11:$A$5142,0))</f>
        <v>0</v>
      </c>
      <c r="E43" s="340"/>
      <c r="F43" s="372">
        <v>0</v>
      </c>
      <c r="G43" s="360"/>
      <c r="H43" s="373">
        <v>2425</v>
      </c>
      <c r="I43" s="361" t="s">
        <v>983</v>
      </c>
      <c r="J43" s="370"/>
      <c r="K43" s="371">
        <f>+INDEX('CGN-2015-001'!$H$11:$H$5142,MATCH('ESF 2023 01-03 (2)'!H43,'CGN-2015-001'!$A$11:$A$5142,0))</f>
        <v>0</v>
      </c>
      <c r="L43" s="358"/>
      <c r="M43" s="372">
        <v>0</v>
      </c>
    </row>
    <row r="44" spans="1:13" ht="26.25" x14ac:dyDescent="0.4">
      <c r="A44" s="361">
        <v>1238</v>
      </c>
      <c r="B44" s="361" t="s">
        <v>124</v>
      </c>
      <c r="C44" s="370"/>
      <c r="D44" s="371">
        <f>+INDEX('CGN-2015-001'!$H$11:$H$5142,MATCH('ESF 2023 01-03 (2)'!A44,'CGN-2015-001'!$A$11:$A$5142,0))</f>
        <v>0</v>
      </c>
      <c r="E44" s="340"/>
      <c r="F44" s="372">
        <v>0</v>
      </c>
      <c r="G44" s="360"/>
      <c r="H44" s="373">
        <v>2430</v>
      </c>
      <c r="I44" s="361" t="s">
        <v>987</v>
      </c>
      <c r="J44" s="370"/>
      <c r="K44" s="371">
        <f>+INDEX('CGN-2015-001'!$H$11:$H$5142,MATCH('ESF 2023 01-03 (2)'!H44,'CGN-2015-001'!$A$11:$A$5142,0))</f>
        <v>0</v>
      </c>
      <c r="L44" s="358"/>
      <c r="M44" s="372">
        <v>0</v>
      </c>
    </row>
    <row r="45" spans="1:13" ht="26.25" x14ac:dyDescent="0.4">
      <c r="A45" s="361">
        <v>1239</v>
      </c>
      <c r="B45" s="361" t="s">
        <v>128</v>
      </c>
      <c r="C45" s="370"/>
      <c r="D45" s="371">
        <f>+INDEX('CGN-2015-001'!$H$11:$H$5142,MATCH('ESF 2023 01-03 (2)'!A45,'CGN-2015-001'!$A$11:$A$5142,0))</f>
        <v>0</v>
      </c>
      <c r="E45" s="340"/>
      <c r="F45" s="372">
        <v>0</v>
      </c>
      <c r="G45" s="360"/>
      <c r="H45" s="373">
        <v>2436</v>
      </c>
      <c r="I45" s="361" t="s">
        <v>998</v>
      </c>
      <c r="J45" s="370"/>
      <c r="K45" s="371">
        <f>+INDEX('CGN-2015-001'!$H$11:$H$5142,MATCH('ESF 2023 01-03 (2)'!H45,'CGN-2015-001'!$A$11:$A$5142,0))</f>
        <v>2880062540</v>
      </c>
      <c r="L45" s="358"/>
      <c r="M45" s="372">
        <v>2726479469</v>
      </c>
    </row>
    <row r="46" spans="1:13" ht="26.25" x14ac:dyDescent="0.4">
      <c r="A46" s="361">
        <v>1280</v>
      </c>
      <c r="B46" s="361" t="s">
        <v>131</v>
      </c>
      <c r="C46" s="370"/>
      <c r="D46" s="374">
        <f>+INDEX('CGN-2015-001'!$H$11:$H$5142,MATCH('ESF 2023 01-03 (2)'!A46,'CGN-2015-001'!$A$11:$A$5142,0))</f>
        <v>0</v>
      </c>
      <c r="E46" s="340"/>
      <c r="F46" s="375">
        <v>0</v>
      </c>
      <c r="G46" s="360"/>
      <c r="H46" s="373">
        <v>2440</v>
      </c>
      <c r="I46" s="361" t="s">
        <v>1020</v>
      </c>
      <c r="J46" s="370"/>
      <c r="K46" s="371">
        <f>+INDEX('CGN-2015-001'!$H$11:$H$5142,MATCH('ESF 2023 01-03 (2)'!H46,'CGN-2015-001'!$A$11:$A$5142,0))</f>
        <v>0</v>
      </c>
      <c r="L46" s="358"/>
      <c r="M46" s="372">
        <v>0</v>
      </c>
    </row>
    <row r="47" spans="1:13" ht="26.25" x14ac:dyDescent="0.4">
      <c r="A47" s="383"/>
      <c r="B47" s="340"/>
      <c r="C47" s="341"/>
      <c r="D47" s="382"/>
      <c r="E47" s="340"/>
      <c r="F47" s="382"/>
      <c r="G47" s="360"/>
      <c r="H47" s="373">
        <v>2445</v>
      </c>
      <c r="I47" s="361" t="s">
        <v>1026</v>
      </c>
      <c r="J47" s="370"/>
      <c r="K47" s="371">
        <f>+INDEX('CGN-2015-001'!$H$11:$H$5142,MATCH('ESF 2023 01-03 (2)'!H47,'CGN-2015-001'!$A$11:$A$5142,0))</f>
        <v>41770468</v>
      </c>
      <c r="L47" s="358"/>
      <c r="M47" s="372">
        <v>55638418</v>
      </c>
    </row>
    <row r="48" spans="1:13" ht="26.25" x14ac:dyDescent="0.4">
      <c r="A48" s="383"/>
      <c r="B48" s="340"/>
      <c r="C48" s="341"/>
      <c r="D48" s="382"/>
      <c r="E48" s="340"/>
      <c r="F48" s="382"/>
      <c r="G48" s="360"/>
      <c r="H48" s="373">
        <v>2453</v>
      </c>
      <c r="I48" s="361" t="s">
        <v>1036</v>
      </c>
      <c r="J48" s="370"/>
      <c r="K48" s="371">
        <f>+INDEX('CGN-2015-001'!$H$11:$H$5142,MATCH('ESF 2023 01-03 (2)'!H48,'CGN-2015-001'!$A$11:$A$5142,0))</f>
        <v>0</v>
      </c>
      <c r="L48" s="358"/>
      <c r="M48" s="372">
        <v>0</v>
      </c>
    </row>
    <row r="49" spans="1:13" ht="26.25" x14ac:dyDescent="0.4">
      <c r="A49" s="365">
        <v>13</v>
      </c>
      <c r="B49" s="365" t="s">
        <v>136</v>
      </c>
      <c r="C49" s="366"/>
      <c r="D49" s="367">
        <f>SUM(D51:D70)</f>
        <v>2715958175.98</v>
      </c>
      <c r="E49" s="340"/>
      <c r="F49" s="367">
        <f>SUM(F51:F70)</f>
        <v>2466364958</v>
      </c>
      <c r="G49" s="360"/>
      <c r="H49" s="373">
        <v>2460</v>
      </c>
      <c r="I49" s="361" t="s">
        <v>1037</v>
      </c>
      <c r="J49" s="370"/>
      <c r="K49" s="371">
        <f>+INDEX('CGN-2015-001'!$H$11:$H$5142,MATCH('ESF 2023 01-03 (2)'!H49,'CGN-2015-001'!$A$11:$A$5142,0))</f>
        <v>0</v>
      </c>
      <c r="L49" s="358"/>
      <c r="M49" s="372">
        <v>0</v>
      </c>
    </row>
    <row r="50" spans="1:13" ht="26.25" x14ac:dyDescent="0.4">
      <c r="A50" s="365"/>
      <c r="B50" s="365"/>
      <c r="C50" s="366"/>
      <c r="D50" s="367"/>
      <c r="E50" s="340"/>
      <c r="F50" s="367"/>
      <c r="G50" s="360"/>
      <c r="H50" s="373">
        <v>2466</v>
      </c>
      <c r="I50" s="361" t="s">
        <v>374</v>
      </c>
      <c r="J50" s="370"/>
      <c r="K50" s="371">
        <f>+INDEX('CGN-2015-001'!$H$11:$H$5142,MATCH('ESF 2023 01-03 (2)'!H50,'CGN-2015-001'!$A$11:$A$5142,0))</f>
        <v>0</v>
      </c>
      <c r="L50" s="358"/>
      <c r="M50" s="372">
        <v>0</v>
      </c>
    </row>
    <row r="51" spans="1:13" ht="26.25" x14ac:dyDescent="0.4">
      <c r="A51" s="361">
        <v>1305</v>
      </c>
      <c r="B51" s="361" t="s">
        <v>137</v>
      </c>
      <c r="C51" s="370"/>
      <c r="D51" s="371">
        <f>+INDEX('CGN-2015-001'!$H$11:$H$5142,MATCH('ESF 2023 01-03 (2)'!A51,'CGN-2015-001'!$A$11:$A$5142,0))</f>
        <v>0</v>
      </c>
      <c r="E51" s="340"/>
      <c r="F51" s="372">
        <v>0</v>
      </c>
      <c r="G51" s="360"/>
      <c r="H51" s="373">
        <v>2470</v>
      </c>
      <c r="I51" s="361" t="s">
        <v>1041</v>
      </c>
      <c r="J51" s="370"/>
      <c r="K51" s="371">
        <f>+INDEX('CGN-2015-001'!$H$11:$H$5142,MATCH('ESF 2023 01-03 (2)'!H51,'CGN-2015-001'!$A$11:$A$5142,0))</f>
        <v>0</v>
      </c>
      <c r="L51" s="358"/>
      <c r="M51" s="372">
        <v>0</v>
      </c>
    </row>
    <row r="52" spans="1:13" ht="26.25" x14ac:dyDescent="0.4">
      <c r="A52" s="361">
        <v>1311</v>
      </c>
      <c r="B52" s="361" t="s">
        <v>193</v>
      </c>
      <c r="C52" s="370"/>
      <c r="D52" s="371">
        <f>+INDEX('CGN-2015-001'!$H$11:$H$5142,MATCH('ESF 2023 01-03 (2)'!A52,'CGN-2015-001'!$A$11:$A$5142,0))</f>
        <v>152073151</v>
      </c>
      <c r="E52" s="340"/>
      <c r="F52" s="372">
        <v>153721954</v>
      </c>
      <c r="G52" s="360"/>
      <c r="H52" s="373">
        <v>2475</v>
      </c>
      <c r="I52" s="361" t="s">
        <v>1046</v>
      </c>
      <c r="J52" s="370"/>
      <c r="K52" s="371">
        <f>+INDEX('CGN-2015-001'!$H$11:$H$5142,MATCH('ESF 2023 01-03 (2)'!H52,'CGN-2015-001'!$A$11:$A$5142,0))</f>
        <v>0</v>
      </c>
      <c r="L52" s="358"/>
      <c r="M52" s="372">
        <v>0</v>
      </c>
    </row>
    <row r="53" spans="1:13" ht="26.25" x14ac:dyDescent="0.4">
      <c r="A53" s="361">
        <v>1312</v>
      </c>
      <c r="B53" s="361" t="s">
        <v>231</v>
      </c>
      <c r="C53" s="370"/>
      <c r="D53" s="371">
        <f>+INDEX('CGN-2015-001'!$H$11:$H$5142,MATCH('ESF 2023 01-03 (2)'!A53,'CGN-2015-001'!$A$11:$A$5142,0))</f>
        <v>0</v>
      </c>
      <c r="E53" s="340"/>
      <c r="F53" s="372">
        <v>0</v>
      </c>
      <c r="G53" s="360"/>
      <c r="H53" s="373">
        <v>2480</v>
      </c>
      <c r="I53" s="361" t="s">
        <v>1055</v>
      </c>
      <c r="J53" s="370"/>
      <c r="K53" s="371">
        <f>+INDEX('CGN-2015-001'!$H$11:$H$5142,MATCH('ESF 2023 01-03 (2)'!H53,'CGN-2015-001'!$A$11:$A$5142,0))</f>
        <v>0</v>
      </c>
      <c r="L53" s="358"/>
      <c r="M53" s="372">
        <v>0</v>
      </c>
    </row>
    <row r="54" spans="1:13" ht="26.25" x14ac:dyDescent="0.4">
      <c r="A54" s="361">
        <v>1313</v>
      </c>
      <c r="B54" s="361" t="s">
        <v>236</v>
      </c>
      <c r="C54" s="370"/>
      <c r="D54" s="371">
        <f>+INDEX('CGN-2015-001'!$H$11:$H$5142,MATCH('ESF 2023 01-03 (2)'!A54,'CGN-2015-001'!$A$11:$A$5142,0))</f>
        <v>0</v>
      </c>
      <c r="E54" s="340"/>
      <c r="F54" s="372">
        <v>0</v>
      </c>
      <c r="G54" s="360"/>
      <c r="H54" s="373">
        <v>2481</v>
      </c>
      <c r="I54" s="361" t="s">
        <v>1059</v>
      </c>
      <c r="J54" s="370"/>
      <c r="K54" s="371">
        <f>+INDEX('CGN-2015-001'!$H$11:$H$5142,MATCH('ESF 2023 01-03 (2)'!H54,'CGN-2015-001'!$A$11:$A$5142,0))</f>
        <v>0</v>
      </c>
      <c r="L54" s="358"/>
      <c r="M54" s="372">
        <v>0</v>
      </c>
    </row>
    <row r="55" spans="1:13" ht="26.25" x14ac:dyDescent="0.4">
      <c r="A55" s="361">
        <v>1314</v>
      </c>
      <c r="B55" s="361" t="s">
        <v>242</v>
      </c>
      <c r="C55" s="370"/>
      <c r="D55" s="371">
        <f>+INDEX('CGN-2015-001'!$H$11:$H$5142,MATCH('ESF 2023 01-03 (2)'!A55,'CGN-2015-001'!$A$11:$A$5142,0))</f>
        <v>0</v>
      </c>
      <c r="E55" s="340"/>
      <c r="F55" s="372">
        <v>0</v>
      </c>
      <c r="G55" s="360"/>
      <c r="H55" s="373">
        <v>2483</v>
      </c>
      <c r="I55" s="361" t="s">
        <v>1079</v>
      </c>
      <c r="J55" s="370"/>
      <c r="K55" s="371">
        <f>+INDEX('CGN-2015-001'!$H$11:$H$5142,MATCH('ESF 2023 01-03 (2)'!H55,'CGN-2015-001'!$A$11:$A$5142,0))</f>
        <v>0</v>
      </c>
      <c r="L55" s="358"/>
      <c r="M55" s="372">
        <v>0</v>
      </c>
    </row>
    <row r="56" spans="1:13" ht="26.25" x14ac:dyDescent="0.4">
      <c r="A56" s="361">
        <v>1316</v>
      </c>
      <c r="B56" s="361" t="s">
        <v>245</v>
      </c>
      <c r="C56" s="370"/>
      <c r="D56" s="371">
        <f>+INDEX('CGN-2015-001'!$H$11:$H$5142,MATCH('ESF 2023 01-03 (2)'!A56,'CGN-2015-001'!$A$11:$A$5142,0))</f>
        <v>0</v>
      </c>
      <c r="E56" s="340"/>
      <c r="F56" s="372">
        <v>0</v>
      </c>
      <c r="G56" s="360"/>
      <c r="H56" s="373">
        <v>2490</v>
      </c>
      <c r="I56" s="361" t="s">
        <v>1085</v>
      </c>
      <c r="J56" s="370"/>
      <c r="K56" s="371">
        <f>+INDEX('CGN-2015-001'!$H$11:$H$5142,MATCH('ESF 2023 01-03 (2)'!H56,'CGN-2015-001'!$A$11:$A$5142,0))</f>
        <v>251347384.38</v>
      </c>
      <c r="L56" s="358"/>
      <c r="M56" s="372">
        <v>249829502.38</v>
      </c>
    </row>
    <row r="57" spans="1:13" ht="26.25" x14ac:dyDescent="0.4">
      <c r="A57" s="361">
        <v>1317</v>
      </c>
      <c r="B57" s="361" t="s">
        <v>251</v>
      </c>
      <c r="C57" s="370"/>
      <c r="D57" s="371">
        <f>+INDEX('CGN-2015-001'!$H$11:$H$5142,MATCH('ESF 2023 01-03 (2)'!A57,'CGN-2015-001'!$A$11:$A$5142,0))</f>
        <v>251220220.98000002</v>
      </c>
      <c r="E57" s="340"/>
      <c r="F57" s="372">
        <v>0</v>
      </c>
      <c r="G57" s="360"/>
      <c r="H57" s="373">
        <v>2495</v>
      </c>
      <c r="I57" s="361" t="s">
        <v>1114</v>
      </c>
      <c r="J57" s="370"/>
      <c r="K57" s="371">
        <f>+INDEX('CGN-2015-001'!$H$11:$H$5142,MATCH('ESF 2023 01-03 (2)'!H57,'CGN-2015-001'!$A$11:$A$5142,0))</f>
        <v>0</v>
      </c>
      <c r="L57" s="358"/>
      <c r="M57" s="375">
        <v>0</v>
      </c>
    </row>
    <row r="58" spans="1:13" ht="26.25" x14ac:dyDescent="0.4">
      <c r="A58" s="361">
        <v>1318</v>
      </c>
      <c r="B58" s="361" t="s">
        <v>276</v>
      </c>
      <c r="C58" s="370"/>
      <c r="D58" s="371">
        <f>+INDEX('CGN-2015-001'!$H$11:$H$5142,MATCH('ESF 2023 01-03 (2)'!A58,'CGN-2015-001'!$A$11:$A$5142,0))</f>
        <v>0</v>
      </c>
      <c r="E58" s="340"/>
      <c r="F58" s="372">
        <v>0</v>
      </c>
      <c r="G58" s="360"/>
      <c r="H58" s="340"/>
      <c r="I58" s="340"/>
      <c r="J58" s="341"/>
      <c r="K58" s="382"/>
      <c r="L58" s="358"/>
      <c r="M58" s="382"/>
    </row>
    <row r="59" spans="1:13" ht="26.25" x14ac:dyDescent="0.4">
      <c r="A59" s="361">
        <v>1319</v>
      </c>
      <c r="B59" s="361" t="s">
        <v>289</v>
      </c>
      <c r="C59" s="370"/>
      <c r="D59" s="371">
        <f>+INDEX('CGN-2015-001'!$H$11:$H$5142,MATCH('ESF 2023 01-03 (2)'!A59,'CGN-2015-001'!$A$11:$A$5142,0))</f>
        <v>0</v>
      </c>
      <c r="E59" s="340"/>
      <c r="F59" s="372">
        <v>0</v>
      </c>
      <c r="G59" s="360"/>
      <c r="H59" s="340"/>
      <c r="I59" s="340"/>
      <c r="J59" s="341"/>
      <c r="K59" s="382"/>
      <c r="L59" s="358"/>
      <c r="M59" s="382"/>
    </row>
    <row r="60" spans="1:13" ht="26.25" x14ac:dyDescent="0.4">
      <c r="A60" s="361">
        <v>1321</v>
      </c>
      <c r="B60" s="361" t="s">
        <v>322</v>
      </c>
      <c r="C60" s="370"/>
      <c r="D60" s="371">
        <f>+INDEX('CGN-2015-001'!$H$11:$H$5142,MATCH('ESF 2023 01-03 (2)'!A60,'CGN-2015-001'!$A$11:$A$5142,0))</f>
        <v>0</v>
      </c>
      <c r="E60" s="340"/>
      <c r="F60" s="372">
        <v>0</v>
      </c>
      <c r="G60" s="360"/>
      <c r="H60" s="368">
        <v>25</v>
      </c>
      <c r="I60" s="365" t="s">
        <v>1118</v>
      </c>
      <c r="J60" s="366"/>
      <c r="K60" s="367">
        <f>SUM(K62:K67)</f>
        <v>10234778547.15</v>
      </c>
      <c r="L60" s="367">
        <f t="shared" ref="L60:M60" si="1">SUM(L62:L67)</f>
        <v>0</v>
      </c>
      <c r="M60" s="367">
        <f t="shared" si="1"/>
        <v>8608796279.1499996</v>
      </c>
    </row>
    <row r="61" spans="1:13" ht="26.25" x14ac:dyDescent="0.4">
      <c r="A61" s="361">
        <v>1322</v>
      </c>
      <c r="B61" s="361" t="s">
        <v>331</v>
      </c>
      <c r="C61" s="370"/>
      <c r="D61" s="371">
        <f>+INDEX('CGN-2015-001'!$H$11:$H$5142,MATCH('ESF 2023 01-03 (2)'!A61,'CGN-2015-001'!$A$11:$A$5142,0))</f>
        <v>0</v>
      </c>
      <c r="E61" s="340"/>
      <c r="F61" s="372">
        <v>0</v>
      </c>
      <c r="G61" s="360"/>
      <c r="H61" s="379"/>
      <c r="I61" s="379"/>
      <c r="J61" s="380"/>
      <c r="K61" s="381"/>
      <c r="L61" s="358"/>
      <c r="M61" s="381"/>
    </row>
    <row r="62" spans="1:13" ht="26.25" x14ac:dyDescent="0.4">
      <c r="A62" s="361">
        <v>1323</v>
      </c>
      <c r="B62" s="361" t="s">
        <v>356</v>
      </c>
      <c r="C62" s="370"/>
      <c r="D62" s="371">
        <f>+INDEX('CGN-2015-001'!$H$11:$H$5142,MATCH('ESF 2023 01-03 (2)'!A62,'CGN-2015-001'!$A$11:$A$5142,0))</f>
        <v>0</v>
      </c>
      <c r="E62" s="340"/>
      <c r="F62" s="372">
        <v>0</v>
      </c>
      <c r="G62" s="360"/>
      <c r="H62" s="373">
        <v>2505</v>
      </c>
      <c r="I62" s="361" t="s">
        <v>1119</v>
      </c>
      <c r="J62" s="370"/>
      <c r="K62" s="371">
        <f>+INDEX('CGN-2015-001'!$H$11:$H$5142,MATCH('ESF 2023 01-03 (2)'!H62,'CGN-2015-001'!$A$11:$A$5142,0))</f>
        <v>0</v>
      </c>
      <c r="L62" s="358"/>
      <c r="M62" s="372">
        <v>0</v>
      </c>
    </row>
    <row r="63" spans="1:13" ht="26.25" x14ac:dyDescent="0.4">
      <c r="A63" s="361">
        <v>1325</v>
      </c>
      <c r="B63" s="361" t="s">
        <v>360</v>
      </c>
      <c r="C63" s="370"/>
      <c r="D63" s="371">
        <f>+INDEX('CGN-2015-001'!$H$11:$H$5142,MATCH('ESF 2023 01-03 (2)'!A63,'CGN-2015-001'!$A$11:$A$5142,0))</f>
        <v>0</v>
      </c>
      <c r="E63" s="340"/>
      <c r="F63" s="372">
        <v>0</v>
      </c>
      <c r="G63" s="360"/>
      <c r="H63" s="373">
        <v>2511</v>
      </c>
      <c r="I63" s="361" t="s">
        <v>1124</v>
      </c>
      <c r="J63" s="370"/>
      <c r="K63" s="371">
        <f>+INDEX('CGN-2015-001'!$H$11:$H$5142,MATCH('ESF 2023 01-03 (2)'!H63,'CGN-2015-001'!$A$11:$A$5142,0))</f>
        <v>7119843633</v>
      </c>
      <c r="L63" s="358"/>
      <c r="M63" s="372">
        <v>5528298245</v>
      </c>
    </row>
    <row r="64" spans="1:13" ht="26.25" x14ac:dyDescent="0.4">
      <c r="A64" s="361">
        <v>1332</v>
      </c>
      <c r="B64" s="361" t="s">
        <v>369</v>
      </c>
      <c r="C64" s="370"/>
      <c r="D64" s="371">
        <f>+INDEX('CGN-2015-001'!$H$11:$H$5142,MATCH('ESF 2023 01-03 (2)'!A64,'CGN-2015-001'!$A$11:$A$5142,0))</f>
        <v>0</v>
      </c>
      <c r="E64" s="340"/>
      <c r="F64" s="372">
        <v>0</v>
      </c>
      <c r="G64" s="360"/>
      <c r="H64" s="373">
        <v>2512</v>
      </c>
      <c r="I64" s="361" t="s">
        <v>1144</v>
      </c>
      <c r="J64" s="370"/>
      <c r="K64" s="371">
        <f>+INDEX('CGN-2015-001'!$H$11:$H$5142,MATCH('ESF 2023 01-03 (2)'!H64,'CGN-2015-001'!$A$11:$A$5142,0))</f>
        <v>3114934914.1500001</v>
      </c>
      <c r="L64" s="358"/>
      <c r="M64" s="372">
        <v>3080498034.1500001</v>
      </c>
    </row>
    <row r="65" spans="1:13" ht="26.25" x14ac:dyDescent="0.4">
      <c r="A65" s="361">
        <v>1333</v>
      </c>
      <c r="B65" s="361" t="s">
        <v>372</v>
      </c>
      <c r="C65" s="370"/>
      <c r="D65" s="371">
        <f>+INDEX('CGN-2015-001'!$H$11:$H$5142,MATCH('ESF 2023 01-03 (2)'!A65,'CGN-2015-001'!$A$11:$A$5142,0))</f>
        <v>0</v>
      </c>
      <c r="E65" s="340"/>
      <c r="F65" s="372">
        <v>0</v>
      </c>
      <c r="G65" s="360"/>
      <c r="H65" s="373">
        <v>2513</v>
      </c>
      <c r="I65" s="361" t="s">
        <v>1148</v>
      </c>
      <c r="J65" s="370"/>
      <c r="K65" s="371">
        <f>+INDEX('CGN-2015-001'!$H$11:$H$5142,MATCH('ESF 2023 01-03 (2)'!H65,'CGN-2015-001'!$A$11:$A$5142,0))</f>
        <v>0</v>
      </c>
      <c r="L65" s="358"/>
      <c r="M65" s="372">
        <v>0</v>
      </c>
    </row>
    <row r="66" spans="1:13" ht="26.25" x14ac:dyDescent="0.4">
      <c r="A66" s="361">
        <v>1336</v>
      </c>
      <c r="B66" s="361" t="s">
        <v>374</v>
      </c>
      <c r="C66" s="370"/>
      <c r="D66" s="371">
        <f>+INDEX('CGN-2015-001'!$H$11:$H$5142,MATCH('ESF 2023 01-03 (2)'!A66,'CGN-2015-001'!$A$11:$A$5142,0))</f>
        <v>0</v>
      </c>
      <c r="E66" s="340"/>
      <c r="F66" s="372">
        <v>0</v>
      </c>
      <c r="G66" s="360"/>
      <c r="H66" s="373">
        <v>2514</v>
      </c>
      <c r="I66" s="361" t="s">
        <v>1150</v>
      </c>
      <c r="J66" s="370"/>
      <c r="K66" s="371">
        <f>+INDEX('CGN-2015-001'!$H$11:$H$5142,MATCH('ESF 2023 01-03 (2)'!H66,'CGN-2015-001'!$A$11:$A$5142,0))</f>
        <v>0</v>
      </c>
      <c r="L66" s="358"/>
      <c r="M66" s="372">
        <v>0</v>
      </c>
    </row>
    <row r="67" spans="1:13" ht="26.25" x14ac:dyDescent="0.4">
      <c r="A67" s="361">
        <v>1337</v>
      </c>
      <c r="B67" s="361" t="s">
        <v>377</v>
      </c>
      <c r="C67" s="370"/>
      <c r="D67" s="371">
        <f>+INDEX('CGN-2015-001'!$H$11:$H$5142,MATCH('ESF 2023 01-03 (2)'!A67,'CGN-2015-001'!$A$11:$A$5142,0))</f>
        <v>2312643004</v>
      </c>
      <c r="E67" s="340"/>
      <c r="F67" s="372">
        <v>2312643004</v>
      </c>
      <c r="G67" s="360"/>
      <c r="H67" s="373">
        <v>2515</v>
      </c>
      <c r="I67" s="361" t="s">
        <v>1159</v>
      </c>
      <c r="J67" s="370"/>
      <c r="K67" s="371">
        <f>+INDEX('CGN-2015-001'!$H$11:$H$5142,MATCH('ESF 2023 01-03 (2)'!H67,'CGN-2015-001'!$A$11:$A$5142,0))</f>
        <v>0</v>
      </c>
      <c r="L67" s="358"/>
      <c r="M67" s="375">
        <v>0</v>
      </c>
    </row>
    <row r="68" spans="1:13" ht="26.25" x14ac:dyDescent="0.4">
      <c r="A68" s="361">
        <v>1384</v>
      </c>
      <c r="B68" s="361" t="s">
        <v>389</v>
      </c>
      <c r="C68" s="370"/>
      <c r="D68" s="371">
        <f>+INDEX('CGN-2015-001'!$H$11:$H$5142,MATCH('ESF 2023 01-03 (2)'!A68,'CGN-2015-001'!$A$11:$A$5142,0))</f>
        <v>21800</v>
      </c>
      <c r="E68" s="340"/>
      <c r="F68" s="372">
        <v>0</v>
      </c>
      <c r="G68" s="360"/>
      <c r="H68" s="340"/>
      <c r="I68" s="340"/>
      <c r="J68" s="341"/>
      <c r="K68" s="382"/>
      <c r="L68" s="358"/>
      <c r="M68" s="382"/>
    </row>
    <row r="69" spans="1:13" ht="26.25" x14ac:dyDescent="0.4">
      <c r="A69" s="361">
        <v>1385</v>
      </c>
      <c r="B69" s="361" t="s">
        <v>432</v>
      </c>
      <c r="C69" s="370"/>
      <c r="D69" s="371">
        <f>+INDEX('CGN-2015-001'!$H$11:$H$5142,MATCH('ESF 2023 01-03 (2)'!A69,'CGN-2015-001'!$A$11:$A$5142,0))</f>
        <v>0</v>
      </c>
      <c r="E69" s="340"/>
      <c r="F69" s="372">
        <v>0</v>
      </c>
      <c r="G69" s="360"/>
      <c r="H69" s="340"/>
      <c r="I69" s="340"/>
      <c r="J69" s="341"/>
      <c r="K69" s="382"/>
      <c r="L69" s="358"/>
      <c r="M69" s="382"/>
    </row>
    <row r="70" spans="1:13" ht="26.25" x14ac:dyDescent="0.4">
      <c r="A70" s="361">
        <v>1386</v>
      </c>
      <c r="B70" s="361" t="s">
        <v>444</v>
      </c>
      <c r="C70" s="370"/>
      <c r="D70" s="374">
        <f>+INDEX('CGN-2015-001'!$H$11:$H$5142,MATCH('ESF 2023 01-03 (2)'!A70,'CGN-2015-001'!$A$11:$A$5142,0))</f>
        <v>0</v>
      </c>
      <c r="E70" s="340"/>
      <c r="F70" s="375">
        <v>0</v>
      </c>
      <c r="G70" s="360"/>
      <c r="H70" s="368">
        <v>26</v>
      </c>
      <c r="I70" s="365" t="s">
        <v>1162</v>
      </c>
      <c r="J70" s="366"/>
      <c r="K70" s="367">
        <f>SUM(K72:K76)</f>
        <v>0</v>
      </c>
      <c r="L70" s="358"/>
      <c r="M70" s="367">
        <v>0</v>
      </c>
    </row>
    <row r="71" spans="1:13" ht="26.25" x14ac:dyDescent="0.4">
      <c r="A71" s="340"/>
      <c r="B71" s="340"/>
      <c r="C71" s="341"/>
      <c r="D71" s="382"/>
      <c r="E71" s="340"/>
      <c r="F71" s="382"/>
      <c r="G71" s="360"/>
      <c r="H71" s="340"/>
      <c r="I71" s="340"/>
      <c r="J71" s="341"/>
      <c r="K71" s="382"/>
      <c r="L71" s="358"/>
      <c r="M71" s="382"/>
    </row>
    <row r="72" spans="1:13" ht="26.25" x14ac:dyDescent="0.4">
      <c r="A72" s="383"/>
      <c r="B72" s="340"/>
      <c r="C72" s="341"/>
      <c r="D72" s="382"/>
      <c r="E72" s="340"/>
      <c r="F72" s="382"/>
      <c r="G72" s="360"/>
      <c r="H72" s="373">
        <v>2601</v>
      </c>
      <c r="I72" s="361" t="s">
        <v>111</v>
      </c>
      <c r="J72" s="370"/>
      <c r="K72" s="371">
        <f>+INDEX('CGN-2015-001'!$H$11:$H$5142,MATCH('ESF 2023 01-03 (2)'!H72,'CGN-2015-001'!$A$11:$A$5142,0))</f>
        <v>0</v>
      </c>
      <c r="L72" s="358"/>
      <c r="M72" s="372">
        <v>0</v>
      </c>
    </row>
    <row r="73" spans="1:13" ht="26.25" x14ac:dyDescent="0.4">
      <c r="A73" s="365">
        <v>14</v>
      </c>
      <c r="B73" s="365" t="s">
        <v>445</v>
      </c>
      <c r="C73" s="366"/>
      <c r="D73" s="367">
        <f>SUM(D75:D85)</f>
        <v>0</v>
      </c>
      <c r="E73" s="340"/>
      <c r="F73" s="367">
        <f>SUM(F75:F85)</f>
        <v>0</v>
      </c>
      <c r="G73" s="360"/>
      <c r="H73" s="373">
        <v>2602</v>
      </c>
      <c r="I73" s="361" t="s">
        <v>122</v>
      </c>
      <c r="J73" s="370"/>
      <c r="K73" s="371">
        <f>+INDEX('CGN-2015-001'!$H$11:$H$5142,MATCH('ESF 2023 01-03 (2)'!H73,'CGN-2015-001'!$A$11:$A$5142,0))</f>
        <v>0</v>
      </c>
      <c r="L73" s="358"/>
      <c r="M73" s="372">
        <v>0</v>
      </c>
    </row>
    <row r="74" spans="1:13" ht="26.25" x14ac:dyDescent="0.4">
      <c r="A74" s="365"/>
      <c r="B74" s="365"/>
      <c r="C74" s="366"/>
      <c r="D74" s="367"/>
      <c r="E74" s="340"/>
      <c r="F74" s="367"/>
      <c r="G74" s="360"/>
      <c r="H74" s="373">
        <v>2603</v>
      </c>
      <c r="I74" s="361" t="s">
        <v>123</v>
      </c>
      <c r="J74" s="370"/>
      <c r="K74" s="371">
        <f>+INDEX('CGN-2015-001'!$H$11:$H$5142,MATCH('ESF 2023 01-03 (2)'!H74,'CGN-2015-001'!$A$11:$A$5142,0))</f>
        <v>0</v>
      </c>
      <c r="L74" s="358"/>
      <c r="M74" s="372">
        <v>0</v>
      </c>
    </row>
    <row r="75" spans="1:13" ht="26.25" x14ac:dyDescent="0.4">
      <c r="A75" s="361">
        <v>1401</v>
      </c>
      <c r="B75" s="361" t="s">
        <v>446</v>
      </c>
      <c r="C75" s="370"/>
      <c r="D75" s="371">
        <f>+INDEX('CGN-2015-001'!$H$11:$H$5142,MATCH('ESF 2023 01-03 (2)'!A75,'CGN-2015-001'!$A$11:$A$5142,0))</f>
        <v>0</v>
      </c>
      <c r="E75" s="340"/>
      <c r="F75" s="372">
        <v>0</v>
      </c>
      <c r="G75" s="360"/>
      <c r="H75" s="373">
        <v>2605</v>
      </c>
      <c r="I75" s="361" t="s">
        <v>1173</v>
      </c>
      <c r="J75" s="370"/>
      <c r="K75" s="371">
        <f>+INDEX('CGN-2015-001'!$H$11:$H$5142,MATCH('ESF 2023 01-03 (2)'!H75,'CGN-2015-001'!$A$11:$A$5142,0))</f>
        <v>0</v>
      </c>
      <c r="L75" s="358"/>
      <c r="M75" s="372">
        <v>0</v>
      </c>
    </row>
    <row r="76" spans="1:13" ht="26.25" x14ac:dyDescent="0.4">
      <c r="A76" s="361">
        <v>1415</v>
      </c>
      <c r="B76" s="361" t="s">
        <v>448</v>
      </c>
      <c r="C76" s="370"/>
      <c r="D76" s="371">
        <f>+INDEX('CGN-2015-001'!$H$11:$H$5142,MATCH('ESF 2023 01-03 (2)'!A76,'CGN-2015-001'!$A$11:$A$5142,0))</f>
        <v>0</v>
      </c>
      <c r="E76" s="340"/>
      <c r="F76" s="372">
        <v>0</v>
      </c>
      <c r="G76" s="360"/>
      <c r="H76" s="373">
        <v>2606</v>
      </c>
      <c r="I76" s="361" t="s">
        <v>1174</v>
      </c>
      <c r="J76" s="370"/>
      <c r="K76" s="371">
        <f>+INDEX('CGN-2015-001'!$H$11:$H$5142,MATCH('ESF 2023 01-03 (2)'!H76,'CGN-2015-001'!$A$11:$A$5142,0))</f>
        <v>0</v>
      </c>
      <c r="L76" s="358"/>
      <c r="M76" s="375">
        <v>0</v>
      </c>
    </row>
    <row r="77" spans="1:13" ht="26.25" x14ac:dyDescent="0.4">
      <c r="A77" s="361">
        <v>1416</v>
      </c>
      <c r="B77" s="361" t="s">
        <v>462</v>
      </c>
      <c r="C77" s="370"/>
      <c r="D77" s="371">
        <f>+INDEX('CGN-2015-001'!$H$11:$H$5142,MATCH('ESF 2023 01-03 (2)'!A77,'CGN-2015-001'!$A$11:$A$5142,0))</f>
        <v>0</v>
      </c>
      <c r="E77" s="340"/>
      <c r="F77" s="372">
        <v>0</v>
      </c>
      <c r="G77" s="360"/>
      <c r="H77" s="361"/>
      <c r="I77" s="361"/>
      <c r="J77" s="370"/>
      <c r="K77" s="371"/>
      <c r="L77" s="358"/>
      <c r="M77" s="371"/>
    </row>
    <row r="78" spans="1:13" ht="26.25" x14ac:dyDescent="0.4">
      <c r="A78" s="361">
        <v>1420</v>
      </c>
      <c r="B78" s="361" t="s">
        <v>471</v>
      </c>
      <c r="C78" s="370"/>
      <c r="D78" s="371">
        <f>+INDEX('CGN-2015-001'!$H$11:$H$5142,MATCH('ESF 2023 01-03 (2)'!A78,'CGN-2015-001'!$A$11:$A$5142,0))</f>
        <v>0</v>
      </c>
      <c r="E78" s="340"/>
      <c r="F78" s="372">
        <v>0</v>
      </c>
      <c r="G78" s="360"/>
      <c r="H78" s="340"/>
      <c r="I78" s="340"/>
      <c r="J78" s="341"/>
      <c r="K78" s="382"/>
      <c r="L78" s="358"/>
      <c r="M78" s="382"/>
    </row>
    <row r="79" spans="1:13" ht="26.25" x14ac:dyDescent="0.4">
      <c r="A79" s="361">
        <v>1424</v>
      </c>
      <c r="B79" s="361" t="s">
        <v>473</v>
      </c>
      <c r="C79" s="370"/>
      <c r="D79" s="371">
        <f>+INDEX('CGN-2015-001'!$H$11:$H$5142,MATCH('ESF 2023 01-03 (2)'!A79,'CGN-2015-001'!$A$11:$A$5142,0))</f>
        <v>0</v>
      </c>
      <c r="E79" s="340"/>
      <c r="F79" s="372">
        <v>0</v>
      </c>
      <c r="G79" s="360"/>
      <c r="H79" s="368">
        <v>27</v>
      </c>
      <c r="I79" s="365" t="s">
        <v>1175</v>
      </c>
      <c r="J79" s="366"/>
      <c r="K79" s="367">
        <f>SUM(K81:K84)</f>
        <v>1364905836</v>
      </c>
      <c r="L79" s="367">
        <f t="shared" ref="L79:M79" si="2">SUM(L81:L84)</f>
        <v>0</v>
      </c>
      <c r="M79" s="367">
        <f t="shared" si="2"/>
        <v>1154784815</v>
      </c>
    </row>
    <row r="80" spans="1:13" ht="26.25" x14ac:dyDescent="0.4">
      <c r="A80" s="361">
        <v>1425</v>
      </c>
      <c r="B80" s="361" t="s">
        <v>475</v>
      </c>
      <c r="C80" s="370"/>
      <c r="D80" s="371">
        <f>+INDEX('CGN-2015-001'!$H$11:$H$5142,MATCH('ESF 2023 01-03 (2)'!A80,'CGN-2015-001'!$A$11:$A$5142,0))</f>
        <v>0</v>
      </c>
      <c r="E80" s="340"/>
      <c r="F80" s="372">
        <v>0</v>
      </c>
      <c r="G80" s="360"/>
      <c r="H80" s="340"/>
      <c r="I80" s="340"/>
      <c r="J80" s="341"/>
      <c r="K80" s="382"/>
      <c r="L80" s="358"/>
      <c r="M80" s="382"/>
    </row>
    <row r="81" spans="1:13" ht="26.25" x14ac:dyDescent="0.4">
      <c r="A81" s="361">
        <v>1427</v>
      </c>
      <c r="B81" s="361" t="s">
        <v>478</v>
      </c>
      <c r="C81" s="370"/>
      <c r="D81" s="371">
        <f>+INDEX('CGN-2015-001'!$H$11:$H$5142,MATCH('ESF 2023 01-03 (2)'!A81,'CGN-2015-001'!$A$11:$A$5142,0))</f>
        <v>0</v>
      </c>
      <c r="E81" s="340"/>
      <c r="F81" s="372">
        <v>0</v>
      </c>
      <c r="G81" s="360"/>
      <c r="H81" s="373">
        <v>2701</v>
      </c>
      <c r="I81" s="361" t="s">
        <v>1176</v>
      </c>
      <c r="J81" s="370"/>
      <c r="K81" s="371">
        <f>+INDEX('CGN-2015-001'!$H$11:$H$5142,MATCH('ESF 2023 01-03 (2)'!H81,'CGN-2015-001'!$A$11:$A$5142,0))</f>
        <v>1364905836</v>
      </c>
      <c r="L81" s="358"/>
      <c r="M81" s="372">
        <v>1154784815</v>
      </c>
    </row>
    <row r="82" spans="1:13" ht="26.25" x14ac:dyDescent="0.4">
      <c r="A82" s="361">
        <v>1470</v>
      </c>
      <c r="B82" s="361" t="s">
        <v>480</v>
      </c>
      <c r="C82" s="370"/>
      <c r="D82" s="371">
        <f>+INDEX('CGN-2015-001'!$H$11:$H$5142,MATCH('ESF 2023 01-03 (2)'!A82,'CGN-2015-001'!$A$11:$A$5142,0))</f>
        <v>0</v>
      </c>
      <c r="E82" s="340"/>
      <c r="F82" s="372">
        <v>0</v>
      </c>
      <c r="G82" s="360"/>
      <c r="H82" s="373">
        <v>2707</v>
      </c>
      <c r="I82" s="361" t="s">
        <v>1183</v>
      </c>
      <c r="J82" s="370"/>
      <c r="K82" s="371">
        <f>+INDEX('CGN-2015-001'!$H$11:$H$5142,MATCH('ESF 2023 01-03 (2)'!H82,'CGN-2015-001'!$A$11:$A$5142,0))</f>
        <v>0</v>
      </c>
      <c r="L82" s="358"/>
      <c r="M82" s="372">
        <v>0</v>
      </c>
    </row>
    <row r="83" spans="1:13" ht="26.25" x14ac:dyDescent="0.4">
      <c r="A83" s="361">
        <v>1475</v>
      </c>
      <c r="B83" s="361" t="s">
        <v>482</v>
      </c>
      <c r="C83" s="370"/>
      <c r="D83" s="371">
        <f>+INDEX('CGN-2015-001'!$H$11:$H$5142,MATCH('ESF 2023 01-03 (2)'!A83,'CGN-2015-001'!$A$11:$A$5142,0))</f>
        <v>0</v>
      </c>
      <c r="E83" s="340"/>
      <c r="F83" s="372">
        <v>0</v>
      </c>
      <c r="G83" s="360"/>
      <c r="H83" s="373">
        <v>2790</v>
      </c>
      <c r="I83" s="361" t="s">
        <v>1186</v>
      </c>
      <c r="J83" s="370"/>
      <c r="K83" s="371">
        <f>+INDEX('CGN-2015-001'!$H$11:$H$5142,MATCH('ESF 2023 01-03 (2)'!H83,'CGN-2015-001'!$A$11:$A$5142,0))</f>
        <v>0</v>
      </c>
      <c r="L83" s="358"/>
      <c r="M83" s="372">
        <v>0</v>
      </c>
    </row>
    <row r="84" spans="1:13" ht="26.25" x14ac:dyDescent="0.4">
      <c r="A84" s="361">
        <v>1477</v>
      </c>
      <c r="B84" s="361" t="s">
        <v>483</v>
      </c>
      <c r="C84" s="370"/>
      <c r="D84" s="371">
        <f>+INDEX('CGN-2015-001'!$H$11:$H$5142,MATCH('ESF 2023 01-03 (2)'!A84,'CGN-2015-001'!$A$11:$A$5142,0))</f>
        <v>0</v>
      </c>
      <c r="E84" s="340"/>
      <c r="F84" s="372">
        <v>0</v>
      </c>
      <c r="G84" s="360"/>
      <c r="H84" s="373">
        <v>2710</v>
      </c>
      <c r="I84" s="361" t="s">
        <v>1200</v>
      </c>
      <c r="J84" s="370"/>
      <c r="K84" s="371">
        <f>+INDEX('CGN-2015-001'!$H$11:$H$5142,MATCH('ESF 2023 01-03 (2)'!H84,'CGN-2015-001'!$A$11:$A$5142,0))</f>
        <v>0</v>
      </c>
      <c r="L84" s="358"/>
      <c r="M84" s="375">
        <v>0</v>
      </c>
    </row>
    <row r="85" spans="1:13" ht="23.25" x14ac:dyDescent="0.35">
      <c r="A85" s="361">
        <v>1480</v>
      </c>
      <c r="B85" s="361" t="s">
        <v>486</v>
      </c>
      <c r="C85" s="370"/>
      <c r="D85" s="374">
        <f>+INDEX('CGN-2015-001'!$H$11:$H$5142,MATCH('ESF 2023 01-03 (2)'!A85,'CGN-2015-001'!$A$11:$A$5142,0))</f>
        <v>0</v>
      </c>
      <c r="E85" s="340"/>
      <c r="F85" s="375">
        <v>0</v>
      </c>
      <c r="G85" s="361"/>
      <c r="H85" s="340"/>
      <c r="I85" s="340"/>
      <c r="J85" s="341"/>
      <c r="K85" s="382"/>
      <c r="L85" s="358"/>
      <c r="M85" s="382"/>
    </row>
    <row r="86" spans="1:13" ht="26.25" x14ac:dyDescent="0.4">
      <c r="A86" s="383"/>
      <c r="B86" s="340"/>
      <c r="C86" s="341"/>
      <c r="D86" s="382"/>
      <c r="E86" s="340"/>
      <c r="F86" s="382"/>
      <c r="G86" s="360"/>
      <c r="H86" s="340"/>
      <c r="I86" s="340"/>
      <c r="J86" s="341"/>
      <c r="K86" s="382"/>
      <c r="L86" s="358"/>
      <c r="M86" s="382"/>
    </row>
    <row r="87" spans="1:13" ht="26.25" x14ac:dyDescent="0.4">
      <c r="A87" s="383"/>
      <c r="B87" s="340"/>
      <c r="C87" s="341"/>
      <c r="D87" s="382"/>
      <c r="E87" s="340"/>
      <c r="F87" s="382"/>
      <c r="G87" s="360"/>
      <c r="H87" s="368">
        <v>29</v>
      </c>
      <c r="I87" s="365" t="s">
        <v>1202</v>
      </c>
      <c r="J87" s="366"/>
      <c r="K87" s="367">
        <f>SUM(K89:K97)</f>
        <v>890745481276.20996</v>
      </c>
      <c r="L87" s="367">
        <f t="shared" ref="L87:M87" si="3">SUM(L89:L97)</f>
        <v>0</v>
      </c>
      <c r="M87" s="367">
        <f t="shared" si="3"/>
        <v>904783499538</v>
      </c>
    </row>
    <row r="88" spans="1:13" ht="26.25" x14ac:dyDescent="0.4">
      <c r="A88" s="365">
        <v>15</v>
      </c>
      <c r="B88" s="365" t="s">
        <v>487</v>
      </c>
      <c r="C88" s="366"/>
      <c r="D88" s="367">
        <f>SUM(D90:D98)</f>
        <v>0</v>
      </c>
      <c r="E88" s="340"/>
      <c r="F88" s="367">
        <f>SUM(F90:F98)</f>
        <v>0</v>
      </c>
      <c r="G88" s="360"/>
      <c r="H88" s="361"/>
      <c r="I88" s="361"/>
      <c r="J88" s="370"/>
      <c r="K88" s="371"/>
      <c r="L88" s="358"/>
      <c r="M88" s="371"/>
    </row>
    <row r="89" spans="1:13" ht="26.25" x14ac:dyDescent="0.4">
      <c r="A89" s="365"/>
      <c r="B89" s="365"/>
      <c r="C89" s="366"/>
      <c r="D89" s="367"/>
      <c r="E89" s="340"/>
      <c r="F89" s="367"/>
      <c r="G89" s="360"/>
      <c r="H89" s="373">
        <v>2901</v>
      </c>
      <c r="I89" s="361" t="s">
        <v>1203</v>
      </c>
      <c r="J89" s="370"/>
      <c r="K89" s="371">
        <f>+INDEX('CGN-2015-001'!$H$11:$H$5142,MATCH('ESF 2023 01-03 (2)'!H89,'CGN-2015-001'!$A$11:$A$5142,0))</f>
        <v>0</v>
      </c>
      <c r="L89" s="358"/>
      <c r="M89" s="372">
        <v>0</v>
      </c>
    </row>
    <row r="90" spans="1:13" ht="26.25" x14ac:dyDescent="0.4">
      <c r="A90" s="361">
        <v>1505</v>
      </c>
      <c r="B90" s="361" t="s">
        <v>488</v>
      </c>
      <c r="C90" s="370"/>
      <c r="D90" s="371">
        <f>+INDEX('CGN-2015-001'!$H$11:$H$5142,MATCH('ESF 2023 01-03 (2)'!A90,'CGN-2015-001'!$A$11:$A$5142,0))</f>
        <v>0</v>
      </c>
      <c r="E90" s="340"/>
      <c r="F90" s="372">
        <v>0</v>
      </c>
      <c r="G90" s="360"/>
      <c r="H90" s="373">
        <v>2902</v>
      </c>
      <c r="I90" s="361" t="s">
        <v>1036</v>
      </c>
      <c r="J90" s="370"/>
      <c r="K90" s="371">
        <f>+INDEX('CGN-2015-001'!$H$11:$H$5142,MATCH('ESF 2023 01-03 (2)'!H90,'CGN-2015-001'!$A$11:$A$5142,0))</f>
        <v>4789410671</v>
      </c>
      <c r="L90" s="358"/>
      <c r="M90" s="372">
        <v>8543528227</v>
      </c>
    </row>
    <row r="91" spans="1:13" ht="26.25" x14ac:dyDescent="0.4">
      <c r="A91" s="361">
        <v>1510</v>
      </c>
      <c r="B91" s="361" t="s">
        <v>498</v>
      </c>
      <c r="C91" s="370"/>
      <c r="D91" s="371">
        <f>+INDEX('CGN-2015-001'!$H$11:$H$5142,MATCH('ESF 2023 01-03 (2)'!A91,'CGN-2015-001'!$A$11:$A$5142,0))</f>
        <v>0</v>
      </c>
      <c r="E91" s="340"/>
      <c r="F91" s="372">
        <v>0</v>
      </c>
      <c r="G91" s="360"/>
      <c r="H91" s="373">
        <v>2903</v>
      </c>
      <c r="I91" s="361" t="s">
        <v>1206</v>
      </c>
      <c r="J91" s="370"/>
      <c r="K91" s="371">
        <f>+INDEX('CGN-2015-001'!$H$11:$H$5142,MATCH('ESF 2023 01-03 (2)'!H91,'CGN-2015-001'!$A$11:$A$5142,0))</f>
        <v>0</v>
      </c>
      <c r="L91" s="358"/>
      <c r="M91" s="372">
        <v>0</v>
      </c>
    </row>
    <row r="92" spans="1:13" ht="26.25" x14ac:dyDescent="0.4">
      <c r="A92" s="361">
        <v>1511</v>
      </c>
      <c r="B92" s="361" t="s">
        <v>519</v>
      </c>
      <c r="C92" s="370"/>
      <c r="D92" s="371">
        <f>+INDEX('CGN-2015-001'!$H$11:$H$5142,MATCH('ESF 2023 01-03 (2)'!A92,'CGN-2015-001'!$A$11:$A$5142,0))</f>
        <v>0</v>
      </c>
      <c r="E92" s="340"/>
      <c r="F92" s="372">
        <v>0</v>
      </c>
      <c r="G92" s="360"/>
      <c r="H92" s="373">
        <v>2904</v>
      </c>
      <c r="I92" s="361" t="s">
        <v>1207</v>
      </c>
      <c r="J92" s="370"/>
      <c r="K92" s="371">
        <f>+INDEX('CGN-2015-001'!$H$11:$H$5142,MATCH('ESF 2023 01-03 (2)'!H92,'CGN-2015-001'!$A$11:$A$5142,0))</f>
        <v>0</v>
      </c>
      <c r="L92" s="358"/>
      <c r="M92" s="372">
        <v>0</v>
      </c>
    </row>
    <row r="93" spans="1:13" ht="26.25" x14ac:dyDescent="0.4">
      <c r="A93" s="361">
        <v>1512</v>
      </c>
      <c r="B93" s="361" t="s">
        <v>523</v>
      </c>
      <c r="C93" s="370"/>
      <c r="D93" s="371">
        <f>+INDEX('CGN-2015-001'!$H$11:$H$5142,MATCH('ESF 2023 01-03 (2)'!A93,'CGN-2015-001'!$A$11:$A$5142,0))</f>
        <v>0</v>
      </c>
      <c r="E93" s="340"/>
      <c r="F93" s="372">
        <v>0</v>
      </c>
      <c r="G93" s="360"/>
      <c r="H93" s="373">
        <v>2910</v>
      </c>
      <c r="I93" s="361" t="s">
        <v>1215</v>
      </c>
      <c r="J93" s="370"/>
      <c r="K93" s="371">
        <f>+INDEX('CGN-2015-001'!$H$11:$H$5142,MATCH('ESF 2023 01-03 (2)'!H93,'CGN-2015-001'!$A$11:$A$5142,0))</f>
        <v>0</v>
      </c>
      <c r="L93" s="358"/>
      <c r="M93" s="372">
        <v>0</v>
      </c>
    </row>
    <row r="94" spans="1:13" ht="26.25" x14ac:dyDescent="0.4">
      <c r="A94" s="361">
        <v>1514</v>
      </c>
      <c r="B94" s="361" t="s">
        <v>525</v>
      </c>
      <c r="C94" s="370"/>
      <c r="D94" s="371">
        <f>+INDEX('CGN-2015-001'!$H$11:$H$5142,MATCH('ESF 2023 01-03 (2)'!A94,'CGN-2015-001'!$A$11:$A$5142,0))</f>
        <v>0</v>
      </c>
      <c r="E94" s="340"/>
      <c r="F94" s="372">
        <v>0</v>
      </c>
      <c r="G94" s="360"/>
      <c r="H94" s="373">
        <v>2917</v>
      </c>
      <c r="I94" s="361" t="s">
        <v>1227</v>
      </c>
      <c r="J94" s="370"/>
      <c r="K94" s="371">
        <f>+INDEX('CGN-2015-001'!$H$11:$H$5142,MATCH('ESF 2023 01-03 (2)'!H94,'CGN-2015-001'!$A$11:$A$5142,0))</f>
        <v>0</v>
      </c>
      <c r="L94" s="358"/>
      <c r="M94" s="372">
        <v>0</v>
      </c>
    </row>
    <row r="95" spans="1:13" ht="26.25" x14ac:dyDescent="0.4">
      <c r="A95" s="361">
        <v>1520</v>
      </c>
      <c r="B95" s="361" t="s">
        <v>550</v>
      </c>
      <c r="C95" s="370"/>
      <c r="D95" s="371">
        <f>+INDEX('CGN-2015-001'!$H$11:$H$5142,MATCH('ESF 2023 01-03 (2)'!A95,'CGN-2015-001'!$A$11:$A$5142,0))</f>
        <v>0</v>
      </c>
      <c r="E95" s="340"/>
      <c r="F95" s="372">
        <v>0</v>
      </c>
      <c r="G95" s="360"/>
      <c r="H95" s="373">
        <v>2918</v>
      </c>
      <c r="I95" s="361" t="s">
        <v>1235</v>
      </c>
      <c r="J95" s="370"/>
      <c r="K95" s="371">
        <f>+INDEX('CGN-2015-001'!$H$11:$H$5142,MATCH('ESF 2023 01-03 (2)'!H95,'CGN-2015-001'!$A$11:$A$5142,0))</f>
        <v>0</v>
      </c>
      <c r="L95" s="358"/>
      <c r="M95" s="372">
        <v>0</v>
      </c>
    </row>
    <row r="96" spans="1:13" ht="26.25" x14ac:dyDescent="0.4">
      <c r="A96" s="361">
        <v>1525</v>
      </c>
      <c r="B96" s="361" t="s">
        <v>552</v>
      </c>
      <c r="C96" s="370"/>
      <c r="D96" s="371">
        <f>+INDEX('CGN-2015-001'!$H$11:$H$5142,MATCH('ESF 2023 01-03 (2)'!A96,'CGN-2015-001'!$A$11:$A$5142,0))</f>
        <v>0</v>
      </c>
      <c r="E96" s="340"/>
      <c r="F96" s="372">
        <v>0</v>
      </c>
      <c r="G96" s="360"/>
      <c r="H96" s="373">
        <v>2919</v>
      </c>
      <c r="I96" s="361" t="s">
        <v>1236</v>
      </c>
      <c r="J96" s="370"/>
      <c r="K96" s="371">
        <f>+INDEX('CGN-2015-001'!$H$11:$H$5142,MATCH('ESF 2023 01-03 (2)'!H96,'CGN-2015-001'!$A$11:$A$5142,0))</f>
        <v>0</v>
      </c>
      <c r="L96" s="358"/>
      <c r="M96" s="372">
        <v>0</v>
      </c>
    </row>
    <row r="97" spans="1:13" ht="26.25" x14ac:dyDescent="0.4">
      <c r="A97" s="361">
        <v>1530</v>
      </c>
      <c r="B97" s="361" t="s">
        <v>555</v>
      </c>
      <c r="C97" s="370"/>
      <c r="D97" s="371">
        <f>+INDEX('CGN-2015-001'!$H$11:$H$5142,MATCH('ESF 2023 01-03 (2)'!A97,'CGN-2015-001'!$A$11:$A$5142,0))</f>
        <v>0</v>
      </c>
      <c r="E97" s="340"/>
      <c r="F97" s="372">
        <v>0</v>
      </c>
      <c r="G97" s="360"/>
      <c r="H97" s="373">
        <v>2990</v>
      </c>
      <c r="I97" s="361" t="s">
        <v>1238</v>
      </c>
      <c r="J97" s="370"/>
      <c r="K97" s="371">
        <f>+INDEX('CGN-2015-001'!$H$11:$H$5142,MATCH('ESF 2023 01-03 (2)'!H97,'CGN-2015-001'!$A$11:$A$5142,0))</f>
        <v>885956070605.20996</v>
      </c>
      <c r="L97" s="358"/>
      <c r="M97" s="375">
        <v>896239971311</v>
      </c>
    </row>
    <row r="98" spans="1:13" ht="26.25" x14ac:dyDescent="0.4">
      <c r="A98" s="361">
        <v>1580</v>
      </c>
      <c r="B98" s="361" t="s">
        <v>559</v>
      </c>
      <c r="C98" s="370"/>
      <c r="D98" s="374">
        <f>+INDEX('CGN-2015-001'!$H$11:$H$5142,MATCH('ESF 2023 01-03 (2)'!A98,'CGN-2015-001'!$A$11:$A$5142,0))</f>
        <v>0</v>
      </c>
      <c r="E98" s="340"/>
      <c r="F98" s="375">
        <v>0</v>
      </c>
      <c r="G98" s="360"/>
      <c r="H98" s="361"/>
      <c r="I98" s="361"/>
      <c r="J98" s="370"/>
      <c r="K98" s="371"/>
      <c r="L98" s="358"/>
      <c r="M98" s="371"/>
    </row>
    <row r="99" spans="1:13" ht="26.25" x14ac:dyDescent="0.4">
      <c r="A99" s="287"/>
      <c r="B99" s="287"/>
      <c r="C99" s="288"/>
      <c r="D99" s="384"/>
      <c r="E99" s="340"/>
      <c r="F99" s="384"/>
      <c r="G99" s="360"/>
      <c r="H99" s="361"/>
      <c r="I99" s="361"/>
      <c r="J99" s="370"/>
      <c r="K99" s="371"/>
      <c r="L99" s="358"/>
      <c r="M99" s="371"/>
    </row>
    <row r="100" spans="1:13" ht="26.25" x14ac:dyDescent="0.4">
      <c r="A100" s="369"/>
      <c r="B100" s="369"/>
      <c r="C100" s="370"/>
      <c r="D100" s="371"/>
      <c r="E100" s="340"/>
      <c r="F100" s="371"/>
      <c r="G100" s="360"/>
      <c r="H100" s="385"/>
      <c r="I100" s="352" t="s">
        <v>2485</v>
      </c>
      <c r="J100" s="346"/>
      <c r="K100" s="359">
        <f>SUM(K102+K111+K120+K146+K156+K165+K172)</f>
        <v>0</v>
      </c>
      <c r="L100" s="358"/>
      <c r="M100" s="359">
        <v>0</v>
      </c>
    </row>
    <row r="101" spans="1:13" ht="26.25" x14ac:dyDescent="0.4">
      <c r="A101" s="365">
        <v>19</v>
      </c>
      <c r="B101" s="365" t="s">
        <v>798</v>
      </c>
      <c r="C101" s="366"/>
      <c r="D101" s="367">
        <f>SUM(D103:D128)</f>
        <v>9185872040.3500004</v>
      </c>
      <c r="E101" s="340"/>
      <c r="F101" s="367">
        <f>SUM(F103:F128)</f>
        <v>19489706591.150002</v>
      </c>
      <c r="G101" s="360"/>
      <c r="H101" s="340"/>
      <c r="I101" s="340"/>
      <c r="J101" s="341"/>
      <c r="K101" s="382"/>
      <c r="L101" s="358"/>
      <c r="M101" s="382"/>
    </row>
    <row r="102" spans="1:13" ht="26.25" x14ac:dyDescent="0.4">
      <c r="A102" s="365"/>
      <c r="B102" s="365"/>
      <c r="C102" s="366"/>
      <c r="D102" s="367"/>
      <c r="E102" s="340"/>
      <c r="F102" s="367"/>
      <c r="G102" s="360"/>
      <c r="H102" s="368">
        <v>22</v>
      </c>
      <c r="I102" s="365" t="s">
        <v>906</v>
      </c>
      <c r="J102" s="366"/>
      <c r="K102" s="367">
        <f>SUM(K104:K108)</f>
        <v>0</v>
      </c>
      <c r="L102" s="358"/>
      <c r="M102" s="367">
        <v>0</v>
      </c>
    </row>
    <row r="103" spans="1:13" ht="26.25" x14ac:dyDescent="0.4">
      <c r="A103" s="361">
        <v>1902</v>
      </c>
      <c r="B103" s="361" t="s">
        <v>799</v>
      </c>
      <c r="C103" s="370"/>
      <c r="D103" s="371">
        <f>+INDEX('CGN-2015-001'!$H$11:$H$5142,MATCH('ESF 2023 01-03 (2)'!A103,'CGN-2015-001'!$A$11:$A$5142,0))</f>
        <v>0</v>
      </c>
      <c r="E103" s="340"/>
      <c r="F103" s="372">
        <v>0</v>
      </c>
      <c r="G103" s="360"/>
      <c r="H103" s="369"/>
      <c r="I103" s="369"/>
      <c r="J103" s="370"/>
      <c r="K103" s="371"/>
      <c r="L103" s="358"/>
      <c r="M103" s="371"/>
    </row>
    <row r="104" spans="1:13" ht="26.25" x14ac:dyDescent="0.4">
      <c r="A104" s="361">
        <v>1903</v>
      </c>
      <c r="B104" s="361" t="s">
        <v>806</v>
      </c>
      <c r="C104" s="370"/>
      <c r="D104" s="371">
        <f>+INDEX('CGN-2015-001'!$H$11:$H$5142,MATCH('ESF 2023 01-03 (2)'!A104,'CGN-2015-001'!$A$11:$A$5142,0))</f>
        <v>0</v>
      </c>
      <c r="E104" s="340"/>
      <c r="F104" s="372">
        <v>0</v>
      </c>
      <c r="G104" s="360"/>
      <c r="H104" s="373">
        <v>2222</v>
      </c>
      <c r="I104" s="361" t="s">
        <v>907</v>
      </c>
      <c r="J104" s="370"/>
      <c r="K104" s="371">
        <f>+INDEX('CGN-2015-001'!I11:I5142,MATCH('ESF 2023 01-03 (2)'!H104,'CGN-2015-001'!A11:A5142,0))</f>
        <v>0</v>
      </c>
      <c r="L104" s="358"/>
      <c r="M104" s="372">
        <v>0</v>
      </c>
    </row>
    <row r="105" spans="1:13" ht="26.25" x14ac:dyDescent="0.4">
      <c r="A105" s="361">
        <v>1904</v>
      </c>
      <c r="B105" s="361" t="s">
        <v>807</v>
      </c>
      <c r="C105" s="370"/>
      <c r="D105" s="371">
        <f>+INDEX('CGN-2015-001'!$H$11:$H$5142,MATCH('ESF 2023 01-03 (2)'!A105,'CGN-2015-001'!$A$11:$A$5142,0))</f>
        <v>0</v>
      </c>
      <c r="E105" s="340"/>
      <c r="F105" s="372">
        <v>0</v>
      </c>
      <c r="G105" s="360"/>
      <c r="H105" s="373">
        <v>2223</v>
      </c>
      <c r="I105" s="361" t="s">
        <v>909</v>
      </c>
      <c r="J105" s="370"/>
      <c r="K105" s="371">
        <f>+INDEX('CGN-2015-001'!I12:I5143,MATCH('ESF 2023 01-03 (2)'!H105,'CGN-2015-001'!A12:A5143,0))</f>
        <v>0</v>
      </c>
      <c r="L105" s="358"/>
      <c r="M105" s="372">
        <v>0</v>
      </c>
    </row>
    <row r="106" spans="1:13" ht="26.25" x14ac:dyDescent="0.4">
      <c r="A106" s="361">
        <v>1905</v>
      </c>
      <c r="B106" s="361" t="s">
        <v>811</v>
      </c>
      <c r="C106" s="370"/>
      <c r="D106" s="371">
        <f>+INDEX('CGN-2015-001'!$H$11:$H$5142,MATCH('ESF 2023 01-03 (2)'!A106,'CGN-2015-001'!$A$11:$A$5142,0))</f>
        <v>574143367.1500001</v>
      </c>
      <c r="E106" s="340"/>
      <c r="F106" s="372">
        <v>164138759.94999999</v>
      </c>
      <c r="G106" s="360"/>
      <c r="H106" s="373">
        <v>2224</v>
      </c>
      <c r="I106" s="361" t="s">
        <v>912</v>
      </c>
      <c r="J106" s="370"/>
      <c r="K106" s="371">
        <f>+INDEX('CGN-2015-001'!I13:I5144,MATCH('ESF 2023 01-03 (2)'!H106,'CGN-2015-001'!A13:A5144,0))</f>
        <v>0</v>
      </c>
      <c r="L106" s="358"/>
      <c r="M106" s="372">
        <v>0</v>
      </c>
    </row>
    <row r="107" spans="1:13" ht="26.25" x14ac:dyDescent="0.4">
      <c r="A107" s="361">
        <v>1906</v>
      </c>
      <c r="B107" s="361" t="s">
        <v>471</v>
      </c>
      <c r="C107" s="370"/>
      <c r="D107" s="371">
        <f>+INDEX('CGN-2015-001'!$H$11:$H$5142,MATCH('ESF 2023 01-03 (2)'!A107,'CGN-2015-001'!$A$11:$A$5142,0))</f>
        <v>3923771928.2000008</v>
      </c>
      <c r="E107" s="340"/>
      <c r="F107" s="372">
        <v>14825027814.200001</v>
      </c>
      <c r="G107" s="360"/>
      <c r="H107" s="373">
        <v>2225</v>
      </c>
      <c r="I107" s="361" t="s">
        <v>913</v>
      </c>
      <c r="J107" s="370"/>
      <c r="K107" s="371">
        <f>+INDEX('CGN-2015-001'!I14:I5145,MATCH('ESF 2023 01-03 (2)'!H107,'CGN-2015-001'!A14:A5145,0))</f>
        <v>0</v>
      </c>
      <c r="L107" s="358"/>
      <c r="M107" s="372">
        <v>0</v>
      </c>
    </row>
    <row r="108" spans="1:13" ht="26.25" x14ac:dyDescent="0.4">
      <c r="A108" s="361">
        <v>1907</v>
      </c>
      <c r="B108" s="361" t="s">
        <v>830</v>
      </c>
      <c r="C108" s="370"/>
      <c r="D108" s="371">
        <f>+INDEX('CGN-2015-001'!$H$11:$H$5142,MATCH('ESF 2023 01-03 (2)'!A108,'CGN-2015-001'!$A$11:$A$5142,0))</f>
        <v>0</v>
      </c>
      <c r="E108" s="340"/>
      <c r="F108" s="372">
        <v>0</v>
      </c>
      <c r="G108" s="360"/>
      <c r="H108" s="373">
        <v>2230</v>
      </c>
      <c r="I108" s="361" t="s">
        <v>914</v>
      </c>
      <c r="J108" s="370"/>
      <c r="K108" s="371">
        <f>+INDEX('CGN-2015-001'!I15:I5146,MATCH('ESF 2023 01-03 (2)'!H108,'CGN-2015-001'!A15:A5146,0))</f>
        <v>0</v>
      </c>
      <c r="L108" s="358"/>
      <c r="M108" s="375">
        <v>0</v>
      </c>
    </row>
    <row r="109" spans="1:13" ht="26.25" x14ac:dyDescent="0.4">
      <c r="A109" s="361">
        <v>1908</v>
      </c>
      <c r="B109" s="361" t="s">
        <v>473</v>
      </c>
      <c r="C109" s="370"/>
      <c r="D109" s="371">
        <f>+INDEX('CGN-2015-001'!$H$11:$H$5142,MATCH('ESF 2023 01-03 (2)'!A109,'CGN-2015-001'!$A$11:$A$5142,0))</f>
        <v>4687956745</v>
      </c>
      <c r="E109" s="340"/>
      <c r="F109" s="372">
        <v>4500540017</v>
      </c>
      <c r="G109" s="360"/>
      <c r="H109" s="377"/>
      <c r="I109" s="377"/>
      <c r="J109" s="370"/>
      <c r="K109" s="371"/>
      <c r="L109" s="358"/>
      <c r="M109" s="371"/>
    </row>
    <row r="110" spans="1:13" ht="26.25" x14ac:dyDescent="0.4">
      <c r="A110" s="361">
        <v>1909</v>
      </c>
      <c r="B110" s="361" t="s">
        <v>475</v>
      </c>
      <c r="C110" s="370"/>
      <c r="D110" s="371">
        <f>+INDEX('CGN-2015-001'!$H$11:$H$5142,MATCH('ESF 2023 01-03 (2)'!A110,'CGN-2015-001'!$A$11:$A$5142,0))</f>
        <v>0</v>
      </c>
      <c r="E110" s="340"/>
      <c r="F110" s="372"/>
      <c r="G110" s="360"/>
      <c r="H110" s="379"/>
      <c r="I110" s="379"/>
      <c r="J110" s="370"/>
      <c r="K110" s="371"/>
      <c r="L110" s="358"/>
      <c r="M110" s="371"/>
    </row>
    <row r="111" spans="1:13" ht="26.25" x14ac:dyDescent="0.4">
      <c r="A111" s="361">
        <v>1910</v>
      </c>
      <c r="B111" s="361" t="s">
        <v>855</v>
      </c>
      <c r="C111" s="370"/>
      <c r="D111" s="371">
        <f>+INDEX('CGN-2015-001'!$H$11:$H$5142,MATCH('ESF 2023 01-03 (2)'!A111,'CGN-2015-001'!$A$11:$A$5142,0))</f>
        <v>0</v>
      </c>
      <c r="E111" s="340"/>
      <c r="F111" s="372">
        <v>0</v>
      </c>
      <c r="G111" s="360"/>
      <c r="H111" s="368">
        <v>23</v>
      </c>
      <c r="I111" s="365" t="s">
        <v>920</v>
      </c>
      <c r="J111" s="366"/>
      <c r="K111" s="367">
        <f>SUM(K113:K117)</f>
        <v>0</v>
      </c>
      <c r="L111" s="358"/>
      <c r="M111" s="367">
        <v>0</v>
      </c>
    </row>
    <row r="112" spans="1:13" ht="26.25" x14ac:dyDescent="0.4">
      <c r="A112" s="361">
        <v>1920</v>
      </c>
      <c r="B112" s="361" t="s">
        <v>859</v>
      </c>
      <c r="C112" s="370"/>
      <c r="D112" s="371">
        <f>+INDEX('CGN-2015-001'!$H$11:$H$5142,MATCH('ESF 2023 01-03 (2)'!A112,'CGN-2015-001'!$A$11:$A$5142,0))</f>
        <v>0</v>
      </c>
      <c r="E112" s="340"/>
      <c r="F112" s="372">
        <v>0</v>
      </c>
      <c r="G112" s="360"/>
      <c r="H112" s="361"/>
      <c r="I112" s="361"/>
      <c r="J112" s="370"/>
      <c r="K112" s="371"/>
      <c r="L112" s="358"/>
      <c r="M112" s="371"/>
    </row>
    <row r="113" spans="1:13" ht="26.25" x14ac:dyDescent="0.4">
      <c r="A113" s="361">
        <v>1925</v>
      </c>
      <c r="B113" s="361" t="s">
        <v>861</v>
      </c>
      <c r="C113" s="370"/>
      <c r="D113" s="371">
        <f>+INDEX('CGN-2015-001'!$H$11:$H$5142,MATCH('ESF 2023 01-03 (2)'!A113,'CGN-2015-001'!$A$11:$A$5142,0))</f>
        <v>0</v>
      </c>
      <c r="E113" s="340"/>
      <c r="F113" s="372">
        <v>0</v>
      </c>
      <c r="G113" s="360"/>
      <c r="H113" s="373">
        <v>2313</v>
      </c>
      <c r="I113" s="361" t="s">
        <v>907</v>
      </c>
      <c r="J113" s="370"/>
      <c r="K113" s="371">
        <f>+INDEX('CGN-2015-001'!I20:I5151,MATCH('ESF 2023 01-03 (2)'!H113,'CGN-2015-001'!A20:A5151,0))</f>
        <v>0</v>
      </c>
      <c r="L113" s="358"/>
      <c r="M113" s="372">
        <v>0</v>
      </c>
    </row>
    <row r="114" spans="1:13" ht="26.25" x14ac:dyDescent="0.4">
      <c r="A114" s="361">
        <v>1926</v>
      </c>
      <c r="B114" s="361" t="s">
        <v>862</v>
      </c>
      <c r="C114" s="370"/>
      <c r="D114" s="371">
        <f>+INDEX('CGN-2015-001'!$H$11:$H$5142,MATCH('ESF 2023 01-03 (2)'!A114,'CGN-2015-001'!$A$11:$A$5142,0))</f>
        <v>0</v>
      </c>
      <c r="E114" s="340"/>
      <c r="F114" s="372">
        <v>0</v>
      </c>
      <c r="G114" s="360"/>
      <c r="H114" s="373">
        <v>2314</v>
      </c>
      <c r="I114" s="361" t="s">
        <v>909</v>
      </c>
      <c r="J114" s="370"/>
      <c r="K114" s="371">
        <f>+INDEX('CGN-2015-001'!I21:I5152,MATCH('ESF 2023 01-03 (2)'!H114,'CGN-2015-001'!A21:A5152,0))</f>
        <v>0</v>
      </c>
      <c r="L114" s="358"/>
      <c r="M114" s="372">
        <v>0</v>
      </c>
    </row>
    <row r="115" spans="1:13" ht="26.25" x14ac:dyDescent="0.4">
      <c r="A115" s="361">
        <v>1951</v>
      </c>
      <c r="B115" s="361" t="s">
        <v>864</v>
      </c>
      <c r="C115" s="370"/>
      <c r="D115" s="371">
        <f>+INDEX('CGN-2015-001'!$H$11:$H$5142,MATCH('ESF 2023 01-03 (2)'!A115,'CGN-2015-001'!$A$11:$A$5142,0))</f>
        <v>0</v>
      </c>
      <c r="E115" s="340"/>
      <c r="F115" s="372">
        <v>0</v>
      </c>
      <c r="G115" s="360"/>
      <c r="H115" s="373">
        <v>2316</v>
      </c>
      <c r="I115" s="361" t="s">
        <v>912</v>
      </c>
      <c r="J115" s="370"/>
      <c r="K115" s="371">
        <f>+INDEX('CGN-2015-001'!I22:I5153,MATCH('ESF 2023 01-03 (2)'!H115,'CGN-2015-001'!A22:A5153,0))</f>
        <v>0</v>
      </c>
      <c r="L115" s="358"/>
      <c r="M115" s="372">
        <v>0</v>
      </c>
    </row>
    <row r="116" spans="1:13" ht="26.25" x14ac:dyDescent="0.4">
      <c r="A116" s="361">
        <v>1952</v>
      </c>
      <c r="B116" s="361" t="s">
        <v>865</v>
      </c>
      <c r="C116" s="370"/>
      <c r="D116" s="371">
        <f>+INDEX('CGN-2015-001'!$H$11:$H$5142,MATCH('ESF 2023 01-03 (2)'!A116,'CGN-2015-001'!$A$11:$A$5142,0))</f>
        <v>0</v>
      </c>
      <c r="E116" s="340"/>
      <c r="F116" s="372">
        <v>0</v>
      </c>
      <c r="G116" s="360"/>
      <c r="H116" s="373">
        <v>2317</v>
      </c>
      <c r="I116" s="361" t="s">
        <v>913</v>
      </c>
      <c r="J116" s="370"/>
      <c r="K116" s="371">
        <f>+INDEX('CGN-2015-001'!I23:I5154,MATCH('ESF 2023 01-03 (2)'!H116,'CGN-2015-001'!A23:A5154,0))</f>
        <v>0</v>
      </c>
      <c r="L116" s="358"/>
      <c r="M116" s="372">
        <v>0</v>
      </c>
    </row>
    <row r="117" spans="1:13" ht="26.25" x14ac:dyDescent="0.4">
      <c r="A117" s="386">
        <v>1953</v>
      </c>
      <c r="B117" s="386" t="s">
        <v>866</v>
      </c>
      <c r="C117" s="387"/>
      <c r="D117" s="371">
        <f>+INDEX('CGN-2015-001'!$H$11:$H$5142,MATCH('ESF 2023 01-03 (2)'!A117,'CGN-2015-001'!$A$11:$A$5142,0))</f>
        <v>0</v>
      </c>
      <c r="E117" s="340"/>
      <c r="F117" s="372">
        <v>0</v>
      </c>
      <c r="G117" s="360"/>
      <c r="H117" s="373">
        <v>2318</v>
      </c>
      <c r="I117" s="361" t="s">
        <v>936</v>
      </c>
      <c r="J117" s="370"/>
      <c r="K117" s="371">
        <f>+INDEX('CGN-2015-001'!I24:I5155,MATCH('ESF 2023 01-03 (2)'!H117,'CGN-2015-001'!A24:A5155,0))</f>
        <v>0</v>
      </c>
      <c r="L117" s="358"/>
      <c r="M117" s="375">
        <v>0</v>
      </c>
    </row>
    <row r="118" spans="1:13" ht="26.25" x14ac:dyDescent="0.4">
      <c r="A118" s="386">
        <v>1970</v>
      </c>
      <c r="B118" s="386" t="s">
        <v>867</v>
      </c>
      <c r="C118" s="387"/>
      <c r="D118" s="371">
        <f>+INDEX('CGN-2015-001'!$H$11:$H$5142,MATCH('ESF 2023 01-03 (2)'!A118,'CGN-2015-001'!$A$11:$A$5142,0))</f>
        <v>0</v>
      </c>
      <c r="E118" s="340"/>
      <c r="F118" s="372">
        <v>0</v>
      </c>
      <c r="G118" s="360"/>
      <c r="H118" s="361"/>
      <c r="I118" s="361"/>
      <c r="J118" s="370"/>
      <c r="K118" s="371"/>
      <c r="L118" s="358"/>
      <c r="M118" s="371"/>
    </row>
    <row r="119" spans="1:13" ht="26.25" x14ac:dyDescent="0.4">
      <c r="A119" s="386">
        <v>1975</v>
      </c>
      <c r="B119" s="386" t="s">
        <v>875</v>
      </c>
      <c r="C119" s="387"/>
      <c r="D119" s="371">
        <f>+INDEX('CGN-2015-001'!$H$11:$H$5142,MATCH('ESF 2023 01-03 (2)'!A119,'CGN-2015-001'!$A$11:$A$5142,0))</f>
        <v>0</v>
      </c>
      <c r="E119" s="340"/>
      <c r="F119" s="372">
        <v>0</v>
      </c>
      <c r="G119" s="360"/>
      <c r="H119" s="361"/>
      <c r="I119" s="361"/>
      <c r="J119" s="370"/>
      <c r="K119" s="371"/>
      <c r="L119" s="358"/>
      <c r="M119" s="371"/>
    </row>
    <row r="120" spans="1:13" ht="26.25" x14ac:dyDescent="0.4">
      <c r="A120" s="386">
        <v>1976</v>
      </c>
      <c r="B120" s="386" t="s">
        <v>876</v>
      </c>
      <c r="C120" s="387"/>
      <c r="D120" s="371">
        <f>+INDEX('CGN-2015-001'!$H$11:$H$5142,MATCH('ESF 2023 01-03 (2)'!A120,'CGN-2015-001'!$A$11:$A$5142,0))</f>
        <v>0</v>
      </c>
      <c r="E120" s="340"/>
      <c r="F120" s="372">
        <v>0</v>
      </c>
      <c r="G120" s="360"/>
      <c r="H120" s="368">
        <v>24</v>
      </c>
      <c r="I120" s="365" t="s">
        <v>938</v>
      </c>
      <c r="J120" s="366"/>
      <c r="K120" s="367">
        <f>SUM(K122:K143)</f>
        <v>0</v>
      </c>
      <c r="L120" s="358"/>
      <c r="M120" s="367">
        <v>0</v>
      </c>
    </row>
    <row r="121" spans="1:13" ht="26.25" x14ac:dyDescent="0.4">
      <c r="A121" s="386">
        <v>1980</v>
      </c>
      <c r="B121" s="386" t="s">
        <v>877</v>
      </c>
      <c r="C121" s="387"/>
      <c r="D121" s="371">
        <f>+INDEX('CGN-2015-001'!$H$11:$H$5142,MATCH('ESF 2023 01-03 (2)'!A121,'CGN-2015-001'!$A$11:$A$5142,0))</f>
        <v>0</v>
      </c>
      <c r="E121" s="340"/>
      <c r="F121" s="372">
        <v>0</v>
      </c>
      <c r="G121" s="360"/>
      <c r="H121" s="340"/>
      <c r="I121" s="340"/>
      <c r="J121" s="341"/>
      <c r="K121" s="382"/>
      <c r="L121" s="358"/>
      <c r="M121" s="382"/>
    </row>
    <row r="122" spans="1:13" ht="26.25" x14ac:dyDescent="0.4">
      <c r="A122" s="386">
        <v>1981</v>
      </c>
      <c r="B122" s="386" t="s">
        <v>882</v>
      </c>
      <c r="C122" s="387"/>
      <c r="D122" s="371">
        <f>+INDEX('CGN-2015-001'!$H$11:$H$5142,MATCH('ESF 2023 01-03 (2)'!A122,'CGN-2015-001'!$A$11:$A$5142,0))</f>
        <v>0</v>
      </c>
      <c r="E122" s="340"/>
      <c r="F122" s="372">
        <v>0</v>
      </c>
      <c r="G122" s="360"/>
      <c r="H122" s="373">
        <v>2401</v>
      </c>
      <c r="I122" s="361" t="s">
        <v>939</v>
      </c>
      <c r="J122" s="370"/>
      <c r="K122" s="371">
        <f>+INDEX('CGN-2015-001'!I29:I5160,MATCH('ESF 2023 01-03 (2)'!H122,'CGN-2015-001'!A29:A5160,0))</f>
        <v>0</v>
      </c>
      <c r="L122" s="358"/>
      <c r="M122" s="372">
        <v>0</v>
      </c>
    </row>
    <row r="123" spans="1:13" ht="26.25" x14ac:dyDescent="0.4">
      <c r="A123" s="386">
        <v>1982</v>
      </c>
      <c r="B123" s="386" t="s">
        <v>883</v>
      </c>
      <c r="C123" s="387"/>
      <c r="D123" s="371">
        <f>+INDEX('CGN-2015-001'!$H$11:$H$5142,MATCH('ESF 2023 01-03 (2)'!A123,'CGN-2015-001'!$A$11:$A$5142,0))</f>
        <v>0</v>
      </c>
      <c r="E123" s="340"/>
      <c r="F123" s="372">
        <v>0</v>
      </c>
      <c r="G123" s="360"/>
      <c r="H123" s="373">
        <v>2402</v>
      </c>
      <c r="I123" s="361" t="s">
        <v>941</v>
      </c>
      <c r="J123" s="370"/>
      <c r="K123" s="371">
        <f>+INDEX('CGN-2015-001'!I30:I5161,MATCH('ESF 2023 01-03 (2)'!H123,'CGN-2015-001'!A30:A5161,0))</f>
        <v>0</v>
      </c>
      <c r="L123" s="358"/>
      <c r="M123" s="372">
        <v>0</v>
      </c>
    </row>
    <row r="124" spans="1:13" ht="23.25" x14ac:dyDescent="0.35">
      <c r="A124" s="386">
        <v>1983</v>
      </c>
      <c r="B124" s="386" t="s">
        <v>884</v>
      </c>
      <c r="C124" s="387"/>
      <c r="D124" s="371">
        <f>+INDEX('CGN-2015-001'!$H$11:$H$5142,MATCH('ESF 2023 01-03 (2)'!A124,'CGN-2015-001'!$A$11:$A$5142,0))</f>
        <v>0</v>
      </c>
      <c r="E124" s="340"/>
      <c r="F124" s="372">
        <v>0</v>
      </c>
      <c r="G124" s="340"/>
      <c r="H124" s="373">
        <v>2403</v>
      </c>
      <c r="I124" s="361" t="s">
        <v>946</v>
      </c>
      <c r="J124" s="370"/>
      <c r="K124" s="371">
        <f>+INDEX('CGN-2015-001'!I31:I5162,MATCH('ESF 2023 01-03 (2)'!H124,'CGN-2015-001'!A31:A5162,0))</f>
        <v>0</v>
      </c>
      <c r="L124" s="358"/>
      <c r="M124" s="372">
        <v>0</v>
      </c>
    </row>
    <row r="125" spans="1:13" ht="26.25" x14ac:dyDescent="0.4">
      <c r="A125" s="386">
        <v>1984</v>
      </c>
      <c r="B125" s="386" t="s">
        <v>885</v>
      </c>
      <c r="C125" s="387"/>
      <c r="D125" s="371">
        <f>+INDEX('CGN-2015-001'!$H$11:$H$5142,MATCH('ESF 2023 01-03 (2)'!A125,'CGN-2015-001'!$A$11:$A$5142,0))</f>
        <v>0</v>
      </c>
      <c r="E125" s="340"/>
      <c r="F125" s="372">
        <v>0</v>
      </c>
      <c r="G125" s="360"/>
      <c r="H125" s="373">
        <v>2406</v>
      </c>
      <c r="I125" s="361" t="s">
        <v>947</v>
      </c>
      <c r="J125" s="370"/>
      <c r="K125" s="371">
        <f>+INDEX('CGN-2015-001'!I32:I5163,MATCH('ESF 2023 01-03 (2)'!H125,'CGN-2015-001'!A32:A5163,0))</f>
        <v>0</v>
      </c>
      <c r="L125" s="358"/>
      <c r="M125" s="372">
        <v>0</v>
      </c>
    </row>
    <row r="126" spans="1:13" ht="26.25" x14ac:dyDescent="0.4">
      <c r="A126" s="386">
        <v>1985</v>
      </c>
      <c r="B126" s="386" t="s">
        <v>886</v>
      </c>
      <c r="C126" s="387"/>
      <c r="D126" s="371">
        <f>+INDEX('CGN-2015-001'!$H$11:$H$5142,MATCH('ESF 2023 01-03 (2)'!A126,'CGN-2015-001'!$A$11:$A$5142,0))</f>
        <v>0</v>
      </c>
      <c r="E126" s="340"/>
      <c r="F126" s="372">
        <v>0</v>
      </c>
      <c r="G126" s="360"/>
      <c r="H126" s="373">
        <v>2407</v>
      </c>
      <c r="I126" s="361" t="s">
        <v>948</v>
      </c>
      <c r="J126" s="370"/>
      <c r="K126" s="371">
        <f>+INDEX('CGN-2015-001'!I33:I5164,MATCH('ESF 2023 01-03 (2)'!H126,'CGN-2015-001'!A33:A5164,0))</f>
        <v>0</v>
      </c>
      <c r="L126" s="358"/>
      <c r="M126" s="372">
        <v>0</v>
      </c>
    </row>
    <row r="127" spans="1:13" ht="26.25" x14ac:dyDescent="0.4">
      <c r="A127" s="386">
        <v>1986</v>
      </c>
      <c r="B127" s="386" t="s">
        <v>899</v>
      </c>
      <c r="C127" s="387"/>
      <c r="D127" s="371">
        <f>+INDEX('CGN-2015-001'!$H$11:$H$5142,MATCH('ESF 2023 01-03 (2)'!A127,'CGN-2015-001'!$A$11:$A$5142,0))</f>
        <v>0</v>
      </c>
      <c r="E127" s="340"/>
      <c r="F127" s="372">
        <v>0</v>
      </c>
      <c r="G127" s="360"/>
      <c r="H127" s="373">
        <v>2410</v>
      </c>
      <c r="I127" s="361" t="s">
        <v>322</v>
      </c>
      <c r="J127" s="370"/>
      <c r="K127" s="371">
        <f>+INDEX('CGN-2015-001'!I34:I5165,MATCH('ESF 2023 01-03 (2)'!H127,'CGN-2015-001'!A34:A5165,0))</f>
        <v>0</v>
      </c>
      <c r="L127" s="358"/>
      <c r="M127" s="372">
        <v>0</v>
      </c>
    </row>
    <row r="128" spans="1:13" ht="26.25" x14ac:dyDescent="0.4">
      <c r="A128" s="386">
        <v>1999</v>
      </c>
      <c r="B128" s="361" t="s">
        <v>904</v>
      </c>
      <c r="C128" s="370"/>
      <c r="D128" s="374">
        <f>+INDEX('CGN-2015-001'!$H$11:$H$5142,MATCH('ESF 2023 01-03 (2)'!A128,'CGN-2015-001'!$A$11:$A$5142,0))</f>
        <v>0</v>
      </c>
      <c r="E128" s="340"/>
      <c r="F128" s="375">
        <v>0</v>
      </c>
      <c r="G128" s="360"/>
      <c r="H128" s="373">
        <v>2424</v>
      </c>
      <c r="I128" s="361" t="s">
        <v>971</v>
      </c>
      <c r="J128" s="370"/>
      <c r="K128" s="371">
        <f>+INDEX('CGN-2015-001'!I35:I5166,MATCH('ESF 2023 01-03 (2)'!H128,'CGN-2015-001'!A35:A5166,0))</f>
        <v>0</v>
      </c>
      <c r="L128" s="358"/>
      <c r="M128" s="372">
        <v>0</v>
      </c>
    </row>
    <row r="129" spans="1:13" ht="26.25" x14ac:dyDescent="0.4">
      <c r="A129" s="386"/>
      <c r="B129" s="386"/>
      <c r="C129" s="387"/>
      <c r="D129" s="388"/>
      <c r="E129" s="340"/>
      <c r="F129" s="388"/>
      <c r="G129" s="360"/>
      <c r="H129" s="373">
        <v>2425</v>
      </c>
      <c r="I129" s="361" t="s">
        <v>983</v>
      </c>
      <c r="J129" s="370"/>
      <c r="K129" s="371">
        <f>+INDEX('CGN-2015-001'!I36:I5167,MATCH('ESF 2023 01-03 (2)'!H129,'CGN-2015-001'!A36:A5167,0))</f>
        <v>0</v>
      </c>
      <c r="L129" s="358"/>
      <c r="M129" s="372">
        <v>0</v>
      </c>
    </row>
    <row r="130" spans="1:13" ht="26.25" x14ac:dyDescent="0.4">
      <c r="A130" s="383"/>
      <c r="B130" s="340"/>
      <c r="C130" s="341"/>
      <c r="D130" s="382"/>
      <c r="E130" s="340"/>
      <c r="F130" s="382"/>
      <c r="G130" s="360"/>
      <c r="H130" s="373">
        <v>2430</v>
      </c>
      <c r="I130" s="361" t="s">
        <v>987</v>
      </c>
      <c r="J130" s="370"/>
      <c r="K130" s="371">
        <f>+INDEX('CGN-2015-001'!I37:I5168,MATCH('ESF 2023 01-03 (2)'!H130,'CGN-2015-001'!A37:A5168,0))</f>
        <v>0</v>
      </c>
      <c r="L130" s="358"/>
      <c r="M130" s="372">
        <v>0</v>
      </c>
    </row>
    <row r="131" spans="1:13" ht="26.25" x14ac:dyDescent="0.4">
      <c r="A131" s="352"/>
      <c r="B131" s="588" t="s">
        <v>2486</v>
      </c>
      <c r="C131" s="346"/>
      <c r="D131" s="359">
        <f>D133+D155+D194+D220+D237+D243+D179</f>
        <v>10461284391967.27</v>
      </c>
      <c r="E131" s="340"/>
      <c r="F131" s="359">
        <f>F133+F155+F194+F220+F237+F243+F179</f>
        <v>10461993224566.65</v>
      </c>
      <c r="G131" s="360"/>
      <c r="H131" s="373">
        <v>2436</v>
      </c>
      <c r="I131" s="361" t="s">
        <v>998</v>
      </c>
      <c r="J131" s="370"/>
      <c r="K131" s="371">
        <f>+INDEX('CGN-2015-001'!I38:I5169,MATCH('ESF 2023 01-03 (2)'!H131,'CGN-2015-001'!A38:A5169,0))</f>
        <v>0</v>
      </c>
      <c r="L131" s="358"/>
      <c r="M131" s="372">
        <v>0</v>
      </c>
    </row>
    <row r="132" spans="1:13" ht="26.25" x14ac:dyDescent="0.4">
      <c r="A132" s="361"/>
      <c r="B132" s="362"/>
      <c r="C132" s="363"/>
      <c r="D132" s="371"/>
      <c r="E132" s="340"/>
      <c r="F132" s="371"/>
      <c r="G132" s="360"/>
      <c r="H132" s="373">
        <v>2440</v>
      </c>
      <c r="I132" s="361" t="s">
        <v>1020</v>
      </c>
      <c r="J132" s="370"/>
      <c r="K132" s="371">
        <f>+INDEX('CGN-2015-001'!I39:I5170,MATCH('ESF 2023 01-03 (2)'!H132,'CGN-2015-001'!A39:A5170,0))</f>
        <v>0</v>
      </c>
      <c r="L132" s="358"/>
      <c r="M132" s="372">
        <v>0</v>
      </c>
    </row>
    <row r="133" spans="1:13" ht="26.25" x14ac:dyDescent="0.4">
      <c r="A133" s="365">
        <v>12</v>
      </c>
      <c r="B133" s="365" t="s">
        <v>2484</v>
      </c>
      <c r="C133" s="366"/>
      <c r="D133" s="367">
        <f>SUM(D135:D152)</f>
        <v>94884954.290000021</v>
      </c>
      <c r="E133" s="340"/>
      <c r="F133" s="367">
        <f>SUM(F135:F152)</f>
        <v>94884954.290000021</v>
      </c>
      <c r="G133" s="360"/>
      <c r="H133" s="373">
        <v>2445</v>
      </c>
      <c r="I133" s="361" t="s">
        <v>1026</v>
      </c>
      <c r="J133" s="370"/>
      <c r="K133" s="371">
        <f>+INDEX('CGN-2015-001'!I40:I5171,MATCH('ESF 2023 01-03 (2)'!H133,'CGN-2015-001'!A40:A5171,0))</f>
        <v>0</v>
      </c>
      <c r="L133" s="358"/>
      <c r="M133" s="372">
        <v>0</v>
      </c>
    </row>
    <row r="134" spans="1:13" ht="26.25" x14ac:dyDescent="0.4">
      <c r="A134" s="365"/>
      <c r="B134" s="365"/>
      <c r="C134" s="366"/>
      <c r="D134" s="367"/>
      <c r="E134" s="340"/>
      <c r="F134" s="367"/>
      <c r="G134" s="360"/>
      <c r="H134" s="373">
        <v>2453</v>
      </c>
      <c r="I134" s="361" t="s">
        <v>1036</v>
      </c>
      <c r="J134" s="370"/>
      <c r="K134" s="371">
        <f>+INDEX('CGN-2015-001'!I41:I5172,MATCH('ESF 2023 01-03 (2)'!H134,'CGN-2015-001'!A41:A5172,0))</f>
        <v>0</v>
      </c>
      <c r="L134" s="358"/>
      <c r="M134" s="372">
        <v>0</v>
      </c>
    </row>
    <row r="135" spans="1:13" ht="26.25" x14ac:dyDescent="0.4">
      <c r="A135" s="361">
        <v>1201</v>
      </c>
      <c r="B135" s="361" t="s">
        <v>58</v>
      </c>
      <c r="C135" s="370"/>
      <c r="D135" s="371">
        <f>+INDEX('CGN-2015-001'!$I$11:$I$5142,MATCH('ESF 2023 01-03 (2)'!A135,'CGN-2015-001'!$A$11:$A$5142,0))</f>
        <v>0</v>
      </c>
      <c r="E135" s="340"/>
      <c r="F135" s="372">
        <v>0</v>
      </c>
      <c r="G135" s="360"/>
      <c r="H135" s="373">
        <v>2460</v>
      </c>
      <c r="I135" s="361" t="s">
        <v>1037</v>
      </c>
      <c r="J135" s="370"/>
      <c r="K135" s="371">
        <f>+INDEX('CGN-2015-001'!I42:I5173,MATCH('ESF 2023 01-03 (2)'!H135,'CGN-2015-001'!A42:A5173,0))</f>
        <v>0</v>
      </c>
      <c r="L135" s="358"/>
      <c r="M135" s="372">
        <v>0</v>
      </c>
    </row>
    <row r="136" spans="1:13" ht="26.25" x14ac:dyDescent="0.4">
      <c r="A136" s="361">
        <v>1207</v>
      </c>
      <c r="B136" s="361" t="s">
        <v>60</v>
      </c>
      <c r="C136" s="370"/>
      <c r="D136" s="371">
        <f>+INDEX('CGN-2015-001'!$I$11:$I$5142,MATCH('ESF 2023 01-03 (2)'!A136,'CGN-2015-001'!$A$11:$A$5142,0))</f>
        <v>0</v>
      </c>
      <c r="E136" s="340"/>
      <c r="F136" s="372">
        <v>0</v>
      </c>
      <c r="G136" s="360"/>
      <c r="H136" s="373">
        <v>2466</v>
      </c>
      <c r="I136" s="361" t="s">
        <v>374</v>
      </c>
      <c r="J136" s="370"/>
      <c r="K136" s="371">
        <f>+INDEX('CGN-2015-001'!I43:I5174,MATCH('ESF 2023 01-03 (2)'!H136,'CGN-2015-001'!A43:A5174,0))</f>
        <v>0</v>
      </c>
      <c r="L136" s="358"/>
      <c r="M136" s="372">
        <v>0</v>
      </c>
    </row>
    <row r="137" spans="1:13" ht="26.25" x14ac:dyDescent="0.4">
      <c r="A137" s="361">
        <v>1211</v>
      </c>
      <c r="B137" s="361" t="s">
        <v>62</v>
      </c>
      <c r="C137" s="370"/>
      <c r="D137" s="371">
        <f>+INDEX('CGN-2015-001'!$I$11:$I$5142,MATCH('ESF 2023 01-03 (2)'!A137,'CGN-2015-001'!$A$11:$A$5142,0))</f>
        <v>0</v>
      </c>
      <c r="E137" s="340"/>
      <c r="F137" s="372">
        <v>0</v>
      </c>
      <c r="G137" s="360"/>
      <c r="H137" s="373">
        <v>2470</v>
      </c>
      <c r="I137" s="361" t="s">
        <v>1041</v>
      </c>
      <c r="J137" s="370"/>
      <c r="K137" s="371">
        <f>+INDEX('CGN-2015-001'!I44:I5175,MATCH('ESF 2023 01-03 (2)'!H137,'CGN-2015-001'!A44:A5175,0))</f>
        <v>0</v>
      </c>
      <c r="L137" s="358"/>
      <c r="M137" s="372">
        <v>0</v>
      </c>
    </row>
    <row r="138" spans="1:13" ht="26.25" x14ac:dyDescent="0.4">
      <c r="A138" s="361">
        <v>1216</v>
      </c>
      <c r="B138" s="361" t="s">
        <v>74</v>
      </c>
      <c r="C138" s="370"/>
      <c r="D138" s="371">
        <f>+INDEX('CGN-2015-001'!$I$11:$I$5142,MATCH('ESF 2023 01-03 (2)'!A138,'CGN-2015-001'!$A$11:$A$5142,0))</f>
        <v>0</v>
      </c>
      <c r="E138" s="340"/>
      <c r="F138" s="372">
        <v>0</v>
      </c>
      <c r="G138" s="360"/>
      <c r="H138" s="373">
        <v>2475</v>
      </c>
      <c r="I138" s="361" t="s">
        <v>1046</v>
      </c>
      <c r="J138" s="370"/>
      <c r="K138" s="371">
        <f>+INDEX('CGN-2015-001'!I45:I5176,MATCH('ESF 2023 01-03 (2)'!H138,'CGN-2015-001'!A45:A5176,0))</f>
        <v>0</v>
      </c>
      <c r="L138" s="358"/>
      <c r="M138" s="372">
        <v>0</v>
      </c>
    </row>
    <row r="139" spans="1:13" ht="26.25" x14ac:dyDescent="0.4">
      <c r="A139" s="361">
        <v>1220</v>
      </c>
      <c r="B139" s="361" t="s">
        <v>80</v>
      </c>
      <c r="C139" s="370"/>
      <c r="D139" s="371">
        <f>+INDEX('CGN-2015-001'!$I$11:$I$5142,MATCH('ESF 2023 01-03 (2)'!A139,'CGN-2015-001'!$A$11:$A$5142,0))</f>
        <v>0</v>
      </c>
      <c r="E139" s="340"/>
      <c r="F139" s="372">
        <v>0</v>
      </c>
      <c r="G139" s="360"/>
      <c r="H139" s="373">
        <v>2480</v>
      </c>
      <c r="I139" s="361" t="s">
        <v>1055</v>
      </c>
      <c r="J139" s="370"/>
      <c r="K139" s="371">
        <f>+INDEX('CGN-2015-001'!I46:I5177,MATCH('ESF 2023 01-03 (2)'!H139,'CGN-2015-001'!A46:A5177,0))</f>
        <v>0</v>
      </c>
      <c r="L139" s="358"/>
      <c r="M139" s="372">
        <v>0</v>
      </c>
    </row>
    <row r="140" spans="1:13" ht="26.25" x14ac:dyDescent="0.4">
      <c r="A140" s="361">
        <v>1221</v>
      </c>
      <c r="B140" s="361" t="s">
        <v>85</v>
      </c>
      <c r="C140" s="370"/>
      <c r="D140" s="371">
        <f>+INDEX('CGN-2015-001'!$I$11:$I$5142,MATCH('ESF 2023 01-03 (2)'!A140,'CGN-2015-001'!$A$11:$A$5142,0))</f>
        <v>0</v>
      </c>
      <c r="E140" s="340"/>
      <c r="F140" s="372">
        <v>0</v>
      </c>
      <c r="G140" s="360"/>
      <c r="H140" s="373">
        <v>2481</v>
      </c>
      <c r="I140" s="361" t="s">
        <v>1059</v>
      </c>
      <c r="J140" s="370"/>
      <c r="K140" s="371">
        <f>+INDEX('CGN-2015-001'!I47:I5178,MATCH('ESF 2023 01-03 (2)'!H140,'CGN-2015-001'!A47:A5178,0))</f>
        <v>0</v>
      </c>
      <c r="L140" s="358"/>
      <c r="M140" s="372">
        <v>0</v>
      </c>
    </row>
    <row r="141" spans="1:13" ht="26.25" x14ac:dyDescent="0.4">
      <c r="A141" s="361">
        <v>1222</v>
      </c>
      <c r="B141" s="361" t="s">
        <v>95</v>
      </c>
      <c r="C141" s="370"/>
      <c r="D141" s="371">
        <f>+INDEX('CGN-2015-001'!$I$11:$I$5142,MATCH('ESF 2023 01-03 (2)'!A141,'CGN-2015-001'!$A$11:$A$5142,0))</f>
        <v>0</v>
      </c>
      <c r="E141" s="340"/>
      <c r="F141" s="372">
        <v>0</v>
      </c>
      <c r="G141" s="360"/>
      <c r="H141" s="373">
        <v>2483</v>
      </c>
      <c r="I141" s="361" t="s">
        <v>1079</v>
      </c>
      <c r="J141" s="370"/>
      <c r="K141" s="371">
        <f>+INDEX('CGN-2015-001'!I48:I5179,MATCH('ESF 2023 01-03 (2)'!H141,'CGN-2015-001'!A48:A5179,0))</f>
        <v>0</v>
      </c>
      <c r="L141" s="358"/>
      <c r="M141" s="372">
        <v>0</v>
      </c>
    </row>
    <row r="142" spans="1:13" ht="26.25" x14ac:dyDescent="0.4">
      <c r="A142" s="361">
        <v>1223</v>
      </c>
      <c r="B142" s="361" t="s">
        <v>102</v>
      </c>
      <c r="C142" s="370"/>
      <c r="D142" s="371">
        <f>+INDEX('CGN-2015-001'!$I$11:$I$5142,MATCH('ESF 2023 01-03 (2)'!A142,'CGN-2015-001'!$A$11:$A$5142,0))</f>
        <v>0</v>
      </c>
      <c r="E142" s="340"/>
      <c r="F142" s="372">
        <v>0</v>
      </c>
      <c r="G142" s="360"/>
      <c r="H142" s="373">
        <v>2490</v>
      </c>
      <c r="I142" s="361" t="s">
        <v>1085</v>
      </c>
      <c r="J142" s="370"/>
      <c r="K142" s="371">
        <f>+INDEX('CGN-2015-001'!I49:I5180,MATCH('ESF 2023 01-03 (2)'!H142,'CGN-2015-001'!A49:A5180,0))</f>
        <v>0</v>
      </c>
      <c r="L142" s="358"/>
      <c r="M142" s="372">
        <v>0</v>
      </c>
    </row>
    <row r="143" spans="1:13" ht="26.25" x14ac:dyDescent="0.4">
      <c r="A143" s="361">
        <v>1224</v>
      </c>
      <c r="B143" s="361" t="s">
        <v>104</v>
      </c>
      <c r="C143" s="370"/>
      <c r="D143" s="371">
        <f>+INDEX('CGN-2015-001'!$I$11:$I$5142,MATCH('ESF 2023 01-03 (2)'!A143,'CGN-2015-001'!$A$11:$A$5142,0))</f>
        <v>303759490.43000001</v>
      </c>
      <c r="E143" s="340"/>
      <c r="F143" s="372">
        <v>303759490.43000001</v>
      </c>
      <c r="G143" s="360"/>
      <c r="H143" s="373">
        <v>2495</v>
      </c>
      <c r="I143" s="361" t="s">
        <v>1114</v>
      </c>
      <c r="J143" s="370"/>
      <c r="K143" s="371">
        <f>+INDEX('CGN-2015-001'!I50:I5181,MATCH('ESF 2023 01-03 (2)'!H143,'CGN-2015-001'!A50:A5181,0))</f>
        <v>0</v>
      </c>
      <c r="L143" s="358"/>
      <c r="M143" s="375">
        <v>0</v>
      </c>
    </row>
    <row r="144" spans="1:13" ht="26.25" x14ac:dyDescent="0.4">
      <c r="A144" s="361">
        <v>1227</v>
      </c>
      <c r="B144" s="361" t="s">
        <v>108</v>
      </c>
      <c r="C144" s="370"/>
      <c r="D144" s="371">
        <f>+INDEX('CGN-2015-001'!$I$11:$I$5142,MATCH('ESF 2023 01-03 (2)'!A144,'CGN-2015-001'!$A$11:$A$5142,0))</f>
        <v>0</v>
      </c>
      <c r="E144" s="340"/>
      <c r="F144" s="372">
        <v>0</v>
      </c>
      <c r="G144" s="360"/>
      <c r="H144" s="361"/>
      <c r="I144" s="361"/>
      <c r="J144" s="370"/>
      <c r="K144" s="371"/>
      <c r="L144" s="358"/>
      <c r="M144" s="371"/>
    </row>
    <row r="145" spans="1:13" ht="26.25" x14ac:dyDescent="0.4">
      <c r="A145" s="361">
        <v>1230</v>
      </c>
      <c r="B145" s="361" t="s">
        <v>109</v>
      </c>
      <c r="C145" s="370"/>
      <c r="D145" s="371">
        <f>+INDEX('CGN-2015-001'!$I$11:$I$5142,MATCH('ESF 2023 01-03 (2)'!A145,'CGN-2015-001'!$A$11:$A$5142,0))</f>
        <v>0</v>
      </c>
      <c r="E145" s="340"/>
      <c r="F145" s="372">
        <v>0</v>
      </c>
      <c r="G145" s="360"/>
      <c r="H145" s="389"/>
      <c r="I145" s="389"/>
      <c r="J145" s="390"/>
      <c r="K145" s="359"/>
      <c r="L145" s="358"/>
      <c r="M145" s="359"/>
    </row>
    <row r="146" spans="1:13" ht="26.25" x14ac:dyDescent="0.4">
      <c r="A146" s="361">
        <v>1233</v>
      </c>
      <c r="B146" s="361" t="s">
        <v>110</v>
      </c>
      <c r="C146" s="370"/>
      <c r="D146" s="371">
        <f>+INDEX('CGN-2015-001'!$I$11:$I$5142,MATCH('ESF 2023 01-03 (2)'!A146,'CGN-2015-001'!$A$11:$A$5142,0))</f>
        <v>0</v>
      </c>
      <c r="E146" s="340"/>
      <c r="F146" s="372">
        <v>0</v>
      </c>
      <c r="G146" s="360"/>
      <c r="H146" s="368">
        <v>25</v>
      </c>
      <c r="I146" s="365" t="s">
        <v>1118</v>
      </c>
      <c r="J146" s="366"/>
      <c r="K146" s="367">
        <f>SUM(K148:K153)</f>
        <v>0</v>
      </c>
      <c r="L146" s="358"/>
      <c r="M146" s="367">
        <v>0</v>
      </c>
    </row>
    <row r="147" spans="1:13" ht="26.25" x14ac:dyDescent="0.4">
      <c r="A147" s="361">
        <v>1234</v>
      </c>
      <c r="B147" s="361" t="s">
        <v>111</v>
      </c>
      <c r="C147" s="370"/>
      <c r="D147" s="371">
        <f>+INDEX('CGN-2015-001'!$I$11:$I$5142,MATCH('ESF 2023 01-03 (2)'!A147,'CGN-2015-001'!$A$11:$A$5142,0))</f>
        <v>0</v>
      </c>
      <c r="E147" s="340"/>
      <c r="F147" s="372">
        <v>0</v>
      </c>
      <c r="G147" s="360"/>
      <c r="H147" s="379"/>
      <c r="I147" s="379"/>
      <c r="J147" s="380"/>
      <c r="K147" s="381"/>
      <c r="L147" s="358"/>
      <c r="M147" s="381"/>
    </row>
    <row r="148" spans="1:13" ht="26.25" x14ac:dyDescent="0.4">
      <c r="A148" s="361">
        <v>1235</v>
      </c>
      <c r="B148" s="361" t="s">
        <v>122</v>
      </c>
      <c r="C148" s="370"/>
      <c r="D148" s="371">
        <f>+INDEX('CGN-2015-001'!$I$11:$I$5142,MATCH('ESF 2023 01-03 (2)'!A148,'CGN-2015-001'!$A$11:$A$5142,0))</f>
        <v>0</v>
      </c>
      <c r="E148" s="340"/>
      <c r="F148" s="372">
        <v>0</v>
      </c>
      <c r="G148" s="360"/>
      <c r="H148" s="373">
        <v>2505</v>
      </c>
      <c r="I148" s="361" t="s">
        <v>1119</v>
      </c>
      <c r="J148" s="370"/>
      <c r="K148" s="371">
        <f>+INDEX('CGN-2015-001'!I55:I5186,MATCH('ESF 2023 01-03 (2)'!H148,'CGN-2015-001'!A55:A5186,0))</f>
        <v>0</v>
      </c>
      <c r="L148" s="358"/>
      <c r="M148" s="372">
        <v>0</v>
      </c>
    </row>
    <row r="149" spans="1:13" ht="26.25" x14ac:dyDescent="0.4">
      <c r="A149" s="361">
        <v>1236</v>
      </c>
      <c r="B149" s="361" t="s">
        <v>123</v>
      </c>
      <c r="C149" s="370"/>
      <c r="D149" s="371">
        <f>+INDEX('CGN-2015-001'!$I$11:$I$5142,MATCH('ESF 2023 01-03 (2)'!A149,'CGN-2015-001'!$A$11:$A$5142,0))</f>
        <v>0</v>
      </c>
      <c r="E149" s="340"/>
      <c r="F149" s="372">
        <v>0</v>
      </c>
      <c r="G149" s="360"/>
      <c r="H149" s="373">
        <v>2511</v>
      </c>
      <c r="I149" s="361" t="s">
        <v>1124</v>
      </c>
      <c r="J149" s="370"/>
      <c r="K149" s="371">
        <f>+INDEX('CGN-2015-001'!I56:I5187,MATCH('ESF 2023 01-03 (2)'!H149,'CGN-2015-001'!A56:A5187,0))</f>
        <v>0</v>
      </c>
      <c r="L149" s="358"/>
      <c r="M149" s="372">
        <v>0</v>
      </c>
    </row>
    <row r="150" spans="1:13" ht="26.25" x14ac:dyDescent="0.4">
      <c r="A150" s="361">
        <v>1238</v>
      </c>
      <c r="B150" s="361" t="s">
        <v>124</v>
      </c>
      <c r="C150" s="370"/>
      <c r="D150" s="371">
        <f>+INDEX('CGN-2015-001'!$I$11:$I$5142,MATCH('ESF 2023 01-03 (2)'!A150,'CGN-2015-001'!$A$11:$A$5142,0))</f>
        <v>0</v>
      </c>
      <c r="E150" s="340"/>
      <c r="F150" s="372">
        <v>0</v>
      </c>
      <c r="G150" s="360"/>
      <c r="H150" s="373">
        <v>2512</v>
      </c>
      <c r="I150" s="361" t="s">
        <v>1144</v>
      </c>
      <c r="J150" s="370"/>
      <c r="K150" s="371">
        <f>+INDEX('CGN-2015-001'!I57:I5188,MATCH('ESF 2023 01-03 (2)'!H150,'CGN-2015-001'!A57:A5188,0))</f>
        <v>0</v>
      </c>
      <c r="L150" s="358"/>
      <c r="M150" s="372">
        <v>0</v>
      </c>
    </row>
    <row r="151" spans="1:13" ht="26.25" x14ac:dyDescent="0.4">
      <c r="A151" s="361">
        <v>1239</v>
      </c>
      <c r="B151" s="361" t="s">
        <v>128</v>
      </c>
      <c r="C151" s="370"/>
      <c r="D151" s="371">
        <f>+INDEX('CGN-2015-001'!$I$11:$I$5142,MATCH('ESF 2023 01-03 (2)'!A151,'CGN-2015-001'!$A$11:$A$5142,0))</f>
        <v>0</v>
      </c>
      <c r="E151" s="340"/>
      <c r="F151" s="372">
        <v>0</v>
      </c>
      <c r="G151" s="360"/>
      <c r="H151" s="373">
        <v>2513</v>
      </c>
      <c r="I151" s="361" t="s">
        <v>1148</v>
      </c>
      <c r="J151" s="370"/>
      <c r="K151" s="371">
        <f>+INDEX('CGN-2015-001'!I58:I5189,MATCH('ESF 2023 01-03 (2)'!H151,'CGN-2015-001'!A58:A5189,0))</f>
        <v>0</v>
      </c>
      <c r="L151" s="358"/>
      <c r="M151" s="372">
        <v>0</v>
      </c>
    </row>
    <row r="152" spans="1:13" ht="26.25" x14ac:dyDescent="0.4">
      <c r="A152" s="361">
        <v>1280</v>
      </c>
      <c r="B152" s="361" t="s">
        <v>131</v>
      </c>
      <c r="C152" s="370"/>
      <c r="D152" s="374">
        <f>+INDEX('CGN-2015-001'!$I$11:$I$5142,MATCH('ESF 2023 01-03 (2)'!A152,'CGN-2015-001'!$A$11:$A$5142,0))</f>
        <v>-208874536.13999999</v>
      </c>
      <c r="E152" s="340"/>
      <c r="F152" s="375">
        <v>-208874536.13999999</v>
      </c>
      <c r="G152" s="360"/>
      <c r="H152" s="373">
        <v>2514</v>
      </c>
      <c r="I152" s="361" t="s">
        <v>1150</v>
      </c>
      <c r="J152" s="370"/>
      <c r="K152" s="371">
        <f>+INDEX('CGN-2015-001'!I59:I5190,MATCH('ESF 2023 01-03 (2)'!H152,'CGN-2015-001'!A59:A5190,0))</f>
        <v>0</v>
      </c>
      <c r="L152" s="358"/>
      <c r="M152" s="372">
        <v>0</v>
      </c>
    </row>
    <row r="153" spans="1:13" ht="26.25" x14ac:dyDescent="0.4">
      <c r="A153" s="383"/>
      <c r="B153" s="340"/>
      <c r="C153" s="341"/>
      <c r="D153" s="382"/>
      <c r="E153" s="340"/>
      <c r="F153" s="382"/>
      <c r="G153" s="360"/>
      <c r="H153" s="373">
        <v>2515</v>
      </c>
      <c r="I153" s="361" t="s">
        <v>1159</v>
      </c>
      <c r="J153" s="370"/>
      <c r="K153" s="371">
        <f>+INDEX('CGN-2015-001'!I60:I5191,MATCH('ESF 2023 01-03 (2)'!H153,'CGN-2015-001'!A60:A5191,0))</f>
        <v>0</v>
      </c>
      <c r="L153" s="358"/>
      <c r="M153" s="375">
        <v>0</v>
      </c>
    </row>
    <row r="154" spans="1:13" ht="26.25" x14ac:dyDescent="0.4">
      <c r="A154" s="383"/>
      <c r="B154" s="340"/>
      <c r="C154" s="341"/>
      <c r="D154" s="382"/>
      <c r="E154" s="340"/>
      <c r="F154" s="382"/>
      <c r="G154" s="360"/>
      <c r="H154" s="361"/>
      <c r="I154" s="361"/>
      <c r="J154" s="370"/>
      <c r="K154" s="371"/>
      <c r="L154" s="358"/>
      <c r="M154" s="371"/>
    </row>
    <row r="155" spans="1:13" ht="26.25" x14ac:dyDescent="0.4">
      <c r="A155" s="365">
        <v>13</v>
      </c>
      <c r="B155" s="365" t="s">
        <v>136</v>
      </c>
      <c r="C155" s="366"/>
      <c r="D155" s="367">
        <f>SUM(D157:D176)</f>
        <v>1259187086.4000001</v>
      </c>
      <c r="E155" s="340"/>
      <c r="F155" s="367">
        <f>SUM(F157:F176)</f>
        <v>1227110471.46</v>
      </c>
      <c r="G155" s="360"/>
      <c r="H155" s="340"/>
      <c r="I155" s="340"/>
      <c r="J155" s="341"/>
      <c r="K155" s="382"/>
      <c r="L155" s="358"/>
      <c r="M155" s="382"/>
    </row>
    <row r="156" spans="1:13" ht="26.25" x14ac:dyDescent="0.4">
      <c r="A156" s="365"/>
      <c r="B156" s="365"/>
      <c r="C156" s="366"/>
      <c r="D156" s="367"/>
      <c r="E156" s="340"/>
      <c r="F156" s="367"/>
      <c r="G156" s="360"/>
      <c r="H156" s="368">
        <v>26</v>
      </c>
      <c r="I156" s="365" t="s">
        <v>1162</v>
      </c>
      <c r="J156" s="366"/>
      <c r="K156" s="367">
        <f>SUM(K158:K162)</f>
        <v>0</v>
      </c>
      <c r="L156" s="358"/>
      <c r="M156" s="367">
        <v>0</v>
      </c>
    </row>
    <row r="157" spans="1:13" ht="26.25" x14ac:dyDescent="0.4">
      <c r="A157" s="361">
        <v>1305</v>
      </c>
      <c r="B157" s="361" t="s">
        <v>137</v>
      </c>
      <c r="C157" s="370"/>
      <c r="D157" s="371">
        <f>+INDEX('CGN-2015-001'!$I$11:$I$5156,MATCH('ESF 2023 01-03 (2)'!A157,'CGN-2015-001'!$A$11:$A$5156,0))</f>
        <v>0</v>
      </c>
      <c r="E157" s="340"/>
      <c r="F157" s="372">
        <v>0</v>
      </c>
      <c r="G157" s="360"/>
      <c r="H157" s="340"/>
      <c r="I157" s="340"/>
      <c r="J157" s="341"/>
      <c r="K157" s="382"/>
      <c r="L157" s="358"/>
      <c r="M157" s="382"/>
    </row>
    <row r="158" spans="1:13" ht="26.25" x14ac:dyDescent="0.4">
      <c r="A158" s="361">
        <v>1311</v>
      </c>
      <c r="B158" s="361" t="s">
        <v>193</v>
      </c>
      <c r="C158" s="370"/>
      <c r="D158" s="371">
        <f>+INDEX('CGN-2015-001'!$I$11:$I$5156,MATCH('ESF 2023 01-03 (2)'!A158,'CGN-2015-001'!$A$11:$A$5156,0))</f>
        <v>2134798170.9400001</v>
      </c>
      <c r="E158" s="340"/>
      <c r="F158" s="372">
        <v>2123330941</v>
      </c>
      <c r="G158" s="360"/>
      <c r="H158" s="373">
        <v>2601</v>
      </c>
      <c r="I158" s="361" t="s">
        <v>111</v>
      </c>
      <c r="J158" s="370"/>
      <c r="K158" s="371">
        <f>+INDEX('CGN-2015-001'!I65:I5196,MATCH('ESF 2023 01-03 (2)'!H158,'CGN-2015-001'!A65:A5196,0))</f>
        <v>0</v>
      </c>
      <c r="L158" s="358"/>
      <c r="M158" s="372">
        <v>0</v>
      </c>
    </row>
    <row r="159" spans="1:13" ht="26.25" x14ac:dyDescent="0.4">
      <c r="A159" s="361">
        <v>1312</v>
      </c>
      <c r="B159" s="361" t="s">
        <v>231</v>
      </c>
      <c r="C159" s="370"/>
      <c r="D159" s="371">
        <f>+INDEX('CGN-2015-001'!$I$11:$I$5156,MATCH('ESF 2023 01-03 (2)'!A159,'CGN-2015-001'!$A$11:$A$5156,0))</f>
        <v>0</v>
      </c>
      <c r="E159" s="340"/>
      <c r="F159" s="372">
        <v>0</v>
      </c>
      <c r="G159" s="360"/>
      <c r="H159" s="373">
        <v>2602</v>
      </c>
      <c r="I159" s="361" t="s">
        <v>122</v>
      </c>
      <c r="J159" s="370"/>
      <c r="K159" s="371">
        <f>+INDEX('CGN-2015-001'!I66:I5197,MATCH('ESF 2023 01-03 (2)'!H159,'CGN-2015-001'!A66:A5197,0))</f>
        <v>0</v>
      </c>
      <c r="L159" s="358"/>
      <c r="M159" s="372">
        <v>0</v>
      </c>
    </row>
    <row r="160" spans="1:13" ht="26.25" x14ac:dyDescent="0.4">
      <c r="A160" s="361">
        <v>1313</v>
      </c>
      <c r="B160" s="361" t="s">
        <v>236</v>
      </c>
      <c r="C160" s="370"/>
      <c r="D160" s="371">
        <f>+INDEX('CGN-2015-001'!$I$11:$I$5156,MATCH('ESF 2023 01-03 (2)'!A160,'CGN-2015-001'!$A$11:$A$5156,0))</f>
        <v>0</v>
      </c>
      <c r="E160" s="340"/>
      <c r="F160" s="372">
        <v>0</v>
      </c>
      <c r="G160" s="360"/>
      <c r="H160" s="373">
        <v>2603</v>
      </c>
      <c r="I160" s="361" t="s">
        <v>123</v>
      </c>
      <c r="J160" s="370"/>
      <c r="K160" s="371">
        <f>+INDEX('CGN-2015-001'!I67:I5198,MATCH('ESF 2023 01-03 (2)'!H160,'CGN-2015-001'!A67:A5198,0))</f>
        <v>0</v>
      </c>
      <c r="L160" s="358"/>
      <c r="M160" s="372">
        <v>0</v>
      </c>
    </row>
    <row r="161" spans="1:13" ht="26.25" x14ac:dyDescent="0.4">
      <c r="A161" s="361">
        <v>1314</v>
      </c>
      <c r="B161" s="361" t="s">
        <v>242</v>
      </c>
      <c r="C161" s="370"/>
      <c r="D161" s="371">
        <f>+INDEX('CGN-2015-001'!$I$11:$I$5156,MATCH('ESF 2023 01-03 (2)'!A161,'CGN-2015-001'!$A$11:$A$5156,0))</f>
        <v>0</v>
      </c>
      <c r="E161" s="340"/>
      <c r="F161" s="372">
        <v>0</v>
      </c>
      <c r="G161" s="360"/>
      <c r="H161" s="373">
        <v>2605</v>
      </c>
      <c r="I161" s="361" t="s">
        <v>1173</v>
      </c>
      <c r="J161" s="370"/>
      <c r="K161" s="371">
        <f>+INDEX('CGN-2015-001'!I68:I5199,MATCH('ESF 2023 01-03 (2)'!H161,'CGN-2015-001'!A68:A5199,0))</f>
        <v>0</v>
      </c>
      <c r="L161" s="358"/>
      <c r="M161" s="372">
        <v>0</v>
      </c>
    </row>
    <row r="162" spans="1:13" ht="26.25" x14ac:dyDescent="0.4">
      <c r="A162" s="361">
        <v>1316</v>
      </c>
      <c r="B162" s="361" t="s">
        <v>245</v>
      </c>
      <c r="C162" s="370"/>
      <c r="D162" s="371">
        <f>+INDEX('CGN-2015-001'!$I$11:$I$5156,MATCH('ESF 2023 01-03 (2)'!A162,'CGN-2015-001'!$A$11:$A$5156,0))</f>
        <v>0</v>
      </c>
      <c r="E162" s="340"/>
      <c r="F162" s="372">
        <v>0</v>
      </c>
      <c r="G162" s="360"/>
      <c r="H162" s="373">
        <v>2606</v>
      </c>
      <c r="I162" s="361" t="s">
        <v>1174</v>
      </c>
      <c r="J162" s="370"/>
      <c r="K162" s="371">
        <f>+INDEX('CGN-2015-001'!I69:I5200,MATCH('ESF 2023 01-03 (2)'!H162,'CGN-2015-001'!A69:A5200,0))</f>
        <v>0</v>
      </c>
      <c r="L162" s="358"/>
      <c r="M162" s="375">
        <v>0</v>
      </c>
    </row>
    <row r="163" spans="1:13" ht="26.25" x14ac:dyDescent="0.4">
      <c r="A163" s="361">
        <v>1317</v>
      </c>
      <c r="B163" s="361" t="s">
        <v>251</v>
      </c>
      <c r="C163" s="370"/>
      <c r="D163" s="371">
        <f>+INDEX('CGN-2015-001'!$I$11:$I$5156,MATCH('ESF 2023 01-03 (2)'!A163,'CGN-2015-001'!$A$11:$A$5156,0))</f>
        <v>0</v>
      </c>
      <c r="E163" s="340"/>
      <c r="F163" s="372">
        <v>0</v>
      </c>
      <c r="G163" s="360"/>
      <c r="H163" s="391"/>
      <c r="I163" s="391"/>
      <c r="J163" s="392"/>
      <c r="K163" s="393"/>
      <c r="L163" s="358"/>
      <c r="M163" s="393"/>
    </row>
    <row r="164" spans="1:13" ht="26.25" x14ac:dyDescent="0.4">
      <c r="A164" s="361">
        <v>1318</v>
      </c>
      <c r="B164" s="361" t="s">
        <v>276</v>
      </c>
      <c r="C164" s="370"/>
      <c r="D164" s="371">
        <f>+INDEX('CGN-2015-001'!$I$11:$I$5156,MATCH('ESF 2023 01-03 (2)'!A164,'CGN-2015-001'!$A$11:$A$5156,0))</f>
        <v>0</v>
      </c>
      <c r="E164" s="340"/>
      <c r="F164" s="372">
        <v>0</v>
      </c>
      <c r="G164" s="360"/>
      <c r="H164" s="391"/>
      <c r="I164" s="391"/>
      <c r="J164" s="392"/>
      <c r="K164" s="393"/>
      <c r="L164" s="358"/>
      <c r="M164" s="393"/>
    </row>
    <row r="165" spans="1:13" ht="26.25" x14ac:dyDescent="0.4">
      <c r="A165" s="361">
        <v>1319</v>
      </c>
      <c r="B165" s="361" t="s">
        <v>289</v>
      </c>
      <c r="C165" s="370"/>
      <c r="D165" s="371">
        <f>+INDEX('CGN-2015-001'!$I$11:$I$5156,MATCH('ESF 2023 01-03 (2)'!A165,'CGN-2015-001'!$A$11:$A$5156,0))</f>
        <v>0</v>
      </c>
      <c r="E165" s="340"/>
      <c r="F165" s="372">
        <v>0</v>
      </c>
      <c r="G165" s="360"/>
      <c r="H165" s="368">
        <v>27</v>
      </c>
      <c r="I165" s="365" t="s">
        <v>1175</v>
      </c>
      <c r="J165" s="366"/>
      <c r="K165" s="367">
        <f>SUM(K167:K170)</f>
        <v>0</v>
      </c>
      <c r="L165" s="358"/>
      <c r="M165" s="367">
        <v>0</v>
      </c>
    </row>
    <row r="166" spans="1:13" ht="26.25" x14ac:dyDescent="0.4">
      <c r="A166" s="361">
        <v>1321</v>
      </c>
      <c r="B166" s="361" t="s">
        <v>322</v>
      </c>
      <c r="C166" s="370"/>
      <c r="D166" s="371">
        <f>+INDEX('CGN-2015-001'!$I$11:$I$5156,MATCH('ESF 2023 01-03 (2)'!A166,'CGN-2015-001'!$A$11:$A$5156,0))</f>
        <v>0</v>
      </c>
      <c r="E166" s="340"/>
      <c r="F166" s="372">
        <v>0</v>
      </c>
      <c r="G166" s="360"/>
      <c r="H166" s="340"/>
      <c r="I166" s="340"/>
      <c r="J166" s="341"/>
      <c r="K166" s="382"/>
      <c r="L166" s="358"/>
      <c r="M166" s="382"/>
    </row>
    <row r="167" spans="1:13" ht="26.25" x14ac:dyDescent="0.4">
      <c r="A167" s="361">
        <v>1322</v>
      </c>
      <c r="B167" s="361" t="s">
        <v>331</v>
      </c>
      <c r="C167" s="370"/>
      <c r="D167" s="371">
        <f>+INDEX('CGN-2015-001'!$I$11:$I$5156,MATCH('ESF 2023 01-03 (2)'!A167,'CGN-2015-001'!$A$11:$A$5156,0))</f>
        <v>0</v>
      </c>
      <c r="E167" s="340"/>
      <c r="F167" s="372">
        <v>0</v>
      </c>
      <c r="G167" s="360"/>
      <c r="H167" s="373">
        <v>2701</v>
      </c>
      <c r="I167" s="361" t="s">
        <v>1176</v>
      </c>
      <c r="J167" s="370"/>
      <c r="K167" s="371">
        <f>+INDEX('CGN-2015-001'!I74:I5205,MATCH('ESF 2023 01-03 (2)'!H167,'CGN-2015-001'!A74:A5205,0))</f>
        <v>0</v>
      </c>
      <c r="L167" s="358"/>
      <c r="M167" s="372">
        <v>0</v>
      </c>
    </row>
    <row r="168" spans="1:13" ht="26.25" x14ac:dyDescent="0.4">
      <c r="A168" s="361">
        <v>1323</v>
      </c>
      <c r="B168" s="361" t="s">
        <v>356</v>
      </c>
      <c r="C168" s="370"/>
      <c r="D168" s="371">
        <f>+INDEX('CGN-2015-001'!$I$11:$I$5156,MATCH('ESF 2023 01-03 (2)'!A168,'CGN-2015-001'!$A$11:$A$5156,0))</f>
        <v>0</v>
      </c>
      <c r="E168" s="340"/>
      <c r="F168" s="372">
        <v>0</v>
      </c>
      <c r="G168" s="360"/>
      <c r="H168" s="373">
        <v>2707</v>
      </c>
      <c r="I168" s="361" t="s">
        <v>1183</v>
      </c>
      <c r="J168" s="370"/>
      <c r="K168" s="371">
        <f>+INDEX('CGN-2015-001'!I75:I5206,MATCH('ESF 2023 01-03 (2)'!H168,'CGN-2015-001'!A75:A5206,0))</f>
        <v>0</v>
      </c>
      <c r="L168" s="358"/>
      <c r="M168" s="372">
        <v>0</v>
      </c>
    </row>
    <row r="169" spans="1:13" ht="26.25" x14ac:dyDescent="0.4">
      <c r="A169" s="361">
        <v>1325</v>
      </c>
      <c r="B169" s="361" t="s">
        <v>360</v>
      </c>
      <c r="C169" s="370"/>
      <c r="D169" s="371">
        <f>+INDEX('CGN-2015-001'!$I$11:$I$5156,MATCH('ESF 2023 01-03 (2)'!A169,'CGN-2015-001'!$A$11:$A$5156,0))</f>
        <v>0</v>
      </c>
      <c r="E169" s="340"/>
      <c r="F169" s="372">
        <v>0</v>
      </c>
      <c r="G169" s="360"/>
      <c r="H169" s="373">
        <v>2790</v>
      </c>
      <c r="I169" s="361" t="s">
        <v>1186</v>
      </c>
      <c r="J169" s="370"/>
      <c r="K169" s="371">
        <f>+INDEX('CGN-2015-001'!I76:I5207,MATCH('ESF 2023 01-03 (2)'!H169,'CGN-2015-001'!A76:A5207,0))</f>
        <v>0</v>
      </c>
      <c r="L169" s="358"/>
      <c r="M169" s="372">
        <v>0</v>
      </c>
    </row>
    <row r="170" spans="1:13" ht="26.25" x14ac:dyDescent="0.4">
      <c r="A170" s="361">
        <v>1332</v>
      </c>
      <c r="B170" s="361" t="s">
        <v>369</v>
      </c>
      <c r="C170" s="370"/>
      <c r="D170" s="371">
        <f>+INDEX('CGN-2015-001'!$I$11:$I$5142,MATCH('ESF 2023 01-03 (2)'!A170,'CGN-2015-001'!$A$11:$A$5142,0))</f>
        <v>0</v>
      </c>
      <c r="E170" s="340"/>
      <c r="F170" s="372">
        <v>0</v>
      </c>
      <c r="G170" s="360"/>
      <c r="H170" s="373">
        <v>2710</v>
      </c>
      <c r="I170" s="361" t="s">
        <v>1200</v>
      </c>
      <c r="J170" s="370"/>
      <c r="K170" s="371">
        <f>+INDEX('CGN-2015-001'!I77:I5208,MATCH('ESF 2023 01-03 (2)'!H170,'CGN-2015-001'!A77:A5208,0))</f>
        <v>0</v>
      </c>
      <c r="L170" s="358"/>
      <c r="M170" s="375">
        <v>0</v>
      </c>
    </row>
    <row r="171" spans="1:13" ht="26.25" x14ac:dyDescent="0.4">
      <c r="A171" s="361">
        <v>1333</v>
      </c>
      <c r="B171" s="361" t="s">
        <v>372</v>
      </c>
      <c r="C171" s="370"/>
      <c r="D171" s="371">
        <f>+INDEX('CGN-2015-001'!$I$11:$I$5142,MATCH('ESF 2023 01-03 (2)'!A171,'CGN-2015-001'!$A$11:$A$5142,0))</f>
        <v>0</v>
      </c>
      <c r="E171" s="340"/>
      <c r="F171" s="372">
        <v>0</v>
      </c>
      <c r="G171" s="360"/>
      <c r="H171" s="340"/>
      <c r="I171" s="340"/>
      <c r="J171" s="341"/>
      <c r="K171" s="382"/>
      <c r="L171" s="358"/>
      <c r="M171" s="382"/>
    </row>
    <row r="172" spans="1:13" ht="26.25" x14ac:dyDescent="0.4">
      <c r="A172" s="361">
        <v>1336</v>
      </c>
      <c r="B172" s="361" t="s">
        <v>374</v>
      </c>
      <c r="C172" s="370"/>
      <c r="D172" s="371">
        <f>+INDEX('CGN-2015-001'!$I$11:$I$5142,MATCH('ESF 2023 01-03 (2)'!A172,'CGN-2015-001'!$A$11:$A$5142,0))</f>
        <v>0</v>
      </c>
      <c r="E172" s="340"/>
      <c r="F172" s="372">
        <v>0</v>
      </c>
      <c r="G172" s="360"/>
      <c r="H172" s="368">
        <v>29</v>
      </c>
      <c r="I172" s="365" t="s">
        <v>1202</v>
      </c>
      <c r="J172" s="366"/>
      <c r="K172" s="367">
        <f>SUM(K174:K182)</f>
        <v>0</v>
      </c>
      <c r="L172" s="358"/>
      <c r="M172" s="367">
        <v>0</v>
      </c>
    </row>
    <row r="173" spans="1:13" ht="26.25" x14ac:dyDescent="0.4">
      <c r="A173" s="361">
        <v>1337</v>
      </c>
      <c r="B173" s="361" t="s">
        <v>377</v>
      </c>
      <c r="C173" s="370"/>
      <c r="D173" s="371">
        <f>+INDEX('CGN-2015-001'!$I$11:$I$5142,MATCH('ESF 2023 01-03 (2)'!A173,'CGN-2015-001'!$A$11:$A$5142,0))</f>
        <v>0</v>
      </c>
      <c r="E173" s="340"/>
      <c r="F173" s="372">
        <v>0</v>
      </c>
      <c r="G173" s="360"/>
      <c r="H173" s="340"/>
      <c r="I173" s="340"/>
      <c r="J173" s="341"/>
      <c r="K173" s="382"/>
      <c r="L173" s="358"/>
      <c r="M173" s="382"/>
    </row>
    <row r="174" spans="1:13" ht="26.25" x14ac:dyDescent="0.4">
      <c r="A174" s="361">
        <v>1384</v>
      </c>
      <c r="B174" s="361" t="s">
        <v>389</v>
      </c>
      <c r="C174" s="370"/>
      <c r="D174" s="371">
        <f>+INDEX('CGN-2015-001'!$I$11:$I$5142,MATCH('ESF 2023 01-03 (2)'!A174,'CGN-2015-001'!$A$11:$A$5142,0))</f>
        <v>98210395</v>
      </c>
      <c r="E174" s="340"/>
      <c r="F174" s="372">
        <v>77601010</v>
      </c>
      <c r="G174" s="360"/>
      <c r="H174" s="373">
        <v>2901</v>
      </c>
      <c r="I174" s="361" t="s">
        <v>1203</v>
      </c>
      <c r="J174" s="370"/>
      <c r="K174" s="371">
        <f>+INDEX('CGN-2015-001'!I81:I5212,MATCH('ESF 2023 01-03 (2)'!H174,'CGN-2015-001'!A81:A5212,0))</f>
        <v>0</v>
      </c>
      <c r="L174" s="358"/>
      <c r="M174" s="372">
        <v>0</v>
      </c>
    </row>
    <row r="175" spans="1:13" ht="26.25" x14ac:dyDescent="0.4">
      <c r="A175" s="361">
        <v>1385</v>
      </c>
      <c r="B175" s="361" t="s">
        <v>432</v>
      </c>
      <c r="C175" s="370"/>
      <c r="D175" s="371">
        <f>+INDEX('CGN-2015-001'!$I$11:$I$5142,MATCH('ESF 2023 01-03 (2)'!A175,'CGN-2015-001'!$A$11:$A$5142,0))</f>
        <v>226901078.46000001</v>
      </c>
      <c r="E175" s="340"/>
      <c r="F175" s="372">
        <v>226901078.46000001</v>
      </c>
      <c r="G175" s="360"/>
      <c r="H175" s="373">
        <v>2902</v>
      </c>
      <c r="I175" s="361" t="s">
        <v>1036</v>
      </c>
      <c r="J175" s="370"/>
      <c r="K175" s="371">
        <f>+INDEX('CGN-2015-001'!I82:I5213,MATCH('ESF 2023 01-03 (2)'!H175,'CGN-2015-001'!A82:A5213,0))</f>
        <v>0</v>
      </c>
      <c r="L175" s="358"/>
      <c r="M175" s="372">
        <v>0</v>
      </c>
    </row>
    <row r="176" spans="1:13" ht="26.25" x14ac:dyDescent="0.4">
      <c r="A176" s="361">
        <v>1386</v>
      </c>
      <c r="B176" s="361" t="s">
        <v>444</v>
      </c>
      <c r="C176" s="370"/>
      <c r="D176" s="371">
        <f>+INDEX('CGN-2015-001'!$I$11:$I$5142,MATCH('ESF 2023 01-03 (2)'!A176,'CGN-2015-001'!$A$11:$A$5142,0))</f>
        <v>-1200722558</v>
      </c>
      <c r="E176" s="340"/>
      <c r="F176" s="371">
        <v>-1200722558</v>
      </c>
      <c r="G176" s="360"/>
      <c r="H176" s="373">
        <v>2903</v>
      </c>
      <c r="I176" s="361" t="s">
        <v>1206</v>
      </c>
      <c r="J176" s="370"/>
      <c r="K176" s="371">
        <f>+INDEX('CGN-2015-001'!I83:I5214,MATCH('ESF 2023 01-03 (2)'!H176,'CGN-2015-001'!A83:A5214,0))</f>
        <v>0</v>
      </c>
      <c r="L176" s="358"/>
      <c r="M176" s="372">
        <v>0</v>
      </c>
    </row>
    <row r="177" spans="1:13" ht="26.25" x14ac:dyDescent="0.4">
      <c r="A177" s="383"/>
      <c r="B177" s="340"/>
      <c r="C177" s="341"/>
      <c r="D177" s="382"/>
      <c r="E177" s="340"/>
      <c r="F177" s="382"/>
      <c r="G177" s="360"/>
      <c r="H177" s="373">
        <v>2904</v>
      </c>
      <c r="I177" s="361" t="s">
        <v>1207</v>
      </c>
      <c r="J177" s="370"/>
      <c r="K177" s="371">
        <f>+INDEX('CGN-2015-001'!I84:I5215,MATCH('ESF 2023 01-03 (2)'!H177,'CGN-2015-001'!A84:A5215,0))</f>
        <v>0</v>
      </c>
      <c r="L177" s="358"/>
      <c r="M177" s="372">
        <v>0</v>
      </c>
    </row>
    <row r="178" spans="1:13" ht="26.25" x14ac:dyDescent="0.4">
      <c r="A178" s="383"/>
      <c r="B178" s="340"/>
      <c r="C178" s="341"/>
      <c r="D178" s="382"/>
      <c r="E178" s="340"/>
      <c r="F178" s="382"/>
      <c r="G178" s="360"/>
      <c r="H178" s="373">
        <v>2910</v>
      </c>
      <c r="I178" s="361" t="s">
        <v>1215</v>
      </c>
      <c r="J178" s="370"/>
      <c r="K178" s="371">
        <f>+INDEX('CGN-2015-001'!I85:I5216,MATCH('ESF 2023 01-03 (2)'!H178,'CGN-2015-001'!A85:A5216,0))</f>
        <v>0</v>
      </c>
      <c r="L178" s="358"/>
      <c r="M178" s="372">
        <v>0</v>
      </c>
    </row>
    <row r="179" spans="1:13" ht="26.25" x14ac:dyDescent="0.4">
      <c r="A179" s="365">
        <v>14</v>
      </c>
      <c r="B179" s="365" t="s">
        <v>445</v>
      </c>
      <c r="C179" s="366"/>
      <c r="D179" s="367">
        <f>SUM(D181:D191)</f>
        <v>1212743554.4399998</v>
      </c>
      <c r="E179" s="340"/>
      <c r="F179" s="367">
        <f>SUM(F181:F191)</f>
        <v>1191477422.9399998</v>
      </c>
      <c r="G179" s="360"/>
      <c r="H179" s="373">
        <v>2917</v>
      </c>
      <c r="I179" s="361" t="s">
        <v>1227</v>
      </c>
      <c r="J179" s="370"/>
      <c r="K179" s="371">
        <f>+INDEX('CGN-2015-001'!I86:I5217,MATCH('ESF 2023 01-03 (2)'!H179,'CGN-2015-001'!A86:A5217,0))</f>
        <v>0</v>
      </c>
      <c r="L179" s="358"/>
      <c r="M179" s="372">
        <v>0</v>
      </c>
    </row>
    <row r="180" spans="1:13" ht="26.25" x14ac:dyDescent="0.4">
      <c r="A180" s="365"/>
      <c r="B180" s="365"/>
      <c r="C180" s="366"/>
      <c r="D180" s="367"/>
      <c r="E180" s="340"/>
      <c r="F180" s="367"/>
      <c r="G180" s="360"/>
      <c r="H180" s="373">
        <v>2918</v>
      </c>
      <c r="I180" s="361" t="s">
        <v>1235</v>
      </c>
      <c r="J180" s="370"/>
      <c r="K180" s="371">
        <f>+INDEX('CGN-2015-001'!I87:I5218,MATCH('ESF 2023 01-03 (2)'!H180,'CGN-2015-001'!A87:A5218,0))</f>
        <v>0</v>
      </c>
      <c r="L180" s="358"/>
      <c r="M180" s="372">
        <v>0</v>
      </c>
    </row>
    <row r="181" spans="1:13" ht="26.25" x14ac:dyDescent="0.4">
      <c r="A181" s="361">
        <v>1401</v>
      </c>
      <c r="B181" s="361" t="s">
        <v>446</v>
      </c>
      <c r="C181" s="370"/>
      <c r="D181" s="371">
        <f>+INDEX('CGN-2015-001'!$I$11:$I$5142,MATCH('ESF 2023 01-03 (2)'!A181,'CGN-2015-001'!$A$11:$A$5142,0))</f>
        <v>0</v>
      </c>
      <c r="E181" s="340"/>
      <c r="F181" s="372">
        <v>0</v>
      </c>
      <c r="G181" s="360"/>
      <c r="H181" s="373">
        <v>2919</v>
      </c>
      <c r="I181" s="361" t="s">
        <v>1236</v>
      </c>
      <c r="J181" s="370"/>
      <c r="K181" s="371">
        <f>+INDEX('CGN-2015-001'!I88:I5219,MATCH('ESF 2023 01-03 (2)'!H181,'CGN-2015-001'!A88:A5219,0))</f>
        <v>0</v>
      </c>
      <c r="L181" s="358"/>
      <c r="M181" s="372">
        <v>0</v>
      </c>
    </row>
    <row r="182" spans="1:13" ht="26.25" x14ac:dyDescent="0.4">
      <c r="A182" s="361">
        <v>1415</v>
      </c>
      <c r="B182" s="361" t="s">
        <v>448</v>
      </c>
      <c r="C182" s="370"/>
      <c r="D182" s="371">
        <f>+INDEX('CGN-2015-001'!$I$11:$I$5142,MATCH('ESF 2023 01-03 (2)'!A182,'CGN-2015-001'!$A$11:$A$5142,0))</f>
        <v>1197796037.8599999</v>
      </c>
      <c r="E182" s="340"/>
      <c r="F182" s="372">
        <v>1176529906.3599999</v>
      </c>
      <c r="G182" s="360"/>
      <c r="H182" s="373">
        <v>2990</v>
      </c>
      <c r="I182" s="361" t="s">
        <v>1238</v>
      </c>
      <c r="J182" s="370"/>
      <c r="K182" s="371">
        <f>+INDEX('CGN-2015-001'!I89:I5220,MATCH('ESF 2023 01-03 (2)'!H182,'CGN-2015-001'!A89:A5220,0))</f>
        <v>0</v>
      </c>
      <c r="L182" s="358"/>
      <c r="M182" s="375">
        <v>0</v>
      </c>
    </row>
    <row r="183" spans="1:13" ht="26.25" x14ac:dyDescent="0.4">
      <c r="A183" s="361">
        <v>1416</v>
      </c>
      <c r="B183" s="361" t="s">
        <v>462</v>
      </c>
      <c r="C183" s="370"/>
      <c r="D183" s="371">
        <f>+INDEX('CGN-2015-001'!$I$11:$I$5142,MATCH('ESF 2023 01-03 (2)'!A183,'CGN-2015-001'!$A$11:$A$5142,0))</f>
        <v>0</v>
      </c>
      <c r="E183" s="340"/>
      <c r="F183" s="372">
        <v>0</v>
      </c>
      <c r="G183" s="360"/>
      <c r="H183" s="391"/>
      <c r="I183" s="391"/>
      <c r="J183" s="392"/>
      <c r="K183" s="393"/>
      <c r="L183" s="358"/>
      <c r="M183" s="393"/>
    </row>
    <row r="184" spans="1:13" ht="26.25" x14ac:dyDescent="0.4">
      <c r="A184" s="361">
        <v>1420</v>
      </c>
      <c r="B184" s="361" t="s">
        <v>471</v>
      </c>
      <c r="C184" s="370"/>
      <c r="D184" s="371">
        <f>+INDEX('CGN-2015-001'!$I$11:$I$5142,MATCH('ESF 2023 01-03 (2)'!A184,'CGN-2015-001'!$A$11:$A$5142,0))</f>
        <v>0</v>
      </c>
      <c r="E184" s="340"/>
      <c r="F184" s="372">
        <v>0</v>
      </c>
      <c r="G184" s="360"/>
      <c r="H184" s="391"/>
      <c r="I184" s="391"/>
      <c r="J184" s="392"/>
      <c r="K184" s="393"/>
      <c r="L184" s="358"/>
      <c r="M184" s="393"/>
    </row>
    <row r="185" spans="1:13" ht="26.25" x14ac:dyDescent="0.4">
      <c r="A185" s="361">
        <v>1424</v>
      </c>
      <c r="B185" s="361" t="s">
        <v>473</v>
      </c>
      <c r="C185" s="370"/>
      <c r="D185" s="371">
        <f>+INDEX('CGN-2015-001'!$I$11:$I$5142,MATCH('ESF 2023 01-03 (2)'!A185,'CGN-2015-001'!$A$11:$A$5142,0))</f>
        <v>0</v>
      </c>
      <c r="E185" s="340"/>
      <c r="F185" s="372">
        <v>0</v>
      </c>
      <c r="G185" s="360"/>
      <c r="I185" s="394" t="s">
        <v>2487</v>
      </c>
      <c r="J185" s="390"/>
      <c r="K185" s="531">
        <f>+K100+K14</f>
        <v>909258511318.91992</v>
      </c>
      <c r="L185" s="531">
        <f>+L100+L14</f>
        <v>0</v>
      </c>
      <c r="M185" s="531">
        <f>+M100+M14</f>
        <v>919715686384.43994</v>
      </c>
    </row>
    <row r="186" spans="1:13" ht="26.25" x14ac:dyDescent="0.4">
      <c r="A186" s="361">
        <v>1425</v>
      </c>
      <c r="B186" s="361" t="s">
        <v>475</v>
      </c>
      <c r="C186" s="370"/>
      <c r="D186" s="371">
        <f>+INDEX('CGN-2015-001'!$I$11:$I$5142,MATCH('ESF 2023 01-03 (2)'!A186,'CGN-2015-001'!$A$11:$A$5142,0))</f>
        <v>0</v>
      </c>
      <c r="E186" s="340"/>
      <c r="F186" s="372">
        <v>0</v>
      </c>
      <c r="G186" s="360"/>
      <c r="H186" s="391"/>
      <c r="I186" s="391"/>
      <c r="J186" s="392"/>
      <c r="K186" s="393"/>
      <c r="L186" s="358"/>
      <c r="M186" s="393"/>
    </row>
    <row r="187" spans="1:13" ht="26.25" x14ac:dyDescent="0.4">
      <c r="A187" s="361">
        <v>1427</v>
      </c>
      <c r="B187" s="361" t="s">
        <v>478</v>
      </c>
      <c r="C187" s="370"/>
      <c r="D187" s="371">
        <f>+INDEX('CGN-2015-001'!$I$11:$I$5142,MATCH('ESF 2023 01-03 (2)'!A187,'CGN-2015-001'!$A$11:$A$5142,0))</f>
        <v>0</v>
      </c>
      <c r="E187" s="340"/>
      <c r="F187" s="372">
        <v>0</v>
      </c>
      <c r="G187" s="360"/>
      <c r="H187" s="391"/>
      <c r="I187" s="391"/>
      <c r="J187" s="392"/>
      <c r="K187" s="393"/>
      <c r="L187" s="358"/>
      <c r="M187" s="393"/>
    </row>
    <row r="188" spans="1:13" ht="26.25" x14ac:dyDescent="0.4">
      <c r="A188" s="361">
        <v>1470</v>
      </c>
      <c r="B188" s="361" t="s">
        <v>480</v>
      </c>
      <c r="C188" s="370"/>
      <c r="D188" s="371">
        <f>+INDEX('CGN-2015-001'!$I$11:$I$5142,MATCH('ESF 2023 01-03 (2)'!A188,'CGN-2015-001'!$A$11:$A$5142,0))</f>
        <v>0</v>
      </c>
      <c r="E188" s="340"/>
      <c r="F188" s="372">
        <v>0</v>
      </c>
      <c r="G188" s="360"/>
      <c r="H188" s="391"/>
      <c r="I188" s="391"/>
      <c r="J188" s="392"/>
      <c r="K188" s="393"/>
      <c r="L188" s="358"/>
      <c r="M188" s="393"/>
    </row>
    <row r="189" spans="1:13" ht="26.25" x14ac:dyDescent="0.4">
      <c r="A189" s="361">
        <v>1475</v>
      </c>
      <c r="B189" s="361" t="s">
        <v>482</v>
      </c>
      <c r="C189" s="370"/>
      <c r="D189" s="371">
        <f>+INDEX('CGN-2015-001'!$I$11:$I$5142,MATCH('ESF 2023 01-03 (2)'!A189,'CGN-2015-001'!$A$11:$A$5142,0))</f>
        <v>0</v>
      </c>
      <c r="E189" s="340"/>
      <c r="F189" s="372">
        <v>0</v>
      </c>
      <c r="G189" s="360"/>
      <c r="H189" s="355">
        <v>3</v>
      </c>
      <c r="I189" s="352" t="s">
        <v>1243</v>
      </c>
      <c r="J189" s="346"/>
      <c r="K189" s="395"/>
      <c r="L189" s="358"/>
      <c r="M189" s="395"/>
    </row>
    <row r="190" spans="1:13" ht="26.25" x14ac:dyDescent="0.4">
      <c r="A190" s="361">
        <v>1477</v>
      </c>
      <c r="B190" s="361" t="s">
        <v>483</v>
      </c>
      <c r="C190" s="370"/>
      <c r="D190" s="371">
        <f>+INDEX('CGN-2015-001'!$I$11:$I$5142,MATCH('ESF 2023 01-03 (2)'!A190,'CGN-2015-001'!$A$11:$A$5142,0))</f>
        <v>28687324.579999998</v>
      </c>
      <c r="E190" s="340"/>
      <c r="F190" s="372">
        <v>28687324.579999998</v>
      </c>
      <c r="G190" s="360"/>
      <c r="H190" s="396"/>
      <c r="I190" s="396"/>
      <c r="J190" s="397"/>
      <c r="K190" s="384"/>
      <c r="L190" s="384"/>
      <c r="M190" s="384"/>
    </row>
    <row r="191" spans="1:13" ht="26.25" x14ac:dyDescent="0.4">
      <c r="A191" s="361">
        <v>1480</v>
      </c>
      <c r="B191" s="361" t="s">
        <v>486</v>
      </c>
      <c r="C191" s="370"/>
      <c r="D191" s="371">
        <f>+INDEX('CGN-2015-001'!$I$11:$I$5142,MATCH('ESF 2023 01-03 (2)'!A191,'CGN-2015-001'!$A$11:$A$5142,0))</f>
        <v>-13739808</v>
      </c>
      <c r="E191" s="340"/>
      <c r="F191" s="375">
        <v>-13739808</v>
      </c>
      <c r="G191" s="360"/>
      <c r="H191" s="365"/>
      <c r="I191" s="365"/>
      <c r="J191" s="366"/>
      <c r="K191" s="367"/>
      <c r="L191" s="358"/>
      <c r="M191" s="367"/>
    </row>
    <row r="192" spans="1:13" ht="26.25" x14ac:dyDescent="0.4">
      <c r="A192" s="383"/>
      <c r="B192" s="340"/>
      <c r="C192" s="341"/>
      <c r="D192" s="382"/>
      <c r="E192" s="340"/>
      <c r="F192" s="382"/>
      <c r="G192" s="360"/>
      <c r="H192" s="368">
        <v>31</v>
      </c>
      <c r="I192" s="365" t="s">
        <v>1244</v>
      </c>
      <c r="J192" s="366"/>
      <c r="K192" s="367">
        <f>SUM(K194:K213)</f>
        <v>9708543502224.8906</v>
      </c>
      <c r="L192" s="367">
        <f t="shared" ref="L192" si="4">SUM(L194:L213)</f>
        <v>0</v>
      </c>
      <c r="M192" s="367">
        <f>SUM(M194:M213)</f>
        <v>9702173468043</v>
      </c>
    </row>
    <row r="193" spans="1:13" ht="26.25" x14ac:dyDescent="0.4">
      <c r="A193" s="340"/>
      <c r="B193" s="340"/>
      <c r="C193" s="341"/>
      <c r="D193" s="382"/>
      <c r="E193" s="340"/>
      <c r="F193" s="382"/>
      <c r="G193" s="360"/>
      <c r="H193" s="340"/>
      <c r="I193" s="340"/>
      <c r="J193" s="341"/>
      <c r="K193" s="382"/>
      <c r="L193" s="358"/>
      <c r="M193" s="382"/>
    </row>
    <row r="194" spans="1:13" ht="26.25" x14ac:dyDescent="0.4">
      <c r="A194" s="365">
        <v>16</v>
      </c>
      <c r="B194" s="365" t="s">
        <v>567</v>
      </c>
      <c r="C194" s="366"/>
      <c r="D194" s="367">
        <f>SUM(D196:D218)</f>
        <v>34944701372.090004</v>
      </c>
      <c r="E194" s="340"/>
      <c r="F194" s="367">
        <f>SUM(F196:F218)</f>
        <v>34854438351.800003</v>
      </c>
      <c r="G194" s="360"/>
      <c r="H194" s="373">
        <v>3105</v>
      </c>
      <c r="I194" s="361" t="s">
        <v>1245</v>
      </c>
      <c r="J194" s="370"/>
      <c r="K194" s="371">
        <f>+INDEX('CGN-2015-001'!$I$11:$I$5142,MATCH('ESF 2023 01-03 (2)'!H194,'CGN-2015-001'!$A$11:$A$5142,0))</f>
        <v>704276808398.57996</v>
      </c>
      <c r="L194" s="358"/>
      <c r="M194" s="372">
        <v>704276808398.57996</v>
      </c>
    </row>
    <row r="195" spans="1:13" ht="26.25" x14ac:dyDescent="0.4">
      <c r="A195" s="365"/>
      <c r="B195" s="365"/>
      <c r="C195" s="366"/>
      <c r="D195" s="367"/>
      <c r="E195" s="340"/>
      <c r="F195" s="367"/>
      <c r="G195" s="360"/>
      <c r="H195" s="373">
        <v>3106</v>
      </c>
      <c r="I195" s="361" t="s">
        <v>1247</v>
      </c>
      <c r="J195" s="370"/>
      <c r="K195" s="371">
        <f>+INDEX('CGN-2015-001'!$I$11:$I$5142,MATCH('ESF 2023 01-03 (2)'!H195,'CGN-2015-001'!$A$11:$A$5142,0))</f>
        <v>0</v>
      </c>
      <c r="L195" s="358"/>
      <c r="M195" s="372">
        <v>0</v>
      </c>
    </row>
    <row r="196" spans="1:13" ht="26.25" x14ac:dyDescent="0.4">
      <c r="A196" s="361">
        <v>1605</v>
      </c>
      <c r="B196" s="361" t="s">
        <v>568</v>
      </c>
      <c r="C196" s="370"/>
      <c r="D196" s="371">
        <f>+INDEX('CGN-2015-001'!$I$11:$I$5142,MATCH('ESF 2023 01-03 (2)'!A196,'CGN-2015-001'!$A$11:$A$5142,0))</f>
        <v>6913901829.6199999</v>
      </c>
      <c r="E196" s="340"/>
      <c r="F196" s="372">
        <v>6913901829.6199999</v>
      </c>
      <c r="G196" s="360"/>
      <c r="H196" s="373">
        <v>3107</v>
      </c>
      <c r="I196" s="361" t="s">
        <v>1252</v>
      </c>
      <c r="J196" s="370"/>
      <c r="K196" s="371">
        <f>+INDEX('CGN-2015-001'!$I$11:$I$5142,MATCH('ESF 2023 01-03 (2)'!H196,'CGN-2015-001'!$A$11:$A$5142,0))</f>
        <v>0</v>
      </c>
      <c r="L196" s="358"/>
      <c r="M196" s="372">
        <v>0</v>
      </c>
    </row>
    <row r="197" spans="1:13" ht="26.25" x14ac:dyDescent="0.4">
      <c r="A197" s="361">
        <v>1610</v>
      </c>
      <c r="B197" s="361" t="s">
        <v>575</v>
      </c>
      <c r="C197" s="370"/>
      <c r="D197" s="371">
        <f>+INDEX('CGN-2015-001'!$I$11:$I$5142,MATCH('ESF 2023 01-03 (2)'!A197,'CGN-2015-001'!$A$11:$A$5142,0))</f>
        <v>0</v>
      </c>
      <c r="E197" s="340"/>
      <c r="F197" s="372">
        <v>0</v>
      </c>
      <c r="G197" s="360"/>
      <c r="H197" s="373">
        <v>3108</v>
      </c>
      <c r="I197" s="361" t="s">
        <v>1253</v>
      </c>
      <c r="J197" s="370"/>
      <c r="K197" s="371">
        <f>+INDEX('CGN-2015-001'!$I$11:$I$5142,MATCH('ESF 2023 01-03 (2)'!H197,'CGN-2015-001'!$A$11:$A$5142,0))</f>
        <v>0</v>
      </c>
      <c r="L197" s="358"/>
      <c r="M197" s="372">
        <v>0</v>
      </c>
    </row>
    <row r="198" spans="1:13" ht="23.25" x14ac:dyDescent="0.35">
      <c r="A198" s="361">
        <v>1612</v>
      </c>
      <c r="B198" s="361" t="s">
        <v>583</v>
      </c>
      <c r="C198" s="370"/>
      <c r="D198" s="371">
        <f>+INDEX('CGN-2015-001'!$I$11:$I$5142,MATCH('ESF 2023 01-03 (2)'!A198,'CGN-2015-001'!$A$11:$A$5142,0))</f>
        <v>0</v>
      </c>
      <c r="E198" s="340"/>
      <c r="F198" s="372">
        <v>0</v>
      </c>
      <c r="G198" s="398"/>
      <c r="H198" s="373">
        <v>3109</v>
      </c>
      <c r="I198" s="361" t="s">
        <v>1257</v>
      </c>
      <c r="J198" s="370"/>
      <c r="K198" s="371">
        <f>+INDEX('CGN-2015-001'!$I$11:$I$5142,MATCH('ESF 2023 01-03 (2)'!H198,'CGN-2015-001'!$A$11:$A$5142,0))</f>
        <v>8955182127220.9004</v>
      </c>
      <c r="L198" s="358"/>
      <c r="M198" s="372">
        <v>8955182127220.9004</v>
      </c>
    </row>
    <row r="199" spans="1:13" ht="23.25" x14ac:dyDescent="0.35">
      <c r="A199" s="361">
        <v>1615</v>
      </c>
      <c r="B199" s="361" t="s">
        <v>586</v>
      </c>
      <c r="C199" s="370"/>
      <c r="D199" s="371">
        <f>+INDEX('CGN-2015-001'!$I$11:$I$5142,MATCH('ESF 2023 01-03 (2)'!A199,'CGN-2015-001'!$A$11:$A$5142,0))</f>
        <v>0</v>
      </c>
      <c r="E199" s="340"/>
      <c r="F199" s="372">
        <v>0</v>
      </c>
      <c r="G199" s="398"/>
      <c r="H199" s="373">
        <v>3110</v>
      </c>
      <c r="I199" s="399" t="s">
        <v>1260</v>
      </c>
      <c r="J199" s="400"/>
      <c r="K199" s="371">
        <f>+'ER 2023 01-03'!E172</f>
        <v>49084566605.410034</v>
      </c>
      <c r="L199" s="358"/>
      <c r="M199" s="372">
        <v>42714532423.519997</v>
      </c>
    </row>
    <row r="200" spans="1:13" ht="26.25" x14ac:dyDescent="0.4">
      <c r="A200" s="361">
        <v>1620</v>
      </c>
      <c r="B200" s="361" t="s">
        <v>591</v>
      </c>
      <c r="C200" s="370"/>
      <c r="D200" s="371">
        <f>+INDEX('CGN-2015-001'!$I$11:$I$5142,MATCH('ESF 2023 01-03 (2)'!A200,'CGN-2015-001'!$A$11:$A$5142,0))</f>
        <v>0</v>
      </c>
      <c r="E200" s="340"/>
      <c r="F200" s="372">
        <v>0</v>
      </c>
      <c r="G200" s="401"/>
      <c r="H200" s="373">
        <v>3113</v>
      </c>
      <c r="I200" s="361" t="s">
        <v>1263</v>
      </c>
      <c r="J200" s="370"/>
      <c r="K200" s="371">
        <f>+INDEX('CGN-2015-001'!$I$11:$I$5142,MATCH('ESF 2023 01-03 (2)'!H200,'CGN-2015-001'!$A$11:$A$5142,0))</f>
        <v>0</v>
      </c>
      <c r="L200" s="358"/>
      <c r="M200" s="372">
        <v>0</v>
      </c>
    </row>
    <row r="201" spans="1:13" ht="23.25" x14ac:dyDescent="0.35">
      <c r="A201" s="361">
        <v>1625</v>
      </c>
      <c r="B201" s="361" t="s">
        <v>597</v>
      </c>
      <c r="C201" s="370"/>
      <c r="D201" s="371">
        <f>+INDEX('CGN-2015-001'!$I$11:$I$5142,MATCH('ESF 2023 01-03 (2)'!A201,'CGN-2015-001'!$A$11:$A$5142,0))</f>
        <v>0</v>
      </c>
      <c r="E201" s="340"/>
      <c r="F201" s="372">
        <v>0</v>
      </c>
      <c r="G201" s="287"/>
      <c r="H201" s="373">
        <v>3114</v>
      </c>
      <c r="I201" s="402" t="s">
        <v>1268</v>
      </c>
      <c r="J201" s="370"/>
      <c r="K201" s="371">
        <f>+INDEX('CGN-2015-001'!$I$11:$I$5142,MATCH('ESF 2023 01-03 (2)'!H201,'CGN-2015-001'!$A$11:$A$5142,0))</f>
        <v>0</v>
      </c>
      <c r="L201" s="358"/>
      <c r="M201" s="372">
        <v>0</v>
      </c>
    </row>
    <row r="202" spans="1:13" ht="23.25" x14ac:dyDescent="0.35">
      <c r="A202" s="361">
        <v>1635</v>
      </c>
      <c r="B202" s="361" t="s">
        <v>603</v>
      </c>
      <c r="C202" s="370"/>
      <c r="D202" s="371">
        <f>+INDEX('CGN-2015-001'!$I$11:$I$5142,MATCH('ESF 2023 01-03 (2)'!A202,'CGN-2015-001'!$A$11:$A$5142,0))</f>
        <v>482631364.32000011</v>
      </c>
      <c r="E202" s="340"/>
      <c r="F202" s="372">
        <v>798563045.54999995</v>
      </c>
      <c r="G202" s="287"/>
      <c r="H202" s="373">
        <v>3116</v>
      </c>
      <c r="I202" s="361" t="s">
        <v>1276</v>
      </c>
      <c r="J202" s="370"/>
      <c r="K202" s="371">
        <f>+INDEX('CGN-2015-001'!$I$11:$I$5142,MATCH('ESF 2023 01-03 (2)'!H202,'CGN-2015-001'!$A$11:$A$5142,0))</f>
        <v>0</v>
      </c>
      <c r="L202" s="358"/>
      <c r="M202" s="372">
        <v>0</v>
      </c>
    </row>
    <row r="203" spans="1:13" ht="23.25" x14ac:dyDescent="0.35">
      <c r="A203" s="361">
        <v>1636</v>
      </c>
      <c r="B203" s="361" t="s">
        <v>605</v>
      </c>
      <c r="C203" s="370"/>
      <c r="D203" s="371">
        <f>+INDEX('CGN-2015-001'!$I$11:$I$5142,MATCH('ESF 2023 01-03 (2)'!A203,'CGN-2015-001'!$A$11:$A$5142,0))</f>
        <v>0</v>
      </c>
      <c r="E203" s="340"/>
      <c r="F203" s="372">
        <v>0</v>
      </c>
      <c r="G203" s="287"/>
      <c r="H203" s="373">
        <v>3118</v>
      </c>
      <c r="I203" s="361" t="s">
        <v>1279</v>
      </c>
      <c r="J203" s="370"/>
      <c r="K203" s="371">
        <f>+INDEX('CGN-2015-001'!$I$11:$I$5142,MATCH('ESF 2023 01-03 (2)'!H203,'CGN-2015-001'!$A$11:$A$5142,0))</f>
        <v>0</v>
      </c>
      <c r="L203" s="358"/>
      <c r="M203" s="372">
        <v>0</v>
      </c>
    </row>
    <row r="204" spans="1:13" ht="23.25" x14ac:dyDescent="0.35">
      <c r="A204" s="361">
        <v>1637</v>
      </c>
      <c r="B204" s="361" t="s">
        <v>606</v>
      </c>
      <c r="C204" s="370"/>
      <c r="D204" s="371">
        <f>+INDEX('CGN-2015-001'!$I$11:$I$5142,MATCH('ESF 2023 01-03 (2)'!A204,'CGN-2015-001'!$A$11:$A$5142,0))</f>
        <v>93372510.989999995</v>
      </c>
      <c r="E204" s="340"/>
      <c r="F204" s="372">
        <v>138337014.09999999</v>
      </c>
      <c r="G204" s="287"/>
      <c r="H204" s="373">
        <v>3125</v>
      </c>
      <c r="I204" s="361" t="s">
        <v>1281</v>
      </c>
      <c r="J204" s="370"/>
      <c r="K204" s="371">
        <f>+INDEX('CGN-2015-001'!$I$11:$I$5142,MATCH('ESF 2023 01-03 (2)'!H204,'CGN-2015-001'!$A$11:$A$5142,0))</f>
        <v>0</v>
      </c>
      <c r="L204" s="358"/>
      <c r="M204" s="372">
        <v>0</v>
      </c>
    </row>
    <row r="205" spans="1:13" ht="23.25" x14ac:dyDescent="0.35">
      <c r="A205" s="361">
        <v>1640</v>
      </c>
      <c r="B205" s="361" t="s">
        <v>608</v>
      </c>
      <c r="C205" s="370"/>
      <c r="D205" s="371">
        <f>+INDEX('CGN-2015-001'!$I$11:$I$5142,MATCH('ESF 2023 01-03 (2)'!A205,'CGN-2015-001'!$A$11:$A$5142,0))</f>
        <v>27299929195.27</v>
      </c>
      <c r="E205" s="340"/>
      <c r="F205" s="372">
        <v>27299929195.27</v>
      </c>
      <c r="G205" s="287"/>
      <c r="H205" s="373">
        <v>3128</v>
      </c>
      <c r="I205" s="361" t="s">
        <v>1282</v>
      </c>
      <c r="J205" s="370"/>
      <c r="K205" s="371">
        <f>+INDEX('CGN-2015-001'!$I$11:$I$5142,MATCH('ESF 2023 01-03 (2)'!H205,'CGN-2015-001'!$A$11:$A$5142,0))</f>
        <v>0</v>
      </c>
      <c r="L205" s="358"/>
      <c r="M205" s="372">
        <v>0</v>
      </c>
    </row>
    <row r="206" spans="1:13" ht="23.25" x14ac:dyDescent="0.35">
      <c r="A206" s="361">
        <v>1642</v>
      </c>
      <c r="B206" s="361" t="s">
        <v>639</v>
      </c>
      <c r="C206" s="370"/>
      <c r="D206" s="371">
        <f>+INDEX('CGN-2015-001'!$I$11:$I$5142,MATCH('ESF 2023 01-03 (2)'!A206,'CGN-2015-001'!$A$11:$A$5142,0))</f>
        <v>0</v>
      </c>
      <c r="E206" s="340"/>
      <c r="F206" s="372">
        <v>0</v>
      </c>
      <c r="G206" s="287"/>
      <c r="H206" s="373">
        <v>3145</v>
      </c>
      <c r="I206" s="361" t="s">
        <v>1283</v>
      </c>
      <c r="J206" s="370"/>
      <c r="K206" s="371">
        <f>+INDEX('CGN-2015-001'!$I$11:$I$5142,MATCH('ESF 2023 01-03 (2)'!H206,'CGN-2015-001'!$A$11:$A$5142,0))</f>
        <v>0</v>
      </c>
      <c r="L206" s="358"/>
      <c r="M206" s="372">
        <v>0</v>
      </c>
    </row>
    <row r="207" spans="1:13" ht="23.25" x14ac:dyDescent="0.35">
      <c r="A207" s="361">
        <v>1645</v>
      </c>
      <c r="B207" s="361" t="s">
        <v>641</v>
      </c>
      <c r="C207" s="370"/>
      <c r="D207" s="371">
        <f>+INDEX('CGN-2015-001'!$I$11:$I$5142,MATCH('ESF 2023 01-03 (2)'!A207,'CGN-2015-001'!$A$11:$A$5142,0))</f>
        <v>0</v>
      </c>
      <c r="E207" s="340"/>
      <c r="F207" s="372">
        <v>0</v>
      </c>
      <c r="G207" s="287"/>
      <c r="H207" s="373">
        <v>3146</v>
      </c>
      <c r="I207" s="361" t="s">
        <v>1287</v>
      </c>
      <c r="J207" s="370"/>
      <c r="K207" s="371">
        <f>+INDEX('CGN-2015-001'!$I$11:$I$5142,MATCH('ESF 2023 01-03 (2)'!H207,'CGN-2015-001'!$A$11:$A$5142,0))</f>
        <v>0</v>
      </c>
      <c r="L207" s="358"/>
      <c r="M207" s="372">
        <v>0</v>
      </c>
    </row>
    <row r="208" spans="1:13" ht="23.25" x14ac:dyDescent="0.35">
      <c r="A208" s="361">
        <v>1650</v>
      </c>
      <c r="B208" s="361" t="s">
        <v>656</v>
      </c>
      <c r="C208" s="370"/>
      <c r="D208" s="371">
        <f>+INDEX('CGN-2015-001'!$I$11:$I$5142,MATCH('ESF 2023 01-03 (2)'!A208,'CGN-2015-001'!$A$11:$A$5142,0))</f>
        <v>0</v>
      </c>
      <c r="E208" s="340"/>
      <c r="F208" s="372">
        <v>0</v>
      </c>
      <c r="G208" s="287"/>
      <c r="H208" s="373">
        <v>3147</v>
      </c>
      <c r="I208" s="361" t="s">
        <v>1289</v>
      </c>
      <c r="J208" s="370"/>
      <c r="K208" s="371">
        <f>+INDEX('CGN-2015-001'!$I$11:$I$5142,MATCH('ESF 2023 01-03 (2)'!H208,'CGN-2015-001'!$A$11:$A$5142,0))</f>
        <v>0</v>
      </c>
      <c r="L208" s="358"/>
      <c r="M208" s="372">
        <v>0</v>
      </c>
    </row>
    <row r="209" spans="1:13" ht="23.25" x14ac:dyDescent="0.35">
      <c r="A209" s="361">
        <v>1655</v>
      </c>
      <c r="B209" s="361" t="s">
        <v>669</v>
      </c>
      <c r="C209" s="370"/>
      <c r="D209" s="371">
        <f>+INDEX('CGN-2015-001'!$I$11:$I$5142,MATCH('ESF 2023 01-03 (2)'!A209,'CGN-2015-001'!$A$11:$A$5142,0))</f>
        <v>18659515453.130001</v>
      </c>
      <c r="E209" s="340"/>
      <c r="F209" s="372">
        <v>17842866775.959999</v>
      </c>
      <c r="G209" s="287"/>
      <c r="H209" s="373">
        <v>3148</v>
      </c>
      <c r="I209" s="361" t="s">
        <v>1291</v>
      </c>
      <c r="J209" s="370"/>
      <c r="K209" s="371">
        <f>+INDEX('CGN-2015-001'!$I$11:$I$5142,MATCH('ESF 2023 01-03 (2)'!H209,'CGN-2015-001'!$A$11:$A$5142,0))</f>
        <v>0</v>
      </c>
      <c r="L209" s="358"/>
      <c r="M209" s="372">
        <v>0</v>
      </c>
    </row>
    <row r="210" spans="1:13" ht="23.25" x14ac:dyDescent="0.35">
      <c r="A210" s="361">
        <v>1660</v>
      </c>
      <c r="B210" s="361" t="s">
        <v>688</v>
      </c>
      <c r="C210" s="370"/>
      <c r="D210" s="371">
        <f>+INDEX('CGN-2015-001'!$I$11:$I$5142,MATCH('ESF 2023 01-03 (2)'!A210,'CGN-2015-001'!$A$11:$A$5142,0))</f>
        <v>2461213772.8800001</v>
      </c>
      <c r="E210" s="340"/>
      <c r="F210" s="372">
        <v>2478661840.8800001</v>
      </c>
      <c r="G210" s="287"/>
      <c r="H210" s="373">
        <v>3149</v>
      </c>
      <c r="I210" s="361" t="s">
        <v>1296</v>
      </c>
      <c r="J210" s="370"/>
      <c r="K210" s="371">
        <f>+INDEX('CGN-2015-001'!$I$11:$I$5142,MATCH('ESF 2023 01-03 (2)'!H210,'CGN-2015-001'!$A$11:$A$5142,0))</f>
        <v>0</v>
      </c>
      <c r="L210" s="358"/>
      <c r="M210" s="372">
        <v>0</v>
      </c>
    </row>
    <row r="211" spans="1:13" ht="23.25" x14ac:dyDescent="0.35">
      <c r="A211" s="361">
        <v>1665</v>
      </c>
      <c r="B211" s="361" t="s">
        <v>700</v>
      </c>
      <c r="C211" s="370"/>
      <c r="D211" s="371">
        <f>+INDEX('CGN-2015-001'!$I$11:$I$5142,MATCH('ESF 2023 01-03 (2)'!A211,'CGN-2015-001'!$A$11:$A$5142,0))</f>
        <v>3087243529.4700003</v>
      </c>
      <c r="E211" s="340"/>
      <c r="F211" s="372">
        <v>3099149811.4699998</v>
      </c>
      <c r="G211" s="391"/>
      <c r="H211" s="373">
        <v>3150</v>
      </c>
      <c r="I211" s="361" t="s">
        <v>1297</v>
      </c>
      <c r="J211" s="370"/>
      <c r="K211" s="371">
        <f>+INDEX('CGN-2015-001'!$I$11:$I$5142,MATCH('ESF 2023 01-03 (2)'!H211,'CGN-2015-001'!$A$11:$A$5142,0))</f>
        <v>0</v>
      </c>
      <c r="L211" s="358"/>
      <c r="M211" s="372">
        <v>0</v>
      </c>
    </row>
    <row r="212" spans="1:13" ht="23.25" x14ac:dyDescent="0.35">
      <c r="A212" s="361">
        <v>1670</v>
      </c>
      <c r="B212" s="361" t="s">
        <v>705</v>
      </c>
      <c r="C212" s="370"/>
      <c r="D212" s="371">
        <f>+INDEX('CGN-2015-001'!$I$11:$I$5142,MATCH('ESF 2023 01-03 (2)'!A212,'CGN-2015-001'!$A$11:$A$5142,0))</f>
        <v>15183970057.889999</v>
      </c>
      <c r="E212" s="340"/>
      <c r="F212" s="372">
        <v>15147169074.780001</v>
      </c>
      <c r="G212" s="287"/>
      <c r="H212" s="373">
        <v>3151</v>
      </c>
      <c r="I212" s="361" t="s">
        <v>1298</v>
      </c>
      <c r="J212" s="370"/>
      <c r="K212" s="371">
        <f>+INDEX('CGN-2015-001'!$I$11:$I$5142,MATCH('ESF 2023 01-03 (2)'!H212,'CGN-2015-001'!$A$11:$A$5142,0))</f>
        <v>0</v>
      </c>
      <c r="L212" s="358"/>
      <c r="M212" s="372">
        <v>0</v>
      </c>
    </row>
    <row r="213" spans="1:13" ht="23.25" x14ac:dyDescent="0.35">
      <c r="A213" s="361">
        <v>1675</v>
      </c>
      <c r="B213" s="361" t="s">
        <v>713</v>
      </c>
      <c r="C213" s="370"/>
      <c r="D213" s="371">
        <f>+INDEX('CGN-2015-001'!$I$11:$I$5142,MATCH('ESF 2023 01-03 (2)'!A213,'CGN-2015-001'!$A$11:$A$5142,0))</f>
        <v>576392570.38999999</v>
      </c>
      <c r="E213" s="340"/>
      <c r="F213" s="372">
        <v>576392570.38999999</v>
      </c>
      <c r="G213" s="287"/>
      <c r="H213" s="373">
        <v>3152</v>
      </c>
      <c r="I213" s="361" t="s">
        <v>1301</v>
      </c>
      <c r="J213" s="370"/>
      <c r="K213" s="371">
        <f>+INDEX('CGN-2015-001'!$I$11:$I$5142,MATCH('ESF 2023 01-03 (2)'!H213,'CGN-2015-001'!$A$11:$A$5142,0))</f>
        <v>0</v>
      </c>
      <c r="L213" s="358"/>
      <c r="M213" s="375">
        <v>0</v>
      </c>
    </row>
    <row r="214" spans="1:13" ht="23.25" x14ac:dyDescent="0.35">
      <c r="A214" s="361">
        <v>1680</v>
      </c>
      <c r="B214" s="361" t="s">
        <v>723</v>
      </c>
      <c r="C214" s="370"/>
      <c r="D214" s="371">
        <f>+INDEX('CGN-2015-001'!$I$11:$I$5142,MATCH('ESF 2023 01-03 (2)'!A214,'CGN-2015-001'!$A$11:$A$5142,0))</f>
        <v>27205533</v>
      </c>
      <c r="E214" s="340"/>
      <c r="F214" s="372">
        <v>27205533</v>
      </c>
      <c r="G214" s="287"/>
      <c r="H214" s="373"/>
      <c r="I214" s="361"/>
      <c r="J214" s="370"/>
      <c r="K214" s="371"/>
      <c r="L214" s="358"/>
      <c r="M214" s="372"/>
    </row>
    <row r="215" spans="1:13" ht="23.25" x14ac:dyDescent="0.35">
      <c r="A215" s="361">
        <v>1681</v>
      </c>
      <c r="B215" s="361" t="s">
        <v>731</v>
      </c>
      <c r="C215" s="370"/>
      <c r="D215" s="371">
        <f>+INDEX('CGN-2015-001'!$I$11:$I$5142,MATCH('ESF 2023 01-03 (2)'!A215,'CGN-2015-001'!$A$11:$A$5142,0))</f>
        <v>0</v>
      </c>
      <c r="E215" s="340"/>
      <c r="F215" s="372">
        <v>0</v>
      </c>
      <c r="G215" s="287"/>
      <c r="H215" s="373"/>
      <c r="I215" s="361"/>
      <c r="J215" s="370"/>
      <c r="K215" s="371"/>
      <c r="L215" s="358"/>
      <c r="M215" s="372"/>
    </row>
    <row r="216" spans="1:13" ht="23.25" x14ac:dyDescent="0.35">
      <c r="A216" s="361">
        <v>1683</v>
      </c>
      <c r="B216" s="361" t="s">
        <v>739</v>
      </c>
      <c r="C216" s="370"/>
      <c r="D216" s="371">
        <f>+INDEX('CGN-2015-001'!$I$11:$I$5142,MATCH('ESF 2023 01-03 (2)'!A216,'CGN-2015-001'!$A$11:$A$5142,0))</f>
        <v>0</v>
      </c>
      <c r="E216" s="340"/>
      <c r="F216" s="372">
        <v>0</v>
      </c>
      <c r="G216" s="287"/>
      <c r="H216" s="373"/>
      <c r="I216" s="361"/>
      <c r="J216" s="370"/>
      <c r="K216" s="371"/>
      <c r="L216" s="358"/>
      <c r="M216" s="372"/>
    </row>
    <row r="217" spans="1:13" ht="23.25" x14ac:dyDescent="0.35">
      <c r="A217" s="361">
        <v>1685</v>
      </c>
      <c r="B217" s="361" t="s">
        <v>742</v>
      </c>
      <c r="C217" s="370"/>
      <c r="D217" s="371">
        <f>+INDEX('CGN-2015-001'!$I$11:$I$5142,MATCH('ESF 2023 01-03 (2)'!A217,'CGN-2015-001'!$A$11:$A$5142,0))</f>
        <v>-39840674444.870003</v>
      </c>
      <c r="E217" s="340"/>
      <c r="F217" s="372">
        <v>-39467738339.220001</v>
      </c>
      <c r="G217" s="369"/>
      <c r="H217" s="373"/>
      <c r="I217" s="361"/>
      <c r="J217" s="370"/>
      <c r="K217" s="371"/>
      <c r="L217" s="358"/>
      <c r="M217" s="372"/>
    </row>
    <row r="218" spans="1:13" ht="23.25" x14ac:dyDescent="0.35">
      <c r="A218" s="361">
        <v>1695</v>
      </c>
      <c r="B218" s="361" t="s">
        <v>749</v>
      </c>
      <c r="C218" s="370"/>
      <c r="D218" s="371">
        <f>+INDEX('CGN-2015-001'!$I$11:$I$5142,MATCH('ESF 2023 01-03 (2)'!A218,'CGN-2015-001'!$A$11:$A$5142,0))</f>
        <v>0</v>
      </c>
      <c r="E218" s="340"/>
      <c r="F218" s="375">
        <v>0</v>
      </c>
      <c r="G218" s="369"/>
      <c r="H218" s="373"/>
      <c r="I218" s="361"/>
      <c r="J218" s="370"/>
      <c r="K218" s="371"/>
      <c r="L218" s="358"/>
      <c r="M218" s="372"/>
    </row>
    <row r="219" spans="1:13" ht="23.25" x14ac:dyDescent="0.35">
      <c r="A219" s="391"/>
      <c r="B219" s="391"/>
      <c r="C219" s="392"/>
      <c r="D219" s="393"/>
      <c r="E219" s="340"/>
      <c r="F219" s="393"/>
      <c r="G219" s="369"/>
      <c r="H219" s="373"/>
      <c r="I219" s="361"/>
      <c r="J219" s="370"/>
      <c r="K219" s="371"/>
      <c r="L219" s="358"/>
      <c r="M219" s="372"/>
    </row>
    <row r="220" spans="1:13" ht="23.25" x14ac:dyDescent="0.35">
      <c r="A220" s="365">
        <v>17</v>
      </c>
      <c r="B220" s="365" t="s">
        <v>753</v>
      </c>
      <c r="C220" s="366"/>
      <c r="D220" s="367">
        <f>SUM(D222:D234)</f>
        <v>10416943027057.971</v>
      </c>
      <c r="E220" s="340"/>
      <c r="F220" s="367">
        <f>SUM(F222:F234)</f>
        <v>10417795465424.08</v>
      </c>
      <c r="G220" s="369"/>
      <c r="H220" s="373"/>
      <c r="I220" s="361"/>
      <c r="J220" s="370"/>
      <c r="K220" s="371"/>
      <c r="L220" s="358"/>
      <c r="M220" s="372"/>
    </row>
    <row r="221" spans="1:13" ht="23.25" x14ac:dyDescent="0.35">
      <c r="A221" s="365"/>
      <c r="B221" s="365"/>
      <c r="C221" s="366"/>
      <c r="D221" s="367"/>
      <c r="E221" s="340"/>
      <c r="F221" s="367"/>
      <c r="G221" s="369"/>
      <c r="H221" s="373"/>
      <c r="I221" s="361"/>
      <c r="J221" s="370"/>
      <c r="K221" s="371"/>
      <c r="L221" s="358"/>
      <c r="M221" s="372"/>
    </row>
    <row r="222" spans="1:13" ht="25.5" x14ac:dyDescent="0.35">
      <c r="A222" s="361">
        <v>1703</v>
      </c>
      <c r="B222" s="361" t="s">
        <v>754</v>
      </c>
      <c r="C222" s="370"/>
      <c r="D222" s="371">
        <f>+INDEX('CGN-2015-001'!$I$11:$I$5142,MATCH('ESF 2023 01-03 (2)'!A222,'CGN-2015-001'!$A$11:$A$5142,0))</f>
        <v>0</v>
      </c>
      <c r="E222" s="340"/>
      <c r="F222" s="372">
        <v>0</v>
      </c>
      <c r="G222" s="403"/>
      <c r="H222" s="373"/>
      <c r="I222" s="361"/>
      <c r="J222" s="370"/>
      <c r="K222" s="371"/>
      <c r="L222" s="358"/>
      <c r="M222" s="372"/>
    </row>
    <row r="223" spans="1:13" ht="25.5" x14ac:dyDescent="0.35">
      <c r="A223" s="361">
        <v>1704</v>
      </c>
      <c r="B223" s="361" t="s">
        <v>757</v>
      </c>
      <c r="C223" s="370"/>
      <c r="D223" s="371">
        <f>+INDEX('CGN-2015-001'!$I$11:$I$5142,MATCH('ESF 2023 01-03 (2)'!A223,'CGN-2015-001'!$A$11:$A$5142,0))</f>
        <v>0</v>
      </c>
      <c r="E223" s="340"/>
      <c r="F223" s="372">
        <v>0</v>
      </c>
      <c r="G223" s="403"/>
      <c r="H223" s="373"/>
      <c r="I223" s="361"/>
      <c r="J223" s="370"/>
      <c r="K223" s="371"/>
      <c r="L223" s="358"/>
      <c r="M223" s="372"/>
    </row>
    <row r="224" spans="1:13" ht="25.5" x14ac:dyDescent="0.35">
      <c r="A224" s="361">
        <v>1705</v>
      </c>
      <c r="B224" s="361" t="s">
        <v>758</v>
      </c>
      <c r="C224" s="370"/>
      <c r="D224" s="371">
        <f>+INDEX('CGN-2015-001'!$I$11:$I$5142,MATCH('ESF 2023 01-03 (2)'!A224,'CGN-2015-001'!$A$11:$A$5142,0))</f>
        <v>18762774906</v>
      </c>
      <c r="E224" s="340"/>
      <c r="F224" s="372">
        <v>24385472778</v>
      </c>
      <c r="G224" s="403"/>
      <c r="H224" s="373"/>
      <c r="I224" s="361"/>
      <c r="J224" s="370"/>
      <c r="K224" s="371"/>
      <c r="L224" s="358"/>
      <c r="M224" s="372"/>
    </row>
    <row r="225" spans="1:13" ht="25.5" x14ac:dyDescent="0.35">
      <c r="A225" s="361">
        <v>1706</v>
      </c>
      <c r="B225" s="361" t="s">
        <v>770</v>
      </c>
      <c r="C225" s="370"/>
      <c r="D225" s="371">
        <f>+INDEX('CGN-2015-001'!$I$11:$I$5142,MATCH('ESF 2023 01-03 (2)'!A225,'CGN-2015-001'!$A$11:$A$5142,0))</f>
        <v>0</v>
      </c>
      <c r="E225" s="340"/>
      <c r="F225" s="372">
        <v>0</v>
      </c>
      <c r="G225" s="403"/>
      <c r="H225" s="373"/>
      <c r="I225" s="361"/>
      <c r="J225" s="370"/>
      <c r="K225" s="371"/>
      <c r="L225" s="358"/>
      <c r="M225" s="372"/>
    </row>
    <row r="226" spans="1:13" ht="25.5" x14ac:dyDescent="0.35">
      <c r="A226" s="361">
        <v>1710</v>
      </c>
      <c r="B226" s="361" t="s">
        <v>772</v>
      </c>
      <c r="C226" s="370"/>
      <c r="D226" s="371">
        <f>+INDEX('CGN-2015-001'!$I$11:$I$5142,MATCH('ESF 2023 01-03 (2)'!A226,'CGN-2015-001'!$A$11:$A$5142,0))</f>
        <v>8857983813431.6309</v>
      </c>
      <c r="E226" s="340"/>
      <c r="F226" s="372">
        <v>8839178871103.6309</v>
      </c>
      <c r="G226" s="403"/>
      <c r="H226" s="373"/>
      <c r="I226" s="361"/>
      <c r="J226" s="370"/>
      <c r="K226" s="371"/>
      <c r="L226" s="358"/>
      <c r="M226" s="372"/>
    </row>
    <row r="227" spans="1:13" ht="25.5" x14ac:dyDescent="0.35">
      <c r="A227" s="361">
        <v>1711</v>
      </c>
      <c r="B227" s="361" t="s">
        <v>775</v>
      </c>
      <c r="C227" s="370"/>
      <c r="D227" s="371">
        <f>+INDEX('CGN-2015-001'!$I$11:$I$5142,MATCH('ESF 2023 01-03 (2)'!A227,'CGN-2015-001'!$A$11:$A$5142,0))</f>
        <v>1795029281449.46</v>
      </c>
      <c r="E227" s="340"/>
      <c r="F227" s="372">
        <v>1795029281449.46</v>
      </c>
      <c r="G227" s="403"/>
      <c r="H227" s="373"/>
      <c r="I227" s="361"/>
      <c r="J227" s="370"/>
      <c r="K227" s="371"/>
      <c r="L227" s="358"/>
      <c r="M227" s="372"/>
    </row>
    <row r="228" spans="1:13" ht="25.5" x14ac:dyDescent="0.35">
      <c r="A228" s="361">
        <v>1715</v>
      </c>
      <c r="B228" s="361" t="s">
        <v>777</v>
      </c>
      <c r="C228" s="370"/>
      <c r="D228" s="371">
        <f>+INDEX('CGN-2015-001'!$I$11:$I$5142,MATCH('ESF 2023 01-03 (2)'!A228,'CGN-2015-001'!$A$11:$A$5142,0))</f>
        <v>0</v>
      </c>
      <c r="E228" s="340"/>
      <c r="F228" s="372">
        <v>0</v>
      </c>
      <c r="G228" s="403"/>
      <c r="H228" s="373"/>
      <c r="I228" s="361"/>
      <c r="J228" s="370"/>
      <c r="K228" s="371"/>
      <c r="L228" s="358"/>
      <c r="M228" s="372"/>
    </row>
    <row r="229" spans="1:13" ht="25.5" x14ac:dyDescent="0.35">
      <c r="A229" s="361">
        <v>1721</v>
      </c>
      <c r="B229" s="361" t="s">
        <v>782</v>
      </c>
      <c r="C229" s="370"/>
      <c r="D229" s="371">
        <f>+INDEX('CGN-2015-001'!$I$11:$I$5142,MATCH('ESF 2023 01-03 (2)'!A229,'CGN-2015-001'!$A$11:$A$5142,0))</f>
        <v>0</v>
      </c>
      <c r="E229" s="340"/>
      <c r="F229" s="372">
        <v>0</v>
      </c>
      <c r="G229" s="403"/>
      <c r="H229" s="373"/>
      <c r="I229" s="361"/>
      <c r="J229" s="370"/>
      <c r="K229" s="371"/>
      <c r="L229" s="358"/>
      <c r="M229" s="372"/>
    </row>
    <row r="230" spans="1:13" ht="25.5" x14ac:dyDescent="0.35">
      <c r="A230" s="361">
        <v>1720</v>
      </c>
      <c r="B230" s="361" t="s">
        <v>784</v>
      </c>
      <c r="C230" s="370"/>
      <c r="D230" s="371">
        <f>+INDEX('CGN-2015-001'!$I$11:$I$5142,MATCH('ESF 2023 01-03 (2)'!A230,'CGN-2015-001'!$A$11:$A$5142,0))</f>
        <v>0</v>
      </c>
      <c r="E230" s="340"/>
      <c r="F230" s="372">
        <v>0</v>
      </c>
      <c r="G230" s="403"/>
      <c r="H230" s="373"/>
      <c r="I230" s="361"/>
      <c r="J230" s="370"/>
      <c r="K230" s="371"/>
      <c r="L230" s="358"/>
      <c r="M230" s="372"/>
    </row>
    <row r="231" spans="1:13" ht="23.25" x14ac:dyDescent="0.35">
      <c r="A231" s="361">
        <v>1785</v>
      </c>
      <c r="B231" s="361" t="s">
        <v>785</v>
      </c>
      <c r="C231" s="370"/>
      <c r="D231" s="371">
        <f>+INDEX('CGN-2015-001'!$I$11:$I$5142,MATCH('ESF 2023 01-03 (2)'!A231,'CGN-2015-001'!$A$11:$A$5142,0))</f>
        <v>-161833969464.03</v>
      </c>
      <c r="E231" s="340"/>
      <c r="F231" s="372">
        <v>-153330141996.42001</v>
      </c>
      <c r="G231" s="340"/>
      <c r="H231" s="373"/>
      <c r="I231" s="361"/>
      <c r="J231" s="370"/>
      <c r="K231" s="371"/>
      <c r="L231" s="358"/>
      <c r="M231" s="372"/>
    </row>
    <row r="232" spans="1:13" ht="23.25" x14ac:dyDescent="0.35">
      <c r="A232" s="361">
        <v>1786</v>
      </c>
      <c r="B232" s="361" t="s">
        <v>788</v>
      </c>
      <c r="C232" s="370"/>
      <c r="D232" s="371">
        <f>+INDEX('CGN-2015-001'!$I$11:$I$5142,MATCH('ESF 2023 01-03 (2)'!A232,'CGN-2015-001'!$A$11:$A$5142,0))</f>
        <v>0</v>
      </c>
      <c r="E232" s="340"/>
      <c r="F232" s="372">
        <v>0</v>
      </c>
      <c r="G232" s="340"/>
      <c r="H232" s="373"/>
      <c r="I232" s="361"/>
      <c r="J232" s="370"/>
      <c r="K232" s="371"/>
      <c r="L232" s="358"/>
      <c r="M232" s="372"/>
    </row>
    <row r="233" spans="1:13" ht="23.25" x14ac:dyDescent="0.35">
      <c r="A233" s="361">
        <v>1787</v>
      </c>
      <c r="B233" s="361" t="s">
        <v>789</v>
      </c>
      <c r="C233" s="370"/>
      <c r="D233" s="371">
        <f>+INDEX('CGN-2015-001'!$I$11:$I$5142,MATCH('ESF 2023 01-03 (2)'!A233,'CGN-2015-001'!$A$11:$A$5142,0))</f>
        <v>-90739490932.089996</v>
      </c>
      <c r="E233" s="340"/>
      <c r="F233" s="372">
        <v>-85208635577.589996</v>
      </c>
      <c r="G233" s="340"/>
      <c r="H233" s="373"/>
      <c r="I233" s="361"/>
      <c r="J233" s="370"/>
      <c r="K233" s="371"/>
      <c r="L233" s="358"/>
      <c r="M233" s="372"/>
    </row>
    <row r="234" spans="1:13" ht="23.25" x14ac:dyDescent="0.35">
      <c r="A234" s="361">
        <v>1790</v>
      </c>
      <c r="B234" s="361" t="s">
        <v>791</v>
      </c>
      <c r="C234" s="370"/>
      <c r="D234" s="371">
        <f>+INDEX('CGN-2015-001'!$I$11:$I$5142,MATCH('ESF 2023 01-03 (2)'!A234,'CGN-2015-001'!$A$11:$A$5142,0))</f>
        <v>-2259382333</v>
      </c>
      <c r="E234" s="340"/>
      <c r="F234" s="375">
        <v>-2259382333</v>
      </c>
      <c r="G234" s="340"/>
      <c r="H234" s="373"/>
      <c r="I234" s="361"/>
      <c r="J234" s="370"/>
      <c r="K234" s="371"/>
      <c r="L234" s="358"/>
      <c r="M234" s="372"/>
    </row>
    <row r="235" spans="1:13" ht="23.25" x14ac:dyDescent="0.35">
      <c r="A235" s="404"/>
      <c r="B235" s="404"/>
      <c r="C235" s="405"/>
      <c r="D235" s="406"/>
      <c r="E235" s="340"/>
      <c r="F235" s="406"/>
      <c r="G235" s="340"/>
      <c r="H235" s="373"/>
      <c r="I235" s="361"/>
      <c r="J235" s="370"/>
      <c r="K235" s="371"/>
      <c r="L235" s="358"/>
      <c r="M235" s="372"/>
    </row>
    <row r="236" spans="1:13" ht="23.25" x14ac:dyDescent="0.35">
      <c r="A236" s="407"/>
      <c r="B236" s="407"/>
      <c r="C236" s="400"/>
      <c r="D236" s="408"/>
      <c r="E236" s="340"/>
      <c r="F236" s="408"/>
      <c r="G236" s="340"/>
      <c r="H236" s="373"/>
      <c r="I236" s="361"/>
      <c r="J236" s="370"/>
      <c r="K236" s="371"/>
      <c r="L236" s="358"/>
      <c r="M236" s="372"/>
    </row>
    <row r="237" spans="1:13" ht="23.25" x14ac:dyDescent="0.35">
      <c r="A237" s="365">
        <v>18</v>
      </c>
      <c r="B237" s="365" t="s">
        <v>792</v>
      </c>
      <c r="C237" s="366"/>
      <c r="D237" s="367">
        <f>SUM(D239:D240)</f>
        <v>0</v>
      </c>
      <c r="E237" s="340"/>
      <c r="F237" s="367">
        <f>SUM(F239:F240)</f>
        <v>0</v>
      </c>
      <c r="G237" s="409"/>
      <c r="H237" s="373"/>
      <c r="I237" s="361"/>
      <c r="J237" s="370"/>
      <c r="K237" s="371"/>
      <c r="L237" s="358"/>
      <c r="M237" s="372"/>
    </row>
    <row r="238" spans="1:13" ht="23.25" x14ac:dyDescent="0.35">
      <c r="A238" s="365"/>
      <c r="B238" s="365"/>
      <c r="C238" s="366"/>
      <c r="D238" s="367"/>
      <c r="E238" s="340"/>
      <c r="F238" s="367"/>
      <c r="G238" s="409"/>
      <c r="H238" s="373"/>
      <c r="I238" s="361"/>
      <c r="J238" s="370"/>
      <c r="K238" s="371"/>
      <c r="L238" s="358"/>
      <c r="M238" s="372"/>
    </row>
    <row r="239" spans="1:13" ht="25.5" x14ac:dyDescent="0.35">
      <c r="A239" s="361">
        <v>1820</v>
      </c>
      <c r="B239" s="361" t="s">
        <v>793</v>
      </c>
      <c r="C239" s="370"/>
      <c r="D239" s="371">
        <f>+INDEX('CGN-2015-001'!$I$11:$I$5142,MATCH('ESF 2023 01-03 (2)'!A239,'CGN-2015-001'!$A$11:$A$5142,0))</f>
        <v>0</v>
      </c>
      <c r="E239" s="340"/>
      <c r="F239" s="372">
        <v>0</v>
      </c>
      <c r="G239" s="410"/>
      <c r="H239" s="373"/>
      <c r="I239" s="361"/>
      <c r="J239" s="370"/>
      <c r="K239" s="371"/>
      <c r="L239" s="358"/>
      <c r="M239" s="372"/>
    </row>
    <row r="240" spans="1:13" ht="23.25" x14ac:dyDescent="0.35">
      <c r="A240" s="361">
        <v>1825</v>
      </c>
      <c r="B240" s="361" t="s">
        <v>797</v>
      </c>
      <c r="C240" s="370"/>
      <c r="D240" s="374">
        <f>+INDEX('CGN-2015-001'!$I$11:$I$5142,MATCH('ESF 2023 01-03 (2)'!A240,'CGN-2015-001'!$A$11:$A$5142,0))</f>
        <v>0</v>
      </c>
      <c r="E240" s="340"/>
      <c r="F240" s="375">
        <v>0</v>
      </c>
      <c r="G240" s="411"/>
      <c r="H240" s="373"/>
      <c r="I240" s="361"/>
      <c r="J240" s="370"/>
      <c r="K240" s="371"/>
      <c r="L240" s="358"/>
      <c r="M240" s="372"/>
    </row>
    <row r="241" spans="1:13" ht="23.25" x14ac:dyDescent="0.35">
      <c r="A241" s="412"/>
      <c r="B241" s="412"/>
      <c r="C241" s="413"/>
      <c r="D241" s="414"/>
      <c r="E241" s="340"/>
      <c r="F241" s="414"/>
      <c r="G241" s="411"/>
      <c r="H241" s="373"/>
      <c r="I241" s="361"/>
      <c r="J241" s="370"/>
      <c r="K241" s="371"/>
      <c r="L241" s="358"/>
      <c r="M241" s="372"/>
    </row>
    <row r="242" spans="1:13" ht="23.25" x14ac:dyDescent="0.35">
      <c r="A242" s="412"/>
      <c r="B242" s="412"/>
      <c r="C242" s="413"/>
      <c r="D242" s="414"/>
      <c r="E242" s="340"/>
      <c r="F242" s="414"/>
      <c r="G242" s="411"/>
      <c r="H242" s="373"/>
      <c r="I242" s="361"/>
      <c r="J242" s="370"/>
      <c r="K242" s="371"/>
      <c r="L242" s="358"/>
      <c r="M242" s="372"/>
    </row>
    <row r="243" spans="1:13" ht="26.25" x14ac:dyDescent="0.4">
      <c r="A243" s="365">
        <v>19</v>
      </c>
      <c r="B243" s="365" t="s">
        <v>798</v>
      </c>
      <c r="C243" s="366"/>
      <c r="D243" s="367">
        <f>SUM(D245:D270)</f>
        <v>6829847942.0799999</v>
      </c>
      <c r="E243" s="340"/>
      <c r="F243" s="367">
        <f>SUM(F245:F270)</f>
        <v>6829847942.0799999</v>
      </c>
      <c r="G243" s="411"/>
      <c r="H243" s="389"/>
      <c r="I243" s="394"/>
      <c r="J243" s="390"/>
      <c r="K243" s="359"/>
      <c r="L243" s="358"/>
      <c r="M243" s="359"/>
    </row>
    <row r="244" spans="1:13" ht="26.25" x14ac:dyDescent="0.4">
      <c r="A244" s="365"/>
      <c r="B244" s="365"/>
      <c r="C244" s="366"/>
      <c r="D244" s="367"/>
      <c r="E244" s="340"/>
      <c r="F244" s="367"/>
      <c r="G244" s="411"/>
      <c r="H244" s="389"/>
      <c r="I244" s="394"/>
      <c r="J244" s="390"/>
      <c r="K244" s="359"/>
      <c r="L244" s="358"/>
      <c r="M244" s="359"/>
    </row>
    <row r="245" spans="1:13" ht="26.25" x14ac:dyDescent="0.4">
      <c r="A245" s="361">
        <v>1902</v>
      </c>
      <c r="B245" s="361" t="s">
        <v>799</v>
      </c>
      <c r="C245" s="370"/>
      <c r="D245" s="371">
        <f>+INDEX('CGN-2015-001'!$I$11:$I$5142,MATCH('ESF 2023 01-03 (2)'!A245,'CGN-2015-001'!$A$11:$A$5142,0))</f>
        <v>0</v>
      </c>
      <c r="E245" s="340"/>
      <c r="F245" s="372">
        <v>0</v>
      </c>
      <c r="G245" s="411"/>
      <c r="H245" s="389"/>
      <c r="I245" s="394"/>
      <c r="J245" s="390"/>
      <c r="K245" s="359"/>
      <c r="L245" s="358"/>
      <c r="M245" s="359"/>
    </row>
    <row r="246" spans="1:13" ht="26.25" x14ac:dyDescent="0.4">
      <c r="A246" s="361">
        <v>1903</v>
      </c>
      <c r="B246" s="361" t="s">
        <v>806</v>
      </c>
      <c r="C246" s="370"/>
      <c r="D246" s="371">
        <f>+INDEX('CGN-2015-001'!$I$11:$I$5142,MATCH('ESF 2023 01-03 (2)'!A246,'CGN-2015-001'!$A$11:$A$5142,0))</f>
        <v>0</v>
      </c>
      <c r="E246" s="340"/>
      <c r="F246" s="372">
        <v>0</v>
      </c>
      <c r="G246" s="411"/>
      <c r="H246" s="389"/>
      <c r="I246" s="394"/>
      <c r="J246" s="390"/>
      <c r="K246" s="359"/>
      <c r="L246" s="358"/>
      <c r="M246" s="359"/>
    </row>
    <row r="247" spans="1:13" ht="26.25" x14ac:dyDescent="0.4">
      <c r="A247" s="361">
        <v>1904</v>
      </c>
      <c r="B247" s="361" t="s">
        <v>807</v>
      </c>
      <c r="C247" s="370"/>
      <c r="D247" s="371">
        <f>+INDEX('CGN-2015-001'!$I$11:$I$5142,MATCH('ESF 2023 01-03 (2)'!A247,'CGN-2015-001'!$A$11:$A$5142,0))</f>
        <v>0</v>
      </c>
      <c r="E247" s="340"/>
      <c r="F247" s="372">
        <v>0</v>
      </c>
      <c r="G247" s="411"/>
      <c r="H247" s="389"/>
      <c r="I247" s="394"/>
      <c r="J247" s="390"/>
      <c r="K247" s="359"/>
      <c r="L247" s="358"/>
      <c r="M247" s="359"/>
    </row>
    <row r="248" spans="1:13" ht="26.25" x14ac:dyDescent="0.4">
      <c r="A248" s="361">
        <v>1905</v>
      </c>
      <c r="B248" s="361" t="s">
        <v>811</v>
      </c>
      <c r="C248" s="370"/>
      <c r="D248" s="371">
        <f>+INDEX('CGN-2015-001'!$I$11:$I$5142,MATCH('ESF 2023 01-03 (2)'!A248,'CGN-2015-001'!$A$11:$A$5142,0))</f>
        <v>0</v>
      </c>
      <c r="E248" s="340"/>
      <c r="F248" s="372">
        <v>0</v>
      </c>
      <c r="G248" s="411"/>
      <c r="H248" s="389"/>
      <c r="I248" s="394"/>
      <c r="J248" s="390"/>
      <c r="K248" s="359"/>
      <c r="L248" s="358"/>
      <c r="M248" s="359"/>
    </row>
    <row r="249" spans="1:13" ht="26.25" x14ac:dyDescent="0.4">
      <c r="A249" s="361">
        <v>1906</v>
      </c>
      <c r="B249" s="361" t="s">
        <v>471</v>
      </c>
      <c r="C249" s="370"/>
      <c r="D249" s="371">
        <f>+INDEX('CGN-2015-001'!$I$11:$I$5142,MATCH('ESF 2023 01-03 (2)'!A249,'CGN-2015-001'!$A$11:$A$5142,0))</f>
        <v>0</v>
      </c>
      <c r="E249" s="340"/>
      <c r="F249" s="372">
        <v>0</v>
      </c>
      <c r="G249" s="411"/>
      <c r="H249" s="389"/>
      <c r="I249" s="394"/>
      <c r="J249" s="390"/>
      <c r="K249" s="359"/>
      <c r="L249" s="358"/>
      <c r="M249" s="359"/>
    </row>
    <row r="250" spans="1:13" ht="26.25" x14ac:dyDescent="0.4">
      <c r="A250" s="361">
        <v>1907</v>
      </c>
      <c r="B250" s="361" t="s">
        <v>830</v>
      </c>
      <c r="C250" s="370"/>
      <c r="D250" s="371">
        <f>+INDEX('CGN-2015-001'!$I$11:$I$5142,MATCH('ESF 2023 01-03 (2)'!A250,'CGN-2015-001'!$A$11:$A$5142,0))</f>
        <v>0</v>
      </c>
      <c r="E250" s="340"/>
      <c r="F250" s="372">
        <v>0</v>
      </c>
      <c r="G250" s="411"/>
      <c r="H250" s="389"/>
      <c r="I250" s="394"/>
      <c r="J250" s="390"/>
      <c r="K250" s="359"/>
      <c r="L250" s="358"/>
      <c r="M250" s="359"/>
    </row>
    <row r="251" spans="1:13" ht="26.25" x14ac:dyDescent="0.4">
      <c r="A251" s="361">
        <v>1908</v>
      </c>
      <c r="B251" s="361" t="s">
        <v>473</v>
      </c>
      <c r="C251" s="370"/>
      <c r="D251" s="371">
        <f>+INDEX('CGN-2015-001'!$I$11:$I$5142,MATCH('ESF 2023 01-03 (2)'!A251,'CGN-2015-001'!$A$11:$A$5142,0))</f>
        <v>0</v>
      </c>
      <c r="E251" s="340"/>
      <c r="F251" s="372">
        <v>0</v>
      </c>
      <c r="G251" s="411"/>
      <c r="H251" s="389"/>
      <c r="I251" s="394"/>
      <c r="J251" s="390"/>
      <c r="K251" s="359"/>
      <c r="L251" s="358"/>
      <c r="M251" s="359"/>
    </row>
    <row r="252" spans="1:13" ht="26.25" x14ac:dyDescent="0.4">
      <c r="A252" s="361">
        <v>1909</v>
      </c>
      <c r="B252" s="361" t="s">
        <v>475</v>
      </c>
      <c r="C252" s="370"/>
      <c r="D252" s="371">
        <f>+INDEX('CGN-2015-001'!$I$11:$I$5142,MATCH('ESF 2023 01-03 (2)'!A252,'CGN-2015-001'!$A$11:$A$5142,0))</f>
        <v>5296385733</v>
      </c>
      <c r="E252" s="340"/>
      <c r="F252" s="372">
        <v>5296385733</v>
      </c>
      <c r="G252" s="411"/>
      <c r="H252" s="389"/>
      <c r="I252" s="394"/>
      <c r="J252" s="390"/>
      <c r="K252" s="359"/>
      <c r="L252" s="358"/>
      <c r="M252" s="359"/>
    </row>
    <row r="253" spans="1:13" ht="26.25" x14ac:dyDescent="0.4">
      <c r="A253" s="361">
        <v>1910</v>
      </c>
      <c r="B253" s="361" t="s">
        <v>855</v>
      </c>
      <c r="C253" s="370"/>
      <c r="D253" s="371">
        <f>+INDEX('CGN-2015-001'!$I$11:$I$5142,MATCH('ESF 2023 01-03 (2)'!A253,'CGN-2015-001'!$A$11:$A$5142,0))</f>
        <v>0</v>
      </c>
      <c r="E253" s="340"/>
      <c r="F253" s="372">
        <v>0</v>
      </c>
      <c r="G253" s="411"/>
      <c r="H253" s="389"/>
      <c r="I253" s="394"/>
      <c r="J253" s="390"/>
      <c r="K253" s="359"/>
      <c r="L253" s="358"/>
      <c r="M253" s="359"/>
    </row>
    <row r="254" spans="1:13" ht="26.25" x14ac:dyDescent="0.4">
      <c r="A254" s="361">
        <v>1920</v>
      </c>
      <c r="B254" s="361" t="s">
        <v>859</v>
      </c>
      <c r="C254" s="370"/>
      <c r="D254" s="371">
        <f>+INDEX('CGN-2015-001'!$I$11:$I$5142,MATCH('ESF 2023 01-03 (2)'!A254,'CGN-2015-001'!$A$11:$A$5142,0))</f>
        <v>0</v>
      </c>
      <c r="E254" s="340"/>
      <c r="F254" s="372">
        <v>0</v>
      </c>
      <c r="G254" s="411"/>
      <c r="H254" s="389"/>
      <c r="I254" s="394"/>
      <c r="J254" s="390"/>
      <c r="K254" s="359"/>
      <c r="L254" s="358"/>
      <c r="M254" s="359"/>
    </row>
    <row r="255" spans="1:13" ht="26.25" x14ac:dyDescent="0.4">
      <c r="A255" s="361">
        <v>1925</v>
      </c>
      <c r="B255" s="361" t="s">
        <v>861</v>
      </c>
      <c r="C255" s="370"/>
      <c r="D255" s="371">
        <f>+INDEX('CGN-2015-001'!$I$11:$I$5142,MATCH('ESF 2023 01-03 (2)'!A255,'CGN-2015-001'!$A$11:$A$5142,0))</f>
        <v>0</v>
      </c>
      <c r="E255" s="340"/>
      <c r="F255" s="372">
        <v>0</v>
      </c>
      <c r="G255" s="411"/>
      <c r="H255" s="389"/>
      <c r="I255" s="394"/>
      <c r="J255" s="390"/>
      <c r="K255" s="359"/>
      <c r="L255" s="358"/>
      <c r="M255" s="359"/>
    </row>
    <row r="256" spans="1:13" ht="26.25" x14ac:dyDescent="0.4">
      <c r="A256" s="361">
        <v>1926</v>
      </c>
      <c r="B256" s="361" t="s">
        <v>862</v>
      </c>
      <c r="C256" s="370"/>
      <c r="D256" s="371">
        <f>+INDEX('CGN-2015-001'!$I$11:$I$5142,MATCH('ESF 2023 01-03 (2)'!A256,'CGN-2015-001'!$A$11:$A$5142,0))</f>
        <v>0</v>
      </c>
      <c r="E256" s="340"/>
      <c r="F256" s="372">
        <v>0</v>
      </c>
      <c r="G256" s="411"/>
      <c r="H256" s="389"/>
      <c r="I256" s="394"/>
      <c r="J256" s="390"/>
      <c r="K256" s="359"/>
      <c r="L256" s="358"/>
      <c r="M256" s="359"/>
    </row>
    <row r="257" spans="1:13" ht="26.25" x14ac:dyDescent="0.4">
      <c r="A257" s="361">
        <v>1951</v>
      </c>
      <c r="B257" s="361" t="s">
        <v>864</v>
      </c>
      <c r="C257" s="370"/>
      <c r="D257" s="371">
        <f>+INDEX('CGN-2015-001'!$I$11:$I$5142,MATCH('ESF 2023 01-03 (2)'!A257,'CGN-2015-001'!$A$11:$A$5142,0))</f>
        <v>0</v>
      </c>
      <c r="E257" s="340"/>
      <c r="F257" s="372">
        <v>0</v>
      </c>
      <c r="G257" s="411"/>
      <c r="H257" s="389"/>
      <c r="I257" s="394"/>
      <c r="J257" s="390"/>
      <c r="K257" s="359"/>
      <c r="L257" s="358"/>
      <c r="M257" s="359"/>
    </row>
    <row r="258" spans="1:13" ht="26.25" x14ac:dyDescent="0.4">
      <c r="A258" s="361">
        <v>1952</v>
      </c>
      <c r="B258" s="361" t="s">
        <v>865</v>
      </c>
      <c r="C258" s="370"/>
      <c r="D258" s="371">
        <f>+INDEX('CGN-2015-001'!$I$11:$I$5142,MATCH('ESF 2023 01-03 (2)'!A258,'CGN-2015-001'!$A$11:$A$5142,0))</f>
        <v>0</v>
      </c>
      <c r="E258" s="340"/>
      <c r="F258" s="372">
        <v>0</v>
      </c>
      <c r="G258" s="411"/>
      <c r="H258" s="389"/>
      <c r="I258" s="394"/>
      <c r="J258" s="390"/>
      <c r="K258" s="359"/>
      <c r="L258" s="358"/>
      <c r="M258" s="359"/>
    </row>
    <row r="259" spans="1:13" ht="26.25" x14ac:dyDescent="0.4">
      <c r="A259" s="361">
        <v>1953</v>
      </c>
      <c r="B259" s="361" t="s">
        <v>866</v>
      </c>
      <c r="C259" s="370"/>
      <c r="D259" s="371">
        <f>+INDEX('CGN-2015-001'!$I$11:$I$5142,MATCH('ESF 2023 01-03 (2)'!A259,'CGN-2015-001'!$A$11:$A$5142,0))</f>
        <v>0</v>
      </c>
      <c r="E259" s="340"/>
      <c r="F259" s="372">
        <v>0</v>
      </c>
      <c r="G259" s="415"/>
      <c r="H259" s="389"/>
      <c r="I259" s="394"/>
      <c r="J259" s="390"/>
      <c r="K259" s="359"/>
      <c r="L259" s="358"/>
      <c r="M259" s="359"/>
    </row>
    <row r="260" spans="1:13" ht="26.25" x14ac:dyDescent="0.4">
      <c r="A260" s="361">
        <v>1970</v>
      </c>
      <c r="B260" s="361" t="s">
        <v>867</v>
      </c>
      <c r="C260" s="370"/>
      <c r="D260" s="371">
        <f>+INDEX('CGN-2015-001'!$I$11:$I$5142,MATCH('ESF 2023 01-03 (2)'!A260,'CGN-2015-001'!$A$11:$A$5142,0))</f>
        <v>1533462209.0799999</v>
      </c>
      <c r="E260" s="340"/>
      <c r="F260" s="372">
        <v>1533462209.0799999</v>
      </c>
      <c r="G260" s="415"/>
      <c r="H260" s="389"/>
      <c r="I260" s="394"/>
      <c r="J260" s="390"/>
      <c r="K260" s="359"/>
      <c r="L260" s="358"/>
      <c r="M260" s="359"/>
    </row>
    <row r="261" spans="1:13" ht="26.25" x14ac:dyDescent="0.4">
      <c r="A261" s="361">
        <v>1975</v>
      </c>
      <c r="B261" s="361" t="s">
        <v>875</v>
      </c>
      <c r="C261" s="370"/>
      <c r="D261" s="371">
        <f>+INDEX('CGN-2015-001'!$I$11:$I$5142,MATCH('ESF 2023 01-03 (2)'!A261,'CGN-2015-001'!$A$11:$A$5142,0))</f>
        <v>0</v>
      </c>
      <c r="E261" s="340"/>
      <c r="F261" s="372">
        <v>0</v>
      </c>
      <c r="G261" s="415"/>
      <c r="H261" s="389"/>
      <c r="I261" s="394"/>
      <c r="J261" s="390"/>
      <c r="K261" s="359"/>
      <c r="L261" s="358"/>
      <c r="M261" s="359"/>
    </row>
    <row r="262" spans="1:13" ht="26.25" x14ac:dyDescent="0.4">
      <c r="A262" s="361">
        <v>1976</v>
      </c>
      <c r="B262" s="361" t="s">
        <v>876</v>
      </c>
      <c r="C262" s="370"/>
      <c r="D262" s="371">
        <f>+INDEX('CGN-2015-001'!$I$11:$I$5142,MATCH('ESF 2023 01-03 (2)'!A262,'CGN-2015-001'!$A$11:$A$5142,0))</f>
        <v>0</v>
      </c>
      <c r="E262" s="340"/>
      <c r="F262" s="372">
        <v>0</v>
      </c>
      <c r="G262" s="415"/>
      <c r="H262" s="389"/>
      <c r="I262" s="394"/>
      <c r="J262" s="390"/>
      <c r="K262" s="359"/>
      <c r="L262" s="358"/>
      <c r="M262" s="359"/>
    </row>
    <row r="263" spans="1:13" ht="26.25" x14ac:dyDescent="0.4">
      <c r="A263" s="361">
        <v>1980</v>
      </c>
      <c r="B263" s="361" t="s">
        <v>877</v>
      </c>
      <c r="C263" s="370"/>
      <c r="D263" s="371">
        <f>+INDEX('CGN-2015-001'!$I$11:$I$5142,MATCH('ESF 2023 01-03 (2)'!A263,'CGN-2015-001'!$A$11:$A$5142,0))</f>
        <v>0</v>
      </c>
      <c r="E263" s="340"/>
      <c r="F263" s="372">
        <v>0</v>
      </c>
      <c r="G263" s="415"/>
      <c r="H263" s="389"/>
      <c r="I263" s="394"/>
      <c r="J263" s="390"/>
      <c r="K263" s="359"/>
      <c r="L263" s="358"/>
      <c r="M263" s="359"/>
    </row>
    <row r="264" spans="1:13" ht="30" x14ac:dyDescent="0.4">
      <c r="A264" s="361">
        <v>1981</v>
      </c>
      <c r="B264" s="361" t="s">
        <v>882</v>
      </c>
      <c r="C264" s="370"/>
      <c r="D264" s="371">
        <f>+INDEX('CGN-2015-001'!$I$11:$I$5142,MATCH('ESF 2023 01-03 (2)'!A264,'CGN-2015-001'!$A$11:$A$5142,0))</f>
        <v>0</v>
      </c>
      <c r="E264" s="340"/>
      <c r="F264" s="372">
        <v>0</v>
      </c>
      <c r="G264" s="416"/>
      <c r="H264" s="389"/>
      <c r="I264" s="394"/>
      <c r="J264" s="390"/>
      <c r="K264" s="359"/>
      <c r="L264" s="358"/>
      <c r="M264" s="359"/>
    </row>
    <row r="265" spans="1:13" ht="27.75" x14ac:dyDescent="0.4">
      <c r="A265" s="361">
        <v>1982</v>
      </c>
      <c r="B265" s="361" t="s">
        <v>883</v>
      </c>
      <c r="C265" s="370"/>
      <c r="D265" s="371">
        <f>+INDEX('CGN-2015-001'!$I$11:$I$5142,MATCH('ESF 2023 01-03 (2)'!A265,'CGN-2015-001'!$A$11:$A$5142,0))</f>
        <v>0</v>
      </c>
      <c r="E265" s="340"/>
      <c r="F265" s="372">
        <v>0</v>
      </c>
      <c r="G265" s="417"/>
      <c r="H265" s="389"/>
      <c r="I265" s="394"/>
      <c r="J265" s="390"/>
      <c r="K265" s="359"/>
      <c r="L265" s="358"/>
      <c r="M265" s="359"/>
    </row>
    <row r="266" spans="1:13" ht="27.75" x14ac:dyDescent="0.4">
      <c r="A266" s="361">
        <v>1983</v>
      </c>
      <c r="B266" s="361" t="s">
        <v>884</v>
      </c>
      <c r="C266" s="370"/>
      <c r="D266" s="371">
        <f>+INDEX('CGN-2015-001'!$I$11:$I$5142,MATCH('ESF 2023 01-03 (2)'!A266,'CGN-2015-001'!$A$11:$A$5142,0))</f>
        <v>0</v>
      </c>
      <c r="E266" s="340"/>
      <c r="F266" s="372">
        <v>0</v>
      </c>
      <c r="G266" s="417"/>
      <c r="H266" s="389"/>
      <c r="I266" s="394"/>
      <c r="J266" s="390"/>
      <c r="K266" s="359"/>
      <c r="L266" s="358"/>
      <c r="M266" s="359"/>
    </row>
    <row r="267" spans="1:13" ht="26.25" x14ac:dyDescent="0.4">
      <c r="A267" s="361">
        <v>1984</v>
      </c>
      <c r="B267" s="361" t="s">
        <v>885</v>
      </c>
      <c r="C267" s="370"/>
      <c r="D267" s="371">
        <f>+INDEX('CGN-2015-001'!$I$11:$I$5142,MATCH('ESF 2023 01-03 (2)'!A267,'CGN-2015-001'!$A$11:$A$5142,0))</f>
        <v>0</v>
      </c>
      <c r="E267" s="340"/>
      <c r="F267" s="372">
        <v>0</v>
      </c>
      <c r="G267" s="415"/>
      <c r="H267" s="389"/>
      <c r="I267" s="394"/>
      <c r="J267" s="390"/>
      <c r="K267" s="359"/>
      <c r="L267" s="358"/>
      <c r="M267" s="359"/>
    </row>
    <row r="268" spans="1:13" ht="27.75" x14ac:dyDescent="0.4">
      <c r="A268" s="386">
        <v>1985</v>
      </c>
      <c r="B268" s="386" t="s">
        <v>886</v>
      </c>
      <c r="C268" s="387"/>
      <c r="D268" s="371">
        <f>+INDEX('CGN-2015-001'!$I$11:$I$5142,MATCH('ESF 2023 01-03 (2)'!A268,'CGN-2015-001'!$A$11:$A$5142,0))</f>
        <v>0</v>
      </c>
      <c r="E268" s="340"/>
      <c r="F268" s="372">
        <v>0</v>
      </c>
      <c r="G268" s="417"/>
      <c r="H268" s="389"/>
      <c r="I268" s="394"/>
      <c r="J268" s="390"/>
      <c r="K268" s="359"/>
      <c r="L268" s="358"/>
      <c r="M268" s="359"/>
    </row>
    <row r="269" spans="1:13" ht="27.75" x14ac:dyDescent="0.4">
      <c r="A269" s="386">
        <v>1986</v>
      </c>
      <c r="B269" s="386" t="s">
        <v>899</v>
      </c>
      <c r="C269" s="387"/>
      <c r="D269" s="371">
        <f>+INDEX('CGN-2015-001'!$I$11:$I$5142,MATCH('ESF 2023 01-03 (2)'!A269,'CGN-2015-001'!$A$11:$A$5142,0))</f>
        <v>0</v>
      </c>
      <c r="E269" s="340"/>
      <c r="F269" s="372">
        <v>0</v>
      </c>
      <c r="G269" s="417"/>
      <c r="H269" s="389"/>
      <c r="I269" s="394"/>
      <c r="J269" s="390"/>
      <c r="K269" s="359"/>
      <c r="L269" s="358"/>
      <c r="M269" s="359"/>
    </row>
    <row r="270" spans="1:13" ht="26.25" x14ac:dyDescent="0.4">
      <c r="A270" s="386">
        <v>1999</v>
      </c>
      <c r="B270" s="361" t="s">
        <v>904</v>
      </c>
      <c r="C270" s="370"/>
      <c r="D270" s="374">
        <f>+INDEX('CGN-2015-001'!$I$11:$I$5142,MATCH('ESF 2023 01-03 (2)'!A270,'CGN-2015-001'!$A$11:$A$5142,0))</f>
        <v>0</v>
      </c>
      <c r="E270" s="340"/>
      <c r="F270" s="375">
        <v>0</v>
      </c>
      <c r="G270" s="415"/>
      <c r="H270" s="389"/>
      <c r="I270" s="394"/>
      <c r="J270" s="390"/>
      <c r="K270" s="359"/>
      <c r="L270" s="358"/>
      <c r="M270" s="359"/>
    </row>
    <row r="271" spans="1:13" ht="26.25" x14ac:dyDescent="0.4">
      <c r="A271" s="411"/>
      <c r="B271" s="411"/>
      <c r="C271" s="418"/>
      <c r="D271" s="419"/>
      <c r="E271" s="340"/>
      <c r="F271" s="419"/>
      <c r="G271" s="415"/>
      <c r="H271" s="389"/>
      <c r="I271" s="394"/>
      <c r="J271" s="390"/>
      <c r="K271" s="359"/>
      <c r="L271" s="358"/>
      <c r="M271" s="359"/>
    </row>
    <row r="272" spans="1:13" ht="26.25" x14ac:dyDescent="0.4">
      <c r="A272" s="411"/>
      <c r="B272" s="411"/>
      <c r="C272" s="418"/>
      <c r="D272" s="419"/>
      <c r="E272" s="340"/>
      <c r="F272" s="419"/>
      <c r="G272" s="415"/>
      <c r="H272" s="389"/>
      <c r="I272" s="394" t="s">
        <v>2488</v>
      </c>
      <c r="J272" s="390"/>
      <c r="K272" s="359">
        <f>+K192</f>
        <v>9708543502224.8906</v>
      </c>
      <c r="L272" s="359">
        <f t="shared" ref="L272:M272" si="5">+L192</f>
        <v>0</v>
      </c>
      <c r="M272" s="359">
        <f t="shared" si="5"/>
        <v>9702173468043</v>
      </c>
    </row>
    <row r="273" spans="1:13" ht="26.25" x14ac:dyDescent="0.4">
      <c r="A273" s="411"/>
      <c r="B273" s="411"/>
      <c r="C273" s="418"/>
      <c r="D273" s="419"/>
      <c r="E273" s="340"/>
      <c r="F273" s="419"/>
      <c r="G273" s="411"/>
      <c r="H273" s="389"/>
      <c r="I273" s="394"/>
      <c r="J273" s="390"/>
      <c r="K273" s="359"/>
      <c r="L273" s="358"/>
      <c r="M273" s="359"/>
    </row>
    <row r="274" spans="1:13" ht="27" thickBot="1" x14ac:dyDescent="0.45">
      <c r="A274" s="383"/>
      <c r="B274" s="394" t="s">
        <v>2489</v>
      </c>
      <c r="C274" s="390"/>
      <c r="D274" s="487">
        <f>+D131+D14</f>
        <v>10617802013543.809</v>
      </c>
      <c r="E274" s="340"/>
      <c r="F274" s="487">
        <f>+F131+F14</f>
        <v>10621889154427.439</v>
      </c>
      <c r="G274" s="411"/>
      <c r="H274" s="389"/>
      <c r="I274" s="394" t="s">
        <v>2490</v>
      </c>
      <c r="J274" s="390"/>
      <c r="K274" s="487">
        <f>+K185+K272</f>
        <v>10617802013543.811</v>
      </c>
      <c r="L274" s="487">
        <f>+L185+L272</f>
        <v>0</v>
      </c>
      <c r="M274" s="487">
        <f>+M185+M272</f>
        <v>10621889154427.439</v>
      </c>
    </row>
    <row r="275" spans="1:13" ht="27" thickTop="1" x14ac:dyDescent="0.4">
      <c r="A275" s="383"/>
      <c r="B275" s="394"/>
      <c r="C275" s="390"/>
      <c r="D275" s="359"/>
      <c r="E275" s="340"/>
      <c r="F275" s="359"/>
      <c r="G275" s="411"/>
      <c r="H275" s="389"/>
      <c r="I275" s="394"/>
      <c r="J275" s="390"/>
      <c r="K275" s="359"/>
      <c r="L275" s="358"/>
      <c r="M275" s="359"/>
    </row>
    <row r="276" spans="1:13" ht="26.25" x14ac:dyDescent="0.4">
      <c r="A276" s="383"/>
      <c r="B276" s="394"/>
      <c r="C276" s="390"/>
      <c r="D276" s="359"/>
      <c r="E276" s="340"/>
      <c r="F276" s="359" t="s">
        <v>2583</v>
      </c>
      <c r="G276" s="411"/>
      <c r="H276" s="389"/>
      <c r="I276" s="394"/>
      <c r="J276" s="390"/>
      <c r="K276" s="359">
        <f>+D274-K274</f>
        <v>0</v>
      </c>
      <c r="L276" s="359">
        <f>+E274-L274</f>
        <v>0</v>
      </c>
      <c r="M276" s="359">
        <f>+F274-M274</f>
        <v>0</v>
      </c>
    </row>
    <row r="277" spans="1:13" ht="26.25" x14ac:dyDescent="0.4">
      <c r="A277" s="383"/>
      <c r="B277" s="394"/>
      <c r="C277" s="390"/>
      <c r="D277" s="359"/>
      <c r="E277" s="340"/>
      <c r="F277" s="359"/>
      <c r="G277" s="340"/>
      <c r="H277" s="389"/>
      <c r="I277" s="394"/>
      <c r="J277" s="390"/>
      <c r="K277" s="359"/>
      <c r="L277" s="358"/>
      <c r="M277" s="359"/>
    </row>
    <row r="278" spans="1:13" ht="26.25" x14ac:dyDescent="0.4">
      <c r="A278" s="383"/>
      <c r="B278" s="394"/>
      <c r="C278" s="390"/>
      <c r="D278" s="359"/>
      <c r="E278" s="340"/>
      <c r="F278" s="359"/>
      <c r="G278" s="340"/>
      <c r="H278" s="389"/>
      <c r="I278" s="394"/>
      <c r="J278" s="390"/>
      <c r="K278" s="359"/>
      <c r="L278" s="358"/>
      <c r="M278" s="359"/>
    </row>
    <row r="279" spans="1:13" ht="26.25" x14ac:dyDescent="0.4">
      <c r="A279" s="394">
        <v>8</v>
      </c>
      <c r="B279" s="394" t="s">
        <v>2041</v>
      </c>
      <c r="C279" s="390"/>
      <c r="D279" s="420">
        <f>+D280+D281+D282+D283</f>
        <v>0</v>
      </c>
      <c r="E279" s="340"/>
      <c r="F279" s="420">
        <f>+F280+F281+F282+F283</f>
        <v>0</v>
      </c>
      <c r="G279" s="340"/>
      <c r="H279" s="421">
        <v>9</v>
      </c>
      <c r="I279" s="394" t="s">
        <v>2180</v>
      </c>
      <c r="J279" s="390"/>
      <c r="K279" s="420">
        <f>+K280+K281+K282+K283</f>
        <v>0</v>
      </c>
      <c r="L279" s="420">
        <f t="shared" ref="L279:M279" si="6">+L280+L281+L282+L283</f>
        <v>0</v>
      </c>
      <c r="M279" s="420">
        <f t="shared" si="6"/>
        <v>0</v>
      </c>
    </row>
    <row r="280" spans="1:13" ht="21" x14ac:dyDescent="0.35">
      <c r="A280" s="402">
        <v>81</v>
      </c>
      <c r="B280" s="402" t="s">
        <v>2491</v>
      </c>
      <c r="C280" s="422"/>
      <c r="D280" s="423">
        <f>+'CGN-2015-001'!G4785</f>
        <v>19937613043.290001</v>
      </c>
      <c r="E280" s="424"/>
      <c r="F280" s="423">
        <v>13421590540.290001</v>
      </c>
      <c r="G280" s="424"/>
      <c r="H280" s="425">
        <v>91</v>
      </c>
      <c r="I280" s="402" t="s">
        <v>2492</v>
      </c>
      <c r="J280" s="422"/>
      <c r="K280" s="423">
        <f>+'CGN-2015-001'!G4986</f>
        <v>206438529101</v>
      </c>
      <c r="L280" s="426"/>
      <c r="M280" s="427">
        <v>402992179176</v>
      </c>
    </row>
    <row r="281" spans="1:13" ht="21" x14ac:dyDescent="0.35">
      <c r="A281" s="402">
        <v>82</v>
      </c>
      <c r="B281" s="402" t="s">
        <v>2078</v>
      </c>
      <c r="C281" s="422"/>
      <c r="D281" s="423">
        <f>+'CGN-2015-001'!G4833</f>
        <v>0</v>
      </c>
      <c r="E281" s="424"/>
      <c r="F281" s="423">
        <v>0</v>
      </c>
      <c r="G281" s="424"/>
      <c r="H281" s="425">
        <v>92</v>
      </c>
      <c r="I281" s="402" t="s">
        <v>2201</v>
      </c>
      <c r="J281" s="422"/>
      <c r="K281" s="423">
        <f>+'CGN-2015-001'!G5043</f>
        <v>0</v>
      </c>
      <c r="L281" s="426"/>
      <c r="M281" s="427">
        <v>0</v>
      </c>
    </row>
    <row r="282" spans="1:13" ht="21" x14ac:dyDescent="0.35">
      <c r="A282" s="402">
        <v>83</v>
      </c>
      <c r="B282" s="402" t="s">
        <v>2079</v>
      </c>
      <c r="C282" s="422"/>
      <c r="D282" s="423">
        <f>+'CGN-2015-001'!G4834</f>
        <v>87428014104.339996</v>
      </c>
      <c r="E282" s="424"/>
      <c r="F282" s="423">
        <v>87064406224.190002</v>
      </c>
      <c r="G282" s="424"/>
      <c r="H282" s="425">
        <v>93</v>
      </c>
      <c r="I282" s="402" t="s">
        <v>2202</v>
      </c>
      <c r="J282" s="422"/>
      <c r="K282" s="423">
        <f>+'CGN-2015-001'!G5044</f>
        <v>38486285</v>
      </c>
      <c r="L282" s="426"/>
      <c r="M282" s="427">
        <v>38486285</v>
      </c>
    </row>
    <row r="283" spans="1:13" ht="21" x14ac:dyDescent="0.35">
      <c r="A283" s="399">
        <v>89</v>
      </c>
      <c r="B283" s="399" t="s">
        <v>2154</v>
      </c>
      <c r="C283" s="400"/>
      <c r="D283" s="428">
        <f>+'CGN-2015-001'!G4954</f>
        <v>-107365627147.62999</v>
      </c>
      <c r="E283" s="429"/>
      <c r="F283" s="430">
        <v>-100485996764.48</v>
      </c>
      <c r="G283" s="424"/>
      <c r="H283" s="425">
        <v>99</v>
      </c>
      <c r="I283" s="399" t="s">
        <v>2252</v>
      </c>
      <c r="J283" s="400"/>
      <c r="K283" s="430">
        <f>+'CGN-2015-001'!G5128</f>
        <v>-206477015386</v>
      </c>
      <c r="L283" s="431"/>
      <c r="M283" s="432">
        <v>-403030665461</v>
      </c>
    </row>
    <row r="284" spans="1:13" ht="30" x14ac:dyDescent="0.4">
      <c r="A284" s="416"/>
      <c r="B284" s="416"/>
      <c r="C284" s="433"/>
      <c r="D284" s="434"/>
      <c r="E284" s="416"/>
      <c r="F284" s="434"/>
      <c r="G284" s="435"/>
      <c r="H284" s="436"/>
      <c r="I284" s="437"/>
      <c r="J284" s="405"/>
      <c r="K284" s="406"/>
      <c r="L284" s="438"/>
      <c r="M284" s="406"/>
    </row>
    <row r="285" spans="1:13" ht="30" x14ac:dyDescent="0.4">
      <c r="A285" s="416"/>
      <c r="B285" s="416"/>
      <c r="C285" s="433"/>
      <c r="D285" s="434"/>
      <c r="E285" s="416"/>
      <c r="F285" s="434"/>
      <c r="G285" s="439"/>
      <c r="H285" s="436"/>
      <c r="I285" s="437"/>
      <c r="J285" s="405"/>
      <c r="K285" s="406"/>
      <c r="L285" s="438"/>
      <c r="M285" s="406"/>
    </row>
    <row r="286" spans="1:13" ht="30" x14ac:dyDescent="0.4">
      <c r="A286" s="416"/>
      <c r="B286" s="416"/>
      <c r="C286" s="433"/>
      <c r="D286" s="434"/>
      <c r="E286" s="416"/>
      <c r="F286" s="434"/>
      <c r="G286" s="440"/>
      <c r="H286" s="436"/>
      <c r="I286" s="437"/>
      <c r="J286" s="405"/>
      <c r="K286" s="406"/>
      <c r="L286" s="438"/>
      <c r="M286" s="406"/>
    </row>
    <row r="287" spans="1:13" ht="30" x14ac:dyDescent="0.4">
      <c r="A287" s="416"/>
      <c r="B287" s="416"/>
      <c r="C287" s="433"/>
      <c r="D287" s="434"/>
      <c r="E287" s="416"/>
      <c r="F287" s="434"/>
      <c r="G287" s="440"/>
      <c r="H287" s="436"/>
      <c r="I287" s="437"/>
      <c r="J287" s="405"/>
      <c r="K287" s="406"/>
      <c r="L287" s="438"/>
      <c r="M287" s="406"/>
    </row>
    <row r="288" spans="1:13" ht="30" x14ac:dyDescent="0.4">
      <c r="A288" s="416"/>
      <c r="B288" s="416"/>
      <c r="C288" s="433"/>
      <c r="D288" s="434"/>
      <c r="E288" s="416"/>
      <c r="F288" s="434"/>
      <c r="G288" s="440"/>
      <c r="H288" s="436"/>
      <c r="I288" s="437"/>
      <c r="J288" s="405"/>
      <c r="K288" s="406"/>
      <c r="L288" s="438"/>
      <c r="M288" s="406"/>
    </row>
    <row r="289" spans="1:13" ht="30" x14ac:dyDescent="0.4">
      <c r="A289" s="416"/>
      <c r="B289" s="416"/>
      <c r="C289" s="433"/>
      <c r="D289" s="434"/>
      <c r="E289" s="416"/>
      <c r="F289" s="434"/>
      <c r="G289" s="440"/>
      <c r="H289" s="416"/>
      <c r="I289" s="416"/>
      <c r="J289" s="433"/>
      <c r="K289" s="434"/>
      <c r="L289" s="416"/>
      <c r="M289" s="434"/>
    </row>
    <row r="290" spans="1:13" ht="30" x14ac:dyDescent="0.4">
      <c r="A290" s="416"/>
      <c r="B290" s="416"/>
      <c r="C290" s="433"/>
      <c r="D290" s="434"/>
      <c r="E290" s="416"/>
      <c r="F290" s="434"/>
      <c r="G290" s="440"/>
      <c r="H290" s="416"/>
      <c r="I290" s="416"/>
      <c r="J290" s="433"/>
      <c r="K290" s="434"/>
      <c r="L290" s="416"/>
      <c r="M290" s="434"/>
    </row>
    <row r="291" spans="1:13" ht="30" x14ac:dyDescent="0.25">
      <c r="A291" s="621" t="s">
        <v>2273</v>
      </c>
      <c r="B291" s="621"/>
      <c r="C291" s="621"/>
      <c r="D291" s="621"/>
      <c r="E291" s="621"/>
      <c r="F291" s="621"/>
      <c r="G291" s="440"/>
      <c r="H291" s="626" t="s">
        <v>2274</v>
      </c>
      <c r="I291" s="626"/>
      <c r="J291" s="626"/>
      <c r="K291" s="626"/>
      <c r="L291" s="626"/>
      <c r="M291" s="626"/>
    </row>
    <row r="292" spans="1:13" ht="30" x14ac:dyDescent="0.25">
      <c r="A292" s="622" t="s">
        <v>2275</v>
      </c>
      <c r="B292" s="622"/>
      <c r="C292" s="622"/>
      <c r="D292" s="622"/>
      <c r="E292" s="622"/>
      <c r="F292" s="622"/>
      <c r="G292" s="440"/>
      <c r="H292" s="627" t="s">
        <v>2276</v>
      </c>
      <c r="I292" s="627"/>
      <c r="J292" s="627"/>
      <c r="K292" s="627"/>
      <c r="L292" s="627"/>
      <c r="M292" s="627"/>
    </row>
    <row r="293" spans="1:13" ht="30" x14ac:dyDescent="0.35">
      <c r="A293" s="620" t="s">
        <v>2465</v>
      </c>
      <c r="B293" s="620"/>
      <c r="C293" s="620"/>
      <c r="D293" s="620"/>
      <c r="E293" s="620"/>
      <c r="F293" s="620"/>
      <c r="G293" s="440"/>
      <c r="H293" s="417"/>
      <c r="I293" s="417"/>
      <c r="J293" s="441"/>
      <c r="K293" s="442"/>
      <c r="L293" s="417"/>
      <c r="M293" s="442"/>
    </row>
    <row r="294" spans="1:13" ht="30" x14ac:dyDescent="0.4">
      <c r="A294" s="443"/>
      <c r="B294" s="415"/>
      <c r="C294" s="444"/>
      <c r="D294" s="442"/>
      <c r="E294" s="417"/>
      <c r="F294" s="442"/>
      <c r="G294" s="440"/>
      <c r="H294" s="417"/>
      <c r="I294" s="417"/>
      <c r="J294" s="441"/>
      <c r="K294" s="442"/>
      <c r="L294" s="417"/>
      <c r="M294" s="442"/>
    </row>
    <row r="295" spans="1:13" ht="30" x14ac:dyDescent="0.4">
      <c r="A295" s="443"/>
      <c r="B295" s="415"/>
      <c r="C295" s="444"/>
      <c r="D295" s="442"/>
      <c r="E295" s="417"/>
      <c r="F295" s="442"/>
      <c r="G295" s="440"/>
      <c r="H295" s="417"/>
      <c r="I295" s="417"/>
      <c r="J295" s="441"/>
      <c r="K295" s="442"/>
      <c r="L295" s="417"/>
      <c r="M295" s="442"/>
    </row>
    <row r="296" spans="1:13" ht="30" x14ac:dyDescent="0.4">
      <c r="A296" s="443"/>
      <c r="B296" s="415"/>
      <c r="C296" s="444"/>
      <c r="D296" s="442"/>
      <c r="E296" s="417"/>
      <c r="F296" s="442"/>
      <c r="G296" s="440"/>
      <c r="H296" s="417"/>
      <c r="I296" s="417"/>
      <c r="J296" s="441"/>
      <c r="K296" s="442"/>
      <c r="L296" s="417"/>
      <c r="M296" s="442"/>
    </row>
    <row r="297" spans="1:13" ht="30" x14ac:dyDescent="0.4">
      <c r="A297" s="443"/>
      <c r="B297" s="415"/>
      <c r="C297" s="444"/>
      <c r="D297" s="442"/>
      <c r="E297" s="417"/>
      <c r="F297" s="442"/>
      <c r="G297" s="440"/>
      <c r="H297" s="417"/>
      <c r="I297" s="417"/>
      <c r="J297" s="441"/>
      <c r="K297" s="442"/>
      <c r="L297" s="417"/>
      <c r="M297" s="442"/>
    </row>
    <row r="298" spans="1:13" ht="30" x14ac:dyDescent="0.25">
      <c r="A298" s="445"/>
      <c r="B298" s="445"/>
      <c r="C298" s="329"/>
      <c r="D298" s="419"/>
      <c r="E298" s="411"/>
      <c r="F298" s="419"/>
      <c r="G298" s="440"/>
      <c r="H298" s="411"/>
      <c r="I298" s="411"/>
      <c r="J298" s="418"/>
      <c r="K298" s="419"/>
      <c r="L298" s="411"/>
      <c r="M298" s="419"/>
    </row>
    <row r="299" spans="1:13" ht="30" x14ac:dyDescent="0.25">
      <c r="A299" s="446"/>
      <c r="B299" s="435"/>
      <c r="C299" s="435"/>
      <c r="D299" s="447"/>
      <c r="E299" s="435"/>
      <c r="F299" s="447"/>
      <c r="G299" s="440"/>
      <c r="H299" s="435"/>
      <c r="I299" s="435"/>
      <c r="J299" s="435"/>
      <c r="K299" s="447"/>
      <c r="L299" s="435"/>
      <c r="M299" s="447"/>
    </row>
    <row r="300" spans="1:13" ht="30" x14ac:dyDescent="0.25">
      <c r="A300" s="621" t="s">
        <v>2277</v>
      </c>
      <c r="B300" s="621"/>
      <c r="C300" s="621"/>
      <c r="D300" s="621"/>
      <c r="E300" s="621"/>
      <c r="F300" s="621"/>
      <c r="G300" s="621"/>
      <c r="H300" s="621"/>
      <c r="I300" s="621"/>
      <c r="J300" s="621"/>
      <c r="K300" s="621"/>
      <c r="L300" s="621"/>
      <c r="M300" s="621"/>
    </row>
    <row r="301" spans="1:13" ht="30" x14ac:dyDescent="0.25">
      <c r="A301" s="622" t="s">
        <v>2278</v>
      </c>
      <c r="B301" s="622"/>
      <c r="C301" s="622"/>
      <c r="D301" s="622"/>
      <c r="E301" s="622"/>
      <c r="F301" s="622"/>
      <c r="G301" s="622"/>
      <c r="H301" s="622"/>
      <c r="I301" s="622"/>
      <c r="J301" s="622"/>
      <c r="K301" s="622"/>
      <c r="L301" s="622"/>
      <c r="M301" s="622"/>
    </row>
    <row r="302" spans="1:13" ht="30" x14ac:dyDescent="0.25">
      <c r="A302" s="622" t="s">
        <v>2279</v>
      </c>
      <c r="B302" s="622"/>
      <c r="C302" s="622"/>
      <c r="D302" s="622"/>
      <c r="E302" s="622"/>
      <c r="F302" s="622"/>
      <c r="G302" s="622"/>
      <c r="H302" s="622"/>
      <c r="I302" s="622"/>
      <c r="J302" s="622"/>
      <c r="K302" s="622"/>
      <c r="L302" s="622"/>
      <c r="M302" s="622"/>
    </row>
  </sheetData>
  <mergeCells count="16">
    <mergeCell ref="A293:F293"/>
    <mergeCell ref="A300:M300"/>
    <mergeCell ref="A301:M301"/>
    <mergeCell ref="A302:M302"/>
    <mergeCell ref="A7:M7"/>
    <mergeCell ref="A8:M8"/>
    <mergeCell ref="A291:F291"/>
    <mergeCell ref="H291:M291"/>
    <mergeCell ref="A292:F292"/>
    <mergeCell ref="H292:M292"/>
    <mergeCell ref="A6:M6"/>
    <mergeCell ref="A1:M1"/>
    <mergeCell ref="A2:M2"/>
    <mergeCell ref="A3:M3"/>
    <mergeCell ref="A4:M4"/>
    <mergeCell ref="A5:M5"/>
  </mergeCells>
  <conditionalFormatting sqref="D2:D6 F2:F6 K2:K6 M2:M6 F9:F13 M9:M13 D9:D290 K9:K290 E14:F14 L14:M14 M15:M33 F15:F290 L34:M34 M35:M59 L60:M60 M61:M78 L79:M79 M80:M86 L87:M87 M88:M184 L185:M185 M186:M189 L190:M190 M191 L192:M192 M193:M271 L272:M272 M273 L274:M274 M275 L276:M276 M277:M278 L279:M279 M280:M290 K293:K299 M293:M299 D294:D299 F294:F299 D303:D1048576 F303:F1048576 K303:K1048576 M303:M1048576">
    <cfRule type="cellIs" dxfId="1" priority="1" operator="lessThan">
      <formula>0</formula>
    </cfRule>
  </conditionalFormatting>
  <printOptions horizontalCentered="1"/>
  <pageMargins left="0.59055118110236227" right="0.39370078740157483" top="0.98425196850393704" bottom="0.39370078740157483" header="0.19685039370078741" footer="0.19685039370078741"/>
  <pageSetup scale="28" fitToHeight="0" orientation="landscape" r:id="rId1"/>
  <headerFooter alignWithMargins="0">
    <oddFooter>&amp;RPagina &amp;P de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22864-B382-4E64-BFA7-68151968107F}">
  <sheetPr filterMode="1">
    <tabColor rgb="FFFFFF00"/>
  </sheetPr>
  <dimension ref="A1:L5185"/>
  <sheetViews>
    <sheetView view="pageBreakPreview" zoomScale="68" zoomScaleNormal="70" zoomScaleSheetLayoutView="68" workbookViewId="0">
      <selection activeCell="J1" sqref="J1:M1048576"/>
    </sheetView>
  </sheetViews>
  <sheetFormatPr baseColWidth="10" defaultColWidth="11.5703125" defaultRowHeight="15" x14ac:dyDescent="0.2"/>
  <cols>
    <col min="1" max="1" width="0.85546875" style="1" customWidth="1"/>
    <col min="2" max="2" width="16.7109375" style="95" customWidth="1"/>
    <col min="3" max="3" width="70.42578125" style="1" customWidth="1"/>
    <col min="4" max="4" width="24.7109375" style="18" customWidth="1"/>
    <col min="5" max="6" width="24.7109375" style="11" customWidth="1"/>
    <col min="7" max="7" width="25.28515625" style="11" customWidth="1"/>
    <col min="8" max="9" width="24.7109375" style="11" customWidth="1"/>
    <col min="10" max="10" width="23.5703125" style="1" hidden="1" customWidth="1"/>
    <col min="11" max="11" width="9.28515625" style="1" hidden="1" customWidth="1"/>
    <col min="12" max="13" width="0" style="1" hidden="1" customWidth="1"/>
    <col min="14" max="16384" width="11.5703125" style="1"/>
  </cols>
  <sheetData>
    <row r="1" spans="1:12" ht="15.75" x14ac:dyDescent="0.25">
      <c r="B1" s="2" t="s">
        <v>0</v>
      </c>
      <c r="C1" s="3" t="s">
        <v>1</v>
      </c>
      <c r="D1" s="4"/>
      <c r="E1" s="5" t="s">
        <v>2</v>
      </c>
      <c r="F1" s="6"/>
      <c r="G1" s="6"/>
      <c r="H1" s="6"/>
      <c r="I1" s="7"/>
    </row>
    <row r="2" spans="1:12" ht="15.75" x14ac:dyDescent="0.25">
      <c r="B2" s="8" t="s">
        <v>3</v>
      </c>
      <c r="C2" s="9" t="s">
        <v>4</v>
      </c>
      <c r="D2" s="10"/>
      <c r="E2" s="10"/>
      <c r="I2" s="12"/>
    </row>
    <row r="3" spans="1:12" ht="15.75" x14ac:dyDescent="0.25">
      <c r="B3" s="8" t="s">
        <v>5</v>
      </c>
      <c r="C3" s="13" t="s">
        <v>6</v>
      </c>
      <c r="D3" s="10"/>
      <c r="E3" s="10"/>
      <c r="I3" s="12"/>
    </row>
    <row r="4" spans="1:12" ht="15.75" x14ac:dyDescent="0.25">
      <c r="B4" s="8" t="s">
        <v>7</v>
      </c>
      <c r="C4" s="14">
        <v>221511001</v>
      </c>
      <c r="D4" s="10"/>
      <c r="E4" s="10"/>
      <c r="I4" s="12"/>
    </row>
    <row r="5" spans="1:12" ht="31.5" x14ac:dyDescent="0.25">
      <c r="B5" s="15" t="s">
        <v>8</v>
      </c>
      <c r="C5" s="16">
        <v>45199</v>
      </c>
      <c r="D5" s="10"/>
      <c r="E5" s="10"/>
      <c r="I5" s="12"/>
    </row>
    <row r="6" spans="1:12" ht="31.5" x14ac:dyDescent="0.25">
      <c r="B6" s="15" t="s">
        <v>9</v>
      </c>
      <c r="C6" s="16" t="s">
        <v>2495</v>
      </c>
      <c r="D6" s="10"/>
      <c r="E6" s="10"/>
      <c r="I6" s="12"/>
    </row>
    <row r="7" spans="1:12" x14ac:dyDescent="0.2">
      <c r="B7" s="17"/>
      <c r="I7" s="12"/>
    </row>
    <row r="8" spans="1:12" x14ac:dyDescent="0.2">
      <c r="B8" s="17"/>
      <c r="I8" s="12"/>
    </row>
    <row r="9" spans="1:12" ht="15.75" thickBot="1" x14ac:dyDescent="0.25">
      <c r="B9" s="17"/>
      <c r="I9" s="12"/>
    </row>
    <row r="10" spans="1:12" ht="48" thickBot="1" x14ac:dyDescent="0.25">
      <c r="B10" s="19" t="s">
        <v>10</v>
      </c>
      <c r="C10" s="20" t="s">
        <v>11</v>
      </c>
      <c r="D10" s="21" t="s">
        <v>2571</v>
      </c>
      <c r="E10" s="22" t="s">
        <v>2580</v>
      </c>
      <c r="F10" s="22" t="s">
        <v>2579</v>
      </c>
      <c r="G10" s="22" t="s">
        <v>2572</v>
      </c>
      <c r="H10" s="22" t="s">
        <v>2573</v>
      </c>
      <c r="I10" s="23" t="s">
        <v>2574</v>
      </c>
      <c r="J10" s="24" t="s">
        <v>13</v>
      </c>
      <c r="K10" s="25" t="s">
        <v>14</v>
      </c>
    </row>
    <row r="11" spans="1:12" ht="16.5" thickBot="1" x14ac:dyDescent="0.3">
      <c r="A11" s="26">
        <v>1</v>
      </c>
      <c r="B11" s="27">
        <v>100000</v>
      </c>
      <c r="C11" s="28" t="s">
        <v>15</v>
      </c>
      <c r="D11" s="29">
        <v>10621889154427.439</v>
      </c>
      <c r="E11" s="29">
        <f>IF(ISERROR(VLOOKUP(A11,'INFORME SEVEN'!$A$1:$F$339,4,0)),0,VLOOKUP(A11,'INFORME SEVEN'!$A$1:$F$339,4,0))</f>
        <v>281159078241.37</v>
      </c>
      <c r="F11" s="29">
        <f>IF(ISERROR(VLOOKUP(A11,'INFORME SEVEN'!$A$1:$F$339,5,0)),0,VLOOKUP(A11,'INFORME SEVEN'!$A$1:$F$339,5,0))</f>
        <v>285246219125</v>
      </c>
      <c r="G11" s="29">
        <f>+D11+E11-F11</f>
        <v>10617802013543.809</v>
      </c>
      <c r="H11" s="29">
        <f>H12+H55+H217+H551+H736+H1005+H1117</f>
        <v>156517621576.54004</v>
      </c>
      <c r="I11" s="30">
        <f>+I12+I55+I217+I551+I736+I1005+I1117</f>
        <v>10461284391967.271</v>
      </c>
      <c r="J11" s="31">
        <f t="shared" ref="J11:J74" si="0">+G11-H11-I11</f>
        <v>0</v>
      </c>
      <c r="K11" s="1">
        <f t="shared" ref="K11:K74" si="1">IF(D11&lt;&gt;0,1,IF(G11&lt;&gt;0,2,IF(F11&lt;&gt;0,3,IF(E11&lt;&gt;0,4,0))))</f>
        <v>1</v>
      </c>
      <c r="L11" s="1">
        <f>+LEN(A11)</f>
        <v>1</v>
      </c>
    </row>
    <row r="12" spans="1:12" ht="16.5" thickBot="1" x14ac:dyDescent="0.3">
      <c r="A12" s="26">
        <v>11</v>
      </c>
      <c r="B12" s="448">
        <v>110000</v>
      </c>
      <c r="C12" s="449" t="s">
        <v>16</v>
      </c>
      <c r="D12" s="64">
        <v>27914329654.66</v>
      </c>
      <c r="E12" s="35">
        <f>IF(ISERROR(VLOOKUP(A12,'INFORME SEVEN'!$A$1:$F$339,4,0)),0,VLOOKUP(A12,'INFORME SEVEN'!$A$1:$F$339,4,0))</f>
        <v>182618017695.14999</v>
      </c>
      <c r="F12" s="35">
        <f>IF(ISERROR(VLOOKUP(A12,'INFORME SEVEN'!$A$1:$F$339,5,0)),0,VLOOKUP(A12,'INFORME SEVEN'!$A$1:$F$339,5,0))</f>
        <v>170978399126.20999</v>
      </c>
      <c r="G12" s="35">
        <f t="shared" ref="G12:G75" si="2">+D12+E12-F12</f>
        <v>39553948223.600006</v>
      </c>
      <c r="H12" s="35">
        <f>+H13+H24</f>
        <v>39553948223.599998</v>
      </c>
      <c r="I12" s="36">
        <f>+I13+I24</f>
        <v>0</v>
      </c>
      <c r="J12" s="31">
        <f t="shared" si="0"/>
        <v>7.62939453125E-6</v>
      </c>
      <c r="K12" s="1">
        <f t="shared" si="1"/>
        <v>1</v>
      </c>
      <c r="L12" s="1">
        <f t="shared" ref="L12:L75" si="3">+LEN(A12)</f>
        <v>2</v>
      </c>
    </row>
    <row r="13" spans="1:12" ht="16.5" thickBot="1" x14ac:dyDescent="0.3">
      <c r="A13" s="26">
        <v>1105</v>
      </c>
      <c r="B13" s="37">
        <v>110500</v>
      </c>
      <c r="C13" s="38" t="s">
        <v>17</v>
      </c>
      <c r="D13" s="39">
        <v>20035000</v>
      </c>
      <c r="E13" s="40">
        <f>IF(ISERROR(VLOOKUP(A13,'INFORME SEVEN'!$A$1:$F$339,4,0)),0,VLOOKUP(A13,'INFORME SEVEN'!$A$1:$F$339,4,0))</f>
        <v>0</v>
      </c>
      <c r="F13" s="40">
        <f>IF(ISERROR(VLOOKUP(A13,'INFORME SEVEN'!$A$1:$F$339,5,0)),0,VLOOKUP(A13,'INFORME SEVEN'!$A$1:$F$339,5,0))</f>
        <v>0</v>
      </c>
      <c r="G13" s="40">
        <f t="shared" si="2"/>
        <v>20035000</v>
      </c>
      <c r="H13" s="40">
        <f>+H15</f>
        <v>20035000</v>
      </c>
      <c r="I13" s="41">
        <v>0</v>
      </c>
      <c r="J13" s="31">
        <f t="shared" si="0"/>
        <v>0</v>
      </c>
      <c r="K13" s="1">
        <f t="shared" si="1"/>
        <v>1</v>
      </c>
      <c r="L13" s="1">
        <f t="shared" si="3"/>
        <v>4</v>
      </c>
    </row>
    <row r="14" spans="1:12" ht="16.5" hidden="1" thickBot="1" x14ac:dyDescent="0.3">
      <c r="A14" s="26">
        <v>110501</v>
      </c>
      <c r="B14" s="42">
        <v>110501</v>
      </c>
      <c r="C14" s="43" t="s">
        <v>18</v>
      </c>
      <c r="D14" s="44">
        <v>0</v>
      </c>
      <c r="E14" s="29">
        <f>IF(ISERROR(VLOOKUP(A14,'INFORME SEVEN'!$A$1:$F$339,4,0)),0,VLOOKUP(A14,'INFORME SEVEN'!$A$1:$F$339,4,0))</f>
        <v>0</v>
      </c>
      <c r="F14" s="29">
        <f>IF(ISERROR(VLOOKUP(A14,'INFORME SEVEN'!$A$1:$F$339,5,0)),0,VLOOKUP(A14,'INFORME SEVEN'!$A$1:$F$339,5,0))</f>
        <v>0</v>
      </c>
      <c r="G14" s="45">
        <f t="shared" si="2"/>
        <v>0</v>
      </c>
      <c r="H14" s="45">
        <f>+G14</f>
        <v>0</v>
      </c>
      <c r="I14" s="46">
        <v>0</v>
      </c>
      <c r="J14" s="31">
        <f t="shared" si="0"/>
        <v>0</v>
      </c>
      <c r="K14" s="1">
        <f t="shared" si="1"/>
        <v>0</v>
      </c>
      <c r="L14" s="1">
        <f t="shared" si="3"/>
        <v>6</v>
      </c>
    </row>
    <row r="15" spans="1:12" ht="15.75" thickBot="1" x14ac:dyDescent="0.25">
      <c r="A15" s="26">
        <v>110502</v>
      </c>
      <c r="B15" s="450">
        <v>110502</v>
      </c>
      <c r="C15" s="451" t="s">
        <v>19</v>
      </c>
      <c r="D15" s="65">
        <v>20035000</v>
      </c>
      <c r="E15" s="45">
        <f>IF(ISERROR(VLOOKUP(A15,'INFORME SEVEN'!$A$1:$F$339,4,0)),0,VLOOKUP(A15,'INFORME SEVEN'!$A$1:$F$339,4,0))</f>
        <v>0</v>
      </c>
      <c r="F15" s="45">
        <f>IF(ISERROR(VLOOKUP(A15,'INFORME SEVEN'!$A$1:$F$339,5,0)),0,VLOOKUP(A15,'INFORME SEVEN'!$A$1:$F$339,5,0))</f>
        <v>0</v>
      </c>
      <c r="G15" s="45">
        <f t="shared" si="2"/>
        <v>20035000</v>
      </c>
      <c r="H15" s="45">
        <f>+G15</f>
        <v>20035000</v>
      </c>
      <c r="I15" s="47">
        <v>0</v>
      </c>
      <c r="J15" s="31">
        <f t="shared" si="0"/>
        <v>0</v>
      </c>
      <c r="K15" s="1">
        <f t="shared" si="1"/>
        <v>1</v>
      </c>
      <c r="L15" s="1">
        <f t="shared" si="3"/>
        <v>6</v>
      </c>
    </row>
    <row r="16" spans="1:12" ht="16.5" hidden="1" thickBot="1" x14ac:dyDescent="0.3">
      <c r="A16" s="26">
        <v>1106</v>
      </c>
      <c r="B16" s="37">
        <v>110600</v>
      </c>
      <c r="C16" s="38" t="s">
        <v>20</v>
      </c>
      <c r="D16" s="39">
        <v>0</v>
      </c>
      <c r="E16" s="40">
        <f>IF(ISERROR(VLOOKUP(A16,'INFORME SEVEN'!$A$1:$F$339,4,0)),0,VLOOKUP(A16,'INFORME SEVEN'!$A$1:$F$339,4,0))</f>
        <v>0</v>
      </c>
      <c r="F16" s="40">
        <f>IF(ISERROR(VLOOKUP(A16,'INFORME SEVEN'!$A$1:$F$339,5,0)),0,VLOOKUP(A16,'INFORME SEVEN'!$A$1:$F$339,5,0))</f>
        <v>0</v>
      </c>
      <c r="G16" s="40">
        <f t="shared" si="2"/>
        <v>0</v>
      </c>
      <c r="H16" s="40">
        <f t="shared" ref="H16:H23" si="4">+G16</f>
        <v>0</v>
      </c>
      <c r="I16" s="488">
        <v>0</v>
      </c>
      <c r="J16" s="31">
        <f t="shared" si="0"/>
        <v>0</v>
      </c>
      <c r="K16" s="1">
        <f t="shared" si="1"/>
        <v>0</v>
      </c>
      <c r="L16" s="1">
        <f t="shared" si="3"/>
        <v>4</v>
      </c>
    </row>
    <row r="17" spans="1:12" ht="16.5" hidden="1" thickBot="1" x14ac:dyDescent="0.3">
      <c r="A17" s="26">
        <v>110601</v>
      </c>
      <c r="B17" s="42">
        <v>110601</v>
      </c>
      <c r="C17" s="43" t="s">
        <v>21</v>
      </c>
      <c r="D17" s="44">
        <v>0</v>
      </c>
      <c r="E17" s="29">
        <f>IF(ISERROR(VLOOKUP(A17,'INFORME SEVEN'!$A$1:$F$339,4,0)),0,VLOOKUP(A17,'INFORME SEVEN'!$A$1:$F$339,4,0))</f>
        <v>0</v>
      </c>
      <c r="F17" s="29">
        <f>IF(ISERROR(VLOOKUP(A17,'INFORME SEVEN'!$A$1:$F$339,5,0)),0,VLOOKUP(A17,'INFORME SEVEN'!$A$1:$F$339,5,0))</f>
        <v>0</v>
      </c>
      <c r="G17" s="45">
        <f t="shared" si="2"/>
        <v>0</v>
      </c>
      <c r="H17" s="45">
        <f t="shared" si="4"/>
        <v>0</v>
      </c>
      <c r="I17" s="46">
        <v>0</v>
      </c>
      <c r="J17" s="31">
        <f t="shared" si="0"/>
        <v>0</v>
      </c>
      <c r="K17" s="1">
        <f t="shared" si="1"/>
        <v>0</v>
      </c>
      <c r="L17" s="1">
        <f t="shared" si="3"/>
        <v>6</v>
      </c>
    </row>
    <row r="18" spans="1:12" ht="16.5" hidden="1" thickBot="1" x14ac:dyDescent="0.3">
      <c r="A18" s="26">
        <v>110602</v>
      </c>
      <c r="B18" s="42">
        <v>110602</v>
      </c>
      <c r="C18" s="43" t="s">
        <v>22</v>
      </c>
      <c r="D18" s="44">
        <v>0</v>
      </c>
      <c r="E18" s="29">
        <f>IF(ISERROR(VLOOKUP(A18,'INFORME SEVEN'!$A$1:$F$339,4,0)),0,VLOOKUP(A18,'INFORME SEVEN'!$A$1:$F$339,4,0))</f>
        <v>0</v>
      </c>
      <c r="F18" s="29">
        <f>IF(ISERROR(VLOOKUP(A18,'INFORME SEVEN'!$A$1:$F$339,5,0)),0,VLOOKUP(A18,'INFORME SEVEN'!$A$1:$F$339,5,0))</f>
        <v>0</v>
      </c>
      <c r="G18" s="45">
        <f t="shared" si="2"/>
        <v>0</v>
      </c>
      <c r="H18" s="45">
        <f t="shared" si="4"/>
        <v>0</v>
      </c>
      <c r="I18" s="46">
        <v>0</v>
      </c>
      <c r="J18" s="31">
        <f t="shared" si="0"/>
        <v>0</v>
      </c>
      <c r="K18" s="1">
        <f t="shared" si="1"/>
        <v>0</v>
      </c>
      <c r="L18" s="1">
        <f t="shared" si="3"/>
        <v>6</v>
      </c>
    </row>
    <row r="19" spans="1:12" ht="16.5" hidden="1" thickBot="1" x14ac:dyDescent="0.3">
      <c r="A19" s="26">
        <v>110603</v>
      </c>
      <c r="B19" s="42">
        <v>110603</v>
      </c>
      <c r="C19" s="43" t="s">
        <v>23</v>
      </c>
      <c r="D19" s="44">
        <v>0</v>
      </c>
      <c r="E19" s="29">
        <f>IF(ISERROR(VLOOKUP(A19,'INFORME SEVEN'!$A$1:$F$339,4,0)),0,VLOOKUP(A19,'INFORME SEVEN'!$A$1:$F$339,4,0))</f>
        <v>0</v>
      </c>
      <c r="F19" s="29">
        <f>IF(ISERROR(VLOOKUP(A19,'INFORME SEVEN'!$A$1:$F$339,5,0)),0,VLOOKUP(A19,'INFORME SEVEN'!$A$1:$F$339,5,0))</f>
        <v>0</v>
      </c>
      <c r="G19" s="45">
        <f t="shared" si="2"/>
        <v>0</v>
      </c>
      <c r="H19" s="45">
        <f t="shared" si="4"/>
        <v>0</v>
      </c>
      <c r="I19" s="46">
        <v>0</v>
      </c>
      <c r="J19" s="31">
        <f t="shared" si="0"/>
        <v>0</v>
      </c>
      <c r="K19" s="1">
        <f t="shared" si="1"/>
        <v>0</v>
      </c>
      <c r="L19" s="1">
        <f t="shared" si="3"/>
        <v>6</v>
      </c>
    </row>
    <row r="20" spans="1:12" ht="16.5" hidden="1" thickBot="1" x14ac:dyDescent="0.3">
      <c r="A20" s="26">
        <v>110604</v>
      </c>
      <c r="B20" s="42">
        <v>110604</v>
      </c>
      <c r="C20" s="43" t="s">
        <v>24</v>
      </c>
      <c r="D20" s="44">
        <v>0</v>
      </c>
      <c r="E20" s="29">
        <f>IF(ISERROR(VLOOKUP(A20,'INFORME SEVEN'!$A$1:$F$339,4,0)),0,VLOOKUP(A20,'INFORME SEVEN'!$A$1:$F$339,4,0))</f>
        <v>0</v>
      </c>
      <c r="F20" s="29">
        <f>IF(ISERROR(VLOOKUP(A20,'INFORME SEVEN'!$A$1:$F$339,5,0)),0,VLOOKUP(A20,'INFORME SEVEN'!$A$1:$F$339,5,0))</f>
        <v>0</v>
      </c>
      <c r="G20" s="45">
        <f t="shared" si="2"/>
        <v>0</v>
      </c>
      <c r="H20" s="45">
        <f t="shared" si="4"/>
        <v>0</v>
      </c>
      <c r="I20" s="46">
        <v>0</v>
      </c>
      <c r="J20" s="31">
        <f t="shared" si="0"/>
        <v>0</v>
      </c>
      <c r="K20" s="1">
        <f t="shared" si="1"/>
        <v>0</v>
      </c>
      <c r="L20" s="1">
        <f t="shared" si="3"/>
        <v>6</v>
      </c>
    </row>
    <row r="21" spans="1:12" ht="16.5" hidden="1" thickBot="1" x14ac:dyDescent="0.3">
      <c r="A21" s="26">
        <v>110605</v>
      </c>
      <c r="B21" s="42">
        <v>110605</v>
      </c>
      <c r="C21" s="43" t="s">
        <v>25</v>
      </c>
      <c r="D21" s="44">
        <v>0</v>
      </c>
      <c r="E21" s="29">
        <f>IF(ISERROR(VLOOKUP(A21,'INFORME SEVEN'!$A$1:$F$339,4,0)),0,VLOOKUP(A21,'INFORME SEVEN'!$A$1:$F$339,4,0))</f>
        <v>0</v>
      </c>
      <c r="F21" s="29">
        <f>IF(ISERROR(VLOOKUP(A21,'INFORME SEVEN'!$A$1:$F$339,5,0)),0,VLOOKUP(A21,'INFORME SEVEN'!$A$1:$F$339,5,0))</f>
        <v>0</v>
      </c>
      <c r="G21" s="45">
        <f t="shared" si="2"/>
        <v>0</v>
      </c>
      <c r="H21" s="45">
        <f t="shared" si="4"/>
        <v>0</v>
      </c>
      <c r="I21" s="46">
        <v>0</v>
      </c>
      <c r="J21" s="31">
        <f t="shared" si="0"/>
        <v>0</v>
      </c>
      <c r="K21" s="1">
        <f t="shared" si="1"/>
        <v>0</v>
      </c>
      <c r="L21" s="1">
        <f t="shared" si="3"/>
        <v>6</v>
      </c>
    </row>
    <row r="22" spans="1:12" ht="16.5" hidden="1" thickBot="1" x14ac:dyDescent="0.3">
      <c r="A22" s="26">
        <v>110606</v>
      </c>
      <c r="B22" s="42">
        <v>110606</v>
      </c>
      <c r="C22" s="43" t="s">
        <v>26</v>
      </c>
      <c r="D22" s="44">
        <v>0</v>
      </c>
      <c r="E22" s="29">
        <f>IF(ISERROR(VLOOKUP(A22,'INFORME SEVEN'!$A$1:$F$339,4,0)),0,VLOOKUP(A22,'INFORME SEVEN'!$A$1:$F$339,4,0))</f>
        <v>0</v>
      </c>
      <c r="F22" s="29">
        <f>IF(ISERROR(VLOOKUP(A22,'INFORME SEVEN'!$A$1:$F$339,5,0)),0,VLOOKUP(A22,'INFORME SEVEN'!$A$1:$F$339,5,0))</f>
        <v>0</v>
      </c>
      <c r="G22" s="45">
        <f t="shared" si="2"/>
        <v>0</v>
      </c>
      <c r="H22" s="45">
        <f t="shared" si="4"/>
        <v>0</v>
      </c>
      <c r="I22" s="46">
        <v>0</v>
      </c>
      <c r="J22" s="31">
        <f t="shared" si="0"/>
        <v>0</v>
      </c>
      <c r="K22" s="1">
        <f t="shared" si="1"/>
        <v>0</v>
      </c>
      <c r="L22" s="1">
        <f t="shared" si="3"/>
        <v>6</v>
      </c>
    </row>
    <row r="23" spans="1:12" ht="16.5" hidden="1" thickBot="1" x14ac:dyDescent="0.3">
      <c r="A23" s="26">
        <v>110690</v>
      </c>
      <c r="B23" s="42">
        <v>110690</v>
      </c>
      <c r="C23" s="43" t="s">
        <v>27</v>
      </c>
      <c r="D23" s="44">
        <v>0</v>
      </c>
      <c r="E23" s="29">
        <f>IF(ISERROR(VLOOKUP(A23,'INFORME SEVEN'!$A$1:$F$339,4,0)),0,VLOOKUP(A23,'INFORME SEVEN'!$A$1:$F$339,4,0))</f>
        <v>0</v>
      </c>
      <c r="F23" s="29">
        <f>IF(ISERROR(VLOOKUP(A23,'INFORME SEVEN'!$A$1:$F$339,5,0)),0,VLOOKUP(A23,'INFORME SEVEN'!$A$1:$F$339,5,0))</f>
        <v>0</v>
      </c>
      <c r="G23" s="45">
        <f t="shared" si="2"/>
        <v>0</v>
      </c>
      <c r="H23" s="45">
        <f t="shared" si="4"/>
        <v>0</v>
      </c>
      <c r="I23" s="46">
        <v>0</v>
      </c>
      <c r="J23" s="31">
        <f t="shared" si="0"/>
        <v>0</v>
      </c>
      <c r="K23" s="1">
        <f t="shared" si="1"/>
        <v>0</v>
      </c>
      <c r="L23" s="1">
        <f t="shared" si="3"/>
        <v>6</v>
      </c>
    </row>
    <row r="24" spans="1:12" ht="16.5" thickBot="1" x14ac:dyDescent="0.3">
      <c r="A24" s="26">
        <v>1110</v>
      </c>
      <c r="B24" s="37">
        <v>111000</v>
      </c>
      <c r="C24" s="38" t="s">
        <v>28</v>
      </c>
      <c r="D24" s="39">
        <v>27894294654.66</v>
      </c>
      <c r="E24" s="40">
        <f>IF(ISERROR(VLOOKUP(A24,'INFORME SEVEN'!$A$1:$F$339,4,0)),0,VLOOKUP(A24,'INFORME SEVEN'!$A$1:$F$339,4,0))</f>
        <v>182618017695.14999</v>
      </c>
      <c r="F24" s="40">
        <f>IF(ISERROR(VLOOKUP(A24,'INFORME SEVEN'!$A$1:$F$339,5,0)),0,VLOOKUP(A24,'INFORME SEVEN'!$A$1:$F$339,5,0))</f>
        <v>170978399126.20999</v>
      </c>
      <c r="G24" s="40">
        <f t="shared" si="2"/>
        <v>39533913223.600006</v>
      </c>
      <c r="H24" s="40">
        <f>+H25+H26</f>
        <v>39533913223.599998</v>
      </c>
      <c r="I24" s="41">
        <v>0</v>
      </c>
      <c r="J24" s="31">
        <f t="shared" si="0"/>
        <v>7.62939453125E-6</v>
      </c>
      <c r="K24" s="1">
        <f t="shared" si="1"/>
        <v>1</v>
      </c>
      <c r="L24" s="1">
        <f t="shared" si="3"/>
        <v>4</v>
      </c>
    </row>
    <row r="25" spans="1:12" ht="15.75" thickBot="1" x14ac:dyDescent="0.25">
      <c r="A25" s="26">
        <v>111005</v>
      </c>
      <c r="B25" s="450">
        <v>111005</v>
      </c>
      <c r="C25" s="451" t="s">
        <v>29</v>
      </c>
      <c r="D25" s="65">
        <v>97157268.840000004</v>
      </c>
      <c r="E25" s="45">
        <f>IF(ISERROR(VLOOKUP(A25,'INFORME SEVEN'!$A$1:$F$339,4,0)),0,VLOOKUP(A25,'INFORME SEVEN'!$A$1:$F$339,4,0))</f>
        <v>115144197463</v>
      </c>
      <c r="F25" s="45">
        <f>IF(ISERROR(VLOOKUP(A25,'INFORME SEVEN'!$A$1:$F$339,5,0)),0,VLOOKUP(A25,'INFORME SEVEN'!$A$1:$F$339,5,0))</f>
        <v>115133432320</v>
      </c>
      <c r="G25" s="45">
        <f t="shared" si="2"/>
        <v>107922411.83999634</v>
      </c>
      <c r="H25" s="45">
        <f t="shared" ref="H25:H54" si="5">+G25</f>
        <v>107922411.83999634</v>
      </c>
      <c r="I25" s="47">
        <v>0</v>
      </c>
      <c r="J25" s="31">
        <f t="shared" si="0"/>
        <v>0</v>
      </c>
      <c r="K25" s="1">
        <f t="shared" si="1"/>
        <v>1</v>
      </c>
      <c r="L25" s="1">
        <f t="shared" si="3"/>
        <v>6</v>
      </c>
    </row>
    <row r="26" spans="1:12" ht="15.75" thickBot="1" x14ac:dyDescent="0.25">
      <c r="A26" s="26">
        <v>111006</v>
      </c>
      <c r="B26" s="450">
        <v>111006</v>
      </c>
      <c r="C26" s="451" t="s">
        <v>30</v>
      </c>
      <c r="D26" s="65">
        <v>27797137385.82</v>
      </c>
      <c r="E26" s="45">
        <f>IF(ISERROR(VLOOKUP(A26,'INFORME SEVEN'!$A$1:$F$339,4,0)),0,VLOOKUP(A26,'INFORME SEVEN'!$A$1:$F$339,4,0))</f>
        <v>67473820232.150002</v>
      </c>
      <c r="F26" s="45">
        <f>IF(ISERROR(VLOOKUP(A26,'INFORME SEVEN'!$A$1:$F$339,5,0)),0,VLOOKUP(A26,'INFORME SEVEN'!$A$1:$F$339,5,0))</f>
        <v>55844966806.209999</v>
      </c>
      <c r="G26" s="45">
        <f t="shared" si="2"/>
        <v>39425990811.760002</v>
      </c>
      <c r="H26" s="45">
        <f t="shared" si="5"/>
        <v>39425990811.760002</v>
      </c>
      <c r="I26" s="47">
        <v>0</v>
      </c>
      <c r="J26" s="31">
        <f t="shared" si="0"/>
        <v>0</v>
      </c>
      <c r="K26" s="1">
        <f t="shared" si="1"/>
        <v>1</v>
      </c>
      <c r="L26" s="1">
        <f t="shared" si="3"/>
        <v>6</v>
      </c>
    </row>
    <row r="27" spans="1:12" ht="16.5" hidden="1" thickBot="1" x14ac:dyDescent="0.3">
      <c r="A27" s="26">
        <v>111009</v>
      </c>
      <c r="B27" s="42">
        <v>111009</v>
      </c>
      <c r="C27" s="43" t="s">
        <v>31</v>
      </c>
      <c r="D27" s="44">
        <v>0</v>
      </c>
      <c r="E27" s="29">
        <f>IF(ISERROR(VLOOKUP(A27,'INFORME SEVEN'!$A$1:$F$339,4,0)),0,VLOOKUP(A27,'INFORME SEVEN'!$A$1:$F$339,4,0))</f>
        <v>0</v>
      </c>
      <c r="F27" s="29">
        <f>IF(ISERROR(VLOOKUP(A27,'INFORME SEVEN'!$A$1:$F$339,5,0)),0,VLOOKUP(A27,'INFORME SEVEN'!$A$1:$F$339,5,0))</f>
        <v>0</v>
      </c>
      <c r="G27" s="45">
        <f t="shared" si="2"/>
        <v>0</v>
      </c>
      <c r="H27" s="44">
        <f t="shared" si="5"/>
        <v>0</v>
      </c>
      <c r="I27" s="46">
        <v>0</v>
      </c>
      <c r="J27" s="31">
        <f t="shared" si="0"/>
        <v>0</v>
      </c>
      <c r="K27" s="1">
        <f t="shared" si="1"/>
        <v>0</v>
      </c>
      <c r="L27" s="1">
        <f t="shared" si="3"/>
        <v>6</v>
      </c>
    </row>
    <row r="28" spans="1:12" ht="16.5" hidden="1" thickBot="1" x14ac:dyDescent="0.3">
      <c r="A28" s="26">
        <v>111010</v>
      </c>
      <c r="B28" s="42">
        <v>111010</v>
      </c>
      <c r="C28" s="43" t="s">
        <v>32</v>
      </c>
      <c r="D28" s="44">
        <v>0</v>
      </c>
      <c r="E28" s="29">
        <f>IF(ISERROR(VLOOKUP(A28,'INFORME SEVEN'!$A$1:$F$339,4,0)),0,VLOOKUP(A28,'INFORME SEVEN'!$A$1:$F$339,4,0))</f>
        <v>0</v>
      </c>
      <c r="F28" s="29">
        <f>IF(ISERROR(VLOOKUP(A28,'INFORME SEVEN'!$A$1:$F$339,5,0)),0,VLOOKUP(A28,'INFORME SEVEN'!$A$1:$F$339,5,0))</f>
        <v>0</v>
      </c>
      <c r="G28" s="45">
        <f t="shared" si="2"/>
        <v>0</v>
      </c>
      <c r="H28" s="44">
        <f t="shared" si="5"/>
        <v>0</v>
      </c>
      <c r="I28" s="46">
        <v>0</v>
      </c>
      <c r="J28" s="31">
        <f t="shared" si="0"/>
        <v>0</v>
      </c>
      <c r="K28" s="1">
        <f t="shared" si="1"/>
        <v>0</v>
      </c>
      <c r="L28" s="1">
        <f t="shared" si="3"/>
        <v>6</v>
      </c>
    </row>
    <row r="29" spans="1:12" ht="16.5" hidden="1" thickBot="1" x14ac:dyDescent="0.3">
      <c r="A29" s="26">
        <v>111011</v>
      </c>
      <c r="B29" s="42">
        <v>111011</v>
      </c>
      <c r="C29" s="43" t="s">
        <v>33</v>
      </c>
      <c r="D29" s="44">
        <v>0</v>
      </c>
      <c r="E29" s="29">
        <f>IF(ISERROR(VLOOKUP(A29,'INFORME SEVEN'!$A$1:$F$339,4,0)),0,VLOOKUP(A29,'INFORME SEVEN'!$A$1:$F$339,4,0))</f>
        <v>0</v>
      </c>
      <c r="F29" s="29">
        <f>IF(ISERROR(VLOOKUP(A29,'INFORME SEVEN'!$A$1:$F$339,5,0)),0,VLOOKUP(A29,'INFORME SEVEN'!$A$1:$F$339,5,0))</f>
        <v>0</v>
      </c>
      <c r="G29" s="45">
        <f t="shared" si="2"/>
        <v>0</v>
      </c>
      <c r="H29" s="44">
        <f t="shared" si="5"/>
        <v>0</v>
      </c>
      <c r="I29" s="46">
        <v>0</v>
      </c>
      <c r="J29" s="31">
        <f t="shared" si="0"/>
        <v>0</v>
      </c>
      <c r="K29" s="1">
        <f t="shared" si="1"/>
        <v>0</v>
      </c>
      <c r="L29" s="1">
        <f t="shared" si="3"/>
        <v>6</v>
      </c>
    </row>
    <row r="30" spans="1:12" ht="16.5" hidden="1" thickBot="1" x14ac:dyDescent="0.3">
      <c r="A30" s="26">
        <v>111012</v>
      </c>
      <c r="B30" s="42">
        <v>111012</v>
      </c>
      <c r="C30" s="43" t="s">
        <v>34</v>
      </c>
      <c r="D30" s="44">
        <v>0</v>
      </c>
      <c r="E30" s="29">
        <f>IF(ISERROR(VLOOKUP(A30,'INFORME SEVEN'!$A$1:$F$339,4,0)),0,VLOOKUP(A30,'INFORME SEVEN'!$A$1:$F$339,4,0))</f>
        <v>0</v>
      </c>
      <c r="F30" s="29">
        <f>IF(ISERROR(VLOOKUP(A30,'INFORME SEVEN'!$A$1:$F$339,5,0)),0,VLOOKUP(A30,'INFORME SEVEN'!$A$1:$F$339,5,0))</f>
        <v>0</v>
      </c>
      <c r="G30" s="45">
        <f t="shared" si="2"/>
        <v>0</v>
      </c>
      <c r="H30" s="44">
        <f t="shared" si="5"/>
        <v>0</v>
      </c>
      <c r="I30" s="46">
        <v>0</v>
      </c>
      <c r="J30" s="31">
        <f t="shared" si="0"/>
        <v>0</v>
      </c>
      <c r="K30" s="1">
        <f t="shared" si="1"/>
        <v>0</v>
      </c>
      <c r="L30" s="1">
        <f t="shared" si="3"/>
        <v>6</v>
      </c>
    </row>
    <row r="31" spans="1:12" ht="16.5" hidden="1" thickBot="1" x14ac:dyDescent="0.3">
      <c r="A31" s="26">
        <v>111013</v>
      </c>
      <c r="B31" s="42">
        <v>111013</v>
      </c>
      <c r="C31" s="43" t="s">
        <v>35</v>
      </c>
      <c r="D31" s="44">
        <v>0</v>
      </c>
      <c r="E31" s="29">
        <f>IF(ISERROR(VLOOKUP(A31,'INFORME SEVEN'!$A$1:$F$339,4,0)),0,VLOOKUP(A31,'INFORME SEVEN'!$A$1:$F$339,4,0))</f>
        <v>0</v>
      </c>
      <c r="F31" s="29">
        <f>IF(ISERROR(VLOOKUP(A31,'INFORME SEVEN'!$A$1:$F$339,5,0)),0,VLOOKUP(A31,'INFORME SEVEN'!$A$1:$F$339,5,0))</f>
        <v>0</v>
      </c>
      <c r="G31" s="45">
        <f t="shared" si="2"/>
        <v>0</v>
      </c>
      <c r="H31" s="44">
        <f t="shared" si="5"/>
        <v>0</v>
      </c>
      <c r="I31" s="46">
        <v>0</v>
      </c>
      <c r="J31" s="31">
        <f t="shared" si="0"/>
        <v>0</v>
      </c>
      <c r="K31" s="1">
        <f t="shared" si="1"/>
        <v>0</v>
      </c>
      <c r="L31" s="1">
        <f t="shared" si="3"/>
        <v>6</v>
      </c>
    </row>
    <row r="32" spans="1:12" ht="16.5" hidden="1" thickBot="1" x14ac:dyDescent="0.3">
      <c r="A32" s="26">
        <v>111014</v>
      </c>
      <c r="B32" s="42">
        <v>111014</v>
      </c>
      <c r="C32" s="43" t="s">
        <v>36</v>
      </c>
      <c r="D32" s="44">
        <v>0</v>
      </c>
      <c r="E32" s="29">
        <f>IF(ISERROR(VLOOKUP(A32,'INFORME SEVEN'!$A$1:$F$339,4,0)),0,VLOOKUP(A32,'INFORME SEVEN'!$A$1:$F$339,4,0))</f>
        <v>0</v>
      </c>
      <c r="F32" s="29">
        <f>IF(ISERROR(VLOOKUP(A32,'INFORME SEVEN'!$A$1:$F$339,5,0)),0,VLOOKUP(A32,'INFORME SEVEN'!$A$1:$F$339,5,0))</f>
        <v>0</v>
      </c>
      <c r="G32" s="45">
        <f t="shared" si="2"/>
        <v>0</v>
      </c>
      <c r="H32" s="44">
        <f t="shared" si="5"/>
        <v>0</v>
      </c>
      <c r="I32" s="46">
        <v>0</v>
      </c>
      <c r="J32" s="31">
        <f t="shared" si="0"/>
        <v>0</v>
      </c>
      <c r="K32" s="1">
        <f t="shared" si="1"/>
        <v>0</v>
      </c>
      <c r="L32" s="1">
        <f t="shared" si="3"/>
        <v>6</v>
      </c>
    </row>
    <row r="33" spans="1:12" ht="16.5" hidden="1" thickBot="1" x14ac:dyDescent="0.3">
      <c r="A33" s="26">
        <v>111090</v>
      </c>
      <c r="B33" s="42">
        <v>111090</v>
      </c>
      <c r="C33" s="43" t="s">
        <v>37</v>
      </c>
      <c r="D33" s="44">
        <v>0</v>
      </c>
      <c r="E33" s="29">
        <f>IF(ISERROR(VLOOKUP(A33,'INFORME SEVEN'!$A$1:$F$339,4,0)),0,VLOOKUP(A33,'INFORME SEVEN'!$A$1:$F$339,4,0))</f>
        <v>0</v>
      </c>
      <c r="F33" s="29">
        <f>IF(ISERROR(VLOOKUP(A33,'INFORME SEVEN'!$A$1:$F$339,5,0)),0,VLOOKUP(A33,'INFORME SEVEN'!$A$1:$F$339,5,0))</f>
        <v>0</v>
      </c>
      <c r="G33" s="45">
        <f t="shared" si="2"/>
        <v>0</v>
      </c>
      <c r="H33" s="44">
        <f t="shared" si="5"/>
        <v>0</v>
      </c>
      <c r="I33" s="46">
        <v>0</v>
      </c>
      <c r="J33" s="31">
        <f t="shared" si="0"/>
        <v>0</v>
      </c>
      <c r="K33" s="1">
        <f t="shared" si="1"/>
        <v>0</v>
      </c>
      <c r="L33" s="1">
        <f t="shared" si="3"/>
        <v>6</v>
      </c>
    </row>
    <row r="34" spans="1:12" ht="16.5" hidden="1" thickBot="1" x14ac:dyDescent="0.3">
      <c r="A34" s="26">
        <v>1120</v>
      </c>
      <c r="B34" s="48">
        <v>112000</v>
      </c>
      <c r="C34" s="49" t="s">
        <v>38</v>
      </c>
      <c r="D34" s="39">
        <v>0</v>
      </c>
      <c r="E34" s="29">
        <f>IF(ISERROR(VLOOKUP(A34,'INFORME SEVEN'!$A$1:$F$339,4,0)),0,VLOOKUP(A34,'INFORME SEVEN'!$A$1:$F$339,4,0))</f>
        <v>0</v>
      </c>
      <c r="F34" s="29">
        <f>IF(ISERROR(VLOOKUP(A34,'INFORME SEVEN'!$A$1:$F$339,5,0)),0,VLOOKUP(A34,'INFORME SEVEN'!$A$1:$F$339,5,0))</f>
        <v>0</v>
      </c>
      <c r="G34" s="40">
        <f t="shared" si="2"/>
        <v>0</v>
      </c>
      <c r="H34" s="50">
        <f t="shared" si="5"/>
        <v>0</v>
      </c>
      <c r="I34" s="51">
        <v>0</v>
      </c>
      <c r="J34" s="31">
        <f t="shared" si="0"/>
        <v>0</v>
      </c>
      <c r="K34" s="1">
        <f t="shared" si="1"/>
        <v>0</v>
      </c>
      <c r="L34" s="1">
        <f t="shared" si="3"/>
        <v>4</v>
      </c>
    </row>
    <row r="35" spans="1:12" ht="16.5" hidden="1" thickBot="1" x14ac:dyDescent="0.3">
      <c r="A35" s="26">
        <v>112005</v>
      </c>
      <c r="B35" s="42">
        <v>112005</v>
      </c>
      <c r="C35" s="43" t="s">
        <v>29</v>
      </c>
      <c r="D35" s="44">
        <v>0</v>
      </c>
      <c r="E35" s="29">
        <f>IF(ISERROR(VLOOKUP(A35,'INFORME SEVEN'!$A$1:$F$339,4,0)),0,VLOOKUP(A35,'INFORME SEVEN'!$A$1:$F$339,4,0))</f>
        <v>0</v>
      </c>
      <c r="F35" s="29">
        <f>IF(ISERROR(VLOOKUP(A35,'INFORME SEVEN'!$A$1:$F$339,5,0)),0,VLOOKUP(A35,'INFORME SEVEN'!$A$1:$F$339,5,0))</f>
        <v>0</v>
      </c>
      <c r="G35" s="45">
        <f t="shared" si="2"/>
        <v>0</v>
      </c>
      <c r="H35" s="44">
        <f t="shared" si="5"/>
        <v>0</v>
      </c>
      <c r="I35" s="46">
        <v>0</v>
      </c>
      <c r="J35" s="31">
        <f t="shared" si="0"/>
        <v>0</v>
      </c>
      <c r="K35" s="1">
        <f t="shared" si="1"/>
        <v>0</v>
      </c>
      <c r="L35" s="1">
        <f t="shared" si="3"/>
        <v>6</v>
      </c>
    </row>
    <row r="36" spans="1:12" ht="16.5" hidden="1" thickBot="1" x14ac:dyDescent="0.3">
      <c r="A36" s="26">
        <v>112006</v>
      </c>
      <c r="B36" s="42">
        <v>112006</v>
      </c>
      <c r="C36" s="43" t="s">
        <v>30</v>
      </c>
      <c r="D36" s="44">
        <v>0</v>
      </c>
      <c r="E36" s="29">
        <f>IF(ISERROR(VLOOKUP(A36,'INFORME SEVEN'!$A$1:$F$339,4,0)),0,VLOOKUP(A36,'INFORME SEVEN'!$A$1:$F$339,4,0))</f>
        <v>0</v>
      </c>
      <c r="F36" s="29">
        <f>IF(ISERROR(VLOOKUP(A36,'INFORME SEVEN'!$A$1:$F$339,5,0)),0,VLOOKUP(A36,'INFORME SEVEN'!$A$1:$F$339,5,0))</f>
        <v>0</v>
      </c>
      <c r="G36" s="45">
        <f t="shared" si="2"/>
        <v>0</v>
      </c>
      <c r="H36" s="44">
        <f t="shared" si="5"/>
        <v>0</v>
      </c>
      <c r="I36" s="46">
        <v>0</v>
      </c>
      <c r="J36" s="31">
        <f t="shared" si="0"/>
        <v>0</v>
      </c>
      <c r="K36" s="1">
        <f t="shared" si="1"/>
        <v>0</v>
      </c>
      <c r="L36" s="1">
        <f t="shared" si="3"/>
        <v>6</v>
      </c>
    </row>
    <row r="37" spans="1:12" ht="16.5" hidden="1" thickBot="1" x14ac:dyDescent="0.3">
      <c r="A37" s="26">
        <v>112010</v>
      </c>
      <c r="B37" s="42">
        <v>112010</v>
      </c>
      <c r="C37" s="43" t="s">
        <v>39</v>
      </c>
      <c r="D37" s="44">
        <v>0</v>
      </c>
      <c r="E37" s="29">
        <f>IF(ISERROR(VLOOKUP(A37,'INFORME SEVEN'!$A$1:$F$339,4,0)),0,VLOOKUP(A37,'INFORME SEVEN'!$A$1:$F$339,4,0))</f>
        <v>0</v>
      </c>
      <c r="F37" s="29">
        <f>IF(ISERROR(VLOOKUP(A37,'INFORME SEVEN'!$A$1:$F$339,5,0)),0,VLOOKUP(A37,'INFORME SEVEN'!$A$1:$F$339,5,0))</f>
        <v>0</v>
      </c>
      <c r="G37" s="45">
        <f t="shared" si="2"/>
        <v>0</v>
      </c>
      <c r="H37" s="44">
        <f t="shared" si="5"/>
        <v>0</v>
      </c>
      <c r="I37" s="46">
        <v>0</v>
      </c>
      <c r="J37" s="31">
        <f t="shared" si="0"/>
        <v>0</v>
      </c>
      <c r="K37" s="1">
        <f t="shared" si="1"/>
        <v>0</v>
      </c>
      <c r="L37" s="1">
        <f t="shared" si="3"/>
        <v>6</v>
      </c>
    </row>
    <row r="38" spans="1:12" ht="16.5" hidden="1" thickBot="1" x14ac:dyDescent="0.3">
      <c r="A38" s="26">
        <v>112090</v>
      </c>
      <c r="B38" s="42">
        <v>112090</v>
      </c>
      <c r="C38" s="43" t="s">
        <v>40</v>
      </c>
      <c r="D38" s="44">
        <v>0</v>
      </c>
      <c r="E38" s="29">
        <f>IF(ISERROR(VLOOKUP(A38,'INFORME SEVEN'!$A$1:$F$339,4,0)),0,VLOOKUP(A38,'INFORME SEVEN'!$A$1:$F$339,4,0))</f>
        <v>0</v>
      </c>
      <c r="F38" s="29">
        <f>IF(ISERROR(VLOOKUP(A38,'INFORME SEVEN'!$A$1:$F$339,5,0)),0,VLOOKUP(A38,'INFORME SEVEN'!$A$1:$F$339,5,0))</f>
        <v>0</v>
      </c>
      <c r="G38" s="45">
        <f t="shared" si="2"/>
        <v>0</v>
      </c>
      <c r="H38" s="44">
        <f t="shared" si="5"/>
        <v>0</v>
      </c>
      <c r="I38" s="46">
        <v>0</v>
      </c>
      <c r="J38" s="31">
        <f t="shared" si="0"/>
        <v>0</v>
      </c>
      <c r="K38" s="1">
        <f t="shared" si="1"/>
        <v>0</v>
      </c>
      <c r="L38" s="1">
        <f t="shared" si="3"/>
        <v>6</v>
      </c>
    </row>
    <row r="39" spans="1:12" ht="16.5" hidden="1" thickBot="1" x14ac:dyDescent="0.3">
      <c r="A39" s="26">
        <v>1132</v>
      </c>
      <c r="B39" s="48">
        <v>113200</v>
      </c>
      <c r="C39" s="49" t="s">
        <v>41</v>
      </c>
      <c r="D39" s="39">
        <v>0</v>
      </c>
      <c r="E39" s="29">
        <f>IF(ISERROR(VLOOKUP(A39,'INFORME SEVEN'!$A$1:$F$339,4,0)),0,VLOOKUP(A39,'INFORME SEVEN'!$A$1:$F$339,4,0))</f>
        <v>0</v>
      </c>
      <c r="F39" s="29">
        <f>IF(ISERROR(VLOOKUP(A39,'INFORME SEVEN'!$A$1:$F$339,5,0)),0,VLOOKUP(A39,'INFORME SEVEN'!$A$1:$F$339,5,0))</f>
        <v>0</v>
      </c>
      <c r="G39" s="40">
        <f t="shared" si="2"/>
        <v>0</v>
      </c>
      <c r="H39" s="50">
        <f t="shared" si="5"/>
        <v>0</v>
      </c>
      <c r="I39" s="51">
        <v>0</v>
      </c>
      <c r="J39" s="31">
        <f t="shared" si="0"/>
        <v>0</v>
      </c>
      <c r="K39" s="1">
        <f t="shared" si="1"/>
        <v>0</v>
      </c>
      <c r="L39" s="1">
        <f t="shared" si="3"/>
        <v>4</v>
      </c>
    </row>
    <row r="40" spans="1:12" ht="16.5" hidden="1" thickBot="1" x14ac:dyDescent="0.3">
      <c r="A40" s="26">
        <v>113205</v>
      </c>
      <c r="B40" s="42">
        <v>113205</v>
      </c>
      <c r="C40" s="43" t="s">
        <v>42</v>
      </c>
      <c r="D40" s="44">
        <v>0</v>
      </c>
      <c r="E40" s="29">
        <f>IF(ISERROR(VLOOKUP(A40,'INFORME SEVEN'!$A$1:$F$339,4,0)),0,VLOOKUP(A40,'INFORME SEVEN'!$A$1:$F$339,4,0))</f>
        <v>0</v>
      </c>
      <c r="F40" s="29">
        <f>IF(ISERROR(VLOOKUP(A40,'INFORME SEVEN'!$A$1:$F$339,5,0)),0,VLOOKUP(A40,'INFORME SEVEN'!$A$1:$F$339,5,0))</f>
        <v>0</v>
      </c>
      <c r="G40" s="45">
        <f t="shared" si="2"/>
        <v>0</v>
      </c>
      <c r="H40" s="44">
        <f t="shared" si="5"/>
        <v>0</v>
      </c>
      <c r="I40" s="46">
        <v>0</v>
      </c>
      <c r="J40" s="31">
        <f t="shared" si="0"/>
        <v>0</v>
      </c>
      <c r="K40" s="1">
        <f t="shared" si="1"/>
        <v>0</v>
      </c>
      <c r="L40" s="1">
        <f t="shared" si="3"/>
        <v>6</v>
      </c>
    </row>
    <row r="41" spans="1:12" ht="16.5" hidden="1" thickBot="1" x14ac:dyDescent="0.3">
      <c r="A41" s="26">
        <v>113210</v>
      </c>
      <c r="B41" s="42">
        <v>113210</v>
      </c>
      <c r="C41" s="43" t="s">
        <v>43</v>
      </c>
      <c r="D41" s="44">
        <v>0</v>
      </c>
      <c r="E41" s="29">
        <f>IF(ISERROR(VLOOKUP(A41,'INFORME SEVEN'!$A$1:$F$339,4,0)),0,VLOOKUP(A41,'INFORME SEVEN'!$A$1:$F$339,4,0))</f>
        <v>0</v>
      </c>
      <c r="F41" s="29">
        <f>IF(ISERROR(VLOOKUP(A41,'INFORME SEVEN'!$A$1:$F$339,5,0)),0,VLOOKUP(A41,'INFORME SEVEN'!$A$1:$F$339,5,0))</f>
        <v>0</v>
      </c>
      <c r="G41" s="45">
        <f t="shared" si="2"/>
        <v>0</v>
      </c>
      <c r="H41" s="44">
        <f t="shared" si="5"/>
        <v>0</v>
      </c>
      <c r="I41" s="46">
        <v>0</v>
      </c>
      <c r="J41" s="31">
        <f t="shared" si="0"/>
        <v>0</v>
      </c>
      <c r="K41" s="1">
        <f t="shared" si="1"/>
        <v>0</v>
      </c>
      <c r="L41" s="1">
        <f t="shared" si="3"/>
        <v>6</v>
      </c>
    </row>
    <row r="42" spans="1:12" ht="16.5" hidden="1" thickBot="1" x14ac:dyDescent="0.3">
      <c r="A42" s="26">
        <v>113220</v>
      </c>
      <c r="B42" s="42">
        <v>113220</v>
      </c>
      <c r="C42" s="43" t="s">
        <v>44</v>
      </c>
      <c r="D42" s="44">
        <v>0</v>
      </c>
      <c r="E42" s="29">
        <f>IF(ISERROR(VLOOKUP(A42,'INFORME SEVEN'!$A$1:$F$339,4,0)),0,VLOOKUP(A42,'INFORME SEVEN'!$A$1:$F$339,4,0))</f>
        <v>0</v>
      </c>
      <c r="F42" s="29">
        <f>IF(ISERROR(VLOOKUP(A42,'INFORME SEVEN'!$A$1:$F$339,5,0)),0,VLOOKUP(A42,'INFORME SEVEN'!$A$1:$F$339,5,0))</f>
        <v>0</v>
      </c>
      <c r="G42" s="45">
        <f t="shared" si="2"/>
        <v>0</v>
      </c>
      <c r="H42" s="44">
        <f t="shared" si="5"/>
        <v>0</v>
      </c>
      <c r="I42" s="46">
        <v>0</v>
      </c>
      <c r="J42" s="31">
        <f t="shared" si="0"/>
        <v>0</v>
      </c>
      <c r="K42" s="1">
        <f t="shared" si="1"/>
        <v>0</v>
      </c>
      <c r="L42" s="1">
        <f t="shared" si="3"/>
        <v>6</v>
      </c>
    </row>
    <row r="43" spans="1:12" ht="16.5" hidden="1" thickBot="1" x14ac:dyDescent="0.3">
      <c r="A43" s="26">
        <v>1133</v>
      </c>
      <c r="B43" s="48">
        <v>113300</v>
      </c>
      <c r="C43" s="49" t="s">
        <v>45</v>
      </c>
      <c r="D43" s="39">
        <v>0</v>
      </c>
      <c r="E43" s="29">
        <f>IF(ISERROR(VLOOKUP(A43,'INFORME SEVEN'!$A$1:$F$339,4,0)),0,VLOOKUP(A43,'INFORME SEVEN'!$A$1:$F$339,4,0))</f>
        <v>0</v>
      </c>
      <c r="F43" s="29">
        <f>IF(ISERROR(VLOOKUP(A43,'INFORME SEVEN'!$A$1:$F$339,5,0)),0,VLOOKUP(A43,'INFORME SEVEN'!$A$1:$F$339,5,0))</f>
        <v>0</v>
      </c>
      <c r="G43" s="40">
        <f t="shared" si="2"/>
        <v>0</v>
      </c>
      <c r="H43" s="50">
        <f t="shared" si="5"/>
        <v>0</v>
      </c>
      <c r="I43" s="51">
        <v>0</v>
      </c>
      <c r="J43" s="31">
        <f t="shared" si="0"/>
        <v>0</v>
      </c>
      <c r="K43" s="1">
        <f t="shared" si="1"/>
        <v>0</v>
      </c>
      <c r="L43" s="1">
        <f t="shared" si="3"/>
        <v>4</v>
      </c>
    </row>
    <row r="44" spans="1:12" ht="16.5" hidden="1" thickBot="1" x14ac:dyDescent="0.3">
      <c r="A44" s="26">
        <v>113301</v>
      </c>
      <c r="B44" s="42">
        <v>113301</v>
      </c>
      <c r="C44" s="43" t="s">
        <v>46</v>
      </c>
      <c r="D44" s="44">
        <v>0</v>
      </c>
      <c r="E44" s="29">
        <f>IF(ISERROR(VLOOKUP(A44,'INFORME SEVEN'!$A$1:$F$339,4,0)),0,VLOOKUP(A44,'INFORME SEVEN'!$A$1:$F$339,4,0))</f>
        <v>0</v>
      </c>
      <c r="F44" s="29">
        <f>IF(ISERROR(VLOOKUP(A44,'INFORME SEVEN'!$A$1:$F$339,5,0)),0,VLOOKUP(A44,'INFORME SEVEN'!$A$1:$F$339,5,0))</f>
        <v>0</v>
      </c>
      <c r="G44" s="45">
        <f t="shared" si="2"/>
        <v>0</v>
      </c>
      <c r="H44" s="44">
        <f t="shared" si="5"/>
        <v>0</v>
      </c>
      <c r="I44" s="46">
        <v>0</v>
      </c>
      <c r="J44" s="31">
        <f t="shared" si="0"/>
        <v>0</v>
      </c>
      <c r="K44" s="1">
        <f t="shared" si="1"/>
        <v>0</v>
      </c>
      <c r="L44" s="1">
        <f t="shared" si="3"/>
        <v>6</v>
      </c>
    </row>
    <row r="45" spans="1:12" ht="16.5" hidden="1" thickBot="1" x14ac:dyDescent="0.3">
      <c r="A45" s="26">
        <v>113302</v>
      </c>
      <c r="B45" s="42">
        <v>113302</v>
      </c>
      <c r="C45" s="43" t="s">
        <v>47</v>
      </c>
      <c r="D45" s="44">
        <v>0</v>
      </c>
      <c r="E45" s="29">
        <f>IF(ISERROR(VLOOKUP(A45,'INFORME SEVEN'!$A$1:$F$339,4,0)),0,VLOOKUP(A45,'INFORME SEVEN'!$A$1:$F$339,4,0))</f>
        <v>0</v>
      </c>
      <c r="F45" s="29">
        <f>IF(ISERROR(VLOOKUP(A45,'INFORME SEVEN'!$A$1:$F$339,5,0)),0,VLOOKUP(A45,'INFORME SEVEN'!$A$1:$F$339,5,0))</f>
        <v>0</v>
      </c>
      <c r="G45" s="45">
        <f t="shared" si="2"/>
        <v>0</v>
      </c>
      <c r="H45" s="44">
        <f t="shared" si="5"/>
        <v>0</v>
      </c>
      <c r="I45" s="46">
        <v>0</v>
      </c>
      <c r="J45" s="31">
        <f t="shared" si="0"/>
        <v>0</v>
      </c>
      <c r="K45" s="1">
        <f t="shared" si="1"/>
        <v>0</v>
      </c>
      <c r="L45" s="1">
        <f t="shared" si="3"/>
        <v>6</v>
      </c>
    </row>
    <row r="46" spans="1:12" ht="16.5" hidden="1" thickBot="1" x14ac:dyDescent="0.3">
      <c r="A46" s="26">
        <v>113303</v>
      </c>
      <c r="B46" s="42">
        <v>113303</v>
      </c>
      <c r="C46" s="43" t="s">
        <v>48</v>
      </c>
      <c r="D46" s="44">
        <v>0</v>
      </c>
      <c r="E46" s="29">
        <f>IF(ISERROR(VLOOKUP(A46,'INFORME SEVEN'!$A$1:$F$339,4,0)),0,VLOOKUP(A46,'INFORME SEVEN'!$A$1:$F$339,4,0))</f>
        <v>0</v>
      </c>
      <c r="F46" s="29">
        <f>IF(ISERROR(VLOOKUP(A46,'INFORME SEVEN'!$A$1:$F$339,5,0)),0,VLOOKUP(A46,'INFORME SEVEN'!$A$1:$F$339,5,0))</f>
        <v>0</v>
      </c>
      <c r="G46" s="45">
        <f t="shared" si="2"/>
        <v>0</v>
      </c>
      <c r="H46" s="44">
        <f t="shared" si="5"/>
        <v>0</v>
      </c>
      <c r="I46" s="46">
        <v>0</v>
      </c>
      <c r="J46" s="31">
        <f t="shared" si="0"/>
        <v>0</v>
      </c>
      <c r="K46" s="1">
        <f t="shared" si="1"/>
        <v>0</v>
      </c>
      <c r="L46" s="1">
        <f t="shared" si="3"/>
        <v>6</v>
      </c>
    </row>
    <row r="47" spans="1:12" ht="16.5" hidden="1" thickBot="1" x14ac:dyDescent="0.3">
      <c r="A47" s="26">
        <v>113304</v>
      </c>
      <c r="B47" s="42">
        <v>113304</v>
      </c>
      <c r="C47" s="43" t="s">
        <v>49</v>
      </c>
      <c r="D47" s="44">
        <v>0</v>
      </c>
      <c r="E47" s="29">
        <f>IF(ISERROR(VLOOKUP(A47,'INFORME SEVEN'!$A$1:$F$339,4,0)),0,VLOOKUP(A47,'INFORME SEVEN'!$A$1:$F$339,4,0))</f>
        <v>0</v>
      </c>
      <c r="F47" s="29">
        <f>IF(ISERROR(VLOOKUP(A47,'INFORME SEVEN'!$A$1:$F$339,5,0)),0,VLOOKUP(A47,'INFORME SEVEN'!$A$1:$F$339,5,0))</f>
        <v>0</v>
      </c>
      <c r="G47" s="45">
        <f t="shared" si="2"/>
        <v>0</v>
      </c>
      <c r="H47" s="44">
        <f t="shared" si="5"/>
        <v>0</v>
      </c>
      <c r="I47" s="46">
        <v>0</v>
      </c>
      <c r="J47" s="31">
        <f t="shared" si="0"/>
        <v>0</v>
      </c>
      <c r="K47" s="1">
        <f t="shared" si="1"/>
        <v>0</v>
      </c>
      <c r="L47" s="1">
        <f t="shared" si="3"/>
        <v>6</v>
      </c>
    </row>
    <row r="48" spans="1:12" ht="16.5" hidden="1" thickBot="1" x14ac:dyDescent="0.3">
      <c r="A48" s="26">
        <v>113305</v>
      </c>
      <c r="B48" s="42">
        <v>113305</v>
      </c>
      <c r="C48" s="43" t="s">
        <v>50</v>
      </c>
      <c r="D48" s="44">
        <v>0</v>
      </c>
      <c r="E48" s="29">
        <f>IF(ISERROR(VLOOKUP(A48,'INFORME SEVEN'!$A$1:$F$339,4,0)),0,VLOOKUP(A48,'INFORME SEVEN'!$A$1:$F$339,4,0))</f>
        <v>0</v>
      </c>
      <c r="F48" s="29">
        <f>IF(ISERROR(VLOOKUP(A48,'INFORME SEVEN'!$A$1:$F$339,5,0)),0,VLOOKUP(A48,'INFORME SEVEN'!$A$1:$F$339,5,0))</f>
        <v>0</v>
      </c>
      <c r="G48" s="45">
        <f t="shared" si="2"/>
        <v>0</v>
      </c>
      <c r="H48" s="44">
        <f t="shared" si="5"/>
        <v>0</v>
      </c>
      <c r="I48" s="46">
        <v>0</v>
      </c>
      <c r="J48" s="31">
        <f t="shared" si="0"/>
        <v>0</v>
      </c>
      <c r="K48" s="1">
        <f t="shared" si="1"/>
        <v>0</v>
      </c>
      <c r="L48" s="1">
        <f t="shared" si="3"/>
        <v>6</v>
      </c>
    </row>
    <row r="49" spans="1:12" ht="16.5" hidden="1" thickBot="1" x14ac:dyDescent="0.3">
      <c r="A49" s="26">
        <v>113306</v>
      </c>
      <c r="B49" s="42">
        <v>113306</v>
      </c>
      <c r="C49" s="43" t="s">
        <v>51</v>
      </c>
      <c r="D49" s="44">
        <v>0</v>
      </c>
      <c r="E49" s="29">
        <f>IF(ISERROR(VLOOKUP(A49,'INFORME SEVEN'!$A$1:$F$339,4,0)),0,VLOOKUP(A49,'INFORME SEVEN'!$A$1:$F$339,4,0))</f>
        <v>0</v>
      </c>
      <c r="F49" s="29">
        <f>IF(ISERROR(VLOOKUP(A49,'INFORME SEVEN'!$A$1:$F$339,5,0)),0,VLOOKUP(A49,'INFORME SEVEN'!$A$1:$F$339,5,0))</f>
        <v>0</v>
      </c>
      <c r="G49" s="45">
        <f t="shared" si="2"/>
        <v>0</v>
      </c>
      <c r="H49" s="44">
        <f t="shared" si="5"/>
        <v>0</v>
      </c>
      <c r="I49" s="46">
        <v>0</v>
      </c>
      <c r="J49" s="31">
        <f t="shared" si="0"/>
        <v>0</v>
      </c>
      <c r="K49" s="1">
        <f t="shared" si="1"/>
        <v>0</v>
      </c>
      <c r="L49" s="1">
        <f t="shared" si="3"/>
        <v>6</v>
      </c>
    </row>
    <row r="50" spans="1:12" ht="16.5" hidden="1" thickBot="1" x14ac:dyDescent="0.3">
      <c r="A50" s="26">
        <v>113308</v>
      </c>
      <c r="B50" s="42">
        <v>113308</v>
      </c>
      <c r="C50" s="43" t="s">
        <v>52</v>
      </c>
      <c r="D50" s="44">
        <v>0</v>
      </c>
      <c r="E50" s="29">
        <f>IF(ISERROR(VLOOKUP(A50,'INFORME SEVEN'!$A$1:$F$339,4,0)),0,VLOOKUP(A50,'INFORME SEVEN'!$A$1:$F$339,4,0))</f>
        <v>0</v>
      </c>
      <c r="F50" s="29">
        <f>IF(ISERROR(VLOOKUP(A50,'INFORME SEVEN'!$A$1:$F$339,5,0)),0,VLOOKUP(A50,'INFORME SEVEN'!$A$1:$F$339,5,0))</f>
        <v>0</v>
      </c>
      <c r="G50" s="45">
        <f t="shared" si="2"/>
        <v>0</v>
      </c>
      <c r="H50" s="44">
        <f t="shared" si="5"/>
        <v>0</v>
      </c>
      <c r="I50" s="46">
        <v>0</v>
      </c>
      <c r="J50" s="31">
        <f t="shared" si="0"/>
        <v>0</v>
      </c>
      <c r="K50" s="1">
        <f t="shared" si="1"/>
        <v>0</v>
      </c>
      <c r="L50" s="1">
        <f t="shared" si="3"/>
        <v>6</v>
      </c>
    </row>
    <row r="51" spans="1:12" ht="16.5" hidden="1" thickBot="1" x14ac:dyDescent="0.3">
      <c r="A51" s="26">
        <v>113307</v>
      </c>
      <c r="B51" s="42">
        <v>113307</v>
      </c>
      <c r="C51" s="43" t="s">
        <v>53</v>
      </c>
      <c r="D51" s="44">
        <v>0</v>
      </c>
      <c r="E51" s="29">
        <f>IF(ISERROR(VLOOKUP(A51,'INFORME SEVEN'!$A$1:$F$339,4,0)),0,VLOOKUP(A51,'INFORME SEVEN'!$A$1:$F$339,4,0))</f>
        <v>0</v>
      </c>
      <c r="F51" s="29">
        <f>IF(ISERROR(VLOOKUP(A51,'INFORME SEVEN'!$A$1:$F$339,5,0)),0,VLOOKUP(A51,'INFORME SEVEN'!$A$1:$F$339,5,0))</f>
        <v>0</v>
      </c>
      <c r="G51" s="45">
        <f t="shared" si="2"/>
        <v>0</v>
      </c>
      <c r="H51" s="44">
        <f t="shared" si="5"/>
        <v>0</v>
      </c>
      <c r="I51" s="46">
        <v>0</v>
      </c>
      <c r="J51" s="31">
        <f t="shared" si="0"/>
        <v>0</v>
      </c>
      <c r="K51" s="1">
        <f t="shared" si="1"/>
        <v>0</v>
      </c>
      <c r="L51" s="1">
        <f t="shared" si="3"/>
        <v>6</v>
      </c>
    </row>
    <row r="52" spans="1:12" ht="16.5" hidden="1" thickBot="1" x14ac:dyDescent="0.3">
      <c r="A52" s="26">
        <v>113390</v>
      </c>
      <c r="B52" s="42">
        <v>113390</v>
      </c>
      <c r="C52" s="43" t="s">
        <v>54</v>
      </c>
      <c r="D52" s="44">
        <v>0</v>
      </c>
      <c r="E52" s="29">
        <f>IF(ISERROR(VLOOKUP(A52,'INFORME SEVEN'!$A$1:$F$339,4,0)),0,VLOOKUP(A52,'INFORME SEVEN'!$A$1:$F$339,4,0))</f>
        <v>0</v>
      </c>
      <c r="F52" s="29">
        <f>IF(ISERROR(VLOOKUP(A52,'INFORME SEVEN'!$A$1:$F$339,5,0)),0,VLOOKUP(A52,'INFORME SEVEN'!$A$1:$F$339,5,0))</f>
        <v>0</v>
      </c>
      <c r="G52" s="45">
        <f t="shared" si="2"/>
        <v>0</v>
      </c>
      <c r="H52" s="44">
        <f t="shared" si="5"/>
        <v>0</v>
      </c>
      <c r="I52" s="46">
        <v>0</v>
      </c>
      <c r="J52" s="31">
        <f t="shared" si="0"/>
        <v>0</v>
      </c>
      <c r="K52" s="1">
        <f t="shared" si="1"/>
        <v>0</v>
      </c>
      <c r="L52" s="1">
        <f t="shared" si="3"/>
        <v>6</v>
      </c>
    </row>
    <row r="53" spans="1:12" ht="16.5" hidden="1" thickBot="1" x14ac:dyDescent="0.3">
      <c r="A53" s="26">
        <v>1140</v>
      </c>
      <c r="B53" s="48">
        <v>114000</v>
      </c>
      <c r="C53" s="49" t="s">
        <v>55</v>
      </c>
      <c r="D53" s="39">
        <v>0</v>
      </c>
      <c r="E53" s="29">
        <f>IF(ISERROR(VLOOKUP(A53,'INFORME SEVEN'!$A$1:$F$339,4,0)),0,VLOOKUP(A53,'INFORME SEVEN'!$A$1:$F$339,4,0))</f>
        <v>0</v>
      </c>
      <c r="F53" s="29">
        <f>IF(ISERROR(VLOOKUP(A53,'INFORME SEVEN'!$A$1:$F$339,5,0)),0,VLOOKUP(A53,'INFORME SEVEN'!$A$1:$F$339,5,0))</f>
        <v>0</v>
      </c>
      <c r="G53" s="40">
        <f t="shared" si="2"/>
        <v>0</v>
      </c>
      <c r="H53" s="50">
        <f t="shared" si="5"/>
        <v>0</v>
      </c>
      <c r="I53" s="51">
        <v>0</v>
      </c>
      <c r="J53" s="31">
        <f t="shared" si="0"/>
        <v>0</v>
      </c>
      <c r="K53" s="1">
        <f t="shared" si="1"/>
        <v>0</v>
      </c>
      <c r="L53" s="1">
        <f t="shared" si="3"/>
        <v>4</v>
      </c>
    </row>
    <row r="54" spans="1:12" ht="16.5" hidden="1" thickBot="1" x14ac:dyDescent="0.3">
      <c r="A54" s="26">
        <v>114001</v>
      </c>
      <c r="B54" s="42">
        <v>114001</v>
      </c>
      <c r="C54" s="43" t="s">
        <v>56</v>
      </c>
      <c r="D54" s="44">
        <v>0</v>
      </c>
      <c r="E54" s="29">
        <f>IF(ISERROR(VLOOKUP(A54,'INFORME SEVEN'!$A$1:$F$339,4,0)),0,VLOOKUP(A54,'INFORME SEVEN'!$A$1:$F$339,4,0))</f>
        <v>0</v>
      </c>
      <c r="F54" s="29">
        <f>IF(ISERROR(VLOOKUP(A54,'INFORME SEVEN'!$A$1:$F$339,5,0)),0,VLOOKUP(A54,'INFORME SEVEN'!$A$1:$F$339,5,0))</f>
        <v>0</v>
      </c>
      <c r="G54" s="45">
        <f t="shared" si="2"/>
        <v>0</v>
      </c>
      <c r="H54" s="44">
        <f t="shared" si="5"/>
        <v>0</v>
      </c>
      <c r="I54" s="46">
        <v>0</v>
      </c>
      <c r="J54" s="31">
        <f t="shared" si="0"/>
        <v>0</v>
      </c>
      <c r="K54" s="1">
        <f t="shared" si="1"/>
        <v>0</v>
      </c>
      <c r="L54" s="1">
        <f t="shared" si="3"/>
        <v>6</v>
      </c>
    </row>
    <row r="55" spans="1:12" ht="16.5" thickBot="1" x14ac:dyDescent="0.3">
      <c r="A55" s="26">
        <v>12</v>
      </c>
      <c r="B55" s="448">
        <v>120000</v>
      </c>
      <c r="C55" s="449" t="s">
        <v>57</v>
      </c>
      <c r="D55" s="64">
        <v>110120413611.27</v>
      </c>
      <c r="E55" s="35">
        <f>IF(ISERROR(VLOOKUP(A55,'INFORME SEVEN'!$A$1:$F$339,4,0)),0,VLOOKUP(A55,'INFORME SEVEN'!$A$1:$F$339,4,0))</f>
        <v>55850993239.529999</v>
      </c>
      <c r="F55" s="35">
        <f>IF(ISERROR(VLOOKUP(A55,'INFORME SEVEN'!$A$1:$F$339,5,0)),0,VLOOKUP(A55,'INFORME SEVEN'!$A$1:$F$339,5,0))</f>
        <v>60814678759.900002</v>
      </c>
      <c r="G55" s="35">
        <f t="shared" si="2"/>
        <v>105156728090.89999</v>
      </c>
      <c r="H55" s="35">
        <f>+H120+H134+H209</f>
        <v>105061843136.61002</v>
      </c>
      <c r="I55" s="36">
        <f>+I120+I134+I209</f>
        <v>94884954.290000021</v>
      </c>
      <c r="J55" s="31">
        <f t="shared" si="0"/>
        <v>-2.1994113922119141E-5</v>
      </c>
      <c r="K55" s="1">
        <f t="shared" si="1"/>
        <v>1</v>
      </c>
      <c r="L55" s="1">
        <f t="shared" si="3"/>
        <v>2</v>
      </c>
    </row>
    <row r="56" spans="1:12" ht="16.5" hidden="1" thickBot="1" x14ac:dyDescent="0.3">
      <c r="A56" s="26">
        <v>1201</v>
      </c>
      <c r="B56" s="52">
        <v>120100</v>
      </c>
      <c r="C56" s="53" t="s">
        <v>58</v>
      </c>
      <c r="D56" s="54">
        <v>0</v>
      </c>
      <c r="E56" s="29">
        <f>IF(ISERROR(VLOOKUP(A56,'INFORME SEVEN'!$A$1:$F$339,4,0)),0,VLOOKUP(A56,'INFORME SEVEN'!$A$1:$F$339,4,0))</f>
        <v>0</v>
      </c>
      <c r="F56" s="29">
        <f>IF(ISERROR(VLOOKUP(A56,'INFORME SEVEN'!$A$1:$F$339,5,0)),0,VLOOKUP(A56,'INFORME SEVEN'!$A$1:$F$339,5,0))</f>
        <v>0</v>
      </c>
      <c r="G56" s="40">
        <f t="shared" si="2"/>
        <v>0</v>
      </c>
      <c r="H56" s="54">
        <f t="shared" ref="H56:H119" si="6">+G56</f>
        <v>0</v>
      </c>
      <c r="I56" s="55">
        <v>0</v>
      </c>
      <c r="J56" s="31">
        <f t="shared" si="0"/>
        <v>0</v>
      </c>
      <c r="K56" s="1">
        <f t="shared" si="1"/>
        <v>0</v>
      </c>
      <c r="L56" s="1">
        <f t="shared" si="3"/>
        <v>4</v>
      </c>
    </row>
    <row r="57" spans="1:12" ht="16.5" hidden="1" thickBot="1" x14ac:dyDescent="0.3">
      <c r="A57" s="26">
        <v>120106</v>
      </c>
      <c r="B57" s="56">
        <v>120106</v>
      </c>
      <c r="C57" s="57" t="s">
        <v>59</v>
      </c>
      <c r="D57" s="44">
        <v>0</v>
      </c>
      <c r="E57" s="29">
        <f>IF(ISERROR(VLOOKUP(A57,'INFORME SEVEN'!$A$1:$F$339,4,0)),0,VLOOKUP(A57,'INFORME SEVEN'!$A$1:$F$339,4,0))</f>
        <v>0</v>
      </c>
      <c r="F57" s="29">
        <f>IF(ISERROR(VLOOKUP(A57,'INFORME SEVEN'!$A$1:$F$339,5,0)),0,VLOOKUP(A57,'INFORME SEVEN'!$A$1:$F$339,5,0))</f>
        <v>0</v>
      </c>
      <c r="G57" s="45">
        <f t="shared" si="2"/>
        <v>0</v>
      </c>
      <c r="H57" s="44">
        <f t="shared" si="6"/>
        <v>0</v>
      </c>
      <c r="I57" s="46">
        <v>0</v>
      </c>
      <c r="J57" s="31">
        <f t="shared" si="0"/>
        <v>0</v>
      </c>
      <c r="K57" s="1">
        <f t="shared" si="1"/>
        <v>0</v>
      </c>
      <c r="L57" s="1">
        <f t="shared" si="3"/>
        <v>6</v>
      </c>
    </row>
    <row r="58" spans="1:12" ht="16.5" hidden="1" thickBot="1" x14ac:dyDescent="0.3">
      <c r="A58" s="26">
        <v>1207</v>
      </c>
      <c r="B58" s="52">
        <v>120700</v>
      </c>
      <c r="C58" s="53" t="s">
        <v>60</v>
      </c>
      <c r="D58" s="54">
        <v>0</v>
      </c>
      <c r="E58" s="29">
        <f>IF(ISERROR(VLOOKUP(A58,'INFORME SEVEN'!$A$1:$F$339,4,0)),0,VLOOKUP(A58,'INFORME SEVEN'!$A$1:$F$339,4,0))</f>
        <v>0</v>
      </c>
      <c r="F58" s="29">
        <f>IF(ISERROR(VLOOKUP(A58,'INFORME SEVEN'!$A$1:$F$339,5,0)),0,VLOOKUP(A58,'INFORME SEVEN'!$A$1:$F$339,5,0))</f>
        <v>0</v>
      </c>
      <c r="G58" s="40">
        <f t="shared" si="2"/>
        <v>0</v>
      </c>
      <c r="H58" s="54">
        <f t="shared" si="6"/>
        <v>0</v>
      </c>
      <c r="I58" s="55">
        <v>0</v>
      </c>
      <c r="J58" s="31">
        <f t="shared" si="0"/>
        <v>0</v>
      </c>
      <c r="K58" s="1">
        <f t="shared" si="1"/>
        <v>0</v>
      </c>
      <c r="L58" s="1">
        <f t="shared" si="3"/>
        <v>4</v>
      </c>
    </row>
    <row r="59" spans="1:12" ht="16.5" hidden="1" thickBot="1" x14ac:dyDescent="0.3">
      <c r="A59" s="26">
        <v>120754</v>
      </c>
      <c r="B59" s="56">
        <v>120754</v>
      </c>
      <c r="C59" s="57" t="s">
        <v>61</v>
      </c>
      <c r="D59" s="44">
        <v>0</v>
      </c>
      <c r="E59" s="29">
        <f>IF(ISERROR(VLOOKUP(A59,'INFORME SEVEN'!$A$1:$F$339,4,0)),0,VLOOKUP(A59,'INFORME SEVEN'!$A$1:$F$339,4,0))</f>
        <v>0</v>
      </c>
      <c r="F59" s="29">
        <f>IF(ISERROR(VLOOKUP(A59,'INFORME SEVEN'!$A$1:$F$339,5,0)),0,VLOOKUP(A59,'INFORME SEVEN'!$A$1:$F$339,5,0))</f>
        <v>0</v>
      </c>
      <c r="G59" s="45">
        <f t="shared" si="2"/>
        <v>0</v>
      </c>
      <c r="H59" s="44">
        <f t="shared" si="6"/>
        <v>0</v>
      </c>
      <c r="I59" s="46">
        <v>0</v>
      </c>
      <c r="J59" s="31">
        <f t="shared" si="0"/>
        <v>0</v>
      </c>
      <c r="K59" s="1">
        <f t="shared" si="1"/>
        <v>0</v>
      </c>
      <c r="L59" s="1">
        <f t="shared" si="3"/>
        <v>6</v>
      </c>
    </row>
    <row r="60" spans="1:12" ht="16.5" hidden="1" thickBot="1" x14ac:dyDescent="0.3">
      <c r="A60" s="26">
        <v>1211</v>
      </c>
      <c r="B60" s="48">
        <v>121100</v>
      </c>
      <c r="C60" s="49" t="s">
        <v>62</v>
      </c>
      <c r="D60" s="39">
        <v>0</v>
      </c>
      <c r="E60" s="29">
        <f>IF(ISERROR(VLOOKUP(A60,'INFORME SEVEN'!$A$1:$F$339,4,0)),0,VLOOKUP(A60,'INFORME SEVEN'!$A$1:$F$339,4,0))</f>
        <v>0</v>
      </c>
      <c r="F60" s="29">
        <f>IF(ISERROR(VLOOKUP(A60,'INFORME SEVEN'!$A$1:$F$339,5,0)),0,VLOOKUP(A60,'INFORME SEVEN'!$A$1:$F$339,5,0))</f>
        <v>0</v>
      </c>
      <c r="G60" s="40">
        <f t="shared" si="2"/>
        <v>0</v>
      </c>
      <c r="H60" s="50">
        <f t="shared" si="6"/>
        <v>0</v>
      </c>
      <c r="I60" s="51">
        <v>0</v>
      </c>
      <c r="J60" s="31">
        <f t="shared" si="0"/>
        <v>0</v>
      </c>
      <c r="K60" s="1">
        <f t="shared" si="1"/>
        <v>0</v>
      </c>
      <c r="L60" s="1">
        <f t="shared" si="3"/>
        <v>4</v>
      </c>
    </row>
    <row r="61" spans="1:12" ht="16.5" hidden="1" thickBot="1" x14ac:dyDescent="0.3">
      <c r="A61" s="26">
        <v>121101</v>
      </c>
      <c r="B61" s="42">
        <v>121101</v>
      </c>
      <c r="C61" s="43" t="s">
        <v>63</v>
      </c>
      <c r="D61" s="44">
        <v>0</v>
      </c>
      <c r="E61" s="29">
        <f>IF(ISERROR(VLOOKUP(A61,'INFORME SEVEN'!$A$1:$F$339,4,0)),0,VLOOKUP(A61,'INFORME SEVEN'!$A$1:$F$339,4,0))</f>
        <v>0</v>
      </c>
      <c r="F61" s="29">
        <f>IF(ISERROR(VLOOKUP(A61,'INFORME SEVEN'!$A$1:$F$339,5,0)),0,VLOOKUP(A61,'INFORME SEVEN'!$A$1:$F$339,5,0))</f>
        <v>0</v>
      </c>
      <c r="G61" s="45">
        <f t="shared" si="2"/>
        <v>0</v>
      </c>
      <c r="H61" s="44">
        <f t="shared" si="6"/>
        <v>0</v>
      </c>
      <c r="I61" s="46">
        <v>0</v>
      </c>
      <c r="J61" s="31">
        <f t="shared" si="0"/>
        <v>0</v>
      </c>
      <c r="K61" s="1">
        <f t="shared" si="1"/>
        <v>0</v>
      </c>
      <c r="L61" s="1">
        <f t="shared" si="3"/>
        <v>6</v>
      </c>
    </row>
    <row r="62" spans="1:12" ht="16.5" hidden="1" thickBot="1" x14ac:dyDescent="0.3">
      <c r="A62" s="26">
        <v>121139</v>
      </c>
      <c r="B62" s="42">
        <v>121139</v>
      </c>
      <c r="C62" s="43" t="s">
        <v>64</v>
      </c>
      <c r="D62" s="44">
        <v>0</v>
      </c>
      <c r="E62" s="29">
        <f>IF(ISERROR(VLOOKUP(A62,'INFORME SEVEN'!$A$1:$F$339,4,0)),0,VLOOKUP(A62,'INFORME SEVEN'!$A$1:$F$339,4,0))</f>
        <v>0</v>
      </c>
      <c r="F62" s="29">
        <f>IF(ISERROR(VLOOKUP(A62,'INFORME SEVEN'!$A$1:$F$339,5,0)),0,VLOOKUP(A62,'INFORME SEVEN'!$A$1:$F$339,5,0))</f>
        <v>0</v>
      </c>
      <c r="G62" s="45">
        <f t="shared" si="2"/>
        <v>0</v>
      </c>
      <c r="H62" s="44">
        <f t="shared" si="6"/>
        <v>0</v>
      </c>
      <c r="I62" s="46">
        <v>0</v>
      </c>
      <c r="J62" s="31">
        <f t="shared" si="0"/>
        <v>0</v>
      </c>
      <c r="K62" s="1">
        <f t="shared" si="1"/>
        <v>0</v>
      </c>
      <c r="L62" s="1">
        <f t="shared" si="3"/>
        <v>6</v>
      </c>
    </row>
    <row r="63" spans="1:12" ht="16.5" hidden="1" thickBot="1" x14ac:dyDescent="0.3">
      <c r="A63" s="26">
        <v>121140</v>
      </c>
      <c r="B63" s="42">
        <v>121140</v>
      </c>
      <c r="C63" s="43" t="s">
        <v>65</v>
      </c>
      <c r="D63" s="44">
        <v>0</v>
      </c>
      <c r="E63" s="29">
        <f>IF(ISERROR(VLOOKUP(A63,'INFORME SEVEN'!$A$1:$F$339,4,0)),0,VLOOKUP(A63,'INFORME SEVEN'!$A$1:$F$339,4,0))</f>
        <v>0</v>
      </c>
      <c r="F63" s="29">
        <f>IF(ISERROR(VLOOKUP(A63,'INFORME SEVEN'!$A$1:$F$339,5,0)),0,VLOOKUP(A63,'INFORME SEVEN'!$A$1:$F$339,5,0))</f>
        <v>0</v>
      </c>
      <c r="G63" s="45">
        <f t="shared" si="2"/>
        <v>0</v>
      </c>
      <c r="H63" s="44">
        <f t="shared" si="6"/>
        <v>0</v>
      </c>
      <c r="I63" s="46">
        <v>0</v>
      </c>
      <c r="J63" s="31">
        <f t="shared" si="0"/>
        <v>0</v>
      </c>
      <c r="K63" s="1">
        <f t="shared" si="1"/>
        <v>0</v>
      </c>
      <c r="L63" s="1">
        <f t="shared" si="3"/>
        <v>6</v>
      </c>
    </row>
    <row r="64" spans="1:12" ht="16.5" hidden="1" thickBot="1" x14ac:dyDescent="0.3">
      <c r="A64" s="26">
        <v>121141</v>
      </c>
      <c r="B64" s="42">
        <v>121141</v>
      </c>
      <c r="C64" s="43" t="s">
        <v>66</v>
      </c>
      <c r="D64" s="44">
        <v>0</v>
      </c>
      <c r="E64" s="29">
        <f>IF(ISERROR(VLOOKUP(A64,'INFORME SEVEN'!$A$1:$F$339,4,0)),0,VLOOKUP(A64,'INFORME SEVEN'!$A$1:$F$339,4,0))</f>
        <v>0</v>
      </c>
      <c r="F64" s="29">
        <f>IF(ISERROR(VLOOKUP(A64,'INFORME SEVEN'!$A$1:$F$339,5,0)),0,VLOOKUP(A64,'INFORME SEVEN'!$A$1:$F$339,5,0))</f>
        <v>0</v>
      </c>
      <c r="G64" s="45">
        <f t="shared" si="2"/>
        <v>0</v>
      </c>
      <c r="H64" s="44">
        <f t="shared" si="6"/>
        <v>0</v>
      </c>
      <c r="I64" s="46">
        <v>0</v>
      </c>
      <c r="J64" s="31">
        <f t="shared" si="0"/>
        <v>0</v>
      </c>
      <c r="K64" s="1">
        <f t="shared" si="1"/>
        <v>0</v>
      </c>
      <c r="L64" s="1">
        <f t="shared" si="3"/>
        <v>6</v>
      </c>
    </row>
    <row r="65" spans="1:12" ht="16.5" hidden="1" thickBot="1" x14ac:dyDescent="0.3">
      <c r="A65" s="26">
        <v>121142</v>
      </c>
      <c r="B65" s="42">
        <v>121142</v>
      </c>
      <c r="C65" s="43" t="s">
        <v>67</v>
      </c>
      <c r="D65" s="44">
        <v>0</v>
      </c>
      <c r="E65" s="29">
        <f>IF(ISERROR(VLOOKUP(A65,'INFORME SEVEN'!$A$1:$F$339,4,0)),0,VLOOKUP(A65,'INFORME SEVEN'!$A$1:$F$339,4,0))</f>
        <v>0</v>
      </c>
      <c r="F65" s="29">
        <f>IF(ISERROR(VLOOKUP(A65,'INFORME SEVEN'!$A$1:$F$339,5,0)),0,VLOOKUP(A65,'INFORME SEVEN'!$A$1:$F$339,5,0))</f>
        <v>0</v>
      </c>
      <c r="G65" s="45">
        <f t="shared" si="2"/>
        <v>0</v>
      </c>
      <c r="H65" s="44">
        <f t="shared" si="6"/>
        <v>0</v>
      </c>
      <c r="I65" s="46">
        <v>0</v>
      </c>
      <c r="J65" s="31">
        <f t="shared" si="0"/>
        <v>0</v>
      </c>
      <c r="K65" s="1">
        <f t="shared" si="1"/>
        <v>0</v>
      </c>
      <c r="L65" s="1">
        <f t="shared" si="3"/>
        <v>6</v>
      </c>
    </row>
    <row r="66" spans="1:12" ht="16.5" hidden="1" thickBot="1" x14ac:dyDescent="0.3">
      <c r="A66" s="26">
        <v>121143</v>
      </c>
      <c r="B66" s="42">
        <v>121143</v>
      </c>
      <c r="C66" s="43" t="s">
        <v>68</v>
      </c>
      <c r="D66" s="44">
        <v>0</v>
      </c>
      <c r="E66" s="29">
        <f>IF(ISERROR(VLOOKUP(A66,'INFORME SEVEN'!$A$1:$F$339,4,0)),0,VLOOKUP(A66,'INFORME SEVEN'!$A$1:$F$339,4,0))</f>
        <v>0</v>
      </c>
      <c r="F66" s="29">
        <f>IF(ISERROR(VLOOKUP(A66,'INFORME SEVEN'!$A$1:$F$339,5,0)),0,VLOOKUP(A66,'INFORME SEVEN'!$A$1:$F$339,5,0))</f>
        <v>0</v>
      </c>
      <c r="G66" s="45">
        <f t="shared" si="2"/>
        <v>0</v>
      </c>
      <c r="H66" s="44">
        <f t="shared" si="6"/>
        <v>0</v>
      </c>
      <c r="I66" s="46">
        <v>0</v>
      </c>
      <c r="J66" s="31">
        <f t="shared" si="0"/>
        <v>0</v>
      </c>
      <c r="K66" s="1">
        <f t="shared" si="1"/>
        <v>0</v>
      </c>
      <c r="L66" s="1">
        <f t="shared" si="3"/>
        <v>6</v>
      </c>
    </row>
    <row r="67" spans="1:12" ht="16.5" hidden="1" thickBot="1" x14ac:dyDescent="0.3">
      <c r="A67" s="26">
        <v>121144</v>
      </c>
      <c r="B67" s="42">
        <v>121144</v>
      </c>
      <c r="C67" s="43" t="s">
        <v>69</v>
      </c>
      <c r="D67" s="44">
        <v>0</v>
      </c>
      <c r="E67" s="29">
        <f>IF(ISERROR(VLOOKUP(A67,'INFORME SEVEN'!$A$1:$F$339,4,0)),0,VLOOKUP(A67,'INFORME SEVEN'!$A$1:$F$339,4,0))</f>
        <v>0</v>
      </c>
      <c r="F67" s="29">
        <f>IF(ISERROR(VLOOKUP(A67,'INFORME SEVEN'!$A$1:$F$339,5,0)),0,VLOOKUP(A67,'INFORME SEVEN'!$A$1:$F$339,5,0))</f>
        <v>0</v>
      </c>
      <c r="G67" s="45">
        <f t="shared" si="2"/>
        <v>0</v>
      </c>
      <c r="H67" s="44">
        <f t="shared" si="6"/>
        <v>0</v>
      </c>
      <c r="I67" s="46">
        <v>0</v>
      </c>
      <c r="J67" s="31">
        <f t="shared" si="0"/>
        <v>0</v>
      </c>
      <c r="K67" s="1">
        <f t="shared" si="1"/>
        <v>0</v>
      </c>
      <c r="L67" s="1">
        <f t="shared" si="3"/>
        <v>6</v>
      </c>
    </row>
    <row r="68" spans="1:12" ht="16.5" hidden="1" thickBot="1" x14ac:dyDescent="0.3">
      <c r="A68" s="26">
        <v>121145</v>
      </c>
      <c r="B68" s="42">
        <v>121145</v>
      </c>
      <c r="C68" s="43" t="s">
        <v>70</v>
      </c>
      <c r="D68" s="44">
        <v>0</v>
      </c>
      <c r="E68" s="29">
        <f>IF(ISERROR(VLOOKUP(A68,'INFORME SEVEN'!$A$1:$F$339,4,0)),0,VLOOKUP(A68,'INFORME SEVEN'!$A$1:$F$339,4,0))</f>
        <v>0</v>
      </c>
      <c r="F68" s="29">
        <f>IF(ISERROR(VLOOKUP(A68,'INFORME SEVEN'!$A$1:$F$339,5,0)),0,VLOOKUP(A68,'INFORME SEVEN'!$A$1:$F$339,5,0))</f>
        <v>0</v>
      </c>
      <c r="G68" s="45">
        <f t="shared" si="2"/>
        <v>0</v>
      </c>
      <c r="H68" s="44">
        <f t="shared" si="6"/>
        <v>0</v>
      </c>
      <c r="I68" s="46">
        <v>0</v>
      </c>
      <c r="J68" s="31">
        <f t="shared" si="0"/>
        <v>0</v>
      </c>
      <c r="K68" s="1">
        <f t="shared" si="1"/>
        <v>0</v>
      </c>
      <c r="L68" s="1">
        <f t="shared" si="3"/>
        <v>6</v>
      </c>
    </row>
    <row r="69" spans="1:12" ht="16.5" hidden="1" thickBot="1" x14ac:dyDescent="0.3">
      <c r="A69" s="26">
        <v>121146</v>
      </c>
      <c r="B69" s="42">
        <v>121146</v>
      </c>
      <c r="C69" s="43" t="s">
        <v>71</v>
      </c>
      <c r="D69" s="44">
        <v>0</v>
      </c>
      <c r="E69" s="29">
        <f>IF(ISERROR(VLOOKUP(A69,'INFORME SEVEN'!$A$1:$F$339,4,0)),0,VLOOKUP(A69,'INFORME SEVEN'!$A$1:$F$339,4,0))</f>
        <v>0</v>
      </c>
      <c r="F69" s="29">
        <f>IF(ISERROR(VLOOKUP(A69,'INFORME SEVEN'!$A$1:$F$339,5,0)),0,VLOOKUP(A69,'INFORME SEVEN'!$A$1:$F$339,5,0))</f>
        <v>0</v>
      </c>
      <c r="G69" s="45">
        <f t="shared" si="2"/>
        <v>0</v>
      </c>
      <c r="H69" s="44">
        <f t="shared" si="6"/>
        <v>0</v>
      </c>
      <c r="I69" s="46">
        <v>0</v>
      </c>
      <c r="J69" s="31">
        <f t="shared" si="0"/>
        <v>0</v>
      </c>
      <c r="K69" s="1">
        <f t="shared" si="1"/>
        <v>0</v>
      </c>
      <c r="L69" s="1">
        <f t="shared" si="3"/>
        <v>6</v>
      </c>
    </row>
    <row r="70" spans="1:12" ht="16.5" hidden="1" thickBot="1" x14ac:dyDescent="0.3">
      <c r="A70" s="26">
        <v>121147</v>
      </c>
      <c r="B70" s="42">
        <v>121147</v>
      </c>
      <c r="C70" s="43" t="s">
        <v>72</v>
      </c>
      <c r="D70" s="44">
        <v>0</v>
      </c>
      <c r="E70" s="29">
        <f>IF(ISERROR(VLOOKUP(A70,'INFORME SEVEN'!$A$1:$F$339,4,0)),0,VLOOKUP(A70,'INFORME SEVEN'!$A$1:$F$339,4,0))</f>
        <v>0</v>
      </c>
      <c r="F70" s="29">
        <f>IF(ISERROR(VLOOKUP(A70,'INFORME SEVEN'!$A$1:$F$339,5,0)),0,VLOOKUP(A70,'INFORME SEVEN'!$A$1:$F$339,5,0))</f>
        <v>0</v>
      </c>
      <c r="G70" s="45">
        <f t="shared" si="2"/>
        <v>0</v>
      </c>
      <c r="H70" s="44">
        <f t="shared" si="6"/>
        <v>0</v>
      </c>
      <c r="I70" s="46">
        <v>0</v>
      </c>
      <c r="J70" s="31">
        <f t="shared" si="0"/>
        <v>0</v>
      </c>
      <c r="K70" s="1">
        <f t="shared" si="1"/>
        <v>0</v>
      </c>
      <c r="L70" s="1">
        <f t="shared" si="3"/>
        <v>6</v>
      </c>
    </row>
    <row r="71" spans="1:12" ht="16.5" hidden="1" thickBot="1" x14ac:dyDescent="0.3">
      <c r="A71" s="26">
        <v>121190</v>
      </c>
      <c r="B71" s="42">
        <v>121190</v>
      </c>
      <c r="C71" s="43" t="s">
        <v>73</v>
      </c>
      <c r="D71" s="44">
        <v>0</v>
      </c>
      <c r="E71" s="29">
        <f>IF(ISERROR(VLOOKUP(A71,'INFORME SEVEN'!$A$1:$F$339,4,0)),0,VLOOKUP(A71,'INFORME SEVEN'!$A$1:$F$339,4,0))</f>
        <v>0</v>
      </c>
      <c r="F71" s="29">
        <f>IF(ISERROR(VLOOKUP(A71,'INFORME SEVEN'!$A$1:$F$339,5,0)),0,VLOOKUP(A71,'INFORME SEVEN'!$A$1:$F$339,5,0))</f>
        <v>0</v>
      </c>
      <c r="G71" s="45">
        <f t="shared" si="2"/>
        <v>0</v>
      </c>
      <c r="H71" s="44">
        <f t="shared" si="6"/>
        <v>0</v>
      </c>
      <c r="I71" s="46">
        <v>0</v>
      </c>
      <c r="J71" s="31">
        <f t="shared" si="0"/>
        <v>0</v>
      </c>
      <c r="K71" s="1">
        <f t="shared" si="1"/>
        <v>0</v>
      </c>
      <c r="L71" s="1">
        <f t="shared" si="3"/>
        <v>6</v>
      </c>
    </row>
    <row r="72" spans="1:12" ht="16.5" hidden="1" thickBot="1" x14ac:dyDescent="0.3">
      <c r="A72" s="26">
        <v>1216</v>
      </c>
      <c r="B72" s="48">
        <v>121600</v>
      </c>
      <c r="C72" s="49" t="s">
        <v>74</v>
      </c>
      <c r="D72" s="39">
        <v>0</v>
      </c>
      <c r="E72" s="29">
        <f>IF(ISERROR(VLOOKUP(A72,'INFORME SEVEN'!$A$1:$F$339,4,0)),0,VLOOKUP(A72,'INFORME SEVEN'!$A$1:$F$339,4,0))</f>
        <v>0</v>
      </c>
      <c r="F72" s="29">
        <f>IF(ISERROR(VLOOKUP(A72,'INFORME SEVEN'!$A$1:$F$339,5,0)),0,VLOOKUP(A72,'INFORME SEVEN'!$A$1:$F$339,5,0))</f>
        <v>0</v>
      </c>
      <c r="G72" s="40">
        <f t="shared" si="2"/>
        <v>0</v>
      </c>
      <c r="H72" s="50">
        <f t="shared" si="6"/>
        <v>0</v>
      </c>
      <c r="I72" s="51">
        <v>0</v>
      </c>
      <c r="J72" s="31">
        <f t="shared" si="0"/>
        <v>0</v>
      </c>
      <c r="K72" s="1">
        <f t="shared" si="1"/>
        <v>0</v>
      </c>
      <c r="L72" s="1">
        <f t="shared" si="3"/>
        <v>4</v>
      </c>
    </row>
    <row r="73" spans="1:12" ht="16.5" hidden="1" thickBot="1" x14ac:dyDescent="0.3">
      <c r="A73" s="26">
        <v>121601</v>
      </c>
      <c r="B73" s="42">
        <v>121601</v>
      </c>
      <c r="C73" s="43" t="s">
        <v>75</v>
      </c>
      <c r="D73" s="44">
        <v>0</v>
      </c>
      <c r="E73" s="29">
        <f>IF(ISERROR(VLOOKUP(A73,'INFORME SEVEN'!$A$1:$F$339,4,0)),0,VLOOKUP(A73,'INFORME SEVEN'!$A$1:$F$339,4,0))</f>
        <v>0</v>
      </c>
      <c r="F73" s="29">
        <f>IF(ISERROR(VLOOKUP(A73,'INFORME SEVEN'!$A$1:$F$339,5,0)),0,VLOOKUP(A73,'INFORME SEVEN'!$A$1:$F$339,5,0))</f>
        <v>0</v>
      </c>
      <c r="G73" s="45">
        <f t="shared" si="2"/>
        <v>0</v>
      </c>
      <c r="H73" s="44">
        <f t="shared" si="6"/>
        <v>0</v>
      </c>
      <c r="I73" s="46">
        <v>0</v>
      </c>
      <c r="J73" s="31">
        <f t="shared" si="0"/>
        <v>0</v>
      </c>
      <c r="K73" s="1">
        <f t="shared" si="1"/>
        <v>0</v>
      </c>
      <c r="L73" s="1">
        <f t="shared" si="3"/>
        <v>6</v>
      </c>
    </row>
    <row r="74" spans="1:12" ht="16.5" hidden="1" thickBot="1" x14ac:dyDescent="0.3">
      <c r="A74" s="26">
        <v>121602</v>
      </c>
      <c r="B74" s="42">
        <v>121602</v>
      </c>
      <c r="C74" s="43" t="s">
        <v>76</v>
      </c>
      <c r="D74" s="44">
        <v>0</v>
      </c>
      <c r="E74" s="29">
        <f>IF(ISERROR(VLOOKUP(A74,'INFORME SEVEN'!$A$1:$F$339,4,0)),0,VLOOKUP(A74,'INFORME SEVEN'!$A$1:$F$339,4,0))</f>
        <v>0</v>
      </c>
      <c r="F74" s="29">
        <f>IF(ISERROR(VLOOKUP(A74,'INFORME SEVEN'!$A$1:$F$339,5,0)),0,VLOOKUP(A74,'INFORME SEVEN'!$A$1:$F$339,5,0))</f>
        <v>0</v>
      </c>
      <c r="G74" s="45">
        <f t="shared" si="2"/>
        <v>0</v>
      </c>
      <c r="H74" s="44">
        <f t="shared" si="6"/>
        <v>0</v>
      </c>
      <c r="I74" s="46">
        <v>0</v>
      </c>
      <c r="J74" s="31">
        <f t="shared" si="0"/>
        <v>0</v>
      </c>
      <c r="K74" s="1">
        <f t="shared" si="1"/>
        <v>0</v>
      </c>
      <c r="L74" s="1">
        <f t="shared" si="3"/>
        <v>6</v>
      </c>
    </row>
    <row r="75" spans="1:12" ht="16.5" hidden="1" thickBot="1" x14ac:dyDescent="0.3">
      <c r="A75" s="26">
        <v>121603</v>
      </c>
      <c r="B75" s="42">
        <v>121603</v>
      </c>
      <c r="C75" s="43" t="s">
        <v>77</v>
      </c>
      <c r="D75" s="44">
        <v>0</v>
      </c>
      <c r="E75" s="29">
        <f>IF(ISERROR(VLOOKUP(A75,'INFORME SEVEN'!$A$1:$F$339,4,0)),0,VLOOKUP(A75,'INFORME SEVEN'!$A$1:$F$339,4,0))</f>
        <v>0</v>
      </c>
      <c r="F75" s="29">
        <f>IF(ISERROR(VLOOKUP(A75,'INFORME SEVEN'!$A$1:$F$339,5,0)),0,VLOOKUP(A75,'INFORME SEVEN'!$A$1:$F$339,5,0))</f>
        <v>0</v>
      </c>
      <c r="G75" s="45">
        <f t="shared" si="2"/>
        <v>0</v>
      </c>
      <c r="H75" s="44">
        <f t="shared" si="6"/>
        <v>0</v>
      </c>
      <c r="I75" s="46">
        <v>0</v>
      </c>
      <c r="J75" s="31">
        <f t="shared" ref="J75:J138" si="7">+G75-H75-I75</f>
        <v>0</v>
      </c>
      <c r="K75" s="1">
        <f t="shared" ref="K75:K138" si="8">IF(D75&lt;&gt;0,1,IF(G75&lt;&gt;0,2,IF(F75&lt;&gt;0,3,IF(E75&lt;&gt;0,4,0))))</f>
        <v>0</v>
      </c>
      <c r="L75" s="1">
        <f t="shared" si="3"/>
        <v>6</v>
      </c>
    </row>
    <row r="76" spans="1:12" ht="16.5" hidden="1" thickBot="1" x14ac:dyDescent="0.3">
      <c r="A76" s="26">
        <v>121604</v>
      </c>
      <c r="B76" s="42">
        <v>121604</v>
      </c>
      <c r="C76" s="43" t="s">
        <v>78</v>
      </c>
      <c r="D76" s="44">
        <v>0</v>
      </c>
      <c r="E76" s="29">
        <f>IF(ISERROR(VLOOKUP(A76,'INFORME SEVEN'!$A$1:$F$339,4,0)),0,VLOOKUP(A76,'INFORME SEVEN'!$A$1:$F$339,4,0))</f>
        <v>0</v>
      </c>
      <c r="F76" s="29">
        <f>IF(ISERROR(VLOOKUP(A76,'INFORME SEVEN'!$A$1:$F$339,5,0)),0,VLOOKUP(A76,'INFORME SEVEN'!$A$1:$F$339,5,0))</f>
        <v>0</v>
      </c>
      <c r="G76" s="45">
        <f t="shared" ref="G76:G139" si="9">+D76+E76-F76</f>
        <v>0</v>
      </c>
      <c r="H76" s="44">
        <f t="shared" si="6"/>
        <v>0</v>
      </c>
      <c r="I76" s="46">
        <v>0</v>
      </c>
      <c r="J76" s="31">
        <f t="shared" si="7"/>
        <v>0</v>
      </c>
      <c r="K76" s="1">
        <f t="shared" si="8"/>
        <v>0</v>
      </c>
      <c r="L76" s="1">
        <f t="shared" ref="L76:L139" si="10">+LEN(A76)</f>
        <v>6</v>
      </c>
    </row>
    <row r="77" spans="1:12" ht="16.5" hidden="1" thickBot="1" x14ac:dyDescent="0.3">
      <c r="A77" s="26">
        <v>121606</v>
      </c>
      <c r="B77" s="42">
        <v>121606</v>
      </c>
      <c r="C77" s="43" t="s">
        <v>79</v>
      </c>
      <c r="D77" s="44">
        <v>0</v>
      </c>
      <c r="E77" s="29">
        <f>IF(ISERROR(VLOOKUP(A77,'INFORME SEVEN'!$A$1:$F$339,4,0)),0,VLOOKUP(A77,'INFORME SEVEN'!$A$1:$F$339,4,0))</f>
        <v>0</v>
      </c>
      <c r="F77" s="29">
        <f>IF(ISERROR(VLOOKUP(A77,'INFORME SEVEN'!$A$1:$F$339,5,0)),0,VLOOKUP(A77,'INFORME SEVEN'!$A$1:$F$339,5,0))</f>
        <v>0</v>
      </c>
      <c r="G77" s="45">
        <f t="shared" si="9"/>
        <v>0</v>
      </c>
      <c r="H77" s="44">
        <f t="shared" si="6"/>
        <v>0</v>
      </c>
      <c r="I77" s="46">
        <v>0</v>
      </c>
      <c r="J77" s="31">
        <f t="shared" si="7"/>
        <v>0</v>
      </c>
      <c r="K77" s="1">
        <f t="shared" si="8"/>
        <v>0</v>
      </c>
      <c r="L77" s="1">
        <f t="shared" si="10"/>
        <v>6</v>
      </c>
    </row>
    <row r="78" spans="1:12" ht="16.5" hidden="1" thickBot="1" x14ac:dyDescent="0.3">
      <c r="A78" s="26">
        <v>1220</v>
      </c>
      <c r="B78" s="48">
        <v>122000</v>
      </c>
      <c r="C78" s="49" t="s">
        <v>80</v>
      </c>
      <c r="D78" s="39">
        <v>0</v>
      </c>
      <c r="E78" s="29">
        <f>IF(ISERROR(VLOOKUP(A78,'INFORME SEVEN'!$A$1:$F$339,4,0)),0,VLOOKUP(A78,'INFORME SEVEN'!$A$1:$F$339,4,0))</f>
        <v>0</v>
      </c>
      <c r="F78" s="29">
        <f>IF(ISERROR(VLOOKUP(A78,'INFORME SEVEN'!$A$1:$F$339,5,0)),0,VLOOKUP(A78,'INFORME SEVEN'!$A$1:$F$339,5,0))</f>
        <v>0</v>
      </c>
      <c r="G78" s="40">
        <f t="shared" si="9"/>
        <v>0</v>
      </c>
      <c r="H78" s="50">
        <f t="shared" si="6"/>
        <v>0</v>
      </c>
      <c r="I78" s="51">
        <v>0</v>
      </c>
      <c r="J78" s="31">
        <f t="shared" si="7"/>
        <v>0</v>
      </c>
      <c r="K78" s="1">
        <f t="shared" si="8"/>
        <v>0</v>
      </c>
      <c r="L78" s="1">
        <f t="shared" si="10"/>
        <v>4</v>
      </c>
    </row>
    <row r="79" spans="1:12" ht="16.5" hidden="1" thickBot="1" x14ac:dyDescent="0.3">
      <c r="A79" s="26">
        <v>122015</v>
      </c>
      <c r="B79" s="42">
        <v>122015</v>
      </c>
      <c r="C79" s="43" t="s">
        <v>81</v>
      </c>
      <c r="D79" s="44">
        <v>0</v>
      </c>
      <c r="E79" s="29">
        <f>IF(ISERROR(VLOOKUP(A79,'INFORME SEVEN'!$A$1:$F$339,4,0)),0,VLOOKUP(A79,'INFORME SEVEN'!$A$1:$F$339,4,0))</f>
        <v>0</v>
      </c>
      <c r="F79" s="29">
        <f>IF(ISERROR(VLOOKUP(A79,'INFORME SEVEN'!$A$1:$F$339,5,0)),0,VLOOKUP(A79,'INFORME SEVEN'!$A$1:$F$339,5,0))</f>
        <v>0</v>
      </c>
      <c r="G79" s="45">
        <f t="shared" si="9"/>
        <v>0</v>
      </c>
      <c r="H79" s="44">
        <f t="shared" si="6"/>
        <v>0</v>
      </c>
      <c r="I79" s="46">
        <v>0</v>
      </c>
      <c r="J79" s="31">
        <f t="shared" si="7"/>
        <v>0</v>
      </c>
      <c r="K79" s="1">
        <f t="shared" si="8"/>
        <v>0</v>
      </c>
      <c r="L79" s="1">
        <f t="shared" si="10"/>
        <v>6</v>
      </c>
    </row>
    <row r="80" spans="1:12" ht="16.5" hidden="1" thickBot="1" x14ac:dyDescent="0.3">
      <c r="A80" s="26">
        <v>122016</v>
      </c>
      <c r="B80" s="42">
        <v>122016</v>
      </c>
      <c r="C80" s="43" t="s">
        <v>82</v>
      </c>
      <c r="D80" s="44">
        <v>0</v>
      </c>
      <c r="E80" s="29">
        <f>IF(ISERROR(VLOOKUP(A80,'INFORME SEVEN'!$A$1:$F$339,4,0)),0,VLOOKUP(A80,'INFORME SEVEN'!$A$1:$F$339,4,0))</f>
        <v>0</v>
      </c>
      <c r="F80" s="29">
        <f>IF(ISERROR(VLOOKUP(A80,'INFORME SEVEN'!$A$1:$F$339,5,0)),0,VLOOKUP(A80,'INFORME SEVEN'!$A$1:$F$339,5,0))</f>
        <v>0</v>
      </c>
      <c r="G80" s="45">
        <f t="shared" si="9"/>
        <v>0</v>
      </c>
      <c r="H80" s="44">
        <f t="shared" si="6"/>
        <v>0</v>
      </c>
      <c r="I80" s="46">
        <v>0</v>
      </c>
      <c r="J80" s="31">
        <f t="shared" si="7"/>
        <v>0</v>
      </c>
      <c r="K80" s="1">
        <f t="shared" si="8"/>
        <v>0</v>
      </c>
      <c r="L80" s="1">
        <f t="shared" si="10"/>
        <v>6</v>
      </c>
    </row>
    <row r="81" spans="1:12" ht="16.5" hidden="1" thickBot="1" x14ac:dyDescent="0.3">
      <c r="A81" s="26">
        <v>122017</v>
      </c>
      <c r="B81" s="42">
        <v>122017</v>
      </c>
      <c r="C81" s="43" t="s">
        <v>83</v>
      </c>
      <c r="D81" s="44">
        <v>0</v>
      </c>
      <c r="E81" s="29">
        <f>IF(ISERROR(VLOOKUP(A81,'INFORME SEVEN'!$A$1:$F$339,4,0)),0,VLOOKUP(A81,'INFORME SEVEN'!$A$1:$F$339,4,0))</f>
        <v>0</v>
      </c>
      <c r="F81" s="29">
        <f>IF(ISERROR(VLOOKUP(A81,'INFORME SEVEN'!$A$1:$F$339,5,0)),0,VLOOKUP(A81,'INFORME SEVEN'!$A$1:$F$339,5,0))</f>
        <v>0</v>
      </c>
      <c r="G81" s="45">
        <f t="shared" si="9"/>
        <v>0</v>
      </c>
      <c r="H81" s="44">
        <f t="shared" si="6"/>
        <v>0</v>
      </c>
      <c r="I81" s="46">
        <v>0</v>
      </c>
      <c r="J81" s="31">
        <f t="shared" si="7"/>
        <v>0</v>
      </c>
      <c r="K81" s="1">
        <f t="shared" si="8"/>
        <v>0</v>
      </c>
      <c r="L81" s="1">
        <f t="shared" si="10"/>
        <v>6</v>
      </c>
    </row>
    <row r="82" spans="1:12" ht="16.5" hidden="1" thickBot="1" x14ac:dyDescent="0.3">
      <c r="A82" s="26">
        <v>122018</v>
      </c>
      <c r="B82" s="42">
        <v>122018</v>
      </c>
      <c r="C82" s="43" t="s">
        <v>84</v>
      </c>
      <c r="D82" s="44">
        <v>0</v>
      </c>
      <c r="E82" s="29">
        <f>IF(ISERROR(VLOOKUP(A82,'INFORME SEVEN'!$A$1:$F$339,4,0)),0,VLOOKUP(A82,'INFORME SEVEN'!$A$1:$F$339,4,0))</f>
        <v>0</v>
      </c>
      <c r="F82" s="29">
        <f>IF(ISERROR(VLOOKUP(A82,'INFORME SEVEN'!$A$1:$F$339,5,0)),0,VLOOKUP(A82,'INFORME SEVEN'!$A$1:$F$339,5,0))</f>
        <v>0</v>
      </c>
      <c r="G82" s="45">
        <f t="shared" si="9"/>
        <v>0</v>
      </c>
      <c r="H82" s="44">
        <f t="shared" si="6"/>
        <v>0</v>
      </c>
      <c r="I82" s="46">
        <v>0</v>
      </c>
      <c r="J82" s="31">
        <f t="shared" si="7"/>
        <v>0</v>
      </c>
      <c r="K82" s="1">
        <f t="shared" si="8"/>
        <v>0</v>
      </c>
      <c r="L82" s="1">
        <f t="shared" si="10"/>
        <v>6</v>
      </c>
    </row>
    <row r="83" spans="1:12" ht="16.5" hidden="1" thickBot="1" x14ac:dyDescent="0.3">
      <c r="A83" s="26">
        <v>1221</v>
      </c>
      <c r="B83" s="48">
        <v>122100</v>
      </c>
      <c r="C83" s="49" t="s">
        <v>85</v>
      </c>
      <c r="D83" s="39">
        <v>0</v>
      </c>
      <c r="E83" s="29">
        <f>IF(ISERROR(VLOOKUP(A83,'INFORME SEVEN'!$A$1:$F$339,4,0)),0,VLOOKUP(A83,'INFORME SEVEN'!$A$1:$F$339,4,0))</f>
        <v>0</v>
      </c>
      <c r="F83" s="29">
        <f>IF(ISERROR(VLOOKUP(A83,'INFORME SEVEN'!$A$1:$F$339,5,0)),0,VLOOKUP(A83,'INFORME SEVEN'!$A$1:$F$339,5,0))</f>
        <v>0</v>
      </c>
      <c r="G83" s="40">
        <f t="shared" si="9"/>
        <v>0</v>
      </c>
      <c r="H83" s="50">
        <f t="shared" si="6"/>
        <v>0</v>
      </c>
      <c r="I83" s="51">
        <v>0</v>
      </c>
      <c r="J83" s="31">
        <f t="shared" si="7"/>
        <v>0</v>
      </c>
      <c r="K83" s="1">
        <f t="shared" si="8"/>
        <v>0</v>
      </c>
      <c r="L83" s="1">
        <f t="shared" si="10"/>
        <v>4</v>
      </c>
    </row>
    <row r="84" spans="1:12" ht="16.5" hidden="1" thickBot="1" x14ac:dyDescent="0.3">
      <c r="A84" s="26">
        <v>122101</v>
      </c>
      <c r="B84" s="42">
        <v>122101</v>
      </c>
      <c r="C84" s="43" t="s">
        <v>63</v>
      </c>
      <c r="D84" s="44">
        <v>0</v>
      </c>
      <c r="E84" s="29">
        <f>IF(ISERROR(VLOOKUP(A84,'INFORME SEVEN'!$A$1:$F$339,4,0)),0,VLOOKUP(A84,'INFORME SEVEN'!$A$1:$F$339,4,0))</f>
        <v>0</v>
      </c>
      <c r="F84" s="29">
        <f>IF(ISERROR(VLOOKUP(A84,'INFORME SEVEN'!$A$1:$F$339,5,0)),0,VLOOKUP(A84,'INFORME SEVEN'!$A$1:$F$339,5,0))</f>
        <v>0</v>
      </c>
      <c r="G84" s="45">
        <f t="shared" si="9"/>
        <v>0</v>
      </c>
      <c r="H84" s="44">
        <f t="shared" si="6"/>
        <v>0</v>
      </c>
      <c r="I84" s="46">
        <v>0</v>
      </c>
      <c r="J84" s="31">
        <f t="shared" si="7"/>
        <v>0</v>
      </c>
      <c r="K84" s="1">
        <f t="shared" si="8"/>
        <v>0</v>
      </c>
      <c r="L84" s="1">
        <f t="shared" si="10"/>
        <v>6</v>
      </c>
    </row>
    <row r="85" spans="1:12" ht="16.5" hidden="1" thickBot="1" x14ac:dyDescent="0.3">
      <c r="A85" s="26">
        <v>122102</v>
      </c>
      <c r="B85" s="42">
        <v>122102</v>
      </c>
      <c r="C85" s="43" t="s">
        <v>65</v>
      </c>
      <c r="D85" s="44">
        <v>0</v>
      </c>
      <c r="E85" s="29">
        <f>IF(ISERROR(VLOOKUP(A85,'INFORME SEVEN'!$A$1:$F$339,4,0)),0,VLOOKUP(A85,'INFORME SEVEN'!$A$1:$F$339,4,0))</f>
        <v>0</v>
      </c>
      <c r="F85" s="29">
        <f>IF(ISERROR(VLOOKUP(A85,'INFORME SEVEN'!$A$1:$F$339,5,0)),0,VLOOKUP(A85,'INFORME SEVEN'!$A$1:$F$339,5,0))</f>
        <v>0</v>
      </c>
      <c r="G85" s="45">
        <f t="shared" si="9"/>
        <v>0</v>
      </c>
      <c r="H85" s="44">
        <f t="shared" si="6"/>
        <v>0</v>
      </c>
      <c r="I85" s="46">
        <v>0</v>
      </c>
      <c r="J85" s="31">
        <f t="shared" si="7"/>
        <v>0</v>
      </c>
      <c r="K85" s="1">
        <f t="shared" si="8"/>
        <v>0</v>
      </c>
      <c r="L85" s="1">
        <f t="shared" si="10"/>
        <v>6</v>
      </c>
    </row>
    <row r="86" spans="1:12" ht="16.5" hidden="1" thickBot="1" x14ac:dyDescent="0.3">
      <c r="A86" s="26">
        <v>122103</v>
      </c>
      <c r="B86" s="42">
        <v>122103</v>
      </c>
      <c r="C86" s="43" t="s">
        <v>66</v>
      </c>
      <c r="D86" s="44">
        <v>0</v>
      </c>
      <c r="E86" s="29">
        <f>IF(ISERROR(VLOOKUP(A86,'INFORME SEVEN'!$A$1:$F$339,4,0)),0,VLOOKUP(A86,'INFORME SEVEN'!$A$1:$F$339,4,0))</f>
        <v>0</v>
      </c>
      <c r="F86" s="29">
        <f>IF(ISERROR(VLOOKUP(A86,'INFORME SEVEN'!$A$1:$F$339,5,0)),0,VLOOKUP(A86,'INFORME SEVEN'!$A$1:$F$339,5,0))</f>
        <v>0</v>
      </c>
      <c r="G86" s="45">
        <f t="shared" si="9"/>
        <v>0</v>
      </c>
      <c r="H86" s="44">
        <f t="shared" si="6"/>
        <v>0</v>
      </c>
      <c r="I86" s="46">
        <v>0</v>
      </c>
      <c r="J86" s="31">
        <f t="shared" si="7"/>
        <v>0</v>
      </c>
      <c r="K86" s="1">
        <f t="shared" si="8"/>
        <v>0</v>
      </c>
      <c r="L86" s="1">
        <f t="shared" si="10"/>
        <v>6</v>
      </c>
    </row>
    <row r="87" spans="1:12" ht="16.5" hidden="1" thickBot="1" x14ac:dyDescent="0.3">
      <c r="A87" s="26">
        <v>122104</v>
      </c>
      <c r="B87" s="42">
        <v>122104</v>
      </c>
      <c r="C87" s="43" t="s">
        <v>64</v>
      </c>
      <c r="D87" s="44">
        <v>0</v>
      </c>
      <c r="E87" s="29">
        <f>IF(ISERROR(VLOOKUP(A87,'INFORME SEVEN'!$A$1:$F$339,4,0)),0,VLOOKUP(A87,'INFORME SEVEN'!$A$1:$F$339,4,0))</f>
        <v>0</v>
      </c>
      <c r="F87" s="29">
        <f>IF(ISERROR(VLOOKUP(A87,'INFORME SEVEN'!$A$1:$F$339,5,0)),0,VLOOKUP(A87,'INFORME SEVEN'!$A$1:$F$339,5,0))</f>
        <v>0</v>
      </c>
      <c r="G87" s="45">
        <f t="shared" si="9"/>
        <v>0</v>
      </c>
      <c r="H87" s="44">
        <f t="shared" si="6"/>
        <v>0</v>
      </c>
      <c r="I87" s="46">
        <v>0</v>
      </c>
      <c r="J87" s="31">
        <f t="shared" si="7"/>
        <v>0</v>
      </c>
      <c r="K87" s="1">
        <f t="shared" si="8"/>
        <v>0</v>
      </c>
      <c r="L87" s="1">
        <f t="shared" si="10"/>
        <v>6</v>
      </c>
    </row>
    <row r="88" spans="1:12" ht="16.5" hidden="1" thickBot="1" x14ac:dyDescent="0.3">
      <c r="A88" s="26">
        <v>122105</v>
      </c>
      <c r="B88" s="42">
        <v>122105</v>
      </c>
      <c r="C88" s="43" t="s">
        <v>86</v>
      </c>
      <c r="D88" s="44">
        <v>0</v>
      </c>
      <c r="E88" s="29">
        <f>IF(ISERROR(VLOOKUP(A88,'INFORME SEVEN'!$A$1:$F$339,4,0)),0,VLOOKUP(A88,'INFORME SEVEN'!$A$1:$F$339,4,0))</f>
        <v>0</v>
      </c>
      <c r="F88" s="29">
        <f>IF(ISERROR(VLOOKUP(A88,'INFORME SEVEN'!$A$1:$F$339,5,0)),0,VLOOKUP(A88,'INFORME SEVEN'!$A$1:$F$339,5,0))</f>
        <v>0</v>
      </c>
      <c r="G88" s="45">
        <f t="shared" si="9"/>
        <v>0</v>
      </c>
      <c r="H88" s="44">
        <f t="shared" si="6"/>
        <v>0</v>
      </c>
      <c r="I88" s="46">
        <v>0</v>
      </c>
      <c r="J88" s="31">
        <f t="shared" si="7"/>
        <v>0</v>
      </c>
      <c r="K88" s="1">
        <f t="shared" si="8"/>
        <v>0</v>
      </c>
      <c r="L88" s="1">
        <f t="shared" si="10"/>
        <v>6</v>
      </c>
    </row>
    <row r="89" spans="1:12" ht="16.5" hidden="1" thickBot="1" x14ac:dyDescent="0.3">
      <c r="A89" s="26">
        <v>122106</v>
      </c>
      <c r="B89" s="42">
        <v>122106</v>
      </c>
      <c r="C89" s="43" t="s">
        <v>67</v>
      </c>
      <c r="D89" s="44">
        <v>0</v>
      </c>
      <c r="E89" s="29">
        <f>IF(ISERROR(VLOOKUP(A89,'INFORME SEVEN'!$A$1:$F$339,4,0)),0,VLOOKUP(A89,'INFORME SEVEN'!$A$1:$F$339,4,0))</f>
        <v>0</v>
      </c>
      <c r="F89" s="29">
        <f>IF(ISERROR(VLOOKUP(A89,'INFORME SEVEN'!$A$1:$F$339,5,0)),0,VLOOKUP(A89,'INFORME SEVEN'!$A$1:$F$339,5,0))</f>
        <v>0</v>
      </c>
      <c r="G89" s="45">
        <f t="shared" si="9"/>
        <v>0</v>
      </c>
      <c r="H89" s="44">
        <f t="shared" si="6"/>
        <v>0</v>
      </c>
      <c r="I89" s="46">
        <v>0</v>
      </c>
      <c r="J89" s="31">
        <f t="shared" si="7"/>
        <v>0</v>
      </c>
      <c r="K89" s="1">
        <f t="shared" si="8"/>
        <v>0</v>
      </c>
      <c r="L89" s="1">
        <f t="shared" si="10"/>
        <v>6</v>
      </c>
    </row>
    <row r="90" spans="1:12" ht="16.5" hidden="1" thickBot="1" x14ac:dyDescent="0.3">
      <c r="A90" s="26">
        <v>122107</v>
      </c>
      <c r="B90" s="42">
        <v>122107</v>
      </c>
      <c r="C90" s="43" t="s">
        <v>68</v>
      </c>
      <c r="D90" s="44">
        <v>0</v>
      </c>
      <c r="E90" s="29">
        <f>IF(ISERROR(VLOOKUP(A90,'INFORME SEVEN'!$A$1:$F$339,4,0)),0,VLOOKUP(A90,'INFORME SEVEN'!$A$1:$F$339,4,0))</f>
        <v>0</v>
      </c>
      <c r="F90" s="29">
        <f>IF(ISERROR(VLOOKUP(A90,'INFORME SEVEN'!$A$1:$F$339,5,0)),0,VLOOKUP(A90,'INFORME SEVEN'!$A$1:$F$339,5,0))</f>
        <v>0</v>
      </c>
      <c r="G90" s="45">
        <f t="shared" si="9"/>
        <v>0</v>
      </c>
      <c r="H90" s="44">
        <f t="shared" si="6"/>
        <v>0</v>
      </c>
      <c r="I90" s="46">
        <v>0</v>
      </c>
      <c r="J90" s="31">
        <f t="shared" si="7"/>
        <v>0</v>
      </c>
      <c r="K90" s="1">
        <f t="shared" si="8"/>
        <v>0</v>
      </c>
      <c r="L90" s="1">
        <f t="shared" si="10"/>
        <v>6</v>
      </c>
    </row>
    <row r="91" spans="1:12" ht="16.5" hidden="1" thickBot="1" x14ac:dyDescent="0.3">
      <c r="A91" s="26">
        <v>122108</v>
      </c>
      <c r="B91" s="42">
        <v>122108</v>
      </c>
      <c r="C91" s="43" t="s">
        <v>69</v>
      </c>
      <c r="D91" s="44">
        <v>0</v>
      </c>
      <c r="E91" s="29">
        <f>IF(ISERROR(VLOOKUP(A91,'INFORME SEVEN'!$A$1:$F$339,4,0)),0,VLOOKUP(A91,'INFORME SEVEN'!$A$1:$F$339,4,0))</f>
        <v>0</v>
      </c>
      <c r="F91" s="29">
        <f>IF(ISERROR(VLOOKUP(A91,'INFORME SEVEN'!$A$1:$F$339,5,0)),0,VLOOKUP(A91,'INFORME SEVEN'!$A$1:$F$339,5,0))</f>
        <v>0</v>
      </c>
      <c r="G91" s="45">
        <f t="shared" si="9"/>
        <v>0</v>
      </c>
      <c r="H91" s="44">
        <f t="shared" si="6"/>
        <v>0</v>
      </c>
      <c r="I91" s="46">
        <v>0</v>
      </c>
      <c r="J91" s="31">
        <f t="shared" si="7"/>
        <v>0</v>
      </c>
      <c r="K91" s="1">
        <f t="shared" si="8"/>
        <v>0</v>
      </c>
      <c r="L91" s="1">
        <f t="shared" si="10"/>
        <v>6</v>
      </c>
    </row>
    <row r="92" spans="1:12" ht="16.5" hidden="1" thickBot="1" x14ac:dyDescent="0.3">
      <c r="A92" s="26">
        <v>122109</v>
      </c>
      <c r="B92" s="42">
        <v>122109</v>
      </c>
      <c r="C92" s="43" t="s">
        <v>87</v>
      </c>
      <c r="D92" s="44">
        <v>0</v>
      </c>
      <c r="E92" s="29">
        <f>IF(ISERROR(VLOOKUP(A92,'INFORME SEVEN'!$A$1:$F$339,4,0)),0,VLOOKUP(A92,'INFORME SEVEN'!$A$1:$F$339,4,0))</f>
        <v>0</v>
      </c>
      <c r="F92" s="29">
        <f>IF(ISERROR(VLOOKUP(A92,'INFORME SEVEN'!$A$1:$F$339,5,0)),0,VLOOKUP(A92,'INFORME SEVEN'!$A$1:$F$339,5,0))</f>
        <v>0</v>
      </c>
      <c r="G92" s="45">
        <f t="shared" si="9"/>
        <v>0</v>
      </c>
      <c r="H92" s="44">
        <f t="shared" si="6"/>
        <v>0</v>
      </c>
      <c r="I92" s="46">
        <v>0</v>
      </c>
      <c r="J92" s="31">
        <f t="shared" si="7"/>
        <v>0</v>
      </c>
      <c r="K92" s="1">
        <f t="shared" si="8"/>
        <v>0</v>
      </c>
      <c r="L92" s="1">
        <f t="shared" si="10"/>
        <v>6</v>
      </c>
    </row>
    <row r="93" spans="1:12" ht="16.5" hidden="1" thickBot="1" x14ac:dyDescent="0.3">
      <c r="A93" s="26">
        <v>122110</v>
      </c>
      <c r="B93" s="42">
        <v>122110</v>
      </c>
      <c r="C93" s="43" t="s">
        <v>71</v>
      </c>
      <c r="D93" s="44">
        <v>0</v>
      </c>
      <c r="E93" s="29">
        <f>IF(ISERROR(VLOOKUP(A93,'INFORME SEVEN'!$A$1:$F$339,4,0)),0,VLOOKUP(A93,'INFORME SEVEN'!$A$1:$F$339,4,0))</f>
        <v>0</v>
      </c>
      <c r="F93" s="29">
        <f>IF(ISERROR(VLOOKUP(A93,'INFORME SEVEN'!$A$1:$F$339,5,0)),0,VLOOKUP(A93,'INFORME SEVEN'!$A$1:$F$339,5,0))</f>
        <v>0</v>
      </c>
      <c r="G93" s="45">
        <f t="shared" si="9"/>
        <v>0</v>
      </c>
      <c r="H93" s="44">
        <f t="shared" si="6"/>
        <v>0</v>
      </c>
      <c r="I93" s="46">
        <v>0</v>
      </c>
      <c r="J93" s="31">
        <f t="shared" si="7"/>
        <v>0</v>
      </c>
      <c r="K93" s="1">
        <f t="shared" si="8"/>
        <v>0</v>
      </c>
      <c r="L93" s="1">
        <f t="shared" si="10"/>
        <v>6</v>
      </c>
    </row>
    <row r="94" spans="1:12" ht="16.5" hidden="1" thickBot="1" x14ac:dyDescent="0.3">
      <c r="A94" s="26">
        <v>122111</v>
      </c>
      <c r="B94" s="42">
        <v>122111</v>
      </c>
      <c r="C94" s="43" t="s">
        <v>72</v>
      </c>
      <c r="D94" s="44">
        <v>0</v>
      </c>
      <c r="E94" s="29">
        <f>IF(ISERROR(VLOOKUP(A94,'INFORME SEVEN'!$A$1:$F$339,4,0)),0,VLOOKUP(A94,'INFORME SEVEN'!$A$1:$F$339,4,0))</f>
        <v>0</v>
      </c>
      <c r="F94" s="29">
        <f>IF(ISERROR(VLOOKUP(A94,'INFORME SEVEN'!$A$1:$F$339,5,0)),0,VLOOKUP(A94,'INFORME SEVEN'!$A$1:$F$339,5,0))</f>
        <v>0</v>
      </c>
      <c r="G94" s="45">
        <f t="shared" si="9"/>
        <v>0</v>
      </c>
      <c r="H94" s="44">
        <f t="shared" si="6"/>
        <v>0</v>
      </c>
      <c r="I94" s="46">
        <v>0</v>
      </c>
      <c r="J94" s="31">
        <f t="shared" si="7"/>
        <v>0</v>
      </c>
      <c r="K94" s="1">
        <f t="shared" si="8"/>
        <v>0</v>
      </c>
      <c r="L94" s="1">
        <f t="shared" si="10"/>
        <v>6</v>
      </c>
    </row>
    <row r="95" spans="1:12" ht="16.5" hidden="1" thickBot="1" x14ac:dyDescent="0.3">
      <c r="A95" s="26">
        <v>122112</v>
      </c>
      <c r="B95" s="42">
        <v>122112</v>
      </c>
      <c r="C95" s="43" t="s">
        <v>88</v>
      </c>
      <c r="D95" s="44">
        <v>0</v>
      </c>
      <c r="E95" s="29">
        <f>IF(ISERROR(VLOOKUP(A95,'INFORME SEVEN'!$A$1:$F$339,4,0)),0,VLOOKUP(A95,'INFORME SEVEN'!$A$1:$F$339,4,0))</f>
        <v>0</v>
      </c>
      <c r="F95" s="29">
        <f>IF(ISERROR(VLOOKUP(A95,'INFORME SEVEN'!$A$1:$F$339,5,0)),0,VLOOKUP(A95,'INFORME SEVEN'!$A$1:$F$339,5,0))</f>
        <v>0</v>
      </c>
      <c r="G95" s="45">
        <f t="shared" si="9"/>
        <v>0</v>
      </c>
      <c r="H95" s="44">
        <f t="shared" si="6"/>
        <v>0</v>
      </c>
      <c r="I95" s="46">
        <v>0</v>
      </c>
      <c r="J95" s="31">
        <f t="shared" si="7"/>
        <v>0</v>
      </c>
      <c r="K95" s="1">
        <f t="shared" si="8"/>
        <v>0</v>
      </c>
      <c r="L95" s="1">
        <f t="shared" si="10"/>
        <v>6</v>
      </c>
    </row>
    <row r="96" spans="1:12" ht="16.5" hidden="1" thickBot="1" x14ac:dyDescent="0.3">
      <c r="A96" s="26">
        <v>122113</v>
      </c>
      <c r="B96" s="42">
        <v>122113</v>
      </c>
      <c r="C96" s="43" t="s">
        <v>89</v>
      </c>
      <c r="D96" s="44">
        <v>0</v>
      </c>
      <c r="E96" s="29">
        <f>IF(ISERROR(VLOOKUP(A96,'INFORME SEVEN'!$A$1:$F$339,4,0)),0,VLOOKUP(A96,'INFORME SEVEN'!$A$1:$F$339,4,0))</f>
        <v>0</v>
      </c>
      <c r="F96" s="29">
        <f>IF(ISERROR(VLOOKUP(A96,'INFORME SEVEN'!$A$1:$F$339,5,0)),0,VLOOKUP(A96,'INFORME SEVEN'!$A$1:$F$339,5,0))</f>
        <v>0</v>
      </c>
      <c r="G96" s="45">
        <f t="shared" si="9"/>
        <v>0</v>
      </c>
      <c r="H96" s="44">
        <f t="shared" si="6"/>
        <v>0</v>
      </c>
      <c r="I96" s="46">
        <v>0</v>
      </c>
      <c r="J96" s="31">
        <f t="shared" si="7"/>
        <v>0</v>
      </c>
      <c r="K96" s="1">
        <f t="shared" si="8"/>
        <v>0</v>
      </c>
      <c r="L96" s="1">
        <f t="shared" si="10"/>
        <v>6</v>
      </c>
    </row>
    <row r="97" spans="1:12" ht="16.5" hidden="1" thickBot="1" x14ac:dyDescent="0.3">
      <c r="A97" s="26">
        <v>122114</v>
      </c>
      <c r="B97" s="42">
        <v>122114</v>
      </c>
      <c r="C97" s="43" t="s">
        <v>90</v>
      </c>
      <c r="D97" s="44">
        <v>0</v>
      </c>
      <c r="E97" s="29">
        <f>IF(ISERROR(VLOOKUP(A97,'INFORME SEVEN'!$A$1:$F$339,4,0)),0,VLOOKUP(A97,'INFORME SEVEN'!$A$1:$F$339,4,0))</f>
        <v>0</v>
      </c>
      <c r="F97" s="29">
        <f>IF(ISERROR(VLOOKUP(A97,'INFORME SEVEN'!$A$1:$F$339,5,0)),0,VLOOKUP(A97,'INFORME SEVEN'!$A$1:$F$339,5,0))</f>
        <v>0</v>
      </c>
      <c r="G97" s="45">
        <f t="shared" si="9"/>
        <v>0</v>
      </c>
      <c r="H97" s="44">
        <f t="shared" si="6"/>
        <v>0</v>
      </c>
      <c r="I97" s="46">
        <v>0</v>
      </c>
      <c r="J97" s="31">
        <f t="shared" si="7"/>
        <v>0</v>
      </c>
      <c r="K97" s="1">
        <f t="shared" si="8"/>
        <v>0</v>
      </c>
      <c r="L97" s="1">
        <f t="shared" si="10"/>
        <v>6</v>
      </c>
    </row>
    <row r="98" spans="1:12" ht="16.5" hidden="1" thickBot="1" x14ac:dyDescent="0.3">
      <c r="A98" s="26">
        <v>122115</v>
      </c>
      <c r="B98" s="42">
        <v>122115</v>
      </c>
      <c r="C98" s="43" t="s">
        <v>91</v>
      </c>
      <c r="D98" s="44">
        <v>0</v>
      </c>
      <c r="E98" s="29">
        <f>IF(ISERROR(VLOOKUP(A98,'INFORME SEVEN'!$A$1:$F$339,4,0)),0,VLOOKUP(A98,'INFORME SEVEN'!$A$1:$F$339,4,0))</f>
        <v>0</v>
      </c>
      <c r="F98" s="29">
        <f>IF(ISERROR(VLOOKUP(A98,'INFORME SEVEN'!$A$1:$F$339,5,0)),0,VLOOKUP(A98,'INFORME SEVEN'!$A$1:$F$339,5,0))</f>
        <v>0</v>
      </c>
      <c r="G98" s="45">
        <f t="shared" si="9"/>
        <v>0</v>
      </c>
      <c r="H98" s="44">
        <f t="shared" si="6"/>
        <v>0</v>
      </c>
      <c r="I98" s="46">
        <v>0</v>
      </c>
      <c r="J98" s="31">
        <f t="shared" si="7"/>
        <v>0</v>
      </c>
      <c r="K98" s="1">
        <f t="shared" si="8"/>
        <v>0</v>
      </c>
      <c r="L98" s="1">
        <f t="shared" si="10"/>
        <v>6</v>
      </c>
    </row>
    <row r="99" spans="1:12" ht="16.5" hidden="1" thickBot="1" x14ac:dyDescent="0.3">
      <c r="A99" s="26">
        <v>122116</v>
      </c>
      <c r="B99" s="42">
        <v>122116</v>
      </c>
      <c r="C99" s="43" t="s">
        <v>92</v>
      </c>
      <c r="D99" s="44">
        <v>0</v>
      </c>
      <c r="E99" s="29">
        <f>IF(ISERROR(VLOOKUP(A99,'INFORME SEVEN'!$A$1:$F$339,4,0)),0,VLOOKUP(A99,'INFORME SEVEN'!$A$1:$F$339,4,0))</f>
        <v>0</v>
      </c>
      <c r="F99" s="29">
        <f>IF(ISERROR(VLOOKUP(A99,'INFORME SEVEN'!$A$1:$F$339,5,0)),0,VLOOKUP(A99,'INFORME SEVEN'!$A$1:$F$339,5,0))</f>
        <v>0</v>
      </c>
      <c r="G99" s="45">
        <f t="shared" si="9"/>
        <v>0</v>
      </c>
      <c r="H99" s="44">
        <f t="shared" si="6"/>
        <v>0</v>
      </c>
      <c r="I99" s="46">
        <v>0</v>
      </c>
      <c r="J99" s="31">
        <f t="shared" si="7"/>
        <v>0</v>
      </c>
      <c r="K99" s="1">
        <f t="shared" si="8"/>
        <v>0</v>
      </c>
      <c r="L99" s="1">
        <f t="shared" si="10"/>
        <v>6</v>
      </c>
    </row>
    <row r="100" spans="1:12" ht="16.5" hidden="1" thickBot="1" x14ac:dyDescent="0.3">
      <c r="A100" s="26">
        <v>122117</v>
      </c>
      <c r="B100" s="42">
        <v>122117</v>
      </c>
      <c r="C100" s="43" t="s">
        <v>93</v>
      </c>
      <c r="D100" s="44">
        <v>0</v>
      </c>
      <c r="E100" s="29">
        <f>IF(ISERROR(VLOOKUP(A100,'INFORME SEVEN'!$A$1:$F$339,4,0)),0,VLOOKUP(A100,'INFORME SEVEN'!$A$1:$F$339,4,0))</f>
        <v>0</v>
      </c>
      <c r="F100" s="29">
        <f>IF(ISERROR(VLOOKUP(A100,'INFORME SEVEN'!$A$1:$F$339,5,0)),0,VLOOKUP(A100,'INFORME SEVEN'!$A$1:$F$339,5,0))</f>
        <v>0</v>
      </c>
      <c r="G100" s="45">
        <f t="shared" si="9"/>
        <v>0</v>
      </c>
      <c r="H100" s="44">
        <f t="shared" si="6"/>
        <v>0</v>
      </c>
      <c r="I100" s="46">
        <v>0</v>
      </c>
      <c r="J100" s="31">
        <f t="shared" si="7"/>
        <v>0</v>
      </c>
      <c r="K100" s="1">
        <f t="shared" si="8"/>
        <v>0</v>
      </c>
      <c r="L100" s="1">
        <f t="shared" si="10"/>
        <v>6</v>
      </c>
    </row>
    <row r="101" spans="1:12" ht="16.5" hidden="1" thickBot="1" x14ac:dyDescent="0.3">
      <c r="A101" s="26">
        <v>122119</v>
      </c>
      <c r="B101" s="42">
        <v>122119</v>
      </c>
      <c r="C101" s="43" t="s">
        <v>70</v>
      </c>
      <c r="D101" s="44">
        <v>0</v>
      </c>
      <c r="E101" s="29">
        <f>IF(ISERROR(VLOOKUP(A101,'INFORME SEVEN'!$A$1:$F$339,4,0)),0,VLOOKUP(A101,'INFORME SEVEN'!$A$1:$F$339,4,0))</f>
        <v>0</v>
      </c>
      <c r="F101" s="29">
        <f>IF(ISERROR(VLOOKUP(A101,'INFORME SEVEN'!$A$1:$F$339,5,0)),0,VLOOKUP(A101,'INFORME SEVEN'!$A$1:$F$339,5,0))</f>
        <v>0</v>
      </c>
      <c r="G101" s="45">
        <f t="shared" si="9"/>
        <v>0</v>
      </c>
      <c r="H101" s="44">
        <f t="shared" si="6"/>
        <v>0</v>
      </c>
      <c r="I101" s="46">
        <v>0</v>
      </c>
      <c r="J101" s="31">
        <f t="shared" si="7"/>
        <v>0</v>
      </c>
      <c r="K101" s="1">
        <f t="shared" si="8"/>
        <v>0</v>
      </c>
      <c r="L101" s="1">
        <f t="shared" si="10"/>
        <v>6</v>
      </c>
    </row>
    <row r="102" spans="1:12" ht="16.5" hidden="1" thickBot="1" x14ac:dyDescent="0.3">
      <c r="A102" s="26">
        <v>122190</v>
      </c>
      <c r="B102" s="42">
        <v>122190</v>
      </c>
      <c r="C102" s="43" t="s">
        <v>94</v>
      </c>
      <c r="D102" s="44">
        <v>0</v>
      </c>
      <c r="E102" s="29">
        <f>IF(ISERROR(VLOOKUP(A102,'INFORME SEVEN'!$A$1:$F$339,4,0)),0,VLOOKUP(A102,'INFORME SEVEN'!$A$1:$F$339,4,0))</f>
        <v>0</v>
      </c>
      <c r="F102" s="29">
        <f>IF(ISERROR(VLOOKUP(A102,'INFORME SEVEN'!$A$1:$F$339,5,0)),0,VLOOKUP(A102,'INFORME SEVEN'!$A$1:$F$339,5,0))</f>
        <v>0</v>
      </c>
      <c r="G102" s="45">
        <f t="shared" si="9"/>
        <v>0</v>
      </c>
      <c r="H102" s="44">
        <f t="shared" si="6"/>
        <v>0</v>
      </c>
      <c r="I102" s="46">
        <v>0</v>
      </c>
      <c r="J102" s="31">
        <f t="shared" si="7"/>
        <v>0</v>
      </c>
      <c r="K102" s="1">
        <f t="shared" si="8"/>
        <v>0</v>
      </c>
      <c r="L102" s="1">
        <f t="shared" si="10"/>
        <v>6</v>
      </c>
    </row>
    <row r="103" spans="1:12" ht="16.5" hidden="1" thickBot="1" x14ac:dyDescent="0.3">
      <c r="A103" s="26">
        <v>1222</v>
      </c>
      <c r="B103" s="48">
        <v>122200</v>
      </c>
      <c r="C103" s="49" t="s">
        <v>95</v>
      </c>
      <c r="D103" s="39">
        <v>0</v>
      </c>
      <c r="E103" s="29">
        <f>IF(ISERROR(VLOOKUP(A103,'INFORME SEVEN'!$A$1:$F$339,4,0)),0,VLOOKUP(A103,'INFORME SEVEN'!$A$1:$F$339,4,0))</f>
        <v>0</v>
      </c>
      <c r="F103" s="29">
        <f>IF(ISERROR(VLOOKUP(A103,'INFORME SEVEN'!$A$1:$F$339,5,0)),0,VLOOKUP(A103,'INFORME SEVEN'!$A$1:$F$339,5,0))</f>
        <v>0</v>
      </c>
      <c r="G103" s="40">
        <f t="shared" si="9"/>
        <v>0</v>
      </c>
      <c r="H103" s="50">
        <f t="shared" si="6"/>
        <v>0</v>
      </c>
      <c r="I103" s="51">
        <v>0</v>
      </c>
      <c r="J103" s="31">
        <f t="shared" si="7"/>
        <v>0</v>
      </c>
      <c r="K103" s="1">
        <f t="shared" si="8"/>
        <v>0</v>
      </c>
      <c r="L103" s="1">
        <f t="shared" si="10"/>
        <v>4</v>
      </c>
    </row>
    <row r="104" spans="1:12" ht="16.5" hidden="1" thickBot="1" x14ac:dyDescent="0.3">
      <c r="A104" s="26">
        <v>122201</v>
      </c>
      <c r="B104" s="42">
        <v>122201</v>
      </c>
      <c r="C104" s="43" t="s">
        <v>96</v>
      </c>
      <c r="D104" s="44">
        <v>0</v>
      </c>
      <c r="E104" s="29">
        <f>IF(ISERROR(VLOOKUP(A104,'INFORME SEVEN'!$A$1:$F$339,4,0)),0,VLOOKUP(A104,'INFORME SEVEN'!$A$1:$F$339,4,0))</f>
        <v>0</v>
      </c>
      <c r="F104" s="29">
        <f>IF(ISERROR(VLOOKUP(A104,'INFORME SEVEN'!$A$1:$F$339,5,0)),0,VLOOKUP(A104,'INFORME SEVEN'!$A$1:$F$339,5,0))</f>
        <v>0</v>
      </c>
      <c r="G104" s="45">
        <f t="shared" si="9"/>
        <v>0</v>
      </c>
      <c r="H104" s="44">
        <f t="shared" si="6"/>
        <v>0</v>
      </c>
      <c r="I104" s="46">
        <v>0</v>
      </c>
      <c r="J104" s="31">
        <f t="shared" si="7"/>
        <v>0</v>
      </c>
      <c r="K104" s="1">
        <f t="shared" si="8"/>
        <v>0</v>
      </c>
      <c r="L104" s="1">
        <f t="shared" si="10"/>
        <v>6</v>
      </c>
    </row>
    <row r="105" spans="1:12" ht="16.5" hidden="1" thickBot="1" x14ac:dyDescent="0.3">
      <c r="A105" s="26">
        <v>122202</v>
      </c>
      <c r="B105" s="42">
        <v>122202</v>
      </c>
      <c r="C105" s="43" t="s">
        <v>97</v>
      </c>
      <c r="D105" s="44">
        <v>0</v>
      </c>
      <c r="E105" s="29">
        <f>IF(ISERROR(VLOOKUP(A105,'INFORME SEVEN'!$A$1:$F$339,4,0)),0,VLOOKUP(A105,'INFORME SEVEN'!$A$1:$F$339,4,0))</f>
        <v>0</v>
      </c>
      <c r="F105" s="29">
        <f>IF(ISERROR(VLOOKUP(A105,'INFORME SEVEN'!$A$1:$F$339,5,0)),0,VLOOKUP(A105,'INFORME SEVEN'!$A$1:$F$339,5,0))</f>
        <v>0</v>
      </c>
      <c r="G105" s="45">
        <f t="shared" si="9"/>
        <v>0</v>
      </c>
      <c r="H105" s="44">
        <f t="shared" si="6"/>
        <v>0</v>
      </c>
      <c r="I105" s="46">
        <v>0</v>
      </c>
      <c r="J105" s="31">
        <f t="shared" si="7"/>
        <v>0</v>
      </c>
      <c r="K105" s="1">
        <f t="shared" si="8"/>
        <v>0</v>
      </c>
      <c r="L105" s="1">
        <f t="shared" si="10"/>
        <v>6</v>
      </c>
    </row>
    <row r="106" spans="1:12" ht="16.5" hidden="1" thickBot="1" x14ac:dyDescent="0.3">
      <c r="A106" s="26">
        <v>122204</v>
      </c>
      <c r="B106" s="42">
        <v>122204</v>
      </c>
      <c r="C106" s="43" t="s">
        <v>98</v>
      </c>
      <c r="D106" s="44">
        <v>0</v>
      </c>
      <c r="E106" s="29">
        <f>IF(ISERROR(VLOOKUP(A106,'INFORME SEVEN'!$A$1:$F$339,4,0)),0,VLOOKUP(A106,'INFORME SEVEN'!$A$1:$F$339,4,0))</f>
        <v>0</v>
      </c>
      <c r="F106" s="29">
        <f>IF(ISERROR(VLOOKUP(A106,'INFORME SEVEN'!$A$1:$F$339,5,0)),0,VLOOKUP(A106,'INFORME SEVEN'!$A$1:$F$339,5,0))</f>
        <v>0</v>
      </c>
      <c r="G106" s="45">
        <f t="shared" si="9"/>
        <v>0</v>
      </c>
      <c r="H106" s="44">
        <f t="shared" si="6"/>
        <v>0</v>
      </c>
      <c r="I106" s="46">
        <v>0</v>
      </c>
      <c r="J106" s="31">
        <f t="shared" si="7"/>
        <v>0</v>
      </c>
      <c r="K106" s="1">
        <f t="shared" si="8"/>
        <v>0</v>
      </c>
      <c r="L106" s="1">
        <f t="shared" si="10"/>
        <v>6</v>
      </c>
    </row>
    <row r="107" spans="1:12" ht="16.5" hidden="1" thickBot="1" x14ac:dyDescent="0.3">
      <c r="A107" s="26">
        <v>122205</v>
      </c>
      <c r="B107" s="42">
        <v>122205</v>
      </c>
      <c r="C107" s="43" t="s">
        <v>99</v>
      </c>
      <c r="D107" s="44">
        <v>0</v>
      </c>
      <c r="E107" s="29">
        <f>IF(ISERROR(VLOOKUP(A107,'INFORME SEVEN'!$A$1:$F$339,4,0)),0,VLOOKUP(A107,'INFORME SEVEN'!$A$1:$F$339,4,0))</f>
        <v>0</v>
      </c>
      <c r="F107" s="29">
        <f>IF(ISERROR(VLOOKUP(A107,'INFORME SEVEN'!$A$1:$F$339,5,0)),0,VLOOKUP(A107,'INFORME SEVEN'!$A$1:$F$339,5,0))</f>
        <v>0</v>
      </c>
      <c r="G107" s="45">
        <f t="shared" si="9"/>
        <v>0</v>
      </c>
      <c r="H107" s="44">
        <f t="shared" si="6"/>
        <v>0</v>
      </c>
      <c r="I107" s="46">
        <v>0</v>
      </c>
      <c r="J107" s="31">
        <f t="shared" si="7"/>
        <v>0</v>
      </c>
      <c r="K107" s="1">
        <f t="shared" si="8"/>
        <v>0</v>
      </c>
      <c r="L107" s="1">
        <f t="shared" si="10"/>
        <v>6</v>
      </c>
    </row>
    <row r="108" spans="1:12" ht="16.5" hidden="1" thickBot="1" x14ac:dyDescent="0.3">
      <c r="A108" s="26">
        <v>122206</v>
      </c>
      <c r="B108" s="42">
        <v>122206</v>
      </c>
      <c r="C108" s="43" t="s">
        <v>100</v>
      </c>
      <c r="D108" s="44">
        <v>0</v>
      </c>
      <c r="E108" s="29">
        <f>IF(ISERROR(VLOOKUP(A108,'INFORME SEVEN'!$A$1:$F$339,4,0)),0,VLOOKUP(A108,'INFORME SEVEN'!$A$1:$F$339,4,0))</f>
        <v>0</v>
      </c>
      <c r="F108" s="29">
        <f>IF(ISERROR(VLOOKUP(A108,'INFORME SEVEN'!$A$1:$F$339,5,0)),0,VLOOKUP(A108,'INFORME SEVEN'!$A$1:$F$339,5,0))</f>
        <v>0</v>
      </c>
      <c r="G108" s="45">
        <f t="shared" si="9"/>
        <v>0</v>
      </c>
      <c r="H108" s="44">
        <f t="shared" si="6"/>
        <v>0</v>
      </c>
      <c r="I108" s="46">
        <v>0</v>
      </c>
      <c r="J108" s="31">
        <f t="shared" si="7"/>
        <v>0</v>
      </c>
      <c r="K108" s="1">
        <f t="shared" si="8"/>
        <v>0</v>
      </c>
      <c r="L108" s="1">
        <f t="shared" si="10"/>
        <v>6</v>
      </c>
    </row>
    <row r="109" spans="1:12" ht="16.5" hidden="1" thickBot="1" x14ac:dyDescent="0.3">
      <c r="A109" s="26">
        <v>122208</v>
      </c>
      <c r="B109" s="42">
        <v>122208</v>
      </c>
      <c r="C109" s="43" t="s">
        <v>63</v>
      </c>
      <c r="D109" s="44">
        <v>0</v>
      </c>
      <c r="E109" s="29">
        <f>IF(ISERROR(VLOOKUP(A109,'INFORME SEVEN'!$A$1:$F$339,4,0)),0,VLOOKUP(A109,'INFORME SEVEN'!$A$1:$F$339,4,0))</f>
        <v>0</v>
      </c>
      <c r="F109" s="29">
        <f>IF(ISERROR(VLOOKUP(A109,'INFORME SEVEN'!$A$1:$F$339,5,0)),0,VLOOKUP(A109,'INFORME SEVEN'!$A$1:$F$339,5,0))</f>
        <v>0</v>
      </c>
      <c r="G109" s="45">
        <f t="shared" si="9"/>
        <v>0</v>
      </c>
      <c r="H109" s="44">
        <f t="shared" si="6"/>
        <v>0</v>
      </c>
      <c r="I109" s="46">
        <v>0</v>
      </c>
      <c r="J109" s="31">
        <f t="shared" si="7"/>
        <v>0</v>
      </c>
      <c r="K109" s="1">
        <f t="shared" si="8"/>
        <v>0</v>
      </c>
      <c r="L109" s="1">
        <f t="shared" si="10"/>
        <v>6</v>
      </c>
    </row>
    <row r="110" spans="1:12" ht="16.5" hidden="1" thickBot="1" x14ac:dyDescent="0.3">
      <c r="A110" s="26">
        <v>122209</v>
      </c>
      <c r="B110" s="42">
        <v>122209</v>
      </c>
      <c r="C110" s="43" t="s">
        <v>65</v>
      </c>
      <c r="D110" s="44">
        <v>0</v>
      </c>
      <c r="E110" s="29">
        <f>IF(ISERROR(VLOOKUP(A110,'INFORME SEVEN'!$A$1:$F$339,4,0)),0,VLOOKUP(A110,'INFORME SEVEN'!$A$1:$F$339,4,0))</f>
        <v>0</v>
      </c>
      <c r="F110" s="29">
        <f>IF(ISERROR(VLOOKUP(A110,'INFORME SEVEN'!$A$1:$F$339,5,0)),0,VLOOKUP(A110,'INFORME SEVEN'!$A$1:$F$339,5,0))</f>
        <v>0</v>
      </c>
      <c r="G110" s="45">
        <f t="shared" si="9"/>
        <v>0</v>
      </c>
      <c r="H110" s="44">
        <f t="shared" si="6"/>
        <v>0</v>
      </c>
      <c r="I110" s="46">
        <v>0</v>
      </c>
      <c r="J110" s="31">
        <f t="shared" si="7"/>
        <v>0</v>
      </c>
      <c r="K110" s="1">
        <f t="shared" si="8"/>
        <v>0</v>
      </c>
      <c r="L110" s="1">
        <f t="shared" si="10"/>
        <v>6</v>
      </c>
    </row>
    <row r="111" spans="1:12" ht="16.5" hidden="1" thickBot="1" x14ac:dyDescent="0.3">
      <c r="A111" s="26">
        <v>122210</v>
      </c>
      <c r="B111" s="42">
        <v>122210</v>
      </c>
      <c r="C111" s="43" t="s">
        <v>66</v>
      </c>
      <c r="D111" s="44">
        <v>0</v>
      </c>
      <c r="E111" s="29">
        <f>IF(ISERROR(VLOOKUP(A111,'INFORME SEVEN'!$A$1:$F$339,4,0)),0,VLOOKUP(A111,'INFORME SEVEN'!$A$1:$F$339,4,0))</f>
        <v>0</v>
      </c>
      <c r="F111" s="29">
        <f>IF(ISERROR(VLOOKUP(A111,'INFORME SEVEN'!$A$1:$F$339,5,0)),0,VLOOKUP(A111,'INFORME SEVEN'!$A$1:$F$339,5,0))</f>
        <v>0</v>
      </c>
      <c r="G111" s="45">
        <f t="shared" si="9"/>
        <v>0</v>
      </c>
      <c r="H111" s="44">
        <f t="shared" si="6"/>
        <v>0</v>
      </c>
      <c r="I111" s="46">
        <v>0</v>
      </c>
      <c r="J111" s="31">
        <f t="shared" si="7"/>
        <v>0</v>
      </c>
      <c r="K111" s="1">
        <f t="shared" si="8"/>
        <v>0</v>
      </c>
      <c r="L111" s="1">
        <f t="shared" si="10"/>
        <v>6</v>
      </c>
    </row>
    <row r="112" spans="1:12" ht="16.5" hidden="1" thickBot="1" x14ac:dyDescent="0.3">
      <c r="A112" s="26">
        <v>122211</v>
      </c>
      <c r="B112" s="42">
        <v>122211</v>
      </c>
      <c r="C112" s="43" t="s">
        <v>64</v>
      </c>
      <c r="D112" s="44">
        <v>0</v>
      </c>
      <c r="E112" s="29">
        <f>IF(ISERROR(VLOOKUP(A112,'INFORME SEVEN'!$A$1:$F$339,4,0)),0,VLOOKUP(A112,'INFORME SEVEN'!$A$1:$F$339,4,0))</f>
        <v>0</v>
      </c>
      <c r="F112" s="29">
        <f>IF(ISERROR(VLOOKUP(A112,'INFORME SEVEN'!$A$1:$F$339,5,0)),0,VLOOKUP(A112,'INFORME SEVEN'!$A$1:$F$339,5,0))</f>
        <v>0</v>
      </c>
      <c r="G112" s="45">
        <f t="shared" si="9"/>
        <v>0</v>
      </c>
      <c r="H112" s="44">
        <f t="shared" si="6"/>
        <v>0</v>
      </c>
      <c r="I112" s="46">
        <v>0</v>
      </c>
      <c r="J112" s="31">
        <f t="shared" si="7"/>
        <v>0</v>
      </c>
      <c r="K112" s="1">
        <f t="shared" si="8"/>
        <v>0</v>
      </c>
      <c r="L112" s="1">
        <f t="shared" si="10"/>
        <v>6</v>
      </c>
    </row>
    <row r="113" spans="1:12" ht="16.5" hidden="1" thickBot="1" x14ac:dyDescent="0.3">
      <c r="A113" s="26">
        <v>122212</v>
      </c>
      <c r="B113" s="42">
        <v>122212</v>
      </c>
      <c r="C113" s="43" t="s">
        <v>86</v>
      </c>
      <c r="D113" s="44">
        <v>0</v>
      </c>
      <c r="E113" s="29">
        <f>IF(ISERROR(VLOOKUP(A113,'INFORME SEVEN'!$A$1:$F$339,4,0)),0,VLOOKUP(A113,'INFORME SEVEN'!$A$1:$F$339,4,0))</f>
        <v>0</v>
      </c>
      <c r="F113" s="29">
        <f>IF(ISERROR(VLOOKUP(A113,'INFORME SEVEN'!$A$1:$F$339,5,0)),0,VLOOKUP(A113,'INFORME SEVEN'!$A$1:$F$339,5,0))</f>
        <v>0</v>
      </c>
      <c r="G113" s="45">
        <f t="shared" si="9"/>
        <v>0</v>
      </c>
      <c r="H113" s="44">
        <f t="shared" si="6"/>
        <v>0</v>
      </c>
      <c r="I113" s="46">
        <v>0</v>
      </c>
      <c r="J113" s="31">
        <f t="shared" si="7"/>
        <v>0</v>
      </c>
      <c r="K113" s="1">
        <f t="shared" si="8"/>
        <v>0</v>
      </c>
      <c r="L113" s="1">
        <f t="shared" si="10"/>
        <v>6</v>
      </c>
    </row>
    <row r="114" spans="1:12" ht="16.5" hidden="1" thickBot="1" x14ac:dyDescent="0.3">
      <c r="A114" s="26">
        <v>122213</v>
      </c>
      <c r="B114" s="42">
        <v>122213</v>
      </c>
      <c r="C114" s="43" t="s">
        <v>67</v>
      </c>
      <c r="D114" s="44">
        <v>0</v>
      </c>
      <c r="E114" s="29">
        <f>IF(ISERROR(VLOOKUP(A114,'INFORME SEVEN'!$A$1:$F$339,4,0)),0,VLOOKUP(A114,'INFORME SEVEN'!$A$1:$F$339,4,0))</f>
        <v>0</v>
      </c>
      <c r="F114" s="29">
        <f>IF(ISERROR(VLOOKUP(A114,'INFORME SEVEN'!$A$1:$F$339,5,0)),0,VLOOKUP(A114,'INFORME SEVEN'!$A$1:$F$339,5,0))</f>
        <v>0</v>
      </c>
      <c r="G114" s="45">
        <f t="shared" si="9"/>
        <v>0</v>
      </c>
      <c r="H114" s="44">
        <f t="shared" si="6"/>
        <v>0</v>
      </c>
      <c r="I114" s="46">
        <v>0</v>
      </c>
      <c r="J114" s="31">
        <f t="shared" si="7"/>
        <v>0</v>
      </c>
      <c r="K114" s="1">
        <f t="shared" si="8"/>
        <v>0</v>
      </c>
      <c r="L114" s="1">
        <f t="shared" si="10"/>
        <v>6</v>
      </c>
    </row>
    <row r="115" spans="1:12" ht="16.5" hidden="1" thickBot="1" x14ac:dyDescent="0.3">
      <c r="A115" s="26">
        <v>122214</v>
      </c>
      <c r="B115" s="42">
        <v>122214</v>
      </c>
      <c r="C115" s="43" t="s">
        <v>68</v>
      </c>
      <c r="D115" s="44">
        <v>0</v>
      </c>
      <c r="E115" s="29">
        <f>IF(ISERROR(VLOOKUP(A115,'INFORME SEVEN'!$A$1:$F$339,4,0)),0,VLOOKUP(A115,'INFORME SEVEN'!$A$1:$F$339,4,0))</f>
        <v>0</v>
      </c>
      <c r="F115" s="29">
        <f>IF(ISERROR(VLOOKUP(A115,'INFORME SEVEN'!$A$1:$F$339,5,0)),0,VLOOKUP(A115,'INFORME SEVEN'!$A$1:$F$339,5,0))</f>
        <v>0</v>
      </c>
      <c r="G115" s="45">
        <f t="shared" si="9"/>
        <v>0</v>
      </c>
      <c r="H115" s="44">
        <f t="shared" si="6"/>
        <v>0</v>
      </c>
      <c r="I115" s="46">
        <v>0</v>
      </c>
      <c r="J115" s="31">
        <f t="shared" si="7"/>
        <v>0</v>
      </c>
      <c r="K115" s="1">
        <f t="shared" si="8"/>
        <v>0</v>
      </c>
      <c r="L115" s="1">
        <f t="shared" si="10"/>
        <v>6</v>
      </c>
    </row>
    <row r="116" spans="1:12" ht="16.5" hidden="1" thickBot="1" x14ac:dyDescent="0.3">
      <c r="A116" s="26">
        <v>122215</v>
      </c>
      <c r="B116" s="42">
        <v>122215</v>
      </c>
      <c r="C116" s="43" t="s">
        <v>69</v>
      </c>
      <c r="D116" s="44">
        <v>0</v>
      </c>
      <c r="E116" s="29">
        <f>IF(ISERROR(VLOOKUP(A116,'INFORME SEVEN'!$A$1:$F$339,4,0)),0,VLOOKUP(A116,'INFORME SEVEN'!$A$1:$F$339,4,0))</f>
        <v>0</v>
      </c>
      <c r="F116" s="29">
        <f>IF(ISERROR(VLOOKUP(A116,'INFORME SEVEN'!$A$1:$F$339,5,0)),0,VLOOKUP(A116,'INFORME SEVEN'!$A$1:$F$339,5,0))</f>
        <v>0</v>
      </c>
      <c r="G116" s="45">
        <f t="shared" si="9"/>
        <v>0</v>
      </c>
      <c r="H116" s="44">
        <f t="shared" si="6"/>
        <v>0</v>
      </c>
      <c r="I116" s="46">
        <v>0</v>
      </c>
      <c r="J116" s="31">
        <f t="shared" si="7"/>
        <v>0</v>
      </c>
      <c r="K116" s="1">
        <f t="shared" si="8"/>
        <v>0</v>
      </c>
      <c r="L116" s="1">
        <f t="shared" si="10"/>
        <v>6</v>
      </c>
    </row>
    <row r="117" spans="1:12" ht="16.5" hidden="1" thickBot="1" x14ac:dyDescent="0.3">
      <c r="A117" s="26">
        <v>122216</v>
      </c>
      <c r="B117" s="42">
        <v>122216</v>
      </c>
      <c r="C117" s="43" t="s">
        <v>88</v>
      </c>
      <c r="D117" s="44">
        <v>0</v>
      </c>
      <c r="E117" s="29">
        <f>IF(ISERROR(VLOOKUP(A117,'INFORME SEVEN'!$A$1:$F$339,4,0)),0,VLOOKUP(A117,'INFORME SEVEN'!$A$1:$F$339,4,0))</f>
        <v>0</v>
      </c>
      <c r="F117" s="29">
        <f>IF(ISERROR(VLOOKUP(A117,'INFORME SEVEN'!$A$1:$F$339,5,0)),0,VLOOKUP(A117,'INFORME SEVEN'!$A$1:$F$339,5,0))</f>
        <v>0</v>
      </c>
      <c r="G117" s="45">
        <f t="shared" si="9"/>
        <v>0</v>
      </c>
      <c r="H117" s="44">
        <f t="shared" si="6"/>
        <v>0</v>
      </c>
      <c r="I117" s="46">
        <v>0</v>
      </c>
      <c r="J117" s="31">
        <f t="shared" si="7"/>
        <v>0</v>
      </c>
      <c r="K117" s="1">
        <f t="shared" si="8"/>
        <v>0</v>
      </c>
      <c r="L117" s="1">
        <f t="shared" si="10"/>
        <v>6</v>
      </c>
    </row>
    <row r="118" spans="1:12" ht="16.5" hidden="1" thickBot="1" x14ac:dyDescent="0.3">
      <c r="A118" s="26">
        <v>122217</v>
      </c>
      <c r="B118" s="42">
        <v>122217</v>
      </c>
      <c r="C118" s="43" t="s">
        <v>70</v>
      </c>
      <c r="D118" s="44">
        <v>0</v>
      </c>
      <c r="E118" s="29">
        <f>IF(ISERROR(VLOOKUP(A118,'INFORME SEVEN'!$A$1:$F$339,4,0)),0,VLOOKUP(A118,'INFORME SEVEN'!$A$1:$F$339,4,0))</f>
        <v>0</v>
      </c>
      <c r="F118" s="29">
        <f>IF(ISERROR(VLOOKUP(A118,'INFORME SEVEN'!$A$1:$F$339,5,0)),0,VLOOKUP(A118,'INFORME SEVEN'!$A$1:$F$339,5,0))</f>
        <v>0</v>
      </c>
      <c r="G118" s="45">
        <f t="shared" si="9"/>
        <v>0</v>
      </c>
      <c r="H118" s="44">
        <f t="shared" si="6"/>
        <v>0</v>
      </c>
      <c r="I118" s="46">
        <v>0</v>
      </c>
      <c r="J118" s="31">
        <f t="shared" si="7"/>
        <v>0</v>
      </c>
      <c r="K118" s="1">
        <f t="shared" si="8"/>
        <v>0</v>
      </c>
      <c r="L118" s="1">
        <f t="shared" si="10"/>
        <v>6</v>
      </c>
    </row>
    <row r="119" spans="1:12" ht="16.5" hidden="1" thickBot="1" x14ac:dyDescent="0.3">
      <c r="A119" s="26">
        <v>122290</v>
      </c>
      <c r="B119" s="42">
        <v>122290</v>
      </c>
      <c r="C119" s="43" t="s">
        <v>101</v>
      </c>
      <c r="D119" s="44">
        <v>0</v>
      </c>
      <c r="E119" s="29">
        <f>IF(ISERROR(VLOOKUP(A119,'INFORME SEVEN'!$A$1:$F$339,4,0)),0,VLOOKUP(A119,'INFORME SEVEN'!$A$1:$F$339,4,0))</f>
        <v>0</v>
      </c>
      <c r="F119" s="29">
        <f>IF(ISERROR(VLOOKUP(A119,'INFORME SEVEN'!$A$1:$F$339,5,0)),0,VLOOKUP(A119,'INFORME SEVEN'!$A$1:$F$339,5,0))</f>
        <v>0</v>
      </c>
      <c r="G119" s="45">
        <f t="shared" si="9"/>
        <v>0</v>
      </c>
      <c r="H119" s="44">
        <f t="shared" si="6"/>
        <v>0</v>
      </c>
      <c r="I119" s="46">
        <v>0</v>
      </c>
      <c r="J119" s="31">
        <f t="shared" si="7"/>
        <v>0</v>
      </c>
      <c r="K119" s="1">
        <f t="shared" si="8"/>
        <v>0</v>
      </c>
      <c r="L119" s="1">
        <f t="shared" si="10"/>
        <v>6</v>
      </c>
    </row>
    <row r="120" spans="1:12" ht="16.5" thickBot="1" x14ac:dyDescent="0.3">
      <c r="A120" s="26">
        <v>1223</v>
      </c>
      <c r="B120" s="37">
        <v>122300</v>
      </c>
      <c r="C120" s="38" t="s">
        <v>102</v>
      </c>
      <c r="D120" s="39">
        <v>110025528656.98</v>
      </c>
      <c r="E120" s="40">
        <f>IF(ISERROR(VLOOKUP(A120,'INFORME SEVEN'!$A$1:$F$339,4,0)),0,VLOOKUP(A120,'INFORME SEVEN'!$A$1:$F$339,4,0))</f>
        <v>55850993239.529999</v>
      </c>
      <c r="F120" s="40">
        <f>IF(ISERROR(VLOOKUP(A120,'INFORME SEVEN'!$A$1:$F$339,5,0)),0,VLOOKUP(A120,'INFORME SEVEN'!$A$1:$F$339,5,0))</f>
        <v>60814678759.900002</v>
      </c>
      <c r="G120" s="40">
        <f t="shared" si="9"/>
        <v>105061843136.61002</v>
      </c>
      <c r="H120" s="40">
        <f>+H122</f>
        <v>105061843136.61002</v>
      </c>
      <c r="I120" s="41">
        <v>0</v>
      </c>
      <c r="J120" s="31">
        <f t="shared" si="7"/>
        <v>0</v>
      </c>
      <c r="K120" s="1">
        <f t="shared" si="8"/>
        <v>1</v>
      </c>
      <c r="L120" s="1">
        <f t="shared" si="10"/>
        <v>4</v>
      </c>
    </row>
    <row r="121" spans="1:12" ht="16.5" hidden="1" thickBot="1" x14ac:dyDescent="0.3">
      <c r="A121" s="26">
        <v>122301</v>
      </c>
      <c r="B121" s="42">
        <v>122301</v>
      </c>
      <c r="C121" s="43" t="s">
        <v>63</v>
      </c>
      <c r="D121" s="44">
        <v>0</v>
      </c>
      <c r="E121" s="29">
        <f>IF(ISERROR(VLOOKUP(A121,'INFORME SEVEN'!$A$1:$F$339,4,0)),0,VLOOKUP(A121,'INFORME SEVEN'!$A$1:$F$339,4,0))</f>
        <v>0</v>
      </c>
      <c r="F121" s="29">
        <f>IF(ISERROR(VLOOKUP(A121,'INFORME SEVEN'!$A$1:$F$339,5,0)),0,VLOOKUP(A121,'INFORME SEVEN'!$A$1:$F$339,5,0))</f>
        <v>0</v>
      </c>
      <c r="G121" s="45">
        <f t="shared" si="9"/>
        <v>0</v>
      </c>
      <c r="H121" s="44">
        <f t="shared" ref="H121" si="11">+G121</f>
        <v>0</v>
      </c>
      <c r="I121" s="46">
        <v>0</v>
      </c>
      <c r="J121" s="31">
        <f t="shared" si="7"/>
        <v>0</v>
      </c>
      <c r="K121" s="1">
        <f t="shared" si="8"/>
        <v>0</v>
      </c>
      <c r="L121" s="1">
        <f t="shared" si="10"/>
        <v>6</v>
      </c>
    </row>
    <row r="122" spans="1:12" ht="15.75" thickBot="1" x14ac:dyDescent="0.25">
      <c r="A122" s="26">
        <v>122302</v>
      </c>
      <c r="B122" s="450">
        <v>122302</v>
      </c>
      <c r="C122" s="451" t="s">
        <v>65</v>
      </c>
      <c r="D122" s="65">
        <v>110025528656.98</v>
      </c>
      <c r="E122" s="45">
        <f>IF(ISERROR(VLOOKUP(A122,'INFORME SEVEN'!$A$1:$F$339,4,0)),0,VLOOKUP(A122,'INFORME SEVEN'!$A$1:$F$339,4,0))</f>
        <v>55850993239.529999</v>
      </c>
      <c r="F122" s="45">
        <f>IF(ISERROR(VLOOKUP(A122,'INFORME SEVEN'!$A$1:$F$339,5,0)),0,VLOOKUP(A122,'INFORME SEVEN'!$A$1:$F$339,5,0))</f>
        <v>60814678759.900002</v>
      </c>
      <c r="G122" s="45">
        <f t="shared" si="9"/>
        <v>105061843136.61002</v>
      </c>
      <c r="H122" s="45">
        <f>+G122</f>
        <v>105061843136.61002</v>
      </c>
      <c r="I122" s="47">
        <v>0</v>
      </c>
      <c r="J122" s="31">
        <f t="shared" si="7"/>
        <v>0</v>
      </c>
      <c r="K122" s="1">
        <f t="shared" si="8"/>
        <v>1</v>
      </c>
      <c r="L122" s="1">
        <f t="shared" si="10"/>
        <v>6</v>
      </c>
    </row>
    <row r="123" spans="1:12" ht="16.5" hidden="1" thickBot="1" x14ac:dyDescent="0.3">
      <c r="A123" s="26">
        <v>122303</v>
      </c>
      <c r="B123" s="42">
        <v>122303</v>
      </c>
      <c r="C123" s="43" t="s">
        <v>66</v>
      </c>
      <c r="D123" s="44">
        <v>0</v>
      </c>
      <c r="E123" s="29">
        <f>IF(ISERROR(VLOOKUP(A123,'INFORME SEVEN'!$A$1:$F$339,4,0)),0,VLOOKUP(A123,'INFORME SEVEN'!$A$1:$F$339,4,0))</f>
        <v>0</v>
      </c>
      <c r="F123" s="29">
        <f>IF(ISERROR(VLOOKUP(A123,'INFORME SEVEN'!$A$1:$F$339,5,0)),0,VLOOKUP(A123,'INFORME SEVEN'!$A$1:$F$339,5,0))</f>
        <v>0</v>
      </c>
      <c r="G123" s="45">
        <f t="shared" si="9"/>
        <v>0</v>
      </c>
      <c r="H123" s="44">
        <f t="shared" ref="H123:H133" si="12">+G123</f>
        <v>0</v>
      </c>
      <c r="I123" s="46">
        <v>0</v>
      </c>
      <c r="J123" s="31">
        <f t="shared" si="7"/>
        <v>0</v>
      </c>
      <c r="K123" s="1">
        <f t="shared" si="8"/>
        <v>0</v>
      </c>
      <c r="L123" s="1">
        <f t="shared" si="10"/>
        <v>6</v>
      </c>
    </row>
    <row r="124" spans="1:12" ht="16.5" hidden="1" thickBot="1" x14ac:dyDescent="0.3">
      <c r="A124" s="26">
        <v>122304</v>
      </c>
      <c r="B124" s="42">
        <v>122304</v>
      </c>
      <c r="C124" s="43" t="s">
        <v>64</v>
      </c>
      <c r="D124" s="44">
        <v>0</v>
      </c>
      <c r="E124" s="29">
        <f>IF(ISERROR(VLOOKUP(A124,'INFORME SEVEN'!$A$1:$F$339,4,0)),0,VLOOKUP(A124,'INFORME SEVEN'!$A$1:$F$339,4,0))</f>
        <v>0</v>
      </c>
      <c r="F124" s="29">
        <f>IF(ISERROR(VLOOKUP(A124,'INFORME SEVEN'!$A$1:$F$339,5,0)),0,VLOOKUP(A124,'INFORME SEVEN'!$A$1:$F$339,5,0))</f>
        <v>0</v>
      </c>
      <c r="G124" s="45">
        <f t="shared" si="9"/>
        <v>0</v>
      </c>
      <c r="H124" s="44">
        <f t="shared" si="12"/>
        <v>0</v>
      </c>
      <c r="I124" s="46">
        <v>0</v>
      </c>
      <c r="J124" s="31">
        <f t="shared" si="7"/>
        <v>0</v>
      </c>
      <c r="K124" s="1">
        <f t="shared" si="8"/>
        <v>0</v>
      </c>
      <c r="L124" s="1">
        <f t="shared" si="10"/>
        <v>6</v>
      </c>
    </row>
    <row r="125" spans="1:12" ht="16.5" hidden="1" thickBot="1" x14ac:dyDescent="0.3">
      <c r="A125" s="26">
        <v>122305</v>
      </c>
      <c r="B125" s="42">
        <v>122305</v>
      </c>
      <c r="C125" s="43" t="s">
        <v>86</v>
      </c>
      <c r="D125" s="44">
        <v>0</v>
      </c>
      <c r="E125" s="29">
        <f>IF(ISERROR(VLOOKUP(A125,'INFORME SEVEN'!$A$1:$F$339,4,0)),0,VLOOKUP(A125,'INFORME SEVEN'!$A$1:$F$339,4,0))</f>
        <v>0</v>
      </c>
      <c r="F125" s="29">
        <f>IF(ISERROR(VLOOKUP(A125,'INFORME SEVEN'!$A$1:$F$339,5,0)),0,VLOOKUP(A125,'INFORME SEVEN'!$A$1:$F$339,5,0))</f>
        <v>0</v>
      </c>
      <c r="G125" s="45">
        <f t="shared" si="9"/>
        <v>0</v>
      </c>
      <c r="H125" s="44">
        <f t="shared" si="12"/>
        <v>0</v>
      </c>
      <c r="I125" s="46">
        <v>0</v>
      </c>
      <c r="J125" s="31">
        <f t="shared" si="7"/>
        <v>0</v>
      </c>
      <c r="K125" s="1">
        <f t="shared" si="8"/>
        <v>0</v>
      </c>
      <c r="L125" s="1">
        <f t="shared" si="10"/>
        <v>6</v>
      </c>
    </row>
    <row r="126" spans="1:12" ht="16.5" hidden="1" thickBot="1" x14ac:dyDescent="0.3">
      <c r="A126" s="26">
        <v>122306</v>
      </c>
      <c r="B126" s="42">
        <v>122306</v>
      </c>
      <c r="C126" s="43" t="s">
        <v>67</v>
      </c>
      <c r="D126" s="44">
        <v>0</v>
      </c>
      <c r="E126" s="29">
        <f>IF(ISERROR(VLOOKUP(A126,'INFORME SEVEN'!$A$1:$F$339,4,0)),0,VLOOKUP(A126,'INFORME SEVEN'!$A$1:$F$339,4,0))</f>
        <v>0</v>
      </c>
      <c r="F126" s="29">
        <f>IF(ISERROR(VLOOKUP(A126,'INFORME SEVEN'!$A$1:$F$339,5,0)),0,VLOOKUP(A126,'INFORME SEVEN'!$A$1:$F$339,5,0))</f>
        <v>0</v>
      </c>
      <c r="G126" s="45">
        <f t="shared" si="9"/>
        <v>0</v>
      </c>
      <c r="H126" s="44">
        <f t="shared" si="12"/>
        <v>0</v>
      </c>
      <c r="I126" s="46">
        <v>0</v>
      </c>
      <c r="J126" s="31">
        <f t="shared" si="7"/>
        <v>0</v>
      </c>
      <c r="K126" s="1">
        <f t="shared" si="8"/>
        <v>0</v>
      </c>
      <c r="L126" s="1">
        <f t="shared" si="10"/>
        <v>6</v>
      </c>
    </row>
    <row r="127" spans="1:12" ht="16.5" hidden="1" thickBot="1" x14ac:dyDescent="0.3">
      <c r="A127" s="26">
        <v>122307</v>
      </c>
      <c r="B127" s="42">
        <v>122307</v>
      </c>
      <c r="C127" s="43" t="s">
        <v>68</v>
      </c>
      <c r="D127" s="44">
        <v>0</v>
      </c>
      <c r="E127" s="29">
        <f>IF(ISERROR(VLOOKUP(A127,'INFORME SEVEN'!$A$1:$F$339,4,0)),0,VLOOKUP(A127,'INFORME SEVEN'!$A$1:$F$339,4,0))</f>
        <v>0</v>
      </c>
      <c r="F127" s="29">
        <f>IF(ISERROR(VLOOKUP(A127,'INFORME SEVEN'!$A$1:$F$339,5,0)),0,VLOOKUP(A127,'INFORME SEVEN'!$A$1:$F$339,5,0))</f>
        <v>0</v>
      </c>
      <c r="G127" s="45">
        <f t="shared" si="9"/>
        <v>0</v>
      </c>
      <c r="H127" s="44">
        <f t="shared" si="12"/>
        <v>0</v>
      </c>
      <c r="I127" s="46">
        <v>0</v>
      </c>
      <c r="J127" s="31">
        <f t="shared" si="7"/>
        <v>0</v>
      </c>
      <c r="K127" s="1">
        <f t="shared" si="8"/>
        <v>0</v>
      </c>
      <c r="L127" s="1">
        <f t="shared" si="10"/>
        <v>6</v>
      </c>
    </row>
    <row r="128" spans="1:12" ht="16.5" hidden="1" thickBot="1" x14ac:dyDescent="0.3">
      <c r="A128" s="26">
        <v>122308</v>
      </c>
      <c r="B128" s="42">
        <v>122308</v>
      </c>
      <c r="C128" s="43" t="s">
        <v>69</v>
      </c>
      <c r="D128" s="44">
        <v>0</v>
      </c>
      <c r="E128" s="29">
        <f>IF(ISERROR(VLOOKUP(A128,'INFORME SEVEN'!$A$1:$F$339,4,0)),0,VLOOKUP(A128,'INFORME SEVEN'!$A$1:$F$339,4,0))</f>
        <v>0</v>
      </c>
      <c r="F128" s="29">
        <f>IF(ISERROR(VLOOKUP(A128,'INFORME SEVEN'!$A$1:$F$339,5,0)),0,VLOOKUP(A128,'INFORME SEVEN'!$A$1:$F$339,5,0))</f>
        <v>0</v>
      </c>
      <c r="G128" s="45">
        <f t="shared" si="9"/>
        <v>0</v>
      </c>
      <c r="H128" s="44">
        <f t="shared" si="12"/>
        <v>0</v>
      </c>
      <c r="I128" s="46">
        <v>0</v>
      </c>
      <c r="J128" s="31">
        <f t="shared" si="7"/>
        <v>0</v>
      </c>
      <c r="K128" s="1">
        <f t="shared" si="8"/>
        <v>0</v>
      </c>
      <c r="L128" s="1">
        <f t="shared" si="10"/>
        <v>6</v>
      </c>
    </row>
    <row r="129" spans="1:12" ht="16.5" hidden="1" thickBot="1" x14ac:dyDescent="0.3">
      <c r="A129" s="26">
        <v>122310</v>
      </c>
      <c r="B129" s="42">
        <v>122310</v>
      </c>
      <c r="C129" s="43" t="s">
        <v>88</v>
      </c>
      <c r="D129" s="44">
        <v>0</v>
      </c>
      <c r="E129" s="29">
        <f>IF(ISERROR(VLOOKUP(A129,'INFORME SEVEN'!$A$1:$F$339,4,0)),0,VLOOKUP(A129,'INFORME SEVEN'!$A$1:$F$339,4,0))</f>
        <v>0</v>
      </c>
      <c r="F129" s="29">
        <f>IF(ISERROR(VLOOKUP(A129,'INFORME SEVEN'!$A$1:$F$339,5,0)),0,VLOOKUP(A129,'INFORME SEVEN'!$A$1:$F$339,5,0))</f>
        <v>0</v>
      </c>
      <c r="G129" s="45">
        <f t="shared" si="9"/>
        <v>0</v>
      </c>
      <c r="H129" s="44">
        <f t="shared" si="12"/>
        <v>0</v>
      </c>
      <c r="I129" s="46">
        <v>0</v>
      </c>
      <c r="J129" s="31">
        <f t="shared" si="7"/>
        <v>0</v>
      </c>
      <c r="K129" s="1">
        <f t="shared" si="8"/>
        <v>0</v>
      </c>
      <c r="L129" s="1">
        <f t="shared" si="10"/>
        <v>6</v>
      </c>
    </row>
    <row r="130" spans="1:12" ht="16.5" hidden="1" thickBot="1" x14ac:dyDescent="0.3">
      <c r="A130" s="26">
        <v>122311</v>
      </c>
      <c r="B130" s="42">
        <v>122311</v>
      </c>
      <c r="C130" s="43" t="s">
        <v>70</v>
      </c>
      <c r="D130" s="44">
        <v>0</v>
      </c>
      <c r="E130" s="29">
        <f>IF(ISERROR(VLOOKUP(A130,'INFORME SEVEN'!$A$1:$F$339,4,0)),0,VLOOKUP(A130,'INFORME SEVEN'!$A$1:$F$339,4,0))</f>
        <v>0</v>
      </c>
      <c r="F130" s="29">
        <f>IF(ISERROR(VLOOKUP(A130,'INFORME SEVEN'!$A$1:$F$339,5,0)),0,VLOOKUP(A130,'INFORME SEVEN'!$A$1:$F$339,5,0))</f>
        <v>0</v>
      </c>
      <c r="G130" s="45">
        <f t="shared" si="9"/>
        <v>0</v>
      </c>
      <c r="H130" s="44">
        <f t="shared" si="12"/>
        <v>0</v>
      </c>
      <c r="I130" s="46">
        <v>0</v>
      </c>
      <c r="J130" s="31">
        <f t="shared" si="7"/>
        <v>0</v>
      </c>
      <c r="K130" s="1">
        <f t="shared" si="8"/>
        <v>0</v>
      </c>
      <c r="L130" s="1">
        <f t="shared" si="10"/>
        <v>6</v>
      </c>
    </row>
    <row r="131" spans="1:12" ht="16.5" hidden="1" thickBot="1" x14ac:dyDescent="0.3">
      <c r="A131" s="26">
        <v>122312</v>
      </c>
      <c r="B131" s="42">
        <v>122312</v>
      </c>
      <c r="C131" s="43" t="s">
        <v>72</v>
      </c>
      <c r="D131" s="44">
        <v>0</v>
      </c>
      <c r="E131" s="29">
        <f>IF(ISERROR(VLOOKUP(A131,'INFORME SEVEN'!$A$1:$F$339,4,0)),0,VLOOKUP(A131,'INFORME SEVEN'!$A$1:$F$339,4,0))</f>
        <v>0</v>
      </c>
      <c r="F131" s="29">
        <f>IF(ISERROR(VLOOKUP(A131,'INFORME SEVEN'!$A$1:$F$339,5,0)),0,VLOOKUP(A131,'INFORME SEVEN'!$A$1:$F$339,5,0))</f>
        <v>0</v>
      </c>
      <c r="G131" s="45">
        <f t="shared" si="9"/>
        <v>0</v>
      </c>
      <c r="H131" s="44">
        <f t="shared" si="12"/>
        <v>0</v>
      </c>
      <c r="I131" s="46">
        <v>0</v>
      </c>
      <c r="J131" s="31">
        <f t="shared" si="7"/>
        <v>0</v>
      </c>
      <c r="K131" s="1">
        <f t="shared" si="8"/>
        <v>0</v>
      </c>
      <c r="L131" s="1">
        <f t="shared" si="10"/>
        <v>6</v>
      </c>
    </row>
    <row r="132" spans="1:12" ht="16.5" hidden="1" thickBot="1" x14ac:dyDescent="0.3">
      <c r="A132" s="26">
        <v>122313</v>
      </c>
      <c r="B132" s="42">
        <v>122313</v>
      </c>
      <c r="C132" s="43" t="s">
        <v>71</v>
      </c>
      <c r="D132" s="44">
        <v>0</v>
      </c>
      <c r="E132" s="29">
        <f>IF(ISERROR(VLOOKUP(A132,'INFORME SEVEN'!$A$1:$F$339,4,0)),0,VLOOKUP(A132,'INFORME SEVEN'!$A$1:$F$339,4,0))</f>
        <v>0</v>
      </c>
      <c r="F132" s="29">
        <f>IF(ISERROR(VLOOKUP(A132,'INFORME SEVEN'!$A$1:$F$339,5,0)),0,VLOOKUP(A132,'INFORME SEVEN'!$A$1:$F$339,5,0))</f>
        <v>0</v>
      </c>
      <c r="G132" s="45">
        <f t="shared" si="9"/>
        <v>0</v>
      </c>
      <c r="H132" s="44">
        <f t="shared" si="12"/>
        <v>0</v>
      </c>
      <c r="I132" s="46">
        <v>0</v>
      </c>
      <c r="J132" s="31">
        <f t="shared" si="7"/>
        <v>0</v>
      </c>
      <c r="K132" s="1">
        <f t="shared" si="8"/>
        <v>0</v>
      </c>
      <c r="L132" s="1">
        <f t="shared" si="10"/>
        <v>6</v>
      </c>
    </row>
    <row r="133" spans="1:12" ht="16.5" hidden="1" thickBot="1" x14ac:dyDescent="0.3">
      <c r="A133" s="26">
        <v>122390</v>
      </c>
      <c r="B133" s="42">
        <v>122390</v>
      </c>
      <c r="C133" s="43" t="s">
        <v>103</v>
      </c>
      <c r="D133" s="44">
        <v>0</v>
      </c>
      <c r="E133" s="29">
        <f>IF(ISERROR(VLOOKUP(A133,'INFORME SEVEN'!$A$1:$F$339,4,0)),0,VLOOKUP(A133,'INFORME SEVEN'!$A$1:$F$339,4,0))</f>
        <v>0</v>
      </c>
      <c r="F133" s="29">
        <f>IF(ISERROR(VLOOKUP(A133,'INFORME SEVEN'!$A$1:$F$339,5,0)),0,VLOOKUP(A133,'INFORME SEVEN'!$A$1:$F$339,5,0))</f>
        <v>0</v>
      </c>
      <c r="G133" s="45">
        <f t="shared" si="9"/>
        <v>0</v>
      </c>
      <c r="H133" s="44">
        <f t="shared" si="12"/>
        <v>0</v>
      </c>
      <c r="I133" s="46">
        <v>0</v>
      </c>
      <c r="J133" s="31">
        <f t="shared" si="7"/>
        <v>0</v>
      </c>
      <c r="K133" s="1">
        <f t="shared" si="8"/>
        <v>0</v>
      </c>
      <c r="L133" s="1">
        <f t="shared" si="10"/>
        <v>6</v>
      </c>
    </row>
    <row r="134" spans="1:12" ht="16.5" thickBot="1" x14ac:dyDescent="0.3">
      <c r="A134" s="26">
        <v>1224</v>
      </c>
      <c r="B134" s="37">
        <v>122400</v>
      </c>
      <c r="C134" s="38" t="s">
        <v>104</v>
      </c>
      <c r="D134" s="39">
        <v>303759490.43000001</v>
      </c>
      <c r="E134" s="40">
        <f>IF(ISERROR(VLOOKUP(A134,'INFORME SEVEN'!$A$1:$F$339,4,0)),0,VLOOKUP(A134,'INFORME SEVEN'!$A$1:$F$339,4,0))</f>
        <v>0</v>
      </c>
      <c r="F134" s="40">
        <f>IF(ISERROR(VLOOKUP(A134,'INFORME SEVEN'!$A$1:$F$339,5,0)),0,VLOOKUP(A134,'INFORME SEVEN'!$A$1:$F$339,5,0))</f>
        <v>0</v>
      </c>
      <c r="G134" s="40">
        <f t="shared" si="9"/>
        <v>303759490.43000001</v>
      </c>
      <c r="H134" s="40">
        <f>IF(ISERROR(VLOOKUP(B134,'[2]CGN-2015-001'!$B$10:$I$5141,7,0)),0,VLOOKUP(B134,'[2]CGN-2015-001'!$B$10:$I$5141,7,0))</f>
        <v>0</v>
      </c>
      <c r="I134" s="41">
        <f>+I147</f>
        <v>303759490.43000001</v>
      </c>
      <c r="J134" s="31">
        <f t="shared" si="7"/>
        <v>0</v>
      </c>
      <c r="K134" s="1">
        <f t="shared" si="8"/>
        <v>1</v>
      </c>
      <c r="L134" s="1">
        <f t="shared" si="10"/>
        <v>4</v>
      </c>
    </row>
    <row r="135" spans="1:12" ht="16.5" hidden="1" thickBot="1" x14ac:dyDescent="0.3">
      <c r="A135" s="26">
        <v>122403</v>
      </c>
      <c r="B135" s="42">
        <v>122403</v>
      </c>
      <c r="C135" s="43" t="s">
        <v>66</v>
      </c>
      <c r="D135" s="44">
        <v>0</v>
      </c>
      <c r="E135" s="29">
        <f>IF(ISERROR(VLOOKUP(A135,'INFORME SEVEN'!$A$1:$F$339,4,0)),0,VLOOKUP(A135,'INFORME SEVEN'!$A$1:$F$339,4,0))</f>
        <v>0</v>
      </c>
      <c r="F135" s="29">
        <f>IF(ISERROR(VLOOKUP(A135,'INFORME SEVEN'!$A$1:$F$339,5,0)),0,VLOOKUP(A135,'INFORME SEVEN'!$A$1:$F$339,5,0))</f>
        <v>0</v>
      </c>
      <c r="G135" s="45">
        <f t="shared" si="9"/>
        <v>0</v>
      </c>
      <c r="H135" s="44">
        <f t="shared" ref="H135:H146" si="13">+G135</f>
        <v>0</v>
      </c>
      <c r="I135" s="46">
        <v>0</v>
      </c>
      <c r="J135" s="31">
        <f t="shared" si="7"/>
        <v>0</v>
      </c>
      <c r="K135" s="1">
        <f t="shared" si="8"/>
        <v>0</v>
      </c>
      <c r="L135" s="1">
        <f t="shared" si="10"/>
        <v>6</v>
      </c>
    </row>
    <row r="136" spans="1:12" ht="16.5" hidden="1" thickBot="1" x14ac:dyDescent="0.3">
      <c r="A136" s="26">
        <v>122404</v>
      </c>
      <c r="B136" s="42">
        <v>122404</v>
      </c>
      <c r="C136" s="43" t="s">
        <v>64</v>
      </c>
      <c r="D136" s="44">
        <v>0</v>
      </c>
      <c r="E136" s="29">
        <f>IF(ISERROR(VLOOKUP(A136,'INFORME SEVEN'!$A$1:$F$339,4,0)),0,VLOOKUP(A136,'INFORME SEVEN'!$A$1:$F$339,4,0))</f>
        <v>0</v>
      </c>
      <c r="F136" s="29">
        <f>IF(ISERROR(VLOOKUP(A136,'INFORME SEVEN'!$A$1:$F$339,5,0)),0,VLOOKUP(A136,'INFORME SEVEN'!$A$1:$F$339,5,0))</f>
        <v>0</v>
      </c>
      <c r="G136" s="45">
        <f t="shared" si="9"/>
        <v>0</v>
      </c>
      <c r="H136" s="44">
        <f t="shared" si="13"/>
        <v>0</v>
      </c>
      <c r="I136" s="46">
        <v>0</v>
      </c>
      <c r="J136" s="31">
        <f t="shared" si="7"/>
        <v>0</v>
      </c>
      <c r="K136" s="1">
        <f t="shared" si="8"/>
        <v>0</v>
      </c>
      <c r="L136" s="1">
        <f t="shared" si="10"/>
        <v>6</v>
      </c>
    </row>
    <row r="137" spans="1:12" ht="16.5" hidden="1" thickBot="1" x14ac:dyDescent="0.3">
      <c r="A137" s="26">
        <v>122405</v>
      </c>
      <c r="B137" s="42">
        <v>122405</v>
      </c>
      <c r="C137" s="43" t="s">
        <v>86</v>
      </c>
      <c r="D137" s="44">
        <v>0</v>
      </c>
      <c r="E137" s="29">
        <f>IF(ISERROR(VLOOKUP(A137,'INFORME SEVEN'!$A$1:$F$339,4,0)),0,VLOOKUP(A137,'INFORME SEVEN'!$A$1:$F$339,4,0))</f>
        <v>0</v>
      </c>
      <c r="F137" s="29">
        <f>IF(ISERROR(VLOOKUP(A137,'INFORME SEVEN'!$A$1:$F$339,5,0)),0,VLOOKUP(A137,'INFORME SEVEN'!$A$1:$F$339,5,0))</f>
        <v>0</v>
      </c>
      <c r="G137" s="45">
        <f t="shared" si="9"/>
        <v>0</v>
      </c>
      <c r="H137" s="44">
        <f t="shared" si="13"/>
        <v>0</v>
      </c>
      <c r="I137" s="46">
        <v>0</v>
      </c>
      <c r="J137" s="31">
        <f t="shared" si="7"/>
        <v>0</v>
      </c>
      <c r="K137" s="1">
        <f t="shared" si="8"/>
        <v>0</v>
      </c>
      <c r="L137" s="1">
        <f t="shared" si="10"/>
        <v>6</v>
      </c>
    </row>
    <row r="138" spans="1:12" ht="16.5" hidden="1" thickBot="1" x14ac:dyDescent="0.3">
      <c r="A138" s="26">
        <v>122406</v>
      </c>
      <c r="B138" s="42">
        <v>122406</v>
      </c>
      <c r="C138" s="43" t="s">
        <v>67</v>
      </c>
      <c r="D138" s="44">
        <v>0</v>
      </c>
      <c r="E138" s="29">
        <f>IF(ISERROR(VLOOKUP(A138,'INFORME SEVEN'!$A$1:$F$339,4,0)),0,VLOOKUP(A138,'INFORME SEVEN'!$A$1:$F$339,4,0))</f>
        <v>0</v>
      </c>
      <c r="F138" s="29">
        <f>IF(ISERROR(VLOOKUP(A138,'INFORME SEVEN'!$A$1:$F$339,5,0)),0,VLOOKUP(A138,'INFORME SEVEN'!$A$1:$F$339,5,0))</f>
        <v>0</v>
      </c>
      <c r="G138" s="45">
        <f t="shared" si="9"/>
        <v>0</v>
      </c>
      <c r="H138" s="44">
        <f t="shared" si="13"/>
        <v>0</v>
      </c>
      <c r="I138" s="46">
        <v>0</v>
      </c>
      <c r="J138" s="31">
        <f t="shared" si="7"/>
        <v>0</v>
      </c>
      <c r="K138" s="1">
        <f t="shared" si="8"/>
        <v>0</v>
      </c>
      <c r="L138" s="1">
        <f t="shared" si="10"/>
        <v>6</v>
      </c>
    </row>
    <row r="139" spans="1:12" ht="16.5" hidden="1" thickBot="1" x14ac:dyDescent="0.3">
      <c r="A139" s="26">
        <v>122407</v>
      </c>
      <c r="B139" s="42">
        <v>122407</v>
      </c>
      <c r="C139" s="43" t="s">
        <v>68</v>
      </c>
      <c r="D139" s="44">
        <v>0</v>
      </c>
      <c r="E139" s="29">
        <f>IF(ISERROR(VLOOKUP(A139,'INFORME SEVEN'!$A$1:$F$339,4,0)),0,VLOOKUP(A139,'INFORME SEVEN'!$A$1:$F$339,4,0))</f>
        <v>0</v>
      </c>
      <c r="F139" s="29">
        <f>IF(ISERROR(VLOOKUP(A139,'INFORME SEVEN'!$A$1:$F$339,5,0)),0,VLOOKUP(A139,'INFORME SEVEN'!$A$1:$F$339,5,0))</f>
        <v>0</v>
      </c>
      <c r="G139" s="45">
        <f t="shared" si="9"/>
        <v>0</v>
      </c>
      <c r="H139" s="44">
        <f t="shared" si="13"/>
        <v>0</v>
      </c>
      <c r="I139" s="46">
        <v>0</v>
      </c>
      <c r="J139" s="31">
        <f t="shared" ref="J139:J202" si="14">+G139-H139-I139</f>
        <v>0</v>
      </c>
      <c r="K139" s="1">
        <f t="shared" ref="K139:K202" si="15">IF(D139&lt;&gt;0,1,IF(G139&lt;&gt;0,2,IF(F139&lt;&gt;0,3,IF(E139&lt;&gt;0,4,0))))</f>
        <v>0</v>
      </c>
      <c r="L139" s="1">
        <f t="shared" si="10"/>
        <v>6</v>
      </c>
    </row>
    <row r="140" spans="1:12" ht="16.5" hidden="1" thickBot="1" x14ac:dyDescent="0.3">
      <c r="A140" s="26">
        <v>122408</v>
      </c>
      <c r="B140" s="42">
        <v>122408</v>
      </c>
      <c r="C140" s="43" t="s">
        <v>69</v>
      </c>
      <c r="D140" s="44">
        <v>0</v>
      </c>
      <c r="E140" s="29">
        <f>IF(ISERROR(VLOOKUP(A140,'INFORME SEVEN'!$A$1:$F$339,4,0)),0,VLOOKUP(A140,'INFORME SEVEN'!$A$1:$F$339,4,0))</f>
        <v>0</v>
      </c>
      <c r="F140" s="29">
        <f>IF(ISERROR(VLOOKUP(A140,'INFORME SEVEN'!$A$1:$F$339,5,0)),0,VLOOKUP(A140,'INFORME SEVEN'!$A$1:$F$339,5,0))</f>
        <v>0</v>
      </c>
      <c r="G140" s="45">
        <f t="shared" ref="G140:G203" si="16">+D140+E140-F140</f>
        <v>0</v>
      </c>
      <c r="H140" s="44">
        <f t="shared" si="13"/>
        <v>0</v>
      </c>
      <c r="I140" s="46">
        <v>0</v>
      </c>
      <c r="J140" s="31">
        <f t="shared" si="14"/>
        <v>0</v>
      </c>
      <c r="K140" s="1">
        <f t="shared" si="15"/>
        <v>0</v>
      </c>
      <c r="L140" s="1">
        <f t="shared" ref="L140:L203" si="17">+LEN(A140)</f>
        <v>6</v>
      </c>
    </row>
    <row r="141" spans="1:12" ht="16.5" hidden="1" thickBot="1" x14ac:dyDescent="0.3">
      <c r="A141" s="26">
        <v>122409</v>
      </c>
      <c r="B141" s="42">
        <v>122409</v>
      </c>
      <c r="C141" s="43" t="s">
        <v>87</v>
      </c>
      <c r="D141" s="44">
        <v>0</v>
      </c>
      <c r="E141" s="29">
        <f>IF(ISERROR(VLOOKUP(A141,'INFORME SEVEN'!$A$1:$F$339,4,0)),0,VLOOKUP(A141,'INFORME SEVEN'!$A$1:$F$339,4,0))</f>
        <v>0</v>
      </c>
      <c r="F141" s="29">
        <f>IF(ISERROR(VLOOKUP(A141,'INFORME SEVEN'!$A$1:$F$339,5,0)),0,VLOOKUP(A141,'INFORME SEVEN'!$A$1:$F$339,5,0))</f>
        <v>0</v>
      </c>
      <c r="G141" s="45">
        <f t="shared" si="16"/>
        <v>0</v>
      </c>
      <c r="H141" s="44">
        <f t="shared" si="13"/>
        <v>0</v>
      </c>
      <c r="I141" s="46">
        <v>0</v>
      </c>
      <c r="J141" s="31">
        <f t="shared" si="14"/>
        <v>0</v>
      </c>
      <c r="K141" s="1">
        <f t="shared" si="15"/>
        <v>0</v>
      </c>
      <c r="L141" s="1">
        <f t="shared" si="17"/>
        <v>6</v>
      </c>
    </row>
    <row r="142" spans="1:12" ht="16.5" hidden="1" thickBot="1" x14ac:dyDescent="0.3">
      <c r="A142" s="26">
        <v>122410</v>
      </c>
      <c r="B142" s="42">
        <v>122410</v>
      </c>
      <c r="C142" s="43" t="s">
        <v>71</v>
      </c>
      <c r="D142" s="44">
        <v>0</v>
      </c>
      <c r="E142" s="29">
        <f>IF(ISERROR(VLOOKUP(A142,'INFORME SEVEN'!$A$1:$F$339,4,0)),0,VLOOKUP(A142,'INFORME SEVEN'!$A$1:$F$339,4,0))</f>
        <v>0</v>
      </c>
      <c r="F142" s="29">
        <f>IF(ISERROR(VLOOKUP(A142,'INFORME SEVEN'!$A$1:$F$339,5,0)),0,VLOOKUP(A142,'INFORME SEVEN'!$A$1:$F$339,5,0))</f>
        <v>0</v>
      </c>
      <c r="G142" s="45">
        <f t="shared" si="16"/>
        <v>0</v>
      </c>
      <c r="H142" s="44">
        <f t="shared" si="13"/>
        <v>0</v>
      </c>
      <c r="I142" s="46">
        <v>0</v>
      </c>
      <c r="J142" s="31">
        <f t="shared" si="14"/>
        <v>0</v>
      </c>
      <c r="K142" s="1">
        <f t="shared" si="15"/>
        <v>0</v>
      </c>
      <c r="L142" s="1">
        <f t="shared" si="17"/>
        <v>6</v>
      </c>
    </row>
    <row r="143" spans="1:12" ht="16.5" hidden="1" thickBot="1" x14ac:dyDescent="0.3">
      <c r="A143" s="26">
        <v>122411</v>
      </c>
      <c r="B143" s="42">
        <v>122411</v>
      </c>
      <c r="C143" s="43" t="s">
        <v>72</v>
      </c>
      <c r="D143" s="44">
        <v>0</v>
      </c>
      <c r="E143" s="29">
        <f>IF(ISERROR(VLOOKUP(A143,'INFORME SEVEN'!$A$1:$F$339,4,0)),0,VLOOKUP(A143,'INFORME SEVEN'!$A$1:$F$339,4,0))</f>
        <v>0</v>
      </c>
      <c r="F143" s="29">
        <f>IF(ISERROR(VLOOKUP(A143,'INFORME SEVEN'!$A$1:$F$339,5,0)),0,VLOOKUP(A143,'INFORME SEVEN'!$A$1:$F$339,5,0))</f>
        <v>0</v>
      </c>
      <c r="G143" s="45">
        <f t="shared" si="16"/>
        <v>0</v>
      </c>
      <c r="H143" s="44">
        <f t="shared" si="13"/>
        <v>0</v>
      </c>
      <c r="I143" s="46">
        <v>0</v>
      </c>
      <c r="J143" s="31">
        <f t="shared" si="14"/>
        <v>0</v>
      </c>
      <c r="K143" s="1">
        <f t="shared" si="15"/>
        <v>0</v>
      </c>
      <c r="L143" s="1">
        <f t="shared" si="17"/>
        <v>6</v>
      </c>
    </row>
    <row r="144" spans="1:12" ht="16.5" hidden="1" thickBot="1" x14ac:dyDescent="0.3">
      <c r="A144" s="26">
        <v>122412</v>
      </c>
      <c r="B144" s="42">
        <v>122412</v>
      </c>
      <c r="C144" s="43" t="s">
        <v>88</v>
      </c>
      <c r="D144" s="44">
        <v>0</v>
      </c>
      <c r="E144" s="29">
        <f>IF(ISERROR(VLOOKUP(A144,'INFORME SEVEN'!$A$1:$F$339,4,0)),0,VLOOKUP(A144,'INFORME SEVEN'!$A$1:$F$339,4,0))</f>
        <v>0</v>
      </c>
      <c r="F144" s="29">
        <f>IF(ISERROR(VLOOKUP(A144,'INFORME SEVEN'!$A$1:$F$339,5,0)),0,VLOOKUP(A144,'INFORME SEVEN'!$A$1:$F$339,5,0))</f>
        <v>0</v>
      </c>
      <c r="G144" s="45">
        <f t="shared" si="16"/>
        <v>0</v>
      </c>
      <c r="H144" s="44">
        <f t="shared" si="13"/>
        <v>0</v>
      </c>
      <c r="I144" s="46">
        <v>0</v>
      </c>
      <c r="J144" s="31">
        <f t="shared" si="14"/>
        <v>0</v>
      </c>
      <c r="K144" s="1">
        <f t="shared" si="15"/>
        <v>0</v>
      </c>
      <c r="L144" s="1">
        <f t="shared" si="17"/>
        <v>6</v>
      </c>
    </row>
    <row r="145" spans="1:12" ht="16.5" hidden="1" thickBot="1" x14ac:dyDescent="0.3">
      <c r="A145" s="26">
        <v>122413</v>
      </c>
      <c r="B145" s="42">
        <v>122413</v>
      </c>
      <c r="C145" s="43" t="s">
        <v>89</v>
      </c>
      <c r="D145" s="44">
        <v>0</v>
      </c>
      <c r="E145" s="29">
        <f>IF(ISERROR(VLOOKUP(A145,'INFORME SEVEN'!$A$1:$F$339,4,0)),0,VLOOKUP(A145,'INFORME SEVEN'!$A$1:$F$339,4,0))</f>
        <v>0</v>
      </c>
      <c r="F145" s="29">
        <f>IF(ISERROR(VLOOKUP(A145,'INFORME SEVEN'!$A$1:$F$339,5,0)),0,VLOOKUP(A145,'INFORME SEVEN'!$A$1:$F$339,5,0))</f>
        <v>0</v>
      </c>
      <c r="G145" s="45">
        <f t="shared" si="16"/>
        <v>0</v>
      </c>
      <c r="H145" s="44">
        <f t="shared" si="13"/>
        <v>0</v>
      </c>
      <c r="I145" s="46">
        <v>0</v>
      </c>
      <c r="J145" s="31">
        <f t="shared" si="14"/>
        <v>0</v>
      </c>
      <c r="K145" s="1">
        <f t="shared" si="15"/>
        <v>0</v>
      </c>
      <c r="L145" s="1">
        <f t="shared" si="17"/>
        <v>6</v>
      </c>
    </row>
    <row r="146" spans="1:12" ht="16.5" hidden="1" thickBot="1" x14ac:dyDescent="0.3">
      <c r="A146" s="26">
        <v>122414</v>
      </c>
      <c r="B146" s="42">
        <v>122414</v>
      </c>
      <c r="C146" s="43" t="s">
        <v>90</v>
      </c>
      <c r="D146" s="44">
        <v>0</v>
      </c>
      <c r="E146" s="29">
        <f>IF(ISERROR(VLOOKUP(A146,'INFORME SEVEN'!$A$1:$F$339,4,0)),0,VLOOKUP(A146,'INFORME SEVEN'!$A$1:$F$339,4,0))</f>
        <v>0</v>
      </c>
      <c r="F146" s="29">
        <f>IF(ISERROR(VLOOKUP(A146,'INFORME SEVEN'!$A$1:$F$339,5,0)),0,VLOOKUP(A146,'INFORME SEVEN'!$A$1:$F$339,5,0))</f>
        <v>0</v>
      </c>
      <c r="G146" s="45">
        <f t="shared" si="16"/>
        <v>0</v>
      </c>
      <c r="H146" s="44">
        <f t="shared" si="13"/>
        <v>0</v>
      </c>
      <c r="I146" s="46">
        <v>0</v>
      </c>
      <c r="J146" s="31">
        <f t="shared" si="14"/>
        <v>0</v>
      </c>
      <c r="K146" s="1">
        <f t="shared" si="15"/>
        <v>0</v>
      </c>
      <c r="L146" s="1">
        <f t="shared" si="17"/>
        <v>6</v>
      </c>
    </row>
    <row r="147" spans="1:12" ht="15.75" thickBot="1" x14ac:dyDescent="0.25">
      <c r="A147" s="26">
        <v>122415</v>
      </c>
      <c r="B147" s="450">
        <v>122415</v>
      </c>
      <c r="C147" s="451" t="s">
        <v>91</v>
      </c>
      <c r="D147" s="65">
        <v>303759490.43000001</v>
      </c>
      <c r="E147" s="45">
        <f>IF(ISERROR(VLOOKUP(A147,'INFORME SEVEN'!$A$1:$F$339,4,0)),0,VLOOKUP(A147,'INFORME SEVEN'!$A$1:$F$339,4,0))</f>
        <v>0</v>
      </c>
      <c r="F147" s="45">
        <f>IF(ISERROR(VLOOKUP(A147,'INFORME SEVEN'!$A$1:$F$339,5,0)),0,VLOOKUP(A147,'INFORME SEVEN'!$A$1:$F$339,5,0))</f>
        <v>0</v>
      </c>
      <c r="G147" s="45">
        <f t="shared" si="16"/>
        <v>303759490.43000001</v>
      </c>
      <c r="H147" s="45">
        <f>IF(ISERROR(VLOOKUP(B147,'[2]CGN-2015-001'!$B$10:$I$5141,7,0)),0,VLOOKUP(B147,'[2]CGN-2015-001'!$B$10:$I$5141,7,0))</f>
        <v>0</v>
      </c>
      <c r="I147" s="47">
        <f>+G147</f>
        <v>303759490.43000001</v>
      </c>
      <c r="J147" s="31">
        <f t="shared" si="14"/>
        <v>0</v>
      </c>
      <c r="K147" s="1">
        <f t="shared" si="15"/>
        <v>1</v>
      </c>
      <c r="L147" s="1">
        <f t="shared" si="17"/>
        <v>6</v>
      </c>
    </row>
    <row r="148" spans="1:12" ht="16.5" hidden="1" thickBot="1" x14ac:dyDescent="0.3">
      <c r="A148" s="26">
        <v>122416</v>
      </c>
      <c r="B148" s="42">
        <v>122416</v>
      </c>
      <c r="C148" s="43" t="s">
        <v>92</v>
      </c>
      <c r="D148" s="44">
        <v>0</v>
      </c>
      <c r="E148" s="29">
        <f>IF(ISERROR(VLOOKUP(A148,'INFORME SEVEN'!$A$1:$F$339,4,0)),0,VLOOKUP(A148,'INFORME SEVEN'!$A$1:$F$339,4,0))</f>
        <v>0</v>
      </c>
      <c r="F148" s="29">
        <f>IF(ISERROR(VLOOKUP(A148,'INFORME SEVEN'!$A$1:$F$339,5,0)),0,VLOOKUP(A148,'INFORME SEVEN'!$A$1:$F$339,5,0))</f>
        <v>0</v>
      </c>
      <c r="G148" s="45">
        <f t="shared" si="16"/>
        <v>0</v>
      </c>
      <c r="H148" s="44">
        <f t="shared" ref="H148:H208" si="18">+G148</f>
        <v>0</v>
      </c>
      <c r="I148" s="46">
        <v>0</v>
      </c>
      <c r="J148" s="31">
        <f t="shared" si="14"/>
        <v>0</v>
      </c>
      <c r="K148" s="1">
        <f t="shared" si="15"/>
        <v>0</v>
      </c>
      <c r="L148" s="1">
        <f t="shared" si="17"/>
        <v>6</v>
      </c>
    </row>
    <row r="149" spans="1:12" ht="16.5" hidden="1" thickBot="1" x14ac:dyDescent="0.3">
      <c r="A149" s="26">
        <v>122417</v>
      </c>
      <c r="B149" s="42">
        <v>122417</v>
      </c>
      <c r="C149" s="43" t="s">
        <v>93</v>
      </c>
      <c r="D149" s="44">
        <v>0</v>
      </c>
      <c r="E149" s="29">
        <f>IF(ISERROR(VLOOKUP(A149,'INFORME SEVEN'!$A$1:$F$339,4,0)),0,VLOOKUP(A149,'INFORME SEVEN'!$A$1:$F$339,4,0))</f>
        <v>0</v>
      </c>
      <c r="F149" s="29">
        <f>IF(ISERROR(VLOOKUP(A149,'INFORME SEVEN'!$A$1:$F$339,5,0)),0,VLOOKUP(A149,'INFORME SEVEN'!$A$1:$F$339,5,0))</f>
        <v>0</v>
      </c>
      <c r="G149" s="45">
        <f t="shared" si="16"/>
        <v>0</v>
      </c>
      <c r="H149" s="44">
        <f t="shared" si="18"/>
        <v>0</v>
      </c>
      <c r="I149" s="46">
        <v>0</v>
      </c>
      <c r="J149" s="31">
        <f t="shared" si="14"/>
        <v>0</v>
      </c>
      <c r="K149" s="1">
        <f t="shared" si="15"/>
        <v>0</v>
      </c>
      <c r="L149" s="1">
        <f t="shared" si="17"/>
        <v>6</v>
      </c>
    </row>
    <row r="150" spans="1:12" ht="16.5" hidden="1" thickBot="1" x14ac:dyDescent="0.3">
      <c r="A150" s="26">
        <v>122418</v>
      </c>
      <c r="B150" s="42">
        <v>122418</v>
      </c>
      <c r="C150" s="43" t="s">
        <v>70</v>
      </c>
      <c r="D150" s="44">
        <v>0</v>
      </c>
      <c r="E150" s="29">
        <f>IF(ISERROR(VLOOKUP(A150,'INFORME SEVEN'!$A$1:$F$339,4,0)),0,VLOOKUP(A150,'INFORME SEVEN'!$A$1:$F$339,4,0))</f>
        <v>0</v>
      </c>
      <c r="F150" s="29">
        <f>IF(ISERROR(VLOOKUP(A150,'INFORME SEVEN'!$A$1:$F$339,5,0)),0,VLOOKUP(A150,'INFORME SEVEN'!$A$1:$F$339,5,0))</f>
        <v>0</v>
      </c>
      <c r="G150" s="45">
        <f t="shared" si="16"/>
        <v>0</v>
      </c>
      <c r="H150" s="44">
        <f t="shared" si="18"/>
        <v>0</v>
      </c>
      <c r="I150" s="46">
        <v>0</v>
      </c>
      <c r="J150" s="31">
        <f t="shared" si="14"/>
        <v>0</v>
      </c>
      <c r="K150" s="1">
        <f t="shared" si="15"/>
        <v>0</v>
      </c>
      <c r="L150" s="1">
        <f t="shared" si="17"/>
        <v>6</v>
      </c>
    </row>
    <row r="151" spans="1:12" ht="16.5" hidden="1" thickBot="1" x14ac:dyDescent="0.3">
      <c r="A151" s="26">
        <v>122419</v>
      </c>
      <c r="B151" s="42">
        <v>122419</v>
      </c>
      <c r="C151" s="43" t="s">
        <v>105</v>
      </c>
      <c r="D151" s="44">
        <v>0</v>
      </c>
      <c r="E151" s="29">
        <f>IF(ISERROR(VLOOKUP(A151,'INFORME SEVEN'!$A$1:$F$339,4,0)),0,VLOOKUP(A151,'INFORME SEVEN'!$A$1:$F$339,4,0))</f>
        <v>0</v>
      </c>
      <c r="F151" s="29">
        <f>IF(ISERROR(VLOOKUP(A151,'INFORME SEVEN'!$A$1:$F$339,5,0)),0,VLOOKUP(A151,'INFORME SEVEN'!$A$1:$F$339,5,0))</f>
        <v>0</v>
      </c>
      <c r="G151" s="45">
        <f t="shared" si="16"/>
        <v>0</v>
      </c>
      <c r="H151" s="44">
        <f t="shared" si="18"/>
        <v>0</v>
      </c>
      <c r="I151" s="46">
        <v>0</v>
      </c>
      <c r="J151" s="31">
        <f t="shared" si="14"/>
        <v>0</v>
      </c>
      <c r="K151" s="1">
        <f t="shared" si="15"/>
        <v>0</v>
      </c>
      <c r="L151" s="1">
        <f t="shared" si="17"/>
        <v>6</v>
      </c>
    </row>
    <row r="152" spans="1:12" ht="16.5" hidden="1" thickBot="1" x14ac:dyDescent="0.3">
      <c r="A152" s="26">
        <v>122420</v>
      </c>
      <c r="B152" s="42">
        <v>122420</v>
      </c>
      <c r="C152" s="43" t="s">
        <v>106</v>
      </c>
      <c r="D152" s="44">
        <v>0</v>
      </c>
      <c r="E152" s="29">
        <f>IF(ISERROR(VLOOKUP(A152,'INFORME SEVEN'!$A$1:$F$339,4,0)),0,VLOOKUP(A152,'INFORME SEVEN'!$A$1:$F$339,4,0))</f>
        <v>0</v>
      </c>
      <c r="F152" s="29">
        <f>IF(ISERROR(VLOOKUP(A152,'INFORME SEVEN'!$A$1:$F$339,5,0)),0,VLOOKUP(A152,'INFORME SEVEN'!$A$1:$F$339,5,0))</f>
        <v>0</v>
      </c>
      <c r="G152" s="45">
        <f t="shared" si="16"/>
        <v>0</v>
      </c>
      <c r="H152" s="44">
        <f t="shared" si="18"/>
        <v>0</v>
      </c>
      <c r="I152" s="46">
        <v>0</v>
      </c>
      <c r="J152" s="31">
        <f t="shared" si="14"/>
        <v>0</v>
      </c>
      <c r="K152" s="1">
        <f t="shared" si="15"/>
        <v>0</v>
      </c>
      <c r="L152" s="1">
        <f t="shared" si="17"/>
        <v>6</v>
      </c>
    </row>
    <row r="153" spans="1:12" ht="16.5" hidden="1" thickBot="1" x14ac:dyDescent="0.3">
      <c r="A153" s="26">
        <v>122490</v>
      </c>
      <c r="B153" s="42">
        <v>122490</v>
      </c>
      <c r="C153" s="43" t="s">
        <v>107</v>
      </c>
      <c r="D153" s="44">
        <v>0</v>
      </c>
      <c r="E153" s="29">
        <f>IF(ISERROR(VLOOKUP(A153,'INFORME SEVEN'!$A$1:$F$339,4,0)),0,VLOOKUP(A153,'INFORME SEVEN'!$A$1:$F$339,4,0))</f>
        <v>0</v>
      </c>
      <c r="F153" s="29">
        <f>IF(ISERROR(VLOOKUP(A153,'INFORME SEVEN'!$A$1:$F$339,5,0)),0,VLOOKUP(A153,'INFORME SEVEN'!$A$1:$F$339,5,0))</f>
        <v>0</v>
      </c>
      <c r="G153" s="45">
        <f t="shared" si="16"/>
        <v>0</v>
      </c>
      <c r="H153" s="44">
        <f t="shared" si="18"/>
        <v>0</v>
      </c>
      <c r="I153" s="46">
        <v>0</v>
      </c>
      <c r="J153" s="31">
        <f t="shared" si="14"/>
        <v>0</v>
      </c>
      <c r="K153" s="1">
        <f t="shared" si="15"/>
        <v>0</v>
      </c>
      <c r="L153" s="1">
        <f t="shared" si="17"/>
        <v>6</v>
      </c>
    </row>
    <row r="154" spans="1:12" ht="16.5" hidden="1" thickBot="1" x14ac:dyDescent="0.3">
      <c r="A154" s="26">
        <v>1227</v>
      </c>
      <c r="B154" s="48">
        <v>122700</v>
      </c>
      <c r="C154" s="49" t="s">
        <v>108</v>
      </c>
      <c r="D154" s="39">
        <v>0</v>
      </c>
      <c r="E154" s="29">
        <f>IF(ISERROR(VLOOKUP(A154,'INFORME SEVEN'!$A$1:$F$339,4,0)),0,VLOOKUP(A154,'INFORME SEVEN'!$A$1:$F$339,4,0))</f>
        <v>0</v>
      </c>
      <c r="F154" s="29">
        <f>IF(ISERROR(VLOOKUP(A154,'INFORME SEVEN'!$A$1:$F$339,5,0)),0,VLOOKUP(A154,'INFORME SEVEN'!$A$1:$F$339,5,0))</f>
        <v>0</v>
      </c>
      <c r="G154" s="40">
        <f t="shared" si="16"/>
        <v>0</v>
      </c>
      <c r="H154" s="50">
        <f t="shared" si="18"/>
        <v>0</v>
      </c>
      <c r="I154" s="51">
        <v>0</v>
      </c>
      <c r="J154" s="31">
        <f t="shared" si="14"/>
        <v>0</v>
      </c>
      <c r="K154" s="1">
        <f t="shared" si="15"/>
        <v>0</v>
      </c>
      <c r="L154" s="1">
        <f t="shared" si="17"/>
        <v>4</v>
      </c>
    </row>
    <row r="155" spans="1:12" ht="16.5" hidden="1" thickBot="1" x14ac:dyDescent="0.3">
      <c r="A155" s="26">
        <v>122701</v>
      </c>
      <c r="B155" s="42">
        <v>122701</v>
      </c>
      <c r="C155" s="43" t="s">
        <v>78</v>
      </c>
      <c r="D155" s="44">
        <v>0</v>
      </c>
      <c r="E155" s="29">
        <f>IF(ISERROR(VLOOKUP(A155,'INFORME SEVEN'!$A$1:$F$339,4,0)),0,VLOOKUP(A155,'INFORME SEVEN'!$A$1:$F$339,4,0))</f>
        <v>0</v>
      </c>
      <c r="F155" s="29">
        <f>IF(ISERROR(VLOOKUP(A155,'INFORME SEVEN'!$A$1:$F$339,5,0)),0,VLOOKUP(A155,'INFORME SEVEN'!$A$1:$F$339,5,0))</f>
        <v>0</v>
      </c>
      <c r="G155" s="45">
        <f t="shared" si="16"/>
        <v>0</v>
      </c>
      <c r="H155" s="44">
        <f t="shared" si="18"/>
        <v>0</v>
      </c>
      <c r="I155" s="46">
        <v>0</v>
      </c>
      <c r="J155" s="31">
        <f t="shared" si="14"/>
        <v>0</v>
      </c>
      <c r="K155" s="1">
        <f t="shared" si="15"/>
        <v>0</v>
      </c>
      <c r="L155" s="1">
        <f t="shared" si="17"/>
        <v>6</v>
      </c>
    </row>
    <row r="156" spans="1:12" ht="16.5" hidden="1" thickBot="1" x14ac:dyDescent="0.3">
      <c r="A156" s="26">
        <v>122703</v>
      </c>
      <c r="B156" s="42">
        <v>122703</v>
      </c>
      <c r="C156" s="43" t="s">
        <v>75</v>
      </c>
      <c r="D156" s="44">
        <v>0</v>
      </c>
      <c r="E156" s="29">
        <f>IF(ISERROR(VLOOKUP(A156,'INFORME SEVEN'!$A$1:$F$339,4,0)),0,VLOOKUP(A156,'INFORME SEVEN'!$A$1:$F$339,4,0))</f>
        <v>0</v>
      </c>
      <c r="F156" s="29">
        <f>IF(ISERROR(VLOOKUP(A156,'INFORME SEVEN'!$A$1:$F$339,5,0)),0,VLOOKUP(A156,'INFORME SEVEN'!$A$1:$F$339,5,0))</f>
        <v>0</v>
      </c>
      <c r="G156" s="45">
        <f t="shared" si="16"/>
        <v>0</v>
      </c>
      <c r="H156" s="44">
        <f t="shared" si="18"/>
        <v>0</v>
      </c>
      <c r="I156" s="46">
        <v>0</v>
      </c>
      <c r="J156" s="31">
        <f t="shared" si="14"/>
        <v>0</v>
      </c>
      <c r="K156" s="1">
        <f t="shared" si="15"/>
        <v>0</v>
      </c>
      <c r="L156" s="1">
        <f t="shared" si="17"/>
        <v>6</v>
      </c>
    </row>
    <row r="157" spans="1:12" ht="16.5" hidden="1" thickBot="1" x14ac:dyDescent="0.3">
      <c r="A157" s="26">
        <v>122704</v>
      </c>
      <c r="B157" s="42">
        <v>122704</v>
      </c>
      <c r="C157" s="43" t="s">
        <v>76</v>
      </c>
      <c r="D157" s="44">
        <v>0</v>
      </c>
      <c r="E157" s="29">
        <f>IF(ISERROR(VLOOKUP(A157,'INFORME SEVEN'!$A$1:$F$339,4,0)),0,VLOOKUP(A157,'INFORME SEVEN'!$A$1:$F$339,4,0))</f>
        <v>0</v>
      </c>
      <c r="F157" s="29">
        <f>IF(ISERROR(VLOOKUP(A157,'INFORME SEVEN'!$A$1:$F$339,5,0)),0,VLOOKUP(A157,'INFORME SEVEN'!$A$1:$F$339,5,0))</f>
        <v>0</v>
      </c>
      <c r="G157" s="45">
        <f t="shared" si="16"/>
        <v>0</v>
      </c>
      <c r="H157" s="44">
        <f t="shared" si="18"/>
        <v>0</v>
      </c>
      <c r="I157" s="46">
        <v>0</v>
      </c>
      <c r="J157" s="31">
        <f t="shared" si="14"/>
        <v>0</v>
      </c>
      <c r="K157" s="1">
        <f t="shared" si="15"/>
        <v>0</v>
      </c>
      <c r="L157" s="1">
        <f t="shared" si="17"/>
        <v>6</v>
      </c>
    </row>
    <row r="158" spans="1:12" ht="16.5" hidden="1" thickBot="1" x14ac:dyDescent="0.3">
      <c r="A158" s="26">
        <v>122705</v>
      </c>
      <c r="B158" s="42">
        <v>122705</v>
      </c>
      <c r="C158" s="43" t="s">
        <v>77</v>
      </c>
      <c r="D158" s="44">
        <v>0</v>
      </c>
      <c r="E158" s="29">
        <f>IF(ISERROR(VLOOKUP(A158,'INFORME SEVEN'!$A$1:$F$339,4,0)),0,VLOOKUP(A158,'INFORME SEVEN'!$A$1:$F$339,4,0))</f>
        <v>0</v>
      </c>
      <c r="F158" s="29">
        <f>IF(ISERROR(VLOOKUP(A158,'INFORME SEVEN'!$A$1:$F$339,5,0)),0,VLOOKUP(A158,'INFORME SEVEN'!$A$1:$F$339,5,0))</f>
        <v>0</v>
      </c>
      <c r="G158" s="45">
        <f t="shared" si="16"/>
        <v>0</v>
      </c>
      <c r="H158" s="44">
        <f t="shared" si="18"/>
        <v>0</v>
      </c>
      <c r="I158" s="46">
        <v>0</v>
      </c>
      <c r="J158" s="31">
        <f t="shared" si="14"/>
        <v>0</v>
      </c>
      <c r="K158" s="1">
        <f t="shared" si="15"/>
        <v>0</v>
      </c>
      <c r="L158" s="1">
        <f t="shared" si="17"/>
        <v>6</v>
      </c>
    </row>
    <row r="159" spans="1:12" ht="16.5" hidden="1" thickBot="1" x14ac:dyDescent="0.3">
      <c r="A159" s="26">
        <v>1230</v>
      </c>
      <c r="B159" s="48">
        <v>123000</v>
      </c>
      <c r="C159" s="49" t="s">
        <v>109</v>
      </c>
      <c r="D159" s="39">
        <v>0</v>
      </c>
      <c r="E159" s="29">
        <f>IF(ISERROR(VLOOKUP(A159,'INFORME SEVEN'!$A$1:$F$339,4,0)),0,VLOOKUP(A159,'INFORME SEVEN'!$A$1:$F$339,4,0))</f>
        <v>0</v>
      </c>
      <c r="F159" s="29">
        <f>IF(ISERROR(VLOOKUP(A159,'INFORME SEVEN'!$A$1:$F$339,5,0)),0,VLOOKUP(A159,'INFORME SEVEN'!$A$1:$F$339,5,0))</f>
        <v>0</v>
      </c>
      <c r="G159" s="40">
        <f t="shared" si="16"/>
        <v>0</v>
      </c>
      <c r="H159" s="50">
        <f t="shared" si="18"/>
        <v>0</v>
      </c>
      <c r="I159" s="51">
        <v>0</v>
      </c>
      <c r="J159" s="31">
        <f t="shared" si="14"/>
        <v>0</v>
      </c>
      <c r="K159" s="1">
        <f t="shared" si="15"/>
        <v>0</v>
      </c>
      <c r="L159" s="1">
        <f t="shared" si="17"/>
        <v>4</v>
      </c>
    </row>
    <row r="160" spans="1:12" ht="16.5" hidden="1" thickBot="1" x14ac:dyDescent="0.3">
      <c r="A160" s="26">
        <v>123001</v>
      </c>
      <c r="B160" s="42">
        <v>123001</v>
      </c>
      <c r="C160" s="43" t="s">
        <v>78</v>
      </c>
      <c r="D160" s="44">
        <v>0</v>
      </c>
      <c r="E160" s="29">
        <f>IF(ISERROR(VLOOKUP(A160,'INFORME SEVEN'!$A$1:$F$339,4,0)),0,VLOOKUP(A160,'INFORME SEVEN'!$A$1:$F$339,4,0))</f>
        <v>0</v>
      </c>
      <c r="F160" s="29">
        <f>IF(ISERROR(VLOOKUP(A160,'INFORME SEVEN'!$A$1:$F$339,5,0)),0,VLOOKUP(A160,'INFORME SEVEN'!$A$1:$F$339,5,0))</f>
        <v>0</v>
      </c>
      <c r="G160" s="45">
        <f t="shared" si="16"/>
        <v>0</v>
      </c>
      <c r="H160" s="44">
        <f t="shared" si="18"/>
        <v>0</v>
      </c>
      <c r="I160" s="46">
        <v>0</v>
      </c>
      <c r="J160" s="31">
        <f t="shared" si="14"/>
        <v>0</v>
      </c>
      <c r="K160" s="1">
        <f t="shared" si="15"/>
        <v>0</v>
      </c>
      <c r="L160" s="1">
        <f t="shared" si="17"/>
        <v>6</v>
      </c>
    </row>
    <row r="161" spans="1:12" ht="16.5" hidden="1" thickBot="1" x14ac:dyDescent="0.3">
      <c r="A161" s="26">
        <v>123003</v>
      </c>
      <c r="B161" s="42">
        <v>123003</v>
      </c>
      <c r="C161" s="43" t="s">
        <v>75</v>
      </c>
      <c r="D161" s="44">
        <v>0</v>
      </c>
      <c r="E161" s="29">
        <f>IF(ISERROR(VLOOKUP(A161,'INFORME SEVEN'!$A$1:$F$339,4,0)),0,VLOOKUP(A161,'INFORME SEVEN'!$A$1:$F$339,4,0))</f>
        <v>0</v>
      </c>
      <c r="F161" s="29">
        <f>IF(ISERROR(VLOOKUP(A161,'INFORME SEVEN'!$A$1:$F$339,5,0)),0,VLOOKUP(A161,'INFORME SEVEN'!$A$1:$F$339,5,0))</f>
        <v>0</v>
      </c>
      <c r="G161" s="45">
        <f t="shared" si="16"/>
        <v>0</v>
      </c>
      <c r="H161" s="44">
        <f t="shared" si="18"/>
        <v>0</v>
      </c>
      <c r="I161" s="46">
        <v>0</v>
      </c>
      <c r="J161" s="31">
        <f t="shared" si="14"/>
        <v>0</v>
      </c>
      <c r="K161" s="1">
        <f t="shared" si="15"/>
        <v>0</v>
      </c>
      <c r="L161" s="1">
        <f t="shared" si="17"/>
        <v>6</v>
      </c>
    </row>
    <row r="162" spans="1:12" ht="16.5" hidden="1" thickBot="1" x14ac:dyDescent="0.3">
      <c r="A162" s="26">
        <v>123004</v>
      </c>
      <c r="B162" s="42">
        <v>123004</v>
      </c>
      <c r="C162" s="43" t="s">
        <v>76</v>
      </c>
      <c r="D162" s="44">
        <v>0</v>
      </c>
      <c r="E162" s="29">
        <f>IF(ISERROR(VLOOKUP(A162,'INFORME SEVEN'!$A$1:$F$339,4,0)),0,VLOOKUP(A162,'INFORME SEVEN'!$A$1:$F$339,4,0))</f>
        <v>0</v>
      </c>
      <c r="F162" s="29">
        <f>IF(ISERROR(VLOOKUP(A162,'INFORME SEVEN'!$A$1:$F$339,5,0)),0,VLOOKUP(A162,'INFORME SEVEN'!$A$1:$F$339,5,0))</f>
        <v>0</v>
      </c>
      <c r="G162" s="45">
        <f t="shared" si="16"/>
        <v>0</v>
      </c>
      <c r="H162" s="44">
        <f t="shared" si="18"/>
        <v>0</v>
      </c>
      <c r="I162" s="46">
        <v>0</v>
      </c>
      <c r="J162" s="31">
        <f t="shared" si="14"/>
        <v>0</v>
      </c>
      <c r="K162" s="1">
        <f t="shared" si="15"/>
        <v>0</v>
      </c>
      <c r="L162" s="1">
        <f t="shared" si="17"/>
        <v>6</v>
      </c>
    </row>
    <row r="163" spans="1:12" ht="16.5" hidden="1" thickBot="1" x14ac:dyDescent="0.3">
      <c r="A163" s="26">
        <v>123005</v>
      </c>
      <c r="B163" s="42">
        <v>123005</v>
      </c>
      <c r="C163" s="43" t="s">
        <v>77</v>
      </c>
      <c r="D163" s="44">
        <v>0</v>
      </c>
      <c r="E163" s="29">
        <f>IF(ISERROR(VLOOKUP(A163,'INFORME SEVEN'!$A$1:$F$339,4,0)),0,VLOOKUP(A163,'INFORME SEVEN'!$A$1:$F$339,4,0))</f>
        <v>0</v>
      </c>
      <c r="F163" s="29">
        <f>IF(ISERROR(VLOOKUP(A163,'INFORME SEVEN'!$A$1:$F$339,5,0)),0,VLOOKUP(A163,'INFORME SEVEN'!$A$1:$F$339,5,0))</f>
        <v>0</v>
      </c>
      <c r="G163" s="45">
        <f t="shared" si="16"/>
        <v>0</v>
      </c>
      <c r="H163" s="44">
        <f t="shared" si="18"/>
        <v>0</v>
      </c>
      <c r="I163" s="46">
        <v>0</v>
      </c>
      <c r="J163" s="31">
        <f t="shared" si="14"/>
        <v>0</v>
      </c>
      <c r="K163" s="1">
        <f t="shared" si="15"/>
        <v>0</v>
      </c>
      <c r="L163" s="1">
        <f t="shared" si="17"/>
        <v>6</v>
      </c>
    </row>
    <row r="164" spans="1:12" ht="16.5" hidden="1" thickBot="1" x14ac:dyDescent="0.3">
      <c r="A164" s="26">
        <v>1233</v>
      </c>
      <c r="B164" s="48">
        <v>123300</v>
      </c>
      <c r="C164" s="49" t="s">
        <v>110</v>
      </c>
      <c r="D164" s="39">
        <v>0</v>
      </c>
      <c r="E164" s="29">
        <f>IF(ISERROR(VLOOKUP(A164,'INFORME SEVEN'!$A$1:$F$339,4,0)),0,VLOOKUP(A164,'INFORME SEVEN'!$A$1:$F$339,4,0))</f>
        <v>0</v>
      </c>
      <c r="F164" s="29">
        <f>IF(ISERROR(VLOOKUP(A164,'INFORME SEVEN'!$A$1:$F$339,5,0)),0,VLOOKUP(A164,'INFORME SEVEN'!$A$1:$F$339,5,0))</f>
        <v>0</v>
      </c>
      <c r="G164" s="40">
        <f t="shared" si="16"/>
        <v>0</v>
      </c>
      <c r="H164" s="50">
        <f t="shared" si="18"/>
        <v>0</v>
      </c>
      <c r="I164" s="51">
        <v>0</v>
      </c>
      <c r="J164" s="31">
        <f t="shared" si="14"/>
        <v>0</v>
      </c>
      <c r="K164" s="1">
        <f t="shared" si="15"/>
        <v>0</v>
      </c>
      <c r="L164" s="1">
        <f t="shared" si="17"/>
        <v>4</v>
      </c>
    </row>
    <row r="165" spans="1:12" ht="16.5" hidden="1" thickBot="1" x14ac:dyDescent="0.3">
      <c r="A165" s="26">
        <v>123301</v>
      </c>
      <c r="B165" s="42">
        <v>123301</v>
      </c>
      <c r="C165" s="43" t="s">
        <v>78</v>
      </c>
      <c r="D165" s="44">
        <v>0</v>
      </c>
      <c r="E165" s="29">
        <f>IF(ISERROR(VLOOKUP(A165,'INFORME SEVEN'!$A$1:$F$339,4,0)),0,VLOOKUP(A165,'INFORME SEVEN'!$A$1:$F$339,4,0))</f>
        <v>0</v>
      </c>
      <c r="F165" s="29">
        <f>IF(ISERROR(VLOOKUP(A165,'INFORME SEVEN'!$A$1:$F$339,5,0)),0,VLOOKUP(A165,'INFORME SEVEN'!$A$1:$F$339,5,0))</f>
        <v>0</v>
      </c>
      <c r="G165" s="45">
        <f t="shared" si="16"/>
        <v>0</v>
      </c>
      <c r="H165" s="44">
        <f t="shared" si="18"/>
        <v>0</v>
      </c>
      <c r="I165" s="46">
        <v>0</v>
      </c>
      <c r="J165" s="31">
        <f t="shared" si="14"/>
        <v>0</v>
      </c>
      <c r="K165" s="1">
        <f t="shared" si="15"/>
        <v>0</v>
      </c>
      <c r="L165" s="1">
        <f t="shared" si="17"/>
        <v>6</v>
      </c>
    </row>
    <row r="166" spans="1:12" ht="16.5" hidden="1" thickBot="1" x14ac:dyDescent="0.3">
      <c r="A166" s="26">
        <v>123303</v>
      </c>
      <c r="B166" s="42">
        <v>123303</v>
      </c>
      <c r="C166" s="43" t="s">
        <v>75</v>
      </c>
      <c r="D166" s="44">
        <v>0</v>
      </c>
      <c r="E166" s="29">
        <f>IF(ISERROR(VLOOKUP(A166,'INFORME SEVEN'!$A$1:$F$339,4,0)),0,VLOOKUP(A166,'INFORME SEVEN'!$A$1:$F$339,4,0))</f>
        <v>0</v>
      </c>
      <c r="F166" s="29">
        <f>IF(ISERROR(VLOOKUP(A166,'INFORME SEVEN'!$A$1:$F$339,5,0)),0,VLOOKUP(A166,'INFORME SEVEN'!$A$1:$F$339,5,0))</f>
        <v>0</v>
      </c>
      <c r="G166" s="45">
        <f t="shared" si="16"/>
        <v>0</v>
      </c>
      <c r="H166" s="44">
        <f t="shared" si="18"/>
        <v>0</v>
      </c>
      <c r="I166" s="46">
        <v>0</v>
      </c>
      <c r="J166" s="31">
        <f t="shared" si="14"/>
        <v>0</v>
      </c>
      <c r="K166" s="1">
        <f t="shared" si="15"/>
        <v>0</v>
      </c>
      <c r="L166" s="1">
        <f t="shared" si="17"/>
        <v>6</v>
      </c>
    </row>
    <row r="167" spans="1:12" ht="16.5" hidden="1" thickBot="1" x14ac:dyDescent="0.3">
      <c r="A167" s="26">
        <v>123304</v>
      </c>
      <c r="B167" s="42">
        <v>123304</v>
      </c>
      <c r="C167" s="43" t="s">
        <v>76</v>
      </c>
      <c r="D167" s="44">
        <v>0</v>
      </c>
      <c r="E167" s="29">
        <f>IF(ISERROR(VLOOKUP(A167,'INFORME SEVEN'!$A$1:$F$339,4,0)),0,VLOOKUP(A167,'INFORME SEVEN'!$A$1:$F$339,4,0))</f>
        <v>0</v>
      </c>
      <c r="F167" s="29">
        <f>IF(ISERROR(VLOOKUP(A167,'INFORME SEVEN'!$A$1:$F$339,5,0)),0,VLOOKUP(A167,'INFORME SEVEN'!$A$1:$F$339,5,0))</f>
        <v>0</v>
      </c>
      <c r="G167" s="45">
        <f t="shared" si="16"/>
        <v>0</v>
      </c>
      <c r="H167" s="44">
        <f t="shared" si="18"/>
        <v>0</v>
      </c>
      <c r="I167" s="46">
        <v>0</v>
      </c>
      <c r="J167" s="31">
        <f t="shared" si="14"/>
        <v>0</v>
      </c>
      <c r="K167" s="1">
        <f t="shared" si="15"/>
        <v>0</v>
      </c>
      <c r="L167" s="1">
        <f t="shared" si="17"/>
        <v>6</v>
      </c>
    </row>
    <row r="168" spans="1:12" ht="16.5" hidden="1" thickBot="1" x14ac:dyDescent="0.3">
      <c r="A168" s="26">
        <v>123305</v>
      </c>
      <c r="B168" s="42">
        <v>123305</v>
      </c>
      <c r="C168" s="43" t="s">
        <v>77</v>
      </c>
      <c r="D168" s="44">
        <v>0</v>
      </c>
      <c r="E168" s="29">
        <f>IF(ISERROR(VLOOKUP(A168,'INFORME SEVEN'!$A$1:$F$339,4,0)),0,VLOOKUP(A168,'INFORME SEVEN'!$A$1:$F$339,4,0))</f>
        <v>0</v>
      </c>
      <c r="F168" s="29">
        <f>IF(ISERROR(VLOOKUP(A168,'INFORME SEVEN'!$A$1:$F$339,5,0)),0,VLOOKUP(A168,'INFORME SEVEN'!$A$1:$F$339,5,0))</f>
        <v>0</v>
      </c>
      <c r="G168" s="45">
        <f t="shared" si="16"/>
        <v>0</v>
      </c>
      <c r="H168" s="44">
        <f t="shared" si="18"/>
        <v>0</v>
      </c>
      <c r="I168" s="46">
        <v>0</v>
      </c>
      <c r="J168" s="31">
        <f t="shared" si="14"/>
        <v>0</v>
      </c>
      <c r="K168" s="1">
        <f t="shared" si="15"/>
        <v>0</v>
      </c>
      <c r="L168" s="1">
        <f t="shared" si="17"/>
        <v>6</v>
      </c>
    </row>
    <row r="169" spans="1:12" ht="16.5" hidden="1" thickBot="1" x14ac:dyDescent="0.3">
      <c r="A169" s="26">
        <v>1234</v>
      </c>
      <c r="B169" s="48">
        <v>123400</v>
      </c>
      <c r="C169" s="49" t="s">
        <v>111</v>
      </c>
      <c r="D169" s="39">
        <v>0</v>
      </c>
      <c r="E169" s="29">
        <f>IF(ISERROR(VLOOKUP(A169,'INFORME SEVEN'!$A$1:$F$339,4,0)),0,VLOOKUP(A169,'INFORME SEVEN'!$A$1:$F$339,4,0))</f>
        <v>0</v>
      </c>
      <c r="F169" s="29">
        <f>IF(ISERROR(VLOOKUP(A169,'INFORME SEVEN'!$A$1:$F$339,5,0)),0,VLOOKUP(A169,'INFORME SEVEN'!$A$1:$F$339,5,0))</f>
        <v>0</v>
      </c>
      <c r="G169" s="40">
        <f t="shared" si="16"/>
        <v>0</v>
      </c>
      <c r="H169" s="50">
        <f t="shared" si="18"/>
        <v>0</v>
      </c>
      <c r="I169" s="51">
        <v>0</v>
      </c>
      <c r="J169" s="31">
        <f t="shared" si="14"/>
        <v>0</v>
      </c>
      <c r="K169" s="1">
        <f t="shared" si="15"/>
        <v>0</v>
      </c>
      <c r="L169" s="1">
        <f t="shared" si="17"/>
        <v>4</v>
      </c>
    </row>
    <row r="170" spans="1:12" ht="16.5" hidden="1" thickBot="1" x14ac:dyDescent="0.3">
      <c r="A170" s="26">
        <v>123401</v>
      </c>
      <c r="B170" s="42">
        <v>123401</v>
      </c>
      <c r="C170" s="43" t="s">
        <v>112</v>
      </c>
      <c r="D170" s="44">
        <v>0</v>
      </c>
      <c r="E170" s="29">
        <f>IF(ISERROR(VLOOKUP(A170,'INFORME SEVEN'!$A$1:$F$339,4,0)),0,VLOOKUP(A170,'INFORME SEVEN'!$A$1:$F$339,4,0))</f>
        <v>0</v>
      </c>
      <c r="F170" s="29">
        <f>IF(ISERROR(VLOOKUP(A170,'INFORME SEVEN'!$A$1:$F$339,5,0)),0,VLOOKUP(A170,'INFORME SEVEN'!$A$1:$F$339,5,0))</f>
        <v>0</v>
      </c>
      <c r="G170" s="45">
        <f t="shared" si="16"/>
        <v>0</v>
      </c>
      <c r="H170" s="44">
        <f t="shared" si="18"/>
        <v>0</v>
      </c>
      <c r="I170" s="46">
        <v>0</v>
      </c>
      <c r="J170" s="31">
        <f t="shared" si="14"/>
        <v>0</v>
      </c>
      <c r="K170" s="1">
        <f t="shared" si="15"/>
        <v>0</v>
      </c>
      <c r="L170" s="1">
        <f t="shared" si="17"/>
        <v>6</v>
      </c>
    </row>
    <row r="171" spans="1:12" ht="16.5" hidden="1" thickBot="1" x14ac:dyDescent="0.3">
      <c r="A171" s="26">
        <v>123402</v>
      </c>
      <c r="B171" s="42">
        <v>123402</v>
      </c>
      <c r="C171" s="43" t="s">
        <v>113</v>
      </c>
      <c r="D171" s="44">
        <v>0</v>
      </c>
      <c r="E171" s="29">
        <f>IF(ISERROR(VLOOKUP(A171,'INFORME SEVEN'!$A$1:$F$339,4,0)),0,VLOOKUP(A171,'INFORME SEVEN'!$A$1:$F$339,4,0))</f>
        <v>0</v>
      </c>
      <c r="F171" s="29">
        <f>IF(ISERROR(VLOOKUP(A171,'INFORME SEVEN'!$A$1:$F$339,5,0)),0,VLOOKUP(A171,'INFORME SEVEN'!$A$1:$F$339,5,0))</f>
        <v>0</v>
      </c>
      <c r="G171" s="45">
        <f t="shared" si="16"/>
        <v>0</v>
      </c>
      <c r="H171" s="44">
        <f t="shared" si="18"/>
        <v>0</v>
      </c>
      <c r="I171" s="46">
        <v>0</v>
      </c>
      <c r="J171" s="31">
        <f t="shared" si="14"/>
        <v>0</v>
      </c>
      <c r="K171" s="1">
        <f t="shared" si="15"/>
        <v>0</v>
      </c>
      <c r="L171" s="1">
        <f t="shared" si="17"/>
        <v>6</v>
      </c>
    </row>
    <row r="172" spans="1:12" ht="16.5" hidden="1" thickBot="1" x14ac:dyDescent="0.3">
      <c r="A172" s="26">
        <v>123403</v>
      </c>
      <c r="B172" s="42">
        <v>123403</v>
      </c>
      <c r="C172" s="43" t="s">
        <v>114</v>
      </c>
      <c r="D172" s="44">
        <v>0</v>
      </c>
      <c r="E172" s="29">
        <f>IF(ISERROR(VLOOKUP(A172,'INFORME SEVEN'!$A$1:$F$339,4,0)),0,VLOOKUP(A172,'INFORME SEVEN'!$A$1:$F$339,4,0))</f>
        <v>0</v>
      </c>
      <c r="F172" s="29">
        <f>IF(ISERROR(VLOOKUP(A172,'INFORME SEVEN'!$A$1:$F$339,5,0)),0,VLOOKUP(A172,'INFORME SEVEN'!$A$1:$F$339,5,0))</f>
        <v>0</v>
      </c>
      <c r="G172" s="45">
        <f t="shared" si="16"/>
        <v>0</v>
      </c>
      <c r="H172" s="44">
        <f t="shared" si="18"/>
        <v>0</v>
      </c>
      <c r="I172" s="46">
        <v>0</v>
      </c>
      <c r="J172" s="31">
        <f t="shared" si="14"/>
        <v>0</v>
      </c>
      <c r="K172" s="1">
        <f t="shared" si="15"/>
        <v>0</v>
      </c>
      <c r="L172" s="1">
        <f t="shared" si="17"/>
        <v>6</v>
      </c>
    </row>
    <row r="173" spans="1:12" ht="16.5" hidden="1" thickBot="1" x14ac:dyDescent="0.3">
      <c r="A173" s="26">
        <v>123404</v>
      </c>
      <c r="B173" s="42">
        <v>123404</v>
      </c>
      <c r="C173" s="43" t="s">
        <v>115</v>
      </c>
      <c r="D173" s="44">
        <v>0</v>
      </c>
      <c r="E173" s="29">
        <f>IF(ISERROR(VLOOKUP(A173,'INFORME SEVEN'!$A$1:$F$339,4,0)),0,VLOOKUP(A173,'INFORME SEVEN'!$A$1:$F$339,4,0))</f>
        <v>0</v>
      </c>
      <c r="F173" s="29">
        <f>IF(ISERROR(VLOOKUP(A173,'INFORME SEVEN'!$A$1:$F$339,5,0)),0,VLOOKUP(A173,'INFORME SEVEN'!$A$1:$F$339,5,0))</f>
        <v>0</v>
      </c>
      <c r="G173" s="45">
        <f t="shared" si="16"/>
        <v>0</v>
      </c>
      <c r="H173" s="44">
        <f t="shared" si="18"/>
        <v>0</v>
      </c>
      <c r="I173" s="46">
        <v>0</v>
      </c>
      <c r="J173" s="31">
        <f t="shared" si="14"/>
        <v>0</v>
      </c>
      <c r="K173" s="1">
        <f t="shared" si="15"/>
        <v>0</v>
      </c>
      <c r="L173" s="1">
        <f t="shared" si="17"/>
        <v>6</v>
      </c>
    </row>
    <row r="174" spans="1:12" ht="16.5" hidden="1" thickBot="1" x14ac:dyDescent="0.3">
      <c r="A174" s="26">
        <v>123405</v>
      </c>
      <c r="B174" s="42">
        <v>123405</v>
      </c>
      <c r="C174" s="43" t="s">
        <v>116</v>
      </c>
      <c r="D174" s="44">
        <v>0</v>
      </c>
      <c r="E174" s="29">
        <f>IF(ISERROR(VLOOKUP(A174,'INFORME SEVEN'!$A$1:$F$339,4,0)),0,VLOOKUP(A174,'INFORME SEVEN'!$A$1:$F$339,4,0))</f>
        <v>0</v>
      </c>
      <c r="F174" s="29">
        <f>IF(ISERROR(VLOOKUP(A174,'INFORME SEVEN'!$A$1:$F$339,5,0)),0,VLOOKUP(A174,'INFORME SEVEN'!$A$1:$F$339,5,0))</f>
        <v>0</v>
      </c>
      <c r="G174" s="45">
        <f t="shared" si="16"/>
        <v>0</v>
      </c>
      <c r="H174" s="44">
        <f t="shared" si="18"/>
        <v>0</v>
      </c>
      <c r="I174" s="46">
        <v>0</v>
      </c>
      <c r="J174" s="31">
        <f t="shared" si="14"/>
        <v>0</v>
      </c>
      <c r="K174" s="1">
        <f t="shared" si="15"/>
        <v>0</v>
      </c>
      <c r="L174" s="1">
        <f t="shared" si="17"/>
        <v>6</v>
      </c>
    </row>
    <row r="175" spans="1:12" ht="16.5" hidden="1" thickBot="1" x14ac:dyDescent="0.3">
      <c r="A175" s="26">
        <v>123406</v>
      </c>
      <c r="B175" s="42">
        <v>123406</v>
      </c>
      <c r="C175" s="43" t="s">
        <v>117</v>
      </c>
      <c r="D175" s="44">
        <v>0</v>
      </c>
      <c r="E175" s="29">
        <f>IF(ISERROR(VLOOKUP(A175,'INFORME SEVEN'!$A$1:$F$339,4,0)),0,VLOOKUP(A175,'INFORME SEVEN'!$A$1:$F$339,4,0))</f>
        <v>0</v>
      </c>
      <c r="F175" s="29">
        <f>IF(ISERROR(VLOOKUP(A175,'INFORME SEVEN'!$A$1:$F$339,5,0)),0,VLOOKUP(A175,'INFORME SEVEN'!$A$1:$F$339,5,0))</f>
        <v>0</v>
      </c>
      <c r="G175" s="45">
        <f t="shared" si="16"/>
        <v>0</v>
      </c>
      <c r="H175" s="44">
        <f t="shared" si="18"/>
        <v>0</v>
      </c>
      <c r="I175" s="46">
        <v>0</v>
      </c>
      <c r="J175" s="31">
        <f t="shared" si="14"/>
        <v>0</v>
      </c>
      <c r="K175" s="1">
        <f t="shared" si="15"/>
        <v>0</v>
      </c>
      <c r="L175" s="1">
        <f t="shared" si="17"/>
        <v>6</v>
      </c>
    </row>
    <row r="176" spans="1:12" ht="16.5" hidden="1" thickBot="1" x14ac:dyDescent="0.3">
      <c r="A176" s="26">
        <v>123407</v>
      </c>
      <c r="B176" s="42">
        <v>123407</v>
      </c>
      <c r="C176" s="43" t="s">
        <v>118</v>
      </c>
      <c r="D176" s="44">
        <v>0</v>
      </c>
      <c r="E176" s="29">
        <f>IF(ISERROR(VLOOKUP(A176,'INFORME SEVEN'!$A$1:$F$339,4,0)),0,VLOOKUP(A176,'INFORME SEVEN'!$A$1:$F$339,4,0))</f>
        <v>0</v>
      </c>
      <c r="F176" s="29">
        <f>IF(ISERROR(VLOOKUP(A176,'INFORME SEVEN'!$A$1:$F$339,5,0)),0,VLOOKUP(A176,'INFORME SEVEN'!$A$1:$F$339,5,0))</f>
        <v>0</v>
      </c>
      <c r="G176" s="45">
        <f t="shared" si="16"/>
        <v>0</v>
      </c>
      <c r="H176" s="44">
        <f t="shared" si="18"/>
        <v>0</v>
      </c>
      <c r="I176" s="46">
        <v>0</v>
      </c>
      <c r="J176" s="31">
        <f t="shared" si="14"/>
        <v>0</v>
      </c>
      <c r="K176" s="1">
        <f t="shared" si="15"/>
        <v>0</v>
      </c>
      <c r="L176" s="1">
        <f t="shared" si="17"/>
        <v>6</v>
      </c>
    </row>
    <row r="177" spans="1:12" ht="16.5" hidden="1" thickBot="1" x14ac:dyDescent="0.3">
      <c r="A177" s="26">
        <v>123408</v>
      </c>
      <c r="B177" s="42">
        <v>123408</v>
      </c>
      <c r="C177" s="43" t="s">
        <v>119</v>
      </c>
      <c r="D177" s="44">
        <v>0</v>
      </c>
      <c r="E177" s="29">
        <f>IF(ISERROR(VLOOKUP(A177,'INFORME SEVEN'!$A$1:$F$339,4,0)),0,VLOOKUP(A177,'INFORME SEVEN'!$A$1:$F$339,4,0))</f>
        <v>0</v>
      </c>
      <c r="F177" s="29">
        <f>IF(ISERROR(VLOOKUP(A177,'INFORME SEVEN'!$A$1:$F$339,5,0)),0,VLOOKUP(A177,'INFORME SEVEN'!$A$1:$F$339,5,0))</f>
        <v>0</v>
      </c>
      <c r="G177" s="45">
        <f t="shared" si="16"/>
        <v>0</v>
      </c>
      <c r="H177" s="44">
        <f t="shared" si="18"/>
        <v>0</v>
      </c>
      <c r="I177" s="46">
        <v>0</v>
      </c>
      <c r="J177" s="31">
        <f t="shared" si="14"/>
        <v>0</v>
      </c>
      <c r="K177" s="1">
        <f t="shared" si="15"/>
        <v>0</v>
      </c>
      <c r="L177" s="1">
        <f t="shared" si="17"/>
        <v>6</v>
      </c>
    </row>
    <row r="178" spans="1:12" ht="16.5" hidden="1" thickBot="1" x14ac:dyDescent="0.3">
      <c r="A178" s="26">
        <v>123409</v>
      </c>
      <c r="B178" s="42">
        <v>123409</v>
      </c>
      <c r="C178" s="43" t="s">
        <v>120</v>
      </c>
      <c r="D178" s="44">
        <v>0</v>
      </c>
      <c r="E178" s="29">
        <f>IF(ISERROR(VLOOKUP(A178,'INFORME SEVEN'!$A$1:$F$339,4,0)),0,VLOOKUP(A178,'INFORME SEVEN'!$A$1:$F$339,4,0))</f>
        <v>0</v>
      </c>
      <c r="F178" s="29">
        <f>IF(ISERROR(VLOOKUP(A178,'INFORME SEVEN'!$A$1:$F$339,5,0)),0,VLOOKUP(A178,'INFORME SEVEN'!$A$1:$F$339,5,0))</f>
        <v>0</v>
      </c>
      <c r="G178" s="45">
        <f t="shared" si="16"/>
        <v>0</v>
      </c>
      <c r="H178" s="44">
        <f t="shared" si="18"/>
        <v>0</v>
      </c>
      <c r="I178" s="46">
        <v>0</v>
      </c>
      <c r="J178" s="31">
        <f t="shared" si="14"/>
        <v>0</v>
      </c>
      <c r="K178" s="1">
        <f t="shared" si="15"/>
        <v>0</v>
      </c>
      <c r="L178" s="1">
        <f t="shared" si="17"/>
        <v>6</v>
      </c>
    </row>
    <row r="179" spans="1:12" ht="16.5" hidden="1" thickBot="1" x14ac:dyDescent="0.3">
      <c r="A179" s="26">
        <v>123410</v>
      </c>
      <c r="B179" s="42">
        <v>123410</v>
      </c>
      <c r="C179" s="43" t="s">
        <v>121</v>
      </c>
      <c r="D179" s="44">
        <v>0</v>
      </c>
      <c r="E179" s="29">
        <f>IF(ISERROR(VLOOKUP(A179,'INFORME SEVEN'!$A$1:$F$339,4,0)),0,VLOOKUP(A179,'INFORME SEVEN'!$A$1:$F$339,4,0))</f>
        <v>0</v>
      </c>
      <c r="F179" s="29">
        <f>IF(ISERROR(VLOOKUP(A179,'INFORME SEVEN'!$A$1:$F$339,5,0)),0,VLOOKUP(A179,'INFORME SEVEN'!$A$1:$F$339,5,0))</f>
        <v>0</v>
      </c>
      <c r="G179" s="45">
        <f t="shared" si="16"/>
        <v>0</v>
      </c>
      <c r="H179" s="44">
        <f t="shared" si="18"/>
        <v>0</v>
      </c>
      <c r="I179" s="46">
        <v>0</v>
      </c>
      <c r="J179" s="31">
        <f t="shared" si="14"/>
        <v>0</v>
      </c>
      <c r="K179" s="1">
        <f t="shared" si="15"/>
        <v>0</v>
      </c>
      <c r="L179" s="1">
        <f t="shared" si="17"/>
        <v>6</v>
      </c>
    </row>
    <row r="180" spans="1:12" ht="16.5" hidden="1" thickBot="1" x14ac:dyDescent="0.3">
      <c r="A180" s="26">
        <v>1235</v>
      </c>
      <c r="B180" s="48">
        <v>123500</v>
      </c>
      <c r="C180" s="49" t="s">
        <v>122</v>
      </c>
      <c r="D180" s="39">
        <v>0</v>
      </c>
      <c r="E180" s="29">
        <f>IF(ISERROR(VLOOKUP(A180,'INFORME SEVEN'!$A$1:$F$339,4,0)),0,VLOOKUP(A180,'INFORME SEVEN'!$A$1:$F$339,4,0))</f>
        <v>0</v>
      </c>
      <c r="F180" s="29">
        <f>IF(ISERROR(VLOOKUP(A180,'INFORME SEVEN'!$A$1:$F$339,5,0)),0,VLOOKUP(A180,'INFORME SEVEN'!$A$1:$F$339,5,0))</f>
        <v>0</v>
      </c>
      <c r="G180" s="40">
        <f t="shared" si="16"/>
        <v>0</v>
      </c>
      <c r="H180" s="50">
        <f t="shared" si="18"/>
        <v>0</v>
      </c>
      <c r="I180" s="51">
        <v>0</v>
      </c>
      <c r="J180" s="31">
        <f t="shared" si="14"/>
        <v>0</v>
      </c>
      <c r="K180" s="1">
        <f t="shared" si="15"/>
        <v>0</v>
      </c>
      <c r="L180" s="1">
        <f t="shared" si="17"/>
        <v>4</v>
      </c>
    </row>
    <row r="181" spans="1:12" ht="16.5" hidden="1" thickBot="1" x14ac:dyDescent="0.3">
      <c r="A181" s="26">
        <v>123501</v>
      </c>
      <c r="B181" s="42">
        <v>123501</v>
      </c>
      <c r="C181" s="43" t="s">
        <v>112</v>
      </c>
      <c r="D181" s="44">
        <v>0</v>
      </c>
      <c r="E181" s="29">
        <f>IF(ISERROR(VLOOKUP(A181,'INFORME SEVEN'!$A$1:$F$339,4,0)),0,VLOOKUP(A181,'INFORME SEVEN'!$A$1:$F$339,4,0))</f>
        <v>0</v>
      </c>
      <c r="F181" s="29">
        <f>IF(ISERROR(VLOOKUP(A181,'INFORME SEVEN'!$A$1:$F$339,5,0)),0,VLOOKUP(A181,'INFORME SEVEN'!$A$1:$F$339,5,0))</f>
        <v>0</v>
      </c>
      <c r="G181" s="45">
        <f t="shared" si="16"/>
        <v>0</v>
      </c>
      <c r="H181" s="44">
        <f t="shared" si="18"/>
        <v>0</v>
      </c>
      <c r="I181" s="46">
        <v>0</v>
      </c>
      <c r="J181" s="31">
        <f t="shared" si="14"/>
        <v>0</v>
      </c>
      <c r="K181" s="1">
        <f t="shared" si="15"/>
        <v>0</v>
      </c>
      <c r="L181" s="1">
        <f t="shared" si="17"/>
        <v>6</v>
      </c>
    </row>
    <row r="182" spans="1:12" ht="16.5" hidden="1" thickBot="1" x14ac:dyDescent="0.3">
      <c r="A182" s="26">
        <v>123502</v>
      </c>
      <c r="B182" s="42">
        <v>123502</v>
      </c>
      <c r="C182" s="43" t="s">
        <v>113</v>
      </c>
      <c r="D182" s="44">
        <v>0</v>
      </c>
      <c r="E182" s="29">
        <f>IF(ISERROR(VLOOKUP(A182,'INFORME SEVEN'!$A$1:$F$339,4,0)),0,VLOOKUP(A182,'INFORME SEVEN'!$A$1:$F$339,4,0))</f>
        <v>0</v>
      </c>
      <c r="F182" s="29">
        <f>IF(ISERROR(VLOOKUP(A182,'INFORME SEVEN'!$A$1:$F$339,5,0)),0,VLOOKUP(A182,'INFORME SEVEN'!$A$1:$F$339,5,0))</f>
        <v>0</v>
      </c>
      <c r="G182" s="45">
        <f t="shared" si="16"/>
        <v>0</v>
      </c>
      <c r="H182" s="44">
        <f t="shared" si="18"/>
        <v>0</v>
      </c>
      <c r="I182" s="46">
        <v>0</v>
      </c>
      <c r="J182" s="31">
        <f t="shared" si="14"/>
        <v>0</v>
      </c>
      <c r="K182" s="1">
        <f t="shared" si="15"/>
        <v>0</v>
      </c>
      <c r="L182" s="1">
        <f t="shared" si="17"/>
        <v>6</v>
      </c>
    </row>
    <row r="183" spans="1:12" ht="16.5" hidden="1" thickBot="1" x14ac:dyDescent="0.3">
      <c r="A183" s="26">
        <v>123503</v>
      </c>
      <c r="B183" s="42">
        <v>123503</v>
      </c>
      <c r="C183" s="43" t="s">
        <v>114</v>
      </c>
      <c r="D183" s="44">
        <v>0</v>
      </c>
      <c r="E183" s="29">
        <f>IF(ISERROR(VLOOKUP(A183,'INFORME SEVEN'!$A$1:$F$339,4,0)),0,VLOOKUP(A183,'INFORME SEVEN'!$A$1:$F$339,4,0))</f>
        <v>0</v>
      </c>
      <c r="F183" s="29">
        <f>IF(ISERROR(VLOOKUP(A183,'INFORME SEVEN'!$A$1:$F$339,5,0)),0,VLOOKUP(A183,'INFORME SEVEN'!$A$1:$F$339,5,0))</f>
        <v>0</v>
      </c>
      <c r="G183" s="45">
        <f t="shared" si="16"/>
        <v>0</v>
      </c>
      <c r="H183" s="44">
        <f t="shared" si="18"/>
        <v>0</v>
      </c>
      <c r="I183" s="46">
        <v>0</v>
      </c>
      <c r="J183" s="31">
        <f t="shared" si="14"/>
        <v>0</v>
      </c>
      <c r="K183" s="1">
        <f t="shared" si="15"/>
        <v>0</v>
      </c>
      <c r="L183" s="1">
        <f t="shared" si="17"/>
        <v>6</v>
      </c>
    </row>
    <row r="184" spans="1:12" ht="16.5" hidden="1" thickBot="1" x14ac:dyDescent="0.3">
      <c r="A184" s="26">
        <v>123504</v>
      </c>
      <c r="B184" s="42">
        <v>123504</v>
      </c>
      <c r="C184" s="43" t="s">
        <v>115</v>
      </c>
      <c r="D184" s="44">
        <v>0</v>
      </c>
      <c r="E184" s="29">
        <f>IF(ISERROR(VLOOKUP(A184,'INFORME SEVEN'!$A$1:$F$339,4,0)),0,VLOOKUP(A184,'INFORME SEVEN'!$A$1:$F$339,4,0))</f>
        <v>0</v>
      </c>
      <c r="F184" s="29">
        <f>IF(ISERROR(VLOOKUP(A184,'INFORME SEVEN'!$A$1:$F$339,5,0)),0,VLOOKUP(A184,'INFORME SEVEN'!$A$1:$F$339,5,0))</f>
        <v>0</v>
      </c>
      <c r="G184" s="45">
        <f t="shared" si="16"/>
        <v>0</v>
      </c>
      <c r="H184" s="44">
        <f t="shared" si="18"/>
        <v>0</v>
      </c>
      <c r="I184" s="46">
        <v>0</v>
      </c>
      <c r="J184" s="31">
        <f t="shared" si="14"/>
        <v>0</v>
      </c>
      <c r="K184" s="1">
        <f t="shared" si="15"/>
        <v>0</v>
      </c>
      <c r="L184" s="1">
        <f t="shared" si="17"/>
        <v>6</v>
      </c>
    </row>
    <row r="185" spans="1:12" ht="16.5" hidden="1" thickBot="1" x14ac:dyDescent="0.3">
      <c r="A185" s="26">
        <v>123505</v>
      </c>
      <c r="B185" s="42">
        <v>123505</v>
      </c>
      <c r="C185" s="43" t="s">
        <v>116</v>
      </c>
      <c r="D185" s="44">
        <v>0</v>
      </c>
      <c r="E185" s="29">
        <f>IF(ISERROR(VLOOKUP(A185,'INFORME SEVEN'!$A$1:$F$339,4,0)),0,VLOOKUP(A185,'INFORME SEVEN'!$A$1:$F$339,4,0))</f>
        <v>0</v>
      </c>
      <c r="F185" s="29">
        <f>IF(ISERROR(VLOOKUP(A185,'INFORME SEVEN'!$A$1:$F$339,5,0)),0,VLOOKUP(A185,'INFORME SEVEN'!$A$1:$F$339,5,0))</f>
        <v>0</v>
      </c>
      <c r="G185" s="45">
        <f t="shared" si="16"/>
        <v>0</v>
      </c>
      <c r="H185" s="44">
        <f t="shared" si="18"/>
        <v>0</v>
      </c>
      <c r="I185" s="46">
        <v>0</v>
      </c>
      <c r="J185" s="31">
        <f t="shared" si="14"/>
        <v>0</v>
      </c>
      <c r="K185" s="1">
        <f t="shared" si="15"/>
        <v>0</v>
      </c>
      <c r="L185" s="1">
        <f t="shared" si="17"/>
        <v>6</v>
      </c>
    </row>
    <row r="186" spans="1:12" ht="16.5" hidden="1" thickBot="1" x14ac:dyDescent="0.3">
      <c r="A186" s="26">
        <v>123506</v>
      </c>
      <c r="B186" s="42">
        <v>123506</v>
      </c>
      <c r="C186" s="43" t="s">
        <v>117</v>
      </c>
      <c r="D186" s="44">
        <v>0</v>
      </c>
      <c r="E186" s="29">
        <f>IF(ISERROR(VLOOKUP(A186,'INFORME SEVEN'!$A$1:$F$339,4,0)),0,VLOOKUP(A186,'INFORME SEVEN'!$A$1:$F$339,4,0))</f>
        <v>0</v>
      </c>
      <c r="F186" s="29">
        <f>IF(ISERROR(VLOOKUP(A186,'INFORME SEVEN'!$A$1:$F$339,5,0)),0,VLOOKUP(A186,'INFORME SEVEN'!$A$1:$F$339,5,0))</f>
        <v>0</v>
      </c>
      <c r="G186" s="45">
        <f t="shared" si="16"/>
        <v>0</v>
      </c>
      <c r="H186" s="44">
        <f t="shared" si="18"/>
        <v>0</v>
      </c>
      <c r="I186" s="46">
        <v>0</v>
      </c>
      <c r="J186" s="31">
        <f t="shared" si="14"/>
        <v>0</v>
      </c>
      <c r="K186" s="1">
        <f t="shared" si="15"/>
        <v>0</v>
      </c>
      <c r="L186" s="1">
        <f t="shared" si="17"/>
        <v>6</v>
      </c>
    </row>
    <row r="187" spans="1:12" ht="16.5" hidden="1" thickBot="1" x14ac:dyDescent="0.3">
      <c r="A187" s="26">
        <v>123507</v>
      </c>
      <c r="B187" s="42">
        <v>123507</v>
      </c>
      <c r="C187" s="43" t="s">
        <v>118</v>
      </c>
      <c r="D187" s="44">
        <v>0</v>
      </c>
      <c r="E187" s="29">
        <f>IF(ISERROR(VLOOKUP(A187,'INFORME SEVEN'!$A$1:$F$339,4,0)),0,VLOOKUP(A187,'INFORME SEVEN'!$A$1:$F$339,4,0))</f>
        <v>0</v>
      </c>
      <c r="F187" s="29">
        <f>IF(ISERROR(VLOOKUP(A187,'INFORME SEVEN'!$A$1:$F$339,5,0)),0,VLOOKUP(A187,'INFORME SEVEN'!$A$1:$F$339,5,0))</f>
        <v>0</v>
      </c>
      <c r="G187" s="45">
        <f t="shared" si="16"/>
        <v>0</v>
      </c>
      <c r="H187" s="44">
        <f t="shared" si="18"/>
        <v>0</v>
      </c>
      <c r="I187" s="46">
        <v>0</v>
      </c>
      <c r="J187" s="31">
        <f t="shared" si="14"/>
        <v>0</v>
      </c>
      <c r="K187" s="1">
        <f t="shared" si="15"/>
        <v>0</v>
      </c>
      <c r="L187" s="1">
        <f t="shared" si="17"/>
        <v>6</v>
      </c>
    </row>
    <row r="188" spans="1:12" ht="16.5" hidden="1" thickBot="1" x14ac:dyDescent="0.3">
      <c r="A188" s="26">
        <v>123508</v>
      </c>
      <c r="B188" s="42">
        <v>123508</v>
      </c>
      <c r="C188" s="43" t="s">
        <v>119</v>
      </c>
      <c r="D188" s="44">
        <v>0</v>
      </c>
      <c r="E188" s="29">
        <f>IF(ISERROR(VLOOKUP(A188,'INFORME SEVEN'!$A$1:$F$339,4,0)),0,VLOOKUP(A188,'INFORME SEVEN'!$A$1:$F$339,4,0))</f>
        <v>0</v>
      </c>
      <c r="F188" s="29">
        <f>IF(ISERROR(VLOOKUP(A188,'INFORME SEVEN'!$A$1:$F$339,5,0)),0,VLOOKUP(A188,'INFORME SEVEN'!$A$1:$F$339,5,0))</f>
        <v>0</v>
      </c>
      <c r="G188" s="45">
        <f t="shared" si="16"/>
        <v>0</v>
      </c>
      <c r="H188" s="44">
        <f t="shared" si="18"/>
        <v>0</v>
      </c>
      <c r="I188" s="46">
        <v>0</v>
      </c>
      <c r="J188" s="31">
        <f t="shared" si="14"/>
        <v>0</v>
      </c>
      <c r="K188" s="1">
        <f t="shared" si="15"/>
        <v>0</v>
      </c>
      <c r="L188" s="1">
        <f t="shared" si="17"/>
        <v>6</v>
      </c>
    </row>
    <row r="189" spans="1:12" ht="16.5" hidden="1" thickBot="1" x14ac:dyDescent="0.3">
      <c r="A189" s="26">
        <v>123509</v>
      </c>
      <c r="B189" s="42">
        <v>123509</v>
      </c>
      <c r="C189" s="43" t="s">
        <v>120</v>
      </c>
      <c r="D189" s="44">
        <v>0</v>
      </c>
      <c r="E189" s="29">
        <f>IF(ISERROR(VLOOKUP(A189,'INFORME SEVEN'!$A$1:$F$339,4,0)),0,VLOOKUP(A189,'INFORME SEVEN'!$A$1:$F$339,4,0))</f>
        <v>0</v>
      </c>
      <c r="F189" s="29">
        <f>IF(ISERROR(VLOOKUP(A189,'INFORME SEVEN'!$A$1:$F$339,5,0)),0,VLOOKUP(A189,'INFORME SEVEN'!$A$1:$F$339,5,0))</f>
        <v>0</v>
      </c>
      <c r="G189" s="45">
        <f t="shared" si="16"/>
        <v>0</v>
      </c>
      <c r="H189" s="44">
        <f t="shared" si="18"/>
        <v>0</v>
      </c>
      <c r="I189" s="46">
        <v>0</v>
      </c>
      <c r="J189" s="31">
        <f t="shared" si="14"/>
        <v>0</v>
      </c>
      <c r="K189" s="1">
        <f t="shared" si="15"/>
        <v>0</v>
      </c>
      <c r="L189" s="1">
        <f t="shared" si="17"/>
        <v>6</v>
      </c>
    </row>
    <row r="190" spans="1:12" ht="16.5" hidden="1" thickBot="1" x14ac:dyDescent="0.3">
      <c r="A190" s="26">
        <v>123510</v>
      </c>
      <c r="B190" s="42">
        <v>123510</v>
      </c>
      <c r="C190" s="43" t="s">
        <v>121</v>
      </c>
      <c r="D190" s="44">
        <v>0</v>
      </c>
      <c r="E190" s="29">
        <f>IF(ISERROR(VLOOKUP(A190,'INFORME SEVEN'!$A$1:$F$339,4,0)),0,VLOOKUP(A190,'INFORME SEVEN'!$A$1:$F$339,4,0))</f>
        <v>0</v>
      </c>
      <c r="F190" s="29">
        <f>IF(ISERROR(VLOOKUP(A190,'INFORME SEVEN'!$A$1:$F$339,5,0)),0,VLOOKUP(A190,'INFORME SEVEN'!$A$1:$F$339,5,0))</f>
        <v>0</v>
      </c>
      <c r="G190" s="45">
        <f t="shared" si="16"/>
        <v>0</v>
      </c>
      <c r="H190" s="44">
        <f t="shared" si="18"/>
        <v>0</v>
      </c>
      <c r="I190" s="46">
        <v>0</v>
      </c>
      <c r="J190" s="31">
        <f t="shared" si="14"/>
        <v>0</v>
      </c>
      <c r="K190" s="1">
        <f t="shared" si="15"/>
        <v>0</v>
      </c>
      <c r="L190" s="1">
        <f t="shared" si="17"/>
        <v>6</v>
      </c>
    </row>
    <row r="191" spans="1:12" ht="16.5" hidden="1" thickBot="1" x14ac:dyDescent="0.3">
      <c r="A191" s="26">
        <v>1236</v>
      </c>
      <c r="B191" s="48">
        <v>123600</v>
      </c>
      <c r="C191" s="49" t="s">
        <v>123</v>
      </c>
      <c r="D191" s="39">
        <v>0</v>
      </c>
      <c r="E191" s="29">
        <f>IF(ISERROR(VLOOKUP(A191,'INFORME SEVEN'!$A$1:$F$339,4,0)),0,VLOOKUP(A191,'INFORME SEVEN'!$A$1:$F$339,4,0))</f>
        <v>0</v>
      </c>
      <c r="F191" s="29">
        <f>IF(ISERROR(VLOOKUP(A191,'INFORME SEVEN'!$A$1:$F$339,5,0)),0,VLOOKUP(A191,'INFORME SEVEN'!$A$1:$F$339,5,0))</f>
        <v>0</v>
      </c>
      <c r="G191" s="40">
        <f t="shared" si="16"/>
        <v>0</v>
      </c>
      <c r="H191" s="50">
        <f t="shared" si="18"/>
        <v>0</v>
      </c>
      <c r="I191" s="51">
        <v>0</v>
      </c>
      <c r="J191" s="31">
        <f t="shared" si="14"/>
        <v>0</v>
      </c>
      <c r="K191" s="1">
        <f t="shared" si="15"/>
        <v>0</v>
      </c>
      <c r="L191" s="1">
        <f t="shared" si="17"/>
        <v>4</v>
      </c>
    </row>
    <row r="192" spans="1:12" ht="16.5" hidden="1" thickBot="1" x14ac:dyDescent="0.3">
      <c r="A192" s="26">
        <v>123601</v>
      </c>
      <c r="B192" s="42">
        <v>123601</v>
      </c>
      <c r="C192" s="43" t="s">
        <v>112</v>
      </c>
      <c r="D192" s="44">
        <v>0</v>
      </c>
      <c r="E192" s="29">
        <f>IF(ISERROR(VLOOKUP(A192,'INFORME SEVEN'!$A$1:$F$339,4,0)),0,VLOOKUP(A192,'INFORME SEVEN'!$A$1:$F$339,4,0))</f>
        <v>0</v>
      </c>
      <c r="F192" s="29">
        <f>IF(ISERROR(VLOOKUP(A192,'INFORME SEVEN'!$A$1:$F$339,5,0)),0,VLOOKUP(A192,'INFORME SEVEN'!$A$1:$F$339,5,0))</f>
        <v>0</v>
      </c>
      <c r="G192" s="45">
        <f t="shared" si="16"/>
        <v>0</v>
      </c>
      <c r="H192" s="44">
        <f t="shared" si="18"/>
        <v>0</v>
      </c>
      <c r="I192" s="46">
        <v>0</v>
      </c>
      <c r="J192" s="31">
        <f t="shared" si="14"/>
        <v>0</v>
      </c>
      <c r="K192" s="1">
        <f t="shared" si="15"/>
        <v>0</v>
      </c>
      <c r="L192" s="1">
        <f t="shared" si="17"/>
        <v>6</v>
      </c>
    </row>
    <row r="193" spans="1:12" ht="16.5" hidden="1" thickBot="1" x14ac:dyDescent="0.3">
      <c r="A193" s="26">
        <v>123602</v>
      </c>
      <c r="B193" s="42">
        <v>123602</v>
      </c>
      <c r="C193" s="43" t="s">
        <v>113</v>
      </c>
      <c r="D193" s="44">
        <v>0</v>
      </c>
      <c r="E193" s="29">
        <f>IF(ISERROR(VLOOKUP(A193,'INFORME SEVEN'!$A$1:$F$339,4,0)),0,VLOOKUP(A193,'INFORME SEVEN'!$A$1:$F$339,4,0))</f>
        <v>0</v>
      </c>
      <c r="F193" s="29">
        <f>IF(ISERROR(VLOOKUP(A193,'INFORME SEVEN'!$A$1:$F$339,5,0)),0,VLOOKUP(A193,'INFORME SEVEN'!$A$1:$F$339,5,0))</f>
        <v>0</v>
      </c>
      <c r="G193" s="45">
        <f t="shared" si="16"/>
        <v>0</v>
      </c>
      <c r="H193" s="44">
        <f t="shared" si="18"/>
        <v>0</v>
      </c>
      <c r="I193" s="46">
        <v>0</v>
      </c>
      <c r="J193" s="31">
        <f t="shared" si="14"/>
        <v>0</v>
      </c>
      <c r="K193" s="1">
        <f t="shared" si="15"/>
        <v>0</v>
      </c>
      <c r="L193" s="1">
        <f t="shared" si="17"/>
        <v>6</v>
      </c>
    </row>
    <row r="194" spans="1:12" ht="16.5" hidden="1" thickBot="1" x14ac:dyDescent="0.3">
      <c r="A194" s="26">
        <v>123603</v>
      </c>
      <c r="B194" s="42">
        <v>123603</v>
      </c>
      <c r="C194" s="43" t="s">
        <v>114</v>
      </c>
      <c r="D194" s="44">
        <v>0</v>
      </c>
      <c r="E194" s="29">
        <f>IF(ISERROR(VLOOKUP(A194,'INFORME SEVEN'!$A$1:$F$339,4,0)),0,VLOOKUP(A194,'INFORME SEVEN'!$A$1:$F$339,4,0))</f>
        <v>0</v>
      </c>
      <c r="F194" s="29">
        <f>IF(ISERROR(VLOOKUP(A194,'INFORME SEVEN'!$A$1:$F$339,5,0)),0,VLOOKUP(A194,'INFORME SEVEN'!$A$1:$F$339,5,0))</f>
        <v>0</v>
      </c>
      <c r="G194" s="45">
        <f t="shared" si="16"/>
        <v>0</v>
      </c>
      <c r="H194" s="44">
        <f t="shared" si="18"/>
        <v>0</v>
      </c>
      <c r="I194" s="46">
        <v>0</v>
      </c>
      <c r="J194" s="31">
        <f t="shared" si="14"/>
        <v>0</v>
      </c>
      <c r="K194" s="1">
        <f t="shared" si="15"/>
        <v>0</v>
      </c>
      <c r="L194" s="1">
        <f t="shared" si="17"/>
        <v>6</v>
      </c>
    </row>
    <row r="195" spans="1:12" ht="16.5" hidden="1" thickBot="1" x14ac:dyDescent="0.3">
      <c r="A195" s="26">
        <v>123604</v>
      </c>
      <c r="B195" s="42">
        <v>123604</v>
      </c>
      <c r="C195" s="43" t="s">
        <v>115</v>
      </c>
      <c r="D195" s="44">
        <v>0</v>
      </c>
      <c r="E195" s="29">
        <f>IF(ISERROR(VLOOKUP(A195,'INFORME SEVEN'!$A$1:$F$339,4,0)),0,VLOOKUP(A195,'INFORME SEVEN'!$A$1:$F$339,4,0))</f>
        <v>0</v>
      </c>
      <c r="F195" s="29">
        <f>IF(ISERROR(VLOOKUP(A195,'INFORME SEVEN'!$A$1:$F$339,5,0)),0,VLOOKUP(A195,'INFORME SEVEN'!$A$1:$F$339,5,0))</f>
        <v>0</v>
      </c>
      <c r="G195" s="45">
        <f t="shared" si="16"/>
        <v>0</v>
      </c>
      <c r="H195" s="44">
        <f t="shared" si="18"/>
        <v>0</v>
      </c>
      <c r="I195" s="46">
        <v>0</v>
      </c>
      <c r="J195" s="31">
        <f t="shared" si="14"/>
        <v>0</v>
      </c>
      <c r="K195" s="1">
        <f t="shared" si="15"/>
        <v>0</v>
      </c>
      <c r="L195" s="1">
        <f t="shared" si="17"/>
        <v>6</v>
      </c>
    </row>
    <row r="196" spans="1:12" ht="16.5" hidden="1" thickBot="1" x14ac:dyDescent="0.3">
      <c r="A196" s="26">
        <v>123605</v>
      </c>
      <c r="B196" s="42">
        <v>123605</v>
      </c>
      <c r="C196" s="43" t="s">
        <v>116</v>
      </c>
      <c r="D196" s="44">
        <v>0</v>
      </c>
      <c r="E196" s="29">
        <f>IF(ISERROR(VLOOKUP(A196,'INFORME SEVEN'!$A$1:$F$339,4,0)),0,VLOOKUP(A196,'INFORME SEVEN'!$A$1:$F$339,4,0))</f>
        <v>0</v>
      </c>
      <c r="F196" s="29">
        <f>IF(ISERROR(VLOOKUP(A196,'INFORME SEVEN'!$A$1:$F$339,5,0)),0,VLOOKUP(A196,'INFORME SEVEN'!$A$1:$F$339,5,0))</f>
        <v>0</v>
      </c>
      <c r="G196" s="45">
        <f t="shared" si="16"/>
        <v>0</v>
      </c>
      <c r="H196" s="44">
        <f t="shared" si="18"/>
        <v>0</v>
      </c>
      <c r="I196" s="46">
        <v>0</v>
      </c>
      <c r="J196" s="31">
        <f t="shared" si="14"/>
        <v>0</v>
      </c>
      <c r="K196" s="1">
        <f t="shared" si="15"/>
        <v>0</v>
      </c>
      <c r="L196" s="1">
        <f t="shared" si="17"/>
        <v>6</v>
      </c>
    </row>
    <row r="197" spans="1:12" ht="16.5" hidden="1" thickBot="1" x14ac:dyDescent="0.3">
      <c r="A197" s="26">
        <v>123606</v>
      </c>
      <c r="B197" s="42">
        <v>123606</v>
      </c>
      <c r="C197" s="43" t="s">
        <v>117</v>
      </c>
      <c r="D197" s="44">
        <v>0</v>
      </c>
      <c r="E197" s="29">
        <f>IF(ISERROR(VLOOKUP(A197,'INFORME SEVEN'!$A$1:$F$339,4,0)),0,VLOOKUP(A197,'INFORME SEVEN'!$A$1:$F$339,4,0))</f>
        <v>0</v>
      </c>
      <c r="F197" s="29">
        <f>IF(ISERROR(VLOOKUP(A197,'INFORME SEVEN'!$A$1:$F$339,5,0)),0,VLOOKUP(A197,'INFORME SEVEN'!$A$1:$F$339,5,0))</f>
        <v>0</v>
      </c>
      <c r="G197" s="45">
        <f t="shared" si="16"/>
        <v>0</v>
      </c>
      <c r="H197" s="44">
        <f t="shared" si="18"/>
        <v>0</v>
      </c>
      <c r="I197" s="46">
        <v>0</v>
      </c>
      <c r="J197" s="31">
        <f t="shared" si="14"/>
        <v>0</v>
      </c>
      <c r="K197" s="1">
        <f t="shared" si="15"/>
        <v>0</v>
      </c>
      <c r="L197" s="1">
        <f t="shared" si="17"/>
        <v>6</v>
      </c>
    </row>
    <row r="198" spans="1:12" ht="16.5" hidden="1" thickBot="1" x14ac:dyDescent="0.3">
      <c r="A198" s="26">
        <v>123607</v>
      </c>
      <c r="B198" s="42">
        <v>123607</v>
      </c>
      <c r="C198" s="43" t="s">
        <v>118</v>
      </c>
      <c r="D198" s="44">
        <v>0</v>
      </c>
      <c r="E198" s="29">
        <f>IF(ISERROR(VLOOKUP(A198,'INFORME SEVEN'!$A$1:$F$339,4,0)),0,VLOOKUP(A198,'INFORME SEVEN'!$A$1:$F$339,4,0))</f>
        <v>0</v>
      </c>
      <c r="F198" s="29">
        <f>IF(ISERROR(VLOOKUP(A198,'INFORME SEVEN'!$A$1:$F$339,5,0)),0,VLOOKUP(A198,'INFORME SEVEN'!$A$1:$F$339,5,0))</f>
        <v>0</v>
      </c>
      <c r="G198" s="45">
        <f t="shared" si="16"/>
        <v>0</v>
      </c>
      <c r="H198" s="44">
        <f t="shared" si="18"/>
        <v>0</v>
      </c>
      <c r="I198" s="46">
        <v>0</v>
      </c>
      <c r="J198" s="31">
        <f t="shared" si="14"/>
        <v>0</v>
      </c>
      <c r="K198" s="1">
        <f t="shared" si="15"/>
        <v>0</v>
      </c>
      <c r="L198" s="1">
        <f t="shared" si="17"/>
        <v>6</v>
      </c>
    </row>
    <row r="199" spans="1:12" ht="16.5" hidden="1" thickBot="1" x14ac:dyDescent="0.3">
      <c r="A199" s="26">
        <v>123608</v>
      </c>
      <c r="B199" s="42">
        <v>123608</v>
      </c>
      <c r="C199" s="43" t="s">
        <v>119</v>
      </c>
      <c r="D199" s="44">
        <v>0</v>
      </c>
      <c r="E199" s="29">
        <f>IF(ISERROR(VLOOKUP(A199,'INFORME SEVEN'!$A$1:$F$339,4,0)),0,VLOOKUP(A199,'INFORME SEVEN'!$A$1:$F$339,4,0))</f>
        <v>0</v>
      </c>
      <c r="F199" s="29">
        <f>IF(ISERROR(VLOOKUP(A199,'INFORME SEVEN'!$A$1:$F$339,5,0)),0,VLOOKUP(A199,'INFORME SEVEN'!$A$1:$F$339,5,0))</f>
        <v>0</v>
      </c>
      <c r="G199" s="45">
        <f t="shared" si="16"/>
        <v>0</v>
      </c>
      <c r="H199" s="44">
        <f t="shared" si="18"/>
        <v>0</v>
      </c>
      <c r="I199" s="46">
        <v>0</v>
      </c>
      <c r="J199" s="31">
        <f t="shared" si="14"/>
        <v>0</v>
      </c>
      <c r="K199" s="1">
        <f t="shared" si="15"/>
        <v>0</v>
      </c>
      <c r="L199" s="1">
        <f t="shared" si="17"/>
        <v>6</v>
      </c>
    </row>
    <row r="200" spans="1:12" ht="16.5" hidden="1" thickBot="1" x14ac:dyDescent="0.3">
      <c r="A200" s="26">
        <v>123609</v>
      </c>
      <c r="B200" s="42">
        <v>123609</v>
      </c>
      <c r="C200" s="43" t="s">
        <v>120</v>
      </c>
      <c r="D200" s="44">
        <v>0</v>
      </c>
      <c r="E200" s="29">
        <f>IF(ISERROR(VLOOKUP(A200,'INFORME SEVEN'!$A$1:$F$339,4,0)),0,VLOOKUP(A200,'INFORME SEVEN'!$A$1:$F$339,4,0))</f>
        <v>0</v>
      </c>
      <c r="F200" s="29">
        <f>IF(ISERROR(VLOOKUP(A200,'INFORME SEVEN'!$A$1:$F$339,5,0)),0,VLOOKUP(A200,'INFORME SEVEN'!$A$1:$F$339,5,0))</f>
        <v>0</v>
      </c>
      <c r="G200" s="45">
        <f t="shared" si="16"/>
        <v>0</v>
      </c>
      <c r="H200" s="44">
        <f t="shared" si="18"/>
        <v>0</v>
      </c>
      <c r="I200" s="46">
        <v>0</v>
      </c>
      <c r="J200" s="31">
        <f t="shared" si="14"/>
        <v>0</v>
      </c>
      <c r="K200" s="1">
        <f t="shared" si="15"/>
        <v>0</v>
      </c>
      <c r="L200" s="1">
        <f t="shared" si="17"/>
        <v>6</v>
      </c>
    </row>
    <row r="201" spans="1:12" ht="16.5" hidden="1" thickBot="1" x14ac:dyDescent="0.3">
      <c r="A201" s="26">
        <v>123610</v>
      </c>
      <c r="B201" s="42">
        <v>123610</v>
      </c>
      <c r="C201" s="43" t="s">
        <v>121</v>
      </c>
      <c r="D201" s="44">
        <v>0</v>
      </c>
      <c r="E201" s="29">
        <f>IF(ISERROR(VLOOKUP(A201,'INFORME SEVEN'!$A$1:$F$339,4,0)),0,VLOOKUP(A201,'INFORME SEVEN'!$A$1:$F$339,4,0))</f>
        <v>0</v>
      </c>
      <c r="F201" s="29">
        <f>IF(ISERROR(VLOOKUP(A201,'INFORME SEVEN'!$A$1:$F$339,5,0)),0,VLOOKUP(A201,'INFORME SEVEN'!$A$1:$F$339,5,0))</f>
        <v>0</v>
      </c>
      <c r="G201" s="45">
        <f t="shared" si="16"/>
        <v>0</v>
      </c>
      <c r="H201" s="44">
        <f t="shared" si="18"/>
        <v>0</v>
      </c>
      <c r="I201" s="46">
        <v>0</v>
      </c>
      <c r="J201" s="31">
        <f t="shared" si="14"/>
        <v>0</v>
      </c>
      <c r="K201" s="1">
        <f t="shared" si="15"/>
        <v>0</v>
      </c>
      <c r="L201" s="1">
        <f t="shared" si="17"/>
        <v>6</v>
      </c>
    </row>
    <row r="202" spans="1:12" ht="16.5" hidden="1" thickBot="1" x14ac:dyDescent="0.3">
      <c r="A202" s="26">
        <v>1238</v>
      </c>
      <c r="B202" s="48">
        <v>123800</v>
      </c>
      <c r="C202" s="49" t="s">
        <v>124</v>
      </c>
      <c r="D202" s="39">
        <v>0</v>
      </c>
      <c r="E202" s="29">
        <f>IF(ISERROR(VLOOKUP(A202,'INFORME SEVEN'!$A$1:$F$339,4,0)),0,VLOOKUP(A202,'INFORME SEVEN'!$A$1:$F$339,4,0))</f>
        <v>0</v>
      </c>
      <c r="F202" s="29">
        <f>IF(ISERROR(VLOOKUP(A202,'INFORME SEVEN'!$A$1:$F$339,5,0)),0,VLOOKUP(A202,'INFORME SEVEN'!$A$1:$F$339,5,0))</f>
        <v>0</v>
      </c>
      <c r="G202" s="40">
        <f t="shared" si="16"/>
        <v>0</v>
      </c>
      <c r="H202" s="50">
        <f t="shared" si="18"/>
        <v>0</v>
      </c>
      <c r="I202" s="51">
        <v>0</v>
      </c>
      <c r="J202" s="31">
        <f t="shared" si="14"/>
        <v>0</v>
      </c>
      <c r="K202" s="1">
        <f t="shared" si="15"/>
        <v>0</v>
      </c>
      <c r="L202" s="1">
        <f t="shared" si="17"/>
        <v>4</v>
      </c>
    </row>
    <row r="203" spans="1:12" ht="16.5" hidden="1" thickBot="1" x14ac:dyDescent="0.3">
      <c r="A203" s="26">
        <v>123801</v>
      </c>
      <c r="B203" s="42">
        <v>123801</v>
      </c>
      <c r="C203" s="43" t="s">
        <v>125</v>
      </c>
      <c r="D203" s="44">
        <v>0</v>
      </c>
      <c r="E203" s="29">
        <f>IF(ISERROR(VLOOKUP(A203,'INFORME SEVEN'!$A$1:$F$339,4,0)),0,VLOOKUP(A203,'INFORME SEVEN'!$A$1:$F$339,4,0))</f>
        <v>0</v>
      </c>
      <c r="F203" s="29">
        <f>IF(ISERROR(VLOOKUP(A203,'INFORME SEVEN'!$A$1:$F$339,5,0)),0,VLOOKUP(A203,'INFORME SEVEN'!$A$1:$F$339,5,0))</f>
        <v>0</v>
      </c>
      <c r="G203" s="45">
        <f t="shared" si="16"/>
        <v>0</v>
      </c>
      <c r="H203" s="44">
        <f t="shared" si="18"/>
        <v>0</v>
      </c>
      <c r="I203" s="46">
        <v>0</v>
      </c>
      <c r="J203" s="31">
        <f t="shared" ref="J203:J266" si="19">+G203-H203-I203</f>
        <v>0</v>
      </c>
      <c r="K203" s="1">
        <f t="shared" ref="K203:K266" si="20">IF(D203&lt;&gt;0,1,IF(G203&lt;&gt;0,2,IF(F203&lt;&gt;0,3,IF(E203&lt;&gt;0,4,0))))</f>
        <v>0</v>
      </c>
      <c r="L203" s="1">
        <f t="shared" si="17"/>
        <v>6</v>
      </c>
    </row>
    <row r="204" spans="1:12" ht="16.5" hidden="1" thickBot="1" x14ac:dyDescent="0.3">
      <c r="A204" s="26">
        <v>123802</v>
      </c>
      <c r="B204" s="42">
        <v>123802</v>
      </c>
      <c r="C204" s="43" t="s">
        <v>126</v>
      </c>
      <c r="D204" s="44">
        <v>0</v>
      </c>
      <c r="E204" s="29">
        <f>IF(ISERROR(VLOOKUP(A204,'INFORME SEVEN'!$A$1:$F$339,4,0)),0,VLOOKUP(A204,'INFORME SEVEN'!$A$1:$F$339,4,0))</f>
        <v>0</v>
      </c>
      <c r="F204" s="29">
        <f>IF(ISERROR(VLOOKUP(A204,'INFORME SEVEN'!$A$1:$F$339,5,0)),0,VLOOKUP(A204,'INFORME SEVEN'!$A$1:$F$339,5,0))</f>
        <v>0</v>
      </c>
      <c r="G204" s="45">
        <f t="shared" ref="G204:G267" si="21">+D204+E204-F204</f>
        <v>0</v>
      </c>
      <c r="H204" s="44">
        <f t="shared" si="18"/>
        <v>0</v>
      </c>
      <c r="I204" s="46">
        <v>0</v>
      </c>
      <c r="J204" s="31">
        <f t="shared" si="19"/>
        <v>0</v>
      </c>
      <c r="K204" s="1">
        <f t="shared" si="20"/>
        <v>0</v>
      </c>
      <c r="L204" s="1">
        <f t="shared" ref="L204:L267" si="22">+LEN(A204)</f>
        <v>6</v>
      </c>
    </row>
    <row r="205" spans="1:12" ht="16.5" hidden="1" thickBot="1" x14ac:dyDescent="0.3">
      <c r="A205" s="26">
        <v>123803</v>
      </c>
      <c r="B205" s="42">
        <v>123803</v>
      </c>
      <c r="C205" s="43" t="s">
        <v>127</v>
      </c>
      <c r="D205" s="44">
        <v>0</v>
      </c>
      <c r="E205" s="29">
        <f>IF(ISERROR(VLOOKUP(A205,'INFORME SEVEN'!$A$1:$F$339,4,0)),0,VLOOKUP(A205,'INFORME SEVEN'!$A$1:$F$339,4,0))</f>
        <v>0</v>
      </c>
      <c r="F205" s="29">
        <f>IF(ISERROR(VLOOKUP(A205,'INFORME SEVEN'!$A$1:$F$339,5,0)),0,VLOOKUP(A205,'INFORME SEVEN'!$A$1:$F$339,5,0))</f>
        <v>0</v>
      </c>
      <c r="G205" s="45">
        <f t="shared" si="21"/>
        <v>0</v>
      </c>
      <c r="H205" s="44">
        <f t="shared" si="18"/>
        <v>0</v>
      </c>
      <c r="I205" s="46">
        <v>0</v>
      </c>
      <c r="J205" s="31">
        <f t="shared" si="19"/>
        <v>0</v>
      </c>
      <c r="K205" s="1">
        <f t="shared" si="20"/>
        <v>0</v>
      </c>
      <c r="L205" s="1">
        <f t="shared" si="22"/>
        <v>6</v>
      </c>
    </row>
    <row r="206" spans="1:12" ht="16.5" hidden="1" thickBot="1" x14ac:dyDescent="0.3">
      <c r="A206" s="26">
        <v>1239</v>
      </c>
      <c r="B206" s="48">
        <v>123900</v>
      </c>
      <c r="C206" s="49" t="s">
        <v>128</v>
      </c>
      <c r="D206" s="39">
        <v>0</v>
      </c>
      <c r="E206" s="29">
        <f>IF(ISERROR(VLOOKUP(A206,'INFORME SEVEN'!$A$1:$F$339,4,0)),0,VLOOKUP(A206,'INFORME SEVEN'!$A$1:$F$339,4,0))</f>
        <v>0</v>
      </c>
      <c r="F206" s="29">
        <f>IF(ISERROR(VLOOKUP(A206,'INFORME SEVEN'!$A$1:$F$339,5,0)),0,VLOOKUP(A206,'INFORME SEVEN'!$A$1:$F$339,5,0))</f>
        <v>0</v>
      </c>
      <c r="G206" s="40">
        <f t="shared" si="21"/>
        <v>0</v>
      </c>
      <c r="H206" s="50">
        <f t="shared" si="18"/>
        <v>0</v>
      </c>
      <c r="I206" s="51">
        <v>0</v>
      </c>
      <c r="J206" s="31">
        <f t="shared" si="19"/>
        <v>0</v>
      </c>
      <c r="K206" s="1">
        <f t="shared" si="20"/>
        <v>0</v>
      </c>
      <c r="L206" s="1">
        <f t="shared" si="22"/>
        <v>4</v>
      </c>
    </row>
    <row r="207" spans="1:12" ht="16.5" hidden="1" thickBot="1" x14ac:dyDescent="0.3">
      <c r="A207" s="26">
        <v>123901</v>
      </c>
      <c r="B207" s="42">
        <v>123901</v>
      </c>
      <c r="C207" s="43" t="s">
        <v>129</v>
      </c>
      <c r="D207" s="44">
        <v>0</v>
      </c>
      <c r="E207" s="29">
        <f>IF(ISERROR(VLOOKUP(A207,'INFORME SEVEN'!$A$1:$F$339,4,0)),0,VLOOKUP(A207,'INFORME SEVEN'!$A$1:$F$339,4,0))</f>
        <v>0</v>
      </c>
      <c r="F207" s="29">
        <f>IF(ISERROR(VLOOKUP(A207,'INFORME SEVEN'!$A$1:$F$339,5,0)),0,VLOOKUP(A207,'INFORME SEVEN'!$A$1:$F$339,5,0))</f>
        <v>0</v>
      </c>
      <c r="G207" s="45">
        <f t="shared" si="21"/>
        <v>0</v>
      </c>
      <c r="H207" s="44">
        <f t="shared" si="18"/>
        <v>0</v>
      </c>
      <c r="I207" s="46">
        <v>0</v>
      </c>
      <c r="J207" s="31">
        <f t="shared" si="19"/>
        <v>0</v>
      </c>
      <c r="K207" s="1">
        <f t="shared" si="20"/>
        <v>0</v>
      </c>
      <c r="L207" s="1">
        <f t="shared" si="22"/>
        <v>6</v>
      </c>
    </row>
    <row r="208" spans="1:12" ht="16.5" hidden="1" thickBot="1" x14ac:dyDescent="0.3">
      <c r="A208" s="26">
        <v>123902</v>
      </c>
      <c r="B208" s="42">
        <v>123902</v>
      </c>
      <c r="C208" s="43" t="s">
        <v>130</v>
      </c>
      <c r="D208" s="44">
        <v>0</v>
      </c>
      <c r="E208" s="29">
        <f>IF(ISERROR(VLOOKUP(A208,'INFORME SEVEN'!$A$1:$F$339,4,0)),0,VLOOKUP(A208,'INFORME SEVEN'!$A$1:$F$339,4,0))</f>
        <v>0</v>
      </c>
      <c r="F208" s="29">
        <f>IF(ISERROR(VLOOKUP(A208,'INFORME SEVEN'!$A$1:$F$339,5,0)),0,VLOOKUP(A208,'INFORME SEVEN'!$A$1:$F$339,5,0))</f>
        <v>0</v>
      </c>
      <c r="G208" s="45">
        <f t="shared" si="21"/>
        <v>0</v>
      </c>
      <c r="H208" s="44">
        <f t="shared" si="18"/>
        <v>0</v>
      </c>
      <c r="I208" s="46">
        <v>0</v>
      </c>
      <c r="J208" s="31">
        <f t="shared" si="19"/>
        <v>0</v>
      </c>
      <c r="K208" s="1">
        <f t="shared" si="20"/>
        <v>0</v>
      </c>
      <c r="L208" s="1">
        <f t="shared" si="22"/>
        <v>6</v>
      </c>
    </row>
    <row r="209" spans="1:12" ht="16.5" thickBot="1" x14ac:dyDescent="0.3">
      <c r="A209" s="26">
        <v>1280</v>
      </c>
      <c r="B209" s="37">
        <v>128000</v>
      </c>
      <c r="C209" s="38" t="s">
        <v>131</v>
      </c>
      <c r="D209" s="39">
        <v>-208874536.13999999</v>
      </c>
      <c r="E209" s="40">
        <f>IF(ISERROR(VLOOKUP(A209,'INFORME SEVEN'!$A$1:$F$339,4,0)),0,VLOOKUP(A209,'INFORME SEVEN'!$A$1:$F$339,4,0))</f>
        <v>0</v>
      </c>
      <c r="F209" s="40">
        <f>IF(ISERROR(VLOOKUP(A209,'INFORME SEVEN'!$A$1:$F$339,5,0)),0,VLOOKUP(A209,'INFORME SEVEN'!$A$1:$F$339,5,0))</f>
        <v>0</v>
      </c>
      <c r="G209" s="40">
        <f t="shared" si="21"/>
        <v>-208874536.13999999</v>
      </c>
      <c r="H209" s="40">
        <f>IF(ISERROR(VLOOKUP(B209,'[2]CGN-2015-001'!$B$10:$I$5141,7,0)),0,VLOOKUP(B209,'[2]CGN-2015-001'!$B$10:$I$5141,7,0))</f>
        <v>0</v>
      </c>
      <c r="I209" s="41">
        <f>+I213</f>
        <v>-208874536.13999999</v>
      </c>
      <c r="J209" s="31">
        <f t="shared" si="19"/>
        <v>0</v>
      </c>
      <c r="K209" s="1">
        <f t="shared" si="20"/>
        <v>1</v>
      </c>
      <c r="L209" s="1">
        <f t="shared" si="22"/>
        <v>4</v>
      </c>
    </row>
    <row r="210" spans="1:12" ht="16.5" hidden="1" thickBot="1" x14ac:dyDescent="0.3">
      <c r="A210" s="26">
        <v>128034</v>
      </c>
      <c r="B210" s="56">
        <v>128034</v>
      </c>
      <c r="C210" s="57" t="s">
        <v>132</v>
      </c>
      <c r="D210" s="44">
        <v>0</v>
      </c>
      <c r="E210" s="29">
        <f>IF(ISERROR(VLOOKUP(A210,'INFORME SEVEN'!$A$1:$F$339,4,0)),0,VLOOKUP(A210,'INFORME SEVEN'!$A$1:$F$339,4,0))</f>
        <v>0</v>
      </c>
      <c r="F210" s="29">
        <f>IF(ISERROR(VLOOKUP(A210,'INFORME SEVEN'!$A$1:$F$339,5,0)),0,VLOOKUP(A210,'INFORME SEVEN'!$A$1:$F$339,5,0))</f>
        <v>0</v>
      </c>
      <c r="G210" s="45">
        <f t="shared" si="21"/>
        <v>0</v>
      </c>
      <c r="H210" s="44">
        <f t="shared" ref="H210:H212" si="23">+G210</f>
        <v>0</v>
      </c>
      <c r="I210" s="46">
        <v>0</v>
      </c>
      <c r="J210" s="31">
        <f t="shared" si="19"/>
        <v>0</v>
      </c>
      <c r="K210" s="1">
        <f t="shared" si="20"/>
        <v>0</v>
      </c>
      <c r="L210" s="1">
        <f t="shared" si="22"/>
        <v>6</v>
      </c>
    </row>
    <row r="211" spans="1:12" ht="16.5" hidden="1" thickBot="1" x14ac:dyDescent="0.3">
      <c r="A211" s="26">
        <v>128040</v>
      </c>
      <c r="B211" s="42">
        <v>128040</v>
      </c>
      <c r="C211" s="43" t="s">
        <v>82</v>
      </c>
      <c r="D211" s="44">
        <v>0</v>
      </c>
      <c r="E211" s="29">
        <f>IF(ISERROR(VLOOKUP(A211,'INFORME SEVEN'!$A$1:$F$339,4,0)),0,VLOOKUP(A211,'INFORME SEVEN'!$A$1:$F$339,4,0))</f>
        <v>0</v>
      </c>
      <c r="F211" s="29">
        <f>IF(ISERROR(VLOOKUP(A211,'INFORME SEVEN'!$A$1:$F$339,5,0)),0,VLOOKUP(A211,'INFORME SEVEN'!$A$1:$F$339,5,0))</f>
        <v>0</v>
      </c>
      <c r="G211" s="45">
        <f t="shared" si="21"/>
        <v>0</v>
      </c>
      <c r="H211" s="44">
        <f t="shared" si="23"/>
        <v>0</v>
      </c>
      <c r="I211" s="46">
        <v>0</v>
      </c>
      <c r="J211" s="31">
        <f t="shared" si="19"/>
        <v>0</v>
      </c>
      <c r="K211" s="1">
        <f t="shared" si="20"/>
        <v>0</v>
      </c>
      <c r="L211" s="1">
        <f t="shared" si="22"/>
        <v>6</v>
      </c>
    </row>
    <row r="212" spans="1:12" ht="16.5" hidden="1" thickBot="1" x14ac:dyDescent="0.3">
      <c r="A212" s="26">
        <v>128041</v>
      </c>
      <c r="B212" s="42">
        <v>128041</v>
      </c>
      <c r="C212" s="43" t="s">
        <v>83</v>
      </c>
      <c r="D212" s="44">
        <v>0</v>
      </c>
      <c r="E212" s="29">
        <f>IF(ISERROR(VLOOKUP(A212,'INFORME SEVEN'!$A$1:$F$339,4,0)),0,VLOOKUP(A212,'INFORME SEVEN'!$A$1:$F$339,4,0))</f>
        <v>0</v>
      </c>
      <c r="F212" s="29">
        <f>IF(ISERROR(VLOOKUP(A212,'INFORME SEVEN'!$A$1:$F$339,5,0)),0,VLOOKUP(A212,'INFORME SEVEN'!$A$1:$F$339,5,0))</f>
        <v>0</v>
      </c>
      <c r="G212" s="45">
        <f t="shared" si="21"/>
        <v>0</v>
      </c>
      <c r="H212" s="44">
        <f t="shared" si="23"/>
        <v>0</v>
      </c>
      <c r="I212" s="46">
        <v>0</v>
      </c>
      <c r="J212" s="31">
        <f t="shared" si="19"/>
        <v>0</v>
      </c>
      <c r="K212" s="1">
        <f t="shared" si="20"/>
        <v>0</v>
      </c>
      <c r="L212" s="1">
        <f t="shared" si="22"/>
        <v>6</v>
      </c>
    </row>
    <row r="213" spans="1:12" ht="15.75" thickBot="1" x14ac:dyDescent="0.25">
      <c r="A213" s="26">
        <v>128042</v>
      </c>
      <c r="B213" s="450">
        <v>128042</v>
      </c>
      <c r="C213" s="451" t="s">
        <v>84</v>
      </c>
      <c r="D213" s="65">
        <v>-208874536.13999999</v>
      </c>
      <c r="E213" s="45">
        <f>IF(ISERROR(VLOOKUP(A213,'INFORME SEVEN'!$A$1:$F$339,4,0)),0,VLOOKUP(A213,'INFORME SEVEN'!$A$1:$F$339,4,0))</f>
        <v>0</v>
      </c>
      <c r="F213" s="45">
        <f>IF(ISERROR(VLOOKUP(A213,'INFORME SEVEN'!$A$1:$F$339,5,0)),0,VLOOKUP(A213,'INFORME SEVEN'!$A$1:$F$339,5,0))</f>
        <v>0</v>
      </c>
      <c r="G213" s="45">
        <f t="shared" si="21"/>
        <v>-208874536.13999999</v>
      </c>
      <c r="H213" s="45">
        <f>IF(ISERROR(VLOOKUP(B213,'[2]CGN-2015-001'!$B$10:$I$5141,7,0)),0,VLOOKUP(B213,'[2]CGN-2015-001'!$B$10:$I$5141,7,0))</f>
        <v>0</v>
      </c>
      <c r="I213" s="47">
        <f>+G213</f>
        <v>-208874536.13999999</v>
      </c>
      <c r="J213" s="31">
        <f t="shared" si="19"/>
        <v>0</v>
      </c>
      <c r="K213" s="1">
        <f t="shared" si="20"/>
        <v>1</v>
      </c>
      <c r="L213" s="1">
        <f t="shared" si="22"/>
        <v>6</v>
      </c>
    </row>
    <row r="214" spans="1:12" ht="16.5" hidden="1" thickBot="1" x14ac:dyDescent="0.3">
      <c r="A214" s="26">
        <v>128044</v>
      </c>
      <c r="B214" s="42">
        <v>128044</v>
      </c>
      <c r="C214" s="43" t="s">
        <v>133</v>
      </c>
      <c r="D214" s="44">
        <v>0</v>
      </c>
      <c r="E214" s="29">
        <f>IF(ISERROR(VLOOKUP(A214,'INFORME SEVEN'!$A$1:$F$339,4,0)),0,VLOOKUP(A214,'INFORME SEVEN'!$A$1:$F$339,4,0))</f>
        <v>0</v>
      </c>
      <c r="F214" s="29">
        <f>IF(ISERROR(VLOOKUP(A214,'INFORME SEVEN'!$A$1:$F$339,5,0)),0,VLOOKUP(A214,'INFORME SEVEN'!$A$1:$F$339,5,0))</f>
        <v>0</v>
      </c>
      <c r="G214" s="45">
        <f t="shared" si="21"/>
        <v>0</v>
      </c>
      <c r="H214" s="44">
        <f t="shared" ref="H214:H216" si="24">+G214</f>
        <v>0</v>
      </c>
      <c r="I214" s="46">
        <v>0</v>
      </c>
      <c r="J214" s="31">
        <f t="shared" si="19"/>
        <v>0</v>
      </c>
      <c r="K214" s="1">
        <f t="shared" si="20"/>
        <v>0</v>
      </c>
      <c r="L214" s="1">
        <f t="shared" si="22"/>
        <v>6</v>
      </c>
    </row>
    <row r="215" spans="1:12" ht="16.5" hidden="1" thickBot="1" x14ac:dyDescent="0.3">
      <c r="A215" s="26">
        <v>128046</v>
      </c>
      <c r="B215" s="42">
        <v>128046</v>
      </c>
      <c r="C215" s="43" t="s">
        <v>134</v>
      </c>
      <c r="D215" s="44">
        <v>0</v>
      </c>
      <c r="E215" s="29">
        <f>IF(ISERROR(VLOOKUP(A215,'INFORME SEVEN'!$A$1:$F$339,4,0)),0,VLOOKUP(A215,'INFORME SEVEN'!$A$1:$F$339,4,0))</f>
        <v>0</v>
      </c>
      <c r="F215" s="29">
        <f>IF(ISERROR(VLOOKUP(A215,'INFORME SEVEN'!$A$1:$F$339,5,0)),0,VLOOKUP(A215,'INFORME SEVEN'!$A$1:$F$339,5,0))</f>
        <v>0</v>
      </c>
      <c r="G215" s="45">
        <f t="shared" si="21"/>
        <v>0</v>
      </c>
      <c r="H215" s="44">
        <f t="shared" si="24"/>
        <v>0</v>
      </c>
      <c r="I215" s="46">
        <v>0</v>
      </c>
      <c r="J215" s="31">
        <f t="shared" si="19"/>
        <v>0</v>
      </c>
      <c r="K215" s="1">
        <f t="shared" si="20"/>
        <v>0</v>
      </c>
      <c r="L215" s="1">
        <f t="shared" si="22"/>
        <v>6</v>
      </c>
    </row>
    <row r="216" spans="1:12" ht="16.5" hidden="1" thickBot="1" x14ac:dyDescent="0.3">
      <c r="A216" s="26">
        <v>128048</v>
      </c>
      <c r="B216" s="42">
        <v>128048</v>
      </c>
      <c r="C216" s="43" t="s">
        <v>135</v>
      </c>
      <c r="D216" s="44">
        <v>0</v>
      </c>
      <c r="E216" s="29">
        <f>IF(ISERROR(VLOOKUP(A216,'INFORME SEVEN'!$A$1:$F$339,4,0)),0,VLOOKUP(A216,'INFORME SEVEN'!$A$1:$F$339,4,0))</f>
        <v>0</v>
      </c>
      <c r="F216" s="29">
        <f>IF(ISERROR(VLOOKUP(A216,'INFORME SEVEN'!$A$1:$F$339,5,0)),0,VLOOKUP(A216,'INFORME SEVEN'!$A$1:$F$339,5,0))</f>
        <v>0</v>
      </c>
      <c r="G216" s="45">
        <f t="shared" si="21"/>
        <v>0</v>
      </c>
      <c r="H216" s="44">
        <f t="shared" si="24"/>
        <v>0</v>
      </c>
      <c r="I216" s="46">
        <v>0</v>
      </c>
      <c r="J216" s="31">
        <f t="shared" si="19"/>
        <v>0</v>
      </c>
      <c r="K216" s="1">
        <f t="shared" si="20"/>
        <v>0</v>
      </c>
      <c r="L216" s="1">
        <f t="shared" si="22"/>
        <v>6</v>
      </c>
    </row>
    <row r="217" spans="1:12" ht="16.5" thickBot="1" x14ac:dyDescent="0.3">
      <c r="A217" s="26">
        <v>13</v>
      </c>
      <c r="B217" s="448">
        <v>130000</v>
      </c>
      <c r="C217" s="449" t="s">
        <v>136</v>
      </c>
      <c r="D217" s="64">
        <v>3693475429.46</v>
      </c>
      <c r="E217" s="35">
        <f>IF(ISERROR(VLOOKUP(A217,'INFORME SEVEN'!$A$1:$F$339,4,0)),0,VLOOKUP(A217,'INFORME SEVEN'!$A$1:$F$339,4,0))</f>
        <v>7130085604.9200001</v>
      </c>
      <c r="F217" s="35">
        <f>IF(ISERROR(VLOOKUP(A217,'INFORME SEVEN'!$A$1:$F$339,5,0)),0,VLOOKUP(A217,'INFORME SEVEN'!$A$1:$F$339,5,0))</f>
        <v>6848415772</v>
      </c>
      <c r="G217" s="35">
        <f>+D217+E217-F217</f>
        <v>3975145262.3800011</v>
      </c>
      <c r="H217" s="35">
        <f>+H277+H332+H458+H471+H515+H533</f>
        <v>2715958175.98</v>
      </c>
      <c r="I217" s="36">
        <f>+I274+I332+I458+I471+I515+I533</f>
        <v>1259187086.4000001</v>
      </c>
      <c r="J217" s="31">
        <f>+G217-H217-I217</f>
        <v>0</v>
      </c>
      <c r="K217" s="1">
        <f t="shared" si="20"/>
        <v>1</v>
      </c>
      <c r="L217" s="1">
        <f t="shared" si="22"/>
        <v>2</v>
      </c>
    </row>
    <row r="218" spans="1:12" ht="16.5" hidden="1" thickBot="1" x14ac:dyDescent="0.3">
      <c r="A218" s="26">
        <v>1305</v>
      </c>
      <c r="B218" s="48">
        <v>130500</v>
      </c>
      <c r="C218" s="49" t="s">
        <v>137</v>
      </c>
      <c r="D218" s="39">
        <v>0</v>
      </c>
      <c r="E218" s="29">
        <f>IF(ISERROR(VLOOKUP(A218,'INFORME SEVEN'!$A$1:$F$339,4,0)),0,VLOOKUP(A218,'INFORME SEVEN'!$A$1:$F$339,4,0))</f>
        <v>0</v>
      </c>
      <c r="F218" s="29">
        <f>IF(ISERROR(VLOOKUP(A218,'INFORME SEVEN'!$A$1:$F$339,5,0)),0,VLOOKUP(A218,'INFORME SEVEN'!$A$1:$F$339,5,0))</f>
        <v>0</v>
      </c>
      <c r="G218" s="40">
        <f t="shared" si="21"/>
        <v>0</v>
      </c>
      <c r="H218" s="50">
        <f t="shared" ref="H218:H273" si="25">+G218</f>
        <v>0</v>
      </c>
      <c r="I218" s="51">
        <v>0</v>
      </c>
      <c r="J218" s="31">
        <f t="shared" si="19"/>
        <v>0</v>
      </c>
      <c r="K218" s="1">
        <f t="shared" si="20"/>
        <v>0</v>
      </c>
      <c r="L218" s="1">
        <f t="shared" si="22"/>
        <v>4</v>
      </c>
    </row>
    <row r="219" spans="1:12" ht="16.5" hidden="1" thickBot="1" x14ac:dyDescent="0.3">
      <c r="A219" s="26">
        <v>130501</v>
      </c>
      <c r="B219" s="42">
        <v>130501</v>
      </c>
      <c r="C219" s="43" t="s">
        <v>138</v>
      </c>
      <c r="D219" s="44">
        <v>0</v>
      </c>
      <c r="E219" s="29">
        <f>IF(ISERROR(VLOOKUP(A219,'INFORME SEVEN'!$A$1:$F$339,4,0)),0,VLOOKUP(A219,'INFORME SEVEN'!$A$1:$F$339,4,0))</f>
        <v>0</v>
      </c>
      <c r="F219" s="29">
        <f>IF(ISERROR(VLOOKUP(A219,'INFORME SEVEN'!$A$1:$F$339,5,0)),0,VLOOKUP(A219,'INFORME SEVEN'!$A$1:$F$339,5,0))</f>
        <v>0</v>
      </c>
      <c r="G219" s="45">
        <f t="shared" si="21"/>
        <v>0</v>
      </c>
      <c r="H219" s="44">
        <f t="shared" si="25"/>
        <v>0</v>
      </c>
      <c r="I219" s="46">
        <v>0</v>
      </c>
      <c r="J219" s="31">
        <f t="shared" si="19"/>
        <v>0</v>
      </c>
      <c r="K219" s="1">
        <f t="shared" si="20"/>
        <v>0</v>
      </c>
      <c r="L219" s="1">
        <f t="shared" si="22"/>
        <v>6</v>
      </c>
    </row>
    <row r="220" spans="1:12" ht="16.5" hidden="1" thickBot="1" x14ac:dyDescent="0.3">
      <c r="A220" s="26">
        <v>130502</v>
      </c>
      <c r="B220" s="42">
        <v>130502</v>
      </c>
      <c r="C220" s="43" t="s">
        <v>139</v>
      </c>
      <c r="D220" s="44">
        <v>0</v>
      </c>
      <c r="E220" s="29">
        <f>IF(ISERROR(VLOOKUP(A220,'INFORME SEVEN'!$A$1:$F$339,4,0)),0,VLOOKUP(A220,'INFORME SEVEN'!$A$1:$F$339,4,0))</f>
        <v>0</v>
      </c>
      <c r="F220" s="29">
        <f>IF(ISERROR(VLOOKUP(A220,'INFORME SEVEN'!$A$1:$F$339,5,0)),0,VLOOKUP(A220,'INFORME SEVEN'!$A$1:$F$339,5,0))</f>
        <v>0</v>
      </c>
      <c r="G220" s="45">
        <f t="shared" si="21"/>
        <v>0</v>
      </c>
      <c r="H220" s="44">
        <f t="shared" si="25"/>
        <v>0</v>
      </c>
      <c r="I220" s="46">
        <v>0</v>
      </c>
      <c r="J220" s="31">
        <f t="shared" si="19"/>
        <v>0</v>
      </c>
      <c r="K220" s="1">
        <f t="shared" si="20"/>
        <v>0</v>
      </c>
      <c r="L220" s="1">
        <f t="shared" si="22"/>
        <v>6</v>
      </c>
    </row>
    <row r="221" spans="1:12" ht="16.5" hidden="1" thickBot="1" x14ac:dyDescent="0.3">
      <c r="A221" s="26">
        <v>130503</v>
      </c>
      <c r="B221" s="42">
        <v>130503</v>
      </c>
      <c r="C221" s="43" t="s">
        <v>140</v>
      </c>
      <c r="D221" s="44">
        <v>0</v>
      </c>
      <c r="E221" s="29">
        <f>IF(ISERROR(VLOOKUP(A221,'INFORME SEVEN'!$A$1:$F$339,4,0)),0,VLOOKUP(A221,'INFORME SEVEN'!$A$1:$F$339,4,0))</f>
        <v>0</v>
      </c>
      <c r="F221" s="29">
        <f>IF(ISERROR(VLOOKUP(A221,'INFORME SEVEN'!$A$1:$F$339,5,0)),0,VLOOKUP(A221,'INFORME SEVEN'!$A$1:$F$339,5,0))</f>
        <v>0</v>
      </c>
      <c r="G221" s="45">
        <f t="shared" si="21"/>
        <v>0</v>
      </c>
      <c r="H221" s="44">
        <f t="shared" si="25"/>
        <v>0</v>
      </c>
      <c r="I221" s="46">
        <v>0</v>
      </c>
      <c r="J221" s="31">
        <f t="shared" si="19"/>
        <v>0</v>
      </c>
      <c r="K221" s="1">
        <f t="shared" si="20"/>
        <v>0</v>
      </c>
      <c r="L221" s="1">
        <f t="shared" si="22"/>
        <v>6</v>
      </c>
    </row>
    <row r="222" spans="1:12" ht="16.5" hidden="1" thickBot="1" x14ac:dyDescent="0.3">
      <c r="A222" s="26">
        <v>130504</v>
      </c>
      <c r="B222" s="42">
        <v>130504</v>
      </c>
      <c r="C222" s="43" t="s">
        <v>141</v>
      </c>
      <c r="D222" s="44">
        <v>0</v>
      </c>
      <c r="E222" s="29">
        <f>IF(ISERROR(VLOOKUP(A222,'INFORME SEVEN'!$A$1:$F$339,4,0)),0,VLOOKUP(A222,'INFORME SEVEN'!$A$1:$F$339,4,0))</f>
        <v>0</v>
      </c>
      <c r="F222" s="29">
        <f>IF(ISERROR(VLOOKUP(A222,'INFORME SEVEN'!$A$1:$F$339,5,0)),0,VLOOKUP(A222,'INFORME SEVEN'!$A$1:$F$339,5,0))</f>
        <v>0</v>
      </c>
      <c r="G222" s="45">
        <f t="shared" si="21"/>
        <v>0</v>
      </c>
      <c r="H222" s="44">
        <f t="shared" si="25"/>
        <v>0</v>
      </c>
      <c r="I222" s="46">
        <v>0</v>
      </c>
      <c r="J222" s="31">
        <f t="shared" si="19"/>
        <v>0</v>
      </c>
      <c r="K222" s="1">
        <f t="shared" si="20"/>
        <v>0</v>
      </c>
      <c r="L222" s="1">
        <f t="shared" si="22"/>
        <v>6</v>
      </c>
    </row>
    <row r="223" spans="1:12" ht="16.5" hidden="1" thickBot="1" x14ac:dyDescent="0.3">
      <c r="A223" s="26">
        <v>130505</v>
      </c>
      <c r="B223" s="42">
        <v>130505</v>
      </c>
      <c r="C223" s="43" t="s">
        <v>142</v>
      </c>
      <c r="D223" s="44">
        <v>0</v>
      </c>
      <c r="E223" s="29">
        <f>IF(ISERROR(VLOOKUP(A223,'INFORME SEVEN'!$A$1:$F$339,4,0)),0,VLOOKUP(A223,'INFORME SEVEN'!$A$1:$F$339,4,0))</f>
        <v>0</v>
      </c>
      <c r="F223" s="29">
        <f>IF(ISERROR(VLOOKUP(A223,'INFORME SEVEN'!$A$1:$F$339,5,0)),0,VLOOKUP(A223,'INFORME SEVEN'!$A$1:$F$339,5,0))</f>
        <v>0</v>
      </c>
      <c r="G223" s="45">
        <f t="shared" si="21"/>
        <v>0</v>
      </c>
      <c r="H223" s="44">
        <f t="shared" si="25"/>
        <v>0</v>
      </c>
      <c r="I223" s="46">
        <v>0</v>
      </c>
      <c r="J223" s="31">
        <f t="shared" si="19"/>
        <v>0</v>
      </c>
      <c r="K223" s="1">
        <f t="shared" si="20"/>
        <v>0</v>
      </c>
      <c r="L223" s="1">
        <f t="shared" si="22"/>
        <v>6</v>
      </c>
    </row>
    <row r="224" spans="1:12" ht="16.5" hidden="1" thickBot="1" x14ac:dyDescent="0.3">
      <c r="A224" s="26">
        <v>130507</v>
      </c>
      <c r="B224" s="42">
        <v>130507</v>
      </c>
      <c r="C224" s="43" t="s">
        <v>143</v>
      </c>
      <c r="D224" s="44">
        <v>0</v>
      </c>
      <c r="E224" s="29">
        <f>IF(ISERROR(VLOOKUP(A224,'INFORME SEVEN'!$A$1:$F$339,4,0)),0,VLOOKUP(A224,'INFORME SEVEN'!$A$1:$F$339,4,0))</f>
        <v>0</v>
      </c>
      <c r="F224" s="29">
        <f>IF(ISERROR(VLOOKUP(A224,'INFORME SEVEN'!$A$1:$F$339,5,0)),0,VLOOKUP(A224,'INFORME SEVEN'!$A$1:$F$339,5,0))</f>
        <v>0</v>
      </c>
      <c r="G224" s="45">
        <f t="shared" si="21"/>
        <v>0</v>
      </c>
      <c r="H224" s="44">
        <f t="shared" si="25"/>
        <v>0</v>
      </c>
      <c r="I224" s="46">
        <v>0</v>
      </c>
      <c r="J224" s="31">
        <f t="shared" si="19"/>
        <v>0</v>
      </c>
      <c r="K224" s="1">
        <f t="shared" si="20"/>
        <v>0</v>
      </c>
      <c r="L224" s="1">
        <f t="shared" si="22"/>
        <v>6</v>
      </c>
    </row>
    <row r="225" spans="1:12" ht="16.5" hidden="1" thickBot="1" x14ac:dyDescent="0.3">
      <c r="A225" s="26">
        <v>130508</v>
      </c>
      <c r="B225" s="42">
        <v>130508</v>
      </c>
      <c r="C225" s="43" t="s">
        <v>144</v>
      </c>
      <c r="D225" s="44">
        <v>0</v>
      </c>
      <c r="E225" s="29">
        <f>IF(ISERROR(VLOOKUP(A225,'INFORME SEVEN'!$A$1:$F$339,4,0)),0,VLOOKUP(A225,'INFORME SEVEN'!$A$1:$F$339,4,0))</f>
        <v>0</v>
      </c>
      <c r="F225" s="29">
        <f>IF(ISERROR(VLOOKUP(A225,'INFORME SEVEN'!$A$1:$F$339,5,0)),0,VLOOKUP(A225,'INFORME SEVEN'!$A$1:$F$339,5,0))</f>
        <v>0</v>
      </c>
      <c r="G225" s="45">
        <f t="shared" si="21"/>
        <v>0</v>
      </c>
      <c r="H225" s="44">
        <f t="shared" si="25"/>
        <v>0</v>
      </c>
      <c r="I225" s="46">
        <v>0</v>
      </c>
      <c r="J225" s="31">
        <f t="shared" si="19"/>
        <v>0</v>
      </c>
      <c r="K225" s="1">
        <f t="shared" si="20"/>
        <v>0</v>
      </c>
      <c r="L225" s="1">
        <f t="shared" si="22"/>
        <v>6</v>
      </c>
    </row>
    <row r="226" spans="1:12" ht="16.5" hidden="1" thickBot="1" x14ac:dyDescent="0.3">
      <c r="A226" s="26">
        <v>130509</v>
      </c>
      <c r="B226" s="42">
        <v>130509</v>
      </c>
      <c r="C226" s="43" t="s">
        <v>145</v>
      </c>
      <c r="D226" s="44">
        <v>0</v>
      </c>
      <c r="E226" s="29">
        <f>IF(ISERROR(VLOOKUP(A226,'INFORME SEVEN'!$A$1:$F$339,4,0)),0,VLOOKUP(A226,'INFORME SEVEN'!$A$1:$F$339,4,0))</f>
        <v>0</v>
      </c>
      <c r="F226" s="29">
        <f>IF(ISERROR(VLOOKUP(A226,'INFORME SEVEN'!$A$1:$F$339,5,0)),0,VLOOKUP(A226,'INFORME SEVEN'!$A$1:$F$339,5,0))</f>
        <v>0</v>
      </c>
      <c r="G226" s="45">
        <f t="shared" si="21"/>
        <v>0</v>
      </c>
      <c r="H226" s="44">
        <f t="shared" si="25"/>
        <v>0</v>
      </c>
      <c r="I226" s="46">
        <v>0</v>
      </c>
      <c r="J226" s="31">
        <f t="shared" si="19"/>
        <v>0</v>
      </c>
      <c r="K226" s="1">
        <f t="shared" si="20"/>
        <v>0</v>
      </c>
      <c r="L226" s="1">
        <f t="shared" si="22"/>
        <v>6</v>
      </c>
    </row>
    <row r="227" spans="1:12" ht="16.5" hidden="1" thickBot="1" x14ac:dyDescent="0.3">
      <c r="A227" s="26">
        <v>130511</v>
      </c>
      <c r="B227" s="42">
        <v>130511</v>
      </c>
      <c r="C227" s="43" t="s">
        <v>146</v>
      </c>
      <c r="D227" s="44">
        <v>0</v>
      </c>
      <c r="E227" s="29">
        <f>IF(ISERROR(VLOOKUP(A227,'INFORME SEVEN'!$A$1:$F$339,4,0)),0,VLOOKUP(A227,'INFORME SEVEN'!$A$1:$F$339,4,0))</f>
        <v>0</v>
      </c>
      <c r="F227" s="29">
        <f>IF(ISERROR(VLOOKUP(A227,'INFORME SEVEN'!$A$1:$F$339,5,0)),0,VLOOKUP(A227,'INFORME SEVEN'!$A$1:$F$339,5,0))</f>
        <v>0</v>
      </c>
      <c r="G227" s="45">
        <f t="shared" si="21"/>
        <v>0</v>
      </c>
      <c r="H227" s="44">
        <f t="shared" si="25"/>
        <v>0</v>
      </c>
      <c r="I227" s="46">
        <v>0</v>
      </c>
      <c r="J227" s="31">
        <f t="shared" si="19"/>
        <v>0</v>
      </c>
      <c r="K227" s="1">
        <f t="shared" si="20"/>
        <v>0</v>
      </c>
      <c r="L227" s="1">
        <f t="shared" si="22"/>
        <v>6</v>
      </c>
    </row>
    <row r="228" spans="1:12" ht="16.5" hidden="1" thickBot="1" x14ac:dyDescent="0.3">
      <c r="A228" s="26">
        <v>130512</v>
      </c>
      <c r="B228" s="42">
        <v>130512</v>
      </c>
      <c r="C228" s="43" t="s">
        <v>147</v>
      </c>
      <c r="D228" s="44">
        <v>0</v>
      </c>
      <c r="E228" s="29">
        <f>IF(ISERROR(VLOOKUP(A228,'INFORME SEVEN'!$A$1:$F$339,4,0)),0,VLOOKUP(A228,'INFORME SEVEN'!$A$1:$F$339,4,0))</f>
        <v>0</v>
      </c>
      <c r="F228" s="29">
        <f>IF(ISERROR(VLOOKUP(A228,'INFORME SEVEN'!$A$1:$F$339,5,0)),0,VLOOKUP(A228,'INFORME SEVEN'!$A$1:$F$339,5,0))</f>
        <v>0</v>
      </c>
      <c r="G228" s="45">
        <f t="shared" si="21"/>
        <v>0</v>
      </c>
      <c r="H228" s="44">
        <f t="shared" si="25"/>
        <v>0</v>
      </c>
      <c r="I228" s="46">
        <v>0</v>
      </c>
      <c r="J228" s="31">
        <f t="shared" si="19"/>
        <v>0</v>
      </c>
      <c r="K228" s="1">
        <f t="shared" si="20"/>
        <v>0</v>
      </c>
      <c r="L228" s="1">
        <f t="shared" si="22"/>
        <v>6</v>
      </c>
    </row>
    <row r="229" spans="1:12" ht="16.5" hidden="1" thickBot="1" x14ac:dyDescent="0.3">
      <c r="A229" s="26">
        <v>130514</v>
      </c>
      <c r="B229" s="42">
        <v>130514</v>
      </c>
      <c r="C229" s="43" t="s">
        <v>148</v>
      </c>
      <c r="D229" s="44">
        <v>0</v>
      </c>
      <c r="E229" s="29">
        <f>IF(ISERROR(VLOOKUP(A229,'INFORME SEVEN'!$A$1:$F$339,4,0)),0,VLOOKUP(A229,'INFORME SEVEN'!$A$1:$F$339,4,0))</f>
        <v>0</v>
      </c>
      <c r="F229" s="29">
        <f>IF(ISERROR(VLOOKUP(A229,'INFORME SEVEN'!$A$1:$F$339,5,0)),0,VLOOKUP(A229,'INFORME SEVEN'!$A$1:$F$339,5,0))</f>
        <v>0</v>
      </c>
      <c r="G229" s="45">
        <f t="shared" si="21"/>
        <v>0</v>
      </c>
      <c r="H229" s="44">
        <f t="shared" si="25"/>
        <v>0</v>
      </c>
      <c r="I229" s="46">
        <v>0</v>
      </c>
      <c r="J229" s="31">
        <f t="shared" si="19"/>
        <v>0</v>
      </c>
      <c r="K229" s="1">
        <f t="shared" si="20"/>
        <v>0</v>
      </c>
      <c r="L229" s="1">
        <f t="shared" si="22"/>
        <v>6</v>
      </c>
    </row>
    <row r="230" spans="1:12" ht="16.5" hidden="1" thickBot="1" x14ac:dyDescent="0.3">
      <c r="A230" s="26">
        <v>130515</v>
      </c>
      <c r="B230" s="42">
        <v>130515</v>
      </c>
      <c r="C230" s="43" t="s">
        <v>149</v>
      </c>
      <c r="D230" s="44">
        <v>0</v>
      </c>
      <c r="E230" s="29">
        <f>IF(ISERROR(VLOOKUP(A230,'INFORME SEVEN'!$A$1:$F$339,4,0)),0,VLOOKUP(A230,'INFORME SEVEN'!$A$1:$F$339,4,0))</f>
        <v>0</v>
      </c>
      <c r="F230" s="29">
        <f>IF(ISERROR(VLOOKUP(A230,'INFORME SEVEN'!$A$1:$F$339,5,0)),0,VLOOKUP(A230,'INFORME SEVEN'!$A$1:$F$339,5,0))</f>
        <v>0</v>
      </c>
      <c r="G230" s="45">
        <f t="shared" si="21"/>
        <v>0</v>
      </c>
      <c r="H230" s="44">
        <f t="shared" si="25"/>
        <v>0</v>
      </c>
      <c r="I230" s="46">
        <v>0</v>
      </c>
      <c r="J230" s="31">
        <f t="shared" si="19"/>
        <v>0</v>
      </c>
      <c r="K230" s="1">
        <f t="shared" si="20"/>
        <v>0</v>
      </c>
      <c r="L230" s="1">
        <f t="shared" si="22"/>
        <v>6</v>
      </c>
    </row>
    <row r="231" spans="1:12" ht="16.5" hidden="1" thickBot="1" x14ac:dyDescent="0.3">
      <c r="A231" s="26">
        <v>130519</v>
      </c>
      <c r="B231" s="42">
        <v>130519</v>
      </c>
      <c r="C231" s="43" t="s">
        <v>150</v>
      </c>
      <c r="D231" s="44">
        <v>0</v>
      </c>
      <c r="E231" s="29">
        <f>IF(ISERROR(VLOOKUP(A231,'INFORME SEVEN'!$A$1:$F$339,4,0)),0,VLOOKUP(A231,'INFORME SEVEN'!$A$1:$F$339,4,0))</f>
        <v>0</v>
      </c>
      <c r="F231" s="29">
        <f>IF(ISERROR(VLOOKUP(A231,'INFORME SEVEN'!$A$1:$F$339,5,0)),0,VLOOKUP(A231,'INFORME SEVEN'!$A$1:$F$339,5,0))</f>
        <v>0</v>
      </c>
      <c r="G231" s="45">
        <f t="shared" si="21"/>
        <v>0</v>
      </c>
      <c r="H231" s="44">
        <f t="shared" si="25"/>
        <v>0</v>
      </c>
      <c r="I231" s="46">
        <v>0</v>
      </c>
      <c r="J231" s="31">
        <f t="shared" si="19"/>
        <v>0</v>
      </c>
      <c r="K231" s="1">
        <f t="shared" si="20"/>
        <v>0</v>
      </c>
      <c r="L231" s="1">
        <f t="shared" si="22"/>
        <v>6</v>
      </c>
    </row>
    <row r="232" spans="1:12" ht="16.5" hidden="1" thickBot="1" x14ac:dyDescent="0.3">
      <c r="A232" s="26">
        <v>130521</v>
      </c>
      <c r="B232" s="42">
        <v>130521</v>
      </c>
      <c r="C232" s="43" t="s">
        <v>151</v>
      </c>
      <c r="D232" s="44">
        <v>0</v>
      </c>
      <c r="E232" s="29">
        <f>IF(ISERROR(VLOOKUP(A232,'INFORME SEVEN'!$A$1:$F$339,4,0)),0,VLOOKUP(A232,'INFORME SEVEN'!$A$1:$F$339,4,0))</f>
        <v>0</v>
      </c>
      <c r="F232" s="29">
        <f>IF(ISERROR(VLOOKUP(A232,'INFORME SEVEN'!$A$1:$F$339,5,0)),0,VLOOKUP(A232,'INFORME SEVEN'!$A$1:$F$339,5,0))</f>
        <v>0</v>
      </c>
      <c r="G232" s="45">
        <f t="shared" si="21"/>
        <v>0</v>
      </c>
      <c r="H232" s="44">
        <f t="shared" si="25"/>
        <v>0</v>
      </c>
      <c r="I232" s="46">
        <v>0</v>
      </c>
      <c r="J232" s="31">
        <f t="shared" si="19"/>
        <v>0</v>
      </c>
      <c r="K232" s="1">
        <f t="shared" si="20"/>
        <v>0</v>
      </c>
      <c r="L232" s="1">
        <f t="shared" si="22"/>
        <v>6</v>
      </c>
    </row>
    <row r="233" spans="1:12" ht="16.5" hidden="1" thickBot="1" x14ac:dyDescent="0.3">
      <c r="A233" s="26">
        <v>130522</v>
      </c>
      <c r="B233" s="42">
        <v>130522</v>
      </c>
      <c r="C233" s="43" t="s">
        <v>152</v>
      </c>
      <c r="D233" s="44">
        <v>0</v>
      </c>
      <c r="E233" s="29">
        <f>IF(ISERROR(VLOOKUP(A233,'INFORME SEVEN'!$A$1:$F$339,4,0)),0,VLOOKUP(A233,'INFORME SEVEN'!$A$1:$F$339,4,0))</f>
        <v>0</v>
      </c>
      <c r="F233" s="29">
        <f>IF(ISERROR(VLOOKUP(A233,'INFORME SEVEN'!$A$1:$F$339,5,0)),0,VLOOKUP(A233,'INFORME SEVEN'!$A$1:$F$339,5,0))</f>
        <v>0</v>
      </c>
      <c r="G233" s="45">
        <f t="shared" si="21"/>
        <v>0</v>
      </c>
      <c r="H233" s="44">
        <f t="shared" si="25"/>
        <v>0</v>
      </c>
      <c r="I233" s="46">
        <v>0</v>
      </c>
      <c r="J233" s="31">
        <f t="shared" si="19"/>
        <v>0</v>
      </c>
      <c r="K233" s="1">
        <f t="shared" si="20"/>
        <v>0</v>
      </c>
      <c r="L233" s="1">
        <f t="shared" si="22"/>
        <v>6</v>
      </c>
    </row>
    <row r="234" spans="1:12" ht="16.5" hidden="1" thickBot="1" x14ac:dyDescent="0.3">
      <c r="A234" s="26">
        <v>130523</v>
      </c>
      <c r="B234" s="42">
        <v>130523</v>
      </c>
      <c r="C234" s="43" t="s">
        <v>153</v>
      </c>
      <c r="D234" s="44">
        <v>0</v>
      </c>
      <c r="E234" s="29">
        <f>IF(ISERROR(VLOOKUP(A234,'INFORME SEVEN'!$A$1:$F$339,4,0)),0,VLOOKUP(A234,'INFORME SEVEN'!$A$1:$F$339,4,0))</f>
        <v>0</v>
      </c>
      <c r="F234" s="29">
        <f>IF(ISERROR(VLOOKUP(A234,'INFORME SEVEN'!$A$1:$F$339,5,0)),0,VLOOKUP(A234,'INFORME SEVEN'!$A$1:$F$339,5,0))</f>
        <v>0</v>
      </c>
      <c r="G234" s="45">
        <f t="shared" si="21"/>
        <v>0</v>
      </c>
      <c r="H234" s="44">
        <f t="shared" si="25"/>
        <v>0</v>
      </c>
      <c r="I234" s="46">
        <v>0</v>
      </c>
      <c r="J234" s="31">
        <f t="shared" si="19"/>
        <v>0</v>
      </c>
      <c r="K234" s="1">
        <f t="shared" si="20"/>
        <v>0</v>
      </c>
      <c r="L234" s="1">
        <f t="shared" si="22"/>
        <v>6</v>
      </c>
    </row>
    <row r="235" spans="1:12" ht="16.5" hidden="1" thickBot="1" x14ac:dyDescent="0.3">
      <c r="A235" s="26">
        <v>130524</v>
      </c>
      <c r="B235" s="42">
        <v>130524</v>
      </c>
      <c r="C235" s="43" t="s">
        <v>154</v>
      </c>
      <c r="D235" s="44">
        <v>0</v>
      </c>
      <c r="E235" s="29">
        <f>IF(ISERROR(VLOOKUP(A235,'INFORME SEVEN'!$A$1:$F$339,4,0)),0,VLOOKUP(A235,'INFORME SEVEN'!$A$1:$F$339,4,0))</f>
        <v>0</v>
      </c>
      <c r="F235" s="29">
        <f>IF(ISERROR(VLOOKUP(A235,'INFORME SEVEN'!$A$1:$F$339,5,0)),0,VLOOKUP(A235,'INFORME SEVEN'!$A$1:$F$339,5,0))</f>
        <v>0</v>
      </c>
      <c r="G235" s="45">
        <f t="shared" si="21"/>
        <v>0</v>
      </c>
      <c r="H235" s="44">
        <f t="shared" si="25"/>
        <v>0</v>
      </c>
      <c r="I235" s="46">
        <v>0</v>
      </c>
      <c r="J235" s="31">
        <f t="shared" si="19"/>
        <v>0</v>
      </c>
      <c r="K235" s="1">
        <f t="shared" si="20"/>
        <v>0</v>
      </c>
      <c r="L235" s="1">
        <f t="shared" si="22"/>
        <v>6</v>
      </c>
    </row>
    <row r="236" spans="1:12" ht="16.5" hidden="1" thickBot="1" x14ac:dyDescent="0.3">
      <c r="A236" s="26">
        <v>130526</v>
      </c>
      <c r="B236" s="42">
        <v>130526</v>
      </c>
      <c r="C236" s="43" t="s">
        <v>155</v>
      </c>
      <c r="D236" s="44">
        <v>0</v>
      </c>
      <c r="E236" s="29">
        <f>IF(ISERROR(VLOOKUP(A236,'INFORME SEVEN'!$A$1:$F$339,4,0)),0,VLOOKUP(A236,'INFORME SEVEN'!$A$1:$F$339,4,0))</f>
        <v>0</v>
      </c>
      <c r="F236" s="29">
        <f>IF(ISERROR(VLOOKUP(A236,'INFORME SEVEN'!$A$1:$F$339,5,0)),0,VLOOKUP(A236,'INFORME SEVEN'!$A$1:$F$339,5,0))</f>
        <v>0</v>
      </c>
      <c r="G236" s="45">
        <f t="shared" si="21"/>
        <v>0</v>
      </c>
      <c r="H236" s="44">
        <f t="shared" si="25"/>
        <v>0</v>
      </c>
      <c r="I236" s="46">
        <v>0</v>
      </c>
      <c r="J236" s="31">
        <f t="shared" si="19"/>
        <v>0</v>
      </c>
      <c r="K236" s="1">
        <f t="shared" si="20"/>
        <v>0</v>
      </c>
      <c r="L236" s="1">
        <f t="shared" si="22"/>
        <v>6</v>
      </c>
    </row>
    <row r="237" spans="1:12" ht="16.5" hidden="1" thickBot="1" x14ac:dyDescent="0.3">
      <c r="A237" s="26">
        <v>130527</v>
      </c>
      <c r="B237" s="42">
        <v>130527</v>
      </c>
      <c r="C237" s="43" t="s">
        <v>156</v>
      </c>
      <c r="D237" s="44">
        <v>0</v>
      </c>
      <c r="E237" s="29">
        <f>IF(ISERROR(VLOOKUP(A237,'INFORME SEVEN'!$A$1:$F$339,4,0)),0,VLOOKUP(A237,'INFORME SEVEN'!$A$1:$F$339,4,0))</f>
        <v>0</v>
      </c>
      <c r="F237" s="29">
        <f>IF(ISERROR(VLOOKUP(A237,'INFORME SEVEN'!$A$1:$F$339,5,0)),0,VLOOKUP(A237,'INFORME SEVEN'!$A$1:$F$339,5,0))</f>
        <v>0</v>
      </c>
      <c r="G237" s="45">
        <f t="shared" si="21"/>
        <v>0</v>
      </c>
      <c r="H237" s="44">
        <f t="shared" si="25"/>
        <v>0</v>
      </c>
      <c r="I237" s="46">
        <v>0</v>
      </c>
      <c r="J237" s="31">
        <f t="shared" si="19"/>
        <v>0</v>
      </c>
      <c r="K237" s="1">
        <f t="shared" si="20"/>
        <v>0</v>
      </c>
      <c r="L237" s="1">
        <f t="shared" si="22"/>
        <v>6</v>
      </c>
    </row>
    <row r="238" spans="1:12" ht="16.5" hidden="1" thickBot="1" x14ac:dyDescent="0.3">
      <c r="A238" s="26">
        <v>130528</v>
      </c>
      <c r="B238" s="42">
        <v>130528</v>
      </c>
      <c r="C238" s="43" t="s">
        <v>157</v>
      </c>
      <c r="D238" s="44">
        <v>0</v>
      </c>
      <c r="E238" s="29">
        <f>IF(ISERROR(VLOOKUP(A238,'INFORME SEVEN'!$A$1:$F$339,4,0)),0,VLOOKUP(A238,'INFORME SEVEN'!$A$1:$F$339,4,0))</f>
        <v>0</v>
      </c>
      <c r="F238" s="29">
        <f>IF(ISERROR(VLOOKUP(A238,'INFORME SEVEN'!$A$1:$F$339,5,0)),0,VLOOKUP(A238,'INFORME SEVEN'!$A$1:$F$339,5,0))</f>
        <v>0</v>
      </c>
      <c r="G238" s="45">
        <f t="shared" si="21"/>
        <v>0</v>
      </c>
      <c r="H238" s="44">
        <f t="shared" si="25"/>
        <v>0</v>
      </c>
      <c r="I238" s="46">
        <v>0</v>
      </c>
      <c r="J238" s="31">
        <f t="shared" si="19"/>
        <v>0</v>
      </c>
      <c r="K238" s="1">
        <f t="shared" si="20"/>
        <v>0</v>
      </c>
      <c r="L238" s="1">
        <f t="shared" si="22"/>
        <v>6</v>
      </c>
    </row>
    <row r="239" spans="1:12" ht="16.5" hidden="1" thickBot="1" x14ac:dyDescent="0.3">
      <c r="A239" s="26">
        <v>130533</v>
      </c>
      <c r="B239" s="42">
        <v>130533</v>
      </c>
      <c r="C239" s="43" t="s">
        <v>158</v>
      </c>
      <c r="D239" s="44">
        <v>0</v>
      </c>
      <c r="E239" s="29">
        <f>IF(ISERROR(VLOOKUP(A239,'INFORME SEVEN'!$A$1:$F$339,4,0)),0,VLOOKUP(A239,'INFORME SEVEN'!$A$1:$F$339,4,0))</f>
        <v>0</v>
      </c>
      <c r="F239" s="29">
        <f>IF(ISERROR(VLOOKUP(A239,'INFORME SEVEN'!$A$1:$F$339,5,0)),0,VLOOKUP(A239,'INFORME SEVEN'!$A$1:$F$339,5,0))</f>
        <v>0</v>
      </c>
      <c r="G239" s="45">
        <f t="shared" si="21"/>
        <v>0</v>
      </c>
      <c r="H239" s="44">
        <f t="shared" si="25"/>
        <v>0</v>
      </c>
      <c r="I239" s="46">
        <v>0</v>
      </c>
      <c r="J239" s="31">
        <f t="shared" si="19"/>
        <v>0</v>
      </c>
      <c r="K239" s="1">
        <f t="shared" si="20"/>
        <v>0</v>
      </c>
      <c r="L239" s="1">
        <f t="shared" si="22"/>
        <v>6</v>
      </c>
    </row>
    <row r="240" spans="1:12" ht="16.5" hidden="1" thickBot="1" x14ac:dyDescent="0.3">
      <c r="A240" s="26">
        <v>130535</v>
      </c>
      <c r="B240" s="42">
        <v>130535</v>
      </c>
      <c r="C240" s="43" t="s">
        <v>159</v>
      </c>
      <c r="D240" s="44">
        <v>0</v>
      </c>
      <c r="E240" s="29">
        <f>IF(ISERROR(VLOOKUP(A240,'INFORME SEVEN'!$A$1:$F$339,4,0)),0,VLOOKUP(A240,'INFORME SEVEN'!$A$1:$F$339,4,0))</f>
        <v>0</v>
      </c>
      <c r="F240" s="29">
        <f>IF(ISERROR(VLOOKUP(A240,'INFORME SEVEN'!$A$1:$F$339,5,0)),0,VLOOKUP(A240,'INFORME SEVEN'!$A$1:$F$339,5,0))</f>
        <v>0</v>
      </c>
      <c r="G240" s="45">
        <f t="shared" si="21"/>
        <v>0</v>
      </c>
      <c r="H240" s="44">
        <f t="shared" si="25"/>
        <v>0</v>
      </c>
      <c r="I240" s="46">
        <v>0</v>
      </c>
      <c r="J240" s="31">
        <f t="shared" si="19"/>
        <v>0</v>
      </c>
      <c r="K240" s="1">
        <f t="shared" si="20"/>
        <v>0</v>
      </c>
      <c r="L240" s="1">
        <f t="shared" si="22"/>
        <v>6</v>
      </c>
    </row>
    <row r="241" spans="1:12" ht="16.5" hidden="1" thickBot="1" x14ac:dyDescent="0.3">
      <c r="A241" s="26">
        <v>130536</v>
      </c>
      <c r="B241" s="42">
        <v>130536</v>
      </c>
      <c r="C241" s="43" t="s">
        <v>160</v>
      </c>
      <c r="D241" s="44">
        <v>0</v>
      </c>
      <c r="E241" s="29">
        <f>IF(ISERROR(VLOOKUP(A241,'INFORME SEVEN'!$A$1:$F$339,4,0)),0,VLOOKUP(A241,'INFORME SEVEN'!$A$1:$F$339,4,0))</f>
        <v>0</v>
      </c>
      <c r="F241" s="29">
        <f>IF(ISERROR(VLOOKUP(A241,'INFORME SEVEN'!$A$1:$F$339,5,0)),0,VLOOKUP(A241,'INFORME SEVEN'!$A$1:$F$339,5,0))</f>
        <v>0</v>
      </c>
      <c r="G241" s="45">
        <f t="shared" si="21"/>
        <v>0</v>
      </c>
      <c r="H241" s="44">
        <f t="shared" si="25"/>
        <v>0</v>
      </c>
      <c r="I241" s="46">
        <v>0</v>
      </c>
      <c r="J241" s="31">
        <f t="shared" si="19"/>
        <v>0</v>
      </c>
      <c r="K241" s="1">
        <f t="shared" si="20"/>
        <v>0</v>
      </c>
      <c r="L241" s="1">
        <f t="shared" si="22"/>
        <v>6</v>
      </c>
    </row>
    <row r="242" spans="1:12" ht="16.5" hidden="1" thickBot="1" x14ac:dyDescent="0.3">
      <c r="A242" s="26">
        <v>130539</v>
      </c>
      <c r="B242" s="42">
        <v>130539</v>
      </c>
      <c r="C242" s="43" t="s">
        <v>161</v>
      </c>
      <c r="D242" s="44">
        <v>0</v>
      </c>
      <c r="E242" s="29">
        <f>IF(ISERROR(VLOOKUP(A242,'INFORME SEVEN'!$A$1:$F$339,4,0)),0,VLOOKUP(A242,'INFORME SEVEN'!$A$1:$F$339,4,0))</f>
        <v>0</v>
      </c>
      <c r="F242" s="29">
        <f>IF(ISERROR(VLOOKUP(A242,'INFORME SEVEN'!$A$1:$F$339,5,0)),0,VLOOKUP(A242,'INFORME SEVEN'!$A$1:$F$339,5,0))</f>
        <v>0</v>
      </c>
      <c r="G242" s="45">
        <f t="shared" si="21"/>
        <v>0</v>
      </c>
      <c r="H242" s="44">
        <f t="shared" si="25"/>
        <v>0</v>
      </c>
      <c r="I242" s="46">
        <v>0</v>
      </c>
      <c r="J242" s="31">
        <f t="shared" si="19"/>
        <v>0</v>
      </c>
      <c r="K242" s="1">
        <f t="shared" si="20"/>
        <v>0</v>
      </c>
      <c r="L242" s="1">
        <f t="shared" si="22"/>
        <v>6</v>
      </c>
    </row>
    <row r="243" spans="1:12" ht="16.5" hidden="1" thickBot="1" x14ac:dyDescent="0.3">
      <c r="A243" s="26">
        <v>130540</v>
      </c>
      <c r="B243" s="42">
        <v>130540</v>
      </c>
      <c r="C243" s="43" t="s">
        <v>162</v>
      </c>
      <c r="D243" s="44">
        <v>0</v>
      </c>
      <c r="E243" s="29">
        <f>IF(ISERROR(VLOOKUP(A243,'INFORME SEVEN'!$A$1:$F$339,4,0)),0,VLOOKUP(A243,'INFORME SEVEN'!$A$1:$F$339,4,0))</f>
        <v>0</v>
      </c>
      <c r="F243" s="29">
        <f>IF(ISERROR(VLOOKUP(A243,'INFORME SEVEN'!$A$1:$F$339,5,0)),0,VLOOKUP(A243,'INFORME SEVEN'!$A$1:$F$339,5,0))</f>
        <v>0</v>
      </c>
      <c r="G243" s="45">
        <f t="shared" si="21"/>
        <v>0</v>
      </c>
      <c r="H243" s="44">
        <f t="shared" si="25"/>
        <v>0</v>
      </c>
      <c r="I243" s="46">
        <v>0</v>
      </c>
      <c r="J243" s="31">
        <f t="shared" si="19"/>
        <v>0</v>
      </c>
      <c r="K243" s="1">
        <f t="shared" si="20"/>
        <v>0</v>
      </c>
      <c r="L243" s="1">
        <f t="shared" si="22"/>
        <v>6</v>
      </c>
    </row>
    <row r="244" spans="1:12" ht="16.5" hidden="1" thickBot="1" x14ac:dyDescent="0.3">
      <c r="A244" s="26">
        <v>130541</v>
      </c>
      <c r="B244" s="42">
        <v>130541</v>
      </c>
      <c r="C244" s="43" t="s">
        <v>163</v>
      </c>
      <c r="D244" s="44">
        <v>0</v>
      </c>
      <c r="E244" s="29">
        <f>IF(ISERROR(VLOOKUP(A244,'INFORME SEVEN'!$A$1:$F$339,4,0)),0,VLOOKUP(A244,'INFORME SEVEN'!$A$1:$F$339,4,0))</f>
        <v>0</v>
      </c>
      <c r="F244" s="29">
        <f>IF(ISERROR(VLOOKUP(A244,'INFORME SEVEN'!$A$1:$F$339,5,0)),0,VLOOKUP(A244,'INFORME SEVEN'!$A$1:$F$339,5,0))</f>
        <v>0</v>
      </c>
      <c r="G244" s="45">
        <f t="shared" si="21"/>
        <v>0</v>
      </c>
      <c r="H244" s="44">
        <f t="shared" si="25"/>
        <v>0</v>
      </c>
      <c r="I244" s="46">
        <v>0</v>
      </c>
      <c r="J244" s="31">
        <f t="shared" si="19"/>
        <v>0</v>
      </c>
      <c r="K244" s="1">
        <f t="shared" si="20"/>
        <v>0</v>
      </c>
      <c r="L244" s="1">
        <f t="shared" si="22"/>
        <v>6</v>
      </c>
    </row>
    <row r="245" spans="1:12" ht="16.5" hidden="1" thickBot="1" x14ac:dyDescent="0.3">
      <c r="A245" s="26">
        <v>130542</v>
      </c>
      <c r="B245" s="42">
        <v>130542</v>
      </c>
      <c r="C245" s="43" t="s">
        <v>164</v>
      </c>
      <c r="D245" s="44">
        <v>0</v>
      </c>
      <c r="E245" s="29">
        <f>IF(ISERROR(VLOOKUP(A245,'INFORME SEVEN'!$A$1:$F$339,4,0)),0,VLOOKUP(A245,'INFORME SEVEN'!$A$1:$F$339,4,0))</f>
        <v>0</v>
      </c>
      <c r="F245" s="29">
        <f>IF(ISERROR(VLOOKUP(A245,'INFORME SEVEN'!$A$1:$F$339,5,0)),0,VLOOKUP(A245,'INFORME SEVEN'!$A$1:$F$339,5,0))</f>
        <v>0</v>
      </c>
      <c r="G245" s="45">
        <f t="shared" si="21"/>
        <v>0</v>
      </c>
      <c r="H245" s="44">
        <f t="shared" si="25"/>
        <v>0</v>
      </c>
      <c r="I245" s="46">
        <v>0</v>
      </c>
      <c r="J245" s="31">
        <f t="shared" si="19"/>
        <v>0</v>
      </c>
      <c r="K245" s="1">
        <f t="shared" si="20"/>
        <v>0</v>
      </c>
      <c r="L245" s="1">
        <f t="shared" si="22"/>
        <v>6</v>
      </c>
    </row>
    <row r="246" spans="1:12" ht="16.5" hidden="1" thickBot="1" x14ac:dyDescent="0.3">
      <c r="A246" s="26">
        <v>130543</v>
      </c>
      <c r="B246" s="42">
        <v>130543</v>
      </c>
      <c r="C246" s="43" t="s">
        <v>165</v>
      </c>
      <c r="D246" s="44">
        <v>0</v>
      </c>
      <c r="E246" s="29">
        <f>IF(ISERROR(VLOOKUP(A246,'INFORME SEVEN'!$A$1:$F$339,4,0)),0,VLOOKUP(A246,'INFORME SEVEN'!$A$1:$F$339,4,0))</f>
        <v>0</v>
      </c>
      <c r="F246" s="29">
        <f>IF(ISERROR(VLOOKUP(A246,'INFORME SEVEN'!$A$1:$F$339,5,0)),0,VLOOKUP(A246,'INFORME SEVEN'!$A$1:$F$339,5,0))</f>
        <v>0</v>
      </c>
      <c r="G246" s="45">
        <f t="shared" si="21"/>
        <v>0</v>
      </c>
      <c r="H246" s="44">
        <f t="shared" si="25"/>
        <v>0</v>
      </c>
      <c r="I246" s="46">
        <v>0</v>
      </c>
      <c r="J246" s="31">
        <f t="shared" si="19"/>
        <v>0</v>
      </c>
      <c r="K246" s="1">
        <f t="shared" si="20"/>
        <v>0</v>
      </c>
      <c r="L246" s="1">
        <f t="shared" si="22"/>
        <v>6</v>
      </c>
    </row>
    <row r="247" spans="1:12" ht="16.5" hidden="1" thickBot="1" x14ac:dyDescent="0.3">
      <c r="A247" s="26">
        <v>130545</v>
      </c>
      <c r="B247" s="42">
        <v>130545</v>
      </c>
      <c r="C247" s="43" t="s">
        <v>166</v>
      </c>
      <c r="D247" s="44">
        <v>0</v>
      </c>
      <c r="E247" s="29">
        <f>IF(ISERROR(VLOOKUP(A247,'INFORME SEVEN'!$A$1:$F$339,4,0)),0,VLOOKUP(A247,'INFORME SEVEN'!$A$1:$F$339,4,0))</f>
        <v>0</v>
      </c>
      <c r="F247" s="29">
        <f>IF(ISERROR(VLOOKUP(A247,'INFORME SEVEN'!$A$1:$F$339,5,0)),0,VLOOKUP(A247,'INFORME SEVEN'!$A$1:$F$339,5,0))</f>
        <v>0</v>
      </c>
      <c r="G247" s="45">
        <f t="shared" si="21"/>
        <v>0</v>
      </c>
      <c r="H247" s="44">
        <f t="shared" si="25"/>
        <v>0</v>
      </c>
      <c r="I247" s="46">
        <v>0</v>
      </c>
      <c r="J247" s="31">
        <f t="shared" si="19"/>
        <v>0</v>
      </c>
      <c r="K247" s="1">
        <f t="shared" si="20"/>
        <v>0</v>
      </c>
      <c r="L247" s="1">
        <f t="shared" si="22"/>
        <v>6</v>
      </c>
    </row>
    <row r="248" spans="1:12" ht="16.5" hidden="1" thickBot="1" x14ac:dyDescent="0.3">
      <c r="A248" s="26">
        <v>130546</v>
      </c>
      <c r="B248" s="42">
        <v>130546</v>
      </c>
      <c r="C248" s="43" t="s">
        <v>167</v>
      </c>
      <c r="D248" s="44">
        <v>0</v>
      </c>
      <c r="E248" s="29">
        <f>IF(ISERROR(VLOOKUP(A248,'INFORME SEVEN'!$A$1:$F$339,4,0)),0,VLOOKUP(A248,'INFORME SEVEN'!$A$1:$F$339,4,0))</f>
        <v>0</v>
      </c>
      <c r="F248" s="29">
        <f>IF(ISERROR(VLOOKUP(A248,'INFORME SEVEN'!$A$1:$F$339,5,0)),0,VLOOKUP(A248,'INFORME SEVEN'!$A$1:$F$339,5,0))</f>
        <v>0</v>
      </c>
      <c r="G248" s="45">
        <f t="shared" si="21"/>
        <v>0</v>
      </c>
      <c r="H248" s="44">
        <f t="shared" si="25"/>
        <v>0</v>
      </c>
      <c r="I248" s="46">
        <v>0</v>
      </c>
      <c r="J248" s="31">
        <f t="shared" si="19"/>
        <v>0</v>
      </c>
      <c r="K248" s="1">
        <f t="shared" si="20"/>
        <v>0</v>
      </c>
      <c r="L248" s="1">
        <f t="shared" si="22"/>
        <v>6</v>
      </c>
    </row>
    <row r="249" spans="1:12" ht="16.5" hidden="1" thickBot="1" x14ac:dyDescent="0.3">
      <c r="A249" s="26">
        <v>130547</v>
      </c>
      <c r="B249" s="42">
        <v>130547</v>
      </c>
      <c r="C249" s="43" t="s">
        <v>168</v>
      </c>
      <c r="D249" s="44">
        <v>0</v>
      </c>
      <c r="E249" s="29">
        <f>IF(ISERROR(VLOOKUP(A249,'INFORME SEVEN'!$A$1:$F$339,4,0)),0,VLOOKUP(A249,'INFORME SEVEN'!$A$1:$F$339,4,0))</f>
        <v>0</v>
      </c>
      <c r="F249" s="29">
        <f>IF(ISERROR(VLOOKUP(A249,'INFORME SEVEN'!$A$1:$F$339,5,0)),0,VLOOKUP(A249,'INFORME SEVEN'!$A$1:$F$339,5,0))</f>
        <v>0</v>
      </c>
      <c r="G249" s="45">
        <f t="shared" si="21"/>
        <v>0</v>
      </c>
      <c r="H249" s="44">
        <f t="shared" si="25"/>
        <v>0</v>
      </c>
      <c r="I249" s="46">
        <v>0</v>
      </c>
      <c r="J249" s="31">
        <f t="shared" si="19"/>
        <v>0</v>
      </c>
      <c r="K249" s="1">
        <f t="shared" si="20"/>
        <v>0</v>
      </c>
      <c r="L249" s="1">
        <f t="shared" si="22"/>
        <v>6</v>
      </c>
    </row>
    <row r="250" spans="1:12" ht="16.5" hidden="1" thickBot="1" x14ac:dyDescent="0.3">
      <c r="A250" s="26">
        <v>130548</v>
      </c>
      <c r="B250" s="42">
        <v>130548</v>
      </c>
      <c r="C250" s="43" t="s">
        <v>169</v>
      </c>
      <c r="D250" s="44">
        <v>0</v>
      </c>
      <c r="E250" s="29">
        <f>IF(ISERROR(VLOOKUP(A250,'INFORME SEVEN'!$A$1:$F$339,4,0)),0,VLOOKUP(A250,'INFORME SEVEN'!$A$1:$F$339,4,0))</f>
        <v>0</v>
      </c>
      <c r="F250" s="29">
        <f>IF(ISERROR(VLOOKUP(A250,'INFORME SEVEN'!$A$1:$F$339,5,0)),0,VLOOKUP(A250,'INFORME SEVEN'!$A$1:$F$339,5,0))</f>
        <v>0</v>
      </c>
      <c r="G250" s="45">
        <f t="shared" si="21"/>
        <v>0</v>
      </c>
      <c r="H250" s="44">
        <f t="shared" si="25"/>
        <v>0</v>
      </c>
      <c r="I250" s="46">
        <v>0</v>
      </c>
      <c r="J250" s="31">
        <f t="shared" si="19"/>
        <v>0</v>
      </c>
      <c r="K250" s="1">
        <f t="shared" si="20"/>
        <v>0</v>
      </c>
      <c r="L250" s="1">
        <f t="shared" si="22"/>
        <v>6</v>
      </c>
    </row>
    <row r="251" spans="1:12" ht="16.5" hidden="1" thickBot="1" x14ac:dyDescent="0.3">
      <c r="A251" s="26">
        <v>130549</v>
      </c>
      <c r="B251" s="42">
        <v>130549</v>
      </c>
      <c r="C251" s="43" t="s">
        <v>170</v>
      </c>
      <c r="D251" s="44">
        <v>0</v>
      </c>
      <c r="E251" s="29">
        <f>IF(ISERROR(VLOOKUP(A251,'INFORME SEVEN'!$A$1:$F$339,4,0)),0,VLOOKUP(A251,'INFORME SEVEN'!$A$1:$F$339,4,0))</f>
        <v>0</v>
      </c>
      <c r="F251" s="29">
        <f>IF(ISERROR(VLOOKUP(A251,'INFORME SEVEN'!$A$1:$F$339,5,0)),0,VLOOKUP(A251,'INFORME SEVEN'!$A$1:$F$339,5,0))</f>
        <v>0</v>
      </c>
      <c r="G251" s="45">
        <f t="shared" si="21"/>
        <v>0</v>
      </c>
      <c r="H251" s="44">
        <f t="shared" si="25"/>
        <v>0</v>
      </c>
      <c r="I251" s="46">
        <v>0</v>
      </c>
      <c r="J251" s="31">
        <f t="shared" si="19"/>
        <v>0</v>
      </c>
      <c r="K251" s="1">
        <f t="shared" si="20"/>
        <v>0</v>
      </c>
      <c r="L251" s="1">
        <f t="shared" si="22"/>
        <v>6</v>
      </c>
    </row>
    <row r="252" spans="1:12" ht="16.5" hidden="1" thickBot="1" x14ac:dyDescent="0.3">
      <c r="A252" s="26">
        <v>130551</v>
      </c>
      <c r="B252" s="42">
        <v>130551</v>
      </c>
      <c r="C252" s="43" t="s">
        <v>171</v>
      </c>
      <c r="D252" s="44">
        <v>0</v>
      </c>
      <c r="E252" s="29">
        <f>IF(ISERROR(VLOOKUP(A252,'INFORME SEVEN'!$A$1:$F$339,4,0)),0,VLOOKUP(A252,'INFORME SEVEN'!$A$1:$F$339,4,0))</f>
        <v>0</v>
      </c>
      <c r="F252" s="29">
        <f>IF(ISERROR(VLOOKUP(A252,'INFORME SEVEN'!$A$1:$F$339,5,0)),0,VLOOKUP(A252,'INFORME SEVEN'!$A$1:$F$339,5,0))</f>
        <v>0</v>
      </c>
      <c r="G252" s="45">
        <f t="shared" si="21"/>
        <v>0</v>
      </c>
      <c r="H252" s="44">
        <f t="shared" si="25"/>
        <v>0</v>
      </c>
      <c r="I252" s="46">
        <v>0</v>
      </c>
      <c r="J252" s="31">
        <f t="shared" si="19"/>
        <v>0</v>
      </c>
      <c r="K252" s="1">
        <f t="shared" si="20"/>
        <v>0</v>
      </c>
      <c r="L252" s="1">
        <f t="shared" si="22"/>
        <v>6</v>
      </c>
    </row>
    <row r="253" spans="1:12" ht="16.5" hidden="1" thickBot="1" x14ac:dyDescent="0.3">
      <c r="A253" s="26">
        <v>130552</v>
      </c>
      <c r="B253" s="42">
        <v>130552</v>
      </c>
      <c r="C253" s="43" t="s">
        <v>172</v>
      </c>
      <c r="D253" s="44">
        <v>0</v>
      </c>
      <c r="E253" s="29">
        <f>IF(ISERROR(VLOOKUP(A253,'INFORME SEVEN'!$A$1:$F$339,4,0)),0,VLOOKUP(A253,'INFORME SEVEN'!$A$1:$F$339,4,0))</f>
        <v>0</v>
      </c>
      <c r="F253" s="29">
        <f>IF(ISERROR(VLOOKUP(A253,'INFORME SEVEN'!$A$1:$F$339,5,0)),0,VLOOKUP(A253,'INFORME SEVEN'!$A$1:$F$339,5,0))</f>
        <v>0</v>
      </c>
      <c r="G253" s="45">
        <f t="shared" si="21"/>
        <v>0</v>
      </c>
      <c r="H253" s="44">
        <f t="shared" si="25"/>
        <v>0</v>
      </c>
      <c r="I253" s="46">
        <v>0</v>
      </c>
      <c r="J253" s="31">
        <f t="shared" si="19"/>
        <v>0</v>
      </c>
      <c r="K253" s="1">
        <f t="shared" si="20"/>
        <v>0</v>
      </c>
      <c r="L253" s="1">
        <f t="shared" si="22"/>
        <v>6</v>
      </c>
    </row>
    <row r="254" spans="1:12" ht="16.5" hidden="1" thickBot="1" x14ac:dyDescent="0.3">
      <c r="A254" s="26">
        <v>130553</v>
      </c>
      <c r="B254" s="42">
        <v>130553</v>
      </c>
      <c r="C254" s="43" t="s">
        <v>173</v>
      </c>
      <c r="D254" s="44">
        <v>0</v>
      </c>
      <c r="E254" s="29">
        <f>IF(ISERROR(VLOOKUP(A254,'INFORME SEVEN'!$A$1:$F$339,4,0)),0,VLOOKUP(A254,'INFORME SEVEN'!$A$1:$F$339,4,0))</f>
        <v>0</v>
      </c>
      <c r="F254" s="29">
        <f>IF(ISERROR(VLOOKUP(A254,'INFORME SEVEN'!$A$1:$F$339,5,0)),0,VLOOKUP(A254,'INFORME SEVEN'!$A$1:$F$339,5,0))</f>
        <v>0</v>
      </c>
      <c r="G254" s="45">
        <f t="shared" si="21"/>
        <v>0</v>
      </c>
      <c r="H254" s="44">
        <f t="shared" si="25"/>
        <v>0</v>
      </c>
      <c r="I254" s="46">
        <v>0</v>
      </c>
      <c r="J254" s="31">
        <f t="shared" si="19"/>
        <v>0</v>
      </c>
      <c r="K254" s="1">
        <f t="shared" si="20"/>
        <v>0</v>
      </c>
      <c r="L254" s="1">
        <f t="shared" si="22"/>
        <v>6</v>
      </c>
    </row>
    <row r="255" spans="1:12" ht="16.5" hidden="1" thickBot="1" x14ac:dyDescent="0.3">
      <c r="A255" s="26">
        <v>130554</v>
      </c>
      <c r="B255" s="42">
        <v>130554</v>
      </c>
      <c r="C255" s="43" t="s">
        <v>174</v>
      </c>
      <c r="D255" s="44">
        <v>0</v>
      </c>
      <c r="E255" s="29">
        <f>IF(ISERROR(VLOOKUP(A255,'INFORME SEVEN'!$A$1:$F$339,4,0)),0,VLOOKUP(A255,'INFORME SEVEN'!$A$1:$F$339,4,0))</f>
        <v>0</v>
      </c>
      <c r="F255" s="29">
        <f>IF(ISERROR(VLOOKUP(A255,'INFORME SEVEN'!$A$1:$F$339,5,0)),0,VLOOKUP(A255,'INFORME SEVEN'!$A$1:$F$339,5,0))</f>
        <v>0</v>
      </c>
      <c r="G255" s="45">
        <f t="shared" si="21"/>
        <v>0</v>
      </c>
      <c r="H255" s="44">
        <f t="shared" si="25"/>
        <v>0</v>
      </c>
      <c r="I255" s="46">
        <v>0</v>
      </c>
      <c r="J255" s="31">
        <f t="shared" si="19"/>
        <v>0</v>
      </c>
      <c r="K255" s="1">
        <f t="shared" si="20"/>
        <v>0</v>
      </c>
      <c r="L255" s="1">
        <f t="shared" si="22"/>
        <v>6</v>
      </c>
    </row>
    <row r="256" spans="1:12" ht="16.5" hidden="1" thickBot="1" x14ac:dyDescent="0.3">
      <c r="A256" s="26">
        <v>130555</v>
      </c>
      <c r="B256" s="42">
        <v>130555</v>
      </c>
      <c r="C256" s="43" t="s">
        <v>175</v>
      </c>
      <c r="D256" s="44">
        <v>0</v>
      </c>
      <c r="E256" s="29">
        <f>IF(ISERROR(VLOOKUP(A256,'INFORME SEVEN'!$A$1:$F$339,4,0)),0,VLOOKUP(A256,'INFORME SEVEN'!$A$1:$F$339,4,0))</f>
        <v>0</v>
      </c>
      <c r="F256" s="29">
        <f>IF(ISERROR(VLOOKUP(A256,'INFORME SEVEN'!$A$1:$F$339,5,0)),0,VLOOKUP(A256,'INFORME SEVEN'!$A$1:$F$339,5,0))</f>
        <v>0</v>
      </c>
      <c r="G256" s="45">
        <f t="shared" si="21"/>
        <v>0</v>
      </c>
      <c r="H256" s="44">
        <f t="shared" si="25"/>
        <v>0</v>
      </c>
      <c r="I256" s="46">
        <v>0</v>
      </c>
      <c r="J256" s="31">
        <f t="shared" si="19"/>
        <v>0</v>
      </c>
      <c r="K256" s="1">
        <f t="shared" si="20"/>
        <v>0</v>
      </c>
      <c r="L256" s="1">
        <f t="shared" si="22"/>
        <v>6</v>
      </c>
    </row>
    <row r="257" spans="1:12" ht="16.5" hidden="1" thickBot="1" x14ac:dyDescent="0.3">
      <c r="A257" s="26">
        <v>130556</v>
      </c>
      <c r="B257" s="42">
        <v>130556</v>
      </c>
      <c r="C257" s="43" t="s">
        <v>176</v>
      </c>
      <c r="D257" s="44">
        <v>0</v>
      </c>
      <c r="E257" s="29">
        <f>IF(ISERROR(VLOOKUP(A257,'INFORME SEVEN'!$A$1:$F$339,4,0)),0,VLOOKUP(A257,'INFORME SEVEN'!$A$1:$F$339,4,0))</f>
        <v>0</v>
      </c>
      <c r="F257" s="29">
        <f>IF(ISERROR(VLOOKUP(A257,'INFORME SEVEN'!$A$1:$F$339,5,0)),0,VLOOKUP(A257,'INFORME SEVEN'!$A$1:$F$339,5,0))</f>
        <v>0</v>
      </c>
      <c r="G257" s="45">
        <f t="shared" si="21"/>
        <v>0</v>
      </c>
      <c r="H257" s="44">
        <f t="shared" si="25"/>
        <v>0</v>
      </c>
      <c r="I257" s="46">
        <v>0</v>
      </c>
      <c r="J257" s="31">
        <f t="shared" si="19"/>
        <v>0</v>
      </c>
      <c r="K257" s="1">
        <f t="shared" si="20"/>
        <v>0</v>
      </c>
      <c r="L257" s="1">
        <f t="shared" si="22"/>
        <v>6</v>
      </c>
    </row>
    <row r="258" spans="1:12" ht="16.5" hidden="1" thickBot="1" x14ac:dyDescent="0.3">
      <c r="A258" s="26">
        <v>130557</v>
      </c>
      <c r="B258" s="42">
        <v>130557</v>
      </c>
      <c r="C258" s="43" t="s">
        <v>177</v>
      </c>
      <c r="D258" s="44">
        <v>0</v>
      </c>
      <c r="E258" s="29">
        <f>IF(ISERROR(VLOOKUP(A258,'INFORME SEVEN'!$A$1:$F$339,4,0)),0,VLOOKUP(A258,'INFORME SEVEN'!$A$1:$F$339,4,0))</f>
        <v>0</v>
      </c>
      <c r="F258" s="29">
        <f>IF(ISERROR(VLOOKUP(A258,'INFORME SEVEN'!$A$1:$F$339,5,0)),0,VLOOKUP(A258,'INFORME SEVEN'!$A$1:$F$339,5,0))</f>
        <v>0</v>
      </c>
      <c r="G258" s="45">
        <f t="shared" si="21"/>
        <v>0</v>
      </c>
      <c r="H258" s="44">
        <f t="shared" si="25"/>
        <v>0</v>
      </c>
      <c r="I258" s="46">
        <v>0</v>
      </c>
      <c r="J258" s="31">
        <f t="shared" si="19"/>
        <v>0</v>
      </c>
      <c r="K258" s="1">
        <f t="shared" si="20"/>
        <v>0</v>
      </c>
      <c r="L258" s="1">
        <f t="shared" si="22"/>
        <v>6</v>
      </c>
    </row>
    <row r="259" spans="1:12" ht="16.5" hidden="1" thickBot="1" x14ac:dyDescent="0.3">
      <c r="A259" s="26">
        <v>130558</v>
      </c>
      <c r="B259" s="42">
        <v>130558</v>
      </c>
      <c r="C259" s="43" t="s">
        <v>178</v>
      </c>
      <c r="D259" s="44">
        <v>0</v>
      </c>
      <c r="E259" s="29">
        <f>IF(ISERROR(VLOOKUP(A259,'INFORME SEVEN'!$A$1:$F$339,4,0)),0,VLOOKUP(A259,'INFORME SEVEN'!$A$1:$F$339,4,0))</f>
        <v>0</v>
      </c>
      <c r="F259" s="29">
        <f>IF(ISERROR(VLOOKUP(A259,'INFORME SEVEN'!$A$1:$F$339,5,0)),0,VLOOKUP(A259,'INFORME SEVEN'!$A$1:$F$339,5,0))</f>
        <v>0</v>
      </c>
      <c r="G259" s="45">
        <f t="shared" si="21"/>
        <v>0</v>
      </c>
      <c r="H259" s="44">
        <f t="shared" si="25"/>
        <v>0</v>
      </c>
      <c r="I259" s="46">
        <v>0</v>
      </c>
      <c r="J259" s="31">
        <f t="shared" si="19"/>
        <v>0</v>
      </c>
      <c r="K259" s="1">
        <f t="shared" si="20"/>
        <v>0</v>
      </c>
      <c r="L259" s="1">
        <f t="shared" si="22"/>
        <v>6</v>
      </c>
    </row>
    <row r="260" spans="1:12" ht="16.5" hidden="1" thickBot="1" x14ac:dyDescent="0.3">
      <c r="A260" s="26">
        <v>130559</v>
      </c>
      <c r="B260" s="42">
        <v>130559</v>
      </c>
      <c r="C260" s="43" t="s">
        <v>179</v>
      </c>
      <c r="D260" s="44">
        <v>0</v>
      </c>
      <c r="E260" s="29">
        <f>IF(ISERROR(VLOOKUP(A260,'INFORME SEVEN'!$A$1:$F$339,4,0)),0,VLOOKUP(A260,'INFORME SEVEN'!$A$1:$F$339,4,0))</f>
        <v>0</v>
      </c>
      <c r="F260" s="29">
        <f>IF(ISERROR(VLOOKUP(A260,'INFORME SEVEN'!$A$1:$F$339,5,0)),0,VLOOKUP(A260,'INFORME SEVEN'!$A$1:$F$339,5,0))</f>
        <v>0</v>
      </c>
      <c r="G260" s="45">
        <f t="shared" si="21"/>
        <v>0</v>
      </c>
      <c r="H260" s="44">
        <f t="shared" si="25"/>
        <v>0</v>
      </c>
      <c r="I260" s="46">
        <v>0</v>
      </c>
      <c r="J260" s="31">
        <f t="shared" si="19"/>
        <v>0</v>
      </c>
      <c r="K260" s="1">
        <f t="shared" si="20"/>
        <v>0</v>
      </c>
      <c r="L260" s="1">
        <f t="shared" si="22"/>
        <v>6</v>
      </c>
    </row>
    <row r="261" spans="1:12" ht="16.5" hidden="1" thickBot="1" x14ac:dyDescent="0.3">
      <c r="A261" s="26">
        <v>130560</v>
      </c>
      <c r="B261" s="42">
        <v>130560</v>
      </c>
      <c r="C261" s="43" t="s">
        <v>180</v>
      </c>
      <c r="D261" s="44">
        <v>0</v>
      </c>
      <c r="E261" s="29">
        <f>IF(ISERROR(VLOOKUP(A261,'INFORME SEVEN'!$A$1:$F$339,4,0)),0,VLOOKUP(A261,'INFORME SEVEN'!$A$1:$F$339,4,0))</f>
        <v>0</v>
      </c>
      <c r="F261" s="29">
        <f>IF(ISERROR(VLOOKUP(A261,'INFORME SEVEN'!$A$1:$F$339,5,0)),0,VLOOKUP(A261,'INFORME SEVEN'!$A$1:$F$339,5,0))</f>
        <v>0</v>
      </c>
      <c r="G261" s="45">
        <f t="shared" si="21"/>
        <v>0</v>
      </c>
      <c r="H261" s="44">
        <f t="shared" si="25"/>
        <v>0</v>
      </c>
      <c r="I261" s="46">
        <v>0</v>
      </c>
      <c r="J261" s="31">
        <f t="shared" si="19"/>
        <v>0</v>
      </c>
      <c r="K261" s="1">
        <f t="shared" si="20"/>
        <v>0</v>
      </c>
      <c r="L261" s="1">
        <f t="shared" si="22"/>
        <v>6</v>
      </c>
    </row>
    <row r="262" spans="1:12" ht="16.5" hidden="1" thickBot="1" x14ac:dyDescent="0.3">
      <c r="A262" s="26">
        <v>130561</v>
      </c>
      <c r="B262" s="42">
        <v>130561</v>
      </c>
      <c r="C262" s="43" t="s">
        <v>181</v>
      </c>
      <c r="D262" s="44">
        <v>0</v>
      </c>
      <c r="E262" s="29">
        <f>IF(ISERROR(VLOOKUP(A262,'INFORME SEVEN'!$A$1:$F$339,4,0)),0,VLOOKUP(A262,'INFORME SEVEN'!$A$1:$F$339,4,0))</f>
        <v>0</v>
      </c>
      <c r="F262" s="29">
        <f>IF(ISERROR(VLOOKUP(A262,'INFORME SEVEN'!$A$1:$F$339,5,0)),0,VLOOKUP(A262,'INFORME SEVEN'!$A$1:$F$339,5,0))</f>
        <v>0</v>
      </c>
      <c r="G262" s="45">
        <f t="shared" si="21"/>
        <v>0</v>
      </c>
      <c r="H262" s="44">
        <f t="shared" si="25"/>
        <v>0</v>
      </c>
      <c r="I262" s="46">
        <v>0</v>
      </c>
      <c r="J262" s="31">
        <f t="shared" si="19"/>
        <v>0</v>
      </c>
      <c r="K262" s="1">
        <f t="shared" si="20"/>
        <v>0</v>
      </c>
      <c r="L262" s="1">
        <f t="shared" si="22"/>
        <v>6</v>
      </c>
    </row>
    <row r="263" spans="1:12" ht="16.5" hidden="1" thickBot="1" x14ac:dyDescent="0.3">
      <c r="A263" s="26">
        <v>130562</v>
      </c>
      <c r="B263" s="42">
        <v>130562</v>
      </c>
      <c r="C263" s="43" t="s">
        <v>182</v>
      </c>
      <c r="D263" s="44">
        <v>0</v>
      </c>
      <c r="E263" s="29">
        <f>IF(ISERROR(VLOOKUP(A263,'INFORME SEVEN'!$A$1:$F$339,4,0)),0,VLOOKUP(A263,'INFORME SEVEN'!$A$1:$F$339,4,0))</f>
        <v>0</v>
      </c>
      <c r="F263" s="29">
        <f>IF(ISERROR(VLOOKUP(A263,'INFORME SEVEN'!$A$1:$F$339,5,0)),0,VLOOKUP(A263,'INFORME SEVEN'!$A$1:$F$339,5,0))</f>
        <v>0</v>
      </c>
      <c r="G263" s="45">
        <f t="shared" si="21"/>
        <v>0</v>
      </c>
      <c r="H263" s="44">
        <f t="shared" si="25"/>
        <v>0</v>
      </c>
      <c r="I263" s="46">
        <v>0</v>
      </c>
      <c r="J263" s="31">
        <f t="shared" si="19"/>
        <v>0</v>
      </c>
      <c r="K263" s="1">
        <f t="shared" si="20"/>
        <v>0</v>
      </c>
      <c r="L263" s="1">
        <f t="shared" si="22"/>
        <v>6</v>
      </c>
    </row>
    <row r="264" spans="1:12" ht="16.5" hidden="1" thickBot="1" x14ac:dyDescent="0.3">
      <c r="A264" s="26">
        <v>130564</v>
      </c>
      <c r="B264" s="42">
        <v>130564</v>
      </c>
      <c r="C264" s="43" t="s">
        <v>183</v>
      </c>
      <c r="D264" s="44">
        <v>0</v>
      </c>
      <c r="E264" s="29">
        <f>IF(ISERROR(VLOOKUP(A264,'INFORME SEVEN'!$A$1:$F$339,4,0)),0,VLOOKUP(A264,'INFORME SEVEN'!$A$1:$F$339,4,0))</f>
        <v>0</v>
      </c>
      <c r="F264" s="29">
        <f>IF(ISERROR(VLOOKUP(A264,'INFORME SEVEN'!$A$1:$F$339,5,0)),0,VLOOKUP(A264,'INFORME SEVEN'!$A$1:$F$339,5,0))</f>
        <v>0</v>
      </c>
      <c r="G264" s="45">
        <f t="shared" si="21"/>
        <v>0</v>
      </c>
      <c r="H264" s="44">
        <f t="shared" si="25"/>
        <v>0</v>
      </c>
      <c r="I264" s="46">
        <v>0</v>
      </c>
      <c r="J264" s="31">
        <f t="shared" si="19"/>
        <v>0</v>
      </c>
      <c r="K264" s="1">
        <f t="shared" si="20"/>
        <v>0</v>
      </c>
      <c r="L264" s="1">
        <f t="shared" si="22"/>
        <v>6</v>
      </c>
    </row>
    <row r="265" spans="1:12" ht="16.5" hidden="1" thickBot="1" x14ac:dyDescent="0.3">
      <c r="A265" s="26">
        <v>130565</v>
      </c>
      <c r="B265" s="42">
        <v>130565</v>
      </c>
      <c r="C265" s="43" t="s">
        <v>184</v>
      </c>
      <c r="D265" s="44">
        <v>0</v>
      </c>
      <c r="E265" s="29">
        <f>IF(ISERROR(VLOOKUP(A265,'INFORME SEVEN'!$A$1:$F$339,4,0)),0,VLOOKUP(A265,'INFORME SEVEN'!$A$1:$F$339,4,0))</f>
        <v>0</v>
      </c>
      <c r="F265" s="29">
        <f>IF(ISERROR(VLOOKUP(A265,'INFORME SEVEN'!$A$1:$F$339,5,0)),0,VLOOKUP(A265,'INFORME SEVEN'!$A$1:$F$339,5,0))</f>
        <v>0</v>
      </c>
      <c r="G265" s="45">
        <f t="shared" si="21"/>
        <v>0</v>
      </c>
      <c r="H265" s="44">
        <f t="shared" si="25"/>
        <v>0</v>
      </c>
      <c r="I265" s="46">
        <v>0</v>
      </c>
      <c r="J265" s="31">
        <f t="shared" si="19"/>
        <v>0</v>
      </c>
      <c r="K265" s="1">
        <f t="shared" si="20"/>
        <v>0</v>
      </c>
      <c r="L265" s="1">
        <f t="shared" si="22"/>
        <v>6</v>
      </c>
    </row>
    <row r="266" spans="1:12" ht="16.5" hidden="1" thickBot="1" x14ac:dyDescent="0.3">
      <c r="A266" s="26">
        <v>130567</v>
      </c>
      <c r="B266" s="42">
        <v>130567</v>
      </c>
      <c r="C266" s="43" t="s">
        <v>185</v>
      </c>
      <c r="D266" s="44">
        <v>0</v>
      </c>
      <c r="E266" s="29">
        <f>IF(ISERROR(VLOOKUP(A266,'INFORME SEVEN'!$A$1:$F$339,4,0)),0,VLOOKUP(A266,'INFORME SEVEN'!$A$1:$F$339,4,0))</f>
        <v>0</v>
      </c>
      <c r="F266" s="29">
        <f>IF(ISERROR(VLOOKUP(A266,'INFORME SEVEN'!$A$1:$F$339,5,0)),0,VLOOKUP(A266,'INFORME SEVEN'!$A$1:$F$339,5,0))</f>
        <v>0</v>
      </c>
      <c r="G266" s="45">
        <f t="shared" si="21"/>
        <v>0</v>
      </c>
      <c r="H266" s="44">
        <f t="shared" si="25"/>
        <v>0</v>
      </c>
      <c r="I266" s="46">
        <v>0</v>
      </c>
      <c r="J266" s="31">
        <f t="shared" si="19"/>
        <v>0</v>
      </c>
      <c r="K266" s="1">
        <f t="shared" si="20"/>
        <v>0</v>
      </c>
      <c r="L266" s="1">
        <f t="shared" si="22"/>
        <v>6</v>
      </c>
    </row>
    <row r="267" spans="1:12" ht="16.5" hidden="1" thickBot="1" x14ac:dyDescent="0.3">
      <c r="A267" s="26">
        <v>130568</v>
      </c>
      <c r="B267" s="42">
        <v>130568</v>
      </c>
      <c r="C267" s="43" t="s">
        <v>186</v>
      </c>
      <c r="D267" s="44">
        <v>0</v>
      </c>
      <c r="E267" s="29">
        <f>IF(ISERROR(VLOOKUP(A267,'INFORME SEVEN'!$A$1:$F$339,4,0)),0,VLOOKUP(A267,'INFORME SEVEN'!$A$1:$F$339,4,0))</f>
        <v>0</v>
      </c>
      <c r="F267" s="29">
        <f>IF(ISERROR(VLOOKUP(A267,'INFORME SEVEN'!$A$1:$F$339,5,0)),0,VLOOKUP(A267,'INFORME SEVEN'!$A$1:$F$339,5,0))</f>
        <v>0</v>
      </c>
      <c r="G267" s="45">
        <f t="shared" si="21"/>
        <v>0</v>
      </c>
      <c r="H267" s="44">
        <f t="shared" si="25"/>
        <v>0</v>
      </c>
      <c r="I267" s="46">
        <v>0</v>
      </c>
      <c r="J267" s="31">
        <f t="shared" ref="J267:J330" si="26">+G267-H267-I267</f>
        <v>0</v>
      </c>
      <c r="K267" s="1">
        <f t="shared" ref="K267:K330" si="27">IF(D267&lt;&gt;0,1,IF(G267&lt;&gt;0,2,IF(F267&lt;&gt;0,3,IF(E267&lt;&gt;0,4,0))))</f>
        <v>0</v>
      </c>
      <c r="L267" s="1">
        <f t="shared" si="22"/>
        <v>6</v>
      </c>
    </row>
    <row r="268" spans="1:12" ht="16.5" hidden="1" thickBot="1" x14ac:dyDescent="0.3">
      <c r="A268" s="26">
        <v>130570</v>
      </c>
      <c r="B268" s="42">
        <v>130570</v>
      </c>
      <c r="C268" s="43" t="s">
        <v>187</v>
      </c>
      <c r="D268" s="44">
        <v>0</v>
      </c>
      <c r="E268" s="29">
        <f>IF(ISERROR(VLOOKUP(A268,'INFORME SEVEN'!$A$1:$F$339,4,0)),0,VLOOKUP(A268,'INFORME SEVEN'!$A$1:$F$339,4,0))</f>
        <v>0</v>
      </c>
      <c r="F268" s="29">
        <f>IF(ISERROR(VLOOKUP(A268,'INFORME SEVEN'!$A$1:$F$339,5,0)),0,VLOOKUP(A268,'INFORME SEVEN'!$A$1:$F$339,5,0))</f>
        <v>0</v>
      </c>
      <c r="G268" s="45">
        <f t="shared" ref="G268:G331" si="28">+D268+E268-F268</f>
        <v>0</v>
      </c>
      <c r="H268" s="44">
        <f t="shared" si="25"/>
        <v>0</v>
      </c>
      <c r="I268" s="46">
        <v>0</v>
      </c>
      <c r="J268" s="31">
        <f t="shared" si="26"/>
        <v>0</v>
      </c>
      <c r="K268" s="1">
        <f t="shared" si="27"/>
        <v>0</v>
      </c>
      <c r="L268" s="1">
        <f t="shared" ref="L268:L331" si="29">+LEN(A268)</f>
        <v>6</v>
      </c>
    </row>
    <row r="269" spans="1:12" ht="16.5" hidden="1" thickBot="1" x14ac:dyDescent="0.3">
      <c r="A269" s="26">
        <v>130571</v>
      </c>
      <c r="B269" s="42">
        <v>130571</v>
      </c>
      <c r="C269" s="43" t="s">
        <v>188</v>
      </c>
      <c r="D269" s="44">
        <v>0</v>
      </c>
      <c r="E269" s="29">
        <f>IF(ISERROR(VLOOKUP(A269,'INFORME SEVEN'!$A$1:$F$339,4,0)),0,VLOOKUP(A269,'INFORME SEVEN'!$A$1:$F$339,4,0))</f>
        <v>0</v>
      </c>
      <c r="F269" s="29">
        <f>IF(ISERROR(VLOOKUP(A269,'INFORME SEVEN'!$A$1:$F$339,5,0)),0,VLOOKUP(A269,'INFORME SEVEN'!$A$1:$F$339,5,0))</f>
        <v>0</v>
      </c>
      <c r="G269" s="45">
        <f t="shared" si="28"/>
        <v>0</v>
      </c>
      <c r="H269" s="44">
        <f t="shared" si="25"/>
        <v>0</v>
      </c>
      <c r="I269" s="46">
        <v>0</v>
      </c>
      <c r="J269" s="31">
        <f t="shared" si="26"/>
        <v>0</v>
      </c>
      <c r="K269" s="1">
        <f t="shared" si="27"/>
        <v>0</v>
      </c>
      <c r="L269" s="1">
        <f t="shared" si="29"/>
        <v>6</v>
      </c>
    </row>
    <row r="270" spans="1:12" ht="16.5" hidden="1" thickBot="1" x14ac:dyDescent="0.3">
      <c r="A270" s="26">
        <v>130575</v>
      </c>
      <c r="B270" s="42">
        <v>130575</v>
      </c>
      <c r="C270" s="43" t="s">
        <v>189</v>
      </c>
      <c r="D270" s="44">
        <v>0</v>
      </c>
      <c r="E270" s="29">
        <f>IF(ISERROR(VLOOKUP(A270,'INFORME SEVEN'!$A$1:$F$339,4,0)),0,VLOOKUP(A270,'INFORME SEVEN'!$A$1:$F$339,4,0))</f>
        <v>0</v>
      </c>
      <c r="F270" s="29">
        <f>IF(ISERROR(VLOOKUP(A270,'INFORME SEVEN'!$A$1:$F$339,5,0)),0,VLOOKUP(A270,'INFORME SEVEN'!$A$1:$F$339,5,0))</f>
        <v>0</v>
      </c>
      <c r="G270" s="45">
        <f t="shared" si="28"/>
        <v>0</v>
      </c>
      <c r="H270" s="44">
        <f t="shared" si="25"/>
        <v>0</v>
      </c>
      <c r="I270" s="46">
        <v>0</v>
      </c>
      <c r="J270" s="31">
        <f t="shared" si="26"/>
        <v>0</v>
      </c>
      <c r="K270" s="1">
        <f t="shared" si="27"/>
        <v>0</v>
      </c>
      <c r="L270" s="1">
        <f t="shared" si="29"/>
        <v>6</v>
      </c>
    </row>
    <row r="271" spans="1:12" ht="16.5" hidden="1" thickBot="1" x14ac:dyDescent="0.3">
      <c r="A271" s="26">
        <v>130580</v>
      </c>
      <c r="B271" s="42">
        <v>130580</v>
      </c>
      <c r="C271" s="43" t="s">
        <v>190</v>
      </c>
      <c r="D271" s="44">
        <v>0</v>
      </c>
      <c r="E271" s="29">
        <f>IF(ISERROR(VLOOKUP(A271,'INFORME SEVEN'!$A$1:$F$339,4,0)),0,VLOOKUP(A271,'INFORME SEVEN'!$A$1:$F$339,4,0))</f>
        <v>0</v>
      </c>
      <c r="F271" s="29">
        <f>IF(ISERROR(VLOOKUP(A271,'INFORME SEVEN'!$A$1:$F$339,5,0)),0,VLOOKUP(A271,'INFORME SEVEN'!$A$1:$F$339,5,0))</f>
        <v>0</v>
      </c>
      <c r="G271" s="45">
        <f t="shared" si="28"/>
        <v>0</v>
      </c>
      <c r="H271" s="44">
        <f t="shared" si="25"/>
        <v>0</v>
      </c>
      <c r="I271" s="46">
        <v>0</v>
      </c>
      <c r="J271" s="31">
        <f t="shared" si="26"/>
        <v>0</v>
      </c>
      <c r="K271" s="1">
        <f t="shared" si="27"/>
        <v>0</v>
      </c>
      <c r="L271" s="1">
        <f t="shared" si="29"/>
        <v>6</v>
      </c>
    </row>
    <row r="272" spans="1:12" ht="16.5" hidden="1" thickBot="1" x14ac:dyDescent="0.3">
      <c r="A272" s="26">
        <v>130585</v>
      </c>
      <c r="B272" s="42">
        <v>130585</v>
      </c>
      <c r="C272" s="43" t="s">
        <v>191</v>
      </c>
      <c r="D272" s="44">
        <v>0</v>
      </c>
      <c r="E272" s="29">
        <f>IF(ISERROR(VLOOKUP(A272,'INFORME SEVEN'!$A$1:$F$339,4,0)),0,VLOOKUP(A272,'INFORME SEVEN'!$A$1:$F$339,4,0))</f>
        <v>0</v>
      </c>
      <c r="F272" s="29">
        <f>IF(ISERROR(VLOOKUP(A272,'INFORME SEVEN'!$A$1:$F$339,5,0)),0,VLOOKUP(A272,'INFORME SEVEN'!$A$1:$F$339,5,0))</f>
        <v>0</v>
      </c>
      <c r="G272" s="45">
        <f t="shared" si="28"/>
        <v>0</v>
      </c>
      <c r="H272" s="44">
        <f t="shared" si="25"/>
        <v>0</v>
      </c>
      <c r="I272" s="46">
        <v>0</v>
      </c>
      <c r="J272" s="31">
        <f t="shared" si="26"/>
        <v>0</v>
      </c>
      <c r="K272" s="1">
        <f t="shared" si="27"/>
        <v>0</v>
      </c>
      <c r="L272" s="1">
        <f t="shared" si="29"/>
        <v>6</v>
      </c>
    </row>
    <row r="273" spans="1:12" ht="16.5" hidden="1" thickBot="1" x14ac:dyDescent="0.3">
      <c r="A273" s="26">
        <v>130590</v>
      </c>
      <c r="B273" s="42">
        <v>130590</v>
      </c>
      <c r="C273" s="43" t="s">
        <v>192</v>
      </c>
      <c r="D273" s="44">
        <v>0</v>
      </c>
      <c r="E273" s="29">
        <f>IF(ISERROR(VLOOKUP(A273,'INFORME SEVEN'!$A$1:$F$339,4,0)),0,VLOOKUP(A273,'INFORME SEVEN'!$A$1:$F$339,4,0))</f>
        <v>0</v>
      </c>
      <c r="F273" s="29">
        <f>IF(ISERROR(VLOOKUP(A273,'INFORME SEVEN'!$A$1:$F$339,5,0)),0,VLOOKUP(A273,'INFORME SEVEN'!$A$1:$F$339,5,0))</f>
        <v>0</v>
      </c>
      <c r="G273" s="45">
        <f t="shared" si="28"/>
        <v>0</v>
      </c>
      <c r="H273" s="44">
        <f t="shared" si="25"/>
        <v>0</v>
      </c>
      <c r="I273" s="46">
        <v>0</v>
      </c>
      <c r="J273" s="31">
        <f t="shared" si="26"/>
        <v>0</v>
      </c>
      <c r="K273" s="1">
        <f t="shared" si="27"/>
        <v>0</v>
      </c>
      <c r="L273" s="1">
        <f t="shared" si="29"/>
        <v>6</v>
      </c>
    </row>
    <row r="274" spans="1:12" ht="16.5" thickBot="1" x14ac:dyDescent="0.3">
      <c r="A274" s="26">
        <v>1311</v>
      </c>
      <c r="B274" s="37">
        <v>131100</v>
      </c>
      <c r="C274" s="38" t="s">
        <v>193</v>
      </c>
      <c r="D274" s="39">
        <v>2277052895</v>
      </c>
      <c r="E274" s="40">
        <f>IF(ISERROR(VLOOKUP(A274,'INFORME SEVEN'!$A$1:$F$339,4,0)),0,VLOOKUP(A274,'INFORME SEVEN'!$A$1:$F$339,4,0))</f>
        <v>692819525.94000006</v>
      </c>
      <c r="F274" s="40">
        <f>IF(ISERROR(VLOOKUP(A274,'INFORME SEVEN'!$A$1:$F$339,5,0)),0,VLOOKUP(A274,'INFORME SEVEN'!$A$1:$F$339,5,0))</f>
        <v>683001099</v>
      </c>
      <c r="G274" s="40">
        <f t="shared" si="28"/>
        <v>2286871321.9400001</v>
      </c>
      <c r="H274" s="40">
        <f>+H277+H311</f>
        <v>152073151</v>
      </c>
      <c r="I274" s="41">
        <f>+I277+I311</f>
        <v>2134798170.9400001</v>
      </c>
      <c r="J274" s="31">
        <f t="shared" si="26"/>
        <v>0</v>
      </c>
      <c r="K274" s="1">
        <f t="shared" si="27"/>
        <v>1</v>
      </c>
      <c r="L274" s="1">
        <f t="shared" si="29"/>
        <v>4</v>
      </c>
    </row>
    <row r="275" spans="1:12" ht="16.5" hidden="1" thickBot="1" x14ac:dyDescent="0.3">
      <c r="A275" s="26">
        <v>131101</v>
      </c>
      <c r="B275" s="42">
        <v>131101</v>
      </c>
      <c r="C275" s="43" t="s">
        <v>194</v>
      </c>
      <c r="D275" s="44">
        <v>0</v>
      </c>
      <c r="E275" s="29">
        <f>IF(ISERROR(VLOOKUP(A275,'INFORME SEVEN'!$A$1:$F$339,4,0)),0,VLOOKUP(A275,'INFORME SEVEN'!$A$1:$F$339,4,0))</f>
        <v>0</v>
      </c>
      <c r="F275" s="29">
        <f>IF(ISERROR(VLOOKUP(A275,'INFORME SEVEN'!$A$1:$F$339,5,0)),0,VLOOKUP(A275,'INFORME SEVEN'!$A$1:$F$339,5,0))</f>
        <v>0</v>
      </c>
      <c r="G275" s="45">
        <f t="shared" si="28"/>
        <v>0</v>
      </c>
      <c r="H275" s="44">
        <f t="shared" ref="H275:H276" si="30">+G275</f>
        <v>0</v>
      </c>
      <c r="I275" s="46">
        <v>0</v>
      </c>
      <c r="J275" s="31">
        <f t="shared" si="26"/>
        <v>0</v>
      </c>
      <c r="K275" s="1">
        <f t="shared" si="27"/>
        <v>0</v>
      </c>
      <c r="L275" s="1">
        <f t="shared" si="29"/>
        <v>6</v>
      </c>
    </row>
    <row r="276" spans="1:12" ht="16.5" hidden="1" thickBot="1" x14ac:dyDescent="0.3">
      <c r="A276" s="26">
        <v>131102</v>
      </c>
      <c r="B276" s="42">
        <v>131102</v>
      </c>
      <c r="C276" s="43" t="s">
        <v>195</v>
      </c>
      <c r="D276" s="44">
        <v>0</v>
      </c>
      <c r="E276" s="29">
        <f>IF(ISERROR(VLOOKUP(A276,'INFORME SEVEN'!$A$1:$F$339,4,0)),0,VLOOKUP(A276,'INFORME SEVEN'!$A$1:$F$339,4,0))</f>
        <v>0</v>
      </c>
      <c r="F276" s="29">
        <f>IF(ISERROR(VLOOKUP(A276,'INFORME SEVEN'!$A$1:$F$339,5,0)),0,VLOOKUP(A276,'INFORME SEVEN'!$A$1:$F$339,5,0))</f>
        <v>0</v>
      </c>
      <c r="G276" s="45">
        <f t="shared" si="28"/>
        <v>0</v>
      </c>
      <c r="H276" s="44">
        <f t="shared" si="30"/>
        <v>0</v>
      </c>
      <c r="I276" s="46">
        <v>0</v>
      </c>
      <c r="J276" s="31">
        <f t="shared" si="26"/>
        <v>0</v>
      </c>
      <c r="K276" s="1">
        <f t="shared" si="27"/>
        <v>0</v>
      </c>
      <c r="L276" s="1">
        <f t="shared" si="29"/>
        <v>6</v>
      </c>
    </row>
    <row r="277" spans="1:12" ht="15.75" thickBot="1" x14ac:dyDescent="0.25">
      <c r="A277" s="26">
        <v>131103</v>
      </c>
      <c r="B277" s="450">
        <v>131103</v>
      </c>
      <c r="C277" s="451" t="s">
        <v>196</v>
      </c>
      <c r="D277" s="65">
        <v>153721954</v>
      </c>
      <c r="E277" s="45">
        <f>IF(ISERROR(VLOOKUP(A277,'INFORME SEVEN'!$A$1:$F$339,4,0)),0,VLOOKUP(A277,'INFORME SEVEN'!$A$1:$F$339,4,0))</f>
        <v>0</v>
      </c>
      <c r="F277" s="45">
        <f>IF(ISERROR(VLOOKUP(A277,'INFORME SEVEN'!$A$1:$F$339,5,0)),0,VLOOKUP(A277,'INFORME SEVEN'!$A$1:$F$339,5,0))</f>
        <v>1648803</v>
      </c>
      <c r="G277" s="45">
        <f t="shared" si="28"/>
        <v>152073151</v>
      </c>
      <c r="H277" s="45">
        <f>+G277</f>
        <v>152073151</v>
      </c>
      <c r="I277" s="47">
        <v>0</v>
      </c>
      <c r="J277" s="31">
        <f t="shared" si="26"/>
        <v>0</v>
      </c>
      <c r="K277" s="1">
        <f t="shared" si="27"/>
        <v>1</v>
      </c>
      <c r="L277" s="1">
        <f t="shared" si="29"/>
        <v>6</v>
      </c>
    </row>
    <row r="278" spans="1:12" ht="16.5" hidden="1" thickBot="1" x14ac:dyDescent="0.3">
      <c r="A278" s="26">
        <v>131104</v>
      </c>
      <c r="B278" s="42">
        <v>131104</v>
      </c>
      <c r="C278" s="43" t="s">
        <v>197</v>
      </c>
      <c r="D278" s="44">
        <v>0</v>
      </c>
      <c r="E278" s="29">
        <f>IF(ISERROR(VLOOKUP(A278,'INFORME SEVEN'!$A$1:$F$339,4,0)),0,VLOOKUP(A278,'INFORME SEVEN'!$A$1:$F$339,4,0))</f>
        <v>0</v>
      </c>
      <c r="F278" s="29">
        <f>IF(ISERROR(VLOOKUP(A278,'INFORME SEVEN'!$A$1:$F$339,5,0)),0,VLOOKUP(A278,'INFORME SEVEN'!$A$1:$F$339,5,0))</f>
        <v>0</v>
      </c>
      <c r="G278" s="45">
        <f t="shared" si="28"/>
        <v>0</v>
      </c>
      <c r="H278" s="44">
        <f t="shared" ref="H278:H310" si="31">+G278</f>
        <v>0</v>
      </c>
      <c r="I278" s="46">
        <v>0</v>
      </c>
      <c r="J278" s="31">
        <f t="shared" si="26"/>
        <v>0</v>
      </c>
      <c r="K278" s="1">
        <f t="shared" si="27"/>
        <v>0</v>
      </c>
      <c r="L278" s="1">
        <f t="shared" si="29"/>
        <v>6</v>
      </c>
    </row>
    <row r="279" spans="1:12" ht="16.5" hidden="1" thickBot="1" x14ac:dyDescent="0.3">
      <c r="A279" s="26">
        <v>131105</v>
      </c>
      <c r="B279" s="42">
        <v>131105</v>
      </c>
      <c r="C279" s="43" t="s">
        <v>198</v>
      </c>
      <c r="D279" s="44">
        <v>0</v>
      </c>
      <c r="E279" s="29">
        <f>IF(ISERROR(VLOOKUP(A279,'INFORME SEVEN'!$A$1:$F$339,4,0)),0,VLOOKUP(A279,'INFORME SEVEN'!$A$1:$F$339,4,0))</f>
        <v>0</v>
      </c>
      <c r="F279" s="29">
        <f>IF(ISERROR(VLOOKUP(A279,'INFORME SEVEN'!$A$1:$F$339,5,0)),0,VLOOKUP(A279,'INFORME SEVEN'!$A$1:$F$339,5,0))</f>
        <v>0</v>
      </c>
      <c r="G279" s="45">
        <f t="shared" si="28"/>
        <v>0</v>
      </c>
      <c r="H279" s="44">
        <f t="shared" si="31"/>
        <v>0</v>
      </c>
      <c r="I279" s="46">
        <v>0</v>
      </c>
      <c r="J279" s="31">
        <f t="shared" si="26"/>
        <v>0</v>
      </c>
      <c r="K279" s="1">
        <f t="shared" si="27"/>
        <v>0</v>
      </c>
      <c r="L279" s="1">
        <f t="shared" si="29"/>
        <v>6</v>
      </c>
    </row>
    <row r="280" spans="1:12" ht="16.5" hidden="1" thickBot="1" x14ac:dyDescent="0.3">
      <c r="A280" s="26">
        <v>131106</v>
      </c>
      <c r="B280" s="42">
        <v>131106</v>
      </c>
      <c r="C280" s="43" t="s">
        <v>199</v>
      </c>
      <c r="D280" s="44">
        <v>0</v>
      </c>
      <c r="E280" s="29">
        <f>IF(ISERROR(VLOOKUP(A280,'INFORME SEVEN'!$A$1:$F$339,4,0)),0,VLOOKUP(A280,'INFORME SEVEN'!$A$1:$F$339,4,0))</f>
        <v>0</v>
      </c>
      <c r="F280" s="29">
        <f>IF(ISERROR(VLOOKUP(A280,'INFORME SEVEN'!$A$1:$F$339,5,0)),0,VLOOKUP(A280,'INFORME SEVEN'!$A$1:$F$339,5,0))</f>
        <v>0</v>
      </c>
      <c r="G280" s="45">
        <f t="shared" si="28"/>
        <v>0</v>
      </c>
      <c r="H280" s="44">
        <f t="shared" si="31"/>
        <v>0</v>
      </c>
      <c r="I280" s="46">
        <v>0</v>
      </c>
      <c r="J280" s="31">
        <f t="shared" si="26"/>
        <v>0</v>
      </c>
      <c r="K280" s="1">
        <f t="shared" si="27"/>
        <v>0</v>
      </c>
      <c r="L280" s="1">
        <f t="shared" si="29"/>
        <v>6</v>
      </c>
    </row>
    <row r="281" spans="1:12" ht="16.5" hidden="1" thickBot="1" x14ac:dyDescent="0.3">
      <c r="A281" s="26">
        <v>131107</v>
      </c>
      <c r="B281" s="42">
        <v>131107</v>
      </c>
      <c r="C281" s="43" t="s">
        <v>200</v>
      </c>
      <c r="D281" s="44">
        <v>0</v>
      </c>
      <c r="E281" s="29">
        <f>IF(ISERROR(VLOOKUP(A281,'INFORME SEVEN'!$A$1:$F$339,4,0)),0,VLOOKUP(A281,'INFORME SEVEN'!$A$1:$F$339,4,0))</f>
        <v>0</v>
      </c>
      <c r="F281" s="29">
        <f>IF(ISERROR(VLOOKUP(A281,'INFORME SEVEN'!$A$1:$F$339,5,0)),0,VLOOKUP(A281,'INFORME SEVEN'!$A$1:$F$339,5,0))</f>
        <v>0</v>
      </c>
      <c r="G281" s="45">
        <f t="shared" si="28"/>
        <v>0</v>
      </c>
      <c r="H281" s="44">
        <f t="shared" si="31"/>
        <v>0</v>
      </c>
      <c r="I281" s="46">
        <v>0</v>
      </c>
      <c r="J281" s="31">
        <f t="shared" si="26"/>
        <v>0</v>
      </c>
      <c r="K281" s="1">
        <f t="shared" si="27"/>
        <v>0</v>
      </c>
      <c r="L281" s="1">
        <f t="shared" si="29"/>
        <v>6</v>
      </c>
    </row>
    <row r="282" spans="1:12" ht="16.5" hidden="1" thickBot="1" x14ac:dyDescent="0.3">
      <c r="A282" s="26">
        <v>131108</v>
      </c>
      <c r="B282" s="42">
        <v>131108</v>
      </c>
      <c r="C282" s="43" t="s">
        <v>201</v>
      </c>
      <c r="D282" s="44">
        <v>0</v>
      </c>
      <c r="E282" s="29">
        <f>IF(ISERROR(VLOOKUP(A282,'INFORME SEVEN'!$A$1:$F$339,4,0)),0,VLOOKUP(A282,'INFORME SEVEN'!$A$1:$F$339,4,0))</f>
        <v>0</v>
      </c>
      <c r="F282" s="29">
        <f>IF(ISERROR(VLOOKUP(A282,'INFORME SEVEN'!$A$1:$F$339,5,0)),0,VLOOKUP(A282,'INFORME SEVEN'!$A$1:$F$339,5,0))</f>
        <v>0</v>
      </c>
      <c r="G282" s="45">
        <f t="shared" si="28"/>
        <v>0</v>
      </c>
      <c r="H282" s="44">
        <f t="shared" si="31"/>
        <v>0</v>
      </c>
      <c r="I282" s="46">
        <v>0</v>
      </c>
      <c r="J282" s="31">
        <f t="shared" si="26"/>
        <v>0</v>
      </c>
      <c r="K282" s="1">
        <f t="shared" si="27"/>
        <v>0</v>
      </c>
      <c r="L282" s="1">
        <f t="shared" si="29"/>
        <v>6</v>
      </c>
    </row>
    <row r="283" spans="1:12" ht="16.5" hidden="1" thickBot="1" x14ac:dyDescent="0.3">
      <c r="A283" s="26">
        <v>131109</v>
      </c>
      <c r="B283" s="42">
        <v>131109</v>
      </c>
      <c r="C283" s="43" t="s">
        <v>202</v>
      </c>
      <c r="D283" s="44">
        <v>0</v>
      </c>
      <c r="E283" s="29">
        <f>IF(ISERROR(VLOOKUP(A283,'INFORME SEVEN'!$A$1:$F$339,4,0)),0,VLOOKUP(A283,'INFORME SEVEN'!$A$1:$F$339,4,0))</f>
        <v>0</v>
      </c>
      <c r="F283" s="29">
        <f>IF(ISERROR(VLOOKUP(A283,'INFORME SEVEN'!$A$1:$F$339,5,0)),0,VLOOKUP(A283,'INFORME SEVEN'!$A$1:$F$339,5,0))</f>
        <v>0</v>
      </c>
      <c r="G283" s="45">
        <f t="shared" si="28"/>
        <v>0</v>
      </c>
      <c r="H283" s="44">
        <f t="shared" si="31"/>
        <v>0</v>
      </c>
      <c r="I283" s="46">
        <v>0</v>
      </c>
      <c r="J283" s="31">
        <f t="shared" si="26"/>
        <v>0</v>
      </c>
      <c r="K283" s="1">
        <f t="shared" si="27"/>
        <v>0</v>
      </c>
      <c r="L283" s="1">
        <f t="shared" si="29"/>
        <v>6</v>
      </c>
    </row>
    <row r="284" spans="1:12" ht="16.5" hidden="1" thickBot="1" x14ac:dyDescent="0.3">
      <c r="A284" s="26">
        <v>131110</v>
      </c>
      <c r="B284" s="42">
        <v>131110</v>
      </c>
      <c r="C284" s="43" t="s">
        <v>203</v>
      </c>
      <c r="D284" s="44">
        <v>0</v>
      </c>
      <c r="E284" s="29">
        <f>IF(ISERROR(VLOOKUP(A284,'INFORME SEVEN'!$A$1:$F$339,4,0)),0,VLOOKUP(A284,'INFORME SEVEN'!$A$1:$F$339,4,0))</f>
        <v>0</v>
      </c>
      <c r="F284" s="29">
        <f>IF(ISERROR(VLOOKUP(A284,'INFORME SEVEN'!$A$1:$F$339,5,0)),0,VLOOKUP(A284,'INFORME SEVEN'!$A$1:$F$339,5,0))</f>
        <v>0</v>
      </c>
      <c r="G284" s="45">
        <f t="shared" si="28"/>
        <v>0</v>
      </c>
      <c r="H284" s="44">
        <f t="shared" si="31"/>
        <v>0</v>
      </c>
      <c r="I284" s="46">
        <v>0</v>
      </c>
      <c r="J284" s="31">
        <f t="shared" si="26"/>
        <v>0</v>
      </c>
      <c r="K284" s="1">
        <f t="shared" si="27"/>
        <v>0</v>
      </c>
      <c r="L284" s="1">
        <f t="shared" si="29"/>
        <v>6</v>
      </c>
    </row>
    <row r="285" spans="1:12" ht="16.5" hidden="1" thickBot="1" x14ac:dyDescent="0.3">
      <c r="A285" s="26">
        <v>131111</v>
      </c>
      <c r="B285" s="42">
        <v>131111</v>
      </c>
      <c r="C285" s="43" t="s">
        <v>204</v>
      </c>
      <c r="D285" s="44">
        <v>0</v>
      </c>
      <c r="E285" s="29">
        <f>IF(ISERROR(VLOOKUP(A285,'INFORME SEVEN'!$A$1:$F$339,4,0)),0,VLOOKUP(A285,'INFORME SEVEN'!$A$1:$F$339,4,0))</f>
        <v>0</v>
      </c>
      <c r="F285" s="29">
        <f>IF(ISERROR(VLOOKUP(A285,'INFORME SEVEN'!$A$1:$F$339,5,0)),0,VLOOKUP(A285,'INFORME SEVEN'!$A$1:$F$339,5,0))</f>
        <v>0</v>
      </c>
      <c r="G285" s="45">
        <f t="shared" si="28"/>
        <v>0</v>
      </c>
      <c r="H285" s="44">
        <f t="shared" si="31"/>
        <v>0</v>
      </c>
      <c r="I285" s="46">
        <v>0</v>
      </c>
      <c r="J285" s="31">
        <f t="shared" si="26"/>
        <v>0</v>
      </c>
      <c r="K285" s="1">
        <f t="shared" si="27"/>
        <v>0</v>
      </c>
      <c r="L285" s="1">
        <f t="shared" si="29"/>
        <v>6</v>
      </c>
    </row>
    <row r="286" spans="1:12" ht="16.5" hidden="1" thickBot="1" x14ac:dyDescent="0.3">
      <c r="A286" s="26">
        <v>131112</v>
      </c>
      <c r="B286" s="42">
        <v>131112</v>
      </c>
      <c r="C286" s="43" t="s">
        <v>205</v>
      </c>
      <c r="D286" s="44">
        <v>0</v>
      </c>
      <c r="E286" s="29">
        <f>IF(ISERROR(VLOOKUP(A286,'INFORME SEVEN'!$A$1:$F$339,4,0)),0,VLOOKUP(A286,'INFORME SEVEN'!$A$1:$F$339,4,0))</f>
        <v>0</v>
      </c>
      <c r="F286" s="29">
        <f>IF(ISERROR(VLOOKUP(A286,'INFORME SEVEN'!$A$1:$F$339,5,0)),0,VLOOKUP(A286,'INFORME SEVEN'!$A$1:$F$339,5,0))</f>
        <v>0</v>
      </c>
      <c r="G286" s="45">
        <f t="shared" si="28"/>
        <v>0</v>
      </c>
      <c r="H286" s="44">
        <f t="shared" si="31"/>
        <v>0</v>
      </c>
      <c r="I286" s="46">
        <v>0</v>
      </c>
      <c r="J286" s="31">
        <f t="shared" si="26"/>
        <v>0</v>
      </c>
      <c r="K286" s="1">
        <f t="shared" si="27"/>
        <v>0</v>
      </c>
      <c r="L286" s="1">
        <f t="shared" si="29"/>
        <v>6</v>
      </c>
    </row>
    <row r="287" spans="1:12" ht="16.5" hidden="1" thickBot="1" x14ac:dyDescent="0.3">
      <c r="A287" s="26">
        <v>131113</v>
      </c>
      <c r="B287" s="42">
        <v>131113</v>
      </c>
      <c r="C287" s="43" t="s">
        <v>206</v>
      </c>
      <c r="D287" s="44">
        <v>0</v>
      </c>
      <c r="E287" s="29">
        <f>IF(ISERROR(VLOOKUP(A287,'INFORME SEVEN'!$A$1:$F$339,4,0)),0,VLOOKUP(A287,'INFORME SEVEN'!$A$1:$F$339,4,0))</f>
        <v>0</v>
      </c>
      <c r="F287" s="29">
        <f>IF(ISERROR(VLOOKUP(A287,'INFORME SEVEN'!$A$1:$F$339,5,0)),0,VLOOKUP(A287,'INFORME SEVEN'!$A$1:$F$339,5,0))</f>
        <v>0</v>
      </c>
      <c r="G287" s="45">
        <f t="shared" si="28"/>
        <v>0</v>
      </c>
      <c r="H287" s="44">
        <f t="shared" si="31"/>
        <v>0</v>
      </c>
      <c r="I287" s="46">
        <v>0</v>
      </c>
      <c r="J287" s="31">
        <f t="shared" si="26"/>
        <v>0</v>
      </c>
      <c r="K287" s="1">
        <f t="shared" si="27"/>
        <v>0</v>
      </c>
      <c r="L287" s="1">
        <f t="shared" si="29"/>
        <v>6</v>
      </c>
    </row>
    <row r="288" spans="1:12" ht="16.5" hidden="1" thickBot="1" x14ac:dyDescent="0.3">
      <c r="A288" s="26">
        <v>131114</v>
      </c>
      <c r="B288" s="42">
        <v>131114</v>
      </c>
      <c r="C288" s="43" t="s">
        <v>207</v>
      </c>
      <c r="D288" s="44">
        <v>0</v>
      </c>
      <c r="E288" s="29">
        <f>IF(ISERROR(VLOOKUP(A288,'INFORME SEVEN'!$A$1:$F$339,4,0)),0,VLOOKUP(A288,'INFORME SEVEN'!$A$1:$F$339,4,0))</f>
        <v>0</v>
      </c>
      <c r="F288" s="29">
        <f>IF(ISERROR(VLOOKUP(A288,'INFORME SEVEN'!$A$1:$F$339,5,0)),0,VLOOKUP(A288,'INFORME SEVEN'!$A$1:$F$339,5,0))</f>
        <v>0</v>
      </c>
      <c r="G288" s="45">
        <f t="shared" si="28"/>
        <v>0</v>
      </c>
      <c r="H288" s="44">
        <f t="shared" si="31"/>
        <v>0</v>
      </c>
      <c r="I288" s="46">
        <v>0</v>
      </c>
      <c r="J288" s="31">
        <f t="shared" si="26"/>
        <v>0</v>
      </c>
      <c r="K288" s="1">
        <f t="shared" si="27"/>
        <v>0</v>
      </c>
      <c r="L288" s="1">
        <f t="shared" si="29"/>
        <v>6</v>
      </c>
    </row>
    <row r="289" spans="1:12" ht="16.5" hidden="1" thickBot="1" x14ac:dyDescent="0.3">
      <c r="A289" s="26">
        <v>131115</v>
      </c>
      <c r="B289" s="42">
        <v>131115</v>
      </c>
      <c r="C289" s="43" t="s">
        <v>208</v>
      </c>
      <c r="D289" s="44">
        <v>0</v>
      </c>
      <c r="E289" s="29">
        <f>IF(ISERROR(VLOOKUP(A289,'INFORME SEVEN'!$A$1:$F$339,4,0)),0,VLOOKUP(A289,'INFORME SEVEN'!$A$1:$F$339,4,0))</f>
        <v>0</v>
      </c>
      <c r="F289" s="29">
        <f>IF(ISERROR(VLOOKUP(A289,'INFORME SEVEN'!$A$1:$F$339,5,0)),0,VLOOKUP(A289,'INFORME SEVEN'!$A$1:$F$339,5,0))</f>
        <v>0</v>
      </c>
      <c r="G289" s="45">
        <f t="shared" si="28"/>
        <v>0</v>
      </c>
      <c r="H289" s="44">
        <f t="shared" si="31"/>
        <v>0</v>
      </c>
      <c r="I289" s="46">
        <v>0</v>
      </c>
      <c r="J289" s="31">
        <f t="shared" si="26"/>
        <v>0</v>
      </c>
      <c r="K289" s="1">
        <f t="shared" si="27"/>
        <v>0</v>
      </c>
      <c r="L289" s="1">
        <f t="shared" si="29"/>
        <v>6</v>
      </c>
    </row>
    <row r="290" spans="1:12" ht="16.5" hidden="1" thickBot="1" x14ac:dyDescent="0.3">
      <c r="A290" s="26">
        <v>131116</v>
      </c>
      <c r="B290" s="42">
        <v>131116</v>
      </c>
      <c r="C290" s="43" t="s">
        <v>209</v>
      </c>
      <c r="D290" s="44">
        <v>0</v>
      </c>
      <c r="E290" s="29">
        <f>IF(ISERROR(VLOOKUP(A290,'INFORME SEVEN'!$A$1:$F$339,4,0)),0,VLOOKUP(A290,'INFORME SEVEN'!$A$1:$F$339,4,0))</f>
        <v>0</v>
      </c>
      <c r="F290" s="29">
        <f>IF(ISERROR(VLOOKUP(A290,'INFORME SEVEN'!$A$1:$F$339,5,0)),0,VLOOKUP(A290,'INFORME SEVEN'!$A$1:$F$339,5,0))</f>
        <v>0</v>
      </c>
      <c r="G290" s="45">
        <f t="shared" si="28"/>
        <v>0</v>
      </c>
      <c r="H290" s="44">
        <f t="shared" si="31"/>
        <v>0</v>
      </c>
      <c r="I290" s="46">
        <v>0</v>
      </c>
      <c r="J290" s="31">
        <f t="shared" si="26"/>
        <v>0</v>
      </c>
      <c r="K290" s="1">
        <f t="shared" si="27"/>
        <v>0</v>
      </c>
      <c r="L290" s="1">
        <f t="shared" si="29"/>
        <v>6</v>
      </c>
    </row>
    <row r="291" spans="1:12" ht="16.5" hidden="1" thickBot="1" x14ac:dyDescent="0.3">
      <c r="A291" s="26">
        <v>131117</v>
      </c>
      <c r="B291" s="42">
        <v>131117</v>
      </c>
      <c r="C291" s="43" t="s">
        <v>210</v>
      </c>
      <c r="D291" s="44">
        <v>0</v>
      </c>
      <c r="E291" s="29">
        <f>IF(ISERROR(VLOOKUP(A291,'INFORME SEVEN'!$A$1:$F$339,4,0)),0,VLOOKUP(A291,'INFORME SEVEN'!$A$1:$F$339,4,0))</f>
        <v>0</v>
      </c>
      <c r="F291" s="29">
        <f>IF(ISERROR(VLOOKUP(A291,'INFORME SEVEN'!$A$1:$F$339,5,0)),0,VLOOKUP(A291,'INFORME SEVEN'!$A$1:$F$339,5,0))</f>
        <v>0</v>
      </c>
      <c r="G291" s="45">
        <f t="shared" si="28"/>
        <v>0</v>
      </c>
      <c r="H291" s="44">
        <f t="shared" si="31"/>
        <v>0</v>
      </c>
      <c r="I291" s="46">
        <v>0</v>
      </c>
      <c r="J291" s="31">
        <f t="shared" si="26"/>
        <v>0</v>
      </c>
      <c r="K291" s="1">
        <f t="shared" si="27"/>
        <v>0</v>
      </c>
      <c r="L291" s="1">
        <f t="shared" si="29"/>
        <v>6</v>
      </c>
    </row>
    <row r="292" spans="1:12" ht="16.5" hidden="1" thickBot="1" x14ac:dyDescent="0.3">
      <c r="A292" s="26">
        <v>131118</v>
      </c>
      <c r="B292" s="42">
        <v>131118</v>
      </c>
      <c r="C292" s="43" t="s">
        <v>211</v>
      </c>
      <c r="D292" s="44">
        <v>0</v>
      </c>
      <c r="E292" s="29">
        <f>IF(ISERROR(VLOOKUP(A292,'INFORME SEVEN'!$A$1:$F$339,4,0)),0,VLOOKUP(A292,'INFORME SEVEN'!$A$1:$F$339,4,0))</f>
        <v>0</v>
      </c>
      <c r="F292" s="29">
        <f>IF(ISERROR(VLOOKUP(A292,'INFORME SEVEN'!$A$1:$F$339,5,0)),0,VLOOKUP(A292,'INFORME SEVEN'!$A$1:$F$339,5,0))</f>
        <v>0</v>
      </c>
      <c r="G292" s="45">
        <f t="shared" si="28"/>
        <v>0</v>
      </c>
      <c r="H292" s="44">
        <f t="shared" si="31"/>
        <v>0</v>
      </c>
      <c r="I292" s="46">
        <v>0</v>
      </c>
      <c r="J292" s="31">
        <f t="shared" si="26"/>
        <v>0</v>
      </c>
      <c r="K292" s="1">
        <f t="shared" si="27"/>
        <v>0</v>
      </c>
      <c r="L292" s="1">
        <f t="shared" si="29"/>
        <v>6</v>
      </c>
    </row>
    <row r="293" spans="1:12" ht="16.5" hidden="1" thickBot="1" x14ac:dyDescent="0.3">
      <c r="A293" s="26">
        <v>131119</v>
      </c>
      <c r="B293" s="42">
        <v>131119</v>
      </c>
      <c r="C293" s="43" t="s">
        <v>212</v>
      </c>
      <c r="D293" s="44">
        <v>0</v>
      </c>
      <c r="E293" s="29">
        <f>IF(ISERROR(VLOOKUP(A293,'INFORME SEVEN'!$A$1:$F$339,4,0)),0,VLOOKUP(A293,'INFORME SEVEN'!$A$1:$F$339,4,0))</f>
        <v>0</v>
      </c>
      <c r="F293" s="29">
        <f>IF(ISERROR(VLOOKUP(A293,'INFORME SEVEN'!$A$1:$F$339,5,0)),0,VLOOKUP(A293,'INFORME SEVEN'!$A$1:$F$339,5,0))</f>
        <v>0</v>
      </c>
      <c r="G293" s="45">
        <f t="shared" si="28"/>
        <v>0</v>
      </c>
      <c r="H293" s="44">
        <f t="shared" si="31"/>
        <v>0</v>
      </c>
      <c r="I293" s="46">
        <v>0</v>
      </c>
      <c r="J293" s="31">
        <f t="shared" si="26"/>
        <v>0</v>
      </c>
      <c r="K293" s="1">
        <f t="shared" si="27"/>
        <v>0</v>
      </c>
      <c r="L293" s="1">
        <f t="shared" si="29"/>
        <v>6</v>
      </c>
    </row>
    <row r="294" spans="1:12" ht="16.5" hidden="1" thickBot="1" x14ac:dyDescent="0.3">
      <c r="A294" s="26">
        <v>131121</v>
      </c>
      <c r="B294" s="42">
        <v>131121</v>
      </c>
      <c r="C294" s="43" t="s">
        <v>213</v>
      </c>
      <c r="D294" s="44">
        <v>0</v>
      </c>
      <c r="E294" s="29">
        <f>IF(ISERROR(VLOOKUP(A294,'INFORME SEVEN'!$A$1:$F$339,4,0)),0,VLOOKUP(A294,'INFORME SEVEN'!$A$1:$F$339,4,0))</f>
        <v>0</v>
      </c>
      <c r="F294" s="29">
        <f>IF(ISERROR(VLOOKUP(A294,'INFORME SEVEN'!$A$1:$F$339,5,0)),0,VLOOKUP(A294,'INFORME SEVEN'!$A$1:$F$339,5,0))</f>
        <v>0</v>
      </c>
      <c r="G294" s="45">
        <f t="shared" si="28"/>
        <v>0</v>
      </c>
      <c r="H294" s="44">
        <f t="shared" si="31"/>
        <v>0</v>
      </c>
      <c r="I294" s="46">
        <v>0</v>
      </c>
      <c r="J294" s="31">
        <f t="shared" si="26"/>
        <v>0</v>
      </c>
      <c r="K294" s="1">
        <f t="shared" si="27"/>
        <v>0</v>
      </c>
      <c r="L294" s="1">
        <f t="shared" si="29"/>
        <v>6</v>
      </c>
    </row>
    <row r="295" spans="1:12" ht="16.5" hidden="1" thickBot="1" x14ac:dyDescent="0.3">
      <c r="A295" s="26">
        <v>131122</v>
      </c>
      <c r="B295" s="42">
        <v>131122</v>
      </c>
      <c r="C295" s="43" t="s">
        <v>214</v>
      </c>
      <c r="D295" s="44">
        <v>0</v>
      </c>
      <c r="E295" s="29">
        <f>IF(ISERROR(VLOOKUP(A295,'INFORME SEVEN'!$A$1:$F$339,4,0)),0,VLOOKUP(A295,'INFORME SEVEN'!$A$1:$F$339,4,0))</f>
        <v>0</v>
      </c>
      <c r="F295" s="29">
        <f>IF(ISERROR(VLOOKUP(A295,'INFORME SEVEN'!$A$1:$F$339,5,0)),0,VLOOKUP(A295,'INFORME SEVEN'!$A$1:$F$339,5,0))</f>
        <v>0</v>
      </c>
      <c r="G295" s="45">
        <f t="shared" si="28"/>
        <v>0</v>
      </c>
      <c r="H295" s="44">
        <f t="shared" si="31"/>
        <v>0</v>
      </c>
      <c r="I295" s="46">
        <v>0</v>
      </c>
      <c r="J295" s="31">
        <f t="shared" si="26"/>
        <v>0</v>
      </c>
      <c r="K295" s="1">
        <f t="shared" si="27"/>
        <v>0</v>
      </c>
      <c r="L295" s="1">
        <f t="shared" si="29"/>
        <v>6</v>
      </c>
    </row>
    <row r="296" spans="1:12" ht="16.5" hidden="1" thickBot="1" x14ac:dyDescent="0.3">
      <c r="A296" s="26">
        <v>131123</v>
      </c>
      <c r="B296" s="42">
        <v>131123</v>
      </c>
      <c r="C296" s="43" t="s">
        <v>215</v>
      </c>
      <c r="D296" s="44">
        <v>0</v>
      </c>
      <c r="E296" s="29">
        <f>IF(ISERROR(VLOOKUP(A296,'INFORME SEVEN'!$A$1:$F$339,4,0)),0,VLOOKUP(A296,'INFORME SEVEN'!$A$1:$F$339,4,0))</f>
        <v>0</v>
      </c>
      <c r="F296" s="29">
        <f>IF(ISERROR(VLOOKUP(A296,'INFORME SEVEN'!$A$1:$F$339,5,0)),0,VLOOKUP(A296,'INFORME SEVEN'!$A$1:$F$339,5,0))</f>
        <v>0</v>
      </c>
      <c r="G296" s="45">
        <f t="shared" si="28"/>
        <v>0</v>
      </c>
      <c r="H296" s="44">
        <f t="shared" si="31"/>
        <v>0</v>
      </c>
      <c r="I296" s="46">
        <v>0</v>
      </c>
      <c r="J296" s="31">
        <f t="shared" si="26"/>
        <v>0</v>
      </c>
      <c r="K296" s="1">
        <f t="shared" si="27"/>
        <v>0</v>
      </c>
      <c r="L296" s="1">
        <f t="shared" si="29"/>
        <v>6</v>
      </c>
    </row>
    <row r="297" spans="1:12" ht="16.5" hidden="1" thickBot="1" x14ac:dyDescent="0.3">
      <c r="A297" s="26">
        <v>131124</v>
      </c>
      <c r="B297" s="42">
        <v>131124</v>
      </c>
      <c r="C297" s="43" t="s">
        <v>216</v>
      </c>
      <c r="D297" s="44">
        <v>0</v>
      </c>
      <c r="E297" s="29">
        <f>IF(ISERROR(VLOOKUP(A297,'INFORME SEVEN'!$A$1:$F$339,4,0)),0,VLOOKUP(A297,'INFORME SEVEN'!$A$1:$F$339,4,0))</f>
        <v>0</v>
      </c>
      <c r="F297" s="29">
        <f>IF(ISERROR(VLOOKUP(A297,'INFORME SEVEN'!$A$1:$F$339,5,0)),0,VLOOKUP(A297,'INFORME SEVEN'!$A$1:$F$339,5,0))</f>
        <v>0</v>
      </c>
      <c r="G297" s="45">
        <f t="shared" si="28"/>
        <v>0</v>
      </c>
      <c r="H297" s="44">
        <f t="shared" si="31"/>
        <v>0</v>
      </c>
      <c r="I297" s="46">
        <v>0</v>
      </c>
      <c r="J297" s="31">
        <f t="shared" si="26"/>
        <v>0</v>
      </c>
      <c r="K297" s="1">
        <f t="shared" si="27"/>
        <v>0</v>
      </c>
      <c r="L297" s="1">
        <f t="shared" si="29"/>
        <v>6</v>
      </c>
    </row>
    <row r="298" spans="1:12" ht="16.5" hidden="1" thickBot="1" x14ac:dyDescent="0.3">
      <c r="A298" s="26">
        <v>131125</v>
      </c>
      <c r="B298" s="42">
        <v>131125</v>
      </c>
      <c r="C298" s="43" t="s">
        <v>217</v>
      </c>
      <c r="D298" s="44">
        <v>0</v>
      </c>
      <c r="E298" s="29">
        <f>IF(ISERROR(VLOOKUP(A298,'INFORME SEVEN'!$A$1:$F$339,4,0)),0,VLOOKUP(A298,'INFORME SEVEN'!$A$1:$F$339,4,0))</f>
        <v>0</v>
      </c>
      <c r="F298" s="29">
        <f>IF(ISERROR(VLOOKUP(A298,'INFORME SEVEN'!$A$1:$F$339,5,0)),0,VLOOKUP(A298,'INFORME SEVEN'!$A$1:$F$339,5,0))</f>
        <v>0</v>
      </c>
      <c r="G298" s="45">
        <f t="shared" si="28"/>
        <v>0</v>
      </c>
      <c r="H298" s="44">
        <f t="shared" si="31"/>
        <v>0</v>
      </c>
      <c r="I298" s="46">
        <v>0</v>
      </c>
      <c r="J298" s="31">
        <f t="shared" si="26"/>
        <v>0</v>
      </c>
      <c r="K298" s="1">
        <f t="shared" si="27"/>
        <v>0</v>
      </c>
      <c r="L298" s="1">
        <f t="shared" si="29"/>
        <v>6</v>
      </c>
    </row>
    <row r="299" spans="1:12" ht="16.5" hidden="1" thickBot="1" x14ac:dyDescent="0.3">
      <c r="A299" s="26">
        <v>131126</v>
      </c>
      <c r="B299" s="42">
        <v>131126</v>
      </c>
      <c r="C299" s="43" t="s">
        <v>218</v>
      </c>
      <c r="D299" s="44">
        <v>0</v>
      </c>
      <c r="E299" s="29">
        <f>IF(ISERROR(VLOOKUP(A299,'INFORME SEVEN'!$A$1:$F$339,4,0)),0,VLOOKUP(A299,'INFORME SEVEN'!$A$1:$F$339,4,0))</f>
        <v>0</v>
      </c>
      <c r="F299" s="29">
        <f>IF(ISERROR(VLOOKUP(A299,'INFORME SEVEN'!$A$1:$F$339,5,0)),0,VLOOKUP(A299,'INFORME SEVEN'!$A$1:$F$339,5,0))</f>
        <v>0</v>
      </c>
      <c r="G299" s="45">
        <f t="shared" si="28"/>
        <v>0</v>
      </c>
      <c r="H299" s="44">
        <f t="shared" si="31"/>
        <v>0</v>
      </c>
      <c r="I299" s="46">
        <v>0</v>
      </c>
      <c r="J299" s="31">
        <f t="shared" si="26"/>
        <v>0</v>
      </c>
      <c r="K299" s="1">
        <f t="shared" si="27"/>
        <v>0</v>
      </c>
      <c r="L299" s="1">
        <f t="shared" si="29"/>
        <v>6</v>
      </c>
    </row>
    <row r="300" spans="1:12" ht="16.5" hidden="1" thickBot="1" x14ac:dyDescent="0.3">
      <c r="A300" s="26">
        <v>131127</v>
      </c>
      <c r="B300" s="42">
        <v>131127</v>
      </c>
      <c r="C300" s="43" t="s">
        <v>219</v>
      </c>
      <c r="D300" s="44">
        <v>0</v>
      </c>
      <c r="E300" s="29">
        <f>IF(ISERROR(VLOOKUP(A300,'INFORME SEVEN'!$A$1:$F$339,4,0)),0,VLOOKUP(A300,'INFORME SEVEN'!$A$1:$F$339,4,0))</f>
        <v>0</v>
      </c>
      <c r="F300" s="29">
        <f>IF(ISERROR(VLOOKUP(A300,'INFORME SEVEN'!$A$1:$F$339,5,0)),0,VLOOKUP(A300,'INFORME SEVEN'!$A$1:$F$339,5,0))</f>
        <v>0</v>
      </c>
      <c r="G300" s="45">
        <f t="shared" si="28"/>
        <v>0</v>
      </c>
      <c r="H300" s="44">
        <f t="shared" si="31"/>
        <v>0</v>
      </c>
      <c r="I300" s="46">
        <v>0</v>
      </c>
      <c r="J300" s="31">
        <f t="shared" si="26"/>
        <v>0</v>
      </c>
      <c r="K300" s="1">
        <f t="shared" si="27"/>
        <v>0</v>
      </c>
      <c r="L300" s="1">
        <f t="shared" si="29"/>
        <v>6</v>
      </c>
    </row>
    <row r="301" spans="1:12" ht="16.5" hidden="1" thickBot="1" x14ac:dyDescent="0.3">
      <c r="A301" s="26">
        <v>131128</v>
      </c>
      <c r="B301" s="42">
        <v>131128</v>
      </c>
      <c r="C301" s="43" t="s">
        <v>220</v>
      </c>
      <c r="D301" s="44">
        <v>0</v>
      </c>
      <c r="E301" s="29">
        <f>IF(ISERROR(VLOOKUP(A301,'INFORME SEVEN'!$A$1:$F$339,4,0)),0,VLOOKUP(A301,'INFORME SEVEN'!$A$1:$F$339,4,0))</f>
        <v>0</v>
      </c>
      <c r="F301" s="29">
        <f>IF(ISERROR(VLOOKUP(A301,'INFORME SEVEN'!$A$1:$F$339,5,0)),0,VLOOKUP(A301,'INFORME SEVEN'!$A$1:$F$339,5,0))</f>
        <v>0</v>
      </c>
      <c r="G301" s="45">
        <f t="shared" si="28"/>
        <v>0</v>
      </c>
      <c r="H301" s="44">
        <f t="shared" si="31"/>
        <v>0</v>
      </c>
      <c r="I301" s="46">
        <v>0</v>
      </c>
      <c r="J301" s="31">
        <f t="shared" si="26"/>
        <v>0</v>
      </c>
      <c r="K301" s="1">
        <f t="shared" si="27"/>
        <v>0</v>
      </c>
      <c r="L301" s="1">
        <f t="shared" si="29"/>
        <v>6</v>
      </c>
    </row>
    <row r="302" spans="1:12" ht="16.5" hidden="1" thickBot="1" x14ac:dyDescent="0.3">
      <c r="A302" s="26">
        <v>131129</v>
      </c>
      <c r="B302" s="42">
        <v>131129</v>
      </c>
      <c r="C302" s="43" t="s">
        <v>221</v>
      </c>
      <c r="D302" s="44">
        <v>0</v>
      </c>
      <c r="E302" s="29">
        <f>IF(ISERROR(VLOOKUP(A302,'INFORME SEVEN'!$A$1:$F$339,4,0)),0,VLOOKUP(A302,'INFORME SEVEN'!$A$1:$F$339,4,0))</f>
        <v>0</v>
      </c>
      <c r="F302" s="29">
        <f>IF(ISERROR(VLOOKUP(A302,'INFORME SEVEN'!$A$1:$F$339,5,0)),0,VLOOKUP(A302,'INFORME SEVEN'!$A$1:$F$339,5,0))</f>
        <v>0</v>
      </c>
      <c r="G302" s="45">
        <f t="shared" si="28"/>
        <v>0</v>
      </c>
      <c r="H302" s="44">
        <f t="shared" si="31"/>
        <v>0</v>
      </c>
      <c r="I302" s="46">
        <v>0</v>
      </c>
      <c r="J302" s="31">
        <f t="shared" si="26"/>
        <v>0</v>
      </c>
      <c r="K302" s="1">
        <f t="shared" si="27"/>
        <v>0</v>
      </c>
      <c r="L302" s="1">
        <f t="shared" si="29"/>
        <v>6</v>
      </c>
    </row>
    <row r="303" spans="1:12" ht="16.5" hidden="1" thickBot="1" x14ac:dyDescent="0.3">
      <c r="A303" s="26">
        <v>131130</v>
      </c>
      <c r="B303" s="42">
        <v>131130</v>
      </c>
      <c r="C303" s="43" t="s">
        <v>222</v>
      </c>
      <c r="D303" s="44">
        <v>0</v>
      </c>
      <c r="E303" s="29">
        <f>IF(ISERROR(VLOOKUP(A303,'INFORME SEVEN'!$A$1:$F$339,4,0)),0,VLOOKUP(A303,'INFORME SEVEN'!$A$1:$F$339,4,0))</f>
        <v>0</v>
      </c>
      <c r="F303" s="29">
        <f>IF(ISERROR(VLOOKUP(A303,'INFORME SEVEN'!$A$1:$F$339,5,0)),0,VLOOKUP(A303,'INFORME SEVEN'!$A$1:$F$339,5,0))</f>
        <v>0</v>
      </c>
      <c r="G303" s="45">
        <f t="shared" si="28"/>
        <v>0</v>
      </c>
      <c r="H303" s="44">
        <f t="shared" si="31"/>
        <v>0</v>
      </c>
      <c r="I303" s="46">
        <v>0</v>
      </c>
      <c r="J303" s="31">
        <f t="shared" si="26"/>
        <v>0</v>
      </c>
      <c r="K303" s="1">
        <f t="shared" si="27"/>
        <v>0</v>
      </c>
      <c r="L303" s="1">
        <f t="shared" si="29"/>
        <v>6</v>
      </c>
    </row>
    <row r="304" spans="1:12" ht="16.5" hidden="1" thickBot="1" x14ac:dyDescent="0.3">
      <c r="A304" s="26">
        <v>131135</v>
      </c>
      <c r="B304" s="42">
        <v>131135</v>
      </c>
      <c r="C304" s="43" t="s">
        <v>223</v>
      </c>
      <c r="D304" s="44">
        <v>0</v>
      </c>
      <c r="E304" s="29">
        <f>IF(ISERROR(VLOOKUP(A304,'INFORME SEVEN'!$A$1:$F$339,4,0)),0,VLOOKUP(A304,'INFORME SEVEN'!$A$1:$F$339,4,0))</f>
        <v>0</v>
      </c>
      <c r="F304" s="29">
        <f>IF(ISERROR(VLOOKUP(A304,'INFORME SEVEN'!$A$1:$F$339,5,0)),0,VLOOKUP(A304,'INFORME SEVEN'!$A$1:$F$339,5,0))</f>
        <v>0</v>
      </c>
      <c r="G304" s="45">
        <f t="shared" si="28"/>
        <v>0</v>
      </c>
      <c r="H304" s="44">
        <f t="shared" si="31"/>
        <v>0</v>
      </c>
      <c r="I304" s="46">
        <v>0</v>
      </c>
      <c r="J304" s="31">
        <f t="shared" si="26"/>
        <v>0</v>
      </c>
      <c r="K304" s="1">
        <f t="shared" si="27"/>
        <v>0</v>
      </c>
      <c r="L304" s="1">
        <f t="shared" si="29"/>
        <v>6</v>
      </c>
    </row>
    <row r="305" spans="1:12" ht="16.5" hidden="1" thickBot="1" x14ac:dyDescent="0.3">
      <c r="A305" s="26">
        <v>131136</v>
      </c>
      <c r="B305" s="42">
        <v>131136</v>
      </c>
      <c r="C305" s="43" t="s">
        <v>224</v>
      </c>
      <c r="D305" s="44">
        <v>0</v>
      </c>
      <c r="E305" s="29">
        <f>IF(ISERROR(VLOOKUP(A305,'INFORME SEVEN'!$A$1:$F$339,4,0)),0,VLOOKUP(A305,'INFORME SEVEN'!$A$1:$F$339,4,0))</f>
        <v>0</v>
      </c>
      <c r="F305" s="29">
        <f>IF(ISERROR(VLOOKUP(A305,'INFORME SEVEN'!$A$1:$F$339,5,0)),0,VLOOKUP(A305,'INFORME SEVEN'!$A$1:$F$339,5,0))</f>
        <v>0</v>
      </c>
      <c r="G305" s="45">
        <f t="shared" si="28"/>
        <v>0</v>
      </c>
      <c r="H305" s="44">
        <f t="shared" si="31"/>
        <v>0</v>
      </c>
      <c r="I305" s="46">
        <v>0</v>
      </c>
      <c r="J305" s="31">
        <f t="shared" si="26"/>
        <v>0</v>
      </c>
      <c r="K305" s="1">
        <f t="shared" si="27"/>
        <v>0</v>
      </c>
      <c r="L305" s="1">
        <f t="shared" si="29"/>
        <v>6</v>
      </c>
    </row>
    <row r="306" spans="1:12" ht="16.5" hidden="1" thickBot="1" x14ac:dyDescent="0.3">
      <c r="A306" s="26">
        <v>131137</v>
      </c>
      <c r="B306" s="42">
        <v>131137</v>
      </c>
      <c r="C306" s="43" t="s">
        <v>225</v>
      </c>
      <c r="D306" s="44">
        <v>0</v>
      </c>
      <c r="E306" s="29">
        <f>IF(ISERROR(VLOOKUP(A306,'INFORME SEVEN'!$A$1:$F$339,4,0)),0,VLOOKUP(A306,'INFORME SEVEN'!$A$1:$F$339,4,0))</f>
        <v>0</v>
      </c>
      <c r="F306" s="29">
        <f>IF(ISERROR(VLOOKUP(A306,'INFORME SEVEN'!$A$1:$F$339,5,0)),0,VLOOKUP(A306,'INFORME SEVEN'!$A$1:$F$339,5,0))</f>
        <v>0</v>
      </c>
      <c r="G306" s="45">
        <f t="shared" si="28"/>
        <v>0</v>
      </c>
      <c r="H306" s="44">
        <f t="shared" si="31"/>
        <v>0</v>
      </c>
      <c r="I306" s="46">
        <v>0</v>
      </c>
      <c r="J306" s="31">
        <f t="shared" si="26"/>
        <v>0</v>
      </c>
      <c r="K306" s="1">
        <f t="shared" si="27"/>
        <v>0</v>
      </c>
      <c r="L306" s="1">
        <f t="shared" si="29"/>
        <v>6</v>
      </c>
    </row>
    <row r="307" spans="1:12" ht="16.5" hidden="1" thickBot="1" x14ac:dyDescent="0.3">
      <c r="A307" s="26">
        <v>131138</v>
      </c>
      <c r="B307" s="42">
        <v>131138</v>
      </c>
      <c r="C307" s="43" t="s">
        <v>226</v>
      </c>
      <c r="D307" s="44">
        <v>0</v>
      </c>
      <c r="E307" s="29">
        <f>IF(ISERROR(VLOOKUP(A307,'INFORME SEVEN'!$A$1:$F$339,4,0)),0,VLOOKUP(A307,'INFORME SEVEN'!$A$1:$F$339,4,0))</f>
        <v>0</v>
      </c>
      <c r="F307" s="29">
        <f>IF(ISERROR(VLOOKUP(A307,'INFORME SEVEN'!$A$1:$F$339,5,0)),0,VLOOKUP(A307,'INFORME SEVEN'!$A$1:$F$339,5,0))</f>
        <v>0</v>
      </c>
      <c r="G307" s="45">
        <f t="shared" si="28"/>
        <v>0</v>
      </c>
      <c r="H307" s="44">
        <f t="shared" si="31"/>
        <v>0</v>
      </c>
      <c r="I307" s="46">
        <v>0</v>
      </c>
      <c r="J307" s="31">
        <f t="shared" si="26"/>
        <v>0</v>
      </c>
      <c r="K307" s="1">
        <f t="shared" si="27"/>
        <v>0</v>
      </c>
      <c r="L307" s="1">
        <f t="shared" si="29"/>
        <v>6</v>
      </c>
    </row>
    <row r="308" spans="1:12" ht="16.5" hidden="1" thickBot="1" x14ac:dyDescent="0.3">
      <c r="A308" s="26">
        <v>131139</v>
      </c>
      <c r="B308" s="42">
        <v>131139</v>
      </c>
      <c r="C308" s="43" t="s">
        <v>227</v>
      </c>
      <c r="D308" s="44">
        <v>0</v>
      </c>
      <c r="E308" s="29">
        <f>IF(ISERROR(VLOOKUP(A308,'INFORME SEVEN'!$A$1:$F$339,4,0)),0,VLOOKUP(A308,'INFORME SEVEN'!$A$1:$F$339,4,0))</f>
        <v>0</v>
      </c>
      <c r="F308" s="29">
        <f>IF(ISERROR(VLOOKUP(A308,'INFORME SEVEN'!$A$1:$F$339,5,0)),0,VLOOKUP(A308,'INFORME SEVEN'!$A$1:$F$339,5,0))</f>
        <v>0</v>
      </c>
      <c r="G308" s="45">
        <f t="shared" si="28"/>
        <v>0</v>
      </c>
      <c r="H308" s="44">
        <f t="shared" si="31"/>
        <v>0</v>
      </c>
      <c r="I308" s="46">
        <v>0</v>
      </c>
      <c r="J308" s="31">
        <f t="shared" si="26"/>
        <v>0</v>
      </c>
      <c r="K308" s="1">
        <f t="shared" si="27"/>
        <v>0</v>
      </c>
      <c r="L308" s="1">
        <f t="shared" si="29"/>
        <v>6</v>
      </c>
    </row>
    <row r="309" spans="1:12" ht="16.5" hidden="1" thickBot="1" x14ac:dyDescent="0.3">
      <c r="A309" s="26">
        <v>131141</v>
      </c>
      <c r="B309" s="42">
        <v>131141</v>
      </c>
      <c r="C309" s="43" t="s">
        <v>228</v>
      </c>
      <c r="D309" s="44">
        <v>0</v>
      </c>
      <c r="E309" s="29">
        <f>IF(ISERROR(VLOOKUP(A309,'INFORME SEVEN'!$A$1:$F$339,4,0)),0,VLOOKUP(A309,'INFORME SEVEN'!$A$1:$F$339,4,0))</f>
        <v>0</v>
      </c>
      <c r="F309" s="29">
        <f>IF(ISERROR(VLOOKUP(A309,'INFORME SEVEN'!$A$1:$F$339,5,0)),0,VLOOKUP(A309,'INFORME SEVEN'!$A$1:$F$339,5,0))</f>
        <v>0</v>
      </c>
      <c r="G309" s="45">
        <f t="shared" si="28"/>
        <v>0</v>
      </c>
      <c r="H309" s="44">
        <f t="shared" si="31"/>
        <v>0</v>
      </c>
      <c r="I309" s="46">
        <v>0</v>
      </c>
      <c r="J309" s="31">
        <f t="shared" si="26"/>
        <v>0</v>
      </c>
      <c r="K309" s="1">
        <f t="shared" si="27"/>
        <v>0</v>
      </c>
      <c r="L309" s="1">
        <f t="shared" si="29"/>
        <v>6</v>
      </c>
    </row>
    <row r="310" spans="1:12" ht="16.5" hidden="1" thickBot="1" x14ac:dyDescent="0.3">
      <c r="A310" s="26">
        <v>131142</v>
      </c>
      <c r="B310" s="42">
        <v>131142</v>
      </c>
      <c r="C310" s="43" t="s">
        <v>229</v>
      </c>
      <c r="D310" s="44">
        <v>0</v>
      </c>
      <c r="E310" s="29">
        <f>IF(ISERROR(VLOOKUP(A310,'INFORME SEVEN'!$A$1:$F$339,4,0)),0,VLOOKUP(A310,'INFORME SEVEN'!$A$1:$F$339,4,0))</f>
        <v>0</v>
      </c>
      <c r="F310" s="29">
        <f>IF(ISERROR(VLOOKUP(A310,'INFORME SEVEN'!$A$1:$F$339,5,0)),0,VLOOKUP(A310,'INFORME SEVEN'!$A$1:$F$339,5,0))</f>
        <v>0</v>
      </c>
      <c r="G310" s="45">
        <f t="shared" si="28"/>
        <v>0</v>
      </c>
      <c r="H310" s="44">
        <f t="shared" si="31"/>
        <v>0</v>
      </c>
      <c r="I310" s="46">
        <v>0</v>
      </c>
      <c r="J310" s="31">
        <f t="shared" si="26"/>
        <v>0</v>
      </c>
      <c r="K310" s="1">
        <f t="shared" si="27"/>
        <v>0</v>
      </c>
      <c r="L310" s="1">
        <f t="shared" si="29"/>
        <v>6</v>
      </c>
    </row>
    <row r="311" spans="1:12" ht="15.75" thickBot="1" x14ac:dyDescent="0.25">
      <c r="A311" s="26">
        <v>131190</v>
      </c>
      <c r="B311" s="450">
        <v>131190</v>
      </c>
      <c r="C311" s="451" t="s">
        <v>230</v>
      </c>
      <c r="D311" s="65">
        <v>2123330941</v>
      </c>
      <c r="E311" s="45">
        <f>IF(ISERROR(VLOOKUP(A311,'INFORME SEVEN'!$A$1:$F$339,4,0)),0,VLOOKUP(A311,'INFORME SEVEN'!$A$1:$F$339,4,0))</f>
        <v>692819525.94000006</v>
      </c>
      <c r="F311" s="45">
        <f>IF(ISERROR(VLOOKUP(A311,'INFORME SEVEN'!$A$1:$F$339,5,0)),0,VLOOKUP(A311,'INFORME SEVEN'!$A$1:$F$339,5,0))</f>
        <v>681352296</v>
      </c>
      <c r="G311" s="45">
        <f t="shared" si="28"/>
        <v>2134798170.9400001</v>
      </c>
      <c r="H311" s="45">
        <v>0</v>
      </c>
      <c r="I311" s="47">
        <f>+G311</f>
        <v>2134798170.9400001</v>
      </c>
      <c r="J311" s="31">
        <f t="shared" si="26"/>
        <v>0</v>
      </c>
      <c r="K311" s="1">
        <f t="shared" si="27"/>
        <v>1</v>
      </c>
      <c r="L311" s="1">
        <f t="shared" si="29"/>
        <v>6</v>
      </c>
    </row>
    <row r="312" spans="1:12" ht="16.5" hidden="1" thickBot="1" x14ac:dyDescent="0.3">
      <c r="A312" s="26">
        <v>1312</v>
      </c>
      <c r="B312" s="48">
        <v>131200</v>
      </c>
      <c r="C312" s="49" t="s">
        <v>231</v>
      </c>
      <c r="D312" s="39">
        <v>0</v>
      </c>
      <c r="E312" s="29">
        <f>IF(ISERROR(VLOOKUP(A312,'INFORME SEVEN'!$A$1:$F$339,4,0)),0,VLOOKUP(A312,'INFORME SEVEN'!$A$1:$F$339,4,0))</f>
        <v>0</v>
      </c>
      <c r="F312" s="29">
        <f>IF(ISERROR(VLOOKUP(A312,'INFORME SEVEN'!$A$1:$F$339,5,0)),0,VLOOKUP(A312,'INFORME SEVEN'!$A$1:$F$339,5,0))</f>
        <v>0</v>
      </c>
      <c r="G312" s="40">
        <f t="shared" si="28"/>
        <v>0</v>
      </c>
      <c r="H312" s="50">
        <f t="shared" ref="H312:H331" si="32">+G312</f>
        <v>0</v>
      </c>
      <c r="I312" s="51">
        <v>0</v>
      </c>
      <c r="J312" s="31">
        <f t="shared" si="26"/>
        <v>0</v>
      </c>
      <c r="K312" s="1">
        <f t="shared" si="27"/>
        <v>0</v>
      </c>
      <c r="L312" s="1">
        <f t="shared" si="29"/>
        <v>4</v>
      </c>
    </row>
    <row r="313" spans="1:12" ht="16.5" hidden="1" thickBot="1" x14ac:dyDescent="0.3">
      <c r="A313" s="26">
        <v>131201</v>
      </c>
      <c r="B313" s="42">
        <v>131201</v>
      </c>
      <c r="C313" s="43" t="s">
        <v>232</v>
      </c>
      <c r="D313" s="44">
        <v>0</v>
      </c>
      <c r="E313" s="29">
        <f>IF(ISERROR(VLOOKUP(A313,'INFORME SEVEN'!$A$1:$F$339,4,0)),0,VLOOKUP(A313,'INFORME SEVEN'!$A$1:$F$339,4,0))</f>
        <v>0</v>
      </c>
      <c r="F313" s="29">
        <f>IF(ISERROR(VLOOKUP(A313,'INFORME SEVEN'!$A$1:$F$339,5,0)),0,VLOOKUP(A313,'INFORME SEVEN'!$A$1:$F$339,5,0))</f>
        <v>0</v>
      </c>
      <c r="G313" s="45">
        <f t="shared" si="28"/>
        <v>0</v>
      </c>
      <c r="H313" s="44">
        <f t="shared" si="32"/>
        <v>0</v>
      </c>
      <c r="I313" s="46">
        <v>0</v>
      </c>
      <c r="J313" s="31">
        <f t="shared" si="26"/>
        <v>0</v>
      </c>
      <c r="K313" s="1">
        <f t="shared" si="27"/>
        <v>0</v>
      </c>
      <c r="L313" s="1">
        <f t="shared" si="29"/>
        <v>6</v>
      </c>
    </row>
    <row r="314" spans="1:12" ht="16.5" hidden="1" thickBot="1" x14ac:dyDescent="0.3">
      <c r="A314" s="26">
        <v>131202</v>
      </c>
      <c r="B314" s="42">
        <v>131202</v>
      </c>
      <c r="C314" s="43" t="s">
        <v>233</v>
      </c>
      <c r="D314" s="44">
        <v>0</v>
      </c>
      <c r="E314" s="29">
        <f>IF(ISERROR(VLOOKUP(A314,'INFORME SEVEN'!$A$1:$F$339,4,0)),0,VLOOKUP(A314,'INFORME SEVEN'!$A$1:$F$339,4,0))</f>
        <v>0</v>
      </c>
      <c r="F314" s="29">
        <f>IF(ISERROR(VLOOKUP(A314,'INFORME SEVEN'!$A$1:$F$339,5,0)),0,VLOOKUP(A314,'INFORME SEVEN'!$A$1:$F$339,5,0))</f>
        <v>0</v>
      </c>
      <c r="G314" s="45">
        <f t="shared" si="28"/>
        <v>0</v>
      </c>
      <c r="H314" s="44">
        <f t="shared" si="32"/>
        <v>0</v>
      </c>
      <c r="I314" s="46">
        <v>0</v>
      </c>
      <c r="J314" s="31">
        <f t="shared" si="26"/>
        <v>0</v>
      </c>
      <c r="K314" s="1">
        <f t="shared" si="27"/>
        <v>0</v>
      </c>
      <c r="L314" s="1">
        <f t="shared" si="29"/>
        <v>6</v>
      </c>
    </row>
    <row r="315" spans="1:12" ht="16.5" hidden="1" thickBot="1" x14ac:dyDescent="0.3">
      <c r="A315" s="26">
        <v>131203</v>
      </c>
      <c r="B315" s="42">
        <v>131203</v>
      </c>
      <c r="C315" s="43" t="s">
        <v>234</v>
      </c>
      <c r="D315" s="44">
        <v>0</v>
      </c>
      <c r="E315" s="29">
        <f>IF(ISERROR(VLOOKUP(A315,'INFORME SEVEN'!$A$1:$F$339,4,0)),0,VLOOKUP(A315,'INFORME SEVEN'!$A$1:$F$339,4,0))</f>
        <v>0</v>
      </c>
      <c r="F315" s="29">
        <f>IF(ISERROR(VLOOKUP(A315,'INFORME SEVEN'!$A$1:$F$339,5,0)),0,VLOOKUP(A315,'INFORME SEVEN'!$A$1:$F$339,5,0))</f>
        <v>0</v>
      </c>
      <c r="G315" s="45">
        <f t="shared" si="28"/>
        <v>0</v>
      </c>
      <c r="H315" s="44">
        <f t="shared" si="32"/>
        <v>0</v>
      </c>
      <c r="I315" s="46">
        <v>0</v>
      </c>
      <c r="J315" s="31">
        <f t="shared" si="26"/>
        <v>0</v>
      </c>
      <c r="K315" s="1">
        <f t="shared" si="27"/>
        <v>0</v>
      </c>
      <c r="L315" s="1">
        <f t="shared" si="29"/>
        <v>6</v>
      </c>
    </row>
    <row r="316" spans="1:12" ht="16.5" hidden="1" thickBot="1" x14ac:dyDescent="0.3">
      <c r="A316" s="26">
        <v>131204</v>
      </c>
      <c r="B316" s="42">
        <v>131204</v>
      </c>
      <c r="C316" s="43" t="s">
        <v>235</v>
      </c>
      <c r="D316" s="44">
        <v>0</v>
      </c>
      <c r="E316" s="29">
        <f>IF(ISERROR(VLOOKUP(A316,'INFORME SEVEN'!$A$1:$F$339,4,0)),0,VLOOKUP(A316,'INFORME SEVEN'!$A$1:$F$339,4,0))</f>
        <v>0</v>
      </c>
      <c r="F316" s="29">
        <f>IF(ISERROR(VLOOKUP(A316,'INFORME SEVEN'!$A$1:$F$339,5,0)),0,VLOOKUP(A316,'INFORME SEVEN'!$A$1:$F$339,5,0))</f>
        <v>0</v>
      </c>
      <c r="G316" s="45">
        <f t="shared" si="28"/>
        <v>0</v>
      </c>
      <c r="H316" s="44">
        <f t="shared" si="32"/>
        <v>0</v>
      </c>
      <c r="I316" s="46">
        <v>0</v>
      </c>
      <c r="J316" s="31">
        <f t="shared" si="26"/>
        <v>0</v>
      </c>
      <c r="K316" s="1">
        <f t="shared" si="27"/>
        <v>0</v>
      </c>
      <c r="L316" s="1">
        <f t="shared" si="29"/>
        <v>6</v>
      </c>
    </row>
    <row r="317" spans="1:12" ht="16.5" hidden="1" thickBot="1" x14ac:dyDescent="0.3">
      <c r="A317" s="26">
        <v>1313</v>
      </c>
      <c r="B317" s="48">
        <v>131300</v>
      </c>
      <c r="C317" s="49" t="s">
        <v>236</v>
      </c>
      <c r="D317" s="39">
        <v>0</v>
      </c>
      <c r="E317" s="29">
        <f>IF(ISERROR(VLOOKUP(A317,'INFORME SEVEN'!$A$1:$F$339,4,0)),0,VLOOKUP(A317,'INFORME SEVEN'!$A$1:$F$339,4,0))</f>
        <v>0</v>
      </c>
      <c r="F317" s="29">
        <f>IF(ISERROR(VLOOKUP(A317,'INFORME SEVEN'!$A$1:$F$339,5,0)),0,VLOOKUP(A317,'INFORME SEVEN'!$A$1:$F$339,5,0))</f>
        <v>0</v>
      </c>
      <c r="G317" s="40">
        <f t="shared" si="28"/>
        <v>0</v>
      </c>
      <c r="H317" s="50">
        <f t="shared" si="32"/>
        <v>0</v>
      </c>
      <c r="I317" s="51">
        <v>0</v>
      </c>
      <c r="J317" s="31">
        <f t="shared" si="26"/>
        <v>0</v>
      </c>
      <c r="K317" s="1">
        <f t="shared" si="27"/>
        <v>0</v>
      </c>
      <c r="L317" s="1">
        <f t="shared" si="29"/>
        <v>4</v>
      </c>
    </row>
    <row r="318" spans="1:12" ht="16.5" hidden="1" thickBot="1" x14ac:dyDescent="0.3">
      <c r="A318" s="26">
        <v>131301</v>
      </c>
      <c r="B318" s="42">
        <v>131301</v>
      </c>
      <c r="C318" s="43" t="s">
        <v>237</v>
      </c>
      <c r="D318" s="44">
        <v>0</v>
      </c>
      <c r="E318" s="29">
        <f>IF(ISERROR(VLOOKUP(A318,'INFORME SEVEN'!$A$1:$F$339,4,0)),0,VLOOKUP(A318,'INFORME SEVEN'!$A$1:$F$339,4,0))</f>
        <v>0</v>
      </c>
      <c r="F318" s="29">
        <f>IF(ISERROR(VLOOKUP(A318,'INFORME SEVEN'!$A$1:$F$339,5,0)),0,VLOOKUP(A318,'INFORME SEVEN'!$A$1:$F$339,5,0))</f>
        <v>0</v>
      </c>
      <c r="G318" s="45">
        <f t="shared" si="28"/>
        <v>0</v>
      </c>
      <c r="H318" s="44">
        <f t="shared" si="32"/>
        <v>0</v>
      </c>
      <c r="I318" s="46">
        <v>0</v>
      </c>
      <c r="J318" s="31">
        <f t="shared" si="26"/>
        <v>0</v>
      </c>
      <c r="K318" s="1">
        <f t="shared" si="27"/>
        <v>0</v>
      </c>
      <c r="L318" s="1">
        <f t="shared" si="29"/>
        <v>6</v>
      </c>
    </row>
    <row r="319" spans="1:12" ht="16.5" hidden="1" thickBot="1" x14ac:dyDescent="0.3">
      <c r="A319" s="26">
        <v>131302</v>
      </c>
      <c r="B319" s="42">
        <v>131302</v>
      </c>
      <c r="C319" s="43" t="s">
        <v>238</v>
      </c>
      <c r="D319" s="44">
        <v>0</v>
      </c>
      <c r="E319" s="29">
        <f>IF(ISERROR(VLOOKUP(A319,'INFORME SEVEN'!$A$1:$F$339,4,0)),0,VLOOKUP(A319,'INFORME SEVEN'!$A$1:$F$339,4,0))</f>
        <v>0</v>
      </c>
      <c r="F319" s="29">
        <f>IF(ISERROR(VLOOKUP(A319,'INFORME SEVEN'!$A$1:$F$339,5,0)),0,VLOOKUP(A319,'INFORME SEVEN'!$A$1:$F$339,5,0))</f>
        <v>0</v>
      </c>
      <c r="G319" s="45">
        <f t="shared" si="28"/>
        <v>0</v>
      </c>
      <c r="H319" s="44">
        <f t="shared" si="32"/>
        <v>0</v>
      </c>
      <c r="I319" s="46">
        <v>0</v>
      </c>
      <c r="J319" s="31">
        <f t="shared" si="26"/>
        <v>0</v>
      </c>
      <c r="K319" s="1">
        <f t="shared" si="27"/>
        <v>0</v>
      </c>
      <c r="L319" s="1">
        <f t="shared" si="29"/>
        <v>6</v>
      </c>
    </row>
    <row r="320" spans="1:12" ht="16.5" hidden="1" thickBot="1" x14ac:dyDescent="0.3">
      <c r="A320" s="26">
        <v>131303</v>
      </c>
      <c r="B320" s="42">
        <v>131303</v>
      </c>
      <c r="C320" s="43" t="s">
        <v>239</v>
      </c>
      <c r="D320" s="44">
        <v>0</v>
      </c>
      <c r="E320" s="29">
        <f>IF(ISERROR(VLOOKUP(A320,'INFORME SEVEN'!$A$1:$F$339,4,0)),0,VLOOKUP(A320,'INFORME SEVEN'!$A$1:$F$339,4,0))</f>
        <v>0</v>
      </c>
      <c r="F320" s="29">
        <f>IF(ISERROR(VLOOKUP(A320,'INFORME SEVEN'!$A$1:$F$339,5,0)),0,VLOOKUP(A320,'INFORME SEVEN'!$A$1:$F$339,5,0))</f>
        <v>0</v>
      </c>
      <c r="G320" s="45">
        <f t="shared" si="28"/>
        <v>0</v>
      </c>
      <c r="H320" s="44">
        <f t="shared" si="32"/>
        <v>0</v>
      </c>
      <c r="I320" s="46">
        <v>0</v>
      </c>
      <c r="J320" s="31">
        <f t="shared" si="26"/>
        <v>0</v>
      </c>
      <c r="K320" s="1">
        <f t="shared" si="27"/>
        <v>0</v>
      </c>
      <c r="L320" s="1">
        <f t="shared" si="29"/>
        <v>6</v>
      </c>
    </row>
    <row r="321" spans="1:12" ht="16.5" hidden="1" thickBot="1" x14ac:dyDescent="0.3">
      <c r="A321" s="26">
        <v>131304</v>
      </c>
      <c r="B321" s="42">
        <v>131304</v>
      </c>
      <c r="C321" s="43" t="s">
        <v>240</v>
      </c>
      <c r="D321" s="44">
        <v>0</v>
      </c>
      <c r="E321" s="29">
        <f>IF(ISERROR(VLOOKUP(A321,'INFORME SEVEN'!$A$1:$F$339,4,0)),0,VLOOKUP(A321,'INFORME SEVEN'!$A$1:$F$339,4,0))</f>
        <v>0</v>
      </c>
      <c r="F321" s="29">
        <f>IF(ISERROR(VLOOKUP(A321,'INFORME SEVEN'!$A$1:$F$339,5,0)),0,VLOOKUP(A321,'INFORME SEVEN'!$A$1:$F$339,5,0))</f>
        <v>0</v>
      </c>
      <c r="G321" s="45">
        <f t="shared" si="28"/>
        <v>0</v>
      </c>
      <c r="H321" s="44">
        <f t="shared" si="32"/>
        <v>0</v>
      </c>
      <c r="I321" s="46">
        <v>0</v>
      </c>
      <c r="J321" s="31">
        <f t="shared" si="26"/>
        <v>0</v>
      </c>
      <c r="K321" s="1">
        <f t="shared" si="27"/>
        <v>0</v>
      </c>
      <c r="L321" s="1">
        <f t="shared" si="29"/>
        <v>6</v>
      </c>
    </row>
    <row r="322" spans="1:12" ht="16.5" hidden="1" thickBot="1" x14ac:dyDescent="0.3">
      <c r="A322" s="26">
        <v>131390</v>
      </c>
      <c r="B322" s="42">
        <v>131390</v>
      </c>
      <c r="C322" s="43" t="s">
        <v>241</v>
      </c>
      <c r="D322" s="44">
        <v>0</v>
      </c>
      <c r="E322" s="29">
        <f>IF(ISERROR(VLOOKUP(A322,'INFORME SEVEN'!$A$1:$F$339,4,0)),0,VLOOKUP(A322,'INFORME SEVEN'!$A$1:$F$339,4,0))</f>
        <v>0</v>
      </c>
      <c r="F322" s="29">
        <f>IF(ISERROR(VLOOKUP(A322,'INFORME SEVEN'!$A$1:$F$339,5,0)),0,VLOOKUP(A322,'INFORME SEVEN'!$A$1:$F$339,5,0))</f>
        <v>0</v>
      </c>
      <c r="G322" s="45">
        <f t="shared" si="28"/>
        <v>0</v>
      </c>
      <c r="H322" s="44">
        <f t="shared" si="32"/>
        <v>0</v>
      </c>
      <c r="I322" s="46">
        <v>0</v>
      </c>
      <c r="J322" s="31">
        <f t="shared" si="26"/>
        <v>0</v>
      </c>
      <c r="K322" s="1">
        <f t="shared" si="27"/>
        <v>0</v>
      </c>
      <c r="L322" s="1">
        <f t="shared" si="29"/>
        <v>6</v>
      </c>
    </row>
    <row r="323" spans="1:12" ht="16.5" hidden="1" thickBot="1" x14ac:dyDescent="0.3">
      <c r="A323" s="26">
        <v>1314</v>
      </c>
      <c r="B323" s="48">
        <v>131400</v>
      </c>
      <c r="C323" s="49" t="s">
        <v>242</v>
      </c>
      <c r="D323" s="39">
        <v>0</v>
      </c>
      <c r="E323" s="29">
        <f>IF(ISERROR(VLOOKUP(A323,'INFORME SEVEN'!$A$1:$F$339,4,0)),0,VLOOKUP(A323,'INFORME SEVEN'!$A$1:$F$339,4,0))</f>
        <v>0</v>
      </c>
      <c r="F323" s="29">
        <f>IF(ISERROR(VLOOKUP(A323,'INFORME SEVEN'!$A$1:$F$339,5,0)),0,VLOOKUP(A323,'INFORME SEVEN'!$A$1:$F$339,5,0))</f>
        <v>0</v>
      </c>
      <c r="G323" s="40">
        <f t="shared" si="28"/>
        <v>0</v>
      </c>
      <c r="H323" s="50">
        <f t="shared" si="32"/>
        <v>0</v>
      </c>
      <c r="I323" s="51">
        <v>0</v>
      </c>
      <c r="J323" s="31">
        <f t="shared" si="26"/>
        <v>0</v>
      </c>
      <c r="K323" s="1">
        <f t="shared" si="27"/>
        <v>0</v>
      </c>
      <c r="L323" s="1">
        <f t="shared" si="29"/>
        <v>4</v>
      </c>
    </row>
    <row r="324" spans="1:12" ht="16.5" hidden="1" thickBot="1" x14ac:dyDescent="0.3">
      <c r="A324" s="26">
        <v>131401</v>
      </c>
      <c r="B324" s="42">
        <v>131401</v>
      </c>
      <c r="C324" s="43" t="s">
        <v>243</v>
      </c>
      <c r="D324" s="44">
        <v>0</v>
      </c>
      <c r="E324" s="29">
        <f>IF(ISERROR(VLOOKUP(A324,'INFORME SEVEN'!$A$1:$F$339,4,0)),0,VLOOKUP(A324,'INFORME SEVEN'!$A$1:$F$339,4,0))</f>
        <v>0</v>
      </c>
      <c r="F324" s="29">
        <f>IF(ISERROR(VLOOKUP(A324,'INFORME SEVEN'!$A$1:$F$339,5,0)),0,VLOOKUP(A324,'INFORME SEVEN'!$A$1:$F$339,5,0))</f>
        <v>0</v>
      </c>
      <c r="G324" s="45">
        <f t="shared" si="28"/>
        <v>0</v>
      </c>
      <c r="H324" s="44">
        <f t="shared" si="32"/>
        <v>0</v>
      </c>
      <c r="I324" s="46">
        <v>0</v>
      </c>
      <c r="J324" s="31">
        <f t="shared" si="26"/>
        <v>0</v>
      </c>
      <c r="K324" s="1">
        <f t="shared" si="27"/>
        <v>0</v>
      </c>
      <c r="L324" s="1">
        <f t="shared" si="29"/>
        <v>6</v>
      </c>
    </row>
    <row r="325" spans="1:12" ht="16.5" hidden="1" thickBot="1" x14ac:dyDescent="0.3">
      <c r="A325" s="26">
        <v>131402</v>
      </c>
      <c r="B325" s="42">
        <v>131402</v>
      </c>
      <c r="C325" s="43" t="s">
        <v>244</v>
      </c>
      <c r="D325" s="44">
        <v>0</v>
      </c>
      <c r="E325" s="29">
        <f>IF(ISERROR(VLOOKUP(A325,'INFORME SEVEN'!$A$1:$F$339,4,0)),0,VLOOKUP(A325,'INFORME SEVEN'!$A$1:$F$339,4,0))</f>
        <v>0</v>
      </c>
      <c r="F325" s="29">
        <f>IF(ISERROR(VLOOKUP(A325,'INFORME SEVEN'!$A$1:$F$339,5,0)),0,VLOOKUP(A325,'INFORME SEVEN'!$A$1:$F$339,5,0))</f>
        <v>0</v>
      </c>
      <c r="G325" s="45">
        <f t="shared" si="28"/>
        <v>0</v>
      </c>
      <c r="H325" s="44">
        <f t="shared" si="32"/>
        <v>0</v>
      </c>
      <c r="I325" s="46">
        <v>0</v>
      </c>
      <c r="J325" s="31">
        <f t="shared" si="26"/>
        <v>0</v>
      </c>
      <c r="K325" s="1">
        <f t="shared" si="27"/>
        <v>0</v>
      </c>
      <c r="L325" s="1">
        <f t="shared" si="29"/>
        <v>6</v>
      </c>
    </row>
    <row r="326" spans="1:12" ht="16.5" hidden="1" thickBot="1" x14ac:dyDescent="0.3">
      <c r="A326" s="26">
        <v>1316</v>
      </c>
      <c r="B326" s="48">
        <v>131600</v>
      </c>
      <c r="C326" s="49" t="s">
        <v>245</v>
      </c>
      <c r="D326" s="39">
        <v>0</v>
      </c>
      <c r="E326" s="29">
        <f>IF(ISERROR(VLOOKUP(A326,'INFORME SEVEN'!$A$1:$F$339,4,0)),0,VLOOKUP(A326,'INFORME SEVEN'!$A$1:$F$339,4,0))</f>
        <v>0</v>
      </c>
      <c r="F326" s="29">
        <f>IF(ISERROR(VLOOKUP(A326,'INFORME SEVEN'!$A$1:$F$339,5,0)),0,VLOOKUP(A326,'INFORME SEVEN'!$A$1:$F$339,5,0))</f>
        <v>0</v>
      </c>
      <c r="G326" s="40">
        <f t="shared" si="28"/>
        <v>0</v>
      </c>
      <c r="H326" s="50">
        <f t="shared" si="32"/>
        <v>0</v>
      </c>
      <c r="I326" s="51">
        <v>0</v>
      </c>
      <c r="J326" s="31">
        <f t="shared" si="26"/>
        <v>0</v>
      </c>
      <c r="K326" s="1">
        <f t="shared" si="27"/>
        <v>0</v>
      </c>
      <c r="L326" s="1">
        <f t="shared" si="29"/>
        <v>4</v>
      </c>
    </row>
    <row r="327" spans="1:12" ht="16.5" hidden="1" thickBot="1" x14ac:dyDescent="0.3">
      <c r="A327" s="26">
        <v>131601</v>
      </c>
      <c r="B327" s="42">
        <v>131601</v>
      </c>
      <c r="C327" s="43" t="s">
        <v>246</v>
      </c>
      <c r="D327" s="44">
        <v>0</v>
      </c>
      <c r="E327" s="29">
        <f>IF(ISERROR(VLOOKUP(A327,'INFORME SEVEN'!$A$1:$F$339,4,0)),0,VLOOKUP(A327,'INFORME SEVEN'!$A$1:$F$339,4,0))</f>
        <v>0</v>
      </c>
      <c r="F327" s="29">
        <f>IF(ISERROR(VLOOKUP(A327,'INFORME SEVEN'!$A$1:$F$339,5,0)),0,VLOOKUP(A327,'INFORME SEVEN'!$A$1:$F$339,5,0))</f>
        <v>0</v>
      </c>
      <c r="G327" s="45">
        <f t="shared" si="28"/>
        <v>0</v>
      </c>
      <c r="H327" s="44">
        <f t="shared" si="32"/>
        <v>0</v>
      </c>
      <c r="I327" s="46">
        <v>0</v>
      </c>
      <c r="J327" s="31">
        <f t="shared" si="26"/>
        <v>0</v>
      </c>
      <c r="K327" s="1">
        <f t="shared" si="27"/>
        <v>0</v>
      </c>
      <c r="L327" s="1">
        <f t="shared" si="29"/>
        <v>6</v>
      </c>
    </row>
    <row r="328" spans="1:12" ht="16.5" hidden="1" thickBot="1" x14ac:dyDescent="0.3">
      <c r="A328" s="26">
        <v>131603</v>
      </c>
      <c r="B328" s="42">
        <v>131603</v>
      </c>
      <c r="C328" s="43" t="s">
        <v>247</v>
      </c>
      <c r="D328" s="44">
        <v>0</v>
      </c>
      <c r="E328" s="29">
        <f>IF(ISERROR(VLOOKUP(A328,'INFORME SEVEN'!$A$1:$F$339,4,0)),0,VLOOKUP(A328,'INFORME SEVEN'!$A$1:$F$339,4,0))</f>
        <v>0</v>
      </c>
      <c r="F328" s="29">
        <f>IF(ISERROR(VLOOKUP(A328,'INFORME SEVEN'!$A$1:$F$339,5,0)),0,VLOOKUP(A328,'INFORME SEVEN'!$A$1:$F$339,5,0))</f>
        <v>0</v>
      </c>
      <c r="G328" s="45">
        <f t="shared" si="28"/>
        <v>0</v>
      </c>
      <c r="H328" s="44">
        <f t="shared" si="32"/>
        <v>0</v>
      </c>
      <c r="I328" s="46">
        <v>0</v>
      </c>
      <c r="J328" s="31">
        <f t="shared" si="26"/>
        <v>0</v>
      </c>
      <c r="K328" s="1">
        <f t="shared" si="27"/>
        <v>0</v>
      </c>
      <c r="L328" s="1">
        <f t="shared" si="29"/>
        <v>6</v>
      </c>
    </row>
    <row r="329" spans="1:12" ht="16.5" hidden="1" thickBot="1" x14ac:dyDescent="0.3">
      <c r="A329" s="26">
        <v>131604</v>
      </c>
      <c r="B329" s="42">
        <v>131604</v>
      </c>
      <c r="C329" s="43" t="s">
        <v>248</v>
      </c>
      <c r="D329" s="44">
        <v>0</v>
      </c>
      <c r="E329" s="29">
        <f>IF(ISERROR(VLOOKUP(A329,'INFORME SEVEN'!$A$1:$F$339,4,0)),0,VLOOKUP(A329,'INFORME SEVEN'!$A$1:$F$339,4,0))</f>
        <v>0</v>
      </c>
      <c r="F329" s="29">
        <f>IF(ISERROR(VLOOKUP(A329,'INFORME SEVEN'!$A$1:$F$339,5,0)),0,VLOOKUP(A329,'INFORME SEVEN'!$A$1:$F$339,5,0))</f>
        <v>0</v>
      </c>
      <c r="G329" s="45">
        <f t="shared" si="28"/>
        <v>0</v>
      </c>
      <c r="H329" s="44">
        <f t="shared" si="32"/>
        <v>0</v>
      </c>
      <c r="I329" s="46">
        <v>0</v>
      </c>
      <c r="J329" s="31">
        <f t="shared" si="26"/>
        <v>0</v>
      </c>
      <c r="K329" s="1">
        <f t="shared" si="27"/>
        <v>0</v>
      </c>
      <c r="L329" s="1">
        <f t="shared" si="29"/>
        <v>6</v>
      </c>
    </row>
    <row r="330" spans="1:12" ht="16.5" hidden="1" thickBot="1" x14ac:dyDescent="0.3">
      <c r="A330" s="26">
        <v>131605</v>
      </c>
      <c r="B330" s="42">
        <v>131605</v>
      </c>
      <c r="C330" s="43" t="s">
        <v>249</v>
      </c>
      <c r="D330" s="44">
        <v>0</v>
      </c>
      <c r="E330" s="29">
        <f>IF(ISERROR(VLOOKUP(A330,'INFORME SEVEN'!$A$1:$F$339,4,0)),0,VLOOKUP(A330,'INFORME SEVEN'!$A$1:$F$339,4,0))</f>
        <v>0</v>
      </c>
      <c r="F330" s="29">
        <f>IF(ISERROR(VLOOKUP(A330,'INFORME SEVEN'!$A$1:$F$339,5,0)),0,VLOOKUP(A330,'INFORME SEVEN'!$A$1:$F$339,5,0))</f>
        <v>0</v>
      </c>
      <c r="G330" s="45">
        <f t="shared" si="28"/>
        <v>0</v>
      </c>
      <c r="H330" s="44">
        <f t="shared" si="32"/>
        <v>0</v>
      </c>
      <c r="I330" s="46">
        <v>0</v>
      </c>
      <c r="J330" s="31">
        <f t="shared" si="26"/>
        <v>0</v>
      </c>
      <c r="K330" s="1">
        <f t="shared" si="27"/>
        <v>0</v>
      </c>
      <c r="L330" s="1">
        <f t="shared" si="29"/>
        <v>6</v>
      </c>
    </row>
    <row r="331" spans="1:12" ht="16.5" hidden="1" thickBot="1" x14ac:dyDescent="0.3">
      <c r="A331" s="26">
        <v>131606</v>
      </c>
      <c r="B331" s="42">
        <v>131606</v>
      </c>
      <c r="C331" s="43" t="s">
        <v>250</v>
      </c>
      <c r="D331" s="44">
        <v>0</v>
      </c>
      <c r="E331" s="29">
        <f>IF(ISERROR(VLOOKUP(A331,'INFORME SEVEN'!$A$1:$F$339,4,0)),0,VLOOKUP(A331,'INFORME SEVEN'!$A$1:$F$339,4,0))</f>
        <v>0</v>
      </c>
      <c r="F331" s="29">
        <f>IF(ISERROR(VLOOKUP(A331,'INFORME SEVEN'!$A$1:$F$339,5,0)),0,VLOOKUP(A331,'INFORME SEVEN'!$A$1:$F$339,5,0))</f>
        <v>0</v>
      </c>
      <c r="G331" s="45">
        <f t="shared" si="28"/>
        <v>0</v>
      </c>
      <c r="H331" s="44">
        <f t="shared" si="32"/>
        <v>0</v>
      </c>
      <c r="I331" s="46">
        <v>0</v>
      </c>
      <c r="J331" s="31">
        <f t="shared" ref="J331:J394" si="33">+G331-H331-I331</f>
        <v>0</v>
      </c>
      <c r="K331" s="1">
        <f t="shared" ref="K331:K394" si="34">IF(D331&lt;&gt;0,1,IF(G331&lt;&gt;0,2,IF(F331&lt;&gt;0,3,IF(E331&lt;&gt;0,4,0))))</f>
        <v>0</v>
      </c>
      <c r="L331" s="1">
        <f t="shared" si="29"/>
        <v>6</v>
      </c>
    </row>
    <row r="332" spans="1:12" ht="16.5" thickBot="1" x14ac:dyDescent="0.3">
      <c r="A332" s="26">
        <v>1317</v>
      </c>
      <c r="B332" s="37">
        <v>131700</v>
      </c>
      <c r="C332" s="38" t="s">
        <v>251</v>
      </c>
      <c r="D332" s="39">
        <v>0</v>
      </c>
      <c r="E332" s="40">
        <f>IF(ISERROR(VLOOKUP(A332,'INFORME SEVEN'!$A$1:$F$339,4,0)),0,VLOOKUP(A332,'INFORME SEVEN'!$A$1:$F$339,4,0))</f>
        <v>1025225339.98</v>
      </c>
      <c r="F332" s="40">
        <f>IF(ISERROR(VLOOKUP(A332,'INFORME SEVEN'!$A$1:$F$339,5,0)),0,VLOOKUP(A332,'INFORME SEVEN'!$A$1:$F$339,5,0))</f>
        <v>774005119</v>
      </c>
      <c r="G332" s="40">
        <f t="shared" ref="G332:G395" si="35">+D332+E332-F332</f>
        <v>251220220.98000002</v>
      </c>
      <c r="H332" s="45">
        <f>+G332</f>
        <v>251220220.98000002</v>
      </c>
      <c r="I332" s="41">
        <v>0</v>
      </c>
      <c r="J332" s="31">
        <f t="shared" si="33"/>
        <v>0</v>
      </c>
      <c r="K332" s="1">
        <f t="shared" si="34"/>
        <v>2</v>
      </c>
      <c r="L332" s="1">
        <f t="shared" ref="L332:L395" si="36">+LEN(A332)</f>
        <v>4</v>
      </c>
    </row>
    <row r="333" spans="1:12" ht="16.5" hidden="1" thickBot="1" x14ac:dyDescent="0.3">
      <c r="A333" s="26">
        <v>131701</v>
      </c>
      <c r="B333" s="42">
        <v>131701</v>
      </c>
      <c r="C333" s="43" t="s">
        <v>252</v>
      </c>
      <c r="D333" s="44">
        <v>0</v>
      </c>
      <c r="E333" s="29">
        <f>IF(ISERROR(VLOOKUP(A333,'INFORME SEVEN'!$A$1:$F$339,4,0)),0,VLOOKUP(A333,'INFORME SEVEN'!$A$1:$F$339,4,0))</f>
        <v>0</v>
      </c>
      <c r="F333" s="29">
        <f>IF(ISERROR(VLOOKUP(A333,'INFORME SEVEN'!$A$1:$F$339,5,0)),0,VLOOKUP(A333,'INFORME SEVEN'!$A$1:$F$339,5,0))</f>
        <v>0</v>
      </c>
      <c r="G333" s="45">
        <f t="shared" si="35"/>
        <v>0</v>
      </c>
      <c r="H333" s="44">
        <f t="shared" ref="H333:H355" si="37">+G333</f>
        <v>0</v>
      </c>
      <c r="I333" s="46">
        <v>0</v>
      </c>
      <c r="J333" s="31">
        <f t="shared" si="33"/>
        <v>0</v>
      </c>
      <c r="K333" s="1">
        <f t="shared" si="34"/>
        <v>0</v>
      </c>
      <c r="L333" s="1">
        <f t="shared" si="36"/>
        <v>6</v>
      </c>
    </row>
    <row r="334" spans="1:12" ht="16.5" hidden="1" thickBot="1" x14ac:dyDescent="0.3">
      <c r="A334" s="26">
        <v>131702</v>
      </c>
      <c r="B334" s="42">
        <v>131702</v>
      </c>
      <c r="C334" s="43" t="s">
        <v>253</v>
      </c>
      <c r="D334" s="44">
        <v>0</v>
      </c>
      <c r="E334" s="29">
        <f>IF(ISERROR(VLOOKUP(A334,'INFORME SEVEN'!$A$1:$F$339,4,0)),0,VLOOKUP(A334,'INFORME SEVEN'!$A$1:$F$339,4,0))</f>
        <v>0</v>
      </c>
      <c r="F334" s="29">
        <f>IF(ISERROR(VLOOKUP(A334,'INFORME SEVEN'!$A$1:$F$339,5,0)),0,VLOOKUP(A334,'INFORME SEVEN'!$A$1:$F$339,5,0))</f>
        <v>0</v>
      </c>
      <c r="G334" s="45">
        <f t="shared" si="35"/>
        <v>0</v>
      </c>
      <c r="H334" s="44">
        <f t="shared" si="37"/>
        <v>0</v>
      </c>
      <c r="I334" s="46">
        <v>0</v>
      </c>
      <c r="J334" s="31">
        <f t="shared" si="33"/>
        <v>0</v>
      </c>
      <c r="K334" s="1">
        <f t="shared" si="34"/>
        <v>0</v>
      </c>
      <c r="L334" s="1">
        <f t="shared" si="36"/>
        <v>6</v>
      </c>
    </row>
    <row r="335" spans="1:12" ht="16.5" hidden="1" thickBot="1" x14ac:dyDescent="0.3">
      <c r="A335" s="26">
        <v>131703</v>
      </c>
      <c r="B335" s="42">
        <v>131703</v>
      </c>
      <c r="C335" s="43" t="s">
        <v>254</v>
      </c>
      <c r="D335" s="44">
        <v>0</v>
      </c>
      <c r="E335" s="29">
        <f>IF(ISERROR(VLOOKUP(A335,'INFORME SEVEN'!$A$1:$F$339,4,0)),0,VLOOKUP(A335,'INFORME SEVEN'!$A$1:$F$339,4,0))</f>
        <v>0</v>
      </c>
      <c r="F335" s="29">
        <f>IF(ISERROR(VLOOKUP(A335,'INFORME SEVEN'!$A$1:$F$339,5,0)),0,VLOOKUP(A335,'INFORME SEVEN'!$A$1:$F$339,5,0))</f>
        <v>0</v>
      </c>
      <c r="G335" s="45">
        <f t="shared" si="35"/>
        <v>0</v>
      </c>
      <c r="H335" s="44">
        <f t="shared" si="37"/>
        <v>0</v>
      </c>
      <c r="I335" s="46">
        <v>0</v>
      </c>
      <c r="J335" s="31">
        <f t="shared" si="33"/>
        <v>0</v>
      </c>
      <c r="K335" s="1">
        <f t="shared" si="34"/>
        <v>0</v>
      </c>
      <c r="L335" s="1">
        <f t="shared" si="36"/>
        <v>6</v>
      </c>
    </row>
    <row r="336" spans="1:12" ht="16.5" hidden="1" thickBot="1" x14ac:dyDescent="0.3">
      <c r="A336" s="26">
        <v>131704</v>
      </c>
      <c r="B336" s="42">
        <v>131704</v>
      </c>
      <c r="C336" s="43" t="s">
        <v>255</v>
      </c>
      <c r="D336" s="44">
        <v>0</v>
      </c>
      <c r="E336" s="29">
        <f>IF(ISERROR(VLOOKUP(A336,'INFORME SEVEN'!$A$1:$F$339,4,0)),0,VLOOKUP(A336,'INFORME SEVEN'!$A$1:$F$339,4,0))</f>
        <v>0</v>
      </c>
      <c r="F336" s="29">
        <f>IF(ISERROR(VLOOKUP(A336,'INFORME SEVEN'!$A$1:$F$339,5,0)),0,VLOOKUP(A336,'INFORME SEVEN'!$A$1:$F$339,5,0))</f>
        <v>0</v>
      </c>
      <c r="G336" s="45">
        <f t="shared" si="35"/>
        <v>0</v>
      </c>
      <c r="H336" s="44">
        <f t="shared" si="37"/>
        <v>0</v>
      </c>
      <c r="I336" s="46">
        <v>0</v>
      </c>
      <c r="J336" s="31">
        <f t="shared" si="33"/>
        <v>0</v>
      </c>
      <c r="K336" s="1">
        <f t="shared" si="34"/>
        <v>0</v>
      </c>
      <c r="L336" s="1">
        <f t="shared" si="36"/>
        <v>6</v>
      </c>
    </row>
    <row r="337" spans="1:12" ht="16.5" hidden="1" thickBot="1" x14ac:dyDescent="0.3">
      <c r="A337" s="26">
        <v>131707</v>
      </c>
      <c r="B337" s="42">
        <v>131707</v>
      </c>
      <c r="C337" s="43" t="s">
        <v>256</v>
      </c>
      <c r="D337" s="44">
        <v>0</v>
      </c>
      <c r="E337" s="29">
        <f>IF(ISERROR(VLOOKUP(A337,'INFORME SEVEN'!$A$1:$F$339,4,0)),0,VLOOKUP(A337,'INFORME SEVEN'!$A$1:$F$339,4,0))</f>
        <v>0</v>
      </c>
      <c r="F337" s="29">
        <f>IF(ISERROR(VLOOKUP(A337,'INFORME SEVEN'!$A$1:$F$339,5,0)),0,VLOOKUP(A337,'INFORME SEVEN'!$A$1:$F$339,5,0))</f>
        <v>0</v>
      </c>
      <c r="G337" s="45">
        <f t="shared" si="35"/>
        <v>0</v>
      </c>
      <c r="H337" s="44">
        <f t="shared" si="37"/>
        <v>0</v>
      </c>
      <c r="I337" s="46">
        <v>0</v>
      </c>
      <c r="J337" s="31">
        <f t="shared" si="33"/>
        <v>0</v>
      </c>
      <c r="K337" s="1">
        <f t="shared" si="34"/>
        <v>0</v>
      </c>
      <c r="L337" s="1">
        <f t="shared" si="36"/>
        <v>6</v>
      </c>
    </row>
    <row r="338" spans="1:12" ht="16.5" hidden="1" thickBot="1" x14ac:dyDescent="0.3">
      <c r="A338" s="26">
        <v>131708</v>
      </c>
      <c r="B338" s="42">
        <v>131708</v>
      </c>
      <c r="C338" s="43" t="s">
        <v>257</v>
      </c>
      <c r="D338" s="44">
        <v>0</v>
      </c>
      <c r="E338" s="29">
        <f>IF(ISERROR(VLOOKUP(A338,'INFORME SEVEN'!$A$1:$F$339,4,0)),0,VLOOKUP(A338,'INFORME SEVEN'!$A$1:$F$339,4,0))</f>
        <v>0</v>
      </c>
      <c r="F338" s="29">
        <f>IF(ISERROR(VLOOKUP(A338,'INFORME SEVEN'!$A$1:$F$339,5,0)),0,VLOOKUP(A338,'INFORME SEVEN'!$A$1:$F$339,5,0))</f>
        <v>0</v>
      </c>
      <c r="G338" s="45">
        <f t="shared" si="35"/>
        <v>0</v>
      </c>
      <c r="H338" s="44">
        <f t="shared" si="37"/>
        <v>0</v>
      </c>
      <c r="I338" s="46">
        <v>0</v>
      </c>
      <c r="J338" s="31">
        <f t="shared" si="33"/>
        <v>0</v>
      </c>
      <c r="K338" s="1">
        <f t="shared" si="34"/>
        <v>0</v>
      </c>
      <c r="L338" s="1">
        <f t="shared" si="36"/>
        <v>6</v>
      </c>
    </row>
    <row r="339" spans="1:12" ht="16.5" hidden="1" thickBot="1" x14ac:dyDescent="0.3">
      <c r="A339" s="26">
        <v>131710</v>
      </c>
      <c r="B339" s="42">
        <v>131710</v>
      </c>
      <c r="C339" s="43" t="s">
        <v>258</v>
      </c>
      <c r="D339" s="44">
        <v>0</v>
      </c>
      <c r="E339" s="29">
        <f>IF(ISERROR(VLOOKUP(A339,'INFORME SEVEN'!$A$1:$F$339,4,0)),0,VLOOKUP(A339,'INFORME SEVEN'!$A$1:$F$339,4,0))</f>
        <v>0</v>
      </c>
      <c r="F339" s="29">
        <f>IF(ISERROR(VLOOKUP(A339,'INFORME SEVEN'!$A$1:$F$339,5,0)),0,VLOOKUP(A339,'INFORME SEVEN'!$A$1:$F$339,5,0))</f>
        <v>0</v>
      </c>
      <c r="G339" s="45">
        <f t="shared" si="35"/>
        <v>0</v>
      </c>
      <c r="H339" s="44">
        <f t="shared" si="37"/>
        <v>0</v>
      </c>
      <c r="I339" s="46">
        <v>0</v>
      </c>
      <c r="J339" s="31">
        <f t="shared" si="33"/>
        <v>0</v>
      </c>
      <c r="K339" s="1">
        <f t="shared" si="34"/>
        <v>0</v>
      </c>
      <c r="L339" s="1">
        <f t="shared" si="36"/>
        <v>6</v>
      </c>
    </row>
    <row r="340" spans="1:12" ht="16.5" hidden="1" thickBot="1" x14ac:dyDescent="0.3">
      <c r="A340" s="26">
        <v>131711</v>
      </c>
      <c r="B340" s="42">
        <v>131711</v>
      </c>
      <c r="C340" s="43" t="s">
        <v>259</v>
      </c>
      <c r="D340" s="44">
        <v>0</v>
      </c>
      <c r="E340" s="29">
        <f>IF(ISERROR(VLOOKUP(A340,'INFORME SEVEN'!$A$1:$F$339,4,0)),0,VLOOKUP(A340,'INFORME SEVEN'!$A$1:$F$339,4,0))</f>
        <v>0</v>
      </c>
      <c r="F340" s="29">
        <f>IF(ISERROR(VLOOKUP(A340,'INFORME SEVEN'!$A$1:$F$339,5,0)),0,VLOOKUP(A340,'INFORME SEVEN'!$A$1:$F$339,5,0))</f>
        <v>0</v>
      </c>
      <c r="G340" s="45">
        <f t="shared" si="35"/>
        <v>0</v>
      </c>
      <c r="H340" s="44">
        <f t="shared" si="37"/>
        <v>0</v>
      </c>
      <c r="I340" s="46">
        <v>0</v>
      </c>
      <c r="J340" s="31">
        <f t="shared" si="33"/>
        <v>0</v>
      </c>
      <c r="K340" s="1">
        <f t="shared" si="34"/>
        <v>0</v>
      </c>
      <c r="L340" s="1">
        <f t="shared" si="36"/>
        <v>6</v>
      </c>
    </row>
    <row r="341" spans="1:12" ht="16.5" hidden="1" thickBot="1" x14ac:dyDescent="0.3">
      <c r="A341" s="26">
        <v>131712</v>
      </c>
      <c r="B341" s="42">
        <v>131712</v>
      </c>
      <c r="C341" s="43" t="s">
        <v>260</v>
      </c>
      <c r="D341" s="44">
        <v>0</v>
      </c>
      <c r="E341" s="29">
        <f>IF(ISERROR(VLOOKUP(A341,'INFORME SEVEN'!$A$1:$F$339,4,0)),0,VLOOKUP(A341,'INFORME SEVEN'!$A$1:$F$339,4,0))</f>
        <v>0</v>
      </c>
      <c r="F341" s="29">
        <f>IF(ISERROR(VLOOKUP(A341,'INFORME SEVEN'!$A$1:$F$339,5,0)),0,VLOOKUP(A341,'INFORME SEVEN'!$A$1:$F$339,5,0))</f>
        <v>0</v>
      </c>
      <c r="G341" s="45">
        <f t="shared" si="35"/>
        <v>0</v>
      </c>
      <c r="H341" s="44">
        <f t="shared" si="37"/>
        <v>0</v>
      </c>
      <c r="I341" s="46">
        <v>0</v>
      </c>
      <c r="J341" s="31">
        <f t="shared" si="33"/>
        <v>0</v>
      </c>
      <c r="K341" s="1">
        <f t="shared" si="34"/>
        <v>0</v>
      </c>
      <c r="L341" s="1">
        <f t="shared" si="36"/>
        <v>6</v>
      </c>
    </row>
    <row r="342" spans="1:12" ht="16.5" hidden="1" thickBot="1" x14ac:dyDescent="0.3">
      <c r="A342" s="26">
        <v>131713</v>
      </c>
      <c r="B342" s="42">
        <v>131713</v>
      </c>
      <c r="C342" s="43" t="s">
        <v>261</v>
      </c>
      <c r="D342" s="44">
        <v>0</v>
      </c>
      <c r="E342" s="29">
        <f>IF(ISERROR(VLOOKUP(A342,'INFORME SEVEN'!$A$1:$F$339,4,0)),0,VLOOKUP(A342,'INFORME SEVEN'!$A$1:$F$339,4,0))</f>
        <v>0</v>
      </c>
      <c r="F342" s="29">
        <f>IF(ISERROR(VLOOKUP(A342,'INFORME SEVEN'!$A$1:$F$339,5,0)),0,VLOOKUP(A342,'INFORME SEVEN'!$A$1:$F$339,5,0))</f>
        <v>0</v>
      </c>
      <c r="G342" s="45">
        <f t="shared" si="35"/>
        <v>0</v>
      </c>
      <c r="H342" s="44">
        <f t="shared" si="37"/>
        <v>0</v>
      </c>
      <c r="I342" s="46">
        <v>0</v>
      </c>
      <c r="J342" s="31">
        <f t="shared" si="33"/>
        <v>0</v>
      </c>
      <c r="K342" s="1">
        <f t="shared" si="34"/>
        <v>0</v>
      </c>
      <c r="L342" s="1">
        <f t="shared" si="36"/>
        <v>6</v>
      </c>
    </row>
    <row r="343" spans="1:12" ht="16.5" hidden="1" thickBot="1" x14ac:dyDescent="0.3">
      <c r="A343" s="26">
        <v>131714</v>
      </c>
      <c r="B343" s="42">
        <v>131714</v>
      </c>
      <c r="C343" s="43" t="s">
        <v>262</v>
      </c>
      <c r="D343" s="44">
        <v>0</v>
      </c>
      <c r="E343" s="29">
        <f>IF(ISERROR(VLOOKUP(A343,'INFORME SEVEN'!$A$1:$F$339,4,0)),0,VLOOKUP(A343,'INFORME SEVEN'!$A$1:$F$339,4,0))</f>
        <v>0</v>
      </c>
      <c r="F343" s="29">
        <f>IF(ISERROR(VLOOKUP(A343,'INFORME SEVEN'!$A$1:$F$339,5,0)),0,VLOOKUP(A343,'INFORME SEVEN'!$A$1:$F$339,5,0))</f>
        <v>0</v>
      </c>
      <c r="G343" s="45">
        <f t="shared" si="35"/>
        <v>0</v>
      </c>
      <c r="H343" s="44">
        <f t="shared" si="37"/>
        <v>0</v>
      </c>
      <c r="I343" s="46">
        <v>0</v>
      </c>
      <c r="J343" s="31">
        <f t="shared" si="33"/>
        <v>0</v>
      </c>
      <c r="K343" s="1">
        <f t="shared" si="34"/>
        <v>0</v>
      </c>
      <c r="L343" s="1">
        <f t="shared" si="36"/>
        <v>6</v>
      </c>
    </row>
    <row r="344" spans="1:12" ht="16.5" hidden="1" thickBot="1" x14ac:dyDescent="0.3">
      <c r="A344" s="26">
        <v>131715</v>
      </c>
      <c r="B344" s="42">
        <v>131715</v>
      </c>
      <c r="C344" s="43" t="s">
        <v>263</v>
      </c>
      <c r="D344" s="44">
        <v>0</v>
      </c>
      <c r="E344" s="29">
        <f>IF(ISERROR(VLOOKUP(A344,'INFORME SEVEN'!$A$1:$F$339,4,0)),0,VLOOKUP(A344,'INFORME SEVEN'!$A$1:$F$339,4,0))</f>
        <v>0</v>
      </c>
      <c r="F344" s="29">
        <f>IF(ISERROR(VLOOKUP(A344,'INFORME SEVEN'!$A$1:$F$339,5,0)),0,VLOOKUP(A344,'INFORME SEVEN'!$A$1:$F$339,5,0))</f>
        <v>0</v>
      </c>
      <c r="G344" s="45">
        <f t="shared" si="35"/>
        <v>0</v>
      </c>
      <c r="H344" s="44">
        <f t="shared" si="37"/>
        <v>0</v>
      </c>
      <c r="I344" s="46">
        <v>0</v>
      </c>
      <c r="J344" s="31">
        <f t="shared" si="33"/>
        <v>0</v>
      </c>
      <c r="K344" s="1">
        <f t="shared" si="34"/>
        <v>0</v>
      </c>
      <c r="L344" s="1">
        <f t="shared" si="36"/>
        <v>6</v>
      </c>
    </row>
    <row r="345" spans="1:12" ht="16.5" hidden="1" thickBot="1" x14ac:dyDescent="0.3">
      <c r="A345" s="26">
        <v>131716</v>
      </c>
      <c r="B345" s="42">
        <v>131716</v>
      </c>
      <c r="C345" s="43" t="s">
        <v>264</v>
      </c>
      <c r="D345" s="44">
        <v>0</v>
      </c>
      <c r="E345" s="29">
        <f>IF(ISERROR(VLOOKUP(A345,'INFORME SEVEN'!$A$1:$F$339,4,0)),0,VLOOKUP(A345,'INFORME SEVEN'!$A$1:$F$339,4,0))</f>
        <v>0</v>
      </c>
      <c r="F345" s="29">
        <f>IF(ISERROR(VLOOKUP(A345,'INFORME SEVEN'!$A$1:$F$339,5,0)),0,VLOOKUP(A345,'INFORME SEVEN'!$A$1:$F$339,5,0))</f>
        <v>0</v>
      </c>
      <c r="G345" s="45">
        <f t="shared" si="35"/>
        <v>0</v>
      </c>
      <c r="H345" s="44">
        <f t="shared" si="37"/>
        <v>0</v>
      </c>
      <c r="I345" s="46">
        <v>0</v>
      </c>
      <c r="J345" s="31">
        <f t="shared" si="33"/>
        <v>0</v>
      </c>
      <c r="K345" s="1">
        <f t="shared" si="34"/>
        <v>0</v>
      </c>
      <c r="L345" s="1">
        <f t="shared" si="36"/>
        <v>6</v>
      </c>
    </row>
    <row r="346" spans="1:12" ht="16.5" hidden="1" thickBot="1" x14ac:dyDescent="0.3">
      <c r="A346" s="26">
        <v>131717</v>
      </c>
      <c r="B346" s="42">
        <v>131717</v>
      </c>
      <c r="C346" s="43" t="s">
        <v>265</v>
      </c>
      <c r="D346" s="44">
        <v>0</v>
      </c>
      <c r="E346" s="29">
        <f>IF(ISERROR(VLOOKUP(A346,'INFORME SEVEN'!$A$1:$F$339,4,0)),0,VLOOKUP(A346,'INFORME SEVEN'!$A$1:$F$339,4,0))</f>
        <v>0</v>
      </c>
      <c r="F346" s="29">
        <f>IF(ISERROR(VLOOKUP(A346,'INFORME SEVEN'!$A$1:$F$339,5,0)),0,VLOOKUP(A346,'INFORME SEVEN'!$A$1:$F$339,5,0))</f>
        <v>0</v>
      </c>
      <c r="G346" s="45">
        <f t="shared" si="35"/>
        <v>0</v>
      </c>
      <c r="H346" s="44">
        <f t="shared" si="37"/>
        <v>0</v>
      </c>
      <c r="I346" s="46">
        <v>0</v>
      </c>
      <c r="J346" s="31">
        <f t="shared" si="33"/>
        <v>0</v>
      </c>
      <c r="K346" s="1">
        <f t="shared" si="34"/>
        <v>0</v>
      </c>
      <c r="L346" s="1">
        <f t="shared" si="36"/>
        <v>6</v>
      </c>
    </row>
    <row r="347" spans="1:12" ht="16.5" hidden="1" thickBot="1" x14ac:dyDescent="0.3">
      <c r="A347" s="26">
        <v>131718</v>
      </c>
      <c r="B347" s="42">
        <v>131718</v>
      </c>
      <c r="C347" s="43" t="s">
        <v>266</v>
      </c>
      <c r="D347" s="44">
        <v>0</v>
      </c>
      <c r="E347" s="29">
        <f>IF(ISERROR(VLOOKUP(A347,'INFORME SEVEN'!$A$1:$F$339,4,0)),0,VLOOKUP(A347,'INFORME SEVEN'!$A$1:$F$339,4,0))</f>
        <v>0</v>
      </c>
      <c r="F347" s="29">
        <f>IF(ISERROR(VLOOKUP(A347,'INFORME SEVEN'!$A$1:$F$339,5,0)),0,VLOOKUP(A347,'INFORME SEVEN'!$A$1:$F$339,5,0))</f>
        <v>0</v>
      </c>
      <c r="G347" s="45">
        <f t="shared" si="35"/>
        <v>0</v>
      </c>
      <c r="H347" s="44">
        <f t="shared" si="37"/>
        <v>0</v>
      </c>
      <c r="I347" s="46">
        <v>0</v>
      </c>
      <c r="J347" s="31">
        <f t="shared" si="33"/>
        <v>0</v>
      </c>
      <c r="K347" s="1">
        <f t="shared" si="34"/>
        <v>0</v>
      </c>
      <c r="L347" s="1">
        <f t="shared" si="36"/>
        <v>6</v>
      </c>
    </row>
    <row r="348" spans="1:12" ht="16.5" hidden="1" thickBot="1" x14ac:dyDescent="0.3">
      <c r="A348" s="26">
        <v>131719</v>
      </c>
      <c r="B348" s="42">
        <v>131719</v>
      </c>
      <c r="C348" s="43" t="s">
        <v>267</v>
      </c>
      <c r="D348" s="44">
        <v>0</v>
      </c>
      <c r="E348" s="29">
        <f>IF(ISERROR(VLOOKUP(A348,'INFORME SEVEN'!$A$1:$F$339,4,0)),0,VLOOKUP(A348,'INFORME SEVEN'!$A$1:$F$339,4,0))</f>
        <v>0</v>
      </c>
      <c r="F348" s="29">
        <f>IF(ISERROR(VLOOKUP(A348,'INFORME SEVEN'!$A$1:$F$339,5,0)),0,VLOOKUP(A348,'INFORME SEVEN'!$A$1:$F$339,5,0))</f>
        <v>0</v>
      </c>
      <c r="G348" s="45">
        <f t="shared" si="35"/>
        <v>0</v>
      </c>
      <c r="H348" s="44">
        <f t="shared" si="37"/>
        <v>0</v>
      </c>
      <c r="I348" s="46">
        <v>0</v>
      </c>
      <c r="J348" s="31">
        <f t="shared" si="33"/>
        <v>0</v>
      </c>
      <c r="K348" s="1">
        <f t="shared" si="34"/>
        <v>0</v>
      </c>
      <c r="L348" s="1">
        <f t="shared" si="36"/>
        <v>6</v>
      </c>
    </row>
    <row r="349" spans="1:12" ht="16.5" hidden="1" thickBot="1" x14ac:dyDescent="0.3">
      <c r="A349" s="26">
        <v>131720</v>
      </c>
      <c r="B349" s="42">
        <v>131720</v>
      </c>
      <c r="C349" s="43" t="s">
        <v>268</v>
      </c>
      <c r="D349" s="44">
        <v>0</v>
      </c>
      <c r="E349" s="29">
        <f>IF(ISERROR(VLOOKUP(A349,'INFORME SEVEN'!$A$1:$F$339,4,0)),0,VLOOKUP(A349,'INFORME SEVEN'!$A$1:$F$339,4,0))</f>
        <v>0</v>
      </c>
      <c r="F349" s="29">
        <f>IF(ISERROR(VLOOKUP(A349,'INFORME SEVEN'!$A$1:$F$339,5,0)),0,VLOOKUP(A349,'INFORME SEVEN'!$A$1:$F$339,5,0))</f>
        <v>0</v>
      </c>
      <c r="G349" s="45">
        <f t="shared" si="35"/>
        <v>0</v>
      </c>
      <c r="H349" s="44">
        <f t="shared" si="37"/>
        <v>0</v>
      </c>
      <c r="I349" s="46">
        <v>0</v>
      </c>
      <c r="J349" s="31">
        <f t="shared" si="33"/>
        <v>0</v>
      </c>
      <c r="K349" s="1">
        <f t="shared" si="34"/>
        <v>0</v>
      </c>
      <c r="L349" s="1">
        <f t="shared" si="36"/>
        <v>6</v>
      </c>
    </row>
    <row r="350" spans="1:12" ht="16.5" hidden="1" thickBot="1" x14ac:dyDescent="0.3">
      <c r="A350" s="26">
        <v>131723</v>
      </c>
      <c r="B350" s="42">
        <v>131723</v>
      </c>
      <c r="C350" s="43" t="s">
        <v>269</v>
      </c>
      <c r="D350" s="44">
        <v>0</v>
      </c>
      <c r="E350" s="29">
        <f>IF(ISERROR(VLOOKUP(A350,'INFORME SEVEN'!$A$1:$F$339,4,0)),0,VLOOKUP(A350,'INFORME SEVEN'!$A$1:$F$339,4,0))</f>
        <v>0</v>
      </c>
      <c r="F350" s="29">
        <f>IF(ISERROR(VLOOKUP(A350,'INFORME SEVEN'!$A$1:$F$339,5,0)),0,VLOOKUP(A350,'INFORME SEVEN'!$A$1:$F$339,5,0))</f>
        <v>0</v>
      </c>
      <c r="G350" s="45">
        <f t="shared" si="35"/>
        <v>0</v>
      </c>
      <c r="H350" s="44">
        <f t="shared" si="37"/>
        <v>0</v>
      </c>
      <c r="I350" s="46">
        <v>0</v>
      </c>
      <c r="J350" s="31">
        <f t="shared" si="33"/>
        <v>0</v>
      </c>
      <c r="K350" s="1">
        <f t="shared" si="34"/>
        <v>0</v>
      </c>
      <c r="L350" s="1">
        <f t="shared" si="36"/>
        <v>6</v>
      </c>
    </row>
    <row r="351" spans="1:12" ht="16.5" hidden="1" thickBot="1" x14ac:dyDescent="0.3">
      <c r="A351" s="26">
        <v>131724</v>
      </c>
      <c r="B351" s="42">
        <v>131724</v>
      </c>
      <c r="C351" s="43" t="s">
        <v>270</v>
      </c>
      <c r="D351" s="44">
        <v>0</v>
      </c>
      <c r="E351" s="29">
        <f>IF(ISERROR(VLOOKUP(A351,'INFORME SEVEN'!$A$1:$F$339,4,0)),0,VLOOKUP(A351,'INFORME SEVEN'!$A$1:$F$339,4,0))</f>
        <v>0</v>
      </c>
      <c r="F351" s="29">
        <f>IF(ISERROR(VLOOKUP(A351,'INFORME SEVEN'!$A$1:$F$339,5,0)),0,VLOOKUP(A351,'INFORME SEVEN'!$A$1:$F$339,5,0))</f>
        <v>0</v>
      </c>
      <c r="G351" s="45">
        <f t="shared" si="35"/>
        <v>0</v>
      </c>
      <c r="H351" s="44">
        <f t="shared" si="37"/>
        <v>0</v>
      </c>
      <c r="I351" s="46">
        <v>0</v>
      </c>
      <c r="J351" s="31">
        <f t="shared" si="33"/>
        <v>0</v>
      </c>
      <c r="K351" s="1">
        <f t="shared" si="34"/>
        <v>0</v>
      </c>
      <c r="L351" s="1">
        <f t="shared" si="36"/>
        <v>6</v>
      </c>
    </row>
    <row r="352" spans="1:12" ht="16.5" hidden="1" thickBot="1" x14ac:dyDescent="0.3">
      <c r="A352" s="26">
        <v>131725</v>
      </c>
      <c r="B352" s="42">
        <v>131725</v>
      </c>
      <c r="C352" s="43" t="s">
        <v>271</v>
      </c>
      <c r="D352" s="44">
        <v>0</v>
      </c>
      <c r="E352" s="29">
        <f>IF(ISERROR(VLOOKUP(A352,'INFORME SEVEN'!$A$1:$F$339,4,0)),0,VLOOKUP(A352,'INFORME SEVEN'!$A$1:$F$339,4,0))</f>
        <v>0</v>
      </c>
      <c r="F352" s="29">
        <f>IF(ISERROR(VLOOKUP(A352,'INFORME SEVEN'!$A$1:$F$339,5,0)),0,VLOOKUP(A352,'INFORME SEVEN'!$A$1:$F$339,5,0))</f>
        <v>0</v>
      </c>
      <c r="G352" s="45">
        <f t="shared" si="35"/>
        <v>0</v>
      </c>
      <c r="H352" s="44">
        <f t="shared" si="37"/>
        <v>0</v>
      </c>
      <c r="I352" s="46">
        <v>0</v>
      </c>
      <c r="J352" s="31">
        <f t="shared" si="33"/>
        <v>0</v>
      </c>
      <c r="K352" s="1">
        <f t="shared" si="34"/>
        <v>0</v>
      </c>
      <c r="L352" s="1">
        <f t="shared" si="36"/>
        <v>6</v>
      </c>
    </row>
    <row r="353" spans="1:12" ht="16.5" hidden="1" thickBot="1" x14ac:dyDescent="0.3">
      <c r="A353" s="26">
        <v>131726</v>
      </c>
      <c r="B353" s="42">
        <v>131726</v>
      </c>
      <c r="C353" s="43" t="s">
        <v>272</v>
      </c>
      <c r="D353" s="44">
        <v>0</v>
      </c>
      <c r="E353" s="29">
        <f>IF(ISERROR(VLOOKUP(A353,'INFORME SEVEN'!$A$1:$F$339,4,0)),0,VLOOKUP(A353,'INFORME SEVEN'!$A$1:$F$339,4,0))</f>
        <v>0</v>
      </c>
      <c r="F353" s="29">
        <f>IF(ISERROR(VLOOKUP(A353,'INFORME SEVEN'!$A$1:$F$339,5,0)),0,VLOOKUP(A353,'INFORME SEVEN'!$A$1:$F$339,5,0))</f>
        <v>0</v>
      </c>
      <c r="G353" s="45">
        <f t="shared" si="35"/>
        <v>0</v>
      </c>
      <c r="H353" s="44">
        <f t="shared" si="37"/>
        <v>0</v>
      </c>
      <c r="I353" s="46">
        <v>0</v>
      </c>
      <c r="J353" s="31">
        <f t="shared" si="33"/>
        <v>0</v>
      </c>
      <c r="K353" s="1">
        <f t="shared" si="34"/>
        <v>0</v>
      </c>
      <c r="L353" s="1">
        <f t="shared" si="36"/>
        <v>6</v>
      </c>
    </row>
    <row r="354" spans="1:12" ht="16.5" hidden="1" thickBot="1" x14ac:dyDescent="0.3">
      <c r="A354" s="26">
        <v>131728</v>
      </c>
      <c r="B354" s="42">
        <v>131728</v>
      </c>
      <c r="C354" s="43" t="s">
        <v>273</v>
      </c>
      <c r="D354" s="44">
        <v>0</v>
      </c>
      <c r="E354" s="29">
        <f>IF(ISERROR(VLOOKUP(A354,'INFORME SEVEN'!$A$1:$F$339,4,0)),0,VLOOKUP(A354,'INFORME SEVEN'!$A$1:$F$339,4,0))</f>
        <v>0</v>
      </c>
      <c r="F354" s="29">
        <f>IF(ISERROR(VLOOKUP(A354,'INFORME SEVEN'!$A$1:$F$339,5,0)),0,VLOOKUP(A354,'INFORME SEVEN'!$A$1:$F$339,5,0))</f>
        <v>0</v>
      </c>
      <c r="G354" s="45">
        <f t="shared" si="35"/>
        <v>0</v>
      </c>
      <c r="H354" s="44">
        <f t="shared" si="37"/>
        <v>0</v>
      </c>
      <c r="I354" s="46">
        <v>0</v>
      </c>
      <c r="J354" s="31">
        <f t="shared" si="33"/>
        <v>0</v>
      </c>
      <c r="K354" s="1">
        <f t="shared" si="34"/>
        <v>0</v>
      </c>
      <c r="L354" s="1">
        <f t="shared" si="36"/>
        <v>6</v>
      </c>
    </row>
    <row r="355" spans="1:12" ht="16.5" hidden="1" thickBot="1" x14ac:dyDescent="0.3">
      <c r="A355" s="26">
        <v>131729</v>
      </c>
      <c r="B355" s="42">
        <v>131729</v>
      </c>
      <c r="C355" s="43" t="s">
        <v>274</v>
      </c>
      <c r="D355" s="44">
        <v>0</v>
      </c>
      <c r="E355" s="29">
        <f>IF(ISERROR(VLOOKUP(A355,'INFORME SEVEN'!$A$1:$F$339,4,0)),0,VLOOKUP(A355,'INFORME SEVEN'!$A$1:$F$339,4,0))</f>
        <v>0</v>
      </c>
      <c r="F355" s="29">
        <f>IF(ISERROR(VLOOKUP(A355,'INFORME SEVEN'!$A$1:$F$339,5,0)),0,VLOOKUP(A355,'INFORME SEVEN'!$A$1:$F$339,5,0))</f>
        <v>0</v>
      </c>
      <c r="G355" s="45">
        <f t="shared" si="35"/>
        <v>0</v>
      </c>
      <c r="H355" s="44">
        <f t="shared" si="37"/>
        <v>0</v>
      </c>
      <c r="I355" s="46">
        <v>0</v>
      </c>
      <c r="J355" s="31">
        <f t="shared" si="33"/>
        <v>0</v>
      </c>
      <c r="K355" s="1">
        <f t="shared" si="34"/>
        <v>0</v>
      </c>
      <c r="L355" s="1">
        <f t="shared" si="36"/>
        <v>6</v>
      </c>
    </row>
    <row r="356" spans="1:12" s="497" customFormat="1" ht="15.75" thickBot="1" x14ac:dyDescent="0.25">
      <c r="A356" s="495">
        <v>131790</v>
      </c>
      <c r="B356" s="538">
        <v>131790</v>
      </c>
      <c r="C356" s="539" t="s">
        <v>275</v>
      </c>
      <c r="D356" s="540">
        <v>0</v>
      </c>
      <c r="E356" s="537">
        <f>IF(ISERROR(VLOOKUP(A356,'INFORME SEVEN'!$A$1:$F$339,4,0)),0,VLOOKUP(A356,'INFORME SEVEN'!$A$1:$F$339,4,0))</f>
        <v>1025225339.98</v>
      </c>
      <c r="F356" s="537">
        <f>IF(ISERROR(VLOOKUP(A356,'INFORME SEVEN'!$A$1:$F$339,5,0)),0,VLOOKUP(A356,'INFORME SEVEN'!$A$1:$F$339,5,0))</f>
        <v>774005119</v>
      </c>
      <c r="G356" s="537">
        <f t="shared" si="35"/>
        <v>251220220.98000002</v>
      </c>
      <c r="H356" s="537">
        <f>+G356</f>
        <v>251220220.98000002</v>
      </c>
      <c r="I356" s="541">
        <v>0</v>
      </c>
      <c r="J356" s="496">
        <f t="shared" si="33"/>
        <v>0</v>
      </c>
      <c r="K356" s="497">
        <f t="shared" si="34"/>
        <v>2</v>
      </c>
      <c r="L356" s="497">
        <f t="shared" si="36"/>
        <v>6</v>
      </c>
    </row>
    <row r="357" spans="1:12" ht="16.5" hidden="1" thickBot="1" x14ac:dyDescent="0.3">
      <c r="A357" s="26">
        <v>1318</v>
      </c>
      <c r="B357" s="48">
        <v>131800</v>
      </c>
      <c r="C357" s="49" t="s">
        <v>276</v>
      </c>
      <c r="D357" s="39">
        <v>0</v>
      </c>
      <c r="E357" s="29">
        <f>IF(ISERROR(VLOOKUP(A357,'INFORME SEVEN'!$A$1:$F$339,4,0)),0,VLOOKUP(A357,'INFORME SEVEN'!$A$1:$F$339,4,0))</f>
        <v>0</v>
      </c>
      <c r="F357" s="29">
        <f>IF(ISERROR(VLOOKUP(A357,'INFORME SEVEN'!$A$1:$F$339,5,0)),0,VLOOKUP(A357,'INFORME SEVEN'!$A$1:$F$339,5,0))</f>
        <v>0</v>
      </c>
      <c r="G357" s="40">
        <f t="shared" si="35"/>
        <v>0</v>
      </c>
      <c r="H357" s="50">
        <f t="shared" ref="H357:H420" si="38">+G357</f>
        <v>0</v>
      </c>
      <c r="I357" s="51">
        <v>0</v>
      </c>
      <c r="J357" s="31">
        <f t="shared" si="33"/>
        <v>0</v>
      </c>
      <c r="K357" s="1">
        <f t="shared" si="34"/>
        <v>0</v>
      </c>
      <c r="L357" s="1">
        <f t="shared" si="36"/>
        <v>4</v>
      </c>
    </row>
    <row r="358" spans="1:12" ht="16.5" hidden="1" thickBot="1" x14ac:dyDescent="0.3">
      <c r="A358" s="26">
        <v>131801</v>
      </c>
      <c r="B358" s="42">
        <v>131801</v>
      </c>
      <c r="C358" s="43" t="s">
        <v>277</v>
      </c>
      <c r="D358" s="44">
        <v>0</v>
      </c>
      <c r="E358" s="29">
        <f>IF(ISERROR(VLOOKUP(A358,'INFORME SEVEN'!$A$1:$F$339,4,0)),0,VLOOKUP(A358,'INFORME SEVEN'!$A$1:$F$339,4,0))</f>
        <v>0</v>
      </c>
      <c r="F358" s="29">
        <f>IF(ISERROR(VLOOKUP(A358,'INFORME SEVEN'!$A$1:$F$339,5,0)),0,VLOOKUP(A358,'INFORME SEVEN'!$A$1:$F$339,5,0))</f>
        <v>0</v>
      </c>
      <c r="G358" s="45">
        <f t="shared" si="35"/>
        <v>0</v>
      </c>
      <c r="H358" s="44">
        <f t="shared" si="38"/>
        <v>0</v>
      </c>
      <c r="I358" s="46">
        <v>0</v>
      </c>
      <c r="J358" s="31">
        <f t="shared" si="33"/>
        <v>0</v>
      </c>
      <c r="K358" s="1">
        <f t="shared" si="34"/>
        <v>0</v>
      </c>
      <c r="L358" s="1">
        <f t="shared" si="36"/>
        <v>6</v>
      </c>
    </row>
    <row r="359" spans="1:12" ht="16.5" hidden="1" thickBot="1" x14ac:dyDescent="0.3">
      <c r="A359" s="26">
        <v>131802</v>
      </c>
      <c r="B359" s="42">
        <v>131802</v>
      </c>
      <c r="C359" s="43" t="s">
        <v>278</v>
      </c>
      <c r="D359" s="44">
        <v>0</v>
      </c>
      <c r="E359" s="29">
        <f>IF(ISERROR(VLOOKUP(A359,'INFORME SEVEN'!$A$1:$F$339,4,0)),0,VLOOKUP(A359,'INFORME SEVEN'!$A$1:$F$339,4,0))</f>
        <v>0</v>
      </c>
      <c r="F359" s="29">
        <f>IF(ISERROR(VLOOKUP(A359,'INFORME SEVEN'!$A$1:$F$339,5,0)),0,VLOOKUP(A359,'INFORME SEVEN'!$A$1:$F$339,5,0))</f>
        <v>0</v>
      </c>
      <c r="G359" s="45">
        <f t="shared" si="35"/>
        <v>0</v>
      </c>
      <c r="H359" s="44">
        <f t="shared" si="38"/>
        <v>0</v>
      </c>
      <c r="I359" s="46">
        <v>0</v>
      </c>
      <c r="J359" s="31">
        <f t="shared" si="33"/>
        <v>0</v>
      </c>
      <c r="K359" s="1">
        <f t="shared" si="34"/>
        <v>0</v>
      </c>
      <c r="L359" s="1">
        <f t="shared" si="36"/>
        <v>6</v>
      </c>
    </row>
    <row r="360" spans="1:12" ht="16.5" hidden="1" thickBot="1" x14ac:dyDescent="0.3">
      <c r="A360" s="26">
        <v>131803</v>
      </c>
      <c r="B360" s="42">
        <v>131803</v>
      </c>
      <c r="C360" s="43" t="s">
        <v>279</v>
      </c>
      <c r="D360" s="44">
        <v>0</v>
      </c>
      <c r="E360" s="29">
        <f>IF(ISERROR(VLOOKUP(A360,'INFORME SEVEN'!$A$1:$F$339,4,0)),0,VLOOKUP(A360,'INFORME SEVEN'!$A$1:$F$339,4,0))</f>
        <v>0</v>
      </c>
      <c r="F360" s="29">
        <f>IF(ISERROR(VLOOKUP(A360,'INFORME SEVEN'!$A$1:$F$339,5,0)),0,VLOOKUP(A360,'INFORME SEVEN'!$A$1:$F$339,5,0))</f>
        <v>0</v>
      </c>
      <c r="G360" s="45">
        <f t="shared" si="35"/>
        <v>0</v>
      </c>
      <c r="H360" s="44">
        <f t="shared" si="38"/>
        <v>0</v>
      </c>
      <c r="I360" s="46">
        <v>0</v>
      </c>
      <c r="J360" s="31">
        <f t="shared" si="33"/>
        <v>0</v>
      </c>
      <c r="K360" s="1">
        <f t="shared" si="34"/>
        <v>0</v>
      </c>
      <c r="L360" s="1">
        <f t="shared" si="36"/>
        <v>6</v>
      </c>
    </row>
    <row r="361" spans="1:12" ht="16.5" hidden="1" thickBot="1" x14ac:dyDescent="0.3">
      <c r="A361" s="26">
        <v>131804</v>
      </c>
      <c r="B361" s="42">
        <v>131804</v>
      </c>
      <c r="C361" s="43" t="s">
        <v>280</v>
      </c>
      <c r="D361" s="44">
        <v>0</v>
      </c>
      <c r="E361" s="29">
        <f>IF(ISERROR(VLOOKUP(A361,'INFORME SEVEN'!$A$1:$F$339,4,0)),0,VLOOKUP(A361,'INFORME SEVEN'!$A$1:$F$339,4,0))</f>
        <v>0</v>
      </c>
      <c r="F361" s="29">
        <f>IF(ISERROR(VLOOKUP(A361,'INFORME SEVEN'!$A$1:$F$339,5,0)),0,VLOOKUP(A361,'INFORME SEVEN'!$A$1:$F$339,5,0))</f>
        <v>0</v>
      </c>
      <c r="G361" s="45">
        <f t="shared" si="35"/>
        <v>0</v>
      </c>
      <c r="H361" s="44">
        <f t="shared" si="38"/>
        <v>0</v>
      </c>
      <c r="I361" s="46">
        <v>0</v>
      </c>
      <c r="J361" s="31">
        <f t="shared" si="33"/>
        <v>0</v>
      </c>
      <c r="K361" s="1">
        <f t="shared" si="34"/>
        <v>0</v>
      </c>
      <c r="L361" s="1">
        <f t="shared" si="36"/>
        <v>6</v>
      </c>
    </row>
    <row r="362" spans="1:12" ht="16.5" hidden="1" thickBot="1" x14ac:dyDescent="0.3">
      <c r="A362" s="26">
        <v>131805</v>
      </c>
      <c r="B362" s="42">
        <v>131805</v>
      </c>
      <c r="C362" s="43" t="s">
        <v>281</v>
      </c>
      <c r="D362" s="44">
        <v>0</v>
      </c>
      <c r="E362" s="29">
        <f>IF(ISERROR(VLOOKUP(A362,'INFORME SEVEN'!$A$1:$F$339,4,0)),0,VLOOKUP(A362,'INFORME SEVEN'!$A$1:$F$339,4,0))</f>
        <v>0</v>
      </c>
      <c r="F362" s="29">
        <f>IF(ISERROR(VLOOKUP(A362,'INFORME SEVEN'!$A$1:$F$339,5,0)),0,VLOOKUP(A362,'INFORME SEVEN'!$A$1:$F$339,5,0))</f>
        <v>0</v>
      </c>
      <c r="G362" s="45">
        <f t="shared" si="35"/>
        <v>0</v>
      </c>
      <c r="H362" s="44">
        <f t="shared" si="38"/>
        <v>0</v>
      </c>
      <c r="I362" s="46">
        <v>0</v>
      </c>
      <c r="J362" s="31">
        <f t="shared" si="33"/>
        <v>0</v>
      </c>
      <c r="K362" s="1">
        <f t="shared" si="34"/>
        <v>0</v>
      </c>
      <c r="L362" s="1">
        <f t="shared" si="36"/>
        <v>6</v>
      </c>
    </row>
    <row r="363" spans="1:12" ht="16.5" hidden="1" thickBot="1" x14ac:dyDescent="0.3">
      <c r="A363" s="26">
        <v>131806</v>
      </c>
      <c r="B363" s="42">
        <v>131806</v>
      </c>
      <c r="C363" s="43" t="s">
        <v>282</v>
      </c>
      <c r="D363" s="44">
        <v>0</v>
      </c>
      <c r="E363" s="29">
        <f>IF(ISERROR(VLOOKUP(A363,'INFORME SEVEN'!$A$1:$F$339,4,0)),0,VLOOKUP(A363,'INFORME SEVEN'!$A$1:$F$339,4,0))</f>
        <v>0</v>
      </c>
      <c r="F363" s="29">
        <f>IF(ISERROR(VLOOKUP(A363,'INFORME SEVEN'!$A$1:$F$339,5,0)),0,VLOOKUP(A363,'INFORME SEVEN'!$A$1:$F$339,5,0))</f>
        <v>0</v>
      </c>
      <c r="G363" s="45">
        <f t="shared" si="35"/>
        <v>0</v>
      </c>
      <c r="H363" s="44">
        <f t="shared" si="38"/>
        <v>0</v>
      </c>
      <c r="I363" s="46">
        <v>0</v>
      </c>
      <c r="J363" s="31">
        <f t="shared" si="33"/>
        <v>0</v>
      </c>
      <c r="K363" s="1">
        <f t="shared" si="34"/>
        <v>0</v>
      </c>
      <c r="L363" s="1">
        <f t="shared" si="36"/>
        <v>6</v>
      </c>
    </row>
    <row r="364" spans="1:12" ht="16.5" hidden="1" thickBot="1" x14ac:dyDescent="0.3">
      <c r="A364" s="26">
        <v>131807</v>
      </c>
      <c r="B364" s="42">
        <v>131807</v>
      </c>
      <c r="C364" s="43" t="s">
        <v>283</v>
      </c>
      <c r="D364" s="44">
        <v>0</v>
      </c>
      <c r="E364" s="29">
        <f>IF(ISERROR(VLOOKUP(A364,'INFORME SEVEN'!$A$1:$F$339,4,0)),0,VLOOKUP(A364,'INFORME SEVEN'!$A$1:$F$339,4,0))</f>
        <v>0</v>
      </c>
      <c r="F364" s="29">
        <f>IF(ISERROR(VLOOKUP(A364,'INFORME SEVEN'!$A$1:$F$339,5,0)),0,VLOOKUP(A364,'INFORME SEVEN'!$A$1:$F$339,5,0))</f>
        <v>0</v>
      </c>
      <c r="G364" s="45">
        <f t="shared" si="35"/>
        <v>0</v>
      </c>
      <c r="H364" s="44">
        <f t="shared" si="38"/>
        <v>0</v>
      </c>
      <c r="I364" s="46">
        <v>0</v>
      </c>
      <c r="J364" s="31">
        <f t="shared" si="33"/>
        <v>0</v>
      </c>
      <c r="K364" s="1">
        <f t="shared" si="34"/>
        <v>0</v>
      </c>
      <c r="L364" s="1">
        <f t="shared" si="36"/>
        <v>6</v>
      </c>
    </row>
    <row r="365" spans="1:12" ht="16.5" hidden="1" thickBot="1" x14ac:dyDescent="0.3">
      <c r="A365" s="26">
        <v>131808</v>
      </c>
      <c r="B365" s="42">
        <v>131808</v>
      </c>
      <c r="C365" s="43" t="s">
        <v>284</v>
      </c>
      <c r="D365" s="44">
        <v>0</v>
      </c>
      <c r="E365" s="29">
        <f>IF(ISERROR(VLOOKUP(A365,'INFORME SEVEN'!$A$1:$F$339,4,0)),0,VLOOKUP(A365,'INFORME SEVEN'!$A$1:$F$339,4,0))</f>
        <v>0</v>
      </c>
      <c r="F365" s="29">
        <f>IF(ISERROR(VLOOKUP(A365,'INFORME SEVEN'!$A$1:$F$339,5,0)),0,VLOOKUP(A365,'INFORME SEVEN'!$A$1:$F$339,5,0))</f>
        <v>0</v>
      </c>
      <c r="G365" s="45">
        <f t="shared" si="35"/>
        <v>0</v>
      </c>
      <c r="H365" s="44">
        <f t="shared" si="38"/>
        <v>0</v>
      </c>
      <c r="I365" s="46">
        <v>0</v>
      </c>
      <c r="J365" s="31">
        <f t="shared" si="33"/>
        <v>0</v>
      </c>
      <c r="K365" s="1">
        <f t="shared" si="34"/>
        <v>0</v>
      </c>
      <c r="L365" s="1">
        <f t="shared" si="36"/>
        <v>6</v>
      </c>
    </row>
    <row r="366" spans="1:12" ht="16.5" hidden="1" thickBot="1" x14ac:dyDescent="0.3">
      <c r="A366" s="26">
        <v>131809</v>
      </c>
      <c r="B366" s="42">
        <v>131809</v>
      </c>
      <c r="C366" s="43" t="s">
        <v>285</v>
      </c>
      <c r="D366" s="44">
        <v>0</v>
      </c>
      <c r="E366" s="29">
        <f>IF(ISERROR(VLOOKUP(A366,'INFORME SEVEN'!$A$1:$F$339,4,0)),0,VLOOKUP(A366,'INFORME SEVEN'!$A$1:$F$339,4,0))</f>
        <v>0</v>
      </c>
      <c r="F366" s="29">
        <f>IF(ISERROR(VLOOKUP(A366,'INFORME SEVEN'!$A$1:$F$339,5,0)),0,VLOOKUP(A366,'INFORME SEVEN'!$A$1:$F$339,5,0))</f>
        <v>0</v>
      </c>
      <c r="G366" s="45">
        <f t="shared" si="35"/>
        <v>0</v>
      </c>
      <c r="H366" s="44">
        <f t="shared" si="38"/>
        <v>0</v>
      </c>
      <c r="I366" s="46">
        <v>0</v>
      </c>
      <c r="J366" s="31">
        <f t="shared" si="33"/>
        <v>0</v>
      </c>
      <c r="K366" s="1">
        <f t="shared" si="34"/>
        <v>0</v>
      </c>
      <c r="L366" s="1">
        <f t="shared" si="36"/>
        <v>6</v>
      </c>
    </row>
    <row r="367" spans="1:12" ht="16.5" hidden="1" thickBot="1" x14ac:dyDescent="0.3">
      <c r="A367" s="26">
        <v>131810</v>
      </c>
      <c r="B367" s="42">
        <v>131810</v>
      </c>
      <c r="C367" s="43" t="s">
        <v>286</v>
      </c>
      <c r="D367" s="44">
        <v>0</v>
      </c>
      <c r="E367" s="29">
        <f>IF(ISERROR(VLOOKUP(A367,'INFORME SEVEN'!$A$1:$F$339,4,0)),0,VLOOKUP(A367,'INFORME SEVEN'!$A$1:$F$339,4,0))</f>
        <v>0</v>
      </c>
      <c r="F367" s="29">
        <f>IF(ISERROR(VLOOKUP(A367,'INFORME SEVEN'!$A$1:$F$339,5,0)),0,VLOOKUP(A367,'INFORME SEVEN'!$A$1:$F$339,5,0))</f>
        <v>0</v>
      </c>
      <c r="G367" s="45">
        <f t="shared" si="35"/>
        <v>0</v>
      </c>
      <c r="H367" s="44">
        <f t="shared" si="38"/>
        <v>0</v>
      </c>
      <c r="I367" s="46">
        <v>0</v>
      </c>
      <c r="J367" s="31">
        <f t="shared" si="33"/>
        <v>0</v>
      </c>
      <c r="K367" s="1">
        <f t="shared" si="34"/>
        <v>0</v>
      </c>
      <c r="L367" s="1">
        <f t="shared" si="36"/>
        <v>6</v>
      </c>
    </row>
    <row r="368" spans="1:12" ht="16.5" hidden="1" thickBot="1" x14ac:dyDescent="0.3">
      <c r="A368" s="26">
        <v>131811</v>
      </c>
      <c r="B368" s="42">
        <v>131811</v>
      </c>
      <c r="C368" s="43" t="s">
        <v>287</v>
      </c>
      <c r="D368" s="44">
        <v>0</v>
      </c>
      <c r="E368" s="29">
        <f>IF(ISERROR(VLOOKUP(A368,'INFORME SEVEN'!$A$1:$F$339,4,0)),0,VLOOKUP(A368,'INFORME SEVEN'!$A$1:$F$339,4,0))</f>
        <v>0</v>
      </c>
      <c r="F368" s="29">
        <f>IF(ISERROR(VLOOKUP(A368,'INFORME SEVEN'!$A$1:$F$339,5,0)),0,VLOOKUP(A368,'INFORME SEVEN'!$A$1:$F$339,5,0))</f>
        <v>0</v>
      </c>
      <c r="G368" s="45">
        <f t="shared" si="35"/>
        <v>0</v>
      </c>
      <c r="H368" s="44">
        <f t="shared" si="38"/>
        <v>0</v>
      </c>
      <c r="I368" s="46">
        <v>0</v>
      </c>
      <c r="J368" s="31">
        <f t="shared" si="33"/>
        <v>0</v>
      </c>
      <c r="K368" s="1">
        <f t="shared" si="34"/>
        <v>0</v>
      </c>
      <c r="L368" s="1">
        <f t="shared" si="36"/>
        <v>6</v>
      </c>
    </row>
    <row r="369" spans="1:12" ht="16.5" hidden="1" thickBot="1" x14ac:dyDescent="0.3">
      <c r="A369" s="26">
        <v>131812</v>
      </c>
      <c r="B369" s="42">
        <v>131812</v>
      </c>
      <c r="C369" s="43" t="s">
        <v>288</v>
      </c>
      <c r="D369" s="44">
        <v>0</v>
      </c>
      <c r="E369" s="29">
        <f>IF(ISERROR(VLOOKUP(A369,'INFORME SEVEN'!$A$1:$F$339,4,0)),0,VLOOKUP(A369,'INFORME SEVEN'!$A$1:$F$339,4,0))</f>
        <v>0</v>
      </c>
      <c r="F369" s="29">
        <f>IF(ISERROR(VLOOKUP(A369,'INFORME SEVEN'!$A$1:$F$339,5,0)),0,VLOOKUP(A369,'INFORME SEVEN'!$A$1:$F$339,5,0))</f>
        <v>0</v>
      </c>
      <c r="G369" s="45">
        <f t="shared" si="35"/>
        <v>0</v>
      </c>
      <c r="H369" s="44">
        <f t="shared" si="38"/>
        <v>0</v>
      </c>
      <c r="I369" s="46">
        <v>0</v>
      </c>
      <c r="J369" s="31">
        <f t="shared" si="33"/>
        <v>0</v>
      </c>
      <c r="K369" s="1">
        <f t="shared" si="34"/>
        <v>0</v>
      </c>
      <c r="L369" s="1">
        <f t="shared" si="36"/>
        <v>6</v>
      </c>
    </row>
    <row r="370" spans="1:12" ht="16.5" hidden="1" thickBot="1" x14ac:dyDescent="0.3">
      <c r="A370" s="26">
        <v>1319</v>
      </c>
      <c r="B370" s="48">
        <v>131900</v>
      </c>
      <c r="C370" s="49" t="s">
        <v>289</v>
      </c>
      <c r="D370" s="39">
        <v>0</v>
      </c>
      <c r="E370" s="29">
        <f>IF(ISERROR(VLOOKUP(A370,'INFORME SEVEN'!$A$1:$F$339,4,0)),0,VLOOKUP(A370,'INFORME SEVEN'!$A$1:$F$339,4,0))</f>
        <v>0</v>
      </c>
      <c r="F370" s="29">
        <f>IF(ISERROR(VLOOKUP(A370,'INFORME SEVEN'!$A$1:$F$339,5,0)),0,VLOOKUP(A370,'INFORME SEVEN'!$A$1:$F$339,5,0))</f>
        <v>0</v>
      </c>
      <c r="G370" s="40">
        <f t="shared" si="35"/>
        <v>0</v>
      </c>
      <c r="H370" s="50">
        <f t="shared" si="38"/>
        <v>0</v>
      </c>
      <c r="I370" s="51">
        <v>0</v>
      </c>
      <c r="J370" s="31">
        <f t="shared" si="33"/>
        <v>0</v>
      </c>
      <c r="K370" s="1">
        <f t="shared" si="34"/>
        <v>0</v>
      </c>
      <c r="L370" s="1">
        <f t="shared" si="36"/>
        <v>4</v>
      </c>
    </row>
    <row r="371" spans="1:12" ht="16.5" hidden="1" thickBot="1" x14ac:dyDescent="0.3">
      <c r="A371" s="26">
        <v>131901</v>
      </c>
      <c r="B371" s="42">
        <v>131901</v>
      </c>
      <c r="C371" s="43" t="s">
        <v>290</v>
      </c>
      <c r="D371" s="44">
        <v>0</v>
      </c>
      <c r="E371" s="29">
        <f>IF(ISERROR(VLOOKUP(A371,'INFORME SEVEN'!$A$1:$F$339,4,0)),0,VLOOKUP(A371,'INFORME SEVEN'!$A$1:$F$339,4,0))</f>
        <v>0</v>
      </c>
      <c r="F371" s="29">
        <f>IF(ISERROR(VLOOKUP(A371,'INFORME SEVEN'!$A$1:$F$339,5,0)),0,VLOOKUP(A371,'INFORME SEVEN'!$A$1:$F$339,5,0))</f>
        <v>0</v>
      </c>
      <c r="G371" s="45">
        <f t="shared" si="35"/>
        <v>0</v>
      </c>
      <c r="H371" s="44">
        <f t="shared" si="38"/>
        <v>0</v>
      </c>
      <c r="I371" s="46">
        <v>0</v>
      </c>
      <c r="J371" s="31">
        <f t="shared" si="33"/>
        <v>0</v>
      </c>
      <c r="K371" s="1">
        <f t="shared" si="34"/>
        <v>0</v>
      </c>
      <c r="L371" s="1">
        <f t="shared" si="36"/>
        <v>6</v>
      </c>
    </row>
    <row r="372" spans="1:12" ht="16.5" hidden="1" thickBot="1" x14ac:dyDescent="0.3">
      <c r="A372" s="26">
        <v>131902</v>
      </c>
      <c r="B372" s="42">
        <v>131902</v>
      </c>
      <c r="C372" s="43" t="s">
        <v>291</v>
      </c>
      <c r="D372" s="44">
        <v>0</v>
      </c>
      <c r="E372" s="29">
        <f>IF(ISERROR(VLOOKUP(A372,'INFORME SEVEN'!$A$1:$F$339,4,0)),0,VLOOKUP(A372,'INFORME SEVEN'!$A$1:$F$339,4,0))</f>
        <v>0</v>
      </c>
      <c r="F372" s="29">
        <f>IF(ISERROR(VLOOKUP(A372,'INFORME SEVEN'!$A$1:$F$339,5,0)),0,VLOOKUP(A372,'INFORME SEVEN'!$A$1:$F$339,5,0))</f>
        <v>0</v>
      </c>
      <c r="G372" s="45">
        <f t="shared" si="35"/>
        <v>0</v>
      </c>
      <c r="H372" s="44">
        <f t="shared" si="38"/>
        <v>0</v>
      </c>
      <c r="I372" s="46">
        <v>0</v>
      </c>
      <c r="J372" s="31">
        <f t="shared" si="33"/>
        <v>0</v>
      </c>
      <c r="K372" s="1">
        <f t="shared" si="34"/>
        <v>0</v>
      </c>
      <c r="L372" s="1">
        <f t="shared" si="36"/>
        <v>6</v>
      </c>
    </row>
    <row r="373" spans="1:12" ht="16.5" hidden="1" thickBot="1" x14ac:dyDescent="0.3">
      <c r="A373" s="26">
        <v>131903</v>
      </c>
      <c r="B373" s="42">
        <v>131903</v>
      </c>
      <c r="C373" s="43" t="s">
        <v>292</v>
      </c>
      <c r="D373" s="44">
        <v>0</v>
      </c>
      <c r="E373" s="29">
        <f>IF(ISERROR(VLOOKUP(A373,'INFORME SEVEN'!$A$1:$F$339,4,0)),0,VLOOKUP(A373,'INFORME SEVEN'!$A$1:$F$339,4,0))</f>
        <v>0</v>
      </c>
      <c r="F373" s="29">
        <f>IF(ISERROR(VLOOKUP(A373,'INFORME SEVEN'!$A$1:$F$339,5,0)),0,VLOOKUP(A373,'INFORME SEVEN'!$A$1:$F$339,5,0))</f>
        <v>0</v>
      </c>
      <c r="G373" s="45">
        <f t="shared" si="35"/>
        <v>0</v>
      </c>
      <c r="H373" s="44">
        <f t="shared" si="38"/>
        <v>0</v>
      </c>
      <c r="I373" s="46">
        <v>0</v>
      </c>
      <c r="J373" s="31">
        <f t="shared" si="33"/>
        <v>0</v>
      </c>
      <c r="K373" s="1">
        <f t="shared" si="34"/>
        <v>0</v>
      </c>
      <c r="L373" s="1">
        <f t="shared" si="36"/>
        <v>6</v>
      </c>
    </row>
    <row r="374" spans="1:12" ht="16.5" hidden="1" thickBot="1" x14ac:dyDescent="0.3">
      <c r="A374" s="26">
        <v>131904</v>
      </c>
      <c r="B374" s="42">
        <v>131904</v>
      </c>
      <c r="C374" s="43" t="s">
        <v>293</v>
      </c>
      <c r="D374" s="44">
        <v>0</v>
      </c>
      <c r="E374" s="29">
        <f>IF(ISERROR(VLOOKUP(A374,'INFORME SEVEN'!$A$1:$F$339,4,0)),0,VLOOKUP(A374,'INFORME SEVEN'!$A$1:$F$339,4,0))</f>
        <v>0</v>
      </c>
      <c r="F374" s="29">
        <f>IF(ISERROR(VLOOKUP(A374,'INFORME SEVEN'!$A$1:$F$339,5,0)),0,VLOOKUP(A374,'INFORME SEVEN'!$A$1:$F$339,5,0))</f>
        <v>0</v>
      </c>
      <c r="G374" s="45">
        <f t="shared" si="35"/>
        <v>0</v>
      </c>
      <c r="H374" s="44">
        <f t="shared" si="38"/>
        <v>0</v>
      </c>
      <c r="I374" s="46">
        <v>0</v>
      </c>
      <c r="J374" s="31">
        <f t="shared" si="33"/>
        <v>0</v>
      </c>
      <c r="K374" s="1">
        <f t="shared" si="34"/>
        <v>0</v>
      </c>
      <c r="L374" s="1">
        <f t="shared" si="36"/>
        <v>6</v>
      </c>
    </row>
    <row r="375" spans="1:12" ht="16.5" hidden="1" thickBot="1" x14ac:dyDescent="0.3">
      <c r="A375" s="26">
        <v>131905</v>
      </c>
      <c r="B375" s="42">
        <v>131905</v>
      </c>
      <c r="C375" s="43" t="s">
        <v>294</v>
      </c>
      <c r="D375" s="44">
        <v>0</v>
      </c>
      <c r="E375" s="29">
        <f>IF(ISERROR(VLOOKUP(A375,'INFORME SEVEN'!$A$1:$F$339,4,0)),0,VLOOKUP(A375,'INFORME SEVEN'!$A$1:$F$339,4,0))</f>
        <v>0</v>
      </c>
      <c r="F375" s="29">
        <f>IF(ISERROR(VLOOKUP(A375,'INFORME SEVEN'!$A$1:$F$339,5,0)),0,VLOOKUP(A375,'INFORME SEVEN'!$A$1:$F$339,5,0))</f>
        <v>0</v>
      </c>
      <c r="G375" s="45">
        <f t="shared" si="35"/>
        <v>0</v>
      </c>
      <c r="H375" s="44">
        <f t="shared" si="38"/>
        <v>0</v>
      </c>
      <c r="I375" s="46">
        <v>0</v>
      </c>
      <c r="J375" s="31">
        <f t="shared" si="33"/>
        <v>0</v>
      </c>
      <c r="K375" s="1">
        <f t="shared" si="34"/>
        <v>0</v>
      </c>
      <c r="L375" s="1">
        <f t="shared" si="36"/>
        <v>6</v>
      </c>
    </row>
    <row r="376" spans="1:12" ht="16.5" hidden="1" thickBot="1" x14ac:dyDescent="0.3">
      <c r="A376" s="26">
        <v>131906</v>
      </c>
      <c r="B376" s="42">
        <v>131906</v>
      </c>
      <c r="C376" s="43" t="s">
        <v>295</v>
      </c>
      <c r="D376" s="44">
        <v>0</v>
      </c>
      <c r="E376" s="29">
        <f>IF(ISERROR(VLOOKUP(A376,'INFORME SEVEN'!$A$1:$F$339,4,0)),0,VLOOKUP(A376,'INFORME SEVEN'!$A$1:$F$339,4,0))</f>
        <v>0</v>
      </c>
      <c r="F376" s="29">
        <f>IF(ISERROR(VLOOKUP(A376,'INFORME SEVEN'!$A$1:$F$339,5,0)),0,VLOOKUP(A376,'INFORME SEVEN'!$A$1:$F$339,5,0))</f>
        <v>0</v>
      </c>
      <c r="G376" s="45">
        <f t="shared" si="35"/>
        <v>0</v>
      </c>
      <c r="H376" s="44">
        <f t="shared" si="38"/>
        <v>0</v>
      </c>
      <c r="I376" s="46">
        <v>0</v>
      </c>
      <c r="J376" s="31">
        <f t="shared" si="33"/>
        <v>0</v>
      </c>
      <c r="K376" s="1">
        <f t="shared" si="34"/>
        <v>0</v>
      </c>
      <c r="L376" s="1">
        <f t="shared" si="36"/>
        <v>6</v>
      </c>
    </row>
    <row r="377" spans="1:12" ht="16.5" hidden="1" thickBot="1" x14ac:dyDescent="0.3">
      <c r="A377" s="26">
        <v>131907</v>
      </c>
      <c r="B377" s="42">
        <v>131907</v>
      </c>
      <c r="C377" s="43" t="s">
        <v>296</v>
      </c>
      <c r="D377" s="44">
        <v>0</v>
      </c>
      <c r="E377" s="29">
        <f>IF(ISERROR(VLOOKUP(A377,'INFORME SEVEN'!$A$1:$F$339,4,0)),0,VLOOKUP(A377,'INFORME SEVEN'!$A$1:$F$339,4,0))</f>
        <v>0</v>
      </c>
      <c r="F377" s="29">
        <f>IF(ISERROR(VLOOKUP(A377,'INFORME SEVEN'!$A$1:$F$339,5,0)),0,VLOOKUP(A377,'INFORME SEVEN'!$A$1:$F$339,5,0))</f>
        <v>0</v>
      </c>
      <c r="G377" s="45">
        <f t="shared" si="35"/>
        <v>0</v>
      </c>
      <c r="H377" s="44">
        <f t="shared" si="38"/>
        <v>0</v>
      </c>
      <c r="I377" s="46">
        <v>0</v>
      </c>
      <c r="J377" s="31">
        <f t="shared" si="33"/>
        <v>0</v>
      </c>
      <c r="K377" s="1">
        <f t="shared" si="34"/>
        <v>0</v>
      </c>
      <c r="L377" s="1">
        <f t="shared" si="36"/>
        <v>6</v>
      </c>
    </row>
    <row r="378" spans="1:12" ht="16.5" hidden="1" thickBot="1" x14ac:dyDescent="0.3">
      <c r="A378" s="26">
        <v>131908</v>
      </c>
      <c r="B378" s="42">
        <v>131908</v>
      </c>
      <c r="C378" s="43" t="s">
        <v>297</v>
      </c>
      <c r="D378" s="44">
        <v>0</v>
      </c>
      <c r="E378" s="29">
        <f>IF(ISERROR(VLOOKUP(A378,'INFORME SEVEN'!$A$1:$F$339,4,0)),0,VLOOKUP(A378,'INFORME SEVEN'!$A$1:$F$339,4,0))</f>
        <v>0</v>
      </c>
      <c r="F378" s="29">
        <f>IF(ISERROR(VLOOKUP(A378,'INFORME SEVEN'!$A$1:$F$339,5,0)),0,VLOOKUP(A378,'INFORME SEVEN'!$A$1:$F$339,5,0))</f>
        <v>0</v>
      </c>
      <c r="G378" s="45">
        <f t="shared" si="35"/>
        <v>0</v>
      </c>
      <c r="H378" s="44">
        <f t="shared" si="38"/>
        <v>0</v>
      </c>
      <c r="I378" s="46">
        <v>0</v>
      </c>
      <c r="J378" s="31">
        <f t="shared" si="33"/>
        <v>0</v>
      </c>
      <c r="K378" s="1">
        <f t="shared" si="34"/>
        <v>0</v>
      </c>
      <c r="L378" s="1">
        <f t="shared" si="36"/>
        <v>6</v>
      </c>
    </row>
    <row r="379" spans="1:12" ht="16.5" hidden="1" thickBot="1" x14ac:dyDescent="0.3">
      <c r="A379" s="26">
        <v>131909</v>
      </c>
      <c r="B379" s="42">
        <v>131909</v>
      </c>
      <c r="C379" s="43" t="s">
        <v>298</v>
      </c>
      <c r="D379" s="44">
        <v>0</v>
      </c>
      <c r="E379" s="29">
        <f>IF(ISERROR(VLOOKUP(A379,'INFORME SEVEN'!$A$1:$F$339,4,0)),0,VLOOKUP(A379,'INFORME SEVEN'!$A$1:$F$339,4,0))</f>
        <v>0</v>
      </c>
      <c r="F379" s="29">
        <f>IF(ISERROR(VLOOKUP(A379,'INFORME SEVEN'!$A$1:$F$339,5,0)),0,VLOOKUP(A379,'INFORME SEVEN'!$A$1:$F$339,5,0))</f>
        <v>0</v>
      </c>
      <c r="G379" s="45">
        <f t="shared" si="35"/>
        <v>0</v>
      </c>
      <c r="H379" s="44">
        <f t="shared" si="38"/>
        <v>0</v>
      </c>
      <c r="I379" s="46">
        <v>0</v>
      </c>
      <c r="J379" s="31">
        <f t="shared" si="33"/>
        <v>0</v>
      </c>
      <c r="K379" s="1">
        <f t="shared" si="34"/>
        <v>0</v>
      </c>
      <c r="L379" s="1">
        <f t="shared" si="36"/>
        <v>6</v>
      </c>
    </row>
    <row r="380" spans="1:12" ht="16.5" hidden="1" thickBot="1" x14ac:dyDescent="0.3">
      <c r="A380" s="26">
        <v>131910</v>
      </c>
      <c r="B380" s="42">
        <v>131910</v>
      </c>
      <c r="C380" s="43" t="s">
        <v>299</v>
      </c>
      <c r="D380" s="44">
        <v>0</v>
      </c>
      <c r="E380" s="29">
        <f>IF(ISERROR(VLOOKUP(A380,'INFORME SEVEN'!$A$1:$F$339,4,0)),0,VLOOKUP(A380,'INFORME SEVEN'!$A$1:$F$339,4,0))</f>
        <v>0</v>
      </c>
      <c r="F380" s="29">
        <f>IF(ISERROR(VLOOKUP(A380,'INFORME SEVEN'!$A$1:$F$339,5,0)),0,VLOOKUP(A380,'INFORME SEVEN'!$A$1:$F$339,5,0))</f>
        <v>0</v>
      </c>
      <c r="G380" s="45">
        <f t="shared" si="35"/>
        <v>0</v>
      </c>
      <c r="H380" s="44">
        <f t="shared" si="38"/>
        <v>0</v>
      </c>
      <c r="I380" s="46">
        <v>0</v>
      </c>
      <c r="J380" s="31">
        <f t="shared" si="33"/>
        <v>0</v>
      </c>
      <c r="K380" s="1">
        <f t="shared" si="34"/>
        <v>0</v>
      </c>
      <c r="L380" s="1">
        <f t="shared" si="36"/>
        <v>6</v>
      </c>
    </row>
    <row r="381" spans="1:12" ht="16.5" hidden="1" thickBot="1" x14ac:dyDescent="0.3">
      <c r="A381" s="26">
        <v>131911</v>
      </c>
      <c r="B381" s="42">
        <v>131911</v>
      </c>
      <c r="C381" s="43" t="s">
        <v>300</v>
      </c>
      <c r="D381" s="44">
        <v>0</v>
      </c>
      <c r="E381" s="29">
        <f>IF(ISERROR(VLOOKUP(A381,'INFORME SEVEN'!$A$1:$F$339,4,0)),0,VLOOKUP(A381,'INFORME SEVEN'!$A$1:$F$339,4,0))</f>
        <v>0</v>
      </c>
      <c r="F381" s="29">
        <f>IF(ISERROR(VLOOKUP(A381,'INFORME SEVEN'!$A$1:$F$339,5,0)),0,VLOOKUP(A381,'INFORME SEVEN'!$A$1:$F$339,5,0))</f>
        <v>0</v>
      </c>
      <c r="G381" s="45">
        <f t="shared" si="35"/>
        <v>0</v>
      </c>
      <c r="H381" s="44">
        <f t="shared" si="38"/>
        <v>0</v>
      </c>
      <c r="I381" s="46">
        <v>0</v>
      </c>
      <c r="J381" s="31">
        <f t="shared" si="33"/>
        <v>0</v>
      </c>
      <c r="K381" s="1">
        <f t="shared" si="34"/>
        <v>0</v>
      </c>
      <c r="L381" s="1">
        <f t="shared" si="36"/>
        <v>6</v>
      </c>
    </row>
    <row r="382" spans="1:12" ht="16.5" hidden="1" thickBot="1" x14ac:dyDescent="0.3">
      <c r="A382" s="26">
        <v>131912</v>
      </c>
      <c r="B382" s="42">
        <v>131912</v>
      </c>
      <c r="C382" s="43" t="s">
        <v>301</v>
      </c>
      <c r="D382" s="44">
        <v>0</v>
      </c>
      <c r="E382" s="29">
        <f>IF(ISERROR(VLOOKUP(A382,'INFORME SEVEN'!$A$1:$F$339,4,0)),0,VLOOKUP(A382,'INFORME SEVEN'!$A$1:$F$339,4,0))</f>
        <v>0</v>
      </c>
      <c r="F382" s="29">
        <f>IF(ISERROR(VLOOKUP(A382,'INFORME SEVEN'!$A$1:$F$339,5,0)),0,VLOOKUP(A382,'INFORME SEVEN'!$A$1:$F$339,5,0))</f>
        <v>0</v>
      </c>
      <c r="G382" s="45">
        <f t="shared" si="35"/>
        <v>0</v>
      </c>
      <c r="H382" s="44">
        <f t="shared" si="38"/>
        <v>0</v>
      </c>
      <c r="I382" s="46">
        <v>0</v>
      </c>
      <c r="J382" s="31">
        <f t="shared" si="33"/>
        <v>0</v>
      </c>
      <c r="K382" s="1">
        <f t="shared" si="34"/>
        <v>0</v>
      </c>
      <c r="L382" s="1">
        <f t="shared" si="36"/>
        <v>6</v>
      </c>
    </row>
    <row r="383" spans="1:12" ht="16.5" hidden="1" thickBot="1" x14ac:dyDescent="0.3">
      <c r="A383" s="26">
        <v>131913</v>
      </c>
      <c r="B383" s="42">
        <v>131913</v>
      </c>
      <c r="C383" s="43" t="s">
        <v>302</v>
      </c>
      <c r="D383" s="44">
        <v>0</v>
      </c>
      <c r="E383" s="29">
        <f>IF(ISERROR(VLOOKUP(A383,'INFORME SEVEN'!$A$1:$F$339,4,0)),0,VLOOKUP(A383,'INFORME SEVEN'!$A$1:$F$339,4,0))</f>
        <v>0</v>
      </c>
      <c r="F383" s="29">
        <f>IF(ISERROR(VLOOKUP(A383,'INFORME SEVEN'!$A$1:$F$339,5,0)),0,VLOOKUP(A383,'INFORME SEVEN'!$A$1:$F$339,5,0))</f>
        <v>0</v>
      </c>
      <c r="G383" s="45">
        <f t="shared" si="35"/>
        <v>0</v>
      </c>
      <c r="H383" s="44">
        <f t="shared" si="38"/>
        <v>0</v>
      </c>
      <c r="I383" s="46">
        <v>0</v>
      </c>
      <c r="J383" s="31">
        <f t="shared" si="33"/>
        <v>0</v>
      </c>
      <c r="K383" s="1">
        <f t="shared" si="34"/>
        <v>0</v>
      </c>
      <c r="L383" s="1">
        <f t="shared" si="36"/>
        <v>6</v>
      </c>
    </row>
    <row r="384" spans="1:12" ht="16.5" hidden="1" thickBot="1" x14ac:dyDescent="0.3">
      <c r="A384" s="26">
        <v>131914</v>
      </c>
      <c r="B384" s="42">
        <v>131914</v>
      </c>
      <c r="C384" s="43" t="s">
        <v>303</v>
      </c>
      <c r="D384" s="44">
        <v>0</v>
      </c>
      <c r="E384" s="29">
        <f>IF(ISERROR(VLOOKUP(A384,'INFORME SEVEN'!$A$1:$F$339,4,0)),0,VLOOKUP(A384,'INFORME SEVEN'!$A$1:$F$339,4,0))</f>
        <v>0</v>
      </c>
      <c r="F384" s="29">
        <f>IF(ISERROR(VLOOKUP(A384,'INFORME SEVEN'!$A$1:$F$339,5,0)),0,VLOOKUP(A384,'INFORME SEVEN'!$A$1:$F$339,5,0))</f>
        <v>0</v>
      </c>
      <c r="G384" s="45">
        <f t="shared" si="35"/>
        <v>0</v>
      </c>
      <c r="H384" s="44">
        <f t="shared" si="38"/>
        <v>0</v>
      </c>
      <c r="I384" s="46">
        <v>0</v>
      </c>
      <c r="J384" s="31">
        <f t="shared" si="33"/>
        <v>0</v>
      </c>
      <c r="K384" s="1">
        <f t="shared" si="34"/>
        <v>0</v>
      </c>
      <c r="L384" s="1">
        <f t="shared" si="36"/>
        <v>6</v>
      </c>
    </row>
    <row r="385" spans="1:12" ht="16.5" hidden="1" thickBot="1" x14ac:dyDescent="0.3">
      <c r="A385" s="26">
        <v>131915</v>
      </c>
      <c r="B385" s="42">
        <v>131915</v>
      </c>
      <c r="C385" s="43" t="s">
        <v>304</v>
      </c>
      <c r="D385" s="44">
        <v>0</v>
      </c>
      <c r="E385" s="29">
        <f>IF(ISERROR(VLOOKUP(A385,'INFORME SEVEN'!$A$1:$F$339,4,0)),0,VLOOKUP(A385,'INFORME SEVEN'!$A$1:$F$339,4,0))</f>
        <v>0</v>
      </c>
      <c r="F385" s="29">
        <f>IF(ISERROR(VLOOKUP(A385,'INFORME SEVEN'!$A$1:$F$339,5,0)),0,VLOOKUP(A385,'INFORME SEVEN'!$A$1:$F$339,5,0))</f>
        <v>0</v>
      </c>
      <c r="G385" s="45">
        <f t="shared" si="35"/>
        <v>0</v>
      </c>
      <c r="H385" s="44">
        <f t="shared" si="38"/>
        <v>0</v>
      </c>
      <c r="I385" s="46">
        <v>0</v>
      </c>
      <c r="J385" s="31">
        <f t="shared" si="33"/>
        <v>0</v>
      </c>
      <c r="K385" s="1">
        <f t="shared" si="34"/>
        <v>0</v>
      </c>
      <c r="L385" s="1">
        <f t="shared" si="36"/>
        <v>6</v>
      </c>
    </row>
    <row r="386" spans="1:12" ht="16.5" hidden="1" thickBot="1" x14ac:dyDescent="0.3">
      <c r="A386" s="26">
        <v>131916</v>
      </c>
      <c r="B386" s="42">
        <v>131916</v>
      </c>
      <c r="C386" s="43" t="s">
        <v>305</v>
      </c>
      <c r="D386" s="44">
        <v>0</v>
      </c>
      <c r="E386" s="29">
        <f>IF(ISERROR(VLOOKUP(A386,'INFORME SEVEN'!$A$1:$F$339,4,0)),0,VLOOKUP(A386,'INFORME SEVEN'!$A$1:$F$339,4,0))</f>
        <v>0</v>
      </c>
      <c r="F386" s="29">
        <f>IF(ISERROR(VLOOKUP(A386,'INFORME SEVEN'!$A$1:$F$339,5,0)),0,VLOOKUP(A386,'INFORME SEVEN'!$A$1:$F$339,5,0))</f>
        <v>0</v>
      </c>
      <c r="G386" s="45">
        <f t="shared" si="35"/>
        <v>0</v>
      </c>
      <c r="H386" s="44">
        <f t="shared" si="38"/>
        <v>0</v>
      </c>
      <c r="I386" s="46">
        <v>0</v>
      </c>
      <c r="J386" s="31">
        <f t="shared" si="33"/>
        <v>0</v>
      </c>
      <c r="K386" s="1">
        <f t="shared" si="34"/>
        <v>0</v>
      </c>
      <c r="L386" s="1">
        <f t="shared" si="36"/>
        <v>6</v>
      </c>
    </row>
    <row r="387" spans="1:12" ht="16.5" hidden="1" thickBot="1" x14ac:dyDescent="0.3">
      <c r="A387" s="26">
        <v>131917</v>
      </c>
      <c r="B387" s="42">
        <v>131917</v>
      </c>
      <c r="C387" s="43" t="s">
        <v>306</v>
      </c>
      <c r="D387" s="44">
        <v>0</v>
      </c>
      <c r="E387" s="29">
        <f>IF(ISERROR(VLOOKUP(A387,'INFORME SEVEN'!$A$1:$F$339,4,0)),0,VLOOKUP(A387,'INFORME SEVEN'!$A$1:$F$339,4,0))</f>
        <v>0</v>
      </c>
      <c r="F387" s="29">
        <f>IF(ISERROR(VLOOKUP(A387,'INFORME SEVEN'!$A$1:$F$339,5,0)),0,VLOOKUP(A387,'INFORME SEVEN'!$A$1:$F$339,5,0))</f>
        <v>0</v>
      </c>
      <c r="G387" s="45">
        <f t="shared" si="35"/>
        <v>0</v>
      </c>
      <c r="H387" s="44">
        <f t="shared" si="38"/>
        <v>0</v>
      </c>
      <c r="I387" s="46">
        <v>0</v>
      </c>
      <c r="J387" s="31">
        <f t="shared" si="33"/>
        <v>0</v>
      </c>
      <c r="K387" s="1">
        <f t="shared" si="34"/>
        <v>0</v>
      </c>
      <c r="L387" s="1">
        <f t="shared" si="36"/>
        <v>6</v>
      </c>
    </row>
    <row r="388" spans="1:12" ht="16.5" hidden="1" thickBot="1" x14ac:dyDescent="0.3">
      <c r="A388" s="26">
        <v>131918</v>
      </c>
      <c r="B388" s="42">
        <v>131918</v>
      </c>
      <c r="C388" s="43" t="s">
        <v>307</v>
      </c>
      <c r="D388" s="44">
        <v>0</v>
      </c>
      <c r="E388" s="29">
        <f>IF(ISERROR(VLOOKUP(A388,'INFORME SEVEN'!$A$1:$F$339,4,0)),0,VLOOKUP(A388,'INFORME SEVEN'!$A$1:$F$339,4,0))</f>
        <v>0</v>
      </c>
      <c r="F388" s="29">
        <f>IF(ISERROR(VLOOKUP(A388,'INFORME SEVEN'!$A$1:$F$339,5,0)),0,VLOOKUP(A388,'INFORME SEVEN'!$A$1:$F$339,5,0))</f>
        <v>0</v>
      </c>
      <c r="G388" s="45">
        <f t="shared" si="35"/>
        <v>0</v>
      </c>
      <c r="H388" s="44">
        <f t="shared" si="38"/>
        <v>0</v>
      </c>
      <c r="I388" s="46">
        <v>0</v>
      </c>
      <c r="J388" s="31">
        <f t="shared" si="33"/>
        <v>0</v>
      </c>
      <c r="K388" s="1">
        <f t="shared" si="34"/>
        <v>0</v>
      </c>
      <c r="L388" s="1">
        <f t="shared" si="36"/>
        <v>6</v>
      </c>
    </row>
    <row r="389" spans="1:12" ht="16.5" hidden="1" thickBot="1" x14ac:dyDescent="0.3">
      <c r="A389" s="26">
        <v>131919</v>
      </c>
      <c r="B389" s="42">
        <v>131919</v>
      </c>
      <c r="C389" s="43" t="s">
        <v>308</v>
      </c>
      <c r="D389" s="44">
        <v>0</v>
      </c>
      <c r="E389" s="29">
        <f>IF(ISERROR(VLOOKUP(A389,'INFORME SEVEN'!$A$1:$F$339,4,0)),0,VLOOKUP(A389,'INFORME SEVEN'!$A$1:$F$339,4,0))</f>
        <v>0</v>
      </c>
      <c r="F389" s="29">
        <f>IF(ISERROR(VLOOKUP(A389,'INFORME SEVEN'!$A$1:$F$339,5,0)),0,VLOOKUP(A389,'INFORME SEVEN'!$A$1:$F$339,5,0))</f>
        <v>0</v>
      </c>
      <c r="G389" s="45">
        <f t="shared" si="35"/>
        <v>0</v>
      </c>
      <c r="H389" s="44">
        <f t="shared" si="38"/>
        <v>0</v>
      </c>
      <c r="I389" s="46">
        <v>0</v>
      </c>
      <c r="J389" s="31">
        <f t="shared" si="33"/>
        <v>0</v>
      </c>
      <c r="K389" s="1">
        <f t="shared" si="34"/>
        <v>0</v>
      </c>
      <c r="L389" s="1">
        <f t="shared" si="36"/>
        <v>6</v>
      </c>
    </row>
    <row r="390" spans="1:12" ht="16.5" hidden="1" thickBot="1" x14ac:dyDescent="0.3">
      <c r="A390" s="26">
        <v>131920</v>
      </c>
      <c r="B390" s="42">
        <v>131920</v>
      </c>
      <c r="C390" s="43" t="s">
        <v>309</v>
      </c>
      <c r="D390" s="44">
        <v>0</v>
      </c>
      <c r="E390" s="29">
        <f>IF(ISERROR(VLOOKUP(A390,'INFORME SEVEN'!$A$1:$F$339,4,0)),0,VLOOKUP(A390,'INFORME SEVEN'!$A$1:$F$339,4,0))</f>
        <v>0</v>
      </c>
      <c r="F390" s="29">
        <f>IF(ISERROR(VLOOKUP(A390,'INFORME SEVEN'!$A$1:$F$339,5,0)),0,VLOOKUP(A390,'INFORME SEVEN'!$A$1:$F$339,5,0))</f>
        <v>0</v>
      </c>
      <c r="G390" s="45">
        <f t="shared" si="35"/>
        <v>0</v>
      </c>
      <c r="H390" s="44">
        <f t="shared" si="38"/>
        <v>0</v>
      </c>
      <c r="I390" s="46">
        <v>0</v>
      </c>
      <c r="J390" s="31">
        <f t="shared" si="33"/>
        <v>0</v>
      </c>
      <c r="K390" s="1">
        <f t="shared" si="34"/>
        <v>0</v>
      </c>
      <c r="L390" s="1">
        <f t="shared" si="36"/>
        <v>6</v>
      </c>
    </row>
    <row r="391" spans="1:12" ht="16.5" hidden="1" thickBot="1" x14ac:dyDescent="0.3">
      <c r="A391" s="26">
        <v>131921</v>
      </c>
      <c r="B391" s="42">
        <v>131921</v>
      </c>
      <c r="C391" s="43" t="s">
        <v>310</v>
      </c>
      <c r="D391" s="44">
        <v>0</v>
      </c>
      <c r="E391" s="29">
        <f>IF(ISERROR(VLOOKUP(A391,'INFORME SEVEN'!$A$1:$F$339,4,0)),0,VLOOKUP(A391,'INFORME SEVEN'!$A$1:$F$339,4,0))</f>
        <v>0</v>
      </c>
      <c r="F391" s="29">
        <f>IF(ISERROR(VLOOKUP(A391,'INFORME SEVEN'!$A$1:$F$339,5,0)),0,VLOOKUP(A391,'INFORME SEVEN'!$A$1:$F$339,5,0))</f>
        <v>0</v>
      </c>
      <c r="G391" s="45">
        <f t="shared" si="35"/>
        <v>0</v>
      </c>
      <c r="H391" s="44">
        <f t="shared" si="38"/>
        <v>0</v>
      </c>
      <c r="I391" s="46">
        <v>0</v>
      </c>
      <c r="J391" s="31">
        <f t="shared" si="33"/>
        <v>0</v>
      </c>
      <c r="K391" s="1">
        <f t="shared" si="34"/>
        <v>0</v>
      </c>
      <c r="L391" s="1">
        <f t="shared" si="36"/>
        <v>6</v>
      </c>
    </row>
    <row r="392" spans="1:12" ht="16.5" hidden="1" thickBot="1" x14ac:dyDescent="0.3">
      <c r="A392" s="26">
        <v>131922</v>
      </c>
      <c r="B392" s="42">
        <v>131922</v>
      </c>
      <c r="C392" s="43" t="s">
        <v>311</v>
      </c>
      <c r="D392" s="44">
        <v>0</v>
      </c>
      <c r="E392" s="29">
        <f>IF(ISERROR(VLOOKUP(A392,'INFORME SEVEN'!$A$1:$F$339,4,0)),0,VLOOKUP(A392,'INFORME SEVEN'!$A$1:$F$339,4,0))</f>
        <v>0</v>
      </c>
      <c r="F392" s="29">
        <f>IF(ISERROR(VLOOKUP(A392,'INFORME SEVEN'!$A$1:$F$339,5,0)),0,VLOOKUP(A392,'INFORME SEVEN'!$A$1:$F$339,5,0))</f>
        <v>0</v>
      </c>
      <c r="G392" s="45">
        <f t="shared" si="35"/>
        <v>0</v>
      </c>
      <c r="H392" s="44">
        <f t="shared" si="38"/>
        <v>0</v>
      </c>
      <c r="I392" s="46">
        <v>0</v>
      </c>
      <c r="J392" s="31">
        <f t="shared" si="33"/>
        <v>0</v>
      </c>
      <c r="K392" s="1">
        <f t="shared" si="34"/>
        <v>0</v>
      </c>
      <c r="L392" s="1">
        <f t="shared" si="36"/>
        <v>6</v>
      </c>
    </row>
    <row r="393" spans="1:12" ht="16.5" hidden="1" thickBot="1" x14ac:dyDescent="0.3">
      <c r="A393" s="26">
        <v>131923</v>
      </c>
      <c r="B393" s="42">
        <v>131923</v>
      </c>
      <c r="C393" s="43" t="s">
        <v>312</v>
      </c>
      <c r="D393" s="44">
        <v>0</v>
      </c>
      <c r="E393" s="29">
        <f>IF(ISERROR(VLOOKUP(A393,'INFORME SEVEN'!$A$1:$F$339,4,0)),0,VLOOKUP(A393,'INFORME SEVEN'!$A$1:$F$339,4,0))</f>
        <v>0</v>
      </c>
      <c r="F393" s="29">
        <f>IF(ISERROR(VLOOKUP(A393,'INFORME SEVEN'!$A$1:$F$339,5,0)),0,VLOOKUP(A393,'INFORME SEVEN'!$A$1:$F$339,5,0))</f>
        <v>0</v>
      </c>
      <c r="G393" s="45">
        <f t="shared" si="35"/>
        <v>0</v>
      </c>
      <c r="H393" s="44">
        <f t="shared" si="38"/>
        <v>0</v>
      </c>
      <c r="I393" s="46">
        <v>0</v>
      </c>
      <c r="J393" s="31">
        <f t="shared" si="33"/>
        <v>0</v>
      </c>
      <c r="K393" s="1">
        <f t="shared" si="34"/>
        <v>0</v>
      </c>
      <c r="L393" s="1">
        <f t="shared" si="36"/>
        <v>6</v>
      </c>
    </row>
    <row r="394" spans="1:12" ht="16.5" hidden="1" thickBot="1" x14ac:dyDescent="0.3">
      <c r="A394" s="26">
        <v>131924</v>
      </c>
      <c r="B394" s="42">
        <v>131924</v>
      </c>
      <c r="C394" s="43" t="s">
        <v>313</v>
      </c>
      <c r="D394" s="44">
        <v>0</v>
      </c>
      <c r="E394" s="29">
        <f>IF(ISERROR(VLOOKUP(A394,'INFORME SEVEN'!$A$1:$F$339,4,0)),0,VLOOKUP(A394,'INFORME SEVEN'!$A$1:$F$339,4,0))</f>
        <v>0</v>
      </c>
      <c r="F394" s="29">
        <f>IF(ISERROR(VLOOKUP(A394,'INFORME SEVEN'!$A$1:$F$339,5,0)),0,VLOOKUP(A394,'INFORME SEVEN'!$A$1:$F$339,5,0))</f>
        <v>0</v>
      </c>
      <c r="G394" s="45">
        <f t="shared" si="35"/>
        <v>0</v>
      </c>
      <c r="H394" s="44">
        <f t="shared" si="38"/>
        <v>0</v>
      </c>
      <c r="I394" s="46">
        <v>0</v>
      </c>
      <c r="J394" s="31">
        <f t="shared" si="33"/>
        <v>0</v>
      </c>
      <c r="K394" s="1">
        <f t="shared" si="34"/>
        <v>0</v>
      </c>
      <c r="L394" s="1">
        <f t="shared" si="36"/>
        <v>6</v>
      </c>
    </row>
    <row r="395" spans="1:12" ht="16.5" hidden="1" thickBot="1" x14ac:dyDescent="0.3">
      <c r="A395" s="26">
        <v>131925</v>
      </c>
      <c r="B395" s="42">
        <v>131925</v>
      </c>
      <c r="C395" s="43" t="s">
        <v>314</v>
      </c>
      <c r="D395" s="44">
        <v>0</v>
      </c>
      <c r="E395" s="29">
        <f>IF(ISERROR(VLOOKUP(A395,'INFORME SEVEN'!$A$1:$F$339,4,0)),0,VLOOKUP(A395,'INFORME SEVEN'!$A$1:$F$339,4,0))</f>
        <v>0</v>
      </c>
      <c r="F395" s="29">
        <f>IF(ISERROR(VLOOKUP(A395,'INFORME SEVEN'!$A$1:$F$339,5,0)),0,VLOOKUP(A395,'INFORME SEVEN'!$A$1:$F$339,5,0))</f>
        <v>0</v>
      </c>
      <c r="G395" s="45">
        <f t="shared" si="35"/>
        <v>0</v>
      </c>
      <c r="H395" s="44">
        <f t="shared" si="38"/>
        <v>0</v>
      </c>
      <c r="I395" s="46">
        <v>0</v>
      </c>
      <c r="J395" s="31">
        <f t="shared" ref="J395:J458" si="39">+G395-H395-I395</f>
        <v>0</v>
      </c>
      <c r="K395" s="1">
        <f t="shared" ref="K395:K458" si="40">IF(D395&lt;&gt;0,1,IF(G395&lt;&gt;0,2,IF(F395&lt;&gt;0,3,IF(E395&lt;&gt;0,4,0))))</f>
        <v>0</v>
      </c>
      <c r="L395" s="1">
        <f t="shared" si="36"/>
        <v>6</v>
      </c>
    </row>
    <row r="396" spans="1:12" ht="16.5" hidden="1" thickBot="1" x14ac:dyDescent="0.3">
      <c r="A396" s="26">
        <v>131926</v>
      </c>
      <c r="B396" s="42">
        <v>131926</v>
      </c>
      <c r="C396" s="43" t="s">
        <v>315</v>
      </c>
      <c r="D396" s="44">
        <v>0</v>
      </c>
      <c r="E396" s="29">
        <f>IF(ISERROR(VLOOKUP(A396,'INFORME SEVEN'!$A$1:$F$339,4,0)),0,VLOOKUP(A396,'INFORME SEVEN'!$A$1:$F$339,4,0))</f>
        <v>0</v>
      </c>
      <c r="F396" s="29">
        <f>IF(ISERROR(VLOOKUP(A396,'INFORME SEVEN'!$A$1:$F$339,5,0)),0,VLOOKUP(A396,'INFORME SEVEN'!$A$1:$F$339,5,0))</f>
        <v>0</v>
      </c>
      <c r="G396" s="45">
        <f t="shared" ref="G396:G459" si="41">+D396+E396-F396</f>
        <v>0</v>
      </c>
      <c r="H396" s="44">
        <f t="shared" si="38"/>
        <v>0</v>
      </c>
      <c r="I396" s="46">
        <v>0</v>
      </c>
      <c r="J396" s="31">
        <f t="shared" si="39"/>
        <v>0</v>
      </c>
      <c r="K396" s="1">
        <f t="shared" si="40"/>
        <v>0</v>
      </c>
      <c r="L396" s="1">
        <f t="shared" ref="L396:L459" si="42">+LEN(A396)</f>
        <v>6</v>
      </c>
    </row>
    <row r="397" spans="1:12" ht="16.5" hidden="1" thickBot="1" x14ac:dyDescent="0.3">
      <c r="A397" s="26">
        <v>131927</v>
      </c>
      <c r="B397" s="42">
        <v>131927</v>
      </c>
      <c r="C397" s="43" t="s">
        <v>316</v>
      </c>
      <c r="D397" s="44">
        <v>0</v>
      </c>
      <c r="E397" s="29">
        <f>IF(ISERROR(VLOOKUP(A397,'INFORME SEVEN'!$A$1:$F$339,4,0)),0,VLOOKUP(A397,'INFORME SEVEN'!$A$1:$F$339,4,0))</f>
        <v>0</v>
      </c>
      <c r="F397" s="29">
        <f>IF(ISERROR(VLOOKUP(A397,'INFORME SEVEN'!$A$1:$F$339,5,0)),0,VLOOKUP(A397,'INFORME SEVEN'!$A$1:$F$339,5,0))</f>
        <v>0</v>
      </c>
      <c r="G397" s="45">
        <f t="shared" si="41"/>
        <v>0</v>
      </c>
      <c r="H397" s="44">
        <f t="shared" si="38"/>
        <v>0</v>
      </c>
      <c r="I397" s="46">
        <v>0</v>
      </c>
      <c r="J397" s="31">
        <f t="shared" si="39"/>
        <v>0</v>
      </c>
      <c r="K397" s="1">
        <f t="shared" si="40"/>
        <v>0</v>
      </c>
      <c r="L397" s="1">
        <f t="shared" si="42"/>
        <v>6</v>
      </c>
    </row>
    <row r="398" spans="1:12" ht="16.5" hidden="1" thickBot="1" x14ac:dyDescent="0.3">
      <c r="A398" s="26">
        <v>131928</v>
      </c>
      <c r="B398" s="42">
        <v>131928</v>
      </c>
      <c r="C398" s="43" t="s">
        <v>317</v>
      </c>
      <c r="D398" s="44">
        <v>0</v>
      </c>
      <c r="E398" s="29">
        <f>IF(ISERROR(VLOOKUP(A398,'INFORME SEVEN'!$A$1:$F$339,4,0)),0,VLOOKUP(A398,'INFORME SEVEN'!$A$1:$F$339,4,0))</f>
        <v>0</v>
      </c>
      <c r="F398" s="29">
        <f>IF(ISERROR(VLOOKUP(A398,'INFORME SEVEN'!$A$1:$F$339,5,0)),0,VLOOKUP(A398,'INFORME SEVEN'!$A$1:$F$339,5,0))</f>
        <v>0</v>
      </c>
      <c r="G398" s="45">
        <f t="shared" si="41"/>
        <v>0</v>
      </c>
      <c r="H398" s="44">
        <f t="shared" si="38"/>
        <v>0</v>
      </c>
      <c r="I398" s="46">
        <v>0</v>
      </c>
      <c r="J398" s="31">
        <f t="shared" si="39"/>
        <v>0</v>
      </c>
      <c r="K398" s="1">
        <f t="shared" si="40"/>
        <v>0</v>
      </c>
      <c r="L398" s="1">
        <f t="shared" si="42"/>
        <v>6</v>
      </c>
    </row>
    <row r="399" spans="1:12" ht="16.5" hidden="1" thickBot="1" x14ac:dyDescent="0.3">
      <c r="A399" s="26">
        <v>131929</v>
      </c>
      <c r="B399" s="42">
        <v>131929</v>
      </c>
      <c r="C399" s="43" t="s">
        <v>318</v>
      </c>
      <c r="D399" s="44">
        <v>0</v>
      </c>
      <c r="E399" s="29">
        <f>IF(ISERROR(VLOOKUP(A399,'INFORME SEVEN'!$A$1:$F$339,4,0)),0,VLOOKUP(A399,'INFORME SEVEN'!$A$1:$F$339,4,0))</f>
        <v>0</v>
      </c>
      <c r="F399" s="29">
        <f>IF(ISERROR(VLOOKUP(A399,'INFORME SEVEN'!$A$1:$F$339,5,0)),0,VLOOKUP(A399,'INFORME SEVEN'!$A$1:$F$339,5,0))</f>
        <v>0</v>
      </c>
      <c r="G399" s="45">
        <f t="shared" si="41"/>
        <v>0</v>
      </c>
      <c r="H399" s="44">
        <f t="shared" si="38"/>
        <v>0</v>
      </c>
      <c r="I399" s="46">
        <v>0</v>
      </c>
      <c r="J399" s="31">
        <f t="shared" si="39"/>
        <v>0</v>
      </c>
      <c r="K399" s="1">
        <f t="shared" si="40"/>
        <v>0</v>
      </c>
      <c r="L399" s="1">
        <f t="shared" si="42"/>
        <v>6</v>
      </c>
    </row>
    <row r="400" spans="1:12" ht="16.5" hidden="1" thickBot="1" x14ac:dyDescent="0.3">
      <c r="A400" s="26">
        <v>131930</v>
      </c>
      <c r="B400" s="42">
        <v>131930</v>
      </c>
      <c r="C400" s="43" t="s">
        <v>319</v>
      </c>
      <c r="D400" s="44">
        <v>0</v>
      </c>
      <c r="E400" s="29">
        <f>IF(ISERROR(VLOOKUP(A400,'INFORME SEVEN'!$A$1:$F$339,4,0)),0,VLOOKUP(A400,'INFORME SEVEN'!$A$1:$F$339,4,0))</f>
        <v>0</v>
      </c>
      <c r="F400" s="29">
        <f>IF(ISERROR(VLOOKUP(A400,'INFORME SEVEN'!$A$1:$F$339,5,0)),0,VLOOKUP(A400,'INFORME SEVEN'!$A$1:$F$339,5,0))</f>
        <v>0</v>
      </c>
      <c r="G400" s="45">
        <f t="shared" si="41"/>
        <v>0</v>
      </c>
      <c r="H400" s="44">
        <f t="shared" si="38"/>
        <v>0</v>
      </c>
      <c r="I400" s="46">
        <v>0</v>
      </c>
      <c r="J400" s="31">
        <f t="shared" si="39"/>
        <v>0</v>
      </c>
      <c r="K400" s="1">
        <f t="shared" si="40"/>
        <v>0</v>
      </c>
      <c r="L400" s="1">
        <f t="shared" si="42"/>
        <v>6</v>
      </c>
    </row>
    <row r="401" spans="1:12" ht="16.5" hidden="1" thickBot="1" x14ac:dyDescent="0.3">
      <c r="A401" s="26">
        <v>131980</v>
      </c>
      <c r="B401" s="42">
        <v>131980</v>
      </c>
      <c r="C401" s="43" t="s">
        <v>320</v>
      </c>
      <c r="D401" s="44">
        <v>0</v>
      </c>
      <c r="E401" s="29">
        <f>IF(ISERROR(VLOOKUP(A401,'INFORME SEVEN'!$A$1:$F$339,4,0)),0,VLOOKUP(A401,'INFORME SEVEN'!$A$1:$F$339,4,0))</f>
        <v>0</v>
      </c>
      <c r="F401" s="29">
        <f>IF(ISERROR(VLOOKUP(A401,'INFORME SEVEN'!$A$1:$F$339,5,0)),0,VLOOKUP(A401,'INFORME SEVEN'!$A$1:$F$339,5,0))</f>
        <v>0</v>
      </c>
      <c r="G401" s="45">
        <f t="shared" si="41"/>
        <v>0</v>
      </c>
      <c r="H401" s="44">
        <f t="shared" si="38"/>
        <v>0</v>
      </c>
      <c r="I401" s="46">
        <v>0</v>
      </c>
      <c r="J401" s="31">
        <f t="shared" si="39"/>
        <v>0</v>
      </c>
      <c r="K401" s="1">
        <f t="shared" si="40"/>
        <v>0</v>
      </c>
      <c r="L401" s="1">
        <f t="shared" si="42"/>
        <v>6</v>
      </c>
    </row>
    <row r="402" spans="1:12" ht="16.5" hidden="1" thickBot="1" x14ac:dyDescent="0.3">
      <c r="A402" s="26">
        <v>131990</v>
      </c>
      <c r="B402" s="42">
        <v>131990</v>
      </c>
      <c r="C402" s="43" t="s">
        <v>321</v>
      </c>
      <c r="D402" s="44">
        <v>0</v>
      </c>
      <c r="E402" s="29">
        <f>IF(ISERROR(VLOOKUP(A402,'INFORME SEVEN'!$A$1:$F$339,4,0)),0,VLOOKUP(A402,'INFORME SEVEN'!$A$1:$F$339,4,0))</f>
        <v>0</v>
      </c>
      <c r="F402" s="29">
        <f>IF(ISERROR(VLOOKUP(A402,'INFORME SEVEN'!$A$1:$F$339,5,0)),0,VLOOKUP(A402,'INFORME SEVEN'!$A$1:$F$339,5,0))</f>
        <v>0</v>
      </c>
      <c r="G402" s="45">
        <f t="shared" si="41"/>
        <v>0</v>
      </c>
      <c r="H402" s="44">
        <f t="shared" si="38"/>
        <v>0</v>
      </c>
      <c r="I402" s="46">
        <v>0</v>
      </c>
      <c r="J402" s="31">
        <f t="shared" si="39"/>
        <v>0</v>
      </c>
      <c r="K402" s="1">
        <f t="shared" si="40"/>
        <v>0</v>
      </c>
      <c r="L402" s="1">
        <f t="shared" si="42"/>
        <v>6</v>
      </c>
    </row>
    <row r="403" spans="1:12" ht="16.5" hidden="1" thickBot="1" x14ac:dyDescent="0.3">
      <c r="A403" s="26">
        <v>1321</v>
      </c>
      <c r="B403" s="48">
        <v>132100</v>
      </c>
      <c r="C403" s="49" t="s">
        <v>322</v>
      </c>
      <c r="D403" s="39">
        <v>0</v>
      </c>
      <c r="E403" s="29">
        <f>IF(ISERROR(VLOOKUP(A403,'INFORME SEVEN'!$A$1:$F$339,4,0)),0,VLOOKUP(A403,'INFORME SEVEN'!$A$1:$F$339,4,0))</f>
        <v>0</v>
      </c>
      <c r="F403" s="29">
        <f>IF(ISERROR(VLOOKUP(A403,'INFORME SEVEN'!$A$1:$F$339,5,0)),0,VLOOKUP(A403,'INFORME SEVEN'!$A$1:$F$339,5,0))</f>
        <v>0</v>
      </c>
      <c r="G403" s="40">
        <f t="shared" si="41"/>
        <v>0</v>
      </c>
      <c r="H403" s="50">
        <f t="shared" si="38"/>
        <v>0</v>
      </c>
      <c r="I403" s="51">
        <v>0</v>
      </c>
      <c r="J403" s="31">
        <f t="shared" si="39"/>
        <v>0</v>
      </c>
      <c r="K403" s="1">
        <f t="shared" si="40"/>
        <v>0</v>
      </c>
      <c r="L403" s="1">
        <f t="shared" si="42"/>
        <v>4</v>
      </c>
    </row>
    <row r="404" spans="1:12" ht="16.5" hidden="1" thickBot="1" x14ac:dyDescent="0.3">
      <c r="A404" s="26">
        <v>132101</v>
      </c>
      <c r="B404" s="42">
        <v>132101</v>
      </c>
      <c r="C404" s="43" t="s">
        <v>323</v>
      </c>
      <c r="D404" s="44">
        <v>0</v>
      </c>
      <c r="E404" s="29">
        <f>IF(ISERROR(VLOOKUP(A404,'INFORME SEVEN'!$A$1:$F$339,4,0)),0,VLOOKUP(A404,'INFORME SEVEN'!$A$1:$F$339,4,0))</f>
        <v>0</v>
      </c>
      <c r="F404" s="29">
        <f>IF(ISERROR(VLOOKUP(A404,'INFORME SEVEN'!$A$1:$F$339,5,0)),0,VLOOKUP(A404,'INFORME SEVEN'!$A$1:$F$339,5,0))</f>
        <v>0</v>
      </c>
      <c r="G404" s="45">
        <f t="shared" si="41"/>
        <v>0</v>
      </c>
      <c r="H404" s="44">
        <f t="shared" si="38"/>
        <v>0</v>
      </c>
      <c r="I404" s="46">
        <v>0</v>
      </c>
      <c r="J404" s="31">
        <f t="shared" si="39"/>
        <v>0</v>
      </c>
      <c r="K404" s="1">
        <f t="shared" si="40"/>
        <v>0</v>
      </c>
      <c r="L404" s="1">
        <f t="shared" si="42"/>
        <v>6</v>
      </c>
    </row>
    <row r="405" spans="1:12" ht="16.5" hidden="1" thickBot="1" x14ac:dyDescent="0.3">
      <c r="A405" s="26">
        <v>132102</v>
      </c>
      <c r="B405" s="42">
        <v>132102</v>
      </c>
      <c r="C405" s="43" t="s">
        <v>324</v>
      </c>
      <c r="D405" s="44">
        <v>0</v>
      </c>
      <c r="E405" s="29">
        <f>IF(ISERROR(VLOOKUP(A405,'INFORME SEVEN'!$A$1:$F$339,4,0)),0,VLOOKUP(A405,'INFORME SEVEN'!$A$1:$F$339,4,0))</f>
        <v>0</v>
      </c>
      <c r="F405" s="29">
        <f>IF(ISERROR(VLOOKUP(A405,'INFORME SEVEN'!$A$1:$F$339,5,0)),0,VLOOKUP(A405,'INFORME SEVEN'!$A$1:$F$339,5,0))</f>
        <v>0</v>
      </c>
      <c r="G405" s="45">
        <f t="shared" si="41"/>
        <v>0</v>
      </c>
      <c r="H405" s="44">
        <f t="shared" si="38"/>
        <v>0</v>
      </c>
      <c r="I405" s="46">
        <v>0</v>
      </c>
      <c r="J405" s="31">
        <f t="shared" si="39"/>
        <v>0</v>
      </c>
      <c r="K405" s="1">
        <f t="shared" si="40"/>
        <v>0</v>
      </c>
      <c r="L405" s="1">
        <f t="shared" si="42"/>
        <v>6</v>
      </c>
    </row>
    <row r="406" spans="1:12" ht="16.5" hidden="1" thickBot="1" x14ac:dyDescent="0.3">
      <c r="A406" s="26">
        <v>132103</v>
      </c>
      <c r="B406" s="42">
        <v>132103</v>
      </c>
      <c r="C406" s="43" t="s">
        <v>325</v>
      </c>
      <c r="D406" s="44">
        <v>0</v>
      </c>
      <c r="E406" s="29">
        <f>IF(ISERROR(VLOOKUP(A406,'INFORME SEVEN'!$A$1:$F$339,4,0)),0,VLOOKUP(A406,'INFORME SEVEN'!$A$1:$F$339,4,0))</f>
        <v>0</v>
      </c>
      <c r="F406" s="29">
        <f>IF(ISERROR(VLOOKUP(A406,'INFORME SEVEN'!$A$1:$F$339,5,0)),0,VLOOKUP(A406,'INFORME SEVEN'!$A$1:$F$339,5,0))</f>
        <v>0</v>
      </c>
      <c r="G406" s="45">
        <f t="shared" si="41"/>
        <v>0</v>
      </c>
      <c r="H406" s="44">
        <f t="shared" si="38"/>
        <v>0</v>
      </c>
      <c r="I406" s="46">
        <v>0</v>
      </c>
      <c r="J406" s="31">
        <f t="shared" si="39"/>
        <v>0</v>
      </c>
      <c r="K406" s="1">
        <f t="shared" si="40"/>
        <v>0</v>
      </c>
      <c r="L406" s="1">
        <f t="shared" si="42"/>
        <v>6</v>
      </c>
    </row>
    <row r="407" spans="1:12" ht="16.5" hidden="1" thickBot="1" x14ac:dyDescent="0.3">
      <c r="A407" s="26">
        <v>132104</v>
      </c>
      <c r="B407" s="42">
        <v>132104</v>
      </c>
      <c r="C407" s="43" t="s">
        <v>326</v>
      </c>
      <c r="D407" s="44">
        <v>0</v>
      </c>
      <c r="E407" s="29">
        <f>IF(ISERROR(VLOOKUP(A407,'INFORME SEVEN'!$A$1:$F$339,4,0)),0,VLOOKUP(A407,'INFORME SEVEN'!$A$1:$F$339,4,0))</f>
        <v>0</v>
      </c>
      <c r="F407" s="29">
        <f>IF(ISERROR(VLOOKUP(A407,'INFORME SEVEN'!$A$1:$F$339,5,0)),0,VLOOKUP(A407,'INFORME SEVEN'!$A$1:$F$339,5,0))</f>
        <v>0</v>
      </c>
      <c r="G407" s="45">
        <f t="shared" si="41"/>
        <v>0</v>
      </c>
      <c r="H407" s="44">
        <f t="shared" si="38"/>
        <v>0</v>
      </c>
      <c r="I407" s="46">
        <v>0</v>
      </c>
      <c r="J407" s="31">
        <f t="shared" si="39"/>
        <v>0</v>
      </c>
      <c r="K407" s="1">
        <f t="shared" si="40"/>
        <v>0</v>
      </c>
      <c r="L407" s="1">
        <f t="shared" si="42"/>
        <v>6</v>
      </c>
    </row>
    <row r="408" spans="1:12" ht="16.5" hidden="1" thickBot="1" x14ac:dyDescent="0.3">
      <c r="A408" s="26">
        <v>132105</v>
      </c>
      <c r="B408" s="42">
        <v>132105</v>
      </c>
      <c r="C408" s="43" t="s">
        <v>327</v>
      </c>
      <c r="D408" s="44">
        <v>0</v>
      </c>
      <c r="E408" s="29">
        <f>IF(ISERROR(VLOOKUP(A408,'INFORME SEVEN'!$A$1:$F$339,4,0)),0,VLOOKUP(A408,'INFORME SEVEN'!$A$1:$F$339,4,0))</f>
        <v>0</v>
      </c>
      <c r="F408" s="29">
        <f>IF(ISERROR(VLOOKUP(A408,'INFORME SEVEN'!$A$1:$F$339,5,0)),0,VLOOKUP(A408,'INFORME SEVEN'!$A$1:$F$339,5,0))</f>
        <v>0</v>
      </c>
      <c r="G408" s="45">
        <f t="shared" si="41"/>
        <v>0</v>
      </c>
      <c r="H408" s="44">
        <f t="shared" si="38"/>
        <v>0</v>
      </c>
      <c r="I408" s="46">
        <v>0</v>
      </c>
      <c r="J408" s="31">
        <f t="shared" si="39"/>
        <v>0</v>
      </c>
      <c r="K408" s="1">
        <f t="shared" si="40"/>
        <v>0</v>
      </c>
      <c r="L408" s="1">
        <f t="shared" si="42"/>
        <v>6</v>
      </c>
    </row>
    <row r="409" spans="1:12" ht="16.5" hidden="1" thickBot="1" x14ac:dyDescent="0.3">
      <c r="A409" s="26">
        <v>132106</v>
      </c>
      <c r="B409" s="42">
        <v>132106</v>
      </c>
      <c r="C409" s="43" t="s">
        <v>328</v>
      </c>
      <c r="D409" s="44">
        <v>0</v>
      </c>
      <c r="E409" s="29">
        <f>IF(ISERROR(VLOOKUP(A409,'INFORME SEVEN'!$A$1:$F$339,4,0)),0,VLOOKUP(A409,'INFORME SEVEN'!$A$1:$F$339,4,0))</f>
        <v>0</v>
      </c>
      <c r="F409" s="29">
        <f>IF(ISERROR(VLOOKUP(A409,'INFORME SEVEN'!$A$1:$F$339,5,0)),0,VLOOKUP(A409,'INFORME SEVEN'!$A$1:$F$339,5,0))</f>
        <v>0</v>
      </c>
      <c r="G409" s="45">
        <f t="shared" si="41"/>
        <v>0</v>
      </c>
      <c r="H409" s="44">
        <f t="shared" si="38"/>
        <v>0</v>
      </c>
      <c r="I409" s="46">
        <v>0</v>
      </c>
      <c r="J409" s="31">
        <f t="shared" si="39"/>
        <v>0</v>
      </c>
      <c r="K409" s="1">
        <f t="shared" si="40"/>
        <v>0</v>
      </c>
      <c r="L409" s="1">
        <f t="shared" si="42"/>
        <v>6</v>
      </c>
    </row>
    <row r="410" spans="1:12" ht="16.5" hidden="1" thickBot="1" x14ac:dyDescent="0.3">
      <c r="A410" s="26">
        <v>132107</v>
      </c>
      <c r="B410" s="42">
        <v>132107</v>
      </c>
      <c r="C410" s="43" t="s">
        <v>329</v>
      </c>
      <c r="D410" s="44">
        <v>0</v>
      </c>
      <c r="E410" s="29">
        <f>IF(ISERROR(VLOOKUP(A410,'INFORME SEVEN'!$A$1:$F$339,4,0)),0,VLOOKUP(A410,'INFORME SEVEN'!$A$1:$F$339,4,0))</f>
        <v>0</v>
      </c>
      <c r="F410" s="29">
        <f>IF(ISERROR(VLOOKUP(A410,'INFORME SEVEN'!$A$1:$F$339,5,0)),0,VLOOKUP(A410,'INFORME SEVEN'!$A$1:$F$339,5,0))</f>
        <v>0</v>
      </c>
      <c r="G410" s="45">
        <f t="shared" si="41"/>
        <v>0</v>
      </c>
      <c r="H410" s="44">
        <f t="shared" si="38"/>
        <v>0</v>
      </c>
      <c r="I410" s="46">
        <v>0</v>
      </c>
      <c r="J410" s="31">
        <f t="shared" si="39"/>
        <v>0</v>
      </c>
      <c r="K410" s="1">
        <f t="shared" si="40"/>
        <v>0</v>
      </c>
      <c r="L410" s="1">
        <f t="shared" si="42"/>
        <v>6</v>
      </c>
    </row>
    <row r="411" spans="1:12" ht="16.5" hidden="1" thickBot="1" x14ac:dyDescent="0.3">
      <c r="A411" s="26">
        <v>132190</v>
      </c>
      <c r="B411" s="42">
        <v>132190</v>
      </c>
      <c r="C411" s="43" t="s">
        <v>330</v>
      </c>
      <c r="D411" s="44">
        <v>0</v>
      </c>
      <c r="E411" s="29">
        <f>IF(ISERROR(VLOOKUP(A411,'INFORME SEVEN'!$A$1:$F$339,4,0)),0,VLOOKUP(A411,'INFORME SEVEN'!$A$1:$F$339,4,0))</f>
        <v>0</v>
      </c>
      <c r="F411" s="29">
        <f>IF(ISERROR(VLOOKUP(A411,'INFORME SEVEN'!$A$1:$F$339,5,0)),0,VLOOKUP(A411,'INFORME SEVEN'!$A$1:$F$339,5,0))</f>
        <v>0</v>
      </c>
      <c r="G411" s="45">
        <f t="shared" si="41"/>
        <v>0</v>
      </c>
      <c r="H411" s="44">
        <f t="shared" si="38"/>
        <v>0</v>
      </c>
      <c r="I411" s="46">
        <v>0</v>
      </c>
      <c r="J411" s="31">
        <f t="shared" si="39"/>
        <v>0</v>
      </c>
      <c r="K411" s="1">
        <f t="shared" si="40"/>
        <v>0</v>
      </c>
      <c r="L411" s="1">
        <f t="shared" si="42"/>
        <v>6</v>
      </c>
    </row>
    <row r="412" spans="1:12" ht="16.5" hidden="1" thickBot="1" x14ac:dyDescent="0.3">
      <c r="A412" s="26">
        <v>1322</v>
      </c>
      <c r="B412" s="48">
        <v>132200</v>
      </c>
      <c r="C412" s="49" t="s">
        <v>331</v>
      </c>
      <c r="D412" s="39">
        <v>0</v>
      </c>
      <c r="E412" s="29">
        <f>IF(ISERROR(VLOOKUP(A412,'INFORME SEVEN'!$A$1:$F$339,4,0)),0,VLOOKUP(A412,'INFORME SEVEN'!$A$1:$F$339,4,0))</f>
        <v>0</v>
      </c>
      <c r="F412" s="29">
        <f>IF(ISERROR(VLOOKUP(A412,'INFORME SEVEN'!$A$1:$F$339,5,0)),0,VLOOKUP(A412,'INFORME SEVEN'!$A$1:$F$339,5,0))</f>
        <v>0</v>
      </c>
      <c r="G412" s="40">
        <f t="shared" si="41"/>
        <v>0</v>
      </c>
      <c r="H412" s="50">
        <f t="shared" si="38"/>
        <v>0</v>
      </c>
      <c r="I412" s="51">
        <v>0</v>
      </c>
      <c r="J412" s="31">
        <f t="shared" si="39"/>
        <v>0</v>
      </c>
      <c r="K412" s="1">
        <f t="shared" si="40"/>
        <v>0</v>
      </c>
      <c r="L412" s="1">
        <f t="shared" si="42"/>
        <v>4</v>
      </c>
    </row>
    <row r="413" spans="1:12" ht="16.5" hidden="1" thickBot="1" x14ac:dyDescent="0.3">
      <c r="A413" s="26">
        <v>132201</v>
      </c>
      <c r="B413" s="42">
        <v>132201</v>
      </c>
      <c r="C413" s="43" t="s">
        <v>332</v>
      </c>
      <c r="D413" s="44">
        <v>0</v>
      </c>
      <c r="E413" s="29">
        <f>IF(ISERROR(VLOOKUP(A413,'INFORME SEVEN'!$A$1:$F$339,4,0)),0,VLOOKUP(A413,'INFORME SEVEN'!$A$1:$F$339,4,0))</f>
        <v>0</v>
      </c>
      <c r="F413" s="29">
        <f>IF(ISERROR(VLOOKUP(A413,'INFORME SEVEN'!$A$1:$F$339,5,0)),0,VLOOKUP(A413,'INFORME SEVEN'!$A$1:$F$339,5,0))</f>
        <v>0</v>
      </c>
      <c r="G413" s="45">
        <f t="shared" si="41"/>
        <v>0</v>
      </c>
      <c r="H413" s="44">
        <f t="shared" si="38"/>
        <v>0</v>
      </c>
      <c r="I413" s="46">
        <v>0</v>
      </c>
      <c r="J413" s="31">
        <f t="shared" si="39"/>
        <v>0</v>
      </c>
      <c r="K413" s="1">
        <f t="shared" si="40"/>
        <v>0</v>
      </c>
      <c r="L413" s="1">
        <f t="shared" si="42"/>
        <v>6</v>
      </c>
    </row>
    <row r="414" spans="1:12" ht="16.5" hidden="1" thickBot="1" x14ac:dyDescent="0.3">
      <c r="A414" s="26">
        <v>132202</v>
      </c>
      <c r="B414" s="42">
        <v>132202</v>
      </c>
      <c r="C414" s="43" t="s">
        <v>333</v>
      </c>
      <c r="D414" s="44">
        <v>0</v>
      </c>
      <c r="E414" s="29">
        <f>IF(ISERROR(VLOOKUP(A414,'INFORME SEVEN'!$A$1:$F$339,4,0)),0,VLOOKUP(A414,'INFORME SEVEN'!$A$1:$F$339,4,0))</f>
        <v>0</v>
      </c>
      <c r="F414" s="29">
        <f>IF(ISERROR(VLOOKUP(A414,'INFORME SEVEN'!$A$1:$F$339,5,0)),0,VLOOKUP(A414,'INFORME SEVEN'!$A$1:$F$339,5,0))</f>
        <v>0</v>
      </c>
      <c r="G414" s="45">
        <f t="shared" si="41"/>
        <v>0</v>
      </c>
      <c r="H414" s="44">
        <f t="shared" si="38"/>
        <v>0</v>
      </c>
      <c r="I414" s="46">
        <v>0</v>
      </c>
      <c r="J414" s="31">
        <f t="shared" si="39"/>
        <v>0</v>
      </c>
      <c r="K414" s="1">
        <f t="shared" si="40"/>
        <v>0</v>
      </c>
      <c r="L414" s="1">
        <f t="shared" si="42"/>
        <v>6</v>
      </c>
    </row>
    <row r="415" spans="1:12" ht="16.5" hidden="1" thickBot="1" x14ac:dyDescent="0.3">
      <c r="A415" s="26">
        <v>132203</v>
      </c>
      <c r="B415" s="42">
        <v>132203</v>
      </c>
      <c r="C415" s="43" t="s">
        <v>334</v>
      </c>
      <c r="D415" s="44">
        <v>0</v>
      </c>
      <c r="E415" s="29">
        <f>IF(ISERROR(VLOOKUP(A415,'INFORME SEVEN'!$A$1:$F$339,4,0)),0,VLOOKUP(A415,'INFORME SEVEN'!$A$1:$F$339,4,0))</f>
        <v>0</v>
      </c>
      <c r="F415" s="29">
        <f>IF(ISERROR(VLOOKUP(A415,'INFORME SEVEN'!$A$1:$F$339,5,0)),0,VLOOKUP(A415,'INFORME SEVEN'!$A$1:$F$339,5,0))</f>
        <v>0</v>
      </c>
      <c r="G415" s="45">
        <f t="shared" si="41"/>
        <v>0</v>
      </c>
      <c r="H415" s="44">
        <f t="shared" si="38"/>
        <v>0</v>
      </c>
      <c r="I415" s="46">
        <v>0</v>
      </c>
      <c r="J415" s="31">
        <f t="shared" si="39"/>
        <v>0</v>
      </c>
      <c r="K415" s="1">
        <f t="shared" si="40"/>
        <v>0</v>
      </c>
      <c r="L415" s="1">
        <f t="shared" si="42"/>
        <v>6</v>
      </c>
    </row>
    <row r="416" spans="1:12" ht="16.5" hidden="1" thickBot="1" x14ac:dyDescent="0.3">
      <c r="A416" s="26">
        <v>132204</v>
      </c>
      <c r="B416" s="42">
        <v>132204</v>
      </c>
      <c r="C416" s="43" t="s">
        <v>335</v>
      </c>
      <c r="D416" s="44">
        <v>0</v>
      </c>
      <c r="E416" s="29">
        <f>IF(ISERROR(VLOOKUP(A416,'INFORME SEVEN'!$A$1:$F$339,4,0)),0,VLOOKUP(A416,'INFORME SEVEN'!$A$1:$F$339,4,0))</f>
        <v>0</v>
      </c>
      <c r="F416" s="29">
        <f>IF(ISERROR(VLOOKUP(A416,'INFORME SEVEN'!$A$1:$F$339,5,0)),0,VLOOKUP(A416,'INFORME SEVEN'!$A$1:$F$339,5,0))</f>
        <v>0</v>
      </c>
      <c r="G416" s="45">
        <f t="shared" si="41"/>
        <v>0</v>
      </c>
      <c r="H416" s="44">
        <f t="shared" si="38"/>
        <v>0</v>
      </c>
      <c r="I416" s="46">
        <v>0</v>
      </c>
      <c r="J416" s="31">
        <f t="shared" si="39"/>
        <v>0</v>
      </c>
      <c r="K416" s="1">
        <f t="shared" si="40"/>
        <v>0</v>
      </c>
      <c r="L416" s="1">
        <f t="shared" si="42"/>
        <v>6</v>
      </c>
    </row>
    <row r="417" spans="1:12" ht="16.5" hidden="1" thickBot="1" x14ac:dyDescent="0.3">
      <c r="A417" s="26">
        <v>132205</v>
      </c>
      <c r="B417" s="42">
        <v>132205</v>
      </c>
      <c r="C417" s="43" t="s">
        <v>336</v>
      </c>
      <c r="D417" s="44">
        <v>0</v>
      </c>
      <c r="E417" s="29">
        <f>IF(ISERROR(VLOOKUP(A417,'INFORME SEVEN'!$A$1:$F$339,4,0)),0,VLOOKUP(A417,'INFORME SEVEN'!$A$1:$F$339,4,0))</f>
        <v>0</v>
      </c>
      <c r="F417" s="29">
        <f>IF(ISERROR(VLOOKUP(A417,'INFORME SEVEN'!$A$1:$F$339,5,0)),0,VLOOKUP(A417,'INFORME SEVEN'!$A$1:$F$339,5,0))</f>
        <v>0</v>
      </c>
      <c r="G417" s="45">
        <f t="shared" si="41"/>
        <v>0</v>
      </c>
      <c r="H417" s="44">
        <f t="shared" si="38"/>
        <v>0</v>
      </c>
      <c r="I417" s="46">
        <v>0</v>
      </c>
      <c r="J417" s="31">
        <f t="shared" si="39"/>
        <v>0</v>
      </c>
      <c r="K417" s="1">
        <f t="shared" si="40"/>
        <v>0</v>
      </c>
      <c r="L417" s="1">
        <f t="shared" si="42"/>
        <v>6</v>
      </c>
    </row>
    <row r="418" spans="1:12" ht="16.5" hidden="1" thickBot="1" x14ac:dyDescent="0.3">
      <c r="A418" s="26">
        <v>132206</v>
      </c>
      <c r="B418" s="42">
        <v>132206</v>
      </c>
      <c r="C418" s="43" t="s">
        <v>337</v>
      </c>
      <c r="D418" s="44">
        <v>0</v>
      </c>
      <c r="E418" s="29">
        <f>IF(ISERROR(VLOOKUP(A418,'INFORME SEVEN'!$A$1:$F$339,4,0)),0,VLOOKUP(A418,'INFORME SEVEN'!$A$1:$F$339,4,0))</f>
        <v>0</v>
      </c>
      <c r="F418" s="29">
        <f>IF(ISERROR(VLOOKUP(A418,'INFORME SEVEN'!$A$1:$F$339,5,0)),0,VLOOKUP(A418,'INFORME SEVEN'!$A$1:$F$339,5,0))</f>
        <v>0</v>
      </c>
      <c r="G418" s="45">
        <f t="shared" si="41"/>
        <v>0</v>
      </c>
      <c r="H418" s="44">
        <f t="shared" si="38"/>
        <v>0</v>
      </c>
      <c r="I418" s="46">
        <v>0</v>
      </c>
      <c r="J418" s="31">
        <f t="shared" si="39"/>
        <v>0</v>
      </c>
      <c r="K418" s="1">
        <f t="shared" si="40"/>
        <v>0</v>
      </c>
      <c r="L418" s="1">
        <f t="shared" si="42"/>
        <v>6</v>
      </c>
    </row>
    <row r="419" spans="1:12" ht="16.5" hidden="1" thickBot="1" x14ac:dyDescent="0.3">
      <c r="A419" s="26">
        <v>132207</v>
      </c>
      <c r="B419" s="42">
        <v>132207</v>
      </c>
      <c r="C419" s="43" t="s">
        <v>338</v>
      </c>
      <c r="D419" s="44">
        <v>0</v>
      </c>
      <c r="E419" s="29">
        <f>IF(ISERROR(VLOOKUP(A419,'INFORME SEVEN'!$A$1:$F$339,4,0)),0,VLOOKUP(A419,'INFORME SEVEN'!$A$1:$F$339,4,0))</f>
        <v>0</v>
      </c>
      <c r="F419" s="29">
        <f>IF(ISERROR(VLOOKUP(A419,'INFORME SEVEN'!$A$1:$F$339,5,0)),0,VLOOKUP(A419,'INFORME SEVEN'!$A$1:$F$339,5,0))</f>
        <v>0</v>
      </c>
      <c r="G419" s="45">
        <f t="shared" si="41"/>
        <v>0</v>
      </c>
      <c r="H419" s="44">
        <f t="shared" si="38"/>
        <v>0</v>
      </c>
      <c r="I419" s="46">
        <v>0</v>
      </c>
      <c r="J419" s="31">
        <f t="shared" si="39"/>
        <v>0</v>
      </c>
      <c r="K419" s="1">
        <f t="shared" si="40"/>
        <v>0</v>
      </c>
      <c r="L419" s="1">
        <f t="shared" si="42"/>
        <v>6</v>
      </c>
    </row>
    <row r="420" spans="1:12" ht="16.5" hidden="1" thickBot="1" x14ac:dyDescent="0.3">
      <c r="A420" s="26">
        <v>132208</v>
      </c>
      <c r="B420" s="42">
        <v>132208</v>
      </c>
      <c r="C420" s="43" t="s">
        <v>339</v>
      </c>
      <c r="D420" s="44">
        <v>0</v>
      </c>
      <c r="E420" s="29">
        <f>IF(ISERROR(VLOOKUP(A420,'INFORME SEVEN'!$A$1:$F$339,4,0)),0,VLOOKUP(A420,'INFORME SEVEN'!$A$1:$F$339,4,0))</f>
        <v>0</v>
      </c>
      <c r="F420" s="29">
        <f>IF(ISERROR(VLOOKUP(A420,'INFORME SEVEN'!$A$1:$F$339,5,0)),0,VLOOKUP(A420,'INFORME SEVEN'!$A$1:$F$339,5,0))</f>
        <v>0</v>
      </c>
      <c r="G420" s="45">
        <f t="shared" si="41"/>
        <v>0</v>
      </c>
      <c r="H420" s="44">
        <f t="shared" si="38"/>
        <v>0</v>
      </c>
      <c r="I420" s="46">
        <v>0</v>
      </c>
      <c r="J420" s="31">
        <f t="shared" si="39"/>
        <v>0</v>
      </c>
      <c r="K420" s="1">
        <f t="shared" si="40"/>
        <v>0</v>
      </c>
      <c r="L420" s="1">
        <f t="shared" si="42"/>
        <v>6</v>
      </c>
    </row>
    <row r="421" spans="1:12" ht="16.5" hidden="1" thickBot="1" x14ac:dyDescent="0.3">
      <c r="A421" s="26">
        <v>132209</v>
      </c>
      <c r="B421" s="42">
        <v>132209</v>
      </c>
      <c r="C421" s="43" t="s">
        <v>340</v>
      </c>
      <c r="D421" s="44">
        <v>0</v>
      </c>
      <c r="E421" s="29">
        <f>IF(ISERROR(VLOOKUP(A421,'INFORME SEVEN'!$A$1:$F$339,4,0)),0,VLOOKUP(A421,'INFORME SEVEN'!$A$1:$F$339,4,0))</f>
        <v>0</v>
      </c>
      <c r="F421" s="29">
        <f>IF(ISERROR(VLOOKUP(A421,'INFORME SEVEN'!$A$1:$F$339,5,0)),0,VLOOKUP(A421,'INFORME SEVEN'!$A$1:$F$339,5,0))</f>
        <v>0</v>
      </c>
      <c r="G421" s="45">
        <f t="shared" si="41"/>
        <v>0</v>
      </c>
      <c r="H421" s="44">
        <f t="shared" ref="H421:H457" si="43">+G421</f>
        <v>0</v>
      </c>
      <c r="I421" s="46">
        <v>0</v>
      </c>
      <c r="J421" s="31">
        <f t="shared" si="39"/>
        <v>0</v>
      </c>
      <c r="K421" s="1">
        <f t="shared" si="40"/>
        <v>0</v>
      </c>
      <c r="L421" s="1">
        <f t="shared" si="42"/>
        <v>6</v>
      </c>
    </row>
    <row r="422" spans="1:12" ht="16.5" hidden="1" thickBot="1" x14ac:dyDescent="0.3">
      <c r="A422" s="26">
        <v>132210</v>
      </c>
      <c r="B422" s="42">
        <v>132210</v>
      </c>
      <c r="C422" s="43" t="s">
        <v>341</v>
      </c>
      <c r="D422" s="44">
        <v>0</v>
      </c>
      <c r="E422" s="29">
        <f>IF(ISERROR(VLOOKUP(A422,'INFORME SEVEN'!$A$1:$F$339,4,0)),0,VLOOKUP(A422,'INFORME SEVEN'!$A$1:$F$339,4,0))</f>
        <v>0</v>
      </c>
      <c r="F422" s="29">
        <f>IF(ISERROR(VLOOKUP(A422,'INFORME SEVEN'!$A$1:$F$339,5,0)),0,VLOOKUP(A422,'INFORME SEVEN'!$A$1:$F$339,5,0))</f>
        <v>0</v>
      </c>
      <c r="G422" s="45">
        <f t="shared" si="41"/>
        <v>0</v>
      </c>
      <c r="H422" s="44">
        <f t="shared" si="43"/>
        <v>0</v>
      </c>
      <c r="I422" s="46">
        <v>0</v>
      </c>
      <c r="J422" s="31">
        <f t="shared" si="39"/>
        <v>0</v>
      </c>
      <c r="K422" s="1">
        <f t="shared" si="40"/>
        <v>0</v>
      </c>
      <c r="L422" s="1">
        <f t="shared" si="42"/>
        <v>6</v>
      </c>
    </row>
    <row r="423" spans="1:12" ht="16.5" hidden="1" thickBot="1" x14ac:dyDescent="0.3">
      <c r="A423" s="26">
        <v>132211</v>
      </c>
      <c r="B423" s="42">
        <v>132211</v>
      </c>
      <c r="C423" s="43" t="s">
        <v>342</v>
      </c>
      <c r="D423" s="44">
        <v>0</v>
      </c>
      <c r="E423" s="29">
        <f>IF(ISERROR(VLOOKUP(A423,'INFORME SEVEN'!$A$1:$F$339,4,0)),0,VLOOKUP(A423,'INFORME SEVEN'!$A$1:$F$339,4,0))</f>
        <v>0</v>
      </c>
      <c r="F423" s="29">
        <f>IF(ISERROR(VLOOKUP(A423,'INFORME SEVEN'!$A$1:$F$339,5,0)),0,VLOOKUP(A423,'INFORME SEVEN'!$A$1:$F$339,5,0))</f>
        <v>0</v>
      </c>
      <c r="G423" s="45">
        <f t="shared" si="41"/>
        <v>0</v>
      </c>
      <c r="H423" s="44">
        <f t="shared" si="43"/>
        <v>0</v>
      </c>
      <c r="I423" s="46">
        <v>0</v>
      </c>
      <c r="J423" s="31">
        <f t="shared" si="39"/>
        <v>0</v>
      </c>
      <c r="K423" s="1">
        <f t="shared" si="40"/>
        <v>0</v>
      </c>
      <c r="L423" s="1">
        <f t="shared" si="42"/>
        <v>6</v>
      </c>
    </row>
    <row r="424" spans="1:12" ht="16.5" hidden="1" thickBot="1" x14ac:dyDescent="0.3">
      <c r="A424" s="26">
        <v>132212</v>
      </c>
      <c r="B424" s="42">
        <v>132212</v>
      </c>
      <c r="C424" s="43" t="s">
        <v>343</v>
      </c>
      <c r="D424" s="44">
        <v>0</v>
      </c>
      <c r="E424" s="29">
        <f>IF(ISERROR(VLOOKUP(A424,'INFORME SEVEN'!$A$1:$F$339,4,0)),0,VLOOKUP(A424,'INFORME SEVEN'!$A$1:$F$339,4,0))</f>
        <v>0</v>
      </c>
      <c r="F424" s="29">
        <f>IF(ISERROR(VLOOKUP(A424,'INFORME SEVEN'!$A$1:$F$339,5,0)),0,VLOOKUP(A424,'INFORME SEVEN'!$A$1:$F$339,5,0))</f>
        <v>0</v>
      </c>
      <c r="G424" s="45">
        <f t="shared" si="41"/>
        <v>0</v>
      </c>
      <c r="H424" s="44">
        <f t="shared" si="43"/>
        <v>0</v>
      </c>
      <c r="I424" s="46">
        <v>0</v>
      </c>
      <c r="J424" s="31">
        <f t="shared" si="39"/>
        <v>0</v>
      </c>
      <c r="K424" s="1">
        <f t="shared" si="40"/>
        <v>0</v>
      </c>
      <c r="L424" s="1">
        <f t="shared" si="42"/>
        <v>6</v>
      </c>
    </row>
    <row r="425" spans="1:12" ht="16.5" hidden="1" thickBot="1" x14ac:dyDescent="0.3">
      <c r="A425" s="26">
        <v>132213</v>
      </c>
      <c r="B425" s="42">
        <v>132213</v>
      </c>
      <c r="C425" s="43" t="s">
        <v>344</v>
      </c>
      <c r="D425" s="44">
        <v>0</v>
      </c>
      <c r="E425" s="29">
        <f>IF(ISERROR(VLOOKUP(A425,'INFORME SEVEN'!$A$1:$F$339,4,0)),0,VLOOKUP(A425,'INFORME SEVEN'!$A$1:$F$339,4,0))</f>
        <v>0</v>
      </c>
      <c r="F425" s="29">
        <f>IF(ISERROR(VLOOKUP(A425,'INFORME SEVEN'!$A$1:$F$339,5,0)),0,VLOOKUP(A425,'INFORME SEVEN'!$A$1:$F$339,5,0))</f>
        <v>0</v>
      </c>
      <c r="G425" s="45">
        <f t="shared" si="41"/>
        <v>0</v>
      </c>
      <c r="H425" s="44">
        <f t="shared" si="43"/>
        <v>0</v>
      </c>
      <c r="I425" s="46">
        <v>0</v>
      </c>
      <c r="J425" s="31">
        <f t="shared" si="39"/>
        <v>0</v>
      </c>
      <c r="K425" s="1">
        <f t="shared" si="40"/>
        <v>0</v>
      </c>
      <c r="L425" s="1">
        <f t="shared" si="42"/>
        <v>6</v>
      </c>
    </row>
    <row r="426" spans="1:12" ht="16.5" hidden="1" thickBot="1" x14ac:dyDescent="0.3">
      <c r="A426" s="26">
        <v>132214</v>
      </c>
      <c r="B426" s="42">
        <v>132214</v>
      </c>
      <c r="C426" s="43" t="s">
        <v>345</v>
      </c>
      <c r="D426" s="44">
        <v>0</v>
      </c>
      <c r="E426" s="29">
        <f>IF(ISERROR(VLOOKUP(A426,'INFORME SEVEN'!$A$1:$F$339,4,0)),0,VLOOKUP(A426,'INFORME SEVEN'!$A$1:$F$339,4,0))</f>
        <v>0</v>
      </c>
      <c r="F426" s="29">
        <f>IF(ISERROR(VLOOKUP(A426,'INFORME SEVEN'!$A$1:$F$339,5,0)),0,VLOOKUP(A426,'INFORME SEVEN'!$A$1:$F$339,5,0))</f>
        <v>0</v>
      </c>
      <c r="G426" s="45">
        <f t="shared" si="41"/>
        <v>0</v>
      </c>
      <c r="H426" s="44">
        <f t="shared" si="43"/>
        <v>0</v>
      </c>
      <c r="I426" s="46">
        <v>0</v>
      </c>
      <c r="J426" s="31">
        <f t="shared" si="39"/>
        <v>0</v>
      </c>
      <c r="K426" s="1">
        <f t="shared" si="40"/>
        <v>0</v>
      </c>
      <c r="L426" s="1">
        <f t="shared" si="42"/>
        <v>6</v>
      </c>
    </row>
    <row r="427" spans="1:12" ht="16.5" hidden="1" thickBot="1" x14ac:dyDescent="0.3">
      <c r="A427" s="26">
        <v>132215</v>
      </c>
      <c r="B427" s="42">
        <v>132215</v>
      </c>
      <c r="C427" s="43" t="s">
        <v>346</v>
      </c>
      <c r="D427" s="44">
        <v>0</v>
      </c>
      <c r="E427" s="29">
        <f>IF(ISERROR(VLOOKUP(A427,'INFORME SEVEN'!$A$1:$F$339,4,0)),0,VLOOKUP(A427,'INFORME SEVEN'!$A$1:$F$339,4,0))</f>
        <v>0</v>
      </c>
      <c r="F427" s="29">
        <f>IF(ISERROR(VLOOKUP(A427,'INFORME SEVEN'!$A$1:$F$339,5,0)),0,VLOOKUP(A427,'INFORME SEVEN'!$A$1:$F$339,5,0))</f>
        <v>0</v>
      </c>
      <c r="G427" s="45">
        <f t="shared" si="41"/>
        <v>0</v>
      </c>
      <c r="H427" s="44">
        <f t="shared" si="43"/>
        <v>0</v>
      </c>
      <c r="I427" s="46">
        <v>0</v>
      </c>
      <c r="J427" s="31">
        <f t="shared" si="39"/>
        <v>0</v>
      </c>
      <c r="K427" s="1">
        <f t="shared" si="40"/>
        <v>0</v>
      </c>
      <c r="L427" s="1">
        <f t="shared" si="42"/>
        <v>6</v>
      </c>
    </row>
    <row r="428" spans="1:12" ht="16.5" hidden="1" thickBot="1" x14ac:dyDescent="0.3">
      <c r="A428" s="26">
        <v>132216</v>
      </c>
      <c r="B428" s="42">
        <v>132216</v>
      </c>
      <c r="C428" s="43" t="s">
        <v>347</v>
      </c>
      <c r="D428" s="44">
        <v>0</v>
      </c>
      <c r="E428" s="29">
        <f>IF(ISERROR(VLOOKUP(A428,'INFORME SEVEN'!$A$1:$F$339,4,0)),0,VLOOKUP(A428,'INFORME SEVEN'!$A$1:$F$339,4,0))</f>
        <v>0</v>
      </c>
      <c r="F428" s="29">
        <f>IF(ISERROR(VLOOKUP(A428,'INFORME SEVEN'!$A$1:$F$339,5,0)),0,VLOOKUP(A428,'INFORME SEVEN'!$A$1:$F$339,5,0))</f>
        <v>0</v>
      </c>
      <c r="G428" s="45">
        <f t="shared" si="41"/>
        <v>0</v>
      </c>
      <c r="H428" s="44">
        <f t="shared" si="43"/>
        <v>0</v>
      </c>
      <c r="I428" s="46">
        <v>0</v>
      </c>
      <c r="J428" s="31">
        <f t="shared" si="39"/>
        <v>0</v>
      </c>
      <c r="K428" s="1">
        <f t="shared" si="40"/>
        <v>0</v>
      </c>
      <c r="L428" s="1">
        <f t="shared" si="42"/>
        <v>6</v>
      </c>
    </row>
    <row r="429" spans="1:12" ht="16.5" hidden="1" thickBot="1" x14ac:dyDescent="0.3">
      <c r="A429" s="26">
        <v>132217</v>
      </c>
      <c r="B429" s="42">
        <v>132217</v>
      </c>
      <c r="C429" s="43" t="s">
        <v>348</v>
      </c>
      <c r="D429" s="44">
        <v>0</v>
      </c>
      <c r="E429" s="29">
        <f>IF(ISERROR(VLOOKUP(A429,'INFORME SEVEN'!$A$1:$F$339,4,0)),0,VLOOKUP(A429,'INFORME SEVEN'!$A$1:$F$339,4,0))</f>
        <v>0</v>
      </c>
      <c r="F429" s="29">
        <f>IF(ISERROR(VLOOKUP(A429,'INFORME SEVEN'!$A$1:$F$339,5,0)),0,VLOOKUP(A429,'INFORME SEVEN'!$A$1:$F$339,5,0))</f>
        <v>0</v>
      </c>
      <c r="G429" s="45">
        <f t="shared" si="41"/>
        <v>0</v>
      </c>
      <c r="H429" s="44">
        <f t="shared" si="43"/>
        <v>0</v>
      </c>
      <c r="I429" s="46">
        <v>0</v>
      </c>
      <c r="J429" s="31">
        <f t="shared" si="39"/>
        <v>0</v>
      </c>
      <c r="K429" s="1">
        <f t="shared" si="40"/>
        <v>0</v>
      </c>
      <c r="L429" s="1">
        <f t="shared" si="42"/>
        <v>6</v>
      </c>
    </row>
    <row r="430" spans="1:12" ht="16.5" hidden="1" thickBot="1" x14ac:dyDescent="0.3">
      <c r="A430" s="26">
        <v>132218</v>
      </c>
      <c r="B430" s="42">
        <v>132218</v>
      </c>
      <c r="C430" s="43" t="s">
        <v>349</v>
      </c>
      <c r="D430" s="44">
        <v>0</v>
      </c>
      <c r="E430" s="29">
        <f>IF(ISERROR(VLOOKUP(A430,'INFORME SEVEN'!$A$1:$F$339,4,0)),0,VLOOKUP(A430,'INFORME SEVEN'!$A$1:$F$339,4,0))</f>
        <v>0</v>
      </c>
      <c r="F430" s="29">
        <f>IF(ISERROR(VLOOKUP(A430,'INFORME SEVEN'!$A$1:$F$339,5,0)),0,VLOOKUP(A430,'INFORME SEVEN'!$A$1:$F$339,5,0))</f>
        <v>0</v>
      </c>
      <c r="G430" s="45">
        <f t="shared" si="41"/>
        <v>0</v>
      </c>
      <c r="H430" s="44">
        <f t="shared" si="43"/>
        <v>0</v>
      </c>
      <c r="I430" s="46">
        <v>0</v>
      </c>
      <c r="J430" s="31">
        <f t="shared" si="39"/>
        <v>0</v>
      </c>
      <c r="K430" s="1">
        <f t="shared" si="40"/>
        <v>0</v>
      </c>
      <c r="L430" s="1">
        <f t="shared" si="42"/>
        <v>6</v>
      </c>
    </row>
    <row r="431" spans="1:12" ht="16.5" hidden="1" thickBot="1" x14ac:dyDescent="0.3">
      <c r="A431" s="26">
        <v>132219</v>
      </c>
      <c r="B431" s="42">
        <v>132219</v>
      </c>
      <c r="C431" s="43" t="s">
        <v>350</v>
      </c>
      <c r="D431" s="44">
        <v>0</v>
      </c>
      <c r="E431" s="29">
        <f>IF(ISERROR(VLOOKUP(A431,'INFORME SEVEN'!$A$1:$F$339,4,0)),0,VLOOKUP(A431,'INFORME SEVEN'!$A$1:$F$339,4,0))</f>
        <v>0</v>
      </c>
      <c r="F431" s="29">
        <f>IF(ISERROR(VLOOKUP(A431,'INFORME SEVEN'!$A$1:$F$339,5,0)),0,VLOOKUP(A431,'INFORME SEVEN'!$A$1:$F$339,5,0))</f>
        <v>0</v>
      </c>
      <c r="G431" s="45">
        <f t="shared" si="41"/>
        <v>0</v>
      </c>
      <c r="H431" s="44">
        <f t="shared" si="43"/>
        <v>0</v>
      </c>
      <c r="I431" s="46">
        <v>0</v>
      </c>
      <c r="J431" s="31">
        <f t="shared" si="39"/>
        <v>0</v>
      </c>
      <c r="K431" s="1">
        <f t="shared" si="40"/>
        <v>0</v>
      </c>
      <c r="L431" s="1">
        <f t="shared" si="42"/>
        <v>6</v>
      </c>
    </row>
    <row r="432" spans="1:12" ht="16.5" hidden="1" thickBot="1" x14ac:dyDescent="0.3">
      <c r="A432" s="26">
        <v>132220</v>
      </c>
      <c r="B432" s="42">
        <v>132220</v>
      </c>
      <c r="C432" s="43" t="s">
        <v>351</v>
      </c>
      <c r="D432" s="44">
        <v>0</v>
      </c>
      <c r="E432" s="29">
        <f>IF(ISERROR(VLOOKUP(A432,'INFORME SEVEN'!$A$1:$F$339,4,0)),0,VLOOKUP(A432,'INFORME SEVEN'!$A$1:$F$339,4,0))</f>
        <v>0</v>
      </c>
      <c r="F432" s="29">
        <f>IF(ISERROR(VLOOKUP(A432,'INFORME SEVEN'!$A$1:$F$339,5,0)),0,VLOOKUP(A432,'INFORME SEVEN'!$A$1:$F$339,5,0))</f>
        <v>0</v>
      </c>
      <c r="G432" s="45">
        <f t="shared" si="41"/>
        <v>0</v>
      </c>
      <c r="H432" s="44">
        <f t="shared" si="43"/>
        <v>0</v>
      </c>
      <c r="I432" s="46">
        <v>0</v>
      </c>
      <c r="J432" s="31">
        <f t="shared" si="39"/>
        <v>0</v>
      </c>
      <c r="K432" s="1">
        <f t="shared" si="40"/>
        <v>0</v>
      </c>
      <c r="L432" s="1">
        <f t="shared" si="42"/>
        <v>6</v>
      </c>
    </row>
    <row r="433" spans="1:12" ht="16.5" hidden="1" thickBot="1" x14ac:dyDescent="0.3">
      <c r="A433" s="26">
        <v>132221</v>
      </c>
      <c r="B433" s="42">
        <v>132221</v>
      </c>
      <c r="C433" s="43" t="s">
        <v>352</v>
      </c>
      <c r="D433" s="44">
        <v>0</v>
      </c>
      <c r="E433" s="29">
        <f>IF(ISERROR(VLOOKUP(A433,'INFORME SEVEN'!$A$1:$F$339,4,0)),0,VLOOKUP(A433,'INFORME SEVEN'!$A$1:$F$339,4,0))</f>
        <v>0</v>
      </c>
      <c r="F433" s="29">
        <f>IF(ISERROR(VLOOKUP(A433,'INFORME SEVEN'!$A$1:$F$339,5,0)),0,VLOOKUP(A433,'INFORME SEVEN'!$A$1:$F$339,5,0))</f>
        <v>0</v>
      </c>
      <c r="G433" s="45">
        <f t="shared" si="41"/>
        <v>0</v>
      </c>
      <c r="H433" s="44">
        <f t="shared" si="43"/>
        <v>0</v>
      </c>
      <c r="I433" s="46">
        <v>0</v>
      </c>
      <c r="J433" s="31">
        <f t="shared" si="39"/>
        <v>0</v>
      </c>
      <c r="K433" s="1">
        <f t="shared" si="40"/>
        <v>0</v>
      </c>
      <c r="L433" s="1">
        <f t="shared" si="42"/>
        <v>6</v>
      </c>
    </row>
    <row r="434" spans="1:12" ht="16.5" hidden="1" thickBot="1" x14ac:dyDescent="0.3">
      <c r="A434" s="26">
        <v>132222</v>
      </c>
      <c r="B434" s="42">
        <v>132222</v>
      </c>
      <c r="C434" s="43" t="s">
        <v>353</v>
      </c>
      <c r="D434" s="44">
        <v>0</v>
      </c>
      <c r="E434" s="29">
        <f>IF(ISERROR(VLOOKUP(A434,'INFORME SEVEN'!$A$1:$F$339,4,0)),0,VLOOKUP(A434,'INFORME SEVEN'!$A$1:$F$339,4,0))</f>
        <v>0</v>
      </c>
      <c r="F434" s="29">
        <f>IF(ISERROR(VLOOKUP(A434,'INFORME SEVEN'!$A$1:$F$339,5,0)),0,VLOOKUP(A434,'INFORME SEVEN'!$A$1:$F$339,5,0))</f>
        <v>0</v>
      </c>
      <c r="G434" s="45">
        <f t="shared" si="41"/>
        <v>0</v>
      </c>
      <c r="H434" s="44">
        <f t="shared" si="43"/>
        <v>0</v>
      </c>
      <c r="I434" s="46">
        <v>0</v>
      </c>
      <c r="J434" s="31">
        <f t="shared" si="39"/>
        <v>0</v>
      </c>
      <c r="K434" s="1">
        <f t="shared" si="40"/>
        <v>0</v>
      </c>
      <c r="L434" s="1">
        <f t="shared" si="42"/>
        <v>6</v>
      </c>
    </row>
    <row r="435" spans="1:12" ht="16.5" hidden="1" thickBot="1" x14ac:dyDescent="0.3">
      <c r="A435" s="26">
        <v>132281</v>
      </c>
      <c r="B435" s="42">
        <v>132281</v>
      </c>
      <c r="C435" s="43" t="s">
        <v>354</v>
      </c>
      <c r="D435" s="44">
        <v>0</v>
      </c>
      <c r="E435" s="29">
        <f>IF(ISERROR(VLOOKUP(A435,'INFORME SEVEN'!$A$1:$F$339,4,0)),0,VLOOKUP(A435,'INFORME SEVEN'!$A$1:$F$339,4,0))</f>
        <v>0</v>
      </c>
      <c r="F435" s="29">
        <f>IF(ISERROR(VLOOKUP(A435,'INFORME SEVEN'!$A$1:$F$339,5,0)),0,VLOOKUP(A435,'INFORME SEVEN'!$A$1:$F$339,5,0))</f>
        <v>0</v>
      </c>
      <c r="G435" s="45">
        <f t="shared" si="41"/>
        <v>0</v>
      </c>
      <c r="H435" s="44">
        <f t="shared" si="43"/>
        <v>0</v>
      </c>
      <c r="I435" s="46">
        <v>0</v>
      </c>
      <c r="J435" s="31">
        <f t="shared" si="39"/>
        <v>0</v>
      </c>
      <c r="K435" s="1">
        <f t="shared" si="40"/>
        <v>0</v>
      </c>
      <c r="L435" s="1">
        <f t="shared" si="42"/>
        <v>6</v>
      </c>
    </row>
    <row r="436" spans="1:12" ht="16.5" hidden="1" thickBot="1" x14ac:dyDescent="0.3">
      <c r="A436" s="26">
        <v>132290</v>
      </c>
      <c r="B436" s="42">
        <v>132290</v>
      </c>
      <c r="C436" s="43" t="s">
        <v>355</v>
      </c>
      <c r="D436" s="44">
        <v>0</v>
      </c>
      <c r="E436" s="29">
        <f>IF(ISERROR(VLOOKUP(A436,'INFORME SEVEN'!$A$1:$F$339,4,0)),0,VLOOKUP(A436,'INFORME SEVEN'!$A$1:$F$339,4,0))</f>
        <v>0</v>
      </c>
      <c r="F436" s="29">
        <f>IF(ISERROR(VLOOKUP(A436,'INFORME SEVEN'!$A$1:$F$339,5,0)),0,VLOOKUP(A436,'INFORME SEVEN'!$A$1:$F$339,5,0))</f>
        <v>0</v>
      </c>
      <c r="G436" s="45">
        <f t="shared" si="41"/>
        <v>0</v>
      </c>
      <c r="H436" s="44">
        <f t="shared" si="43"/>
        <v>0</v>
      </c>
      <c r="I436" s="46">
        <v>0</v>
      </c>
      <c r="J436" s="31">
        <f t="shared" si="39"/>
        <v>0</v>
      </c>
      <c r="K436" s="1">
        <f t="shared" si="40"/>
        <v>0</v>
      </c>
      <c r="L436" s="1">
        <f t="shared" si="42"/>
        <v>6</v>
      </c>
    </row>
    <row r="437" spans="1:12" ht="16.5" hidden="1" thickBot="1" x14ac:dyDescent="0.3">
      <c r="A437" s="26">
        <v>1323</v>
      </c>
      <c r="B437" s="48">
        <v>132300</v>
      </c>
      <c r="C437" s="49" t="s">
        <v>356</v>
      </c>
      <c r="D437" s="39">
        <v>0</v>
      </c>
      <c r="E437" s="29">
        <f>IF(ISERROR(VLOOKUP(A437,'INFORME SEVEN'!$A$1:$F$339,4,0)),0,VLOOKUP(A437,'INFORME SEVEN'!$A$1:$F$339,4,0))</f>
        <v>0</v>
      </c>
      <c r="F437" s="29">
        <f>IF(ISERROR(VLOOKUP(A437,'INFORME SEVEN'!$A$1:$F$339,5,0)),0,VLOOKUP(A437,'INFORME SEVEN'!$A$1:$F$339,5,0))</f>
        <v>0</v>
      </c>
      <c r="G437" s="40">
        <f t="shared" si="41"/>
        <v>0</v>
      </c>
      <c r="H437" s="50">
        <f t="shared" si="43"/>
        <v>0</v>
      </c>
      <c r="I437" s="51">
        <v>0</v>
      </c>
      <c r="J437" s="31">
        <f t="shared" si="39"/>
        <v>0</v>
      </c>
      <c r="K437" s="1">
        <f t="shared" si="40"/>
        <v>0</v>
      </c>
      <c r="L437" s="1">
        <f t="shared" si="42"/>
        <v>4</v>
      </c>
    </row>
    <row r="438" spans="1:12" ht="16.5" hidden="1" thickBot="1" x14ac:dyDescent="0.3">
      <c r="A438" s="26">
        <v>132301</v>
      </c>
      <c r="B438" s="42">
        <v>132301</v>
      </c>
      <c r="C438" s="43" t="s">
        <v>357</v>
      </c>
      <c r="D438" s="44">
        <v>0</v>
      </c>
      <c r="E438" s="29">
        <f>IF(ISERROR(VLOOKUP(A438,'INFORME SEVEN'!$A$1:$F$339,4,0)),0,VLOOKUP(A438,'INFORME SEVEN'!$A$1:$F$339,4,0))</f>
        <v>0</v>
      </c>
      <c r="F438" s="29">
        <f>IF(ISERROR(VLOOKUP(A438,'INFORME SEVEN'!$A$1:$F$339,5,0)),0,VLOOKUP(A438,'INFORME SEVEN'!$A$1:$F$339,5,0))</f>
        <v>0</v>
      </c>
      <c r="G438" s="45">
        <f t="shared" si="41"/>
        <v>0</v>
      </c>
      <c r="H438" s="44">
        <f t="shared" si="43"/>
        <v>0</v>
      </c>
      <c r="I438" s="46">
        <v>0</v>
      </c>
      <c r="J438" s="31">
        <f t="shared" si="39"/>
        <v>0</v>
      </c>
      <c r="K438" s="1">
        <f t="shared" si="40"/>
        <v>0</v>
      </c>
      <c r="L438" s="1">
        <f t="shared" si="42"/>
        <v>6</v>
      </c>
    </row>
    <row r="439" spans="1:12" ht="16.5" hidden="1" thickBot="1" x14ac:dyDescent="0.3">
      <c r="A439" s="26">
        <v>132303</v>
      </c>
      <c r="B439" s="42">
        <v>132303</v>
      </c>
      <c r="C439" s="43" t="s">
        <v>358</v>
      </c>
      <c r="D439" s="44">
        <v>0</v>
      </c>
      <c r="E439" s="29">
        <f>IF(ISERROR(VLOOKUP(A439,'INFORME SEVEN'!$A$1:$F$339,4,0)),0,VLOOKUP(A439,'INFORME SEVEN'!$A$1:$F$339,4,0))</f>
        <v>0</v>
      </c>
      <c r="F439" s="29">
        <f>IF(ISERROR(VLOOKUP(A439,'INFORME SEVEN'!$A$1:$F$339,5,0)),0,VLOOKUP(A439,'INFORME SEVEN'!$A$1:$F$339,5,0))</f>
        <v>0</v>
      </c>
      <c r="G439" s="45">
        <f t="shared" si="41"/>
        <v>0</v>
      </c>
      <c r="H439" s="44">
        <f t="shared" si="43"/>
        <v>0</v>
      </c>
      <c r="I439" s="46">
        <v>0</v>
      </c>
      <c r="J439" s="31">
        <f t="shared" si="39"/>
        <v>0</v>
      </c>
      <c r="K439" s="1">
        <f t="shared" si="40"/>
        <v>0</v>
      </c>
      <c r="L439" s="1">
        <f t="shared" si="42"/>
        <v>6</v>
      </c>
    </row>
    <row r="440" spans="1:12" ht="16.5" hidden="1" thickBot="1" x14ac:dyDescent="0.3">
      <c r="A440" s="26">
        <v>132390</v>
      </c>
      <c r="B440" s="42">
        <v>132390</v>
      </c>
      <c r="C440" s="43" t="s">
        <v>359</v>
      </c>
      <c r="D440" s="44">
        <v>0</v>
      </c>
      <c r="E440" s="29">
        <f>IF(ISERROR(VLOOKUP(A440,'INFORME SEVEN'!$A$1:$F$339,4,0)),0,VLOOKUP(A440,'INFORME SEVEN'!$A$1:$F$339,4,0))</f>
        <v>0</v>
      </c>
      <c r="F440" s="29">
        <f>IF(ISERROR(VLOOKUP(A440,'INFORME SEVEN'!$A$1:$F$339,5,0)),0,VLOOKUP(A440,'INFORME SEVEN'!$A$1:$F$339,5,0))</f>
        <v>0</v>
      </c>
      <c r="G440" s="45">
        <f t="shared" si="41"/>
        <v>0</v>
      </c>
      <c r="H440" s="44">
        <f t="shared" si="43"/>
        <v>0</v>
      </c>
      <c r="I440" s="46">
        <v>0</v>
      </c>
      <c r="J440" s="31">
        <f t="shared" si="39"/>
        <v>0</v>
      </c>
      <c r="K440" s="1">
        <f t="shared" si="40"/>
        <v>0</v>
      </c>
      <c r="L440" s="1">
        <f t="shared" si="42"/>
        <v>6</v>
      </c>
    </row>
    <row r="441" spans="1:12" ht="16.5" hidden="1" thickBot="1" x14ac:dyDescent="0.3">
      <c r="A441" s="26">
        <v>1325</v>
      </c>
      <c r="B441" s="48">
        <v>132500</v>
      </c>
      <c r="C441" s="49" t="s">
        <v>360</v>
      </c>
      <c r="D441" s="39">
        <v>0</v>
      </c>
      <c r="E441" s="29">
        <f>IF(ISERROR(VLOOKUP(A441,'INFORME SEVEN'!$A$1:$F$339,4,0)),0,VLOOKUP(A441,'INFORME SEVEN'!$A$1:$F$339,4,0))</f>
        <v>0</v>
      </c>
      <c r="F441" s="29">
        <f>IF(ISERROR(VLOOKUP(A441,'INFORME SEVEN'!$A$1:$F$339,5,0)),0,VLOOKUP(A441,'INFORME SEVEN'!$A$1:$F$339,5,0))</f>
        <v>0</v>
      </c>
      <c r="G441" s="40">
        <f t="shared" si="41"/>
        <v>0</v>
      </c>
      <c r="H441" s="50">
        <f t="shared" si="43"/>
        <v>0</v>
      </c>
      <c r="I441" s="51">
        <v>0</v>
      </c>
      <c r="J441" s="31">
        <f t="shared" si="39"/>
        <v>0</v>
      </c>
      <c r="K441" s="1">
        <f t="shared" si="40"/>
        <v>0</v>
      </c>
      <c r="L441" s="1">
        <f t="shared" si="42"/>
        <v>4</v>
      </c>
    </row>
    <row r="442" spans="1:12" ht="16.5" hidden="1" thickBot="1" x14ac:dyDescent="0.3">
      <c r="A442" s="26">
        <v>132501</v>
      </c>
      <c r="B442" s="42">
        <v>132501</v>
      </c>
      <c r="C442" s="43" t="s">
        <v>361</v>
      </c>
      <c r="D442" s="44">
        <v>0</v>
      </c>
      <c r="E442" s="29">
        <f>IF(ISERROR(VLOOKUP(A442,'INFORME SEVEN'!$A$1:$F$339,4,0)),0,VLOOKUP(A442,'INFORME SEVEN'!$A$1:$F$339,4,0))</f>
        <v>0</v>
      </c>
      <c r="F442" s="29">
        <f>IF(ISERROR(VLOOKUP(A442,'INFORME SEVEN'!$A$1:$F$339,5,0)),0,VLOOKUP(A442,'INFORME SEVEN'!$A$1:$F$339,5,0))</f>
        <v>0</v>
      </c>
      <c r="G442" s="45">
        <f t="shared" si="41"/>
        <v>0</v>
      </c>
      <c r="H442" s="44">
        <f t="shared" si="43"/>
        <v>0</v>
      </c>
      <c r="I442" s="46">
        <v>0</v>
      </c>
      <c r="J442" s="31">
        <f t="shared" si="39"/>
        <v>0</v>
      </c>
      <c r="K442" s="1">
        <f t="shared" si="40"/>
        <v>0</v>
      </c>
      <c r="L442" s="1">
        <f t="shared" si="42"/>
        <v>6</v>
      </c>
    </row>
    <row r="443" spans="1:12" ht="16.5" hidden="1" thickBot="1" x14ac:dyDescent="0.3">
      <c r="A443" s="26">
        <v>132502</v>
      </c>
      <c r="B443" s="42">
        <v>132502</v>
      </c>
      <c r="C443" s="43" t="s">
        <v>362</v>
      </c>
      <c r="D443" s="44">
        <v>0</v>
      </c>
      <c r="E443" s="29">
        <f>IF(ISERROR(VLOOKUP(A443,'INFORME SEVEN'!$A$1:$F$339,4,0)),0,VLOOKUP(A443,'INFORME SEVEN'!$A$1:$F$339,4,0))</f>
        <v>0</v>
      </c>
      <c r="F443" s="29">
        <f>IF(ISERROR(VLOOKUP(A443,'INFORME SEVEN'!$A$1:$F$339,5,0)),0,VLOOKUP(A443,'INFORME SEVEN'!$A$1:$F$339,5,0))</f>
        <v>0</v>
      </c>
      <c r="G443" s="45">
        <f t="shared" si="41"/>
        <v>0</v>
      </c>
      <c r="H443" s="44">
        <f t="shared" si="43"/>
        <v>0</v>
      </c>
      <c r="I443" s="46">
        <v>0</v>
      </c>
      <c r="J443" s="31">
        <f t="shared" si="39"/>
        <v>0</v>
      </c>
      <c r="K443" s="1">
        <f t="shared" si="40"/>
        <v>0</v>
      </c>
      <c r="L443" s="1">
        <f t="shared" si="42"/>
        <v>6</v>
      </c>
    </row>
    <row r="444" spans="1:12" ht="16.5" hidden="1" thickBot="1" x14ac:dyDescent="0.3">
      <c r="A444" s="26">
        <v>132503</v>
      </c>
      <c r="B444" s="42">
        <v>132503</v>
      </c>
      <c r="C444" s="43" t="s">
        <v>363</v>
      </c>
      <c r="D444" s="44">
        <v>0</v>
      </c>
      <c r="E444" s="29">
        <f>IF(ISERROR(VLOOKUP(A444,'INFORME SEVEN'!$A$1:$F$339,4,0)),0,VLOOKUP(A444,'INFORME SEVEN'!$A$1:$F$339,4,0))</f>
        <v>0</v>
      </c>
      <c r="F444" s="29">
        <f>IF(ISERROR(VLOOKUP(A444,'INFORME SEVEN'!$A$1:$F$339,5,0)),0,VLOOKUP(A444,'INFORME SEVEN'!$A$1:$F$339,5,0))</f>
        <v>0</v>
      </c>
      <c r="G444" s="45">
        <f t="shared" si="41"/>
        <v>0</v>
      </c>
      <c r="H444" s="44">
        <f t="shared" si="43"/>
        <v>0</v>
      </c>
      <c r="I444" s="46">
        <v>0</v>
      </c>
      <c r="J444" s="31">
        <f t="shared" si="39"/>
        <v>0</v>
      </c>
      <c r="K444" s="1">
        <f t="shared" si="40"/>
        <v>0</v>
      </c>
      <c r="L444" s="1">
        <f t="shared" si="42"/>
        <v>6</v>
      </c>
    </row>
    <row r="445" spans="1:12" ht="16.5" hidden="1" thickBot="1" x14ac:dyDescent="0.3">
      <c r="A445" s="26">
        <v>132504</v>
      </c>
      <c r="B445" s="42">
        <v>132504</v>
      </c>
      <c r="C445" s="43" t="s">
        <v>364</v>
      </c>
      <c r="D445" s="44">
        <v>0</v>
      </c>
      <c r="E445" s="29">
        <f>IF(ISERROR(VLOOKUP(A445,'INFORME SEVEN'!$A$1:$F$339,4,0)),0,VLOOKUP(A445,'INFORME SEVEN'!$A$1:$F$339,4,0))</f>
        <v>0</v>
      </c>
      <c r="F445" s="29">
        <f>IF(ISERROR(VLOOKUP(A445,'INFORME SEVEN'!$A$1:$F$339,5,0)),0,VLOOKUP(A445,'INFORME SEVEN'!$A$1:$F$339,5,0))</f>
        <v>0</v>
      </c>
      <c r="G445" s="45">
        <f t="shared" si="41"/>
        <v>0</v>
      </c>
      <c r="H445" s="44">
        <f t="shared" si="43"/>
        <v>0</v>
      </c>
      <c r="I445" s="46">
        <v>0</v>
      </c>
      <c r="J445" s="31">
        <f t="shared" si="39"/>
        <v>0</v>
      </c>
      <c r="K445" s="1">
        <f t="shared" si="40"/>
        <v>0</v>
      </c>
      <c r="L445" s="1">
        <f t="shared" si="42"/>
        <v>6</v>
      </c>
    </row>
    <row r="446" spans="1:12" ht="16.5" hidden="1" thickBot="1" x14ac:dyDescent="0.3">
      <c r="A446" s="26">
        <v>132505</v>
      </c>
      <c r="B446" s="42">
        <v>132505</v>
      </c>
      <c r="C446" s="43" t="s">
        <v>365</v>
      </c>
      <c r="D446" s="44">
        <v>0</v>
      </c>
      <c r="E446" s="29">
        <f>IF(ISERROR(VLOOKUP(A446,'INFORME SEVEN'!$A$1:$F$339,4,0)),0,VLOOKUP(A446,'INFORME SEVEN'!$A$1:$F$339,4,0))</f>
        <v>0</v>
      </c>
      <c r="F446" s="29">
        <f>IF(ISERROR(VLOOKUP(A446,'INFORME SEVEN'!$A$1:$F$339,5,0)),0,VLOOKUP(A446,'INFORME SEVEN'!$A$1:$F$339,5,0))</f>
        <v>0</v>
      </c>
      <c r="G446" s="45">
        <f t="shared" si="41"/>
        <v>0</v>
      </c>
      <c r="H446" s="44">
        <f t="shared" si="43"/>
        <v>0</v>
      </c>
      <c r="I446" s="46">
        <v>0</v>
      </c>
      <c r="J446" s="31">
        <f t="shared" si="39"/>
        <v>0</v>
      </c>
      <c r="K446" s="1">
        <f t="shared" si="40"/>
        <v>0</v>
      </c>
      <c r="L446" s="1">
        <f t="shared" si="42"/>
        <v>6</v>
      </c>
    </row>
    <row r="447" spans="1:12" ht="16.5" hidden="1" thickBot="1" x14ac:dyDescent="0.3">
      <c r="A447" s="26">
        <v>132506</v>
      </c>
      <c r="B447" s="42">
        <v>132506</v>
      </c>
      <c r="C447" s="43" t="s">
        <v>366</v>
      </c>
      <c r="D447" s="44">
        <v>0</v>
      </c>
      <c r="E447" s="29">
        <f>IF(ISERROR(VLOOKUP(A447,'INFORME SEVEN'!$A$1:$F$339,4,0)),0,VLOOKUP(A447,'INFORME SEVEN'!$A$1:$F$339,4,0))</f>
        <v>0</v>
      </c>
      <c r="F447" s="29">
        <f>IF(ISERROR(VLOOKUP(A447,'INFORME SEVEN'!$A$1:$F$339,5,0)),0,VLOOKUP(A447,'INFORME SEVEN'!$A$1:$F$339,5,0))</f>
        <v>0</v>
      </c>
      <c r="G447" s="45">
        <f t="shared" si="41"/>
        <v>0</v>
      </c>
      <c r="H447" s="44">
        <f t="shared" si="43"/>
        <v>0</v>
      </c>
      <c r="I447" s="46">
        <v>0</v>
      </c>
      <c r="J447" s="31">
        <f t="shared" si="39"/>
        <v>0</v>
      </c>
      <c r="K447" s="1">
        <f t="shared" si="40"/>
        <v>0</v>
      </c>
      <c r="L447" s="1">
        <f t="shared" si="42"/>
        <v>6</v>
      </c>
    </row>
    <row r="448" spans="1:12" ht="16.5" hidden="1" thickBot="1" x14ac:dyDescent="0.3">
      <c r="A448" s="26">
        <v>132507</v>
      </c>
      <c r="B448" s="42">
        <v>132507</v>
      </c>
      <c r="C448" s="43" t="s">
        <v>367</v>
      </c>
      <c r="D448" s="44">
        <v>0</v>
      </c>
      <c r="E448" s="29">
        <f>IF(ISERROR(VLOOKUP(A448,'INFORME SEVEN'!$A$1:$F$339,4,0)),0,VLOOKUP(A448,'INFORME SEVEN'!$A$1:$F$339,4,0))</f>
        <v>0</v>
      </c>
      <c r="F448" s="29">
        <f>IF(ISERROR(VLOOKUP(A448,'INFORME SEVEN'!$A$1:$F$339,5,0)),0,VLOOKUP(A448,'INFORME SEVEN'!$A$1:$F$339,5,0))</f>
        <v>0</v>
      </c>
      <c r="G448" s="45">
        <f t="shared" si="41"/>
        <v>0</v>
      </c>
      <c r="H448" s="44">
        <f t="shared" si="43"/>
        <v>0</v>
      </c>
      <c r="I448" s="46">
        <v>0</v>
      </c>
      <c r="J448" s="31">
        <f t="shared" si="39"/>
        <v>0</v>
      </c>
      <c r="K448" s="1">
        <f t="shared" si="40"/>
        <v>0</v>
      </c>
      <c r="L448" s="1">
        <f t="shared" si="42"/>
        <v>6</v>
      </c>
    </row>
    <row r="449" spans="1:12" ht="16.5" hidden="1" thickBot="1" x14ac:dyDescent="0.3">
      <c r="A449" s="26">
        <v>132508</v>
      </c>
      <c r="B449" s="42">
        <v>132508</v>
      </c>
      <c r="C449" s="43" t="s">
        <v>368</v>
      </c>
      <c r="D449" s="44">
        <v>0</v>
      </c>
      <c r="E449" s="29">
        <f>IF(ISERROR(VLOOKUP(A449,'INFORME SEVEN'!$A$1:$F$339,4,0)),0,VLOOKUP(A449,'INFORME SEVEN'!$A$1:$F$339,4,0))</f>
        <v>0</v>
      </c>
      <c r="F449" s="29">
        <f>IF(ISERROR(VLOOKUP(A449,'INFORME SEVEN'!$A$1:$F$339,5,0)),0,VLOOKUP(A449,'INFORME SEVEN'!$A$1:$F$339,5,0))</f>
        <v>0</v>
      </c>
      <c r="G449" s="45">
        <f t="shared" si="41"/>
        <v>0</v>
      </c>
      <c r="H449" s="44">
        <f t="shared" si="43"/>
        <v>0</v>
      </c>
      <c r="I449" s="46">
        <v>0</v>
      </c>
      <c r="J449" s="31">
        <f t="shared" si="39"/>
        <v>0</v>
      </c>
      <c r="K449" s="1">
        <f t="shared" si="40"/>
        <v>0</v>
      </c>
      <c r="L449" s="1">
        <f t="shared" si="42"/>
        <v>6</v>
      </c>
    </row>
    <row r="450" spans="1:12" ht="16.5" hidden="1" thickBot="1" x14ac:dyDescent="0.3">
      <c r="A450" s="26">
        <v>1332</v>
      </c>
      <c r="B450" s="48">
        <v>133200</v>
      </c>
      <c r="C450" s="49" t="s">
        <v>369</v>
      </c>
      <c r="D450" s="39">
        <v>0</v>
      </c>
      <c r="E450" s="29">
        <f>IF(ISERROR(VLOOKUP(A450,'INFORME SEVEN'!$A$1:$F$339,4,0)),0,VLOOKUP(A450,'INFORME SEVEN'!$A$1:$F$339,4,0))</f>
        <v>0</v>
      </c>
      <c r="F450" s="29">
        <f>IF(ISERROR(VLOOKUP(A450,'INFORME SEVEN'!$A$1:$F$339,5,0)),0,VLOOKUP(A450,'INFORME SEVEN'!$A$1:$F$339,5,0))</f>
        <v>0</v>
      </c>
      <c r="G450" s="40">
        <f t="shared" si="41"/>
        <v>0</v>
      </c>
      <c r="H450" s="50">
        <f t="shared" si="43"/>
        <v>0</v>
      </c>
      <c r="I450" s="51">
        <v>0</v>
      </c>
      <c r="J450" s="31">
        <f t="shared" si="39"/>
        <v>0</v>
      </c>
      <c r="K450" s="1">
        <f t="shared" si="40"/>
        <v>0</v>
      </c>
      <c r="L450" s="1">
        <f t="shared" si="42"/>
        <v>4</v>
      </c>
    </row>
    <row r="451" spans="1:12" ht="16.5" hidden="1" thickBot="1" x14ac:dyDescent="0.3">
      <c r="A451" s="26">
        <v>133201</v>
      </c>
      <c r="B451" s="42">
        <v>133201</v>
      </c>
      <c r="C451" s="43" t="s">
        <v>370</v>
      </c>
      <c r="D451" s="44">
        <v>0</v>
      </c>
      <c r="E451" s="29">
        <f>IF(ISERROR(VLOOKUP(A451,'INFORME SEVEN'!$A$1:$F$339,4,0)),0,VLOOKUP(A451,'INFORME SEVEN'!$A$1:$F$339,4,0))</f>
        <v>0</v>
      </c>
      <c r="F451" s="29">
        <f>IF(ISERROR(VLOOKUP(A451,'INFORME SEVEN'!$A$1:$F$339,5,0)),0,VLOOKUP(A451,'INFORME SEVEN'!$A$1:$F$339,5,0))</f>
        <v>0</v>
      </c>
      <c r="G451" s="45">
        <f t="shared" si="41"/>
        <v>0</v>
      </c>
      <c r="H451" s="44">
        <f t="shared" si="43"/>
        <v>0</v>
      </c>
      <c r="I451" s="46">
        <v>0</v>
      </c>
      <c r="J451" s="31">
        <f t="shared" si="39"/>
        <v>0</v>
      </c>
      <c r="K451" s="1">
        <f t="shared" si="40"/>
        <v>0</v>
      </c>
      <c r="L451" s="1">
        <f t="shared" si="42"/>
        <v>6</v>
      </c>
    </row>
    <row r="452" spans="1:12" ht="16.5" hidden="1" thickBot="1" x14ac:dyDescent="0.3">
      <c r="A452" s="26">
        <v>133202</v>
      </c>
      <c r="B452" s="42">
        <v>133202</v>
      </c>
      <c r="C452" s="43" t="s">
        <v>371</v>
      </c>
      <c r="D452" s="44">
        <v>0</v>
      </c>
      <c r="E452" s="29">
        <f>IF(ISERROR(VLOOKUP(A452,'INFORME SEVEN'!$A$1:$F$339,4,0)),0,VLOOKUP(A452,'INFORME SEVEN'!$A$1:$F$339,4,0))</f>
        <v>0</v>
      </c>
      <c r="F452" s="29">
        <f>IF(ISERROR(VLOOKUP(A452,'INFORME SEVEN'!$A$1:$F$339,5,0)),0,VLOOKUP(A452,'INFORME SEVEN'!$A$1:$F$339,5,0))</f>
        <v>0</v>
      </c>
      <c r="G452" s="45">
        <f t="shared" si="41"/>
        <v>0</v>
      </c>
      <c r="H452" s="44">
        <f t="shared" si="43"/>
        <v>0</v>
      </c>
      <c r="I452" s="46">
        <v>0</v>
      </c>
      <c r="J452" s="31">
        <f t="shared" si="39"/>
        <v>0</v>
      </c>
      <c r="K452" s="1">
        <f t="shared" si="40"/>
        <v>0</v>
      </c>
      <c r="L452" s="1">
        <f t="shared" si="42"/>
        <v>6</v>
      </c>
    </row>
    <row r="453" spans="1:12" ht="16.5" hidden="1" thickBot="1" x14ac:dyDescent="0.3">
      <c r="A453" s="26">
        <v>1333</v>
      </c>
      <c r="B453" s="48">
        <v>133300</v>
      </c>
      <c r="C453" s="49" t="s">
        <v>372</v>
      </c>
      <c r="D453" s="39">
        <v>0</v>
      </c>
      <c r="E453" s="29">
        <f>IF(ISERROR(VLOOKUP(A453,'INFORME SEVEN'!$A$1:$F$339,4,0)),0,VLOOKUP(A453,'INFORME SEVEN'!$A$1:$F$339,4,0))</f>
        <v>0</v>
      </c>
      <c r="F453" s="29">
        <f>IF(ISERROR(VLOOKUP(A453,'INFORME SEVEN'!$A$1:$F$339,5,0)),0,VLOOKUP(A453,'INFORME SEVEN'!$A$1:$F$339,5,0))</f>
        <v>0</v>
      </c>
      <c r="G453" s="40">
        <f t="shared" si="41"/>
        <v>0</v>
      </c>
      <c r="H453" s="50">
        <f t="shared" si="43"/>
        <v>0</v>
      </c>
      <c r="I453" s="51">
        <v>0</v>
      </c>
      <c r="J453" s="31">
        <f t="shared" si="39"/>
        <v>0</v>
      </c>
      <c r="K453" s="1">
        <f t="shared" si="40"/>
        <v>0</v>
      </c>
      <c r="L453" s="1">
        <f t="shared" si="42"/>
        <v>4</v>
      </c>
    </row>
    <row r="454" spans="1:12" ht="16.5" hidden="1" thickBot="1" x14ac:dyDescent="0.3">
      <c r="A454" s="26">
        <v>133301</v>
      </c>
      <c r="B454" s="42">
        <v>133301</v>
      </c>
      <c r="C454" s="43" t="s">
        <v>373</v>
      </c>
      <c r="D454" s="44">
        <v>0</v>
      </c>
      <c r="E454" s="29">
        <f>IF(ISERROR(VLOOKUP(A454,'INFORME SEVEN'!$A$1:$F$339,4,0)),0,VLOOKUP(A454,'INFORME SEVEN'!$A$1:$F$339,4,0))</f>
        <v>0</v>
      </c>
      <c r="F454" s="29">
        <f>IF(ISERROR(VLOOKUP(A454,'INFORME SEVEN'!$A$1:$F$339,5,0)),0,VLOOKUP(A454,'INFORME SEVEN'!$A$1:$F$339,5,0))</f>
        <v>0</v>
      </c>
      <c r="G454" s="45">
        <f t="shared" si="41"/>
        <v>0</v>
      </c>
      <c r="H454" s="44">
        <f t="shared" si="43"/>
        <v>0</v>
      </c>
      <c r="I454" s="46">
        <v>0</v>
      </c>
      <c r="J454" s="31">
        <f t="shared" si="39"/>
        <v>0</v>
      </c>
      <c r="K454" s="1">
        <f t="shared" si="40"/>
        <v>0</v>
      </c>
      <c r="L454" s="1">
        <f t="shared" si="42"/>
        <v>6</v>
      </c>
    </row>
    <row r="455" spans="1:12" ht="16.5" hidden="1" thickBot="1" x14ac:dyDescent="0.3">
      <c r="A455" s="26">
        <v>1336</v>
      </c>
      <c r="B455" s="48">
        <v>133600</v>
      </c>
      <c r="C455" s="49" t="s">
        <v>374</v>
      </c>
      <c r="D455" s="39">
        <v>0</v>
      </c>
      <c r="E455" s="29">
        <f>IF(ISERROR(VLOOKUP(A455,'INFORME SEVEN'!$A$1:$F$339,4,0)),0,VLOOKUP(A455,'INFORME SEVEN'!$A$1:$F$339,4,0))</f>
        <v>0</v>
      </c>
      <c r="F455" s="29">
        <f>IF(ISERROR(VLOOKUP(A455,'INFORME SEVEN'!$A$1:$F$339,5,0)),0,VLOOKUP(A455,'INFORME SEVEN'!$A$1:$F$339,5,0))</f>
        <v>0</v>
      </c>
      <c r="G455" s="40">
        <f t="shared" si="41"/>
        <v>0</v>
      </c>
      <c r="H455" s="50">
        <f t="shared" si="43"/>
        <v>0</v>
      </c>
      <c r="I455" s="51">
        <v>0</v>
      </c>
      <c r="J455" s="31">
        <f t="shared" si="39"/>
        <v>0</v>
      </c>
      <c r="K455" s="1">
        <f t="shared" si="40"/>
        <v>0</v>
      </c>
      <c r="L455" s="1">
        <f t="shared" si="42"/>
        <v>4</v>
      </c>
    </row>
    <row r="456" spans="1:12" ht="16.5" hidden="1" thickBot="1" x14ac:dyDescent="0.3">
      <c r="A456" s="26">
        <v>133601</v>
      </c>
      <c r="B456" s="42">
        <v>133601</v>
      </c>
      <c r="C456" s="43" t="s">
        <v>375</v>
      </c>
      <c r="D456" s="44">
        <v>0</v>
      </c>
      <c r="E456" s="29">
        <f>IF(ISERROR(VLOOKUP(A456,'INFORME SEVEN'!$A$1:$F$339,4,0)),0,VLOOKUP(A456,'INFORME SEVEN'!$A$1:$F$339,4,0))</f>
        <v>0</v>
      </c>
      <c r="F456" s="29">
        <f>IF(ISERROR(VLOOKUP(A456,'INFORME SEVEN'!$A$1:$F$339,5,0)),0,VLOOKUP(A456,'INFORME SEVEN'!$A$1:$F$339,5,0))</f>
        <v>0</v>
      </c>
      <c r="G456" s="45">
        <f t="shared" si="41"/>
        <v>0</v>
      </c>
      <c r="H456" s="44">
        <f t="shared" si="43"/>
        <v>0</v>
      </c>
      <c r="I456" s="46">
        <v>0</v>
      </c>
      <c r="J456" s="31">
        <f t="shared" si="39"/>
        <v>0</v>
      </c>
      <c r="K456" s="1">
        <f t="shared" si="40"/>
        <v>0</v>
      </c>
      <c r="L456" s="1">
        <f t="shared" si="42"/>
        <v>6</v>
      </c>
    </row>
    <row r="457" spans="1:12" ht="16.5" hidden="1" thickBot="1" x14ac:dyDescent="0.3">
      <c r="A457" s="26">
        <v>133602</v>
      </c>
      <c r="B457" s="42">
        <v>133602</v>
      </c>
      <c r="C457" s="43" t="s">
        <v>376</v>
      </c>
      <c r="D457" s="44">
        <v>0</v>
      </c>
      <c r="E457" s="29">
        <f>IF(ISERROR(VLOOKUP(A457,'INFORME SEVEN'!$A$1:$F$339,4,0)),0,VLOOKUP(A457,'INFORME SEVEN'!$A$1:$F$339,4,0))</f>
        <v>0</v>
      </c>
      <c r="F457" s="29">
        <f>IF(ISERROR(VLOOKUP(A457,'INFORME SEVEN'!$A$1:$F$339,5,0)),0,VLOOKUP(A457,'INFORME SEVEN'!$A$1:$F$339,5,0))</f>
        <v>0</v>
      </c>
      <c r="G457" s="45">
        <f t="shared" si="41"/>
        <v>0</v>
      </c>
      <c r="H457" s="44">
        <f t="shared" si="43"/>
        <v>0</v>
      </c>
      <c r="I457" s="46">
        <v>0</v>
      </c>
      <c r="J457" s="31">
        <f t="shared" si="39"/>
        <v>0</v>
      </c>
      <c r="K457" s="1">
        <f t="shared" si="40"/>
        <v>0</v>
      </c>
      <c r="L457" s="1">
        <f t="shared" si="42"/>
        <v>6</v>
      </c>
    </row>
    <row r="458" spans="1:12" ht="16.5" thickBot="1" x14ac:dyDescent="0.3">
      <c r="A458" s="26">
        <v>1337</v>
      </c>
      <c r="B458" s="542">
        <v>133700</v>
      </c>
      <c r="C458" s="543" t="s">
        <v>377</v>
      </c>
      <c r="D458" s="544">
        <v>2312643004</v>
      </c>
      <c r="E458" s="545">
        <f>IF(ISERROR(VLOOKUP(A458,'INFORME SEVEN'!$A$1:$F$339,4,0)),0,VLOOKUP(A458,'INFORME SEVEN'!$A$1:$F$339,4,0))</f>
        <v>0</v>
      </c>
      <c r="F458" s="545">
        <f>IF(ISERROR(VLOOKUP(A458,'INFORME SEVEN'!$A$1:$F$339,5,0)),0,VLOOKUP(A458,'INFORME SEVEN'!$A$1:$F$339,5,0))</f>
        <v>0</v>
      </c>
      <c r="G458" s="545">
        <f t="shared" si="41"/>
        <v>2312643004</v>
      </c>
      <c r="H458" s="545">
        <f>+H470</f>
        <v>2312643004</v>
      </c>
      <c r="I458" s="546">
        <v>0</v>
      </c>
      <c r="J458" s="31">
        <f t="shared" si="39"/>
        <v>0</v>
      </c>
      <c r="K458" s="1">
        <f t="shared" si="40"/>
        <v>1</v>
      </c>
      <c r="L458" s="1">
        <f t="shared" si="42"/>
        <v>4</v>
      </c>
    </row>
    <row r="459" spans="1:12" ht="16.5" hidden="1" thickBot="1" x14ac:dyDescent="0.3">
      <c r="A459" s="26">
        <v>133701</v>
      </c>
      <c r="B459" s="42">
        <v>133701</v>
      </c>
      <c r="C459" s="43" t="s">
        <v>378</v>
      </c>
      <c r="D459" s="44">
        <v>0</v>
      </c>
      <c r="E459" s="29">
        <f>IF(ISERROR(VLOOKUP(A459,'INFORME SEVEN'!$A$1:$F$339,4,0)),0,VLOOKUP(A459,'INFORME SEVEN'!$A$1:$F$339,4,0))</f>
        <v>0</v>
      </c>
      <c r="F459" s="29">
        <f>IF(ISERROR(VLOOKUP(A459,'INFORME SEVEN'!$A$1:$F$339,5,0)),0,VLOOKUP(A459,'INFORME SEVEN'!$A$1:$F$339,5,0))</f>
        <v>0</v>
      </c>
      <c r="G459" s="45">
        <f t="shared" si="41"/>
        <v>0</v>
      </c>
      <c r="H459" s="44">
        <f t="shared" ref="H459:H469" si="44">+G459</f>
        <v>0</v>
      </c>
      <c r="I459" s="46">
        <v>0</v>
      </c>
      <c r="J459" s="31">
        <f t="shared" ref="J459:J522" si="45">+G459-H459-I459</f>
        <v>0</v>
      </c>
      <c r="K459" s="1">
        <f t="shared" ref="K459:K522" si="46">IF(D459&lt;&gt;0,1,IF(G459&lt;&gt;0,2,IF(F459&lt;&gt;0,3,IF(E459&lt;&gt;0,4,0))))</f>
        <v>0</v>
      </c>
      <c r="L459" s="1">
        <f t="shared" si="42"/>
        <v>6</v>
      </c>
    </row>
    <row r="460" spans="1:12" ht="16.5" hidden="1" thickBot="1" x14ac:dyDescent="0.3">
      <c r="A460" s="26">
        <v>133702</v>
      </c>
      <c r="B460" s="42">
        <v>133702</v>
      </c>
      <c r="C460" s="43" t="s">
        <v>56</v>
      </c>
      <c r="D460" s="44">
        <v>0</v>
      </c>
      <c r="E460" s="29">
        <f>IF(ISERROR(VLOOKUP(A460,'INFORME SEVEN'!$A$1:$F$339,4,0)),0,VLOOKUP(A460,'INFORME SEVEN'!$A$1:$F$339,4,0))</f>
        <v>0</v>
      </c>
      <c r="F460" s="29">
        <f>IF(ISERROR(VLOOKUP(A460,'INFORME SEVEN'!$A$1:$F$339,5,0)),0,VLOOKUP(A460,'INFORME SEVEN'!$A$1:$F$339,5,0))</f>
        <v>0</v>
      </c>
      <c r="G460" s="45">
        <f t="shared" ref="G460:G523" si="47">+D460+E460-F460</f>
        <v>0</v>
      </c>
      <c r="H460" s="44">
        <f t="shared" si="44"/>
        <v>0</v>
      </c>
      <c r="I460" s="46">
        <v>0</v>
      </c>
      <c r="J460" s="31">
        <f t="shared" si="45"/>
        <v>0</v>
      </c>
      <c r="K460" s="1">
        <f t="shared" si="46"/>
        <v>0</v>
      </c>
      <c r="L460" s="1">
        <f t="shared" ref="L460:L523" si="48">+LEN(A460)</f>
        <v>6</v>
      </c>
    </row>
    <row r="461" spans="1:12" ht="16.5" hidden="1" thickBot="1" x14ac:dyDescent="0.3">
      <c r="A461" s="26">
        <v>133703</v>
      </c>
      <c r="B461" s="42">
        <v>133703</v>
      </c>
      <c r="C461" s="43" t="s">
        <v>379</v>
      </c>
      <c r="D461" s="44">
        <v>0</v>
      </c>
      <c r="E461" s="29">
        <f>IF(ISERROR(VLOOKUP(A461,'INFORME SEVEN'!$A$1:$F$339,4,0)),0,VLOOKUP(A461,'INFORME SEVEN'!$A$1:$F$339,4,0))</f>
        <v>0</v>
      </c>
      <c r="F461" s="29">
        <f>IF(ISERROR(VLOOKUP(A461,'INFORME SEVEN'!$A$1:$F$339,5,0)),0,VLOOKUP(A461,'INFORME SEVEN'!$A$1:$F$339,5,0))</f>
        <v>0</v>
      </c>
      <c r="G461" s="45">
        <f t="shared" si="47"/>
        <v>0</v>
      </c>
      <c r="H461" s="44">
        <f t="shared" si="44"/>
        <v>0</v>
      </c>
      <c r="I461" s="46">
        <v>0</v>
      </c>
      <c r="J461" s="31">
        <f t="shared" si="45"/>
        <v>0</v>
      </c>
      <c r="K461" s="1">
        <f t="shared" si="46"/>
        <v>0</v>
      </c>
      <c r="L461" s="1">
        <f t="shared" si="48"/>
        <v>6</v>
      </c>
    </row>
    <row r="462" spans="1:12" ht="16.5" hidden="1" thickBot="1" x14ac:dyDescent="0.3">
      <c r="A462" s="26">
        <v>133704</v>
      </c>
      <c r="B462" s="42">
        <v>133704</v>
      </c>
      <c r="C462" s="43" t="s">
        <v>380</v>
      </c>
      <c r="D462" s="44">
        <v>0</v>
      </c>
      <c r="E462" s="29">
        <f>IF(ISERROR(VLOOKUP(A462,'INFORME SEVEN'!$A$1:$F$339,4,0)),0,VLOOKUP(A462,'INFORME SEVEN'!$A$1:$F$339,4,0))</f>
        <v>0</v>
      </c>
      <c r="F462" s="29">
        <f>IF(ISERROR(VLOOKUP(A462,'INFORME SEVEN'!$A$1:$F$339,5,0)),0,VLOOKUP(A462,'INFORME SEVEN'!$A$1:$F$339,5,0))</f>
        <v>0</v>
      </c>
      <c r="G462" s="45">
        <f t="shared" si="47"/>
        <v>0</v>
      </c>
      <c r="H462" s="44">
        <f t="shared" si="44"/>
        <v>0</v>
      </c>
      <c r="I462" s="46">
        <v>0</v>
      </c>
      <c r="J462" s="31">
        <f t="shared" si="45"/>
        <v>0</v>
      </c>
      <c r="K462" s="1">
        <f t="shared" si="46"/>
        <v>0</v>
      </c>
      <c r="L462" s="1">
        <f t="shared" si="48"/>
        <v>6</v>
      </c>
    </row>
    <row r="463" spans="1:12" ht="16.5" hidden="1" thickBot="1" x14ac:dyDescent="0.3">
      <c r="A463" s="26">
        <v>133705</v>
      </c>
      <c r="B463" s="42">
        <v>133705</v>
      </c>
      <c r="C463" s="43" t="s">
        <v>381</v>
      </c>
      <c r="D463" s="44">
        <v>0</v>
      </c>
      <c r="E463" s="29">
        <f>IF(ISERROR(VLOOKUP(A463,'INFORME SEVEN'!$A$1:$F$339,4,0)),0,VLOOKUP(A463,'INFORME SEVEN'!$A$1:$F$339,4,0))</f>
        <v>0</v>
      </c>
      <c r="F463" s="29">
        <f>IF(ISERROR(VLOOKUP(A463,'INFORME SEVEN'!$A$1:$F$339,5,0)),0,VLOOKUP(A463,'INFORME SEVEN'!$A$1:$F$339,5,0))</f>
        <v>0</v>
      </c>
      <c r="G463" s="45">
        <f t="shared" si="47"/>
        <v>0</v>
      </c>
      <c r="H463" s="44">
        <f t="shared" si="44"/>
        <v>0</v>
      </c>
      <c r="I463" s="46">
        <v>0</v>
      </c>
      <c r="J463" s="31">
        <f t="shared" si="45"/>
        <v>0</v>
      </c>
      <c r="K463" s="1">
        <f t="shared" si="46"/>
        <v>0</v>
      </c>
      <c r="L463" s="1">
        <f t="shared" si="48"/>
        <v>6</v>
      </c>
    </row>
    <row r="464" spans="1:12" ht="16.5" hidden="1" thickBot="1" x14ac:dyDescent="0.3">
      <c r="A464" s="26">
        <v>133706</v>
      </c>
      <c r="B464" s="42">
        <v>133706</v>
      </c>
      <c r="C464" s="43" t="s">
        <v>382</v>
      </c>
      <c r="D464" s="44">
        <v>0</v>
      </c>
      <c r="E464" s="29">
        <f>IF(ISERROR(VLOOKUP(A464,'INFORME SEVEN'!$A$1:$F$339,4,0)),0,VLOOKUP(A464,'INFORME SEVEN'!$A$1:$F$339,4,0))</f>
        <v>0</v>
      </c>
      <c r="F464" s="29">
        <f>IF(ISERROR(VLOOKUP(A464,'INFORME SEVEN'!$A$1:$F$339,5,0)),0,VLOOKUP(A464,'INFORME SEVEN'!$A$1:$F$339,5,0))</f>
        <v>0</v>
      </c>
      <c r="G464" s="45">
        <f t="shared" si="47"/>
        <v>0</v>
      </c>
      <c r="H464" s="44">
        <f t="shared" si="44"/>
        <v>0</v>
      </c>
      <c r="I464" s="46">
        <v>0</v>
      </c>
      <c r="J464" s="31">
        <f t="shared" si="45"/>
        <v>0</v>
      </c>
      <c r="K464" s="1">
        <f t="shared" si="46"/>
        <v>0</v>
      </c>
      <c r="L464" s="1">
        <f t="shared" si="48"/>
        <v>6</v>
      </c>
    </row>
    <row r="465" spans="1:12" ht="16.5" hidden="1" thickBot="1" x14ac:dyDescent="0.3">
      <c r="A465" s="26">
        <v>133707</v>
      </c>
      <c r="B465" s="42">
        <v>133707</v>
      </c>
      <c r="C465" s="43" t="s">
        <v>383</v>
      </c>
      <c r="D465" s="44">
        <v>0</v>
      </c>
      <c r="E465" s="29">
        <f>IF(ISERROR(VLOOKUP(A465,'INFORME SEVEN'!$A$1:$F$339,4,0)),0,VLOOKUP(A465,'INFORME SEVEN'!$A$1:$F$339,4,0))</f>
        <v>0</v>
      </c>
      <c r="F465" s="29">
        <f>IF(ISERROR(VLOOKUP(A465,'INFORME SEVEN'!$A$1:$F$339,5,0)),0,VLOOKUP(A465,'INFORME SEVEN'!$A$1:$F$339,5,0))</f>
        <v>0</v>
      </c>
      <c r="G465" s="45">
        <f t="shared" si="47"/>
        <v>0</v>
      </c>
      <c r="H465" s="44">
        <f t="shared" si="44"/>
        <v>0</v>
      </c>
      <c r="I465" s="46">
        <v>0</v>
      </c>
      <c r="J465" s="31">
        <f t="shared" si="45"/>
        <v>0</v>
      </c>
      <c r="K465" s="1">
        <f t="shared" si="46"/>
        <v>0</v>
      </c>
      <c r="L465" s="1">
        <f t="shared" si="48"/>
        <v>6</v>
      </c>
    </row>
    <row r="466" spans="1:12" ht="16.5" hidden="1" thickBot="1" x14ac:dyDescent="0.3">
      <c r="A466" s="26">
        <v>133708</v>
      </c>
      <c r="B466" s="42">
        <v>133708</v>
      </c>
      <c r="C466" s="43" t="s">
        <v>384</v>
      </c>
      <c r="D466" s="44">
        <v>0</v>
      </c>
      <c r="E466" s="29">
        <f>IF(ISERROR(VLOOKUP(A466,'INFORME SEVEN'!$A$1:$F$339,4,0)),0,VLOOKUP(A466,'INFORME SEVEN'!$A$1:$F$339,4,0))</f>
        <v>0</v>
      </c>
      <c r="F466" s="29">
        <f>IF(ISERROR(VLOOKUP(A466,'INFORME SEVEN'!$A$1:$F$339,5,0)),0,VLOOKUP(A466,'INFORME SEVEN'!$A$1:$F$339,5,0))</f>
        <v>0</v>
      </c>
      <c r="G466" s="45">
        <f t="shared" si="47"/>
        <v>0</v>
      </c>
      <c r="H466" s="44">
        <f t="shared" si="44"/>
        <v>0</v>
      </c>
      <c r="I466" s="46">
        <v>0</v>
      </c>
      <c r="J466" s="31">
        <f t="shared" si="45"/>
        <v>0</v>
      </c>
      <c r="K466" s="1">
        <f t="shared" si="46"/>
        <v>0</v>
      </c>
      <c r="L466" s="1">
        <f t="shared" si="48"/>
        <v>6</v>
      </c>
    </row>
    <row r="467" spans="1:12" ht="16.5" hidden="1" thickBot="1" x14ac:dyDescent="0.3">
      <c r="A467" s="26">
        <v>133709</v>
      </c>
      <c r="B467" s="42">
        <v>133709</v>
      </c>
      <c r="C467" s="43" t="s">
        <v>385</v>
      </c>
      <c r="D467" s="44">
        <v>0</v>
      </c>
      <c r="E467" s="29">
        <f>IF(ISERROR(VLOOKUP(A467,'INFORME SEVEN'!$A$1:$F$339,4,0)),0,VLOOKUP(A467,'INFORME SEVEN'!$A$1:$F$339,4,0))</f>
        <v>0</v>
      </c>
      <c r="F467" s="29">
        <f>IF(ISERROR(VLOOKUP(A467,'INFORME SEVEN'!$A$1:$F$339,5,0)),0,VLOOKUP(A467,'INFORME SEVEN'!$A$1:$F$339,5,0))</f>
        <v>0</v>
      </c>
      <c r="G467" s="45">
        <f t="shared" si="47"/>
        <v>0</v>
      </c>
      <c r="H467" s="44">
        <f t="shared" si="44"/>
        <v>0</v>
      </c>
      <c r="I467" s="46">
        <v>0</v>
      </c>
      <c r="J467" s="31">
        <f t="shared" si="45"/>
        <v>0</v>
      </c>
      <c r="K467" s="1">
        <f t="shared" si="46"/>
        <v>0</v>
      </c>
      <c r="L467" s="1">
        <f t="shared" si="48"/>
        <v>6</v>
      </c>
    </row>
    <row r="468" spans="1:12" ht="16.5" hidden="1" thickBot="1" x14ac:dyDescent="0.3">
      <c r="A468" s="26">
        <v>133710</v>
      </c>
      <c r="B468" s="42">
        <v>133710</v>
      </c>
      <c r="C468" s="43" t="s">
        <v>386</v>
      </c>
      <c r="D468" s="44">
        <v>0</v>
      </c>
      <c r="E468" s="29">
        <f>IF(ISERROR(VLOOKUP(A468,'INFORME SEVEN'!$A$1:$F$339,4,0)),0,VLOOKUP(A468,'INFORME SEVEN'!$A$1:$F$339,4,0))</f>
        <v>0</v>
      </c>
      <c r="F468" s="29">
        <f>IF(ISERROR(VLOOKUP(A468,'INFORME SEVEN'!$A$1:$F$339,5,0)),0,VLOOKUP(A468,'INFORME SEVEN'!$A$1:$F$339,5,0))</f>
        <v>0</v>
      </c>
      <c r="G468" s="45">
        <f t="shared" si="47"/>
        <v>0</v>
      </c>
      <c r="H468" s="44">
        <f t="shared" si="44"/>
        <v>0</v>
      </c>
      <c r="I468" s="46">
        <v>0</v>
      </c>
      <c r="J468" s="31">
        <f t="shared" si="45"/>
        <v>0</v>
      </c>
      <c r="K468" s="1">
        <f t="shared" si="46"/>
        <v>0</v>
      </c>
      <c r="L468" s="1">
        <f t="shared" si="48"/>
        <v>6</v>
      </c>
    </row>
    <row r="469" spans="1:12" ht="16.5" hidden="1" thickBot="1" x14ac:dyDescent="0.3">
      <c r="A469" s="26">
        <v>133711</v>
      </c>
      <c r="B469" s="42">
        <v>133711</v>
      </c>
      <c r="C469" s="43" t="s">
        <v>387</v>
      </c>
      <c r="D469" s="44">
        <v>0</v>
      </c>
      <c r="E469" s="29">
        <f>IF(ISERROR(VLOOKUP(A469,'INFORME SEVEN'!$A$1:$F$339,4,0)),0,VLOOKUP(A469,'INFORME SEVEN'!$A$1:$F$339,4,0))</f>
        <v>0</v>
      </c>
      <c r="F469" s="29">
        <f>IF(ISERROR(VLOOKUP(A469,'INFORME SEVEN'!$A$1:$F$339,5,0)),0,VLOOKUP(A469,'INFORME SEVEN'!$A$1:$F$339,5,0))</f>
        <v>0</v>
      </c>
      <c r="G469" s="45">
        <f t="shared" si="47"/>
        <v>0</v>
      </c>
      <c r="H469" s="44">
        <f t="shared" si="44"/>
        <v>0</v>
      </c>
      <c r="I469" s="46">
        <v>0</v>
      </c>
      <c r="J469" s="31">
        <f t="shared" si="45"/>
        <v>0</v>
      </c>
      <c r="K469" s="1">
        <f t="shared" si="46"/>
        <v>0</v>
      </c>
      <c r="L469" s="1">
        <f t="shared" si="48"/>
        <v>6</v>
      </c>
    </row>
    <row r="470" spans="1:12" ht="15.75" thickBot="1" x14ac:dyDescent="0.25">
      <c r="A470" s="26">
        <v>133712</v>
      </c>
      <c r="B470" s="538">
        <v>133712</v>
      </c>
      <c r="C470" s="539" t="s">
        <v>388</v>
      </c>
      <c r="D470" s="540">
        <v>2312643004</v>
      </c>
      <c r="E470" s="537">
        <f>IF(ISERROR(VLOOKUP(A470,'INFORME SEVEN'!$A$1:$F$339,4,0)),0,VLOOKUP(A470,'INFORME SEVEN'!$A$1:$F$339,4,0))</f>
        <v>0</v>
      </c>
      <c r="F470" s="537">
        <f>IF(ISERROR(VLOOKUP(A470,'INFORME SEVEN'!$A$1:$F$339,5,0)),0,VLOOKUP(A470,'INFORME SEVEN'!$A$1:$F$339,5,0))</f>
        <v>0</v>
      </c>
      <c r="G470" s="537">
        <f t="shared" si="47"/>
        <v>2312643004</v>
      </c>
      <c r="H470" s="537">
        <f>+G470</f>
        <v>2312643004</v>
      </c>
      <c r="I470" s="541">
        <v>0</v>
      </c>
      <c r="J470" s="31">
        <f t="shared" si="45"/>
        <v>0</v>
      </c>
      <c r="K470" s="1">
        <f t="shared" si="46"/>
        <v>1</v>
      </c>
      <c r="L470" s="1">
        <f t="shared" si="48"/>
        <v>6</v>
      </c>
    </row>
    <row r="471" spans="1:12" ht="16.5" thickBot="1" x14ac:dyDescent="0.3">
      <c r="A471" s="26">
        <v>1384</v>
      </c>
      <c r="B471" s="542">
        <v>138400</v>
      </c>
      <c r="C471" s="543" t="s">
        <v>389</v>
      </c>
      <c r="D471" s="544">
        <v>77601010</v>
      </c>
      <c r="E471" s="545">
        <f>IF(ISERROR(VLOOKUP(A471,'INFORME SEVEN'!$A$1:$F$339,4,0)),0,VLOOKUP(A471,'INFORME SEVEN'!$A$1:$F$339,4,0))</f>
        <v>5412040739</v>
      </c>
      <c r="F471" s="545">
        <f>IF(ISERROR(VLOOKUP(A471,'INFORME SEVEN'!$A$1:$F$339,5,0)),0,VLOOKUP(A471,'INFORME SEVEN'!$A$1:$F$339,5,0))</f>
        <v>5391409554</v>
      </c>
      <c r="G471" s="545">
        <f>+D471+E471-F471</f>
        <v>98232195</v>
      </c>
      <c r="H471" s="545">
        <f>+H496+H514</f>
        <v>21800</v>
      </c>
      <c r="I471" s="546">
        <f>+I496+I514</f>
        <v>98210395</v>
      </c>
      <c r="J471" s="31">
        <f t="shared" si="45"/>
        <v>0</v>
      </c>
      <c r="K471" s="1">
        <f t="shared" si="46"/>
        <v>1</v>
      </c>
      <c r="L471" s="1">
        <f t="shared" si="48"/>
        <v>4</v>
      </c>
    </row>
    <row r="472" spans="1:12" ht="16.5" hidden="1" thickBot="1" x14ac:dyDescent="0.3">
      <c r="A472" s="26">
        <v>138401</v>
      </c>
      <c r="B472" s="42">
        <v>138401</v>
      </c>
      <c r="C472" s="43" t="s">
        <v>390</v>
      </c>
      <c r="D472" s="44">
        <v>0</v>
      </c>
      <c r="E472" s="29">
        <f>IF(ISERROR(VLOOKUP(A472,'INFORME SEVEN'!$A$1:$F$339,4,0)),0,VLOOKUP(A472,'INFORME SEVEN'!$A$1:$F$339,4,0))</f>
        <v>0</v>
      </c>
      <c r="F472" s="29">
        <f>IF(ISERROR(VLOOKUP(A472,'INFORME SEVEN'!$A$1:$F$339,5,0)),0,VLOOKUP(A472,'INFORME SEVEN'!$A$1:$F$339,5,0))</f>
        <v>0</v>
      </c>
      <c r="G472" s="45">
        <f t="shared" si="47"/>
        <v>0</v>
      </c>
      <c r="H472" s="44">
        <f t="shared" ref="H472:H495" si="49">+G472</f>
        <v>0</v>
      </c>
      <c r="I472" s="46">
        <v>0</v>
      </c>
      <c r="J472" s="31">
        <f t="shared" si="45"/>
        <v>0</v>
      </c>
      <c r="K472" s="1">
        <f t="shared" si="46"/>
        <v>0</v>
      </c>
      <c r="L472" s="1">
        <f t="shared" si="48"/>
        <v>6</v>
      </c>
    </row>
    <row r="473" spans="1:12" ht="16.5" hidden="1" thickBot="1" x14ac:dyDescent="0.3">
      <c r="A473" s="26">
        <v>138402</v>
      </c>
      <c r="B473" s="42">
        <v>138402</v>
      </c>
      <c r="C473" s="43" t="s">
        <v>391</v>
      </c>
      <c r="D473" s="44">
        <v>0</v>
      </c>
      <c r="E473" s="29">
        <f>IF(ISERROR(VLOOKUP(A473,'INFORME SEVEN'!$A$1:$F$339,4,0)),0,VLOOKUP(A473,'INFORME SEVEN'!$A$1:$F$339,4,0))</f>
        <v>0</v>
      </c>
      <c r="F473" s="29">
        <f>IF(ISERROR(VLOOKUP(A473,'INFORME SEVEN'!$A$1:$F$339,5,0)),0,VLOOKUP(A473,'INFORME SEVEN'!$A$1:$F$339,5,0))</f>
        <v>0</v>
      </c>
      <c r="G473" s="45">
        <f t="shared" si="47"/>
        <v>0</v>
      </c>
      <c r="H473" s="44">
        <f t="shared" si="49"/>
        <v>0</v>
      </c>
      <c r="I473" s="46">
        <v>0</v>
      </c>
      <c r="J473" s="31">
        <f t="shared" si="45"/>
        <v>0</v>
      </c>
      <c r="K473" s="1">
        <f t="shared" si="46"/>
        <v>0</v>
      </c>
      <c r="L473" s="1">
        <f t="shared" si="48"/>
        <v>6</v>
      </c>
    </row>
    <row r="474" spans="1:12" ht="16.5" hidden="1" thickBot="1" x14ac:dyDescent="0.3">
      <c r="A474" s="26">
        <v>138403</v>
      </c>
      <c r="B474" s="42">
        <v>138403</v>
      </c>
      <c r="C474" s="43" t="s">
        <v>392</v>
      </c>
      <c r="D474" s="44">
        <v>0</v>
      </c>
      <c r="E474" s="29">
        <f>IF(ISERROR(VLOOKUP(A474,'INFORME SEVEN'!$A$1:$F$339,4,0)),0,VLOOKUP(A474,'INFORME SEVEN'!$A$1:$F$339,4,0))</f>
        <v>0</v>
      </c>
      <c r="F474" s="29">
        <f>IF(ISERROR(VLOOKUP(A474,'INFORME SEVEN'!$A$1:$F$339,5,0)),0,VLOOKUP(A474,'INFORME SEVEN'!$A$1:$F$339,5,0))</f>
        <v>0</v>
      </c>
      <c r="G474" s="45">
        <f t="shared" si="47"/>
        <v>0</v>
      </c>
      <c r="H474" s="44">
        <f t="shared" si="49"/>
        <v>0</v>
      </c>
      <c r="I474" s="46">
        <v>0</v>
      </c>
      <c r="J474" s="31">
        <f t="shared" si="45"/>
        <v>0</v>
      </c>
      <c r="K474" s="1">
        <f t="shared" si="46"/>
        <v>0</v>
      </c>
      <c r="L474" s="1">
        <f t="shared" si="48"/>
        <v>6</v>
      </c>
    </row>
    <row r="475" spans="1:12" ht="16.5" hidden="1" thickBot="1" x14ac:dyDescent="0.3">
      <c r="A475" s="26">
        <v>138404</v>
      </c>
      <c r="B475" s="42">
        <v>138404</v>
      </c>
      <c r="C475" s="43" t="s">
        <v>393</v>
      </c>
      <c r="D475" s="44">
        <v>0</v>
      </c>
      <c r="E475" s="29">
        <f>IF(ISERROR(VLOOKUP(A475,'INFORME SEVEN'!$A$1:$F$339,4,0)),0,VLOOKUP(A475,'INFORME SEVEN'!$A$1:$F$339,4,0))</f>
        <v>0</v>
      </c>
      <c r="F475" s="29">
        <f>IF(ISERROR(VLOOKUP(A475,'INFORME SEVEN'!$A$1:$F$339,5,0)),0,VLOOKUP(A475,'INFORME SEVEN'!$A$1:$F$339,5,0))</f>
        <v>0</v>
      </c>
      <c r="G475" s="45">
        <f t="shared" si="47"/>
        <v>0</v>
      </c>
      <c r="H475" s="44">
        <f t="shared" si="49"/>
        <v>0</v>
      </c>
      <c r="I475" s="46">
        <v>0</v>
      </c>
      <c r="J475" s="31">
        <f t="shared" si="45"/>
        <v>0</v>
      </c>
      <c r="K475" s="1">
        <f t="shared" si="46"/>
        <v>0</v>
      </c>
      <c r="L475" s="1">
        <f t="shared" si="48"/>
        <v>6</v>
      </c>
    </row>
    <row r="476" spans="1:12" ht="16.5" hidden="1" thickBot="1" x14ac:dyDescent="0.3">
      <c r="A476" s="26">
        <v>138405</v>
      </c>
      <c r="B476" s="42">
        <v>138405</v>
      </c>
      <c r="C476" s="43" t="s">
        <v>394</v>
      </c>
      <c r="D476" s="44">
        <v>0</v>
      </c>
      <c r="E476" s="29">
        <f>IF(ISERROR(VLOOKUP(A476,'INFORME SEVEN'!$A$1:$F$339,4,0)),0,VLOOKUP(A476,'INFORME SEVEN'!$A$1:$F$339,4,0))</f>
        <v>0</v>
      </c>
      <c r="F476" s="29">
        <f>IF(ISERROR(VLOOKUP(A476,'INFORME SEVEN'!$A$1:$F$339,5,0)),0,VLOOKUP(A476,'INFORME SEVEN'!$A$1:$F$339,5,0))</f>
        <v>0</v>
      </c>
      <c r="G476" s="45">
        <f t="shared" si="47"/>
        <v>0</v>
      </c>
      <c r="H476" s="44">
        <f t="shared" si="49"/>
        <v>0</v>
      </c>
      <c r="I476" s="46">
        <v>0</v>
      </c>
      <c r="J476" s="31">
        <f t="shared" si="45"/>
        <v>0</v>
      </c>
      <c r="K476" s="1">
        <f t="shared" si="46"/>
        <v>0</v>
      </c>
      <c r="L476" s="1">
        <f t="shared" si="48"/>
        <v>6</v>
      </c>
    </row>
    <row r="477" spans="1:12" ht="16.5" hidden="1" thickBot="1" x14ac:dyDescent="0.3">
      <c r="A477" s="26">
        <v>138406</v>
      </c>
      <c r="B477" s="42">
        <v>138406</v>
      </c>
      <c r="C477" s="43" t="s">
        <v>395</v>
      </c>
      <c r="D477" s="44">
        <v>0</v>
      </c>
      <c r="E477" s="29">
        <f>IF(ISERROR(VLOOKUP(A477,'INFORME SEVEN'!$A$1:$F$339,4,0)),0,VLOOKUP(A477,'INFORME SEVEN'!$A$1:$F$339,4,0))</f>
        <v>0</v>
      </c>
      <c r="F477" s="29">
        <f>IF(ISERROR(VLOOKUP(A477,'INFORME SEVEN'!$A$1:$F$339,5,0)),0,VLOOKUP(A477,'INFORME SEVEN'!$A$1:$F$339,5,0))</f>
        <v>0</v>
      </c>
      <c r="G477" s="45">
        <f t="shared" si="47"/>
        <v>0</v>
      </c>
      <c r="H477" s="44">
        <f t="shared" si="49"/>
        <v>0</v>
      </c>
      <c r="I477" s="46">
        <v>0</v>
      </c>
      <c r="J477" s="31">
        <f t="shared" si="45"/>
        <v>0</v>
      </c>
      <c r="K477" s="1">
        <f t="shared" si="46"/>
        <v>0</v>
      </c>
      <c r="L477" s="1">
        <f t="shared" si="48"/>
        <v>6</v>
      </c>
    </row>
    <row r="478" spans="1:12" ht="16.5" hidden="1" thickBot="1" x14ac:dyDescent="0.3">
      <c r="A478" s="26">
        <v>138407</v>
      </c>
      <c r="B478" s="42">
        <v>138407</v>
      </c>
      <c r="C478" s="43" t="s">
        <v>396</v>
      </c>
      <c r="D478" s="44">
        <v>0</v>
      </c>
      <c r="E478" s="29">
        <f>IF(ISERROR(VLOOKUP(A478,'INFORME SEVEN'!$A$1:$F$339,4,0)),0,VLOOKUP(A478,'INFORME SEVEN'!$A$1:$F$339,4,0))</f>
        <v>0</v>
      </c>
      <c r="F478" s="29">
        <f>IF(ISERROR(VLOOKUP(A478,'INFORME SEVEN'!$A$1:$F$339,5,0)),0,VLOOKUP(A478,'INFORME SEVEN'!$A$1:$F$339,5,0))</f>
        <v>0</v>
      </c>
      <c r="G478" s="45">
        <f t="shared" si="47"/>
        <v>0</v>
      </c>
      <c r="H478" s="44">
        <f t="shared" si="49"/>
        <v>0</v>
      </c>
      <c r="I478" s="46">
        <v>0</v>
      </c>
      <c r="J478" s="31">
        <f t="shared" si="45"/>
        <v>0</v>
      </c>
      <c r="K478" s="1">
        <f t="shared" si="46"/>
        <v>0</v>
      </c>
      <c r="L478" s="1">
        <f t="shared" si="48"/>
        <v>6</v>
      </c>
    </row>
    <row r="479" spans="1:12" ht="16.5" hidden="1" thickBot="1" x14ac:dyDescent="0.3">
      <c r="A479" s="26">
        <v>138408</v>
      </c>
      <c r="B479" s="42">
        <v>138408</v>
      </c>
      <c r="C479" s="43" t="s">
        <v>361</v>
      </c>
      <c r="D479" s="44">
        <v>0</v>
      </c>
      <c r="E479" s="29">
        <f>IF(ISERROR(VLOOKUP(A479,'INFORME SEVEN'!$A$1:$F$339,4,0)),0,VLOOKUP(A479,'INFORME SEVEN'!$A$1:$F$339,4,0))</f>
        <v>0</v>
      </c>
      <c r="F479" s="29">
        <f>IF(ISERROR(VLOOKUP(A479,'INFORME SEVEN'!$A$1:$F$339,5,0)),0,VLOOKUP(A479,'INFORME SEVEN'!$A$1:$F$339,5,0))</f>
        <v>0</v>
      </c>
      <c r="G479" s="45">
        <f t="shared" si="47"/>
        <v>0</v>
      </c>
      <c r="H479" s="44">
        <f t="shared" si="49"/>
        <v>0</v>
      </c>
      <c r="I479" s="46">
        <v>0</v>
      </c>
      <c r="J479" s="31">
        <f t="shared" si="45"/>
        <v>0</v>
      </c>
      <c r="K479" s="1">
        <f t="shared" si="46"/>
        <v>0</v>
      </c>
      <c r="L479" s="1">
        <f t="shared" si="48"/>
        <v>6</v>
      </c>
    </row>
    <row r="480" spans="1:12" ht="16.5" hidden="1" thickBot="1" x14ac:dyDescent="0.3">
      <c r="A480" s="26">
        <v>138409</v>
      </c>
      <c r="B480" s="42">
        <v>138409</v>
      </c>
      <c r="C480" s="43" t="s">
        <v>397</v>
      </c>
      <c r="D480" s="44">
        <v>0</v>
      </c>
      <c r="E480" s="29">
        <f>IF(ISERROR(VLOOKUP(A480,'INFORME SEVEN'!$A$1:$F$339,4,0)),0,VLOOKUP(A480,'INFORME SEVEN'!$A$1:$F$339,4,0))</f>
        <v>0</v>
      </c>
      <c r="F480" s="29">
        <f>IF(ISERROR(VLOOKUP(A480,'INFORME SEVEN'!$A$1:$F$339,5,0)),0,VLOOKUP(A480,'INFORME SEVEN'!$A$1:$F$339,5,0))</f>
        <v>0</v>
      </c>
      <c r="G480" s="45">
        <f t="shared" si="47"/>
        <v>0</v>
      </c>
      <c r="H480" s="44">
        <f t="shared" si="49"/>
        <v>0</v>
      </c>
      <c r="I480" s="46">
        <v>0</v>
      </c>
      <c r="J480" s="31">
        <f t="shared" si="45"/>
        <v>0</v>
      </c>
      <c r="K480" s="1">
        <f t="shared" si="46"/>
        <v>0</v>
      </c>
      <c r="L480" s="1">
        <f t="shared" si="48"/>
        <v>6</v>
      </c>
    </row>
    <row r="481" spans="1:12" ht="16.5" hidden="1" thickBot="1" x14ac:dyDescent="0.3">
      <c r="A481" s="26">
        <v>138410</v>
      </c>
      <c r="B481" s="42">
        <v>138410</v>
      </c>
      <c r="C481" s="43" t="s">
        <v>398</v>
      </c>
      <c r="D481" s="44">
        <v>0</v>
      </c>
      <c r="E481" s="29">
        <f>IF(ISERROR(VLOOKUP(A481,'INFORME SEVEN'!$A$1:$F$339,4,0)),0,VLOOKUP(A481,'INFORME SEVEN'!$A$1:$F$339,4,0))</f>
        <v>0</v>
      </c>
      <c r="F481" s="29">
        <f>IF(ISERROR(VLOOKUP(A481,'INFORME SEVEN'!$A$1:$F$339,5,0)),0,VLOOKUP(A481,'INFORME SEVEN'!$A$1:$F$339,5,0))</f>
        <v>0</v>
      </c>
      <c r="G481" s="45">
        <f t="shared" si="47"/>
        <v>0</v>
      </c>
      <c r="H481" s="44">
        <f t="shared" si="49"/>
        <v>0</v>
      </c>
      <c r="I481" s="46">
        <v>0</v>
      </c>
      <c r="J481" s="31">
        <f t="shared" si="45"/>
        <v>0</v>
      </c>
      <c r="K481" s="1">
        <f t="shared" si="46"/>
        <v>0</v>
      </c>
      <c r="L481" s="1">
        <f t="shared" si="48"/>
        <v>6</v>
      </c>
    </row>
    <row r="482" spans="1:12" ht="16.5" hidden="1" thickBot="1" x14ac:dyDescent="0.3">
      <c r="A482" s="26">
        <v>138411</v>
      </c>
      <c r="B482" s="42">
        <v>138411</v>
      </c>
      <c r="C482" s="43" t="s">
        <v>399</v>
      </c>
      <c r="D482" s="44">
        <v>0</v>
      </c>
      <c r="E482" s="29">
        <f>IF(ISERROR(VLOOKUP(A482,'INFORME SEVEN'!$A$1:$F$339,4,0)),0,VLOOKUP(A482,'INFORME SEVEN'!$A$1:$F$339,4,0))</f>
        <v>0</v>
      </c>
      <c r="F482" s="29">
        <f>IF(ISERROR(VLOOKUP(A482,'INFORME SEVEN'!$A$1:$F$339,5,0)),0,VLOOKUP(A482,'INFORME SEVEN'!$A$1:$F$339,5,0))</f>
        <v>0</v>
      </c>
      <c r="G482" s="45">
        <f t="shared" si="47"/>
        <v>0</v>
      </c>
      <c r="H482" s="44">
        <f t="shared" si="49"/>
        <v>0</v>
      </c>
      <c r="I482" s="46">
        <v>0</v>
      </c>
      <c r="J482" s="31">
        <f t="shared" si="45"/>
        <v>0</v>
      </c>
      <c r="K482" s="1">
        <f t="shared" si="46"/>
        <v>0</v>
      </c>
      <c r="L482" s="1">
        <f t="shared" si="48"/>
        <v>6</v>
      </c>
    </row>
    <row r="483" spans="1:12" ht="16.5" hidden="1" thickBot="1" x14ac:dyDescent="0.3">
      <c r="A483" s="26">
        <v>138412</v>
      </c>
      <c r="B483" s="42">
        <v>138412</v>
      </c>
      <c r="C483" s="43" t="s">
        <v>400</v>
      </c>
      <c r="D483" s="44">
        <v>0</v>
      </c>
      <c r="E483" s="29">
        <f>IF(ISERROR(VLOOKUP(A483,'INFORME SEVEN'!$A$1:$F$339,4,0)),0,VLOOKUP(A483,'INFORME SEVEN'!$A$1:$F$339,4,0))</f>
        <v>0</v>
      </c>
      <c r="F483" s="29">
        <f>IF(ISERROR(VLOOKUP(A483,'INFORME SEVEN'!$A$1:$F$339,5,0)),0,VLOOKUP(A483,'INFORME SEVEN'!$A$1:$F$339,5,0))</f>
        <v>0</v>
      </c>
      <c r="G483" s="45">
        <f t="shared" si="47"/>
        <v>0</v>
      </c>
      <c r="H483" s="44">
        <f t="shared" si="49"/>
        <v>0</v>
      </c>
      <c r="I483" s="46">
        <v>0</v>
      </c>
      <c r="J483" s="31">
        <f t="shared" si="45"/>
        <v>0</v>
      </c>
      <c r="K483" s="1">
        <f t="shared" si="46"/>
        <v>0</v>
      </c>
      <c r="L483" s="1">
        <f t="shared" si="48"/>
        <v>6</v>
      </c>
    </row>
    <row r="484" spans="1:12" ht="16.5" hidden="1" thickBot="1" x14ac:dyDescent="0.3">
      <c r="A484" s="26">
        <v>138413</v>
      </c>
      <c r="B484" s="42">
        <v>138413</v>
      </c>
      <c r="C484" s="43" t="s">
        <v>401</v>
      </c>
      <c r="D484" s="44">
        <v>0</v>
      </c>
      <c r="E484" s="29">
        <f>IF(ISERROR(VLOOKUP(A484,'INFORME SEVEN'!$A$1:$F$339,4,0)),0,VLOOKUP(A484,'INFORME SEVEN'!$A$1:$F$339,4,0))</f>
        <v>0</v>
      </c>
      <c r="F484" s="29">
        <f>IF(ISERROR(VLOOKUP(A484,'INFORME SEVEN'!$A$1:$F$339,5,0)),0,VLOOKUP(A484,'INFORME SEVEN'!$A$1:$F$339,5,0))</f>
        <v>0</v>
      </c>
      <c r="G484" s="45">
        <f t="shared" si="47"/>
        <v>0</v>
      </c>
      <c r="H484" s="44">
        <f t="shared" si="49"/>
        <v>0</v>
      </c>
      <c r="I484" s="46">
        <v>0</v>
      </c>
      <c r="J484" s="31">
        <f t="shared" si="45"/>
        <v>0</v>
      </c>
      <c r="K484" s="1">
        <f t="shared" si="46"/>
        <v>0</v>
      </c>
      <c r="L484" s="1">
        <f t="shared" si="48"/>
        <v>6</v>
      </c>
    </row>
    <row r="485" spans="1:12" ht="16.5" hidden="1" thickBot="1" x14ac:dyDescent="0.3">
      <c r="A485" s="26">
        <v>138414</v>
      </c>
      <c r="B485" s="42">
        <v>138414</v>
      </c>
      <c r="C485" s="43" t="s">
        <v>402</v>
      </c>
      <c r="D485" s="44">
        <v>0</v>
      </c>
      <c r="E485" s="29">
        <f>IF(ISERROR(VLOOKUP(A485,'INFORME SEVEN'!$A$1:$F$339,4,0)),0,VLOOKUP(A485,'INFORME SEVEN'!$A$1:$F$339,4,0))</f>
        <v>0</v>
      </c>
      <c r="F485" s="29">
        <f>IF(ISERROR(VLOOKUP(A485,'INFORME SEVEN'!$A$1:$F$339,5,0)),0,VLOOKUP(A485,'INFORME SEVEN'!$A$1:$F$339,5,0))</f>
        <v>0</v>
      </c>
      <c r="G485" s="45">
        <f t="shared" si="47"/>
        <v>0</v>
      </c>
      <c r="H485" s="44">
        <f t="shared" si="49"/>
        <v>0</v>
      </c>
      <c r="I485" s="46">
        <v>0</v>
      </c>
      <c r="J485" s="31">
        <f t="shared" si="45"/>
        <v>0</v>
      </c>
      <c r="K485" s="1">
        <f t="shared" si="46"/>
        <v>0</v>
      </c>
      <c r="L485" s="1">
        <f t="shared" si="48"/>
        <v>6</v>
      </c>
    </row>
    <row r="486" spans="1:12" ht="16.5" hidden="1" thickBot="1" x14ac:dyDescent="0.3">
      <c r="A486" s="26">
        <v>138416</v>
      </c>
      <c r="B486" s="42">
        <v>138416</v>
      </c>
      <c r="C486" s="43" t="s">
        <v>403</v>
      </c>
      <c r="D486" s="44">
        <v>0</v>
      </c>
      <c r="E486" s="29">
        <f>IF(ISERROR(VLOOKUP(A486,'INFORME SEVEN'!$A$1:$F$339,4,0)),0,VLOOKUP(A486,'INFORME SEVEN'!$A$1:$F$339,4,0))</f>
        <v>0</v>
      </c>
      <c r="F486" s="29">
        <f>IF(ISERROR(VLOOKUP(A486,'INFORME SEVEN'!$A$1:$F$339,5,0)),0,VLOOKUP(A486,'INFORME SEVEN'!$A$1:$F$339,5,0))</f>
        <v>0</v>
      </c>
      <c r="G486" s="45">
        <f t="shared" si="47"/>
        <v>0</v>
      </c>
      <c r="H486" s="44">
        <f t="shared" si="49"/>
        <v>0</v>
      </c>
      <c r="I486" s="46">
        <v>0</v>
      </c>
      <c r="J486" s="31">
        <f t="shared" si="45"/>
        <v>0</v>
      </c>
      <c r="K486" s="1">
        <f t="shared" si="46"/>
        <v>0</v>
      </c>
      <c r="L486" s="1">
        <f t="shared" si="48"/>
        <v>6</v>
      </c>
    </row>
    <row r="487" spans="1:12" ht="16.5" hidden="1" thickBot="1" x14ac:dyDescent="0.3">
      <c r="A487" s="26">
        <v>138417</v>
      </c>
      <c r="B487" s="42">
        <v>138417</v>
      </c>
      <c r="C487" s="43" t="s">
        <v>404</v>
      </c>
      <c r="D487" s="44">
        <v>0</v>
      </c>
      <c r="E487" s="29">
        <f>IF(ISERROR(VLOOKUP(A487,'INFORME SEVEN'!$A$1:$F$339,4,0)),0,VLOOKUP(A487,'INFORME SEVEN'!$A$1:$F$339,4,0))</f>
        <v>0</v>
      </c>
      <c r="F487" s="29">
        <f>IF(ISERROR(VLOOKUP(A487,'INFORME SEVEN'!$A$1:$F$339,5,0)),0,VLOOKUP(A487,'INFORME SEVEN'!$A$1:$F$339,5,0))</f>
        <v>0</v>
      </c>
      <c r="G487" s="45">
        <f t="shared" si="47"/>
        <v>0</v>
      </c>
      <c r="H487" s="44">
        <f t="shared" si="49"/>
        <v>0</v>
      </c>
      <c r="I487" s="46">
        <v>0</v>
      </c>
      <c r="J487" s="31">
        <f t="shared" si="45"/>
        <v>0</v>
      </c>
      <c r="K487" s="1">
        <f t="shared" si="46"/>
        <v>0</v>
      </c>
      <c r="L487" s="1">
        <f t="shared" si="48"/>
        <v>6</v>
      </c>
    </row>
    <row r="488" spans="1:12" ht="16.5" hidden="1" thickBot="1" x14ac:dyDescent="0.3">
      <c r="A488" s="26">
        <v>138418</v>
      </c>
      <c r="B488" s="42">
        <v>138418</v>
      </c>
      <c r="C488" s="43" t="s">
        <v>405</v>
      </c>
      <c r="D488" s="44">
        <v>0</v>
      </c>
      <c r="E488" s="29">
        <f>IF(ISERROR(VLOOKUP(A488,'INFORME SEVEN'!$A$1:$F$339,4,0)),0,VLOOKUP(A488,'INFORME SEVEN'!$A$1:$F$339,4,0))</f>
        <v>0</v>
      </c>
      <c r="F488" s="29">
        <f>IF(ISERROR(VLOOKUP(A488,'INFORME SEVEN'!$A$1:$F$339,5,0)),0,VLOOKUP(A488,'INFORME SEVEN'!$A$1:$F$339,5,0))</f>
        <v>0</v>
      </c>
      <c r="G488" s="45">
        <f t="shared" si="47"/>
        <v>0</v>
      </c>
      <c r="H488" s="44">
        <f t="shared" si="49"/>
        <v>0</v>
      </c>
      <c r="I488" s="46">
        <v>0</v>
      </c>
      <c r="J488" s="31">
        <f t="shared" si="45"/>
        <v>0</v>
      </c>
      <c r="K488" s="1">
        <f t="shared" si="46"/>
        <v>0</v>
      </c>
      <c r="L488" s="1">
        <f t="shared" si="48"/>
        <v>6</v>
      </c>
    </row>
    <row r="489" spans="1:12" ht="16.5" hidden="1" thickBot="1" x14ac:dyDescent="0.3">
      <c r="A489" s="26">
        <v>138419</v>
      </c>
      <c r="B489" s="42">
        <v>138419</v>
      </c>
      <c r="C489" s="43" t="s">
        <v>406</v>
      </c>
      <c r="D489" s="44">
        <v>0</v>
      </c>
      <c r="E489" s="29">
        <f>IF(ISERROR(VLOOKUP(A489,'INFORME SEVEN'!$A$1:$F$339,4,0)),0,VLOOKUP(A489,'INFORME SEVEN'!$A$1:$F$339,4,0))</f>
        <v>0</v>
      </c>
      <c r="F489" s="29">
        <f>IF(ISERROR(VLOOKUP(A489,'INFORME SEVEN'!$A$1:$F$339,5,0)),0,VLOOKUP(A489,'INFORME SEVEN'!$A$1:$F$339,5,0))</f>
        <v>0</v>
      </c>
      <c r="G489" s="45">
        <f t="shared" si="47"/>
        <v>0</v>
      </c>
      <c r="H489" s="44">
        <f t="shared" si="49"/>
        <v>0</v>
      </c>
      <c r="I489" s="46">
        <v>0</v>
      </c>
      <c r="J489" s="31">
        <f t="shared" si="45"/>
        <v>0</v>
      </c>
      <c r="K489" s="1">
        <f t="shared" si="46"/>
        <v>0</v>
      </c>
      <c r="L489" s="1">
        <f t="shared" si="48"/>
        <v>6</v>
      </c>
    </row>
    <row r="490" spans="1:12" ht="16.5" hidden="1" thickBot="1" x14ac:dyDescent="0.3">
      <c r="A490" s="26">
        <v>138420</v>
      </c>
      <c r="B490" s="42">
        <v>138420</v>
      </c>
      <c r="C490" s="43" t="s">
        <v>407</v>
      </c>
      <c r="D490" s="44">
        <v>0</v>
      </c>
      <c r="E490" s="29">
        <f>IF(ISERROR(VLOOKUP(A490,'INFORME SEVEN'!$A$1:$F$339,4,0)),0,VLOOKUP(A490,'INFORME SEVEN'!$A$1:$F$339,4,0))</f>
        <v>0</v>
      </c>
      <c r="F490" s="29">
        <f>IF(ISERROR(VLOOKUP(A490,'INFORME SEVEN'!$A$1:$F$339,5,0)),0,VLOOKUP(A490,'INFORME SEVEN'!$A$1:$F$339,5,0))</f>
        <v>0</v>
      </c>
      <c r="G490" s="45">
        <f t="shared" si="47"/>
        <v>0</v>
      </c>
      <c r="H490" s="44">
        <f t="shared" si="49"/>
        <v>0</v>
      </c>
      <c r="I490" s="46">
        <v>0</v>
      </c>
      <c r="J490" s="31">
        <f t="shared" si="45"/>
        <v>0</v>
      </c>
      <c r="K490" s="1">
        <f t="shared" si="46"/>
        <v>0</v>
      </c>
      <c r="L490" s="1">
        <f t="shared" si="48"/>
        <v>6</v>
      </c>
    </row>
    <row r="491" spans="1:12" ht="16.5" hidden="1" thickBot="1" x14ac:dyDescent="0.3">
      <c r="A491" s="26">
        <v>138421</v>
      </c>
      <c r="B491" s="42">
        <v>138421</v>
      </c>
      <c r="C491" s="43" t="s">
        <v>408</v>
      </c>
      <c r="D491" s="44">
        <v>0</v>
      </c>
      <c r="E491" s="29">
        <f>IF(ISERROR(VLOOKUP(A491,'INFORME SEVEN'!$A$1:$F$339,4,0)),0,VLOOKUP(A491,'INFORME SEVEN'!$A$1:$F$339,4,0))</f>
        <v>0</v>
      </c>
      <c r="F491" s="29">
        <f>IF(ISERROR(VLOOKUP(A491,'INFORME SEVEN'!$A$1:$F$339,5,0)),0,VLOOKUP(A491,'INFORME SEVEN'!$A$1:$F$339,5,0))</f>
        <v>0</v>
      </c>
      <c r="G491" s="45">
        <f t="shared" si="47"/>
        <v>0</v>
      </c>
      <c r="H491" s="44">
        <f t="shared" si="49"/>
        <v>0</v>
      </c>
      <c r="I491" s="46">
        <v>0</v>
      </c>
      <c r="J491" s="31">
        <f t="shared" si="45"/>
        <v>0</v>
      </c>
      <c r="K491" s="1">
        <f t="shared" si="46"/>
        <v>0</v>
      </c>
      <c r="L491" s="1">
        <f t="shared" si="48"/>
        <v>6</v>
      </c>
    </row>
    <row r="492" spans="1:12" ht="16.5" hidden="1" thickBot="1" x14ac:dyDescent="0.3">
      <c r="A492" s="26">
        <v>138422</v>
      </c>
      <c r="B492" s="42">
        <v>138422</v>
      </c>
      <c r="C492" s="43" t="s">
        <v>409</v>
      </c>
      <c r="D492" s="44">
        <v>0</v>
      </c>
      <c r="E492" s="29">
        <f>IF(ISERROR(VLOOKUP(A492,'INFORME SEVEN'!$A$1:$F$339,4,0)),0,VLOOKUP(A492,'INFORME SEVEN'!$A$1:$F$339,4,0))</f>
        <v>0</v>
      </c>
      <c r="F492" s="29">
        <f>IF(ISERROR(VLOOKUP(A492,'INFORME SEVEN'!$A$1:$F$339,5,0)),0,VLOOKUP(A492,'INFORME SEVEN'!$A$1:$F$339,5,0))</f>
        <v>0</v>
      </c>
      <c r="G492" s="45">
        <f t="shared" si="47"/>
        <v>0</v>
      </c>
      <c r="H492" s="44">
        <f t="shared" si="49"/>
        <v>0</v>
      </c>
      <c r="I492" s="46">
        <v>0</v>
      </c>
      <c r="J492" s="31">
        <f t="shared" si="45"/>
        <v>0</v>
      </c>
      <c r="K492" s="1">
        <f t="shared" si="46"/>
        <v>0</v>
      </c>
      <c r="L492" s="1">
        <f t="shared" si="48"/>
        <v>6</v>
      </c>
    </row>
    <row r="493" spans="1:12" ht="16.5" hidden="1" thickBot="1" x14ac:dyDescent="0.3">
      <c r="A493" s="26">
        <v>138423</v>
      </c>
      <c r="B493" s="42">
        <v>138423</v>
      </c>
      <c r="C493" s="43" t="s">
        <v>410</v>
      </c>
      <c r="D493" s="44">
        <v>0</v>
      </c>
      <c r="E493" s="29">
        <f>IF(ISERROR(VLOOKUP(A493,'INFORME SEVEN'!$A$1:$F$339,4,0)),0,VLOOKUP(A493,'INFORME SEVEN'!$A$1:$F$339,4,0))</f>
        <v>0</v>
      </c>
      <c r="F493" s="29">
        <f>IF(ISERROR(VLOOKUP(A493,'INFORME SEVEN'!$A$1:$F$339,5,0)),0,VLOOKUP(A493,'INFORME SEVEN'!$A$1:$F$339,5,0))</f>
        <v>0</v>
      </c>
      <c r="G493" s="45">
        <f t="shared" si="47"/>
        <v>0</v>
      </c>
      <c r="H493" s="44">
        <f t="shared" si="49"/>
        <v>0</v>
      </c>
      <c r="I493" s="46">
        <v>0</v>
      </c>
      <c r="J493" s="31">
        <f t="shared" si="45"/>
        <v>0</v>
      </c>
      <c r="K493" s="1">
        <f t="shared" si="46"/>
        <v>0</v>
      </c>
      <c r="L493" s="1">
        <f t="shared" si="48"/>
        <v>6</v>
      </c>
    </row>
    <row r="494" spans="1:12" ht="16.5" hidden="1" thickBot="1" x14ac:dyDescent="0.3">
      <c r="A494" s="26">
        <v>138424</v>
      </c>
      <c r="B494" s="42">
        <v>138424</v>
      </c>
      <c r="C494" s="43" t="s">
        <v>411</v>
      </c>
      <c r="D494" s="44">
        <v>0</v>
      </c>
      <c r="E494" s="29">
        <f>IF(ISERROR(VLOOKUP(A494,'INFORME SEVEN'!$A$1:$F$339,4,0)),0,VLOOKUP(A494,'INFORME SEVEN'!$A$1:$F$339,4,0))</f>
        <v>0</v>
      </c>
      <c r="F494" s="29">
        <f>IF(ISERROR(VLOOKUP(A494,'INFORME SEVEN'!$A$1:$F$339,5,0)),0,VLOOKUP(A494,'INFORME SEVEN'!$A$1:$F$339,5,0))</f>
        <v>0</v>
      </c>
      <c r="G494" s="45">
        <f t="shared" si="47"/>
        <v>0</v>
      </c>
      <c r="H494" s="44">
        <f t="shared" si="49"/>
        <v>0</v>
      </c>
      <c r="I494" s="46">
        <v>0</v>
      </c>
      <c r="J494" s="31">
        <f t="shared" si="45"/>
        <v>0</v>
      </c>
      <c r="K494" s="1">
        <f t="shared" si="46"/>
        <v>0</v>
      </c>
      <c r="L494" s="1">
        <f t="shared" si="48"/>
        <v>6</v>
      </c>
    </row>
    <row r="495" spans="1:12" ht="16.5" hidden="1" thickBot="1" x14ac:dyDescent="0.3">
      <c r="A495" s="26">
        <v>138425</v>
      </c>
      <c r="B495" s="42">
        <v>138425</v>
      </c>
      <c r="C495" s="43" t="s">
        <v>412</v>
      </c>
      <c r="D495" s="44">
        <v>0</v>
      </c>
      <c r="E495" s="29">
        <f>IF(ISERROR(VLOOKUP(A495,'INFORME SEVEN'!$A$1:$F$339,4,0)),0,VLOOKUP(A495,'INFORME SEVEN'!$A$1:$F$339,4,0))</f>
        <v>0</v>
      </c>
      <c r="F495" s="29">
        <f>IF(ISERROR(VLOOKUP(A495,'INFORME SEVEN'!$A$1:$F$339,5,0)),0,VLOOKUP(A495,'INFORME SEVEN'!$A$1:$F$339,5,0))</f>
        <v>0</v>
      </c>
      <c r="G495" s="45">
        <f t="shared" si="47"/>
        <v>0</v>
      </c>
      <c r="H495" s="44">
        <f t="shared" si="49"/>
        <v>0</v>
      </c>
      <c r="I495" s="46">
        <v>0</v>
      </c>
      <c r="J495" s="31">
        <f t="shared" si="45"/>
        <v>0</v>
      </c>
      <c r="K495" s="1">
        <f t="shared" si="46"/>
        <v>0</v>
      </c>
      <c r="L495" s="1">
        <f t="shared" si="48"/>
        <v>6</v>
      </c>
    </row>
    <row r="496" spans="1:12" ht="15.75" thickBot="1" x14ac:dyDescent="0.25">
      <c r="A496" s="26">
        <v>138426</v>
      </c>
      <c r="B496" s="538">
        <v>138426</v>
      </c>
      <c r="C496" s="539" t="s">
        <v>413</v>
      </c>
      <c r="D496" s="540">
        <v>77601010</v>
      </c>
      <c r="E496" s="537">
        <f>IF(ISERROR(VLOOKUP(A496,'INFORME SEVEN'!$A$1:$F$339,4,0)),0,VLOOKUP(A496,'INFORME SEVEN'!$A$1:$F$339,4,0))</f>
        <v>47608054</v>
      </c>
      <c r="F496" s="537">
        <f>IF(ISERROR(VLOOKUP(A496,'INFORME SEVEN'!$A$1:$F$339,5,0)),0,VLOOKUP(A496,'INFORME SEVEN'!$A$1:$F$339,5,0))</f>
        <v>26998669</v>
      </c>
      <c r="G496" s="537">
        <f>+D496+E496-F496</f>
        <v>98210395</v>
      </c>
      <c r="H496" s="537">
        <v>0</v>
      </c>
      <c r="I496" s="541">
        <f>+G496</f>
        <v>98210395</v>
      </c>
      <c r="J496" s="31">
        <f t="shared" si="45"/>
        <v>0</v>
      </c>
      <c r="K496" s="1">
        <f t="shared" si="46"/>
        <v>1</v>
      </c>
      <c r="L496" s="1">
        <f t="shared" si="48"/>
        <v>6</v>
      </c>
    </row>
    <row r="497" spans="1:12" ht="16.5" hidden="1" thickBot="1" x14ac:dyDescent="0.3">
      <c r="A497" s="26">
        <v>138427</v>
      </c>
      <c r="B497" s="42">
        <v>138427</v>
      </c>
      <c r="C497" s="43" t="s">
        <v>414</v>
      </c>
      <c r="D497" s="44">
        <v>0</v>
      </c>
      <c r="E497" s="29">
        <f>IF(ISERROR(VLOOKUP(A497,'INFORME SEVEN'!$A$1:$F$339,4,0)),0,VLOOKUP(A497,'INFORME SEVEN'!$A$1:$F$339,4,0))</f>
        <v>0</v>
      </c>
      <c r="F497" s="29">
        <f>IF(ISERROR(VLOOKUP(A497,'INFORME SEVEN'!$A$1:$F$339,5,0)),0,VLOOKUP(A497,'INFORME SEVEN'!$A$1:$F$339,5,0))</f>
        <v>0</v>
      </c>
      <c r="G497" s="45">
        <f t="shared" si="47"/>
        <v>0</v>
      </c>
      <c r="H497" s="44">
        <f t="shared" ref="H497:H513" si="50">+G497</f>
        <v>0</v>
      </c>
      <c r="I497" s="46">
        <v>0</v>
      </c>
      <c r="J497" s="31">
        <f t="shared" si="45"/>
        <v>0</v>
      </c>
      <c r="K497" s="1">
        <f t="shared" si="46"/>
        <v>0</v>
      </c>
      <c r="L497" s="1">
        <f t="shared" si="48"/>
        <v>6</v>
      </c>
    </row>
    <row r="498" spans="1:12" ht="16.5" hidden="1" thickBot="1" x14ac:dyDescent="0.3">
      <c r="A498" s="26">
        <v>138428</v>
      </c>
      <c r="B498" s="42">
        <v>138428</v>
      </c>
      <c r="C498" s="43" t="s">
        <v>415</v>
      </c>
      <c r="D498" s="44">
        <v>0</v>
      </c>
      <c r="E498" s="29">
        <f>IF(ISERROR(VLOOKUP(A498,'INFORME SEVEN'!$A$1:$F$339,4,0)),0,VLOOKUP(A498,'INFORME SEVEN'!$A$1:$F$339,4,0))</f>
        <v>0</v>
      </c>
      <c r="F498" s="29">
        <f>IF(ISERROR(VLOOKUP(A498,'INFORME SEVEN'!$A$1:$F$339,5,0)),0,VLOOKUP(A498,'INFORME SEVEN'!$A$1:$F$339,5,0))</f>
        <v>0</v>
      </c>
      <c r="G498" s="45">
        <f t="shared" si="47"/>
        <v>0</v>
      </c>
      <c r="H498" s="44">
        <f t="shared" si="50"/>
        <v>0</v>
      </c>
      <c r="I498" s="46">
        <v>0</v>
      </c>
      <c r="J498" s="31">
        <f t="shared" si="45"/>
        <v>0</v>
      </c>
      <c r="K498" s="1">
        <f t="shared" si="46"/>
        <v>0</v>
      </c>
      <c r="L498" s="1">
        <f t="shared" si="48"/>
        <v>6</v>
      </c>
    </row>
    <row r="499" spans="1:12" ht="16.5" hidden="1" thickBot="1" x14ac:dyDescent="0.3">
      <c r="A499" s="26">
        <v>138429</v>
      </c>
      <c r="B499" s="42">
        <v>138429</v>
      </c>
      <c r="C499" s="43" t="s">
        <v>416</v>
      </c>
      <c r="D499" s="44">
        <v>0</v>
      </c>
      <c r="E499" s="29">
        <f>IF(ISERROR(VLOOKUP(A499,'INFORME SEVEN'!$A$1:$F$339,4,0)),0,VLOOKUP(A499,'INFORME SEVEN'!$A$1:$F$339,4,0))</f>
        <v>0</v>
      </c>
      <c r="F499" s="29">
        <f>IF(ISERROR(VLOOKUP(A499,'INFORME SEVEN'!$A$1:$F$339,5,0)),0,VLOOKUP(A499,'INFORME SEVEN'!$A$1:$F$339,5,0))</f>
        <v>0</v>
      </c>
      <c r="G499" s="45">
        <f t="shared" si="47"/>
        <v>0</v>
      </c>
      <c r="H499" s="44">
        <f t="shared" si="50"/>
        <v>0</v>
      </c>
      <c r="I499" s="46">
        <v>0</v>
      </c>
      <c r="J499" s="31">
        <f t="shared" si="45"/>
        <v>0</v>
      </c>
      <c r="K499" s="1">
        <f t="shared" si="46"/>
        <v>0</v>
      </c>
      <c r="L499" s="1">
        <f t="shared" si="48"/>
        <v>6</v>
      </c>
    </row>
    <row r="500" spans="1:12" ht="16.5" hidden="1" thickBot="1" x14ac:dyDescent="0.3">
      <c r="A500" s="26">
        <v>138430</v>
      </c>
      <c r="B500" s="42">
        <v>138430</v>
      </c>
      <c r="C500" s="43" t="s">
        <v>417</v>
      </c>
      <c r="D500" s="44">
        <v>0</v>
      </c>
      <c r="E500" s="29">
        <f>IF(ISERROR(VLOOKUP(A500,'INFORME SEVEN'!$A$1:$F$339,4,0)),0,VLOOKUP(A500,'INFORME SEVEN'!$A$1:$F$339,4,0))</f>
        <v>0</v>
      </c>
      <c r="F500" s="29">
        <f>IF(ISERROR(VLOOKUP(A500,'INFORME SEVEN'!$A$1:$F$339,5,0)),0,VLOOKUP(A500,'INFORME SEVEN'!$A$1:$F$339,5,0))</f>
        <v>0</v>
      </c>
      <c r="G500" s="45">
        <f t="shared" si="47"/>
        <v>0</v>
      </c>
      <c r="H500" s="44">
        <f t="shared" si="50"/>
        <v>0</v>
      </c>
      <c r="I500" s="46">
        <v>0</v>
      </c>
      <c r="J500" s="31">
        <f t="shared" si="45"/>
        <v>0</v>
      </c>
      <c r="K500" s="1">
        <f t="shared" si="46"/>
        <v>0</v>
      </c>
      <c r="L500" s="1">
        <f t="shared" si="48"/>
        <v>6</v>
      </c>
    </row>
    <row r="501" spans="1:12" ht="16.5" hidden="1" thickBot="1" x14ac:dyDescent="0.3">
      <c r="A501" s="26">
        <v>138431</v>
      </c>
      <c r="B501" s="42">
        <v>138431</v>
      </c>
      <c r="C501" s="43" t="s">
        <v>418</v>
      </c>
      <c r="D501" s="44">
        <v>0</v>
      </c>
      <c r="E501" s="29">
        <f>IF(ISERROR(VLOOKUP(A501,'INFORME SEVEN'!$A$1:$F$339,4,0)),0,VLOOKUP(A501,'INFORME SEVEN'!$A$1:$F$339,4,0))</f>
        <v>0</v>
      </c>
      <c r="F501" s="29">
        <f>IF(ISERROR(VLOOKUP(A501,'INFORME SEVEN'!$A$1:$F$339,5,0)),0,VLOOKUP(A501,'INFORME SEVEN'!$A$1:$F$339,5,0))</f>
        <v>0</v>
      </c>
      <c r="G501" s="45">
        <f t="shared" si="47"/>
        <v>0</v>
      </c>
      <c r="H501" s="44">
        <f t="shared" si="50"/>
        <v>0</v>
      </c>
      <c r="I501" s="46">
        <v>0</v>
      </c>
      <c r="J501" s="31">
        <f t="shared" si="45"/>
        <v>0</v>
      </c>
      <c r="K501" s="1">
        <f t="shared" si="46"/>
        <v>0</v>
      </c>
      <c r="L501" s="1">
        <f t="shared" si="48"/>
        <v>6</v>
      </c>
    </row>
    <row r="502" spans="1:12" ht="16.5" hidden="1" thickBot="1" x14ac:dyDescent="0.3">
      <c r="A502" s="26">
        <v>138432</v>
      </c>
      <c r="B502" s="42">
        <v>138432</v>
      </c>
      <c r="C502" s="43" t="s">
        <v>419</v>
      </c>
      <c r="D502" s="44">
        <v>0</v>
      </c>
      <c r="E502" s="29">
        <f>IF(ISERROR(VLOOKUP(A502,'INFORME SEVEN'!$A$1:$F$339,4,0)),0,VLOOKUP(A502,'INFORME SEVEN'!$A$1:$F$339,4,0))</f>
        <v>0</v>
      </c>
      <c r="F502" s="29">
        <f>IF(ISERROR(VLOOKUP(A502,'INFORME SEVEN'!$A$1:$F$339,5,0)),0,VLOOKUP(A502,'INFORME SEVEN'!$A$1:$F$339,5,0))</f>
        <v>0</v>
      </c>
      <c r="G502" s="45">
        <f t="shared" si="47"/>
        <v>0</v>
      </c>
      <c r="H502" s="44">
        <f t="shared" si="50"/>
        <v>0</v>
      </c>
      <c r="I502" s="46">
        <v>0</v>
      </c>
      <c r="J502" s="31">
        <f t="shared" si="45"/>
        <v>0</v>
      </c>
      <c r="K502" s="1">
        <f t="shared" si="46"/>
        <v>0</v>
      </c>
      <c r="L502" s="1">
        <f t="shared" si="48"/>
        <v>6</v>
      </c>
    </row>
    <row r="503" spans="1:12" ht="16.5" hidden="1" thickBot="1" x14ac:dyDescent="0.3">
      <c r="A503" s="26">
        <v>138435</v>
      </c>
      <c r="B503" s="42">
        <v>138435</v>
      </c>
      <c r="C503" s="43" t="s">
        <v>420</v>
      </c>
      <c r="D503" s="44">
        <v>0</v>
      </c>
      <c r="E503" s="29">
        <f>IF(ISERROR(VLOOKUP(A503,'INFORME SEVEN'!$A$1:$F$339,4,0)),0,VLOOKUP(A503,'INFORME SEVEN'!$A$1:$F$339,4,0))</f>
        <v>0</v>
      </c>
      <c r="F503" s="29">
        <f>IF(ISERROR(VLOOKUP(A503,'INFORME SEVEN'!$A$1:$F$339,5,0)),0,VLOOKUP(A503,'INFORME SEVEN'!$A$1:$F$339,5,0))</f>
        <v>0</v>
      </c>
      <c r="G503" s="45">
        <f t="shared" si="47"/>
        <v>0</v>
      </c>
      <c r="H503" s="44">
        <f t="shared" si="50"/>
        <v>0</v>
      </c>
      <c r="I503" s="46">
        <v>0</v>
      </c>
      <c r="J503" s="31">
        <f t="shared" si="45"/>
        <v>0</v>
      </c>
      <c r="K503" s="1">
        <f t="shared" si="46"/>
        <v>0</v>
      </c>
      <c r="L503" s="1">
        <f t="shared" si="48"/>
        <v>6</v>
      </c>
    </row>
    <row r="504" spans="1:12" ht="16.5" hidden="1" thickBot="1" x14ac:dyDescent="0.3">
      <c r="A504" s="26">
        <v>138436</v>
      </c>
      <c r="B504" s="42">
        <v>138436</v>
      </c>
      <c r="C504" s="43" t="s">
        <v>421</v>
      </c>
      <c r="D504" s="44">
        <v>0</v>
      </c>
      <c r="E504" s="29">
        <f>IF(ISERROR(VLOOKUP(A504,'INFORME SEVEN'!$A$1:$F$339,4,0)),0,VLOOKUP(A504,'INFORME SEVEN'!$A$1:$F$339,4,0))</f>
        <v>0</v>
      </c>
      <c r="F504" s="29">
        <f>IF(ISERROR(VLOOKUP(A504,'INFORME SEVEN'!$A$1:$F$339,5,0)),0,VLOOKUP(A504,'INFORME SEVEN'!$A$1:$F$339,5,0))</f>
        <v>0</v>
      </c>
      <c r="G504" s="45">
        <f t="shared" si="47"/>
        <v>0</v>
      </c>
      <c r="H504" s="44">
        <f t="shared" si="50"/>
        <v>0</v>
      </c>
      <c r="I504" s="46">
        <v>0</v>
      </c>
      <c r="J504" s="31">
        <f t="shared" si="45"/>
        <v>0</v>
      </c>
      <c r="K504" s="1">
        <f t="shared" si="46"/>
        <v>0</v>
      </c>
      <c r="L504" s="1">
        <f t="shared" si="48"/>
        <v>6</v>
      </c>
    </row>
    <row r="505" spans="1:12" ht="16.5" hidden="1" thickBot="1" x14ac:dyDescent="0.3">
      <c r="A505" s="26">
        <v>138437</v>
      </c>
      <c r="B505" s="42">
        <v>138437</v>
      </c>
      <c r="C505" s="43" t="s">
        <v>422</v>
      </c>
      <c r="D505" s="44">
        <v>0</v>
      </c>
      <c r="E505" s="29">
        <f>IF(ISERROR(VLOOKUP(A505,'INFORME SEVEN'!$A$1:$F$339,4,0)),0,VLOOKUP(A505,'INFORME SEVEN'!$A$1:$F$339,4,0))</f>
        <v>0</v>
      </c>
      <c r="F505" s="29">
        <f>IF(ISERROR(VLOOKUP(A505,'INFORME SEVEN'!$A$1:$F$339,5,0)),0,VLOOKUP(A505,'INFORME SEVEN'!$A$1:$F$339,5,0))</f>
        <v>0</v>
      </c>
      <c r="G505" s="45">
        <f t="shared" si="47"/>
        <v>0</v>
      </c>
      <c r="H505" s="44">
        <f t="shared" si="50"/>
        <v>0</v>
      </c>
      <c r="I505" s="46">
        <v>0</v>
      </c>
      <c r="J505" s="31">
        <f t="shared" si="45"/>
        <v>0</v>
      </c>
      <c r="K505" s="1">
        <f t="shared" si="46"/>
        <v>0</v>
      </c>
      <c r="L505" s="1">
        <f t="shared" si="48"/>
        <v>6</v>
      </c>
    </row>
    <row r="506" spans="1:12" ht="16.5" hidden="1" thickBot="1" x14ac:dyDescent="0.3">
      <c r="A506" s="26">
        <v>138438</v>
      </c>
      <c r="B506" s="42">
        <v>138438</v>
      </c>
      <c r="C506" s="43" t="s">
        <v>423</v>
      </c>
      <c r="D506" s="44">
        <v>0</v>
      </c>
      <c r="E506" s="29">
        <f>IF(ISERROR(VLOOKUP(A506,'INFORME SEVEN'!$A$1:$F$339,4,0)),0,VLOOKUP(A506,'INFORME SEVEN'!$A$1:$F$339,4,0))</f>
        <v>0</v>
      </c>
      <c r="F506" s="29">
        <f>IF(ISERROR(VLOOKUP(A506,'INFORME SEVEN'!$A$1:$F$339,5,0)),0,VLOOKUP(A506,'INFORME SEVEN'!$A$1:$F$339,5,0))</f>
        <v>0</v>
      </c>
      <c r="G506" s="45">
        <f t="shared" si="47"/>
        <v>0</v>
      </c>
      <c r="H506" s="44">
        <f t="shared" si="50"/>
        <v>0</v>
      </c>
      <c r="I506" s="46">
        <v>0</v>
      </c>
      <c r="J506" s="31">
        <f t="shared" si="45"/>
        <v>0</v>
      </c>
      <c r="K506" s="1">
        <f t="shared" si="46"/>
        <v>0</v>
      </c>
      <c r="L506" s="1">
        <f t="shared" si="48"/>
        <v>6</v>
      </c>
    </row>
    <row r="507" spans="1:12" ht="16.5" hidden="1" thickBot="1" x14ac:dyDescent="0.3">
      <c r="A507" s="26">
        <v>138439</v>
      </c>
      <c r="B507" s="42">
        <v>138439</v>
      </c>
      <c r="C507" s="43" t="s">
        <v>424</v>
      </c>
      <c r="D507" s="44">
        <v>0</v>
      </c>
      <c r="E507" s="29">
        <f>IF(ISERROR(VLOOKUP(A507,'INFORME SEVEN'!$A$1:$F$339,4,0)),0,VLOOKUP(A507,'INFORME SEVEN'!$A$1:$F$339,4,0))</f>
        <v>0</v>
      </c>
      <c r="F507" s="29">
        <f>IF(ISERROR(VLOOKUP(A507,'INFORME SEVEN'!$A$1:$F$339,5,0)),0,VLOOKUP(A507,'INFORME SEVEN'!$A$1:$F$339,5,0))</f>
        <v>0</v>
      </c>
      <c r="G507" s="45">
        <f t="shared" si="47"/>
        <v>0</v>
      </c>
      <c r="H507" s="44">
        <f t="shared" si="50"/>
        <v>0</v>
      </c>
      <c r="I507" s="46">
        <v>0</v>
      </c>
      <c r="J507" s="31">
        <f t="shared" si="45"/>
        <v>0</v>
      </c>
      <c r="K507" s="1">
        <f t="shared" si="46"/>
        <v>0</v>
      </c>
      <c r="L507" s="1">
        <f t="shared" si="48"/>
        <v>6</v>
      </c>
    </row>
    <row r="508" spans="1:12" ht="16.5" hidden="1" thickBot="1" x14ac:dyDescent="0.3">
      <c r="A508" s="26">
        <v>138440</v>
      </c>
      <c r="B508" s="42">
        <v>138440</v>
      </c>
      <c r="C508" s="43" t="s">
        <v>425</v>
      </c>
      <c r="D508" s="44">
        <v>0</v>
      </c>
      <c r="E508" s="29">
        <f>IF(ISERROR(VLOOKUP(A508,'INFORME SEVEN'!$A$1:$F$339,4,0)),0,VLOOKUP(A508,'INFORME SEVEN'!$A$1:$F$339,4,0))</f>
        <v>0</v>
      </c>
      <c r="F508" s="29">
        <f>IF(ISERROR(VLOOKUP(A508,'INFORME SEVEN'!$A$1:$F$339,5,0)),0,VLOOKUP(A508,'INFORME SEVEN'!$A$1:$F$339,5,0))</f>
        <v>0</v>
      </c>
      <c r="G508" s="45">
        <f t="shared" si="47"/>
        <v>0</v>
      </c>
      <c r="H508" s="44">
        <f t="shared" si="50"/>
        <v>0</v>
      </c>
      <c r="I508" s="46">
        <v>0</v>
      </c>
      <c r="J508" s="31">
        <f t="shared" si="45"/>
        <v>0</v>
      </c>
      <c r="K508" s="1">
        <f t="shared" si="46"/>
        <v>0</v>
      </c>
      <c r="L508" s="1">
        <f t="shared" si="48"/>
        <v>6</v>
      </c>
    </row>
    <row r="509" spans="1:12" ht="16.5" hidden="1" thickBot="1" x14ac:dyDescent="0.3">
      <c r="A509" s="26">
        <v>138441</v>
      </c>
      <c r="B509" s="42">
        <v>138441</v>
      </c>
      <c r="C509" s="43" t="s">
        <v>426</v>
      </c>
      <c r="D509" s="44">
        <v>0</v>
      </c>
      <c r="E509" s="29">
        <f>IF(ISERROR(VLOOKUP(A509,'INFORME SEVEN'!$A$1:$F$339,4,0)),0,VLOOKUP(A509,'INFORME SEVEN'!$A$1:$F$339,4,0))</f>
        <v>0</v>
      </c>
      <c r="F509" s="29">
        <f>IF(ISERROR(VLOOKUP(A509,'INFORME SEVEN'!$A$1:$F$339,5,0)),0,VLOOKUP(A509,'INFORME SEVEN'!$A$1:$F$339,5,0))</f>
        <v>0</v>
      </c>
      <c r="G509" s="45">
        <f t="shared" si="47"/>
        <v>0</v>
      </c>
      <c r="H509" s="44">
        <f t="shared" si="50"/>
        <v>0</v>
      </c>
      <c r="I509" s="46">
        <v>0</v>
      </c>
      <c r="J509" s="31">
        <f t="shared" si="45"/>
        <v>0</v>
      </c>
      <c r="K509" s="1">
        <f t="shared" si="46"/>
        <v>0</v>
      </c>
      <c r="L509" s="1">
        <f t="shared" si="48"/>
        <v>6</v>
      </c>
    </row>
    <row r="510" spans="1:12" ht="16.5" hidden="1" thickBot="1" x14ac:dyDescent="0.3">
      <c r="A510" s="26">
        <v>138442</v>
      </c>
      <c r="B510" s="42">
        <v>138442</v>
      </c>
      <c r="C510" s="43" t="s">
        <v>427</v>
      </c>
      <c r="D510" s="44">
        <v>0</v>
      </c>
      <c r="E510" s="29">
        <f>IF(ISERROR(VLOOKUP(A510,'INFORME SEVEN'!$A$1:$F$339,4,0)),0,VLOOKUP(A510,'INFORME SEVEN'!$A$1:$F$339,4,0))</f>
        <v>0</v>
      </c>
      <c r="F510" s="29">
        <f>IF(ISERROR(VLOOKUP(A510,'INFORME SEVEN'!$A$1:$F$339,5,0)),0,VLOOKUP(A510,'INFORME SEVEN'!$A$1:$F$339,5,0))</f>
        <v>0</v>
      </c>
      <c r="G510" s="45">
        <f t="shared" si="47"/>
        <v>0</v>
      </c>
      <c r="H510" s="44">
        <f t="shared" si="50"/>
        <v>0</v>
      </c>
      <c r="I510" s="46">
        <v>0</v>
      </c>
      <c r="J510" s="31">
        <f t="shared" si="45"/>
        <v>0</v>
      </c>
      <c r="K510" s="1">
        <f t="shared" si="46"/>
        <v>0</v>
      </c>
      <c r="L510" s="1">
        <f t="shared" si="48"/>
        <v>6</v>
      </c>
    </row>
    <row r="511" spans="1:12" ht="16.5" hidden="1" thickBot="1" x14ac:dyDescent="0.3">
      <c r="A511" s="26">
        <v>138443</v>
      </c>
      <c r="B511" s="42">
        <v>138443</v>
      </c>
      <c r="C511" s="43" t="s">
        <v>428</v>
      </c>
      <c r="D511" s="44">
        <v>0</v>
      </c>
      <c r="E511" s="29">
        <f>IF(ISERROR(VLOOKUP(A511,'INFORME SEVEN'!$A$1:$F$339,4,0)),0,VLOOKUP(A511,'INFORME SEVEN'!$A$1:$F$339,4,0))</f>
        <v>0</v>
      </c>
      <c r="F511" s="29">
        <f>IF(ISERROR(VLOOKUP(A511,'INFORME SEVEN'!$A$1:$F$339,5,0)),0,VLOOKUP(A511,'INFORME SEVEN'!$A$1:$F$339,5,0))</f>
        <v>0</v>
      </c>
      <c r="G511" s="45">
        <f t="shared" si="47"/>
        <v>0</v>
      </c>
      <c r="H511" s="44">
        <f t="shared" si="50"/>
        <v>0</v>
      </c>
      <c r="I511" s="46">
        <v>0</v>
      </c>
      <c r="J511" s="31">
        <f t="shared" si="45"/>
        <v>0</v>
      </c>
      <c r="K511" s="1">
        <f t="shared" si="46"/>
        <v>0</v>
      </c>
      <c r="L511" s="1">
        <f t="shared" si="48"/>
        <v>6</v>
      </c>
    </row>
    <row r="512" spans="1:12" ht="16.5" hidden="1" thickBot="1" x14ac:dyDescent="0.3">
      <c r="A512" s="26">
        <v>138444</v>
      </c>
      <c r="B512" s="42">
        <v>138444</v>
      </c>
      <c r="C512" s="43" t="s">
        <v>429</v>
      </c>
      <c r="D512" s="44">
        <v>0</v>
      </c>
      <c r="E512" s="29">
        <f>IF(ISERROR(VLOOKUP(A512,'INFORME SEVEN'!$A$1:$F$339,4,0)),0,VLOOKUP(A512,'INFORME SEVEN'!$A$1:$F$339,4,0))</f>
        <v>0</v>
      </c>
      <c r="F512" s="29">
        <f>IF(ISERROR(VLOOKUP(A512,'INFORME SEVEN'!$A$1:$F$339,5,0)),0,VLOOKUP(A512,'INFORME SEVEN'!$A$1:$F$339,5,0))</f>
        <v>0</v>
      </c>
      <c r="G512" s="45">
        <f t="shared" si="47"/>
        <v>0</v>
      </c>
      <c r="H512" s="44">
        <f t="shared" si="50"/>
        <v>0</v>
      </c>
      <c r="I512" s="46">
        <v>0</v>
      </c>
      <c r="J512" s="31">
        <f t="shared" si="45"/>
        <v>0</v>
      </c>
      <c r="K512" s="1">
        <f t="shared" si="46"/>
        <v>0</v>
      </c>
      <c r="L512" s="1">
        <f t="shared" si="48"/>
        <v>6</v>
      </c>
    </row>
    <row r="513" spans="1:12" ht="16.5" hidden="1" thickBot="1" x14ac:dyDescent="0.3">
      <c r="A513" s="26">
        <v>138446</v>
      </c>
      <c r="B513" s="42">
        <v>138446</v>
      </c>
      <c r="C513" s="43" t="s">
        <v>430</v>
      </c>
      <c r="D513" s="44">
        <v>0</v>
      </c>
      <c r="E513" s="29">
        <f>IF(ISERROR(VLOOKUP(A513,'INFORME SEVEN'!$A$1:$F$339,4,0)),0,VLOOKUP(A513,'INFORME SEVEN'!$A$1:$F$339,4,0))</f>
        <v>0</v>
      </c>
      <c r="F513" s="29">
        <f>IF(ISERROR(VLOOKUP(A513,'INFORME SEVEN'!$A$1:$F$339,5,0)),0,VLOOKUP(A513,'INFORME SEVEN'!$A$1:$F$339,5,0))</f>
        <v>0</v>
      </c>
      <c r="G513" s="45">
        <f t="shared" si="47"/>
        <v>0</v>
      </c>
      <c r="H513" s="44">
        <f t="shared" si="50"/>
        <v>0</v>
      </c>
      <c r="I513" s="46">
        <v>0</v>
      </c>
      <c r="J513" s="31">
        <f t="shared" si="45"/>
        <v>0</v>
      </c>
      <c r="K513" s="1">
        <f t="shared" si="46"/>
        <v>0</v>
      </c>
      <c r="L513" s="1">
        <f t="shared" si="48"/>
        <v>6</v>
      </c>
    </row>
    <row r="514" spans="1:12" s="497" customFormat="1" ht="15.75" thickBot="1" x14ac:dyDescent="0.25">
      <c r="A514" s="495">
        <v>138490</v>
      </c>
      <c r="B514" s="538">
        <v>138490</v>
      </c>
      <c r="C514" s="539" t="s">
        <v>431</v>
      </c>
      <c r="D514" s="540">
        <v>0</v>
      </c>
      <c r="E514" s="537">
        <f>IF(ISERROR(VLOOKUP(A514,'INFORME SEVEN'!$A$1:$F$339,4,0)),0,VLOOKUP(A514,'INFORME SEVEN'!$A$1:$F$339,4,0))</f>
        <v>5364432685</v>
      </c>
      <c r="F514" s="537">
        <f>IF(ISERROR(VLOOKUP(A514,'INFORME SEVEN'!$A$1:$F$339,5,0)),0,VLOOKUP(A514,'INFORME SEVEN'!$A$1:$F$339,5,0))</f>
        <v>5364410885</v>
      </c>
      <c r="G514" s="537">
        <f>+D514+E514-F514</f>
        <v>21800</v>
      </c>
      <c r="H514" s="537">
        <f>+G514</f>
        <v>21800</v>
      </c>
      <c r="I514" s="541">
        <v>0</v>
      </c>
      <c r="J514" s="496">
        <f t="shared" si="45"/>
        <v>0</v>
      </c>
      <c r="K514" s="497">
        <f t="shared" si="46"/>
        <v>2</v>
      </c>
      <c r="L514" s="497">
        <f t="shared" si="48"/>
        <v>6</v>
      </c>
    </row>
    <row r="515" spans="1:12" ht="16.5" thickBot="1" x14ac:dyDescent="0.3">
      <c r="A515" s="26">
        <v>1385</v>
      </c>
      <c r="B515" s="542">
        <v>138500</v>
      </c>
      <c r="C515" s="543" t="s">
        <v>432</v>
      </c>
      <c r="D515" s="544">
        <v>226901078.46000001</v>
      </c>
      <c r="E515" s="545">
        <f>IF(ISERROR(VLOOKUP(A515,'INFORME SEVEN'!$A$1:$F$339,4,0)),0,VLOOKUP(A515,'INFORME SEVEN'!$A$1:$F$339,4,0))</f>
        <v>0</v>
      </c>
      <c r="F515" s="545">
        <f>IF(ISERROR(VLOOKUP(A515,'INFORME SEVEN'!$A$1:$F$339,5,0)),0,VLOOKUP(A515,'INFORME SEVEN'!$A$1:$F$339,5,0))</f>
        <v>0</v>
      </c>
      <c r="G515" s="545">
        <f t="shared" si="47"/>
        <v>226901078.46000001</v>
      </c>
      <c r="H515" s="545">
        <v>0</v>
      </c>
      <c r="I515" s="546">
        <f>+I517+I532</f>
        <v>226901078.46000001</v>
      </c>
      <c r="J515" s="31">
        <f t="shared" si="45"/>
        <v>0</v>
      </c>
      <c r="K515" s="1">
        <f t="shared" si="46"/>
        <v>1</v>
      </c>
      <c r="L515" s="1">
        <f t="shared" si="48"/>
        <v>4</v>
      </c>
    </row>
    <row r="516" spans="1:12" ht="16.5" hidden="1" thickBot="1" x14ac:dyDescent="0.3">
      <c r="A516" s="26">
        <v>138501</v>
      </c>
      <c r="B516" s="42">
        <v>138501</v>
      </c>
      <c r="C516" s="43" t="s">
        <v>433</v>
      </c>
      <c r="D516" s="44">
        <v>0</v>
      </c>
      <c r="E516" s="29">
        <f>IF(ISERROR(VLOOKUP(A516,'INFORME SEVEN'!$A$1:$F$339,4,0)),0,VLOOKUP(A516,'INFORME SEVEN'!$A$1:$F$339,4,0))</f>
        <v>0</v>
      </c>
      <c r="F516" s="29">
        <f>IF(ISERROR(VLOOKUP(A516,'INFORME SEVEN'!$A$1:$F$339,5,0)),0,VLOOKUP(A516,'INFORME SEVEN'!$A$1:$F$339,5,0))</f>
        <v>0</v>
      </c>
      <c r="G516" s="45">
        <f t="shared" si="47"/>
        <v>0</v>
      </c>
      <c r="H516" s="44">
        <f t="shared" ref="H516" si="51">+G516</f>
        <v>0</v>
      </c>
      <c r="I516" s="46">
        <v>0</v>
      </c>
      <c r="J516" s="31">
        <f t="shared" si="45"/>
        <v>0</v>
      </c>
      <c r="K516" s="1">
        <f t="shared" si="46"/>
        <v>0</v>
      </c>
      <c r="L516" s="1">
        <f t="shared" si="48"/>
        <v>6</v>
      </c>
    </row>
    <row r="517" spans="1:12" ht="15.75" thickBot="1" x14ac:dyDescent="0.25">
      <c r="A517" s="26">
        <v>138502</v>
      </c>
      <c r="B517" s="450">
        <v>138502</v>
      </c>
      <c r="C517" s="451" t="s">
        <v>434</v>
      </c>
      <c r="D517" s="65">
        <v>175079348</v>
      </c>
      <c r="E517" s="45">
        <f>IF(ISERROR(VLOOKUP(A517,'INFORME SEVEN'!$A$1:$F$339,4,0)),0,VLOOKUP(A517,'INFORME SEVEN'!$A$1:$F$339,4,0))</f>
        <v>0</v>
      </c>
      <c r="F517" s="45">
        <f>IF(ISERROR(VLOOKUP(A517,'INFORME SEVEN'!$A$1:$F$339,5,0)),0,VLOOKUP(A517,'INFORME SEVEN'!$A$1:$F$339,5,0))</f>
        <v>0</v>
      </c>
      <c r="G517" s="45">
        <f t="shared" si="47"/>
        <v>175079348</v>
      </c>
      <c r="H517" s="45">
        <v>0</v>
      </c>
      <c r="I517" s="47">
        <f>+G517</f>
        <v>175079348</v>
      </c>
      <c r="J517" s="31">
        <f t="shared" si="45"/>
        <v>0</v>
      </c>
      <c r="K517" s="1">
        <f t="shared" si="46"/>
        <v>1</v>
      </c>
      <c r="L517" s="1">
        <f t="shared" si="48"/>
        <v>6</v>
      </c>
    </row>
    <row r="518" spans="1:12" ht="16.5" hidden="1" thickBot="1" x14ac:dyDescent="0.3">
      <c r="A518" s="26">
        <v>138503</v>
      </c>
      <c r="B518" s="42">
        <v>138503</v>
      </c>
      <c r="C518" s="43" t="s">
        <v>277</v>
      </c>
      <c r="D518" s="44">
        <v>0</v>
      </c>
      <c r="E518" s="29">
        <f>IF(ISERROR(VLOOKUP(A518,'INFORME SEVEN'!$A$1:$F$339,4,0)),0,VLOOKUP(A518,'INFORME SEVEN'!$A$1:$F$339,4,0))</f>
        <v>0</v>
      </c>
      <c r="F518" s="29">
        <f>IF(ISERROR(VLOOKUP(A518,'INFORME SEVEN'!$A$1:$F$339,5,0)),0,VLOOKUP(A518,'INFORME SEVEN'!$A$1:$F$339,5,0))</f>
        <v>0</v>
      </c>
      <c r="G518" s="45">
        <f t="shared" si="47"/>
        <v>0</v>
      </c>
      <c r="H518" s="44">
        <f t="shared" ref="H518:H531" si="52">+G518</f>
        <v>0</v>
      </c>
      <c r="I518" s="46">
        <v>0</v>
      </c>
      <c r="J518" s="31">
        <f t="shared" si="45"/>
        <v>0</v>
      </c>
      <c r="K518" s="1">
        <f t="shared" si="46"/>
        <v>0</v>
      </c>
      <c r="L518" s="1">
        <f t="shared" si="48"/>
        <v>6</v>
      </c>
    </row>
    <row r="519" spans="1:12" ht="16.5" hidden="1" thickBot="1" x14ac:dyDescent="0.3">
      <c r="A519" s="26">
        <v>138504</v>
      </c>
      <c r="B519" s="42">
        <v>138504</v>
      </c>
      <c r="C519" s="43" t="s">
        <v>278</v>
      </c>
      <c r="D519" s="44">
        <v>0</v>
      </c>
      <c r="E519" s="29">
        <f>IF(ISERROR(VLOOKUP(A519,'INFORME SEVEN'!$A$1:$F$339,4,0)),0,VLOOKUP(A519,'INFORME SEVEN'!$A$1:$F$339,4,0))</f>
        <v>0</v>
      </c>
      <c r="F519" s="29">
        <f>IF(ISERROR(VLOOKUP(A519,'INFORME SEVEN'!$A$1:$F$339,5,0)),0,VLOOKUP(A519,'INFORME SEVEN'!$A$1:$F$339,5,0))</f>
        <v>0</v>
      </c>
      <c r="G519" s="45">
        <f t="shared" si="47"/>
        <v>0</v>
      </c>
      <c r="H519" s="44">
        <f t="shared" si="52"/>
        <v>0</v>
      </c>
      <c r="I519" s="46">
        <v>0</v>
      </c>
      <c r="J519" s="31">
        <f t="shared" si="45"/>
        <v>0</v>
      </c>
      <c r="K519" s="1">
        <f t="shared" si="46"/>
        <v>0</v>
      </c>
      <c r="L519" s="1">
        <f t="shared" si="48"/>
        <v>6</v>
      </c>
    </row>
    <row r="520" spans="1:12" ht="16.5" hidden="1" thickBot="1" x14ac:dyDescent="0.3">
      <c r="A520" s="26">
        <v>138505</v>
      </c>
      <c r="B520" s="42">
        <v>138505</v>
      </c>
      <c r="C520" s="43" t="s">
        <v>279</v>
      </c>
      <c r="D520" s="44">
        <v>0</v>
      </c>
      <c r="E520" s="29">
        <f>IF(ISERROR(VLOOKUP(A520,'INFORME SEVEN'!$A$1:$F$339,4,0)),0,VLOOKUP(A520,'INFORME SEVEN'!$A$1:$F$339,4,0))</f>
        <v>0</v>
      </c>
      <c r="F520" s="29">
        <f>IF(ISERROR(VLOOKUP(A520,'INFORME SEVEN'!$A$1:$F$339,5,0)),0,VLOOKUP(A520,'INFORME SEVEN'!$A$1:$F$339,5,0))</f>
        <v>0</v>
      </c>
      <c r="G520" s="45">
        <f t="shared" si="47"/>
        <v>0</v>
      </c>
      <c r="H520" s="44">
        <f t="shared" si="52"/>
        <v>0</v>
      </c>
      <c r="I520" s="46">
        <v>0</v>
      </c>
      <c r="J520" s="31">
        <f t="shared" si="45"/>
        <v>0</v>
      </c>
      <c r="K520" s="1">
        <f t="shared" si="46"/>
        <v>0</v>
      </c>
      <c r="L520" s="1">
        <f t="shared" si="48"/>
        <v>6</v>
      </c>
    </row>
    <row r="521" spans="1:12" ht="16.5" hidden="1" thickBot="1" x14ac:dyDescent="0.3">
      <c r="A521" s="26">
        <v>138506</v>
      </c>
      <c r="B521" s="42">
        <v>138506</v>
      </c>
      <c r="C521" s="43" t="s">
        <v>280</v>
      </c>
      <c r="D521" s="44">
        <v>0</v>
      </c>
      <c r="E521" s="29">
        <f>IF(ISERROR(VLOOKUP(A521,'INFORME SEVEN'!$A$1:$F$339,4,0)),0,VLOOKUP(A521,'INFORME SEVEN'!$A$1:$F$339,4,0))</f>
        <v>0</v>
      </c>
      <c r="F521" s="29">
        <f>IF(ISERROR(VLOOKUP(A521,'INFORME SEVEN'!$A$1:$F$339,5,0)),0,VLOOKUP(A521,'INFORME SEVEN'!$A$1:$F$339,5,0))</f>
        <v>0</v>
      </c>
      <c r="G521" s="45">
        <f t="shared" si="47"/>
        <v>0</v>
      </c>
      <c r="H521" s="44">
        <f t="shared" si="52"/>
        <v>0</v>
      </c>
      <c r="I521" s="46">
        <v>0</v>
      </c>
      <c r="J521" s="31">
        <f t="shared" si="45"/>
        <v>0</v>
      </c>
      <c r="K521" s="1">
        <f t="shared" si="46"/>
        <v>0</v>
      </c>
      <c r="L521" s="1">
        <f t="shared" si="48"/>
        <v>6</v>
      </c>
    </row>
    <row r="522" spans="1:12" ht="16.5" hidden="1" thickBot="1" x14ac:dyDescent="0.3">
      <c r="A522" s="26">
        <v>138507</v>
      </c>
      <c r="B522" s="42">
        <v>138507</v>
      </c>
      <c r="C522" s="43" t="s">
        <v>281</v>
      </c>
      <c r="D522" s="44">
        <v>0</v>
      </c>
      <c r="E522" s="29">
        <f>IF(ISERROR(VLOOKUP(A522,'INFORME SEVEN'!$A$1:$F$339,4,0)),0,VLOOKUP(A522,'INFORME SEVEN'!$A$1:$F$339,4,0))</f>
        <v>0</v>
      </c>
      <c r="F522" s="29">
        <f>IF(ISERROR(VLOOKUP(A522,'INFORME SEVEN'!$A$1:$F$339,5,0)),0,VLOOKUP(A522,'INFORME SEVEN'!$A$1:$F$339,5,0))</f>
        <v>0</v>
      </c>
      <c r="G522" s="45">
        <f t="shared" si="47"/>
        <v>0</v>
      </c>
      <c r="H522" s="44">
        <f t="shared" si="52"/>
        <v>0</v>
      </c>
      <c r="I522" s="46">
        <v>0</v>
      </c>
      <c r="J522" s="31">
        <f t="shared" si="45"/>
        <v>0</v>
      </c>
      <c r="K522" s="1">
        <f t="shared" si="46"/>
        <v>0</v>
      </c>
      <c r="L522" s="1">
        <f t="shared" si="48"/>
        <v>6</v>
      </c>
    </row>
    <row r="523" spans="1:12" ht="16.5" hidden="1" thickBot="1" x14ac:dyDescent="0.3">
      <c r="A523" s="26">
        <v>138508</v>
      </c>
      <c r="B523" s="42">
        <v>138508</v>
      </c>
      <c r="C523" s="43" t="s">
        <v>282</v>
      </c>
      <c r="D523" s="44">
        <v>0</v>
      </c>
      <c r="E523" s="29">
        <f>IF(ISERROR(VLOOKUP(A523,'INFORME SEVEN'!$A$1:$F$339,4,0)),0,VLOOKUP(A523,'INFORME SEVEN'!$A$1:$F$339,4,0))</f>
        <v>0</v>
      </c>
      <c r="F523" s="29">
        <f>IF(ISERROR(VLOOKUP(A523,'INFORME SEVEN'!$A$1:$F$339,5,0)),0,VLOOKUP(A523,'INFORME SEVEN'!$A$1:$F$339,5,0))</f>
        <v>0</v>
      </c>
      <c r="G523" s="45">
        <f t="shared" si="47"/>
        <v>0</v>
      </c>
      <c r="H523" s="44">
        <f t="shared" si="52"/>
        <v>0</v>
      </c>
      <c r="I523" s="46">
        <v>0</v>
      </c>
      <c r="J523" s="31">
        <f t="shared" ref="J523:J586" si="53">+G523-H523-I523</f>
        <v>0</v>
      </c>
      <c r="K523" s="1">
        <f t="shared" ref="K523:K586" si="54">IF(D523&lt;&gt;0,1,IF(G523&lt;&gt;0,2,IF(F523&lt;&gt;0,3,IF(E523&lt;&gt;0,4,0))))</f>
        <v>0</v>
      </c>
      <c r="L523" s="1">
        <f t="shared" si="48"/>
        <v>6</v>
      </c>
    </row>
    <row r="524" spans="1:12" ht="16.5" hidden="1" thickBot="1" x14ac:dyDescent="0.3">
      <c r="A524" s="26">
        <v>138509</v>
      </c>
      <c r="B524" s="42">
        <v>138509</v>
      </c>
      <c r="C524" s="43" t="s">
        <v>435</v>
      </c>
      <c r="D524" s="44">
        <v>0</v>
      </c>
      <c r="E524" s="29">
        <f>IF(ISERROR(VLOOKUP(A524,'INFORME SEVEN'!$A$1:$F$339,4,0)),0,VLOOKUP(A524,'INFORME SEVEN'!$A$1:$F$339,4,0))</f>
        <v>0</v>
      </c>
      <c r="F524" s="29">
        <f>IF(ISERROR(VLOOKUP(A524,'INFORME SEVEN'!$A$1:$F$339,5,0)),0,VLOOKUP(A524,'INFORME SEVEN'!$A$1:$F$339,5,0))</f>
        <v>0</v>
      </c>
      <c r="G524" s="45">
        <f t="shared" ref="G524:G587" si="55">+D524+E524-F524</f>
        <v>0</v>
      </c>
      <c r="H524" s="44">
        <f t="shared" si="52"/>
        <v>0</v>
      </c>
      <c r="I524" s="46">
        <v>0</v>
      </c>
      <c r="J524" s="31">
        <f t="shared" si="53"/>
        <v>0</v>
      </c>
      <c r="K524" s="1">
        <f t="shared" si="54"/>
        <v>0</v>
      </c>
      <c r="L524" s="1">
        <f t="shared" ref="L524:L587" si="56">+LEN(A524)</f>
        <v>6</v>
      </c>
    </row>
    <row r="525" spans="1:12" ht="16.5" hidden="1" thickBot="1" x14ac:dyDescent="0.3">
      <c r="A525" s="26">
        <v>138510</v>
      </c>
      <c r="B525" s="42">
        <v>138510</v>
      </c>
      <c r="C525" s="43" t="s">
        <v>436</v>
      </c>
      <c r="D525" s="44">
        <v>0</v>
      </c>
      <c r="E525" s="29">
        <f>IF(ISERROR(VLOOKUP(A525,'INFORME SEVEN'!$A$1:$F$339,4,0)),0,VLOOKUP(A525,'INFORME SEVEN'!$A$1:$F$339,4,0))</f>
        <v>0</v>
      </c>
      <c r="F525" s="29">
        <f>IF(ISERROR(VLOOKUP(A525,'INFORME SEVEN'!$A$1:$F$339,5,0)),0,VLOOKUP(A525,'INFORME SEVEN'!$A$1:$F$339,5,0))</f>
        <v>0</v>
      </c>
      <c r="G525" s="45">
        <f t="shared" si="55"/>
        <v>0</v>
      </c>
      <c r="H525" s="44">
        <f t="shared" si="52"/>
        <v>0</v>
      </c>
      <c r="I525" s="46">
        <v>0</v>
      </c>
      <c r="J525" s="31">
        <f t="shared" si="53"/>
        <v>0</v>
      </c>
      <c r="K525" s="1">
        <f t="shared" si="54"/>
        <v>0</v>
      </c>
      <c r="L525" s="1">
        <f t="shared" si="56"/>
        <v>6</v>
      </c>
    </row>
    <row r="526" spans="1:12" ht="16.5" hidden="1" thickBot="1" x14ac:dyDescent="0.3">
      <c r="A526" s="26">
        <v>138511</v>
      </c>
      <c r="B526" s="42">
        <v>138511</v>
      </c>
      <c r="C526" s="43" t="s">
        <v>437</v>
      </c>
      <c r="D526" s="44">
        <v>0</v>
      </c>
      <c r="E526" s="29">
        <f>IF(ISERROR(VLOOKUP(A526,'INFORME SEVEN'!$A$1:$F$339,4,0)),0,VLOOKUP(A526,'INFORME SEVEN'!$A$1:$F$339,4,0))</f>
        <v>0</v>
      </c>
      <c r="F526" s="29">
        <f>IF(ISERROR(VLOOKUP(A526,'INFORME SEVEN'!$A$1:$F$339,5,0)),0,VLOOKUP(A526,'INFORME SEVEN'!$A$1:$F$339,5,0))</f>
        <v>0</v>
      </c>
      <c r="G526" s="45">
        <f t="shared" si="55"/>
        <v>0</v>
      </c>
      <c r="H526" s="44">
        <f t="shared" si="52"/>
        <v>0</v>
      </c>
      <c r="I526" s="46">
        <v>0</v>
      </c>
      <c r="J526" s="31">
        <f t="shared" si="53"/>
        <v>0</v>
      </c>
      <c r="K526" s="1">
        <f t="shared" si="54"/>
        <v>0</v>
      </c>
      <c r="L526" s="1">
        <f t="shared" si="56"/>
        <v>6</v>
      </c>
    </row>
    <row r="527" spans="1:12" ht="16.5" hidden="1" thickBot="1" x14ac:dyDescent="0.3">
      <c r="A527" s="26">
        <v>138514</v>
      </c>
      <c r="B527" s="42">
        <v>138514</v>
      </c>
      <c r="C527" s="43" t="s">
        <v>438</v>
      </c>
      <c r="D527" s="44">
        <v>0</v>
      </c>
      <c r="E527" s="29">
        <f>IF(ISERROR(VLOOKUP(A527,'INFORME SEVEN'!$A$1:$F$339,4,0)),0,VLOOKUP(A527,'INFORME SEVEN'!$A$1:$F$339,4,0))</f>
        <v>0</v>
      </c>
      <c r="F527" s="29">
        <f>IF(ISERROR(VLOOKUP(A527,'INFORME SEVEN'!$A$1:$F$339,5,0)),0,VLOOKUP(A527,'INFORME SEVEN'!$A$1:$F$339,5,0))</f>
        <v>0</v>
      </c>
      <c r="G527" s="45">
        <f t="shared" si="55"/>
        <v>0</v>
      </c>
      <c r="H527" s="44">
        <f t="shared" si="52"/>
        <v>0</v>
      </c>
      <c r="I527" s="46">
        <v>0</v>
      </c>
      <c r="J527" s="31">
        <f t="shared" si="53"/>
        <v>0</v>
      </c>
      <c r="K527" s="1">
        <f t="shared" si="54"/>
        <v>0</v>
      </c>
      <c r="L527" s="1">
        <f t="shared" si="56"/>
        <v>6</v>
      </c>
    </row>
    <row r="528" spans="1:12" ht="16.5" hidden="1" thickBot="1" x14ac:dyDescent="0.3">
      <c r="A528" s="26">
        <v>138515</v>
      </c>
      <c r="B528" s="42">
        <v>138515</v>
      </c>
      <c r="C528" s="43" t="s">
        <v>439</v>
      </c>
      <c r="D528" s="44">
        <v>0</v>
      </c>
      <c r="E528" s="29">
        <f>IF(ISERROR(VLOOKUP(A528,'INFORME SEVEN'!$A$1:$F$339,4,0)),0,VLOOKUP(A528,'INFORME SEVEN'!$A$1:$F$339,4,0))</f>
        <v>0</v>
      </c>
      <c r="F528" s="29">
        <f>IF(ISERROR(VLOOKUP(A528,'INFORME SEVEN'!$A$1:$F$339,5,0)),0,VLOOKUP(A528,'INFORME SEVEN'!$A$1:$F$339,5,0))</f>
        <v>0</v>
      </c>
      <c r="G528" s="45">
        <f t="shared" si="55"/>
        <v>0</v>
      </c>
      <c r="H528" s="44">
        <f t="shared" si="52"/>
        <v>0</v>
      </c>
      <c r="I528" s="46">
        <v>0</v>
      </c>
      <c r="J528" s="31">
        <f t="shared" si="53"/>
        <v>0</v>
      </c>
      <c r="K528" s="1">
        <f t="shared" si="54"/>
        <v>0</v>
      </c>
      <c r="L528" s="1">
        <f t="shared" si="56"/>
        <v>6</v>
      </c>
    </row>
    <row r="529" spans="1:12" ht="16.5" hidden="1" thickBot="1" x14ac:dyDescent="0.3">
      <c r="A529" s="26">
        <v>138516</v>
      </c>
      <c r="B529" s="42">
        <v>138516</v>
      </c>
      <c r="C529" s="43" t="s">
        <v>440</v>
      </c>
      <c r="D529" s="44">
        <v>0</v>
      </c>
      <c r="E529" s="29">
        <f>IF(ISERROR(VLOOKUP(A529,'INFORME SEVEN'!$A$1:$F$339,4,0)),0,VLOOKUP(A529,'INFORME SEVEN'!$A$1:$F$339,4,0))</f>
        <v>0</v>
      </c>
      <c r="F529" s="29">
        <f>IF(ISERROR(VLOOKUP(A529,'INFORME SEVEN'!$A$1:$F$339,5,0)),0,VLOOKUP(A529,'INFORME SEVEN'!$A$1:$F$339,5,0))</f>
        <v>0</v>
      </c>
      <c r="G529" s="45">
        <f t="shared" si="55"/>
        <v>0</v>
      </c>
      <c r="H529" s="44">
        <f t="shared" si="52"/>
        <v>0</v>
      </c>
      <c r="I529" s="46">
        <v>0</v>
      </c>
      <c r="J529" s="31">
        <f t="shared" si="53"/>
        <v>0</v>
      </c>
      <c r="K529" s="1">
        <f t="shared" si="54"/>
        <v>0</v>
      </c>
      <c r="L529" s="1">
        <f t="shared" si="56"/>
        <v>6</v>
      </c>
    </row>
    <row r="530" spans="1:12" ht="16.5" hidden="1" thickBot="1" x14ac:dyDescent="0.3">
      <c r="A530" s="26">
        <v>138517</v>
      </c>
      <c r="B530" s="42">
        <v>138517</v>
      </c>
      <c r="C530" s="43" t="s">
        <v>441</v>
      </c>
      <c r="D530" s="44">
        <v>0</v>
      </c>
      <c r="E530" s="29">
        <f>IF(ISERROR(VLOOKUP(A530,'INFORME SEVEN'!$A$1:$F$339,4,0)),0,VLOOKUP(A530,'INFORME SEVEN'!$A$1:$F$339,4,0))</f>
        <v>0</v>
      </c>
      <c r="F530" s="29">
        <f>IF(ISERROR(VLOOKUP(A530,'INFORME SEVEN'!$A$1:$F$339,5,0)),0,VLOOKUP(A530,'INFORME SEVEN'!$A$1:$F$339,5,0))</f>
        <v>0</v>
      </c>
      <c r="G530" s="45">
        <f t="shared" si="55"/>
        <v>0</v>
      </c>
      <c r="H530" s="44">
        <f t="shared" si="52"/>
        <v>0</v>
      </c>
      <c r="I530" s="46">
        <v>0</v>
      </c>
      <c r="J530" s="31">
        <f t="shared" si="53"/>
        <v>0</v>
      </c>
      <c r="K530" s="1">
        <f t="shared" si="54"/>
        <v>0</v>
      </c>
      <c r="L530" s="1">
        <f t="shared" si="56"/>
        <v>6</v>
      </c>
    </row>
    <row r="531" spans="1:12" ht="16.5" hidden="1" thickBot="1" x14ac:dyDescent="0.3">
      <c r="A531" s="26">
        <v>138518</v>
      </c>
      <c r="B531" s="42">
        <v>138518</v>
      </c>
      <c r="C531" s="43" t="s">
        <v>442</v>
      </c>
      <c r="D531" s="44">
        <v>0</v>
      </c>
      <c r="E531" s="29">
        <f>IF(ISERROR(VLOOKUP(A531,'INFORME SEVEN'!$A$1:$F$339,4,0)),0,VLOOKUP(A531,'INFORME SEVEN'!$A$1:$F$339,4,0))</f>
        <v>0</v>
      </c>
      <c r="F531" s="29">
        <f>IF(ISERROR(VLOOKUP(A531,'INFORME SEVEN'!$A$1:$F$339,5,0)),0,VLOOKUP(A531,'INFORME SEVEN'!$A$1:$F$339,5,0))</f>
        <v>0</v>
      </c>
      <c r="G531" s="45">
        <f t="shared" si="55"/>
        <v>0</v>
      </c>
      <c r="H531" s="44">
        <f t="shared" si="52"/>
        <v>0</v>
      </c>
      <c r="I531" s="46">
        <v>0</v>
      </c>
      <c r="J531" s="31">
        <f t="shared" si="53"/>
        <v>0</v>
      </c>
      <c r="K531" s="1">
        <f t="shared" si="54"/>
        <v>0</v>
      </c>
      <c r="L531" s="1">
        <f t="shared" si="56"/>
        <v>6</v>
      </c>
    </row>
    <row r="532" spans="1:12" ht="15.75" thickBot="1" x14ac:dyDescent="0.25">
      <c r="A532" s="26">
        <v>138590</v>
      </c>
      <c r="B532" s="450">
        <v>138590</v>
      </c>
      <c r="C532" s="451" t="s">
        <v>443</v>
      </c>
      <c r="D532" s="65">
        <v>51821730.460000001</v>
      </c>
      <c r="E532" s="45">
        <f>IF(ISERROR(VLOOKUP(A532,'INFORME SEVEN'!$A$1:$F$339,4,0)),0,VLOOKUP(A532,'INFORME SEVEN'!$A$1:$F$339,4,0))</f>
        <v>0</v>
      </c>
      <c r="F532" s="45">
        <f>IF(ISERROR(VLOOKUP(A532,'INFORME SEVEN'!$A$1:$F$339,5,0)),0,VLOOKUP(A532,'INFORME SEVEN'!$A$1:$F$339,5,0))</f>
        <v>0</v>
      </c>
      <c r="G532" s="45">
        <f t="shared" si="55"/>
        <v>51821730.460000001</v>
      </c>
      <c r="H532" s="45">
        <v>0</v>
      </c>
      <c r="I532" s="47">
        <f>+G532</f>
        <v>51821730.460000001</v>
      </c>
      <c r="J532" s="31">
        <f t="shared" si="53"/>
        <v>0</v>
      </c>
      <c r="K532" s="1">
        <f t="shared" si="54"/>
        <v>1</v>
      </c>
      <c r="L532" s="1">
        <f t="shared" si="56"/>
        <v>6</v>
      </c>
    </row>
    <row r="533" spans="1:12" ht="16.5" thickBot="1" x14ac:dyDescent="0.3">
      <c r="A533" s="26">
        <v>1386</v>
      </c>
      <c r="B533" s="37">
        <v>138600</v>
      </c>
      <c r="C533" s="38" t="s">
        <v>444</v>
      </c>
      <c r="D533" s="39">
        <v>-1200722558</v>
      </c>
      <c r="E533" s="40">
        <f>IF(ISERROR(VLOOKUP(A533,'INFORME SEVEN'!$A$1:$F$339,4,0)),0,VLOOKUP(A533,'INFORME SEVEN'!$A$1:$F$339,4,0))</f>
        <v>0</v>
      </c>
      <c r="F533" s="40">
        <f>IF(ISERROR(VLOOKUP(A533,'INFORME SEVEN'!$A$1:$F$339,5,0)),0,VLOOKUP(A533,'INFORME SEVEN'!$A$1:$F$339,5,0))</f>
        <v>0</v>
      </c>
      <c r="G533" s="40">
        <f t="shared" si="55"/>
        <v>-1200722558</v>
      </c>
      <c r="H533" s="40">
        <v>0</v>
      </c>
      <c r="I533" s="41">
        <f>+I535+I546+I550</f>
        <v>-1200722558</v>
      </c>
      <c r="J533" s="31">
        <f t="shared" si="53"/>
        <v>0</v>
      </c>
      <c r="K533" s="1">
        <f t="shared" si="54"/>
        <v>1</v>
      </c>
      <c r="L533" s="1">
        <f t="shared" si="56"/>
        <v>4</v>
      </c>
    </row>
    <row r="534" spans="1:12" ht="16.5" hidden="1" thickBot="1" x14ac:dyDescent="0.3">
      <c r="A534" s="26">
        <v>138601</v>
      </c>
      <c r="B534" s="42">
        <v>138601</v>
      </c>
      <c r="C534" s="43" t="s">
        <v>433</v>
      </c>
      <c r="D534" s="44">
        <v>0</v>
      </c>
      <c r="E534" s="29">
        <f>IF(ISERROR(VLOOKUP(A534,'INFORME SEVEN'!$A$1:$F$339,4,0)),0,VLOOKUP(A534,'INFORME SEVEN'!$A$1:$F$339,4,0))</f>
        <v>0</v>
      </c>
      <c r="F534" s="29">
        <f>IF(ISERROR(VLOOKUP(A534,'INFORME SEVEN'!$A$1:$F$339,5,0)),0,VLOOKUP(A534,'INFORME SEVEN'!$A$1:$F$339,5,0))</f>
        <v>0</v>
      </c>
      <c r="G534" s="45">
        <f t="shared" si="55"/>
        <v>0</v>
      </c>
      <c r="H534" s="44">
        <f t="shared" ref="H534" si="57">+G534</f>
        <v>0</v>
      </c>
      <c r="I534" s="46">
        <v>0</v>
      </c>
      <c r="J534" s="31">
        <f t="shared" si="53"/>
        <v>0</v>
      </c>
      <c r="K534" s="1">
        <f t="shared" si="54"/>
        <v>0</v>
      </c>
      <c r="L534" s="1">
        <f t="shared" si="56"/>
        <v>6</v>
      </c>
    </row>
    <row r="535" spans="1:12" ht="15.75" thickBot="1" x14ac:dyDescent="0.25">
      <c r="A535" s="26">
        <v>138602</v>
      </c>
      <c r="B535" s="450">
        <v>138602</v>
      </c>
      <c r="C535" s="451" t="s">
        <v>434</v>
      </c>
      <c r="D535" s="65">
        <v>-85463364</v>
      </c>
      <c r="E535" s="45">
        <f>IF(ISERROR(VLOOKUP(A535,'INFORME SEVEN'!$A$1:$F$339,4,0)),0,VLOOKUP(A535,'INFORME SEVEN'!$A$1:$F$339,4,0))</f>
        <v>0</v>
      </c>
      <c r="F535" s="45">
        <f>IF(ISERROR(VLOOKUP(A535,'INFORME SEVEN'!$A$1:$F$339,5,0)),0,VLOOKUP(A535,'INFORME SEVEN'!$A$1:$F$339,5,0))</f>
        <v>0</v>
      </c>
      <c r="G535" s="45">
        <f t="shared" si="55"/>
        <v>-85463364</v>
      </c>
      <c r="H535" s="45">
        <v>0</v>
      </c>
      <c r="I535" s="47">
        <f>+G535</f>
        <v>-85463364</v>
      </c>
      <c r="J535" s="31">
        <f t="shared" si="53"/>
        <v>0</v>
      </c>
      <c r="K535" s="1">
        <f t="shared" si="54"/>
        <v>1</v>
      </c>
      <c r="L535" s="1">
        <f t="shared" si="56"/>
        <v>6</v>
      </c>
    </row>
    <row r="536" spans="1:12" ht="16.5" hidden="1" thickBot="1" x14ac:dyDescent="0.3">
      <c r="A536" s="26">
        <v>138603</v>
      </c>
      <c r="B536" s="42">
        <v>138603</v>
      </c>
      <c r="C536" s="43" t="s">
        <v>277</v>
      </c>
      <c r="D536" s="44">
        <v>0</v>
      </c>
      <c r="E536" s="29">
        <f>IF(ISERROR(VLOOKUP(A536,'INFORME SEVEN'!$A$1:$F$339,4,0)),0,VLOOKUP(A536,'INFORME SEVEN'!$A$1:$F$339,4,0))</f>
        <v>0</v>
      </c>
      <c r="F536" s="29">
        <f>IF(ISERROR(VLOOKUP(A536,'INFORME SEVEN'!$A$1:$F$339,5,0)),0,VLOOKUP(A536,'INFORME SEVEN'!$A$1:$F$339,5,0))</f>
        <v>0</v>
      </c>
      <c r="G536" s="45">
        <f t="shared" si="55"/>
        <v>0</v>
      </c>
      <c r="H536" s="44">
        <f t="shared" ref="H536:H545" si="58">+G536</f>
        <v>0</v>
      </c>
      <c r="I536" s="46">
        <v>0</v>
      </c>
      <c r="J536" s="31">
        <f t="shared" si="53"/>
        <v>0</v>
      </c>
      <c r="K536" s="1">
        <f t="shared" si="54"/>
        <v>0</v>
      </c>
      <c r="L536" s="1">
        <f t="shared" si="56"/>
        <v>6</v>
      </c>
    </row>
    <row r="537" spans="1:12" ht="16.5" hidden="1" thickBot="1" x14ac:dyDescent="0.3">
      <c r="A537" s="26">
        <v>138604</v>
      </c>
      <c r="B537" s="42">
        <v>138604</v>
      </c>
      <c r="C537" s="43" t="s">
        <v>278</v>
      </c>
      <c r="D537" s="44">
        <v>0</v>
      </c>
      <c r="E537" s="29">
        <f>IF(ISERROR(VLOOKUP(A537,'INFORME SEVEN'!$A$1:$F$339,4,0)),0,VLOOKUP(A537,'INFORME SEVEN'!$A$1:$F$339,4,0))</f>
        <v>0</v>
      </c>
      <c r="F537" s="29">
        <f>IF(ISERROR(VLOOKUP(A537,'INFORME SEVEN'!$A$1:$F$339,5,0)),0,VLOOKUP(A537,'INFORME SEVEN'!$A$1:$F$339,5,0))</f>
        <v>0</v>
      </c>
      <c r="G537" s="45">
        <f t="shared" si="55"/>
        <v>0</v>
      </c>
      <c r="H537" s="44">
        <f t="shared" si="58"/>
        <v>0</v>
      </c>
      <c r="I537" s="46">
        <v>0</v>
      </c>
      <c r="J537" s="31">
        <f t="shared" si="53"/>
        <v>0</v>
      </c>
      <c r="K537" s="1">
        <f t="shared" si="54"/>
        <v>0</v>
      </c>
      <c r="L537" s="1">
        <f t="shared" si="56"/>
        <v>6</v>
      </c>
    </row>
    <row r="538" spans="1:12" ht="16.5" hidden="1" thickBot="1" x14ac:dyDescent="0.3">
      <c r="A538" s="26">
        <v>138605</v>
      </c>
      <c r="B538" s="42">
        <v>138605</v>
      </c>
      <c r="C538" s="43" t="s">
        <v>279</v>
      </c>
      <c r="D538" s="44">
        <v>0</v>
      </c>
      <c r="E538" s="29">
        <f>IF(ISERROR(VLOOKUP(A538,'INFORME SEVEN'!$A$1:$F$339,4,0)),0,VLOOKUP(A538,'INFORME SEVEN'!$A$1:$F$339,4,0))</f>
        <v>0</v>
      </c>
      <c r="F538" s="29">
        <f>IF(ISERROR(VLOOKUP(A538,'INFORME SEVEN'!$A$1:$F$339,5,0)),0,VLOOKUP(A538,'INFORME SEVEN'!$A$1:$F$339,5,0))</f>
        <v>0</v>
      </c>
      <c r="G538" s="45">
        <f t="shared" si="55"/>
        <v>0</v>
      </c>
      <c r="H538" s="44">
        <f t="shared" si="58"/>
        <v>0</v>
      </c>
      <c r="I538" s="46">
        <v>0</v>
      </c>
      <c r="J538" s="31">
        <f t="shared" si="53"/>
        <v>0</v>
      </c>
      <c r="K538" s="1">
        <f t="shared" si="54"/>
        <v>0</v>
      </c>
      <c r="L538" s="1">
        <f t="shared" si="56"/>
        <v>6</v>
      </c>
    </row>
    <row r="539" spans="1:12" ht="16.5" hidden="1" thickBot="1" x14ac:dyDescent="0.3">
      <c r="A539" s="26">
        <v>138606</v>
      </c>
      <c r="B539" s="42">
        <v>138606</v>
      </c>
      <c r="C539" s="43" t="s">
        <v>280</v>
      </c>
      <c r="D539" s="44">
        <v>0</v>
      </c>
      <c r="E539" s="29">
        <f>IF(ISERROR(VLOOKUP(A539,'INFORME SEVEN'!$A$1:$F$339,4,0)),0,VLOOKUP(A539,'INFORME SEVEN'!$A$1:$F$339,4,0))</f>
        <v>0</v>
      </c>
      <c r="F539" s="29">
        <f>IF(ISERROR(VLOOKUP(A539,'INFORME SEVEN'!$A$1:$F$339,5,0)),0,VLOOKUP(A539,'INFORME SEVEN'!$A$1:$F$339,5,0))</f>
        <v>0</v>
      </c>
      <c r="G539" s="45">
        <f t="shared" si="55"/>
        <v>0</v>
      </c>
      <c r="H539" s="44">
        <f t="shared" si="58"/>
        <v>0</v>
      </c>
      <c r="I539" s="46">
        <v>0</v>
      </c>
      <c r="J539" s="31">
        <f t="shared" si="53"/>
        <v>0</v>
      </c>
      <c r="K539" s="1">
        <f t="shared" si="54"/>
        <v>0</v>
      </c>
      <c r="L539" s="1">
        <f t="shared" si="56"/>
        <v>6</v>
      </c>
    </row>
    <row r="540" spans="1:12" ht="16.5" hidden="1" thickBot="1" x14ac:dyDescent="0.3">
      <c r="A540" s="26">
        <v>138607</v>
      </c>
      <c r="B540" s="42">
        <v>138607</v>
      </c>
      <c r="C540" s="43" t="s">
        <v>281</v>
      </c>
      <c r="D540" s="44">
        <v>0</v>
      </c>
      <c r="E540" s="29">
        <f>IF(ISERROR(VLOOKUP(A540,'INFORME SEVEN'!$A$1:$F$339,4,0)),0,VLOOKUP(A540,'INFORME SEVEN'!$A$1:$F$339,4,0))</f>
        <v>0</v>
      </c>
      <c r="F540" s="29">
        <f>IF(ISERROR(VLOOKUP(A540,'INFORME SEVEN'!$A$1:$F$339,5,0)),0,VLOOKUP(A540,'INFORME SEVEN'!$A$1:$F$339,5,0))</f>
        <v>0</v>
      </c>
      <c r="G540" s="45">
        <f t="shared" si="55"/>
        <v>0</v>
      </c>
      <c r="H540" s="44">
        <f t="shared" si="58"/>
        <v>0</v>
      </c>
      <c r="I540" s="46">
        <v>0</v>
      </c>
      <c r="J540" s="31">
        <f t="shared" si="53"/>
        <v>0</v>
      </c>
      <c r="K540" s="1">
        <f t="shared" si="54"/>
        <v>0</v>
      </c>
      <c r="L540" s="1">
        <f t="shared" si="56"/>
        <v>6</v>
      </c>
    </row>
    <row r="541" spans="1:12" ht="16.5" hidden="1" thickBot="1" x14ac:dyDescent="0.3">
      <c r="A541" s="26">
        <v>138608</v>
      </c>
      <c r="B541" s="42">
        <v>138608</v>
      </c>
      <c r="C541" s="43" t="s">
        <v>282</v>
      </c>
      <c r="D541" s="44">
        <v>0</v>
      </c>
      <c r="E541" s="29">
        <f>IF(ISERROR(VLOOKUP(A541,'INFORME SEVEN'!$A$1:$F$339,4,0)),0,VLOOKUP(A541,'INFORME SEVEN'!$A$1:$F$339,4,0))</f>
        <v>0</v>
      </c>
      <c r="F541" s="29">
        <f>IF(ISERROR(VLOOKUP(A541,'INFORME SEVEN'!$A$1:$F$339,5,0)),0,VLOOKUP(A541,'INFORME SEVEN'!$A$1:$F$339,5,0))</f>
        <v>0</v>
      </c>
      <c r="G541" s="45">
        <f t="shared" si="55"/>
        <v>0</v>
      </c>
      <c r="H541" s="44">
        <f t="shared" si="58"/>
        <v>0</v>
      </c>
      <c r="I541" s="46">
        <v>0</v>
      </c>
      <c r="J541" s="31">
        <f t="shared" si="53"/>
        <v>0</v>
      </c>
      <c r="K541" s="1">
        <f t="shared" si="54"/>
        <v>0</v>
      </c>
      <c r="L541" s="1">
        <f t="shared" si="56"/>
        <v>6</v>
      </c>
    </row>
    <row r="542" spans="1:12" ht="16.5" hidden="1" thickBot="1" x14ac:dyDescent="0.3">
      <c r="A542" s="26">
        <v>138609</v>
      </c>
      <c r="B542" s="42">
        <v>138609</v>
      </c>
      <c r="C542" s="43" t="s">
        <v>435</v>
      </c>
      <c r="D542" s="44">
        <v>0</v>
      </c>
      <c r="E542" s="29">
        <f>IF(ISERROR(VLOOKUP(A542,'INFORME SEVEN'!$A$1:$F$339,4,0)),0,VLOOKUP(A542,'INFORME SEVEN'!$A$1:$F$339,4,0))</f>
        <v>0</v>
      </c>
      <c r="F542" s="29">
        <f>IF(ISERROR(VLOOKUP(A542,'INFORME SEVEN'!$A$1:$F$339,5,0)),0,VLOOKUP(A542,'INFORME SEVEN'!$A$1:$F$339,5,0))</f>
        <v>0</v>
      </c>
      <c r="G542" s="45">
        <f t="shared" si="55"/>
        <v>0</v>
      </c>
      <c r="H542" s="44">
        <f t="shared" si="58"/>
        <v>0</v>
      </c>
      <c r="I542" s="46">
        <v>0</v>
      </c>
      <c r="J542" s="31">
        <f t="shared" si="53"/>
        <v>0</v>
      </c>
      <c r="K542" s="1">
        <f t="shared" si="54"/>
        <v>0</v>
      </c>
      <c r="L542" s="1">
        <f t="shared" si="56"/>
        <v>6</v>
      </c>
    </row>
    <row r="543" spans="1:12" ht="16.5" hidden="1" thickBot="1" x14ac:dyDescent="0.3">
      <c r="A543" s="26">
        <v>138610</v>
      </c>
      <c r="B543" s="42">
        <v>138610</v>
      </c>
      <c r="C543" s="43" t="s">
        <v>436</v>
      </c>
      <c r="D543" s="44">
        <v>0</v>
      </c>
      <c r="E543" s="29">
        <f>IF(ISERROR(VLOOKUP(A543,'INFORME SEVEN'!$A$1:$F$339,4,0)),0,VLOOKUP(A543,'INFORME SEVEN'!$A$1:$F$339,4,0))</f>
        <v>0</v>
      </c>
      <c r="F543" s="29">
        <f>IF(ISERROR(VLOOKUP(A543,'INFORME SEVEN'!$A$1:$F$339,5,0)),0,VLOOKUP(A543,'INFORME SEVEN'!$A$1:$F$339,5,0))</f>
        <v>0</v>
      </c>
      <c r="G543" s="45">
        <f t="shared" si="55"/>
        <v>0</v>
      </c>
      <c r="H543" s="44">
        <f t="shared" si="58"/>
        <v>0</v>
      </c>
      <c r="I543" s="46">
        <v>0</v>
      </c>
      <c r="J543" s="31">
        <f t="shared" si="53"/>
        <v>0</v>
      </c>
      <c r="K543" s="1">
        <f t="shared" si="54"/>
        <v>0</v>
      </c>
      <c r="L543" s="1">
        <f t="shared" si="56"/>
        <v>6</v>
      </c>
    </row>
    <row r="544" spans="1:12" ht="16.5" hidden="1" thickBot="1" x14ac:dyDescent="0.3">
      <c r="A544" s="26">
        <v>138611</v>
      </c>
      <c r="B544" s="42">
        <v>138611</v>
      </c>
      <c r="C544" s="43" t="s">
        <v>437</v>
      </c>
      <c r="D544" s="44">
        <v>0</v>
      </c>
      <c r="E544" s="29">
        <f>IF(ISERROR(VLOOKUP(A544,'INFORME SEVEN'!$A$1:$F$339,4,0)),0,VLOOKUP(A544,'INFORME SEVEN'!$A$1:$F$339,4,0))</f>
        <v>0</v>
      </c>
      <c r="F544" s="29">
        <f>IF(ISERROR(VLOOKUP(A544,'INFORME SEVEN'!$A$1:$F$339,5,0)),0,VLOOKUP(A544,'INFORME SEVEN'!$A$1:$F$339,5,0))</f>
        <v>0</v>
      </c>
      <c r="G544" s="45">
        <f t="shared" si="55"/>
        <v>0</v>
      </c>
      <c r="H544" s="44">
        <f t="shared" si="58"/>
        <v>0</v>
      </c>
      <c r="I544" s="46">
        <v>0</v>
      </c>
      <c r="J544" s="31">
        <f t="shared" si="53"/>
        <v>0</v>
      </c>
      <c r="K544" s="1">
        <f t="shared" si="54"/>
        <v>0</v>
      </c>
      <c r="L544" s="1">
        <f t="shared" si="56"/>
        <v>6</v>
      </c>
    </row>
    <row r="545" spans="1:12" ht="16.5" hidden="1" thickBot="1" x14ac:dyDescent="0.3">
      <c r="A545" s="26">
        <v>138613</v>
      </c>
      <c r="B545" s="42">
        <v>138613</v>
      </c>
      <c r="C545" s="43" t="s">
        <v>438</v>
      </c>
      <c r="D545" s="44">
        <v>0</v>
      </c>
      <c r="E545" s="29">
        <f>IF(ISERROR(VLOOKUP(A545,'INFORME SEVEN'!$A$1:$F$339,4,0)),0,VLOOKUP(A545,'INFORME SEVEN'!$A$1:$F$339,4,0))</f>
        <v>0</v>
      </c>
      <c r="F545" s="29">
        <f>IF(ISERROR(VLOOKUP(A545,'INFORME SEVEN'!$A$1:$F$339,5,0)),0,VLOOKUP(A545,'INFORME SEVEN'!$A$1:$F$339,5,0))</f>
        <v>0</v>
      </c>
      <c r="G545" s="45">
        <f t="shared" si="55"/>
        <v>0</v>
      </c>
      <c r="H545" s="44">
        <f t="shared" si="58"/>
        <v>0</v>
      </c>
      <c r="I545" s="46">
        <v>0</v>
      </c>
      <c r="J545" s="31">
        <f t="shared" si="53"/>
        <v>0</v>
      </c>
      <c r="K545" s="1">
        <f t="shared" si="54"/>
        <v>0</v>
      </c>
      <c r="L545" s="1">
        <f t="shared" si="56"/>
        <v>6</v>
      </c>
    </row>
    <row r="546" spans="1:12" ht="15.75" thickBot="1" x14ac:dyDescent="0.25">
      <c r="A546" s="26">
        <v>138614</v>
      </c>
      <c r="B546" s="450">
        <v>138614</v>
      </c>
      <c r="C546" s="451" t="s">
        <v>439</v>
      </c>
      <c r="D546" s="65">
        <v>-1089876617</v>
      </c>
      <c r="E546" s="45">
        <f>IF(ISERROR(VLOOKUP(A546,'INFORME SEVEN'!$A$1:$F$339,4,0)),0,VLOOKUP(A546,'INFORME SEVEN'!$A$1:$F$339,4,0))</f>
        <v>0</v>
      </c>
      <c r="F546" s="45">
        <f>IF(ISERROR(VLOOKUP(A546,'INFORME SEVEN'!$A$1:$F$339,5,0)),0,VLOOKUP(A546,'INFORME SEVEN'!$A$1:$F$339,5,0))</f>
        <v>0</v>
      </c>
      <c r="G546" s="45">
        <f t="shared" si="55"/>
        <v>-1089876617</v>
      </c>
      <c r="H546" s="45">
        <v>0</v>
      </c>
      <c r="I546" s="47">
        <f>+G546</f>
        <v>-1089876617</v>
      </c>
      <c r="J546" s="31">
        <f t="shared" si="53"/>
        <v>0</v>
      </c>
      <c r="K546" s="1">
        <f t="shared" si="54"/>
        <v>1</v>
      </c>
      <c r="L546" s="1">
        <f t="shared" si="56"/>
        <v>6</v>
      </c>
    </row>
    <row r="547" spans="1:12" ht="16.5" hidden="1" thickBot="1" x14ac:dyDescent="0.3">
      <c r="A547" s="26">
        <v>138615</v>
      </c>
      <c r="B547" s="42">
        <v>138615</v>
      </c>
      <c r="C547" s="43" t="s">
        <v>440</v>
      </c>
      <c r="D547" s="44">
        <v>0</v>
      </c>
      <c r="E547" s="29">
        <f>IF(ISERROR(VLOOKUP(A547,'INFORME SEVEN'!$A$1:$F$339,4,0)),0,VLOOKUP(A547,'INFORME SEVEN'!$A$1:$F$339,4,0))</f>
        <v>0</v>
      </c>
      <c r="F547" s="29">
        <f>IF(ISERROR(VLOOKUP(A547,'INFORME SEVEN'!$A$1:$F$339,5,0)),0,VLOOKUP(A547,'INFORME SEVEN'!$A$1:$F$339,5,0))</f>
        <v>0</v>
      </c>
      <c r="G547" s="45">
        <f t="shared" si="55"/>
        <v>0</v>
      </c>
      <c r="H547" s="44">
        <f t="shared" ref="H547:H549" si="59">+G547</f>
        <v>0</v>
      </c>
      <c r="I547" s="46">
        <v>0</v>
      </c>
      <c r="J547" s="31">
        <f t="shared" si="53"/>
        <v>0</v>
      </c>
      <c r="K547" s="1">
        <f t="shared" si="54"/>
        <v>0</v>
      </c>
      <c r="L547" s="1">
        <f t="shared" si="56"/>
        <v>6</v>
      </c>
    </row>
    <row r="548" spans="1:12" ht="16.5" hidden="1" thickBot="1" x14ac:dyDescent="0.3">
      <c r="A548" s="26">
        <v>138616</v>
      </c>
      <c r="B548" s="42">
        <v>138616</v>
      </c>
      <c r="C548" s="43" t="s">
        <v>441</v>
      </c>
      <c r="D548" s="44">
        <v>0</v>
      </c>
      <c r="E548" s="29">
        <f>IF(ISERROR(VLOOKUP(A548,'INFORME SEVEN'!$A$1:$F$339,4,0)),0,VLOOKUP(A548,'INFORME SEVEN'!$A$1:$F$339,4,0))</f>
        <v>0</v>
      </c>
      <c r="F548" s="29">
        <f>IF(ISERROR(VLOOKUP(A548,'INFORME SEVEN'!$A$1:$F$339,5,0)),0,VLOOKUP(A548,'INFORME SEVEN'!$A$1:$F$339,5,0))</f>
        <v>0</v>
      </c>
      <c r="G548" s="45">
        <f t="shared" si="55"/>
        <v>0</v>
      </c>
      <c r="H548" s="44">
        <f t="shared" si="59"/>
        <v>0</v>
      </c>
      <c r="I548" s="46">
        <v>0</v>
      </c>
      <c r="J548" s="31">
        <f t="shared" si="53"/>
        <v>0</v>
      </c>
      <c r="K548" s="1">
        <f t="shared" si="54"/>
        <v>0</v>
      </c>
      <c r="L548" s="1">
        <f t="shared" si="56"/>
        <v>6</v>
      </c>
    </row>
    <row r="549" spans="1:12" ht="16.5" hidden="1" thickBot="1" x14ac:dyDescent="0.3">
      <c r="A549" s="26">
        <v>138617</v>
      </c>
      <c r="B549" s="42">
        <v>138617</v>
      </c>
      <c r="C549" s="43" t="s">
        <v>442</v>
      </c>
      <c r="D549" s="44">
        <v>0</v>
      </c>
      <c r="E549" s="29">
        <f>IF(ISERROR(VLOOKUP(A549,'INFORME SEVEN'!$A$1:$F$339,4,0)),0,VLOOKUP(A549,'INFORME SEVEN'!$A$1:$F$339,4,0))</f>
        <v>0</v>
      </c>
      <c r="F549" s="29">
        <f>IF(ISERROR(VLOOKUP(A549,'INFORME SEVEN'!$A$1:$F$339,5,0)),0,VLOOKUP(A549,'INFORME SEVEN'!$A$1:$F$339,5,0))</f>
        <v>0</v>
      </c>
      <c r="G549" s="45">
        <f t="shared" si="55"/>
        <v>0</v>
      </c>
      <c r="H549" s="44">
        <f t="shared" si="59"/>
        <v>0</v>
      </c>
      <c r="I549" s="46">
        <v>0</v>
      </c>
      <c r="J549" s="31">
        <f t="shared" si="53"/>
        <v>0</v>
      </c>
      <c r="K549" s="1">
        <f t="shared" si="54"/>
        <v>0</v>
      </c>
      <c r="L549" s="1">
        <f t="shared" si="56"/>
        <v>6</v>
      </c>
    </row>
    <row r="550" spans="1:12" ht="15.75" thickBot="1" x14ac:dyDescent="0.25">
      <c r="A550" s="26">
        <v>138690</v>
      </c>
      <c r="B550" s="450">
        <v>138690</v>
      </c>
      <c r="C550" s="451" t="s">
        <v>431</v>
      </c>
      <c r="D550" s="65">
        <v>-25382577</v>
      </c>
      <c r="E550" s="45">
        <f>IF(ISERROR(VLOOKUP(A550,'INFORME SEVEN'!$A$1:$F$339,4,0)),0,VLOOKUP(A550,'INFORME SEVEN'!$A$1:$F$339,4,0))</f>
        <v>0</v>
      </c>
      <c r="F550" s="45">
        <f>IF(ISERROR(VLOOKUP(A550,'INFORME SEVEN'!$A$1:$F$339,5,0)),0,VLOOKUP(A550,'INFORME SEVEN'!$A$1:$F$339,5,0))</f>
        <v>0</v>
      </c>
      <c r="G550" s="45">
        <f t="shared" si="55"/>
        <v>-25382577</v>
      </c>
      <c r="H550" s="45">
        <v>0</v>
      </c>
      <c r="I550" s="47">
        <f>+G550</f>
        <v>-25382577</v>
      </c>
      <c r="J550" s="31">
        <f t="shared" si="53"/>
        <v>0</v>
      </c>
      <c r="K550" s="1">
        <f t="shared" si="54"/>
        <v>1</v>
      </c>
      <c r="L550" s="1">
        <f t="shared" si="56"/>
        <v>6</v>
      </c>
    </row>
    <row r="551" spans="1:12" ht="16.5" thickBot="1" x14ac:dyDescent="0.3">
      <c r="A551" s="26">
        <v>14</v>
      </c>
      <c r="B551" s="448">
        <v>140000</v>
      </c>
      <c r="C551" s="449" t="s">
        <v>445</v>
      </c>
      <c r="D551" s="64">
        <v>1191477422.9400001</v>
      </c>
      <c r="E551" s="35">
        <f>IF(ISERROR(VLOOKUP(A551,'INFORME SEVEN'!$A$1:$F$339,4,0)),0,VLOOKUP(A551,'INFORME SEVEN'!$A$1:$F$339,4,0))</f>
        <v>233879095</v>
      </c>
      <c r="F551" s="35">
        <f>IF(ISERROR(VLOOKUP(A551,'INFORME SEVEN'!$A$1:$F$339,5,0)),0,VLOOKUP(A551,'INFORME SEVEN'!$A$1:$F$339,5,0))</f>
        <v>212612963.5</v>
      </c>
      <c r="G551" s="35">
        <f t="shared" si="55"/>
        <v>1212743554.4400001</v>
      </c>
      <c r="H551" s="35">
        <f>+H556+H593+H596</f>
        <v>0</v>
      </c>
      <c r="I551" s="36">
        <f>+I556+I593+I596</f>
        <v>1212743554.4399998</v>
      </c>
      <c r="J551" s="31">
        <f t="shared" si="53"/>
        <v>0</v>
      </c>
      <c r="K551" s="1">
        <f t="shared" si="54"/>
        <v>1</v>
      </c>
      <c r="L551" s="1">
        <f t="shared" si="56"/>
        <v>2</v>
      </c>
    </row>
    <row r="552" spans="1:12" ht="16.5" hidden="1" thickBot="1" x14ac:dyDescent="0.3">
      <c r="A552" s="26">
        <v>1401</v>
      </c>
      <c r="B552" s="52">
        <v>140100</v>
      </c>
      <c r="C552" s="53" t="s">
        <v>446</v>
      </c>
      <c r="D552" s="54">
        <v>0</v>
      </c>
      <c r="E552" s="29">
        <f>IF(ISERROR(VLOOKUP(A552,'INFORME SEVEN'!$A$1:$F$339,4,0)),0,VLOOKUP(A552,'INFORME SEVEN'!$A$1:$F$339,4,0))</f>
        <v>0</v>
      </c>
      <c r="F552" s="29">
        <f>IF(ISERROR(VLOOKUP(A552,'INFORME SEVEN'!$A$1:$F$339,5,0)),0,VLOOKUP(A552,'INFORME SEVEN'!$A$1:$F$339,5,0))</f>
        <v>0</v>
      </c>
      <c r="G552" s="40">
        <f t="shared" si="55"/>
        <v>0</v>
      </c>
      <c r="H552" s="54">
        <f t="shared" ref="H552:H555" si="60">+G552</f>
        <v>0</v>
      </c>
      <c r="I552" s="55">
        <v>0</v>
      </c>
      <c r="J552" s="31">
        <f t="shared" si="53"/>
        <v>0</v>
      </c>
      <c r="K552" s="1">
        <f t="shared" si="54"/>
        <v>0</v>
      </c>
      <c r="L552" s="1">
        <f t="shared" si="56"/>
        <v>4</v>
      </c>
    </row>
    <row r="553" spans="1:12" ht="16.5" hidden="1" thickBot="1" x14ac:dyDescent="0.3">
      <c r="A553" s="26">
        <v>140101</v>
      </c>
      <c r="B553" s="56">
        <v>140101</v>
      </c>
      <c r="C553" s="57" t="s">
        <v>194</v>
      </c>
      <c r="D553" s="44">
        <v>0</v>
      </c>
      <c r="E553" s="29">
        <f>IF(ISERROR(VLOOKUP(A553,'INFORME SEVEN'!$A$1:$F$339,4,0)),0,VLOOKUP(A553,'INFORME SEVEN'!$A$1:$F$339,4,0))</f>
        <v>0</v>
      </c>
      <c r="F553" s="29">
        <f>IF(ISERROR(VLOOKUP(A553,'INFORME SEVEN'!$A$1:$F$339,5,0)),0,VLOOKUP(A553,'INFORME SEVEN'!$A$1:$F$339,5,0))</f>
        <v>0</v>
      </c>
      <c r="G553" s="45">
        <f t="shared" si="55"/>
        <v>0</v>
      </c>
      <c r="H553" s="44">
        <f t="shared" si="60"/>
        <v>0</v>
      </c>
      <c r="I553" s="46">
        <v>0</v>
      </c>
      <c r="J553" s="31">
        <f t="shared" si="53"/>
        <v>0</v>
      </c>
      <c r="K553" s="1">
        <f t="shared" si="54"/>
        <v>0</v>
      </c>
      <c r="L553" s="1">
        <f t="shared" si="56"/>
        <v>6</v>
      </c>
    </row>
    <row r="554" spans="1:12" ht="16.5" hidden="1" thickBot="1" x14ac:dyDescent="0.3">
      <c r="A554" s="26">
        <v>140103</v>
      </c>
      <c r="B554" s="56">
        <v>140103</v>
      </c>
      <c r="C554" s="57" t="s">
        <v>196</v>
      </c>
      <c r="D554" s="44">
        <v>0</v>
      </c>
      <c r="E554" s="29">
        <f>IF(ISERROR(VLOOKUP(A554,'INFORME SEVEN'!$A$1:$F$339,4,0)),0,VLOOKUP(A554,'INFORME SEVEN'!$A$1:$F$339,4,0))</f>
        <v>0</v>
      </c>
      <c r="F554" s="29">
        <f>IF(ISERROR(VLOOKUP(A554,'INFORME SEVEN'!$A$1:$F$339,5,0)),0,VLOOKUP(A554,'INFORME SEVEN'!$A$1:$F$339,5,0))</f>
        <v>0</v>
      </c>
      <c r="G554" s="45">
        <f t="shared" si="55"/>
        <v>0</v>
      </c>
      <c r="H554" s="44">
        <f t="shared" si="60"/>
        <v>0</v>
      </c>
      <c r="I554" s="46">
        <v>0</v>
      </c>
      <c r="J554" s="31">
        <f t="shared" si="53"/>
        <v>0</v>
      </c>
      <c r="K554" s="1">
        <f t="shared" si="54"/>
        <v>0</v>
      </c>
      <c r="L554" s="1">
        <f t="shared" si="56"/>
        <v>6</v>
      </c>
    </row>
    <row r="555" spans="1:12" ht="16.5" hidden="1" thickBot="1" x14ac:dyDescent="0.3">
      <c r="A555" s="26">
        <v>140190</v>
      </c>
      <c r="B555" s="56">
        <v>140190</v>
      </c>
      <c r="C555" s="57" t="s">
        <v>447</v>
      </c>
      <c r="D555" s="44">
        <v>0</v>
      </c>
      <c r="E555" s="29">
        <f>IF(ISERROR(VLOOKUP(A555,'INFORME SEVEN'!$A$1:$F$339,4,0)),0,VLOOKUP(A555,'INFORME SEVEN'!$A$1:$F$339,4,0))</f>
        <v>0</v>
      </c>
      <c r="F555" s="29">
        <f>IF(ISERROR(VLOOKUP(A555,'INFORME SEVEN'!$A$1:$F$339,5,0)),0,VLOOKUP(A555,'INFORME SEVEN'!$A$1:$F$339,5,0))</f>
        <v>0</v>
      </c>
      <c r="G555" s="45">
        <f t="shared" si="55"/>
        <v>0</v>
      </c>
      <c r="H555" s="44">
        <f t="shared" si="60"/>
        <v>0</v>
      </c>
      <c r="I555" s="46">
        <v>0</v>
      </c>
      <c r="J555" s="31">
        <f t="shared" si="53"/>
        <v>0</v>
      </c>
      <c r="K555" s="1">
        <f t="shared" si="54"/>
        <v>0</v>
      </c>
      <c r="L555" s="1">
        <f t="shared" si="56"/>
        <v>6</v>
      </c>
    </row>
    <row r="556" spans="1:12" ht="16.5" thickBot="1" x14ac:dyDescent="0.3">
      <c r="A556" s="26">
        <v>1415</v>
      </c>
      <c r="B556" s="37">
        <v>141500</v>
      </c>
      <c r="C556" s="38" t="s">
        <v>448</v>
      </c>
      <c r="D556" s="39">
        <v>1176529906.3599999</v>
      </c>
      <c r="E556" s="40">
        <f>IF(ISERROR(VLOOKUP(A556,'INFORME SEVEN'!$A$1:$F$339,4,0)),0,VLOOKUP(A556,'INFORME SEVEN'!$A$1:$F$339,4,0))</f>
        <v>233879095</v>
      </c>
      <c r="F556" s="40">
        <f>IF(ISERROR(VLOOKUP(A556,'INFORME SEVEN'!$A$1:$F$339,5,0)),0,VLOOKUP(A556,'INFORME SEVEN'!$A$1:$F$339,5,0))</f>
        <v>212612963.5</v>
      </c>
      <c r="G556" s="40">
        <f t="shared" si="55"/>
        <v>1197796037.8599999</v>
      </c>
      <c r="H556" s="40">
        <v>0</v>
      </c>
      <c r="I556" s="41">
        <f>+I560</f>
        <v>1197796037.8599999</v>
      </c>
      <c r="J556" s="31">
        <f t="shared" si="53"/>
        <v>0</v>
      </c>
      <c r="K556" s="1">
        <f t="shared" si="54"/>
        <v>1</v>
      </c>
      <c r="L556" s="1">
        <f t="shared" si="56"/>
        <v>4</v>
      </c>
    </row>
    <row r="557" spans="1:12" ht="16.5" hidden="1" thickBot="1" x14ac:dyDescent="0.3">
      <c r="A557" s="26">
        <v>141507</v>
      </c>
      <c r="B557" s="42">
        <v>141507</v>
      </c>
      <c r="C557" s="43" t="s">
        <v>449</v>
      </c>
      <c r="D557" s="44">
        <v>0</v>
      </c>
      <c r="E557" s="29">
        <f>IF(ISERROR(VLOOKUP(A557,'INFORME SEVEN'!$A$1:$F$339,4,0)),0,VLOOKUP(A557,'INFORME SEVEN'!$A$1:$F$339,4,0))</f>
        <v>0</v>
      </c>
      <c r="F557" s="29">
        <f>IF(ISERROR(VLOOKUP(A557,'INFORME SEVEN'!$A$1:$F$339,5,0)),0,VLOOKUP(A557,'INFORME SEVEN'!$A$1:$F$339,5,0))</f>
        <v>0</v>
      </c>
      <c r="G557" s="45">
        <f t="shared" si="55"/>
        <v>0</v>
      </c>
      <c r="H557" s="44">
        <f t="shared" ref="H557:H559" si="61">+G557</f>
        <v>0</v>
      </c>
      <c r="I557" s="46">
        <v>0</v>
      </c>
      <c r="J557" s="31">
        <f t="shared" si="53"/>
        <v>0</v>
      </c>
      <c r="K557" s="1">
        <f t="shared" si="54"/>
        <v>0</v>
      </c>
      <c r="L557" s="1">
        <f t="shared" si="56"/>
        <v>6</v>
      </c>
    </row>
    <row r="558" spans="1:12" ht="16.5" hidden="1" thickBot="1" x14ac:dyDescent="0.3">
      <c r="A558" s="26">
        <v>141509</v>
      </c>
      <c r="B558" s="42">
        <v>141509</v>
      </c>
      <c r="C558" s="43" t="s">
        <v>450</v>
      </c>
      <c r="D558" s="44">
        <v>0</v>
      </c>
      <c r="E558" s="29">
        <f>IF(ISERROR(VLOOKUP(A558,'INFORME SEVEN'!$A$1:$F$339,4,0)),0,VLOOKUP(A558,'INFORME SEVEN'!$A$1:$F$339,4,0))</f>
        <v>0</v>
      </c>
      <c r="F558" s="29">
        <f>IF(ISERROR(VLOOKUP(A558,'INFORME SEVEN'!$A$1:$F$339,5,0)),0,VLOOKUP(A558,'INFORME SEVEN'!$A$1:$F$339,5,0))</f>
        <v>0</v>
      </c>
      <c r="G558" s="45">
        <f t="shared" si="55"/>
        <v>0</v>
      </c>
      <c r="H558" s="44">
        <f t="shared" si="61"/>
        <v>0</v>
      </c>
      <c r="I558" s="46">
        <v>0</v>
      </c>
      <c r="J558" s="31">
        <f t="shared" si="53"/>
        <v>0</v>
      </c>
      <c r="K558" s="1">
        <f t="shared" si="54"/>
        <v>0</v>
      </c>
      <c r="L558" s="1">
        <f t="shared" si="56"/>
        <v>6</v>
      </c>
    </row>
    <row r="559" spans="1:12" ht="16.5" hidden="1" thickBot="1" x14ac:dyDescent="0.3">
      <c r="A559" s="26">
        <v>141510</v>
      </c>
      <c r="B559" s="42">
        <v>141510</v>
      </c>
      <c r="C559" s="43" t="s">
        <v>451</v>
      </c>
      <c r="D559" s="44">
        <v>0</v>
      </c>
      <c r="E559" s="29">
        <f>IF(ISERROR(VLOOKUP(A559,'INFORME SEVEN'!$A$1:$F$339,4,0)),0,VLOOKUP(A559,'INFORME SEVEN'!$A$1:$F$339,4,0))</f>
        <v>0</v>
      </c>
      <c r="F559" s="29">
        <f>IF(ISERROR(VLOOKUP(A559,'INFORME SEVEN'!$A$1:$F$339,5,0)),0,VLOOKUP(A559,'INFORME SEVEN'!$A$1:$F$339,5,0))</f>
        <v>0</v>
      </c>
      <c r="G559" s="45">
        <f t="shared" si="55"/>
        <v>0</v>
      </c>
      <c r="H559" s="44">
        <f t="shared" si="61"/>
        <v>0</v>
      </c>
      <c r="I559" s="46">
        <v>0</v>
      </c>
      <c r="J559" s="31">
        <f t="shared" si="53"/>
        <v>0</v>
      </c>
      <c r="K559" s="1">
        <f t="shared" si="54"/>
        <v>0</v>
      </c>
      <c r="L559" s="1">
        <f t="shared" si="56"/>
        <v>6</v>
      </c>
    </row>
    <row r="560" spans="1:12" ht="15.75" thickBot="1" x14ac:dyDescent="0.25">
      <c r="A560" s="26">
        <v>141520</v>
      </c>
      <c r="B560" s="450">
        <v>141520</v>
      </c>
      <c r="C560" s="451" t="s">
        <v>452</v>
      </c>
      <c r="D560" s="65">
        <v>1176529906.3599999</v>
      </c>
      <c r="E560" s="45">
        <f>IF(ISERROR(VLOOKUP(A560,'INFORME SEVEN'!$A$1:$F$339,4,0)),0,VLOOKUP(A560,'INFORME SEVEN'!$A$1:$F$339,4,0))</f>
        <v>233879095</v>
      </c>
      <c r="F560" s="45">
        <f>IF(ISERROR(VLOOKUP(A560,'INFORME SEVEN'!$A$1:$F$339,5,0)),0,VLOOKUP(A560,'INFORME SEVEN'!$A$1:$F$339,5,0))</f>
        <v>212612963.5</v>
      </c>
      <c r="G560" s="45">
        <f t="shared" si="55"/>
        <v>1197796037.8599999</v>
      </c>
      <c r="H560" s="45">
        <v>0</v>
      </c>
      <c r="I560" s="47">
        <f>+G560</f>
        <v>1197796037.8599999</v>
      </c>
      <c r="J560" s="31">
        <f t="shared" si="53"/>
        <v>0</v>
      </c>
      <c r="K560" s="1">
        <f t="shared" si="54"/>
        <v>1</v>
      </c>
      <c r="L560" s="1">
        <f t="shared" si="56"/>
        <v>6</v>
      </c>
    </row>
    <row r="561" spans="1:12" ht="16.5" hidden="1" thickBot="1" x14ac:dyDescent="0.3">
      <c r="A561" s="26">
        <v>141521</v>
      </c>
      <c r="B561" s="42">
        <v>141521</v>
      </c>
      <c r="C561" s="43" t="s">
        <v>453</v>
      </c>
      <c r="D561" s="44">
        <v>0</v>
      </c>
      <c r="E561" s="29">
        <f>IF(ISERROR(VLOOKUP(A561,'INFORME SEVEN'!$A$1:$F$339,4,0)),0,VLOOKUP(A561,'INFORME SEVEN'!$A$1:$F$339,4,0))</f>
        <v>0</v>
      </c>
      <c r="F561" s="29">
        <f>IF(ISERROR(VLOOKUP(A561,'INFORME SEVEN'!$A$1:$F$339,5,0)),0,VLOOKUP(A561,'INFORME SEVEN'!$A$1:$F$339,5,0))</f>
        <v>0</v>
      </c>
      <c r="G561" s="45">
        <f t="shared" si="55"/>
        <v>0</v>
      </c>
      <c r="H561" s="44">
        <f t="shared" ref="H561:H592" si="62">+G561</f>
        <v>0</v>
      </c>
      <c r="I561" s="46">
        <v>0</v>
      </c>
      <c r="J561" s="31">
        <f t="shared" si="53"/>
        <v>0</v>
      </c>
      <c r="K561" s="1">
        <f t="shared" si="54"/>
        <v>0</v>
      </c>
      <c r="L561" s="1">
        <f t="shared" si="56"/>
        <v>6</v>
      </c>
    </row>
    <row r="562" spans="1:12" ht="16.5" hidden="1" thickBot="1" x14ac:dyDescent="0.3">
      <c r="A562" s="26">
        <v>141522</v>
      </c>
      <c r="B562" s="42">
        <v>141522</v>
      </c>
      <c r="C562" s="43" t="s">
        <v>454</v>
      </c>
      <c r="D562" s="44">
        <v>0</v>
      </c>
      <c r="E562" s="29">
        <f>IF(ISERROR(VLOOKUP(A562,'INFORME SEVEN'!$A$1:$F$339,4,0)),0,VLOOKUP(A562,'INFORME SEVEN'!$A$1:$F$339,4,0))</f>
        <v>0</v>
      </c>
      <c r="F562" s="29">
        <f>IF(ISERROR(VLOOKUP(A562,'INFORME SEVEN'!$A$1:$F$339,5,0)),0,VLOOKUP(A562,'INFORME SEVEN'!$A$1:$F$339,5,0))</f>
        <v>0</v>
      </c>
      <c r="G562" s="45">
        <f t="shared" si="55"/>
        <v>0</v>
      </c>
      <c r="H562" s="44">
        <f t="shared" si="62"/>
        <v>0</v>
      </c>
      <c r="I562" s="46">
        <v>0</v>
      </c>
      <c r="J562" s="31">
        <f t="shared" si="53"/>
        <v>0</v>
      </c>
      <c r="K562" s="1">
        <f t="shared" si="54"/>
        <v>0</v>
      </c>
      <c r="L562" s="1">
        <f t="shared" si="56"/>
        <v>6</v>
      </c>
    </row>
    <row r="563" spans="1:12" ht="16.5" hidden="1" thickBot="1" x14ac:dyDescent="0.3">
      <c r="A563" s="26">
        <v>141523</v>
      </c>
      <c r="B563" s="42">
        <v>141523</v>
      </c>
      <c r="C563" s="43" t="s">
        <v>455</v>
      </c>
      <c r="D563" s="44">
        <v>0</v>
      </c>
      <c r="E563" s="29">
        <f>IF(ISERROR(VLOOKUP(A563,'INFORME SEVEN'!$A$1:$F$339,4,0)),0,VLOOKUP(A563,'INFORME SEVEN'!$A$1:$F$339,4,0))</f>
        <v>0</v>
      </c>
      <c r="F563" s="29">
        <f>IF(ISERROR(VLOOKUP(A563,'INFORME SEVEN'!$A$1:$F$339,5,0)),0,VLOOKUP(A563,'INFORME SEVEN'!$A$1:$F$339,5,0))</f>
        <v>0</v>
      </c>
      <c r="G563" s="45">
        <f t="shared" si="55"/>
        <v>0</v>
      </c>
      <c r="H563" s="44">
        <f t="shared" si="62"/>
        <v>0</v>
      </c>
      <c r="I563" s="46">
        <v>0</v>
      </c>
      <c r="J563" s="31">
        <f t="shared" si="53"/>
        <v>0</v>
      </c>
      <c r="K563" s="1">
        <f t="shared" si="54"/>
        <v>0</v>
      </c>
      <c r="L563" s="1">
        <f t="shared" si="56"/>
        <v>6</v>
      </c>
    </row>
    <row r="564" spans="1:12" ht="16.5" hidden="1" thickBot="1" x14ac:dyDescent="0.3">
      <c r="A564" s="26">
        <v>141524</v>
      </c>
      <c r="B564" s="42">
        <v>141524</v>
      </c>
      <c r="C564" s="43" t="s">
        <v>456</v>
      </c>
      <c r="D564" s="44">
        <v>0</v>
      </c>
      <c r="E564" s="29">
        <f>IF(ISERROR(VLOOKUP(A564,'INFORME SEVEN'!$A$1:$F$339,4,0)),0,VLOOKUP(A564,'INFORME SEVEN'!$A$1:$F$339,4,0))</f>
        <v>0</v>
      </c>
      <c r="F564" s="29">
        <f>IF(ISERROR(VLOOKUP(A564,'INFORME SEVEN'!$A$1:$F$339,5,0)),0,VLOOKUP(A564,'INFORME SEVEN'!$A$1:$F$339,5,0))</f>
        <v>0</v>
      </c>
      <c r="G564" s="45">
        <f t="shared" si="55"/>
        <v>0</v>
      </c>
      <c r="H564" s="44">
        <f t="shared" si="62"/>
        <v>0</v>
      </c>
      <c r="I564" s="46">
        <v>0</v>
      </c>
      <c r="J564" s="31">
        <f t="shared" si="53"/>
        <v>0</v>
      </c>
      <c r="K564" s="1">
        <f t="shared" si="54"/>
        <v>0</v>
      </c>
      <c r="L564" s="1">
        <f t="shared" si="56"/>
        <v>6</v>
      </c>
    </row>
    <row r="565" spans="1:12" ht="16.5" hidden="1" thickBot="1" x14ac:dyDescent="0.3">
      <c r="A565" s="26">
        <v>141525</v>
      </c>
      <c r="B565" s="42">
        <v>141525</v>
      </c>
      <c r="C565" s="43" t="s">
        <v>457</v>
      </c>
      <c r="D565" s="44">
        <v>0</v>
      </c>
      <c r="E565" s="29">
        <f>IF(ISERROR(VLOOKUP(A565,'INFORME SEVEN'!$A$1:$F$339,4,0)),0,VLOOKUP(A565,'INFORME SEVEN'!$A$1:$F$339,4,0))</f>
        <v>0</v>
      </c>
      <c r="F565" s="29">
        <f>IF(ISERROR(VLOOKUP(A565,'INFORME SEVEN'!$A$1:$F$339,5,0)),0,VLOOKUP(A565,'INFORME SEVEN'!$A$1:$F$339,5,0))</f>
        <v>0</v>
      </c>
      <c r="G565" s="45">
        <f t="shared" si="55"/>
        <v>0</v>
      </c>
      <c r="H565" s="44">
        <f t="shared" si="62"/>
        <v>0</v>
      </c>
      <c r="I565" s="46">
        <v>0</v>
      </c>
      <c r="J565" s="31">
        <f t="shared" si="53"/>
        <v>0</v>
      </c>
      <c r="K565" s="1">
        <f t="shared" si="54"/>
        <v>0</v>
      </c>
      <c r="L565" s="1">
        <f t="shared" si="56"/>
        <v>6</v>
      </c>
    </row>
    <row r="566" spans="1:12" ht="16.5" hidden="1" thickBot="1" x14ac:dyDescent="0.3">
      <c r="A566" s="26">
        <v>141526</v>
      </c>
      <c r="B566" s="42">
        <v>141526</v>
      </c>
      <c r="C566" s="43" t="s">
        <v>458</v>
      </c>
      <c r="D566" s="44">
        <v>0</v>
      </c>
      <c r="E566" s="29">
        <f>IF(ISERROR(VLOOKUP(A566,'INFORME SEVEN'!$A$1:$F$339,4,0)),0,VLOOKUP(A566,'INFORME SEVEN'!$A$1:$F$339,4,0))</f>
        <v>0</v>
      </c>
      <c r="F566" s="29">
        <f>IF(ISERROR(VLOOKUP(A566,'INFORME SEVEN'!$A$1:$F$339,5,0)),0,VLOOKUP(A566,'INFORME SEVEN'!$A$1:$F$339,5,0))</f>
        <v>0</v>
      </c>
      <c r="G566" s="45">
        <f t="shared" si="55"/>
        <v>0</v>
      </c>
      <c r="H566" s="44">
        <f t="shared" si="62"/>
        <v>0</v>
      </c>
      <c r="I566" s="46">
        <v>0</v>
      </c>
      <c r="J566" s="31">
        <f t="shared" si="53"/>
        <v>0</v>
      </c>
      <c r="K566" s="1">
        <f t="shared" si="54"/>
        <v>0</v>
      </c>
      <c r="L566" s="1">
        <f t="shared" si="56"/>
        <v>6</v>
      </c>
    </row>
    <row r="567" spans="1:12" ht="16.5" hidden="1" thickBot="1" x14ac:dyDescent="0.3">
      <c r="A567" s="26">
        <v>141527</v>
      </c>
      <c r="B567" s="42">
        <v>141527</v>
      </c>
      <c r="C567" s="43" t="s">
        <v>459</v>
      </c>
      <c r="D567" s="44">
        <v>0</v>
      </c>
      <c r="E567" s="29">
        <f>IF(ISERROR(VLOOKUP(A567,'INFORME SEVEN'!$A$1:$F$339,4,0)),0,VLOOKUP(A567,'INFORME SEVEN'!$A$1:$F$339,4,0))</f>
        <v>0</v>
      </c>
      <c r="F567" s="29">
        <f>IF(ISERROR(VLOOKUP(A567,'INFORME SEVEN'!$A$1:$F$339,5,0)),0,VLOOKUP(A567,'INFORME SEVEN'!$A$1:$F$339,5,0))</f>
        <v>0</v>
      </c>
      <c r="G567" s="45">
        <f t="shared" si="55"/>
        <v>0</v>
      </c>
      <c r="H567" s="44">
        <f t="shared" si="62"/>
        <v>0</v>
      </c>
      <c r="I567" s="46">
        <v>0</v>
      </c>
      <c r="J567" s="31">
        <f t="shared" si="53"/>
        <v>0</v>
      </c>
      <c r="K567" s="1">
        <f t="shared" si="54"/>
        <v>0</v>
      </c>
      <c r="L567" s="1">
        <f t="shared" si="56"/>
        <v>6</v>
      </c>
    </row>
    <row r="568" spans="1:12" ht="16.5" hidden="1" thickBot="1" x14ac:dyDescent="0.3">
      <c r="A568" s="26">
        <v>141529</v>
      </c>
      <c r="B568" s="42">
        <v>141529</v>
      </c>
      <c r="C568" s="43" t="s">
        <v>460</v>
      </c>
      <c r="D568" s="44">
        <v>0</v>
      </c>
      <c r="E568" s="29">
        <f>IF(ISERROR(VLOOKUP(A568,'INFORME SEVEN'!$A$1:$F$339,4,0)),0,VLOOKUP(A568,'INFORME SEVEN'!$A$1:$F$339,4,0))</f>
        <v>0</v>
      </c>
      <c r="F568" s="29">
        <f>IF(ISERROR(VLOOKUP(A568,'INFORME SEVEN'!$A$1:$F$339,5,0)),0,VLOOKUP(A568,'INFORME SEVEN'!$A$1:$F$339,5,0))</f>
        <v>0</v>
      </c>
      <c r="G568" s="45">
        <f t="shared" si="55"/>
        <v>0</v>
      </c>
      <c r="H568" s="44">
        <f t="shared" si="62"/>
        <v>0</v>
      </c>
      <c r="I568" s="46">
        <v>0</v>
      </c>
      <c r="J568" s="31">
        <f t="shared" si="53"/>
        <v>0</v>
      </c>
      <c r="K568" s="1">
        <f t="shared" si="54"/>
        <v>0</v>
      </c>
      <c r="L568" s="1">
        <f t="shared" si="56"/>
        <v>6</v>
      </c>
    </row>
    <row r="569" spans="1:12" ht="16.5" hidden="1" thickBot="1" x14ac:dyDescent="0.3">
      <c r="A569" s="26">
        <v>141590</v>
      </c>
      <c r="B569" s="42">
        <v>141590</v>
      </c>
      <c r="C569" s="43" t="s">
        <v>461</v>
      </c>
      <c r="D569" s="44">
        <v>0</v>
      </c>
      <c r="E569" s="29">
        <f>IF(ISERROR(VLOOKUP(A569,'INFORME SEVEN'!$A$1:$F$339,4,0)),0,VLOOKUP(A569,'INFORME SEVEN'!$A$1:$F$339,4,0))</f>
        <v>0</v>
      </c>
      <c r="F569" s="29">
        <f>IF(ISERROR(VLOOKUP(A569,'INFORME SEVEN'!$A$1:$F$339,5,0)),0,VLOOKUP(A569,'INFORME SEVEN'!$A$1:$F$339,5,0))</f>
        <v>0</v>
      </c>
      <c r="G569" s="45">
        <f t="shared" si="55"/>
        <v>0</v>
      </c>
      <c r="H569" s="44">
        <f t="shared" si="62"/>
        <v>0</v>
      </c>
      <c r="I569" s="46">
        <v>0</v>
      </c>
      <c r="J569" s="31">
        <f t="shared" si="53"/>
        <v>0</v>
      </c>
      <c r="K569" s="1">
        <f t="shared" si="54"/>
        <v>0</v>
      </c>
      <c r="L569" s="1">
        <f t="shared" si="56"/>
        <v>6</v>
      </c>
    </row>
    <row r="570" spans="1:12" ht="16.5" hidden="1" thickBot="1" x14ac:dyDescent="0.3">
      <c r="A570" s="26">
        <v>1416</v>
      </c>
      <c r="B570" s="48">
        <v>141600</v>
      </c>
      <c r="C570" s="49" t="s">
        <v>462</v>
      </c>
      <c r="D570" s="39">
        <v>0</v>
      </c>
      <c r="E570" s="29">
        <f>IF(ISERROR(VLOOKUP(A570,'INFORME SEVEN'!$A$1:$F$339,4,0)),0,VLOOKUP(A570,'INFORME SEVEN'!$A$1:$F$339,4,0))</f>
        <v>0</v>
      </c>
      <c r="F570" s="29">
        <f>IF(ISERROR(VLOOKUP(A570,'INFORME SEVEN'!$A$1:$F$339,5,0)),0,VLOOKUP(A570,'INFORME SEVEN'!$A$1:$F$339,5,0))</f>
        <v>0</v>
      </c>
      <c r="G570" s="40">
        <f t="shared" si="55"/>
        <v>0</v>
      </c>
      <c r="H570" s="50">
        <f t="shared" si="62"/>
        <v>0</v>
      </c>
      <c r="I570" s="51">
        <v>0</v>
      </c>
      <c r="J570" s="31">
        <f t="shared" si="53"/>
        <v>0</v>
      </c>
      <c r="K570" s="1">
        <f t="shared" si="54"/>
        <v>0</v>
      </c>
      <c r="L570" s="1">
        <f t="shared" si="56"/>
        <v>4</v>
      </c>
    </row>
    <row r="571" spans="1:12" ht="16.5" hidden="1" thickBot="1" x14ac:dyDescent="0.3">
      <c r="A571" s="26">
        <v>141601</v>
      </c>
      <c r="B571" s="42">
        <v>141601</v>
      </c>
      <c r="C571" s="43" t="s">
        <v>463</v>
      </c>
      <c r="D571" s="44">
        <v>0</v>
      </c>
      <c r="E571" s="29">
        <f>IF(ISERROR(VLOOKUP(A571,'INFORME SEVEN'!$A$1:$F$339,4,0)),0,VLOOKUP(A571,'INFORME SEVEN'!$A$1:$F$339,4,0))</f>
        <v>0</v>
      </c>
      <c r="F571" s="29">
        <f>IF(ISERROR(VLOOKUP(A571,'INFORME SEVEN'!$A$1:$F$339,5,0)),0,VLOOKUP(A571,'INFORME SEVEN'!$A$1:$F$339,5,0))</f>
        <v>0</v>
      </c>
      <c r="G571" s="45">
        <f t="shared" si="55"/>
        <v>0</v>
      </c>
      <c r="H571" s="44">
        <f t="shared" si="62"/>
        <v>0</v>
      </c>
      <c r="I571" s="46">
        <v>0</v>
      </c>
      <c r="J571" s="31">
        <f t="shared" si="53"/>
        <v>0</v>
      </c>
      <c r="K571" s="1">
        <f t="shared" si="54"/>
        <v>0</v>
      </c>
      <c r="L571" s="1">
        <f t="shared" si="56"/>
        <v>6</v>
      </c>
    </row>
    <row r="572" spans="1:12" ht="16.5" hidden="1" thickBot="1" x14ac:dyDescent="0.3">
      <c r="A572" s="26">
        <v>141642</v>
      </c>
      <c r="B572" s="42">
        <v>141642</v>
      </c>
      <c r="C572" s="43" t="s">
        <v>464</v>
      </c>
      <c r="D572" s="44">
        <v>0</v>
      </c>
      <c r="E572" s="29">
        <f>IF(ISERROR(VLOOKUP(A572,'INFORME SEVEN'!$A$1:$F$339,4,0)),0,VLOOKUP(A572,'INFORME SEVEN'!$A$1:$F$339,4,0))</f>
        <v>0</v>
      </c>
      <c r="F572" s="29">
        <f>IF(ISERROR(VLOOKUP(A572,'INFORME SEVEN'!$A$1:$F$339,5,0)),0,VLOOKUP(A572,'INFORME SEVEN'!$A$1:$F$339,5,0))</f>
        <v>0</v>
      </c>
      <c r="G572" s="45">
        <f t="shared" si="55"/>
        <v>0</v>
      </c>
      <c r="H572" s="44">
        <f t="shared" si="62"/>
        <v>0</v>
      </c>
      <c r="I572" s="46">
        <v>0</v>
      </c>
      <c r="J572" s="31">
        <f t="shared" si="53"/>
        <v>0</v>
      </c>
      <c r="K572" s="1">
        <f t="shared" si="54"/>
        <v>0</v>
      </c>
      <c r="L572" s="1">
        <f t="shared" si="56"/>
        <v>6</v>
      </c>
    </row>
    <row r="573" spans="1:12" ht="16.5" hidden="1" thickBot="1" x14ac:dyDescent="0.3">
      <c r="A573" s="26">
        <v>141643</v>
      </c>
      <c r="B573" s="42">
        <v>141643</v>
      </c>
      <c r="C573" s="43" t="s">
        <v>465</v>
      </c>
      <c r="D573" s="44">
        <v>0</v>
      </c>
      <c r="E573" s="29">
        <f>IF(ISERROR(VLOOKUP(A573,'INFORME SEVEN'!$A$1:$F$339,4,0)),0,VLOOKUP(A573,'INFORME SEVEN'!$A$1:$F$339,4,0))</f>
        <v>0</v>
      </c>
      <c r="F573" s="29">
        <f>IF(ISERROR(VLOOKUP(A573,'INFORME SEVEN'!$A$1:$F$339,5,0)),0,VLOOKUP(A573,'INFORME SEVEN'!$A$1:$F$339,5,0))</f>
        <v>0</v>
      </c>
      <c r="G573" s="45">
        <f t="shared" si="55"/>
        <v>0</v>
      </c>
      <c r="H573" s="44">
        <f t="shared" si="62"/>
        <v>0</v>
      </c>
      <c r="I573" s="46">
        <v>0</v>
      </c>
      <c r="J573" s="31">
        <f t="shared" si="53"/>
        <v>0</v>
      </c>
      <c r="K573" s="1">
        <f t="shared" si="54"/>
        <v>0</v>
      </c>
      <c r="L573" s="1">
        <f t="shared" si="56"/>
        <v>6</v>
      </c>
    </row>
    <row r="574" spans="1:12" ht="16.5" hidden="1" thickBot="1" x14ac:dyDescent="0.3">
      <c r="A574" s="26">
        <v>141644</v>
      </c>
      <c r="B574" s="42">
        <v>141644</v>
      </c>
      <c r="C574" s="43" t="s">
        <v>466</v>
      </c>
      <c r="D574" s="44">
        <v>0</v>
      </c>
      <c r="E574" s="29">
        <f>IF(ISERROR(VLOOKUP(A574,'INFORME SEVEN'!$A$1:$F$339,4,0)),0,VLOOKUP(A574,'INFORME SEVEN'!$A$1:$F$339,4,0))</f>
        <v>0</v>
      </c>
      <c r="F574" s="29">
        <f>IF(ISERROR(VLOOKUP(A574,'INFORME SEVEN'!$A$1:$F$339,5,0)),0,VLOOKUP(A574,'INFORME SEVEN'!$A$1:$F$339,5,0))</f>
        <v>0</v>
      </c>
      <c r="G574" s="45">
        <f t="shared" si="55"/>
        <v>0</v>
      </c>
      <c r="H574" s="44">
        <f t="shared" si="62"/>
        <v>0</v>
      </c>
      <c r="I574" s="46">
        <v>0</v>
      </c>
      <c r="J574" s="31">
        <f t="shared" si="53"/>
        <v>0</v>
      </c>
      <c r="K574" s="1">
        <f t="shared" si="54"/>
        <v>0</v>
      </c>
      <c r="L574" s="1">
        <f t="shared" si="56"/>
        <v>6</v>
      </c>
    </row>
    <row r="575" spans="1:12" ht="16.5" hidden="1" thickBot="1" x14ac:dyDescent="0.3">
      <c r="A575" s="26">
        <v>141645</v>
      </c>
      <c r="B575" s="42">
        <v>141645</v>
      </c>
      <c r="C575" s="43" t="s">
        <v>467</v>
      </c>
      <c r="D575" s="44">
        <v>0</v>
      </c>
      <c r="E575" s="29">
        <f>IF(ISERROR(VLOOKUP(A575,'INFORME SEVEN'!$A$1:$F$339,4,0)),0,VLOOKUP(A575,'INFORME SEVEN'!$A$1:$F$339,4,0))</f>
        <v>0</v>
      </c>
      <c r="F575" s="29">
        <f>IF(ISERROR(VLOOKUP(A575,'INFORME SEVEN'!$A$1:$F$339,5,0)),0,VLOOKUP(A575,'INFORME SEVEN'!$A$1:$F$339,5,0))</f>
        <v>0</v>
      </c>
      <c r="G575" s="45">
        <f t="shared" si="55"/>
        <v>0</v>
      </c>
      <c r="H575" s="44">
        <f t="shared" si="62"/>
        <v>0</v>
      </c>
      <c r="I575" s="46">
        <v>0</v>
      </c>
      <c r="J575" s="31">
        <f t="shared" si="53"/>
        <v>0</v>
      </c>
      <c r="K575" s="1">
        <f t="shared" si="54"/>
        <v>0</v>
      </c>
      <c r="L575" s="1">
        <f t="shared" si="56"/>
        <v>6</v>
      </c>
    </row>
    <row r="576" spans="1:12" ht="16.5" hidden="1" thickBot="1" x14ac:dyDescent="0.3">
      <c r="A576" s="26">
        <v>141646</v>
      </c>
      <c r="B576" s="42">
        <v>141646</v>
      </c>
      <c r="C576" s="43" t="s">
        <v>468</v>
      </c>
      <c r="D576" s="44">
        <v>0</v>
      </c>
      <c r="E576" s="29">
        <f>IF(ISERROR(VLOOKUP(A576,'INFORME SEVEN'!$A$1:$F$339,4,0)),0,VLOOKUP(A576,'INFORME SEVEN'!$A$1:$F$339,4,0))</f>
        <v>0</v>
      </c>
      <c r="F576" s="29">
        <f>IF(ISERROR(VLOOKUP(A576,'INFORME SEVEN'!$A$1:$F$339,5,0)),0,VLOOKUP(A576,'INFORME SEVEN'!$A$1:$F$339,5,0))</f>
        <v>0</v>
      </c>
      <c r="G576" s="45">
        <f t="shared" si="55"/>
        <v>0</v>
      </c>
      <c r="H576" s="44">
        <f t="shared" si="62"/>
        <v>0</v>
      </c>
      <c r="I576" s="46">
        <v>0</v>
      </c>
      <c r="J576" s="31">
        <f t="shared" si="53"/>
        <v>0</v>
      </c>
      <c r="K576" s="1">
        <f t="shared" si="54"/>
        <v>0</v>
      </c>
      <c r="L576" s="1">
        <f t="shared" si="56"/>
        <v>6</v>
      </c>
    </row>
    <row r="577" spans="1:12" ht="16.5" hidden="1" thickBot="1" x14ac:dyDescent="0.3">
      <c r="A577" s="26">
        <v>141647</v>
      </c>
      <c r="B577" s="42">
        <v>141647</v>
      </c>
      <c r="C577" s="43" t="s">
        <v>469</v>
      </c>
      <c r="D577" s="44">
        <v>0</v>
      </c>
      <c r="E577" s="29">
        <f>IF(ISERROR(VLOOKUP(A577,'INFORME SEVEN'!$A$1:$F$339,4,0)),0,VLOOKUP(A577,'INFORME SEVEN'!$A$1:$F$339,4,0))</f>
        <v>0</v>
      </c>
      <c r="F577" s="29">
        <f>IF(ISERROR(VLOOKUP(A577,'INFORME SEVEN'!$A$1:$F$339,5,0)),0,VLOOKUP(A577,'INFORME SEVEN'!$A$1:$F$339,5,0))</f>
        <v>0</v>
      </c>
      <c r="G577" s="45">
        <f t="shared" si="55"/>
        <v>0</v>
      </c>
      <c r="H577" s="44">
        <f t="shared" si="62"/>
        <v>0</v>
      </c>
      <c r="I577" s="46">
        <v>0</v>
      </c>
      <c r="J577" s="31">
        <f t="shared" si="53"/>
        <v>0</v>
      </c>
      <c r="K577" s="1">
        <f t="shared" si="54"/>
        <v>0</v>
      </c>
      <c r="L577" s="1">
        <f t="shared" si="56"/>
        <v>6</v>
      </c>
    </row>
    <row r="578" spans="1:12" ht="16.5" hidden="1" thickBot="1" x14ac:dyDescent="0.3">
      <c r="A578" s="26">
        <v>141690</v>
      </c>
      <c r="B578" s="42">
        <v>141690</v>
      </c>
      <c r="C578" s="43" t="s">
        <v>470</v>
      </c>
      <c r="D578" s="44">
        <v>0</v>
      </c>
      <c r="E578" s="29">
        <f>IF(ISERROR(VLOOKUP(A578,'INFORME SEVEN'!$A$1:$F$339,4,0)),0,VLOOKUP(A578,'INFORME SEVEN'!$A$1:$F$339,4,0))</f>
        <v>0</v>
      </c>
      <c r="F578" s="29">
        <f>IF(ISERROR(VLOOKUP(A578,'INFORME SEVEN'!$A$1:$F$339,5,0)),0,VLOOKUP(A578,'INFORME SEVEN'!$A$1:$F$339,5,0))</f>
        <v>0</v>
      </c>
      <c r="G578" s="45">
        <f t="shared" si="55"/>
        <v>0</v>
      </c>
      <c r="H578" s="44">
        <f t="shared" si="62"/>
        <v>0</v>
      </c>
      <c r="I578" s="46">
        <v>0</v>
      </c>
      <c r="J578" s="31">
        <f t="shared" si="53"/>
        <v>0</v>
      </c>
      <c r="K578" s="1">
        <f t="shared" si="54"/>
        <v>0</v>
      </c>
      <c r="L578" s="1">
        <f t="shared" si="56"/>
        <v>6</v>
      </c>
    </row>
    <row r="579" spans="1:12" ht="16.5" hidden="1" thickBot="1" x14ac:dyDescent="0.3">
      <c r="A579" s="26">
        <v>1420</v>
      </c>
      <c r="B579" s="52">
        <v>142000</v>
      </c>
      <c r="C579" s="53" t="s">
        <v>471</v>
      </c>
      <c r="D579" s="54">
        <v>0</v>
      </c>
      <c r="E579" s="29">
        <f>IF(ISERROR(VLOOKUP(A579,'INFORME SEVEN'!$A$1:$F$339,4,0)),0,VLOOKUP(A579,'INFORME SEVEN'!$A$1:$F$339,4,0))</f>
        <v>0</v>
      </c>
      <c r="F579" s="29">
        <f>IF(ISERROR(VLOOKUP(A579,'INFORME SEVEN'!$A$1:$F$339,5,0)),0,VLOOKUP(A579,'INFORME SEVEN'!$A$1:$F$339,5,0))</f>
        <v>0</v>
      </c>
      <c r="G579" s="40">
        <f t="shared" si="55"/>
        <v>0</v>
      </c>
      <c r="H579" s="54">
        <f t="shared" si="62"/>
        <v>0</v>
      </c>
      <c r="I579" s="55">
        <v>0</v>
      </c>
      <c r="J579" s="31">
        <f t="shared" si="53"/>
        <v>0</v>
      </c>
      <c r="K579" s="1">
        <f t="shared" si="54"/>
        <v>0</v>
      </c>
      <c r="L579" s="1">
        <f t="shared" si="56"/>
        <v>4</v>
      </c>
    </row>
    <row r="580" spans="1:12" ht="16.5" hidden="1" thickBot="1" x14ac:dyDescent="0.3">
      <c r="A580" s="26">
        <v>142013</v>
      </c>
      <c r="B580" s="56">
        <v>142013</v>
      </c>
      <c r="C580" s="57" t="s">
        <v>472</v>
      </c>
      <c r="D580" s="44">
        <v>0</v>
      </c>
      <c r="E580" s="29">
        <f>IF(ISERROR(VLOOKUP(A580,'INFORME SEVEN'!$A$1:$F$339,4,0)),0,VLOOKUP(A580,'INFORME SEVEN'!$A$1:$F$339,4,0))</f>
        <v>0</v>
      </c>
      <c r="F580" s="29">
        <f>IF(ISERROR(VLOOKUP(A580,'INFORME SEVEN'!$A$1:$F$339,5,0)),0,VLOOKUP(A580,'INFORME SEVEN'!$A$1:$F$339,5,0))</f>
        <v>0</v>
      </c>
      <c r="G580" s="45">
        <f t="shared" si="55"/>
        <v>0</v>
      </c>
      <c r="H580" s="44">
        <f t="shared" si="62"/>
        <v>0</v>
      </c>
      <c r="I580" s="46">
        <v>0</v>
      </c>
      <c r="J580" s="31">
        <f t="shared" si="53"/>
        <v>0</v>
      </c>
      <c r="K580" s="1">
        <f t="shared" si="54"/>
        <v>0</v>
      </c>
      <c r="L580" s="1">
        <f t="shared" si="56"/>
        <v>6</v>
      </c>
    </row>
    <row r="581" spans="1:12" ht="16.5" hidden="1" thickBot="1" x14ac:dyDescent="0.3">
      <c r="A581" s="26">
        <v>1424</v>
      </c>
      <c r="B581" s="52">
        <v>142400</v>
      </c>
      <c r="C581" s="53" t="s">
        <v>473</v>
      </c>
      <c r="D581" s="54">
        <v>0</v>
      </c>
      <c r="E581" s="29">
        <f>IF(ISERROR(VLOOKUP(A581,'INFORME SEVEN'!$A$1:$F$339,4,0)),0,VLOOKUP(A581,'INFORME SEVEN'!$A$1:$F$339,4,0))</f>
        <v>0</v>
      </c>
      <c r="F581" s="29">
        <f>IF(ISERROR(VLOOKUP(A581,'INFORME SEVEN'!$A$1:$F$339,5,0)),0,VLOOKUP(A581,'INFORME SEVEN'!$A$1:$F$339,5,0))</f>
        <v>0</v>
      </c>
      <c r="G581" s="40">
        <f t="shared" si="55"/>
        <v>0</v>
      </c>
      <c r="H581" s="54">
        <f t="shared" si="62"/>
        <v>0</v>
      </c>
      <c r="I581" s="55">
        <v>0</v>
      </c>
      <c r="J581" s="31">
        <f t="shared" si="53"/>
        <v>0</v>
      </c>
      <c r="K581" s="1">
        <f t="shared" si="54"/>
        <v>0</v>
      </c>
      <c r="L581" s="1">
        <f t="shared" si="56"/>
        <v>4</v>
      </c>
    </row>
    <row r="582" spans="1:12" ht="16.5" hidden="1" thickBot="1" x14ac:dyDescent="0.3">
      <c r="A582" s="26">
        <v>142402</v>
      </c>
      <c r="B582" s="56">
        <v>142402</v>
      </c>
      <c r="C582" s="57" t="s">
        <v>474</v>
      </c>
      <c r="D582" s="44">
        <v>0</v>
      </c>
      <c r="E582" s="29">
        <f>IF(ISERROR(VLOOKUP(A582,'INFORME SEVEN'!$A$1:$F$339,4,0)),0,VLOOKUP(A582,'INFORME SEVEN'!$A$1:$F$339,4,0))</f>
        <v>0</v>
      </c>
      <c r="F582" s="29">
        <f>IF(ISERROR(VLOOKUP(A582,'INFORME SEVEN'!$A$1:$F$339,5,0)),0,VLOOKUP(A582,'INFORME SEVEN'!$A$1:$F$339,5,0))</f>
        <v>0</v>
      </c>
      <c r="G582" s="45">
        <f t="shared" si="55"/>
        <v>0</v>
      </c>
      <c r="H582" s="44">
        <f t="shared" si="62"/>
        <v>0</v>
      </c>
      <c r="I582" s="46">
        <v>0</v>
      </c>
      <c r="J582" s="31">
        <f t="shared" si="53"/>
        <v>0</v>
      </c>
      <c r="K582" s="1">
        <f t="shared" si="54"/>
        <v>0</v>
      </c>
      <c r="L582" s="1">
        <f t="shared" si="56"/>
        <v>6</v>
      </c>
    </row>
    <row r="583" spans="1:12" ht="16.5" hidden="1" thickBot="1" x14ac:dyDescent="0.3">
      <c r="A583" s="26">
        <v>1425</v>
      </c>
      <c r="B583" s="52">
        <v>142500</v>
      </c>
      <c r="C583" s="53" t="s">
        <v>475</v>
      </c>
      <c r="D583" s="54">
        <v>0</v>
      </c>
      <c r="E583" s="29">
        <f>IF(ISERROR(VLOOKUP(A583,'INFORME SEVEN'!$A$1:$F$339,4,0)),0,VLOOKUP(A583,'INFORME SEVEN'!$A$1:$F$339,4,0))</f>
        <v>0</v>
      </c>
      <c r="F583" s="29">
        <f>IF(ISERROR(VLOOKUP(A583,'INFORME SEVEN'!$A$1:$F$339,5,0)),0,VLOOKUP(A583,'INFORME SEVEN'!$A$1:$F$339,5,0))</f>
        <v>0</v>
      </c>
      <c r="G583" s="40">
        <f t="shared" si="55"/>
        <v>0</v>
      </c>
      <c r="H583" s="54">
        <f t="shared" si="62"/>
        <v>0</v>
      </c>
      <c r="I583" s="55">
        <v>0</v>
      </c>
      <c r="J583" s="31">
        <f t="shared" si="53"/>
        <v>0</v>
      </c>
      <c r="K583" s="1">
        <f t="shared" si="54"/>
        <v>0</v>
      </c>
      <c r="L583" s="1">
        <f t="shared" si="56"/>
        <v>4</v>
      </c>
    </row>
    <row r="584" spans="1:12" ht="16.5" hidden="1" thickBot="1" x14ac:dyDescent="0.3">
      <c r="A584" s="26">
        <v>142503</v>
      </c>
      <c r="B584" s="56">
        <v>142503</v>
      </c>
      <c r="C584" s="57" t="s">
        <v>476</v>
      </c>
      <c r="D584" s="44">
        <v>0</v>
      </c>
      <c r="E584" s="29">
        <f>IF(ISERROR(VLOOKUP(A584,'INFORME SEVEN'!$A$1:$F$339,4,0)),0,VLOOKUP(A584,'INFORME SEVEN'!$A$1:$F$339,4,0))</f>
        <v>0</v>
      </c>
      <c r="F584" s="29">
        <f>IF(ISERROR(VLOOKUP(A584,'INFORME SEVEN'!$A$1:$F$339,5,0)),0,VLOOKUP(A584,'INFORME SEVEN'!$A$1:$F$339,5,0))</f>
        <v>0</v>
      </c>
      <c r="G584" s="45">
        <f t="shared" si="55"/>
        <v>0</v>
      </c>
      <c r="H584" s="44">
        <f t="shared" si="62"/>
        <v>0</v>
      </c>
      <c r="I584" s="46">
        <v>0</v>
      </c>
      <c r="J584" s="31">
        <f t="shared" si="53"/>
        <v>0</v>
      </c>
      <c r="K584" s="1">
        <f t="shared" si="54"/>
        <v>0</v>
      </c>
      <c r="L584" s="1">
        <f t="shared" si="56"/>
        <v>6</v>
      </c>
    </row>
    <row r="585" spans="1:12" ht="16.5" hidden="1" thickBot="1" x14ac:dyDescent="0.3">
      <c r="A585" s="26">
        <v>142505</v>
      </c>
      <c r="B585" s="56">
        <v>142505</v>
      </c>
      <c r="C585" s="57" t="s">
        <v>477</v>
      </c>
      <c r="D585" s="44">
        <v>0</v>
      </c>
      <c r="E585" s="29">
        <f>IF(ISERROR(VLOOKUP(A585,'INFORME SEVEN'!$A$1:$F$339,4,0)),0,VLOOKUP(A585,'INFORME SEVEN'!$A$1:$F$339,4,0))</f>
        <v>0</v>
      </c>
      <c r="F585" s="29">
        <f>IF(ISERROR(VLOOKUP(A585,'INFORME SEVEN'!$A$1:$F$339,5,0)),0,VLOOKUP(A585,'INFORME SEVEN'!$A$1:$F$339,5,0))</f>
        <v>0</v>
      </c>
      <c r="G585" s="45">
        <f t="shared" si="55"/>
        <v>0</v>
      </c>
      <c r="H585" s="44">
        <f t="shared" si="62"/>
        <v>0</v>
      </c>
      <c r="I585" s="46">
        <v>0</v>
      </c>
      <c r="J585" s="31">
        <f t="shared" si="53"/>
        <v>0</v>
      </c>
      <c r="K585" s="1">
        <f t="shared" si="54"/>
        <v>0</v>
      </c>
      <c r="L585" s="1">
        <f t="shared" si="56"/>
        <v>6</v>
      </c>
    </row>
    <row r="586" spans="1:12" ht="16.5" hidden="1" thickBot="1" x14ac:dyDescent="0.3">
      <c r="A586" s="26">
        <v>1427</v>
      </c>
      <c r="B586" s="48">
        <v>142700</v>
      </c>
      <c r="C586" s="49" t="s">
        <v>478</v>
      </c>
      <c r="D586" s="39">
        <v>0</v>
      </c>
      <c r="E586" s="29">
        <f>IF(ISERROR(VLOOKUP(A586,'INFORME SEVEN'!$A$1:$F$339,4,0)),0,VLOOKUP(A586,'INFORME SEVEN'!$A$1:$F$339,4,0))</f>
        <v>0</v>
      </c>
      <c r="F586" s="29">
        <f>IF(ISERROR(VLOOKUP(A586,'INFORME SEVEN'!$A$1:$F$339,5,0)),0,VLOOKUP(A586,'INFORME SEVEN'!$A$1:$F$339,5,0))</f>
        <v>0</v>
      </c>
      <c r="G586" s="40">
        <f t="shared" si="55"/>
        <v>0</v>
      </c>
      <c r="H586" s="50">
        <f t="shared" si="62"/>
        <v>0</v>
      </c>
      <c r="I586" s="51">
        <v>0</v>
      </c>
      <c r="J586" s="31">
        <f t="shared" si="53"/>
        <v>0</v>
      </c>
      <c r="K586" s="1">
        <f t="shared" si="54"/>
        <v>0</v>
      </c>
      <c r="L586" s="1">
        <f t="shared" si="56"/>
        <v>4</v>
      </c>
    </row>
    <row r="587" spans="1:12" ht="16.5" hidden="1" thickBot="1" x14ac:dyDescent="0.3">
      <c r="A587" s="26">
        <v>142707</v>
      </c>
      <c r="B587" s="42">
        <v>142707</v>
      </c>
      <c r="C587" s="43" t="s">
        <v>479</v>
      </c>
      <c r="D587" s="44">
        <v>0</v>
      </c>
      <c r="E587" s="29">
        <f>IF(ISERROR(VLOOKUP(A587,'INFORME SEVEN'!$A$1:$F$339,4,0)),0,VLOOKUP(A587,'INFORME SEVEN'!$A$1:$F$339,4,0))</f>
        <v>0</v>
      </c>
      <c r="F587" s="29">
        <f>IF(ISERROR(VLOOKUP(A587,'INFORME SEVEN'!$A$1:$F$339,5,0)),0,VLOOKUP(A587,'INFORME SEVEN'!$A$1:$F$339,5,0))</f>
        <v>0</v>
      </c>
      <c r="G587" s="45">
        <f t="shared" si="55"/>
        <v>0</v>
      </c>
      <c r="H587" s="44">
        <f t="shared" si="62"/>
        <v>0</v>
      </c>
      <c r="I587" s="46">
        <v>0</v>
      </c>
      <c r="J587" s="31">
        <f t="shared" ref="J587:J650" si="63">+G587-H587-I587</f>
        <v>0</v>
      </c>
      <c r="K587" s="1">
        <f t="shared" ref="K587:K650" si="64">IF(D587&lt;&gt;0,1,IF(G587&lt;&gt;0,2,IF(F587&lt;&gt;0,3,IF(E587&lt;&gt;0,4,0))))</f>
        <v>0</v>
      </c>
      <c r="L587" s="1">
        <f t="shared" si="56"/>
        <v>6</v>
      </c>
    </row>
    <row r="588" spans="1:12" ht="16.5" hidden="1" thickBot="1" x14ac:dyDescent="0.3">
      <c r="A588" s="26">
        <v>1470</v>
      </c>
      <c r="B588" s="52">
        <v>147000</v>
      </c>
      <c r="C588" s="53" t="s">
        <v>480</v>
      </c>
      <c r="D588" s="54">
        <v>0</v>
      </c>
      <c r="E588" s="29">
        <f>IF(ISERROR(VLOOKUP(A588,'INFORME SEVEN'!$A$1:$F$339,4,0)),0,VLOOKUP(A588,'INFORME SEVEN'!$A$1:$F$339,4,0))</f>
        <v>0</v>
      </c>
      <c r="F588" s="29">
        <f>IF(ISERROR(VLOOKUP(A588,'INFORME SEVEN'!$A$1:$F$339,5,0)),0,VLOOKUP(A588,'INFORME SEVEN'!$A$1:$F$339,5,0))</f>
        <v>0</v>
      </c>
      <c r="G588" s="40">
        <f t="shared" ref="G588:G651" si="65">+D588+E588-F588</f>
        <v>0</v>
      </c>
      <c r="H588" s="54">
        <f t="shared" si="62"/>
        <v>0</v>
      </c>
      <c r="I588" s="55">
        <v>0</v>
      </c>
      <c r="J588" s="31">
        <f t="shared" si="63"/>
        <v>0</v>
      </c>
      <c r="K588" s="1">
        <f t="shared" si="64"/>
        <v>0</v>
      </c>
      <c r="L588" s="1">
        <f t="shared" ref="L588:L651" si="66">+LEN(A588)</f>
        <v>4</v>
      </c>
    </row>
    <row r="589" spans="1:12" ht="16.5" hidden="1" thickBot="1" x14ac:dyDescent="0.3">
      <c r="A589" s="26">
        <v>147012</v>
      </c>
      <c r="B589" s="56">
        <v>147012</v>
      </c>
      <c r="C589" s="57" t="s">
        <v>457</v>
      </c>
      <c r="D589" s="44">
        <v>0</v>
      </c>
      <c r="E589" s="29">
        <f>IF(ISERROR(VLOOKUP(A589,'INFORME SEVEN'!$A$1:$F$339,4,0)),0,VLOOKUP(A589,'INFORME SEVEN'!$A$1:$F$339,4,0))</f>
        <v>0</v>
      </c>
      <c r="F589" s="29">
        <f>IF(ISERROR(VLOOKUP(A589,'INFORME SEVEN'!$A$1:$F$339,5,0)),0,VLOOKUP(A589,'INFORME SEVEN'!$A$1:$F$339,5,0))</f>
        <v>0</v>
      </c>
      <c r="G589" s="45">
        <f t="shared" si="65"/>
        <v>0</v>
      </c>
      <c r="H589" s="44">
        <f t="shared" si="62"/>
        <v>0</v>
      </c>
      <c r="I589" s="46">
        <v>0</v>
      </c>
      <c r="J589" s="31">
        <f t="shared" si="63"/>
        <v>0</v>
      </c>
      <c r="K589" s="1">
        <f t="shared" si="64"/>
        <v>0</v>
      </c>
      <c r="L589" s="1">
        <f t="shared" si="66"/>
        <v>6</v>
      </c>
    </row>
    <row r="590" spans="1:12" ht="16.5" hidden="1" thickBot="1" x14ac:dyDescent="0.3">
      <c r="A590" s="26">
        <v>147090</v>
      </c>
      <c r="B590" s="56">
        <v>147090</v>
      </c>
      <c r="C590" s="57" t="s">
        <v>481</v>
      </c>
      <c r="D590" s="44">
        <v>0</v>
      </c>
      <c r="E590" s="29">
        <f>IF(ISERROR(VLOOKUP(A590,'INFORME SEVEN'!$A$1:$F$339,4,0)),0,VLOOKUP(A590,'INFORME SEVEN'!$A$1:$F$339,4,0))</f>
        <v>0</v>
      </c>
      <c r="F590" s="29">
        <f>IF(ISERROR(VLOOKUP(A590,'INFORME SEVEN'!$A$1:$F$339,5,0)),0,VLOOKUP(A590,'INFORME SEVEN'!$A$1:$F$339,5,0))</f>
        <v>0</v>
      </c>
      <c r="G590" s="45">
        <f t="shared" si="65"/>
        <v>0</v>
      </c>
      <c r="H590" s="44">
        <f t="shared" si="62"/>
        <v>0</v>
      </c>
      <c r="I590" s="46">
        <v>0</v>
      </c>
      <c r="J590" s="31">
        <f t="shared" si="63"/>
        <v>0</v>
      </c>
      <c r="K590" s="1">
        <f t="shared" si="64"/>
        <v>0</v>
      </c>
      <c r="L590" s="1">
        <f t="shared" si="66"/>
        <v>6</v>
      </c>
    </row>
    <row r="591" spans="1:12" ht="16.5" hidden="1" thickBot="1" x14ac:dyDescent="0.3">
      <c r="A591" s="26">
        <v>1475</v>
      </c>
      <c r="B591" s="52">
        <v>147500</v>
      </c>
      <c r="C591" s="53" t="s">
        <v>482</v>
      </c>
      <c r="D591" s="54">
        <v>0</v>
      </c>
      <c r="E591" s="29">
        <f>IF(ISERROR(VLOOKUP(A591,'INFORME SEVEN'!$A$1:$F$339,4,0)),0,VLOOKUP(A591,'INFORME SEVEN'!$A$1:$F$339,4,0))</f>
        <v>0</v>
      </c>
      <c r="F591" s="29">
        <f>IF(ISERROR(VLOOKUP(A591,'INFORME SEVEN'!$A$1:$F$339,5,0)),0,VLOOKUP(A591,'INFORME SEVEN'!$A$1:$F$339,5,0))</f>
        <v>0</v>
      </c>
      <c r="G591" s="40">
        <f t="shared" si="65"/>
        <v>0</v>
      </c>
      <c r="H591" s="54">
        <f t="shared" si="62"/>
        <v>0</v>
      </c>
      <c r="I591" s="55">
        <v>0</v>
      </c>
      <c r="J591" s="31">
        <f t="shared" si="63"/>
        <v>0</v>
      </c>
      <c r="K591" s="1">
        <f t="shared" si="64"/>
        <v>0</v>
      </c>
      <c r="L591" s="1">
        <f t="shared" si="66"/>
        <v>4</v>
      </c>
    </row>
    <row r="592" spans="1:12" ht="16.5" hidden="1" thickBot="1" x14ac:dyDescent="0.3">
      <c r="A592" s="26">
        <v>147509</v>
      </c>
      <c r="B592" s="56">
        <v>147509</v>
      </c>
      <c r="C592" s="57" t="s">
        <v>434</v>
      </c>
      <c r="D592" s="44">
        <v>0</v>
      </c>
      <c r="E592" s="29">
        <f>IF(ISERROR(VLOOKUP(A592,'INFORME SEVEN'!$A$1:$F$339,4,0)),0,VLOOKUP(A592,'INFORME SEVEN'!$A$1:$F$339,4,0))</f>
        <v>0</v>
      </c>
      <c r="F592" s="29">
        <f>IF(ISERROR(VLOOKUP(A592,'INFORME SEVEN'!$A$1:$F$339,5,0)),0,VLOOKUP(A592,'INFORME SEVEN'!$A$1:$F$339,5,0))</f>
        <v>0</v>
      </c>
      <c r="G592" s="45">
        <f t="shared" si="65"/>
        <v>0</v>
      </c>
      <c r="H592" s="44">
        <f t="shared" si="62"/>
        <v>0</v>
      </c>
      <c r="I592" s="46">
        <v>0</v>
      </c>
      <c r="J592" s="31">
        <f t="shared" si="63"/>
        <v>0</v>
      </c>
      <c r="K592" s="1">
        <f t="shared" si="64"/>
        <v>0</v>
      </c>
      <c r="L592" s="1">
        <f t="shared" si="66"/>
        <v>6</v>
      </c>
    </row>
    <row r="593" spans="1:12" ht="16.5" thickBot="1" x14ac:dyDescent="0.3">
      <c r="A593" s="26">
        <v>1477</v>
      </c>
      <c r="B593" s="37">
        <v>147700</v>
      </c>
      <c r="C593" s="38" t="s">
        <v>483</v>
      </c>
      <c r="D593" s="39">
        <v>28687324.579999998</v>
      </c>
      <c r="E593" s="40">
        <f>IF(ISERROR(VLOOKUP(A593,'INFORME SEVEN'!$A$1:$F$339,4,0)),0,VLOOKUP(A593,'INFORME SEVEN'!$A$1:$F$339,4,0))</f>
        <v>0</v>
      </c>
      <c r="F593" s="40">
        <f>IF(ISERROR(VLOOKUP(A593,'INFORME SEVEN'!$A$1:$F$339,5,0)),0,VLOOKUP(A593,'INFORME SEVEN'!$A$1:$F$339,5,0))</f>
        <v>0</v>
      </c>
      <c r="G593" s="40">
        <f t="shared" si="65"/>
        <v>28687324.579999998</v>
      </c>
      <c r="H593" s="40">
        <v>0</v>
      </c>
      <c r="I593" s="41">
        <f>+I594</f>
        <v>28687324.579999998</v>
      </c>
      <c r="J593" s="31">
        <f t="shared" si="63"/>
        <v>0</v>
      </c>
      <c r="K593" s="1">
        <f t="shared" si="64"/>
        <v>1</v>
      </c>
      <c r="L593" s="1">
        <f t="shared" si="66"/>
        <v>4</v>
      </c>
    </row>
    <row r="594" spans="1:12" ht="15.75" thickBot="1" x14ac:dyDescent="0.25">
      <c r="A594" s="26">
        <v>147701</v>
      </c>
      <c r="B594" s="450">
        <v>147701</v>
      </c>
      <c r="C594" s="451" t="s">
        <v>484</v>
      </c>
      <c r="D594" s="65">
        <v>28687324.579999998</v>
      </c>
      <c r="E594" s="45">
        <f>IF(ISERROR(VLOOKUP(A594,'INFORME SEVEN'!$A$1:$F$339,4,0)),0,VLOOKUP(A594,'INFORME SEVEN'!$A$1:$F$339,4,0))</f>
        <v>0</v>
      </c>
      <c r="F594" s="45">
        <f>IF(ISERROR(VLOOKUP(A594,'INFORME SEVEN'!$A$1:$F$339,5,0)),0,VLOOKUP(A594,'INFORME SEVEN'!$A$1:$F$339,5,0))</f>
        <v>0</v>
      </c>
      <c r="G594" s="45">
        <f t="shared" si="65"/>
        <v>28687324.579999998</v>
      </c>
      <c r="H594" s="45">
        <v>0</v>
      </c>
      <c r="I594" s="47">
        <f t="shared" ref="I594" si="67">+G594</f>
        <v>28687324.579999998</v>
      </c>
      <c r="J594" s="31">
        <f t="shared" si="63"/>
        <v>0</v>
      </c>
      <c r="K594" s="1">
        <f t="shared" si="64"/>
        <v>1</v>
      </c>
      <c r="L594" s="1">
        <f t="shared" si="66"/>
        <v>6</v>
      </c>
    </row>
    <row r="595" spans="1:12" ht="16.5" hidden="1" thickBot="1" x14ac:dyDescent="0.3">
      <c r="A595" s="26">
        <v>147703</v>
      </c>
      <c r="B595" s="42">
        <v>147703</v>
      </c>
      <c r="C595" s="43" t="s">
        <v>485</v>
      </c>
      <c r="D595" s="44">
        <v>0</v>
      </c>
      <c r="E595" s="29">
        <f>IF(ISERROR(VLOOKUP(A595,'INFORME SEVEN'!$A$1:$F$339,4,0)),0,VLOOKUP(A595,'INFORME SEVEN'!$A$1:$F$339,4,0))</f>
        <v>0</v>
      </c>
      <c r="F595" s="29">
        <f>IF(ISERROR(VLOOKUP(A595,'INFORME SEVEN'!$A$1:$F$339,5,0)),0,VLOOKUP(A595,'INFORME SEVEN'!$A$1:$F$339,5,0))</f>
        <v>0</v>
      </c>
      <c r="G595" s="45">
        <f t="shared" si="65"/>
        <v>0</v>
      </c>
      <c r="H595" s="44">
        <f t="shared" ref="H595" si="68">+G595</f>
        <v>0</v>
      </c>
      <c r="I595" s="46">
        <v>0</v>
      </c>
      <c r="J595" s="31">
        <f t="shared" si="63"/>
        <v>0</v>
      </c>
      <c r="K595" s="1">
        <f t="shared" si="64"/>
        <v>0</v>
      </c>
      <c r="L595" s="1">
        <f t="shared" si="66"/>
        <v>6</v>
      </c>
    </row>
    <row r="596" spans="1:12" ht="16.5" thickBot="1" x14ac:dyDescent="0.3">
      <c r="A596" s="26">
        <v>1480</v>
      </c>
      <c r="B596" s="37">
        <v>148000</v>
      </c>
      <c r="C596" s="38" t="s">
        <v>486</v>
      </c>
      <c r="D596" s="39">
        <v>-13739808</v>
      </c>
      <c r="E596" s="40">
        <f>IF(ISERROR(VLOOKUP(A596,'INFORME SEVEN'!$A$1:$F$339,4,0)),0,VLOOKUP(A596,'INFORME SEVEN'!$A$1:$F$339,4,0))</f>
        <v>0</v>
      </c>
      <c r="F596" s="40">
        <f>IF(ISERROR(VLOOKUP(A596,'INFORME SEVEN'!$A$1:$F$339,5,0)),0,VLOOKUP(A596,'INFORME SEVEN'!$A$1:$F$339,5,0))</f>
        <v>0</v>
      </c>
      <c r="G596" s="40">
        <f t="shared" si="65"/>
        <v>-13739808</v>
      </c>
      <c r="H596" s="40">
        <v>0</v>
      </c>
      <c r="I596" s="41">
        <f>+I597</f>
        <v>-13739808</v>
      </c>
      <c r="J596" s="31">
        <f t="shared" si="63"/>
        <v>0</v>
      </c>
      <c r="K596" s="1">
        <f t="shared" si="64"/>
        <v>1</v>
      </c>
      <c r="L596" s="1">
        <f t="shared" si="66"/>
        <v>4</v>
      </c>
    </row>
    <row r="597" spans="1:12" ht="15.75" thickBot="1" x14ac:dyDescent="0.25">
      <c r="A597" s="26">
        <v>148003</v>
      </c>
      <c r="B597" s="450">
        <v>148003</v>
      </c>
      <c r="C597" s="451" t="s">
        <v>484</v>
      </c>
      <c r="D597" s="65">
        <v>-13739808</v>
      </c>
      <c r="E597" s="45">
        <f>IF(ISERROR(VLOOKUP(A597,'INFORME SEVEN'!$A$1:$F$339,4,0)),0,VLOOKUP(A597,'INFORME SEVEN'!$A$1:$F$339,4,0))</f>
        <v>0</v>
      </c>
      <c r="F597" s="45">
        <f>IF(ISERROR(VLOOKUP(A597,'INFORME SEVEN'!$A$1:$F$339,5,0)),0,VLOOKUP(A597,'INFORME SEVEN'!$A$1:$F$339,5,0))</f>
        <v>0</v>
      </c>
      <c r="G597" s="45">
        <f t="shared" si="65"/>
        <v>-13739808</v>
      </c>
      <c r="H597" s="45">
        <v>0</v>
      </c>
      <c r="I597" s="47">
        <f t="shared" ref="I597" si="69">+G597</f>
        <v>-13739808</v>
      </c>
      <c r="J597" s="31">
        <f t="shared" si="63"/>
        <v>0</v>
      </c>
      <c r="K597" s="1">
        <f t="shared" si="64"/>
        <v>1</v>
      </c>
      <c r="L597" s="1">
        <f t="shared" si="66"/>
        <v>6</v>
      </c>
    </row>
    <row r="598" spans="1:12" ht="16.5" hidden="1" thickBot="1" x14ac:dyDescent="0.3">
      <c r="A598" s="26">
        <v>148012</v>
      </c>
      <c r="B598" s="56">
        <v>148012</v>
      </c>
      <c r="C598" s="57" t="s">
        <v>434</v>
      </c>
      <c r="D598" s="44">
        <v>0</v>
      </c>
      <c r="E598" s="29">
        <f>IF(ISERROR(VLOOKUP(A598,'INFORME SEVEN'!$A$1:$F$339,4,0)),0,VLOOKUP(A598,'INFORME SEVEN'!$A$1:$F$339,4,0))</f>
        <v>0</v>
      </c>
      <c r="F598" s="29">
        <f>IF(ISERROR(VLOOKUP(A598,'INFORME SEVEN'!$A$1:$F$339,5,0)),0,VLOOKUP(A598,'INFORME SEVEN'!$A$1:$F$339,5,0))</f>
        <v>0</v>
      </c>
      <c r="G598" s="45">
        <f t="shared" si="65"/>
        <v>0</v>
      </c>
      <c r="H598" s="44">
        <f t="shared" ref="H598:H661" si="70">+G598</f>
        <v>0</v>
      </c>
      <c r="I598" s="46">
        <v>0</v>
      </c>
      <c r="J598" s="31">
        <f t="shared" si="63"/>
        <v>0</v>
      </c>
      <c r="K598" s="1">
        <f t="shared" si="64"/>
        <v>0</v>
      </c>
      <c r="L598" s="1">
        <f t="shared" si="66"/>
        <v>6</v>
      </c>
    </row>
    <row r="599" spans="1:12" ht="16.5" hidden="1" thickBot="1" x14ac:dyDescent="0.3">
      <c r="A599" s="26">
        <v>148026</v>
      </c>
      <c r="B599" s="42">
        <v>148026</v>
      </c>
      <c r="C599" s="43" t="s">
        <v>485</v>
      </c>
      <c r="D599" s="44">
        <v>0</v>
      </c>
      <c r="E599" s="29">
        <f>IF(ISERROR(VLOOKUP(A599,'INFORME SEVEN'!$A$1:$F$339,4,0)),0,VLOOKUP(A599,'INFORME SEVEN'!$A$1:$F$339,4,0))</f>
        <v>0</v>
      </c>
      <c r="F599" s="29">
        <f>IF(ISERROR(VLOOKUP(A599,'INFORME SEVEN'!$A$1:$F$339,5,0)),0,VLOOKUP(A599,'INFORME SEVEN'!$A$1:$F$339,5,0))</f>
        <v>0</v>
      </c>
      <c r="G599" s="45">
        <f t="shared" si="65"/>
        <v>0</v>
      </c>
      <c r="H599" s="44">
        <f t="shared" si="70"/>
        <v>0</v>
      </c>
      <c r="I599" s="46">
        <v>0</v>
      </c>
      <c r="J599" s="31">
        <f t="shared" si="63"/>
        <v>0</v>
      </c>
      <c r="K599" s="1">
        <f t="shared" si="64"/>
        <v>0</v>
      </c>
      <c r="L599" s="1">
        <f t="shared" si="66"/>
        <v>6</v>
      </c>
    </row>
    <row r="600" spans="1:12" ht="16.5" hidden="1" thickBot="1" x14ac:dyDescent="0.3">
      <c r="A600" s="26">
        <v>148090</v>
      </c>
      <c r="B600" s="56">
        <v>148090</v>
      </c>
      <c r="C600" s="57" t="s">
        <v>481</v>
      </c>
      <c r="D600" s="44">
        <v>0</v>
      </c>
      <c r="E600" s="29">
        <f>IF(ISERROR(VLOOKUP(A600,'INFORME SEVEN'!$A$1:$F$339,4,0)),0,VLOOKUP(A600,'INFORME SEVEN'!$A$1:$F$339,4,0))</f>
        <v>0</v>
      </c>
      <c r="F600" s="29">
        <f>IF(ISERROR(VLOOKUP(A600,'INFORME SEVEN'!$A$1:$F$339,5,0)),0,VLOOKUP(A600,'INFORME SEVEN'!$A$1:$F$339,5,0))</f>
        <v>0</v>
      </c>
      <c r="G600" s="45">
        <f t="shared" si="65"/>
        <v>0</v>
      </c>
      <c r="H600" s="44">
        <f t="shared" si="70"/>
        <v>0</v>
      </c>
      <c r="I600" s="46">
        <v>0</v>
      </c>
      <c r="J600" s="31">
        <f t="shared" si="63"/>
        <v>0</v>
      </c>
      <c r="K600" s="1">
        <f t="shared" si="64"/>
        <v>0</v>
      </c>
      <c r="L600" s="1">
        <f t="shared" si="66"/>
        <v>6</v>
      </c>
    </row>
    <row r="601" spans="1:12" ht="16.5" hidden="1" thickBot="1" x14ac:dyDescent="0.3">
      <c r="A601" s="26">
        <v>15</v>
      </c>
      <c r="B601" s="32">
        <v>150000</v>
      </c>
      <c r="C601" s="33" t="s">
        <v>487</v>
      </c>
      <c r="D601" s="34">
        <v>0</v>
      </c>
      <c r="E601" s="29">
        <f>IF(ISERROR(VLOOKUP(A601,'INFORME SEVEN'!$A$1:$F$339,4,0)),0,VLOOKUP(A601,'INFORME SEVEN'!$A$1:$F$339,4,0))</f>
        <v>0</v>
      </c>
      <c r="F601" s="29">
        <f>IF(ISERROR(VLOOKUP(A601,'INFORME SEVEN'!$A$1:$F$339,5,0)),0,VLOOKUP(A601,'INFORME SEVEN'!$A$1:$F$339,5,0))</f>
        <v>0</v>
      </c>
      <c r="G601" s="35">
        <f t="shared" si="65"/>
        <v>0</v>
      </c>
      <c r="H601" s="34">
        <f t="shared" si="70"/>
        <v>0</v>
      </c>
      <c r="I601" s="58">
        <v>0</v>
      </c>
      <c r="J601" s="31">
        <f t="shared" si="63"/>
        <v>0</v>
      </c>
      <c r="K601" s="1">
        <f t="shared" si="64"/>
        <v>0</v>
      </c>
      <c r="L601" s="1">
        <f t="shared" si="66"/>
        <v>2</v>
      </c>
    </row>
    <row r="602" spans="1:12" ht="16.5" hidden="1" thickBot="1" x14ac:dyDescent="0.3">
      <c r="A602" s="26">
        <v>1505</v>
      </c>
      <c r="B602" s="48">
        <v>150500</v>
      </c>
      <c r="C602" s="49" t="s">
        <v>488</v>
      </c>
      <c r="D602" s="39">
        <v>0</v>
      </c>
      <c r="E602" s="29">
        <f>IF(ISERROR(VLOOKUP(A602,'INFORME SEVEN'!$A$1:$F$339,4,0)),0,VLOOKUP(A602,'INFORME SEVEN'!$A$1:$F$339,4,0))</f>
        <v>0</v>
      </c>
      <c r="F602" s="29">
        <f>IF(ISERROR(VLOOKUP(A602,'INFORME SEVEN'!$A$1:$F$339,5,0)),0,VLOOKUP(A602,'INFORME SEVEN'!$A$1:$F$339,5,0))</f>
        <v>0</v>
      </c>
      <c r="G602" s="40">
        <f t="shared" si="65"/>
        <v>0</v>
      </c>
      <c r="H602" s="50">
        <f t="shared" si="70"/>
        <v>0</v>
      </c>
      <c r="I602" s="51">
        <v>0</v>
      </c>
      <c r="J602" s="31">
        <f t="shared" si="63"/>
        <v>0</v>
      </c>
      <c r="K602" s="1">
        <f t="shared" si="64"/>
        <v>0</v>
      </c>
      <c r="L602" s="1">
        <f t="shared" si="66"/>
        <v>4</v>
      </c>
    </row>
    <row r="603" spans="1:12" ht="16.5" hidden="1" thickBot="1" x14ac:dyDescent="0.3">
      <c r="A603" s="26">
        <v>150502</v>
      </c>
      <c r="B603" s="42">
        <v>150502</v>
      </c>
      <c r="C603" s="43" t="s">
        <v>249</v>
      </c>
      <c r="D603" s="44">
        <v>0</v>
      </c>
      <c r="E603" s="29">
        <f>IF(ISERROR(VLOOKUP(A603,'INFORME SEVEN'!$A$1:$F$339,4,0)),0,VLOOKUP(A603,'INFORME SEVEN'!$A$1:$F$339,4,0))</f>
        <v>0</v>
      </c>
      <c r="F603" s="29">
        <f>IF(ISERROR(VLOOKUP(A603,'INFORME SEVEN'!$A$1:$F$339,5,0)),0,VLOOKUP(A603,'INFORME SEVEN'!$A$1:$F$339,5,0))</f>
        <v>0</v>
      </c>
      <c r="G603" s="45">
        <f t="shared" si="65"/>
        <v>0</v>
      </c>
      <c r="H603" s="44">
        <f t="shared" si="70"/>
        <v>0</v>
      </c>
      <c r="I603" s="46">
        <v>0</v>
      </c>
      <c r="J603" s="31">
        <f t="shared" si="63"/>
        <v>0</v>
      </c>
      <c r="K603" s="1">
        <f t="shared" si="64"/>
        <v>0</v>
      </c>
      <c r="L603" s="1">
        <f t="shared" si="66"/>
        <v>6</v>
      </c>
    </row>
    <row r="604" spans="1:12" ht="16.5" hidden="1" thickBot="1" x14ac:dyDescent="0.3">
      <c r="A604" s="26">
        <v>150506</v>
      </c>
      <c r="B604" s="42">
        <v>150506</v>
      </c>
      <c r="C604" s="43" t="s">
        <v>489</v>
      </c>
      <c r="D604" s="44">
        <v>0</v>
      </c>
      <c r="E604" s="29">
        <f>IF(ISERROR(VLOOKUP(A604,'INFORME SEVEN'!$A$1:$F$339,4,0)),0,VLOOKUP(A604,'INFORME SEVEN'!$A$1:$F$339,4,0))</f>
        <v>0</v>
      </c>
      <c r="F604" s="29">
        <f>IF(ISERROR(VLOOKUP(A604,'INFORME SEVEN'!$A$1:$F$339,5,0)),0,VLOOKUP(A604,'INFORME SEVEN'!$A$1:$F$339,5,0))</f>
        <v>0</v>
      </c>
      <c r="G604" s="45">
        <f t="shared" si="65"/>
        <v>0</v>
      </c>
      <c r="H604" s="44">
        <f t="shared" si="70"/>
        <v>0</v>
      </c>
      <c r="I604" s="46">
        <v>0</v>
      </c>
      <c r="J604" s="31">
        <f t="shared" si="63"/>
        <v>0</v>
      </c>
      <c r="K604" s="1">
        <f t="shared" si="64"/>
        <v>0</v>
      </c>
      <c r="L604" s="1">
        <f t="shared" si="66"/>
        <v>6</v>
      </c>
    </row>
    <row r="605" spans="1:12" ht="16.5" hidden="1" thickBot="1" x14ac:dyDescent="0.3">
      <c r="A605" s="26">
        <v>150507</v>
      </c>
      <c r="B605" s="42">
        <v>150507</v>
      </c>
      <c r="C605" s="43" t="s">
        <v>490</v>
      </c>
      <c r="D605" s="44">
        <v>0</v>
      </c>
      <c r="E605" s="29">
        <f>IF(ISERROR(VLOOKUP(A605,'INFORME SEVEN'!$A$1:$F$339,4,0)),0,VLOOKUP(A605,'INFORME SEVEN'!$A$1:$F$339,4,0))</f>
        <v>0</v>
      </c>
      <c r="F605" s="29">
        <f>IF(ISERROR(VLOOKUP(A605,'INFORME SEVEN'!$A$1:$F$339,5,0)),0,VLOOKUP(A605,'INFORME SEVEN'!$A$1:$F$339,5,0))</f>
        <v>0</v>
      </c>
      <c r="G605" s="45">
        <f t="shared" si="65"/>
        <v>0</v>
      </c>
      <c r="H605" s="44">
        <f t="shared" si="70"/>
        <v>0</v>
      </c>
      <c r="I605" s="46">
        <v>0</v>
      </c>
      <c r="J605" s="31">
        <f t="shared" si="63"/>
        <v>0</v>
      </c>
      <c r="K605" s="1">
        <f t="shared" si="64"/>
        <v>0</v>
      </c>
      <c r="L605" s="1">
        <f t="shared" si="66"/>
        <v>6</v>
      </c>
    </row>
    <row r="606" spans="1:12" ht="16.5" hidden="1" thickBot="1" x14ac:dyDescent="0.3">
      <c r="A606" s="26">
        <v>150511</v>
      </c>
      <c r="B606" s="42">
        <v>150511</v>
      </c>
      <c r="C606" s="43" t="s">
        <v>491</v>
      </c>
      <c r="D606" s="44">
        <v>0</v>
      </c>
      <c r="E606" s="29">
        <f>IF(ISERROR(VLOOKUP(A606,'INFORME SEVEN'!$A$1:$F$339,4,0)),0,VLOOKUP(A606,'INFORME SEVEN'!$A$1:$F$339,4,0))</f>
        <v>0</v>
      </c>
      <c r="F606" s="29">
        <f>IF(ISERROR(VLOOKUP(A606,'INFORME SEVEN'!$A$1:$F$339,5,0)),0,VLOOKUP(A606,'INFORME SEVEN'!$A$1:$F$339,5,0))</f>
        <v>0</v>
      </c>
      <c r="G606" s="45">
        <f t="shared" si="65"/>
        <v>0</v>
      </c>
      <c r="H606" s="44">
        <f t="shared" si="70"/>
        <v>0</v>
      </c>
      <c r="I606" s="46">
        <v>0</v>
      </c>
      <c r="J606" s="31">
        <f t="shared" si="63"/>
        <v>0</v>
      </c>
      <c r="K606" s="1">
        <f t="shared" si="64"/>
        <v>0</v>
      </c>
      <c r="L606" s="1">
        <f t="shared" si="66"/>
        <v>6</v>
      </c>
    </row>
    <row r="607" spans="1:12" ht="16.5" hidden="1" thickBot="1" x14ac:dyDescent="0.3">
      <c r="A607" s="26">
        <v>150517</v>
      </c>
      <c r="B607" s="42">
        <v>150517</v>
      </c>
      <c r="C607" s="43" t="s">
        <v>492</v>
      </c>
      <c r="D607" s="44">
        <v>0</v>
      </c>
      <c r="E607" s="29">
        <f>IF(ISERROR(VLOOKUP(A607,'INFORME SEVEN'!$A$1:$F$339,4,0)),0,VLOOKUP(A607,'INFORME SEVEN'!$A$1:$F$339,4,0))</f>
        <v>0</v>
      </c>
      <c r="F607" s="29">
        <f>IF(ISERROR(VLOOKUP(A607,'INFORME SEVEN'!$A$1:$F$339,5,0)),0,VLOOKUP(A607,'INFORME SEVEN'!$A$1:$F$339,5,0))</f>
        <v>0</v>
      </c>
      <c r="G607" s="45">
        <f t="shared" si="65"/>
        <v>0</v>
      </c>
      <c r="H607" s="44">
        <f t="shared" si="70"/>
        <v>0</v>
      </c>
      <c r="I607" s="46">
        <v>0</v>
      </c>
      <c r="J607" s="31">
        <f t="shared" si="63"/>
        <v>0</v>
      </c>
      <c r="K607" s="1">
        <f t="shared" si="64"/>
        <v>0</v>
      </c>
      <c r="L607" s="1">
        <f t="shared" si="66"/>
        <v>6</v>
      </c>
    </row>
    <row r="608" spans="1:12" ht="16.5" hidden="1" thickBot="1" x14ac:dyDescent="0.3">
      <c r="A608" s="26">
        <v>150519</v>
      </c>
      <c r="B608" s="42">
        <v>150519</v>
      </c>
      <c r="C608" s="43" t="s">
        <v>493</v>
      </c>
      <c r="D608" s="44">
        <v>0</v>
      </c>
      <c r="E608" s="29">
        <f>IF(ISERROR(VLOOKUP(A608,'INFORME SEVEN'!$A$1:$F$339,4,0)),0,VLOOKUP(A608,'INFORME SEVEN'!$A$1:$F$339,4,0))</f>
        <v>0</v>
      </c>
      <c r="F608" s="29">
        <f>IF(ISERROR(VLOOKUP(A608,'INFORME SEVEN'!$A$1:$F$339,5,0)),0,VLOOKUP(A608,'INFORME SEVEN'!$A$1:$F$339,5,0))</f>
        <v>0</v>
      </c>
      <c r="G608" s="45">
        <f t="shared" si="65"/>
        <v>0</v>
      </c>
      <c r="H608" s="44">
        <f t="shared" si="70"/>
        <v>0</v>
      </c>
      <c r="I608" s="46">
        <v>0</v>
      </c>
      <c r="J608" s="31">
        <f t="shared" si="63"/>
        <v>0</v>
      </c>
      <c r="K608" s="1">
        <f t="shared" si="64"/>
        <v>0</v>
      </c>
      <c r="L608" s="1">
        <f t="shared" si="66"/>
        <v>6</v>
      </c>
    </row>
    <row r="609" spans="1:12" ht="16.5" hidden="1" thickBot="1" x14ac:dyDescent="0.3">
      <c r="A609" s="26">
        <v>150535</v>
      </c>
      <c r="B609" s="42">
        <v>150535</v>
      </c>
      <c r="C609" s="43" t="s">
        <v>494</v>
      </c>
      <c r="D609" s="44">
        <v>0</v>
      </c>
      <c r="E609" s="29">
        <f>IF(ISERROR(VLOOKUP(A609,'INFORME SEVEN'!$A$1:$F$339,4,0)),0,VLOOKUP(A609,'INFORME SEVEN'!$A$1:$F$339,4,0))</f>
        <v>0</v>
      </c>
      <c r="F609" s="29">
        <f>IF(ISERROR(VLOOKUP(A609,'INFORME SEVEN'!$A$1:$F$339,5,0)),0,VLOOKUP(A609,'INFORME SEVEN'!$A$1:$F$339,5,0))</f>
        <v>0</v>
      </c>
      <c r="G609" s="45">
        <f t="shared" si="65"/>
        <v>0</v>
      </c>
      <c r="H609" s="44">
        <f t="shared" si="70"/>
        <v>0</v>
      </c>
      <c r="I609" s="46">
        <v>0</v>
      </c>
      <c r="J609" s="31">
        <f t="shared" si="63"/>
        <v>0</v>
      </c>
      <c r="K609" s="1">
        <f t="shared" si="64"/>
        <v>0</v>
      </c>
      <c r="L609" s="1">
        <f t="shared" si="66"/>
        <v>6</v>
      </c>
    </row>
    <row r="610" spans="1:12" ht="16.5" hidden="1" thickBot="1" x14ac:dyDescent="0.3">
      <c r="A610" s="26">
        <v>150536</v>
      </c>
      <c r="B610" s="42">
        <v>150536</v>
      </c>
      <c r="C610" s="43" t="s">
        <v>495</v>
      </c>
      <c r="D610" s="44">
        <v>0</v>
      </c>
      <c r="E610" s="29">
        <f>IF(ISERROR(VLOOKUP(A610,'INFORME SEVEN'!$A$1:$F$339,4,0)),0,VLOOKUP(A610,'INFORME SEVEN'!$A$1:$F$339,4,0))</f>
        <v>0</v>
      </c>
      <c r="F610" s="29">
        <f>IF(ISERROR(VLOOKUP(A610,'INFORME SEVEN'!$A$1:$F$339,5,0)),0,VLOOKUP(A610,'INFORME SEVEN'!$A$1:$F$339,5,0))</f>
        <v>0</v>
      </c>
      <c r="G610" s="45">
        <f t="shared" si="65"/>
        <v>0</v>
      </c>
      <c r="H610" s="44">
        <f t="shared" si="70"/>
        <v>0</v>
      </c>
      <c r="I610" s="46">
        <v>0</v>
      </c>
      <c r="J610" s="31">
        <f t="shared" si="63"/>
        <v>0</v>
      </c>
      <c r="K610" s="1">
        <f t="shared" si="64"/>
        <v>0</v>
      </c>
      <c r="L610" s="1">
        <f t="shared" si="66"/>
        <v>6</v>
      </c>
    </row>
    <row r="611" spans="1:12" ht="16.5" hidden="1" thickBot="1" x14ac:dyDescent="0.3">
      <c r="A611" s="26">
        <v>150540</v>
      </c>
      <c r="B611" s="42">
        <v>150540</v>
      </c>
      <c r="C611" s="43" t="s">
        <v>496</v>
      </c>
      <c r="D611" s="44">
        <v>0</v>
      </c>
      <c r="E611" s="29">
        <f>IF(ISERROR(VLOOKUP(A611,'INFORME SEVEN'!$A$1:$F$339,4,0)),0,VLOOKUP(A611,'INFORME SEVEN'!$A$1:$F$339,4,0))</f>
        <v>0</v>
      </c>
      <c r="F611" s="29">
        <f>IF(ISERROR(VLOOKUP(A611,'INFORME SEVEN'!$A$1:$F$339,5,0)),0,VLOOKUP(A611,'INFORME SEVEN'!$A$1:$F$339,5,0))</f>
        <v>0</v>
      </c>
      <c r="G611" s="45">
        <f t="shared" si="65"/>
        <v>0</v>
      </c>
      <c r="H611" s="44">
        <f t="shared" si="70"/>
        <v>0</v>
      </c>
      <c r="I611" s="46">
        <v>0</v>
      </c>
      <c r="J611" s="31">
        <f t="shared" si="63"/>
        <v>0</v>
      </c>
      <c r="K611" s="1">
        <f t="shared" si="64"/>
        <v>0</v>
      </c>
      <c r="L611" s="1">
        <f t="shared" si="66"/>
        <v>6</v>
      </c>
    </row>
    <row r="612" spans="1:12" ht="16.5" hidden="1" thickBot="1" x14ac:dyDescent="0.3">
      <c r="A612" s="26">
        <v>150543</v>
      </c>
      <c r="B612" s="42">
        <v>150543</v>
      </c>
      <c r="C612" s="43" t="s">
        <v>246</v>
      </c>
      <c r="D612" s="44">
        <v>0</v>
      </c>
      <c r="E612" s="29">
        <f>IF(ISERROR(VLOOKUP(A612,'INFORME SEVEN'!$A$1:$F$339,4,0)),0,VLOOKUP(A612,'INFORME SEVEN'!$A$1:$F$339,4,0))</f>
        <v>0</v>
      </c>
      <c r="F612" s="29">
        <f>IF(ISERROR(VLOOKUP(A612,'INFORME SEVEN'!$A$1:$F$339,5,0)),0,VLOOKUP(A612,'INFORME SEVEN'!$A$1:$F$339,5,0))</f>
        <v>0</v>
      </c>
      <c r="G612" s="45">
        <f t="shared" si="65"/>
        <v>0</v>
      </c>
      <c r="H612" s="44">
        <f t="shared" si="70"/>
        <v>0</v>
      </c>
      <c r="I612" s="46">
        <v>0</v>
      </c>
      <c r="J612" s="31">
        <f t="shared" si="63"/>
        <v>0</v>
      </c>
      <c r="K612" s="1">
        <f t="shared" si="64"/>
        <v>0</v>
      </c>
      <c r="L612" s="1">
        <f t="shared" si="66"/>
        <v>6</v>
      </c>
    </row>
    <row r="613" spans="1:12" ht="16.5" hidden="1" thickBot="1" x14ac:dyDescent="0.3">
      <c r="A613" s="26">
        <v>150590</v>
      </c>
      <c r="B613" s="42">
        <v>150590</v>
      </c>
      <c r="C613" s="43" t="s">
        <v>497</v>
      </c>
      <c r="D613" s="44">
        <v>0</v>
      </c>
      <c r="E613" s="29">
        <f>IF(ISERROR(VLOOKUP(A613,'INFORME SEVEN'!$A$1:$F$339,4,0)),0,VLOOKUP(A613,'INFORME SEVEN'!$A$1:$F$339,4,0))</f>
        <v>0</v>
      </c>
      <c r="F613" s="29">
        <f>IF(ISERROR(VLOOKUP(A613,'INFORME SEVEN'!$A$1:$F$339,5,0)),0,VLOOKUP(A613,'INFORME SEVEN'!$A$1:$F$339,5,0))</f>
        <v>0</v>
      </c>
      <c r="G613" s="45">
        <f t="shared" si="65"/>
        <v>0</v>
      </c>
      <c r="H613" s="44">
        <f t="shared" si="70"/>
        <v>0</v>
      </c>
      <c r="I613" s="46">
        <v>0</v>
      </c>
      <c r="J613" s="31">
        <f t="shared" si="63"/>
        <v>0</v>
      </c>
      <c r="K613" s="1">
        <f t="shared" si="64"/>
        <v>0</v>
      </c>
      <c r="L613" s="1">
        <f t="shared" si="66"/>
        <v>6</v>
      </c>
    </row>
    <row r="614" spans="1:12" ht="16.5" hidden="1" thickBot="1" x14ac:dyDescent="0.3">
      <c r="A614" s="26">
        <v>1510</v>
      </c>
      <c r="B614" s="48">
        <v>151000</v>
      </c>
      <c r="C614" s="49" t="s">
        <v>498</v>
      </c>
      <c r="D614" s="39">
        <v>0</v>
      </c>
      <c r="E614" s="29">
        <f>IF(ISERROR(VLOOKUP(A614,'INFORME SEVEN'!$A$1:$F$339,4,0)),0,VLOOKUP(A614,'INFORME SEVEN'!$A$1:$F$339,4,0))</f>
        <v>0</v>
      </c>
      <c r="F614" s="29">
        <f>IF(ISERROR(VLOOKUP(A614,'INFORME SEVEN'!$A$1:$F$339,5,0)),0,VLOOKUP(A614,'INFORME SEVEN'!$A$1:$F$339,5,0))</f>
        <v>0</v>
      </c>
      <c r="G614" s="40">
        <f t="shared" si="65"/>
        <v>0</v>
      </c>
      <c r="H614" s="50">
        <f t="shared" si="70"/>
        <v>0</v>
      </c>
      <c r="I614" s="51">
        <v>0</v>
      </c>
      <c r="J614" s="31">
        <f t="shared" si="63"/>
        <v>0</v>
      </c>
      <c r="K614" s="1">
        <f t="shared" si="64"/>
        <v>0</v>
      </c>
      <c r="L614" s="1">
        <f t="shared" si="66"/>
        <v>4</v>
      </c>
    </row>
    <row r="615" spans="1:12" ht="16.5" hidden="1" thickBot="1" x14ac:dyDescent="0.3">
      <c r="A615" s="26">
        <v>151002</v>
      </c>
      <c r="B615" s="42">
        <v>151002</v>
      </c>
      <c r="C615" s="43" t="s">
        <v>499</v>
      </c>
      <c r="D615" s="44">
        <v>0</v>
      </c>
      <c r="E615" s="29">
        <f>IF(ISERROR(VLOOKUP(A615,'INFORME SEVEN'!$A$1:$F$339,4,0)),0,VLOOKUP(A615,'INFORME SEVEN'!$A$1:$F$339,4,0))</f>
        <v>0</v>
      </c>
      <c r="F615" s="29">
        <f>IF(ISERROR(VLOOKUP(A615,'INFORME SEVEN'!$A$1:$F$339,5,0)),0,VLOOKUP(A615,'INFORME SEVEN'!$A$1:$F$339,5,0))</f>
        <v>0</v>
      </c>
      <c r="G615" s="45">
        <f t="shared" si="65"/>
        <v>0</v>
      </c>
      <c r="H615" s="44">
        <f t="shared" si="70"/>
        <v>0</v>
      </c>
      <c r="I615" s="46">
        <v>0</v>
      </c>
      <c r="J615" s="31">
        <f t="shared" si="63"/>
        <v>0</v>
      </c>
      <c r="K615" s="1">
        <f t="shared" si="64"/>
        <v>0</v>
      </c>
      <c r="L615" s="1">
        <f t="shared" si="66"/>
        <v>6</v>
      </c>
    </row>
    <row r="616" spans="1:12" ht="16.5" hidden="1" thickBot="1" x14ac:dyDescent="0.3">
      <c r="A616" s="26">
        <v>151003</v>
      </c>
      <c r="B616" s="42">
        <v>151003</v>
      </c>
      <c r="C616" s="43" t="s">
        <v>249</v>
      </c>
      <c r="D616" s="44">
        <v>0</v>
      </c>
      <c r="E616" s="29">
        <f>IF(ISERROR(VLOOKUP(A616,'INFORME SEVEN'!$A$1:$F$339,4,0)),0,VLOOKUP(A616,'INFORME SEVEN'!$A$1:$F$339,4,0))</f>
        <v>0</v>
      </c>
      <c r="F616" s="29">
        <f>IF(ISERROR(VLOOKUP(A616,'INFORME SEVEN'!$A$1:$F$339,5,0)),0,VLOOKUP(A616,'INFORME SEVEN'!$A$1:$F$339,5,0))</f>
        <v>0</v>
      </c>
      <c r="G616" s="45">
        <f t="shared" si="65"/>
        <v>0</v>
      </c>
      <c r="H616" s="44">
        <f t="shared" si="70"/>
        <v>0</v>
      </c>
      <c r="I616" s="46">
        <v>0</v>
      </c>
      <c r="J616" s="31">
        <f t="shared" si="63"/>
        <v>0</v>
      </c>
      <c r="K616" s="1">
        <f t="shared" si="64"/>
        <v>0</v>
      </c>
      <c r="L616" s="1">
        <f t="shared" si="66"/>
        <v>6</v>
      </c>
    </row>
    <row r="617" spans="1:12" ht="16.5" hidden="1" thickBot="1" x14ac:dyDescent="0.3">
      <c r="A617" s="26">
        <v>151004</v>
      </c>
      <c r="B617" s="42">
        <v>151004</v>
      </c>
      <c r="C617" s="43" t="s">
        <v>489</v>
      </c>
      <c r="D617" s="44">
        <v>0</v>
      </c>
      <c r="E617" s="29">
        <f>IF(ISERROR(VLOOKUP(A617,'INFORME SEVEN'!$A$1:$F$339,4,0)),0,VLOOKUP(A617,'INFORME SEVEN'!$A$1:$F$339,4,0))</f>
        <v>0</v>
      </c>
      <c r="F617" s="29">
        <f>IF(ISERROR(VLOOKUP(A617,'INFORME SEVEN'!$A$1:$F$339,5,0)),0,VLOOKUP(A617,'INFORME SEVEN'!$A$1:$F$339,5,0))</f>
        <v>0</v>
      </c>
      <c r="G617" s="45">
        <f t="shared" si="65"/>
        <v>0</v>
      </c>
      <c r="H617" s="44">
        <f t="shared" si="70"/>
        <v>0</v>
      </c>
      <c r="I617" s="46">
        <v>0</v>
      </c>
      <c r="J617" s="31">
        <f t="shared" si="63"/>
        <v>0</v>
      </c>
      <c r="K617" s="1">
        <f t="shared" si="64"/>
        <v>0</v>
      </c>
      <c r="L617" s="1">
        <f t="shared" si="66"/>
        <v>6</v>
      </c>
    </row>
    <row r="618" spans="1:12" ht="16.5" hidden="1" thickBot="1" x14ac:dyDescent="0.3">
      <c r="A618" s="26">
        <v>151005</v>
      </c>
      <c r="B618" s="42">
        <v>151005</v>
      </c>
      <c r="C618" s="43" t="s">
        <v>500</v>
      </c>
      <c r="D618" s="44">
        <v>0</v>
      </c>
      <c r="E618" s="29">
        <f>IF(ISERROR(VLOOKUP(A618,'INFORME SEVEN'!$A$1:$F$339,4,0)),0,VLOOKUP(A618,'INFORME SEVEN'!$A$1:$F$339,4,0))</f>
        <v>0</v>
      </c>
      <c r="F618" s="29">
        <f>IF(ISERROR(VLOOKUP(A618,'INFORME SEVEN'!$A$1:$F$339,5,0)),0,VLOOKUP(A618,'INFORME SEVEN'!$A$1:$F$339,5,0))</f>
        <v>0</v>
      </c>
      <c r="G618" s="45">
        <f t="shared" si="65"/>
        <v>0</v>
      </c>
      <c r="H618" s="44">
        <f t="shared" si="70"/>
        <v>0</v>
      </c>
      <c r="I618" s="46">
        <v>0</v>
      </c>
      <c r="J618" s="31">
        <f t="shared" si="63"/>
        <v>0</v>
      </c>
      <c r="K618" s="1">
        <f t="shared" si="64"/>
        <v>0</v>
      </c>
      <c r="L618" s="1">
        <f t="shared" si="66"/>
        <v>6</v>
      </c>
    </row>
    <row r="619" spans="1:12" ht="16.5" hidden="1" thickBot="1" x14ac:dyDescent="0.3">
      <c r="A619" s="26">
        <v>151009</v>
      </c>
      <c r="B619" s="42">
        <v>151009</v>
      </c>
      <c r="C619" s="43" t="s">
        <v>491</v>
      </c>
      <c r="D619" s="44">
        <v>0</v>
      </c>
      <c r="E619" s="29">
        <f>IF(ISERROR(VLOOKUP(A619,'INFORME SEVEN'!$A$1:$F$339,4,0)),0,VLOOKUP(A619,'INFORME SEVEN'!$A$1:$F$339,4,0))</f>
        <v>0</v>
      </c>
      <c r="F619" s="29">
        <f>IF(ISERROR(VLOOKUP(A619,'INFORME SEVEN'!$A$1:$F$339,5,0)),0,VLOOKUP(A619,'INFORME SEVEN'!$A$1:$F$339,5,0))</f>
        <v>0</v>
      </c>
      <c r="G619" s="45">
        <f t="shared" si="65"/>
        <v>0</v>
      </c>
      <c r="H619" s="44">
        <f t="shared" si="70"/>
        <v>0</v>
      </c>
      <c r="I619" s="46">
        <v>0</v>
      </c>
      <c r="J619" s="31">
        <f t="shared" si="63"/>
        <v>0</v>
      </c>
      <c r="K619" s="1">
        <f t="shared" si="64"/>
        <v>0</v>
      </c>
      <c r="L619" s="1">
        <f t="shared" si="66"/>
        <v>6</v>
      </c>
    </row>
    <row r="620" spans="1:12" ht="16.5" hidden="1" thickBot="1" x14ac:dyDescent="0.3">
      <c r="A620" s="26">
        <v>151011</v>
      </c>
      <c r="B620" s="42">
        <v>151011</v>
      </c>
      <c r="C620" s="43" t="s">
        <v>501</v>
      </c>
      <c r="D620" s="44">
        <v>0</v>
      </c>
      <c r="E620" s="29">
        <f>IF(ISERROR(VLOOKUP(A620,'INFORME SEVEN'!$A$1:$F$339,4,0)),0,VLOOKUP(A620,'INFORME SEVEN'!$A$1:$F$339,4,0))</f>
        <v>0</v>
      </c>
      <c r="F620" s="29">
        <f>IF(ISERROR(VLOOKUP(A620,'INFORME SEVEN'!$A$1:$F$339,5,0)),0,VLOOKUP(A620,'INFORME SEVEN'!$A$1:$F$339,5,0))</f>
        <v>0</v>
      </c>
      <c r="G620" s="45">
        <f t="shared" si="65"/>
        <v>0</v>
      </c>
      <c r="H620" s="44">
        <f t="shared" si="70"/>
        <v>0</v>
      </c>
      <c r="I620" s="46">
        <v>0</v>
      </c>
      <c r="J620" s="31">
        <f t="shared" si="63"/>
        <v>0</v>
      </c>
      <c r="K620" s="1">
        <f t="shared" si="64"/>
        <v>0</v>
      </c>
      <c r="L620" s="1">
        <f t="shared" si="66"/>
        <v>6</v>
      </c>
    </row>
    <row r="621" spans="1:12" ht="16.5" hidden="1" thickBot="1" x14ac:dyDescent="0.3">
      <c r="A621" s="26">
        <v>151012</v>
      </c>
      <c r="B621" s="42">
        <v>151012</v>
      </c>
      <c r="C621" s="43" t="s">
        <v>502</v>
      </c>
      <c r="D621" s="44">
        <v>0</v>
      </c>
      <c r="E621" s="29">
        <f>IF(ISERROR(VLOOKUP(A621,'INFORME SEVEN'!$A$1:$F$339,4,0)),0,VLOOKUP(A621,'INFORME SEVEN'!$A$1:$F$339,4,0))</f>
        <v>0</v>
      </c>
      <c r="F621" s="29">
        <f>IF(ISERROR(VLOOKUP(A621,'INFORME SEVEN'!$A$1:$F$339,5,0)),0,VLOOKUP(A621,'INFORME SEVEN'!$A$1:$F$339,5,0))</f>
        <v>0</v>
      </c>
      <c r="G621" s="45">
        <f t="shared" si="65"/>
        <v>0</v>
      </c>
      <c r="H621" s="44">
        <f t="shared" si="70"/>
        <v>0</v>
      </c>
      <c r="I621" s="46">
        <v>0</v>
      </c>
      <c r="J621" s="31">
        <f t="shared" si="63"/>
        <v>0</v>
      </c>
      <c r="K621" s="1">
        <f t="shared" si="64"/>
        <v>0</v>
      </c>
      <c r="L621" s="1">
        <f t="shared" si="66"/>
        <v>6</v>
      </c>
    </row>
    <row r="622" spans="1:12" ht="16.5" hidden="1" thickBot="1" x14ac:dyDescent="0.3">
      <c r="A622" s="26">
        <v>151015</v>
      </c>
      <c r="B622" s="42">
        <v>151015</v>
      </c>
      <c r="C622" s="43" t="s">
        <v>490</v>
      </c>
      <c r="D622" s="44">
        <v>0</v>
      </c>
      <c r="E622" s="29">
        <f>IF(ISERROR(VLOOKUP(A622,'INFORME SEVEN'!$A$1:$F$339,4,0)),0,VLOOKUP(A622,'INFORME SEVEN'!$A$1:$F$339,4,0))</f>
        <v>0</v>
      </c>
      <c r="F622" s="29">
        <f>IF(ISERROR(VLOOKUP(A622,'INFORME SEVEN'!$A$1:$F$339,5,0)),0,VLOOKUP(A622,'INFORME SEVEN'!$A$1:$F$339,5,0))</f>
        <v>0</v>
      </c>
      <c r="G622" s="45">
        <f t="shared" si="65"/>
        <v>0</v>
      </c>
      <c r="H622" s="44">
        <f t="shared" si="70"/>
        <v>0</v>
      </c>
      <c r="I622" s="46">
        <v>0</v>
      </c>
      <c r="J622" s="31">
        <f t="shared" si="63"/>
        <v>0</v>
      </c>
      <c r="K622" s="1">
        <f t="shared" si="64"/>
        <v>0</v>
      </c>
      <c r="L622" s="1">
        <f t="shared" si="66"/>
        <v>6</v>
      </c>
    </row>
    <row r="623" spans="1:12" ht="16.5" hidden="1" thickBot="1" x14ac:dyDescent="0.3">
      <c r="A623" s="26">
        <v>151022</v>
      </c>
      <c r="B623" s="42">
        <v>151022</v>
      </c>
      <c r="C623" s="43" t="s">
        <v>503</v>
      </c>
      <c r="D623" s="44">
        <v>0</v>
      </c>
      <c r="E623" s="29">
        <f>IF(ISERROR(VLOOKUP(A623,'INFORME SEVEN'!$A$1:$F$339,4,0)),0,VLOOKUP(A623,'INFORME SEVEN'!$A$1:$F$339,4,0))</f>
        <v>0</v>
      </c>
      <c r="F623" s="29">
        <f>IF(ISERROR(VLOOKUP(A623,'INFORME SEVEN'!$A$1:$F$339,5,0)),0,VLOOKUP(A623,'INFORME SEVEN'!$A$1:$F$339,5,0))</f>
        <v>0</v>
      </c>
      <c r="G623" s="45">
        <f t="shared" si="65"/>
        <v>0</v>
      </c>
      <c r="H623" s="44">
        <f t="shared" si="70"/>
        <v>0</v>
      </c>
      <c r="I623" s="46">
        <v>0</v>
      </c>
      <c r="J623" s="31">
        <f t="shared" si="63"/>
        <v>0</v>
      </c>
      <c r="K623" s="1">
        <f t="shared" si="64"/>
        <v>0</v>
      </c>
      <c r="L623" s="1">
        <f t="shared" si="66"/>
        <v>6</v>
      </c>
    </row>
    <row r="624" spans="1:12" ht="16.5" hidden="1" thickBot="1" x14ac:dyDescent="0.3">
      <c r="A624" s="26">
        <v>151029</v>
      </c>
      <c r="B624" s="42">
        <v>151029</v>
      </c>
      <c r="C624" s="43" t="s">
        <v>504</v>
      </c>
      <c r="D624" s="44">
        <v>0</v>
      </c>
      <c r="E624" s="29">
        <f>IF(ISERROR(VLOOKUP(A624,'INFORME SEVEN'!$A$1:$F$339,4,0)),0,VLOOKUP(A624,'INFORME SEVEN'!$A$1:$F$339,4,0))</f>
        <v>0</v>
      </c>
      <c r="F624" s="29">
        <f>IF(ISERROR(VLOOKUP(A624,'INFORME SEVEN'!$A$1:$F$339,5,0)),0,VLOOKUP(A624,'INFORME SEVEN'!$A$1:$F$339,5,0))</f>
        <v>0</v>
      </c>
      <c r="G624" s="45">
        <f t="shared" si="65"/>
        <v>0</v>
      </c>
      <c r="H624" s="44">
        <f t="shared" si="70"/>
        <v>0</v>
      </c>
      <c r="I624" s="46">
        <v>0</v>
      </c>
      <c r="J624" s="31">
        <f t="shared" si="63"/>
        <v>0</v>
      </c>
      <c r="K624" s="1">
        <f t="shared" si="64"/>
        <v>0</v>
      </c>
      <c r="L624" s="1">
        <f t="shared" si="66"/>
        <v>6</v>
      </c>
    </row>
    <row r="625" spans="1:12" ht="16.5" hidden="1" thickBot="1" x14ac:dyDescent="0.3">
      <c r="A625" s="26">
        <v>151030</v>
      </c>
      <c r="B625" s="42">
        <v>151030</v>
      </c>
      <c r="C625" s="43" t="s">
        <v>505</v>
      </c>
      <c r="D625" s="44">
        <v>0</v>
      </c>
      <c r="E625" s="29">
        <f>IF(ISERROR(VLOOKUP(A625,'INFORME SEVEN'!$A$1:$F$339,4,0)),0,VLOOKUP(A625,'INFORME SEVEN'!$A$1:$F$339,4,0))</f>
        <v>0</v>
      </c>
      <c r="F625" s="29">
        <f>IF(ISERROR(VLOOKUP(A625,'INFORME SEVEN'!$A$1:$F$339,5,0)),0,VLOOKUP(A625,'INFORME SEVEN'!$A$1:$F$339,5,0))</f>
        <v>0</v>
      </c>
      <c r="G625" s="45">
        <f t="shared" si="65"/>
        <v>0</v>
      </c>
      <c r="H625" s="44">
        <f t="shared" si="70"/>
        <v>0</v>
      </c>
      <c r="I625" s="46">
        <v>0</v>
      </c>
      <c r="J625" s="31">
        <f t="shared" si="63"/>
        <v>0</v>
      </c>
      <c r="K625" s="1">
        <f t="shared" si="64"/>
        <v>0</v>
      </c>
      <c r="L625" s="1">
        <f t="shared" si="66"/>
        <v>6</v>
      </c>
    </row>
    <row r="626" spans="1:12" ht="16.5" hidden="1" thickBot="1" x14ac:dyDescent="0.3">
      <c r="A626" s="26">
        <v>151031</v>
      </c>
      <c r="B626" s="42">
        <v>151031</v>
      </c>
      <c r="C626" s="43" t="s">
        <v>506</v>
      </c>
      <c r="D626" s="44">
        <v>0</v>
      </c>
      <c r="E626" s="29">
        <f>IF(ISERROR(VLOOKUP(A626,'INFORME SEVEN'!$A$1:$F$339,4,0)),0,VLOOKUP(A626,'INFORME SEVEN'!$A$1:$F$339,4,0))</f>
        <v>0</v>
      </c>
      <c r="F626" s="29">
        <f>IF(ISERROR(VLOOKUP(A626,'INFORME SEVEN'!$A$1:$F$339,5,0)),0,VLOOKUP(A626,'INFORME SEVEN'!$A$1:$F$339,5,0))</f>
        <v>0</v>
      </c>
      <c r="G626" s="45">
        <f t="shared" si="65"/>
        <v>0</v>
      </c>
      <c r="H626" s="44">
        <f t="shared" si="70"/>
        <v>0</v>
      </c>
      <c r="I626" s="46">
        <v>0</v>
      </c>
      <c r="J626" s="31">
        <f t="shared" si="63"/>
        <v>0</v>
      </c>
      <c r="K626" s="1">
        <f t="shared" si="64"/>
        <v>0</v>
      </c>
      <c r="L626" s="1">
        <f t="shared" si="66"/>
        <v>6</v>
      </c>
    </row>
    <row r="627" spans="1:12" ht="16.5" hidden="1" thickBot="1" x14ac:dyDescent="0.3">
      <c r="A627" s="26">
        <v>151032</v>
      </c>
      <c r="B627" s="42">
        <v>151032</v>
      </c>
      <c r="C627" s="43" t="s">
        <v>507</v>
      </c>
      <c r="D627" s="44">
        <v>0</v>
      </c>
      <c r="E627" s="29">
        <f>IF(ISERROR(VLOOKUP(A627,'INFORME SEVEN'!$A$1:$F$339,4,0)),0,VLOOKUP(A627,'INFORME SEVEN'!$A$1:$F$339,4,0))</f>
        <v>0</v>
      </c>
      <c r="F627" s="29">
        <f>IF(ISERROR(VLOOKUP(A627,'INFORME SEVEN'!$A$1:$F$339,5,0)),0,VLOOKUP(A627,'INFORME SEVEN'!$A$1:$F$339,5,0))</f>
        <v>0</v>
      </c>
      <c r="G627" s="45">
        <f t="shared" si="65"/>
        <v>0</v>
      </c>
      <c r="H627" s="44">
        <f t="shared" si="70"/>
        <v>0</v>
      </c>
      <c r="I627" s="46">
        <v>0</v>
      </c>
      <c r="J627" s="31">
        <f t="shared" si="63"/>
        <v>0</v>
      </c>
      <c r="K627" s="1">
        <f t="shared" si="64"/>
        <v>0</v>
      </c>
      <c r="L627" s="1">
        <f t="shared" si="66"/>
        <v>6</v>
      </c>
    </row>
    <row r="628" spans="1:12" ht="16.5" hidden="1" thickBot="1" x14ac:dyDescent="0.3">
      <c r="A628" s="26">
        <v>151033</v>
      </c>
      <c r="B628" s="42">
        <v>151033</v>
      </c>
      <c r="C628" s="43" t="s">
        <v>508</v>
      </c>
      <c r="D628" s="44">
        <v>0</v>
      </c>
      <c r="E628" s="29">
        <f>IF(ISERROR(VLOOKUP(A628,'INFORME SEVEN'!$A$1:$F$339,4,0)),0,VLOOKUP(A628,'INFORME SEVEN'!$A$1:$F$339,4,0))</f>
        <v>0</v>
      </c>
      <c r="F628" s="29">
        <f>IF(ISERROR(VLOOKUP(A628,'INFORME SEVEN'!$A$1:$F$339,5,0)),0,VLOOKUP(A628,'INFORME SEVEN'!$A$1:$F$339,5,0))</f>
        <v>0</v>
      </c>
      <c r="G628" s="45">
        <f t="shared" si="65"/>
        <v>0</v>
      </c>
      <c r="H628" s="44">
        <f t="shared" si="70"/>
        <v>0</v>
      </c>
      <c r="I628" s="46">
        <v>0</v>
      </c>
      <c r="J628" s="31">
        <f t="shared" si="63"/>
        <v>0</v>
      </c>
      <c r="K628" s="1">
        <f t="shared" si="64"/>
        <v>0</v>
      </c>
      <c r="L628" s="1">
        <f t="shared" si="66"/>
        <v>6</v>
      </c>
    </row>
    <row r="629" spans="1:12" ht="16.5" hidden="1" thickBot="1" x14ac:dyDescent="0.3">
      <c r="A629" s="26">
        <v>151034</v>
      </c>
      <c r="B629" s="42">
        <v>151034</v>
      </c>
      <c r="C629" s="43" t="s">
        <v>509</v>
      </c>
      <c r="D629" s="44">
        <v>0</v>
      </c>
      <c r="E629" s="29">
        <f>IF(ISERROR(VLOOKUP(A629,'INFORME SEVEN'!$A$1:$F$339,4,0)),0,VLOOKUP(A629,'INFORME SEVEN'!$A$1:$F$339,4,0))</f>
        <v>0</v>
      </c>
      <c r="F629" s="29">
        <f>IF(ISERROR(VLOOKUP(A629,'INFORME SEVEN'!$A$1:$F$339,5,0)),0,VLOOKUP(A629,'INFORME SEVEN'!$A$1:$F$339,5,0))</f>
        <v>0</v>
      </c>
      <c r="G629" s="45">
        <f t="shared" si="65"/>
        <v>0</v>
      </c>
      <c r="H629" s="44">
        <f t="shared" si="70"/>
        <v>0</v>
      </c>
      <c r="I629" s="46">
        <v>0</v>
      </c>
      <c r="J629" s="31">
        <f t="shared" si="63"/>
        <v>0</v>
      </c>
      <c r="K629" s="1">
        <f t="shared" si="64"/>
        <v>0</v>
      </c>
      <c r="L629" s="1">
        <f t="shared" si="66"/>
        <v>6</v>
      </c>
    </row>
    <row r="630" spans="1:12" ht="16.5" hidden="1" thickBot="1" x14ac:dyDescent="0.3">
      <c r="A630" s="26">
        <v>151035</v>
      </c>
      <c r="B630" s="42">
        <v>151035</v>
      </c>
      <c r="C630" s="43" t="s">
        <v>510</v>
      </c>
      <c r="D630" s="44">
        <v>0</v>
      </c>
      <c r="E630" s="29">
        <f>IF(ISERROR(VLOOKUP(A630,'INFORME SEVEN'!$A$1:$F$339,4,0)),0,VLOOKUP(A630,'INFORME SEVEN'!$A$1:$F$339,4,0))</f>
        <v>0</v>
      </c>
      <c r="F630" s="29">
        <f>IF(ISERROR(VLOOKUP(A630,'INFORME SEVEN'!$A$1:$F$339,5,0)),0,VLOOKUP(A630,'INFORME SEVEN'!$A$1:$F$339,5,0))</f>
        <v>0</v>
      </c>
      <c r="G630" s="45">
        <f t="shared" si="65"/>
        <v>0</v>
      </c>
      <c r="H630" s="44">
        <f t="shared" si="70"/>
        <v>0</v>
      </c>
      <c r="I630" s="46">
        <v>0</v>
      </c>
      <c r="J630" s="31">
        <f t="shared" si="63"/>
        <v>0</v>
      </c>
      <c r="K630" s="1">
        <f t="shared" si="64"/>
        <v>0</v>
      </c>
      <c r="L630" s="1">
        <f t="shared" si="66"/>
        <v>6</v>
      </c>
    </row>
    <row r="631" spans="1:12" ht="16.5" hidden="1" thickBot="1" x14ac:dyDescent="0.3">
      <c r="A631" s="26">
        <v>151036</v>
      </c>
      <c r="B631" s="42">
        <v>151036</v>
      </c>
      <c r="C631" s="43" t="s">
        <v>511</v>
      </c>
      <c r="D631" s="44">
        <v>0</v>
      </c>
      <c r="E631" s="29">
        <f>IF(ISERROR(VLOOKUP(A631,'INFORME SEVEN'!$A$1:$F$339,4,0)),0,VLOOKUP(A631,'INFORME SEVEN'!$A$1:$F$339,4,0))</f>
        <v>0</v>
      </c>
      <c r="F631" s="29">
        <f>IF(ISERROR(VLOOKUP(A631,'INFORME SEVEN'!$A$1:$F$339,5,0)),0,VLOOKUP(A631,'INFORME SEVEN'!$A$1:$F$339,5,0))</f>
        <v>0</v>
      </c>
      <c r="G631" s="45">
        <f t="shared" si="65"/>
        <v>0</v>
      </c>
      <c r="H631" s="44">
        <f t="shared" si="70"/>
        <v>0</v>
      </c>
      <c r="I631" s="46">
        <v>0</v>
      </c>
      <c r="J631" s="31">
        <f t="shared" si="63"/>
        <v>0</v>
      </c>
      <c r="K631" s="1">
        <f t="shared" si="64"/>
        <v>0</v>
      </c>
      <c r="L631" s="1">
        <f t="shared" si="66"/>
        <v>6</v>
      </c>
    </row>
    <row r="632" spans="1:12" ht="16.5" hidden="1" thickBot="1" x14ac:dyDescent="0.3">
      <c r="A632" s="26">
        <v>151037</v>
      </c>
      <c r="B632" s="42">
        <v>151037</v>
      </c>
      <c r="C632" s="43" t="s">
        <v>512</v>
      </c>
      <c r="D632" s="44">
        <v>0</v>
      </c>
      <c r="E632" s="29">
        <f>IF(ISERROR(VLOOKUP(A632,'INFORME SEVEN'!$A$1:$F$339,4,0)),0,VLOOKUP(A632,'INFORME SEVEN'!$A$1:$F$339,4,0))</f>
        <v>0</v>
      </c>
      <c r="F632" s="29">
        <f>IF(ISERROR(VLOOKUP(A632,'INFORME SEVEN'!$A$1:$F$339,5,0)),0,VLOOKUP(A632,'INFORME SEVEN'!$A$1:$F$339,5,0))</f>
        <v>0</v>
      </c>
      <c r="G632" s="45">
        <f t="shared" si="65"/>
        <v>0</v>
      </c>
      <c r="H632" s="44">
        <f t="shared" si="70"/>
        <v>0</v>
      </c>
      <c r="I632" s="46">
        <v>0</v>
      </c>
      <c r="J632" s="31">
        <f t="shared" si="63"/>
        <v>0</v>
      </c>
      <c r="K632" s="1">
        <f t="shared" si="64"/>
        <v>0</v>
      </c>
      <c r="L632" s="1">
        <f t="shared" si="66"/>
        <v>6</v>
      </c>
    </row>
    <row r="633" spans="1:12" ht="16.5" hidden="1" thickBot="1" x14ac:dyDescent="0.3">
      <c r="A633" s="26">
        <v>151039</v>
      </c>
      <c r="B633" s="42">
        <v>151039</v>
      </c>
      <c r="C633" s="43" t="s">
        <v>513</v>
      </c>
      <c r="D633" s="44">
        <v>0</v>
      </c>
      <c r="E633" s="29">
        <f>IF(ISERROR(VLOOKUP(A633,'INFORME SEVEN'!$A$1:$F$339,4,0)),0,VLOOKUP(A633,'INFORME SEVEN'!$A$1:$F$339,4,0))</f>
        <v>0</v>
      </c>
      <c r="F633" s="29">
        <f>IF(ISERROR(VLOOKUP(A633,'INFORME SEVEN'!$A$1:$F$339,5,0)),0,VLOOKUP(A633,'INFORME SEVEN'!$A$1:$F$339,5,0))</f>
        <v>0</v>
      </c>
      <c r="G633" s="45">
        <f t="shared" si="65"/>
        <v>0</v>
      </c>
      <c r="H633" s="44">
        <f t="shared" si="70"/>
        <v>0</v>
      </c>
      <c r="I633" s="46">
        <v>0</v>
      </c>
      <c r="J633" s="31">
        <f t="shared" si="63"/>
        <v>0</v>
      </c>
      <c r="K633" s="1">
        <f t="shared" si="64"/>
        <v>0</v>
      </c>
      <c r="L633" s="1">
        <f t="shared" si="66"/>
        <v>6</v>
      </c>
    </row>
    <row r="634" spans="1:12" ht="16.5" hidden="1" thickBot="1" x14ac:dyDescent="0.3">
      <c r="A634" s="26">
        <v>151041</v>
      </c>
      <c r="B634" s="42">
        <v>151041</v>
      </c>
      <c r="C634" s="43" t="s">
        <v>514</v>
      </c>
      <c r="D634" s="44">
        <v>0</v>
      </c>
      <c r="E634" s="29">
        <f>IF(ISERROR(VLOOKUP(A634,'INFORME SEVEN'!$A$1:$F$339,4,0)),0,VLOOKUP(A634,'INFORME SEVEN'!$A$1:$F$339,4,0))</f>
        <v>0</v>
      </c>
      <c r="F634" s="29">
        <f>IF(ISERROR(VLOOKUP(A634,'INFORME SEVEN'!$A$1:$F$339,5,0)),0,VLOOKUP(A634,'INFORME SEVEN'!$A$1:$F$339,5,0))</f>
        <v>0</v>
      </c>
      <c r="G634" s="45">
        <f t="shared" si="65"/>
        <v>0</v>
      </c>
      <c r="H634" s="44">
        <f t="shared" si="70"/>
        <v>0</v>
      </c>
      <c r="I634" s="46">
        <v>0</v>
      </c>
      <c r="J634" s="31">
        <f t="shared" si="63"/>
        <v>0</v>
      </c>
      <c r="K634" s="1">
        <f t="shared" si="64"/>
        <v>0</v>
      </c>
      <c r="L634" s="1">
        <f t="shared" si="66"/>
        <v>6</v>
      </c>
    </row>
    <row r="635" spans="1:12" ht="16.5" hidden="1" thickBot="1" x14ac:dyDescent="0.3">
      <c r="A635" s="26">
        <v>151042</v>
      </c>
      <c r="B635" s="42">
        <v>151042</v>
      </c>
      <c r="C635" s="43" t="s">
        <v>246</v>
      </c>
      <c r="D635" s="44">
        <v>0</v>
      </c>
      <c r="E635" s="29">
        <f>IF(ISERROR(VLOOKUP(A635,'INFORME SEVEN'!$A$1:$F$339,4,0)),0,VLOOKUP(A635,'INFORME SEVEN'!$A$1:$F$339,4,0))</f>
        <v>0</v>
      </c>
      <c r="F635" s="29">
        <f>IF(ISERROR(VLOOKUP(A635,'INFORME SEVEN'!$A$1:$F$339,5,0)),0,VLOOKUP(A635,'INFORME SEVEN'!$A$1:$F$339,5,0))</f>
        <v>0</v>
      </c>
      <c r="G635" s="45">
        <f t="shared" si="65"/>
        <v>0</v>
      </c>
      <c r="H635" s="44">
        <f t="shared" si="70"/>
        <v>0</v>
      </c>
      <c r="I635" s="46">
        <v>0</v>
      </c>
      <c r="J635" s="31">
        <f t="shared" si="63"/>
        <v>0</v>
      </c>
      <c r="K635" s="1">
        <f t="shared" si="64"/>
        <v>0</v>
      </c>
      <c r="L635" s="1">
        <f t="shared" si="66"/>
        <v>6</v>
      </c>
    </row>
    <row r="636" spans="1:12" ht="16.5" hidden="1" thickBot="1" x14ac:dyDescent="0.3">
      <c r="A636" s="26">
        <v>151060</v>
      </c>
      <c r="B636" s="42">
        <v>151060</v>
      </c>
      <c r="C636" s="43" t="s">
        <v>492</v>
      </c>
      <c r="D636" s="44">
        <v>0</v>
      </c>
      <c r="E636" s="29">
        <f>IF(ISERROR(VLOOKUP(A636,'INFORME SEVEN'!$A$1:$F$339,4,0)),0,VLOOKUP(A636,'INFORME SEVEN'!$A$1:$F$339,4,0))</f>
        <v>0</v>
      </c>
      <c r="F636" s="29">
        <f>IF(ISERROR(VLOOKUP(A636,'INFORME SEVEN'!$A$1:$F$339,5,0)),0,VLOOKUP(A636,'INFORME SEVEN'!$A$1:$F$339,5,0))</f>
        <v>0</v>
      </c>
      <c r="G636" s="45">
        <f t="shared" si="65"/>
        <v>0</v>
      </c>
      <c r="H636" s="44">
        <f t="shared" si="70"/>
        <v>0</v>
      </c>
      <c r="I636" s="46">
        <v>0</v>
      </c>
      <c r="J636" s="31">
        <f t="shared" si="63"/>
        <v>0</v>
      </c>
      <c r="K636" s="1">
        <f t="shared" si="64"/>
        <v>0</v>
      </c>
      <c r="L636" s="1">
        <f t="shared" si="66"/>
        <v>6</v>
      </c>
    </row>
    <row r="637" spans="1:12" ht="16.5" hidden="1" thickBot="1" x14ac:dyDescent="0.3">
      <c r="A637" s="26">
        <v>151061</v>
      </c>
      <c r="B637" s="42">
        <v>151061</v>
      </c>
      <c r="C637" s="43" t="s">
        <v>515</v>
      </c>
      <c r="D637" s="44">
        <v>0</v>
      </c>
      <c r="E637" s="29">
        <f>IF(ISERROR(VLOOKUP(A637,'INFORME SEVEN'!$A$1:$F$339,4,0)),0,VLOOKUP(A637,'INFORME SEVEN'!$A$1:$F$339,4,0))</f>
        <v>0</v>
      </c>
      <c r="F637" s="29">
        <f>IF(ISERROR(VLOOKUP(A637,'INFORME SEVEN'!$A$1:$F$339,5,0)),0,VLOOKUP(A637,'INFORME SEVEN'!$A$1:$F$339,5,0))</f>
        <v>0</v>
      </c>
      <c r="G637" s="45">
        <f t="shared" si="65"/>
        <v>0</v>
      </c>
      <c r="H637" s="44">
        <f t="shared" si="70"/>
        <v>0</v>
      </c>
      <c r="I637" s="46">
        <v>0</v>
      </c>
      <c r="J637" s="31">
        <f t="shared" si="63"/>
        <v>0</v>
      </c>
      <c r="K637" s="1">
        <f t="shared" si="64"/>
        <v>0</v>
      </c>
      <c r="L637" s="1">
        <f t="shared" si="66"/>
        <v>6</v>
      </c>
    </row>
    <row r="638" spans="1:12" ht="16.5" hidden="1" thickBot="1" x14ac:dyDescent="0.3">
      <c r="A638" s="26">
        <v>151065</v>
      </c>
      <c r="B638" s="42">
        <v>151065</v>
      </c>
      <c r="C638" s="43" t="s">
        <v>516</v>
      </c>
      <c r="D638" s="44">
        <v>0</v>
      </c>
      <c r="E638" s="29">
        <f>IF(ISERROR(VLOOKUP(A638,'INFORME SEVEN'!$A$1:$F$339,4,0)),0,VLOOKUP(A638,'INFORME SEVEN'!$A$1:$F$339,4,0))</f>
        <v>0</v>
      </c>
      <c r="F638" s="29">
        <f>IF(ISERROR(VLOOKUP(A638,'INFORME SEVEN'!$A$1:$F$339,5,0)),0,VLOOKUP(A638,'INFORME SEVEN'!$A$1:$F$339,5,0))</f>
        <v>0</v>
      </c>
      <c r="G638" s="45">
        <f t="shared" si="65"/>
        <v>0</v>
      </c>
      <c r="H638" s="44">
        <f t="shared" si="70"/>
        <v>0</v>
      </c>
      <c r="I638" s="46">
        <v>0</v>
      </c>
      <c r="J638" s="31">
        <f t="shared" si="63"/>
        <v>0</v>
      </c>
      <c r="K638" s="1">
        <f t="shared" si="64"/>
        <v>0</v>
      </c>
      <c r="L638" s="1">
        <f t="shared" si="66"/>
        <v>6</v>
      </c>
    </row>
    <row r="639" spans="1:12" ht="16.5" hidden="1" thickBot="1" x14ac:dyDescent="0.3">
      <c r="A639" s="26">
        <v>151090</v>
      </c>
      <c r="B639" s="42">
        <v>151090</v>
      </c>
      <c r="C639" s="43" t="s">
        <v>517</v>
      </c>
      <c r="D639" s="44">
        <v>0</v>
      </c>
      <c r="E639" s="29">
        <f>IF(ISERROR(VLOOKUP(A639,'INFORME SEVEN'!$A$1:$F$339,4,0)),0,VLOOKUP(A639,'INFORME SEVEN'!$A$1:$F$339,4,0))</f>
        <v>0</v>
      </c>
      <c r="F639" s="29">
        <f>IF(ISERROR(VLOOKUP(A639,'INFORME SEVEN'!$A$1:$F$339,5,0)),0,VLOOKUP(A639,'INFORME SEVEN'!$A$1:$F$339,5,0))</f>
        <v>0</v>
      </c>
      <c r="G639" s="45">
        <f t="shared" si="65"/>
        <v>0</v>
      </c>
      <c r="H639" s="44">
        <f t="shared" si="70"/>
        <v>0</v>
      </c>
      <c r="I639" s="46">
        <v>0</v>
      </c>
      <c r="J639" s="31">
        <f t="shared" si="63"/>
        <v>0</v>
      </c>
      <c r="K639" s="1">
        <f t="shared" si="64"/>
        <v>0</v>
      </c>
      <c r="L639" s="1">
        <f t="shared" si="66"/>
        <v>6</v>
      </c>
    </row>
    <row r="640" spans="1:12" ht="16.5" hidden="1" thickBot="1" x14ac:dyDescent="0.3">
      <c r="A640" s="26">
        <v>151098</v>
      </c>
      <c r="B640" s="42">
        <v>151098</v>
      </c>
      <c r="C640" s="43" t="s">
        <v>518</v>
      </c>
      <c r="D640" s="44">
        <v>0</v>
      </c>
      <c r="E640" s="29">
        <f>IF(ISERROR(VLOOKUP(A640,'INFORME SEVEN'!$A$1:$F$339,4,0)),0,VLOOKUP(A640,'INFORME SEVEN'!$A$1:$F$339,4,0))</f>
        <v>0</v>
      </c>
      <c r="F640" s="29">
        <f>IF(ISERROR(VLOOKUP(A640,'INFORME SEVEN'!$A$1:$F$339,5,0)),0,VLOOKUP(A640,'INFORME SEVEN'!$A$1:$F$339,5,0))</f>
        <v>0</v>
      </c>
      <c r="G640" s="45">
        <f t="shared" si="65"/>
        <v>0</v>
      </c>
      <c r="H640" s="44">
        <f t="shared" si="70"/>
        <v>0</v>
      </c>
      <c r="I640" s="46">
        <v>0</v>
      </c>
      <c r="J640" s="31">
        <f t="shared" si="63"/>
        <v>0</v>
      </c>
      <c r="K640" s="1">
        <f t="shared" si="64"/>
        <v>0</v>
      </c>
      <c r="L640" s="1">
        <f t="shared" si="66"/>
        <v>6</v>
      </c>
    </row>
    <row r="641" spans="1:12" ht="16.5" hidden="1" thickBot="1" x14ac:dyDescent="0.3">
      <c r="A641" s="26">
        <v>1511</v>
      </c>
      <c r="B641" s="48">
        <v>151100</v>
      </c>
      <c r="C641" s="49" t="s">
        <v>519</v>
      </c>
      <c r="D641" s="39">
        <v>0</v>
      </c>
      <c r="E641" s="29">
        <f>IF(ISERROR(VLOOKUP(A641,'INFORME SEVEN'!$A$1:$F$339,4,0)),0,VLOOKUP(A641,'INFORME SEVEN'!$A$1:$F$339,4,0))</f>
        <v>0</v>
      </c>
      <c r="F641" s="29">
        <f>IF(ISERROR(VLOOKUP(A641,'INFORME SEVEN'!$A$1:$F$339,5,0)),0,VLOOKUP(A641,'INFORME SEVEN'!$A$1:$F$339,5,0))</f>
        <v>0</v>
      </c>
      <c r="G641" s="40">
        <f t="shared" si="65"/>
        <v>0</v>
      </c>
      <c r="H641" s="50">
        <f t="shared" si="70"/>
        <v>0</v>
      </c>
      <c r="I641" s="51">
        <v>0</v>
      </c>
      <c r="J641" s="31">
        <f t="shared" si="63"/>
        <v>0</v>
      </c>
      <c r="K641" s="1">
        <f t="shared" si="64"/>
        <v>0</v>
      </c>
      <c r="L641" s="1">
        <f t="shared" si="66"/>
        <v>4</v>
      </c>
    </row>
    <row r="642" spans="1:12" ht="16.5" hidden="1" thickBot="1" x14ac:dyDescent="0.3">
      <c r="A642" s="26">
        <v>151101</v>
      </c>
      <c r="B642" s="42">
        <v>151101</v>
      </c>
      <c r="C642" s="43" t="s">
        <v>520</v>
      </c>
      <c r="D642" s="44">
        <v>0</v>
      </c>
      <c r="E642" s="29">
        <f>IF(ISERROR(VLOOKUP(A642,'INFORME SEVEN'!$A$1:$F$339,4,0)),0,VLOOKUP(A642,'INFORME SEVEN'!$A$1:$F$339,4,0))</f>
        <v>0</v>
      </c>
      <c r="F642" s="29">
        <f>IF(ISERROR(VLOOKUP(A642,'INFORME SEVEN'!$A$1:$F$339,5,0)),0,VLOOKUP(A642,'INFORME SEVEN'!$A$1:$F$339,5,0))</f>
        <v>0</v>
      </c>
      <c r="G642" s="45">
        <f t="shared" si="65"/>
        <v>0</v>
      </c>
      <c r="H642" s="44">
        <f t="shared" si="70"/>
        <v>0</v>
      </c>
      <c r="I642" s="46">
        <v>0</v>
      </c>
      <c r="J642" s="31">
        <f t="shared" si="63"/>
        <v>0</v>
      </c>
      <c r="K642" s="1">
        <f t="shared" si="64"/>
        <v>0</v>
      </c>
      <c r="L642" s="1">
        <f t="shared" si="66"/>
        <v>6</v>
      </c>
    </row>
    <row r="643" spans="1:12" ht="16.5" hidden="1" thickBot="1" x14ac:dyDescent="0.3">
      <c r="A643" s="26">
        <v>151102</v>
      </c>
      <c r="B643" s="42">
        <v>151102</v>
      </c>
      <c r="C643" s="43" t="s">
        <v>521</v>
      </c>
      <c r="D643" s="44">
        <v>0</v>
      </c>
      <c r="E643" s="29">
        <f>IF(ISERROR(VLOOKUP(A643,'INFORME SEVEN'!$A$1:$F$339,4,0)),0,VLOOKUP(A643,'INFORME SEVEN'!$A$1:$F$339,4,0))</f>
        <v>0</v>
      </c>
      <c r="F643" s="29">
        <f>IF(ISERROR(VLOOKUP(A643,'INFORME SEVEN'!$A$1:$F$339,5,0)),0,VLOOKUP(A643,'INFORME SEVEN'!$A$1:$F$339,5,0))</f>
        <v>0</v>
      </c>
      <c r="G643" s="45">
        <f t="shared" si="65"/>
        <v>0</v>
      </c>
      <c r="H643" s="44">
        <f t="shared" si="70"/>
        <v>0</v>
      </c>
      <c r="I643" s="46">
        <v>0</v>
      </c>
      <c r="J643" s="31">
        <f t="shared" si="63"/>
        <v>0</v>
      </c>
      <c r="K643" s="1">
        <f t="shared" si="64"/>
        <v>0</v>
      </c>
      <c r="L643" s="1">
        <f t="shared" si="66"/>
        <v>6</v>
      </c>
    </row>
    <row r="644" spans="1:12" ht="16.5" hidden="1" thickBot="1" x14ac:dyDescent="0.3">
      <c r="A644" s="26">
        <v>151190</v>
      </c>
      <c r="B644" s="42">
        <v>151190</v>
      </c>
      <c r="C644" s="43" t="s">
        <v>522</v>
      </c>
      <c r="D644" s="44">
        <v>0</v>
      </c>
      <c r="E644" s="29">
        <f>IF(ISERROR(VLOOKUP(A644,'INFORME SEVEN'!$A$1:$F$339,4,0)),0,VLOOKUP(A644,'INFORME SEVEN'!$A$1:$F$339,4,0))</f>
        <v>0</v>
      </c>
      <c r="F644" s="29">
        <f>IF(ISERROR(VLOOKUP(A644,'INFORME SEVEN'!$A$1:$F$339,5,0)),0,VLOOKUP(A644,'INFORME SEVEN'!$A$1:$F$339,5,0))</f>
        <v>0</v>
      </c>
      <c r="G644" s="45">
        <f t="shared" si="65"/>
        <v>0</v>
      </c>
      <c r="H644" s="44">
        <f t="shared" si="70"/>
        <v>0</v>
      </c>
      <c r="I644" s="46">
        <v>0</v>
      </c>
      <c r="J644" s="31">
        <f t="shared" si="63"/>
        <v>0</v>
      </c>
      <c r="K644" s="1">
        <f t="shared" si="64"/>
        <v>0</v>
      </c>
      <c r="L644" s="1">
        <f t="shared" si="66"/>
        <v>6</v>
      </c>
    </row>
    <row r="645" spans="1:12" ht="16.5" hidden="1" thickBot="1" x14ac:dyDescent="0.3">
      <c r="A645" s="26">
        <v>1512</v>
      </c>
      <c r="B645" s="48">
        <v>151200</v>
      </c>
      <c r="C645" s="49" t="s">
        <v>523</v>
      </c>
      <c r="D645" s="39">
        <v>0</v>
      </c>
      <c r="E645" s="29">
        <f>IF(ISERROR(VLOOKUP(A645,'INFORME SEVEN'!$A$1:$F$339,4,0)),0,VLOOKUP(A645,'INFORME SEVEN'!$A$1:$F$339,4,0))</f>
        <v>0</v>
      </c>
      <c r="F645" s="29">
        <f>IF(ISERROR(VLOOKUP(A645,'INFORME SEVEN'!$A$1:$F$339,5,0)),0,VLOOKUP(A645,'INFORME SEVEN'!$A$1:$F$339,5,0))</f>
        <v>0</v>
      </c>
      <c r="G645" s="40">
        <f t="shared" si="65"/>
        <v>0</v>
      </c>
      <c r="H645" s="50">
        <f t="shared" si="70"/>
        <v>0</v>
      </c>
      <c r="I645" s="51">
        <v>0</v>
      </c>
      <c r="J645" s="31">
        <f t="shared" si="63"/>
        <v>0</v>
      </c>
      <c r="K645" s="1">
        <f t="shared" si="64"/>
        <v>0</v>
      </c>
      <c r="L645" s="1">
        <f t="shared" si="66"/>
        <v>4</v>
      </c>
    </row>
    <row r="646" spans="1:12" ht="16.5" hidden="1" thickBot="1" x14ac:dyDescent="0.3">
      <c r="A646" s="26">
        <v>151201</v>
      </c>
      <c r="B646" s="42">
        <v>151201</v>
      </c>
      <c r="C646" s="43" t="s">
        <v>524</v>
      </c>
      <c r="D646" s="44">
        <v>0</v>
      </c>
      <c r="E646" s="29">
        <f>IF(ISERROR(VLOOKUP(A646,'INFORME SEVEN'!$A$1:$F$339,4,0)),0,VLOOKUP(A646,'INFORME SEVEN'!$A$1:$F$339,4,0))</f>
        <v>0</v>
      </c>
      <c r="F646" s="29">
        <f>IF(ISERROR(VLOOKUP(A646,'INFORME SEVEN'!$A$1:$F$339,5,0)),0,VLOOKUP(A646,'INFORME SEVEN'!$A$1:$F$339,5,0))</f>
        <v>0</v>
      </c>
      <c r="G646" s="45">
        <f t="shared" si="65"/>
        <v>0</v>
      </c>
      <c r="H646" s="44">
        <f t="shared" si="70"/>
        <v>0</v>
      </c>
      <c r="I646" s="46">
        <v>0</v>
      </c>
      <c r="J646" s="31">
        <f t="shared" si="63"/>
        <v>0</v>
      </c>
      <c r="K646" s="1">
        <f t="shared" si="64"/>
        <v>0</v>
      </c>
      <c r="L646" s="1">
        <f t="shared" si="66"/>
        <v>6</v>
      </c>
    </row>
    <row r="647" spans="1:12" ht="16.5" hidden="1" thickBot="1" x14ac:dyDescent="0.3">
      <c r="A647" s="26">
        <v>1514</v>
      </c>
      <c r="B647" s="48">
        <v>151400</v>
      </c>
      <c r="C647" s="49" t="s">
        <v>525</v>
      </c>
      <c r="D647" s="39">
        <v>0</v>
      </c>
      <c r="E647" s="29">
        <f>IF(ISERROR(VLOOKUP(A647,'INFORME SEVEN'!$A$1:$F$339,4,0)),0,VLOOKUP(A647,'INFORME SEVEN'!$A$1:$F$339,4,0))</f>
        <v>0</v>
      </c>
      <c r="F647" s="29">
        <f>IF(ISERROR(VLOOKUP(A647,'INFORME SEVEN'!$A$1:$F$339,5,0)),0,VLOOKUP(A647,'INFORME SEVEN'!$A$1:$F$339,5,0))</f>
        <v>0</v>
      </c>
      <c r="G647" s="40">
        <f t="shared" si="65"/>
        <v>0</v>
      </c>
      <c r="H647" s="50">
        <f t="shared" si="70"/>
        <v>0</v>
      </c>
      <c r="I647" s="51">
        <v>0</v>
      </c>
      <c r="J647" s="31">
        <f t="shared" si="63"/>
        <v>0</v>
      </c>
      <c r="K647" s="1">
        <f t="shared" si="64"/>
        <v>0</v>
      </c>
      <c r="L647" s="1">
        <f t="shared" si="66"/>
        <v>4</v>
      </c>
    </row>
    <row r="648" spans="1:12" ht="16.5" hidden="1" thickBot="1" x14ac:dyDescent="0.3">
      <c r="A648" s="26">
        <v>151401</v>
      </c>
      <c r="B648" s="42">
        <v>151401</v>
      </c>
      <c r="C648" s="43" t="s">
        <v>526</v>
      </c>
      <c r="D648" s="44">
        <v>0</v>
      </c>
      <c r="E648" s="29">
        <f>IF(ISERROR(VLOOKUP(A648,'INFORME SEVEN'!$A$1:$F$339,4,0)),0,VLOOKUP(A648,'INFORME SEVEN'!$A$1:$F$339,4,0))</f>
        <v>0</v>
      </c>
      <c r="F648" s="29">
        <f>IF(ISERROR(VLOOKUP(A648,'INFORME SEVEN'!$A$1:$F$339,5,0)),0,VLOOKUP(A648,'INFORME SEVEN'!$A$1:$F$339,5,0))</f>
        <v>0</v>
      </c>
      <c r="G648" s="45">
        <f t="shared" si="65"/>
        <v>0</v>
      </c>
      <c r="H648" s="44">
        <f t="shared" si="70"/>
        <v>0</v>
      </c>
      <c r="I648" s="46">
        <v>0</v>
      </c>
      <c r="J648" s="31">
        <f t="shared" si="63"/>
        <v>0</v>
      </c>
      <c r="K648" s="1">
        <f t="shared" si="64"/>
        <v>0</v>
      </c>
      <c r="L648" s="1">
        <f t="shared" si="66"/>
        <v>6</v>
      </c>
    </row>
    <row r="649" spans="1:12" ht="16.5" hidden="1" thickBot="1" x14ac:dyDescent="0.3">
      <c r="A649" s="26">
        <v>151402</v>
      </c>
      <c r="B649" s="42">
        <v>151402</v>
      </c>
      <c r="C649" s="43" t="s">
        <v>527</v>
      </c>
      <c r="D649" s="44">
        <v>0</v>
      </c>
      <c r="E649" s="29">
        <f>IF(ISERROR(VLOOKUP(A649,'INFORME SEVEN'!$A$1:$F$339,4,0)),0,VLOOKUP(A649,'INFORME SEVEN'!$A$1:$F$339,4,0))</f>
        <v>0</v>
      </c>
      <c r="F649" s="29">
        <f>IF(ISERROR(VLOOKUP(A649,'INFORME SEVEN'!$A$1:$F$339,5,0)),0,VLOOKUP(A649,'INFORME SEVEN'!$A$1:$F$339,5,0))</f>
        <v>0</v>
      </c>
      <c r="G649" s="45">
        <f t="shared" si="65"/>
        <v>0</v>
      </c>
      <c r="H649" s="44">
        <f t="shared" si="70"/>
        <v>0</v>
      </c>
      <c r="I649" s="46">
        <v>0</v>
      </c>
      <c r="J649" s="31">
        <f t="shared" si="63"/>
        <v>0</v>
      </c>
      <c r="K649" s="1">
        <f t="shared" si="64"/>
        <v>0</v>
      </c>
      <c r="L649" s="1">
        <f t="shared" si="66"/>
        <v>6</v>
      </c>
    </row>
    <row r="650" spans="1:12" ht="16.5" hidden="1" thickBot="1" x14ac:dyDescent="0.3">
      <c r="A650" s="26">
        <v>151403</v>
      </c>
      <c r="B650" s="42">
        <v>151403</v>
      </c>
      <c r="C650" s="43" t="s">
        <v>492</v>
      </c>
      <c r="D650" s="44">
        <v>0</v>
      </c>
      <c r="E650" s="29">
        <f>IF(ISERROR(VLOOKUP(A650,'INFORME SEVEN'!$A$1:$F$339,4,0)),0,VLOOKUP(A650,'INFORME SEVEN'!$A$1:$F$339,4,0))</f>
        <v>0</v>
      </c>
      <c r="F650" s="29">
        <f>IF(ISERROR(VLOOKUP(A650,'INFORME SEVEN'!$A$1:$F$339,5,0)),0,VLOOKUP(A650,'INFORME SEVEN'!$A$1:$F$339,5,0))</f>
        <v>0</v>
      </c>
      <c r="G650" s="45">
        <f t="shared" si="65"/>
        <v>0</v>
      </c>
      <c r="H650" s="44">
        <f t="shared" si="70"/>
        <v>0</v>
      </c>
      <c r="I650" s="46">
        <v>0</v>
      </c>
      <c r="J650" s="31">
        <f t="shared" si="63"/>
        <v>0</v>
      </c>
      <c r="K650" s="1">
        <f t="shared" si="64"/>
        <v>0</v>
      </c>
      <c r="L650" s="1">
        <f t="shared" si="66"/>
        <v>6</v>
      </c>
    </row>
    <row r="651" spans="1:12" ht="16.5" hidden="1" thickBot="1" x14ac:dyDescent="0.3">
      <c r="A651" s="26">
        <v>151404</v>
      </c>
      <c r="B651" s="42">
        <v>151404</v>
      </c>
      <c r="C651" s="43" t="s">
        <v>515</v>
      </c>
      <c r="D651" s="44">
        <v>0</v>
      </c>
      <c r="E651" s="29">
        <f>IF(ISERROR(VLOOKUP(A651,'INFORME SEVEN'!$A$1:$F$339,4,0)),0,VLOOKUP(A651,'INFORME SEVEN'!$A$1:$F$339,4,0))</f>
        <v>0</v>
      </c>
      <c r="F651" s="29">
        <f>IF(ISERROR(VLOOKUP(A651,'INFORME SEVEN'!$A$1:$F$339,5,0)),0,VLOOKUP(A651,'INFORME SEVEN'!$A$1:$F$339,5,0))</f>
        <v>0</v>
      </c>
      <c r="G651" s="45">
        <f t="shared" si="65"/>
        <v>0</v>
      </c>
      <c r="H651" s="44">
        <f t="shared" si="70"/>
        <v>0</v>
      </c>
      <c r="I651" s="46">
        <v>0</v>
      </c>
      <c r="J651" s="31">
        <f t="shared" ref="J651:J714" si="71">+G651-H651-I651</f>
        <v>0</v>
      </c>
      <c r="K651" s="1">
        <f t="shared" ref="K651:K714" si="72">IF(D651&lt;&gt;0,1,IF(G651&lt;&gt;0,2,IF(F651&lt;&gt;0,3,IF(E651&lt;&gt;0,4,0))))</f>
        <v>0</v>
      </c>
      <c r="L651" s="1">
        <f t="shared" si="66"/>
        <v>6</v>
      </c>
    </row>
    <row r="652" spans="1:12" ht="16.5" hidden="1" thickBot="1" x14ac:dyDescent="0.3">
      <c r="A652" s="26">
        <v>151405</v>
      </c>
      <c r="B652" s="42">
        <v>151405</v>
      </c>
      <c r="C652" s="43" t="s">
        <v>528</v>
      </c>
      <c r="D652" s="44">
        <v>0</v>
      </c>
      <c r="E652" s="29">
        <f>IF(ISERROR(VLOOKUP(A652,'INFORME SEVEN'!$A$1:$F$339,4,0)),0,VLOOKUP(A652,'INFORME SEVEN'!$A$1:$F$339,4,0))</f>
        <v>0</v>
      </c>
      <c r="F652" s="29">
        <f>IF(ISERROR(VLOOKUP(A652,'INFORME SEVEN'!$A$1:$F$339,5,0)),0,VLOOKUP(A652,'INFORME SEVEN'!$A$1:$F$339,5,0))</f>
        <v>0</v>
      </c>
      <c r="G652" s="45">
        <f t="shared" ref="G652:G715" si="73">+D652+E652-F652</f>
        <v>0</v>
      </c>
      <c r="H652" s="44">
        <f t="shared" si="70"/>
        <v>0</v>
      </c>
      <c r="I652" s="46">
        <v>0</v>
      </c>
      <c r="J652" s="31">
        <f t="shared" si="71"/>
        <v>0</v>
      </c>
      <c r="K652" s="1">
        <f t="shared" si="72"/>
        <v>0</v>
      </c>
      <c r="L652" s="1">
        <f t="shared" ref="L652:L715" si="74">+LEN(A652)</f>
        <v>6</v>
      </c>
    </row>
    <row r="653" spans="1:12" ht="16.5" hidden="1" thickBot="1" x14ac:dyDescent="0.3">
      <c r="A653" s="26">
        <v>151406</v>
      </c>
      <c r="B653" s="42">
        <v>151406</v>
      </c>
      <c r="C653" s="43" t="s">
        <v>529</v>
      </c>
      <c r="D653" s="44">
        <v>0</v>
      </c>
      <c r="E653" s="29">
        <f>IF(ISERROR(VLOOKUP(A653,'INFORME SEVEN'!$A$1:$F$339,4,0)),0,VLOOKUP(A653,'INFORME SEVEN'!$A$1:$F$339,4,0))</f>
        <v>0</v>
      </c>
      <c r="F653" s="29">
        <f>IF(ISERROR(VLOOKUP(A653,'INFORME SEVEN'!$A$1:$F$339,5,0)),0,VLOOKUP(A653,'INFORME SEVEN'!$A$1:$F$339,5,0))</f>
        <v>0</v>
      </c>
      <c r="G653" s="45">
        <f t="shared" si="73"/>
        <v>0</v>
      </c>
      <c r="H653" s="44">
        <f t="shared" si="70"/>
        <v>0</v>
      </c>
      <c r="I653" s="46">
        <v>0</v>
      </c>
      <c r="J653" s="31">
        <f t="shared" si="71"/>
        <v>0</v>
      </c>
      <c r="K653" s="1">
        <f t="shared" si="72"/>
        <v>0</v>
      </c>
      <c r="L653" s="1">
        <f t="shared" si="74"/>
        <v>6</v>
      </c>
    </row>
    <row r="654" spans="1:12" ht="16.5" hidden="1" thickBot="1" x14ac:dyDescent="0.3">
      <c r="A654" s="26">
        <v>151407</v>
      </c>
      <c r="B654" s="42">
        <v>151407</v>
      </c>
      <c r="C654" s="43" t="s">
        <v>530</v>
      </c>
      <c r="D654" s="44">
        <v>0</v>
      </c>
      <c r="E654" s="29">
        <f>IF(ISERROR(VLOOKUP(A654,'INFORME SEVEN'!$A$1:$F$339,4,0)),0,VLOOKUP(A654,'INFORME SEVEN'!$A$1:$F$339,4,0))</f>
        <v>0</v>
      </c>
      <c r="F654" s="29">
        <f>IF(ISERROR(VLOOKUP(A654,'INFORME SEVEN'!$A$1:$F$339,5,0)),0,VLOOKUP(A654,'INFORME SEVEN'!$A$1:$F$339,5,0))</f>
        <v>0</v>
      </c>
      <c r="G654" s="45">
        <f t="shared" si="73"/>
        <v>0</v>
      </c>
      <c r="H654" s="44">
        <f t="shared" si="70"/>
        <v>0</v>
      </c>
      <c r="I654" s="46">
        <v>0</v>
      </c>
      <c r="J654" s="31">
        <f t="shared" si="71"/>
        <v>0</v>
      </c>
      <c r="K654" s="1">
        <f t="shared" si="72"/>
        <v>0</v>
      </c>
      <c r="L654" s="1">
        <f t="shared" si="74"/>
        <v>6</v>
      </c>
    </row>
    <row r="655" spans="1:12" ht="16.5" hidden="1" thickBot="1" x14ac:dyDescent="0.3">
      <c r="A655" s="26">
        <v>151408</v>
      </c>
      <c r="B655" s="42">
        <v>151408</v>
      </c>
      <c r="C655" s="43" t="s">
        <v>516</v>
      </c>
      <c r="D655" s="44">
        <v>0</v>
      </c>
      <c r="E655" s="29">
        <f>IF(ISERROR(VLOOKUP(A655,'INFORME SEVEN'!$A$1:$F$339,4,0)),0,VLOOKUP(A655,'INFORME SEVEN'!$A$1:$F$339,4,0))</f>
        <v>0</v>
      </c>
      <c r="F655" s="29">
        <f>IF(ISERROR(VLOOKUP(A655,'INFORME SEVEN'!$A$1:$F$339,5,0)),0,VLOOKUP(A655,'INFORME SEVEN'!$A$1:$F$339,5,0))</f>
        <v>0</v>
      </c>
      <c r="G655" s="45">
        <f t="shared" si="73"/>
        <v>0</v>
      </c>
      <c r="H655" s="44">
        <f t="shared" si="70"/>
        <v>0</v>
      </c>
      <c r="I655" s="46">
        <v>0</v>
      </c>
      <c r="J655" s="31">
        <f t="shared" si="71"/>
        <v>0</v>
      </c>
      <c r="K655" s="1">
        <f t="shared" si="72"/>
        <v>0</v>
      </c>
      <c r="L655" s="1">
        <f t="shared" si="74"/>
        <v>6</v>
      </c>
    </row>
    <row r="656" spans="1:12" ht="16.5" hidden="1" thickBot="1" x14ac:dyDescent="0.3">
      <c r="A656" s="26">
        <v>151409</v>
      </c>
      <c r="B656" s="42">
        <v>151409</v>
      </c>
      <c r="C656" s="43" t="s">
        <v>531</v>
      </c>
      <c r="D656" s="44">
        <v>0</v>
      </c>
      <c r="E656" s="29">
        <f>IF(ISERROR(VLOOKUP(A656,'INFORME SEVEN'!$A$1:$F$339,4,0)),0,VLOOKUP(A656,'INFORME SEVEN'!$A$1:$F$339,4,0))</f>
        <v>0</v>
      </c>
      <c r="F656" s="29">
        <f>IF(ISERROR(VLOOKUP(A656,'INFORME SEVEN'!$A$1:$F$339,5,0)),0,VLOOKUP(A656,'INFORME SEVEN'!$A$1:$F$339,5,0))</f>
        <v>0</v>
      </c>
      <c r="G656" s="45">
        <f t="shared" si="73"/>
        <v>0</v>
      </c>
      <c r="H656" s="44">
        <f t="shared" si="70"/>
        <v>0</v>
      </c>
      <c r="I656" s="46">
        <v>0</v>
      </c>
      <c r="J656" s="31">
        <f t="shared" si="71"/>
        <v>0</v>
      </c>
      <c r="K656" s="1">
        <f t="shared" si="72"/>
        <v>0</v>
      </c>
      <c r="L656" s="1">
        <f t="shared" si="74"/>
        <v>6</v>
      </c>
    </row>
    <row r="657" spans="1:12" ht="16.5" hidden="1" thickBot="1" x14ac:dyDescent="0.3">
      <c r="A657" s="26">
        <v>151410</v>
      </c>
      <c r="B657" s="42">
        <v>151410</v>
      </c>
      <c r="C657" s="43" t="s">
        <v>532</v>
      </c>
      <c r="D657" s="44">
        <v>0</v>
      </c>
      <c r="E657" s="29">
        <f>IF(ISERROR(VLOOKUP(A657,'INFORME SEVEN'!$A$1:$F$339,4,0)),0,VLOOKUP(A657,'INFORME SEVEN'!$A$1:$F$339,4,0))</f>
        <v>0</v>
      </c>
      <c r="F657" s="29">
        <f>IF(ISERROR(VLOOKUP(A657,'INFORME SEVEN'!$A$1:$F$339,5,0)),0,VLOOKUP(A657,'INFORME SEVEN'!$A$1:$F$339,5,0))</f>
        <v>0</v>
      </c>
      <c r="G657" s="45">
        <f t="shared" si="73"/>
        <v>0</v>
      </c>
      <c r="H657" s="44">
        <f t="shared" si="70"/>
        <v>0</v>
      </c>
      <c r="I657" s="46">
        <v>0</v>
      </c>
      <c r="J657" s="31">
        <f t="shared" si="71"/>
        <v>0</v>
      </c>
      <c r="K657" s="1">
        <f t="shared" si="72"/>
        <v>0</v>
      </c>
      <c r="L657" s="1">
        <f t="shared" si="74"/>
        <v>6</v>
      </c>
    </row>
    <row r="658" spans="1:12" ht="16.5" hidden="1" thickBot="1" x14ac:dyDescent="0.3">
      <c r="A658" s="26">
        <v>151411</v>
      </c>
      <c r="B658" s="42">
        <v>151411</v>
      </c>
      <c r="C658" s="43" t="s">
        <v>533</v>
      </c>
      <c r="D658" s="44">
        <v>0</v>
      </c>
      <c r="E658" s="29">
        <f>IF(ISERROR(VLOOKUP(A658,'INFORME SEVEN'!$A$1:$F$339,4,0)),0,VLOOKUP(A658,'INFORME SEVEN'!$A$1:$F$339,4,0))</f>
        <v>0</v>
      </c>
      <c r="F658" s="29">
        <f>IF(ISERROR(VLOOKUP(A658,'INFORME SEVEN'!$A$1:$F$339,5,0)),0,VLOOKUP(A658,'INFORME SEVEN'!$A$1:$F$339,5,0))</f>
        <v>0</v>
      </c>
      <c r="G658" s="45">
        <f t="shared" si="73"/>
        <v>0</v>
      </c>
      <c r="H658" s="44">
        <f t="shared" si="70"/>
        <v>0</v>
      </c>
      <c r="I658" s="46">
        <v>0</v>
      </c>
      <c r="J658" s="31">
        <f t="shared" si="71"/>
        <v>0</v>
      </c>
      <c r="K658" s="1">
        <f t="shared" si="72"/>
        <v>0</v>
      </c>
      <c r="L658" s="1">
        <f t="shared" si="74"/>
        <v>6</v>
      </c>
    </row>
    <row r="659" spans="1:12" ht="16.5" hidden="1" thickBot="1" x14ac:dyDescent="0.3">
      <c r="A659" s="26">
        <v>151412</v>
      </c>
      <c r="B659" s="42">
        <v>151412</v>
      </c>
      <c r="C659" s="43" t="s">
        <v>534</v>
      </c>
      <c r="D659" s="44">
        <v>0</v>
      </c>
      <c r="E659" s="29">
        <f>IF(ISERROR(VLOOKUP(A659,'INFORME SEVEN'!$A$1:$F$339,4,0)),0,VLOOKUP(A659,'INFORME SEVEN'!$A$1:$F$339,4,0))</f>
        <v>0</v>
      </c>
      <c r="F659" s="29">
        <f>IF(ISERROR(VLOOKUP(A659,'INFORME SEVEN'!$A$1:$F$339,5,0)),0,VLOOKUP(A659,'INFORME SEVEN'!$A$1:$F$339,5,0))</f>
        <v>0</v>
      </c>
      <c r="G659" s="45">
        <f t="shared" si="73"/>
        <v>0</v>
      </c>
      <c r="H659" s="44">
        <f t="shared" si="70"/>
        <v>0</v>
      </c>
      <c r="I659" s="46">
        <v>0</v>
      </c>
      <c r="J659" s="31">
        <f t="shared" si="71"/>
        <v>0</v>
      </c>
      <c r="K659" s="1">
        <f t="shared" si="72"/>
        <v>0</v>
      </c>
      <c r="L659" s="1">
        <f t="shared" si="74"/>
        <v>6</v>
      </c>
    </row>
    <row r="660" spans="1:12" ht="16.5" hidden="1" thickBot="1" x14ac:dyDescent="0.3">
      <c r="A660" s="26">
        <v>151413</v>
      </c>
      <c r="B660" s="42">
        <v>151413</v>
      </c>
      <c r="C660" s="43" t="s">
        <v>535</v>
      </c>
      <c r="D660" s="44">
        <v>0</v>
      </c>
      <c r="E660" s="29">
        <f>IF(ISERROR(VLOOKUP(A660,'INFORME SEVEN'!$A$1:$F$339,4,0)),0,VLOOKUP(A660,'INFORME SEVEN'!$A$1:$F$339,4,0))</f>
        <v>0</v>
      </c>
      <c r="F660" s="29">
        <f>IF(ISERROR(VLOOKUP(A660,'INFORME SEVEN'!$A$1:$F$339,5,0)),0,VLOOKUP(A660,'INFORME SEVEN'!$A$1:$F$339,5,0))</f>
        <v>0</v>
      </c>
      <c r="G660" s="45">
        <f t="shared" si="73"/>
        <v>0</v>
      </c>
      <c r="H660" s="44">
        <f t="shared" si="70"/>
        <v>0</v>
      </c>
      <c r="I660" s="46">
        <v>0</v>
      </c>
      <c r="J660" s="31">
        <f t="shared" si="71"/>
        <v>0</v>
      </c>
      <c r="K660" s="1">
        <f t="shared" si="72"/>
        <v>0</v>
      </c>
      <c r="L660" s="1">
        <f t="shared" si="74"/>
        <v>6</v>
      </c>
    </row>
    <row r="661" spans="1:12" ht="16.5" hidden="1" thickBot="1" x14ac:dyDescent="0.3">
      <c r="A661" s="26">
        <v>151414</v>
      </c>
      <c r="B661" s="42">
        <v>151414</v>
      </c>
      <c r="C661" s="43" t="s">
        <v>536</v>
      </c>
      <c r="D661" s="44">
        <v>0</v>
      </c>
      <c r="E661" s="29">
        <f>IF(ISERROR(VLOOKUP(A661,'INFORME SEVEN'!$A$1:$F$339,4,0)),0,VLOOKUP(A661,'INFORME SEVEN'!$A$1:$F$339,4,0))</f>
        <v>0</v>
      </c>
      <c r="F661" s="29">
        <f>IF(ISERROR(VLOOKUP(A661,'INFORME SEVEN'!$A$1:$F$339,5,0)),0,VLOOKUP(A661,'INFORME SEVEN'!$A$1:$F$339,5,0))</f>
        <v>0</v>
      </c>
      <c r="G661" s="45">
        <f t="shared" si="73"/>
        <v>0</v>
      </c>
      <c r="H661" s="44">
        <f t="shared" si="70"/>
        <v>0</v>
      </c>
      <c r="I661" s="46">
        <v>0</v>
      </c>
      <c r="J661" s="31">
        <f t="shared" si="71"/>
        <v>0</v>
      </c>
      <c r="K661" s="1">
        <f t="shared" si="72"/>
        <v>0</v>
      </c>
      <c r="L661" s="1">
        <f t="shared" si="74"/>
        <v>6</v>
      </c>
    </row>
    <row r="662" spans="1:12" ht="16.5" hidden="1" thickBot="1" x14ac:dyDescent="0.3">
      <c r="A662" s="26">
        <v>151415</v>
      </c>
      <c r="B662" s="42">
        <v>151415</v>
      </c>
      <c r="C662" s="43" t="s">
        <v>537</v>
      </c>
      <c r="D662" s="44">
        <v>0</v>
      </c>
      <c r="E662" s="29">
        <f>IF(ISERROR(VLOOKUP(A662,'INFORME SEVEN'!$A$1:$F$339,4,0)),0,VLOOKUP(A662,'INFORME SEVEN'!$A$1:$F$339,4,0))</f>
        <v>0</v>
      </c>
      <c r="F662" s="29">
        <f>IF(ISERROR(VLOOKUP(A662,'INFORME SEVEN'!$A$1:$F$339,5,0)),0,VLOOKUP(A662,'INFORME SEVEN'!$A$1:$F$339,5,0))</f>
        <v>0</v>
      </c>
      <c r="G662" s="45">
        <f t="shared" si="73"/>
        <v>0</v>
      </c>
      <c r="H662" s="44">
        <f t="shared" ref="H662:H725" si="75">+G662</f>
        <v>0</v>
      </c>
      <c r="I662" s="46">
        <v>0</v>
      </c>
      <c r="J662" s="31">
        <f t="shared" si="71"/>
        <v>0</v>
      </c>
      <c r="K662" s="1">
        <f t="shared" si="72"/>
        <v>0</v>
      </c>
      <c r="L662" s="1">
        <f t="shared" si="74"/>
        <v>6</v>
      </c>
    </row>
    <row r="663" spans="1:12" ht="16.5" hidden="1" thickBot="1" x14ac:dyDescent="0.3">
      <c r="A663" s="26">
        <v>151416</v>
      </c>
      <c r="B663" s="42">
        <v>151416</v>
      </c>
      <c r="C663" s="43" t="s">
        <v>538</v>
      </c>
      <c r="D663" s="44">
        <v>0</v>
      </c>
      <c r="E663" s="29">
        <f>IF(ISERROR(VLOOKUP(A663,'INFORME SEVEN'!$A$1:$F$339,4,0)),0,VLOOKUP(A663,'INFORME SEVEN'!$A$1:$F$339,4,0))</f>
        <v>0</v>
      </c>
      <c r="F663" s="29">
        <f>IF(ISERROR(VLOOKUP(A663,'INFORME SEVEN'!$A$1:$F$339,5,0)),0,VLOOKUP(A663,'INFORME SEVEN'!$A$1:$F$339,5,0))</f>
        <v>0</v>
      </c>
      <c r="G663" s="45">
        <f t="shared" si="73"/>
        <v>0</v>
      </c>
      <c r="H663" s="44">
        <f t="shared" si="75"/>
        <v>0</v>
      </c>
      <c r="I663" s="46">
        <v>0</v>
      </c>
      <c r="J663" s="31">
        <f t="shared" si="71"/>
        <v>0</v>
      </c>
      <c r="K663" s="1">
        <f t="shared" si="72"/>
        <v>0</v>
      </c>
      <c r="L663" s="1">
        <f t="shared" si="74"/>
        <v>6</v>
      </c>
    </row>
    <row r="664" spans="1:12" ht="16.5" hidden="1" thickBot="1" x14ac:dyDescent="0.3">
      <c r="A664" s="26">
        <v>151417</v>
      </c>
      <c r="B664" s="42">
        <v>151417</v>
      </c>
      <c r="C664" s="43" t="s">
        <v>539</v>
      </c>
      <c r="D664" s="44">
        <v>0</v>
      </c>
      <c r="E664" s="29">
        <f>IF(ISERROR(VLOOKUP(A664,'INFORME SEVEN'!$A$1:$F$339,4,0)),0,VLOOKUP(A664,'INFORME SEVEN'!$A$1:$F$339,4,0))</f>
        <v>0</v>
      </c>
      <c r="F664" s="29">
        <f>IF(ISERROR(VLOOKUP(A664,'INFORME SEVEN'!$A$1:$F$339,5,0)),0,VLOOKUP(A664,'INFORME SEVEN'!$A$1:$F$339,5,0))</f>
        <v>0</v>
      </c>
      <c r="G664" s="45">
        <f t="shared" si="73"/>
        <v>0</v>
      </c>
      <c r="H664" s="44">
        <f t="shared" si="75"/>
        <v>0</v>
      </c>
      <c r="I664" s="46">
        <v>0</v>
      </c>
      <c r="J664" s="31">
        <f t="shared" si="71"/>
        <v>0</v>
      </c>
      <c r="K664" s="1">
        <f t="shared" si="72"/>
        <v>0</v>
      </c>
      <c r="L664" s="1">
        <f t="shared" si="74"/>
        <v>6</v>
      </c>
    </row>
    <row r="665" spans="1:12" ht="16.5" hidden="1" thickBot="1" x14ac:dyDescent="0.3">
      <c r="A665" s="26">
        <v>151418</v>
      </c>
      <c r="B665" s="42">
        <v>151418</v>
      </c>
      <c r="C665" s="43" t="s">
        <v>540</v>
      </c>
      <c r="D665" s="44">
        <v>0</v>
      </c>
      <c r="E665" s="29">
        <f>IF(ISERROR(VLOOKUP(A665,'INFORME SEVEN'!$A$1:$F$339,4,0)),0,VLOOKUP(A665,'INFORME SEVEN'!$A$1:$F$339,4,0))</f>
        <v>0</v>
      </c>
      <c r="F665" s="29">
        <f>IF(ISERROR(VLOOKUP(A665,'INFORME SEVEN'!$A$1:$F$339,5,0)),0,VLOOKUP(A665,'INFORME SEVEN'!$A$1:$F$339,5,0))</f>
        <v>0</v>
      </c>
      <c r="G665" s="45">
        <f t="shared" si="73"/>
        <v>0</v>
      </c>
      <c r="H665" s="44">
        <f t="shared" si="75"/>
        <v>0</v>
      </c>
      <c r="I665" s="46">
        <v>0</v>
      </c>
      <c r="J665" s="31">
        <f t="shared" si="71"/>
        <v>0</v>
      </c>
      <c r="K665" s="1">
        <f t="shared" si="72"/>
        <v>0</v>
      </c>
      <c r="L665" s="1">
        <f t="shared" si="74"/>
        <v>6</v>
      </c>
    </row>
    <row r="666" spans="1:12" ht="16.5" hidden="1" thickBot="1" x14ac:dyDescent="0.3">
      <c r="A666" s="26">
        <v>151419</v>
      </c>
      <c r="B666" s="42">
        <v>151419</v>
      </c>
      <c r="C666" s="43" t="s">
        <v>541</v>
      </c>
      <c r="D666" s="44">
        <v>0</v>
      </c>
      <c r="E666" s="29">
        <f>IF(ISERROR(VLOOKUP(A666,'INFORME SEVEN'!$A$1:$F$339,4,0)),0,VLOOKUP(A666,'INFORME SEVEN'!$A$1:$F$339,4,0))</f>
        <v>0</v>
      </c>
      <c r="F666" s="29">
        <f>IF(ISERROR(VLOOKUP(A666,'INFORME SEVEN'!$A$1:$F$339,5,0)),0,VLOOKUP(A666,'INFORME SEVEN'!$A$1:$F$339,5,0))</f>
        <v>0</v>
      </c>
      <c r="G666" s="45">
        <f t="shared" si="73"/>
        <v>0</v>
      </c>
      <c r="H666" s="44">
        <f t="shared" si="75"/>
        <v>0</v>
      </c>
      <c r="I666" s="46">
        <v>0</v>
      </c>
      <c r="J666" s="31">
        <f t="shared" si="71"/>
        <v>0</v>
      </c>
      <c r="K666" s="1">
        <f t="shared" si="72"/>
        <v>0</v>
      </c>
      <c r="L666" s="1">
        <f t="shared" si="74"/>
        <v>6</v>
      </c>
    </row>
    <row r="667" spans="1:12" ht="16.5" hidden="1" thickBot="1" x14ac:dyDescent="0.3">
      <c r="A667" s="26">
        <v>151420</v>
      </c>
      <c r="B667" s="42">
        <v>151420</v>
      </c>
      <c r="C667" s="43" t="s">
        <v>542</v>
      </c>
      <c r="D667" s="44">
        <v>0</v>
      </c>
      <c r="E667" s="29">
        <f>IF(ISERROR(VLOOKUP(A667,'INFORME SEVEN'!$A$1:$F$339,4,0)),0,VLOOKUP(A667,'INFORME SEVEN'!$A$1:$F$339,4,0))</f>
        <v>0</v>
      </c>
      <c r="F667" s="29">
        <f>IF(ISERROR(VLOOKUP(A667,'INFORME SEVEN'!$A$1:$F$339,5,0)),0,VLOOKUP(A667,'INFORME SEVEN'!$A$1:$F$339,5,0))</f>
        <v>0</v>
      </c>
      <c r="G667" s="45">
        <f t="shared" si="73"/>
        <v>0</v>
      </c>
      <c r="H667" s="44">
        <f t="shared" si="75"/>
        <v>0</v>
      </c>
      <c r="I667" s="46">
        <v>0</v>
      </c>
      <c r="J667" s="31">
        <f t="shared" si="71"/>
        <v>0</v>
      </c>
      <c r="K667" s="1">
        <f t="shared" si="72"/>
        <v>0</v>
      </c>
      <c r="L667" s="1">
        <f t="shared" si="74"/>
        <v>6</v>
      </c>
    </row>
    <row r="668" spans="1:12" ht="16.5" hidden="1" thickBot="1" x14ac:dyDescent="0.3">
      <c r="A668" s="26">
        <v>151421</v>
      </c>
      <c r="B668" s="42">
        <v>151421</v>
      </c>
      <c r="C668" s="43" t="s">
        <v>543</v>
      </c>
      <c r="D668" s="44">
        <v>0</v>
      </c>
      <c r="E668" s="29">
        <f>IF(ISERROR(VLOOKUP(A668,'INFORME SEVEN'!$A$1:$F$339,4,0)),0,VLOOKUP(A668,'INFORME SEVEN'!$A$1:$F$339,4,0))</f>
        <v>0</v>
      </c>
      <c r="F668" s="29">
        <f>IF(ISERROR(VLOOKUP(A668,'INFORME SEVEN'!$A$1:$F$339,5,0)),0,VLOOKUP(A668,'INFORME SEVEN'!$A$1:$F$339,5,0))</f>
        <v>0</v>
      </c>
      <c r="G668" s="45">
        <f t="shared" si="73"/>
        <v>0</v>
      </c>
      <c r="H668" s="44">
        <f t="shared" si="75"/>
        <v>0</v>
      </c>
      <c r="I668" s="46">
        <v>0</v>
      </c>
      <c r="J668" s="31">
        <f t="shared" si="71"/>
        <v>0</v>
      </c>
      <c r="K668" s="1">
        <f t="shared" si="72"/>
        <v>0</v>
      </c>
      <c r="L668" s="1">
        <f t="shared" si="74"/>
        <v>6</v>
      </c>
    </row>
    <row r="669" spans="1:12" ht="16.5" hidden="1" thickBot="1" x14ac:dyDescent="0.3">
      <c r="A669" s="26">
        <v>151422</v>
      </c>
      <c r="B669" s="42">
        <v>151422</v>
      </c>
      <c r="C669" s="43" t="s">
        <v>544</v>
      </c>
      <c r="D669" s="44">
        <v>0</v>
      </c>
      <c r="E669" s="29">
        <f>IF(ISERROR(VLOOKUP(A669,'INFORME SEVEN'!$A$1:$F$339,4,0)),0,VLOOKUP(A669,'INFORME SEVEN'!$A$1:$F$339,4,0))</f>
        <v>0</v>
      </c>
      <c r="F669" s="29">
        <f>IF(ISERROR(VLOOKUP(A669,'INFORME SEVEN'!$A$1:$F$339,5,0)),0,VLOOKUP(A669,'INFORME SEVEN'!$A$1:$F$339,5,0))</f>
        <v>0</v>
      </c>
      <c r="G669" s="45">
        <f t="shared" si="73"/>
        <v>0</v>
      </c>
      <c r="H669" s="44">
        <f t="shared" si="75"/>
        <v>0</v>
      </c>
      <c r="I669" s="46">
        <v>0</v>
      </c>
      <c r="J669" s="31">
        <f t="shared" si="71"/>
        <v>0</v>
      </c>
      <c r="K669" s="1">
        <f t="shared" si="72"/>
        <v>0</v>
      </c>
      <c r="L669" s="1">
        <f t="shared" si="74"/>
        <v>6</v>
      </c>
    </row>
    <row r="670" spans="1:12" ht="16.5" hidden="1" thickBot="1" x14ac:dyDescent="0.3">
      <c r="A670" s="26">
        <v>151423</v>
      </c>
      <c r="B670" s="42">
        <v>151423</v>
      </c>
      <c r="C670" s="43" t="s">
        <v>545</v>
      </c>
      <c r="D670" s="44">
        <v>0</v>
      </c>
      <c r="E670" s="29">
        <f>IF(ISERROR(VLOOKUP(A670,'INFORME SEVEN'!$A$1:$F$339,4,0)),0,VLOOKUP(A670,'INFORME SEVEN'!$A$1:$F$339,4,0))</f>
        <v>0</v>
      </c>
      <c r="F670" s="29">
        <f>IF(ISERROR(VLOOKUP(A670,'INFORME SEVEN'!$A$1:$F$339,5,0)),0,VLOOKUP(A670,'INFORME SEVEN'!$A$1:$F$339,5,0))</f>
        <v>0</v>
      </c>
      <c r="G670" s="45">
        <f t="shared" si="73"/>
        <v>0</v>
      </c>
      <c r="H670" s="44">
        <f t="shared" si="75"/>
        <v>0</v>
      </c>
      <c r="I670" s="46">
        <v>0</v>
      </c>
      <c r="J670" s="31">
        <f t="shared" si="71"/>
        <v>0</v>
      </c>
      <c r="K670" s="1">
        <f t="shared" si="72"/>
        <v>0</v>
      </c>
      <c r="L670" s="1">
        <f t="shared" si="74"/>
        <v>6</v>
      </c>
    </row>
    <row r="671" spans="1:12" ht="16.5" hidden="1" thickBot="1" x14ac:dyDescent="0.3">
      <c r="A671" s="26">
        <v>151424</v>
      </c>
      <c r="B671" s="42">
        <v>151424</v>
      </c>
      <c r="C671" s="43" t="s">
        <v>546</v>
      </c>
      <c r="D671" s="44">
        <v>0</v>
      </c>
      <c r="E671" s="29">
        <f>IF(ISERROR(VLOOKUP(A671,'INFORME SEVEN'!$A$1:$F$339,4,0)),0,VLOOKUP(A671,'INFORME SEVEN'!$A$1:$F$339,4,0))</f>
        <v>0</v>
      </c>
      <c r="F671" s="29">
        <f>IF(ISERROR(VLOOKUP(A671,'INFORME SEVEN'!$A$1:$F$339,5,0)),0,VLOOKUP(A671,'INFORME SEVEN'!$A$1:$F$339,5,0))</f>
        <v>0</v>
      </c>
      <c r="G671" s="45">
        <f t="shared" si="73"/>
        <v>0</v>
      </c>
      <c r="H671" s="44">
        <f t="shared" si="75"/>
        <v>0</v>
      </c>
      <c r="I671" s="46">
        <v>0</v>
      </c>
      <c r="J671" s="31">
        <f t="shared" si="71"/>
        <v>0</v>
      </c>
      <c r="K671" s="1">
        <f t="shared" si="72"/>
        <v>0</v>
      </c>
      <c r="L671" s="1">
        <f t="shared" si="74"/>
        <v>6</v>
      </c>
    </row>
    <row r="672" spans="1:12" ht="16.5" hidden="1" thickBot="1" x14ac:dyDescent="0.3">
      <c r="A672" s="26">
        <v>151425</v>
      </c>
      <c r="B672" s="42">
        <v>151425</v>
      </c>
      <c r="C672" s="43" t="s">
        <v>547</v>
      </c>
      <c r="D672" s="44">
        <v>0</v>
      </c>
      <c r="E672" s="29">
        <f>IF(ISERROR(VLOOKUP(A672,'INFORME SEVEN'!$A$1:$F$339,4,0)),0,VLOOKUP(A672,'INFORME SEVEN'!$A$1:$F$339,4,0))</f>
        <v>0</v>
      </c>
      <c r="F672" s="29">
        <f>IF(ISERROR(VLOOKUP(A672,'INFORME SEVEN'!$A$1:$F$339,5,0)),0,VLOOKUP(A672,'INFORME SEVEN'!$A$1:$F$339,5,0))</f>
        <v>0</v>
      </c>
      <c r="G672" s="45">
        <f t="shared" si="73"/>
        <v>0</v>
      </c>
      <c r="H672" s="44">
        <f t="shared" si="75"/>
        <v>0</v>
      </c>
      <c r="I672" s="46">
        <v>0</v>
      </c>
      <c r="J672" s="31">
        <f t="shared" si="71"/>
        <v>0</v>
      </c>
      <c r="K672" s="1">
        <f t="shared" si="72"/>
        <v>0</v>
      </c>
      <c r="L672" s="1">
        <f t="shared" si="74"/>
        <v>6</v>
      </c>
    </row>
    <row r="673" spans="1:12" ht="16.5" hidden="1" thickBot="1" x14ac:dyDescent="0.3">
      <c r="A673" s="26">
        <v>151426</v>
      </c>
      <c r="B673" s="42">
        <v>151426</v>
      </c>
      <c r="C673" s="43" t="s">
        <v>548</v>
      </c>
      <c r="D673" s="44">
        <v>0</v>
      </c>
      <c r="E673" s="29">
        <f>IF(ISERROR(VLOOKUP(A673,'INFORME SEVEN'!$A$1:$F$339,4,0)),0,VLOOKUP(A673,'INFORME SEVEN'!$A$1:$F$339,4,0))</f>
        <v>0</v>
      </c>
      <c r="F673" s="29">
        <f>IF(ISERROR(VLOOKUP(A673,'INFORME SEVEN'!$A$1:$F$339,5,0)),0,VLOOKUP(A673,'INFORME SEVEN'!$A$1:$F$339,5,0))</f>
        <v>0</v>
      </c>
      <c r="G673" s="45">
        <f t="shared" si="73"/>
        <v>0</v>
      </c>
      <c r="H673" s="44">
        <f t="shared" si="75"/>
        <v>0</v>
      </c>
      <c r="I673" s="46">
        <v>0</v>
      </c>
      <c r="J673" s="31">
        <f t="shared" si="71"/>
        <v>0</v>
      </c>
      <c r="K673" s="1">
        <f t="shared" si="72"/>
        <v>0</v>
      </c>
      <c r="L673" s="1">
        <f t="shared" si="74"/>
        <v>6</v>
      </c>
    </row>
    <row r="674" spans="1:12" ht="16.5" hidden="1" thickBot="1" x14ac:dyDescent="0.3">
      <c r="A674" s="26">
        <v>151490</v>
      </c>
      <c r="B674" s="42">
        <v>151490</v>
      </c>
      <c r="C674" s="43" t="s">
        <v>549</v>
      </c>
      <c r="D674" s="44">
        <v>0</v>
      </c>
      <c r="E674" s="29">
        <f>IF(ISERROR(VLOOKUP(A674,'INFORME SEVEN'!$A$1:$F$339,4,0)),0,VLOOKUP(A674,'INFORME SEVEN'!$A$1:$F$339,4,0))</f>
        <v>0</v>
      </c>
      <c r="F674" s="29">
        <f>IF(ISERROR(VLOOKUP(A674,'INFORME SEVEN'!$A$1:$F$339,5,0)),0,VLOOKUP(A674,'INFORME SEVEN'!$A$1:$F$339,5,0))</f>
        <v>0</v>
      </c>
      <c r="G674" s="45">
        <f t="shared" si="73"/>
        <v>0</v>
      </c>
      <c r="H674" s="44">
        <f t="shared" si="75"/>
        <v>0</v>
      </c>
      <c r="I674" s="46">
        <v>0</v>
      </c>
      <c r="J674" s="31">
        <f t="shared" si="71"/>
        <v>0</v>
      </c>
      <c r="K674" s="1">
        <f t="shared" si="72"/>
        <v>0</v>
      </c>
      <c r="L674" s="1">
        <f t="shared" si="74"/>
        <v>6</v>
      </c>
    </row>
    <row r="675" spans="1:12" ht="16.5" hidden="1" thickBot="1" x14ac:dyDescent="0.3">
      <c r="A675" s="26">
        <v>1520</v>
      </c>
      <c r="B675" s="48">
        <v>152000</v>
      </c>
      <c r="C675" s="49" t="s">
        <v>550</v>
      </c>
      <c r="D675" s="39">
        <v>0</v>
      </c>
      <c r="E675" s="29">
        <f>IF(ISERROR(VLOOKUP(A675,'INFORME SEVEN'!$A$1:$F$339,4,0)),0,VLOOKUP(A675,'INFORME SEVEN'!$A$1:$F$339,4,0))</f>
        <v>0</v>
      </c>
      <c r="F675" s="29">
        <f>IF(ISERROR(VLOOKUP(A675,'INFORME SEVEN'!$A$1:$F$339,5,0)),0,VLOOKUP(A675,'INFORME SEVEN'!$A$1:$F$339,5,0))</f>
        <v>0</v>
      </c>
      <c r="G675" s="40">
        <f t="shared" si="73"/>
        <v>0</v>
      </c>
      <c r="H675" s="50">
        <f t="shared" si="75"/>
        <v>0</v>
      </c>
      <c r="I675" s="51">
        <v>0</v>
      </c>
      <c r="J675" s="31">
        <f t="shared" si="71"/>
        <v>0</v>
      </c>
      <c r="K675" s="1">
        <f t="shared" si="72"/>
        <v>0</v>
      </c>
      <c r="L675" s="1">
        <f t="shared" si="74"/>
        <v>4</v>
      </c>
    </row>
    <row r="676" spans="1:12" ht="16.5" hidden="1" thickBot="1" x14ac:dyDescent="0.3">
      <c r="A676" s="26">
        <v>152002</v>
      </c>
      <c r="B676" s="42">
        <v>152002</v>
      </c>
      <c r="C676" s="43" t="s">
        <v>249</v>
      </c>
      <c r="D676" s="44">
        <v>0</v>
      </c>
      <c r="E676" s="29">
        <f>IF(ISERROR(VLOOKUP(A676,'INFORME SEVEN'!$A$1:$F$339,4,0)),0,VLOOKUP(A676,'INFORME SEVEN'!$A$1:$F$339,4,0))</f>
        <v>0</v>
      </c>
      <c r="F676" s="29">
        <f>IF(ISERROR(VLOOKUP(A676,'INFORME SEVEN'!$A$1:$F$339,5,0)),0,VLOOKUP(A676,'INFORME SEVEN'!$A$1:$F$339,5,0))</f>
        <v>0</v>
      </c>
      <c r="G676" s="45">
        <f t="shared" si="73"/>
        <v>0</v>
      </c>
      <c r="H676" s="44">
        <f t="shared" si="75"/>
        <v>0</v>
      </c>
      <c r="I676" s="46">
        <v>0</v>
      </c>
      <c r="J676" s="31">
        <f t="shared" si="71"/>
        <v>0</v>
      </c>
      <c r="K676" s="1">
        <f t="shared" si="72"/>
        <v>0</v>
      </c>
      <c r="L676" s="1">
        <f t="shared" si="74"/>
        <v>6</v>
      </c>
    </row>
    <row r="677" spans="1:12" ht="16.5" hidden="1" thickBot="1" x14ac:dyDescent="0.3">
      <c r="A677" s="26">
        <v>152007</v>
      </c>
      <c r="B677" s="42">
        <v>152007</v>
      </c>
      <c r="C677" s="43" t="s">
        <v>489</v>
      </c>
      <c r="D677" s="44">
        <v>0</v>
      </c>
      <c r="E677" s="29">
        <f>IF(ISERROR(VLOOKUP(A677,'INFORME SEVEN'!$A$1:$F$339,4,0)),0,VLOOKUP(A677,'INFORME SEVEN'!$A$1:$F$339,4,0))</f>
        <v>0</v>
      </c>
      <c r="F677" s="29">
        <f>IF(ISERROR(VLOOKUP(A677,'INFORME SEVEN'!$A$1:$F$339,5,0)),0,VLOOKUP(A677,'INFORME SEVEN'!$A$1:$F$339,5,0))</f>
        <v>0</v>
      </c>
      <c r="G677" s="45">
        <f t="shared" si="73"/>
        <v>0</v>
      </c>
      <c r="H677" s="44">
        <f t="shared" si="75"/>
        <v>0</v>
      </c>
      <c r="I677" s="46">
        <v>0</v>
      </c>
      <c r="J677" s="31">
        <f t="shared" si="71"/>
        <v>0</v>
      </c>
      <c r="K677" s="1">
        <f t="shared" si="72"/>
        <v>0</v>
      </c>
      <c r="L677" s="1">
        <f t="shared" si="74"/>
        <v>6</v>
      </c>
    </row>
    <row r="678" spans="1:12" ht="16.5" hidden="1" thickBot="1" x14ac:dyDescent="0.3">
      <c r="A678" s="26">
        <v>152008</v>
      </c>
      <c r="B678" s="42">
        <v>152008</v>
      </c>
      <c r="C678" s="43" t="s">
        <v>492</v>
      </c>
      <c r="D678" s="44">
        <v>0</v>
      </c>
      <c r="E678" s="29">
        <f>IF(ISERROR(VLOOKUP(A678,'INFORME SEVEN'!$A$1:$F$339,4,0)),0,VLOOKUP(A678,'INFORME SEVEN'!$A$1:$F$339,4,0))</f>
        <v>0</v>
      </c>
      <c r="F678" s="29">
        <f>IF(ISERROR(VLOOKUP(A678,'INFORME SEVEN'!$A$1:$F$339,5,0)),0,VLOOKUP(A678,'INFORME SEVEN'!$A$1:$F$339,5,0))</f>
        <v>0</v>
      </c>
      <c r="G678" s="45">
        <f t="shared" si="73"/>
        <v>0</v>
      </c>
      <c r="H678" s="44">
        <f t="shared" si="75"/>
        <v>0</v>
      </c>
      <c r="I678" s="46">
        <v>0</v>
      </c>
      <c r="J678" s="31">
        <f t="shared" si="71"/>
        <v>0</v>
      </c>
      <c r="K678" s="1">
        <f t="shared" si="72"/>
        <v>0</v>
      </c>
      <c r="L678" s="1">
        <f t="shared" si="74"/>
        <v>6</v>
      </c>
    </row>
    <row r="679" spans="1:12" ht="16.5" hidden="1" thickBot="1" x14ac:dyDescent="0.3">
      <c r="A679" s="26">
        <v>152009</v>
      </c>
      <c r="B679" s="42">
        <v>152009</v>
      </c>
      <c r="C679" s="43" t="s">
        <v>490</v>
      </c>
      <c r="D679" s="44">
        <v>0</v>
      </c>
      <c r="E679" s="29">
        <f>IF(ISERROR(VLOOKUP(A679,'INFORME SEVEN'!$A$1:$F$339,4,0)),0,VLOOKUP(A679,'INFORME SEVEN'!$A$1:$F$339,4,0))</f>
        <v>0</v>
      </c>
      <c r="F679" s="29">
        <f>IF(ISERROR(VLOOKUP(A679,'INFORME SEVEN'!$A$1:$F$339,5,0)),0,VLOOKUP(A679,'INFORME SEVEN'!$A$1:$F$339,5,0))</f>
        <v>0</v>
      </c>
      <c r="G679" s="45">
        <f t="shared" si="73"/>
        <v>0</v>
      </c>
      <c r="H679" s="44">
        <f t="shared" si="75"/>
        <v>0</v>
      </c>
      <c r="I679" s="46">
        <v>0</v>
      </c>
      <c r="J679" s="31">
        <f t="shared" si="71"/>
        <v>0</v>
      </c>
      <c r="K679" s="1">
        <f t="shared" si="72"/>
        <v>0</v>
      </c>
      <c r="L679" s="1">
        <f t="shared" si="74"/>
        <v>6</v>
      </c>
    </row>
    <row r="680" spans="1:12" ht="16.5" hidden="1" thickBot="1" x14ac:dyDescent="0.3">
      <c r="A680" s="26">
        <v>152013</v>
      </c>
      <c r="B680" s="42">
        <v>152013</v>
      </c>
      <c r="C680" s="43" t="s">
        <v>491</v>
      </c>
      <c r="D680" s="44">
        <v>0</v>
      </c>
      <c r="E680" s="29">
        <f>IF(ISERROR(VLOOKUP(A680,'INFORME SEVEN'!$A$1:$F$339,4,0)),0,VLOOKUP(A680,'INFORME SEVEN'!$A$1:$F$339,4,0))</f>
        <v>0</v>
      </c>
      <c r="F680" s="29">
        <f>IF(ISERROR(VLOOKUP(A680,'INFORME SEVEN'!$A$1:$F$339,5,0)),0,VLOOKUP(A680,'INFORME SEVEN'!$A$1:$F$339,5,0))</f>
        <v>0</v>
      </c>
      <c r="G680" s="45">
        <f t="shared" si="73"/>
        <v>0</v>
      </c>
      <c r="H680" s="44">
        <f t="shared" si="75"/>
        <v>0</v>
      </c>
      <c r="I680" s="46">
        <v>0</v>
      </c>
      <c r="J680" s="31">
        <f t="shared" si="71"/>
        <v>0</v>
      </c>
      <c r="K680" s="1">
        <f t="shared" si="72"/>
        <v>0</v>
      </c>
      <c r="L680" s="1">
        <f t="shared" si="74"/>
        <v>6</v>
      </c>
    </row>
    <row r="681" spans="1:12" ht="16.5" hidden="1" thickBot="1" x14ac:dyDescent="0.3">
      <c r="A681" s="26">
        <v>152018</v>
      </c>
      <c r="B681" s="42">
        <v>152018</v>
      </c>
      <c r="C681" s="43" t="s">
        <v>493</v>
      </c>
      <c r="D681" s="44">
        <v>0</v>
      </c>
      <c r="E681" s="29">
        <f>IF(ISERROR(VLOOKUP(A681,'INFORME SEVEN'!$A$1:$F$339,4,0)),0,VLOOKUP(A681,'INFORME SEVEN'!$A$1:$F$339,4,0))</f>
        <v>0</v>
      </c>
      <c r="F681" s="29">
        <f>IF(ISERROR(VLOOKUP(A681,'INFORME SEVEN'!$A$1:$F$339,5,0)),0,VLOOKUP(A681,'INFORME SEVEN'!$A$1:$F$339,5,0))</f>
        <v>0</v>
      </c>
      <c r="G681" s="45">
        <f t="shared" si="73"/>
        <v>0</v>
      </c>
      <c r="H681" s="44">
        <f t="shared" si="75"/>
        <v>0</v>
      </c>
      <c r="I681" s="46">
        <v>0</v>
      </c>
      <c r="J681" s="31">
        <f t="shared" si="71"/>
        <v>0</v>
      </c>
      <c r="K681" s="1">
        <f t="shared" si="72"/>
        <v>0</v>
      </c>
      <c r="L681" s="1">
        <f t="shared" si="74"/>
        <v>6</v>
      </c>
    </row>
    <row r="682" spans="1:12" ht="16.5" hidden="1" thickBot="1" x14ac:dyDescent="0.3">
      <c r="A682" s="26">
        <v>152025</v>
      </c>
      <c r="B682" s="42">
        <v>152025</v>
      </c>
      <c r="C682" s="43" t="s">
        <v>494</v>
      </c>
      <c r="D682" s="44">
        <v>0</v>
      </c>
      <c r="E682" s="29">
        <f>IF(ISERROR(VLOOKUP(A682,'INFORME SEVEN'!$A$1:$F$339,4,0)),0,VLOOKUP(A682,'INFORME SEVEN'!$A$1:$F$339,4,0))</f>
        <v>0</v>
      </c>
      <c r="F682" s="29">
        <f>IF(ISERROR(VLOOKUP(A682,'INFORME SEVEN'!$A$1:$F$339,5,0)),0,VLOOKUP(A682,'INFORME SEVEN'!$A$1:$F$339,5,0))</f>
        <v>0</v>
      </c>
      <c r="G682" s="45">
        <f t="shared" si="73"/>
        <v>0</v>
      </c>
      <c r="H682" s="44">
        <f t="shared" si="75"/>
        <v>0</v>
      </c>
      <c r="I682" s="46">
        <v>0</v>
      </c>
      <c r="J682" s="31">
        <f t="shared" si="71"/>
        <v>0</v>
      </c>
      <c r="K682" s="1">
        <f t="shared" si="72"/>
        <v>0</v>
      </c>
      <c r="L682" s="1">
        <f t="shared" si="74"/>
        <v>6</v>
      </c>
    </row>
    <row r="683" spans="1:12" ht="16.5" hidden="1" thickBot="1" x14ac:dyDescent="0.3">
      <c r="A683" s="26">
        <v>152026</v>
      </c>
      <c r="B683" s="42">
        <v>152026</v>
      </c>
      <c r="C683" s="43" t="s">
        <v>495</v>
      </c>
      <c r="D683" s="44">
        <v>0</v>
      </c>
      <c r="E683" s="29">
        <f>IF(ISERROR(VLOOKUP(A683,'INFORME SEVEN'!$A$1:$F$339,4,0)),0,VLOOKUP(A683,'INFORME SEVEN'!$A$1:$F$339,4,0))</f>
        <v>0</v>
      </c>
      <c r="F683" s="29">
        <f>IF(ISERROR(VLOOKUP(A683,'INFORME SEVEN'!$A$1:$F$339,5,0)),0,VLOOKUP(A683,'INFORME SEVEN'!$A$1:$F$339,5,0))</f>
        <v>0</v>
      </c>
      <c r="G683" s="45">
        <f t="shared" si="73"/>
        <v>0</v>
      </c>
      <c r="H683" s="44">
        <f t="shared" si="75"/>
        <v>0</v>
      </c>
      <c r="I683" s="46">
        <v>0</v>
      </c>
      <c r="J683" s="31">
        <f t="shared" si="71"/>
        <v>0</v>
      </c>
      <c r="K683" s="1">
        <f t="shared" si="72"/>
        <v>0</v>
      </c>
      <c r="L683" s="1">
        <f t="shared" si="74"/>
        <v>6</v>
      </c>
    </row>
    <row r="684" spans="1:12" ht="16.5" hidden="1" thickBot="1" x14ac:dyDescent="0.3">
      <c r="A684" s="26">
        <v>152030</v>
      </c>
      <c r="B684" s="42">
        <v>152030</v>
      </c>
      <c r="C684" s="43" t="s">
        <v>496</v>
      </c>
      <c r="D684" s="44">
        <v>0</v>
      </c>
      <c r="E684" s="29">
        <f>IF(ISERROR(VLOOKUP(A684,'INFORME SEVEN'!$A$1:$F$339,4,0)),0,VLOOKUP(A684,'INFORME SEVEN'!$A$1:$F$339,4,0))</f>
        <v>0</v>
      </c>
      <c r="F684" s="29">
        <f>IF(ISERROR(VLOOKUP(A684,'INFORME SEVEN'!$A$1:$F$339,5,0)),0,VLOOKUP(A684,'INFORME SEVEN'!$A$1:$F$339,5,0))</f>
        <v>0</v>
      </c>
      <c r="G684" s="45">
        <f t="shared" si="73"/>
        <v>0</v>
      </c>
      <c r="H684" s="44">
        <f t="shared" si="75"/>
        <v>0</v>
      </c>
      <c r="I684" s="46">
        <v>0</v>
      </c>
      <c r="J684" s="31">
        <f t="shared" si="71"/>
        <v>0</v>
      </c>
      <c r="K684" s="1">
        <f t="shared" si="72"/>
        <v>0</v>
      </c>
      <c r="L684" s="1">
        <f t="shared" si="74"/>
        <v>6</v>
      </c>
    </row>
    <row r="685" spans="1:12" ht="16.5" hidden="1" thickBot="1" x14ac:dyDescent="0.3">
      <c r="A685" s="26">
        <v>152034</v>
      </c>
      <c r="B685" s="42">
        <v>152034</v>
      </c>
      <c r="C685" s="43" t="s">
        <v>246</v>
      </c>
      <c r="D685" s="44">
        <v>0</v>
      </c>
      <c r="E685" s="29">
        <f>IF(ISERROR(VLOOKUP(A685,'INFORME SEVEN'!$A$1:$F$339,4,0)),0,VLOOKUP(A685,'INFORME SEVEN'!$A$1:$F$339,4,0))</f>
        <v>0</v>
      </c>
      <c r="F685" s="29">
        <f>IF(ISERROR(VLOOKUP(A685,'INFORME SEVEN'!$A$1:$F$339,5,0)),0,VLOOKUP(A685,'INFORME SEVEN'!$A$1:$F$339,5,0))</f>
        <v>0</v>
      </c>
      <c r="G685" s="45">
        <f t="shared" si="73"/>
        <v>0</v>
      </c>
      <c r="H685" s="44">
        <f t="shared" si="75"/>
        <v>0</v>
      </c>
      <c r="I685" s="46">
        <v>0</v>
      </c>
      <c r="J685" s="31">
        <f t="shared" si="71"/>
        <v>0</v>
      </c>
      <c r="K685" s="1">
        <f t="shared" si="72"/>
        <v>0</v>
      </c>
      <c r="L685" s="1">
        <f t="shared" si="74"/>
        <v>6</v>
      </c>
    </row>
    <row r="686" spans="1:12" ht="16.5" hidden="1" thickBot="1" x14ac:dyDescent="0.3">
      <c r="A686" s="26">
        <v>152090</v>
      </c>
      <c r="B686" s="42">
        <v>152090</v>
      </c>
      <c r="C686" s="43" t="s">
        <v>551</v>
      </c>
      <c r="D686" s="44">
        <v>0</v>
      </c>
      <c r="E686" s="29">
        <f>IF(ISERROR(VLOOKUP(A686,'INFORME SEVEN'!$A$1:$F$339,4,0)),0,VLOOKUP(A686,'INFORME SEVEN'!$A$1:$F$339,4,0))</f>
        <v>0</v>
      </c>
      <c r="F686" s="29">
        <f>IF(ISERROR(VLOOKUP(A686,'INFORME SEVEN'!$A$1:$F$339,5,0)),0,VLOOKUP(A686,'INFORME SEVEN'!$A$1:$F$339,5,0))</f>
        <v>0</v>
      </c>
      <c r="G686" s="45">
        <f t="shared" si="73"/>
        <v>0</v>
      </c>
      <c r="H686" s="44">
        <f t="shared" si="75"/>
        <v>0</v>
      </c>
      <c r="I686" s="46">
        <v>0</v>
      </c>
      <c r="J686" s="31">
        <f t="shared" si="71"/>
        <v>0</v>
      </c>
      <c r="K686" s="1">
        <f t="shared" si="72"/>
        <v>0</v>
      </c>
      <c r="L686" s="1">
        <f t="shared" si="74"/>
        <v>6</v>
      </c>
    </row>
    <row r="687" spans="1:12" ht="16.5" hidden="1" thickBot="1" x14ac:dyDescent="0.3">
      <c r="A687" s="26">
        <v>1525</v>
      </c>
      <c r="B687" s="48">
        <v>152500</v>
      </c>
      <c r="C687" s="49" t="s">
        <v>552</v>
      </c>
      <c r="D687" s="39">
        <v>0</v>
      </c>
      <c r="E687" s="29">
        <f>IF(ISERROR(VLOOKUP(A687,'INFORME SEVEN'!$A$1:$F$339,4,0)),0,VLOOKUP(A687,'INFORME SEVEN'!$A$1:$F$339,4,0))</f>
        <v>0</v>
      </c>
      <c r="F687" s="29">
        <f>IF(ISERROR(VLOOKUP(A687,'INFORME SEVEN'!$A$1:$F$339,5,0)),0,VLOOKUP(A687,'INFORME SEVEN'!$A$1:$F$339,5,0))</f>
        <v>0</v>
      </c>
      <c r="G687" s="40">
        <f t="shared" si="73"/>
        <v>0</v>
      </c>
      <c r="H687" s="50">
        <f t="shared" si="75"/>
        <v>0</v>
      </c>
      <c r="I687" s="51">
        <v>0</v>
      </c>
      <c r="J687" s="31">
        <f t="shared" si="71"/>
        <v>0</v>
      </c>
      <c r="K687" s="1">
        <f t="shared" si="72"/>
        <v>0</v>
      </c>
      <c r="L687" s="1">
        <f t="shared" si="74"/>
        <v>4</v>
      </c>
    </row>
    <row r="688" spans="1:12" ht="16.5" hidden="1" thickBot="1" x14ac:dyDescent="0.3">
      <c r="A688" s="26">
        <v>152502</v>
      </c>
      <c r="B688" s="42">
        <v>152502</v>
      </c>
      <c r="C688" s="43" t="s">
        <v>524</v>
      </c>
      <c r="D688" s="44">
        <v>0</v>
      </c>
      <c r="E688" s="29">
        <f>IF(ISERROR(VLOOKUP(A688,'INFORME SEVEN'!$A$1:$F$339,4,0)),0,VLOOKUP(A688,'INFORME SEVEN'!$A$1:$F$339,4,0))</f>
        <v>0</v>
      </c>
      <c r="F688" s="29">
        <f>IF(ISERROR(VLOOKUP(A688,'INFORME SEVEN'!$A$1:$F$339,5,0)),0,VLOOKUP(A688,'INFORME SEVEN'!$A$1:$F$339,5,0))</f>
        <v>0</v>
      </c>
      <c r="G688" s="45">
        <f t="shared" si="73"/>
        <v>0</v>
      </c>
      <c r="H688" s="44">
        <f t="shared" si="75"/>
        <v>0</v>
      </c>
      <c r="I688" s="46">
        <v>0</v>
      </c>
      <c r="J688" s="31">
        <f t="shared" si="71"/>
        <v>0</v>
      </c>
      <c r="K688" s="1">
        <f t="shared" si="72"/>
        <v>0</v>
      </c>
      <c r="L688" s="1">
        <f t="shared" si="74"/>
        <v>6</v>
      </c>
    </row>
    <row r="689" spans="1:12" ht="16.5" hidden="1" thickBot="1" x14ac:dyDescent="0.3">
      <c r="A689" s="26">
        <v>152505</v>
      </c>
      <c r="B689" s="42">
        <v>152505</v>
      </c>
      <c r="C689" s="43" t="s">
        <v>526</v>
      </c>
      <c r="D689" s="44">
        <v>0</v>
      </c>
      <c r="E689" s="29">
        <f>IF(ISERROR(VLOOKUP(A689,'INFORME SEVEN'!$A$1:$F$339,4,0)),0,VLOOKUP(A689,'INFORME SEVEN'!$A$1:$F$339,4,0))</f>
        <v>0</v>
      </c>
      <c r="F689" s="29">
        <f>IF(ISERROR(VLOOKUP(A689,'INFORME SEVEN'!$A$1:$F$339,5,0)),0,VLOOKUP(A689,'INFORME SEVEN'!$A$1:$F$339,5,0))</f>
        <v>0</v>
      </c>
      <c r="G689" s="45">
        <f t="shared" si="73"/>
        <v>0</v>
      </c>
      <c r="H689" s="44">
        <f t="shared" si="75"/>
        <v>0</v>
      </c>
      <c r="I689" s="46">
        <v>0</v>
      </c>
      <c r="J689" s="31">
        <f t="shared" si="71"/>
        <v>0</v>
      </c>
      <c r="K689" s="1">
        <f t="shared" si="72"/>
        <v>0</v>
      </c>
      <c r="L689" s="1">
        <f t="shared" si="74"/>
        <v>6</v>
      </c>
    </row>
    <row r="690" spans="1:12" ht="16.5" hidden="1" thickBot="1" x14ac:dyDescent="0.3">
      <c r="A690" s="26">
        <v>152507</v>
      </c>
      <c r="B690" s="42">
        <v>152507</v>
      </c>
      <c r="C690" s="43" t="s">
        <v>492</v>
      </c>
      <c r="D690" s="44">
        <v>0</v>
      </c>
      <c r="E690" s="29">
        <f>IF(ISERROR(VLOOKUP(A690,'INFORME SEVEN'!$A$1:$F$339,4,0)),0,VLOOKUP(A690,'INFORME SEVEN'!$A$1:$F$339,4,0))</f>
        <v>0</v>
      </c>
      <c r="F690" s="29">
        <f>IF(ISERROR(VLOOKUP(A690,'INFORME SEVEN'!$A$1:$F$339,5,0)),0,VLOOKUP(A690,'INFORME SEVEN'!$A$1:$F$339,5,0))</f>
        <v>0</v>
      </c>
      <c r="G690" s="45">
        <f t="shared" si="73"/>
        <v>0</v>
      </c>
      <c r="H690" s="44">
        <f t="shared" si="75"/>
        <v>0</v>
      </c>
      <c r="I690" s="46">
        <v>0</v>
      </c>
      <c r="J690" s="31">
        <f t="shared" si="71"/>
        <v>0</v>
      </c>
      <c r="K690" s="1">
        <f t="shared" si="72"/>
        <v>0</v>
      </c>
      <c r="L690" s="1">
        <f t="shared" si="74"/>
        <v>6</v>
      </c>
    </row>
    <row r="691" spans="1:12" ht="16.5" hidden="1" thickBot="1" x14ac:dyDescent="0.3">
      <c r="A691" s="26">
        <v>152508</v>
      </c>
      <c r="B691" s="42">
        <v>152508</v>
      </c>
      <c r="C691" s="43" t="s">
        <v>515</v>
      </c>
      <c r="D691" s="44">
        <v>0</v>
      </c>
      <c r="E691" s="29">
        <f>IF(ISERROR(VLOOKUP(A691,'INFORME SEVEN'!$A$1:$F$339,4,0)),0,VLOOKUP(A691,'INFORME SEVEN'!$A$1:$F$339,4,0))</f>
        <v>0</v>
      </c>
      <c r="F691" s="29">
        <f>IF(ISERROR(VLOOKUP(A691,'INFORME SEVEN'!$A$1:$F$339,5,0)),0,VLOOKUP(A691,'INFORME SEVEN'!$A$1:$F$339,5,0))</f>
        <v>0</v>
      </c>
      <c r="G691" s="45">
        <f t="shared" si="73"/>
        <v>0</v>
      </c>
      <c r="H691" s="44">
        <f t="shared" si="75"/>
        <v>0</v>
      </c>
      <c r="I691" s="46">
        <v>0</v>
      </c>
      <c r="J691" s="31">
        <f t="shared" si="71"/>
        <v>0</v>
      </c>
      <c r="K691" s="1">
        <f t="shared" si="72"/>
        <v>0</v>
      </c>
      <c r="L691" s="1">
        <f t="shared" si="74"/>
        <v>6</v>
      </c>
    </row>
    <row r="692" spans="1:12" ht="16.5" hidden="1" thickBot="1" x14ac:dyDescent="0.3">
      <c r="A692" s="26">
        <v>152512</v>
      </c>
      <c r="B692" s="42">
        <v>152512</v>
      </c>
      <c r="C692" s="43" t="s">
        <v>516</v>
      </c>
      <c r="D692" s="44">
        <v>0</v>
      </c>
      <c r="E692" s="29">
        <f>IF(ISERROR(VLOOKUP(A692,'INFORME SEVEN'!$A$1:$F$339,4,0)),0,VLOOKUP(A692,'INFORME SEVEN'!$A$1:$F$339,4,0))</f>
        <v>0</v>
      </c>
      <c r="F692" s="29">
        <f>IF(ISERROR(VLOOKUP(A692,'INFORME SEVEN'!$A$1:$F$339,5,0)),0,VLOOKUP(A692,'INFORME SEVEN'!$A$1:$F$339,5,0))</f>
        <v>0</v>
      </c>
      <c r="G692" s="45">
        <f t="shared" si="73"/>
        <v>0</v>
      </c>
      <c r="H692" s="44">
        <f t="shared" si="75"/>
        <v>0</v>
      </c>
      <c r="I692" s="46">
        <v>0</v>
      </c>
      <c r="J692" s="31">
        <f t="shared" si="71"/>
        <v>0</v>
      </c>
      <c r="K692" s="1">
        <f t="shared" si="72"/>
        <v>0</v>
      </c>
      <c r="L692" s="1">
        <f t="shared" si="74"/>
        <v>6</v>
      </c>
    </row>
    <row r="693" spans="1:12" ht="16.5" hidden="1" thickBot="1" x14ac:dyDescent="0.3">
      <c r="A693" s="26">
        <v>152519</v>
      </c>
      <c r="B693" s="42">
        <v>152519</v>
      </c>
      <c r="C693" s="43" t="s">
        <v>527</v>
      </c>
      <c r="D693" s="44">
        <v>0</v>
      </c>
      <c r="E693" s="29">
        <f>IF(ISERROR(VLOOKUP(A693,'INFORME SEVEN'!$A$1:$F$339,4,0)),0,VLOOKUP(A693,'INFORME SEVEN'!$A$1:$F$339,4,0))</f>
        <v>0</v>
      </c>
      <c r="F693" s="29">
        <f>IF(ISERROR(VLOOKUP(A693,'INFORME SEVEN'!$A$1:$F$339,5,0)),0,VLOOKUP(A693,'INFORME SEVEN'!$A$1:$F$339,5,0))</f>
        <v>0</v>
      </c>
      <c r="G693" s="45">
        <f t="shared" si="73"/>
        <v>0</v>
      </c>
      <c r="H693" s="44">
        <f t="shared" si="75"/>
        <v>0</v>
      </c>
      <c r="I693" s="46">
        <v>0</v>
      </c>
      <c r="J693" s="31">
        <f t="shared" si="71"/>
        <v>0</v>
      </c>
      <c r="K693" s="1">
        <f t="shared" si="72"/>
        <v>0</v>
      </c>
      <c r="L693" s="1">
        <f t="shared" si="74"/>
        <v>6</v>
      </c>
    </row>
    <row r="694" spans="1:12" ht="16.5" hidden="1" thickBot="1" x14ac:dyDescent="0.3">
      <c r="A694" s="26">
        <v>152520</v>
      </c>
      <c r="B694" s="42">
        <v>152520</v>
      </c>
      <c r="C694" s="43" t="s">
        <v>489</v>
      </c>
      <c r="D694" s="44">
        <v>0</v>
      </c>
      <c r="E694" s="29">
        <f>IF(ISERROR(VLOOKUP(A694,'INFORME SEVEN'!$A$1:$F$339,4,0)),0,VLOOKUP(A694,'INFORME SEVEN'!$A$1:$F$339,4,0))</f>
        <v>0</v>
      </c>
      <c r="F694" s="29">
        <f>IF(ISERROR(VLOOKUP(A694,'INFORME SEVEN'!$A$1:$F$339,5,0)),0,VLOOKUP(A694,'INFORME SEVEN'!$A$1:$F$339,5,0))</f>
        <v>0</v>
      </c>
      <c r="G694" s="45">
        <f t="shared" si="73"/>
        <v>0</v>
      </c>
      <c r="H694" s="44">
        <f t="shared" si="75"/>
        <v>0</v>
      </c>
      <c r="I694" s="46">
        <v>0</v>
      </c>
      <c r="J694" s="31">
        <f t="shared" si="71"/>
        <v>0</v>
      </c>
      <c r="K694" s="1">
        <f t="shared" si="72"/>
        <v>0</v>
      </c>
      <c r="L694" s="1">
        <f t="shared" si="74"/>
        <v>6</v>
      </c>
    </row>
    <row r="695" spans="1:12" ht="16.5" hidden="1" thickBot="1" x14ac:dyDescent="0.3">
      <c r="A695" s="26">
        <v>152521</v>
      </c>
      <c r="B695" s="42">
        <v>152521</v>
      </c>
      <c r="C695" s="43" t="s">
        <v>500</v>
      </c>
      <c r="D695" s="44">
        <v>0</v>
      </c>
      <c r="E695" s="29">
        <f>IF(ISERROR(VLOOKUP(A695,'INFORME SEVEN'!$A$1:$F$339,4,0)),0,VLOOKUP(A695,'INFORME SEVEN'!$A$1:$F$339,4,0))</f>
        <v>0</v>
      </c>
      <c r="F695" s="29">
        <f>IF(ISERROR(VLOOKUP(A695,'INFORME SEVEN'!$A$1:$F$339,5,0)),0,VLOOKUP(A695,'INFORME SEVEN'!$A$1:$F$339,5,0))</f>
        <v>0</v>
      </c>
      <c r="G695" s="45">
        <f t="shared" si="73"/>
        <v>0</v>
      </c>
      <c r="H695" s="44">
        <f t="shared" si="75"/>
        <v>0</v>
      </c>
      <c r="I695" s="46">
        <v>0</v>
      </c>
      <c r="J695" s="31">
        <f t="shared" si="71"/>
        <v>0</v>
      </c>
      <c r="K695" s="1">
        <f t="shared" si="72"/>
        <v>0</v>
      </c>
      <c r="L695" s="1">
        <f t="shared" si="74"/>
        <v>6</v>
      </c>
    </row>
    <row r="696" spans="1:12" ht="16.5" hidden="1" thickBot="1" x14ac:dyDescent="0.3">
      <c r="A696" s="26">
        <v>152522</v>
      </c>
      <c r="B696" s="42">
        <v>152522</v>
      </c>
      <c r="C696" s="43" t="s">
        <v>246</v>
      </c>
      <c r="D696" s="44">
        <v>0</v>
      </c>
      <c r="E696" s="29">
        <f>IF(ISERROR(VLOOKUP(A696,'INFORME SEVEN'!$A$1:$F$339,4,0)),0,VLOOKUP(A696,'INFORME SEVEN'!$A$1:$F$339,4,0))</f>
        <v>0</v>
      </c>
      <c r="F696" s="29">
        <f>IF(ISERROR(VLOOKUP(A696,'INFORME SEVEN'!$A$1:$F$339,5,0)),0,VLOOKUP(A696,'INFORME SEVEN'!$A$1:$F$339,5,0))</f>
        <v>0</v>
      </c>
      <c r="G696" s="45">
        <f t="shared" si="73"/>
        <v>0</v>
      </c>
      <c r="H696" s="44">
        <f t="shared" si="75"/>
        <v>0</v>
      </c>
      <c r="I696" s="46">
        <v>0</v>
      </c>
      <c r="J696" s="31">
        <f t="shared" si="71"/>
        <v>0</v>
      </c>
      <c r="K696" s="1">
        <f t="shared" si="72"/>
        <v>0</v>
      </c>
      <c r="L696" s="1">
        <f t="shared" si="74"/>
        <v>6</v>
      </c>
    </row>
    <row r="697" spans="1:12" ht="16.5" hidden="1" thickBot="1" x14ac:dyDescent="0.3">
      <c r="A697" s="26">
        <v>152525</v>
      </c>
      <c r="B697" s="42">
        <v>152525</v>
      </c>
      <c r="C697" s="43" t="s">
        <v>491</v>
      </c>
      <c r="D697" s="44">
        <v>0</v>
      </c>
      <c r="E697" s="29">
        <f>IF(ISERROR(VLOOKUP(A697,'INFORME SEVEN'!$A$1:$F$339,4,0)),0,VLOOKUP(A697,'INFORME SEVEN'!$A$1:$F$339,4,0))</f>
        <v>0</v>
      </c>
      <c r="F697" s="29">
        <f>IF(ISERROR(VLOOKUP(A697,'INFORME SEVEN'!$A$1:$F$339,5,0)),0,VLOOKUP(A697,'INFORME SEVEN'!$A$1:$F$339,5,0))</f>
        <v>0</v>
      </c>
      <c r="G697" s="45">
        <f t="shared" si="73"/>
        <v>0</v>
      </c>
      <c r="H697" s="44">
        <f t="shared" si="75"/>
        <v>0</v>
      </c>
      <c r="I697" s="46">
        <v>0</v>
      </c>
      <c r="J697" s="31">
        <f t="shared" si="71"/>
        <v>0</v>
      </c>
      <c r="K697" s="1">
        <f t="shared" si="72"/>
        <v>0</v>
      </c>
      <c r="L697" s="1">
        <f t="shared" si="74"/>
        <v>6</v>
      </c>
    </row>
    <row r="698" spans="1:12" ht="16.5" hidden="1" thickBot="1" x14ac:dyDescent="0.3">
      <c r="A698" s="26">
        <v>152530</v>
      </c>
      <c r="B698" s="42">
        <v>152530</v>
      </c>
      <c r="C698" s="43" t="s">
        <v>502</v>
      </c>
      <c r="D698" s="44">
        <v>0</v>
      </c>
      <c r="E698" s="29">
        <f>IF(ISERROR(VLOOKUP(A698,'INFORME SEVEN'!$A$1:$F$339,4,0)),0,VLOOKUP(A698,'INFORME SEVEN'!$A$1:$F$339,4,0))</f>
        <v>0</v>
      </c>
      <c r="F698" s="29">
        <f>IF(ISERROR(VLOOKUP(A698,'INFORME SEVEN'!$A$1:$F$339,5,0)),0,VLOOKUP(A698,'INFORME SEVEN'!$A$1:$F$339,5,0))</f>
        <v>0</v>
      </c>
      <c r="G698" s="45">
        <f t="shared" si="73"/>
        <v>0</v>
      </c>
      <c r="H698" s="44">
        <f t="shared" si="75"/>
        <v>0</v>
      </c>
      <c r="I698" s="46">
        <v>0</v>
      </c>
      <c r="J698" s="31">
        <f t="shared" si="71"/>
        <v>0</v>
      </c>
      <c r="K698" s="1">
        <f t="shared" si="72"/>
        <v>0</v>
      </c>
      <c r="L698" s="1">
        <f t="shared" si="74"/>
        <v>6</v>
      </c>
    </row>
    <row r="699" spans="1:12" ht="16.5" hidden="1" thickBot="1" x14ac:dyDescent="0.3">
      <c r="A699" s="26">
        <v>152531</v>
      </c>
      <c r="B699" s="42">
        <v>152531</v>
      </c>
      <c r="C699" s="43" t="s">
        <v>490</v>
      </c>
      <c r="D699" s="44">
        <v>0</v>
      </c>
      <c r="E699" s="29">
        <f>IF(ISERROR(VLOOKUP(A699,'INFORME SEVEN'!$A$1:$F$339,4,0)),0,VLOOKUP(A699,'INFORME SEVEN'!$A$1:$F$339,4,0))</f>
        <v>0</v>
      </c>
      <c r="F699" s="29">
        <f>IF(ISERROR(VLOOKUP(A699,'INFORME SEVEN'!$A$1:$F$339,5,0)),0,VLOOKUP(A699,'INFORME SEVEN'!$A$1:$F$339,5,0))</f>
        <v>0</v>
      </c>
      <c r="G699" s="45">
        <f t="shared" si="73"/>
        <v>0</v>
      </c>
      <c r="H699" s="44">
        <f t="shared" si="75"/>
        <v>0</v>
      </c>
      <c r="I699" s="46">
        <v>0</v>
      </c>
      <c r="J699" s="31">
        <f t="shared" si="71"/>
        <v>0</v>
      </c>
      <c r="K699" s="1">
        <f t="shared" si="72"/>
        <v>0</v>
      </c>
      <c r="L699" s="1">
        <f t="shared" si="74"/>
        <v>6</v>
      </c>
    </row>
    <row r="700" spans="1:12" ht="16.5" hidden="1" thickBot="1" x14ac:dyDescent="0.3">
      <c r="A700" s="26">
        <v>152537</v>
      </c>
      <c r="B700" s="42">
        <v>152537</v>
      </c>
      <c r="C700" s="43" t="s">
        <v>553</v>
      </c>
      <c r="D700" s="44">
        <v>0</v>
      </c>
      <c r="E700" s="29">
        <f>IF(ISERROR(VLOOKUP(A700,'INFORME SEVEN'!$A$1:$F$339,4,0)),0,VLOOKUP(A700,'INFORME SEVEN'!$A$1:$F$339,4,0))</f>
        <v>0</v>
      </c>
      <c r="F700" s="29">
        <f>IF(ISERROR(VLOOKUP(A700,'INFORME SEVEN'!$A$1:$F$339,5,0)),0,VLOOKUP(A700,'INFORME SEVEN'!$A$1:$F$339,5,0))</f>
        <v>0</v>
      </c>
      <c r="G700" s="45">
        <f t="shared" si="73"/>
        <v>0</v>
      </c>
      <c r="H700" s="44">
        <f t="shared" si="75"/>
        <v>0</v>
      </c>
      <c r="I700" s="46">
        <v>0</v>
      </c>
      <c r="J700" s="31">
        <f t="shared" si="71"/>
        <v>0</v>
      </c>
      <c r="K700" s="1">
        <f t="shared" si="72"/>
        <v>0</v>
      </c>
      <c r="L700" s="1">
        <f t="shared" si="74"/>
        <v>6</v>
      </c>
    </row>
    <row r="701" spans="1:12" ht="16.5" hidden="1" thickBot="1" x14ac:dyDescent="0.3">
      <c r="A701" s="26">
        <v>152542</v>
      </c>
      <c r="B701" s="42">
        <v>152542</v>
      </c>
      <c r="C701" s="43" t="s">
        <v>504</v>
      </c>
      <c r="D701" s="44">
        <v>0</v>
      </c>
      <c r="E701" s="29">
        <f>IF(ISERROR(VLOOKUP(A701,'INFORME SEVEN'!$A$1:$F$339,4,0)),0,VLOOKUP(A701,'INFORME SEVEN'!$A$1:$F$339,4,0))</f>
        <v>0</v>
      </c>
      <c r="F701" s="29">
        <f>IF(ISERROR(VLOOKUP(A701,'INFORME SEVEN'!$A$1:$F$339,5,0)),0,VLOOKUP(A701,'INFORME SEVEN'!$A$1:$F$339,5,0))</f>
        <v>0</v>
      </c>
      <c r="G701" s="45">
        <f t="shared" si="73"/>
        <v>0</v>
      </c>
      <c r="H701" s="44">
        <f t="shared" si="75"/>
        <v>0</v>
      </c>
      <c r="I701" s="46">
        <v>0</v>
      </c>
      <c r="J701" s="31">
        <f t="shared" si="71"/>
        <v>0</v>
      </c>
      <c r="K701" s="1">
        <f t="shared" si="72"/>
        <v>0</v>
      </c>
      <c r="L701" s="1">
        <f t="shared" si="74"/>
        <v>6</v>
      </c>
    </row>
    <row r="702" spans="1:12" ht="16.5" hidden="1" thickBot="1" x14ac:dyDescent="0.3">
      <c r="A702" s="26">
        <v>152543</v>
      </c>
      <c r="B702" s="42">
        <v>152543</v>
      </c>
      <c r="C702" s="43" t="s">
        <v>505</v>
      </c>
      <c r="D702" s="44">
        <v>0</v>
      </c>
      <c r="E702" s="29">
        <f>IF(ISERROR(VLOOKUP(A702,'INFORME SEVEN'!$A$1:$F$339,4,0)),0,VLOOKUP(A702,'INFORME SEVEN'!$A$1:$F$339,4,0))</f>
        <v>0</v>
      </c>
      <c r="F702" s="29">
        <f>IF(ISERROR(VLOOKUP(A702,'INFORME SEVEN'!$A$1:$F$339,5,0)),0,VLOOKUP(A702,'INFORME SEVEN'!$A$1:$F$339,5,0))</f>
        <v>0</v>
      </c>
      <c r="G702" s="45">
        <f t="shared" si="73"/>
        <v>0</v>
      </c>
      <c r="H702" s="44">
        <f t="shared" si="75"/>
        <v>0</v>
      </c>
      <c r="I702" s="46">
        <v>0</v>
      </c>
      <c r="J702" s="31">
        <f t="shared" si="71"/>
        <v>0</v>
      </c>
      <c r="K702" s="1">
        <f t="shared" si="72"/>
        <v>0</v>
      </c>
      <c r="L702" s="1">
        <f t="shared" si="74"/>
        <v>6</v>
      </c>
    </row>
    <row r="703" spans="1:12" ht="16.5" hidden="1" thickBot="1" x14ac:dyDescent="0.3">
      <c r="A703" s="26">
        <v>152544</v>
      </c>
      <c r="B703" s="42">
        <v>152544</v>
      </c>
      <c r="C703" s="43" t="s">
        <v>506</v>
      </c>
      <c r="D703" s="44">
        <v>0</v>
      </c>
      <c r="E703" s="29">
        <f>IF(ISERROR(VLOOKUP(A703,'INFORME SEVEN'!$A$1:$F$339,4,0)),0,VLOOKUP(A703,'INFORME SEVEN'!$A$1:$F$339,4,0))</f>
        <v>0</v>
      </c>
      <c r="F703" s="29">
        <f>IF(ISERROR(VLOOKUP(A703,'INFORME SEVEN'!$A$1:$F$339,5,0)),0,VLOOKUP(A703,'INFORME SEVEN'!$A$1:$F$339,5,0))</f>
        <v>0</v>
      </c>
      <c r="G703" s="45">
        <f t="shared" si="73"/>
        <v>0</v>
      </c>
      <c r="H703" s="44">
        <f t="shared" si="75"/>
        <v>0</v>
      </c>
      <c r="I703" s="46">
        <v>0</v>
      </c>
      <c r="J703" s="31">
        <f t="shared" si="71"/>
        <v>0</v>
      </c>
      <c r="K703" s="1">
        <f t="shared" si="72"/>
        <v>0</v>
      </c>
      <c r="L703" s="1">
        <f t="shared" si="74"/>
        <v>6</v>
      </c>
    </row>
    <row r="704" spans="1:12" ht="16.5" hidden="1" thickBot="1" x14ac:dyDescent="0.3">
      <c r="A704" s="26">
        <v>152545</v>
      </c>
      <c r="B704" s="42">
        <v>152545</v>
      </c>
      <c r="C704" s="43" t="s">
        <v>507</v>
      </c>
      <c r="D704" s="44">
        <v>0</v>
      </c>
      <c r="E704" s="29">
        <f>IF(ISERROR(VLOOKUP(A704,'INFORME SEVEN'!$A$1:$F$339,4,0)),0,VLOOKUP(A704,'INFORME SEVEN'!$A$1:$F$339,4,0))</f>
        <v>0</v>
      </c>
      <c r="F704" s="29">
        <f>IF(ISERROR(VLOOKUP(A704,'INFORME SEVEN'!$A$1:$F$339,5,0)),0,VLOOKUP(A704,'INFORME SEVEN'!$A$1:$F$339,5,0))</f>
        <v>0</v>
      </c>
      <c r="G704" s="45">
        <f t="shared" si="73"/>
        <v>0</v>
      </c>
      <c r="H704" s="44">
        <f t="shared" si="75"/>
        <v>0</v>
      </c>
      <c r="I704" s="46">
        <v>0</v>
      </c>
      <c r="J704" s="31">
        <f t="shared" si="71"/>
        <v>0</v>
      </c>
      <c r="K704" s="1">
        <f t="shared" si="72"/>
        <v>0</v>
      </c>
      <c r="L704" s="1">
        <f t="shared" si="74"/>
        <v>6</v>
      </c>
    </row>
    <row r="705" spans="1:12" ht="16.5" hidden="1" thickBot="1" x14ac:dyDescent="0.3">
      <c r="A705" s="26">
        <v>152546</v>
      </c>
      <c r="B705" s="42">
        <v>152546</v>
      </c>
      <c r="C705" s="43" t="s">
        <v>249</v>
      </c>
      <c r="D705" s="44">
        <v>0</v>
      </c>
      <c r="E705" s="29">
        <f>IF(ISERROR(VLOOKUP(A705,'INFORME SEVEN'!$A$1:$F$339,4,0)),0,VLOOKUP(A705,'INFORME SEVEN'!$A$1:$F$339,4,0))</f>
        <v>0</v>
      </c>
      <c r="F705" s="29">
        <f>IF(ISERROR(VLOOKUP(A705,'INFORME SEVEN'!$A$1:$F$339,5,0)),0,VLOOKUP(A705,'INFORME SEVEN'!$A$1:$F$339,5,0))</f>
        <v>0</v>
      </c>
      <c r="G705" s="45">
        <f t="shared" si="73"/>
        <v>0</v>
      </c>
      <c r="H705" s="44">
        <f t="shared" si="75"/>
        <v>0</v>
      </c>
      <c r="I705" s="46">
        <v>0</v>
      </c>
      <c r="J705" s="31">
        <f t="shared" si="71"/>
        <v>0</v>
      </c>
      <c r="K705" s="1">
        <f t="shared" si="72"/>
        <v>0</v>
      </c>
      <c r="L705" s="1">
        <f t="shared" si="74"/>
        <v>6</v>
      </c>
    </row>
    <row r="706" spans="1:12" ht="16.5" hidden="1" thickBot="1" x14ac:dyDescent="0.3">
      <c r="A706" s="26">
        <v>152590</v>
      </c>
      <c r="B706" s="42">
        <v>152590</v>
      </c>
      <c r="C706" s="43" t="s">
        <v>554</v>
      </c>
      <c r="D706" s="44">
        <v>0</v>
      </c>
      <c r="E706" s="29">
        <f>IF(ISERROR(VLOOKUP(A706,'INFORME SEVEN'!$A$1:$F$339,4,0)),0,VLOOKUP(A706,'INFORME SEVEN'!$A$1:$F$339,4,0))</f>
        <v>0</v>
      </c>
      <c r="F706" s="29">
        <f>IF(ISERROR(VLOOKUP(A706,'INFORME SEVEN'!$A$1:$F$339,5,0)),0,VLOOKUP(A706,'INFORME SEVEN'!$A$1:$F$339,5,0))</f>
        <v>0</v>
      </c>
      <c r="G706" s="45">
        <f t="shared" si="73"/>
        <v>0</v>
      </c>
      <c r="H706" s="44">
        <f t="shared" si="75"/>
        <v>0</v>
      </c>
      <c r="I706" s="46">
        <v>0</v>
      </c>
      <c r="J706" s="31">
        <f t="shared" si="71"/>
        <v>0</v>
      </c>
      <c r="K706" s="1">
        <f t="shared" si="72"/>
        <v>0</v>
      </c>
      <c r="L706" s="1">
        <f t="shared" si="74"/>
        <v>6</v>
      </c>
    </row>
    <row r="707" spans="1:12" ht="16.5" hidden="1" thickBot="1" x14ac:dyDescent="0.3">
      <c r="A707" s="26">
        <v>1530</v>
      </c>
      <c r="B707" s="48">
        <v>153000</v>
      </c>
      <c r="C707" s="49" t="s">
        <v>555</v>
      </c>
      <c r="D707" s="39">
        <v>0</v>
      </c>
      <c r="E707" s="29">
        <f>IF(ISERROR(VLOOKUP(A707,'INFORME SEVEN'!$A$1:$F$339,4,0)),0,VLOOKUP(A707,'INFORME SEVEN'!$A$1:$F$339,4,0))</f>
        <v>0</v>
      </c>
      <c r="F707" s="29">
        <f>IF(ISERROR(VLOOKUP(A707,'INFORME SEVEN'!$A$1:$F$339,5,0)),0,VLOOKUP(A707,'INFORME SEVEN'!$A$1:$F$339,5,0))</f>
        <v>0</v>
      </c>
      <c r="G707" s="40">
        <f t="shared" si="73"/>
        <v>0</v>
      </c>
      <c r="H707" s="50">
        <f t="shared" si="75"/>
        <v>0</v>
      </c>
      <c r="I707" s="51">
        <v>0</v>
      </c>
      <c r="J707" s="31">
        <f t="shared" si="71"/>
        <v>0</v>
      </c>
      <c r="K707" s="1">
        <f t="shared" si="72"/>
        <v>0</v>
      </c>
      <c r="L707" s="1">
        <f t="shared" si="74"/>
        <v>4</v>
      </c>
    </row>
    <row r="708" spans="1:12" ht="16.5" hidden="1" thickBot="1" x14ac:dyDescent="0.3">
      <c r="A708" s="26">
        <v>153005</v>
      </c>
      <c r="B708" s="42">
        <v>153005</v>
      </c>
      <c r="C708" s="43" t="s">
        <v>489</v>
      </c>
      <c r="D708" s="44">
        <v>0</v>
      </c>
      <c r="E708" s="29">
        <f>IF(ISERROR(VLOOKUP(A708,'INFORME SEVEN'!$A$1:$F$339,4,0)),0,VLOOKUP(A708,'INFORME SEVEN'!$A$1:$F$339,4,0))</f>
        <v>0</v>
      </c>
      <c r="F708" s="29">
        <f>IF(ISERROR(VLOOKUP(A708,'INFORME SEVEN'!$A$1:$F$339,5,0)),0,VLOOKUP(A708,'INFORME SEVEN'!$A$1:$F$339,5,0))</f>
        <v>0</v>
      </c>
      <c r="G708" s="45">
        <f t="shared" si="73"/>
        <v>0</v>
      </c>
      <c r="H708" s="44">
        <f t="shared" si="75"/>
        <v>0</v>
      </c>
      <c r="I708" s="46">
        <v>0</v>
      </c>
      <c r="J708" s="31">
        <f t="shared" si="71"/>
        <v>0</v>
      </c>
      <c r="K708" s="1">
        <f t="shared" si="72"/>
        <v>0</v>
      </c>
      <c r="L708" s="1">
        <f t="shared" si="74"/>
        <v>6</v>
      </c>
    </row>
    <row r="709" spans="1:12" ht="16.5" hidden="1" thickBot="1" x14ac:dyDescent="0.3">
      <c r="A709" s="26">
        <v>153006</v>
      </c>
      <c r="B709" s="42">
        <v>153006</v>
      </c>
      <c r="C709" s="43" t="s">
        <v>492</v>
      </c>
      <c r="D709" s="44">
        <v>0</v>
      </c>
      <c r="E709" s="29">
        <f>IF(ISERROR(VLOOKUP(A709,'INFORME SEVEN'!$A$1:$F$339,4,0)),0,VLOOKUP(A709,'INFORME SEVEN'!$A$1:$F$339,4,0))</f>
        <v>0</v>
      </c>
      <c r="F709" s="29">
        <f>IF(ISERROR(VLOOKUP(A709,'INFORME SEVEN'!$A$1:$F$339,5,0)),0,VLOOKUP(A709,'INFORME SEVEN'!$A$1:$F$339,5,0))</f>
        <v>0</v>
      </c>
      <c r="G709" s="45">
        <f t="shared" si="73"/>
        <v>0</v>
      </c>
      <c r="H709" s="44">
        <f t="shared" si="75"/>
        <v>0</v>
      </c>
      <c r="I709" s="46">
        <v>0</v>
      </c>
      <c r="J709" s="31">
        <f t="shared" si="71"/>
        <v>0</v>
      </c>
      <c r="K709" s="1">
        <f t="shared" si="72"/>
        <v>0</v>
      </c>
      <c r="L709" s="1">
        <f t="shared" si="74"/>
        <v>6</v>
      </c>
    </row>
    <row r="710" spans="1:12" ht="16.5" hidden="1" thickBot="1" x14ac:dyDescent="0.3">
      <c r="A710" s="26">
        <v>153007</v>
      </c>
      <c r="B710" s="42">
        <v>153007</v>
      </c>
      <c r="C710" s="43" t="s">
        <v>524</v>
      </c>
      <c r="D710" s="44">
        <v>0</v>
      </c>
      <c r="E710" s="29">
        <f>IF(ISERROR(VLOOKUP(A710,'INFORME SEVEN'!$A$1:$F$339,4,0)),0,VLOOKUP(A710,'INFORME SEVEN'!$A$1:$F$339,4,0))</f>
        <v>0</v>
      </c>
      <c r="F710" s="29">
        <f>IF(ISERROR(VLOOKUP(A710,'INFORME SEVEN'!$A$1:$F$339,5,0)),0,VLOOKUP(A710,'INFORME SEVEN'!$A$1:$F$339,5,0))</f>
        <v>0</v>
      </c>
      <c r="G710" s="45">
        <f t="shared" si="73"/>
        <v>0</v>
      </c>
      <c r="H710" s="44">
        <f t="shared" si="75"/>
        <v>0</v>
      </c>
      <c r="I710" s="46">
        <v>0</v>
      </c>
      <c r="J710" s="31">
        <f t="shared" si="71"/>
        <v>0</v>
      </c>
      <c r="K710" s="1">
        <f t="shared" si="72"/>
        <v>0</v>
      </c>
      <c r="L710" s="1">
        <f t="shared" si="74"/>
        <v>6</v>
      </c>
    </row>
    <row r="711" spans="1:12" ht="16.5" hidden="1" thickBot="1" x14ac:dyDescent="0.3">
      <c r="A711" s="26">
        <v>153008</v>
      </c>
      <c r="B711" s="42">
        <v>153008</v>
      </c>
      <c r="C711" s="43" t="s">
        <v>527</v>
      </c>
      <c r="D711" s="44">
        <v>0</v>
      </c>
      <c r="E711" s="29">
        <f>IF(ISERROR(VLOOKUP(A711,'INFORME SEVEN'!$A$1:$F$339,4,0)),0,VLOOKUP(A711,'INFORME SEVEN'!$A$1:$F$339,4,0))</f>
        <v>0</v>
      </c>
      <c r="F711" s="29">
        <f>IF(ISERROR(VLOOKUP(A711,'INFORME SEVEN'!$A$1:$F$339,5,0)),0,VLOOKUP(A711,'INFORME SEVEN'!$A$1:$F$339,5,0))</f>
        <v>0</v>
      </c>
      <c r="G711" s="45">
        <f t="shared" si="73"/>
        <v>0</v>
      </c>
      <c r="H711" s="44">
        <f t="shared" si="75"/>
        <v>0</v>
      </c>
      <c r="I711" s="46">
        <v>0</v>
      </c>
      <c r="J711" s="31">
        <f t="shared" si="71"/>
        <v>0</v>
      </c>
      <c r="K711" s="1">
        <f t="shared" si="72"/>
        <v>0</v>
      </c>
      <c r="L711" s="1">
        <f t="shared" si="74"/>
        <v>6</v>
      </c>
    </row>
    <row r="712" spans="1:12" ht="16.5" hidden="1" thickBot="1" x14ac:dyDescent="0.3">
      <c r="A712" s="26">
        <v>153009</v>
      </c>
      <c r="B712" s="42">
        <v>153009</v>
      </c>
      <c r="C712" s="43" t="s">
        <v>553</v>
      </c>
      <c r="D712" s="44">
        <v>0</v>
      </c>
      <c r="E712" s="29">
        <f>IF(ISERROR(VLOOKUP(A712,'INFORME SEVEN'!$A$1:$F$339,4,0)),0,VLOOKUP(A712,'INFORME SEVEN'!$A$1:$F$339,4,0))</f>
        <v>0</v>
      </c>
      <c r="F712" s="29">
        <f>IF(ISERROR(VLOOKUP(A712,'INFORME SEVEN'!$A$1:$F$339,5,0)),0,VLOOKUP(A712,'INFORME SEVEN'!$A$1:$F$339,5,0))</f>
        <v>0</v>
      </c>
      <c r="G712" s="45">
        <f t="shared" si="73"/>
        <v>0</v>
      </c>
      <c r="H712" s="44">
        <f t="shared" si="75"/>
        <v>0</v>
      </c>
      <c r="I712" s="46">
        <v>0</v>
      </c>
      <c r="J712" s="31">
        <f t="shared" si="71"/>
        <v>0</v>
      </c>
      <c r="K712" s="1">
        <f t="shared" si="72"/>
        <v>0</v>
      </c>
      <c r="L712" s="1">
        <f t="shared" si="74"/>
        <v>6</v>
      </c>
    </row>
    <row r="713" spans="1:12" ht="16.5" hidden="1" thickBot="1" x14ac:dyDescent="0.3">
      <c r="A713" s="26">
        <v>153010</v>
      </c>
      <c r="B713" s="42">
        <v>153010</v>
      </c>
      <c r="C713" s="43" t="s">
        <v>249</v>
      </c>
      <c r="D713" s="44">
        <v>0</v>
      </c>
      <c r="E713" s="29">
        <f>IF(ISERROR(VLOOKUP(A713,'INFORME SEVEN'!$A$1:$F$339,4,0)),0,VLOOKUP(A713,'INFORME SEVEN'!$A$1:$F$339,4,0))</f>
        <v>0</v>
      </c>
      <c r="F713" s="29">
        <f>IF(ISERROR(VLOOKUP(A713,'INFORME SEVEN'!$A$1:$F$339,5,0)),0,VLOOKUP(A713,'INFORME SEVEN'!$A$1:$F$339,5,0))</f>
        <v>0</v>
      </c>
      <c r="G713" s="45">
        <f t="shared" si="73"/>
        <v>0</v>
      </c>
      <c r="H713" s="44">
        <f t="shared" si="75"/>
        <v>0</v>
      </c>
      <c r="I713" s="46">
        <v>0</v>
      </c>
      <c r="J713" s="31">
        <f t="shared" si="71"/>
        <v>0</v>
      </c>
      <c r="K713" s="1">
        <f t="shared" si="72"/>
        <v>0</v>
      </c>
      <c r="L713" s="1">
        <f t="shared" si="74"/>
        <v>6</v>
      </c>
    </row>
    <row r="714" spans="1:12" ht="16.5" hidden="1" thickBot="1" x14ac:dyDescent="0.3">
      <c r="A714" s="26">
        <v>153014</v>
      </c>
      <c r="B714" s="42">
        <v>153014</v>
      </c>
      <c r="C714" s="43" t="s">
        <v>490</v>
      </c>
      <c r="D714" s="44">
        <v>0</v>
      </c>
      <c r="E714" s="29">
        <f>IF(ISERROR(VLOOKUP(A714,'INFORME SEVEN'!$A$1:$F$339,4,0)),0,VLOOKUP(A714,'INFORME SEVEN'!$A$1:$F$339,4,0))</f>
        <v>0</v>
      </c>
      <c r="F714" s="29">
        <f>IF(ISERROR(VLOOKUP(A714,'INFORME SEVEN'!$A$1:$F$339,5,0)),0,VLOOKUP(A714,'INFORME SEVEN'!$A$1:$F$339,5,0))</f>
        <v>0</v>
      </c>
      <c r="G714" s="45">
        <f t="shared" si="73"/>
        <v>0</v>
      </c>
      <c r="H714" s="44">
        <f t="shared" si="75"/>
        <v>0</v>
      </c>
      <c r="I714" s="46">
        <v>0</v>
      </c>
      <c r="J714" s="31">
        <f t="shared" si="71"/>
        <v>0</v>
      </c>
      <c r="K714" s="1">
        <f t="shared" si="72"/>
        <v>0</v>
      </c>
      <c r="L714" s="1">
        <f t="shared" si="74"/>
        <v>6</v>
      </c>
    </row>
    <row r="715" spans="1:12" ht="16.5" hidden="1" thickBot="1" x14ac:dyDescent="0.3">
      <c r="A715" s="26">
        <v>153015</v>
      </c>
      <c r="B715" s="42">
        <v>153015</v>
      </c>
      <c r="C715" s="43" t="s">
        <v>246</v>
      </c>
      <c r="D715" s="44">
        <v>0</v>
      </c>
      <c r="E715" s="29">
        <f>IF(ISERROR(VLOOKUP(A715,'INFORME SEVEN'!$A$1:$F$339,4,0)),0,VLOOKUP(A715,'INFORME SEVEN'!$A$1:$F$339,4,0))</f>
        <v>0</v>
      </c>
      <c r="F715" s="29">
        <f>IF(ISERROR(VLOOKUP(A715,'INFORME SEVEN'!$A$1:$F$339,5,0)),0,VLOOKUP(A715,'INFORME SEVEN'!$A$1:$F$339,5,0))</f>
        <v>0</v>
      </c>
      <c r="G715" s="45">
        <f t="shared" si="73"/>
        <v>0</v>
      </c>
      <c r="H715" s="44">
        <f t="shared" si="75"/>
        <v>0</v>
      </c>
      <c r="I715" s="46">
        <v>0</v>
      </c>
      <c r="J715" s="31">
        <f t="shared" ref="J715:J778" si="76">+G715-H715-I715</f>
        <v>0</v>
      </c>
      <c r="K715" s="1">
        <f t="shared" ref="K715:K778" si="77">IF(D715&lt;&gt;0,1,IF(G715&lt;&gt;0,2,IF(F715&lt;&gt;0,3,IF(E715&lt;&gt;0,4,0))))</f>
        <v>0</v>
      </c>
      <c r="L715" s="1">
        <f t="shared" si="74"/>
        <v>6</v>
      </c>
    </row>
    <row r="716" spans="1:12" ht="16.5" hidden="1" thickBot="1" x14ac:dyDescent="0.3">
      <c r="A716" s="26">
        <v>153018</v>
      </c>
      <c r="B716" s="42">
        <v>153018</v>
      </c>
      <c r="C716" s="43" t="s">
        <v>491</v>
      </c>
      <c r="D716" s="44">
        <v>0</v>
      </c>
      <c r="E716" s="29">
        <f>IF(ISERROR(VLOOKUP(A716,'INFORME SEVEN'!$A$1:$F$339,4,0)),0,VLOOKUP(A716,'INFORME SEVEN'!$A$1:$F$339,4,0))</f>
        <v>0</v>
      </c>
      <c r="F716" s="29">
        <f>IF(ISERROR(VLOOKUP(A716,'INFORME SEVEN'!$A$1:$F$339,5,0)),0,VLOOKUP(A716,'INFORME SEVEN'!$A$1:$F$339,5,0))</f>
        <v>0</v>
      </c>
      <c r="G716" s="45">
        <f t="shared" ref="G716:G779" si="78">+D716+E716-F716</f>
        <v>0</v>
      </c>
      <c r="H716" s="44">
        <f t="shared" si="75"/>
        <v>0</v>
      </c>
      <c r="I716" s="46">
        <v>0</v>
      </c>
      <c r="J716" s="31">
        <f t="shared" si="76"/>
        <v>0</v>
      </c>
      <c r="K716" s="1">
        <f t="shared" si="77"/>
        <v>0</v>
      </c>
      <c r="L716" s="1">
        <f t="shared" ref="L716:L779" si="79">+LEN(A716)</f>
        <v>6</v>
      </c>
    </row>
    <row r="717" spans="1:12" ht="16.5" hidden="1" thickBot="1" x14ac:dyDescent="0.3">
      <c r="A717" s="26">
        <v>153024</v>
      </c>
      <c r="B717" s="42">
        <v>153024</v>
      </c>
      <c r="C717" s="43" t="s">
        <v>493</v>
      </c>
      <c r="D717" s="44">
        <v>0</v>
      </c>
      <c r="E717" s="29">
        <f>IF(ISERROR(VLOOKUP(A717,'INFORME SEVEN'!$A$1:$F$339,4,0)),0,VLOOKUP(A717,'INFORME SEVEN'!$A$1:$F$339,4,0))</f>
        <v>0</v>
      </c>
      <c r="F717" s="29">
        <f>IF(ISERROR(VLOOKUP(A717,'INFORME SEVEN'!$A$1:$F$339,5,0)),0,VLOOKUP(A717,'INFORME SEVEN'!$A$1:$F$339,5,0))</f>
        <v>0</v>
      </c>
      <c r="G717" s="45">
        <f t="shared" si="78"/>
        <v>0</v>
      </c>
      <c r="H717" s="44">
        <f t="shared" si="75"/>
        <v>0</v>
      </c>
      <c r="I717" s="46">
        <v>0</v>
      </c>
      <c r="J717" s="31">
        <f t="shared" si="76"/>
        <v>0</v>
      </c>
      <c r="K717" s="1">
        <f t="shared" si="77"/>
        <v>0</v>
      </c>
      <c r="L717" s="1">
        <f t="shared" si="79"/>
        <v>6</v>
      </c>
    </row>
    <row r="718" spans="1:12" ht="16.5" hidden="1" thickBot="1" x14ac:dyDescent="0.3">
      <c r="A718" s="26">
        <v>153028</v>
      </c>
      <c r="B718" s="42">
        <v>153028</v>
      </c>
      <c r="C718" s="43" t="s">
        <v>516</v>
      </c>
      <c r="D718" s="44">
        <v>0</v>
      </c>
      <c r="E718" s="29">
        <f>IF(ISERROR(VLOOKUP(A718,'INFORME SEVEN'!$A$1:$F$339,4,0)),0,VLOOKUP(A718,'INFORME SEVEN'!$A$1:$F$339,4,0))</f>
        <v>0</v>
      </c>
      <c r="F718" s="29">
        <f>IF(ISERROR(VLOOKUP(A718,'INFORME SEVEN'!$A$1:$F$339,5,0)),0,VLOOKUP(A718,'INFORME SEVEN'!$A$1:$F$339,5,0))</f>
        <v>0</v>
      </c>
      <c r="G718" s="45">
        <f t="shared" si="78"/>
        <v>0</v>
      </c>
      <c r="H718" s="44">
        <f t="shared" si="75"/>
        <v>0</v>
      </c>
      <c r="I718" s="46">
        <v>0</v>
      </c>
      <c r="J718" s="31">
        <f t="shared" si="76"/>
        <v>0</v>
      </c>
      <c r="K718" s="1">
        <f t="shared" si="77"/>
        <v>0</v>
      </c>
      <c r="L718" s="1">
        <f t="shared" si="79"/>
        <v>6</v>
      </c>
    </row>
    <row r="719" spans="1:12" ht="16.5" hidden="1" thickBot="1" x14ac:dyDescent="0.3">
      <c r="A719" s="26">
        <v>153030</v>
      </c>
      <c r="B719" s="42">
        <v>153030</v>
      </c>
      <c r="C719" s="43" t="s">
        <v>526</v>
      </c>
      <c r="D719" s="44">
        <v>0</v>
      </c>
      <c r="E719" s="29">
        <f>IF(ISERROR(VLOOKUP(A719,'INFORME SEVEN'!$A$1:$F$339,4,0)),0,VLOOKUP(A719,'INFORME SEVEN'!$A$1:$F$339,4,0))</f>
        <v>0</v>
      </c>
      <c r="F719" s="29">
        <f>IF(ISERROR(VLOOKUP(A719,'INFORME SEVEN'!$A$1:$F$339,5,0)),0,VLOOKUP(A719,'INFORME SEVEN'!$A$1:$F$339,5,0))</f>
        <v>0</v>
      </c>
      <c r="G719" s="45">
        <f t="shared" si="78"/>
        <v>0</v>
      </c>
      <c r="H719" s="44">
        <f t="shared" si="75"/>
        <v>0</v>
      </c>
      <c r="I719" s="46">
        <v>0</v>
      </c>
      <c r="J719" s="31">
        <f t="shared" si="76"/>
        <v>0</v>
      </c>
      <c r="K719" s="1">
        <f t="shared" si="77"/>
        <v>0</v>
      </c>
      <c r="L719" s="1">
        <f t="shared" si="79"/>
        <v>6</v>
      </c>
    </row>
    <row r="720" spans="1:12" ht="16.5" hidden="1" thickBot="1" x14ac:dyDescent="0.3">
      <c r="A720" s="26">
        <v>153031</v>
      </c>
      <c r="B720" s="42">
        <v>153031</v>
      </c>
      <c r="C720" s="43" t="s">
        <v>515</v>
      </c>
      <c r="D720" s="44">
        <v>0</v>
      </c>
      <c r="E720" s="29">
        <f>IF(ISERROR(VLOOKUP(A720,'INFORME SEVEN'!$A$1:$F$339,4,0)),0,VLOOKUP(A720,'INFORME SEVEN'!$A$1:$F$339,4,0))</f>
        <v>0</v>
      </c>
      <c r="F720" s="29">
        <f>IF(ISERROR(VLOOKUP(A720,'INFORME SEVEN'!$A$1:$F$339,5,0)),0,VLOOKUP(A720,'INFORME SEVEN'!$A$1:$F$339,5,0))</f>
        <v>0</v>
      </c>
      <c r="G720" s="45">
        <f t="shared" si="78"/>
        <v>0</v>
      </c>
      <c r="H720" s="44">
        <f t="shared" si="75"/>
        <v>0</v>
      </c>
      <c r="I720" s="46">
        <v>0</v>
      </c>
      <c r="J720" s="31">
        <f t="shared" si="76"/>
        <v>0</v>
      </c>
      <c r="K720" s="1">
        <f t="shared" si="77"/>
        <v>0</v>
      </c>
      <c r="L720" s="1">
        <f t="shared" si="79"/>
        <v>6</v>
      </c>
    </row>
    <row r="721" spans="1:12" ht="16.5" hidden="1" thickBot="1" x14ac:dyDescent="0.3">
      <c r="A721" s="26">
        <v>153033</v>
      </c>
      <c r="B721" s="42">
        <v>153033</v>
      </c>
      <c r="C721" s="43" t="s">
        <v>500</v>
      </c>
      <c r="D721" s="44">
        <v>0</v>
      </c>
      <c r="E721" s="29">
        <f>IF(ISERROR(VLOOKUP(A721,'INFORME SEVEN'!$A$1:$F$339,4,0)),0,VLOOKUP(A721,'INFORME SEVEN'!$A$1:$F$339,4,0))</f>
        <v>0</v>
      </c>
      <c r="F721" s="29">
        <f>IF(ISERROR(VLOOKUP(A721,'INFORME SEVEN'!$A$1:$F$339,5,0)),0,VLOOKUP(A721,'INFORME SEVEN'!$A$1:$F$339,5,0))</f>
        <v>0</v>
      </c>
      <c r="G721" s="45">
        <f t="shared" si="78"/>
        <v>0</v>
      </c>
      <c r="H721" s="44">
        <f t="shared" si="75"/>
        <v>0</v>
      </c>
      <c r="I721" s="46">
        <v>0</v>
      </c>
      <c r="J721" s="31">
        <f t="shared" si="76"/>
        <v>0</v>
      </c>
      <c r="K721" s="1">
        <f t="shared" si="77"/>
        <v>0</v>
      </c>
      <c r="L721" s="1">
        <f t="shared" si="79"/>
        <v>6</v>
      </c>
    </row>
    <row r="722" spans="1:12" ht="16.5" hidden="1" thickBot="1" x14ac:dyDescent="0.3">
      <c r="A722" s="26">
        <v>153040</v>
      </c>
      <c r="B722" s="42">
        <v>153040</v>
      </c>
      <c r="C722" s="43" t="s">
        <v>505</v>
      </c>
      <c r="D722" s="44">
        <v>0</v>
      </c>
      <c r="E722" s="29">
        <f>IF(ISERROR(VLOOKUP(A722,'INFORME SEVEN'!$A$1:$F$339,4,0)),0,VLOOKUP(A722,'INFORME SEVEN'!$A$1:$F$339,4,0))</f>
        <v>0</v>
      </c>
      <c r="F722" s="29">
        <f>IF(ISERROR(VLOOKUP(A722,'INFORME SEVEN'!$A$1:$F$339,5,0)),0,VLOOKUP(A722,'INFORME SEVEN'!$A$1:$F$339,5,0))</f>
        <v>0</v>
      </c>
      <c r="G722" s="45">
        <f t="shared" si="78"/>
        <v>0</v>
      </c>
      <c r="H722" s="44">
        <f t="shared" si="75"/>
        <v>0</v>
      </c>
      <c r="I722" s="46">
        <v>0</v>
      </c>
      <c r="J722" s="31">
        <f t="shared" si="76"/>
        <v>0</v>
      </c>
      <c r="K722" s="1">
        <f t="shared" si="77"/>
        <v>0</v>
      </c>
      <c r="L722" s="1">
        <f t="shared" si="79"/>
        <v>6</v>
      </c>
    </row>
    <row r="723" spans="1:12" ht="16.5" hidden="1" thickBot="1" x14ac:dyDescent="0.3">
      <c r="A723" s="26">
        <v>153042</v>
      </c>
      <c r="B723" s="42">
        <v>153042</v>
      </c>
      <c r="C723" s="43" t="s">
        <v>510</v>
      </c>
      <c r="D723" s="44">
        <v>0</v>
      </c>
      <c r="E723" s="29">
        <f>IF(ISERROR(VLOOKUP(A723,'INFORME SEVEN'!$A$1:$F$339,4,0)),0,VLOOKUP(A723,'INFORME SEVEN'!$A$1:$F$339,4,0))</f>
        <v>0</v>
      </c>
      <c r="F723" s="29">
        <f>IF(ISERROR(VLOOKUP(A723,'INFORME SEVEN'!$A$1:$F$339,5,0)),0,VLOOKUP(A723,'INFORME SEVEN'!$A$1:$F$339,5,0))</f>
        <v>0</v>
      </c>
      <c r="G723" s="45">
        <f t="shared" si="78"/>
        <v>0</v>
      </c>
      <c r="H723" s="44">
        <f t="shared" si="75"/>
        <v>0</v>
      </c>
      <c r="I723" s="46">
        <v>0</v>
      </c>
      <c r="J723" s="31">
        <f t="shared" si="76"/>
        <v>0</v>
      </c>
      <c r="K723" s="1">
        <f t="shared" si="77"/>
        <v>0</v>
      </c>
      <c r="L723" s="1">
        <f t="shared" si="79"/>
        <v>6</v>
      </c>
    </row>
    <row r="724" spans="1:12" ht="16.5" hidden="1" thickBot="1" x14ac:dyDescent="0.3">
      <c r="A724" s="26">
        <v>153043</v>
      </c>
      <c r="B724" s="42">
        <v>153043</v>
      </c>
      <c r="C724" s="43" t="s">
        <v>556</v>
      </c>
      <c r="D724" s="44">
        <v>0</v>
      </c>
      <c r="E724" s="29">
        <f>IF(ISERROR(VLOOKUP(A724,'INFORME SEVEN'!$A$1:$F$339,4,0)),0,VLOOKUP(A724,'INFORME SEVEN'!$A$1:$F$339,4,0))</f>
        <v>0</v>
      </c>
      <c r="F724" s="29">
        <f>IF(ISERROR(VLOOKUP(A724,'INFORME SEVEN'!$A$1:$F$339,5,0)),0,VLOOKUP(A724,'INFORME SEVEN'!$A$1:$F$339,5,0))</f>
        <v>0</v>
      </c>
      <c r="G724" s="45">
        <f t="shared" si="78"/>
        <v>0</v>
      </c>
      <c r="H724" s="44">
        <f t="shared" si="75"/>
        <v>0</v>
      </c>
      <c r="I724" s="46">
        <v>0</v>
      </c>
      <c r="J724" s="31">
        <f t="shared" si="76"/>
        <v>0</v>
      </c>
      <c r="K724" s="1">
        <f t="shared" si="77"/>
        <v>0</v>
      </c>
      <c r="L724" s="1">
        <f t="shared" si="79"/>
        <v>6</v>
      </c>
    </row>
    <row r="725" spans="1:12" ht="16.5" hidden="1" thickBot="1" x14ac:dyDescent="0.3">
      <c r="A725" s="26">
        <v>153044</v>
      </c>
      <c r="B725" s="42">
        <v>153044</v>
      </c>
      <c r="C725" s="43" t="s">
        <v>557</v>
      </c>
      <c r="D725" s="44">
        <v>0</v>
      </c>
      <c r="E725" s="29">
        <f>IF(ISERROR(VLOOKUP(A725,'INFORME SEVEN'!$A$1:$F$339,4,0)),0,VLOOKUP(A725,'INFORME SEVEN'!$A$1:$F$339,4,0))</f>
        <v>0</v>
      </c>
      <c r="F725" s="29">
        <f>IF(ISERROR(VLOOKUP(A725,'INFORME SEVEN'!$A$1:$F$339,5,0)),0,VLOOKUP(A725,'INFORME SEVEN'!$A$1:$F$339,5,0))</f>
        <v>0</v>
      </c>
      <c r="G725" s="45">
        <f t="shared" si="78"/>
        <v>0</v>
      </c>
      <c r="H725" s="44">
        <f t="shared" si="75"/>
        <v>0</v>
      </c>
      <c r="I725" s="46">
        <v>0</v>
      </c>
      <c r="J725" s="31">
        <f t="shared" si="76"/>
        <v>0</v>
      </c>
      <c r="K725" s="1">
        <f t="shared" si="77"/>
        <v>0</v>
      </c>
      <c r="L725" s="1">
        <f t="shared" si="79"/>
        <v>6</v>
      </c>
    </row>
    <row r="726" spans="1:12" ht="16.5" hidden="1" thickBot="1" x14ac:dyDescent="0.3">
      <c r="A726" s="26">
        <v>153090</v>
      </c>
      <c r="B726" s="42">
        <v>153090</v>
      </c>
      <c r="C726" s="43" t="s">
        <v>558</v>
      </c>
      <c r="D726" s="44">
        <v>0</v>
      </c>
      <c r="E726" s="29">
        <f>IF(ISERROR(VLOOKUP(A726,'INFORME SEVEN'!$A$1:$F$339,4,0)),0,VLOOKUP(A726,'INFORME SEVEN'!$A$1:$F$339,4,0))</f>
        <v>0</v>
      </c>
      <c r="F726" s="29">
        <f>IF(ISERROR(VLOOKUP(A726,'INFORME SEVEN'!$A$1:$F$339,5,0)),0,VLOOKUP(A726,'INFORME SEVEN'!$A$1:$F$339,5,0))</f>
        <v>0</v>
      </c>
      <c r="G726" s="45">
        <f t="shared" si="78"/>
        <v>0</v>
      </c>
      <c r="H726" s="44">
        <f t="shared" ref="H726:H735" si="80">+G726</f>
        <v>0</v>
      </c>
      <c r="I726" s="46">
        <v>0</v>
      </c>
      <c r="J726" s="31">
        <f t="shared" si="76"/>
        <v>0</v>
      </c>
      <c r="K726" s="1">
        <f t="shared" si="77"/>
        <v>0</v>
      </c>
      <c r="L726" s="1">
        <f t="shared" si="79"/>
        <v>6</v>
      </c>
    </row>
    <row r="727" spans="1:12" ht="16.5" hidden="1" thickBot="1" x14ac:dyDescent="0.3">
      <c r="A727" s="26">
        <v>1580</v>
      </c>
      <c r="B727" s="48">
        <v>158000</v>
      </c>
      <c r="C727" s="49" t="s">
        <v>559</v>
      </c>
      <c r="D727" s="39">
        <v>0</v>
      </c>
      <c r="E727" s="29">
        <f>IF(ISERROR(VLOOKUP(A727,'INFORME SEVEN'!$A$1:$F$339,4,0)),0,VLOOKUP(A727,'INFORME SEVEN'!$A$1:$F$339,4,0))</f>
        <v>0</v>
      </c>
      <c r="F727" s="29">
        <f>IF(ISERROR(VLOOKUP(A727,'INFORME SEVEN'!$A$1:$F$339,5,0)),0,VLOOKUP(A727,'INFORME SEVEN'!$A$1:$F$339,5,0))</f>
        <v>0</v>
      </c>
      <c r="G727" s="40">
        <f t="shared" si="78"/>
        <v>0</v>
      </c>
      <c r="H727" s="50">
        <f t="shared" si="80"/>
        <v>0</v>
      </c>
      <c r="I727" s="51">
        <v>0</v>
      </c>
      <c r="J727" s="31">
        <f t="shared" si="76"/>
        <v>0</v>
      </c>
      <c r="K727" s="1">
        <f t="shared" si="77"/>
        <v>0</v>
      </c>
      <c r="L727" s="1">
        <f t="shared" si="79"/>
        <v>4</v>
      </c>
    </row>
    <row r="728" spans="1:12" ht="16.5" hidden="1" thickBot="1" x14ac:dyDescent="0.3">
      <c r="A728" s="26">
        <v>158001</v>
      </c>
      <c r="B728" s="42">
        <v>158001</v>
      </c>
      <c r="C728" s="43" t="s">
        <v>560</v>
      </c>
      <c r="D728" s="44">
        <v>0</v>
      </c>
      <c r="E728" s="29">
        <f>IF(ISERROR(VLOOKUP(A728,'INFORME SEVEN'!$A$1:$F$339,4,0)),0,VLOOKUP(A728,'INFORME SEVEN'!$A$1:$F$339,4,0))</f>
        <v>0</v>
      </c>
      <c r="F728" s="29">
        <f>IF(ISERROR(VLOOKUP(A728,'INFORME SEVEN'!$A$1:$F$339,5,0)),0,VLOOKUP(A728,'INFORME SEVEN'!$A$1:$F$339,5,0))</f>
        <v>0</v>
      </c>
      <c r="G728" s="45">
        <f t="shared" si="78"/>
        <v>0</v>
      </c>
      <c r="H728" s="44">
        <f t="shared" si="80"/>
        <v>0</v>
      </c>
      <c r="I728" s="46">
        <v>0</v>
      </c>
      <c r="J728" s="31">
        <f t="shared" si="76"/>
        <v>0</v>
      </c>
      <c r="K728" s="1">
        <f t="shared" si="77"/>
        <v>0</v>
      </c>
      <c r="L728" s="1">
        <f t="shared" si="79"/>
        <v>6</v>
      </c>
    </row>
    <row r="729" spans="1:12" ht="16.5" hidden="1" thickBot="1" x14ac:dyDescent="0.3">
      <c r="A729" s="26">
        <v>158002</v>
      </c>
      <c r="B729" s="42">
        <v>158002</v>
      </c>
      <c r="C729" s="43" t="s">
        <v>561</v>
      </c>
      <c r="D729" s="44">
        <v>0</v>
      </c>
      <c r="E729" s="29">
        <f>IF(ISERROR(VLOOKUP(A729,'INFORME SEVEN'!$A$1:$F$339,4,0)),0,VLOOKUP(A729,'INFORME SEVEN'!$A$1:$F$339,4,0))</f>
        <v>0</v>
      </c>
      <c r="F729" s="29">
        <f>IF(ISERROR(VLOOKUP(A729,'INFORME SEVEN'!$A$1:$F$339,5,0)),0,VLOOKUP(A729,'INFORME SEVEN'!$A$1:$F$339,5,0))</f>
        <v>0</v>
      </c>
      <c r="G729" s="45">
        <f t="shared" si="78"/>
        <v>0</v>
      </c>
      <c r="H729" s="44">
        <f t="shared" si="80"/>
        <v>0</v>
      </c>
      <c r="I729" s="46">
        <v>0</v>
      </c>
      <c r="J729" s="31">
        <f t="shared" si="76"/>
        <v>0</v>
      </c>
      <c r="K729" s="1">
        <f t="shared" si="77"/>
        <v>0</v>
      </c>
      <c r="L729" s="1">
        <f t="shared" si="79"/>
        <v>6</v>
      </c>
    </row>
    <row r="730" spans="1:12" ht="16.5" hidden="1" thickBot="1" x14ac:dyDescent="0.3">
      <c r="A730" s="26">
        <v>158004</v>
      </c>
      <c r="B730" s="42">
        <v>158004</v>
      </c>
      <c r="C730" s="43" t="s">
        <v>562</v>
      </c>
      <c r="D730" s="44">
        <v>0</v>
      </c>
      <c r="E730" s="29">
        <f>IF(ISERROR(VLOOKUP(A730,'INFORME SEVEN'!$A$1:$F$339,4,0)),0,VLOOKUP(A730,'INFORME SEVEN'!$A$1:$F$339,4,0))</f>
        <v>0</v>
      </c>
      <c r="F730" s="29">
        <f>IF(ISERROR(VLOOKUP(A730,'INFORME SEVEN'!$A$1:$F$339,5,0)),0,VLOOKUP(A730,'INFORME SEVEN'!$A$1:$F$339,5,0))</f>
        <v>0</v>
      </c>
      <c r="G730" s="45">
        <f t="shared" si="78"/>
        <v>0</v>
      </c>
      <c r="H730" s="44">
        <f t="shared" si="80"/>
        <v>0</v>
      </c>
      <c r="I730" s="46">
        <v>0</v>
      </c>
      <c r="J730" s="31">
        <f t="shared" si="76"/>
        <v>0</v>
      </c>
      <c r="K730" s="1">
        <f t="shared" si="77"/>
        <v>0</v>
      </c>
      <c r="L730" s="1">
        <f t="shared" si="79"/>
        <v>6</v>
      </c>
    </row>
    <row r="731" spans="1:12" ht="16.5" hidden="1" thickBot="1" x14ac:dyDescent="0.3">
      <c r="A731" s="26">
        <v>158006</v>
      </c>
      <c r="B731" s="42">
        <v>158006</v>
      </c>
      <c r="C731" s="43" t="s">
        <v>524</v>
      </c>
      <c r="D731" s="44">
        <v>0</v>
      </c>
      <c r="E731" s="29">
        <f>IF(ISERROR(VLOOKUP(A731,'INFORME SEVEN'!$A$1:$F$339,4,0)),0,VLOOKUP(A731,'INFORME SEVEN'!$A$1:$F$339,4,0))</f>
        <v>0</v>
      </c>
      <c r="F731" s="29">
        <f>IF(ISERROR(VLOOKUP(A731,'INFORME SEVEN'!$A$1:$F$339,5,0)),0,VLOOKUP(A731,'INFORME SEVEN'!$A$1:$F$339,5,0))</f>
        <v>0</v>
      </c>
      <c r="G731" s="45">
        <f t="shared" si="78"/>
        <v>0</v>
      </c>
      <c r="H731" s="44">
        <f t="shared" si="80"/>
        <v>0</v>
      </c>
      <c r="I731" s="46">
        <v>0</v>
      </c>
      <c r="J731" s="31">
        <f t="shared" si="76"/>
        <v>0</v>
      </c>
      <c r="K731" s="1">
        <f t="shared" si="77"/>
        <v>0</v>
      </c>
      <c r="L731" s="1">
        <f t="shared" si="79"/>
        <v>6</v>
      </c>
    </row>
    <row r="732" spans="1:12" ht="16.5" hidden="1" thickBot="1" x14ac:dyDescent="0.3">
      <c r="A732" s="26">
        <v>158010</v>
      </c>
      <c r="B732" s="42">
        <v>158010</v>
      </c>
      <c r="C732" s="43" t="s">
        <v>563</v>
      </c>
      <c r="D732" s="44">
        <v>0</v>
      </c>
      <c r="E732" s="29">
        <f>IF(ISERROR(VLOOKUP(A732,'INFORME SEVEN'!$A$1:$F$339,4,0)),0,VLOOKUP(A732,'INFORME SEVEN'!$A$1:$F$339,4,0))</f>
        <v>0</v>
      </c>
      <c r="F732" s="29">
        <f>IF(ISERROR(VLOOKUP(A732,'INFORME SEVEN'!$A$1:$F$339,5,0)),0,VLOOKUP(A732,'INFORME SEVEN'!$A$1:$F$339,5,0))</f>
        <v>0</v>
      </c>
      <c r="G732" s="45">
        <f t="shared" si="78"/>
        <v>0</v>
      </c>
      <c r="H732" s="44">
        <f t="shared" si="80"/>
        <v>0</v>
      </c>
      <c r="I732" s="46">
        <v>0</v>
      </c>
      <c r="J732" s="31">
        <f t="shared" si="76"/>
        <v>0</v>
      </c>
      <c r="K732" s="1">
        <f t="shared" si="77"/>
        <v>0</v>
      </c>
      <c r="L732" s="1">
        <f t="shared" si="79"/>
        <v>6</v>
      </c>
    </row>
    <row r="733" spans="1:12" ht="16.5" hidden="1" thickBot="1" x14ac:dyDescent="0.3">
      <c r="A733" s="26">
        <v>158011</v>
      </c>
      <c r="B733" s="42">
        <v>158011</v>
      </c>
      <c r="C733" s="43" t="s">
        <v>564</v>
      </c>
      <c r="D733" s="44">
        <v>0</v>
      </c>
      <c r="E733" s="29">
        <f>IF(ISERROR(VLOOKUP(A733,'INFORME SEVEN'!$A$1:$F$339,4,0)),0,VLOOKUP(A733,'INFORME SEVEN'!$A$1:$F$339,4,0))</f>
        <v>0</v>
      </c>
      <c r="F733" s="29">
        <f>IF(ISERROR(VLOOKUP(A733,'INFORME SEVEN'!$A$1:$F$339,5,0)),0,VLOOKUP(A733,'INFORME SEVEN'!$A$1:$F$339,5,0))</f>
        <v>0</v>
      </c>
      <c r="G733" s="45">
        <f t="shared" si="78"/>
        <v>0</v>
      </c>
      <c r="H733" s="44">
        <f t="shared" si="80"/>
        <v>0</v>
      </c>
      <c r="I733" s="46">
        <v>0</v>
      </c>
      <c r="J733" s="31">
        <f t="shared" si="76"/>
        <v>0</v>
      </c>
      <c r="K733" s="1">
        <f t="shared" si="77"/>
        <v>0</v>
      </c>
      <c r="L733" s="1">
        <f t="shared" si="79"/>
        <v>6</v>
      </c>
    </row>
    <row r="734" spans="1:12" ht="16.5" hidden="1" thickBot="1" x14ac:dyDescent="0.3">
      <c r="A734" s="26">
        <v>158012</v>
      </c>
      <c r="B734" s="42">
        <v>158012</v>
      </c>
      <c r="C734" s="43" t="s">
        <v>565</v>
      </c>
      <c r="D734" s="44">
        <v>0</v>
      </c>
      <c r="E734" s="29">
        <f>IF(ISERROR(VLOOKUP(A734,'INFORME SEVEN'!$A$1:$F$339,4,0)),0,VLOOKUP(A734,'INFORME SEVEN'!$A$1:$F$339,4,0))</f>
        <v>0</v>
      </c>
      <c r="F734" s="29">
        <f>IF(ISERROR(VLOOKUP(A734,'INFORME SEVEN'!$A$1:$F$339,5,0)),0,VLOOKUP(A734,'INFORME SEVEN'!$A$1:$F$339,5,0))</f>
        <v>0</v>
      </c>
      <c r="G734" s="45">
        <f t="shared" si="78"/>
        <v>0</v>
      </c>
      <c r="H734" s="44">
        <f t="shared" si="80"/>
        <v>0</v>
      </c>
      <c r="I734" s="46">
        <v>0</v>
      </c>
      <c r="J734" s="31">
        <f t="shared" si="76"/>
        <v>0</v>
      </c>
      <c r="K734" s="1">
        <f t="shared" si="77"/>
        <v>0</v>
      </c>
      <c r="L734" s="1">
        <f t="shared" si="79"/>
        <v>6</v>
      </c>
    </row>
    <row r="735" spans="1:12" ht="16.5" hidden="1" thickBot="1" x14ac:dyDescent="0.3">
      <c r="A735" s="26">
        <v>158013</v>
      </c>
      <c r="B735" s="42">
        <v>158013</v>
      </c>
      <c r="C735" s="43" t="s">
        <v>566</v>
      </c>
      <c r="D735" s="44">
        <v>0</v>
      </c>
      <c r="E735" s="29">
        <f>IF(ISERROR(VLOOKUP(A735,'INFORME SEVEN'!$A$1:$F$339,4,0)),0,VLOOKUP(A735,'INFORME SEVEN'!$A$1:$F$339,4,0))</f>
        <v>0</v>
      </c>
      <c r="F735" s="29">
        <f>IF(ISERROR(VLOOKUP(A735,'INFORME SEVEN'!$A$1:$F$339,5,0)),0,VLOOKUP(A735,'INFORME SEVEN'!$A$1:$F$339,5,0))</f>
        <v>0</v>
      </c>
      <c r="G735" s="45">
        <f t="shared" si="78"/>
        <v>0</v>
      </c>
      <c r="H735" s="44">
        <f t="shared" si="80"/>
        <v>0</v>
      </c>
      <c r="I735" s="46">
        <v>0</v>
      </c>
      <c r="J735" s="31">
        <f t="shared" si="76"/>
        <v>0</v>
      </c>
      <c r="K735" s="1">
        <f t="shared" si="77"/>
        <v>0</v>
      </c>
      <c r="L735" s="1">
        <f t="shared" si="79"/>
        <v>6</v>
      </c>
    </row>
    <row r="736" spans="1:12" ht="16.5" thickBot="1" x14ac:dyDescent="0.3">
      <c r="A736" s="26">
        <v>16</v>
      </c>
      <c r="B736" s="448">
        <v>160000</v>
      </c>
      <c r="C736" s="449" t="s">
        <v>567</v>
      </c>
      <c r="D736" s="64">
        <v>34854438351.800003</v>
      </c>
      <c r="E736" s="35">
        <f>IF(ISERROR(VLOOKUP(A736,'INFORME SEVEN'!$A$1:$F$339,4,0)),0,VLOOKUP(A736,'INFORME SEVEN'!$A$1:$F$339,4,0))</f>
        <v>3081628706.77</v>
      </c>
      <c r="F736" s="35">
        <f>IF(ISERROR(VLOOKUP(A736,'INFORME SEVEN'!$A$1:$F$339,5,0)),0,VLOOKUP(A736,'INFORME SEVEN'!$A$1:$F$339,5,0))</f>
        <v>2991365686.48</v>
      </c>
      <c r="G736" s="35">
        <f t="shared" si="78"/>
        <v>34944701372.089996</v>
      </c>
      <c r="H736" s="35">
        <f>+H737+H781+H801+H813+H883+H902+H914+H920+H928+H938+H966</f>
        <v>0</v>
      </c>
      <c r="I736" s="36">
        <f>+I737+I781+I801+I813+I883+I902+I914+I920+I928+I938+I966</f>
        <v>34944701372.090004</v>
      </c>
      <c r="J736" s="31">
        <f t="shared" si="76"/>
        <v>0</v>
      </c>
      <c r="K736" s="1">
        <f t="shared" si="77"/>
        <v>1</v>
      </c>
      <c r="L736" s="1">
        <f t="shared" si="79"/>
        <v>2</v>
      </c>
    </row>
    <row r="737" spans="1:12" ht="16.5" thickBot="1" x14ac:dyDescent="0.3">
      <c r="A737" s="26">
        <v>1605</v>
      </c>
      <c r="B737" s="37">
        <v>160500</v>
      </c>
      <c r="C737" s="38" t="s">
        <v>568</v>
      </c>
      <c r="D737" s="39">
        <v>6913901829.6199999</v>
      </c>
      <c r="E737" s="40">
        <f>IF(ISERROR(VLOOKUP(A737,'INFORME SEVEN'!$A$1:$F$339,4,0)),0,VLOOKUP(A737,'INFORME SEVEN'!$A$1:$F$339,4,0))</f>
        <v>0</v>
      </c>
      <c r="F737" s="40">
        <f>IF(ISERROR(VLOOKUP(A737,'INFORME SEVEN'!$A$1:$F$339,5,0)),0,VLOOKUP(A737,'INFORME SEVEN'!$A$1:$F$339,5,0))</f>
        <v>0</v>
      </c>
      <c r="G737" s="40">
        <f t="shared" si="78"/>
        <v>6913901829.6199999</v>
      </c>
      <c r="H737" s="40">
        <v>0</v>
      </c>
      <c r="I737" s="41">
        <f>+I738</f>
        <v>6913901829.6199999</v>
      </c>
      <c r="J737" s="31">
        <f t="shared" si="76"/>
        <v>0</v>
      </c>
      <c r="K737" s="1">
        <f t="shared" si="77"/>
        <v>1</v>
      </c>
      <c r="L737" s="1">
        <f t="shared" si="79"/>
        <v>4</v>
      </c>
    </row>
    <row r="738" spans="1:12" ht="15.75" thickBot="1" x14ac:dyDescent="0.25">
      <c r="A738" s="26">
        <v>160501</v>
      </c>
      <c r="B738" s="450">
        <v>160501</v>
      </c>
      <c r="C738" s="451" t="s">
        <v>569</v>
      </c>
      <c r="D738" s="65">
        <v>6913901829.6199999</v>
      </c>
      <c r="E738" s="45">
        <f>IF(ISERROR(VLOOKUP(A738,'INFORME SEVEN'!$A$1:$F$339,4,0)),0,VLOOKUP(A738,'INFORME SEVEN'!$A$1:$F$339,4,0))</f>
        <v>0</v>
      </c>
      <c r="F738" s="45">
        <f>IF(ISERROR(VLOOKUP(A738,'INFORME SEVEN'!$A$1:$F$339,5,0)),0,VLOOKUP(A738,'INFORME SEVEN'!$A$1:$F$339,5,0))</f>
        <v>0</v>
      </c>
      <c r="G738" s="45">
        <f>+D738+E738-F738</f>
        <v>6913901829.6199999</v>
      </c>
      <c r="H738" s="45">
        <v>0</v>
      </c>
      <c r="I738" s="47">
        <f t="shared" ref="I738" si="81">+G738</f>
        <v>6913901829.6199999</v>
      </c>
      <c r="J738" s="31">
        <f t="shared" si="76"/>
        <v>0</v>
      </c>
      <c r="K738" s="1">
        <f t="shared" si="77"/>
        <v>1</v>
      </c>
      <c r="L738" s="1">
        <f t="shared" si="79"/>
        <v>6</v>
      </c>
    </row>
    <row r="739" spans="1:12" ht="16.5" hidden="1" thickBot="1" x14ac:dyDescent="0.3">
      <c r="A739" s="26">
        <v>160502</v>
      </c>
      <c r="B739" s="42">
        <v>160502</v>
      </c>
      <c r="C739" s="43" t="s">
        <v>570</v>
      </c>
      <c r="D739" s="44">
        <v>0</v>
      </c>
      <c r="E739" s="29">
        <f>IF(ISERROR(VLOOKUP(A739,'INFORME SEVEN'!$A$1:$F$339,4,0)),0,VLOOKUP(A739,'INFORME SEVEN'!$A$1:$F$339,4,0))</f>
        <v>0</v>
      </c>
      <c r="F739" s="29">
        <f>IF(ISERROR(VLOOKUP(A739,'INFORME SEVEN'!$A$1:$F$339,5,0)),0,VLOOKUP(A739,'INFORME SEVEN'!$A$1:$F$339,5,0))</f>
        <v>0</v>
      </c>
      <c r="G739" s="45">
        <f t="shared" si="78"/>
        <v>0</v>
      </c>
      <c r="H739" s="44">
        <f t="shared" ref="H739:H780" si="82">+G739</f>
        <v>0</v>
      </c>
      <c r="I739" s="46">
        <v>0</v>
      </c>
      <c r="J739" s="31">
        <f t="shared" si="76"/>
        <v>0</v>
      </c>
      <c r="K739" s="1">
        <f t="shared" si="77"/>
        <v>0</v>
      </c>
      <c r="L739" s="1">
        <f t="shared" si="79"/>
        <v>6</v>
      </c>
    </row>
    <row r="740" spans="1:12" ht="16.5" hidden="1" thickBot="1" x14ac:dyDescent="0.3">
      <c r="A740" s="26">
        <v>160503</v>
      </c>
      <c r="B740" s="42">
        <v>160503</v>
      </c>
      <c r="C740" s="43" t="s">
        <v>571</v>
      </c>
      <c r="D740" s="44">
        <v>0</v>
      </c>
      <c r="E740" s="29">
        <f>IF(ISERROR(VLOOKUP(A740,'INFORME SEVEN'!$A$1:$F$339,4,0)),0,VLOOKUP(A740,'INFORME SEVEN'!$A$1:$F$339,4,0))</f>
        <v>0</v>
      </c>
      <c r="F740" s="29">
        <f>IF(ISERROR(VLOOKUP(A740,'INFORME SEVEN'!$A$1:$F$339,5,0)),0,VLOOKUP(A740,'INFORME SEVEN'!$A$1:$F$339,5,0))</f>
        <v>0</v>
      </c>
      <c r="G740" s="45">
        <f t="shared" si="78"/>
        <v>0</v>
      </c>
      <c r="H740" s="44">
        <f t="shared" si="82"/>
        <v>0</v>
      </c>
      <c r="I740" s="46">
        <v>0</v>
      </c>
      <c r="J740" s="31">
        <f t="shared" si="76"/>
        <v>0</v>
      </c>
      <c r="K740" s="1">
        <f t="shared" si="77"/>
        <v>0</v>
      </c>
      <c r="L740" s="1">
        <f t="shared" si="79"/>
        <v>6</v>
      </c>
    </row>
    <row r="741" spans="1:12" ht="16.5" hidden="1" thickBot="1" x14ac:dyDescent="0.3">
      <c r="A741" s="26">
        <v>160504</v>
      </c>
      <c r="B741" s="42">
        <v>160504</v>
      </c>
      <c r="C741" s="43" t="s">
        <v>572</v>
      </c>
      <c r="D741" s="44">
        <v>0</v>
      </c>
      <c r="E741" s="29">
        <f>IF(ISERROR(VLOOKUP(A741,'INFORME SEVEN'!$A$1:$F$339,4,0)),0,VLOOKUP(A741,'INFORME SEVEN'!$A$1:$F$339,4,0))</f>
        <v>0</v>
      </c>
      <c r="F741" s="29">
        <f>IF(ISERROR(VLOOKUP(A741,'INFORME SEVEN'!$A$1:$F$339,5,0)),0,VLOOKUP(A741,'INFORME SEVEN'!$A$1:$F$339,5,0))</f>
        <v>0</v>
      </c>
      <c r="G741" s="45">
        <f t="shared" si="78"/>
        <v>0</v>
      </c>
      <c r="H741" s="44">
        <f t="shared" si="82"/>
        <v>0</v>
      </c>
      <c r="I741" s="46">
        <v>0</v>
      </c>
      <c r="J741" s="31">
        <f t="shared" si="76"/>
        <v>0</v>
      </c>
      <c r="K741" s="1">
        <f t="shared" si="77"/>
        <v>0</v>
      </c>
      <c r="L741" s="1">
        <f t="shared" si="79"/>
        <v>6</v>
      </c>
    </row>
    <row r="742" spans="1:12" ht="16.5" hidden="1" thickBot="1" x14ac:dyDescent="0.3">
      <c r="A742" s="26">
        <v>160505</v>
      </c>
      <c r="B742" s="42">
        <v>160505</v>
      </c>
      <c r="C742" s="43" t="s">
        <v>573</v>
      </c>
      <c r="D742" s="44">
        <v>0</v>
      </c>
      <c r="E742" s="29">
        <f>IF(ISERROR(VLOOKUP(A742,'INFORME SEVEN'!$A$1:$F$339,4,0)),0,VLOOKUP(A742,'INFORME SEVEN'!$A$1:$F$339,4,0))</f>
        <v>0</v>
      </c>
      <c r="F742" s="29">
        <f>IF(ISERROR(VLOOKUP(A742,'INFORME SEVEN'!$A$1:$F$339,5,0)),0,VLOOKUP(A742,'INFORME SEVEN'!$A$1:$F$339,5,0))</f>
        <v>0</v>
      </c>
      <c r="G742" s="45">
        <f t="shared" si="78"/>
        <v>0</v>
      </c>
      <c r="H742" s="44">
        <f t="shared" si="82"/>
        <v>0</v>
      </c>
      <c r="I742" s="46">
        <v>0</v>
      </c>
      <c r="J742" s="31">
        <f t="shared" si="76"/>
        <v>0</v>
      </c>
      <c r="K742" s="1">
        <f t="shared" si="77"/>
        <v>0</v>
      </c>
      <c r="L742" s="1">
        <f t="shared" si="79"/>
        <v>6</v>
      </c>
    </row>
    <row r="743" spans="1:12" ht="16.5" hidden="1" thickBot="1" x14ac:dyDescent="0.3">
      <c r="A743" s="26">
        <v>160506</v>
      </c>
      <c r="B743" s="42">
        <v>160506</v>
      </c>
      <c r="C743" s="43" t="s">
        <v>574</v>
      </c>
      <c r="D743" s="44">
        <v>0</v>
      </c>
      <c r="E743" s="29">
        <f>IF(ISERROR(VLOOKUP(A743,'INFORME SEVEN'!$A$1:$F$339,4,0)),0,VLOOKUP(A743,'INFORME SEVEN'!$A$1:$F$339,4,0))</f>
        <v>0</v>
      </c>
      <c r="F743" s="29">
        <f>IF(ISERROR(VLOOKUP(A743,'INFORME SEVEN'!$A$1:$F$339,5,0)),0,VLOOKUP(A743,'INFORME SEVEN'!$A$1:$F$339,5,0))</f>
        <v>0</v>
      </c>
      <c r="G743" s="45">
        <f t="shared" si="78"/>
        <v>0</v>
      </c>
      <c r="H743" s="44">
        <f t="shared" si="82"/>
        <v>0</v>
      </c>
      <c r="I743" s="46">
        <v>0</v>
      </c>
      <c r="J743" s="31">
        <f t="shared" si="76"/>
        <v>0</v>
      </c>
      <c r="K743" s="1">
        <f t="shared" si="77"/>
        <v>0</v>
      </c>
      <c r="L743" s="1">
        <f t="shared" si="79"/>
        <v>6</v>
      </c>
    </row>
    <row r="744" spans="1:12" ht="16.5" hidden="1" thickBot="1" x14ac:dyDescent="0.3">
      <c r="A744" s="26">
        <v>1610</v>
      </c>
      <c r="B744" s="48">
        <v>161000</v>
      </c>
      <c r="C744" s="49" t="s">
        <v>575</v>
      </c>
      <c r="D744" s="39">
        <v>0</v>
      </c>
      <c r="E744" s="29">
        <f>IF(ISERROR(VLOOKUP(A744,'INFORME SEVEN'!$A$1:$F$339,4,0)),0,VLOOKUP(A744,'INFORME SEVEN'!$A$1:$F$339,4,0))</f>
        <v>0</v>
      </c>
      <c r="F744" s="29">
        <f>IF(ISERROR(VLOOKUP(A744,'INFORME SEVEN'!$A$1:$F$339,5,0)),0,VLOOKUP(A744,'INFORME SEVEN'!$A$1:$F$339,5,0))</f>
        <v>0</v>
      </c>
      <c r="G744" s="40">
        <f t="shared" si="78"/>
        <v>0</v>
      </c>
      <c r="H744" s="50">
        <f t="shared" si="82"/>
        <v>0</v>
      </c>
      <c r="I744" s="51">
        <v>0</v>
      </c>
      <c r="J744" s="31">
        <f t="shared" si="76"/>
        <v>0</v>
      </c>
      <c r="K744" s="1">
        <f t="shared" si="77"/>
        <v>0</v>
      </c>
      <c r="L744" s="1">
        <f t="shared" si="79"/>
        <v>4</v>
      </c>
    </row>
    <row r="745" spans="1:12" ht="16.5" hidden="1" thickBot="1" x14ac:dyDescent="0.3">
      <c r="A745" s="26">
        <v>161001</v>
      </c>
      <c r="B745" s="42">
        <v>161001</v>
      </c>
      <c r="C745" s="43" t="s">
        <v>576</v>
      </c>
      <c r="D745" s="44">
        <v>0</v>
      </c>
      <c r="E745" s="29">
        <f>IF(ISERROR(VLOOKUP(A745,'INFORME SEVEN'!$A$1:$F$339,4,0)),0,VLOOKUP(A745,'INFORME SEVEN'!$A$1:$F$339,4,0))</f>
        <v>0</v>
      </c>
      <c r="F745" s="29">
        <f>IF(ISERROR(VLOOKUP(A745,'INFORME SEVEN'!$A$1:$F$339,5,0)),0,VLOOKUP(A745,'INFORME SEVEN'!$A$1:$F$339,5,0))</f>
        <v>0</v>
      </c>
      <c r="G745" s="45">
        <f t="shared" si="78"/>
        <v>0</v>
      </c>
      <c r="H745" s="44">
        <f t="shared" si="82"/>
        <v>0</v>
      </c>
      <c r="I745" s="46">
        <v>0</v>
      </c>
      <c r="J745" s="31">
        <f t="shared" si="76"/>
        <v>0</v>
      </c>
      <c r="K745" s="1">
        <f t="shared" si="77"/>
        <v>0</v>
      </c>
      <c r="L745" s="1">
        <f t="shared" si="79"/>
        <v>6</v>
      </c>
    </row>
    <row r="746" spans="1:12" ht="16.5" hidden="1" thickBot="1" x14ac:dyDescent="0.3">
      <c r="A746" s="26">
        <v>161002</v>
      </c>
      <c r="B746" s="42">
        <v>161002</v>
      </c>
      <c r="C746" s="43" t="s">
        <v>577</v>
      </c>
      <c r="D746" s="44">
        <v>0</v>
      </c>
      <c r="E746" s="29">
        <f>IF(ISERROR(VLOOKUP(A746,'INFORME SEVEN'!$A$1:$F$339,4,0)),0,VLOOKUP(A746,'INFORME SEVEN'!$A$1:$F$339,4,0))</f>
        <v>0</v>
      </c>
      <c r="F746" s="29">
        <f>IF(ISERROR(VLOOKUP(A746,'INFORME SEVEN'!$A$1:$F$339,5,0)),0,VLOOKUP(A746,'INFORME SEVEN'!$A$1:$F$339,5,0))</f>
        <v>0</v>
      </c>
      <c r="G746" s="45">
        <f t="shared" si="78"/>
        <v>0</v>
      </c>
      <c r="H746" s="44">
        <f t="shared" si="82"/>
        <v>0</v>
      </c>
      <c r="I746" s="46">
        <v>0</v>
      </c>
      <c r="J746" s="31">
        <f t="shared" si="76"/>
        <v>0</v>
      </c>
      <c r="K746" s="1">
        <f t="shared" si="77"/>
        <v>0</v>
      </c>
      <c r="L746" s="1">
        <f t="shared" si="79"/>
        <v>6</v>
      </c>
    </row>
    <row r="747" spans="1:12" ht="16.5" hidden="1" thickBot="1" x14ac:dyDescent="0.3">
      <c r="A747" s="26">
        <v>161003</v>
      </c>
      <c r="B747" s="42">
        <v>161003</v>
      </c>
      <c r="C747" s="43" t="s">
        <v>578</v>
      </c>
      <c r="D747" s="44">
        <v>0</v>
      </c>
      <c r="E747" s="29">
        <f>IF(ISERROR(VLOOKUP(A747,'INFORME SEVEN'!$A$1:$F$339,4,0)),0,VLOOKUP(A747,'INFORME SEVEN'!$A$1:$F$339,4,0))</f>
        <v>0</v>
      </c>
      <c r="F747" s="29">
        <f>IF(ISERROR(VLOOKUP(A747,'INFORME SEVEN'!$A$1:$F$339,5,0)),0,VLOOKUP(A747,'INFORME SEVEN'!$A$1:$F$339,5,0))</f>
        <v>0</v>
      </c>
      <c r="G747" s="45">
        <f t="shared" si="78"/>
        <v>0</v>
      </c>
      <c r="H747" s="44">
        <f t="shared" si="82"/>
        <v>0</v>
      </c>
      <c r="I747" s="46">
        <v>0</v>
      </c>
      <c r="J747" s="31">
        <f t="shared" si="76"/>
        <v>0</v>
      </c>
      <c r="K747" s="1">
        <f t="shared" si="77"/>
        <v>0</v>
      </c>
      <c r="L747" s="1">
        <f t="shared" si="79"/>
        <v>6</v>
      </c>
    </row>
    <row r="748" spans="1:12" ht="16.5" hidden="1" thickBot="1" x14ac:dyDescent="0.3">
      <c r="A748" s="26">
        <v>161004</v>
      </c>
      <c r="B748" s="42">
        <v>161004</v>
      </c>
      <c r="C748" s="43" t="s">
        <v>579</v>
      </c>
      <c r="D748" s="44">
        <v>0</v>
      </c>
      <c r="E748" s="29">
        <f>IF(ISERROR(VLOOKUP(A748,'INFORME SEVEN'!$A$1:$F$339,4,0)),0,VLOOKUP(A748,'INFORME SEVEN'!$A$1:$F$339,4,0))</f>
        <v>0</v>
      </c>
      <c r="F748" s="29">
        <f>IF(ISERROR(VLOOKUP(A748,'INFORME SEVEN'!$A$1:$F$339,5,0)),0,VLOOKUP(A748,'INFORME SEVEN'!$A$1:$F$339,5,0))</f>
        <v>0</v>
      </c>
      <c r="G748" s="45">
        <f t="shared" si="78"/>
        <v>0</v>
      </c>
      <c r="H748" s="44">
        <f t="shared" si="82"/>
        <v>0</v>
      </c>
      <c r="I748" s="46">
        <v>0</v>
      </c>
      <c r="J748" s="31">
        <f t="shared" si="76"/>
        <v>0</v>
      </c>
      <c r="K748" s="1">
        <f t="shared" si="77"/>
        <v>0</v>
      </c>
      <c r="L748" s="1">
        <f t="shared" si="79"/>
        <v>6</v>
      </c>
    </row>
    <row r="749" spans="1:12" ht="16.5" hidden="1" thickBot="1" x14ac:dyDescent="0.3">
      <c r="A749" s="26">
        <v>161005</v>
      </c>
      <c r="B749" s="42">
        <v>161005</v>
      </c>
      <c r="C749" s="43" t="s">
        <v>580</v>
      </c>
      <c r="D749" s="44">
        <v>0</v>
      </c>
      <c r="E749" s="29">
        <f>IF(ISERROR(VLOOKUP(A749,'INFORME SEVEN'!$A$1:$F$339,4,0)),0,VLOOKUP(A749,'INFORME SEVEN'!$A$1:$F$339,4,0))</f>
        <v>0</v>
      </c>
      <c r="F749" s="29">
        <f>IF(ISERROR(VLOOKUP(A749,'INFORME SEVEN'!$A$1:$F$339,5,0)),0,VLOOKUP(A749,'INFORME SEVEN'!$A$1:$F$339,5,0))</f>
        <v>0</v>
      </c>
      <c r="G749" s="45">
        <f t="shared" si="78"/>
        <v>0</v>
      </c>
      <c r="H749" s="44">
        <f t="shared" si="82"/>
        <v>0</v>
      </c>
      <c r="I749" s="46">
        <v>0</v>
      </c>
      <c r="J749" s="31">
        <f t="shared" si="76"/>
        <v>0</v>
      </c>
      <c r="K749" s="1">
        <f t="shared" si="77"/>
        <v>0</v>
      </c>
      <c r="L749" s="1">
        <f t="shared" si="79"/>
        <v>6</v>
      </c>
    </row>
    <row r="750" spans="1:12" ht="16.5" hidden="1" thickBot="1" x14ac:dyDescent="0.3">
      <c r="A750" s="26">
        <v>161006</v>
      </c>
      <c r="B750" s="42">
        <v>161006</v>
      </c>
      <c r="C750" s="43" t="s">
        <v>581</v>
      </c>
      <c r="D750" s="44">
        <v>0</v>
      </c>
      <c r="E750" s="29">
        <f>IF(ISERROR(VLOOKUP(A750,'INFORME SEVEN'!$A$1:$F$339,4,0)),0,VLOOKUP(A750,'INFORME SEVEN'!$A$1:$F$339,4,0))</f>
        <v>0</v>
      </c>
      <c r="F750" s="29">
        <f>IF(ISERROR(VLOOKUP(A750,'INFORME SEVEN'!$A$1:$F$339,5,0)),0,VLOOKUP(A750,'INFORME SEVEN'!$A$1:$F$339,5,0))</f>
        <v>0</v>
      </c>
      <c r="G750" s="45">
        <f t="shared" si="78"/>
        <v>0</v>
      </c>
      <c r="H750" s="44">
        <f t="shared" si="82"/>
        <v>0</v>
      </c>
      <c r="I750" s="46">
        <v>0</v>
      </c>
      <c r="J750" s="31">
        <f t="shared" si="76"/>
        <v>0</v>
      </c>
      <c r="K750" s="1">
        <f t="shared" si="77"/>
        <v>0</v>
      </c>
      <c r="L750" s="1">
        <f t="shared" si="79"/>
        <v>6</v>
      </c>
    </row>
    <row r="751" spans="1:12" ht="16.5" hidden="1" thickBot="1" x14ac:dyDescent="0.3">
      <c r="A751" s="26">
        <v>161090</v>
      </c>
      <c r="B751" s="42">
        <v>161090</v>
      </c>
      <c r="C751" s="43" t="s">
        <v>582</v>
      </c>
      <c r="D751" s="44">
        <v>0</v>
      </c>
      <c r="E751" s="29">
        <f>IF(ISERROR(VLOOKUP(A751,'INFORME SEVEN'!$A$1:$F$339,4,0)),0,VLOOKUP(A751,'INFORME SEVEN'!$A$1:$F$339,4,0))</f>
        <v>0</v>
      </c>
      <c r="F751" s="29">
        <f>IF(ISERROR(VLOOKUP(A751,'INFORME SEVEN'!$A$1:$F$339,5,0)),0,VLOOKUP(A751,'INFORME SEVEN'!$A$1:$F$339,5,0))</f>
        <v>0</v>
      </c>
      <c r="G751" s="45">
        <f t="shared" si="78"/>
        <v>0</v>
      </c>
      <c r="H751" s="44">
        <f t="shared" si="82"/>
        <v>0</v>
      </c>
      <c r="I751" s="46">
        <v>0</v>
      </c>
      <c r="J751" s="31">
        <f t="shared" si="76"/>
        <v>0</v>
      </c>
      <c r="K751" s="1">
        <f t="shared" si="77"/>
        <v>0</v>
      </c>
      <c r="L751" s="1">
        <f t="shared" si="79"/>
        <v>6</v>
      </c>
    </row>
    <row r="752" spans="1:12" ht="16.5" hidden="1" thickBot="1" x14ac:dyDescent="0.3">
      <c r="A752" s="26">
        <v>1612</v>
      </c>
      <c r="B752" s="48">
        <v>161200</v>
      </c>
      <c r="C752" s="49" t="s">
        <v>583</v>
      </c>
      <c r="D752" s="39">
        <v>0</v>
      </c>
      <c r="E752" s="29">
        <f>IF(ISERROR(VLOOKUP(A752,'INFORME SEVEN'!$A$1:$F$339,4,0)),0,VLOOKUP(A752,'INFORME SEVEN'!$A$1:$F$339,4,0))</f>
        <v>0</v>
      </c>
      <c r="F752" s="29">
        <f>IF(ISERROR(VLOOKUP(A752,'INFORME SEVEN'!$A$1:$F$339,5,0)),0,VLOOKUP(A752,'INFORME SEVEN'!$A$1:$F$339,5,0))</f>
        <v>0</v>
      </c>
      <c r="G752" s="40">
        <f t="shared" si="78"/>
        <v>0</v>
      </c>
      <c r="H752" s="50">
        <f t="shared" si="82"/>
        <v>0</v>
      </c>
      <c r="I752" s="51">
        <v>0</v>
      </c>
      <c r="J752" s="31">
        <f t="shared" si="76"/>
        <v>0</v>
      </c>
      <c r="K752" s="1">
        <f t="shared" si="77"/>
        <v>0</v>
      </c>
      <c r="L752" s="1">
        <f t="shared" si="79"/>
        <v>4</v>
      </c>
    </row>
    <row r="753" spans="1:12" ht="16.5" hidden="1" thickBot="1" x14ac:dyDescent="0.3">
      <c r="A753" s="26">
        <v>161201</v>
      </c>
      <c r="B753" s="42">
        <v>161201</v>
      </c>
      <c r="C753" s="43" t="s">
        <v>584</v>
      </c>
      <c r="D753" s="44">
        <v>0</v>
      </c>
      <c r="E753" s="29">
        <f>IF(ISERROR(VLOOKUP(A753,'INFORME SEVEN'!$A$1:$F$339,4,0)),0,VLOOKUP(A753,'INFORME SEVEN'!$A$1:$F$339,4,0))</f>
        <v>0</v>
      </c>
      <c r="F753" s="29">
        <f>IF(ISERROR(VLOOKUP(A753,'INFORME SEVEN'!$A$1:$F$339,5,0)),0,VLOOKUP(A753,'INFORME SEVEN'!$A$1:$F$339,5,0))</f>
        <v>0</v>
      </c>
      <c r="G753" s="45">
        <f t="shared" si="78"/>
        <v>0</v>
      </c>
      <c r="H753" s="44">
        <f t="shared" si="82"/>
        <v>0</v>
      </c>
      <c r="I753" s="46">
        <v>0</v>
      </c>
      <c r="J753" s="31">
        <f t="shared" si="76"/>
        <v>0</v>
      </c>
      <c r="K753" s="1">
        <f t="shared" si="77"/>
        <v>0</v>
      </c>
      <c r="L753" s="1">
        <f t="shared" si="79"/>
        <v>6</v>
      </c>
    </row>
    <row r="754" spans="1:12" ht="16.5" hidden="1" thickBot="1" x14ac:dyDescent="0.3">
      <c r="A754" s="26">
        <v>161202</v>
      </c>
      <c r="B754" s="42">
        <v>161202</v>
      </c>
      <c r="C754" s="43" t="s">
        <v>585</v>
      </c>
      <c r="D754" s="44">
        <v>0</v>
      </c>
      <c r="E754" s="29">
        <f>IF(ISERROR(VLOOKUP(A754,'INFORME SEVEN'!$A$1:$F$339,4,0)),0,VLOOKUP(A754,'INFORME SEVEN'!$A$1:$F$339,4,0))</f>
        <v>0</v>
      </c>
      <c r="F754" s="29">
        <f>IF(ISERROR(VLOOKUP(A754,'INFORME SEVEN'!$A$1:$F$339,5,0)),0,VLOOKUP(A754,'INFORME SEVEN'!$A$1:$F$339,5,0))</f>
        <v>0</v>
      </c>
      <c r="G754" s="45">
        <f t="shared" si="78"/>
        <v>0</v>
      </c>
      <c r="H754" s="44">
        <f t="shared" si="82"/>
        <v>0</v>
      </c>
      <c r="I754" s="46">
        <v>0</v>
      </c>
      <c r="J754" s="31">
        <f t="shared" si="76"/>
        <v>0</v>
      </c>
      <c r="K754" s="1">
        <f t="shared" si="77"/>
        <v>0</v>
      </c>
      <c r="L754" s="1">
        <f t="shared" si="79"/>
        <v>6</v>
      </c>
    </row>
    <row r="755" spans="1:12" ht="16.5" hidden="1" thickBot="1" x14ac:dyDescent="0.3">
      <c r="A755" s="26">
        <v>1615</v>
      </c>
      <c r="B755" s="48">
        <v>161500</v>
      </c>
      <c r="C755" s="49" t="s">
        <v>586</v>
      </c>
      <c r="D755" s="39">
        <v>0</v>
      </c>
      <c r="E755" s="29">
        <f>IF(ISERROR(VLOOKUP(A755,'INFORME SEVEN'!$A$1:$F$339,4,0)),0,VLOOKUP(A755,'INFORME SEVEN'!$A$1:$F$339,4,0))</f>
        <v>0</v>
      </c>
      <c r="F755" s="29">
        <f>IF(ISERROR(VLOOKUP(A755,'INFORME SEVEN'!$A$1:$F$339,5,0)),0,VLOOKUP(A755,'INFORME SEVEN'!$A$1:$F$339,5,0))</f>
        <v>0</v>
      </c>
      <c r="G755" s="40">
        <f t="shared" si="78"/>
        <v>0</v>
      </c>
      <c r="H755" s="50">
        <f t="shared" si="82"/>
        <v>0</v>
      </c>
      <c r="I755" s="51">
        <v>0</v>
      </c>
      <c r="J755" s="31">
        <f t="shared" si="76"/>
        <v>0</v>
      </c>
      <c r="K755" s="1">
        <f t="shared" si="77"/>
        <v>0</v>
      </c>
      <c r="L755" s="1">
        <f t="shared" si="79"/>
        <v>4</v>
      </c>
    </row>
    <row r="756" spans="1:12" ht="16.5" hidden="1" thickBot="1" x14ac:dyDescent="0.3">
      <c r="A756" s="26">
        <v>161501</v>
      </c>
      <c r="B756" s="42">
        <v>161501</v>
      </c>
      <c r="C756" s="43" t="s">
        <v>587</v>
      </c>
      <c r="D756" s="44">
        <v>0</v>
      </c>
      <c r="E756" s="29">
        <f>IF(ISERROR(VLOOKUP(A756,'INFORME SEVEN'!$A$1:$F$339,4,0)),0,VLOOKUP(A756,'INFORME SEVEN'!$A$1:$F$339,4,0))</f>
        <v>0</v>
      </c>
      <c r="F756" s="29">
        <f>IF(ISERROR(VLOOKUP(A756,'INFORME SEVEN'!$A$1:$F$339,5,0)),0,VLOOKUP(A756,'INFORME SEVEN'!$A$1:$F$339,5,0))</f>
        <v>0</v>
      </c>
      <c r="G756" s="45">
        <f t="shared" si="78"/>
        <v>0</v>
      </c>
      <c r="H756" s="44">
        <f t="shared" si="82"/>
        <v>0</v>
      </c>
      <c r="I756" s="46">
        <v>0</v>
      </c>
      <c r="J756" s="31">
        <f t="shared" si="76"/>
        <v>0</v>
      </c>
      <c r="K756" s="1">
        <f t="shared" si="77"/>
        <v>0</v>
      </c>
      <c r="L756" s="1">
        <f t="shared" si="79"/>
        <v>6</v>
      </c>
    </row>
    <row r="757" spans="1:12" ht="16.5" hidden="1" thickBot="1" x14ac:dyDescent="0.3">
      <c r="A757" s="26">
        <v>161504</v>
      </c>
      <c r="B757" s="42">
        <v>161504</v>
      </c>
      <c r="C757" s="43" t="s">
        <v>588</v>
      </c>
      <c r="D757" s="44">
        <v>0</v>
      </c>
      <c r="E757" s="29">
        <f>IF(ISERROR(VLOOKUP(A757,'INFORME SEVEN'!$A$1:$F$339,4,0)),0,VLOOKUP(A757,'INFORME SEVEN'!$A$1:$F$339,4,0))</f>
        <v>0</v>
      </c>
      <c r="F757" s="29">
        <f>IF(ISERROR(VLOOKUP(A757,'INFORME SEVEN'!$A$1:$F$339,5,0)),0,VLOOKUP(A757,'INFORME SEVEN'!$A$1:$F$339,5,0))</f>
        <v>0</v>
      </c>
      <c r="G757" s="45">
        <f t="shared" si="78"/>
        <v>0</v>
      </c>
      <c r="H757" s="44">
        <f t="shared" si="82"/>
        <v>0</v>
      </c>
      <c r="I757" s="46">
        <v>0</v>
      </c>
      <c r="J757" s="31">
        <f t="shared" si="76"/>
        <v>0</v>
      </c>
      <c r="K757" s="1">
        <f t="shared" si="77"/>
        <v>0</v>
      </c>
      <c r="L757" s="1">
        <f t="shared" si="79"/>
        <v>6</v>
      </c>
    </row>
    <row r="758" spans="1:12" ht="16.5" hidden="1" thickBot="1" x14ac:dyDescent="0.3">
      <c r="A758" s="26">
        <v>161505</v>
      </c>
      <c r="B758" s="42">
        <v>161505</v>
      </c>
      <c r="C758" s="43" t="s">
        <v>589</v>
      </c>
      <c r="D758" s="44">
        <v>0</v>
      </c>
      <c r="E758" s="29">
        <f>IF(ISERROR(VLOOKUP(A758,'INFORME SEVEN'!$A$1:$F$339,4,0)),0,VLOOKUP(A758,'INFORME SEVEN'!$A$1:$F$339,4,0))</f>
        <v>0</v>
      </c>
      <c r="F758" s="29">
        <f>IF(ISERROR(VLOOKUP(A758,'INFORME SEVEN'!$A$1:$F$339,5,0)),0,VLOOKUP(A758,'INFORME SEVEN'!$A$1:$F$339,5,0))</f>
        <v>0</v>
      </c>
      <c r="G758" s="45">
        <f t="shared" si="78"/>
        <v>0</v>
      </c>
      <c r="H758" s="44">
        <f t="shared" si="82"/>
        <v>0</v>
      </c>
      <c r="I758" s="46">
        <v>0</v>
      </c>
      <c r="J758" s="31">
        <f t="shared" si="76"/>
        <v>0</v>
      </c>
      <c r="K758" s="1">
        <f t="shared" si="77"/>
        <v>0</v>
      </c>
      <c r="L758" s="1">
        <f t="shared" si="79"/>
        <v>6</v>
      </c>
    </row>
    <row r="759" spans="1:12" ht="16.5" hidden="1" thickBot="1" x14ac:dyDescent="0.3">
      <c r="A759" s="26">
        <v>161590</v>
      </c>
      <c r="B759" s="42">
        <v>161590</v>
      </c>
      <c r="C759" s="43" t="s">
        <v>590</v>
      </c>
      <c r="D759" s="44">
        <v>0</v>
      </c>
      <c r="E759" s="29">
        <f>IF(ISERROR(VLOOKUP(A759,'INFORME SEVEN'!$A$1:$F$339,4,0)),0,VLOOKUP(A759,'INFORME SEVEN'!$A$1:$F$339,4,0))</f>
        <v>0</v>
      </c>
      <c r="F759" s="29">
        <f>IF(ISERROR(VLOOKUP(A759,'INFORME SEVEN'!$A$1:$F$339,5,0)),0,VLOOKUP(A759,'INFORME SEVEN'!$A$1:$F$339,5,0))</f>
        <v>0</v>
      </c>
      <c r="G759" s="45">
        <f t="shared" si="78"/>
        <v>0</v>
      </c>
      <c r="H759" s="44">
        <f t="shared" si="82"/>
        <v>0</v>
      </c>
      <c r="I759" s="46">
        <v>0</v>
      </c>
      <c r="J759" s="31">
        <f t="shared" si="76"/>
        <v>0</v>
      </c>
      <c r="K759" s="1">
        <f t="shared" si="77"/>
        <v>0</v>
      </c>
      <c r="L759" s="1">
        <f t="shared" si="79"/>
        <v>6</v>
      </c>
    </row>
    <row r="760" spans="1:12" ht="16.5" hidden="1" thickBot="1" x14ac:dyDescent="0.3">
      <c r="A760" s="26">
        <v>1620</v>
      </c>
      <c r="B760" s="48">
        <v>162000</v>
      </c>
      <c r="C760" s="49" t="s">
        <v>591</v>
      </c>
      <c r="D760" s="39">
        <v>0</v>
      </c>
      <c r="E760" s="29">
        <f>IF(ISERROR(VLOOKUP(A760,'INFORME SEVEN'!$A$1:$F$339,4,0)),0,VLOOKUP(A760,'INFORME SEVEN'!$A$1:$F$339,4,0))</f>
        <v>0</v>
      </c>
      <c r="F760" s="29">
        <f>IF(ISERROR(VLOOKUP(A760,'INFORME SEVEN'!$A$1:$F$339,5,0)),0,VLOOKUP(A760,'INFORME SEVEN'!$A$1:$F$339,5,0))</f>
        <v>0</v>
      </c>
      <c r="G760" s="40">
        <f t="shared" si="78"/>
        <v>0</v>
      </c>
      <c r="H760" s="50">
        <f t="shared" si="82"/>
        <v>0</v>
      </c>
      <c r="I760" s="51">
        <v>0</v>
      </c>
      <c r="J760" s="31">
        <f t="shared" si="76"/>
        <v>0</v>
      </c>
      <c r="K760" s="1">
        <f t="shared" si="77"/>
        <v>0</v>
      </c>
      <c r="L760" s="1">
        <f t="shared" si="79"/>
        <v>4</v>
      </c>
    </row>
    <row r="761" spans="1:12" ht="16.5" hidden="1" thickBot="1" x14ac:dyDescent="0.3">
      <c r="A761" s="26">
        <v>162001</v>
      </c>
      <c r="B761" s="42">
        <v>162001</v>
      </c>
      <c r="C761" s="43" t="s">
        <v>588</v>
      </c>
      <c r="D761" s="44">
        <v>0</v>
      </c>
      <c r="E761" s="29">
        <f>IF(ISERROR(VLOOKUP(A761,'INFORME SEVEN'!$A$1:$F$339,4,0)),0,VLOOKUP(A761,'INFORME SEVEN'!$A$1:$F$339,4,0))</f>
        <v>0</v>
      </c>
      <c r="F761" s="29">
        <f>IF(ISERROR(VLOOKUP(A761,'INFORME SEVEN'!$A$1:$F$339,5,0)),0,VLOOKUP(A761,'INFORME SEVEN'!$A$1:$F$339,5,0))</f>
        <v>0</v>
      </c>
      <c r="G761" s="45">
        <f t="shared" si="78"/>
        <v>0</v>
      </c>
      <c r="H761" s="44">
        <f t="shared" si="82"/>
        <v>0</v>
      </c>
      <c r="I761" s="46">
        <v>0</v>
      </c>
      <c r="J761" s="31">
        <f t="shared" si="76"/>
        <v>0</v>
      </c>
      <c r="K761" s="1">
        <f t="shared" si="77"/>
        <v>0</v>
      </c>
      <c r="L761" s="1">
        <f t="shared" si="79"/>
        <v>6</v>
      </c>
    </row>
    <row r="762" spans="1:12" ht="16.5" hidden="1" thickBot="1" x14ac:dyDescent="0.3">
      <c r="A762" s="26">
        <v>162002</v>
      </c>
      <c r="B762" s="42">
        <v>162002</v>
      </c>
      <c r="C762" s="43" t="s">
        <v>589</v>
      </c>
      <c r="D762" s="44">
        <v>0</v>
      </c>
      <c r="E762" s="29">
        <f>IF(ISERROR(VLOOKUP(A762,'INFORME SEVEN'!$A$1:$F$339,4,0)),0,VLOOKUP(A762,'INFORME SEVEN'!$A$1:$F$339,4,0))</f>
        <v>0</v>
      </c>
      <c r="F762" s="29">
        <f>IF(ISERROR(VLOOKUP(A762,'INFORME SEVEN'!$A$1:$F$339,5,0)),0,VLOOKUP(A762,'INFORME SEVEN'!$A$1:$F$339,5,0))</f>
        <v>0</v>
      </c>
      <c r="G762" s="45">
        <f t="shared" si="78"/>
        <v>0</v>
      </c>
      <c r="H762" s="44">
        <f t="shared" si="82"/>
        <v>0</v>
      </c>
      <c r="I762" s="46">
        <v>0</v>
      </c>
      <c r="J762" s="31">
        <f t="shared" si="76"/>
        <v>0</v>
      </c>
      <c r="K762" s="1">
        <f t="shared" si="77"/>
        <v>0</v>
      </c>
      <c r="L762" s="1">
        <f t="shared" si="79"/>
        <v>6</v>
      </c>
    </row>
    <row r="763" spans="1:12" ht="16.5" hidden="1" thickBot="1" x14ac:dyDescent="0.3">
      <c r="A763" s="26">
        <v>162003</v>
      </c>
      <c r="B763" s="42">
        <v>162003</v>
      </c>
      <c r="C763" s="43" t="s">
        <v>592</v>
      </c>
      <c r="D763" s="44">
        <v>0</v>
      </c>
      <c r="E763" s="29">
        <f>IF(ISERROR(VLOOKUP(A763,'INFORME SEVEN'!$A$1:$F$339,4,0)),0,VLOOKUP(A763,'INFORME SEVEN'!$A$1:$F$339,4,0))</f>
        <v>0</v>
      </c>
      <c r="F763" s="29">
        <f>IF(ISERROR(VLOOKUP(A763,'INFORME SEVEN'!$A$1:$F$339,5,0)),0,VLOOKUP(A763,'INFORME SEVEN'!$A$1:$F$339,5,0))</f>
        <v>0</v>
      </c>
      <c r="G763" s="45">
        <f t="shared" si="78"/>
        <v>0</v>
      </c>
      <c r="H763" s="44">
        <f t="shared" si="82"/>
        <v>0</v>
      </c>
      <c r="I763" s="46">
        <v>0</v>
      </c>
      <c r="J763" s="31">
        <f t="shared" si="76"/>
        <v>0</v>
      </c>
      <c r="K763" s="1">
        <f t="shared" si="77"/>
        <v>0</v>
      </c>
      <c r="L763" s="1">
        <f t="shared" si="79"/>
        <v>6</v>
      </c>
    </row>
    <row r="764" spans="1:12" ht="16.5" hidden="1" thickBot="1" x14ac:dyDescent="0.3">
      <c r="A764" s="26">
        <v>162004</v>
      </c>
      <c r="B764" s="42">
        <v>162004</v>
      </c>
      <c r="C764" s="43" t="s">
        <v>593</v>
      </c>
      <c r="D764" s="44">
        <v>0</v>
      </c>
      <c r="E764" s="29">
        <f>IF(ISERROR(VLOOKUP(A764,'INFORME SEVEN'!$A$1:$F$339,4,0)),0,VLOOKUP(A764,'INFORME SEVEN'!$A$1:$F$339,4,0))</f>
        <v>0</v>
      </c>
      <c r="F764" s="29">
        <f>IF(ISERROR(VLOOKUP(A764,'INFORME SEVEN'!$A$1:$F$339,5,0)),0,VLOOKUP(A764,'INFORME SEVEN'!$A$1:$F$339,5,0))</f>
        <v>0</v>
      </c>
      <c r="G764" s="45">
        <f t="shared" si="78"/>
        <v>0</v>
      </c>
      <c r="H764" s="44">
        <f t="shared" si="82"/>
        <v>0</v>
      </c>
      <c r="I764" s="46">
        <v>0</v>
      </c>
      <c r="J764" s="31">
        <f t="shared" si="76"/>
        <v>0</v>
      </c>
      <c r="K764" s="1">
        <f t="shared" si="77"/>
        <v>0</v>
      </c>
      <c r="L764" s="1">
        <f t="shared" si="79"/>
        <v>6</v>
      </c>
    </row>
    <row r="765" spans="1:12" ht="16.5" hidden="1" thickBot="1" x14ac:dyDescent="0.3">
      <c r="A765" s="26">
        <v>162005</v>
      </c>
      <c r="B765" s="42">
        <v>162005</v>
      </c>
      <c r="C765" s="43" t="s">
        <v>505</v>
      </c>
      <c r="D765" s="44">
        <v>0</v>
      </c>
      <c r="E765" s="29">
        <f>IF(ISERROR(VLOOKUP(A765,'INFORME SEVEN'!$A$1:$F$339,4,0)),0,VLOOKUP(A765,'INFORME SEVEN'!$A$1:$F$339,4,0))</f>
        <v>0</v>
      </c>
      <c r="F765" s="29">
        <f>IF(ISERROR(VLOOKUP(A765,'INFORME SEVEN'!$A$1:$F$339,5,0)),0,VLOOKUP(A765,'INFORME SEVEN'!$A$1:$F$339,5,0))</f>
        <v>0</v>
      </c>
      <c r="G765" s="45">
        <f t="shared" si="78"/>
        <v>0</v>
      </c>
      <c r="H765" s="44">
        <f t="shared" si="82"/>
        <v>0</v>
      </c>
      <c r="I765" s="46">
        <v>0</v>
      </c>
      <c r="J765" s="31">
        <f t="shared" si="76"/>
        <v>0</v>
      </c>
      <c r="K765" s="1">
        <f t="shared" si="77"/>
        <v>0</v>
      </c>
      <c r="L765" s="1">
        <f t="shared" si="79"/>
        <v>6</v>
      </c>
    </row>
    <row r="766" spans="1:12" ht="16.5" hidden="1" thickBot="1" x14ac:dyDescent="0.3">
      <c r="A766" s="26">
        <v>162007</v>
      </c>
      <c r="B766" s="42">
        <v>162007</v>
      </c>
      <c r="C766" s="43" t="s">
        <v>594</v>
      </c>
      <c r="D766" s="44">
        <v>0</v>
      </c>
      <c r="E766" s="29">
        <f>IF(ISERROR(VLOOKUP(A766,'INFORME SEVEN'!$A$1:$F$339,4,0)),0,VLOOKUP(A766,'INFORME SEVEN'!$A$1:$F$339,4,0))</f>
        <v>0</v>
      </c>
      <c r="F766" s="29">
        <f>IF(ISERROR(VLOOKUP(A766,'INFORME SEVEN'!$A$1:$F$339,5,0)),0,VLOOKUP(A766,'INFORME SEVEN'!$A$1:$F$339,5,0))</f>
        <v>0</v>
      </c>
      <c r="G766" s="45">
        <f t="shared" si="78"/>
        <v>0</v>
      </c>
      <c r="H766" s="44">
        <f t="shared" si="82"/>
        <v>0</v>
      </c>
      <c r="I766" s="46">
        <v>0</v>
      </c>
      <c r="J766" s="31">
        <f t="shared" si="76"/>
        <v>0</v>
      </c>
      <c r="K766" s="1">
        <f t="shared" si="77"/>
        <v>0</v>
      </c>
      <c r="L766" s="1">
        <f t="shared" si="79"/>
        <v>6</v>
      </c>
    </row>
    <row r="767" spans="1:12" ht="16.5" hidden="1" thickBot="1" x14ac:dyDescent="0.3">
      <c r="A767" s="26">
        <v>162008</v>
      </c>
      <c r="B767" s="42">
        <v>162008</v>
      </c>
      <c r="C767" s="43" t="s">
        <v>595</v>
      </c>
      <c r="D767" s="44">
        <v>0</v>
      </c>
      <c r="E767" s="29">
        <f>IF(ISERROR(VLOOKUP(A767,'INFORME SEVEN'!$A$1:$F$339,4,0)),0,VLOOKUP(A767,'INFORME SEVEN'!$A$1:$F$339,4,0))</f>
        <v>0</v>
      </c>
      <c r="F767" s="29">
        <f>IF(ISERROR(VLOOKUP(A767,'INFORME SEVEN'!$A$1:$F$339,5,0)),0,VLOOKUP(A767,'INFORME SEVEN'!$A$1:$F$339,5,0))</f>
        <v>0</v>
      </c>
      <c r="G767" s="45">
        <f t="shared" si="78"/>
        <v>0</v>
      </c>
      <c r="H767" s="44">
        <f t="shared" si="82"/>
        <v>0</v>
      </c>
      <c r="I767" s="46">
        <v>0</v>
      </c>
      <c r="J767" s="31">
        <f t="shared" si="76"/>
        <v>0</v>
      </c>
      <c r="K767" s="1">
        <f t="shared" si="77"/>
        <v>0</v>
      </c>
      <c r="L767" s="1">
        <f t="shared" si="79"/>
        <v>6</v>
      </c>
    </row>
    <row r="768" spans="1:12" ht="16.5" hidden="1" thickBot="1" x14ac:dyDescent="0.3">
      <c r="A768" s="26">
        <v>162090</v>
      </c>
      <c r="B768" s="42">
        <v>162090</v>
      </c>
      <c r="C768" s="43" t="s">
        <v>596</v>
      </c>
      <c r="D768" s="44">
        <v>0</v>
      </c>
      <c r="E768" s="29">
        <f>IF(ISERROR(VLOOKUP(A768,'INFORME SEVEN'!$A$1:$F$339,4,0)),0,VLOOKUP(A768,'INFORME SEVEN'!$A$1:$F$339,4,0))</f>
        <v>0</v>
      </c>
      <c r="F768" s="29">
        <f>IF(ISERROR(VLOOKUP(A768,'INFORME SEVEN'!$A$1:$F$339,5,0)),0,VLOOKUP(A768,'INFORME SEVEN'!$A$1:$F$339,5,0))</f>
        <v>0</v>
      </c>
      <c r="G768" s="45">
        <f t="shared" si="78"/>
        <v>0</v>
      </c>
      <c r="H768" s="44">
        <f t="shared" si="82"/>
        <v>0</v>
      </c>
      <c r="I768" s="46">
        <v>0</v>
      </c>
      <c r="J768" s="31">
        <f t="shared" si="76"/>
        <v>0</v>
      </c>
      <c r="K768" s="1">
        <f t="shared" si="77"/>
        <v>0</v>
      </c>
      <c r="L768" s="1">
        <f t="shared" si="79"/>
        <v>6</v>
      </c>
    </row>
    <row r="769" spans="1:12" ht="16.5" hidden="1" thickBot="1" x14ac:dyDescent="0.3">
      <c r="A769" s="26">
        <v>1625</v>
      </c>
      <c r="B769" s="48">
        <v>162500</v>
      </c>
      <c r="C769" s="49" t="s">
        <v>597</v>
      </c>
      <c r="D769" s="39">
        <v>0</v>
      </c>
      <c r="E769" s="29">
        <f>IF(ISERROR(VLOOKUP(A769,'INFORME SEVEN'!$A$1:$F$339,4,0)),0,VLOOKUP(A769,'INFORME SEVEN'!$A$1:$F$339,4,0))</f>
        <v>0</v>
      </c>
      <c r="F769" s="29">
        <f>IF(ISERROR(VLOOKUP(A769,'INFORME SEVEN'!$A$1:$F$339,5,0)),0,VLOOKUP(A769,'INFORME SEVEN'!$A$1:$F$339,5,0))</f>
        <v>0</v>
      </c>
      <c r="G769" s="40">
        <f t="shared" si="78"/>
        <v>0</v>
      </c>
      <c r="H769" s="50">
        <f t="shared" si="82"/>
        <v>0</v>
      </c>
      <c r="I769" s="51">
        <v>0</v>
      </c>
      <c r="J769" s="31">
        <f t="shared" si="76"/>
        <v>0</v>
      </c>
      <c r="K769" s="1">
        <f t="shared" si="77"/>
        <v>0</v>
      </c>
      <c r="L769" s="1">
        <f t="shared" si="79"/>
        <v>4</v>
      </c>
    </row>
    <row r="770" spans="1:12" ht="16.5" hidden="1" thickBot="1" x14ac:dyDescent="0.3">
      <c r="A770" s="26">
        <v>162501</v>
      </c>
      <c r="B770" s="42">
        <v>162501</v>
      </c>
      <c r="C770" s="43" t="s">
        <v>598</v>
      </c>
      <c r="D770" s="44">
        <v>0</v>
      </c>
      <c r="E770" s="29">
        <f>IF(ISERROR(VLOOKUP(A770,'INFORME SEVEN'!$A$1:$F$339,4,0)),0,VLOOKUP(A770,'INFORME SEVEN'!$A$1:$F$339,4,0))</f>
        <v>0</v>
      </c>
      <c r="F770" s="29">
        <f>IF(ISERROR(VLOOKUP(A770,'INFORME SEVEN'!$A$1:$F$339,5,0)),0,VLOOKUP(A770,'INFORME SEVEN'!$A$1:$F$339,5,0))</f>
        <v>0</v>
      </c>
      <c r="G770" s="45">
        <f t="shared" si="78"/>
        <v>0</v>
      </c>
      <c r="H770" s="44">
        <f t="shared" si="82"/>
        <v>0</v>
      </c>
      <c r="I770" s="46">
        <v>0</v>
      </c>
      <c r="J770" s="31">
        <f t="shared" si="76"/>
        <v>0</v>
      </c>
      <c r="K770" s="1">
        <f t="shared" si="77"/>
        <v>0</v>
      </c>
      <c r="L770" s="1">
        <f t="shared" si="79"/>
        <v>6</v>
      </c>
    </row>
    <row r="771" spans="1:12" ht="16.5" hidden="1" thickBot="1" x14ac:dyDescent="0.3">
      <c r="A771" s="26">
        <v>162502</v>
      </c>
      <c r="B771" s="42">
        <v>162502</v>
      </c>
      <c r="C771" s="43" t="s">
        <v>589</v>
      </c>
      <c r="D771" s="44">
        <v>0</v>
      </c>
      <c r="E771" s="29">
        <f>IF(ISERROR(VLOOKUP(A771,'INFORME SEVEN'!$A$1:$F$339,4,0)),0,VLOOKUP(A771,'INFORME SEVEN'!$A$1:$F$339,4,0))</f>
        <v>0</v>
      </c>
      <c r="F771" s="29">
        <f>IF(ISERROR(VLOOKUP(A771,'INFORME SEVEN'!$A$1:$F$339,5,0)),0,VLOOKUP(A771,'INFORME SEVEN'!$A$1:$F$339,5,0))</f>
        <v>0</v>
      </c>
      <c r="G771" s="45">
        <f t="shared" si="78"/>
        <v>0</v>
      </c>
      <c r="H771" s="44">
        <f t="shared" si="82"/>
        <v>0</v>
      </c>
      <c r="I771" s="46">
        <v>0</v>
      </c>
      <c r="J771" s="31">
        <f t="shared" si="76"/>
        <v>0</v>
      </c>
      <c r="K771" s="1">
        <f t="shared" si="77"/>
        <v>0</v>
      </c>
      <c r="L771" s="1">
        <f t="shared" si="79"/>
        <v>6</v>
      </c>
    </row>
    <row r="772" spans="1:12" ht="16.5" hidden="1" thickBot="1" x14ac:dyDescent="0.3">
      <c r="A772" s="26">
        <v>162503</v>
      </c>
      <c r="B772" s="42">
        <v>162503</v>
      </c>
      <c r="C772" s="43" t="s">
        <v>592</v>
      </c>
      <c r="D772" s="44">
        <v>0</v>
      </c>
      <c r="E772" s="29">
        <f>IF(ISERROR(VLOOKUP(A772,'INFORME SEVEN'!$A$1:$F$339,4,0)),0,VLOOKUP(A772,'INFORME SEVEN'!$A$1:$F$339,4,0))</f>
        <v>0</v>
      </c>
      <c r="F772" s="29">
        <f>IF(ISERROR(VLOOKUP(A772,'INFORME SEVEN'!$A$1:$F$339,5,0)),0,VLOOKUP(A772,'INFORME SEVEN'!$A$1:$F$339,5,0))</f>
        <v>0</v>
      </c>
      <c r="G772" s="45">
        <f t="shared" si="78"/>
        <v>0</v>
      </c>
      <c r="H772" s="44">
        <f t="shared" si="82"/>
        <v>0</v>
      </c>
      <c r="I772" s="46">
        <v>0</v>
      </c>
      <c r="J772" s="31">
        <f t="shared" si="76"/>
        <v>0</v>
      </c>
      <c r="K772" s="1">
        <f t="shared" si="77"/>
        <v>0</v>
      </c>
      <c r="L772" s="1">
        <f t="shared" si="79"/>
        <v>6</v>
      </c>
    </row>
    <row r="773" spans="1:12" ht="16.5" hidden="1" thickBot="1" x14ac:dyDescent="0.3">
      <c r="A773" s="26">
        <v>162504</v>
      </c>
      <c r="B773" s="42">
        <v>162504</v>
      </c>
      <c r="C773" s="43" t="s">
        <v>593</v>
      </c>
      <c r="D773" s="44">
        <v>0</v>
      </c>
      <c r="E773" s="29">
        <f>IF(ISERROR(VLOOKUP(A773,'INFORME SEVEN'!$A$1:$F$339,4,0)),0,VLOOKUP(A773,'INFORME SEVEN'!$A$1:$F$339,4,0))</f>
        <v>0</v>
      </c>
      <c r="F773" s="29">
        <f>IF(ISERROR(VLOOKUP(A773,'INFORME SEVEN'!$A$1:$F$339,5,0)),0,VLOOKUP(A773,'INFORME SEVEN'!$A$1:$F$339,5,0))</f>
        <v>0</v>
      </c>
      <c r="G773" s="45">
        <f t="shared" si="78"/>
        <v>0</v>
      </c>
      <c r="H773" s="44">
        <f t="shared" si="82"/>
        <v>0</v>
      </c>
      <c r="I773" s="46">
        <v>0</v>
      </c>
      <c r="J773" s="31">
        <f t="shared" si="76"/>
        <v>0</v>
      </c>
      <c r="K773" s="1">
        <f t="shared" si="77"/>
        <v>0</v>
      </c>
      <c r="L773" s="1">
        <f t="shared" si="79"/>
        <v>6</v>
      </c>
    </row>
    <row r="774" spans="1:12" ht="16.5" hidden="1" thickBot="1" x14ac:dyDescent="0.3">
      <c r="A774" s="26">
        <v>162505</v>
      </c>
      <c r="B774" s="42">
        <v>162505</v>
      </c>
      <c r="C774" s="43" t="s">
        <v>505</v>
      </c>
      <c r="D774" s="44">
        <v>0</v>
      </c>
      <c r="E774" s="29">
        <f>IF(ISERROR(VLOOKUP(A774,'INFORME SEVEN'!$A$1:$F$339,4,0)),0,VLOOKUP(A774,'INFORME SEVEN'!$A$1:$F$339,4,0))</f>
        <v>0</v>
      </c>
      <c r="F774" s="29">
        <f>IF(ISERROR(VLOOKUP(A774,'INFORME SEVEN'!$A$1:$F$339,5,0)),0,VLOOKUP(A774,'INFORME SEVEN'!$A$1:$F$339,5,0))</f>
        <v>0</v>
      </c>
      <c r="G774" s="45">
        <f t="shared" si="78"/>
        <v>0</v>
      </c>
      <c r="H774" s="44">
        <f t="shared" si="82"/>
        <v>0</v>
      </c>
      <c r="I774" s="46">
        <v>0</v>
      </c>
      <c r="J774" s="31">
        <f t="shared" si="76"/>
        <v>0</v>
      </c>
      <c r="K774" s="1">
        <f t="shared" si="77"/>
        <v>0</v>
      </c>
      <c r="L774" s="1">
        <f t="shared" si="79"/>
        <v>6</v>
      </c>
    </row>
    <row r="775" spans="1:12" ht="16.5" hidden="1" thickBot="1" x14ac:dyDescent="0.3">
      <c r="A775" s="26">
        <v>162506</v>
      </c>
      <c r="B775" s="42">
        <v>162506</v>
      </c>
      <c r="C775" s="43" t="s">
        <v>595</v>
      </c>
      <c r="D775" s="44">
        <v>0</v>
      </c>
      <c r="E775" s="29">
        <f>IF(ISERROR(VLOOKUP(A775,'INFORME SEVEN'!$A$1:$F$339,4,0)),0,VLOOKUP(A775,'INFORME SEVEN'!$A$1:$F$339,4,0))</f>
        <v>0</v>
      </c>
      <c r="F775" s="29">
        <f>IF(ISERROR(VLOOKUP(A775,'INFORME SEVEN'!$A$1:$F$339,5,0)),0,VLOOKUP(A775,'INFORME SEVEN'!$A$1:$F$339,5,0))</f>
        <v>0</v>
      </c>
      <c r="G775" s="45">
        <f t="shared" si="78"/>
        <v>0</v>
      </c>
      <c r="H775" s="44">
        <f t="shared" si="82"/>
        <v>0</v>
      </c>
      <c r="I775" s="46">
        <v>0</v>
      </c>
      <c r="J775" s="31">
        <f t="shared" si="76"/>
        <v>0</v>
      </c>
      <c r="K775" s="1">
        <f t="shared" si="77"/>
        <v>0</v>
      </c>
      <c r="L775" s="1">
        <f t="shared" si="79"/>
        <v>6</v>
      </c>
    </row>
    <row r="776" spans="1:12" ht="16.5" hidden="1" thickBot="1" x14ac:dyDescent="0.3">
      <c r="A776" s="26">
        <v>162507</v>
      </c>
      <c r="B776" s="42">
        <v>162507</v>
      </c>
      <c r="C776" s="43" t="s">
        <v>599</v>
      </c>
      <c r="D776" s="44">
        <v>0</v>
      </c>
      <c r="E776" s="29">
        <f>IF(ISERROR(VLOOKUP(A776,'INFORME SEVEN'!$A$1:$F$339,4,0)),0,VLOOKUP(A776,'INFORME SEVEN'!$A$1:$F$339,4,0))</f>
        <v>0</v>
      </c>
      <c r="F776" s="29">
        <f>IF(ISERROR(VLOOKUP(A776,'INFORME SEVEN'!$A$1:$F$339,5,0)),0,VLOOKUP(A776,'INFORME SEVEN'!$A$1:$F$339,5,0))</f>
        <v>0</v>
      </c>
      <c r="G776" s="45">
        <f t="shared" si="78"/>
        <v>0</v>
      </c>
      <c r="H776" s="44">
        <f t="shared" si="82"/>
        <v>0</v>
      </c>
      <c r="I776" s="46">
        <v>0</v>
      </c>
      <c r="J776" s="31">
        <f t="shared" si="76"/>
        <v>0</v>
      </c>
      <c r="K776" s="1">
        <f t="shared" si="77"/>
        <v>0</v>
      </c>
      <c r="L776" s="1">
        <f t="shared" si="79"/>
        <v>6</v>
      </c>
    </row>
    <row r="777" spans="1:12" ht="16.5" hidden="1" thickBot="1" x14ac:dyDescent="0.3">
      <c r="A777" s="26">
        <v>162508</v>
      </c>
      <c r="B777" s="42">
        <v>162508</v>
      </c>
      <c r="C777" s="43" t="s">
        <v>594</v>
      </c>
      <c r="D777" s="44">
        <v>0</v>
      </c>
      <c r="E777" s="29">
        <f>IF(ISERROR(VLOOKUP(A777,'INFORME SEVEN'!$A$1:$F$339,4,0)),0,VLOOKUP(A777,'INFORME SEVEN'!$A$1:$F$339,4,0))</f>
        <v>0</v>
      </c>
      <c r="F777" s="29">
        <f>IF(ISERROR(VLOOKUP(A777,'INFORME SEVEN'!$A$1:$F$339,5,0)),0,VLOOKUP(A777,'INFORME SEVEN'!$A$1:$F$339,5,0))</f>
        <v>0</v>
      </c>
      <c r="G777" s="45">
        <f t="shared" si="78"/>
        <v>0</v>
      </c>
      <c r="H777" s="44">
        <f t="shared" si="82"/>
        <v>0</v>
      </c>
      <c r="I777" s="46">
        <v>0</v>
      </c>
      <c r="J777" s="31">
        <f t="shared" si="76"/>
        <v>0</v>
      </c>
      <c r="K777" s="1">
        <f t="shared" si="77"/>
        <v>0</v>
      </c>
      <c r="L777" s="1">
        <f t="shared" si="79"/>
        <v>6</v>
      </c>
    </row>
    <row r="778" spans="1:12" ht="16.5" hidden="1" thickBot="1" x14ac:dyDescent="0.3">
      <c r="A778" s="26">
        <v>162511</v>
      </c>
      <c r="B778" s="42">
        <v>162511</v>
      </c>
      <c r="C778" s="43" t="s">
        <v>600</v>
      </c>
      <c r="D778" s="44">
        <v>0</v>
      </c>
      <c r="E778" s="29">
        <f>IF(ISERROR(VLOOKUP(A778,'INFORME SEVEN'!$A$1:$F$339,4,0)),0,VLOOKUP(A778,'INFORME SEVEN'!$A$1:$F$339,4,0))</f>
        <v>0</v>
      </c>
      <c r="F778" s="29">
        <f>IF(ISERROR(VLOOKUP(A778,'INFORME SEVEN'!$A$1:$F$339,5,0)),0,VLOOKUP(A778,'INFORME SEVEN'!$A$1:$F$339,5,0))</f>
        <v>0</v>
      </c>
      <c r="G778" s="45">
        <f t="shared" si="78"/>
        <v>0</v>
      </c>
      <c r="H778" s="44">
        <f t="shared" si="82"/>
        <v>0</v>
      </c>
      <c r="I778" s="46">
        <v>0</v>
      </c>
      <c r="J778" s="31">
        <f t="shared" si="76"/>
        <v>0</v>
      </c>
      <c r="K778" s="1">
        <f t="shared" si="77"/>
        <v>0</v>
      </c>
      <c r="L778" s="1">
        <f t="shared" si="79"/>
        <v>6</v>
      </c>
    </row>
    <row r="779" spans="1:12" ht="16.5" hidden="1" thickBot="1" x14ac:dyDescent="0.3">
      <c r="A779" s="26">
        <v>162512</v>
      </c>
      <c r="B779" s="42">
        <v>162512</v>
      </c>
      <c r="C779" s="43" t="s">
        <v>601</v>
      </c>
      <c r="D779" s="44">
        <v>0</v>
      </c>
      <c r="E779" s="29">
        <f>IF(ISERROR(VLOOKUP(A779,'INFORME SEVEN'!$A$1:$F$339,4,0)),0,VLOOKUP(A779,'INFORME SEVEN'!$A$1:$F$339,4,0))</f>
        <v>0</v>
      </c>
      <c r="F779" s="29">
        <f>IF(ISERROR(VLOOKUP(A779,'INFORME SEVEN'!$A$1:$F$339,5,0)),0,VLOOKUP(A779,'INFORME SEVEN'!$A$1:$F$339,5,0))</f>
        <v>0</v>
      </c>
      <c r="G779" s="45">
        <f t="shared" si="78"/>
        <v>0</v>
      </c>
      <c r="H779" s="44">
        <f t="shared" si="82"/>
        <v>0</v>
      </c>
      <c r="I779" s="46">
        <v>0</v>
      </c>
      <c r="J779" s="31">
        <f t="shared" ref="J779:J842" si="83">+G779-H779-I779</f>
        <v>0</v>
      </c>
      <c r="K779" s="1">
        <f t="shared" ref="K779:K842" si="84">IF(D779&lt;&gt;0,1,IF(G779&lt;&gt;0,2,IF(F779&lt;&gt;0,3,IF(E779&lt;&gt;0,4,0))))</f>
        <v>0</v>
      </c>
      <c r="L779" s="1">
        <f t="shared" si="79"/>
        <v>6</v>
      </c>
    </row>
    <row r="780" spans="1:12" ht="16.5" hidden="1" thickBot="1" x14ac:dyDescent="0.3">
      <c r="A780" s="26">
        <v>162590</v>
      </c>
      <c r="B780" s="42">
        <v>162590</v>
      </c>
      <c r="C780" s="43" t="s">
        <v>602</v>
      </c>
      <c r="D780" s="44">
        <v>0</v>
      </c>
      <c r="E780" s="29">
        <f>IF(ISERROR(VLOOKUP(A780,'INFORME SEVEN'!$A$1:$F$339,4,0)),0,VLOOKUP(A780,'INFORME SEVEN'!$A$1:$F$339,4,0))</f>
        <v>0</v>
      </c>
      <c r="F780" s="29">
        <f>IF(ISERROR(VLOOKUP(A780,'INFORME SEVEN'!$A$1:$F$339,5,0)),0,VLOOKUP(A780,'INFORME SEVEN'!$A$1:$F$339,5,0))</f>
        <v>0</v>
      </c>
      <c r="G780" s="45">
        <f t="shared" ref="G780:G843" si="85">+D780+E780-F780</f>
        <v>0</v>
      </c>
      <c r="H780" s="44">
        <f t="shared" si="82"/>
        <v>0</v>
      </c>
      <c r="I780" s="46">
        <v>0</v>
      </c>
      <c r="J780" s="31">
        <f t="shared" si="83"/>
        <v>0</v>
      </c>
      <c r="K780" s="1">
        <f t="shared" si="84"/>
        <v>0</v>
      </c>
      <c r="L780" s="1">
        <f t="shared" ref="L780:L843" si="86">+LEN(A780)</f>
        <v>6</v>
      </c>
    </row>
    <row r="781" spans="1:12" ht="16.5" thickBot="1" x14ac:dyDescent="0.3">
      <c r="A781" s="26">
        <v>1635</v>
      </c>
      <c r="B781" s="37">
        <v>163500</v>
      </c>
      <c r="C781" s="38" t="s">
        <v>603</v>
      </c>
      <c r="D781" s="39">
        <v>798563045.54999995</v>
      </c>
      <c r="E781" s="40">
        <f>IF(ISERROR(VLOOKUP(A781,'INFORME SEVEN'!$A$1:$F$339,4,0)),0,VLOOKUP(A781,'INFORME SEVEN'!$A$1:$F$339,4,0))</f>
        <v>862796154.09000003</v>
      </c>
      <c r="F781" s="40">
        <f>IF(ISERROR(VLOOKUP(A781,'INFORME SEVEN'!$A$1:$F$339,5,0)),0,VLOOKUP(A781,'INFORME SEVEN'!$A$1:$F$339,5,0))</f>
        <v>1178727835.3199999</v>
      </c>
      <c r="G781" s="40">
        <f t="shared" si="85"/>
        <v>482631364.31999993</v>
      </c>
      <c r="H781" s="40">
        <v>0</v>
      </c>
      <c r="I781" s="41">
        <f>+I782+I784+I783+I785</f>
        <v>482631364.32000011</v>
      </c>
      <c r="J781" s="31">
        <f t="shared" si="83"/>
        <v>0</v>
      </c>
      <c r="K781" s="1">
        <f t="shared" si="84"/>
        <v>1</v>
      </c>
      <c r="L781" s="1">
        <f t="shared" si="86"/>
        <v>4</v>
      </c>
    </row>
    <row r="782" spans="1:12" ht="15.75" thickBot="1" x14ac:dyDescent="0.25">
      <c r="A782" s="26">
        <v>163501</v>
      </c>
      <c r="B782" s="450">
        <v>163501</v>
      </c>
      <c r="C782" s="451" t="s">
        <v>592</v>
      </c>
      <c r="D782" s="65">
        <v>702553312.88</v>
      </c>
      <c r="E782" s="45">
        <f>IF(ISERROR(VLOOKUP(A782,'INFORME SEVEN'!$A$1:$F$339,4,0)),0,VLOOKUP(A782,'INFORME SEVEN'!$A$1:$F$339,4,0))</f>
        <v>862796154.09000003</v>
      </c>
      <c r="F782" s="45">
        <f>IF(ISERROR(VLOOKUP(A782,'INFORME SEVEN'!$A$1:$F$339,5,0)),0,VLOOKUP(A782,'INFORME SEVEN'!$A$1:$F$339,5,0))</f>
        <v>1170883355.3199999</v>
      </c>
      <c r="G782" s="45">
        <f t="shared" si="85"/>
        <v>394466111.6500001</v>
      </c>
      <c r="H782" s="45">
        <v>0</v>
      </c>
      <c r="I782" s="47">
        <f t="shared" ref="I782" si="87">+G782</f>
        <v>394466111.6500001</v>
      </c>
      <c r="J782" s="31">
        <f t="shared" si="83"/>
        <v>0</v>
      </c>
      <c r="K782" s="1">
        <f t="shared" si="84"/>
        <v>1</v>
      </c>
      <c r="L782" s="1">
        <f t="shared" si="86"/>
        <v>6</v>
      </c>
    </row>
    <row r="783" spans="1:12" ht="15.75" hidden="1" thickBot="1" x14ac:dyDescent="0.25">
      <c r="A783" s="26">
        <v>163502</v>
      </c>
      <c r="B783" s="450">
        <v>163502</v>
      </c>
      <c r="C783" s="451" t="s">
        <v>593</v>
      </c>
      <c r="D783" s="65">
        <v>0</v>
      </c>
      <c r="E783" s="45">
        <f>IF(ISERROR(VLOOKUP(A783,'INFORME SEVEN'!$A$1:$F$339,4,0)),0,VLOOKUP(A783,'INFORME SEVEN'!$A$1:$F$339,4,0))</f>
        <v>0</v>
      </c>
      <c r="F783" s="45">
        <f>IF(ISERROR(VLOOKUP(A783,'INFORME SEVEN'!$A$1:$F$339,5,0)),0,VLOOKUP(A783,'INFORME SEVEN'!$A$1:$F$339,5,0))</f>
        <v>0</v>
      </c>
      <c r="G783" s="45">
        <f t="shared" si="85"/>
        <v>0</v>
      </c>
      <c r="H783" s="45">
        <v>0</v>
      </c>
      <c r="I783" s="47">
        <v>0</v>
      </c>
      <c r="J783" s="31">
        <f t="shared" si="83"/>
        <v>0</v>
      </c>
      <c r="K783" s="1">
        <f t="shared" si="84"/>
        <v>0</v>
      </c>
      <c r="L783" s="1">
        <f t="shared" si="86"/>
        <v>6</v>
      </c>
    </row>
    <row r="784" spans="1:12" ht="15.75" thickBot="1" x14ac:dyDescent="0.25">
      <c r="A784" s="26">
        <v>163503</v>
      </c>
      <c r="B784" s="450">
        <v>163503</v>
      </c>
      <c r="C784" s="451" t="s">
        <v>599</v>
      </c>
      <c r="D784" s="65">
        <v>84616086</v>
      </c>
      <c r="E784" s="45">
        <f>IF(ISERROR(VLOOKUP(A784,'INFORME SEVEN'!$A$1:$F$339,4,0)),0,VLOOKUP(A784,'INFORME SEVEN'!$A$1:$F$339,4,0))</f>
        <v>0</v>
      </c>
      <c r="F784" s="45">
        <f>IF(ISERROR(VLOOKUP(A784,'INFORME SEVEN'!$A$1:$F$339,5,0)),0,VLOOKUP(A784,'INFORME SEVEN'!$A$1:$F$339,5,0))</f>
        <v>0</v>
      </c>
      <c r="G784" s="45">
        <f t="shared" si="85"/>
        <v>84616086</v>
      </c>
      <c r="H784" s="45">
        <v>0</v>
      </c>
      <c r="I784" s="47">
        <f>+G784</f>
        <v>84616086</v>
      </c>
      <c r="J784" s="31">
        <f t="shared" si="83"/>
        <v>0</v>
      </c>
      <c r="K784" s="1">
        <f t="shared" si="84"/>
        <v>1</v>
      </c>
      <c r="L784" s="1">
        <f t="shared" si="86"/>
        <v>6</v>
      </c>
    </row>
    <row r="785" spans="1:12" ht="15.75" thickBot="1" x14ac:dyDescent="0.25">
      <c r="A785" s="26">
        <v>163504</v>
      </c>
      <c r="B785" s="450">
        <v>163504</v>
      </c>
      <c r="C785" s="451" t="s">
        <v>505</v>
      </c>
      <c r="D785" s="65">
        <v>11393646.67</v>
      </c>
      <c r="E785" s="45">
        <f>IF(ISERROR(VLOOKUP(A785,'INFORME SEVEN'!$A$1:$F$339,4,0)),0,VLOOKUP(A785,'INFORME SEVEN'!$A$1:$F$339,4,0))</f>
        <v>0</v>
      </c>
      <c r="F785" s="45">
        <f>IF(ISERROR(VLOOKUP(A785,'INFORME SEVEN'!$A$1:$F$339,5,0)),0,VLOOKUP(A785,'INFORME SEVEN'!$A$1:$F$339,5,0))</f>
        <v>7844480</v>
      </c>
      <c r="G785" s="45">
        <f t="shared" si="85"/>
        <v>3549166.67</v>
      </c>
      <c r="H785" s="45">
        <v>0</v>
      </c>
      <c r="I785" s="47">
        <f>+G785</f>
        <v>3549166.67</v>
      </c>
      <c r="J785" s="31">
        <f t="shared" si="83"/>
        <v>0</v>
      </c>
      <c r="K785" s="1">
        <f t="shared" si="84"/>
        <v>1</v>
      </c>
      <c r="L785" s="1">
        <f t="shared" si="86"/>
        <v>6</v>
      </c>
    </row>
    <row r="786" spans="1:12" ht="16.5" hidden="1" thickBot="1" x14ac:dyDescent="0.3">
      <c r="A786" s="26">
        <v>163505</v>
      </c>
      <c r="B786" s="42">
        <v>163505</v>
      </c>
      <c r="C786" s="43" t="s">
        <v>595</v>
      </c>
      <c r="D786" s="44">
        <v>0</v>
      </c>
      <c r="E786" s="29">
        <f>IF(ISERROR(VLOOKUP(A786,'INFORME SEVEN'!$A$1:$F$339,4,0)),0,VLOOKUP(A786,'INFORME SEVEN'!$A$1:$F$339,4,0))</f>
        <v>0</v>
      </c>
      <c r="F786" s="29">
        <f>IF(ISERROR(VLOOKUP(A786,'INFORME SEVEN'!$A$1:$F$339,5,0)),0,VLOOKUP(A786,'INFORME SEVEN'!$A$1:$F$339,5,0))</f>
        <v>0</v>
      </c>
      <c r="G786" s="45">
        <f t="shared" si="85"/>
        <v>0</v>
      </c>
      <c r="H786" s="44">
        <f t="shared" ref="H786:H800" si="88">+G786</f>
        <v>0</v>
      </c>
      <c r="I786" s="46">
        <v>0</v>
      </c>
      <c r="J786" s="31">
        <f t="shared" si="83"/>
        <v>0</v>
      </c>
      <c r="K786" s="1">
        <f t="shared" si="84"/>
        <v>0</v>
      </c>
      <c r="L786" s="1">
        <f t="shared" si="86"/>
        <v>6</v>
      </c>
    </row>
    <row r="787" spans="1:12" ht="16.5" hidden="1" thickBot="1" x14ac:dyDescent="0.3">
      <c r="A787" s="26">
        <v>163507</v>
      </c>
      <c r="B787" s="42">
        <v>163507</v>
      </c>
      <c r="C787" s="43" t="s">
        <v>589</v>
      </c>
      <c r="D787" s="44">
        <v>0</v>
      </c>
      <c r="E787" s="29">
        <f>IF(ISERROR(VLOOKUP(A787,'INFORME SEVEN'!$A$1:$F$339,4,0)),0,VLOOKUP(A787,'INFORME SEVEN'!$A$1:$F$339,4,0))</f>
        <v>0</v>
      </c>
      <c r="F787" s="29">
        <f>IF(ISERROR(VLOOKUP(A787,'INFORME SEVEN'!$A$1:$F$339,5,0)),0,VLOOKUP(A787,'INFORME SEVEN'!$A$1:$F$339,5,0))</f>
        <v>0</v>
      </c>
      <c r="G787" s="45">
        <f t="shared" si="85"/>
        <v>0</v>
      </c>
      <c r="H787" s="44">
        <f t="shared" si="88"/>
        <v>0</v>
      </c>
      <c r="I787" s="46">
        <v>0</v>
      </c>
      <c r="J787" s="31">
        <f t="shared" si="83"/>
        <v>0</v>
      </c>
      <c r="K787" s="1">
        <f t="shared" si="84"/>
        <v>0</v>
      </c>
      <c r="L787" s="1">
        <f t="shared" si="86"/>
        <v>6</v>
      </c>
    </row>
    <row r="788" spans="1:12" ht="16.5" hidden="1" thickBot="1" x14ac:dyDescent="0.3">
      <c r="A788" s="26">
        <v>163511</v>
      </c>
      <c r="B788" s="42">
        <v>163511</v>
      </c>
      <c r="C788" s="43" t="s">
        <v>594</v>
      </c>
      <c r="D788" s="44">
        <v>0</v>
      </c>
      <c r="E788" s="29">
        <f>IF(ISERROR(VLOOKUP(A788,'INFORME SEVEN'!$A$1:$F$339,4,0)),0,VLOOKUP(A788,'INFORME SEVEN'!$A$1:$F$339,4,0))</f>
        <v>0</v>
      </c>
      <c r="F788" s="29">
        <f>IF(ISERROR(VLOOKUP(A788,'INFORME SEVEN'!$A$1:$F$339,5,0)),0,VLOOKUP(A788,'INFORME SEVEN'!$A$1:$F$339,5,0))</f>
        <v>0</v>
      </c>
      <c r="G788" s="45">
        <f t="shared" si="85"/>
        <v>0</v>
      </c>
      <c r="H788" s="44">
        <f t="shared" si="88"/>
        <v>0</v>
      </c>
      <c r="I788" s="46">
        <v>0</v>
      </c>
      <c r="J788" s="31">
        <f t="shared" si="83"/>
        <v>0</v>
      </c>
      <c r="K788" s="1">
        <f t="shared" si="84"/>
        <v>0</v>
      </c>
      <c r="L788" s="1">
        <f t="shared" si="86"/>
        <v>6</v>
      </c>
    </row>
    <row r="789" spans="1:12" ht="16.5" hidden="1" thickBot="1" x14ac:dyDescent="0.3">
      <c r="A789" s="26">
        <v>163512</v>
      </c>
      <c r="B789" s="42">
        <v>163512</v>
      </c>
      <c r="C789" s="43" t="s">
        <v>601</v>
      </c>
      <c r="D789" s="44">
        <v>0</v>
      </c>
      <c r="E789" s="29">
        <f>IF(ISERROR(VLOOKUP(A789,'INFORME SEVEN'!$A$1:$F$339,4,0)),0,VLOOKUP(A789,'INFORME SEVEN'!$A$1:$F$339,4,0))</f>
        <v>0</v>
      </c>
      <c r="F789" s="29">
        <f>IF(ISERROR(VLOOKUP(A789,'INFORME SEVEN'!$A$1:$F$339,5,0)),0,VLOOKUP(A789,'INFORME SEVEN'!$A$1:$F$339,5,0))</f>
        <v>0</v>
      </c>
      <c r="G789" s="45">
        <f t="shared" si="85"/>
        <v>0</v>
      </c>
      <c r="H789" s="44">
        <f t="shared" si="88"/>
        <v>0</v>
      </c>
      <c r="I789" s="46">
        <v>0</v>
      </c>
      <c r="J789" s="31">
        <f t="shared" si="83"/>
        <v>0</v>
      </c>
      <c r="K789" s="1">
        <f t="shared" si="84"/>
        <v>0</v>
      </c>
      <c r="L789" s="1">
        <f t="shared" si="86"/>
        <v>6</v>
      </c>
    </row>
    <row r="790" spans="1:12" ht="16.5" hidden="1" thickBot="1" x14ac:dyDescent="0.3">
      <c r="A790" s="26">
        <v>163590</v>
      </c>
      <c r="B790" s="42">
        <v>163590</v>
      </c>
      <c r="C790" s="43" t="s">
        <v>604</v>
      </c>
      <c r="D790" s="44">
        <v>0</v>
      </c>
      <c r="E790" s="29">
        <f>IF(ISERROR(VLOOKUP(A790,'INFORME SEVEN'!$A$1:$F$339,4,0)),0,VLOOKUP(A790,'INFORME SEVEN'!$A$1:$F$339,4,0))</f>
        <v>0</v>
      </c>
      <c r="F790" s="29">
        <f>IF(ISERROR(VLOOKUP(A790,'INFORME SEVEN'!$A$1:$F$339,5,0)),0,VLOOKUP(A790,'INFORME SEVEN'!$A$1:$F$339,5,0))</f>
        <v>0</v>
      </c>
      <c r="G790" s="45">
        <f t="shared" si="85"/>
        <v>0</v>
      </c>
      <c r="H790" s="44">
        <f t="shared" si="88"/>
        <v>0</v>
      </c>
      <c r="I790" s="46">
        <v>0</v>
      </c>
      <c r="J790" s="31">
        <f t="shared" si="83"/>
        <v>0</v>
      </c>
      <c r="K790" s="1">
        <f t="shared" si="84"/>
        <v>0</v>
      </c>
      <c r="L790" s="1">
        <f t="shared" si="86"/>
        <v>6</v>
      </c>
    </row>
    <row r="791" spans="1:12" ht="16.5" hidden="1" thickBot="1" x14ac:dyDescent="0.3">
      <c r="A791" s="26">
        <v>1636</v>
      </c>
      <c r="B791" s="48">
        <v>163600</v>
      </c>
      <c r="C791" s="49" t="s">
        <v>605</v>
      </c>
      <c r="D791" s="39">
        <v>0</v>
      </c>
      <c r="E791" s="29">
        <f>IF(ISERROR(VLOOKUP(A791,'INFORME SEVEN'!$A$1:$F$339,4,0)),0,VLOOKUP(A791,'INFORME SEVEN'!$A$1:$F$339,4,0))</f>
        <v>0</v>
      </c>
      <c r="F791" s="29">
        <f>IF(ISERROR(VLOOKUP(A791,'INFORME SEVEN'!$A$1:$F$339,5,0)),0,VLOOKUP(A791,'INFORME SEVEN'!$A$1:$F$339,5,0))</f>
        <v>0</v>
      </c>
      <c r="G791" s="40">
        <f t="shared" si="85"/>
        <v>0</v>
      </c>
      <c r="H791" s="50">
        <f t="shared" si="88"/>
        <v>0</v>
      </c>
      <c r="I791" s="51">
        <v>0</v>
      </c>
      <c r="J791" s="31">
        <f t="shared" si="83"/>
        <v>0</v>
      </c>
      <c r="K791" s="1">
        <f t="shared" si="84"/>
        <v>0</v>
      </c>
      <c r="L791" s="1">
        <f t="shared" si="86"/>
        <v>4</v>
      </c>
    </row>
    <row r="792" spans="1:12" ht="16.5" hidden="1" thickBot="1" x14ac:dyDescent="0.3">
      <c r="A792" s="26">
        <v>163601</v>
      </c>
      <c r="B792" s="42">
        <v>163601</v>
      </c>
      <c r="C792" s="43" t="s">
        <v>587</v>
      </c>
      <c r="D792" s="44">
        <v>0</v>
      </c>
      <c r="E792" s="29">
        <f>IF(ISERROR(VLOOKUP(A792,'INFORME SEVEN'!$A$1:$F$339,4,0)),0,VLOOKUP(A792,'INFORME SEVEN'!$A$1:$F$339,4,0))</f>
        <v>0</v>
      </c>
      <c r="F792" s="29">
        <f>IF(ISERROR(VLOOKUP(A792,'INFORME SEVEN'!$A$1:$F$339,5,0)),0,VLOOKUP(A792,'INFORME SEVEN'!$A$1:$F$339,5,0))</f>
        <v>0</v>
      </c>
      <c r="G792" s="45">
        <f t="shared" si="85"/>
        <v>0</v>
      </c>
      <c r="H792" s="44">
        <f t="shared" si="88"/>
        <v>0</v>
      </c>
      <c r="I792" s="46">
        <v>0</v>
      </c>
      <c r="J792" s="31">
        <f t="shared" si="83"/>
        <v>0</v>
      </c>
      <c r="K792" s="1">
        <f t="shared" si="84"/>
        <v>0</v>
      </c>
      <c r="L792" s="1">
        <f t="shared" si="86"/>
        <v>6</v>
      </c>
    </row>
    <row r="793" spans="1:12" ht="16.5" hidden="1" thickBot="1" x14ac:dyDescent="0.3">
      <c r="A793" s="26">
        <v>163603</v>
      </c>
      <c r="B793" s="42">
        <v>163603</v>
      </c>
      <c r="C793" s="43" t="s">
        <v>588</v>
      </c>
      <c r="D793" s="44">
        <v>0</v>
      </c>
      <c r="E793" s="29">
        <f>IF(ISERROR(VLOOKUP(A793,'INFORME SEVEN'!$A$1:$F$339,4,0)),0,VLOOKUP(A793,'INFORME SEVEN'!$A$1:$F$339,4,0))</f>
        <v>0</v>
      </c>
      <c r="F793" s="29">
        <f>IF(ISERROR(VLOOKUP(A793,'INFORME SEVEN'!$A$1:$F$339,5,0)),0,VLOOKUP(A793,'INFORME SEVEN'!$A$1:$F$339,5,0))</f>
        <v>0</v>
      </c>
      <c r="G793" s="45">
        <f t="shared" si="85"/>
        <v>0</v>
      </c>
      <c r="H793" s="44">
        <f t="shared" si="88"/>
        <v>0</v>
      </c>
      <c r="I793" s="46">
        <v>0</v>
      </c>
      <c r="J793" s="31">
        <f t="shared" si="83"/>
        <v>0</v>
      </c>
      <c r="K793" s="1">
        <f t="shared" si="84"/>
        <v>0</v>
      </c>
      <c r="L793" s="1">
        <f t="shared" si="86"/>
        <v>6</v>
      </c>
    </row>
    <row r="794" spans="1:12" ht="16.5" hidden="1" thickBot="1" x14ac:dyDescent="0.3">
      <c r="A794" s="26">
        <v>163604</v>
      </c>
      <c r="B794" s="42">
        <v>163604</v>
      </c>
      <c r="C794" s="43" t="s">
        <v>589</v>
      </c>
      <c r="D794" s="44">
        <v>0</v>
      </c>
      <c r="E794" s="29">
        <f>IF(ISERROR(VLOOKUP(A794,'INFORME SEVEN'!$A$1:$F$339,4,0)),0,VLOOKUP(A794,'INFORME SEVEN'!$A$1:$F$339,4,0))</f>
        <v>0</v>
      </c>
      <c r="F794" s="29">
        <f>IF(ISERROR(VLOOKUP(A794,'INFORME SEVEN'!$A$1:$F$339,5,0)),0,VLOOKUP(A794,'INFORME SEVEN'!$A$1:$F$339,5,0))</f>
        <v>0</v>
      </c>
      <c r="G794" s="45">
        <f t="shared" si="85"/>
        <v>0</v>
      </c>
      <c r="H794" s="44">
        <f t="shared" si="88"/>
        <v>0</v>
      </c>
      <c r="I794" s="46">
        <v>0</v>
      </c>
      <c r="J794" s="31">
        <f t="shared" si="83"/>
        <v>0</v>
      </c>
      <c r="K794" s="1">
        <f t="shared" si="84"/>
        <v>0</v>
      </c>
      <c r="L794" s="1">
        <f t="shared" si="86"/>
        <v>6</v>
      </c>
    </row>
    <row r="795" spans="1:12" ht="16.5" hidden="1" thickBot="1" x14ac:dyDescent="0.3">
      <c r="A795" s="26">
        <v>163605</v>
      </c>
      <c r="B795" s="42">
        <v>163605</v>
      </c>
      <c r="C795" s="43" t="s">
        <v>592</v>
      </c>
      <c r="D795" s="44">
        <v>0</v>
      </c>
      <c r="E795" s="29">
        <f>IF(ISERROR(VLOOKUP(A795,'INFORME SEVEN'!$A$1:$F$339,4,0)),0,VLOOKUP(A795,'INFORME SEVEN'!$A$1:$F$339,4,0))</f>
        <v>0</v>
      </c>
      <c r="F795" s="29">
        <f>IF(ISERROR(VLOOKUP(A795,'INFORME SEVEN'!$A$1:$F$339,5,0)),0,VLOOKUP(A795,'INFORME SEVEN'!$A$1:$F$339,5,0))</f>
        <v>0</v>
      </c>
      <c r="G795" s="45">
        <f t="shared" si="85"/>
        <v>0</v>
      </c>
      <c r="H795" s="44">
        <f t="shared" si="88"/>
        <v>0</v>
      </c>
      <c r="I795" s="46">
        <v>0</v>
      </c>
      <c r="J795" s="31">
        <f t="shared" si="83"/>
        <v>0</v>
      </c>
      <c r="K795" s="1">
        <f t="shared" si="84"/>
        <v>0</v>
      </c>
      <c r="L795" s="1">
        <f t="shared" si="86"/>
        <v>6</v>
      </c>
    </row>
    <row r="796" spans="1:12" ht="16.5" hidden="1" thickBot="1" x14ac:dyDescent="0.3">
      <c r="A796" s="26">
        <v>163606</v>
      </c>
      <c r="B796" s="42">
        <v>163606</v>
      </c>
      <c r="C796" s="43" t="s">
        <v>593</v>
      </c>
      <c r="D796" s="44">
        <v>0</v>
      </c>
      <c r="E796" s="29">
        <f>IF(ISERROR(VLOOKUP(A796,'INFORME SEVEN'!$A$1:$F$339,4,0)),0,VLOOKUP(A796,'INFORME SEVEN'!$A$1:$F$339,4,0))</f>
        <v>0</v>
      </c>
      <c r="F796" s="29">
        <f>IF(ISERROR(VLOOKUP(A796,'INFORME SEVEN'!$A$1:$F$339,5,0)),0,VLOOKUP(A796,'INFORME SEVEN'!$A$1:$F$339,5,0))</f>
        <v>0</v>
      </c>
      <c r="G796" s="45">
        <f t="shared" si="85"/>
        <v>0</v>
      </c>
      <c r="H796" s="44">
        <f t="shared" si="88"/>
        <v>0</v>
      </c>
      <c r="I796" s="46">
        <v>0</v>
      </c>
      <c r="J796" s="31">
        <f t="shared" si="83"/>
        <v>0</v>
      </c>
      <c r="K796" s="1">
        <f t="shared" si="84"/>
        <v>0</v>
      </c>
      <c r="L796" s="1">
        <f t="shared" si="86"/>
        <v>6</v>
      </c>
    </row>
    <row r="797" spans="1:12" ht="16.5" hidden="1" thickBot="1" x14ac:dyDescent="0.3">
      <c r="A797" s="26">
        <v>163607</v>
      </c>
      <c r="B797" s="42">
        <v>163607</v>
      </c>
      <c r="C797" s="43" t="s">
        <v>599</v>
      </c>
      <c r="D797" s="44">
        <v>0</v>
      </c>
      <c r="E797" s="29">
        <f>IF(ISERROR(VLOOKUP(A797,'INFORME SEVEN'!$A$1:$F$339,4,0)),0,VLOOKUP(A797,'INFORME SEVEN'!$A$1:$F$339,4,0))</f>
        <v>0</v>
      </c>
      <c r="F797" s="29">
        <f>IF(ISERROR(VLOOKUP(A797,'INFORME SEVEN'!$A$1:$F$339,5,0)),0,VLOOKUP(A797,'INFORME SEVEN'!$A$1:$F$339,5,0))</f>
        <v>0</v>
      </c>
      <c r="G797" s="45">
        <f t="shared" si="85"/>
        <v>0</v>
      </c>
      <c r="H797" s="44">
        <f t="shared" si="88"/>
        <v>0</v>
      </c>
      <c r="I797" s="46">
        <v>0</v>
      </c>
      <c r="J797" s="31">
        <f t="shared" si="83"/>
        <v>0</v>
      </c>
      <c r="K797" s="1">
        <f t="shared" si="84"/>
        <v>0</v>
      </c>
      <c r="L797" s="1">
        <f t="shared" si="86"/>
        <v>6</v>
      </c>
    </row>
    <row r="798" spans="1:12" ht="16.5" hidden="1" thickBot="1" x14ac:dyDescent="0.3">
      <c r="A798" s="26">
        <v>163608</v>
      </c>
      <c r="B798" s="42">
        <v>163608</v>
      </c>
      <c r="C798" s="43" t="s">
        <v>505</v>
      </c>
      <c r="D798" s="44">
        <v>0</v>
      </c>
      <c r="E798" s="29">
        <f>IF(ISERROR(VLOOKUP(A798,'INFORME SEVEN'!$A$1:$F$339,4,0)),0,VLOOKUP(A798,'INFORME SEVEN'!$A$1:$F$339,4,0))</f>
        <v>0</v>
      </c>
      <c r="F798" s="29">
        <f>IF(ISERROR(VLOOKUP(A798,'INFORME SEVEN'!$A$1:$F$339,5,0)),0,VLOOKUP(A798,'INFORME SEVEN'!$A$1:$F$339,5,0))</f>
        <v>0</v>
      </c>
      <c r="G798" s="45">
        <f t="shared" si="85"/>
        <v>0</v>
      </c>
      <c r="H798" s="44">
        <f t="shared" si="88"/>
        <v>0</v>
      </c>
      <c r="I798" s="46">
        <v>0</v>
      </c>
      <c r="J798" s="31">
        <f t="shared" si="83"/>
        <v>0</v>
      </c>
      <c r="K798" s="1">
        <f t="shared" si="84"/>
        <v>0</v>
      </c>
      <c r="L798" s="1">
        <f t="shared" si="86"/>
        <v>6</v>
      </c>
    </row>
    <row r="799" spans="1:12" ht="16.5" hidden="1" thickBot="1" x14ac:dyDescent="0.3">
      <c r="A799" s="26">
        <v>163609</v>
      </c>
      <c r="B799" s="42">
        <v>163609</v>
      </c>
      <c r="C799" s="43" t="s">
        <v>595</v>
      </c>
      <c r="D799" s="44">
        <v>0</v>
      </c>
      <c r="E799" s="29">
        <f>IF(ISERROR(VLOOKUP(A799,'INFORME SEVEN'!$A$1:$F$339,4,0)),0,VLOOKUP(A799,'INFORME SEVEN'!$A$1:$F$339,4,0))</f>
        <v>0</v>
      </c>
      <c r="F799" s="29">
        <f>IF(ISERROR(VLOOKUP(A799,'INFORME SEVEN'!$A$1:$F$339,5,0)),0,VLOOKUP(A799,'INFORME SEVEN'!$A$1:$F$339,5,0))</f>
        <v>0</v>
      </c>
      <c r="G799" s="45">
        <f t="shared" si="85"/>
        <v>0</v>
      </c>
      <c r="H799" s="44">
        <f t="shared" si="88"/>
        <v>0</v>
      </c>
      <c r="I799" s="46">
        <v>0</v>
      </c>
      <c r="J799" s="31">
        <f t="shared" si="83"/>
        <v>0</v>
      </c>
      <c r="K799" s="1">
        <f t="shared" si="84"/>
        <v>0</v>
      </c>
      <c r="L799" s="1">
        <f t="shared" si="86"/>
        <v>6</v>
      </c>
    </row>
    <row r="800" spans="1:12" ht="16.5" hidden="1" thickBot="1" x14ac:dyDescent="0.3">
      <c r="A800" s="26">
        <v>163610</v>
      </c>
      <c r="B800" s="42">
        <v>163610</v>
      </c>
      <c r="C800" s="43" t="s">
        <v>594</v>
      </c>
      <c r="D800" s="44">
        <v>0</v>
      </c>
      <c r="E800" s="29">
        <f>IF(ISERROR(VLOOKUP(A800,'INFORME SEVEN'!$A$1:$F$339,4,0)),0,VLOOKUP(A800,'INFORME SEVEN'!$A$1:$F$339,4,0))</f>
        <v>0</v>
      </c>
      <c r="F800" s="29">
        <f>IF(ISERROR(VLOOKUP(A800,'INFORME SEVEN'!$A$1:$F$339,5,0)),0,VLOOKUP(A800,'INFORME SEVEN'!$A$1:$F$339,5,0))</f>
        <v>0</v>
      </c>
      <c r="G800" s="45">
        <f t="shared" si="85"/>
        <v>0</v>
      </c>
      <c r="H800" s="44">
        <f t="shared" si="88"/>
        <v>0</v>
      </c>
      <c r="I800" s="46">
        <v>0</v>
      </c>
      <c r="J800" s="31">
        <f t="shared" si="83"/>
        <v>0</v>
      </c>
      <c r="K800" s="1">
        <f t="shared" si="84"/>
        <v>0</v>
      </c>
      <c r="L800" s="1">
        <f t="shared" si="86"/>
        <v>6</v>
      </c>
    </row>
    <row r="801" spans="1:12" ht="16.5" thickBot="1" x14ac:dyDescent="0.3">
      <c r="A801" s="26">
        <v>1637</v>
      </c>
      <c r="B801" s="37">
        <v>163700</v>
      </c>
      <c r="C801" s="38" t="s">
        <v>606</v>
      </c>
      <c r="D801" s="39">
        <v>138337014.09999999</v>
      </c>
      <c r="E801" s="40">
        <f>IF(ISERROR(VLOOKUP(A801,'INFORME SEVEN'!$A$1:$F$339,4,0)),0,VLOOKUP(A801,'INFORME SEVEN'!$A$1:$F$339,4,0))</f>
        <v>228046563</v>
      </c>
      <c r="F801" s="40">
        <f>IF(ISERROR(VLOOKUP(A801,'INFORME SEVEN'!$A$1:$F$339,5,0)),0,VLOOKUP(A801,'INFORME SEVEN'!$A$1:$F$339,5,0))</f>
        <v>273011066.11000001</v>
      </c>
      <c r="G801" s="40">
        <f t="shared" si="85"/>
        <v>93372510.99000001</v>
      </c>
      <c r="H801" s="40">
        <v>0</v>
      </c>
      <c r="I801" s="41">
        <f>+I807+I809+I810</f>
        <v>93372510.989999995</v>
      </c>
      <c r="J801" s="31">
        <f t="shared" si="83"/>
        <v>0</v>
      </c>
      <c r="K801" s="1">
        <f t="shared" si="84"/>
        <v>1</v>
      </c>
      <c r="L801" s="1">
        <f t="shared" si="86"/>
        <v>4</v>
      </c>
    </row>
    <row r="802" spans="1:12" ht="16.5" hidden="1" thickBot="1" x14ac:dyDescent="0.3">
      <c r="A802" s="26">
        <v>163701</v>
      </c>
      <c r="B802" s="42">
        <v>163701</v>
      </c>
      <c r="C802" s="43" t="s">
        <v>499</v>
      </c>
      <c r="D802" s="44">
        <v>0</v>
      </c>
      <c r="E802" s="29">
        <f>IF(ISERROR(VLOOKUP(A802,'INFORME SEVEN'!$A$1:$F$339,4,0)),0,VLOOKUP(A802,'INFORME SEVEN'!$A$1:$F$339,4,0))</f>
        <v>0</v>
      </c>
      <c r="F802" s="29">
        <f>IF(ISERROR(VLOOKUP(A802,'INFORME SEVEN'!$A$1:$F$339,5,0)),0,VLOOKUP(A802,'INFORME SEVEN'!$A$1:$F$339,5,0))</f>
        <v>0</v>
      </c>
      <c r="G802" s="45">
        <f t="shared" si="85"/>
        <v>0</v>
      </c>
      <c r="H802" s="44">
        <f t="shared" ref="H802:H806" si="89">+G802</f>
        <v>0</v>
      </c>
      <c r="I802" s="46">
        <v>0</v>
      </c>
      <c r="J802" s="31">
        <f t="shared" si="83"/>
        <v>0</v>
      </c>
      <c r="K802" s="1">
        <f t="shared" si="84"/>
        <v>0</v>
      </c>
      <c r="L802" s="1">
        <f t="shared" si="86"/>
        <v>6</v>
      </c>
    </row>
    <row r="803" spans="1:12" ht="16.5" hidden="1" thickBot="1" x14ac:dyDescent="0.3">
      <c r="A803" s="26">
        <v>163702</v>
      </c>
      <c r="B803" s="42">
        <v>163702</v>
      </c>
      <c r="C803" s="43" t="s">
        <v>607</v>
      </c>
      <c r="D803" s="44">
        <v>0</v>
      </c>
      <c r="E803" s="29">
        <f>IF(ISERROR(VLOOKUP(A803,'INFORME SEVEN'!$A$1:$F$339,4,0)),0,VLOOKUP(A803,'INFORME SEVEN'!$A$1:$F$339,4,0))</f>
        <v>0</v>
      </c>
      <c r="F803" s="29">
        <f>IF(ISERROR(VLOOKUP(A803,'INFORME SEVEN'!$A$1:$F$339,5,0)),0,VLOOKUP(A803,'INFORME SEVEN'!$A$1:$F$339,5,0))</f>
        <v>0</v>
      </c>
      <c r="G803" s="45">
        <f t="shared" si="85"/>
        <v>0</v>
      </c>
      <c r="H803" s="44">
        <f t="shared" si="89"/>
        <v>0</v>
      </c>
      <c r="I803" s="46">
        <v>0</v>
      </c>
      <c r="J803" s="31">
        <f t="shared" si="83"/>
        <v>0</v>
      </c>
      <c r="K803" s="1">
        <f t="shared" si="84"/>
        <v>0</v>
      </c>
      <c r="L803" s="1">
        <f t="shared" si="86"/>
        <v>6</v>
      </c>
    </row>
    <row r="804" spans="1:12" ht="16.5" hidden="1" thickBot="1" x14ac:dyDescent="0.3">
      <c r="A804" s="26">
        <v>163703</v>
      </c>
      <c r="B804" s="42">
        <v>163703</v>
      </c>
      <c r="C804" s="43" t="s">
        <v>587</v>
      </c>
      <c r="D804" s="44">
        <v>0</v>
      </c>
      <c r="E804" s="29">
        <f>IF(ISERROR(VLOOKUP(A804,'INFORME SEVEN'!$A$1:$F$339,4,0)),0,VLOOKUP(A804,'INFORME SEVEN'!$A$1:$F$339,4,0))</f>
        <v>0</v>
      </c>
      <c r="F804" s="29">
        <f>IF(ISERROR(VLOOKUP(A804,'INFORME SEVEN'!$A$1:$F$339,5,0)),0,VLOOKUP(A804,'INFORME SEVEN'!$A$1:$F$339,5,0))</f>
        <v>0</v>
      </c>
      <c r="G804" s="45">
        <f t="shared" si="85"/>
        <v>0</v>
      </c>
      <c r="H804" s="44">
        <f t="shared" si="89"/>
        <v>0</v>
      </c>
      <c r="I804" s="46">
        <v>0</v>
      </c>
      <c r="J804" s="31">
        <f t="shared" si="83"/>
        <v>0</v>
      </c>
      <c r="K804" s="1">
        <f t="shared" si="84"/>
        <v>0</v>
      </c>
      <c r="L804" s="1">
        <f t="shared" si="86"/>
        <v>6</v>
      </c>
    </row>
    <row r="805" spans="1:12" ht="16.5" hidden="1" thickBot="1" x14ac:dyDescent="0.3">
      <c r="A805" s="26">
        <v>163705</v>
      </c>
      <c r="B805" s="42">
        <v>163705</v>
      </c>
      <c r="C805" s="43" t="s">
        <v>588</v>
      </c>
      <c r="D805" s="44">
        <v>0</v>
      </c>
      <c r="E805" s="29">
        <f>IF(ISERROR(VLOOKUP(A805,'INFORME SEVEN'!$A$1:$F$339,4,0)),0,VLOOKUP(A805,'INFORME SEVEN'!$A$1:$F$339,4,0))</f>
        <v>0</v>
      </c>
      <c r="F805" s="29">
        <f>IF(ISERROR(VLOOKUP(A805,'INFORME SEVEN'!$A$1:$F$339,5,0)),0,VLOOKUP(A805,'INFORME SEVEN'!$A$1:$F$339,5,0))</f>
        <v>0</v>
      </c>
      <c r="G805" s="45">
        <f t="shared" si="85"/>
        <v>0</v>
      </c>
      <c r="H805" s="44">
        <f t="shared" si="89"/>
        <v>0</v>
      </c>
      <c r="I805" s="46">
        <v>0</v>
      </c>
      <c r="J805" s="31">
        <f t="shared" si="83"/>
        <v>0</v>
      </c>
      <c r="K805" s="1">
        <f t="shared" si="84"/>
        <v>0</v>
      </c>
      <c r="L805" s="1">
        <f t="shared" si="86"/>
        <v>6</v>
      </c>
    </row>
    <row r="806" spans="1:12" ht="16.5" hidden="1" thickBot="1" x14ac:dyDescent="0.3">
      <c r="A806" s="26">
        <v>163706</v>
      </c>
      <c r="B806" s="42">
        <v>163706</v>
      </c>
      <c r="C806" s="43" t="s">
        <v>589</v>
      </c>
      <c r="D806" s="44">
        <v>0</v>
      </c>
      <c r="E806" s="29">
        <f>IF(ISERROR(VLOOKUP(A806,'INFORME SEVEN'!$A$1:$F$339,4,0)),0,VLOOKUP(A806,'INFORME SEVEN'!$A$1:$F$339,4,0))</f>
        <v>0</v>
      </c>
      <c r="F806" s="29">
        <f>IF(ISERROR(VLOOKUP(A806,'INFORME SEVEN'!$A$1:$F$339,5,0)),0,VLOOKUP(A806,'INFORME SEVEN'!$A$1:$F$339,5,0))</f>
        <v>0</v>
      </c>
      <c r="G806" s="45">
        <f t="shared" si="85"/>
        <v>0</v>
      </c>
      <c r="H806" s="44">
        <f t="shared" si="89"/>
        <v>0</v>
      </c>
      <c r="I806" s="46">
        <v>0</v>
      </c>
      <c r="J806" s="31">
        <f t="shared" si="83"/>
        <v>0</v>
      </c>
      <c r="K806" s="1">
        <f t="shared" si="84"/>
        <v>0</v>
      </c>
      <c r="L806" s="1">
        <f t="shared" si="86"/>
        <v>6</v>
      </c>
    </row>
    <row r="807" spans="1:12" ht="15.75" thickBot="1" x14ac:dyDescent="0.25">
      <c r="A807" s="26">
        <v>163707</v>
      </c>
      <c r="B807" s="450">
        <v>163707</v>
      </c>
      <c r="C807" s="451" t="s">
        <v>592</v>
      </c>
      <c r="D807" s="65">
        <v>0</v>
      </c>
      <c r="E807" s="45">
        <f>IF(ISERROR(VLOOKUP(A807,'INFORME SEVEN'!$A$1:$F$339,4,0)),0,VLOOKUP(A807,'INFORME SEVEN'!$A$1:$F$339,4,0))</f>
        <v>223013634</v>
      </c>
      <c r="F807" s="45">
        <f>IF(ISERROR(VLOOKUP(A807,'INFORME SEVEN'!$A$1:$F$339,5,0)),0,VLOOKUP(A807,'INFORME SEVEN'!$A$1:$F$339,5,0))</f>
        <v>223013634</v>
      </c>
      <c r="G807" s="45">
        <f t="shared" si="85"/>
        <v>0</v>
      </c>
      <c r="H807" s="45">
        <v>0</v>
      </c>
      <c r="I807" s="47">
        <v>0</v>
      </c>
      <c r="J807" s="31">
        <f t="shared" si="83"/>
        <v>0</v>
      </c>
      <c r="K807" s="1">
        <f t="shared" si="84"/>
        <v>3</v>
      </c>
      <c r="L807" s="1">
        <f t="shared" si="86"/>
        <v>6</v>
      </c>
    </row>
    <row r="808" spans="1:12" ht="16.5" hidden="1" thickBot="1" x14ac:dyDescent="0.3">
      <c r="A808" s="26">
        <v>163708</v>
      </c>
      <c r="B808" s="42">
        <v>163708</v>
      </c>
      <c r="C808" s="43" t="s">
        <v>593</v>
      </c>
      <c r="D808" s="44">
        <v>0</v>
      </c>
      <c r="E808" s="29">
        <f>IF(ISERROR(VLOOKUP(A808,'INFORME SEVEN'!$A$1:$F$339,4,0)),0,VLOOKUP(A808,'INFORME SEVEN'!$A$1:$F$339,4,0))</f>
        <v>0</v>
      </c>
      <c r="F808" s="29">
        <f>IF(ISERROR(VLOOKUP(A808,'INFORME SEVEN'!$A$1:$F$339,5,0)),0,VLOOKUP(A808,'INFORME SEVEN'!$A$1:$F$339,5,0))</f>
        <v>0</v>
      </c>
      <c r="G808" s="45">
        <f t="shared" si="85"/>
        <v>0</v>
      </c>
      <c r="H808" s="44">
        <f t="shared" ref="H808" si="90">+G808</f>
        <v>0</v>
      </c>
      <c r="I808" s="46">
        <v>0</v>
      </c>
      <c r="J808" s="31">
        <f t="shared" si="83"/>
        <v>0</v>
      </c>
      <c r="K808" s="1">
        <f t="shared" si="84"/>
        <v>0</v>
      </c>
      <c r="L808" s="1">
        <f t="shared" si="86"/>
        <v>6</v>
      </c>
    </row>
    <row r="809" spans="1:12" ht="15.75" thickBot="1" x14ac:dyDescent="0.25">
      <c r="A809" s="26">
        <v>163709</v>
      </c>
      <c r="B809" s="450">
        <v>163709</v>
      </c>
      <c r="C809" s="451" t="s">
        <v>599</v>
      </c>
      <c r="D809" s="65">
        <v>2221730</v>
      </c>
      <c r="E809" s="45">
        <f>IF(ISERROR(VLOOKUP(A809,'INFORME SEVEN'!$A$1:$F$339,4,0)),0,VLOOKUP(A809,'INFORME SEVEN'!$A$1:$F$339,4,0))</f>
        <v>0</v>
      </c>
      <c r="F809" s="45">
        <f>IF(ISERROR(VLOOKUP(A809,'INFORME SEVEN'!$A$1:$F$339,5,0)),0,VLOOKUP(A809,'INFORME SEVEN'!$A$1:$F$339,5,0))</f>
        <v>0</v>
      </c>
      <c r="G809" s="45">
        <f t="shared" si="85"/>
        <v>2221730</v>
      </c>
      <c r="H809" s="45">
        <v>0</v>
      </c>
      <c r="I809" s="47">
        <f>+G809</f>
        <v>2221730</v>
      </c>
      <c r="J809" s="31">
        <f t="shared" si="83"/>
        <v>0</v>
      </c>
      <c r="K809" s="1">
        <f t="shared" si="84"/>
        <v>1</v>
      </c>
      <c r="L809" s="1">
        <f t="shared" si="86"/>
        <v>6</v>
      </c>
    </row>
    <row r="810" spans="1:12" ht="15.75" thickBot="1" x14ac:dyDescent="0.25">
      <c r="A810" s="26">
        <v>163710</v>
      </c>
      <c r="B810" s="450">
        <v>163710</v>
      </c>
      <c r="C810" s="451" t="s">
        <v>505</v>
      </c>
      <c r="D810" s="65">
        <v>136115284.09999999</v>
      </c>
      <c r="E810" s="45">
        <f>IF(ISERROR(VLOOKUP(A810,'INFORME SEVEN'!$A$1:$F$339,4,0)),0,VLOOKUP(A810,'INFORME SEVEN'!$A$1:$F$339,4,0))</f>
        <v>5032929</v>
      </c>
      <c r="F810" s="45">
        <f>IF(ISERROR(VLOOKUP(A810,'INFORME SEVEN'!$A$1:$F$339,5,0)),0,VLOOKUP(A810,'INFORME SEVEN'!$A$1:$F$339,5,0))</f>
        <v>49997432.109999999</v>
      </c>
      <c r="G810" s="45">
        <f t="shared" si="85"/>
        <v>91150780.989999995</v>
      </c>
      <c r="H810" s="45">
        <v>0</v>
      </c>
      <c r="I810" s="47">
        <f>+G810</f>
        <v>91150780.989999995</v>
      </c>
      <c r="J810" s="31">
        <f t="shared" si="83"/>
        <v>0</v>
      </c>
      <c r="K810" s="1">
        <f t="shared" si="84"/>
        <v>1</v>
      </c>
      <c r="L810" s="1">
        <f t="shared" si="86"/>
        <v>6</v>
      </c>
    </row>
    <row r="811" spans="1:12" ht="16.5" hidden="1" thickBot="1" x14ac:dyDescent="0.3">
      <c r="A811" s="26">
        <v>163711</v>
      </c>
      <c r="B811" s="42">
        <v>163711</v>
      </c>
      <c r="C811" s="43" t="s">
        <v>595</v>
      </c>
      <c r="D811" s="44">
        <v>0</v>
      </c>
      <c r="E811" s="29">
        <f>IF(ISERROR(VLOOKUP(A811,'INFORME SEVEN'!$A$1:$F$339,4,0)),0,VLOOKUP(A811,'INFORME SEVEN'!$A$1:$F$339,4,0))</f>
        <v>0</v>
      </c>
      <c r="F811" s="29">
        <f>IF(ISERROR(VLOOKUP(A811,'INFORME SEVEN'!$A$1:$F$339,5,0)),0,VLOOKUP(A811,'INFORME SEVEN'!$A$1:$F$339,5,0))</f>
        <v>0</v>
      </c>
      <c r="G811" s="45">
        <f t="shared" si="85"/>
        <v>0</v>
      </c>
      <c r="H811" s="44">
        <f t="shared" ref="H811:H812" si="91">+G811</f>
        <v>0</v>
      </c>
      <c r="I811" s="46">
        <v>0</v>
      </c>
      <c r="J811" s="31">
        <f t="shared" si="83"/>
        <v>0</v>
      </c>
      <c r="K811" s="1">
        <f t="shared" si="84"/>
        <v>0</v>
      </c>
      <c r="L811" s="1">
        <f t="shared" si="86"/>
        <v>6</v>
      </c>
    </row>
    <row r="812" spans="1:12" ht="16.5" hidden="1" thickBot="1" x14ac:dyDescent="0.3">
      <c r="A812" s="26">
        <v>163712</v>
      </c>
      <c r="B812" s="42">
        <v>163712</v>
      </c>
      <c r="C812" s="43" t="s">
        <v>594</v>
      </c>
      <c r="D812" s="44">
        <v>0</v>
      </c>
      <c r="E812" s="29">
        <f>IF(ISERROR(VLOOKUP(A812,'INFORME SEVEN'!$A$1:$F$339,4,0)),0,VLOOKUP(A812,'INFORME SEVEN'!$A$1:$F$339,4,0))</f>
        <v>0</v>
      </c>
      <c r="F812" s="29">
        <f>IF(ISERROR(VLOOKUP(A812,'INFORME SEVEN'!$A$1:$F$339,5,0)),0,VLOOKUP(A812,'INFORME SEVEN'!$A$1:$F$339,5,0))</f>
        <v>0</v>
      </c>
      <c r="G812" s="45">
        <f t="shared" si="85"/>
        <v>0</v>
      </c>
      <c r="H812" s="44">
        <f t="shared" si="91"/>
        <v>0</v>
      </c>
      <c r="I812" s="46">
        <v>0</v>
      </c>
      <c r="J812" s="31">
        <f t="shared" si="83"/>
        <v>0</v>
      </c>
      <c r="K812" s="1">
        <f t="shared" si="84"/>
        <v>0</v>
      </c>
      <c r="L812" s="1">
        <f t="shared" si="86"/>
        <v>6</v>
      </c>
    </row>
    <row r="813" spans="1:12" ht="16.5" thickBot="1" x14ac:dyDescent="0.3">
      <c r="A813" s="26">
        <v>1640</v>
      </c>
      <c r="B813" s="37">
        <v>164000</v>
      </c>
      <c r="C813" s="38" t="s">
        <v>608</v>
      </c>
      <c r="D813" s="39">
        <v>27299929195.27</v>
      </c>
      <c r="E813" s="40">
        <f>IF(ISERROR(VLOOKUP(A813,'INFORME SEVEN'!$A$1:$F$339,4,0)),0,VLOOKUP(A813,'INFORME SEVEN'!$A$1:$F$339,4,0))</f>
        <v>0</v>
      </c>
      <c r="F813" s="40">
        <f>IF(ISERROR(VLOOKUP(A813,'INFORME SEVEN'!$A$1:$F$339,5,0)),0,VLOOKUP(A813,'INFORME SEVEN'!$A$1:$F$339,5,0))</f>
        <v>0</v>
      </c>
      <c r="G813" s="40">
        <f t="shared" si="85"/>
        <v>27299929195.27</v>
      </c>
      <c r="H813" s="40">
        <v>0</v>
      </c>
      <c r="I813" s="41">
        <f>+I830+I831</f>
        <v>27299929195.27</v>
      </c>
      <c r="J813" s="31">
        <f t="shared" si="83"/>
        <v>0</v>
      </c>
      <c r="K813" s="1">
        <f t="shared" si="84"/>
        <v>1</v>
      </c>
      <c r="L813" s="1">
        <f t="shared" si="86"/>
        <v>4</v>
      </c>
    </row>
    <row r="814" spans="1:12" ht="16.5" hidden="1" thickBot="1" x14ac:dyDescent="0.3">
      <c r="A814" s="26">
        <v>164001</v>
      </c>
      <c r="B814" s="42">
        <v>164001</v>
      </c>
      <c r="C814" s="43" t="s">
        <v>609</v>
      </c>
      <c r="D814" s="44">
        <v>0</v>
      </c>
      <c r="E814" s="29">
        <f>IF(ISERROR(VLOOKUP(A814,'INFORME SEVEN'!$A$1:$F$339,4,0)),0,VLOOKUP(A814,'INFORME SEVEN'!$A$1:$F$339,4,0))</f>
        <v>0</v>
      </c>
      <c r="F814" s="29">
        <f>IF(ISERROR(VLOOKUP(A814,'INFORME SEVEN'!$A$1:$F$339,5,0)),0,VLOOKUP(A814,'INFORME SEVEN'!$A$1:$F$339,5,0))</f>
        <v>0</v>
      </c>
      <c r="G814" s="45">
        <f t="shared" si="85"/>
        <v>0</v>
      </c>
      <c r="H814" s="44">
        <f t="shared" ref="H814:H829" si="92">+G814</f>
        <v>0</v>
      </c>
      <c r="I814" s="46">
        <v>0</v>
      </c>
      <c r="J814" s="31">
        <f t="shared" si="83"/>
        <v>0</v>
      </c>
      <c r="K814" s="1">
        <f t="shared" si="84"/>
        <v>0</v>
      </c>
      <c r="L814" s="1">
        <f t="shared" si="86"/>
        <v>6</v>
      </c>
    </row>
    <row r="815" spans="1:12" ht="16.5" hidden="1" thickBot="1" x14ac:dyDescent="0.3">
      <c r="A815" s="26">
        <v>164002</v>
      </c>
      <c r="B815" s="42">
        <v>164002</v>
      </c>
      <c r="C815" s="43" t="s">
        <v>610</v>
      </c>
      <c r="D815" s="44">
        <v>0</v>
      </c>
      <c r="E815" s="29">
        <f>IF(ISERROR(VLOOKUP(A815,'INFORME SEVEN'!$A$1:$F$339,4,0)),0,VLOOKUP(A815,'INFORME SEVEN'!$A$1:$F$339,4,0))</f>
        <v>0</v>
      </c>
      <c r="F815" s="29">
        <f>IF(ISERROR(VLOOKUP(A815,'INFORME SEVEN'!$A$1:$F$339,5,0)),0,VLOOKUP(A815,'INFORME SEVEN'!$A$1:$F$339,5,0))</f>
        <v>0</v>
      </c>
      <c r="G815" s="45">
        <f t="shared" si="85"/>
        <v>0</v>
      </c>
      <c r="H815" s="44">
        <f t="shared" si="92"/>
        <v>0</v>
      </c>
      <c r="I815" s="46">
        <v>0</v>
      </c>
      <c r="J815" s="31">
        <f t="shared" si="83"/>
        <v>0</v>
      </c>
      <c r="K815" s="1">
        <f t="shared" si="84"/>
        <v>0</v>
      </c>
      <c r="L815" s="1">
        <f t="shared" si="86"/>
        <v>6</v>
      </c>
    </row>
    <row r="816" spans="1:12" ht="16.5" hidden="1" thickBot="1" x14ac:dyDescent="0.3">
      <c r="A816" s="26">
        <v>164003</v>
      </c>
      <c r="B816" s="42">
        <v>164003</v>
      </c>
      <c r="C816" s="43" t="s">
        <v>611</v>
      </c>
      <c r="D816" s="44">
        <v>0</v>
      </c>
      <c r="E816" s="29">
        <f>IF(ISERROR(VLOOKUP(A816,'INFORME SEVEN'!$A$1:$F$339,4,0)),0,VLOOKUP(A816,'INFORME SEVEN'!$A$1:$F$339,4,0))</f>
        <v>0</v>
      </c>
      <c r="F816" s="29">
        <f>IF(ISERROR(VLOOKUP(A816,'INFORME SEVEN'!$A$1:$F$339,5,0)),0,VLOOKUP(A816,'INFORME SEVEN'!$A$1:$F$339,5,0))</f>
        <v>0</v>
      </c>
      <c r="G816" s="45">
        <f t="shared" si="85"/>
        <v>0</v>
      </c>
      <c r="H816" s="44">
        <f t="shared" si="92"/>
        <v>0</v>
      </c>
      <c r="I816" s="46">
        <v>0</v>
      </c>
      <c r="J816" s="31">
        <f t="shared" si="83"/>
        <v>0</v>
      </c>
      <c r="K816" s="1">
        <f t="shared" si="84"/>
        <v>0</v>
      </c>
      <c r="L816" s="1">
        <f t="shared" si="86"/>
        <v>6</v>
      </c>
    </row>
    <row r="817" spans="1:12" ht="16.5" hidden="1" thickBot="1" x14ac:dyDescent="0.3">
      <c r="A817" s="26">
        <v>164004</v>
      </c>
      <c r="B817" s="42">
        <v>164004</v>
      </c>
      <c r="C817" s="43" t="s">
        <v>612</v>
      </c>
      <c r="D817" s="44">
        <v>0</v>
      </c>
      <c r="E817" s="29">
        <f>IF(ISERROR(VLOOKUP(A817,'INFORME SEVEN'!$A$1:$F$339,4,0)),0,VLOOKUP(A817,'INFORME SEVEN'!$A$1:$F$339,4,0))</f>
        <v>0</v>
      </c>
      <c r="F817" s="29">
        <f>IF(ISERROR(VLOOKUP(A817,'INFORME SEVEN'!$A$1:$F$339,5,0)),0,VLOOKUP(A817,'INFORME SEVEN'!$A$1:$F$339,5,0))</f>
        <v>0</v>
      </c>
      <c r="G817" s="45">
        <f t="shared" si="85"/>
        <v>0</v>
      </c>
      <c r="H817" s="44">
        <f t="shared" si="92"/>
        <v>0</v>
      </c>
      <c r="I817" s="46">
        <v>0</v>
      </c>
      <c r="J817" s="31">
        <f t="shared" si="83"/>
        <v>0</v>
      </c>
      <c r="K817" s="1">
        <f t="shared" si="84"/>
        <v>0</v>
      </c>
      <c r="L817" s="1">
        <f t="shared" si="86"/>
        <v>6</v>
      </c>
    </row>
    <row r="818" spans="1:12" ht="16.5" hidden="1" thickBot="1" x14ac:dyDescent="0.3">
      <c r="A818" s="26">
        <v>164005</v>
      </c>
      <c r="B818" s="42">
        <v>164005</v>
      </c>
      <c r="C818" s="43" t="s">
        <v>613</v>
      </c>
      <c r="D818" s="44">
        <v>0</v>
      </c>
      <c r="E818" s="29">
        <f>IF(ISERROR(VLOOKUP(A818,'INFORME SEVEN'!$A$1:$F$339,4,0)),0,VLOOKUP(A818,'INFORME SEVEN'!$A$1:$F$339,4,0))</f>
        <v>0</v>
      </c>
      <c r="F818" s="29">
        <f>IF(ISERROR(VLOOKUP(A818,'INFORME SEVEN'!$A$1:$F$339,5,0)),0,VLOOKUP(A818,'INFORME SEVEN'!$A$1:$F$339,5,0))</f>
        <v>0</v>
      </c>
      <c r="G818" s="45">
        <f t="shared" si="85"/>
        <v>0</v>
      </c>
      <c r="H818" s="44">
        <f t="shared" si="92"/>
        <v>0</v>
      </c>
      <c r="I818" s="46">
        <v>0</v>
      </c>
      <c r="J818" s="31">
        <f t="shared" si="83"/>
        <v>0</v>
      </c>
      <c r="K818" s="1">
        <f t="shared" si="84"/>
        <v>0</v>
      </c>
      <c r="L818" s="1">
        <f t="shared" si="86"/>
        <v>6</v>
      </c>
    </row>
    <row r="819" spans="1:12" ht="16.5" hidden="1" thickBot="1" x14ac:dyDescent="0.3">
      <c r="A819" s="26">
        <v>164006</v>
      </c>
      <c r="B819" s="42">
        <v>164006</v>
      </c>
      <c r="C819" s="43" t="s">
        <v>614</v>
      </c>
      <c r="D819" s="44">
        <v>0</v>
      </c>
      <c r="E819" s="29">
        <f>IF(ISERROR(VLOOKUP(A819,'INFORME SEVEN'!$A$1:$F$339,4,0)),0,VLOOKUP(A819,'INFORME SEVEN'!$A$1:$F$339,4,0))</f>
        <v>0</v>
      </c>
      <c r="F819" s="29">
        <f>IF(ISERROR(VLOOKUP(A819,'INFORME SEVEN'!$A$1:$F$339,5,0)),0,VLOOKUP(A819,'INFORME SEVEN'!$A$1:$F$339,5,0))</f>
        <v>0</v>
      </c>
      <c r="G819" s="45">
        <f t="shared" si="85"/>
        <v>0</v>
      </c>
      <c r="H819" s="44">
        <f t="shared" si="92"/>
        <v>0</v>
      </c>
      <c r="I819" s="46">
        <v>0</v>
      </c>
      <c r="J819" s="31">
        <f t="shared" si="83"/>
        <v>0</v>
      </c>
      <c r="K819" s="1">
        <f t="shared" si="84"/>
        <v>0</v>
      </c>
      <c r="L819" s="1">
        <f t="shared" si="86"/>
        <v>6</v>
      </c>
    </row>
    <row r="820" spans="1:12" ht="16.5" hidden="1" thickBot="1" x14ac:dyDescent="0.3">
      <c r="A820" s="26">
        <v>164007</v>
      </c>
      <c r="B820" s="42">
        <v>164007</v>
      </c>
      <c r="C820" s="43" t="s">
        <v>615</v>
      </c>
      <c r="D820" s="44">
        <v>0</v>
      </c>
      <c r="E820" s="29">
        <f>IF(ISERROR(VLOOKUP(A820,'INFORME SEVEN'!$A$1:$F$339,4,0)),0,VLOOKUP(A820,'INFORME SEVEN'!$A$1:$F$339,4,0))</f>
        <v>0</v>
      </c>
      <c r="F820" s="29">
        <f>IF(ISERROR(VLOOKUP(A820,'INFORME SEVEN'!$A$1:$F$339,5,0)),0,VLOOKUP(A820,'INFORME SEVEN'!$A$1:$F$339,5,0))</f>
        <v>0</v>
      </c>
      <c r="G820" s="45">
        <f t="shared" si="85"/>
        <v>0</v>
      </c>
      <c r="H820" s="44">
        <f t="shared" si="92"/>
        <v>0</v>
      </c>
      <c r="I820" s="46">
        <v>0</v>
      </c>
      <c r="J820" s="31">
        <f t="shared" si="83"/>
        <v>0</v>
      </c>
      <c r="K820" s="1">
        <f t="shared" si="84"/>
        <v>0</v>
      </c>
      <c r="L820" s="1">
        <f t="shared" si="86"/>
        <v>6</v>
      </c>
    </row>
    <row r="821" spans="1:12" ht="16.5" hidden="1" thickBot="1" x14ac:dyDescent="0.3">
      <c r="A821" s="26">
        <v>164008</v>
      </c>
      <c r="B821" s="42">
        <v>164008</v>
      </c>
      <c r="C821" s="43" t="s">
        <v>616</v>
      </c>
      <c r="D821" s="44">
        <v>0</v>
      </c>
      <c r="E821" s="29">
        <f>IF(ISERROR(VLOOKUP(A821,'INFORME SEVEN'!$A$1:$F$339,4,0)),0,VLOOKUP(A821,'INFORME SEVEN'!$A$1:$F$339,4,0))</f>
        <v>0</v>
      </c>
      <c r="F821" s="29">
        <f>IF(ISERROR(VLOOKUP(A821,'INFORME SEVEN'!$A$1:$F$339,5,0)),0,VLOOKUP(A821,'INFORME SEVEN'!$A$1:$F$339,5,0))</f>
        <v>0</v>
      </c>
      <c r="G821" s="45">
        <f t="shared" si="85"/>
        <v>0</v>
      </c>
      <c r="H821" s="44">
        <f t="shared" si="92"/>
        <v>0</v>
      </c>
      <c r="I821" s="46">
        <v>0</v>
      </c>
      <c r="J821" s="31">
        <f t="shared" si="83"/>
        <v>0</v>
      </c>
      <c r="K821" s="1">
        <f t="shared" si="84"/>
        <v>0</v>
      </c>
      <c r="L821" s="1">
        <f t="shared" si="86"/>
        <v>6</v>
      </c>
    </row>
    <row r="822" spans="1:12" ht="16.5" hidden="1" thickBot="1" x14ac:dyDescent="0.3">
      <c r="A822" s="26">
        <v>164009</v>
      </c>
      <c r="B822" s="42">
        <v>164009</v>
      </c>
      <c r="C822" s="43" t="s">
        <v>617</v>
      </c>
      <c r="D822" s="44">
        <v>0</v>
      </c>
      <c r="E822" s="29">
        <f>IF(ISERROR(VLOOKUP(A822,'INFORME SEVEN'!$A$1:$F$339,4,0)),0,VLOOKUP(A822,'INFORME SEVEN'!$A$1:$F$339,4,0))</f>
        <v>0</v>
      </c>
      <c r="F822" s="29">
        <f>IF(ISERROR(VLOOKUP(A822,'INFORME SEVEN'!$A$1:$F$339,5,0)),0,VLOOKUP(A822,'INFORME SEVEN'!$A$1:$F$339,5,0))</f>
        <v>0</v>
      </c>
      <c r="G822" s="45">
        <f t="shared" si="85"/>
        <v>0</v>
      </c>
      <c r="H822" s="44">
        <f t="shared" si="92"/>
        <v>0</v>
      </c>
      <c r="I822" s="46">
        <v>0</v>
      </c>
      <c r="J822" s="31">
        <f t="shared" si="83"/>
        <v>0</v>
      </c>
      <c r="K822" s="1">
        <f t="shared" si="84"/>
        <v>0</v>
      </c>
      <c r="L822" s="1">
        <f t="shared" si="86"/>
        <v>6</v>
      </c>
    </row>
    <row r="823" spans="1:12" ht="16.5" hidden="1" thickBot="1" x14ac:dyDescent="0.3">
      <c r="A823" s="26">
        <v>164010</v>
      </c>
      <c r="B823" s="42">
        <v>164010</v>
      </c>
      <c r="C823" s="43" t="s">
        <v>618</v>
      </c>
      <c r="D823" s="44">
        <v>0</v>
      </c>
      <c r="E823" s="29">
        <f>IF(ISERROR(VLOOKUP(A823,'INFORME SEVEN'!$A$1:$F$339,4,0)),0,VLOOKUP(A823,'INFORME SEVEN'!$A$1:$F$339,4,0))</f>
        <v>0</v>
      </c>
      <c r="F823" s="29">
        <f>IF(ISERROR(VLOOKUP(A823,'INFORME SEVEN'!$A$1:$F$339,5,0)),0,VLOOKUP(A823,'INFORME SEVEN'!$A$1:$F$339,5,0))</f>
        <v>0</v>
      </c>
      <c r="G823" s="45">
        <f t="shared" si="85"/>
        <v>0</v>
      </c>
      <c r="H823" s="44">
        <f t="shared" si="92"/>
        <v>0</v>
      </c>
      <c r="I823" s="46">
        <v>0</v>
      </c>
      <c r="J823" s="31">
        <f t="shared" si="83"/>
        <v>0</v>
      </c>
      <c r="K823" s="1">
        <f t="shared" si="84"/>
        <v>0</v>
      </c>
      <c r="L823" s="1">
        <f t="shared" si="86"/>
        <v>6</v>
      </c>
    </row>
    <row r="824" spans="1:12" ht="16.5" hidden="1" thickBot="1" x14ac:dyDescent="0.3">
      <c r="A824" s="26">
        <v>164011</v>
      </c>
      <c r="B824" s="42">
        <v>164011</v>
      </c>
      <c r="C824" s="43" t="s">
        <v>619</v>
      </c>
      <c r="D824" s="44">
        <v>0</v>
      </c>
      <c r="E824" s="29">
        <f>IF(ISERROR(VLOOKUP(A824,'INFORME SEVEN'!$A$1:$F$339,4,0)),0,VLOOKUP(A824,'INFORME SEVEN'!$A$1:$F$339,4,0))</f>
        <v>0</v>
      </c>
      <c r="F824" s="29">
        <f>IF(ISERROR(VLOOKUP(A824,'INFORME SEVEN'!$A$1:$F$339,5,0)),0,VLOOKUP(A824,'INFORME SEVEN'!$A$1:$F$339,5,0))</f>
        <v>0</v>
      </c>
      <c r="G824" s="45">
        <f t="shared" si="85"/>
        <v>0</v>
      </c>
      <c r="H824" s="44">
        <f t="shared" si="92"/>
        <v>0</v>
      </c>
      <c r="I824" s="46">
        <v>0</v>
      </c>
      <c r="J824" s="31">
        <f t="shared" si="83"/>
        <v>0</v>
      </c>
      <c r="K824" s="1">
        <f t="shared" si="84"/>
        <v>0</v>
      </c>
      <c r="L824" s="1">
        <f t="shared" si="86"/>
        <v>6</v>
      </c>
    </row>
    <row r="825" spans="1:12" ht="16.5" hidden="1" thickBot="1" x14ac:dyDescent="0.3">
      <c r="A825" s="26">
        <v>164012</v>
      </c>
      <c r="B825" s="42">
        <v>164012</v>
      </c>
      <c r="C825" s="43" t="s">
        <v>620</v>
      </c>
      <c r="D825" s="44">
        <v>0</v>
      </c>
      <c r="E825" s="29">
        <f>IF(ISERROR(VLOOKUP(A825,'INFORME SEVEN'!$A$1:$F$339,4,0)),0,VLOOKUP(A825,'INFORME SEVEN'!$A$1:$F$339,4,0))</f>
        <v>0</v>
      </c>
      <c r="F825" s="29">
        <f>IF(ISERROR(VLOOKUP(A825,'INFORME SEVEN'!$A$1:$F$339,5,0)),0,VLOOKUP(A825,'INFORME SEVEN'!$A$1:$F$339,5,0))</f>
        <v>0</v>
      </c>
      <c r="G825" s="45">
        <f t="shared" si="85"/>
        <v>0</v>
      </c>
      <c r="H825" s="44">
        <f t="shared" si="92"/>
        <v>0</v>
      </c>
      <c r="I825" s="46">
        <v>0</v>
      </c>
      <c r="J825" s="31">
        <f t="shared" si="83"/>
        <v>0</v>
      </c>
      <c r="K825" s="1">
        <f t="shared" si="84"/>
        <v>0</v>
      </c>
      <c r="L825" s="1">
        <f t="shared" si="86"/>
        <v>6</v>
      </c>
    </row>
    <row r="826" spans="1:12" ht="16.5" hidden="1" thickBot="1" x14ac:dyDescent="0.3">
      <c r="A826" s="26">
        <v>164013</v>
      </c>
      <c r="B826" s="42">
        <v>164013</v>
      </c>
      <c r="C826" s="43" t="s">
        <v>621</v>
      </c>
      <c r="D826" s="44">
        <v>0</v>
      </c>
      <c r="E826" s="29">
        <f>IF(ISERROR(VLOOKUP(A826,'INFORME SEVEN'!$A$1:$F$339,4,0)),0,VLOOKUP(A826,'INFORME SEVEN'!$A$1:$F$339,4,0))</f>
        <v>0</v>
      </c>
      <c r="F826" s="29">
        <f>IF(ISERROR(VLOOKUP(A826,'INFORME SEVEN'!$A$1:$F$339,5,0)),0,VLOOKUP(A826,'INFORME SEVEN'!$A$1:$F$339,5,0))</f>
        <v>0</v>
      </c>
      <c r="G826" s="45">
        <f t="shared" si="85"/>
        <v>0</v>
      </c>
      <c r="H826" s="44">
        <f t="shared" si="92"/>
        <v>0</v>
      </c>
      <c r="I826" s="46">
        <v>0</v>
      </c>
      <c r="J826" s="31">
        <f t="shared" si="83"/>
        <v>0</v>
      </c>
      <c r="K826" s="1">
        <f t="shared" si="84"/>
        <v>0</v>
      </c>
      <c r="L826" s="1">
        <f t="shared" si="86"/>
        <v>6</v>
      </c>
    </row>
    <row r="827" spans="1:12" ht="16.5" hidden="1" thickBot="1" x14ac:dyDescent="0.3">
      <c r="A827" s="26">
        <v>164014</v>
      </c>
      <c r="B827" s="42">
        <v>164014</v>
      </c>
      <c r="C827" s="43" t="s">
        <v>622</v>
      </c>
      <c r="D827" s="44">
        <v>0</v>
      </c>
      <c r="E827" s="29">
        <f>IF(ISERROR(VLOOKUP(A827,'INFORME SEVEN'!$A$1:$F$339,4,0)),0,VLOOKUP(A827,'INFORME SEVEN'!$A$1:$F$339,4,0))</f>
        <v>0</v>
      </c>
      <c r="F827" s="29">
        <f>IF(ISERROR(VLOOKUP(A827,'INFORME SEVEN'!$A$1:$F$339,5,0)),0,VLOOKUP(A827,'INFORME SEVEN'!$A$1:$F$339,5,0))</f>
        <v>0</v>
      </c>
      <c r="G827" s="45">
        <f t="shared" si="85"/>
        <v>0</v>
      </c>
      <c r="H827" s="44">
        <f t="shared" si="92"/>
        <v>0</v>
      </c>
      <c r="I827" s="46">
        <v>0</v>
      </c>
      <c r="J827" s="31">
        <f t="shared" si="83"/>
        <v>0</v>
      </c>
      <c r="K827" s="1">
        <f t="shared" si="84"/>
        <v>0</v>
      </c>
      <c r="L827" s="1">
        <f t="shared" si="86"/>
        <v>6</v>
      </c>
    </row>
    <row r="828" spans="1:12" ht="16.5" hidden="1" thickBot="1" x14ac:dyDescent="0.3">
      <c r="A828" s="26">
        <v>164015</v>
      </c>
      <c r="B828" s="42">
        <v>164015</v>
      </c>
      <c r="C828" s="43" t="s">
        <v>623</v>
      </c>
      <c r="D828" s="44">
        <v>0</v>
      </c>
      <c r="E828" s="29">
        <f>IF(ISERROR(VLOOKUP(A828,'INFORME SEVEN'!$A$1:$F$339,4,0)),0,VLOOKUP(A828,'INFORME SEVEN'!$A$1:$F$339,4,0))</f>
        <v>0</v>
      </c>
      <c r="F828" s="29">
        <f>IF(ISERROR(VLOOKUP(A828,'INFORME SEVEN'!$A$1:$F$339,5,0)),0,VLOOKUP(A828,'INFORME SEVEN'!$A$1:$F$339,5,0))</f>
        <v>0</v>
      </c>
      <c r="G828" s="45">
        <f t="shared" si="85"/>
        <v>0</v>
      </c>
      <c r="H828" s="44">
        <f t="shared" si="92"/>
        <v>0</v>
      </c>
      <c r="I828" s="46">
        <v>0</v>
      </c>
      <c r="J828" s="31">
        <f t="shared" si="83"/>
        <v>0</v>
      </c>
      <c r="K828" s="1">
        <f t="shared" si="84"/>
        <v>0</v>
      </c>
      <c r="L828" s="1">
        <f t="shared" si="86"/>
        <v>6</v>
      </c>
    </row>
    <row r="829" spans="1:12" ht="16.5" hidden="1" thickBot="1" x14ac:dyDescent="0.3">
      <c r="A829" s="26">
        <v>164017</v>
      </c>
      <c r="B829" s="42">
        <v>164017</v>
      </c>
      <c r="C829" s="43" t="s">
        <v>624</v>
      </c>
      <c r="D829" s="44">
        <v>0</v>
      </c>
      <c r="E829" s="29">
        <f>IF(ISERROR(VLOOKUP(A829,'INFORME SEVEN'!$A$1:$F$339,4,0)),0,VLOOKUP(A829,'INFORME SEVEN'!$A$1:$F$339,4,0))</f>
        <v>0</v>
      </c>
      <c r="F829" s="29">
        <f>IF(ISERROR(VLOOKUP(A829,'INFORME SEVEN'!$A$1:$F$339,5,0)),0,VLOOKUP(A829,'INFORME SEVEN'!$A$1:$F$339,5,0))</f>
        <v>0</v>
      </c>
      <c r="G829" s="45">
        <f t="shared" si="85"/>
        <v>0</v>
      </c>
      <c r="H829" s="44">
        <f t="shared" si="92"/>
        <v>0</v>
      </c>
      <c r="I829" s="46">
        <v>0</v>
      </c>
      <c r="J829" s="31">
        <f t="shared" si="83"/>
        <v>0</v>
      </c>
      <c r="K829" s="1">
        <f t="shared" si="84"/>
        <v>0</v>
      </c>
      <c r="L829" s="1">
        <f t="shared" si="86"/>
        <v>6</v>
      </c>
    </row>
    <row r="830" spans="1:12" ht="15.75" thickBot="1" x14ac:dyDescent="0.25">
      <c r="A830" s="26">
        <v>164018</v>
      </c>
      <c r="B830" s="450">
        <v>164018</v>
      </c>
      <c r="C830" s="451" t="s">
        <v>625</v>
      </c>
      <c r="D830" s="65">
        <v>3383338945.27</v>
      </c>
      <c r="E830" s="45">
        <f>IF(ISERROR(VLOOKUP(A830,'INFORME SEVEN'!$A$1:$F$339,4,0)),0,VLOOKUP(A830,'INFORME SEVEN'!$A$1:$F$339,4,0))</f>
        <v>0</v>
      </c>
      <c r="F830" s="45">
        <f>IF(ISERROR(VLOOKUP(A830,'INFORME SEVEN'!$A$1:$F$339,5,0)),0,VLOOKUP(A830,'INFORME SEVEN'!$A$1:$F$339,5,0))</f>
        <v>0</v>
      </c>
      <c r="G830" s="45">
        <f t="shared" si="85"/>
        <v>3383338945.27</v>
      </c>
      <c r="H830" s="45">
        <v>0</v>
      </c>
      <c r="I830" s="47">
        <f t="shared" ref="I830:I831" si="93">+G830</f>
        <v>3383338945.27</v>
      </c>
      <c r="J830" s="31">
        <f t="shared" si="83"/>
        <v>0</v>
      </c>
      <c r="K830" s="1">
        <f t="shared" si="84"/>
        <v>1</v>
      </c>
      <c r="L830" s="1">
        <f t="shared" si="86"/>
        <v>6</v>
      </c>
    </row>
    <row r="831" spans="1:12" ht="15.75" thickBot="1" x14ac:dyDescent="0.25">
      <c r="A831" s="26">
        <v>164019</v>
      </c>
      <c r="B831" s="450">
        <v>164019</v>
      </c>
      <c r="C831" s="451" t="s">
        <v>626</v>
      </c>
      <c r="D831" s="65">
        <v>23916590250</v>
      </c>
      <c r="E831" s="45">
        <f>IF(ISERROR(VLOOKUP(A831,'INFORME SEVEN'!$A$1:$F$339,4,0)),0,VLOOKUP(A831,'INFORME SEVEN'!$A$1:$F$339,4,0))</f>
        <v>0</v>
      </c>
      <c r="F831" s="45">
        <f>IF(ISERROR(VLOOKUP(A831,'INFORME SEVEN'!$A$1:$F$339,5,0)),0,VLOOKUP(A831,'INFORME SEVEN'!$A$1:$F$339,5,0))</f>
        <v>0</v>
      </c>
      <c r="G831" s="45">
        <f t="shared" si="85"/>
        <v>23916590250</v>
      </c>
      <c r="H831" s="45">
        <v>0</v>
      </c>
      <c r="I831" s="47">
        <f t="shared" si="93"/>
        <v>23916590250</v>
      </c>
      <c r="J831" s="31">
        <f t="shared" si="83"/>
        <v>0</v>
      </c>
      <c r="K831" s="1">
        <f t="shared" si="84"/>
        <v>1</v>
      </c>
      <c r="L831" s="1">
        <f t="shared" si="86"/>
        <v>6</v>
      </c>
    </row>
    <row r="832" spans="1:12" ht="16.5" hidden="1" thickBot="1" x14ac:dyDescent="0.3">
      <c r="A832" s="26">
        <v>164020</v>
      </c>
      <c r="B832" s="42">
        <v>164020</v>
      </c>
      <c r="C832" s="43" t="s">
        <v>627</v>
      </c>
      <c r="D832" s="44">
        <v>0</v>
      </c>
      <c r="E832" s="29">
        <f>IF(ISERROR(VLOOKUP(A832,'INFORME SEVEN'!$A$1:$F$339,4,0)),0,VLOOKUP(A832,'INFORME SEVEN'!$A$1:$F$339,4,0))</f>
        <v>0</v>
      </c>
      <c r="F832" s="29">
        <f>IF(ISERROR(VLOOKUP(A832,'INFORME SEVEN'!$A$1:$F$339,5,0)),0,VLOOKUP(A832,'INFORME SEVEN'!$A$1:$F$339,5,0))</f>
        <v>0</v>
      </c>
      <c r="G832" s="45">
        <f t="shared" si="85"/>
        <v>0</v>
      </c>
      <c r="H832" s="44">
        <f t="shared" ref="H832:H882" si="94">+G832</f>
        <v>0</v>
      </c>
      <c r="I832" s="46">
        <v>0</v>
      </c>
      <c r="J832" s="31">
        <f t="shared" si="83"/>
        <v>0</v>
      </c>
      <c r="K832" s="1">
        <f t="shared" si="84"/>
        <v>0</v>
      </c>
      <c r="L832" s="1">
        <f t="shared" si="86"/>
        <v>6</v>
      </c>
    </row>
    <row r="833" spans="1:12" ht="16.5" hidden="1" thickBot="1" x14ac:dyDescent="0.3">
      <c r="A833" s="26">
        <v>164022</v>
      </c>
      <c r="B833" s="42">
        <v>164022</v>
      </c>
      <c r="C833" s="43" t="s">
        <v>628</v>
      </c>
      <c r="D833" s="44">
        <v>0</v>
      </c>
      <c r="E833" s="29">
        <f>IF(ISERROR(VLOOKUP(A833,'INFORME SEVEN'!$A$1:$F$339,4,0)),0,VLOOKUP(A833,'INFORME SEVEN'!$A$1:$F$339,4,0))</f>
        <v>0</v>
      </c>
      <c r="F833" s="29">
        <f>IF(ISERROR(VLOOKUP(A833,'INFORME SEVEN'!$A$1:$F$339,5,0)),0,VLOOKUP(A833,'INFORME SEVEN'!$A$1:$F$339,5,0))</f>
        <v>0</v>
      </c>
      <c r="G833" s="45">
        <f t="shared" si="85"/>
        <v>0</v>
      </c>
      <c r="H833" s="44">
        <f t="shared" si="94"/>
        <v>0</v>
      </c>
      <c r="I833" s="46">
        <v>0</v>
      </c>
      <c r="J833" s="31">
        <f t="shared" si="83"/>
        <v>0</v>
      </c>
      <c r="K833" s="1">
        <f t="shared" si="84"/>
        <v>0</v>
      </c>
      <c r="L833" s="1">
        <f t="shared" si="86"/>
        <v>6</v>
      </c>
    </row>
    <row r="834" spans="1:12" ht="16.5" hidden="1" thickBot="1" x14ac:dyDescent="0.3">
      <c r="A834" s="26">
        <v>164023</v>
      </c>
      <c r="B834" s="42">
        <v>164023</v>
      </c>
      <c r="C834" s="43" t="s">
        <v>629</v>
      </c>
      <c r="D834" s="44">
        <v>0</v>
      </c>
      <c r="E834" s="29">
        <f>IF(ISERROR(VLOOKUP(A834,'INFORME SEVEN'!$A$1:$F$339,4,0)),0,VLOOKUP(A834,'INFORME SEVEN'!$A$1:$F$339,4,0))</f>
        <v>0</v>
      </c>
      <c r="F834" s="29">
        <f>IF(ISERROR(VLOOKUP(A834,'INFORME SEVEN'!$A$1:$F$339,5,0)),0,VLOOKUP(A834,'INFORME SEVEN'!$A$1:$F$339,5,0))</f>
        <v>0</v>
      </c>
      <c r="G834" s="45">
        <f t="shared" si="85"/>
        <v>0</v>
      </c>
      <c r="H834" s="44">
        <f t="shared" si="94"/>
        <v>0</v>
      </c>
      <c r="I834" s="46">
        <v>0</v>
      </c>
      <c r="J834" s="31">
        <f t="shared" si="83"/>
        <v>0</v>
      </c>
      <c r="K834" s="1">
        <f t="shared" si="84"/>
        <v>0</v>
      </c>
      <c r="L834" s="1">
        <f t="shared" si="86"/>
        <v>6</v>
      </c>
    </row>
    <row r="835" spans="1:12" ht="16.5" hidden="1" thickBot="1" x14ac:dyDescent="0.3">
      <c r="A835" s="26">
        <v>164024</v>
      </c>
      <c r="B835" s="42">
        <v>164024</v>
      </c>
      <c r="C835" s="43" t="s">
        <v>630</v>
      </c>
      <c r="D835" s="44">
        <v>0</v>
      </c>
      <c r="E835" s="29">
        <f>IF(ISERROR(VLOOKUP(A835,'INFORME SEVEN'!$A$1:$F$339,4,0)),0,VLOOKUP(A835,'INFORME SEVEN'!$A$1:$F$339,4,0))</f>
        <v>0</v>
      </c>
      <c r="F835" s="29">
        <f>IF(ISERROR(VLOOKUP(A835,'INFORME SEVEN'!$A$1:$F$339,5,0)),0,VLOOKUP(A835,'INFORME SEVEN'!$A$1:$F$339,5,0))</f>
        <v>0</v>
      </c>
      <c r="G835" s="45">
        <f t="shared" si="85"/>
        <v>0</v>
      </c>
      <c r="H835" s="44">
        <f t="shared" si="94"/>
        <v>0</v>
      </c>
      <c r="I835" s="46">
        <v>0</v>
      </c>
      <c r="J835" s="31">
        <f t="shared" si="83"/>
        <v>0</v>
      </c>
      <c r="K835" s="1">
        <f t="shared" si="84"/>
        <v>0</v>
      </c>
      <c r="L835" s="1">
        <f t="shared" si="86"/>
        <v>6</v>
      </c>
    </row>
    <row r="836" spans="1:12" ht="16.5" hidden="1" thickBot="1" x14ac:dyDescent="0.3">
      <c r="A836" s="26">
        <v>164025</v>
      </c>
      <c r="B836" s="42">
        <v>164025</v>
      </c>
      <c r="C836" s="43" t="s">
        <v>631</v>
      </c>
      <c r="D836" s="44">
        <v>0</v>
      </c>
      <c r="E836" s="29">
        <f>IF(ISERROR(VLOOKUP(A836,'INFORME SEVEN'!$A$1:$F$339,4,0)),0,VLOOKUP(A836,'INFORME SEVEN'!$A$1:$F$339,4,0))</f>
        <v>0</v>
      </c>
      <c r="F836" s="29">
        <f>IF(ISERROR(VLOOKUP(A836,'INFORME SEVEN'!$A$1:$F$339,5,0)),0,VLOOKUP(A836,'INFORME SEVEN'!$A$1:$F$339,5,0))</f>
        <v>0</v>
      </c>
      <c r="G836" s="45">
        <f t="shared" si="85"/>
        <v>0</v>
      </c>
      <c r="H836" s="44">
        <f t="shared" si="94"/>
        <v>0</v>
      </c>
      <c r="I836" s="46">
        <v>0</v>
      </c>
      <c r="J836" s="31">
        <f t="shared" si="83"/>
        <v>0</v>
      </c>
      <c r="K836" s="1">
        <f t="shared" si="84"/>
        <v>0</v>
      </c>
      <c r="L836" s="1">
        <f t="shared" si="86"/>
        <v>6</v>
      </c>
    </row>
    <row r="837" spans="1:12" ht="16.5" hidden="1" thickBot="1" x14ac:dyDescent="0.3">
      <c r="A837" s="26">
        <v>164027</v>
      </c>
      <c r="B837" s="42">
        <v>164027</v>
      </c>
      <c r="C837" s="43" t="s">
        <v>632</v>
      </c>
      <c r="D837" s="44">
        <v>0</v>
      </c>
      <c r="E837" s="29">
        <f>IF(ISERROR(VLOOKUP(A837,'INFORME SEVEN'!$A$1:$F$339,4,0)),0,VLOOKUP(A837,'INFORME SEVEN'!$A$1:$F$339,4,0))</f>
        <v>0</v>
      </c>
      <c r="F837" s="29">
        <f>IF(ISERROR(VLOOKUP(A837,'INFORME SEVEN'!$A$1:$F$339,5,0)),0,VLOOKUP(A837,'INFORME SEVEN'!$A$1:$F$339,5,0))</f>
        <v>0</v>
      </c>
      <c r="G837" s="45">
        <f t="shared" si="85"/>
        <v>0</v>
      </c>
      <c r="H837" s="44">
        <f t="shared" si="94"/>
        <v>0</v>
      </c>
      <c r="I837" s="46">
        <v>0</v>
      </c>
      <c r="J837" s="31">
        <f t="shared" si="83"/>
        <v>0</v>
      </c>
      <c r="K837" s="1">
        <f t="shared" si="84"/>
        <v>0</v>
      </c>
      <c r="L837" s="1">
        <f t="shared" si="86"/>
        <v>6</v>
      </c>
    </row>
    <row r="838" spans="1:12" ht="16.5" hidden="1" thickBot="1" x14ac:dyDescent="0.3">
      <c r="A838" s="26">
        <v>164028</v>
      </c>
      <c r="B838" s="42">
        <v>164028</v>
      </c>
      <c r="C838" s="43" t="s">
        <v>633</v>
      </c>
      <c r="D838" s="44">
        <v>0</v>
      </c>
      <c r="E838" s="29">
        <f>IF(ISERROR(VLOOKUP(A838,'INFORME SEVEN'!$A$1:$F$339,4,0)),0,VLOOKUP(A838,'INFORME SEVEN'!$A$1:$F$339,4,0))</f>
        <v>0</v>
      </c>
      <c r="F838" s="29">
        <f>IF(ISERROR(VLOOKUP(A838,'INFORME SEVEN'!$A$1:$F$339,5,0)),0,VLOOKUP(A838,'INFORME SEVEN'!$A$1:$F$339,5,0))</f>
        <v>0</v>
      </c>
      <c r="G838" s="45">
        <f t="shared" si="85"/>
        <v>0</v>
      </c>
      <c r="H838" s="44">
        <f t="shared" si="94"/>
        <v>0</v>
      </c>
      <c r="I838" s="46">
        <v>0</v>
      </c>
      <c r="J838" s="31">
        <f t="shared" si="83"/>
        <v>0</v>
      </c>
      <c r="K838" s="1">
        <f t="shared" si="84"/>
        <v>0</v>
      </c>
      <c r="L838" s="1">
        <f t="shared" si="86"/>
        <v>6</v>
      </c>
    </row>
    <row r="839" spans="1:12" ht="16.5" hidden="1" thickBot="1" x14ac:dyDescent="0.3">
      <c r="A839" s="26">
        <v>164029</v>
      </c>
      <c r="B839" s="42">
        <v>164029</v>
      </c>
      <c r="C839" s="43" t="s">
        <v>634</v>
      </c>
      <c r="D839" s="44">
        <v>0</v>
      </c>
      <c r="E839" s="29">
        <f>IF(ISERROR(VLOOKUP(A839,'INFORME SEVEN'!$A$1:$F$339,4,0)),0,VLOOKUP(A839,'INFORME SEVEN'!$A$1:$F$339,4,0))</f>
        <v>0</v>
      </c>
      <c r="F839" s="29">
        <f>IF(ISERROR(VLOOKUP(A839,'INFORME SEVEN'!$A$1:$F$339,5,0)),0,VLOOKUP(A839,'INFORME SEVEN'!$A$1:$F$339,5,0))</f>
        <v>0</v>
      </c>
      <c r="G839" s="45">
        <f t="shared" si="85"/>
        <v>0</v>
      </c>
      <c r="H839" s="44">
        <f t="shared" si="94"/>
        <v>0</v>
      </c>
      <c r="I839" s="46">
        <v>0</v>
      </c>
      <c r="J839" s="31">
        <f t="shared" si="83"/>
        <v>0</v>
      </c>
      <c r="K839" s="1">
        <f t="shared" si="84"/>
        <v>0</v>
      </c>
      <c r="L839" s="1">
        <f t="shared" si="86"/>
        <v>6</v>
      </c>
    </row>
    <row r="840" spans="1:12" ht="16.5" hidden="1" thickBot="1" x14ac:dyDescent="0.3">
      <c r="A840" s="26">
        <v>164030</v>
      </c>
      <c r="B840" s="42">
        <v>164030</v>
      </c>
      <c r="C840" s="43" t="s">
        <v>635</v>
      </c>
      <c r="D840" s="44">
        <v>0</v>
      </c>
      <c r="E840" s="29">
        <f>IF(ISERROR(VLOOKUP(A840,'INFORME SEVEN'!$A$1:$F$339,4,0)),0,VLOOKUP(A840,'INFORME SEVEN'!$A$1:$F$339,4,0))</f>
        <v>0</v>
      </c>
      <c r="F840" s="29">
        <f>IF(ISERROR(VLOOKUP(A840,'INFORME SEVEN'!$A$1:$F$339,5,0)),0,VLOOKUP(A840,'INFORME SEVEN'!$A$1:$F$339,5,0))</f>
        <v>0</v>
      </c>
      <c r="G840" s="45">
        <f t="shared" si="85"/>
        <v>0</v>
      </c>
      <c r="H840" s="44">
        <f t="shared" si="94"/>
        <v>0</v>
      </c>
      <c r="I840" s="46">
        <v>0</v>
      </c>
      <c r="J840" s="31">
        <f t="shared" si="83"/>
        <v>0</v>
      </c>
      <c r="K840" s="1">
        <f t="shared" si="84"/>
        <v>0</v>
      </c>
      <c r="L840" s="1">
        <f t="shared" si="86"/>
        <v>6</v>
      </c>
    </row>
    <row r="841" spans="1:12" ht="16.5" hidden="1" thickBot="1" x14ac:dyDescent="0.3">
      <c r="A841" s="26">
        <v>164032</v>
      </c>
      <c r="B841" s="42">
        <v>164032</v>
      </c>
      <c r="C841" s="43" t="s">
        <v>636</v>
      </c>
      <c r="D841" s="44">
        <v>0</v>
      </c>
      <c r="E841" s="29">
        <f>IF(ISERROR(VLOOKUP(A841,'INFORME SEVEN'!$A$1:$F$339,4,0)),0,VLOOKUP(A841,'INFORME SEVEN'!$A$1:$F$339,4,0))</f>
        <v>0</v>
      </c>
      <c r="F841" s="29">
        <f>IF(ISERROR(VLOOKUP(A841,'INFORME SEVEN'!$A$1:$F$339,5,0)),0,VLOOKUP(A841,'INFORME SEVEN'!$A$1:$F$339,5,0))</f>
        <v>0</v>
      </c>
      <c r="G841" s="45">
        <f t="shared" si="85"/>
        <v>0</v>
      </c>
      <c r="H841" s="44">
        <f t="shared" si="94"/>
        <v>0</v>
      </c>
      <c r="I841" s="46">
        <v>0</v>
      </c>
      <c r="J841" s="31">
        <f t="shared" si="83"/>
        <v>0</v>
      </c>
      <c r="K841" s="1">
        <f t="shared" si="84"/>
        <v>0</v>
      </c>
      <c r="L841" s="1">
        <f t="shared" si="86"/>
        <v>6</v>
      </c>
    </row>
    <row r="842" spans="1:12" ht="16.5" hidden="1" thickBot="1" x14ac:dyDescent="0.3">
      <c r="A842" s="26">
        <v>164033</v>
      </c>
      <c r="B842" s="42">
        <v>164033</v>
      </c>
      <c r="C842" s="43" t="s">
        <v>637</v>
      </c>
      <c r="D842" s="44">
        <v>0</v>
      </c>
      <c r="E842" s="29">
        <f>IF(ISERROR(VLOOKUP(A842,'INFORME SEVEN'!$A$1:$F$339,4,0)),0,VLOOKUP(A842,'INFORME SEVEN'!$A$1:$F$339,4,0))</f>
        <v>0</v>
      </c>
      <c r="F842" s="29">
        <f>IF(ISERROR(VLOOKUP(A842,'INFORME SEVEN'!$A$1:$F$339,5,0)),0,VLOOKUP(A842,'INFORME SEVEN'!$A$1:$F$339,5,0))</f>
        <v>0</v>
      </c>
      <c r="G842" s="45">
        <f t="shared" si="85"/>
        <v>0</v>
      </c>
      <c r="H842" s="44">
        <f t="shared" si="94"/>
        <v>0</v>
      </c>
      <c r="I842" s="46">
        <v>0</v>
      </c>
      <c r="J842" s="31">
        <f t="shared" si="83"/>
        <v>0</v>
      </c>
      <c r="K842" s="1">
        <f t="shared" si="84"/>
        <v>0</v>
      </c>
      <c r="L842" s="1">
        <f t="shared" si="86"/>
        <v>6</v>
      </c>
    </row>
    <row r="843" spans="1:12" ht="16.5" hidden="1" thickBot="1" x14ac:dyDescent="0.3">
      <c r="A843" s="26">
        <v>164090</v>
      </c>
      <c r="B843" s="42">
        <v>164090</v>
      </c>
      <c r="C843" s="43" t="s">
        <v>638</v>
      </c>
      <c r="D843" s="44">
        <v>0</v>
      </c>
      <c r="E843" s="29">
        <f>IF(ISERROR(VLOOKUP(A843,'INFORME SEVEN'!$A$1:$F$339,4,0)),0,VLOOKUP(A843,'INFORME SEVEN'!$A$1:$F$339,4,0))</f>
        <v>0</v>
      </c>
      <c r="F843" s="29">
        <f>IF(ISERROR(VLOOKUP(A843,'INFORME SEVEN'!$A$1:$F$339,5,0)),0,VLOOKUP(A843,'INFORME SEVEN'!$A$1:$F$339,5,0))</f>
        <v>0</v>
      </c>
      <c r="G843" s="45">
        <f t="shared" si="85"/>
        <v>0</v>
      </c>
      <c r="H843" s="44">
        <f t="shared" si="94"/>
        <v>0</v>
      </c>
      <c r="I843" s="46">
        <v>0</v>
      </c>
      <c r="J843" s="31">
        <f t="shared" ref="J843:J906" si="95">+G843-H843-I843</f>
        <v>0</v>
      </c>
      <c r="K843" s="1">
        <f t="shared" ref="K843:K906" si="96">IF(D843&lt;&gt;0,1,IF(G843&lt;&gt;0,2,IF(F843&lt;&gt;0,3,IF(E843&lt;&gt;0,4,0))))</f>
        <v>0</v>
      </c>
      <c r="L843" s="1">
        <f t="shared" si="86"/>
        <v>6</v>
      </c>
    </row>
    <row r="844" spans="1:12" ht="16.5" hidden="1" thickBot="1" x14ac:dyDescent="0.3">
      <c r="A844" s="26">
        <v>1642</v>
      </c>
      <c r="B844" s="48">
        <v>164200</v>
      </c>
      <c r="C844" s="49" t="s">
        <v>639</v>
      </c>
      <c r="D844" s="39">
        <v>0</v>
      </c>
      <c r="E844" s="29">
        <f>IF(ISERROR(VLOOKUP(A844,'INFORME SEVEN'!$A$1:$F$339,4,0)),0,VLOOKUP(A844,'INFORME SEVEN'!$A$1:$F$339,4,0))</f>
        <v>0</v>
      </c>
      <c r="F844" s="29">
        <f>IF(ISERROR(VLOOKUP(A844,'INFORME SEVEN'!$A$1:$F$339,5,0)),0,VLOOKUP(A844,'INFORME SEVEN'!$A$1:$F$339,5,0))</f>
        <v>0</v>
      </c>
      <c r="G844" s="40">
        <f t="shared" ref="G844:G907" si="97">+D844+E844-F844</f>
        <v>0</v>
      </c>
      <c r="H844" s="50">
        <f t="shared" si="94"/>
        <v>0</v>
      </c>
      <c r="I844" s="51">
        <v>0</v>
      </c>
      <c r="J844" s="31">
        <f t="shared" si="95"/>
        <v>0</v>
      </c>
      <c r="K844" s="1">
        <f t="shared" si="96"/>
        <v>0</v>
      </c>
      <c r="L844" s="1">
        <f t="shared" ref="L844:L907" si="98">+LEN(A844)</f>
        <v>4</v>
      </c>
    </row>
    <row r="845" spans="1:12" ht="16.5" hidden="1" thickBot="1" x14ac:dyDescent="0.3">
      <c r="A845" s="26">
        <v>164201</v>
      </c>
      <c r="B845" s="42">
        <v>164201</v>
      </c>
      <c r="C845" s="43" t="s">
        <v>587</v>
      </c>
      <c r="D845" s="44">
        <v>0</v>
      </c>
      <c r="E845" s="29">
        <f>IF(ISERROR(VLOOKUP(A845,'INFORME SEVEN'!$A$1:$F$339,4,0)),0,VLOOKUP(A845,'INFORME SEVEN'!$A$1:$F$339,4,0))</f>
        <v>0</v>
      </c>
      <c r="F845" s="29">
        <f>IF(ISERROR(VLOOKUP(A845,'INFORME SEVEN'!$A$1:$F$339,5,0)),0,VLOOKUP(A845,'INFORME SEVEN'!$A$1:$F$339,5,0))</f>
        <v>0</v>
      </c>
      <c r="G845" s="45">
        <f t="shared" si="97"/>
        <v>0</v>
      </c>
      <c r="H845" s="44">
        <f t="shared" si="94"/>
        <v>0</v>
      </c>
      <c r="I845" s="46">
        <v>0</v>
      </c>
      <c r="J845" s="31">
        <f t="shared" si="95"/>
        <v>0</v>
      </c>
      <c r="K845" s="1">
        <f t="shared" si="96"/>
        <v>0</v>
      </c>
      <c r="L845" s="1">
        <f t="shared" si="98"/>
        <v>6</v>
      </c>
    </row>
    <row r="846" spans="1:12" ht="16.5" hidden="1" thickBot="1" x14ac:dyDescent="0.3">
      <c r="A846" s="26">
        <v>164202</v>
      </c>
      <c r="B846" s="42">
        <v>164202</v>
      </c>
      <c r="C846" s="43" t="s">
        <v>588</v>
      </c>
      <c r="D846" s="44">
        <v>0</v>
      </c>
      <c r="E846" s="29">
        <f>IF(ISERROR(VLOOKUP(A846,'INFORME SEVEN'!$A$1:$F$339,4,0)),0,VLOOKUP(A846,'INFORME SEVEN'!$A$1:$F$339,4,0))</f>
        <v>0</v>
      </c>
      <c r="F846" s="29">
        <f>IF(ISERROR(VLOOKUP(A846,'INFORME SEVEN'!$A$1:$F$339,5,0)),0,VLOOKUP(A846,'INFORME SEVEN'!$A$1:$F$339,5,0))</f>
        <v>0</v>
      </c>
      <c r="G846" s="45">
        <f t="shared" si="97"/>
        <v>0</v>
      </c>
      <c r="H846" s="44">
        <f t="shared" si="94"/>
        <v>0</v>
      </c>
      <c r="I846" s="46">
        <v>0</v>
      </c>
      <c r="J846" s="31">
        <f t="shared" si="95"/>
        <v>0</v>
      </c>
      <c r="K846" s="1">
        <f t="shared" si="96"/>
        <v>0</v>
      </c>
      <c r="L846" s="1">
        <f t="shared" si="98"/>
        <v>6</v>
      </c>
    </row>
    <row r="847" spans="1:12" ht="16.5" hidden="1" thickBot="1" x14ac:dyDescent="0.3">
      <c r="A847" s="26">
        <v>164203</v>
      </c>
      <c r="B847" s="42">
        <v>164203</v>
      </c>
      <c r="C847" s="43" t="s">
        <v>589</v>
      </c>
      <c r="D847" s="44">
        <v>0</v>
      </c>
      <c r="E847" s="29">
        <f>IF(ISERROR(VLOOKUP(A847,'INFORME SEVEN'!$A$1:$F$339,4,0)),0,VLOOKUP(A847,'INFORME SEVEN'!$A$1:$F$339,4,0))</f>
        <v>0</v>
      </c>
      <c r="F847" s="29">
        <f>IF(ISERROR(VLOOKUP(A847,'INFORME SEVEN'!$A$1:$F$339,5,0)),0,VLOOKUP(A847,'INFORME SEVEN'!$A$1:$F$339,5,0))</f>
        <v>0</v>
      </c>
      <c r="G847" s="45">
        <f t="shared" si="97"/>
        <v>0</v>
      </c>
      <c r="H847" s="44">
        <f t="shared" si="94"/>
        <v>0</v>
      </c>
      <c r="I847" s="46">
        <v>0</v>
      </c>
      <c r="J847" s="31">
        <f t="shared" si="95"/>
        <v>0</v>
      </c>
      <c r="K847" s="1">
        <f t="shared" si="96"/>
        <v>0</v>
      </c>
      <c r="L847" s="1">
        <f t="shared" si="98"/>
        <v>6</v>
      </c>
    </row>
    <row r="848" spans="1:12" ht="16.5" hidden="1" thickBot="1" x14ac:dyDescent="0.3">
      <c r="A848" s="26">
        <v>164204</v>
      </c>
      <c r="B848" s="42">
        <v>164204</v>
      </c>
      <c r="C848" s="43" t="s">
        <v>592</v>
      </c>
      <c r="D848" s="44">
        <v>0</v>
      </c>
      <c r="E848" s="29">
        <f>IF(ISERROR(VLOOKUP(A848,'INFORME SEVEN'!$A$1:$F$339,4,0)),0,VLOOKUP(A848,'INFORME SEVEN'!$A$1:$F$339,4,0))</f>
        <v>0</v>
      </c>
      <c r="F848" s="29">
        <f>IF(ISERROR(VLOOKUP(A848,'INFORME SEVEN'!$A$1:$F$339,5,0)),0,VLOOKUP(A848,'INFORME SEVEN'!$A$1:$F$339,5,0))</f>
        <v>0</v>
      </c>
      <c r="G848" s="45">
        <f t="shared" si="97"/>
        <v>0</v>
      </c>
      <c r="H848" s="44">
        <f t="shared" si="94"/>
        <v>0</v>
      </c>
      <c r="I848" s="46">
        <v>0</v>
      </c>
      <c r="J848" s="31">
        <f t="shared" si="95"/>
        <v>0</v>
      </c>
      <c r="K848" s="1">
        <f t="shared" si="96"/>
        <v>0</v>
      </c>
      <c r="L848" s="1">
        <f t="shared" si="98"/>
        <v>6</v>
      </c>
    </row>
    <row r="849" spans="1:12" ht="16.5" hidden="1" thickBot="1" x14ac:dyDescent="0.3">
      <c r="A849" s="26">
        <v>164205</v>
      </c>
      <c r="B849" s="42">
        <v>164205</v>
      </c>
      <c r="C849" s="43" t="s">
        <v>593</v>
      </c>
      <c r="D849" s="44">
        <v>0</v>
      </c>
      <c r="E849" s="29">
        <f>IF(ISERROR(VLOOKUP(A849,'INFORME SEVEN'!$A$1:$F$339,4,0)),0,VLOOKUP(A849,'INFORME SEVEN'!$A$1:$F$339,4,0))</f>
        <v>0</v>
      </c>
      <c r="F849" s="29">
        <f>IF(ISERROR(VLOOKUP(A849,'INFORME SEVEN'!$A$1:$F$339,5,0)),0,VLOOKUP(A849,'INFORME SEVEN'!$A$1:$F$339,5,0))</f>
        <v>0</v>
      </c>
      <c r="G849" s="45">
        <f t="shared" si="97"/>
        <v>0</v>
      </c>
      <c r="H849" s="44">
        <f t="shared" si="94"/>
        <v>0</v>
      </c>
      <c r="I849" s="46">
        <v>0</v>
      </c>
      <c r="J849" s="31">
        <f t="shared" si="95"/>
        <v>0</v>
      </c>
      <c r="K849" s="1">
        <f t="shared" si="96"/>
        <v>0</v>
      </c>
      <c r="L849" s="1">
        <f t="shared" si="98"/>
        <v>6</v>
      </c>
    </row>
    <row r="850" spans="1:12" ht="16.5" hidden="1" thickBot="1" x14ac:dyDescent="0.3">
      <c r="A850" s="26">
        <v>164206</v>
      </c>
      <c r="B850" s="42">
        <v>164206</v>
      </c>
      <c r="C850" s="43" t="s">
        <v>599</v>
      </c>
      <c r="D850" s="44">
        <v>0</v>
      </c>
      <c r="E850" s="29">
        <f>IF(ISERROR(VLOOKUP(A850,'INFORME SEVEN'!$A$1:$F$339,4,0)),0,VLOOKUP(A850,'INFORME SEVEN'!$A$1:$F$339,4,0))</f>
        <v>0</v>
      </c>
      <c r="F850" s="29">
        <f>IF(ISERROR(VLOOKUP(A850,'INFORME SEVEN'!$A$1:$F$339,5,0)),0,VLOOKUP(A850,'INFORME SEVEN'!$A$1:$F$339,5,0))</f>
        <v>0</v>
      </c>
      <c r="G850" s="45">
        <f t="shared" si="97"/>
        <v>0</v>
      </c>
      <c r="H850" s="44">
        <f t="shared" si="94"/>
        <v>0</v>
      </c>
      <c r="I850" s="46">
        <v>0</v>
      </c>
      <c r="J850" s="31">
        <f t="shared" si="95"/>
        <v>0</v>
      </c>
      <c r="K850" s="1">
        <f t="shared" si="96"/>
        <v>0</v>
      </c>
      <c r="L850" s="1">
        <f t="shared" si="98"/>
        <v>6</v>
      </c>
    </row>
    <row r="851" spans="1:12" ht="16.5" hidden="1" thickBot="1" x14ac:dyDescent="0.3">
      <c r="A851" s="26">
        <v>164207</v>
      </c>
      <c r="B851" s="42">
        <v>164207</v>
      </c>
      <c r="C851" s="43" t="s">
        <v>505</v>
      </c>
      <c r="D851" s="44">
        <v>0</v>
      </c>
      <c r="E851" s="29">
        <f>IF(ISERROR(VLOOKUP(A851,'INFORME SEVEN'!$A$1:$F$339,4,0)),0,VLOOKUP(A851,'INFORME SEVEN'!$A$1:$F$339,4,0))</f>
        <v>0</v>
      </c>
      <c r="F851" s="29">
        <f>IF(ISERROR(VLOOKUP(A851,'INFORME SEVEN'!$A$1:$F$339,5,0)),0,VLOOKUP(A851,'INFORME SEVEN'!$A$1:$F$339,5,0))</f>
        <v>0</v>
      </c>
      <c r="G851" s="45">
        <f t="shared" si="97"/>
        <v>0</v>
      </c>
      <c r="H851" s="44">
        <f t="shared" si="94"/>
        <v>0</v>
      </c>
      <c r="I851" s="46">
        <v>0</v>
      </c>
      <c r="J851" s="31">
        <f t="shared" si="95"/>
        <v>0</v>
      </c>
      <c r="K851" s="1">
        <f t="shared" si="96"/>
        <v>0</v>
      </c>
      <c r="L851" s="1">
        <f t="shared" si="98"/>
        <v>6</v>
      </c>
    </row>
    <row r="852" spans="1:12" ht="16.5" hidden="1" thickBot="1" x14ac:dyDescent="0.3">
      <c r="A852" s="26">
        <v>164208</v>
      </c>
      <c r="B852" s="42">
        <v>164208</v>
      </c>
      <c r="C852" s="43" t="s">
        <v>595</v>
      </c>
      <c r="D852" s="44">
        <v>0</v>
      </c>
      <c r="E852" s="29">
        <f>IF(ISERROR(VLOOKUP(A852,'INFORME SEVEN'!$A$1:$F$339,4,0)),0,VLOOKUP(A852,'INFORME SEVEN'!$A$1:$F$339,4,0))</f>
        <v>0</v>
      </c>
      <c r="F852" s="29">
        <f>IF(ISERROR(VLOOKUP(A852,'INFORME SEVEN'!$A$1:$F$339,5,0)),0,VLOOKUP(A852,'INFORME SEVEN'!$A$1:$F$339,5,0))</f>
        <v>0</v>
      </c>
      <c r="G852" s="45">
        <f t="shared" si="97"/>
        <v>0</v>
      </c>
      <c r="H852" s="44">
        <f t="shared" si="94"/>
        <v>0</v>
      </c>
      <c r="I852" s="46">
        <v>0</v>
      </c>
      <c r="J852" s="31">
        <f t="shared" si="95"/>
        <v>0</v>
      </c>
      <c r="K852" s="1">
        <f t="shared" si="96"/>
        <v>0</v>
      </c>
      <c r="L852" s="1">
        <f t="shared" si="98"/>
        <v>6</v>
      </c>
    </row>
    <row r="853" spans="1:12" ht="16.5" hidden="1" thickBot="1" x14ac:dyDescent="0.3">
      <c r="A853" s="26">
        <v>164209</v>
      </c>
      <c r="B853" s="42">
        <v>164209</v>
      </c>
      <c r="C853" s="43" t="s">
        <v>594</v>
      </c>
      <c r="D853" s="44">
        <v>0</v>
      </c>
      <c r="E853" s="29">
        <f>IF(ISERROR(VLOOKUP(A853,'INFORME SEVEN'!$A$1:$F$339,4,0)),0,VLOOKUP(A853,'INFORME SEVEN'!$A$1:$F$339,4,0))</f>
        <v>0</v>
      </c>
      <c r="F853" s="29">
        <f>IF(ISERROR(VLOOKUP(A853,'INFORME SEVEN'!$A$1:$F$339,5,0)),0,VLOOKUP(A853,'INFORME SEVEN'!$A$1:$F$339,5,0))</f>
        <v>0</v>
      </c>
      <c r="G853" s="45">
        <f t="shared" si="97"/>
        <v>0</v>
      </c>
      <c r="H853" s="44">
        <f t="shared" si="94"/>
        <v>0</v>
      </c>
      <c r="I853" s="46">
        <v>0</v>
      </c>
      <c r="J853" s="31">
        <f t="shared" si="95"/>
        <v>0</v>
      </c>
      <c r="K853" s="1">
        <f t="shared" si="96"/>
        <v>0</v>
      </c>
      <c r="L853" s="1">
        <f t="shared" si="98"/>
        <v>6</v>
      </c>
    </row>
    <row r="854" spans="1:12" ht="16.5" hidden="1" thickBot="1" x14ac:dyDescent="0.3">
      <c r="A854" s="26">
        <v>164290</v>
      </c>
      <c r="B854" s="42">
        <v>164290</v>
      </c>
      <c r="C854" s="43" t="s">
        <v>640</v>
      </c>
      <c r="D854" s="44">
        <v>0</v>
      </c>
      <c r="E854" s="29">
        <f>IF(ISERROR(VLOOKUP(A854,'INFORME SEVEN'!$A$1:$F$339,4,0)),0,VLOOKUP(A854,'INFORME SEVEN'!$A$1:$F$339,4,0))</f>
        <v>0</v>
      </c>
      <c r="F854" s="29">
        <f>IF(ISERROR(VLOOKUP(A854,'INFORME SEVEN'!$A$1:$F$339,5,0)),0,VLOOKUP(A854,'INFORME SEVEN'!$A$1:$F$339,5,0))</f>
        <v>0</v>
      </c>
      <c r="G854" s="45">
        <f t="shared" si="97"/>
        <v>0</v>
      </c>
      <c r="H854" s="44">
        <f t="shared" si="94"/>
        <v>0</v>
      </c>
      <c r="I854" s="46">
        <v>0</v>
      </c>
      <c r="J854" s="31">
        <f t="shared" si="95"/>
        <v>0</v>
      </c>
      <c r="K854" s="1">
        <f t="shared" si="96"/>
        <v>0</v>
      </c>
      <c r="L854" s="1">
        <f t="shared" si="98"/>
        <v>6</v>
      </c>
    </row>
    <row r="855" spans="1:12" ht="16.5" hidden="1" thickBot="1" x14ac:dyDescent="0.3">
      <c r="A855" s="26">
        <v>1645</v>
      </c>
      <c r="B855" s="48">
        <v>164500</v>
      </c>
      <c r="C855" s="49" t="s">
        <v>641</v>
      </c>
      <c r="D855" s="39">
        <v>0</v>
      </c>
      <c r="E855" s="29">
        <f>IF(ISERROR(VLOOKUP(A855,'INFORME SEVEN'!$A$1:$F$339,4,0)),0,VLOOKUP(A855,'INFORME SEVEN'!$A$1:$F$339,4,0))</f>
        <v>0</v>
      </c>
      <c r="F855" s="29">
        <f>IF(ISERROR(VLOOKUP(A855,'INFORME SEVEN'!$A$1:$F$339,5,0)),0,VLOOKUP(A855,'INFORME SEVEN'!$A$1:$F$339,5,0))</f>
        <v>0</v>
      </c>
      <c r="G855" s="40">
        <f t="shared" si="97"/>
        <v>0</v>
      </c>
      <c r="H855" s="50">
        <f t="shared" si="94"/>
        <v>0</v>
      </c>
      <c r="I855" s="51">
        <v>0</v>
      </c>
      <c r="J855" s="31">
        <f t="shared" si="95"/>
        <v>0</v>
      </c>
      <c r="K855" s="1">
        <f t="shared" si="96"/>
        <v>0</v>
      </c>
      <c r="L855" s="1">
        <f t="shared" si="98"/>
        <v>4</v>
      </c>
    </row>
    <row r="856" spans="1:12" ht="16.5" hidden="1" thickBot="1" x14ac:dyDescent="0.3">
      <c r="A856" s="26">
        <v>164501</v>
      </c>
      <c r="B856" s="42">
        <v>164501</v>
      </c>
      <c r="C856" s="43" t="s">
        <v>642</v>
      </c>
      <c r="D856" s="44">
        <v>0</v>
      </c>
      <c r="E856" s="29">
        <f>IF(ISERROR(VLOOKUP(A856,'INFORME SEVEN'!$A$1:$F$339,4,0)),0,VLOOKUP(A856,'INFORME SEVEN'!$A$1:$F$339,4,0))</f>
        <v>0</v>
      </c>
      <c r="F856" s="29">
        <f>IF(ISERROR(VLOOKUP(A856,'INFORME SEVEN'!$A$1:$F$339,5,0)),0,VLOOKUP(A856,'INFORME SEVEN'!$A$1:$F$339,5,0))</f>
        <v>0</v>
      </c>
      <c r="G856" s="45">
        <f t="shared" si="97"/>
        <v>0</v>
      </c>
      <c r="H856" s="44">
        <f t="shared" si="94"/>
        <v>0</v>
      </c>
      <c r="I856" s="46">
        <v>0</v>
      </c>
      <c r="J856" s="31">
        <f t="shared" si="95"/>
        <v>0</v>
      </c>
      <c r="K856" s="1">
        <f t="shared" si="96"/>
        <v>0</v>
      </c>
      <c r="L856" s="1">
        <f t="shared" si="98"/>
        <v>6</v>
      </c>
    </row>
    <row r="857" spans="1:12" ht="16.5" hidden="1" thickBot="1" x14ac:dyDescent="0.3">
      <c r="A857" s="26">
        <v>164502</v>
      </c>
      <c r="B857" s="42">
        <v>164502</v>
      </c>
      <c r="C857" s="43" t="s">
        <v>643</v>
      </c>
      <c r="D857" s="44">
        <v>0</v>
      </c>
      <c r="E857" s="29">
        <f>IF(ISERROR(VLOOKUP(A857,'INFORME SEVEN'!$A$1:$F$339,4,0)),0,VLOOKUP(A857,'INFORME SEVEN'!$A$1:$F$339,4,0))</f>
        <v>0</v>
      </c>
      <c r="F857" s="29">
        <f>IF(ISERROR(VLOOKUP(A857,'INFORME SEVEN'!$A$1:$F$339,5,0)),0,VLOOKUP(A857,'INFORME SEVEN'!$A$1:$F$339,5,0))</f>
        <v>0</v>
      </c>
      <c r="G857" s="45">
        <f t="shared" si="97"/>
        <v>0</v>
      </c>
      <c r="H857" s="44">
        <f t="shared" si="94"/>
        <v>0</v>
      </c>
      <c r="I857" s="46">
        <v>0</v>
      </c>
      <c r="J857" s="31">
        <f t="shared" si="95"/>
        <v>0</v>
      </c>
      <c r="K857" s="1">
        <f t="shared" si="96"/>
        <v>0</v>
      </c>
      <c r="L857" s="1">
        <f t="shared" si="98"/>
        <v>6</v>
      </c>
    </row>
    <row r="858" spans="1:12" ht="16.5" hidden="1" thickBot="1" x14ac:dyDescent="0.3">
      <c r="A858" s="26">
        <v>164503</v>
      </c>
      <c r="B858" s="42">
        <v>164503</v>
      </c>
      <c r="C858" s="43" t="s">
        <v>644</v>
      </c>
      <c r="D858" s="44">
        <v>0</v>
      </c>
      <c r="E858" s="29">
        <f>IF(ISERROR(VLOOKUP(A858,'INFORME SEVEN'!$A$1:$F$339,4,0)),0,VLOOKUP(A858,'INFORME SEVEN'!$A$1:$F$339,4,0))</f>
        <v>0</v>
      </c>
      <c r="F858" s="29">
        <f>IF(ISERROR(VLOOKUP(A858,'INFORME SEVEN'!$A$1:$F$339,5,0)),0,VLOOKUP(A858,'INFORME SEVEN'!$A$1:$F$339,5,0))</f>
        <v>0</v>
      </c>
      <c r="G858" s="45">
        <f t="shared" si="97"/>
        <v>0</v>
      </c>
      <c r="H858" s="44">
        <f t="shared" si="94"/>
        <v>0</v>
      </c>
      <c r="I858" s="46">
        <v>0</v>
      </c>
      <c r="J858" s="31">
        <f t="shared" si="95"/>
        <v>0</v>
      </c>
      <c r="K858" s="1">
        <f t="shared" si="96"/>
        <v>0</v>
      </c>
      <c r="L858" s="1">
        <f t="shared" si="98"/>
        <v>6</v>
      </c>
    </row>
    <row r="859" spans="1:12" ht="16.5" hidden="1" thickBot="1" x14ac:dyDescent="0.3">
      <c r="A859" s="26">
        <v>164504</v>
      </c>
      <c r="B859" s="42">
        <v>164504</v>
      </c>
      <c r="C859" s="43" t="s">
        <v>645</v>
      </c>
      <c r="D859" s="44">
        <v>0</v>
      </c>
      <c r="E859" s="29">
        <f>IF(ISERROR(VLOOKUP(A859,'INFORME SEVEN'!$A$1:$F$339,4,0)),0,VLOOKUP(A859,'INFORME SEVEN'!$A$1:$F$339,4,0))</f>
        <v>0</v>
      </c>
      <c r="F859" s="29">
        <f>IF(ISERROR(VLOOKUP(A859,'INFORME SEVEN'!$A$1:$F$339,5,0)),0,VLOOKUP(A859,'INFORME SEVEN'!$A$1:$F$339,5,0))</f>
        <v>0</v>
      </c>
      <c r="G859" s="45">
        <f t="shared" si="97"/>
        <v>0</v>
      </c>
      <c r="H859" s="44">
        <f t="shared" si="94"/>
        <v>0</v>
      </c>
      <c r="I859" s="46">
        <v>0</v>
      </c>
      <c r="J859" s="31">
        <f t="shared" si="95"/>
        <v>0</v>
      </c>
      <c r="K859" s="1">
        <f t="shared" si="96"/>
        <v>0</v>
      </c>
      <c r="L859" s="1">
        <f t="shared" si="98"/>
        <v>6</v>
      </c>
    </row>
    <row r="860" spans="1:12" ht="16.5" hidden="1" thickBot="1" x14ac:dyDescent="0.3">
      <c r="A860" s="26">
        <v>164505</v>
      </c>
      <c r="B860" s="42">
        <v>164505</v>
      </c>
      <c r="C860" s="43" t="s">
        <v>646</v>
      </c>
      <c r="D860" s="44">
        <v>0</v>
      </c>
      <c r="E860" s="29">
        <f>IF(ISERROR(VLOOKUP(A860,'INFORME SEVEN'!$A$1:$F$339,4,0)),0,VLOOKUP(A860,'INFORME SEVEN'!$A$1:$F$339,4,0))</f>
        <v>0</v>
      </c>
      <c r="F860" s="29">
        <f>IF(ISERROR(VLOOKUP(A860,'INFORME SEVEN'!$A$1:$F$339,5,0)),0,VLOOKUP(A860,'INFORME SEVEN'!$A$1:$F$339,5,0))</f>
        <v>0</v>
      </c>
      <c r="G860" s="45">
        <f t="shared" si="97"/>
        <v>0</v>
      </c>
      <c r="H860" s="44">
        <f t="shared" si="94"/>
        <v>0</v>
      </c>
      <c r="I860" s="46">
        <v>0</v>
      </c>
      <c r="J860" s="31">
        <f t="shared" si="95"/>
        <v>0</v>
      </c>
      <c r="K860" s="1">
        <f t="shared" si="96"/>
        <v>0</v>
      </c>
      <c r="L860" s="1">
        <f t="shared" si="98"/>
        <v>6</v>
      </c>
    </row>
    <row r="861" spans="1:12" ht="16.5" hidden="1" thickBot="1" x14ac:dyDescent="0.3">
      <c r="A861" s="26">
        <v>164506</v>
      </c>
      <c r="B861" s="42">
        <v>164506</v>
      </c>
      <c r="C861" s="43" t="s">
        <v>647</v>
      </c>
      <c r="D861" s="44">
        <v>0</v>
      </c>
      <c r="E861" s="29">
        <f>IF(ISERROR(VLOOKUP(A861,'INFORME SEVEN'!$A$1:$F$339,4,0)),0,VLOOKUP(A861,'INFORME SEVEN'!$A$1:$F$339,4,0))</f>
        <v>0</v>
      </c>
      <c r="F861" s="29">
        <f>IF(ISERROR(VLOOKUP(A861,'INFORME SEVEN'!$A$1:$F$339,5,0)),0,VLOOKUP(A861,'INFORME SEVEN'!$A$1:$F$339,5,0))</f>
        <v>0</v>
      </c>
      <c r="G861" s="45">
        <f t="shared" si="97"/>
        <v>0</v>
      </c>
      <c r="H861" s="44">
        <f t="shared" si="94"/>
        <v>0</v>
      </c>
      <c r="I861" s="46">
        <v>0</v>
      </c>
      <c r="J861" s="31">
        <f t="shared" si="95"/>
        <v>0</v>
      </c>
      <c r="K861" s="1">
        <f t="shared" si="96"/>
        <v>0</v>
      </c>
      <c r="L861" s="1">
        <f t="shared" si="98"/>
        <v>6</v>
      </c>
    </row>
    <row r="862" spans="1:12" ht="16.5" hidden="1" thickBot="1" x14ac:dyDescent="0.3">
      <c r="A862" s="26">
        <v>164507</v>
      </c>
      <c r="B862" s="42">
        <v>164507</v>
      </c>
      <c r="C862" s="43" t="s">
        <v>648</v>
      </c>
      <c r="D862" s="44">
        <v>0</v>
      </c>
      <c r="E862" s="29">
        <f>IF(ISERROR(VLOOKUP(A862,'INFORME SEVEN'!$A$1:$F$339,4,0)),0,VLOOKUP(A862,'INFORME SEVEN'!$A$1:$F$339,4,0))</f>
        <v>0</v>
      </c>
      <c r="F862" s="29">
        <f>IF(ISERROR(VLOOKUP(A862,'INFORME SEVEN'!$A$1:$F$339,5,0)),0,VLOOKUP(A862,'INFORME SEVEN'!$A$1:$F$339,5,0))</f>
        <v>0</v>
      </c>
      <c r="G862" s="45">
        <f t="shared" si="97"/>
        <v>0</v>
      </c>
      <c r="H862" s="44">
        <f t="shared" si="94"/>
        <v>0</v>
      </c>
      <c r="I862" s="46">
        <v>0</v>
      </c>
      <c r="J862" s="31">
        <f t="shared" si="95"/>
        <v>0</v>
      </c>
      <c r="K862" s="1">
        <f t="shared" si="96"/>
        <v>0</v>
      </c>
      <c r="L862" s="1">
        <f t="shared" si="98"/>
        <v>6</v>
      </c>
    </row>
    <row r="863" spans="1:12" ht="16.5" hidden="1" thickBot="1" x14ac:dyDescent="0.3">
      <c r="A863" s="26">
        <v>164508</v>
      </c>
      <c r="B863" s="42">
        <v>164508</v>
      </c>
      <c r="C863" s="43" t="s">
        <v>649</v>
      </c>
      <c r="D863" s="44">
        <v>0</v>
      </c>
      <c r="E863" s="29">
        <f>IF(ISERROR(VLOOKUP(A863,'INFORME SEVEN'!$A$1:$F$339,4,0)),0,VLOOKUP(A863,'INFORME SEVEN'!$A$1:$F$339,4,0))</f>
        <v>0</v>
      </c>
      <c r="F863" s="29">
        <f>IF(ISERROR(VLOOKUP(A863,'INFORME SEVEN'!$A$1:$F$339,5,0)),0,VLOOKUP(A863,'INFORME SEVEN'!$A$1:$F$339,5,0))</f>
        <v>0</v>
      </c>
      <c r="G863" s="45">
        <f t="shared" si="97"/>
        <v>0</v>
      </c>
      <c r="H863" s="44">
        <f t="shared" si="94"/>
        <v>0</v>
      </c>
      <c r="I863" s="46">
        <v>0</v>
      </c>
      <c r="J863" s="31">
        <f t="shared" si="95"/>
        <v>0</v>
      </c>
      <c r="K863" s="1">
        <f t="shared" si="96"/>
        <v>0</v>
      </c>
      <c r="L863" s="1">
        <f t="shared" si="98"/>
        <v>6</v>
      </c>
    </row>
    <row r="864" spans="1:12" ht="16.5" hidden="1" thickBot="1" x14ac:dyDescent="0.3">
      <c r="A864" s="26">
        <v>164512</v>
      </c>
      <c r="B864" s="42">
        <v>164512</v>
      </c>
      <c r="C864" s="43" t="s">
        <v>650</v>
      </c>
      <c r="D864" s="44">
        <v>0</v>
      </c>
      <c r="E864" s="29">
        <f>IF(ISERROR(VLOOKUP(A864,'INFORME SEVEN'!$A$1:$F$339,4,0)),0,VLOOKUP(A864,'INFORME SEVEN'!$A$1:$F$339,4,0))</f>
        <v>0</v>
      </c>
      <c r="F864" s="29">
        <f>IF(ISERROR(VLOOKUP(A864,'INFORME SEVEN'!$A$1:$F$339,5,0)),0,VLOOKUP(A864,'INFORME SEVEN'!$A$1:$F$339,5,0))</f>
        <v>0</v>
      </c>
      <c r="G864" s="45">
        <f t="shared" si="97"/>
        <v>0</v>
      </c>
      <c r="H864" s="44">
        <f t="shared" si="94"/>
        <v>0</v>
      </c>
      <c r="I864" s="46">
        <v>0</v>
      </c>
      <c r="J864" s="31">
        <f t="shared" si="95"/>
        <v>0</v>
      </c>
      <c r="K864" s="1">
        <f t="shared" si="96"/>
        <v>0</v>
      </c>
      <c r="L864" s="1">
        <f t="shared" si="98"/>
        <v>6</v>
      </c>
    </row>
    <row r="865" spans="1:12" ht="16.5" hidden="1" thickBot="1" x14ac:dyDescent="0.3">
      <c r="A865" s="26">
        <v>164513</v>
      </c>
      <c r="B865" s="42">
        <v>164513</v>
      </c>
      <c r="C865" s="43" t="s">
        <v>651</v>
      </c>
      <c r="D865" s="44">
        <v>0</v>
      </c>
      <c r="E865" s="29">
        <f>IF(ISERROR(VLOOKUP(A865,'INFORME SEVEN'!$A$1:$F$339,4,0)),0,VLOOKUP(A865,'INFORME SEVEN'!$A$1:$F$339,4,0))</f>
        <v>0</v>
      </c>
      <c r="F865" s="29">
        <f>IF(ISERROR(VLOOKUP(A865,'INFORME SEVEN'!$A$1:$F$339,5,0)),0,VLOOKUP(A865,'INFORME SEVEN'!$A$1:$F$339,5,0))</f>
        <v>0</v>
      </c>
      <c r="G865" s="45">
        <f t="shared" si="97"/>
        <v>0</v>
      </c>
      <c r="H865" s="44">
        <f t="shared" si="94"/>
        <v>0</v>
      </c>
      <c r="I865" s="46">
        <v>0</v>
      </c>
      <c r="J865" s="31">
        <f t="shared" si="95"/>
        <v>0</v>
      </c>
      <c r="K865" s="1">
        <f t="shared" si="96"/>
        <v>0</v>
      </c>
      <c r="L865" s="1">
        <f t="shared" si="98"/>
        <v>6</v>
      </c>
    </row>
    <row r="866" spans="1:12" ht="16.5" hidden="1" thickBot="1" x14ac:dyDescent="0.3">
      <c r="A866" s="26">
        <v>164514</v>
      </c>
      <c r="B866" s="42">
        <v>164514</v>
      </c>
      <c r="C866" s="43" t="s">
        <v>652</v>
      </c>
      <c r="D866" s="44">
        <v>0</v>
      </c>
      <c r="E866" s="29">
        <f>IF(ISERROR(VLOOKUP(A866,'INFORME SEVEN'!$A$1:$F$339,4,0)),0,VLOOKUP(A866,'INFORME SEVEN'!$A$1:$F$339,4,0))</f>
        <v>0</v>
      </c>
      <c r="F866" s="29">
        <f>IF(ISERROR(VLOOKUP(A866,'INFORME SEVEN'!$A$1:$F$339,5,0)),0,VLOOKUP(A866,'INFORME SEVEN'!$A$1:$F$339,5,0))</f>
        <v>0</v>
      </c>
      <c r="G866" s="45">
        <f t="shared" si="97"/>
        <v>0</v>
      </c>
      <c r="H866" s="44">
        <f t="shared" si="94"/>
        <v>0</v>
      </c>
      <c r="I866" s="46">
        <v>0</v>
      </c>
      <c r="J866" s="31">
        <f t="shared" si="95"/>
        <v>0</v>
      </c>
      <c r="K866" s="1">
        <f t="shared" si="96"/>
        <v>0</v>
      </c>
      <c r="L866" s="1">
        <f t="shared" si="98"/>
        <v>6</v>
      </c>
    </row>
    <row r="867" spans="1:12" ht="16.5" hidden="1" thickBot="1" x14ac:dyDescent="0.3">
      <c r="A867" s="26">
        <v>164515</v>
      </c>
      <c r="B867" s="42">
        <v>164515</v>
      </c>
      <c r="C867" s="43" t="s">
        <v>653</v>
      </c>
      <c r="D867" s="44">
        <v>0</v>
      </c>
      <c r="E867" s="29">
        <f>IF(ISERROR(VLOOKUP(A867,'INFORME SEVEN'!$A$1:$F$339,4,0)),0,VLOOKUP(A867,'INFORME SEVEN'!$A$1:$F$339,4,0))</f>
        <v>0</v>
      </c>
      <c r="F867" s="29">
        <f>IF(ISERROR(VLOOKUP(A867,'INFORME SEVEN'!$A$1:$F$339,5,0)),0,VLOOKUP(A867,'INFORME SEVEN'!$A$1:$F$339,5,0))</f>
        <v>0</v>
      </c>
      <c r="G867" s="45">
        <f t="shared" si="97"/>
        <v>0</v>
      </c>
      <c r="H867" s="44">
        <f t="shared" si="94"/>
        <v>0</v>
      </c>
      <c r="I867" s="46">
        <v>0</v>
      </c>
      <c r="J867" s="31">
        <f t="shared" si="95"/>
        <v>0</v>
      </c>
      <c r="K867" s="1">
        <f t="shared" si="96"/>
        <v>0</v>
      </c>
      <c r="L867" s="1">
        <f t="shared" si="98"/>
        <v>6</v>
      </c>
    </row>
    <row r="868" spans="1:12" ht="16.5" hidden="1" thickBot="1" x14ac:dyDescent="0.3">
      <c r="A868" s="26">
        <v>164516</v>
      </c>
      <c r="B868" s="42">
        <v>164516</v>
      </c>
      <c r="C868" s="43" t="s">
        <v>654</v>
      </c>
      <c r="D868" s="44">
        <v>0</v>
      </c>
      <c r="E868" s="29">
        <f>IF(ISERROR(VLOOKUP(A868,'INFORME SEVEN'!$A$1:$F$339,4,0)),0,VLOOKUP(A868,'INFORME SEVEN'!$A$1:$F$339,4,0))</f>
        <v>0</v>
      </c>
      <c r="F868" s="29">
        <f>IF(ISERROR(VLOOKUP(A868,'INFORME SEVEN'!$A$1:$F$339,5,0)),0,VLOOKUP(A868,'INFORME SEVEN'!$A$1:$F$339,5,0))</f>
        <v>0</v>
      </c>
      <c r="G868" s="45">
        <f t="shared" si="97"/>
        <v>0</v>
      </c>
      <c r="H868" s="44">
        <f t="shared" si="94"/>
        <v>0</v>
      </c>
      <c r="I868" s="46">
        <v>0</v>
      </c>
      <c r="J868" s="31">
        <f t="shared" si="95"/>
        <v>0</v>
      </c>
      <c r="K868" s="1">
        <f t="shared" si="96"/>
        <v>0</v>
      </c>
      <c r="L868" s="1">
        <f t="shared" si="98"/>
        <v>6</v>
      </c>
    </row>
    <row r="869" spans="1:12" ht="16.5" hidden="1" thickBot="1" x14ac:dyDescent="0.3">
      <c r="A869" s="26">
        <v>164590</v>
      </c>
      <c r="B869" s="42">
        <v>164590</v>
      </c>
      <c r="C869" s="43" t="s">
        <v>655</v>
      </c>
      <c r="D869" s="44">
        <v>0</v>
      </c>
      <c r="E869" s="29">
        <f>IF(ISERROR(VLOOKUP(A869,'INFORME SEVEN'!$A$1:$F$339,4,0)),0,VLOOKUP(A869,'INFORME SEVEN'!$A$1:$F$339,4,0))</f>
        <v>0</v>
      </c>
      <c r="F869" s="29">
        <f>IF(ISERROR(VLOOKUP(A869,'INFORME SEVEN'!$A$1:$F$339,5,0)),0,VLOOKUP(A869,'INFORME SEVEN'!$A$1:$F$339,5,0))</f>
        <v>0</v>
      </c>
      <c r="G869" s="45">
        <f t="shared" si="97"/>
        <v>0</v>
      </c>
      <c r="H869" s="44">
        <f t="shared" si="94"/>
        <v>0</v>
      </c>
      <c r="I869" s="46">
        <v>0</v>
      </c>
      <c r="J869" s="31">
        <f t="shared" si="95"/>
        <v>0</v>
      </c>
      <c r="K869" s="1">
        <f t="shared" si="96"/>
        <v>0</v>
      </c>
      <c r="L869" s="1">
        <f t="shared" si="98"/>
        <v>6</v>
      </c>
    </row>
    <row r="870" spans="1:12" ht="16.5" hidden="1" thickBot="1" x14ac:dyDescent="0.3">
      <c r="A870" s="26">
        <v>1650</v>
      </c>
      <c r="B870" s="48">
        <v>165000</v>
      </c>
      <c r="C870" s="49" t="s">
        <v>656</v>
      </c>
      <c r="D870" s="39">
        <v>0</v>
      </c>
      <c r="E870" s="29">
        <f>IF(ISERROR(VLOOKUP(A870,'INFORME SEVEN'!$A$1:$F$339,4,0)),0,VLOOKUP(A870,'INFORME SEVEN'!$A$1:$F$339,4,0))</f>
        <v>0</v>
      </c>
      <c r="F870" s="29">
        <f>IF(ISERROR(VLOOKUP(A870,'INFORME SEVEN'!$A$1:$F$339,5,0)),0,VLOOKUP(A870,'INFORME SEVEN'!$A$1:$F$339,5,0))</f>
        <v>0</v>
      </c>
      <c r="G870" s="40">
        <f t="shared" si="97"/>
        <v>0</v>
      </c>
      <c r="H870" s="50">
        <f t="shared" si="94"/>
        <v>0</v>
      </c>
      <c r="I870" s="51">
        <v>0</v>
      </c>
      <c r="J870" s="31">
        <f t="shared" si="95"/>
        <v>0</v>
      </c>
      <c r="K870" s="1">
        <f t="shared" si="96"/>
        <v>0</v>
      </c>
      <c r="L870" s="1">
        <f t="shared" si="98"/>
        <v>4</v>
      </c>
    </row>
    <row r="871" spans="1:12" ht="16.5" hidden="1" thickBot="1" x14ac:dyDescent="0.3">
      <c r="A871" s="26">
        <v>165002</v>
      </c>
      <c r="B871" s="42">
        <v>165002</v>
      </c>
      <c r="C871" s="43" t="s">
        <v>657</v>
      </c>
      <c r="D871" s="44">
        <v>0</v>
      </c>
      <c r="E871" s="29">
        <f>IF(ISERROR(VLOOKUP(A871,'INFORME SEVEN'!$A$1:$F$339,4,0)),0,VLOOKUP(A871,'INFORME SEVEN'!$A$1:$F$339,4,0))</f>
        <v>0</v>
      </c>
      <c r="F871" s="29">
        <f>IF(ISERROR(VLOOKUP(A871,'INFORME SEVEN'!$A$1:$F$339,5,0)),0,VLOOKUP(A871,'INFORME SEVEN'!$A$1:$F$339,5,0))</f>
        <v>0</v>
      </c>
      <c r="G871" s="45">
        <f t="shared" si="97"/>
        <v>0</v>
      </c>
      <c r="H871" s="44">
        <f t="shared" si="94"/>
        <v>0</v>
      </c>
      <c r="I871" s="46">
        <v>0</v>
      </c>
      <c r="J871" s="31">
        <f t="shared" si="95"/>
        <v>0</v>
      </c>
      <c r="K871" s="1">
        <f t="shared" si="96"/>
        <v>0</v>
      </c>
      <c r="L871" s="1">
        <f t="shared" si="98"/>
        <v>6</v>
      </c>
    </row>
    <row r="872" spans="1:12" ht="16.5" hidden="1" thickBot="1" x14ac:dyDescent="0.3">
      <c r="A872" s="26">
        <v>165003</v>
      </c>
      <c r="B872" s="42">
        <v>165003</v>
      </c>
      <c r="C872" s="43" t="s">
        <v>658</v>
      </c>
      <c r="D872" s="44">
        <v>0</v>
      </c>
      <c r="E872" s="29">
        <f>IF(ISERROR(VLOOKUP(A872,'INFORME SEVEN'!$A$1:$F$339,4,0)),0,VLOOKUP(A872,'INFORME SEVEN'!$A$1:$F$339,4,0))</f>
        <v>0</v>
      </c>
      <c r="F872" s="29">
        <f>IF(ISERROR(VLOOKUP(A872,'INFORME SEVEN'!$A$1:$F$339,5,0)),0,VLOOKUP(A872,'INFORME SEVEN'!$A$1:$F$339,5,0))</f>
        <v>0</v>
      </c>
      <c r="G872" s="45">
        <f t="shared" si="97"/>
        <v>0</v>
      </c>
      <c r="H872" s="44">
        <f t="shared" si="94"/>
        <v>0</v>
      </c>
      <c r="I872" s="46">
        <v>0</v>
      </c>
      <c r="J872" s="31">
        <f t="shared" si="95"/>
        <v>0</v>
      </c>
      <c r="K872" s="1">
        <f t="shared" si="96"/>
        <v>0</v>
      </c>
      <c r="L872" s="1">
        <f t="shared" si="98"/>
        <v>6</v>
      </c>
    </row>
    <row r="873" spans="1:12" ht="16.5" hidden="1" thickBot="1" x14ac:dyDescent="0.3">
      <c r="A873" s="26">
        <v>165004</v>
      </c>
      <c r="B873" s="42">
        <v>165004</v>
      </c>
      <c r="C873" s="43" t="s">
        <v>659</v>
      </c>
      <c r="D873" s="44">
        <v>0</v>
      </c>
      <c r="E873" s="29">
        <f>IF(ISERROR(VLOOKUP(A873,'INFORME SEVEN'!$A$1:$F$339,4,0)),0,VLOOKUP(A873,'INFORME SEVEN'!$A$1:$F$339,4,0))</f>
        <v>0</v>
      </c>
      <c r="F873" s="29">
        <f>IF(ISERROR(VLOOKUP(A873,'INFORME SEVEN'!$A$1:$F$339,5,0)),0,VLOOKUP(A873,'INFORME SEVEN'!$A$1:$F$339,5,0))</f>
        <v>0</v>
      </c>
      <c r="G873" s="45">
        <f t="shared" si="97"/>
        <v>0</v>
      </c>
      <c r="H873" s="44">
        <f t="shared" si="94"/>
        <v>0</v>
      </c>
      <c r="I873" s="46">
        <v>0</v>
      </c>
      <c r="J873" s="31">
        <f t="shared" si="95"/>
        <v>0</v>
      </c>
      <c r="K873" s="1">
        <f t="shared" si="96"/>
        <v>0</v>
      </c>
      <c r="L873" s="1">
        <f t="shared" si="98"/>
        <v>6</v>
      </c>
    </row>
    <row r="874" spans="1:12" ht="16.5" hidden="1" thickBot="1" x14ac:dyDescent="0.3">
      <c r="A874" s="26">
        <v>165005</v>
      </c>
      <c r="B874" s="42">
        <v>165005</v>
      </c>
      <c r="C874" s="43" t="s">
        <v>660</v>
      </c>
      <c r="D874" s="44">
        <v>0</v>
      </c>
      <c r="E874" s="29">
        <f>IF(ISERROR(VLOOKUP(A874,'INFORME SEVEN'!$A$1:$F$339,4,0)),0,VLOOKUP(A874,'INFORME SEVEN'!$A$1:$F$339,4,0))</f>
        <v>0</v>
      </c>
      <c r="F874" s="29">
        <f>IF(ISERROR(VLOOKUP(A874,'INFORME SEVEN'!$A$1:$F$339,5,0)),0,VLOOKUP(A874,'INFORME SEVEN'!$A$1:$F$339,5,0))</f>
        <v>0</v>
      </c>
      <c r="G874" s="45">
        <f t="shared" si="97"/>
        <v>0</v>
      </c>
      <c r="H874" s="44">
        <f t="shared" si="94"/>
        <v>0</v>
      </c>
      <c r="I874" s="46">
        <v>0</v>
      </c>
      <c r="J874" s="31">
        <f t="shared" si="95"/>
        <v>0</v>
      </c>
      <c r="K874" s="1">
        <f t="shared" si="96"/>
        <v>0</v>
      </c>
      <c r="L874" s="1">
        <f t="shared" si="98"/>
        <v>6</v>
      </c>
    </row>
    <row r="875" spans="1:12" ht="16.5" hidden="1" thickBot="1" x14ac:dyDescent="0.3">
      <c r="A875" s="26">
        <v>165006</v>
      </c>
      <c r="B875" s="42">
        <v>165006</v>
      </c>
      <c r="C875" s="43" t="s">
        <v>661</v>
      </c>
      <c r="D875" s="44">
        <v>0</v>
      </c>
      <c r="E875" s="29">
        <f>IF(ISERROR(VLOOKUP(A875,'INFORME SEVEN'!$A$1:$F$339,4,0)),0,VLOOKUP(A875,'INFORME SEVEN'!$A$1:$F$339,4,0))</f>
        <v>0</v>
      </c>
      <c r="F875" s="29">
        <f>IF(ISERROR(VLOOKUP(A875,'INFORME SEVEN'!$A$1:$F$339,5,0)),0,VLOOKUP(A875,'INFORME SEVEN'!$A$1:$F$339,5,0))</f>
        <v>0</v>
      </c>
      <c r="G875" s="45">
        <f t="shared" si="97"/>
        <v>0</v>
      </c>
      <c r="H875" s="44">
        <f t="shared" si="94"/>
        <v>0</v>
      </c>
      <c r="I875" s="46">
        <v>0</v>
      </c>
      <c r="J875" s="31">
        <f t="shared" si="95"/>
        <v>0</v>
      </c>
      <c r="K875" s="1">
        <f t="shared" si="96"/>
        <v>0</v>
      </c>
      <c r="L875" s="1">
        <f t="shared" si="98"/>
        <v>6</v>
      </c>
    </row>
    <row r="876" spans="1:12" ht="16.5" hidden="1" thickBot="1" x14ac:dyDescent="0.3">
      <c r="A876" s="26">
        <v>165007</v>
      </c>
      <c r="B876" s="42">
        <v>165007</v>
      </c>
      <c r="C876" s="43" t="s">
        <v>662</v>
      </c>
      <c r="D876" s="44">
        <v>0</v>
      </c>
      <c r="E876" s="29">
        <f>IF(ISERROR(VLOOKUP(A876,'INFORME SEVEN'!$A$1:$F$339,4,0)),0,VLOOKUP(A876,'INFORME SEVEN'!$A$1:$F$339,4,0))</f>
        <v>0</v>
      </c>
      <c r="F876" s="29">
        <f>IF(ISERROR(VLOOKUP(A876,'INFORME SEVEN'!$A$1:$F$339,5,0)),0,VLOOKUP(A876,'INFORME SEVEN'!$A$1:$F$339,5,0))</f>
        <v>0</v>
      </c>
      <c r="G876" s="45">
        <f t="shared" si="97"/>
        <v>0</v>
      </c>
      <c r="H876" s="44">
        <f t="shared" si="94"/>
        <v>0</v>
      </c>
      <c r="I876" s="46">
        <v>0</v>
      </c>
      <c r="J876" s="31">
        <f t="shared" si="95"/>
        <v>0</v>
      </c>
      <c r="K876" s="1">
        <f t="shared" si="96"/>
        <v>0</v>
      </c>
      <c r="L876" s="1">
        <f t="shared" si="98"/>
        <v>6</v>
      </c>
    </row>
    <row r="877" spans="1:12" ht="16.5" hidden="1" thickBot="1" x14ac:dyDescent="0.3">
      <c r="A877" s="26">
        <v>165008</v>
      </c>
      <c r="B877" s="42">
        <v>165008</v>
      </c>
      <c r="C877" s="43" t="s">
        <v>663</v>
      </c>
      <c r="D877" s="44">
        <v>0</v>
      </c>
      <c r="E877" s="29">
        <f>IF(ISERROR(VLOOKUP(A877,'INFORME SEVEN'!$A$1:$F$339,4,0)),0,VLOOKUP(A877,'INFORME SEVEN'!$A$1:$F$339,4,0))</f>
        <v>0</v>
      </c>
      <c r="F877" s="29">
        <f>IF(ISERROR(VLOOKUP(A877,'INFORME SEVEN'!$A$1:$F$339,5,0)),0,VLOOKUP(A877,'INFORME SEVEN'!$A$1:$F$339,5,0))</f>
        <v>0</v>
      </c>
      <c r="G877" s="45">
        <f t="shared" si="97"/>
        <v>0</v>
      </c>
      <c r="H877" s="44">
        <f t="shared" si="94"/>
        <v>0</v>
      </c>
      <c r="I877" s="46">
        <v>0</v>
      </c>
      <c r="J877" s="31">
        <f t="shared" si="95"/>
        <v>0</v>
      </c>
      <c r="K877" s="1">
        <f t="shared" si="96"/>
        <v>0</v>
      </c>
      <c r="L877" s="1">
        <f t="shared" si="98"/>
        <v>6</v>
      </c>
    </row>
    <row r="878" spans="1:12" ht="16.5" hidden="1" thickBot="1" x14ac:dyDescent="0.3">
      <c r="A878" s="26">
        <v>165009</v>
      </c>
      <c r="B878" s="42">
        <v>165009</v>
      </c>
      <c r="C878" s="43" t="s">
        <v>664</v>
      </c>
      <c r="D878" s="44">
        <v>0</v>
      </c>
      <c r="E878" s="29">
        <f>IF(ISERROR(VLOOKUP(A878,'INFORME SEVEN'!$A$1:$F$339,4,0)),0,VLOOKUP(A878,'INFORME SEVEN'!$A$1:$F$339,4,0))</f>
        <v>0</v>
      </c>
      <c r="F878" s="29">
        <f>IF(ISERROR(VLOOKUP(A878,'INFORME SEVEN'!$A$1:$F$339,5,0)),0,VLOOKUP(A878,'INFORME SEVEN'!$A$1:$F$339,5,0))</f>
        <v>0</v>
      </c>
      <c r="G878" s="45">
        <f t="shared" si="97"/>
        <v>0</v>
      </c>
      <c r="H878" s="44">
        <f t="shared" si="94"/>
        <v>0</v>
      </c>
      <c r="I878" s="46">
        <v>0</v>
      </c>
      <c r="J878" s="31">
        <f t="shared" si="95"/>
        <v>0</v>
      </c>
      <c r="K878" s="1">
        <f t="shared" si="96"/>
        <v>0</v>
      </c>
      <c r="L878" s="1">
        <f t="shared" si="98"/>
        <v>6</v>
      </c>
    </row>
    <row r="879" spans="1:12" ht="16.5" hidden="1" thickBot="1" x14ac:dyDescent="0.3">
      <c r="A879" s="26">
        <v>165010</v>
      </c>
      <c r="B879" s="42">
        <v>165010</v>
      </c>
      <c r="C879" s="43" t="s">
        <v>665</v>
      </c>
      <c r="D879" s="44">
        <v>0</v>
      </c>
      <c r="E879" s="29">
        <f>IF(ISERROR(VLOOKUP(A879,'INFORME SEVEN'!$A$1:$F$339,4,0)),0,VLOOKUP(A879,'INFORME SEVEN'!$A$1:$F$339,4,0))</f>
        <v>0</v>
      </c>
      <c r="F879" s="29">
        <f>IF(ISERROR(VLOOKUP(A879,'INFORME SEVEN'!$A$1:$F$339,5,0)),0,VLOOKUP(A879,'INFORME SEVEN'!$A$1:$F$339,5,0))</f>
        <v>0</v>
      </c>
      <c r="G879" s="45">
        <f t="shared" si="97"/>
        <v>0</v>
      </c>
      <c r="H879" s="44">
        <f t="shared" si="94"/>
        <v>0</v>
      </c>
      <c r="I879" s="46">
        <v>0</v>
      </c>
      <c r="J879" s="31">
        <f t="shared" si="95"/>
        <v>0</v>
      </c>
      <c r="K879" s="1">
        <f t="shared" si="96"/>
        <v>0</v>
      </c>
      <c r="L879" s="1">
        <f t="shared" si="98"/>
        <v>6</v>
      </c>
    </row>
    <row r="880" spans="1:12" ht="16.5" hidden="1" thickBot="1" x14ac:dyDescent="0.3">
      <c r="A880" s="26">
        <v>165011</v>
      </c>
      <c r="B880" s="42">
        <v>165011</v>
      </c>
      <c r="C880" s="43" t="s">
        <v>666</v>
      </c>
      <c r="D880" s="44">
        <v>0</v>
      </c>
      <c r="E880" s="29">
        <f>IF(ISERROR(VLOOKUP(A880,'INFORME SEVEN'!$A$1:$F$339,4,0)),0,VLOOKUP(A880,'INFORME SEVEN'!$A$1:$F$339,4,0))</f>
        <v>0</v>
      </c>
      <c r="F880" s="29">
        <f>IF(ISERROR(VLOOKUP(A880,'INFORME SEVEN'!$A$1:$F$339,5,0)),0,VLOOKUP(A880,'INFORME SEVEN'!$A$1:$F$339,5,0))</f>
        <v>0</v>
      </c>
      <c r="G880" s="45">
        <f t="shared" si="97"/>
        <v>0</v>
      </c>
      <c r="H880" s="44">
        <f t="shared" si="94"/>
        <v>0</v>
      </c>
      <c r="I880" s="46">
        <v>0</v>
      </c>
      <c r="J880" s="31">
        <f t="shared" si="95"/>
        <v>0</v>
      </c>
      <c r="K880" s="1">
        <f t="shared" si="96"/>
        <v>0</v>
      </c>
      <c r="L880" s="1">
        <f t="shared" si="98"/>
        <v>6</v>
      </c>
    </row>
    <row r="881" spans="1:12" ht="16.5" hidden="1" thickBot="1" x14ac:dyDescent="0.3">
      <c r="A881" s="26">
        <v>165012</v>
      </c>
      <c r="B881" s="42">
        <v>165012</v>
      </c>
      <c r="C881" s="43" t="s">
        <v>667</v>
      </c>
      <c r="D881" s="44">
        <v>0</v>
      </c>
      <c r="E881" s="29">
        <f>IF(ISERROR(VLOOKUP(A881,'INFORME SEVEN'!$A$1:$F$339,4,0)),0,VLOOKUP(A881,'INFORME SEVEN'!$A$1:$F$339,4,0))</f>
        <v>0</v>
      </c>
      <c r="F881" s="29">
        <f>IF(ISERROR(VLOOKUP(A881,'INFORME SEVEN'!$A$1:$F$339,5,0)),0,VLOOKUP(A881,'INFORME SEVEN'!$A$1:$F$339,5,0))</f>
        <v>0</v>
      </c>
      <c r="G881" s="45">
        <f t="shared" si="97"/>
        <v>0</v>
      </c>
      <c r="H881" s="44">
        <f t="shared" si="94"/>
        <v>0</v>
      </c>
      <c r="I881" s="46">
        <v>0</v>
      </c>
      <c r="J881" s="31">
        <f t="shared" si="95"/>
        <v>0</v>
      </c>
      <c r="K881" s="1">
        <f t="shared" si="96"/>
        <v>0</v>
      </c>
      <c r="L881" s="1">
        <f t="shared" si="98"/>
        <v>6</v>
      </c>
    </row>
    <row r="882" spans="1:12" ht="16.5" hidden="1" thickBot="1" x14ac:dyDescent="0.3">
      <c r="A882" s="26">
        <v>165090</v>
      </c>
      <c r="B882" s="42">
        <v>165090</v>
      </c>
      <c r="C882" s="43" t="s">
        <v>668</v>
      </c>
      <c r="D882" s="44">
        <v>0</v>
      </c>
      <c r="E882" s="29">
        <f>IF(ISERROR(VLOOKUP(A882,'INFORME SEVEN'!$A$1:$F$339,4,0)),0,VLOOKUP(A882,'INFORME SEVEN'!$A$1:$F$339,4,0))</f>
        <v>0</v>
      </c>
      <c r="F882" s="29">
        <f>IF(ISERROR(VLOOKUP(A882,'INFORME SEVEN'!$A$1:$F$339,5,0)),0,VLOOKUP(A882,'INFORME SEVEN'!$A$1:$F$339,5,0))</f>
        <v>0</v>
      </c>
      <c r="G882" s="45">
        <f t="shared" si="97"/>
        <v>0</v>
      </c>
      <c r="H882" s="44">
        <f t="shared" si="94"/>
        <v>0</v>
      </c>
      <c r="I882" s="46">
        <v>0</v>
      </c>
      <c r="J882" s="31">
        <f t="shared" si="95"/>
        <v>0</v>
      </c>
      <c r="K882" s="1">
        <f t="shared" si="96"/>
        <v>0</v>
      </c>
      <c r="L882" s="1">
        <f t="shared" si="98"/>
        <v>6</v>
      </c>
    </row>
    <row r="883" spans="1:12" ht="16.5" thickBot="1" x14ac:dyDescent="0.3">
      <c r="A883" s="26">
        <v>1655</v>
      </c>
      <c r="B883" s="37">
        <v>165500</v>
      </c>
      <c r="C883" s="38" t="s">
        <v>669</v>
      </c>
      <c r="D883" s="39">
        <v>17842866775.960003</v>
      </c>
      <c r="E883" s="40">
        <f>IF(ISERROR(VLOOKUP(A883,'INFORME SEVEN'!$A$1:$F$339,4,0)),0,VLOOKUP(A883,'INFORME SEVEN'!$A$1:$F$339,4,0))</f>
        <v>1393896989.3199999</v>
      </c>
      <c r="F883" s="40">
        <f>IF(ISERROR(VLOOKUP(A883,'INFORME SEVEN'!$A$1:$F$339,5,0)),0,VLOOKUP(A883,'INFORME SEVEN'!$A$1:$F$339,5,0))</f>
        <v>577248312.14999998</v>
      </c>
      <c r="G883" s="40">
        <f t="shared" si="97"/>
        <v>18659515453.130001</v>
      </c>
      <c r="H883" s="40">
        <v>0</v>
      </c>
      <c r="I883" s="41">
        <f>+I889+I892</f>
        <v>18659515453.130001</v>
      </c>
      <c r="J883" s="31">
        <f t="shared" si="95"/>
        <v>0</v>
      </c>
      <c r="K883" s="1">
        <f t="shared" si="96"/>
        <v>1</v>
      </c>
      <c r="L883" s="1">
        <f t="shared" si="98"/>
        <v>4</v>
      </c>
    </row>
    <row r="884" spans="1:12" ht="16.5" hidden="1" thickBot="1" x14ac:dyDescent="0.3">
      <c r="A884" s="26">
        <v>165501</v>
      </c>
      <c r="B884" s="42">
        <v>165501</v>
      </c>
      <c r="C884" s="43" t="s">
        <v>670</v>
      </c>
      <c r="D884" s="44">
        <v>0</v>
      </c>
      <c r="E884" s="29">
        <f>IF(ISERROR(VLOOKUP(A884,'INFORME SEVEN'!$A$1:$F$339,4,0)),0,VLOOKUP(A884,'INFORME SEVEN'!$A$1:$F$339,4,0))</f>
        <v>0</v>
      </c>
      <c r="F884" s="29">
        <f>IF(ISERROR(VLOOKUP(A884,'INFORME SEVEN'!$A$1:$F$339,5,0)),0,VLOOKUP(A884,'INFORME SEVEN'!$A$1:$F$339,5,0))</f>
        <v>0</v>
      </c>
      <c r="G884" s="45">
        <f t="shared" si="97"/>
        <v>0</v>
      </c>
      <c r="H884" s="44">
        <f t="shared" ref="H884:H888" si="99">+G884</f>
        <v>0</v>
      </c>
      <c r="I884" s="46">
        <v>0</v>
      </c>
      <c r="J884" s="31">
        <f t="shared" si="95"/>
        <v>0</v>
      </c>
      <c r="K884" s="1">
        <f t="shared" si="96"/>
        <v>0</v>
      </c>
      <c r="L884" s="1">
        <f t="shared" si="98"/>
        <v>6</v>
      </c>
    </row>
    <row r="885" spans="1:12" ht="16.5" hidden="1" thickBot="1" x14ac:dyDescent="0.3">
      <c r="A885" s="26">
        <v>165502</v>
      </c>
      <c r="B885" s="42">
        <v>165502</v>
      </c>
      <c r="C885" s="43" t="s">
        <v>671</v>
      </c>
      <c r="D885" s="44">
        <v>0</v>
      </c>
      <c r="E885" s="29">
        <f>IF(ISERROR(VLOOKUP(A885,'INFORME SEVEN'!$A$1:$F$339,4,0)),0,VLOOKUP(A885,'INFORME SEVEN'!$A$1:$F$339,4,0))</f>
        <v>0</v>
      </c>
      <c r="F885" s="29">
        <f>IF(ISERROR(VLOOKUP(A885,'INFORME SEVEN'!$A$1:$F$339,5,0)),0,VLOOKUP(A885,'INFORME SEVEN'!$A$1:$F$339,5,0))</f>
        <v>0</v>
      </c>
      <c r="G885" s="45">
        <f t="shared" si="97"/>
        <v>0</v>
      </c>
      <c r="H885" s="44">
        <f t="shared" si="99"/>
        <v>0</v>
      </c>
      <c r="I885" s="46">
        <v>0</v>
      </c>
      <c r="J885" s="31">
        <f t="shared" si="95"/>
        <v>0</v>
      </c>
      <c r="K885" s="1">
        <f t="shared" si="96"/>
        <v>0</v>
      </c>
      <c r="L885" s="1">
        <f t="shared" si="98"/>
        <v>6</v>
      </c>
    </row>
    <row r="886" spans="1:12" ht="16.5" hidden="1" thickBot="1" x14ac:dyDescent="0.3">
      <c r="A886" s="26">
        <v>165503</v>
      </c>
      <c r="B886" s="42">
        <v>165503</v>
      </c>
      <c r="C886" s="43" t="s">
        <v>672</v>
      </c>
      <c r="D886" s="44">
        <v>0</v>
      </c>
      <c r="E886" s="29">
        <f>IF(ISERROR(VLOOKUP(A886,'INFORME SEVEN'!$A$1:$F$339,4,0)),0,VLOOKUP(A886,'INFORME SEVEN'!$A$1:$F$339,4,0))</f>
        <v>0</v>
      </c>
      <c r="F886" s="29">
        <f>IF(ISERROR(VLOOKUP(A886,'INFORME SEVEN'!$A$1:$F$339,5,0)),0,VLOOKUP(A886,'INFORME SEVEN'!$A$1:$F$339,5,0))</f>
        <v>0</v>
      </c>
      <c r="G886" s="45">
        <f t="shared" si="97"/>
        <v>0</v>
      </c>
      <c r="H886" s="44">
        <f t="shared" si="99"/>
        <v>0</v>
      </c>
      <c r="I886" s="46">
        <v>0</v>
      </c>
      <c r="J886" s="31">
        <f t="shared" si="95"/>
        <v>0</v>
      </c>
      <c r="K886" s="1">
        <f t="shared" si="96"/>
        <v>0</v>
      </c>
      <c r="L886" s="1">
        <f t="shared" si="98"/>
        <v>6</v>
      </c>
    </row>
    <row r="887" spans="1:12" ht="16.5" hidden="1" thickBot="1" x14ac:dyDescent="0.3">
      <c r="A887" s="26">
        <v>165504</v>
      </c>
      <c r="B887" s="42">
        <v>165504</v>
      </c>
      <c r="C887" s="43" t="s">
        <v>673</v>
      </c>
      <c r="D887" s="44">
        <v>0</v>
      </c>
      <c r="E887" s="29">
        <f>IF(ISERROR(VLOOKUP(A887,'INFORME SEVEN'!$A$1:$F$339,4,0)),0,VLOOKUP(A887,'INFORME SEVEN'!$A$1:$F$339,4,0))</f>
        <v>0</v>
      </c>
      <c r="F887" s="29">
        <f>IF(ISERROR(VLOOKUP(A887,'INFORME SEVEN'!$A$1:$F$339,5,0)),0,VLOOKUP(A887,'INFORME SEVEN'!$A$1:$F$339,5,0))</f>
        <v>0</v>
      </c>
      <c r="G887" s="45">
        <f t="shared" si="97"/>
        <v>0</v>
      </c>
      <c r="H887" s="44">
        <f t="shared" si="99"/>
        <v>0</v>
      </c>
      <c r="I887" s="46">
        <v>0</v>
      </c>
      <c r="J887" s="31">
        <f t="shared" si="95"/>
        <v>0</v>
      </c>
      <c r="K887" s="1">
        <f t="shared" si="96"/>
        <v>0</v>
      </c>
      <c r="L887" s="1">
        <f t="shared" si="98"/>
        <v>6</v>
      </c>
    </row>
    <row r="888" spans="1:12" ht="16.5" hidden="1" thickBot="1" x14ac:dyDescent="0.3">
      <c r="A888" s="26">
        <v>165505</v>
      </c>
      <c r="B888" s="42">
        <v>165505</v>
      </c>
      <c r="C888" s="43" t="s">
        <v>674</v>
      </c>
      <c r="D888" s="44">
        <v>0</v>
      </c>
      <c r="E888" s="29">
        <f>IF(ISERROR(VLOOKUP(A888,'INFORME SEVEN'!$A$1:$F$339,4,0)),0,VLOOKUP(A888,'INFORME SEVEN'!$A$1:$F$339,4,0))</f>
        <v>0</v>
      </c>
      <c r="F888" s="29">
        <f>IF(ISERROR(VLOOKUP(A888,'INFORME SEVEN'!$A$1:$F$339,5,0)),0,VLOOKUP(A888,'INFORME SEVEN'!$A$1:$F$339,5,0))</f>
        <v>0</v>
      </c>
      <c r="G888" s="45">
        <f t="shared" si="97"/>
        <v>0</v>
      </c>
      <c r="H888" s="44">
        <f t="shared" si="99"/>
        <v>0</v>
      </c>
      <c r="I888" s="46">
        <v>0</v>
      </c>
      <c r="J888" s="31">
        <f t="shared" si="95"/>
        <v>0</v>
      </c>
      <c r="K888" s="1">
        <f t="shared" si="96"/>
        <v>0</v>
      </c>
      <c r="L888" s="1">
        <f t="shared" si="98"/>
        <v>6</v>
      </c>
    </row>
    <row r="889" spans="1:12" ht="15.75" thickBot="1" x14ac:dyDescent="0.25">
      <c r="A889" s="26">
        <v>165506</v>
      </c>
      <c r="B889" s="450">
        <v>165506</v>
      </c>
      <c r="C889" s="451" t="s">
        <v>675</v>
      </c>
      <c r="D889" s="65">
        <v>17586965682.560001</v>
      </c>
      <c r="E889" s="45">
        <f>IF(ISERROR(VLOOKUP(A889,'INFORME SEVEN'!$A$1:$F$339,4,0)),0,VLOOKUP(A889,'INFORME SEVEN'!$A$1:$F$339,4,0))</f>
        <v>1338144245.3199999</v>
      </c>
      <c r="F889" s="45">
        <f>IF(ISERROR(VLOOKUP(A889,'INFORME SEVEN'!$A$1:$F$339,5,0)),0,VLOOKUP(A889,'INFORME SEVEN'!$A$1:$F$339,5,0))</f>
        <v>561048312.14999998</v>
      </c>
      <c r="G889" s="45">
        <f t="shared" si="97"/>
        <v>18364061615.73</v>
      </c>
      <c r="H889" s="45">
        <v>0</v>
      </c>
      <c r="I889" s="47">
        <f>+G889</f>
        <v>18364061615.73</v>
      </c>
      <c r="J889" s="31">
        <f t="shared" si="95"/>
        <v>0</v>
      </c>
      <c r="K889" s="1">
        <f t="shared" si="96"/>
        <v>1</v>
      </c>
      <c r="L889" s="1">
        <f t="shared" si="98"/>
        <v>6</v>
      </c>
    </row>
    <row r="890" spans="1:12" ht="16.5" hidden="1" thickBot="1" x14ac:dyDescent="0.3">
      <c r="A890" s="26">
        <v>165508</v>
      </c>
      <c r="B890" s="42">
        <v>165508</v>
      </c>
      <c r="C890" s="43" t="s">
        <v>676</v>
      </c>
      <c r="D890" s="44">
        <v>0</v>
      </c>
      <c r="E890" s="29">
        <f>IF(ISERROR(VLOOKUP(A890,'INFORME SEVEN'!$A$1:$F$339,4,0)),0,VLOOKUP(A890,'INFORME SEVEN'!$A$1:$F$339,4,0))</f>
        <v>0</v>
      </c>
      <c r="F890" s="29">
        <f>IF(ISERROR(VLOOKUP(A890,'INFORME SEVEN'!$A$1:$F$339,5,0)),0,VLOOKUP(A890,'INFORME SEVEN'!$A$1:$F$339,5,0))</f>
        <v>0</v>
      </c>
      <c r="G890" s="45">
        <f t="shared" si="97"/>
        <v>0</v>
      </c>
      <c r="H890" s="44">
        <f t="shared" ref="H890:H891" si="100">+G890</f>
        <v>0</v>
      </c>
      <c r="I890" s="46">
        <v>0</v>
      </c>
      <c r="J890" s="31">
        <f t="shared" si="95"/>
        <v>0</v>
      </c>
      <c r="K890" s="1">
        <f t="shared" si="96"/>
        <v>0</v>
      </c>
      <c r="L890" s="1">
        <f t="shared" si="98"/>
        <v>6</v>
      </c>
    </row>
    <row r="891" spans="1:12" ht="16.5" hidden="1" thickBot="1" x14ac:dyDescent="0.3">
      <c r="A891" s="26">
        <v>165509</v>
      </c>
      <c r="B891" s="42">
        <v>165509</v>
      </c>
      <c r="C891" s="43" t="s">
        <v>677</v>
      </c>
      <c r="D891" s="44">
        <v>0</v>
      </c>
      <c r="E891" s="29">
        <f>IF(ISERROR(VLOOKUP(A891,'INFORME SEVEN'!$A$1:$F$339,4,0)),0,VLOOKUP(A891,'INFORME SEVEN'!$A$1:$F$339,4,0))</f>
        <v>0</v>
      </c>
      <c r="F891" s="29">
        <f>IF(ISERROR(VLOOKUP(A891,'INFORME SEVEN'!$A$1:$F$339,5,0)),0,VLOOKUP(A891,'INFORME SEVEN'!$A$1:$F$339,5,0))</f>
        <v>0</v>
      </c>
      <c r="G891" s="45">
        <f t="shared" si="97"/>
        <v>0</v>
      </c>
      <c r="H891" s="44">
        <f t="shared" si="100"/>
        <v>0</v>
      </c>
      <c r="I891" s="46">
        <v>0</v>
      </c>
      <c r="J891" s="31">
        <f t="shared" si="95"/>
        <v>0</v>
      </c>
      <c r="K891" s="1">
        <f t="shared" si="96"/>
        <v>0</v>
      </c>
      <c r="L891" s="1">
        <f t="shared" si="98"/>
        <v>6</v>
      </c>
    </row>
    <row r="892" spans="1:12" ht="15.75" thickBot="1" x14ac:dyDescent="0.25">
      <c r="A892" s="26">
        <v>165511</v>
      </c>
      <c r="B892" s="450">
        <v>165511</v>
      </c>
      <c r="C892" s="451" t="s">
        <v>678</v>
      </c>
      <c r="D892" s="65">
        <v>255901093.40000001</v>
      </c>
      <c r="E892" s="45">
        <f>IF(ISERROR(VLOOKUP(A892,'INFORME SEVEN'!$A$1:$F$339,4,0)),0,VLOOKUP(A892,'INFORME SEVEN'!$A$1:$F$339,4,0))</f>
        <v>55752744</v>
      </c>
      <c r="F892" s="45">
        <f>IF(ISERROR(VLOOKUP(A892,'INFORME SEVEN'!$A$1:$F$339,5,0)),0,VLOOKUP(A892,'INFORME SEVEN'!$A$1:$F$339,5,0))</f>
        <v>16200000</v>
      </c>
      <c r="G892" s="45">
        <f t="shared" si="97"/>
        <v>295453837.39999998</v>
      </c>
      <c r="H892" s="45">
        <v>0</v>
      </c>
      <c r="I892" s="47">
        <f>+G892</f>
        <v>295453837.39999998</v>
      </c>
      <c r="J892" s="31">
        <f t="shared" si="95"/>
        <v>0</v>
      </c>
      <c r="K892" s="1">
        <f t="shared" si="96"/>
        <v>1</v>
      </c>
      <c r="L892" s="1">
        <f t="shared" si="98"/>
        <v>6</v>
      </c>
    </row>
    <row r="893" spans="1:12" ht="16.5" hidden="1" thickBot="1" x14ac:dyDescent="0.3">
      <c r="A893" s="26">
        <v>165512</v>
      </c>
      <c r="B893" s="42">
        <v>165512</v>
      </c>
      <c r="C893" s="43" t="s">
        <v>679</v>
      </c>
      <c r="D893" s="44">
        <v>0</v>
      </c>
      <c r="E893" s="29">
        <f>IF(ISERROR(VLOOKUP(A893,'INFORME SEVEN'!$A$1:$F$339,4,0)),0,VLOOKUP(A893,'INFORME SEVEN'!$A$1:$F$339,4,0))</f>
        <v>0</v>
      </c>
      <c r="F893" s="29">
        <f>IF(ISERROR(VLOOKUP(A893,'INFORME SEVEN'!$A$1:$F$339,5,0)),0,VLOOKUP(A893,'INFORME SEVEN'!$A$1:$F$339,5,0))</f>
        <v>0</v>
      </c>
      <c r="G893" s="45">
        <f t="shared" si="97"/>
        <v>0</v>
      </c>
      <c r="H893" s="44">
        <f t="shared" ref="H893:H901" si="101">+G893</f>
        <v>0</v>
      </c>
      <c r="I893" s="46">
        <v>0</v>
      </c>
      <c r="J893" s="31">
        <f t="shared" si="95"/>
        <v>0</v>
      </c>
      <c r="K893" s="1">
        <f t="shared" si="96"/>
        <v>0</v>
      </c>
      <c r="L893" s="1">
        <f t="shared" si="98"/>
        <v>6</v>
      </c>
    </row>
    <row r="894" spans="1:12" ht="16.5" hidden="1" thickBot="1" x14ac:dyDescent="0.3">
      <c r="A894" s="26">
        <v>165520</v>
      </c>
      <c r="B894" s="42">
        <v>165520</v>
      </c>
      <c r="C894" s="43" t="s">
        <v>680</v>
      </c>
      <c r="D894" s="44">
        <v>0</v>
      </c>
      <c r="E894" s="29">
        <f>IF(ISERROR(VLOOKUP(A894,'INFORME SEVEN'!$A$1:$F$339,4,0)),0,VLOOKUP(A894,'INFORME SEVEN'!$A$1:$F$339,4,0))</f>
        <v>0</v>
      </c>
      <c r="F894" s="29">
        <f>IF(ISERROR(VLOOKUP(A894,'INFORME SEVEN'!$A$1:$F$339,5,0)),0,VLOOKUP(A894,'INFORME SEVEN'!$A$1:$F$339,5,0))</f>
        <v>0</v>
      </c>
      <c r="G894" s="45">
        <f t="shared" si="97"/>
        <v>0</v>
      </c>
      <c r="H894" s="44">
        <f t="shared" si="101"/>
        <v>0</v>
      </c>
      <c r="I894" s="46">
        <v>0</v>
      </c>
      <c r="J894" s="31">
        <f t="shared" si="95"/>
        <v>0</v>
      </c>
      <c r="K894" s="1">
        <f t="shared" si="96"/>
        <v>0</v>
      </c>
      <c r="L894" s="1">
        <f t="shared" si="98"/>
        <v>6</v>
      </c>
    </row>
    <row r="895" spans="1:12" ht="16.5" hidden="1" thickBot="1" x14ac:dyDescent="0.3">
      <c r="A895" s="26">
        <v>165521</v>
      </c>
      <c r="B895" s="42">
        <v>165521</v>
      </c>
      <c r="C895" s="43" t="s">
        <v>681</v>
      </c>
      <c r="D895" s="44">
        <v>0</v>
      </c>
      <c r="E895" s="29">
        <f>IF(ISERROR(VLOOKUP(A895,'INFORME SEVEN'!$A$1:$F$339,4,0)),0,VLOOKUP(A895,'INFORME SEVEN'!$A$1:$F$339,4,0))</f>
        <v>0</v>
      </c>
      <c r="F895" s="29">
        <f>IF(ISERROR(VLOOKUP(A895,'INFORME SEVEN'!$A$1:$F$339,5,0)),0,VLOOKUP(A895,'INFORME SEVEN'!$A$1:$F$339,5,0))</f>
        <v>0</v>
      </c>
      <c r="G895" s="45">
        <f t="shared" si="97"/>
        <v>0</v>
      </c>
      <c r="H895" s="44">
        <f t="shared" si="101"/>
        <v>0</v>
      </c>
      <c r="I895" s="46">
        <v>0</v>
      </c>
      <c r="J895" s="31">
        <f t="shared" si="95"/>
        <v>0</v>
      </c>
      <c r="K895" s="1">
        <f t="shared" si="96"/>
        <v>0</v>
      </c>
      <c r="L895" s="1">
        <f t="shared" si="98"/>
        <v>6</v>
      </c>
    </row>
    <row r="896" spans="1:12" ht="16.5" hidden="1" thickBot="1" x14ac:dyDescent="0.3">
      <c r="A896" s="26">
        <v>165522</v>
      </c>
      <c r="B896" s="42">
        <v>165522</v>
      </c>
      <c r="C896" s="43" t="s">
        <v>682</v>
      </c>
      <c r="D896" s="44">
        <v>0</v>
      </c>
      <c r="E896" s="29">
        <f>IF(ISERROR(VLOOKUP(A896,'INFORME SEVEN'!$A$1:$F$339,4,0)),0,VLOOKUP(A896,'INFORME SEVEN'!$A$1:$F$339,4,0))</f>
        <v>0</v>
      </c>
      <c r="F896" s="29">
        <f>IF(ISERROR(VLOOKUP(A896,'INFORME SEVEN'!$A$1:$F$339,5,0)),0,VLOOKUP(A896,'INFORME SEVEN'!$A$1:$F$339,5,0))</f>
        <v>0</v>
      </c>
      <c r="G896" s="45">
        <f t="shared" si="97"/>
        <v>0</v>
      </c>
      <c r="H896" s="44">
        <f t="shared" si="101"/>
        <v>0</v>
      </c>
      <c r="I896" s="46">
        <v>0</v>
      </c>
      <c r="J896" s="31">
        <f t="shared" si="95"/>
        <v>0</v>
      </c>
      <c r="K896" s="1">
        <f t="shared" si="96"/>
        <v>0</v>
      </c>
      <c r="L896" s="1">
        <f t="shared" si="98"/>
        <v>6</v>
      </c>
    </row>
    <row r="897" spans="1:12" ht="16.5" hidden="1" thickBot="1" x14ac:dyDescent="0.3">
      <c r="A897" s="26">
        <v>165523</v>
      </c>
      <c r="B897" s="42">
        <v>165523</v>
      </c>
      <c r="C897" s="43" t="s">
        <v>683</v>
      </c>
      <c r="D897" s="44">
        <v>0</v>
      </c>
      <c r="E897" s="29">
        <f>IF(ISERROR(VLOOKUP(A897,'INFORME SEVEN'!$A$1:$F$339,4,0)),0,VLOOKUP(A897,'INFORME SEVEN'!$A$1:$F$339,4,0))</f>
        <v>0</v>
      </c>
      <c r="F897" s="29">
        <f>IF(ISERROR(VLOOKUP(A897,'INFORME SEVEN'!$A$1:$F$339,5,0)),0,VLOOKUP(A897,'INFORME SEVEN'!$A$1:$F$339,5,0))</f>
        <v>0</v>
      </c>
      <c r="G897" s="45">
        <f t="shared" si="97"/>
        <v>0</v>
      </c>
      <c r="H897" s="44">
        <f t="shared" si="101"/>
        <v>0</v>
      </c>
      <c r="I897" s="46">
        <v>0</v>
      </c>
      <c r="J897" s="31">
        <f t="shared" si="95"/>
        <v>0</v>
      </c>
      <c r="K897" s="1">
        <f t="shared" si="96"/>
        <v>0</v>
      </c>
      <c r="L897" s="1">
        <f t="shared" si="98"/>
        <v>6</v>
      </c>
    </row>
    <row r="898" spans="1:12" ht="16.5" hidden="1" thickBot="1" x14ac:dyDescent="0.3">
      <c r="A898" s="26">
        <v>165524</v>
      </c>
      <c r="B898" s="42">
        <v>165524</v>
      </c>
      <c r="C898" s="43" t="s">
        <v>684</v>
      </c>
      <c r="D898" s="44">
        <v>0</v>
      </c>
      <c r="E898" s="29">
        <f>IF(ISERROR(VLOOKUP(A898,'INFORME SEVEN'!$A$1:$F$339,4,0)),0,VLOOKUP(A898,'INFORME SEVEN'!$A$1:$F$339,4,0))</f>
        <v>0</v>
      </c>
      <c r="F898" s="29">
        <f>IF(ISERROR(VLOOKUP(A898,'INFORME SEVEN'!$A$1:$F$339,5,0)),0,VLOOKUP(A898,'INFORME SEVEN'!$A$1:$F$339,5,0))</f>
        <v>0</v>
      </c>
      <c r="G898" s="45">
        <f t="shared" si="97"/>
        <v>0</v>
      </c>
      <c r="H898" s="44">
        <f t="shared" si="101"/>
        <v>0</v>
      </c>
      <c r="I898" s="46">
        <v>0</v>
      </c>
      <c r="J898" s="31">
        <f t="shared" si="95"/>
        <v>0</v>
      </c>
      <c r="K898" s="1">
        <f t="shared" si="96"/>
        <v>0</v>
      </c>
      <c r="L898" s="1">
        <f t="shared" si="98"/>
        <v>6</v>
      </c>
    </row>
    <row r="899" spans="1:12" ht="16.5" hidden="1" thickBot="1" x14ac:dyDescent="0.3">
      <c r="A899" s="26">
        <v>165525</v>
      </c>
      <c r="B899" s="42">
        <v>165525</v>
      </c>
      <c r="C899" s="43" t="s">
        <v>685</v>
      </c>
      <c r="D899" s="44">
        <v>0</v>
      </c>
      <c r="E899" s="29">
        <f>IF(ISERROR(VLOOKUP(A899,'INFORME SEVEN'!$A$1:$F$339,4,0)),0,VLOOKUP(A899,'INFORME SEVEN'!$A$1:$F$339,4,0))</f>
        <v>0</v>
      </c>
      <c r="F899" s="29">
        <f>IF(ISERROR(VLOOKUP(A899,'INFORME SEVEN'!$A$1:$F$339,5,0)),0,VLOOKUP(A899,'INFORME SEVEN'!$A$1:$F$339,5,0))</f>
        <v>0</v>
      </c>
      <c r="G899" s="45">
        <f t="shared" si="97"/>
        <v>0</v>
      </c>
      <c r="H899" s="44">
        <f t="shared" si="101"/>
        <v>0</v>
      </c>
      <c r="I899" s="46">
        <v>0</v>
      </c>
      <c r="J899" s="31">
        <f t="shared" si="95"/>
        <v>0</v>
      </c>
      <c r="K899" s="1">
        <f t="shared" si="96"/>
        <v>0</v>
      </c>
      <c r="L899" s="1">
        <f t="shared" si="98"/>
        <v>6</v>
      </c>
    </row>
    <row r="900" spans="1:12" ht="16.5" hidden="1" thickBot="1" x14ac:dyDescent="0.3">
      <c r="A900" s="26">
        <v>165526</v>
      </c>
      <c r="B900" s="42">
        <v>165526</v>
      </c>
      <c r="C900" s="43" t="s">
        <v>686</v>
      </c>
      <c r="D900" s="44">
        <v>0</v>
      </c>
      <c r="E900" s="29">
        <f>IF(ISERROR(VLOOKUP(A900,'INFORME SEVEN'!$A$1:$F$339,4,0)),0,VLOOKUP(A900,'INFORME SEVEN'!$A$1:$F$339,4,0))</f>
        <v>0</v>
      </c>
      <c r="F900" s="29">
        <f>IF(ISERROR(VLOOKUP(A900,'INFORME SEVEN'!$A$1:$F$339,5,0)),0,VLOOKUP(A900,'INFORME SEVEN'!$A$1:$F$339,5,0))</f>
        <v>0</v>
      </c>
      <c r="G900" s="45">
        <f t="shared" si="97"/>
        <v>0</v>
      </c>
      <c r="H900" s="44">
        <f t="shared" si="101"/>
        <v>0</v>
      </c>
      <c r="I900" s="46">
        <v>0</v>
      </c>
      <c r="J900" s="31">
        <f t="shared" si="95"/>
        <v>0</v>
      </c>
      <c r="K900" s="1">
        <f t="shared" si="96"/>
        <v>0</v>
      </c>
      <c r="L900" s="1">
        <f t="shared" si="98"/>
        <v>6</v>
      </c>
    </row>
    <row r="901" spans="1:12" ht="16.5" hidden="1" thickBot="1" x14ac:dyDescent="0.3">
      <c r="A901" s="26">
        <v>165590</v>
      </c>
      <c r="B901" s="42">
        <v>165590</v>
      </c>
      <c r="C901" s="43" t="s">
        <v>687</v>
      </c>
      <c r="D901" s="44">
        <v>0</v>
      </c>
      <c r="E901" s="29">
        <f>IF(ISERROR(VLOOKUP(A901,'INFORME SEVEN'!$A$1:$F$339,4,0)),0,VLOOKUP(A901,'INFORME SEVEN'!$A$1:$F$339,4,0))</f>
        <v>0</v>
      </c>
      <c r="F901" s="29">
        <f>IF(ISERROR(VLOOKUP(A901,'INFORME SEVEN'!$A$1:$F$339,5,0)),0,VLOOKUP(A901,'INFORME SEVEN'!$A$1:$F$339,5,0))</f>
        <v>0</v>
      </c>
      <c r="G901" s="45">
        <f t="shared" si="97"/>
        <v>0</v>
      </c>
      <c r="H901" s="44">
        <f t="shared" si="101"/>
        <v>0</v>
      </c>
      <c r="I901" s="46">
        <v>0</v>
      </c>
      <c r="J901" s="31">
        <f t="shared" si="95"/>
        <v>0</v>
      </c>
      <c r="K901" s="1">
        <f t="shared" si="96"/>
        <v>0</v>
      </c>
      <c r="L901" s="1">
        <f t="shared" si="98"/>
        <v>6</v>
      </c>
    </row>
    <row r="902" spans="1:12" ht="16.5" thickBot="1" x14ac:dyDescent="0.3">
      <c r="A902" s="26">
        <v>1660</v>
      </c>
      <c r="B902" s="37">
        <v>166000</v>
      </c>
      <c r="C902" s="38" t="s">
        <v>688</v>
      </c>
      <c r="D902" s="39">
        <v>2478661840.8800001</v>
      </c>
      <c r="E902" s="40">
        <f>IF(ISERROR(VLOOKUP(A902,'INFORME SEVEN'!$A$1:$F$339,4,0)),0,VLOOKUP(A902,'INFORME SEVEN'!$A$1:$F$339,4,0))</f>
        <v>0</v>
      </c>
      <c r="F902" s="40">
        <f>IF(ISERROR(VLOOKUP(A902,'INFORME SEVEN'!$A$1:$F$339,5,0)),0,VLOOKUP(A902,'INFORME SEVEN'!$A$1:$F$339,5,0))</f>
        <v>17448068</v>
      </c>
      <c r="G902" s="40">
        <f t="shared" si="97"/>
        <v>2461213772.8800001</v>
      </c>
      <c r="H902" s="40">
        <v>0</v>
      </c>
      <c r="I902" s="41">
        <f>+I908</f>
        <v>2461213772.8800001</v>
      </c>
      <c r="J902" s="31">
        <f t="shared" si="95"/>
        <v>0</v>
      </c>
      <c r="K902" s="1">
        <f t="shared" si="96"/>
        <v>1</v>
      </c>
      <c r="L902" s="1">
        <f t="shared" si="98"/>
        <v>4</v>
      </c>
    </row>
    <row r="903" spans="1:12" ht="16.5" hidden="1" thickBot="1" x14ac:dyDescent="0.3">
      <c r="A903" s="26">
        <v>166001</v>
      </c>
      <c r="B903" s="42">
        <v>166001</v>
      </c>
      <c r="C903" s="43" t="s">
        <v>689</v>
      </c>
      <c r="D903" s="44">
        <v>0</v>
      </c>
      <c r="E903" s="29">
        <f>IF(ISERROR(VLOOKUP(A903,'INFORME SEVEN'!$A$1:$F$339,4,0)),0,VLOOKUP(A903,'INFORME SEVEN'!$A$1:$F$339,4,0))</f>
        <v>0</v>
      </c>
      <c r="F903" s="29">
        <f>IF(ISERROR(VLOOKUP(A903,'INFORME SEVEN'!$A$1:$F$339,5,0)),0,VLOOKUP(A903,'INFORME SEVEN'!$A$1:$F$339,5,0))</f>
        <v>0</v>
      </c>
      <c r="G903" s="45">
        <f t="shared" si="97"/>
        <v>0</v>
      </c>
      <c r="H903" s="44">
        <f t="shared" ref="H903:H907" si="102">+G903</f>
        <v>0</v>
      </c>
      <c r="I903" s="46">
        <v>0</v>
      </c>
      <c r="J903" s="31">
        <f t="shared" si="95"/>
        <v>0</v>
      </c>
      <c r="K903" s="1">
        <f t="shared" si="96"/>
        <v>0</v>
      </c>
      <c r="L903" s="1">
        <f t="shared" si="98"/>
        <v>6</v>
      </c>
    </row>
    <row r="904" spans="1:12" ht="16.5" hidden="1" thickBot="1" x14ac:dyDescent="0.3">
      <c r="A904" s="26">
        <v>166002</v>
      </c>
      <c r="B904" s="42">
        <v>166002</v>
      </c>
      <c r="C904" s="43" t="s">
        <v>690</v>
      </c>
      <c r="D904" s="44">
        <v>0</v>
      </c>
      <c r="E904" s="29">
        <f>IF(ISERROR(VLOOKUP(A904,'INFORME SEVEN'!$A$1:$F$339,4,0)),0,VLOOKUP(A904,'INFORME SEVEN'!$A$1:$F$339,4,0))</f>
        <v>0</v>
      </c>
      <c r="F904" s="29">
        <f>IF(ISERROR(VLOOKUP(A904,'INFORME SEVEN'!$A$1:$F$339,5,0)),0,VLOOKUP(A904,'INFORME SEVEN'!$A$1:$F$339,5,0))</f>
        <v>0</v>
      </c>
      <c r="G904" s="45">
        <f t="shared" si="97"/>
        <v>0</v>
      </c>
      <c r="H904" s="44">
        <f t="shared" si="102"/>
        <v>0</v>
      </c>
      <c r="I904" s="46">
        <v>0</v>
      </c>
      <c r="J904" s="31">
        <f t="shared" si="95"/>
        <v>0</v>
      </c>
      <c r="K904" s="1">
        <f t="shared" si="96"/>
        <v>0</v>
      </c>
      <c r="L904" s="1">
        <f t="shared" si="98"/>
        <v>6</v>
      </c>
    </row>
    <row r="905" spans="1:12" ht="16.5" hidden="1" thickBot="1" x14ac:dyDescent="0.3">
      <c r="A905" s="26">
        <v>166003</v>
      </c>
      <c r="B905" s="42">
        <v>166003</v>
      </c>
      <c r="C905" s="43" t="s">
        <v>691</v>
      </c>
      <c r="D905" s="44">
        <v>0</v>
      </c>
      <c r="E905" s="29">
        <f>IF(ISERROR(VLOOKUP(A905,'INFORME SEVEN'!$A$1:$F$339,4,0)),0,VLOOKUP(A905,'INFORME SEVEN'!$A$1:$F$339,4,0))</f>
        <v>0</v>
      </c>
      <c r="F905" s="29">
        <f>IF(ISERROR(VLOOKUP(A905,'INFORME SEVEN'!$A$1:$F$339,5,0)),0,VLOOKUP(A905,'INFORME SEVEN'!$A$1:$F$339,5,0))</f>
        <v>0</v>
      </c>
      <c r="G905" s="45">
        <f t="shared" si="97"/>
        <v>0</v>
      </c>
      <c r="H905" s="44">
        <f t="shared" si="102"/>
        <v>0</v>
      </c>
      <c r="I905" s="46">
        <v>0</v>
      </c>
      <c r="J905" s="31">
        <f t="shared" si="95"/>
        <v>0</v>
      </c>
      <c r="K905" s="1">
        <f t="shared" si="96"/>
        <v>0</v>
      </c>
      <c r="L905" s="1">
        <f t="shared" si="98"/>
        <v>6</v>
      </c>
    </row>
    <row r="906" spans="1:12" ht="16.5" hidden="1" thickBot="1" x14ac:dyDescent="0.3">
      <c r="A906" s="26">
        <v>166005</v>
      </c>
      <c r="B906" s="42">
        <v>166005</v>
      </c>
      <c r="C906" s="43" t="s">
        <v>692</v>
      </c>
      <c r="D906" s="44">
        <v>0</v>
      </c>
      <c r="E906" s="29">
        <f>IF(ISERROR(VLOOKUP(A906,'INFORME SEVEN'!$A$1:$F$339,4,0)),0,VLOOKUP(A906,'INFORME SEVEN'!$A$1:$F$339,4,0))</f>
        <v>0</v>
      </c>
      <c r="F906" s="29">
        <f>IF(ISERROR(VLOOKUP(A906,'INFORME SEVEN'!$A$1:$F$339,5,0)),0,VLOOKUP(A906,'INFORME SEVEN'!$A$1:$F$339,5,0))</f>
        <v>0</v>
      </c>
      <c r="G906" s="45">
        <f t="shared" si="97"/>
        <v>0</v>
      </c>
      <c r="H906" s="44">
        <f t="shared" si="102"/>
        <v>0</v>
      </c>
      <c r="I906" s="46">
        <v>0</v>
      </c>
      <c r="J906" s="31">
        <f t="shared" si="95"/>
        <v>0</v>
      </c>
      <c r="K906" s="1">
        <f t="shared" si="96"/>
        <v>0</v>
      </c>
      <c r="L906" s="1">
        <f t="shared" si="98"/>
        <v>6</v>
      </c>
    </row>
    <row r="907" spans="1:12" ht="16.5" hidden="1" thickBot="1" x14ac:dyDescent="0.3">
      <c r="A907" s="26">
        <v>166006</v>
      </c>
      <c r="B907" s="42">
        <v>166006</v>
      </c>
      <c r="C907" s="43" t="s">
        <v>693</v>
      </c>
      <c r="D907" s="44">
        <v>0</v>
      </c>
      <c r="E907" s="29">
        <f>IF(ISERROR(VLOOKUP(A907,'INFORME SEVEN'!$A$1:$F$339,4,0)),0,VLOOKUP(A907,'INFORME SEVEN'!$A$1:$F$339,4,0))</f>
        <v>0</v>
      </c>
      <c r="F907" s="29">
        <f>IF(ISERROR(VLOOKUP(A907,'INFORME SEVEN'!$A$1:$F$339,5,0)),0,VLOOKUP(A907,'INFORME SEVEN'!$A$1:$F$339,5,0))</f>
        <v>0</v>
      </c>
      <c r="G907" s="45">
        <f t="shared" si="97"/>
        <v>0</v>
      </c>
      <c r="H907" s="44">
        <f t="shared" si="102"/>
        <v>0</v>
      </c>
      <c r="I907" s="46">
        <v>0</v>
      </c>
      <c r="J907" s="31">
        <f t="shared" ref="J907:J970" si="103">+G907-H907-I907</f>
        <v>0</v>
      </c>
      <c r="K907" s="1">
        <f t="shared" ref="K907:K970" si="104">IF(D907&lt;&gt;0,1,IF(G907&lt;&gt;0,2,IF(F907&lt;&gt;0,3,IF(E907&lt;&gt;0,4,0))))</f>
        <v>0</v>
      </c>
      <c r="L907" s="1">
        <f t="shared" si="98"/>
        <v>6</v>
      </c>
    </row>
    <row r="908" spans="1:12" ht="15.75" thickBot="1" x14ac:dyDescent="0.25">
      <c r="A908" s="26">
        <v>166007</v>
      </c>
      <c r="B908" s="450">
        <v>166007</v>
      </c>
      <c r="C908" s="451" t="s">
        <v>694</v>
      </c>
      <c r="D908" s="65">
        <v>2478661840.8800001</v>
      </c>
      <c r="E908" s="45">
        <f>IF(ISERROR(VLOOKUP(A908,'INFORME SEVEN'!$A$1:$F$339,4,0)),0,VLOOKUP(A908,'INFORME SEVEN'!$A$1:$F$339,4,0))</f>
        <v>0</v>
      </c>
      <c r="F908" s="45">
        <f>IF(ISERROR(VLOOKUP(A908,'INFORME SEVEN'!$A$1:$F$339,5,0)),0,VLOOKUP(A908,'INFORME SEVEN'!$A$1:$F$339,5,0))</f>
        <v>17448068</v>
      </c>
      <c r="G908" s="45">
        <f t="shared" ref="G908:G971" si="105">+D908+E908-F908</f>
        <v>2461213772.8800001</v>
      </c>
      <c r="H908" s="45">
        <v>0</v>
      </c>
      <c r="I908" s="47">
        <f>+G908</f>
        <v>2461213772.8800001</v>
      </c>
      <c r="J908" s="31">
        <f t="shared" si="103"/>
        <v>0</v>
      </c>
      <c r="K908" s="1">
        <f t="shared" si="104"/>
        <v>1</v>
      </c>
      <c r="L908" s="1">
        <f t="shared" ref="L908:L971" si="106">+LEN(A908)</f>
        <v>6</v>
      </c>
    </row>
    <row r="909" spans="1:12" ht="16.5" hidden="1" thickBot="1" x14ac:dyDescent="0.3">
      <c r="A909" s="26">
        <v>166008</v>
      </c>
      <c r="B909" s="42">
        <v>166008</v>
      </c>
      <c r="C909" s="43" t="s">
        <v>695</v>
      </c>
      <c r="D909" s="44">
        <v>0</v>
      </c>
      <c r="E909" s="29">
        <f>IF(ISERROR(VLOOKUP(A909,'INFORME SEVEN'!$A$1:$F$339,4,0)),0,VLOOKUP(A909,'INFORME SEVEN'!$A$1:$F$339,4,0))</f>
        <v>0</v>
      </c>
      <c r="F909" s="29">
        <f>IF(ISERROR(VLOOKUP(A909,'INFORME SEVEN'!$A$1:$F$339,5,0)),0,VLOOKUP(A909,'INFORME SEVEN'!$A$1:$F$339,5,0))</f>
        <v>0</v>
      </c>
      <c r="G909" s="45">
        <f t="shared" si="105"/>
        <v>0</v>
      </c>
      <c r="H909" s="44">
        <f t="shared" ref="H909:H913" si="107">+G909</f>
        <v>0</v>
      </c>
      <c r="I909" s="46">
        <v>0</v>
      </c>
      <c r="J909" s="31">
        <f t="shared" si="103"/>
        <v>0</v>
      </c>
      <c r="K909" s="1">
        <f t="shared" si="104"/>
        <v>0</v>
      </c>
      <c r="L909" s="1">
        <f t="shared" si="106"/>
        <v>6</v>
      </c>
    </row>
    <row r="910" spans="1:12" ht="16.5" hidden="1" thickBot="1" x14ac:dyDescent="0.3">
      <c r="A910" s="26">
        <v>166009</v>
      </c>
      <c r="B910" s="42">
        <v>166009</v>
      </c>
      <c r="C910" s="43" t="s">
        <v>696</v>
      </c>
      <c r="D910" s="44">
        <v>0</v>
      </c>
      <c r="E910" s="29">
        <f>IF(ISERROR(VLOOKUP(A910,'INFORME SEVEN'!$A$1:$F$339,4,0)),0,VLOOKUP(A910,'INFORME SEVEN'!$A$1:$F$339,4,0))</f>
        <v>0</v>
      </c>
      <c r="F910" s="29">
        <f>IF(ISERROR(VLOOKUP(A910,'INFORME SEVEN'!$A$1:$F$339,5,0)),0,VLOOKUP(A910,'INFORME SEVEN'!$A$1:$F$339,5,0))</f>
        <v>0</v>
      </c>
      <c r="G910" s="45">
        <f t="shared" si="105"/>
        <v>0</v>
      </c>
      <c r="H910" s="44">
        <f t="shared" si="107"/>
        <v>0</v>
      </c>
      <c r="I910" s="46">
        <v>0</v>
      </c>
      <c r="J910" s="31">
        <f t="shared" si="103"/>
        <v>0</v>
      </c>
      <c r="K910" s="1">
        <f t="shared" si="104"/>
        <v>0</v>
      </c>
      <c r="L910" s="1">
        <f t="shared" si="106"/>
        <v>6</v>
      </c>
    </row>
    <row r="911" spans="1:12" ht="16.5" hidden="1" thickBot="1" x14ac:dyDescent="0.3">
      <c r="A911" s="26">
        <v>166010</v>
      </c>
      <c r="B911" s="42">
        <v>166010</v>
      </c>
      <c r="C911" s="43" t="s">
        <v>697</v>
      </c>
      <c r="D911" s="44">
        <v>0</v>
      </c>
      <c r="E911" s="29">
        <f>IF(ISERROR(VLOOKUP(A911,'INFORME SEVEN'!$A$1:$F$339,4,0)),0,VLOOKUP(A911,'INFORME SEVEN'!$A$1:$F$339,4,0))</f>
        <v>0</v>
      </c>
      <c r="F911" s="29">
        <f>IF(ISERROR(VLOOKUP(A911,'INFORME SEVEN'!$A$1:$F$339,5,0)),0,VLOOKUP(A911,'INFORME SEVEN'!$A$1:$F$339,5,0))</f>
        <v>0</v>
      </c>
      <c r="G911" s="45">
        <f t="shared" si="105"/>
        <v>0</v>
      </c>
      <c r="H911" s="44">
        <f t="shared" si="107"/>
        <v>0</v>
      </c>
      <c r="I911" s="46">
        <v>0</v>
      </c>
      <c r="J911" s="31">
        <f t="shared" si="103"/>
        <v>0</v>
      </c>
      <c r="K911" s="1">
        <f t="shared" si="104"/>
        <v>0</v>
      </c>
      <c r="L911" s="1">
        <f t="shared" si="106"/>
        <v>6</v>
      </c>
    </row>
    <row r="912" spans="1:12" ht="16.5" hidden="1" thickBot="1" x14ac:dyDescent="0.3">
      <c r="A912" s="26">
        <v>166011</v>
      </c>
      <c r="B912" s="42">
        <v>166011</v>
      </c>
      <c r="C912" s="43" t="s">
        <v>698</v>
      </c>
      <c r="D912" s="44">
        <v>0</v>
      </c>
      <c r="E912" s="29">
        <f>IF(ISERROR(VLOOKUP(A912,'INFORME SEVEN'!$A$1:$F$339,4,0)),0,VLOOKUP(A912,'INFORME SEVEN'!$A$1:$F$339,4,0))</f>
        <v>0</v>
      </c>
      <c r="F912" s="29">
        <f>IF(ISERROR(VLOOKUP(A912,'INFORME SEVEN'!$A$1:$F$339,5,0)),0,VLOOKUP(A912,'INFORME SEVEN'!$A$1:$F$339,5,0))</f>
        <v>0</v>
      </c>
      <c r="G912" s="45">
        <f t="shared" si="105"/>
        <v>0</v>
      </c>
      <c r="H912" s="44">
        <f t="shared" si="107"/>
        <v>0</v>
      </c>
      <c r="I912" s="46">
        <v>0</v>
      </c>
      <c r="J912" s="31">
        <f t="shared" si="103"/>
        <v>0</v>
      </c>
      <c r="K912" s="1">
        <f t="shared" si="104"/>
        <v>0</v>
      </c>
      <c r="L912" s="1">
        <f t="shared" si="106"/>
        <v>6</v>
      </c>
    </row>
    <row r="913" spans="1:12" ht="16.5" hidden="1" thickBot="1" x14ac:dyDescent="0.3">
      <c r="A913" s="26">
        <v>166090</v>
      </c>
      <c r="B913" s="42">
        <v>166090</v>
      </c>
      <c r="C913" s="43" t="s">
        <v>699</v>
      </c>
      <c r="D913" s="44">
        <v>0</v>
      </c>
      <c r="E913" s="29">
        <f>IF(ISERROR(VLOOKUP(A913,'INFORME SEVEN'!$A$1:$F$339,4,0)),0,VLOOKUP(A913,'INFORME SEVEN'!$A$1:$F$339,4,0))</f>
        <v>0</v>
      </c>
      <c r="F913" s="29">
        <f>IF(ISERROR(VLOOKUP(A913,'INFORME SEVEN'!$A$1:$F$339,5,0)),0,VLOOKUP(A913,'INFORME SEVEN'!$A$1:$F$339,5,0))</f>
        <v>0</v>
      </c>
      <c r="G913" s="45">
        <f t="shared" si="105"/>
        <v>0</v>
      </c>
      <c r="H913" s="44">
        <f t="shared" si="107"/>
        <v>0</v>
      </c>
      <c r="I913" s="46">
        <v>0</v>
      </c>
      <c r="J913" s="31">
        <f t="shared" si="103"/>
        <v>0</v>
      </c>
      <c r="K913" s="1">
        <f t="shared" si="104"/>
        <v>0</v>
      </c>
      <c r="L913" s="1">
        <f t="shared" si="106"/>
        <v>6</v>
      </c>
    </row>
    <row r="914" spans="1:12" ht="16.5" thickBot="1" x14ac:dyDescent="0.3">
      <c r="A914" s="26">
        <v>1665</v>
      </c>
      <c r="B914" s="37">
        <v>166500</v>
      </c>
      <c r="C914" s="38" t="s">
        <v>700</v>
      </c>
      <c r="D914" s="39">
        <v>3099149811.4699998</v>
      </c>
      <c r="E914" s="40">
        <f>IF(ISERROR(VLOOKUP(A914,'INFORME SEVEN'!$A$1:$F$339,4,0)),0,VLOOKUP(A914,'INFORME SEVEN'!$A$1:$F$339,4,0))</f>
        <v>0</v>
      </c>
      <c r="F914" s="40">
        <f>IF(ISERROR(VLOOKUP(A914,'INFORME SEVEN'!$A$1:$F$339,5,0)),0,VLOOKUP(A914,'INFORME SEVEN'!$A$1:$F$339,5,0))</f>
        <v>11906282</v>
      </c>
      <c r="G914" s="40">
        <f t="shared" si="105"/>
        <v>3087243529.4699998</v>
      </c>
      <c r="H914" s="40">
        <v>0</v>
      </c>
      <c r="I914" s="41">
        <f>+I915+I916</f>
        <v>3087243529.4700003</v>
      </c>
      <c r="J914" s="31">
        <f t="shared" si="103"/>
        <v>0</v>
      </c>
      <c r="K914" s="1">
        <f t="shared" si="104"/>
        <v>1</v>
      </c>
      <c r="L914" s="1">
        <f t="shared" si="106"/>
        <v>4</v>
      </c>
    </row>
    <row r="915" spans="1:12" ht="15.75" thickBot="1" x14ac:dyDescent="0.25">
      <c r="A915" s="26">
        <v>166501</v>
      </c>
      <c r="B915" s="450">
        <v>166501</v>
      </c>
      <c r="C915" s="451" t="s">
        <v>512</v>
      </c>
      <c r="D915" s="65">
        <v>2845151330.6500001</v>
      </c>
      <c r="E915" s="45">
        <f>IF(ISERROR(VLOOKUP(A915,'INFORME SEVEN'!$A$1:$F$339,4,0)),0,VLOOKUP(A915,'INFORME SEVEN'!$A$1:$F$339,4,0))</f>
        <v>0</v>
      </c>
      <c r="F915" s="45">
        <f>IF(ISERROR(VLOOKUP(A915,'INFORME SEVEN'!$A$1:$F$339,5,0)),0,VLOOKUP(A915,'INFORME SEVEN'!$A$1:$F$339,5,0))</f>
        <v>11906282</v>
      </c>
      <c r="G915" s="45">
        <f t="shared" si="105"/>
        <v>2833245048.6500001</v>
      </c>
      <c r="H915" s="45">
        <v>0</v>
      </c>
      <c r="I915" s="47">
        <f t="shared" ref="I915:I916" si="108">+G915</f>
        <v>2833245048.6500001</v>
      </c>
      <c r="J915" s="31">
        <f t="shared" si="103"/>
        <v>0</v>
      </c>
      <c r="K915" s="1">
        <f t="shared" si="104"/>
        <v>1</v>
      </c>
      <c r="L915" s="1">
        <f t="shared" si="106"/>
        <v>6</v>
      </c>
    </row>
    <row r="916" spans="1:12" ht="15.75" thickBot="1" x14ac:dyDescent="0.25">
      <c r="A916" s="26">
        <v>166502</v>
      </c>
      <c r="B916" s="450">
        <v>166502</v>
      </c>
      <c r="C916" s="451" t="s">
        <v>701</v>
      </c>
      <c r="D916" s="65">
        <v>253998480.81999999</v>
      </c>
      <c r="E916" s="45">
        <f>IF(ISERROR(VLOOKUP(A916,'INFORME SEVEN'!$A$1:$F$339,4,0)),0,VLOOKUP(A916,'INFORME SEVEN'!$A$1:$F$339,4,0))</f>
        <v>0</v>
      </c>
      <c r="F916" s="45">
        <f>IF(ISERROR(VLOOKUP(A916,'INFORME SEVEN'!$A$1:$F$339,5,0)),0,VLOOKUP(A916,'INFORME SEVEN'!$A$1:$F$339,5,0))</f>
        <v>0</v>
      </c>
      <c r="G916" s="45">
        <f t="shared" si="105"/>
        <v>253998480.81999999</v>
      </c>
      <c r="H916" s="45">
        <v>0</v>
      </c>
      <c r="I916" s="47">
        <f t="shared" si="108"/>
        <v>253998480.81999999</v>
      </c>
      <c r="J916" s="31">
        <f t="shared" si="103"/>
        <v>0</v>
      </c>
      <c r="K916" s="1">
        <f t="shared" si="104"/>
        <v>1</v>
      </c>
      <c r="L916" s="1">
        <f t="shared" si="106"/>
        <v>6</v>
      </c>
    </row>
    <row r="917" spans="1:12" ht="16.5" hidden="1" thickBot="1" x14ac:dyDescent="0.3">
      <c r="A917" s="26">
        <v>166504</v>
      </c>
      <c r="B917" s="42">
        <v>166504</v>
      </c>
      <c r="C917" s="43" t="s">
        <v>702</v>
      </c>
      <c r="D917" s="44">
        <v>0</v>
      </c>
      <c r="E917" s="29">
        <f>IF(ISERROR(VLOOKUP(A917,'INFORME SEVEN'!$A$1:$F$339,4,0)),0,VLOOKUP(A917,'INFORME SEVEN'!$A$1:$F$339,4,0))</f>
        <v>0</v>
      </c>
      <c r="F917" s="29">
        <f>IF(ISERROR(VLOOKUP(A917,'INFORME SEVEN'!$A$1:$F$339,5,0)),0,VLOOKUP(A917,'INFORME SEVEN'!$A$1:$F$339,5,0))</f>
        <v>0</v>
      </c>
      <c r="G917" s="45">
        <f t="shared" si="105"/>
        <v>0</v>
      </c>
      <c r="H917" s="44">
        <f t="shared" ref="H917:H919" si="109">+G917</f>
        <v>0</v>
      </c>
      <c r="I917" s="46">
        <v>0</v>
      </c>
      <c r="J917" s="31">
        <f t="shared" si="103"/>
        <v>0</v>
      </c>
      <c r="K917" s="1">
        <f t="shared" si="104"/>
        <v>0</v>
      </c>
      <c r="L917" s="1">
        <f t="shared" si="106"/>
        <v>6</v>
      </c>
    </row>
    <row r="918" spans="1:12" ht="16.5" hidden="1" thickBot="1" x14ac:dyDescent="0.3">
      <c r="A918" s="26">
        <v>166505</v>
      </c>
      <c r="B918" s="42">
        <v>166505</v>
      </c>
      <c r="C918" s="43" t="s">
        <v>703</v>
      </c>
      <c r="D918" s="44">
        <v>0</v>
      </c>
      <c r="E918" s="29">
        <f>IF(ISERROR(VLOOKUP(A918,'INFORME SEVEN'!$A$1:$F$339,4,0)),0,VLOOKUP(A918,'INFORME SEVEN'!$A$1:$F$339,4,0))</f>
        <v>0</v>
      </c>
      <c r="F918" s="29">
        <f>IF(ISERROR(VLOOKUP(A918,'INFORME SEVEN'!$A$1:$F$339,5,0)),0,VLOOKUP(A918,'INFORME SEVEN'!$A$1:$F$339,5,0))</f>
        <v>0</v>
      </c>
      <c r="G918" s="45">
        <f t="shared" si="105"/>
        <v>0</v>
      </c>
      <c r="H918" s="44">
        <f t="shared" si="109"/>
        <v>0</v>
      </c>
      <c r="I918" s="46">
        <v>0</v>
      </c>
      <c r="J918" s="31">
        <f t="shared" si="103"/>
        <v>0</v>
      </c>
      <c r="K918" s="1">
        <f t="shared" si="104"/>
        <v>0</v>
      </c>
      <c r="L918" s="1">
        <f t="shared" si="106"/>
        <v>6</v>
      </c>
    </row>
    <row r="919" spans="1:12" ht="16.5" hidden="1" thickBot="1" x14ac:dyDescent="0.3">
      <c r="A919" s="26">
        <v>166590</v>
      </c>
      <c r="B919" s="42">
        <v>166590</v>
      </c>
      <c r="C919" s="43" t="s">
        <v>704</v>
      </c>
      <c r="D919" s="44">
        <v>0</v>
      </c>
      <c r="E919" s="29">
        <f>IF(ISERROR(VLOOKUP(A919,'INFORME SEVEN'!$A$1:$F$339,4,0)),0,VLOOKUP(A919,'INFORME SEVEN'!$A$1:$F$339,4,0))</f>
        <v>0</v>
      </c>
      <c r="F919" s="29">
        <f>IF(ISERROR(VLOOKUP(A919,'INFORME SEVEN'!$A$1:$F$339,5,0)),0,VLOOKUP(A919,'INFORME SEVEN'!$A$1:$F$339,5,0))</f>
        <v>0</v>
      </c>
      <c r="G919" s="45">
        <f t="shared" si="105"/>
        <v>0</v>
      </c>
      <c r="H919" s="44">
        <f t="shared" si="109"/>
        <v>0</v>
      </c>
      <c r="I919" s="46">
        <v>0</v>
      </c>
      <c r="J919" s="31">
        <f t="shared" si="103"/>
        <v>0</v>
      </c>
      <c r="K919" s="1">
        <f t="shared" si="104"/>
        <v>0</v>
      </c>
      <c r="L919" s="1">
        <f t="shared" si="106"/>
        <v>6</v>
      </c>
    </row>
    <row r="920" spans="1:12" ht="16.5" thickBot="1" x14ac:dyDescent="0.3">
      <c r="A920" s="26">
        <v>1670</v>
      </c>
      <c r="B920" s="37">
        <v>167000</v>
      </c>
      <c r="C920" s="38" t="s">
        <v>705</v>
      </c>
      <c r="D920" s="39">
        <v>15147169074.780001</v>
      </c>
      <c r="E920" s="40">
        <f>IF(ISERROR(VLOOKUP(A920,'INFORME SEVEN'!$A$1:$F$339,4,0)),0,VLOOKUP(A920,'INFORME SEVEN'!$A$1:$F$339,4,0))</f>
        <v>57841912.109999999</v>
      </c>
      <c r="F920" s="40">
        <f>IF(ISERROR(VLOOKUP(A920,'INFORME SEVEN'!$A$1:$F$339,5,0)),0,VLOOKUP(A920,'INFORME SEVEN'!$A$1:$F$339,5,0))</f>
        <v>21040929</v>
      </c>
      <c r="G920" s="40">
        <f t="shared" si="105"/>
        <v>15183970057.890001</v>
      </c>
      <c r="H920" s="40">
        <v>0</v>
      </c>
      <c r="I920" s="41">
        <f>+I921+I922</f>
        <v>15183970057.889999</v>
      </c>
      <c r="J920" s="31">
        <f t="shared" si="103"/>
        <v>0</v>
      </c>
      <c r="K920" s="1">
        <f t="shared" si="104"/>
        <v>1</v>
      </c>
      <c r="L920" s="1">
        <f t="shared" si="106"/>
        <v>4</v>
      </c>
    </row>
    <row r="921" spans="1:12" ht="15.75" thickBot="1" x14ac:dyDescent="0.25">
      <c r="A921" s="26">
        <v>167001</v>
      </c>
      <c r="B921" s="450">
        <v>167001</v>
      </c>
      <c r="C921" s="451" t="s">
        <v>706</v>
      </c>
      <c r="D921" s="65">
        <v>6791745361.9200001</v>
      </c>
      <c r="E921" s="45">
        <f>IF(ISERROR(VLOOKUP(A921,'INFORME SEVEN'!$A$1:$F$339,4,0)),0,VLOOKUP(A921,'INFORME SEVEN'!$A$1:$F$339,4,0))</f>
        <v>7844480</v>
      </c>
      <c r="F921" s="45">
        <f>IF(ISERROR(VLOOKUP(A921,'INFORME SEVEN'!$A$1:$F$339,5,0)),0,VLOOKUP(A921,'INFORME SEVEN'!$A$1:$F$339,5,0))</f>
        <v>16008000</v>
      </c>
      <c r="G921" s="45">
        <f t="shared" si="105"/>
        <v>6783581841.9200001</v>
      </c>
      <c r="H921" s="45">
        <v>0</v>
      </c>
      <c r="I921" s="47">
        <f t="shared" ref="I921:I922" si="110">+G921</f>
        <v>6783581841.9200001</v>
      </c>
      <c r="J921" s="31">
        <f t="shared" si="103"/>
        <v>0</v>
      </c>
      <c r="K921" s="1">
        <f t="shared" si="104"/>
        <v>1</v>
      </c>
      <c r="L921" s="1">
        <f t="shared" si="106"/>
        <v>6</v>
      </c>
    </row>
    <row r="922" spans="1:12" ht="15.75" thickBot="1" x14ac:dyDescent="0.25">
      <c r="A922" s="26">
        <v>167002</v>
      </c>
      <c r="B922" s="450">
        <v>167002</v>
      </c>
      <c r="C922" s="451" t="s">
        <v>707</v>
      </c>
      <c r="D922" s="65">
        <v>8355423712.8599997</v>
      </c>
      <c r="E922" s="45">
        <f>IF(ISERROR(VLOOKUP(A922,'INFORME SEVEN'!$A$1:$F$339,4,0)),0,VLOOKUP(A922,'INFORME SEVEN'!$A$1:$F$339,4,0))</f>
        <v>49997432.109999999</v>
      </c>
      <c r="F922" s="45">
        <f>IF(ISERROR(VLOOKUP(A922,'INFORME SEVEN'!$A$1:$F$339,5,0)),0,VLOOKUP(A922,'INFORME SEVEN'!$A$1:$F$339,5,0))</f>
        <v>5032929</v>
      </c>
      <c r="G922" s="45">
        <f t="shared" si="105"/>
        <v>8400388215.9699993</v>
      </c>
      <c r="H922" s="45">
        <v>0</v>
      </c>
      <c r="I922" s="47">
        <f t="shared" si="110"/>
        <v>8400388215.9699993</v>
      </c>
      <c r="J922" s="31">
        <f t="shared" si="103"/>
        <v>0</v>
      </c>
      <c r="K922" s="1">
        <f t="shared" si="104"/>
        <v>1</v>
      </c>
      <c r="L922" s="1">
        <f t="shared" si="106"/>
        <v>6</v>
      </c>
    </row>
    <row r="923" spans="1:12" ht="16.5" hidden="1" thickBot="1" x14ac:dyDescent="0.3">
      <c r="A923" s="26">
        <v>167004</v>
      </c>
      <c r="B923" s="42">
        <v>167004</v>
      </c>
      <c r="C923" s="43" t="s">
        <v>708</v>
      </c>
      <c r="D923" s="44">
        <v>0</v>
      </c>
      <c r="E923" s="29">
        <f>IF(ISERROR(VLOOKUP(A923,'INFORME SEVEN'!$A$1:$F$339,4,0)),0,VLOOKUP(A923,'INFORME SEVEN'!$A$1:$F$339,4,0))</f>
        <v>0</v>
      </c>
      <c r="F923" s="29">
        <f>IF(ISERROR(VLOOKUP(A923,'INFORME SEVEN'!$A$1:$F$339,5,0)),0,VLOOKUP(A923,'INFORME SEVEN'!$A$1:$F$339,5,0))</f>
        <v>0</v>
      </c>
      <c r="G923" s="45">
        <f t="shared" si="105"/>
        <v>0</v>
      </c>
      <c r="H923" s="44">
        <f t="shared" ref="H923:H927" si="111">+G923</f>
        <v>0</v>
      </c>
      <c r="I923" s="46">
        <v>0</v>
      </c>
      <c r="J923" s="31">
        <f t="shared" si="103"/>
        <v>0</v>
      </c>
      <c r="K923" s="1">
        <f t="shared" si="104"/>
        <v>0</v>
      </c>
      <c r="L923" s="1">
        <f t="shared" si="106"/>
        <v>6</v>
      </c>
    </row>
    <row r="924" spans="1:12" ht="16.5" hidden="1" thickBot="1" x14ac:dyDescent="0.3">
      <c r="A924" s="26">
        <v>167005</v>
      </c>
      <c r="B924" s="42">
        <v>167005</v>
      </c>
      <c r="C924" s="43" t="s">
        <v>709</v>
      </c>
      <c r="D924" s="44">
        <v>0</v>
      </c>
      <c r="E924" s="29">
        <f>IF(ISERROR(VLOOKUP(A924,'INFORME SEVEN'!$A$1:$F$339,4,0)),0,VLOOKUP(A924,'INFORME SEVEN'!$A$1:$F$339,4,0))</f>
        <v>0</v>
      </c>
      <c r="F924" s="29">
        <f>IF(ISERROR(VLOOKUP(A924,'INFORME SEVEN'!$A$1:$F$339,5,0)),0,VLOOKUP(A924,'INFORME SEVEN'!$A$1:$F$339,5,0))</f>
        <v>0</v>
      </c>
      <c r="G924" s="45">
        <f t="shared" si="105"/>
        <v>0</v>
      </c>
      <c r="H924" s="44">
        <f t="shared" si="111"/>
        <v>0</v>
      </c>
      <c r="I924" s="46">
        <v>0</v>
      </c>
      <c r="J924" s="31">
        <f t="shared" si="103"/>
        <v>0</v>
      </c>
      <c r="K924" s="1">
        <f t="shared" si="104"/>
        <v>0</v>
      </c>
      <c r="L924" s="1">
        <f t="shared" si="106"/>
        <v>6</v>
      </c>
    </row>
    <row r="925" spans="1:12" ht="16.5" hidden="1" thickBot="1" x14ac:dyDescent="0.3">
      <c r="A925" s="26">
        <v>167006</v>
      </c>
      <c r="B925" s="42">
        <v>167006</v>
      </c>
      <c r="C925" s="43" t="s">
        <v>710</v>
      </c>
      <c r="D925" s="44">
        <v>0</v>
      </c>
      <c r="E925" s="29">
        <f>IF(ISERROR(VLOOKUP(A925,'INFORME SEVEN'!$A$1:$F$339,4,0)),0,VLOOKUP(A925,'INFORME SEVEN'!$A$1:$F$339,4,0))</f>
        <v>0</v>
      </c>
      <c r="F925" s="29">
        <f>IF(ISERROR(VLOOKUP(A925,'INFORME SEVEN'!$A$1:$F$339,5,0)),0,VLOOKUP(A925,'INFORME SEVEN'!$A$1:$F$339,5,0))</f>
        <v>0</v>
      </c>
      <c r="G925" s="45">
        <f t="shared" si="105"/>
        <v>0</v>
      </c>
      <c r="H925" s="44">
        <f t="shared" si="111"/>
        <v>0</v>
      </c>
      <c r="I925" s="46">
        <v>0</v>
      </c>
      <c r="J925" s="31">
        <f t="shared" si="103"/>
        <v>0</v>
      </c>
      <c r="K925" s="1">
        <f t="shared" si="104"/>
        <v>0</v>
      </c>
      <c r="L925" s="1">
        <f t="shared" si="106"/>
        <v>6</v>
      </c>
    </row>
    <row r="926" spans="1:12" ht="16.5" hidden="1" thickBot="1" x14ac:dyDescent="0.3">
      <c r="A926" s="26">
        <v>167007</v>
      </c>
      <c r="B926" s="42">
        <v>167007</v>
      </c>
      <c r="C926" s="43" t="s">
        <v>711</v>
      </c>
      <c r="D926" s="44">
        <v>0</v>
      </c>
      <c r="E926" s="29">
        <f>IF(ISERROR(VLOOKUP(A926,'INFORME SEVEN'!$A$1:$F$339,4,0)),0,VLOOKUP(A926,'INFORME SEVEN'!$A$1:$F$339,4,0))</f>
        <v>0</v>
      </c>
      <c r="F926" s="29">
        <f>IF(ISERROR(VLOOKUP(A926,'INFORME SEVEN'!$A$1:$F$339,5,0)),0,VLOOKUP(A926,'INFORME SEVEN'!$A$1:$F$339,5,0))</f>
        <v>0</v>
      </c>
      <c r="G926" s="45">
        <f t="shared" si="105"/>
        <v>0</v>
      </c>
      <c r="H926" s="44">
        <f t="shared" si="111"/>
        <v>0</v>
      </c>
      <c r="I926" s="46">
        <v>0</v>
      </c>
      <c r="J926" s="31">
        <f t="shared" si="103"/>
        <v>0</v>
      </c>
      <c r="K926" s="1">
        <f t="shared" si="104"/>
        <v>0</v>
      </c>
      <c r="L926" s="1">
        <f t="shared" si="106"/>
        <v>6</v>
      </c>
    </row>
    <row r="927" spans="1:12" ht="16.5" hidden="1" thickBot="1" x14ac:dyDescent="0.3">
      <c r="A927" s="26">
        <v>167090</v>
      </c>
      <c r="B927" s="42">
        <v>167090</v>
      </c>
      <c r="C927" s="43" t="s">
        <v>712</v>
      </c>
      <c r="D927" s="44">
        <v>0</v>
      </c>
      <c r="E927" s="29">
        <f>IF(ISERROR(VLOOKUP(A927,'INFORME SEVEN'!$A$1:$F$339,4,0)),0,VLOOKUP(A927,'INFORME SEVEN'!$A$1:$F$339,4,0))</f>
        <v>0</v>
      </c>
      <c r="F927" s="29">
        <f>IF(ISERROR(VLOOKUP(A927,'INFORME SEVEN'!$A$1:$F$339,5,0)),0,VLOOKUP(A927,'INFORME SEVEN'!$A$1:$F$339,5,0))</f>
        <v>0</v>
      </c>
      <c r="G927" s="45">
        <f t="shared" si="105"/>
        <v>0</v>
      </c>
      <c r="H927" s="44">
        <f t="shared" si="111"/>
        <v>0</v>
      </c>
      <c r="I927" s="46">
        <v>0</v>
      </c>
      <c r="J927" s="31">
        <f t="shared" si="103"/>
        <v>0</v>
      </c>
      <c r="K927" s="1">
        <f t="shared" si="104"/>
        <v>0</v>
      </c>
      <c r="L927" s="1">
        <f t="shared" si="106"/>
        <v>6</v>
      </c>
    </row>
    <row r="928" spans="1:12" ht="16.5" thickBot="1" x14ac:dyDescent="0.3">
      <c r="A928" s="26">
        <v>1675</v>
      </c>
      <c r="B928" s="37">
        <v>167500</v>
      </c>
      <c r="C928" s="38" t="s">
        <v>713</v>
      </c>
      <c r="D928" s="39">
        <v>576392570.38999999</v>
      </c>
      <c r="E928" s="40">
        <f>IF(ISERROR(VLOOKUP(A928,'INFORME SEVEN'!$A$1:$F$339,4,0)),0,VLOOKUP(A928,'INFORME SEVEN'!$A$1:$F$339,4,0))</f>
        <v>0</v>
      </c>
      <c r="F928" s="40">
        <f>IF(ISERROR(VLOOKUP(A928,'INFORME SEVEN'!$A$1:$F$339,5,0)),0,VLOOKUP(A928,'INFORME SEVEN'!$A$1:$F$339,5,0))</f>
        <v>0</v>
      </c>
      <c r="G928" s="40">
        <f t="shared" si="105"/>
        <v>576392570.38999999</v>
      </c>
      <c r="H928" s="40">
        <v>0</v>
      </c>
      <c r="I928" s="41">
        <f>+I930</f>
        <v>576392570.38999999</v>
      </c>
      <c r="J928" s="31">
        <f t="shared" si="103"/>
        <v>0</v>
      </c>
      <c r="K928" s="1">
        <f t="shared" si="104"/>
        <v>1</v>
      </c>
      <c r="L928" s="1">
        <f t="shared" si="106"/>
        <v>4</v>
      </c>
    </row>
    <row r="929" spans="1:12" ht="16.5" hidden="1" thickBot="1" x14ac:dyDescent="0.3">
      <c r="A929" s="26">
        <v>167501</v>
      </c>
      <c r="B929" s="42">
        <v>167501</v>
      </c>
      <c r="C929" s="43" t="s">
        <v>714</v>
      </c>
      <c r="D929" s="44">
        <v>0</v>
      </c>
      <c r="E929" s="29">
        <f>IF(ISERROR(VLOOKUP(A929,'INFORME SEVEN'!$A$1:$F$339,4,0)),0,VLOOKUP(A929,'INFORME SEVEN'!$A$1:$F$339,4,0))</f>
        <v>0</v>
      </c>
      <c r="F929" s="29">
        <f>IF(ISERROR(VLOOKUP(A929,'INFORME SEVEN'!$A$1:$F$339,5,0)),0,VLOOKUP(A929,'INFORME SEVEN'!$A$1:$F$339,5,0))</f>
        <v>0</v>
      </c>
      <c r="G929" s="45">
        <f t="shared" si="105"/>
        <v>0</v>
      </c>
      <c r="H929" s="44">
        <f t="shared" ref="H929" si="112">+G929</f>
        <v>0</v>
      </c>
      <c r="I929" s="46">
        <v>0</v>
      </c>
      <c r="J929" s="31">
        <f t="shared" si="103"/>
        <v>0</v>
      </c>
      <c r="K929" s="1">
        <f t="shared" si="104"/>
        <v>0</v>
      </c>
      <c r="L929" s="1">
        <f t="shared" si="106"/>
        <v>6</v>
      </c>
    </row>
    <row r="930" spans="1:12" ht="15.75" thickBot="1" x14ac:dyDescent="0.25">
      <c r="A930" s="26">
        <v>167502</v>
      </c>
      <c r="B930" s="450">
        <v>167502</v>
      </c>
      <c r="C930" s="451" t="s">
        <v>715</v>
      </c>
      <c r="D930" s="65">
        <v>576392570.38999999</v>
      </c>
      <c r="E930" s="45">
        <f>IF(ISERROR(VLOOKUP(A930,'INFORME SEVEN'!$A$1:$F$339,4,0)),0,VLOOKUP(A930,'INFORME SEVEN'!$A$1:$F$339,4,0))</f>
        <v>0</v>
      </c>
      <c r="F930" s="45">
        <f>IF(ISERROR(VLOOKUP(A930,'INFORME SEVEN'!$A$1:$F$339,5,0)),0,VLOOKUP(A930,'INFORME SEVEN'!$A$1:$F$339,5,0))</f>
        <v>0</v>
      </c>
      <c r="G930" s="45">
        <f t="shared" si="105"/>
        <v>576392570.38999999</v>
      </c>
      <c r="H930" s="45">
        <v>0</v>
      </c>
      <c r="I930" s="47">
        <f>+G930</f>
        <v>576392570.38999999</v>
      </c>
      <c r="J930" s="31">
        <f t="shared" si="103"/>
        <v>0</v>
      </c>
      <c r="K930" s="1">
        <f t="shared" si="104"/>
        <v>1</v>
      </c>
      <c r="L930" s="1">
        <f t="shared" si="106"/>
        <v>6</v>
      </c>
    </row>
    <row r="931" spans="1:12" ht="16.5" hidden="1" thickBot="1" x14ac:dyDescent="0.3">
      <c r="A931" s="26">
        <v>167503</v>
      </c>
      <c r="B931" s="42">
        <v>167503</v>
      </c>
      <c r="C931" s="43" t="s">
        <v>716</v>
      </c>
      <c r="D931" s="44">
        <v>0</v>
      </c>
      <c r="E931" s="29">
        <f>IF(ISERROR(VLOOKUP(A931,'INFORME SEVEN'!$A$1:$F$339,4,0)),0,VLOOKUP(A931,'INFORME SEVEN'!$A$1:$F$339,4,0))</f>
        <v>0</v>
      </c>
      <c r="F931" s="29">
        <f>IF(ISERROR(VLOOKUP(A931,'INFORME SEVEN'!$A$1:$F$339,5,0)),0,VLOOKUP(A931,'INFORME SEVEN'!$A$1:$F$339,5,0))</f>
        <v>0</v>
      </c>
      <c r="G931" s="45">
        <f t="shared" si="105"/>
        <v>0</v>
      </c>
      <c r="H931" s="44">
        <f t="shared" ref="H931:H937" si="113">+G931</f>
        <v>0</v>
      </c>
      <c r="I931" s="46">
        <v>0</v>
      </c>
      <c r="J931" s="31">
        <f t="shared" si="103"/>
        <v>0</v>
      </c>
      <c r="K931" s="1">
        <f t="shared" si="104"/>
        <v>0</v>
      </c>
      <c r="L931" s="1">
        <f t="shared" si="106"/>
        <v>6</v>
      </c>
    </row>
    <row r="932" spans="1:12" ht="16.5" hidden="1" thickBot="1" x14ac:dyDescent="0.3">
      <c r="A932" s="26">
        <v>167504</v>
      </c>
      <c r="B932" s="42">
        <v>167504</v>
      </c>
      <c r="C932" s="43" t="s">
        <v>717</v>
      </c>
      <c r="D932" s="44">
        <v>0</v>
      </c>
      <c r="E932" s="29">
        <f>IF(ISERROR(VLOOKUP(A932,'INFORME SEVEN'!$A$1:$F$339,4,0)),0,VLOOKUP(A932,'INFORME SEVEN'!$A$1:$F$339,4,0))</f>
        <v>0</v>
      </c>
      <c r="F932" s="29">
        <f>IF(ISERROR(VLOOKUP(A932,'INFORME SEVEN'!$A$1:$F$339,5,0)),0,VLOOKUP(A932,'INFORME SEVEN'!$A$1:$F$339,5,0))</f>
        <v>0</v>
      </c>
      <c r="G932" s="45">
        <f t="shared" si="105"/>
        <v>0</v>
      </c>
      <c r="H932" s="44">
        <f t="shared" si="113"/>
        <v>0</v>
      </c>
      <c r="I932" s="46">
        <v>0</v>
      </c>
      <c r="J932" s="31">
        <f t="shared" si="103"/>
        <v>0</v>
      </c>
      <c r="K932" s="1">
        <f t="shared" si="104"/>
        <v>0</v>
      </c>
      <c r="L932" s="1">
        <f t="shared" si="106"/>
        <v>6</v>
      </c>
    </row>
    <row r="933" spans="1:12" ht="16.5" hidden="1" thickBot="1" x14ac:dyDescent="0.3">
      <c r="A933" s="26">
        <v>167505</v>
      </c>
      <c r="B933" s="42">
        <v>167505</v>
      </c>
      <c r="C933" s="43" t="s">
        <v>718</v>
      </c>
      <c r="D933" s="44">
        <v>0</v>
      </c>
      <c r="E933" s="29">
        <f>IF(ISERROR(VLOOKUP(A933,'INFORME SEVEN'!$A$1:$F$339,4,0)),0,VLOOKUP(A933,'INFORME SEVEN'!$A$1:$F$339,4,0))</f>
        <v>0</v>
      </c>
      <c r="F933" s="29">
        <f>IF(ISERROR(VLOOKUP(A933,'INFORME SEVEN'!$A$1:$F$339,5,0)),0,VLOOKUP(A933,'INFORME SEVEN'!$A$1:$F$339,5,0))</f>
        <v>0</v>
      </c>
      <c r="G933" s="45">
        <f t="shared" si="105"/>
        <v>0</v>
      </c>
      <c r="H933" s="44">
        <f t="shared" si="113"/>
        <v>0</v>
      </c>
      <c r="I933" s="46">
        <v>0</v>
      </c>
      <c r="J933" s="31">
        <f t="shared" si="103"/>
        <v>0</v>
      </c>
      <c r="K933" s="1">
        <f t="shared" si="104"/>
        <v>0</v>
      </c>
      <c r="L933" s="1">
        <f t="shared" si="106"/>
        <v>6</v>
      </c>
    </row>
    <row r="934" spans="1:12" ht="16.5" hidden="1" thickBot="1" x14ac:dyDescent="0.3">
      <c r="A934" s="26">
        <v>167506</v>
      </c>
      <c r="B934" s="42">
        <v>167506</v>
      </c>
      <c r="C934" s="43" t="s">
        <v>719</v>
      </c>
      <c r="D934" s="44">
        <v>0</v>
      </c>
      <c r="E934" s="29">
        <f>IF(ISERROR(VLOOKUP(A934,'INFORME SEVEN'!$A$1:$F$339,4,0)),0,VLOOKUP(A934,'INFORME SEVEN'!$A$1:$F$339,4,0))</f>
        <v>0</v>
      </c>
      <c r="F934" s="29">
        <f>IF(ISERROR(VLOOKUP(A934,'INFORME SEVEN'!$A$1:$F$339,5,0)),0,VLOOKUP(A934,'INFORME SEVEN'!$A$1:$F$339,5,0))</f>
        <v>0</v>
      </c>
      <c r="G934" s="45">
        <f t="shared" si="105"/>
        <v>0</v>
      </c>
      <c r="H934" s="44">
        <f t="shared" si="113"/>
        <v>0</v>
      </c>
      <c r="I934" s="46">
        <v>0</v>
      </c>
      <c r="J934" s="31">
        <f t="shared" si="103"/>
        <v>0</v>
      </c>
      <c r="K934" s="1">
        <f t="shared" si="104"/>
        <v>0</v>
      </c>
      <c r="L934" s="1">
        <f t="shared" si="106"/>
        <v>6</v>
      </c>
    </row>
    <row r="935" spans="1:12" ht="16.5" hidden="1" thickBot="1" x14ac:dyDescent="0.3">
      <c r="A935" s="26">
        <v>167507</v>
      </c>
      <c r="B935" s="42">
        <v>167507</v>
      </c>
      <c r="C935" s="43" t="s">
        <v>720</v>
      </c>
      <c r="D935" s="44">
        <v>0</v>
      </c>
      <c r="E935" s="29">
        <f>IF(ISERROR(VLOOKUP(A935,'INFORME SEVEN'!$A$1:$F$339,4,0)),0,VLOOKUP(A935,'INFORME SEVEN'!$A$1:$F$339,4,0))</f>
        <v>0</v>
      </c>
      <c r="F935" s="29">
        <f>IF(ISERROR(VLOOKUP(A935,'INFORME SEVEN'!$A$1:$F$339,5,0)),0,VLOOKUP(A935,'INFORME SEVEN'!$A$1:$F$339,5,0))</f>
        <v>0</v>
      </c>
      <c r="G935" s="45">
        <f t="shared" si="105"/>
        <v>0</v>
      </c>
      <c r="H935" s="44">
        <f t="shared" si="113"/>
        <v>0</v>
      </c>
      <c r="I935" s="46">
        <v>0</v>
      </c>
      <c r="J935" s="31">
        <f t="shared" si="103"/>
        <v>0</v>
      </c>
      <c r="K935" s="1">
        <f t="shared" si="104"/>
        <v>0</v>
      </c>
      <c r="L935" s="1">
        <f t="shared" si="106"/>
        <v>6</v>
      </c>
    </row>
    <row r="936" spans="1:12" ht="16.5" hidden="1" thickBot="1" x14ac:dyDescent="0.3">
      <c r="A936" s="26">
        <v>167508</v>
      </c>
      <c r="B936" s="42">
        <v>167508</v>
      </c>
      <c r="C936" s="43" t="s">
        <v>721</v>
      </c>
      <c r="D936" s="44">
        <v>0</v>
      </c>
      <c r="E936" s="29">
        <f>IF(ISERROR(VLOOKUP(A936,'INFORME SEVEN'!$A$1:$F$339,4,0)),0,VLOOKUP(A936,'INFORME SEVEN'!$A$1:$F$339,4,0))</f>
        <v>0</v>
      </c>
      <c r="F936" s="29">
        <f>IF(ISERROR(VLOOKUP(A936,'INFORME SEVEN'!$A$1:$F$339,5,0)),0,VLOOKUP(A936,'INFORME SEVEN'!$A$1:$F$339,5,0))</f>
        <v>0</v>
      </c>
      <c r="G936" s="45">
        <f t="shared" si="105"/>
        <v>0</v>
      </c>
      <c r="H936" s="44">
        <f t="shared" si="113"/>
        <v>0</v>
      </c>
      <c r="I936" s="46">
        <v>0</v>
      </c>
      <c r="J936" s="31">
        <f t="shared" si="103"/>
        <v>0</v>
      </c>
      <c r="K936" s="1">
        <f t="shared" si="104"/>
        <v>0</v>
      </c>
      <c r="L936" s="1">
        <f t="shared" si="106"/>
        <v>6</v>
      </c>
    </row>
    <row r="937" spans="1:12" ht="16.5" hidden="1" thickBot="1" x14ac:dyDescent="0.3">
      <c r="A937" s="26">
        <v>167590</v>
      </c>
      <c r="B937" s="42">
        <v>167590</v>
      </c>
      <c r="C937" s="43" t="s">
        <v>722</v>
      </c>
      <c r="D937" s="44">
        <v>0</v>
      </c>
      <c r="E937" s="29">
        <f>IF(ISERROR(VLOOKUP(A937,'INFORME SEVEN'!$A$1:$F$339,4,0)),0,VLOOKUP(A937,'INFORME SEVEN'!$A$1:$F$339,4,0))</f>
        <v>0</v>
      </c>
      <c r="F937" s="29">
        <f>IF(ISERROR(VLOOKUP(A937,'INFORME SEVEN'!$A$1:$F$339,5,0)),0,VLOOKUP(A937,'INFORME SEVEN'!$A$1:$F$339,5,0))</f>
        <v>0</v>
      </c>
      <c r="G937" s="45">
        <f t="shared" si="105"/>
        <v>0</v>
      </c>
      <c r="H937" s="44">
        <f t="shared" si="113"/>
        <v>0</v>
      </c>
      <c r="I937" s="46">
        <v>0</v>
      </c>
      <c r="J937" s="31">
        <f t="shared" si="103"/>
        <v>0</v>
      </c>
      <c r="K937" s="1">
        <f t="shared" si="104"/>
        <v>0</v>
      </c>
      <c r="L937" s="1">
        <f t="shared" si="106"/>
        <v>6</v>
      </c>
    </row>
    <row r="938" spans="1:12" ht="16.5" thickBot="1" x14ac:dyDescent="0.3">
      <c r="A938" s="26">
        <v>1680</v>
      </c>
      <c r="B938" s="37">
        <v>168000</v>
      </c>
      <c r="C938" s="38" t="s">
        <v>723</v>
      </c>
      <c r="D938" s="39">
        <v>27205533</v>
      </c>
      <c r="E938" s="40">
        <f>IF(ISERROR(VLOOKUP(A938,'INFORME SEVEN'!$A$1:$F$339,4,0)),0,VLOOKUP(A938,'INFORME SEVEN'!$A$1:$F$339,4,0))</f>
        <v>0</v>
      </c>
      <c r="F938" s="40">
        <f>IF(ISERROR(VLOOKUP(A938,'INFORME SEVEN'!$A$1:$F$339,5,0)),0,VLOOKUP(A938,'INFORME SEVEN'!$A$1:$F$339,5,0))</f>
        <v>0</v>
      </c>
      <c r="G938" s="40">
        <f t="shared" si="105"/>
        <v>27205533</v>
      </c>
      <c r="H938" s="40">
        <v>0</v>
      </c>
      <c r="I938" s="41">
        <f>+I939+I940</f>
        <v>27205533</v>
      </c>
      <c r="J938" s="31">
        <f t="shared" si="103"/>
        <v>0</v>
      </c>
      <c r="K938" s="1">
        <f t="shared" si="104"/>
        <v>1</v>
      </c>
      <c r="L938" s="1">
        <f t="shared" si="106"/>
        <v>4</v>
      </c>
    </row>
    <row r="939" spans="1:12" ht="15.75" thickBot="1" x14ac:dyDescent="0.25">
      <c r="A939" s="26">
        <v>168001</v>
      </c>
      <c r="B939" s="450">
        <v>168001</v>
      </c>
      <c r="C939" s="451" t="s">
        <v>724</v>
      </c>
      <c r="D939" s="65">
        <v>7710085</v>
      </c>
      <c r="E939" s="45">
        <f>IF(ISERROR(VLOOKUP(A939,'INFORME SEVEN'!$A$1:$F$339,4,0)),0,VLOOKUP(A939,'INFORME SEVEN'!$A$1:$F$339,4,0))</f>
        <v>0</v>
      </c>
      <c r="F939" s="45">
        <f>IF(ISERROR(VLOOKUP(A939,'INFORME SEVEN'!$A$1:$F$339,5,0)),0,VLOOKUP(A939,'INFORME SEVEN'!$A$1:$F$339,5,0))</f>
        <v>0</v>
      </c>
      <c r="G939" s="45">
        <f t="shared" si="105"/>
        <v>7710085</v>
      </c>
      <c r="H939" s="45">
        <v>0</v>
      </c>
      <c r="I939" s="47">
        <f t="shared" ref="I939:I940" si="114">+G939</f>
        <v>7710085</v>
      </c>
      <c r="J939" s="31">
        <f t="shared" si="103"/>
        <v>0</v>
      </c>
      <c r="K939" s="1">
        <f t="shared" si="104"/>
        <v>1</v>
      </c>
      <c r="L939" s="1">
        <f t="shared" si="106"/>
        <v>6</v>
      </c>
    </row>
    <row r="940" spans="1:12" ht="15.75" thickBot="1" x14ac:dyDescent="0.25">
      <c r="A940" s="26">
        <v>168002</v>
      </c>
      <c r="B940" s="450">
        <v>168002</v>
      </c>
      <c r="C940" s="451" t="s">
        <v>725</v>
      </c>
      <c r="D940" s="65">
        <v>19495448</v>
      </c>
      <c r="E940" s="45">
        <f>IF(ISERROR(VLOOKUP(A940,'INFORME SEVEN'!$A$1:$F$339,4,0)),0,VLOOKUP(A940,'INFORME SEVEN'!$A$1:$F$339,4,0))</f>
        <v>0</v>
      </c>
      <c r="F940" s="45">
        <f>IF(ISERROR(VLOOKUP(A940,'INFORME SEVEN'!$A$1:$F$339,5,0)),0,VLOOKUP(A940,'INFORME SEVEN'!$A$1:$F$339,5,0))</f>
        <v>0</v>
      </c>
      <c r="G940" s="45">
        <f t="shared" si="105"/>
        <v>19495448</v>
      </c>
      <c r="H940" s="45">
        <v>0</v>
      </c>
      <c r="I940" s="47">
        <f t="shared" si="114"/>
        <v>19495448</v>
      </c>
      <c r="J940" s="31">
        <f t="shared" si="103"/>
        <v>0</v>
      </c>
      <c r="K940" s="1">
        <f t="shared" si="104"/>
        <v>1</v>
      </c>
      <c r="L940" s="1">
        <f t="shared" si="106"/>
        <v>6</v>
      </c>
    </row>
    <row r="941" spans="1:12" ht="16.5" hidden="1" thickBot="1" x14ac:dyDescent="0.3">
      <c r="A941" s="26">
        <v>168003</v>
      </c>
      <c r="B941" s="42">
        <v>168003</v>
      </c>
      <c r="C941" s="43" t="s">
        <v>726</v>
      </c>
      <c r="D941" s="44">
        <v>0</v>
      </c>
      <c r="E941" s="29">
        <f>IF(ISERROR(VLOOKUP(A941,'INFORME SEVEN'!$A$1:$F$339,4,0)),0,VLOOKUP(A941,'INFORME SEVEN'!$A$1:$F$339,4,0))</f>
        <v>0</v>
      </c>
      <c r="F941" s="29">
        <f>IF(ISERROR(VLOOKUP(A941,'INFORME SEVEN'!$A$1:$F$339,5,0)),0,VLOOKUP(A941,'INFORME SEVEN'!$A$1:$F$339,5,0))</f>
        <v>0</v>
      </c>
      <c r="G941" s="45">
        <f t="shared" si="105"/>
        <v>0</v>
      </c>
      <c r="H941" s="44">
        <f t="shared" ref="H941:H965" si="115">+G941</f>
        <v>0</v>
      </c>
      <c r="I941" s="46">
        <v>0</v>
      </c>
      <c r="J941" s="31">
        <f t="shared" si="103"/>
        <v>0</v>
      </c>
      <c r="K941" s="1">
        <f t="shared" si="104"/>
        <v>0</v>
      </c>
      <c r="L941" s="1">
        <f t="shared" si="106"/>
        <v>6</v>
      </c>
    </row>
    <row r="942" spans="1:12" ht="16.5" hidden="1" thickBot="1" x14ac:dyDescent="0.3">
      <c r="A942" s="26">
        <v>168004</v>
      </c>
      <c r="B942" s="42">
        <v>168004</v>
      </c>
      <c r="C942" s="43" t="s">
        <v>727</v>
      </c>
      <c r="D942" s="44">
        <v>0</v>
      </c>
      <c r="E942" s="29">
        <f>IF(ISERROR(VLOOKUP(A942,'INFORME SEVEN'!$A$1:$F$339,4,0)),0,VLOOKUP(A942,'INFORME SEVEN'!$A$1:$F$339,4,0))</f>
        <v>0</v>
      </c>
      <c r="F942" s="29">
        <f>IF(ISERROR(VLOOKUP(A942,'INFORME SEVEN'!$A$1:$F$339,5,0)),0,VLOOKUP(A942,'INFORME SEVEN'!$A$1:$F$339,5,0))</f>
        <v>0</v>
      </c>
      <c r="G942" s="45">
        <f t="shared" si="105"/>
        <v>0</v>
      </c>
      <c r="H942" s="44">
        <f t="shared" si="115"/>
        <v>0</v>
      </c>
      <c r="I942" s="46">
        <v>0</v>
      </c>
      <c r="J942" s="31">
        <f t="shared" si="103"/>
        <v>0</v>
      </c>
      <c r="K942" s="1">
        <f t="shared" si="104"/>
        <v>0</v>
      </c>
      <c r="L942" s="1">
        <f t="shared" si="106"/>
        <v>6</v>
      </c>
    </row>
    <row r="943" spans="1:12" ht="16.5" hidden="1" thickBot="1" x14ac:dyDescent="0.3">
      <c r="A943" s="26">
        <v>168005</v>
      </c>
      <c r="B943" s="42">
        <v>168005</v>
      </c>
      <c r="C943" s="43" t="s">
        <v>728</v>
      </c>
      <c r="D943" s="44">
        <v>0</v>
      </c>
      <c r="E943" s="29">
        <f>IF(ISERROR(VLOOKUP(A943,'INFORME SEVEN'!$A$1:$F$339,4,0)),0,VLOOKUP(A943,'INFORME SEVEN'!$A$1:$F$339,4,0))</f>
        <v>0</v>
      </c>
      <c r="F943" s="29">
        <f>IF(ISERROR(VLOOKUP(A943,'INFORME SEVEN'!$A$1:$F$339,5,0)),0,VLOOKUP(A943,'INFORME SEVEN'!$A$1:$F$339,5,0))</f>
        <v>0</v>
      </c>
      <c r="G943" s="45">
        <f t="shared" si="105"/>
        <v>0</v>
      </c>
      <c r="H943" s="44">
        <f t="shared" si="115"/>
        <v>0</v>
      </c>
      <c r="I943" s="46">
        <v>0</v>
      </c>
      <c r="J943" s="31">
        <f t="shared" si="103"/>
        <v>0</v>
      </c>
      <c r="K943" s="1">
        <f t="shared" si="104"/>
        <v>0</v>
      </c>
      <c r="L943" s="1">
        <f t="shared" si="106"/>
        <v>6</v>
      </c>
    </row>
    <row r="944" spans="1:12" ht="16.5" hidden="1" thickBot="1" x14ac:dyDescent="0.3">
      <c r="A944" s="26">
        <v>168006</v>
      </c>
      <c r="B944" s="42">
        <v>168006</v>
      </c>
      <c r="C944" s="43" t="s">
        <v>729</v>
      </c>
      <c r="D944" s="44">
        <v>0</v>
      </c>
      <c r="E944" s="29">
        <f>IF(ISERROR(VLOOKUP(A944,'INFORME SEVEN'!$A$1:$F$339,4,0)),0,VLOOKUP(A944,'INFORME SEVEN'!$A$1:$F$339,4,0))</f>
        <v>0</v>
      </c>
      <c r="F944" s="29">
        <f>IF(ISERROR(VLOOKUP(A944,'INFORME SEVEN'!$A$1:$F$339,5,0)),0,VLOOKUP(A944,'INFORME SEVEN'!$A$1:$F$339,5,0))</f>
        <v>0</v>
      </c>
      <c r="G944" s="45">
        <f t="shared" si="105"/>
        <v>0</v>
      </c>
      <c r="H944" s="44">
        <f t="shared" si="115"/>
        <v>0</v>
      </c>
      <c r="I944" s="46">
        <v>0</v>
      </c>
      <c r="J944" s="31">
        <f t="shared" si="103"/>
        <v>0</v>
      </c>
      <c r="K944" s="1">
        <f t="shared" si="104"/>
        <v>0</v>
      </c>
      <c r="L944" s="1">
        <f t="shared" si="106"/>
        <v>6</v>
      </c>
    </row>
    <row r="945" spans="1:12" ht="16.5" hidden="1" thickBot="1" x14ac:dyDescent="0.3">
      <c r="A945" s="26">
        <v>168090</v>
      </c>
      <c r="B945" s="42">
        <v>168090</v>
      </c>
      <c r="C945" s="43" t="s">
        <v>730</v>
      </c>
      <c r="D945" s="44">
        <v>0</v>
      </c>
      <c r="E945" s="29">
        <f>IF(ISERROR(VLOOKUP(A945,'INFORME SEVEN'!$A$1:$F$339,4,0)),0,VLOOKUP(A945,'INFORME SEVEN'!$A$1:$F$339,4,0))</f>
        <v>0</v>
      </c>
      <c r="F945" s="29">
        <f>IF(ISERROR(VLOOKUP(A945,'INFORME SEVEN'!$A$1:$F$339,5,0)),0,VLOOKUP(A945,'INFORME SEVEN'!$A$1:$F$339,5,0))</f>
        <v>0</v>
      </c>
      <c r="G945" s="45">
        <f t="shared" si="105"/>
        <v>0</v>
      </c>
      <c r="H945" s="44">
        <f t="shared" si="115"/>
        <v>0</v>
      </c>
      <c r="I945" s="46">
        <v>0</v>
      </c>
      <c r="J945" s="31">
        <f t="shared" si="103"/>
        <v>0</v>
      </c>
      <c r="K945" s="1">
        <f t="shared" si="104"/>
        <v>0</v>
      </c>
      <c r="L945" s="1">
        <f t="shared" si="106"/>
        <v>6</v>
      </c>
    </row>
    <row r="946" spans="1:12" ht="16.5" hidden="1" thickBot="1" x14ac:dyDescent="0.3">
      <c r="A946" s="26">
        <v>1681</v>
      </c>
      <c r="B946" s="48">
        <v>168100</v>
      </c>
      <c r="C946" s="49" t="s">
        <v>731</v>
      </c>
      <c r="D946" s="39">
        <v>0</v>
      </c>
      <c r="E946" s="29">
        <f>IF(ISERROR(VLOOKUP(A946,'INFORME SEVEN'!$A$1:$F$339,4,0)),0,VLOOKUP(A946,'INFORME SEVEN'!$A$1:$F$339,4,0))</f>
        <v>0</v>
      </c>
      <c r="F946" s="29">
        <f>IF(ISERROR(VLOOKUP(A946,'INFORME SEVEN'!$A$1:$F$339,5,0)),0,VLOOKUP(A946,'INFORME SEVEN'!$A$1:$F$339,5,0))</f>
        <v>0</v>
      </c>
      <c r="G946" s="40">
        <f t="shared" si="105"/>
        <v>0</v>
      </c>
      <c r="H946" s="50">
        <f t="shared" si="115"/>
        <v>0</v>
      </c>
      <c r="I946" s="51">
        <v>0</v>
      </c>
      <c r="J946" s="31">
        <f t="shared" si="103"/>
        <v>0</v>
      </c>
      <c r="K946" s="1">
        <f t="shared" si="104"/>
        <v>0</v>
      </c>
      <c r="L946" s="1">
        <f t="shared" si="106"/>
        <v>4</v>
      </c>
    </row>
    <row r="947" spans="1:12" ht="16.5" hidden="1" thickBot="1" x14ac:dyDescent="0.3">
      <c r="A947" s="26">
        <v>168101</v>
      </c>
      <c r="B947" s="42">
        <v>168101</v>
      </c>
      <c r="C947" s="43" t="s">
        <v>732</v>
      </c>
      <c r="D947" s="44">
        <v>0</v>
      </c>
      <c r="E947" s="29">
        <f>IF(ISERROR(VLOOKUP(A947,'INFORME SEVEN'!$A$1:$F$339,4,0)),0,VLOOKUP(A947,'INFORME SEVEN'!$A$1:$F$339,4,0))</f>
        <v>0</v>
      </c>
      <c r="F947" s="29">
        <f>IF(ISERROR(VLOOKUP(A947,'INFORME SEVEN'!$A$1:$F$339,5,0)),0,VLOOKUP(A947,'INFORME SEVEN'!$A$1:$F$339,5,0))</f>
        <v>0</v>
      </c>
      <c r="G947" s="45">
        <f t="shared" si="105"/>
        <v>0</v>
      </c>
      <c r="H947" s="44">
        <f t="shared" si="115"/>
        <v>0</v>
      </c>
      <c r="I947" s="46">
        <v>0</v>
      </c>
      <c r="J947" s="31">
        <f t="shared" si="103"/>
        <v>0</v>
      </c>
      <c r="K947" s="1">
        <f t="shared" si="104"/>
        <v>0</v>
      </c>
      <c r="L947" s="1">
        <f t="shared" si="106"/>
        <v>6</v>
      </c>
    </row>
    <row r="948" spans="1:12" ht="16.5" hidden="1" thickBot="1" x14ac:dyDescent="0.3">
      <c r="A948" s="26">
        <v>168103</v>
      </c>
      <c r="B948" s="42">
        <v>168103</v>
      </c>
      <c r="C948" s="43" t="s">
        <v>733</v>
      </c>
      <c r="D948" s="44">
        <v>0</v>
      </c>
      <c r="E948" s="29">
        <f>IF(ISERROR(VLOOKUP(A948,'INFORME SEVEN'!$A$1:$F$339,4,0)),0,VLOOKUP(A948,'INFORME SEVEN'!$A$1:$F$339,4,0))</f>
        <v>0</v>
      </c>
      <c r="F948" s="29">
        <f>IF(ISERROR(VLOOKUP(A948,'INFORME SEVEN'!$A$1:$F$339,5,0)),0,VLOOKUP(A948,'INFORME SEVEN'!$A$1:$F$339,5,0))</f>
        <v>0</v>
      </c>
      <c r="G948" s="45">
        <f t="shared" si="105"/>
        <v>0</v>
      </c>
      <c r="H948" s="44">
        <f t="shared" si="115"/>
        <v>0</v>
      </c>
      <c r="I948" s="46">
        <v>0</v>
      </c>
      <c r="J948" s="31">
        <f t="shared" si="103"/>
        <v>0</v>
      </c>
      <c r="K948" s="1">
        <f t="shared" si="104"/>
        <v>0</v>
      </c>
      <c r="L948" s="1">
        <f t="shared" si="106"/>
        <v>6</v>
      </c>
    </row>
    <row r="949" spans="1:12" ht="16.5" hidden="1" thickBot="1" x14ac:dyDescent="0.3">
      <c r="A949" s="26">
        <v>168104</v>
      </c>
      <c r="B949" s="42">
        <v>168104</v>
      </c>
      <c r="C949" s="43" t="s">
        <v>734</v>
      </c>
      <c r="D949" s="44">
        <v>0</v>
      </c>
      <c r="E949" s="29">
        <f>IF(ISERROR(VLOOKUP(A949,'INFORME SEVEN'!$A$1:$F$339,4,0)),0,VLOOKUP(A949,'INFORME SEVEN'!$A$1:$F$339,4,0))</f>
        <v>0</v>
      </c>
      <c r="F949" s="29">
        <f>IF(ISERROR(VLOOKUP(A949,'INFORME SEVEN'!$A$1:$F$339,5,0)),0,VLOOKUP(A949,'INFORME SEVEN'!$A$1:$F$339,5,0))</f>
        <v>0</v>
      </c>
      <c r="G949" s="45">
        <f t="shared" si="105"/>
        <v>0</v>
      </c>
      <c r="H949" s="44">
        <f t="shared" si="115"/>
        <v>0</v>
      </c>
      <c r="I949" s="46">
        <v>0</v>
      </c>
      <c r="J949" s="31">
        <f t="shared" si="103"/>
        <v>0</v>
      </c>
      <c r="K949" s="1">
        <f t="shared" si="104"/>
        <v>0</v>
      </c>
      <c r="L949" s="1">
        <f t="shared" si="106"/>
        <v>6</v>
      </c>
    </row>
    <row r="950" spans="1:12" ht="16.5" hidden="1" thickBot="1" x14ac:dyDescent="0.3">
      <c r="A950" s="26">
        <v>168105</v>
      </c>
      <c r="B950" s="42">
        <v>168105</v>
      </c>
      <c r="C950" s="43" t="s">
        <v>735</v>
      </c>
      <c r="D950" s="44">
        <v>0</v>
      </c>
      <c r="E950" s="29">
        <f>IF(ISERROR(VLOOKUP(A950,'INFORME SEVEN'!$A$1:$F$339,4,0)),0,VLOOKUP(A950,'INFORME SEVEN'!$A$1:$F$339,4,0))</f>
        <v>0</v>
      </c>
      <c r="F950" s="29">
        <f>IF(ISERROR(VLOOKUP(A950,'INFORME SEVEN'!$A$1:$F$339,5,0)),0,VLOOKUP(A950,'INFORME SEVEN'!$A$1:$F$339,5,0))</f>
        <v>0</v>
      </c>
      <c r="G950" s="45">
        <f t="shared" si="105"/>
        <v>0</v>
      </c>
      <c r="H950" s="44">
        <f t="shared" si="115"/>
        <v>0</v>
      </c>
      <c r="I950" s="46">
        <v>0</v>
      </c>
      <c r="J950" s="31">
        <f t="shared" si="103"/>
        <v>0</v>
      </c>
      <c r="K950" s="1">
        <f t="shared" si="104"/>
        <v>0</v>
      </c>
      <c r="L950" s="1">
        <f t="shared" si="106"/>
        <v>6</v>
      </c>
    </row>
    <row r="951" spans="1:12" ht="16.5" hidden="1" thickBot="1" x14ac:dyDescent="0.3">
      <c r="A951" s="26">
        <v>168106</v>
      </c>
      <c r="B951" s="42">
        <v>168106</v>
      </c>
      <c r="C951" s="43" t="s">
        <v>736</v>
      </c>
      <c r="D951" s="44">
        <v>0</v>
      </c>
      <c r="E951" s="29">
        <f>IF(ISERROR(VLOOKUP(A951,'INFORME SEVEN'!$A$1:$F$339,4,0)),0,VLOOKUP(A951,'INFORME SEVEN'!$A$1:$F$339,4,0))</f>
        <v>0</v>
      </c>
      <c r="F951" s="29">
        <f>IF(ISERROR(VLOOKUP(A951,'INFORME SEVEN'!$A$1:$F$339,5,0)),0,VLOOKUP(A951,'INFORME SEVEN'!$A$1:$F$339,5,0))</f>
        <v>0</v>
      </c>
      <c r="G951" s="45">
        <f t="shared" si="105"/>
        <v>0</v>
      </c>
      <c r="H951" s="44">
        <f t="shared" si="115"/>
        <v>0</v>
      </c>
      <c r="I951" s="46">
        <v>0</v>
      </c>
      <c r="J951" s="31">
        <f t="shared" si="103"/>
        <v>0</v>
      </c>
      <c r="K951" s="1">
        <f t="shared" si="104"/>
        <v>0</v>
      </c>
      <c r="L951" s="1">
        <f t="shared" si="106"/>
        <v>6</v>
      </c>
    </row>
    <row r="952" spans="1:12" ht="16.5" hidden="1" thickBot="1" x14ac:dyDescent="0.3">
      <c r="A952" s="26">
        <v>168107</v>
      </c>
      <c r="B952" s="42">
        <v>168107</v>
      </c>
      <c r="C952" s="43" t="s">
        <v>737</v>
      </c>
      <c r="D952" s="44">
        <v>0</v>
      </c>
      <c r="E952" s="29">
        <f>IF(ISERROR(VLOOKUP(A952,'INFORME SEVEN'!$A$1:$F$339,4,0)),0,VLOOKUP(A952,'INFORME SEVEN'!$A$1:$F$339,4,0))</f>
        <v>0</v>
      </c>
      <c r="F952" s="29">
        <f>IF(ISERROR(VLOOKUP(A952,'INFORME SEVEN'!$A$1:$F$339,5,0)),0,VLOOKUP(A952,'INFORME SEVEN'!$A$1:$F$339,5,0))</f>
        <v>0</v>
      </c>
      <c r="G952" s="45">
        <f t="shared" si="105"/>
        <v>0</v>
      </c>
      <c r="H952" s="44">
        <f t="shared" si="115"/>
        <v>0</v>
      </c>
      <c r="I952" s="46">
        <v>0</v>
      </c>
      <c r="J952" s="31">
        <f t="shared" si="103"/>
        <v>0</v>
      </c>
      <c r="K952" s="1">
        <f t="shared" si="104"/>
        <v>0</v>
      </c>
      <c r="L952" s="1">
        <f t="shared" si="106"/>
        <v>6</v>
      </c>
    </row>
    <row r="953" spans="1:12" ht="16.5" hidden="1" thickBot="1" x14ac:dyDescent="0.3">
      <c r="A953" s="26">
        <v>168190</v>
      </c>
      <c r="B953" s="42">
        <v>168190</v>
      </c>
      <c r="C953" s="43" t="s">
        <v>738</v>
      </c>
      <c r="D953" s="44">
        <v>0</v>
      </c>
      <c r="E953" s="29">
        <f>IF(ISERROR(VLOOKUP(A953,'INFORME SEVEN'!$A$1:$F$339,4,0)),0,VLOOKUP(A953,'INFORME SEVEN'!$A$1:$F$339,4,0))</f>
        <v>0</v>
      </c>
      <c r="F953" s="29">
        <f>IF(ISERROR(VLOOKUP(A953,'INFORME SEVEN'!$A$1:$F$339,5,0)),0,VLOOKUP(A953,'INFORME SEVEN'!$A$1:$F$339,5,0))</f>
        <v>0</v>
      </c>
      <c r="G953" s="45">
        <f t="shared" si="105"/>
        <v>0</v>
      </c>
      <c r="H953" s="44">
        <f t="shared" si="115"/>
        <v>0</v>
      </c>
      <c r="I953" s="46">
        <v>0</v>
      </c>
      <c r="J953" s="31">
        <f t="shared" si="103"/>
        <v>0</v>
      </c>
      <c r="K953" s="1">
        <f t="shared" si="104"/>
        <v>0</v>
      </c>
      <c r="L953" s="1">
        <f t="shared" si="106"/>
        <v>6</v>
      </c>
    </row>
    <row r="954" spans="1:12" ht="16.5" hidden="1" thickBot="1" x14ac:dyDescent="0.3">
      <c r="A954" s="26">
        <v>1683</v>
      </c>
      <c r="B954" s="48">
        <v>168300</v>
      </c>
      <c r="C954" s="49" t="s">
        <v>739</v>
      </c>
      <c r="D954" s="39">
        <v>0</v>
      </c>
      <c r="E954" s="29">
        <f>IF(ISERROR(VLOOKUP(A954,'INFORME SEVEN'!$A$1:$F$339,4,0)),0,VLOOKUP(A954,'INFORME SEVEN'!$A$1:$F$339,4,0))</f>
        <v>0</v>
      </c>
      <c r="F954" s="29">
        <f>IF(ISERROR(VLOOKUP(A954,'INFORME SEVEN'!$A$1:$F$339,5,0)),0,VLOOKUP(A954,'INFORME SEVEN'!$A$1:$F$339,5,0))</f>
        <v>0</v>
      </c>
      <c r="G954" s="40">
        <f t="shared" si="105"/>
        <v>0</v>
      </c>
      <c r="H954" s="50">
        <f t="shared" si="115"/>
        <v>0</v>
      </c>
      <c r="I954" s="51">
        <v>0</v>
      </c>
      <c r="J954" s="31">
        <f t="shared" si="103"/>
        <v>0</v>
      </c>
      <c r="K954" s="1">
        <f t="shared" si="104"/>
        <v>0</v>
      </c>
      <c r="L954" s="1">
        <f t="shared" si="106"/>
        <v>4</v>
      </c>
    </row>
    <row r="955" spans="1:12" ht="16.5" hidden="1" thickBot="1" x14ac:dyDescent="0.3">
      <c r="A955" s="26">
        <v>168301</v>
      </c>
      <c r="B955" s="42">
        <v>168301</v>
      </c>
      <c r="C955" s="43" t="s">
        <v>499</v>
      </c>
      <c r="D955" s="44">
        <v>0</v>
      </c>
      <c r="E955" s="29">
        <f>IF(ISERROR(VLOOKUP(A955,'INFORME SEVEN'!$A$1:$F$339,4,0)),0,VLOOKUP(A955,'INFORME SEVEN'!$A$1:$F$339,4,0))</f>
        <v>0</v>
      </c>
      <c r="F955" s="29">
        <f>IF(ISERROR(VLOOKUP(A955,'INFORME SEVEN'!$A$1:$F$339,5,0)),0,VLOOKUP(A955,'INFORME SEVEN'!$A$1:$F$339,5,0))</f>
        <v>0</v>
      </c>
      <c r="G955" s="45">
        <f t="shared" si="105"/>
        <v>0</v>
      </c>
      <c r="H955" s="44">
        <f t="shared" si="115"/>
        <v>0</v>
      </c>
      <c r="I955" s="46">
        <v>0</v>
      </c>
      <c r="J955" s="31">
        <f t="shared" si="103"/>
        <v>0</v>
      </c>
      <c r="K955" s="1">
        <f t="shared" si="104"/>
        <v>0</v>
      </c>
      <c r="L955" s="1">
        <f t="shared" si="106"/>
        <v>6</v>
      </c>
    </row>
    <row r="956" spans="1:12" ht="16.5" hidden="1" thickBot="1" x14ac:dyDescent="0.3">
      <c r="A956" s="26">
        <v>168302</v>
      </c>
      <c r="B956" s="42">
        <v>168302</v>
      </c>
      <c r="C956" s="43" t="s">
        <v>587</v>
      </c>
      <c r="D956" s="44">
        <v>0</v>
      </c>
      <c r="E956" s="29">
        <f>IF(ISERROR(VLOOKUP(A956,'INFORME SEVEN'!$A$1:$F$339,4,0)),0,VLOOKUP(A956,'INFORME SEVEN'!$A$1:$F$339,4,0))</f>
        <v>0</v>
      </c>
      <c r="F956" s="29">
        <f>IF(ISERROR(VLOOKUP(A956,'INFORME SEVEN'!$A$1:$F$339,5,0)),0,VLOOKUP(A956,'INFORME SEVEN'!$A$1:$F$339,5,0))</f>
        <v>0</v>
      </c>
      <c r="G956" s="45">
        <f t="shared" si="105"/>
        <v>0</v>
      </c>
      <c r="H956" s="44">
        <f t="shared" si="115"/>
        <v>0</v>
      </c>
      <c r="I956" s="46">
        <v>0</v>
      </c>
      <c r="J956" s="31">
        <f t="shared" si="103"/>
        <v>0</v>
      </c>
      <c r="K956" s="1">
        <f t="shared" si="104"/>
        <v>0</v>
      </c>
      <c r="L956" s="1">
        <f t="shared" si="106"/>
        <v>6</v>
      </c>
    </row>
    <row r="957" spans="1:12" ht="16.5" hidden="1" thickBot="1" x14ac:dyDescent="0.3">
      <c r="A957" s="26">
        <v>168303</v>
      </c>
      <c r="B957" s="42">
        <v>168303</v>
      </c>
      <c r="C957" s="43" t="s">
        <v>588</v>
      </c>
      <c r="D957" s="44">
        <v>0</v>
      </c>
      <c r="E957" s="29">
        <f>IF(ISERROR(VLOOKUP(A957,'INFORME SEVEN'!$A$1:$F$339,4,0)),0,VLOOKUP(A957,'INFORME SEVEN'!$A$1:$F$339,4,0))</f>
        <v>0</v>
      </c>
      <c r="F957" s="29">
        <f>IF(ISERROR(VLOOKUP(A957,'INFORME SEVEN'!$A$1:$F$339,5,0)),0,VLOOKUP(A957,'INFORME SEVEN'!$A$1:$F$339,5,0))</f>
        <v>0</v>
      </c>
      <c r="G957" s="45">
        <f t="shared" si="105"/>
        <v>0</v>
      </c>
      <c r="H957" s="44">
        <f t="shared" si="115"/>
        <v>0</v>
      </c>
      <c r="I957" s="46">
        <v>0</v>
      </c>
      <c r="J957" s="31">
        <f t="shared" si="103"/>
        <v>0</v>
      </c>
      <c r="K957" s="1">
        <f t="shared" si="104"/>
        <v>0</v>
      </c>
      <c r="L957" s="1">
        <f t="shared" si="106"/>
        <v>6</v>
      </c>
    </row>
    <row r="958" spans="1:12" ht="16.5" hidden="1" thickBot="1" x14ac:dyDescent="0.3">
      <c r="A958" s="26">
        <v>168304</v>
      </c>
      <c r="B958" s="42">
        <v>168304</v>
      </c>
      <c r="C958" s="43" t="s">
        <v>589</v>
      </c>
      <c r="D958" s="44">
        <v>0</v>
      </c>
      <c r="E958" s="29">
        <f>IF(ISERROR(VLOOKUP(A958,'INFORME SEVEN'!$A$1:$F$339,4,0)),0,VLOOKUP(A958,'INFORME SEVEN'!$A$1:$F$339,4,0))</f>
        <v>0</v>
      </c>
      <c r="F958" s="29">
        <f>IF(ISERROR(VLOOKUP(A958,'INFORME SEVEN'!$A$1:$F$339,5,0)),0,VLOOKUP(A958,'INFORME SEVEN'!$A$1:$F$339,5,0))</f>
        <v>0</v>
      </c>
      <c r="G958" s="45">
        <f t="shared" si="105"/>
        <v>0</v>
      </c>
      <c r="H958" s="44">
        <f t="shared" si="115"/>
        <v>0</v>
      </c>
      <c r="I958" s="46">
        <v>0</v>
      </c>
      <c r="J958" s="31">
        <f t="shared" si="103"/>
        <v>0</v>
      </c>
      <c r="K958" s="1">
        <f t="shared" si="104"/>
        <v>0</v>
      </c>
      <c r="L958" s="1">
        <f t="shared" si="106"/>
        <v>6</v>
      </c>
    </row>
    <row r="959" spans="1:12" ht="16.5" hidden="1" thickBot="1" x14ac:dyDescent="0.3">
      <c r="A959" s="26">
        <v>168305</v>
      </c>
      <c r="B959" s="42">
        <v>168305</v>
      </c>
      <c r="C959" s="43" t="s">
        <v>740</v>
      </c>
      <c r="D959" s="44">
        <v>0</v>
      </c>
      <c r="E959" s="29">
        <f>IF(ISERROR(VLOOKUP(A959,'INFORME SEVEN'!$A$1:$F$339,4,0)),0,VLOOKUP(A959,'INFORME SEVEN'!$A$1:$F$339,4,0))</f>
        <v>0</v>
      </c>
      <c r="F959" s="29">
        <f>IF(ISERROR(VLOOKUP(A959,'INFORME SEVEN'!$A$1:$F$339,5,0)),0,VLOOKUP(A959,'INFORME SEVEN'!$A$1:$F$339,5,0))</f>
        <v>0</v>
      </c>
      <c r="G959" s="45">
        <f t="shared" si="105"/>
        <v>0</v>
      </c>
      <c r="H959" s="44">
        <f t="shared" si="115"/>
        <v>0</v>
      </c>
      <c r="I959" s="46">
        <v>0</v>
      </c>
      <c r="J959" s="31">
        <f t="shared" si="103"/>
        <v>0</v>
      </c>
      <c r="K959" s="1">
        <f t="shared" si="104"/>
        <v>0</v>
      </c>
      <c r="L959" s="1">
        <f t="shared" si="106"/>
        <v>6</v>
      </c>
    </row>
    <row r="960" spans="1:12" ht="16.5" hidden="1" thickBot="1" x14ac:dyDescent="0.3">
      <c r="A960" s="26">
        <v>168306</v>
      </c>
      <c r="B960" s="42">
        <v>168306</v>
      </c>
      <c r="C960" s="43" t="s">
        <v>593</v>
      </c>
      <c r="D960" s="44">
        <v>0</v>
      </c>
      <c r="E960" s="29">
        <f>IF(ISERROR(VLOOKUP(A960,'INFORME SEVEN'!$A$1:$F$339,4,0)),0,VLOOKUP(A960,'INFORME SEVEN'!$A$1:$F$339,4,0))</f>
        <v>0</v>
      </c>
      <c r="F960" s="29">
        <f>IF(ISERROR(VLOOKUP(A960,'INFORME SEVEN'!$A$1:$F$339,5,0)),0,VLOOKUP(A960,'INFORME SEVEN'!$A$1:$F$339,5,0))</f>
        <v>0</v>
      </c>
      <c r="G960" s="45">
        <f t="shared" si="105"/>
        <v>0</v>
      </c>
      <c r="H960" s="44">
        <f t="shared" si="115"/>
        <v>0</v>
      </c>
      <c r="I960" s="46">
        <v>0</v>
      </c>
      <c r="J960" s="31">
        <f t="shared" si="103"/>
        <v>0</v>
      </c>
      <c r="K960" s="1">
        <f t="shared" si="104"/>
        <v>0</v>
      </c>
      <c r="L960" s="1">
        <f t="shared" si="106"/>
        <v>6</v>
      </c>
    </row>
    <row r="961" spans="1:12" ht="16.5" hidden="1" thickBot="1" x14ac:dyDescent="0.3">
      <c r="A961" s="26">
        <v>168307</v>
      </c>
      <c r="B961" s="42">
        <v>168307</v>
      </c>
      <c r="C961" s="43" t="s">
        <v>599</v>
      </c>
      <c r="D961" s="44">
        <v>0</v>
      </c>
      <c r="E961" s="29">
        <f>IF(ISERROR(VLOOKUP(A961,'INFORME SEVEN'!$A$1:$F$339,4,0)),0,VLOOKUP(A961,'INFORME SEVEN'!$A$1:$F$339,4,0))</f>
        <v>0</v>
      </c>
      <c r="F961" s="29">
        <f>IF(ISERROR(VLOOKUP(A961,'INFORME SEVEN'!$A$1:$F$339,5,0)),0,VLOOKUP(A961,'INFORME SEVEN'!$A$1:$F$339,5,0))</f>
        <v>0</v>
      </c>
      <c r="G961" s="45">
        <f t="shared" si="105"/>
        <v>0</v>
      </c>
      <c r="H961" s="44">
        <f t="shared" si="115"/>
        <v>0</v>
      </c>
      <c r="I961" s="46">
        <v>0</v>
      </c>
      <c r="J961" s="31">
        <f t="shared" si="103"/>
        <v>0</v>
      </c>
      <c r="K961" s="1">
        <f t="shared" si="104"/>
        <v>0</v>
      </c>
      <c r="L961" s="1">
        <f t="shared" si="106"/>
        <v>6</v>
      </c>
    </row>
    <row r="962" spans="1:12" ht="16.5" hidden="1" thickBot="1" x14ac:dyDescent="0.3">
      <c r="A962" s="26">
        <v>168308</v>
      </c>
      <c r="B962" s="42">
        <v>168308</v>
      </c>
      <c r="C962" s="43" t="s">
        <v>505</v>
      </c>
      <c r="D962" s="44">
        <v>0</v>
      </c>
      <c r="E962" s="29">
        <f>IF(ISERROR(VLOOKUP(A962,'INFORME SEVEN'!$A$1:$F$339,4,0)),0,VLOOKUP(A962,'INFORME SEVEN'!$A$1:$F$339,4,0))</f>
        <v>0</v>
      </c>
      <c r="F962" s="29">
        <f>IF(ISERROR(VLOOKUP(A962,'INFORME SEVEN'!$A$1:$F$339,5,0)),0,VLOOKUP(A962,'INFORME SEVEN'!$A$1:$F$339,5,0))</f>
        <v>0</v>
      </c>
      <c r="G962" s="45">
        <f t="shared" si="105"/>
        <v>0</v>
      </c>
      <c r="H962" s="44">
        <f t="shared" si="115"/>
        <v>0</v>
      </c>
      <c r="I962" s="46">
        <v>0</v>
      </c>
      <c r="J962" s="31">
        <f t="shared" si="103"/>
        <v>0</v>
      </c>
      <c r="K962" s="1">
        <f t="shared" si="104"/>
        <v>0</v>
      </c>
      <c r="L962" s="1">
        <f t="shared" si="106"/>
        <v>6</v>
      </c>
    </row>
    <row r="963" spans="1:12" ht="16.5" hidden="1" thickBot="1" x14ac:dyDescent="0.3">
      <c r="A963" s="26">
        <v>168309</v>
      </c>
      <c r="B963" s="42">
        <v>168309</v>
      </c>
      <c r="C963" s="43" t="s">
        <v>595</v>
      </c>
      <c r="D963" s="44">
        <v>0</v>
      </c>
      <c r="E963" s="29">
        <f>IF(ISERROR(VLOOKUP(A963,'INFORME SEVEN'!$A$1:$F$339,4,0)),0,VLOOKUP(A963,'INFORME SEVEN'!$A$1:$F$339,4,0))</f>
        <v>0</v>
      </c>
      <c r="F963" s="29">
        <f>IF(ISERROR(VLOOKUP(A963,'INFORME SEVEN'!$A$1:$F$339,5,0)),0,VLOOKUP(A963,'INFORME SEVEN'!$A$1:$F$339,5,0))</f>
        <v>0</v>
      </c>
      <c r="G963" s="45">
        <f t="shared" si="105"/>
        <v>0</v>
      </c>
      <c r="H963" s="44">
        <f t="shared" si="115"/>
        <v>0</v>
      </c>
      <c r="I963" s="46">
        <v>0</v>
      </c>
      <c r="J963" s="31">
        <f t="shared" si="103"/>
        <v>0</v>
      </c>
      <c r="K963" s="1">
        <f t="shared" si="104"/>
        <v>0</v>
      </c>
      <c r="L963" s="1">
        <f t="shared" si="106"/>
        <v>6</v>
      </c>
    </row>
    <row r="964" spans="1:12" ht="16.5" hidden="1" thickBot="1" x14ac:dyDescent="0.3">
      <c r="A964" s="26">
        <v>168310</v>
      </c>
      <c r="B964" s="42">
        <v>168310</v>
      </c>
      <c r="C964" s="43" t="s">
        <v>607</v>
      </c>
      <c r="D964" s="44">
        <v>0</v>
      </c>
      <c r="E964" s="29">
        <f>IF(ISERROR(VLOOKUP(A964,'INFORME SEVEN'!$A$1:$F$339,4,0)),0,VLOOKUP(A964,'INFORME SEVEN'!$A$1:$F$339,4,0))</f>
        <v>0</v>
      </c>
      <c r="F964" s="29">
        <f>IF(ISERROR(VLOOKUP(A964,'INFORME SEVEN'!$A$1:$F$339,5,0)),0,VLOOKUP(A964,'INFORME SEVEN'!$A$1:$F$339,5,0))</f>
        <v>0</v>
      </c>
      <c r="G964" s="45">
        <f t="shared" si="105"/>
        <v>0</v>
      </c>
      <c r="H964" s="44">
        <f t="shared" si="115"/>
        <v>0</v>
      </c>
      <c r="I964" s="46">
        <v>0</v>
      </c>
      <c r="J964" s="31">
        <f t="shared" si="103"/>
        <v>0</v>
      </c>
      <c r="K964" s="1">
        <f t="shared" si="104"/>
        <v>0</v>
      </c>
      <c r="L964" s="1">
        <f t="shared" si="106"/>
        <v>6</v>
      </c>
    </row>
    <row r="965" spans="1:12" ht="16.5" hidden="1" thickBot="1" x14ac:dyDescent="0.3">
      <c r="A965" s="26">
        <v>168390</v>
      </c>
      <c r="B965" s="42">
        <v>168390</v>
      </c>
      <c r="C965" s="43" t="s">
        <v>741</v>
      </c>
      <c r="D965" s="44">
        <v>0</v>
      </c>
      <c r="E965" s="29">
        <f>IF(ISERROR(VLOOKUP(A965,'INFORME SEVEN'!$A$1:$F$339,4,0)),0,VLOOKUP(A965,'INFORME SEVEN'!$A$1:$F$339,4,0))</f>
        <v>0</v>
      </c>
      <c r="F965" s="29">
        <f>IF(ISERROR(VLOOKUP(A965,'INFORME SEVEN'!$A$1:$F$339,5,0)),0,VLOOKUP(A965,'INFORME SEVEN'!$A$1:$F$339,5,0))</f>
        <v>0</v>
      </c>
      <c r="G965" s="45">
        <f t="shared" si="105"/>
        <v>0</v>
      </c>
      <c r="H965" s="44">
        <f t="shared" si="115"/>
        <v>0</v>
      </c>
      <c r="I965" s="46">
        <v>0</v>
      </c>
      <c r="J965" s="31">
        <f t="shared" si="103"/>
        <v>0</v>
      </c>
      <c r="K965" s="1">
        <f t="shared" si="104"/>
        <v>0</v>
      </c>
      <c r="L965" s="1">
        <f t="shared" si="106"/>
        <v>6</v>
      </c>
    </row>
    <row r="966" spans="1:12" ht="16.5" thickBot="1" x14ac:dyDescent="0.3">
      <c r="A966" s="26">
        <v>1685</v>
      </c>
      <c r="B966" s="37">
        <v>168500</v>
      </c>
      <c r="C966" s="38" t="s">
        <v>742</v>
      </c>
      <c r="D966" s="39">
        <v>-39467738339.220001</v>
      </c>
      <c r="E966" s="40">
        <f>IF(ISERROR(VLOOKUP(A966,'INFORME SEVEN'!$A$1:$F$339,4,0)),0,VLOOKUP(A966,'INFORME SEVEN'!$A$1:$F$339,4,0))</f>
        <v>539047088.25</v>
      </c>
      <c r="F966" s="40">
        <f>IF(ISERROR(VLOOKUP(A966,'INFORME SEVEN'!$A$1:$F$339,5,0)),0,VLOOKUP(A966,'INFORME SEVEN'!$A$1:$F$339,5,0))</f>
        <v>911983193.89999998</v>
      </c>
      <c r="G966" s="40">
        <f t="shared" si="105"/>
        <v>-39840674444.870003</v>
      </c>
      <c r="H966" s="40">
        <v>0</v>
      </c>
      <c r="I966" s="41">
        <f>+I967+I970+I971+I972+I973+I974+I975+I979+I981</f>
        <v>-39840674444.870003</v>
      </c>
      <c r="J966" s="31">
        <f t="shared" si="103"/>
        <v>0</v>
      </c>
      <c r="K966" s="1">
        <f t="shared" si="104"/>
        <v>1</v>
      </c>
      <c r="L966" s="1">
        <f t="shared" si="106"/>
        <v>4</v>
      </c>
    </row>
    <row r="967" spans="1:12" ht="15.75" thickBot="1" x14ac:dyDescent="0.25">
      <c r="A967" s="26">
        <v>168501</v>
      </c>
      <c r="B967" s="450">
        <v>168501</v>
      </c>
      <c r="C967" s="451" t="s">
        <v>587</v>
      </c>
      <c r="D967" s="65">
        <v>-25991216384.23</v>
      </c>
      <c r="E967" s="45">
        <f>IF(ISERROR(VLOOKUP(A967,'INFORME SEVEN'!$A$1:$F$339,4,0)),0,VLOOKUP(A967,'INFORME SEVEN'!$A$1:$F$339,4,0))</f>
        <v>0</v>
      </c>
      <c r="F967" s="45">
        <f>IF(ISERROR(VLOOKUP(A967,'INFORME SEVEN'!$A$1:$F$339,5,0)),0,VLOOKUP(A967,'INFORME SEVEN'!$A$1:$F$339,5,0))</f>
        <v>16653878.789999999</v>
      </c>
      <c r="G967" s="45">
        <f t="shared" si="105"/>
        <v>-26007870263.02</v>
      </c>
      <c r="H967" s="45">
        <v>0</v>
      </c>
      <c r="I967" s="47">
        <f t="shared" ref="I967" si="116">+G967</f>
        <v>-26007870263.02</v>
      </c>
      <c r="J967" s="31">
        <f t="shared" si="103"/>
        <v>0</v>
      </c>
      <c r="K967" s="1">
        <f t="shared" si="104"/>
        <v>1</v>
      </c>
      <c r="L967" s="1">
        <f t="shared" si="106"/>
        <v>6</v>
      </c>
    </row>
    <row r="968" spans="1:12" ht="16.5" hidden="1" thickBot="1" x14ac:dyDescent="0.3">
      <c r="A968" s="26">
        <v>168502</v>
      </c>
      <c r="B968" s="42">
        <v>168502</v>
      </c>
      <c r="C968" s="43" t="s">
        <v>588</v>
      </c>
      <c r="D968" s="44">
        <v>0</v>
      </c>
      <c r="E968" s="29">
        <f>IF(ISERROR(VLOOKUP(A968,'INFORME SEVEN'!$A$1:$F$339,4,0)),0,VLOOKUP(A968,'INFORME SEVEN'!$A$1:$F$339,4,0))</f>
        <v>0</v>
      </c>
      <c r="F968" s="29">
        <f>IF(ISERROR(VLOOKUP(A968,'INFORME SEVEN'!$A$1:$F$339,5,0)),0,VLOOKUP(A968,'INFORME SEVEN'!$A$1:$F$339,5,0))</f>
        <v>0</v>
      </c>
      <c r="G968" s="45">
        <f t="shared" si="105"/>
        <v>0</v>
      </c>
      <c r="H968" s="44">
        <f t="shared" ref="H968:H969" si="117">+G968</f>
        <v>0</v>
      </c>
      <c r="I968" s="46">
        <v>0</v>
      </c>
      <c r="J968" s="31">
        <f t="shared" si="103"/>
        <v>0</v>
      </c>
      <c r="K968" s="1">
        <f t="shared" si="104"/>
        <v>0</v>
      </c>
      <c r="L968" s="1">
        <f t="shared" si="106"/>
        <v>6</v>
      </c>
    </row>
    <row r="969" spans="1:12" ht="16.5" hidden="1" thickBot="1" x14ac:dyDescent="0.3">
      <c r="A969" s="26">
        <v>168503</v>
      </c>
      <c r="B969" s="42">
        <v>168503</v>
      </c>
      <c r="C969" s="43" t="s">
        <v>589</v>
      </c>
      <c r="D969" s="44">
        <v>0</v>
      </c>
      <c r="E969" s="29">
        <f>IF(ISERROR(VLOOKUP(A969,'INFORME SEVEN'!$A$1:$F$339,4,0)),0,VLOOKUP(A969,'INFORME SEVEN'!$A$1:$F$339,4,0))</f>
        <v>0</v>
      </c>
      <c r="F969" s="29">
        <f>IF(ISERROR(VLOOKUP(A969,'INFORME SEVEN'!$A$1:$F$339,5,0)),0,VLOOKUP(A969,'INFORME SEVEN'!$A$1:$F$339,5,0))</f>
        <v>0</v>
      </c>
      <c r="G969" s="45">
        <f t="shared" si="105"/>
        <v>0</v>
      </c>
      <c r="H969" s="44">
        <f t="shared" si="117"/>
        <v>0</v>
      </c>
      <c r="I969" s="46">
        <v>0</v>
      </c>
      <c r="J969" s="31">
        <f t="shared" si="103"/>
        <v>0</v>
      </c>
      <c r="K969" s="1">
        <f t="shared" si="104"/>
        <v>0</v>
      </c>
      <c r="L969" s="1">
        <f t="shared" si="106"/>
        <v>6</v>
      </c>
    </row>
    <row r="970" spans="1:12" ht="15.75" thickBot="1" x14ac:dyDescent="0.25">
      <c r="A970" s="26">
        <v>168504</v>
      </c>
      <c r="B970" s="450">
        <v>168504</v>
      </c>
      <c r="C970" s="451" t="s">
        <v>592</v>
      </c>
      <c r="D970" s="65">
        <v>-5285118118.29</v>
      </c>
      <c r="E970" s="45">
        <f>IF(ISERROR(VLOOKUP(A970,'INFORME SEVEN'!$A$1:$F$339,4,0)),0,VLOOKUP(A970,'INFORME SEVEN'!$A$1:$F$339,4,0))</f>
        <v>446353118.36000001</v>
      </c>
      <c r="F970" s="45">
        <f>IF(ISERROR(VLOOKUP(A970,'INFORME SEVEN'!$A$1:$F$339,5,0)),0,VLOOKUP(A970,'INFORME SEVEN'!$A$1:$F$339,5,0))</f>
        <v>489799872.05000001</v>
      </c>
      <c r="G970" s="45">
        <f t="shared" si="105"/>
        <v>-5328564871.9800005</v>
      </c>
      <c r="H970" s="45">
        <v>0</v>
      </c>
      <c r="I970" s="47">
        <f t="shared" ref="I970:I975" si="118">+G970</f>
        <v>-5328564871.9800005</v>
      </c>
      <c r="J970" s="31">
        <f t="shared" si="103"/>
        <v>0</v>
      </c>
      <c r="K970" s="1">
        <f t="shared" si="104"/>
        <v>1</v>
      </c>
      <c r="L970" s="1">
        <f t="shared" si="106"/>
        <v>6</v>
      </c>
    </row>
    <row r="971" spans="1:12" ht="15.75" thickBot="1" x14ac:dyDescent="0.25">
      <c r="A971" s="26">
        <v>168505</v>
      </c>
      <c r="B971" s="450">
        <v>168505</v>
      </c>
      <c r="C971" s="451" t="s">
        <v>593</v>
      </c>
      <c r="D971" s="65">
        <v>-944358777.15999997</v>
      </c>
      <c r="E971" s="45">
        <f>IF(ISERROR(VLOOKUP(A971,'INFORME SEVEN'!$A$1:$F$339,4,0)),0,VLOOKUP(A971,'INFORME SEVEN'!$A$1:$F$339,4,0))</f>
        <v>10081371.26</v>
      </c>
      <c r="F971" s="45">
        <f>IF(ISERROR(VLOOKUP(A971,'INFORME SEVEN'!$A$1:$F$339,5,0)),0,VLOOKUP(A971,'INFORME SEVEN'!$A$1:$F$339,5,0))</f>
        <v>39486666.060000002</v>
      </c>
      <c r="G971" s="45">
        <f t="shared" si="105"/>
        <v>-973764071.96000004</v>
      </c>
      <c r="H971" s="45">
        <v>0</v>
      </c>
      <c r="I971" s="47">
        <f t="shared" si="118"/>
        <v>-973764071.96000004</v>
      </c>
      <c r="J971" s="31">
        <f t="shared" ref="J971:J975" si="119">+G971-H971-I971</f>
        <v>0</v>
      </c>
      <c r="K971" s="1">
        <f t="shared" ref="K971:K1034" si="120">IF(D971&lt;&gt;0,1,IF(G971&lt;&gt;0,2,IF(F971&lt;&gt;0,3,IF(E971&lt;&gt;0,4,0))))</f>
        <v>1</v>
      </c>
      <c r="L971" s="1">
        <f t="shared" si="106"/>
        <v>6</v>
      </c>
    </row>
    <row r="972" spans="1:12" ht="15.75" thickBot="1" x14ac:dyDescent="0.25">
      <c r="A972" s="26">
        <v>168506</v>
      </c>
      <c r="B972" s="450">
        <v>168506</v>
      </c>
      <c r="C972" s="451" t="s">
        <v>599</v>
      </c>
      <c r="D972" s="65">
        <v>-750114573.22000015</v>
      </c>
      <c r="E972" s="45">
        <f>IF(ISERROR(VLOOKUP(A972,'INFORME SEVEN'!$A$1:$F$339,4,0)),0,VLOOKUP(A972,'INFORME SEVEN'!$A$1:$F$339,4,0))</f>
        <v>6019029.25</v>
      </c>
      <c r="F972" s="45">
        <f>IF(ISERROR(VLOOKUP(A972,'INFORME SEVEN'!$A$1:$F$339,5,0)),0,VLOOKUP(A972,'INFORME SEVEN'!$A$1:$F$339,5,0))</f>
        <v>39069420.009999998</v>
      </c>
      <c r="G972" s="45">
        <f t="shared" ref="G972:G1035" si="121">+D972+E972-F972</f>
        <v>-783164963.98000014</v>
      </c>
      <c r="H972" s="45">
        <v>0</v>
      </c>
      <c r="I972" s="47">
        <f t="shared" si="118"/>
        <v>-783164963.98000014</v>
      </c>
      <c r="J972" s="31">
        <f t="shared" si="119"/>
        <v>0</v>
      </c>
      <c r="K972" s="1">
        <f t="shared" si="120"/>
        <v>1</v>
      </c>
      <c r="L972" s="1">
        <f t="shared" ref="L972:L1035" si="122">+LEN(A972)</f>
        <v>6</v>
      </c>
    </row>
    <row r="973" spans="1:12" ht="15.75" thickBot="1" x14ac:dyDescent="0.25">
      <c r="A973" s="26">
        <v>168507</v>
      </c>
      <c r="B973" s="450">
        <v>168507</v>
      </c>
      <c r="C973" s="451" t="s">
        <v>505</v>
      </c>
      <c r="D973" s="65">
        <v>-5773000384.4700003</v>
      </c>
      <c r="E973" s="45">
        <f>IF(ISERROR(VLOOKUP(A973,'INFORME SEVEN'!$A$1:$F$339,4,0)),0,VLOOKUP(A973,'INFORME SEVEN'!$A$1:$F$339,4,0))</f>
        <v>50733248.380000003</v>
      </c>
      <c r="F973" s="45">
        <f>IF(ISERROR(VLOOKUP(A973,'INFORME SEVEN'!$A$1:$F$339,5,0)),0,VLOOKUP(A973,'INFORME SEVEN'!$A$1:$F$339,5,0))</f>
        <v>322345927.41000003</v>
      </c>
      <c r="G973" s="45">
        <f t="shared" si="121"/>
        <v>-6044613063.5</v>
      </c>
      <c r="H973" s="45">
        <v>0</v>
      </c>
      <c r="I973" s="47">
        <f t="shared" si="118"/>
        <v>-6044613063.5</v>
      </c>
      <c r="J973" s="31">
        <f t="shared" si="119"/>
        <v>0</v>
      </c>
      <c r="K973" s="1">
        <f t="shared" si="120"/>
        <v>1</v>
      </c>
      <c r="L973" s="1">
        <f t="shared" si="122"/>
        <v>6</v>
      </c>
    </row>
    <row r="974" spans="1:12" ht="15.75" thickBot="1" x14ac:dyDescent="0.25">
      <c r="A974" s="26">
        <v>168508</v>
      </c>
      <c r="B974" s="450">
        <v>168508</v>
      </c>
      <c r="C974" s="451" t="s">
        <v>595</v>
      </c>
      <c r="D974" s="65">
        <v>-525532084.80000001</v>
      </c>
      <c r="E974" s="45">
        <f>IF(ISERROR(VLOOKUP(A974,'INFORME SEVEN'!$A$1:$F$339,4,0)),0,VLOOKUP(A974,'INFORME SEVEN'!$A$1:$F$339,4,0))</f>
        <v>0</v>
      </c>
      <c r="F974" s="45">
        <f>IF(ISERROR(VLOOKUP(A974,'INFORME SEVEN'!$A$1:$F$339,5,0)),0,VLOOKUP(A974,'INFORME SEVEN'!$A$1:$F$339,5,0))</f>
        <v>3527297.66</v>
      </c>
      <c r="G974" s="45">
        <f t="shared" si="121"/>
        <v>-529059382.46000004</v>
      </c>
      <c r="H974" s="45">
        <v>0</v>
      </c>
      <c r="I974" s="47">
        <f t="shared" si="118"/>
        <v>-529059382.46000004</v>
      </c>
      <c r="J974" s="31">
        <f t="shared" si="119"/>
        <v>0</v>
      </c>
      <c r="K974" s="1">
        <f t="shared" si="120"/>
        <v>1</v>
      </c>
      <c r="L974" s="1">
        <f t="shared" si="122"/>
        <v>6</v>
      </c>
    </row>
    <row r="975" spans="1:12" ht="15.75" thickBot="1" x14ac:dyDescent="0.25">
      <c r="A975" s="26">
        <v>168509</v>
      </c>
      <c r="B975" s="450">
        <v>168509</v>
      </c>
      <c r="C975" s="451" t="s">
        <v>594</v>
      </c>
      <c r="D975" s="65">
        <v>-14097890.189999999</v>
      </c>
      <c r="E975" s="45">
        <f>IF(ISERROR(VLOOKUP(A975,'INFORME SEVEN'!$A$1:$F$339,4,0)),0,VLOOKUP(A975,'INFORME SEVEN'!$A$1:$F$339,4,0))</f>
        <v>0</v>
      </c>
      <c r="F975" s="45">
        <f>IF(ISERROR(VLOOKUP(A975,'INFORME SEVEN'!$A$1:$F$339,5,0)),0,VLOOKUP(A975,'INFORME SEVEN'!$A$1:$F$339,5,0))</f>
        <v>545903.44999999995</v>
      </c>
      <c r="G975" s="45">
        <f t="shared" si="121"/>
        <v>-14643793.639999999</v>
      </c>
      <c r="H975" s="45">
        <v>0</v>
      </c>
      <c r="I975" s="47">
        <f t="shared" si="118"/>
        <v>-14643793.639999999</v>
      </c>
      <c r="J975" s="31">
        <f t="shared" si="119"/>
        <v>0</v>
      </c>
      <c r="K975" s="1">
        <f t="shared" si="120"/>
        <v>1</v>
      </c>
      <c r="L975" s="1">
        <f t="shared" si="122"/>
        <v>6</v>
      </c>
    </row>
    <row r="976" spans="1:12" ht="16.5" hidden="1" thickBot="1" x14ac:dyDescent="0.3">
      <c r="A976" s="26">
        <v>168510</v>
      </c>
      <c r="B976" s="42">
        <v>168510</v>
      </c>
      <c r="C976" s="43" t="s">
        <v>600</v>
      </c>
      <c r="D976" s="44">
        <v>0</v>
      </c>
      <c r="E976" s="29">
        <f>IF(ISERROR(VLOOKUP(A976,'INFORME SEVEN'!$A$1:$F$339,4,0)),0,VLOOKUP(A976,'INFORME SEVEN'!$A$1:$F$339,4,0))</f>
        <v>0</v>
      </c>
      <c r="F976" s="29">
        <f>IF(ISERROR(VLOOKUP(A976,'INFORME SEVEN'!$A$1:$F$339,5,0)),0,VLOOKUP(A976,'INFORME SEVEN'!$A$1:$F$339,5,0))</f>
        <v>0</v>
      </c>
      <c r="G976" s="45">
        <f t="shared" si="121"/>
        <v>0</v>
      </c>
      <c r="H976" s="44">
        <f t="shared" ref="H976:H978" si="123">+G976</f>
        <v>0</v>
      </c>
      <c r="I976" s="46">
        <v>0</v>
      </c>
      <c r="J976" s="31">
        <f t="shared" ref="J976:J1034" si="124">+G976-H976-I976</f>
        <v>0</v>
      </c>
      <c r="K976" s="1">
        <f t="shared" si="120"/>
        <v>0</v>
      </c>
      <c r="L976" s="1">
        <f t="shared" si="122"/>
        <v>6</v>
      </c>
    </row>
    <row r="977" spans="1:12" ht="16.5" hidden="1" thickBot="1" x14ac:dyDescent="0.3">
      <c r="A977" s="26">
        <v>168511</v>
      </c>
      <c r="B977" s="42">
        <v>168511</v>
      </c>
      <c r="C977" s="43" t="s">
        <v>743</v>
      </c>
      <c r="D977" s="44">
        <v>0</v>
      </c>
      <c r="E977" s="29">
        <f>IF(ISERROR(VLOOKUP(A977,'INFORME SEVEN'!$A$1:$F$339,4,0)),0,VLOOKUP(A977,'INFORME SEVEN'!$A$1:$F$339,4,0))</f>
        <v>0</v>
      </c>
      <c r="F977" s="29">
        <f>IF(ISERROR(VLOOKUP(A977,'INFORME SEVEN'!$A$1:$F$339,5,0)),0,VLOOKUP(A977,'INFORME SEVEN'!$A$1:$F$339,5,0))</f>
        <v>0</v>
      </c>
      <c r="G977" s="45">
        <f t="shared" si="121"/>
        <v>0</v>
      </c>
      <c r="H977" s="44">
        <f t="shared" si="123"/>
        <v>0</v>
      </c>
      <c r="I977" s="46">
        <v>0</v>
      </c>
      <c r="J977" s="31">
        <f t="shared" si="124"/>
        <v>0</v>
      </c>
      <c r="K977" s="1">
        <f t="shared" si="120"/>
        <v>0</v>
      </c>
      <c r="L977" s="1">
        <f t="shared" si="122"/>
        <v>6</v>
      </c>
    </row>
    <row r="978" spans="1:12" ht="16.5" hidden="1" thickBot="1" x14ac:dyDescent="0.3">
      <c r="A978" s="26">
        <v>168512</v>
      </c>
      <c r="B978" s="42">
        <v>168512</v>
      </c>
      <c r="C978" s="43" t="s">
        <v>744</v>
      </c>
      <c r="D978" s="44">
        <v>0</v>
      </c>
      <c r="E978" s="29">
        <f>IF(ISERROR(VLOOKUP(A978,'INFORME SEVEN'!$A$1:$F$339,4,0)),0,VLOOKUP(A978,'INFORME SEVEN'!$A$1:$F$339,4,0))</f>
        <v>0</v>
      </c>
      <c r="F978" s="29">
        <f>IF(ISERROR(VLOOKUP(A978,'INFORME SEVEN'!$A$1:$F$339,5,0)),0,VLOOKUP(A978,'INFORME SEVEN'!$A$1:$F$339,5,0))</f>
        <v>0</v>
      </c>
      <c r="G978" s="45">
        <f t="shared" si="121"/>
        <v>0</v>
      </c>
      <c r="H978" s="44">
        <f t="shared" si="123"/>
        <v>0</v>
      </c>
      <c r="I978" s="46">
        <v>0</v>
      </c>
      <c r="J978" s="31">
        <f t="shared" si="124"/>
        <v>0</v>
      </c>
      <c r="K978" s="1">
        <f t="shared" si="120"/>
        <v>0</v>
      </c>
      <c r="L978" s="1">
        <f t="shared" si="122"/>
        <v>6</v>
      </c>
    </row>
    <row r="979" spans="1:12" ht="15.75" thickBot="1" x14ac:dyDescent="0.25">
      <c r="A979" s="26">
        <v>168513</v>
      </c>
      <c r="B979" s="450">
        <v>168513</v>
      </c>
      <c r="C979" s="451" t="s">
        <v>745</v>
      </c>
      <c r="D979" s="65">
        <v>-68109437.200000003</v>
      </c>
      <c r="E979" s="45">
        <f>IF(ISERROR(VLOOKUP(A979,'INFORME SEVEN'!$A$1:$F$339,4,0)),0,VLOOKUP(A979,'INFORME SEVEN'!$A$1:$F$339,4,0))</f>
        <v>0</v>
      </c>
      <c r="F979" s="45">
        <f>IF(ISERROR(VLOOKUP(A979,'INFORME SEVEN'!$A$1:$F$339,5,0)),0,VLOOKUP(A979,'INFORME SEVEN'!$A$1:$F$339,5,0))</f>
        <v>554228.47</v>
      </c>
      <c r="G979" s="45">
        <f t="shared" si="121"/>
        <v>-68663665.670000002</v>
      </c>
      <c r="H979" s="45">
        <v>0</v>
      </c>
      <c r="I979" s="47">
        <f>+G979</f>
        <v>-68663665.670000002</v>
      </c>
      <c r="J979" s="31">
        <f t="shared" si="124"/>
        <v>0</v>
      </c>
      <c r="K979" s="1">
        <f t="shared" si="120"/>
        <v>1</v>
      </c>
      <c r="L979" s="1">
        <f t="shared" si="122"/>
        <v>6</v>
      </c>
    </row>
    <row r="980" spans="1:12" ht="16.5" hidden="1" thickBot="1" x14ac:dyDescent="0.3">
      <c r="A980" s="26">
        <v>168514</v>
      </c>
      <c r="B980" s="42">
        <v>168514</v>
      </c>
      <c r="C980" s="43" t="s">
        <v>746</v>
      </c>
      <c r="D980" s="44">
        <v>0</v>
      </c>
      <c r="E980" s="29">
        <f>IF(ISERROR(VLOOKUP(A980,'INFORME SEVEN'!$A$1:$F$339,4,0)),0,VLOOKUP(A980,'INFORME SEVEN'!$A$1:$F$339,4,0))</f>
        <v>0</v>
      </c>
      <c r="F980" s="29">
        <f>IF(ISERROR(VLOOKUP(A980,'INFORME SEVEN'!$A$1:$F$339,5,0)),0,VLOOKUP(A980,'INFORME SEVEN'!$A$1:$F$339,5,0))</f>
        <v>0</v>
      </c>
      <c r="G980" s="45">
        <f t="shared" si="121"/>
        <v>0</v>
      </c>
      <c r="H980" s="44">
        <f t="shared" ref="H980" si="125">+G980</f>
        <v>0</v>
      </c>
      <c r="I980" s="46">
        <v>0</v>
      </c>
      <c r="J980" s="31">
        <f t="shared" si="124"/>
        <v>0</v>
      </c>
      <c r="K980" s="1">
        <f t="shared" si="120"/>
        <v>0</v>
      </c>
      <c r="L980" s="1">
        <f t="shared" si="122"/>
        <v>6</v>
      </c>
    </row>
    <row r="981" spans="1:12" ht="15.75" thickBot="1" x14ac:dyDescent="0.25">
      <c r="A981" s="26">
        <v>168515</v>
      </c>
      <c r="B981" s="450">
        <v>168515</v>
      </c>
      <c r="C981" s="451" t="s">
        <v>747</v>
      </c>
      <c r="D981" s="65">
        <v>-116190689.66</v>
      </c>
      <c r="E981" s="45">
        <f>IF(ISERROR(VLOOKUP(A981,'INFORME SEVEN'!$A$1:$F$339,4,0)),0,VLOOKUP(A981,'INFORME SEVEN'!$A$1:$F$339,4,0))</f>
        <v>25860321</v>
      </c>
      <c r="F981" s="45">
        <f>IF(ISERROR(VLOOKUP(A981,'INFORME SEVEN'!$A$1:$F$339,5,0)),0,VLOOKUP(A981,'INFORME SEVEN'!$A$1:$F$339,5,0))</f>
        <v>0</v>
      </c>
      <c r="G981" s="45">
        <f t="shared" si="121"/>
        <v>-90330368.659999996</v>
      </c>
      <c r="H981" s="45">
        <v>0</v>
      </c>
      <c r="I981" s="47">
        <f>+G981</f>
        <v>-90330368.659999996</v>
      </c>
      <c r="J981" s="31">
        <f t="shared" si="124"/>
        <v>0</v>
      </c>
      <c r="K981" s="1">
        <f t="shared" si="120"/>
        <v>1</v>
      </c>
      <c r="L981" s="1">
        <f t="shared" si="122"/>
        <v>6</v>
      </c>
    </row>
    <row r="982" spans="1:12" ht="16.5" hidden="1" thickBot="1" x14ac:dyDescent="0.3">
      <c r="A982" s="26">
        <v>168516</v>
      </c>
      <c r="B982" s="42">
        <v>168516</v>
      </c>
      <c r="C982" s="43" t="s">
        <v>748</v>
      </c>
      <c r="D982" s="44">
        <v>0</v>
      </c>
      <c r="E982" s="29">
        <f>IF(ISERROR(VLOOKUP(A982,'INFORME SEVEN'!$A$1:$F$339,4,0)),0,VLOOKUP(A982,'INFORME SEVEN'!$A$1:$F$339,4,0))</f>
        <v>0</v>
      </c>
      <c r="F982" s="29">
        <f>IF(ISERROR(VLOOKUP(A982,'INFORME SEVEN'!$A$1:$F$339,5,0)),0,VLOOKUP(A982,'INFORME SEVEN'!$A$1:$F$339,5,0))</f>
        <v>0</v>
      </c>
      <c r="G982" s="45">
        <f t="shared" si="121"/>
        <v>0</v>
      </c>
      <c r="H982" s="44">
        <f t="shared" ref="H982:H1004" si="126">+G982</f>
        <v>0</v>
      </c>
      <c r="I982" s="46">
        <v>0</v>
      </c>
      <c r="J982" s="31">
        <f t="shared" si="124"/>
        <v>0</v>
      </c>
      <c r="K982" s="1">
        <f t="shared" si="120"/>
        <v>0</v>
      </c>
      <c r="L982" s="1">
        <f t="shared" si="122"/>
        <v>6</v>
      </c>
    </row>
    <row r="983" spans="1:12" ht="16.5" hidden="1" thickBot="1" x14ac:dyDescent="0.3">
      <c r="A983" s="26">
        <v>1695</v>
      </c>
      <c r="B983" s="48">
        <v>169500</v>
      </c>
      <c r="C983" s="49" t="s">
        <v>749</v>
      </c>
      <c r="D983" s="39">
        <v>0</v>
      </c>
      <c r="E983" s="29">
        <f>IF(ISERROR(VLOOKUP(A983,'INFORME SEVEN'!$A$1:$F$339,4,0)),0,VLOOKUP(A983,'INFORME SEVEN'!$A$1:$F$339,4,0))</f>
        <v>0</v>
      </c>
      <c r="F983" s="29">
        <f>IF(ISERROR(VLOOKUP(A983,'INFORME SEVEN'!$A$1:$F$339,5,0)),0,VLOOKUP(A983,'INFORME SEVEN'!$A$1:$F$339,5,0))</f>
        <v>0</v>
      </c>
      <c r="G983" s="40">
        <f t="shared" si="121"/>
        <v>0</v>
      </c>
      <c r="H983" s="50">
        <f t="shared" si="126"/>
        <v>0</v>
      </c>
      <c r="I983" s="51">
        <v>0</v>
      </c>
      <c r="J983" s="31">
        <f t="shared" si="124"/>
        <v>0</v>
      </c>
      <c r="K983" s="1">
        <f t="shared" si="120"/>
        <v>0</v>
      </c>
      <c r="L983" s="1">
        <f t="shared" si="122"/>
        <v>4</v>
      </c>
    </row>
    <row r="984" spans="1:12" ht="16.5" hidden="1" thickBot="1" x14ac:dyDescent="0.3">
      <c r="A984" s="26">
        <v>169501</v>
      </c>
      <c r="B984" s="42">
        <v>169501</v>
      </c>
      <c r="C984" s="43" t="s">
        <v>499</v>
      </c>
      <c r="D984" s="44">
        <v>0</v>
      </c>
      <c r="E984" s="29">
        <f>IF(ISERROR(VLOOKUP(A984,'INFORME SEVEN'!$A$1:$F$339,4,0)),0,VLOOKUP(A984,'INFORME SEVEN'!$A$1:$F$339,4,0))</f>
        <v>0</v>
      </c>
      <c r="F984" s="29">
        <f>IF(ISERROR(VLOOKUP(A984,'INFORME SEVEN'!$A$1:$F$339,5,0)),0,VLOOKUP(A984,'INFORME SEVEN'!$A$1:$F$339,5,0))</f>
        <v>0</v>
      </c>
      <c r="G984" s="45">
        <f t="shared" si="121"/>
        <v>0</v>
      </c>
      <c r="H984" s="44">
        <f t="shared" si="126"/>
        <v>0</v>
      </c>
      <c r="I984" s="46">
        <v>0</v>
      </c>
      <c r="J984" s="31">
        <f t="shared" si="124"/>
        <v>0</v>
      </c>
      <c r="K984" s="1">
        <f t="shared" si="120"/>
        <v>0</v>
      </c>
      <c r="L984" s="1">
        <f t="shared" si="122"/>
        <v>6</v>
      </c>
    </row>
    <row r="985" spans="1:12" ht="16.5" hidden="1" thickBot="1" x14ac:dyDescent="0.3">
      <c r="A985" s="26">
        <v>169502</v>
      </c>
      <c r="B985" s="42">
        <v>169502</v>
      </c>
      <c r="C985" s="43" t="s">
        <v>600</v>
      </c>
      <c r="D985" s="44">
        <v>0</v>
      </c>
      <c r="E985" s="29">
        <f>IF(ISERROR(VLOOKUP(A985,'INFORME SEVEN'!$A$1:$F$339,4,0)),0,VLOOKUP(A985,'INFORME SEVEN'!$A$1:$F$339,4,0))</f>
        <v>0</v>
      </c>
      <c r="F985" s="29">
        <f>IF(ISERROR(VLOOKUP(A985,'INFORME SEVEN'!$A$1:$F$339,5,0)),0,VLOOKUP(A985,'INFORME SEVEN'!$A$1:$F$339,5,0))</f>
        <v>0</v>
      </c>
      <c r="G985" s="45">
        <f t="shared" si="121"/>
        <v>0</v>
      </c>
      <c r="H985" s="44">
        <f t="shared" si="126"/>
        <v>0</v>
      </c>
      <c r="I985" s="46">
        <v>0</v>
      </c>
      <c r="J985" s="31">
        <f t="shared" si="124"/>
        <v>0</v>
      </c>
      <c r="K985" s="1">
        <f t="shared" si="120"/>
        <v>0</v>
      </c>
      <c r="L985" s="1">
        <f t="shared" si="122"/>
        <v>6</v>
      </c>
    </row>
    <row r="986" spans="1:12" ht="16.5" hidden="1" thickBot="1" x14ac:dyDescent="0.3">
      <c r="A986" s="26">
        <v>169503</v>
      </c>
      <c r="B986" s="42">
        <v>169503</v>
      </c>
      <c r="C986" s="43" t="s">
        <v>607</v>
      </c>
      <c r="D986" s="44">
        <v>0</v>
      </c>
      <c r="E986" s="29">
        <f>IF(ISERROR(VLOOKUP(A986,'INFORME SEVEN'!$A$1:$F$339,4,0)),0,VLOOKUP(A986,'INFORME SEVEN'!$A$1:$F$339,4,0))</f>
        <v>0</v>
      </c>
      <c r="F986" s="29">
        <f>IF(ISERROR(VLOOKUP(A986,'INFORME SEVEN'!$A$1:$F$339,5,0)),0,VLOOKUP(A986,'INFORME SEVEN'!$A$1:$F$339,5,0))</f>
        <v>0</v>
      </c>
      <c r="G986" s="45">
        <f t="shared" si="121"/>
        <v>0</v>
      </c>
      <c r="H986" s="44">
        <f t="shared" si="126"/>
        <v>0</v>
      </c>
      <c r="I986" s="46">
        <v>0</v>
      </c>
      <c r="J986" s="31">
        <f t="shared" si="124"/>
        <v>0</v>
      </c>
      <c r="K986" s="1">
        <f t="shared" si="120"/>
        <v>0</v>
      </c>
      <c r="L986" s="1">
        <f t="shared" si="122"/>
        <v>6</v>
      </c>
    </row>
    <row r="987" spans="1:12" ht="16.5" hidden="1" thickBot="1" x14ac:dyDescent="0.3">
      <c r="A987" s="26">
        <v>169504</v>
      </c>
      <c r="B987" s="42">
        <v>169504</v>
      </c>
      <c r="C987" s="43" t="s">
        <v>750</v>
      </c>
      <c r="D987" s="44">
        <v>0</v>
      </c>
      <c r="E987" s="29">
        <f>IF(ISERROR(VLOOKUP(A987,'INFORME SEVEN'!$A$1:$F$339,4,0)),0,VLOOKUP(A987,'INFORME SEVEN'!$A$1:$F$339,4,0))</f>
        <v>0</v>
      </c>
      <c r="F987" s="29">
        <f>IF(ISERROR(VLOOKUP(A987,'INFORME SEVEN'!$A$1:$F$339,5,0)),0,VLOOKUP(A987,'INFORME SEVEN'!$A$1:$F$339,5,0))</f>
        <v>0</v>
      </c>
      <c r="G987" s="45">
        <f t="shared" si="121"/>
        <v>0</v>
      </c>
      <c r="H987" s="44">
        <f t="shared" si="126"/>
        <v>0</v>
      </c>
      <c r="I987" s="46">
        <v>0</v>
      </c>
      <c r="J987" s="31">
        <f t="shared" si="124"/>
        <v>0</v>
      </c>
      <c r="K987" s="1">
        <f t="shared" si="120"/>
        <v>0</v>
      </c>
      <c r="L987" s="1">
        <f t="shared" si="122"/>
        <v>6</v>
      </c>
    </row>
    <row r="988" spans="1:12" ht="16.5" hidden="1" thickBot="1" x14ac:dyDescent="0.3">
      <c r="A988" s="26">
        <v>169505</v>
      </c>
      <c r="B988" s="42">
        <v>169505</v>
      </c>
      <c r="C988" s="43" t="s">
        <v>587</v>
      </c>
      <c r="D988" s="44">
        <v>0</v>
      </c>
      <c r="E988" s="29">
        <f>IF(ISERROR(VLOOKUP(A988,'INFORME SEVEN'!$A$1:$F$339,4,0)),0,VLOOKUP(A988,'INFORME SEVEN'!$A$1:$F$339,4,0))</f>
        <v>0</v>
      </c>
      <c r="F988" s="29">
        <f>IF(ISERROR(VLOOKUP(A988,'INFORME SEVEN'!$A$1:$F$339,5,0)),0,VLOOKUP(A988,'INFORME SEVEN'!$A$1:$F$339,5,0))</f>
        <v>0</v>
      </c>
      <c r="G988" s="45">
        <f t="shared" si="121"/>
        <v>0</v>
      </c>
      <c r="H988" s="44">
        <f t="shared" si="126"/>
        <v>0</v>
      </c>
      <c r="I988" s="46">
        <v>0</v>
      </c>
      <c r="J988" s="31">
        <f t="shared" si="124"/>
        <v>0</v>
      </c>
      <c r="K988" s="1">
        <f t="shared" si="120"/>
        <v>0</v>
      </c>
      <c r="L988" s="1">
        <f t="shared" si="122"/>
        <v>6</v>
      </c>
    </row>
    <row r="989" spans="1:12" ht="16.5" hidden="1" thickBot="1" x14ac:dyDescent="0.3">
      <c r="A989" s="26">
        <v>169506</v>
      </c>
      <c r="B989" s="42">
        <v>169506</v>
      </c>
      <c r="C989" s="43" t="s">
        <v>588</v>
      </c>
      <c r="D989" s="44">
        <v>0</v>
      </c>
      <c r="E989" s="29">
        <f>IF(ISERROR(VLOOKUP(A989,'INFORME SEVEN'!$A$1:$F$339,4,0)),0,VLOOKUP(A989,'INFORME SEVEN'!$A$1:$F$339,4,0))</f>
        <v>0</v>
      </c>
      <c r="F989" s="29">
        <f>IF(ISERROR(VLOOKUP(A989,'INFORME SEVEN'!$A$1:$F$339,5,0)),0,VLOOKUP(A989,'INFORME SEVEN'!$A$1:$F$339,5,0))</f>
        <v>0</v>
      </c>
      <c r="G989" s="45">
        <f t="shared" si="121"/>
        <v>0</v>
      </c>
      <c r="H989" s="44">
        <f t="shared" si="126"/>
        <v>0</v>
      </c>
      <c r="I989" s="46">
        <v>0</v>
      </c>
      <c r="J989" s="31">
        <f t="shared" si="124"/>
        <v>0</v>
      </c>
      <c r="K989" s="1">
        <f t="shared" si="120"/>
        <v>0</v>
      </c>
      <c r="L989" s="1">
        <f t="shared" si="122"/>
        <v>6</v>
      </c>
    </row>
    <row r="990" spans="1:12" ht="16.5" hidden="1" thickBot="1" x14ac:dyDescent="0.3">
      <c r="A990" s="26">
        <v>169507</v>
      </c>
      <c r="B990" s="42">
        <v>169507</v>
      </c>
      <c r="C990" s="43" t="s">
        <v>589</v>
      </c>
      <c r="D990" s="44">
        <v>0</v>
      </c>
      <c r="E990" s="29">
        <f>IF(ISERROR(VLOOKUP(A990,'INFORME SEVEN'!$A$1:$F$339,4,0)),0,VLOOKUP(A990,'INFORME SEVEN'!$A$1:$F$339,4,0))</f>
        <v>0</v>
      </c>
      <c r="F990" s="29">
        <f>IF(ISERROR(VLOOKUP(A990,'INFORME SEVEN'!$A$1:$F$339,5,0)),0,VLOOKUP(A990,'INFORME SEVEN'!$A$1:$F$339,5,0))</f>
        <v>0</v>
      </c>
      <c r="G990" s="45">
        <f t="shared" si="121"/>
        <v>0</v>
      </c>
      <c r="H990" s="44">
        <f t="shared" si="126"/>
        <v>0</v>
      </c>
      <c r="I990" s="46">
        <v>0</v>
      </c>
      <c r="J990" s="31">
        <f t="shared" si="124"/>
        <v>0</v>
      </c>
      <c r="K990" s="1">
        <f t="shared" si="120"/>
        <v>0</v>
      </c>
      <c r="L990" s="1">
        <f t="shared" si="122"/>
        <v>6</v>
      </c>
    </row>
    <row r="991" spans="1:12" ht="16.5" hidden="1" thickBot="1" x14ac:dyDescent="0.3">
      <c r="A991" s="26">
        <v>169508</v>
      </c>
      <c r="B991" s="42">
        <v>169508</v>
      </c>
      <c r="C991" s="43" t="s">
        <v>592</v>
      </c>
      <c r="D991" s="44">
        <v>0</v>
      </c>
      <c r="E991" s="29">
        <f>IF(ISERROR(VLOOKUP(A991,'INFORME SEVEN'!$A$1:$F$339,4,0)),0,VLOOKUP(A991,'INFORME SEVEN'!$A$1:$F$339,4,0))</f>
        <v>0</v>
      </c>
      <c r="F991" s="29">
        <f>IF(ISERROR(VLOOKUP(A991,'INFORME SEVEN'!$A$1:$F$339,5,0)),0,VLOOKUP(A991,'INFORME SEVEN'!$A$1:$F$339,5,0))</f>
        <v>0</v>
      </c>
      <c r="G991" s="45">
        <f t="shared" si="121"/>
        <v>0</v>
      </c>
      <c r="H991" s="44">
        <f t="shared" si="126"/>
        <v>0</v>
      </c>
      <c r="I991" s="46">
        <v>0</v>
      </c>
      <c r="J991" s="31">
        <f t="shared" si="124"/>
        <v>0</v>
      </c>
      <c r="K991" s="1">
        <f t="shared" si="120"/>
        <v>0</v>
      </c>
      <c r="L991" s="1">
        <f t="shared" si="122"/>
        <v>6</v>
      </c>
    </row>
    <row r="992" spans="1:12" ht="16.5" hidden="1" thickBot="1" x14ac:dyDescent="0.3">
      <c r="A992" s="26">
        <v>169509</v>
      </c>
      <c r="B992" s="42">
        <v>169509</v>
      </c>
      <c r="C992" s="43" t="s">
        <v>593</v>
      </c>
      <c r="D992" s="44">
        <v>0</v>
      </c>
      <c r="E992" s="29">
        <f>IF(ISERROR(VLOOKUP(A992,'INFORME SEVEN'!$A$1:$F$339,4,0)),0,VLOOKUP(A992,'INFORME SEVEN'!$A$1:$F$339,4,0))</f>
        <v>0</v>
      </c>
      <c r="F992" s="29">
        <f>IF(ISERROR(VLOOKUP(A992,'INFORME SEVEN'!$A$1:$F$339,5,0)),0,VLOOKUP(A992,'INFORME SEVEN'!$A$1:$F$339,5,0))</f>
        <v>0</v>
      </c>
      <c r="G992" s="45">
        <f t="shared" si="121"/>
        <v>0</v>
      </c>
      <c r="H992" s="44">
        <f t="shared" si="126"/>
        <v>0</v>
      </c>
      <c r="I992" s="46">
        <v>0</v>
      </c>
      <c r="J992" s="31">
        <f t="shared" si="124"/>
        <v>0</v>
      </c>
      <c r="K992" s="1">
        <f t="shared" si="120"/>
        <v>0</v>
      </c>
      <c r="L992" s="1">
        <f t="shared" si="122"/>
        <v>6</v>
      </c>
    </row>
    <row r="993" spans="1:12" ht="16.5" hidden="1" thickBot="1" x14ac:dyDescent="0.3">
      <c r="A993" s="26">
        <v>169510</v>
      </c>
      <c r="B993" s="42">
        <v>169510</v>
      </c>
      <c r="C993" s="43" t="s">
        <v>599</v>
      </c>
      <c r="D993" s="44">
        <v>0</v>
      </c>
      <c r="E993" s="29">
        <f>IF(ISERROR(VLOOKUP(A993,'INFORME SEVEN'!$A$1:$F$339,4,0)),0,VLOOKUP(A993,'INFORME SEVEN'!$A$1:$F$339,4,0))</f>
        <v>0</v>
      </c>
      <c r="F993" s="29">
        <f>IF(ISERROR(VLOOKUP(A993,'INFORME SEVEN'!$A$1:$F$339,5,0)),0,VLOOKUP(A993,'INFORME SEVEN'!$A$1:$F$339,5,0))</f>
        <v>0</v>
      </c>
      <c r="G993" s="45">
        <f t="shared" si="121"/>
        <v>0</v>
      </c>
      <c r="H993" s="44">
        <f t="shared" si="126"/>
        <v>0</v>
      </c>
      <c r="I993" s="46">
        <v>0</v>
      </c>
      <c r="J993" s="31">
        <f t="shared" si="124"/>
        <v>0</v>
      </c>
      <c r="K993" s="1">
        <f t="shared" si="120"/>
        <v>0</v>
      </c>
      <c r="L993" s="1">
        <f t="shared" si="122"/>
        <v>6</v>
      </c>
    </row>
    <row r="994" spans="1:12" ht="16.5" hidden="1" thickBot="1" x14ac:dyDescent="0.3">
      <c r="A994" s="26">
        <v>169511</v>
      </c>
      <c r="B994" s="42">
        <v>169511</v>
      </c>
      <c r="C994" s="43" t="s">
        <v>505</v>
      </c>
      <c r="D994" s="44">
        <v>0</v>
      </c>
      <c r="E994" s="29">
        <f>IF(ISERROR(VLOOKUP(A994,'INFORME SEVEN'!$A$1:$F$339,4,0)),0,VLOOKUP(A994,'INFORME SEVEN'!$A$1:$F$339,4,0))</f>
        <v>0</v>
      </c>
      <c r="F994" s="29">
        <f>IF(ISERROR(VLOOKUP(A994,'INFORME SEVEN'!$A$1:$F$339,5,0)),0,VLOOKUP(A994,'INFORME SEVEN'!$A$1:$F$339,5,0))</f>
        <v>0</v>
      </c>
      <c r="G994" s="45">
        <f t="shared" si="121"/>
        <v>0</v>
      </c>
      <c r="H994" s="44">
        <f t="shared" si="126"/>
        <v>0</v>
      </c>
      <c r="I994" s="46">
        <v>0</v>
      </c>
      <c r="J994" s="31">
        <f t="shared" si="124"/>
        <v>0</v>
      </c>
      <c r="K994" s="1">
        <f t="shared" si="120"/>
        <v>0</v>
      </c>
      <c r="L994" s="1">
        <f t="shared" si="122"/>
        <v>6</v>
      </c>
    </row>
    <row r="995" spans="1:12" ht="16.5" hidden="1" thickBot="1" x14ac:dyDescent="0.3">
      <c r="A995" s="26">
        <v>169512</v>
      </c>
      <c r="B995" s="42">
        <v>169512</v>
      </c>
      <c r="C995" s="43" t="s">
        <v>751</v>
      </c>
      <c r="D995" s="44">
        <v>0</v>
      </c>
      <c r="E995" s="29">
        <f>IF(ISERROR(VLOOKUP(A995,'INFORME SEVEN'!$A$1:$F$339,4,0)),0,VLOOKUP(A995,'INFORME SEVEN'!$A$1:$F$339,4,0))</f>
        <v>0</v>
      </c>
      <c r="F995" s="29">
        <f>IF(ISERROR(VLOOKUP(A995,'INFORME SEVEN'!$A$1:$F$339,5,0)),0,VLOOKUP(A995,'INFORME SEVEN'!$A$1:$F$339,5,0))</f>
        <v>0</v>
      </c>
      <c r="G995" s="45">
        <f t="shared" si="121"/>
        <v>0</v>
      </c>
      <c r="H995" s="44">
        <f t="shared" si="126"/>
        <v>0</v>
      </c>
      <c r="I995" s="46">
        <v>0</v>
      </c>
      <c r="J995" s="31">
        <f t="shared" si="124"/>
        <v>0</v>
      </c>
      <c r="K995" s="1">
        <f t="shared" si="120"/>
        <v>0</v>
      </c>
      <c r="L995" s="1">
        <f t="shared" si="122"/>
        <v>6</v>
      </c>
    </row>
    <row r="996" spans="1:12" ht="16.5" hidden="1" thickBot="1" x14ac:dyDescent="0.3">
      <c r="A996" s="26">
        <v>169513</v>
      </c>
      <c r="B996" s="42">
        <v>169513</v>
      </c>
      <c r="C996" s="43" t="s">
        <v>594</v>
      </c>
      <c r="D996" s="44">
        <v>0</v>
      </c>
      <c r="E996" s="29">
        <f>IF(ISERROR(VLOOKUP(A996,'INFORME SEVEN'!$A$1:$F$339,4,0)),0,VLOOKUP(A996,'INFORME SEVEN'!$A$1:$F$339,4,0))</f>
        <v>0</v>
      </c>
      <c r="F996" s="29">
        <f>IF(ISERROR(VLOOKUP(A996,'INFORME SEVEN'!$A$1:$F$339,5,0)),0,VLOOKUP(A996,'INFORME SEVEN'!$A$1:$F$339,5,0))</f>
        <v>0</v>
      </c>
      <c r="G996" s="45">
        <f t="shared" si="121"/>
        <v>0</v>
      </c>
      <c r="H996" s="44">
        <f t="shared" si="126"/>
        <v>0</v>
      </c>
      <c r="I996" s="46">
        <v>0</v>
      </c>
      <c r="J996" s="31">
        <f t="shared" si="124"/>
        <v>0</v>
      </c>
      <c r="K996" s="1">
        <f t="shared" si="120"/>
        <v>0</v>
      </c>
      <c r="L996" s="1">
        <f t="shared" si="122"/>
        <v>6</v>
      </c>
    </row>
    <row r="997" spans="1:12" ht="16.5" hidden="1" thickBot="1" x14ac:dyDescent="0.3">
      <c r="A997" s="26">
        <v>169514</v>
      </c>
      <c r="B997" s="42">
        <v>169514</v>
      </c>
      <c r="C997" s="43" t="s">
        <v>743</v>
      </c>
      <c r="D997" s="44">
        <v>0</v>
      </c>
      <c r="E997" s="29">
        <f>IF(ISERROR(VLOOKUP(A997,'INFORME SEVEN'!$A$1:$F$339,4,0)),0,VLOOKUP(A997,'INFORME SEVEN'!$A$1:$F$339,4,0))</f>
        <v>0</v>
      </c>
      <c r="F997" s="29">
        <f>IF(ISERROR(VLOOKUP(A997,'INFORME SEVEN'!$A$1:$F$339,5,0)),0,VLOOKUP(A997,'INFORME SEVEN'!$A$1:$F$339,5,0))</f>
        <v>0</v>
      </c>
      <c r="G997" s="45">
        <f t="shared" si="121"/>
        <v>0</v>
      </c>
      <c r="H997" s="44">
        <f t="shared" si="126"/>
        <v>0</v>
      </c>
      <c r="I997" s="46">
        <v>0</v>
      </c>
      <c r="J997" s="31">
        <f t="shared" si="124"/>
        <v>0</v>
      </c>
      <c r="K997" s="1">
        <f t="shared" si="120"/>
        <v>0</v>
      </c>
      <c r="L997" s="1">
        <f t="shared" si="122"/>
        <v>6</v>
      </c>
    </row>
    <row r="998" spans="1:12" ht="16.5" hidden="1" thickBot="1" x14ac:dyDescent="0.3">
      <c r="A998" s="26">
        <v>169515</v>
      </c>
      <c r="B998" s="42">
        <v>169515</v>
      </c>
      <c r="C998" s="43" t="s">
        <v>531</v>
      </c>
      <c r="D998" s="44">
        <v>0</v>
      </c>
      <c r="E998" s="29">
        <f>IF(ISERROR(VLOOKUP(A998,'INFORME SEVEN'!$A$1:$F$339,4,0)),0,VLOOKUP(A998,'INFORME SEVEN'!$A$1:$F$339,4,0))</f>
        <v>0</v>
      </c>
      <c r="F998" s="29">
        <f>IF(ISERROR(VLOOKUP(A998,'INFORME SEVEN'!$A$1:$F$339,5,0)),0,VLOOKUP(A998,'INFORME SEVEN'!$A$1:$F$339,5,0))</f>
        <v>0</v>
      </c>
      <c r="G998" s="45">
        <f t="shared" si="121"/>
        <v>0</v>
      </c>
      <c r="H998" s="44">
        <f t="shared" si="126"/>
        <v>0</v>
      </c>
      <c r="I998" s="46">
        <v>0</v>
      </c>
      <c r="J998" s="31">
        <f t="shared" si="124"/>
        <v>0</v>
      </c>
      <c r="K998" s="1">
        <f t="shared" si="120"/>
        <v>0</v>
      </c>
      <c r="L998" s="1">
        <f t="shared" si="122"/>
        <v>6</v>
      </c>
    </row>
    <row r="999" spans="1:12" ht="16.5" hidden="1" thickBot="1" x14ac:dyDescent="0.3">
      <c r="A999" s="26">
        <v>169520</v>
      </c>
      <c r="B999" s="42">
        <v>169520</v>
      </c>
      <c r="C999" s="43" t="s">
        <v>752</v>
      </c>
      <c r="D999" s="44">
        <v>0</v>
      </c>
      <c r="E999" s="29">
        <f>IF(ISERROR(VLOOKUP(A999,'INFORME SEVEN'!$A$1:$F$339,4,0)),0,VLOOKUP(A999,'INFORME SEVEN'!$A$1:$F$339,4,0))</f>
        <v>0</v>
      </c>
      <c r="F999" s="29">
        <f>IF(ISERROR(VLOOKUP(A999,'INFORME SEVEN'!$A$1:$F$339,5,0)),0,VLOOKUP(A999,'INFORME SEVEN'!$A$1:$F$339,5,0))</f>
        <v>0</v>
      </c>
      <c r="G999" s="45">
        <f t="shared" si="121"/>
        <v>0</v>
      </c>
      <c r="H999" s="44">
        <f t="shared" si="126"/>
        <v>0</v>
      </c>
      <c r="I999" s="46">
        <v>0</v>
      </c>
      <c r="J999" s="31">
        <f t="shared" si="124"/>
        <v>0</v>
      </c>
      <c r="K999" s="1">
        <f t="shared" si="120"/>
        <v>0</v>
      </c>
      <c r="L999" s="1">
        <f t="shared" si="122"/>
        <v>6</v>
      </c>
    </row>
    <row r="1000" spans="1:12" ht="16.5" hidden="1" thickBot="1" x14ac:dyDescent="0.3">
      <c r="A1000" s="26">
        <v>169521</v>
      </c>
      <c r="B1000" s="42">
        <v>169521</v>
      </c>
      <c r="C1000" s="43" t="s">
        <v>744</v>
      </c>
      <c r="D1000" s="44">
        <v>0</v>
      </c>
      <c r="E1000" s="29">
        <f>IF(ISERROR(VLOOKUP(A1000,'INFORME SEVEN'!$A$1:$F$339,4,0)),0,VLOOKUP(A1000,'INFORME SEVEN'!$A$1:$F$339,4,0))</f>
        <v>0</v>
      </c>
      <c r="F1000" s="29">
        <f>IF(ISERROR(VLOOKUP(A1000,'INFORME SEVEN'!$A$1:$F$339,5,0)),0,VLOOKUP(A1000,'INFORME SEVEN'!$A$1:$F$339,5,0))</f>
        <v>0</v>
      </c>
      <c r="G1000" s="45">
        <f t="shared" si="121"/>
        <v>0</v>
      </c>
      <c r="H1000" s="44">
        <f t="shared" si="126"/>
        <v>0</v>
      </c>
      <c r="I1000" s="46">
        <v>0</v>
      </c>
      <c r="J1000" s="31">
        <f t="shared" si="124"/>
        <v>0</v>
      </c>
      <c r="K1000" s="1">
        <f t="shared" si="120"/>
        <v>0</v>
      </c>
      <c r="L1000" s="1">
        <f t="shared" si="122"/>
        <v>6</v>
      </c>
    </row>
    <row r="1001" spans="1:12" ht="16.5" hidden="1" thickBot="1" x14ac:dyDescent="0.3">
      <c r="A1001" s="26">
        <v>169522</v>
      </c>
      <c r="B1001" s="42">
        <v>169522</v>
      </c>
      <c r="C1001" s="43" t="s">
        <v>748</v>
      </c>
      <c r="D1001" s="44">
        <v>0</v>
      </c>
      <c r="E1001" s="29">
        <f>IF(ISERROR(VLOOKUP(A1001,'INFORME SEVEN'!$A$1:$F$339,4,0)),0,VLOOKUP(A1001,'INFORME SEVEN'!$A$1:$F$339,4,0))</f>
        <v>0</v>
      </c>
      <c r="F1001" s="29">
        <f>IF(ISERROR(VLOOKUP(A1001,'INFORME SEVEN'!$A$1:$F$339,5,0)),0,VLOOKUP(A1001,'INFORME SEVEN'!$A$1:$F$339,5,0))</f>
        <v>0</v>
      </c>
      <c r="G1001" s="45">
        <f t="shared" si="121"/>
        <v>0</v>
      </c>
      <c r="H1001" s="44">
        <f t="shared" si="126"/>
        <v>0</v>
      </c>
      <c r="I1001" s="46">
        <v>0</v>
      </c>
      <c r="J1001" s="31">
        <f t="shared" si="124"/>
        <v>0</v>
      </c>
      <c r="K1001" s="1">
        <f t="shared" si="120"/>
        <v>0</v>
      </c>
      <c r="L1001" s="1">
        <f t="shared" si="122"/>
        <v>6</v>
      </c>
    </row>
    <row r="1002" spans="1:12" ht="16.5" hidden="1" thickBot="1" x14ac:dyDescent="0.3">
      <c r="A1002" s="26">
        <v>169523</v>
      </c>
      <c r="B1002" s="42">
        <v>169523</v>
      </c>
      <c r="C1002" s="43" t="s">
        <v>745</v>
      </c>
      <c r="D1002" s="44">
        <v>0</v>
      </c>
      <c r="E1002" s="29">
        <f>IF(ISERROR(VLOOKUP(A1002,'INFORME SEVEN'!$A$1:$F$339,4,0)),0,VLOOKUP(A1002,'INFORME SEVEN'!$A$1:$F$339,4,0))</f>
        <v>0</v>
      </c>
      <c r="F1002" s="29">
        <f>IF(ISERROR(VLOOKUP(A1002,'INFORME SEVEN'!$A$1:$F$339,5,0)),0,VLOOKUP(A1002,'INFORME SEVEN'!$A$1:$F$339,5,0))</f>
        <v>0</v>
      </c>
      <c r="G1002" s="45">
        <f t="shared" si="121"/>
        <v>0</v>
      </c>
      <c r="H1002" s="44">
        <f t="shared" si="126"/>
        <v>0</v>
      </c>
      <c r="I1002" s="46">
        <v>0</v>
      </c>
      <c r="J1002" s="31">
        <f t="shared" si="124"/>
        <v>0</v>
      </c>
      <c r="K1002" s="1">
        <f t="shared" si="120"/>
        <v>0</v>
      </c>
      <c r="L1002" s="1">
        <f t="shared" si="122"/>
        <v>6</v>
      </c>
    </row>
    <row r="1003" spans="1:12" ht="16.5" hidden="1" thickBot="1" x14ac:dyDescent="0.3">
      <c r="A1003" s="26">
        <v>169524</v>
      </c>
      <c r="B1003" s="42">
        <v>169524</v>
      </c>
      <c r="C1003" s="43" t="s">
        <v>746</v>
      </c>
      <c r="D1003" s="44">
        <v>0</v>
      </c>
      <c r="E1003" s="29">
        <f>IF(ISERROR(VLOOKUP(A1003,'INFORME SEVEN'!$A$1:$F$339,4,0)),0,VLOOKUP(A1003,'INFORME SEVEN'!$A$1:$F$339,4,0))</f>
        <v>0</v>
      </c>
      <c r="F1003" s="29">
        <f>IF(ISERROR(VLOOKUP(A1003,'INFORME SEVEN'!$A$1:$F$339,5,0)),0,VLOOKUP(A1003,'INFORME SEVEN'!$A$1:$F$339,5,0))</f>
        <v>0</v>
      </c>
      <c r="G1003" s="45">
        <f t="shared" si="121"/>
        <v>0</v>
      </c>
      <c r="H1003" s="44">
        <f t="shared" si="126"/>
        <v>0</v>
      </c>
      <c r="I1003" s="46">
        <v>0</v>
      </c>
      <c r="J1003" s="31">
        <f t="shared" si="124"/>
        <v>0</v>
      </c>
      <c r="K1003" s="1">
        <f t="shared" si="120"/>
        <v>0</v>
      </c>
      <c r="L1003" s="1">
        <f t="shared" si="122"/>
        <v>6</v>
      </c>
    </row>
    <row r="1004" spans="1:12" ht="16.5" hidden="1" thickBot="1" x14ac:dyDescent="0.3">
      <c r="A1004" s="26">
        <v>169525</v>
      </c>
      <c r="B1004" s="42">
        <v>169525</v>
      </c>
      <c r="C1004" s="43" t="s">
        <v>747</v>
      </c>
      <c r="D1004" s="44">
        <v>0</v>
      </c>
      <c r="E1004" s="29">
        <f>IF(ISERROR(VLOOKUP(A1004,'INFORME SEVEN'!$A$1:$F$339,4,0)),0,VLOOKUP(A1004,'INFORME SEVEN'!$A$1:$F$339,4,0))</f>
        <v>0</v>
      </c>
      <c r="F1004" s="29">
        <f>IF(ISERROR(VLOOKUP(A1004,'INFORME SEVEN'!$A$1:$F$339,5,0)),0,VLOOKUP(A1004,'INFORME SEVEN'!$A$1:$F$339,5,0))</f>
        <v>0</v>
      </c>
      <c r="G1004" s="45">
        <f t="shared" si="121"/>
        <v>0</v>
      </c>
      <c r="H1004" s="44">
        <f t="shared" si="126"/>
        <v>0</v>
      </c>
      <c r="I1004" s="46">
        <v>0</v>
      </c>
      <c r="J1004" s="31">
        <f t="shared" si="124"/>
        <v>0</v>
      </c>
      <c r="K1004" s="1">
        <f t="shared" si="120"/>
        <v>0</v>
      </c>
      <c r="L1004" s="1">
        <f t="shared" si="122"/>
        <v>6</v>
      </c>
    </row>
    <row r="1005" spans="1:12" ht="16.5" thickBot="1" x14ac:dyDescent="0.3">
      <c r="A1005" s="26">
        <v>17</v>
      </c>
      <c r="B1005" s="448">
        <v>170000</v>
      </c>
      <c r="C1005" s="449" t="s">
        <v>753</v>
      </c>
      <c r="D1005" s="64">
        <v>10417795465424.08</v>
      </c>
      <c r="E1005" s="35">
        <f>IF(ISERROR(VLOOKUP(A1005,'INFORME SEVEN'!$A$1:$F$339,4,0)),0,VLOOKUP(A1005,'INFORME SEVEN'!$A$1:$F$339,4,0))</f>
        <v>18827887225</v>
      </c>
      <c r="F1005" s="35">
        <f>IF(ISERROR(VLOOKUP(A1005,'INFORME SEVEN'!$A$1:$F$339,5,0)),0,VLOOKUP(A1005,'INFORME SEVEN'!$A$1:$F$339,5,0))</f>
        <v>19680325591.110001</v>
      </c>
      <c r="G1005" s="35">
        <f t="shared" si="121"/>
        <v>10416943027057.971</v>
      </c>
      <c r="H1005" s="35">
        <f>+H1012+H1033+H1047+H1071+H1092+H1094</f>
        <v>0</v>
      </c>
      <c r="I1005" s="36">
        <f>+I1012+I1033+I1047+I1071+I1092+I1094</f>
        <v>10416943027057.971</v>
      </c>
      <c r="J1005" s="31">
        <f t="shared" si="124"/>
        <v>0</v>
      </c>
      <c r="K1005" s="1">
        <f t="shared" si="120"/>
        <v>1</v>
      </c>
      <c r="L1005" s="1">
        <f t="shared" si="122"/>
        <v>2</v>
      </c>
    </row>
    <row r="1006" spans="1:12" ht="16.5" hidden="1" thickBot="1" x14ac:dyDescent="0.3">
      <c r="A1006" s="26">
        <v>1703</v>
      </c>
      <c r="B1006" s="48">
        <v>170300</v>
      </c>
      <c r="C1006" s="49" t="s">
        <v>754</v>
      </c>
      <c r="D1006" s="39">
        <v>0</v>
      </c>
      <c r="E1006" s="29">
        <f>IF(ISERROR(VLOOKUP(A1006,'INFORME SEVEN'!$A$1:$F$339,4,0)),0,VLOOKUP(A1006,'INFORME SEVEN'!$A$1:$F$339,4,0))</f>
        <v>0</v>
      </c>
      <c r="F1006" s="29">
        <f>IF(ISERROR(VLOOKUP(A1006,'INFORME SEVEN'!$A$1:$F$339,5,0)),0,VLOOKUP(A1006,'INFORME SEVEN'!$A$1:$F$339,5,0))</f>
        <v>0</v>
      </c>
      <c r="G1006" s="40">
        <f t="shared" si="121"/>
        <v>0</v>
      </c>
      <c r="H1006" s="50">
        <f t="shared" ref="H1006:H1011" si="127">+G1006</f>
        <v>0</v>
      </c>
      <c r="I1006" s="51">
        <v>0</v>
      </c>
      <c r="J1006" s="31">
        <f t="shared" si="124"/>
        <v>0</v>
      </c>
      <c r="K1006" s="1">
        <f t="shared" si="120"/>
        <v>0</v>
      </c>
      <c r="L1006" s="1">
        <f t="shared" si="122"/>
        <v>4</v>
      </c>
    </row>
    <row r="1007" spans="1:12" ht="16.5" hidden="1" thickBot="1" x14ac:dyDescent="0.3">
      <c r="A1007" s="26">
        <v>170301</v>
      </c>
      <c r="B1007" s="42">
        <v>170301</v>
      </c>
      <c r="C1007" s="43" t="s">
        <v>755</v>
      </c>
      <c r="D1007" s="44">
        <v>0</v>
      </c>
      <c r="E1007" s="29">
        <f>IF(ISERROR(VLOOKUP(A1007,'INFORME SEVEN'!$A$1:$F$339,4,0)),0,VLOOKUP(A1007,'INFORME SEVEN'!$A$1:$F$339,4,0))</f>
        <v>0</v>
      </c>
      <c r="F1007" s="29">
        <f>IF(ISERROR(VLOOKUP(A1007,'INFORME SEVEN'!$A$1:$F$339,5,0)),0,VLOOKUP(A1007,'INFORME SEVEN'!$A$1:$F$339,5,0))</f>
        <v>0</v>
      </c>
      <c r="G1007" s="45">
        <f t="shared" si="121"/>
        <v>0</v>
      </c>
      <c r="H1007" s="44">
        <f t="shared" si="127"/>
        <v>0</v>
      </c>
      <c r="I1007" s="46">
        <v>0</v>
      </c>
      <c r="J1007" s="31">
        <f t="shared" si="124"/>
        <v>0</v>
      </c>
      <c r="K1007" s="1">
        <f t="shared" si="120"/>
        <v>0</v>
      </c>
      <c r="L1007" s="1">
        <f t="shared" si="122"/>
        <v>6</v>
      </c>
    </row>
    <row r="1008" spans="1:12" ht="16.5" hidden="1" thickBot="1" x14ac:dyDescent="0.3">
      <c r="A1008" s="26">
        <v>170302</v>
      </c>
      <c r="B1008" s="42">
        <v>170302</v>
      </c>
      <c r="C1008" s="43" t="s">
        <v>756</v>
      </c>
      <c r="D1008" s="44">
        <v>0</v>
      </c>
      <c r="E1008" s="29">
        <f>IF(ISERROR(VLOOKUP(A1008,'INFORME SEVEN'!$A$1:$F$339,4,0)),0,VLOOKUP(A1008,'INFORME SEVEN'!$A$1:$F$339,4,0))</f>
        <v>0</v>
      </c>
      <c r="F1008" s="29">
        <f>IF(ISERROR(VLOOKUP(A1008,'INFORME SEVEN'!$A$1:$F$339,5,0)),0,VLOOKUP(A1008,'INFORME SEVEN'!$A$1:$F$339,5,0))</f>
        <v>0</v>
      </c>
      <c r="G1008" s="45">
        <f t="shared" si="121"/>
        <v>0</v>
      </c>
      <c r="H1008" s="44">
        <f t="shared" si="127"/>
        <v>0</v>
      </c>
      <c r="I1008" s="46">
        <v>0</v>
      </c>
      <c r="J1008" s="31">
        <f t="shared" si="124"/>
        <v>0</v>
      </c>
      <c r="K1008" s="1">
        <f t="shared" si="120"/>
        <v>0</v>
      </c>
      <c r="L1008" s="1">
        <f t="shared" si="122"/>
        <v>6</v>
      </c>
    </row>
    <row r="1009" spans="1:12" ht="16.5" hidden="1" thickBot="1" x14ac:dyDescent="0.3">
      <c r="A1009" s="26">
        <v>1704</v>
      </c>
      <c r="B1009" s="48">
        <v>170400</v>
      </c>
      <c r="C1009" s="49" t="s">
        <v>757</v>
      </c>
      <c r="D1009" s="39">
        <v>0</v>
      </c>
      <c r="E1009" s="29">
        <f>IF(ISERROR(VLOOKUP(A1009,'INFORME SEVEN'!$A$1:$F$339,4,0)),0,VLOOKUP(A1009,'INFORME SEVEN'!$A$1:$F$339,4,0))</f>
        <v>0</v>
      </c>
      <c r="F1009" s="29">
        <f>IF(ISERROR(VLOOKUP(A1009,'INFORME SEVEN'!$A$1:$F$339,5,0)),0,VLOOKUP(A1009,'INFORME SEVEN'!$A$1:$F$339,5,0))</f>
        <v>0</v>
      </c>
      <c r="G1009" s="40">
        <f t="shared" si="121"/>
        <v>0</v>
      </c>
      <c r="H1009" s="50">
        <f t="shared" si="127"/>
        <v>0</v>
      </c>
      <c r="I1009" s="51">
        <v>0</v>
      </c>
      <c r="J1009" s="31">
        <f t="shared" si="124"/>
        <v>0</v>
      </c>
      <c r="K1009" s="1">
        <f t="shared" si="120"/>
        <v>0</v>
      </c>
      <c r="L1009" s="1">
        <f t="shared" si="122"/>
        <v>4</v>
      </c>
    </row>
    <row r="1010" spans="1:12" ht="16.5" hidden="1" thickBot="1" x14ac:dyDescent="0.3">
      <c r="A1010" s="26">
        <v>170401</v>
      </c>
      <c r="B1010" s="42">
        <v>170401</v>
      </c>
      <c r="C1010" s="43" t="s">
        <v>755</v>
      </c>
      <c r="D1010" s="44">
        <v>0</v>
      </c>
      <c r="E1010" s="29">
        <f>IF(ISERROR(VLOOKUP(A1010,'INFORME SEVEN'!$A$1:$F$339,4,0)),0,VLOOKUP(A1010,'INFORME SEVEN'!$A$1:$F$339,4,0))</f>
        <v>0</v>
      </c>
      <c r="F1010" s="29">
        <f>IF(ISERROR(VLOOKUP(A1010,'INFORME SEVEN'!$A$1:$F$339,5,0)),0,VLOOKUP(A1010,'INFORME SEVEN'!$A$1:$F$339,5,0))</f>
        <v>0</v>
      </c>
      <c r="G1010" s="45">
        <f t="shared" si="121"/>
        <v>0</v>
      </c>
      <c r="H1010" s="44">
        <f t="shared" si="127"/>
        <v>0</v>
      </c>
      <c r="I1010" s="46">
        <v>0</v>
      </c>
      <c r="J1010" s="31">
        <f t="shared" si="124"/>
        <v>0</v>
      </c>
      <c r="K1010" s="1">
        <f t="shared" si="120"/>
        <v>0</v>
      </c>
      <c r="L1010" s="1">
        <f t="shared" si="122"/>
        <v>6</v>
      </c>
    </row>
    <row r="1011" spans="1:12" ht="16.5" hidden="1" thickBot="1" x14ac:dyDescent="0.3">
      <c r="A1011" s="26">
        <v>170402</v>
      </c>
      <c r="B1011" s="42">
        <v>170402</v>
      </c>
      <c r="C1011" s="43" t="s">
        <v>756</v>
      </c>
      <c r="D1011" s="44">
        <v>0</v>
      </c>
      <c r="E1011" s="29">
        <f>IF(ISERROR(VLOOKUP(A1011,'INFORME SEVEN'!$A$1:$F$339,4,0)),0,VLOOKUP(A1011,'INFORME SEVEN'!$A$1:$F$339,4,0))</f>
        <v>0</v>
      </c>
      <c r="F1011" s="29">
        <f>IF(ISERROR(VLOOKUP(A1011,'INFORME SEVEN'!$A$1:$F$339,5,0)),0,VLOOKUP(A1011,'INFORME SEVEN'!$A$1:$F$339,5,0))</f>
        <v>0</v>
      </c>
      <c r="G1011" s="45">
        <f t="shared" si="121"/>
        <v>0</v>
      </c>
      <c r="H1011" s="44">
        <f t="shared" si="127"/>
        <v>0</v>
      </c>
      <c r="I1011" s="46">
        <v>0</v>
      </c>
      <c r="J1011" s="31">
        <f t="shared" si="124"/>
        <v>0</v>
      </c>
      <c r="K1011" s="1">
        <f t="shared" si="120"/>
        <v>0</v>
      </c>
      <c r="L1011" s="1">
        <f t="shared" si="122"/>
        <v>6</v>
      </c>
    </row>
    <row r="1012" spans="1:12" ht="16.5" thickBot="1" x14ac:dyDescent="0.3">
      <c r="A1012" s="26">
        <v>1705</v>
      </c>
      <c r="B1012" s="37">
        <v>170500</v>
      </c>
      <c r="C1012" s="38" t="s">
        <v>758</v>
      </c>
      <c r="D1012" s="39">
        <v>24385472778</v>
      </c>
      <c r="E1012" s="40">
        <f>IF(ISERROR(VLOOKUP(A1012,'INFORME SEVEN'!$A$1:$F$339,4,0)),0,VLOOKUP(A1012,'INFORME SEVEN'!$A$1:$F$339,4,0))</f>
        <v>22944897</v>
      </c>
      <c r="F1012" s="40">
        <f>IF(ISERROR(VLOOKUP(A1012,'INFORME SEVEN'!$A$1:$F$339,5,0)),0,VLOOKUP(A1012,'INFORME SEVEN'!$A$1:$F$339,5,0))</f>
        <v>5645642769</v>
      </c>
      <c r="G1012" s="40">
        <f t="shared" si="121"/>
        <v>18762774906</v>
      </c>
      <c r="H1012" s="40">
        <v>0</v>
      </c>
      <c r="I1012" s="41">
        <f>+I1015</f>
        <v>18762774906</v>
      </c>
      <c r="J1012" s="31">
        <f t="shared" si="124"/>
        <v>0</v>
      </c>
      <c r="K1012" s="1">
        <f t="shared" si="120"/>
        <v>1</v>
      </c>
      <c r="L1012" s="1">
        <f t="shared" si="122"/>
        <v>4</v>
      </c>
    </row>
    <row r="1013" spans="1:12" ht="16.5" hidden="1" thickBot="1" x14ac:dyDescent="0.3">
      <c r="A1013" s="26">
        <v>170501</v>
      </c>
      <c r="B1013" s="42">
        <v>170501</v>
      </c>
      <c r="C1013" s="43" t="s">
        <v>759</v>
      </c>
      <c r="D1013" s="44">
        <v>0</v>
      </c>
      <c r="E1013" s="29">
        <f>IF(ISERROR(VLOOKUP(A1013,'INFORME SEVEN'!$A$1:$F$339,4,0)),0,VLOOKUP(A1013,'INFORME SEVEN'!$A$1:$F$339,4,0))</f>
        <v>0</v>
      </c>
      <c r="F1013" s="29">
        <f>IF(ISERROR(VLOOKUP(A1013,'INFORME SEVEN'!$A$1:$F$339,5,0)),0,VLOOKUP(A1013,'INFORME SEVEN'!$A$1:$F$339,5,0))</f>
        <v>0</v>
      </c>
      <c r="G1013" s="45">
        <f t="shared" si="121"/>
        <v>0</v>
      </c>
      <c r="H1013" s="44">
        <f t="shared" ref="H1013:H1014" si="128">+G1013</f>
        <v>0</v>
      </c>
      <c r="I1013" s="46">
        <v>0</v>
      </c>
      <c r="J1013" s="31">
        <f t="shared" si="124"/>
        <v>0</v>
      </c>
      <c r="K1013" s="1">
        <f t="shared" si="120"/>
        <v>0</v>
      </c>
      <c r="L1013" s="1">
        <f t="shared" si="122"/>
        <v>6</v>
      </c>
    </row>
    <row r="1014" spans="1:12" ht="16.5" hidden="1" thickBot="1" x14ac:dyDescent="0.3">
      <c r="A1014" s="26">
        <v>170504</v>
      </c>
      <c r="B1014" s="42">
        <v>170504</v>
      </c>
      <c r="C1014" s="43" t="s">
        <v>760</v>
      </c>
      <c r="D1014" s="44">
        <v>0</v>
      </c>
      <c r="E1014" s="29">
        <f>IF(ISERROR(VLOOKUP(A1014,'INFORME SEVEN'!$A$1:$F$339,4,0)),0,VLOOKUP(A1014,'INFORME SEVEN'!$A$1:$F$339,4,0))</f>
        <v>0</v>
      </c>
      <c r="F1014" s="29">
        <f>IF(ISERROR(VLOOKUP(A1014,'INFORME SEVEN'!$A$1:$F$339,5,0)),0,VLOOKUP(A1014,'INFORME SEVEN'!$A$1:$F$339,5,0))</f>
        <v>0</v>
      </c>
      <c r="G1014" s="45">
        <f t="shared" si="121"/>
        <v>0</v>
      </c>
      <c r="H1014" s="44">
        <f t="shared" si="128"/>
        <v>0</v>
      </c>
      <c r="I1014" s="46">
        <v>0</v>
      </c>
      <c r="J1014" s="31">
        <f t="shared" si="124"/>
        <v>0</v>
      </c>
      <c r="K1014" s="1">
        <f t="shared" si="120"/>
        <v>0</v>
      </c>
      <c r="L1014" s="1">
        <f t="shared" si="122"/>
        <v>6</v>
      </c>
    </row>
    <row r="1015" spans="1:12" ht="15.75" thickBot="1" x14ac:dyDescent="0.25">
      <c r="A1015" s="26">
        <v>170505</v>
      </c>
      <c r="B1015" s="450">
        <v>170505</v>
      </c>
      <c r="C1015" s="451" t="s">
        <v>761</v>
      </c>
      <c r="D1015" s="65">
        <v>24385472778</v>
      </c>
      <c r="E1015" s="45">
        <f>IF(ISERROR(VLOOKUP(A1015,'INFORME SEVEN'!$A$1:$F$339,4,0)),0,VLOOKUP(A1015,'INFORME SEVEN'!$A$1:$F$339,4,0))</f>
        <v>22944897</v>
      </c>
      <c r="F1015" s="45">
        <f>IF(ISERROR(VLOOKUP(A1015,'INFORME SEVEN'!$A$1:$F$339,5,0)),0,VLOOKUP(A1015,'INFORME SEVEN'!$A$1:$F$339,5,0))</f>
        <v>5645642769</v>
      </c>
      <c r="G1015" s="45">
        <f t="shared" si="121"/>
        <v>18762774906</v>
      </c>
      <c r="H1015" s="45">
        <v>0</v>
      </c>
      <c r="I1015" s="47">
        <f>+G1015</f>
        <v>18762774906</v>
      </c>
      <c r="J1015" s="31">
        <f t="shared" si="124"/>
        <v>0</v>
      </c>
      <c r="K1015" s="1">
        <f t="shared" si="120"/>
        <v>1</v>
      </c>
      <c r="L1015" s="1">
        <f t="shared" si="122"/>
        <v>6</v>
      </c>
    </row>
    <row r="1016" spans="1:12" ht="16.5" hidden="1" thickBot="1" x14ac:dyDescent="0.3">
      <c r="A1016" s="26">
        <v>170506</v>
      </c>
      <c r="B1016" s="42">
        <v>170506</v>
      </c>
      <c r="C1016" s="43" t="s">
        <v>762</v>
      </c>
      <c r="D1016" s="44">
        <v>0</v>
      </c>
      <c r="E1016" s="29">
        <f>IF(ISERROR(VLOOKUP(A1016,'INFORME SEVEN'!$A$1:$F$339,4,0)),0,VLOOKUP(A1016,'INFORME SEVEN'!$A$1:$F$339,4,0))</f>
        <v>0</v>
      </c>
      <c r="F1016" s="29">
        <f>IF(ISERROR(VLOOKUP(A1016,'INFORME SEVEN'!$A$1:$F$339,5,0)),0,VLOOKUP(A1016,'INFORME SEVEN'!$A$1:$F$339,5,0))</f>
        <v>0</v>
      </c>
      <c r="G1016" s="45">
        <f t="shared" si="121"/>
        <v>0</v>
      </c>
      <c r="H1016" s="44">
        <f t="shared" ref="H1016:H1032" si="129">+G1016</f>
        <v>0</v>
      </c>
      <c r="I1016" s="46">
        <v>0</v>
      </c>
      <c r="J1016" s="31">
        <f t="shared" si="124"/>
        <v>0</v>
      </c>
      <c r="K1016" s="1">
        <f t="shared" si="120"/>
        <v>0</v>
      </c>
      <c r="L1016" s="1">
        <f t="shared" si="122"/>
        <v>6</v>
      </c>
    </row>
    <row r="1017" spans="1:12" ht="16.5" hidden="1" thickBot="1" x14ac:dyDescent="0.3">
      <c r="A1017" s="26">
        <v>170510</v>
      </c>
      <c r="B1017" s="42">
        <v>170510</v>
      </c>
      <c r="C1017" s="43" t="s">
        <v>763</v>
      </c>
      <c r="D1017" s="44">
        <v>0</v>
      </c>
      <c r="E1017" s="29">
        <f>IF(ISERROR(VLOOKUP(A1017,'INFORME SEVEN'!$A$1:$F$339,4,0)),0,VLOOKUP(A1017,'INFORME SEVEN'!$A$1:$F$339,4,0))</f>
        <v>0</v>
      </c>
      <c r="F1017" s="29">
        <f>IF(ISERROR(VLOOKUP(A1017,'INFORME SEVEN'!$A$1:$F$339,5,0)),0,VLOOKUP(A1017,'INFORME SEVEN'!$A$1:$F$339,5,0))</f>
        <v>0</v>
      </c>
      <c r="G1017" s="45">
        <f t="shared" si="121"/>
        <v>0</v>
      </c>
      <c r="H1017" s="44">
        <f t="shared" si="129"/>
        <v>0</v>
      </c>
      <c r="I1017" s="46">
        <v>0</v>
      </c>
      <c r="J1017" s="31">
        <f t="shared" si="124"/>
        <v>0</v>
      </c>
      <c r="K1017" s="1">
        <f t="shared" si="120"/>
        <v>0</v>
      </c>
      <c r="L1017" s="1">
        <f t="shared" si="122"/>
        <v>6</v>
      </c>
    </row>
    <row r="1018" spans="1:12" ht="16.5" hidden="1" thickBot="1" x14ac:dyDescent="0.3">
      <c r="A1018" s="26">
        <v>170511</v>
      </c>
      <c r="B1018" s="42">
        <v>170511</v>
      </c>
      <c r="C1018" s="43" t="s">
        <v>764</v>
      </c>
      <c r="D1018" s="44">
        <v>0</v>
      </c>
      <c r="E1018" s="29">
        <f>IF(ISERROR(VLOOKUP(A1018,'INFORME SEVEN'!$A$1:$F$339,4,0)),0,VLOOKUP(A1018,'INFORME SEVEN'!$A$1:$F$339,4,0))</f>
        <v>0</v>
      </c>
      <c r="F1018" s="29">
        <f>IF(ISERROR(VLOOKUP(A1018,'INFORME SEVEN'!$A$1:$F$339,5,0)),0,VLOOKUP(A1018,'INFORME SEVEN'!$A$1:$F$339,5,0))</f>
        <v>0</v>
      </c>
      <c r="G1018" s="45">
        <f t="shared" si="121"/>
        <v>0</v>
      </c>
      <c r="H1018" s="44">
        <f t="shared" si="129"/>
        <v>0</v>
      </c>
      <c r="I1018" s="46">
        <v>0</v>
      </c>
      <c r="J1018" s="31">
        <f t="shared" si="124"/>
        <v>0</v>
      </c>
      <c r="K1018" s="1">
        <f t="shared" si="120"/>
        <v>0</v>
      </c>
      <c r="L1018" s="1">
        <f t="shared" si="122"/>
        <v>6</v>
      </c>
    </row>
    <row r="1019" spans="1:12" ht="16.5" hidden="1" thickBot="1" x14ac:dyDescent="0.3">
      <c r="A1019" s="26">
        <v>170512</v>
      </c>
      <c r="B1019" s="42">
        <v>170512</v>
      </c>
      <c r="C1019" s="43" t="s">
        <v>765</v>
      </c>
      <c r="D1019" s="44">
        <v>0</v>
      </c>
      <c r="E1019" s="29">
        <f>IF(ISERROR(VLOOKUP(A1019,'INFORME SEVEN'!$A$1:$F$339,4,0)),0,VLOOKUP(A1019,'INFORME SEVEN'!$A$1:$F$339,4,0))</f>
        <v>0</v>
      </c>
      <c r="F1019" s="29">
        <f>IF(ISERROR(VLOOKUP(A1019,'INFORME SEVEN'!$A$1:$F$339,5,0)),0,VLOOKUP(A1019,'INFORME SEVEN'!$A$1:$F$339,5,0))</f>
        <v>0</v>
      </c>
      <c r="G1019" s="45">
        <f t="shared" si="121"/>
        <v>0</v>
      </c>
      <c r="H1019" s="44">
        <f t="shared" si="129"/>
        <v>0</v>
      </c>
      <c r="I1019" s="46">
        <v>0</v>
      </c>
      <c r="J1019" s="31">
        <f t="shared" si="124"/>
        <v>0</v>
      </c>
      <c r="K1019" s="1">
        <f t="shared" si="120"/>
        <v>0</v>
      </c>
      <c r="L1019" s="1">
        <f t="shared" si="122"/>
        <v>6</v>
      </c>
    </row>
    <row r="1020" spans="1:12" ht="16.5" hidden="1" thickBot="1" x14ac:dyDescent="0.3">
      <c r="A1020" s="26">
        <v>170513</v>
      </c>
      <c r="B1020" s="42">
        <v>170513</v>
      </c>
      <c r="C1020" s="43" t="s">
        <v>766</v>
      </c>
      <c r="D1020" s="44">
        <v>0</v>
      </c>
      <c r="E1020" s="29">
        <f>IF(ISERROR(VLOOKUP(A1020,'INFORME SEVEN'!$A$1:$F$339,4,0)),0,VLOOKUP(A1020,'INFORME SEVEN'!$A$1:$F$339,4,0))</f>
        <v>0</v>
      </c>
      <c r="F1020" s="29">
        <f>IF(ISERROR(VLOOKUP(A1020,'INFORME SEVEN'!$A$1:$F$339,5,0)),0,VLOOKUP(A1020,'INFORME SEVEN'!$A$1:$F$339,5,0))</f>
        <v>0</v>
      </c>
      <c r="G1020" s="45">
        <f t="shared" si="121"/>
        <v>0</v>
      </c>
      <c r="H1020" s="44">
        <f t="shared" si="129"/>
        <v>0</v>
      </c>
      <c r="I1020" s="46">
        <v>0</v>
      </c>
      <c r="J1020" s="31">
        <f t="shared" si="124"/>
        <v>0</v>
      </c>
      <c r="K1020" s="1">
        <f t="shared" si="120"/>
        <v>0</v>
      </c>
      <c r="L1020" s="1">
        <f t="shared" si="122"/>
        <v>6</v>
      </c>
    </row>
    <row r="1021" spans="1:12" ht="16.5" hidden="1" thickBot="1" x14ac:dyDescent="0.3">
      <c r="A1021" s="26">
        <v>170514</v>
      </c>
      <c r="B1021" s="42">
        <v>170514</v>
      </c>
      <c r="C1021" s="43" t="s">
        <v>767</v>
      </c>
      <c r="D1021" s="44">
        <v>0</v>
      </c>
      <c r="E1021" s="29">
        <f>IF(ISERROR(VLOOKUP(A1021,'INFORME SEVEN'!$A$1:$F$339,4,0)),0,VLOOKUP(A1021,'INFORME SEVEN'!$A$1:$F$339,4,0))</f>
        <v>0</v>
      </c>
      <c r="F1021" s="29">
        <f>IF(ISERROR(VLOOKUP(A1021,'INFORME SEVEN'!$A$1:$F$339,5,0)),0,VLOOKUP(A1021,'INFORME SEVEN'!$A$1:$F$339,5,0))</f>
        <v>0</v>
      </c>
      <c r="G1021" s="45">
        <f t="shared" si="121"/>
        <v>0</v>
      </c>
      <c r="H1021" s="44">
        <f t="shared" si="129"/>
        <v>0</v>
      </c>
      <c r="I1021" s="46">
        <v>0</v>
      </c>
      <c r="J1021" s="31">
        <f t="shared" si="124"/>
        <v>0</v>
      </c>
      <c r="K1021" s="1">
        <f t="shared" si="120"/>
        <v>0</v>
      </c>
      <c r="L1021" s="1">
        <f t="shared" si="122"/>
        <v>6</v>
      </c>
    </row>
    <row r="1022" spans="1:12" ht="16.5" hidden="1" thickBot="1" x14ac:dyDescent="0.3">
      <c r="A1022" s="26">
        <v>170515</v>
      </c>
      <c r="B1022" s="42">
        <v>170515</v>
      </c>
      <c r="C1022" s="43" t="s">
        <v>768</v>
      </c>
      <c r="D1022" s="44">
        <v>0</v>
      </c>
      <c r="E1022" s="29">
        <f>IF(ISERROR(VLOOKUP(A1022,'INFORME SEVEN'!$A$1:$F$339,4,0)),0,VLOOKUP(A1022,'INFORME SEVEN'!$A$1:$F$339,4,0))</f>
        <v>0</v>
      </c>
      <c r="F1022" s="29">
        <f>IF(ISERROR(VLOOKUP(A1022,'INFORME SEVEN'!$A$1:$F$339,5,0)),0,VLOOKUP(A1022,'INFORME SEVEN'!$A$1:$F$339,5,0))</f>
        <v>0</v>
      </c>
      <c r="G1022" s="45">
        <f t="shared" si="121"/>
        <v>0</v>
      </c>
      <c r="H1022" s="44">
        <f t="shared" si="129"/>
        <v>0</v>
      </c>
      <c r="I1022" s="46">
        <v>0</v>
      </c>
      <c r="J1022" s="31">
        <f t="shared" si="124"/>
        <v>0</v>
      </c>
      <c r="K1022" s="1">
        <f t="shared" si="120"/>
        <v>0</v>
      </c>
      <c r="L1022" s="1">
        <f t="shared" si="122"/>
        <v>6</v>
      </c>
    </row>
    <row r="1023" spans="1:12" ht="16.5" hidden="1" thickBot="1" x14ac:dyDescent="0.3">
      <c r="A1023" s="26">
        <v>170516</v>
      </c>
      <c r="B1023" s="42">
        <v>170516</v>
      </c>
      <c r="C1023" s="43" t="s">
        <v>499</v>
      </c>
      <c r="D1023" s="44">
        <v>0</v>
      </c>
      <c r="E1023" s="29">
        <f>IF(ISERROR(VLOOKUP(A1023,'INFORME SEVEN'!$A$1:$F$339,4,0)),0,VLOOKUP(A1023,'INFORME SEVEN'!$A$1:$F$339,4,0))</f>
        <v>0</v>
      </c>
      <c r="F1023" s="29">
        <f>IF(ISERROR(VLOOKUP(A1023,'INFORME SEVEN'!$A$1:$F$339,5,0)),0,VLOOKUP(A1023,'INFORME SEVEN'!$A$1:$F$339,5,0))</f>
        <v>0</v>
      </c>
      <c r="G1023" s="45">
        <f t="shared" si="121"/>
        <v>0</v>
      </c>
      <c r="H1023" s="44">
        <f t="shared" si="129"/>
        <v>0</v>
      </c>
      <c r="I1023" s="46">
        <v>0</v>
      </c>
      <c r="J1023" s="31">
        <f t="shared" si="124"/>
        <v>0</v>
      </c>
      <c r="K1023" s="1">
        <f t="shared" si="120"/>
        <v>0</v>
      </c>
      <c r="L1023" s="1">
        <f t="shared" si="122"/>
        <v>6</v>
      </c>
    </row>
    <row r="1024" spans="1:12" ht="16.5" hidden="1" thickBot="1" x14ac:dyDescent="0.3">
      <c r="A1024" s="26">
        <v>170590</v>
      </c>
      <c r="B1024" s="42">
        <v>170590</v>
      </c>
      <c r="C1024" s="43" t="s">
        <v>769</v>
      </c>
      <c r="D1024" s="44">
        <v>0</v>
      </c>
      <c r="E1024" s="29">
        <f>IF(ISERROR(VLOOKUP(A1024,'INFORME SEVEN'!$A$1:$F$339,4,0)),0,VLOOKUP(A1024,'INFORME SEVEN'!$A$1:$F$339,4,0))</f>
        <v>0</v>
      </c>
      <c r="F1024" s="29">
        <f>IF(ISERROR(VLOOKUP(A1024,'INFORME SEVEN'!$A$1:$F$339,5,0)),0,VLOOKUP(A1024,'INFORME SEVEN'!$A$1:$F$339,5,0))</f>
        <v>0</v>
      </c>
      <c r="G1024" s="45">
        <f t="shared" si="121"/>
        <v>0</v>
      </c>
      <c r="H1024" s="44">
        <f t="shared" si="129"/>
        <v>0</v>
      </c>
      <c r="I1024" s="46">
        <v>0</v>
      </c>
      <c r="J1024" s="31">
        <f t="shared" si="124"/>
        <v>0</v>
      </c>
      <c r="K1024" s="1">
        <f t="shared" si="120"/>
        <v>0</v>
      </c>
      <c r="L1024" s="1">
        <f t="shared" si="122"/>
        <v>6</v>
      </c>
    </row>
    <row r="1025" spans="1:12" ht="16.5" hidden="1" thickBot="1" x14ac:dyDescent="0.3">
      <c r="A1025" s="26">
        <v>1706</v>
      </c>
      <c r="B1025" s="48">
        <v>170600</v>
      </c>
      <c r="C1025" s="49" t="s">
        <v>770</v>
      </c>
      <c r="D1025" s="39">
        <v>0</v>
      </c>
      <c r="E1025" s="29">
        <f>IF(ISERROR(VLOOKUP(A1025,'INFORME SEVEN'!$A$1:$F$339,4,0)),0,VLOOKUP(A1025,'INFORME SEVEN'!$A$1:$F$339,4,0))</f>
        <v>0</v>
      </c>
      <c r="F1025" s="29">
        <f>IF(ISERROR(VLOOKUP(A1025,'INFORME SEVEN'!$A$1:$F$339,5,0)),0,VLOOKUP(A1025,'INFORME SEVEN'!$A$1:$F$339,5,0))</f>
        <v>0</v>
      </c>
      <c r="G1025" s="40">
        <f t="shared" si="121"/>
        <v>0</v>
      </c>
      <c r="H1025" s="50">
        <f t="shared" si="129"/>
        <v>0</v>
      </c>
      <c r="I1025" s="51">
        <v>0</v>
      </c>
      <c r="J1025" s="31">
        <f t="shared" si="124"/>
        <v>0</v>
      </c>
      <c r="K1025" s="1">
        <f t="shared" si="120"/>
        <v>0</v>
      </c>
      <c r="L1025" s="1">
        <f t="shared" si="122"/>
        <v>4</v>
      </c>
    </row>
    <row r="1026" spans="1:12" ht="16.5" hidden="1" thickBot="1" x14ac:dyDescent="0.3">
      <c r="A1026" s="26">
        <v>170601</v>
      </c>
      <c r="B1026" s="42">
        <v>170601</v>
      </c>
      <c r="C1026" s="43" t="s">
        <v>759</v>
      </c>
      <c r="D1026" s="44">
        <v>0</v>
      </c>
      <c r="E1026" s="29">
        <f>IF(ISERROR(VLOOKUP(A1026,'INFORME SEVEN'!$A$1:$F$339,4,0)),0,VLOOKUP(A1026,'INFORME SEVEN'!$A$1:$F$339,4,0))</f>
        <v>0</v>
      </c>
      <c r="F1026" s="29">
        <f>IF(ISERROR(VLOOKUP(A1026,'INFORME SEVEN'!$A$1:$F$339,5,0)),0,VLOOKUP(A1026,'INFORME SEVEN'!$A$1:$F$339,5,0))</f>
        <v>0</v>
      </c>
      <c r="G1026" s="45">
        <f t="shared" si="121"/>
        <v>0</v>
      </c>
      <c r="H1026" s="44">
        <f t="shared" si="129"/>
        <v>0</v>
      </c>
      <c r="I1026" s="46">
        <v>0</v>
      </c>
      <c r="J1026" s="31">
        <f t="shared" si="124"/>
        <v>0</v>
      </c>
      <c r="K1026" s="1">
        <f t="shared" si="120"/>
        <v>0</v>
      </c>
      <c r="L1026" s="1">
        <f t="shared" si="122"/>
        <v>6</v>
      </c>
    </row>
    <row r="1027" spans="1:12" ht="16.5" hidden="1" thickBot="1" x14ac:dyDescent="0.3">
      <c r="A1027" s="26">
        <v>170602</v>
      </c>
      <c r="B1027" s="42">
        <v>170602</v>
      </c>
      <c r="C1027" s="43" t="s">
        <v>765</v>
      </c>
      <c r="D1027" s="44">
        <v>0</v>
      </c>
      <c r="E1027" s="29">
        <f>IF(ISERROR(VLOOKUP(A1027,'INFORME SEVEN'!$A$1:$F$339,4,0)),0,VLOOKUP(A1027,'INFORME SEVEN'!$A$1:$F$339,4,0))</f>
        <v>0</v>
      </c>
      <c r="F1027" s="29">
        <f>IF(ISERROR(VLOOKUP(A1027,'INFORME SEVEN'!$A$1:$F$339,5,0)),0,VLOOKUP(A1027,'INFORME SEVEN'!$A$1:$F$339,5,0))</f>
        <v>0</v>
      </c>
      <c r="G1027" s="45">
        <f t="shared" si="121"/>
        <v>0</v>
      </c>
      <c r="H1027" s="44">
        <f t="shared" si="129"/>
        <v>0</v>
      </c>
      <c r="I1027" s="46">
        <v>0</v>
      </c>
      <c r="J1027" s="31">
        <f t="shared" si="124"/>
        <v>0</v>
      </c>
      <c r="K1027" s="1">
        <f t="shared" si="120"/>
        <v>0</v>
      </c>
      <c r="L1027" s="1">
        <f t="shared" si="122"/>
        <v>6</v>
      </c>
    </row>
    <row r="1028" spans="1:12" ht="16.5" hidden="1" thickBot="1" x14ac:dyDescent="0.3">
      <c r="A1028" s="26">
        <v>170603</v>
      </c>
      <c r="B1028" s="42">
        <v>170603</v>
      </c>
      <c r="C1028" s="43" t="s">
        <v>766</v>
      </c>
      <c r="D1028" s="44">
        <v>0</v>
      </c>
      <c r="E1028" s="29">
        <f>IF(ISERROR(VLOOKUP(A1028,'INFORME SEVEN'!$A$1:$F$339,4,0)),0,VLOOKUP(A1028,'INFORME SEVEN'!$A$1:$F$339,4,0))</f>
        <v>0</v>
      </c>
      <c r="F1028" s="29">
        <f>IF(ISERROR(VLOOKUP(A1028,'INFORME SEVEN'!$A$1:$F$339,5,0)),0,VLOOKUP(A1028,'INFORME SEVEN'!$A$1:$F$339,5,0))</f>
        <v>0</v>
      </c>
      <c r="G1028" s="45">
        <f t="shared" si="121"/>
        <v>0</v>
      </c>
      <c r="H1028" s="44">
        <f t="shared" si="129"/>
        <v>0</v>
      </c>
      <c r="I1028" s="46">
        <v>0</v>
      </c>
      <c r="J1028" s="31">
        <f t="shared" si="124"/>
        <v>0</v>
      </c>
      <c r="K1028" s="1">
        <f t="shared" si="120"/>
        <v>0</v>
      </c>
      <c r="L1028" s="1">
        <f t="shared" si="122"/>
        <v>6</v>
      </c>
    </row>
    <row r="1029" spans="1:12" ht="16.5" hidden="1" thickBot="1" x14ac:dyDescent="0.3">
      <c r="A1029" s="26">
        <v>170604</v>
      </c>
      <c r="B1029" s="42">
        <v>170604</v>
      </c>
      <c r="C1029" s="43" t="s">
        <v>767</v>
      </c>
      <c r="D1029" s="44">
        <v>0</v>
      </c>
      <c r="E1029" s="29">
        <f>IF(ISERROR(VLOOKUP(A1029,'INFORME SEVEN'!$A$1:$F$339,4,0)),0,VLOOKUP(A1029,'INFORME SEVEN'!$A$1:$F$339,4,0))</f>
        <v>0</v>
      </c>
      <c r="F1029" s="29">
        <f>IF(ISERROR(VLOOKUP(A1029,'INFORME SEVEN'!$A$1:$F$339,5,0)),0,VLOOKUP(A1029,'INFORME SEVEN'!$A$1:$F$339,5,0))</f>
        <v>0</v>
      </c>
      <c r="G1029" s="45">
        <f t="shared" si="121"/>
        <v>0</v>
      </c>
      <c r="H1029" s="44">
        <f t="shared" si="129"/>
        <v>0</v>
      </c>
      <c r="I1029" s="46">
        <v>0</v>
      </c>
      <c r="J1029" s="31">
        <f t="shared" si="124"/>
        <v>0</v>
      </c>
      <c r="K1029" s="1">
        <f t="shared" si="120"/>
        <v>0</v>
      </c>
      <c r="L1029" s="1">
        <f t="shared" si="122"/>
        <v>6</v>
      </c>
    </row>
    <row r="1030" spans="1:12" ht="16.5" hidden="1" thickBot="1" x14ac:dyDescent="0.3">
      <c r="A1030" s="26">
        <v>170605</v>
      </c>
      <c r="B1030" s="42">
        <v>170605</v>
      </c>
      <c r="C1030" s="43" t="s">
        <v>768</v>
      </c>
      <c r="D1030" s="44">
        <v>0</v>
      </c>
      <c r="E1030" s="29">
        <f>IF(ISERROR(VLOOKUP(A1030,'INFORME SEVEN'!$A$1:$F$339,4,0)),0,VLOOKUP(A1030,'INFORME SEVEN'!$A$1:$F$339,4,0))</f>
        <v>0</v>
      </c>
      <c r="F1030" s="29">
        <f>IF(ISERROR(VLOOKUP(A1030,'INFORME SEVEN'!$A$1:$F$339,5,0)),0,VLOOKUP(A1030,'INFORME SEVEN'!$A$1:$F$339,5,0))</f>
        <v>0</v>
      </c>
      <c r="G1030" s="45">
        <f t="shared" si="121"/>
        <v>0</v>
      </c>
      <c r="H1030" s="44">
        <f t="shared" si="129"/>
        <v>0</v>
      </c>
      <c r="I1030" s="46">
        <v>0</v>
      </c>
      <c r="J1030" s="31">
        <f t="shared" si="124"/>
        <v>0</v>
      </c>
      <c r="K1030" s="1">
        <f t="shared" si="120"/>
        <v>0</v>
      </c>
      <c r="L1030" s="1">
        <f t="shared" si="122"/>
        <v>6</v>
      </c>
    </row>
    <row r="1031" spans="1:12" ht="16.5" hidden="1" thickBot="1" x14ac:dyDescent="0.3">
      <c r="A1031" s="26">
        <v>170606</v>
      </c>
      <c r="B1031" s="42">
        <v>170606</v>
      </c>
      <c r="C1031" s="43" t="s">
        <v>499</v>
      </c>
      <c r="D1031" s="44">
        <v>0</v>
      </c>
      <c r="E1031" s="29">
        <f>IF(ISERROR(VLOOKUP(A1031,'INFORME SEVEN'!$A$1:$F$339,4,0)),0,VLOOKUP(A1031,'INFORME SEVEN'!$A$1:$F$339,4,0))</f>
        <v>0</v>
      </c>
      <c r="F1031" s="29">
        <f>IF(ISERROR(VLOOKUP(A1031,'INFORME SEVEN'!$A$1:$F$339,5,0)),0,VLOOKUP(A1031,'INFORME SEVEN'!$A$1:$F$339,5,0))</f>
        <v>0</v>
      </c>
      <c r="G1031" s="45">
        <f t="shared" si="121"/>
        <v>0</v>
      </c>
      <c r="H1031" s="44">
        <f t="shared" si="129"/>
        <v>0</v>
      </c>
      <c r="I1031" s="46">
        <v>0</v>
      </c>
      <c r="J1031" s="31">
        <f t="shared" si="124"/>
        <v>0</v>
      </c>
      <c r="K1031" s="1">
        <f t="shared" si="120"/>
        <v>0</v>
      </c>
      <c r="L1031" s="1">
        <f t="shared" si="122"/>
        <v>6</v>
      </c>
    </row>
    <row r="1032" spans="1:12" ht="16.5" hidden="1" thickBot="1" x14ac:dyDescent="0.3">
      <c r="A1032" s="26">
        <v>170690</v>
      </c>
      <c r="B1032" s="42">
        <v>170690</v>
      </c>
      <c r="C1032" s="43" t="s">
        <v>771</v>
      </c>
      <c r="D1032" s="44">
        <v>0</v>
      </c>
      <c r="E1032" s="29">
        <f>IF(ISERROR(VLOOKUP(A1032,'INFORME SEVEN'!$A$1:$F$339,4,0)),0,VLOOKUP(A1032,'INFORME SEVEN'!$A$1:$F$339,4,0))</f>
        <v>0</v>
      </c>
      <c r="F1032" s="29">
        <f>IF(ISERROR(VLOOKUP(A1032,'INFORME SEVEN'!$A$1:$F$339,5,0)),0,VLOOKUP(A1032,'INFORME SEVEN'!$A$1:$F$339,5,0))</f>
        <v>0</v>
      </c>
      <c r="G1032" s="45">
        <f t="shared" si="121"/>
        <v>0</v>
      </c>
      <c r="H1032" s="44">
        <f t="shared" si="129"/>
        <v>0</v>
      </c>
      <c r="I1032" s="46">
        <v>0</v>
      </c>
      <c r="J1032" s="31">
        <f t="shared" si="124"/>
        <v>0</v>
      </c>
      <c r="K1032" s="1">
        <f t="shared" si="120"/>
        <v>0</v>
      </c>
      <c r="L1032" s="1">
        <f t="shared" si="122"/>
        <v>6</v>
      </c>
    </row>
    <row r="1033" spans="1:12" ht="16.5" thickBot="1" x14ac:dyDescent="0.3">
      <c r="A1033" s="26">
        <v>1710</v>
      </c>
      <c r="B1033" s="37">
        <v>171000</v>
      </c>
      <c r="C1033" s="38" t="s">
        <v>772</v>
      </c>
      <c r="D1033" s="39">
        <v>8839178871103.6309</v>
      </c>
      <c r="E1033" s="40">
        <f>IF(ISERROR(VLOOKUP(A1033,'INFORME SEVEN'!$A$1:$F$339,4,0)),0,VLOOKUP(A1033,'INFORME SEVEN'!$A$1:$F$339,4,0))</f>
        <v>18804942328</v>
      </c>
      <c r="F1033" s="40">
        <f>IF(ISERROR(VLOOKUP(A1033,'INFORME SEVEN'!$A$1:$F$339,5,0)),0,VLOOKUP(A1033,'INFORME SEVEN'!$A$1:$F$339,5,0))</f>
        <v>0</v>
      </c>
      <c r="G1033" s="40">
        <f t="shared" si="121"/>
        <v>8857983813431.6309</v>
      </c>
      <c r="H1033" s="40">
        <v>0</v>
      </c>
      <c r="I1033" s="41">
        <f>+I1036+I1045</f>
        <v>8857983813431.6309</v>
      </c>
      <c r="J1033" s="31">
        <f t="shared" si="124"/>
        <v>0</v>
      </c>
      <c r="K1033" s="1">
        <f t="shared" si="120"/>
        <v>1</v>
      </c>
      <c r="L1033" s="1">
        <f t="shared" si="122"/>
        <v>4</v>
      </c>
    </row>
    <row r="1034" spans="1:12" ht="16.5" hidden="1" thickBot="1" x14ac:dyDescent="0.3">
      <c r="A1034" s="26">
        <v>171001</v>
      </c>
      <c r="B1034" s="42">
        <v>171001</v>
      </c>
      <c r="C1034" s="43" t="s">
        <v>759</v>
      </c>
      <c r="D1034" s="44">
        <v>0</v>
      </c>
      <c r="E1034" s="29">
        <f>IF(ISERROR(VLOOKUP(A1034,'INFORME SEVEN'!$A$1:$F$339,4,0)),0,VLOOKUP(A1034,'INFORME SEVEN'!$A$1:$F$339,4,0))</f>
        <v>0</v>
      </c>
      <c r="F1034" s="29">
        <f>IF(ISERROR(VLOOKUP(A1034,'INFORME SEVEN'!$A$1:$F$339,5,0)),0,VLOOKUP(A1034,'INFORME SEVEN'!$A$1:$F$339,5,0))</f>
        <v>0</v>
      </c>
      <c r="G1034" s="45">
        <f t="shared" si="121"/>
        <v>0</v>
      </c>
      <c r="H1034" s="44">
        <f t="shared" ref="H1034:H1035" si="130">+G1034</f>
        <v>0</v>
      </c>
      <c r="I1034" s="46">
        <v>0</v>
      </c>
      <c r="J1034" s="31">
        <f t="shared" si="124"/>
        <v>0</v>
      </c>
      <c r="K1034" s="1">
        <f t="shared" si="120"/>
        <v>0</v>
      </c>
      <c r="L1034" s="1">
        <f t="shared" si="122"/>
        <v>6</v>
      </c>
    </row>
    <row r="1035" spans="1:12" ht="16.5" hidden="1" thickBot="1" x14ac:dyDescent="0.3">
      <c r="A1035" s="26">
        <v>171004</v>
      </c>
      <c r="B1035" s="42">
        <v>171004</v>
      </c>
      <c r="C1035" s="43" t="s">
        <v>760</v>
      </c>
      <c r="D1035" s="44">
        <v>0</v>
      </c>
      <c r="E1035" s="29">
        <f>IF(ISERROR(VLOOKUP(A1035,'INFORME SEVEN'!$A$1:$F$339,4,0)),0,VLOOKUP(A1035,'INFORME SEVEN'!$A$1:$F$339,4,0))</f>
        <v>0</v>
      </c>
      <c r="F1035" s="29">
        <f>IF(ISERROR(VLOOKUP(A1035,'INFORME SEVEN'!$A$1:$F$339,5,0)),0,VLOOKUP(A1035,'INFORME SEVEN'!$A$1:$F$339,5,0))</f>
        <v>0</v>
      </c>
      <c r="G1035" s="45">
        <f t="shared" si="121"/>
        <v>0</v>
      </c>
      <c r="H1035" s="44">
        <f t="shared" si="130"/>
        <v>0</v>
      </c>
      <c r="I1035" s="46">
        <v>0</v>
      </c>
      <c r="J1035" s="31">
        <f t="shared" ref="J1035:J1100" si="131">+G1035-H1035-I1035</f>
        <v>0</v>
      </c>
      <c r="K1035" s="1">
        <f t="shared" ref="K1035:K1100" si="132">IF(D1035&lt;&gt;0,1,IF(G1035&lt;&gt;0,2,IF(F1035&lt;&gt;0,3,IF(E1035&lt;&gt;0,4,0))))</f>
        <v>0</v>
      </c>
      <c r="L1035" s="1">
        <f t="shared" si="122"/>
        <v>6</v>
      </c>
    </row>
    <row r="1036" spans="1:12" ht="15.75" thickBot="1" x14ac:dyDescent="0.25">
      <c r="A1036" s="26">
        <v>171005</v>
      </c>
      <c r="B1036" s="450">
        <v>171005</v>
      </c>
      <c r="C1036" s="451" t="s">
        <v>761</v>
      </c>
      <c r="D1036" s="65">
        <v>1364354456663.8101</v>
      </c>
      <c r="E1036" s="45">
        <f>IF(ISERROR(VLOOKUP(A1036,'INFORME SEVEN'!$A$1:$F$339,4,0)),0,VLOOKUP(A1036,'INFORME SEVEN'!$A$1:$F$339,4,0))</f>
        <v>5622697872</v>
      </c>
      <c r="F1036" s="45">
        <f>IF(ISERROR(VLOOKUP(A1036,'INFORME SEVEN'!$A$1:$F$339,5,0)),0,VLOOKUP(A1036,'INFORME SEVEN'!$A$1:$F$339,5,0))</f>
        <v>0</v>
      </c>
      <c r="G1036" s="45">
        <f t="shared" ref="G1036:G1099" si="133">+D1036+E1036-F1036</f>
        <v>1369977154535.8101</v>
      </c>
      <c r="H1036" s="45">
        <v>0</v>
      </c>
      <c r="I1036" s="47">
        <f>+G1036</f>
        <v>1369977154535.8101</v>
      </c>
      <c r="J1036" s="31">
        <f t="shared" si="131"/>
        <v>0</v>
      </c>
      <c r="K1036" s="1">
        <f t="shared" si="132"/>
        <v>1</v>
      </c>
      <c r="L1036" s="1">
        <f t="shared" ref="L1036:L1099" si="134">+LEN(A1036)</f>
        <v>6</v>
      </c>
    </row>
    <row r="1037" spans="1:12" ht="16.5" hidden="1" thickBot="1" x14ac:dyDescent="0.3">
      <c r="A1037" s="26">
        <v>171006</v>
      </c>
      <c r="B1037" s="42">
        <v>171006</v>
      </c>
      <c r="C1037" s="43" t="s">
        <v>765</v>
      </c>
      <c r="D1037" s="44">
        <v>0</v>
      </c>
      <c r="E1037" s="29">
        <f>IF(ISERROR(VLOOKUP(A1037,'INFORME SEVEN'!$A$1:$F$339,4,0)),0,VLOOKUP(A1037,'INFORME SEVEN'!$A$1:$F$339,4,0))</f>
        <v>0</v>
      </c>
      <c r="F1037" s="29">
        <f>IF(ISERROR(VLOOKUP(A1037,'INFORME SEVEN'!$A$1:$F$339,5,0)),0,VLOOKUP(A1037,'INFORME SEVEN'!$A$1:$F$339,5,0))</f>
        <v>0</v>
      </c>
      <c r="G1037" s="45">
        <f t="shared" si="133"/>
        <v>0</v>
      </c>
      <c r="H1037" s="44">
        <f t="shared" ref="H1037:H1044" si="135">+G1037</f>
        <v>0</v>
      </c>
      <c r="I1037" s="46">
        <v>0</v>
      </c>
      <c r="J1037" s="31">
        <f t="shared" si="131"/>
        <v>0</v>
      </c>
      <c r="K1037" s="1">
        <f t="shared" si="132"/>
        <v>0</v>
      </c>
      <c r="L1037" s="1">
        <f t="shared" si="134"/>
        <v>6</v>
      </c>
    </row>
    <row r="1038" spans="1:12" ht="16.5" hidden="1" thickBot="1" x14ac:dyDescent="0.3">
      <c r="A1038" s="26">
        <v>171007</v>
      </c>
      <c r="B1038" s="42">
        <v>171007</v>
      </c>
      <c r="C1038" s="43" t="s">
        <v>766</v>
      </c>
      <c r="D1038" s="44">
        <v>0</v>
      </c>
      <c r="E1038" s="29">
        <f>IF(ISERROR(VLOOKUP(A1038,'INFORME SEVEN'!$A$1:$F$339,4,0)),0,VLOOKUP(A1038,'INFORME SEVEN'!$A$1:$F$339,4,0))</f>
        <v>0</v>
      </c>
      <c r="F1038" s="29">
        <f>IF(ISERROR(VLOOKUP(A1038,'INFORME SEVEN'!$A$1:$F$339,5,0)),0,VLOOKUP(A1038,'INFORME SEVEN'!$A$1:$F$339,5,0))</f>
        <v>0</v>
      </c>
      <c r="G1038" s="45">
        <f t="shared" si="133"/>
        <v>0</v>
      </c>
      <c r="H1038" s="44">
        <f t="shared" si="135"/>
        <v>0</v>
      </c>
      <c r="I1038" s="46">
        <v>0</v>
      </c>
      <c r="J1038" s="31">
        <f t="shared" si="131"/>
        <v>0</v>
      </c>
      <c r="K1038" s="1">
        <f t="shared" si="132"/>
        <v>0</v>
      </c>
      <c r="L1038" s="1">
        <f t="shared" si="134"/>
        <v>6</v>
      </c>
    </row>
    <row r="1039" spans="1:12" ht="16.5" hidden="1" thickBot="1" x14ac:dyDescent="0.3">
      <c r="A1039" s="26">
        <v>171008</v>
      </c>
      <c r="B1039" s="42">
        <v>171008</v>
      </c>
      <c r="C1039" s="43" t="s">
        <v>767</v>
      </c>
      <c r="D1039" s="44">
        <v>0</v>
      </c>
      <c r="E1039" s="29">
        <f>IF(ISERROR(VLOOKUP(A1039,'INFORME SEVEN'!$A$1:$F$339,4,0)),0,VLOOKUP(A1039,'INFORME SEVEN'!$A$1:$F$339,4,0))</f>
        <v>0</v>
      </c>
      <c r="F1039" s="29">
        <f>IF(ISERROR(VLOOKUP(A1039,'INFORME SEVEN'!$A$1:$F$339,5,0)),0,VLOOKUP(A1039,'INFORME SEVEN'!$A$1:$F$339,5,0))</f>
        <v>0</v>
      </c>
      <c r="G1039" s="45">
        <f t="shared" si="133"/>
        <v>0</v>
      </c>
      <c r="H1039" s="44">
        <f t="shared" si="135"/>
        <v>0</v>
      </c>
      <c r="I1039" s="46">
        <v>0</v>
      </c>
      <c r="J1039" s="31">
        <f t="shared" si="131"/>
        <v>0</v>
      </c>
      <c r="K1039" s="1">
        <f t="shared" si="132"/>
        <v>0</v>
      </c>
      <c r="L1039" s="1">
        <f t="shared" si="134"/>
        <v>6</v>
      </c>
    </row>
    <row r="1040" spans="1:12" ht="16.5" hidden="1" thickBot="1" x14ac:dyDescent="0.3">
      <c r="A1040" s="26">
        <v>171009</v>
      </c>
      <c r="B1040" s="42">
        <v>171009</v>
      </c>
      <c r="C1040" s="43" t="s">
        <v>768</v>
      </c>
      <c r="D1040" s="44">
        <v>0</v>
      </c>
      <c r="E1040" s="29">
        <f>IF(ISERROR(VLOOKUP(A1040,'INFORME SEVEN'!$A$1:$F$339,4,0)),0,VLOOKUP(A1040,'INFORME SEVEN'!$A$1:$F$339,4,0))</f>
        <v>0</v>
      </c>
      <c r="F1040" s="29">
        <f>IF(ISERROR(VLOOKUP(A1040,'INFORME SEVEN'!$A$1:$F$339,5,0)),0,VLOOKUP(A1040,'INFORME SEVEN'!$A$1:$F$339,5,0))</f>
        <v>0</v>
      </c>
      <c r="G1040" s="45">
        <f t="shared" si="133"/>
        <v>0</v>
      </c>
      <c r="H1040" s="44">
        <f t="shared" si="135"/>
        <v>0</v>
      </c>
      <c r="I1040" s="46">
        <v>0</v>
      </c>
      <c r="J1040" s="31">
        <f t="shared" si="131"/>
        <v>0</v>
      </c>
      <c r="K1040" s="1">
        <f t="shared" si="132"/>
        <v>0</v>
      </c>
      <c r="L1040" s="1">
        <f t="shared" si="134"/>
        <v>6</v>
      </c>
    </row>
    <row r="1041" spans="1:12" ht="16.5" hidden="1" thickBot="1" x14ac:dyDescent="0.3">
      <c r="A1041" s="26">
        <v>171010</v>
      </c>
      <c r="B1041" s="42">
        <v>171010</v>
      </c>
      <c r="C1041" s="43" t="s">
        <v>763</v>
      </c>
      <c r="D1041" s="44">
        <v>0</v>
      </c>
      <c r="E1041" s="29">
        <f>IF(ISERROR(VLOOKUP(A1041,'INFORME SEVEN'!$A$1:$F$339,4,0)),0,VLOOKUP(A1041,'INFORME SEVEN'!$A$1:$F$339,4,0))</f>
        <v>0</v>
      </c>
      <c r="F1041" s="29">
        <f>IF(ISERROR(VLOOKUP(A1041,'INFORME SEVEN'!$A$1:$F$339,5,0)),0,VLOOKUP(A1041,'INFORME SEVEN'!$A$1:$F$339,5,0))</f>
        <v>0</v>
      </c>
      <c r="G1041" s="45">
        <f t="shared" si="133"/>
        <v>0</v>
      </c>
      <c r="H1041" s="44">
        <f t="shared" si="135"/>
        <v>0</v>
      </c>
      <c r="I1041" s="46">
        <v>0</v>
      </c>
      <c r="J1041" s="31">
        <f t="shared" si="131"/>
        <v>0</v>
      </c>
      <c r="K1041" s="1">
        <f t="shared" si="132"/>
        <v>0</v>
      </c>
      <c r="L1041" s="1">
        <f t="shared" si="134"/>
        <v>6</v>
      </c>
    </row>
    <row r="1042" spans="1:12" ht="16.5" hidden="1" thickBot="1" x14ac:dyDescent="0.3">
      <c r="A1042" s="26">
        <v>171011</v>
      </c>
      <c r="B1042" s="42">
        <v>171011</v>
      </c>
      <c r="C1042" s="43" t="s">
        <v>764</v>
      </c>
      <c r="D1042" s="44">
        <v>0</v>
      </c>
      <c r="E1042" s="29">
        <f>IF(ISERROR(VLOOKUP(A1042,'INFORME SEVEN'!$A$1:$F$339,4,0)),0,VLOOKUP(A1042,'INFORME SEVEN'!$A$1:$F$339,4,0))</f>
        <v>0</v>
      </c>
      <c r="F1042" s="29">
        <f>IF(ISERROR(VLOOKUP(A1042,'INFORME SEVEN'!$A$1:$F$339,5,0)),0,VLOOKUP(A1042,'INFORME SEVEN'!$A$1:$F$339,5,0))</f>
        <v>0</v>
      </c>
      <c r="G1042" s="45">
        <f t="shared" si="133"/>
        <v>0</v>
      </c>
      <c r="H1042" s="44">
        <f t="shared" si="135"/>
        <v>0</v>
      </c>
      <c r="I1042" s="46">
        <v>0</v>
      </c>
      <c r="J1042" s="31">
        <f t="shared" si="131"/>
        <v>0</v>
      </c>
      <c r="K1042" s="1">
        <f t="shared" si="132"/>
        <v>0</v>
      </c>
      <c r="L1042" s="1">
        <f t="shared" si="134"/>
        <v>6</v>
      </c>
    </row>
    <row r="1043" spans="1:12" ht="16.5" hidden="1" thickBot="1" x14ac:dyDescent="0.3">
      <c r="A1043" s="26">
        <v>171012</v>
      </c>
      <c r="B1043" s="42">
        <v>171012</v>
      </c>
      <c r="C1043" s="43" t="s">
        <v>587</v>
      </c>
      <c r="D1043" s="44">
        <v>0</v>
      </c>
      <c r="E1043" s="29">
        <f>IF(ISERROR(VLOOKUP(A1043,'INFORME SEVEN'!$A$1:$F$339,4,0)),0,VLOOKUP(A1043,'INFORME SEVEN'!$A$1:$F$339,4,0))</f>
        <v>0</v>
      </c>
      <c r="F1043" s="29">
        <f>IF(ISERROR(VLOOKUP(A1043,'INFORME SEVEN'!$A$1:$F$339,5,0)),0,VLOOKUP(A1043,'INFORME SEVEN'!$A$1:$F$339,5,0))</f>
        <v>0</v>
      </c>
      <c r="G1043" s="45">
        <f t="shared" si="133"/>
        <v>0</v>
      </c>
      <c r="H1043" s="44">
        <f t="shared" si="135"/>
        <v>0</v>
      </c>
      <c r="I1043" s="46">
        <v>0</v>
      </c>
      <c r="J1043" s="31">
        <f t="shared" si="131"/>
        <v>0</v>
      </c>
      <c r="K1043" s="1">
        <f t="shared" si="132"/>
        <v>0</v>
      </c>
      <c r="L1043" s="1">
        <f t="shared" si="134"/>
        <v>6</v>
      </c>
    </row>
    <row r="1044" spans="1:12" ht="16.5" hidden="1" thickBot="1" x14ac:dyDescent="0.3">
      <c r="A1044" s="26">
        <v>171013</v>
      </c>
      <c r="B1044" s="42">
        <v>171013</v>
      </c>
      <c r="C1044" s="43" t="s">
        <v>773</v>
      </c>
      <c r="D1044" s="44">
        <v>0</v>
      </c>
      <c r="E1044" s="29">
        <f>IF(ISERROR(VLOOKUP(A1044,'INFORME SEVEN'!$A$1:$F$339,4,0)),0,VLOOKUP(A1044,'INFORME SEVEN'!$A$1:$F$339,4,0))</f>
        <v>0</v>
      </c>
      <c r="F1044" s="29">
        <f>IF(ISERROR(VLOOKUP(A1044,'INFORME SEVEN'!$A$1:$F$339,5,0)),0,VLOOKUP(A1044,'INFORME SEVEN'!$A$1:$F$339,5,0))</f>
        <v>0</v>
      </c>
      <c r="G1044" s="45">
        <f t="shared" si="133"/>
        <v>0</v>
      </c>
      <c r="H1044" s="44">
        <f t="shared" si="135"/>
        <v>0</v>
      </c>
      <c r="I1044" s="46">
        <v>0</v>
      </c>
      <c r="J1044" s="31">
        <f t="shared" si="131"/>
        <v>0</v>
      </c>
      <c r="K1044" s="1">
        <f t="shared" si="132"/>
        <v>0</v>
      </c>
      <c r="L1044" s="1">
        <f t="shared" si="134"/>
        <v>6</v>
      </c>
    </row>
    <row r="1045" spans="1:12" ht="15.75" thickBot="1" x14ac:dyDescent="0.25">
      <c r="A1045" s="26">
        <v>171014</v>
      </c>
      <c r="B1045" s="450">
        <v>171014</v>
      </c>
      <c r="C1045" s="451" t="s">
        <v>499</v>
      </c>
      <c r="D1045" s="65">
        <v>7474824414439.8203</v>
      </c>
      <c r="E1045" s="45">
        <f>IF(ISERROR(VLOOKUP(A1045,'INFORME SEVEN'!$A$1:$F$339,4,0)),0,VLOOKUP(A1045,'INFORME SEVEN'!$A$1:$F$339,4,0))</f>
        <v>13182244456</v>
      </c>
      <c r="F1045" s="45">
        <f>IF(ISERROR(VLOOKUP(A1045,'INFORME SEVEN'!$A$1:$F$339,5,0)),0,VLOOKUP(A1045,'INFORME SEVEN'!$A$1:$F$339,5,0))</f>
        <v>0</v>
      </c>
      <c r="G1045" s="45">
        <f t="shared" si="133"/>
        <v>7488006658895.8203</v>
      </c>
      <c r="H1045" s="45">
        <v>0</v>
      </c>
      <c r="I1045" s="47">
        <f>+G1045</f>
        <v>7488006658895.8203</v>
      </c>
      <c r="J1045" s="31">
        <f t="shared" si="131"/>
        <v>0</v>
      </c>
      <c r="K1045" s="1">
        <f t="shared" si="132"/>
        <v>1</v>
      </c>
      <c r="L1045" s="1">
        <f t="shared" si="134"/>
        <v>6</v>
      </c>
    </row>
    <row r="1046" spans="1:12" ht="16.5" hidden="1" thickBot="1" x14ac:dyDescent="0.3">
      <c r="A1046" s="26">
        <v>171090</v>
      </c>
      <c r="B1046" s="42">
        <v>171090</v>
      </c>
      <c r="C1046" s="43" t="s">
        <v>774</v>
      </c>
      <c r="D1046" s="44">
        <v>0</v>
      </c>
      <c r="E1046" s="29">
        <f>IF(ISERROR(VLOOKUP(A1046,'INFORME SEVEN'!$A$1:$F$339,4,0)),0,VLOOKUP(A1046,'INFORME SEVEN'!$A$1:$F$339,4,0))</f>
        <v>0</v>
      </c>
      <c r="F1046" s="29">
        <f>IF(ISERROR(VLOOKUP(A1046,'INFORME SEVEN'!$A$1:$F$339,5,0)),0,VLOOKUP(A1046,'INFORME SEVEN'!$A$1:$F$339,5,0))</f>
        <v>0</v>
      </c>
      <c r="G1046" s="45">
        <f t="shared" si="133"/>
        <v>0</v>
      </c>
      <c r="H1046" s="44">
        <f t="shared" ref="H1046" si="136">+G1046</f>
        <v>0</v>
      </c>
      <c r="I1046" s="46">
        <v>0</v>
      </c>
      <c r="J1046" s="31">
        <f t="shared" si="131"/>
        <v>0</v>
      </c>
      <c r="K1046" s="1">
        <f t="shared" si="132"/>
        <v>0</v>
      </c>
      <c r="L1046" s="1">
        <f t="shared" si="134"/>
        <v>6</v>
      </c>
    </row>
    <row r="1047" spans="1:12" ht="16.5" thickBot="1" x14ac:dyDescent="0.3">
      <c r="A1047" s="26">
        <v>1711</v>
      </c>
      <c r="B1047" s="37">
        <v>171100</v>
      </c>
      <c r="C1047" s="38" t="s">
        <v>775</v>
      </c>
      <c r="D1047" s="39">
        <v>1795029281449.46</v>
      </c>
      <c r="E1047" s="40">
        <f>IF(ISERROR(VLOOKUP(A1047,'INFORME SEVEN'!$A$1:$F$339,4,0)),0,VLOOKUP(A1047,'INFORME SEVEN'!$A$1:$F$339,4,0))</f>
        <v>0</v>
      </c>
      <c r="F1047" s="40">
        <f>IF(ISERROR(VLOOKUP(A1047,'INFORME SEVEN'!$A$1:$F$339,5,0)),0,VLOOKUP(A1047,'INFORME SEVEN'!$A$1:$F$339,5,0))</f>
        <v>0</v>
      </c>
      <c r="G1047" s="40">
        <f t="shared" si="133"/>
        <v>1795029281449.46</v>
      </c>
      <c r="H1047" s="40">
        <v>0</v>
      </c>
      <c r="I1047" s="41">
        <f>+I1053+I1054</f>
        <v>1795029281449.46</v>
      </c>
      <c r="J1047" s="31">
        <f t="shared" si="131"/>
        <v>0</v>
      </c>
      <c r="K1047" s="1">
        <f t="shared" si="132"/>
        <v>1</v>
      </c>
      <c r="L1047" s="1">
        <f t="shared" si="134"/>
        <v>4</v>
      </c>
    </row>
    <row r="1048" spans="1:12" ht="16.5" hidden="1" thickBot="1" x14ac:dyDescent="0.3">
      <c r="A1048" s="26">
        <v>171101</v>
      </c>
      <c r="B1048" s="42">
        <v>171101</v>
      </c>
      <c r="C1048" s="43" t="s">
        <v>759</v>
      </c>
      <c r="D1048" s="44">
        <v>0</v>
      </c>
      <c r="E1048" s="29">
        <f>IF(ISERROR(VLOOKUP(A1048,'INFORME SEVEN'!$A$1:$F$339,4,0)),0,VLOOKUP(A1048,'INFORME SEVEN'!$A$1:$F$339,4,0))</f>
        <v>0</v>
      </c>
      <c r="F1048" s="29">
        <f>IF(ISERROR(VLOOKUP(A1048,'INFORME SEVEN'!$A$1:$F$339,5,0)),0,VLOOKUP(A1048,'INFORME SEVEN'!$A$1:$F$339,5,0))</f>
        <v>0</v>
      </c>
      <c r="G1048" s="45">
        <f t="shared" si="133"/>
        <v>0</v>
      </c>
      <c r="H1048" s="44">
        <f t="shared" ref="H1048:H1052" si="137">+G1048</f>
        <v>0</v>
      </c>
      <c r="I1048" s="46">
        <v>0</v>
      </c>
      <c r="J1048" s="31">
        <f t="shared" si="131"/>
        <v>0</v>
      </c>
      <c r="K1048" s="1">
        <f t="shared" si="132"/>
        <v>0</v>
      </c>
      <c r="L1048" s="1">
        <f t="shared" si="134"/>
        <v>6</v>
      </c>
    </row>
    <row r="1049" spans="1:12" ht="16.5" hidden="1" thickBot="1" x14ac:dyDescent="0.3">
      <c r="A1049" s="26">
        <v>171102</v>
      </c>
      <c r="B1049" s="42">
        <v>171102</v>
      </c>
      <c r="C1049" s="43" t="s">
        <v>765</v>
      </c>
      <c r="D1049" s="44">
        <v>0</v>
      </c>
      <c r="E1049" s="29">
        <f>IF(ISERROR(VLOOKUP(A1049,'INFORME SEVEN'!$A$1:$F$339,4,0)),0,VLOOKUP(A1049,'INFORME SEVEN'!$A$1:$F$339,4,0))</f>
        <v>0</v>
      </c>
      <c r="F1049" s="29">
        <f>IF(ISERROR(VLOOKUP(A1049,'INFORME SEVEN'!$A$1:$F$339,5,0)),0,VLOOKUP(A1049,'INFORME SEVEN'!$A$1:$F$339,5,0))</f>
        <v>0</v>
      </c>
      <c r="G1049" s="45">
        <f t="shared" si="133"/>
        <v>0</v>
      </c>
      <c r="H1049" s="44">
        <f t="shared" si="137"/>
        <v>0</v>
      </c>
      <c r="I1049" s="46">
        <v>0</v>
      </c>
      <c r="J1049" s="31">
        <f t="shared" si="131"/>
        <v>0</v>
      </c>
      <c r="K1049" s="1">
        <f t="shared" si="132"/>
        <v>0</v>
      </c>
      <c r="L1049" s="1">
        <f t="shared" si="134"/>
        <v>6</v>
      </c>
    </row>
    <row r="1050" spans="1:12" ht="16.5" hidden="1" thickBot="1" x14ac:dyDescent="0.3">
      <c r="A1050" s="26">
        <v>171103</v>
      </c>
      <c r="B1050" s="42">
        <v>171103</v>
      </c>
      <c r="C1050" s="43" t="s">
        <v>766</v>
      </c>
      <c r="D1050" s="44">
        <v>0</v>
      </c>
      <c r="E1050" s="29">
        <f>IF(ISERROR(VLOOKUP(A1050,'INFORME SEVEN'!$A$1:$F$339,4,0)),0,VLOOKUP(A1050,'INFORME SEVEN'!$A$1:$F$339,4,0))</f>
        <v>0</v>
      </c>
      <c r="F1050" s="29">
        <f>IF(ISERROR(VLOOKUP(A1050,'INFORME SEVEN'!$A$1:$F$339,5,0)),0,VLOOKUP(A1050,'INFORME SEVEN'!$A$1:$F$339,5,0))</f>
        <v>0</v>
      </c>
      <c r="G1050" s="45">
        <f t="shared" si="133"/>
        <v>0</v>
      </c>
      <c r="H1050" s="44">
        <f t="shared" si="137"/>
        <v>0</v>
      </c>
      <c r="I1050" s="46">
        <v>0</v>
      </c>
      <c r="J1050" s="31">
        <f t="shared" si="131"/>
        <v>0</v>
      </c>
      <c r="K1050" s="1">
        <f t="shared" si="132"/>
        <v>0</v>
      </c>
      <c r="L1050" s="1">
        <f t="shared" si="134"/>
        <v>6</v>
      </c>
    </row>
    <row r="1051" spans="1:12" ht="16.5" hidden="1" thickBot="1" x14ac:dyDescent="0.3">
      <c r="A1051" s="26">
        <v>171104</v>
      </c>
      <c r="B1051" s="42">
        <v>171104</v>
      </c>
      <c r="C1051" s="43" t="s">
        <v>767</v>
      </c>
      <c r="D1051" s="44">
        <v>0</v>
      </c>
      <c r="E1051" s="29">
        <f>IF(ISERROR(VLOOKUP(A1051,'INFORME SEVEN'!$A$1:$F$339,4,0)),0,VLOOKUP(A1051,'INFORME SEVEN'!$A$1:$F$339,4,0))</f>
        <v>0</v>
      </c>
      <c r="F1051" s="29">
        <f>IF(ISERROR(VLOOKUP(A1051,'INFORME SEVEN'!$A$1:$F$339,5,0)),0,VLOOKUP(A1051,'INFORME SEVEN'!$A$1:$F$339,5,0))</f>
        <v>0</v>
      </c>
      <c r="G1051" s="45">
        <f t="shared" si="133"/>
        <v>0</v>
      </c>
      <c r="H1051" s="44">
        <f t="shared" si="137"/>
        <v>0</v>
      </c>
      <c r="I1051" s="46">
        <v>0</v>
      </c>
      <c r="J1051" s="31">
        <f t="shared" si="131"/>
        <v>0</v>
      </c>
      <c r="K1051" s="1">
        <f t="shared" si="132"/>
        <v>0</v>
      </c>
      <c r="L1051" s="1">
        <f t="shared" si="134"/>
        <v>6</v>
      </c>
    </row>
    <row r="1052" spans="1:12" ht="16.5" hidden="1" thickBot="1" x14ac:dyDescent="0.3">
      <c r="A1052" s="26">
        <v>171105</v>
      </c>
      <c r="B1052" s="42">
        <v>171105</v>
      </c>
      <c r="C1052" s="43" t="s">
        <v>768</v>
      </c>
      <c r="D1052" s="44">
        <v>0</v>
      </c>
      <c r="E1052" s="29">
        <f>IF(ISERROR(VLOOKUP(A1052,'INFORME SEVEN'!$A$1:$F$339,4,0)),0,VLOOKUP(A1052,'INFORME SEVEN'!$A$1:$F$339,4,0))</f>
        <v>0</v>
      </c>
      <c r="F1052" s="29">
        <f>IF(ISERROR(VLOOKUP(A1052,'INFORME SEVEN'!$A$1:$F$339,5,0)),0,VLOOKUP(A1052,'INFORME SEVEN'!$A$1:$F$339,5,0))</f>
        <v>0</v>
      </c>
      <c r="G1052" s="45">
        <f t="shared" si="133"/>
        <v>0</v>
      </c>
      <c r="H1052" s="44">
        <f t="shared" si="137"/>
        <v>0</v>
      </c>
      <c r="I1052" s="46">
        <v>0</v>
      </c>
      <c r="J1052" s="31">
        <f t="shared" si="131"/>
        <v>0</v>
      </c>
      <c r="K1052" s="1">
        <f t="shared" si="132"/>
        <v>0</v>
      </c>
      <c r="L1052" s="1">
        <f t="shared" si="134"/>
        <v>6</v>
      </c>
    </row>
    <row r="1053" spans="1:12" ht="15.75" thickBot="1" x14ac:dyDescent="0.25">
      <c r="A1053" s="26">
        <v>171106</v>
      </c>
      <c r="B1053" s="450">
        <v>171106</v>
      </c>
      <c r="C1053" s="451" t="s">
        <v>499</v>
      </c>
      <c r="D1053" s="65">
        <v>663981189754.45996</v>
      </c>
      <c r="E1053" s="45">
        <f>IF(ISERROR(VLOOKUP(A1053,'INFORME SEVEN'!$A$1:$F$339,4,0)),0,VLOOKUP(A1053,'INFORME SEVEN'!$A$1:$F$339,4,0))</f>
        <v>0</v>
      </c>
      <c r="F1053" s="45">
        <f>IF(ISERROR(VLOOKUP(A1053,'INFORME SEVEN'!$A$1:$F$339,5,0)),0,VLOOKUP(A1053,'INFORME SEVEN'!$A$1:$F$339,5,0))</f>
        <v>0</v>
      </c>
      <c r="G1053" s="45">
        <f t="shared" si="133"/>
        <v>663981189754.45996</v>
      </c>
      <c r="H1053" s="45">
        <v>0</v>
      </c>
      <c r="I1053" s="47">
        <f t="shared" ref="I1053:I1054" si="138">+G1053</f>
        <v>663981189754.45996</v>
      </c>
      <c r="J1053" s="31">
        <f t="shared" si="131"/>
        <v>0</v>
      </c>
      <c r="K1053" s="1">
        <f t="shared" si="132"/>
        <v>1</v>
      </c>
      <c r="L1053" s="1">
        <f t="shared" si="134"/>
        <v>6</v>
      </c>
    </row>
    <row r="1054" spans="1:12" ht="15.75" thickBot="1" x14ac:dyDescent="0.25">
      <c r="A1054" s="26">
        <v>171190</v>
      </c>
      <c r="B1054" s="450">
        <v>171190</v>
      </c>
      <c r="C1054" s="451" t="s">
        <v>776</v>
      </c>
      <c r="D1054" s="65">
        <v>1131048091695</v>
      </c>
      <c r="E1054" s="45">
        <f>IF(ISERROR(VLOOKUP(A1054,'INFORME SEVEN'!$A$1:$F$339,4,0)),0,VLOOKUP(A1054,'INFORME SEVEN'!$A$1:$F$339,4,0))</f>
        <v>0</v>
      </c>
      <c r="F1054" s="45">
        <f>IF(ISERROR(VLOOKUP(A1054,'INFORME SEVEN'!$A$1:$F$339,5,0)),0,VLOOKUP(A1054,'INFORME SEVEN'!$A$1:$F$339,5,0))</f>
        <v>0</v>
      </c>
      <c r="G1054" s="45">
        <f t="shared" si="133"/>
        <v>1131048091695</v>
      </c>
      <c r="H1054" s="45">
        <v>0</v>
      </c>
      <c r="I1054" s="47">
        <f t="shared" si="138"/>
        <v>1131048091695</v>
      </c>
      <c r="J1054" s="31">
        <f t="shared" si="131"/>
        <v>0</v>
      </c>
      <c r="K1054" s="1">
        <f t="shared" si="132"/>
        <v>1</v>
      </c>
      <c r="L1054" s="1">
        <f t="shared" si="134"/>
        <v>6</v>
      </c>
    </row>
    <row r="1055" spans="1:12" ht="16.5" hidden="1" thickBot="1" x14ac:dyDescent="0.3">
      <c r="A1055" s="26">
        <v>1715</v>
      </c>
      <c r="B1055" s="48">
        <v>171500</v>
      </c>
      <c r="C1055" s="49" t="s">
        <v>777</v>
      </c>
      <c r="D1055" s="39">
        <v>0</v>
      </c>
      <c r="E1055" s="29">
        <f>IF(ISERROR(VLOOKUP(A1055,'INFORME SEVEN'!$A$1:$F$339,4,0)),0,VLOOKUP(A1055,'INFORME SEVEN'!$A$1:$F$339,4,0))</f>
        <v>0</v>
      </c>
      <c r="F1055" s="29">
        <f>IF(ISERROR(VLOOKUP(A1055,'INFORME SEVEN'!$A$1:$F$339,5,0)),0,VLOOKUP(A1055,'INFORME SEVEN'!$A$1:$F$339,5,0))</f>
        <v>0</v>
      </c>
      <c r="G1055" s="40">
        <f t="shared" si="133"/>
        <v>0</v>
      </c>
      <c r="H1055" s="50">
        <f t="shared" ref="H1055:H1070" si="139">+G1055</f>
        <v>0</v>
      </c>
      <c r="I1055" s="51">
        <v>0</v>
      </c>
      <c r="J1055" s="31">
        <f t="shared" si="131"/>
        <v>0</v>
      </c>
      <c r="K1055" s="1">
        <f t="shared" si="132"/>
        <v>0</v>
      </c>
      <c r="L1055" s="1">
        <f t="shared" si="134"/>
        <v>4</v>
      </c>
    </row>
    <row r="1056" spans="1:12" ht="16.5" hidden="1" thickBot="1" x14ac:dyDescent="0.3">
      <c r="A1056" s="26">
        <v>171501</v>
      </c>
      <c r="B1056" s="42">
        <v>171501</v>
      </c>
      <c r="C1056" s="43" t="s">
        <v>778</v>
      </c>
      <c r="D1056" s="44">
        <v>0</v>
      </c>
      <c r="E1056" s="29">
        <f>IF(ISERROR(VLOOKUP(A1056,'INFORME SEVEN'!$A$1:$F$339,4,0)),0,VLOOKUP(A1056,'INFORME SEVEN'!$A$1:$F$339,4,0))</f>
        <v>0</v>
      </c>
      <c r="F1056" s="29">
        <f>IF(ISERROR(VLOOKUP(A1056,'INFORME SEVEN'!$A$1:$F$339,5,0)),0,VLOOKUP(A1056,'INFORME SEVEN'!$A$1:$F$339,5,0))</f>
        <v>0</v>
      </c>
      <c r="G1056" s="45">
        <f t="shared" si="133"/>
        <v>0</v>
      </c>
      <c r="H1056" s="44">
        <f t="shared" si="139"/>
        <v>0</v>
      </c>
      <c r="I1056" s="46">
        <v>0</v>
      </c>
      <c r="J1056" s="31">
        <f t="shared" si="131"/>
        <v>0</v>
      </c>
      <c r="K1056" s="1">
        <f t="shared" si="132"/>
        <v>0</v>
      </c>
      <c r="L1056" s="1">
        <f t="shared" si="134"/>
        <v>6</v>
      </c>
    </row>
    <row r="1057" spans="1:12" ht="16.5" hidden="1" thickBot="1" x14ac:dyDescent="0.3">
      <c r="A1057" s="26">
        <v>171502</v>
      </c>
      <c r="B1057" s="42">
        <v>171502</v>
      </c>
      <c r="C1057" s="43" t="s">
        <v>773</v>
      </c>
      <c r="D1057" s="44">
        <v>0</v>
      </c>
      <c r="E1057" s="29">
        <f>IF(ISERROR(VLOOKUP(A1057,'INFORME SEVEN'!$A$1:$F$339,4,0)),0,VLOOKUP(A1057,'INFORME SEVEN'!$A$1:$F$339,4,0))</f>
        <v>0</v>
      </c>
      <c r="F1057" s="29">
        <f>IF(ISERROR(VLOOKUP(A1057,'INFORME SEVEN'!$A$1:$F$339,5,0)),0,VLOOKUP(A1057,'INFORME SEVEN'!$A$1:$F$339,5,0))</f>
        <v>0</v>
      </c>
      <c r="G1057" s="45">
        <f t="shared" si="133"/>
        <v>0</v>
      </c>
      <c r="H1057" s="44">
        <f t="shared" si="139"/>
        <v>0</v>
      </c>
      <c r="I1057" s="46">
        <v>0</v>
      </c>
      <c r="J1057" s="31">
        <f t="shared" si="131"/>
        <v>0</v>
      </c>
      <c r="K1057" s="1">
        <f t="shared" si="132"/>
        <v>0</v>
      </c>
      <c r="L1057" s="1">
        <f t="shared" si="134"/>
        <v>6</v>
      </c>
    </row>
    <row r="1058" spans="1:12" ht="16.5" hidden="1" thickBot="1" x14ac:dyDescent="0.3">
      <c r="A1058" s="26">
        <v>171503</v>
      </c>
      <c r="B1058" s="42">
        <v>171503</v>
      </c>
      <c r="C1058" s="43" t="s">
        <v>732</v>
      </c>
      <c r="D1058" s="44">
        <v>0</v>
      </c>
      <c r="E1058" s="29">
        <f>IF(ISERROR(VLOOKUP(A1058,'INFORME SEVEN'!$A$1:$F$339,4,0)),0,VLOOKUP(A1058,'INFORME SEVEN'!$A$1:$F$339,4,0))</f>
        <v>0</v>
      </c>
      <c r="F1058" s="29">
        <f>IF(ISERROR(VLOOKUP(A1058,'INFORME SEVEN'!$A$1:$F$339,5,0)),0,VLOOKUP(A1058,'INFORME SEVEN'!$A$1:$F$339,5,0))</f>
        <v>0</v>
      </c>
      <c r="G1058" s="45">
        <f t="shared" si="133"/>
        <v>0</v>
      </c>
      <c r="H1058" s="44">
        <f t="shared" si="139"/>
        <v>0</v>
      </c>
      <c r="I1058" s="46">
        <v>0</v>
      </c>
      <c r="J1058" s="31">
        <f t="shared" si="131"/>
        <v>0</v>
      </c>
      <c r="K1058" s="1">
        <f t="shared" si="132"/>
        <v>0</v>
      </c>
      <c r="L1058" s="1">
        <f t="shared" si="134"/>
        <v>6</v>
      </c>
    </row>
    <row r="1059" spans="1:12" ht="16.5" hidden="1" thickBot="1" x14ac:dyDescent="0.3">
      <c r="A1059" s="26">
        <v>171504</v>
      </c>
      <c r="B1059" s="42">
        <v>171504</v>
      </c>
      <c r="C1059" s="43" t="s">
        <v>779</v>
      </c>
      <c r="D1059" s="44">
        <v>0</v>
      </c>
      <c r="E1059" s="29">
        <f>IF(ISERROR(VLOOKUP(A1059,'INFORME SEVEN'!$A$1:$F$339,4,0)),0,VLOOKUP(A1059,'INFORME SEVEN'!$A$1:$F$339,4,0))</f>
        <v>0</v>
      </c>
      <c r="F1059" s="29">
        <f>IF(ISERROR(VLOOKUP(A1059,'INFORME SEVEN'!$A$1:$F$339,5,0)),0,VLOOKUP(A1059,'INFORME SEVEN'!$A$1:$F$339,5,0))</f>
        <v>0</v>
      </c>
      <c r="G1059" s="45">
        <f t="shared" si="133"/>
        <v>0</v>
      </c>
      <c r="H1059" s="44">
        <f t="shared" si="139"/>
        <v>0</v>
      </c>
      <c r="I1059" s="46">
        <v>0</v>
      </c>
      <c r="J1059" s="31">
        <f t="shared" si="131"/>
        <v>0</v>
      </c>
      <c r="K1059" s="1">
        <f t="shared" si="132"/>
        <v>0</v>
      </c>
      <c r="L1059" s="1">
        <f t="shared" si="134"/>
        <v>6</v>
      </c>
    </row>
    <row r="1060" spans="1:12" ht="16.5" hidden="1" thickBot="1" x14ac:dyDescent="0.3">
      <c r="A1060" s="26">
        <v>171508</v>
      </c>
      <c r="B1060" s="42">
        <v>171508</v>
      </c>
      <c r="C1060" s="43" t="s">
        <v>735</v>
      </c>
      <c r="D1060" s="44">
        <v>0</v>
      </c>
      <c r="E1060" s="29">
        <f>IF(ISERROR(VLOOKUP(A1060,'INFORME SEVEN'!$A$1:$F$339,4,0)),0,VLOOKUP(A1060,'INFORME SEVEN'!$A$1:$F$339,4,0))</f>
        <v>0</v>
      </c>
      <c r="F1060" s="29">
        <f>IF(ISERROR(VLOOKUP(A1060,'INFORME SEVEN'!$A$1:$F$339,5,0)),0,VLOOKUP(A1060,'INFORME SEVEN'!$A$1:$F$339,5,0))</f>
        <v>0</v>
      </c>
      <c r="G1060" s="45">
        <f t="shared" si="133"/>
        <v>0</v>
      </c>
      <c r="H1060" s="44">
        <f t="shared" si="139"/>
        <v>0</v>
      </c>
      <c r="I1060" s="46">
        <v>0</v>
      </c>
      <c r="J1060" s="31">
        <f t="shared" si="131"/>
        <v>0</v>
      </c>
      <c r="K1060" s="1">
        <f t="shared" si="132"/>
        <v>0</v>
      </c>
      <c r="L1060" s="1">
        <f t="shared" si="134"/>
        <v>6</v>
      </c>
    </row>
    <row r="1061" spans="1:12" ht="16.5" hidden="1" thickBot="1" x14ac:dyDescent="0.3">
      <c r="A1061" s="26">
        <v>171509</v>
      </c>
      <c r="B1061" s="42">
        <v>171509</v>
      </c>
      <c r="C1061" s="43" t="s">
        <v>780</v>
      </c>
      <c r="D1061" s="44">
        <v>0</v>
      </c>
      <c r="E1061" s="29">
        <f>IF(ISERROR(VLOOKUP(A1061,'INFORME SEVEN'!$A$1:$F$339,4,0)),0,VLOOKUP(A1061,'INFORME SEVEN'!$A$1:$F$339,4,0))</f>
        <v>0</v>
      </c>
      <c r="F1061" s="29">
        <f>IF(ISERROR(VLOOKUP(A1061,'INFORME SEVEN'!$A$1:$F$339,5,0)),0,VLOOKUP(A1061,'INFORME SEVEN'!$A$1:$F$339,5,0))</f>
        <v>0</v>
      </c>
      <c r="G1061" s="45">
        <f t="shared" si="133"/>
        <v>0</v>
      </c>
      <c r="H1061" s="44">
        <f t="shared" si="139"/>
        <v>0</v>
      </c>
      <c r="I1061" s="46">
        <v>0</v>
      </c>
      <c r="J1061" s="31">
        <f t="shared" si="131"/>
        <v>0</v>
      </c>
      <c r="K1061" s="1">
        <f t="shared" si="132"/>
        <v>0</v>
      </c>
      <c r="L1061" s="1">
        <f t="shared" si="134"/>
        <v>6</v>
      </c>
    </row>
    <row r="1062" spans="1:12" ht="16.5" hidden="1" thickBot="1" x14ac:dyDescent="0.3">
      <c r="A1062" s="26">
        <v>171590</v>
      </c>
      <c r="B1062" s="42">
        <v>171590</v>
      </c>
      <c r="C1062" s="43" t="s">
        <v>781</v>
      </c>
      <c r="D1062" s="44">
        <v>0</v>
      </c>
      <c r="E1062" s="29">
        <f>IF(ISERROR(VLOOKUP(A1062,'INFORME SEVEN'!$A$1:$F$339,4,0)),0,VLOOKUP(A1062,'INFORME SEVEN'!$A$1:$F$339,4,0))</f>
        <v>0</v>
      </c>
      <c r="F1062" s="29">
        <f>IF(ISERROR(VLOOKUP(A1062,'INFORME SEVEN'!$A$1:$F$339,5,0)),0,VLOOKUP(A1062,'INFORME SEVEN'!$A$1:$F$339,5,0))</f>
        <v>0</v>
      </c>
      <c r="G1062" s="45">
        <f t="shared" si="133"/>
        <v>0</v>
      </c>
      <c r="H1062" s="44">
        <f t="shared" si="139"/>
        <v>0</v>
      </c>
      <c r="I1062" s="46">
        <v>0</v>
      </c>
      <c r="J1062" s="31">
        <f t="shared" si="131"/>
        <v>0</v>
      </c>
      <c r="K1062" s="1">
        <f t="shared" si="132"/>
        <v>0</v>
      </c>
      <c r="L1062" s="1">
        <f t="shared" si="134"/>
        <v>6</v>
      </c>
    </row>
    <row r="1063" spans="1:12" ht="16.5" hidden="1" thickBot="1" x14ac:dyDescent="0.3">
      <c r="A1063" s="26">
        <v>1721</v>
      </c>
      <c r="B1063" s="42">
        <v>172100</v>
      </c>
      <c r="C1063" s="49" t="s">
        <v>782</v>
      </c>
      <c r="D1063" s="39">
        <v>0</v>
      </c>
      <c r="E1063" s="29">
        <f>IF(ISERROR(VLOOKUP(A1063,'INFORME SEVEN'!$A$1:$F$339,4,0)),0,VLOOKUP(A1063,'INFORME SEVEN'!$A$1:$F$339,4,0))</f>
        <v>0</v>
      </c>
      <c r="F1063" s="29">
        <f>IF(ISERROR(VLOOKUP(A1063,'INFORME SEVEN'!$A$1:$F$339,5,0)),0,VLOOKUP(A1063,'INFORME SEVEN'!$A$1:$F$339,5,0))</f>
        <v>0</v>
      </c>
      <c r="G1063" s="40">
        <f t="shared" si="133"/>
        <v>0</v>
      </c>
      <c r="H1063" s="50">
        <f t="shared" si="139"/>
        <v>0</v>
      </c>
      <c r="I1063" s="51">
        <v>0</v>
      </c>
      <c r="J1063" s="31">
        <f t="shared" si="131"/>
        <v>0</v>
      </c>
      <c r="K1063" s="1">
        <f t="shared" si="132"/>
        <v>0</v>
      </c>
      <c r="L1063" s="1">
        <f t="shared" si="134"/>
        <v>4</v>
      </c>
    </row>
    <row r="1064" spans="1:12" ht="16.5" hidden="1" thickBot="1" x14ac:dyDescent="0.3">
      <c r="A1064" s="26">
        <v>172101</v>
      </c>
      <c r="B1064" s="42">
        <v>172101</v>
      </c>
      <c r="C1064" s="43" t="s">
        <v>732</v>
      </c>
      <c r="D1064" s="44">
        <v>0</v>
      </c>
      <c r="E1064" s="29">
        <f>IF(ISERROR(VLOOKUP(A1064,'INFORME SEVEN'!$A$1:$F$339,4,0)),0,VLOOKUP(A1064,'INFORME SEVEN'!$A$1:$F$339,4,0))</f>
        <v>0</v>
      </c>
      <c r="F1064" s="29">
        <f>IF(ISERROR(VLOOKUP(A1064,'INFORME SEVEN'!$A$1:$F$339,5,0)),0,VLOOKUP(A1064,'INFORME SEVEN'!$A$1:$F$339,5,0))</f>
        <v>0</v>
      </c>
      <c r="G1064" s="45">
        <f t="shared" si="133"/>
        <v>0</v>
      </c>
      <c r="H1064" s="44">
        <f t="shared" si="139"/>
        <v>0</v>
      </c>
      <c r="I1064" s="46">
        <v>0</v>
      </c>
      <c r="J1064" s="31">
        <f t="shared" si="131"/>
        <v>0</v>
      </c>
      <c r="K1064" s="1">
        <f t="shared" si="132"/>
        <v>0</v>
      </c>
      <c r="L1064" s="1">
        <f t="shared" si="134"/>
        <v>6</v>
      </c>
    </row>
    <row r="1065" spans="1:12" ht="16.5" hidden="1" thickBot="1" x14ac:dyDescent="0.3">
      <c r="A1065" s="26">
        <v>172102</v>
      </c>
      <c r="B1065" s="42">
        <v>172102</v>
      </c>
      <c r="C1065" s="43" t="s">
        <v>735</v>
      </c>
      <c r="D1065" s="44">
        <v>0</v>
      </c>
      <c r="E1065" s="29">
        <f>IF(ISERROR(VLOOKUP(A1065,'INFORME SEVEN'!$A$1:$F$339,4,0)),0,VLOOKUP(A1065,'INFORME SEVEN'!$A$1:$F$339,4,0))</f>
        <v>0</v>
      </c>
      <c r="F1065" s="29">
        <f>IF(ISERROR(VLOOKUP(A1065,'INFORME SEVEN'!$A$1:$F$339,5,0)),0,VLOOKUP(A1065,'INFORME SEVEN'!$A$1:$F$339,5,0))</f>
        <v>0</v>
      </c>
      <c r="G1065" s="45">
        <f t="shared" si="133"/>
        <v>0</v>
      </c>
      <c r="H1065" s="44">
        <f t="shared" si="139"/>
        <v>0</v>
      </c>
      <c r="I1065" s="46">
        <v>0</v>
      </c>
      <c r="J1065" s="31">
        <f t="shared" si="131"/>
        <v>0</v>
      </c>
      <c r="K1065" s="1">
        <f t="shared" si="132"/>
        <v>0</v>
      </c>
      <c r="L1065" s="1">
        <f t="shared" si="134"/>
        <v>6</v>
      </c>
    </row>
    <row r="1066" spans="1:12" ht="16.5" hidden="1" thickBot="1" x14ac:dyDescent="0.3">
      <c r="A1066" s="26">
        <v>172103</v>
      </c>
      <c r="B1066" s="42">
        <v>172103</v>
      </c>
      <c r="C1066" s="43" t="s">
        <v>736</v>
      </c>
      <c r="D1066" s="44">
        <v>0</v>
      </c>
      <c r="E1066" s="29">
        <f>IF(ISERROR(VLOOKUP(A1066,'INFORME SEVEN'!$A$1:$F$339,4,0)),0,VLOOKUP(A1066,'INFORME SEVEN'!$A$1:$F$339,4,0))</f>
        <v>0</v>
      </c>
      <c r="F1066" s="29">
        <f>IF(ISERROR(VLOOKUP(A1066,'INFORME SEVEN'!$A$1:$F$339,5,0)),0,VLOOKUP(A1066,'INFORME SEVEN'!$A$1:$F$339,5,0))</f>
        <v>0</v>
      </c>
      <c r="G1066" s="45">
        <f t="shared" si="133"/>
        <v>0</v>
      </c>
      <c r="H1066" s="44">
        <f t="shared" si="139"/>
        <v>0</v>
      </c>
      <c r="I1066" s="46">
        <v>0</v>
      </c>
      <c r="J1066" s="31">
        <f t="shared" si="131"/>
        <v>0</v>
      </c>
      <c r="K1066" s="1">
        <f t="shared" si="132"/>
        <v>0</v>
      </c>
      <c r="L1066" s="1">
        <f t="shared" si="134"/>
        <v>6</v>
      </c>
    </row>
    <row r="1067" spans="1:12" ht="16.5" hidden="1" thickBot="1" x14ac:dyDescent="0.3">
      <c r="A1067" s="26">
        <v>172104</v>
      </c>
      <c r="B1067" s="42">
        <v>172104</v>
      </c>
      <c r="C1067" s="43" t="s">
        <v>737</v>
      </c>
      <c r="D1067" s="44">
        <v>0</v>
      </c>
      <c r="E1067" s="29">
        <f>IF(ISERROR(VLOOKUP(A1067,'INFORME SEVEN'!$A$1:$F$339,4,0)),0,VLOOKUP(A1067,'INFORME SEVEN'!$A$1:$F$339,4,0))</f>
        <v>0</v>
      </c>
      <c r="F1067" s="29">
        <f>IF(ISERROR(VLOOKUP(A1067,'INFORME SEVEN'!$A$1:$F$339,5,0)),0,VLOOKUP(A1067,'INFORME SEVEN'!$A$1:$F$339,5,0))</f>
        <v>0</v>
      </c>
      <c r="G1067" s="45">
        <f t="shared" si="133"/>
        <v>0</v>
      </c>
      <c r="H1067" s="44">
        <f t="shared" si="139"/>
        <v>0</v>
      </c>
      <c r="I1067" s="46">
        <v>0</v>
      </c>
      <c r="J1067" s="31">
        <f t="shared" si="131"/>
        <v>0</v>
      </c>
      <c r="K1067" s="1">
        <f t="shared" si="132"/>
        <v>0</v>
      </c>
      <c r="L1067" s="1">
        <f t="shared" si="134"/>
        <v>6</v>
      </c>
    </row>
    <row r="1068" spans="1:12" ht="16.5" hidden="1" thickBot="1" x14ac:dyDescent="0.3">
      <c r="A1068" s="26">
        <v>172190</v>
      </c>
      <c r="B1068" s="42">
        <v>172190</v>
      </c>
      <c r="C1068" s="43" t="s">
        <v>783</v>
      </c>
      <c r="D1068" s="44">
        <v>0</v>
      </c>
      <c r="E1068" s="29">
        <f>IF(ISERROR(VLOOKUP(A1068,'INFORME SEVEN'!$A$1:$F$339,4,0)),0,VLOOKUP(A1068,'INFORME SEVEN'!$A$1:$F$339,4,0))</f>
        <v>0</v>
      </c>
      <c r="F1068" s="29">
        <f>IF(ISERROR(VLOOKUP(A1068,'INFORME SEVEN'!$A$1:$F$339,5,0)),0,VLOOKUP(A1068,'INFORME SEVEN'!$A$1:$F$339,5,0))</f>
        <v>0</v>
      </c>
      <c r="G1068" s="45">
        <f t="shared" si="133"/>
        <v>0</v>
      </c>
      <c r="H1068" s="44">
        <f t="shared" si="139"/>
        <v>0</v>
      </c>
      <c r="I1068" s="46">
        <v>0</v>
      </c>
      <c r="J1068" s="31">
        <f t="shared" si="131"/>
        <v>0</v>
      </c>
      <c r="K1068" s="1">
        <f t="shared" si="132"/>
        <v>0</v>
      </c>
      <c r="L1068" s="1">
        <f t="shared" si="134"/>
        <v>6</v>
      </c>
    </row>
    <row r="1069" spans="1:12" ht="16.5" hidden="1" thickBot="1" x14ac:dyDescent="0.3">
      <c r="A1069" s="26">
        <v>1720</v>
      </c>
      <c r="B1069" s="52">
        <v>172000</v>
      </c>
      <c r="C1069" s="53" t="s">
        <v>784</v>
      </c>
      <c r="D1069" s="54">
        <v>0</v>
      </c>
      <c r="E1069" s="29">
        <f>IF(ISERROR(VLOOKUP(A1069,'INFORME SEVEN'!$A$1:$F$339,4,0)),0,VLOOKUP(A1069,'INFORME SEVEN'!$A$1:$F$339,4,0))</f>
        <v>0</v>
      </c>
      <c r="F1069" s="29">
        <f>IF(ISERROR(VLOOKUP(A1069,'INFORME SEVEN'!$A$1:$F$339,5,0)),0,VLOOKUP(A1069,'INFORME SEVEN'!$A$1:$F$339,5,0))</f>
        <v>0</v>
      </c>
      <c r="G1069" s="40">
        <f t="shared" si="133"/>
        <v>0</v>
      </c>
      <c r="H1069" s="54">
        <f t="shared" si="139"/>
        <v>0</v>
      </c>
      <c r="I1069" s="55">
        <v>0</v>
      </c>
      <c r="J1069" s="31">
        <f t="shared" si="131"/>
        <v>0</v>
      </c>
      <c r="K1069" s="1">
        <f t="shared" si="132"/>
        <v>0</v>
      </c>
      <c r="L1069" s="1">
        <f t="shared" si="134"/>
        <v>4</v>
      </c>
    </row>
    <row r="1070" spans="1:12" ht="16.5" hidden="1" thickBot="1" x14ac:dyDescent="0.3">
      <c r="A1070" s="26">
        <v>172005</v>
      </c>
      <c r="B1070" s="56">
        <v>172005</v>
      </c>
      <c r="C1070" s="57" t="s">
        <v>761</v>
      </c>
      <c r="D1070" s="44">
        <v>0</v>
      </c>
      <c r="E1070" s="29">
        <f>IF(ISERROR(VLOOKUP(A1070,'INFORME SEVEN'!$A$1:$F$339,4,0)),0,VLOOKUP(A1070,'INFORME SEVEN'!$A$1:$F$339,4,0))</f>
        <v>0</v>
      </c>
      <c r="F1070" s="29">
        <f>IF(ISERROR(VLOOKUP(A1070,'INFORME SEVEN'!$A$1:$F$339,5,0)),0,VLOOKUP(A1070,'INFORME SEVEN'!$A$1:$F$339,5,0))</f>
        <v>0</v>
      </c>
      <c r="G1070" s="45">
        <f t="shared" si="133"/>
        <v>0</v>
      </c>
      <c r="H1070" s="44">
        <f t="shared" si="139"/>
        <v>0</v>
      </c>
      <c r="I1070" s="46">
        <v>0</v>
      </c>
      <c r="J1070" s="31">
        <f t="shared" si="131"/>
        <v>0</v>
      </c>
      <c r="K1070" s="1">
        <f t="shared" si="132"/>
        <v>0</v>
      </c>
      <c r="L1070" s="1">
        <f t="shared" si="134"/>
        <v>6</v>
      </c>
    </row>
    <row r="1071" spans="1:12" ht="16.5" thickBot="1" x14ac:dyDescent="0.3">
      <c r="A1071" s="26">
        <v>1785</v>
      </c>
      <c r="B1071" s="37">
        <v>178500</v>
      </c>
      <c r="C1071" s="38" t="s">
        <v>785</v>
      </c>
      <c r="D1071" s="39">
        <v>-153330141996.42001</v>
      </c>
      <c r="E1071" s="40">
        <f>IF(ISERROR(VLOOKUP(A1071,'INFORME SEVEN'!$A$1:$F$339,4,0)),0,VLOOKUP(A1071,'INFORME SEVEN'!$A$1:$F$339,4,0))</f>
        <v>0</v>
      </c>
      <c r="F1071" s="40">
        <f>IF(ISERROR(VLOOKUP(A1071,'INFORME SEVEN'!$A$1:$F$339,5,0)),0,VLOOKUP(A1071,'INFORME SEVEN'!$A$1:$F$339,5,0))</f>
        <v>8503827467.6099997</v>
      </c>
      <c r="G1071" s="40">
        <f t="shared" si="133"/>
        <v>-161833969464.03</v>
      </c>
      <c r="H1071" s="40">
        <v>0</v>
      </c>
      <c r="I1071" s="41">
        <f>+I1074</f>
        <v>-161833969464.03</v>
      </c>
      <c r="J1071" s="31">
        <f t="shared" si="131"/>
        <v>0</v>
      </c>
      <c r="K1071" s="1">
        <f t="shared" si="132"/>
        <v>1</v>
      </c>
      <c r="L1071" s="1">
        <f t="shared" si="134"/>
        <v>4</v>
      </c>
    </row>
    <row r="1072" spans="1:12" ht="16.5" hidden="1" thickBot="1" x14ac:dyDescent="0.3">
      <c r="A1072" s="26">
        <v>178501</v>
      </c>
      <c r="B1072" s="42">
        <v>178501</v>
      </c>
      <c r="C1072" s="43" t="s">
        <v>759</v>
      </c>
      <c r="D1072" s="44">
        <v>0</v>
      </c>
      <c r="E1072" s="29">
        <f>IF(ISERROR(VLOOKUP(A1072,'INFORME SEVEN'!$A$1:$F$339,4,0)),0,VLOOKUP(A1072,'INFORME SEVEN'!$A$1:$F$339,4,0))</f>
        <v>0</v>
      </c>
      <c r="F1072" s="29">
        <f>IF(ISERROR(VLOOKUP(A1072,'INFORME SEVEN'!$A$1:$F$339,5,0)),0,VLOOKUP(A1072,'INFORME SEVEN'!$A$1:$F$339,5,0))</f>
        <v>0</v>
      </c>
      <c r="G1072" s="45">
        <f t="shared" si="133"/>
        <v>0</v>
      </c>
      <c r="H1072" s="44">
        <f t="shared" ref="H1072:H1073" si="140">+G1072</f>
        <v>0</v>
      </c>
      <c r="I1072" s="46">
        <v>0</v>
      </c>
      <c r="J1072" s="31">
        <f t="shared" si="131"/>
        <v>0</v>
      </c>
      <c r="K1072" s="1">
        <f t="shared" si="132"/>
        <v>0</v>
      </c>
      <c r="L1072" s="1">
        <f t="shared" si="134"/>
        <v>6</v>
      </c>
    </row>
    <row r="1073" spans="1:12" ht="16.5" hidden="1" thickBot="1" x14ac:dyDescent="0.3">
      <c r="A1073" s="26">
        <v>178504</v>
      </c>
      <c r="B1073" s="42">
        <v>178504</v>
      </c>
      <c r="C1073" s="43" t="s">
        <v>760</v>
      </c>
      <c r="D1073" s="44">
        <v>0</v>
      </c>
      <c r="E1073" s="29">
        <f>IF(ISERROR(VLOOKUP(A1073,'INFORME SEVEN'!$A$1:$F$339,4,0)),0,VLOOKUP(A1073,'INFORME SEVEN'!$A$1:$F$339,4,0))</f>
        <v>0</v>
      </c>
      <c r="F1073" s="29">
        <f>IF(ISERROR(VLOOKUP(A1073,'INFORME SEVEN'!$A$1:$F$339,5,0)),0,VLOOKUP(A1073,'INFORME SEVEN'!$A$1:$F$339,5,0))</f>
        <v>0</v>
      </c>
      <c r="G1073" s="45">
        <f t="shared" si="133"/>
        <v>0</v>
      </c>
      <c r="H1073" s="44">
        <f t="shared" si="140"/>
        <v>0</v>
      </c>
      <c r="I1073" s="46">
        <v>0</v>
      </c>
      <c r="J1073" s="31">
        <f t="shared" si="131"/>
        <v>0</v>
      </c>
      <c r="K1073" s="1">
        <f t="shared" si="132"/>
        <v>0</v>
      </c>
      <c r="L1073" s="1">
        <f t="shared" si="134"/>
        <v>6</v>
      </c>
    </row>
    <row r="1074" spans="1:12" ht="15.75" thickBot="1" x14ac:dyDescent="0.25">
      <c r="A1074" s="26">
        <v>178505</v>
      </c>
      <c r="B1074" s="450">
        <v>178505</v>
      </c>
      <c r="C1074" s="451" t="s">
        <v>761</v>
      </c>
      <c r="D1074" s="65">
        <v>-153330141996.42001</v>
      </c>
      <c r="E1074" s="45">
        <f>IF(ISERROR(VLOOKUP(A1074,'INFORME SEVEN'!$A$1:$F$339,4,0)),0,VLOOKUP(A1074,'INFORME SEVEN'!$A$1:$F$339,4,0))</f>
        <v>0</v>
      </c>
      <c r="F1074" s="45">
        <f>IF(ISERROR(VLOOKUP(A1074,'INFORME SEVEN'!$A$1:$F$339,5,0)),0,VLOOKUP(A1074,'INFORME SEVEN'!$A$1:$F$339,5,0))</f>
        <v>8503827467.6099997</v>
      </c>
      <c r="G1074" s="45">
        <f t="shared" si="133"/>
        <v>-161833969464.03</v>
      </c>
      <c r="H1074" s="45">
        <v>0</v>
      </c>
      <c r="I1074" s="47">
        <f>+G1074</f>
        <v>-161833969464.03</v>
      </c>
      <c r="J1074" s="31">
        <f t="shared" si="131"/>
        <v>0</v>
      </c>
      <c r="K1074" s="1">
        <f t="shared" si="132"/>
        <v>1</v>
      </c>
      <c r="L1074" s="1">
        <f t="shared" si="134"/>
        <v>6</v>
      </c>
    </row>
    <row r="1075" spans="1:12" ht="16.5" hidden="1" thickBot="1" x14ac:dyDescent="0.3">
      <c r="A1075" s="26">
        <v>178506</v>
      </c>
      <c r="B1075" s="42">
        <v>178506</v>
      </c>
      <c r="C1075" s="43" t="s">
        <v>765</v>
      </c>
      <c r="D1075" s="44">
        <v>0</v>
      </c>
      <c r="E1075" s="29">
        <f>IF(ISERROR(VLOOKUP(A1075,'INFORME SEVEN'!$A$1:$F$339,4,0)),0,VLOOKUP(A1075,'INFORME SEVEN'!$A$1:$F$339,4,0))</f>
        <v>0</v>
      </c>
      <c r="F1075" s="29">
        <f>IF(ISERROR(VLOOKUP(A1075,'INFORME SEVEN'!$A$1:$F$339,5,0)),0,VLOOKUP(A1075,'INFORME SEVEN'!$A$1:$F$339,5,0))</f>
        <v>0</v>
      </c>
      <c r="G1075" s="45">
        <f t="shared" si="133"/>
        <v>0</v>
      </c>
      <c r="H1075" s="44">
        <f t="shared" ref="H1075:H1091" si="141">+G1075</f>
        <v>0</v>
      </c>
      <c r="I1075" s="46">
        <v>0</v>
      </c>
      <c r="J1075" s="31">
        <f t="shared" si="131"/>
        <v>0</v>
      </c>
      <c r="K1075" s="1">
        <f t="shared" si="132"/>
        <v>0</v>
      </c>
      <c r="L1075" s="1">
        <f t="shared" si="134"/>
        <v>6</v>
      </c>
    </row>
    <row r="1076" spans="1:12" ht="16.5" hidden="1" thickBot="1" x14ac:dyDescent="0.3">
      <c r="A1076" s="26">
        <v>178507</v>
      </c>
      <c r="B1076" s="42">
        <v>178507</v>
      </c>
      <c r="C1076" s="43" t="s">
        <v>766</v>
      </c>
      <c r="D1076" s="44">
        <v>0</v>
      </c>
      <c r="E1076" s="29">
        <f>IF(ISERROR(VLOOKUP(A1076,'INFORME SEVEN'!$A$1:$F$339,4,0)),0,VLOOKUP(A1076,'INFORME SEVEN'!$A$1:$F$339,4,0))</f>
        <v>0</v>
      </c>
      <c r="F1076" s="29">
        <f>IF(ISERROR(VLOOKUP(A1076,'INFORME SEVEN'!$A$1:$F$339,5,0)),0,VLOOKUP(A1076,'INFORME SEVEN'!$A$1:$F$339,5,0))</f>
        <v>0</v>
      </c>
      <c r="G1076" s="45">
        <f t="shared" si="133"/>
        <v>0</v>
      </c>
      <c r="H1076" s="44">
        <f t="shared" si="141"/>
        <v>0</v>
      </c>
      <c r="I1076" s="46">
        <v>0</v>
      </c>
      <c r="J1076" s="31">
        <f t="shared" si="131"/>
        <v>0</v>
      </c>
      <c r="K1076" s="1">
        <f t="shared" si="132"/>
        <v>0</v>
      </c>
      <c r="L1076" s="1">
        <f t="shared" si="134"/>
        <v>6</v>
      </c>
    </row>
    <row r="1077" spans="1:12" ht="16.5" hidden="1" thickBot="1" x14ac:dyDescent="0.3">
      <c r="A1077" s="26">
        <v>178508</v>
      </c>
      <c r="B1077" s="42">
        <v>178508</v>
      </c>
      <c r="C1077" s="43" t="s">
        <v>767</v>
      </c>
      <c r="D1077" s="44">
        <v>0</v>
      </c>
      <c r="E1077" s="29">
        <f>IF(ISERROR(VLOOKUP(A1077,'INFORME SEVEN'!$A$1:$F$339,4,0)),0,VLOOKUP(A1077,'INFORME SEVEN'!$A$1:$F$339,4,0))</f>
        <v>0</v>
      </c>
      <c r="F1077" s="29">
        <f>IF(ISERROR(VLOOKUP(A1077,'INFORME SEVEN'!$A$1:$F$339,5,0)),0,VLOOKUP(A1077,'INFORME SEVEN'!$A$1:$F$339,5,0))</f>
        <v>0</v>
      </c>
      <c r="G1077" s="45">
        <f t="shared" si="133"/>
        <v>0</v>
      </c>
      <c r="H1077" s="44">
        <f t="shared" si="141"/>
        <v>0</v>
      </c>
      <c r="I1077" s="46">
        <v>0</v>
      </c>
      <c r="J1077" s="31">
        <f t="shared" si="131"/>
        <v>0</v>
      </c>
      <c r="K1077" s="1">
        <f t="shared" si="132"/>
        <v>0</v>
      </c>
      <c r="L1077" s="1">
        <f t="shared" si="134"/>
        <v>6</v>
      </c>
    </row>
    <row r="1078" spans="1:12" ht="16.5" hidden="1" thickBot="1" x14ac:dyDescent="0.3">
      <c r="A1078" s="26">
        <v>178509</v>
      </c>
      <c r="B1078" s="42">
        <v>178509</v>
      </c>
      <c r="C1078" s="43" t="s">
        <v>768</v>
      </c>
      <c r="D1078" s="44">
        <v>0</v>
      </c>
      <c r="E1078" s="29">
        <f>IF(ISERROR(VLOOKUP(A1078,'INFORME SEVEN'!$A$1:$F$339,4,0)),0,VLOOKUP(A1078,'INFORME SEVEN'!$A$1:$F$339,4,0))</f>
        <v>0</v>
      </c>
      <c r="F1078" s="29">
        <f>IF(ISERROR(VLOOKUP(A1078,'INFORME SEVEN'!$A$1:$F$339,5,0)),0,VLOOKUP(A1078,'INFORME SEVEN'!$A$1:$F$339,5,0))</f>
        <v>0</v>
      </c>
      <c r="G1078" s="45">
        <f t="shared" si="133"/>
        <v>0</v>
      </c>
      <c r="H1078" s="44">
        <f t="shared" si="141"/>
        <v>0</v>
      </c>
      <c r="I1078" s="46">
        <v>0</v>
      </c>
      <c r="J1078" s="31">
        <f t="shared" si="131"/>
        <v>0</v>
      </c>
      <c r="K1078" s="1">
        <f t="shared" si="132"/>
        <v>0</v>
      </c>
      <c r="L1078" s="1">
        <f t="shared" si="134"/>
        <v>6</v>
      </c>
    </row>
    <row r="1079" spans="1:12" ht="16.5" hidden="1" thickBot="1" x14ac:dyDescent="0.3">
      <c r="A1079" s="26">
        <v>178510</v>
      </c>
      <c r="B1079" s="42">
        <v>178510</v>
      </c>
      <c r="C1079" s="43" t="s">
        <v>763</v>
      </c>
      <c r="D1079" s="44">
        <v>0</v>
      </c>
      <c r="E1079" s="29">
        <f>IF(ISERROR(VLOOKUP(A1079,'INFORME SEVEN'!$A$1:$F$339,4,0)),0,VLOOKUP(A1079,'INFORME SEVEN'!$A$1:$F$339,4,0))</f>
        <v>0</v>
      </c>
      <c r="F1079" s="29">
        <f>IF(ISERROR(VLOOKUP(A1079,'INFORME SEVEN'!$A$1:$F$339,5,0)),0,VLOOKUP(A1079,'INFORME SEVEN'!$A$1:$F$339,5,0))</f>
        <v>0</v>
      </c>
      <c r="G1079" s="45">
        <f t="shared" si="133"/>
        <v>0</v>
      </c>
      <c r="H1079" s="44">
        <f t="shared" si="141"/>
        <v>0</v>
      </c>
      <c r="I1079" s="46">
        <v>0</v>
      </c>
      <c r="J1079" s="31">
        <f t="shared" si="131"/>
        <v>0</v>
      </c>
      <c r="K1079" s="1">
        <f t="shared" si="132"/>
        <v>0</v>
      </c>
      <c r="L1079" s="1">
        <f t="shared" si="134"/>
        <v>6</v>
      </c>
    </row>
    <row r="1080" spans="1:12" ht="16.5" hidden="1" thickBot="1" x14ac:dyDescent="0.3">
      <c r="A1080" s="26">
        <v>178511</v>
      </c>
      <c r="B1080" s="42">
        <v>178511</v>
      </c>
      <c r="C1080" s="43" t="s">
        <v>764</v>
      </c>
      <c r="D1080" s="44">
        <v>0</v>
      </c>
      <c r="E1080" s="29">
        <f>IF(ISERROR(VLOOKUP(A1080,'INFORME SEVEN'!$A$1:$F$339,4,0)),0,VLOOKUP(A1080,'INFORME SEVEN'!$A$1:$F$339,4,0))</f>
        <v>0</v>
      </c>
      <c r="F1080" s="29">
        <f>IF(ISERROR(VLOOKUP(A1080,'INFORME SEVEN'!$A$1:$F$339,5,0)),0,VLOOKUP(A1080,'INFORME SEVEN'!$A$1:$F$339,5,0))</f>
        <v>0</v>
      </c>
      <c r="G1080" s="45">
        <f t="shared" si="133"/>
        <v>0</v>
      </c>
      <c r="H1080" s="44">
        <f t="shared" si="141"/>
        <v>0</v>
      </c>
      <c r="I1080" s="46">
        <v>0</v>
      </c>
      <c r="J1080" s="31">
        <f t="shared" si="131"/>
        <v>0</v>
      </c>
      <c r="K1080" s="1">
        <f t="shared" si="132"/>
        <v>0</v>
      </c>
      <c r="L1080" s="1">
        <f t="shared" si="134"/>
        <v>6</v>
      </c>
    </row>
    <row r="1081" spans="1:12" ht="16.5" hidden="1" thickBot="1" x14ac:dyDescent="0.3">
      <c r="A1081" s="26">
        <v>178512</v>
      </c>
      <c r="B1081" s="42">
        <v>178512</v>
      </c>
      <c r="C1081" s="43" t="s">
        <v>587</v>
      </c>
      <c r="D1081" s="44">
        <v>0</v>
      </c>
      <c r="E1081" s="29">
        <f>IF(ISERROR(VLOOKUP(A1081,'INFORME SEVEN'!$A$1:$F$339,4,0)),0,VLOOKUP(A1081,'INFORME SEVEN'!$A$1:$F$339,4,0))</f>
        <v>0</v>
      </c>
      <c r="F1081" s="29">
        <f>IF(ISERROR(VLOOKUP(A1081,'INFORME SEVEN'!$A$1:$F$339,5,0)),0,VLOOKUP(A1081,'INFORME SEVEN'!$A$1:$F$339,5,0))</f>
        <v>0</v>
      </c>
      <c r="G1081" s="45">
        <f t="shared" si="133"/>
        <v>0</v>
      </c>
      <c r="H1081" s="44">
        <f t="shared" si="141"/>
        <v>0</v>
      </c>
      <c r="I1081" s="46">
        <v>0</v>
      </c>
      <c r="J1081" s="31">
        <f t="shared" si="131"/>
        <v>0</v>
      </c>
      <c r="K1081" s="1">
        <f t="shared" si="132"/>
        <v>0</v>
      </c>
      <c r="L1081" s="1">
        <f t="shared" si="134"/>
        <v>6</v>
      </c>
    </row>
    <row r="1082" spans="1:12" ht="16.5" hidden="1" thickBot="1" x14ac:dyDescent="0.3">
      <c r="A1082" s="26">
        <v>178513</v>
      </c>
      <c r="B1082" s="42">
        <v>178513</v>
      </c>
      <c r="C1082" s="43" t="s">
        <v>786</v>
      </c>
      <c r="D1082" s="44">
        <v>0</v>
      </c>
      <c r="E1082" s="29">
        <f>IF(ISERROR(VLOOKUP(A1082,'INFORME SEVEN'!$A$1:$F$339,4,0)),0,VLOOKUP(A1082,'INFORME SEVEN'!$A$1:$F$339,4,0))</f>
        <v>0</v>
      </c>
      <c r="F1082" s="29">
        <f>IF(ISERROR(VLOOKUP(A1082,'INFORME SEVEN'!$A$1:$F$339,5,0)),0,VLOOKUP(A1082,'INFORME SEVEN'!$A$1:$F$339,5,0))</f>
        <v>0</v>
      </c>
      <c r="G1082" s="45">
        <f t="shared" si="133"/>
        <v>0</v>
      </c>
      <c r="H1082" s="44">
        <f t="shared" si="141"/>
        <v>0</v>
      </c>
      <c r="I1082" s="46">
        <v>0</v>
      </c>
      <c r="J1082" s="31">
        <f t="shared" si="131"/>
        <v>0</v>
      </c>
      <c r="K1082" s="1">
        <f t="shared" si="132"/>
        <v>0</v>
      </c>
      <c r="L1082" s="1">
        <f t="shared" si="134"/>
        <v>6</v>
      </c>
    </row>
    <row r="1083" spans="1:12" ht="16.5" hidden="1" thickBot="1" x14ac:dyDescent="0.3">
      <c r="A1083" s="26">
        <v>178590</v>
      </c>
      <c r="B1083" s="42">
        <v>178590</v>
      </c>
      <c r="C1083" s="43" t="s">
        <v>787</v>
      </c>
      <c r="D1083" s="44">
        <v>0</v>
      </c>
      <c r="E1083" s="29">
        <f>IF(ISERROR(VLOOKUP(A1083,'INFORME SEVEN'!$A$1:$F$339,4,0)),0,VLOOKUP(A1083,'INFORME SEVEN'!$A$1:$F$339,4,0))</f>
        <v>0</v>
      </c>
      <c r="F1083" s="29">
        <f>IF(ISERROR(VLOOKUP(A1083,'INFORME SEVEN'!$A$1:$F$339,5,0)),0,VLOOKUP(A1083,'INFORME SEVEN'!$A$1:$F$339,5,0))</f>
        <v>0</v>
      </c>
      <c r="G1083" s="45">
        <f t="shared" si="133"/>
        <v>0</v>
      </c>
      <c r="H1083" s="44">
        <f t="shared" si="141"/>
        <v>0</v>
      </c>
      <c r="I1083" s="46">
        <v>0</v>
      </c>
      <c r="J1083" s="31">
        <f t="shared" si="131"/>
        <v>0</v>
      </c>
      <c r="K1083" s="1">
        <f t="shared" si="132"/>
        <v>0</v>
      </c>
      <c r="L1083" s="1">
        <f t="shared" si="134"/>
        <v>6</v>
      </c>
    </row>
    <row r="1084" spans="1:12" ht="16.5" hidden="1" thickBot="1" x14ac:dyDescent="0.3">
      <c r="A1084" s="26">
        <v>1786</v>
      </c>
      <c r="B1084" s="48">
        <v>178600</v>
      </c>
      <c r="C1084" s="49" t="s">
        <v>788</v>
      </c>
      <c r="D1084" s="39">
        <v>0</v>
      </c>
      <c r="E1084" s="29">
        <f>IF(ISERROR(VLOOKUP(A1084,'INFORME SEVEN'!$A$1:$F$339,4,0)),0,VLOOKUP(A1084,'INFORME SEVEN'!$A$1:$F$339,4,0))</f>
        <v>0</v>
      </c>
      <c r="F1084" s="29">
        <f>IF(ISERROR(VLOOKUP(A1084,'INFORME SEVEN'!$A$1:$F$339,5,0)),0,VLOOKUP(A1084,'INFORME SEVEN'!$A$1:$F$339,5,0))</f>
        <v>0</v>
      </c>
      <c r="G1084" s="40">
        <f t="shared" si="133"/>
        <v>0</v>
      </c>
      <c r="H1084" s="50">
        <f t="shared" si="141"/>
        <v>0</v>
      </c>
      <c r="I1084" s="51">
        <v>0</v>
      </c>
      <c r="J1084" s="31">
        <f t="shared" si="131"/>
        <v>0</v>
      </c>
      <c r="K1084" s="1">
        <f t="shared" si="132"/>
        <v>0</v>
      </c>
      <c r="L1084" s="1">
        <f t="shared" si="134"/>
        <v>4</v>
      </c>
    </row>
    <row r="1085" spans="1:12" ht="16.5" hidden="1" thickBot="1" x14ac:dyDescent="0.3">
      <c r="A1085" s="26">
        <v>178601</v>
      </c>
      <c r="B1085" s="42">
        <v>178601</v>
      </c>
      <c r="C1085" s="43" t="s">
        <v>778</v>
      </c>
      <c r="D1085" s="44">
        <v>0</v>
      </c>
      <c r="E1085" s="29">
        <f>IF(ISERROR(VLOOKUP(A1085,'INFORME SEVEN'!$A$1:$F$339,4,0)),0,VLOOKUP(A1085,'INFORME SEVEN'!$A$1:$F$339,4,0))</f>
        <v>0</v>
      </c>
      <c r="F1085" s="29">
        <f>IF(ISERROR(VLOOKUP(A1085,'INFORME SEVEN'!$A$1:$F$339,5,0)),0,VLOOKUP(A1085,'INFORME SEVEN'!$A$1:$F$339,5,0))</f>
        <v>0</v>
      </c>
      <c r="G1085" s="45">
        <f t="shared" si="133"/>
        <v>0</v>
      </c>
      <c r="H1085" s="44">
        <f t="shared" si="141"/>
        <v>0</v>
      </c>
      <c r="I1085" s="46">
        <v>0</v>
      </c>
      <c r="J1085" s="31">
        <f t="shared" si="131"/>
        <v>0</v>
      </c>
      <c r="K1085" s="1">
        <f t="shared" si="132"/>
        <v>0</v>
      </c>
      <c r="L1085" s="1">
        <f t="shared" si="134"/>
        <v>6</v>
      </c>
    </row>
    <row r="1086" spans="1:12" ht="16.5" hidden="1" thickBot="1" x14ac:dyDescent="0.3">
      <c r="A1086" s="26">
        <v>178602</v>
      </c>
      <c r="B1086" s="42">
        <v>178602</v>
      </c>
      <c r="C1086" s="43" t="s">
        <v>773</v>
      </c>
      <c r="D1086" s="44">
        <v>0</v>
      </c>
      <c r="E1086" s="29">
        <f>IF(ISERROR(VLOOKUP(A1086,'INFORME SEVEN'!$A$1:$F$339,4,0)),0,VLOOKUP(A1086,'INFORME SEVEN'!$A$1:$F$339,4,0))</f>
        <v>0</v>
      </c>
      <c r="F1086" s="29">
        <f>IF(ISERROR(VLOOKUP(A1086,'INFORME SEVEN'!$A$1:$F$339,5,0)),0,VLOOKUP(A1086,'INFORME SEVEN'!$A$1:$F$339,5,0))</f>
        <v>0</v>
      </c>
      <c r="G1086" s="45">
        <f t="shared" si="133"/>
        <v>0</v>
      </c>
      <c r="H1086" s="44">
        <f t="shared" si="141"/>
        <v>0</v>
      </c>
      <c r="I1086" s="46">
        <v>0</v>
      </c>
      <c r="J1086" s="31">
        <f t="shared" si="131"/>
        <v>0</v>
      </c>
      <c r="K1086" s="1">
        <f t="shared" si="132"/>
        <v>0</v>
      </c>
      <c r="L1086" s="1">
        <f t="shared" si="134"/>
        <v>6</v>
      </c>
    </row>
    <row r="1087" spans="1:12" ht="16.5" hidden="1" thickBot="1" x14ac:dyDescent="0.3">
      <c r="A1087" s="26">
        <v>178603</v>
      </c>
      <c r="B1087" s="42">
        <v>178603</v>
      </c>
      <c r="C1087" s="43" t="s">
        <v>732</v>
      </c>
      <c r="D1087" s="44">
        <v>0</v>
      </c>
      <c r="E1087" s="29">
        <f>IF(ISERROR(VLOOKUP(A1087,'INFORME SEVEN'!$A$1:$F$339,4,0)),0,VLOOKUP(A1087,'INFORME SEVEN'!$A$1:$F$339,4,0))</f>
        <v>0</v>
      </c>
      <c r="F1087" s="29">
        <f>IF(ISERROR(VLOOKUP(A1087,'INFORME SEVEN'!$A$1:$F$339,5,0)),0,VLOOKUP(A1087,'INFORME SEVEN'!$A$1:$F$339,5,0))</f>
        <v>0</v>
      </c>
      <c r="G1087" s="45">
        <f t="shared" si="133"/>
        <v>0</v>
      </c>
      <c r="H1087" s="44">
        <f t="shared" si="141"/>
        <v>0</v>
      </c>
      <c r="I1087" s="46">
        <v>0</v>
      </c>
      <c r="J1087" s="31">
        <f t="shared" si="131"/>
        <v>0</v>
      </c>
      <c r="K1087" s="1">
        <f t="shared" si="132"/>
        <v>0</v>
      </c>
      <c r="L1087" s="1">
        <f t="shared" si="134"/>
        <v>6</v>
      </c>
    </row>
    <row r="1088" spans="1:12" ht="16.5" hidden="1" thickBot="1" x14ac:dyDescent="0.3">
      <c r="A1088" s="26">
        <v>178604</v>
      </c>
      <c r="B1088" s="42">
        <v>178604</v>
      </c>
      <c r="C1088" s="43" t="s">
        <v>779</v>
      </c>
      <c r="D1088" s="44">
        <v>0</v>
      </c>
      <c r="E1088" s="29">
        <f>IF(ISERROR(VLOOKUP(A1088,'INFORME SEVEN'!$A$1:$F$339,4,0)),0,VLOOKUP(A1088,'INFORME SEVEN'!$A$1:$F$339,4,0))</f>
        <v>0</v>
      </c>
      <c r="F1088" s="29">
        <f>IF(ISERROR(VLOOKUP(A1088,'INFORME SEVEN'!$A$1:$F$339,5,0)),0,VLOOKUP(A1088,'INFORME SEVEN'!$A$1:$F$339,5,0))</f>
        <v>0</v>
      </c>
      <c r="G1088" s="45">
        <f t="shared" si="133"/>
        <v>0</v>
      </c>
      <c r="H1088" s="44">
        <f t="shared" si="141"/>
        <v>0</v>
      </c>
      <c r="I1088" s="46">
        <v>0</v>
      </c>
      <c r="J1088" s="31">
        <f t="shared" si="131"/>
        <v>0</v>
      </c>
      <c r="K1088" s="1">
        <f t="shared" si="132"/>
        <v>0</v>
      </c>
      <c r="L1088" s="1">
        <f t="shared" si="134"/>
        <v>6</v>
      </c>
    </row>
    <row r="1089" spans="1:12" ht="16.5" hidden="1" thickBot="1" x14ac:dyDescent="0.3">
      <c r="A1089" s="26">
        <v>178605</v>
      </c>
      <c r="B1089" s="42">
        <v>178605</v>
      </c>
      <c r="C1089" s="43" t="s">
        <v>735</v>
      </c>
      <c r="D1089" s="44">
        <v>0</v>
      </c>
      <c r="E1089" s="29">
        <f>IF(ISERROR(VLOOKUP(A1089,'INFORME SEVEN'!$A$1:$F$339,4,0)),0,VLOOKUP(A1089,'INFORME SEVEN'!$A$1:$F$339,4,0))</f>
        <v>0</v>
      </c>
      <c r="F1089" s="29">
        <f>IF(ISERROR(VLOOKUP(A1089,'INFORME SEVEN'!$A$1:$F$339,5,0)),0,VLOOKUP(A1089,'INFORME SEVEN'!$A$1:$F$339,5,0))</f>
        <v>0</v>
      </c>
      <c r="G1089" s="45">
        <f t="shared" si="133"/>
        <v>0</v>
      </c>
      <c r="H1089" s="44">
        <f t="shared" si="141"/>
        <v>0</v>
      </c>
      <c r="I1089" s="46">
        <v>0</v>
      </c>
      <c r="J1089" s="31">
        <f t="shared" si="131"/>
        <v>0</v>
      </c>
      <c r="K1089" s="1">
        <f t="shared" si="132"/>
        <v>0</v>
      </c>
      <c r="L1089" s="1">
        <f t="shared" si="134"/>
        <v>6</v>
      </c>
    </row>
    <row r="1090" spans="1:12" ht="16.5" hidden="1" thickBot="1" x14ac:dyDescent="0.3">
      <c r="A1090" s="26">
        <v>178606</v>
      </c>
      <c r="B1090" s="42">
        <v>178606</v>
      </c>
      <c r="C1090" s="43" t="s">
        <v>780</v>
      </c>
      <c r="D1090" s="44">
        <v>0</v>
      </c>
      <c r="E1090" s="29">
        <f>IF(ISERROR(VLOOKUP(A1090,'INFORME SEVEN'!$A$1:$F$339,4,0)),0,VLOOKUP(A1090,'INFORME SEVEN'!$A$1:$F$339,4,0))</f>
        <v>0</v>
      </c>
      <c r="F1090" s="29">
        <f>IF(ISERROR(VLOOKUP(A1090,'INFORME SEVEN'!$A$1:$F$339,5,0)),0,VLOOKUP(A1090,'INFORME SEVEN'!$A$1:$F$339,5,0))</f>
        <v>0</v>
      </c>
      <c r="G1090" s="45">
        <f t="shared" si="133"/>
        <v>0</v>
      </c>
      <c r="H1090" s="44">
        <f t="shared" si="141"/>
        <v>0</v>
      </c>
      <c r="I1090" s="46">
        <v>0</v>
      </c>
      <c r="J1090" s="31">
        <f t="shared" si="131"/>
        <v>0</v>
      </c>
      <c r="K1090" s="1">
        <f t="shared" si="132"/>
        <v>0</v>
      </c>
      <c r="L1090" s="1">
        <f t="shared" si="134"/>
        <v>6</v>
      </c>
    </row>
    <row r="1091" spans="1:12" ht="16.5" hidden="1" thickBot="1" x14ac:dyDescent="0.3">
      <c r="A1091" s="26">
        <v>178690</v>
      </c>
      <c r="B1091" s="42">
        <v>178690</v>
      </c>
      <c r="C1091" s="43" t="s">
        <v>781</v>
      </c>
      <c r="D1091" s="44">
        <v>0</v>
      </c>
      <c r="E1091" s="29">
        <f>IF(ISERROR(VLOOKUP(A1091,'INFORME SEVEN'!$A$1:$F$339,4,0)),0,VLOOKUP(A1091,'INFORME SEVEN'!$A$1:$F$339,4,0))</f>
        <v>0</v>
      </c>
      <c r="F1091" s="29">
        <f>IF(ISERROR(VLOOKUP(A1091,'INFORME SEVEN'!$A$1:$F$339,5,0)),0,VLOOKUP(A1091,'INFORME SEVEN'!$A$1:$F$339,5,0))</f>
        <v>0</v>
      </c>
      <c r="G1091" s="45">
        <f t="shared" si="133"/>
        <v>0</v>
      </c>
      <c r="H1091" s="44">
        <f t="shared" si="141"/>
        <v>0</v>
      </c>
      <c r="I1091" s="46">
        <v>0</v>
      </c>
      <c r="J1091" s="31">
        <f t="shared" si="131"/>
        <v>0</v>
      </c>
      <c r="K1091" s="1">
        <f t="shared" si="132"/>
        <v>0</v>
      </c>
      <c r="L1091" s="1">
        <f t="shared" si="134"/>
        <v>6</v>
      </c>
    </row>
    <row r="1092" spans="1:12" ht="16.5" thickBot="1" x14ac:dyDescent="0.3">
      <c r="A1092" s="26">
        <v>1787</v>
      </c>
      <c r="B1092" s="37">
        <v>178700</v>
      </c>
      <c r="C1092" s="38" t="s">
        <v>789</v>
      </c>
      <c r="D1092" s="39">
        <v>-85208635577.589996</v>
      </c>
      <c r="E1092" s="40">
        <f>IF(ISERROR(VLOOKUP(A1092,'INFORME SEVEN'!$A$1:$F$339,4,0)),0,VLOOKUP(A1092,'INFORME SEVEN'!$A$1:$F$339,4,0))</f>
        <v>0</v>
      </c>
      <c r="F1092" s="40">
        <f>IF(ISERROR(VLOOKUP(A1092,'INFORME SEVEN'!$A$1:$F$339,5,0)),0,VLOOKUP(A1092,'INFORME SEVEN'!$A$1:$F$339,5,0))</f>
        <v>5530855354.5</v>
      </c>
      <c r="G1092" s="40">
        <f t="shared" si="133"/>
        <v>-90739490932.089996</v>
      </c>
      <c r="H1092" s="40">
        <v>0</v>
      </c>
      <c r="I1092" s="41">
        <f>+I1093</f>
        <v>-90739490932.089996</v>
      </c>
      <c r="J1092" s="31">
        <f t="shared" si="131"/>
        <v>0</v>
      </c>
      <c r="K1092" s="1">
        <f t="shared" si="132"/>
        <v>1</v>
      </c>
      <c r="L1092" s="1">
        <f t="shared" si="134"/>
        <v>4</v>
      </c>
    </row>
    <row r="1093" spans="1:12" ht="15.75" thickBot="1" x14ac:dyDescent="0.25">
      <c r="A1093" s="26">
        <v>178790</v>
      </c>
      <c r="B1093" s="450">
        <v>178790</v>
      </c>
      <c r="C1093" s="451" t="s">
        <v>790</v>
      </c>
      <c r="D1093" s="65">
        <v>-85208635577.589996</v>
      </c>
      <c r="E1093" s="45">
        <f>IF(ISERROR(VLOOKUP(A1093,'INFORME SEVEN'!$A$1:$F$339,4,0)),0,VLOOKUP(A1093,'INFORME SEVEN'!$A$1:$F$339,4,0))</f>
        <v>0</v>
      </c>
      <c r="F1093" s="45">
        <f>IF(ISERROR(VLOOKUP(A1093,'INFORME SEVEN'!$A$1:$F$339,5,0)),0,VLOOKUP(A1093,'INFORME SEVEN'!$A$1:$F$339,5,0))</f>
        <v>5530855354.5</v>
      </c>
      <c r="G1093" s="45">
        <f t="shared" si="133"/>
        <v>-90739490932.089996</v>
      </c>
      <c r="H1093" s="45">
        <v>0</v>
      </c>
      <c r="I1093" s="47">
        <f t="shared" ref="I1093" si="142">+G1093</f>
        <v>-90739490932.089996</v>
      </c>
      <c r="J1093" s="31">
        <f t="shared" si="131"/>
        <v>0</v>
      </c>
      <c r="K1093" s="1">
        <f t="shared" si="132"/>
        <v>1</v>
      </c>
      <c r="L1093" s="1">
        <f t="shared" si="134"/>
        <v>6</v>
      </c>
    </row>
    <row r="1094" spans="1:12" ht="16.5" thickBot="1" x14ac:dyDescent="0.3">
      <c r="A1094" s="26">
        <v>1790</v>
      </c>
      <c r="B1094" s="37">
        <v>179000</v>
      </c>
      <c r="C1094" s="38" t="s">
        <v>791</v>
      </c>
      <c r="D1094" s="39">
        <v>-2259382333</v>
      </c>
      <c r="E1094" s="40">
        <f>IF(ISERROR(VLOOKUP(A1094,'INFORME SEVEN'!$A$1:$F$339,4,0)),0,VLOOKUP(A1094,'INFORME SEVEN'!$A$1:$F$339,4,0))</f>
        <v>0</v>
      </c>
      <c r="F1094" s="40">
        <f>IF(ISERROR(VLOOKUP(A1094,'INFORME SEVEN'!$A$1:$F$339,5,0)),0,VLOOKUP(A1094,'INFORME SEVEN'!$A$1:$F$339,5,0))</f>
        <v>0</v>
      </c>
      <c r="G1094" s="40">
        <f t="shared" si="133"/>
        <v>-2259382333</v>
      </c>
      <c r="H1094" s="40">
        <v>0</v>
      </c>
      <c r="I1094" s="41">
        <f>+I1097</f>
        <v>-2259382333</v>
      </c>
      <c r="J1094" s="31">
        <f t="shared" si="131"/>
        <v>0</v>
      </c>
      <c r="K1094" s="1">
        <f t="shared" si="132"/>
        <v>1</v>
      </c>
      <c r="L1094" s="1">
        <f t="shared" si="134"/>
        <v>4</v>
      </c>
    </row>
    <row r="1095" spans="1:12" ht="16.5" hidden="1" thickBot="1" x14ac:dyDescent="0.3">
      <c r="A1095" s="26">
        <v>179001</v>
      </c>
      <c r="B1095" s="42">
        <v>179001</v>
      </c>
      <c r="C1095" s="43" t="s">
        <v>759</v>
      </c>
      <c r="D1095" s="44">
        <v>0</v>
      </c>
      <c r="E1095" s="29">
        <f>IF(ISERROR(VLOOKUP(A1095,'INFORME SEVEN'!$A$1:$F$339,4,0)),0,VLOOKUP(A1095,'INFORME SEVEN'!$A$1:$F$339,4,0))</f>
        <v>0</v>
      </c>
      <c r="F1095" s="29">
        <f>IF(ISERROR(VLOOKUP(A1095,'INFORME SEVEN'!$A$1:$F$339,5,0)),0,VLOOKUP(A1095,'INFORME SEVEN'!$A$1:$F$339,5,0))</f>
        <v>0</v>
      </c>
      <c r="G1095" s="45">
        <f t="shared" si="133"/>
        <v>0</v>
      </c>
      <c r="H1095" s="44">
        <f t="shared" ref="H1095:H1096" si="143">+G1095</f>
        <v>0</v>
      </c>
      <c r="I1095" s="46">
        <v>0</v>
      </c>
      <c r="J1095" s="31">
        <f t="shared" si="131"/>
        <v>0</v>
      </c>
      <c r="K1095" s="1">
        <f t="shared" si="132"/>
        <v>0</v>
      </c>
      <c r="L1095" s="1">
        <f t="shared" si="134"/>
        <v>6</v>
      </c>
    </row>
    <row r="1096" spans="1:12" ht="16.5" hidden="1" thickBot="1" x14ac:dyDescent="0.3">
      <c r="A1096" s="26">
        <v>179004</v>
      </c>
      <c r="B1096" s="42">
        <v>179004</v>
      </c>
      <c r="C1096" s="43" t="s">
        <v>760</v>
      </c>
      <c r="D1096" s="44">
        <v>0</v>
      </c>
      <c r="E1096" s="29">
        <f>IF(ISERROR(VLOOKUP(A1096,'INFORME SEVEN'!$A$1:$F$339,4,0)),0,VLOOKUP(A1096,'INFORME SEVEN'!$A$1:$F$339,4,0))</f>
        <v>0</v>
      </c>
      <c r="F1096" s="29">
        <f>IF(ISERROR(VLOOKUP(A1096,'INFORME SEVEN'!$A$1:$F$339,5,0)),0,VLOOKUP(A1096,'INFORME SEVEN'!$A$1:$F$339,5,0))</f>
        <v>0</v>
      </c>
      <c r="G1096" s="45">
        <f t="shared" si="133"/>
        <v>0</v>
      </c>
      <c r="H1096" s="44">
        <f t="shared" si="143"/>
        <v>0</v>
      </c>
      <c r="I1096" s="46">
        <v>0</v>
      </c>
      <c r="J1096" s="31">
        <f t="shared" si="131"/>
        <v>0</v>
      </c>
      <c r="K1096" s="1">
        <f t="shared" si="132"/>
        <v>0</v>
      </c>
      <c r="L1096" s="1">
        <f t="shared" si="134"/>
        <v>6</v>
      </c>
    </row>
    <row r="1097" spans="1:12" ht="15.75" thickBot="1" x14ac:dyDescent="0.25">
      <c r="A1097" s="26">
        <v>179005</v>
      </c>
      <c r="B1097" s="450">
        <v>179005</v>
      </c>
      <c r="C1097" s="451" t="s">
        <v>761</v>
      </c>
      <c r="D1097" s="65">
        <v>-2259382333</v>
      </c>
      <c r="E1097" s="45">
        <f>IF(ISERROR(VLOOKUP(A1097,'INFORME SEVEN'!$A$1:$F$339,4,0)),0,VLOOKUP(A1097,'INFORME SEVEN'!$A$1:$F$339,4,0))</f>
        <v>0</v>
      </c>
      <c r="F1097" s="45">
        <f>IF(ISERROR(VLOOKUP(A1097,'INFORME SEVEN'!$A$1:$F$339,5,0)),0,VLOOKUP(A1097,'INFORME SEVEN'!$A$1:$F$339,5,0))</f>
        <v>0</v>
      </c>
      <c r="G1097" s="45">
        <f t="shared" si="133"/>
        <v>-2259382333</v>
      </c>
      <c r="H1097" s="45">
        <v>0</v>
      </c>
      <c r="I1097" s="47">
        <f>+G1097</f>
        <v>-2259382333</v>
      </c>
      <c r="J1097" s="31">
        <f t="shared" si="131"/>
        <v>0</v>
      </c>
      <c r="K1097" s="1">
        <f t="shared" si="132"/>
        <v>1</v>
      </c>
      <c r="L1097" s="1">
        <f t="shared" si="134"/>
        <v>6</v>
      </c>
    </row>
    <row r="1098" spans="1:12" ht="16.5" hidden="1" thickBot="1" x14ac:dyDescent="0.3">
      <c r="A1098" s="26">
        <v>179006</v>
      </c>
      <c r="B1098" s="42">
        <v>179006</v>
      </c>
      <c r="C1098" s="43" t="s">
        <v>765</v>
      </c>
      <c r="D1098" s="44">
        <v>0</v>
      </c>
      <c r="E1098" s="29">
        <f>IF(ISERROR(VLOOKUP(A1098,'INFORME SEVEN'!$A$1:$F$339,4,0)),0,VLOOKUP(A1098,'INFORME SEVEN'!$A$1:$F$339,4,0))</f>
        <v>0</v>
      </c>
      <c r="F1098" s="29">
        <f>IF(ISERROR(VLOOKUP(A1098,'INFORME SEVEN'!$A$1:$F$339,5,0)),0,VLOOKUP(A1098,'INFORME SEVEN'!$A$1:$F$339,5,0))</f>
        <v>0</v>
      </c>
      <c r="G1098" s="45">
        <f t="shared" si="133"/>
        <v>0</v>
      </c>
      <c r="H1098" s="44">
        <f t="shared" ref="H1098:H1116" si="144">+G1098</f>
        <v>0</v>
      </c>
      <c r="I1098" s="46">
        <v>0</v>
      </c>
      <c r="J1098" s="31">
        <f t="shared" si="131"/>
        <v>0</v>
      </c>
      <c r="K1098" s="1">
        <f t="shared" si="132"/>
        <v>0</v>
      </c>
      <c r="L1098" s="1">
        <f t="shared" si="134"/>
        <v>6</v>
      </c>
    </row>
    <row r="1099" spans="1:12" ht="16.5" hidden="1" thickBot="1" x14ac:dyDescent="0.3">
      <c r="A1099" s="26">
        <v>179007</v>
      </c>
      <c r="B1099" s="42">
        <v>179007</v>
      </c>
      <c r="C1099" s="43" t="s">
        <v>766</v>
      </c>
      <c r="D1099" s="44">
        <v>0</v>
      </c>
      <c r="E1099" s="29">
        <f>IF(ISERROR(VLOOKUP(A1099,'INFORME SEVEN'!$A$1:$F$339,4,0)),0,VLOOKUP(A1099,'INFORME SEVEN'!$A$1:$F$339,4,0))</f>
        <v>0</v>
      </c>
      <c r="F1099" s="29">
        <f>IF(ISERROR(VLOOKUP(A1099,'INFORME SEVEN'!$A$1:$F$339,5,0)),0,VLOOKUP(A1099,'INFORME SEVEN'!$A$1:$F$339,5,0))</f>
        <v>0</v>
      </c>
      <c r="G1099" s="45">
        <f t="shared" si="133"/>
        <v>0</v>
      </c>
      <c r="H1099" s="44">
        <f t="shared" si="144"/>
        <v>0</v>
      </c>
      <c r="I1099" s="46">
        <v>0</v>
      </c>
      <c r="J1099" s="31">
        <f t="shared" si="131"/>
        <v>0</v>
      </c>
      <c r="K1099" s="1">
        <f t="shared" si="132"/>
        <v>0</v>
      </c>
      <c r="L1099" s="1">
        <f t="shared" si="134"/>
        <v>6</v>
      </c>
    </row>
    <row r="1100" spans="1:12" ht="16.5" hidden="1" thickBot="1" x14ac:dyDescent="0.3">
      <c r="A1100" s="26">
        <v>179008</v>
      </c>
      <c r="B1100" s="42">
        <v>179008</v>
      </c>
      <c r="C1100" s="43" t="s">
        <v>767</v>
      </c>
      <c r="D1100" s="44">
        <v>0</v>
      </c>
      <c r="E1100" s="29">
        <f>IF(ISERROR(VLOOKUP(A1100,'INFORME SEVEN'!$A$1:$F$339,4,0)),0,VLOOKUP(A1100,'INFORME SEVEN'!$A$1:$F$339,4,0))</f>
        <v>0</v>
      </c>
      <c r="F1100" s="29">
        <f>IF(ISERROR(VLOOKUP(A1100,'INFORME SEVEN'!$A$1:$F$339,5,0)),0,VLOOKUP(A1100,'INFORME SEVEN'!$A$1:$F$339,5,0))</f>
        <v>0</v>
      </c>
      <c r="G1100" s="45">
        <f t="shared" ref="G1100:G1163" si="145">+D1100+E1100-F1100</f>
        <v>0</v>
      </c>
      <c r="H1100" s="44">
        <f t="shared" si="144"/>
        <v>0</v>
      </c>
      <c r="I1100" s="46">
        <v>0</v>
      </c>
      <c r="J1100" s="31">
        <f t="shared" si="131"/>
        <v>0</v>
      </c>
      <c r="K1100" s="1">
        <f t="shared" si="132"/>
        <v>0</v>
      </c>
      <c r="L1100" s="1">
        <f t="shared" ref="L1100:L1163" si="146">+LEN(A1100)</f>
        <v>6</v>
      </c>
    </row>
    <row r="1101" spans="1:12" ht="16.5" hidden="1" thickBot="1" x14ac:dyDescent="0.3">
      <c r="A1101" s="26">
        <v>179009</v>
      </c>
      <c r="B1101" s="42">
        <v>179009</v>
      </c>
      <c r="C1101" s="43" t="s">
        <v>768</v>
      </c>
      <c r="D1101" s="44">
        <v>0</v>
      </c>
      <c r="E1101" s="29">
        <f>IF(ISERROR(VLOOKUP(A1101,'INFORME SEVEN'!$A$1:$F$339,4,0)),0,VLOOKUP(A1101,'INFORME SEVEN'!$A$1:$F$339,4,0))</f>
        <v>0</v>
      </c>
      <c r="F1101" s="29">
        <f>IF(ISERROR(VLOOKUP(A1101,'INFORME SEVEN'!$A$1:$F$339,5,0)),0,VLOOKUP(A1101,'INFORME SEVEN'!$A$1:$F$339,5,0))</f>
        <v>0</v>
      </c>
      <c r="G1101" s="45">
        <f t="shared" si="145"/>
        <v>0</v>
      </c>
      <c r="H1101" s="44">
        <f t="shared" si="144"/>
        <v>0</v>
      </c>
      <c r="I1101" s="46">
        <v>0</v>
      </c>
      <c r="J1101" s="31">
        <f t="shared" ref="J1101:J1164" si="147">+G1101-H1101-I1101</f>
        <v>0</v>
      </c>
      <c r="K1101" s="1">
        <f t="shared" ref="K1101:K1164" si="148">IF(D1101&lt;&gt;0,1,IF(G1101&lt;&gt;0,2,IF(F1101&lt;&gt;0,3,IF(E1101&lt;&gt;0,4,0))))</f>
        <v>0</v>
      </c>
      <c r="L1101" s="1">
        <f t="shared" si="146"/>
        <v>6</v>
      </c>
    </row>
    <row r="1102" spans="1:12" ht="16.5" hidden="1" thickBot="1" x14ac:dyDescent="0.3">
      <c r="A1102" s="26">
        <v>179010</v>
      </c>
      <c r="B1102" s="42">
        <v>179010</v>
      </c>
      <c r="C1102" s="43" t="s">
        <v>763</v>
      </c>
      <c r="D1102" s="44">
        <v>0</v>
      </c>
      <c r="E1102" s="29">
        <f>IF(ISERROR(VLOOKUP(A1102,'INFORME SEVEN'!$A$1:$F$339,4,0)),0,VLOOKUP(A1102,'INFORME SEVEN'!$A$1:$F$339,4,0))</f>
        <v>0</v>
      </c>
      <c r="F1102" s="29">
        <f>IF(ISERROR(VLOOKUP(A1102,'INFORME SEVEN'!$A$1:$F$339,5,0)),0,VLOOKUP(A1102,'INFORME SEVEN'!$A$1:$F$339,5,0))</f>
        <v>0</v>
      </c>
      <c r="G1102" s="45">
        <f t="shared" si="145"/>
        <v>0</v>
      </c>
      <c r="H1102" s="44">
        <f t="shared" si="144"/>
        <v>0</v>
      </c>
      <c r="I1102" s="46">
        <v>0</v>
      </c>
      <c r="J1102" s="31">
        <f t="shared" si="147"/>
        <v>0</v>
      </c>
      <c r="K1102" s="1">
        <f t="shared" si="148"/>
        <v>0</v>
      </c>
      <c r="L1102" s="1">
        <f t="shared" si="146"/>
        <v>6</v>
      </c>
    </row>
    <row r="1103" spans="1:12" ht="16.5" hidden="1" thickBot="1" x14ac:dyDescent="0.3">
      <c r="A1103" s="26">
        <v>179011</v>
      </c>
      <c r="B1103" s="42">
        <v>179011</v>
      </c>
      <c r="C1103" s="43" t="s">
        <v>764</v>
      </c>
      <c r="D1103" s="44">
        <v>0</v>
      </c>
      <c r="E1103" s="29">
        <f>IF(ISERROR(VLOOKUP(A1103,'INFORME SEVEN'!$A$1:$F$339,4,0)),0,VLOOKUP(A1103,'INFORME SEVEN'!$A$1:$F$339,4,0))</f>
        <v>0</v>
      </c>
      <c r="F1103" s="29">
        <f>IF(ISERROR(VLOOKUP(A1103,'INFORME SEVEN'!$A$1:$F$339,5,0)),0,VLOOKUP(A1103,'INFORME SEVEN'!$A$1:$F$339,5,0))</f>
        <v>0</v>
      </c>
      <c r="G1103" s="45">
        <f t="shared" si="145"/>
        <v>0</v>
      </c>
      <c r="H1103" s="44">
        <f t="shared" si="144"/>
        <v>0</v>
      </c>
      <c r="I1103" s="46">
        <v>0</v>
      </c>
      <c r="J1103" s="31">
        <f t="shared" si="147"/>
        <v>0</v>
      </c>
      <c r="K1103" s="1">
        <f t="shared" si="148"/>
        <v>0</v>
      </c>
      <c r="L1103" s="1">
        <f t="shared" si="146"/>
        <v>6</v>
      </c>
    </row>
    <row r="1104" spans="1:12" ht="16.5" hidden="1" thickBot="1" x14ac:dyDescent="0.3">
      <c r="A1104" s="26">
        <v>179012</v>
      </c>
      <c r="B1104" s="42">
        <v>179012</v>
      </c>
      <c r="C1104" s="43" t="s">
        <v>587</v>
      </c>
      <c r="D1104" s="44">
        <v>0</v>
      </c>
      <c r="E1104" s="29">
        <f>IF(ISERROR(VLOOKUP(A1104,'INFORME SEVEN'!$A$1:$F$339,4,0)),0,VLOOKUP(A1104,'INFORME SEVEN'!$A$1:$F$339,4,0))</f>
        <v>0</v>
      </c>
      <c r="F1104" s="29">
        <f>IF(ISERROR(VLOOKUP(A1104,'INFORME SEVEN'!$A$1:$F$339,5,0)),0,VLOOKUP(A1104,'INFORME SEVEN'!$A$1:$F$339,5,0))</f>
        <v>0</v>
      </c>
      <c r="G1104" s="45">
        <f t="shared" si="145"/>
        <v>0</v>
      </c>
      <c r="H1104" s="44">
        <f t="shared" si="144"/>
        <v>0</v>
      </c>
      <c r="I1104" s="46">
        <v>0</v>
      </c>
      <c r="J1104" s="31">
        <f t="shared" si="147"/>
        <v>0</v>
      </c>
      <c r="K1104" s="1">
        <f t="shared" si="148"/>
        <v>0</v>
      </c>
      <c r="L1104" s="1">
        <f t="shared" si="146"/>
        <v>6</v>
      </c>
    </row>
    <row r="1105" spans="1:12" ht="16.5" hidden="1" thickBot="1" x14ac:dyDescent="0.3">
      <c r="A1105" s="26">
        <v>179013</v>
      </c>
      <c r="B1105" s="42">
        <v>179013</v>
      </c>
      <c r="C1105" s="43" t="s">
        <v>786</v>
      </c>
      <c r="D1105" s="44">
        <v>0</v>
      </c>
      <c r="E1105" s="29">
        <f>IF(ISERROR(VLOOKUP(A1105,'INFORME SEVEN'!$A$1:$F$339,4,0)),0,VLOOKUP(A1105,'INFORME SEVEN'!$A$1:$F$339,4,0))</f>
        <v>0</v>
      </c>
      <c r="F1105" s="29">
        <f>IF(ISERROR(VLOOKUP(A1105,'INFORME SEVEN'!$A$1:$F$339,5,0)),0,VLOOKUP(A1105,'INFORME SEVEN'!$A$1:$F$339,5,0))</f>
        <v>0</v>
      </c>
      <c r="G1105" s="45">
        <f t="shared" si="145"/>
        <v>0</v>
      </c>
      <c r="H1105" s="44">
        <f t="shared" si="144"/>
        <v>0</v>
      </c>
      <c r="I1105" s="46">
        <v>0</v>
      </c>
      <c r="J1105" s="31">
        <f t="shared" si="147"/>
        <v>0</v>
      </c>
      <c r="K1105" s="1">
        <f t="shared" si="148"/>
        <v>0</v>
      </c>
      <c r="L1105" s="1">
        <f t="shared" si="146"/>
        <v>6</v>
      </c>
    </row>
    <row r="1106" spans="1:12" ht="16.5" hidden="1" thickBot="1" x14ac:dyDescent="0.3">
      <c r="A1106" s="26">
        <v>179014</v>
      </c>
      <c r="B1106" s="42">
        <v>179014</v>
      </c>
      <c r="C1106" s="43" t="s">
        <v>499</v>
      </c>
      <c r="D1106" s="44">
        <v>0</v>
      </c>
      <c r="E1106" s="29">
        <f>IF(ISERROR(VLOOKUP(A1106,'INFORME SEVEN'!$A$1:$F$339,4,0)),0,VLOOKUP(A1106,'INFORME SEVEN'!$A$1:$F$339,4,0))</f>
        <v>0</v>
      </c>
      <c r="F1106" s="29">
        <f>IF(ISERROR(VLOOKUP(A1106,'INFORME SEVEN'!$A$1:$F$339,5,0)),0,VLOOKUP(A1106,'INFORME SEVEN'!$A$1:$F$339,5,0))</f>
        <v>0</v>
      </c>
      <c r="G1106" s="45">
        <f t="shared" si="145"/>
        <v>0</v>
      </c>
      <c r="H1106" s="44">
        <f t="shared" si="144"/>
        <v>0</v>
      </c>
      <c r="I1106" s="46">
        <v>0</v>
      </c>
      <c r="J1106" s="31">
        <f t="shared" si="147"/>
        <v>0</v>
      </c>
      <c r="K1106" s="1">
        <f t="shared" si="148"/>
        <v>0</v>
      </c>
      <c r="L1106" s="1">
        <f t="shared" si="146"/>
        <v>6</v>
      </c>
    </row>
    <row r="1107" spans="1:12" ht="16.5" hidden="1" thickBot="1" x14ac:dyDescent="0.3">
      <c r="A1107" s="26">
        <v>179090</v>
      </c>
      <c r="B1107" s="42">
        <v>179090</v>
      </c>
      <c r="C1107" s="43" t="s">
        <v>787</v>
      </c>
      <c r="D1107" s="44">
        <v>0</v>
      </c>
      <c r="E1107" s="29">
        <f>IF(ISERROR(VLOOKUP(A1107,'INFORME SEVEN'!$A$1:$F$339,4,0)),0,VLOOKUP(A1107,'INFORME SEVEN'!$A$1:$F$339,4,0))</f>
        <v>0</v>
      </c>
      <c r="F1107" s="29">
        <f>IF(ISERROR(VLOOKUP(A1107,'INFORME SEVEN'!$A$1:$F$339,5,0)),0,VLOOKUP(A1107,'INFORME SEVEN'!$A$1:$F$339,5,0))</f>
        <v>0</v>
      </c>
      <c r="G1107" s="45">
        <f t="shared" si="145"/>
        <v>0</v>
      </c>
      <c r="H1107" s="44">
        <f t="shared" si="144"/>
        <v>0</v>
      </c>
      <c r="I1107" s="46">
        <v>0</v>
      </c>
      <c r="J1107" s="31">
        <f t="shared" si="147"/>
        <v>0</v>
      </c>
      <c r="K1107" s="1">
        <f t="shared" si="148"/>
        <v>0</v>
      </c>
      <c r="L1107" s="1">
        <f t="shared" si="146"/>
        <v>6</v>
      </c>
    </row>
    <row r="1108" spans="1:12" ht="16.5" hidden="1" thickBot="1" x14ac:dyDescent="0.3">
      <c r="A1108" s="26">
        <v>18</v>
      </c>
      <c r="B1108" s="32">
        <v>180000</v>
      </c>
      <c r="C1108" s="33" t="s">
        <v>792</v>
      </c>
      <c r="D1108" s="34">
        <v>0</v>
      </c>
      <c r="E1108" s="29">
        <f>IF(ISERROR(VLOOKUP(A1108,'INFORME SEVEN'!$A$1:$F$339,4,0)),0,VLOOKUP(A1108,'INFORME SEVEN'!$A$1:$F$339,4,0))</f>
        <v>0</v>
      </c>
      <c r="F1108" s="29">
        <f>IF(ISERROR(VLOOKUP(A1108,'INFORME SEVEN'!$A$1:$F$339,5,0)),0,VLOOKUP(A1108,'INFORME SEVEN'!$A$1:$F$339,5,0))</f>
        <v>0</v>
      </c>
      <c r="G1108" s="35">
        <f t="shared" si="145"/>
        <v>0</v>
      </c>
      <c r="H1108" s="34">
        <f t="shared" si="144"/>
        <v>0</v>
      </c>
      <c r="I1108" s="58">
        <v>0</v>
      </c>
      <c r="J1108" s="31">
        <f t="shared" si="147"/>
        <v>0</v>
      </c>
      <c r="K1108" s="1">
        <f t="shared" si="148"/>
        <v>0</v>
      </c>
      <c r="L1108" s="1">
        <f t="shared" si="146"/>
        <v>2</v>
      </c>
    </row>
    <row r="1109" spans="1:12" ht="16.5" hidden="1" thickBot="1" x14ac:dyDescent="0.3">
      <c r="A1109" s="26">
        <v>1820</v>
      </c>
      <c r="B1109" s="48">
        <v>182000</v>
      </c>
      <c r="C1109" s="49" t="s">
        <v>793</v>
      </c>
      <c r="D1109" s="39">
        <v>0</v>
      </c>
      <c r="E1109" s="29">
        <f>IF(ISERROR(VLOOKUP(A1109,'INFORME SEVEN'!$A$1:$F$339,4,0)),0,VLOOKUP(A1109,'INFORME SEVEN'!$A$1:$F$339,4,0))</f>
        <v>0</v>
      </c>
      <c r="F1109" s="29">
        <f>IF(ISERROR(VLOOKUP(A1109,'INFORME SEVEN'!$A$1:$F$339,5,0)),0,VLOOKUP(A1109,'INFORME SEVEN'!$A$1:$F$339,5,0))</f>
        <v>0</v>
      </c>
      <c r="G1109" s="40">
        <f t="shared" si="145"/>
        <v>0</v>
      </c>
      <c r="H1109" s="50">
        <f t="shared" si="144"/>
        <v>0</v>
      </c>
      <c r="I1109" s="51">
        <v>0</v>
      </c>
      <c r="J1109" s="31">
        <f t="shared" si="147"/>
        <v>0</v>
      </c>
      <c r="K1109" s="1">
        <f t="shared" si="148"/>
        <v>0</v>
      </c>
      <c r="L1109" s="1">
        <f t="shared" si="146"/>
        <v>4</v>
      </c>
    </row>
    <row r="1110" spans="1:12" ht="16.5" hidden="1" thickBot="1" x14ac:dyDescent="0.3">
      <c r="A1110" s="26">
        <v>182001</v>
      </c>
      <c r="B1110" s="42">
        <v>182001</v>
      </c>
      <c r="C1110" s="43" t="s">
        <v>794</v>
      </c>
      <c r="D1110" s="44">
        <v>0</v>
      </c>
      <c r="E1110" s="29">
        <f>IF(ISERROR(VLOOKUP(A1110,'INFORME SEVEN'!$A$1:$F$339,4,0)),0,VLOOKUP(A1110,'INFORME SEVEN'!$A$1:$F$339,4,0))</f>
        <v>0</v>
      </c>
      <c r="F1110" s="29">
        <f>IF(ISERROR(VLOOKUP(A1110,'INFORME SEVEN'!$A$1:$F$339,5,0)),0,VLOOKUP(A1110,'INFORME SEVEN'!$A$1:$F$339,5,0))</f>
        <v>0</v>
      </c>
      <c r="G1110" s="45">
        <f t="shared" si="145"/>
        <v>0</v>
      </c>
      <c r="H1110" s="44">
        <f t="shared" si="144"/>
        <v>0</v>
      </c>
      <c r="I1110" s="46">
        <v>0</v>
      </c>
      <c r="J1110" s="31">
        <f t="shared" si="147"/>
        <v>0</v>
      </c>
      <c r="K1110" s="1">
        <f t="shared" si="148"/>
        <v>0</v>
      </c>
      <c r="L1110" s="1">
        <f t="shared" si="146"/>
        <v>6</v>
      </c>
    </row>
    <row r="1111" spans="1:12" ht="16.5" hidden="1" thickBot="1" x14ac:dyDescent="0.3">
      <c r="A1111" s="26">
        <v>182003</v>
      </c>
      <c r="B1111" s="42">
        <v>182003</v>
      </c>
      <c r="C1111" s="43" t="s">
        <v>795</v>
      </c>
      <c r="D1111" s="44">
        <v>0</v>
      </c>
      <c r="E1111" s="29">
        <f>IF(ISERROR(VLOOKUP(A1111,'INFORME SEVEN'!$A$1:$F$339,4,0)),0,VLOOKUP(A1111,'INFORME SEVEN'!$A$1:$F$339,4,0))</f>
        <v>0</v>
      </c>
      <c r="F1111" s="29">
        <f>IF(ISERROR(VLOOKUP(A1111,'INFORME SEVEN'!$A$1:$F$339,5,0)),0,VLOOKUP(A1111,'INFORME SEVEN'!$A$1:$F$339,5,0))</f>
        <v>0</v>
      </c>
      <c r="G1111" s="45">
        <f t="shared" si="145"/>
        <v>0</v>
      </c>
      <c r="H1111" s="44">
        <f t="shared" si="144"/>
        <v>0</v>
      </c>
      <c r="I1111" s="46">
        <v>0</v>
      </c>
      <c r="J1111" s="31">
        <f t="shared" si="147"/>
        <v>0</v>
      </c>
      <c r="K1111" s="1">
        <f t="shared" si="148"/>
        <v>0</v>
      </c>
      <c r="L1111" s="1">
        <f t="shared" si="146"/>
        <v>6</v>
      </c>
    </row>
    <row r="1112" spans="1:12" ht="16.5" hidden="1" thickBot="1" x14ac:dyDescent="0.3">
      <c r="A1112" s="26">
        <v>182090</v>
      </c>
      <c r="B1112" s="42">
        <v>182090</v>
      </c>
      <c r="C1112" s="43" t="s">
        <v>796</v>
      </c>
      <c r="D1112" s="44">
        <v>0</v>
      </c>
      <c r="E1112" s="29">
        <f>IF(ISERROR(VLOOKUP(A1112,'INFORME SEVEN'!$A$1:$F$339,4,0)),0,VLOOKUP(A1112,'INFORME SEVEN'!$A$1:$F$339,4,0))</f>
        <v>0</v>
      </c>
      <c r="F1112" s="29">
        <f>IF(ISERROR(VLOOKUP(A1112,'INFORME SEVEN'!$A$1:$F$339,5,0)),0,VLOOKUP(A1112,'INFORME SEVEN'!$A$1:$F$339,5,0))</f>
        <v>0</v>
      </c>
      <c r="G1112" s="45">
        <f t="shared" si="145"/>
        <v>0</v>
      </c>
      <c r="H1112" s="44">
        <f t="shared" si="144"/>
        <v>0</v>
      </c>
      <c r="I1112" s="46">
        <v>0</v>
      </c>
      <c r="J1112" s="31">
        <f t="shared" si="147"/>
        <v>0</v>
      </c>
      <c r="K1112" s="1">
        <f t="shared" si="148"/>
        <v>0</v>
      </c>
      <c r="L1112" s="1">
        <f t="shared" si="146"/>
        <v>6</v>
      </c>
    </row>
    <row r="1113" spans="1:12" ht="16.5" hidden="1" thickBot="1" x14ac:dyDescent="0.3">
      <c r="A1113" s="26">
        <v>1825</v>
      </c>
      <c r="B1113" s="48">
        <v>182500</v>
      </c>
      <c r="C1113" s="49" t="s">
        <v>797</v>
      </c>
      <c r="D1113" s="39">
        <v>0</v>
      </c>
      <c r="E1113" s="29">
        <f>IF(ISERROR(VLOOKUP(A1113,'INFORME SEVEN'!$A$1:$F$339,4,0)),0,VLOOKUP(A1113,'INFORME SEVEN'!$A$1:$F$339,4,0))</f>
        <v>0</v>
      </c>
      <c r="F1113" s="29">
        <f>IF(ISERROR(VLOOKUP(A1113,'INFORME SEVEN'!$A$1:$F$339,5,0)),0,VLOOKUP(A1113,'INFORME SEVEN'!$A$1:$F$339,5,0))</f>
        <v>0</v>
      </c>
      <c r="G1113" s="40">
        <f t="shared" si="145"/>
        <v>0</v>
      </c>
      <c r="H1113" s="50">
        <f t="shared" si="144"/>
        <v>0</v>
      </c>
      <c r="I1113" s="51">
        <v>0</v>
      </c>
      <c r="J1113" s="31">
        <f t="shared" si="147"/>
        <v>0</v>
      </c>
      <c r="K1113" s="1">
        <f t="shared" si="148"/>
        <v>0</v>
      </c>
      <c r="L1113" s="1">
        <f t="shared" si="146"/>
        <v>4</v>
      </c>
    </row>
    <row r="1114" spans="1:12" ht="16.5" hidden="1" thickBot="1" x14ac:dyDescent="0.3">
      <c r="A1114" s="26">
        <v>182501</v>
      </c>
      <c r="B1114" s="42">
        <v>182501</v>
      </c>
      <c r="C1114" s="43" t="s">
        <v>794</v>
      </c>
      <c r="D1114" s="44">
        <v>0</v>
      </c>
      <c r="E1114" s="29">
        <f>IF(ISERROR(VLOOKUP(A1114,'INFORME SEVEN'!$A$1:$F$339,4,0)),0,VLOOKUP(A1114,'INFORME SEVEN'!$A$1:$F$339,4,0))</f>
        <v>0</v>
      </c>
      <c r="F1114" s="29">
        <f>IF(ISERROR(VLOOKUP(A1114,'INFORME SEVEN'!$A$1:$F$339,5,0)),0,VLOOKUP(A1114,'INFORME SEVEN'!$A$1:$F$339,5,0))</f>
        <v>0</v>
      </c>
      <c r="G1114" s="45">
        <f t="shared" si="145"/>
        <v>0</v>
      </c>
      <c r="H1114" s="44">
        <f t="shared" si="144"/>
        <v>0</v>
      </c>
      <c r="I1114" s="46">
        <v>0</v>
      </c>
      <c r="J1114" s="31">
        <f t="shared" si="147"/>
        <v>0</v>
      </c>
      <c r="K1114" s="1">
        <f t="shared" si="148"/>
        <v>0</v>
      </c>
      <c r="L1114" s="1">
        <f t="shared" si="146"/>
        <v>6</v>
      </c>
    </row>
    <row r="1115" spans="1:12" ht="16.5" hidden="1" thickBot="1" x14ac:dyDescent="0.3">
      <c r="A1115" s="26">
        <v>182503</v>
      </c>
      <c r="B1115" s="42">
        <v>182503</v>
      </c>
      <c r="C1115" s="43" t="s">
        <v>795</v>
      </c>
      <c r="D1115" s="44">
        <v>0</v>
      </c>
      <c r="E1115" s="29">
        <f>IF(ISERROR(VLOOKUP(A1115,'INFORME SEVEN'!$A$1:$F$339,4,0)),0,VLOOKUP(A1115,'INFORME SEVEN'!$A$1:$F$339,4,0))</f>
        <v>0</v>
      </c>
      <c r="F1115" s="29">
        <f>IF(ISERROR(VLOOKUP(A1115,'INFORME SEVEN'!$A$1:$F$339,5,0)),0,VLOOKUP(A1115,'INFORME SEVEN'!$A$1:$F$339,5,0))</f>
        <v>0</v>
      </c>
      <c r="G1115" s="45">
        <f t="shared" si="145"/>
        <v>0</v>
      </c>
      <c r="H1115" s="44">
        <f t="shared" si="144"/>
        <v>0</v>
      </c>
      <c r="I1115" s="46">
        <v>0</v>
      </c>
      <c r="J1115" s="31">
        <f t="shared" si="147"/>
        <v>0</v>
      </c>
      <c r="K1115" s="1">
        <f t="shared" si="148"/>
        <v>0</v>
      </c>
      <c r="L1115" s="1">
        <f t="shared" si="146"/>
        <v>6</v>
      </c>
    </row>
    <row r="1116" spans="1:12" ht="16.5" hidden="1" thickBot="1" x14ac:dyDescent="0.3">
      <c r="A1116" s="26">
        <v>182590</v>
      </c>
      <c r="B1116" s="42">
        <v>182590</v>
      </c>
      <c r="C1116" s="43" t="s">
        <v>796</v>
      </c>
      <c r="D1116" s="44">
        <v>0</v>
      </c>
      <c r="E1116" s="29">
        <f>IF(ISERROR(VLOOKUP(A1116,'INFORME SEVEN'!$A$1:$F$339,4,0)),0,VLOOKUP(A1116,'INFORME SEVEN'!$A$1:$F$339,4,0))</f>
        <v>0</v>
      </c>
      <c r="F1116" s="29">
        <f>IF(ISERROR(VLOOKUP(A1116,'INFORME SEVEN'!$A$1:$F$339,5,0)),0,VLOOKUP(A1116,'INFORME SEVEN'!$A$1:$F$339,5,0))</f>
        <v>0</v>
      </c>
      <c r="G1116" s="45">
        <f t="shared" si="145"/>
        <v>0</v>
      </c>
      <c r="H1116" s="44">
        <f t="shared" si="144"/>
        <v>0</v>
      </c>
      <c r="I1116" s="46">
        <v>0</v>
      </c>
      <c r="J1116" s="31">
        <f t="shared" si="147"/>
        <v>0</v>
      </c>
      <c r="K1116" s="1">
        <f t="shared" si="148"/>
        <v>0</v>
      </c>
      <c r="L1116" s="1">
        <f t="shared" si="146"/>
        <v>6</v>
      </c>
    </row>
    <row r="1117" spans="1:12" ht="16.5" thickBot="1" x14ac:dyDescent="0.3">
      <c r="A1117" s="26">
        <v>19</v>
      </c>
      <c r="B1117" s="448">
        <v>190000</v>
      </c>
      <c r="C1117" s="449" t="s">
        <v>798</v>
      </c>
      <c r="D1117" s="64">
        <v>26319554533.23</v>
      </c>
      <c r="E1117" s="35">
        <f>IF(ISERROR(VLOOKUP(A1117,'INFORME SEVEN'!$A$1:$F$339,4,0)),0,VLOOKUP(A1117,'INFORME SEVEN'!$A$1:$F$339,4,0))</f>
        <v>13416586675</v>
      </c>
      <c r="F1117" s="35">
        <f>IF(ISERROR(VLOOKUP(A1117,'INFORME SEVEN'!$A$1:$F$339,5,0)),0,VLOOKUP(A1117,'INFORME SEVEN'!$A$1:$F$339,5,0))</f>
        <v>23720421225.799999</v>
      </c>
      <c r="G1117" s="35">
        <f t="shared" si="145"/>
        <v>16015719982.429996</v>
      </c>
      <c r="H1117" s="35">
        <f>+H1145+H1162+H1180+H1186+H1219</f>
        <v>9185872040.3500004</v>
      </c>
      <c r="I1117" s="36">
        <f>+I1145+I1162+I1180+I1186+I1219</f>
        <v>6829847942.0799999</v>
      </c>
      <c r="J1117" s="31">
        <f t="shared" si="147"/>
        <v>0</v>
      </c>
      <c r="K1117" s="1">
        <f t="shared" si="148"/>
        <v>1</v>
      </c>
      <c r="L1117" s="1">
        <f t="shared" si="146"/>
        <v>2</v>
      </c>
    </row>
    <row r="1118" spans="1:12" ht="16.5" hidden="1" thickBot="1" x14ac:dyDescent="0.3">
      <c r="A1118" s="26">
        <v>1902</v>
      </c>
      <c r="B1118" s="48">
        <v>190200</v>
      </c>
      <c r="C1118" s="49" t="s">
        <v>799</v>
      </c>
      <c r="D1118" s="39">
        <v>0</v>
      </c>
      <c r="E1118" s="29">
        <f>IF(ISERROR(VLOOKUP(A1118,'INFORME SEVEN'!$A$1:$F$339,4,0)),0,VLOOKUP(A1118,'INFORME SEVEN'!$A$1:$F$339,4,0))</f>
        <v>0</v>
      </c>
      <c r="F1118" s="29">
        <f>IF(ISERROR(VLOOKUP(A1118,'INFORME SEVEN'!$A$1:$F$339,5,0)),0,VLOOKUP(A1118,'INFORME SEVEN'!$A$1:$F$339,5,0))</f>
        <v>0</v>
      </c>
      <c r="G1118" s="40">
        <f t="shared" si="145"/>
        <v>0</v>
      </c>
      <c r="H1118" s="50">
        <f t="shared" ref="H1118:H1144" si="149">+G1118</f>
        <v>0</v>
      </c>
      <c r="I1118" s="51">
        <v>0</v>
      </c>
      <c r="J1118" s="31">
        <f t="shared" si="147"/>
        <v>0</v>
      </c>
      <c r="K1118" s="1">
        <f t="shared" si="148"/>
        <v>0</v>
      </c>
      <c r="L1118" s="1">
        <f t="shared" si="146"/>
        <v>4</v>
      </c>
    </row>
    <row r="1119" spans="1:12" ht="16.5" hidden="1" thickBot="1" x14ac:dyDescent="0.3">
      <c r="A1119" s="26">
        <v>190201</v>
      </c>
      <c r="B1119" s="42">
        <v>190201</v>
      </c>
      <c r="C1119" s="43" t="s">
        <v>800</v>
      </c>
      <c r="D1119" s="44">
        <v>0</v>
      </c>
      <c r="E1119" s="29">
        <f>IF(ISERROR(VLOOKUP(A1119,'INFORME SEVEN'!$A$1:$F$339,4,0)),0,VLOOKUP(A1119,'INFORME SEVEN'!$A$1:$F$339,4,0))</f>
        <v>0</v>
      </c>
      <c r="F1119" s="29">
        <f>IF(ISERROR(VLOOKUP(A1119,'INFORME SEVEN'!$A$1:$F$339,5,0)),0,VLOOKUP(A1119,'INFORME SEVEN'!$A$1:$F$339,5,0))</f>
        <v>0</v>
      </c>
      <c r="G1119" s="45">
        <f t="shared" si="145"/>
        <v>0</v>
      </c>
      <c r="H1119" s="44">
        <f t="shared" si="149"/>
        <v>0</v>
      </c>
      <c r="I1119" s="46">
        <v>0</v>
      </c>
      <c r="J1119" s="31">
        <f t="shared" si="147"/>
        <v>0</v>
      </c>
      <c r="K1119" s="1">
        <f t="shared" si="148"/>
        <v>0</v>
      </c>
      <c r="L1119" s="1">
        <f t="shared" si="146"/>
        <v>6</v>
      </c>
    </row>
    <row r="1120" spans="1:12" ht="16.5" hidden="1" thickBot="1" x14ac:dyDescent="0.3">
      <c r="A1120" s="26">
        <v>190202</v>
      </c>
      <c r="B1120" s="42">
        <v>190202</v>
      </c>
      <c r="C1120" s="43" t="s">
        <v>52</v>
      </c>
      <c r="D1120" s="44">
        <v>0</v>
      </c>
      <c r="E1120" s="29">
        <f>IF(ISERROR(VLOOKUP(A1120,'INFORME SEVEN'!$A$1:$F$339,4,0)),0,VLOOKUP(A1120,'INFORME SEVEN'!$A$1:$F$339,4,0))</f>
        <v>0</v>
      </c>
      <c r="F1120" s="29">
        <f>IF(ISERROR(VLOOKUP(A1120,'INFORME SEVEN'!$A$1:$F$339,5,0)),0,VLOOKUP(A1120,'INFORME SEVEN'!$A$1:$F$339,5,0))</f>
        <v>0</v>
      </c>
      <c r="G1120" s="45">
        <f t="shared" si="145"/>
        <v>0</v>
      </c>
      <c r="H1120" s="44">
        <f t="shared" si="149"/>
        <v>0</v>
      </c>
      <c r="I1120" s="46">
        <v>0</v>
      </c>
      <c r="J1120" s="31">
        <f t="shared" si="147"/>
        <v>0</v>
      </c>
      <c r="K1120" s="1">
        <f t="shared" si="148"/>
        <v>0</v>
      </c>
      <c r="L1120" s="1">
        <f t="shared" si="146"/>
        <v>6</v>
      </c>
    </row>
    <row r="1121" spans="1:12" ht="16.5" hidden="1" thickBot="1" x14ac:dyDescent="0.3">
      <c r="A1121" s="26">
        <v>190203</v>
      </c>
      <c r="B1121" s="42">
        <v>190203</v>
      </c>
      <c r="C1121" s="43" t="s">
        <v>801</v>
      </c>
      <c r="D1121" s="44">
        <v>0</v>
      </c>
      <c r="E1121" s="29">
        <f>IF(ISERROR(VLOOKUP(A1121,'INFORME SEVEN'!$A$1:$F$339,4,0)),0,VLOOKUP(A1121,'INFORME SEVEN'!$A$1:$F$339,4,0))</f>
        <v>0</v>
      </c>
      <c r="F1121" s="29">
        <f>IF(ISERROR(VLOOKUP(A1121,'INFORME SEVEN'!$A$1:$F$339,5,0)),0,VLOOKUP(A1121,'INFORME SEVEN'!$A$1:$F$339,5,0))</f>
        <v>0</v>
      </c>
      <c r="G1121" s="45">
        <f t="shared" si="145"/>
        <v>0</v>
      </c>
      <c r="H1121" s="44">
        <f t="shared" si="149"/>
        <v>0</v>
      </c>
      <c r="I1121" s="46">
        <v>0</v>
      </c>
      <c r="J1121" s="31">
        <f t="shared" si="147"/>
        <v>0</v>
      </c>
      <c r="K1121" s="1">
        <f t="shared" si="148"/>
        <v>0</v>
      </c>
      <c r="L1121" s="1">
        <f t="shared" si="146"/>
        <v>6</v>
      </c>
    </row>
    <row r="1122" spans="1:12" ht="16.5" hidden="1" thickBot="1" x14ac:dyDescent="0.3">
      <c r="A1122" s="26">
        <v>190204</v>
      </c>
      <c r="B1122" s="42">
        <v>190204</v>
      </c>
      <c r="C1122" s="43" t="s">
        <v>802</v>
      </c>
      <c r="D1122" s="44">
        <v>0</v>
      </c>
      <c r="E1122" s="29">
        <f>IF(ISERROR(VLOOKUP(A1122,'INFORME SEVEN'!$A$1:$F$339,4,0)),0,VLOOKUP(A1122,'INFORME SEVEN'!$A$1:$F$339,4,0))</f>
        <v>0</v>
      </c>
      <c r="F1122" s="29">
        <f>IF(ISERROR(VLOOKUP(A1122,'INFORME SEVEN'!$A$1:$F$339,5,0)),0,VLOOKUP(A1122,'INFORME SEVEN'!$A$1:$F$339,5,0))</f>
        <v>0</v>
      </c>
      <c r="G1122" s="45">
        <f t="shared" si="145"/>
        <v>0</v>
      </c>
      <c r="H1122" s="44">
        <f t="shared" si="149"/>
        <v>0</v>
      </c>
      <c r="I1122" s="46">
        <v>0</v>
      </c>
      <c r="J1122" s="31">
        <f t="shared" si="147"/>
        <v>0</v>
      </c>
      <c r="K1122" s="1">
        <f t="shared" si="148"/>
        <v>0</v>
      </c>
      <c r="L1122" s="1">
        <f t="shared" si="146"/>
        <v>6</v>
      </c>
    </row>
    <row r="1123" spans="1:12" ht="16.5" hidden="1" thickBot="1" x14ac:dyDescent="0.3">
      <c r="A1123" s="26">
        <v>190205</v>
      </c>
      <c r="B1123" s="42">
        <v>190205</v>
      </c>
      <c r="C1123" s="43" t="s">
        <v>803</v>
      </c>
      <c r="D1123" s="44">
        <v>0</v>
      </c>
      <c r="E1123" s="29">
        <f>IF(ISERROR(VLOOKUP(A1123,'INFORME SEVEN'!$A$1:$F$339,4,0)),0,VLOOKUP(A1123,'INFORME SEVEN'!$A$1:$F$339,4,0))</f>
        <v>0</v>
      </c>
      <c r="F1123" s="29">
        <f>IF(ISERROR(VLOOKUP(A1123,'INFORME SEVEN'!$A$1:$F$339,5,0)),0,VLOOKUP(A1123,'INFORME SEVEN'!$A$1:$F$339,5,0))</f>
        <v>0</v>
      </c>
      <c r="G1123" s="45">
        <f t="shared" si="145"/>
        <v>0</v>
      </c>
      <c r="H1123" s="44">
        <f t="shared" si="149"/>
        <v>0</v>
      </c>
      <c r="I1123" s="46">
        <v>0</v>
      </c>
      <c r="J1123" s="31">
        <f t="shared" si="147"/>
        <v>0</v>
      </c>
      <c r="K1123" s="1">
        <f t="shared" si="148"/>
        <v>0</v>
      </c>
      <c r="L1123" s="1">
        <f t="shared" si="146"/>
        <v>6</v>
      </c>
    </row>
    <row r="1124" spans="1:12" ht="16.5" hidden="1" thickBot="1" x14ac:dyDescent="0.3">
      <c r="A1124" s="26">
        <v>190206</v>
      </c>
      <c r="B1124" s="42">
        <v>190206</v>
      </c>
      <c r="C1124" s="43" t="s">
        <v>804</v>
      </c>
      <c r="D1124" s="44">
        <v>0</v>
      </c>
      <c r="E1124" s="29">
        <f>IF(ISERROR(VLOOKUP(A1124,'INFORME SEVEN'!$A$1:$F$339,4,0)),0,VLOOKUP(A1124,'INFORME SEVEN'!$A$1:$F$339,4,0))</f>
        <v>0</v>
      </c>
      <c r="F1124" s="29">
        <f>IF(ISERROR(VLOOKUP(A1124,'INFORME SEVEN'!$A$1:$F$339,5,0)),0,VLOOKUP(A1124,'INFORME SEVEN'!$A$1:$F$339,5,0))</f>
        <v>0</v>
      </c>
      <c r="G1124" s="45">
        <f t="shared" si="145"/>
        <v>0</v>
      </c>
      <c r="H1124" s="44">
        <f t="shared" si="149"/>
        <v>0</v>
      </c>
      <c r="I1124" s="46">
        <v>0</v>
      </c>
      <c r="J1124" s="31">
        <f t="shared" si="147"/>
        <v>0</v>
      </c>
      <c r="K1124" s="1">
        <f t="shared" si="148"/>
        <v>0</v>
      </c>
      <c r="L1124" s="1">
        <f t="shared" si="146"/>
        <v>6</v>
      </c>
    </row>
    <row r="1125" spans="1:12" ht="16.5" hidden="1" thickBot="1" x14ac:dyDescent="0.3">
      <c r="A1125" s="26">
        <v>190207</v>
      </c>
      <c r="B1125" s="42">
        <v>190207</v>
      </c>
      <c r="C1125" s="43" t="s">
        <v>805</v>
      </c>
      <c r="D1125" s="44">
        <v>0</v>
      </c>
      <c r="E1125" s="29">
        <f>IF(ISERROR(VLOOKUP(A1125,'INFORME SEVEN'!$A$1:$F$339,4,0)),0,VLOOKUP(A1125,'INFORME SEVEN'!$A$1:$F$339,4,0))</f>
        <v>0</v>
      </c>
      <c r="F1125" s="29">
        <f>IF(ISERROR(VLOOKUP(A1125,'INFORME SEVEN'!$A$1:$F$339,5,0)),0,VLOOKUP(A1125,'INFORME SEVEN'!$A$1:$F$339,5,0))</f>
        <v>0</v>
      </c>
      <c r="G1125" s="45">
        <f t="shared" si="145"/>
        <v>0</v>
      </c>
      <c r="H1125" s="44">
        <f t="shared" si="149"/>
        <v>0</v>
      </c>
      <c r="I1125" s="46">
        <v>0</v>
      </c>
      <c r="J1125" s="31">
        <f t="shared" si="147"/>
        <v>0</v>
      </c>
      <c r="K1125" s="1">
        <f t="shared" si="148"/>
        <v>0</v>
      </c>
      <c r="L1125" s="1">
        <f t="shared" si="146"/>
        <v>6</v>
      </c>
    </row>
    <row r="1126" spans="1:12" ht="16.5" hidden="1" thickBot="1" x14ac:dyDescent="0.3">
      <c r="A1126" s="26">
        <v>1903</v>
      </c>
      <c r="B1126" s="48">
        <v>190300</v>
      </c>
      <c r="C1126" s="49" t="s">
        <v>806</v>
      </c>
      <c r="D1126" s="39">
        <v>0</v>
      </c>
      <c r="E1126" s="29">
        <f>IF(ISERROR(VLOOKUP(A1126,'INFORME SEVEN'!$A$1:$F$339,4,0)),0,VLOOKUP(A1126,'INFORME SEVEN'!$A$1:$F$339,4,0))</f>
        <v>0</v>
      </c>
      <c r="F1126" s="29">
        <f>IF(ISERROR(VLOOKUP(A1126,'INFORME SEVEN'!$A$1:$F$339,5,0)),0,VLOOKUP(A1126,'INFORME SEVEN'!$A$1:$F$339,5,0))</f>
        <v>0</v>
      </c>
      <c r="G1126" s="40">
        <f t="shared" si="145"/>
        <v>0</v>
      </c>
      <c r="H1126" s="50">
        <f t="shared" si="149"/>
        <v>0</v>
      </c>
      <c r="I1126" s="51">
        <v>0</v>
      </c>
      <c r="J1126" s="31">
        <f t="shared" si="147"/>
        <v>0</v>
      </c>
      <c r="K1126" s="1">
        <f t="shared" si="148"/>
        <v>0</v>
      </c>
      <c r="L1126" s="1">
        <f t="shared" si="146"/>
        <v>4</v>
      </c>
    </row>
    <row r="1127" spans="1:12" ht="16.5" hidden="1" thickBot="1" x14ac:dyDescent="0.3">
      <c r="A1127" s="26">
        <v>190301</v>
      </c>
      <c r="B1127" s="42">
        <v>190301</v>
      </c>
      <c r="C1127" s="43" t="s">
        <v>800</v>
      </c>
      <c r="D1127" s="44">
        <v>0</v>
      </c>
      <c r="E1127" s="29">
        <f>IF(ISERROR(VLOOKUP(A1127,'INFORME SEVEN'!$A$1:$F$339,4,0)),0,VLOOKUP(A1127,'INFORME SEVEN'!$A$1:$F$339,4,0))</f>
        <v>0</v>
      </c>
      <c r="F1127" s="29">
        <f>IF(ISERROR(VLOOKUP(A1127,'INFORME SEVEN'!$A$1:$F$339,5,0)),0,VLOOKUP(A1127,'INFORME SEVEN'!$A$1:$F$339,5,0))</f>
        <v>0</v>
      </c>
      <c r="G1127" s="45">
        <f t="shared" si="145"/>
        <v>0</v>
      </c>
      <c r="H1127" s="44">
        <f t="shared" si="149"/>
        <v>0</v>
      </c>
      <c r="I1127" s="46">
        <v>0</v>
      </c>
      <c r="J1127" s="31">
        <f t="shared" si="147"/>
        <v>0</v>
      </c>
      <c r="K1127" s="1">
        <f t="shared" si="148"/>
        <v>0</v>
      </c>
      <c r="L1127" s="1">
        <f t="shared" si="146"/>
        <v>6</v>
      </c>
    </row>
    <row r="1128" spans="1:12" ht="16.5" hidden="1" thickBot="1" x14ac:dyDescent="0.3">
      <c r="A1128" s="26">
        <v>190302</v>
      </c>
      <c r="B1128" s="42">
        <v>190302</v>
      </c>
      <c r="C1128" s="43" t="s">
        <v>52</v>
      </c>
      <c r="D1128" s="44">
        <v>0</v>
      </c>
      <c r="E1128" s="29">
        <f>IF(ISERROR(VLOOKUP(A1128,'INFORME SEVEN'!$A$1:$F$339,4,0)),0,VLOOKUP(A1128,'INFORME SEVEN'!$A$1:$F$339,4,0))</f>
        <v>0</v>
      </c>
      <c r="F1128" s="29">
        <f>IF(ISERROR(VLOOKUP(A1128,'INFORME SEVEN'!$A$1:$F$339,5,0)),0,VLOOKUP(A1128,'INFORME SEVEN'!$A$1:$F$339,5,0))</f>
        <v>0</v>
      </c>
      <c r="G1128" s="45">
        <f t="shared" si="145"/>
        <v>0</v>
      </c>
      <c r="H1128" s="44">
        <f t="shared" si="149"/>
        <v>0</v>
      </c>
      <c r="I1128" s="46">
        <v>0</v>
      </c>
      <c r="J1128" s="31">
        <f t="shared" si="147"/>
        <v>0</v>
      </c>
      <c r="K1128" s="1">
        <f t="shared" si="148"/>
        <v>0</v>
      </c>
      <c r="L1128" s="1">
        <f t="shared" si="146"/>
        <v>6</v>
      </c>
    </row>
    <row r="1129" spans="1:12" ht="16.5" hidden="1" thickBot="1" x14ac:dyDescent="0.3">
      <c r="A1129" s="26">
        <v>190303</v>
      </c>
      <c r="B1129" s="42">
        <v>190303</v>
      </c>
      <c r="C1129" s="43" t="s">
        <v>801</v>
      </c>
      <c r="D1129" s="44">
        <v>0</v>
      </c>
      <c r="E1129" s="29">
        <f>IF(ISERROR(VLOOKUP(A1129,'INFORME SEVEN'!$A$1:$F$339,4,0)),0,VLOOKUP(A1129,'INFORME SEVEN'!$A$1:$F$339,4,0))</f>
        <v>0</v>
      </c>
      <c r="F1129" s="29">
        <f>IF(ISERROR(VLOOKUP(A1129,'INFORME SEVEN'!$A$1:$F$339,5,0)),0,VLOOKUP(A1129,'INFORME SEVEN'!$A$1:$F$339,5,0))</f>
        <v>0</v>
      </c>
      <c r="G1129" s="45">
        <f t="shared" si="145"/>
        <v>0</v>
      </c>
      <c r="H1129" s="44">
        <f t="shared" si="149"/>
        <v>0</v>
      </c>
      <c r="I1129" s="46">
        <v>0</v>
      </c>
      <c r="J1129" s="31">
        <f t="shared" si="147"/>
        <v>0</v>
      </c>
      <c r="K1129" s="1">
        <f t="shared" si="148"/>
        <v>0</v>
      </c>
      <c r="L1129" s="1">
        <f t="shared" si="146"/>
        <v>6</v>
      </c>
    </row>
    <row r="1130" spans="1:12" ht="16.5" hidden="1" thickBot="1" x14ac:dyDescent="0.3">
      <c r="A1130" s="26">
        <v>190304</v>
      </c>
      <c r="B1130" s="42">
        <v>190304</v>
      </c>
      <c r="C1130" s="43" t="s">
        <v>802</v>
      </c>
      <c r="D1130" s="44">
        <v>0</v>
      </c>
      <c r="E1130" s="29">
        <f>IF(ISERROR(VLOOKUP(A1130,'INFORME SEVEN'!$A$1:$F$339,4,0)),0,VLOOKUP(A1130,'INFORME SEVEN'!$A$1:$F$339,4,0))</f>
        <v>0</v>
      </c>
      <c r="F1130" s="29">
        <f>IF(ISERROR(VLOOKUP(A1130,'INFORME SEVEN'!$A$1:$F$339,5,0)),0,VLOOKUP(A1130,'INFORME SEVEN'!$A$1:$F$339,5,0))</f>
        <v>0</v>
      </c>
      <c r="G1130" s="45">
        <f t="shared" si="145"/>
        <v>0</v>
      </c>
      <c r="H1130" s="44">
        <f t="shared" si="149"/>
        <v>0</v>
      </c>
      <c r="I1130" s="46">
        <v>0</v>
      </c>
      <c r="J1130" s="31">
        <f t="shared" si="147"/>
        <v>0</v>
      </c>
      <c r="K1130" s="1">
        <f t="shared" si="148"/>
        <v>0</v>
      </c>
      <c r="L1130" s="1">
        <f t="shared" si="146"/>
        <v>6</v>
      </c>
    </row>
    <row r="1131" spans="1:12" ht="16.5" hidden="1" thickBot="1" x14ac:dyDescent="0.3">
      <c r="A1131" s="26">
        <v>190305</v>
      </c>
      <c r="B1131" s="42">
        <v>190305</v>
      </c>
      <c r="C1131" s="43" t="s">
        <v>803</v>
      </c>
      <c r="D1131" s="44">
        <v>0</v>
      </c>
      <c r="E1131" s="29">
        <f>IF(ISERROR(VLOOKUP(A1131,'INFORME SEVEN'!$A$1:$F$339,4,0)),0,VLOOKUP(A1131,'INFORME SEVEN'!$A$1:$F$339,4,0))</f>
        <v>0</v>
      </c>
      <c r="F1131" s="29">
        <f>IF(ISERROR(VLOOKUP(A1131,'INFORME SEVEN'!$A$1:$F$339,5,0)),0,VLOOKUP(A1131,'INFORME SEVEN'!$A$1:$F$339,5,0))</f>
        <v>0</v>
      </c>
      <c r="G1131" s="45">
        <f t="shared" si="145"/>
        <v>0</v>
      </c>
      <c r="H1131" s="44">
        <f t="shared" si="149"/>
        <v>0</v>
      </c>
      <c r="I1131" s="46">
        <v>0</v>
      </c>
      <c r="J1131" s="31">
        <f t="shared" si="147"/>
        <v>0</v>
      </c>
      <c r="K1131" s="1">
        <f t="shared" si="148"/>
        <v>0</v>
      </c>
      <c r="L1131" s="1">
        <f t="shared" si="146"/>
        <v>6</v>
      </c>
    </row>
    <row r="1132" spans="1:12" ht="16.5" hidden="1" thickBot="1" x14ac:dyDescent="0.3">
      <c r="A1132" s="26">
        <v>190306</v>
      </c>
      <c r="B1132" s="42">
        <v>190306</v>
      </c>
      <c r="C1132" s="43" t="s">
        <v>804</v>
      </c>
      <c r="D1132" s="44">
        <v>0</v>
      </c>
      <c r="E1132" s="29">
        <f>IF(ISERROR(VLOOKUP(A1132,'INFORME SEVEN'!$A$1:$F$339,4,0)),0,VLOOKUP(A1132,'INFORME SEVEN'!$A$1:$F$339,4,0))</f>
        <v>0</v>
      </c>
      <c r="F1132" s="29">
        <f>IF(ISERROR(VLOOKUP(A1132,'INFORME SEVEN'!$A$1:$F$339,5,0)),0,VLOOKUP(A1132,'INFORME SEVEN'!$A$1:$F$339,5,0))</f>
        <v>0</v>
      </c>
      <c r="G1132" s="45">
        <f t="shared" si="145"/>
        <v>0</v>
      </c>
      <c r="H1132" s="44">
        <f t="shared" si="149"/>
        <v>0</v>
      </c>
      <c r="I1132" s="46">
        <v>0</v>
      </c>
      <c r="J1132" s="31">
        <f t="shared" si="147"/>
        <v>0</v>
      </c>
      <c r="K1132" s="1">
        <f t="shared" si="148"/>
        <v>0</v>
      </c>
      <c r="L1132" s="1">
        <f t="shared" si="146"/>
        <v>6</v>
      </c>
    </row>
    <row r="1133" spans="1:12" ht="16.5" hidden="1" thickBot="1" x14ac:dyDescent="0.3">
      <c r="A1133" s="26">
        <v>190307</v>
      </c>
      <c r="B1133" s="42">
        <v>190307</v>
      </c>
      <c r="C1133" s="43" t="s">
        <v>805</v>
      </c>
      <c r="D1133" s="44">
        <v>0</v>
      </c>
      <c r="E1133" s="29">
        <f>IF(ISERROR(VLOOKUP(A1133,'INFORME SEVEN'!$A$1:$F$339,4,0)),0,VLOOKUP(A1133,'INFORME SEVEN'!$A$1:$F$339,4,0))</f>
        <v>0</v>
      </c>
      <c r="F1133" s="29">
        <f>IF(ISERROR(VLOOKUP(A1133,'INFORME SEVEN'!$A$1:$F$339,5,0)),0,VLOOKUP(A1133,'INFORME SEVEN'!$A$1:$F$339,5,0))</f>
        <v>0</v>
      </c>
      <c r="G1133" s="45">
        <f t="shared" si="145"/>
        <v>0</v>
      </c>
      <c r="H1133" s="44">
        <f t="shared" si="149"/>
        <v>0</v>
      </c>
      <c r="I1133" s="46">
        <v>0</v>
      </c>
      <c r="J1133" s="31">
        <f t="shared" si="147"/>
        <v>0</v>
      </c>
      <c r="K1133" s="1">
        <f t="shared" si="148"/>
        <v>0</v>
      </c>
      <c r="L1133" s="1">
        <f t="shared" si="146"/>
        <v>6</v>
      </c>
    </row>
    <row r="1134" spans="1:12" ht="16.5" hidden="1" thickBot="1" x14ac:dyDescent="0.3">
      <c r="A1134" s="26">
        <v>1904</v>
      </c>
      <c r="B1134" s="48">
        <v>190400</v>
      </c>
      <c r="C1134" s="49" t="s">
        <v>807</v>
      </c>
      <c r="D1134" s="39">
        <v>0</v>
      </c>
      <c r="E1134" s="29">
        <f>IF(ISERROR(VLOOKUP(A1134,'INFORME SEVEN'!$A$1:$F$339,4,0)),0,VLOOKUP(A1134,'INFORME SEVEN'!$A$1:$F$339,4,0))</f>
        <v>0</v>
      </c>
      <c r="F1134" s="29">
        <f>IF(ISERROR(VLOOKUP(A1134,'INFORME SEVEN'!$A$1:$F$339,5,0)),0,VLOOKUP(A1134,'INFORME SEVEN'!$A$1:$F$339,5,0))</f>
        <v>0</v>
      </c>
      <c r="G1134" s="40">
        <f t="shared" si="145"/>
        <v>0</v>
      </c>
      <c r="H1134" s="50">
        <f t="shared" si="149"/>
        <v>0</v>
      </c>
      <c r="I1134" s="51">
        <v>0</v>
      </c>
      <c r="J1134" s="31">
        <f t="shared" si="147"/>
        <v>0</v>
      </c>
      <c r="K1134" s="1">
        <f t="shared" si="148"/>
        <v>0</v>
      </c>
      <c r="L1134" s="1">
        <f t="shared" si="146"/>
        <v>4</v>
      </c>
    </row>
    <row r="1135" spans="1:12" ht="16.5" hidden="1" thickBot="1" x14ac:dyDescent="0.3">
      <c r="A1135" s="26">
        <v>190401</v>
      </c>
      <c r="B1135" s="42">
        <v>190401</v>
      </c>
      <c r="C1135" s="43" t="s">
        <v>800</v>
      </c>
      <c r="D1135" s="44">
        <v>0</v>
      </c>
      <c r="E1135" s="29">
        <f>IF(ISERROR(VLOOKUP(A1135,'INFORME SEVEN'!$A$1:$F$339,4,0)),0,VLOOKUP(A1135,'INFORME SEVEN'!$A$1:$F$339,4,0))</f>
        <v>0</v>
      </c>
      <c r="F1135" s="29">
        <f>IF(ISERROR(VLOOKUP(A1135,'INFORME SEVEN'!$A$1:$F$339,5,0)),0,VLOOKUP(A1135,'INFORME SEVEN'!$A$1:$F$339,5,0))</f>
        <v>0</v>
      </c>
      <c r="G1135" s="45">
        <f t="shared" si="145"/>
        <v>0</v>
      </c>
      <c r="H1135" s="44">
        <f t="shared" si="149"/>
        <v>0</v>
      </c>
      <c r="I1135" s="46">
        <v>0</v>
      </c>
      <c r="J1135" s="31">
        <f t="shared" si="147"/>
        <v>0</v>
      </c>
      <c r="K1135" s="1">
        <f t="shared" si="148"/>
        <v>0</v>
      </c>
      <c r="L1135" s="1">
        <f t="shared" si="146"/>
        <v>6</v>
      </c>
    </row>
    <row r="1136" spans="1:12" ht="16.5" hidden="1" thickBot="1" x14ac:dyDescent="0.3">
      <c r="A1136" s="26">
        <v>190402</v>
      </c>
      <c r="B1136" s="42">
        <v>190402</v>
      </c>
      <c r="C1136" s="43" t="s">
        <v>52</v>
      </c>
      <c r="D1136" s="44">
        <v>0</v>
      </c>
      <c r="E1136" s="29">
        <f>IF(ISERROR(VLOOKUP(A1136,'INFORME SEVEN'!$A$1:$F$339,4,0)),0,VLOOKUP(A1136,'INFORME SEVEN'!$A$1:$F$339,4,0))</f>
        <v>0</v>
      </c>
      <c r="F1136" s="29">
        <f>IF(ISERROR(VLOOKUP(A1136,'INFORME SEVEN'!$A$1:$F$339,5,0)),0,VLOOKUP(A1136,'INFORME SEVEN'!$A$1:$F$339,5,0))</f>
        <v>0</v>
      </c>
      <c r="G1136" s="45">
        <f t="shared" si="145"/>
        <v>0</v>
      </c>
      <c r="H1136" s="44">
        <f t="shared" si="149"/>
        <v>0</v>
      </c>
      <c r="I1136" s="46">
        <v>0</v>
      </c>
      <c r="J1136" s="31">
        <f t="shared" si="147"/>
        <v>0</v>
      </c>
      <c r="K1136" s="1">
        <f t="shared" si="148"/>
        <v>0</v>
      </c>
      <c r="L1136" s="1">
        <f t="shared" si="146"/>
        <v>6</v>
      </c>
    </row>
    <row r="1137" spans="1:12" ht="16.5" hidden="1" thickBot="1" x14ac:dyDescent="0.3">
      <c r="A1137" s="26">
        <v>190403</v>
      </c>
      <c r="B1137" s="42">
        <v>190403</v>
      </c>
      <c r="C1137" s="43" t="s">
        <v>801</v>
      </c>
      <c r="D1137" s="44">
        <v>0</v>
      </c>
      <c r="E1137" s="29">
        <f>IF(ISERROR(VLOOKUP(A1137,'INFORME SEVEN'!$A$1:$F$339,4,0)),0,VLOOKUP(A1137,'INFORME SEVEN'!$A$1:$F$339,4,0))</f>
        <v>0</v>
      </c>
      <c r="F1137" s="29">
        <f>IF(ISERROR(VLOOKUP(A1137,'INFORME SEVEN'!$A$1:$F$339,5,0)),0,VLOOKUP(A1137,'INFORME SEVEN'!$A$1:$F$339,5,0))</f>
        <v>0</v>
      </c>
      <c r="G1137" s="45">
        <f t="shared" si="145"/>
        <v>0</v>
      </c>
      <c r="H1137" s="44">
        <f t="shared" si="149"/>
        <v>0</v>
      </c>
      <c r="I1137" s="46">
        <v>0</v>
      </c>
      <c r="J1137" s="31">
        <f t="shared" si="147"/>
        <v>0</v>
      </c>
      <c r="K1137" s="1">
        <f t="shared" si="148"/>
        <v>0</v>
      </c>
      <c r="L1137" s="1">
        <f t="shared" si="146"/>
        <v>6</v>
      </c>
    </row>
    <row r="1138" spans="1:12" ht="16.5" hidden="1" thickBot="1" x14ac:dyDescent="0.3">
      <c r="A1138" s="26">
        <v>190404</v>
      </c>
      <c r="B1138" s="42">
        <v>190404</v>
      </c>
      <c r="C1138" s="43" t="s">
        <v>802</v>
      </c>
      <c r="D1138" s="44">
        <v>0</v>
      </c>
      <c r="E1138" s="29">
        <f>IF(ISERROR(VLOOKUP(A1138,'INFORME SEVEN'!$A$1:$F$339,4,0)),0,VLOOKUP(A1138,'INFORME SEVEN'!$A$1:$F$339,4,0))</f>
        <v>0</v>
      </c>
      <c r="F1138" s="29">
        <f>IF(ISERROR(VLOOKUP(A1138,'INFORME SEVEN'!$A$1:$F$339,5,0)),0,VLOOKUP(A1138,'INFORME SEVEN'!$A$1:$F$339,5,0))</f>
        <v>0</v>
      </c>
      <c r="G1138" s="45">
        <f t="shared" si="145"/>
        <v>0</v>
      </c>
      <c r="H1138" s="44">
        <f t="shared" si="149"/>
        <v>0</v>
      </c>
      <c r="I1138" s="46">
        <v>0</v>
      </c>
      <c r="J1138" s="31">
        <f t="shared" si="147"/>
        <v>0</v>
      </c>
      <c r="K1138" s="1">
        <f t="shared" si="148"/>
        <v>0</v>
      </c>
      <c r="L1138" s="1">
        <f t="shared" si="146"/>
        <v>6</v>
      </c>
    </row>
    <row r="1139" spans="1:12" ht="16.5" hidden="1" thickBot="1" x14ac:dyDescent="0.3">
      <c r="A1139" s="26">
        <v>190405</v>
      </c>
      <c r="B1139" s="42">
        <v>190405</v>
      </c>
      <c r="C1139" s="43" t="s">
        <v>803</v>
      </c>
      <c r="D1139" s="44">
        <v>0</v>
      </c>
      <c r="E1139" s="29">
        <f>IF(ISERROR(VLOOKUP(A1139,'INFORME SEVEN'!$A$1:$F$339,4,0)),0,VLOOKUP(A1139,'INFORME SEVEN'!$A$1:$F$339,4,0))</f>
        <v>0</v>
      </c>
      <c r="F1139" s="29">
        <f>IF(ISERROR(VLOOKUP(A1139,'INFORME SEVEN'!$A$1:$F$339,5,0)),0,VLOOKUP(A1139,'INFORME SEVEN'!$A$1:$F$339,5,0))</f>
        <v>0</v>
      </c>
      <c r="G1139" s="45">
        <f t="shared" si="145"/>
        <v>0</v>
      </c>
      <c r="H1139" s="44">
        <f t="shared" si="149"/>
        <v>0</v>
      </c>
      <c r="I1139" s="46">
        <v>0</v>
      </c>
      <c r="J1139" s="31">
        <f t="shared" si="147"/>
        <v>0</v>
      </c>
      <c r="K1139" s="1">
        <f t="shared" si="148"/>
        <v>0</v>
      </c>
      <c r="L1139" s="1">
        <f t="shared" si="146"/>
        <v>6</v>
      </c>
    </row>
    <row r="1140" spans="1:12" ht="16.5" hidden="1" thickBot="1" x14ac:dyDescent="0.3">
      <c r="A1140" s="26">
        <v>190406</v>
      </c>
      <c r="B1140" s="42">
        <v>190406</v>
      </c>
      <c r="C1140" s="43" t="s">
        <v>804</v>
      </c>
      <c r="D1140" s="44">
        <v>0</v>
      </c>
      <c r="E1140" s="29">
        <f>IF(ISERROR(VLOOKUP(A1140,'INFORME SEVEN'!$A$1:$F$339,4,0)),0,VLOOKUP(A1140,'INFORME SEVEN'!$A$1:$F$339,4,0))</f>
        <v>0</v>
      </c>
      <c r="F1140" s="29">
        <f>IF(ISERROR(VLOOKUP(A1140,'INFORME SEVEN'!$A$1:$F$339,5,0)),0,VLOOKUP(A1140,'INFORME SEVEN'!$A$1:$F$339,5,0))</f>
        <v>0</v>
      </c>
      <c r="G1140" s="45">
        <f t="shared" si="145"/>
        <v>0</v>
      </c>
      <c r="H1140" s="44">
        <f t="shared" si="149"/>
        <v>0</v>
      </c>
      <c r="I1140" s="46">
        <v>0</v>
      </c>
      <c r="J1140" s="31">
        <f t="shared" si="147"/>
        <v>0</v>
      </c>
      <c r="K1140" s="1">
        <f t="shared" si="148"/>
        <v>0</v>
      </c>
      <c r="L1140" s="1">
        <f t="shared" si="146"/>
        <v>6</v>
      </c>
    </row>
    <row r="1141" spans="1:12" ht="16.5" hidden="1" thickBot="1" x14ac:dyDescent="0.3">
      <c r="A1141" s="26">
        <v>190407</v>
      </c>
      <c r="B1141" s="42">
        <v>190407</v>
      </c>
      <c r="C1141" s="43" t="s">
        <v>805</v>
      </c>
      <c r="D1141" s="44">
        <v>0</v>
      </c>
      <c r="E1141" s="29">
        <f>IF(ISERROR(VLOOKUP(A1141,'INFORME SEVEN'!$A$1:$F$339,4,0)),0,VLOOKUP(A1141,'INFORME SEVEN'!$A$1:$F$339,4,0))</f>
        <v>0</v>
      </c>
      <c r="F1141" s="29">
        <f>IF(ISERROR(VLOOKUP(A1141,'INFORME SEVEN'!$A$1:$F$339,5,0)),0,VLOOKUP(A1141,'INFORME SEVEN'!$A$1:$F$339,5,0))</f>
        <v>0</v>
      </c>
      <c r="G1141" s="45">
        <f t="shared" si="145"/>
        <v>0</v>
      </c>
      <c r="H1141" s="44">
        <f t="shared" si="149"/>
        <v>0</v>
      </c>
      <c r="I1141" s="46">
        <v>0</v>
      </c>
      <c r="J1141" s="31">
        <f t="shared" si="147"/>
        <v>0</v>
      </c>
      <c r="K1141" s="1">
        <f t="shared" si="148"/>
        <v>0</v>
      </c>
      <c r="L1141" s="1">
        <f t="shared" si="146"/>
        <v>6</v>
      </c>
    </row>
    <row r="1142" spans="1:12" ht="16.5" hidden="1" thickBot="1" x14ac:dyDescent="0.3">
      <c r="A1142" s="26">
        <v>190408</v>
      </c>
      <c r="B1142" s="42">
        <v>190408</v>
      </c>
      <c r="C1142" s="43" t="s">
        <v>808</v>
      </c>
      <c r="D1142" s="44">
        <v>0</v>
      </c>
      <c r="E1142" s="29">
        <f>IF(ISERROR(VLOOKUP(A1142,'INFORME SEVEN'!$A$1:$F$339,4,0)),0,VLOOKUP(A1142,'INFORME SEVEN'!$A$1:$F$339,4,0))</f>
        <v>0</v>
      </c>
      <c r="F1142" s="29">
        <f>IF(ISERROR(VLOOKUP(A1142,'INFORME SEVEN'!$A$1:$F$339,5,0)),0,VLOOKUP(A1142,'INFORME SEVEN'!$A$1:$F$339,5,0))</f>
        <v>0</v>
      </c>
      <c r="G1142" s="45">
        <f t="shared" si="145"/>
        <v>0</v>
      </c>
      <c r="H1142" s="44">
        <f t="shared" si="149"/>
        <v>0</v>
      </c>
      <c r="I1142" s="46">
        <v>0</v>
      </c>
      <c r="J1142" s="31">
        <f t="shared" si="147"/>
        <v>0</v>
      </c>
      <c r="K1142" s="1">
        <f t="shared" si="148"/>
        <v>0</v>
      </c>
      <c r="L1142" s="1">
        <f t="shared" si="146"/>
        <v>6</v>
      </c>
    </row>
    <row r="1143" spans="1:12" ht="16.5" hidden="1" thickBot="1" x14ac:dyDescent="0.3">
      <c r="A1143" s="26">
        <v>190410</v>
      </c>
      <c r="B1143" s="42">
        <v>190410</v>
      </c>
      <c r="C1143" s="43" t="s">
        <v>809</v>
      </c>
      <c r="D1143" s="44">
        <v>0</v>
      </c>
      <c r="E1143" s="29">
        <f>IF(ISERROR(VLOOKUP(A1143,'INFORME SEVEN'!$A$1:$F$339,4,0)),0,VLOOKUP(A1143,'INFORME SEVEN'!$A$1:$F$339,4,0))</f>
        <v>0</v>
      </c>
      <c r="F1143" s="29">
        <f>IF(ISERROR(VLOOKUP(A1143,'INFORME SEVEN'!$A$1:$F$339,5,0)),0,VLOOKUP(A1143,'INFORME SEVEN'!$A$1:$F$339,5,0))</f>
        <v>0</v>
      </c>
      <c r="G1143" s="45">
        <f t="shared" si="145"/>
        <v>0</v>
      </c>
      <c r="H1143" s="44">
        <f t="shared" si="149"/>
        <v>0</v>
      </c>
      <c r="I1143" s="46">
        <v>0</v>
      </c>
      <c r="J1143" s="31">
        <f t="shared" si="147"/>
        <v>0</v>
      </c>
      <c r="K1143" s="1">
        <f t="shared" si="148"/>
        <v>0</v>
      </c>
      <c r="L1143" s="1">
        <f t="shared" si="146"/>
        <v>6</v>
      </c>
    </row>
    <row r="1144" spans="1:12" ht="16.5" hidden="1" thickBot="1" x14ac:dyDescent="0.3">
      <c r="A1144" s="26">
        <v>190409</v>
      </c>
      <c r="B1144" s="42">
        <v>190409</v>
      </c>
      <c r="C1144" s="43" t="s">
        <v>810</v>
      </c>
      <c r="D1144" s="44">
        <v>0</v>
      </c>
      <c r="E1144" s="29">
        <f>IF(ISERROR(VLOOKUP(A1144,'INFORME SEVEN'!$A$1:$F$339,4,0)),0,VLOOKUP(A1144,'INFORME SEVEN'!$A$1:$F$339,4,0))</f>
        <v>0</v>
      </c>
      <c r="F1144" s="29">
        <f>IF(ISERROR(VLOOKUP(A1144,'INFORME SEVEN'!$A$1:$F$339,5,0)),0,VLOOKUP(A1144,'INFORME SEVEN'!$A$1:$F$339,5,0))</f>
        <v>0</v>
      </c>
      <c r="G1144" s="45">
        <f t="shared" si="145"/>
        <v>0</v>
      </c>
      <c r="H1144" s="44">
        <f t="shared" si="149"/>
        <v>0</v>
      </c>
      <c r="I1144" s="46">
        <v>0</v>
      </c>
      <c r="J1144" s="31">
        <f t="shared" si="147"/>
        <v>0</v>
      </c>
      <c r="K1144" s="1">
        <f t="shared" si="148"/>
        <v>0</v>
      </c>
      <c r="L1144" s="1">
        <f t="shared" si="146"/>
        <v>6</v>
      </c>
    </row>
    <row r="1145" spans="1:12" ht="16.5" thickBot="1" x14ac:dyDescent="0.3">
      <c r="A1145" s="26">
        <v>1905</v>
      </c>
      <c r="B1145" s="37">
        <v>190500</v>
      </c>
      <c r="C1145" s="38" t="s">
        <v>811</v>
      </c>
      <c r="D1145" s="39">
        <v>164138759.94999999</v>
      </c>
      <c r="E1145" s="40">
        <f>IF(ISERROR(VLOOKUP(A1145,'INFORME SEVEN'!$A$1:$F$339,4,0)),0,VLOOKUP(A1145,'INFORME SEVEN'!$A$1:$F$339,4,0))</f>
        <v>565192354</v>
      </c>
      <c r="F1145" s="40">
        <f>IF(ISERROR(VLOOKUP(A1145,'INFORME SEVEN'!$A$1:$F$339,5,0)),0,VLOOKUP(A1145,'INFORME SEVEN'!$A$1:$F$339,5,0))</f>
        <v>155187746.80000001</v>
      </c>
      <c r="G1145" s="40">
        <f t="shared" si="145"/>
        <v>574143367.1500001</v>
      </c>
      <c r="H1145" s="40">
        <f>+H1146</f>
        <v>574143367.1500001</v>
      </c>
      <c r="I1145" s="41">
        <v>0</v>
      </c>
      <c r="J1145" s="31">
        <f t="shared" si="147"/>
        <v>0</v>
      </c>
      <c r="K1145" s="1">
        <f t="shared" si="148"/>
        <v>1</v>
      </c>
      <c r="L1145" s="1">
        <f t="shared" si="146"/>
        <v>4</v>
      </c>
    </row>
    <row r="1146" spans="1:12" ht="15.75" thickBot="1" x14ac:dyDescent="0.25">
      <c r="A1146" s="26">
        <v>190501</v>
      </c>
      <c r="B1146" s="450">
        <v>190501</v>
      </c>
      <c r="C1146" s="451" t="s">
        <v>812</v>
      </c>
      <c r="D1146" s="65">
        <v>164138759.94999999</v>
      </c>
      <c r="E1146" s="45">
        <f>IF(ISERROR(VLOOKUP(A1146,'INFORME SEVEN'!$A$1:$F$339,4,0)),0,VLOOKUP(A1146,'INFORME SEVEN'!$A$1:$F$339,4,0))</f>
        <v>565192354</v>
      </c>
      <c r="F1146" s="45">
        <f>IF(ISERROR(VLOOKUP(A1146,'INFORME SEVEN'!$A$1:$F$339,5,0)),0,VLOOKUP(A1146,'INFORME SEVEN'!$A$1:$F$339,5,0))</f>
        <v>155187746.80000001</v>
      </c>
      <c r="G1146" s="45">
        <f t="shared" si="145"/>
        <v>574143367.1500001</v>
      </c>
      <c r="H1146" s="45">
        <f t="shared" ref="H1146:H1161" si="150">+G1146</f>
        <v>574143367.1500001</v>
      </c>
      <c r="I1146" s="47">
        <v>0</v>
      </c>
      <c r="J1146" s="31">
        <f t="shared" si="147"/>
        <v>0</v>
      </c>
      <c r="K1146" s="1">
        <f t="shared" si="148"/>
        <v>1</v>
      </c>
      <c r="L1146" s="1">
        <f t="shared" si="146"/>
        <v>6</v>
      </c>
    </row>
    <row r="1147" spans="1:12" ht="16.5" hidden="1" thickBot="1" x14ac:dyDescent="0.3">
      <c r="A1147" s="26">
        <v>190502</v>
      </c>
      <c r="B1147" s="42">
        <v>190502</v>
      </c>
      <c r="C1147" s="43" t="s">
        <v>196</v>
      </c>
      <c r="D1147" s="44">
        <v>0</v>
      </c>
      <c r="E1147" s="29">
        <f>IF(ISERROR(VLOOKUP(A1147,'INFORME SEVEN'!$A$1:$F$339,4,0)),0,VLOOKUP(A1147,'INFORME SEVEN'!$A$1:$F$339,4,0))</f>
        <v>0</v>
      </c>
      <c r="F1147" s="29">
        <f>IF(ISERROR(VLOOKUP(A1147,'INFORME SEVEN'!$A$1:$F$339,5,0)),0,VLOOKUP(A1147,'INFORME SEVEN'!$A$1:$F$339,5,0))</f>
        <v>0</v>
      </c>
      <c r="G1147" s="45">
        <f t="shared" si="145"/>
        <v>0</v>
      </c>
      <c r="H1147" s="44">
        <f t="shared" si="150"/>
        <v>0</v>
      </c>
      <c r="I1147" s="46">
        <v>0</v>
      </c>
      <c r="J1147" s="31">
        <f t="shared" si="147"/>
        <v>0</v>
      </c>
      <c r="K1147" s="1">
        <f t="shared" si="148"/>
        <v>0</v>
      </c>
      <c r="L1147" s="1">
        <f t="shared" si="146"/>
        <v>6</v>
      </c>
    </row>
    <row r="1148" spans="1:12" ht="16.5" hidden="1" thickBot="1" x14ac:dyDescent="0.3">
      <c r="A1148" s="26">
        <v>190503</v>
      </c>
      <c r="B1148" s="42">
        <v>190503</v>
      </c>
      <c r="C1148" s="43" t="s">
        <v>394</v>
      </c>
      <c r="D1148" s="44">
        <v>0</v>
      </c>
      <c r="E1148" s="29">
        <f>IF(ISERROR(VLOOKUP(A1148,'INFORME SEVEN'!$A$1:$F$339,4,0)),0,VLOOKUP(A1148,'INFORME SEVEN'!$A$1:$F$339,4,0))</f>
        <v>0</v>
      </c>
      <c r="F1148" s="29">
        <f>IF(ISERROR(VLOOKUP(A1148,'INFORME SEVEN'!$A$1:$F$339,5,0)),0,VLOOKUP(A1148,'INFORME SEVEN'!$A$1:$F$339,5,0))</f>
        <v>0</v>
      </c>
      <c r="G1148" s="45">
        <f t="shared" si="145"/>
        <v>0</v>
      </c>
      <c r="H1148" s="44">
        <f t="shared" si="150"/>
        <v>0</v>
      </c>
      <c r="I1148" s="46">
        <v>0</v>
      </c>
      <c r="J1148" s="31">
        <f t="shared" si="147"/>
        <v>0</v>
      </c>
      <c r="K1148" s="1">
        <f t="shared" si="148"/>
        <v>0</v>
      </c>
      <c r="L1148" s="1">
        <f t="shared" si="146"/>
        <v>6</v>
      </c>
    </row>
    <row r="1149" spans="1:12" ht="16.5" hidden="1" thickBot="1" x14ac:dyDescent="0.3">
      <c r="A1149" s="26">
        <v>190504</v>
      </c>
      <c r="B1149" s="42">
        <v>190504</v>
      </c>
      <c r="C1149" s="43" t="s">
        <v>424</v>
      </c>
      <c r="D1149" s="44">
        <v>0</v>
      </c>
      <c r="E1149" s="29">
        <f>IF(ISERROR(VLOOKUP(A1149,'INFORME SEVEN'!$A$1:$F$339,4,0)),0,VLOOKUP(A1149,'INFORME SEVEN'!$A$1:$F$339,4,0))</f>
        <v>0</v>
      </c>
      <c r="F1149" s="29">
        <f>IF(ISERROR(VLOOKUP(A1149,'INFORME SEVEN'!$A$1:$F$339,5,0)),0,VLOOKUP(A1149,'INFORME SEVEN'!$A$1:$F$339,5,0))</f>
        <v>0</v>
      </c>
      <c r="G1149" s="45">
        <f t="shared" si="145"/>
        <v>0</v>
      </c>
      <c r="H1149" s="44">
        <f t="shared" si="150"/>
        <v>0</v>
      </c>
      <c r="I1149" s="46">
        <v>0</v>
      </c>
      <c r="J1149" s="31">
        <f t="shared" si="147"/>
        <v>0</v>
      </c>
      <c r="K1149" s="1">
        <f t="shared" si="148"/>
        <v>0</v>
      </c>
      <c r="L1149" s="1">
        <f t="shared" si="146"/>
        <v>6</v>
      </c>
    </row>
    <row r="1150" spans="1:12" ht="16.5" hidden="1" thickBot="1" x14ac:dyDescent="0.3">
      <c r="A1150" s="26">
        <v>190505</v>
      </c>
      <c r="B1150" s="42">
        <v>190505</v>
      </c>
      <c r="C1150" s="43" t="s">
        <v>813</v>
      </c>
      <c r="D1150" s="44">
        <v>0</v>
      </c>
      <c r="E1150" s="29">
        <f>IF(ISERROR(VLOOKUP(A1150,'INFORME SEVEN'!$A$1:$F$339,4,0)),0,VLOOKUP(A1150,'INFORME SEVEN'!$A$1:$F$339,4,0))</f>
        <v>0</v>
      </c>
      <c r="F1150" s="29">
        <f>IF(ISERROR(VLOOKUP(A1150,'INFORME SEVEN'!$A$1:$F$339,5,0)),0,VLOOKUP(A1150,'INFORME SEVEN'!$A$1:$F$339,5,0))</f>
        <v>0</v>
      </c>
      <c r="G1150" s="45">
        <f t="shared" si="145"/>
        <v>0</v>
      </c>
      <c r="H1150" s="44">
        <f t="shared" si="150"/>
        <v>0</v>
      </c>
      <c r="I1150" s="46">
        <v>0</v>
      </c>
      <c r="J1150" s="31">
        <f t="shared" si="147"/>
        <v>0</v>
      </c>
      <c r="K1150" s="1">
        <f t="shared" si="148"/>
        <v>0</v>
      </c>
      <c r="L1150" s="1">
        <f t="shared" si="146"/>
        <v>6</v>
      </c>
    </row>
    <row r="1151" spans="1:12" ht="16.5" hidden="1" thickBot="1" x14ac:dyDescent="0.3">
      <c r="A1151" s="26">
        <v>190506</v>
      </c>
      <c r="B1151" s="42">
        <v>190506</v>
      </c>
      <c r="C1151" s="43" t="s">
        <v>407</v>
      </c>
      <c r="D1151" s="44">
        <v>0</v>
      </c>
      <c r="E1151" s="29">
        <f>IF(ISERROR(VLOOKUP(A1151,'INFORME SEVEN'!$A$1:$F$339,4,0)),0,VLOOKUP(A1151,'INFORME SEVEN'!$A$1:$F$339,4,0))</f>
        <v>0</v>
      </c>
      <c r="F1151" s="29">
        <f>IF(ISERROR(VLOOKUP(A1151,'INFORME SEVEN'!$A$1:$F$339,5,0)),0,VLOOKUP(A1151,'INFORME SEVEN'!$A$1:$F$339,5,0))</f>
        <v>0</v>
      </c>
      <c r="G1151" s="45">
        <f t="shared" si="145"/>
        <v>0</v>
      </c>
      <c r="H1151" s="44">
        <f t="shared" si="150"/>
        <v>0</v>
      </c>
      <c r="I1151" s="46">
        <v>0</v>
      </c>
      <c r="J1151" s="31">
        <f t="shared" si="147"/>
        <v>0</v>
      </c>
      <c r="K1151" s="1">
        <f t="shared" si="148"/>
        <v>0</v>
      </c>
      <c r="L1151" s="1">
        <f t="shared" si="146"/>
        <v>6</v>
      </c>
    </row>
    <row r="1152" spans="1:12" ht="16.5" hidden="1" thickBot="1" x14ac:dyDescent="0.3">
      <c r="A1152" s="26">
        <v>190508</v>
      </c>
      <c r="B1152" s="42">
        <v>190508</v>
      </c>
      <c r="C1152" s="43" t="s">
        <v>814</v>
      </c>
      <c r="D1152" s="44">
        <v>0</v>
      </c>
      <c r="E1152" s="29">
        <f>IF(ISERROR(VLOOKUP(A1152,'INFORME SEVEN'!$A$1:$F$339,4,0)),0,VLOOKUP(A1152,'INFORME SEVEN'!$A$1:$F$339,4,0))</f>
        <v>0</v>
      </c>
      <c r="F1152" s="29">
        <f>IF(ISERROR(VLOOKUP(A1152,'INFORME SEVEN'!$A$1:$F$339,5,0)),0,VLOOKUP(A1152,'INFORME SEVEN'!$A$1:$F$339,5,0))</f>
        <v>0</v>
      </c>
      <c r="G1152" s="45">
        <f t="shared" si="145"/>
        <v>0</v>
      </c>
      <c r="H1152" s="44">
        <f t="shared" si="150"/>
        <v>0</v>
      </c>
      <c r="I1152" s="46">
        <v>0</v>
      </c>
      <c r="J1152" s="31">
        <f t="shared" si="147"/>
        <v>0</v>
      </c>
      <c r="K1152" s="1">
        <f t="shared" si="148"/>
        <v>0</v>
      </c>
      <c r="L1152" s="1">
        <f t="shared" si="146"/>
        <v>6</v>
      </c>
    </row>
    <row r="1153" spans="1:12" ht="16.5" hidden="1" thickBot="1" x14ac:dyDescent="0.3">
      <c r="A1153" s="26">
        <v>190509</v>
      </c>
      <c r="B1153" s="42">
        <v>190509</v>
      </c>
      <c r="C1153" s="43" t="s">
        <v>815</v>
      </c>
      <c r="D1153" s="44">
        <v>0</v>
      </c>
      <c r="E1153" s="29">
        <f>IF(ISERROR(VLOOKUP(A1153,'INFORME SEVEN'!$A$1:$F$339,4,0)),0,VLOOKUP(A1153,'INFORME SEVEN'!$A$1:$F$339,4,0))</f>
        <v>0</v>
      </c>
      <c r="F1153" s="29">
        <f>IF(ISERROR(VLOOKUP(A1153,'INFORME SEVEN'!$A$1:$F$339,5,0)),0,VLOOKUP(A1153,'INFORME SEVEN'!$A$1:$F$339,5,0))</f>
        <v>0</v>
      </c>
      <c r="G1153" s="45">
        <f t="shared" si="145"/>
        <v>0</v>
      </c>
      <c r="H1153" s="44">
        <f t="shared" si="150"/>
        <v>0</v>
      </c>
      <c r="I1153" s="46">
        <v>0</v>
      </c>
      <c r="J1153" s="31">
        <f t="shared" si="147"/>
        <v>0</v>
      </c>
      <c r="K1153" s="1">
        <f t="shared" si="148"/>
        <v>0</v>
      </c>
      <c r="L1153" s="1">
        <f t="shared" si="146"/>
        <v>6</v>
      </c>
    </row>
    <row r="1154" spans="1:12" ht="16.5" hidden="1" thickBot="1" x14ac:dyDescent="0.3">
      <c r="A1154" s="26">
        <v>190510</v>
      </c>
      <c r="B1154" s="42">
        <v>190510</v>
      </c>
      <c r="C1154" s="43" t="s">
        <v>816</v>
      </c>
      <c r="D1154" s="44">
        <v>0</v>
      </c>
      <c r="E1154" s="29">
        <f>IF(ISERROR(VLOOKUP(A1154,'INFORME SEVEN'!$A$1:$F$339,4,0)),0,VLOOKUP(A1154,'INFORME SEVEN'!$A$1:$F$339,4,0))</f>
        <v>0</v>
      </c>
      <c r="F1154" s="29">
        <f>IF(ISERROR(VLOOKUP(A1154,'INFORME SEVEN'!$A$1:$F$339,5,0)),0,VLOOKUP(A1154,'INFORME SEVEN'!$A$1:$F$339,5,0))</f>
        <v>0</v>
      </c>
      <c r="G1154" s="45">
        <f t="shared" si="145"/>
        <v>0</v>
      </c>
      <c r="H1154" s="44">
        <f t="shared" si="150"/>
        <v>0</v>
      </c>
      <c r="I1154" s="46">
        <v>0</v>
      </c>
      <c r="J1154" s="31">
        <f t="shared" si="147"/>
        <v>0</v>
      </c>
      <c r="K1154" s="1">
        <f t="shared" si="148"/>
        <v>0</v>
      </c>
      <c r="L1154" s="1">
        <f t="shared" si="146"/>
        <v>6</v>
      </c>
    </row>
    <row r="1155" spans="1:12" ht="16.5" hidden="1" thickBot="1" x14ac:dyDescent="0.3">
      <c r="A1155" s="26">
        <v>190511</v>
      </c>
      <c r="B1155" s="42">
        <v>190511</v>
      </c>
      <c r="C1155" s="43" t="s">
        <v>817</v>
      </c>
      <c r="D1155" s="44">
        <v>0</v>
      </c>
      <c r="E1155" s="29">
        <f>IF(ISERROR(VLOOKUP(A1155,'INFORME SEVEN'!$A$1:$F$339,4,0)),0,VLOOKUP(A1155,'INFORME SEVEN'!$A$1:$F$339,4,0))</f>
        <v>0</v>
      </c>
      <c r="F1155" s="29">
        <f>IF(ISERROR(VLOOKUP(A1155,'INFORME SEVEN'!$A$1:$F$339,5,0)),0,VLOOKUP(A1155,'INFORME SEVEN'!$A$1:$F$339,5,0))</f>
        <v>0</v>
      </c>
      <c r="G1155" s="45">
        <f t="shared" si="145"/>
        <v>0</v>
      </c>
      <c r="H1155" s="44">
        <f t="shared" si="150"/>
        <v>0</v>
      </c>
      <c r="I1155" s="46">
        <v>0</v>
      </c>
      <c r="J1155" s="31">
        <f t="shared" si="147"/>
        <v>0</v>
      </c>
      <c r="K1155" s="1">
        <f t="shared" si="148"/>
        <v>0</v>
      </c>
      <c r="L1155" s="1">
        <f t="shared" si="146"/>
        <v>6</v>
      </c>
    </row>
    <row r="1156" spans="1:12" ht="16.5" hidden="1" thickBot="1" x14ac:dyDescent="0.3">
      <c r="A1156" s="26">
        <v>190512</v>
      </c>
      <c r="B1156" s="42">
        <v>190512</v>
      </c>
      <c r="C1156" s="43" t="s">
        <v>818</v>
      </c>
      <c r="D1156" s="44">
        <v>0</v>
      </c>
      <c r="E1156" s="29">
        <f>IF(ISERROR(VLOOKUP(A1156,'INFORME SEVEN'!$A$1:$F$339,4,0)),0,VLOOKUP(A1156,'INFORME SEVEN'!$A$1:$F$339,4,0))</f>
        <v>0</v>
      </c>
      <c r="F1156" s="29">
        <f>IF(ISERROR(VLOOKUP(A1156,'INFORME SEVEN'!$A$1:$F$339,5,0)),0,VLOOKUP(A1156,'INFORME SEVEN'!$A$1:$F$339,5,0))</f>
        <v>0</v>
      </c>
      <c r="G1156" s="45">
        <f t="shared" si="145"/>
        <v>0</v>
      </c>
      <c r="H1156" s="44">
        <f t="shared" si="150"/>
        <v>0</v>
      </c>
      <c r="I1156" s="46">
        <v>0</v>
      </c>
      <c r="J1156" s="31">
        <f t="shared" si="147"/>
        <v>0</v>
      </c>
      <c r="K1156" s="1">
        <f t="shared" si="148"/>
        <v>0</v>
      </c>
      <c r="L1156" s="1">
        <f t="shared" si="146"/>
        <v>6</v>
      </c>
    </row>
    <row r="1157" spans="1:12" ht="16.5" hidden="1" thickBot="1" x14ac:dyDescent="0.3">
      <c r="A1157" s="26">
        <v>190513</v>
      </c>
      <c r="B1157" s="42">
        <v>190513</v>
      </c>
      <c r="C1157" s="43" t="s">
        <v>819</v>
      </c>
      <c r="D1157" s="44">
        <v>0</v>
      </c>
      <c r="E1157" s="29">
        <f>IF(ISERROR(VLOOKUP(A1157,'INFORME SEVEN'!$A$1:$F$339,4,0)),0,VLOOKUP(A1157,'INFORME SEVEN'!$A$1:$F$339,4,0))</f>
        <v>0</v>
      </c>
      <c r="F1157" s="29">
        <f>IF(ISERROR(VLOOKUP(A1157,'INFORME SEVEN'!$A$1:$F$339,5,0)),0,VLOOKUP(A1157,'INFORME SEVEN'!$A$1:$F$339,5,0))</f>
        <v>0</v>
      </c>
      <c r="G1157" s="45">
        <f t="shared" si="145"/>
        <v>0</v>
      </c>
      <c r="H1157" s="44">
        <f t="shared" si="150"/>
        <v>0</v>
      </c>
      <c r="I1157" s="46">
        <v>0</v>
      </c>
      <c r="J1157" s="31">
        <f t="shared" si="147"/>
        <v>0</v>
      </c>
      <c r="K1157" s="1">
        <f t="shared" si="148"/>
        <v>0</v>
      </c>
      <c r="L1157" s="1">
        <f t="shared" si="146"/>
        <v>6</v>
      </c>
    </row>
    <row r="1158" spans="1:12" ht="16.5" hidden="1" thickBot="1" x14ac:dyDescent="0.3">
      <c r="A1158" s="26">
        <v>190514</v>
      </c>
      <c r="B1158" s="42">
        <v>190514</v>
      </c>
      <c r="C1158" s="43" t="s">
        <v>820</v>
      </c>
      <c r="D1158" s="44">
        <v>0</v>
      </c>
      <c r="E1158" s="29">
        <f>IF(ISERROR(VLOOKUP(A1158,'INFORME SEVEN'!$A$1:$F$339,4,0)),0,VLOOKUP(A1158,'INFORME SEVEN'!$A$1:$F$339,4,0))</f>
        <v>0</v>
      </c>
      <c r="F1158" s="29">
        <f>IF(ISERROR(VLOOKUP(A1158,'INFORME SEVEN'!$A$1:$F$339,5,0)),0,VLOOKUP(A1158,'INFORME SEVEN'!$A$1:$F$339,5,0))</f>
        <v>0</v>
      </c>
      <c r="G1158" s="45">
        <f t="shared" si="145"/>
        <v>0</v>
      </c>
      <c r="H1158" s="44">
        <f t="shared" si="150"/>
        <v>0</v>
      </c>
      <c r="I1158" s="46">
        <v>0</v>
      </c>
      <c r="J1158" s="31">
        <f t="shared" si="147"/>
        <v>0</v>
      </c>
      <c r="K1158" s="1">
        <f t="shared" si="148"/>
        <v>0</v>
      </c>
      <c r="L1158" s="1">
        <f t="shared" si="146"/>
        <v>6</v>
      </c>
    </row>
    <row r="1159" spans="1:12" ht="16.5" hidden="1" thickBot="1" x14ac:dyDescent="0.3">
      <c r="A1159" s="26">
        <v>190515</v>
      </c>
      <c r="B1159" s="42">
        <v>190515</v>
      </c>
      <c r="C1159" s="43" t="s">
        <v>821</v>
      </c>
      <c r="D1159" s="44">
        <v>0</v>
      </c>
      <c r="E1159" s="29">
        <f>IF(ISERROR(VLOOKUP(A1159,'INFORME SEVEN'!$A$1:$F$339,4,0)),0,VLOOKUP(A1159,'INFORME SEVEN'!$A$1:$F$339,4,0))</f>
        <v>0</v>
      </c>
      <c r="F1159" s="29">
        <f>IF(ISERROR(VLOOKUP(A1159,'INFORME SEVEN'!$A$1:$F$339,5,0)),0,VLOOKUP(A1159,'INFORME SEVEN'!$A$1:$F$339,5,0))</f>
        <v>0</v>
      </c>
      <c r="G1159" s="45">
        <f t="shared" si="145"/>
        <v>0</v>
      </c>
      <c r="H1159" s="44">
        <f t="shared" si="150"/>
        <v>0</v>
      </c>
      <c r="I1159" s="46">
        <v>0</v>
      </c>
      <c r="J1159" s="31">
        <f t="shared" si="147"/>
        <v>0</v>
      </c>
      <c r="K1159" s="1">
        <f t="shared" si="148"/>
        <v>0</v>
      </c>
      <c r="L1159" s="1">
        <f t="shared" si="146"/>
        <v>6</v>
      </c>
    </row>
    <row r="1160" spans="1:12" ht="16.5" hidden="1" thickBot="1" x14ac:dyDescent="0.3">
      <c r="A1160" s="26">
        <v>190516</v>
      </c>
      <c r="B1160" s="42">
        <v>190516</v>
      </c>
      <c r="C1160" s="43" t="s">
        <v>822</v>
      </c>
      <c r="D1160" s="44">
        <v>0</v>
      </c>
      <c r="E1160" s="29">
        <f>IF(ISERROR(VLOOKUP(A1160,'INFORME SEVEN'!$A$1:$F$339,4,0)),0,VLOOKUP(A1160,'INFORME SEVEN'!$A$1:$F$339,4,0))</f>
        <v>0</v>
      </c>
      <c r="F1160" s="29">
        <f>IF(ISERROR(VLOOKUP(A1160,'INFORME SEVEN'!$A$1:$F$339,5,0)),0,VLOOKUP(A1160,'INFORME SEVEN'!$A$1:$F$339,5,0))</f>
        <v>0</v>
      </c>
      <c r="G1160" s="45">
        <f t="shared" si="145"/>
        <v>0</v>
      </c>
      <c r="H1160" s="44">
        <f t="shared" si="150"/>
        <v>0</v>
      </c>
      <c r="I1160" s="46">
        <v>0</v>
      </c>
      <c r="J1160" s="31">
        <f t="shared" si="147"/>
        <v>0</v>
      </c>
      <c r="K1160" s="1">
        <f t="shared" si="148"/>
        <v>0</v>
      </c>
      <c r="L1160" s="1">
        <f t="shared" si="146"/>
        <v>6</v>
      </c>
    </row>
    <row r="1161" spans="1:12" ht="16.5" hidden="1" thickBot="1" x14ac:dyDescent="0.3">
      <c r="A1161" s="26">
        <v>190590</v>
      </c>
      <c r="B1161" s="42">
        <v>190590</v>
      </c>
      <c r="C1161" s="43" t="s">
        <v>823</v>
      </c>
      <c r="D1161" s="44">
        <v>0</v>
      </c>
      <c r="E1161" s="29">
        <f>IF(ISERROR(VLOOKUP(A1161,'INFORME SEVEN'!$A$1:$F$339,4,0)),0,VLOOKUP(A1161,'INFORME SEVEN'!$A$1:$F$339,4,0))</f>
        <v>0</v>
      </c>
      <c r="F1161" s="29">
        <f>IF(ISERROR(VLOOKUP(A1161,'INFORME SEVEN'!$A$1:$F$339,5,0)),0,VLOOKUP(A1161,'INFORME SEVEN'!$A$1:$F$339,5,0))</f>
        <v>0</v>
      </c>
      <c r="G1161" s="45">
        <f t="shared" si="145"/>
        <v>0</v>
      </c>
      <c r="H1161" s="44">
        <f t="shared" si="150"/>
        <v>0</v>
      </c>
      <c r="I1161" s="46">
        <v>0</v>
      </c>
      <c r="J1161" s="31">
        <f t="shared" si="147"/>
        <v>0</v>
      </c>
      <c r="K1161" s="1">
        <f t="shared" si="148"/>
        <v>0</v>
      </c>
      <c r="L1161" s="1">
        <f t="shared" si="146"/>
        <v>6</v>
      </c>
    </row>
    <row r="1162" spans="1:12" ht="16.5" thickBot="1" x14ac:dyDescent="0.3">
      <c r="A1162" s="26">
        <v>1906</v>
      </c>
      <c r="B1162" s="37">
        <v>190600</v>
      </c>
      <c r="C1162" s="38" t="s">
        <v>471</v>
      </c>
      <c r="D1162" s="39">
        <v>14825027814.200001</v>
      </c>
      <c r="E1162" s="40">
        <f>IF(ISERROR(VLOOKUP(A1162,'INFORME SEVEN'!$A$1:$F$339,4,0)),0,VLOOKUP(A1162,'INFORME SEVEN'!$A$1:$F$339,4,0))</f>
        <v>0</v>
      </c>
      <c r="F1162" s="40">
        <f>IF(ISERROR(VLOOKUP(A1162,'INFORME SEVEN'!$A$1:$F$339,5,0)),0,VLOOKUP(A1162,'INFORME SEVEN'!$A$1:$F$339,5,0))</f>
        <v>10901255886</v>
      </c>
      <c r="G1162" s="40">
        <f t="shared" si="145"/>
        <v>3923771928.2000008</v>
      </c>
      <c r="H1162" s="40">
        <f>+H1166</f>
        <v>3923771928.2000008</v>
      </c>
      <c r="I1162" s="41">
        <v>0</v>
      </c>
      <c r="J1162" s="31">
        <f t="shared" si="147"/>
        <v>0</v>
      </c>
      <c r="K1162" s="1">
        <f t="shared" si="148"/>
        <v>1</v>
      </c>
      <c r="L1162" s="1">
        <f t="shared" si="146"/>
        <v>4</v>
      </c>
    </row>
    <row r="1163" spans="1:12" ht="16.5" hidden="1" thickBot="1" x14ac:dyDescent="0.3">
      <c r="A1163" s="26">
        <v>190601</v>
      </c>
      <c r="B1163" s="42">
        <v>190601</v>
      </c>
      <c r="C1163" s="43" t="s">
        <v>824</v>
      </c>
      <c r="D1163" s="44">
        <v>0</v>
      </c>
      <c r="E1163" s="29">
        <f>IF(ISERROR(VLOOKUP(A1163,'INFORME SEVEN'!$A$1:$F$339,4,0)),0,VLOOKUP(A1163,'INFORME SEVEN'!$A$1:$F$339,4,0))</f>
        <v>0</v>
      </c>
      <c r="F1163" s="29">
        <f>IF(ISERROR(VLOOKUP(A1163,'INFORME SEVEN'!$A$1:$F$339,5,0)),0,VLOOKUP(A1163,'INFORME SEVEN'!$A$1:$F$339,5,0))</f>
        <v>0</v>
      </c>
      <c r="G1163" s="45">
        <f t="shared" si="145"/>
        <v>0</v>
      </c>
      <c r="H1163" s="44">
        <f t="shared" ref="H1163:H1165" si="151">+G1163</f>
        <v>0</v>
      </c>
      <c r="I1163" s="46">
        <v>0</v>
      </c>
      <c r="J1163" s="31">
        <f t="shared" si="147"/>
        <v>0</v>
      </c>
      <c r="K1163" s="1">
        <f t="shared" si="148"/>
        <v>0</v>
      </c>
      <c r="L1163" s="1">
        <f t="shared" si="146"/>
        <v>6</v>
      </c>
    </row>
    <row r="1164" spans="1:12" ht="16.5" hidden="1" thickBot="1" x14ac:dyDescent="0.3">
      <c r="A1164" s="26">
        <v>190602</v>
      </c>
      <c r="B1164" s="42">
        <v>190602</v>
      </c>
      <c r="C1164" s="43" t="s">
        <v>825</v>
      </c>
      <c r="D1164" s="44">
        <v>0</v>
      </c>
      <c r="E1164" s="29">
        <f>IF(ISERROR(VLOOKUP(A1164,'INFORME SEVEN'!$A$1:$F$339,4,0)),0,VLOOKUP(A1164,'INFORME SEVEN'!$A$1:$F$339,4,0))</f>
        <v>0</v>
      </c>
      <c r="F1164" s="29">
        <f>IF(ISERROR(VLOOKUP(A1164,'INFORME SEVEN'!$A$1:$F$339,5,0)),0,VLOOKUP(A1164,'INFORME SEVEN'!$A$1:$F$339,5,0))</f>
        <v>0</v>
      </c>
      <c r="G1164" s="45">
        <f t="shared" ref="G1164:G1227" si="152">+D1164+E1164-F1164</f>
        <v>0</v>
      </c>
      <c r="H1164" s="44">
        <f t="shared" si="151"/>
        <v>0</v>
      </c>
      <c r="I1164" s="46">
        <v>0</v>
      </c>
      <c r="J1164" s="31">
        <f t="shared" si="147"/>
        <v>0</v>
      </c>
      <c r="K1164" s="1">
        <f t="shared" si="148"/>
        <v>0</v>
      </c>
      <c r="L1164" s="1">
        <f t="shared" ref="L1164:L1227" si="153">+LEN(A1164)</f>
        <v>6</v>
      </c>
    </row>
    <row r="1165" spans="1:12" ht="16.5" hidden="1" thickBot="1" x14ac:dyDescent="0.3">
      <c r="A1165" s="26">
        <v>190603</v>
      </c>
      <c r="B1165" s="42">
        <v>190603</v>
      </c>
      <c r="C1165" s="43" t="s">
        <v>826</v>
      </c>
      <c r="D1165" s="44">
        <v>0</v>
      </c>
      <c r="E1165" s="29">
        <f>IF(ISERROR(VLOOKUP(A1165,'INFORME SEVEN'!$A$1:$F$339,4,0)),0,VLOOKUP(A1165,'INFORME SEVEN'!$A$1:$F$339,4,0))</f>
        <v>0</v>
      </c>
      <c r="F1165" s="29">
        <f>IF(ISERROR(VLOOKUP(A1165,'INFORME SEVEN'!$A$1:$F$339,5,0)),0,VLOOKUP(A1165,'INFORME SEVEN'!$A$1:$F$339,5,0))</f>
        <v>0</v>
      </c>
      <c r="G1165" s="45">
        <f t="shared" si="152"/>
        <v>0</v>
      </c>
      <c r="H1165" s="44">
        <f t="shared" si="151"/>
        <v>0</v>
      </c>
      <c r="I1165" s="46">
        <v>0</v>
      </c>
      <c r="J1165" s="31">
        <f t="shared" ref="J1165:J1228" si="154">+G1165-H1165-I1165</f>
        <v>0</v>
      </c>
      <c r="K1165" s="1">
        <f t="shared" ref="K1165:K1228" si="155">IF(D1165&lt;&gt;0,1,IF(G1165&lt;&gt;0,2,IF(F1165&lt;&gt;0,3,IF(E1165&lt;&gt;0,4,0))))</f>
        <v>0</v>
      </c>
      <c r="L1165" s="1">
        <f t="shared" si="153"/>
        <v>6</v>
      </c>
    </row>
    <row r="1166" spans="1:12" ht="15.75" thickBot="1" x14ac:dyDescent="0.25">
      <c r="A1166" s="26">
        <v>190604</v>
      </c>
      <c r="B1166" s="450">
        <v>190604</v>
      </c>
      <c r="C1166" s="451" t="s">
        <v>827</v>
      </c>
      <c r="D1166" s="65">
        <v>14825027814.200001</v>
      </c>
      <c r="E1166" s="45">
        <f>IF(ISERROR(VLOOKUP(A1166,'INFORME SEVEN'!$A$1:$F$339,4,0)),0,VLOOKUP(A1166,'INFORME SEVEN'!$A$1:$F$339,4,0))</f>
        <v>0</v>
      </c>
      <c r="F1166" s="45">
        <f>IF(ISERROR(VLOOKUP(A1166,'INFORME SEVEN'!$A$1:$F$339,5,0)),0,VLOOKUP(A1166,'INFORME SEVEN'!$A$1:$F$339,5,0))</f>
        <v>10901255886</v>
      </c>
      <c r="G1166" s="45">
        <f t="shared" si="152"/>
        <v>3923771928.2000008</v>
      </c>
      <c r="H1166" s="45">
        <f>+G1166</f>
        <v>3923771928.2000008</v>
      </c>
      <c r="I1166" s="47">
        <v>0</v>
      </c>
      <c r="J1166" s="31">
        <f t="shared" si="154"/>
        <v>0</v>
      </c>
      <c r="K1166" s="1">
        <f t="shared" si="155"/>
        <v>1</v>
      </c>
      <c r="L1166" s="1">
        <f t="shared" si="153"/>
        <v>6</v>
      </c>
    </row>
    <row r="1167" spans="1:12" ht="16.5" hidden="1" thickBot="1" x14ac:dyDescent="0.3">
      <c r="A1167" s="26">
        <v>190605</v>
      </c>
      <c r="B1167" s="42">
        <v>190605</v>
      </c>
      <c r="C1167" s="43" t="s">
        <v>828</v>
      </c>
      <c r="D1167" s="44">
        <v>0</v>
      </c>
      <c r="E1167" s="29">
        <f>IF(ISERROR(VLOOKUP(A1167,'INFORME SEVEN'!$A$1:$F$339,4,0)),0,VLOOKUP(A1167,'INFORME SEVEN'!$A$1:$F$339,4,0))</f>
        <v>0</v>
      </c>
      <c r="F1167" s="29">
        <f>IF(ISERROR(VLOOKUP(A1167,'INFORME SEVEN'!$A$1:$F$339,5,0)),0,VLOOKUP(A1167,'INFORME SEVEN'!$A$1:$F$339,5,0))</f>
        <v>0</v>
      </c>
      <c r="G1167" s="45">
        <f t="shared" si="152"/>
        <v>0</v>
      </c>
      <c r="H1167" s="44">
        <f t="shared" ref="H1167:H1179" si="156">+G1167</f>
        <v>0</v>
      </c>
      <c r="I1167" s="46">
        <v>0</v>
      </c>
      <c r="J1167" s="31">
        <f t="shared" si="154"/>
        <v>0</v>
      </c>
      <c r="K1167" s="1">
        <f t="shared" si="155"/>
        <v>0</v>
      </c>
      <c r="L1167" s="1">
        <f t="shared" si="153"/>
        <v>6</v>
      </c>
    </row>
    <row r="1168" spans="1:12" ht="16.5" hidden="1" thickBot="1" x14ac:dyDescent="0.3">
      <c r="A1168" s="26">
        <v>190690</v>
      </c>
      <c r="B1168" s="42">
        <v>190690</v>
      </c>
      <c r="C1168" s="43" t="s">
        <v>829</v>
      </c>
      <c r="D1168" s="44">
        <v>0</v>
      </c>
      <c r="E1168" s="29">
        <f>IF(ISERROR(VLOOKUP(A1168,'INFORME SEVEN'!$A$1:$F$339,4,0)),0,VLOOKUP(A1168,'INFORME SEVEN'!$A$1:$F$339,4,0))</f>
        <v>0</v>
      </c>
      <c r="F1168" s="29">
        <f>IF(ISERROR(VLOOKUP(A1168,'INFORME SEVEN'!$A$1:$F$339,5,0)),0,VLOOKUP(A1168,'INFORME SEVEN'!$A$1:$F$339,5,0))</f>
        <v>0</v>
      </c>
      <c r="G1168" s="45">
        <f t="shared" si="152"/>
        <v>0</v>
      </c>
      <c r="H1168" s="44">
        <f t="shared" si="156"/>
        <v>0</v>
      </c>
      <c r="I1168" s="46">
        <v>0</v>
      </c>
      <c r="J1168" s="31">
        <f t="shared" si="154"/>
        <v>0</v>
      </c>
      <c r="K1168" s="1">
        <f t="shared" si="155"/>
        <v>0</v>
      </c>
      <c r="L1168" s="1">
        <f t="shared" si="153"/>
        <v>6</v>
      </c>
    </row>
    <row r="1169" spans="1:12" ht="16.5" hidden="1" thickBot="1" x14ac:dyDescent="0.3">
      <c r="A1169" s="26">
        <v>1907</v>
      </c>
      <c r="B1169" s="48">
        <v>190700</v>
      </c>
      <c r="C1169" s="49" t="s">
        <v>830</v>
      </c>
      <c r="D1169" s="39">
        <v>0</v>
      </c>
      <c r="E1169" s="29">
        <f>IF(ISERROR(VLOOKUP(A1169,'INFORME SEVEN'!$A$1:$F$339,4,0)),0,VLOOKUP(A1169,'INFORME SEVEN'!$A$1:$F$339,4,0))</f>
        <v>0</v>
      </c>
      <c r="F1169" s="29">
        <f>IF(ISERROR(VLOOKUP(A1169,'INFORME SEVEN'!$A$1:$F$339,5,0)),0,VLOOKUP(A1169,'INFORME SEVEN'!$A$1:$F$339,5,0))</f>
        <v>0</v>
      </c>
      <c r="G1169" s="40">
        <f t="shared" si="152"/>
        <v>0</v>
      </c>
      <c r="H1169" s="50">
        <f t="shared" si="156"/>
        <v>0</v>
      </c>
      <c r="I1169" s="51">
        <v>0</v>
      </c>
      <c r="J1169" s="31">
        <f t="shared" si="154"/>
        <v>0</v>
      </c>
      <c r="K1169" s="1">
        <f t="shared" si="155"/>
        <v>0</v>
      </c>
      <c r="L1169" s="1">
        <f t="shared" si="153"/>
        <v>4</v>
      </c>
    </row>
    <row r="1170" spans="1:12" ht="16.5" hidden="1" thickBot="1" x14ac:dyDescent="0.3">
      <c r="A1170" s="26">
        <v>190701</v>
      </c>
      <c r="B1170" s="42">
        <v>190701</v>
      </c>
      <c r="C1170" s="43" t="s">
        <v>831</v>
      </c>
      <c r="D1170" s="44">
        <v>0</v>
      </c>
      <c r="E1170" s="29">
        <f>IF(ISERROR(VLOOKUP(A1170,'INFORME SEVEN'!$A$1:$F$339,4,0)),0,VLOOKUP(A1170,'INFORME SEVEN'!$A$1:$F$339,4,0))</f>
        <v>0</v>
      </c>
      <c r="F1170" s="29">
        <f>IF(ISERROR(VLOOKUP(A1170,'INFORME SEVEN'!$A$1:$F$339,5,0)),0,VLOOKUP(A1170,'INFORME SEVEN'!$A$1:$F$339,5,0))</f>
        <v>0</v>
      </c>
      <c r="G1170" s="45">
        <f t="shared" si="152"/>
        <v>0</v>
      </c>
      <c r="H1170" s="44">
        <f t="shared" si="156"/>
        <v>0</v>
      </c>
      <c r="I1170" s="46">
        <v>0</v>
      </c>
      <c r="J1170" s="31">
        <f t="shared" si="154"/>
        <v>0</v>
      </c>
      <c r="K1170" s="1">
        <f t="shared" si="155"/>
        <v>0</v>
      </c>
      <c r="L1170" s="1">
        <f t="shared" si="153"/>
        <v>6</v>
      </c>
    </row>
    <row r="1171" spans="1:12" ht="16.5" hidden="1" thickBot="1" x14ac:dyDescent="0.3">
      <c r="A1171" s="26">
        <v>190702</v>
      </c>
      <c r="B1171" s="42">
        <v>190702</v>
      </c>
      <c r="C1171" s="43" t="s">
        <v>832</v>
      </c>
      <c r="D1171" s="44">
        <v>0</v>
      </c>
      <c r="E1171" s="29">
        <f>IF(ISERROR(VLOOKUP(A1171,'INFORME SEVEN'!$A$1:$F$339,4,0)),0,VLOOKUP(A1171,'INFORME SEVEN'!$A$1:$F$339,4,0))</f>
        <v>0</v>
      </c>
      <c r="F1171" s="29">
        <f>IF(ISERROR(VLOOKUP(A1171,'INFORME SEVEN'!$A$1:$F$339,5,0)),0,VLOOKUP(A1171,'INFORME SEVEN'!$A$1:$F$339,5,0))</f>
        <v>0</v>
      </c>
      <c r="G1171" s="45">
        <f t="shared" si="152"/>
        <v>0</v>
      </c>
      <c r="H1171" s="44">
        <f t="shared" si="156"/>
        <v>0</v>
      </c>
      <c r="I1171" s="46">
        <v>0</v>
      </c>
      <c r="J1171" s="31">
        <f t="shared" si="154"/>
        <v>0</v>
      </c>
      <c r="K1171" s="1">
        <f t="shared" si="155"/>
        <v>0</v>
      </c>
      <c r="L1171" s="1">
        <f t="shared" si="153"/>
        <v>6</v>
      </c>
    </row>
    <row r="1172" spans="1:12" ht="16.5" hidden="1" thickBot="1" x14ac:dyDescent="0.3">
      <c r="A1172" s="26">
        <v>190703</v>
      </c>
      <c r="B1172" s="42">
        <v>190703</v>
      </c>
      <c r="C1172" s="43" t="s">
        <v>833</v>
      </c>
      <c r="D1172" s="44">
        <v>0</v>
      </c>
      <c r="E1172" s="29">
        <f>IF(ISERROR(VLOOKUP(A1172,'INFORME SEVEN'!$A$1:$F$339,4,0)),0,VLOOKUP(A1172,'INFORME SEVEN'!$A$1:$F$339,4,0))</f>
        <v>0</v>
      </c>
      <c r="F1172" s="29">
        <f>IF(ISERROR(VLOOKUP(A1172,'INFORME SEVEN'!$A$1:$F$339,5,0)),0,VLOOKUP(A1172,'INFORME SEVEN'!$A$1:$F$339,5,0))</f>
        <v>0</v>
      </c>
      <c r="G1172" s="45">
        <f t="shared" si="152"/>
        <v>0</v>
      </c>
      <c r="H1172" s="44">
        <f t="shared" si="156"/>
        <v>0</v>
      </c>
      <c r="I1172" s="46">
        <v>0</v>
      </c>
      <c r="J1172" s="31">
        <f t="shared" si="154"/>
        <v>0</v>
      </c>
      <c r="K1172" s="1">
        <f t="shared" si="155"/>
        <v>0</v>
      </c>
      <c r="L1172" s="1">
        <f t="shared" si="153"/>
        <v>6</v>
      </c>
    </row>
    <row r="1173" spans="1:12" ht="16.5" hidden="1" thickBot="1" x14ac:dyDescent="0.3">
      <c r="A1173" s="26">
        <v>190704</v>
      </c>
      <c r="B1173" s="42">
        <v>190704</v>
      </c>
      <c r="C1173" s="43" t="s">
        <v>834</v>
      </c>
      <c r="D1173" s="44">
        <v>0</v>
      </c>
      <c r="E1173" s="29">
        <f>IF(ISERROR(VLOOKUP(A1173,'INFORME SEVEN'!$A$1:$F$339,4,0)),0,VLOOKUP(A1173,'INFORME SEVEN'!$A$1:$F$339,4,0))</f>
        <v>0</v>
      </c>
      <c r="F1173" s="29">
        <f>IF(ISERROR(VLOOKUP(A1173,'INFORME SEVEN'!$A$1:$F$339,5,0)),0,VLOOKUP(A1173,'INFORME SEVEN'!$A$1:$F$339,5,0))</f>
        <v>0</v>
      </c>
      <c r="G1173" s="45">
        <f t="shared" si="152"/>
        <v>0</v>
      </c>
      <c r="H1173" s="44">
        <f t="shared" si="156"/>
        <v>0</v>
      </c>
      <c r="I1173" s="46">
        <v>0</v>
      </c>
      <c r="J1173" s="31">
        <f t="shared" si="154"/>
        <v>0</v>
      </c>
      <c r="K1173" s="1">
        <f t="shared" si="155"/>
        <v>0</v>
      </c>
      <c r="L1173" s="1">
        <f t="shared" si="153"/>
        <v>6</v>
      </c>
    </row>
    <row r="1174" spans="1:12" ht="16.5" hidden="1" thickBot="1" x14ac:dyDescent="0.3">
      <c r="A1174" s="26">
        <v>190705</v>
      </c>
      <c r="B1174" s="42">
        <v>190705</v>
      </c>
      <c r="C1174" s="43" t="s">
        <v>835</v>
      </c>
      <c r="D1174" s="44">
        <v>0</v>
      </c>
      <c r="E1174" s="29">
        <f>IF(ISERROR(VLOOKUP(A1174,'INFORME SEVEN'!$A$1:$F$339,4,0)),0,VLOOKUP(A1174,'INFORME SEVEN'!$A$1:$F$339,4,0))</f>
        <v>0</v>
      </c>
      <c r="F1174" s="29">
        <f>IF(ISERROR(VLOOKUP(A1174,'INFORME SEVEN'!$A$1:$F$339,5,0)),0,VLOOKUP(A1174,'INFORME SEVEN'!$A$1:$F$339,5,0))</f>
        <v>0</v>
      </c>
      <c r="G1174" s="45">
        <f t="shared" si="152"/>
        <v>0</v>
      </c>
      <c r="H1174" s="44">
        <f t="shared" si="156"/>
        <v>0</v>
      </c>
      <c r="I1174" s="46">
        <v>0</v>
      </c>
      <c r="J1174" s="31">
        <f t="shared" si="154"/>
        <v>0</v>
      </c>
      <c r="K1174" s="1">
        <f t="shared" si="155"/>
        <v>0</v>
      </c>
      <c r="L1174" s="1">
        <f t="shared" si="153"/>
        <v>6</v>
      </c>
    </row>
    <row r="1175" spans="1:12" ht="16.5" hidden="1" thickBot="1" x14ac:dyDescent="0.3">
      <c r="A1175" s="26">
        <v>190706</v>
      </c>
      <c r="B1175" s="42">
        <v>190706</v>
      </c>
      <c r="C1175" s="43" t="s">
        <v>836</v>
      </c>
      <c r="D1175" s="44">
        <v>0</v>
      </c>
      <c r="E1175" s="29">
        <f>IF(ISERROR(VLOOKUP(A1175,'INFORME SEVEN'!$A$1:$F$339,4,0)),0,VLOOKUP(A1175,'INFORME SEVEN'!$A$1:$F$339,4,0))</f>
        <v>0</v>
      </c>
      <c r="F1175" s="29">
        <f>IF(ISERROR(VLOOKUP(A1175,'INFORME SEVEN'!$A$1:$F$339,5,0)),0,VLOOKUP(A1175,'INFORME SEVEN'!$A$1:$F$339,5,0))</f>
        <v>0</v>
      </c>
      <c r="G1175" s="45">
        <f t="shared" si="152"/>
        <v>0</v>
      </c>
      <c r="H1175" s="44">
        <f t="shared" si="156"/>
        <v>0</v>
      </c>
      <c r="I1175" s="46">
        <v>0</v>
      </c>
      <c r="J1175" s="31">
        <f t="shared" si="154"/>
        <v>0</v>
      </c>
      <c r="K1175" s="1">
        <f t="shared" si="155"/>
        <v>0</v>
      </c>
      <c r="L1175" s="1">
        <f t="shared" si="153"/>
        <v>6</v>
      </c>
    </row>
    <row r="1176" spans="1:12" ht="16.5" hidden="1" thickBot="1" x14ac:dyDescent="0.3">
      <c r="A1176" s="26">
        <v>190708</v>
      </c>
      <c r="B1176" s="42">
        <v>190708</v>
      </c>
      <c r="C1176" s="43" t="s">
        <v>837</v>
      </c>
      <c r="D1176" s="44">
        <v>0</v>
      </c>
      <c r="E1176" s="29">
        <f>IF(ISERROR(VLOOKUP(A1176,'INFORME SEVEN'!$A$1:$F$339,4,0)),0,VLOOKUP(A1176,'INFORME SEVEN'!$A$1:$F$339,4,0))</f>
        <v>0</v>
      </c>
      <c r="F1176" s="29">
        <f>IF(ISERROR(VLOOKUP(A1176,'INFORME SEVEN'!$A$1:$F$339,5,0)),0,VLOOKUP(A1176,'INFORME SEVEN'!$A$1:$F$339,5,0))</f>
        <v>0</v>
      </c>
      <c r="G1176" s="45">
        <f t="shared" si="152"/>
        <v>0</v>
      </c>
      <c r="H1176" s="44">
        <f t="shared" si="156"/>
        <v>0</v>
      </c>
      <c r="I1176" s="46">
        <v>0</v>
      </c>
      <c r="J1176" s="31">
        <f t="shared" si="154"/>
        <v>0</v>
      </c>
      <c r="K1176" s="1">
        <f t="shared" si="155"/>
        <v>0</v>
      </c>
      <c r="L1176" s="1">
        <f t="shared" si="153"/>
        <v>6</v>
      </c>
    </row>
    <row r="1177" spans="1:12" ht="16.5" hidden="1" thickBot="1" x14ac:dyDescent="0.3">
      <c r="A1177" s="26">
        <v>190709</v>
      </c>
      <c r="B1177" s="42">
        <v>190709</v>
      </c>
      <c r="C1177" s="43" t="s">
        <v>838</v>
      </c>
      <c r="D1177" s="44">
        <v>0</v>
      </c>
      <c r="E1177" s="29">
        <f>IF(ISERROR(VLOOKUP(A1177,'INFORME SEVEN'!$A$1:$F$339,4,0)),0,VLOOKUP(A1177,'INFORME SEVEN'!$A$1:$F$339,4,0))</f>
        <v>0</v>
      </c>
      <c r="F1177" s="29">
        <f>IF(ISERROR(VLOOKUP(A1177,'INFORME SEVEN'!$A$1:$F$339,5,0)),0,VLOOKUP(A1177,'INFORME SEVEN'!$A$1:$F$339,5,0))</f>
        <v>0</v>
      </c>
      <c r="G1177" s="45">
        <f t="shared" si="152"/>
        <v>0</v>
      </c>
      <c r="H1177" s="44">
        <f t="shared" si="156"/>
        <v>0</v>
      </c>
      <c r="I1177" s="46">
        <v>0</v>
      </c>
      <c r="J1177" s="31">
        <f t="shared" si="154"/>
        <v>0</v>
      </c>
      <c r="K1177" s="1">
        <f t="shared" si="155"/>
        <v>0</v>
      </c>
      <c r="L1177" s="1">
        <f t="shared" si="153"/>
        <v>6</v>
      </c>
    </row>
    <row r="1178" spans="1:12" ht="16.5" hidden="1" thickBot="1" x14ac:dyDescent="0.3">
      <c r="A1178" s="26">
        <v>190711</v>
      </c>
      <c r="B1178" s="42">
        <v>190711</v>
      </c>
      <c r="C1178" s="43" t="s">
        <v>839</v>
      </c>
      <c r="D1178" s="44">
        <v>0</v>
      </c>
      <c r="E1178" s="29">
        <f>IF(ISERROR(VLOOKUP(A1178,'INFORME SEVEN'!$A$1:$F$339,4,0)),0,VLOOKUP(A1178,'INFORME SEVEN'!$A$1:$F$339,4,0))</f>
        <v>0</v>
      </c>
      <c r="F1178" s="29">
        <f>IF(ISERROR(VLOOKUP(A1178,'INFORME SEVEN'!$A$1:$F$339,5,0)),0,VLOOKUP(A1178,'INFORME SEVEN'!$A$1:$F$339,5,0))</f>
        <v>0</v>
      </c>
      <c r="G1178" s="45">
        <f t="shared" si="152"/>
        <v>0</v>
      </c>
      <c r="H1178" s="44">
        <f t="shared" si="156"/>
        <v>0</v>
      </c>
      <c r="I1178" s="46">
        <v>0</v>
      </c>
      <c r="J1178" s="31">
        <f t="shared" si="154"/>
        <v>0</v>
      </c>
      <c r="K1178" s="1">
        <f t="shared" si="155"/>
        <v>0</v>
      </c>
      <c r="L1178" s="1">
        <f t="shared" si="153"/>
        <v>6</v>
      </c>
    </row>
    <row r="1179" spans="1:12" ht="16.5" hidden="1" thickBot="1" x14ac:dyDescent="0.3">
      <c r="A1179" s="26">
        <v>190790</v>
      </c>
      <c r="B1179" s="42">
        <v>190790</v>
      </c>
      <c r="C1179" s="43" t="s">
        <v>840</v>
      </c>
      <c r="D1179" s="44">
        <v>0</v>
      </c>
      <c r="E1179" s="29">
        <f>IF(ISERROR(VLOOKUP(A1179,'INFORME SEVEN'!$A$1:$F$339,4,0)),0,VLOOKUP(A1179,'INFORME SEVEN'!$A$1:$F$339,4,0))</f>
        <v>0</v>
      </c>
      <c r="F1179" s="29">
        <f>IF(ISERROR(VLOOKUP(A1179,'INFORME SEVEN'!$A$1:$F$339,5,0)),0,VLOOKUP(A1179,'INFORME SEVEN'!$A$1:$F$339,5,0))</f>
        <v>0</v>
      </c>
      <c r="G1179" s="45">
        <f t="shared" si="152"/>
        <v>0</v>
      </c>
      <c r="H1179" s="44">
        <f t="shared" si="156"/>
        <v>0</v>
      </c>
      <c r="I1179" s="46">
        <v>0</v>
      </c>
      <c r="J1179" s="31">
        <f t="shared" si="154"/>
        <v>0</v>
      </c>
      <c r="K1179" s="1">
        <f t="shared" si="155"/>
        <v>0</v>
      </c>
      <c r="L1179" s="1">
        <f t="shared" si="153"/>
        <v>6</v>
      </c>
    </row>
    <row r="1180" spans="1:12" ht="16.5" thickBot="1" x14ac:dyDescent="0.3">
      <c r="A1180" s="26">
        <v>1908</v>
      </c>
      <c r="B1180" s="37">
        <v>190800</v>
      </c>
      <c r="C1180" s="38" t="s">
        <v>473</v>
      </c>
      <c r="D1180" s="39">
        <v>4500540017</v>
      </c>
      <c r="E1180" s="40">
        <f>IF(ISERROR(VLOOKUP(A1180,'INFORME SEVEN'!$A$1:$F$339,4,0)),0,VLOOKUP(A1180,'INFORME SEVEN'!$A$1:$F$339,4,0))</f>
        <v>12851394321</v>
      </c>
      <c r="F1180" s="40">
        <f>IF(ISERROR(VLOOKUP(A1180,'INFORME SEVEN'!$A$1:$F$339,5,0)),0,VLOOKUP(A1180,'INFORME SEVEN'!$A$1:$F$339,5,0))</f>
        <v>12663977593</v>
      </c>
      <c r="G1180" s="40">
        <f t="shared" si="152"/>
        <v>4687956745</v>
      </c>
      <c r="H1180" s="40">
        <f>+H1181</f>
        <v>4687956745</v>
      </c>
      <c r="I1180" s="41">
        <v>0</v>
      </c>
      <c r="J1180" s="31">
        <f t="shared" si="154"/>
        <v>0</v>
      </c>
      <c r="K1180" s="1">
        <f t="shared" si="155"/>
        <v>1</v>
      </c>
      <c r="L1180" s="1">
        <f t="shared" si="153"/>
        <v>4</v>
      </c>
    </row>
    <row r="1181" spans="1:12" ht="15.75" thickBot="1" x14ac:dyDescent="0.25">
      <c r="A1181" s="26">
        <v>190801</v>
      </c>
      <c r="B1181" s="450">
        <v>190801</v>
      </c>
      <c r="C1181" s="451" t="s">
        <v>474</v>
      </c>
      <c r="D1181" s="65">
        <v>4500540017</v>
      </c>
      <c r="E1181" s="45">
        <f>IF(ISERROR(VLOOKUP(A1181,'INFORME SEVEN'!$A$1:$F$339,4,0)),0,VLOOKUP(A1181,'INFORME SEVEN'!$A$1:$F$339,4,0))</f>
        <v>12851394321</v>
      </c>
      <c r="F1181" s="45">
        <f>IF(ISERROR(VLOOKUP(A1181,'INFORME SEVEN'!$A$1:$F$339,5,0)),0,VLOOKUP(A1181,'INFORME SEVEN'!$A$1:$F$339,5,0))</f>
        <v>12663977593</v>
      </c>
      <c r="G1181" s="45">
        <f t="shared" si="152"/>
        <v>4687956745</v>
      </c>
      <c r="H1181" s="45">
        <f t="shared" ref="H1181:H1185" si="157">+G1181</f>
        <v>4687956745</v>
      </c>
      <c r="I1181" s="47">
        <v>0</v>
      </c>
      <c r="J1181" s="31">
        <f t="shared" si="154"/>
        <v>0</v>
      </c>
      <c r="K1181" s="1">
        <f t="shared" si="155"/>
        <v>1</v>
      </c>
      <c r="L1181" s="1">
        <f t="shared" si="153"/>
        <v>6</v>
      </c>
    </row>
    <row r="1182" spans="1:12" ht="16.5" hidden="1" thickBot="1" x14ac:dyDescent="0.3">
      <c r="A1182" s="26">
        <v>190802</v>
      </c>
      <c r="B1182" s="42">
        <v>190802</v>
      </c>
      <c r="C1182" s="43" t="s">
        <v>841</v>
      </c>
      <c r="D1182" s="44">
        <v>0</v>
      </c>
      <c r="E1182" s="29">
        <f>IF(ISERROR(VLOOKUP(A1182,'INFORME SEVEN'!$A$1:$F$339,4,0)),0,VLOOKUP(A1182,'INFORME SEVEN'!$A$1:$F$339,4,0))</f>
        <v>0</v>
      </c>
      <c r="F1182" s="29">
        <f>IF(ISERROR(VLOOKUP(A1182,'INFORME SEVEN'!$A$1:$F$339,5,0)),0,VLOOKUP(A1182,'INFORME SEVEN'!$A$1:$F$339,5,0))</f>
        <v>0</v>
      </c>
      <c r="G1182" s="45">
        <f t="shared" si="152"/>
        <v>0</v>
      </c>
      <c r="H1182" s="44">
        <f t="shared" si="157"/>
        <v>0</v>
      </c>
      <c r="I1182" s="46">
        <v>0</v>
      </c>
      <c r="J1182" s="31">
        <f t="shared" si="154"/>
        <v>0</v>
      </c>
      <c r="K1182" s="1">
        <f t="shared" si="155"/>
        <v>0</v>
      </c>
      <c r="L1182" s="1">
        <f t="shared" si="153"/>
        <v>6</v>
      </c>
    </row>
    <row r="1183" spans="1:12" ht="16.5" hidden="1" thickBot="1" x14ac:dyDescent="0.3">
      <c r="A1183" s="26">
        <v>190803</v>
      </c>
      <c r="B1183" s="42">
        <v>190803</v>
      </c>
      <c r="C1183" s="43" t="s">
        <v>842</v>
      </c>
      <c r="D1183" s="44">
        <v>0</v>
      </c>
      <c r="E1183" s="29">
        <f>IF(ISERROR(VLOOKUP(A1183,'INFORME SEVEN'!$A$1:$F$339,4,0)),0,VLOOKUP(A1183,'INFORME SEVEN'!$A$1:$F$339,4,0))</f>
        <v>0</v>
      </c>
      <c r="F1183" s="29">
        <f>IF(ISERROR(VLOOKUP(A1183,'INFORME SEVEN'!$A$1:$F$339,5,0)),0,VLOOKUP(A1183,'INFORME SEVEN'!$A$1:$F$339,5,0))</f>
        <v>0</v>
      </c>
      <c r="G1183" s="45">
        <f t="shared" si="152"/>
        <v>0</v>
      </c>
      <c r="H1183" s="44">
        <f t="shared" si="157"/>
        <v>0</v>
      </c>
      <c r="I1183" s="46">
        <v>0</v>
      </c>
      <c r="J1183" s="31">
        <f t="shared" si="154"/>
        <v>0</v>
      </c>
      <c r="K1183" s="1">
        <f t="shared" si="155"/>
        <v>0</v>
      </c>
      <c r="L1183" s="1">
        <f t="shared" si="153"/>
        <v>6</v>
      </c>
    </row>
    <row r="1184" spans="1:12" ht="16.5" hidden="1" thickBot="1" x14ac:dyDescent="0.3">
      <c r="A1184" s="26">
        <v>190804</v>
      </c>
      <c r="B1184" s="42">
        <v>190804</v>
      </c>
      <c r="C1184" s="43" t="s">
        <v>843</v>
      </c>
      <c r="D1184" s="44">
        <v>0</v>
      </c>
      <c r="E1184" s="29">
        <f>IF(ISERROR(VLOOKUP(A1184,'INFORME SEVEN'!$A$1:$F$339,4,0)),0,VLOOKUP(A1184,'INFORME SEVEN'!$A$1:$F$339,4,0))</f>
        <v>0</v>
      </c>
      <c r="F1184" s="29">
        <f>IF(ISERROR(VLOOKUP(A1184,'INFORME SEVEN'!$A$1:$F$339,5,0)),0,VLOOKUP(A1184,'INFORME SEVEN'!$A$1:$F$339,5,0))</f>
        <v>0</v>
      </c>
      <c r="G1184" s="45">
        <f t="shared" si="152"/>
        <v>0</v>
      </c>
      <c r="H1184" s="44">
        <f t="shared" si="157"/>
        <v>0</v>
      </c>
      <c r="I1184" s="46">
        <v>0</v>
      </c>
      <c r="J1184" s="31">
        <f t="shared" si="154"/>
        <v>0</v>
      </c>
      <c r="K1184" s="1">
        <f t="shared" si="155"/>
        <v>0</v>
      </c>
      <c r="L1184" s="1">
        <f t="shared" si="153"/>
        <v>6</v>
      </c>
    </row>
    <row r="1185" spans="1:12" ht="16.5" hidden="1" thickBot="1" x14ac:dyDescent="0.3">
      <c r="A1185" s="26">
        <v>190805</v>
      </c>
      <c r="B1185" s="42">
        <v>190805</v>
      </c>
      <c r="C1185" s="43" t="s">
        <v>844</v>
      </c>
      <c r="D1185" s="44">
        <v>0</v>
      </c>
      <c r="E1185" s="29">
        <f>IF(ISERROR(VLOOKUP(A1185,'INFORME SEVEN'!$A$1:$F$339,4,0)),0,VLOOKUP(A1185,'INFORME SEVEN'!$A$1:$F$339,4,0))</f>
        <v>0</v>
      </c>
      <c r="F1185" s="29">
        <f>IF(ISERROR(VLOOKUP(A1185,'INFORME SEVEN'!$A$1:$F$339,5,0)),0,VLOOKUP(A1185,'INFORME SEVEN'!$A$1:$F$339,5,0))</f>
        <v>0</v>
      </c>
      <c r="G1185" s="45">
        <f t="shared" si="152"/>
        <v>0</v>
      </c>
      <c r="H1185" s="44">
        <f t="shared" si="157"/>
        <v>0</v>
      </c>
      <c r="I1185" s="46">
        <v>0</v>
      </c>
      <c r="J1185" s="31">
        <f t="shared" si="154"/>
        <v>0</v>
      </c>
      <c r="K1185" s="1">
        <f t="shared" si="155"/>
        <v>0</v>
      </c>
      <c r="L1185" s="1">
        <f t="shared" si="153"/>
        <v>6</v>
      </c>
    </row>
    <row r="1186" spans="1:12" ht="16.5" thickBot="1" x14ac:dyDescent="0.3">
      <c r="A1186" s="26">
        <v>1909</v>
      </c>
      <c r="B1186" s="37">
        <v>190900</v>
      </c>
      <c r="C1186" s="38" t="s">
        <v>475</v>
      </c>
      <c r="D1186" s="39">
        <v>5296385733</v>
      </c>
      <c r="E1186" s="40">
        <f>IF(ISERROR(VLOOKUP(A1186,'INFORME SEVEN'!$A$1:$F$339,4,0)),0,VLOOKUP(A1186,'INFORME SEVEN'!$A$1:$F$339,4,0))</f>
        <v>0</v>
      </c>
      <c r="F1186" s="40">
        <f>IF(ISERROR(VLOOKUP(A1186,'INFORME SEVEN'!$A$1:$F$339,5,0)),0,VLOOKUP(A1186,'INFORME SEVEN'!$A$1:$F$339,5,0))</f>
        <v>0</v>
      </c>
      <c r="G1186" s="40">
        <f t="shared" si="152"/>
        <v>5296385733</v>
      </c>
      <c r="H1186" s="40">
        <v>0</v>
      </c>
      <c r="I1186" s="41">
        <f>+I1189</f>
        <v>5296385733</v>
      </c>
      <c r="J1186" s="31">
        <f t="shared" si="154"/>
        <v>0</v>
      </c>
      <c r="K1186" s="1">
        <f t="shared" si="155"/>
        <v>1</v>
      </c>
      <c r="L1186" s="1">
        <f t="shared" si="153"/>
        <v>4</v>
      </c>
    </row>
    <row r="1187" spans="1:12" ht="16.5" hidden="1" thickBot="1" x14ac:dyDescent="0.3">
      <c r="A1187" s="26">
        <v>190901</v>
      </c>
      <c r="B1187" s="42">
        <v>190901</v>
      </c>
      <c r="C1187" s="43" t="s">
        <v>845</v>
      </c>
      <c r="D1187" s="44">
        <v>0</v>
      </c>
      <c r="E1187" s="29">
        <f>IF(ISERROR(VLOOKUP(A1187,'INFORME SEVEN'!$A$1:$F$339,4,0)),0,VLOOKUP(A1187,'INFORME SEVEN'!$A$1:$F$339,4,0))</f>
        <v>0</v>
      </c>
      <c r="F1187" s="29">
        <f>IF(ISERROR(VLOOKUP(A1187,'INFORME SEVEN'!$A$1:$F$339,5,0)),0,VLOOKUP(A1187,'INFORME SEVEN'!$A$1:$F$339,5,0))</f>
        <v>0</v>
      </c>
      <c r="G1187" s="45">
        <f t="shared" si="152"/>
        <v>0</v>
      </c>
      <c r="H1187" s="44">
        <f t="shared" ref="H1187:H1188" si="158">+G1187</f>
        <v>0</v>
      </c>
      <c r="I1187" s="46">
        <v>0</v>
      </c>
      <c r="J1187" s="31">
        <f t="shared" si="154"/>
        <v>0</v>
      </c>
      <c r="K1187" s="1">
        <f t="shared" si="155"/>
        <v>0</v>
      </c>
      <c r="L1187" s="1">
        <f t="shared" si="153"/>
        <v>6</v>
      </c>
    </row>
    <row r="1188" spans="1:12" ht="16.5" hidden="1" thickBot="1" x14ac:dyDescent="0.3">
      <c r="A1188" s="26">
        <v>190902</v>
      </c>
      <c r="B1188" s="42">
        <v>190902</v>
      </c>
      <c r="C1188" s="43" t="s">
        <v>846</v>
      </c>
      <c r="D1188" s="44">
        <v>0</v>
      </c>
      <c r="E1188" s="29">
        <f>IF(ISERROR(VLOOKUP(A1188,'INFORME SEVEN'!$A$1:$F$339,4,0)),0,VLOOKUP(A1188,'INFORME SEVEN'!$A$1:$F$339,4,0))</f>
        <v>0</v>
      </c>
      <c r="F1188" s="29">
        <f>IF(ISERROR(VLOOKUP(A1188,'INFORME SEVEN'!$A$1:$F$339,5,0)),0,VLOOKUP(A1188,'INFORME SEVEN'!$A$1:$F$339,5,0))</f>
        <v>0</v>
      </c>
      <c r="G1188" s="45">
        <f t="shared" si="152"/>
        <v>0</v>
      </c>
      <c r="H1188" s="44">
        <f t="shared" si="158"/>
        <v>0</v>
      </c>
      <c r="I1188" s="46">
        <v>0</v>
      </c>
      <c r="J1188" s="31">
        <f t="shared" si="154"/>
        <v>0</v>
      </c>
      <c r="K1188" s="1">
        <f t="shared" si="155"/>
        <v>0</v>
      </c>
      <c r="L1188" s="1">
        <f t="shared" si="153"/>
        <v>6</v>
      </c>
    </row>
    <row r="1189" spans="1:12" ht="15.75" thickBot="1" x14ac:dyDescent="0.25">
      <c r="A1189" s="26">
        <v>190903</v>
      </c>
      <c r="B1189" s="450">
        <v>190903</v>
      </c>
      <c r="C1189" s="451" t="s">
        <v>476</v>
      </c>
      <c r="D1189" s="65">
        <v>5296385733</v>
      </c>
      <c r="E1189" s="45">
        <f>IF(ISERROR(VLOOKUP(A1189,'INFORME SEVEN'!$A$1:$F$339,4,0)),0,VLOOKUP(A1189,'INFORME SEVEN'!$A$1:$F$339,4,0))</f>
        <v>0</v>
      </c>
      <c r="F1189" s="45">
        <f>IF(ISERROR(VLOOKUP(A1189,'INFORME SEVEN'!$A$1:$F$339,5,0)),0,VLOOKUP(A1189,'INFORME SEVEN'!$A$1:$F$339,5,0))</f>
        <v>0</v>
      </c>
      <c r="G1189" s="45">
        <f t="shared" si="152"/>
        <v>5296385733</v>
      </c>
      <c r="H1189" s="45">
        <v>0</v>
      </c>
      <c r="I1189" s="47">
        <f>+G1189</f>
        <v>5296385733</v>
      </c>
      <c r="J1189" s="31">
        <f t="shared" si="154"/>
        <v>0</v>
      </c>
      <c r="K1189" s="1">
        <f t="shared" si="155"/>
        <v>1</v>
      </c>
      <c r="L1189" s="1">
        <f t="shared" si="153"/>
        <v>6</v>
      </c>
    </row>
    <row r="1190" spans="1:12" ht="16.5" hidden="1" thickBot="1" x14ac:dyDescent="0.3">
      <c r="A1190" s="26">
        <v>190904</v>
      </c>
      <c r="B1190" s="42">
        <v>190904</v>
      </c>
      <c r="C1190" s="43" t="s">
        <v>477</v>
      </c>
      <c r="D1190" s="44">
        <v>0</v>
      </c>
      <c r="E1190" s="29">
        <f>IF(ISERROR(VLOOKUP(A1190,'INFORME SEVEN'!$A$1:$F$339,4,0)),0,VLOOKUP(A1190,'INFORME SEVEN'!$A$1:$F$339,4,0))</f>
        <v>0</v>
      </c>
      <c r="F1190" s="29">
        <f>IF(ISERROR(VLOOKUP(A1190,'INFORME SEVEN'!$A$1:$F$339,5,0)),0,VLOOKUP(A1190,'INFORME SEVEN'!$A$1:$F$339,5,0))</f>
        <v>0</v>
      </c>
      <c r="G1190" s="45">
        <f t="shared" si="152"/>
        <v>0</v>
      </c>
      <c r="H1190" s="44">
        <f t="shared" ref="H1190:H1218" si="159">+G1190</f>
        <v>0</v>
      </c>
      <c r="I1190" s="46">
        <v>0</v>
      </c>
      <c r="J1190" s="31">
        <f t="shared" si="154"/>
        <v>0</v>
      </c>
      <c r="K1190" s="1">
        <f t="shared" si="155"/>
        <v>0</v>
      </c>
      <c r="L1190" s="1">
        <f t="shared" si="153"/>
        <v>6</v>
      </c>
    </row>
    <row r="1191" spans="1:12" ht="16.5" hidden="1" thickBot="1" x14ac:dyDescent="0.3">
      <c r="A1191" s="26">
        <v>190905</v>
      </c>
      <c r="B1191" s="42">
        <v>190905</v>
      </c>
      <c r="C1191" s="43" t="s">
        <v>847</v>
      </c>
      <c r="D1191" s="44">
        <v>0</v>
      </c>
      <c r="E1191" s="29">
        <f>IF(ISERROR(VLOOKUP(A1191,'INFORME SEVEN'!$A$1:$F$339,4,0)),0,VLOOKUP(A1191,'INFORME SEVEN'!$A$1:$F$339,4,0))</f>
        <v>0</v>
      </c>
      <c r="F1191" s="29">
        <f>IF(ISERROR(VLOOKUP(A1191,'INFORME SEVEN'!$A$1:$F$339,5,0)),0,VLOOKUP(A1191,'INFORME SEVEN'!$A$1:$F$339,5,0))</f>
        <v>0</v>
      </c>
      <c r="G1191" s="45">
        <f t="shared" si="152"/>
        <v>0</v>
      </c>
      <c r="H1191" s="44">
        <f t="shared" si="159"/>
        <v>0</v>
      </c>
      <c r="I1191" s="46">
        <v>0</v>
      </c>
      <c r="J1191" s="31">
        <f t="shared" si="154"/>
        <v>0</v>
      </c>
      <c r="K1191" s="1">
        <f t="shared" si="155"/>
        <v>0</v>
      </c>
      <c r="L1191" s="1">
        <f t="shared" si="153"/>
        <v>6</v>
      </c>
    </row>
    <row r="1192" spans="1:12" ht="16.5" hidden="1" thickBot="1" x14ac:dyDescent="0.3">
      <c r="A1192" s="26">
        <v>190906</v>
      </c>
      <c r="B1192" s="42">
        <v>190906</v>
      </c>
      <c r="C1192" s="43" t="s">
        <v>848</v>
      </c>
      <c r="D1192" s="44">
        <v>0</v>
      </c>
      <c r="E1192" s="29">
        <f>IF(ISERROR(VLOOKUP(A1192,'INFORME SEVEN'!$A$1:$F$339,4,0)),0,VLOOKUP(A1192,'INFORME SEVEN'!$A$1:$F$339,4,0))</f>
        <v>0</v>
      </c>
      <c r="F1192" s="29">
        <f>IF(ISERROR(VLOOKUP(A1192,'INFORME SEVEN'!$A$1:$F$339,5,0)),0,VLOOKUP(A1192,'INFORME SEVEN'!$A$1:$F$339,5,0))</f>
        <v>0</v>
      </c>
      <c r="G1192" s="45">
        <f t="shared" si="152"/>
        <v>0</v>
      </c>
      <c r="H1192" s="44">
        <f t="shared" si="159"/>
        <v>0</v>
      </c>
      <c r="I1192" s="46">
        <v>0</v>
      </c>
      <c r="J1192" s="31">
        <f t="shared" si="154"/>
        <v>0</v>
      </c>
      <c r="K1192" s="1">
        <f t="shared" si="155"/>
        <v>0</v>
      </c>
      <c r="L1192" s="1">
        <f t="shared" si="153"/>
        <v>6</v>
      </c>
    </row>
    <row r="1193" spans="1:12" ht="16.5" hidden="1" thickBot="1" x14ac:dyDescent="0.3">
      <c r="A1193" s="26">
        <v>190907</v>
      </c>
      <c r="B1193" s="42">
        <v>190907</v>
      </c>
      <c r="C1193" s="43" t="s">
        <v>849</v>
      </c>
      <c r="D1193" s="44">
        <v>0</v>
      </c>
      <c r="E1193" s="29">
        <f>IF(ISERROR(VLOOKUP(A1193,'INFORME SEVEN'!$A$1:$F$339,4,0)),0,VLOOKUP(A1193,'INFORME SEVEN'!$A$1:$F$339,4,0))</f>
        <v>0</v>
      </c>
      <c r="F1193" s="29">
        <f>IF(ISERROR(VLOOKUP(A1193,'INFORME SEVEN'!$A$1:$F$339,5,0)),0,VLOOKUP(A1193,'INFORME SEVEN'!$A$1:$F$339,5,0))</f>
        <v>0</v>
      </c>
      <c r="G1193" s="45">
        <f t="shared" si="152"/>
        <v>0</v>
      </c>
      <c r="H1193" s="44">
        <f t="shared" si="159"/>
        <v>0</v>
      </c>
      <c r="I1193" s="46">
        <v>0</v>
      </c>
      <c r="J1193" s="31">
        <f t="shared" si="154"/>
        <v>0</v>
      </c>
      <c r="K1193" s="1">
        <f t="shared" si="155"/>
        <v>0</v>
      </c>
      <c r="L1193" s="1">
        <f t="shared" si="153"/>
        <v>6</v>
      </c>
    </row>
    <row r="1194" spans="1:12" ht="16.5" hidden="1" thickBot="1" x14ac:dyDescent="0.3">
      <c r="A1194" s="26">
        <v>190908</v>
      </c>
      <c r="B1194" s="42">
        <v>190908</v>
      </c>
      <c r="C1194" s="43" t="s">
        <v>850</v>
      </c>
      <c r="D1194" s="44">
        <v>0</v>
      </c>
      <c r="E1194" s="29">
        <f>IF(ISERROR(VLOOKUP(A1194,'INFORME SEVEN'!$A$1:$F$339,4,0)),0,VLOOKUP(A1194,'INFORME SEVEN'!$A$1:$F$339,4,0))</f>
        <v>0</v>
      </c>
      <c r="F1194" s="29">
        <f>IF(ISERROR(VLOOKUP(A1194,'INFORME SEVEN'!$A$1:$F$339,5,0)),0,VLOOKUP(A1194,'INFORME SEVEN'!$A$1:$F$339,5,0))</f>
        <v>0</v>
      </c>
      <c r="G1194" s="45">
        <f t="shared" si="152"/>
        <v>0</v>
      </c>
      <c r="H1194" s="44">
        <f t="shared" si="159"/>
        <v>0</v>
      </c>
      <c r="I1194" s="46">
        <v>0</v>
      </c>
      <c r="J1194" s="31">
        <f t="shared" si="154"/>
        <v>0</v>
      </c>
      <c r="K1194" s="1">
        <f t="shared" si="155"/>
        <v>0</v>
      </c>
      <c r="L1194" s="1">
        <f t="shared" si="153"/>
        <v>6</v>
      </c>
    </row>
    <row r="1195" spans="1:12" ht="16.5" hidden="1" thickBot="1" x14ac:dyDescent="0.3">
      <c r="A1195" s="26">
        <v>190909</v>
      </c>
      <c r="B1195" s="42">
        <v>190909</v>
      </c>
      <c r="C1195" s="43" t="s">
        <v>851</v>
      </c>
      <c r="D1195" s="44">
        <v>0</v>
      </c>
      <c r="E1195" s="29">
        <f>IF(ISERROR(VLOOKUP(A1195,'INFORME SEVEN'!$A$1:$F$339,4,0)),0,VLOOKUP(A1195,'INFORME SEVEN'!$A$1:$F$339,4,0))</f>
        <v>0</v>
      </c>
      <c r="F1195" s="29">
        <f>IF(ISERROR(VLOOKUP(A1195,'INFORME SEVEN'!$A$1:$F$339,5,0)),0,VLOOKUP(A1195,'INFORME SEVEN'!$A$1:$F$339,5,0))</f>
        <v>0</v>
      </c>
      <c r="G1195" s="45">
        <f t="shared" si="152"/>
        <v>0</v>
      </c>
      <c r="H1195" s="44">
        <f t="shared" si="159"/>
        <v>0</v>
      </c>
      <c r="I1195" s="46">
        <v>0</v>
      </c>
      <c r="J1195" s="31">
        <f t="shared" si="154"/>
        <v>0</v>
      </c>
      <c r="K1195" s="1">
        <f t="shared" si="155"/>
        <v>0</v>
      </c>
      <c r="L1195" s="1">
        <f t="shared" si="153"/>
        <v>6</v>
      </c>
    </row>
    <row r="1196" spans="1:12" ht="16.5" hidden="1" thickBot="1" x14ac:dyDescent="0.3">
      <c r="A1196" s="26">
        <v>190910</v>
      </c>
      <c r="B1196" s="42">
        <v>190910</v>
      </c>
      <c r="C1196" s="43" t="s">
        <v>852</v>
      </c>
      <c r="D1196" s="44">
        <v>0</v>
      </c>
      <c r="E1196" s="29">
        <f>IF(ISERROR(VLOOKUP(A1196,'INFORME SEVEN'!$A$1:$F$339,4,0)),0,VLOOKUP(A1196,'INFORME SEVEN'!$A$1:$F$339,4,0))</f>
        <v>0</v>
      </c>
      <c r="F1196" s="29">
        <f>IF(ISERROR(VLOOKUP(A1196,'INFORME SEVEN'!$A$1:$F$339,5,0)),0,VLOOKUP(A1196,'INFORME SEVEN'!$A$1:$F$339,5,0))</f>
        <v>0</v>
      </c>
      <c r="G1196" s="45">
        <f t="shared" si="152"/>
        <v>0</v>
      </c>
      <c r="H1196" s="44">
        <f t="shared" si="159"/>
        <v>0</v>
      </c>
      <c r="I1196" s="46">
        <v>0</v>
      </c>
      <c r="J1196" s="31">
        <f t="shared" si="154"/>
        <v>0</v>
      </c>
      <c r="K1196" s="1">
        <f t="shared" si="155"/>
        <v>0</v>
      </c>
      <c r="L1196" s="1">
        <f t="shared" si="153"/>
        <v>6</v>
      </c>
    </row>
    <row r="1197" spans="1:12" ht="16.5" hidden="1" thickBot="1" x14ac:dyDescent="0.3">
      <c r="A1197" s="26">
        <v>190911</v>
      </c>
      <c r="B1197" s="42">
        <v>190911</v>
      </c>
      <c r="C1197" s="43" t="s">
        <v>853</v>
      </c>
      <c r="D1197" s="44">
        <v>0</v>
      </c>
      <c r="E1197" s="29">
        <f>IF(ISERROR(VLOOKUP(A1197,'INFORME SEVEN'!$A$1:$F$339,4,0)),0,VLOOKUP(A1197,'INFORME SEVEN'!$A$1:$F$339,4,0))</f>
        <v>0</v>
      </c>
      <c r="F1197" s="29">
        <f>IF(ISERROR(VLOOKUP(A1197,'INFORME SEVEN'!$A$1:$F$339,5,0)),0,VLOOKUP(A1197,'INFORME SEVEN'!$A$1:$F$339,5,0))</f>
        <v>0</v>
      </c>
      <c r="G1197" s="45">
        <f t="shared" si="152"/>
        <v>0</v>
      </c>
      <c r="H1197" s="44">
        <f t="shared" si="159"/>
        <v>0</v>
      </c>
      <c r="I1197" s="46">
        <v>0</v>
      </c>
      <c r="J1197" s="31">
        <f t="shared" si="154"/>
        <v>0</v>
      </c>
      <c r="K1197" s="1">
        <f t="shared" si="155"/>
        <v>0</v>
      </c>
      <c r="L1197" s="1">
        <f t="shared" si="153"/>
        <v>6</v>
      </c>
    </row>
    <row r="1198" spans="1:12" ht="16.5" hidden="1" thickBot="1" x14ac:dyDescent="0.3">
      <c r="A1198" s="26">
        <v>190990</v>
      </c>
      <c r="B1198" s="42">
        <v>190990</v>
      </c>
      <c r="C1198" s="43" t="s">
        <v>854</v>
      </c>
      <c r="D1198" s="44">
        <v>0</v>
      </c>
      <c r="E1198" s="29">
        <f>IF(ISERROR(VLOOKUP(A1198,'INFORME SEVEN'!$A$1:$F$339,4,0)),0,VLOOKUP(A1198,'INFORME SEVEN'!$A$1:$F$339,4,0))</f>
        <v>0</v>
      </c>
      <c r="F1198" s="29">
        <f>IF(ISERROR(VLOOKUP(A1198,'INFORME SEVEN'!$A$1:$F$339,5,0)),0,VLOOKUP(A1198,'INFORME SEVEN'!$A$1:$F$339,5,0))</f>
        <v>0</v>
      </c>
      <c r="G1198" s="45">
        <f t="shared" si="152"/>
        <v>0</v>
      </c>
      <c r="H1198" s="44">
        <f t="shared" si="159"/>
        <v>0</v>
      </c>
      <c r="I1198" s="46">
        <v>0</v>
      </c>
      <c r="J1198" s="31">
        <f t="shared" si="154"/>
        <v>0</v>
      </c>
      <c r="K1198" s="1">
        <f t="shared" si="155"/>
        <v>0</v>
      </c>
      <c r="L1198" s="1">
        <f t="shared" si="153"/>
        <v>6</v>
      </c>
    </row>
    <row r="1199" spans="1:12" ht="16.5" hidden="1" thickBot="1" x14ac:dyDescent="0.3">
      <c r="A1199" s="26">
        <v>1910</v>
      </c>
      <c r="B1199" s="52">
        <v>191000</v>
      </c>
      <c r="C1199" s="53" t="s">
        <v>855</v>
      </c>
      <c r="D1199" s="54">
        <v>0</v>
      </c>
      <c r="E1199" s="29">
        <f>IF(ISERROR(VLOOKUP(A1199,'INFORME SEVEN'!$A$1:$F$339,4,0)),0,VLOOKUP(A1199,'INFORME SEVEN'!$A$1:$F$339,4,0))</f>
        <v>0</v>
      </c>
      <c r="F1199" s="29">
        <f>IF(ISERROR(VLOOKUP(A1199,'INFORME SEVEN'!$A$1:$F$339,5,0)),0,VLOOKUP(A1199,'INFORME SEVEN'!$A$1:$F$339,5,0))</f>
        <v>0</v>
      </c>
      <c r="G1199" s="40">
        <f t="shared" si="152"/>
        <v>0</v>
      </c>
      <c r="H1199" s="54">
        <f t="shared" si="159"/>
        <v>0</v>
      </c>
      <c r="I1199" s="55">
        <v>0</v>
      </c>
      <c r="J1199" s="31">
        <f t="shared" si="154"/>
        <v>0</v>
      </c>
      <c r="K1199" s="1">
        <f t="shared" si="155"/>
        <v>0</v>
      </c>
      <c r="L1199" s="1">
        <f t="shared" si="153"/>
        <v>4</v>
      </c>
    </row>
    <row r="1200" spans="1:12" ht="16.5" hidden="1" thickBot="1" x14ac:dyDescent="0.3">
      <c r="A1200" s="26">
        <v>191001</v>
      </c>
      <c r="B1200" s="56">
        <v>191001</v>
      </c>
      <c r="C1200" s="57" t="s">
        <v>566</v>
      </c>
      <c r="D1200" s="44">
        <v>0</v>
      </c>
      <c r="E1200" s="29">
        <f>IF(ISERROR(VLOOKUP(A1200,'INFORME SEVEN'!$A$1:$F$339,4,0)),0,VLOOKUP(A1200,'INFORME SEVEN'!$A$1:$F$339,4,0))</f>
        <v>0</v>
      </c>
      <c r="F1200" s="29">
        <f>IF(ISERROR(VLOOKUP(A1200,'INFORME SEVEN'!$A$1:$F$339,5,0)),0,VLOOKUP(A1200,'INFORME SEVEN'!$A$1:$F$339,5,0))</f>
        <v>0</v>
      </c>
      <c r="G1200" s="45">
        <f t="shared" si="152"/>
        <v>0</v>
      </c>
      <c r="H1200" s="44">
        <f t="shared" si="159"/>
        <v>0</v>
      </c>
      <c r="I1200" s="46">
        <v>0</v>
      </c>
      <c r="J1200" s="31">
        <f t="shared" si="154"/>
        <v>0</v>
      </c>
      <c r="K1200" s="1">
        <f t="shared" si="155"/>
        <v>0</v>
      </c>
      <c r="L1200" s="1">
        <f t="shared" si="153"/>
        <v>6</v>
      </c>
    </row>
    <row r="1201" spans="1:12" ht="16.5" hidden="1" thickBot="1" x14ac:dyDescent="0.3">
      <c r="A1201" s="26">
        <v>191003</v>
      </c>
      <c r="B1201" s="56">
        <v>191003</v>
      </c>
      <c r="C1201" s="57" t="s">
        <v>856</v>
      </c>
      <c r="D1201" s="44">
        <v>0</v>
      </c>
      <c r="E1201" s="29">
        <f>IF(ISERROR(VLOOKUP(A1201,'INFORME SEVEN'!$A$1:$F$339,4,0)),0,VLOOKUP(A1201,'INFORME SEVEN'!$A$1:$F$339,4,0))</f>
        <v>0</v>
      </c>
      <c r="F1201" s="29">
        <f>IF(ISERROR(VLOOKUP(A1201,'INFORME SEVEN'!$A$1:$F$339,5,0)),0,VLOOKUP(A1201,'INFORME SEVEN'!$A$1:$F$339,5,0))</f>
        <v>0</v>
      </c>
      <c r="G1201" s="45">
        <f t="shared" si="152"/>
        <v>0</v>
      </c>
      <c r="H1201" s="44">
        <f t="shared" si="159"/>
        <v>0</v>
      </c>
      <c r="I1201" s="46">
        <v>0</v>
      </c>
      <c r="J1201" s="31">
        <f t="shared" si="154"/>
        <v>0</v>
      </c>
      <c r="K1201" s="1">
        <f t="shared" si="155"/>
        <v>0</v>
      </c>
      <c r="L1201" s="1">
        <f t="shared" si="153"/>
        <v>6</v>
      </c>
    </row>
    <row r="1202" spans="1:12" ht="16.5" hidden="1" thickBot="1" x14ac:dyDescent="0.3">
      <c r="A1202" s="26">
        <v>191004</v>
      </c>
      <c r="B1202" s="56">
        <v>191004</v>
      </c>
      <c r="C1202" s="57" t="s">
        <v>543</v>
      </c>
      <c r="D1202" s="44">
        <v>0</v>
      </c>
      <c r="E1202" s="29">
        <f>IF(ISERROR(VLOOKUP(A1202,'INFORME SEVEN'!$A$1:$F$339,4,0)),0,VLOOKUP(A1202,'INFORME SEVEN'!$A$1:$F$339,4,0))</f>
        <v>0</v>
      </c>
      <c r="F1202" s="29">
        <f>IF(ISERROR(VLOOKUP(A1202,'INFORME SEVEN'!$A$1:$F$339,5,0)),0,VLOOKUP(A1202,'INFORME SEVEN'!$A$1:$F$339,5,0))</f>
        <v>0</v>
      </c>
      <c r="G1202" s="45">
        <f t="shared" si="152"/>
        <v>0</v>
      </c>
      <c r="H1202" s="44">
        <f t="shared" si="159"/>
        <v>0</v>
      </c>
      <c r="I1202" s="46">
        <v>0</v>
      </c>
      <c r="J1202" s="31">
        <f t="shared" si="154"/>
        <v>0</v>
      </c>
      <c r="K1202" s="1">
        <f t="shared" si="155"/>
        <v>0</v>
      </c>
      <c r="L1202" s="1">
        <f t="shared" si="153"/>
        <v>6</v>
      </c>
    </row>
    <row r="1203" spans="1:12" ht="16.5" hidden="1" thickBot="1" x14ac:dyDescent="0.3">
      <c r="A1203" s="26">
        <v>191021</v>
      </c>
      <c r="B1203" s="56">
        <v>191021</v>
      </c>
      <c r="C1203" s="57" t="s">
        <v>857</v>
      </c>
      <c r="D1203" s="44">
        <v>0</v>
      </c>
      <c r="E1203" s="29">
        <f>IF(ISERROR(VLOOKUP(A1203,'INFORME SEVEN'!$A$1:$F$339,4,0)),0,VLOOKUP(A1203,'INFORME SEVEN'!$A$1:$F$339,4,0))</f>
        <v>0</v>
      </c>
      <c r="F1203" s="29">
        <f>IF(ISERROR(VLOOKUP(A1203,'INFORME SEVEN'!$A$1:$F$339,5,0)),0,VLOOKUP(A1203,'INFORME SEVEN'!$A$1:$F$339,5,0))</f>
        <v>0</v>
      </c>
      <c r="G1203" s="45">
        <f t="shared" si="152"/>
        <v>0</v>
      </c>
      <c r="H1203" s="44">
        <f t="shared" si="159"/>
        <v>0</v>
      </c>
      <c r="I1203" s="46">
        <v>0</v>
      </c>
      <c r="J1203" s="31">
        <f t="shared" si="154"/>
        <v>0</v>
      </c>
      <c r="K1203" s="1">
        <f t="shared" si="155"/>
        <v>0</v>
      </c>
      <c r="L1203" s="1">
        <f t="shared" si="153"/>
        <v>6</v>
      </c>
    </row>
    <row r="1204" spans="1:12" ht="16.5" hidden="1" thickBot="1" x14ac:dyDescent="0.3">
      <c r="A1204" s="26">
        <v>191023</v>
      </c>
      <c r="B1204" s="56">
        <v>191023</v>
      </c>
      <c r="C1204" s="57" t="s">
        <v>858</v>
      </c>
      <c r="D1204" s="44">
        <v>0</v>
      </c>
      <c r="E1204" s="29">
        <f>IF(ISERROR(VLOOKUP(A1204,'INFORME SEVEN'!$A$1:$F$339,4,0)),0,VLOOKUP(A1204,'INFORME SEVEN'!$A$1:$F$339,4,0))</f>
        <v>0</v>
      </c>
      <c r="F1204" s="29">
        <f>IF(ISERROR(VLOOKUP(A1204,'INFORME SEVEN'!$A$1:$F$339,5,0)),0,VLOOKUP(A1204,'INFORME SEVEN'!$A$1:$F$339,5,0))</f>
        <v>0</v>
      </c>
      <c r="G1204" s="45">
        <f t="shared" si="152"/>
        <v>0</v>
      </c>
      <c r="H1204" s="44">
        <f t="shared" si="159"/>
        <v>0</v>
      </c>
      <c r="I1204" s="46">
        <v>0</v>
      </c>
      <c r="J1204" s="31">
        <f t="shared" si="154"/>
        <v>0</v>
      </c>
      <c r="K1204" s="1">
        <f t="shared" si="155"/>
        <v>0</v>
      </c>
      <c r="L1204" s="1">
        <f t="shared" si="153"/>
        <v>6</v>
      </c>
    </row>
    <row r="1205" spans="1:12" ht="16.5" hidden="1" thickBot="1" x14ac:dyDescent="0.3">
      <c r="A1205" s="26">
        <v>1920</v>
      </c>
      <c r="B1205" s="52">
        <v>192000</v>
      </c>
      <c r="C1205" s="53" t="s">
        <v>859</v>
      </c>
      <c r="D1205" s="54">
        <v>0</v>
      </c>
      <c r="E1205" s="29">
        <f>IF(ISERROR(VLOOKUP(A1205,'INFORME SEVEN'!$A$1:$F$339,4,0)),0,VLOOKUP(A1205,'INFORME SEVEN'!$A$1:$F$339,4,0))</f>
        <v>0</v>
      </c>
      <c r="F1205" s="29">
        <f>IF(ISERROR(VLOOKUP(A1205,'INFORME SEVEN'!$A$1:$F$339,5,0)),0,VLOOKUP(A1205,'INFORME SEVEN'!$A$1:$F$339,5,0))</f>
        <v>0</v>
      </c>
      <c r="G1205" s="40">
        <f t="shared" si="152"/>
        <v>0</v>
      </c>
      <c r="H1205" s="54">
        <f t="shared" si="159"/>
        <v>0</v>
      </c>
      <c r="I1205" s="55">
        <v>0</v>
      </c>
      <c r="J1205" s="31">
        <f t="shared" si="154"/>
        <v>0</v>
      </c>
      <c r="K1205" s="1">
        <f t="shared" si="155"/>
        <v>0</v>
      </c>
      <c r="L1205" s="1">
        <f t="shared" si="153"/>
        <v>4</v>
      </c>
    </row>
    <row r="1206" spans="1:12" ht="16.5" hidden="1" thickBot="1" x14ac:dyDescent="0.3">
      <c r="A1206" s="26">
        <v>192001</v>
      </c>
      <c r="B1206" s="56">
        <v>192001</v>
      </c>
      <c r="C1206" s="57" t="s">
        <v>860</v>
      </c>
      <c r="D1206" s="44">
        <v>0</v>
      </c>
      <c r="E1206" s="29">
        <f>IF(ISERROR(VLOOKUP(A1206,'INFORME SEVEN'!$A$1:$F$339,4,0)),0,VLOOKUP(A1206,'INFORME SEVEN'!$A$1:$F$339,4,0))</f>
        <v>0</v>
      </c>
      <c r="F1206" s="29">
        <f>IF(ISERROR(VLOOKUP(A1206,'INFORME SEVEN'!$A$1:$F$339,5,0)),0,VLOOKUP(A1206,'INFORME SEVEN'!$A$1:$F$339,5,0))</f>
        <v>0</v>
      </c>
      <c r="G1206" s="45">
        <f t="shared" si="152"/>
        <v>0</v>
      </c>
      <c r="H1206" s="44">
        <f t="shared" si="159"/>
        <v>0</v>
      </c>
      <c r="I1206" s="46">
        <v>0</v>
      </c>
      <c r="J1206" s="31">
        <f t="shared" si="154"/>
        <v>0</v>
      </c>
      <c r="K1206" s="1">
        <f t="shared" si="155"/>
        <v>0</v>
      </c>
      <c r="L1206" s="1">
        <f t="shared" si="153"/>
        <v>6</v>
      </c>
    </row>
    <row r="1207" spans="1:12" ht="16.5" hidden="1" thickBot="1" x14ac:dyDescent="0.3">
      <c r="A1207" s="26">
        <v>1925</v>
      </c>
      <c r="B1207" s="52">
        <v>192500</v>
      </c>
      <c r="C1207" s="53" t="s">
        <v>861</v>
      </c>
      <c r="D1207" s="54">
        <v>0</v>
      </c>
      <c r="E1207" s="29">
        <f>IF(ISERROR(VLOOKUP(A1207,'INFORME SEVEN'!$A$1:$F$339,4,0)),0,VLOOKUP(A1207,'INFORME SEVEN'!$A$1:$F$339,4,0))</f>
        <v>0</v>
      </c>
      <c r="F1207" s="29">
        <f>IF(ISERROR(VLOOKUP(A1207,'INFORME SEVEN'!$A$1:$F$339,5,0)),0,VLOOKUP(A1207,'INFORME SEVEN'!$A$1:$F$339,5,0))</f>
        <v>0</v>
      </c>
      <c r="G1207" s="40">
        <f t="shared" si="152"/>
        <v>0</v>
      </c>
      <c r="H1207" s="54">
        <f t="shared" si="159"/>
        <v>0</v>
      </c>
      <c r="I1207" s="55">
        <v>0</v>
      </c>
      <c r="J1207" s="31">
        <f t="shared" si="154"/>
        <v>0</v>
      </c>
      <c r="K1207" s="1">
        <f t="shared" si="155"/>
        <v>0</v>
      </c>
      <c r="L1207" s="1">
        <f t="shared" si="153"/>
        <v>4</v>
      </c>
    </row>
    <row r="1208" spans="1:12" ht="16.5" hidden="1" thickBot="1" x14ac:dyDescent="0.3">
      <c r="A1208" s="26">
        <v>192501</v>
      </c>
      <c r="B1208" s="56">
        <v>192501</v>
      </c>
      <c r="C1208" s="57" t="s">
        <v>860</v>
      </c>
      <c r="D1208" s="44">
        <v>0</v>
      </c>
      <c r="E1208" s="29">
        <f>IF(ISERROR(VLOOKUP(A1208,'INFORME SEVEN'!$A$1:$F$339,4,0)),0,VLOOKUP(A1208,'INFORME SEVEN'!$A$1:$F$339,4,0))</f>
        <v>0</v>
      </c>
      <c r="F1208" s="29">
        <f>IF(ISERROR(VLOOKUP(A1208,'INFORME SEVEN'!$A$1:$F$339,5,0)),0,VLOOKUP(A1208,'INFORME SEVEN'!$A$1:$F$339,5,0))</f>
        <v>0</v>
      </c>
      <c r="G1208" s="45">
        <f t="shared" si="152"/>
        <v>0</v>
      </c>
      <c r="H1208" s="44">
        <f t="shared" si="159"/>
        <v>0</v>
      </c>
      <c r="I1208" s="46">
        <v>0</v>
      </c>
      <c r="J1208" s="31">
        <f t="shared" si="154"/>
        <v>0</v>
      </c>
      <c r="K1208" s="1">
        <f t="shared" si="155"/>
        <v>0</v>
      </c>
      <c r="L1208" s="1">
        <f t="shared" si="153"/>
        <v>6</v>
      </c>
    </row>
    <row r="1209" spans="1:12" ht="16.5" hidden="1" thickBot="1" x14ac:dyDescent="0.3">
      <c r="A1209" s="26">
        <v>1926</v>
      </c>
      <c r="B1209" s="48">
        <v>192600</v>
      </c>
      <c r="C1209" s="49" t="s">
        <v>862</v>
      </c>
      <c r="D1209" s="39">
        <v>0</v>
      </c>
      <c r="E1209" s="29">
        <f>IF(ISERROR(VLOOKUP(A1209,'INFORME SEVEN'!$A$1:$F$339,4,0)),0,VLOOKUP(A1209,'INFORME SEVEN'!$A$1:$F$339,4,0))</f>
        <v>0</v>
      </c>
      <c r="F1209" s="29">
        <f>IF(ISERROR(VLOOKUP(A1209,'INFORME SEVEN'!$A$1:$F$339,5,0)),0,VLOOKUP(A1209,'INFORME SEVEN'!$A$1:$F$339,5,0))</f>
        <v>0</v>
      </c>
      <c r="G1209" s="40">
        <f t="shared" si="152"/>
        <v>0</v>
      </c>
      <c r="H1209" s="50">
        <f t="shared" si="159"/>
        <v>0</v>
      </c>
      <c r="I1209" s="51">
        <v>0</v>
      </c>
      <c r="J1209" s="31">
        <f t="shared" si="154"/>
        <v>0</v>
      </c>
      <c r="K1209" s="1">
        <f t="shared" si="155"/>
        <v>0</v>
      </c>
      <c r="L1209" s="1">
        <f t="shared" si="153"/>
        <v>4</v>
      </c>
    </row>
    <row r="1210" spans="1:12" ht="16.5" hidden="1" thickBot="1" x14ac:dyDescent="0.3">
      <c r="A1210" s="26">
        <v>192603</v>
      </c>
      <c r="B1210" s="42">
        <v>192603</v>
      </c>
      <c r="C1210" s="43" t="s">
        <v>863</v>
      </c>
      <c r="D1210" s="44">
        <v>0</v>
      </c>
      <c r="E1210" s="29">
        <f>IF(ISERROR(VLOOKUP(A1210,'INFORME SEVEN'!$A$1:$F$339,4,0)),0,VLOOKUP(A1210,'INFORME SEVEN'!$A$1:$F$339,4,0))</f>
        <v>0</v>
      </c>
      <c r="F1210" s="29">
        <f>IF(ISERROR(VLOOKUP(A1210,'INFORME SEVEN'!$A$1:$F$339,5,0)),0,VLOOKUP(A1210,'INFORME SEVEN'!$A$1:$F$339,5,0))</f>
        <v>0</v>
      </c>
      <c r="G1210" s="45">
        <f t="shared" si="152"/>
        <v>0</v>
      </c>
      <c r="H1210" s="44">
        <f t="shared" si="159"/>
        <v>0</v>
      </c>
      <c r="I1210" s="46">
        <v>0</v>
      </c>
      <c r="J1210" s="31">
        <f t="shared" si="154"/>
        <v>0</v>
      </c>
      <c r="K1210" s="1">
        <f t="shared" si="155"/>
        <v>0</v>
      </c>
      <c r="L1210" s="1">
        <f t="shared" si="153"/>
        <v>6</v>
      </c>
    </row>
    <row r="1211" spans="1:12" ht="16.5" hidden="1" thickBot="1" x14ac:dyDescent="0.3">
      <c r="A1211" s="26">
        <v>1951</v>
      </c>
      <c r="B1211" s="48">
        <v>195100</v>
      </c>
      <c r="C1211" s="49" t="s">
        <v>864</v>
      </c>
      <c r="D1211" s="39">
        <v>0</v>
      </c>
      <c r="E1211" s="29">
        <f>IF(ISERROR(VLOOKUP(A1211,'INFORME SEVEN'!$A$1:$F$339,4,0)),0,VLOOKUP(A1211,'INFORME SEVEN'!$A$1:$F$339,4,0))</f>
        <v>0</v>
      </c>
      <c r="F1211" s="29">
        <f>IF(ISERROR(VLOOKUP(A1211,'INFORME SEVEN'!$A$1:$F$339,5,0)),0,VLOOKUP(A1211,'INFORME SEVEN'!$A$1:$F$339,5,0))</f>
        <v>0</v>
      </c>
      <c r="G1211" s="40">
        <f t="shared" si="152"/>
        <v>0</v>
      </c>
      <c r="H1211" s="50">
        <f t="shared" si="159"/>
        <v>0</v>
      </c>
      <c r="I1211" s="51">
        <v>0</v>
      </c>
      <c r="J1211" s="31">
        <f t="shared" si="154"/>
        <v>0</v>
      </c>
      <c r="K1211" s="1">
        <f t="shared" si="155"/>
        <v>0</v>
      </c>
      <c r="L1211" s="1">
        <f t="shared" si="153"/>
        <v>4</v>
      </c>
    </row>
    <row r="1212" spans="1:12" ht="16.5" hidden="1" thickBot="1" x14ac:dyDescent="0.3">
      <c r="A1212" s="26">
        <v>195101</v>
      </c>
      <c r="B1212" s="42">
        <v>195101</v>
      </c>
      <c r="C1212" s="43" t="s">
        <v>499</v>
      </c>
      <c r="D1212" s="44">
        <v>0</v>
      </c>
      <c r="E1212" s="29">
        <f>IF(ISERROR(VLOOKUP(A1212,'INFORME SEVEN'!$A$1:$F$339,4,0)),0,VLOOKUP(A1212,'INFORME SEVEN'!$A$1:$F$339,4,0))</f>
        <v>0</v>
      </c>
      <c r="F1212" s="29">
        <f>IF(ISERROR(VLOOKUP(A1212,'INFORME SEVEN'!$A$1:$F$339,5,0)),0,VLOOKUP(A1212,'INFORME SEVEN'!$A$1:$F$339,5,0))</f>
        <v>0</v>
      </c>
      <c r="G1212" s="45">
        <f t="shared" si="152"/>
        <v>0</v>
      </c>
      <c r="H1212" s="44">
        <f t="shared" si="159"/>
        <v>0</v>
      </c>
      <c r="I1212" s="46">
        <v>0</v>
      </c>
      <c r="J1212" s="31">
        <f t="shared" si="154"/>
        <v>0</v>
      </c>
      <c r="K1212" s="1">
        <f t="shared" si="155"/>
        <v>0</v>
      </c>
      <c r="L1212" s="1">
        <f t="shared" si="153"/>
        <v>6</v>
      </c>
    </row>
    <row r="1213" spans="1:12" ht="16.5" hidden="1" thickBot="1" x14ac:dyDescent="0.3">
      <c r="A1213" s="26">
        <v>195102</v>
      </c>
      <c r="B1213" s="42">
        <v>195102</v>
      </c>
      <c r="C1213" s="43" t="s">
        <v>587</v>
      </c>
      <c r="D1213" s="44">
        <v>0</v>
      </c>
      <c r="E1213" s="29">
        <f>IF(ISERROR(VLOOKUP(A1213,'INFORME SEVEN'!$A$1:$F$339,4,0)),0,VLOOKUP(A1213,'INFORME SEVEN'!$A$1:$F$339,4,0))</f>
        <v>0</v>
      </c>
      <c r="F1213" s="29">
        <f>IF(ISERROR(VLOOKUP(A1213,'INFORME SEVEN'!$A$1:$F$339,5,0)),0,VLOOKUP(A1213,'INFORME SEVEN'!$A$1:$F$339,5,0))</f>
        <v>0</v>
      </c>
      <c r="G1213" s="45">
        <f t="shared" si="152"/>
        <v>0</v>
      </c>
      <c r="H1213" s="44">
        <f t="shared" si="159"/>
        <v>0</v>
      </c>
      <c r="I1213" s="46">
        <v>0</v>
      </c>
      <c r="J1213" s="31">
        <f t="shared" si="154"/>
        <v>0</v>
      </c>
      <c r="K1213" s="1">
        <f t="shared" si="155"/>
        <v>0</v>
      </c>
      <c r="L1213" s="1">
        <f t="shared" si="153"/>
        <v>6</v>
      </c>
    </row>
    <row r="1214" spans="1:12" ht="16.5" hidden="1" thickBot="1" x14ac:dyDescent="0.3">
      <c r="A1214" s="26">
        <v>1952</v>
      </c>
      <c r="B1214" s="48">
        <v>195200</v>
      </c>
      <c r="C1214" s="49" t="s">
        <v>865</v>
      </c>
      <c r="D1214" s="39">
        <v>0</v>
      </c>
      <c r="E1214" s="29">
        <f>IF(ISERROR(VLOOKUP(A1214,'INFORME SEVEN'!$A$1:$F$339,4,0)),0,VLOOKUP(A1214,'INFORME SEVEN'!$A$1:$F$339,4,0))</f>
        <v>0</v>
      </c>
      <c r="F1214" s="29">
        <f>IF(ISERROR(VLOOKUP(A1214,'INFORME SEVEN'!$A$1:$F$339,5,0)),0,VLOOKUP(A1214,'INFORME SEVEN'!$A$1:$F$339,5,0))</f>
        <v>0</v>
      </c>
      <c r="G1214" s="40">
        <f t="shared" si="152"/>
        <v>0</v>
      </c>
      <c r="H1214" s="50">
        <f t="shared" si="159"/>
        <v>0</v>
      </c>
      <c r="I1214" s="51">
        <v>0</v>
      </c>
      <c r="J1214" s="31">
        <f t="shared" si="154"/>
        <v>0</v>
      </c>
      <c r="K1214" s="1">
        <f t="shared" si="155"/>
        <v>0</v>
      </c>
      <c r="L1214" s="1">
        <f t="shared" si="153"/>
        <v>4</v>
      </c>
    </row>
    <row r="1215" spans="1:12" ht="16.5" hidden="1" thickBot="1" x14ac:dyDescent="0.3">
      <c r="A1215" s="26">
        <v>195201</v>
      </c>
      <c r="B1215" s="42">
        <v>195201</v>
      </c>
      <c r="C1215" s="43" t="s">
        <v>587</v>
      </c>
      <c r="D1215" s="44">
        <v>0</v>
      </c>
      <c r="E1215" s="29">
        <f>IF(ISERROR(VLOOKUP(A1215,'INFORME SEVEN'!$A$1:$F$339,4,0)),0,VLOOKUP(A1215,'INFORME SEVEN'!$A$1:$F$339,4,0))</f>
        <v>0</v>
      </c>
      <c r="F1215" s="29">
        <f>IF(ISERROR(VLOOKUP(A1215,'INFORME SEVEN'!$A$1:$F$339,5,0)),0,VLOOKUP(A1215,'INFORME SEVEN'!$A$1:$F$339,5,0))</f>
        <v>0</v>
      </c>
      <c r="G1215" s="45">
        <f t="shared" si="152"/>
        <v>0</v>
      </c>
      <c r="H1215" s="44">
        <f t="shared" si="159"/>
        <v>0</v>
      </c>
      <c r="I1215" s="46">
        <v>0</v>
      </c>
      <c r="J1215" s="31">
        <f t="shared" si="154"/>
        <v>0</v>
      </c>
      <c r="K1215" s="1">
        <f t="shared" si="155"/>
        <v>0</v>
      </c>
      <c r="L1215" s="1">
        <f t="shared" si="153"/>
        <v>6</v>
      </c>
    </row>
    <row r="1216" spans="1:12" ht="16.5" hidden="1" thickBot="1" x14ac:dyDescent="0.3">
      <c r="A1216" s="26">
        <v>1953</v>
      </c>
      <c r="B1216" s="48">
        <v>195300</v>
      </c>
      <c r="C1216" s="49" t="s">
        <v>866</v>
      </c>
      <c r="D1216" s="39">
        <v>0</v>
      </c>
      <c r="E1216" s="29">
        <f>IF(ISERROR(VLOOKUP(A1216,'INFORME SEVEN'!$A$1:$F$339,4,0)),0,VLOOKUP(A1216,'INFORME SEVEN'!$A$1:$F$339,4,0))</f>
        <v>0</v>
      </c>
      <c r="F1216" s="29">
        <f>IF(ISERROR(VLOOKUP(A1216,'INFORME SEVEN'!$A$1:$F$339,5,0)),0,VLOOKUP(A1216,'INFORME SEVEN'!$A$1:$F$339,5,0))</f>
        <v>0</v>
      </c>
      <c r="G1216" s="40">
        <f t="shared" si="152"/>
        <v>0</v>
      </c>
      <c r="H1216" s="50">
        <f t="shared" si="159"/>
        <v>0</v>
      </c>
      <c r="I1216" s="51">
        <v>0</v>
      </c>
      <c r="J1216" s="31">
        <f t="shared" si="154"/>
        <v>0</v>
      </c>
      <c r="K1216" s="1">
        <f t="shared" si="155"/>
        <v>0</v>
      </c>
      <c r="L1216" s="1">
        <f t="shared" si="153"/>
        <v>4</v>
      </c>
    </row>
    <row r="1217" spans="1:12" ht="16.5" hidden="1" thickBot="1" x14ac:dyDescent="0.3">
      <c r="A1217" s="26">
        <v>195301</v>
      </c>
      <c r="B1217" s="42">
        <v>195301</v>
      </c>
      <c r="C1217" s="43" t="s">
        <v>499</v>
      </c>
      <c r="D1217" s="44">
        <v>0</v>
      </c>
      <c r="E1217" s="29">
        <f>IF(ISERROR(VLOOKUP(A1217,'INFORME SEVEN'!$A$1:$F$339,4,0)),0,VLOOKUP(A1217,'INFORME SEVEN'!$A$1:$F$339,4,0))</f>
        <v>0</v>
      </c>
      <c r="F1217" s="29">
        <f>IF(ISERROR(VLOOKUP(A1217,'INFORME SEVEN'!$A$1:$F$339,5,0)),0,VLOOKUP(A1217,'INFORME SEVEN'!$A$1:$F$339,5,0))</f>
        <v>0</v>
      </c>
      <c r="G1217" s="45">
        <f t="shared" si="152"/>
        <v>0</v>
      </c>
      <c r="H1217" s="44">
        <f t="shared" si="159"/>
        <v>0</v>
      </c>
      <c r="I1217" s="46">
        <v>0</v>
      </c>
      <c r="J1217" s="31">
        <f t="shared" si="154"/>
        <v>0</v>
      </c>
      <c r="K1217" s="1">
        <f t="shared" si="155"/>
        <v>0</v>
      </c>
      <c r="L1217" s="1">
        <f t="shared" si="153"/>
        <v>6</v>
      </c>
    </row>
    <row r="1218" spans="1:12" ht="16.5" hidden="1" thickBot="1" x14ac:dyDescent="0.3">
      <c r="A1218" s="26">
        <v>195302</v>
      </c>
      <c r="B1218" s="42">
        <v>195302</v>
      </c>
      <c r="C1218" s="43" t="s">
        <v>587</v>
      </c>
      <c r="D1218" s="44">
        <v>0</v>
      </c>
      <c r="E1218" s="29">
        <f>IF(ISERROR(VLOOKUP(A1218,'INFORME SEVEN'!$A$1:$F$339,4,0)),0,VLOOKUP(A1218,'INFORME SEVEN'!$A$1:$F$339,4,0))</f>
        <v>0</v>
      </c>
      <c r="F1218" s="29">
        <f>IF(ISERROR(VLOOKUP(A1218,'INFORME SEVEN'!$A$1:$F$339,5,0)),0,VLOOKUP(A1218,'INFORME SEVEN'!$A$1:$F$339,5,0))</f>
        <v>0</v>
      </c>
      <c r="G1218" s="45">
        <f t="shared" si="152"/>
        <v>0</v>
      </c>
      <c r="H1218" s="44">
        <f t="shared" si="159"/>
        <v>0</v>
      </c>
      <c r="I1218" s="46">
        <v>0</v>
      </c>
      <c r="J1218" s="31">
        <f t="shared" si="154"/>
        <v>0</v>
      </c>
      <c r="K1218" s="1">
        <f t="shared" si="155"/>
        <v>0</v>
      </c>
      <c r="L1218" s="1">
        <f t="shared" si="153"/>
        <v>6</v>
      </c>
    </row>
    <row r="1219" spans="1:12" ht="16.5" thickBot="1" x14ac:dyDescent="0.3">
      <c r="A1219" s="26">
        <v>1970</v>
      </c>
      <c r="B1219" s="37">
        <v>197000</v>
      </c>
      <c r="C1219" s="38" t="s">
        <v>867</v>
      </c>
      <c r="D1219" s="39">
        <v>1533462209.0799999</v>
      </c>
      <c r="E1219" s="40">
        <f>IF(ISERROR(VLOOKUP(A1219,'INFORME SEVEN'!$A$1:$F$339,4,0)),0,VLOOKUP(A1219,'INFORME SEVEN'!$A$1:$F$339,4,0))</f>
        <v>0</v>
      </c>
      <c r="F1219" s="40">
        <f>IF(ISERROR(VLOOKUP(A1219,'INFORME SEVEN'!$A$1:$F$339,5,0)),0,VLOOKUP(A1219,'INFORME SEVEN'!$A$1:$F$339,5,0))</f>
        <v>0</v>
      </c>
      <c r="G1219" s="40">
        <f t="shared" si="152"/>
        <v>1533462209.0799999</v>
      </c>
      <c r="H1219" s="40">
        <v>0</v>
      </c>
      <c r="I1219" s="41">
        <f>+I1225</f>
        <v>1533462209.0799999</v>
      </c>
      <c r="J1219" s="31">
        <f t="shared" si="154"/>
        <v>0</v>
      </c>
      <c r="K1219" s="1">
        <f t="shared" si="155"/>
        <v>1</v>
      </c>
      <c r="L1219" s="1">
        <f t="shared" si="153"/>
        <v>4</v>
      </c>
    </row>
    <row r="1220" spans="1:12" ht="16.5" hidden="1" thickBot="1" x14ac:dyDescent="0.3">
      <c r="A1220" s="26">
        <v>197002</v>
      </c>
      <c r="B1220" s="42">
        <v>197002</v>
      </c>
      <c r="C1220" s="43" t="s">
        <v>868</v>
      </c>
      <c r="D1220" s="44">
        <v>0</v>
      </c>
      <c r="E1220" s="29">
        <f>IF(ISERROR(VLOOKUP(A1220,'INFORME SEVEN'!$A$1:$F$339,4,0)),0,VLOOKUP(A1220,'INFORME SEVEN'!$A$1:$F$339,4,0))</f>
        <v>0</v>
      </c>
      <c r="F1220" s="29">
        <f>IF(ISERROR(VLOOKUP(A1220,'INFORME SEVEN'!$A$1:$F$339,5,0)),0,VLOOKUP(A1220,'INFORME SEVEN'!$A$1:$F$339,5,0))</f>
        <v>0</v>
      </c>
      <c r="G1220" s="45">
        <f t="shared" si="152"/>
        <v>0</v>
      </c>
      <c r="H1220" s="44">
        <f t="shared" ref="H1220:H1224" si="160">+G1220</f>
        <v>0</v>
      </c>
      <c r="I1220" s="46">
        <v>0</v>
      </c>
      <c r="J1220" s="31">
        <f t="shared" si="154"/>
        <v>0</v>
      </c>
      <c r="K1220" s="1">
        <f t="shared" si="155"/>
        <v>0</v>
      </c>
      <c r="L1220" s="1">
        <f t="shared" si="153"/>
        <v>6</v>
      </c>
    </row>
    <row r="1221" spans="1:12" ht="16.5" hidden="1" thickBot="1" x14ac:dyDescent="0.3">
      <c r="A1221" s="26">
        <v>197003</v>
      </c>
      <c r="B1221" s="42">
        <v>197003</v>
      </c>
      <c r="C1221" s="43" t="s">
        <v>207</v>
      </c>
      <c r="D1221" s="44">
        <v>0</v>
      </c>
      <c r="E1221" s="29">
        <f>IF(ISERROR(VLOOKUP(A1221,'INFORME SEVEN'!$A$1:$F$339,4,0)),0,VLOOKUP(A1221,'INFORME SEVEN'!$A$1:$F$339,4,0))</f>
        <v>0</v>
      </c>
      <c r="F1221" s="29">
        <f>IF(ISERROR(VLOOKUP(A1221,'INFORME SEVEN'!$A$1:$F$339,5,0)),0,VLOOKUP(A1221,'INFORME SEVEN'!$A$1:$F$339,5,0))</f>
        <v>0</v>
      </c>
      <c r="G1221" s="45">
        <f t="shared" si="152"/>
        <v>0</v>
      </c>
      <c r="H1221" s="44">
        <f t="shared" si="160"/>
        <v>0</v>
      </c>
      <c r="I1221" s="46">
        <v>0</v>
      </c>
      <c r="J1221" s="31">
        <f t="shared" si="154"/>
        <v>0</v>
      </c>
      <c r="K1221" s="1">
        <f t="shared" si="155"/>
        <v>0</v>
      </c>
      <c r="L1221" s="1">
        <f t="shared" si="153"/>
        <v>6</v>
      </c>
    </row>
    <row r="1222" spans="1:12" ht="16.5" hidden="1" thickBot="1" x14ac:dyDescent="0.3">
      <c r="A1222" s="26">
        <v>197004</v>
      </c>
      <c r="B1222" s="42">
        <v>197004</v>
      </c>
      <c r="C1222" s="43" t="s">
        <v>869</v>
      </c>
      <c r="D1222" s="44">
        <v>0</v>
      </c>
      <c r="E1222" s="29">
        <f>IF(ISERROR(VLOOKUP(A1222,'INFORME SEVEN'!$A$1:$F$339,4,0)),0,VLOOKUP(A1222,'INFORME SEVEN'!$A$1:$F$339,4,0))</f>
        <v>0</v>
      </c>
      <c r="F1222" s="29">
        <f>IF(ISERROR(VLOOKUP(A1222,'INFORME SEVEN'!$A$1:$F$339,5,0)),0,VLOOKUP(A1222,'INFORME SEVEN'!$A$1:$F$339,5,0))</f>
        <v>0</v>
      </c>
      <c r="G1222" s="45">
        <f t="shared" si="152"/>
        <v>0</v>
      </c>
      <c r="H1222" s="44">
        <f t="shared" si="160"/>
        <v>0</v>
      </c>
      <c r="I1222" s="46">
        <v>0</v>
      </c>
      <c r="J1222" s="31">
        <f t="shared" si="154"/>
        <v>0</v>
      </c>
      <c r="K1222" s="1">
        <f t="shared" si="155"/>
        <v>0</v>
      </c>
      <c r="L1222" s="1">
        <f t="shared" si="153"/>
        <v>6</v>
      </c>
    </row>
    <row r="1223" spans="1:12" ht="16.5" hidden="1" thickBot="1" x14ac:dyDescent="0.3">
      <c r="A1223" s="26">
        <v>197005</v>
      </c>
      <c r="B1223" s="42">
        <v>197005</v>
      </c>
      <c r="C1223" s="43" t="s">
        <v>870</v>
      </c>
      <c r="D1223" s="44">
        <v>0</v>
      </c>
      <c r="E1223" s="29">
        <f>IF(ISERROR(VLOOKUP(A1223,'INFORME SEVEN'!$A$1:$F$339,4,0)),0,VLOOKUP(A1223,'INFORME SEVEN'!$A$1:$F$339,4,0))</f>
        <v>0</v>
      </c>
      <c r="F1223" s="29">
        <f>IF(ISERROR(VLOOKUP(A1223,'INFORME SEVEN'!$A$1:$F$339,5,0)),0,VLOOKUP(A1223,'INFORME SEVEN'!$A$1:$F$339,5,0))</f>
        <v>0</v>
      </c>
      <c r="G1223" s="45">
        <f t="shared" si="152"/>
        <v>0</v>
      </c>
      <c r="H1223" s="44">
        <f t="shared" si="160"/>
        <v>0</v>
      </c>
      <c r="I1223" s="46">
        <v>0</v>
      </c>
      <c r="J1223" s="31">
        <f t="shared" si="154"/>
        <v>0</v>
      </c>
      <c r="K1223" s="1">
        <f t="shared" si="155"/>
        <v>0</v>
      </c>
      <c r="L1223" s="1">
        <f t="shared" si="153"/>
        <v>6</v>
      </c>
    </row>
    <row r="1224" spans="1:12" ht="16.5" hidden="1" thickBot="1" x14ac:dyDescent="0.3">
      <c r="A1224" s="26">
        <v>197007</v>
      </c>
      <c r="B1224" s="42">
        <v>197007</v>
      </c>
      <c r="C1224" s="43" t="s">
        <v>211</v>
      </c>
      <c r="D1224" s="44">
        <v>0</v>
      </c>
      <c r="E1224" s="29">
        <f>IF(ISERROR(VLOOKUP(A1224,'INFORME SEVEN'!$A$1:$F$339,4,0)),0,VLOOKUP(A1224,'INFORME SEVEN'!$A$1:$F$339,4,0))</f>
        <v>0</v>
      </c>
      <c r="F1224" s="29">
        <f>IF(ISERROR(VLOOKUP(A1224,'INFORME SEVEN'!$A$1:$F$339,5,0)),0,VLOOKUP(A1224,'INFORME SEVEN'!$A$1:$F$339,5,0))</f>
        <v>0</v>
      </c>
      <c r="G1224" s="45">
        <f t="shared" si="152"/>
        <v>0</v>
      </c>
      <c r="H1224" s="44">
        <f t="shared" si="160"/>
        <v>0</v>
      </c>
      <c r="I1224" s="46">
        <v>0</v>
      </c>
      <c r="J1224" s="31">
        <f t="shared" si="154"/>
        <v>0</v>
      </c>
      <c r="K1224" s="1">
        <f t="shared" si="155"/>
        <v>0</v>
      </c>
      <c r="L1224" s="1">
        <f t="shared" si="153"/>
        <v>6</v>
      </c>
    </row>
    <row r="1225" spans="1:12" ht="15.75" thickBot="1" x14ac:dyDescent="0.25">
      <c r="A1225" s="26">
        <v>197008</v>
      </c>
      <c r="B1225" s="450">
        <v>197008</v>
      </c>
      <c r="C1225" s="451" t="s">
        <v>871</v>
      </c>
      <c r="D1225" s="65">
        <v>1533462209.0799999</v>
      </c>
      <c r="E1225" s="45">
        <f>IF(ISERROR(VLOOKUP(A1225,'INFORME SEVEN'!$A$1:$F$339,4,0)),0,VLOOKUP(A1225,'INFORME SEVEN'!$A$1:$F$339,4,0))</f>
        <v>0</v>
      </c>
      <c r="F1225" s="45">
        <f>IF(ISERROR(VLOOKUP(A1225,'INFORME SEVEN'!$A$1:$F$339,5,0)),0,VLOOKUP(A1225,'INFORME SEVEN'!$A$1:$F$339,5,0))</f>
        <v>0</v>
      </c>
      <c r="G1225" s="45">
        <f t="shared" si="152"/>
        <v>1533462209.0799999</v>
      </c>
      <c r="H1225" s="45">
        <v>0</v>
      </c>
      <c r="I1225" s="47">
        <f>+G1225</f>
        <v>1533462209.0799999</v>
      </c>
      <c r="J1225" s="31">
        <f t="shared" si="154"/>
        <v>0</v>
      </c>
      <c r="K1225" s="1">
        <f t="shared" si="155"/>
        <v>1</v>
      </c>
      <c r="L1225" s="1">
        <f t="shared" si="153"/>
        <v>6</v>
      </c>
    </row>
    <row r="1226" spans="1:12" ht="16.5" hidden="1" thickBot="1" x14ac:dyDescent="0.3">
      <c r="A1226" s="26">
        <v>197010</v>
      </c>
      <c r="B1226" s="42">
        <v>197010</v>
      </c>
      <c r="C1226" s="43" t="s">
        <v>872</v>
      </c>
      <c r="D1226" s="44">
        <v>0</v>
      </c>
      <c r="E1226" s="29">
        <f>IF(ISERROR(VLOOKUP(A1226,'INFORME SEVEN'!$A$1:$F$339,4,0)),0,VLOOKUP(A1226,'INFORME SEVEN'!$A$1:$F$339,4,0))</f>
        <v>0</v>
      </c>
      <c r="F1226" s="29">
        <f>IF(ISERROR(VLOOKUP(A1226,'INFORME SEVEN'!$A$1:$F$339,5,0)),0,VLOOKUP(A1226,'INFORME SEVEN'!$A$1:$F$339,5,0))</f>
        <v>0</v>
      </c>
      <c r="G1226" s="45">
        <f t="shared" si="152"/>
        <v>0</v>
      </c>
      <c r="H1226" s="44">
        <f t="shared" ref="H1226:H1289" si="161">+G1226</f>
        <v>0</v>
      </c>
      <c r="I1226" s="46">
        <v>0</v>
      </c>
      <c r="J1226" s="31">
        <f t="shared" si="154"/>
        <v>0</v>
      </c>
      <c r="K1226" s="1">
        <f t="shared" si="155"/>
        <v>0</v>
      </c>
      <c r="L1226" s="1">
        <f t="shared" si="153"/>
        <v>6</v>
      </c>
    </row>
    <row r="1227" spans="1:12" ht="16.5" hidden="1" thickBot="1" x14ac:dyDescent="0.3">
      <c r="A1227" s="26">
        <v>197012</v>
      </c>
      <c r="B1227" s="42">
        <v>197012</v>
      </c>
      <c r="C1227" s="43" t="s">
        <v>873</v>
      </c>
      <c r="D1227" s="44">
        <v>0</v>
      </c>
      <c r="E1227" s="29">
        <f>IF(ISERROR(VLOOKUP(A1227,'INFORME SEVEN'!$A$1:$F$339,4,0)),0,VLOOKUP(A1227,'INFORME SEVEN'!$A$1:$F$339,4,0))</f>
        <v>0</v>
      </c>
      <c r="F1227" s="29">
        <f>IF(ISERROR(VLOOKUP(A1227,'INFORME SEVEN'!$A$1:$F$339,5,0)),0,VLOOKUP(A1227,'INFORME SEVEN'!$A$1:$F$339,5,0))</f>
        <v>0</v>
      </c>
      <c r="G1227" s="45">
        <f t="shared" si="152"/>
        <v>0</v>
      </c>
      <c r="H1227" s="44">
        <f t="shared" si="161"/>
        <v>0</v>
      </c>
      <c r="I1227" s="46">
        <v>0</v>
      </c>
      <c r="J1227" s="31">
        <f t="shared" si="154"/>
        <v>0</v>
      </c>
      <c r="K1227" s="1">
        <f t="shared" si="155"/>
        <v>0</v>
      </c>
      <c r="L1227" s="1">
        <f t="shared" si="153"/>
        <v>6</v>
      </c>
    </row>
    <row r="1228" spans="1:12" ht="16.5" hidden="1" thickBot="1" x14ac:dyDescent="0.3">
      <c r="A1228" s="26">
        <v>197090</v>
      </c>
      <c r="B1228" s="42">
        <v>197090</v>
      </c>
      <c r="C1228" s="43" t="s">
        <v>874</v>
      </c>
      <c r="D1228" s="44">
        <v>0</v>
      </c>
      <c r="E1228" s="29">
        <f>IF(ISERROR(VLOOKUP(A1228,'INFORME SEVEN'!$A$1:$F$339,4,0)),0,VLOOKUP(A1228,'INFORME SEVEN'!$A$1:$F$339,4,0))</f>
        <v>0</v>
      </c>
      <c r="F1228" s="29">
        <f>IF(ISERROR(VLOOKUP(A1228,'INFORME SEVEN'!$A$1:$F$339,5,0)),0,VLOOKUP(A1228,'INFORME SEVEN'!$A$1:$F$339,5,0))</f>
        <v>0</v>
      </c>
      <c r="G1228" s="45">
        <f t="shared" ref="G1228:G1291" si="162">+D1228+E1228-F1228</f>
        <v>0</v>
      </c>
      <c r="H1228" s="44">
        <f t="shared" si="161"/>
        <v>0</v>
      </c>
      <c r="I1228" s="46">
        <v>0</v>
      </c>
      <c r="J1228" s="31">
        <f t="shared" si="154"/>
        <v>0</v>
      </c>
      <c r="K1228" s="1">
        <f t="shared" si="155"/>
        <v>0</v>
      </c>
      <c r="L1228" s="1">
        <f t="shared" ref="L1228:L1291" si="163">+LEN(A1228)</f>
        <v>6</v>
      </c>
    </row>
    <row r="1229" spans="1:12" ht="16.5" hidden="1" thickBot="1" x14ac:dyDescent="0.3">
      <c r="A1229" s="26">
        <v>1975</v>
      </c>
      <c r="B1229" s="48">
        <v>197500</v>
      </c>
      <c r="C1229" s="49" t="s">
        <v>875</v>
      </c>
      <c r="D1229" s="39">
        <v>0</v>
      </c>
      <c r="E1229" s="29">
        <f>IF(ISERROR(VLOOKUP(A1229,'INFORME SEVEN'!$A$1:$F$339,4,0)),0,VLOOKUP(A1229,'INFORME SEVEN'!$A$1:$F$339,4,0))</f>
        <v>0</v>
      </c>
      <c r="F1229" s="29">
        <f>IF(ISERROR(VLOOKUP(A1229,'INFORME SEVEN'!$A$1:$F$339,5,0)),0,VLOOKUP(A1229,'INFORME SEVEN'!$A$1:$F$339,5,0))</f>
        <v>0</v>
      </c>
      <c r="G1229" s="40">
        <f t="shared" si="162"/>
        <v>0</v>
      </c>
      <c r="H1229" s="50">
        <f t="shared" si="161"/>
        <v>0</v>
      </c>
      <c r="I1229" s="51">
        <v>0</v>
      </c>
      <c r="J1229" s="31">
        <f t="shared" ref="J1229:J1292" si="164">+G1229-H1229-I1229</f>
        <v>0</v>
      </c>
      <c r="K1229" s="1">
        <f t="shared" ref="K1229:K1292" si="165">IF(D1229&lt;&gt;0,1,IF(G1229&lt;&gt;0,2,IF(F1229&lt;&gt;0,3,IF(E1229&lt;&gt;0,4,0))))</f>
        <v>0</v>
      </c>
      <c r="L1229" s="1">
        <f t="shared" si="163"/>
        <v>4</v>
      </c>
    </row>
    <row r="1230" spans="1:12" ht="16.5" hidden="1" thickBot="1" x14ac:dyDescent="0.3">
      <c r="A1230" s="26">
        <v>197502</v>
      </c>
      <c r="B1230" s="42">
        <v>197502</v>
      </c>
      <c r="C1230" s="43" t="s">
        <v>868</v>
      </c>
      <c r="D1230" s="44">
        <v>0</v>
      </c>
      <c r="E1230" s="29">
        <f>IF(ISERROR(VLOOKUP(A1230,'INFORME SEVEN'!$A$1:$F$339,4,0)),0,VLOOKUP(A1230,'INFORME SEVEN'!$A$1:$F$339,4,0))</f>
        <v>0</v>
      </c>
      <c r="F1230" s="29">
        <f>IF(ISERROR(VLOOKUP(A1230,'INFORME SEVEN'!$A$1:$F$339,5,0)),0,VLOOKUP(A1230,'INFORME SEVEN'!$A$1:$F$339,5,0))</f>
        <v>0</v>
      </c>
      <c r="G1230" s="45">
        <f t="shared" si="162"/>
        <v>0</v>
      </c>
      <c r="H1230" s="44">
        <f t="shared" si="161"/>
        <v>0</v>
      </c>
      <c r="I1230" s="46">
        <v>0</v>
      </c>
      <c r="J1230" s="31">
        <f t="shared" si="164"/>
        <v>0</v>
      </c>
      <c r="K1230" s="1">
        <f t="shared" si="165"/>
        <v>0</v>
      </c>
      <c r="L1230" s="1">
        <f t="shared" si="163"/>
        <v>6</v>
      </c>
    </row>
    <row r="1231" spans="1:12" ht="16.5" hidden="1" thickBot="1" x14ac:dyDescent="0.3">
      <c r="A1231" s="26">
        <v>197503</v>
      </c>
      <c r="B1231" s="42">
        <v>197503</v>
      </c>
      <c r="C1231" s="43" t="s">
        <v>207</v>
      </c>
      <c r="D1231" s="44">
        <v>0</v>
      </c>
      <c r="E1231" s="29">
        <f>IF(ISERROR(VLOOKUP(A1231,'INFORME SEVEN'!$A$1:$F$339,4,0)),0,VLOOKUP(A1231,'INFORME SEVEN'!$A$1:$F$339,4,0))</f>
        <v>0</v>
      </c>
      <c r="F1231" s="29">
        <f>IF(ISERROR(VLOOKUP(A1231,'INFORME SEVEN'!$A$1:$F$339,5,0)),0,VLOOKUP(A1231,'INFORME SEVEN'!$A$1:$F$339,5,0))</f>
        <v>0</v>
      </c>
      <c r="G1231" s="45">
        <f t="shared" si="162"/>
        <v>0</v>
      </c>
      <c r="H1231" s="44">
        <f t="shared" si="161"/>
        <v>0</v>
      </c>
      <c r="I1231" s="46">
        <v>0</v>
      </c>
      <c r="J1231" s="31">
        <f t="shared" si="164"/>
        <v>0</v>
      </c>
      <c r="K1231" s="1">
        <f t="shared" si="165"/>
        <v>0</v>
      </c>
      <c r="L1231" s="1">
        <f t="shared" si="163"/>
        <v>6</v>
      </c>
    </row>
    <row r="1232" spans="1:12" ht="16.5" hidden="1" thickBot="1" x14ac:dyDescent="0.3">
      <c r="A1232" s="26">
        <v>197504</v>
      </c>
      <c r="B1232" s="42">
        <v>197504</v>
      </c>
      <c r="C1232" s="43" t="s">
        <v>869</v>
      </c>
      <c r="D1232" s="44">
        <v>0</v>
      </c>
      <c r="E1232" s="29">
        <f>IF(ISERROR(VLOOKUP(A1232,'INFORME SEVEN'!$A$1:$F$339,4,0)),0,VLOOKUP(A1232,'INFORME SEVEN'!$A$1:$F$339,4,0))</f>
        <v>0</v>
      </c>
      <c r="F1232" s="29">
        <f>IF(ISERROR(VLOOKUP(A1232,'INFORME SEVEN'!$A$1:$F$339,5,0)),0,VLOOKUP(A1232,'INFORME SEVEN'!$A$1:$F$339,5,0))</f>
        <v>0</v>
      </c>
      <c r="G1232" s="45">
        <f t="shared" si="162"/>
        <v>0</v>
      </c>
      <c r="H1232" s="44">
        <f t="shared" si="161"/>
        <v>0</v>
      </c>
      <c r="I1232" s="46">
        <v>0</v>
      </c>
      <c r="J1232" s="31">
        <f t="shared" si="164"/>
        <v>0</v>
      </c>
      <c r="K1232" s="1">
        <f t="shared" si="165"/>
        <v>0</v>
      </c>
      <c r="L1232" s="1">
        <f t="shared" si="163"/>
        <v>6</v>
      </c>
    </row>
    <row r="1233" spans="1:12" ht="16.5" hidden="1" thickBot="1" x14ac:dyDescent="0.3">
      <c r="A1233" s="26">
        <v>197505</v>
      </c>
      <c r="B1233" s="42">
        <v>197505</v>
      </c>
      <c r="C1233" s="43" t="s">
        <v>870</v>
      </c>
      <c r="D1233" s="44">
        <v>0</v>
      </c>
      <c r="E1233" s="29">
        <f>IF(ISERROR(VLOOKUP(A1233,'INFORME SEVEN'!$A$1:$F$339,4,0)),0,VLOOKUP(A1233,'INFORME SEVEN'!$A$1:$F$339,4,0))</f>
        <v>0</v>
      </c>
      <c r="F1233" s="29">
        <f>IF(ISERROR(VLOOKUP(A1233,'INFORME SEVEN'!$A$1:$F$339,5,0)),0,VLOOKUP(A1233,'INFORME SEVEN'!$A$1:$F$339,5,0))</f>
        <v>0</v>
      </c>
      <c r="G1233" s="45">
        <f t="shared" si="162"/>
        <v>0</v>
      </c>
      <c r="H1233" s="44">
        <f t="shared" si="161"/>
        <v>0</v>
      </c>
      <c r="I1233" s="46">
        <v>0</v>
      </c>
      <c r="J1233" s="31">
        <f t="shared" si="164"/>
        <v>0</v>
      </c>
      <c r="K1233" s="1">
        <f t="shared" si="165"/>
        <v>0</v>
      </c>
      <c r="L1233" s="1">
        <f t="shared" si="163"/>
        <v>6</v>
      </c>
    </row>
    <row r="1234" spans="1:12" ht="16.5" hidden="1" thickBot="1" x14ac:dyDescent="0.3">
      <c r="A1234" s="26">
        <v>197507</v>
      </c>
      <c r="B1234" s="42">
        <v>197507</v>
      </c>
      <c r="C1234" s="43" t="s">
        <v>211</v>
      </c>
      <c r="D1234" s="44">
        <v>0</v>
      </c>
      <c r="E1234" s="29">
        <f>IF(ISERROR(VLOOKUP(A1234,'INFORME SEVEN'!$A$1:$F$339,4,0)),0,VLOOKUP(A1234,'INFORME SEVEN'!$A$1:$F$339,4,0))</f>
        <v>0</v>
      </c>
      <c r="F1234" s="29">
        <f>IF(ISERROR(VLOOKUP(A1234,'INFORME SEVEN'!$A$1:$F$339,5,0)),0,VLOOKUP(A1234,'INFORME SEVEN'!$A$1:$F$339,5,0))</f>
        <v>0</v>
      </c>
      <c r="G1234" s="45">
        <f t="shared" si="162"/>
        <v>0</v>
      </c>
      <c r="H1234" s="44">
        <f t="shared" si="161"/>
        <v>0</v>
      </c>
      <c r="I1234" s="46">
        <v>0</v>
      </c>
      <c r="J1234" s="31">
        <f t="shared" si="164"/>
        <v>0</v>
      </c>
      <c r="K1234" s="1">
        <f t="shared" si="165"/>
        <v>0</v>
      </c>
      <c r="L1234" s="1">
        <f t="shared" si="163"/>
        <v>6</v>
      </c>
    </row>
    <row r="1235" spans="1:12" ht="16.5" hidden="1" thickBot="1" x14ac:dyDescent="0.3">
      <c r="A1235" s="26">
        <v>197508</v>
      </c>
      <c r="B1235" s="42">
        <v>197508</v>
      </c>
      <c r="C1235" s="43" t="s">
        <v>871</v>
      </c>
      <c r="D1235" s="44">
        <v>0</v>
      </c>
      <c r="E1235" s="29">
        <f>IF(ISERROR(VLOOKUP(A1235,'INFORME SEVEN'!$A$1:$F$339,4,0)),0,VLOOKUP(A1235,'INFORME SEVEN'!$A$1:$F$339,4,0))</f>
        <v>0</v>
      </c>
      <c r="F1235" s="29">
        <f>IF(ISERROR(VLOOKUP(A1235,'INFORME SEVEN'!$A$1:$F$339,5,0)),0,VLOOKUP(A1235,'INFORME SEVEN'!$A$1:$F$339,5,0))</f>
        <v>0</v>
      </c>
      <c r="G1235" s="45">
        <f t="shared" si="162"/>
        <v>0</v>
      </c>
      <c r="H1235" s="44">
        <f t="shared" si="161"/>
        <v>0</v>
      </c>
      <c r="I1235" s="46">
        <v>0</v>
      </c>
      <c r="J1235" s="31">
        <f t="shared" si="164"/>
        <v>0</v>
      </c>
      <c r="K1235" s="1">
        <f t="shared" si="165"/>
        <v>0</v>
      </c>
      <c r="L1235" s="1">
        <f t="shared" si="163"/>
        <v>6</v>
      </c>
    </row>
    <row r="1236" spans="1:12" ht="16.5" hidden="1" thickBot="1" x14ac:dyDescent="0.3">
      <c r="A1236" s="26">
        <v>197511</v>
      </c>
      <c r="B1236" s="42">
        <v>197511</v>
      </c>
      <c r="C1236" s="43" t="s">
        <v>873</v>
      </c>
      <c r="D1236" s="44">
        <v>0</v>
      </c>
      <c r="E1236" s="29">
        <f>IF(ISERROR(VLOOKUP(A1236,'INFORME SEVEN'!$A$1:$F$339,4,0)),0,VLOOKUP(A1236,'INFORME SEVEN'!$A$1:$F$339,4,0))</f>
        <v>0</v>
      </c>
      <c r="F1236" s="29">
        <f>IF(ISERROR(VLOOKUP(A1236,'INFORME SEVEN'!$A$1:$F$339,5,0)),0,VLOOKUP(A1236,'INFORME SEVEN'!$A$1:$F$339,5,0))</f>
        <v>0</v>
      </c>
      <c r="G1236" s="45">
        <f t="shared" si="162"/>
        <v>0</v>
      </c>
      <c r="H1236" s="44">
        <f t="shared" si="161"/>
        <v>0</v>
      </c>
      <c r="I1236" s="46">
        <v>0</v>
      </c>
      <c r="J1236" s="31">
        <f t="shared" si="164"/>
        <v>0</v>
      </c>
      <c r="K1236" s="1">
        <f t="shared" si="165"/>
        <v>0</v>
      </c>
      <c r="L1236" s="1">
        <f t="shared" si="163"/>
        <v>6</v>
      </c>
    </row>
    <row r="1237" spans="1:12" ht="16.5" hidden="1" thickBot="1" x14ac:dyDescent="0.3">
      <c r="A1237" s="26">
        <v>197590</v>
      </c>
      <c r="B1237" s="42">
        <v>197590</v>
      </c>
      <c r="C1237" s="43" t="s">
        <v>874</v>
      </c>
      <c r="D1237" s="44">
        <v>0</v>
      </c>
      <c r="E1237" s="29">
        <f>IF(ISERROR(VLOOKUP(A1237,'INFORME SEVEN'!$A$1:$F$339,4,0)),0,VLOOKUP(A1237,'INFORME SEVEN'!$A$1:$F$339,4,0))</f>
        <v>0</v>
      </c>
      <c r="F1237" s="29">
        <f>IF(ISERROR(VLOOKUP(A1237,'INFORME SEVEN'!$A$1:$F$339,5,0)),0,VLOOKUP(A1237,'INFORME SEVEN'!$A$1:$F$339,5,0))</f>
        <v>0</v>
      </c>
      <c r="G1237" s="45">
        <f t="shared" si="162"/>
        <v>0</v>
      </c>
      <c r="H1237" s="44">
        <f t="shared" si="161"/>
        <v>0</v>
      </c>
      <c r="I1237" s="46">
        <v>0</v>
      </c>
      <c r="J1237" s="31">
        <f t="shared" si="164"/>
        <v>0</v>
      </c>
      <c r="K1237" s="1">
        <f t="shared" si="165"/>
        <v>0</v>
      </c>
      <c r="L1237" s="1">
        <f t="shared" si="163"/>
        <v>6</v>
      </c>
    </row>
    <row r="1238" spans="1:12" ht="16.5" hidden="1" thickBot="1" x14ac:dyDescent="0.3">
      <c r="A1238" s="26">
        <v>1976</v>
      </c>
      <c r="B1238" s="48">
        <v>197600</v>
      </c>
      <c r="C1238" s="49" t="s">
        <v>876</v>
      </c>
      <c r="D1238" s="39">
        <v>0</v>
      </c>
      <c r="E1238" s="29">
        <f>IF(ISERROR(VLOOKUP(A1238,'INFORME SEVEN'!$A$1:$F$339,4,0)),0,VLOOKUP(A1238,'INFORME SEVEN'!$A$1:$F$339,4,0))</f>
        <v>0</v>
      </c>
      <c r="F1238" s="29">
        <f>IF(ISERROR(VLOOKUP(A1238,'INFORME SEVEN'!$A$1:$F$339,5,0)),0,VLOOKUP(A1238,'INFORME SEVEN'!$A$1:$F$339,5,0))</f>
        <v>0</v>
      </c>
      <c r="G1238" s="40">
        <f t="shared" si="162"/>
        <v>0</v>
      </c>
      <c r="H1238" s="50">
        <f t="shared" si="161"/>
        <v>0</v>
      </c>
      <c r="I1238" s="51">
        <v>0</v>
      </c>
      <c r="J1238" s="31">
        <f t="shared" si="164"/>
        <v>0</v>
      </c>
      <c r="K1238" s="1">
        <f t="shared" si="165"/>
        <v>0</v>
      </c>
      <c r="L1238" s="1">
        <f t="shared" si="163"/>
        <v>4</v>
      </c>
    </row>
    <row r="1239" spans="1:12" ht="16.5" hidden="1" thickBot="1" x14ac:dyDescent="0.3">
      <c r="A1239" s="26">
        <v>197602</v>
      </c>
      <c r="B1239" s="42">
        <v>197602</v>
      </c>
      <c r="C1239" s="43" t="s">
        <v>868</v>
      </c>
      <c r="D1239" s="44">
        <v>0</v>
      </c>
      <c r="E1239" s="29">
        <f>IF(ISERROR(VLOOKUP(A1239,'INFORME SEVEN'!$A$1:$F$339,4,0)),0,VLOOKUP(A1239,'INFORME SEVEN'!$A$1:$F$339,4,0))</f>
        <v>0</v>
      </c>
      <c r="F1239" s="29">
        <f>IF(ISERROR(VLOOKUP(A1239,'INFORME SEVEN'!$A$1:$F$339,5,0)),0,VLOOKUP(A1239,'INFORME SEVEN'!$A$1:$F$339,5,0))</f>
        <v>0</v>
      </c>
      <c r="G1239" s="45">
        <f t="shared" si="162"/>
        <v>0</v>
      </c>
      <c r="H1239" s="44">
        <f t="shared" si="161"/>
        <v>0</v>
      </c>
      <c r="I1239" s="46">
        <v>0</v>
      </c>
      <c r="J1239" s="31">
        <f t="shared" si="164"/>
        <v>0</v>
      </c>
      <c r="K1239" s="1">
        <f t="shared" si="165"/>
        <v>0</v>
      </c>
      <c r="L1239" s="1">
        <f t="shared" si="163"/>
        <v>6</v>
      </c>
    </row>
    <row r="1240" spans="1:12" ht="16.5" hidden="1" thickBot="1" x14ac:dyDescent="0.3">
      <c r="A1240" s="26">
        <v>197603</v>
      </c>
      <c r="B1240" s="42">
        <v>197603</v>
      </c>
      <c r="C1240" s="43" t="s">
        <v>207</v>
      </c>
      <c r="D1240" s="44">
        <v>0</v>
      </c>
      <c r="E1240" s="29">
        <f>IF(ISERROR(VLOOKUP(A1240,'INFORME SEVEN'!$A$1:$F$339,4,0)),0,VLOOKUP(A1240,'INFORME SEVEN'!$A$1:$F$339,4,0))</f>
        <v>0</v>
      </c>
      <c r="F1240" s="29">
        <f>IF(ISERROR(VLOOKUP(A1240,'INFORME SEVEN'!$A$1:$F$339,5,0)),0,VLOOKUP(A1240,'INFORME SEVEN'!$A$1:$F$339,5,0))</f>
        <v>0</v>
      </c>
      <c r="G1240" s="45">
        <f t="shared" si="162"/>
        <v>0</v>
      </c>
      <c r="H1240" s="44">
        <f t="shared" si="161"/>
        <v>0</v>
      </c>
      <c r="I1240" s="46">
        <v>0</v>
      </c>
      <c r="J1240" s="31">
        <f t="shared" si="164"/>
        <v>0</v>
      </c>
      <c r="K1240" s="1">
        <f t="shared" si="165"/>
        <v>0</v>
      </c>
      <c r="L1240" s="1">
        <f t="shared" si="163"/>
        <v>6</v>
      </c>
    </row>
    <row r="1241" spans="1:12" ht="16.5" hidden="1" thickBot="1" x14ac:dyDescent="0.3">
      <c r="A1241" s="26">
        <v>197604</v>
      </c>
      <c r="B1241" s="42">
        <v>197604</v>
      </c>
      <c r="C1241" s="43" t="s">
        <v>869</v>
      </c>
      <c r="D1241" s="44">
        <v>0</v>
      </c>
      <c r="E1241" s="29">
        <f>IF(ISERROR(VLOOKUP(A1241,'INFORME SEVEN'!$A$1:$F$339,4,0)),0,VLOOKUP(A1241,'INFORME SEVEN'!$A$1:$F$339,4,0))</f>
        <v>0</v>
      </c>
      <c r="F1241" s="29">
        <f>IF(ISERROR(VLOOKUP(A1241,'INFORME SEVEN'!$A$1:$F$339,5,0)),0,VLOOKUP(A1241,'INFORME SEVEN'!$A$1:$F$339,5,0))</f>
        <v>0</v>
      </c>
      <c r="G1241" s="45">
        <f t="shared" si="162"/>
        <v>0</v>
      </c>
      <c r="H1241" s="44">
        <f t="shared" si="161"/>
        <v>0</v>
      </c>
      <c r="I1241" s="46">
        <v>0</v>
      </c>
      <c r="J1241" s="31">
        <f t="shared" si="164"/>
        <v>0</v>
      </c>
      <c r="K1241" s="1">
        <f t="shared" si="165"/>
        <v>0</v>
      </c>
      <c r="L1241" s="1">
        <f t="shared" si="163"/>
        <v>6</v>
      </c>
    </row>
    <row r="1242" spans="1:12" ht="16.5" hidden="1" thickBot="1" x14ac:dyDescent="0.3">
      <c r="A1242" s="26">
        <v>197605</v>
      </c>
      <c r="B1242" s="42">
        <v>197605</v>
      </c>
      <c r="C1242" s="43" t="s">
        <v>870</v>
      </c>
      <c r="D1242" s="44">
        <v>0</v>
      </c>
      <c r="E1242" s="29">
        <f>IF(ISERROR(VLOOKUP(A1242,'INFORME SEVEN'!$A$1:$F$339,4,0)),0,VLOOKUP(A1242,'INFORME SEVEN'!$A$1:$F$339,4,0))</f>
        <v>0</v>
      </c>
      <c r="F1242" s="29">
        <f>IF(ISERROR(VLOOKUP(A1242,'INFORME SEVEN'!$A$1:$F$339,5,0)),0,VLOOKUP(A1242,'INFORME SEVEN'!$A$1:$F$339,5,0))</f>
        <v>0</v>
      </c>
      <c r="G1242" s="45">
        <f t="shared" si="162"/>
        <v>0</v>
      </c>
      <c r="H1242" s="44">
        <f t="shared" si="161"/>
        <v>0</v>
      </c>
      <c r="I1242" s="46">
        <v>0</v>
      </c>
      <c r="J1242" s="31">
        <f t="shared" si="164"/>
        <v>0</v>
      </c>
      <c r="K1242" s="1">
        <f t="shared" si="165"/>
        <v>0</v>
      </c>
      <c r="L1242" s="1">
        <f t="shared" si="163"/>
        <v>6</v>
      </c>
    </row>
    <row r="1243" spans="1:12" ht="16.5" hidden="1" thickBot="1" x14ac:dyDescent="0.3">
      <c r="A1243" s="26">
        <v>197606</v>
      </c>
      <c r="B1243" s="42">
        <v>197606</v>
      </c>
      <c r="C1243" s="43" t="s">
        <v>211</v>
      </c>
      <c r="D1243" s="44">
        <v>0</v>
      </c>
      <c r="E1243" s="29">
        <f>IF(ISERROR(VLOOKUP(A1243,'INFORME SEVEN'!$A$1:$F$339,4,0)),0,VLOOKUP(A1243,'INFORME SEVEN'!$A$1:$F$339,4,0))</f>
        <v>0</v>
      </c>
      <c r="F1243" s="29">
        <f>IF(ISERROR(VLOOKUP(A1243,'INFORME SEVEN'!$A$1:$F$339,5,0)),0,VLOOKUP(A1243,'INFORME SEVEN'!$A$1:$F$339,5,0))</f>
        <v>0</v>
      </c>
      <c r="G1243" s="45">
        <f t="shared" si="162"/>
        <v>0</v>
      </c>
      <c r="H1243" s="44">
        <f t="shared" si="161"/>
        <v>0</v>
      </c>
      <c r="I1243" s="46">
        <v>0</v>
      </c>
      <c r="J1243" s="31">
        <f t="shared" si="164"/>
        <v>0</v>
      </c>
      <c r="K1243" s="1">
        <f t="shared" si="165"/>
        <v>0</v>
      </c>
      <c r="L1243" s="1">
        <f t="shared" si="163"/>
        <v>6</v>
      </c>
    </row>
    <row r="1244" spans="1:12" ht="16.5" hidden="1" thickBot="1" x14ac:dyDescent="0.3">
      <c r="A1244" s="26">
        <v>197607</v>
      </c>
      <c r="B1244" s="42">
        <v>197607</v>
      </c>
      <c r="C1244" s="43" t="s">
        <v>871</v>
      </c>
      <c r="D1244" s="44">
        <v>0</v>
      </c>
      <c r="E1244" s="29">
        <f>IF(ISERROR(VLOOKUP(A1244,'INFORME SEVEN'!$A$1:$F$339,4,0)),0,VLOOKUP(A1244,'INFORME SEVEN'!$A$1:$F$339,4,0))</f>
        <v>0</v>
      </c>
      <c r="F1244" s="29">
        <f>IF(ISERROR(VLOOKUP(A1244,'INFORME SEVEN'!$A$1:$F$339,5,0)),0,VLOOKUP(A1244,'INFORME SEVEN'!$A$1:$F$339,5,0))</f>
        <v>0</v>
      </c>
      <c r="G1244" s="45">
        <f t="shared" si="162"/>
        <v>0</v>
      </c>
      <c r="H1244" s="44">
        <f t="shared" si="161"/>
        <v>0</v>
      </c>
      <c r="I1244" s="46">
        <v>0</v>
      </c>
      <c r="J1244" s="31">
        <f t="shared" si="164"/>
        <v>0</v>
      </c>
      <c r="K1244" s="1">
        <f t="shared" si="165"/>
        <v>0</v>
      </c>
      <c r="L1244" s="1">
        <f t="shared" si="163"/>
        <v>6</v>
      </c>
    </row>
    <row r="1245" spans="1:12" ht="16.5" hidden="1" thickBot="1" x14ac:dyDescent="0.3">
      <c r="A1245" s="26">
        <v>197609</v>
      </c>
      <c r="B1245" s="42">
        <v>197609</v>
      </c>
      <c r="C1245" s="43" t="s">
        <v>872</v>
      </c>
      <c r="D1245" s="44">
        <v>0</v>
      </c>
      <c r="E1245" s="29">
        <f>IF(ISERROR(VLOOKUP(A1245,'INFORME SEVEN'!$A$1:$F$339,4,0)),0,VLOOKUP(A1245,'INFORME SEVEN'!$A$1:$F$339,4,0))</f>
        <v>0</v>
      </c>
      <c r="F1245" s="29">
        <f>IF(ISERROR(VLOOKUP(A1245,'INFORME SEVEN'!$A$1:$F$339,5,0)),0,VLOOKUP(A1245,'INFORME SEVEN'!$A$1:$F$339,5,0))</f>
        <v>0</v>
      </c>
      <c r="G1245" s="45">
        <f t="shared" si="162"/>
        <v>0</v>
      </c>
      <c r="H1245" s="44">
        <f t="shared" si="161"/>
        <v>0</v>
      </c>
      <c r="I1245" s="46">
        <v>0</v>
      </c>
      <c r="J1245" s="31">
        <f t="shared" si="164"/>
        <v>0</v>
      </c>
      <c r="K1245" s="1">
        <f t="shared" si="165"/>
        <v>0</v>
      </c>
      <c r="L1245" s="1">
        <f t="shared" si="163"/>
        <v>6</v>
      </c>
    </row>
    <row r="1246" spans="1:12" ht="16.5" hidden="1" thickBot="1" x14ac:dyDescent="0.3">
      <c r="A1246" s="26">
        <v>197611</v>
      </c>
      <c r="B1246" s="42">
        <v>197611</v>
      </c>
      <c r="C1246" s="43" t="s">
        <v>873</v>
      </c>
      <c r="D1246" s="44">
        <v>0</v>
      </c>
      <c r="E1246" s="29">
        <f>IF(ISERROR(VLOOKUP(A1246,'INFORME SEVEN'!$A$1:$F$339,4,0)),0,VLOOKUP(A1246,'INFORME SEVEN'!$A$1:$F$339,4,0))</f>
        <v>0</v>
      </c>
      <c r="F1246" s="29">
        <f>IF(ISERROR(VLOOKUP(A1246,'INFORME SEVEN'!$A$1:$F$339,5,0)),0,VLOOKUP(A1246,'INFORME SEVEN'!$A$1:$F$339,5,0))</f>
        <v>0</v>
      </c>
      <c r="G1246" s="45">
        <f t="shared" si="162"/>
        <v>0</v>
      </c>
      <c r="H1246" s="44">
        <f t="shared" si="161"/>
        <v>0</v>
      </c>
      <c r="I1246" s="46">
        <v>0</v>
      </c>
      <c r="J1246" s="31">
        <f t="shared" si="164"/>
        <v>0</v>
      </c>
      <c r="K1246" s="1">
        <f t="shared" si="165"/>
        <v>0</v>
      </c>
      <c r="L1246" s="1">
        <f t="shared" si="163"/>
        <v>6</v>
      </c>
    </row>
    <row r="1247" spans="1:12" ht="16.5" hidden="1" thickBot="1" x14ac:dyDescent="0.3">
      <c r="A1247" s="26">
        <v>197690</v>
      </c>
      <c r="B1247" s="42">
        <v>197690</v>
      </c>
      <c r="C1247" s="43" t="s">
        <v>874</v>
      </c>
      <c r="D1247" s="44">
        <v>0</v>
      </c>
      <c r="E1247" s="29">
        <f>IF(ISERROR(VLOOKUP(A1247,'INFORME SEVEN'!$A$1:$F$339,4,0)),0,VLOOKUP(A1247,'INFORME SEVEN'!$A$1:$F$339,4,0))</f>
        <v>0</v>
      </c>
      <c r="F1247" s="29">
        <f>IF(ISERROR(VLOOKUP(A1247,'INFORME SEVEN'!$A$1:$F$339,5,0)),0,VLOOKUP(A1247,'INFORME SEVEN'!$A$1:$F$339,5,0))</f>
        <v>0</v>
      </c>
      <c r="G1247" s="45">
        <f t="shared" si="162"/>
        <v>0</v>
      </c>
      <c r="H1247" s="44">
        <f t="shared" si="161"/>
        <v>0</v>
      </c>
      <c r="I1247" s="46">
        <v>0</v>
      </c>
      <c r="J1247" s="31">
        <f t="shared" si="164"/>
        <v>0</v>
      </c>
      <c r="K1247" s="1">
        <f t="shared" si="165"/>
        <v>0</v>
      </c>
      <c r="L1247" s="1">
        <f t="shared" si="163"/>
        <v>6</v>
      </c>
    </row>
    <row r="1248" spans="1:12" ht="16.5" hidden="1" thickBot="1" x14ac:dyDescent="0.3">
      <c r="A1248" s="26">
        <v>1980</v>
      </c>
      <c r="B1248" s="48">
        <v>198000</v>
      </c>
      <c r="C1248" s="49" t="s">
        <v>877</v>
      </c>
      <c r="D1248" s="39">
        <v>0</v>
      </c>
      <c r="E1248" s="29">
        <f>IF(ISERROR(VLOOKUP(A1248,'INFORME SEVEN'!$A$1:$F$339,4,0)),0,VLOOKUP(A1248,'INFORME SEVEN'!$A$1:$F$339,4,0))</f>
        <v>0</v>
      </c>
      <c r="F1248" s="29">
        <f>IF(ISERROR(VLOOKUP(A1248,'INFORME SEVEN'!$A$1:$F$339,5,0)),0,VLOOKUP(A1248,'INFORME SEVEN'!$A$1:$F$339,5,0))</f>
        <v>0</v>
      </c>
      <c r="G1248" s="40">
        <f t="shared" si="162"/>
        <v>0</v>
      </c>
      <c r="H1248" s="50">
        <f t="shared" si="161"/>
        <v>0</v>
      </c>
      <c r="I1248" s="51">
        <v>0</v>
      </c>
      <c r="J1248" s="31">
        <f t="shared" si="164"/>
        <v>0</v>
      </c>
      <c r="K1248" s="1">
        <f t="shared" si="165"/>
        <v>0</v>
      </c>
      <c r="L1248" s="1">
        <f t="shared" si="163"/>
        <v>4</v>
      </c>
    </row>
    <row r="1249" spans="1:12" ht="16.5" hidden="1" thickBot="1" x14ac:dyDescent="0.3">
      <c r="A1249" s="26">
        <v>198001</v>
      </c>
      <c r="B1249" s="42">
        <v>198001</v>
      </c>
      <c r="C1249" s="43" t="s">
        <v>878</v>
      </c>
      <c r="D1249" s="44">
        <v>0</v>
      </c>
      <c r="E1249" s="29">
        <f>IF(ISERROR(VLOOKUP(A1249,'INFORME SEVEN'!$A$1:$F$339,4,0)),0,VLOOKUP(A1249,'INFORME SEVEN'!$A$1:$F$339,4,0))</f>
        <v>0</v>
      </c>
      <c r="F1249" s="29">
        <f>IF(ISERROR(VLOOKUP(A1249,'INFORME SEVEN'!$A$1:$F$339,5,0)),0,VLOOKUP(A1249,'INFORME SEVEN'!$A$1:$F$339,5,0))</f>
        <v>0</v>
      </c>
      <c r="G1249" s="45">
        <f t="shared" si="162"/>
        <v>0</v>
      </c>
      <c r="H1249" s="44">
        <f t="shared" si="161"/>
        <v>0</v>
      </c>
      <c r="I1249" s="46">
        <v>0</v>
      </c>
      <c r="J1249" s="31">
        <f t="shared" si="164"/>
        <v>0</v>
      </c>
      <c r="K1249" s="1">
        <f t="shared" si="165"/>
        <v>0</v>
      </c>
      <c r="L1249" s="1">
        <f t="shared" si="163"/>
        <v>6</v>
      </c>
    </row>
    <row r="1250" spans="1:12" ht="16.5" hidden="1" thickBot="1" x14ac:dyDescent="0.3">
      <c r="A1250" s="26">
        <v>198002</v>
      </c>
      <c r="B1250" s="42">
        <v>198002</v>
      </c>
      <c r="C1250" s="43" t="s">
        <v>879</v>
      </c>
      <c r="D1250" s="44">
        <v>0</v>
      </c>
      <c r="E1250" s="29">
        <f>IF(ISERROR(VLOOKUP(A1250,'INFORME SEVEN'!$A$1:$F$339,4,0)),0,VLOOKUP(A1250,'INFORME SEVEN'!$A$1:$F$339,4,0))</f>
        <v>0</v>
      </c>
      <c r="F1250" s="29">
        <f>IF(ISERROR(VLOOKUP(A1250,'INFORME SEVEN'!$A$1:$F$339,5,0)),0,VLOOKUP(A1250,'INFORME SEVEN'!$A$1:$F$339,5,0))</f>
        <v>0</v>
      </c>
      <c r="G1250" s="45">
        <f t="shared" si="162"/>
        <v>0</v>
      </c>
      <c r="H1250" s="44">
        <f t="shared" si="161"/>
        <v>0</v>
      </c>
      <c r="I1250" s="46">
        <v>0</v>
      </c>
      <c r="J1250" s="31">
        <f t="shared" si="164"/>
        <v>0</v>
      </c>
      <c r="K1250" s="1">
        <f t="shared" si="165"/>
        <v>0</v>
      </c>
      <c r="L1250" s="1">
        <f t="shared" si="163"/>
        <v>6</v>
      </c>
    </row>
    <row r="1251" spans="1:12" ht="16.5" hidden="1" thickBot="1" x14ac:dyDescent="0.3">
      <c r="A1251" s="26">
        <v>198003</v>
      </c>
      <c r="B1251" s="42">
        <v>198003</v>
      </c>
      <c r="C1251" s="43" t="s">
        <v>880</v>
      </c>
      <c r="D1251" s="44">
        <v>0</v>
      </c>
      <c r="E1251" s="29">
        <f>IF(ISERROR(VLOOKUP(A1251,'INFORME SEVEN'!$A$1:$F$339,4,0)),0,VLOOKUP(A1251,'INFORME SEVEN'!$A$1:$F$339,4,0))</f>
        <v>0</v>
      </c>
      <c r="F1251" s="29">
        <f>IF(ISERROR(VLOOKUP(A1251,'INFORME SEVEN'!$A$1:$F$339,5,0)),0,VLOOKUP(A1251,'INFORME SEVEN'!$A$1:$F$339,5,0))</f>
        <v>0</v>
      </c>
      <c r="G1251" s="45">
        <f t="shared" si="162"/>
        <v>0</v>
      </c>
      <c r="H1251" s="44">
        <f t="shared" si="161"/>
        <v>0</v>
      </c>
      <c r="I1251" s="46">
        <v>0</v>
      </c>
      <c r="J1251" s="31">
        <f t="shared" si="164"/>
        <v>0</v>
      </c>
      <c r="K1251" s="1">
        <f t="shared" si="165"/>
        <v>0</v>
      </c>
      <c r="L1251" s="1">
        <f t="shared" si="163"/>
        <v>6</v>
      </c>
    </row>
    <row r="1252" spans="1:12" ht="16.5" hidden="1" thickBot="1" x14ac:dyDescent="0.3">
      <c r="A1252" s="26">
        <v>198004</v>
      </c>
      <c r="B1252" s="42">
        <v>198004</v>
      </c>
      <c r="C1252" s="43" t="s">
        <v>881</v>
      </c>
      <c r="D1252" s="44">
        <v>0</v>
      </c>
      <c r="E1252" s="29">
        <f>IF(ISERROR(VLOOKUP(A1252,'INFORME SEVEN'!$A$1:$F$339,4,0)),0,VLOOKUP(A1252,'INFORME SEVEN'!$A$1:$F$339,4,0))</f>
        <v>0</v>
      </c>
      <c r="F1252" s="29">
        <f>IF(ISERROR(VLOOKUP(A1252,'INFORME SEVEN'!$A$1:$F$339,5,0)),0,VLOOKUP(A1252,'INFORME SEVEN'!$A$1:$F$339,5,0))</f>
        <v>0</v>
      </c>
      <c r="G1252" s="45">
        <f t="shared" si="162"/>
        <v>0</v>
      </c>
      <c r="H1252" s="44">
        <f t="shared" si="161"/>
        <v>0</v>
      </c>
      <c r="I1252" s="46">
        <v>0</v>
      </c>
      <c r="J1252" s="31">
        <f t="shared" si="164"/>
        <v>0</v>
      </c>
      <c r="K1252" s="1">
        <f t="shared" si="165"/>
        <v>0</v>
      </c>
      <c r="L1252" s="1">
        <f t="shared" si="163"/>
        <v>6</v>
      </c>
    </row>
    <row r="1253" spans="1:12" ht="16.5" hidden="1" thickBot="1" x14ac:dyDescent="0.3">
      <c r="A1253" s="26">
        <v>1981</v>
      </c>
      <c r="B1253" s="48">
        <v>198100</v>
      </c>
      <c r="C1253" s="49" t="s">
        <v>882</v>
      </c>
      <c r="D1253" s="39">
        <v>0</v>
      </c>
      <c r="E1253" s="29">
        <f>IF(ISERROR(VLOOKUP(A1253,'INFORME SEVEN'!$A$1:$F$339,4,0)),0,VLOOKUP(A1253,'INFORME SEVEN'!$A$1:$F$339,4,0))</f>
        <v>0</v>
      </c>
      <c r="F1253" s="29">
        <f>IF(ISERROR(VLOOKUP(A1253,'INFORME SEVEN'!$A$1:$F$339,5,0)),0,VLOOKUP(A1253,'INFORME SEVEN'!$A$1:$F$339,5,0))</f>
        <v>0</v>
      </c>
      <c r="G1253" s="40">
        <f t="shared" si="162"/>
        <v>0</v>
      </c>
      <c r="H1253" s="50">
        <f t="shared" si="161"/>
        <v>0</v>
      </c>
      <c r="I1253" s="51">
        <v>0</v>
      </c>
      <c r="J1253" s="31">
        <f t="shared" si="164"/>
        <v>0</v>
      </c>
      <c r="K1253" s="1">
        <f t="shared" si="165"/>
        <v>0</v>
      </c>
      <c r="L1253" s="1">
        <f t="shared" si="163"/>
        <v>4</v>
      </c>
    </row>
    <row r="1254" spans="1:12" ht="16.5" hidden="1" thickBot="1" x14ac:dyDescent="0.3">
      <c r="A1254" s="26">
        <v>198101</v>
      </c>
      <c r="B1254" s="42">
        <v>198101</v>
      </c>
      <c r="C1254" s="43" t="s">
        <v>878</v>
      </c>
      <c r="D1254" s="44">
        <v>0</v>
      </c>
      <c r="E1254" s="29">
        <f>IF(ISERROR(VLOOKUP(A1254,'INFORME SEVEN'!$A$1:$F$339,4,0)),0,VLOOKUP(A1254,'INFORME SEVEN'!$A$1:$F$339,4,0))</f>
        <v>0</v>
      </c>
      <c r="F1254" s="29">
        <f>IF(ISERROR(VLOOKUP(A1254,'INFORME SEVEN'!$A$1:$F$339,5,0)),0,VLOOKUP(A1254,'INFORME SEVEN'!$A$1:$F$339,5,0))</f>
        <v>0</v>
      </c>
      <c r="G1254" s="45">
        <f t="shared" si="162"/>
        <v>0</v>
      </c>
      <c r="H1254" s="44">
        <f t="shared" si="161"/>
        <v>0</v>
      </c>
      <c r="I1254" s="46">
        <v>0</v>
      </c>
      <c r="J1254" s="31">
        <f t="shared" si="164"/>
        <v>0</v>
      </c>
      <c r="K1254" s="1">
        <f t="shared" si="165"/>
        <v>0</v>
      </c>
      <c r="L1254" s="1">
        <f t="shared" si="163"/>
        <v>6</v>
      </c>
    </row>
    <row r="1255" spans="1:12" ht="16.5" hidden="1" thickBot="1" x14ac:dyDescent="0.3">
      <c r="A1255" s="26">
        <v>198102</v>
      </c>
      <c r="B1255" s="42">
        <v>198102</v>
      </c>
      <c r="C1255" s="43" t="s">
        <v>879</v>
      </c>
      <c r="D1255" s="44">
        <v>0</v>
      </c>
      <c r="E1255" s="29">
        <f>IF(ISERROR(VLOOKUP(A1255,'INFORME SEVEN'!$A$1:$F$339,4,0)),0,VLOOKUP(A1255,'INFORME SEVEN'!$A$1:$F$339,4,0))</f>
        <v>0</v>
      </c>
      <c r="F1255" s="29">
        <f>IF(ISERROR(VLOOKUP(A1255,'INFORME SEVEN'!$A$1:$F$339,5,0)),0,VLOOKUP(A1255,'INFORME SEVEN'!$A$1:$F$339,5,0))</f>
        <v>0</v>
      </c>
      <c r="G1255" s="45">
        <f t="shared" si="162"/>
        <v>0</v>
      </c>
      <c r="H1255" s="44">
        <f t="shared" si="161"/>
        <v>0</v>
      </c>
      <c r="I1255" s="46">
        <v>0</v>
      </c>
      <c r="J1255" s="31">
        <f t="shared" si="164"/>
        <v>0</v>
      </c>
      <c r="K1255" s="1">
        <f t="shared" si="165"/>
        <v>0</v>
      </c>
      <c r="L1255" s="1">
        <f t="shared" si="163"/>
        <v>6</v>
      </c>
    </row>
    <row r="1256" spans="1:12" ht="16.5" hidden="1" thickBot="1" x14ac:dyDescent="0.3">
      <c r="A1256" s="26">
        <v>198103</v>
      </c>
      <c r="B1256" s="42">
        <v>198103</v>
      </c>
      <c r="C1256" s="43" t="s">
        <v>880</v>
      </c>
      <c r="D1256" s="44">
        <v>0</v>
      </c>
      <c r="E1256" s="29">
        <f>IF(ISERROR(VLOOKUP(A1256,'INFORME SEVEN'!$A$1:$F$339,4,0)),0,VLOOKUP(A1256,'INFORME SEVEN'!$A$1:$F$339,4,0))</f>
        <v>0</v>
      </c>
      <c r="F1256" s="29">
        <f>IF(ISERROR(VLOOKUP(A1256,'INFORME SEVEN'!$A$1:$F$339,5,0)),0,VLOOKUP(A1256,'INFORME SEVEN'!$A$1:$F$339,5,0))</f>
        <v>0</v>
      </c>
      <c r="G1256" s="45">
        <f t="shared" si="162"/>
        <v>0</v>
      </c>
      <c r="H1256" s="44">
        <f t="shared" si="161"/>
        <v>0</v>
      </c>
      <c r="I1256" s="46">
        <v>0</v>
      </c>
      <c r="J1256" s="31">
        <f t="shared" si="164"/>
        <v>0</v>
      </c>
      <c r="K1256" s="1">
        <f t="shared" si="165"/>
        <v>0</v>
      </c>
      <c r="L1256" s="1">
        <f t="shared" si="163"/>
        <v>6</v>
      </c>
    </row>
    <row r="1257" spans="1:12" ht="16.5" hidden="1" thickBot="1" x14ac:dyDescent="0.3">
      <c r="A1257" s="26">
        <v>198104</v>
      </c>
      <c r="B1257" s="42">
        <v>198104</v>
      </c>
      <c r="C1257" s="43" t="s">
        <v>881</v>
      </c>
      <c r="D1257" s="44">
        <v>0</v>
      </c>
      <c r="E1257" s="29">
        <f>IF(ISERROR(VLOOKUP(A1257,'INFORME SEVEN'!$A$1:$F$339,4,0)),0,VLOOKUP(A1257,'INFORME SEVEN'!$A$1:$F$339,4,0))</f>
        <v>0</v>
      </c>
      <c r="F1257" s="29">
        <f>IF(ISERROR(VLOOKUP(A1257,'INFORME SEVEN'!$A$1:$F$339,5,0)),0,VLOOKUP(A1257,'INFORME SEVEN'!$A$1:$F$339,5,0))</f>
        <v>0</v>
      </c>
      <c r="G1257" s="45">
        <f t="shared" si="162"/>
        <v>0</v>
      </c>
      <c r="H1257" s="44">
        <f t="shared" si="161"/>
        <v>0</v>
      </c>
      <c r="I1257" s="46">
        <v>0</v>
      </c>
      <c r="J1257" s="31">
        <f t="shared" si="164"/>
        <v>0</v>
      </c>
      <c r="K1257" s="1">
        <f t="shared" si="165"/>
        <v>0</v>
      </c>
      <c r="L1257" s="1">
        <f t="shared" si="163"/>
        <v>6</v>
      </c>
    </row>
    <row r="1258" spans="1:12" ht="16.5" hidden="1" thickBot="1" x14ac:dyDescent="0.3">
      <c r="A1258" s="26">
        <v>1982</v>
      </c>
      <c r="B1258" s="48">
        <v>198200</v>
      </c>
      <c r="C1258" s="49" t="s">
        <v>883</v>
      </c>
      <c r="D1258" s="39">
        <v>0</v>
      </c>
      <c r="E1258" s="29">
        <f>IF(ISERROR(VLOOKUP(A1258,'INFORME SEVEN'!$A$1:$F$339,4,0)),0,VLOOKUP(A1258,'INFORME SEVEN'!$A$1:$F$339,4,0))</f>
        <v>0</v>
      </c>
      <c r="F1258" s="29">
        <f>IF(ISERROR(VLOOKUP(A1258,'INFORME SEVEN'!$A$1:$F$339,5,0)),0,VLOOKUP(A1258,'INFORME SEVEN'!$A$1:$F$339,5,0))</f>
        <v>0</v>
      </c>
      <c r="G1258" s="40">
        <f t="shared" si="162"/>
        <v>0</v>
      </c>
      <c r="H1258" s="50">
        <f t="shared" si="161"/>
        <v>0</v>
      </c>
      <c r="I1258" s="51">
        <v>0</v>
      </c>
      <c r="J1258" s="31">
        <f t="shared" si="164"/>
        <v>0</v>
      </c>
      <c r="K1258" s="1">
        <f t="shared" si="165"/>
        <v>0</v>
      </c>
      <c r="L1258" s="1">
        <f t="shared" si="163"/>
        <v>4</v>
      </c>
    </row>
    <row r="1259" spans="1:12" ht="16.5" hidden="1" thickBot="1" x14ac:dyDescent="0.3">
      <c r="A1259" s="26">
        <v>198201</v>
      </c>
      <c r="B1259" s="42">
        <v>198201</v>
      </c>
      <c r="C1259" s="43" t="s">
        <v>878</v>
      </c>
      <c r="D1259" s="44">
        <v>0</v>
      </c>
      <c r="E1259" s="29">
        <f>IF(ISERROR(VLOOKUP(A1259,'INFORME SEVEN'!$A$1:$F$339,4,0)),0,VLOOKUP(A1259,'INFORME SEVEN'!$A$1:$F$339,4,0))</f>
        <v>0</v>
      </c>
      <c r="F1259" s="29">
        <f>IF(ISERROR(VLOOKUP(A1259,'INFORME SEVEN'!$A$1:$F$339,5,0)),0,VLOOKUP(A1259,'INFORME SEVEN'!$A$1:$F$339,5,0))</f>
        <v>0</v>
      </c>
      <c r="G1259" s="45">
        <f t="shared" si="162"/>
        <v>0</v>
      </c>
      <c r="H1259" s="44">
        <f t="shared" si="161"/>
        <v>0</v>
      </c>
      <c r="I1259" s="46">
        <v>0</v>
      </c>
      <c r="J1259" s="31">
        <f t="shared" si="164"/>
        <v>0</v>
      </c>
      <c r="K1259" s="1">
        <f t="shared" si="165"/>
        <v>0</v>
      </c>
      <c r="L1259" s="1">
        <f t="shared" si="163"/>
        <v>6</v>
      </c>
    </row>
    <row r="1260" spans="1:12" ht="16.5" hidden="1" thickBot="1" x14ac:dyDescent="0.3">
      <c r="A1260" s="26">
        <v>198202</v>
      </c>
      <c r="B1260" s="42">
        <v>198202</v>
      </c>
      <c r="C1260" s="43" t="s">
        <v>879</v>
      </c>
      <c r="D1260" s="44">
        <v>0</v>
      </c>
      <c r="E1260" s="29">
        <f>IF(ISERROR(VLOOKUP(A1260,'INFORME SEVEN'!$A$1:$F$339,4,0)),0,VLOOKUP(A1260,'INFORME SEVEN'!$A$1:$F$339,4,0))</f>
        <v>0</v>
      </c>
      <c r="F1260" s="29">
        <f>IF(ISERROR(VLOOKUP(A1260,'INFORME SEVEN'!$A$1:$F$339,5,0)),0,VLOOKUP(A1260,'INFORME SEVEN'!$A$1:$F$339,5,0))</f>
        <v>0</v>
      </c>
      <c r="G1260" s="45">
        <f t="shared" si="162"/>
        <v>0</v>
      </c>
      <c r="H1260" s="44">
        <f t="shared" si="161"/>
        <v>0</v>
      </c>
      <c r="I1260" s="46">
        <v>0</v>
      </c>
      <c r="J1260" s="31">
        <f t="shared" si="164"/>
        <v>0</v>
      </c>
      <c r="K1260" s="1">
        <f t="shared" si="165"/>
        <v>0</v>
      </c>
      <c r="L1260" s="1">
        <f t="shared" si="163"/>
        <v>6</v>
      </c>
    </row>
    <row r="1261" spans="1:12" ht="16.5" hidden="1" thickBot="1" x14ac:dyDescent="0.3">
      <c r="A1261" s="26">
        <v>198203</v>
      </c>
      <c r="B1261" s="42">
        <v>198203</v>
      </c>
      <c r="C1261" s="43" t="s">
        <v>880</v>
      </c>
      <c r="D1261" s="44">
        <v>0</v>
      </c>
      <c r="E1261" s="29">
        <f>IF(ISERROR(VLOOKUP(A1261,'INFORME SEVEN'!$A$1:$F$339,4,0)),0,VLOOKUP(A1261,'INFORME SEVEN'!$A$1:$F$339,4,0))</f>
        <v>0</v>
      </c>
      <c r="F1261" s="29">
        <f>IF(ISERROR(VLOOKUP(A1261,'INFORME SEVEN'!$A$1:$F$339,5,0)),0,VLOOKUP(A1261,'INFORME SEVEN'!$A$1:$F$339,5,0))</f>
        <v>0</v>
      </c>
      <c r="G1261" s="45">
        <f t="shared" si="162"/>
        <v>0</v>
      </c>
      <c r="H1261" s="44">
        <f t="shared" si="161"/>
        <v>0</v>
      </c>
      <c r="I1261" s="46">
        <v>0</v>
      </c>
      <c r="J1261" s="31">
        <f t="shared" si="164"/>
        <v>0</v>
      </c>
      <c r="K1261" s="1">
        <f t="shared" si="165"/>
        <v>0</v>
      </c>
      <c r="L1261" s="1">
        <f t="shared" si="163"/>
        <v>6</v>
      </c>
    </row>
    <row r="1262" spans="1:12" ht="16.5" hidden="1" thickBot="1" x14ac:dyDescent="0.3">
      <c r="A1262" s="26">
        <v>198204</v>
      </c>
      <c r="B1262" s="42">
        <v>198204</v>
      </c>
      <c r="C1262" s="43" t="s">
        <v>881</v>
      </c>
      <c r="D1262" s="44">
        <v>0</v>
      </c>
      <c r="E1262" s="29">
        <f>IF(ISERROR(VLOOKUP(A1262,'INFORME SEVEN'!$A$1:$F$339,4,0)),0,VLOOKUP(A1262,'INFORME SEVEN'!$A$1:$F$339,4,0))</f>
        <v>0</v>
      </c>
      <c r="F1262" s="29">
        <f>IF(ISERROR(VLOOKUP(A1262,'INFORME SEVEN'!$A$1:$F$339,5,0)),0,VLOOKUP(A1262,'INFORME SEVEN'!$A$1:$F$339,5,0))</f>
        <v>0</v>
      </c>
      <c r="G1262" s="45">
        <f t="shared" si="162"/>
        <v>0</v>
      </c>
      <c r="H1262" s="44">
        <f t="shared" si="161"/>
        <v>0</v>
      </c>
      <c r="I1262" s="46">
        <v>0</v>
      </c>
      <c r="J1262" s="31">
        <f t="shared" si="164"/>
        <v>0</v>
      </c>
      <c r="K1262" s="1">
        <f t="shared" si="165"/>
        <v>0</v>
      </c>
      <c r="L1262" s="1">
        <f t="shared" si="163"/>
        <v>6</v>
      </c>
    </row>
    <row r="1263" spans="1:12" ht="16.5" hidden="1" thickBot="1" x14ac:dyDescent="0.3">
      <c r="A1263" s="26">
        <v>1983</v>
      </c>
      <c r="B1263" s="48">
        <v>198300</v>
      </c>
      <c r="C1263" s="49" t="s">
        <v>884</v>
      </c>
      <c r="D1263" s="39">
        <v>0</v>
      </c>
      <c r="E1263" s="29">
        <f>IF(ISERROR(VLOOKUP(A1263,'INFORME SEVEN'!$A$1:$F$339,4,0)),0,VLOOKUP(A1263,'INFORME SEVEN'!$A$1:$F$339,4,0))</f>
        <v>0</v>
      </c>
      <c r="F1263" s="29">
        <f>IF(ISERROR(VLOOKUP(A1263,'INFORME SEVEN'!$A$1:$F$339,5,0)),0,VLOOKUP(A1263,'INFORME SEVEN'!$A$1:$F$339,5,0))</f>
        <v>0</v>
      </c>
      <c r="G1263" s="40">
        <f t="shared" si="162"/>
        <v>0</v>
      </c>
      <c r="H1263" s="50">
        <f t="shared" si="161"/>
        <v>0</v>
      </c>
      <c r="I1263" s="51">
        <v>0</v>
      </c>
      <c r="J1263" s="31">
        <f t="shared" si="164"/>
        <v>0</v>
      </c>
      <c r="K1263" s="1">
        <f t="shared" si="165"/>
        <v>0</v>
      </c>
      <c r="L1263" s="1">
        <f t="shared" si="163"/>
        <v>4</v>
      </c>
    </row>
    <row r="1264" spans="1:12" ht="16.5" hidden="1" thickBot="1" x14ac:dyDescent="0.3">
      <c r="A1264" s="26">
        <v>198301</v>
      </c>
      <c r="B1264" s="42">
        <v>198301</v>
      </c>
      <c r="C1264" s="43" t="s">
        <v>878</v>
      </c>
      <c r="D1264" s="44">
        <v>0</v>
      </c>
      <c r="E1264" s="29">
        <f>IF(ISERROR(VLOOKUP(A1264,'INFORME SEVEN'!$A$1:$F$339,4,0)),0,VLOOKUP(A1264,'INFORME SEVEN'!$A$1:$F$339,4,0))</f>
        <v>0</v>
      </c>
      <c r="F1264" s="29">
        <f>IF(ISERROR(VLOOKUP(A1264,'INFORME SEVEN'!$A$1:$F$339,5,0)),0,VLOOKUP(A1264,'INFORME SEVEN'!$A$1:$F$339,5,0))</f>
        <v>0</v>
      </c>
      <c r="G1264" s="45">
        <f t="shared" si="162"/>
        <v>0</v>
      </c>
      <c r="H1264" s="44">
        <f t="shared" si="161"/>
        <v>0</v>
      </c>
      <c r="I1264" s="46">
        <v>0</v>
      </c>
      <c r="J1264" s="31">
        <f t="shared" si="164"/>
        <v>0</v>
      </c>
      <c r="K1264" s="1">
        <f t="shared" si="165"/>
        <v>0</v>
      </c>
      <c r="L1264" s="1">
        <f t="shared" si="163"/>
        <v>6</v>
      </c>
    </row>
    <row r="1265" spans="1:12" ht="16.5" hidden="1" thickBot="1" x14ac:dyDescent="0.3">
      <c r="A1265" s="26">
        <v>198302</v>
      </c>
      <c r="B1265" s="42">
        <v>198302</v>
      </c>
      <c r="C1265" s="43" t="s">
        <v>879</v>
      </c>
      <c r="D1265" s="44">
        <v>0</v>
      </c>
      <c r="E1265" s="29">
        <f>IF(ISERROR(VLOOKUP(A1265,'INFORME SEVEN'!$A$1:$F$339,4,0)),0,VLOOKUP(A1265,'INFORME SEVEN'!$A$1:$F$339,4,0))</f>
        <v>0</v>
      </c>
      <c r="F1265" s="29">
        <f>IF(ISERROR(VLOOKUP(A1265,'INFORME SEVEN'!$A$1:$F$339,5,0)),0,VLOOKUP(A1265,'INFORME SEVEN'!$A$1:$F$339,5,0))</f>
        <v>0</v>
      </c>
      <c r="G1265" s="45">
        <f t="shared" si="162"/>
        <v>0</v>
      </c>
      <c r="H1265" s="44">
        <f t="shared" si="161"/>
        <v>0</v>
      </c>
      <c r="I1265" s="46">
        <v>0</v>
      </c>
      <c r="J1265" s="31">
        <f t="shared" si="164"/>
        <v>0</v>
      </c>
      <c r="K1265" s="1">
        <f t="shared" si="165"/>
        <v>0</v>
      </c>
      <c r="L1265" s="1">
        <f t="shared" si="163"/>
        <v>6</v>
      </c>
    </row>
    <row r="1266" spans="1:12" ht="16.5" hidden="1" thickBot="1" x14ac:dyDescent="0.3">
      <c r="A1266" s="26">
        <v>198303</v>
      </c>
      <c r="B1266" s="42">
        <v>198303</v>
      </c>
      <c r="C1266" s="43" t="s">
        <v>880</v>
      </c>
      <c r="D1266" s="44">
        <v>0</v>
      </c>
      <c r="E1266" s="29">
        <f>IF(ISERROR(VLOOKUP(A1266,'INFORME SEVEN'!$A$1:$F$339,4,0)),0,VLOOKUP(A1266,'INFORME SEVEN'!$A$1:$F$339,4,0))</f>
        <v>0</v>
      </c>
      <c r="F1266" s="29">
        <f>IF(ISERROR(VLOOKUP(A1266,'INFORME SEVEN'!$A$1:$F$339,5,0)),0,VLOOKUP(A1266,'INFORME SEVEN'!$A$1:$F$339,5,0))</f>
        <v>0</v>
      </c>
      <c r="G1266" s="45">
        <f t="shared" si="162"/>
        <v>0</v>
      </c>
      <c r="H1266" s="44">
        <f t="shared" si="161"/>
        <v>0</v>
      </c>
      <c r="I1266" s="46">
        <v>0</v>
      </c>
      <c r="J1266" s="31">
        <f t="shared" si="164"/>
        <v>0</v>
      </c>
      <c r="K1266" s="1">
        <f t="shared" si="165"/>
        <v>0</v>
      </c>
      <c r="L1266" s="1">
        <f t="shared" si="163"/>
        <v>6</v>
      </c>
    </row>
    <row r="1267" spans="1:12" ht="16.5" hidden="1" thickBot="1" x14ac:dyDescent="0.3">
      <c r="A1267" s="26">
        <v>198304</v>
      </c>
      <c r="B1267" s="42">
        <v>198304</v>
      </c>
      <c r="C1267" s="43" t="s">
        <v>881</v>
      </c>
      <c r="D1267" s="44">
        <v>0</v>
      </c>
      <c r="E1267" s="29">
        <f>IF(ISERROR(VLOOKUP(A1267,'INFORME SEVEN'!$A$1:$F$339,4,0)),0,VLOOKUP(A1267,'INFORME SEVEN'!$A$1:$F$339,4,0))</f>
        <v>0</v>
      </c>
      <c r="F1267" s="29">
        <f>IF(ISERROR(VLOOKUP(A1267,'INFORME SEVEN'!$A$1:$F$339,5,0)),0,VLOOKUP(A1267,'INFORME SEVEN'!$A$1:$F$339,5,0))</f>
        <v>0</v>
      </c>
      <c r="G1267" s="45">
        <f t="shared" si="162"/>
        <v>0</v>
      </c>
      <c r="H1267" s="44">
        <f t="shared" si="161"/>
        <v>0</v>
      </c>
      <c r="I1267" s="46">
        <v>0</v>
      </c>
      <c r="J1267" s="31">
        <f t="shared" si="164"/>
        <v>0</v>
      </c>
      <c r="K1267" s="1">
        <f t="shared" si="165"/>
        <v>0</v>
      </c>
      <c r="L1267" s="1">
        <f t="shared" si="163"/>
        <v>6</v>
      </c>
    </row>
    <row r="1268" spans="1:12" ht="16.5" hidden="1" thickBot="1" x14ac:dyDescent="0.3">
      <c r="A1268" s="26">
        <v>1984</v>
      </c>
      <c r="B1268" s="48">
        <v>198400</v>
      </c>
      <c r="C1268" s="49" t="s">
        <v>885</v>
      </c>
      <c r="D1268" s="39">
        <v>0</v>
      </c>
      <c r="E1268" s="29">
        <f>IF(ISERROR(VLOOKUP(A1268,'INFORME SEVEN'!$A$1:$F$339,4,0)),0,VLOOKUP(A1268,'INFORME SEVEN'!$A$1:$F$339,4,0))</f>
        <v>0</v>
      </c>
      <c r="F1268" s="29">
        <f>IF(ISERROR(VLOOKUP(A1268,'INFORME SEVEN'!$A$1:$F$339,5,0)),0,VLOOKUP(A1268,'INFORME SEVEN'!$A$1:$F$339,5,0))</f>
        <v>0</v>
      </c>
      <c r="G1268" s="40">
        <f t="shared" si="162"/>
        <v>0</v>
      </c>
      <c r="H1268" s="50">
        <f t="shared" si="161"/>
        <v>0</v>
      </c>
      <c r="I1268" s="51">
        <v>0</v>
      </c>
      <c r="J1268" s="31">
        <f t="shared" si="164"/>
        <v>0</v>
      </c>
      <c r="K1268" s="1">
        <f t="shared" si="165"/>
        <v>0</v>
      </c>
      <c r="L1268" s="1">
        <f t="shared" si="163"/>
        <v>4</v>
      </c>
    </row>
    <row r="1269" spans="1:12" ht="16.5" hidden="1" thickBot="1" x14ac:dyDescent="0.3">
      <c r="A1269" s="26">
        <v>198401</v>
      </c>
      <c r="B1269" s="42">
        <v>198401</v>
      </c>
      <c r="C1269" s="43" t="s">
        <v>878</v>
      </c>
      <c r="D1269" s="44">
        <v>0</v>
      </c>
      <c r="E1269" s="29">
        <f>IF(ISERROR(VLOOKUP(A1269,'INFORME SEVEN'!$A$1:$F$339,4,0)),0,VLOOKUP(A1269,'INFORME SEVEN'!$A$1:$F$339,4,0))</f>
        <v>0</v>
      </c>
      <c r="F1269" s="29">
        <f>IF(ISERROR(VLOOKUP(A1269,'INFORME SEVEN'!$A$1:$F$339,5,0)),0,VLOOKUP(A1269,'INFORME SEVEN'!$A$1:$F$339,5,0))</f>
        <v>0</v>
      </c>
      <c r="G1269" s="45">
        <f t="shared" si="162"/>
        <v>0</v>
      </c>
      <c r="H1269" s="44">
        <f t="shared" si="161"/>
        <v>0</v>
      </c>
      <c r="I1269" s="46">
        <v>0</v>
      </c>
      <c r="J1269" s="31">
        <f t="shared" si="164"/>
        <v>0</v>
      </c>
      <c r="K1269" s="1">
        <f t="shared" si="165"/>
        <v>0</v>
      </c>
      <c r="L1269" s="1">
        <f t="shared" si="163"/>
        <v>6</v>
      </c>
    </row>
    <row r="1270" spans="1:12" ht="16.5" hidden="1" thickBot="1" x14ac:dyDescent="0.3">
      <c r="A1270" s="26">
        <v>198402</v>
      </c>
      <c r="B1270" s="42">
        <v>198402</v>
      </c>
      <c r="C1270" s="43" t="s">
        <v>879</v>
      </c>
      <c r="D1270" s="44">
        <v>0</v>
      </c>
      <c r="E1270" s="29">
        <f>IF(ISERROR(VLOOKUP(A1270,'INFORME SEVEN'!$A$1:$F$339,4,0)),0,VLOOKUP(A1270,'INFORME SEVEN'!$A$1:$F$339,4,0))</f>
        <v>0</v>
      </c>
      <c r="F1270" s="29">
        <f>IF(ISERROR(VLOOKUP(A1270,'INFORME SEVEN'!$A$1:$F$339,5,0)),0,VLOOKUP(A1270,'INFORME SEVEN'!$A$1:$F$339,5,0))</f>
        <v>0</v>
      </c>
      <c r="G1270" s="45">
        <f t="shared" si="162"/>
        <v>0</v>
      </c>
      <c r="H1270" s="44">
        <f t="shared" si="161"/>
        <v>0</v>
      </c>
      <c r="I1270" s="46">
        <v>0</v>
      </c>
      <c r="J1270" s="31">
        <f t="shared" si="164"/>
        <v>0</v>
      </c>
      <c r="K1270" s="1">
        <f t="shared" si="165"/>
        <v>0</v>
      </c>
      <c r="L1270" s="1">
        <f t="shared" si="163"/>
        <v>6</v>
      </c>
    </row>
    <row r="1271" spans="1:12" ht="16.5" hidden="1" thickBot="1" x14ac:dyDescent="0.3">
      <c r="A1271" s="26">
        <v>198403</v>
      </c>
      <c r="B1271" s="42">
        <v>198403</v>
      </c>
      <c r="C1271" s="43" t="s">
        <v>880</v>
      </c>
      <c r="D1271" s="44">
        <v>0</v>
      </c>
      <c r="E1271" s="29">
        <f>IF(ISERROR(VLOOKUP(A1271,'INFORME SEVEN'!$A$1:$F$339,4,0)),0,VLOOKUP(A1271,'INFORME SEVEN'!$A$1:$F$339,4,0))</f>
        <v>0</v>
      </c>
      <c r="F1271" s="29">
        <f>IF(ISERROR(VLOOKUP(A1271,'INFORME SEVEN'!$A$1:$F$339,5,0)),0,VLOOKUP(A1271,'INFORME SEVEN'!$A$1:$F$339,5,0))</f>
        <v>0</v>
      </c>
      <c r="G1271" s="45">
        <f t="shared" si="162"/>
        <v>0</v>
      </c>
      <c r="H1271" s="44">
        <f t="shared" si="161"/>
        <v>0</v>
      </c>
      <c r="I1271" s="46">
        <v>0</v>
      </c>
      <c r="J1271" s="31">
        <f t="shared" si="164"/>
        <v>0</v>
      </c>
      <c r="K1271" s="1">
        <f t="shared" si="165"/>
        <v>0</v>
      </c>
      <c r="L1271" s="1">
        <f t="shared" si="163"/>
        <v>6</v>
      </c>
    </row>
    <row r="1272" spans="1:12" ht="16.5" hidden="1" thickBot="1" x14ac:dyDescent="0.3">
      <c r="A1272" s="26">
        <v>198404</v>
      </c>
      <c r="B1272" s="42">
        <v>198404</v>
      </c>
      <c r="C1272" s="43" t="s">
        <v>881</v>
      </c>
      <c r="D1272" s="44">
        <v>0</v>
      </c>
      <c r="E1272" s="29">
        <f>IF(ISERROR(VLOOKUP(A1272,'INFORME SEVEN'!$A$1:$F$339,4,0)),0,VLOOKUP(A1272,'INFORME SEVEN'!$A$1:$F$339,4,0))</f>
        <v>0</v>
      </c>
      <c r="F1272" s="29">
        <f>IF(ISERROR(VLOOKUP(A1272,'INFORME SEVEN'!$A$1:$F$339,5,0)),0,VLOOKUP(A1272,'INFORME SEVEN'!$A$1:$F$339,5,0))</f>
        <v>0</v>
      </c>
      <c r="G1272" s="45">
        <f t="shared" si="162"/>
        <v>0</v>
      </c>
      <c r="H1272" s="44">
        <f t="shared" si="161"/>
        <v>0</v>
      </c>
      <c r="I1272" s="46">
        <v>0</v>
      </c>
      <c r="J1272" s="31">
        <f t="shared" si="164"/>
        <v>0</v>
      </c>
      <c r="K1272" s="1">
        <f t="shared" si="165"/>
        <v>0</v>
      </c>
      <c r="L1272" s="1">
        <f t="shared" si="163"/>
        <v>6</v>
      </c>
    </row>
    <row r="1273" spans="1:12" ht="16.5" hidden="1" thickBot="1" x14ac:dyDescent="0.3">
      <c r="A1273" s="26">
        <v>1985</v>
      </c>
      <c r="B1273" s="48">
        <v>198500</v>
      </c>
      <c r="C1273" s="49" t="s">
        <v>886</v>
      </c>
      <c r="D1273" s="39">
        <v>0</v>
      </c>
      <c r="E1273" s="29">
        <f>IF(ISERROR(VLOOKUP(A1273,'INFORME SEVEN'!$A$1:$F$339,4,0)),0,VLOOKUP(A1273,'INFORME SEVEN'!$A$1:$F$339,4,0))</f>
        <v>0</v>
      </c>
      <c r="F1273" s="29">
        <f>IF(ISERROR(VLOOKUP(A1273,'INFORME SEVEN'!$A$1:$F$339,5,0)),0,VLOOKUP(A1273,'INFORME SEVEN'!$A$1:$F$339,5,0))</f>
        <v>0</v>
      </c>
      <c r="G1273" s="40">
        <f t="shared" si="162"/>
        <v>0</v>
      </c>
      <c r="H1273" s="50">
        <f t="shared" si="161"/>
        <v>0</v>
      </c>
      <c r="I1273" s="51">
        <v>0</v>
      </c>
      <c r="J1273" s="31">
        <f t="shared" si="164"/>
        <v>0</v>
      </c>
      <c r="K1273" s="1">
        <f t="shared" si="165"/>
        <v>0</v>
      </c>
      <c r="L1273" s="1">
        <f t="shared" si="163"/>
        <v>4</v>
      </c>
    </row>
    <row r="1274" spans="1:12" ht="16.5" hidden="1" thickBot="1" x14ac:dyDescent="0.3">
      <c r="A1274" s="26">
        <v>198501</v>
      </c>
      <c r="B1274" s="42">
        <v>198501</v>
      </c>
      <c r="C1274" s="43" t="s">
        <v>800</v>
      </c>
      <c r="D1274" s="44">
        <v>0</v>
      </c>
      <c r="E1274" s="29">
        <f>IF(ISERROR(VLOOKUP(A1274,'INFORME SEVEN'!$A$1:$F$339,4,0)),0,VLOOKUP(A1274,'INFORME SEVEN'!$A$1:$F$339,4,0))</f>
        <v>0</v>
      </c>
      <c r="F1274" s="29">
        <f>IF(ISERROR(VLOOKUP(A1274,'INFORME SEVEN'!$A$1:$F$339,5,0)),0,VLOOKUP(A1274,'INFORME SEVEN'!$A$1:$F$339,5,0))</f>
        <v>0</v>
      </c>
      <c r="G1274" s="45">
        <f t="shared" si="162"/>
        <v>0</v>
      </c>
      <c r="H1274" s="44">
        <f t="shared" si="161"/>
        <v>0</v>
      </c>
      <c r="I1274" s="46">
        <v>0</v>
      </c>
      <c r="J1274" s="31">
        <f t="shared" si="164"/>
        <v>0</v>
      </c>
      <c r="K1274" s="1">
        <f t="shared" si="165"/>
        <v>0</v>
      </c>
      <c r="L1274" s="1">
        <f t="shared" si="163"/>
        <v>6</v>
      </c>
    </row>
    <row r="1275" spans="1:12" ht="16.5" hidden="1" thickBot="1" x14ac:dyDescent="0.3">
      <c r="A1275" s="26">
        <v>198502</v>
      </c>
      <c r="B1275" s="42">
        <v>198502</v>
      </c>
      <c r="C1275" s="43" t="s">
        <v>887</v>
      </c>
      <c r="D1275" s="44">
        <v>0</v>
      </c>
      <c r="E1275" s="29">
        <f>IF(ISERROR(VLOOKUP(A1275,'INFORME SEVEN'!$A$1:$F$339,4,0)),0,VLOOKUP(A1275,'INFORME SEVEN'!$A$1:$F$339,4,0))</f>
        <v>0</v>
      </c>
      <c r="F1275" s="29">
        <f>IF(ISERROR(VLOOKUP(A1275,'INFORME SEVEN'!$A$1:$F$339,5,0)),0,VLOOKUP(A1275,'INFORME SEVEN'!$A$1:$F$339,5,0))</f>
        <v>0</v>
      </c>
      <c r="G1275" s="45">
        <f t="shared" si="162"/>
        <v>0</v>
      </c>
      <c r="H1275" s="44">
        <f t="shared" si="161"/>
        <v>0</v>
      </c>
      <c r="I1275" s="46">
        <v>0</v>
      </c>
      <c r="J1275" s="31">
        <f t="shared" si="164"/>
        <v>0</v>
      </c>
      <c r="K1275" s="1">
        <f t="shared" si="165"/>
        <v>0</v>
      </c>
      <c r="L1275" s="1">
        <f t="shared" si="163"/>
        <v>6</v>
      </c>
    </row>
    <row r="1276" spans="1:12" ht="16.5" hidden="1" thickBot="1" x14ac:dyDescent="0.3">
      <c r="A1276" s="26">
        <v>198503</v>
      </c>
      <c r="B1276" s="42">
        <v>198503</v>
      </c>
      <c r="C1276" s="43" t="s">
        <v>373</v>
      </c>
      <c r="D1276" s="44">
        <v>0</v>
      </c>
      <c r="E1276" s="29">
        <f>IF(ISERROR(VLOOKUP(A1276,'INFORME SEVEN'!$A$1:$F$339,4,0)),0,VLOOKUP(A1276,'INFORME SEVEN'!$A$1:$F$339,4,0))</f>
        <v>0</v>
      </c>
      <c r="F1276" s="29">
        <f>IF(ISERROR(VLOOKUP(A1276,'INFORME SEVEN'!$A$1:$F$339,5,0)),0,VLOOKUP(A1276,'INFORME SEVEN'!$A$1:$F$339,5,0))</f>
        <v>0</v>
      </c>
      <c r="G1276" s="45">
        <f t="shared" si="162"/>
        <v>0</v>
      </c>
      <c r="H1276" s="44">
        <f t="shared" si="161"/>
        <v>0</v>
      </c>
      <c r="I1276" s="46">
        <v>0</v>
      </c>
      <c r="J1276" s="31">
        <f t="shared" si="164"/>
        <v>0</v>
      </c>
      <c r="K1276" s="1">
        <f t="shared" si="165"/>
        <v>0</v>
      </c>
      <c r="L1276" s="1">
        <f t="shared" si="163"/>
        <v>6</v>
      </c>
    </row>
    <row r="1277" spans="1:12" ht="16.5" hidden="1" thickBot="1" x14ac:dyDescent="0.3">
      <c r="A1277" s="26">
        <v>198504</v>
      </c>
      <c r="B1277" s="42">
        <v>198504</v>
      </c>
      <c r="C1277" s="43" t="s">
        <v>479</v>
      </c>
      <c r="D1277" s="44">
        <v>0</v>
      </c>
      <c r="E1277" s="29">
        <f>IF(ISERROR(VLOOKUP(A1277,'INFORME SEVEN'!$A$1:$F$339,4,0)),0,VLOOKUP(A1277,'INFORME SEVEN'!$A$1:$F$339,4,0))</f>
        <v>0</v>
      </c>
      <c r="F1277" s="29">
        <f>IF(ISERROR(VLOOKUP(A1277,'INFORME SEVEN'!$A$1:$F$339,5,0)),0,VLOOKUP(A1277,'INFORME SEVEN'!$A$1:$F$339,5,0))</f>
        <v>0</v>
      </c>
      <c r="G1277" s="45">
        <f t="shared" si="162"/>
        <v>0</v>
      </c>
      <c r="H1277" s="44">
        <f t="shared" si="161"/>
        <v>0</v>
      </c>
      <c r="I1277" s="46">
        <v>0</v>
      </c>
      <c r="J1277" s="31">
        <f t="shared" si="164"/>
        <v>0</v>
      </c>
      <c r="K1277" s="1">
        <f t="shared" si="165"/>
        <v>0</v>
      </c>
      <c r="L1277" s="1">
        <f t="shared" si="163"/>
        <v>6</v>
      </c>
    </row>
    <row r="1278" spans="1:12" ht="16.5" hidden="1" thickBot="1" x14ac:dyDescent="0.3">
      <c r="A1278" s="26">
        <v>198505</v>
      </c>
      <c r="B1278" s="42">
        <v>198505</v>
      </c>
      <c r="C1278" s="43" t="s">
        <v>888</v>
      </c>
      <c r="D1278" s="44">
        <v>0</v>
      </c>
      <c r="E1278" s="29">
        <f>IF(ISERROR(VLOOKUP(A1278,'INFORME SEVEN'!$A$1:$F$339,4,0)),0,VLOOKUP(A1278,'INFORME SEVEN'!$A$1:$F$339,4,0))</f>
        <v>0</v>
      </c>
      <c r="F1278" s="29">
        <f>IF(ISERROR(VLOOKUP(A1278,'INFORME SEVEN'!$A$1:$F$339,5,0)),0,VLOOKUP(A1278,'INFORME SEVEN'!$A$1:$F$339,5,0))</f>
        <v>0</v>
      </c>
      <c r="G1278" s="45">
        <f t="shared" si="162"/>
        <v>0</v>
      </c>
      <c r="H1278" s="44">
        <f t="shared" si="161"/>
        <v>0</v>
      </c>
      <c r="I1278" s="46">
        <v>0</v>
      </c>
      <c r="J1278" s="31">
        <f t="shared" si="164"/>
        <v>0</v>
      </c>
      <c r="K1278" s="1">
        <f t="shared" si="165"/>
        <v>0</v>
      </c>
      <c r="L1278" s="1">
        <f t="shared" si="163"/>
        <v>6</v>
      </c>
    </row>
    <row r="1279" spans="1:12" ht="16.5" hidden="1" thickBot="1" x14ac:dyDescent="0.3">
      <c r="A1279" s="26">
        <v>198506</v>
      </c>
      <c r="B1279" s="42">
        <v>198506</v>
      </c>
      <c r="C1279" s="43" t="s">
        <v>803</v>
      </c>
      <c r="D1279" s="44">
        <v>0</v>
      </c>
      <c r="E1279" s="29">
        <f>IF(ISERROR(VLOOKUP(A1279,'INFORME SEVEN'!$A$1:$F$339,4,0)),0,VLOOKUP(A1279,'INFORME SEVEN'!$A$1:$F$339,4,0))</f>
        <v>0</v>
      </c>
      <c r="F1279" s="29">
        <f>IF(ISERROR(VLOOKUP(A1279,'INFORME SEVEN'!$A$1:$F$339,5,0)),0,VLOOKUP(A1279,'INFORME SEVEN'!$A$1:$F$339,5,0))</f>
        <v>0</v>
      </c>
      <c r="G1279" s="45">
        <f t="shared" si="162"/>
        <v>0</v>
      </c>
      <c r="H1279" s="44">
        <f t="shared" si="161"/>
        <v>0</v>
      </c>
      <c r="I1279" s="46">
        <v>0</v>
      </c>
      <c r="J1279" s="31">
        <f t="shared" si="164"/>
        <v>0</v>
      </c>
      <c r="K1279" s="1">
        <f t="shared" si="165"/>
        <v>0</v>
      </c>
      <c r="L1279" s="1">
        <f t="shared" si="163"/>
        <v>6</v>
      </c>
    </row>
    <row r="1280" spans="1:12" ht="16.5" hidden="1" thickBot="1" x14ac:dyDescent="0.3">
      <c r="A1280" s="26">
        <v>198507</v>
      </c>
      <c r="B1280" s="42">
        <v>198507</v>
      </c>
      <c r="C1280" s="43" t="s">
        <v>889</v>
      </c>
      <c r="D1280" s="44">
        <v>0</v>
      </c>
      <c r="E1280" s="29">
        <f>IF(ISERROR(VLOOKUP(A1280,'INFORME SEVEN'!$A$1:$F$339,4,0)),0,VLOOKUP(A1280,'INFORME SEVEN'!$A$1:$F$339,4,0))</f>
        <v>0</v>
      </c>
      <c r="F1280" s="29">
        <f>IF(ISERROR(VLOOKUP(A1280,'INFORME SEVEN'!$A$1:$F$339,5,0)),0,VLOOKUP(A1280,'INFORME SEVEN'!$A$1:$F$339,5,0))</f>
        <v>0</v>
      </c>
      <c r="G1280" s="45">
        <f t="shared" si="162"/>
        <v>0</v>
      </c>
      <c r="H1280" s="44">
        <f t="shared" si="161"/>
        <v>0</v>
      </c>
      <c r="I1280" s="46">
        <v>0</v>
      </c>
      <c r="J1280" s="31">
        <f t="shared" si="164"/>
        <v>0</v>
      </c>
      <c r="K1280" s="1">
        <f t="shared" si="165"/>
        <v>0</v>
      </c>
      <c r="L1280" s="1">
        <f t="shared" si="163"/>
        <v>6</v>
      </c>
    </row>
    <row r="1281" spans="1:12" ht="16.5" hidden="1" thickBot="1" x14ac:dyDescent="0.3">
      <c r="A1281" s="26">
        <v>198508</v>
      </c>
      <c r="B1281" s="42">
        <v>198508</v>
      </c>
      <c r="C1281" s="43" t="s">
        <v>804</v>
      </c>
      <c r="D1281" s="44">
        <v>0</v>
      </c>
      <c r="E1281" s="29">
        <f>IF(ISERROR(VLOOKUP(A1281,'INFORME SEVEN'!$A$1:$F$339,4,0)),0,VLOOKUP(A1281,'INFORME SEVEN'!$A$1:$F$339,4,0))</f>
        <v>0</v>
      </c>
      <c r="F1281" s="29">
        <f>IF(ISERROR(VLOOKUP(A1281,'INFORME SEVEN'!$A$1:$F$339,5,0)),0,VLOOKUP(A1281,'INFORME SEVEN'!$A$1:$F$339,5,0))</f>
        <v>0</v>
      </c>
      <c r="G1281" s="45">
        <f t="shared" si="162"/>
        <v>0</v>
      </c>
      <c r="H1281" s="44">
        <f t="shared" si="161"/>
        <v>0</v>
      </c>
      <c r="I1281" s="46">
        <v>0</v>
      </c>
      <c r="J1281" s="31">
        <f t="shared" si="164"/>
        <v>0</v>
      </c>
      <c r="K1281" s="1">
        <f t="shared" si="165"/>
        <v>0</v>
      </c>
      <c r="L1281" s="1">
        <f t="shared" si="163"/>
        <v>6</v>
      </c>
    </row>
    <row r="1282" spans="1:12" ht="16.5" hidden="1" thickBot="1" x14ac:dyDescent="0.3">
      <c r="A1282" s="26">
        <v>198509</v>
      </c>
      <c r="B1282" s="42">
        <v>198509</v>
      </c>
      <c r="C1282" s="43" t="s">
        <v>890</v>
      </c>
      <c r="D1282" s="44">
        <v>0</v>
      </c>
      <c r="E1282" s="29">
        <f>IF(ISERROR(VLOOKUP(A1282,'INFORME SEVEN'!$A$1:$F$339,4,0)),0,VLOOKUP(A1282,'INFORME SEVEN'!$A$1:$F$339,4,0))</f>
        <v>0</v>
      </c>
      <c r="F1282" s="29">
        <f>IF(ISERROR(VLOOKUP(A1282,'INFORME SEVEN'!$A$1:$F$339,5,0)),0,VLOOKUP(A1282,'INFORME SEVEN'!$A$1:$F$339,5,0))</f>
        <v>0</v>
      </c>
      <c r="G1282" s="45">
        <f t="shared" si="162"/>
        <v>0</v>
      </c>
      <c r="H1282" s="44">
        <f t="shared" si="161"/>
        <v>0</v>
      </c>
      <c r="I1282" s="46">
        <v>0</v>
      </c>
      <c r="J1282" s="31">
        <f t="shared" si="164"/>
        <v>0</v>
      </c>
      <c r="K1282" s="1">
        <f t="shared" si="165"/>
        <v>0</v>
      </c>
      <c r="L1282" s="1">
        <f t="shared" si="163"/>
        <v>6</v>
      </c>
    </row>
    <row r="1283" spans="1:12" ht="16.5" hidden="1" thickBot="1" x14ac:dyDescent="0.3">
      <c r="A1283" s="26">
        <v>198510</v>
      </c>
      <c r="B1283" s="42">
        <v>198510</v>
      </c>
      <c r="C1283" s="43" t="s">
        <v>805</v>
      </c>
      <c r="D1283" s="44">
        <v>0</v>
      </c>
      <c r="E1283" s="29">
        <f>IF(ISERROR(VLOOKUP(A1283,'INFORME SEVEN'!$A$1:$F$339,4,0)),0,VLOOKUP(A1283,'INFORME SEVEN'!$A$1:$F$339,4,0))</f>
        <v>0</v>
      </c>
      <c r="F1283" s="29">
        <f>IF(ISERROR(VLOOKUP(A1283,'INFORME SEVEN'!$A$1:$F$339,5,0)),0,VLOOKUP(A1283,'INFORME SEVEN'!$A$1:$F$339,5,0))</f>
        <v>0</v>
      </c>
      <c r="G1283" s="45">
        <f t="shared" si="162"/>
        <v>0</v>
      </c>
      <c r="H1283" s="44">
        <f t="shared" si="161"/>
        <v>0</v>
      </c>
      <c r="I1283" s="46">
        <v>0</v>
      </c>
      <c r="J1283" s="31">
        <f t="shared" si="164"/>
        <v>0</v>
      </c>
      <c r="K1283" s="1">
        <f t="shared" si="165"/>
        <v>0</v>
      </c>
      <c r="L1283" s="1">
        <f t="shared" si="163"/>
        <v>6</v>
      </c>
    </row>
    <row r="1284" spans="1:12" ht="16.5" hidden="1" thickBot="1" x14ac:dyDescent="0.3">
      <c r="A1284" s="26">
        <v>198511</v>
      </c>
      <c r="B1284" s="42">
        <v>198511</v>
      </c>
      <c r="C1284" s="43" t="s">
        <v>891</v>
      </c>
      <c r="D1284" s="44">
        <v>0</v>
      </c>
      <c r="E1284" s="29">
        <f>IF(ISERROR(VLOOKUP(A1284,'INFORME SEVEN'!$A$1:$F$339,4,0)),0,VLOOKUP(A1284,'INFORME SEVEN'!$A$1:$F$339,4,0))</f>
        <v>0</v>
      </c>
      <c r="F1284" s="29">
        <f>IF(ISERROR(VLOOKUP(A1284,'INFORME SEVEN'!$A$1:$F$339,5,0)),0,VLOOKUP(A1284,'INFORME SEVEN'!$A$1:$F$339,5,0))</f>
        <v>0</v>
      </c>
      <c r="G1284" s="45">
        <f t="shared" si="162"/>
        <v>0</v>
      </c>
      <c r="H1284" s="44">
        <f t="shared" si="161"/>
        <v>0</v>
      </c>
      <c r="I1284" s="46">
        <v>0</v>
      </c>
      <c r="J1284" s="31">
        <f t="shared" si="164"/>
        <v>0</v>
      </c>
      <c r="K1284" s="1">
        <f t="shared" si="165"/>
        <v>0</v>
      </c>
      <c r="L1284" s="1">
        <f t="shared" si="163"/>
        <v>6</v>
      </c>
    </row>
    <row r="1285" spans="1:12" ht="16.5" hidden="1" thickBot="1" x14ac:dyDescent="0.3">
      <c r="A1285" s="26">
        <v>198512</v>
      </c>
      <c r="B1285" s="42">
        <v>198512</v>
      </c>
      <c r="C1285" s="43" t="s">
        <v>892</v>
      </c>
      <c r="D1285" s="44">
        <v>0</v>
      </c>
      <c r="E1285" s="29">
        <f>IF(ISERROR(VLOOKUP(A1285,'INFORME SEVEN'!$A$1:$F$339,4,0)),0,VLOOKUP(A1285,'INFORME SEVEN'!$A$1:$F$339,4,0))</f>
        <v>0</v>
      </c>
      <c r="F1285" s="29">
        <f>IF(ISERROR(VLOOKUP(A1285,'INFORME SEVEN'!$A$1:$F$339,5,0)),0,VLOOKUP(A1285,'INFORME SEVEN'!$A$1:$F$339,5,0))</f>
        <v>0</v>
      </c>
      <c r="G1285" s="45">
        <f t="shared" si="162"/>
        <v>0</v>
      </c>
      <c r="H1285" s="44">
        <f t="shared" si="161"/>
        <v>0</v>
      </c>
      <c r="I1285" s="46">
        <v>0</v>
      </c>
      <c r="J1285" s="31">
        <f t="shared" si="164"/>
        <v>0</v>
      </c>
      <c r="K1285" s="1">
        <f t="shared" si="165"/>
        <v>0</v>
      </c>
      <c r="L1285" s="1">
        <f t="shared" si="163"/>
        <v>6</v>
      </c>
    </row>
    <row r="1286" spans="1:12" ht="16.5" hidden="1" thickBot="1" x14ac:dyDescent="0.3">
      <c r="A1286" s="26">
        <v>198513</v>
      </c>
      <c r="B1286" s="42">
        <v>198513</v>
      </c>
      <c r="C1286" s="43" t="s">
        <v>893</v>
      </c>
      <c r="D1286" s="44">
        <v>0</v>
      </c>
      <c r="E1286" s="29">
        <f>IF(ISERROR(VLOOKUP(A1286,'INFORME SEVEN'!$A$1:$F$339,4,0)),0,VLOOKUP(A1286,'INFORME SEVEN'!$A$1:$F$339,4,0))</f>
        <v>0</v>
      </c>
      <c r="F1286" s="29">
        <f>IF(ISERROR(VLOOKUP(A1286,'INFORME SEVEN'!$A$1:$F$339,5,0)),0,VLOOKUP(A1286,'INFORME SEVEN'!$A$1:$F$339,5,0))</f>
        <v>0</v>
      </c>
      <c r="G1286" s="45">
        <f t="shared" si="162"/>
        <v>0</v>
      </c>
      <c r="H1286" s="44">
        <f t="shared" si="161"/>
        <v>0</v>
      </c>
      <c r="I1286" s="46">
        <v>0</v>
      </c>
      <c r="J1286" s="31">
        <f t="shared" si="164"/>
        <v>0</v>
      </c>
      <c r="K1286" s="1">
        <f t="shared" si="165"/>
        <v>0</v>
      </c>
      <c r="L1286" s="1">
        <f t="shared" si="163"/>
        <v>6</v>
      </c>
    </row>
    <row r="1287" spans="1:12" ht="16.5" hidden="1" thickBot="1" x14ac:dyDescent="0.3">
      <c r="A1287" s="26">
        <v>198514</v>
      </c>
      <c r="B1287" s="42">
        <v>198514</v>
      </c>
      <c r="C1287" s="43" t="s">
        <v>894</v>
      </c>
      <c r="D1287" s="44">
        <v>0</v>
      </c>
      <c r="E1287" s="29">
        <f>IF(ISERROR(VLOOKUP(A1287,'INFORME SEVEN'!$A$1:$F$339,4,0)),0,VLOOKUP(A1287,'INFORME SEVEN'!$A$1:$F$339,4,0))</f>
        <v>0</v>
      </c>
      <c r="F1287" s="29">
        <f>IF(ISERROR(VLOOKUP(A1287,'INFORME SEVEN'!$A$1:$F$339,5,0)),0,VLOOKUP(A1287,'INFORME SEVEN'!$A$1:$F$339,5,0))</f>
        <v>0</v>
      </c>
      <c r="G1287" s="45">
        <f t="shared" si="162"/>
        <v>0</v>
      </c>
      <c r="H1287" s="44">
        <f t="shared" si="161"/>
        <v>0</v>
      </c>
      <c r="I1287" s="46">
        <v>0</v>
      </c>
      <c r="J1287" s="31">
        <f t="shared" si="164"/>
        <v>0</v>
      </c>
      <c r="K1287" s="1">
        <f t="shared" si="165"/>
        <v>0</v>
      </c>
      <c r="L1287" s="1">
        <f t="shared" si="163"/>
        <v>6</v>
      </c>
    </row>
    <row r="1288" spans="1:12" ht="16.5" hidden="1" thickBot="1" x14ac:dyDescent="0.3">
      <c r="A1288" s="26">
        <v>198515</v>
      </c>
      <c r="B1288" s="42">
        <v>198515</v>
      </c>
      <c r="C1288" s="43" t="s">
        <v>895</v>
      </c>
      <c r="D1288" s="44">
        <v>0</v>
      </c>
      <c r="E1288" s="29">
        <f>IF(ISERROR(VLOOKUP(A1288,'INFORME SEVEN'!$A$1:$F$339,4,0)),0,VLOOKUP(A1288,'INFORME SEVEN'!$A$1:$F$339,4,0))</f>
        <v>0</v>
      </c>
      <c r="F1288" s="29">
        <f>IF(ISERROR(VLOOKUP(A1288,'INFORME SEVEN'!$A$1:$F$339,5,0)),0,VLOOKUP(A1288,'INFORME SEVEN'!$A$1:$F$339,5,0))</f>
        <v>0</v>
      </c>
      <c r="G1288" s="45">
        <f t="shared" si="162"/>
        <v>0</v>
      </c>
      <c r="H1288" s="44">
        <f t="shared" si="161"/>
        <v>0</v>
      </c>
      <c r="I1288" s="46">
        <v>0</v>
      </c>
      <c r="J1288" s="31">
        <f t="shared" si="164"/>
        <v>0</v>
      </c>
      <c r="K1288" s="1">
        <f t="shared" si="165"/>
        <v>0</v>
      </c>
      <c r="L1288" s="1">
        <f t="shared" si="163"/>
        <v>6</v>
      </c>
    </row>
    <row r="1289" spans="1:12" ht="16.5" hidden="1" thickBot="1" x14ac:dyDescent="0.3">
      <c r="A1289" s="26">
        <v>198516</v>
      </c>
      <c r="B1289" s="42">
        <v>198516</v>
      </c>
      <c r="C1289" s="43" t="s">
        <v>896</v>
      </c>
      <c r="D1289" s="44">
        <v>0</v>
      </c>
      <c r="E1289" s="29">
        <f>IF(ISERROR(VLOOKUP(A1289,'INFORME SEVEN'!$A$1:$F$339,4,0)),0,VLOOKUP(A1289,'INFORME SEVEN'!$A$1:$F$339,4,0))</f>
        <v>0</v>
      </c>
      <c r="F1289" s="29">
        <f>IF(ISERROR(VLOOKUP(A1289,'INFORME SEVEN'!$A$1:$F$339,5,0)),0,VLOOKUP(A1289,'INFORME SEVEN'!$A$1:$F$339,5,0))</f>
        <v>0</v>
      </c>
      <c r="G1289" s="45">
        <f t="shared" si="162"/>
        <v>0</v>
      </c>
      <c r="H1289" s="44">
        <f t="shared" si="161"/>
        <v>0</v>
      </c>
      <c r="I1289" s="46">
        <v>0</v>
      </c>
      <c r="J1289" s="31">
        <f t="shared" si="164"/>
        <v>0</v>
      </c>
      <c r="K1289" s="1">
        <f t="shared" si="165"/>
        <v>0</v>
      </c>
      <c r="L1289" s="1">
        <f t="shared" si="163"/>
        <v>6</v>
      </c>
    </row>
    <row r="1290" spans="1:12" ht="16.5" hidden="1" thickBot="1" x14ac:dyDescent="0.3">
      <c r="A1290" s="26">
        <v>198517</v>
      </c>
      <c r="B1290" s="42">
        <v>198517</v>
      </c>
      <c r="C1290" s="43" t="s">
        <v>897</v>
      </c>
      <c r="D1290" s="44">
        <v>0</v>
      </c>
      <c r="E1290" s="29">
        <f>IF(ISERROR(VLOOKUP(A1290,'INFORME SEVEN'!$A$1:$F$339,4,0)),0,VLOOKUP(A1290,'INFORME SEVEN'!$A$1:$F$339,4,0))</f>
        <v>0</v>
      </c>
      <c r="F1290" s="29">
        <f>IF(ISERROR(VLOOKUP(A1290,'INFORME SEVEN'!$A$1:$F$339,5,0)),0,VLOOKUP(A1290,'INFORME SEVEN'!$A$1:$F$339,5,0))</f>
        <v>0</v>
      </c>
      <c r="G1290" s="45">
        <f t="shared" si="162"/>
        <v>0</v>
      </c>
      <c r="H1290" s="44">
        <f t="shared" ref="H1290:H1301" si="166">+G1290</f>
        <v>0</v>
      </c>
      <c r="I1290" s="46">
        <v>0</v>
      </c>
      <c r="J1290" s="31">
        <f t="shared" si="164"/>
        <v>0</v>
      </c>
      <c r="K1290" s="1">
        <f t="shared" si="165"/>
        <v>0</v>
      </c>
      <c r="L1290" s="1">
        <f t="shared" si="163"/>
        <v>6</v>
      </c>
    </row>
    <row r="1291" spans="1:12" ht="16.5" hidden="1" thickBot="1" x14ac:dyDescent="0.3">
      <c r="A1291" s="26">
        <v>198518</v>
      </c>
      <c r="B1291" s="42">
        <v>198518</v>
      </c>
      <c r="C1291" s="43" t="s">
        <v>898</v>
      </c>
      <c r="D1291" s="44">
        <v>0</v>
      </c>
      <c r="E1291" s="29">
        <f>IF(ISERROR(VLOOKUP(A1291,'INFORME SEVEN'!$A$1:$F$339,4,0)),0,VLOOKUP(A1291,'INFORME SEVEN'!$A$1:$F$339,4,0))</f>
        <v>0</v>
      </c>
      <c r="F1291" s="29">
        <f>IF(ISERROR(VLOOKUP(A1291,'INFORME SEVEN'!$A$1:$F$339,5,0)),0,VLOOKUP(A1291,'INFORME SEVEN'!$A$1:$F$339,5,0))</f>
        <v>0</v>
      </c>
      <c r="G1291" s="45">
        <f t="shared" si="162"/>
        <v>0</v>
      </c>
      <c r="H1291" s="44">
        <f t="shared" si="166"/>
        <v>0</v>
      </c>
      <c r="I1291" s="46">
        <v>0</v>
      </c>
      <c r="J1291" s="31">
        <f t="shared" si="164"/>
        <v>0</v>
      </c>
      <c r="K1291" s="1">
        <f t="shared" si="165"/>
        <v>0</v>
      </c>
      <c r="L1291" s="1">
        <f t="shared" si="163"/>
        <v>6</v>
      </c>
    </row>
    <row r="1292" spans="1:12" ht="16.5" hidden="1" thickBot="1" x14ac:dyDescent="0.3">
      <c r="A1292" s="26">
        <v>1986</v>
      </c>
      <c r="B1292" s="48">
        <v>198600</v>
      </c>
      <c r="C1292" s="49" t="s">
        <v>899</v>
      </c>
      <c r="D1292" s="39">
        <v>0</v>
      </c>
      <c r="E1292" s="29">
        <f>IF(ISERROR(VLOOKUP(A1292,'INFORME SEVEN'!$A$1:$F$339,4,0)),0,VLOOKUP(A1292,'INFORME SEVEN'!$A$1:$F$339,4,0))</f>
        <v>0</v>
      </c>
      <c r="F1292" s="29">
        <f>IF(ISERROR(VLOOKUP(A1292,'INFORME SEVEN'!$A$1:$F$339,5,0)),0,VLOOKUP(A1292,'INFORME SEVEN'!$A$1:$F$339,5,0))</f>
        <v>0</v>
      </c>
      <c r="G1292" s="40">
        <f t="shared" ref="G1292:G1301" si="167">+D1292+E1292-F1292</f>
        <v>0</v>
      </c>
      <c r="H1292" s="50">
        <f t="shared" si="166"/>
        <v>0</v>
      </c>
      <c r="I1292" s="51">
        <v>0</v>
      </c>
      <c r="J1292" s="31">
        <f t="shared" si="164"/>
        <v>0</v>
      </c>
      <c r="K1292" s="1">
        <f t="shared" si="165"/>
        <v>0</v>
      </c>
      <c r="L1292" s="1">
        <f t="shared" ref="L1292:L1355" si="168">+LEN(A1292)</f>
        <v>4</v>
      </c>
    </row>
    <row r="1293" spans="1:12" ht="16.5" hidden="1" thickBot="1" x14ac:dyDescent="0.3">
      <c r="A1293" s="26">
        <v>198603</v>
      </c>
      <c r="B1293" s="42">
        <v>198603</v>
      </c>
      <c r="C1293" s="43" t="s">
        <v>900</v>
      </c>
      <c r="D1293" s="44">
        <v>0</v>
      </c>
      <c r="E1293" s="29">
        <f>IF(ISERROR(VLOOKUP(A1293,'INFORME SEVEN'!$A$1:$F$339,4,0)),0,VLOOKUP(A1293,'INFORME SEVEN'!$A$1:$F$339,4,0))</f>
        <v>0</v>
      </c>
      <c r="F1293" s="29">
        <f>IF(ISERROR(VLOOKUP(A1293,'INFORME SEVEN'!$A$1:$F$339,5,0)),0,VLOOKUP(A1293,'INFORME SEVEN'!$A$1:$F$339,5,0))</f>
        <v>0</v>
      </c>
      <c r="G1293" s="45">
        <f t="shared" si="167"/>
        <v>0</v>
      </c>
      <c r="H1293" s="44">
        <f t="shared" si="166"/>
        <v>0</v>
      </c>
      <c r="I1293" s="46">
        <v>0</v>
      </c>
      <c r="J1293" s="31">
        <f t="shared" ref="J1293:J1356" si="169">+G1293-H1293-I1293</f>
        <v>0</v>
      </c>
      <c r="K1293" s="1">
        <f t="shared" ref="K1293:K1356" si="170">IF(D1293&lt;&gt;0,1,IF(G1293&lt;&gt;0,2,IF(F1293&lt;&gt;0,3,IF(E1293&lt;&gt;0,4,0))))</f>
        <v>0</v>
      </c>
      <c r="L1293" s="1">
        <f t="shared" si="168"/>
        <v>6</v>
      </c>
    </row>
    <row r="1294" spans="1:12" ht="16.5" hidden="1" thickBot="1" x14ac:dyDescent="0.3">
      <c r="A1294" s="26">
        <v>198604</v>
      </c>
      <c r="B1294" s="42">
        <v>198604</v>
      </c>
      <c r="C1294" s="43" t="s">
        <v>901</v>
      </c>
      <c r="D1294" s="44">
        <v>0</v>
      </c>
      <c r="E1294" s="29">
        <f>IF(ISERROR(VLOOKUP(A1294,'INFORME SEVEN'!$A$1:$F$339,4,0)),0,VLOOKUP(A1294,'INFORME SEVEN'!$A$1:$F$339,4,0))</f>
        <v>0</v>
      </c>
      <c r="F1294" s="29">
        <f>IF(ISERROR(VLOOKUP(A1294,'INFORME SEVEN'!$A$1:$F$339,5,0)),0,VLOOKUP(A1294,'INFORME SEVEN'!$A$1:$F$339,5,0))</f>
        <v>0</v>
      </c>
      <c r="G1294" s="45">
        <f t="shared" si="167"/>
        <v>0</v>
      </c>
      <c r="H1294" s="44">
        <f t="shared" si="166"/>
        <v>0</v>
      </c>
      <c r="I1294" s="46">
        <v>0</v>
      </c>
      <c r="J1294" s="31">
        <f t="shared" si="169"/>
        <v>0</v>
      </c>
      <c r="K1294" s="1">
        <f t="shared" si="170"/>
        <v>0</v>
      </c>
      <c r="L1294" s="1">
        <f t="shared" si="168"/>
        <v>6</v>
      </c>
    </row>
    <row r="1295" spans="1:12" ht="16.5" hidden="1" thickBot="1" x14ac:dyDescent="0.3">
      <c r="A1295" s="26">
        <v>198605</v>
      </c>
      <c r="B1295" s="42">
        <v>198605</v>
      </c>
      <c r="C1295" s="43" t="s">
        <v>902</v>
      </c>
      <c r="D1295" s="44">
        <v>0</v>
      </c>
      <c r="E1295" s="29">
        <f>IF(ISERROR(VLOOKUP(A1295,'INFORME SEVEN'!$A$1:$F$339,4,0)),0,VLOOKUP(A1295,'INFORME SEVEN'!$A$1:$F$339,4,0))</f>
        <v>0</v>
      </c>
      <c r="F1295" s="29">
        <f>IF(ISERROR(VLOOKUP(A1295,'INFORME SEVEN'!$A$1:$F$339,5,0)),0,VLOOKUP(A1295,'INFORME SEVEN'!$A$1:$F$339,5,0))</f>
        <v>0</v>
      </c>
      <c r="G1295" s="45">
        <f t="shared" si="167"/>
        <v>0</v>
      </c>
      <c r="H1295" s="44">
        <f t="shared" si="166"/>
        <v>0</v>
      </c>
      <c r="I1295" s="46">
        <v>0</v>
      </c>
      <c r="J1295" s="31">
        <f t="shared" si="169"/>
        <v>0</v>
      </c>
      <c r="K1295" s="1">
        <f t="shared" si="170"/>
        <v>0</v>
      </c>
      <c r="L1295" s="1">
        <f t="shared" si="168"/>
        <v>6</v>
      </c>
    </row>
    <row r="1296" spans="1:12" ht="16.5" hidden="1" thickBot="1" x14ac:dyDescent="0.3">
      <c r="A1296" s="26">
        <v>198606</v>
      </c>
      <c r="B1296" s="42">
        <v>198606</v>
      </c>
      <c r="C1296" s="43" t="s">
        <v>903</v>
      </c>
      <c r="D1296" s="44">
        <v>0</v>
      </c>
      <c r="E1296" s="29">
        <f>IF(ISERROR(VLOOKUP(A1296,'INFORME SEVEN'!$A$1:$F$339,4,0)),0,VLOOKUP(A1296,'INFORME SEVEN'!$A$1:$F$339,4,0))</f>
        <v>0</v>
      </c>
      <c r="F1296" s="29">
        <f>IF(ISERROR(VLOOKUP(A1296,'INFORME SEVEN'!$A$1:$F$339,5,0)),0,VLOOKUP(A1296,'INFORME SEVEN'!$A$1:$F$339,5,0))</f>
        <v>0</v>
      </c>
      <c r="G1296" s="45">
        <f t="shared" si="167"/>
        <v>0</v>
      </c>
      <c r="H1296" s="44">
        <f t="shared" si="166"/>
        <v>0</v>
      </c>
      <c r="I1296" s="46">
        <v>0</v>
      </c>
      <c r="J1296" s="31">
        <f t="shared" si="169"/>
        <v>0</v>
      </c>
      <c r="K1296" s="1">
        <f t="shared" si="170"/>
        <v>0</v>
      </c>
      <c r="L1296" s="1">
        <f t="shared" si="168"/>
        <v>6</v>
      </c>
    </row>
    <row r="1297" spans="1:12" ht="16.5" hidden="1" thickBot="1" x14ac:dyDescent="0.3">
      <c r="A1297" s="26">
        <v>1999</v>
      </c>
      <c r="B1297" s="52">
        <v>199900</v>
      </c>
      <c r="C1297" s="53" t="s">
        <v>904</v>
      </c>
      <c r="D1297" s="54">
        <v>0</v>
      </c>
      <c r="E1297" s="29">
        <f>IF(ISERROR(VLOOKUP(A1297,'INFORME SEVEN'!$A$1:$F$339,4,0)),0,VLOOKUP(A1297,'INFORME SEVEN'!$A$1:$F$339,4,0))</f>
        <v>0</v>
      </c>
      <c r="F1297" s="29">
        <f>IF(ISERROR(VLOOKUP(A1297,'INFORME SEVEN'!$A$1:$F$339,5,0)),0,VLOOKUP(A1297,'INFORME SEVEN'!$A$1:$F$339,5,0))</f>
        <v>0</v>
      </c>
      <c r="G1297" s="40">
        <f t="shared" si="167"/>
        <v>0</v>
      </c>
      <c r="H1297" s="54">
        <f t="shared" si="166"/>
        <v>0</v>
      </c>
      <c r="I1297" s="55">
        <v>0</v>
      </c>
      <c r="J1297" s="31">
        <f t="shared" si="169"/>
        <v>0</v>
      </c>
      <c r="K1297" s="1">
        <f t="shared" si="170"/>
        <v>0</v>
      </c>
      <c r="L1297" s="1">
        <f t="shared" si="168"/>
        <v>4</v>
      </c>
    </row>
    <row r="1298" spans="1:12" ht="16.5" hidden="1" thickBot="1" x14ac:dyDescent="0.3">
      <c r="A1298" s="26">
        <v>199952</v>
      </c>
      <c r="B1298" s="56">
        <v>199952</v>
      </c>
      <c r="C1298" s="57" t="s">
        <v>499</v>
      </c>
      <c r="D1298" s="44">
        <v>0</v>
      </c>
      <c r="E1298" s="29">
        <f>IF(ISERROR(VLOOKUP(A1298,'INFORME SEVEN'!$A$1:$F$339,4,0)),0,VLOOKUP(A1298,'INFORME SEVEN'!$A$1:$F$339,4,0))</f>
        <v>0</v>
      </c>
      <c r="F1298" s="29">
        <f>IF(ISERROR(VLOOKUP(A1298,'INFORME SEVEN'!$A$1:$F$339,5,0)),0,VLOOKUP(A1298,'INFORME SEVEN'!$A$1:$F$339,5,0))</f>
        <v>0</v>
      </c>
      <c r="G1298" s="45">
        <f t="shared" si="167"/>
        <v>0</v>
      </c>
      <c r="H1298" s="44">
        <f t="shared" si="166"/>
        <v>0</v>
      </c>
      <c r="I1298" s="46">
        <v>0</v>
      </c>
      <c r="J1298" s="31">
        <f t="shared" si="169"/>
        <v>0</v>
      </c>
      <c r="K1298" s="1">
        <f t="shared" si="170"/>
        <v>0</v>
      </c>
      <c r="L1298" s="1">
        <f t="shared" si="168"/>
        <v>6</v>
      </c>
    </row>
    <row r="1299" spans="1:12" ht="16.5" hidden="1" thickBot="1" x14ac:dyDescent="0.3">
      <c r="A1299" s="26">
        <v>199969</v>
      </c>
      <c r="B1299" s="56">
        <v>199969</v>
      </c>
      <c r="C1299" s="57" t="s">
        <v>505</v>
      </c>
      <c r="D1299" s="44">
        <v>0</v>
      </c>
      <c r="E1299" s="29">
        <f>IF(ISERROR(VLOOKUP(A1299,'INFORME SEVEN'!$A$1:$F$339,4,0)),0,VLOOKUP(A1299,'INFORME SEVEN'!$A$1:$F$339,4,0))</f>
        <v>0</v>
      </c>
      <c r="F1299" s="29">
        <f>IF(ISERROR(VLOOKUP(A1299,'INFORME SEVEN'!$A$1:$F$339,5,0)),0,VLOOKUP(A1299,'INFORME SEVEN'!$A$1:$F$339,5,0))</f>
        <v>0</v>
      </c>
      <c r="G1299" s="45">
        <f t="shared" si="167"/>
        <v>0</v>
      </c>
      <c r="H1299" s="44">
        <f t="shared" si="166"/>
        <v>0</v>
      </c>
      <c r="I1299" s="46">
        <v>0</v>
      </c>
      <c r="J1299" s="31">
        <f t="shared" si="169"/>
        <v>0</v>
      </c>
      <c r="K1299" s="1">
        <f t="shared" si="170"/>
        <v>0</v>
      </c>
      <c r="L1299" s="1">
        <f t="shared" si="168"/>
        <v>6</v>
      </c>
    </row>
    <row r="1300" spans="1:12" ht="16.5" hidden="1" thickBot="1" x14ac:dyDescent="0.3">
      <c r="A1300" s="26">
        <v>199970</v>
      </c>
      <c r="B1300" s="56">
        <v>199970</v>
      </c>
      <c r="C1300" s="57" t="s">
        <v>595</v>
      </c>
      <c r="D1300" s="44">
        <v>0</v>
      </c>
      <c r="E1300" s="29">
        <f>IF(ISERROR(VLOOKUP(A1300,'INFORME SEVEN'!$A$1:$F$339,4,0)),0,VLOOKUP(A1300,'INFORME SEVEN'!$A$1:$F$339,4,0))</f>
        <v>0</v>
      </c>
      <c r="F1300" s="29">
        <f>IF(ISERROR(VLOOKUP(A1300,'INFORME SEVEN'!$A$1:$F$339,5,0)),0,VLOOKUP(A1300,'INFORME SEVEN'!$A$1:$F$339,5,0))</f>
        <v>0</v>
      </c>
      <c r="G1300" s="45">
        <f t="shared" si="167"/>
        <v>0</v>
      </c>
      <c r="H1300" s="44">
        <f t="shared" si="166"/>
        <v>0</v>
      </c>
      <c r="I1300" s="46">
        <v>0</v>
      </c>
      <c r="J1300" s="31">
        <f t="shared" si="169"/>
        <v>0</v>
      </c>
      <c r="K1300" s="1">
        <f t="shared" si="170"/>
        <v>0</v>
      </c>
      <c r="L1300" s="1">
        <f t="shared" si="168"/>
        <v>6</v>
      </c>
    </row>
    <row r="1301" spans="1:12" ht="16.5" hidden="1" thickBot="1" x14ac:dyDescent="0.3">
      <c r="A1301" s="26">
        <v>199977</v>
      </c>
      <c r="B1301" s="59">
        <v>199977</v>
      </c>
      <c r="C1301" s="60" t="s">
        <v>805</v>
      </c>
      <c r="D1301" s="44">
        <v>0</v>
      </c>
      <c r="E1301" s="29">
        <f>IF(ISERROR(VLOOKUP(A1301,'INFORME SEVEN'!$A$1:$F$339,4,0)),0,VLOOKUP(A1301,'INFORME SEVEN'!$A$1:$F$339,4,0))</f>
        <v>0</v>
      </c>
      <c r="F1301" s="29">
        <f>IF(ISERROR(VLOOKUP(A1301,'INFORME SEVEN'!$A$1:$F$339,5,0)),0,VLOOKUP(A1301,'INFORME SEVEN'!$A$1:$F$339,5,0))</f>
        <v>0</v>
      </c>
      <c r="G1301" s="45">
        <f t="shared" si="167"/>
        <v>0</v>
      </c>
      <c r="H1301" s="44">
        <f t="shared" si="166"/>
        <v>0</v>
      </c>
      <c r="I1301" s="46">
        <v>0</v>
      </c>
      <c r="J1301" s="31">
        <f t="shared" si="169"/>
        <v>0</v>
      </c>
      <c r="K1301" s="1">
        <f t="shared" si="170"/>
        <v>0</v>
      </c>
      <c r="L1301" s="1">
        <f t="shared" si="168"/>
        <v>6</v>
      </c>
    </row>
    <row r="1302" spans="1:12" ht="16.5" thickBot="1" x14ac:dyDescent="0.3">
      <c r="A1302" s="26">
        <v>2</v>
      </c>
      <c r="B1302" s="61">
        <v>200000</v>
      </c>
      <c r="C1302" s="62" t="s">
        <v>905</v>
      </c>
      <c r="D1302" s="63">
        <v>919715686384.43994</v>
      </c>
      <c r="E1302" s="29">
        <f>IF(ISERROR(VLOOKUP(A1302,'INFORME SEVEN'!$A$1:$F$339,4,0)),0,VLOOKUP(A1302,'INFORME SEVEN'!$A$1:$F$339,4,0))</f>
        <v>152888022425.06</v>
      </c>
      <c r="F1302" s="29">
        <f>IF(ISERROR(VLOOKUP(A1302,'INFORME SEVEN'!$A$1:$F$339,5,0)),0,VLOOKUP(A1302,'INFORME SEVEN'!$A$1:$F$339,5,0))</f>
        <v>142430847359.54001</v>
      </c>
      <c r="G1302" s="63">
        <f>+D1302+F1302-E1302</f>
        <v>909258511318.91992</v>
      </c>
      <c r="H1302" s="29">
        <f>+H1360+H1616+H1714+H1743</f>
        <v>909258511318.91992</v>
      </c>
      <c r="I1302" s="30">
        <f>+I1360+I1616+I1714+I1743</f>
        <v>0</v>
      </c>
      <c r="J1302" s="31">
        <f t="shared" si="169"/>
        <v>0</v>
      </c>
      <c r="K1302" s="1">
        <f t="shared" si="170"/>
        <v>1</v>
      </c>
      <c r="L1302" s="1">
        <f t="shared" si="168"/>
        <v>1</v>
      </c>
    </row>
    <row r="1303" spans="1:12" ht="16.5" hidden="1" thickBot="1" x14ac:dyDescent="0.3">
      <c r="A1303" s="26">
        <v>22</v>
      </c>
      <c r="B1303" s="32">
        <v>220000</v>
      </c>
      <c r="C1303" s="33" t="s">
        <v>906</v>
      </c>
      <c r="D1303" s="34">
        <v>0</v>
      </c>
      <c r="E1303" s="29">
        <f>IF(ISERROR(VLOOKUP(A1303,'INFORME SEVEN'!$A$1:$F$339,4,0)),0,VLOOKUP(A1303,'INFORME SEVEN'!$A$1:$F$339,4,0))</f>
        <v>0</v>
      </c>
      <c r="F1303" s="29">
        <f>IF(ISERROR(VLOOKUP(A1303,'INFORME SEVEN'!$A$1:$F$339,5,0)),0,VLOOKUP(A1303,'INFORME SEVEN'!$A$1:$F$339,5,0))</f>
        <v>0</v>
      </c>
      <c r="G1303" s="64">
        <f t="shared" ref="G1303:G1366" si="171">+D1303+F1303-E1303</f>
        <v>0</v>
      </c>
      <c r="H1303" s="34">
        <f t="shared" ref="H1303:H1359" si="172">+G1303</f>
        <v>0</v>
      </c>
      <c r="I1303" s="58">
        <v>0</v>
      </c>
      <c r="J1303" s="31">
        <f t="shared" si="169"/>
        <v>0</v>
      </c>
      <c r="K1303" s="1">
        <f t="shared" si="170"/>
        <v>0</v>
      </c>
      <c r="L1303" s="1">
        <f t="shared" si="168"/>
        <v>2</v>
      </c>
    </row>
    <row r="1304" spans="1:12" ht="16.5" hidden="1" thickBot="1" x14ac:dyDescent="0.3">
      <c r="A1304" s="26">
        <v>2222</v>
      </c>
      <c r="B1304" s="48">
        <v>222200</v>
      </c>
      <c r="C1304" s="49" t="s">
        <v>907</v>
      </c>
      <c r="D1304" s="39">
        <v>0</v>
      </c>
      <c r="E1304" s="29">
        <f>IF(ISERROR(VLOOKUP(A1304,'INFORME SEVEN'!$A$1:$F$339,4,0)),0,VLOOKUP(A1304,'INFORME SEVEN'!$A$1:$F$339,4,0))</f>
        <v>0</v>
      </c>
      <c r="F1304" s="29">
        <f>IF(ISERROR(VLOOKUP(A1304,'INFORME SEVEN'!$A$1:$F$339,5,0)),0,VLOOKUP(A1304,'INFORME SEVEN'!$A$1:$F$339,5,0))</f>
        <v>0</v>
      </c>
      <c r="G1304" s="39">
        <f t="shared" si="171"/>
        <v>0</v>
      </c>
      <c r="H1304" s="50">
        <f t="shared" si="172"/>
        <v>0</v>
      </c>
      <c r="I1304" s="51">
        <v>0</v>
      </c>
      <c r="J1304" s="31">
        <f t="shared" si="169"/>
        <v>0</v>
      </c>
      <c r="K1304" s="1">
        <f t="shared" si="170"/>
        <v>0</v>
      </c>
      <c r="L1304" s="1">
        <f t="shared" si="168"/>
        <v>4</v>
      </c>
    </row>
    <row r="1305" spans="1:12" ht="16.5" hidden="1" thickBot="1" x14ac:dyDescent="0.3">
      <c r="A1305" s="26">
        <v>222201</v>
      </c>
      <c r="B1305" s="42">
        <v>222201</v>
      </c>
      <c r="C1305" s="43" t="s">
        <v>908</v>
      </c>
      <c r="D1305" s="44">
        <v>0</v>
      </c>
      <c r="E1305" s="29">
        <f>IF(ISERROR(VLOOKUP(A1305,'INFORME SEVEN'!$A$1:$F$339,4,0)),0,VLOOKUP(A1305,'INFORME SEVEN'!$A$1:$F$339,4,0))</f>
        <v>0</v>
      </c>
      <c r="F1305" s="29">
        <f>IF(ISERROR(VLOOKUP(A1305,'INFORME SEVEN'!$A$1:$F$339,5,0)),0,VLOOKUP(A1305,'INFORME SEVEN'!$A$1:$F$339,5,0))</f>
        <v>0</v>
      </c>
      <c r="G1305" s="65">
        <f t="shared" si="171"/>
        <v>0</v>
      </c>
      <c r="H1305" s="44">
        <f t="shared" si="172"/>
        <v>0</v>
      </c>
      <c r="I1305" s="46">
        <v>0</v>
      </c>
      <c r="J1305" s="31">
        <f t="shared" si="169"/>
        <v>0</v>
      </c>
      <c r="K1305" s="1">
        <f t="shared" si="170"/>
        <v>0</v>
      </c>
      <c r="L1305" s="1">
        <f t="shared" si="168"/>
        <v>6</v>
      </c>
    </row>
    <row r="1306" spans="1:12" ht="16.5" hidden="1" thickBot="1" x14ac:dyDescent="0.3">
      <c r="A1306" s="26">
        <v>2223</v>
      </c>
      <c r="B1306" s="48">
        <v>222300</v>
      </c>
      <c r="C1306" s="49" t="s">
        <v>909</v>
      </c>
      <c r="D1306" s="39">
        <v>0</v>
      </c>
      <c r="E1306" s="29">
        <f>IF(ISERROR(VLOOKUP(A1306,'INFORME SEVEN'!$A$1:$F$339,4,0)),0,VLOOKUP(A1306,'INFORME SEVEN'!$A$1:$F$339,4,0))</f>
        <v>0</v>
      </c>
      <c r="F1306" s="29">
        <f>IF(ISERROR(VLOOKUP(A1306,'INFORME SEVEN'!$A$1:$F$339,5,0)),0,VLOOKUP(A1306,'INFORME SEVEN'!$A$1:$F$339,5,0))</f>
        <v>0</v>
      </c>
      <c r="G1306" s="39">
        <f t="shared" si="171"/>
        <v>0</v>
      </c>
      <c r="H1306" s="50">
        <f t="shared" si="172"/>
        <v>0</v>
      </c>
      <c r="I1306" s="51">
        <v>0</v>
      </c>
      <c r="J1306" s="31">
        <f t="shared" si="169"/>
        <v>0</v>
      </c>
      <c r="K1306" s="1">
        <f t="shared" si="170"/>
        <v>0</v>
      </c>
      <c r="L1306" s="1">
        <f t="shared" si="168"/>
        <v>4</v>
      </c>
    </row>
    <row r="1307" spans="1:12" ht="16.5" hidden="1" thickBot="1" x14ac:dyDescent="0.3">
      <c r="A1307" s="26">
        <v>222301</v>
      </c>
      <c r="B1307" s="42">
        <v>222301</v>
      </c>
      <c r="C1307" s="43" t="s">
        <v>910</v>
      </c>
      <c r="D1307" s="44">
        <v>0</v>
      </c>
      <c r="E1307" s="29">
        <f>IF(ISERROR(VLOOKUP(A1307,'INFORME SEVEN'!$A$1:$F$339,4,0)),0,VLOOKUP(A1307,'INFORME SEVEN'!$A$1:$F$339,4,0))</f>
        <v>0</v>
      </c>
      <c r="F1307" s="29">
        <f>IF(ISERROR(VLOOKUP(A1307,'INFORME SEVEN'!$A$1:$F$339,5,0)),0,VLOOKUP(A1307,'INFORME SEVEN'!$A$1:$F$339,5,0))</f>
        <v>0</v>
      </c>
      <c r="G1307" s="65">
        <f t="shared" si="171"/>
        <v>0</v>
      </c>
      <c r="H1307" s="44">
        <f t="shared" si="172"/>
        <v>0</v>
      </c>
      <c r="I1307" s="46">
        <v>0</v>
      </c>
      <c r="J1307" s="31">
        <f t="shared" si="169"/>
        <v>0</v>
      </c>
      <c r="K1307" s="1">
        <f t="shared" si="170"/>
        <v>0</v>
      </c>
      <c r="L1307" s="1">
        <f t="shared" si="168"/>
        <v>6</v>
      </c>
    </row>
    <row r="1308" spans="1:12" ht="16.5" hidden="1" thickBot="1" x14ac:dyDescent="0.3">
      <c r="A1308" s="26">
        <v>222390</v>
      </c>
      <c r="B1308" s="42">
        <v>222390</v>
      </c>
      <c r="C1308" s="43" t="s">
        <v>911</v>
      </c>
      <c r="D1308" s="44">
        <v>0</v>
      </c>
      <c r="E1308" s="29">
        <f>IF(ISERROR(VLOOKUP(A1308,'INFORME SEVEN'!$A$1:$F$339,4,0)),0,VLOOKUP(A1308,'INFORME SEVEN'!$A$1:$F$339,4,0))</f>
        <v>0</v>
      </c>
      <c r="F1308" s="29">
        <f>IF(ISERROR(VLOOKUP(A1308,'INFORME SEVEN'!$A$1:$F$339,5,0)),0,VLOOKUP(A1308,'INFORME SEVEN'!$A$1:$F$339,5,0))</f>
        <v>0</v>
      </c>
      <c r="G1308" s="65">
        <f t="shared" si="171"/>
        <v>0</v>
      </c>
      <c r="H1308" s="44">
        <f t="shared" si="172"/>
        <v>0</v>
      </c>
      <c r="I1308" s="46">
        <v>0</v>
      </c>
      <c r="J1308" s="31">
        <f t="shared" si="169"/>
        <v>0</v>
      </c>
      <c r="K1308" s="1">
        <f t="shared" si="170"/>
        <v>0</v>
      </c>
      <c r="L1308" s="1">
        <f t="shared" si="168"/>
        <v>6</v>
      </c>
    </row>
    <row r="1309" spans="1:12" ht="16.5" hidden="1" thickBot="1" x14ac:dyDescent="0.3">
      <c r="A1309" s="26">
        <v>2224</v>
      </c>
      <c r="B1309" s="48">
        <v>222400</v>
      </c>
      <c r="C1309" s="49" t="s">
        <v>912</v>
      </c>
      <c r="D1309" s="39">
        <v>0</v>
      </c>
      <c r="E1309" s="29">
        <f>IF(ISERROR(VLOOKUP(A1309,'INFORME SEVEN'!$A$1:$F$339,4,0)),0,VLOOKUP(A1309,'INFORME SEVEN'!$A$1:$F$339,4,0))</f>
        <v>0</v>
      </c>
      <c r="F1309" s="29">
        <f>IF(ISERROR(VLOOKUP(A1309,'INFORME SEVEN'!$A$1:$F$339,5,0)),0,VLOOKUP(A1309,'INFORME SEVEN'!$A$1:$F$339,5,0))</f>
        <v>0</v>
      </c>
      <c r="G1309" s="39">
        <f t="shared" si="171"/>
        <v>0</v>
      </c>
      <c r="H1309" s="50">
        <f t="shared" si="172"/>
        <v>0</v>
      </c>
      <c r="I1309" s="51">
        <v>0</v>
      </c>
      <c r="J1309" s="31">
        <f t="shared" si="169"/>
        <v>0</v>
      </c>
      <c r="K1309" s="1">
        <f t="shared" si="170"/>
        <v>0</v>
      </c>
      <c r="L1309" s="1">
        <f t="shared" si="168"/>
        <v>4</v>
      </c>
    </row>
    <row r="1310" spans="1:12" ht="16.5" hidden="1" thickBot="1" x14ac:dyDescent="0.3">
      <c r="A1310" s="26">
        <v>222401</v>
      </c>
      <c r="B1310" s="42">
        <v>222401</v>
      </c>
      <c r="C1310" s="43" t="s">
        <v>908</v>
      </c>
      <c r="D1310" s="44">
        <v>0</v>
      </c>
      <c r="E1310" s="29">
        <f>IF(ISERROR(VLOOKUP(A1310,'INFORME SEVEN'!$A$1:$F$339,4,0)),0,VLOOKUP(A1310,'INFORME SEVEN'!$A$1:$F$339,4,0))</f>
        <v>0</v>
      </c>
      <c r="F1310" s="29">
        <f>IF(ISERROR(VLOOKUP(A1310,'INFORME SEVEN'!$A$1:$F$339,5,0)),0,VLOOKUP(A1310,'INFORME SEVEN'!$A$1:$F$339,5,0))</f>
        <v>0</v>
      </c>
      <c r="G1310" s="65">
        <f t="shared" si="171"/>
        <v>0</v>
      </c>
      <c r="H1310" s="44">
        <f t="shared" si="172"/>
        <v>0</v>
      </c>
      <c r="I1310" s="46">
        <v>0</v>
      </c>
      <c r="J1310" s="31">
        <f t="shared" si="169"/>
        <v>0</v>
      </c>
      <c r="K1310" s="1">
        <f t="shared" si="170"/>
        <v>0</v>
      </c>
      <c r="L1310" s="1">
        <f t="shared" si="168"/>
        <v>6</v>
      </c>
    </row>
    <row r="1311" spans="1:12" ht="16.5" hidden="1" thickBot="1" x14ac:dyDescent="0.3">
      <c r="A1311" s="26">
        <v>2225</v>
      </c>
      <c r="B1311" s="48">
        <v>222500</v>
      </c>
      <c r="C1311" s="49" t="s">
        <v>913</v>
      </c>
      <c r="D1311" s="39">
        <v>0</v>
      </c>
      <c r="E1311" s="29">
        <f>IF(ISERROR(VLOOKUP(A1311,'INFORME SEVEN'!$A$1:$F$339,4,0)),0,VLOOKUP(A1311,'INFORME SEVEN'!$A$1:$F$339,4,0))</f>
        <v>0</v>
      </c>
      <c r="F1311" s="29">
        <f>IF(ISERROR(VLOOKUP(A1311,'INFORME SEVEN'!$A$1:$F$339,5,0)),0,VLOOKUP(A1311,'INFORME SEVEN'!$A$1:$F$339,5,0))</f>
        <v>0</v>
      </c>
      <c r="G1311" s="39">
        <f t="shared" si="171"/>
        <v>0</v>
      </c>
      <c r="H1311" s="50">
        <f t="shared" si="172"/>
        <v>0</v>
      </c>
      <c r="I1311" s="51">
        <v>0</v>
      </c>
      <c r="J1311" s="31">
        <f t="shared" si="169"/>
        <v>0</v>
      </c>
      <c r="K1311" s="1">
        <f t="shared" si="170"/>
        <v>0</v>
      </c>
      <c r="L1311" s="1">
        <f t="shared" si="168"/>
        <v>4</v>
      </c>
    </row>
    <row r="1312" spans="1:12" ht="16.5" hidden="1" thickBot="1" x14ac:dyDescent="0.3">
      <c r="A1312" s="26">
        <v>222501</v>
      </c>
      <c r="B1312" s="42">
        <v>222501</v>
      </c>
      <c r="C1312" s="43" t="s">
        <v>910</v>
      </c>
      <c r="D1312" s="44">
        <v>0</v>
      </c>
      <c r="E1312" s="29">
        <f>IF(ISERROR(VLOOKUP(A1312,'INFORME SEVEN'!$A$1:$F$339,4,0)),0,VLOOKUP(A1312,'INFORME SEVEN'!$A$1:$F$339,4,0))</f>
        <v>0</v>
      </c>
      <c r="F1312" s="29">
        <f>IF(ISERROR(VLOOKUP(A1312,'INFORME SEVEN'!$A$1:$F$339,5,0)),0,VLOOKUP(A1312,'INFORME SEVEN'!$A$1:$F$339,5,0))</f>
        <v>0</v>
      </c>
      <c r="G1312" s="65">
        <f t="shared" si="171"/>
        <v>0</v>
      </c>
      <c r="H1312" s="44">
        <f t="shared" si="172"/>
        <v>0</v>
      </c>
      <c r="I1312" s="46">
        <v>0</v>
      </c>
      <c r="J1312" s="31">
        <f t="shared" si="169"/>
        <v>0</v>
      </c>
      <c r="K1312" s="1">
        <f t="shared" si="170"/>
        <v>0</v>
      </c>
      <c r="L1312" s="1">
        <f t="shared" si="168"/>
        <v>6</v>
      </c>
    </row>
    <row r="1313" spans="1:12" ht="16.5" hidden="1" thickBot="1" x14ac:dyDescent="0.3">
      <c r="A1313" s="26">
        <v>222590</v>
      </c>
      <c r="B1313" s="42">
        <v>222590</v>
      </c>
      <c r="C1313" s="43" t="s">
        <v>911</v>
      </c>
      <c r="D1313" s="44">
        <v>0</v>
      </c>
      <c r="E1313" s="29">
        <f>IF(ISERROR(VLOOKUP(A1313,'INFORME SEVEN'!$A$1:$F$339,4,0)),0,VLOOKUP(A1313,'INFORME SEVEN'!$A$1:$F$339,4,0))</f>
        <v>0</v>
      </c>
      <c r="F1313" s="29">
        <f>IF(ISERROR(VLOOKUP(A1313,'INFORME SEVEN'!$A$1:$F$339,5,0)),0,VLOOKUP(A1313,'INFORME SEVEN'!$A$1:$F$339,5,0))</f>
        <v>0</v>
      </c>
      <c r="G1313" s="65">
        <f t="shared" si="171"/>
        <v>0</v>
      </c>
      <c r="H1313" s="44">
        <f t="shared" si="172"/>
        <v>0</v>
      </c>
      <c r="I1313" s="46">
        <v>0</v>
      </c>
      <c r="J1313" s="31">
        <f t="shared" si="169"/>
        <v>0</v>
      </c>
      <c r="K1313" s="1">
        <f t="shared" si="170"/>
        <v>0</v>
      </c>
      <c r="L1313" s="1">
        <f t="shared" si="168"/>
        <v>6</v>
      </c>
    </row>
    <row r="1314" spans="1:12" ht="16.5" hidden="1" thickBot="1" x14ac:dyDescent="0.3">
      <c r="A1314" s="26">
        <v>2230</v>
      </c>
      <c r="B1314" s="48">
        <v>223000</v>
      </c>
      <c r="C1314" s="49" t="s">
        <v>914</v>
      </c>
      <c r="D1314" s="39">
        <v>0</v>
      </c>
      <c r="E1314" s="29">
        <f>IF(ISERROR(VLOOKUP(A1314,'INFORME SEVEN'!$A$1:$F$339,4,0)),0,VLOOKUP(A1314,'INFORME SEVEN'!$A$1:$F$339,4,0))</f>
        <v>0</v>
      </c>
      <c r="F1314" s="29">
        <f>IF(ISERROR(VLOOKUP(A1314,'INFORME SEVEN'!$A$1:$F$339,5,0)),0,VLOOKUP(A1314,'INFORME SEVEN'!$A$1:$F$339,5,0))</f>
        <v>0</v>
      </c>
      <c r="G1314" s="39">
        <f t="shared" si="171"/>
        <v>0</v>
      </c>
      <c r="H1314" s="50">
        <f t="shared" si="172"/>
        <v>0</v>
      </c>
      <c r="I1314" s="51">
        <v>0</v>
      </c>
      <c r="J1314" s="31">
        <f t="shared" si="169"/>
        <v>0</v>
      </c>
      <c r="K1314" s="1">
        <f t="shared" si="170"/>
        <v>0</v>
      </c>
      <c r="L1314" s="1">
        <f t="shared" si="168"/>
        <v>4</v>
      </c>
    </row>
    <row r="1315" spans="1:12" ht="16.5" hidden="1" thickBot="1" x14ac:dyDescent="0.3">
      <c r="A1315" s="26">
        <v>223001</v>
      </c>
      <c r="B1315" s="42">
        <v>223001</v>
      </c>
      <c r="C1315" s="43" t="s">
        <v>915</v>
      </c>
      <c r="D1315" s="44">
        <v>0</v>
      </c>
      <c r="E1315" s="29">
        <f>IF(ISERROR(VLOOKUP(A1315,'INFORME SEVEN'!$A$1:$F$339,4,0)),0,VLOOKUP(A1315,'INFORME SEVEN'!$A$1:$F$339,4,0))</f>
        <v>0</v>
      </c>
      <c r="F1315" s="29">
        <f>IF(ISERROR(VLOOKUP(A1315,'INFORME SEVEN'!$A$1:$F$339,5,0)),0,VLOOKUP(A1315,'INFORME SEVEN'!$A$1:$F$339,5,0))</f>
        <v>0</v>
      </c>
      <c r="G1315" s="65">
        <f t="shared" si="171"/>
        <v>0</v>
      </c>
      <c r="H1315" s="44">
        <f t="shared" si="172"/>
        <v>0</v>
      </c>
      <c r="I1315" s="46">
        <v>0</v>
      </c>
      <c r="J1315" s="31">
        <f t="shared" si="169"/>
        <v>0</v>
      </c>
      <c r="K1315" s="1">
        <f t="shared" si="170"/>
        <v>0</v>
      </c>
      <c r="L1315" s="1">
        <f t="shared" si="168"/>
        <v>6</v>
      </c>
    </row>
    <row r="1316" spans="1:12" ht="16.5" hidden="1" thickBot="1" x14ac:dyDescent="0.3">
      <c r="A1316" s="26">
        <v>223002</v>
      </c>
      <c r="B1316" s="42">
        <v>223002</v>
      </c>
      <c r="C1316" s="43" t="s">
        <v>916</v>
      </c>
      <c r="D1316" s="44">
        <v>0</v>
      </c>
      <c r="E1316" s="29">
        <f>IF(ISERROR(VLOOKUP(A1316,'INFORME SEVEN'!$A$1:$F$339,4,0)),0,VLOOKUP(A1316,'INFORME SEVEN'!$A$1:$F$339,4,0))</f>
        <v>0</v>
      </c>
      <c r="F1316" s="29">
        <f>IF(ISERROR(VLOOKUP(A1316,'INFORME SEVEN'!$A$1:$F$339,5,0)),0,VLOOKUP(A1316,'INFORME SEVEN'!$A$1:$F$339,5,0))</f>
        <v>0</v>
      </c>
      <c r="G1316" s="65">
        <f t="shared" si="171"/>
        <v>0</v>
      </c>
      <c r="H1316" s="44">
        <f t="shared" si="172"/>
        <v>0</v>
      </c>
      <c r="I1316" s="46">
        <v>0</v>
      </c>
      <c r="J1316" s="31">
        <f t="shared" si="169"/>
        <v>0</v>
      </c>
      <c r="K1316" s="1">
        <f t="shared" si="170"/>
        <v>0</v>
      </c>
      <c r="L1316" s="1">
        <f t="shared" si="168"/>
        <v>6</v>
      </c>
    </row>
    <row r="1317" spans="1:12" ht="16.5" hidden="1" thickBot="1" x14ac:dyDescent="0.3">
      <c r="A1317" s="26">
        <v>223003</v>
      </c>
      <c r="B1317" s="42">
        <v>223003</v>
      </c>
      <c r="C1317" s="43" t="s">
        <v>917</v>
      </c>
      <c r="D1317" s="44">
        <v>0</v>
      </c>
      <c r="E1317" s="29">
        <f>IF(ISERROR(VLOOKUP(A1317,'INFORME SEVEN'!$A$1:$F$339,4,0)),0,VLOOKUP(A1317,'INFORME SEVEN'!$A$1:$F$339,4,0))</f>
        <v>0</v>
      </c>
      <c r="F1317" s="29">
        <f>IF(ISERROR(VLOOKUP(A1317,'INFORME SEVEN'!$A$1:$F$339,5,0)),0,VLOOKUP(A1317,'INFORME SEVEN'!$A$1:$F$339,5,0))</f>
        <v>0</v>
      </c>
      <c r="G1317" s="65">
        <f t="shared" si="171"/>
        <v>0</v>
      </c>
      <c r="H1317" s="44">
        <f t="shared" si="172"/>
        <v>0</v>
      </c>
      <c r="I1317" s="46">
        <v>0</v>
      </c>
      <c r="J1317" s="31">
        <f t="shared" si="169"/>
        <v>0</v>
      </c>
      <c r="K1317" s="1">
        <f t="shared" si="170"/>
        <v>0</v>
      </c>
      <c r="L1317" s="1">
        <f t="shared" si="168"/>
        <v>6</v>
      </c>
    </row>
    <row r="1318" spans="1:12" ht="16.5" hidden="1" thickBot="1" x14ac:dyDescent="0.3">
      <c r="A1318" s="26">
        <v>223004</v>
      </c>
      <c r="B1318" s="42">
        <v>223004</v>
      </c>
      <c r="C1318" s="43" t="s">
        <v>918</v>
      </c>
      <c r="D1318" s="44">
        <v>0</v>
      </c>
      <c r="E1318" s="29">
        <f>IF(ISERROR(VLOOKUP(A1318,'INFORME SEVEN'!$A$1:$F$339,4,0)),0,VLOOKUP(A1318,'INFORME SEVEN'!$A$1:$F$339,4,0))</f>
        <v>0</v>
      </c>
      <c r="F1318" s="29">
        <f>IF(ISERROR(VLOOKUP(A1318,'INFORME SEVEN'!$A$1:$F$339,5,0)),0,VLOOKUP(A1318,'INFORME SEVEN'!$A$1:$F$339,5,0))</f>
        <v>0</v>
      </c>
      <c r="G1318" s="65">
        <f t="shared" si="171"/>
        <v>0</v>
      </c>
      <c r="H1318" s="44">
        <f t="shared" si="172"/>
        <v>0</v>
      </c>
      <c r="I1318" s="46">
        <v>0</v>
      </c>
      <c r="J1318" s="31">
        <f t="shared" si="169"/>
        <v>0</v>
      </c>
      <c r="K1318" s="1">
        <f t="shared" si="170"/>
        <v>0</v>
      </c>
      <c r="L1318" s="1">
        <f t="shared" si="168"/>
        <v>6</v>
      </c>
    </row>
    <row r="1319" spans="1:12" ht="16.5" hidden="1" thickBot="1" x14ac:dyDescent="0.3">
      <c r="A1319" s="26">
        <v>223090</v>
      </c>
      <c r="B1319" s="42">
        <v>223090</v>
      </c>
      <c r="C1319" s="43" t="s">
        <v>919</v>
      </c>
      <c r="D1319" s="44">
        <v>0</v>
      </c>
      <c r="E1319" s="29">
        <f>IF(ISERROR(VLOOKUP(A1319,'INFORME SEVEN'!$A$1:$F$339,4,0)),0,VLOOKUP(A1319,'INFORME SEVEN'!$A$1:$F$339,4,0))</f>
        <v>0</v>
      </c>
      <c r="F1319" s="29">
        <f>IF(ISERROR(VLOOKUP(A1319,'INFORME SEVEN'!$A$1:$F$339,5,0)),0,VLOOKUP(A1319,'INFORME SEVEN'!$A$1:$F$339,5,0))</f>
        <v>0</v>
      </c>
      <c r="G1319" s="65">
        <f t="shared" si="171"/>
        <v>0</v>
      </c>
      <c r="H1319" s="44">
        <f t="shared" si="172"/>
        <v>0</v>
      </c>
      <c r="I1319" s="46">
        <v>0</v>
      </c>
      <c r="J1319" s="31">
        <f t="shared" si="169"/>
        <v>0</v>
      </c>
      <c r="K1319" s="1">
        <f t="shared" si="170"/>
        <v>0</v>
      </c>
      <c r="L1319" s="1">
        <f t="shared" si="168"/>
        <v>6</v>
      </c>
    </row>
    <row r="1320" spans="1:12" ht="16.5" hidden="1" thickBot="1" x14ac:dyDescent="0.3">
      <c r="A1320" s="26">
        <v>23</v>
      </c>
      <c r="B1320" s="32">
        <v>230000</v>
      </c>
      <c r="C1320" s="33" t="s">
        <v>920</v>
      </c>
      <c r="D1320" s="34">
        <v>0</v>
      </c>
      <c r="E1320" s="29">
        <f>IF(ISERROR(VLOOKUP(A1320,'INFORME SEVEN'!$A$1:$F$339,4,0)),0,VLOOKUP(A1320,'INFORME SEVEN'!$A$1:$F$339,4,0))</f>
        <v>0</v>
      </c>
      <c r="F1320" s="29">
        <f>IF(ISERROR(VLOOKUP(A1320,'INFORME SEVEN'!$A$1:$F$339,5,0)),0,VLOOKUP(A1320,'INFORME SEVEN'!$A$1:$F$339,5,0))</f>
        <v>0</v>
      </c>
      <c r="G1320" s="64">
        <f t="shared" si="171"/>
        <v>0</v>
      </c>
      <c r="H1320" s="34">
        <f t="shared" si="172"/>
        <v>0</v>
      </c>
      <c r="I1320" s="58">
        <v>0</v>
      </c>
      <c r="J1320" s="31">
        <f t="shared" si="169"/>
        <v>0</v>
      </c>
      <c r="K1320" s="1">
        <f t="shared" si="170"/>
        <v>0</v>
      </c>
      <c r="L1320" s="1">
        <f t="shared" si="168"/>
        <v>2</v>
      </c>
    </row>
    <row r="1321" spans="1:12" ht="16.5" hidden="1" thickBot="1" x14ac:dyDescent="0.3">
      <c r="A1321" s="26">
        <v>2313</v>
      </c>
      <c r="B1321" s="48">
        <v>231300</v>
      </c>
      <c r="C1321" s="49" t="s">
        <v>907</v>
      </c>
      <c r="D1321" s="39">
        <v>0</v>
      </c>
      <c r="E1321" s="29">
        <f>IF(ISERROR(VLOOKUP(A1321,'INFORME SEVEN'!$A$1:$F$339,4,0)),0,VLOOKUP(A1321,'INFORME SEVEN'!$A$1:$F$339,4,0))</f>
        <v>0</v>
      </c>
      <c r="F1321" s="29">
        <f>IF(ISERROR(VLOOKUP(A1321,'INFORME SEVEN'!$A$1:$F$339,5,0)),0,VLOOKUP(A1321,'INFORME SEVEN'!$A$1:$F$339,5,0))</f>
        <v>0</v>
      </c>
      <c r="G1321" s="39">
        <f t="shared" si="171"/>
        <v>0</v>
      </c>
      <c r="H1321" s="50">
        <f t="shared" si="172"/>
        <v>0</v>
      </c>
      <c r="I1321" s="51">
        <v>0</v>
      </c>
      <c r="J1321" s="31">
        <f t="shared" si="169"/>
        <v>0</v>
      </c>
      <c r="K1321" s="1">
        <f t="shared" si="170"/>
        <v>0</v>
      </c>
      <c r="L1321" s="1">
        <f t="shared" si="168"/>
        <v>4</v>
      </c>
    </row>
    <row r="1322" spans="1:12" ht="16.5" hidden="1" thickBot="1" x14ac:dyDescent="0.3">
      <c r="A1322" s="26">
        <v>231301</v>
      </c>
      <c r="B1322" s="42">
        <v>231301</v>
      </c>
      <c r="C1322" s="43" t="s">
        <v>921</v>
      </c>
      <c r="D1322" s="44">
        <v>0</v>
      </c>
      <c r="E1322" s="29">
        <f>IF(ISERROR(VLOOKUP(A1322,'INFORME SEVEN'!$A$1:$F$339,4,0)),0,VLOOKUP(A1322,'INFORME SEVEN'!$A$1:$F$339,4,0))</f>
        <v>0</v>
      </c>
      <c r="F1322" s="29">
        <f>IF(ISERROR(VLOOKUP(A1322,'INFORME SEVEN'!$A$1:$F$339,5,0)),0,VLOOKUP(A1322,'INFORME SEVEN'!$A$1:$F$339,5,0))</f>
        <v>0</v>
      </c>
      <c r="G1322" s="65">
        <f t="shared" si="171"/>
        <v>0</v>
      </c>
      <c r="H1322" s="44">
        <f t="shared" si="172"/>
        <v>0</v>
      </c>
      <c r="I1322" s="46">
        <v>0</v>
      </c>
      <c r="J1322" s="31">
        <f t="shared" si="169"/>
        <v>0</v>
      </c>
      <c r="K1322" s="1">
        <f t="shared" si="170"/>
        <v>0</v>
      </c>
      <c r="L1322" s="1">
        <f t="shared" si="168"/>
        <v>6</v>
      </c>
    </row>
    <row r="1323" spans="1:12" ht="16.5" hidden="1" thickBot="1" x14ac:dyDescent="0.3">
      <c r="A1323" s="26">
        <v>231302</v>
      </c>
      <c r="B1323" s="42">
        <v>231302</v>
      </c>
      <c r="C1323" s="43" t="s">
        <v>922</v>
      </c>
      <c r="D1323" s="44">
        <v>0</v>
      </c>
      <c r="E1323" s="29">
        <f>IF(ISERROR(VLOOKUP(A1323,'INFORME SEVEN'!$A$1:$F$339,4,0)),0,VLOOKUP(A1323,'INFORME SEVEN'!$A$1:$F$339,4,0))</f>
        <v>0</v>
      </c>
      <c r="F1323" s="29">
        <f>IF(ISERROR(VLOOKUP(A1323,'INFORME SEVEN'!$A$1:$F$339,5,0)),0,VLOOKUP(A1323,'INFORME SEVEN'!$A$1:$F$339,5,0))</f>
        <v>0</v>
      </c>
      <c r="G1323" s="65">
        <f t="shared" si="171"/>
        <v>0</v>
      </c>
      <c r="H1323" s="44">
        <f t="shared" si="172"/>
        <v>0</v>
      </c>
      <c r="I1323" s="46">
        <v>0</v>
      </c>
      <c r="J1323" s="31">
        <f t="shared" si="169"/>
        <v>0</v>
      </c>
      <c r="K1323" s="1">
        <f t="shared" si="170"/>
        <v>0</v>
      </c>
      <c r="L1323" s="1">
        <f t="shared" si="168"/>
        <v>6</v>
      </c>
    </row>
    <row r="1324" spans="1:12" ht="16.5" hidden="1" thickBot="1" x14ac:dyDescent="0.3">
      <c r="A1324" s="26">
        <v>231303</v>
      </c>
      <c r="B1324" s="42">
        <v>231303</v>
      </c>
      <c r="C1324" s="43" t="s">
        <v>923</v>
      </c>
      <c r="D1324" s="44">
        <v>0</v>
      </c>
      <c r="E1324" s="29">
        <f>IF(ISERROR(VLOOKUP(A1324,'INFORME SEVEN'!$A$1:$F$339,4,0)),0,VLOOKUP(A1324,'INFORME SEVEN'!$A$1:$F$339,4,0))</f>
        <v>0</v>
      </c>
      <c r="F1324" s="29">
        <f>IF(ISERROR(VLOOKUP(A1324,'INFORME SEVEN'!$A$1:$F$339,5,0)),0,VLOOKUP(A1324,'INFORME SEVEN'!$A$1:$F$339,5,0))</f>
        <v>0</v>
      </c>
      <c r="G1324" s="65">
        <f t="shared" si="171"/>
        <v>0</v>
      </c>
      <c r="H1324" s="44">
        <f t="shared" si="172"/>
        <v>0</v>
      </c>
      <c r="I1324" s="46">
        <v>0</v>
      </c>
      <c r="J1324" s="31">
        <f t="shared" si="169"/>
        <v>0</v>
      </c>
      <c r="K1324" s="1">
        <f t="shared" si="170"/>
        <v>0</v>
      </c>
      <c r="L1324" s="1">
        <f t="shared" si="168"/>
        <v>6</v>
      </c>
    </row>
    <row r="1325" spans="1:12" ht="16.5" hidden="1" thickBot="1" x14ac:dyDescent="0.3">
      <c r="A1325" s="26">
        <v>231304</v>
      </c>
      <c r="B1325" s="42">
        <v>231304</v>
      </c>
      <c r="C1325" s="43" t="s">
        <v>463</v>
      </c>
      <c r="D1325" s="44">
        <v>0</v>
      </c>
      <c r="E1325" s="29">
        <f>IF(ISERROR(VLOOKUP(A1325,'INFORME SEVEN'!$A$1:$F$339,4,0)),0,VLOOKUP(A1325,'INFORME SEVEN'!$A$1:$F$339,4,0))</f>
        <v>0</v>
      </c>
      <c r="F1325" s="29">
        <f>IF(ISERROR(VLOOKUP(A1325,'INFORME SEVEN'!$A$1:$F$339,5,0)),0,VLOOKUP(A1325,'INFORME SEVEN'!$A$1:$F$339,5,0))</f>
        <v>0</v>
      </c>
      <c r="G1325" s="65">
        <f t="shared" si="171"/>
        <v>0</v>
      </c>
      <c r="H1325" s="44">
        <f t="shared" si="172"/>
        <v>0</v>
      </c>
      <c r="I1325" s="46">
        <v>0</v>
      </c>
      <c r="J1325" s="31">
        <f t="shared" si="169"/>
        <v>0</v>
      </c>
      <c r="K1325" s="1">
        <f t="shared" si="170"/>
        <v>0</v>
      </c>
      <c r="L1325" s="1">
        <f t="shared" si="168"/>
        <v>6</v>
      </c>
    </row>
    <row r="1326" spans="1:12" ht="16.5" hidden="1" thickBot="1" x14ac:dyDescent="0.3">
      <c r="A1326" s="26">
        <v>231305</v>
      </c>
      <c r="B1326" s="42">
        <v>231305</v>
      </c>
      <c r="C1326" s="43" t="s">
        <v>924</v>
      </c>
      <c r="D1326" s="44">
        <v>0</v>
      </c>
      <c r="E1326" s="29">
        <f>IF(ISERROR(VLOOKUP(A1326,'INFORME SEVEN'!$A$1:$F$339,4,0)),0,VLOOKUP(A1326,'INFORME SEVEN'!$A$1:$F$339,4,0))</f>
        <v>0</v>
      </c>
      <c r="F1326" s="29">
        <f>IF(ISERROR(VLOOKUP(A1326,'INFORME SEVEN'!$A$1:$F$339,5,0)),0,VLOOKUP(A1326,'INFORME SEVEN'!$A$1:$F$339,5,0))</f>
        <v>0</v>
      </c>
      <c r="G1326" s="65">
        <f t="shared" si="171"/>
        <v>0</v>
      </c>
      <c r="H1326" s="44">
        <f t="shared" si="172"/>
        <v>0</v>
      </c>
      <c r="I1326" s="46">
        <v>0</v>
      </c>
      <c r="J1326" s="31">
        <f t="shared" si="169"/>
        <v>0</v>
      </c>
      <c r="K1326" s="1">
        <f t="shared" si="170"/>
        <v>0</v>
      </c>
      <c r="L1326" s="1">
        <f t="shared" si="168"/>
        <v>6</v>
      </c>
    </row>
    <row r="1327" spans="1:12" ht="16.5" hidden="1" thickBot="1" x14ac:dyDescent="0.3">
      <c r="A1327" s="26">
        <v>231306</v>
      </c>
      <c r="B1327" s="42">
        <v>231306</v>
      </c>
      <c r="C1327" s="43" t="s">
        <v>925</v>
      </c>
      <c r="D1327" s="44">
        <v>0</v>
      </c>
      <c r="E1327" s="29">
        <f>IF(ISERROR(VLOOKUP(A1327,'INFORME SEVEN'!$A$1:$F$339,4,0)),0,VLOOKUP(A1327,'INFORME SEVEN'!$A$1:$F$339,4,0))</f>
        <v>0</v>
      </c>
      <c r="F1327" s="29">
        <f>IF(ISERROR(VLOOKUP(A1327,'INFORME SEVEN'!$A$1:$F$339,5,0)),0,VLOOKUP(A1327,'INFORME SEVEN'!$A$1:$F$339,5,0))</f>
        <v>0</v>
      </c>
      <c r="G1327" s="65">
        <f t="shared" si="171"/>
        <v>0</v>
      </c>
      <c r="H1327" s="44">
        <f t="shared" si="172"/>
        <v>0</v>
      </c>
      <c r="I1327" s="46">
        <v>0</v>
      </c>
      <c r="J1327" s="31">
        <f t="shared" si="169"/>
        <v>0</v>
      </c>
      <c r="K1327" s="1">
        <f t="shared" si="170"/>
        <v>0</v>
      </c>
      <c r="L1327" s="1">
        <f t="shared" si="168"/>
        <v>6</v>
      </c>
    </row>
    <row r="1328" spans="1:12" ht="16.5" hidden="1" thickBot="1" x14ac:dyDescent="0.3">
      <c r="A1328" s="26">
        <v>231307</v>
      </c>
      <c r="B1328" s="42">
        <v>231307</v>
      </c>
      <c r="C1328" s="43" t="s">
        <v>926</v>
      </c>
      <c r="D1328" s="44">
        <v>0</v>
      </c>
      <c r="E1328" s="29">
        <f>IF(ISERROR(VLOOKUP(A1328,'INFORME SEVEN'!$A$1:$F$339,4,0)),0,VLOOKUP(A1328,'INFORME SEVEN'!$A$1:$F$339,4,0))</f>
        <v>0</v>
      </c>
      <c r="F1328" s="29">
        <f>IF(ISERROR(VLOOKUP(A1328,'INFORME SEVEN'!$A$1:$F$339,5,0)),0,VLOOKUP(A1328,'INFORME SEVEN'!$A$1:$F$339,5,0))</f>
        <v>0</v>
      </c>
      <c r="G1328" s="65">
        <f t="shared" si="171"/>
        <v>0</v>
      </c>
      <c r="H1328" s="44">
        <f t="shared" si="172"/>
        <v>0</v>
      </c>
      <c r="I1328" s="46">
        <v>0</v>
      </c>
      <c r="J1328" s="31">
        <f t="shared" si="169"/>
        <v>0</v>
      </c>
      <c r="K1328" s="1">
        <f t="shared" si="170"/>
        <v>0</v>
      </c>
      <c r="L1328" s="1">
        <f t="shared" si="168"/>
        <v>6</v>
      </c>
    </row>
    <row r="1329" spans="1:12" ht="16.5" hidden="1" thickBot="1" x14ac:dyDescent="0.3">
      <c r="A1329" s="26">
        <v>231308</v>
      </c>
      <c r="B1329" s="42">
        <v>231308</v>
      </c>
      <c r="C1329" s="43" t="s">
        <v>927</v>
      </c>
      <c r="D1329" s="44">
        <v>0</v>
      </c>
      <c r="E1329" s="29">
        <f>IF(ISERROR(VLOOKUP(A1329,'INFORME SEVEN'!$A$1:$F$339,4,0)),0,VLOOKUP(A1329,'INFORME SEVEN'!$A$1:$F$339,4,0))</f>
        <v>0</v>
      </c>
      <c r="F1329" s="29">
        <f>IF(ISERROR(VLOOKUP(A1329,'INFORME SEVEN'!$A$1:$F$339,5,0)),0,VLOOKUP(A1329,'INFORME SEVEN'!$A$1:$F$339,5,0))</f>
        <v>0</v>
      </c>
      <c r="G1329" s="65">
        <f t="shared" si="171"/>
        <v>0</v>
      </c>
      <c r="H1329" s="44">
        <f t="shared" si="172"/>
        <v>0</v>
      </c>
      <c r="I1329" s="46">
        <v>0</v>
      </c>
      <c r="J1329" s="31">
        <f t="shared" si="169"/>
        <v>0</v>
      </c>
      <c r="K1329" s="1">
        <f t="shared" si="170"/>
        <v>0</v>
      </c>
      <c r="L1329" s="1">
        <f t="shared" si="168"/>
        <v>6</v>
      </c>
    </row>
    <row r="1330" spans="1:12" ht="16.5" hidden="1" thickBot="1" x14ac:dyDescent="0.3">
      <c r="A1330" s="26">
        <v>231309</v>
      </c>
      <c r="B1330" s="42">
        <v>231309</v>
      </c>
      <c r="C1330" s="43" t="s">
        <v>928</v>
      </c>
      <c r="D1330" s="44">
        <v>0</v>
      </c>
      <c r="E1330" s="29">
        <f>IF(ISERROR(VLOOKUP(A1330,'INFORME SEVEN'!$A$1:$F$339,4,0)),0,VLOOKUP(A1330,'INFORME SEVEN'!$A$1:$F$339,4,0))</f>
        <v>0</v>
      </c>
      <c r="F1330" s="29">
        <f>IF(ISERROR(VLOOKUP(A1330,'INFORME SEVEN'!$A$1:$F$339,5,0)),0,VLOOKUP(A1330,'INFORME SEVEN'!$A$1:$F$339,5,0))</f>
        <v>0</v>
      </c>
      <c r="G1330" s="65">
        <f t="shared" si="171"/>
        <v>0</v>
      </c>
      <c r="H1330" s="44">
        <f t="shared" si="172"/>
        <v>0</v>
      </c>
      <c r="I1330" s="46">
        <v>0</v>
      </c>
      <c r="J1330" s="31">
        <f t="shared" si="169"/>
        <v>0</v>
      </c>
      <c r="K1330" s="1">
        <f t="shared" si="170"/>
        <v>0</v>
      </c>
      <c r="L1330" s="1">
        <f t="shared" si="168"/>
        <v>6</v>
      </c>
    </row>
    <row r="1331" spans="1:12" ht="16.5" hidden="1" thickBot="1" x14ac:dyDescent="0.3">
      <c r="A1331" s="26">
        <v>231312</v>
      </c>
      <c r="B1331" s="42">
        <v>231312</v>
      </c>
      <c r="C1331" s="43" t="s">
        <v>929</v>
      </c>
      <c r="D1331" s="44">
        <v>0</v>
      </c>
      <c r="E1331" s="29">
        <f>IF(ISERROR(VLOOKUP(A1331,'INFORME SEVEN'!$A$1:$F$339,4,0)),0,VLOOKUP(A1331,'INFORME SEVEN'!$A$1:$F$339,4,0))</f>
        <v>0</v>
      </c>
      <c r="F1331" s="29">
        <f>IF(ISERROR(VLOOKUP(A1331,'INFORME SEVEN'!$A$1:$F$339,5,0)),0,VLOOKUP(A1331,'INFORME SEVEN'!$A$1:$F$339,5,0))</f>
        <v>0</v>
      </c>
      <c r="G1331" s="65">
        <f t="shared" si="171"/>
        <v>0</v>
      </c>
      <c r="H1331" s="44">
        <f t="shared" si="172"/>
        <v>0</v>
      </c>
      <c r="I1331" s="46">
        <v>0</v>
      </c>
      <c r="J1331" s="31">
        <f t="shared" si="169"/>
        <v>0</v>
      </c>
      <c r="K1331" s="1">
        <f t="shared" si="170"/>
        <v>0</v>
      </c>
      <c r="L1331" s="1">
        <f t="shared" si="168"/>
        <v>6</v>
      </c>
    </row>
    <row r="1332" spans="1:12" ht="16.5" hidden="1" thickBot="1" x14ac:dyDescent="0.3">
      <c r="A1332" s="26">
        <v>231315</v>
      </c>
      <c r="B1332" s="42">
        <v>231315</v>
      </c>
      <c r="C1332" s="43" t="s">
        <v>460</v>
      </c>
      <c r="D1332" s="44">
        <v>0</v>
      </c>
      <c r="E1332" s="29">
        <f>IF(ISERROR(VLOOKUP(A1332,'INFORME SEVEN'!$A$1:$F$339,4,0)),0,VLOOKUP(A1332,'INFORME SEVEN'!$A$1:$F$339,4,0))</f>
        <v>0</v>
      </c>
      <c r="F1332" s="29">
        <f>IF(ISERROR(VLOOKUP(A1332,'INFORME SEVEN'!$A$1:$F$339,5,0)),0,VLOOKUP(A1332,'INFORME SEVEN'!$A$1:$F$339,5,0))</f>
        <v>0</v>
      </c>
      <c r="G1332" s="65">
        <f t="shared" si="171"/>
        <v>0</v>
      </c>
      <c r="H1332" s="44">
        <f t="shared" si="172"/>
        <v>0</v>
      </c>
      <c r="I1332" s="46">
        <v>0</v>
      </c>
      <c r="J1332" s="31">
        <f t="shared" si="169"/>
        <v>0</v>
      </c>
      <c r="K1332" s="1">
        <f t="shared" si="170"/>
        <v>0</v>
      </c>
      <c r="L1332" s="1">
        <f t="shared" si="168"/>
        <v>6</v>
      </c>
    </row>
    <row r="1333" spans="1:12" ht="16.5" hidden="1" thickBot="1" x14ac:dyDescent="0.3">
      <c r="A1333" s="26">
        <v>231390</v>
      </c>
      <c r="B1333" s="42">
        <v>231390</v>
      </c>
      <c r="C1333" s="43" t="s">
        <v>930</v>
      </c>
      <c r="D1333" s="44">
        <v>0</v>
      </c>
      <c r="E1333" s="29">
        <f>IF(ISERROR(VLOOKUP(A1333,'INFORME SEVEN'!$A$1:$F$339,4,0)),0,VLOOKUP(A1333,'INFORME SEVEN'!$A$1:$F$339,4,0))</f>
        <v>0</v>
      </c>
      <c r="F1333" s="29">
        <f>IF(ISERROR(VLOOKUP(A1333,'INFORME SEVEN'!$A$1:$F$339,5,0)),0,VLOOKUP(A1333,'INFORME SEVEN'!$A$1:$F$339,5,0))</f>
        <v>0</v>
      </c>
      <c r="G1333" s="65">
        <f t="shared" si="171"/>
        <v>0</v>
      </c>
      <c r="H1333" s="44">
        <f t="shared" si="172"/>
        <v>0</v>
      </c>
      <c r="I1333" s="46">
        <v>0</v>
      </c>
      <c r="J1333" s="31">
        <f t="shared" si="169"/>
        <v>0</v>
      </c>
      <c r="K1333" s="1">
        <f t="shared" si="170"/>
        <v>0</v>
      </c>
      <c r="L1333" s="1">
        <f t="shared" si="168"/>
        <v>6</v>
      </c>
    </row>
    <row r="1334" spans="1:12" ht="16.5" hidden="1" thickBot="1" x14ac:dyDescent="0.3">
      <c r="A1334" s="26">
        <v>2314</v>
      </c>
      <c r="B1334" s="48">
        <v>231400</v>
      </c>
      <c r="C1334" s="49" t="s">
        <v>909</v>
      </c>
      <c r="D1334" s="39">
        <v>0</v>
      </c>
      <c r="E1334" s="29">
        <f>IF(ISERROR(VLOOKUP(A1334,'INFORME SEVEN'!$A$1:$F$339,4,0)),0,VLOOKUP(A1334,'INFORME SEVEN'!$A$1:$F$339,4,0))</f>
        <v>0</v>
      </c>
      <c r="F1334" s="29">
        <f>IF(ISERROR(VLOOKUP(A1334,'INFORME SEVEN'!$A$1:$F$339,5,0)),0,VLOOKUP(A1334,'INFORME SEVEN'!$A$1:$F$339,5,0))</f>
        <v>0</v>
      </c>
      <c r="G1334" s="39">
        <f t="shared" si="171"/>
        <v>0</v>
      </c>
      <c r="H1334" s="50">
        <f t="shared" si="172"/>
        <v>0</v>
      </c>
      <c r="I1334" s="51">
        <v>0</v>
      </c>
      <c r="J1334" s="31">
        <f t="shared" si="169"/>
        <v>0</v>
      </c>
      <c r="K1334" s="1">
        <f t="shared" si="170"/>
        <v>0</v>
      </c>
      <c r="L1334" s="1">
        <f t="shared" si="168"/>
        <v>4</v>
      </c>
    </row>
    <row r="1335" spans="1:12" ht="16.5" hidden="1" thickBot="1" x14ac:dyDescent="0.3">
      <c r="A1335" s="26">
        <v>231401</v>
      </c>
      <c r="B1335" s="42">
        <v>231401</v>
      </c>
      <c r="C1335" s="43" t="s">
        <v>921</v>
      </c>
      <c r="D1335" s="44">
        <v>0</v>
      </c>
      <c r="E1335" s="29">
        <f>IF(ISERROR(VLOOKUP(A1335,'INFORME SEVEN'!$A$1:$F$339,4,0)),0,VLOOKUP(A1335,'INFORME SEVEN'!$A$1:$F$339,4,0))</f>
        <v>0</v>
      </c>
      <c r="F1335" s="29">
        <f>IF(ISERROR(VLOOKUP(A1335,'INFORME SEVEN'!$A$1:$F$339,5,0)),0,VLOOKUP(A1335,'INFORME SEVEN'!$A$1:$F$339,5,0))</f>
        <v>0</v>
      </c>
      <c r="G1335" s="65">
        <f t="shared" si="171"/>
        <v>0</v>
      </c>
      <c r="H1335" s="44">
        <f t="shared" si="172"/>
        <v>0</v>
      </c>
      <c r="I1335" s="46">
        <v>0</v>
      </c>
      <c r="J1335" s="31">
        <f t="shared" si="169"/>
        <v>0</v>
      </c>
      <c r="K1335" s="1">
        <f t="shared" si="170"/>
        <v>0</v>
      </c>
      <c r="L1335" s="1">
        <f t="shared" si="168"/>
        <v>6</v>
      </c>
    </row>
    <row r="1336" spans="1:12" ht="16.5" hidden="1" thickBot="1" x14ac:dyDescent="0.3">
      <c r="A1336" s="26">
        <v>231402</v>
      </c>
      <c r="B1336" s="42">
        <v>231402</v>
      </c>
      <c r="C1336" s="43" t="s">
        <v>922</v>
      </c>
      <c r="D1336" s="44">
        <v>0</v>
      </c>
      <c r="E1336" s="29">
        <f>IF(ISERROR(VLOOKUP(A1336,'INFORME SEVEN'!$A$1:$F$339,4,0)),0,VLOOKUP(A1336,'INFORME SEVEN'!$A$1:$F$339,4,0))</f>
        <v>0</v>
      </c>
      <c r="F1336" s="29">
        <f>IF(ISERROR(VLOOKUP(A1336,'INFORME SEVEN'!$A$1:$F$339,5,0)),0,VLOOKUP(A1336,'INFORME SEVEN'!$A$1:$F$339,5,0))</f>
        <v>0</v>
      </c>
      <c r="G1336" s="65">
        <f t="shared" si="171"/>
        <v>0</v>
      </c>
      <c r="H1336" s="44">
        <f t="shared" si="172"/>
        <v>0</v>
      </c>
      <c r="I1336" s="46">
        <v>0</v>
      </c>
      <c r="J1336" s="31">
        <f t="shared" si="169"/>
        <v>0</v>
      </c>
      <c r="K1336" s="1">
        <f t="shared" si="170"/>
        <v>0</v>
      </c>
      <c r="L1336" s="1">
        <f t="shared" si="168"/>
        <v>6</v>
      </c>
    </row>
    <row r="1337" spans="1:12" ht="16.5" hidden="1" thickBot="1" x14ac:dyDescent="0.3">
      <c r="A1337" s="26">
        <v>231403</v>
      </c>
      <c r="B1337" s="42">
        <v>231403</v>
      </c>
      <c r="C1337" s="43" t="s">
        <v>923</v>
      </c>
      <c r="D1337" s="44">
        <v>0</v>
      </c>
      <c r="E1337" s="29">
        <f>IF(ISERROR(VLOOKUP(A1337,'INFORME SEVEN'!$A$1:$F$339,4,0)),0,VLOOKUP(A1337,'INFORME SEVEN'!$A$1:$F$339,4,0))</f>
        <v>0</v>
      </c>
      <c r="F1337" s="29">
        <f>IF(ISERROR(VLOOKUP(A1337,'INFORME SEVEN'!$A$1:$F$339,5,0)),0,VLOOKUP(A1337,'INFORME SEVEN'!$A$1:$F$339,5,0))</f>
        <v>0</v>
      </c>
      <c r="G1337" s="65">
        <f t="shared" si="171"/>
        <v>0</v>
      </c>
      <c r="H1337" s="44">
        <f t="shared" si="172"/>
        <v>0</v>
      </c>
      <c r="I1337" s="46">
        <v>0</v>
      </c>
      <c r="J1337" s="31">
        <f t="shared" si="169"/>
        <v>0</v>
      </c>
      <c r="K1337" s="1">
        <f t="shared" si="170"/>
        <v>0</v>
      </c>
      <c r="L1337" s="1">
        <f t="shared" si="168"/>
        <v>6</v>
      </c>
    </row>
    <row r="1338" spans="1:12" ht="16.5" hidden="1" thickBot="1" x14ac:dyDescent="0.3">
      <c r="A1338" s="26">
        <v>231404</v>
      </c>
      <c r="B1338" s="42">
        <v>231404</v>
      </c>
      <c r="C1338" s="43" t="s">
        <v>931</v>
      </c>
      <c r="D1338" s="44">
        <v>0</v>
      </c>
      <c r="E1338" s="29">
        <f>IF(ISERROR(VLOOKUP(A1338,'INFORME SEVEN'!$A$1:$F$339,4,0)),0,VLOOKUP(A1338,'INFORME SEVEN'!$A$1:$F$339,4,0))</f>
        <v>0</v>
      </c>
      <c r="F1338" s="29">
        <f>IF(ISERROR(VLOOKUP(A1338,'INFORME SEVEN'!$A$1:$F$339,5,0)),0,VLOOKUP(A1338,'INFORME SEVEN'!$A$1:$F$339,5,0))</f>
        <v>0</v>
      </c>
      <c r="G1338" s="65">
        <f t="shared" si="171"/>
        <v>0</v>
      </c>
      <c r="H1338" s="44">
        <f t="shared" si="172"/>
        <v>0</v>
      </c>
      <c r="I1338" s="46">
        <v>0</v>
      </c>
      <c r="J1338" s="31">
        <f t="shared" si="169"/>
        <v>0</v>
      </c>
      <c r="K1338" s="1">
        <f t="shared" si="170"/>
        <v>0</v>
      </c>
      <c r="L1338" s="1">
        <f t="shared" si="168"/>
        <v>6</v>
      </c>
    </row>
    <row r="1339" spans="1:12" ht="16.5" hidden="1" thickBot="1" x14ac:dyDescent="0.3">
      <c r="A1339" s="26">
        <v>231407</v>
      </c>
      <c r="B1339" s="42">
        <v>231407</v>
      </c>
      <c r="C1339" s="43" t="s">
        <v>929</v>
      </c>
      <c r="D1339" s="44">
        <v>0</v>
      </c>
      <c r="E1339" s="29">
        <f>IF(ISERROR(VLOOKUP(A1339,'INFORME SEVEN'!$A$1:$F$339,4,0)),0,VLOOKUP(A1339,'INFORME SEVEN'!$A$1:$F$339,4,0))</f>
        <v>0</v>
      </c>
      <c r="F1339" s="29">
        <f>IF(ISERROR(VLOOKUP(A1339,'INFORME SEVEN'!$A$1:$F$339,5,0)),0,VLOOKUP(A1339,'INFORME SEVEN'!$A$1:$F$339,5,0))</f>
        <v>0</v>
      </c>
      <c r="G1339" s="65">
        <f t="shared" si="171"/>
        <v>0</v>
      </c>
      <c r="H1339" s="44">
        <f t="shared" si="172"/>
        <v>0</v>
      </c>
      <c r="I1339" s="46">
        <v>0</v>
      </c>
      <c r="J1339" s="31">
        <f t="shared" si="169"/>
        <v>0</v>
      </c>
      <c r="K1339" s="1">
        <f t="shared" si="170"/>
        <v>0</v>
      </c>
      <c r="L1339" s="1">
        <f t="shared" si="168"/>
        <v>6</v>
      </c>
    </row>
    <row r="1340" spans="1:12" ht="16.5" hidden="1" thickBot="1" x14ac:dyDescent="0.3">
      <c r="A1340" s="26">
        <v>231410</v>
      </c>
      <c r="B1340" s="42">
        <v>231410</v>
      </c>
      <c r="C1340" s="43" t="s">
        <v>460</v>
      </c>
      <c r="D1340" s="44">
        <v>0</v>
      </c>
      <c r="E1340" s="29">
        <f>IF(ISERROR(VLOOKUP(A1340,'INFORME SEVEN'!$A$1:$F$339,4,0)),0,VLOOKUP(A1340,'INFORME SEVEN'!$A$1:$F$339,4,0))</f>
        <v>0</v>
      </c>
      <c r="F1340" s="29">
        <f>IF(ISERROR(VLOOKUP(A1340,'INFORME SEVEN'!$A$1:$F$339,5,0)),0,VLOOKUP(A1340,'INFORME SEVEN'!$A$1:$F$339,5,0))</f>
        <v>0</v>
      </c>
      <c r="G1340" s="65">
        <f t="shared" si="171"/>
        <v>0</v>
      </c>
      <c r="H1340" s="44">
        <f t="shared" si="172"/>
        <v>0</v>
      </c>
      <c r="I1340" s="46">
        <v>0</v>
      </c>
      <c r="J1340" s="31">
        <f t="shared" si="169"/>
        <v>0</v>
      </c>
      <c r="K1340" s="1">
        <f t="shared" si="170"/>
        <v>0</v>
      </c>
      <c r="L1340" s="1">
        <f t="shared" si="168"/>
        <v>6</v>
      </c>
    </row>
    <row r="1341" spans="1:12" ht="16.5" hidden="1" thickBot="1" x14ac:dyDescent="0.3">
      <c r="A1341" s="26">
        <v>231413</v>
      </c>
      <c r="B1341" s="42">
        <v>231413</v>
      </c>
      <c r="C1341" s="43" t="s">
        <v>932</v>
      </c>
      <c r="D1341" s="44">
        <v>0</v>
      </c>
      <c r="E1341" s="29">
        <f>IF(ISERROR(VLOOKUP(A1341,'INFORME SEVEN'!$A$1:$F$339,4,0)),0,VLOOKUP(A1341,'INFORME SEVEN'!$A$1:$F$339,4,0))</f>
        <v>0</v>
      </c>
      <c r="F1341" s="29">
        <f>IF(ISERROR(VLOOKUP(A1341,'INFORME SEVEN'!$A$1:$F$339,5,0)),0,VLOOKUP(A1341,'INFORME SEVEN'!$A$1:$F$339,5,0))</f>
        <v>0</v>
      </c>
      <c r="G1341" s="65">
        <f t="shared" si="171"/>
        <v>0</v>
      </c>
      <c r="H1341" s="44">
        <f t="shared" si="172"/>
        <v>0</v>
      </c>
      <c r="I1341" s="46">
        <v>0</v>
      </c>
      <c r="J1341" s="31">
        <f t="shared" si="169"/>
        <v>0</v>
      </c>
      <c r="K1341" s="1">
        <f t="shared" si="170"/>
        <v>0</v>
      </c>
      <c r="L1341" s="1">
        <f t="shared" si="168"/>
        <v>6</v>
      </c>
    </row>
    <row r="1342" spans="1:12" ht="16.5" hidden="1" thickBot="1" x14ac:dyDescent="0.3">
      <c r="A1342" s="26">
        <v>231490</v>
      </c>
      <c r="B1342" s="42">
        <v>231490</v>
      </c>
      <c r="C1342" s="43" t="s">
        <v>930</v>
      </c>
      <c r="D1342" s="44">
        <v>0</v>
      </c>
      <c r="E1342" s="29">
        <f>IF(ISERROR(VLOOKUP(A1342,'INFORME SEVEN'!$A$1:$F$339,4,0)),0,VLOOKUP(A1342,'INFORME SEVEN'!$A$1:$F$339,4,0))</f>
        <v>0</v>
      </c>
      <c r="F1342" s="29">
        <f>IF(ISERROR(VLOOKUP(A1342,'INFORME SEVEN'!$A$1:$F$339,5,0)),0,VLOOKUP(A1342,'INFORME SEVEN'!$A$1:$F$339,5,0))</f>
        <v>0</v>
      </c>
      <c r="G1342" s="65">
        <f t="shared" si="171"/>
        <v>0</v>
      </c>
      <c r="H1342" s="44">
        <f t="shared" si="172"/>
        <v>0</v>
      </c>
      <c r="I1342" s="46">
        <v>0</v>
      </c>
      <c r="J1342" s="31">
        <f t="shared" si="169"/>
        <v>0</v>
      </c>
      <c r="K1342" s="1">
        <f t="shared" si="170"/>
        <v>0</v>
      </c>
      <c r="L1342" s="1">
        <f t="shared" si="168"/>
        <v>6</v>
      </c>
    </row>
    <row r="1343" spans="1:12" ht="16.5" hidden="1" thickBot="1" x14ac:dyDescent="0.3">
      <c r="A1343" s="26">
        <v>2316</v>
      </c>
      <c r="B1343" s="48">
        <v>231600</v>
      </c>
      <c r="C1343" s="49" t="s">
        <v>912</v>
      </c>
      <c r="D1343" s="39">
        <v>0</v>
      </c>
      <c r="E1343" s="29">
        <f>IF(ISERROR(VLOOKUP(A1343,'INFORME SEVEN'!$A$1:$F$339,4,0)),0,VLOOKUP(A1343,'INFORME SEVEN'!$A$1:$F$339,4,0))</f>
        <v>0</v>
      </c>
      <c r="F1343" s="29">
        <f>IF(ISERROR(VLOOKUP(A1343,'INFORME SEVEN'!$A$1:$F$339,5,0)),0,VLOOKUP(A1343,'INFORME SEVEN'!$A$1:$F$339,5,0))</f>
        <v>0</v>
      </c>
      <c r="G1343" s="39">
        <f t="shared" si="171"/>
        <v>0</v>
      </c>
      <c r="H1343" s="50">
        <f t="shared" si="172"/>
        <v>0</v>
      </c>
      <c r="I1343" s="51">
        <v>0</v>
      </c>
      <c r="J1343" s="31">
        <f t="shared" si="169"/>
        <v>0</v>
      </c>
      <c r="K1343" s="1">
        <f t="shared" si="170"/>
        <v>0</v>
      </c>
      <c r="L1343" s="1">
        <f t="shared" si="168"/>
        <v>4</v>
      </c>
    </row>
    <row r="1344" spans="1:12" ht="16.5" hidden="1" thickBot="1" x14ac:dyDescent="0.3">
      <c r="A1344" s="26">
        <v>231601</v>
      </c>
      <c r="B1344" s="42">
        <v>231601</v>
      </c>
      <c r="C1344" s="43" t="s">
        <v>921</v>
      </c>
      <c r="D1344" s="44">
        <v>0</v>
      </c>
      <c r="E1344" s="29">
        <f>IF(ISERROR(VLOOKUP(A1344,'INFORME SEVEN'!$A$1:$F$339,4,0)),0,VLOOKUP(A1344,'INFORME SEVEN'!$A$1:$F$339,4,0))</f>
        <v>0</v>
      </c>
      <c r="F1344" s="29">
        <f>IF(ISERROR(VLOOKUP(A1344,'INFORME SEVEN'!$A$1:$F$339,5,0)),0,VLOOKUP(A1344,'INFORME SEVEN'!$A$1:$F$339,5,0))</f>
        <v>0</v>
      </c>
      <c r="G1344" s="65">
        <f t="shared" si="171"/>
        <v>0</v>
      </c>
      <c r="H1344" s="44">
        <f t="shared" si="172"/>
        <v>0</v>
      </c>
      <c r="I1344" s="46">
        <v>0</v>
      </c>
      <c r="J1344" s="31">
        <f t="shared" si="169"/>
        <v>0</v>
      </c>
      <c r="K1344" s="1">
        <f t="shared" si="170"/>
        <v>0</v>
      </c>
      <c r="L1344" s="1">
        <f t="shared" si="168"/>
        <v>6</v>
      </c>
    </row>
    <row r="1345" spans="1:12" ht="16.5" hidden="1" thickBot="1" x14ac:dyDescent="0.3">
      <c r="A1345" s="26">
        <v>231602</v>
      </c>
      <c r="B1345" s="42">
        <v>231602</v>
      </c>
      <c r="C1345" s="43" t="s">
        <v>933</v>
      </c>
      <c r="D1345" s="44">
        <v>0</v>
      </c>
      <c r="E1345" s="29">
        <f>IF(ISERROR(VLOOKUP(A1345,'INFORME SEVEN'!$A$1:$F$339,4,0)),0,VLOOKUP(A1345,'INFORME SEVEN'!$A$1:$F$339,4,0))</f>
        <v>0</v>
      </c>
      <c r="F1345" s="29">
        <f>IF(ISERROR(VLOOKUP(A1345,'INFORME SEVEN'!$A$1:$F$339,5,0)),0,VLOOKUP(A1345,'INFORME SEVEN'!$A$1:$F$339,5,0))</f>
        <v>0</v>
      </c>
      <c r="G1345" s="65">
        <f t="shared" si="171"/>
        <v>0</v>
      </c>
      <c r="H1345" s="44">
        <f t="shared" si="172"/>
        <v>0</v>
      </c>
      <c r="I1345" s="46">
        <v>0</v>
      </c>
      <c r="J1345" s="31">
        <f t="shared" si="169"/>
        <v>0</v>
      </c>
      <c r="K1345" s="1">
        <f t="shared" si="170"/>
        <v>0</v>
      </c>
      <c r="L1345" s="1">
        <f t="shared" si="168"/>
        <v>6</v>
      </c>
    </row>
    <row r="1346" spans="1:12" ht="16.5" hidden="1" thickBot="1" x14ac:dyDescent="0.3">
      <c r="A1346" s="26">
        <v>231603</v>
      </c>
      <c r="B1346" s="42">
        <v>231603</v>
      </c>
      <c r="C1346" s="43" t="s">
        <v>922</v>
      </c>
      <c r="D1346" s="44">
        <v>0</v>
      </c>
      <c r="E1346" s="29">
        <f>IF(ISERROR(VLOOKUP(A1346,'INFORME SEVEN'!$A$1:$F$339,4,0)),0,VLOOKUP(A1346,'INFORME SEVEN'!$A$1:$F$339,4,0))</f>
        <v>0</v>
      </c>
      <c r="F1346" s="29">
        <f>IF(ISERROR(VLOOKUP(A1346,'INFORME SEVEN'!$A$1:$F$339,5,0)),0,VLOOKUP(A1346,'INFORME SEVEN'!$A$1:$F$339,5,0))</f>
        <v>0</v>
      </c>
      <c r="G1346" s="65">
        <f t="shared" si="171"/>
        <v>0</v>
      </c>
      <c r="H1346" s="44">
        <f t="shared" si="172"/>
        <v>0</v>
      </c>
      <c r="I1346" s="46">
        <v>0</v>
      </c>
      <c r="J1346" s="31">
        <f t="shared" si="169"/>
        <v>0</v>
      </c>
      <c r="K1346" s="1">
        <f t="shared" si="170"/>
        <v>0</v>
      </c>
      <c r="L1346" s="1">
        <f t="shared" si="168"/>
        <v>6</v>
      </c>
    </row>
    <row r="1347" spans="1:12" ht="16.5" hidden="1" thickBot="1" x14ac:dyDescent="0.3">
      <c r="A1347" s="26">
        <v>231604</v>
      </c>
      <c r="B1347" s="42">
        <v>231604</v>
      </c>
      <c r="C1347" s="43" t="s">
        <v>934</v>
      </c>
      <c r="D1347" s="44">
        <v>0</v>
      </c>
      <c r="E1347" s="29">
        <f>IF(ISERROR(VLOOKUP(A1347,'INFORME SEVEN'!$A$1:$F$339,4,0)),0,VLOOKUP(A1347,'INFORME SEVEN'!$A$1:$F$339,4,0))</f>
        <v>0</v>
      </c>
      <c r="F1347" s="29">
        <f>IF(ISERROR(VLOOKUP(A1347,'INFORME SEVEN'!$A$1:$F$339,5,0)),0,VLOOKUP(A1347,'INFORME SEVEN'!$A$1:$F$339,5,0))</f>
        <v>0</v>
      </c>
      <c r="G1347" s="65">
        <f t="shared" si="171"/>
        <v>0</v>
      </c>
      <c r="H1347" s="44">
        <f t="shared" si="172"/>
        <v>0</v>
      </c>
      <c r="I1347" s="46">
        <v>0</v>
      </c>
      <c r="J1347" s="31">
        <f t="shared" si="169"/>
        <v>0</v>
      </c>
      <c r="K1347" s="1">
        <f t="shared" si="170"/>
        <v>0</v>
      </c>
      <c r="L1347" s="1">
        <f t="shared" si="168"/>
        <v>6</v>
      </c>
    </row>
    <row r="1348" spans="1:12" ht="16.5" hidden="1" thickBot="1" x14ac:dyDescent="0.3">
      <c r="A1348" s="26">
        <v>231607</v>
      </c>
      <c r="B1348" s="42">
        <v>231607</v>
      </c>
      <c r="C1348" s="43" t="s">
        <v>460</v>
      </c>
      <c r="D1348" s="44">
        <v>0</v>
      </c>
      <c r="E1348" s="29">
        <f>IF(ISERROR(VLOOKUP(A1348,'INFORME SEVEN'!$A$1:$F$339,4,0)),0,VLOOKUP(A1348,'INFORME SEVEN'!$A$1:$F$339,4,0))</f>
        <v>0</v>
      </c>
      <c r="F1348" s="29">
        <f>IF(ISERROR(VLOOKUP(A1348,'INFORME SEVEN'!$A$1:$F$339,5,0)),0,VLOOKUP(A1348,'INFORME SEVEN'!$A$1:$F$339,5,0))</f>
        <v>0</v>
      </c>
      <c r="G1348" s="65">
        <f t="shared" si="171"/>
        <v>0</v>
      </c>
      <c r="H1348" s="44">
        <f t="shared" si="172"/>
        <v>0</v>
      </c>
      <c r="I1348" s="46">
        <v>0</v>
      </c>
      <c r="J1348" s="31">
        <f t="shared" si="169"/>
        <v>0</v>
      </c>
      <c r="K1348" s="1">
        <f t="shared" si="170"/>
        <v>0</v>
      </c>
      <c r="L1348" s="1">
        <f t="shared" si="168"/>
        <v>6</v>
      </c>
    </row>
    <row r="1349" spans="1:12" ht="16.5" hidden="1" thickBot="1" x14ac:dyDescent="0.3">
      <c r="A1349" s="26">
        <v>231690</v>
      </c>
      <c r="B1349" s="42">
        <v>231690</v>
      </c>
      <c r="C1349" s="43" t="s">
        <v>930</v>
      </c>
      <c r="D1349" s="44">
        <v>0</v>
      </c>
      <c r="E1349" s="29">
        <f>IF(ISERROR(VLOOKUP(A1349,'INFORME SEVEN'!$A$1:$F$339,4,0)),0,VLOOKUP(A1349,'INFORME SEVEN'!$A$1:$F$339,4,0))</f>
        <v>0</v>
      </c>
      <c r="F1349" s="29">
        <f>IF(ISERROR(VLOOKUP(A1349,'INFORME SEVEN'!$A$1:$F$339,5,0)),0,VLOOKUP(A1349,'INFORME SEVEN'!$A$1:$F$339,5,0))</f>
        <v>0</v>
      </c>
      <c r="G1349" s="65">
        <f t="shared" si="171"/>
        <v>0</v>
      </c>
      <c r="H1349" s="44">
        <f t="shared" si="172"/>
        <v>0</v>
      </c>
      <c r="I1349" s="46">
        <v>0</v>
      </c>
      <c r="J1349" s="31">
        <f t="shared" si="169"/>
        <v>0</v>
      </c>
      <c r="K1349" s="1">
        <f t="shared" si="170"/>
        <v>0</v>
      </c>
      <c r="L1349" s="1">
        <f t="shared" si="168"/>
        <v>6</v>
      </c>
    </row>
    <row r="1350" spans="1:12" ht="16.5" hidden="1" thickBot="1" x14ac:dyDescent="0.3">
      <c r="A1350" s="26">
        <v>2317</v>
      </c>
      <c r="B1350" s="48">
        <v>231700</v>
      </c>
      <c r="C1350" s="49" t="s">
        <v>913</v>
      </c>
      <c r="D1350" s="39">
        <v>0</v>
      </c>
      <c r="E1350" s="29">
        <f>IF(ISERROR(VLOOKUP(A1350,'INFORME SEVEN'!$A$1:$F$339,4,0)),0,VLOOKUP(A1350,'INFORME SEVEN'!$A$1:$F$339,4,0))</f>
        <v>0</v>
      </c>
      <c r="F1350" s="29">
        <f>IF(ISERROR(VLOOKUP(A1350,'INFORME SEVEN'!$A$1:$F$339,5,0)),0,VLOOKUP(A1350,'INFORME SEVEN'!$A$1:$F$339,5,0))</f>
        <v>0</v>
      </c>
      <c r="G1350" s="39">
        <f t="shared" si="171"/>
        <v>0</v>
      </c>
      <c r="H1350" s="50">
        <f t="shared" si="172"/>
        <v>0</v>
      </c>
      <c r="I1350" s="51">
        <v>0</v>
      </c>
      <c r="J1350" s="31">
        <f t="shared" si="169"/>
        <v>0</v>
      </c>
      <c r="K1350" s="1">
        <f t="shared" si="170"/>
        <v>0</v>
      </c>
      <c r="L1350" s="1">
        <f t="shared" si="168"/>
        <v>4</v>
      </c>
    </row>
    <row r="1351" spans="1:12" ht="16.5" hidden="1" thickBot="1" x14ac:dyDescent="0.3">
      <c r="A1351" s="26">
        <v>231701</v>
      </c>
      <c r="B1351" s="42">
        <v>231701</v>
      </c>
      <c r="C1351" s="43" t="s">
        <v>921</v>
      </c>
      <c r="D1351" s="44">
        <v>0</v>
      </c>
      <c r="E1351" s="29">
        <f>IF(ISERROR(VLOOKUP(A1351,'INFORME SEVEN'!$A$1:$F$339,4,0)),0,VLOOKUP(A1351,'INFORME SEVEN'!$A$1:$F$339,4,0))</f>
        <v>0</v>
      </c>
      <c r="F1351" s="29">
        <f>IF(ISERROR(VLOOKUP(A1351,'INFORME SEVEN'!$A$1:$F$339,5,0)),0,VLOOKUP(A1351,'INFORME SEVEN'!$A$1:$F$339,5,0))</f>
        <v>0</v>
      </c>
      <c r="G1351" s="65">
        <f t="shared" si="171"/>
        <v>0</v>
      </c>
      <c r="H1351" s="44">
        <f t="shared" si="172"/>
        <v>0</v>
      </c>
      <c r="I1351" s="46">
        <v>0</v>
      </c>
      <c r="J1351" s="31">
        <f t="shared" si="169"/>
        <v>0</v>
      </c>
      <c r="K1351" s="1">
        <f t="shared" si="170"/>
        <v>0</v>
      </c>
      <c r="L1351" s="1">
        <f t="shared" si="168"/>
        <v>6</v>
      </c>
    </row>
    <row r="1352" spans="1:12" ht="16.5" hidden="1" thickBot="1" x14ac:dyDescent="0.3">
      <c r="A1352" s="26">
        <v>231702</v>
      </c>
      <c r="B1352" s="42">
        <v>231702</v>
      </c>
      <c r="C1352" s="43" t="s">
        <v>933</v>
      </c>
      <c r="D1352" s="44">
        <v>0</v>
      </c>
      <c r="E1352" s="29">
        <f>IF(ISERROR(VLOOKUP(A1352,'INFORME SEVEN'!$A$1:$F$339,4,0)),0,VLOOKUP(A1352,'INFORME SEVEN'!$A$1:$F$339,4,0))</f>
        <v>0</v>
      </c>
      <c r="F1352" s="29">
        <f>IF(ISERROR(VLOOKUP(A1352,'INFORME SEVEN'!$A$1:$F$339,5,0)),0,VLOOKUP(A1352,'INFORME SEVEN'!$A$1:$F$339,5,0))</f>
        <v>0</v>
      </c>
      <c r="G1352" s="65">
        <f t="shared" si="171"/>
        <v>0</v>
      </c>
      <c r="H1352" s="44">
        <f t="shared" si="172"/>
        <v>0</v>
      </c>
      <c r="I1352" s="46">
        <v>0</v>
      </c>
      <c r="J1352" s="31">
        <f t="shared" si="169"/>
        <v>0</v>
      </c>
      <c r="K1352" s="1">
        <f t="shared" si="170"/>
        <v>0</v>
      </c>
      <c r="L1352" s="1">
        <f t="shared" si="168"/>
        <v>6</v>
      </c>
    </row>
    <row r="1353" spans="1:12" ht="16.5" hidden="1" thickBot="1" x14ac:dyDescent="0.3">
      <c r="A1353" s="26">
        <v>231703</v>
      </c>
      <c r="B1353" s="42">
        <v>231703</v>
      </c>
      <c r="C1353" s="43" t="s">
        <v>922</v>
      </c>
      <c r="D1353" s="44">
        <v>0</v>
      </c>
      <c r="E1353" s="29">
        <f>IF(ISERROR(VLOOKUP(A1353,'INFORME SEVEN'!$A$1:$F$339,4,0)),0,VLOOKUP(A1353,'INFORME SEVEN'!$A$1:$F$339,4,0))</f>
        <v>0</v>
      </c>
      <c r="F1353" s="29">
        <f>IF(ISERROR(VLOOKUP(A1353,'INFORME SEVEN'!$A$1:$F$339,5,0)),0,VLOOKUP(A1353,'INFORME SEVEN'!$A$1:$F$339,5,0))</f>
        <v>0</v>
      </c>
      <c r="G1353" s="65">
        <f t="shared" si="171"/>
        <v>0</v>
      </c>
      <c r="H1353" s="44">
        <f t="shared" si="172"/>
        <v>0</v>
      </c>
      <c r="I1353" s="46">
        <v>0</v>
      </c>
      <c r="J1353" s="31">
        <f t="shared" si="169"/>
        <v>0</v>
      </c>
      <c r="K1353" s="1">
        <f t="shared" si="170"/>
        <v>0</v>
      </c>
      <c r="L1353" s="1">
        <f t="shared" si="168"/>
        <v>6</v>
      </c>
    </row>
    <row r="1354" spans="1:12" ht="16.5" hidden="1" thickBot="1" x14ac:dyDescent="0.3">
      <c r="A1354" s="26">
        <v>231704</v>
      </c>
      <c r="B1354" s="42">
        <v>231704</v>
      </c>
      <c r="C1354" s="43" t="s">
        <v>934</v>
      </c>
      <c r="D1354" s="44">
        <v>0</v>
      </c>
      <c r="E1354" s="29">
        <f>IF(ISERROR(VLOOKUP(A1354,'INFORME SEVEN'!$A$1:$F$339,4,0)),0,VLOOKUP(A1354,'INFORME SEVEN'!$A$1:$F$339,4,0))</f>
        <v>0</v>
      </c>
      <c r="F1354" s="29">
        <f>IF(ISERROR(VLOOKUP(A1354,'INFORME SEVEN'!$A$1:$F$339,5,0)),0,VLOOKUP(A1354,'INFORME SEVEN'!$A$1:$F$339,5,0))</f>
        <v>0</v>
      </c>
      <c r="G1354" s="65">
        <f t="shared" si="171"/>
        <v>0</v>
      </c>
      <c r="H1354" s="44">
        <f t="shared" si="172"/>
        <v>0</v>
      </c>
      <c r="I1354" s="46">
        <v>0</v>
      </c>
      <c r="J1354" s="31">
        <f t="shared" si="169"/>
        <v>0</v>
      </c>
      <c r="K1354" s="1">
        <f t="shared" si="170"/>
        <v>0</v>
      </c>
      <c r="L1354" s="1">
        <f t="shared" si="168"/>
        <v>6</v>
      </c>
    </row>
    <row r="1355" spans="1:12" ht="16.5" hidden="1" thickBot="1" x14ac:dyDescent="0.3">
      <c r="A1355" s="26">
        <v>231706</v>
      </c>
      <c r="B1355" s="42">
        <v>231706</v>
      </c>
      <c r="C1355" s="43" t="s">
        <v>460</v>
      </c>
      <c r="D1355" s="44">
        <v>0</v>
      </c>
      <c r="E1355" s="29">
        <f>IF(ISERROR(VLOOKUP(A1355,'INFORME SEVEN'!$A$1:$F$339,4,0)),0,VLOOKUP(A1355,'INFORME SEVEN'!$A$1:$F$339,4,0))</f>
        <v>0</v>
      </c>
      <c r="F1355" s="29">
        <f>IF(ISERROR(VLOOKUP(A1355,'INFORME SEVEN'!$A$1:$F$339,5,0)),0,VLOOKUP(A1355,'INFORME SEVEN'!$A$1:$F$339,5,0))</f>
        <v>0</v>
      </c>
      <c r="G1355" s="65">
        <f t="shared" si="171"/>
        <v>0</v>
      </c>
      <c r="H1355" s="44">
        <f t="shared" si="172"/>
        <v>0</v>
      </c>
      <c r="I1355" s="46">
        <v>0</v>
      </c>
      <c r="J1355" s="31">
        <f t="shared" si="169"/>
        <v>0</v>
      </c>
      <c r="K1355" s="1">
        <f t="shared" si="170"/>
        <v>0</v>
      </c>
      <c r="L1355" s="1">
        <f t="shared" si="168"/>
        <v>6</v>
      </c>
    </row>
    <row r="1356" spans="1:12" ht="16.5" hidden="1" thickBot="1" x14ac:dyDescent="0.3">
      <c r="A1356" s="26">
        <v>231707</v>
      </c>
      <c r="B1356" s="42">
        <v>231707</v>
      </c>
      <c r="C1356" s="43" t="s">
        <v>935</v>
      </c>
      <c r="D1356" s="44">
        <v>0</v>
      </c>
      <c r="E1356" s="29">
        <f>IF(ISERROR(VLOOKUP(A1356,'INFORME SEVEN'!$A$1:$F$339,4,0)),0,VLOOKUP(A1356,'INFORME SEVEN'!$A$1:$F$339,4,0))</f>
        <v>0</v>
      </c>
      <c r="F1356" s="29">
        <f>IF(ISERROR(VLOOKUP(A1356,'INFORME SEVEN'!$A$1:$F$339,5,0)),0,VLOOKUP(A1356,'INFORME SEVEN'!$A$1:$F$339,5,0))</f>
        <v>0</v>
      </c>
      <c r="G1356" s="65">
        <f t="shared" si="171"/>
        <v>0</v>
      </c>
      <c r="H1356" s="44">
        <f t="shared" si="172"/>
        <v>0</v>
      </c>
      <c r="I1356" s="46">
        <v>0</v>
      </c>
      <c r="J1356" s="31">
        <f t="shared" si="169"/>
        <v>0</v>
      </c>
      <c r="K1356" s="1">
        <f t="shared" si="170"/>
        <v>0</v>
      </c>
      <c r="L1356" s="1">
        <f t="shared" ref="L1356:L1419" si="173">+LEN(A1356)</f>
        <v>6</v>
      </c>
    </row>
    <row r="1357" spans="1:12" ht="16.5" hidden="1" thickBot="1" x14ac:dyDescent="0.3">
      <c r="A1357" s="26">
        <v>231790</v>
      </c>
      <c r="B1357" s="42">
        <v>231790</v>
      </c>
      <c r="C1357" s="43" t="s">
        <v>930</v>
      </c>
      <c r="D1357" s="44">
        <v>0</v>
      </c>
      <c r="E1357" s="29">
        <f>IF(ISERROR(VLOOKUP(A1357,'INFORME SEVEN'!$A$1:$F$339,4,0)),0,VLOOKUP(A1357,'INFORME SEVEN'!$A$1:$F$339,4,0))</f>
        <v>0</v>
      </c>
      <c r="F1357" s="29">
        <f>IF(ISERROR(VLOOKUP(A1357,'INFORME SEVEN'!$A$1:$F$339,5,0)),0,VLOOKUP(A1357,'INFORME SEVEN'!$A$1:$F$339,5,0))</f>
        <v>0</v>
      </c>
      <c r="G1357" s="65">
        <f t="shared" si="171"/>
        <v>0</v>
      </c>
      <c r="H1357" s="44">
        <f t="shared" si="172"/>
        <v>0</v>
      </c>
      <c r="I1357" s="46">
        <v>0</v>
      </c>
      <c r="J1357" s="31">
        <f t="shared" ref="J1357:J1420" si="174">+G1357-H1357-I1357</f>
        <v>0</v>
      </c>
      <c r="K1357" s="1">
        <f t="shared" ref="K1357:K1420" si="175">IF(D1357&lt;&gt;0,1,IF(G1357&lt;&gt;0,2,IF(F1357&lt;&gt;0,3,IF(E1357&lt;&gt;0,4,0))))</f>
        <v>0</v>
      </c>
      <c r="L1357" s="1">
        <f t="shared" si="173"/>
        <v>6</v>
      </c>
    </row>
    <row r="1358" spans="1:12" ht="16.5" hidden="1" thickBot="1" x14ac:dyDescent="0.3">
      <c r="A1358" s="26">
        <v>2318</v>
      </c>
      <c r="B1358" s="48">
        <v>231800</v>
      </c>
      <c r="C1358" s="49" t="s">
        <v>936</v>
      </c>
      <c r="D1358" s="39">
        <v>0</v>
      </c>
      <c r="E1358" s="29">
        <f>IF(ISERROR(VLOOKUP(A1358,'INFORME SEVEN'!$A$1:$F$339,4,0)),0,VLOOKUP(A1358,'INFORME SEVEN'!$A$1:$F$339,4,0))</f>
        <v>0</v>
      </c>
      <c r="F1358" s="29">
        <f>IF(ISERROR(VLOOKUP(A1358,'INFORME SEVEN'!$A$1:$F$339,5,0)),0,VLOOKUP(A1358,'INFORME SEVEN'!$A$1:$F$339,5,0))</f>
        <v>0</v>
      </c>
      <c r="G1358" s="39">
        <f t="shared" si="171"/>
        <v>0</v>
      </c>
      <c r="H1358" s="50">
        <f t="shared" si="172"/>
        <v>0</v>
      </c>
      <c r="I1358" s="51">
        <v>0</v>
      </c>
      <c r="J1358" s="31">
        <f t="shared" si="174"/>
        <v>0</v>
      </c>
      <c r="K1358" s="1">
        <f t="shared" si="175"/>
        <v>0</v>
      </c>
      <c r="L1358" s="1">
        <f t="shared" si="173"/>
        <v>4</v>
      </c>
    </row>
    <row r="1359" spans="1:12" ht="16.5" hidden="1" thickBot="1" x14ac:dyDescent="0.3">
      <c r="A1359" s="26">
        <v>231801</v>
      </c>
      <c r="B1359" s="42">
        <v>231801</v>
      </c>
      <c r="C1359" s="43" t="s">
        <v>937</v>
      </c>
      <c r="D1359" s="44">
        <v>0</v>
      </c>
      <c r="E1359" s="29">
        <f>IF(ISERROR(VLOOKUP(A1359,'INFORME SEVEN'!$A$1:$F$339,4,0)),0,VLOOKUP(A1359,'INFORME SEVEN'!$A$1:$F$339,4,0))</f>
        <v>0</v>
      </c>
      <c r="F1359" s="29">
        <f>IF(ISERROR(VLOOKUP(A1359,'INFORME SEVEN'!$A$1:$F$339,5,0)),0,VLOOKUP(A1359,'INFORME SEVEN'!$A$1:$F$339,5,0))</f>
        <v>0</v>
      </c>
      <c r="G1359" s="65">
        <f t="shared" si="171"/>
        <v>0</v>
      </c>
      <c r="H1359" s="44">
        <f t="shared" si="172"/>
        <v>0</v>
      </c>
      <c r="I1359" s="46">
        <v>0</v>
      </c>
      <c r="J1359" s="31">
        <f t="shared" si="174"/>
        <v>0</v>
      </c>
      <c r="K1359" s="1">
        <f t="shared" si="175"/>
        <v>0</v>
      </c>
      <c r="L1359" s="1">
        <f t="shared" si="173"/>
        <v>6</v>
      </c>
    </row>
    <row r="1360" spans="1:12" ht="16.5" thickBot="1" x14ac:dyDescent="0.3">
      <c r="A1360" s="26">
        <v>24</v>
      </c>
      <c r="B1360" s="448">
        <v>240000</v>
      </c>
      <c r="C1360" s="449" t="s">
        <v>938</v>
      </c>
      <c r="D1360" s="64">
        <v>5168605752.29</v>
      </c>
      <c r="E1360" s="35">
        <f>IF(ISERROR(VLOOKUP(A1360,'INFORME SEVEN'!$A$1:$F$339,4,0)),0,VLOOKUP(A1360,'INFORME SEVEN'!$A$1:$F$339,4,0))</f>
        <v>123839893938.27</v>
      </c>
      <c r="F1360" s="35">
        <f>IF(ISERROR(VLOOKUP(A1360,'INFORME SEVEN'!$A$1:$F$339,5,0)),0,VLOOKUP(A1360,'INFORME SEVEN'!$A$1:$F$339,5,0))</f>
        <v>125584633845.53999</v>
      </c>
      <c r="G1360" s="64">
        <f t="shared" si="171"/>
        <v>6913345659.5599823</v>
      </c>
      <c r="H1360" s="35">
        <f>+H1361+H1385+H1414+H1450+H1505+H1572</f>
        <v>6913345659.5600004</v>
      </c>
      <c r="I1360" s="36">
        <f>SUM(I1361:I1572)</f>
        <v>0</v>
      </c>
      <c r="J1360" s="31">
        <f t="shared" si="174"/>
        <v>-1.811981201171875E-5</v>
      </c>
      <c r="K1360" s="1">
        <f t="shared" si="175"/>
        <v>1</v>
      </c>
      <c r="L1360" s="1">
        <f t="shared" si="173"/>
        <v>2</v>
      </c>
    </row>
    <row r="1361" spans="1:12" ht="16.5" thickBot="1" x14ac:dyDescent="0.3">
      <c r="A1361" s="26">
        <v>2401</v>
      </c>
      <c r="B1361" s="37">
        <v>240100</v>
      </c>
      <c r="C1361" s="38" t="s">
        <v>939</v>
      </c>
      <c r="D1361" s="39">
        <v>1820033814</v>
      </c>
      <c r="E1361" s="40">
        <f>IF(ISERROR(VLOOKUP(A1361,'INFORME SEVEN'!$A$1:$F$339,4,0)),0,VLOOKUP(A1361,'INFORME SEVEN'!$A$1:$F$339,4,0))</f>
        <v>109095640991</v>
      </c>
      <c r="F1361" s="40">
        <f>IF(ISERROR(VLOOKUP(A1361,'INFORME SEVEN'!$A$1:$F$339,5,0)),0,VLOOKUP(A1361,'INFORME SEVEN'!$A$1:$F$339,5,0))</f>
        <v>110819767141</v>
      </c>
      <c r="G1361" s="39">
        <f t="shared" si="171"/>
        <v>3544159964</v>
      </c>
      <c r="H1361" s="40">
        <f>+H1362+H1363</f>
        <v>3544159964</v>
      </c>
      <c r="I1361" s="41">
        <v>0</v>
      </c>
      <c r="J1361" s="31">
        <f t="shared" si="174"/>
        <v>0</v>
      </c>
      <c r="K1361" s="1">
        <f t="shared" si="175"/>
        <v>1</v>
      </c>
      <c r="L1361" s="1">
        <f t="shared" si="173"/>
        <v>4</v>
      </c>
    </row>
    <row r="1362" spans="1:12" ht="15.75" thickBot="1" x14ac:dyDescent="0.25">
      <c r="A1362" s="26">
        <v>240101</v>
      </c>
      <c r="B1362" s="450">
        <v>240101</v>
      </c>
      <c r="C1362" s="451" t="s">
        <v>820</v>
      </c>
      <c r="D1362" s="65">
        <v>1820033814</v>
      </c>
      <c r="E1362" s="45">
        <f>IF(ISERROR(VLOOKUP(A1362,'INFORME SEVEN'!$A$1:$F$339,4,0)),0,VLOOKUP(A1362,'INFORME SEVEN'!$A$1:$F$339,4,0))</f>
        <v>84638808909</v>
      </c>
      <c r="F1362" s="45">
        <f>IF(ISERROR(VLOOKUP(A1362,'INFORME SEVEN'!$A$1:$F$339,5,0)),0,VLOOKUP(A1362,'INFORME SEVEN'!$A$1:$F$339,5,0))</f>
        <v>86362935059</v>
      </c>
      <c r="G1362" s="65">
        <f t="shared" si="171"/>
        <v>3544159964</v>
      </c>
      <c r="H1362" s="45">
        <f t="shared" ref="H1362" si="176">+G1362</f>
        <v>3544159964</v>
      </c>
      <c r="I1362" s="47">
        <v>0</v>
      </c>
      <c r="J1362" s="31">
        <f t="shared" si="174"/>
        <v>0</v>
      </c>
      <c r="K1362" s="1">
        <f t="shared" si="175"/>
        <v>1</v>
      </c>
      <c r="L1362" s="1">
        <f t="shared" si="173"/>
        <v>6</v>
      </c>
    </row>
    <row r="1363" spans="1:12" ht="15.75" thickBot="1" x14ac:dyDescent="0.25">
      <c r="A1363" s="26">
        <v>240102</v>
      </c>
      <c r="B1363" s="450">
        <v>240102</v>
      </c>
      <c r="C1363" s="451" t="s">
        <v>940</v>
      </c>
      <c r="D1363" s="65">
        <v>0</v>
      </c>
      <c r="E1363" s="45">
        <f>IF(ISERROR(VLOOKUP(A1363,'INFORME SEVEN'!$A$1:$F$339,4,0)),0,VLOOKUP(A1363,'INFORME SEVEN'!$A$1:$F$339,4,0))</f>
        <v>24456832082</v>
      </c>
      <c r="F1363" s="45">
        <f>IF(ISERROR(VLOOKUP(A1363,'INFORME SEVEN'!$A$1:$F$339,5,0)),0,VLOOKUP(A1363,'INFORME SEVEN'!$A$1:$F$339,5,0))</f>
        <v>24456832082</v>
      </c>
      <c r="G1363" s="65">
        <f t="shared" si="171"/>
        <v>0</v>
      </c>
      <c r="H1363" s="45">
        <v>0</v>
      </c>
      <c r="I1363" s="47">
        <v>0</v>
      </c>
      <c r="J1363" s="31">
        <f t="shared" si="174"/>
        <v>0</v>
      </c>
      <c r="K1363" s="1">
        <f t="shared" si="175"/>
        <v>3</v>
      </c>
      <c r="L1363" s="1">
        <f t="shared" si="173"/>
        <v>6</v>
      </c>
    </row>
    <row r="1364" spans="1:12" ht="16.5" hidden="1" thickBot="1" x14ac:dyDescent="0.3">
      <c r="A1364" s="26">
        <v>2402</v>
      </c>
      <c r="B1364" s="48">
        <v>240200</v>
      </c>
      <c r="C1364" s="49" t="s">
        <v>941</v>
      </c>
      <c r="D1364" s="39">
        <v>0</v>
      </c>
      <c r="E1364" s="29">
        <f>IF(ISERROR(VLOOKUP(A1364,'INFORME SEVEN'!$A$1:$F$339,4,0)),0,VLOOKUP(A1364,'INFORME SEVEN'!$A$1:$F$339,4,0))</f>
        <v>0</v>
      </c>
      <c r="F1364" s="29">
        <f>IF(ISERROR(VLOOKUP(A1364,'INFORME SEVEN'!$A$1:$F$339,5,0)),0,VLOOKUP(A1364,'INFORME SEVEN'!$A$1:$F$339,5,0))</f>
        <v>0</v>
      </c>
      <c r="G1364" s="39">
        <f t="shared" si="171"/>
        <v>0</v>
      </c>
      <c r="H1364" s="50">
        <f t="shared" ref="H1364:H1384" si="177">+G1364</f>
        <v>0</v>
      </c>
      <c r="I1364" s="51">
        <v>0</v>
      </c>
      <c r="J1364" s="31">
        <f t="shared" si="174"/>
        <v>0</v>
      </c>
      <c r="K1364" s="1">
        <f t="shared" si="175"/>
        <v>0</v>
      </c>
      <c r="L1364" s="1">
        <f t="shared" si="173"/>
        <v>4</v>
      </c>
    </row>
    <row r="1365" spans="1:12" ht="16.5" hidden="1" thickBot="1" x14ac:dyDescent="0.3">
      <c r="A1365" s="26">
        <v>240205</v>
      </c>
      <c r="B1365" s="42">
        <v>240205</v>
      </c>
      <c r="C1365" s="43" t="s">
        <v>942</v>
      </c>
      <c r="D1365" s="44">
        <v>0</v>
      </c>
      <c r="E1365" s="29">
        <f>IF(ISERROR(VLOOKUP(A1365,'INFORME SEVEN'!$A$1:$F$339,4,0)),0,VLOOKUP(A1365,'INFORME SEVEN'!$A$1:$F$339,4,0))</f>
        <v>0</v>
      </c>
      <c r="F1365" s="29">
        <f>IF(ISERROR(VLOOKUP(A1365,'INFORME SEVEN'!$A$1:$F$339,5,0)),0,VLOOKUP(A1365,'INFORME SEVEN'!$A$1:$F$339,5,0))</f>
        <v>0</v>
      </c>
      <c r="G1365" s="65">
        <f t="shared" si="171"/>
        <v>0</v>
      </c>
      <c r="H1365" s="44">
        <f t="shared" si="177"/>
        <v>0</v>
      </c>
      <c r="I1365" s="46">
        <v>0</v>
      </c>
      <c r="J1365" s="31">
        <f t="shared" si="174"/>
        <v>0</v>
      </c>
      <c r="K1365" s="1">
        <f t="shared" si="175"/>
        <v>0</v>
      </c>
      <c r="L1365" s="1">
        <f t="shared" si="173"/>
        <v>6</v>
      </c>
    </row>
    <row r="1366" spans="1:12" ht="16.5" hidden="1" thickBot="1" x14ac:dyDescent="0.3">
      <c r="A1366" s="26">
        <v>240206</v>
      </c>
      <c r="B1366" s="42">
        <v>240206</v>
      </c>
      <c r="C1366" s="43" t="s">
        <v>943</v>
      </c>
      <c r="D1366" s="44">
        <v>0</v>
      </c>
      <c r="E1366" s="29">
        <f>IF(ISERROR(VLOOKUP(A1366,'INFORME SEVEN'!$A$1:$F$339,4,0)),0,VLOOKUP(A1366,'INFORME SEVEN'!$A$1:$F$339,4,0))</f>
        <v>0</v>
      </c>
      <c r="F1366" s="29">
        <f>IF(ISERROR(VLOOKUP(A1366,'INFORME SEVEN'!$A$1:$F$339,5,0)),0,VLOOKUP(A1366,'INFORME SEVEN'!$A$1:$F$339,5,0))</f>
        <v>0</v>
      </c>
      <c r="G1366" s="65">
        <f t="shared" si="171"/>
        <v>0</v>
      </c>
      <c r="H1366" s="44">
        <f t="shared" si="177"/>
        <v>0</v>
      </c>
      <c r="I1366" s="46">
        <v>0</v>
      </c>
      <c r="J1366" s="31">
        <f t="shared" si="174"/>
        <v>0</v>
      </c>
      <c r="K1366" s="1">
        <f t="shared" si="175"/>
        <v>0</v>
      </c>
      <c r="L1366" s="1">
        <f t="shared" si="173"/>
        <v>6</v>
      </c>
    </row>
    <row r="1367" spans="1:12" ht="16.5" hidden="1" thickBot="1" x14ac:dyDescent="0.3">
      <c r="A1367" s="26">
        <v>240207</v>
      </c>
      <c r="B1367" s="42">
        <v>240207</v>
      </c>
      <c r="C1367" s="43" t="s">
        <v>944</v>
      </c>
      <c r="D1367" s="44">
        <v>0</v>
      </c>
      <c r="E1367" s="29">
        <f>IF(ISERROR(VLOOKUP(A1367,'INFORME SEVEN'!$A$1:$F$339,4,0)),0,VLOOKUP(A1367,'INFORME SEVEN'!$A$1:$F$339,4,0))</f>
        <v>0</v>
      </c>
      <c r="F1367" s="29">
        <f>IF(ISERROR(VLOOKUP(A1367,'INFORME SEVEN'!$A$1:$F$339,5,0)),0,VLOOKUP(A1367,'INFORME SEVEN'!$A$1:$F$339,5,0))</f>
        <v>0</v>
      </c>
      <c r="G1367" s="65">
        <f t="shared" ref="G1367:G1430" si="178">+D1367+F1367-E1367</f>
        <v>0</v>
      </c>
      <c r="H1367" s="44">
        <f t="shared" si="177"/>
        <v>0</v>
      </c>
      <c r="I1367" s="46">
        <v>0</v>
      </c>
      <c r="J1367" s="31">
        <f t="shared" si="174"/>
        <v>0</v>
      </c>
      <c r="K1367" s="1">
        <f t="shared" si="175"/>
        <v>0</v>
      </c>
      <c r="L1367" s="1">
        <f t="shared" si="173"/>
        <v>6</v>
      </c>
    </row>
    <row r="1368" spans="1:12" ht="16.5" hidden="1" thickBot="1" x14ac:dyDescent="0.3">
      <c r="A1368" s="26">
        <v>240290</v>
      </c>
      <c r="B1368" s="42">
        <v>240290</v>
      </c>
      <c r="C1368" s="43" t="s">
        <v>945</v>
      </c>
      <c r="D1368" s="44">
        <v>0</v>
      </c>
      <c r="E1368" s="29">
        <f>IF(ISERROR(VLOOKUP(A1368,'INFORME SEVEN'!$A$1:$F$339,4,0)),0,VLOOKUP(A1368,'INFORME SEVEN'!$A$1:$F$339,4,0))</f>
        <v>0</v>
      </c>
      <c r="F1368" s="29">
        <f>IF(ISERROR(VLOOKUP(A1368,'INFORME SEVEN'!$A$1:$F$339,5,0)),0,VLOOKUP(A1368,'INFORME SEVEN'!$A$1:$F$339,5,0))</f>
        <v>0</v>
      </c>
      <c r="G1368" s="65">
        <f t="shared" si="178"/>
        <v>0</v>
      </c>
      <c r="H1368" s="44">
        <f t="shared" si="177"/>
        <v>0</v>
      </c>
      <c r="I1368" s="46">
        <v>0</v>
      </c>
      <c r="J1368" s="31">
        <f t="shared" si="174"/>
        <v>0</v>
      </c>
      <c r="K1368" s="1">
        <f t="shared" si="175"/>
        <v>0</v>
      </c>
      <c r="L1368" s="1">
        <f t="shared" si="173"/>
        <v>6</v>
      </c>
    </row>
    <row r="1369" spans="1:12" ht="16.5" hidden="1" thickBot="1" x14ac:dyDescent="0.3">
      <c r="A1369" s="26">
        <v>2403</v>
      </c>
      <c r="B1369" s="48">
        <v>240300</v>
      </c>
      <c r="C1369" s="49" t="s">
        <v>946</v>
      </c>
      <c r="D1369" s="39">
        <v>0</v>
      </c>
      <c r="E1369" s="29">
        <f>IF(ISERROR(VLOOKUP(A1369,'INFORME SEVEN'!$A$1:$F$339,4,0)),0,VLOOKUP(A1369,'INFORME SEVEN'!$A$1:$F$339,4,0))</f>
        <v>0</v>
      </c>
      <c r="F1369" s="29">
        <f>IF(ISERROR(VLOOKUP(A1369,'INFORME SEVEN'!$A$1:$F$339,5,0)),0,VLOOKUP(A1369,'INFORME SEVEN'!$A$1:$F$339,5,0))</f>
        <v>0</v>
      </c>
      <c r="G1369" s="39">
        <f t="shared" si="178"/>
        <v>0</v>
      </c>
      <c r="H1369" s="50">
        <f t="shared" si="177"/>
        <v>0</v>
      </c>
      <c r="I1369" s="51">
        <v>0</v>
      </c>
      <c r="J1369" s="31">
        <f t="shared" si="174"/>
        <v>0</v>
      </c>
      <c r="K1369" s="1">
        <f t="shared" si="175"/>
        <v>0</v>
      </c>
      <c r="L1369" s="1">
        <f t="shared" si="173"/>
        <v>4</v>
      </c>
    </row>
    <row r="1370" spans="1:12" ht="16.5" hidden="1" thickBot="1" x14ac:dyDescent="0.3">
      <c r="A1370" s="26">
        <v>240313</v>
      </c>
      <c r="B1370" s="42">
        <v>240313</v>
      </c>
      <c r="C1370" s="43" t="s">
        <v>378</v>
      </c>
      <c r="D1370" s="44">
        <v>0</v>
      </c>
      <c r="E1370" s="29">
        <f>IF(ISERROR(VLOOKUP(A1370,'INFORME SEVEN'!$A$1:$F$339,4,0)),0,VLOOKUP(A1370,'INFORME SEVEN'!$A$1:$F$339,4,0))</f>
        <v>0</v>
      </c>
      <c r="F1370" s="29">
        <f>IF(ISERROR(VLOOKUP(A1370,'INFORME SEVEN'!$A$1:$F$339,5,0)),0,VLOOKUP(A1370,'INFORME SEVEN'!$A$1:$F$339,5,0))</f>
        <v>0</v>
      </c>
      <c r="G1370" s="65">
        <f t="shared" si="178"/>
        <v>0</v>
      </c>
      <c r="H1370" s="44">
        <f t="shared" si="177"/>
        <v>0</v>
      </c>
      <c r="I1370" s="46">
        <v>0</v>
      </c>
      <c r="J1370" s="31">
        <f t="shared" si="174"/>
        <v>0</v>
      </c>
      <c r="K1370" s="1">
        <f t="shared" si="175"/>
        <v>0</v>
      </c>
      <c r="L1370" s="1">
        <f t="shared" si="173"/>
        <v>6</v>
      </c>
    </row>
    <row r="1371" spans="1:12" ht="16.5" hidden="1" thickBot="1" x14ac:dyDescent="0.3">
      <c r="A1371" s="26">
        <v>240315</v>
      </c>
      <c r="B1371" s="42">
        <v>240315</v>
      </c>
      <c r="C1371" s="43" t="s">
        <v>388</v>
      </c>
      <c r="D1371" s="44">
        <v>0</v>
      </c>
      <c r="E1371" s="29">
        <f>IF(ISERROR(VLOOKUP(A1371,'INFORME SEVEN'!$A$1:$F$339,4,0)),0,VLOOKUP(A1371,'INFORME SEVEN'!$A$1:$F$339,4,0))</f>
        <v>0</v>
      </c>
      <c r="F1371" s="29">
        <f>IF(ISERROR(VLOOKUP(A1371,'INFORME SEVEN'!$A$1:$F$339,5,0)),0,VLOOKUP(A1371,'INFORME SEVEN'!$A$1:$F$339,5,0))</f>
        <v>0</v>
      </c>
      <c r="G1371" s="65">
        <f t="shared" si="178"/>
        <v>0</v>
      </c>
      <c r="H1371" s="44">
        <f t="shared" si="177"/>
        <v>0</v>
      </c>
      <c r="I1371" s="46">
        <v>0</v>
      </c>
      <c r="J1371" s="31">
        <f t="shared" si="174"/>
        <v>0</v>
      </c>
      <c r="K1371" s="1">
        <f t="shared" si="175"/>
        <v>0</v>
      </c>
      <c r="L1371" s="1">
        <f t="shared" si="173"/>
        <v>6</v>
      </c>
    </row>
    <row r="1372" spans="1:12" ht="16.5" hidden="1" thickBot="1" x14ac:dyDescent="0.3">
      <c r="A1372" s="26">
        <v>240316</v>
      </c>
      <c r="B1372" s="42">
        <v>240316</v>
      </c>
      <c r="C1372" s="43" t="s">
        <v>56</v>
      </c>
      <c r="D1372" s="44">
        <v>0</v>
      </c>
      <c r="E1372" s="29">
        <f>IF(ISERROR(VLOOKUP(A1372,'INFORME SEVEN'!$A$1:$F$339,4,0)),0,VLOOKUP(A1372,'INFORME SEVEN'!$A$1:$F$339,4,0))</f>
        <v>0</v>
      </c>
      <c r="F1372" s="29">
        <f>IF(ISERROR(VLOOKUP(A1372,'INFORME SEVEN'!$A$1:$F$339,5,0)),0,VLOOKUP(A1372,'INFORME SEVEN'!$A$1:$F$339,5,0))</f>
        <v>0</v>
      </c>
      <c r="G1372" s="65">
        <f t="shared" si="178"/>
        <v>0</v>
      </c>
      <c r="H1372" s="44">
        <f t="shared" si="177"/>
        <v>0</v>
      </c>
      <c r="I1372" s="46">
        <v>0</v>
      </c>
      <c r="J1372" s="31">
        <f t="shared" si="174"/>
        <v>0</v>
      </c>
      <c r="K1372" s="1">
        <f t="shared" si="175"/>
        <v>0</v>
      </c>
      <c r="L1372" s="1">
        <f t="shared" si="173"/>
        <v>6</v>
      </c>
    </row>
    <row r="1373" spans="1:12" ht="16.5" hidden="1" thickBot="1" x14ac:dyDescent="0.3">
      <c r="A1373" s="26">
        <v>240317</v>
      </c>
      <c r="B1373" s="42">
        <v>240317</v>
      </c>
      <c r="C1373" s="43" t="s">
        <v>379</v>
      </c>
      <c r="D1373" s="44">
        <v>0</v>
      </c>
      <c r="E1373" s="29">
        <f>IF(ISERROR(VLOOKUP(A1373,'INFORME SEVEN'!$A$1:$F$339,4,0)),0,VLOOKUP(A1373,'INFORME SEVEN'!$A$1:$F$339,4,0))</f>
        <v>0</v>
      </c>
      <c r="F1373" s="29">
        <f>IF(ISERROR(VLOOKUP(A1373,'INFORME SEVEN'!$A$1:$F$339,5,0)),0,VLOOKUP(A1373,'INFORME SEVEN'!$A$1:$F$339,5,0))</f>
        <v>0</v>
      </c>
      <c r="G1373" s="65">
        <f t="shared" si="178"/>
        <v>0</v>
      </c>
      <c r="H1373" s="44">
        <f t="shared" si="177"/>
        <v>0</v>
      </c>
      <c r="I1373" s="46">
        <v>0</v>
      </c>
      <c r="J1373" s="31">
        <f t="shared" si="174"/>
        <v>0</v>
      </c>
      <c r="K1373" s="1">
        <f t="shared" si="175"/>
        <v>0</v>
      </c>
      <c r="L1373" s="1">
        <f t="shared" si="173"/>
        <v>6</v>
      </c>
    </row>
    <row r="1374" spans="1:12" ht="16.5" hidden="1" thickBot="1" x14ac:dyDescent="0.3">
      <c r="A1374" s="26">
        <v>240318</v>
      </c>
      <c r="B1374" s="42">
        <v>240318</v>
      </c>
      <c r="C1374" s="43" t="s">
        <v>380</v>
      </c>
      <c r="D1374" s="44">
        <v>0</v>
      </c>
      <c r="E1374" s="29">
        <f>IF(ISERROR(VLOOKUP(A1374,'INFORME SEVEN'!$A$1:$F$339,4,0)),0,VLOOKUP(A1374,'INFORME SEVEN'!$A$1:$F$339,4,0))</f>
        <v>0</v>
      </c>
      <c r="F1374" s="29">
        <f>IF(ISERROR(VLOOKUP(A1374,'INFORME SEVEN'!$A$1:$F$339,5,0)),0,VLOOKUP(A1374,'INFORME SEVEN'!$A$1:$F$339,5,0))</f>
        <v>0</v>
      </c>
      <c r="G1374" s="65">
        <f t="shared" si="178"/>
        <v>0</v>
      </c>
      <c r="H1374" s="44">
        <f t="shared" si="177"/>
        <v>0</v>
      </c>
      <c r="I1374" s="46">
        <v>0</v>
      </c>
      <c r="J1374" s="31">
        <f t="shared" si="174"/>
        <v>0</v>
      </c>
      <c r="K1374" s="1">
        <f t="shared" si="175"/>
        <v>0</v>
      </c>
      <c r="L1374" s="1">
        <f t="shared" si="173"/>
        <v>6</v>
      </c>
    </row>
    <row r="1375" spans="1:12" ht="16.5" hidden="1" thickBot="1" x14ac:dyDescent="0.3">
      <c r="A1375" s="26">
        <v>240319</v>
      </c>
      <c r="B1375" s="42">
        <v>240319</v>
      </c>
      <c r="C1375" s="43" t="s">
        <v>381</v>
      </c>
      <c r="D1375" s="44">
        <v>0</v>
      </c>
      <c r="E1375" s="29">
        <f>IF(ISERROR(VLOOKUP(A1375,'INFORME SEVEN'!$A$1:$F$339,4,0)),0,VLOOKUP(A1375,'INFORME SEVEN'!$A$1:$F$339,4,0))</f>
        <v>0</v>
      </c>
      <c r="F1375" s="29">
        <f>IF(ISERROR(VLOOKUP(A1375,'INFORME SEVEN'!$A$1:$F$339,5,0)),0,VLOOKUP(A1375,'INFORME SEVEN'!$A$1:$F$339,5,0))</f>
        <v>0</v>
      </c>
      <c r="G1375" s="65">
        <f t="shared" si="178"/>
        <v>0</v>
      </c>
      <c r="H1375" s="44">
        <f t="shared" si="177"/>
        <v>0</v>
      </c>
      <c r="I1375" s="46">
        <v>0</v>
      </c>
      <c r="J1375" s="31">
        <f t="shared" si="174"/>
        <v>0</v>
      </c>
      <c r="K1375" s="1">
        <f t="shared" si="175"/>
        <v>0</v>
      </c>
      <c r="L1375" s="1">
        <f t="shared" si="173"/>
        <v>6</v>
      </c>
    </row>
    <row r="1376" spans="1:12" ht="16.5" hidden="1" thickBot="1" x14ac:dyDescent="0.3">
      <c r="A1376" s="26">
        <v>240320</v>
      </c>
      <c r="B1376" s="42">
        <v>240320</v>
      </c>
      <c r="C1376" s="43" t="s">
        <v>382</v>
      </c>
      <c r="D1376" s="44">
        <v>0</v>
      </c>
      <c r="E1376" s="29">
        <f>IF(ISERROR(VLOOKUP(A1376,'INFORME SEVEN'!$A$1:$F$339,4,0)),0,VLOOKUP(A1376,'INFORME SEVEN'!$A$1:$F$339,4,0))</f>
        <v>0</v>
      </c>
      <c r="F1376" s="29">
        <f>IF(ISERROR(VLOOKUP(A1376,'INFORME SEVEN'!$A$1:$F$339,5,0)),0,VLOOKUP(A1376,'INFORME SEVEN'!$A$1:$F$339,5,0))</f>
        <v>0</v>
      </c>
      <c r="G1376" s="65">
        <f t="shared" si="178"/>
        <v>0</v>
      </c>
      <c r="H1376" s="44">
        <f t="shared" si="177"/>
        <v>0</v>
      </c>
      <c r="I1376" s="46">
        <v>0</v>
      </c>
      <c r="J1376" s="31">
        <f t="shared" si="174"/>
        <v>0</v>
      </c>
      <c r="K1376" s="1">
        <f t="shared" si="175"/>
        <v>0</v>
      </c>
      <c r="L1376" s="1">
        <f t="shared" si="173"/>
        <v>6</v>
      </c>
    </row>
    <row r="1377" spans="1:12" ht="16.5" hidden="1" thickBot="1" x14ac:dyDescent="0.3">
      <c r="A1377" s="26">
        <v>240321</v>
      </c>
      <c r="B1377" s="42">
        <v>240321</v>
      </c>
      <c r="C1377" s="43" t="s">
        <v>383</v>
      </c>
      <c r="D1377" s="44">
        <v>0</v>
      </c>
      <c r="E1377" s="29">
        <f>IF(ISERROR(VLOOKUP(A1377,'INFORME SEVEN'!$A$1:$F$339,4,0)),0,VLOOKUP(A1377,'INFORME SEVEN'!$A$1:$F$339,4,0))</f>
        <v>0</v>
      </c>
      <c r="F1377" s="29">
        <f>IF(ISERROR(VLOOKUP(A1377,'INFORME SEVEN'!$A$1:$F$339,5,0)),0,VLOOKUP(A1377,'INFORME SEVEN'!$A$1:$F$339,5,0))</f>
        <v>0</v>
      </c>
      <c r="G1377" s="65">
        <f t="shared" si="178"/>
        <v>0</v>
      </c>
      <c r="H1377" s="44">
        <f t="shared" si="177"/>
        <v>0</v>
      </c>
      <c r="I1377" s="46">
        <v>0</v>
      </c>
      <c r="J1377" s="31">
        <f t="shared" si="174"/>
        <v>0</v>
      </c>
      <c r="K1377" s="1">
        <f t="shared" si="175"/>
        <v>0</v>
      </c>
      <c r="L1377" s="1">
        <f t="shared" si="173"/>
        <v>6</v>
      </c>
    </row>
    <row r="1378" spans="1:12" ht="16.5" hidden="1" thickBot="1" x14ac:dyDescent="0.3">
      <c r="A1378" s="26">
        <v>240322</v>
      </c>
      <c r="B1378" s="42">
        <v>240322</v>
      </c>
      <c r="C1378" s="43" t="s">
        <v>384</v>
      </c>
      <c r="D1378" s="44">
        <v>0</v>
      </c>
      <c r="E1378" s="29">
        <f>IF(ISERROR(VLOOKUP(A1378,'INFORME SEVEN'!$A$1:$F$339,4,0)),0,VLOOKUP(A1378,'INFORME SEVEN'!$A$1:$F$339,4,0))</f>
        <v>0</v>
      </c>
      <c r="F1378" s="29">
        <f>IF(ISERROR(VLOOKUP(A1378,'INFORME SEVEN'!$A$1:$F$339,5,0)),0,VLOOKUP(A1378,'INFORME SEVEN'!$A$1:$F$339,5,0))</f>
        <v>0</v>
      </c>
      <c r="G1378" s="65">
        <f t="shared" si="178"/>
        <v>0</v>
      </c>
      <c r="H1378" s="44">
        <f t="shared" si="177"/>
        <v>0</v>
      </c>
      <c r="I1378" s="46">
        <v>0</v>
      </c>
      <c r="J1378" s="31">
        <f t="shared" si="174"/>
        <v>0</v>
      </c>
      <c r="K1378" s="1">
        <f t="shared" si="175"/>
        <v>0</v>
      </c>
      <c r="L1378" s="1">
        <f t="shared" si="173"/>
        <v>6</v>
      </c>
    </row>
    <row r="1379" spans="1:12" ht="16.5" hidden="1" thickBot="1" x14ac:dyDescent="0.3">
      <c r="A1379" s="26">
        <v>240323</v>
      </c>
      <c r="B1379" s="42">
        <v>240323</v>
      </c>
      <c r="C1379" s="43" t="s">
        <v>385</v>
      </c>
      <c r="D1379" s="44">
        <v>0</v>
      </c>
      <c r="E1379" s="29">
        <f>IF(ISERROR(VLOOKUP(A1379,'INFORME SEVEN'!$A$1:$F$339,4,0)),0,VLOOKUP(A1379,'INFORME SEVEN'!$A$1:$F$339,4,0))</f>
        <v>0</v>
      </c>
      <c r="F1379" s="29">
        <f>IF(ISERROR(VLOOKUP(A1379,'INFORME SEVEN'!$A$1:$F$339,5,0)),0,VLOOKUP(A1379,'INFORME SEVEN'!$A$1:$F$339,5,0))</f>
        <v>0</v>
      </c>
      <c r="G1379" s="65">
        <f t="shared" si="178"/>
        <v>0</v>
      </c>
      <c r="H1379" s="44">
        <f t="shared" si="177"/>
        <v>0</v>
      </c>
      <c r="I1379" s="46">
        <v>0</v>
      </c>
      <c r="J1379" s="31">
        <f t="shared" si="174"/>
        <v>0</v>
      </c>
      <c r="K1379" s="1">
        <f t="shared" si="175"/>
        <v>0</v>
      </c>
      <c r="L1379" s="1">
        <f t="shared" si="173"/>
        <v>6</v>
      </c>
    </row>
    <row r="1380" spans="1:12" ht="16.5" hidden="1" thickBot="1" x14ac:dyDescent="0.3">
      <c r="A1380" s="26">
        <v>240324</v>
      </c>
      <c r="B1380" s="42">
        <v>240324</v>
      </c>
      <c r="C1380" s="43" t="s">
        <v>386</v>
      </c>
      <c r="D1380" s="44">
        <v>0</v>
      </c>
      <c r="E1380" s="29">
        <f>IF(ISERROR(VLOOKUP(A1380,'INFORME SEVEN'!$A$1:$F$339,4,0)),0,VLOOKUP(A1380,'INFORME SEVEN'!$A$1:$F$339,4,0))</f>
        <v>0</v>
      </c>
      <c r="F1380" s="29">
        <f>IF(ISERROR(VLOOKUP(A1380,'INFORME SEVEN'!$A$1:$F$339,5,0)),0,VLOOKUP(A1380,'INFORME SEVEN'!$A$1:$F$339,5,0))</f>
        <v>0</v>
      </c>
      <c r="G1380" s="65">
        <f t="shared" si="178"/>
        <v>0</v>
      </c>
      <c r="H1380" s="44">
        <f t="shared" si="177"/>
        <v>0</v>
      </c>
      <c r="I1380" s="46">
        <v>0</v>
      </c>
      <c r="J1380" s="31">
        <f t="shared" si="174"/>
        <v>0</v>
      </c>
      <c r="K1380" s="1">
        <f t="shared" si="175"/>
        <v>0</v>
      </c>
      <c r="L1380" s="1">
        <f t="shared" si="173"/>
        <v>6</v>
      </c>
    </row>
    <row r="1381" spans="1:12" ht="16.5" hidden="1" thickBot="1" x14ac:dyDescent="0.3">
      <c r="A1381" s="26">
        <v>240325</v>
      </c>
      <c r="B1381" s="42">
        <v>240325</v>
      </c>
      <c r="C1381" s="43" t="s">
        <v>387</v>
      </c>
      <c r="D1381" s="44">
        <v>0</v>
      </c>
      <c r="E1381" s="29">
        <f>IF(ISERROR(VLOOKUP(A1381,'INFORME SEVEN'!$A$1:$F$339,4,0)),0,VLOOKUP(A1381,'INFORME SEVEN'!$A$1:$F$339,4,0))</f>
        <v>0</v>
      </c>
      <c r="F1381" s="29">
        <f>IF(ISERROR(VLOOKUP(A1381,'INFORME SEVEN'!$A$1:$F$339,5,0)),0,VLOOKUP(A1381,'INFORME SEVEN'!$A$1:$F$339,5,0))</f>
        <v>0</v>
      </c>
      <c r="G1381" s="65">
        <f t="shared" si="178"/>
        <v>0</v>
      </c>
      <c r="H1381" s="44">
        <f t="shared" si="177"/>
        <v>0</v>
      </c>
      <c r="I1381" s="46">
        <v>0</v>
      </c>
      <c r="J1381" s="31">
        <f t="shared" si="174"/>
        <v>0</v>
      </c>
      <c r="K1381" s="1">
        <f t="shared" si="175"/>
        <v>0</v>
      </c>
      <c r="L1381" s="1">
        <f t="shared" si="173"/>
        <v>6</v>
      </c>
    </row>
    <row r="1382" spans="1:12" ht="16.5" hidden="1" thickBot="1" x14ac:dyDescent="0.3">
      <c r="A1382" s="26">
        <v>2406</v>
      </c>
      <c r="B1382" s="48">
        <v>240600</v>
      </c>
      <c r="C1382" s="49" t="s">
        <v>947</v>
      </c>
      <c r="D1382" s="39">
        <v>0</v>
      </c>
      <c r="E1382" s="29">
        <f>IF(ISERROR(VLOOKUP(A1382,'INFORME SEVEN'!$A$1:$F$339,4,0)),0,VLOOKUP(A1382,'INFORME SEVEN'!$A$1:$F$339,4,0))</f>
        <v>0</v>
      </c>
      <c r="F1382" s="29">
        <f>IF(ISERROR(VLOOKUP(A1382,'INFORME SEVEN'!$A$1:$F$339,5,0)),0,VLOOKUP(A1382,'INFORME SEVEN'!$A$1:$F$339,5,0))</f>
        <v>0</v>
      </c>
      <c r="G1382" s="39">
        <f t="shared" si="178"/>
        <v>0</v>
      </c>
      <c r="H1382" s="50">
        <f t="shared" si="177"/>
        <v>0</v>
      </c>
      <c r="I1382" s="51">
        <v>0</v>
      </c>
      <c r="J1382" s="31">
        <f t="shared" si="174"/>
        <v>0</v>
      </c>
      <c r="K1382" s="1">
        <f t="shared" si="175"/>
        <v>0</v>
      </c>
      <c r="L1382" s="1">
        <f t="shared" si="173"/>
        <v>4</v>
      </c>
    </row>
    <row r="1383" spans="1:12" ht="16.5" hidden="1" thickBot="1" x14ac:dyDescent="0.3">
      <c r="A1383" s="26">
        <v>240601</v>
      </c>
      <c r="B1383" s="42">
        <v>240601</v>
      </c>
      <c r="C1383" s="43" t="s">
        <v>820</v>
      </c>
      <c r="D1383" s="44">
        <v>0</v>
      </c>
      <c r="E1383" s="29">
        <f>IF(ISERROR(VLOOKUP(A1383,'INFORME SEVEN'!$A$1:$F$339,4,0)),0,VLOOKUP(A1383,'INFORME SEVEN'!$A$1:$F$339,4,0))</f>
        <v>0</v>
      </c>
      <c r="F1383" s="29">
        <f>IF(ISERROR(VLOOKUP(A1383,'INFORME SEVEN'!$A$1:$F$339,5,0)),0,VLOOKUP(A1383,'INFORME SEVEN'!$A$1:$F$339,5,0))</f>
        <v>0</v>
      </c>
      <c r="G1383" s="65">
        <f t="shared" si="178"/>
        <v>0</v>
      </c>
      <c r="H1383" s="44">
        <f t="shared" si="177"/>
        <v>0</v>
      </c>
      <c r="I1383" s="46">
        <v>0</v>
      </c>
      <c r="J1383" s="31">
        <f t="shared" si="174"/>
        <v>0</v>
      </c>
      <c r="K1383" s="1">
        <f t="shared" si="175"/>
        <v>0</v>
      </c>
      <c r="L1383" s="1">
        <f t="shared" si="173"/>
        <v>6</v>
      </c>
    </row>
    <row r="1384" spans="1:12" ht="16.5" hidden="1" thickBot="1" x14ac:dyDescent="0.3">
      <c r="A1384" s="26">
        <v>240607</v>
      </c>
      <c r="B1384" s="42">
        <v>240607</v>
      </c>
      <c r="C1384" s="43" t="s">
        <v>940</v>
      </c>
      <c r="D1384" s="44">
        <v>0</v>
      </c>
      <c r="E1384" s="29">
        <f>IF(ISERROR(VLOOKUP(A1384,'INFORME SEVEN'!$A$1:$F$339,4,0)),0,VLOOKUP(A1384,'INFORME SEVEN'!$A$1:$F$339,4,0))</f>
        <v>0</v>
      </c>
      <c r="F1384" s="29">
        <f>IF(ISERROR(VLOOKUP(A1384,'INFORME SEVEN'!$A$1:$F$339,5,0)),0,VLOOKUP(A1384,'INFORME SEVEN'!$A$1:$F$339,5,0))</f>
        <v>0</v>
      </c>
      <c r="G1384" s="65">
        <f t="shared" si="178"/>
        <v>0</v>
      </c>
      <c r="H1384" s="44">
        <f t="shared" si="177"/>
        <v>0</v>
      </c>
      <c r="I1384" s="46">
        <v>0</v>
      </c>
      <c r="J1384" s="31">
        <f t="shared" si="174"/>
        <v>0</v>
      </c>
      <c r="K1384" s="1">
        <f t="shared" si="175"/>
        <v>0</v>
      </c>
      <c r="L1384" s="1">
        <f t="shared" si="173"/>
        <v>6</v>
      </c>
    </row>
    <row r="1385" spans="1:12" ht="16.5" thickBot="1" x14ac:dyDescent="0.3">
      <c r="A1385" s="26">
        <v>2407</v>
      </c>
      <c r="B1385" s="37">
        <v>240700</v>
      </c>
      <c r="C1385" s="38" t="s">
        <v>948</v>
      </c>
      <c r="D1385" s="39">
        <v>79538242.909999996</v>
      </c>
      <c r="E1385" s="40">
        <f>IF(ISERROR(VLOOKUP(A1385,'INFORME SEVEN'!$A$1:$F$339,4,0)),0,VLOOKUP(A1385,'INFORME SEVEN'!$A$1:$F$339,4,0))</f>
        <v>489964874.26999998</v>
      </c>
      <c r="F1385" s="40">
        <f>IF(ISERROR(VLOOKUP(A1385,'INFORME SEVEN'!$A$1:$F$339,5,0)),0,VLOOKUP(A1385,'INFORME SEVEN'!$A$1:$F$339,5,0))</f>
        <v>438684280.54000002</v>
      </c>
      <c r="G1385" s="39">
        <f t="shared" si="178"/>
        <v>28257649.180000067</v>
      </c>
      <c r="H1385" s="40">
        <f>+H1402</f>
        <v>28257649.180000067</v>
      </c>
      <c r="I1385" s="41">
        <v>0</v>
      </c>
      <c r="J1385" s="31">
        <f t="shared" si="174"/>
        <v>0</v>
      </c>
      <c r="K1385" s="1">
        <f t="shared" si="175"/>
        <v>1</v>
      </c>
      <c r="L1385" s="1">
        <f t="shared" si="173"/>
        <v>4</v>
      </c>
    </row>
    <row r="1386" spans="1:12" ht="16.5" hidden="1" thickBot="1" x14ac:dyDescent="0.3">
      <c r="A1386" s="26">
        <v>240701</v>
      </c>
      <c r="B1386" s="42">
        <v>240701</v>
      </c>
      <c r="C1386" s="43" t="s">
        <v>949</v>
      </c>
      <c r="D1386" s="44">
        <v>0</v>
      </c>
      <c r="E1386" s="29">
        <f>IF(ISERROR(VLOOKUP(A1386,'INFORME SEVEN'!$A$1:$F$339,4,0)),0,VLOOKUP(A1386,'INFORME SEVEN'!$A$1:$F$339,4,0))</f>
        <v>0</v>
      </c>
      <c r="F1386" s="29">
        <f>IF(ISERROR(VLOOKUP(A1386,'INFORME SEVEN'!$A$1:$F$339,5,0)),0,VLOOKUP(A1386,'INFORME SEVEN'!$A$1:$F$339,5,0))</f>
        <v>0</v>
      </c>
      <c r="G1386" s="65">
        <f t="shared" si="178"/>
        <v>0</v>
      </c>
      <c r="H1386" s="44">
        <f t="shared" ref="H1386:H1401" si="179">+G1386</f>
        <v>0</v>
      </c>
      <c r="I1386" s="46">
        <v>0</v>
      </c>
      <c r="J1386" s="31">
        <f t="shared" si="174"/>
        <v>0</v>
      </c>
      <c r="K1386" s="1">
        <f t="shared" si="175"/>
        <v>0</v>
      </c>
      <c r="L1386" s="1">
        <f t="shared" si="173"/>
        <v>6</v>
      </c>
    </row>
    <row r="1387" spans="1:12" ht="16.5" hidden="1" thickBot="1" x14ac:dyDescent="0.3">
      <c r="A1387" s="26">
        <v>240702</v>
      </c>
      <c r="B1387" s="42">
        <v>240702</v>
      </c>
      <c r="C1387" s="43" t="s">
        <v>950</v>
      </c>
      <c r="D1387" s="44">
        <v>0</v>
      </c>
      <c r="E1387" s="29">
        <f>IF(ISERROR(VLOOKUP(A1387,'INFORME SEVEN'!$A$1:$F$339,4,0)),0,VLOOKUP(A1387,'INFORME SEVEN'!$A$1:$F$339,4,0))</f>
        <v>0</v>
      </c>
      <c r="F1387" s="29">
        <f>IF(ISERROR(VLOOKUP(A1387,'INFORME SEVEN'!$A$1:$F$339,5,0)),0,VLOOKUP(A1387,'INFORME SEVEN'!$A$1:$F$339,5,0))</f>
        <v>0</v>
      </c>
      <c r="G1387" s="65">
        <f t="shared" si="178"/>
        <v>0</v>
      </c>
      <c r="H1387" s="44">
        <f t="shared" si="179"/>
        <v>0</v>
      </c>
      <c r="I1387" s="46">
        <v>0</v>
      </c>
      <c r="J1387" s="31">
        <f t="shared" si="174"/>
        <v>0</v>
      </c>
      <c r="K1387" s="1">
        <f t="shared" si="175"/>
        <v>0</v>
      </c>
      <c r="L1387" s="1">
        <f t="shared" si="173"/>
        <v>6</v>
      </c>
    </row>
    <row r="1388" spans="1:12" ht="16.5" hidden="1" thickBot="1" x14ac:dyDescent="0.3">
      <c r="A1388" s="26">
        <v>240703</v>
      </c>
      <c r="B1388" s="42">
        <v>240703</v>
      </c>
      <c r="C1388" s="43" t="s">
        <v>438</v>
      </c>
      <c r="D1388" s="44">
        <v>0</v>
      </c>
      <c r="E1388" s="29">
        <f>IF(ISERROR(VLOOKUP(A1388,'INFORME SEVEN'!$A$1:$F$339,4,0)),0,VLOOKUP(A1388,'INFORME SEVEN'!$A$1:$F$339,4,0))</f>
        <v>0</v>
      </c>
      <c r="F1388" s="29">
        <f>IF(ISERROR(VLOOKUP(A1388,'INFORME SEVEN'!$A$1:$F$339,5,0)),0,VLOOKUP(A1388,'INFORME SEVEN'!$A$1:$F$339,5,0))</f>
        <v>0</v>
      </c>
      <c r="G1388" s="65">
        <f t="shared" si="178"/>
        <v>0</v>
      </c>
      <c r="H1388" s="44">
        <f t="shared" si="179"/>
        <v>0</v>
      </c>
      <c r="I1388" s="46">
        <v>0</v>
      </c>
      <c r="J1388" s="31">
        <f t="shared" si="174"/>
        <v>0</v>
      </c>
      <c r="K1388" s="1">
        <f t="shared" si="175"/>
        <v>0</v>
      </c>
      <c r="L1388" s="1">
        <f t="shared" si="173"/>
        <v>6</v>
      </c>
    </row>
    <row r="1389" spans="1:12" ht="16.5" hidden="1" thickBot="1" x14ac:dyDescent="0.3">
      <c r="A1389" s="26">
        <v>240704</v>
      </c>
      <c r="B1389" s="42">
        <v>240704</v>
      </c>
      <c r="C1389" s="43" t="s">
        <v>951</v>
      </c>
      <c r="D1389" s="44">
        <v>0</v>
      </c>
      <c r="E1389" s="29">
        <f>IF(ISERROR(VLOOKUP(A1389,'INFORME SEVEN'!$A$1:$F$339,4,0)),0,VLOOKUP(A1389,'INFORME SEVEN'!$A$1:$F$339,4,0))</f>
        <v>0</v>
      </c>
      <c r="F1389" s="29">
        <f>IF(ISERROR(VLOOKUP(A1389,'INFORME SEVEN'!$A$1:$F$339,5,0)),0,VLOOKUP(A1389,'INFORME SEVEN'!$A$1:$F$339,5,0))</f>
        <v>0</v>
      </c>
      <c r="G1389" s="65">
        <f t="shared" si="178"/>
        <v>0</v>
      </c>
      <c r="H1389" s="44">
        <f t="shared" si="179"/>
        <v>0</v>
      </c>
      <c r="I1389" s="46">
        <v>0</v>
      </c>
      <c r="J1389" s="31">
        <f t="shared" si="174"/>
        <v>0</v>
      </c>
      <c r="K1389" s="1">
        <f t="shared" si="175"/>
        <v>0</v>
      </c>
      <c r="L1389" s="1">
        <f t="shared" si="173"/>
        <v>6</v>
      </c>
    </row>
    <row r="1390" spans="1:12" ht="16.5" hidden="1" thickBot="1" x14ac:dyDescent="0.3">
      <c r="A1390" s="26">
        <v>240705</v>
      </c>
      <c r="B1390" s="42">
        <v>240705</v>
      </c>
      <c r="C1390" s="43" t="s">
        <v>952</v>
      </c>
      <c r="D1390" s="44">
        <v>0</v>
      </c>
      <c r="E1390" s="29">
        <f>IF(ISERROR(VLOOKUP(A1390,'INFORME SEVEN'!$A$1:$F$339,4,0)),0,VLOOKUP(A1390,'INFORME SEVEN'!$A$1:$F$339,4,0))</f>
        <v>0</v>
      </c>
      <c r="F1390" s="29">
        <f>IF(ISERROR(VLOOKUP(A1390,'INFORME SEVEN'!$A$1:$F$339,5,0)),0,VLOOKUP(A1390,'INFORME SEVEN'!$A$1:$F$339,5,0))</f>
        <v>0</v>
      </c>
      <c r="G1390" s="65">
        <f t="shared" si="178"/>
        <v>0</v>
      </c>
      <c r="H1390" s="44">
        <f t="shared" si="179"/>
        <v>0</v>
      </c>
      <c r="I1390" s="46">
        <v>0</v>
      </c>
      <c r="J1390" s="31">
        <f t="shared" si="174"/>
        <v>0</v>
      </c>
      <c r="K1390" s="1">
        <f t="shared" si="175"/>
        <v>0</v>
      </c>
      <c r="L1390" s="1">
        <f t="shared" si="173"/>
        <v>6</v>
      </c>
    </row>
    <row r="1391" spans="1:12" ht="16.5" hidden="1" thickBot="1" x14ac:dyDescent="0.3">
      <c r="A1391" s="26">
        <v>240706</v>
      </c>
      <c r="B1391" s="42">
        <v>240706</v>
      </c>
      <c r="C1391" s="43" t="s">
        <v>953</v>
      </c>
      <c r="D1391" s="44">
        <v>0</v>
      </c>
      <c r="E1391" s="29">
        <f>IF(ISERROR(VLOOKUP(A1391,'INFORME SEVEN'!$A$1:$F$339,4,0)),0,VLOOKUP(A1391,'INFORME SEVEN'!$A$1:$F$339,4,0))</f>
        <v>0</v>
      </c>
      <c r="F1391" s="29">
        <f>IF(ISERROR(VLOOKUP(A1391,'INFORME SEVEN'!$A$1:$F$339,5,0)),0,VLOOKUP(A1391,'INFORME SEVEN'!$A$1:$F$339,5,0))</f>
        <v>0</v>
      </c>
      <c r="G1391" s="65">
        <f t="shared" si="178"/>
        <v>0</v>
      </c>
      <c r="H1391" s="44">
        <f t="shared" si="179"/>
        <v>0</v>
      </c>
      <c r="I1391" s="46">
        <v>0</v>
      </c>
      <c r="J1391" s="31">
        <f t="shared" si="174"/>
        <v>0</v>
      </c>
      <c r="K1391" s="1">
        <f t="shared" si="175"/>
        <v>0</v>
      </c>
      <c r="L1391" s="1">
        <f t="shared" si="173"/>
        <v>6</v>
      </c>
    </row>
    <row r="1392" spans="1:12" ht="16.5" hidden="1" thickBot="1" x14ac:dyDescent="0.3">
      <c r="A1392" s="26">
        <v>240707</v>
      </c>
      <c r="B1392" s="42">
        <v>240707</v>
      </c>
      <c r="C1392" s="43" t="s">
        <v>954</v>
      </c>
      <c r="D1392" s="44">
        <v>0</v>
      </c>
      <c r="E1392" s="29">
        <f>IF(ISERROR(VLOOKUP(A1392,'INFORME SEVEN'!$A$1:$F$339,4,0)),0,VLOOKUP(A1392,'INFORME SEVEN'!$A$1:$F$339,4,0))</f>
        <v>0</v>
      </c>
      <c r="F1392" s="29">
        <f>IF(ISERROR(VLOOKUP(A1392,'INFORME SEVEN'!$A$1:$F$339,5,0)),0,VLOOKUP(A1392,'INFORME SEVEN'!$A$1:$F$339,5,0))</f>
        <v>0</v>
      </c>
      <c r="G1392" s="65">
        <f t="shared" si="178"/>
        <v>0</v>
      </c>
      <c r="H1392" s="44">
        <f t="shared" si="179"/>
        <v>0</v>
      </c>
      <c r="I1392" s="46">
        <v>0</v>
      </c>
      <c r="J1392" s="31">
        <f t="shared" si="174"/>
        <v>0</v>
      </c>
      <c r="K1392" s="1">
        <f t="shared" si="175"/>
        <v>0</v>
      </c>
      <c r="L1392" s="1">
        <f t="shared" si="173"/>
        <v>6</v>
      </c>
    </row>
    <row r="1393" spans="1:12" ht="16.5" hidden="1" thickBot="1" x14ac:dyDescent="0.3">
      <c r="A1393" s="26">
        <v>240708</v>
      </c>
      <c r="B1393" s="42">
        <v>240708</v>
      </c>
      <c r="C1393" s="43" t="s">
        <v>955</v>
      </c>
      <c r="D1393" s="44">
        <v>0</v>
      </c>
      <c r="E1393" s="29">
        <f>IF(ISERROR(VLOOKUP(A1393,'INFORME SEVEN'!$A$1:$F$339,4,0)),0,VLOOKUP(A1393,'INFORME SEVEN'!$A$1:$F$339,4,0))</f>
        <v>0</v>
      </c>
      <c r="F1393" s="29">
        <f>IF(ISERROR(VLOOKUP(A1393,'INFORME SEVEN'!$A$1:$F$339,5,0)),0,VLOOKUP(A1393,'INFORME SEVEN'!$A$1:$F$339,5,0))</f>
        <v>0</v>
      </c>
      <c r="G1393" s="65">
        <f t="shared" si="178"/>
        <v>0</v>
      </c>
      <c r="H1393" s="44">
        <f t="shared" si="179"/>
        <v>0</v>
      </c>
      <c r="I1393" s="46">
        <v>0</v>
      </c>
      <c r="J1393" s="31">
        <f t="shared" si="174"/>
        <v>0</v>
      </c>
      <c r="K1393" s="1">
        <f t="shared" si="175"/>
        <v>0</v>
      </c>
      <c r="L1393" s="1">
        <f t="shared" si="173"/>
        <v>6</v>
      </c>
    </row>
    <row r="1394" spans="1:12" ht="16.5" hidden="1" thickBot="1" x14ac:dyDescent="0.3">
      <c r="A1394" s="26">
        <v>240709</v>
      </c>
      <c r="B1394" s="42">
        <v>240709</v>
      </c>
      <c r="C1394" s="43" t="s">
        <v>237</v>
      </c>
      <c r="D1394" s="44">
        <v>0</v>
      </c>
      <c r="E1394" s="29">
        <f>IF(ISERROR(VLOOKUP(A1394,'INFORME SEVEN'!$A$1:$F$339,4,0)),0,VLOOKUP(A1394,'INFORME SEVEN'!$A$1:$F$339,4,0))</f>
        <v>0</v>
      </c>
      <c r="F1394" s="29">
        <f>IF(ISERROR(VLOOKUP(A1394,'INFORME SEVEN'!$A$1:$F$339,5,0)),0,VLOOKUP(A1394,'INFORME SEVEN'!$A$1:$F$339,5,0))</f>
        <v>0</v>
      </c>
      <c r="G1394" s="65">
        <f t="shared" si="178"/>
        <v>0</v>
      </c>
      <c r="H1394" s="44">
        <f t="shared" si="179"/>
        <v>0</v>
      </c>
      <c r="I1394" s="46">
        <v>0</v>
      </c>
      <c r="J1394" s="31">
        <f t="shared" si="174"/>
        <v>0</v>
      </c>
      <c r="K1394" s="1">
        <f t="shared" si="175"/>
        <v>0</v>
      </c>
      <c r="L1394" s="1">
        <f t="shared" si="173"/>
        <v>6</v>
      </c>
    </row>
    <row r="1395" spans="1:12" ht="16.5" hidden="1" thickBot="1" x14ac:dyDescent="0.3">
      <c r="A1395" s="26">
        <v>240710</v>
      </c>
      <c r="B1395" s="42">
        <v>240710</v>
      </c>
      <c r="C1395" s="43" t="s">
        <v>956</v>
      </c>
      <c r="D1395" s="44">
        <v>0</v>
      </c>
      <c r="E1395" s="29">
        <f>IF(ISERROR(VLOOKUP(A1395,'INFORME SEVEN'!$A$1:$F$339,4,0)),0,VLOOKUP(A1395,'INFORME SEVEN'!$A$1:$F$339,4,0))</f>
        <v>0</v>
      </c>
      <c r="F1395" s="29">
        <f>IF(ISERROR(VLOOKUP(A1395,'INFORME SEVEN'!$A$1:$F$339,5,0)),0,VLOOKUP(A1395,'INFORME SEVEN'!$A$1:$F$339,5,0))</f>
        <v>0</v>
      </c>
      <c r="G1395" s="65">
        <f t="shared" si="178"/>
        <v>0</v>
      </c>
      <c r="H1395" s="44">
        <f t="shared" si="179"/>
        <v>0</v>
      </c>
      <c r="I1395" s="46">
        <v>0</v>
      </c>
      <c r="J1395" s="31">
        <f t="shared" si="174"/>
        <v>0</v>
      </c>
      <c r="K1395" s="1">
        <f t="shared" si="175"/>
        <v>0</v>
      </c>
      <c r="L1395" s="1">
        <f t="shared" si="173"/>
        <v>6</v>
      </c>
    </row>
    <row r="1396" spans="1:12" ht="16.5" hidden="1" thickBot="1" x14ac:dyDescent="0.3">
      <c r="A1396" s="26">
        <v>240719</v>
      </c>
      <c r="B1396" s="42">
        <v>240719</v>
      </c>
      <c r="C1396" s="43" t="s">
        <v>957</v>
      </c>
      <c r="D1396" s="44">
        <v>0</v>
      </c>
      <c r="E1396" s="29">
        <f>IF(ISERROR(VLOOKUP(A1396,'INFORME SEVEN'!$A$1:$F$339,4,0)),0,VLOOKUP(A1396,'INFORME SEVEN'!$A$1:$F$339,4,0))</f>
        <v>0</v>
      </c>
      <c r="F1396" s="29">
        <f>IF(ISERROR(VLOOKUP(A1396,'INFORME SEVEN'!$A$1:$F$339,5,0)),0,VLOOKUP(A1396,'INFORME SEVEN'!$A$1:$F$339,5,0))</f>
        <v>0</v>
      </c>
      <c r="G1396" s="65">
        <f t="shared" si="178"/>
        <v>0</v>
      </c>
      <c r="H1396" s="44">
        <f t="shared" si="179"/>
        <v>0</v>
      </c>
      <c r="I1396" s="46">
        <v>0</v>
      </c>
      <c r="J1396" s="31">
        <f t="shared" si="174"/>
        <v>0</v>
      </c>
      <c r="K1396" s="1">
        <f t="shared" si="175"/>
        <v>0</v>
      </c>
      <c r="L1396" s="1">
        <f t="shared" si="173"/>
        <v>6</v>
      </c>
    </row>
    <row r="1397" spans="1:12" ht="16.5" hidden="1" thickBot="1" x14ac:dyDescent="0.3">
      <c r="A1397" s="26">
        <v>240720</v>
      </c>
      <c r="B1397" s="42">
        <v>240720</v>
      </c>
      <c r="C1397" s="43" t="s">
        <v>958</v>
      </c>
      <c r="D1397" s="44">
        <v>0</v>
      </c>
      <c r="E1397" s="29">
        <f>IF(ISERROR(VLOOKUP(A1397,'INFORME SEVEN'!$A$1:$F$339,4,0)),0,VLOOKUP(A1397,'INFORME SEVEN'!$A$1:$F$339,4,0))</f>
        <v>0</v>
      </c>
      <c r="F1397" s="29">
        <f>IF(ISERROR(VLOOKUP(A1397,'INFORME SEVEN'!$A$1:$F$339,5,0)),0,VLOOKUP(A1397,'INFORME SEVEN'!$A$1:$F$339,5,0))</f>
        <v>0</v>
      </c>
      <c r="G1397" s="65">
        <f t="shared" si="178"/>
        <v>0</v>
      </c>
      <c r="H1397" s="44">
        <f t="shared" si="179"/>
        <v>0</v>
      </c>
      <c r="I1397" s="46">
        <v>0</v>
      </c>
      <c r="J1397" s="31">
        <f t="shared" si="174"/>
        <v>0</v>
      </c>
      <c r="K1397" s="1">
        <f t="shared" si="175"/>
        <v>0</v>
      </c>
      <c r="L1397" s="1">
        <f t="shared" si="173"/>
        <v>6</v>
      </c>
    </row>
    <row r="1398" spans="1:12" ht="16.5" hidden="1" thickBot="1" x14ac:dyDescent="0.3">
      <c r="A1398" s="26">
        <v>240722</v>
      </c>
      <c r="B1398" s="42">
        <v>240722</v>
      </c>
      <c r="C1398" s="43" t="s">
        <v>206</v>
      </c>
      <c r="D1398" s="44">
        <v>0</v>
      </c>
      <c r="E1398" s="29">
        <f>IF(ISERROR(VLOOKUP(A1398,'INFORME SEVEN'!$A$1:$F$339,4,0)),0,VLOOKUP(A1398,'INFORME SEVEN'!$A$1:$F$339,4,0))</f>
        <v>0</v>
      </c>
      <c r="F1398" s="29">
        <f>IF(ISERROR(VLOOKUP(A1398,'INFORME SEVEN'!$A$1:$F$339,5,0)),0,VLOOKUP(A1398,'INFORME SEVEN'!$A$1:$F$339,5,0))</f>
        <v>0</v>
      </c>
      <c r="G1398" s="65">
        <f t="shared" si="178"/>
        <v>0</v>
      </c>
      <c r="H1398" s="44">
        <f t="shared" si="179"/>
        <v>0</v>
      </c>
      <c r="I1398" s="46">
        <v>0</v>
      </c>
      <c r="J1398" s="31">
        <f t="shared" si="174"/>
        <v>0</v>
      </c>
      <c r="K1398" s="1">
        <f t="shared" si="175"/>
        <v>0</v>
      </c>
      <c r="L1398" s="1">
        <f t="shared" si="173"/>
        <v>6</v>
      </c>
    </row>
    <row r="1399" spans="1:12" ht="16.5" hidden="1" thickBot="1" x14ac:dyDescent="0.3">
      <c r="A1399" s="26">
        <v>240723</v>
      </c>
      <c r="B1399" s="42">
        <v>240723</v>
      </c>
      <c r="C1399" s="43" t="s">
        <v>959</v>
      </c>
      <c r="D1399" s="44">
        <v>0</v>
      </c>
      <c r="E1399" s="29">
        <f>IF(ISERROR(VLOOKUP(A1399,'INFORME SEVEN'!$A$1:$F$339,4,0)),0,VLOOKUP(A1399,'INFORME SEVEN'!$A$1:$F$339,4,0))</f>
        <v>0</v>
      </c>
      <c r="F1399" s="29">
        <f>IF(ISERROR(VLOOKUP(A1399,'INFORME SEVEN'!$A$1:$F$339,5,0)),0,VLOOKUP(A1399,'INFORME SEVEN'!$A$1:$F$339,5,0))</f>
        <v>0</v>
      </c>
      <c r="G1399" s="65">
        <f t="shared" si="178"/>
        <v>0</v>
      </c>
      <c r="H1399" s="44">
        <f t="shared" si="179"/>
        <v>0</v>
      </c>
      <c r="I1399" s="46">
        <v>0</v>
      </c>
      <c r="J1399" s="31">
        <f t="shared" si="174"/>
        <v>0</v>
      </c>
      <c r="K1399" s="1">
        <f t="shared" si="175"/>
        <v>0</v>
      </c>
      <c r="L1399" s="1">
        <f t="shared" si="173"/>
        <v>6</v>
      </c>
    </row>
    <row r="1400" spans="1:12" ht="16.5" hidden="1" thickBot="1" x14ac:dyDescent="0.3">
      <c r="A1400" s="26">
        <v>240725</v>
      </c>
      <c r="B1400" s="42">
        <v>240725</v>
      </c>
      <c r="C1400" s="43" t="s">
        <v>960</v>
      </c>
      <c r="D1400" s="44">
        <v>0</v>
      </c>
      <c r="E1400" s="29">
        <f>IF(ISERROR(VLOOKUP(A1400,'INFORME SEVEN'!$A$1:$F$339,4,0)),0,VLOOKUP(A1400,'INFORME SEVEN'!$A$1:$F$339,4,0))</f>
        <v>0</v>
      </c>
      <c r="F1400" s="29">
        <f>IF(ISERROR(VLOOKUP(A1400,'INFORME SEVEN'!$A$1:$F$339,5,0)),0,VLOOKUP(A1400,'INFORME SEVEN'!$A$1:$F$339,5,0))</f>
        <v>0</v>
      </c>
      <c r="G1400" s="65">
        <f t="shared" si="178"/>
        <v>0</v>
      </c>
      <c r="H1400" s="44">
        <f t="shared" si="179"/>
        <v>0</v>
      </c>
      <c r="I1400" s="46">
        <v>0</v>
      </c>
      <c r="J1400" s="31">
        <f t="shared" si="174"/>
        <v>0</v>
      </c>
      <c r="K1400" s="1">
        <f t="shared" si="175"/>
        <v>0</v>
      </c>
      <c r="L1400" s="1">
        <f t="shared" si="173"/>
        <v>6</v>
      </c>
    </row>
    <row r="1401" spans="1:12" ht="16.5" hidden="1" thickBot="1" x14ac:dyDescent="0.3">
      <c r="A1401" s="26">
        <v>240726</v>
      </c>
      <c r="B1401" s="42">
        <v>240726</v>
      </c>
      <c r="C1401" s="43" t="s">
        <v>961</v>
      </c>
      <c r="D1401" s="44">
        <v>0</v>
      </c>
      <c r="E1401" s="29">
        <f>IF(ISERROR(VLOOKUP(A1401,'INFORME SEVEN'!$A$1:$F$339,4,0)),0,VLOOKUP(A1401,'INFORME SEVEN'!$A$1:$F$339,4,0))</f>
        <v>0</v>
      </c>
      <c r="F1401" s="29">
        <f>IF(ISERROR(VLOOKUP(A1401,'INFORME SEVEN'!$A$1:$F$339,5,0)),0,VLOOKUP(A1401,'INFORME SEVEN'!$A$1:$F$339,5,0))</f>
        <v>0</v>
      </c>
      <c r="G1401" s="65">
        <f t="shared" si="178"/>
        <v>0</v>
      </c>
      <c r="H1401" s="44">
        <f t="shared" si="179"/>
        <v>0</v>
      </c>
      <c r="I1401" s="46">
        <v>0</v>
      </c>
      <c r="J1401" s="31">
        <f t="shared" si="174"/>
        <v>0</v>
      </c>
      <c r="K1401" s="1">
        <f t="shared" si="175"/>
        <v>0</v>
      </c>
      <c r="L1401" s="1">
        <f t="shared" si="173"/>
        <v>6</v>
      </c>
    </row>
    <row r="1402" spans="1:12" ht="15.75" thickBot="1" x14ac:dyDescent="0.25">
      <c r="A1402" s="26">
        <v>240790</v>
      </c>
      <c r="B1402" s="450">
        <v>240790</v>
      </c>
      <c r="C1402" s="451" t="s">
        <v>962</v>
      </c>
      <c r="D1402" s="65">
        <v>79538242.909999996</v>
      </c>
      <c r="E1402" s="45">
        <f>IF(ISERROR(VLOOKUP(A1402,'INFORME SEVEN'!$A$1:$F$339,4,0)),0,VLOOKUP(A1402,'INFORME SEVEN'!$A$1:$F$339,4,0))</f>
        <v>489964874.26999998</v>
      </c>
      <c r="F1402" s="45">
        <f>IF(ISERROR(VLOOKUP(A1402,'INFORME SEVEN'!$A$1:$F$339,5,0)),0,VLOOKUP(A1402,'INFORME SEVEN'!$A$1:$F$339,5,0))</f>
        <v>438684280.54000002</v>
      </c>
      <c r="G1402" s="65">
        <f t="shared" si="178"/>
        <v>28257649.180000067</v>
      </c>
      <c r="H1402" s="45">
        <f>+G1402</f>
        <v>28257649.180000067</v>
      </c>
      <c r="I1402" s="47">
        <v>0</v>
      </c>
      <c r="J1402" s="31">
        <f t="shared" si="174"/>
        <v>0</v>
      </c>
      <c r="K1402" s="1">
        <f t="shared" si="175"/>
        <v>1</v>
      </c>
      <c r="L1402" s="1">
        <f t="shared" si="173"/>
        <v>6</v>
      </c>
    </row>
    <row r="1403" spans="1:12" ht="16.5" hidden="1" thickBot="1" x14ac:dyDescent="0.3">
      <c r="A1403" s="26">
        <v>2410</v>
      </c>
      <c r="B1403" s="48">
        <v>241000</v>
      </c>
      <c r="C1403" s="49" t="s">
        <v>322</v>
      </c>
      <c r="D1403" s="39">
        <v>0</v>
      </c>
      <c r="E1403" s="29">
        <f>IF(ISERROR(VLOOKUP(A1403,'INFORME SEVEN'!$A$1:$F$339,4,0)),0,VLOOKUP(A1403,'INFORME SEVEN'!$A$1:$F$339,4,0))</f>
        <v>0</v>
      </c>
      <c r="F1403" s="29">
        <f>IF(ISERROR(VLOOKUP(A1403,'INFORME SEVEN'!$A$1:$F$339,5,0)),0,VLOOKUP(A1403,'INFORME SEVEN'!$A$1:$F$339,5,0))</f>
        <v>0</v>
      </c>
      <c r="G1403" s="39">
        <f t="shared" si="178"/>
        <v>0</v>
      </c>
      <c r="H1403" s="50">
        <f t="shared" ref="H1403:H1413" si="180">+G1403</f>
        <v>0</v>
      </c>
      <c r="I1403" s="51">
        <v>0</v>
      </c>
      <c r="J1403" s="31">
        <f t="shared" si="174"/>
        <v>0</v>
      </c>
      <c r="K1403" s="1">
        <f t="shared" si="175"/>
        <v>0</v>
      </c>
      <c r="L1403" s="1">
        <f t="shared" si="173"/>
        <v>4</v>
      </c>
    </row>
    <row r="1404" spans="1:12" ht="16.5" hidden="1" thickBot="1" x14ac:dyDescent="0.3">
      <c r="A1404" s="26">
        <v>241001</v>
      </c>
      <c r="B1404" s="42">
        <v>241001</v>
      </c>
      <c r="C1404" s="43" t="s">
        <v>963</v>
      </c>
      <c r="D1404" s="44">
        <v>0</v>
      </c>
      <c r="E1404" s="29">
        <f>IF(ISERROR(VLOOKUP(A1404,'INFORME SEVEN'!$A$1:$F$339,4,0)),0,VLOOKUP(A1404,'INFORME SEVEN'!$A$1:$F$339,4,0))</f>
        <v>0</v>
      </c>
      <c r="F1404" s="29">
        <f>IF(ISERROR(VLOOKUP(A1404,'INFORME SEVEN'!$A$1:$F$339,5,0)),0,VLOOKUP(A1404,'INFORME SEVEN'!$A$1:$F$339,5,0))</f>
        <v>0</v>
      </c>
      <c r="G1404" s="65">
        <f t="shared" si="178"/>
        <v>0</v>
      </c>
      <c r="H1404" s="44">
        <f t="shared" si="180"/>
        <v>0</v>
      </c>
      <c r="I1404" s="46">
        <v>0</v>
      </c>
      <c r="J1404" s="31">
        <f t="shared" si="174"/>
        <v>0</v>
      </c>
      <c r="K1404" s="1">
        <f t="shared" si="175"/>
        <v>0</v>
      </c>
      <c r="L1404" s="1">
        <f t="shared" si="173"/>
        <v>6</v>
      </c>
    </row>
    <row r="1405" spans="1:12" ht="16.5" hidden="1" thickBot="1" x14ac:dyDescent="0.3">
      <c r="A1405" s="26">
        <v>241002</v>
      </c>
      <c r="B1405" s="42">
        <v>241002</v>
      </c>
      <c r="C1405" s="43" t="s">
        <v>964</v>
      </c>
      <c r="D1405" s="44">
        <v>0</v>
      </c>
      <c r="E1405" s="29">
        <f>IF(ISERROR(VLOOKUP(A1405,'INFORME SEVEN'!$A$1:$F$339,4,0)),0,VLOOKUP(A1405,'INFORME SEVEN'!$A$1:$F$339,4,0))</f>
        <v>0</v>
      </c>
      <c r="F1405" s="29">
        <f>IF(ISERROR(VLOOKUP(A1405,'INFORME SEVEN'!$A$1:$F$339,5,0)),0,VLOOKUP(A1405,'INFORME SEVEN'!$A$1:$F$339,5,0))</f>
        <v>0</v>
      </c>
      <c r="G1405" s="65">
        <f t="shared" si="178"/>
        <v>0</v>
      </c>
      <c r="H1405" s="44">
        <f t="shared" si="180"/>
        <v>0</v>
      </c>
      <c r="I1405" s="46">
        <v>0</v>
      </c>
      <c r="J1405" s="31">
        <f t="shared" si="174"/>
        <v>0</v>
      </c>
      <c r="K1405" s="1">
        <f t="shared" si="175"/>
        <v>0</v>
      </c>
      <c r="L1405" s="1">
        <f t="shared" si="173"/>
        <v>6</v>
      </c>
    </row>
    <row r="1406" spans="1:12" ht="16.5" hidden="1" thickBot="1" x14ac:dyDescent="0.3">
      <c r="A1406" s="26">
        <v>241003</v>
      </c>
      <c r="B1406" s="42">
        <v>241003</v>
      </c>
      <c r="C1406" s="43" t="s">
        <v>965</v>
      </c>
      <c r="D1406" s="44">
        <v>0</v>
      </c>
      <c r="E1406" s="29">
        <f>IF(ISERROR(VLOOKUP(A1406,'INFORME SEVEN'!$A$1:$F$339,4,0)),0,VLOOKUP(A1406,'INFORME SEVEN'!$A$1:$F$339,4,0))</f>
        <v>0</v>
      </c>
      <c r="F1406" s="29">
        <f>IF(ISERROR(VLOOKUP(A1406,'INFORME SEVEN'!$A$1:$F$339,5,0)),0,VLOOKUP(A1406,'INFORME SEVEN'!$A$1:$F$339,5,0))</f>
        <v>0</v>
      </c>
      <c r="G1406" s="65">
        <f t="shared" si="178"/>
        <v>0</v>
      </c>
      <c r="H1406" s="44">
        <f t="shared" si="180"/>
        <v>0</v>
      </c>
      <c r="I1406" s="46">
        <v>0</v>
      </c>
      <c r="J1406" s="31">
        <f t="shared" si="174"/>
        <v>0</v>
      </c>
      <c r="K1406" s="1">
        <f t="shared" si="175"/>
        <v>0</v>
      </c>
      <c r="L1406" s="1">
        <f t="shared" si="173"/>
        <v>6</v>
      </c>
    </row>
    <row r="1407" spans="1:12" ht="16.5" hidden="1" thickBot="1" x14ac:dyDescent="0.3">
      <c r="A1407" s="26">
        <v>241004</v>
      </c>
      <c r="B1407" s="42">
        <v>241004</v>
      </c>
      <c r="C1407" s="43" t="s">
        <v>966</v>
      </c>
      <c r="D1407" s="44">
        <v>0</v>
      </c>
      <c r="E1407" s="29">
        <f>IF(ISERROR(VLOOKUP(A1407,'INFORME SEVEN'!$A$1:$F$339,4,0)),0,VLOOKUP(A1407,'INFORME SEVEN'!$A$1:$F$339,4,0))</f>
        <v>0</v>
      </c>
      <c r="F1407" s="29">
        <f>IF(ISERROR(VLOOKUP(A1407,'INFORME SEVEN'!$A$1:$F$339,5,0)),0,VLOOKUP(A1407,'INFORME SEVEN'!$A$1:$F$339,5,0))</f>
        <v>0</v>
      </c>
      <c r="G1407" s="65">
        <f t="shared" si="178"/>
        <v>0</v>
      </c>
      <c r="H1407" s="44">
        <f t="shared" si="180"/>
        <v>0</v>
      </c>
      <c r="I1407" s="46">
        <v>0</v>
      </c>
      <c r="J1407" s="31">
        <f t="shared" si="174"/>
        <v>0</v>
      </c>
      <c r="K1407" s="1">
        <f t="shared" si="175"/>
        <v>0</v>
      </c>
      <c r="L1407" s="1">
        <f t="shared" si="173"/>
        <v>6</v>
      </c>
    </row>
    <row r="1408" spans="1:12" ht="16.5" hidden="1" thickBot="1" x14ac:dyDescent="0.3">
      <c r="A1408" s="26">
        <v>241005</v>
      </c>
      <c r="B1408" s="42">
        <v>241005</v>
      </c>
      <c r="C1408" s="43" t="s">
        <v>353</v>
      </c>
      <c r="D1408" s="44">
        <v>0</v>
      </c>
      <c r="E1408" s="29">
        <f>IF(ISERROR(VLOOKUP(A1408,'INFORME SEVEN'!$A$1:$F$339,4,0)),0,VLOOKUP(A1408,'INFORME SEVEN'!$A$1:$F$339,4,0))</f>
        <v>0</v>
      </c>
      <c r="F1408" s="29">
        <f>IF(ISERROR(VLOOKUP(A1408,'INFORME SEVEN'!$A$1:$F$339,5,0)),0,VLOOKUP(A1408,'INFORME SEVEN'!$A$1:$F$339,5,0))</f>
        <v>0</v>
      </c>
      <c r="G1408" s="65">
        <f t="shared" si="178"/>
        <v>0</v>
      </c>
      <c r="H1408" s="44">
        <f t="shared" si="180"/>
        <v>0</v>
      </c>
      <c r="I1408" s="46">
        <v>0</v>
      </c>
      <c r="J1408" s="31">
        <f t="shared" si="174"/>
        <v>0</v>
      </c>
      <c r="K1408" s="1">
        <f t="shared" si="175"/>
        <v>0</v>
      </c>
      <c r="L1408" s="1">
        <f t="shared" si="173"/>
        <v>6</v>
      </c>
    </row>
    <row r="1409" spans="1:12" ht="16.5" hidden="1" thickBot="1" x14ac:dyDescent="0.3">
      <c r="A1409" s="26">
        <v>241006</v>
      </c>
      <c r="B1409" s="42">
        <v>241006</v>
      </c>
      <c r="C1409" s="43" t="s">
        <v>967</v>
      </c>
      <c r="D1409" s="44">
        <v>0</v>
      </c>
      <c r="E1409" s="29">
        <f>IF(ISERROR(VLOOKUP(A1409,'INFORME SEVEN'!$A$1:$F$339,4,0)),0,VLOOKUP(A1409,'INFORME SEVEN'!$A$1:$F$339,4,0))</f>
        <v>0</v>
      </c>
      <c r="F1409" s="29">
        <f>IF(ISERROR(VLOOKUP(A1409,'INFORME SEVEN'!$A$1:$F$339,5,0)),0,VLOOKUP(A1409,'INFORME SEVEN'!$A$1:$F$339,5,0))</f>
        <v>0</v>
      </c>
      <c r="G1409" s="65">
        <f t="shared" si="178"/>
        <v>0</v>
      </c>
      <c r="H1409" s="44">
        <f t="shared" si="180"/>
        <v>0</v>
      </c>
      <c r="I1409" s="46">
        <v>0</v>
      </c>
      <c r="J1409" s="31">
        <f t="shared" si="174"/>
        <v>0</v>
      </c>
      <c r="K1409" s="1">
        <f t="shared" si="175"/>
        <v>0</v>
      </c>
      <c r="L1409" s="1">
        <f t="shared" si="173"/>
        <v>6</v>
      </c>
    </row>
    <row r="1410" spans="1:12" ht="16.5" hidden="1" thickBot="1" x14ac:dyDescent="0.3">
      <c r="A1410" s="26">
        <v>241007</v>
      </c>
      <c r="B1410" s="42">
        <v>241007</v>
      </c>
      <c r="C1410" s="43" t="s">
        <v>968</v>
      </c>
      <c r="D1410" s="44">
        <v>0</v>
      </c>
      <c r="E1410" s="29">
        <f>IF(ISERROR(VLOOKUP(A1410,'INFORME SEVEN'!$A$1:$F$339,4,0)),0,VLOOKUP(A1410,'INFORME SEVEN'!$A$1:$F$339,4,0))</f>
        <v>0</v>
      </c>
      <c r="F1410" s="29">
        <f>IF(ISERROR(VLOOKUP(A1410,'INFORME SEVEN'!$A$1:$F$339,5,0)),0,VLOOKUP(A1410,'INFORME SEVEN'!$A$1:$F$339,5,0))</f>
        <v>0</v>
      </c>
      <c r="G1410" s="65">
        <f t="shared" si="178"/>
        <v>0</v>
      </c>
      <c r="H1410" s="44">
        <f t="shared" si="180"/>
        <v>0</v>
      </c>
      <c r="I1410" s="46">
        <v>0</v>
      </c>
      <c r="J1410" s="31">
        <f t="shared" si="174"/>
        <v>0</v>
      </c>
      <c r="K1410" s="1">
        <f t="shared" si="175"/>
        <v>0</v>
      </c>
      <c r="L1410" s="1">
        <f t="shared" si="173"/>
        <v>6</v>
      </c>
    </row>
    <row r="1411" spans="1:12" ht="16.5" hidden="1" thickBot="1" x14ac:dyDescent="0.3">
      <c r="A1411" s="26">
        <v>241008</v>
      </c>
      <c r="B1411" s="42">
        <v>241008</v>
      </c>
      <c r="C1411" s="43" t="s">
        <v>969</v>
      </c>
      <c r="D1411" s="44">
        <v>0</v>
      </c>
      <c r="E1411" s="29">
        <f>IF(ISERROR(VLOOKUP(A1411,'INFORME SEVEN'!$A$1:$F$339,4,0)),0,VLOOKUP(A1411,'INFORME SEVEN'!$A$1:$F$339,4,0))</f>
        <v>0</v>
      </c>
      <c r="F1411" s="29">
        <f>IF(ISERROR(VLOOKUP(A1411,'INFORME SEVEN'!$A$1:$F$339,5,0)),0,VLOOKUP(A1411,'INFORME SEVEN'!$A$1:$F$339,5,0))</f>
        <v>0</v>
      </c>
      <c r="G1411" s="65">
        <f t="shared" si="178"/>
        <v>0</v>
      </c>
      <c r="H1411" s="44">
        <f t="shared" si="180"/>
        <v>0</v>
      </c>
      <c r="I1411" s="46">
        <v>0</v>
      </c>
      <c r="J1411" s="31">
        <f t="shared" si="174"/>
        <v>0</v>
      </c>
      <c r="K1411" s="1">
        <f t="shared" si="175"/>
        <v>0</v>
      </c>
      <c r="L1411" s="1">
        <f t="shared" si="173"/>
        <v>6</v>
      </c>
    </row>
    <row r="1412" spans="1:12" ht="16.5" hidden="1" thickBot="1" x14ac:dyDescent="0.3">
      <c r="A1412" s="26">
        <v>241009</v>
      </c>
      <c r="B1412" s="42">
        <v>241009</v>
      </c>
      <c r="C1412" s="43" t="s">
        <v>970</v>
      </c>
      <c r="D1412" s="44">
        <v>0</v>
      </c>
      <c r="E1412" s="29">
        <f>IF(ISERROR(VLOOKUP(A1412,'INFORME SEVEN'!$A$1:$F$339,4,0)),0,VLOOKUP(A1412,'INFORME SEVEN'!$A$1:$F$339,4,0))</f>
        <v>0</v>
      </c>
      <c r="F1412" s="29">
        <f>IF(ISERROR(VLOOKUP(A1412,'INFORME SEVEN'!$A$1:$F$339,5,0)),0,VLOOKUP(A1412,'INFORME SEVEN'!$A$1:$F$339,5,0))</f>
        <v>0</v>
      </c>
      <c r="G1412" s="65">
        <f t="shared" si="178"/>
        <v>0</v>
      </c>
      <c r="H1412" s="44">
        <f t="shared" si="180"/>
        <v>0</v>
      </c>
      <c r="I1412" s="46">
        <v>0</v>
      </c>
      <c r="J1412" s="31">
        <f t="shared" si="174"/>
        <v>0</v>
      </c>
      <c r="K1412" s="1">
        <f t="shared" si="175"/>
        <v>0</v>
      </c>
      <c r="L1412" s="1">
        <f t="shared" si="173"/>
        <v>6</v>
      </c>
    </row>
    <row r="1413" spans="1:12" ht="16.5" hidden="1" thickBot="1" x14ac:dyDescent="0.3">
      <c r="A1413" s="26">
        <v>241090</v>
      </c>
      <c r="B1413" s="42">
        <v>241090</v>
      </c>
      <c r="C1413" s="43" t="s">
        <v>330</v>
      </c>
      <c r="D1413" s="44">
        <v>0</v>
      </c>
      <c r="E1413" s="29">
        <f>IF(ISERROR(VLOOKUP(A1413,'INFORME SEVEN'!$A$1:$F$339,4,0)),0,VLOOKUP(A1413,'INFORME SEVEN'!$A$1:$F$339,4,0))</f>
        <v>0</v>
      </c>
      <c r="F1413" s="29">
        <f>IF(ISERROR(VLOOKUP(A1413,'INFORME SEVEN'!$A$1:$F$339,5,0)),0,VLOOKUP(A1413,'INFORME SEVEN'!$A$1:$F$339,5,0))</f>
        <v>0</v>
      </c>
      <c r="G1413" s="65">
        <f t="shared" si="178"/>
        <v>0</v>
      </c>
      <c r="H1413" s="44">
        <f t="shared" si="180"/>
        <v>0</v>
      </c>
      <c r="I1413" s="46">
        <v>0</v>
      </c>
      <c r="J1413" s="31">
        <f t="shared" si="174"/>
        <v>0</v>
      </c>
      <c r="K1413" s="1">
        <f t="shared" si="175"/>
        <v>0</v>
      </c>
      <c r="L1413" s="1">
        <f t="shared" si="173"/>
        <v>6</v>
      </c>
    </row>
    <row r="1414" spans="1:12" ht="16.5" thickBot="1" x14ac:dyDescent="0.3">
      <c r="A1414" s="26">
        <v>2424</v>
      </c>
      <c r="B1414" s="37">
        <v>242400</v>
      </c>
      <c r="C1414" s="38" t="s">
        <v>971</v>
      </c>
      <c r="D1414" s="39">
        <v>237086306</v>
      </c>
      <c r="E1414" s="40">
        <f>IF(ISERROR(VLOOKUP(A1414,'INFORME SEVEN'!$A$1:$F$339,4,0)),0,VLOOKUP(A1414,'INFORME SEVEN'!$A$1:$F$339,4,0))</f>
        <v>1052584576</v>
      </c>
      <c r="F1414" s="40">
        <f>IF(ISERROR(VLOOKUP(A1414,'INFORME SEVEN'!$A$1:$F$339,5,0)),0,VLOOKUP(A1414,'INFORME SEVEN'!$A$1:$F$339,5,0))</f>
        <v>983245924</v>
      </c>
      <c r="G1414" s="39">
        <f t="shared" si="178"/>
        <v>167747654</v>
      </c>
      <c r="H1414" s="40">
        <f>+H1415+H1416</f>
        <v>167747654</v>
      </c>
      <c r="I1414" s="41">
        <v>0</v>
      </c>
      <c r="J1414" s="31">
        <f t="shared" si="174"/>
        <v>0</v>
      </c>
      <c r="K1414" s="1">
        <f t="shared" si="175"/>
        <v>1</v>
      </c>
      <c r="L1414" s="1">
        <f t="shared" si="173"/>
        <v>4</v>
      </c>
    </row>
    <row r="1415" spans="1:12" ht="15.75" thickBot="1" x14ac:dyDescent="0.25">
      <c r="A1415" s="26">
        <v>242401</v>
      </c>
      <c r="B1415" s="450">
        <v>242401</v>
      </c>
      <c r="C1415" s="451" t="s">
        <v>972</v>
      </c>
      <c r="D1415" s="65">
        <v>130102943</v>
      </c>
      <c r="E1415" s="45">
        <f>IF(ISERROR(VLOOKUP(A1415,'INFORME SEVEN'!$A$1:$F$339,4,0)),0,VLOOKUP(A1415,'INFORME SEVEN'!$A$1:$F$339,4,0))</f>
        <v>272519802</v>
      </c>
      <c r="F1415" s="45">
        <f>IF(ISERROR(VLOOKUP(A1415,'INFORME SEVEN'!$A$1:$F$339,5,0)),0,VLOOKUP(A1415,'INFORME SEVEN'!$A$1:$F$339,5,0))</f>
        <v>234944980</v>
      </c>
      <c r="G1415" s="65">
        <f t="shared" si="178"/>
        <v>92528121</v>
      </c>
      <c r="H1415" s="45">
        <f t="shared" ref="H1415:H1416" si="181">+G1415</f>
        <v>92528121</v>
      </c>
      <c r="I1415" s="47">
        <v>0</v>
      </c>
      <c r="J1415" s="31">
        <f t="shared" si="174"/>
        <v>0</v>
      </c>
      <c r="K1415" s="1">
        <f t="shared" si="175"/>
        <v>1</v>
      </c>
      <c r="L1415" s="1">
        <f t="shared" si="173"/>
        <v>6</v>
      </c>
    </row>
    <row r="1416" spans="1:12" ht="15.75" thickBot="1" x14ac:dyDescent="0.25">
      <c r="A1416" s="26">
        <v>242402</v>
      </c>
      <c r="B1416" s="450">
        <v>242402</v>
      </c>
      <c r="C1416" s="451" t="s">
        <v>973</v>
      </c>
      <c r="D1416" s="65">
        <v>106983363</v>
      </c>
      <c r="E1416" s="45">
        <f>IF(ISERROR(VLOOKUP(A1416,'INFORME SEVEN'!$A$1:$F$339,4,0)),0,VLOOKUP(A1416,'INFORME SEVEN'!$A$1:$F$339,4,0))</f>
        <v>225016522</v>
      </c>
      <c r="F1416" s="45">
        <f>IF(ISERROR(VLOOKUP(A1416,'INFORME SEVEN'!$A$1:$F$339,5,0)),0,VLOOKUP(A1416,'INFORME SEVEN'!$A$1:$F$339,5,0))</f>
        <v>193252692</v>
      </c>
      <c r="G1416" s="65">
        <f t="shared" si="178"/>
        <v>75219533</v>
      </c>
      <c r="H1416" s="45">
        <f t="shared" si="181"/>
        <v>75219533</v>
      </c>
      <c r="I1416" s="47">
        <v>0</v>
      </c>
      <c r="J1416" s="31">
        <f t="shared" si="174"/>
        <v>0</v>
      </c>
      <c r="K1416" s="1">
        <f t="shared" si="175"/>
        <v>1</v>
      </c>
      <c r="L1416" s="1">
        <f t="shared" si="173"/>
        <v>6</v>
      </c>
    </row>
    <row r="1417" spans="1:12" ht="15.75" thickBot="1" x14ac:dyDescent="0.25">
      <c r="A1417" s="26">
        <v>242404</v>
      </c>
      <c r="B1417" s="450">
        <v>242404</v>
      </c>
      <c r="C1417" s="451" t="s">
        <v>974</v>
      </c>
      <c r="D1417" s="65">
        <v>0</v>
      </c>
      <c r="E1417" s="45">
        <f>IF(ISERROR(VLOOKUP(A1417,'INFORME SEVEN'!$A$1:$F$339,4,0)),0,VLOOKUP(A1417,'INFORME SEVEN'!$A$1:$F$339,4,0))</f>
        <v>11875735</v>
      </c>
      <c r="F1417" s="45">
        <f>IF(ISERROR(VLOOKUP(A1417,'INFORME SEVEN'!$A$1:$F$339,5,0)),0,VLOOKUP(A1417,'INFORME SEVEN'!$A$1:$F$339,5,0))</f>
        <v>11875735</v>
      </c>
      <c r="G1417" s="65">
        <f t="shared" si="178"/>
        <v>0</v>
      </c>
      <c r="H1417" s="45">
        <v>0</v>
      </c>
      <c r="I1417" s="47">
        <v>0</v>
      </c>
      <c r="J1417" s="31">
        <f t="shared" si="174"/>
        <v>0</v>
      </c>
      <c r="K1417" s="1">
        <f t="shared" si="175"/>
        <v>3</v>
      </c>
      <c r="L1417" s="1">
        <f t="shared" si="173"/>
        <v>6</v>
      </c>
    </row>
    <row r="1418" spans="1:12" ht="15.75" thickBot="1" x14ac:dyDescent="0.25">
      <c r="A1418" s="26">
        <v>242405</v>
      </c>
      <c r="B1418" s="450">
        <v>242405</v>
      </c>
      <c r="C1418" s="451" t="s">
        <v>975</v>
      </c>
      <c r="D1418" s="65">
        <v>0</v>
      </c>
      <c r="E1418" s="45">
        <f>IF(ISERROR(VLOOKUP(A1418,'INFORME SEVEN'!$A$1:$F$339,4,0)),0,VLOOKUP(A1418,'INFORME SEVEN'!$A$1:$F$339,4,0))</f>
        <v>211377617</v>
      </c>
      <c r="F1418" s="45">
        <f>IF(ISERROR(VLOOKUP(A1418,'INFORME SEVEN'!$A$1:$F$339,5,0)),0,VLOOKUP(A1418,'INFORME SEVEN'!$A$1:$F$339,5,0))</f>
        <v>211377617</v>
      </c>
      <c r="G1418" s="65">
        <f t="shared" si="178"/>
        <v>0</v>
      </c>
      <c r="H1418" s="45">
        <v>0</v>
      </c>
      <c r="I1418" s="47">
        <v>0</v>
      </c>
      <c r="J1418" s="31">
        <f t="shared" si="174"/>
        <v>0</v>
      </c>
      <c r="K1418" s="1">
        <f t="shared" si="175"/>
        <v>3</v>
      </c>
      <c r="L1418" s="1">
        <f t="shared" si="173"/>
        <v>6</v>
      </c>
    </row>
    <row r="1419" spans="1:12" ht="16.5" hidden="1" thickBot="1" x14ac:dyDescent="0.3">
      <c r="A1419" s="26">
        <v>242406</v>
      </c>
      <c r="B1419" s="42">
        <v>242406</v>
      </c>
      <c r="C1419" s="43" t="s">
        <v>976</v>
      </c>
      <c r="D1419" s="44">
        <v>0</v>
      </c>
      <c r="E1419" s="29">
        <f>IF(ISERROR(VLOOKUP(A1419,'INFORME SEVEN'!$A$1:$F$339,4,0)),0,VLOOKUP(A1419,'INFORME SEVEN'!$A$1:$F$339,4,0))</f>
        <v>0</v>
      </c>
      <c r="F1419" s="29">
        <f>IF(ISERROR(VLOOKUP(A1419,'INFORME SEVEN'!$A$1:$F$339,5,0)),0,VLOOKUP(A1419,'INFORME SEVEN'!$A$1:$F$339,5,0))</f>
        <v>0</v>
      </c>
      <c r="G1419" s="65">
        <f t="shared" si="178"/>
        <v>0</v>
      </c>
      <c r="H1419" s="44">
        <f t="shared" ref="H1419" si="182">+G1419</f>
        <v>0</v>
      </c>
      <c r="I1419" s="46">
        <v>0</v>
      </c>
      <c r="J1419" s="31">
        <f t="shared" si="174"/>
        <v>0</v>
      </c>
      <c r="K1419" s="1">
        <f t="shared" si="175"/>
        <v>0</v>
      </c>
      <c r="L1419" s="1">
        <f t="shared" si="173"/>
        <v>6</v>
      </c>
    </row>
    <row r="1420" spans="1:12" ht="15.75" thickBot="1" x14ac:dyDescent="0.25">
      <c r="A1420" s="26">
        <v>242407</v>
      </c>
      <c r="B1420" s="450">
        <v>242407</v>
      </c>
      <c r="C1420" s="451" t="s">
        <v>977</v>
      </c>
      <c r="D1420" s="65">
        <v>0</v>
      </c>
      <c r="E1420" s="45">
        <f>IF(ISERROR(VLOOKUP(A1420,'INFORME SEVEN'!$A$1:$F$339,4,0)),0,VLOOKUP(A1420,'INFORME SEVEN'!$A$1:$F$339,4,0))</f>
        <v>235156515</v>
      </c>
      <c r="F1420" s="45">
        <f>IF(ISERROR(VLOOKUP(A1420,'INFORME SEVEN'!$A$1:$F$339,5,0)),0,VLOOKUP(A1420,'INFORME SEVEN'!$A$1:$F$339,5,0))</f>
        <v>235156515</v>
      </c>
      <c r="G1420" s="65">
        <f t="shared" si="178"/>
        <v>0</v>
      </c>
      <c r="H1420" s="45">
        <v>0</v>
      </c>
      <c r="I1420" s="47">
        <v>0</v>
      </c>
      <c r="J1420" s="31">
        <f t="shared" si="174"/>
        <v>0</v>
      </c>
      <c r="K1420" s="1">
        <f t="shared" si="175"/>
        <v>3</v>
      </c>
      <c r="L1420" s="1">
        <f t="shared" ref="L1420:L1483" si="183">+LEN(A1420)</f>
        <v>6</v>
      </c>
    </row>
    <row r="1421" spans="1:12" ht="15.75" thickBot="1" x14ac:dyDescent="0.25">
      <c r="A1421" s="26">
        <v>242408</v>
      </c>
      <c r="B1421" s="450">
        <v>242408</v>
      </c>
      <c r="C1421" s="451" t="s">
        <v>978</v>
      </c>
      <c r="D1421" s="65">
        <v>0</v>
      </c>
      <c r="E1421" s="45">
        <f>IF(ISERROR(VLOOKUP(A1421,'INFORME SEVEN'!$A$1:$F$339,4,0)),0,VLOOKUP(A1421,'INFORME SEVEN'!$A$1:$F$339,4,0))</f>
        <v>50552850</v>
      </c>
      <c r="F1421" s="45">
        <f>IF(ISERROR(VLOOKUP(A1421,'INFORME SEVEN'!$A$1:$F$339,5,0)),0,VLOOKUP(A1421,'INFORME SEVEN'!$A$1:$F$339,5,0))</f>
        <v>50552850</v>
      </c>
      <c r="G1421" s="65">
        <f t="shared" si="178"/>
        <v>0</v>
      </c>
      <c r="H1421" s="45">
        <v>0</v>
      </c>
      <c r="I1421" s="47">
        <v>0</v>
      </c>
      <c r="J1421" s="31">
        <f t="shared" ref="J1421" si="184">+G1421-H1421-I1421</f>
        <v>0</v>
      </c>
      <c r="K1421" s="1">
        <f t="shared" ref="K1421:K1486" si="185">IF(D1421&lt;&gt;0,1,IF(G1421&lt;&gt;0,2,IF(F1421&lt;&gt;0,3,IF(E1421&lt;&gt;0,4,0))))</f>
        <v>3</v>
      </c>
      <c r="L1421" s="1">
        <f t="shared" si="183"/>
        <v>6</v>
      </c>
    </row>
    <row r="1422" spans="1:12" ht="16.5" hidden="1" thickBot="1" x14ac:dyDescent="0.3">
      <c r="A1422" s="26">
        <v>242409</v>
      </c>
      <c r="B1422" s="42">
        <v>242409</v>
      </c>
      <c r="C1422" s="43" t="s">
        <v>400</v>
      </c>
      <c r="D1422" s="44">
        <v>0</v>
      </c>
      <c r="E1422" s="29">
        <f>IF(ISERROR(VLOOKUP(A1422,'INFORME SEVEN'!$A$1:$F$339,4,0)),0,VLOOKUP(A1422,'INFORME SEVEN'!$A$1:$F$339,4,0))</f>
        <v>0</v>
      </c>
      <c r="F1422" s="29">
        <f>IF(ISERROR(VLOOKUP(A1422,'INFORME SEVEN'!$A$1:$F$339,5,0)),0,VLOOKUP(A1422,'INFORME SEVEN'!$A$1:$F$339,5,0))</f>
        <v>0</v>
      </c>
      <c r="G1422" s="65">
        <f t="shared" si="178"/>
        <v>0</v>
      </c>
      <c r="H1422" s="44">
        <f t="shared" ref="H1422:H1423" si="186">+G1422</f>
        <v>0</v>
      </c>
      <c r="I1422" s="46">
        <v>0</v>
      </c>
      <c r="J1422" s="31">
        <f t="shared" ref="J1422:J1486" si="187">+G1422-H1422-I1422</f>
        <v>0</v>
      </c>
      <c r="K1422" s="1">
        <f t="shared" si="185"/>
        <v>0</v>
      </c>
      <c r="L1422" s="1">
        <f t="shared" si="183"/>
        <v>6</v>
      </c>
    </row>
    <row r="1423" spans="1:12" ht="16.5" hidden="1" thickBot="1" x14ac:dyDescent="0.3">
      <c r="A1423" s="26">
        <v>242410</v>
      </c>
      <c r="B1423" s="42">
        <v>242410</v>
      </c>
      <c r="C1423" s="43" t="s">
        <v>979</v>
      </c>
      <c r="D1423" s="44">
        <v>0</v>
      </c>
      <c r="E1423" s="29">
        <f>IF(ISERROR(VLOOKUP(A1423,'INFORME SEVEN'!$A$1:$F$339,4,0)),0,VLOOKUP(A1423,'INFORME SEVEN'!$A$1:$F$339,4,0))</f>
        <v>0</v>
      </c>
      <c r="F1423" s="29">
        <f>IF(ISERROR(VLOOKUP(A1423,'INFORME SEVEN'!$A$1:$F$339,5,0)),0,VLOOKUP(A1423,'INFORME SEVEN'!$A$1:$F$339,5,0))</f>
        <v>0</v>
      </c>
      <c r="G1423" s="65">
        <f t="shared" si="178"/>
        <v>0</v>
      </c>
      <c r="H1423" s="44">
        <f t="shared" si="186"/>
        <v>0</v>
      </c>
      <c r="I1423" s="46">
        <v>0</v>
      </c>
      <c r="J1423" s="31">
        <f t="shared" si="187"/>
        <v>0</v>
      </c>
      <c r="K1423" s="1">
        <f t="shared" si="185"/>
        <v>0</v>
      </c>
      <c r="L1423" s="1">
        <f t="shared" si="183"/>
        <v>6</v>
      </c>
    </row>
    <row r="1424" spans="1:12" ht="15.75" thickBot="1" x14ac:dyDescent="0.25">
      <c r="A1424" s="26">
        <v>242411</v>
      </c>
      <c r="B1424" s="450">
        <v>242411</v>
      </c>
      <c r="C1424" s="451" t="s">
        <v>980</v>
      </c>
      <c r="D1424" s="65">
        <v>0</v>
      </c>
      <c r="E1424" s="45">
        <f>IF(ISERROR(VLOOKUP(A1424,'INFORME SEVEN'!$A$1:$F$339,4,0)),0,VLOOKUP(A1424,'INFORME SEVEN'!$A$1:$F$339,4,0))</f>
        <v>8270872</v>
      </c>
      <c r="F1424" s="45">
        <f>IF(ISERROR(VLOOKUP(A1424,'INFORME SEVEN'!$A$1:$F$339,5,0)),0,VLOOKUP(A1424,'INFORME SEVEN'!$A$1:$F$339,5,0))</f>
        <v>8270872</v>
      </c>
      <c r="G1424" s="65">
        <f t="shared" si="178"/>
        <v>0</v>
      </c>
      <c r="H1424" s="45">
        <v>0</v>
      </c>
      <c r="I1424" s="47">
        <v>0</v>
      </c>
      <c r="J1424" s="31">
        <f t="shared" si="187"/>
        <v>0</v>
      </c>
      <c r="K1424" s="1">
        <f t="shared" si="185"/>
        <v>3</v>
      </c>
      <c r="L1424" s="1">
        <f t="shared" si="183"/>
        <v>6</v>
      </c>
    </row>
    <row r="1425" spans="1:12" ht="16.5" hidden="1" thickBot="1" x14ac:dyDescent="0.3">
      <c r="A1425" s="26">
        <v>242412</v>
      </c>
      <c r="B1425" s="42">
        <v>242412</v>
      </c>
      <c r="C1425" s="43" t="s">
        <v>812</v>
      </c>
      <c r="D1425" s="44">
        <v>0</v>
      </c>
      <c r="E1425" s="29">
        <f>IF(ISERROR(VLOOKUP(A1425,'INFORME SEVEN'!$A$1:$F$339,4,0)),0,VLOOKUP(A1425,'INFORME SEVEN'!$A$1:$F$339,4,0))</f>
        <v>0</v>
      </c>
      <c r="F1425" s="29">
        <f>IF(ISERROR(VLOOKUP(A1425,'INFORME SEVEN'!$A$1:$F$339,5,0)),0,VLOOKUP(A1425,'INFORME SEVEN'!$A$1:$F$339,5,0))</f>
        <v>0</v>
      </c>
      <c r="G1425" s="65">
        <f t="shared" si="178"/>
        <v>0</v>
      </c>
      <c r="H1425" s="44">
        <f t="shared" ref="H1425" si="188">+G1425</f>
        <v>0</v>
      </c>
      <c r="I1425" s="46">
        <v>0</v>
      </c>
      <c r="J1425" s="31">
        <f t="shared" si="187"/>
        <v>0</v>
      </c>
      <c r="K1425" s="1">
        <f t="shared" si="185"/>
        <v>0</v>
      </c>
      <c r="L1425" s="1">
        <f t="shared" si="183"/>
        <v>6</v>
      </c>
    </row>
    <row r="1426" spans="1:12" ht="15.75" thickBot="1" x14ac:dyDescent="0.25">
      <c r="A1426" s="26">
        <v>242413</v>
      </c>
      <c r="B1426" s="450">
        <v>242413</v>
      </c>
      <c r="C1426" s="451" t="s">
        <v>981</v>
      </c>
      <c r="D1426" s="65">
        <v>0</v>
      </c>
      <c r="E1426" s="45">
        <f>IF(ISERROR(VLOOKUP(A1426,'INFORME SEVEN'!$A$1:$F$339,4,0)),0,VLOOKUP(A1426,'INFORME SEVEN'!$A$1:$F$339,4,0))</f>
        <v>23343752</v>
      </c>
      <c r="F1426" s="45">
        <f>IF(ISERROR(VLOOKUP(A1426,'INFORME SEVEN'!$A$1:$F$339,5,0)),0,VLOOKUP(A1426,'INFORME SEVEN'!$A$1:$F$339,5,0))</f>
        <v>23343752</v>
      </c>
      <c r="G1426" s="65">
        <f t="shared" si="178"/>
        <v>0</v>
      </c>
      <c r="H1426" s="45">
        <v>0</v>
      </c>
      <c r="I1426" s="47">
        <v>0</v>
      </c>
      <c r="J1426" s="31">
        <f t="shared" si="187"/>
        <v>0</v>
      </c>
      <c r="K1426" s="1">
        <f t="shared" si="185"/>
        <v>3</v>
      </c>
      <c r="L1426" s="1">
        <f t="shared" si="183"/>
        <v>6</v>
      </c>
    </row>
    <row r="1427" spans="1:12" ht="15.75" thickBot="1" x14ac:dyDescent="0.25">
      <c r="A1427" s="26">
        <v>242490</v>
      </c>
      <c r="B1427" s="450">
        <v>242490</v>
      </c>
      <c r="C1427" s="451" t="s">
        <v>982</v>
      </c>
      <c r="D1427" s="65">
        <v>0</v>
      </c>
      <c r="E1427" s="45">
        <f>IF(ISERROR(VLOOKUP(A1427,'INFORME SEVEN'!$A$1:$F$339,4,0)),0,VLOOKUP(A1427,'INFORME SEVEN'!$A$1:$F$339,4,0))</f>
        <v>14470911</v>
      </c>
      <c r="F1427" s="45">
        <f>IF(ISERROR(VLOOKUP(A1427,'INFORME SEVEN'!$A$1:$F$339,5,0)),0,VLOOKUP(A1427,'INFORME SEVEN'!$A$1:$F$339,5,0))</f>
        <v>14470911</v>
      </c>
      <c r="G1427" s="65">
        <f t="shared" si="178"/>
        <v>0</v>
      </c>
      <c r="H1427" s="45">
        <v>0</v>
      </c>
      <c r="I1427" s="47">
        <v>0</v>
      </c>
      <c r="J1427" s="31">
        <f t="shared" si="187"/>
        <v>0</v>
      </c>
      <c r="K1427" s="1">
        <f t="shared" si="185"/>
        <v>3</v>
      </c>
      <c r="L1427" s="1">
        <f t="shared" si="183"/>
        <v>6</v>
      </c>
    </row>
    <row r="1428" spans="1:12" ht="16.5" hidden="1" thickBot="1" x14ac:dyDescent="0.3">
      <c r="A1428" s="26">
        <v>2425</v>
      </c>
      <c r="B1428" s="52">
        <v>242500</v>
      </c>
      <c r="C1428" s="53" t="s">
        <v>983</v>
      </c>
      <c r="D1428" s="54">
        <v>0</v>
      </c>
      <c r="E1428" s="29">
        <f>IF(ISERROR(VLOOKUP(A1428,'INFORME SEVEN'!$A$1:$F$339,4,0)),0,VLOOKUP(A1428,'INFORME SEVEN'!$A$1:$F$339,4,0))</f>
        <v>0</v>
      </c>
      <c r="F1428" s="29">
        <f>IF(ISERROR(VLOOKUP(A1428,'INFORME SEVEN'!$A$1:$F$339,5,0)),0,VLOOKUP(A1428,'INFORME SEVEN'!$A$1:$F$339,5,0))</f>
        <v>0</v>
      </c>
      <c r="G1428" s="39">
        <f t="shared" si="178"/>
        <v>0</v>
      </c>
      <c r="H1428" s="54">
        <f t="shared" ref="H1428:H1449" si="189">+G1428</f>
        <v>0</v>
      </c>
      <c r="I1428" s="55">
        <v>0</v>
      </c>
      <c r="J1428" s="31">
        <f t="shared" si="187"/>
        <v>0</v>
      </c>
      <c r="K1428" s="1">
        <f t="shared" si="185"/>
        <v>0</v>
      </c>
      <c r="L1428" s="1">
        <f t="shared" si="183"/>
        <v>4</v>
      </c>
    </row>
    <row r="1429" spans="1:12" ht="16.5" hidden="1" thickBot="1" x14ac:dyDescent="0.3">
      <c r="A1429" s="26">
        <v>242504</v>
      </c>
      <c r="B1429" s="56">
        <v>242504</v>
      </c>
      <c r="C1429" s="57" t="s">
        <v>984</v>
      </c>
      <c r="D1429" s="44">
        <v>0</v>
      </c>
      <c r="E1429" s="29">
        <f>IF(ISERROR(VLOOKUP(A1429,'INFORME SEVEN'!$A$1:$F$339,4,0)),0,VLOOKUP(A1429,'INFORME SEVEN'!$A$1:$F$339,4,0))</f>
        <v>0</v>
      </c>
      <c r="F1429" s="29">
        <f>IF(ISERROR(VLOOKUP(A1429,'INFORME SEVEN'!$A$1:$F$339,5,0)),0,VLOOKUP(A1429,'INFORME SEVEN'!$A$1:$F$339,5,0))</f>
        <v>0</v>
      </c>
      <c r="G1429" s="65">
        <f t="shared" si="178"/>
        <v>0</v>
      </c>
      <c r="H1429" s="44">
        <f t="shared" si="189"/>
        <v>0</v>
      </c>
      <c r="I1429" s="46">
        <v>0</v>
      </c>
      <c r="J1429" s="31">
        <f t="shared" si="187"/>
        <v>0</v>
      </c>
      <c r="K1429" s="1">
        <f t="shared" si="185"/>
        <v>0</v>
      </c>
      <c r="L1429" s="1">
        <f t="shared" si="183"/>
        <v>6</v>
      </c>
    </row>
    <row r="1430" spans="1:12" ht="16.5" hidden="1" thickBot="1" x14ac:dyDescent="0.3">
      <c r="A1430" s="26">
        <v>242513</v>
      </c>
      <c r="B1430" s="56">
        <v>242513</v>
      </c>
      <c r="C1430" s="57" t="s">
        <v>985</v>
      </c>
      <c r="D1430" s="44">
        <v>0</v>
      </c>
      <c r="E1430" s="29">
        <f>IF(ISERROR(VLOOKUP(A1430,'INFORME SEVEN'!$A$1:$F$339,4,0)),0,VLOOKUP(A1430,'INFORME SEVEN'!$A$1:$F$339,4,0))</f>
        <v>0</v>
      </c>
      <c r="F1430" s="29">
        <f>IF(ISERROR(VLOOKUP(A1430,'INFORME SEVEN'!$A$1:$F$339,5,0)),0,VLOOKUP(A1430,'INFORME SEVEN'!$A$1:$F$339,5,0))</f>
        <v>0</v>
      </c>
      <c r="G1430" s="65">
        <f t="shared" si="178"/>
        <v>0</v>
      </c>
      <c r="H1430" s="44">
        <f t="shared" si="189"/>
        <v>0</v>
      </c>
      <c r="I1430" s="46">
        <v>0</v>
      </c>
      <c r="J1430" s="31">
        <f t="shared" si="187"/>
        <v>0</v>
      </c>
      <c r="K1430" s="1">
        <f t="shared" si="185"/>
        <v>0</v>
      </c>
      <c r="L1430" s="1">
        <f t="shared" si="183"/>
        <v>6</v>
      </c>
    </row>
    <row r="1431" spans="1:12" ht="16.5" hidden="1" thickBot="1" x14ac:dyDescent="0.3">
      <c r="A1431" s="26">
        <v>242519</v>
      </c>
      <c r="B1431" s="56">
        <v>242519</v>
      </c>
      <c r="C1431" s="57" t="s">
        <v>973</v>
      </c>
      <c r="D1431" s="44">
        <v>0</v>
      </c>
      <c r="E1431" s="29">
        <f>IF(ISERROR(VLOOKUP(A1431,'INFORME SEVEN'!$A$1:$F$339,4,0)),0,VLOOKUP(A1431,'INFORME SEVEN'!$A$1:$F$339,4,0))</f>
        <v>0</v>
      </c>
      <c r="F1431" s="29">
        <f>IF(ISERROR(VLOOKUP(A1431,'INFORME SEVEN'!$A$1:$F$339,5,0)),0,VLOOKUP(A1431,'INFORME SEVEN'!$A$1:$F$339,5,0))</f>
        <v>0</v>
      </c>
      <c r="G1431" s="65">
        <f t="shared" ref="G1431:G1494" si="190">+D1431+F1431-E1431</f>
        <v>0</v>
      </c>
      <c r="H1431" s="44">
        <f t="shared" si="189"/>
        <v>0</v>
      </c>
      <c r="I1431" s="46">
        <v>0</v>
      </c>
      <c r="J1431" s="31">
        <f t="shared" si="187"/>
        <v>0</v>
      </c>
      <c r="K1431" s="1">
        <f t="shared" si="185"/>
        <v>0</v>
      </c>
      <c r="L1431" s="1">
        <f t="shared" si="183"/>
        <v>6</v>
      </c>
    </row>
    <row r="1432" spans="1:12" ht="16.5" hidden="1" thickBot="1" x14ac:dyDescent="0.3">
      <c r="A1432" s="26">
        <v>242590</v>
      </c>
      <c r="B1432" s="56">
        <v>242590</v>
      </c>
      <c r="C1432" s="57" t="s">
        <v>986</v>
      </c>
      <c r="D1432" s="44">
        <v>0</v>
      </c>
      <c r="E1432" s="29">
        <f>IF(ISERROR(VLOOKUP(A1432,'INFORME SEVEN'!$A$1:$F$339,4,0)),0,VLOOKUP(A1432,'INFORME SEVEN'!$A$1:$F$339,4,0))</f>
        <v>0</v>
      </c>
      <c r="F1432" s="29">
        <f>IF(ISERROR(VLOOKUP(A1432,'INFORME SEVEN'!$A$1:$F$339,5,0)),0,VLOOKUP(A1432,'INFORME SEVEN'!$A$1:$F$339,5,0))</f>
        <v>0</v>
      </c>
      <c r="G1432" s="65">
        <f t="shared" si="190"/>
        <v>0</v>
      </c>
      <c r="H1432" s="44">
        <f t="shared" si="189"/>
        <v>0</v>
      </c>
      <c r="I1432" s="46">
        <v>0</v>
      </c>
      <c r="J1432" s="31">
        <f t="shared" si="187"/>
        <v>0</v>
      </c>
      <c r="K1432" s="1">
        <f t="shared" si="185"/>
        <v>0</v>
      </c>
      <c r="L1432" s="1">
        <f t="shared" si="183"/>
        <v>6</v>
      </c>
    </row>
    <row r="1433" spans="1:12" ht="16.5" hidden="1" thickBot="1" x14ac:dyDescent="0.3">
      <c r="A1433" s="26">
        <v>2430</v>
      </c>
      <c r="B1433" s="48">
        <v>243000</v>
      </c>
      <c r="C1433" s="49" t="s">
        <v>987</v>
      </c>
      <c r="D1433" s="39">
        <v>0</v>
      </c>
      <c r="E1433" s="29">
        <f>IF(ISERROR(VLOOKUP(A1433,'INFORME SEVEN'!$A$1:$F$339,4,0)),0,VLOOKUP(A1433,'INFORME SEVEN'!$A$1:$F$339,4,0))</f>
        <v>0</v>
      </c>
      <c r="F1433" s="29">
        <f>IF(ISERROR(VLOOKUP(A1433,'INFORME SEVEN'!$A$1:$F$339,5,0)),0,VLOOKUP(A1433,'INFORME SEVEN'!$A$1:$F$339,5,0))</f>
        <v>0</v>
      </c>
      <c r="G1433" s="39">
        <f t="shared" si="190"/>
        <v>0</v>
      </c>
      <c r="H1433" s="50">
        <f t="shared" si="189"/>
        <v>0</v>
      </c>
      <c r="I1433" s="51">
        <v>0</v>
      </c>
      <c r="J1433" s="31">
        <f t="shared" si="187"/>
        <v>0</v>
      </c>
      <c r="K1433" s="1">
        <f t="shared" si="185"/>
        <v>0</v>
      </c>
      <c r="L1433" s="1">
        <f t="shared" si="183"/>
        <v>4</v>
      </c>
    </row>
    <row r="1434" spans="1:12" ht="16.5" hidden="1" thickBot="1" x14ac:dyDescent="0.3">
      <c r="A1434" s="26">
        <v>243001</v>
      </c>
      <c r="B1434" s="42">
        <v>243001</v>
      </c>
      <c r="C1434" s="43" t="s">
        <v>988</v>
      </c>
      <c r="D1434" s="44">
        <v>0</v>
      </c>
      <c r="E1434" s="29">
        <f>IF(ISERROR(VLOOKUP(A1434,'INFORME SEVEN'!$A$1:$F$339,4,0)),0,VLOOKUP(A1434,'INFORME SEVEN'!$A$1:$F$339,4,0))</f>
        <v>0</v>
      </c>
      <c r="F1434" s="29">
        <f>IF(ISERROR(VLOOKUP(A1434,'INFORME SEVEN'!$A$1:$F$339,5,0)),0,VLOOKUP(A1434,'INFORME SEVEN'!$A$1:$F$339,5,0))</f>
        <v>0</v>
      </c>
      <c r="G1434" s="65">
        <f t="shared" si="190"/>
        <v>0</v>
      </c>
      <c r="H1434" s="44">
        <f t="shared" si="189"/>
        <v>0</v>
      </c>
      <c r="I1434" s="46">
        <v>0</v>
      </c>
      <c r="J1434" s="31">
        <f t="shared" si="187"/>
        <v>0</v>
      </c>
      <c r="K1434" s="1">
        <f t="shared" si="185"/>
        <v>0</v>
      </c>
      <c r="L1434" s="1">
        <f t="shared" si="183"/>
        <v>6</v>
      </c>
    </row>
    <row r="1435" spans="1:12" ht="16.5" hidden="1" thickBot="1" x14ac:dyDescent="0.3">
      <c r="A1435" s="26">
        <v>243002</v>
      </c>
      <c r="B1435" s="42">
        <v>243002</v>
      </c>
      <c r="C1435" s="43" t="s">
        <v>989</v>
      </c>
      <c r="D1435" s="44">
        <v>0</v>
      </c>
      <c r="E1435" s="29">
        <f>IF(ISERROR(VLOOKUP(A1435,'INFORME SEVEN'!$A$1:$F$339,4,0)),0,VLOOKUP(A1435,'INFORME SEVEN'!$A$1:$F$339,4,0))</f>
        <v>0</v>
      </c>
      <c r="F1435" s="29">
        <f>IF(ISERROR(VLOOKUP(A1435,'INFORME SEVEN'!$A$1:$F$339,5,0)),0,VLOOKUP(A1435,'INFORME SEVEN'!$A$1:$F$339,5,0))</f>
        <v>0</v>
      </c>
      <c r="G1435" s="65">
        <f t="shared" si="190"/>
        <v>0</v>
      </c>
      <c r="H1435" s="44">
        <f t="shared" si="189"/>
        <v>0</v>
      </c>
      <c r="I1435" s="46">
        <v>0</v>
      </c>
      <c r="J1435" s="31">
        <f t="shared" si="187"/>
        <v>0</v>
      </c>
      <c r="K1435" s="1">
        <f t="shared" si="185"/>
        <v>0</v>
      </c>
      <c r="L1435" s="1">
        <f t="shared" si="183"/>
        <v>6</v>
      </c>
    </row>
    <row r="1436" spans="1:12" ht="16.5" hidden="1" thickBot="1" x14ac:dyDescent="0.3">
      <c r="A1436" s="26">
        <v>243004</v>
      </c>
      <c r="B1436" s="42">
        <v>243004</v>
      </c>
      <c r="C1436" s="43" t="s">
        <v>990</v>
      </c>
      <c r="D1436" s="44">
        <v>0</v>
      </c>
      <c r="E1436" s="29">
        <f>IF(ISERROR(VLOOKUP(A1436,'INFORME SEVEN'!$A$1:$F$339,4,0)),0,VLOOKUP(A1436,'INFORME SEVEN'!$A$1:$F$339,4,0))</f>
        <v>0</v>
      </c>
      <c r="F1436" s="29">
        <f>IF(ISERROR(VLOOKUP(A1436,'INFORME SEVEN'!$A$1:$F$339,5,0)),0,VLOOKUP(A1436,'INFORME SEVEN'!$A$1:$F$339,5,0))</f>
        <v>0</v>
      </c>
      <c r="G1436" s="65">
        <f t="shared" si="190"/>
        <v>0</v>
      </c>
      <c r="H1436" s="44">
        <f t="shared" si="189"/>
        <v>0</v>
      </c>
      <c r="I1436" s="46">
        <v>0</v>
      </c>
      <c r="J1436" s="31">
        <f t="shared" si="187"/>
        <v>0</v>
      </c>
      <c r="K1436" s="1">
        <f t="shared" si="185"/>
        <v>0</v>
      </c>
      <c r="L1436" s="1">
        <f t="shared" si="183"/>
        <v>6</v>
      </c>
    </row>
    <row r="1437" spans="1:12" ht="16.5" hidden="1" thickBot="1" x14ac:dyDescent="0.3">
      <c r="A1437" s="26">
        <v>243005</v>
      </c>
      <c r="B1437" s="42">
        <v>243005</v>
      </c>
      <c r="C1437" s="43" t="s">
        <v>991</v>
      </c>
      <c r="D1437" s="44">
        <v>0</v>
      </c>
      <c r="E1437" s="29">
        <f>IF(ISERROR(VLOOKUP(A1437,'INFORME SEVEN'!$A$1:$F$339,4,0)),0,VLOOKUP(A1437,'INFORME SEVEN'!$A$1:$F$339,4,0))</f>
        <v>0</v>
      </c>
      <c r="F1437" s="29">
        <f>IF(ISERROR(VLOOKUP(A1437,'INFORME SEVEN'!$A$1:$F$339,5,0)),0,VLOOKUP(A1437,'INFORME SEVEN'!$A$1:$F$339,5,0))</f>
        <v>0</v>
      </c>
      <c r="G1437" s="65">
        <f t="shared" si="190"/>
        <v>0</v>
      </c>
      <c r="H1437" s="44">
        <f t="shared" si="189"/>
        <v>0</v>
      </c>
      <c r="I1437" s="46">
        <v>0</v>
      </c>
      <c r="J1437" s="31">
        <f t="shared" si="187"/>
        <v>0</v>
      </c>
      <c r="K1437" s="1">
        <f t="shared" si="185"/>
        <v>0</v>
      </c>
      <c r="L1437" s="1">
        <f t="shared" si="183"/>
        <v>6</v>
      </c>
    </row>
    <row r="1438" spans="1:12" ht="16.5" hidden="1" thickBot="1" x14ac:dyDescent="0.3">
      <c r="A1438" s="26">
        <v>243006</v>
      </c>
      <c r="B1438" s="42">
        <v>243006</v>
      </c>
      <c r="C1438" s="43" t="s">
        <v>992</v>
      </c>
      <c r="D1438" s="44">
        <v>0</v>
      </c>
      <c r="E1438" s="29">
        <f>IF(ISERROR(VLOOKUP(A1438,'INFORME SEVEN'!$A$1:$F$339,4,0)),0,VLOOKUP(A1438,'INFORME SEVEN'!$A$1:$F$339,4,0))</f>
        <v>0</v>
      </c>
      <c r="F1438" s="29">
        <f>IF(ISERROR(VLOOKUP(A1438,'INFORME SEVEN'!$A$1:$F$339,5,0)),0,VLOOKUP(A1438,'INFORME SEVEN'!$A$1:$F$339,5,0))</f>
        <v>0</v>
      </c>
      <c r="G1438" s="65">
        <f t="shared" si="190"/>
        <v>0</v>
      </c>
      <c r="H1438" s="44">
        <f t="shared" si="189"/>
        <v>0</v>
      </c>
      <c r="I1438" s="46">
        <v>0</v>
      </c>
      <c r="J1438" s="31">
        <f t="shared" si="187"/>
        <v>0</v>
      </c>
      <c r="K1438" s="1">
        <f t="shared" si="185"/>
        <v>0</v>
      </c>
      <c r="L1438" s="1">
        <f t="shared" si="183"/>
        <v>6</v>
      </c>
    </row>
    <row r="1439" spans="1:12" ht="16.5" hidden="1" thickBot="1" x14ac:dyDescent="0.3">
      <c r="A1439" s="26">
        <v>243007</v>
      </c>
      <c r="B1439" s="42">
        <v>243007</v>
      </c>
      <c r="C1439" s="43" t="s">
        <v>993</v>
      </c>
      <c r="D1439" s="44">
        <v>0</v>
      </c>
      <c r="E1439" s="29">
        <f>IF(ISERROR(VLOOKUP(A1439,'INFORME SEVEN'!$A$1:$F$339,4,0)),0,VLOOKUP(A1439,'INFORME SEVEN'!$A$1:$F$339,4,0))</f>
        <v>0</v>
      </c>
      <c r="F1439" s="29">
        <f>IF(ISERROR(VLOOKUP(A1439,'INFORME SEVEN'!$A$1:$F$339,5,0)),0,VLOOKUP(A1439,'INFORME SEVEN'!$A$1:$F$339,5,0))</f>
        <v>0</v>
      </c>
      <c r="G1439" s="65">
        <f t="shared" si="190"/>
        <v>0</v>
      </c>
      <c r="H1439" s="44">
        <f t="shared" si="189"/>
        <v>0</v>
      </c>
      <c r="I1439" s="46">
        <v>0</v>
      </c>
      <c r="J1439" s="31">
        <f t="shared" si="187"/>
        <v>0</v>
      </c>
      <c r="K1439" s="1">
        <f t="shared" si="185"/>
        <v>0</v>
      </c>
      <c r="L1439" s="1">
        <f t="shared" si="183"/>
        <v>6</v>
      </c>
    </row>
    <row r="1440" spans="1:12" ht="16.5" hidden="1" thickBot="1" x14ac:dyDescent="0.3">
      <c r="A1440" s="26">
        <v>243008</v>
      </c>
      <c r="B1440" s="42">
        <v>243008</v>
      </c>
      <c r="C1440" s="43" t="s">
        <v>994</v>
      </c>
      <c r="D1440" s="44">
        <v>0</v>
      </c>
      <c r="E1440" s="29">
        <f>IF(ISERROR(VLOOKUP(A1440,'INFORME SEVEN'!$A$1:$F$339,4,0)),0,VLOOKUP(A1440,'INFORME SEVEN'!$A$1:$F$339,4,0))</f>
        <v>0</v>
      </c>
      <c r="F1440" s="29">
        <f>IF(ISERROR(VLOOKUP(A1440,'INFORME SEVEN'!$A$1:$F$339,5,0)),0,VLOOKUP(A1440,'INFORME SEVEN'!$A$1:$F$339,5,0))</f>
        <v>0</v>
      </c>
      <c r="G1440" s="65">
        <f t="shared" si="190"/>
        <v>0</v>
      </c>
      <c r="H1440" s="44">
        <f t="shared" si="189"/>
        <v>0</v>
      </c>
      <c r="I1440" s="46">
        <v>0</v>
      </c>
      <c r="J1440" s="31">
        <f t="shared" si="187"/>
        <v>0</v>
      </c>
      <c r="K1440" s="1">
        <f t="shared" si="185"/>
        <v>0</v>
      </c>
      <c r="L1440" s="1">
        <f t="shared" si="183"/>
        <v>6</v>
      </c>
    </row>
    <row r="1441" spans="1:12" ht="16.5" hidden="1" thickBot="1" x14ac:dyDescent="0.3">
      <c r="A1441" s="26">
        <v>243011</v>
      </c>
      <c r="B1441" s="42">
        <v>243011</v>
      </c>
      <c r="C1441" s="43" t="s">
        <v>277</v>
      </c>
      <c r="D1441" s="44">
        <v>0</v>
      </c>
      <c r="E1441" s="29">
        <f>IF(ISERROR(VLOOKUP(A1441,'INFORME SEVEN'!$A$1:$F$339,4,0)),0,VLOOKUP(A1441,'INFORME SEVEN'!$A$1:$F$339,4,0))</f>
        <v>0</v>
      </c>
      <c r="F1441" s="29">
        <f>IF(ISERROR(VLOOKUP(A1441,'INFORME SEVEN'!$A$1:$F$339,5,0)),0,VLOOKUP(A1441,'INFORME SEVEN'!$A$1:$F$339,5,0))</f>
        <v>0</v>
      </c>
      <c r="G1441" s="65">
        <f t="shared" si="190"/>
        <v>0</v>
      </c>
      <c r="H1441" s="44">
        <f t="shared" si="189"/>
        <v>0</v>
      </c>
      <c r="I1441" s="46">
        <v>0</v>
      </c>
      <c r="J1441" s="31">
        <f t="shared" si="187"/>
        <v>0</v>
      </c>
      <c r="K1441" s="1">
        <f t="shared" si="185"/>
        <v>0</v>
      </c>
      <c r="L1441" s="1">
        <f t="shared" si="183"/>
        <v>6</v>
      </c>
    </row>
    <row r="1442" spans="1:12" ht="16.5" hidden="1" thickBot="1" x14ac:dyDescent="0.3">
      <c r="A1442" s="26">
        <v>243012</v>
      </c>
      <c r="B1442" s="42">
        <v>243012</v>
      </c>
      <c r="C1442" s="43" t="s">
        <v>278</v>
      </c>
      <c r="D1442" s="44">
        <v>0</v>
      </c>
      <c r="E1442" s="29">
        <f>IF(ISERROR(VLOOKUP(A1442,'INFORME SEVEN'!$A$1:$F$339,4,0)),0,VLOOKUP(A1442,'INFORME SEVEN'!$A$1:$F$339,4,0))</f>
        <v>0</v>
      </c>
      <c r="F1442" s="29">
        <f>IF(ISERROR(VLOOKUP(A1442,'INFORME SEVEN'!$A$1:$F$339,5,0)),0,VLOOKUP(A1442,'INFORME SEVEN'!$A$1:$F$339,5,0))</f>
        <v>0</v>
      </c>
      <c r="G1442" s="65">
        <f t="shared" si="190"/>
        <v>0</v>
      </c>
      <c r="H1442" s="44">
        <f t="shared" si="189"/>
        <v>0</v>
      </c>
      <c r="I1442" s="46">
        <v>0</v>
      </c>
      <c r="J1442" s="31">
        <f t="shared" si="187"/>
        <v>0</v>
      </c>
      <c r="K1442" s="1">
        <f t="shared" si="185"/>
        <v>0</v>
      </c>
      <c r="L1442" s="1">
        <f t="shared" si="183"/>
        <v>6</v>
      </c>
    </row>
    <row r="1443" spans="1:12" ht="16.5" hidden="1" thickBot="1" x14ac:dyDescent="0.3">
      <c r="A1443" s="26">
        <v>243013</v>
      </c>
      <c r="B1443" s="42">
        <v>243013</v>
      </c>
      <c r="C1443" s="43" t="s">
        <v>279</v>
      </c>
      <c r="D1443" s="44">
        <v>0</v>
      </c>
      <c r="E1443" s="29">
        <f>IF(ISERROR(VLOOKUP(A1443,'INFORME SEVEN'!$A$1:$F$339,4,0)),0,VLOOKUP(A1443,'INFORME SEVEN'!$A$1:$F$339,4,0))</f>
        <v>0</v>
      </c>
      <c r="F1443" s="29">
        <f>IF(ISERROR(VLOOKUP(A1443,'INFORME SEVEN'!$A$1:$F$339,5,0)),0,VLOOKUP(A1443,'INFORME SEVEN'!$A$1:$F$339,5,0))</f>
        <v>0</v>
      </c>
      <c r="G1443" s="65">
        <f t="shared" si="190"/>
        <v>0</v>
      </c>
      <c r="H1443" s="44">
        <f t="shared" si="189"/>
        <v>0</v>
      </c>
      <c r="I1443" s="46">
        <v>0</v>
      </c>
      <c r="J1443" s="31">
        <f t="shared" si="187"/>
        <v>0</v>
      </c>
      <c r="K1443" s="1">
        <f t="shared" si="185"/>
        <v>0</v>
      </c>
      <c r="L1443" s="1">
        <f t="shared" si="183"/>
        <v>6</v>
      </c>
    </row>
    <row r="1444" spans="1:12" ht="16.5" hidden="1" thickBot="1" x14ac:dyDescent="0.3">
      <c r="A1444" s="26">
        <v>243014</v>
      </c>
      <c r="B1444" s="42">
        <v>243014</v>
      </c>
      <c r="C1444" s="43" t="s">
        <v>280</v>
      </c>
      <c r="D1444" s="44">
        <v>0</v>
      </c>
      <c r="E1444" s="29">
        <f>IF(ISERROR(VLOOKUP(A1444,'INFORME SEVEN'!$A$1:$F$339,4,0)),0,VLOOKUP(A1444,'INFORME SEVEN'!$A$1:$F$339,4,0))</f>
        <v>0</v>
      </c>
      <c r="F1444" s="29">
        <f>IF(ISERROR(VLOOKUP(A1444,'INFORME SEVEN'!$A$1:$F$339,5,0)),0,VLOOKUP(A1444,'INFORME SEVEN'!$A$1:$F$339,5,0))</f>
        <v>0</v>
      </c>
      <c r="G1444" s="65">
        <f t="shared" si="190"/>
        <v>0</v>
      </c>
      <c r="H1444" s="44">
        <f t="shared" si="189"/>
        <v>0</v>
      </c>
      <c r="I1444" s="46">
        <v>0</v>
      </c>
      <c r="J1444" s="31">
        <f t="shared" si="187"/>
        <v>0</v>
      </c>
      <c r="K1444" s="1">
        <f t="shared" si="185"/>
        <v>0</v>
      </c>
      <c r="L1444" s="1">
        <f t="shared" si="183"/>
        <v>6</v>
      </c>
    </row>
    <row r="1445" spans="1:12" ht="16.5" hidden="1" thickBot="1" x14ac:dyDescent="0.3">
      <c r="A1445" s="26">
        <v>243015</v>
      </c>
      <c r="B1445" s="42">
        <v>243015</v>
      </c>
      <c r="C1445" s="43" t="s">
        <v>281</v>
      </c>
      <c r="D1445" s="44">
        <v>0</v>
      </c>
      <c r="E1445" s="29">
        <f>IF(ISERROR(VLOOKUP(A1445,'INFORME SEVEN'!$A$1:$F$339,4,0)),0,VLOOKUP(A1445,'INFORME SEVEN'!$A$1:$F$339,4,0))</f>
        <v>0</v>
      </c>
      <c r="F1445" s="29">
        <f>IF(ISERROR(VLOOKUP(A1445,'INFORME SEVEN'!$A$1:$F$339,5,0)),0,VLOOKUP(A1445,'INFORME SEVEN'!$A$1:$F$339,5,0))</f>
        <v>0</v>
      </c>
      <c r="G1445" s="65">
        <f t="shared" si="190"/>
        <v>0</v>
      </c>
      <c r="H1445" s="44">
        <f t="shared" si="189"/>
        <v>0</v>
      </c>
      <c r="I1445" s="46">
        <v>0</v>
      </c>
      <c r="J1445" s="31">
        <f t="shared" si="187"/>
        <v>0</v>
      </c>
      <c r="K1445" s="1">
        <f t="shared" si="185"/>
        <v>0</v>
      </c>
      <c r="L1445" s="1">
        <f t="shared" si="183"/>
        <v>6</v>
      </c>
    </row>
    <row r="1446" spans="1:12" ht="16.5" hidden="1" thickBot="1" x14ac:dyDescent="0.3">
      <c r="A1446" s="26">
        <v>243016</v>
      </c>
      <c r="B1446" s="42">
        <v>243016</v>
      </c>
      <c r="C1446" s="43" t="s">
        <v>282</v>
      </c>
      <c r="D1446" s="44">
        <v>0</v>
      </c>
      <c r="E1446" s="29">
        <f>IF(ISERROR(VLOOKUP(A1446,'INFORME SEVEN'!$A$1:$F$339,4,0)),0,VLOOKUP(A1446,'INFORME SEVEN'!$A$1:$F$339,4,0))</f>
        <v>0</v>
      </c>
      <c r="F1446" s="29">
        <f>IF(ISERROR(VLOOKUP(A1446,'INFORME SEVEN'!$A$1:$F$339,5,0)),0,VLOOKUP(A1446,'INFORME SEVEN'!$A$1:$F$339,5,0))</f>
        <v>0</v>
      </c>
      <c r="G1446" s="65">
        <f t="shared" si="190"/>
        <v>0</v>
      </c>
      <c r="H1446" s="44">
        <f t="shared" si="189"/>
        <v>0</v>
      </c>
      <c r="I1446" s="46">
        <v>0</v>
      </c>
      <c r="J1446" s="31">
        <f t="shared" si="187"/>
        <v>0</v>
      </c>
      <c r="K1446" s="1">
        <f t="shared" si="185"/>
        <v>0</v>
      </c>
      <c r="L1446" s="1">
        <f t="shared" si="183"/>
        <v>6</v>
      </c>
    </row>
    <row r="1447" spans="1:12" ht="16.5" hidden="1" thickBot="1" x14ac:dyDescent="0.3">
      <c r="A1447" s="26">
        <v>243017</v>
      </c>
      <c r="B1447" s="42">
        <v>243017</v>
      </c>
      <c r="C1447" s="43" t="s">
        <v>995</v>
      </c>
      <c r="D1447" s="44">
        <v>0</v>
      </c>
      <c r="E1447" s="29">
        <f>IF(ISERROR(VLOOKUP(A1447,'INFORME SEVEN'!$A$1:$F$339,4,0)),0,VLOOKUP(A1447,'INFORME SEVEN'!$A$1:$F$339,4,0))</f>
        <v>0</v>
      </c>
      <c r="F1447" s="29">
        <f>IF(ISERROR(VLOOKUP(A1447,'INFORME SEVEN'!$A$1:$F$339,5,0)),0,VLOOKUP(A1447,'INFORME SEVEN'!$A$1:$F$339,5,0))</f>
        <v>0</v>
      </c>
      <c r="G1447" s="65">
        <f t="shared" si="190"/>
        <v>0</v>
      </c>
      <c r="H1447" s="44">
        <f t="shared" si="189"/>
        <v>0</v>
      </c>
      <c r="I1447" s="46">
        <v>0</v>
      </c>
      <c r="J1447" s="31">
        <f t="shared" si="187"/>
        <v>0</v>
      </c>
      <c r="K1447" s="1">
        <f t="shared" si="185"/>
        <v>0</v>
      </c>
      <c r="L1447" s="1">
        <f t="shared" si="183"/>
        <v>6</v>
      </c>
    </row>
    <row r="1448" spans="1:12" ht="16.5" hidden="1" thickBot="1" x14ac:dyDescent="0.3">
      <c r="A1448" s="26">
        <v>243018</v>
      </c>
      <c r="B1448" s="42">
        <v>243018</v>
      </c>
      <c r="C1448" s="43" t="s">
        <v>996</v>
      </c>
      <c r="D1448" s="44">
        <v>0</v>
      </c>
      <c r="E1448" s="29">
        <f>IF(ISERROR(VLOOKUP(A1448,'INFORME SEVEN'!$A$1:$F$339,4,0)),0,VLOOKUP(A1448,'INFORME SEVEN'!$A$1:$F$339,4,0))</f>
        <v>0</v>
      </c>
      <c r="F1448" s="29">
        <f>IF(ISERROR(VLOOKUP(A1448,'INFORME SEVEN'!$A$1:$F$339,5,0)),0,VLOOKUP(A1448,'INFORME SEVEN'!$A$1:$F$339,5,0))</f>
        <v>0</v>
      </c>
      <c r="G1448" s="65">
        <f t="shared" si="190"/>
        <v>0</v>
      </c>
      <c r="H1448" s="44">
        <f t="shared" si="189"/>
        <v>0</v>
      </c>
      <c r="I1448" s="46">
        <v>0</v>
      </c>
      <c r="J1448" s="31">
        <f t="shared" si="187"/>
        <v>0</v>
      </c>
      <c r="K1448" s="1">
        <f t="shared" si="185"/>
        <v>0</v>
      </c>
      <c r="L1448" s="1">
        <f t="shared" si="183"/>
        <v>6</v>
      </c>
    </row>
    <row r="1449" spans="1:12" ht="16.5" hidden="1" thickBot="1" x14ac:dyDescent="0.3">
      <c r="A1449" s="26">
        <v>243090</v>
      </c>
      <c r="B1449" s="42">
        <v>243090</v>
      </c>
      <c r="C1449" s="43" t="s">
        <v>997</v>
      </c>
      <c r="D1449" s="44">
        <v>0</v>
      </c>
      <c r="E1449" s="29">
        <f>IF(ISERROR(VLOOKUP(A1449,'INFORME SEVEN'!$A$1:$F$339,4,0)),0,VLOOKUP(A1449,'INFORME SEVEN'!$A$1:$F$339,4,0))</f>
        <v>0</v>
      </c>
      <c r="F1449" s="29">
        <f>IF(ISERROR(VLOOKUP(A1449,'INFORME SEVEN'!$A$1:$F$339,5,0)),0,VLOOKUP(A1449,'INFORME SEVEN'!$A$1:$F$339,5,0))</f>
        <v>0</v>
      </c>
      <c r="G1449" s="65">
        <f t="shared" si="190"/>
        <v>0</v>
      </c>
      <c r="H1449" s="44">
        <f t="shared" si="189"/>
        <v>0</v>
      </c>
      <c r="I1449" s="46">
        <v>0</v>
      </c>
      <c r="J1449" s="31">
        <f t="shared" si="187"/>
        <v>0</v>
      </c>
      <c r="K1449" s="1">
        <f t="shared" si="185"/>
        <v>0</v>
      </c>
      <c r="L1449" s="1">
        <f t="shared" si="183"/>
        <v>6</v>
      </c>
    </row>
    <row r="1450" spans="1:12" ht="16.5" thickBot="1" x14ac:dyDescent="0.3">
      <c r="A1450" s="26">
        <v>2436</v>
      </c>
      <c r="B1450" s="37">
        <v>243600</v>
      </c>
      <c r="C1450" s="38" t="s">
        <v>998</v>
      </c>
      <c r="D1450" s="39">
        <v>2726479469</v>
      </c>
      <c r="E1450" s="40">
        <f>IF(ISERROR(VLOOKUP(A1450,'INFORME SEVEN'!$A$1:$F$339,4,0)),0,VLOOKUP(A1450,'INFORME SEVEN'!$A$1:$F$339,4,0))</f>
        <v>9383873206</v>
      </c>
      <c r="F1450" s="40">
        <f>IF(ISERROR(VLOOKUP(A1450,'INFORME SEVEN'!$A$1:$F$339,5,0)),0,VLOOKUP(A1450,'INFORME SEVEN'!$A$1:$F$339,5,0))</f>
        <v>9537456277</v>
      </c>
      <c r="G1450" s="39">
        <f t="shared" si="190"/>
        <v>2880062540</v>
      </c>
      <c r="H1450" s="40">
        <f>+H1452+H1454+H1457+H1464+H1466+H1467+H1468+H1472+H1474</f>
        <v>2880062540</v>
      </c>
      <c r="I1450" s="41">
        <v>0</v>
      </c>
      <c r="J1450" s="31">
        <f t="shared" si="187"/>
        <v>0</v>
      </c>
      <c r="K1450" s="1">
        <f t="shared" si="185"/>
        <v>1</v>
      </c>
      <c r="L1450" s="1">
        <f t="shared" si="183"/>
        <v>4</v>
      </c>
    </row>
    <row r="1451" spans="1:12" ht="16.5" hidden="1" thickBot="1" x14ac:dyDescent="0.3">
      <c r="A1451" s="26">
        <v>243602</v>
      </c>
      <c r="B1451" s="42">
        <v>243602</v>
      </c>
      <c r="C1451" s="43" t="s">
        <v>999</v>
      </c>
      <c r="D1451" s="44">
        <v>0</v>
      </c>
      <c r="E1451" s="29">
        <f>IF(ISERROR(VLOOKUP(A1451,'INFORME SEVEN'!$A$1:$F$339,4,0)),0,VLOOKUP(A1451,'INFORME SEVEN'!$A$1:$F$339,4,0))</f>
        <v>0</v>
      </c>
      <c r="F1451" s="29">
        <f>IF(ISERROR(VLOOKUP(A1451,'INFORME SEVEN'!$A$1:$F$339,5,0)),0,VLOOKUP(A1451,'INFORME SEVEN'!$A$1:$F$339,5,0))</f>
        <v>0</v>
      </c>
      <c r="G1451" s="65">
        <f t="shared" si="190"/>
        <v>0</v>
      </c>
      <c r="H1451" s="44">
        <f t="shared" ref="H1451" si="191">+G1451</f>
        <v>0</v>
      </c>
      <c r="I1451" s="46">
        <v>0</v>
      </c>
      <c r="J1451" s="31">
        <f t="shared" si="187"/>
        <v>0</v>
      </c>
      <c r="K1451" s="1">
        <f t="shared" si="185"/>
        <v>0</v>
      </c>
      <c r="L1451" s="1">
        <f t="shared" si="183"/>
        <v>6</v>
      </c>
    </row>
    <row r="1452" spans="1:12" ht="15.75" thickBot="1" x14ac:dyDescent="0.25">
      <c r="A1452" s="26">
        <v>243603</v>
      </c>
      <c r="B1452" s="450">
        <v>243603</v>
      </c>
      <c r="C1452" s="451" t="s">
        <v>407</v>
      </c>
      <c r="D1452" s="65">
        <v>1565600</v>
      </c>
      <c r="E1452" s="45">
        <f>IF(ISERROR(VLOOKUP(A1452,'INFORME SEVEN'!$A$1:$F$339,4,0)),0,VLOOKUP(A1452,'INFORME SEVEN'!$A$1:$F$339,4,0))</f>
        <v>30412576</v>
      </c>
      <c r="F1452" s="45">
        <f>IF(ISERROR(VLOOKUP(A1452,'INFORME SEVEN'!$A$1:$F$339,5,0)),0,VLOOKUP(A1452,'INFORME SEVEN'!$A$1:$F$339,5,0))</f>
        <v>35854023</v>
      </c>
      <c r="G1452" s="65">
        <f t="shared" si="190"/>
        <v>7007047</v>
      </c>
      <c r="H1452" s="45">
        <f>+G1452</f>
        <v>7007047</v>
      </c>
      <c r="I1452" s="47">
        <v>0</v>
      </c>
      <c r="J1452" s="31">
        <f t="shared" si="187"/>
        <v>0</v>
      </c>
      <c r="K1452" s="1">
        <f t="shared" si="185"/>
        <v>1</v>
      </c>
      <c r="L1452" s="1">
        <f t="shared" si="183"/>
        <v>6</v>
      </c>
    </row>
    <row r="1453" spans="1:12" ht="16.5" hidden="1" thickBot="1" x14ac:dyDescent="0.3">
      <c r="A1453" s="26">
        <v>243604</v>
      </c>
      <c r="B1453" s="42">
        <v>243604</v>
      </c>
      <c r="C1453" s="43" t="s">
        <v>394</v>
      </c>
      <c r="D1453" s="44">
        <v>0</v>
      </c>
      <c r="E1453" s="29">
        <f>IF(ISERROR(VLOOKUP(A1453,'INFORME SEVEN'!$A$1:$F$339,4,0)),0,VLOOKUP(A1453,'INFORME SEVEN'!$A$1:$F$339,4,0))</f>
        <v>0</v>
      </c>
      <c r="F1453" s="29">
        <f>IF(ISERROR(VLOOKUP(A1453,'INFORME SEVEN'!$A$1:$F$339,5,0)),0,VLOOKUP(A1453,'INFORME SEVEN'!$A$1:$F$339,5,0))</f>
        <v>0</v>
      </c>
      <c r="G1453" s="65">
        <f t="shared" si="190"/>
        <v>0</v>
      </c>
      <c r="H1453" s="44">
        <f t="shared" ref="H1453" si="192">+G1453</f>
        <v>0</v>
      </c>
      <c r="I1453" s="46">
        <v>0</v>
      </c>
      <c r="J1453" s="31">
        <f t="shared" si="187"/>
        <v>0</v>
      </c>
      <c r="K1453" s="1">
        <f t="shared" si="185"/>
        <v>0</v>
      </c>
      <c r="L1453" s="1">
        <f t="shared" si="183"/>
        <v>6</v>
      </c>
    </row>
    <row r="1454" spans="1:12" ht="15.75" thickBot="1" x14ac:dyDescent="0.25">
      <c r="A1454" s="26">
        <v>243605</v>
      </c>
      <c r="B1454" s="450">
        <v>243605</v>
      </c>
      <c r="C1454" s="451" t="s">
        <v>1000</v>
      </c>
      <c r="D1454" s="65">
        <v>170513754</v>
      </c>
      <c r="E1454" s="45">
        <f>IF(ISERROR(VLOOKUP(A1454,'INFORME SEVEN'!$A$1:$F$339,4,0)),0,VLOOKUP(A1454,'INFORME SEVEN'!$A$1:$F$339,4,0))</f>
        <v>822608422</v>
      </c>
      <c r="F1454" s="45">
        <f>IF(ISERROR(VLOOKUP(A1454,'INFORME SEVEN'!$A$1:$F$339,5,0)),0,VLOOKUP(A1454,'INFORME SEVEN'!$A$1:$F$339,5,0))</f>
        <v>818158462</v>
      </c>
      <c r="G1454" s="65">
        <f t="shared" si="190"/>
        <v>166063794</v>
      </c>
      <c r="H1454" s="45">
        <f>+G1454</f>
        <v>166063794</v>
      </c>
      <c r="I1454" s="47">
        <v>0</v>
      </c>
      <c r="J1454" s="31">
        <f t="shared" si="187"/>
        <v>0</v>
      </c>
      <c r="K1454" s="1">
        <f t="shared" si="185"/>
        <v>1</v>
      </c>
      <c r="L1454" s="1">
        <f t="shared" si="183"/>
        <v>6</v>
      </c>
    </row>
    <row r="1455" spans="1:12" ht="16.5" hidden="1" thickBot="1" x14ac:dyDescent="0.3">
      <c r="A1455" s="26">
        <v>243606</v>
      </c>
      <c r="B1455" s="42">
        <v>243606</v>
      </c>
      <c r="C1455" s="43" t="s">
        <v>1001</v>
      </c>
      <c r="D1455" s="44">
        <v>0</v>
      </c>
      <c r="E1455" s="29">
        <f>IF(ISERROR(VLOOKUP(A1455,'INFORME SEVEN'!$A$1:$F$339,4,0)),0,VLOOKUP(A1455,'INFORME SEVEN'!$A$1:$F$339,4,0))</f>
        <v>0</v>
      </c>
      <c r="F1455" s="29">
        <f>IF(ISERROR(VLOOKUP(A1455,'INFORME SEVEN'!$A$1:$F$339,5,0)),0,VLOOKUP(A1455,'INFORME SEVEN'!$A$1:$F$339,5,0))</f>
        <v>0</v>
      </c>
      <c r="G1455" s="65">
        <f t="shared" si="190"/>
        <v>0</v>
      </c>
      <c r="H1455" s="44">
        <f t="shared" ref="H1455:H1456" si="193">+G1455</f>
        <v>0</v>
      </c>
      <c r="I1455" s="46">
        <v>0</v>
      </c>
      <c r="J1455" s="31">
        <f t="shared" si="187"/>
        <v>0</v>
      </c>
      <c r="K1455" s="1">
        <f t="shared" si="185"/>
        <v>0</v>
      </c>
      <c r="L1455" s="1">
        <f t="shared" si="183"/>
        <v>6</v>
      </c>
    </row>
    <row r="1456" spans="1:12" ht="16.5" hidden="1" thickBot="1" x14ac:dyDescent="0.3">
      <c r="A1456" s="26">
        <v>243607</v>
      </c>
      <c r="B1456" s="42">
        <v>243607</v>
      </c>
      <c r="C1456" s="43" t="s">
        <v>1002</v>
      </c>
      <c r="D1456" s="44">
        <v>0</v>
      </c>
      <c r="E1456" s="29">
        <f>IF(ISERROR(VLOOKUP(A1456,'INFORME SEVEN'!$A$1:$F$339,4,0)),0,VLOOKUP(A1456,'INFORME SEVEN'!$A$1:$F$339,4,0))</f>
        <v>0</v>
      </c>
      <c r="F1456" s="29">
        <f>IF(ISERROR(VLOOKUP(A1456,'INFORME SEVEN'!$A$1:$F$339,5,0)),0,VLOOKUP(A1456,'INFORME SEVEN'!$A$1:$F$339,5,0))</f>
        <v>0</v>
      </c>
      <c r="G1456" s="65">
        <f t="shared" si="190"/>
        <v>0</v>
      </c>
      <c r="H1456" s="44">
        <f t="shared" si="193"/>
        <v>0</v>
      </c>
      <c r="I1456" s="46">
        <v>0</v>
      </c>
      <c r="J1456" s="31">
        <f t="shared" si="187"/>
        <v>0</v>
      </c>
      <c r="K1456" s="1">
        <f t="shared" si="185"/>
        <v>0</v>
      </c>
      <c r="L1456" s="1">
        <f t="shared" si="183"/>
        <v>6</v>
      </c>
    </row>
    <row r="1457" spans="1:12" ht="15.75" thickBot="1" x14ac:dyDescent="0.25">
      <c r="A1457" s="26">
        <v>243608</v>
      </c>
      <c r="B1457" s="450">
        <v>243608</v>
      </c>
      <c r="C1457" s="451" t="s">
        <v>1003</v>
      </c>
      <c r="D1457" s="65">
        <v>109734418</v>
      </c>
      <c r="E1457" s="45">
        <f>IF(ISERROR(VLOOKUP(A1457,'INFORME SEVEN'!$A$1:$F$339,4,0)),0,VLOOKUP(A1457,'INFORME SEVEN'!$A$1:$F$339,4,0))</f>
        <v>283261748</v>
      </c>
      <c r="F1457" s="45">
        <f>IF(ISERROR(VLOOKUP(A1457,'INFORME SEVEN'!$A$1:$F$339,5,0)),0,VLOOKUP(A1457,'INFORME SEVEN'!$A$1:$F$339,5,0))</f>
        <v>252854732</v>
      </c>
      <c r="G1457" s="65">
        <f t="shared" si="190"/>
        <v>79327402</v>
      </c>
      <c r="H1457" s="45">
        <f>+G1457</f>
        <v>79327402</v>
      </c>
      <c r="I1457" s="47">
        <v>0</v>
      </c>
      <c r="J1457" s="31">
        <f t="shared" si="187"/>
        <v>0</v>
      </c>
      <c r="K1457" s="1">
        <f t="shared" si="185"/>
        <v>1</v>
      </c>
      <c r="L1457" s="1">
        <f t="shared" si="183"/>
        <v>6</v>
      </c>
    </row>
    <row r="1458" spans="1:12" ht="16.5" hidden="1" thickBot="1" x14ac:dyDescent="0.3">
      <c r="A1458" s="26">
        <v>243609</v>
      </c>
      <c r="B1458" s="42">
        <v>243609</v>
      </c>
      <c r="C1458" s="43" t="s">
        <v>1004</v>
      </c>
      <c r="D1458" s="44">
        <v>0</v>
      </c>
      <c r="E1458" s="29">
        <f>IF(ISERROR(VLOOKUP(A1458,'INFORME SEVEN'!$A$1:$F$339,4,0)),0,VLOOKUP(A1458,'INFORME SEVEN'!$A$1:$F$339,4,0))</f>
        <v>0</v>
      </c>
      <c r="F1458" s="29">
        <f>IF(ISERROR(VLOOKUP(A1458,'INFORME SEVEN'!$A$1:$F$339,5,0)),0,VLOOKUP(A1458,'INFORME SEVEN'!$A$1:$F$339,5,0))</f>
        <v>0</v>
      </c>
      <c r="G1458" s="65">
        <f t="shared" si="190"/>
        <v>0</v>
      </c>
      <c r="H1458" s="44">
        <f t="shared" ref="H1458:H1463" si="194">+G1458</f>
        <v>0</v>
      </c>
      <c r="I1458" s="46">
        <v>0</v>
      </c>
      <c r="J1458" s="31">
        <f t="shared" si="187"/>
        <v>0</v>
      </c>
      <c r="K1458" s="1">
        <f t="shared" si="185"/>
        <v>0</v>
      </c>
      <c r="L1458" s="1">
        <f t="shared" si="183"/>
        <v>6</v>
      </c>
    </row>
    <row r="1459" spans="1:12" ht="16.5" hidden="1" thickBot="1" x14ac:dyDescent="0.3">
      <c r="A1459" s="26">
        <v>243610</v>
      </c>
      <c r="B1459" s="42">
        <v>243610</v>
      </c>
      <c r="C1459" s="43" t="s">
        <v>1005</v>
      </c>
      <c r="D1459" s="44">
        <v>0</v>
      </c>
      <c r="E1459" s="29">
        <f>IF(ISERROR(VLOOKUP(A1459,'INFORME SEVEN'!$A$1:$F$339,4,0)),0,VLOOKUP(A1459,'INFORME SEVEN'!$A$1:$F$339,4,0))</f>
        <v>0</v>
      </c>
      <c r="F1459" s="29">
        <f>IF(ISERROR(VLOOKUP(A1459,'INFORME SEVEN'!$A$1:$F$339,5,0)),0,VLOOKUP(A1459,'INFORME SEVEN'!$A$1:$F$339,5,0))</f>
        <v>0</v>
      </c>
      <c r="G1459" s="65">
        <f t="shared" si="190"/>
        <v>0</v>
      </c>
      <c r="H1459" s="44">
        <f t="shared" si="194"/>
        <v>0</v>
      </c>
      <c r="I1459" s="46">
        <v>0</v>
      </c>
      <c r="J1459" s="31">
        <f t="shared" si="187"/>
        <v>0</v>
      </c>
      <c r="K1459" s="1">
        <f t="shared" si="185"/>
        <v>0</v>
      </c>
      <c r="L1459" s="1">
        <f t="shared" si="183"/>
        <v>6</v>
      </c>
    </row>
    <row r="1460" spans="1:12" ht="16.5" hidden="1" thickBot="1" x14ac:dyDescent="0.3">
      <c r="A1460" s="26">
        <v>243611</v>
      </c>
      <c r="B1460" s="42">
        <v>243611</v>
      </c>
      <c r="C1460" s="43" t="s">
        <v>1006</v>
      </c>
      <c r="D1460" s="44">
        <v>0</v>
      </c>
      <c r="E1460" s="29">
        <f>IF(ISERROR(VLOOKUP(A1460,'INFORME SEVEN'!$A$1:$F$339,4,0)),0,VLOOKUP(A1460,'INFORME SEVEN'!$A$1:$F$339,4,0))</f>
        <v>0</v>
      </c>
      <c r="F1460" s="29">
        <f>IF(ISERROR(VLOOKUP(A1460,'INFORME SEVEN'!$A$1:$F$339,5,0)),0,VLOOKUP(A1460,'INFORME SEVEN'!$A$1:$F$339,5,0))</f>
        <v>0</v>
      </c>
      <c r="G1460" s="65">
        <f t="shared" si="190"/>
        <v>0</v>
      </c>
      <c r="H1460" s="44">
        <f t="shared" si="194"/>
        <v>0</v>
      </c>
      <c r="I1460" s="46">
        <v>0</v>
      </c>
      <c r="J1460" s="31">
        <f t="shared" si="187"/>
        <v>0</v>
      </c>
      <c r="K1460" s="1">
        <f t="shared" si="185"/>
        <v>0</v>
      </c>
      <c r="L1460" s="1">
        <f t="shared" si="183"/>
        <v>6</v>
      </c>
    </row>
    <row r="1461" spans="1:12" ht="16.5" hidden="1" thickBot="1" x14ac:dyDescent="0.3">
      <c r="A1461" s="26">
        <v>243612</v>
      </c>
      <c r="B1461" s="42">
        <v>243612</v>
      </c>
      <c r="C1461" s="43" t="s">
        <v>1007</v>
      </c>
      <c r="D1461" s="44">
        <v>0</v>
      </c>
      <c r="E1461" s="29">
        <f>IF(ISERROR(VLOOKUP(A1461,'INFORME SEVEN'!$A$1:$F$339,4,0)),0,VLOOKUP(A1461,'INFORME SEVEN'!$A$1:$F$339,4,0))</f>
        <v>0</v>
      </c>
      <c r="F1461" s="29">
        <f>IF(ISERROR(VLOOKUP(A1461,'INFORME SEVEN'!$A$1:$F$339,5,0)),0,VLOOKUP(A1461,'INFORME SEVEN'!$A$1:$F$339,5,0))</f>
        <v>0</v>
      </c>
      <c r="G1461" s="65">
        <f t="shared" si="190"/>
        <v>0</v>
      </c>
      <c r="H1461" s="44">
        <f t="shared" si="194"/>
        <v>0</v>
      </c>
      <c r="I1461" s="46">
        <v>0</v>
      </c>
      <c r="J1461" s="31">
        <f t="shared" si="187"/>
        <v>0</v>
      </c>
      <c r="K1461" s="1">
        <f t="shared" si="185"/>
        <v>0</v>
      </c>
      <c r="L1461" s="1">
        <f t="shared" si="183"/>
        <v>6</v>
      </c>
    </row>
    <row r="1462" spans="1:12" ht="16.5" hidden="1" thickBot="1" x14ac:dyDescent="0.3">
      <c r="A1462" s="26">
        <v>243613</v>
      </c>
      <c r="B1462" s="42">
        <v>243613</v>
      </c>
      <c r="C1462" s="43" t="s">
        <v>1008</v>
      </c>
      <c r="D1462" s="44">
        <v>0</v>
      </c>
      <c r="E1462" s="29">
        <f>IF(ISERROR(VLOOKUP(A1462,'INFORME SEVEN'!$A$1:$F$339,4,0)),0,VLOOKUP(A1462,'INFORME SEVEN'!$A$1:$F$339,4,0))</f>
        <v>0</v>
      </c>
      <c r="F1462" s="29">
        <f>IF(ISERROR(VLOOKUP(A1462,'INFORME SEVEN'!$A$1:$F$339,5,0)),0,VLOOKUP(A1462,'INFORME SEVEN'!$A$1:$F$339,5,0))</f>
        <v>0</v>
      </c>
      <c r="G1462" s="65">
        <f t="shared" si="190"/>
        <v>0</v>
      </c>
      <c r="H1462" s="44">
        <f t="shared" si="194"/>
        <v>0</v>
      </c>
      <c r="I1462" s="46">
        <v>0</v>
      </c>
      <c r="J1462" s="31">
        <f t="shared" si="187"/>
        <v>0</v>
      </c>
      <c r="K1462" s="1">
        <f t="shared" si="185"/>
        <v>0</v>
      </c>
      <c r="L1462" s="1">
        <f t="shared" si="183"/>
        <v>6</v>
      </c>
    </row>
    <row r="1463" spans="1:12" ht="16.5" hidden="1" thickBot="1" x14ac:dyDescent="0.3">
      <c r="A1463" s="26">
        <v>243614</v>
      </c>
      <c r="B1463" s="42">
        <v>243614</v>
      </c>
      <c r="C1463" s="43" t="s">
        <v>1009</v>
      </c>
      <c r="D1463" s="44">
        <v>0</v>
      </c>
      <c r="E1463" s="29">
        <f>IF(ISERROR(VLOOKUP(A1463,'INFORME SEVEN'!$A$1:$F$339,4,0)),0,VLOOKUP(A1463,'INFORME SEVEN'!$A$1:$F$339,4,0))</f>
        <v>0</v>
      </c>
      <c r="F1463" s="29">
        <f>IF(ISERROR(VLOOKUP(A1463,'INFORME SEVEN'!$A$1:$F$339,5,0)),0,VLOOKUP(A1463,'INFORME SEVEN'!$A$1:$F$339,5,0))</f>
        <v>0</v>
      </c>
      <c r="G1463" s="65">
        <f t="shared" si="190"/>
        <v>0</v>
      </c>
      <c r="H1463" s="44">
        <f t="shared" si="194"/>
        <v>0</v>
      </c>
      <c r="I1463" s="46">
        <v>0</v>
      </c>
      <c r="J1463" s="31">
        <f t="shared" si="187"/>
        <v>0</v>
      </c>
      <c r="K1463" s="1">
        <f t="shared" si="185"/>
        <v>0</v>
      </c>
      <c r="L1463" s="1">
        <f t="shared" si="183"/>
        <v>6</v>
      </c>
    </row>
    <row r="1464" spans="1:12" ht="15.75" thickBot="1" x14ac:dyDescent="0.25">
      <c r="A1464" s="26">
        <v>243615</v>
      </c>
      <c r="B1464" s="450">
        <v>243615</v>
      </c>
      <c r="C1464" s="451" t="s">
        <v>1010</v>
      </c>
      <c r="D1464" s="65">
        <v>160794828</v>
      </c>
      <c r="E1464" s="45">
        <f>IF(ISERROR(VLOOKUP(A1464,'INFORME SEVEN'!$A$1:$F$339,4,0)),0,VLOOKUP(A1464,'INFORME SEVEN'!$A$1:$F$339,4,0))</f>
        <v>577768113</v>
      </c>
      <c r="F1464" s="45">
        <f>IF(ISERROR(VLOOKUP(A1464,'INFORME SEVEN'!$A$1:$F$339,5,0)),0,VLOOKUP(A1464,'INFORME SEVEN'!$A$1:$F$339,5,0))</f>
        <v>563283312</v>
      </c>
      <c r="G1464" s="65">
        <f t="shared" si="190"/>
        <v>146310027</v>
      </c>
      <c r="H1464" s="45">
        <f>+G1464</f>
        <v>146310027</v>
      </c>
      <c r="I1464" s="47">
        <v>0</v>
      </c>
      <c r="J1464" s="31">
        <f t="shared" si="187"/>
        <v>0</v>
      </c>
      <c r="K1464" s="1">
        <f t="shared" si="185"/>
        <v>1</v>
      </c>
      <c r="L1464" s="1">
        <f t="shared" si="183"/>
        <v>6</v>
      </c>
    </row>
    <row r="1465" spans="1:12" ht="16.5" hidden="1" thickBot="1" x14ac:dyDescent="0.3">
      <c r="A1465" s="26">
        <v>243619</v>
      </c>
      <c r="B1465" s="42">
        <v>243619</v>
      </c>
      <c r="C1465" s="43" t="s">
        <v>1011</v>
      </c>
      <c r="D1465" s="44">
        <v>0</v>
      </c>
      <c r="E1465" s="29">
        <f>IF(ISERROR(VLOOKUP(A1465,'INFORME SEVEN'!$A$1:$F$339,4,0)),0,VLOOKUP(A1465,'INFORME SEVEN'!$A$1:$F$339,4,0))</f>
        <v>0</v>
      </c>
      <c r="F1465" s="29">
        <f>IF(ISERROR(VLOOKUP(A1465,'INFORME SEVEN'!$A$1:$F$339,5,0)),0,VLOOKUP(A1465,'INFORME SEVEN'!$A$1:$F$339,5,0))</f>
        <v>0</v>
      </c>
      <c r="G1465" s="65">
        <f t="shared" si="190"/>
        <v>0</v>
      </c>
      <c r="H1465" s="44">
        <f t="shared" ref="H1465" si="195">+G1465</f>
        <v>0</v>
      </c>
      <c r="I1465" s="46">
        <v>0</v>
      </c>
      <c r="J1465" s="31">
        <f t="shared" si="187"/>
        <v>0</v>
      </c>
      <c r="K1465" s="1">
        <f t="shared" si="185"/>
        <v>0</v>
      </c>
      <c r="L1465" s="1">
        <f t="shared" si="183"/>
        <v>6</v>
      </c>
    </row>
    <row r="1466" spans="1:12" ht="15.75" thickBot="1" x14ac:dyDescent="0.25">
      <c r="A1466" s="26">
        <v>243625</v>
      </c>
      <c r="B1466" s="450">
        <v>243625</v>
      </c>
      <c r="C1466" s="451" t="s">
        <v>1012</v>
      </c>
      <c r="D1466" s="65">
        <v>135775810</v>
      </c>
      <c r="E1466" s="45">
        <f>IF(ISERROR(VLOOKUP(A1466,'INFORME SEVEN'!$A$1:$F$339,4,0)),0,VLOOKUP(A1466,'INFORME SEVEN'!$A$1:$F$339,4,0))</f>
        <v>563708762</v>
      </c>
      <c r="F1466" s="45">
        <f>IF(ISERROR(VLOOKUP(A1466,'INFORME SEVEN'!$A$1:$F$339,5,0)),0,VLOOKUP(A1466,'INFORME SEVEN'!$A$1:$F$339,5,0))</f>
        <v>577967803</v>
      </c>
      <c r="G1466" s="65">
        <f t="shared" si="190"/>
        <v>150034851</v>
      </c>
      <c r="H1466" s="45">
        <f t="shared" ref="H1466:H1471" si="196">+G1466</f>
        <v>150034851</v>
      </c>
      <c r="I1466" s="47">
        <v>0</v>
      </c>
      <c r="J1466" s="31">
        <f t="shared" si="187"/>
        <v>0</v>
      </c>
      <c r="K1466" s="1">
        <f t="shared" si="185"/>
        <v>1</v>
      </c>
      <c r="L1466" s="1">
        <f t="shared" si="183"/>
        <v>6</v>
      </c>
    </row>
    <row r="1467" spans="1:12" ht="15.75" thickBot="1" x14ac:dyDescent="0.25">
      <c r="A1467" s="26">
        <v>243626</v>
      </c>
      <c r="B1467" s="450">
        <v>243626</v>
      </c>
      <c r="C1467" s="451" t="s">
        <v>422</v>
      </c>
      <c r="D1467" s="65">
        <v>227924629</v>
      </c>
      <c r="E1467" s="45">
        <f>IF(ISERROR(VLOOKUP(A1467,'INFORME SEVEN'!$A$1:$F$339,4,0)),0,VLOOKUP(A1467,'INFORME SEVEN'!$A$1:$F$339,4,0))</f>
        <v>723495573</v>
      </c>
      <c r="F1467" s="45">
        <f>IF(ISERROR(VLOOKUP(A1467,'INFORME SEVEN'!$A$1:$F$339,5,0)),0,VLOOKUP(A1467,'INFORME SEVEN'!$A$1:$F$339,5,0))</f>
        <v>774866478</v>
      </c>
      <c r="G1467" s="65">
        <f t="shared" si="190"/>
        <v>279295534</v>
      </c>
      <c r="H1467" s="45">
        <f t="shared" si="196"/>
        <v>279295534</v>
      </c>
      <c r="I1467" s="47">
        <v>0</v>
      </c>
      <c r="J1467" s="31">
        <f t="shared" si="187"/>
        <v>0</v>
      </c>
      <c r="K1467" s="1">
        <f t="shared" si="185"/>
        <v>1</v>
      </c>
      <c r="L1467" s="1">
        <f t="shared" si="183"/>
        <v>6</v>
      </c>
    </row>
    <row r="1468" spans="1:12" ht="15.75" thickBot="1" x14ac:dyDescent="0.25">
      <c r="A1468" s="26">
        <v>243627</v>
      </c>
      <c r="B1468" s="450">
        <v>243627</v>
      </c>
      <c r="C1468" s="451" t="s">
        <v>1013</v>
      </c>
      <c r="D1468" s="65">
        <v>445425996</v>
      </c>
      <c r="E1468" s="45">
        <f>IF(ISERROR(VLOOKUP(A1468,'INFORME SEVEN'!$A$1:$F$339,4,0)),0,VLOOKUP(A1468,'INFORME SEVEN'!$A$1:$F$339,4,0))</f>
        <v>1014180560</v>
      </c>
      <c r="F1468" s="45">
        <f>IF(ISERROR(VLOOKUP(A1468,'INFORME SEVEN'!$A$1:$F$339,5,0)),0,VLOOKUP(A1468,'INFORME SEVEN'!$A$1:$F$339,5,0))</f>
        <v>843251836</v>
      </c>
      <c r="G1468" s="65">
        <f t="shared" si="190"/>
        <v>274497272</v>
      </c>
      <c r="H1468" s="45">
        <f t="shared" si="196"/>
        <v>274497272</v>
      </c>
      <c r="I1468" s="47">
        <v>0</v>
      </c>
      <c r="J1468" s="31">
        <f t="shared" si="187"/>
        <v>0</v>
      </c>
      <c r="K1468" s="1">
        <f t="shared" si="185"/>
        <v>1</v>
      </c>
      <c r="L1468" s="1">
        <f t="shared" si="183"/>
        <v>6</v>
      </c>
    </row>
    <row r="1469" spans="1:12" ht="16.5" hidden="1" thickBot="1" x14ac:dyDescent="0.3">
      <c r="A1469" s="26">
        <v>243628</v>
      </c>
      <c r="B1469" s="42">
        <v>243628</v>
      </c>
      <c r="C1469" s="43" t="s">
        <v>1014</v>
      </c>
      <c r="D1469" s="44">
        <v>0</v>
      </c>
      <c r="E1469" s="29">
        <f>IF(ISERROR(VLOOKUP(A1469,'INFORME SEVEN'!$A$1:$F$339,4,0)),0,VLOOKUP(A1469,'INFORME SEVEN'!$A$1:$F$339,4,0))</f>
        <v>0</v>
      </c>
      <c r="F1469" s="29">
        <f>IF(ISERROR(VLOOKUP(A1469,'INFORME SEVEN'!$A$1:$F$339,5,0)),0,VLOOKUP(A1469,'INFORME SEVEN'!$A$1:$F$339,5,0))</f>
        <v>0</v>
      </c>
      <c r="G1469" s="65">
        <f t="shared" si="190"/>
        <v>0</v>
      </c>
      <c r="H1469" s="44">
        <f t="shared" si="196"/>
        <v>0</v>
      </c>
      <c r="I1469" s="46">
        <v>0</v>
      </c>
      <c r="J1469" s="31">
        <f t="shared" si="187"/>
        <v>0</v>
      </c>
      <c r="K1469" s="1">
        <f t="shared" si="185"/>
        <v>0</v>
      </c>
      <c r="L1469" s="1">
        <f t="shared" si="183"/>
        <v>6</v>
      </c>
    </row>
    <row r="1470" spans="1:12" ht="16.5" hidden="1" thickBot="1" x14ac:dyDescent="0.3">
      <c r="A1470" s="26">
        <v>243630</v>
      </c>
      <c r="B1470" s="42">
        <v>243630</v>
      </c>
      <c r="C1470" s="43" t="s">
        <v>1015</v>
      </c>
      <c r="D1470" s="44">
        <v>0</v>
      </c>
      <c r="E1470" s="29">
        <f>IF(ISERROR(VLOOKUP(A1470,'INFORME SEVEN'!$A$1:$F$339,4,0)),0,VLOOKUP(A1470,'INFORME SEVEN'!$A$1:$F$339,4,0))</f>
        <v>0</v>
      </c>
      <c r="F1470" s="29">
        <f>IF(ISERROR(VLOOKUP(A1470,'INFORME SEVEN'!$A$1:$F$339,5,0)),0,VLOOKUP(A1470,'INFORME SEVEN'!$A$1:$F$339,5,0))</f>
        <v>0</v>
      </c>
      <c r="G1470" s="65">
        <f t="shared" si="190"/>
        <v>0</v>
      </c>
      <c r="H1470" s="44">
        <f t="shared" si="196"/>
        <v>0</v>
      </c>
      <c r="I1470" s="46">
        <v>0</v>
      </c>
      <c r="J1470" s="31">
        <f t="shared" si="187"/>
        <v>0</v>
      </c>
      <c r="K1470" s="1">
        <f t="shared" si="185"/>
        <v>0</v>
      </c>
      <c r="L1470" s="1">
        <f t="shared" si="183"/>
        <v>6</v>
      </c>
    </row>
    <row r="1471" spans="1:12" ht="16.5" hidden="1" thickBot="1" x14ac:dyDescent="0.3">
      <c r="A1471" s="26">
        <v>243631</v>
      </c>
      <c r="B1471" s="42">
        <v>243631</v>
      </c>
      <c r="C1471" s="43" t="s">
        <v>1016</v>
      </c>
      <c r="D1471" s="44">
        <v>0</v>
      </c>
      <c r="E1471" s="29">
        <f>IF(ISERROR(VLOOKUP(A1471,'INFORME SEVEN'!$A$1:$F$339,4,0)),0,VLOOKUP(A1471,'INFORME SEVEN'!$A$1:$F$339,4,0))</f>
        <v>0</v>
      </c>
      <c r="F1471" s="29">
        <f>IF(ISERROR(VLOOKUP(A1471,'INFORME SEVEN'!$A$1:$F$339,5,0)),0,VLOOKUP(A1471,'INFORME SEVEN'!$A$1:$F$339,5,0))</f>
        <v>0</v>
      </c>
      <c r="G1471" s="65">
        <f t="shared" si="190"/>
        <v>0</v>
      </c>
      <c r="H1471" s="44">
        <f t="shared" si="196"/>
        <v>0</v>
      </c>
      <c r="I1471" s="46">
        <v>0</v>
      </c>
      <c r="J1471" s="31">
        <f t="shared" si="187"/>
        <v>0</v>
      </c>
      <c r="K1471" s="1">
        <f t="shared" si="185"/>
        <v>0</v>
      </c>
      <c r="L1471" s="1">
        <f t="shared" si="183"/>
        <v>6</v>
      </c>
    </row>
    <row r="1472" spans="1:12" ht="15.75" thickBot="1" x14ac:dyDescent="0.25">
      <c r="A1472" s="26">
        <v>243690</v>
      </c>
      <c r="B1472" s="450">
        <v>243690</v>
      </c>
      <c r="C1472" s="451" t="s">
        <v>1017</v>
      </c>
      <c r="D1472" s="65">
        <v>1474047579</v>
      </c>
      <c r="E1472" s="45">
        <f>IF(ISERROR(VLOOKUP(A1472,'INFORME SEVEN'!$A$1:$F$339,4,0)),0,VLOOKUP(A1472,'INFORME SEVEN'!$A$1:$F$339,4,0))</f>
        <v>5365770093</v>
      </c>
      <c r="F1472" s="45">
        <f>IF(ISERROR(VLOOKUP(A1472,'INFORME SEVEN'!$A$1:$F$339,5,0)),0,VLOOKUP(A1472,'INFORME SEVEN'!$A$1:$F$339,5,0))</f>
        <v>5668634039</v>
      </c>
      <c r="G1472" s="65">
        <f t="shared" si="190"/>
        <v>1776911525</v>
      </c>
      <c r="H1472" s="45">
        <f>+G1472</f>
        <v>1776911525</v>
      </c>
      <c r="I1472" s="47">
        <v>0</v>
      </c>
      <c r="J1472" s="31">
        <f t="shared" si="187"/>
        <v>0</v>
      </c>
      <c r="K1472" s="1">
        <f t="shared" si="185"/>
        <v>1</v>
      </c>
      <c r="L1472" s="1">
        <f t="shared" si="183"/>
        <v>6</v>
      </c>
    </row>
    <row r="1473" spans="1:12" ht="16.5" hidden="1" thickBot="1" x14ac:dyDescent="0.3">
      <c r="A1473" s="26">
        <v>243695</v>
      </c>
      <c r="B1473" s="42">
        <v>243695</v>
      </c>
      <c r="C1473" s="43" t="s">
        <v>1018</v>
      </c>
      <c r="D1473" s="44">
        <v>0</v>
      </c>
      <c r="E1473" s="29">
        <f>IF(ISERROR(VLOOKUP(A1473,'INFORME SEVEN'!$A$1:$F$339,4,0)),0,VLOOKUP(A1473,'INFORME SEVEN'!$A$1:$F$339,4,0))</f>
        <v>0</v>
      </c>
      <c r="F1473" s="29">
        <f>IF(ISERROR(VLOOKUP(A1473,'INFORME SEVEN'!$A$1:$F$339,5,0)),0,VLOOKUP(A1473,'INFORME SEVEN'!$A$1:$F$339,5,0))</f>
        <v>0</v>
      </c>
      <c r="G1473" s="65">
        <f t="shared" si="190"/>
        <v>0</v>
      </c>
      <c r="H1473" s="44">
        <f t="shared" ref="H1473" si="197">+G1473</f>
        <v>0</v>
      </c>
      <c r="I1473" s="46">
        <v>0</v>
      </c>
      <c r="J1473" s="31">
        <f t="shared" si="187"/>
        <v>0</v>
      </c>
      <c r="K1473" s="1">
        <f t="shared" si="185"/>
        <v>0</v>
      </c>
      <c r="L1473" s="1">
        <f t="shared" si="183"/>
        <v>6</v>
      </c>
    </row>
    <row r="1474" spans="1:12" ht="15.75" thickBot="1" x14ac:dyDescent="0.25">
      <c r="A1474" s="26">
        <v>243698</v>
      </c>
      <c r="B1474" s="450">
        <v>243698</v>
      </c>
      <c r="C1474" s="451" t="s">
        <v>1019</v>
      </c>
      <c r="D1474" s="65">
        <v>696855</v>
      </c>
      <c r="E1474" s="45">
        <f>IF(ISERROR(VLOOKUP(A1474,'INFORME SEVEN'!$A$1:$F$339,4,0)),0,VLOOKUP(A1474,'INFORME SEVEN'!$A$1:$F$339,4,0))</f>
        <v>2667359</v>
      </c>
      <c r="F1474" s="45">
        <f>IF(ISERROR(VLOOKUP(A1474,'INFORME SEVEN'!$A$1:$F$339,5,0)),0,VLOOKUP(A1474,'INFORME SEVEN'!$A$1:$F$339,5,0))</f>
        <v>2585592</v>
      </c>
      <c r="G1474" s="65">
        <f t="shared" si="190"/>
        <v>615088</v>
      </c>
      <c r="H1474" s="45">
        <f>+G1474</f>
        <v>615088</v>
      </c>
      <c r="I1474" s="47">
        <v>0</v>
      </c>
      <c r="J1474" s="31">
        <f t="shared" si="187"/>
        <v>0</v>
      </c>
      <c r="K1474" s="1">
        <f t="shared" si="185"/>
        <v>1</v>
      </c>
      <c r="L1474" s="1">
        <f t="shared" si="183"/>
        <v>6</v>
      </c>
    </row>
    <row r="1475" spans="1:12" ht="16.5" hidden="1" thickBot="1" x14ac:dyDescent="0.3">
      <c r="A1475" s="26">
        <v>2440</v>
      </c>
      <c r="B1475" s="48">
        <v>244000</v>
      </c>
      <c r="C1475" s="49" t="s">
        <v>1020</v>
      </c>
      <c r="D1475" s="39">
        <v>0</v>
      </c>
      <c r="E1475" s="29">
        <f>IF(ISERROR(VLOOKUP(A1475,'INFORME SEVEN'!$A$1:$F$339,4,0)),0,VLOOKUP(A1475,'INFORME SEVEN'!$A$1:$F$339,4,0))</f>
        <v>0</v>
      </c>
      <c r="F1475" s="29">
        <f>IF(ISERROR(VLOOKUP(A1475,'INFORME SEVEN'!$A$1:$F$339,5,0)),0,VLOOKUP(A1475,'INFORME SEVEN'!$A$1:$F$339,5,0))</f>
        <v>0</v>
      </c>
      <c r="G1475" s="39">
        <f t="shared" si="190"/>
        <v>0</v>
      </c>
      <c r="H1475" s="50">
        <f t="shared" ref="H1475:H1504" si="198">+G1475</f>
        <v>0</v>
      </c>
      <c r="I1475" s="51">
        <v>0</v>
      </c>
      <c r="J1475" s="31">
        <f t="shared" si="187"/>
        <v>0</v>
      </c>
      <c r="K1475" s="1">
        <f t="shared" si="185"/>
        <v>0</v>
      </c>
      <c r="L1475" s="1">
        <f t="shared" si="183"/>
        <v>4</v>
      </c>
    </row>
    <row r="1476" spans="1:12" ht="16.5" hidden="1" thickBot="1" x14ac:dyDescent="0.3">
      <c r="A1476" s="26">
        <v>244001</v>
      </c>
      <c r="B1476" s="42">
        <v>244001</v>
      </c>
      <c r="C1476" s="43" t="s">
        <v>138</v>
      </c>
      <c r="D1476" s="44">
        <v>0</v>
      </c>
      <c r="E1476" s="29">
        <f>IF(ISERROR(VLOOKUP(A1476,'INFORME SEVEN'!$A$1:$F$339,4,0)),0,VLOOKUP(A1476,'INFORME SEVEN'!$A$1:$F$339,4,0))</f>
        <v>0</v>
      </c>
      <c r="F1476" s="29">
        <f>IF(ISERROR(VLOOKUP(A1476,'INFORME SEVEN'!$A$1:$F$339,5,0)),0,VLOOKUP(A1476,'INFORME SEVEN'!$A$1:$F$339,5,0))</f>
        <v>0</v>
      </c>
      <c r="G1476" s="65">
        <f t="shared" si="190"/>
        <v>0</v>
      </c>
      <c r="H1476" s="44">
        <f t="shared" si="198"/>
        <v>0</v>
      </c>
      <c r="I1476" s="46">
        <v>0</v>
      </c>
      <c r="J1476" s="31">
        <f t="shared" si="187"/>
        <v>0</v>
      </c>
      <c r="K1476" s="1">
        <f t="shared" si="185"/>
        <v>0</v>
      </c>
      <c r="L1476" s="1">
        <f t="shared" si="183"/>
        <v>6</v>
      </c>
    </row>
    <row r="1477" spans="1:12" ht="16.5" hidden="1" thickBot="1" x14ac:dyDescent="0.3">
      <c r="A1477" s="26">
        <v>244003</v>
      </c>
      <c r="B1477" s="42">
        <v>244003</v>
      </c>
      <c r="C1477" s="43" t="s">
        <v>143</v>
      </c>
      <c r="D1477" s="44">
        <v>0</v>
      </c>
      <c r="E1477" s="29">
        <f>IF(ISERROR(VLOOKUP(A1477,'INFORME SEVEN'!$A$1:$F$339,4,0)),0,VLOOKUP(A1477,'INFORME SEVEN'!$A$1:$F$339,4,0))</f>
        <v>0</v>
      </c>
      <c r="F1477" s="29">
        <f>IF(ISERROR(VLOOKUP(A1477,'INFORME SEVEN'!$A$1:$F$339,5,0)),0,VLOOKUP(A1477,'INFORME SEVEN'!$A$1:$F$339,5,0))</f>
        <v>0</v>
      </c>
      <c r="G1477" s="65">
        <f t="shared" si="190"/>
        <v>0</v>
      </c>
      <c r="H1477" s="44">
        <f t="shared" si="198"/>
        <v>0</v>
      </c>
      <c r="I1477" s="46">
        <v>0</v>
      </c>
      <c r="J1477" s="31">
        <f t="shared" si="187"/>
        <v>0</v>
      </c>
      <c r="K1477" s="1">
        <f t="shared" si="185"/>
        <v>0</v>
      </c>
      <c r="L1477" s="1">
        <f t="shared" si="183"/>
        <v>6</v>
      </c>
    </row>
    <row r="1478" spans="1:12" ht="16.5" hidden="1" thickBot="1" x14ac:dyDescent="0.3">
      <c r="A1478" s="26">
        <v>244004</v>
      </c>
      <c r="B1478" s="42">
        <v>244004</v>
      </c>
      <c r="C1478" s="43" t="s">
        <v>144</v>
      </c>
      <c r="D1478" s="44">
        <v>0</v>
      </c>
      <c r="E1478" s="29">
        <f>IF(ISERROR(VLOOKUP(A1478,'INFORME SEVEN'!$A$1:$F$339,4,0)),0,VLOOKUP(A1478,'INFORME SEVEN'!$A$1:$F$339,4,0))</f>
        <v>0</v>
      </c>
      <c r="F1478" s="29">
        <f>IF(ISERROR(VLOOKUP(A1478,'INFORME SEVEN'!$A$1:$F$339,5,0)),0,VLOOKUP(A1478,'INFORME SEVEN'!$A$1:$F$339,5,0))</f>
        <v>0</v>
      </c>
      <c r="G1478" s="65">
        <f t="shared" si="190"/>
        <v>0</v>
      </c>
      <c r="H1478" s="44">
        <f t="shared" si="198"/>
        <v>0</v>
      </c>
      <c r="I1478" s="46">
        <v>0</v>
      </c>
      <c r="J1478" s="31">
        <f t="shared" si="187"/>
        <v>0</v>
      </c>
      <c r="K1478" s="1">
        <f t="shared" si="185"/>
        <v>0</v>
      </c>
      <c r="L1478" s="1">
        <f t="shared" si="183"/>
        <v>6</v>
      </c>
    </row>
    <row r="1479" spans="1:12" ht="16.5" hidden="1" thickBot="1" x14ac:dyDescent="0.3">
      <c r="A1479" s="26">
        <v>244005</v>
      </c>
      <c r="B1479" s="42">
        <v>244005</v>
      </c>
      <c r="C1479" s="43" t="s">
        <v>1021</v>
      </c>
      <c r="D1479" s="44">
        <v>0</v>
      </c>
      <c r="E1479" s="29">
        <f>IF(ISERROR(VLOOKUP(A1479,'INFORME SEVEN'!$A$1:$F$339,4,0)),0,VLOOKUP(A1479,'INFORME SEVEN'!$A$1:$F$339,4,0))</f>
        <v>0</v>
      </c>
      <c r="F1479" s="29">
        <f>IF(ISERROR(VLOOKUP(A1479,'INFORME SEVEN'!$A$1:$F$339,5,0)),0,VLOOKUP(A1479,'INFORME SEVEN'!$A$1:$F$339,5,0))</f>
        <v>0</v>
      </c>
      <c r="G1479" s="65">
        <f t="shared" si="190"/>
        <v>0</v>
      </c>
      <c r="H1479" s="44">
        <f t="shared" si="198"/>
        <v>0</v>
      </c>
      <c r="I1479" s="46">
        <v>0</v>
      </c>
      <c r="J1479" s="31">
        <f t="shared" si="187"/>
        <v>0</v>
      </c>
      <c r="K1479" s="1">
        <f t="shared" si="185"/>
        <v>0</v>
      </c>
      <c r="L1479" s="1">
        <f t="shared" si="183"/>
        <v>6</v>
      </c>
    </row>
    <row r="1480" spans="1:12" ht="16.5" hidden="1" thickBot="1" x14ac:dyDescent="0.3">
      <c r="A1480" s="26">
        <v>244007</v>
      </c>
      <c r="B1480" s="42">
        <v>244007</v>
      </c>
      <c r="C1480" s="43" t="s">
        <v>140</v>
      </c>
      <c r="D1480" s="44">
        <v>0</v>
      </c>
      <c r="E1480" s="29">
        <f>IF(ISERROR(VLOOKUP(A1480,'INFORME SEVEN'!$A$1:$F$339,4,0)),0,VLOOKUP(A1480,'INFORME SEVEN'!$A$1:$F$339,4,0))</f>
        <v>0</v>
      </c>
      <c r="F1480" s="29">
        <f>IF(ISERROR(VLOOKUP(A1480,'INFORME SEVEN'!$A$1:$F$339,5,0)),0,VLOOKUP(A1480,'INFORME SEVEN'!$A$1:$F$339,5,0))</f>
        <v>0</v>
      </c>
      <c r="G1480" s="65">
        <f t="shared" si="190"/>
        <v>0</v>
      </c>
      <c r="H1480" s="44">
        <f t="shared" si="198"/>
        <v>0</v>
      </c>
      <c r="I1480" s="46">
        <v>0</v>
      </c>
      <c r="J1480" s="31">
        <f t="shared" si="187"/>
        <v>0</v>
      </c>
      <c r="K1480" s="1">
        <f t="shared" si="185"/>
        <v>0</v>
      </c>
      <c r="L1480" s="1">
        <f t="shared" si="183"/>
        <v>6</v>
      </c>
    </row>
    <row r="1481" spans="1:12" ht="16.5" hidden="1" thickBot="1" x14ac:dyDescent="0.3">
      <c r="A1481" s="26">
        <v>244009</v>
      </c>
      <c r="B1481" s="42">
        <v>244009</v>
      </c>
      <c r="C1481" s="43" t="s">
        <v>139</v>
      </c>
      <c r="D1481" s="44">
        <v>0</v>
      </c>
      <c r="E1481" s="29">
        <f>IF(ISERROR(VLOOKUP(A1481,'INFORME SEVEN'!$A$1:$F$339,4,0)),0,VLOOKUP(A1481,'INFORME SEVEN'!$A$1:$F$339,4,0))</f>
        <v>0</v>
      </c>
      <c r="F1481" s="29">
        <f>IF(ISERROR(VLOOKUP(A1481,'INFORME SEVEN'!$A$1:$F$339,5,0)),0,VLOOKUP(A1481,'INFORME SEVEN'!$A$1:$F$339,5,0))</f>
        <v>0</v>
      </c>
      <c r="G1481" s="65">
        <f t="shared" si="190"/>
        <v>0</v>
      </c>
      <c r="H1481" s="44">
        <f t="shared" si="198"/>
        <v>0</v>
      </c>
      <c r="I1481" s="46">
        <v>0</v>
      </c>
      <c r="J1481" s="31">
        <f t="shared" si="187"/>
        <v>0</v>
      </c>
      <c r="K1481" s="1">
        <f t="shared" si="185"/>
        <v>0</v>
      </c>
      <c r="L1481" s="1">
        <f t="shared" si="183"/>
        <v>6</v>
      </c>
    </row>
    <row r="1482" spans="1:12" ht="16.5" hidden="1" thickBot="1" x14ac:dyDescent="0.3">
      <c r="A1482" s="26">
        <v>244010</v>
      </c>
      <c r="B1482" s="42">
        <v>244010</v>
      </c>
      <c r="C1482" s="43" t="s">
        <v>1022</v>
      </c>
      <c r="D1482" s="44">
        <v>0</v>
      </c>
      <c r="E1482" s="29">
        <f>IF(ISERROR(VLOOKUP(A1482,'INFORME SEVEN'!$A$1:$F$339,4,0)),0,VLOOKUP(A1482,'INFORME SEVEN'!$A$1:$F$339,4,0))</f>
        <v>0</v>
      </c>
      <c r="F1482" s="29">
        <f>IF(ISERROR(VLOOKUP(A1482,'INFORME SEVEN'!$A$1:$F$339,5,0)),0,VLOOKUP(A1482,'INFORME SEVEN'!$A$1:$F$339,5,0))</f>
        <v>0</v>
      </c>
      <c r="G1482" s="65">
        <f t="shared" si="190"/>
        <v>0</v>
      </c>
      <c r="H1482" s="44">
        <f t="shared" si="198"/>
        <v>0</v>
      </c>
      <c r="I1482" s="46">
        <v>0</v>
      </c>
      <c r="J1482" s="31">
        <f t="shared" si="187"/>
        <v>0</v>
      </c>
      <c r="K1482" s="1">
        <f t="shared" si="185"/>
        <v>0</v>
      </c>
      <c r="L1482" s="1">
        <f t="shared" si="183"/>
        <v>6</v>
      </c>
    </row>
    <row r="1483" spans="1:12" ht="16.5" hidden="1" thickBot="1" x14ac:dyDescent="0.3">
      <c r="A1483" s="26">
        <v>244011</v>
      </c>
      <c r="B1483" s="42">
        <v>244011</v>
      </c>
      <c r="C1483" s="43" t="s">
        <v>1023</v>
      </c>
      <c r="D1483" s="44">
        <v>0</v>
      </c>
      <c r="E1483" s="29">
        <f>IF(ISERROR(VLOOKUP(A1483,'INFORME SEVEN'!$A$1:$F$339,4,0)),0,VLOOKUP(A1483,'INFORME SEVEN'!$A$1:$F$339,4,0))</f>
        <v>0</v>
      </c>
      <c r="F1483" s="29">
        <f>IF(ISERROR(VLOOKUP(A1483,'INFORME SEVEN'!$A$1:$F$339,5,0)),0,VLOOKUP(A1483,'INFORME SEVEN'!$A$1:$F$339,5,0))</f>
        <v>0</v>
      </c>
      <c r="G1483" s="65">
        <f t="shared" si="190"/>
        <v>0</v>
      </c>
      <c r="H1483" s="44">
        <f t="shared" si="198"/>
        <v>0</v>
      </c>
      <c r="I1483" s="46">
        <v>0</v>
      </c>
      <c r="J1483" s="31">
        <f t="shared" si="187"/>
        <v>0</v>
      </c>
      <c r="K1483" s="1">
        <f t="shared" si="185"/>
        <v>0</v>
      </c>
      <c r="L1483" s="1">
        <f t="shared" si="183"/>
        <v>6</v>
      </c>
    </row>
    <row r="1484" spans="1:12" ht="16.5" hidden="1" thickBot="1" x14ac:dyDescent="0.3">
      <c r="A1484" s="26">
        <v>244014</v>
      </c>
      <c r="B1484" s="42">
        <v>244014</v>
      </c>
      <c r="C1484" s="43" t="s">
        <v>220</v>
      </c>
      <c r="D1484" s="44">
        <v>0</v>
      </c>
      <c r="E1484" s="29">
        <f>IF(ISERROR(VLOOKUP(A1484,'INFORME SEVEN'!$A$1:$F$339,4,0)),0,VLOOKUP(A1484,'INFORME SEVEN'!$A$1:$F$339,4,0))</f>
        <v>0</v>
      </c>
      <c r="F1484" s="29">
        <f>IF(ISERROR(VLOOKUP(A1484,'INFORME SEVEN'!$A$1:$F$339,5,0)),0,VLOOKUP(A1484,'INFORME SEVEN'!$A$1:$F$339,5,0))</f>
        <v>0</v>
      </c>
      <c r="G1484" s="65">
        <f t="shared" si="190"/>
        <v>0</v>
      </c>
      <c r="H1484" s="44">
        <f t="shared" si="198"/>
        <v>0</v>
      </c>
      <c r="I1484" s="46">
        <v>0</v>
      </c>
      <c r="J1484" s="31">
        <f t="shared" si="187"/>
        <v>0</v>
      </c>
      <c r="K1484" s="1">
        <f t="shared" si="185"/>
        <v>0</v>
      </c>
      <c r="L1484" s="1">
        <f t="shared" ref="L1484:L1547" si="199">+LEN(A1484)</f>
        <v>6</v>
      </c>
    </row>
    <row r="1485" spans="1:12" ht="16.5" hidden="1" thickBot="1" x14ac:dyDescent="0.3">
      <c r="A1485" s="26">
        <v>244016</v>
      </c>
      <c r="B1485" s="42">
        <v>244016</v>
      </c>
      <c r="C1485" s="43" t="s">
        <v>158</v>
      </c>
      <c r="D1485" s="44">
        <v>0</v>
      </c>
      <c r="E1485" s="29">
        <f>IF(ISERROR(VLOOKUP(A1485,'INFORME SEVEN'!$A$1:$F$339,4,0)),0,VLOOKUP(A1485,'INFORME SEVEN'!$A$1:$F$339,4,0))</f>
        <v>0</v>
      </c>
      <c r="F1485" s="29">
        <f>IF(ISERROR(VLOOKUP(A1485,'INFORME SEVEN'!$A$1:$F$339,5,0)),0,VLOOKUP(A1485,'INFORME SEVEN'!$A$1:$F$339,5,0))</f>
        <v>0</v>
      </c>
      <c r="G1485" s="65">
        <f t="shared" si="190"/>
        <v>0</v>
      </c>
      <c r="H1485" s="44">
        <f t="shared" si="198"/>
        <v>0</v>
      </c>
      <c r="I1485" s="46">
        <v>0</v>
      </c>
      <c r="J1485" s="31">
        <f t="shared" si="187"/>
        <v>0</v>
      </c>
      <c r="K1485" s="1">
        <f t="shared" si="185"/>
        <v>0</v>
      </c>
      <c r="L1485" s="1">
        <f t="shared" si="199"/>
        <v>6</v>
      </c>
    </row>
    <row r="1486" spans="1:12" ht="16.5" hidden="1" thickBot="1" x14ac:dyDescent="0.3">
      <c r="A1486" s="26">
        <v>244017</v>
      </c>
      <c r="B1486" s="42">
        <v>244017</v>
      </c>
      <c r="C1486" s="43" t="s">
        <v>420</v>
      </c>
      <c r="D1486" s="44">
        <v>0</v>
      </c>
      <c r="E1486" s="29">
        <f>IF(ISERROR(VLOOKUP(A1486,'INFORME SEVEN'!$A$1:$F$339,4,0)),0,VLOOKUP(A1486,'INFORME SEVEN'!$A$1:$F$339,4,0))</f>
        <v>0</v>
      </c>
      <c r="F1486" s="29">
        <f>IF(ISERROR(VLOOKUP(A1486,'INFORME SEVEN'!$A$1:$F$339,5,0)),0,VLOOKUP(A1486,'INFORME SEVEN'!$A$1:$F$339,5,0))</f>
        <v>0</v>
      </c>
      <c r="G1486" s="65">
        <f t="shared" si="190"/>
        <v>0</v>
      </c>
      <c r="H1486" s="44">
        <f t="shared" si="198"/>
        <v>0</v>
      </c>
      <c r="I1486" s="46">
        <v>0</v>
      </c>
      <c r="J1486" s="31">
        <f t="shared" si="187"/>
        <v>0</v>
      </c>
      <c r="K1486" s="1">
        <f t="shared" si="185"/>
        <v>0</v>
      </c>
      <c r="L1486" s="1">
        <f t="shared" si="199"/>
        <v>6</v>
      </c>
    </row>
    <row r="1487" spans="1:12" ht="16.5" hidden="1" thickBot="1" x14ac:dyDescent="0.3">
      <c r="A1487" s="26">
        <v>244019</v>
      </c>
      <c r="B1487" s="42">
        <v>244019</v>
      </c>
      <c r="C1487" s="43" t="s">
        <v>1019</v>
      </c>
      <c r="D1487" s="44">
        <v>0</v>
      </c>
      <c r="E1487" s="29">
        <f>IF(ISERROR(VLOOKUP(A1487,'INFORME SEVEN'!$A$1:$F$339,4,0)),0,VLOOKUP(A1487,'INFORME SEVEN'!$A$1:$F$339,4,0))</f>
        <v>0</v>
      </c>
      <c r="F1487" s="29">
        <f>IF(ISERROR(VLOOKUP(A1487,'INFORME SEVEN'!$A$1:$F$339,5,0)),0,VLOOKUP(A1487,'INFORME SEVEN'!$A$1:$F$339,5,0))</f>
        <v>0</v>
      </c>
      <c r="G1487" s="65">
        <f t="shared" si="190"/>
        <v>0</v>
      </c>
      <c r="H1487" s="44">
        <f t="shared" si="198"/>
        <v>0</v>
      </c>
      <c r="I1487" s="46">
        <v>0</v>
      </c>
      <c r="J1487" s="31">
        <f t="shared" ref="J1487:J1550" si="200">+G1487-H1487-I1487</f>
        <v>0</v>
      </c>
      <c r="K1487" s="1">
        <f t="shared" ref="K1487:K1550" si="201">IF(D1487&lt;&gt;0,1,IF(G1487&lt;&gt;0,2,IF(F1487&lt;&gt;0,3,IF(E1487&lt;&gt;0,4,0))))</f>
        <v>0</v>
      </c>
      <c r="L1487" s="1">
        <f t="shared" si="199"/>
        <v>6</v>
      </c>
    </row>
    <row r="1488" spans="1:12" ht="16.5" hidden="1" thickBot="1" x14ac:dyDescent="0.3">
      <c r="A1488" s="26">
        <v>244020</v>
      </c>
      <c r="B1488" s="42">
        <v>244020</v>
      </c>
      <c r="C1488" s="43" t="s">
        <v>172</v>
      </c>
      <c r="D1488" s="44">
        <v>0</v>
      </c>
      <c r="E1488" s="29">
        <f>IF(ISERROR(VLOOKUP(A1488,'INFORME SEVEN'!$A$1:$F$339,4,0)),0,VLOOKUP(A1488,'INFORME SEVEN'!$A$1:$F$339,4,0))</f>
        <v>0</v>
      </c>
      <c r="F1488" s="29">
        <f>IF(ISERROR(VLOOKUP(A1488,'INFORME SEVEN'!$A$1:$F$339,5,0)),0,VLOOKUP(A1488,'INFORME SEVEN'!$A$1:$F$339,5,0))</f>
        <v>0</v>
      </c>
      <c r="G1488" s="65">
        <f t="shared" si="190"/>
        <v>0</v>
      </c>
      <c r="H1488" s="44">
        <f t="shared" si="198"/>
        <v>0</v>
      </c>
      <c r="I1488" s="46">
        <v>0</v>
      </c>
      <c r="J1488" s="31">
        <f t="shared" si="200"/>
        <v>0</v>
      </c>
      <c r="K1488" s="1">
        <f t="shared" si="201"/>
        <v>0</v>
      </c>
      <c r="L1488" s="1">
        <f t="shared" si="199"/>
        <v>6</v>
      </c>
    </row>
    <row r="1489" spans="1:12" ht="16.5" hidden="1" thickBot="1" x14ac:dyDescent="0.3">
      <c r="A1489" s="26">
        <v>244021</v>
      </c>
      <c r="B1489" s="42">
        <v>244021</v>
      </c>
      <c r="C1489" s="43" t="s">
        <v>174</v>
      </c>
      <c r="D1489" s="44">
        <v>0</v>
      </c>
      <c r="E1489" s="29">
        <f>IF(ISERROR(VLOOKUP(A1489,'INFORME SEVEN'!$A$1:$F$339,4,0)),0,VLOOKUP(A1489,'INFORME SEVEN'!$A$1:$F$339,4,0))</f>
        <v>0</v>
      </c>
      <c r="F1489" s="29">
        <f>IF(ISERROR(VLOOKUP(A1489,'INFORME SEVEN'!$A$1:$F$339,5,0)),0,VLOOKUP(A1489,'INFORME SEVEN'!$A$1:$F$339,5,0))</f>
        <v>0</v>
      </c>
      <c r="G1489" s="65">
        <f t="shared" si="190"/>
        <v>0</v>
      </c>
      <c r="H1489" s="44">
        <f t="shared" si="198"/>
        <v>0</v>
      </c>
      <c r="I1489" s="46">
        <v>0</v>
      </c>
      <c r="J1489" s="31">
        <f t="shared" si="200"/>
        <v>0</v>
      </c>
      <c r="K1489" s="1">
        <f t="shared" si="201"/>
        <v>0</v>
      </c>
      <c r="L1489" s="1">
        <f t="shared" si="199"/>
        <v>6</v>
      </c>
    </row>
    <row r="1490" spans="1:12" ht="16.5" hidden="1" thickBot="1" x14ac:dyDescent="0.3">
      <c r="A1490" s="26">
        <v>244022</v>
      </c>
      <c r="B1490" s="42">
        <v>244022</v>
      </c>
      <c r="C1490" s="43" t="s">
        <v>175</v>
      </c>
      <c r="D1490" s="44">
        <v>0</v>
      </c>
      <c r="E1490" s="29">
        <f>IF(ISERROR(VLOOKUP(A1490,'INFORME SEVEN'!$A$1:$F$339,4,0)),0,VLOOKUP(A1490,'INFORME SEVEN'!$A$1:$F$339,4,0))</f>
        <v>0</v>
      </c>
      <c r="F1490" s="29">
        <f>IF(ISERROR(VLOOKUP(A1490,'INFORME SEVEN'!$A$1:$F$339,5,0)),0,VLOOKUP(A1490,'INFORME SEVEN'!$A$1:$F$339,5,0))</f>
        <v>0</v>
      </c>
      <c r="G1490" s="65">
        <f t="shared" si="190"/>
        <v>0</v>
      </c>
      <c r="H1490" s="44">
        <f t="shared" si="198"/>
        <v>0</v>
      </c>
      <c r="I1490" s="46">
        <v>0</v>
      </c>
      <c r="J1490" s="31">
        <f t="shared" si="200"/>
        <v>0</v>
      </c>
      <c r="K1490" s="1">
        <f t="shared" si="201"/>
        <v>0</v>
      </c>
      <c r="L1490" s="1">
        <f t="shared" si="199"/>
        <v>6</v>
      </c>
    </row>
    <row r="1491" spans="1:12" ht="16.5" hidden="1" thickBot="1" x14ac:dyDescent="0.3">
      <c r="A1491" s="26">
        <v>244023</v>
      </c>
      <c r="B1491" s="42">
        <v>244023</v>
      </c>
      <c r="C1491" s="43" t="s">
        <v>219</v>
      </c>
      <c r="D1491" s="44">
        <v>0</v>
      </c>
      <c r="E1491" s="29">
        <f>IF(ISERROR(VLOOKUP(A1491,'INFORME SEVEN'!$A$1:$F$339,4,0)),0,VLOOKUP(A1491,'INFORME SEVEN'!$A$1:$F$339,4,0))</f>
        <v>0</v>
      </c>
      <c r="F1491" s="29">
        <f>IF(ISERROR(VLOOKUP(A1491,'INFORME SEVEN'!$A$1:$F$339,5,0)),0,VLOOKUP(A1491,'INFORME SEVEN'!$A$1:$F$339,5,0))</f>
        <v>0</v>
      </c>
      <c r="G1491" s="65">
        <f t="shared" si="190"/>
        <v>0</v>
      </c>
      <c r="H1491" s="44">
        <f t="shared" si="198"/>
        <v>0</v>
      </c>
      <c r="I1491" s="46">
        <v>0</v>
      </c>
      <c r="J1491" s="31">
        <f t="shared" si="200"/>
        <v>0</v>
      </c>
      <c r="K1491" s="1">
        <f t="shared" si="201"/>
        <v>0</v>
      </c>
      <c r="L1491" s="1">
        <f t="shared" si="199"/>
        <v>6</v>
      </c>
    </row>
    <row r="1492" spans="1:12" ht="16.5" hidden="1" thickBot="1" x14ac:dyDescent="0.3">
      <c r="A1492" s="26">
        <v>244024</v>
      </c>
      <c r="B1492" s="42">
        <v>244024</v>
      </c>
      <c r="C1492" s="43" t="s">
        <v>194</v>
      </c>
      <c r="D1492" s="44">
        <v>0</v>
      </c>
      <c r="E1492" s="29">
        <f>IF(ISERROR(VLOOKUP(A1492,'INFORME SEVEN'!$A$1:$F$339,4,0)),0,VLOOKUP(A1492,'INFORME SEVEN'!$A$1:$F$339,4,0))</f>
        <v>0</v>
      </c>
      <c r="F1492" s="29">
        <f>IF(ISERROR(VLOOKUP(A1492,'INFORME SEVEN'!$A$1:$F$339,5,0)),0,VLOOKUP(A1492,'INFORME SEVEN'!$A$1:$F$339,5,0))</f>
        <v>0</v>
      </c>
      <c r="G1492" s="65">
        <f t="shared" si="190"/>
        <v>0</v>
      </c>
      <c r="H1492" s="44">
        <f t="shared" si="198"/>
        <v>0</v>
      </c>
      <c r="I1492" s="46">
        <v>0</v>
      </c>
      <c r="J1492" s="31">
        <f t="shared" si="200"/>
        <v>0</v>
      </c>
      <c r="K1492" s="1">
        <f t="shared" si="201"/>
        <v>0</v>
      </c>
      <c r="L1492" s="1">
        <f t="shared" si="199"/>
        <v>6</v>
      </c>
    </row>
    <row r="1493" spans="1:12" ht="16.5" hidden="1" thickBot="1" x14ac:dyDescent="0.3">
      <c r="A1493" s="26">
        <v>244027</v>
      </c>
      <c r="B1493" s="42">
        <v>244027</v>
      </c>
      <c r="C1493" s="43" t="s">
        <v>1024</v>
      </c>
      <c r="D1493" s="44">
        <v>0</v>
      </c>
      <c r="E1493" s="29">
        <f>IF(ISERROR(VLOOKUP(A1493,'INFORME SEVEN'!$A$1:$F$339,4,0)),0,VLOOKUP(A1493,'INFORME SEVEN'!$A$1:$F$339,4,0))</f>
        <v>0</v>
      </c>
      <c r="F1493" s="29">
        <f>IF(ISERROR(VLOOKUP(A1493,'INFORME SEVEN'!$A$1:$F$339,5,0)),0,VLOOKUP(A1493,'INFORME SEVEN'!$A$1:$F$339,5,0))</f>
        <v>0</v>
      </c>
      <c r="G1493" s="65">
        <f t="shared" si="190"/>
        <v>0</v>
      </c>
      <c r="H1493" s="44">
        <f t="shared" si="198"/>
        <v>0</v>
      </c>
      <c r="I1493" s="46">
        <v>0</v>
      </c>
      <c r="J1493" s="31">
        <f t="shared" si="200"/>
        <v>0</v>
      </c>
      <c r="K1493" s="1">
        <f t="shared" si="201"/>
        <v>0</v>
      </c>
      <c r="L1493" s="1">
        <f t="shared" si="199"/>
        <v>6</v>
      </c>
    </row>
    <row r="1494" spans="1:12" ht="16.5" hidden="1" thickBot="1" x14ac:dyDescent="0.3">
      <c r="A1494" s="26">
        <v>244029</v>
      </c>
      <c r="B1494" s="42">
        <v>244029</v>
      </c>
      <c r="C1494" s="43" t="s">
        <v>183</v>
      </c>
      <c r="D1494" s="44">
        <v>0</v>
      </c>
      <c r="E1494" s="29">
        <f>IF(ISERROR(VLOOKUP(A1494,'INFORME SEVEN'!$A$1:$F$339,4,0)),0,VLOOKUP(A1494,'INFORME SEVEN'!$A$1:$F$339,4,0))</f>
        <v>0</v>
      </c>
      <c r="F1494" s="29">
        <f>IF(ISERROR(VLOOKUP(A1494,'INFORME SEVEN'!$A$1:$F$339,5,0)),0,VLOOKUP(A1494,'INFORME SEVEN'!$A$1:$F$339,5,0))</f>
        <v>0</v>
      </c>
      <c r="G1494" s="65">
        <f t="shared" si="190"/>
        <v>0</v>
      </c>
      <c r="H1494" s="44">
        <f t="shared" si="198"/>
        <v>0</v>
      </c>
      <c r="I1494" s="46">
        <v>0</v>
      </c>
      <c r="J1494" s="31">
        <f t="shared" si="200"/>
        <v>0</v>
      </c>
      <c r="K1494" s="1">
        <f t="shared" si="201"/>
        <v>0</v>
      </c>
      <c r="L1494" s="1">
        <f t="shared" si="199"/>
        <v>6</v>
      </c>
    </row>
    <row r="1495" spans="1:12" ht="16.5" hidden="1" thickBot="1" x14ac:dyDescent="0.3">
      <c r="A1495" s="26">
        <v>244031</v>
      </c>
      <c r="B1495" s="42">
        <v>244031</v>
      </c>
      <c r="C1495" s="43" t="s">
        <v>185</v>
      </c>
      <c r="D1495" s="44">
        <v>0</v>
      </c>
      <c r="E1495" s="29">
        <f>IF(ISERROR(VLOOKUP(A1495,'INFORME SEVEN'!$A$1:$F$339,4,0)),0,VLOOKUP(A1495,'INFORME SEVEN'!$A$1:$F$339,4,0))</f>
        <v>0</v>
      </c>
      <c r="F1495" s="29">
        <f>IF(ISERROR(VLOOKUP(A1495,'INFORME SEVEN'!$A$1:$F$339,5,0)),0,VLOOKUP(A1495,'INFORME SEVEN'!$A$1:$F$339,5,0))</f>
        <v>0</v>
      </c>
      <c r="G1495" s="65">
        <f t="shared" ref="G1495:G1558" si="202">+D1495+F1495-E1495</f>
        <v>0</v>
      </c>
      <c r="H1495" s="44">
        <f t="shared" si="198"/>
        <v>0</v>
      </c>
      <c r="I1495" s="46">
        <v>0</v>
      </c>
      <c r="J1495" s="31">
        <f t="shared" si="200"/>
        <v>0</v>
      </c>
      <c r="K1495" s="1">
        <f t="shared" si="201"/>
        <v>0</v>
      </c>
      <c r="L1495" s="1">
        <f t="shared" si="199"/>
        <v>6</v>
      </c>
    </row>
    <row r="1496" spans="1:12" ht="16.5" hidden="1" thickBot="1" x14ac:dyDescent="0.3">
      <c r="A1496" s="26">
        <v>244032</v>
      </c>
      <c r="B1496" s="42">
        <v>244032</v>
      </c>
      <c r="C1496" s="43" t="s">
        <v>186</v>
      </c>
      <c r="D1496" s="44">
        <v>0</v>
      </c>
      <c r="E1496" s="29">
        <f>IF(ISERROR(VLOOKUP(A1496,'INFORME SEVEN'!$A$1:$F$339,4,0)),0,VLOOKUP(A1496,'INFORME SEVEN'!$A$1:$F$339,4,0))</f>
        <v>0</v>
      </c>
      <c r="F1496" s="29">
        <f>IF(ISERROR(VLOOKUP(A1496,'INFORME SEVEN'!$A$1:$F$339,5,0)),0,VLOOKUP(A1496,'INFORME SEVEN'!$A$1:$F$339,5,0))</f>
        <v>0</v>
      </c>
      <c r="G1496" s="65">
        <f t="shared" si="202"/>
        <v>0</v>
      </c>
      <c r="H1496" s="44">
        <f t="shared" si="198"/>
        <v>0</v>
      </c>
      <c r="I1496" s="46">
        <v>0</v>
      </c>
      <c r="J1496" s="31">
        <f t="shared" si="200"/>
        <v>0</v>
      </c>
      <c r="K1496" s="1">
        <f t="shared" si="201"/>
        <v>0</v>
      </c>
      <c r="L1496" s="1">
        <f t="shared" si="199"/>
        <v>6</v>
      </c>
    </row>
    <row r="1497" spans="1:12" ht="16.5" hidden="1" thickBot="1" x14ac:dyDescent="0.3">
      <c r="A1497" s="26">
        <v>244034</v>
      </c>
      <c r="B1497" s="42">
        <v>244034</v>
      </c>
      <c r="C1497" s="43" t="s">
        <v>218</v>
      </c>
      <c r="D1497" s="44">
        <v>0</v>
      </c>
      <c r="E1497" s="29">
        <f>IF(ISERROR(VLOOKUP(A1497,'INFORME SEVEN'!$A$1:$F$339,4,0)),0,VLOOKUP(A1497,'INFORME SEVEN'!$A$1:$F$339,4,0))</f>
        <v>0</v>
      </c>
      <c r="F1497" s="29">
        <f>IF(ISERROR(VLOOKUP(A1497,'INFORME SEVEN'!$A$1:$F$339,5,0)),0,VLOOKUP(A1497,'INFORME SEVEN'!$A$1:$F$339,5,0))</f>
        <v>0</v>
      </c>
      <c r="G1497" s="65">
        <f t="shared" si="202"/>
        <v>0</v>
      </c>
      <c r="H1497" s="44">
        <f t="shared" si="198"/>
        <v>0</v>
      </c>
      <c r="I1497" s="46">
        <v>0</v>
      </c>
      <c r="J1497" s="31">
        <f t="shared" si="200"/>
        <v>0</v>
      </c>
      <c r="K1497" s="1">
        <f t="shared" si="201"/>
        <v>0</v>
      </c>
      <c r="L1497" s="1">
        <f t="shared" si="199"/>
        <v>6</v>
      </c>
    </row>
    <row r="1498" spans="1:12" ht="16.5" hidden="1" thickBot="1" x14ac:dyDescent="0.3">
      <c r="A1498" s="26">
        <v>244035</v>
      </c>
      <c r="B1498" s="42">
        <v>244035</v>
      </c>
      <c r="C1498" s="43" t="s">
        <v>206</v>
      </c>
      <c r="D1498" s="44">
        <v>0</v>
      </c>
      <c r="E1498" s="29">
        <f>IF(ISERROR(VLOOKUP(A1498,'INFORME SEVEN'!$A$1:$F$339,4,0)),0,VLOOKUP(A1498,'INFORME SEVEN'!$A$1:$F$339,4,0))</f>
        <v>0</v>
      </c>
      <c r="F1498" s="29">
        <f>IF(ISERROR(VLOOKUP(A1498,'INFORME SEVEN'!$A$1:$F$339,5,0)),0,VLOOKUP(A1498,'INFORME SEVEN'!$A$1:$F$339,5,0))</f>
        <v>0</v>
      </c>
      <c r="G1498" s="65">
        <f t="shared" si="202"/>
        <v>0</v>
      </c>
      <c r="H1498" s="44">
        <f t="shared" si="198"/>
        <v>0</v>
      </c>
      <c r="I1498" s="46">
        <v>0</v>
      </c>
      <c r="J1498" s="31">
        <f t="shared" si="200"/>
        <v>0</v>
      </c>
      <c r="K1498" s="1">
        <f t="shared" si="201"/>
        <v>0</v>
      </c>
      <c r="L1498" s="1">
        <f t="shared" si="199"/>
        <v>6</v>
      </c>
    </row>
    <row r="1499" spans="1:12" ht="16.5" hidden="1" thickBot="1" x14ac:dyDescent="0.3">
      <c r="A1499" s="26">
        <v>244036</v>
      </c>
      <c r="B1499" s="42">
        <v>244036</v>
      </c>
      <c r="C1499" s="43" t="s">
        <v>188</v>
      </c>
      <c r="D1499" s="44">
        <v>0</v>
      </c>
      <c r="E1499" s="29">
        <f>IF(ISERROR(VLOOKUP(A1499,'INFORME SEVEN'!$A$1:$F$339,4,0)),0,VLOOKUP(A1499,'INFORME SEVEN'!$A$1:$F$339,4,0))</f>
        <v>0</v>
      </c>
      <c r="F1499" s="29">
        <f>IF(ISERROR(VLOOKUP(A1499,'INFORME SEVEN'!$A$1:$F$339,5,0)),0,VLOOKUP(A1499,'INFORME SEVEN'!$A$1:$F$339,5,0))</f>
        <v>0</v>
      </c>
      <c r="G1499" s="65">
        <f t="shared" si="202"/>
        <v>0</v>
      </c>
      <c r="H1499" s="44">
        <f t="shared" si="198"/>
        <v>0</v>
      </c>
      <c r="I1499" s="46">
        <v>0</v>
      </c>
      <c r="J1499" s="31">
        <f t="shared" si="200"/>
        <v>0</v>
      </c>
      <c r="K1499" s="1">
        <f t="shared" si="201"/>
        <v>0</v>
      </c>
      <c r="L1499" s="1">
        <f t="shared" si="199"/>
        <v>6</v>
      </c>
    </row>
    <row r="1500" spans="1:12" ht="16.5" hidden="1" thickBot="1" x14ac:dyDescent="0.3">
      <c r="A1500" s="26">
        <v>244075</v>
      </c>
      <c r="B1500" s="42">
        <v>244075</v>
      </c>
      <c r="C1500" s="43" t="s">
        <v>189</v>
      </c>
      <c r="D1500" s="44">
        <v>0</v>
      </c>
      <c r="E1500" s="29">
        <f>IF(ISERROR(VLOOKUP(A1500,'INFORME SEVEN'!$A$1:$F$339,4,0)),0,VLOOKUP(A1500,'INFORME SEVEN'!$A$1:$F$339,4,0))</f>
        <v>0</v>
      </c>
      <c r="F1500" s="29">
        <f>IF(ISERROR(VLOOKUP(A1500,'INFORME SEVEN'!$A$1:$F$339,5,0)),0,VLOOKUP(A1500,'INFORME SEVEN'!$A$1:$F$339,5,0))</f>
        <v>0</v>
      </c>
      <c r="G1500" s="65">
        <f t="shared" si="202"/>
        <v>0</v>
      </c>
      <c r="H1500" s="44">
        <f t="shared" si="198"/>
        <v>0</v>
      </c>
      <c r="I1500" s="46">
        <v>0</v>
      </c>
      <c r="J1500" s="31">
        <f t="shared" si="200"/>
        <v>0</v>
      </c>
      <c r="K1500" s="1">
        <f t="shared" si="201"/>
        <v>0</v>
      </c>
      <c r="L1500" s="1">
        <f t="shared" si="199"/>
        <v>6</v>
      </c>
    </row>
    <row r="1501" spans="1:12" ht="16.5" hidden="1" thickBot="1" x14ac:dyDescent="0.3">
      <c r="A1501" s="26">
        <v>244080</v>
      </c>
      <c r="B1501" s="42">
        <v>244080</v>
      </c>
      <c r="C1501" s="43" t="s">
        <v>190</v>
      </c>
      <c r="D1501" s="44">
        <v>0</v>
      </c>
      <c r="E1501" s="29">
        <f>IF(ISERROR(VLOOKUP(A1501,'INFORME SEVEN'!$A$1:$F$339,4,0)),0,VLOOKUP(A1501,'INFORME SEVEN'!$A$1:$F$339,4,0))</f>
        <v>0</v>
      </c>
      <c r="F1501" s="29">
        <f>IF(ISERROR(VLOOKUP(A1501,'INFORME SEVEN'!$A$1:$F$339,5,0)),0,VLOOKUP(A1501,'INFORME SEVEN'!$A$1:$F$339,5,0))</f>
        <v>0</v>
      </c>
      <c r="G1501" s="65">
        <f t="shared" si="202"/>
        <v>0</v>
      </c>
      <c r="H1501" s="44">
        <f t="shared" si="198"/>
        <v>0</v>
      </c>
      <c r="I1501" s="46">
        <v>0</v>
      </c>
      <c r="J1501" s="31">
        <f t="shared" si="200"/>
        <v>0</v>
      </c>
      <c r="K1501" s="1">
        <f t="shared" si="201"/>
        <v>0</v>
      </c>
      <c r="L1501" s="1">
        <f t="shared" si="199"/>
        <v>6</v>
      </c>
    </row>
    <row r="1502" spans="1:12" ht="16.5" hidden="1" thickBot="1" x14ac:dyDescent="0.3">
      <c r="A1502" s="26">
        <v>244085</v>
      </c>
      <c r="B1502" s="42">
        <v>244085</v>
      </c>
      <c r="C1502" s="43" t="s">
        <v>191</v>
      </c>
      <c r="D1502" s="44">
        <v>0</v>
      </c>
      <c r="E1502" s="29">
        <f>IF(ISERROR(VLOOKUP(A1502,'INFORME SEVEN'!$A$1:$F$339,4,0)),0,VLOOKUP(A1502,'INFORME SEVEN'!$A$1:$F$339,4,0))</f>
        <v>0</v>
      </c>
      <c r="F1502" s="29">
        <f>IF(ISERROR(VLOOKUP(A1502,'INFORME SEVEN'!$A$1:$F$339,5,0)),0,VLOOKUP(A1502,'INFORME SEVEN'!$A$1:$F$339,5,0))</f>
        <v>0</v>
      </c>
      <c r="G1502" s="65">
        <f t="shared" si="202"/>
        <v>0</v>
      </c>
      <c r="H1502" s="44">
        <f t="shared" si="198"/>
        <v>0</v>
      </c>
      <c r="I1502" s="46">
        <v>0</v>
      </c>
      <c r="J1502" s="31">
        <f t="shared" si="200"/>
        <v>0</v>
      </c>
      <c r="K1502" s="1">
        <f t="shared" si="201"/>
        <v>0</v>
      </c>
      <c r="L1502" s="1">
        <f t="shared" si="199"/>
        <v>6</v>
      </c>
    </row>
    <row r="1503" spans="1:12" ht="16.5" hidden="1" thickBot="1" x14ac:dyDescent="0.3">
      <c r="A1503" s="26">
        <v>244090</v>
      </c>
      <c r="B1503" s="42">
        <v>244090</v>
      </c>
      <c r="C1503" s="43" t="s">
        <v>192</v>
      </c>
      <c r="D1503" s="44">
        <v>0</v>
      </c>
      <c r="E1503" s="29">
        <f>IF(ISERROR(VLOOKUP(A1503,'INFORME SEVEN'!$A$1:$F$339,4,0)),0,VLOOKUP(A1503,'INFORME SEVEN'!$A$1:$F$339,4,0))</f>
        <v>0</v>
      </c>
      <c r="F1503" s="29">
        <f>IF(ISERROR(VLOOKUP(A1503,'INFORME SEVEN'!$A$1:$F$339,5,0)),0,VLOOKUP(A1503,'INFORME SEVEN'!$A$1:$F$339,5,0))</f>
        <v>0</v>
      </c>
      <c r="G1503" s="65">
        <f t="shared" si="202"/>
        <v>0</v>
      </c>
      <c r="H1503" s="44">
        <f t="shared" si="198"/>
        <v>0</v>
      </c>
      <c r="I1503" s="46">
        <v>0</v>
      </c>
      <c r="J1503" s="31">
        <f t="shared" si="200"/>
        <v>0</v>
      </c>
      <c r="K1503" s="1">
        <f t="shared" si="201"/>
        <v>0</v>
      </c>
      <c r="L1503" s="1">
        <f t="shared" si="199"/>
        <v>6</v>
      </c>
    </row>
    <row r="1504" spans="1:12" ht="16.5" hidden="1" thickBot="1" x14ac:dyDescent="0.3">
      <c r="A1504" s="26">
        <v>244091</v>
      </c>
      <c r="B1504" s="42">
        <v>244091</v>
      </c>
      <c r="C1504" s="43" t="s">
        <v>1025</v>
      </c>
      <c r="D1504" s="44">
        <v>0</v>
      </c>
      <c r="E1504" s="29">
        <f>IF(ISERROR(VLOOKUP(A1504,'INFORME SEVEN'!$A$1:$F$339,4,0)),0,VLOOKUP(A1504,'INFORME SEVEN'!$A$1:$F$339,4,0))</f>
        <v>0</v>
      </c>
      <c r="F1504" s="29">
        <f>IF(ISERROR(VLOOKUP(A1504,'INFORME SEVEN'!$A$1:$F$339,5,0)),0,VLOOKUP(A1504,'INFORME SEVEN'!$A$1:$F$339,5,0))</f>
        <v>0</v>
      </c>
      <c r="G1504" s="65">
        <f t="shared" si="202"/>
        <v>0</v>
      </c>
      <c r="H1504" s="44">
        <f t="shared" si="198"/>
        <v>0</v>
      </c>
      <c r="I1504" s="46">
        <v>0</v>
      </c>
      <c r="J1504" s="31">
        <f t="shared" si="200"/>
        <v>0</v>
      </c>
      <c r="K1504" s="1">
        <f t="shared" si="201"/>
        <v>0</v>
      </c>
      <c r="L1504" s="1">
        <f t="shared" si="199"/>
        <v>6</v>
      </c>
    </row>
    <row r="1505" spans="1:12" ht="16.5" thickBot="1" x14ac:dyDescent="0.3">
      <c r="A1505" s="26">
        <v>2445</v>
      </c>
      <c r="B1505" s="37">
        <v>244500</v>
      </c>
      <c r="C1505" s="38" t="s">
        <v>1026</v>
      </c>
      <c r="D1505" s="39">
        <v>55638418</v>
      </c>
      <c r="E1505" s="40">
        <f>IF(ISERROR(VLOOKUP(A1505,'INFORME SEVEN'!$A$1:$F$339,4,0)),0,VLOOKUP(A1505,'INFORME SEVEN'!$A$1:$F$339,4,0))</f>
        <v>129174806</v>
      </c>
      <c r="F1505" s="40">
        <f>IF(ISERROR(VLOOKUP(A1505,'INFORME SEVEN'!$A$1:$F$339,5,0)),0,VLOOKUP(A1505,'INFORME SEVEN'!$A$1:$F$339,5,0))</f>
        <v>115306856</v>
      </c>
      <c r="G1505" s="39">
        <f t="shared" si="202"/>
        <v>41770468</v>
      </c>
      <c r="H1505" s="40">
        <f>+H1507+H1513</f>
        <v>41770468</v>
      </c>
      <c r="I1505" s="41">
        <v>0</v>
      </c>
      <c r="J1505" s="31">
        <f t="shared" si="200"/>
        <v>0</v>
      </c>
      <c r="K1505" s="1">
        <f t="shared" si="201"/>
        <v>1</v>
      </c>
      <c r="L1505" s="1">
        <f t="shared" si="199"/>
        <v>4</v>
      </c>
    </row>
    <row r="1506" spans="1:12" ht="16.5" hidden="1" thickBot="1" x14ac:dyDescent="0.3">
      <c r="A1506" s="26">
        <v>244501</v>
      </c>
      <c r="B1506" s="42">
        <v>244501</v>
      </c>
      <c r="C1506" s="43" t="s">
        <v>433</v>
      </c>
      <c r="D1506" s="44">
        <v>0</v>
      </c>
      <c r="E1506" s="29">
        <f>IF(ISERROR(VLOOKUP(A1506,'INFORME SEVEN'!$A$1:$F$339,4,0)),0,VLOOKUP(A1506,'INFORME SEVEN'!$A$1:$F$339,4,0))</f>
        <v>0</v>
      </c>
      <c r="F1506" s="29">
        <f>IF(ISERROR(VLOOKUP(A1506,'INFORME SEVEN'!$A$1:$F$339,5,0)),0,VLOOKUP(A1506,'INFORME SEVEN'!$A$1:$F$339,5,0))</f>
        <v>0</v>
      </c>
      <c r="G1506" s="65">
        <f t="shared" si="202"/>
        <v>0</v>
      </c>
      <c r="H1506" s="44">
        <f t="shared" ref="H1506" si="203">+G1506</f>
        <v>0</v>
      </c>
      <c r="I1506" s="46">
        <v>0</v>
      </c>
      <c r="J1506" s="31">
        <f t="shared" si="200"/>
        <v>0</v>
      </c>
      <c r="K1506" s="1">
        <f t="shared" si="201"/>
        <v>0</v>
      </c>
      <c r="L1506" s="1">
        <f t="shared" si="199"/>
        <v>6</v>
      </c>
    </row>
    <row r="1507" spans="1:12" ht="15.75" thickBot="1" x14ac:dyDescent="0.25">
      <c r="A1507" s="26">
        <v>244502</v>
      </c>
      <c r="B1507" s="450">
        <v>244502</v>
      </c>
      <c r="C1507" s="451" t="s">
        <v>1027</v>
      </c>
      <c r="D1507" s="65">
        <v>55699620</v>
      </c>
      <c r="E1507" s="45">
        <f>IF(ISERROR(VLOOKUP(A1507,'INFORME SEVEN'!$A$1:$F$339,4,0)),0,VLOOKUP(A1507,'INFORME SEVEN'!$A$1:$F$339,4,0))</f>
        <v>129050360</v>
      </c>
      <c r="F1507" s="45">
        <f>IF(ISERROR(VLOOKUP(A1507,'INFORME SEVEN'!$A$1:$F$339,5,0)),0,VLOOKUP(A1507,'INFORME SEVEN'!$A$1:$F$339,5,0))</f>
        <v>115184235</v>
      </c>
      <c r="G1507" s="65">
        <f>+D1507+F1507-E1507</f>
        <v>41833495</v>
      </c>
      <c r="H1507" s="537">
        <f>+G1507</f>
        <v>41833495</v>
      </c>
      <c r="I1507" s="47">
        <v>0</v>
      </c>
      <c r="J1507" s="31">
        <f t="shared" si="200"/>
        <v>0</v>
      </c>
      <c r="K1507" s="1">
        <f t="shared" si="201"/>
        <v>1</v>
      </c>
      <c r="L1507" s="1">
        <f t="shared" si="199"/>
        <v>6</v>
      </c>
    </row>
    <row r="1508" spans="1:12" ht="16.5" hidden="1" thickBot="1" x14ac:dyDescent="0.3">
      <c r="A1508" s="26">
        <v>244503</v>
      </c>
      <c r="B1508" s="42">
        <v>244503</v>
      </c>
      <c r="C1508" s="43" t="s">
        <v>1028</v>
      </c>
      <c r="D1508" s="44">
        <v>0</v>
      </c>
      <c r="E1508" s="29">
        <f>IF(ISERROR(VLOOKUP(A1508,'INFORME SEVEN'!$A$1:$F$339,4,0)),0,VLOOKUP(A1508,'INFORME SEVEN'!$A$1:$F$339,4,0))</f>
        <v>0</v>
      </c>
      <c r="F1508" s="29">
        <f>IF(ISERROR(VLOOKUP(A1508,'INFORME SEVEN'!$A$1:$F$339,5,0)),0,VLOOKUP(A1508,'INFORME SEVEN'!$A$1:$F$339,5,0))</f>
        <v>0</v>
      </c>
      <c r="G1508" s="65">
        <f t="shared" si="202"/>
        <v>0</v>
      </c>
      <c r="H1508" s="44">
        <f t="shared" ref="H1508:H1512" si="204">+G1508</f>
        <v>0</v>
      </c>
      <c r="I1508" s="46">
        <v>0</v>
      </c>
      <c r="J1508" s="31">
        <f t="shared" si="200"/>
        <v>0</v>
      </c>
      <c r="K1508" s="1">
        <f t="shared" si="201"/>
        <v>0</v>
      </c>
      <c r="L1508" s="1">
        <f t="shared" si="199"/>
        <v>6</v>
      </c>
    </row>
    <row r="1509" spans="1:12" ht="16.5" hidden="1" thickBot="1" x14ac:dyDescent="0.3">
      <c r="A1509" s="26">
        <v>244504</v>
      </c>
      <c r="B1509" s="42">
        <v>244504</v>
      </c>
      <c r="C1509" s="43" t="s">
        <v>1029</v>
      </c>
      <c r="D1509" s="44">
        <v>0</v>
      </c>
      <c r="E1509" s="29">
        <f>IF(ISERROR(VLOOKUP(A1509,'INFORME SEVEN'!$A$1:$F$339,4,0)),0,VLOOKUP(A1509,'INFORME SEVEN'!$A$1:$F$339,4,0))</f>
        <v>0</v>
      </c>
      <c r="F1509" s="29">
        <f>IF(ISERROR(VLOOKUP(A1509,'INFORME SEVEN'!$A$1:$F$339,5,0)),0,VLOOKUP(A1509,'INFORME SEVEN'!$A$1:$F$339,5,0))</f>
        <v>0</v>
      </c>
      <c r="G1509" s="65">
        <f t="shared" si="202"/>
        <v>0</v>
      </c>
      <c r="H1509" s="44">
        <f t="shared" si="204"/>
        <v>0</v>
      </c>
      <c r="I1509" s="46">
        <v>0</v>
      </c>
      <c r="J1509" s="31">
        <f t="shared" si="200"/>
        <v>0</v>
      </c>
      <c r="K1509" s="1">
        <f t="shared" si="201"/>
        <v>0</v>
      </c>
      <c r="L1509" s="1">
        <f t="shared" si="199"/>
        <v>6</v>
      </c>
    </row>
    <row r="1510" spans="1:12" ht="16.5" hidden="1" thickBot="1" x14ac:dyDescent="0.3">
      <c r="A1510" s="26">
        <v>244505</v>
      </c>
      <c r="B1510" s="42">
        <v>244505</v>
      </c>
      <c r="C1510" s="43" t="s">
        <v>1030</v>
      </c>
      <c r="D1510" s="44">
        <v>0</v>
      </c>
      <c r="E1510" s="29">
        <f>IF(ISERROR(VLOOKUP(A1510,'INFORME SEVEN'!$A$1:$F$339,4,0)),0,VLOOKUP(A1510,'INFORME SEVEN'!$A$1:$F$339,4,0))</f>
        <v>0</v>
      </c>
      <c r="F1510" s="29">
        <f>IF(ISERROR(VLOOKUP(A1510,'INFORME SEVEN'!$A$1:$F$339,5,0)),0,VLOOKUP(A1510,'INFORME SEVEN'!$A$1:$F$339,5,0))</f>
        <v>0</v>
      </c>
      <c r="G1510" s="65">
        <f t="shared" si="202"/>
        <v>0</v>
      </c>
      <c r="H1510" s="44">
        <f t="shared" si="204"/>
        <v>0</v>
      </c>
      <c r="I1510" s="46">
        <v>0</v>
      </c>
      <c r="J1510" s="31">
        <f t="shared" si="200"/>
        <v>0</v>
      </c>
      <c r="K1510" s="1">
        <f t="shared" si="201"/>
        <v>0</v>
      </c>
      <c r="L1510" s="1">
        <f t="shared" si="199"/>
        <v>6</v>
      </c>
    </row>
    <row r="1511" spans="1:12" ht="16.5" hidden="1" thickBot="1" x14ac:dyDescent="0.3">
      <c r="A1511" s="26">
        <v>244506</v>
      </c>
      <c r="B1511" s="42">
        <v>244506</v>
      </c>
      <c r="C1511" s="43" t="s">
        <v>1031</v>
      </c>
      <c r="D1511" s="44">
        <v>0</v>
      </c>
      <c r="E1511" s="29">
        <f>IF(ISERROR(VLOOKUP(A1511,'INFORME SEVEN'!$A$1:$F$339,4,0)),0,VLOOKUP(A1511,'INFORME SEVEN'!$A$1:$F$339,4,0))</f>
        <v>0</v>
      </c>
      <c r="F1511" s="29">
        <f>IF(ISERROR(VLOOKUP(A1511,'INFORME SEVEN'!$A$1:$F$339,5,0)),0,VLOOKUP(A1511,'INFORME SEVEN'!$A$1:$F$339,5,0))</f>
        <v>0</v>
      </c>
      <c r="G1511" s="65">
        <f t="shared" si="202"/>
        <v>0</v>
      </c>
      <c r="H1511" s="44">
        <f t="shared" si="204"/>
        <v>0</v>
      </c>
      <c r="I1511" s="46">
        <v>0</v>
      </c>
      <c r="J1511" s="31">
        <f t="shared" si="200"/>
        <v>0</v>
      </c>
      <c r="K1511" s="1">
        <f t="shared" si="201"/>
        <v>0</v>
      </c>
      <c r="L1511" s="1">
        <f t="shared" si="199"/>
        <v>6</v>
      </c>
    </row>
    <row r="1512" spans="1:12" ht="16.5" hidden="1" thickBot="1" x14ac:dyDescent="0.3">
      <c r="A1512" s="26">
        <v>244507</v>
      </c>
      <c r="B1512" s="42">
        <v>244507</v>
      </c>
      <c r="C1512" s="43" t="s">
        <v>1032</v>
      </c>
      <c r="D1512" s="44">
        <v>0</v>
      </c>
      <c r="E1512" s="29">
        <f>IF(ISERROR(VLOOKUP(A1512,'INFORME SEVEN'!$A$1:$F$339,4,0)),0,VLOOKUP(A1512,'INFORME SEVEN'!$A$1:$F$339,4,0))</f>
        <v>0</v>
      </c>
      <c r="F1512" s="29">
        <f>IF(ISERROR(VLOOKUP(A1512,'INFORME SEVEN'!$A$1:$F$339,5,0)),0,VLOOKUP(A1512,'INFORME SEVEN'!$A$1:$F$339,5,0))</f>
        <v>0</v>
      </c>
      <c r="G1512" s="65">
        <f t="shared" si="202"/>
        <v>0</v>
      </c>
      <c r="H1512" s="44">
        <f t="shared" si="204"/>
        <v>0</v>
      </c>
      <c r="I1512" s="46">
        <v>0</v>
      </c>
      <c r="J1512" s="31">
        <f t="shared" si="200"/>
        <v>0</v>
      </c>
      <c r="K1512" s="1">
        <f t="shared" si="201"/>
        <v>0</v>
      </c>
      <c r="L1512" s="1">
        <f t="shared" si="199"/>
        <v>6</v>
      </c>
    </row>
    <row r="1513" spans="1:12" ht="15.75" thickBot="1" x14ac:dyDescent="0.25">
      <c r="A1513" s="26">
        <v>244508</v>
      </c>
      <c r="B1513" s="450">
        <v>244508</v>
      </c>
      <c r="C1513" s="451" t="s">
        <v>1033</v>
      </c>
      <c r="D1513" s="65" t="s">
        <v>2578</v>
      </c>
      <c r="E1513" s="45">
        <f>IF(ISERROR(VLOOKUP(A1513,'INFORME SEVEN'!$A$1:$F$339,4,0)),0,VLOOKUP(A1513,'INFORME SEVEN'!$A$1:$F$339,4,0))</f>
        <v>124446</v>
      </c>
      <c r="F1513" s="45">
        <f>IF(ISERROR(VLOOKUP(A1513,'INFORME SEVEN'!$A$1:$F$339,5,0)),0,VLOOKUP(A1513,'INFORME SEVEN'!$A$1:$F$339,5,0))</f>
        <v>122621</v>
      </c>
      <c r="G1513" s="65">
        <v>-63027</v>
      </c>
      <c r="H1513" s="537">
        <f>+G1513</f>
        <v>-63027</v>
      </c>
      <c r="I1513" s="47">
        <v>0</v>
      </c>
      <c r="J1513" s="31">
        <f t="shared" si="200"/>
        <v>0</v>
      </c>
      <c r="K1513" s="1">
        <f t="shared" si="201"/>
        <v>1</v>
      </c>
      <c r="L1513" s="1">
        <f t="shared" si="199"/>
        <v>6</v>
      </c>
    </row>
    <row r="1514" spans="1:12" ht="16.5" hidden="1" thickBot="1" x14ac:dyDescent="0.3">
      <c r="A1514" s="26">
        <v>244575</v>
      </c>
      <c r="B1514" s="42">
        <v>244575</v>
      </c>
      <c r="C1514" s="43" t="s">
        <v>1034</v>
      </c>
      <c r="D1514" s="44">
        <v>0</v>
      </c>
      <c r="E1514" s="29">
        <f>IF(ISERROR(VLOOKUP(A1514,'INFORME SEVEN'!$A$1:$F$339,4,0)),0,VLOOKUP(A1514,'INFORME SEVEN'!$A$1:$F$339,4,0))</f>
        <v>0</v>
      </c>
      <c r="F1514" s="29">
        <f>IF(ISERROR(VLOOKUP(A1514,'INFORME SEVEN'!$A$1:$F$339,5,0)),0,VLOOKUP(A1514,'INFORME SEVEN'!$A$1:$F$339,5,0))</f>
        <v>0</v>
      </c>
      <c r="G1514" s="65">
        <f t="shared" si="202"/>
        <v>0</v>
      </c>
      <c r="H1514" s="44">
        <f t="shared" ref="H1514:H1571" si="205">+G1514</f>
        <v>0</v>
      </c>
      <c r="I1514" s="46">
        <v>0</v>
      </c>
      <c r="J1514" s="31">
        <f t="shared" si="200"/>
        <v>0</v>
      </c>
      <c r="K1514" s="1">
        <f t="shared" si="201"/>
        <v>0</v>
      </c>
      <c r="L1514" s="1">
        <f t="shared" si="199"/>
        <v>6</v>
      </c>
    </row>
    <row r="1515" spans="1:12" ht="16.5" hidden="1" thickBot="1" x14ac:dyDescent="0.3">
      <c r="A1515" s="26">
        <v>244580</v>
      </c>
      <c r="B1515" s="42">
        <v>244580</v>
      </c>
      <c r="C1515" s="43" t="s">
        <v>1035</v>
      </c>
      <c r="D1515" s="44">
        <v>0</v>
      </c>
      <c r="E1515" s="29">
        <f>IF(ISERROR(VLOOKUP(A1515,'INFORME SEVEN'!$A$1:$F$339,4,0)),0,VLOOKUP(A1515,'INFORME SEVEN'!$A$1:$F$339,4,0))</f>
        <v>0</v>
      </c>
      <c r="F1515" s="29">
        <f>IF(ISERROR(VLOOKUP(A1515,'INFORME SEVEN'!$A$1:$F$339,5,0)),0,VLOOKUP(A1515,'INFORME SEVEN'!$A$1:$F$339,5,0))</f>
        <v>0</v>
      </c>
      <c r="G1515" s="65">
        <f t="shared" si="202"/>
        <v>0</v>
      </c>
      <c r="H1515" s="44">
        <f t="shared" si="205"/>
        <v>0</v>
      </c>
      <c r="I1515" s="46">
        <v>0</v>
      </c>
      <c r="J1515" s="31">
        <f t="shared" si="200"/>
        <v>0</v>
      </c>
      <c r="K1515" s="1">
        <f t="shared" si="201"/>
        <v>0</v>
      </c>
      <c r="L1515" s="1">
        <f t="shared" si="199"/>
        <v>6</v>
      </c>
    </row>
    <row r="1516" spans="1:12" ht="16.5" hidden="1" thickBot="1" x14ac:dyDescent="0.3">
      <c r="A1516" s="26">
        <v>2453</v>
      </c>
      <c r="B1516" s="52">
        <v>245300</v>
      </c>
      <c r="C1516" s="53" t="s">
        <v>1036</v>
      </c>
      <c r="D1516" s="54">
        <v>0</v>
      </c>
      <c r="E1516" s="29">
        <f>IF(ISERROR(VLOOKUP(A1516,'INFORME SEVEN'!$A$1:$F$339,4,0)),0,VLOOKUP(A1516,'INFORME SEVEN'!$A$1:$F$339,4,0))</f>
        <v>0</v>
      </c>
      <c r="F1516" s="29">
        <f>IF(ISERROR(VLOOKUP(A1516,'INFORME SEVEN'!$A$1:$F$339,5,0)),0,VLOOKUP(A1516,'INFORME SEVEN'!$A$1:$F$339,5,0))</f>
        <v>0</v>
      </c>
      <c r="G1516" s="39">
        <f t="shared" si="202"/>
        <v>0</v>
      </c>
      <c r="H1516" s="54">
        <f t="shared" si="205"/>
        <v>0</v>
      </c>
      <c r="I1516" s="55">
        <v>0</v>
      </c>
      <c r="J1516" s="31">
        <f t="shared" si="200"/>
        <v>0</v>
      </c>
      <c r="K1516" s="1">
        <f t="shared" si="201"/>
        <v>0</v>
      </c>
      <c r="L1516" s="1">
        <f t="shared" si="199"/>
        <v>4</v>
      </c>
    </row>
    <row r="1517" spans="1:12" ht="16.5" hidden="1" thickBot="1" x14ac:dyDescent="0.3">
      <c r="A1517" s="26">
        <v>245301</v>
      </c>
      <c r="B1517" s="56">
        <v>245301</v>
      </c>
      <c r="C1517" s="57" t="s">
        <v>474</v>
      </c>
      <c r="D1517" s="44">
        <v>0</v>
      </c>
      <c r="E1517" s="29">
        <f>IF(ISERROR(VLOOKUP(A1517,'INFORME SEVEN'!$A$1:$F$339,4,0)),0,VLOOKUP(A1517,'INFORME SEVEN'!$A$1:$F$339,4,0))</f>
        <v>0</v>
      </c>
      <c r="F1517" s="29">
        <f>IF(ISERROR(VLOOKUP(A1517,'INFORME SEVEN'!$A$1:$F$339,5,0)),0,VLOOKUP(A1517,'INFORME SEVEN'!$A$1:$F$339,5,0))</f>
        <v>0</v>
      </c>
      <c r="G1517" s="65">
        <f t="shared" si="202"/>
        <v>0</v>
      </c>
      <c r="H1517" s="44">
        <f t="shared" si="205"/>
        <v>0</v>
      </c>
      <c r="I1517" s="46">
        <v>0</v>
      </c>
      <c r="J1517" s="31">
        <f t="shared" si="200"/>
        <v>0</v>
      </c>
      <c r="K1517" s="1">
        <f t="shared" si="201"/>
        <v>0</v>
      </c>
      <c r="L1517" s="1">
        <f t="shared" si="199"/>
        <v>6</v>
      </c>
    </row>
    <row r="1518" spans="1:12" ht="16.5" hidden="1" thickBot="1" x14ac:dyDescent="0.3">
      <c r="A1518" s="26">
        <v>2460</v>
      </c>
      <c r="B1518" s="48">
        <v>246000</v>
      </c>
      <c r="C1518" s="49" t="s">
        <v>1037</v>
      </c>
      <c r="D1518" s="39">
        <v>0</v>
      </c>
      <c r="E1518" s="29">
        <f>IF(ISERROR(VLOOKUP(A1518,'INFORME SEVEN'!$A$1:$F$339,4,0)),0,VLOOKUP(A1518,'INFORME SEVEN'!$A$1:$F$339,4,0))</f>
        <v>0</v>
      </c>
      <c r="F1518" s="29">
        <f>IF(ISERROR(VLOOKUP(A1518,'INFORME SEVEN'!$A$1:$F$339,5,0)),0,VLOOKUP(A1518,'INFORME SEVEN'!$A$1:$F$339,5,0))</f>
        <v>0</v>
      </c>
      <c r="G1518" s="39">
        <f t="shared" si="202"/>
        <v>0</v>
      </c>
      <c r="H1518" s="50">
        <f t="shared" si="205"/>
        <v>0</v>
      </c>
      <c r="I1518" s="51">
        <v>0</v>
      </c>
      <c r="J1518" s="31">
        <f t="shared" si="200"/>
        <v>0</v>
      </c>
      <c r="K1518" s="1">
        <f t="shared" si="201"/>
        <v>0</v>
      </c>
      <c r="L1518" s="1">
        <f t="shared" si="199"/>
        <v>4</v>
      </c>
    </row>
    <row r="1519" spans="1:12" ht="16.5" hidden="1" thickBot="1" x14ac:dyDescent="0.3">
      <c r="A1519" s="26">
        <v>246002</v>
      </c>
      <c r="B1519" s="42">
        <v>246002</v>
      </c>
      <c r="C1519" s="43" t="s">
        <v>1038</v>
      </c>
      <c r="D1519" s="44">
        <v>0</v>
      </c>
      <c r="E1519" s="29">
        <f>IF(ISERROR(VLOOKUP(A1519,'INFORME SEVEN'!$A$1:$F$339,4,0)),0,VLOOKUP(A1519,'INFORME SEVEN'!$A$1:$F$339,4,0))</f>
        <v>0</v>
      </c>
      <c r="F1519" s="29">
        <f>IF(ISERROR(VLOOKUP(A1519,'INFORME SEVEN'!$A$1:$F$339,5,0)),0,VLOOKUP(A1519,'INFORME SEVEN'!$A$1:$F$339,5,0))</f>
        <v>0</v>
      </c>
      <c r="G1519" s="65">
        <f t="shared" si="202"/>
        <v>0</v>
      </c>
      <c r="H1519" s="44">
        <f t="shared" si="205"/>
        <v>0</v>
      </c>
      <c r="I1519" s="46">
        <v>0</v>
      </c>
      <c r="J1519" s="31">
        <f t="shared" si="200"/>
        <v>0</v>
      </c>
      <c r="K1519" s="1">
        <f t="shared" si="201"/>
        <v>0</v>
      </c>
      <c r="L1519" s="1">
        <f t="shared" si="199"/>
        <v>6</v>
      </c>
    </row>
    <row r="1520" spans="1:12" ht="16.5" hidden="1" thickBot="1" x14ac:dyDescent="0.3">
      <c r="A1520" s="26">
        <v>246003</v>
      </c>
      <c r="B1520" s="42">
        <v>246003</v>
      </c>
      <c r="C1520" s="43" t="s">
        <v>1039</v>
      </c>
      <c r="D1520" s="44">
        <v>0</v>
      </c>
      <c r="E1520" s="29">
        <f>IF(ISERROR(VLOOKUP(A1520,'INFORME SEVEN'!$A$1:$F$339,4,0)),0,VLOOKUP(A1520,'INFORME SEVEN'!$A$1:$F$339,4,0))</f>
        <v>0</v>
      </c>
      <c r="F1520" s="29">
        <f>IF(ISERROR(VLOOKUP(A1520,'INFORME SEVEN'!$A$1:$F$339,5,0)),0,VLOOKUP(A1520,'INFORME SEVEN'!$A$1:$F$339,5,0))</f>
        <v>0</v>
      </c>
      <c r="G1520" s="65">
        <f t="shared" si="202"/>
        <v>0</v>
      </c>
      <c r="H1520" s="44">
        <f t="shared" si="205"/>
        <v>0</v>
      </c>
      <c r="I1520" s="46">
        <v>0</v>
      </c>
      <c r="J1520" s="31">
        <f t="shared" si="200"/>
        <v>0</v>
      </c>
      <c r="K1520" s="1">
        <f t="shared" si="201"/>
        <v>0</v>
      </c>
      <c r="L1520" s="1">
        <f t="shared" si="199"/>
        <v>6</v>
      </c>
    </row>
    <row r="1521" spans="1:12" ht="16.5" hidden="1" thickBot="1" x14ac:dyDescent="0.3">
      <c r="A1521" s="26">
        <v>246090</v>
      </c>
      <c r="B1521" s="42">
        <v>246090</v>
      </c>
      <c r="C1521" s="43" t="s">
        <v>1040</v>
      </c>
      <c r="D1521" s="44">
        <v>0</v>
      </c>
      <c r="E1521" s="29">
        <f>IF(ISERROR(VLOOKUP(A1521,'INFORME SEVEN'!$A$1:$F$339,4,0)),0,VLOOKUP(A1521,'INFORME SEVEN'!$A$1:$F$339,4,0))</f>
        <v>0</v>
      </c>
      <c r="F1521" s="29">
        <f>IF(ISERROR(VLOOKUP(A1521,'INFORME SEVEN'!$A$1:$F$339,5,0)),0,VLOOKUP(A1521,'INFORME SEVEN'!$A$1:$F$339,5,0))</f>
        <v>0</v>
      </c>
      <c r="G1521" s="65">
        <f t="shared" si="202"/>
        <v>0</v>
      </c>
      <c r="H1521" s="44">
        <f t="shared" si="205"/>
        <v>0</v>
      </c>
      <c r="I1521" s="46">
        <v>0</v>
      </c>
      <c r="J1521" s="31">
        <f t="shared" si="200"/>
        <v>0</v>
      </c>
      <c r="K1521" s="1">
        <f t="shared" si="201"/>
        <v>0</v>
      </c>
      <c r="L1521" s="1">
        <f t="shared" si="199"/>
        <v>6</v>
      </c>
    </row>
    <row r="1522" spans="1:12" ht="16.5" hidden="1" thickBot="1" x14ac:dyDescent="0.3">
      <c r="A1522" s="26">
        <v>2466</v>
      </c>
      <c r="B1522" s="48">
        <v>246600</v>
      </c>
      <c r="C1522" s="49" t="s">
        <v>374</v>
      </c>
      <c r="D1522" s="39">
        <v>0</v>
      </c>
      <c r="E1522" s="29">
        <f>IF(ISERROR(VLOOKUP(A1522,'INFORME SEVEN'!$A$1:$F$339,4,0)),0,VLOOKUP(A1522,'INFORME SEVEN'!$A$1:$F$339,4,0))</f>
        <v>0</v>
      </c>
      <c r="F1522" s="29">
        <f>IF(ISERROR(VLOOKUP(A1522,'INFORME SEVEN'!$A$1:$F$339,5,0)),0,VLOOKUP(A1522,'INFORME SEVEN'!$A$1:$F$339,5,0))</f>
        <v>0</v>
      </c>
      <c r="G1522" s="39">
        <f t="shared" si="202"/>
        <v>0</v>
      </c>
      <c r="H1522" s="50">
        <f t="shared" si="205"/>
        <v>0</v>
      </c>
      <c r="I1522" s="51">
        <v>0</v>
      </c>
      <c r="J1522" s="31">
        <f t="shared" si="200"/>
        <v>0</v>
      </c>
      <c r="K1522" s="1">
        <f t="shared" si="201"/>
        <v>0</v>
      </c>
      <c r="L1522" s="1">
        <f t="shared" si="199"/>
        <v>4</v>
      </c>
    </row>
    <row r="1523" spans="1:12" ht="16.5" hidden="1" thickBot="1" x14ac:dyDescent="0.3">
      <c r="A1523" s="26">
        <v>246601</v>
      </c>
      <c r="B1523" s="42">
        <v>246601</v>
      </c>
      <c r="C1523" s="43" t="s">
        <v>375</v>
      </c>
      <c r="D1523" s="44">
        <v>0</v>
      </c>
      <c r="E1523" s="29">
        <f>IF(ISERROR(VLOOKUP(A1523,'INFORME SEVEN'!$A$1:$F$339,4,0)),0,VLOOKUP(A1523,'INFORME SEVEN'!$A$1:$F$339,4,0))</f>
        <v>0</v>
      </c>
      <c r="F1523" s="29">
        <f>IF(ISERROR(VLOOKUP(A1523,'INFORME SEVEN'!$A$1:$F$339,5,0)),0,VLOOKUP(A1523,'INFORME SEVEN'!$A$1:$F$339,5,0))</f>
        <v>0</v>
      </c>
      <c r="G1523" s="65">
        <f t="shared" si="202"/>
        <v>0</v>
      </c>
      <c r="H1523" s="44">
        <f t="shared" si="205"/>
        <v>0</v>
      </c>
      <c r="I1523" s="46">
        <v>0</v>
      </c>
      <c r="J1523" s="31">
        <f t="shared" si="200"/>
        <v>0</v>
      </c>
      <c r="K1523" s="1">
        <f t="shared" si="201"/>
        <v>0</v>
      </c>
      <c r="L1523" s="1">
        <f t="shared" si="199"/>
        <v>6</v>
      </c>
    </row>
    <row r="1524" spans="1:12" ht="16.5" hidden="1" thickBot="1" x14ac:dyDescent="0.3">
      <c r="A1524" s="26">
        <v>246602</v>
      </c>
      <c r="B1524" s="42">
        <v>246602</v>
      </c>
      <c r="C1524" s="43" t="s">
        <v>376</v>
      </c>
      <c r="D1524" s="44">
        <v>0</v>
      </c>
      <c r="E1524" s="29">
        <f>IF(ISERROR(VLOOKUP(A1524,'INFORME SEVEN'!$A$1:$F$339,4,0)),0,VLOOKUP(A1524,'INFORME SEVEN'!$A$1:$F$339,4,0))</f>
        <v>0</v>
      </c>
      <c r="F1524" s="29">
        <f>IF(ISERROR(VLOOKUP(A1524,'INFORME SEVEN'!$A$1:$F$339,5,0)),0,VLOOKUP(A1524,'INFORME SEVEN'!$A$1:$F$339,5,0))</f>
        <v>0</v>
      </c>
      <c r="G1524" s="65">
        <f t="shared" si="202"/>
        <v>0</v>
      </c>
      <c r="H1524" s="44">
        <f t="shared" si="205"/>
        <v>0</v>
      </c>
      <c r="I1524" s="46">
        <v>0</v>
      </c>
      <c r="J1524" s="31">
        <f t="shared" si="200"/>
        <v>0</v>
      </c>
      <c r="K1524" s="1">
        <f t="shared" si="201"/>
        <v>0</v>
      </c>
      <c r="L1524" s="1">
        <f t="shared" si="199"/>
        <v>6</v>
      </c>
    </row>
    <row r="1525" spans="1:12" ht="16.5" hidden="1" thickBot="1" x14ac:dyDescent="0.3">
      <c r="A1525" s="26">
        <v>2470</v>
      </c>
      <c r="B1525" s="48">
        <v>247000</v>
      </c>
      <c r="C1525" s="49" t="s">
        <v>1041</v>
      </c>
      <c r="D1525" s="39">
        <v>0</v>
      </c>
      <c r="E1525" s="29">
        <f>IF(ISERROR(VLOOKUP(A1525,'INFORME SEVEN'!$A$1:$F$339,4,0)),0,VLOOKUP(A1525,'INFORME SEVEN'!$A$1:$F$339,4,0))</f>
        <v>0</v>
      </c>
      <c r="F1525" s="29">
        <f>IF(ISERROR(VLOOKUP(A1525,'INFORME SEVEN'!$A$1:$F$339,5,0)),0,VLOOKUP(A1525,'INFORME SEVEN'!$A$1:$F$339,5,0))</f>
        <v>0</v>
      </c>
      <c r="G1525" s="39">
        <f t="shared" si="202"/>
        <v>0</v>
      </c>
      <c r="H1525" s="50">
        <f t="shared" si="205"/>
        <v>0</v>
      </c>
      <c r="I1525" s="51">
        <v>0</v>
      </c>
      <c r="J1525" s="31">
        <f t="shared" si="200"/>
        <v>0</v>
      </c>
      <c r="K1525" s="1">
        <f t="shared" si="201"/>
        <v>0</v>
      </c>
      <c r="L1525" s="1">
        <f t="shared" si="199"/>
        <v>4</v>
      </c>
    </row>
    <row r="1526" spans="1:12" ht="16.5" hidden="1" thickBot="1" x14ac:dyDescent="0.3">
      <c r="A1526" s="26">
        <v>247001</v>
      </c>
      <c r="B1526" s="42">
        <v>247001</v>
      </c>
      <c r="C1526" s="43" t="s">
        <v>1042</v>
      </c>
      <c r="D1526" s="44">
        <v>0</v>
      </c>
      <c r="E1526" s="29">
        <f>IF(ISERROR(VLOOKUP(A1526,'INFORME SEVEN'!$A$1:$F$339,4,0)),0,VLOOKUP(A1526,'INFORME SEVEN'!$A$1:$F$339,4,0))</f>
        <v>0</v>
      </c>
      <c r="F1526" s="29">
        <f>IF(ISERROR(VLOOKUP(A1526,'INFORME SEVEN'!$A$1:$F$339,5,0)),0,VLOOKUP(A1526,'INFORME SEVEN'!$A$1:$F$339,5,0))</f>
        <v>0</v>
      </c>
      <c r="G1526" s="65">
        <f t="shared" si="202"/>
        <v>0</v>
      </c>
      <c r="H1526" s="44">
        <f t="shared" si="205"/>
        <v>0</v>
      </c>
      <c r="I1526" s="46">
        <v>0</v>
      </c>
      <c r="J1526" s="31">
        <f t="shared" si="200"/>
        <v>0</v>
      </c>
      <c r="K1526" s="1">
        <f t="shared" si="201"/>
        <v>0</v>
      </c>
      <c r="L1526" s="1">
        <f t="shared" si="199"/>
        <v>6</v>
      </c>
    </row>
    <row r="1527" spans="1:12" ht="16.5" hidden="1" thickBot="1" x14ac:dyDescent="0.3">
      <c r="A1527" s="26">
        <v>247002</v>
      </c>
      <c r="B1527" s="42">
        <v>247002</v>
      </c>
      <c r="C1527" s="43" t="s">
        <v>1043</v>
      </c>
      <c r="D1527" s="44">
        <v>0</v>
      </c>
      <c r="E1527" s="29">
        <f>IF(ISERROR(VLOOKUP(A1527,'INFORME SEVEN'!$A$1:$F$339,4,0)),0,VLOOKUP(A1527,'INFORME SEVEN'!$A$1:$F$339,4,0))</f>
        <v>0</v>
      </c>
      <c r="F1527" s="29">
        <f>IF(ISERROR(VLOOKUP(A1527,'INFORME SEVEN'!$A$1:$F$339,5,0)),0,VLOOKUP(A1527,'INFORME SEVEN'!$A$1:$F$339,5,0))</f>
        <v>0</v>
      </c>
      <c r="G1527" s="65">
        <f t="shared" si="202"/>
        <v>0</v>
      </c>
      <c r="H1527" s="44">
        <f t="shared" si="205"/>
        <v>0</v>
      </c>
      <c r="I1527" s="46">
        <v>0</v>
      </c>
      <c r="J1527" s="31">
        <f t="shared" si="200"/>
        <v>0</v>
      </c>
      <c r="K1527" s="1">
        <f t="shared" si="201"/>
        <v>0</v>
      </c>
      <c r="L1527" s="1">
        <f t="shared" si="199"/>
        <v>6</v>
      </c>
    </row>
    <row r="1528" spans="1:12" ht="16.5" hidden="1" thickBot="1" x14ac:dyDescent="0.3">
      <c r="A1528" s="26">
        <v>247003</v>
      </c>
      <c r="B1528" s="42">
        <v>247003</v>
      </c>
      <c r="C1528" s="43" t="s">
        <v>1044</v>
      </c>
      <c r="D1528" s="44">
        <v>0</v>
      </c>
      <c r="E1528" s="29">
        <f>IF(ISERROR(VLOOKUP(A1528,'INFORME SEVEN'!$A$1:$F$339,4,0)),0,VLOOKUP(A1528,'INFORME SEVEN'!$A$1:$F$339,4,0))</f>
        <v>0</v>
      </c>
      <c r="F1528" s="29">
        <f>IF(ISERROR(VLOOKUP(A1528,'INFORME SEVEN'!$A$1:$F$339,5,0)),0,VLOOKUP(A1528,'INFORME SEVEN'!$A$1:$F$339,5,0))</f>
        <v>0</v>
      </c>
      <c r="G1528" s="65">
        <f t="shared" si="202"/>
        <v>0</v>
      </c>
      <c r="H1528" s="44">
        <f t="shared" si="205"/>
        <v>0</v>
      </c>
      <c r="I1528" s="46">
        <v>0</v>
      </c>
      <c r="J1528" s="31">
        <f t="shared" si="200"/>
        <v>0</v>
      </c>
      <c r="K1528" s="1">
        <f t="shared" si="201"/>
        <v>0</v>
      </c>
      <c r="L1528" s="1">
        <f t="shared" si="199"/>
        <v>6</v>
      </c>
    </row>
    <row r="1529" spans="1:12" ht="16.5" hidden="1" thickBot="1" x14ac:dyDescent="0.3">
      <c r="A1529" s="26">
        <v>247004</v>
      </c>
      <c r="B1529" s="42">
        <v>247004</v>
      </c>
      <c r="C1529" s="43" t="s">
        <v>1045</v>
      </c>
      <c r="D1529" s="44">
        <v>0</v>
      </c>
      <c r="E1529" s="29">
        <f>IF(ISERROR(VLOOKUP(A1529,'INFORME SEVEN'!$A$1:$F$339,4,0)),0,VLOOKUP(A1529,'INFORME SEVEN'!$A$1:$F$339,4,0))</f>
        <v>0</v>
      </c>
      <c r="F1529" s="29">
        <f>IF(ISERROR(VLOOKUP(A1529,'INFORME SEVEN'!$A$1:$F$339,5,0)),0,VLOOKUP(A1529,'INFORME SEVEN'!$A$1:$F$339,5,0))</f>
        <v>0</v>
      </c>
      <c r="G1529" s="65">
        <f t="shared" si="202"/>
        <v>0</v>
      </c>
      <c r="H1529" s="44">
        <f t="shared" si="205"/>
        <v>0</v>
      </c>
      <c r="I1529" s="46">
        <v>0</v>
      </c>
      <c r="J1529" s="31">
        <f t="shared" si="200"/>
        <v>0</v>
      </c>
      <c r="K1529" s="1">
        <f t="shared" si="201"/>
        <v>0</v>
      </c>
      <c r="L1529" s="1">
        <f t="shared" si="199"/>
        <v>6</v>
      </c>
    </row>
    <row r="1530" spans="1:12" ht="16.5" hidden="1" thickBot="1" x14ac:dyDescent="0.3">
      <c r="A1530" s="26">
        <v>2475</v>
      </c>
      <c r="B1530" s="48">
        <v>247500</v>
      </c>
      <c r="C1530" s="49" t="s">
        <v>1046</v>
      </c>
      <c r="D1530" s="39">
        <v>0</v>
      </c>
      <c r="E1530" s="29">
        <f>IF(ISERROR(VLOOKUP(A1530,'INFORME SEVEN'!$A$1:$F$339,4,0)),0,VLOOKUP(A1530,'INFORME SEVEN'!$A$1:$F$339,4,0))</f>
        <v>0</v>
      </c>
      <c r="F1530" s="29">
        <f>IF(ISERROR(VLOOKUP(A1530,'INFORME SEVEN'!$A$1:$F$339,5,0)),0,VLOOKUP(A1530,'INFORME SEVEN'!$A$1:$F$339,5,0))</f>
        <v>0</v>
      </c>
      <c r="G1530" s="39">
        <f t="shared" si="202"/>
        <v>0</v>
      </c>
      <c r="H1530" s="50">
        <f t="shared" si="205"/>
        <v>0</v>
      </c>
      <c r="I1530" s="51">
        <v>0</v>
      </c>
      <c r="J1530" s="31">
        <f t="shared" si="200"/>
        <v>0</v>
      </c>
      <c r="K1530" s="1">
        <f t="shared" si="201"/>
        <v>0</v>
      </c>
      <c r="L1530" s="1">
        <f t="shared" si="199"/>
        <v>4</v>
      </c>
    </row>
    <row r="1531" spans="1:12" ht="16.5" hidden="1" thickBot="1" x14ac:dyDescent="0.3">
      <c r="A1531" s="26">
        <v>247501</v>
      </c>
      <c r="B1531" s="42">
        <v>247501</v>
      </c>
      <c r="C1531" s="43" t="s">
        <v>1047</v>
      </c>
      <c r="D1531" s="44">
        <v>0</v>
      </c>
      <c r="E1531" s="29">
        <f>IF(ISERROR(VLOOKUP(A1531,'INFORME SEVEN'!$A$1:$F$339,4,0)),0,VLOOKUP(A1531,'INFORME SEVEN'!$A$1:$F$339,4,0))</f>
        <v>0</v>
      </c>
      <c r="F1531" s="29">
        <f>IF(ISERROR(VLOOKUP(A1531,'INFORME SEVEN'!$A$1:$F$339,5,0)),0,VLOOKUP(A1531,'INFORME SEVEN'!$A$1:$F$339,5,0))</f>
        <v>0</v>
      </c>
      <c r="G1531" s="65">
        <f t="shared" si="202"/>
        <v>0</v>
      </c>
      <c r="H1531" s="44">
        <f t="shared" si="205"/>
        <v>0</v>
      </c>
      <c r="I1531" s="46">
        <v>0</v>
      </c>
      <c r="J1531" s="31">
        <f t="shared" si="200"/>
        <v>0</v>
      </c>
      <c r="K1531" s="1">
        <f t="shared" si="201"/>
        <v>0</v>
      </c>
      <c r="L1531" s="1">
        <f t="shared" si="199"/>
        <v>6</v>
      </c>
    </row>
    <row r="1532" spans="1:12" ht="16.5" hidden="1" thickBot="1" x14ac:dyDescent="0.3">
      <c r="A1532" s="26">
        <v>247502</v>
      </c>
      <c r="B1532" s="42">
        <v>247502</v>
      </c>
      <c r="C1532" s="43" t="s">
        <v>1048</v>
      </c>
      <c r="D1532" s="44">
        <v>0</v>
      </c>
      <c r="E1532" s="29">
        <f>IF(ISERROR(VLOOKUP(A1532,'INFORME SEVEN'!$A$1:$F$339,4,0)),0,VLOOKUP(A1532,'INFORME SEVEN'!$A$1:$F$339,4,0))</f>
        <v>0</v>
      </c>
      <c r="F1532" s="29">
        <f>IF(ISERROR(VLOOKUP(A1532,'INFORME SEVEN'!$A$1:$F$339,5,0)),0,VLOOKUP(A1532,'INFORME SEVEN'!$A$1:$F$339,5,0))</f>
        <v>0</v>
      </c>
      <c r="G1532" s="65">
        <f t="shared" si="202"/>
        <v>0</v>
      </c>
      <c r="H1532" s="44">
        <f t="shared" si="205"/>
        <v>0</v>
      </c>
      <c r="I1532" s="46">
        <v>0</v>
      </c>
      <c r="J1532" s="31">
        <f t="shared" si="200"/>
        <v>0</v>
      </c>
      <c r="K1532" s="1">
        <f t="shared" si="201"/>
        <v>0</v>
      </c>
      <c r="L1532" s="1">
        <f t="shared" si="199"/>
        <v>6</v>
      </c>
    </row>
    <row r="1533" spans="1:12" ht="16.5" hidden="1" thickBot="1" x14ac:dyDescent="0.3">
      <c r="A1533" s="26">
        <v>247503</v>
      </c>
      <c r="B1533" s="42">
        <v>247503</v>
      </c>
      <c r="C1533" s="43" t="s">
        <v>1049</v>
      </c>
      <c r="D1533" s="44">
        <v>0</v>
      </c>
      <c r="E1533" s="29">
        <f>IF(ISERROR(VLOOKUP(A1533,'INFORME SEVEN'!$A$1:$F$339,4,0)),0,VLOOKUP(A1533,'INFORME SEVEN'!$A$1:$F$339,4,0))</f>
        <v>0</v>
      </c>
      <c r="F1533" s="29">
        <f>IF(ISERROR(VLOOKUP(A1533,'INFORME SEVEN'!$A$1:$F$339,5,0)),0,VLOOKUP(A1533,'INFORME SEVEN'!$A$1:$F$339,5,0))</f>
        <v>0</v>
      </c>
      <c r="G1533" s="65">
        <f t="shared" si="202"/>
        <v>0</v>
      </c>
      <c r="H1533" s="44">
        <f t="shared" si="205"/>
        <v>0</v>
      </c>
      <c r="I1533" s="46">
        <v>0</v>
      </c>
      <c r="J1533" s="31">
        <f t="shared" si="200"/>
        <v>0</v>
      </c>
      <c r="K1533" s="1">
        <f t="shared" si="201"/>
        <v>0</v>
      </c>
      <c r="L1533" s="1">
        <f t="shared" si="199"/>
        <v>6</v>
      </c>
    </row>
    <row r="1534" spans="1:12" ht="16.5" hidden="1" thickBot="1" x14ac:dyDescent="0.3">
      <c r="A1534" s="26">
        <v>247504</v>
      </c>
      <c r="B1534" s="42">
        <v>247504</v>
      </c>
      <c r="C1534" s="43" t="s">
        <v>1050</v>
      </c>
      <c r="D1534" s="44">
        <v>0</v>
      </c>
      <c r="E1534" s="29">
        <f>IF(ISERROR(VLOOKUP(A1534,'INFORME SEVEN'!$A$1:$F$339,4,0)),0,VLOOKUP(A1534,'INFORME SEVEN'!$A$1:$F$339,4,0))</f>
        <v>0</v>
      </c>
      <c r="F1534" s="29">
        <f>IF(ISERROR(VLOOKUP(A1534,'INFORME SEVEN'!$A$1:$F$339,5,0)),0,VLOOKUP(A1534,'INFORME SEVEN'!$A$1:$F$339,5,0))</f>
        <v>0</v>
      </c>
      <c r="G1534" s="65">
        <f t="shared" si="202"/>
        <v>0</v>
      </c>
      <c r="H1534" s="44">
        <f t="shared" si="205"/>
        <v>0</v>
      </c>
      <c r="I1534" s="46">
        <v>0</v>
      </c>
      <c r="J1534" s="31">
        <f t="shared" si="200"/>
        <v>0</v>
      </c>
      <c r="K1534" s="1">
        <f t="shared" si="201"/>
        <v>0</v>
      </c>
      <c r="L1534" s="1">
        <f t="shared" si="199"/>
        <v>6</v>
      </c>
    </row>
    <row r="1535" spans="1:12" ht="16.5" hidden="1" thickBot="1" x14ac:dyDescent="0.3">
      <c r="A1535" s="26">
        <v>247505</v>
      </c>
      <c r="B1535" s="42">
        <v>247505</v>
      </c>
      <c r="C1535" s="43" t="s">
        <v>351</v>
      </c>
      <c r="D1535" s="44">
        <v>0</v>
      </c>
      <c r="E1535" s="29">
        <f>IF(ISERROR(VLOOKUP(A1535,'INFORME SEVEN'!$A$1:$F$339,4,0)),0,VLOOKUP(A1535,'INFORME SEVEN'!$A$1:$F$339,4,0))</f>
        <v>0</v>
      </c>
      <c r="F1535" s="29">
        <f>IF(ISERROR(VLOOKUP(A1535,'INFORME SEVEN'!$A$1:$F$339,5,0)),0,VLOOKUP(A1535,'INFORME SEVEN'!$A$1:$F$339,5,0))</f>
        <v>0</v>
      </c>
      <c r="G1535" s="65">
        <f t="shared" si="202"/>
        <v>0</v>
      </c>
      <c r="H1535" s="44">
        <f t="shared" si="205"/>
        <v>0</v>
      </c>
      <c r="I1535" s="46">
        <v>0</v>
      </c>
      <c r="J1535" s="31">
        <f t="shared" si="200"/>
        <v>0</v>
      </c>
      <c r="K1535" s="1">
        <f t="shared" si="201"/>
        <v>0</v>
      </c>
      <c r="L1535" s="1">
        <f t="shared" si="199"/>
        <v>6</v>
      </c>
    </row>
    <row r="1536" spans="1:12" ht="16.5" hidden="1" thickBot="1" x14ac:dyDescent="0.3">
      <c r="A1536" s="26">
        <v>247506</v>
      </c>
      <c r="B1536" s="42">
        <v>247506</v>
      </c>
      <c r="C1536" s="43" t="s">
        <v>1051</v>
      </c>
      <c r="D1536" s="44">
        <v>0</v>
      </c>
      <c r="E1536" s="29">
        <f>IF(ISERROR(VLOOKUP(A1536,'INFORME SEVEN'!$A$1:$F$339,4,0)),0,VLOOKUP(A1536,'INFORME SEVEN'!$A$1:$F$339,4,0))</f>
        <v>0</v>
      </c>
      <c r="F1536" s="29">
        <f>IF(ISERROR(VLOOKUP(A1536,'INFORME SEVEN'!$A$1:$F$339,5,0)),0,VLOOKUP(A1536,'INFORME SEVEN'!$A$1:$F$339,5,0))</f>
        <v>0</v>
      </c>
      <c r="G1536" s="65">
        <f t="shared" si="202"/>
        <v>0</v>
      </c>
      <c r="H1536" s="44">
        <f t="shared" si="205"/>
        <v>0</v>
      </c>
      <c r="I1536" s="46">
        <v>0</v>
      </c>
      <c r="J1536" s="31">
        <f t="shared" si="200"/>
        <v>0</v>
      </c>
      <c r="K1536" s="1">
        <f t="shared" si="201"/>
        <v>0</v>
      </c>
      <c r="L1536" s="1">
        <f t="shared" si="199"/>
        <v>6</v>
      </c>
    </row>
    <row r="1537" spans="1:12" ht="16.5" hidden="1" thickBot="1" x14ac:dyDescent="0.3">
      <c r="A1537" s="26">
        <v>247507</v>
      </c>
      <c r="B1537" s="42">
        <v>247507</v>
      </c>
      <c r="C1537" s="43" t="s">
        <v>1052</v>
      </c>
      <c r="D1537" s="44">
        <v>0</v>
      </c>
      <c r="E1537" s="29">
        <f>IF(ISERROR(VLOOKUP(A1537,'INFORME SEVEN'!$A$1:$F$339,4,0)),0,VLOOKUP(A1537,'INFORME SEVEN'!$A$1:$F$339,4,0))</f>
        <v>0</v>
      </c>
      <c r="F1537" s="29">
        <f>IF(ISERROR(VLOOKUP(A1537,'INFORME SEVEN'!$A$1:$F$339,5,0)),0,VLOOKUP(A1537,'INFORME SEVEN'!$A$1:$F$339,5,0))</f>
        <v>0</v>
      </c>
      <c r="G1537" s="65">
        <f t="shared" si="202"/>
        <v>0</v>
      </c>
      <c r="H1537" s="44">
        <f t="shared" si="205"/>
        <v>0</v>
      </c>
      <c r="I1537" s="46">
        <v>0</v>
      </c>
      <c r="J1537" s="31">
        <f t="shared" si="200"/>
        <v>0</v>
      </c>
      <c r="K1537" s="1">
        <f t="shared" si="201"/>
        <v>0</v>
      </c>
      <c r="L1537" s="1">
        <f t="shared" si="199"/>
        <v>6</v>
      </c>
    </row>
    <row r="1538" spans="1:12" ht="16.5" hidden="1" thickBot="1" x14ac:dyDescent="0.3">
      <c r="A1538" s="26">
        <v>247508</v>
      </c>
      <c r="B1538" s="42">
        <v>247508</v>
      </c>
      <c r="C1538" s="43" t="s">
        <v>1053</v>
      </c>
      <c r="D1538" s="44">
        <v>0</v>
      </c>
      <c r="E1538" s="29">
        <f>IF(ISERROR(VLOOKUP(A1538,'INFORME SEVEN'!$A$1:$F$339,4,0)),0,VLOOKUP(A1538,'INFORME SEVEN'!$A$1:$F$339,4,0))</f>
        <v>0</v>
      </c>
      <c r="F1538" s="29">
        <f>IF(ISERROR(VLOOKUP(A1538,'INFORME SEVEN'!$A$1:$F$339,5,0)),0,VLOOKUP(A1538,'INFORME SEVEN'!$A$1:$F$339,5,0))</f>
        <v>0</v>
      </c>
      <c r="G1538" s="65">
        <f t="shared" si="202"/>
        <v>0</v>
      </c>
      <c r="H1538" s="44">
        <f t="shared" si="205"/>
        <v>0</v>
      </c>
      <c r="I1538" s="46">
        <v>0</v>
      </c>
      <c r="J1538" s="31">
        <f t="shared" si="200"/>
        <v>0</v>
      </c>
      <c r="K1538" s="1">
        <f t="shared" si="201"/>
        <v>0</v>
      </c>
      <c r="L1538" s="1">
        <f t="shared" si="199"/>
        <v>6</v>
      </c>
    </row>
    <row r="1539" spans="1:12" ht="16.5" hidden="1" thickBot="1" x14ac:dyDescent="0.3">
      <c r="A1539" s="26">
        <v>247590</v>
      </c>
      <c r="B1539" s="42">
        <v>247590</v>
      </c>
      <c r="C1539" s="43" t="s">
        <v>1054</v>
      </c>
      <c r="D1539" s="44">
        <v>0</v>
      </c>
      <c r="E1539" s="29">
        <f>IF(ISERROR(VLOOKUP(A1539,'INFORME SEVEN'!$A$1:$F$339,4,0)),0,VLOOKUP(A1539,'INFORME SEVEN'!$A$1:$F$339,4,0))</f>
        <v>0</v>
      </c>
      <c r="F1539" s="29">
        <f>IF(ISERROR(VLOOKUP(A1539,'INFORME SEVEN'!$A$1:$F$339,5,0)),0,VLOOKUP(A1539,'INFORME SEVEN'!$A$1:$F$339,5,0))</f>
        <v>0</v>
      </c>
      <c r="G1539" s="65">
        <f t="shared" si="202"/>
        <v>0</v>
      </c>
      <c r="H1539" s="44">
        <f t="shared" si="205"/>
        <v>0</v>
      </c>
      <c r="I1539" s="46">
        <v>0</v>
      </c>
      <c r="J1539" s="31">
        <f t="shared" si="200"/>
        <v>0</v>
      </c>
      <c r="K1539" s="1">
        <f t="shared" si="201"/>
        <v>0</v>
      </c>
      <c r="L1539" s="1">
        <f t="shared" si="199"/>
        <v>6</v>
      </c>
    </row>
    <row r="1540" spans="1:12" ht="16.5" hidden="1" thickBot="1" x14ac:dyDescent="0.3">
      <c r="A1540" s="26">
        <v>2480</v>
      </c>
      <c r="B1540" s="48">
        <v>248000</v>
      </c>
      <c r="C1540" s="49" t="s">
        <v>1055</v>
      </c>
      <c r="D1540" s="39">
        <v>0</v>
      </c>
      <c r="E1540" s="29">
        <f>IF(ISERROR(VLOOKUP(A1540,'INFORME SEVEN'!$A$1:$F$339,4,0)),0,VLOOKUP(A1540,'INFORME SEVEN'!$A$1:$F$339,4,0))</f>
        <v>0</v>
      </c>
      <c r="F1540" s="29">
        <f>IF(ISERROR(VLOOKUP(A1540,'INFORME SEVEN'!$A$1:$F$339,5,0)),0,VLOOKUP(A1540,'INFORME SEVEN'!$A$1:$F$339,5,0))</f>
        <v>0</v>
      </c>
      <c r="G1540" s="39">
        <f t="shared" si="202"/>
        <v>0</v>
      </c>
      <c r="H1540" s="50">
        <f t="shared" si="205"/>
        <v>0</v>
      </c>
      <c r="I1540" s="51">
        <v>0</v>
      </c>
      <c r="J1540" s="31">
        <f t="shared" si="200"/>
        <v>0</v>
      </c>
      <c r="K1540" s="1">
        <f t="shared" si="201"/>
        <v>0</v>
      </c>
      <c r="L1540" s="1">
        <f t="shared" si="199"/>
        <v>4</v>
      </c>
    </row>
    <row r="1541" spans="1:12" ht="16.5" hidden="1" thickBot="1" x14ac:dyDescent="0.3">
      <c r="A1541" s="26">
        <v>248001</v>
      </c>
      <c r="B1541" s="42">
        <v>248001</v>
      </c>
      <c r="C1541" s="43" t="s">
        <v>1056</v>
      </c>
      <c r="D1541" s="44">
        <v>0</v>
      </c>
      <c r="E1541" s="29">
        <f>IF(ISERROR(VLOOKUP(A1541,'INFORME SEVEN'!$A$1:$F$339,4,0)),0,VLOOKUP(A1541,'INFORME SEVEN'!$A$1:$F$339,4,0))</f>
        <v>0</v>
      </c>
      <c r="F1541" s="29">
        <f>IF(ISERROR(VLOOKUP(A1541,'INFORME SEVEN'!$A$1:$F$339,5,0)),0,VLOOKUP(A1541,'INFORME SEVEN'!$A$1:$F$339,5,0))</f>
        <v>0</v>
      </c>
      <c r="G1541" s="65">
        <f t="shared" si="202"/>
        <v>0</v>
      </c>
      <c r="H1541" s="44">
        <f t="shared" si="205"/>
        <v>0</v>
      </c>
      <c r="I1541" s="46">
        <v>0</v>
      </c>
      <c r="J1541" s="31">
        <f t="shared" si="200"/>
        <v>0</v>
      </c>
      <c r="K1541" s="1">
        <f t="shared" si="201"/>
        <v>0</v>
      </c>
      <c r="L1541" s="1">
        <f t="shared" si="199"/>
        <v>6</v>
      </c>
    </row>
    <row r="1542" spans="1:12" ht="16.5" hidden="1" thickBot="1" x14ac:dyDescent="0.3">
      <c r="A1542" s="26">
        <v>248002</v>
      </c>
      <c r="B1542" s="42">
        <v>248002</v>
      </c>
      <c r="C1542" s="43" t="s">
        <v>1057</v>
      </c>
      <c r="D1542" s="44">
        <v>0</v>
      </c>
      <c r="E1542" s="29">
        <f>IF(ISERROR(VLOOKUP(A1542,'INFORME SEVEN'!$A$1:$F$339,4,0)),0,VLOOKUP(A1542,'INFORME SEVEN'!$A$1:$F$339,4,0))</f>
        <v>0</v>
      </c>
      <c r="F1542" s="29">
        <f>IF(ISERROR(VLOOKUP(A1542,'INFORME SEVEN'!$A$1:$F$339,5,0)),0,VLOOKUP(A1542,'INFORME SEVEN'!$A$1:$F$339,5,0))</f>
        <v>0</v>
      </c>
      <c r="G1542" s="65">
        <f t="shared" si="202"/>
        <v>0</v>
      </c>
      <c r="H1542" s="44">
        <f t="shared" si="205"/>
        <v>0</v>
      </c>
      <c r="I1542" s="46">
        <v>0</v>
      </c>
      <c r="J1542" s="31">
        <f t="shared" si="200"/>
        <v>0</v>
      </c>
      <c r="K1542" s="1">
        <f t="shared" si="201"/>
        <v>0</v>
      </c>
      <c r="L1542" s="1">
        <f t="shared" si="199"/>
        <v>6</v>
      </c>
    </row>
    <row r="1543" spans="1:12" ht="16.5" hidden="1" thickBot="1" x14ac:dyDescent="0.3">
      <c r="A1543" s="26">
        <v>248004</v>
      </c>
      <c r="B1543" s="42">
        <v>248004</v>
      </c>
      <c r="C1543" s="43" t="s">
        <v>1058</v>
      </c>
      <c r="D1543" s="44">
        <v>0</v>
      </c>
      <c r="E1543" s="29">
        <f>IF(ISERROR(VLOOKUP(A1543,'INFORME SEVEN'!$A$1:$F$339,4,0)),0,VLOOKUP(A1543,'INFORME SEVEN'!$A$1:$F$339,4,0))</f>
        <v>0</v>
      </c>
      <c r="F1543" s="29">
        <f>IF(ISERROR(VLOOKUP(A1543,'INFORME SEVEN'!$A$1:$F$339,5,0)),0,VLOOKUP(A1543,'INFORME SEVEN'!$A$1:$F$339,5,0))</f>
        <v>0</v>
      </c>
      <c r="G1543" s="65">
        <f t="shared" si="202"/>
        <v>0</v>
      </c>
      <c r="H1543" s="44">
        <f t="shared" si="205"/>
        <v>0</v>
      </c>
      <c r="I1543" s="46">
        <v>0</v>
      </c>
      <c r="J1543" s="31">
        <f t="shared" si="200"/>
        <v>0</v>
      </c>
      <c r="K1543" s="1">
        <f t="shared" si="201"/>
        <v>0</v>
      </c>
      <c r="L1543" s="1">
        <f t="shared" si="199"/>
        <v>6</v>
      </c>
    </row>
    <row r="1544" spans="1:12" ht="16.5" hidden="1" thickBot="1" x14ac:dyDescent="0.3">
      <c r="A1544" s="26">
        <v>2481</v>
      </c>
      <c r="B1544" s="48">
        <v>248100</v>
      </c>
      <c r="C1544" s="49" t="s">
        <v>1059</v>
      </c>
      <c r="D1544" s="39">
        <v>0</v>
      </c>
      <c r="E1544" s="29">
        <f>IF(ISERROR(VLOOKUP(A1544,'INFORME SEVEN'!$A$1:$F$339,4,0)),0,VLOOKUP(A1544,'INFORME SEVEN'!$A$1:$F$339,4,0))</f>
        <v>0</v>
      </c>
      <c r="F1544" s="29">
        <f>IF(ISERROR(VLOOKUP(A1544,'INFORME SEVEN'!$A$1:$F$339,5,0)),0,VLOOKUP(A1544,'INFORME SEVEN'!$A$1:$F$339,5,0))</f>
        <v>0</v>
      </c>
      <c r="G1544" s="39">
        <f t="shared" si="202"/>
        <v>0</v>
      </c>
      <c r="H1544" s="50">
        <f t="shared" si="205"/>
        <v>0</v>
      </c>
      <c r="I1544" s="51">
        <v>0</v>
      </c>
      <c r="J1544" s="31">
        <f t="shared" si="200"/>
        <v>0</v>
      </c>
      <c r="K1544" s="1">
        <f t="shared" si="201"/>
        <v>0</v>
      </c>
      <c r="L1544" s="1">
        <f t="shared" si="199"/>
        <v>4</v>
      </c>
    </row>
    <row r="1545" spans="1:12" ht="16.5" hidden="1" thickBot="1" x14ac:dyDescent="0.3">
      <c r="A1545" s="26">
        <v>248101</v>
      </c>
      <c r="B1545" s="42">
        <v>248101</v>
      </c>
      <c r="C1545" s="43" t="s">
        <v>1060</v>
      </c>
      <c r="D1545" s="44">
        <v>0</v>
      </c>
      <c r="E1545" s="29">
        <f>IF(ISERROR(VLOOKUP(A1545,'INFORME SEVEN'!$A$1:$F$339,4,0)),0,VLOOKUP(A1545,'INFORME SEVEN'!$A$1:$F$339,4,0))</f>
        <v>0</v>
      </c>
      <c r="F1545" s="29">
        <f>IF(ISERROR(VLOOKUP(A1545,'INFORME SEVEN'!$A$1:$F$339,5,0)),0,VLOOKUP(A1545,'INFORME SEVEN'!$A$1:$F$339,5,0))</f>
        <v>0</v>
      </c>
      <c r="G1545" s="65">
        <f t="shared" si="202"/>
        <v>0</v>
      </c>
      <c r="H1545" s="44">
        <f t="shared" si="205"/>
        <v>0</v>
      </c>
      <c r="I1545" s="46">
        <v>0</v>
      </c>
      <c r="J1545" s="31">
        <f t="shared" si="200"/>
        <v>0</v>
      </c>
      <c r="K1545" s="1">
        <f t="shared" si="201"/>
        <v>0</v>
      </c>
      <c r="L1545" s="1">
        <f t="shared" si="199"/>
        <v>6</v>
      </c>
    </row>
    <row r="1546" spans="1:12" ht="16.5" hidden="1" thickBot="1" x14ac:dyDescent="0.3">
      <c r="A1546" s="26">
        <v>248102</v>
      </c>
      <c r="B1546" s="42">
        <v>248102</v>
      </c>
      <c r="C1546" s="43" t="s">
        <v>1061</v>
      </c>
      <c r="D1546" s="44">
        <v>0</v>
      </c>
      <c r="E1546" s="29">
        <f>IF(ISERROR(VLOOKUP(A1546,'INFORME SEVEN'!$A$1:$F$339,4,0)),0,VLOOKUP(A1546,'INFORME SEVEN'!$A$1:$F$339,4,0))</f>
        <v>0</v>
      </c>
      <c r="F1546" s="29">
        <f>IF(ISERROR(VLOOKUP(A1546,'INFORME SEVEN'!$A$1:$F$339,5,0)),0,VLOOKUP(A1546,'INFORME SEVEN'!$A$1:$F$339,5,0))</f>
        <v>0</v>
      </c>
      <c r="G1546" s="65">
        <f t="shared" si="202"/>
        <v>0</v>
      </c>
      <c r="H1546" s="44">
        <f t="shared" si="205"/>
        <v>0</v>
      </c>
      <c r="I1546" s="46">
        <v>0</v>
      </c>
      <c r="J1546" s="31">
        <f t="shared" si="200"/>
        <v>0</v>
      </c>
      <c r="K1546" s="1">
        <f t="shared" si="201"/>
        <v>0</v>
      </c>
      <c r="L1546" s="1">
        <f t="shared" si="199"/>
        <v>6</v>
      </c>
    </row>
    <row r="1547" spans="1:12" ht="16.5" hidden="1" thickBot="1" x14ac:dyDescent="0.3">
      <c r="A1547" s="26">
        <v>248103</v>
      </c>
      <c r="B1547" s="42">
        <v>248103</v>
      </c>
      <c r="C1547" s="43" t="s">
        <v>1062</v>
      </c>
      <c r="D1547" s="44">
        <v>0</v>
      </c>
      <c r="E1547" s="29">
        <f>IF(ISERROR(VLOOKUP(A1547,'INFORME SEVEN'!$A$1:$F$339,4,0)),0,VLOOKUP(A1547,'INFORME SEVEN'!$A$1:$F$339,4,0))</f>
        <v>0</v>
      </c>
      <c r="F1547" s="29">
        <f>IF(ISERROR(VLOOKUP(A1547,'INFORME SEVEN'!$A$1:$F$339,5,0)),0,VLOOKUP(A1547,'INFORME SEVEN'!$A$1:$F$339,5,0))</f>
        <v>0</v>
      </c>
      <c r="G1547" s="65">
        <f t="shared" si="202"/>
        <v>0</v>
      </c>
      <c r="H1547" s="44">
        <f t="shared" si="205"/>
        <v>0</v>
      </c>
      <c r="I1547" s="46">
        <v>0</v>
      </c>
      <c r="J1547" s="31">
        <f t="shared" si="200"/>
        <v>0</v>
      </c>
      <c r="K1547" s="1">
        <f t="shared" si="201"/>
        <v>0</v>
      </c>
      <c r="L1547" s="1">
        <f t="shared" si="199"/>
        <v>6</v>
      </c>
    </row>
    <row r="1548" spans="1:12" ht="16.5" hidden="1" thickBot="1" x14ac:dyDescent="0.3">
      <c r="A1548" s="26">
        <v>248104</v>
      </c>
      <c r="B1548" s="42">
        <v>248104</v>
      </c>
      <c r="C1548" s="43" t="s">
        <v>1063</v>
      </c>
      <c r="D1548" s="44">
        <v>0</v>
      </c>
      <c r="E1548" s="29">
        <f>IF(ISERROR(VLOOKUP(A1548,'INFORME SEVEN'!$A$1:$F$339,4,0)),0,VLOOKUP(A1548,'INFORME SEVEN'!$A$1:$F$339,4,0))</f>
        <v>0</v>
      </c>
      <c r="F1548" s="29">
        <f>IF(ISERROR(VLOOKUP(A1548,'INFORME SEVEN'!$A$1:$F$339,5,0)),0,VLOOKUP(A1548,'INFORME SEVEN'!$A$1:$F$339,5,0))</f>
        <v>0</v>
      </c>
      <c r="G1548" s="65">
        <f t="shared" si="202"/>
        <v>0</v>
      </c>
      <c r="H1548" s="44">
        <f t="shared" si="205"/>
        <v>0</v>
      </c>
      <c r="I1548" s="46">
        <v>0</v>
      </c>
      <c r="J1548" s="31">
        <f t="shared" si="200"/>
        <v>0</v>
      </c>
      <c r="K1548" s="1">
        <f t="shared" si="201"/>
        <v>0</v>
      </c>
      <c r="L1548" s="1">
        <f t="shared" ref="L1548:L1611" si="206">+LEN(A1548)</f>
        <v>6</v>
      </c>
    </row>
    <row r="1549" spans="1:12" ht="16.5" hidden="1" thickBot="1" x14ac:dyDescent="0.3">
      <c r="A1549" s="26">
        <v>248105</v>
      </c>
      <c r="B1549" s="42">
        <v>248105</v>
      </c>
      <c r="C1549" s="43" t="s">
        <v>1064</v>
      </c>
      <c r="D1549" s="44">
        <v>0</v>
      </c>
      <c r="E1549" s="29">
        <f>IF(ISERROR(VLOOKUP(A1549,'INFORME SEVEN'!$A$1:$F$339,4,0)),0,VLOOKUP(A1549,'INFORME SEVEN'!$A$1:$F$339,4,0))</f>
        <v>0</v>
      </c>
      <c r="F1549" s="29">
        <f>IF(ISERROR(VLOOKUP(A1549,'INFORME SEVEN'!$A$1:$F$339,5,0)),0,VLOOKUP(A1549,'INFORME SEVEN'!$A$1:$F$339,5,0))</f>
        <v>0</v>
      </c>
      <c r="G1549" s="65">
        <f t="shared" si="202"/>
        <v>0</v>
      </c>
      <c r="H1549" s="44">
        <f t="shared" si="205"/>
        <v>0</v>
      </c>
      <c r="I1549" s="46">
        <v>0</v>
      </c>
      <c r="J1549" s="31">
        <f t="shared" si="200"/>
        <v>0</v>
      </c>
      <c r="K1549" s="1">
        <f t="shared" si="201"/>
        <v>0</v>
      </c>
      <c r="L1549" s="1">
        <f t="shared" si="206"/>
        <v>6</v>
      </c>
    </row>
    <row r="1550" spans="1:12" ht="16.5" hidden="1" thickBot="1" x14ac:dyDescent="0.3">
      <c r="A1550" s="26">
        <v>248106</v>
      </c>
      <c r="B1550" s="42">
        <v>248106</v>
      </c>
      <c r="C1550" s="43" t="s">
        <v>1065</v>
      </c>
      <c r="D1550" s="44">
        <v>0</v>
      </c>
      <c r="E1550" s="29">
        <f>IF(ISERROR(VLOOKUP(A1550,'INFORME SEVEN'!$A$1:$F$339,4,0)),0,VLOOKUP(A1550,'INFORME SEVEN'!$A$1:$F$339,4,0))</f>
        <v>0</v>
      </c>
      <c r="F1550" s="29">
        <f>IF(ISERROR(VLOOKUP(A1550,'INFORME SEVEN'!$A$1:$F$339,5,0)),0,VLOOKUP(A1550,'INFORME SEVEN'!$A$1:$F$339,5,0))</f>
        <v>0</v>
      </c>
      <c r="G1550" s="65">
        <f t="shared" si="202"/>
        <v>0</v>
      </c>
      <c r="H1550" s="44">
        <f t="shared" si="205"/>
        <v>0</v>
      </c>
      <c r="I1550" s="46">
        <v>0</v>
      </c>
      <c r="J1550" s="31">
        <f t="shared" si="200"/>
        <v>0</v>
      </c>
      <c r="K1550" s="1">
        <f t="shared" si="201"/>
        <v>0</v>
      </c>
      <c r="L1550" s="1">
        <f t="shared" si="206"/>
        <v>6</v>
      </c>
    </row>
    <row r="1551" spans="1:12" ht="16.5" hidden="1" thickBot="1" x14ac:dyDescent="0.3">
      <c r="A1551" s="26">
        <v>248107</v>
      </c>
      <c r="B1551" s="42">
        <v>248107</v>
      </c>
      <c r="C1551" s="43" t="s">
        <v>1066</v>
      </c>
      <c r="D1551" s="44">
        <v>0</v>
      </c>
      <c r="E1551" s="29">
        <f>IF(ISERROR(VLOOKUP(A1551,'INFORME SEVEN'!$A$1:$F$339,4,0)),0,VLOOKUP(A1551,'INFORME SEVEN'!$A$1:$F$339,4,0))</f>
        <v>0</v>
      </c>
      <c r="F1551" s="29">
        <f>IF(ISERROR(VLOOKUP(A1551,'INFORME SEVEN'!$A$1:$F$339,5,0)),0,VLOOKUP(A1551,'INFORME SEVEN'!$A$1:$F$339,5,0))</f>
        <v>0</v>
      </c>
      <c r="G1551" s="65">
        <f t="shared" si="202"/>
        <v>0</v>
      </c>
      <c r="H1551" s="44">
        <f t="shared" si="205"/>
        <v>0</v>
      </c>
      <c r="I1551" s="46">
        <v>0</v>
      </c>
      <c r="J1551" s="31">
        <f t="shared" ref="J1551:J1614" si="207">+G1551-H1551-I1551</f>
        <v>0</v>
      </c>
      <c r="K1551" s="1">
        <f t="shared" ref="K1551:K1614" si="208">IF(D1551&lt;&gt;0,1,IF(G1551&lt;&gt;0,2,IF(F1551&lt;&gt;0,3,IF(E1551&lt;&gt;0,4,0))))</f>
        <v>0</v>
      </c>
      <c r="L1551" s="1">
        <f t="shared" si="206"/>
        <v>6</v>
      </c>
    </row>
    <row r="1552" spans="1:12" ht="16.5" hidden="1" thickBot="1" x14ac:dyDescent="0.3">
      <c r="A1552" s="26">
        <v>248108</v>
      </c>
      <c r="B1552" s="42">
        <v>248108</v>
      </c>
      <c r="C1552" s="43" t="s">
        <v>1067</v>
      </c>
      <c r="D1552" s="44">
        <v>0</v>
      </c>
      <c r="E1552" s="29">
        <f>IF(ISERROR(VLOOKUP(A1552,'INFORME SEVEN'!$A$1:$F$339,4,0)),0,VLOOKUP(A1552,'INFORME SEVEN'!$A$1:$F$339,4,0))</f>
        <v>0</v>
      </c>
      <c r="F1552" s="29">
        <f>IF(ISERROR(VLOOKUP(A1552,'INFORME SEVEN'!$A$1:$F$339,5,0)),0,VLOOKUP(A1552,'INFORME SEVEN'!$A$1:$F$339,5,0))</f>
        <v>0</v>
      </c>
      <c r="G1552" s="65">
        <f t="shared" si="202"/>
        <v>0</v>
      </c>
      <c r="H1552" s="44">
        <f t="shared" si="205"/>
        <v>0</v>
      </c>
      <c r="I1552" s="46">
        <v>0</v>
      </c>
      <c r="J1552" s="31">
        <f t="shared" si="207"/>
        <v>0</v>
      </c>
      <c r="K1552" s="1">
        <f t="shared" si="208"/>
        <v>0</v>
      </c>
      <c r="L1552" s="1">
        <f t="shared" si="206"/>
        <v>6</v>
      </c>
    </row>
    <row r="1553" spans="1:12" ht="16.5" hidden="1" thickBot="1" x14ac:dyDescent="0.3">
      <c r="A1553" s="26">
        <v>248109</v>
      </c>
      <c r="B1553" s="42">
        <v>248109</v>
      </c>
      <c r="C1553" s="43" t="s">
        <v>1068</v>
      </c>
      <c r="D1553" s="44">
        <v>0</v>
      </c>
      <c r="E1553" s="29">
        <f>IF(ISERROR(VLOOKUP(A1553,'INFORME SEVEN'!$A$1:$F$339,4,0)),0,VLOOKUP(A1553,'INFORME SEVEN'!$A$1:$F$339,4,0))</f>
        <v>0</v>
      </c>
      <c r="F1553" s="29">
        <f>IF(ISERROR(VLOOKUP(A1553,'INFORME SEVEN'!$A$1:$F$339,5,0)),0,VLOOKUP(A1553,'INFORME SEVEN'!$A$1:$F$339,5,0))</f>
        <v>0</v>
      </c>
      <c r="G1553" s="65">
        <f t="shared" si="202"/>
        <v>0</v>
      </c>
      <c r="H1553" s="44">
        <f t="shared" si="205"/>
        <v>0</v>
      </c>
      <c r="I1553" s="46">
        <v>0</v>
      </c>
      <c r="J1553" s="31">
        <f t="shared" si="207"/>
        <v>0</v>
      </c>
      <c r="K1553" s="1">
        <f t="shared" si="208"/>
        <v>0</v>
      </c>
      <c r="L1553" s="1">
        <f t="shared" si="206"/>
        <v>6</v>
      </c>
    </row>
    <row r="1554" spans="1:12" ht="16.5" hidden="1" thickBot="1" x14ac:dyDescent="0.3">
      <c r="A1554" s="26">
        <v>248110</v>
      </c>
      <c r="B1554" s="42">
        <v>248110</v>
      </c>
      <c r="C1554" s="43" t="s">
        <v>1069</v>
      </c>
      <c r="D1554" s="44">
        <v>0</v>
      </c>
      <c r="E1554" s="29">
        <f>IF(ISERROR(VLOOKUP(A1554,'INFORME SEVEN'!$A$1:$F$339,4,0)),0,VLOOKUP(A1554,'INFORME SEVEN'!$A$1:$F$339,4,0))</f>
        <v>0</v>
      </c>
      <c r="F1554" s="29">
        <f>IF(ISERROR(VLOOKUP(A1554,'INFORME SEVEN'!$A$1:$F$339,5,0)),0,VLOOKUP(A1554,'INFORME SEVEN'!$A$1:$F$339,5,0))</f>
        <v>0</v>
      </c>
      <c r="G1554" s="65">
        <f t="shared" si="202"/>
        <v>0</v>
      </c>
      <c r="H1554" s="44">
        <f t="shared" si="205"/>
        <v>0</v>
      </c>
      <c r="I1554" s="46">
        <v>0</v>
      </c>
      <c r="J1554" s="31">
        <f t="shared" si="207"/>
        <v>0</v>
      </c>
      <c r="K1554" s="1">
        <f t="shared" si="208"/>
        <v>0</v>
      </c>
      <c r="L1554" s="1">
        <f t="shared" si="206"/>
        <v>6</v>
      </c>
    </row>
    <row r="1555" spans="1:12" ht="16.5" hidden="1" thickBot="1" x14ac:dyDescent="0.3">
      <c r="A1555" s="26">
        <v>248111</v>
      </c>
      <c r="B1555" s="42">
        <v>248111</v>
      </c>
      <c r="C1555" s="43" t="s">
        <v>1070</v>
      </c>
      <c r="D1555" s="44">
        <v>0</v>
      </c>
      <c r="E1555" s="29">
        <f>IF(ISERROR(VLOOKUP(A1555,'INFORME SEVEN'!$A$1:$F$339,4,0)),0,VLOOKUP(A1555,'INFORME SEVEN'!$A$1:$F$339,4,0))</f>
        <v>0</v>
      </c>
      <c r="F1555" s="29">
        <f>IF(ISERROR(VLOOKUP(A1555,'INFORME SEVEN'!$A$1:$F$339,5,0)),0,VLOOKUP(A1555,'INFORME SEVEN'!$A$1:$F$339,5,0))</f>
        <v>0</v>
      </c>
      <c r="G1555" s="65">
        <f t="shared" si="202"/>
        <v>0</v>
      </c>
      <c r="H1555" s="44">
        <f t="shared" si="205"/>
        <v>0</v>
      </c>
      <c r="I1555" s="46">
        <v>0</v>
      </c>
      <c r="J1555" s="31">
        <f t="shared" si="207"/>
        <v>0</v>
      </c>
      <c r="K1555" s="1">
        <f t="shared" si="208"/>
        <v>0</v>
      </c>
      <c r="L1555" s="1">
        <f t="shared" si="206"/>
        <v>6</v>
      </c>
    </row>
    <row r="1556" spans="1:12" ht="16.5" hidden="1" thickBot="1" x14ac:dyDescent="0.3">
      <c r="A1556" s="26">
        <v>248112</v>
      </c>
      <c r="B1556" s="42">
        <v>248112</v>
      </c>
      <c r="C1556" s="43" t="s">
        <v>1071</v>
      </c>
      <c r="D1556" s="44">
        <v>0</v>
      </c>
      <c r="E1556" s="29">
        <f>IF(ISERROR(VLOOKUP(A1556,'INFORME SEVEN'!$A$1:$F$339,4,0)),0,VLOOKUP(A1556,'INFORME SEVEN'!$A$1:$F$339,4,0))</f>
        <v>0</v>
      </c>
      <c r="F1556" s="29">
        <f>IF(ISERROR(VLOOKUP(A1556,'INFORME SEVEN'!$A$1:$F$339,5,0)),0,VLOOKUP(A1556,'INFORME SEVEN'!$A$1:$F$339,5,0))</f>
        <v>0</v>
      </c>
      <c r="G1556" s="65">
        <f t="shared" si="202"/>
        <v>0</v>
      </c>
      <c r="H1556" s="44">
        <f t="shared" si="205"/>
        <v>0</v>
      </c>
      <c r="I1556" s="46">
        <v>0</v>
      </c>
      <c r="J1556" s="31">
        <f t="shared" si="207"/>
        <v>0</v>
      </c>
      <c r="K1556" s="1">
        <f t="shared" si="208"/>
        <v>0</v>
      </c>
      <c r="L1556" s="1">
        <f t="shared" si="206"/>
        <v>6</v>
      </c>
    </row>
    <row r="1557" spans="1:12" ht="16.5" hidden="1" thickBot="1" x14ac:dyDescent="0.3">
      <c r="A1557" s="26">
        <v>248113</v>
      </c>
      <c r="B1557" s="42">
        <v>248113</v>
      </c>
      <c r="C1557" s="43" t="s">
        <v>1072</v>
      </c>
      <c r="D1557" s="44">
        <v>0</v>
      </c>
      <c r="E1557" s="29">
        <f>IF(ISERROR(VLOOKUP(A1557,'INFORME SEVEN'!$A$1:$F$339,4,0)),0,VLOOKUP(A1557,'INFORME SEVEN'!$A$1:$F$339,4,0))</f>
        <v>0</v>
      </c>
      <c r="F1557" s="29">
        <f>IF(ISERROR(VLOOKUP(A1557,'INFORME SEVEN'!$A$1:$F$339,5,0)),0,VLOOKUP(A1557,'INFORME SEVEN'!$A$1:$F$339,5,0))</f>
        <v>0</v>
      </c>
      <c r="G1557" s="65">
        <f t="shared" si="202"/>
        <v>0</v>
      </c>
      <c r="H1557" s="44">
        <f t="shared" si="205"/>
        <v>0</v>
      </c>
      <c r="I1557" s="46">
        <v>0</v>
      </c>
      <c r="J1557" s="31">
        <f t="shared" si="207"/>
        <v>0</v>
      </c>
      <c r="K1557" s="1">
        <f t="shared" si="208"/>
        <v>0</v>
      </c>
      <c r="L1557" s="1">
        <f t="shared" si="206"/>
        <v>6</v>
      </c>
    </row>
    <row r="1558" spans="1:12" ht="16.5" hidden="1" thickBot="1" x14ac:dyDescent="0.3">
      <c r="A1558" s="26">
        <v>248114</v>
      </c>
      <c r="B1558" s="42">
        <v>248114</v>
      </c>
      <c r="C1558" s="43" t="s">
        <v>1073</v>
      </c>
      <c r="D1558" s="44">
        <v>0</v>
      </c>
      <c r="E1558" s="29">
        <f>IF(ISERROR(VLOOKUP(A1558,'INFORME SEVEN'!$A$1:$F$339,4,0)),0,VLOOKUP(A1558,'INFORME SEVEN'!$A$1:$F$339,4,0))</f>
        <v>0</v>
      </c>
      <c r="F1558" s="29">
        <f>IF(ISERROR(VLOOKUP(A1558,'INFORME SEVEN'!$A$1:$F$339,5,0)),0,VLOOKUP(A1558,'INFORME SEVEN'!$A$1:$F$339,5,0))</f>
        <v>0</v>
      </c>
      <c r="G1558" s="65">
        <f t="shared" si="202"/>
        <v>0</v>
      </c>
      <c r="H1558" s="44">
        <f t="shared" si="205"/>
        <v>0</v>
      </c>
      <c r="I1558" s="46">
        <v>0</v>
      </c>
      <c r="J1558" s="31">
        <f t="shared" si="207"/>
        <v>0</v>
      </c>
      <c r="K1558" s="1">
        <f t="shared" si="208"/>
        <v>0</v>
      </c>
      <c r="L1558" s="1">
        <f t="shared" si="206"/>
        <v>6</v>
      </c>
    </row>
    <row r="1559" spans="1:12" ht="16.5" hidden="1" thickBot="1" x14ac:dyDescent="0.3">
      <c r="A1559" s="26">
        <v>248115</v>
      </c>
      <c r="B1559" s="42">
        <v>248115</v>
      </c>
      <c r="C1559" s="43" t="s">
        <v>1074</v>
      </c>
      <c r="D1559" s="44">
        <v>0</v>
      </c>
      <c r="E1559" s="29">
        <f>IF(ISERROR(VLOOKUP(A1559,'INFORME SEVEN'!$A$1:$F$339,4,0)),0,VLOOKUP(A1559,'INFORME SEVEN'!$A$1:$F$339,4,0))</f>
        <v>0</v>
      </c>
      <c r="F1559" s="29">
        <f>IF(ISERROR(VLOOKUP(A1559,'INFORME SEVEN'!$A$1:$F$339,5,0)),0,VLOOKUP(A1559,'INFORME SEVEN'!$A$1:$F$339,5,0))</f>
        <v>0</v>
      </c>
      <c r="G1559" s="65">
        <f t="shared" ref="G1559:G1622" si="209">+D1559+F1559-E1559</f>
        <v>0</v>
      </c>
      <c r="H1559" s="44">
        <f t="shared" si="205"/>
        <v>0</v>
      </c>
      <c r="I1559" s="46">
        <v>0</v>
      </c>
      <c r="J1559" s="31">
        <f t="shared" si="207"/>
        <v>0</v>
      </c>
      <c r="K1559" s="1">
        <f t="shared" si="208"/>
        <v>0</v>
      </c>
      <c r="L1559" s="1">
        <f t="shared" si="206"/>
        <v>6</v>
      </c>
    </row>
    <row r="1560" spans="1:12" ht="16.5" hidden="1" thickBot="1" x14ac:dyDescent="0.3">
      <c r="A1560" s="26">
        <v>248116</v>
      </c>
      <c r="B1560" s="42">
        <v>248116</v>
      </c>
      <c r="C1560" s="43" t="s">
        <v>1075</v>
      </c>
      <c r="D1560" s="44">
        <v>0</v>
      </c>
      <c r="E1560" s="29">
        <f>IF(ISERROR(VLOOKUP(A1560,'INFORME SEVEN'!$A$1:$F$339,4,0)),0,VLOOKUP(A1560,'INFORME SEVEN'!$A$1:$F$339,4,0))</f>
        <v>0</v>
      </c>
      <c r="F1560" s="29">
        <f>IF(ISERROR(VLOOKUP(A1560,'INFORME SEVEN'!$A$1:$F$339,5,0)),0,VLOOKUP(A1560,'INFORME SEVEN'!$A$1:$F$339,5,0))</f>
        <v>0</v>
      </c>
      <c r="G1560" s="65">
        <f t="shared" si="209"/>
        <v>0</v>
      </c>
      <c r="H1560" s="44">
        <f t="shared" si="205"/>
        <v>0</v>
      </c>
      <c r="I1560" s="46">
        <v>0</v>
      </c>
      <c r="J1560" s="31">
        <f t="shared" si="207"/>
        <v>0</v>
      </c>
      <c r="K1560" s="1">
        <f t="shared" si="208"/>
        <v>0</v>
      </c>
      <c r="L1560" s="1">
        <f t="shared" si="206"/>
        <v>6</v>
      </c>
    </row>
    <row r="1561" spans="1:12" ht="16.5" hidden="1" thickBot="1" x14ac:dyDescent="0.3">
      <c r="A1561" s="26">
        <v>248117</v>
      </c>
      <c r="B1561" s="42">
        <v>248117</v>
      </c>
      <c r="C1561" s="43" t="s">
        <v>1076</v>
      </c>
      <c r="D1561" s="44">
        <v>0</v>
      </c>
      <c r="E1561" s="29">
        <f>IF(ISERROR(VLOOKUP(A1561,'INFORME SEVEN'!$A$1:$F$339,4,0)),0,VLOOKUP(A1561,'INFORME SEVEN'!$A$1:$F$339,4,0))</f>
        <v>0</v>
      </c>
      <c r="F1561" s="29">
        <f>IF(ISERROR(VLOOKUP(A1561,'INFORME SEVEN'!$A$1:$F$339,5,0)),0,VLOOKUP(A1561,'INFORME SEVEN'!$A$1:$F$339,5,0))</f>
        <v>0</v>
      </c>
      <c r="G1561" s="65">
        <f t="shared" si="209"/>
        <v>0</v>
      </c>
      <c r="H1561" s="44">
        <f t="shared" si="205"/>
        <v>0</v>
      </c>
      <c r="I1561" s="46">
        <v>0</v>
      </c>
      <c r="J1561" s="31">
        <f t="shared" si="207"/>
        <v>0</v>
      </c>
      <c r="K1561" s="1">
        <f t="shared" si="208"/>
        <v>0</v>
      </c>
      <c r="L1561" s="1">
        <f t="shared" si="206"/>
        <v>6</v>
      </c>
    </row>
    <row r="1562" spans="1:12" ht="16.5" hidden="1" thickBot="1" x14ac:dyDescent="0.3">
      <c r="A1562" s="26">
        <v>248118</v>
      </c>
      <c r="B1562" s="42">
        <v>248118</v>
      </c>
      <c r="C1562" s="43" t="s">
        <v>1077</v>
      </c>
      <c r="D1562" s="44">
        <v>0</v>
      </c>
      <c r="E1562" s="29">
        <f>IF(ISERROR(VLOOKUP(A1562,'INFORME SEVEN'!$A$1:$F$339,4,0)),0,VLOOKUP(A1562,'INFORME SEVEN'!$A$1:$F$339,4,0))</f>
        <v>0</v>
      </c>
      <c r="F1562" s="29">
        <f>IF(ISERROR(VLOOKUP(A1562,'INFORME SEVEN'!$A$1:$F$339,5,0)),0,VLOOKUP(A1562,'INFORME SEVEN'!$A$1:$F$339,5,0))</f>
        <v>0</v>
      </c>
      <c r="G1562" s="65">
        <f t="shared" si="209"/>
        <v>0</v>
      </c>
      <c r="H1562" s="44">
        <f t="shared" si="205"/>
        <v>0</v>
      </c>
      <c r="I1562" s="46">
        <v>0</v>
      </c>
      <c r="J1562" s="31">
        <f t="shared" si="207"/>
        <v>0</v>
      </c>
      <c r="K1562" s="1">
        <f t="shared" si="208"/>
        <v>0</v>
      </c>
      <c r="L1562" s="1">
        <f t="shared" si="206"/>
        <v>6</v>
      </c>
    </row>
    <row r="1563" spans="1:12" ht="16.5" hidden="1" thickBot="1" x14ac:dyDescent="0.3">
      <c r="A1563" s="26">
        <v>248190</v>
      </c>
      <c r="B1563" s="42">
        <v>248190</v>
      </c>
      <c r="C1563" s="43" t="s">
        <v>1078</v>
      </c>
      <c r="D1563" s="44">
        <v>0</v>
      </c>
      <c r="E1563" s="29">
        <f>IF(ISERROR(VLOOKUP(A1563,'INFORME SEVEN'!$A$1:$F$339,4,0)),0,VLOOKUP(A1563,'INFORME SEVEN'!$A$1:$F$339,4,0))</f>
        <v>0</v>
      </c>
      <c r="F1563" s="29">
        <f>IF(ISERROR(VLOOKUP(A1563,'INFORME SEVEN'!$A$1:$F$339,5,0)),0,VLOOKUP(A1563,'INFORME SEVEN'!$A$1:$F$339,5,0))</f>
        <v>0</v>
      </c>
      <c r="G1563" s="65">
        <f t="shared" si="209"/>
        <v>0</v>
      </c>
      <c r="H1563" s="44">
        <f t="shared" si="205"/>
        <v>0</v>
      </c>
      <c r="I1563" s="46">
        <v>0</v>
      </c>
      <c r="J1563" s="31">
        <f t="shared" si="207"/>
        <v>0</v>
      </c>
      <c r="K1563" s="1">
        <f t="shared" si="208"/>
        <v>0</v>
      </c>
      <c r="L1563" s="1">
        <f t="shared" si="206"/>
        <v>6</v>
      </c>
    </row>
    <row r="1564" spans="1:12" ht="16.5" hidden="1" thickBot="1" x14ac:dyDescent="0.3">
      <c r="A1564" s="26">
        <v>2483</v>
      </c>
      <c r="B1564" s="48">
        <v>248300</v>
      </c>
      <c r="C1564" s="49" t="s">
        <v>1079</v>
      </c>
      <c r="D1564" s="39">
        <v>0</v>
      </c>
      <c r="E1564" s="29">
        <f>IF(ISERROR(VLOOKUP(A1564,'INFORME SEVEN'!$A$1:$F$339,4,0)),0,VLOOKUP(A1564,'INFORME SEVEN'!$A$1:$F$339,4,0))</f>
        <v>0</v>
      </c>
      <c r="F1564" s="29">
        <f>IF(ISERROR(VLOOKUP(A1564,'INFORME SEVEN'!$A$1:$F$339,5,0)),0,VLOOKUP(A1564,'INFORME SEVEN'!$A$1:$F$339,5,0))</f>
        <v>0</v>
      </c>
      <c r="G1564" s="39">
        <f t="shared" si="209"/>
        <v>0</v>
      </c>
      <c r="H1564" s="50">
        <f t="shared" si="205"/>
        <v>0</v>
      </c>
      <c r="I1564" s="51">
        <v>0</v>
      </c>
      <c r="J1564" s="31">
        <f t="shared" si="207"/>
        <v>0</v>
      </c>
      <c r="K1564" s="1">
        <f t="shared" si="208"/>
        <v>0</v>
      </c>
      <c r="L1564" s="1">
        <f t="shared" si="206"/>
        <v>4</v>
      </c>
    </row>
    <row r="1565" spans="1:12" ht="16.5" hidden="1" thickBot="1" x14ac:dyDescent="0.3">
      <c r="A1565" s="26">
        <v>248301</v>
      </c>
      <c r="B1565" s="42">
        <v>248301</v>
      </c>
      <c r="C1565" s="43" t="s">
        <v>1080</v>
      </c>
      <c r="D1565" s="44">
        <v>0</v>
      </c>
      <c r="E1565" s="29">
        <f>IF(ISERROR(VLOOKUP(A1565,'INFORME SEVEN'!$A$1:$F$339,4,0)),0,VLOOKUP(A1565,'INFORME SEVEN'!$A$1:$F$339,4,0))</f>
        <v>0</v>
      </c>
      <c r="F1565" s="29">
        <f>IF(ISERROR(VLOOKUP(A1565,'INFORME SEVEN'!$A$1:$F$339,5,0)),0,VLOOKUP(A1565,'INFORME SEVEN'!$A$1:$F$339,5,0))</f>
        <v>0</v>
      </c>
      <c r="G1565" s="65">
        <f t="shared" si="209"/>
        <v>0</v>
      </c>
      <c r="H1565" s="44">
        <f t="shared" si="205"/>
        <v>0</v>
      </c>
      <c r="I1565" s="46">
        <v>0</v>
      </c>
      <c r="J1565" s="31">
        <f t="shared" si="207"/>
        <v>0</v>
      </c>
      <c r="K1565" s="1">
        <f t="shared" si="208"/>
        <v>0</v>
      </c>
      <c r="L1565" s="1">
        <f t="shared" si="206"/>
        <v>6</v>
      </c>
    </row>
    <row r="1566" spans="1:12" ht="16.5" hidden="1" thickBot="1" x14ac:dyDescent="0.3">
      <c r="A1566" s="26">
        <v>248302</v>
      </c>
      <c r="B1566" s="42">
        <v>248302</v>
      </c>
      <c r="C1566" s="43" t="s">
        <v>1081</v>
      </c>
      <c r="D1566" s="44">
        <v>0</v>
      </c>
      <c r="E1566" s="29">
        <f>IF(ISERROR(VLOOKUP(A1566,'INFORME SEVEN'!$A$1:$F$339,4,0)),0,VLOOKUP(A1566,'INFORME SEVEN'!$A$1:$F$339,4,0))</f>
        <v>0</v>
      </c>
      <c r="F1566" s="29">
        <f>IF(ISERROR(VLOOKUP(A1566,'INFORME SEVEN'!$A$1:$F$339,5,0)),0,VLOOKUP(A1566,'INFORME SEVEN'!$A$1:$F$339,5,0))</f>
        <v>0</v>
      </c>
      <c r="G1566" s="65">
        <f t="shared" si="209"/>
        <v>0</v>
      </c>
      <c r="H1566" s="44">
        <f t="shared" si="205"/>
        <v>0</v>
      </c>
      <c r="I1566" s="46">
        <v>0</v>
      </c>
      <c r="J1566" s="31">
        <f t="shared" si="207"/>
        <v>0</v>
      </c>
      <c r="K1566" s="1">
        <f t="shared" si="208"/>
        <v>0</v>
      </c>
      <c r="L1566" s="1">
        <f t="shared" si="206"/>
        <v>6</v>
      </c>
    </row>
    <row r="1567" spans="1:12" ht="16.5" hidden="1" thickBot="1" x14ac:dyDescent="0.3">
      <c r="A1567" s="26">
        <v>248303</v>
      </c>
      <c r="B1567" s="42">
        <v>248303</v>
      </c>
      <c r="C1567" s="43" t="s">
        <v>367</v>
      </c>
      <c r="D1567" s="44">
        <v>0</v>
      </c>
      <c r="E1567" s="29">
        <f>IF(ISERROR(VLOOKUP(A1567,'INFORME SEVEN'!$A$1:$F$339,4,0)),0,VLOOKUP(A1567,'INFORME SEVEN'!$A$1:$F$339,4,0))</f>
        <v>0</v>
      </c>
      <c r="F1567" s="29">
        <f>IF(ISERROR(VLOOKUP(A1567,'INFORME SEVEN'!$A$1:$F$339,5,0)),0,VLOOKUP(A1567,'INFORME SEVEN'!$A$1:$F$339,5,0))</f>
        <v>0</v>
      </c>
      <c r="G1567" s="65">
        <f t="shared" si="209"/>
        <v>0</v>
      </c>
      <c r="H1567" s="44">
        <f t="shared" si="205"/>
        <v>0</v>
      </c>
      <c r="I1567" s="46">
        <v>0</v>
      </c>
      <c r="J1567" s="31">
        <f t="shared" si="207"/>
        <v>0</v>
      </c>
      <c r="K1567" s="1">
        <f t="shared" si="208"/>
        <v>0</v>
      </c>
      <c r="L1567" s="1">
        <f t="shared" si="206"/>
        <v>6</v>
      </c>
    </row>
    <row r="1568" spans="1:12" ht="16.5" hidden="1" thickBot="1" x14ac:dyDescent="0.3">
      <c r="A1568" s="26">
        <v>248304</v>
      </c>
      <c r="B1568" s="42">
        <v>248304</v>
      </c>
      <c r="C1568" s="43" t="s">
        <v>1082</v>
      </c>
      <c r="D1568" s="44">
        <v>0</v>
      </c>
      <c r="E1568" s="29">
        <f>IF(ISERROR(VLOOKUP(A1568,'INFORME SEVEN'!$A$1:$F$339,4,0)),0,VLOOKUP(A1568,'INFORME SEVEN'!$A$1:$F$339,4,0))</f>
        <v>0</v>
      </c>
      <c r="F1568" s="29">
        <f>IF(ISERROR(VLOOKUP(A1568,'INFORME SEVEN'!$A$1:$F$339,5,0)),0,VLOOKUP(A1568,'INFORME SEVEN'!$A$1:$F$339,5,0))</f>
        <v>0</v>
      </c>
      <c r="G1568" s="65">
        <f t="shared" si="209"/>
        <v>0</v>
      </c>
      <c r="H1568" s="44">
        <f t="shared" si="205"/>
        <v>0</v>
      </c>
      <c r="I1568" s="46">
        <v>0</v>
      </c>
      <c r="J1568" s="31">
        <f t="shared" si="207"/>
        <v>0</v>
      </c>
      <c r="K1568" s="1">
        <f t="shared" si="208"/>
        <v>0</v>
      </c>
      <c r="L1568" s="1">
        <f t="shared" si="206"/>
        <v>6</v>
      </c>
    </row>
    <row r="1569" spans="1:12" ht="16.5" hidden="1" thickBot="1" x14ac:dyDescent="0.3">
      <c r="A1569" s="26">
        <v>248305</v>
      </c>
      <c r="B1569" s="42">
        <v>248305</v>
      </c>
      <c r="C1569" s="43" t="s">
        <v>1083</v>
      </c>
      <c r="D1569" s="44">
        <v>0</v>
      </c>
      <c r="E1569" s="29">
        <f>IF(ISERROR(VLOOKUP(A1569,'INFORME SEVEN'!$A$1:$F$339,4,0)),0,VLOOKUP(A1569,'INFORME SEVEN'!$A$1:$F$339,4,0))</f>
        <v>0</v>
      </c>
      <c r="F1569" s="29">
        <f>IF(ISERROR(VLOOKUP(A1569,'INFORME SEVEN'!$A$1:$F$339,5,0)),0,VLOOKUP(A1569,'INFORME SEVEN'!$A$1:$F$339,5,0))</f>
        <v>0</v>
      </c>
      <c r="G1569" s="65">
        <f t="shared" si="209"/>
        <v>0</v>
      </c>
      <c r="H1569" s="44">
        <f t="shared" si="205"/>
        <v>0</v>
      </c>
      <c r="I1569" s="46">
        <v>0</v>
      </c>
      <c r="J1569" s="31">
        <f t="shared" si="207"/>
        <v>0</v>
      </c>
      <c r="K1569" s="1">
        <f t="shared" si="208"/>
        <v>0</v>
      </c>
      <c r="L1569" s="1">
        <f t="shared" si="206"/>
        <v>6</v>
      </c>
    </row>
    <row r="1570" spans="1:12" ht="16.5" hidden="1" thickBot="1" x14ac:dyDescent="0.3">
      <c r="A1570" s="26">
        <v>248306</v>
      </c>
      <c r="B1570" s="42">
        <v>248306</v>
      </c>
      <c r="C1570" s="43" t="s">
        <v>361</v>
      </c>
      <c r="D1570" s="44">
        <v>0</v>
      </c>
      <c r="E1570" s="29">
        <f>IF(ISERROR(VLOOKUP(A1570,'INFORME SEVEN'!$A$1:$F$339,4,0)),0,VLOOKUP(A1570,'INFORME SEVEN'!$A$1:$F$339,4,0))</f>
        <v>0</v>
      </c>
      <c r="F1570" s="29">
        <f>IF(ISERROR(VLOOKUP(A1570,'INFORME SEVEN'!$A$1:$F$339,5,0)),0,VLOOKUP(A1570,'INFORME SEVEN'!$A$1:$F$339,5,0))</f>
        <v>0</v>
      </c>
      <c r="G1570" s="65">
        <f t="shared" si="209"/>
        <v>0</v>
      </c>
      <c r="H1570" s="44">
        <f t="shared" si="205"/>
        <v>0</v>
      </c>
      <c r="I1570" s="46">
        <v>0</v>
      </c>
      <c r="J1570" s="31">
        <f t="shared" si="207"/>
        <v>0</v>
      </c>
      <c r="K1570" s="1">
        <f t="shared" si="208"/>
        <v>0</v>
      </c>
      <c r="L1570" s="1">
        <f t="shared" si="206"/>
        <v>6</v>
      </c>
    </row>
    <row r="1571" spans="1:12" ht="16.5" hidden="1" thickBot="1" x14ac:dyDescent="0.3">
      <c r="A1571" s="26">
        <v>248390</v>
      </c>
      <c r="B1571" s="42">
        <v>248390</v>
      </c>
      <c r="C1571" s="43" t="s">
        <v>1084</v>
      </c>
      <c r="D1571" s="44">
        <v>0</v>
      </c>
      <c r="E1571" s="29">
        <f>IF(ISERROR(VLOOKUP(A1571,'INFORME SEVEN'!$A$1:$F$339,4,0)),0,VLOOKUP(A1571,'INFORME SEVEN'!$A$1:$F$339,4,0))</f>
        <v>0</v>
      </c>
      <c r="F1571" s="29">
        <f>IF(ISERROR(VLOOKUP(A1571,'INFORME SEVEN'!$A$1:$F$339,5,0)),0,VLOOKUP(A1571,'INFORME SEVEN'!$A$1:$F$339,5,0))</f>
        <v>0</v>
      </c>
      <c r="G1571" s="65">
        <f t="shared" si="209"/>
        <v>0</v>
      </c>
      <c r="H1571" s="44">
        <f t="shared" si="205"/>
        <v>0</v>
      </c>
      <c r="I1571" s="46">
        <v>0</v>
      </c>
      <c r="J1571" s="31">
        <f t="shared" si="207"/>
        <v>0</v>
      </c>
      <c r="K1571" s="1">
        <f t="shared" si="208"/>
        <v>0</v>
      </c>
      <c r="L1571" s="1">
        <f t="shared" si="206"/>
        <v>6</v>
      </c>
    </row>
    <row r="1572" spans="1:12" ht="16.5" thickBot="1" x14ac:dyDescent="0.3">
      <c r="A1572" s="26">
        <v>2490</v>
      </c>
      <c r="B1572" s="37">
        <v>249000</v>
      </c>
      <c r="C1572" s="38" t="s">
        <v>1085</v>
      </c>
      <c r="D1572" s="39">
        <v>249829502.38</v>
      </c>
      <c r="E1572" s="40">
        <f>IF(ISERROR(VLOOKUP(A1572,'INFORME SEVEN'!$A$1:$F$339,4,0)),0,VLOOKUP(A1572,'INFORME SEVEN'!$A$1:$F$339,4,0))</f>
        <v>3688655485</v>
      </c>
      <c r="F1572" s="40">
        <f>IF(ISERROR(VLOOKUP(A1572,'INFORME SEVEN'!$A$1:$F$339,5,0)),0,VLOOKUP(A1572,'INFORME SEVEN'!$A$1:$F$339,5,0))</f>
        <v>3690173367</v>
      </c>
      <c r="G1572" s="39">
        <f t="shared" si="209"/>
        <v>251347384.38000011</v>
      </c>
      <c r="H1572" s="40">
        <f>+H1577+H1594+H1601+H1602+H1611</f>
        <v>251347384.38</v>
      </c>
      <c r="I1572" s="41">
        <v>0</v>
      </c>
      <c r="J1572" s="31">
        <f t="shared" si="207"/>
        <v>1.1920928955078125E-7</v>
      </c>
      <c r="K1572" s="1">
        <f t="shared" si="208"/>
        <v>1</v>
      </c>
      <c r="L1572" s="1">
        <f t="shared" si="206"/>
        <v>4</v>
      </c>
    </row>
    <row r="1573" spans="1:12" ht="16.5" hidden="1" thickBot="1" x14ac:dyDescent="0.3">
      <c r="A1573" s="26">
        <v>249007</v>
      </c>
      <c r="B1573" s="42">
        <v>249007</v>
      </c>
      <c r="C1573" s="43" t="s">
        <v>1086</v>
      </c>
      <c r="D1573" s="44">
        <v>0</v>
      </c>
      <c r="E1573" s="29">
        <f>IF(ISERROR(VLOOKUP(A1573,'INFORME SEVEN'!$A$1:$F$339,4,0)),0,VLOOKUP(A1573,'INFORME SEVEN'!$A$1:$F$339,4,0))</f>
        <v>0</v>
      </c>
      <c r="F1573" s="29">
        <f>IF(ISERROR(VLOOKUP(A1573,'INFORME SEVEN'!$A$1:$F$339,5,0)),0,VLOOKUP(A1573,'INFORME SEVEN'!$A$1:$F$339,5,0))</f>
        <v>0</v>
      </c>
      <c r="G1573" s="65">
        <f t="shared" si="209"/>
        <v>0</v>
      </c>
      <c r="H1573" s="44">
        <f t="shared" ref="H1573:H1576" si="210">+G1573</f>
        <v>0</v>
      </c>
      <c r="I1573" s="46">
        <v>0</v>
      </c>
      <c r="J1573" s="31">
        <f t="shared" si="207"/>
        <v>0</v>
      </c>
      <c r="K1573" s="1">
        <f t="shared" si="208"/>
        <v>0</v>
      </c>
      <c r="L1573" s="1">
        <f t="shared" si="206"/>
        <v>6</v>
      </c>
    </row>
    <row r="1574" spans="1:12" ht="16.5" hidden="1" thickBot="1" x14ac:dyDescent="0.3">
      <c r="A1574" s="26">
        <v>249011</v>
      </c>
      <c r="B1574" s="42">
        <v>249011</v>
      </c>
      <c r="C1574" s="43" t="s">
        <v>1087</v>
      </c>
      <c r="D1574" s="44">
        <v>0</v>
      </c>
      <c r="E1574" s="29">
        <f>IF(ISERROR(VLOOKUP(A1574,'INFORME SEVEN'!$A$1:$F$339,4,0)),0,VLOOKUP(A1574,'INFORME SEVEN'!$A$1:$F$339,4,0))</f>
        <v>0</v>
      </c>
      <c r="F1574" s="29">
        <f>IF(ISERROR(VLOOKUP(A1574,'INFORME SEVEN'!$A$1:$F$339,5,0)),0,VLOOKUP(A1574,'INFORME SEVEN'!$A$1:$F$339,5,0))</f>
        <v>0</v>
      </c>
      <c r="G1574" s="65">
        <f t="shared" si="209"/>
        <v>0</v>
      </c>
      <c r="H1574" s="44">
        <f t="shared" si="210"/>
        <v>0</v>
      </c>
      <c r="I1574" s="46">
        <v>0</v>
      </c>
      <c r="J1574" s="31">
        <f t="shared" si="207"/>
        <v>0</v>
      </c>
      <c r="K1574" s="1">
        <f t="shared" si="208"/>
        <v>0</v>
      </c>
      <c r="L1574" s="1">
        <f t="shared" si="206"/>
        <v>6</v>
      </c>
    </row>
    <row r="1575" spans="1:12" ht="16.5" hidden="1" thickBot="1" x14ac:dyDescent="0.3">
      <c r="A1575" s="26">
        <v>249013</v>
      </c>
      <c r="B1575" s="42">
        <v>249013</v>
      </c>
      <c r="C1575" s="43" t="s">
        <v>1088</v>
      </c>
      <c r="D1575" s="44">
        <v>0</v>
      </c>
      <c r="E1575" s="29">
        <f>IF(ISERROR(VLOOKUP(A1575,'INFORME SEVEN'!$A$1:$F$339,4,0)),0,VLOOKUP(A1575,'INFORME SEVEN'!$A$1:$F$339,4,0))</f>
        <v>0</v>
      </c>
      <c r="F1575" s="29">
        <f>IF(ISERROR(VLOOKUP(A1575,'INFORME SEVEN'!$A$1:$F$339,5,0)),0,VLOOKUP(A1575,'INFORME SEVEN'!$A$1:$F$339,5,0))</f>
        <v>0</v>
      </c>
      <c r="G1575" s="65">
        <f t="shared" si="209"/>
        <v>0</v>
      </c>
      <c r="H1575" s="44">
        <f t="shared" si="210"/>
        <v>0</v>
      </c>
      <c r="I1575" s="46">
        <v>0</v>
      </c>
      <c r="J1575" s="31">
        <f t="shared" si="207"/>
        <v>0</v>
      </c>
      <c r="K1575" s="1">
        <f t="shared" si="208"/>
        <v>0</v>
      </c>
      <c r="L1575" s="1">
        <f t="shared" si="206"/>
        <v>6</v>
      </c>
    </row>
    <row r="1576" spans="1:12" ht="16.5" hidden="1" thickBot="1" x14ac:dyDescent="0.3">
      <c r="A1576" s="26">
        <v>249014</v>
      </c>
      <c r="B1576" s="42">
        <v>249014</v>
      </c>
      <c r="C1576" s="43" t="s">
        <v>1089</v>
      </c>
      <c r="D1576" s="44">
        <v>0</v>
      </c>
      <c r="E1576" s="29">
        <f>IF(ISERROR(VLOOKUP(A1576,'INFORME SEVEN'!$A$1:$F$339,4,0)),0,VLOOKUP(A1576,'INFORME SEVEN'!$A$1:$F$339,4,0))</f>
        <v>0</v>
      </c>
      <c r="F1576" s="29">
        <f>IF(ISERROR(VLOOKUP(A1576,'INFORME SEVEN'!$A$1:$F$339,5,0)),0,VLOOKUP(A1576,'INFORME SEVEN'!$A$1:$F$339,5,0))</f>
        <v>0</v>
      </c>
      <c r="G1576" s="65">
        <f t="shared" si="209"/>
        <v>0</v>
      </c>
      <c r="H1576" s="44">
        <f t="shared" si="210"/>
        <v>0</v>
      </c>
      <c r="I1576" s="46">
        <v>0</v>
      </c>
      <c r="J1576" s="31">
        <f t="shared" si="207"/>
        <v>0</v>
      </c>
      <c r="K1576" s="1">
        <f t="shared" si="208"/>
        <v>0</v>
      </c>
      <c r="L1576" s="1">
        <f t="shared" si="206"/>
        <v>6</v>
      </c>
    </row>
    <row r="1577" spans="1:12" ht="15.75" thickBot="1" x14ac:dyDescent="0.25">
      <c r="A1577" s="26">
        <v>249015</v>
      </c>
      <c r="B1577" s="450">
        <v>249015</v>
      </c>
      <c r="C1577" s="451" t="s">
        <v>1090</v>
      </c>
      <c r="D1577" s="65">
        <v>99539</v>
      </c>
      <c r="E1577" s="45">
        <f>IF(ISERROR(VLOOKUP(A1577,'INFORME SEVEN'!$A$1:$F$339,4,0)),0,VLOOKUP(A1577,'INFORME SEVEN'!$A$1:$F$339,4,0))</f>
        <v>0</v>
      </c>
      <c r="F1577" s="45">
        <f>IF(ISERROR(VLOOKUP(A1577,'INFORME SEVEN'!$A$1:$F$339,5,0)),0,VLOOKUP(A1577,'INFORME SEVEN'!$A$1:$F$339,5,0))</f>
        <v>0</v>
      </c>
      <c r="G1577" s="65">
        <f t="shared" si="209"/>
        <v>99539</v>
      </c>
      <c r="H1577" s="45">
        <f>+G1577</f>
        <v>99539</v>
      </c>
      <c r="I1577" s="47">
        <v>0</v>
      </c>
      <c r="J1577" s="31">
        <f t="shared" si="207"/>
        <v>0</v>
      </c>
      <c r="K1577" s="1">
        <f t="shared" si="208"/>
        <v>1</v>
      </c>
      <c r="L1577" s="1">
        <f t="shared" si="206"/>
        <v>6</v>
      </c>
    </row>
    <row r="1578" spans="1:12" ht="16.5" hidden="1" thickBot="1" x14ac:dyDescent="0.3">
      <c r="A1578" s="26">
        <v>249017</v>
      </c>
      <c r="B1578" s="42">
        <v>249017</v>
      </c>
      <c r="C1578" s="43" t="s">
        <v>1091</v>
      </c>
      <c r="D1578" s="44">
        <v>0</v>
      </c>
      <c r="E1578" s="29">
        <f>IF(ISERROR(VLOOKUP(A1578,'INFORME SEVEN'!$A$1:$F$339,4,0)),0,VLOOKUP(A1578,'INFORME SEVEN'!$A$1:$F$339,4,0))</f>
        <v>0</v>
      </c>
      <c r="F1578" s="29">
        <f>IF(ISERROR(VLOOKUP(A1578,'INFORME SEVEN'!$A$1:$F$339,5,0)),0,VLOOKUP(A1578,'INFORME SEVEN'!$A$1:$F$339,5,0))</f>
        <v>0</v>
      </c>
      <c r="G1578" s="65">
        <f t="shared" si="209"/>
        <v>0</v>
      </c>
      <c r="H1578" s="44">
        <f t="shared" ref="H1578:H1593" si="211">+G1578</f>
        <v>0</v>
      </c>
      <c r="I1578" s="46">
        <v>0</v>
      </c>
      <c r="J1578" s="31">
        <f t="shared" si="207"/>
        <v>0</v>
      </c>
      <c r="K1578" s="1">
        <f t="shared" si="208"/>
        <v>0</v>
      </c>
      <c r="L1578" s="1">
        <f t="shared" si="206"/>
        <v>6</v>
      </c>
    </row>
    <row r="1579" spans="1:12" ht="16.5" hidden="1" thickBot="1" x14ac:dyDescent="0.3">
      <c r="A1579" s="26">
        <v>249019</v>
      </c>
      <c r="B1579" s="42">
        <v>249019</v>
      </c>
      <c r="C1579" s="43" t="s">
        <v>1092</v>
      </c>
      <c r="D1579" s="44">
        <v>0</v>
      </c>
      <c r="E1579" s="29">
        <f>IF(ISERROR(VLOOKUP(A1579,'INFORME SEVEN'!$A$1:$F$339,4,0)),0,VLOOKUP(A1579,'INFORME SEVEN'!$A$1:$F$339,4,0))</f>
        <v>0</v>
      </c>
      <c r="F1579" s="29">
        <f>IF(ISERROR(VLOOKUP(A1579,'INFORME SEVEN'!$A$1:$F$339,5,0)),0,VLOOKUP(A1579,'INFORME SEVEN'!$A$1:$F$339,5,0))</f>
        <v>0</v>
      </c>
      <c r="G1579" s="65">
        <f t="shared" si="209"/>
        <v>0</v>
      </c>
      <c r="H1579" s="44">
        <f t="shared" si="211"/>
        <v>0</v>
      </c>
      <c r="I1579" s="46">
        <v>0</v>
      </c>
      <c r="J1579" s="31">
        <f t="shared" si="207"/>
        <v>0</v>
      </c>
      <c r="K1579" s="1">
        <f t="shared" si="208"/>
        <v>0</v>
      </c>
      <c r="L1579" s="1">
        <f t="shared" si="206"/>
        <v>6</v>
      </c>
    </row>
    <row r="1580" spans="1:12" ht="16.5" hidden="1" thickBot="1" x14ac:dyDescent="0.3">
      <c r="A1580" s="26">
        <v>249024</v>
      </c>
      <c r="B1580" s="42">
        <v>249024</v>
      </c>
      <c r="C1580" s="43" t="s">
        <v>1093</v>
      </c>
      <c r="D1580" s="44">
        <v>0</v>
      </c>
      <c r="E1580" s="29">
        <f>IF(ISERROR(VLOOKUP(A1580,'INFORME SEVEN'!$A$1:$F$339,4,0)),0,VLOOKUP(A1580,'INFORME SEVEN'!$A$1:$F$339,4,0))</f>
        <v>0</v>
      </c>
      <c r="F1580" s="29">
        <f>IF(ISERROR(VLOOKUP(A1580,'INFORME SEVEN'!$A$1:$F$339,5,0)),0,VLOOKUP(A1580,'INFORME SEVEN'!$A$1:$F$339,5,0))</f>
        <v>0</v>
      </c>
      <c r="G1580" s="65">
        <f t="shared" si="209"/>
        <v>0</v>
      </c>
      <c r="H1580" s="44">
        <f t="shared" si="211"/>
        <v>0</v>
      </c>
      <c r="I1580" s="46">
        <v>0</v>
      </c>
      <c r="J1580" s="31">
        <f t="shared" si="207"/>
        <v>0</v>
      </c>
      <c r="K1580" s="1">
        <f t="shared" si="208"/>
        <v>0</v>
      </c>
      <c r="L1580" s="1">
        <f t="shared" si="206"/>
        <v>6</v>
      </c>
    </row>
    <row r="1581" spans="1:12" ht="16.5" hidden="1" thickBot="1" x14ac:dyDescent="0.3">
      <c r="A1581" s="26">
        <v>249025</v>
      </c>
      <c r="B1581" s="42">
        <v>249025</v>
      </c>
      <c r="C1581" s="43" t="s">
        <v>1094</v>
      </c>
      <c r="D1581" s="44">
        <v>0</v>
      </c>
      <c r="E1581" s="29">
        <f>IF(ISERROR(VLOOKUP(A1581,'INFORME SEVEN'!$A$1:$F$339,4,0)),0,VLOOKUP(A1581,'INFORME SEVEN'!$A$1:$F$339,4,0))</f>
        <v>0</v>
      </c>
      <c r="F1581" s="29">
        <f>IF(ISERROR(VLOOKUP(A1581,'INFORME SEVEN'!$A$1:$F$339,5,0)),0,VLOOKUP(A1581,'INFORME SEVEN'!$A$1:$F$339,5,0))</f>
        <v>0</v>
      </c>
      <c r="G1581" s="65">
        <f t="shared" si="209"/>
        <v>0</v>
      </c>
      <c r="H1581" s="44">
        <f t="shared" si="211"/>
        <v>0</v>
      </c>
      <c r="I1581" s="46">
        <v>0</v>
      </c>
      <c r="J1581" s="31">
        <f t="shared" si="207"/>
        <v>0</v>
      </c>
      <c r="K1581" s="1">
        <f t="shared" si="208"/>
        <v>0</v>
      </c>
      <c r="L1581" s="1">
        <f t="shared" si="206"/>
        <v>6</v>
      </c>
    </row>
    <row r="1582" spans="1:12" ht="16.5" hidden="1" thickBot="1" x14ac:dyDescent="0.3">
      <c r="A1582" s="26">
        <v>249026</v>
      </c>
      <c r="B1582" s="42">
        <v>249026</v>
      </c>
      <c r="C1582" s="43" t="s">
        <v>1095</v>
      </c>
      <c r="D1582" s="44">
        <v>0</v>
      </c>
      <c r="E1582" s="29">
        <f>IF(ISERROR(VLOOKUP(A1582,'INFORME SEVEN'!$A$1:$F$339,4,0)),0,VLOOKUP(A1582,'INFORME SEVEN'!$A$1:$F$339,4,0))</f>
        <v>0</v>
      </c>
      <c r="F1582" s="29">
        <f>IF(ISERROR(VLOOKUP(A1582,'INFORME SEVEN'!$A$1:$F$339,5,0)),0,VLOOKUP(A1582,'INFORME SEVEN'!$A$1:$F$339,5,0))</f>
        <v>0</v>
      </c>
      <c r="G1582" s="65">
        <f t="shared" si="209"/>
        <v>0</v>
      </c>
      <c r="H1582" s="44">
        <f t="shared" si="211"/>
        <v>0</v>
      </c>
      <c r="I1582" s="46">
        <v>0</v>
      </c>
      <c r="J1582" s="31">
        <f t="shared" si="207"/>
        <v>0</v>
      </c>
      <c r="K1582" s="1">
        <f t="shared" si="208"/>
        <v>0</v>
      </c>
      <c r="L1582" s="1">
        <f t="shared" si="206"/>
        <v>6</v>
      </c>
    </row>
    <row r="1583" spans="1:12" ht="16.5" hidden="1" thickBot="1" x14ac:dyDescent="0.3">
      <c r="A1583" s="26">
        <v>249027</v>
      </c>
      <c r="B1583" s="42">
        <v>249027</v>
      </c>
      <c r="C1583" s="43" t="s">
        <v>1096</v>
      </c>
      <c r="D1583" s="44">
        <v>0</v>
      </c>
      <c r="E1583" s="29">
        <f>IF(ISERROR(VLOOKUP(A1583,'INFORME SEVEN'!$A$1:$F$339,4,0)),0,VLOOKUP(A1583,'INFORME SEVEN'!$A$1:$F$339,4,0))</f>
        <v>0</v>
      </c>
      <c r="F1583" s="29">
        <f>IF(ISERROR(VLOOKUP(A1583,'INFORME SEVEN'!$A$1:$F$339,5,0)),0,VLOOKUP(A1583,'INFORME SEVEN'!$A$1:$F$339,5,0))</f>
        <v>0</v>
      </c>
      <c r="G1583" s="65">
        <f t="shared" si="209"/>
        <v>0</v>
      </c>
      <c r="H1583" s="44">
        <f t="shared" si="211"/>
        <v>0</v>
      </c>
      <c r="I1583" s="46">
        <v>0</v>
      </c>
      <c r="J1583" s="31">
        <f t="shared" si="207"/>
        <v>0</v>
      </c>
      <c r="K1583" s="1">
        <f t="shared" si="208"/>
        <v>0</v>
      </c>
      <c r="L1583" s="1">
        <f t="shared" si="206"/>
        <v>6</v>
      </c>
    </row>
    <row r="1584" spans="1:12" ht="16.5" hidden="1" thickBot="1" x14ac:dyDescent="0.3">
      <c r="A1584" s="26">
        <v>249028</v>
      </c>
      <c r="B1584" s="42">
        <v>249028</v>
      </c>
      <c r="C1584" s="43" t="s">
        <v>812</v>
      </c>
      <c r="D1584" s="44">
        <v>0</v>
      </c>
      <c r="E1584" s="29">
        <f>IF(ISERROR(VLOOKUP(A1584,'INFORME SEVEN'!$A$1:$F$339,4,0)),0,VLOOKUP(A1584,'INFORME SEVEN'!$A$1:$F$339,4,0))</f>
        <v>0</v>
      </c>
      <c r="F1584" s="29">
        <f>IF(ISERROR(VLOOKUP(A1584,'INFORME SEVEN'!$A$1:$F$339,5,0)),0,VLOOKUP(A1584,'INFORME SEVEN'!$A$1:$F$339,5,0))</f>
        <v>0</v>
      </c>
      <c r="G1584" s="65">
        <f t="shared" si="209"/>
        <v>0</v>
      </c>
      <c r="H1584" s="44">
        <f t="shared" si="211"/>
        <v>0</v>
      </c>
      <c r="I1584" s="46">
        <v>0</v>
      </c>
      <c r="J1584" s="31">
        <f t="shared" si="207"/>
        <v>0</v>
      </c>
      <c r="K1584" s="1">
        <f t="shared" si="208"/>
        <v>0</v>
      </c>
      <c r="L1584" s="1">
        <f t="shared" si="206"/>
        <v>6</v>
      </c>
    </row>
    <row r="1585" spans="1:12" ht="16.5" hidden="1" thickBot="1" x14ac:dyDescent="0.3">
      <c r="A1585" s="26">
        <v>249029</v>
      </c>
      <c r="B1585" s="42">
        <v>249029</v>
      </c>
      <c r="C1585" s="43" t="s">
        <v>1097</v>
      </c>
      <c r="D1585" s="44">
        <v>0</v>
      </c>
      <c r="E1585" s="29">
        <f>IF(ISERROR(VLOOKUP(A1585,'INFORME SEVEN'!$A$1:$F$339,4,0)),0,VLOOKUP(A1585,'INFORME SEVEN'!$A$1:$F$339,4,0))</f>
        <v>0</v>
      </c>
      <c r="F1585" s="29">
        <f>IF(ISERROR(VLOOKUP(A1585,'INFORME SEVEN'!$A$1:$F$339,5,0)),0,VLOOKUP(A1585,'INFORME SEVEN'!$A$1:$F$339,5,0))</f>
        <v>0</v>
      </c>
      <c r="G1585" s="65">
        <f t="shared" si="209"/>
        <v>0</v>
      </c>
      <c r="H1585" s="44">
        <f t="shared" si="211"/>
        <v>0</v>
      </c>
      <c r="I1585" s="46">
        <v>0</v>
      </c>
      <c r="J1585" s="31">
        <f t="shared" si="207"/>
        <v>0</v>
      </c>
      <c r="K1585" s="1">
        <f t="shared" si="208"/>
        <v>0</v>
      </c>
      <c r="L1585" s="1">
        <f t="shared" si="206"/>
        <v>6</v>
      </c>
    </row>
    <row r="1586" spans="1:12" ht="16.5" hidden="1" thickBot="1" x14ac:dyDescent="0.3">
      <c r="A1586" s="26">
        <v>249031</v>
      </c>
      <c r="B1586" s="42">
        <v>249031</v>
      </c>
      <c r="C1586" s="43" t="s">
        <v>1098</v>
      </c>
      <c r="D1586" s="44">
        <v>0</v>
      </c>
      <c r="E1586" s="29">
        <f>IF(ISERROR(VLOOKUP(A1586,'INFORME SEVEN'!$A$1:$F$339,4,0)),0,VLOOKUP(A1586,'INFORME SEVEN'!$A$1:$F$339,4,0))</f>
        <v>0</v>
      </c>
      <c r="F1586" s="29">
        <f>IF(ISERROR(VLOOKUP(A1586,'INFORME SEVEN'!$A$1:$F$339,5,0)),0,VLOOKUP(A1586,'INFORME SEVEN'!$A$1:$F$339,5,0))</f>
        <v>0</v>
      </c>
      <c r="G1586" s="65">
        <f t="shared" si="209"/>
        <v>0</v>
      </c>
      <c r="H1586" s="44">
        <f t="shared" si="211"/>
        <v>0</v>
      </c>
      <c r="I1586" s="46">
        <v>0</v>
      </c>
      <c r="J1586" s="31">
        <f t="shared" si="207"/>
        <v>0</v>
      </c>
      <c r="K1586" s="1">
        <f t="shared" si="208"/>
        <v>0</v>
      </c>
      <c r="L1586" s="1">
        <f t="shared" si="206"/>
        <v>6</v>
      </c>
    </row>
    <row r="1587" spans="1:12" ht="16.5" hidden="1" thickBot="1" x14ac:dyDescent="0.3">
      <c r="A1587" s="26">
        <v>249032</v>
      </c>
      <c r="B1587" s="42">
        <v>249032</v>
      </c>
      <c r="C1587" s="43" t="s">
        <v>1099</v>
      </c>
      <c r="D1587" s="44">
        <v>0</v>
      </c>
      <c r="E1587" s="29">
        <f>IF(ISERROR(VLOOKUP(A1587,'INFORME SEVEN'!$A$1:$F$339,4,0)),0,VLOOKUP(A1587,'INFORME SEVEN'!$A$1:$F$339,4,0))</f>
        <v>0</v>
      </c>
      <c r="F1587" s="29">
        <f>IF(ISERROR(VLOOKUP(A1587,'INFORME SEVEN'!$A$1:$F$339,5,0)),0,VLOOKUP(A1587,'INFORME SEVEN'!$A$1:$F$339,5,0))</f>
        <v>0</v>
      </c>
      <c r="G1587" s="65">
        <f t="shared" si="209"/>
        <v>0</v>
      </c>
      <c r="H1587" s="44">
        <f t="shared" si="211"/>
        <v>0</v>
      </c>
      <c r="I1587" s="46">
        <v>0</v>
      </c>
      <c r="J1587" s="31">
        <f t="shared" si="207"/>
        <v>0</v>
      </c>
      <c r="K1587" s="1">
        <f t="shared" si="208"/>
        <v>0</v>
      </c>
      <c r="L1587" s="1">
        <f t="shared" si="206"/>
        <v>6</v>
      </c>
    </row>
    <row r="1588" spans="1:12" ht="16.5" hidden="1" thickBot="1" x14ac:dyDescent="0.3">
      <c r="A1588" s="26">
        <v>249033</v>
      </c>
      <c r="B1588" s="42">
        <v>249033</v>
      </c>
      <c r="C1588" s="43" t="s">
        <v>1100</v>
      </c>
      <c r="D1588" s="44">
        <v>0</v>
      </c>
      <c r="E1588" s="29">
        <f>IF(ISERROR(VLOOKUP(A1588,'INFORME SEVEN'!$A$1:$F$339,4,0)),0,VLOOKUP(A1588,'INFORME SEVEN'!$A$1:$F$339,4,0))</f>
        <v>0</v>
      </c>
      <c r="F1588" s="29">
        <f>IF(ISERROR(VLOOKUP(A1588,'INFORME SEVEN'!$A$1:$F$339,5,0)),0,VLOOKUP(A1588,'INFORME SEVEN'!$A$1:$F$339,5,0))</f>
        <v>0</v>
      </c>
      <c r="G1588" s="65">
        <f t="shared" si="209"/>
        <v>0</v>
      </c>
      <c r="H1588" s="44">
        <f t="shared" si="211"/>
        <v>0</v>
      </c>
      <c r="I1588" s="46">
        <v>0</v>
      </c>
      <c r="J1588" s="31">
        <f t="shared" si="207"/>
        <v>0</v>
      </c>
      <c r="K1588" s="1">
        <f t="shared" si="208"/>
        <v>0</v>
      </c>
      <c r="L1588" s="1">
        <f t="shared" si="206"/>
        <v>6</v>
      </c>
    </row>
    <row r="1589" spans="1:12" ht="16.5" hidden="1" thickBot="1" x14ac:dyDescent="0.3">
      <c r="A1589" s="26">
        <v>249034</v>
      </c>
      <c r="B1589" s="42">
        <v>249034</v>
      </c>
      <c r="C1589" s="43" t="s">
        <v>1101</v>
      </c>
      <c r="D1589" s="44">
        <v>0</v>
      </c>
      <c r="E1589" s="29">
        <f>IF(ISERROR(VLOOKUP(A1589,'INFORME SEVEN'!$A$1:$F$339,4,0)),0,VLOOKUP(A1589,'INFORME SEVEN'!$A$1:$F$339,4,0))</f>
        <v>0</v>
      </c>
      <c r="F1589" s="29">
        <f>IF(ISERROR(VLOOKUP(A1589,'INFORME SEVEN'!$A$1:$F$339,5,0)),0,VLOOKUP(A1589,'INFORME SEVEN'!$A$1:$F$339,5,0))</f>
        <v>0</v>
      </c>
      <c r="G1589" s="65">
        <f t="shared" si="209"/>
        <v>0</v>
      </c>
      <c r="H1589" s="44">
        <f t="shared" si="211"/>
        <v>0</v>
      </c>
      <c r="I1589" s="46">
        <v>0</v>
      </c>
      <c r="J1589" s="31">
        <f t="shared" si="207"/>
        <v>0</v>
      </c>
      <c r="K1589" s="1">
        <f t="shared" si="208"/>
        <v>0</v>
      </c>
      <c r="L1589" s="1">
        <f t="shared" si="206"/>
        <v>6</v>
      </c>
    </row>
    <row r="1590" spans="1:12" ht="16.5" hidden="1" thickBot="1" x14ac:dyDescent="0.3">
      <c r="A1590" s="26">
        <v>249035</v>
      </c>
      <c r="B1590" s="42">
        <v>249035</v>
      </c>
      <c r="C1590" s="43" t="s">
        <v>227</v>
      </c>
      <c r="D1590" s="44">
        <v>0</v>
      </c>
      <c r="E1590" s="29">
        <f>IF(ISERROR(VLOOKUP(A1590,'INFORME SEVEN'!$A$1:$F$339,4,0)),0,VLOOKUP(A1590,'INFORME SEVEN'!$A$1:$F$339,4,0))</f>
        <v>0</v>
      </c>
      <c r="F1590" s="29">
        <f>IF(ISERROR(VLOOKUP(A1590,'INFORME SEVEN'!$A$1:$F$339,5,0)),0,VLOOKUP(A1590,'INFORME SEVEN'!$A$1:$F$339,5,0))</f>
        <v>0</v>
      </c>
      <c r="G1590" s="65">
        <f t="shared" si="209"/>
        <v>0</v>
      </c>
      <c r="H1590" s="44">
        <f t="shared" si="211"/>
        <v>0</v>
      </c>
      <c r="I1590" s="46">
        <v>0</v>
      </c>
      <c r="J1590" s="31">
        <f t="shared" si="207"/>
        <v>0</v>
      </c>
      <c r="K1590" s="1">
        <f t="shared" si="208"/>
        <v>0</v>
      </c>
      <c r="L1590" s="1">
        <f t="shared" si="206"/>
        <v>6</v>
      </c>
    </row>
    <row r="1591" spans="1:12" ht="16.5" hidden="1" thickBot="1" x14ac:dyDescent="0.3">
      <c r="A1591" s="26">
        <v>249037</v>
      </c>
      <c r="B1591" s="42">
        <v>249037</v>
      </c>
      <c r="C1591" s="43" t="s">
        <v>1102</v>
      </c>
      <c r="D1591" s="44">
        <v>0</v>
      </c>
      <c r="E1591" s="29">
        <f>IF(ISERROR(VLOOKUP(A1591,'INFORME SEVEN'!$A$1:$F$339,4,0)),0,VLOOKUP(A1591,'INFORME SEVEN'!$A$1:$F$339,4,0))</f>
        <v>0</v>
      </c>
      <c r="F1591" s="29">
        <f>IF(ISERROR(VLOOKUP(A1591,'INFORME SEVEN'!$A$1:$F$339,5,0)),0,VLOOKUP(A1591,'INFORME SEVEN'!$A$1:$F$339,5,0))</f>
        <v>0</v>
      </c>
      <c r="G1591" s="65">
        <f t="shared" si="209"/>
        <v>0</v>
      </c>
      <c r="H1591" s="44">
        <f t="shared" si="211"/>
        <v>0</v>
      </c>
      <c r="I1591" s="46">
        <v>0</v>
      </c>
      <c r="J1591" s="31">
        <f t="shared" si="207"/>
        <v>0</v>
      </c>
      <c r="K1591" s="1">
        <f t="shared" si="208"/>
        <v>0</v>
      </c>
      <c r="L1591" s="1">
        <f t="shared" si="206"/>
        <v>6</v>
      </c>
    </row>
    <row r="1592" spans="1:12" ht="16.5" hidden="1" thickBot="1" x14ac:dyDescent="0.3">
      <c r="A1592" s="26">
        <v>249038</v>
      </c>
      <c r="B1592" s="42">
        <v>249038</v>
      </c>
      <c r="C1592" s="43" t="s">
        <v>442</v>
      </c>
      <c r="D1592" s="44">
        <v>0</v>
      </c>
      <c r="E1592" s="29">
        <f>IF(ISERROR(VLOOKUP(A1592,'INFORME SEVEN'!$A$1:$F$339,4,0)),0,VLOOKUP(A1592,'INFORME SEVEN'!$A$1:$F$339,4,0))</f>
        <v>0</v>
      </c>
      <c r="F1592" s="29">
        <f>IF(ISERROR(VLOOKUP(A1592,'INFORME SEVEN'!$A$1:$F$339,5,0)),0,VLOOKUP(A1592,'INFORME SEVEN'!$A$1:$F$339,5,0))</f>
        <v>0</v>
      </c>
      <c r="G1592" s="65">
        <f t="shared" si="209"/>
        <v>0</v>
      </c>
      <c r="H1592" s="44">
        <f t="shared" si="211"/>
        <v>0</v>
      </c>
      <c r="I1592" s="46">
        <v>0</v>
      </c>
      <c r="J1592" s="31">
        <f t="shared" si="207"/>
        <v>0</v>
      </c>
      <c r="K1592" s="1">
        <f t="shared" si="208"/>
        <v>0</v>
      </c>
      <c r="L1592" s="1">
        <f t="shared" si="206"/>
        <v>6</v>
      </c>
    </row>
    <row r="1593" spans="1:12" ht="16.5" hidden="1" thickBot="1" x14ac:dyDescent="0.3">
      <c r="A1593" s="26">
        <v>249039</v>
      </c>
      <c r="B1593" s="42">
        <v>249039</v>
      </c>
      <c r="C1593" s="43" t="s">
        <v>1103</v>
      </c>
      <c r="D1593" s="44">
        <v>0</v>
      </c>
      <c r="E1593" s="29">
        <f>IF(ISERROR(VLOOKUP(A1593,'INFORME SEVEN'!$A$1:$F$339,4,0)),0,VLOOKUP(A1593,'INFORME SEVEN'!$A$1:$F$339,4,0))</f>
        <v>0</v>
      </c>
      <c r="F1593" s="29">
        <f>IF(ISERROR(VLOOKUP(A1593,'INFORME SEVEN'!$A$1:$F$339,5,0)),0,VLOOKUP(A1593,'INFORME SEVEN'!$A$1:$F$339,5,0))</f>
        <v>0</v>
      </c>
      <c r="G1593" s="65">
        <f t="shared" si="209"/>
        <v>0</v>
      </c>
      <c r="H1593" s="44">
        <f t="shared" si="211"/>
        <v>0</v>
      </c>
      <c r="I1593" s="46">
        <v>0</v>
      </c>
      <c r="J1593" s="31">
        <f t="shared" si="207"/>
        <v>0</v>
      </c>
      <c r="K1593" s="1">
        <f t="shared" si="208"/>
        <v>0</v>
      </c>
      <c r="L1593" s="1">
        <f t="shared" si="206"/>
        <v>6</v>
      </c>
    </row>
    <row r="1594" spans="1:12" ht="15.75" thickBot="1" x14ac:dyDescent="0.25">
      <c r="A1594" s="26">
        <v>249040</v>
      </c>
      <c r="B1594" s="450">
        <v>249040</v>
      </c>
      <c r="C1594" s="451" t="s">
        <v>985</v>
      </c>
      <c r="D1594" s="65">
        <v>26989664.390000001</v>
      </c>
      <c r="E1594" s="45">
        <f>IF(ISERROR(VLOOKUP(A1594,'INFORME SEVEN'!$A$1:$F$339,4,0)),0,VLOOKUP(A1594,'INFORME SEVEN'!$A$1:$F$339,4,0))</f>
        <v>23363820</v>
      </c>
      <c r="F1594" s="45">
        <f>IF(ISERROR(VLOOKUP(A1594,'INFORME SEVEN'!$A$1:$F$339,5,0)),0,VLOOKUP(A1594,'INFORME SEVEN'!$A$1:$F$339,5,0))</f>
        <v>24881702</v>
      </c>
      <c r="G1594" s="65">
        <f t="shared" si="209"/>
        <v>28507546.390000001</v>
      </c>
      <c r="H1594" s="45">
        <f>+G1594</f>
        <v>28507546.390000001</v>
      </c>
      <c r="I1594" s="47">
        <v>0</v>
      </c>
      <c r="J1594" s="31">
        <f t="shared" si="207"/>
        <v>0</v>
      </c>
      <c r="K1594" s="1">
        <f t="shared" si="208"/>
        <v>1</v>
      </c>
      <c r="L1594" s="1">
        <f t="shared" si="206"/>
        <v>6</v>
      </c>
    </row>
    <row r="1595" spans="1:12" ht="16.5" hidden="1" thickBot="1" x14ac:dyDescent="0.3">
      <c r="A1595" s="26">
        <v>249044</v>
      </c>
      <c r="B1595" s="42">
        <v>249044</v>
      </c>
      <c r="C1595" s="43" t="s">
        <v>420</v>
      </c>
      <c r="D1595" s="44">
        <v>0</v>
      </c>
      <c r="E1595" s="29">
        <f>IF(ISERROR(VLOOKUP(A1595,'INFORME SEVEN'!$A$1:$F$339,4,0)),0,VLOOKUP(A1595,'INFORME SEVEN'!$A$1:$F$339,4,0))</f>
        <v>0</v>
      </c>
      <c r="F1595" s="29">
        <f>IF(ISERROR(VLOOKUP(A1595,'INFORME SEVEN'!$A$1:$F$339,5,0)),0,VLOOKUP(A1595,'INFORME SEVEN'!$A$1:$F$339,5,0))</f>
        <v>0</v>
      </c>
      <c r="G1595" s="65">
        <f t="shared" si="209"/>
        <v>0</v>
      </c>
      <c r="H1595" s="44">
        <f t="shared" ref="H1595:H1600" si="212">+G1595</f>
        <v>0</v>
      </c>
      <c r="I1595" s="46">
        <v>0</v>
      </c>
      <c r="J1595" s="31">
        <f t="shared" si="207"/>
        <v>0</v>
      </c>
      <c r="K1595" s="1">
        <f t="shared" si="208"/>
        <v>0</v>
      </c>
      <c r="L1595" s="1">
        <f t="shared" si="206"/>
        <v>6</v>
      </c>
    </row>
    <row r="1596" spans="1:12" ht="16.5" hidden="1" thickBot="1" x14ac:dyDescent="0.3">
      <c r="A1596" s="26">
        <v>249045</v>
      </c>
      <c r="B1596" s="42">
        <v>249045</v>
      </c>
      <c r="C1596" s="43" t="s">
        <v>1104</v>
      </c>
      <c r="D1596" s="44">
        <v>0</v>
      </c>
      <c r="E1596" s="29">
        <f>IF(ISERROR(VLOOKUP(A1596,'INFORME SEVEN'!$A$1:$F$339,4,0)),0,VLOOKUP(A1596,'INFORME SEVEN'!$A$1:$F$339,4,0))</f>
        <v>0</v>
      </c>
      <c r="F1596" s="29">
        <f>IF(ISERROR(VLOOKUP(A1596,'INFORME SEVEN'!$A$1:$F$339,5,0)),0,VLOOKUP(A1596,'INFORME SEVEN'!$A$1:$F$339,5,0))</f>
        <v>0</v>
      </c>
      <c r="G1596" s="65">
        <f t="shared" si="209"/>
        <v>0</v>
      </c>
      <c r="H1596" s="44">
        <f t="shared" si="212"/>
        <v>0</v>
      </c>
      <c r="I1596" s="46">
        <v>0</v>
      </c>
      <c r="J1596" s="31">
        <f t="shared" si="207"/>
        <v>0</v>
      </c>
      <c r="K1596" s="1">
        <f t="shared" si="208"/>
        <v>0</v>
      </c>
      <c r="L1596" s="1">
        <f t="shared" si="206"/>
        <v>6</v>
      </c>
    </row>
    <row r="1597" spans="1:12" ht="16.5" hidden="1" thickBot="1" x14ac:dyDescent="0.3">
      <c r="A1597" s="26">
        <v>249046</v>
      </c>
      <c r="B1597" s="42">
        <v>249046</v>
      </c>
      <c r="C1597" s="43" t="s">
        <v>1105</v>
      </c>
      <c r="D1597" s="44">
        <v>0</v>
      </c>
      <c r="E1597" s="29">
        <f>IF(ISERROR(VLOOKUP(A1597,'INFORME SEVEN'!$A$1:$F$339,4,0)),0,VLOOKUP(A1597,'INFORME SEVEN'!$A$1:$F$339,4,0))</f>
        <v>0</v>
      </c>
      <c r="F1597" s="29">
        <f>IF(ISERROR(VLOOKUP(A1597,'INFORME SEVEN'!$A$1:$F$339,5,0)),0,VLOOKUP(A1597,'INFORME SEVEN'!$A$1:$F$339,5,0))</f>
        <v>0</v>
      </c>
      <c r="G1597" s="65">
        <f t="shared" si="209"/>
        <v>0</v>
      </c>
      <c r="H1597" s="44">
        <f t="shared" si="212"/>
        <v>0</v>
      </c>
      <c r="I1597" s="46">
        <v>0</v>
      </c>
      <c r="J1597" s="31">
        <f t="shared" si="207"/>
        <v>0</v>
      </c>
      <c r="K1597" s="1">
        <f t="shared" si="208"/>
        <v>0</v>
      </c>
      <c r="L1597" s="1">
        <f t="shared" si="206"/>
        <v>6</v>
      </c>
    </row>
    <row r="1598" spans="1:12" ht="16.5" hidden="1" thickBot="1" x14ac:dyDescent="0.3">
      <c r="A1598" s="26">
        <v>249047</v>
      </c>
      <c r="B1598" s="42">
        <v>249047</v>
      </c>
      <c r="C1598" s="43" t="s">
        <v>1106</v>
      </c>
      <c r="D1598" s="44">
        <v>0</v>
      </c>
      <c r="E1598" s="29">
        <f>IF(ISERROR(VLOOKUP(A1598,'INFORME SEVEN'!$A$1:$F$339,4,0)),0,VLOOKUP(A1598,'INFORME SEVEN'!$A$1:$F$339,4,0))</f>
        <v>0</v>
      </c>
      <c r="F1598" s="29">
        <f>IF(ISERROR(VLOOKUP(A1598,'INFORME SEVEN'!$A$1:$F$339,5,0)),0,VLOOKUP(A1598,'INFORME SEVEN'!$A$1:$F$339,5,0))</f>
        <v>0</v>
      </c>
      <c r="G1598" s="65">
        <f t="shared" si="209"/>
        <v>0</v>
      </c>
      <c r="H1598" s="44">
        <f t="shared" si="212"/>
        <v>0</v>
      </c>
      <c r="I1598" s="46">
        <v>0</v>
      </c>
      <c r="J1598" s="31">
        <f t="shared" si="207"/>
        <v>0</v>
      </c>
      <c r="K1598" s="1">
        <f t="shared" si="208"/>
        <v>0</v>
      </c>
      <c r="L1598" s="1">
        <f t="shared" si="206"/>
        <v>6</v>
      </c>
    </row>
    <row r="1599" spans="1:12" ht="16.5" hidden="1" thickBot="1" x14ac:dyDescent="0.3">
      <c r="A1599" s="26">
        <v>249048</v>
      </c>
      <c r="B1599" s="42">
        <v>249048</v>
      </c>
      <c r="C1599" s="43" t="s">
        <v>1107</v>
      </c>
      <c r="D1599" s="44">
        <v>0</v>
      </c>
      <c r="E1599" s="29">
        <f>IF(ISERROR(VLOOKUP(A1599,'INFORME SEVEN'!$A$1:$F$339,4,0)),0,VLOOKUP(A1599,'INFORME SEVEN'!$A$1:$F$339,4,0))</f>
        <v>0</v>
      </c>
      <c r="F1599" s="29">
        <f>IF(ISERROR(VLOOKUP(A1599,'INFORME SEVEN'!$A$1:$F$339,5,0)),0,VLOOKUP(A1599,'INFORME SEVEN'!$A$1:$F$339,5,0))</f>
        <v>0</v>
      </c>
      <c r="G1599" s="65">
        <f t="shared" si="209"/>
        <v>0</v>
      </c>
      <c r="H1599" s="44">
        <f t="shared" si="212"/>
        <v>0</v>
      </c>
      <c r="I1599" s="46">
        <v>0</v>
      </c>
      <c r="J1599" s="31">
        <f t="shared" si="207"/>
        <v>0</v>
      </c>
      <c r="K1599" s="1">
        <f t="shared" si="208"/>
        <v>0</v>
      </c>
      <c r="L1599" s="1">
        <f t="shared" si="206"/>
        <v>6</v>
      </c>
    </row>
    <row r="1600" spans="1:12" ht="16.5" hidden="1" thickBot="1" x14ac:dyDescent="0.3">
      <c r="A1600" s="26">
        <v>249049</v>
      </c>
      <c r="B1600" s="42">
        <v>249049</v>
      </c>
      <c r="C1600" s="43" t="s">
        <v>1108</v>
      </c>
      <c r="D1600" s="44">
        <v>0</v>
      </c>
      <c r="E1600" s="29">
        <f>IF(ISERROR(VLOOKUP(A1600,'INFORME SEVEN'!$A$1:$F$339,4,0)),0,VLOOKUP(A1600,'INFORME SEVEN'!$A$1:$F$339,4,0))</f>
        <v>0</v>
      </c>
      <c r="F1600" s="29">
        <f>IF(ISERROR(VLOOKUP(A1600,'INFORME SEVEN'!$A$1:$F$339,5,0)),0,VLOOKUP(A1600,'INFORME SEVEN'!$A$1:$F$339,5,0))</f>
        <v>0</v>
      </c>
      <c r="G1600" s="65">
        <f t="shared" si="209"/>
        <v>0</v>
      </c>
      <c r="H1600" s="44">
        <f t="shared" si="212"/>
        <v>0</v>
      </c>
      <c r="I1600" s="46">
        <v>0</v>
      </c>
      <c r="J1600" s="31">
        <f t="shared" si="207"/>
        <v>0</v>
      </c>
      <c r="K1600" s="1">
        <f t="shared" si="208"/>
        <v>0</v>
      </c>
      <c r="L1600" s="1">
        <f t="shared" si="206"/>
        <v>6</v>
      </c>
    </row>
    <row r="1601" spans="1:12" ht="15.75" thickBot="1" x14ac:dyDescent="0.25">
      <c r="A1601" s="26">
        <v>249050</v>
      </c>
      <c r="B1601" s="450">
        <v>249050</v>
      </c>
      <c r="C1601" s="451" t="s">
        <v>1109</v>
      </c>
      <c r="D1601" s="65">
        <v>0</v>
      </c>
      <c r="E1601" s="45">
        <f>IF(ISERROR(VLOOKUP(A1601,'INFORME SEVEN'!$A$1:$F$339,4,0)),0,VLOOKUP(A1601,'INFORME SEVEN'!$A$1:$F$339,4,0))</f>
        <v>380882300</v>
      </c>
      <c r="F1601" s="45">
        <f>IF(ISERROR(VLOOKUP(A1601,'INFORME SEVEN'!$A$1:$F$339,5,0)),0,VLOOKUP(A1601,'INFORME SEVEN'!$A$1:$F$339,5,0))</f>
        <v>380882300</v>
      </c>
      <c r="G1601" s="65">
        <f t="shared" si="209"/>
        <v>0</v>
      </c>
      <c r="H1601" s="45">
        <v>0</v>
      </c>
      <c r="I1601" s="47">
        <v>0</v>
      </c>
      <c r="J1601" s="31">
        <f t="shared" si="207"/>
        <v>0</v>
      </c>
      <c r="K1601" s="1">
        <f t="shared" si="208"/>
        <v>3</v>
      </c>
      <c r="L1601" s="1">
        <f t="shared" si="206"/>
        <v>6</v>
      </c>
    </row>
    <row r="1602" spans="1:12" ht="15.75" thickBot="1" x14ac:dyDescent="0.25">
      <c r="A1602" s="26">
        <v>249051</v>
      </c>
      <c r="B1602" s="450">
        <v>249051</v>
      </c>
      <c r="C1602" s="451" t="s">
        <v>984</v>
      </c>
      <c r="D1602" s="65">
        <v>0</v>
      </c>
      <c r="E1602" s="45">
        <f>IF(ISERROR(VLOOKUP(A1602,'INFORME SEVEN'!$A$1:$F$339,4,0)),0,VLOOKUP(A1602,'INFORME SEVEN'!$A$1:$F$339,4,0))</f>
        <v>3284409365</v>
      </c>
      <c r="F1602" s="45">
        <f>IF(ISERROR(VLOOKUP(A1602,'INFORME SEVEN'!$A$1:$F$339,5,0)),0,VLOOKUP(A1602,'INFORME SEVEN'!$A$1:$F$339,5,0))</f>
        <v>3284409365</v>
      </c>
      <c r="G1602" s="65">
        <f t="shared" si="209"/>
        <v>0</v>
      </c>
      <c r="H1602" s="45">
        <v>0</v>
      </c>
      <c r="I1602" s="47">
        <v>0</v>
      </c>
      <c r="J1602" s="31">
        <f t="shared" si="207"/>
        <v>0</v>
      </c>
      <c r="K1602" s="1">
        <f t="shared" si="208"/>
        <v>3</v>
      </c>
      <c r="L1602" s="1">
        <f t="shared" si="206"/>
        <v>6</v>
      </c>
    </row>
    <row r="1603" spans="1:12" ht="16.5" hidden="1" thickBot="1" x14ac:dyDescent="0.3">
      <c r="A1603" s="26">
        <v>249052</v>
      </c>
      <c r="B1603" s="42">
        <v>249052</v>
      </c>
      <c r="C1603" s="43" t="s">
        <v>1110</v>
      </c>
      <c r="D1603" s="44">
        <v>0</v>
      </c>
      <c r="E1603" s="29">
        <f>IF(ISERROR(VLOOKUP(A1603,'INFORME SEVEN'!$A$1:$F$339,4,0)),0,VLOOKUP(A1603,'INFORME SEVEN'!$A$1:$F$339,4,0))</f>
        <v>0</v>
      </c>
      <c r="F1603" s="29">
        <f>IF(ISERROR(VLOOKUP(A1603,'INFORME SEVEN'!$A$1:$F$339,5,0)),0,VLOOKUP(A1603,'INFORME SEVEN'!$A$1:$F$339,5,0))</f>
        <v>0</v>
      </c>
      <c r="G1603" s="65">
        <f t="shared" si="209"/>
        <v>0</v>
      </c>
      <c r="H1603" s="44">
        <f t="shared" ref="H1603:H1610" si="213">+G1603</f>
        <v>0</v>
      </c>
      <c r="I1603" s="46">
        <v>0</v>
      </c>
      <c r="J1603" s="31">
        <f t="shared" si="207"/>
        <v>0</v>
      </c>
      <c r="K1603" s="1">
        <f t="shared" si="208"/>
        <v>0</v>
      </c>
      <c r="L1603" s="1">
        <f t="shared" si="206"/>
        <v>6</v>
      </c>
    </row>
    <row r="1604" spans="1:12" ht="16.5" hidden="1" thickBot="1" x14ac:dyDescent="0.3">
      <c r="A1604" s="26">
        <v>249053</v>
      </c>
      <c r="B1604" s="42">
        <v>249053</v>
      </c>
      <c r="C1604" s="43" t="s">
        <v>394</v>
      </c>
      <c r="D1604" s="44">
        <v>0</v>
      </c>
      <c r="E1604" s="29">
        <f>IF(ISERROR(VLOOKUP(A1604,'INFORME SEVEN'!$A$1:$F$339,4,0)),0,VLOOKUP(A1604,'INFORME SEVEN'!$A$1:$F$339,4,0))</f>
        <v>0</v>
      </c>
      <c r="F1604" s="29">
        <f>IF(ISERROR(VLOOKUP(A1604,'INFORME SEVEN'!$A$1:$F$339,5,0)),0,VLOOKUP(A1604,'INFORME SEVEN'!$A$1:$F$339,5,0))</f>
        <v>0</v>
      </c>
      <c r="G1604" s="65">
        <f t="shared" si="209"/>
        <v>0</v>
      </c>
      <c r="H1604" s="44">
        <f t="shared" si="213"/>
        <v>0</v>
      </c>
      <c r="I1604" s="46">
        <v>0</v>
      </c>
      <c r="J1604" s="31">
        <f t="shared" si="207"/>
        <v>0</v>
      </c>
      <c r="K1604" s="1">
        <f t="shared" si="208"/>
        <v>0</v>
      </c>
      <c r="L1604" s="1">
        <f t="shared" si="206"/>
        <v>6</v>
      </c>
    </row>
    <row r="1605" spans="1:12" ht="16.5" hidden="1" thickBot="1" x14ac:dyDescent="0.3">
      <c r="A1605" s="26">
        <v>249054</v>
      </c>
      <c r="B1605" s="42">
        <v>249054</v>
      </c>
      <c r="C1605" s="43" t="s">
        <v>407</v>
      </c>
      <c r="D1605" s="44">
        <v>0</v>
      </c>
      <c r="E1605" s="29">
        <f>IF(ISERROR(VLOOKUP(A1605,'INFORME SEVEN'!$A$1:$F$339,4,0)),0,VLOOKUP(A1605,'INFORME SEVEN'!$A$1:$F$339,4,0))</f>
        <v>0</v>
      </c>
      <c r="F1605" s="29">
        <f>IF(ISERROR(VLOOKUP(A1605,'INFORME SEVEN'!$A$1:$F$339,5,0)),0,VLOOKUP(A1605,'INFORME SEVEN'!$A$1:$F$339,5,0))</f>
        <v>0</v>
      </c>
      <c r="G1605" s="65">
        <f t="shared" si="209"/>
        <v>0</v>
      </c>
      <c r="H1605" s="44">
        <f t="shared" si="213"/>
        <v>0</v>
      </c>
      <c r="I1605" s="46">
        <v>0</v>
      </c>
      <c r="J1605" s="31">
        <f t="shared" si="207"/>
        <v>0</v>
      </c>
      <c r="K1605" s="1">
        <f t="shared" si="208"/>
        <v>0</v>
      </c>
      <c r="L1605" s="1">
        <f t="shared" si="206"/>
        <v>6</v>
      </c>
    </row>
    <row r="1606" spans="1:12" ht="16.5" hidden="1" thickBot="1" x14ac:dyDescent="0.3">
      <c r="A1606" s="26">
        <v>249055</v>
      </c>
      <c r="B1606" s="42">
        <v>249055</v>
      </c>
      <c r="C1606" s="43" t="s">
        <v>1000</v>
      </c>
      <c r="D1606" s="44">
        <v>0</v>
      </c>
      <c r="E1606" s="29">
        <f>IF(ISERROR(VLOOKUP(A1606,'INFORME SEVEN'!$A$1:$F$339,4,0)),0,VLOOKUP(A1606,'INFORME SEVEN'!$A$1:$F$339,4,0))</f>
        <v>0</v>
      </c>
      <c r="F1606" s="29">
        <f>IF(ISERROR(VLOOKUP(A1606,'INFORME SEVEN'!$A$1:$F$339,5,0)),0,VLOOKUP(A1606,'INFORME SEVEN'!$A$1:$F$339,5,0))</f>
        <v>0</v>
      </c>
      <c r="G1606" s="65">
        <f t="shared" si="209"/>
        <v>0</v>
      </c>
      <c r="H1606" s="44">
        <f t="shared" si="213"/>
        <v>0</v>
      </c>
      <c r="I1606" s="46">
        <v>0</v>
      </c>
      <c r="J1606" s="31">
        <f t="shared" si="207"/>
        <v>0</v>
      </c>
      <c r="K1606" s="1">
        <f t="shared" si="208"/>
        <v>0</v>
      </c>
      <c r="L1606" s="1">
        <f t="shared" si="206"/>
        <v>6</v>
      </c>
    </row>
    <row r="1607" spans="1:12" ht="16.5" hidden="1" thickBot="1" x14ac:dyDescent="0.3">
      <c r="A1607" s="26">
        <v>249057</v>
      </c>
      <c r="B1607" s="42">
        <v>249057</v>
      </c>
      <c r="C1607" s="43" t="s">
        <v>405</v>
      </c>
      <c r="D1607" s="44">
        <v>0</v>
      </c>
      <c r="E1607" s="29">
        <f>IF(ISERROR(VLOOKUP(A1607,'INFORME SEVEN'!$A$1:$F$339,4,0)),0,VLOOKUP(A1607,'INFORME SEVEN'!$A$1:$F$339,4,0))</f>
        <v>0</v>
      </c>
      <c r="F1607" s="29">
        <f>IF(ISERROR(VLOOKUP(A1607,'INFORME SEVEN'!$A$1:$F$339,5,0)),0,VLOOKUP(A1607,'INFORME SEVEN'!$A$1:$F$339,5,0))</f>
        <v>0</v>
      </c>
      <c r="G1607" s="65">
        <f t="shared" si="209"/>
        <v>0</v>
      </c>
      <c r="H1607" s="44">
        <f t="shared" si="213"/>
        <v>0</v>
      </c>
      <c r="I1607" s="46">
        <v>0</v>
      </c>
      <c r="J1607" s="31">
        <f t="shared" si="207"/>
        <v>0</v>
      </c>
      <c r="K1607" s="1">
        <f t="shared" si="208"/>
        <v>0</v>
      </c>
      <c r="L1607" s="1">
        <f t="shared" si="206"/>
        <v>6</v>
      </c>
    </row>
    <row r="1608" spans="1:12" ht="16.5" hidden="1" thickBot="1" x14ac:dyDescent="0.3">
      <c r="A1608" s="26">
        <v>249058</v>
      </c>
      <c r="B1608" s="42">
        <v>249058</v>
      </c>
      <c r="C1608" s="43" t="s">
        <v>424</v>
      </c>
      <c r="D1608" s="44">
        <v>0</v>
      </c>
      <c r="E1608" s="29">
        <f>IF(ISERROR(VLOOKUP(A1608,'INFORME SEVEN'!$A$1:$F$339,4,0)),0,VLOOKUP(A1608,'INFORME SEVEN'!$A$1:$F$339,4,0))</f>
        <v>0</v>
      </c>
      <c r="F1608" s="29">
        <f>IF(ISERROR(VLOOKUP(A1608,'INFORME SEVEN'!$A$1:$F$339,5,0)),0,VLOOKUP(A1608,'INFORME SEVEN'!$A$1:$F$339,5,0))</f>
        <v>0</v>
      </c>
      <c r="G1608" s="65">
        <f t="shared" si="209"/>
        <v>0</v>
      </c>
      <c r="H1608" s="44">
        <f t="shared" si="213"/>
        <v>0</v>
      </c>
      <c r="I1608" s="46">
        <v>0</v>
      </c>
      <c r="J1608" s="31">
        <f t="shared" si="207"/>
        <v>0</v>
      </c>
      <c r="K1608" s="1">
        <f t="shared" si="208"/>
        <v>0</v>
      </c>
      <c r="L1608" s="1">
        <f t="shared" si="206"/>
        <v>6</v>
      </c>
    </row>
    <row r="1609" spans="1:12" ht="16.5" hidden="1" thickBot="1" x14ac:dyDescent="0.3">
      <c r="A1609" s="26">
        <v>249059</v>
      </c>
      <c r="B1609" s="42">
        <v>249059</v>
      </c>
      <c r="C1609" s="43" t="s">
        <v>1111</v>
      </c>
      <c r="D1609" s="44">
        <v>0</v>
      </c>
      <c r="E1609" s="29">
        <f>IF(ISERROR(VLOOKUP(A1609,'INFORME SEVEN'!$A$1:$F$339,4,0)),0,VLOOKUP(A1609,'INFORME SEVEN'!$A$1:$F$339,4,0))</f>
        <v>0</v>
      </c>
      <c r="F1609" s="29">
        <f>IF(ISERROR(VLOOKUP(A1609,'INFORME SEVEN'!$A$1:$F$339,5,0)),0,VLOOKUP(A1609,'INFORME SEVEN'!$A$1:$F$339,5,0))</f>
        <v>0</v>
      </c>
      <c r="G1609" s="65">
        <f t="shared" si="209"/>
        <v>0</v>
      </c>
      <c r="H1609" s="44">
        <f t="shared" si="213"/>
        <v>0</v>
      </c>
      <c r="I1609" s="46">
        <v>0</v>
      </c>
      <c r="J1609" s="31">
        <f t="shared" si="207"/>
        <v>0</v>
      </c>
      <c r="K1609" s="1">
        <f t="shared" si="208"/>
        <v>0</v>
      </c>
      <c r="L1609" s="1">
        <f t="shared" si="206"/>
        <v>6</v>
      </c>
    </row>
    <row r="1610" spans="1:12" ht="16.5" hidden="1" thickBot="1" x14ac:dyDescent="0.3">
      <c r="A1610" s="26">
        <v>249061</v>
      </c>
      <c r="B1610" s="42">
        <v>249061</v>
      </c>
      <c r="C1610" s="43" t="s">
        <v>1112</v>
      </c>
      <c r="D1610" s="44">
        <v>0</v>
      </c>
      <c r="E1610" s="29">
        <f>IF(ISERROR(VLOOKUP(A1610,'INFORME SEVEN'!$A$1:$F$339,4,0)),0,VLOOKUP(A1610,'INFORME SEVEN'!$A$1:$F$339,4,0))</f>
        <v>0</v>
      </c>
      <c r="F1610" s="29">
        <f>IF(ISERROR(VLOOKUP(A1610,'INFORME SEVEN'!$A$1:$F$339,5,0)),0,VLOOKUP(A1610,'INFORME SEVEN'!$A$1:$F$339,5,0))</f>
        <v>0</v>
      </c>
      <c r="G1610" s="65">
        <f t="shared" si="209"/>
        <v>0</v>
      </c>
      <c r="H1610" s="44">
        <f t="shared" si="213"/>
        <v>0</v>
      </c>
      <c r="I1610" s="46">
        <v>0</v>
      </c>
      <c r="J1610" s="31">
        <f t="shared" si="207"/>
        <v>0</v>
      </c>
      <c r="K1610" s="1">
        <f t="shared" si="208"/>
        <v>0</v>
      </c>
      <c r="L1610" s="1">
        <f t="shared" si="206"/>
        <v>6</v>
      </c>
    </row>
    <row r="1611" spans="1:12" ht="15.75" thickBot="1" x14ac:dyDescent="0.25">
      <c r="A1611" s="26">
        <v>249090</v>
      </c>
      <c r="B1611" s="450">
        <v>249090</v>
      </c>
      <c r="C1611" s="451" t="s">
        <v>1113</v>
      </c>
      <c r="D1611" s="65">
        <v>222740298.99000001</v>
      </c>
      <c r="E1611" s="45">
        <f>IF(ISERROR(VLOOKUP(A1611,'INFORME SEVEN'!$A$1:$F$339,4,0)),0,VLOOKUP(A1611,'INFORME SEVEN'!$A$1:$F$339,4,0))</f>
        <v>0</v>
      </c>
      <c r="F1611" s="45">
        <f>IF(ISERROR(VLOOKUP(A1611,'INFORME SEVEN'!$A$1:$F$339,5,0)),0,VLOOKUP(A1611,'INFORME SEVEN'!$A$1:$F$339,5,0))</f>
        <v>0</v>
      </c>
      <c r="G1611" s="65">
        <f t="shared" si="209"/>
        <v>222740298.99000001</v>
      </c>
      <c r="H1611" s="45">
        <f>+G1611</f>
        <v>222740298.99000001</v>
      </c>
      <c r="I1611" s="47">
        <v>0</v>
      </c>
      <c r="J1611" s="31">
        <f t="shared" si="207"/>
        <v>0</v>
      </c>
      <c r="K1611" s="1">
        <f t="shared" si="208"/>
        <v>1</v>
      </c>
      <c r="L1611" s="1">
        <f t="shared" si="206"/>
        <v>6</v>
      </c>
    </row>
    <row r="1612" spans="1:12" ht="16.5" hidden="1" thickBot="1" x14ac:dyDescent="0.3">
      <c r="A1612" s="26">
        <v>2495</v>
      </c>
      <c r="B1612" s="48">
        <v>249500</v>
      </c>
      <c r="C1612" s="49" t="s">
        <v>1114</v>
      </c>
      <c r="D1612" s="39">
        <v>0</v>
      </c>
      <c r="E1612" s="29">
        <f>IF(ISERROR(VLOOKUP(A1612,'INFORME SEVEN'!$A$1:$F$339,4,0)),0,VLOOKUP(A1612,'INFORME SEVEN'!$A$1:$F$339,4,0))</f>
        <v>0</v>
      </c>
      <c r="F1612" s="29">
        <f>IF(ISERROR(VLOOKUP(A1612,'INFORME SEVEN'!$A$1:$F$339,5,0)),0,VLOOKUP(A1612,'INFORME SEVEN'!$A$1:$F$339,5,0))</f>
        <v>0</v>
      </c>
      <c r="G1612" s="39">
        <f t="shared" si="209"/>
        <v>0</v>
      </c>
      <c r="H1612" s="50">
        <f t="shared" ref="H1612:H1615" si="214">+G1612</f>
        <v>0</v>
      </c>
      <c r="I1612" s="51">
        <v>0</v>
      </c>
      <c r="J1612" s="31">
        <f t="shared" si="207"/>
        <v>0</v>
      </c>
      <c r="K1612" s="1">
        <f t="shared" si="208"/>
        <v>0</v>
      </c>
      <c r="L1612" s="1">
        <f t="shared" ref="L1612:L1675" si="215">+LEN(A1612)</f>
        <v>4</v>
      </c>
    </row>
    <row r="1613" spans="1:12" ht="16.5" hidden="1" thickBot="1" x14ac:dyDescent="0.3">
      <c r="A1613" s="26">
        <v>249505</v>
      </c>
      <c r="B1613" s="42">
        <v>249505</v>
      </c>
      <c r="C1613" s="43" t="s">
        <v>1115</v>
      </c>
      <c r="D1613" s="44">
        <v>0</v>
      </c>
      <c r="E1613" s="29">
        <f>IF(ISERROR(VLOOKUP(A1613,'INFORME SEVEN'!$A$1:$F$339,4,0)),0,VLOOKUP(A1613,'INFORME SEVEN'!$A$1:$F$339,4,0))</f>
        <v>0</v>
      </c>
      <c r="F1613" s="29">
        <f>IF(ISERROR(VLOOKUP(A1613,'INFORME SEVEN'!$A$1:$F$339,5,0)),0,VLOOKUP(A1613,'INFORME SEVEN'!$A$1:$F$339,5,0))</f>
        <v>0</v>
      </c>
      <c r="G1613" s="65">
        <f t="shared" si="209"/>
        <v>0</v>
      </c>
      <c r="H1613" s="44">
        <f t="shared" si="214"/>
        <v>0</v>
      </c>
      <c r="I1613" s="46">
        <v>0</v>
      </c>
      <c r="J1613" s="31">
        <f t="shared" si="207"/>
        <v>0</v>
      </c>
      <c r="K1613" s="1">
        <f t="shared" si="208"/>
        <v>0</v>
      </c>
      <c r="L1613" s="1">
        <f t="shared" si="215"/>
        <v>6</v>
      </c>
    </row>
    <row r="1614" spans="1:12" ht="16.5" hidden="1" thickBot="1" x14ac:dyDescent="0.3">
      <c r="A1614" s="26">
        <v>249506</v>
      </c>
      <c r="B1614" s="42">
        <v>249506</v>
      </c>
      <c r="C1614" s="43" t="s">
        <v>1116</v>
      </c>
      <c r="D1614" s="44">
        <v>0</v>
      </c>
      <c r="E1614" s="29">
        <f>IF(ISERROR(VLOOKUP(A1614,'INFORME SEVEN'!$A$1:$F$339,4,0)),0,VLOOKUP(A1614,'INFORME SEVEN'!$A$1:$F$339,4,0))</f>
        <v>0</v>
      </c>
      <c r="F1614" s="29">
        <f>IF(ISERROR(VLOOKUP(A1614,'INFORME SEVEN'!$A$1:$F$339,5,0)),0,VLOOKUP(A1614,'INFORME SEVEN'!$A$1:$F$339,5,0))</f>
        <v>0</v>
      </c>
      <c r="G1614" s="65">
        <f t="shared" si="209"/>
        <v>0</v>
      </c>
      <c r="H1614" s="44">
        <f t="shared" si="214"/>
        <v>0</v>
      </c>
      <c r="I1614" s="46">
        <v>0</v>
      </c>
      <c r="J1614" s="31">
        <f t="shared" si="207"/>
        <v>0</v>
      </c>
      <c r="K1614" s="1">
        <f t="shared" si="208"/>
        <v>0</v>
      </c>
      <c r="L1614" s="1">
        <f t="shared" si="215"/>
        <v>6</v>
      </c>
    </row>
    <row r="1615" spans="1:12" ht="16.5" hidden="1" thickBot="1" x14ac:dyDescent="0.3">
      <c r="A1615" s="26">
        <v>249507</v>
      </c>
      <c r="B1615" s="42">
        <v>249507</v>
      </c>
      <c r="C1615" s="43" t="s">
        <v>1117</v>
      </c>
      <c r="D1615" s="44">
        <v>0</v>
      </c>
      <c r="E1615" s="29">
        <f>IF(ISERROR(VLOOKUP(A1615,'INFORME SEVEN'!$A$1:$F$339,4,0)),0,VLOOKUP(A1615,'INFORME SEVEN'!$A$1:$F$339,4,0))</f>
        <v>0</v>
      </c>
      <c r="F1615" s="29">
        <f>IF(ISERROR(VLOOKUP(A1615,'INFORME SEVEN'!$A$1:$F$339,5,0)),0,VLOOKUP(A1615,'INFORME SEVEN'!$A$1:$F$339,5,0))</f>
        <v>0</v>
      </c>
      <c r="G1615" s="65">
        <f t="shared" si="209"/>
        <v>0</v>
      </c>
      <c r="H1615" s="44">
        <f t="shared" si="214"/>
        <v>0</v>
      </c>
      <c r="I1615" s="46">
        <v>0</v>
      </c>
      <c r="J1615" s="31">
        <f t="shared" ref="J1615:J1678" si="216">+G1615-H1615-I1615</f>
        <v>0</v>
      </c>
      <c r="K1615" s="1">
        <f t="shared" ref="K1615:K1678" si="217">IF(D1615&lt;&gt;0,1,IF(G1615&lt;&gt;0,2,IF(F1615&lt;&gt;0,3,IF(E1615&lt;&gt;0,4,0))))</f>
        <v>0</v>
      </c>
      <c r="L1615" s="1">
        <f t="shared" si="215"/>
        <v>6</v>
      </c>
    </row>
    <row r="1616" spans="1:12" ht="16.5" thickBot="1" x14ac:dyDescent="0.3">
      <c r="A1616" s="26">
        <v>25</v>
      </c>
      <c r="B1616" s="448">
        <v>250000</v>
      </c>
      <c r="C1616" s="449" t="s">
        <v>1118</v>
      </c>
      <c r="D1616" s="64">
        <v>8608796279.1499996</v>
      </c>
      <c r="E1616" s="35">
        <f>IF(ISERROR(VLOOKUP(A1616,'INFORME SEVEN'!$A$1:$F$339,4,0)),0,VLOOKUP(A1616,'INFORME SEVEN'!$A$1:$F$339,4,0))</f>
        <v>11398981437</v>
      </c>
      <c r="F1616" s="35">
        <f>IF(ISERROR(VLOOKUP(A1616,'INFORME SEVEN'!$A$1:$F$339,5,0)),0,VLOOKUP(A1616,'INFORME SEVEN'!$A$1:$F$339,5,0))</f>
        <v>13024963705</v>
      </c>
      <c r="G1616" s="64">
        <f t="shared" si="209"/>
        <v>10234778547.150002</v>
      </c>
      <c r="H1616" s="35">
        <f>+H1622+H1650</f>
        <v>10234778547.15</v>
      </c>
      <c r="I1616" s="36">
        <f>+I1622+I1650</f>
        <v>0</v>
      </c>
      <c r="J1616" s="31">
        <f t="shared" si="216"/>
        <v>1.9073486328125E-6</v>
      </c>
      <c r="K1616" s="1">
        <f t="shared" si="217"/>
        <v>1</v>
      </c>
      <c r="L1616" s="1">
        <f t="shared" si="215"/>
        <v>2</v>
      </c>
    </row>
    <row r="1617" spans="1:12" ht="16.5" hidden="1" thickBot="1" x14ac:dyDescent="0.3">
      <c r="A1617" s="26">
        <v>2505</v>
      </c>
      <c r="B1617" s="52">
        <v>250500</v>
      </c>
      <c r="C1617" s="53" t="s">
        <v>1119</v>
      </c>
      <c r="D1617" s="54">
        <v>0</v>
      </c>
      <c r="E1617" s="29">
        <f>IF(ISERROR(VLOOKUP(A1617,'INFORME SEVEN'!$A$1:$F$339,4,0)),0,VLOOKUP(A1617,'INFORME SEVEN'!$A$1:$F$339,4,0))</f>
        <v>0</v>
      </c>
      <c r="F1617" s="29">
        <f>IF(ISERROR(VLOOKUP(A1617,'INFORME SEVEN'!$A$1:$F$339,5,0)),0,VLOOKUP(A1617,'INFORME SEVEN'!$A$1:$F$339,5,0))</f>
        <v>0</v>
      </c>
      <c r="G1617" s="39">
        <f t="shared" si="209"/>
        <v>0</v>
      </c>
      <c r="H1617" s="54">
        <f t="shared" ref="H1617:H1621" si="218">+G1617</f>
        <v>0</v>
      </c>
      <c r="I1617" s="55">
        <v>0</v>
      </c>
      <c r="J1617" s="31">
        <f t="shared" si="216"/>
        <v>0</v>
      </c>
      <c r="K1617" s="1">
        <f t="shared" si="217"/>
        <v>0</v>
      </c>
      <c r="L1617" s="1">
        <f t="shared" si="215"/>
        <v>4</v>
      </c>
    </row>
    <row r="1618" spans="1:12" ht="16.5" hidden="1" thickBot="1" x14ac:dyDescent="0.3">
      <c r="A1618" s="26">
        <v>250501</v>
      </c>
      <c r="B1618" s="56">
        <v>250501</v>
      </c>
      <c r="C1618" s="57" t="s">
        <v>1120</v>
      </c>
      <c r="D1618" s="44">
        <v>0</v>
      </c>
      <c r="E1618" s="29">
        <f>IF(ISERROR(VLOOKUP(A1618,'INFORME SEVEN'!$A$1:$F$339,4,0)),0,VLOOKUP(A1618,'INFORME SEVEN'!$A$1:$F$339,4,0))</f>
        <v>0</v>
      </c>
      <c r="F1618" s="29">
        <f>IF(ISERROR(VLOOKUP(A1618,'INFORME SEVEN'!$A$1:$F$339,5,0)),0,VLOOKUP(A1618,'INFORME SEVEN'!$A$1:$F$339,5,0))</f>
        <v>0</v>
      </c>
      <c r="G1618" s="65">
        <f t="shared" si="209"/>
        <v>0</v>
      </c>
      <c r="H1618" s="44">
        <f t="shared" si="218"/>
        <v>0</v>
      </c>
      <c r="I1618" s="46">
        <v>0</v>
      </c>
      <c r="J1618" s="31">
        <f t="shared" si="216"/>
        <v>0</v>
      </c>
      <c r="K1618" s="1">
        <f t="shared" si="217"/>
        <v>0</v>
      </c>
      <c r="L1618" s="1">
        <f t="shared" si="215"/>
        <v>6</v>
      </c>
    </row>
    <row r="1619" spans="1:12" ht="16.5" hidden="1" thickBot="1" x14ac:dyDescent="0.3">
      <c r="A1619" s="26">
        <v>250502</v>
      </c>
      <c r="B1619" s="56">
        <v>250502</v>
      </c>
      <c r="C1619" s="57" t="s">
        <v>1121</v>
      </c>
      <c r="D1619" s="44">
        <v>0</v>
      </c>
      <c r="E1619" s="29">
        <f>IF(ISERROR(VLOOKUP(A1619,'INFORME SEVEN'!$A$1:$F$339,4,0)),0,VLOOKUP(A1619,'INFORME SEVEN'!$A$1:$F$339,4,0))</f>
        <v>0</v>
      </c>
      <c r="F1619" s="29">
        <f>IF(ISERROR(VLOOKUP(A1619,'INFORME SEVEN'!$A$1:$F$339,5,0)),0,VLOOKUP(A1619,'INFORME SEVEN'!$A$1:$F$339,5,0))</f>
        <v>0</v>
      </c>
      <c r="G1619" s="65">
        <f t="shared" si="209"/>
        <v>0</v>
      </c>
      <c r="H1619" s="44">
        <f t="shared" si="218"/>
        <v>0</v>
      </c>
      <c r="I1619" s="46">
        <v>0</v>
      </c>
      <c r="J1619" s="31">
        <f t="shared" si="216"/>
        <v>0</v>
      </c>
      <c r="K1619" s="1">
        <f t="shared" si="217"/>
        <v>0</v>
      </c>
      <c r="L1619" s="1">
        <f t="shared" si="215"/>
        <v>6</v>
      </c>
    </row>
    <row r="1620" spans="1:12" ht="16.5" hidden="1" thickBot="1" x14ac:dyDescent="0.3">
      <c r="A1620" s="26">
        <v>250512</v>
      </c>
      <c r="B1620" s="56">
        <v>250512</v>
      </c>
      <c r="C1620" s="57" t="s">
        <v>1122</v>
      </c>
      <c r="D1620" s="44">
        <v>0</v>
      </c>
      <c r="E1620" s="29">
        <f>IF(ISERROR(VLOOKUP(A1620,'INFORME SEVEN'!$A$1:$F$339,4,0)),0,VLOOKUP(A1620,'INFORME SEVEN'!$A$1:$F$339,4,0))</f>
        <v>0</v>
      </c>
      <c r="F1620" s="29">
        <f>IF(ISERROR(VLOOKUP(A1620,'INFORME SEVEN'!$A$1:$F$339,5,0)),0,VLOOKUP(A1620,'INFORME SEVEN'!$A$1:$F$339,5,0))</f>
        <v>0</v>
      </c>
      <c r="G1620" s="65">
        <f t="shared" si="209"/>
        <v>0</v>
      </c>
      <c r="H1620" s="44">
        <f t="shared" si="218"/>
        <v>0</v>
      </c>
      <c r="I1620" s="46">
        <v>0</v>
      </c>
      <c r="J1620" s="31">
        <f t="shared" si="216"/>
        <v>0</v>
      </c>
      <c r="K1620" s="1">
        <f t="shared" si="217"/>
        <v>0</v>
      </c>
      <c r="L1620" s="1">
        <f t="shared" si="215"/>
        <v>6</v>
      </c>
    </row>
    <row r="1621" spans="1:12" ht="16.5" hidden="1" thickBot="1" x14ac:dyDescent="0.3">
      <c r="A1621" s="26">
        <v>250590</v>
      </c>
      <c r="B1621" s="56">
        <v>250590</v>
      </c>
      <c r="C1621" s="57" t="s">
        <v>1123</v>
      </c>
      <c r="D1621" s="44">
        <v>0</v>
      </c>
      <c r="E1621" s="29">
        <f>IF(ISERROR(VLOOKUP(A1621,'INFORME SEVEN'!$A$1:$F$339,4,0)),0,VLOOKUP(A1621,'INFORME SEVEN'!$A$1:$F$339,4,0))</f>
        <v>0</v>
      </c>
      <c r="F1621" s="29">
        <f>IF(ISERROR(VLOOKUP(A1621,'INFORME SEVEN'!$A$1:$F$339,5,0)),0,VLOOKUP(A1621,'INFORME SEVEN'!$A$1:$F$339,5,0))</f>
        <v>0</v>
      </c>
      <c r="G1621" s="65">
        <f t="shared" si="209"/>
        <v>0</v>
      </c>
      <c r="H1621" s="44">
        <f t="shared" si="218"/>
        <v>0</v>
      </c>
      <c r="I1621" s="46">
        <v>0</v>
      </c>
      <c r="J1621" s="31">
        <f t="shared" si="216"/>
        <v>0</v>
      </c>
      <c r="K1621" s="1">
        <f t="shared" si="217"/>
        <v>0</v>
      </c>
      <c r="L1621" s="1">
        <f t="shared" si="215"/>
        <v>6</v>
      </c>
    </row>
    <row r="1622" spans="1:12" ht="16.5" thickBot="1" x14ac:dyDescent="0.3">
      <c r="A1622" s="26">
        <v>2511</v>
      </c>
      <c r="B1622" s="37">
        <v>251100</v>
      </c>
      <c r="C1622" s="38" t="s">
        <v>1124</v>
      </c>
      <c r="D1622" s="39">
        <v>5528298245</v>
      </c>
      <c r="E1622" s="40">
        <f>IF(ISERROR(VLOOKUP(A1622,'INFORME SEVEN'!$A$1:$F$339,4,0)),0,VLOOKUP(A1622,'INFORME SEVEN'!$A$1:$F$339,4,0))</f>
        <v>11336476971</v>
      </c>
      <c r="F1622" s="40">
        <f>IF(ISERROR(VLOOKUP(A1622,'INFORME SEVEN'!$A$1:$F$339,5,0)),0,VLOOKUP(A1622,'INFORME SEVEN'!$A$1:$F$339,5,0))</f>
        <v>12928022359</v>
      </c>
      <c r="G1622" s="39">
        <f t="shared" si="209"/>
        <v>7119843633</v>
      </c>
      <c r="H1622" s="40">
        <f>+H1623+H1624+H1625+H1626+H1627+H1628+H1629+H1631+H1633+H1632+H1643+H1644+H1645+H1646</f>
        <v>7119843633</v>
      </c>
      <c r="I1622" s="41">
        <v>0</v>
      </c>
      <c r="J1622" s="31">
        <f t="shared" si="216"/>
        <v>0</v>
      </c>
      <c r="K1622" s="1">
        <f t="shared" si="217"/>
        <v>1</v>
      </c>
      <c r="L1622" s="1">
        <f t="shared" si="215"/>
        <v>4</v>
      </c>
    </row>
    <row r="1623" spans="1:12" ht="15.75" thickBot="1" x14ac:dyDescent="0.25">
      <c r="A1623" s="26">
        <v>251101</v>
      </c>
      <c r="B1623" s="450">
        <v>251101</v>
      </c>
      <c r="C1623" s="451" t="s">
        <v>1120</v>
      </c>
      <c r="D1623" s="65">
        <v>0</v>
      </c>
      <c r="E1623" s="45">
        <f>IF(ISERROR(VLOOKUP(A1623,'INFORME SEVEN'!$A$1:$F$339,4,0)),0,VLOOKUP(A1623,'INFORME SEVEN'!$A$1:$F$339,4,0))</f>
        <v>6930495280</v>
      </c>
      <c r="F1623" s="45">
        <f>IF(ISERROR(VLOOKUP(A1623,'INFORME SEVEN'!$A$1:$F$339,5,0)),0,VLOOKUP(A1623,'INFORME SEVEN'!$A$1:$F$339,5,0))</f>
        <v>6930495280</v>
      </c>
      <c r="G1623" s="65">
        <f t="shared" ref="G1623:G1686" si="219">+D1623+F1623-E1623</f>
        <v>0</v>
      </c>
      <c r="H1623" s="45">
        <v>0</v>
      </c>
      <c r="I1623" s="47">
        <v>0</v>
      </c>
      <c r="J1623" s="31">
        <f t="shared" si="216"/>
        <v>0</v>
      </c>
      <c r="K1623" s="1">
        <f t="shared" si="217"/>
        <v>3</v>
      </c>
      <c r="L1623" s="1">
        <f t="shared" si="215"/>
        <v>6</v>
      </c>
    </row>
    <row r="1624" spans="1:12" ht="15.75" thickBot="1" x14ac:dyDescent="0.25">
      <c r="A1624" s="26">
        <v>251102</v>
      </c>
      <c r="B1624" s="450">
        <v>251102</v>
      </c>
      <c r="C1624" s="451" t="s">
        <v>1121</v>
      </c>
      <c r="D1624" s="65">
        <v>853947349</v>
      </c>
      <c r="E1624" s="45">
        <f>IF(ISERROR(VLOOKUP(A1624,'INFORME SEVEN'!$A$1:$F$339,4,0)),0,VLOOKUP(A1624,'INFORME SEVEN'!$A$1:$F$339,4,0))</f>
        <v>9195199</v>
      </c>
      <c r="F1624" s="45">
        <f>IF(ISERROR(VLOOKUP(A1624,'INFORME SEVEN'!$A$1:$F$339,5,0)),0,VLOOKUP(A1624,'INFORME SEVEN'!$A$1:$F$339,5,0))</f>
        <v>469595600</v>
      </c>
      <c r="G1624" s="65">
        <f t="shared" si="219"/>
        <v>1314347750</v>
      </c>
      <c r="H1624" s="45">
        <f>+G1624</f>
        <v>1314347750</v>
      </c>
      <c r="I1624" s="47">
        <v>0</v>
      </c>
      <c r="J1624" s="31">
        <f t="shared" si="216"/>
        <v>0</v>
      </c>
      <c r="K1624" s="1">
        <f t="shared" si="217"/>
        <v>1</v>
      </c>
      <c r="L1624" s="1">
        <f t="shared" si="215"/>
        <v>6</v>
      </c>
    </row>
    <row r="1625" spans="1:12" ht="15.75" thickBot="1" x14ac:dyDescent="0.25">
      <c r="A1625" s="26">
        <v>251103</v>
      </c>
      <c r="B1625" s="450">
        <v>251103</v>
      </c>
      <c r="C1625" s="451" t="s">
        <v>1125</v>
      </c>
      <c r="D1625" s="65">
        <v>51223442</v>
      </c>
      <c r="E1625" s="45">
        <f>IF(ISERROR(VLOOKUP(A1625,'INFORME SEVEN'!$A$1:$F$339,4,0)),0,VLOOKUP(A1625,'INFORME SEVEN'!$A$1:$F$339,4,0))</f>
        <v>511031</v>
      </c>
      <c r="F1625" s="45">
        <f>IF(ISERROR(VLOOKUP(A1625,'INFORME SEVEN'!$A$1:$F$339,5,0)),0,VLOOKUP(A1625,'INFORME SEVEN'!$A$1:$F$339,5,0))</f>
        <v>66468715</v>
      </c>
      <c r="G1625" s="65">
        <f t="shared" si="219"/>
        <v>117181126</v>
      </c>
      <c r="H1625" s="45">
        <f t="shared" ref="H1625:H1630" si="220">+G1625</f>
        <v>117181126</v>
      </c>
      <c r="I1625" s="47">
        <v>0</v>
      </c>
      <c r="J1625" s="31">
        <f t="shared" si="216"/>
        <v>0</v>
      </c>
      <c r="K1625" s="1">
        <f t="shared" si="217"/>
        <v>1</v>
      </c>
      <c r="L1625" s="1">
        <f t="shared" si="215"/>
        <v>6</v>
      </c>
    </row>
    <row r="1626" spans="1:12" ht="15.75" thickBot="1" x14ac:dyDescent="0.25">
      <c r="A1626" s="26">
        <v>251104</v>
      </c>
      <c r="B1626" s="450">
        <v>251104</v>
      </c>
      <c r="C1626" s="451" t="s">
        <v>1126</v>
      </c>
      <c r="D1626" s="65">
        <v>883293306</v>
      </c>
      <c r="E1626" s="45">
        <f>IF(ISERROR(VLOOKUP(A1626,'INFORME SEVEN'!$A$1:$F$339,4,0)),0,VLOOKUP(A1626,'INFORME SEVEN'!$A$1:$F$339,4,0))</f>
        <v>207215855</v>
      </c>
      <c r="F1626" s="45">
        <f>IF(ISERROR(VLOOKUP(A1626,'INFORME SEVEN'!$A$1:$F$339,5,0)),0,VLOOKUP(A1626,'INFORME SEVEN'!$A$1:$F$339,5,0))</f>
        <v>547617848</v>
      </c>
      <c r="G1626" s="65">
        <f t="shared" si="219"/>
        <v>1223695299</v>
      </c>
      <c r="H1626" s="45">
        <f t="shared" si="220"/>
        <v>1223695299</v>
      </c>
      <c r="I1626" s="47">
        <v>0</v>
      </c>
      <c r="J1626" s="31">
        <f t="shared" si="216"/>
        <v>0</v>
      </c>
      <c r="K1626" s="1">
        <f t="shared" si="217"/>
        <v>1</v>
      </c>
      <c r="L1626" s="1">
        <f t="shared" si="215"/>
        <v>6</v>
      </c>
    </row>
    <row r="1627" spans="1:12" ht="15.75" thickBot="1" x14ac:dyDescent="0.25">
      <c r="A1627" s="26">
        <v>251105</v>
      </c>
      <c r="B1627" s="450">
        <v>251105</v>
      </c>
      <c r="C1627" s="451" t="s">
        <v>1127</v>
      </c>
      <c r="D1627" s="65">
        <v>1054502684</v>
      </c>
      <c r="E1627" s="45">
        <f>IF(ISERROR(VLOOKUP(A1627,'INFORME SEVEN'!$A$1:$F$339,4,0)),0,VLOOKUP(A1627,'INFORME SEVEN'!$A$1:$F$339,4,0))</f>
        <v>153362569</v>
      </c>
      <c r="F1627" s="45">
        <f>IF(ISERROR(VLOOKUP(A1627,'INFORME SEVEN'!$A$1:$F$339,5,0)),0,VLOOKUP(A1627,'INFORME SEVEN'!$A$1:$F$339,5,0))</f>
        <v>365039520</v>
      </c>
      <c r="G1627" s="65">
        <f t="shared" si="219"/>
        <v>1266179635</v>
      </c>
      <c r="H1627" s="45">
        <f t="shared" si="220"/>
        <v>1266179635</v>
      </c>
      <c r="I1627" s="47">
        <v>0</v>
      </c>
      <c r="J1627" s="31">
        <f t="shared" si="216"/>
        <v>0</v>
      </c>
      <c r="K1627" s="1">
        <f t="shared" si="217"/>
        <v>1</v>
      </c>
      <c r="L1627" s="1">
        <f t="shared" si="215"/>
        <v>6</v>
      </c>
    </row>
    <row r="1628" spans="1:12" ht="15.75" thickBot="1" x14ac:dyDescent="0.25">
      <c r="A1628" s="26">
        <v>251106</v>
      </c>
      <c r="B1628" s="450">
        <v>251106</v>
      </c>
      <c r="C1628" s="451" t="s">
        <v>1128</v>
      </c>
      <c r="D1628" s="65">
        <v>1280501224</v>
      </c>
      <c r="E1628" s="45">
        <f>IF(ISERROR(VLOOKUP(A1628,'INFORME SEVEN'!$A$1:$F$339,4,0)),0,VLOOKUP(A1628,'INFORME SEVEN'!$A$1:$F$339,4,0))</f>
        <v>1798930515</v>
      </c>
      <c r="F1628" s="45">
        <f>IF(ISERROR(VLOOKUP(A1628,'INFORME SEVEN'!$A$1:$F$339,5,0)),0,VLOOKUP(A1628,'INFORME SEVEN'!$A$1:$F$339,5,0))</f>
        <v>649424830</v>
      </c>
      <c r="G1628" s="65">
        <f t="shared" si="219"/>
        <v>130995539</v>
      </c>
      <c r="H1628" s="45">
        <f t="shared" si="220"/>
        <v>130995539</v>
      </c>
      <c r="I1628" s="47">
        <v>0</v>
      </c>
      <c r="J1628" s="31">
        <f t="shared" si="216"/>
        <v>0</v>
      </c>
      <c r="K1628" s="1">
        <f t="shared" si="217"/>
        <v>1</v>
      </c>
      <c r="L1628" s="1">
        <f t="shared" si="215"/>
        <v>6</v>
      </c>
    </row>
    <row r="1629" spans="1:12" ht="15.75" thickBot="1" x14ac:dyDescent="0.25">
      <c r="A1629" s="26">
        <v>251107</v>
      </c>
      <c r="B1629" s="450">
        <v>251107</v>
      </c>
      <c r="C1629" s="451" t="s">
        <v>1129</v>
      </c>
      <c r="D1629" s="65">
        <v>799000750</v>
      </c>
      <c r="E1629" s="45">
        <f>IF(ISERROR(VLOOKUP(A1629,'INFORME SEVEN'!$A$1:$F$339,4,0)),0,VLOOKUP(A1629,'INFORME SEVEN'!$A$1:$F$339,4,0))</f>
        <v>2951401</v>
      </c>
      <c r="F1629" s="45">
        <f>IF(ISERROR(VLOOKUP(A1629,'INFORME SEVEN'!$A$1:$F$339,5,0)),0,VLOOKUP(A1629,'INFORME SEVEN'!$A$1:$F$339,5,0))</f>
        <v>1340113150</v>
      </c>
      <c r="G1629" s="65">
        <f t="shared" si="219"/>
        <v>2136162499</v>
      </c>
      <c r="H1629" s="45">
        <f t="shared" si="220"/>
        <v>2136162499</v>
      </c>
      <c r="I1629" s="47">
        <v>0</v>
      </c>
      <c r="J1629" s="31">
        <f t="shared" si="216"/>
        <v>0</v>
      </c>
      <c r="K1629" s="1">
        <f t="shared" si="217"/>
        <v>1</v>
      </c>
      <c r="L1629" s="1">
        <f t="shared" si="215"/>
        <v>6</v>
      </c>
    </row>
    <row r="1630" spans="1:12" ht="16.5" hidden="1" thickBot="1" x14ac:dyDescent="0.3">
      <c r="A1630" s="26">
        <v>251108</v>
      </c>
      <c r="B1630" s="42">
        <v>251108</v>
      </c>
      <c r="C1630" s="43" t="s">
        <v>211</v>
      </c>
      <c r="D1630" s="44">
        <v>0</v>
      </c>
      <c r="E1630" s="29">
        <f>IF(ISERROR(VLOOKUP(A1630,'INFORME SEVEN'!$A$1:$F$339,4,0)),0,VLOOKUP(A1630,'INFORME SEVEN'!$A$1:$F$339,4,0))</f>
        <v>0</v>
      </c>
      <c r="F1630" s="29">
        <f>IF(ISERROR(VLOOKUP(A1630,'INFORME SEVEN'!$A$1:$F$339,5,0)),0,VLOOKUP(A1630,'INFORME SEVEN'!$A$1:$F$339,5,0))</f>
        <v>0</v>
      </c>
      <c r="G1630" s="65">
        <f t="shared" si="219"/>
        <v>0</v>
      </c>
      <c r="H1630" s="44">
        <f t="shared" si="220"/>
        <v>0</v>
      </c>
      <c r="I1630" s="46">
        <v>0</v>
      </c>
      <c r="J1630" s="31">
        <f t="shared" si="216"/>
        <v>0</v>
      </c>
      <c r="K1630" s="1">
        <f t="shared" si="217"/>
        <v>0</v>
      </c>
      <c r="L1630" s="1">
        <f t="shared" si="215"/>
        <v>6</v>
      </c>
    </row>
    <row r="1631" spans="1:12" ht="15.75" thickBot="1" x14ac:dyDescent="0.25">
      <c r="A1631" s="26">
        <v>251109</v>
      </c>
      <c r="B1631" s="450">
        <v>251109</v>
      </c>
      <c r="C1631" s="451" t="s">
        <v>1122</v>
      </c>
      <c r="D1631" s="65">
        <v>562194427</v>
      </c>
      <c r="E1631" s="45">
        <f>IF(ISERROR(VLOOKUP(A1631,'INFORME SEVEN'!$A$1:$F$339,4,0)),0,VLOOKUP(A1631,'INFORME SEVEN'!$A$1:$F$339,4,0))</f>
        <v>138861291</v>
      </c>
      <c r="F1631" s="45">
        <f>IF(ISERROR(VLOOKUP(A1631,'INFORME SEVEN'!$A$1:$F$339,5,0)),0,VLOOKUP(A1631,'INFORME SEVEN'!$A$1:$F$339,5,0))</f>
        <v>444316590</v>
      </c>
      <c r="G1631" s="65">
        <f t="shared" si="219"/>
        <v>867649726</v>
      </c>
      <c r="H1631" s="45">
        <f t="shared" ref="H1631:H1632" si="221">+G1631</f>
        <v>867649726</v>
      </c>
      <c r="I1631" s="47">
        <v>0</v>
      </c>
      <c r="J1631" s="31">
        <f t="shared" si="216"/>
        <v>0</v>
      </c>
      <c r="K1631" s="1">
        <f t="shared" si="217"/>
        <v>1</v>
      </c>
      <c r="L1631" s="1">
        <f t="shared" si="215"/>
        <v>6</v>
      </c>
    </row>
    <row r="1632" spans="1:12" ht="15.75" thickBot="1" x14ac:dyDescent="0.25">
      <c r="A1632" s="26">
        <v>251110</v>
      </c>
      <c r="B1632" s="450">
        <v>251110</v>
      </c>
      <c r="C1632" s="451" t="s">
        <v>1130</v>
      </c>
      <c r="D1632" s="65">
        <v>43517663</v>
      </c>
      <c r="E1632" s="45">
        <f>IF(ISERROR(VLOOKUP(A1632,'INFORME SEVEN'!$A$1:$F$339,4,0)),0,VLOOKUP(A1632,'INFORME SEVEN'!$A$1:$F$339,4,0))</f>
        <v>0</v>
      </c>
      <c r="F1632" s="45">
        <f>IF(ISERROR(VLOOKUP(A1632,'INFORME SEVEN'!$A$1:$F$339,5,0)),0,VLOOKUP(A1632,'INFORME SEVEN'!$A$1:$F$339,5,0))</f>
        <v>20114396</v>
      </c>
      <c r="G1632" s="65">
        <f t="shared" si="219"/>
        <v>63632059</v>
      </c>
      <c r="H1632" s="45">
        <f t="shared" si="221"/>
        <v>63632059</v>
      </c>
      <c r="I1632" s="47">
        <v>0</v>
      </c>
      <c r="J1632" s="31">
        <f t="shared" si="216"/>
        <v>0</v>
      </c>
      <c r="K1632" s="1">
        <f t="shared" si="217"/>
        <v>1</v>
      </c>
      <c r="L1632" s="1">
        <f t="shared" si="215"/>
        <v>6</v>
      </c>
    </row>
    <row r="1633" spans="1:12" ht="15.75" thickBot="1" x14ac:dyDescent="0.25">
      <c r="A1633" s="26">
        <v>251111</v>
      </c>
      <c r="B1633" s="450">
        <v>251111</v>
      </c>
      <c r="C1633" s="451" t="s">
        <v>1131</v>
      </c>
      <c r="D1633" s="65">
        <v>0</v>
      </c>
      <c r="E1633" s="45">
        <f>IF(ISERROR(VLOOKUP(A1633,'INFORME SEVEN'!$A$1:$F$339,4,0)),0,VLOOKUP(A1633,'INFORME SEVEN'!$A$1:$F$339,4,0))</f>
        <v>79725500</v>
      </c>
      <c r="F1633" s="45">
        <f>IF(ISERROR(VLOOKUP(A1633,'INFORME SEVEN'!$A$1:$F$339,5,0)),0,VLOOKUP(A1633,'INFORME SEVEN'!$A$1:$F$339,5,0))</f>
        <v>79725500</v>
      </c>
      <c r="G1633" s="65">
        <f t="shared" si="219"/>
        <v>0</v>
      </c>
      <c r="H1633" s="45">
        <v>0</v>
      </c>
      <c r="I1633" s="47">
        <v>0</v>
      </c>
      <c r="J1633" s="31">
        <f t="shared" si="216"/>
        <v>0</v>
      </c>
      <c r="K1633" s="1">
        <f t="shared" si="217"/>
        <v>3</v>
      </c>
      <c r="L1633" s="1">
        <f t="shared" si="215"/>
        <v>6</v>
      </c>
    </row>
    <row r="1634" spans="1:12" ht="16.5" hidden="1" thickBot="1" x14ac:dyDescent="0.3">
      <c r="A1634" s="26">
        <v>251112</v>
      </c>
      <c r="B1634" s="42">
        <v>251112</v>
      </c>
      <c r="C1634" s="43" t="s">
        <v>1083</v>
      </c>
      <c r="D1634" s="44">
        <v>0</v>
      </c>
      <c r="E1634" s="29">
        <f>IF(ISERROR(VLOOKUP(A1634,'INFORME SEVEN'!$A$1:$F$339,4,0)),0,VLOOKUP(A1634,'INFORME SEVEN'!$A$1:$F$339,4,0))</f>
        <v>0</v>
      </c>
      <c r="F1634" s="29">
        <f>IF(ISERROR(VLOOKUP(A1634,'INFORME SEVEN'!$A$1:$F$339,5,0)),0,VLOOKUP(A1634,'INFORME SEVEN'!$A$1:$F$339,5,0))</f>
        <v>0</v>
      </c>
      <c r="G1634" s="65">
        <f t="shared" si="219"/>
        <v>0</v>
      </c>
      <c r="H1634" s="44">
        <f t="shared" ref="H1634:H1642" si="222">+G1634</f>
        <v>0</v>
      </c>
      <c r="I1634" s="46">
        <v>0</v>
      </c>
      <c r="J1634" s="31">
        <f t="shared" si="216"/>
        <v>0</v>
      </c>
      <c r="K1634" s="1">
        <f t="shared" si="217"/>
        <v>0</v>
      </c>
      <c r="L1634" s="1">
        <f t="shared" si="215"/>
        <v>6</v>
      </c>
    </row>
    <row r="1635" spans="1:12" ht="16.5" hidden="1" thickBot="1" x14ac:dyDescent="0.3">
      <c r="A1635" s="26">
        <v>251113</v>
      </c>
      <c r="B1635" s="42">
        <v>251113</v>
      </c>
      <c r="C1635" s="43" t="s">
        <v>1132</v>
      </c>
      <c r="D1635" s="44">
        <v>0</v>
      </c>
      <c r="E1635" s="29">
        <f>IF(ISERROR(VLOOKUP(A1635,'INFORME SEVEN'!$A$1:$F$339,4,0)),0,VLOOKUP(A1635,'INFORME SEVEN'!$A$1:$F$339,4,0))</f>
        <v>0</v>
      </c>
      <c r="F1635" s="29">
        <f>IF(ISERROR(VLOOKUP(A1635,'INFORME SEVEN'!$A$1:$F$339,5,0)),0,VLOOKUP(A1635,'INFORME SEVEN'!$A$1:$F$339,5,0))</f>
        <v>0</v>
      </c>
      <c r="G1635" s="65">
        <f t="shared" si="219"/>
        <v>0</v>
      </c>
      <c r="H1635" s="44">
        <f t="shared" si="222"/>
        <v>0</v>
      </c>
      <c r="I1635" s="46">
        <v>0</v>
      </c>
      <c r="J1635" s="31">
        <f t="shared" si="216"/>
        <v>0</v>
      </c>
      <c r="K1635" s="1">
        <f t="shared" si="217"/>
        <v>0</v>
      </c>
      <c r="L1635" s="1">
        <f t="shared" si="215"/>
        <v>6</v>
      </c>
    </row>
    <row r="1636" spans="1:12" ht="16.5" hidden="1" thickBot="1" x14ac:dyDescent="0.3">
      <c r="A1636" s="26">
        <v>251115</v>
      </c>
      <c r="B1636" s="42">
        <v>251115</v>
      </c>
      <c r="C1636" s="43" t="s">
        <v>858</v>
      </c>
      <c r="D1636" s="44">
        <v>0</v>
      </c>
      <c r="E1636" s="29">
        <f>IF(ISERROR(VLOOKUP(A1636,'INFORME SEVEN'!$A$1:$F$339,4,0)),0,VLOOKUP(A1636,'INFORME SEVEN'!$A$1:$F$339,4,0))</f>
        <v>0</v>
      </c>
      <c r="F1636" s="29">
        <f>IF(ISERROR(VLOOKUP(A1636,'INFORME SEVEN'!$A$1:$F$339,5,0)),0,VLOOKUP(A1636,'INFORME SEVEN'!$A$1:$F$339,5,0))</f>
        <v>0</v>
      </c>
      <c r="G1636" s="65">
        <f t="shared" si="219"/>
        <v>0</v>
      </c>
      <c r="H1636" s="44">
        <f t="shared" si="222"/>
        <v>0</v>
      </c>
      <c r="I1636" s="46">
        <v>0</v>
      </c>
      <c r="J1636" s="31">
        <f t="shared" si="216"/>
        <v>0</v>
      </c>
      <c r="K1636" s="1">
        <f t="shared" si="217"/>
        <v>0</v>
      </c>
      <c r="L1636" s="1">
        <f t="shared" si="215"/>
        <v>6</v>
      </c>
    </row>
    <row r="1637" spans="1:12" ht="16.5" hidden="1" thickBot="1" x14ac:dyDescent="0.3">
      <c r="A1637" s="26">
        <v>251116</v>
      </c>
      <c r="B1637" s="42">
        <v>251116</v>
      </c>
      <c r="C1637" s="43" t="s">
        <v>1133</v>
      </c>
      <c r="D1637" s="44">
        <v>0</v>
      </c>
      <c r="E1637" s="29">
        <f>IF(ISERROR(VLOOKUP(A1637,'INFORME SEVEN'!$A$1:$F$339,4,0)),0,VLOOKUP(A1637,'INFORME SEVEN'!$A$1:$F$339,4,0))</f>
        <v>0</v>
      </c>
      <c r="F1637" s="29">
        <f>IF(ISERROR(VLOOKUP(A1637,'INFORME SEVEN'!$A$1:$F$339,5,0)),0,VLOOKUP(A1637,'INFORME SEVEN'!$A$1:$F$339,5,0))</f>
        <v>0</v>
      </c>
      <c r="G1637" s="65">
        <f t="shared" si="219"/>
        <v>0</v>
      </c>
      <c r="H1637" s="44">
        <f t="shared" si="222"/>
        <v>0</v>
      </c>
      <c r="I1637" s="46">
        <v>0</v>
      </c>
      <c r="J1637" s="31">
        <f t="shared" si="216"/>
        <v>0</v>
      </c>
      <c r="K1637" s="1">
        <f t="shared" si="217"/>
        <v>0</v>
      </c>
      <c r="L1637" s="1">
        <f t="shared" si="215"/>
        <v>6</v>
      </c>
    </row>
    <row r="1638" spans="1:12" ht="16.5" hidden="1" thickBot="1" x14ac:dyDescent="0.3">
      <c r="A1638" s="26">
        <v>251117</v>
      </c>
      <c r="B1638" s="42">
        <v>251117</v>
      </c>
      <c r="C1638" s="43" t="s">
        <v>1134</v>
      </c>
      <c r="D1638" s="44">
        <v>0</v>
      </c>
      <c r="E1638" s="29">
        <f>IF(ISERROR(VLOOKUP(A1638,'INFORME SEVEN'!$A$1:$F$339,4,0)),0,VLOOKUP(A1638,'INFORME SEVEN'!$A$1:$F$339,4,0))</f>
        <v>0</v>
      </c>
      <c r="F1638" s="29">
        <f>IF(ISERROR(VLOOKUP(A1638,'INFORME SEVEN'!$A$1:$F$339,5,0)),0,VLOOKUP(A1638,'INFORME SEVEN'!$A$1:$F$339,5,0))</f>
        <v>0</v>
      </c>
      <c r="G1638" s="65">
        <f t="shared" si="219"/>
        <v>0</v>
      </c>
      <c r="H1638" s="44">
        <f t="shared" si="222"/>
        <v>0</v>
      </c>
      <c r="I1638" s="46">
        <v>0</v>
      </c>
      <c r="J1638" s="31">
        <f t="shared" si="216"/>
        <v>0</v>
      </c>
      <c r="K1638" s="1">
        <f t="shared" si="217"/>
        <v>0</v>
      </c>
      <c r="L1638" s="1">
        <f t="shared" si="215"/>
        <v>6</v>
      </c>
    </row>
    <row r="1639" spans="1:12" ht="16.5" hidden="1" thickBot="1" x14ac:dyDescent="0.3">
      <c r="A1639" s="26">
        <v>251118</v>
      </c>
      <c r="B1639" s="42">
        <v>251118</v>
      </c>
      <c r="C1639" s="43" t="s">
        <v>1135</v>
      </c>
      <c r="D1639" s="44">
        <v>0</v>
      </c>
      <c r="E1639" s="29">
        <f>IF(ISERROR(VLOOKUP(A1639,'INFORME SEVEN'!$A$1:$F$339,4,0)),0,VLOOKUP(A1639,'INFORME SEVEN'!$A$1:$F$339,4,0))</f>
        <v>0</v>
      </c>
      <c r="F1639" s="29">
        <f>IF(ISERROR(VLOOKUP(A1639,'INFORME SEVEN'!$A$1:$F$339,5,0)),0,VLOOKUP(A1639,'INFORME SEVEN'!$A$1:$F$339,5,0))</f>
        <v>0</v>
      </c>
      <c r="G1639" s="65">
        <f t="shared" si="219"/>
        <v>0</v>
      </c>
      <c r="H1639" s="44">
        <f t="shared" si="222"/>
        <v>0</v>
      </c>
      <c r="I1639" s="46">
        <v>0</v>
      </c>
      <c r="J1639" s="31">
        <f t="shared" si="216"/>
        <v>0</v>
      </c>
      <c r="K1639" s="1">
        <f t="shared" si="217"/>
        <v>0</v>
      </c>
      <c r="L1639" s="1">
        <f t="shared" si="215"/>
        <v>6</v>
      </c>
    </row>
    <row r="1640" spans="1:12" ht="16.5" hidden="1" thickBot="1" x14ac:dyDescent="0.3">
      <c r="A1640" s="26">
        <v>251119</v>
      </c>
      <c r="B1640" s="42">
        <v>251119</v>
      </c>
      <c r="C1640" s="43" t="s">
        <v>1136</v>
      </c>
      <c r="D1640" s="44">
        <v>0</v>
      </c>
      <c r="E1640" s="29">
        <f>IF(ISERROR(VLOOKUP(A1640,'INFORME SEVEN'!$A$1:$F$339,4,0)),0,VLOOKUP(A1640,'INFORME SEVEN'!$A$1:$F$339,4,0))</f>
        <v>0</v>
      </c>
      <c r="F1640" s="29">
        <f>IF(ISERROR(VLOOKUP(A1640,'INFORME SEVEN'!$A$1:$F$339,5,0)),0,VLOOKUP(A1640,'INFORME SEVEN'!$A$1:$F$339,5,0))</f>
        <v>0</v>
      </c>
      <c r="G1640" s="65">
        <f t="shared" si="219"/>
        <v>0</v>
      </c>
      <c r="H1640" s="44">
        <f t="shared" si="222"/>
        <v>0</v>
      </c>
      <c r="I1640" s="46">
        <v>0</v>
      </c>
      <c r="J1640" s="31">
        <f t="shared" si="216"/>
        <v>0</v>
      </c>
      <c r="K1640" s="1">
        <f t="shared" si="217"/>
        <v>0</v>
      </c>
      <c r="L1640" s="1">
        <f t="shared" si="215"/>
        <v>6</v>
      </c>
    </row>
    <row r="1641" spans="1:12" ht="16.5" hidden="1" thickBot="1" x14ac:dyDescent="0.3">
      <c r="A1641" s="26">
        <v>251120</v>
      </c>
      <c r="B1641" s="42">
        <v>251120</v>
      </c>
      <c r="C1641" s="43" t="s">
        <v>394</v>
      </c>
      <c r="D1641" s="44">
        <v>0</v>
      </c>
      <c r="E1641" s="29">
        <f>IF(ISERROR(VLOOKUP(A1641,'INFORME SEVEN'!$A$1:$F$339,4,0)),0,VLOOKUP(A1641,'INFORME SEVEN'!$A$1:$F$339,4,0))</f>
        <v>0</v>
      </c>
      <c r="F1641" s="29">
        <f>IF(ISERROR(VLOOKUP(A1641,'INFORME SEVEN'!$A$1:$F$339,5,0)),0,VLOOKUP(A1641,'INFORME SEVEN'!$A$1:$F$339,5,0))</f>
        <v>0</v>
      </c>
      <c r="G1641" s="65">
        <f t="shared" si="219"/>
        <v>0</v>
      </c>
      <c r="H1641" s="44">
        <f t="shared" si="222"/>
        <v>0</v>
      </c>
      <c r="I1641" s="46">
        <v>0</v>
      </c>
      <c r="J1641" s="31">
        <f t="shared" si="216"/>
        <v>0</v>
      </c>
      <c r="K1641" s="1">
        <f t="shared" si="217"/>
        <v>0</v>
      </c>
      <c r="L1641" s="1">
        <f t="shared" si="215"/>
        <v>6</v>
      </c>
    </row>
    <row r="1642" spans="1:12" ht="16.5" hidden="1" thickBot="1" x14ac:dyDescent="0.3">
      <c r="A1642" s="26">
        <v>251121</v>
      </c>
      <c r="B1642" s="42">
        <v>251121</v>
      </c>
      <c r="C1642" s="43" t="s">
        <v>1137</v>
      </c>
      <c r="D1642" s="44">
        <v>0</v>
      </c>
      <c r="E1642" s="29">
        <f>IF(ISERROR(VLOOKUP(A1642,'INFORME SEVEN'!$A$1:$F$339,4,0)),0,VLOOKUP(A1642,'INFORME SEVEN'!$A$1:$F$339,4,0))</f>
        <v>0</v>
      </c>
      <c r="F1642" s="29">
        <f>IF(ISERROR(VLOOKUP(A1642,'INFORME SEVEN'!$A$1:$F$339,5,0)),0,VLOOKUP(A1642,'INFORME SEVEN'!$A$1:$F$339,5,0))</f>
        <v>0</v>
      </c>
      <c r="G1642" s="65">
        <f t="shared" si="219"/>
        <v>0</v>
      </c>
      <c r="H1642" s="44">
        <f t="shared" si="222"/>
        <v>0</v>
      </c>
      <c r="I1642" s="46">
        <v>0</v>
      </c>
      <c r="J1642" s="31">
        <f t="shared" si="216"/>
        <v>0</v>
      </c>
      <c r="K1642" s="1">
        <f t="shared" si="217"/>
        <v>0</v>
      </c>
      <c r="L1642" s="1">
        <f t="shared" si="215"/>
        <v>6</v>
      </c>
    </row>
    <row r="1643" spans="1:12" ht="15.75" thickBot="1" x14ac:dyDescent="0.25">
      <c r="A1643" s="26">
        <v>251122</v>
      </c>
      <c r="B1643" s="450">
        <v>251122</v>
      </c>
      <c r="C1643" s="451" t="s">
        <v>1138</v>
      </c>
      <c r="D1643" s="65">
        <v>0</v>
      </c>
      <c r="E1643" s="45">
        <f>IF(ISERROR(VLOOKUP(A1643,'INFORME SEVEN'!$A$1:$F$339,4,0)),0,VLOOKUP(A1643,'INFORME SEVEN'!$A$1:$F$339,4,0))</f>
        <v>947855800</v>
      </c>
      <c r="F1643" s="45">
        <f>IF(ISERROR(VLOOKUP(A1643,'INFORME SEVEN'!$A$1:$F$339,5,0)),0,VLOOKUP(A1643,'INFORME SEVEN'!$A$1:$F$339,5,0))</f>
        <v>947855800</v>
      </c>
      <c r="G1643" s="65">
        <f t="shared" si="219"/>
        <v>0</v>
      </c>
      <c r="H1643" s="45">
        <v>0</v>
      </c>
      <c r="I1643" s="47">
        <v>0</v>
      </c>
      <c r="J1643" s="31">
        <f t="shared" si="216"/>
        <v>0</v>
      </c>
      <c r="K1643" s="1">
        <f t="shared" si="217"/>
        <v>3</v>
      </c>
      <c r="L1643" s="1">
        <f t="shared" si="215"/>
        <v>6</v>
      </c>
    </row>
    <row r="1644" spans="1:12" ht="15.75" thickBot="1" x14ac:dyDescent="0.25">
      <c r="A1644" s="26">
        <v>251123</v>
      </c>
      <c r="B1644" s="450">
        <v>251123</v>
      </c>
      <c r="C1644" s="451" t="s">
        <v>1139</v>
      </c>
      <c r="D1644" s="65">
        <v>0</v>
      </c>
      <c r="E1644" s="45">
        <f>IF(ISERROR(VLOOKUP(A1644,'INFORME SEVEN'!$A$1:$F$339,4,0)),0,VLOOKUP(A1644,'INFORME SEVEN'!$A$1:$F$339,4,0))</f>
        <v>704019800</v>
      </c>
      <c r="F1644" s="45">
        <f>IF(ISERROR(VLOOKUP(A1644,'INFORME SEVEN'!$A$1:$F$339,5,0)),0,VLOOKUP(A1644,'INFORME SEVEN'!$A$1:$F$339,5,0))</f>
        <v>704019800</v>
      </c>
      <c r="G1644" s="65">
        <f t="shared" si="219"/>
        <v>0</v>
      </c>
      <c r="H1644" s="45">
        <v>0</v>
      </c>
      <c r="I1644" s="47">
        <v>0</v>
      </c>
      <c r="J1644" s="31">
        <f t="shared" si="216"/>
        <v>0</v>
      </c>
      <c r="K1644" s="1">
        <f t="shared" si="217"/>
        <v>3</v>
      </c>
      <c r="L1644" s="1">
        <f t="shared" si="215"/>
        <v>6</v>
      </c>
    </row>
    <row r="1645" spans="1:12" ht="15.75" thickBot="1" x14ac:dyDescent="0.25">
      <c r="A1645" s="26">
        <v>251124</v>
      </c>
      <c r="B1645" s="450">
        <v>251124</v>
      </c>
      <c r="C1645" s="451" t="s">
        <v>1140</v>
      </c>
      <c r="D1645" s="65">
        <v>117400</v>
      </c>
      <c r="E1645" s="45">
        <f>IF(ISERROR(VLOOKUP(A1645,'INFORME SEVEN'!$A$1:$F$339,4,0)),0,VLOOKUP(A1645,'INFORME SEVEN'!$A$1:$F$339,4,0))</f>
        <v>304679200</v>
      </c>
      <c r="F1645" s="45">
        <f>IF(ISERROR(VLOOKUP(A1645,'INFORME SEVEN'!$A$1:$F$339,5,0)),0,VLOOKUP(A1645,'INFORME SEVEN'!$A$1:$F$339,5,0))</f>
        <v>304561800</v>
      </c>
      <c r="G1645" s="65">
        <f t="shared" si="219"/>
        <v>0</v>
      </c>
      <c r="H1645" s="45">
        <f>+G1645</f>
        <v>0</v>
      </c>
      <c r="I1645" s="47">
        <v>0</v>
      </c>
      <c r="J1645" s="31">
        <f t="shared" si="216"/>
        <v>0</v>
      </c>
      <c r="K1645" s="1">
        <f t="shared" si="217"/>
        <v>1</v>
      </c>
      <c r="L1645" s="1">
        <f t="shared" si="215"/>
        <v>6</v>
      </c>
    </row>
    <row r="1646" spans="1:12" ht="15.75" thickBot="1" x14ac:dyDescent="0.25">
      <c r="A1646" s="26">
        <v>251125</v>
      </c>
      <c r="B1646" s="450">
        <v>251125</v>
      </c>
      <c r="C1646" s="451" t="s">
        <v>351</v>
      </c>
      <c r="D1646" s="65">
        <v>0</v>
      </c>
      <c r="E1646" s="45">
        <f>IF(ISERROR(VLOOKUP(A1646,'INFORME SEVEN'!$A$1:$F$339,4,0)),0,VLOOKUP(A1646,'INFORME SEVEN'!$A$1:$F$339,4,0))</f>
        <v>58673530</v>
      </c>
      <c r="F1646" s="45">
        <f>IF(ISERROR(VLOOKUP(A1646,'INFORME SEVEN'!$A$1:$F$339,5,0)),0,VLOOKUP(A1646,'INFORME SEVEN'!$A$1:$F$339,5,0))</f>
        <v>58673530</v>
      </c>
      <c r="G1646" s="65">
        <f t="shared" si="219"/>
        <v>0</v>
      </c>
      <c r="H1646" s="45">
        <v>0</v>
      </c>
      <c r="I1646" s="47">
        <v>0</v>
      </c>
      <c r="J1646" s="31">
        <f t="shared" si="216"/>
        <v>0</v>
      </c>
      <c r="K1646" s="1">
        <f t="shared" si="217"/>
        <v>3</v>
      </c>
      <c r="L1646" s="1">
        <f t="shared" si="215"/>
        <v>6</v>
      </c>
    </row>
    <row r="1647" spans="1:12" ht="16.5" hidden="1" thickBot="1" x14ac:dyDescent="0.3">
      <c r="A1647" s="26">
        <v>251126</v>
      </c>
      <c r="B1647" s="42">
        <v>251126</v>
      </c>
      <c r="C1647" s="43" t="s">
        <v>1141</v>
      </c>
      <c r="D1647" s="44">
        <v>0</v>
      </c>
      <c r="E1647" s="29">
        <f>IF(ISERROR(VLOOKUP(A1647,'INFORME SEVEN'!$A$1:$F$339,4,0)),0,VLOOKUP(A1647,'INFORME SEVEN'!$A$1:$F$339,4,0))</f>
        <v>0</v>
      </c>
      <c r="F1647" s="29">
        <f>IF(ISERROR(VLOOKUP(A1647,'INFORME SEVEN'!$A$1:$F$339,5,0)),0,VLOOKUP(A1647,'INFORME SEVEN'!$A$1:$F$339,5,0))</f>
        <v>0</v>
      </c>
      <c r="G1647" s="65">
        <f t="shared" si="219"/>
        <v>0</v>
      </c>
      <c r="H1647" s="44">
        <f t="shared" ref="H1647:H1649" si="223">+G1647</f>
        <v>0</v>
      </c>
      <c r="I1647" s="46">
        <v>0</v>
      </c>
      <c r="J1647" s="31">
        <f t="shared" si="216"/>
        <v>0</v>
      </c>
      <c r="K1647" s="1">
        <f t="shared" si="217"/>
        <v>0</v>
      </c>
      <c r="L1647" s="1">
        <f t="shared" si="215"/>
        <v>6</v>
      </c>
    </row>
    <row r="1648" spans="1:12" ht="16.5" hidden="1" thickBot="1" x14ac:dyDescent="0.3">
      <c r="A1648" s="26">
        <v>251127</v>
      </c>
      <c r="B1648" s="42">
        <v>251127</v>
      </c>
      <c r="C1648" s="43" t="s">
        <v>1142</v>
      </c>
      <c r="D1648" s="44">
        <v>0</v>
      </c>
      <c r="E1648" s="29">
        <f>IF(ISERROR(VLOOKUP(A1648,'INFORME SEVEN'!$A$1:$F$339,4,0)),0,VLOOKUP(A1648,'INFORME SEVEN'!$A$1:$F$339,4,0))</f>
        <v>0</v>
      </c>
      <c r="F1648" s="29">
        <f>IF(ISERROR(VLOOKUP(A1648,'INFORME SEVEN'!$A$1:$F$339,5,0)),0,VLOOKUP(A1648,'INFORME SEVEN'!$A$1:$F$339,5,0))</f>
        <v>0</v>
      </c>
      <c r="G1648" s="65">
        <f t="shared" si="219"/>
        <v>0</v>
      </c>
      <c r="H1648" s="44">
        <f t="shared" si="223"/>
        <v>0</v>
      </c>
      <c r="I1648" s="46">
        <v>0</v>
      </c>
      <c r="J1648" s="31">
        <f t="shared" si="216"/>
        <v>0</v>
      </c>
      <c r="K1648" s="1">
        <f t="shared" si="217"/>
        <v>0</v>
      </c>
      <c r="L1648" s="1">
        <f t="shared" si="215"/>
        <v>6</v>
      </c>
    </row>
    <row r="1649" spans="1:12" ht="16.5" hidden="1" thickBot="1" x14ac:dyDescent="0.3">
      <c r="A1649" s="26">
        <v>251190</v>
      </c>
      <c r="B1649" s="42">
        <v>251190</v>
      </c>
      <c r="C1649" s="43" t="s">
        <v>1143</v>
      </c>
      <c r="D1649" s="44">
        <v>0</v>
      </c>
      <c r="E1649" s="29">
        <f>IF(ISERROR(VLOOKUP(A1649,'INFORME SEVEN'!$A$1:$F$339,4,0)),0,VLOOKUP(A1649,'INFORME SEVEN'!$A$1:$F$339,4,0))</f>
        <v>0</v>
      </c>
      <c r="F1649" s="29">
        <f>IF(ISERROR(VLOOKUP(A1649,'INFORME SEVEN'!$A$1:$F$339,5,0)),0,VLOOKUP(A1649,'INFORME SEVEN'!$A$1:$F$339,5,0))</f>
        <v>0</v>
      </c>
      <c r="G1649" s="65">
        <f t="shared" si="219"/>
        <v>0</v>
      </c>
      <c r="H1649" s="44">
        <f t="shared" si="223"/>
        <v>0</v>
      </c>
      <c r="I1649" s="46">
        <v>0</v>
      </c>
      <c r="J1649" s="31">
        <f t="shared" si="216"/>
        <v>0</v>
      </c>
      <c r="K1649" s="1">
        <f t="shared" si="217"/>
        <v>0</v>
      </c>
      <c r="L1649" s="1">
        <f t="shared" si="215"/>
        <v>6</v>
      </c>
    </row>
    <row r="1650" spans="1:12" ht="16.5" thickBot="1" x14ac:dyDescent="0.3">
      <c r="A1650" s="26">
        <v>2512</v>
      </c>
      <c r="B1650" s="37">
        <v>251200</v>
      </c>
      <c r="C1650" s="38" t="s">
        <v>1144</v>
      </c>
      <c r="D1650" s="39">
        <v>3080498034.1500001</v>
      </c>
      <c r="E1650" s="40">
        <f>IF(ISERROR(VLOOKUP(A1650,'INFORME SEVEN'!$A$1:$F$339,4,0)),0,VLOOKUP(A1650,'INFORME SEVEN'!$A$1:$F$339,4,0))</f>
        <v>62504466</v>
      </c>
      <c r="F1650" s="40">
        <f>IF(ISERROR(VLOOKUP(A1650,'INFORME SEVEN'!$A$1:$F$339,5,0)),0,VLOOKUP(A1650,'INFORME SEVEN'!$A$1:$F$339,5,0))</f>
        <v>96941346</v>
      </c>
      <c r="G1650" s="39">
        <f t="shared" si="219"/>
        <v>3114934914.1500001</v>
      </c>
      <c r="H1650" s="40">
        <f>+H1654+H1655</f>
        <v>3114934914.1500001</v>
      </c>
      <c r="I1650" s="41">
        <v>0</v>
      </c>
      <c r="J1650" s="31">
        <f t="shared" si="216"/>
        <v>0</v>
      </c>
      <c r="K1650" s="1">
        <f t="shared" si="217"/>
        <v>1</v>
      </c>
      <c r="L1650" s="1">
        <f t="shared" si="215"/>
        <v>4</v>
      </c>
    </row>
    <row r="1651" spans="1:12" ht="16.5" hidden="1" thickBot="1" x14ac:dyDescent="0.3">
      <c r="A1651" s="26">
        <v>251201</v>
      </c>
      <c r="B1651" s="42">
        <v>251201</v>
      </c>
      <c r="C1651" s="43" t="s">
        <v>1122</v>
      </c>
      <c r="D1651" s="44">
        <v>0</v>
      </c>
      <c r="E1651" s="29">
        <f>IF(ISERROR(VLOOKUP(A1651,'INFORME SEVEN'!$A$1:$F$339,4,0)),0,VLOOKUP(A1651,'INFORME SEVEN'!$A$1:$F$339,4,0))</f>
        <v>0</v>
      </c>
      <c r="F1651" s="29">
        <f>IF(ISERROR(VLOOKUP(A1651,'INFORME SEVEN'!$A$1:$F$339,5,0)),0,VLOOKUP(A1651,'INFORME SEVEN'!$A$1:$F$339,5,0))</f>
        <v>0</v>
      </c>
      <c r="G1651" s="65">
        <f t="shared" si="219"/>
        <v>0</v>
      </c>
      <c r="H1651" s="44">
        <f t="shared" ref="H1651:H1653" si="224">+G1651</f>
        <v>0</v>
      </c>
      <c r="I1651" s="46">
        <v>0</v>
      </c>
      <c r="J1651" s="31">
        <f t="shared" si="216"/>
        <v>0</v>
      </c>
      <c r="K1651" s="1">
        <f t="shared" si="217"/>
        <v>0</v>
      </c>
      <c r="L1651" s="1">
        <f t="shared" si="215"/>
        <v>6</v>
      </c>
    </row>
    <row r="1652" spans="1:12" ht="16.5" hidden="1" thickBot="1" x14ac:dyDescent="0.3">
      <c r="A1652" s="26">
        <v>251202</v>
      </c>
      <c r="B1652" s="42">
        <v>251202</v>
      </c>
      <c r="C1652" s="43" t="s">
        <v>1145</v>
      </c>
      <c r="D1652" s="44">
        <v>0</v>
      </c>
      <c r="E1652" s="29">
        <f>IF(ISERROR(VLOOKUP(A1652,'INFORME SEVEN'!$A$1:$F$339,4,0)),0,VLOOKUP(A1652,'INFORME SEVEN'!$A$1:$F$339,4,0))</f>
        <v>0</v>
      </c>
      <c r="F1652" s="29">
        <f>IF(ISERROR(VLOOKUP(A1652,'INFORME SEVEN'!$A$1:$F$339,5,0)),0,VLOOKUP(A1652,'INFORME SEVEN'!$A$1:$F$339,5,0))</f>
        <v>0</v>
      </c>
      <c r="G1652" s="65">
        <f t="shared" si="219"/>
        <v>0</v>
      </c>
      <c r="H1652" s="44">
        <f t="shared" si="224"/>
        <v>0</v>
      </c>
      <c r="I1652" s="46">
        <v>0</v>
      </c>
      <c r="J1652" s="31">
        <f t="shared" si="216"/>
        <v>0</v>
      </c>
      <c r="K1652" s="1">
        <f t="shared" si="217"/>
        <v>0</v>
      </c>
      <c r="L1652" s="1">
        <f t="shared" si="215"/>
        <v>6</v>
      </c>
    </row>
    <row r="1653" spans="1:12" ht="16.5" hidden="1" thickBot="1" x14ac:dyDescent="0.3">
      <c r="A1653" s="26">
        <v>251203</v>
      </c>
      <c r="B1653" s="42">
        <v>251203</v>
      </c>
      <c r="C1653" s="43" t="s">
        <v>858</v>
      </c>
      <c r="D1653" s="44">
        <v>0</v>
      </c>
      <c r="E1653" s="29">
        <f>IF(ISERROR(VLOOKUP(A1653,'INFORME SEVEN'!$A$1:$F$339,4,0)),0,VLOOKUP(A1653,'INFORME SEVEN'!$A$1:$F$339,4,0))</f>
        <v>0</v>
      </c>
      <c r="F1653" s="29">
        <f>IF(ISERROR(VLOOKUP(A1653,'INFORME SEVEN'!$A$1:$F$339,5,0)),0,VLOOKUP(A1653,'INFORME SEVEN'!$A$1:$F$339,5,0))</f>
        <v>0</v>
      </c>
      <c r="G1653" s="65">
        <f t="shared" si="219"/>
        <v>0</v>
      </c>
      <c r="H1653" s="44">
        <f t="shared" si="224"/>
        <v>0</v>
      </c>
      <c r="I1653" s="46">
        <v>0</v>
      </c>
      <c r="J1653" s="31">
        <f t="shared" si="216"/>
        <v>0</v>
      </c>
      <c r="K1653" s="1">
        <f t="shared" si="217"/>
        <v>0</v>
      </c>
      <c r="L1653" s="1">
        <f t="shared" si="215"/>
        <v>6</v>
      </c>
    </row>
    <row r="1654" spans="1:12" ht="15.75" thickBot="1" x14ac:dyDescent="0.25">
      <c r="A1654" s="26">
        <v>251204</v>
      </c>
      <c r="B1654" s="450">
        <v>251204</v>
      </c>
      <c r="C1654" s="451" t="s">
        <v>1146</v>
      </c>
      <c r="D1654" s="65">
        <v>1010633038</v>
      </c>
      <c r="E1654" s="45">
        <f>IF(ISERROR(VLOOKUP(A1654,'INFORME SEVEN'!$A$1:$F$339,4,0)),0,VLOOKUP(A1654,'INFORME SEVEN'!$A$1:$F$339,4,0))</f>
        <v>32649229</v>
      </c>
      <c r="F1654" s="45">
        <f>IF(ISERROR(VLOOKUP(A1654,'INFORME SEVEN'!$A$1:$F$339,5,0)),0,VLOOKUP(A1654,'INFORME SEVEN'!$A$1:$F$339,5,0))</f>
        <v>78190126</v>
      </c>
      <c r="G1654" s="65">
        <f t="shared" si="219"/>
        <v>1056173935</v>
      </c>
      <c r="H1654" s="45">
        <f t="shared" ref="H1654:H1713" si="225">+G1654</f>
        <v>1056173935</v>
      </c>
      <c r="I1654" s="47">
        <v>0</v>
      </c>
      <c r="J1654" s="31">
        <f t="shared" si="216"/>
        <v>0</v>
      </c>
      <c r="K1654" s="1">
        <f t="shared" si="217"/>
        <v>1</v>
      </c>
      <c r="L1654" s="1">
        <f t="shared" si="215"/>
        <v>6</v>
      </c>
    </row>
    <row r="1655" spans="1:12" ht="15.75" thickBot="1" x14ac:dyDescent="0.25">
      <c r="A1655" s="26">
        <v>251290</v>
      </c>
      <c r="B1655" s="450">
        <v>251290</v>
      </c>
      <c r="C1655" s="451" t="s">
        <v>1147</v>
      </c>
      <c r="D1655" s="65">
        <v>2069864996.1500001</v>
      </c>
      <c r="E1655" s="45">
        <f>IF(ISERROR(VLOOKUP(A1655,'INFORME SEVEN'!$A$1:$F$339,4,0)),0,VLOOKUP(A1655,'INFORME SEVEN'!$A$1:$F$339,4,0))</f>
        <v>29855237</v>
      </c>
      <c r="F1655" s="45">
        <f>IF(ISERROR(VLOOKUP(A1655,'INFORME SEVEN'!$A$1:$F$339,5,0)),0,VLOOKUP(A1655,'INFORME SEVEN'!$A$1:$F$339,5,0))</f>
        <v>18751220</v>
      </c>
      <c r="G1655" s="65">
        <f t="shared" si="219"/>
        <v>2058760979.1500001</v>
      </c>
      <c r="H1655" s="45">
        <f t="shared" si="225"/>
        <v>2058760979.1500001</v>
      </c>
      <c r="I1655" s="47">
        <v>0</v>
      </c>
      <c r="J1655" s="31">
        <f t="shared" si="216"/>
        <v>0</v>
      </c>
      <c r="K1655" s="1">
        <f t="shared" si="217"/>
        <v>1</v>
      </c>
      <c r="L1655" s="1">
        <f t="shared" si="215"/>
        <v>6</v>
      </c>
    </row>
    <row r="1656" spans="1:12" ht="16.5" hidden="1" thickBot="1" x14ac:dyDescent="0.3">
      <c r="A1656" s="26">
        <v>2513</v>
      </c>
      <c r="B1656" s="48">
        <v>251300</v>
      </c>
      <c r="C1656" s="49" t="s">
        <v>1148</v>
      </c>
      <c r="D1656" s="39">
        <v>0</v>
      </c>
      <c r="E1656" s="29">
        <f>IF(ISERROR(VLOOKUP(A1656,'INFORME SEVEN'!$A$1:$F$339,4,0)),0,VLOOKUP(A1656,'INFORME SEVEN'!$A$1:$F$339,4,0))</f>
        <v>0</v>
      </c>
      <c r="F1656" s="29">
        <f>IF(ISERROR(VLOOKUP(A1656,'INFORME SEVEN'!$A$1:$F$339,5,0)),0,VLOOKUP(A1656,'INFORME SEVEN'!$A$1:$F$339,5,0))</f>
        <v>0</v>
      </c>
      <c r="G1656" s="39">
        <f t="shared" si="219"/>
        <v>0</v>
      </c>
      <c r="H1656" s="50">
        <f t="shared" si="225"/>
        <v>0</v>
      </c>
      <c r="I1656" s="51">
        <v>0</v>
      </c>
      <c r="J1656" s="31">
        <f t="shared" si="216"/>
        <v>0</v>
      </c>
      <c r="K1656" s="1">
        <f t="shared" si="217"/>
        <v>0</v>
      </c>
      <c r="L1656" s="1">
        <f t="shared" si="215"/>
        <v>4</v>
      </c>
    </row>
    <row r="1657" spans="1:12" ht="16.5" hidden="1" thickBot="1" x14ac:dyDescent="0.3">
      <c r="A1657" s="26">
        <v>251301</v>
      </c>
      <c r="B1657" s="42">
        <v>251301</v>
      </c>
      <c r="C1657" s="43" t="s">
        <v>408</v>
      </c>
      <c r="D1657" s="44">
        <v>0</v>
      </c>
      <c r="E1657" s="29">
        <f>IF(ISERROR(VLOOKUP(A1657,'INFORME SEVEN'!$A$1:$F$339,4,0)),0,VLOOKUP(A1657,'INFORME SEVEN'!$A$1:$F$339,4,0))</f>
        <v>0</v>
      </c>
      <c r="F1657" s="29">
        <f>IF(ISERROR(VLOOKUP(A1657,'INFORME SEVEN'!$A$1:$F$339,5,0)),0,VLOOKUP(A1657,'INFORME SEVEN'!$A$1:$F$339,5,0))</f>
        <v>0</v>
      </c>
      <c r="G1657" s="65">
        <f t="shared" si="219"/>
        <v>0</v>
      </c>
      <c r="H1657" s="44">
        <f t="shared" si="225"/>
        <v>0</v>
      </c>
      <c r="I1657" s="46">
        <v>0</v>
      </c>
      <c r="J1657" s="31">
        <f t="shared" si="216"/>
        <v>0</v>
      </c>
      <c r="K1657" s="1">
        <f t="shared" si="217"/>
        <v>0</v>
      </c>
      <c r="L1657" s="1">
        <f t="shared" si="215"/>
        <v>6</v>
      </c>
    </row>
    <row r="1658" spans="1:12" ht="16.5" hidden="1" thickBot="1" x14ac:dyDescent="0.3">
      <c r="A1658" s="26">
        <v>251302</v>
      </c>
      <c r="B1658" s="42">
        <v>251302</v>
      </c>
      <c r="C1658" s="43" t="s">
        <v>858</v>
      </c>
      <c r="D1658" s="44">
        <v>0</v>
      </c>
      <c r="E1658" s="29">
        <f>IF(ISERROR(VLOOKUP(A1658,'INFORME SEVEN'!$A$1:$F$339,4,0)),0,VLOOKUP(A1658,'INFORME SEVEN'!$A$1:$F$339,4,0))</f>
        <v>0</v>
      </c>
      <c r="F1658" s="29">
        <f>IF(ISERROR(VLOOKUP(A1658,'INFORME SEVEN'!$A$1:$F$339,5,0)),0,VLOOKUP(A1658,'INFORME SEVEN'!$A$1:$F$339,5,0))</f>
        <v>0</v>
      </c>
      <c r="G1658" s="65">
        <f t="shared" si="219"/>
        <v>0</v>
      </c>
      <c r="H1658" s="44">
        <f t="shared" si="225"/>
        <v>0</v>
      </c>
      <c r="I1658" s="46">
        <v>0</v>
      </c>
      <c r="J1658" s="31">
        <f t="shared" si="216"/>
        <v>0</v>
      </c>
      <c r="K1658" s="1">
        <f t="shared" si="217"/>
        <v>0</v>
      </c>
      <c r="L1658" s="1">
        <f t="shared" si="215"/>
        <v>6</v>
      </c>
    </row>
    <row r="1659" spans="1:12" ht="16.5" hidden="1" thickBot="1" x14ac:dyDescent="0.3">
      <c r="A1659" s="26">
        <v>251390</v>
      </c>
      <c r="B1659" s="42">
        <v>251390</v>
      </c>
      <c r="C1659" s="43" t="s">
        <v>1149</v>
      </c>
      <c r="D1659" s="44">
        <v>0</v>
      </c>
      <c r="E1659" s="29">
        <f>IF(ISERROR(VLOOKUP(A1659,'INFORME SEVEN'!$A$1:$F$339,4,0)),0,VLOOKUP(A1659,'INFORME SEVEN'!$A$1:$F$339,4,0))</f>
        <v>0</v>
      </c>
      <c r="F1659" s="29">
        <f>IF(ISERROR(VLOOKUP(A1659,'INFORME SEVEN'!$A$1:$F$339,5,0)),0,VLOOKUP(A1659,'INFORME SEVEN'!$A$1:$F$339,5,0))</f>
        <v>0</v>
      </c>
      <c r="G1659" s="65">
        <f t="shared" si="219"/>
        <v>0</v>
      </c>
      <c r="H1659" s="44">
        <f t="shared" si="225"/>
        <v>0</v>
      </c>
      <c r="I1659" s="46">
        <v>0</v>
      </c>
      <c r="J1659" s="31">
        <f t="shared" si="216"/>
        <v>0</v>
      </c>
      <c r="K1659" s="1">
        <f t="shared" si="217"/>
        <v>0</v>
      </c>
      <c r="L1659" s="1">
        <f t="shared" si="215"/>
        <v>6</v>
      </c>
    </row>
    <row r="1660" spans="1:12" ht="16.5" hidden="1" thickBot="1" x14ac:dyDescent="0.3">
      <c r="A1660" s="26">
        <v>2514</v>
      </c>
      <c r="B1660" s="48">
        <v>251400</v>
      </c>
      <c r="C1660" s="49" t="s">
        <v>1150</v>
      </c>
      <c r="D1660" s="39">
        <v>0</v>
      </c>
      <c r="E1660" s="29">
        <f>IF(ISERROR(VLOOKUP(A1660,'INFORME SEVEN'!$A$1:$F$339,4,0)),0,VLOOKUP(A1660,'INFORME SEVEN'!$A$1:$F$339,4,0))</f>
        <v>0</v>
      </c>
      <c r="F1660" s="29">
        <f>IF(ISERROR(VLOOKUP(A1660,'INFORME SEVEN'!$A$1:$F$339,5,0)),0,VLOOKUP(A1660,'INFORME SEVEN'!$A$1:$F$339,5,0))</f>
        <v>0</v>
      </c>
      <c r="G1660" s="39">
        <f t="shared" si="219"/>
        <v>0</v>
      </c>
      <c r="H1660" s="50">
        <f t="shared" si="225"/>
        <v>0</v>
      </c>
      <c r="I1660" s="51">
        <v>0</v>
      </c>
      <c r="J1660" s="31">
        <f t="shared" si="216"/>
        <v>0</v>
      </c>
      <c r="K1660" s="1">
        <f t="shared" si="217"/>
        <v>0</v>
      </c>
      <c r="L1660" s="1">
        <f t="shared" si="215"/>
        <v>4</v>
      </c>
    </row>
    <row r="1661" spans="1:12" ht="16.5" hidden="1" thickBot="1" x14ac:dyDescent="0.3">
      <c r="A1661" s="26">
        <v>251401</v>
      </c>
      <c r="B1661" s="42">
        <v>251401</v>
      </c>
      <c r="C1661" s="43" t="s">
        <v>1151</v>
      </c>
      <c r="D1661" s="44">
        <v>0</v>
      </c>
      <c r="E1661" s="29">
        <f>IF(ISERROR(VLOOKUP(A1661,'INFORME SEVEN'!$A$1:$F$339,4,0)),0,VLOOKUP(A1661,'INFORME SEVEN'!$A$1:$F$339,4,0))</f>
        <v>0</v>
      </c>
      <c r="F1661" s="29">
        <f>IF(ISERROR(VLOOKUP(A1661,'INFORME SEVEN'!$A$1:$F$339,5,0)),0,VLOOKUP(A1661,'INFORME SEVEN'!$A$1:$F$339,5,0))</f>
        <v>0</v>
      </c>
      <c r="G1661" s="65">
        <f t="shared" si="219"/>
        <v>0</v>
      </c>
      <c r="H1661" s="44">
        <f t="shared" si="225"/>
        <v>0</v>
      </c>
      <c r="I1661" s="46">
        <v>0</v>
      </c>
      <c r="J1661" s="31">
        <f t="shared" si="216"/>
        <v>0</v>
      </c>
      <c r="K1661" s="1">
        <f t="shared" si="217"/>
        <v>0</v>
      </c>
      <c r="L1661" s="1">
        <f t="shared" si="215"/>
        <v>6</v>
      </c>
    </row>
    <row r="1662" spans="1:12" ht="16.5" hidden="1" thickBot="1" x14ac:dyDescent="0.3">
      <c r="A1662" s="26">
        <v>251402</v>
      </c>
      <c r="B1662" s="42">
        <v>251402</v>
      </c>
      <c r="C1662" s="43" t="s">
        <v>1152</v>
      </c>
      <c r="D1662" s="44">
        <v>0</v>
      </c>
      <c r="E1662" s="29">
        <f>IF(ISERROR(VLOOKUP(A1662,'INFORME SEVEN'!$A$1:$F$339,4,0)),0,VLOOKUP(A1662,'INFORME SEVEN'!$A$1:$F$339,4,0))</f>
        <v>0</v>
      </c>
      <c r="F1662" s="29">
        <f>IF(ISERROR(VLOOKUP(A1662,'INFORME SEVEN'!$A$1:$F$339,5,0)),0,VLOOKUP(A1662,'INFORME SEVEN'!$A$1:$F$339,5,0))</f>
        <v>0</v>
      </c>
      <c r="G1662" s="65">
        <f t="shared" si="219"/>
        <v>0</v>
      </c>
      <c r="H1662" s="44">
        <f t="shared" si="225"/>
        <v>0</v>
      </c>
      <c r="I1662" s="46">
        <v>0</v>
      </c>
      <c r="J1662" s="31">
        <f t="shared" si="216"/>
        <v>0</v>
      </c>
      <c r="K1662" s="1">
        <f t="shared" si="217"/>
        <v>0</v>
      </c>
      <c r="L1662" s="1">
        <f t="shared" si="215"/>
        <v>6</v>
      </c>
    </row>
    <row r="1663" spans="1:12" ht="16.5" hidden="1" thickBot="1" x14ac:dyDescent="0.3">
      <c r="A1663" s="26">
        <v>251403</v>
      </c>
      <c r="B1663" s="42">
        <v>251403</v>
      </c>
      <c r="C1663" s="43" t="s">
        <v>1153</v>
      </c>
      <c r="D1663" s="44">
        <v>0</v>
      </c>
      <c r="E1663" s="29">
        <f>IF(ISERROR(VLOOKUP(A1663,'INFORME SEVEN'!$A$1:$F$339,4,0)),0,VLOOKUP(A1663,'INFORME SEVEN'!$A$1:$F$339,4,0))</f>
        <v>0</v>
      </c>
      <c r="F1663" s="29">
        <f>IF(ISERROR(VLOOKUP(A1663,'INFORME SEVEN'!$A$1:$F$339,5,0)),0,VLOOKUP(A1663,'INFORME SEVEN'!$A$1:$F$339,5,0))</f>
        <v>0</v>
      </c>
      <c r="G1663" s="65">
        <f t="shared" si="219"/>
        <v>0</v>
      </c>
      <c r="H1663" s="44">
        <f t="shared" si="225"/>
        <v>0</v>
      </c>
      <c r="I1663" s="46">
        <v>0</v>
      </c>
      <c r="J1663" s="31">
        <f t="shared" si="216"/>
        <v>0</v>
      </c>
      <c r="K1663" s="1">
        <f t="shared" si="217"/>
        <v>0</v>
      </c>
      <c r="L1663" s="1">
        <f t="shared" si="215"/>
        <v>6</v>
      </c>
    </row>
    <row r="1664" spans="1:12" ht="16.5" hidden="1" thickBot="1" x14ac:dyDescent="0.3">
      <c r="A1664" s="26">
        <v>251404</v>
      </c>
      <c r="B1664" s="42">
        <v>251404</v>
      </c>
      <c r="C1664" s="43" t="s">
        <v>1154</v>
      </c>
      <c r="D1664" s="44">
        <v>0</v>
      </c>
      <c r="E1664" s="29">
        <f>IF(ISERROR(VLOOKUP(A1664,'INFORME SEVEN'!$A$1:$F$339,4,0)),0,VLOOKUP(A1664,'INFORME SEVEN'!$A$1:$F$339,4,0))</f>
        <v>0</v>
      </c>
      <c r="F1664" s="29">
        <f>IF(ISERROR(VLOOKUP(A1664,'INFORME SEVEN'!$A$1:$F$339,5,0)),0,VLOOKUP(A1664,'INFORME SEVEN'!$A$1:$F$339,5,0))</f>
        <v>0</v>
      </c>
      <c r="G1664" s="65">
        <f t="shared" si="219"/>
        <v>0</v>
      </c>
      <c r="H1664" s="44">
        <f t="shared" si="225"/>
        <v>0</v>
      </c>
      <c r="I1664" s="46">
        <v>0</v>
      </c>
      <c r="J1664" s="31">
        <f t="shared" si="216"/>
        <v>0</v>
      </c>
      <c r="K1664" s="1">
        <f t="shared" si="217"/>
        <v>0</v>
      </c>
      <c r="L1664" s="1">
        <f t="shared" si="215"/>
        <v>6</v>
      </c>
    </row>
    <row r="1665" spans="1:12" ht="16.5" hidden="1" thickBot="1" x14ac:dyDescent="0.3">
      <c r="A1665" s="26">
        <v>251405</v>
      </c>
      <c r="B1665" s="42">
        <v>251405</v>
      </c>
      <c r="C1665" s="43" t="s">
        <v>361</v>
      </c>
      <c r="D1665" s="44">
        <v>0</v>
      </c>
      <c r="E1665" s="29">
        <f>IF(ISERROR(VLOOKUP(A1665,'INFORME SEVEN'!$A$1:$F$339,4,0)),0,VLOOKUP(A1665,'INFORME SEVEN'!$A$1:$F$339,4,0))</f>
        <v>0</v>
      </c>
      <c r="F1665" s="29">
        <f>IF(ISERROR(VLOOKUP(A1665,'INFORME SEVEN'!$A$1:$F$339,5,0)),0,VLOOKUP(A1665,'INFORME SEVEN'!$A$1:$F$339,5,0))</f>
        <v>0</v>
      </c>
      <c r="G1665" s="65">
        <f t="shared" si="219"/>
        <v>0</v>
      </c>
      <c r="H1665" s="44">
        <f t="shared" si="225"/>
        <v>0</v>
      </c>
      <c r="I1665" s="46">
        <v>0</v>
      </c>
      <c r="J1665" s="31">
        <f t="shared" si="216"/>
        <v>0</v>
      </c>
      <c r="K1665" s="1">
        <f t="shared" si="217"/>
        <v>0</v>
      </c>
      <c r="L1665" s="1">
        <f t="shared" si="215"/>
        <v>6</v>
      </c>
    </row>
    <row r="1666" spans="1:12" ht="16.5" hidden="1" thickBot="1" x14ac:dyDescent="0.3">
      <c r="A1666" s="26">
        <v>251410</v>
      </c>
      <c r="B1666" s="42">
        <v>251410</v>
      </c>
      <c r="C1666" s="43" t="s">
        <v>1155</v>
      </c>
      <c r="D1666" s="44">
        <v>0</v>
      </c>
      <c r="E1666" s="29">
        <f>IF(ISERROR(VLOOKUP(A1666,'INFORME SEVEN'!$A$1:$F$339,4,0)),0,VLOOKUP(A1666,'INFORME SEVEN'!$A$1:$F$339,4,0))</f>
        <v>0</v>
      </c>
      <c r="F1666" s="29">
        <f>IF(ISERROR(VLOOKUP(A1666,'INFORME SEVEN'!$A$1:$F$339,5,0)),0,VLOOKUP(A1666,'INFORME SEVEN'!$A$1:$F$339,5,0))</f>
        <v>0</v>
      </c>
      <c r="G1666" s="65">
        <f t="shared" si="219"/>
        <v>0</v>
      </c>
      <c r="H1666" s="44">
        <f t="shared" si="225"/>
        <v>0</v>
      </c>
      <c r="I1666" s="46">
        <v>0</v>
      </c>
      <c r="J1666" s="31">
        <f t="shared" si="216"/>
        <v>0</v>
      </c>
      <c r="K1666" s="1">
        <f t="shared" si="217"/>
        <v>0</v>
      </c>
      <c r="L1666" s="1">
        <f t="shared" si="215"/>
        <v>6</v>
      </c>
    </row>
    <row r="1667" spans="1:12" ht="16.5" hidden="1" thickBot="1" x14ac:dyDescent="0.3">
      <c r="A1667" s="26">
        <v>251412</v>
      </c>
      <c r="B1667" s="42">
        <v>251412</v>
      </c>
      <c r="C1667" s="43" t="s">
        <v>1156</v>
      </c>
      <c r="D1667" s="44">
        <v>0</v>
      </c>
      <c r="E1667" s="29">
        <f>IF(ISERROR(VLOOKUP(A1667,'INFORME SEVEN'!$A$1:$F$339,4,0)),0,VLOOKUP(A1667,'INFORME SEVEN'!$A$1:$F$339,4,0))</f>
        <v>0</v>
      </c>
      <c r="F1667" s="29">
        <f>IF(ISERROR(VLOOKUP(A1667,'INFORME SEVEN'!$A$1:$F$339,5,0)),0,VLOOKUP(A1667,'INFORME SEVEN'!$A$1:$F$339,5,0))</f>
        <v>0</v>
      </c>
      <c r="G1667" s="65">
        <f t="shared" si="219"/>
        <v>0</v>
      </c>
      <c r="H1667" s="44">
        <f t="shared" si="225"/>
        <v>0</v>
      </c>
      <c r="I1667" s="46">
        <v>0</v>
      </c>
      <c r="J1667" s="31">
        <f t="shared" si="216"/>
        <v>0</v>
      </c>
      <c r="K1667" s="1">
        <f t="shared" si="217"/>
        <v>0</v>
      </c>
      <c r="L1667" s="1">
        <f t="shared" si="215"/>
        <v>6</v>
      </c>
    </row>
    <row r="1668" spans="1:12" ht="16.5" hidden="1" thickBot="1" x14ac:dyDescent="0.3">
      <c r="A1668" s="26">
        <v>251414</v>
      </c>
      <c r="B1668" s="42">
        <v>251414</v>
      </c>
      <c r="C1668" s="43" t="s">
        <v>1157</v>
      </c>
      <c r="D1668" s="44">
        <v>0</v>
      </c>
      <c r="E1668" s="29">
        <f>IF(ISERROR(VLOOKUP(A1668,'INFORME SEVEN'!$A$1:$F$339,4,0)),0,VLOOKUP(A1668,'INFORME SEVEN'!$A$1:$F$339,4,0))</f>
        <v>0</v>
      </c>
      <c r="F1668" s="29">
        <f>IF(ISERROR(VLOOKUP(A1668,'INFORME SEVEN'!$A$1:$F$339,5,0)),0,VLOOKUP(A1668,'INFORME SEVEN'!$A$1:$F$339,5,0))</f>
        <v>0</v>
      </c>
      <c r="G1668" s="65">
        <f t="shared" si="219"/>
        <v>0</v>
      </c>
      <c r="H1668" s="44">
        <f t="shared" si="225"/>
        <v>0</v>
      </c>
      <c r="I1668" s="46">
        <v>0</v>
      </c>
      <c r="J1668" s="31">
        <f t="shared" si="216"/>
        <v>0</v>
      </c>
      <c r="K1668" s="1">
        <f t="shared" si="217"/>
        <v>0</v>
      </c>
      <c r="L1668" s="1">
        <f t="shared" si="215"/>
        <v>6</v>
      </c>
    </row>
    <row r="1669" spans="1:12" ht="16.5" hidden="1" thickBot="1" x14ac:dyDescent="0.3">
      <c r="A1669" s="26">
        <v>251415</v>
      </c>
      <c r="B1669" s="42">
        <v>251415</v>
      </c>
      <c r="C1669" s="43" t="s">
        <v>1158</v>
      </c>
      <c r="D1669" s="44">
        <v>0</v>
      </c>
      <c r="E1669" s="29">
        <f>IF(ISERROR(VLOOKUP(A1669,'INFORME SEVEN'!$A$1:$F$339,4,0)),0,VLOOKUP(A1669,'INFORME SEVEN'!$A$1:$F$339,4,0))</f>
        <v>0</v>
      </c>
      <c r="F1669" s="29">
        <f>IF(ISERROR(VLOOKUP(A1669,'INFORME SEVEN'!$A$1:$F$339,5,0)),0,VLOOKUP(A1669,'INFORME SEVEN'!$A$1:$F$339,5,0))</f>
        <v>0</v>
      </c>
      <c r="G1669" s="65">
        <f t="shared" si="219"/>
        <v>0</v>
      </c>
      <c r="H1669" s="44">
        <f t="shared" si="225"/>
        <v>0</v>
      </c>
      <c r="I1669" s="46">
        <v>0</v>
      </c>
      <c r="J1669" s="31">
        <f t="shared" si="216"/>
        <v>0</v>
      </c>
      <c r="K1669" s="1">
        <f t="shared" si="217"/>
        <v>0</v>
      </c>
      <c r="L1669" s="1">
        <f t="shared" si="215"/>
        <v>6</v>
      </c>
    </row>
    <row r="1670" spans="1:12" ht="16.5" hidden="1" thickBot="1" x14ac:dyDescent="0.3">
      <c r="A1670" s="26">
        <v>2515</v>
      </c>
      <c r="B1670" s="48">
        <v>251500</v>
      </c>
      <c r="C1670" s="49" t="s">
        <v>1159</v>
      </c>
      <c r="D1670" s="39">
        <v>0</v>
      </c>
      <c r="E1670" s="29">
        <f>IF(ISERROR(VLOOKUP(A1670,'INFORME SEVEN'!$A$1:$F$339,4,0)),0,VLOOKUP(A1670,'INFORME SEVEN'!$A$1:$F$339,4,0))</f>
        <v>0</v>
      </c>
      <c r="F1670" s="29">
        <f>IF(ISERROR(VLOOKUP(A1670,'INFORME SEVEN'!$A$1:$F$339,5,0)),0,VLOOKUP(A1670,'INFORME SEVEN'!$A$1:$F$339,5,0))</f>
        <v>0</v>
      </c>
      <c r="G1670" s="39">
        <f t="shared" si="219"/>
        <v>0</v>
      </c>
      <c r="H1670" s="50">
        <f t="shared" si="225"/>
        <v>0</v>
      </c>
      <c r="I1670" s="51">
        <v>0</v>
      </c>
      <c r="J1670" s="31">
        <f t="shared" si="216"/>
        <v>0</v>
      </c>
      <c r="K1670" s="1">
        <f t="shared" si="217"/>
        <v>0</v>
      </c>
      <c r="L1670" s="1">
        <f t="shared" si="215"/>
        <v>4</v>
      </c>
    </row>
    <row r="1671" spans="1:12" ht="16.5" hidden="1" thickBot="1" x14ac:dyDescent="0.3">
      <c r="A1671" s="26">
        <v>251501</v>
      </c>
      <c r="B1671" s="42">
        <v>251501</v>
      </c>
      <c r="C1671" s="43" t="s">
        <v>1160</v>
      </c>
      <c r="D1671" s="44">
        <v>0</v>
      </c>
      <c r="E1671" s="29">
        <f>IF(ISERROR(VLOOKUP(A1671,'INFORME SEVEN'!$A$1:$F$339,4,0)),0,VLOOKUP(A1671,'INFORME SEVEN'!$A$1:$F$339,4,0))</f>
        <v>0</v>
      </c>
      <c r="F1671" s="29">
        <f>IF(ISERROR(VLOOKUP(A1671,'INFORME SEVEN'!$A$1:$F$339,5,0)),0,VLOOKUP(A1671,'INFORME SEVEN'!$A$1:$F$339,5,0))</f>
        <v>0</v>
      </c>
      <c r="G1671" s="65">
        <f t="shared" si="219"/>
        <v>0</v>
      </c>
      <c r="H1671" s="44">
        <f t="shared" si="225"/>
        <v>0</v>
      </c>
      <c r="I1671" s="46">
        <v>0</v>
      </c>
      <c r="J1671" s="31">
        <f t="shared" si="216"/>
        <v>0</v>
      </c>
      <c r="K1671" s="1">
        <f t="shared" si="217"/>
        <v>0</v>
      </c>
      <c r="L1671" s="1">
        <f t="shared" si="215"/>
        <v>6</v>
      </c>
    </row>
    <row r="1672" spans="1:12" ht="16.5" hidden="1" thickBot="1" x14ac:dyDescent="0.3">
      <c r="A1672" s="26">
        <v>251502</v>
      </c>
      <c r="B1672" s="42">
        <v>251502</v>
      </c>
      <c r="C1672" s="43" t="s">
        <v>1161</v>
      </c>
      <c r="D1672" s="44">
        <v>0</v>
      </c>
      <c r="E1672" s="29">
        <f>IF(ISERROR(VLOOKUP(A1672,'INFORME SEVEN'!$A$1:$F$339,4,0)),0,VLOOKUP(A1672,'INFORME SEVEN'!$A$1:$F$339,4,0))</f>
        <v>0</v>
      </c>
      <c r="F1672" s="29">
        <f>IF(ISERROR(VLOOKUP(A1672,'INFORME SEVEN'!$A$1:$F$339,5,0)),0,VLOOKUP(A1672,'INFORME SEVEN'!$A$1:$F$339,5,0))</f>
        <v>0</v>
      </c>
      <c r="G1672" s="65">
        <f t="shared" si="219"/>
        <v>0</v>
      </c>
      <c r="H1672" s="44">
        <f t="shared" si="225"/>
        <v>0</v>
      </c>
      <c r="I1672" s="46">
        <v>0</v>
      </c>
      <c r="J1672" s="31">
        <f t="shared" si="216"/>
        <v>0</v>
      </c>
      <c r="K1672" s="1">
        <f t="shared" si="217"/>
        <v>0</v>
      </c>
      <c r="L1672" s="1">
        <f t="shared" si="215"/>
        <v>6</v>
      </c>
    </row>
    <row r="1673" spans="1:12" ht="16.5" hidden="1" thickBot="1" x14ac:dyDescent="0.3">
      <c r="A1673" s="26">
        <v>26</v>
      </c>
      <c r="B1673" s="32">
        <v>260000</v>
      </c>
      <c r="C1673" s="33" t="s">
        <v>1162</v>
      </c>
      <c r="D1673" s="34">
        <v>0</v>
      </c>
      <c r="E1673" s="29">
        <f>IF(ISERROR(VLOOKUP(A1673,'INFORME SEVEN'!$A$1:$F$339,4,0)),0,VLOOKUP(A1673,'INFORME SEVEN'!$A$1:$F$339,4,0))</f>
        <v>0</v>
      </c>
      <c r="F1673" s="29">
        <f>IF(ISERROR(VLOOKUP(A1673,'INFORME SEVEN'!$A$1:$F$339,5,0)),0,VLOOKUP(A1673,'INFORME SEVEN'!$A$1:$F$339,5,0))</f>
        <v>0</v>
      </c>
      <c r="G1673" s="64">
        <f t="shared" si="219"/>
        <v>0</v>
      </c>
      <c r="H1673" s="34">
        <f t="shared" si="225"/>
        <v>0</v>
      </c>
      <c r="I1673" s="58">
        <v>0</v>
      </c>
      <c r="J1673" s="31">
        <f t="shared" si="216"/>
        <v>0</v>
      </c>
      <c r="K1673" s="1">
        <f t="shared" si="217"/>
        <v>0</v>
      </c>
      <c r="L1673" s="1">
        <f t="shared" si="215"/>
        <v>2</v>
      </c>
    </row>
    <row r="1674" spans="1:12" ht="16.5" hidden="1" thickBot="1" x14ac:dyDescent="0.3">
      <c r="A1674" s="26">
        <v>2601</v>
      </c>
      <c r="B1674" s="48">
        <v>260100</v>
      </c>
      <c r="C1674" s="49" t="s">
        <v>111</v>
      </c>
      <c r="D1674" s="39">
        <v>0</v>
      </c>
      <c r="E1674" s="29">
        <f>IF(ISERROR(VLOOKUP(A1674,'INFORME SEVEN'!$A$1:$F$339,4,0)),0,VLOOKUP(A1674,'INFORME SEVEN'!$A$1:$F$339,4,0))</f>
        <v>0</v>
      </c>
      <c r="F1674" s="29">
        <f>IF(ISERROR(VLOOKUP(A1674,'INFORME SEVEN'!$A$1:$F$339,5,0)),0,VLOOKUP(A1674,'INFORME SEVEN'!$A$1:$F$339,5,0))</f>
        <v>0</v>
      </c>
      <c r="G1674" s="39">
        <f t="shared" si="219"/>
        <v>0</v>
      </c>
      <c r="H1674" s="50">
        <f t="shared" si="225"/>
        <v>0</v>
      </c>
      <c r="I1674" s="51">
        <v>0</v>
      </c>
      <c r="J1674" s="31">
        <f t="shared" si="216"/>
        <v>0</v>
      </c>
      <c r="K1674" s="1">
        <f t="shared" si="217"/>
        <v>0</v>
      </c>
      <c r="L1674" s="1">
        <f t="shared" si="215"/>
        <v>4</v>
      </c>
    </row>
    <row r="1675" spans="1:12" ht="16.5" hidden="1" thickBot="1" x14ac:dyDescent="0.3">
      <c r="A1675" s="26">
        <v>260101</v>
      </c>
      <c r="B1675" s="42">
        <v>260101</v>
      </c>
      <c r="C1675" s="43" t="s">
        <v>1163</v>
      </c>
      <c r="D1675" s="44">
        <v>0</v>
      </c>
      <c r="E1675" s="29">
        <f>IF(ISERROR(VLOOKUP(A1675,'INFORME SEVEN'!$A$1:$F$339,4,0)),0,VLOOKUP(A1675,'INFORME SEVEN'!$A$1:$F$339,4,0))</f>
        <v>0</v>
      </c>
      <c r="F1675" s="29">
        <f>IF(ISERROR(VLOOKUP(A1675,'INFORME SEVEN'!$A$1:$F$339,5,0)),0,VLOOKUP(A1675,'INFORME SEVEN'!$A$1:$F$339,5,0))</f>
        <v>0</v>
      </c>
      <c r="G1675" s="65">
        <f t="shared" si="219"/>
        <v>0</v>
      </c>
      <c r="H1675" s="44">
        <f t="shared" si="225"/>
        <v>0</v>
      </c>
      <c r="I1675" s="46">
        <v>0</v>
      </c>
      <c r="J1675" s="31">
        <f t="shared" si="216"/>
        <v>0</v>
      </c>
      <c r="K1675" s="1">
        <f t="shared" si="217"/>
        <v>0</v>
      </c>
      <c r="L1675" s="1">
        <f t="shared" si="215"/>
        <v>6</v>
      </c>
    </row>
    <row r="1676" spans="1:12" ht="16.5" hidden="1" thickBot="1" x14ac:dyDescent="0.3">
      <c r="A1676" s="26">
        <v>260102</v>
      </c>
      <c r="B1676" s="42">
        <v>260102</v>
      </c>
      <c r="C1676" s="43" t="s">
        <v>1164</v>
      </c>
      <c r="D1676" s="44">
        <v>0</v>
      </c>
      <c r="E1676" s="29">
        <f>IF(ISERROR(VLOOKUP(A1676,'INFORME SEVEN'!$A$1:$F$339,4,0)),0,VLOOKUP(A1676,'INFORME SEVEN'!$A$1:$F$339,4,0))</f>
        <v>0</v>
      </c>
      <c r="F1676" s="29">
        <f>IF(ISERROR(VLOOKUP(A1676,'INFORME SEVEN'!$A$1:$F$339,5,0)),0,VLOOKUP(A1676,'INFORME SEVEN'!$A$1:$F$339,5,0))</f>
        <v>0</v>
      </c>
      <c r="G1676" s="65">
        <f t="shared" si="219"/>
        <v>0</v>
      </c>
      <c r="H1676" s="44">
        <f t="shared" si="225"/>
        <v>0</v>
      </c>
      <c r="I1676" s="46">
        <v>0</v>
      </c>
      <c r="J1676" s="31">
        <f t="shared" si="216"/>
        <v>0</v>
      </c>
      <c r="K1676" s="1">
        <f t="shared" si="217"/>
        <v>0</v>
      </c>
      <c r="L1676" s="1">
        <f t="shared" ref="L1676:L1739" si="226">+LEN(A1676)</f>
        <v>6</v>
      </c>
    </row>
    <row r="1677" spans="1:12" ht="16.5" hidden="1" thickBot="1" x14ac:dyDescent="0.3">
      <c r="A1677" s="26">
        <v>260103</v>
      </c>
      <c r="B1677" s="42">
        <v>260103</v>
      </c>
      <c r="C1677" s="43" t="s">
        <v>1165</v>
      </c>
      <c r="D1677" s="44">
        <v>0</v>
      </c>
      <c r="E1677" s="29">
        <f>IF(ISERROR(VLOOKUP(A1677,'INFORME SEVEN'!$A$1:$F$339,4,0)),0,VLOOKUP(A1677,'INFORME SEVEN'!$A$1:$F$339,4,0))</f>
        <v>0</v>
      </c>
      <c r="F1677" s="29">
        <f>IF(ISERROR(VLOOKUP(A1677,'INFORME SEVEN'!$A$1:$F$339,5,0)),0,VLOOKUP(A1677,'INFORME SEVEN'!$A$1:$F$339,5,0))</f>
        <v>0</v>
      </c>
      <c r="G1677" s="65">
        <f t="shared" si="219"/>
        <v>0</v>
      </c>
      <c r="H1677" s="44">
        <f t="shared" si="225"/>
        <v>0</v>
      </c>
      <c r="I1677" s="46">
        <v>0</v>
      </c>
      <c r="J1677" s="31">
        <f t="shared" si="216"/>
        <v>0</v>
      </c>
      <c r="K1677" s="1">
        <f t="shared" si="217"/>
        <v>0</v>
      </c>
      <c r="L1677" s="1">
        <f t="shared" si="226"/>
        <v>6</v>
      </c>
    </row>
    <row r="1678" spans="1:12" ht="16.5" hidden="1" thickBot="1" x14ac:dyDescent="0.3">
      <c r="A1678" s="26">
        <v>260104</v>
      </c>
      <c r="B1678" s="42">
        <v>260104</v>
      </c>
      <c r="C1678" s="43" t="s">
        <v>1166</v>
      </c>
      <c r="D1678" s="44">
        <v>0</v>
      </c>
      <c r="E1678" s="29">
        <f>IF(ISERROR(VLOOKUP(A1678,'INFORME SEVEN'!$A$1:$F$339,4,0)),0,VLOOKUP(A1678,'INFORME SEVEN'!$A$1:$F$339,4,0))</f>
        <v>0</v>
      </c>
      <c r="F1678" s="29">
        <f>IF(ISERROR(VLOOKUP(A1678,'INFORME SEVEN'!$A$1:$F$339,5,0)),0,VLOOKUP(A1678,'INFORME SEVEN'!$A$1:$F$339,5,0))</f>
        <v>0</v>
      </c>
      <c r="G1678" s="65">
        <f t="shared" si="219"/>
        <v>0</v>
      </c>
      <c r="H1678" s="44">
        <f t="shared" si="225"/>
        <v>0</v>
      </c>
      <c r="I1678" s="46">
        <v>0</v>
      </c>
      <c r="J1678" s="31">
        <f t="shared" si="216"/>
        <v>0</v>
      </c>
      <c r="K1678" s="1">
        <f t="shared" si="217"/>
        <v>0</v>
      </c>
      <c r="L1678" s="1">
        <f t="shared" si="226"/>
        <v>6</v>
      </c>
    </row>
    <row r="1679" spans="1:12" ht="16.5" hidden="1" thickBot="1" x14ac:dyDescent="0.3">
      <c r="A1679" s="26">
        <v>260105</v>
      </c>
      <c r="B1679" s="42">
        <v>260105</v>
      </c>
      <c r="C1679" s="43" t="s">
        <v>1167</v>
      </c>
      <c r="D1679" s="44">
        <v>0</v>
      </c>
      <c r="E1679" s="29">
        <f>IF(ISERROR(VLOOKUP(A1679,'INFORME SEVEN'!$A$1:$F$339,4,0)),0,VLOOKUP(A1679,'INFORME SEVEN'!$A$1:$F$339,4,0))</f>
        <v>0</v>
      </c>
      <c r="F1679" s="29">
        <f>IF(ISERROR(VLOOKUP(A1679,'INFORME SEVEN'!$A$1:$F$339,5,0)),0,VLOOKUP(A1679,'INFORME SEVEN'!$A$1:$F$339,5,0))</f>
        <v>0</v>
      </c>
      <c r="G1679" s="65">
        <f t="shared" si="219"/>
        <v>0</v>
      </c>
      <c r="H1679" s="44">
        <f t="shared" si="225"/>
        <v>0</v>
      </c>
      <c r="I1679" s="46">
        <v>0</v>
      </c>
      <c r="J1679" s="31">
        <f t="shared" ref="J1679:J1742" si="227">+G1679-H1679-I1679</f>
        <v>0</v>
      </c>
      <c r="K1679" s="1">
        <f t="shared" ref="K1679:K1742" si="228">IF(D1679&lt;&gt;0,1,IF(G1679&lt;&gt;0,2,IF(F1679&lt;&gt;0,3,IF(E1679&lt;&gt;0,4,0))))</f>
        <v>0</v>
      </c>
      <c r="L1679" s="1">
        <f t="shared" si="226"/>
        <v>6</v>
      </c>
    </row>
    <row r="1680" spans="1:12" ht="16.5" hidden="1" thickBot="1" x14ac:dyDescent="0.3">
      <c r="A1680" s="26">
        <v>260106</v>
      </c>
      <c r="B1680" s="42">
        <v>260106</v>
      </c>
      <c r="C1680" s="43" t="s">
        <v>1168</v>
      </c>
      <c r="D1680" s="44">
        <v>0</v>
      </c>
      <c r="E1680" s="29">
        <f>IF(ISERROR(VLOOKUP(A1680,'INFORME SEVEN'!$A$1:$F$339,4,0)),0,VLOOKUP(A1680,'INFORME SEVEN'!$A$1:$F$339,4,0))</f>
        <v>0</v>
      </c>
      <c r="F1680" s="29">
        <f>IF(ISERROR(VLOOKUP(A1680,'INFORME SEVEN'!$A$1:$F$339,5,0)),0,VLOOKUP(A1680,'INFORME SEVEN'!$A$1:$F$339,5,0))</f>
        <v>0</v>
      </c>
      <c r="G1680" s="65">
        <f t="shared" si="219"/>
        <v>0</v>
      </c>
      <c r="H1680" s="44">
        <f t="shared" si="225"/>
        <v>0</v>
      </c>
      <c r="I1680" s="46">
        <v>0</v>
      </c>
      <c r="J1680" s="31">
        <f t="shared" si="227"/>
        <v>0</v>
      </c>
      <c r="K1680" s="1">
        <f t="shared" si="228"/>
        <v>0</v>
      </c>
      <c r="L1680" s="1">
        <f t="shared" si="226"/>
        <v>6</v>
      </c>
    </row>
    <row r="1681" spans="1:12" ht="16.5" hidden="1" thickBot="1" x14ac:dyDescent="0.3">
      <c r="A1681" s="26">
        <v>260107</v>
      </c>
      <c r="B1681" s="42">
        <v>260107</v>
      </c>
      <c r="C1681" s="43" t="s">
        <v>1169</v>
      </c>
      <c r="D1681" s="44">
        <v>0</v>
      </c>
      <c r="E1681" s="29">
        <f>IF(ISERROR(VLOOKUP(A1681,'INFORME SEVEN'!$A$1:$F$339,4,0)),0,VLOOKUP(A1681,'INFORME SEVEN'!$A$1:$F$339,4,0))</f>
        <v>0</v>
      </c>
      <c r="F1681" s="29">
        <f>IF(ISERROR(VLOOKUP(A1681,'INFORME SEVEN'!$A$1:$F$339,5,0)),0,VLOOKUP(A1681,'INFORME SEVEN'!$A$1:$F$339,5,0))</f>
        <v>0</v>
      </c>
      <c r="G1681" s="65">
        <f t="shared" si="219"/>
        <v>0</v>
      </c>
      <c r="H1681" s="44">
        <f t="shared" si="225"/>
        <v>0</v>
      </c>
      <c r="I1681" s="46">
        <v>0</v>
      </c>
      <c r="J1681" s="31">
        <f t="shared" si="227"/>
        <v>0</v>
      </c>
      <c r="K1681" s="1">
        <f t="shared" si="228"/>
        <v>0</v>
      </c>
      <c r="L1681" s="1">
        <f t="shared" si="226"/>
        <v>6</v>
      </c>
    </row>
    <row r="1682" spans="1:12" ht="16.5" hidden="1" thickBot="1" x14ac:dyDescent="0.3">
      <c r="A1682" s="26">
        <v>260108</v>
      </c>
      <c r="B1682" s="42">
        <v>260108</v>
      </c>
      <c r="C1682" s="43" t="s">
        <v>1170</v>
      </c>
      <c r="D1682" s="44">
        <v>0</v>
      </c>
      <c r="E1682" s="29">
        <f>IF(ISERROR(VLOOKUP(A1682,'INFORME SEVEN'!$A$1:$F$339,4,0)),0,VLOOKUP(A1682,'INFORME SEVEN'!$A$1:$F$339,4,0))</f>
        <v>0</v>
      </c>
      <c r="F1682" s="29">
        <f>IF(ISERROR(VLOOKUP(A1682,'INFORME SEVEN'!$A$1:$F$339,5,0)),0,VLOOKUP(A1682,'INFORME SEVEN'!$A$1:$F$339,5,0))</f>
        <v>0</v>
      </c>
      <c r="G1682" s="65">
        <f t="shared" si="219"/>
        <v>0</v>
      </c>
      <c r="H1682" s="44">
        <f t="shared" si="225"/>
        <v>0</v>
      </c>
      <c r="I1682" s="46">
        <v>0</v>
      </c>
      <c r="J1682" s="31">
        <f t="shared" si="227"/>
        <v>0</v>
      </c>
      <c r="K1682" s="1">
        <f t="shared" si="228"/>
        <v>0</v>
      </c>
      <c r="L1682" s="1">
        <f t="shared" si="226"/>
        <v>6</v>
      </c>
    </row>
    <row r="1683" spans="1:12" ht="16.5" hidden="1" thickBot="1" x14ac:dyDescent="0.3">
      <c r="A1683" s="26">
        <v>260109</v>
      </c>
      <c r="B1683" s="42">
        <v>260109</v>
      </c>
      <c r="C1683" s="43" t="s">
        <v>1171</v>
      </c>
      <c r="D1683" s="44">
        <v>0</v>
      </c>
      <c r="E1683" s="29">
        <f>IF(ISERROR(VLOOKUP(A1683,'INFORME SEVEN'!$A$1:$F$339,4,0)),0,VLOOKUP(A1683,'INFORME SEVEN'!$A$1:$F$339,4,0))</f>
        <v>0</v>
      </c>
      <c r="F1683" s="29">
        <f>IF(ISERROR(VLOOKUP(A1683,'INFORME SEVEN'!$A$1:$F$339,5,0)),0,VLOOKUP(A1683,'INFORME SEVEN'!$A$1:$F$339,5,0))</f>
        <v>0</v>
      </c>
      <c r="G1683" s="65">
        <f t="shared" si="219"/>
        <v>0</v>
      </c>
      <c r="H1683" s="44">
        <f t="shared" si="225"/>
        <v>0</v>
      </c>
      <c r="I1683" s="46">
        <v>0</v>
      </c>
      <c r="J1683" s="31">
        <f t="shared" si="227"/>
        <v>0</v>
      </c>
      <c r="K1683" s="1">
        <f t="shared" si="228"/>
        <v>0</v>
      </c>
      <c r="L1683" s="1">
        <f t="shared" si="226"/>
        <v>6</v>
      </c>
    </row>
    <row r="1684" spans="1:12" ht="16.5" hidden="1" thickBot="1" x14ac:dyDescent="0.3">
      <c r="A1684" s="26">
        <v>260111</v>
      </c>
      <c r="B1684" s="42">
        <v>260111</v>
      </c>
      <c r="C1684" s="43" t="s">
        <v>1172</v>
      </c>
      <c r="D1684" s="44">
        <v>0</v>
      </c>
      <c r="E1684" s="29">
        <f>IF(ISERROR(VLOOKUP(A1684,'INFORME SEVEN'!$A$1:$F$339,4,0)),0,VLOOKUP(A1684,'INFORME SEVEN'!$A$1:$F$339,4,0))</f>
        <v>0</v>
      </c>
      <c r="F1684" s="29">
        <f>IF(ISERROR(VLOOKUP(A1684,'INFORME SEVEN'!$A$1:$F$339,5,0)),0,VLOOKUP(A1684,'INFORME SEVEN'!$A$1:$F$339,5,0))</f>
        <v>0</v>
      </c>
      <c r="G1684" s="65">
        <f t="shared" si="219"/>
        <v>0</v>
      </c>
      <c r="H1684" s="44">
        <f t="shared" si="225"/>
        <v>0</v>
      </c>
      <c r="I1684" s="46">
        <v>0</v>
      </c>
      <c r="J1684" s="31">
        <f t="shared" si="227"/>
        <v>0</v>
      </c>
      <c r="K1684" s="1">
        <f t="shared" si="228"/>
        <v>0</v>
      </c>
      <c r="L1684" s="1">
        <f t="shared" si="226"/>
        <v>6</v>
      </c>
    </row>
    <row r="1685" spans="1:12" ht="16.5" hidden="1" thickBot="1" x14ac:dyDescent="0.3">
      <c r="A1685" s="26">
        <v>2602</v>
      </c>
      <c r="B1685" s="48">
        <v>260200</v>
      </c>
      <c r="C1685" s="49" t="s">
        <v>122</v>
      </c>
      <c r="D1685" s="39">
        <v>0</v>
      </c>
      <c r="E1685" s="29">
        <f>IF(ISERROR(VLOOKUP(A1685,'INFORME SEVEN'!$A$1:$F$339,4,0)),0,VLOOKUP(A1685,'INFORME SEVEN'!$A$1:$F$339,4,0))</f>
        <v>0</v>
      </c>
      <c r="F1685" s="29">
        <f>IF(ISERROR(VLOOKUP(A1685,'INFORME SEVEN'!$A$1:$F$339,5,0)),0,VLOOKUP(A1685,'INFORME SEVEN'!$A$1:$F$339,5,0))</f>
        <v>0</v>
      </c>
      <c r="G1685" s="39">
        <f t="shared" si="219"/>
        <v>0</v>
      </c>
      <c r="H1685" s="50">
        <f t="shared" si="225"/>
        <v>0</v>
      </c>
      <c r="I1685" s="51">
        <v>0</v>
      </c>
      <c r="J1685" s="31">
        <f t="shared" si="227"/>
        <v>0</v>
      </c>
      <c r="K1685" s="1">
        <f t="shared" si="228"/>
        <v>0</v>
      </c>
      <c r="L1685" s="1">
        <f t="shared" si="226"/>
        <v>4</v>
      </c>
    </row>
    <row r="1686" spans="1:12" ht="16.5" hidden="1" thickBot="1" x14ac:dyDescent="0.3">
      <c r="A1686" s="26">
        <v>260201</v>
      </c>
      <c r="B1686" s="42">
        <v>260201</v>
      </c>
      <c r="C1686" s="43" t="s">
        <v>1163</v>
      </c>
      <c r="D1686" s="44">
        <v>0</v>
      </c>
      <c r="E1686" s="29">
        <f>IF(ISERROR(VLOOKUP(A1686,'INFORME SEVEN'!$A$1:$F$339,4,0)),0,VLOOKUP(A1686,'INFORME SEVEN'!$A$1:$F$339,4,0))</f>
        <v>0</v>
      </c>
      <c r="F1686" s="29">
        <f>IF(ISERROR(VLOOKUP(A1686,'INFORME SEVEN'!$A$1:$F$339,5,0)),0,VLOOKUP(A1686,'INFORME SEVEN'!$A$1:$F$339,5,0))</f>
        <v>0</v>
      </c>
      <c r="G1686" s="65">
        <f t="shared" si="219"/>
        <v>0</v>
      </c>
      <c r="H1686" s="44">
        <f t="shared" si="225"/>
        <v>0</v>
      </c>
      <c r="I1686" s="46">
        <v>0</v>
      </c>
      <c r="J1686" s="31">
        <f t="shared" si="227"/>
        <v>0</v>
      </c>
      <c r="K1686" s="1">
        <f t="shared" si="228"/>
        <v>0</v>
      </c>
      <c r="L1686" s="1">
        <f t="shared" si="226"/>
        <v>6</v>
      </c>
    </row>
    <row r="1687" spans="1:12" ht="16.5" hidden="1" thickBot="1" x14ac:dyDescent="0.3">
      <c r="A1687" s="26">
        <v>260202</v>
      </c>
      <c r="B1687" s="42">
        <v>260202</v>
      </c>
      <c r="C1687" s="43" t="s">
        <v>1164</v>
      </c>
      <c r="D1687" s="44">
        <v>0</v>
      </c>
      <c r="E1687" s="29">
        <f>IF(ISERROR(VLOOKUP(A1687,'INFORME SEVEN'!$A$1:$F$339,4,0)),0,VLOOKUP(A1687,'INFORME SEVEN'!$A$1:$F$339,4,0))</f>
        <v>0</v>
      </c>
      <c r="F1687" s="29">
        <f>IF(ISERROR(VLOOKUP(A1687,'INFORME SEVEN'!$A$1:$F$339,5,0)),0,VLOOKUP(A1687,'INFORME SEVEN'!$A$1:$F$339,5,0))</f>
        <v>0</v>
      </c>
      <c r="G1687" s="65">
        <f t="shared" ref="G1687:G1750" si="229">+D1687+F1687-E1687</f>
        <v>0</v>
      </c>
      <c r="H1687" s="44">
        <f t="shared" si="225"/>
        <v>0</v>
      </c>
      <c r="I1687" s="46">
        <v>0</v>
      </c>
      <c r="J1687" s="31">
        <f t="shared" si="227"/>
        <v>0</v>
      </c>
      <c r="K1687" s="1">
        <f t="shared" si="228"/>
        <v>0</v>
      </c>
      <c r="L1687" s="1">
        <f t="shared" si="226"/>
        <v>6</v>
      </c>
    </row>
    <row r="1688" spans="1:12" ht="16.5" hidden="1" thickBot="1" x14ac:dyDescent="0.3">
      <c r="A1688" s="26">
        <v>260203</v>
      </c>
      <c r="B1688" s="42">
        <v>260203</v>
      </c>
      <c r="C1688" s="43" t="s">
        <v>1165</v>
      </c>
      <c r="D1688" s="44">
        <v>0</v>
      </c>
      <c r="E1688" s="29">
        <f>IF(ISERROR(VLOOKUP(A1688,'INFORME SEVEN'!$A$1:$F$339,4,0)),0,VLOOKUP(A1688,'INFORME SEVEN'!$A$1:$F$339,4,0))</f>
        <v>0</v>
      </c>
      <c r="F1688" s="29">
        <f>IF(ISERROR(VLOOKUP(A1688,'INFORME SEVEN'!$A$1:$F$339,5,0)),0,VLOOKUP(A1688,'INFORME SEVEN'!$A$1:$F$339,5,0))</f>
        <v>0</v>
      </c>
      <c r="G1688" s="65">
        <f t="shared" si="229"/>
        <v>0</v>
      </c>
      <c r="H1688" s="44">
        <f t="shared" si="225"/>
        <v>0</v>
      </c>
      <c r="I1688" s="46">
        <v>0</v>
      </c>
      <c r="J1688" s="31">
        <f t="shared" si="227"/>
        <v>0</v>
      </c>
      <c r="K1688" s="1">
        <f t="shared" si="228"/>
        <v>0</v>
      </c>
      <c r="L1688" s="1">
        <f t="shared" si="226"/>
        <v>6</v>
      </c>
    </row>
    <row r="1689" spans="1:12" ht="16.5" hidden="1" thickBot="1" x14ac:dyDescent="0.3">
      <c r="A1689" s="26">
        <v>260204</v>
      </c>
      <c r="B1689" s="42">
        <v>260204</v>
      </c>
      <c r="C1689" s="43" t="s">
        <v>1166</v>
      </c>
      <c r="D1689" s="44">
        <v>0</v>
      </c>
      <c r="E1689" s="29">
        <f>IF(ISERROR(VLOOKUP(A1689,'INFORME SEVEN'!$A$1:$F$339,4,0)),0,VLOOKUP(A1689,'INFORME SEVEN'!$A$1:$F$339,4,0))</f>
        <v>0</v>
      </c>
      <c r="F1689" s="29">
        <f>IF(ISERROR(VLOOKUP(A1689,'INFORME SEVEN'!$A$1:$F$339,5,0)),0,VLOOKUP(A1689,'INFORME SEVEN'!$A$1:$F$339,5,0))</f>
        <v>0</v>
      </c>
      <c r="G1689" s="65">
        <f t="shared" si="229"/>
        <v>0</v>
      </c>
      <c r="H1689" s="44">
        <f t="shared" si="225"/>
        <v>0</v>
      </c>
      <c r="I1689" s="46">
        <v>0</v>
      </c>
      <c r="J1689" s="31">
        <f t="shared" si="227"/>
        <v>0</v>
      </c>
      <c r="K1689" s="1">
        <f t="shared" si="228"/>
        <v>0</v>
      </c>
      <c r="L1689" s="1">
        <f t="shared" si="226"/>
        <v>6</v>
      </c>
    </row>
    <row r="1690" spans="1:12" ht="16.5" hidden="1" thickBot="1" x14ac:dyDescent="0.3">
      <c r="A1690" s="26">
        <v>260205</v>
      </c>
      <c r="B1690" s="42">
        <v>260205</v>
      </c>
      <c r="C1690" s="43" t="s">
        <v>1167</v>
      </c>
      <c r="D1690" s="44">
        <v>0</v>
      </c>
      <c r="E1690" s="29">
        <f>IF(ISERROR(VLOOKUP(A1690,'INFORME SEVEN'!$A$1:$F$339,4,0)),0,VLOOKUP(A1690,'INFORME SEVEN'!$A$1:$F$339,4,0))</f>
        <v>0</v>
      </c>
      <c r="F1690" s="29">
        <f>IF(ISERROR(VLOOKUP(A1690,'INFORME SEVEN'!$A$1:$F$339,5,0)),0,VLOOKUP(A1690,'INFORME SEVEN'!$A$1:$F$339,5,0))</f>
        <v>0</v>
      </c>
      <c r="G1690" s="65">
        <f t="shared" si="229"/>
        <v>0</v>
      </c>
      <c r="H1690" s="44">
        <f t="shared" si="225"/>
        <v>0</v>
      </c>
      <c r="I1690" s="46">
        <v>0</v>
      </c>
      <c r="J1690" s="31">
        <f t="shared" si="227"/>
        <v>0</v>
      </c>
      <c r="K1690" s="1">
        <f t="shared" si="228"/>
        <v>0</v>
      </c>
      <c r="L1690" s="1">
        <f t="shared" si="226"/>
        <v>6</v>
      </c>
    </row>
    <row r="1691" spans="1:12" ht="16.5" hidden="1" thickBot="1" x14ac:dyDescent="0.3">
      <c r="A1691" s="26">
        <v>260206</v>
      </c>
      <c r="B1691" s="42">
        <v>260206</v>
      </c>
      <c r="C1691" s="43" t="s">
        <v>1168</v>
      </c>
      <c r="D1691" s="44">
        <v>0</v>
      </c>
      <c r="E1691" s="29">
        <f>IF(ISERROR(VLOOKUP(A1691,'INFORME SEVEN'!$A$1:$F$339,4,0)),0,VLOOKUP(A1691,'INFORME SEVEN'!$A$1:$F$339,4,0))</f>
        <v>0</v>
      </c>
      <c r="F1691" s="29">
        <f>IF(ISERROR(VLOOKUP(A1691,'INFORME SEVEN'!$A$1:$F$339,5,0)),0,VLOOKUP(A1691,'INFORME SEVEN'!$A$1:$F$339,5,0))</f>
        <v>0</v>
      </c>
      <c r="G1691" s="65">
        <f t="shared" si="229"/>
        <v>0</v>
      </c>
      <c r="H1691" s="44">
        <f t="shared" si="225"/>
        <v>0</v>
      </c>
      <c r="I1691" s="46">
        <v>0</v>
      </c>
      <c r="J1691" s="31">
        <f t="shared" si="227"/>
        <v>0</v>
      </c>
      <c r="K1691" s="1">
        <f t="shared" si="228"/>
        <v>0</v>
      </c>
      <c r="L1691" s="1">
        <f t="shared" si="226"/>
        <v>6</v>
      </c>
    </row>
    <row r="1692" spans="1:12" ht="16.5" hidden="1" thickBot="1" x14ac:dyDescent="0.3">
      <c r="A1692" s="26">
        <v>260207</v>
      </c>
      <c r="B1692" s="42">
        <v>260207</v>
      </c>
      <c r="C1692" s="43" t="s">
        <v>1169</v>
      </c>
      <c r="D1692" s="44">
        <v>0</v>
      </c>
      <c r="E1692" s="29">
        <f>IF(ISERROR(VLOOKUP(A1692,'INFORME SEVEN'!$A$1:$F$339,4,0)),0,VLOOKUP(A1692,'INFORME SEVEN'!$A$1:$F$339,4,0))</f>
        <v>0</v>
      </c>
      <c r="F1692" s="29">
        <f>IF(ISERROR(VLOOKUP(A1692,'INFORME SEVEN'!$A$1:$F$339,5,0)),0,VLOOKUP(A1692,'INFORME SEVEN'!$A$1:$F$339,5,0))</f>
        <v>0</v>
      </c>
      <c r="G1692" s="65">
        <f t="shared" si="229"/>
        <v>0</v>
      </c>
      <c r="H1692" s="44">
        <f t="shared" si="225"/>
        <v>0</v>
      </c>
      <c r="I1692" s="46">
        <v>0</v>
      </c>
      <c r="J1692" s="31">
        <f t="shared" si="227"/>
        <v>0</v>
      </c>
      <c r="K1692" s="1">
        <f t="shared" si="228"/>
        <v>0</v>
      </c>
      <c r="L1692" s="1">
        <f t="shared" si="226"/>
        <v>6</v>
      </c>
    </row>
    <row r="1693" spans="1:12" ht="16.5" hidden="1" thickBot="1" x14ac:dyDescent="0.3">
      <c r="A1693" s="26">
        <v>260208</v>
      </c>
      <c r="B1693" s="42">
        <v>260208</v>
      </c>
      <c r="C1693" s="43" t="s">
        <v>1170</v>
      </c>
      <c r="D1693" s="44">
        <v>0</v>
      </c>
      <c r="E1693" s="29">
        <f>IF(ISERROR(VLOOKUP(A1693,'INFORME SEVEN'!$A$1:$F$339,4,0)),0,VLOOKUP(A1693,'INFORME SEVEN'!$A$1:$F$339,4,0))</f>
        <v>0</v>
      </c>
      <c r="F1693" s="29">
        <f>IF(ISERROR(VLOOKUP(A1693,'INFORME SEVEN'!$A$1:$F$339,5,0)),0,VLOOKUP(A1693,'INFORME SEVEN'!$A$1:$F$339,5,0))</f>
        <v>0</v>
      </c>
      <c r="G1693" s="65">
        <f t="shared" si="229"/>
        <v>0</v>
      </c>
      <c r="H1693" s="44">
        <f t="shared" si="225"/>
        <v>0</v>
      </c>
      <c r="I1693" s="46">
        <v>0</v>
      </c>
      <c r="J1693" s="31">
        <f t="shared" si="227"/>
        <v>0</v>
      </c>
      <c r="K1693" s="1">
        <f t="shared" si="228"/>
        <v>0</v>
      </c>
      <c r="L1693" s="1">
        <f t="shared" si="226"/>
        <v>6</v>
      </c>
    </row>
    <row r="1694" spans="1:12" ht="16.5" hidden="1" thickBot="1" x14ac:dyDescent="0.3">
      <c r="A1694" s="26">
        <v>260209</v>
      </c>
      <c r="B1694" s="42">
        <v>260209</v>
      </c>
      <c r="C1694" s="43" t="s">
        <v>1171</v>
      </c>
      <c r="D1694" s="44">
        <v>0</v>
      </c>
      <c r="E1694" s="29">
        <f>IF(ISERROR(VLOOKUP(A1694,'INFORME SEVEN'!$A$1:$F$339,4,0)),0,VLOOKUP(A1694,'INFORME SEVEN'!$A$1:$F$339,4,0))</f>
        <v>0</v>
      </c>
      <c r="F1694" s="29">
        <f>IF(ISERROR(VLOOKUP(A1694,'INFORME SEVEN'!$A$1:$F$339,5,0)),0,VLOOKUP(A1694,'INFORME SEVEN'!$A$1:$F$339,5,0))</f>
        <v>0</v>
      </c>
      <c r="G1694" s="65">
        <f t="shared" si="229"/>
        <v>0</v>
      </c>
      <c r="H1694" s="44">
        <f t="shared" si="225"/>
        <v>0</v>
      </c>
      <c r="I1694" s="46">
        <v>0</v>
      </c>
      <c r="J1694" s="31">
        <f t="shared" si="227"/>
        <v>0</v>
      </c>
      <c r="K1694" s="1">
        <f t="shared" si="228"/>
        <v>0</v>
      </c>
      <c r="L1694" s="1">
        <f t="shared" si="226"/>
        <v>6</v>
      </c>
    </row>
    <row r="1695" spans="1:12" ht="16.5" hidden="1" thickBot="1" x14ac:dyDescent="0.3">
      <c r="A1695" s="26">
        <v>260211</v>
      </c>
      <c r="B1695" s="42">
        <v>260211</v>
      </c>
      <c r="C1695" s="43" t="s">
        <v>1172</v>
      </c>
      <c r="D1695" s="44">
        <v>0</v>
      </c>
      <c r="E1695" s="29">
        <f>IF(ISERROR(VLOOKUP(A1695,'INFORME SEVEN'!$A$1:$F$339,4,0)),0,VLOOKUP(A1695,'INFORME SEVEN'!$A$1:$F$339,4,0))</f>
        <v>0</v>
      </c>
      <c r="F1695" s="29">
        <f>IF(ISERROR(VLOOKUP(A1695,'INFORME SEVEN'!$A$1:$F$339,5,0)),0,VLOOKUP(A1695,'INFORME SEVEN'!$A$1:$F$339,5,0))</f>
        <v>0</v>
      </c>
      <c r="G1695" s="65">
        <f t="shared" si="229"/>
        <v>0</v>
      </c>
      <c r="H1695" s="44">
        <f t="shared" si="225"/>
        <v>0</v>
      </c>
      <c r="I1695" s="46">
        <v>0</v>
      </c>
      <c r="J1695" s="31">
        <f t="shared" si="227"/>
        <v>0</v>
      </c>
      <c r="K1695" s="1">
        <f t="shared" si="228"/>
        <v>0</v>
      </c>
      <c r="L1695" s="1">
        <f t="shared" si="226"/>
        <v>6</v>
      </c>
    </row>
    <row r="1696" spans="1:12" ht="16.5" hidden="1" thickBot="1" x14ac:dyDescent="0.3">
      <c r="A1696" s="26">
        <v>2603</v>
      </c>
      <c r="B1696" s="48">
        <v>260300</v>
      </c>
      <c r="C1696" s="49" t="s">
        <v>123</v>
      </c>
      <c r="D1696" s="39">
        <v>0</v>
      </c>
      <c r="E1696" s="29">
        <f>IF(ISERROR(VLOOKUP(A1696,'INFORME SEVEN'!$A$1:$F$339,4,0)),0,VLOOKUP(A1696,'INFORME SEVEN'!$A$1:$F$339,4,0))</f>
        <v>0</v>
      </c>
      <c r="F1696" s="29">
        <f>IF(ISERROR(VLOOKUP(A1696,'INFORME SEVEN'!$A$1:$F$339,5,0)),0,VLOOKUP(A1696,'INFORME SEVEN'!$A$1:$F$339,5,0))</f>
        <v>0</v>
      </c>
      <c r="G1696" s="39">
        <f t="shared" si="229"/>
        <v>0</v>
      </c>
      <c r="H1696" s="50">
        <f t="shared" si="225"/>
        <v>0</v>
      </c>
      <c r="I1696" s="51">
        <v>0</v>
      </c>
      <c r="J1696" s="31">
        <f t="shared" si="227"/>
        <v>0</v>
      </c>
      <c r="K1696" s="1">
        <f t="shared" si="228"/>
        <v>0</v>
      </c>
      <c r="L1696" s="1">
        <f t="shared" si="226"/>
        <v>4</v>
      </c>
    </row>
    <row r="1697" spans="1:12" ht="16.5" hidden="1" thickBot="1" x14ac:dyDescent="0.3">
      <c r="A1697" s="26">
        <v>260301</v>
      </c>
      <c r="B1697" s="42">
        <v>260301</v>
      </c>
      <c r="C1697" s="43" t="s">
        <v>1163</v>
      </c>
      <c r="D1697" s="44">
        <v>0</v>
      </c>
      <c r="E1697" s="29">
        <f>IF(ISERROR(VLOOKUP(A1697,'INFORME SEVEN'!$A$1:$F$339,4,0)),0,VLOOKUP(A1697,'INFORME SEVEN'!$A$1:$F$339,4,0))</f>
        <v>0</v>
      </c>
      <c r="F1697" s="29">
        <f>IF(ISERROR(VLOOKUP(A1697,'INFORME SEVEN'!$A$1:$F$339,5,0)),0,VLOOKUP(A1697,'INFORME SEVEN'!$A$1:$F$339,5,0))</f>
        <v>0</v>
      </c>
      <c r="G1697" s="65">
        <f t="shared" si="229"/>
        <v>0</v>
      </c>
      <c r="H1697" s="44">
        <f t="shared" si="225"/>
        <v>0</v>
      </c>
      <c r="I1697" s="46">
        <v>0</v>
      </c>
      <c r="J1697" s="31">
        <f t="shared" si="227"/>
        <v>0</v>
      </c>
      <c r="K1697" s="1">
        <f t="shared" si="228"/>
        <v>0</v>
      </c>
      <c r="L1697" s="1">
        <f t="shared" si="226"/>
        <v>6</v>
      </c>
    </row>
    <row r="1698" spans="1:12" ht="16.5" hidden="1" thickBot="1" x14ac:dyDescent="0.3">
      <c r="A1698" s="26">
        <v>260302</v>
      </c>
      <c r="B1698" s="42">
        <v>260302</v>
      </c>
      <c r="C1698" s="43" t="s">
        <v>1164</v>
      </c>
      <c r="D1698" s="44">
        <v>0</v>
      </c>
      <c r="E1698" s="29">
        <f>IF(ISERROR(VLOOKUP(A1698,'INFORME SEVEN'!$A$1:$F$339,4,0)),0,VLOOKUP(A1698,'INFORME SEVEN'!$A$1:$F$339,4,0))</f>
        <v>0</v>
      </c>
      <c r="F1698" s="29">
        <f>IF(ISERROR(VLOOKUP(A1698,'INFORME SEVEN'!$A$1:$F$339,5,0)),0,VLOOKUP(A1698,'INFORME SEVEN'!$A$1:$F$339,5,0))</f>
        <v>0</v>
      </c>
      <c r="G1698" s="65">
        <f t="shared" si="229"/>
        <v>0</v>
      </c>
      <c r="H1698" s="44">
        <f t="shared" si="225"/>
        <v>0</v>
      </c>
      <c r="I1698" s="46">
        <v>0</v>
      </c>
      <c r="J1698" s="31">
        <f t="shared" si="227"/>
        <v>0</v>
      </c>
      <c r="K1698" s="1">
        <f t="shared" si="228"/>
        <v>0</v>
      </c>
      <c r="L1698" s="1">
        <f t="shared" si="226"/>
        <v>6</v>
      </c>
    </row>
    <row r="1699" spans="1:12" ht="16.5" hidden="1" thickBot="1" x14ac:dyDescent="0.3">
      <c r="A1699" s="26">
        <v>260303</v>
      </c>
      <c r="B1699" s="42">
        <v>260303</v>
      </c>
      <c r="C1699" s="43" t="s">
        <v>1165</v>
      </c>
      <c r="D1699" s="44">
        <v>0</v>
      </c>
      <c r="E1699" s="29">
        <f>IF(ISERROR(VLOOKUP(A1699,'INFORME SEVEN'!$A$1:$F$339,4,0)),0,VLOOKUP(A1699,'INFORME SEVEN'!$A$1:$F$339,4,0))</f>
        <v>0</v>
      </c>
      <c r="F1699" s="29">
        <f>IF(ISERROR(VLOOKUP(A1699,'INFORME SEVEN'!$A$1:$F$339,5,0)),0,VLOOKUP(A1699,'INFORME SEVEN'!$A$1:$F$339,5,0))</f>
        <v>0</v>
      </c>
      <c r="G1699" s="65">
        <f t="shared" si="229"/>
        <v>0</v>
      </c>
      <c r="H1699" s="44">
        <f t="shared" si="225"/>
        <v>0</v>
      </c>
      <c r="I1699" s="46">
        <v>0</v>
      </c>
      <c r="J1699" s="31">
        <f t="shared" si="227"/>
        <v>0</v>
      </c>
      <c r="K1699" s="1">
        <f t="shared" si="228"/>
        <v>0</v>
      </c>
      <c r="L1699" s="1">
        <f t="shared" si="226"/>
        <v>6</v>
      </c>
    </row>
    <row r="1700" spans="1:12" ht="16.5" hidden="1" thickBot="1" x14ac:dyDescent="0.3">
      <c r="A1700" s="26">
        <v>260304</v>
      </c>
      <c r="B1700" s="42">
        <v>260304</v>
      </c>
      <c r="C1700" s="43" t="s">
        <v>1166</v>
      </c>
      <c r="D1700" s="44">
        <v>0</v>
      </c>
      <c r="E1700" s="29">
        <f>IF(ISERROR(VLOOKUP(A1700,'INFORME SEVEN'!$A$1:$F$339,4,0)),0,VLOOKUP(A1700,'INFORME SEVEN'!$A$1:$F$339,4,0))</f>
        <v>0</v>
      </c>
      <c r="F1700" s="29">
        <f>IF(ISERROR(VLOOKUP(A1700,'INFORME SEVEN'!$A$1:$F$339,5,0)),0,VLOOKUP(A1700,'INFORME SEVEN'!$A$1:$F$339,5,0))</f>
        <v>0</v>
      </c>
      <c r="G1700" s="65">
        <f t="shared" si="229"/>
        <v>0</v>
      </c>
      <c r="H1700" s="44">
        <f t="shared" si="225"/>
        <v>0</v>
      </c>
      <c r="I1700" s="46">
        <v>0</v>
      </c>
      <c r="J1700" s="31">
        <f t="shared" si="227"/>
        <v>0</v>
      </c>
      <c r="K1700" s="1">
        <f t="shared" si="228"/>
        <v>0</v>
      </c>
      <c r="L1700" s="1">
        <f t="shared" si="226"/>
        <v>6</v>
      </c>
    </row>
    <row r="1701" spans="1:12" ht="16.5" hidden="1" thickBot="1" x14ac:dyDescent="0.3">
      <c r="A1701" s="26">
        <v>260305</v>
      </c>
      <c r="B1701" s="42">
        <v>260305</v>
      </c>
      <c r="C1701" s="43" t="s">
        <v>1167</v>
      </c>
      <c r="D1701" s="44">
        <v>0</v>
      </c>
      <c r="E1701" s="29">
        <f>IF(ISERROR(VLOOKUP(A1701,'INFORME SEVEN'!$A$1:$F$339,4,0)),0,VLOOKUP(A1701,'INFORME SEVEN'!$A$1:$F$339,4,0))</f>
        <v>0</v>
      </c>
      <c r="F1701" s="29">
        <f>IF(ISERROR(VLOOKUP(A1701,'INFORME SEVEN'!$A$1:$F$339,5,0)),0,VLOOKUP(A1701,'INFORME SEVEN'!$A$1:$F$339,5,0))</f>
        <v>0</v>
      </c>
      <c r="G1701" s="65">
        <f t="shared" si="229"/>
        <v>0</v>
      </c>
      <c r="H1701" s="44">
        <f t="shared" si="225"/>
        <v>0</v>
      </c>
      <c r="I1701" s="46">
        <v>0</v>
      </c>
      <c r="J1701" s="31">
        <f t="shared" si="227"/>
        <v>0</v>
      </c>
      <c r="K1701" s="1">
        <f t="shared" si="228"/>
        <v>0</v>
      </c>
      <c r="L1701" s="1">
        <f t="shared" si="226"/>
        <v>6</v>
      </c>
    </row>
    <row r="1702" spans="1:12" ht="16.5" hidden="1" thickBot="1" x14ac:dyDescent="0.3">
      <c r="A1702" s="26">
        <v>260306</v>
      </c>
      <c r="B1702" s="42">
        <v>260306</v>
      </c>
      <c r="C1702" s="43" t="s">
        <v>1168</v>
      </c>
      <c r="D1702" s="44">
        <v>0</v>
      </c>
      <c r="E1702" s="29">
        <f>IF(ISERROR(VLOOKUP(A1702,'INFORME SEVEN'!$A$1:$F$339,4,0)),0,VLOOKUP(A1702,'INFORME SEVEN'!$A$1:$F$339,4,0))</f>
        <v>0</v>
      </c>
      <c r="F1702" s="29">
        <f>IF(ISERROR(VLOOKUP(A1702,'INFORME SEVEN'!$A$1:$F$339,5,0)),0,VLOOKUP(A1702,'INFORME SEVEN'!$A$1:$F$339,5,0))</f>
        <v>0</v>
      </c>
      <c r="G1702" s="65">
        <f t="shared" si="229"/>
        <v>0</v>
      </c>
      <c r="H1702" s="44">
        <f t="shared" si="225"/>
        <v>0</v>
      </c>
      <c r="I1702" s="46">
        <v>0</v>
      </c>
      <c r="J1702" s="31">
        <f t="shared" si="227"/>
        <v>0</v>
      </c>
      <c r="K1702" s="1">
        <f t="shared" si="228"/>
        <v>0</v>
      </c>
      <c r="L1702" s="1">
        <f t="shared" si="226"/>
        <v>6</v>
      </c>
    </row>
    <row r="1703" spans="1:12" ht="16.5" hidden="1" thickBot="1" x14ac:dyDescent="0.3">
      <c r="A1703" s="26">
        <v>260307</v>
      </c>
      <c r="B1703" s="42">
        <v>260307</v>
      </c>
      <c r="C1703" s="43" t="s">
        <v>1169</v>
      </c>
      <c r="D1703" s="44">
        <v>0</v>
      </c>
      <c r="E1703" s="29">
        <f>IF(ISERROR(VLOOKUP(A1703,'INFORME SEVEN'!$A$1:$F$339,4,0)),0,VLOOKUP(A1703,'INFORME SEVEN'!$A$1:$F$339,4,0))</f>
        <v>0</v>
      </c>
      <c r="F1703" s="29">
        <f>IF(ISERROR(VLOOKUP(A1703,'INFORME SEVEN'!$A$1:$F$339,5,0)),0,VLOOKUP(A1703,'INFORME SEVEN'!$A$1:$F$339,5,0))</f>
        <v>0</v>
      </c>
      <c r="G1703" s="65">
        <f t="shared" si="229"/>
        <v>0</v>
      </c>
      <c r="H1703" s="44">
        <f t="shared" si="225"/>
        <v>0</v>
      </c>
      <c r="I1703" s="46">
        <v>0</v>
      </c>
      <c r="J1703" s="31">
        <f t="shared" si="227"/>
        <v>0</v>
      </c>
      <c r="K1703" s="1">
        <f t="shared" si="228"/>
        <v>0</v>
      </c>
      <c r="L1703" s="1">
        <f t="shared" si="226"/>
        <v>6</v>
      </c>
    </row>
    <row r="1704" spans="1:12" ht="16.5" hidden="1" thickBot="1" x14ac:dyDescent="0.3">
      <c r="A1704" s="26">
        <v>260308</v>
      </c>
      <c r="B1704" s="42">
        <v>260308</v>
      </c>
      <c r="C1704" s="43" t="s">
        <v>1170</v>
      </c>
      <c r="D1704" s="44">
        <v>0</v>
      </c>
      <c r="E1704" s="29">
        <f>IF(ISERROR(VLOOKUP(A1704,'INFORME SEVEN'!$A$1:$F$339,4,0)),0,VLOOKUP(A1704,'INFORME SEVEN'!$A$1:$F$339,4,0))</f>
        <v>0</v>
      </c>
      <c r="F1704" s="29">
        <f>IF(ISERROR(VLOOKUP(A1704,'INFORME SEVEN'!$A$1:$F$339,5,0)),0,VLOOKUP(A1704,'INFORME SEVEN'!$A$1:$F$339,5,0))</f>
        <v>0</v>
      </c>
      <c r="G1704" s="65">
        <f t="shared" si="229"/>
        <v>0</v>
      </c>
      <c r="H1704" s="44">
        <f t="shared" si="225"/>
        <v>0</v>
      </c>
      <c r="I1704" s="46">
        <v>0</v>
      </c>
      <c r="J1704" s="31">
        <f t="shared" si="227"/>
        <v>0</v>
      </c>
      <c r="K1704" s="1">
        <f t="shared" si="228"/>
        <v>0</v>
      </c>
      <c r="L1704" s="1">
        <f t="shared" si="226"/>
        <v>6</v>
      </c>
    </row>
    <row r="1705" spans="1:12" ht="16.5" hidden="1" thickBot="1" x14ac:dyDescent="0.3">
      <c r="A1705" s="26">
        <v>260309</v>
      </c>
      <c r="B1705" s="42">
        <v>260309</v>
      </c>
      <c r="C1705" s="43" t="s">
        <v>1171</v>
      </c>
      <c r="D1705" s="44">
        <v>0</v>
      </c>
      <c r="E1705" s="29">
        <f>IF(ISERROR(VLOOKUP(A1705,'INFORME SEVEN'!$A$1:$F$339,4,0)),0,VLOOKUP(A1705,'INFORME SEVEN'!$A$1:$F$339,4,0))</f>
        <v>0</v>
      </c>
      <c r="F1705" s="29">
        <f>IF(ISERROR(VLOOKUP(A1705,'INFORME SEVEN'!$A$1:$F$339,5,0)),0,VLOOKUP(A1705,'INFORME SEVEN'!$A$1:$F$339,5,0))</f>
        <v>0</v>
      </c>
      <c r="G1705" s="65">
        <f t="shared" si="229"/>
        <v>0</v>
      </c>
      <c r="H1705" s="44">
        <f t="shared" si="225"/>
        <v>0</v>
      </c>
      <c r="I1705" s="46">
        <v>0</v>
      </c>
      <c r="J1705" s="31">
        <f t="shared" si="227"/>
        <v>0</v>
      </c>
      <c r="K1705" s="1">
        <f t="shared" si="228"/>
        <v>0</v>
      </c>
      <c r="L1705" s="1">
        <f t="shared" si="226"/>
        <v>6</v>
      </c>
    </row>
    <row r="1706" spans="1:12" ht="16.5" hidden="1" thickBot="1" x14ac:dyDescent="0.3">
      <c r="A1706" s="26">
        <v>260311</v>
      </c>
      <c r="B1706" s="42">
        <v>260311</v>
      </c>
      <c r="C1706" s="43" t="s">
        <v>1172</v>
      </c>
      <c r="D1706" s="44">
        <v>0</v>
      </c>
      <c r="E1706" s="29">
        <f>IF(ISERROR(VLOOKUP(A1706,'INFORME SEVEN'!$A$1:$F$339,4,0)),0,VLOOKUP(A1706,'INFORME SEVEN'!$A$1:$F$339,4,0))</f>
        <v>0</v>
      </c>
      <c r="F1706" s="29">
        <f>IF(ISERROR(VLOOKUP(A1706,'INFORME SEVEN'!$A$1:$F$339,5,0)),0,VLOOKUP(A1706,'INFORME SEVEN'!$A$1:$F$339,5,0))</f>
        <v>0</v>
      </c>
      <c r="G1706" s="65">
        <f t="shared" si="229"/>
        <v>0</v>
      </c>
      <c r="H1706" s="44">
        <f t="shared" si="225"/>
        <v>0</v>
      </c>
      <c r="I1706" s="46">
        <v>0</v>
      </c>
      <c r="J1706" s="31">
        <f t="shared" si="227"/>
        <v>0</v>
      </c>
      <c r="K1706" s="1">
        <f t="shared" si="228"/>
        <v>0</v>
      </c>
      <c r="L1706" s="1">
        <f t="shared" si="226"/>
        <v>6</v>
      </c>
    </row>
    <row r="1707" spans="1:12" ht="16.5" hidden="1" thickBot="1" x14ac:dyDescent="0.3">
      <c r="A1707" s="26">
        <v>2605</v>
      </c>
      <c r="B1707" s="48">
        <v>260500</v>
      </c>
      <c r="C1707" s="49" t="s">
        <v>1173</v>
      </c>
      <c r="D1707" s="39">
        <v>0</v>
      </c>
      <c r="E1707" s="29">
        <f>IF(ISERROR(VLOOKUP(A1707,'INFORME SEVEN'!$A$1:$F$339,4,0)),0,VLOOKUP(A1707,'INFORME SEVEN'!$A$1:$F$339,4,0))</f>
        <v>0</v>
      </c>
      <c r="F1707" s="29">
        <f>IF(ISERROR(VLOOKUP(A1707,'INFORME SEVEN'!$A$1:$F$339,5,0)),0,VLOOKUP(A1707,'INFORME SEVEN'!$A$1:$F$339,5,0))</f>
        <v>0</v>
      </c>
      <c r="G1707" s="39">
        <f t="shared" si="229"/>
        <v>0</v>
      </c>
      <c r="H1707" s="50">
        <f t="shared" si="225"/>
        <v>0</v>
      </c>
      <c r="I1707" s="51">
        <v>0</v>
      </c>
      <c r="J1707" s="31">
        <f t="shared" si="227"/>
        <v>0</v>
      </c>
      <c r="K1707" s="1">
        <f t="shared" si="228"/>
        <v>0</v>
      </c>
      <c r="L1707" s="1">
        <f t="shared" si="226"/>
        <v>4</v>
      </c>
    </row>
    <row r="1708" spans="1:12" ht="16.5" hidden="1" thickBot="1" x14ac:dyDescent="0.3">
      <c r="A1708" s="26">
        <v>260501</v>
      </c>
      <c r="B1708" s="42">
        <v>260501</v>
      </c>
      <c r="C1708" s="43" t="s">
        <v>125</v>
      </c>
      <c r="D1708" s="44">
        <v>0</v>
      </c>
      <c r="E1708" s="29">
        <f>IF(ISERROR(VLOOKUP(A1708,'INFORME SEVEN'!$A$1:$F$339,4,0)),0,VLOOKUP(A1708,'INFORME SEVEN'!$A$1:$F$339,4,0))</f>
        <v>0</v>
      </c>
      <c r="F1708" s="29">
        <f>IF(ISERROR(VLOOKUP(A1708,'INFORME SEVEN'!$A$1:$F$339,5,0)),0,VLOOKUP(A1708,'INFORME SEVEN'!$A$1:$F$339,5,0))</f>
        <v>0</v>
      </c>
      <c r="G1708" s="65">
        <f t="shared" si="229"/>
        <v>0</v>
      </c>
      <c r="H1708" s="44">
        <f t="shared" si="225"/>
        <v>0</v>
      </c>
      <c r="I1708" s="46">
        <v>0</v>
      </c>
      <c r="J1708" s="31">
        <f t="shared" si="227"/>
        <v>0</v>
      </c>
      <c r="K1708" s="1">
        <f t="shared" si="228"/>
        <v>0</v>
      </c>
      <c r="L1708" s="1">
        <f t="shared" si="226"/>
        <v>6</v>
      </c>
    </row>
    <row r="1709" spans="1:12" ht="16.5" hidden="1" thickBot="1" x14ac:dyDescent="0.3">
      <c r="A1709" s="26">
        <v>260502</v>
      </c>
      <c r="B1709" s="42">
        <v>260502</v>
      </c>
      <c r="C1709" s="43" t="s">
        <v>126</v>
      </c>
      <c r="D1709" s="44">
        <v>0</v>
      </c>
      <c r="E1709" s="29">
        <f>IF(ISERROR(VLOOKUP(A1709,'INFORME SEVEN'!$A$1:$F$339,4,0)),0,VLOOKUP(A1709,'INFORME SEVEN'!$A$1:$F$339,4,0))</f>
        <v>0</v>
      </c>
      <c r="F1709" s="29">
        <f>IF(ISERROR(VLOOKUP(A1709,'INFORME SEVEN'!$A$1:$F$339,5,0)),0,VLOOKUP(A1709,'INFORME SEVEN'!$A$1:$F$339,5,0))</f>
        <v>0</v>
      </c>
      <c r="G1709" s="65">
        <f t="shared" si="229"/>
        <v>0</v>
      </c>
      <c r="H1709" s="44">
        <f t="shared" si="225"/>
        <v>0</v>
      </c>
      <c r="I1709" s="46">
        <v>0</v>
      </c>
      <c r="J1709" s="31">
        <f t="shared" si="227"/>
        <v>0</v>
      </c>
      <c r="K1709" s="1">
        <f t="shared" si="228"/>
        <v>0</v>
      </c>
      <c r="L1709" s="1">
        <f t="shared" si="226"/>
        <v>6</v>
      </c>
    </row>
    <row r="1710" spans="1:12" ht="16.5" hidden="1" thickBot="1" x14ac:dyDescent="0.3">
      <c r="A1710" s="26">
        <v>260503</v>
      </c>
      <c r="B1710" s="42">
        <v>260503</v>
      </c>
      <c r="C1710" s="43" t="s">
        <v>127</v>
      </c>
      <c r="D1710" s="44">
        <v>0</v>
      </c>
      <c r="E1710" s="29">
        <f>IF(ISERROR(VLOOKUP(A1710,'INFORME SEVEN'!$A$1:$F$339,4,0)),0,VLOOKUP(A1710,'INFORME SEVEN'!$A$1:$F$339,4,0))</f>
        <v>0</v>
      </c>
      <c r="F1710" s="29">
        <f>IF(ISERROR(VLOOKUP(A1710,'INFORME SEVEN'!$A$1:$F$339,5,0)),0,VLOOKUP(A1710,'INFORME SEVEN'!$A$1:$F$339,5,0))</f>
        <v>0</v>
      </c>
      <c r="G1710" s="65">
        <f t="shared" si="229"/>
        <v>0</v>
      </c>
      <c r="H1710" s="44">
        <f t="shared" si="225"/>
        <v>0</v>
      </c>
      <c r="I1710" s="46">
        <v>0</v>
      </c>
      <c r="J1710" s="31">
        <f t="shared" si="227"/>
        <v>0</v>
      </c>
      <c r="K1710" s="1">
        <f t="shared" si="228"/>
        <v>0</v>
      </c>
      <c r="L1710" s="1">
        <f t="shared" si="226"/>
        <v>6</v>
      </c>
    </row>
    <row r="1711" spans="1:12" ht="16.5" hidden="1" thickBot="1" x14ac:dyDescent="0.3">
      <c r="A1711" s="26">
        <v>2606</v>
      </c>
      <c r="B1711" s="48">
        <v>260600</v>
      </c>
      <c r="C1711" s="49" t="s">
        <v>1174</v>
      </c>
      <c r="D1711" s="39">
        <v>0</v>
      </c>
      <c r="E1711" s="29">
        <f>IF(ISERROR(VLOOKUP(A1711,'INFORME SEVEN'!$A$1:$F$339,4,0)),0,VLOOKUP(A1711,'INFORME SEVEN'!$A$1:$F$339,4,0))</f>
        <v>0</v>
      </c>
      <c r="F1711" s="29">
        <f>IF(ISERROR(VLOOKUP(A1711,'INFORME SEVEN'!$A$1:$F$339,5,0)),0,VLOOKUP(A1711,'INFORME SEVEN'!$A$1:$F$339,5,0))</f>
        <v>0</v>
      </c>
      <c r="G1711" s="39">
        <f t="shared" si="229"/>
        <v>0</v>
      </c>
      <c r="H1711" s="50">
        <f t="shared" si="225"/>
        <v>0</v>
      </c>
      <c r="I1711" s="51">
        <v>0</v>
      </c>
      <c r="J1711" s="31">
        <f t="shared" si="227"/>
        <v>0</v>
      </c>
      <c r="K1711" s="1">
        <f t="shared" si="228"/>
        <v>0</v>
      </c>
      <c r="L1711" s="1">
        <f t="shared" si="226"/>
        <v>4</v>
      </c>
    </row>
    <row r="1712" spans="1:12" ht="16.5" hidden="1" thickBot="1" x14ac:dyDescent="0.3">
      <c r="A1712" s="26">
        <v>260601</v>
      </c>
      <c r="B1712" s="42">
        <v>260601</v>
      </c>
      <c r="C1712" s="43" t="s">
        <v>129</v>
      </c>
      <c r="D1712" s="44">
        <v>0</v>
      </c>
      <c r="E1712" s="29">
        <f>IF(ISERROR(VLOOKUP(A1712,'INFORME SEVEN'!$A$1:$F$339,4,0)),0,VLOOKUP(A1712,'INFORME SEVEN'!$A$1:$F$339,4,0))</f>
        <v>0</v>
      </c>
      <c r="F1712" s="29">
        <f>IF(ISERROR(VLOOKUP(A1712,'INFORME SEVEN'!$A$1:$F$339,5,0)),0,VLOOKUP(A1712,'INFORME SEVEN'!$A$1:$F$339,5,0))</f>
        <v>0</v>
      </c>
      <c r="G1712" s="65">
        <f t="shared" si="229"/>
        <v>0</v>
      </c>
      <c r="H1712" s="44">
        <f t="shared" si="225"/>
        <v>0</v>
      </c>
      <c r="I1712" s="46">
        <v>0</v>
      </c>
      <c r="J1712" s="31">
        <f t="shared" si="227"/>
        <v>0</v>
      </c>
      <c r="K1712" s="1">
        <f t="shared" si="228"/>
        <v>0</v>
      </c>
      <c r="L1712" s="1">
        <f t="shared" si="226"/>
        <v>6</v>
      </c>
    </row>
    <row r="1713" spans="1:12" ht="16.5" hidden="1" thickBot="1" x14ac:dyDescent="0.3">
      <c r="A1713" s="26">
        <v>260602</v>
      </c>
      <c r="B1713" s="42">
        <v>260602</v>
      </c>
      <c r="C1713" s="43" t="s">
        <v>130</v>
      </c>
      <c r="D1713" s="44">
        <v>0</v>
      </c>
      <c r="E1713" s="29">
        <f>IF(ISERROR(VLOOKUP(A1713,'INFORME SEVEN'!$A$1:$F$339,4,0)),0,VLOOKUP(A1713,'INFORME SEVEN'!$A$1:$F$339,4,0))</f>
        <v>0</v>
      </c>
      <c r="F1713" s="29">
        <f>IF(ISERROR(VLOOKUP(A1713,'INFORME SEVEN'!$A$1:$F$339,5,0)),0,VLOOKUP(A1713,'INFORME SEVEN'!$A$1:$F$339,5,0))</f>
        <v>0</v>
      </c>
      <c r="G1713" s="65">
        <f t="shared" si="229"/>
        <v>0</v>
      </c>
      <c r="H1713" s="44">
        <f t="shared" si="225"/>
        <v>0</v>
      </c>
      <c r="I1713" s="46">
        <v>0</v>
      </c>
      <c r="J1713" s="31">
        <f t="shared" si="227"/>
        <v>0</v>
      </c>
      <c r="K1713" s="1">
        <f t="shared" si="228"/>
        <v>0</v>
      </c>
      <c r="L1713" s="1">
        <f t="shared" si="226"/>
        <v>6</v>
      </c>
    </row>
    <row r="1714" spans="1:12" ht="16.5" thickBot="1" x14ac:dyDescent="0.3">
      <c r="A1714" s="26">
        <v>27</v>
      </c>
      <c r="B1714" s="448">
        <v>270000</v>
      </c>
      <c r="C1714" s="449" t="s">
        <v>1175</v>
      </c>
      <c r="D1714" s="64">
        <v>1154784815</v>
      </c>
      <c r="E1714" s="35">
        <f>IF(ISERROR(VLOOKUP(A1714,'INFORME SEVEN'!$A$1:$F$339,4,0)),0,VLOOKUP(A1714,'INFORME SEVEN'!$A$1:$F$339,4,0))</f>
        <v>14804868</v>
      </c>
      <c r="F1714" s="35">
        <f>IF(ISERROR(VLOOKUP(A1714,'INFORME SEVEN'!$A$1:$F$339,5,0)),0,VLOOKUP(A1714,'INFORME SEVEN'!$A$1:$F$339,5,0))</f>
        <v>224925889</v>
      </c>
      <c r="G1714" s="64">
        <f t="shared" si="229"/>
        <v>1364905836</v>
      </c>
      <c r="H1714" s="35">
        <f>+H1715</f>
        <v>1364905836</v>
      </c>
      <c r="I1714" s="36">
        <f>+I1715</f>
        <v>0</v>
      </c>
      <c r="J1714" s="31">
        <f t="shared" si="227"/>
        <v>0</v>
      </c>
      <c r="K1714" s="1">
        <f t="shared" si="228"/>
        <v>1</v>
      </c>
      <c r="L1714" s="1">
        <f t="shared" si="226"/>
        <v>2</v>
      </c>
    </row>
    <row r="1715" spans="1:12" ht="16.5" thickBot="1" x14ac:dyDescent="0.3">
      <c r="A1715" s="26">
        <v>2701</v>
      </c>
      <c r="B1715" s="37">
        <v>270100</v>
      </c>
      <c r="C1715" s="38" t="s">
        <v>1176</v>
      </c>
      <c r="D1715" s="39">
        <v>1154784815</v>
      </c>
      <c r="E1715" s="40">
        <f>IF(ISERROR(VLOOKUP(A1715,'INFORME SEVEN'!$A$1:$F$339,4,0)),0,VLOOKUP(A1715,'INFORME SEVEN'!$A$1:$F$339,4,0))</f>
        <v>14804868</v>
      </c>
      <c r="F1715" s="40">
        <f>IF(ISERROR(VLOOKUP(A1715,'INFORME SEVEN'!$A$1:$F$339,5,0)),0,VLOOKUP(A1715,'INFORME SEVEN'!$A$1:$F$339,5,0))</f>
        <v>224925889</v>
      </c>
      <c r="G1715" s="39">
        <f t="shared" si="229"/>
        <v>1364905836</v>
      </c>
      <c r="H1715" s="40">
        <f>+H1718</f>
        <v>1364905836</v>
      </c>
      <c r="I1715" s="41">
        <v>0</v>
      </c>
      <c r="J1715" s="31">
        <f t="shared" si="227"/>
        <v>0</v>
      </c>
      <c r="K1715" s="1">
        <f t="shared" si="228"/>
        <v>1</v>
      </c>
      <c r="L1715" s="1">
        <f t="shared" si="226"/>
        <v>4</v>
      </c>
    </row>
    <row r="1716" spans="1:12" ht="16.5" hidden="1" thickBot="1" x14ac:dyDescent="0.3">
      <c r="A1716" s="26">
        <v>270101</v>
      </c>
      <c r="B1716" s="42">
        <v>270101</v>
      </c>
      <c r="C1716" s="43" t="s">
        <v>1177</v>
      </c>
      <c r="D1716" s="44">
        <v>0</v>
      </c>
      <c r="E1716" s="29">
        <f>IF(ISERROR(VLOOKUP(A1716,'INFORME SEVEN'!$A$1:$F$339,4,0)),0,VLOOKUP(A1716,'INFORME SEVEN'!$A$1:$F$339,4,0))</f>
        <v>0</v>
      </c>
      <c r="F1716" s="29">
        <f>IF(ISERROR(VLOOKUP(A1716,'INFORME SEVEN'!$A$1:$F$339,5,0)),0,VLOOKUP(A1716,'INFORME SEVEN'!$A$1:$F$339,5,0))</f>
        <v>0</v>
      </c>
      <c r="G1716" s="65">
        <f t="shared" si="229"/>
        <v>0</v>
      </c>
      <c r="H1716" s="44">
        <f t="shared" ref="H1716:H1717" si="230">+G1716</f>
        <v>0</v>
      </c>
      <c r="I1716" s="46">
        <v>0</v>
      </c>
      <c r="J1716" s="31">
        <f t="shared" si="227"/>
        <v>0</v>
      </c>
      <c r="K1716" s="1">
        <f t="shared" si="228"/>
        <v>0</v>
      </c>
      <c r="L1716" s="1">
        <f t="shared" si="226"/>
        <v>6</v>
      </c>
    </row>
    <row r="1717" spans="1:12" ht="16.5" hidden="1" thickBot="1" x14ac:dyDescent="0.3">
      <c r="A1717" s="26">
        <v>270102</v>
      </c>
      <c r="B1717" s="42">
        <v>270102</v>
      </c>
      <c r="C1717" s="43" t="s">
        <v>1178</v>
      </c>
      <c r="D1717" s="44">
        <v>0</v>
      </c>
      <c r="E1717" s="29">
        <f>IF(ISERROR(VLOOKUP(A1717,'INFORME SEVEN'!$A$1:$F$339,4,0)),0,VLOOKUP(A1717,'INFORME SEVEN'!$A$1:$F$339,4,0))</f>
        <v>0</v>
      </c>
      <c r="F1717" s="29">
        <f>IF(ISERROR(VLOOKUP(A1717,'INFORME SEVEN'!$A$1:$F$339,5,0)),0,VLOOKUP(A1717,'INFORME SEVEN'!$A$1:$F$339,5,0))</f>
        <v>0</v>
      </c>
      <c r="G1717" s="65">
        <f t="shared" si="229"/>
        <v>0</v>
      </c>
      <c r="H1717" s="44">
        <f t="shared" si="230"/>
        <v>0</v>
      </c>
      <c r="I1717" s="46">
        <v>0</v>
      </c>
      <c r="J1717" s="31">
        <f t="shared" si="227"/>
        <v>0</v>
      </c>
      <c r="K1717" s="1">
        <f t="shared" si="228"/>
        <v>0</v>
      </c>
      <c r="L1717" s="1">
        <f t="shared" si="226"/>
        <v>6</v>
      </c>
    </row>
    <row r="1718" spans="1:12" ht="15.75" thickBot="1" x14ac:dyDescent="0.25">
      <c r="A1718" s="26">
        <v>270103</v>
      </c>
      <c r="B1718" s="450">
        <v>270103</v>
      </c>
      <c r="C1718" s="451" t="s">
        <v>1179</v>
      </c>
      <c r="D1718" s="65">
        <v>1154784815</v>
      </c>
      <c r="E1718" s="45">
        <f>IF(ISERROR(VLOOKUP(A1718,'INFORME SEVEN'!$A$1:$F$339,4,0)),0,VLOOKUP(A1718,'INFORME SEVEN'!$A$1:$F$339,4,0))</f>
        <v>14804868</v>
      </c>
      <c r="F1718" s="45">
        <f>IF(ISERROR(VLOOKUP(A1718,'INFORME SEVEN'!$A$1:$F$339,5,0)),0,VLOOKUP(A1718,'INFORME SEVEN'!$A$1:$F$339,5,0))</f>
        <v>224925889</v>
      </c>
      <c r="G1718" s="65">
        <f t="shared" si="229"/>
        <v>1364905836</v>
      </c>
      <c r="H1718" s="45">
        <f>+G1718</f>
        <v>1364905836</v>
      </c>
      <c r="I1718" s="47">
        <v>0</v>
      </c>
      <c r="J1718" s="31">
        <f t="shared" si="227"/>
        <v>0</v>
      </c>
      <c r="K1718" s="1">
        <f t="shared" si="228"/>
        <v>1</v>
      </c>
      <c r="L1718" s="1">
        <f t="shared" si="226"/>
        <v>6</v>
      </c>
    </row>
    <row r="1719" spans="1:12" ht="16.5" hidden="1" thickBot="1" x14ac:dyDescent="0.3">
      <c r="A1719" s="26">
        <v>270104</v>
      </c>
      <c r="B1719" s="42">
        <v>270104</v>
      </c>
      <c r="C1719" s="43" t="s">
        <v>1180</v>
      </c>
      <c r="D1719" s="44">
        <v>0</v>
      </c>
      <c r="E1719" s="29">
        <f>IF(ISERROR(VLOOKUP(A1719,'INFORME SEVEN'!$A$1:$F$339,4,0)),0,VLOOKUP(A1719,'INFORME SEVEN'!$A$1:$F$339,4,0))</f>
        <v>0</v>
      </c>
      <c r="F1719" s="29">
        <f>IF(ISERROR(VLOOKUP(A1719,'INFORME SEVEN'!$A$1:$F$339,5,0)),0,VLOOKUP(A1719,'INFORME SEVEN'!$A$1:$F$339,5,0))</f>
        <v>0</v>
      </c>
      <c r="G1719" s="65">
        <f t="shared" si="229"/>
        <v>0</v>
      </c>
      <c r="H1719" s="44">
        <f t="shared" ref="H1719:H1742" si="231">+G1719</f>
        <v>0</v>
      </c>
      <c r="I1719" s="46">
        <v>0</v>
      </c>
      <c r="J1719" s="31">
        <f t="shared" si="227"/>
        <v>0</v>
      </c>
      <c r="K1719" s="1">
        <f t="shared" si="228"/>
        <v>0</v>
      </c>
      <c r="L1719" s="1">
        <f t="shared" si="226"/>
        <v>6</v>
      </c>
    </row>
    <row r="1720" spans="1:12" ht="16.5" hidden="1" thickBot="1" x14ac:dyDescent="0.3">
      <c r="A1720" s="26">
        <v>270105</v>
      </c>
      <c r="B1720" s="42">
        <v>270105</v>
      </c>
      <c r="C1720" s="43" t="s">
        <v>1181</v>
      </c>
      <c r="D1720" s="44">
        <v>0</v>
      </c>
      <c r="E1720" s="29">
        <f>IF(ISERROR(VLOOKUP(A1720,'INFORME SEVEN'!$A$1:$F$339,4,0)),0,VLOOKUP(A1720,'INFORME SEVEN'!$A$1:$F$339,4,0))</f>
        <v>0</v>
      </c>
      <c r="F1720" s="29">
        <f>IF(ISERROR(VLOOKUP(A1720,'INFORME SEVEN'!$A$1:$F$339,5,0)),0,VLOOKUP(A1720,'INFORME SEVEN'!$A$1:$F$339,5,0))</f>
        <v>0</v>
      </c>
      <c r="G1720" s="65">
        <f t="shared" si="229"/>
        <v>0</v>
      </c>
      <c r="H1720" s="44">
        <f t="shared" si="231"/>
        <v>0</v>
      </c>
      <c r="I1720" s="46">
        <v>0</v>
      </c>
      <c r="J1720" s="31">
        <f t="shared" si="227"/>
        <v>0</v>
      </c>
      <c r="K1720" s="1">
        <f t="shared" si="228"/>
        <v>0</v>
      </c>
      <c r="L1720" s="1">
        <f t="shared" si="226"/>
        <v>6</v>
      </c>
    </row>
    <row r="1721" spans="1:12" ht="16.5" hidden="1" thickBot="1" x14ac:dyDescent="0.3">
      <c r="A1721" s="26">
        <v>270190</v>
      </c>
      <c r="B1721" s="42">
        <v>270190</v>
      </c>
      <c r="C1721" s="43" t="s">
        <v>1182</v>
      </c>
      <c r="D1721" s="44">
        <v>0</v>
      </c>
      <c r="E1721" s="29">
        <f>IF(ISERROR(VLOOKUP(A1721,'INFORME SEVEN'!$A$1:$F$339,4,0)),0,VLOOKUP(A1721,'INFORME SEVEN'!$A$1:$F$339,4,0))</f>
        <v>0</v>
      </c>
      <c r="F1721" s="29">
        <f>IF(ISERROR(VLOOKUP(A1721,'INFORME SEVEN'!$A$1:$F$339,5,0)),0,VLOOKUP(A1721,'INFORME SEVEN'!$A$1:$F$339,5,0))</f>
        <v>0</v>
      </c>
      <c r="G1721" s="65">
        <f t="shared" si="229"/>
        <v>0</v>
      </c>
      <c r="H1721" s="44">
        <f t="shared" si="231"/>
        <v>0</v>
      </c>
      <c r="I1721" s="46">
        <v>0</v>
      </c>
      <c r="J1721" s="31">
        <f t="shared" si="227"/>
        <v>0</v>
      </c>
      <c r="K1721" s="1">
        <f t="shared" si="228"/>
        <v>0</v>
      </c>
      <c r="L1721" s="1">
        <f t="shared" si="226"/>
        <v>6</v>
      </c>
    </row>
    <row r="1722" spans="1:12" ht="16.5" hidden="1" thickBot="1" x14ac:dyDescent="0.3">
      <c r="A1722" s="26">
        <v>2707</v>
      </c>
      <c r="B1722" s="48">
        <v>270700</v>
      </c>
      <c r="C1722" s="49" t="s">
        <v>1183</v>
      </c>
      <c r="D1722" s="39">
        <v>0</v>
      </c>
      <c r="E1722" s="29">
        <f>IF(ISERROR(VLOOKUP(A1722,'INFORME SEVEN'!$A$1:$F$339,4,0)),0,VLOOKUP(A1722,'INFORME SEVEN'!$A$1:$F$339,4,0))</f>
        <v>0</v>
      </c>
      <c r="F1722" s="29">
        <f>IF(ISERROR(VLOOKUP(A1722,'INFORME SEVEN'!$A$1:$F$339,5,0)),0,VLOOKUP(A1722,'INFORME SEVEN'!$A$1:$F$339,5,0))</f>
        <v>0</v>
      </c>
      <c r="G1722" s="39">
        <f t="shared" si="229"/>
        <v>0</v>
      </c>
      <c r="H1722" s="50">
        <f t="shared" si="231"/>
        <v>0</v>
      </c>
      <c r="I1722" s="51">
        <v>0</v>
      </c>
      <c r="J1722" s="31">
        <f t="shared" si="227"/>
        <v>0</v>
      </c>
      <c r="K1722" s="1">
        <f t="shared" si="228"/>
        <v>0</v>
      </c>
      <c r="L1722" s="1">
        <f t="shared" si="226"/>
        <v>4</v>
      </c>
    </row>
    <row r="1723" spans="1:12" ht="16.5" hidden="1" thickBot="1" x14ac:dyDescent="0.3">
      <c r="A1723" s="26">
        <v>270701</v>
      </c>
      <c r="B1723" s="42">
        <v>270701</v>
      </c>
      <c r="C1723" s="43" t="s">
        <v>1184</v>
      </c>
      <c r="D1723" s="44">
        <v>0</v>
      </c>
      <c r="E1723" s="29">
        <f>IF(ISERROR(VLOOKUP(A1723,'INFORME SEVEN'!$A$1:$F$339,4,0)),0,VLOOKUP(A1723,'INFORME SEVEN'!$A$1:$F$339,4,0))</f>
        <v>0</v>
      </c>
      <c r="F1723" s="29">
        <f>IF(ISERROR(VLOOKUP(A1723,'INFORME SEVEN'!$A$1:$F$339,5,0)),0,VLOOKUP(A1723,'INFORME SEVEN'!$A$1:$F$339,5,0))</f>
        <v>0</v>
      </c>
      <c r="G1723" s="65">
        <f t="shared" si="229"/>
        <v>0</v>
      </c>
      <c r="H1723" s="44">
        <f t="shared" si="231"/>
        <v>0</v>
      </c>
      <c r="I1723" s="46">
        <v>0</v>
      </c>
      <c r="J1723" s="31">
        <f t="shared" si="227"/>
        <v>0</v>
      </c>
      <c r="K1723" s="1">
        <f t="shared" si="228"/>
        <v>0</v>
      </c>
      <c r="L1723" s="1">
        <f t="shared" si="226"/>
        <v>6</v>
      </c>
    </row>
    <row r="1724" spans="1:12" ht="16.5" hidden="1" thickBot="1" x14ac:dyDescent="0.3">
      <c r="A1724" s="26">
        <v>270702</v>
      </c>
      <c r="B1724" s="42">
        <v>270702</v>
      </c>
      <c r="C1724" s="43" t="s">
        <v>1092</v>
      </c>
      <c r="D1724" s="44">
        <v>0</v>
      </c>
      <c r="E1724" s="29">
        <f>IF(ISERROR(VLOOKUP(A1724,'INFORME SEVEN'!$A$1:$F$339,4,0)),0,VLOOKUP(A1724,'INFORME SEVEN'!$A$1:$F$339,4,0))</f>
        <v>0</v>
      </c>
      <c r="F1724" s="29">
        <f>IF(ISERROR(VLOOKUP(A1724,'INFORME SEVEN'!$A$1:$F$339,5,0)),0,VLOOKUP(A1724,'INFORME SEVEN'!$A$1:$F$339,5,0))</f>
        <v>0</v>
      </c>
      <c r="G1724" s="65">
        <f t="shared" si="229"/>
        <v>0</v>
      </c>
      <c r="H1724" s="44">
        <f t="shared" si="231"/>
        <v>0</v>
      </c>
      <c r="I1724" s="46">
        <v>0</v>
      </c>
      <c r="J1724" s="31">
        <f t="shared" si="227"/>
        <v>0</v>
      </c>
      <c r="K1724" s="1">
        <f t="shared" si="228"/>
        <v>0</v>
      </c>
      <c r="L1724" s="1">
        <f t="shared" si="226"/>
        <v>6</v>
      </c>
    </row>
    <row r="1725" spans="1:12" ht="16.5" hidden="1" thickBot="1" x14ac:dyDescent="0.3">
      <c r="A1725" s="26">
        <v>270704</v>
      </c>
      <c r="B1725" s="42">
        <v>270704</v>
      </c>
      <c r="C1725" s="43" t="s">
        <v>1185</v>
      </c>
      <c r="D1725" s="44">
        <v>0</v>
      </c>
      <c r="E1725" s="29">
        <f>IF(ISERROR(VLOOKUP(A1725,'INFORME SEVEN'!$A$1:$F$339,4,0)),0,VLOOKUP(A1725,'INFORME SEVEN'!$A$1:$F$339,4,0))</f>
        <v>0</v>
      </c>
      <c r="F1725" s="29">
        <f>IF(ISERROR(VLOOKUP(A1725,'INFORME SEVEN'!$A$1:$F$339,5,0)),0,VLOOKUP(A1725,'INFORME SEVEN'!$A$1:$F$339,5,0))</f>
        <v>0</v>
      </c>
      <c r="G1725" s="65">
        <f t="shared" si="229"/>
        <v>0</v>
      </c>
      <c r="H1725" s="44">
        <f t="shared" si="231"/>
        <v>0</v>
      </c>
      <c r="I1725" s="46">
        <v>0</v>
      </c>
      <c r="J1725" s="31">
        <f t="shared" si="227"/>
        <v>0</v>
      </c>
      <c r="K1725" s="1">
        <f t="shared" si="228"/>
        <v>0</v>
      </c>
      <c r="L1725" s="1">
        <f t="shared" si="226"/>
        <v>6</v>
      </c>
    </row>
    <row r="1726" spans="1:12" ht="16.5" hidden="1" thickBot="1" x14ac:dyDescent="0.3">
      <c r="A1726" s="26">
        <v>2790</v>
      </c>
      <c r="B1726" s="48">
        <v>279000</v>
      </c>
      <c r="C1726" s="49" t="s">
        <v>1186</v>
      </c>
      <c r="D1726" s="39">
        <v>0</v>
      </c>
      <c r="E1726" s="29">
        <f>IF(ISERROR(VLOOKUP(A1726,'INFORME SEVEN'!$A$1:$F$339,4,0)),0,VLOOKUP(A1726,'INFORME SEVEN'!$A$1:$F$339,4,0))</f>
        <v>0</v>
      </c>
      <c r="F1726" s="29">
        <f>IF(ISERROR(VLOOKUP(A1726,'INFORME SEVEN'!$A$1:$F$339,5,0)),0,VLOOKUP(A1726,'INFORME SEVEN'!$A$1:$F$339,5,0))</f>
        <v>0</v>
      </c>
      <c r="G1726" s="39">
        <f t="shared" si="229"/>
        <v>0</v>
      </c>
      <c r="H1726" s="50">
        <f t="shared" si="231"/>
        <v>0</v>
      </c>
      <c r="I1726" s="51">
        <v>0</v>
      </c>
      <c r="J1726" s="31">
        <f t="shared" si="227"/>
        <v>0</v>
      </c>
      <c r="K1726" s="1">
        <f t="shared" si="228"/>
        <v>0</v>
      </c>
      <c r="L1726" s="1">
        <f t="shared" si="226"/>
        <v>4</v>
      </c>
    </row>
    <row r="1727" spans="1:12" ht="16.5" hidden="1" thickBot="1" x14ac:dyDescent="0.3">
      <c r="A1727" s="26">
        <v>279014</v>
      </c>
      <c r="B1727" s="42">
        <v>279014</v>
      </c>
      <c r="C1727" s="43" t="s">
        <v>1187</v>
      </c>
      <c r="D1727" s="44">
        <v>0</v>
      </c>
      <c r="E1727" s="29">
        <f>IF(ISERROR(VLOOKUP(A1727,'INFORME SEVEN'!$A$1:$F$339,4,0)),0,VLOOKUP(A1727,'INFORME SEVEN'!$A$1:$F$339,4,0))</f>
        <v>0</v>
      </c>
      <c r="F1727" s="29">
        <f>IF(ISERROR(VLOOKUP(A1727,'INFORME SEVEN'!$A$1:$F$339,5,0)),0,VLOOKUP(A1727,'INFORME SEVEN'!$A$1:$F$339,5,0))</f>
        <v>0</v>
      </c>
      <c r="G1727" s="65">
        <f t="shared" si="229"/>
        <v>0</v>
      </c>
      <c r="H1727" s="44">
        <f t="shared" si="231"/>
        <v>0</v>
      </c>
      <c r="I1727" s="46">
        <v>0</v>
      </c>
      <c r="J1727" s="31">
        <f t="shared" si="227"/>
        <v>0</v>
      </c>
      <c r="K1727" s="1">
        <f t="shared" si="228"/>
        <v>0</v>
      </c>
      <c r="L1727" s="1">
        <f t="shared" si="226"/>
        <v>6</v>
      </c>
    </row>
    <row r="1728" spans="1:12" ht="16.5" hidden="1" thickBot="1" x14ac:dyDescent="0.3">
      <c r="A1728" s="26">
        <v>279015</v>
      </c>
      <c r="B1728" s="42">
        <v>279015</v>
      </c>
      <c r="C1728" s="43" t="s">
        <v>1188</v>
      </c>
      <c r="D1728" s="44">
        <v>0</v>
      </c>
      <c r="E1728" s="29">
        <f>IF(ISERROR(VLOOKUP(A1728,'INFORME SEVEN'!$A$1:$F$339,4,0)),0,VLOOKUP(A1728,'INFORME SEVEN'!$A$1:$F$339,4,0))</f>
        <v>0</v>
      </c>
      <c r="F1728" s="29">
        <f>IF(ISERROR(VLOOKUP(A1728,'INFORME SEVEN'!$A$1:$F$339,5,0)),0,VLOOKUP(A1728,'INFORME SEVEN'!$A$1:$F$339,5,0))</f>
        <v>0</v>
      </c>
      <c r="G1728" s="65">
        <f t="shared" si="229"/>
        <v>0</v>
      </c>
      <c r="H1728" s="44">
        <f t="shared" si="231"/>
        <v>0</v>
      </c>
      <c r="I1728" s="46">
        <v>0</v>
      </c>
      <c r="J1728" s="31">
        <f t="shared" si="227"/>
        <v>0</v>
      </c>
      <c r="K1728" s="1">
        <f t="shared" si="228"/>
        <v>0</v>
      </c>
      <c r="L1728" s="1">
        <f t="shared" si="226"/>
        <v>6</v>
      </c>
    </row>
    <row r="1729" spans="1:12" ht="16.5" hidden="1" thickBot="1" x14ac:dyDescent="0.3">
      <c r="A1729" s="26">
        <v>279016</v>
      </c>
      <c r="B1729" s="42">
        <v>279016</v>
      </c>
      <c r="C1729" s="43" t="s">
        <v>1189</v>
      </c>
      <c r="D1729" s="44">
        <v>0</v>
      </c>
      <c r="E1729" s="29">
        <f>IF(ISERROR(VLOOKUP(A1729,'INFORME SEVEN'!$A$1:$F$339,4,0)),0,VLOOKUP(A1729,'INFORME SEVEN'!$A$1:$F$339,4,0))</f>
        <v>0</v>
      </c>
      <c r="F1729" s="29">
        <f>IF(ISERROR(VLOOKUP(A1729,'INFORME SEVEN'!$A$1:$F$339,5,0)),0,VLOOKUP(A1729,'INFORME SEVEN'!$A$1:$F$339,5,0))</f>
        <v>0</v>
      </c>
      <c r="G1729" s="65">
        <f t="shared" si="229"/>
        <v>0</v>
      </c>
      <c r="H1729" s="44">
        <f t="shared" si="231"/>
        <v>0</v>
      </c>
      <c r="I1729" s="46">
        <v>0</v>
      </c>
      <c r="J1729" s="31">
        <f t="shared" si="227"/>
        <v>0</v>
      </c>
      <c r="K1729" s="1">
        <f t="shared" si="228"/>
        <v>0</v>
      </c>
      <c r="L1729" s="1">
        <f t="shared" si="226"/>
        <v>6</v>
      </c>
    </row>
    <row r="1730" spans="1:12" ht="16.5" hidden="1" thickBot="1" x14ac:dyDescent="0.3">
      <c r="A1730" s="26">
        <v>279017</v>
      </c>
      <c r="B1730" s="42">
        <v>279017</v>
      </c>
      <c r="C1730" s="43" t="s">
        <v>1190</v>
      </c>
      <c r="D1730" s="44">
        <v>0</v>
      </c>
      <c r="E1730" s="29">
        <f>IF(ISERROR(VLOOKUP(A1730,'INFORME SEVEN'!$A$1:$F$339,4,0)),0,VLOOKUP(A1730,'INFORME SEVEN'!$A$1:$F$339,4,0))</f>
        <v>0</v>
      </c>
      <c r="F1730" s="29">
        <f>IF(ISERROR(VLOOKUP(A1730,'INFORME SEVEN'!$A$1:$F$339,5,0)),0,VLOOKUP(A1730,'INFORME SEVEN'!$A$1:$F$339,5,0))</f>
        <v>0</v>
      </c>
      <c r="G1730" s="65">
        <f t="shared" si="229"/>
        <v>0</v>
      </c>
      <c r="H1730" s="44">
        <f t="shared" si="231"/>
        <v>0</v>
      </c>
      <c r="I1730" s="46">
        <v>0</v>
      </c>
      <c r="J1730" s="31">
        <f t="shared" si="227"/>
        <v>0</v>
      </c>
      <c r="K1730" s="1">
        <f t="shared" si="228"/>
        <v>0</v>
      </c>
      <c r="L1730" s="1">
        <f t="shared" si="226"/>
        <v>6</v>
      </c>
    </row>
    <row r="1731" spans="1:12" ht="16.5" hidden="1" thickBot="1" x14ac:dyDescent="0.3">
      <c r="A1731" s="26">
        <v>279018</v>
      </c>
      <c r="B1731" s="42">
        <v>279018</v>
      </c>
      <c r="C1731" s="43" t="s">
        <v>1191</v>
      </c>
      <c r="D1731" s="44">
        <v>0</v>
      </c>
      <c r="E1731" s="29">
        <f>IF(ISERROR(VLOOKUP(A1731,'INFORME SEVEN'!$A$1:$F$339,4,0)),0,VLOOKUP(A1731,'INFORME SEVEN'!$A$1:$F$339,4,0))</f>
        <v>0</v>
      </c>
      <c r="F1731" s="29">
        <f>IF(ISERROR(VLOOKUP(A1731,'INFORME SEVEN'!$A$1:$F$339,5,0)),0,VLOOKUP(A1731,'INFORME SEVEN'!$A$1:$F$339,5,0))</f>
        <v>0</v>
      </c>
      <c r="G1731" s="65">
        <f t="shared" si="229"/>
        <v>0</v>
      </c>
      <c r="H1731" s="44">
        <f t="shared" si="231"/>
        <v>0</v>
      </c>
      <c r="I1731" s="46">
        <v>0</v>
      </c>
      <c r="J1731" s="31">
        <f t="shared" si="227"/>
        <v>0</v>
      </c>
      <c r="K1731" s="1">
        <f t="shared" si="228"/>
        <v>0</v>
      </c>
      <c r="L1731" s="1">
        <f t="shared" si="226"/>
        <v>6</v>
      </c>
    </row>
    <row r="1732" spans="1:12" ht="16.5" hidden="1" thickBot="1" x14ac:dyDescent="0.3">
      <c r="A1732" s="26">
        <v>279019</v>
      </c>
      <c r="B1732" s="42">
        <v>279019</v>
      </c>
      <c r="C1732" s="43" t="s">
        <v>1192</v>
      </c>
      <c r="D1732" s="44">
        <v>0</v>
      </c>
      <c r="E1732" s="29">
        <f>IF(ISERROR(VLOOKUP(A1732,'INFORME SEVEN'!$A$1:$F$339,4,0)),0,VLOOKUP(A1732,'INFORME SEVEN'!$A$1:$F$339,4,0))</f>
        <v>0</v>
      </c>
      <c r="F1732" s="29">
        <f>IF(ISERROR(VLOOKUP(A1732,'INFORME SEVEN'!$A$1:$F$339,5,0)),0,VLOOKUP(A1732,'INFORME SEVEN'!$A$1:$F$339,5,0))</f>
        <v>0</v>
      </c>
      <c r="G1732" s="65">
        <f t="shared" si="229"/>
        <v>0</v>
      </c>
      <c r="H1732" s="44">
        <f t="shared" si="231"/>
        <v>0</v>
      </c>
      <c r="I1732" s="46">
        <v>0</v>
      </c>
      <c r="J1732" s="31">
        <f t="shared" si="227"/>
        <v>0</v>
      </c>
      <c r="K1732" s="1">
        <f t="shared" si="228"/>
        <v>0</v>
      </c>
      <c r="L1732" s="1">
        <f t="shared" si="226"/>
        <v>6</v>
      </c>
    </row>
    <row r="1733" spans="1:12" ht="16.5" hidden="1" thickBot="1" x14ac:dyDescent="0.3">
      <c r="A1733" s="26">
        <v>279020</v>
      </c>
      <c r="B1733" s="42">
        <v>279020</v>
      </c>
      <c r="C1733" s="43" t="s">
        <v>1193</v>
      </c>
      <c r="D1733" s="44">
        <v>0</v>
      </c>
      <c r="E1733" s="29">
        <f>IF(ISERROR(VLOOKUP(A1733,'INFORME SEVEN'!$A$1:$F$339,4,0)),0,VLOOKUP(A1733,'INFORME SEVEN'!$A$1:$F$339,4,0))</f>
        <v>0</v>
      </c>
      <c r="F1733" s="29">
        <f>IF(ISERROR(VLOOKUP(A1733,'INFORME SEVEN'!$A$1:$F$339,5,0)),0,VLOOKUP(A1733,'INFORME SEVEN'!$A$1:$F$339,5,0))</f>
        <v>0</v>
      </c>
      <c r="G1733" s="65">
        <f t="shared" si="229"/>
        <v>0</v>
      </c>
      <c r="H1733" s="44">
        <f t="shared" si="231"/>
        <v>0</v>
      </c>
      <c r="I1733" s="46">
        <v>0</v>
      </c>
      <c r="J1733" s="31">
        <f t="shared" si="227"/>
        <v>0</v>
      </c>
      <c r="K1733" s="1">
        <f t="shared" si="228"/>
        <v>0</v>
      </c>
      <c r="L1733" s="1">
        <f t="shared" si="226"/>
        <v>6</v>
      </c>
    </row>
    <row r="1734" spans="1:12" ht="16.5" hidden="1" thickBot="1" x14ac:dyDescent="0.3">
      <c r="A1734" s="26">
        <v>279021</v>
      </c>
      <c r="B1734" s="42">
        <v>279021</v>
      </c>
      <c r="C1734" s="43" t="s">
        <v>1194</v>
      </c>
      <c r="D1734" s="44">
        <v>0</v>
      </c>
      <c r="E1734" s="29">
        <f>IF(ISERROR(VLOOKUP(A1734,'INFORME SEVEN'!$A$1:$F$339,4,0)),0,VLOOKUP(A1734,'INFORME SEVEN'!$A$1:$F$339,4,0))</f>
        <v>0</v>
      </c>
      <c r="F1734" s="29">
        <f>IF(ISERROR(VLOOKUP(A1734,'INFORME SEVEN'!$A$1:$F$339,5,0)),0,VLOOKUP(A1734,'INFORME SEVEN'!$A$1:$F$339,5,0))</f>
        <v>0</v>
      </c>
      <c r="G1734" s="65">
        <f t="shared" si="229"/>
        <v>0</v>
      </c>
      <c r="H1734" s="44">
        <f t="shared" si="231"/>
        <v>0</v>
      </c>
      <c r="I1734" s="46">
        <v>0</v>
      </c>
      <c r="J1734" s="31">
        <f t="shared" si="227"/>
        <v>0</v>
      </c>
      <c r="K1734" s="1">
        <f t="shared" si="228"/>
        <v>0</v>
      </c>
      <c r="L1734" s="1">
        <f t="shared" si="226"/>
        <v>6</v>
      </c>
    </row>
    <row r="1735" spans="1:12" ht="16.5" hidden="1" thickBot="1" x14ac:dyDescent="0.3">
      <c r="A1735" s="26">
        <v>279022</v>
      </c>
      <c r="B1735" s="42">
        <v>279022</v>
      </c>
      <c r="C1735" s="43" t="s">
        <v>1195</v>
      </c>
      <c r="D1735" s="44">
        <v>0</v>
      </c>
      <c r="E1735" s="29">
        <f>IF(ISERROR(VLOOKUP(A1735,'INFORME SEVEN'!$A$1:$F$339,4,0)),0,VLOOKUP(A1735,'INFORME SEVEN'!$A$1:$F$339,4,0))</f>
        <v>0</v>
      </c>
      <c r="F1735" s="29">
        <f>IF(ISERROR(VLOOKUP(A1735,'INFORME SEVEN'!$A$1:$F$339,5,0)),0,VLOOKUP(A1735,'INFORME SEVEN'!$A$1:$F$339,5,0))</f>
        <v>0</v>
      </c>
      <c r="G1735" s="65">
        <f t="shared" si="229"/>
        <v>0</v>
      </c>
      <c r="H1735" s="44">
        <f t="shared" si="231"/>
        <v>0</v>
      </c>
      <c r="I1735" s="46">
        <v>0</v>
      </c>
      <c r="J1735" s="31">
        <f t="shared" si="227"/>
        <v>0</v>
      </c>
      <c r="K1735" s="1">
        <f t="shared" si="228"/>
        <v>0</v>
      </c>
      <c r="L1735" s="1">
        <f t="shared" si="226"/>
        <v>6</v>
      </c>
    </row>
    <row r="1736" spans="1:12" ht="16.5" hidden="1" thickBot="1" x14ac:dyDescent="0.3">
      <c r="A1736" s="26">
        <v>279023</v>
      </c>
      <c r="B1736" s="42">
        <v>279023</v>
      </c>
      <c r="C1736" s="43" t="s">
        <v>1196</v>
      </c>
      <c r="D1736" s="44">
        <v>0</v>
      </c>
      <c r="E1736" s="29">
        <f>IF(ISERROR(VLOOKUP(A1736,'INFORME SEVEN'!$A$1:$F$339,4,0)),0,VLOOKUP(A1736,'INFORME SEVEN'!$A$1:$F$339,4,0))</f>
        <v>0</v>
      </c>
      <c r="F1736" s="29">
        <f>IF(ISERROR(VLOOKUP(A1736,'INFORME SEVEN'!$A$1:$F$339,5,0)),0,VLOOKUP(A1736,'INFORME SEVEN'!$A$1:$F$339,5,0))</f>
        <v>0</v>
      </c>
      <c r="G1736" s="65">
        <f t="shared" si="229"/>
        <v>0</v>
      </c>
      <c r="H1736" s="44">
        <f t="shared" si="231"/>
        <v>0</v>
      </c>
      <c r="I1736" s="46">
        <v>0</v>
      </c>
      <c r="J1736" s="31">
        <f t="shared" si="227"/>
        <v>0</v>
      </c>
      <c r="K1736" s="1">
        <f t="shared" si="228"/>
        <v>0</v>
      </c>
      <c r="L1736" s="1">
        <f t="shared" si="226"/>
        <v>6</v>
      </c>
    </row>
    <row r="1737" spans="1:12" ht="16.5" hidden="1" thickBot="1" x14ac:dyDescent="0.3">
      <c r="A1737" s="26">
        <v>279024</v>
      </c>
      <c r="B1737" s="42">
        <v>279024</v>
      </c>
      <c r="C1737" s="43" t="s">
        <v>1197</v>
      </c>
      <c r="D1737" s="44">
        <v>0</v>
      </c>
      <c r="E1737" s="29">
        <f>IF(ISERROR(VLOOKUP(A1737,'INFORME SEVEN'!$A$1:$F$339,4,0)),0,VLOOKUP(A1737,'INFORME SEVEN'!$A$1:$F$339,4,0))</f>
        <v>0</v>
      </c>
      <c r="F1737" s="29">
        <f>IF(ISERROR(VLOOKUP(A1737,'INFORME SEVEN'!$A$1:$F$339,5,0)),0,VLOOKUP(A1737,'INFORME SEVEN'!$A$1:$F$339,5,0))</f>
        <v>0</v>
      </c>
      <c r="G1737" s="65">
        <f t="shared" si="229"/>
        <v>0</v>
      </c>
      <c r="H1737" s="44">
        <f t="shared" si="231"/>
        <v>0</v>
      </c>
      <c r="I1737" s="46">
        <v>0</v>
      </c>
      <c r="J1737" s="31">
        <f t="shared" si="227"/>
        <v>0</v>
      </c>
      <c r="K1737" s="1">
        <f t="shared" si="228"/>
        <v>0</v>
      </c>
      <c r="L1737" s="1">
        <f t="shared" si="226"/>
        <v>6</v>
      </c>
    </row>
    <row r="1738" spans="1:12" ht="16.5" hidden="1" thickBot="1" x14ac:dyDescent="0.3">
      <c r="A1738" s="26">
        <v>279025</v>
      </c>
      <c r="B1738" s="42">
        <v>279025</v>
      </c>
      <c r="C1738" s="43" t="s">
        <v>1198</v>
      </c>
      <c r="D1738" s="44">
        <v>0</v>
      </c>
      <c r="E1738" s="29">
        <f>IF(ISERROR(VLOOKUP(A1738,'INFORME SEVEN'!$A$1:$F$339,4,0)),0,VLOOKUP(A1738,'INFORME SEVEN'!$A$1:$F$339,4,0))</f>
        <v>0</v>
      </c>
      <c r="F1738" s="29">
        <f>IF(ISERROR(VLOOKUP(A1738,'INFORME SEVEN'!$A$1:$F$339,5,0)),0,VLOOKUP(A1738,'INFORME SEVEN'!$A$1:$F$339,5,0))</f>
        <v>0</v>
      </c>
      <c r="G1738" s="65">
        <f t="shared" si="229"/>
        <v>0</v>
      </c>
      <c r="H1738" s="44">
        <f t="shared" si="231"/>
        <v>0</v>
      </c>
      <c r="I1738" s="46">
        <v>0</v>
      </c>
      <c r="J1738" s="31">
        <f t="shared" si="227"/>
        <v>0</v>
      </c>
      <c r="K1738" s="1">
        <f t="shared" si="228"/>
        <v>0</v>
      </c>
      <c r="L1738" s="1">
        <f t="shared" si="226"/>
        <v>6</v>
      </c>
    </row>
    <row r="1739" spans="1:12" ht="16.5" hidden="1" thickBot="1" x14ac:dyDescent="0.3">
      <c r="A1739" s="26">
        <v>279026</v>
      </c>
      <c r="B1739" s="42">
        <v>279026</v>
      </c>
      <c r="C1739" s="43" t="s">
        <v>1111</v>
      </c>
      <c r="D1739" s="44">
        <v>0</v>
      </c>
      <c r="E1739" s="29">
        <f>IF(ISERROR(VLOOKUP(A1739,'INFORME SEVEN'!$A$1:$F$339,4,0)),0,VLOOKUP(A1739,'INFORME SEVEN'!$A$1:$F$339,4,0))</f>
        <v>0</v>
      </c>
      <c r="F1739" s="29">
        <f>IF(ISERROR(VLOOKUP(A1739,'INFORME SEVEN'!$A$1:$F$339,5,0)),0,VLOOKUP(A1739,'INFORME SEVEN'!$A$1:$F$339,5,0))</f>
        <v>0</v>
      </c>
      <c r="G1739" s="65">
        <f t="shared" si="229"/>
        <v>0</v>
      </c>
      <c r="H1739" s="44">
        <f t="shared" si="231"/>
        <v>0</v>
      </c>
      <c r="I1739" s="46">
        <v>0</v>
      </c>
      <c r="J1739" s="31">
        <f t="shared" si="227"/>
        <v>0</v>
      </c>
      <c r="K1739" s="1">
        <f t="shared" si="228"/>
        <v>0</v>
      </c>
      <c r="L1739" s="1">
        <f t="shared" si="226"/>
        <v>6</v>
      </c>
    </row>
    <row r="1740" spans="1:12" ht="16.5" hidden="1" thickBot="1" x14ac:dyDescent="0.3">
      <c r="A1740" s="26">
        <v>279090</v>
      </c>
      <c r="B1740" s="42">
        <v>279090</v>
      </c>
      <c r="C1740" s="43" t="s">
        <v>1199</v>
      </c>
      <c r="D1740" s="44">
        <v>0</v>
      </c>
      <c r="E1740" s="29">
        <f>IF(ISERROR(VLOOKUP(A1740,'INFORME SEVEN'!$A$1:$F$339,4,0)),0,VLOOKUP(A1740,'INFORME SEVEN'!$A$1:$F$339,4,0))</f>
        <v>0</v>
      </c>
      <c r="F1740" s="29">
        <f>IF(ISERROR(VLOOKUP(A1740,'INFORME SEVEN'!$A$1:$F$339,5,0)),0,VLOOKUP(A1740,'INFORME SEVEN'!$A$1:$F$339,5,0))</f>
        <v>0</v>
      </c>
      <c r="G1740" s="65">
        <f t="shared" si="229"/>
        <v>0</v>
      </c>
      <c r="H1740" s="44">
        <f t="shared" si="231"/>
        <v>0</v>
      </c>
      <c r="I1740" s="46">
        <v>0</v>
      </c>
      <c r="J1740" s="31">
        <f t="shared" si="227"/>
        <v>0</v>
      </c>
      <c r="K1740" s="1">
        <f t="shared" si="228"/>
        <v>0</v>
      </c>
      <c r="L1740" s="1">
        <f t="shared" ref="L1740:L1803" si="232">+LEN(A1740)</f>
        <v>6</v>
      </c>
    </row>
    <row r="1741" spans="1:12" ht="16.5" hidden="1" thickBot="1" x14ac:dyDescent="0.3">
      <c r="A1741" s="26">
        <v>2710</v>
      </c>
      <c r="B1741" s="52">
        <v>271000</v>
      </c>
      <c r="C1741" s="53" t="s">
        <v>1200</v>
      </c>
      <c r="D1741" s="54">
        <v>0</v>
      </c>
      <c r="E1741" s="29">
        <f>IF(ISERROR(VLOOKUP(A1741,'INFORME SEVEN'!$A$1:$F$339,4,0)),0,VLOOKUP(A1741,'INFORME SEVEN'!$A$1:$F$339,4,0))</f>
        <v>0</v>
      </c>
      <c r="F1741" s="29">
        <f>IF(ISERROR(VLOOKUP(A1741,'INFORME SEVEN'!$A$1:$F$339,5,0)),0,VLOOKUP(A1741,'INFORME SEVEN'!$A$1:$F$339,5,0))</f>
        <v>0</v>
      </c>
      <c r="G1741" s="39">
        <f t="shared" si="229"/>
        <v>0</v>
      </c>
      <c r="H1741" s="54">
        <f t="shared" si="231"/>
        <v>0</v>
      </c>
      <c r="I1741" s="55">
        <v>0</v>
      </c>
      <c r="J1741" s="31">
        <f t="shared" si="227"/>
        <v>0</v>
      </c>
      <c r="K1741" s="1">
        <f t="shared" si="228"/>
        <v>0</v>
      </c>
      <c r="L1741" s="1">
        <f t="shared" si="232"/>
        <v>4</v>
      </c>
    </row>
    <row r="1742" spans="1:12" ht="16.5" hidden="1" thickBot="1" x14ac:dyDescent="0.3">
      <c r="A1742" s="26">
        <v>271005</v>
      </c>
      <c r="B1742" s="56">
        <v>271005</v>
      </c>
      <c r="C1742" s="57" t="s">
        <v>1201</v>
      </c>
      <c r="D1742" s="44">
        <v>0</v>
      </c>
      <c r="E1742" s="29">
        <f>IF(ISERROR(VLOOKUP(A1742,'INFORME SEVEN'!$A$1:$F$339,4,0)),0,VLOOKUP(A1742,'INFORME SEVEN'!$A$1:$F$339,4,0))</f>
        <v>0</v>
      </c>
      <c r="F1742" s="29">
        <f>IF(ISERROR(VLOOKUP(A1742,'INFORME SEVEN'!$A$1:$F$339,5,0)),0,VLOOKUP(A1742,'INFORME SEVEN'!$A$1:$F$339,5,0))</f>
        <v>0</v>
      </c>
      <c r="G1742" s="65">
        <f t="shared" si="229"/>
        <v>0</v>
      </c>
      <c r="H1742" s="44">
        <f t="shared" si="231"/>
        <v>0</v>
      </c>
      <c r="I1742" s="46">
        <v>0</v>
      </c>
      <c r="J1742" s="31">
        <f t="shared" si="227"/>
        <v>0</v>
      </c>
      <c r="K1742" s="1">
        <f t="shared" si="228"/>
        <v>0</v>
      </c>
      <c r="L1742" s="1">
        <f t="shared" si="232"/>
        <v>6</v>
      </c>
    </row>
    <row r="1743" spans="1:12" ht="16.5" thickBot="1" x14ac:dyDescent="0.3">
      <c r="A1743" s="26">
        <v>29</v>
      </c>
      <c r="B1743" s="448">
        <v>290000</v>
      </c>
      <c r="C1743" s="449" t="s">
        <v>1202</v>
      </c>
      <c r="D1743" s="64">
        <v>904783499538</v>
      </c>
      <c r="E1743" s="35">
        <f>IF(ISERROR(VLOOKUP(A1743,'INFORME SEVEN'!$A$1:$F$339,4,0)),0,VLOOKUP(A1743,'INFORME SEVEN'!$A$1:$F$339,4,0))</f>
        <v>17634342181.790001</v>
      </c>
      <c r="F1743" s="35">
        <f>IF(ISERROR(VLOOKUP(A1743,'INFORME SEVEN'!$A$1:$F$339,5,0)),0,VLOOKUP(A1743,'INFORME SEVEN'!$A$1:$F$339,5,0))</f>
        <v>3596323920</v>
      </c>
      <c r="G1743" s="64">
        <f t="shared" si="229"/>
        <v>890745481276.20996</v>
      </c>
      <c r="H1743" s="35">
        <f>+H1749+H1816</f>
        <v>890745481276.20996</v>
      </c>
      <c r="I1743" s="36">
        <f>+I1749+I1816</f>
        <v>0</v>
      </c>
      <c r="J1743" s="31">
        <f t="shared" ref="J1743" si="233">+G1743-H1743-I1743</f>
        <v>0</v>
      </c>
      <c r="K1743" s="1">
        <f t="shared" ref="K1743:K1806" si="234">IF(D1743&lt;&gt;0,1,IF(G1743&lt;&gt;0,2,IF(F1743&lt;&gt;0,3,IF(E1743&lt;&gt;0,4,0))))</f>
        <v>1</v>
      </c>
      <c r="L1743" s="1">
        <f t="shared" si="232"/>
        <v>2</v>
      </c>
    </row>
    <row r="1744" spans="1:12" ht="16.5" hidden="1" thickBot="1" x14ac:dyDescent="0.3">
      <c r="A1744" s="26">
        <v>2901</v>
      </c>
      <c r="B1744" s="48">
        <v>290100</v>
      </c>
      <c r="C1744" s="49" t="s">
        <v>1203</v>
      </c>
      <c r="D1744" s="39">
        <v>0</v>
      </c>
      <c r="E1744" s="29">
        <f>IF(ISERROR(VLOOKUP(A1744,'INFORME SEVEN'!$A$1:$F$339,4,0)),0,VLOOKUP(A1744,'INFORME SEVEN'!$A$1:$F$339,4,0))</f>
        <v>0</v>
      </c>
      <c r="F1744" s="29">
        <f>IF(ISERROR(VLOOKUP(A1744,'INFORME SEVEN'!$A$1:$F$339,5,0)),0,VLOOKUP(A1744,'INFORME SEVEN'!$A$1:$F$339,5,0))</f>
        <v>0</v>
      </c>
      <c r="G1744" s="39">
        <f t="shared" si="229"/>
        <v>0</v>
      </c>
      <c r="H1744" s="50">
        <f t="shared" ref="H1744:H1748" si="235">+G1744</f>
        <v>0</v>
      </c>
      <c r="I1744" s="51">
        <v>0</v>
      </c>
      <c r="J1744" s="31">
        <f t="shared" ref="J1744:J1806" si="236">+G1744-H1744-I1744</f>
        <v>0</v>
      </c>
      <c r="K1744" s="1">
        <f t="shared" si="234"/>
        <v>0</v>
      </c>
      <c r="L1744" s="1">
        <f t="shared" si="232"/>
        <v>4</v>
      </c>
    </row>
    <row r="1745" spans="1:12" ht="16.5" hidden="1" thickBot="1" x14ac:dyDescent="0.3">
      <c r="A1745" s="26">
        <v>290101</v>
      </c>
      <c r="B1745" s="42">
        <v>290101</v>
      </c>
      <c r="C1745" s="43" t="s">
        <v>1204</v>
      </c>
      <c r="D1745" s="44">
        <v>0</v>
      </c>
      <c r="E1745" s="29">
        <f>IF(ISERROR(VLOOKUP(A1745,'INFORME SEVEN'!$A$1:$F$339,4,0)),0,VLOOKUP(A1745,'INFORME SEVEN'!$A$1:$F$339,4,0))</f>
        <v>0</v>
      </c>
      <c r="F1745" s="29">
        <f>IF(ISERROR(VLOOKUP(A1745,'INFORME SEVEN'!$A$1:$F$339,5,0)),0,VLOOKUP(A1745,'INFORME SEVEN'!$A$1:$F$339,5,0))</f>
        <v>0</v>
      </c>
      <c r="G1745" s="65">
        <f t="shared" si="229"/>
        <v>0</v>
      </c>
      <c r="H1745" s="44">
        <f t="shared" si="235"/>
        <v>0</v>
      </c>
      <c r="I1745" s="46">
        <v>0</v>
      </c>
      <c r="J1745" s="31">
        <f t="shared" si="236"/>
        <v>0</v>
      </c>
      <c r="K1745" s="1">
        <f t="shared" si="234"/>
        <v>0</v>
      </c>
      <c r="L1745" s="1">
        <f t="shared" si="232"/>
        <v>6</v>
      </c>
    </row>
    <row r="1746" spans="1:12" ht="16.5" hidden="1" thickBot="1" x14ac:dyDescent="0.3">
      <c r="A1746" s="26">
        <v>290102</v>
      </c>
      <c r="B1746" s="42">
        <v>290102</v>
      </c>
      <c r="C1746" s="43" t="s">
        <v>824</v>
      </c>
      <c r="D1746" s="44">
        <v>0</v>
      </c>
      <c r="E1746" s="29">
        <f>IF(ISERROR(VLOOKUP(A1746,'INFORME SEVEN'!$A$1:$F$339,4,0)),0,VLOOKUP(A1746,'INFORME SEVEN'!$A$1:$F$339,4,0))</f>
        <v>0</v>
      </c>
      <c r="F1746" s="29">
        <f>IF(ISERROR(VLOOKUP(A1746,'INFORME SEVEN'!$A$1:$F$339,5,0)),0,VLOOKUP(A1746,'INFORME SEVEN'!$A$1:$F$339,5,0))</f>
        <v>0</v>
      </c>
      <c r="G1746" s="65">
        <f t="shared" si="229"/>
        <v>0</v>
      </c>
      <c r="H1746" s="44">
        <f t="shared" si="235"/>
        <v>0</v>
      </c>
      <c r="I1746" s="46">
        <v>0</v>
      </c>
      <c r="J1746" s="31">
        <f t="shared" si="236"/>
        <v>0</v>
      </c>
      <c r="K1746" s="1">
        <f t="shared" si="234"/>
        <v>0</v>
      </c>
      <c r="L1746" s="1">
        <f t="shared" si="232"/>
        <v>6</v>
      </c>
    </row>
    <row r="1747" spans="1:12" ht="16.5" hidden="1" thickBot="1" x14ac:dyDescent="0.3">
      <c r="A1747" s="26">
        <v>290103</v>
      </c>
      <c r="B1747" s="42">
        <v>290103</v>
      </c>
      <c r="C1747" s="43" t="s">
        <v>1205</v>
      </c>
      <c r="D1747" s="44">
        <v>0</v>
      </c>
      <c r="E1747" s="29">
        <f>IF(ISERROR(VLOOKUP(A1747,'INFORME SEVEN'!$A$1:$F$339,4,0)),0,VLOOKUP(A1747,'INFORME SEVEN'!$A$1:$F$339,4,0))</f>
        <v>0</v>
      </c>
      <c r="F1747" s="29">
        <f>IF(ISERROR(VLOOKUP(A1747,'INFORME SEVEN'!$A$1:$F$339,5,0)),0,VLOOKUP(A1747,'INFORME SEVEN'!$A$1:$F$339,5,0))</f>
        <v>0</v>
      </c>
      <c r="G1747" s="65">
        <f t="shared" si="229"/>
        <v>0</v>
      </c>
      <c r="H1747" s="44">
        <f t="shared" si="235"/>
        <v>0</v>
      </c>
      <c r="I1747" s="46">
        <v>0</v>
      </c>
      <c r="J1747" s="31">
        <f t="shared" si="236"/>
        <v>0</v>
      </c>
      <c r="K1747" s="1">
        <f t="shared" si="234"/>
        <v>0</v>
      </c>
      <c r="L1747" s="1">
        <f t="shared" si="232"/>
        <v>6</v>
      </c>
    </row>
    <row r="1748" spans="1:12" ht="16.5" hidden="1" thickBot="1" x14ac:dyDescent="0.3">
      <c r="A1748" s="26">
        <v>290190</v>
      </c>
      <c r="B1748" s="42">
        <v>290190</v>
      </c>
      <c r="C1748" s="43" t="s">
        <v>829</v>
      </c>
      <c r="D1748" s="44">
        <v>0</v>
      </c>
      <c r="E1748" s="29">
        <f>IF(ISERROR(VLOOKUP(A1748,'INFORME SEVEN'!$A$1:$F$339,4,0)),0,VLOOKUP(A1748,'INFORME SEVEN'!$A$1:$F$339,4,0))</f>
        <v>0</v>
      </c>
      <c r="F1748" s="29">
        <f>IF(ISERROR(VLOOKUP(A1748,'INFORME SEVEN'!$A$1:$F$339,5,0)),0,VLOOKUP(A1748,'INFORME SEVEN'!$A$1:$F$339,5,0))</f>
        <v>0</v>
      </c>
      <c r="G1748" s="65">
        <f t="shared" si="229"/>
        <v>0</v>
      </c>
      <c r="H1748" s="44">
        <f t="shared" si="235"/>
        <v>0</v>
      </c>
      <c r="I1748" s="46">
        <v>0</v>
      </c>
      <c r="J1748" s="31">
        <f t="shared" si="236"/>
        <v>0</v>
      </c>
      <c r="K1748" s="1">
        <f t="shared" si="234"/>
        <v>0</v>
      </c>
      <c r="L1748" s="1">
        <f t="shared" si="232"/>
        <v>6</v>
      </c>
    </row>
    <row r="1749" spans="1:12" ht="16.5" thickBot="1" x14ac:dyDescent="0.3">
      <c r="A1749" s="26">
        <v>2902</v>
      </c>
      <c r="B1749" s="37">
        <v>290200</v>
      </c>
      <c r="C1749" s="38" t="s">
        <v>1036</v>
      </c>
      <c r="D1749" s="39">
        <v>8543528227</v>
      </c>
      <c r="E1749" s="40">
        <f>IF(ISERROR(VLOOKUP(A1749,'INFORME SEVEN'!$A$1:$F$339,4,0)),0,VLOOKUP(A1749,'INFORME SEVEN'!$A$1:$F$339,4,0))</f>
        <v>7350441476</v>
      </c>
      <c r="F1749" s="40">
        <f>IF(ISERROR(VLOOKUP(A1749,'INFORME SEVEN'!$A$1:$F$339,5,0)),0,VLOOKUP(A1749,'INFORME SEVEN'!$A$1:$F$339,5,0))</f>
        <v>3596323920</v>
      </c>
      <c r="G1749" s="39">
        <f t="shared" si="229"/>
        <v>4789410671</v>
      </c>
      <c r="H1749" s="40">
        <f>+H1750</f>
        <v>4789410671</v>
      </c>
      <c r="I1749" s="41">
        <v>0</v>
      </c>
      <c r="J1749" s="31">
        <f t="shared" si="236"/>
        <v>0</v>
      </c>
      <c r="K1749" s="1">
        <f t="shared" si="234"/>
        <v>1</v>
      </c>
      <c r="L1749" s="1">
        <f t="shared" si="232"/>
        <v>4</v>
      </c>
    </row>
    <row r="1750" spans="1:12" ht="15.75" thickBot="1" x14ac:dyDescent="0.25">
      <c r="A1750" s="26">
        <v>290201</v>
      </c>
      <c r="B1750" s="450">
        <v>290201</v>
      </c>
      <c r="C1750" s="451" t="s">
        <v>474</v>
      </c>
      <c r="D1750" s="65">
        <v>8543528227</v>
      </c>
      <c r="E1750" s="45">
        <f>IF(ISERROR(VLOOKUP(A1750,'INFORME SEVEN'!$A$1:$F$339,4,0)),0,VLOOKUP(A1750,'INFORME SEVEN'!$A$1:$F$339,4,0))</f>
        <v>7350441476</v>
      </c>
      <c r="F1750" s="45">
        <f>IF(ISERROR(VLOOKUP(A1750,'INFORME SEVEN'!$A$1:$F$339,5,0)),0,VLOOKUP(A1750,'INFORME SEVEN'!$A$1:$F$339,5,0))</f>
        <v>3596323920</v>
      </c>
      <c r="G1750" s="65">
        <f t="shared" si="229"/>
        <v>4789410671</v>
      </c>
      <c r="H1750" s="45">
        <f t="shared" ref="H1750:H1813" si="237">+G1750</f>
        <v>4789410671</v>
      </c>
      <c r="I1750" s="47">
        <v>0</v>
      </c>
      <c r="J1750" s="31">
        <f t="shared" si="236"/>
        <v>0</v>
      </c>
      <c r="K1750" s="1">
        <f t="shared" si="234"/>
        <v>1</v>
      </c>
      <c r="L1750" s="1">
        <f t="shared" si="232"/>
        <v>6</v>
      </c>
    </row>
    <row r="1751" spans="1:12" ht="16.5" hidden="1" thickBot="1" x14ac:dyDescent="0.3">
      <c r="A1751" s="26">
        <v>2903</v>
      </c>
      <c r="B1751" s="48">
        <v>290300</v>
      </c>
      <c r="C1751" s="49" t="s">
        <v>1206</v>
      </c>
      <c r="D1751" s="39">
        <v>0</v>
      </c>
      <c r="E1751" s="29">
        <f>IF(ISERROR(VLOOKUP(A1751,'INFORME SEVEN'!$A$1:$F$339,4,0)),0,VLOOKUP(A1751,'INFORME SEVEN'!$A$1:$F$339,4,0))</f>
        <v>0</v>
      </c>
      <c r="F1751" s="29">
        <f>IF(ISERROR(VLOOKUP(A1751,'INFORME SEVEN'!$A$1:$F$339,5,0)),0,VLOOKUP(A1751,'INFORME SEVEN'!$A$1:$F$339,5,0))</f>
        <v>0</v>
      </c>
      <c r="G1751" s="39">
        <f t="shared" ref="G1751:G1814" si="238">+D1751+F1751-E1751</f>
        <v>0</v>
      </c>
      <c r="H1751" s="50">
        <f t="shared" si="237"/>
        <v>0</v>
      </c>
      <c r="I1751" s="51">
        <v>0</v>
      </c>
      <c r="J1751" s="31">
        <f t="shared" si="236"/>
        <v>0</v>
      </c>
      <c r="K1751" s="1">
        <f t="shared" si="234"/>
        <v>0</v>
      </c>
      <c r="L1751" s="1">
        <f t="shared" si="232"/>
        <v>4</v>
      </c>
    </row>
    <row r="1752" spans="1:12" ht="16.5" hidden="1" thickBot="1" x14ac:dyDescent="0.3">
      <c r="A1752" s="26">
        <v>290301</v>
      </c>
      <c r="B1752" s="42">
        <v>290301</v>
      </c>
      <c r="C1752" s="43" t="s">
        <v>845</v>
      </c>
      <c r="D1752" s="44">
        <v>0</v>
      </c>
      <c r="E1752" s="29">
        <f>IF(ISERROR(VLOOKUP(A1752,'INFORME SEVEN'!$A$1:$F$339,4,0)),0,VLOOKUP(A1752,'INFORME SEVEN'!$A$1:$F$339,4,0))</f>
        <v>0</v>
      </c>
      <c r="F1752" s="29">
        <f>IF(ISERROR(VLOOKUP(A1752,'INFORME SEVEN'!$A$1:$F$339,5,0)),0,VLOOKUP(A1752,'INFORME SEVEN'!$A$1:$F$339,5,0))</f>
        <v>0</v>
      </c>
      <c r="G1752" s="65">
        <f t="shared" si="238"/>
        <v>0</v>
      </c>
      <c r="H1752" s="44">
        <f t="shared" si="237"/>
        <v>0</v>
      </c>
      <c r="I1752" s="46">
        <v>0</v>
      </c>
      <c r="J1752" s="31">
        <f t="shared" si="236"/>
        <v>0</v>
      </c>
      <c r="K1752" s="1">
        <f t="shared" si="234"/>
        <v>0</v>
      </c>
      <c r="L1752" s="1">
        <f t="shared" si="232"/>
        <v>6</v>
      </c>
    </row>
    <row r="1753" spans="1:12" ht="16.5" hidden="1" thickBot="1" x14ac:dyDescent="0.3">
      <c r="A1753" s="26">
        <v>290302</v>
      </c>
      <c r="B1753" s="42">
        <v>290302</v>
      </c>
      <c r="C1753" s="43" t="s">
        <v>846</v>
      </c>
      <c r="D1753" s="44">
        <v>0</v>
      </c>
      <c r="E1753" s="29">
        <f>IF(ISERROR(VLOOKUP(A1753,'INFORME SEVEN'!$A$1:$F$339,4,0)),0,VLOOKUP(A1753,'INFORME SEVEN'!$A$1:$F$339,4,0))</f>
        <v>0</v>
      </c>
      <c r="F1753" s="29">
        <f>IF(ISERROR(VLOOKUP(A1753,'INFORME SEVEN'!$A$1:$F$339,5,0)),0,VLOOKUP(A1753,'INFORME SEVEN'!$A$1:$F$339,5,0))</f>
        <v>0</v>
      </c>
      <c r="G1753" s="65">
        <f t="shared" si="238"/>
        <v>0</v>
      </c>
      <c r="H1753" s="44">
        <f t="shared" si="237"/>
        <v>0</v>
      </c>
      <c r="I1753" s="46">
        <v>0</v>
      </c>
      <c r="J1753" s="31">
        <f t="shared" si="236"/>
        <v>0</v>
      </c>
      <c r="K1753" s="1">
        <f t="shared" si="234"/>
        <v>0</v>
      </c>
      <c r="L1753" s="1">
        <f t="shared" si="232"/>
        <v>6</v>
      </c>
    </row>
    <row r="1754" spans="1:12" ht="16.5" hidden="1" thickBot="1" x14ac:dyDescent="0.3">
      <c r="A1754" s="26">
        <v>290303</v>
      </c>
      <c r="B1754" s="42">
        <v>290303</v>
      </c>
      <c r="C1754" s="43" t="s">
        <v>476</v>
      </c>
      <c r="D1754" s="44">
        <v>0</v>
      </c>
      <c r="E1754" s="29">
        <f>IF(ISERROR(VLOOKUP(A1754,'INFORME SEVEN'!$A$1:$F$339,4,0)),0,VLOOKUP(A1754,'INFORME SEVEN'!$A$1:$F$339,4,0))</f>
        <v>0</v>
      </c>
      <c r="F1754" s="29">
        <f>IF(ISERROR(VLOOKUP(A1754,'INFORME SEVEN'!$A$1:$F$339,5,0)),0,VLOOKUP(A1754,'INFORME SEVEN'!$A$1:$F$339,5,0))</f>
        <v>0</v>
      </c>
      <c r="G1754" s="65">
        <f t="shared" si="238"/>
        <v>0</v>
      </c>
      <c r="H1754" s="44">
        <f t="shared" si="237"/>
        <v>0</v>
      </c>
      <c r="I1754" s="46">
        <v>0</v>
      </c>
      <c r="J1754" s="31">
        <f t="shared" si="236"/>
        <v>0</v>
      </c>
      <c r="K1754" s="1">
        <f t="shared" si="234"/>
        <v>0</v>
      </c>
      <c r="L1754" s="1">
        <f t="shared" si="232"/>
        <v>6</v>
      </c>
    </row>
    <row r="1755" spans="1:12" ht="16.5" hidden="1" thickBot="1" x14ac:dyDescent="0.3">
      <c r="A1755" s="26">
        <v>290304</v>
      </c>
      <c r="B1755" s="42">
        <v>290304</v>
      </c>
      <c r="C1755" s="43" t="s">
        <v>477</v>
      </c>
      <c r="D1755" s="44">
        <v>0</v>
      </c>
      <c r="E1755" s="29">
        <f>IF(ISERROR(VLOOKUP(A1755,'INFORME SEVEN'!$A$1:$F$339,4,0)),0,VLOOKUP(A1755,'INFORME SEVEN'!$A$1:$F$339,4,0))</f>
        <v>0</v>
      </c>
      <c r="F1755" s="29">
        <f>IF(ISERROR(VLOOKUP(A1755,'INFORME SEVEN'!$A$1:$F$339,5,0)),0,VLOOKUP(A1755,'INFORME SEVEN'!$A$1:$F$339,5,0))</f>
        <v>0</v>
      </c>
      <c r="G1755" s="65">
        <f t="shared" si="238"/>
        <v>0</v>
      </c>
      <c r="H1755" s="44">
        <f t="shared" si="237"/>
        <v>0</v>
      </c>
      <c r="I1755" s="46">
        <v>0</v>
      </c>
      <c r="J1755" s="31">
        <f t="shared" si="236"/>
        <v>0</v>
      </c>
      <c r="K1755" s="1">
        <f t="shared" si="234"/>
        <v>0</v>
      </c>
      <c r="L1755" s="1">
        <f t="shared" si="232"/>
        <v>6</v>
      </c>
    </row>
    <row r="1756" spans="1:12" ht="16.5" hidden="1" thickBot="1" x14ac:dyDescent="0.3">
      <c r="A1756" s="26">
        <v>290305</v>
      </c>
      <c r="B1756" s="42">
        <v>290305</v>
      </c>
      <c r="C1756" s="43" t="s">
        <v>888</v>
      </c>
      <c r="D1756" s="44">
        <v>0</v>
      </c>
      <c r="E1756" s="29">
        <f>IF(ISERROR(VLOOKUP(A1756,'INFORME SEVEN'!$A$1:$F$339,4,0)),0,VLOOKUP(A1756,'INFORME SEVEN'!$A$1:$F$339,4,0))</f>
        <v>0</v>
      </c>
      <c r="F1756" s="29">
        <f>IF(ISERROR(VLOOKUP(A1756,'INFORME SEVEN'!$A$1:$F$339,5,0)),0,VLOOKUP(A1756,'INFORME SEVEN'!$A$1:$F$339,5,0))</f>
        <v>0</v>
      </c>
      <c r="G1756" s="65">
        <f t="shared" si="238"/>
        <v>0</v>
      </c>
      <c r="H1756" s="44">
        <f t="shared" si="237"/>
        <v>0</v>
      </c>
      <c r="I1756" s="46">
        <v>0</v>
      </c>
      <c r="J1756" s="31">
        <f t="shared" si="236"/>
        <v>0</v>
      </c>
      <c r="K1756" s="1">
        <f t="shared" si="234"/>
        <v>0</v>
      </c>
      <c r="L1756" s="1">
        <f t="shared" si="232"/>
        <v>6</v>
      </c>
    </row>
    <row r="1757" spans="1:12" ht="16.5" hidden="1" thickBot="1" x14ac:dyDescent="0.3">
      <c r="A1757" s="26">
        <v>290390</v>
      </c>
      <c r="B1757" s="42">
        <v>290390</v>
      </c>
      <c r="C1757" s="43" t="s">
        <v>40</v>
      </c>
      <c r="D1757" s="44">
        <v>0</v>
      </c>
      <c r="E1757" s="29">
        <f>IF(ISERROR(VLOOKUP(A1757,'INFORME SEVEN'!$A$1:$F$339,4,0)),0,VLOOKUP(A1757,'INFORME SEVEN'!$A$1:$F$339,4,0))</f>
        <v>0</v>
      </c>
      <c r="F1757" s="29">
        <f>IF(ISERROR(VLOOKUP(A1757,'INFORME SEVEN'!$A$1:$F$339,5,0)),0,VLOOKUP(A1757,'INFORME SEVEN'!$A$1:$F$339,5,0))</f>
        <v>0</v>
      </c>
      <c r="G1757" s="65">
        <f t="shared" si="238"/>
        <v>0</v>
      </c>
      <c r="H1757" s="44">
        <f t="shared" si="237"/>
        <v>0</v>
      </c>
      <c r="I1757" s="46">
        <v>0</v>
      </c>
      <c r="J1757" s="31">
        <f t="shared" si="236"/>
        <v>0</v>
      </c>
      <c r="K1757" s="1">
        <f t="shared" si="234"/>
        <v>0</v>
      </c>
      <c r="L1757" s="1">
        <f t="shared" si="232"/>
        <v>6</v>
      </c>
    </row>
    <row r="1758" spans="1:12" ht="16.5" hidden="1" thickBot="1" x14ac:dyDescent="0.3">
      <c r="A1758" s="26">
        <v>2904</v>
      </c>
      <c r="B1758" s="48">
        <v>290400</v>
      </c>
      <c r="C1758" s="49" t="s">
        <v>1207</v>
      </c>
      <c r="D1758" s="39">
        <v>0</v>
      </c>
      <c r="E1758" s="29">
        <f>IF(ISERROR(VLOOKUP(A1758,'INFORME SEVEN'!$A$1:$F$339,4,0)),0,VLOOKUP(A1758,'INFORME SEVEN'!$A$1:$F$339,4,0))</f>
        <v>0</v>
      </c>
      <c r="F1758" s="29">
        <f>IF(ISERROR(VLOOKUP(A1758,'INFORME SEVEN'!$A$1:$F$339,5,0)),0,VLOOKUP(A1758,'INFORME SEVEN'!$A$1:$F$339,5,0))</f>
        <v>0</v>
      </c>
      <c r="G1758" s="39">
        <f t="shared" si="238"/>
        <v>0</v>
      </c>
      <c r="H1758" s="50">
        <f t="shared" si="237"/>
        <v>0</v>
      </c>
      <c r="I1758" s="51">
        <v>0</v>
      </c>
      <c r="J1758" s="31">
        <f t="shared" si="236"/>
        <v>0</v>
      </c>
      <c r="K1758" s="1">
        <f t="shared" si="234"/>
        <v>0</v>
      </c>
      <c r="L1758" s="1">
        <f t="shared" si="232"/>
        <v>4</v>
      </c>
    </row>
    <row r="1759" spans="1:12" ht="16.5" hidden="1" thickBot="1" x14ac:dyDescent="0.3">
      <c r="A1759" s="26">
        <v>290401</v>
      </c>
      <c r="B1759" s="42">
        <v>290401</v>
      </c>
      <c r="C1759" s="43" t="s">
        <v>1208</v>
      </c>
      <c r="D1759" s="44">
        <v>0</v>
      </c>
      <c r="E1759" s="29">
        <f>IF(ISERROR(VLOOKUP(A1759,'INFORME SEVEN'!$A$1:$F$339,4,0)),0,VLOOKUP(A1759,'INFORME SEVEN'!$A$1:$F$339,4,0))</f>
        <v>0</v>
      </c>
      <c r="F1759" s="29">
        <f>IF(ISERROR(VLOOKUP(A1759,'INFORME SEVEN'!$A$1:$F$339,5,0)),0,VLOOKUP(A1759,'INFORME SEVEN'!$A$1:$F$339,5,0))</f>
        <v>0</v>
      </c>
      <c r="G1759" s="65">
        <f t="shared" si="238"/>
        <v>0</v>
      </c>
      <c r="H1759" s="44">
        <f t="shared" si="237"/>
        <v>0</v>
      </c>
      <c r="I1759" s="46">
        <v>0</v>
      </c>
      <c r="J1759" s="31">
        <f t="shared" si="236"/>
        <v>0</v>
      </c>
      <c r="K1759" s="1">
        <f t="shared" si="234"/>
        <v>0</v>
      </c>
      <c r="L1759" s="1">
        <f t="shared" si="232"/>
        <v>6</v>
      </c>
    </row>
    <row r="1760" spans="1:12" ht="16.5" hidden="1" thickBot="1" x14ac:dyDescent="0.3">
      <c r="A1760" s="26">
        <v>290402</v>
      </c>
      <c r="B1760" s="42">
        <v>290402</v>
      </c>
      <c r="C1760" s="43" t="s">
        <v>1209</v>
      </c>
      <c r="D1760" s="44">
        <v>0</v>
      </c>
      <c r="E1760" s="29">
        <f>IF(ISERROR(VLOOKUP(A1760,'INFORME SEVEN'!$A$1:$F$339,4,0)),0,VLOOKUP(A1760,'INFORME SEVEN'!$A$1:$F$339,4,0))</f>
        <v>0</v>
      </c>
      <c r="F1760" s="29">
        <f>IF(ISERROR(VLOOKUP(A1760,'INFORME SEVEN'!$A$1:$F$339,5,0)),0,VLOOKUP(A1760,'INFORME SEVEN'!$A$1:$F$339,5,0))</f>
        <v>0</v>
      </c>
      <c r="G1760" s="65">
        <f t="shared" si="238"/>
        <v>0</v>
      </c>
      <c r="H1760" s="44">
        <f t="shared" si="237"/>
        <v>0</v>
      </c>
      <c r="I1760" s="46">
        <v>0</v>
      </c>
      <c r="J1760" s="31">
        <f t="shared" si="236"/>
        <v>0</v>
      </c>
      <c r="K1760" s="1">
        <f t="shared" si="234"/>
        <v>0</v>
      </c>
      <c r="L1760" s="1">
        <f t="shared" si="232"/>
        <v>6</v>
      </c>
    </row>
    <row r="1761" spans="1:12" ht="16.5" hidden="1" thickBot="1" x14ac:dyDescent="0.3">
      <c r="A1761" s="26">
        <v>290403</v>
      </c>
      <c r="B1761" s="42">
        <v>290403</v>
      </c>
      <c r="C1761" s="43" t="s">
        <v>1210</v>
      </c>
      <c r="D1761" s="44">
        <v>0</v>
      </c>
      <c r="E1761" s="29">
        <f>IF(ISERROR(VLOOKUP(A1761,'INFORME SEVEN'!$A$1:$F$339,4,0)),0,VLOOKUP(A1761,'INFORME SEVEN'!$A$1:$F$339,4,0))</f>
        <v>0</v>
      </c>
      <c r="F1761" s="29">
        <f>IF(ISERROR(VLOOKUP(A1761,'INFORME SEVEN'!$A$1:$F$339,5,0)),0,VLOOKUP(A1761,'INFORME SEVEN'!$A$1:$F$339,5,0))</f>
        <v>0</v>
      </c>
      <c r="G1761" s="65">
        <f t="shared" si="238"/>
        <v>0</v>
      </c>
      <c r="H1761" s="44">
        <f t="shared" si="237"/>
        <v>0</v>
      </c>
      <c r="I1761" s="46">
        <v>0</v>
      </c>
      <c r="J1761" s="31">
        <f t="shared" si="236"/>
        <v>0</v>
      </c>
      <c r="K1761" s="1">
        <f t="shared" si="234"/>
        <v>0</v>
      </c>
      <c r="L1761" s="1">
        <f t="shared" si="232"/>
        <v>6</v>
      </c>
    </row>
    <row r="1762" spans="1:12" ht="16.5" hidden="1" thickBot="1" x14ac:dyDescent="0.3">
      <c r="A1762" s="26">
        <v>290404</v>
      </c>
      <c r="B1762" s="42">
        <v>290404</v>
      </c>
      <c r="C1762" s="43" t="s">
        <v>1211</v>
      </c>
      <c r="D1762" s="44">
        <v>0</v>
      </c>
      <c r="E1762" s="29">
        <f>IF(ISERROR(VLOOKUP(A1762,'INFORME SEVEN'!$A$1:$F$339,4,0)),0,VLOOKUP(A1762,'INFORME SEVEN'!$A$1:$F$339,4,0))</f>
        <v>0</v>
      </c>
      <c r="F1762" s="29">
        <f>IF(ISERROR(VLOOKUP(A1762,'INFORME SEVEN'!$A$1:$F$339,5,0)),0,VLOOKUP(A1762,'INFORME SEVEN'!$A$1:$F$339,5,0))</f>
        <v>0</v>
      </c>
      <c r="G1762" s="65">
        <f t="shared" si="238"/>
        <v>0</v>
      </c>
      <c r="H1762" s="44">
        <f t="shared" si="237"/>
        <v>0</v>
      </c>
      <c r="I1762" s="46">
        <v>0</v>
      </c>
      <c r="J1762" s="31">
        <f t="shared" si="236"/>
        <v>0</v>
      </c>
      <c r="K1762" s="1">
        <f t="shared" si="234"/>
        <v>0</v>
      </c>
      <c r="L1762" s="1">
        <f t="shared" si="232"/>
        <v>6</v>
      </c>
    </row>
    <row r="1763" spans="1:12" ht="16.5" hidden="1" thickBot="1" x14ac:dyDescent="0.3">
      <c r="A1763" s="26">
        <v>290405</v>
      </c>
      <c r="B1763" s="42">
        <v>290405</v>
      </c>
      <c r="C1763" s="43" t="s">
        <v>1212</v>
      </c>
      <c r="D1763" s="44">
        <v>0</v>
      </c>
      <c r="E1763" s="29">
        <f>IF(ISERROR(VLOOKUP(A1763,'INFORME SEVEN'!$A$1:$F$339,4,0)),0,VLOOKUP(A1763,'INFORME SEVEN'!$A$1:$F$339,4,0))</f>
        <v>0</v>
      </c>
      <c r="F1763" s="29">
        <f>IF(ISERROR(VLOOKUP(A1763,'INFORME SEVEN'!$A$1:$F$339,5,0)),0,VLOOKUP(A1763,'INFORME SEVEN'!$A$1:$F$339,5,0))</f>
        <v>0</v>
      </c>
      <c r="G1763" s="65">
        <f t="shared" si="238"/>
        <v>0</v>
      </c>
      <c r="H1763" s="44">
        <f t="shared" si="237"/>
        <v>0</v>
      </c>
      <c r="I1763" s="46">
        <v>0</v>
      </c>
      <c r="J1763" s="31">
        <f t="shared" si="236"/>
        <v>0</v>
      </c>
      <c r="K1763" s="1">
        <f t="shared" si="234"/>
        <v>0</v>
      </c>
      <c r="L1763" s="1">
        <f t="shared" si="232"/>
        <v>6</v>
      </c>
    </row>
    <row r="1764" spans="1:12" ht="16.5" hidden="1" thickBot="1" x14ac:dyDescent="0.3">
      <c r="A1764" s="26">
        <v>290406</v>
      </c>
      <c r="B1764" s="42">
        <v>290406</v>
      </c>
      <c r="C1764" s="43" t="s">
        <v>1213</v>
      </c>
      <c r="D1764" s="44">
        <v>0</v>
      </c>
      <c r="E1764" s="29">
        <f>IF(ISERROR(VLOOKUP(A1764,'INFORME SEVEN'!$A$1:$F$339,4,0)),0,VLOOKUP(A1764,'INFORME SEVEN'!$A$1:$F$339,4,0))</f>
        <v>0</v>
      </c>
      <c r="F1764" s="29">
        <f>IF(ISERROR(VLOOKUP(A1764,'INFORME SEVEN'!$A$1:$F$339,5,0)),0,VLOOKUP(A1764,'INFORME SEVEN'!$A$1:$F$339,5,0))</f>
        <v>0</v>
      </c>
      <c r="G1764" s="65">
        <f t="shared" si="238"/>
        <v>0</v>
      </c>
      <c r="H1764" s="44">
        <f t="shared" si="237"/>
        <v>0</v>
      </c>
      <c r="I1764" s="46">
        <v>0</v>
      </c>
      <c r="J1764" s="31">
        <f t="shared" si="236"/>
        <v>0</v>
      </c>
      <c r="K1764" s="1">
        <f t="shared" si="234"/>
        <v>0</v>
      </c>
      <c r="L1764" s="1">
        <f t="shared" si="232"/>
        <v>6</v>
      </c>
    </row>
    <row r="1765" spans="1:12" ht="16.5" hidden="1" thickBot="1" x14ac:dyDescent="0.3">
      <c r="A1765" s="26">
        <v>290490</v>
      </c>
      <c r="B1765" s="42">
        <v>290490</v>
      </c>
      <c r="C1765" s="43" t="s">
        <v>1214</v>
      </c>
      <c r="D1765" s="44">
        <v>0</v>
      </c>
      <c r="E1765" s="29">
        <f>IF(ISERROR(VLOOKUP(A1765,'INFORME SEVEN'!$A$1:$F$339,4,0)),0,VLOOKUP(A1765,'INFORME SEVEN'!$A$1:$F$339,4,0))</f>
        <v>0</v>
      </c>
      <c r="F1765" s="29">
        <f>IF(ISERROR(VLOOKUP(A1765,'INFORME SEVEN'!$A$1:$F$339,5,0)),0,VLOOKUP(A1765,'INFORME SEVEN'!$A$1:$F$339,5,0))</f>
        <v>0</v>
      </c>
      <c r="G1765" s="65">
        <f t="shared" si="238"/>
        <v>0</v>
      </c>
      <c r="H1765" s="44">
        <f t="shared" si="237"/>
        <v>0</v>
      </c>
      <c r="I1765" s="46">
        <v>0</v>
      </c>
      <c r="J1765" s="31">
        <f t="shared" si="236"/>
        <v>0</v>
      </c>
      <c r="K1765" s="1">
        <f t="shared" si="234"/>
        <v>0</v>
      </c>
      <c r="L1765" s="1">
        <f t="shared" si="232"/>
        <v>6</v>
      </c>
    </row>
    <row r="1766" spans="1:12" ht="16.5" hidden="1" thickBot="1" x14ac:dyDescent="0.3">
      <c r="A1766" s="26">
        <v>2910</v>
      </c>
      <c r="B1766" s="48">
        <v>291000</v>
      </c>
      <c r="C1766" s="49" t="s">
        <v>1215</v>
      </c>
      <c r="D1766" s="39">
        <v>0</v>
      </c>
      <c r="E1766" s="29">
        <f>IF(ISERROR(VLOOKUP(A1766,'INFORME SEVEN'!$A$1:$F$339,4,0)),0,VLOOKUP(A1766,'INFORME SEVEN'!$A$1:$F$339,4,0))</f>
        <v>0</v>
      </c>
      <c r="F1766" s="29">
        <f>IF(ISERROR(VLOOKUP(A1766,'INFORME SEVEN'!$A$1:$F$339,5,0)),0,VLOOKUP(A1766,'INFORME SEVEN'!$A$1:$F$339,5,0))</f>
        <v>0</v>
      </c>
      <c r="G1766" s="39">
        <f t="shared" si="238"/>
        <v>0</v>
      </c>
      <c r="H1766" s="50">
        <f t="shared" si="237"/>
        <v>0</v>
      </c>
      <c r="I1766" s="51">
        <v>0</v>
      </c>
      <c r="J1766" s="31">
        <f t="shared" si="236"/>
        <v>0</v>
      </c>
      <c r="K1766" s="1">
        <f t="shared" si="234"/>
        <v>0</v>
      </c>
      <c r="L1766" s="1">
        <f t="shared" si="232"/>
        <v>4</v>
      </c>
    </row>
    <row r="1767" spans="1:12" ht="16.5" hidden="1" thickBot="1" x14ac:dyDescent="0.3">
      <c r="A1767" s="26">
        <v>291001</v>
      </c>
      <c r="B1767" s="42">
        <v>291001</v>
      </c>
      <c r="C1767" s="43" t="s">
        <v>196</v>
      </c>
      <c r="D1767" s="44">
        <v>0</v>
      </c>
      <c r="E1767" s="29">
        <f>IF(ISERROR(VLOOKUP(A1767,'INFORME SEVEN'!$A$1:$F$339,4,0)),0,VLOOKUP(A1767,'INFORME SEVEN'!$A$1:$F$339,4,0))</f>
        <v>0</v>
      </c>
      <c r="F1767" s="29">
        <f>IF(ISERROR(VLOOKUP(A1767,'INFORME SEVEN'!$A$1:$F$339,5,0)),0,VLOOKUP(A1767,'INFORME SEVEN'!$A$1:$F$339,5,0))</f>
        <v>0</v>
      </c>
      <c r="G1767" s="65">
        <f t="shared" si="238"/>
        <v>0</v>
      </c>
      <c r="H1767" s="44">
        <f t="shared" si="237"/>
        <v>0</v>
      </c>
      <c r="I1767" s="46">
        <v>0</v>
      </c>
      <c r="J1767" s="31">
        <f t="shared" si="236"/>
        <v>0</v>
      </c>
      <c r="K1767" s="1">
        <f t="shared" si="234"/>
        <v>0</v>
      </c>
      <c r="L1767" s="1">
        <f t="shared" si="232"/>
        <v>6</v>
      </c>
    </row>
    <row r="1768" spans="1:12" ht="16.5" hidden="1" thickBot="1" x14ac:dyDescent="0.3">
      <c r="A1768" s="26">
        <v>291002</v>
      </c>
      <c r="B1768" s="42">
        <v>291002</v>
      </c>
      <c r="C1768" s="43" t="s">
        <v>394</v>
      </c>
      <c r="D1768" s="44">
        <v>0</v>
      </c>
      <c r="E1768" s="29">
        <f>IF(ISERROR(VLOOKUP(A1768,'INFORME SEVEN'!$A$1:$F$339,4,0)),0,VLOOKUP(A1768,'INFORME SEVEN'!$A$1:$F$339,4,0))</f>
        <v>0</v>
      </c>
      <c r="F1768" s="29">
        <f>IF(ISERROR(VLOOKUP(A1768,'INFORME SEVEN'!$A$1:$F$339,5,0)),0,VLOOKUP(A1768,'INFORME SEVEN'!$A$1:$F$339,5,0))</f>
        <v>0</v>
      </c>
      <c r="G1768" s="65">
        <f t="shared" si="238"/>
        <v>0</v>
      </c>
      <c r="H1768" s="44">
        <f t="shared" si="237"/>
        <v>0</v>
      </c>
      <c r="I1768" s="46">
        <v>0</v>
      </c>
      <c r="J1768" s="31">
        <f t="shared" si="236"/>
        <v>0</v>
      </c>
      <c r="K1768" s="1">
        <f t="shared" si="234"/>
        <v>0</v>
      </c>
      <c r="L1768" s="1">
        <f t="shared" si="232"/>
        <v>6</v>
      </c>
    </row>
    <row r="1769" spans="1:12" ht="16.5" hidden="1" thickBot="1" x14ac:dyDescent="0.3">
      <c r="A1769" s="26">
        <v>291005</v>
      </c>
      <c r="B1769" s="42">
        <v>291005</v>
      </c>
      <c r="C1769" s="43" t="s">
        <v>424</v>
      </c>
      <c r="D1769" s="44">
        <v>0</v>
      </c>
      <c r="E1769" s="29">
        <f>IF(ISERROR(VLOOKUP(A1769,'INFORME SEVEN'!$A$1:$F$339,4,0)),0,VLOOKUP(A1769,'INFORME SEVEN'!$A$1:$F$339,4,0))</f>
        <v>0</v>
      </c>
      <c r="F1769" s="29">
        <f>IF(ISERROR(VLOOKUP(A1769,'INFORME SEVEN'!$A$1:$F$339,5,0)),0,VLOOKUP(A1769,'INFORME SEVEN'!$A$1:$F$339,5,0))</f>
        <v>0</v>
      </c>
      <c r="G1769" s="65">
        <f t="shared" si="238"/>
        <v>0</v>
      </c>
      <c r="H1769" s="44">
        <f t="shared" si="237"/>
        <v>0</v>
      </c>
      <c r="I1769" s="46">
        <v>0</v>
      </c>
      <c r="J1769" s="31">
        <f t="shared" si="236"/>
        <v>0</v>
      </c>
      <c r="K1769" s="1">
        <f t="shared" si="234"/>
        <v>0</v>
      </c>
      <c r="L1769" s="1">
        <f t="shared" si="232"/>
        <v>6</v>
      </c>
    </row>
    <row r="1770" spans="1:12" ht="16.5" hidden="1" thickBot="1" x14ac:dyDescent="0.3">
      <c r="A1770" s="26">
        <v>291006</v>
      </c>
      <c r="B1770" s="42">
        <v>291006</v>
      </c>
      <c r="C1770" s="43" t="s">
        <v>407</v>
      </c>
      <c r="D1770" s="44">
        <v>0</v>
      </c>
      <c r="E1770" s="29">
        <f>IF(ISERROR(VLOOKUP(A1770,'INFORME SEVEN'!$A$1:$F$339,4,0)),0,VLOOKUP(A1770,'INFORME SEVEN'!$A$1:$F$339,4,0))</f>
        <v>0</v>
      </c>
      <c r="F1770" s="29">
        <f>IF(ISERROR(VLOOKUP(A1770,'INFORME SEVEN'!$A$1:$F$339,5,0)),0,VLOOKUP(A1770,'INFORME SEVEN'!$A$1:$F$339,5,0))</f>
        <v>0</v>
      </c>
      <c r="G1770" s="65">
        <f t="shared" si="238"/>
        <v>0</v>
      </c>
      <c r="H1770" s="44">
        <f t="shared" si="237"/>
        <v>0</v>
      </c>
      <c r="I1770" s="46">
        <v>0</v>
      </c>
      <c r="J1770" s="31">
        <f t="shared" si="236"/>
        <v>0</v>
      </c>
      <c r="K1770" s="1">
        <f t="shared" si="234"/>
        <v>0</v>
      </c>
      <c r="L1770" s="1">
        <f t="shared" si="232"/>
        <v>6</v>
      </c>
    </row>
    <row r="1771" spans="1:12" ht="16.5" hidden="1" thickBot="1" x14ac:dyDescent="0.3">
      <c r="A1771" s="26">
        <v>291007</v>
      </c>
      <c r="B1771" s="42">
        <v>291007</v>
      </c>
      <c r="C1771" s="43" t="s">
        <v>1216</v>
      </c>
      <c r="D1771" s="44">
        <v>0</v>
      </c>
      <c r="E1771" s="29">
        <f>IF(ISERROR(VLOOKUP(A1771,'INFORME SEVEN'!$A$1:$F$339,4,0)),0,VLOOKUP(A1771,'INFORME SEVEN'!$A$1:$F$339,4,0))</f>
        <v>0</v>
      </c>
      <c r="F1771" s="29">
        <f>IF(ISERROR(VLOOKUP(A1771,'INFORME SEVEN'!$A$1:$F$339,5,0)),0,VLOOKUP(A1771,'INFORME SEVEN'!$A$1:$F$339,5,0))</f>
        <v>0</v>
      </c>
      <c r="G1771" s="65">
        <f t="shared" si="238"/>
        <v>0</v>
      </c>
      <c r="H1771" s="44">
        <f t="shared" si="237"/>
        <v>0</v>
      </c>
      <c r="I1771" s="46">
        <v>0</v>
      </c>
      <c r="J1771" s="31">
        <f t="shared" si="236"/>
        <v>0</v>
      </c>
      <c r="K1771" s="1">
        <f t="shared" si="234"/>
        <v>0</v>
      </c>
      <c r="L1771" s="1">
        <f t="shared" si="232"/>
        <v>6</v>
      </c>
    </row>
    <row r="1772" spans="1:12" ht="16.5" hidden="1" thickBot="1" x14ac:dyDescent="0.3">
      <c r="A1772" s="26">
        <v>291010</v>
      </c>
      <c r="B1772" s="42">
        <v>291010</v>
      </c>
      <c r="C1772" s="43" t="s">
        <v>1217</v>
      </c>
      <c r="D1772" s="44">
        <v>0</v>
      </c>
      <c r="E1772" s="29">
        <f>IF(ISERROR(VLOOKUP(A1772,'INFORME SEVEN'!$A$1:$F$339,4,0)),0,VLOOKUP(A1772,'INFORME SEVEN'!$A$1:$F$339,4,0))</f>
        <v>0</v>
      </c>
      <c r="F1772" s="29">
        <f>IF(ISERROR(VLOOKUP(A1772,'INFORME SEVEN'!$A$1:$F$339,5,0)),0,VLOOKUP(A1772,'INFORME SEVEN'!$A$1:$F$339,5,0))</f>
        <v>0</v>
      </c>
      <c r="G1772" s="65">
        <f t="shared" si="238"/>
        <v>0</v>
      </c>
      <c r="H1772" s="44">
        <f t="shared" si="237"/>
        <v>0</v>
      </c>
      <c r="I1772" s="46">
        <v>0</v>
      </c>
      <c r="J1772" s="31">
        <f t="shared" si="236"/>
        <v>0</v>
      </c>
      <c r="K1772" s="1">
        <f t="shared" si="234"/>
        <v>0</v>
      </c>
      <c r="L1772" s="1">
        <f t="shared" si="232"/>
        <v>6</v>
      </c>
    </row>
    <row r="1773" spans="1:12" ht="16.5" hidden="1" thickBot="1" x14ac:dyDescent="0.3">
      <c r="A1773" s="26">
        <v>291011</v>
      </c>
      <c r="B1773" s="42">
        <v>291011</v>
      </c>
      <c r="C1773" s="43" t="s">
        <v>1218</v>
      </c>
      <c r="D1773" s="44">
        <v>0</v>
      </c>
      <c r="E1773" s="29">
        <f>IF(ISERROR(VLOOKUP(A1773,'INFORME SEVEN'!$A$1:$F$339,4,0)),0,VLOOKUP(A1773,'INFORME SEVEN'!$A$1:$F$339,4,0))</f>
        <v>0</v>
      </c>
      <c r="F1773" s="29">
        <f>IF(ISERROR(VLOOKUP(A1773,'INFORME SEVEN'!$A$1:$F$339,5,0)),0,VLOOKUP(A1773,'INFORME SEVEN'!$A$1:$F$339,5,0))</f>
        <v>0</v>
      </c>
      <c r="G1773" s="65">
        <f t="shared" si="238"/>
        <v>0</v>
      </c>
      <c r="H1773" s="44">
        <f t="shared" si="237"/>
        <v>0</v>
      </c>
      <c r="I1773" s="46">
        <v>0</v>
      </c>
      <c r="J1773" s="31">
        <f t="shared" si="236"/>
        <v>0</v>
      </c>
      <c r="K1773" s="1">
        <f t="shared" si="234"/>
        <v>0</v>
      </c>
      <c r="L1773" s="1">
        <f t="shared" si="232"/>
        <v>6</v>
      </c>
    </row>
    <row r="1774" spans="1:12" ht="16.5" hidden="1" thickBot="1" x14ac:dyDescent="0.3">
      <c r="A1774" s="26">
        <v>291013</v>
      </c>
      <c r="B1774" s="42">
        <v>291013</v>
      </c>
      <c r="C1774" s="43" t="s">
        <v>219</v>
      </c>
      <c r="D1774" s="44">
        <v>0</v>
      </c>
      <c r="E1774" s="29">
        <f>IF(ISERROR(VLOOKUP(A1774,'INFORME SEVEN'!$A$1:$F$339,4,0)),0,VLOOKUP(A1774,'INFORME SEVEN'!$A$1:$F$339,4,0))</f>
        <v>0</v>
      </c>
      <c r="F1774" s="29">
        <f>IF(ISERROR(VLOOKUP(A1774,'INFORME SEVEN'!$A$1:$F$339,5,0)),0,VLOOKUP(A1774,'INFORME SEVEN'!$A$1:$F$339,5,0))</f>
        <v>0</v>
      </c>
      <c r="G1774" s="65">
        <f t="shared" si="238"/>
        <v>0</v>
      </c>
      <c r="H1774" s="44">
        <f t="shared" si="237"/>
        <v>0</v>
      </c>
      <c r="I1774" s="46">
        <v>0</v>
      </c>
      <c r="J1774" s="31">
        <f t="shared" si="236"/>
        <v>0</v>
      </c>
      <c r="K1774" s="1">
        <f t="shared" si="234"/>
        <v>0</v>
      </c>
      <c r="L1774" s="1">
        <f t="shared" si="232"/>
        <v>6</v>
      </c>
    </row>
    <row r="1775" spans="1:12" ht="16.5" hidden="1" thickBot="1" x14ac:dyDescent="0.3">
      <c r="A1775" s="26">
        <v>291017</v>
      </c>
      <c r="B1775" s="42">
        <v>291017</v>
      </c>
      <c r="C1775" s="43" t="s">
        <v>1219</v>
      </c>
      <c r="D1775" s="44">
        <v>0</v>
      </c>
      <c r="E1775" s="29">
        <f>IF(ISERROR(VLOOKUP(A1775,'INFORME SEVEN'!$A$1:$F$339,4,0)),0,VLOOKUP(A1775,'INFORME SEVEN'!$A$1:$F$339,4,0))</f>
        <v>0</v>
      </c>
      <c r="F1775" s="29">
        <f>IF(ISERROR(VLOOKUP(A1775,'INFORME SEVEN'!$A$1:$F$339,5,0)),0,VLOOKUP(A1775,'INFORME SEVEN'!$A$1:$F$339,5,0))</f>
        <v>0</v>
      </c>
      <c r="G1775" s="65">
        <f t="shared" si="238"/>
        <v>0</v>
      </c>
      <c r="H1775" s="44">
        <f t="shared" si="237"/>
        <v>0</v>
      </c>
      <c r="I1775" s="46">
        <v>0</v>
      </c>
      <c r="J1775" s="31">
        <f t="shared" si="236"/>
        <v>0</v>
      </c>
      <c r="K1775" s="1">
        <f t="shared" si="234"/>
        <v>0</v>
      </c>
      <c r="L1775" s="1">
        <f t="shared" si="232"/>
        <v>6</v>
      </c>
    </row>
    <row r="1776" spans="1:12" ht="16.5" hidden="1" thickBot="1" x14ac:dyDescent="0.3">
      <c r="A1776" s="26">
        <v>291018</v>
      </c>
      <c r="B1776" s="42">
        <v>291018</v>
      </c>
      <c r="C1776" s="43" t="s">
        <v>1220</v>
      </c>
      <c r="D1776" s="44">
        <v>0</v>
      </c>
      <c r="E1776" s="29">
        <f>IF(ISERROR(VLOOKUP(A1776,'INFORME SEVEN'!$A$1:$F$339,4,0)),0,VLOOKUP(A1776,'INFORME SEVEN'!$A$1:$F$339,4,0))</f>
        <v>0</v>
      </c>
      <c r="F1776" s="29">
        <f>IF(ISERROR(VLOOKUP(A1776,'INFORME SEVEN'!$A$1:$F$339,5,0)),0,VLOOKUP(A1776,'INFORME SEVEN'!$A$1:$F$339,5,0))</f>
        <v>0</v>
      </c>
      <c r="G1776" s="65">
        <f t="shared" si="238"/>
        <v>0</v>
      </c>
      <c r="H1776" s="44">
        <f t="shared" si="237"/>
        <v>0</v>
      </c>
      <c r="I1776" s="46">
        <v>0</v>
      </c>
      <c r="J1776" s="31">
        <f t="shared" si="236"/>
        <v>0</v>
      </c>
      <c r="K1776" s="1">
        <f t="shared" si="234"/>
        <v>0</v>
      </c>
      <c r="L1776" s="1">
        <f t="shared" si="232"/>
        <v>6</v>
      </c>
    </row>
    <row r="1777" spans="1:12" ht="16.5" hidden="1" thickBot="1" x14ac:dyDescent="0.3">
      <c r="A1777" s="26">
        <v>291019</v>
      </c>
      <c r="B1777" s="42">
        <v>291019</v>
      </c>
      <c r="C1777" s="43" t="s">
        <v>1221</v>
      </c>
      <c r="D1777" s="44">
        <v>0</v>
      </c>
      <c r="E1777" s="29">
        <f>IF(ISERROR(VLOOKUP(A1777,'INFORME SEVEN'!$A$1:$F$339,4,0)),0,VLOOKUP(A1777,'INFORME SEVEN'!$A$1:$F$339,4,0))</f>
        <v>0</v>
      </c>
      <c r="F1777" s="29">
        <f>IF(ISERROR(VLOOKUP(A1777,'INFORME SEVEN'!$A$1:$F$339,5,0)),0,VLOOKUP(A1777,'INFORME SEVEN'!$A$1:$F$339,5,0))</f>
        <v>0</v>
      </c>
      <c r="G1777" s="65">
        <f t="shared" si="238"/>
        <v>0</v>
      </c>
      <c r="H1777" s="44">
        <f t="shared" si="237"/>
        <v>0</v>
      </c>
      <c r="I1777" s="46">
        <v>0</v>
      </c>
      <c r="J1777" s="31">
        <f t="shared" si="236"/>
        <v>0</v>
      </c>
      <c r="K1777" s="1">
        <f t="shared" si="234"/>
        <v>0</v>
      </c>
      <c r="L1777" s="1">
        <f t="shared" si="232"/>
        <v>6</v>
      </c>
    </row>
    <row r="1778" spans="1:12" ht="16.5" hidden="1" thickBot="1" x14ac:dyDescent="0.3">
      <c r="A1778" s="26">
        <v>291020</v>
      </c>
      <c r="B1778" s="42">
        <v>291020</v>
      </c>
      <c r="C1778" s="43" t="s">
        <v>1222</v>
      </c>
      <c r="D1778" s="44">
        <v>0</v>
      </c>
      <c r="E1778" s="29">
        <f>IF(ISERROR(VLOOKUP(A1778,'INFORME SEVEN'!$A$1:$F$339,4,0)),0,VLOOKUP(A1778,'INFORME SEVEN'!$A$1:$F$339,4,0))</f>
        <v>0</v>
      </c>
      <c r="F1778" s="29">
        <f>IF(ISERROR(VLOOKUP(A1778,'INFORME SEVEN'!$A$1:$F$339,5,0)),0,VLOOKUP(A1778,'INFORME SEVEN'!$A$1:$F$339,5,0))</f>
        <v>0</v>
      </c>
      <c r="G1778" s="65">
        <f t="shared" si="238"/>
        <v>0</v>
      </c>
      <c r="H1778" s="44">
        <f t="shared" si="237"/>
        <v>0</v>
      </c>
      <c r="I1778" s="46">
        <v>0</v>
      </c>
      <c r="J1778" s="31">
        <f t="shared" si="236"/>
        <v>0</v>
      </c>
      <c r="K1778" s="1">
        <f t="shared" si="234"/>
        <v>0</v>
      </c>
      <c r="L1778" s="1">
        <f t="shared" si="232"/>
        <v>6</v>
      </c>
    </row>
    <row r="1779" spans="1:12" ht="16.5" hidden="1" thickBot="1" x14ac:dyDescent="0.3">
      <c r="A1779" s="26">
        <v>291021</v>
      </c>
      <c r="B1779" s="42">
        <v>291021</v>
      </c>
      <c r="C1779" s="43" t="s">
        <v>1223</v>
      </c>
      <c r="D1779" s="44">
        <v>0</v>
      </c>
      <c r="E1779" s="29">
        <f>IF(ISERROR(VLOOKUP(A1779,'INFORME SEVEN'!$A$1:$F$339,4,0)),0,VLOOKUP(A1779,'INFORME SEVEN'!$A$1:$F$339,4,0))</f>
        <v>0</v>
      </c>
      <c r="F1779" s="29">
        <f>IF(ISERROR(VLOOKUP(A1779,'INFORME SEVEN'!$A$1:$F$339,5,0)),0,VLOOKUP(A1779,'INFORME SEVEN'!$A$1:$F$339,5,0))</f>
        <v>0</v>
      </c>
      <c r="G1779" s="65">
        <f t="shared" si="238"/>
        <v>0</v>
      </c>
      <c r="H1779" s="44">
        <f t="shared" si="237"/>
        <v>0</v>
      </c>
      <c r="I1779" s="46">
        <v>0</v>
      </c>
      <c r="J1779" s="31">
        <f t="shared" si="236"/>
        <v>0</v>
      </c>
      <c r="K1779" s="1">
        <f t="shared" si="234"/>
        <v>0</v>
      </c>
      <c r="L1779" s="1">
        <f t="shared" si="232"/>
        <v>6</v>
      </c>
    </row>
    <row r="1780" spans="1:12" ht="16.5" hidden="1" thickBot="1" x14ac:dyDescent="0.3">
      <c r="A1780" s="26">
        <v>291022</v>
      </c>
      <c r="B1780" s="42">
        <v>291022</v>
      </c>
      <c r="C1780" s="43" t="s">
        <v>1224</v>
      </c>
      <c r="D1780" s="44">
        <v>0</v>
      </c>
      <c r="E1780" s="29">
        <f>IF(ISERROR(VLOOKUP(A1780,'INFORME SEVEN'!$A$1:$F$339,4,0)),0,VLOOKUP(A1780,'INFORME SEVEN'!$A$1:$F$339,4,0))</f>
        <v>0</v>
      </c>
      <c r="F1780" s="29">
        <f>IF(ISERROR(VLOOKUP(A1780,'INFORME SEVEN'!$A$1:$F$339,5,0)),0,VLOOKUP(A1780,'INFORME SEVEN'!$A$1:$F$339,5,0))</f>
        <v>0</v>
      </c>
      <c r="G1780" s="65">
        <f t="shared" si="238"/>
        <v>0</v>
      </c>
      <c r="H1780" s="44">
        <f t="shared" si="237"/>
        <v>0</v>
      </c>
      <c r="I1780" s="46">
        <v>0</v>
      </c>
      <c r="J1780" s="31">
        <f t="shared" si="236"/>
        <v>0</v>
      </c>
      <c r="K1780" s="1">
        <f t="shared" si="234"/>
        <v>0</v>
      </c>
      <c r="L1780" s="1">
        <f t="shared" si="232"/>
        <v>6</v>
      </c>
    </row>
    <row r="1781" spans="1:12" ht="16.5" hidden="1" thickBot="1" x14ac:dyDescent="0.3">
      <c r="A1781" s="26">
        <v>291023</v>
      </c>
      <c r="B1781" s="42">
        <v>291023</v>
      </c>
      <c r="C1781" s="43" t="s">
        <v>1225</v>
      </c>
      <c r="D1781" s="44">
        <v>0</v>
      </c>
      <c r="E1781" s="29">
        <f>IF(ISERROR(VLOOKUP(A1781,'INFORME SEVEN'!$A$1:$F$339,4,0)),0,VLOOKUP(A1781,'INFORME SEVEN'!$A$1:$F$339,4,0))</f>
        <v>0</v>
      </c>
      <c r="F1781" s="29">
        <f>IF(ISERROR(VLOOKUP(A1781,'INFORME SEVEN'!$A$1:$F$339,5,0)),0,VLOOKUP(A1781,'INFORME SEVEN'!$A$1:$F$339,5,0))</f>
        <v>0</v>
      </c>
      <c r="G1781" s="65">
        <f t="shared" si="238"/>
        <v>0</v>
      </c>
      <c r="H1781" s="44">
        <f t="shared" si="237"/>
        <v>0</v>
      </c>
      <c r="I1781" s="46">
        <v>0</v>
      </c>
      <c r="J1781" s="31">
        <f t="shared" si="236"/>
        <v>0</v>
      </c>
      <c r="K1781" s="1">
        <f t="shared" si="234"/>
        <v>0</v>
      </c>
      <c r="L1781" s="1">
        <f t="shared" si="232"/>
        <v>6</v>
      </c>
    </row>
    <row r="1782" spans="1:12" ht="16.5" hidden="1" thickBot="1" x14ac:dyDescent="0.3">
      <c r="A1782" s="26">
        <v>291025</v>
      </c>
      <c r="B1782" s="42">
        <v>291025</v>
      </c>
      <c r="C1782" s="43" t="s">
        <v>422</v>
      </c>
      <c r="D1782" s="44">
        <v>0</v>
      </c>
      <c r="E1782" s="29">
        <f>IF(ISERROR(VLOOKUP(A1782,'INFORME SEVEN'!$A$1:$F$339,4,0)),0,VLOOKUP(A1782,'INFORME SEVEN'!$A$1:$F$339,4,0))</f>
        <v>0</v>
      </c>
      <c r="F1782" s="29">
        <f>IF(ISERROR(VLOOKUP(A1782,'INFORME SEVEN'!$A$1:$F$339,5,0)),0,VLOOKUP(A1782,'INFORME SEVEN'!$A$1:$F$339,5,0))</f>
        <v>0</v>
      </c>
      <c r="G1782" s="65">
        <f t="shared" si="238"/>
        <v>0</v>
      </c>
      <c r="H1782" s="44">
        <f t="shared" si="237"/>
        <v>0</v>
      </c>
      <c r="I1782" s="46">
        <v>0</v>
      </c>
      <c r="J1782" s="31">
        <f t="shared" si="236"/>
        <v>0</v>
      </c>
      <c r="K1782" s="1">
        <f t="shared" si="234"/>
        <v>0</v>
      </c>
      <c r="L1782" s="1">
        <f t="shared" si="232"/>
        <v>6</v>
      </c>
    </row>
    <row r="1783" spans="1:12" ht="16.5" hidden="1" thickBot="1" x14ac:dyDescent="0.3">
      <c r="A1783" s="26">
        <v>291026</v>
      </c>
      <c r="B1783" s="42">
        <v>291026</v>
      </c>
      <c r="C1783" s="43" t="s">
        <v>252</v>
      </c>
      <c r="D1783" s="44">
        <v>0</v>
      </c>
      <c r="E1783" s="29">
        <f>IF(ISERROR(VLOOKUP(A1783,'INFORME SEVEN'!$A$1:$F$339,4,0)),0,VLOOKUP(A1783,'INFORME SEVEN'!$A$1:$F$339,4,0))</f>
        <v>0</v>
      </c>
      <c r="F1783" s="29">
        <f>IF(ISERROR(VLOOKUP(A1783,'INFORME SEVEN'!$A$1:$F$339,5,0)),0,VLOOKUP(A1783,'INFORME SEVEN'!$A$1:$F$339,5,0))</f>
        <v>0</v>
      </c>
      <c r="G1783" s="65">
        <f t="shared" si="238"/>
        <v>0</v>
      </c>
      <c r="H1783" s="44">
        <f t="shared" si="237"/>
        <v>0</v>
      </c>
      <c r="I1783" s="46">
        <v>0</v>
      </c>
      <c r="J1783" s="31">
        <f t="shared" si="236"/>
        <v>0</v>
      </c>
      <c r="K1783" s="1">
        <f t="shared" si="234"/>
        <v>0</v>
      </c>
      <c r="L1783" s="1">
        <f t="shared" si="232"/>
        <v>6</v>
      </c>
    </row>
    <row r="1784" spans="1:12" ht="16.5" hidden="1" thickBot="1" x14ac:dyDescent="0.3">
      <c r="A1784" s="26">
        <v>291090</v>
      </c>
      <c r="B1784" s="42">
        <v>291090</v>
      </c>
      <c r="C1784" s="43" t="s">
        <v>1226</v>
      </c>
      <c r="D1784" s="44">
        <v>0</v>
      </c>
      <c r="E1784" s="29">
        <f>IF(ISERROR(VLOOKUP(A1784,'INFORME SEVEN'!$A$1:$F$339,4,0)),0,VLOOKUP(A1784,'INFORME SEVEN'!$A$1:$F$339,4,0))</f>
        <v>0</v>
      </c>
      <c r="F1784" s="29">
        <f>IF(ISERROR(VLOOKUP(A1784,'INFORME SEVEN'!$A$1:$F$339,5,0)),0,VLOOKUP(A1784,'INFORME SEVEN'!$A$1:$F$339,5,0))</f>
        <v>0</v>
      </c>
      <c r="G1784" s="65">
        <f t="shared" si="238"/>
        <v>0</v>
      </c>
      <c r="H1784" s="44">
        <f t="shared" si="237"/>
        <v>0</v>
      </c>
      <c r="I1784" s="46">
        <v>0</v>
      </c>
      <c r="J1784" s="31">
        <f t="shared" si="236"/>
        <v>0</v>
      </c>
      <c r="K1784" s="1">
        <f t="shared" si="234"/>
        <v>0</v>
      </c>
      <c r="L1784" s="1">
        <f t="shared" si="232"/>
        <v>6</v>
      </c>
    </row>
    <row r="1785" spans="1:12" ht="16.5" hidden="1" thickBot="1" x14ac:dyDescent="0.3">
      <c r="A1785" s="26">
        <v>2917</v>
      </c>
      <c r="B1785" s="48">
        <v>291700</v>
      </c>
      <c r="C1785" s="49" t="s">
        <v>1227</v>
      </c>
      <c r="D1785" s="39">
        <v>0</v>
      </c>
      <c r="E1785" s="29">
        <f>IF(ISERROR(VLOOKUP(A1785,'INFORME SEVEN'!$A$1:$F$339,4,0)),0,VLOOKUP(A1785,'INFORME SEVEN'!$A$1:$F$339,4,0))</f>
        <v>0</v>
      </c>
      <c r="F1785" s="29">
        <f>IF(ISERROR(VLOOKUP(A1785,'INFORME SEVEN'!$A$1:$F$339,5,0)),0,VLOOKUP(A1785,'INFORME SEVEN'!$A$1:$F$339,5,0))</f>
        <v>0</v>
      </c>
      <c r="G1785" s="39">
        <f t="shared" si="238"/>
        <v>0</v>
      </c>
      <c r="H1785" s="50">
        <f t="shared" si="237"/>
        <v>0</v>
      </c>
      <c r="I1785" s="51">
        <v>0</v>
      </c>
      <c r="J1785" s="31">
        <f t="shared" si="236"/>
        <v>0</v>
      </c>
      <c r="K1785" s="1">
        <f t="shared" si="234"/>
        <v>0</v>
      </c>
      <c r="L1785" s="1">
        <f t="shared" si="232"/>
        <v>4</v>
      </c>
    </row>
    <row r="1786" spans="1:12" ht="16.5" hidden="1" thickBot="1" x14ac:dyDescent="0.3">
      <c r="A1786" s="26">
        <v>291701</v>
      </c>
      <c r="B1786" s="42">
        <v>291701</v>
      </c>
      <c r="C1786" s="43" t="s">
        <v>1228</v>
      </c>
      <c r="D1786" s="44">
        <v>0</v>
      </c>
      <c r="E1786" s="29">
        <f>IF(ISERROR(VLOOKUP(A1786,'INFORME SEVEN'!$A$1:$F$339,4,0)),0,VLOOKUP(A1786,'INFORME SEVEN'!$A$1:$F$339,4,0))</f>
        <v>0</v>
      </c>
      <c r="F1786" s="29">
        <f>IF(ISERROR(VLOOKUP(A1786,'INFORME SEVEN'!$A$1:$F$339,5,0)),0,VLOOKUP(A1786,'INFORME SEVEN'!$A$1:$F$339,5,0))</f>
        <v>0</v>
      </c>
      <c r="G1786" s="65">
        <f t="shared" si="238"/>
        <v>0</v>
      </c>
      <c r="H1786" s="44">
        <f t="shared" si="237"/>
        <v>0</v>
      </c>
      <c r="I1786" s="46">
        <v>0</v>
      </c>
      <c r="J1786" s="31">
        <f t="shared" si="236"/>
        <v>0</v>
      </c>
      <c r="K1786" s="1">
        <f t="shared" si="234"/>
        <v>0</v>
      </c>
      <c r="L1786" s="1">
        <f t="shared" si="232"/>
        <v>6</v>
      </c>
    </row>
    <row r="1787" spans="1:12" ht="16.5" hidden="1" thickBot="1" x14ac:dyDescent="0.3">
      <c r="A1787" s="26">
        <v>291702</v>
      </c>
      <c r="B1787" s="42">
        <v>291702</v>
      </c>
      <c r="C1787" s="43" t="s">
        <v>1229</v>
      </c>
      <c r="D1787" s="44">
        <v>0</v>
      </c>
      <c r="E1787" s="29">
        <f>IF(ISERROR(VLOOKUP(A1787,'INFORME SEVEN'!$A$1:$F$339,4,0)),0,VLOOKUP(A1787,'INFORME SEVEN'!$A$1:$F$339,4,0))</f>
        <v>0</v>
      </c>
      <c r="F1787" s="29">
        <f>IF(ISERROR(VLOOKUP(A1787,'INFORME SEVEN'!$A$1:$F$339,5,0)),0,VLOOKUP(A1787,'INFORME SEVEN'!$A$1:$F$339,5,0))</f>
        <v>0</v>
      </c>
      <c r="G1787" s="65">
        <f t="shared" si="238"/>
        <v>0</v>
      </c>
      <c r="H1787" s="44">
        <f t="shared" si="237"/>
        <v>0</v>
      </c>
      <c r="I1787" s="46">
        <v>0</v>
      </c>
      <c r="J1787" s="31">
        <f t="shared" si="236"/>
        <v>0</v>
      </c>
      <c r="K1787" s="1">
        <f t="shared" si="234"/>
        <v>0</v>
      </c>
      <c r="L1787" s="1">
        <f t="shared" si="232"/>
        <v>6</v>
      </c>
    </row>
    <row r="1788" spans="1:12" ht="16.5" hidden="1" thickBot="1" x14ac:dyDescent="0.3">
      <c r="A1788" s="26">
        <v>291703</v>
      </c>
      <c r="B1788" s="42">
        <v>291703</v>
      </c>
      <c r="C1788" s="43" t="s">
        <v>1230</v>
      </c>
      <c r="D1788" s="44">
        <v>0</v>
      </c>
      <c r="E1788" s="29">
        <f>IF(ISERROR(VLOOKUP(A1788,'INFORME SEVEN'!$A$1:$F$339,4,0)),0,VLOOKUP(A1788,'INFORME SEVEN'!$A$1:$F$339,4,0))</f>
        <v>0</v>
      </c>
      <c r="F1788" s="29">
        <f>IF(ISERROR(VLOOKUP(A1788,'INFORME SEVEN'!$A$1:$F$339,5,0)),0,VLOOKUP(A1788,'INFORME SEVEN'!$A$1:$F$339,5,0))</f>
        <v>0</v>
      </c>
      <c r="G1788" s="65">
        <f t="shared" si="238"/>
        <v>0</v>
      </c>
      <c r="H1788" s="44">
        <f t="shared" si="237"/>
        <v>0</v>
      </c>
      <c r="I1788" s="46">
        <v>0</v>
      </c>
      <c r="J1788" s="31">
        <f t="shared" si="236"/>
        <v>0</v>
      </c>
      <c r="K1788" s="1">
        <f t="shared" si="234"/>
        <v>0</v>
      </c>
      <c r="L1788" s="1">
        <f t="shared" si="232"/>
        <v>6</v>
      </c>
    </row>
    <row r="1789" spans="1:12" ht="16.5" hidden="1" thickBot="1" x14ac:dyDescent="0.3">
      <c r="A1789" s="26">
        <v>291704</v>
      </c>
      <c r="B1789" s="42">
        <v>291704</v>
      </c>
      <c r="C1789" s="43" t="s">
        <v>1231</v>
      </c>
      <c r="D1789" s="44">
        <v>0</v>
      </c>
      <c r="E1789" s="29">
        <f>IF(ISERROR(VLOOKUP(A1789,'INFORME SEVEN'!$A$1:$F$339,4,0)),0,VLOOKUP(A1789,'INFORME SEVEN'!$A$1:$F$339,4,0))</f>
        <v>0</v>
      </c>
      <c r="F1789" s="29">
        <f>IF(ISERROR(VLOOKUP(A1789,'INFORME SEVEN'!$A$1:$F$339,5,0)),0,VLOOKUP(A1789,'INFORME SEVEN'!$A$1:$F$339,5,0))</f>
        <v>0</v>
      </c>
      <c r="G1789" s="65">
        <f t="shared" si="238"/>
        <v>0</v>
      </c>
      <c r="H1789" s="44">
        <f t="shared" si="237"/>
        <v>0</v>
      </c>
      <c r="I1789" s="46">
        <v>0</v>
      </c>
      <c r="J1789" s="31">
        <f t="shared" si="236"/>
        <v>0</v>
      </c>
      <c r="K1789" s="1">
        <f t="shared" si="234"/>
        <v>0</v>
      </c>
      <c r="L1789" s="1">
        <f t="shared" si="232"/>
        <v>6</v>
      </c>
    </row>
    <row r="1790" spans="1:12" ht="16.5" hidden="1" thickBot="1" x14ac:dyDescent="0.3">
      <c r="A1790" s="26">
        <v>291705</v>
      </c>
      <c r="B1790" s="42">
        <v>291705</v>
      </c>
      <c r="C1790" s="43" t="s">
        <v>836</v>
      </c>
      <c r="D1790" s="44">
        <v>0</v>
      </c>
      <c r="E1790" s="29">
        <f>IF(ISERROR(VLOOKUP(A1790,'INFORME SEVEN'!$A$1:$F$339,4,0)),0,VLOOKUP(A1790,'INFORME SEVEN'!$A$1:$F$339,4,0))</f>
        <v>0</v>
      </c>
      <c r="F1790" s="29">
        <f>IF(ISERROR(VLOOKUP(A1790,'INFORME SEVEN'!$A$1:$F$339,5,0)),0,VLOOKUP(A1790,'INFORME SEVEN'!$A$1:$F$339,5,0))</f>
        <v>0</v>
      </c>
      <c r="G1790" s="65">
        <f t="shared" si="238"/>
        <v>0</v>
      </c>
      <c r="H1790" s="44">
        <f t="shared" si="237"/>
        <v>0</v>
      </c>
      <c r="I1790" s="46">
        <v>0</v>
      </c>
      <c r="J1790" s="31">
        <f t="shared" si="236"/>
        <v>0</v>
      </c>
      <c r="K1790" s="1">
        <f t="shared" si="234"/>
        <v>0</v>
      </c>
      <c r="L1790" s="1">
        <f t="shared" si="232"/>
        <v>6</v>
      </c>
    </row>
    <row r="1791" spans="1:12" ht="16.5" hidden="1" thickBot="1" x14ac:dyDescent="0.3">
      <c r="A1791" s="26">
        <v>291706</v>
      </c>
      <c r="B1791" s="42">
        <v>291706</v>
      </c>
      <c r="C1791" s="43" t="s">
        <v>1232</v>
      </c>
      <c r="D1791" s="44">
        <v>0</v>
      </c>
      <c r="E1791" s="29">
        <f>IF(ISERROR(VLOOKUP(A1791,'INFORME SEVEN'!$A$1:$F$339,4,0)),0,VLOOKUP(A1791,'INFORME SEVEN'!$A$1:$F$339,4,0))</f>
        <v>0</v>
      </c>
      <c r="F1791" s="29">
        <f>IF(ISERROR(VLOOKUP(A1791,'INFORME SEVEN'!$A$1:$F$339,5,0)),0,VLOOKUP(A1791,'INFORME SEVEN'!$A$1:$F$339,5,0))</f>
        <v>0</v>
      </c>
      <c r="G1791" s="65">
        <f t="shared" si="238"/>
        <v>0</v>
      </c>
      <c r="H1791" s="44">
        <f t="shared" si="237"/>
        <v>0</v>
      </c>
      <c r="I1791" s="46">
        <v>0</v>
      </c>
      <c r="J1791" s="31">
        <f t="shared" si="236"/>
        <v>0</v>
      </c>
      <c r="K1791" s="1">
        <f t="shared" si="234"/>
        <v>0</v>
      </c>
      <c r="L1791" s="1">
        <f t="shared" si="232"/>
        <v>6</v>
      </c>
    </row>
    <row r="1792" spans="1:12" ht="16.5" hidden="1" thickBot="1" x14ac:dyDescent="0.3">
      <c r="A1792" s="26">
        <v>291708</v>
      </c>
      <c r="B1792" s="42">
        <v>291708</v>
      </c>
      <c r="C1792" s="43" t="s">
        <v>1233</v>
      </c>
      <c r="D1792" s="44">
        <v>0</v>
      </c>
      <c r="E1792" s="29">
        <f>IF(ISERROR(VLOOKUP(A1792,'INFORME SEVEN'!$A$1:$F$339,4,0)),0,VLOOKUP(A1792,'INFORME SEVEN'!$A$1:$F$339,4,0))</f>
        <v>0</v>
      </c>
      <c r="F1792" s="29">
        <f>IF(ISERROR(VLOOKUP(A1792,'INFORME SEVEN'!$A$1:$F$339,5,0)),0,VLOOKUP(A1792,'INFORME SEVEN'!$A$1:$F$339,5,0))</f>
        <v>0</v>
      </c>
      <c r="G1792" s="65">
        <f t="shared" si="238"/>
        <v>0</v>
      </c>
      <c r="H1792" s="44">
        <f t="shared" si="237"/>
        <v>0</v>
      </c>
      <c r="I1792" s="46">
        <v>0</v>
      </c>
      <c r="J1792" s="31">
        <f t="shared" si="236"/>
        <v>0</v>
      </c>
      <c r="K1792" s="1">
        <f t="shared" si="234"/>
        <v>0</v>
      </c>
      <c r="L1792" s="1">
        <f t="shared" si="232"/>
        <v>6</v>
      </c>
    </row>
    <row r="1793" spans="1:12" ht="16.5" hidden="1" thickBot="1" x14ac:dyDescent="0.3">
      <c r="A1793" s="26">
        <v>291710</v>
      </c>
      <c r="B1793" s="42">
        <v>291710</v>
      </c>
      <c r="C1793" s="43" t="s">
        <v>188</v>
      </c>
      <c r="D1793" s="44">
        <v>0</v>
      </c>
      <c r="E1793" s="29">
        <f>IF(ISERROR(VLOOKUP(A1793,'INFORME SEVEN'!$A$1:$F$339,4,0)),0,VLOOKUP(A1793,'INFORME SEVEN'!$A$1:$F$339,4,0))</f>
        <v>0</v>
      </c>
      <c r="F1793" s="29">
        <f>IF(ISERROR(VLOOKUP(A1793,'INFORME SEVEN'!$A$1:$F$339,5,0)),0,VLOOKUP(A1793,'INFORME SEVEN'!$A$1:$F$339,5,0))</f>
        <v>0</v>
      </c>
      <c r="G1793" s="65">
        <f t="shared" si="238"/>
        <v>0</v>
      </c>
      <c r="H1793" s="44">
        <f t="shared" si="237"/>
        <v>0</v>
      </c>
      <c r="I1793" s="46">
        <v>0</v>
      </c>
      <c r="J1793" s="31">
        <f t="shared" si="236"/>
        <v>0</v>
      </c>
      <c r="K1793" s="1">
        <f t="shared" si="234"/>
        <v>0</v>
      </c>
      <c r="L1793" s="1">
        <f t="shared" si="232"/>
        <v>6</v>
      </c>
    </row>
    <row r="1794" spans="1:12" ht="16.5" hidden="1" thickBot="1" x14ac:dyDescent="0.3">
      <c r="A1794" s="26">
        <v>291790</v>
      </c>
      <c r="B1794" s="42">
        <v>291790</v>
      </c>
      <c r="C1794" s="43" t="s">
        <v>1234</v>
      </c>
      <c r="D1794" s="44">
        <v>0</v>
      </c>
      <c r="E1794" s="29">
        <f>IF(ISERROR(VLOOKUP(A1794,'INFORME SEVEN'!$A$1:$F$339,4,0)),0,VLOOKUP(A1794,'INFORME SEVEN'!$A$1:$F$339,4,0))</f>
        <v>0</v>
      </c>
      <c r="F1794" s="29">
        <f>IF(ISERROR(VLOOKUP(A1794,'INFORME SEVEN'!$A$1:$F$339,5,0)),0,VLOOKUP(A1794,'INFORME SEVEN'!$A$1:$F$339,5,0))</f>
        <v>0</v>
      </c>
      <c r="G1794" s="65">
        <f t="shared" si="238"/>
        <v>0</v>
      </c>
      <c r="H1794" s="44">
        <f t="shared" si="237"/>
        <v>0</v>
      </c>
      <c r="I1794" s="46">
        <v>0</v>
      </c>
      <c r="J1794" s="31">
        <f t="shared" si="236"/>
        <v>0</v>
      </c>
      <c r="K1794" s="1">
        <f t="shared" si="234"/>
        <v>0</v>
      </c>
      <c r="L1794" s="1">
        <f t="shared" si="232"/>
        <v>6</v>
      </c>
    </row>
    <row r="1795" spans="1:12" ht="16.5" hidden="1" thickBot="1" x14ac:dyDescent="0.3">
      <c r="A1795" s="26">
        <v>2918</v>
      </c>
      <c r="B1795" s="48">
        <v>291800</v>
      </c>
      <c r="C1795" s="49" t="s">
        <v>1235</v>
      </c>
      <c r="D1795" s="39">
        <v>0</v>
      </c>
      <c r="E1795" s="29">
        <f>IF(ISERROR(VLOOKUP(A1795,'INFORME SEVEN'!$A$1:$F$339,4,0)),0,VLOOKUP(A1795,'INFORME SEVEN'!$A$1:$F$339,4,0))</f>
        <v>0</v>
      </c>
      <c r="F1795" s="29">
        <f>IF(ISERROR(VLOOKUP(A1795,'INFORME SEVEN'!$A$1:$F$339,5,0)),0,VLOOKUP(A1795,'INFORME SEVEN'!$A$1:$F$339,5,0))</f>
        <v>0</v>
      </c>
      <c r="G1795" s="39">
        <f t="shared" si="238"/>
        <v>0</v>
      </c>
      <c r="H1795" s="50">
        <f t="shared" si="237"/>
        <v>0</v>
      </c>
      <c r="I1795" s="51">
        <v>0</v>
      </c>
      <c r="J1795" s="31">
        <f t="shared" si="236"/>
        <v>0</v>
      </c>
      <c r="K1795" s="1">
        <f t="shared" si="234"/>
        <v>0</v>
      </c>
      <c r="L1795" s="1">
        <f t="shared" si="232"/>
        <v>4</v>
      </c>
    </row>
    <row r="1796" spans="1:12" ht="16.5" hidden="1" thickBot="1" x14ac:dyDescent="0.3">
      <c r="A1796" s="26">
        <v>291801</v>
      </c>
      <c r="B1796" s="42">
        <v>291801</v>
      </c>
      <c r="C1796" s="43" t="s">
        <v>800</v>
      </c>
      <c r="D1796" s="44">
        <v>0</v>
      </c>
      <c r="E1796" s="29">
        <f>IF(ISERROR(VLOOKUP(A1796,'INFORME SEVEN'!$A$1:$F$339,4,0)),0,VLOOKUP(A1796,'INFORME SEVEN'!$A$1:$F$339,4,0))</f>
        <v>0</v>
      </c>
      <c r="F1796" s="29">
        <f>IF(ISERROR(VLOOKUP(A1796,'INFORME SEVEN'!$A$1:$F$339,5,0)),0,VLOOKUP(A1796,'INFORME SEVEN'!$A$1:$F$339,5,0))</f>
        <v>0</v>
      </c>
      <c r="G1796" s="65">
        <f t="shared" si="238"/>
        <v>0</v>
      </c>
      <c r="H1796" s="44">
        <f t="shared" si="237"/>
        <v>0</v>
      </c>
      <c r="I1796" s="46">
        <v>0</v>
      </c>
      <c r="J1796" s="31">
        <f t="shared" si="236"/>
        <v>0</v>
      </c>
      <c r="K1796" s="1">
        <f t="shared" si="234"/>
        <v>0</v>
      </c>
      <c r="L1796" s="1">
        <f t="shared" si="232"/>
        <v>6</v>
      </c>
    </row>
    <row r="1797" spans="1:12" ht="16.5" hidden="1" thickBot="1" x14ac:dyDescent="0.3">
      <c r="A1797" s="26">
        <v>291802</v>
      </c>
      <c r="B1797" s="42">
        <v>291802</v>
      </c>
      <c r="C1797" s="43" t="s">
        <v>887</v>
      </c>
      <c r="D1797" s="44">
        <v>0</v>
      </c>
      <c r="E1797" s="29">
        <f>IF(ISERROR(VLOOKUP(A1797,'INFORME SEVEN'!$A$1:$F$339,4,0)),0,VLOOKUP(A1797,'INFORME SEVEN'!$A$1:$F$339,4,0))</f>
        <v>0</v>
      </c>
      <c r="F1797" s="29">
        <f>IF(ISERROR(VLOOKUP(A1797,'INFORME SEVEN'!$A$1:$F$339,5,0)),0,VLOOKUP(A1797,'INFORME SEVEN'!$A$1:$F$339,5,0))</f>
        <v>0</v>
      </c>
      <c r="G1797" s="65">
        <f t="shared" si="238"/>
        <v>0</v>
      </c>
      <c r="H1797" s="44">
        <f t="shared" si="237"/>
        <v>0</v>
      </c>
      <c r="I1797" s="46">
        <v>0</v>
      </c>
      <c r="J1797" s="31">
        <f t="shared" si="236"/>
        <v>0</v>
      </c>
      <c r="K1797" s="1">
        <f t="shared" si="234"/>
        <v>0</v>
      </c>
      <c r="L1797" s="1">
        <f t="shared" si="232"/>
        <v>6</v>
      </c>
    </row>
    <row r="1798" spans="1:12" ht="16.5" hidden="1" thickBot="1" x14ac:dyDescent="0.3">
      <c r="A1798" s="26">
        <v>291803</v>
      </c>
      <c r="B1798" s="42">
        <v>291803</v>
      </c>
      <c r="C1798" s="43" t="s">
        <v>373</v>
      </c>
      <c r="D1798" s="44">
        <v>0</v>
      </c>
      <c r="E1798" s="29">
        <f>IF(ISERROR(VLOOKUP(A1798,'INFORME SEVEN'!$A$1:$F$339,4,0)),0,VLOOKUP(A1798,'INFORME SEVEN'!$A$1:$F$339,4,0))</f>
        <v>0</v>
      </c>
      <c r="F1798" s="29">
        <f>IF(ISERROR(VLOOKUP(A1798,'INFORME SEVEN'!$A$1:$F$339,5,0)),0,VLOOKUP(A1798,'INFORME SEVEN'!$A$1:$F$339,5,0))</f>
        <v>0</v>
      </c>
      <c r="G1798" s="65">
        <f t="shared" si="238"/>
        <v>0</v>
      </c>
      <c r="H1798" s="44">
        <f t="shared" si="237"/>
        <v>0</v>
      </c>
      <c r="I1798" s="46">
        <v>0</v>
      </c>
      <c r="J1798" s="31">
        <f t="shared" si="236"/>
        <v>0</v>
      </c>
      <c r="K1798" s="1">
        <f t="shared" si="234"/>
        <v>0</v>
      </c>
      <c r="L1798" s="1">
        <f t="shared" si="232"/>
        <v>6</v>
      </c>
    </row>
    <row r="1799" spans="1:12" ht="16.5" hidden="1" thickBot="1" x14ac:dyDescent="0.3">
      <c r="A1799" s="26">
        <v>291804</v>
      </c>
      <c r="B1799" s="42">
        <v>291804</v>
      </c>
      <c r="C1799" s="43" t="s">
        <v>479</v>
      </c>
      <c r="D1799" s="44">
        <v>0</v>
      </c>
      <c r="E1799" s="29">
        <f>IF(ISERROR(VLOOKUP(A1799,'INFORME SEVEN'!$A$1:$F$339,4,0)),0,VLOOKUP(A1799,'INFORME SEVEN'!$A$1:$F$339,4,0))</f>
        <v>0</v>
      </c>
      <c r="F1799" s="29">
        <f>IF(ISERROR(VLOOKUP(A1799,'INFORME SEVEN'!$A$1:$F$339,5,0)),0,VLOOKUP(A1799,'INFORME SEVEN'!$A$1:$F$339,5,0))</f>
        <v>0</v>
      </c>
      <c r="G1799" s="65">
        <f t="shared" si="238"/>
        <v>0</v>
      </c>
      <c r="H1799" s="44">
        <f t="shared" si="237"/>
        <v>0</v>
      </c>
      <c r="I1799" s="46">
        <v>0</v>
      </c>
      <c r="J1799" s="31">
        <f t="shared" si="236"/>
        <v>0</v>
      </c>
      <c r="K1799" s="1">
        <f t="shared" si="234"/>
        <v>0</v>
      </c>
      <c r="L1799" s="1">
        <f t="shared" si="232"/>
        <v>6</v>
      </c>
    </row>
    <row r="1800" spans="1:12" ht="16.5" hidden="1" thickBot="1" x14ac:dyDescent="0.3">
      <c r="A1800" s="26">
        <v>291805</v>
      </c>
      <c r="B1800" s="42">
        <v>291805</v>
      </c>
      <c r="C1800" s="43" t="s">
        <v>888</v>
      </c>
      <c r="D1800" s="44">
        <v>0</v>
      </c>
      <c r="E1800" s="29">
        <f>IF(ISERROR(VLOOKUP(A1800,'INFORME SEVEN'!$A$1:$F$339,4,0)),0,VLOOKUP(A1800,'INFORME SEVEN'!$A$1:$F$339,4,0))</f>
        <v>0</v>
      </c>
      <c r="F1800" s="29">
        <f>IF(ISERROR(VLOOKUP(A1800,'INFORME SEVEN'!$A$1:$F$339,5,0)),0,VLOOKUP(A1800,'INFORME SEVEN'!$A$1:$F$339,5,0))</f>
        <v>0</v>
      </c>
      <c r="G1800" s="65">
        <f t="shared" si="238"/>
        <v>0</v>
      </c>
      <c r="H1800" s="44">
        <f t="shared" si="237"/>
        <v>0</v>
      </c>
      <c r="I1800" s="46">
        <v>0</v>
      </c>
      <c r="J1800" s="31">
        <f t="shared" si="236"/>
        <v>0</v>
      </c>
      <c r="K1800" s="1">
        <f t="shared" si="234"/>
        <v>0</v>
      </c>
      <c r="L1800" s="1">
        <f t="shared" si="232"/>
        <v>6</v>
      </c>
    </row>
    <row r="1801" spans="1:12" ht="16.5" hidden="1" thickBot="1" x14ac:dyDescent="0.3">
      <c r="A1801" s="26">
        <v>291806</v>
      </c>
      <c r="B1801" s="42">
        <v>291806</v>
      </c>
      <c r="C1801" s="43" t="s">
        <v>803</v>
      </c>
      <c r="D1801" s="44">
        <v>0</v>
      </c>
      <c r="E1801" s="29">
        <f>IF(ISERROR(VLOOKUP(A1801,'INFORME SEVEN'!$A$1:$F$339,4,0)),0,VLOOKUP(A1801,'INFORME SEVEN'!$A$1:$F$339,4,0))</f>
        <v>0</v>
      </c>
      <c r="F1801" s="29">
        <f>IF(ISERROR(VLOOKUP(A1801,'INFORME SEVEN'!$A$1:$F$339,5,0)),0,VLOOKUP(A1801,'INFORME SEVEN'!$A$1:$F$339,5,0))</f>
        <v>0</v>
      </c>
      <c r="G1801" s="65">
        <f t="shared" si="238"/>
        <v>0</v>
      </c>
      <c r="H1801" s="44">
        <f t="shared" si="237"/>
        <v>0</v>
      </c>
      <c r="I1801" s="46">
        <v>0</v>
      </c>
      <c r="J1801" s="31">
        <f t="shared" si="236"/>
        <v>0</v>
      </c>
      <c r="K1801" s="1">
        <f t="shared" si="234"/>
        <v>0</v>
      </c>
      <c r="L1801" s="1">
        <f t="shared" si="232"/>
        <v>6</v>
      </c>
    </row>
    <row r="1802" spans="1:12" ht="16.5" hidden="1" thickBot="1" x14ac:dyDescent="0.3">
      <c r="A1802" s="26">
        <v>291807</v>
      </c>
      <c r="B1802" s="42">
        <v>291807</v>
      </c>
      <c r="C1802" s="43" t="s">
        <v>889</v>
      </c>
      <c r="D1802" s="44">
        <v>0</v>
      </c>
      <c r="E1802" s="29">
        <f>IF(ISERROR(VLOOKUP(A1802,'INFORME SEVEN'!$A$1:$F$339,4,0)),0,VLOOKUP(A1802,'INFORME SEVEN'!$A$1:$F$339,4,0))</f>
        <v>0</v>
      </c>
      <c r="F1802" s="29">
        <f>IF(ISERROR(VLOOKUP(A1802,'INFORME SEVEN'!$A$1:$F$339,5,0)),0,VLOOKUP(A1802,'INFORME SEVEN'!$A$1:$F$339,5,0))</f>
        <v>0</v>
      </c>
      <c r="G1802" s="65">
        <f t="shared" si="238"/>
        <v>0</v>
      </c>
      <c r="H1802" s="44">
        <f t="shared" si="237"/>
        <v>0</v>
      </c>
      <c r="I1802" s="46">
        <v>0</v>
      </c>
      <c r="J1802" s="31">
        <f t="shared" si="236"/>
        <v>0</v>
      </c>
      <c r="K1802" s="1">
        <f t="shared" si="234"/>
        <v>0</v>
      </c>
      <c r="L1802" s="1">
        <f t="shared" si="232"/>
        <v>6</v>
      </c>
    </row>
    <row r="1803" spans="1:12" ht="16.5" hidden="1" thickBot="1" x14ac:dyDescent="0.3">
      <c r="A1803" s="26">
        <v>291808</v>
      </c>
      <c r="B1803" s="42">
        <v>291808</v>
      </c>
      <c r="C1803" s="43" t="s">
        <v>804</v>
      </c>
      <c r="D1803" s="44">
        <v>0</v>
      </c>
      <c r="E1803" s="29">
        <f>IF(ISERROR(VLOOKUP(A1803,'INFORME SEVEN'!$A$1:$F$339,4,0)),0,VLOOKUP(A1803,'INFORME SEVEN'!$A$1:$F$339,4,0))</f>
        <v>0</v>
      </c>
      <c r="F1803" s="29">
        <f>IF(ISERROR(VLOOKUP(A1803,'INFORME SEVEN'!$A$1:$F$339,5,0)),0,VLOOKUP(A1803,'INFORME SEVEN'!$A$1:$F$339,5,0))</f>
        <v>0</v>
      </c>
      <c r="G1803" s="65">
        <f t="shared" si="238"/>
        <v>0</v>
      </c>
      <c r="H1803" s="44">
        <f t="shared" si="237"/>
        <v>0</v>
      </c>
      <c r="I1803" s="46">
        <v>0</v>
      </c>
      <c r="J1803" s="31">
        <f t="shared" si="236"/>
        <v>0</v>
      </c>
      <c r="K1803" s="1">
        <f t="shared" si="234"/>
        <v>0</v>
      </c>
      <c r="L1803" s="1">
        <f t="shared" si="232"/>
        <v>6</v>
      </c>
    </row>
    <row r="1804" spans="1:12" ht="16.5" hidden="1" thickBot="1" x14ac:dyDescent="0.3">
      <c r="A1804" s="26">
        <v>291809</v>
      </c>
      <c r="B1804" s="42">
        <v>291809</v>
      </c>
      <c r="C1804" s="43" t="s">
        <v>890</v>
      </c>
      <c r="D1804" s="44">
        <v>0</v>
      </c>
      <c r="E1804" s="29">
        <f>IF(ISERROR(VLOOKUP(A1804,'INFORME SEVEN'!$A$1:$F$339,4,0)),0,VLOOKUP(A1804,'INFORME SEVEN'!$A$1:$F$339,4,0))</f>
        <v>0</v>
      </c>
      <c r="F1804" s="29">
        <f>IF(ISERROR(VLOOKUP(A1804,'INFORME SEVEN'!$A$1:$F$339,5,0)),0,VLOOKUP(A1804,'INFORME SEVEN'!$A$1:$F$339,5,0))</f>
        <v>0</v>
      </c>
      <c r="G1804" s="65">
        <f t="shared" si="238"/>
        <v>0</v>
      </c>
      <c r="H1804" s="44">
        <f t="shared" si="237"/>
        <v>0</v>
      </c>
      <c r="I1804" s="46">
        <v>0</v>
      </c>
      <c r="J1804" s="31">
        <f t="shared" si="236"/>
        <v>0</v>
      </c>
      <c r="K1804" s="1">
        <f t="shared" si="234"/>
        <v>0</v>
      </c>
      <c r="L1804" s="1">
        <f t="shared" ref="L1804:L1867" si="239">+LEN(A1804)</f>
        <v>6</v>
      </c>
    </row>
    <row r="1805" spans="1:12" ht="16.5" hidden="1" thickBot="1" x14ac:dyDescent="0.3">
      <c r="A1805" s="26">
        <v>291810</v>
      </c>
      <c r="B1805" s="42">
        <v>291810</v>
      </c>
      <c r="C1805" s="43" t="s">
        <v>805</v>
      </c>
      <c r="D1805" s="44">
        <v>0</v>
      </c>
      <c r="E1805" s="29">
        <f>IF(ISERROR(VLOOKUP(A1805,'INFORME SEVEN'!$A$1:$F$339,4,0)),0,VLOOKUP(A1805,'INFORME SEVEN'!$A$1:$F$339,4,0))</f>
        <v>0</v>
      </c>
      <c r="F1805" s="29">
        <f>IF(ISERROR(VLOOKUP(A1805,'INFORME SEVEN'!$A$1:$F$339,5,0)),0,VLOOKUP(A1805,'INFORME SEVEN'!$A$1:$F$339,5,0))</f>
        <v>0</v>
      </c>
      <c r="G1805" s="65">
        <f t="shared" si="238"/>
        <v>0</v>
      </c>
      <c r="H1805" s="44">
        <f t="shared" si="237"/>
        <v>0</v>
      </c>
      <c r="I1805" s="46">
        <v>0</v>
      </c>
      <c r="J1805" s="31">
        <f t="shared" si="236"/>
        <v>0</v>
      </c>
      <c r="K1805" s="1">
        <f t="shared" si="234"/>
        <v>0</v>
      </c>
      <c r="L1805" s="1">
        <f t="shared" si="239"/>
        <v>6</v>
      </c>
    </row>
    <row r="1806" spans="1:12" ht="16.5" hidden="1" thickBot="1" x14ac:dyDescent="0.3">
      <c r="A1806" s="26">
        <v>291811</v>
      </c>
      <c r="B1806" s="42">
        <v>291811</v>
      </c>
      <c r="C1806" s="43" t="s">
        <v>891</v>
      </c>
      <c r="D1806" s="44">
        <v>0</v>
      </c>
      <c r="E1806" s="29">
        <f>IF(ISERROR(VLOOKUP(A1806,'INFORME SEVEN'!$A$1:$F$339,4,0)),0,VLOOKUP(A1806,'INFORME SEVEN'!$A$1:$F$339,4,0))</f>
        <v>0</v>
      </c>
      <c r="F1806" s="29">
        <f>IF(ISERROR(VLOOKUP(A1806,'INFORME SEVEN'!$A$1:$F$339,5,0)),0,VLOOKUP(A1806,'INFORME SEVEN'!$A$1:$F$339,5,0))</f>
        <v>0</v>
      </c>
      <c r="G1806" s="65">
        <f t="shared" si="238"/>
        <v>0</v>
      </c>
      <c r="H1806" s="44">
        <f t="shared" si="237"/>
        <v>0</v>
      </c>
      <c r="I1806" s="46">
        <v>0</v>
      </c>
      <c r="J1806" s="31">
        <f t="shared" si="236"/>
        <v>0</v>
      </c>
      <c r="K1806" s="1">
        <f t="shared" si="234"/>
        <v>0</v>
      </c>
      <c r="L1806" s="1">
        <f t="shared" si="239"/>
        <v>6</v>
      </c>
    </row>
    <row r="1807" spans="1:12" ht="16.5" hidden="1" thickBot="1" x14ac:dyDescent="0.3">
      <c r="A1807" s="26">
        <v>291812</v>
      </c>
      <c r="B1807" s="42">
        <v>291812</v>
      </c>
      <c r="C1807" s="43" t="s">
        <v>892</v>
      </c>
      <c r="D1807" s="44">
        <v>0</v>
      </c>
      <c r="E1807" s="29">
        <f>IF(ISERROR(VLOOKUP(A1807,'INFORME SEVEN'!$A$1:$F$339,4,0)),0,VLOOKUP(A1807,'INFORME SEVEN'!$A$1:$F$339,4,0))</f>
        <v>0</v>
      </c>
      <c r="F1807" s="29">
        <f>IF(ISERROR(VLOOKUP(A1807,'INFORME SEVEN'!$A$1:$F$339,5,0)),0,VLOOKUP(A1807,'INFORME SEVEN'!$A$1:$F$339,5,0))</f>
        <v>0</v>
      </c>
      <c r="G1807" s="65">
        <f t="shared" si="238"/>
        <v>0</v>
      </c>
      <c r="H1807" s="44">
        <f t="shared" si="237"/>
        <v>0</v>
      </c>
      <c r="I1807" s="46">
        <v>0</v>
      </c>
      <c r="J1807" s="31">
        <f t="shared" ref="J1807:J1870" si="240">+G1807-H1807-I1807</f>
        <v>0</v>
      </c>
      <c r="K1807" s="1">
        <f t="shared" ref="K1807:K1870" si="241">IF(D1807&lt;&gt;0,1,IF(G1807&lt;&gt;0,2,IF(F1807&lt;&gt;0,3,IF(E1807&lt;&gt;0,4,0))))</f>
        <v>0</v>
      </c>
      <c r="L1807" s="1">
        <f t="shared" si="239"/>
        <v>6</v>
      </c>
    </row>
    <row r="1808" spans="1:12" ht="16.5" hidden="1" thickBot="1" x14ac:dyDescent="0.3">
      <c r="A1808" s="26">
        <v>291813</v>
      </c>
      <c r="B1808" s="42">
        <v>291813</v>
      </c>
      <c r="C1808" s="43" t="s">
        <v>893</v>
      </c>
      <c r="D1808" s="44">
        <v>0</v>
      </c>
      <c r="E1808" s="29">
        <f>IF(ISERROR(VLOOKUP(A1808,'INFORME SEVEN'!$A$1:$F$339,4,0)),0,VLOOKUP(A1808,'INFORME SEVEN'!$A$1:$F$339,4,0))</f>
        <v>0</v>
      </c>
      <c r="F1808" s="29">
        <f>IF(ISERROR(VLOOKUP(A1808,'INFORME SEVEN'!$A$1:$F$339,5,0)),0,VLOOKUP(A1808,'INFORME SEVEN'!$A$1:$F$339,5,0))</f>
        <v>0</v>
      </c>
      <c r="G1808" s="65">
        <f t="shared" si="238"/>
        <v>0</v>
      </c>
      <c r="H1808" s="44">
        <f t="shared" si="237"/>
        <v>0</v>
      </c>
      <c r="I1808" s="46">
        <v>0</v>
      </c>
      <c r="J1808" s="31">
        <f t="shared" si="240"/>
        <v>0</v>
      </c>
      <c r="K1808" s="1">
        <f t="shared" si="241"/>
        <v>0</v>
      </c>
      <c r="L1808" s="1">
        <f t="shared" si="239"/>
        <v>6</v>
      </c>
    </row>
    <row r="1809" spans="1:12" ht="16.5" hidden="1" thickBot="1" x14ac:dyDescent="0.3">
      <c r="A1809" s="26">
        <v>291814</v>
      </c>
      <c r="B1809" s="42">
        <v>291814</v>
      </c>
      <c r="C1809" s="43" t="s">
        <v>894</v>
      </c>
      <c r="D1809" s="44">
        <v>0</v>
      </c>
      <c r="E1809" s="29">
        <f>IF(ISERROR(VLOOKUP(A1809,'INFORME SEVEN'!$A$1:$F$339,4,0)),0,VLOOKUP(A1809,'INFORME SEVEN'!$A$1:$F$339,4,0))</f>
        <v>0</v>
      </c>
      <c r="F1809" s="29">
        <f>IF(ISERROR(VLOOKUP(A1809,'INFORME SEVEN'!$A$1:$F$339,5,0)),0,VLOOKUP(A1809,'INFORME SEVEN'!$A$1:$F$339,5,0))</f>
        <v>0</v>
      </c>
      <c r="G1809" s="65">
        <f t="shared" si="238"/>
        <v>0</v>
      </c>
      <c r="H1809" s="44">
        <f t="shared" si="237"/>
        <v>0</v>
      </c>
      <c r="I1809" s="46">
        <v>0</v>
      </c>
      <c r="J1809" s="31">
        <f t="shared" si="240"/>
        <v>0</v>
      </c>
      <c r="K1809" s="1">
        <f t="shared" si="241"/>
        <v>0</v>
      </c>
      <c r="L1809" s="1">
        <f t="shared" si="239"/>
        <v>6</v>
      </c>
    </row>
    <row r="1810" spans="1:12" ht="16.5" hidden="1" thickBot="1" x14ac:dyDescent="0.3">
      <c r="A1810" s="26">
        <v>291815</v>
      </c>
      <c r="B1810" s="42">
        <v>291815</v>
      </c>
      <c r="C1810" s="43" t="s">
        <v>895</v>
      </c>
      <c r="D1810" s="44">
        <v>0</v>
      </c>
      <c r="E1810" s="29">
        <f>IF(ISERROR(VLOOKUP(A1810,'INFORME SEVEN'!$A$1:$F$339,4,0)),0,VLOOKUP(A1810,'INFORME SEVEN'!$A$1:$F$339,4,0))</f>
        <v>0</v>
      </c>
      <c r="F1810" s="29">
        <f>IF(ISERROR(VLOOKUP(A1810,'INFORME SEVEN'!$A$1:$F$339,5,0)),0,VLOOKUP(A1810,'INFORME SEVEN'!$A$1:$F$339,5,0))</f>
        <v>0</v>
      </c>
      <c r="G1810" s="65">
        <f t="shared" si="238"/>
        <v>0</v>
      </c>
      <c r="H1810" s="44">
        <f t="shared" si="237"/>
        <v>0</v>
      </c>
      <c r="I1810" s="46">
        <v>0</v>
      </c>
      <c r="J1810" s="31">
        <f t="shared" si="240"/>
        <v>0</v>
      </c>
      <c r="K1810" s="1">
        <f t="shared" si="241"/>
        <v>0</v>
      </c>
      <c r="L1810" s="1">
        <f t="shared" si="239"/>
        <v>6</v>
      </c>
    </row>
    <row r="1811" spans="1:12" ht="16.5" hidden="1" thickBot="1" x14ac:dyDescent="0.3">
      <c r="A1811" s="26">
        <v>291816</v>
      </c>
      <c r="B1811" s="42">
        <v>291816</v>
      </c>
      <c r="C1811" s="43" t="s">
        <v>896</v>
      </c>
      <c r="D1811" s="44">
        <v>0</v>
      </c>
      <c r="E1811" s="29">
        <f>IF(ISERROR(VLOOKUP(A1811,'INFORME SEVEN'!$A$1:$F$339,4,0)),0,VLOOKUP(A1811,'INFORME SEVEN'!$A$1:$F$339,4,0))</f>
        <v>0</v>
      </c>
      <c r="F1811" s="29">
        <f>IF(ISERROR(VLOOKUP(A1811,'INFORME SEVEN'!$A$1:$F$339,5,0)),0,VLOOKUP(A1811,'INFORME SEVEN'!$A$1:$F$339,5,0))</f>
        <v>0</v>
      </c>
      <c r="G1811" s="65">
        <f t="shared" si="238"/>
        <v>0</v>
      </c>
      <c r="H1811" s="44">
        <f t="shared" si="237"/>
        <v>0</v>
      </c>
      <c r="I1811" s="46">
        <v>0</v>
      </c>
      <c r="J1811" s="31">
        <f t="shared" si="240"/>
        <v>0</v>
      </c>
      <c r="K1811" s="1">
        <f t="shared" si="241"/>
        <v>0</v>
      </c>
      <c r="L1811" s="1">
        <f t="shared" si="239"/>
        <v>6</v>
      </c>
    </row>
    <row r="1812" spans="1:12" ht="16.5" hidden="1" thickBot="1" x14ac:dyDescent="0.3">
      <c r="A1812" s="26">
        <v>291817</v>
      </c>
      <c r="B1812" s="42">
        <v>291817</v>
      </c>
      <c r="C1812" s="43" t="s">
        <v>897</v>
      </c>
      <c r="D1812" s="44">
        <v>0</v>
      </c>
      <c r="E1812" s="29">
        <f>IF(ISERROR(VLOOKUP(A1812,'INFORME SEVEN'!$A$1:$F$339,4,0)),0,VLOOKUP(A1812,'INFORME SEVEN'!$A$1:$F$339,4,0))</f>
        <v>0</v>
      </c>
      <c r="F1812" s="29">
        <f>IF(ISERROR(VLOOKUP(A1812,'INFORME SEVEN'!$A$1:$F$339,5,0)),0,VLOOKUP(A1812,'INFORME SEVEN'!$A$1:$F$339,5,0))</f>
        <v>0</v>
      </c>
      <c r="G1812" s="65">
        <f t="shared" si="238"/>
        <v>0</v>
      </c>
      <c r="H1812" s="44">
        <f t="shared" si="237"/>
        <v>0</v>
      </c>
      <c r="I1812" s="46">
        <v>0</v>
      </c>
      <c r="J1812" s="31">
        <f t="shared" si="240"/>
        <v>0</v>
      </c>
      <c r="K1812" s="1">
        <f t="shared" si="241"/>
        <v>0</v>
      </c>
      <c r="L1812" s="1">
        <f t="shared" si="239"/>
        <v>6</v>
      </c>
    </row>
    <row r="1813" spans="1:12" ht="16.5" hidden="1" thickBot="1" x14ac:dyDescent="0.3">
      <c r="A1813" s="26">
        <v>291818</v>
      </c>
      <c r="B1813" s="42">
        <v>291818</v>
      </c>
      <c r="C1813" s="43" t="s">
        <v>898</v>
      </c>
      <c r="D1813" s="44">
        <v>0</v>
      </c>
      <c r="E1813" s="29">
        <f>IF(ISERROR(VLOOKUP(A1813,'INFORME SEVEN'!$A$1:$F$339,4,0)),0,VLOOKUP(A1813,'INFORME SEVEN'!$A$1:$F$339,4,0))</f>
        <v>0</v>
      </c>
      <c r="F1813" s="29">
        <f>IF(ISERROR(VLOOKUP(A1813,'INFORME SEVEN'!$A$1:$F$339,5,0)),0,VLOOKUP(A1813,'INFORME SEVEN'!$A$1:$F$339,5,0))</f>
        <v>0</v>
      </c>
      <c r="G1813" s="65">
        <f t="shared" si="238"/>
        <v>0</v>
      </c>
      <c r="H1813" s="44">
        <f t="shared" si="237"/>
        <v>0</v>
      </c>
      <c r="I1813" s="46">
        <v>0</v>
      </c>
      <c r="J1813" s="31">
        <f t="shared" si="240"/>
        <v>0</v>
      </c>
      <c r="K1813" s="1">
        <f t="shared" si="241"/>
        <v>0</v>
      </c>
      <c r="L1813" s="1">
        <f t="shared" si="239"/>
        <v>6</v>
      </c>
    </row>
    <row r="1814" spans="1:12" ht="16.5" hidden="1" thickBot="1" x14ac:dyDescent="0.3">
      <c r="A1814" s="26">
        <v>2919</v>
      </c>
      <c r="B1814" s="48">
        <v>291900</v>
      </c>
      <c r="C1814" s="49" t="s">
        <v>1236</v>
      </c>
      <c r="D1814" s="39">
        <v>0</v>
      </c>
      <c r="E1814" s="29">
        <f>IF(ISERROR(VLOOKUP(A1814,'INFORME SEVEN'!$A$1:$F$339,4,0)),0,VLOOKUP(A1814,'INFORME SEVEN'!$A$1:$F$339,4,0))</f>
        <v>0</v>
      </c>
      <c r="F1814" s="29">
        <f>IF(ISERROR(VLOOKUP(A1814,'INFORME SEVEN'!$A$1:$F$339,5,0)),0,VLOOKUP(A1814,'INFORME SEVEN'!$A$1:$F$339,5,0))</f>
        <v>0</v>
      </c>
      <c r="G1814" s="39">
        <f t="shared" si="238"/>
        <v>0</v>
      </c>
      <c r="H1814" s="50">
        <f t="shared" ref="H1814:H1815" si="242">+G1814</f>
        <v>0</v>
      </c>
      <c r="I1814" s="51">
        <v>0</v>
      </c>
      <c r="J1814" s="31">
        <f t="shared" si="240"/>
        <v>0</v>
      </c>
      <c r="K1814" s="1">
        <f t="shared" si="241"/>
        <v>0</v>
      </c>
      <c r="L1814" s="1">
        <f t="shared" si="239"/>
        <v>4</v>
      </c>
    </row>
    <row r="1815" spans="1:12" ht="16.5" hidden="1" thickBot="1" x14ac:dyDescent="0.3">
      <c r="A1815" s="26">
        <v>291901</v>
      </c>
      <c r="B1815" s="42">
        <v>291901</v>
      </c>
      <c r="C1815" s="43" t="s">
        <v>1237</v>
      </c>
      <c r="D1815" s="44">
        <v>0</v>
      </c>
      <c r="E1815" s="29">
        <f>IF(ISERROR(VLOOKUP(A1815,'INFORME SEVEN'!$A$1:$F$339,4,0)),0,VLOOKUP(A1815,'INFORME SEVEN'!$A$1:$F$339,4,0))</f>
        <v>0</v>
      </c>
      <c r="F1815" s="29">
        <f>IF(ISERROR(VLOOKUP(A1815,'INFORME SEVEN'!$A$1:$F$339,5,0)),0,VLOOKUP(A1815,'INFORME SEVEN'!$A$1:$F$339,5,0))</f>
        <v>0</v>
      </c>
      <c r="G1815" s="65">
        <f t="shared" ref="G1815:G1878" si="243">+D1815+F1815-E1815</f>
        <v>0</v>
      </c>
      <c r="H1815" s="44">
        <f t="shared" si="242"/>
        <v>0</v>
      </c>
      <c r="I1815" s="46">
        <v>0</v>
      </c>
      <c r="J1815" s="31">
        <f t="shared" si="240"/>
        <v>0</v>
      </c>
      <c r="K1815" s="1">
        <f t="shared" si="241"/>
        <v>0</v>
      </c>
      <c r="L1815" s="1">
        <f t="shared" si="239"/>
        <v>6</v>
      </c>
    </row>
    <row r="1816" spans="1:12" ht="16.5" thickBot="1" x14ac:dyDescent="0.3">
      <c r="A1816" s="26">
        <v>2990</v>
      </c>
      <c r="B1816" s="37">
        <v>299000</v>
      </c>
      <c r="C1816" s="38" t="s">
        <v>1238</v>
      </c>
      <c r="D1816" s="39">
        <v>896239971311</v>
      </c>
      <c r="E1816" s="40">
        <f>IF(ISERROR(VLOOKUP(A1816,'INFORME SEVEN'!$A$1:$F$339,4,0)),0,VLOOKUP(A1816,'INFORME SEVEN'!$A$1:$F$339,4,0))</f>
        <v>10283900705.789999</v>
      </c>
      <c r="F1816" s="40">
        <f>IF(ISERROR(VLOOKUP(A1816,'INFORME SEVEN'!$A$1:$F$339,5,0)),0,VLOOKUP(A1816,'INFORME SEVEN'!$A$1:$F$339,5,0))</f>
        <v>0</v>
      </c>
      <c r="G1816" s="39">
        <f t="shared" si="243"/>
        <v>885956070605.20996</v>
      </c>
      <c r="H1816" s="40">
        <f>+H1818+H1819</f>
        <v>885956070605.20996</v>
      </c>
      <c r="I1816" s="41">
        <v>0</v>
      </c>
      <c r="J1816" s="31">
        <f t="shared" si="240"/>
        <v>0</v>
      </c>
      <c r="K1816" s="1">
        <f t="shared" si="241"/>
        <v>1</v>
      </c>
      <c r="L1816" s="1">
        <f t="shared" si="239"/>
        <v>4</v>
      </c>
    </row>
    <row r="1817" spans="1:12" ht="16.5" hidden="1" thickBot="1" x14ac:dyDescent="0.3">
      <c r="A1817" s="26">
        <v>299001</v>
      </c>
      <c r="B1817" s="42">
        <v>299001</v>
      </c>
      <c r="C1817" s="43" t="s">
        <v>1239</v>
      </c>
      <c r="D1817" s="44">
        <v>0</v>
      </c>
      <c r="E1817" s="29">
        <f>IF(ISERROR(VLOOKUP(A1817,'INFORME SEVEN'!$A$1:$F$339,4,0)),0,VLOOKUP(A1817,'INFORME SEVEN'!$A$1:$F$339,4,0))</f>
        <v>0</v>
      </c>
      <c r="F1817" s="29">
        <f>IF(ISERROR(VLOOKUP(A1817,'INFORME SEVEN'!$A$1:$F$339,5,0)),0,VLOOKUP(A1817,'INFORME SEVEN'!$A$1:$F$339,5,0))</f>
        <v>0</v>
      </c>
      <c r="G1817" s="65">
        <f t="shared" si="243"/>
        <v>0</v>
      </c>
      <c r="H1817" s="44">
        <f t="shared" ref="H1817" si="244">+G1817</f>
        <v>0</v>
      </c>
      <c r="I1817" s="46">
        <v>0</v>
      </c>
      <c r="J1817" s="31">
        <f t="shared" si="240"/>
        <v>0</v>
      </c>
      <c r="K1817" s="1">
        <f t="shared" si="241"/>
        <v>0</v>
      </c>
      <c r="L1817" s="1">
        <f t="shared" si="239"/>
        <v>6</v>
      </c>
    </row>
    <row r="1818" spans="1:12" ht="15.75" thickBot="1" x14ac:dyDescent="0.25">
      <c r="A1818" s="26">
        <v>299002</v>
      </c>
      <c r="B1818" s="450">
        <v>299002</v>
      </c>
      <c r="C1818" s="451" t="s">
        <v>1240</v>
      </c>
      <c r="D1818" s="65">
        <v>2312643004</v>
      </c>
      <c r="E1818" s="45">
        <f>IF(ISERROR(VLOOKUP(A1818,'INFORME SEVEN'!$A$1:$F$339,4,0)),0,VLOOKUP(A1818,'INFORME SEVEN'!$A$1:$F$339,4,0))</f>
        <v>0</v>
      </c>
      <c r="F1818" s="45">
        <f>IF(ISERROR(VLOOKUP(A1818,'INFORME SEVEN'!$A$1:$F$339,5,0)),0,VLOOKUP(A1818,'INFORME SEVEN'!$A$1:$F$339,5,0))</f>
        <v>0</v>
      </c>
      <c r="G1818" s="65">
        <f t="shared" si="243"/>
        <v>2312643004</v>
      </c>
      <c r="H1818" s="45">
        <f t="shared" ref="H1818:H1820" si="245">+G1818</f>
        <v>2312643004</v>
      </c>
      <c r="I1818" s="47">
        <v>0</v>
      </c>
      <c r="J1818" s="31">
        <f t="shared" si="240"/>
        <v>0</v>
      </c>
      <c r="K1818" s="1">
        <f t="shared" si="241"/>
        <v>1</v>
      </c>
      <c r="L1818" s="1">
        <f t="shared" si="239"/>
        <v>6</v>
      </c>
    </row>
    <row r="1819" spans="1:12" ht="15.75" thickBot="1" x14ac:dyDescent="0.25">
      <c r="A1819" s="26">
        <v>299004</v>
      </c>
      <c r="B1819" s="450">
        <v>299004</v>
      </c>
      <c r="C1819" s="451" t="s">
        <v>1241</v>
      </c>
      <c r="D1819" s="65">
        <v>893927328307</v>
      </c>
      <c r="E1819" s="45">
        <f>IF(ISERROR(VLOOKUP(A1819,'INFORME SEVEN'!$A$1:$F$339,4,0)),0,VLOOKUP(A1819,'INFORME SEVEN'!$A$1:$F$339,4,0))</f>
        <v>10283900705.789999</v>
      </c>
      <c r="F1819" s="45">
        <f>IF(ISERROR(VLOOKUP(A1819,'INFORME SEVEN'!$A$1:$F$339,5,0)),0,VLOOKUP(A1819,'INFORME SEVEN'!$A$1:$F$339,5,0))</f>
        <v>0</v>
      </c>
      <c r="G1819" s="65">
        <f t="shared" si="243"/>
        <v>883643427601.20996</v>
      </c>
      <c r="H1819" s="45">
        <f t="shared" si="245"/>
        <v>883643427601.20996</v>
      </c>
      <c r="I1819" s="47">
        <v>0</v>
      </c>
      <c r="J1819" s="31">
        <f t="shared" si="240"/>
        <v>0</v>
      </c>
      <c r="K1819" s="1">
        <f t="shared" si="241"/>
        <v>1</v>
      </c>
      <c r="L1819" s="1">
        <f t="shared" si="239"/>
        <v>6</v>
      </c>
    </row>
    <row r="1820" spans="1:12" ht="16.5" hidden="1" thickBot="1" x14ac:dyDescent="0.3">
      <c r="A1820" s="26">
        <v>299090</v>
      </c>
      <c r="B1820" s="42">
        <v>299090</v>
      </c>
      <c r="C1820" s="43" t="s">
        <v>1242</v>
      </c>
      <c r="D1820" s="44">
        <v>0</v>
      </c>
      <c r="E1820" s="29">
        <f>IF(ISERROR(VLOOKUP(A1820,'INFORME SEVEN'!$A$1:$F$339,4,0)),0,VLOOKUP(A1820,'INFORME SEVEN'!$A$1:$F$339,4,0))</f>
        <v>0</v>
      </c>
      <c r="F1820" s="29">
        <f>IF(ISERROR(VLOOKUP(A1820,'INFORME SEVEN'!$A$1:$F$339,5,0)),0,VLOOKUP(A1820,'INFORME SEVEN'!$A$1:$F$339,5,0))</f>
        <v>0</v>
      </c>
      <c r="G1820" s="65">
        <f t="shared" si="243"/>
        <v>0</v>
      </c>
      <c r="H1820" s="44">
        <f t="shared" si="245"/>
        <v>0</v>
      </c>
      <c r="I1820" s="46">
        <v>0</v>
      </c>
      <c r="J1820" s="31">
        <f t="shared" si="240"/>
        <v>0</v>
      </c>
      <c r="K1820" s="1">
        <f t="shared" si="241"/>
        <v>0</v>
      </c>
      <c r="L1820" s="1">
        <f t="shared" si="239"/>
        <v>6</v>
      </c>
    </row>
    <row r="1821" spans="1:12" ht="16.5" thickBot="1" x14ac:dyDescent="0.3">
      <c r="A1821" s="26">
        <v>3</v>
      </c>
      <c r="B1821" s="61">
        <v>300000</v>
      </c>
      <c r="C1821" s="62" t="s">
        <v>1243</v>
      </c>
      <c r="D1821" s="63">
        <v>9659458935619.4902</v>
      </c>
      <c r="E1821" s="29">
        <f>IF(ISERROR(VLOOKUP(A1821,'INFORME SEVEN'!$A$1:$F$339,4,0)),0,VLOOKUP(A1821,'INFORME SEVEN'!$A$1:$F$339,4,0))</f>
        <v>0</v>
      </c>
      <c r="F1821" s="29">
        <f>IF(ISERROR(VLOOKUP(A1821,'INFORME SEVEN'!$A$1:$F$339,5,0)),0,VLOOKUP(A1821,'INFORME SEVEN'!$A$1:$F$339,5,0))</f>
        <v>0</v>
      </c>
      <c r="G1821" s="63">
        <f t="shared" si="243"/>
        <v>9659458935619.4902</v>
      </c>
      <c r="H1821" s="29">
        <f>+H1822</f>
        <v>0</v>
      </c>
      <c r="I1821" s="30">
        <f>+I1822</f>
        <v>9659458935619.4805</v>
      </c>
      <c r="J1821" s="31">
        <f t="shared" si="240"/>
        <v>0</v>
      </c>
      <c r="K1821" s="1">
        <f t="shared" si="241"/>
        <v>1</v>
      </c>
      <c r="L1821" s="1">
        <f t="shared" si="239"/>
        <v>1</v>
      </c>
    </row>
    <row r="1822" spans="1:12" ht="16.5" thickBot="1" x14ac:dyDescent="0.3">
      <c r="A1822" s="26">
        <v>31</v>
      </c>
      <c r="B1822" s="448">
        <v>310000</v>
      </c>
      <c r="C1822" s="449" t="s">
        <v>1244</v>
      </c>
      <c r="D1822" s="64">
        <v>9659458935619.4902</v>
      </c>
      <c r="E1822" s="35">
        <f>IF(ISERROR(VLOOKUP(A1822,'INFORME SEVEN'!$A$1:$F$339,4,0)),0,VLOOKUP(A1822,'INFORME SEVEN'!$A$1:$F$339,4,0))</f>
        <v>0</v>
      </c>
      <c r="F1822" s="35">
        <f>IF(ISERROR(VLOOKUP(A1822,'INFORME SEVEN'!$A$1:$F$339,5,0)),0,VLOOKUP(A1822,'INFORME SEVEN'!$A$1:$F$339,5,0))</f>
        <v>0</v>
      </c>
      <c r="G1822" s="64">
        <f t="shared" si="243"/>
        <v>9659458935619.4902</v>
      </c>
      <c r="H1822" s="35">
        <f>+H1823+H1836</f>
        <v>0</v>
      </c>
      <c r="I1822" s="36">
        <f>+I1823+I1836</f>
        <v>9659458935619.4805</v>
      </c>
      <c r="J1822" s="31">
        <f t="shared" si="240"/>
        <v>0</v>
      </c>
      <c r="K1822" s="1">
        <f t="shared" si="241"/>
        <v>1</v>
      </c>
      <c r="L1822" s="1">
        <f t="shared" si="239"/>
        <v>2</v>
      </c>
    </row>
    <row r="1823" spans="1:12" ht="16.5" thickBot="1" x14ac:dyDescent="0.3">
      <c r="A1823" s="26">
        <v>3105</v>
      </c>
      <c r="B1823" s="37">
        <v>310500</v>
      </c>
      <c r="C1823" s="38" t="s">
        <v>1245</v>
      </c>
      <c r="D1823" s="39">
        <v>704276808398.57996</v>
      </c>
      <c r="E1823" s="40">
        <f>IF(ISERROR(VLOOKUP(A1823,'INFORME SEVEN'!$A$1:$F$339,4,0)),0,VLOOKUP(A1823,'INFORME SEVEN'!$A$1:$F$339,4,0))</f>
        <v>0</v>
      </c>
      <c r="F1823" s="40">
        <f>IF(ISERROR(VLOOKUP(A1823,'INFORME SEVEN'!$A$1:$F$339,5,0)),0,VLOOKUP(A1823,'INFORME SEVEN'!$A$1:$F$339,5,0))</f>
        <v>0</v>
      </c>
      <c r="G1823" s="39">
        <f t="shared" si="243"/>
        <v>704276808398.57996</v>
      </c>
      <c r="H1823" s="40">
        <v>0</v>
      </c>
      <c r="I1823" s="41">
        <f>+I1824</f>
        <v>704276808398.57996</v>
      </c>
      <c r="J1823" s="31">
        <f t="shared" si="240"/>
        <v>0</v>
      </c>
      <c r="K1823" s="1">
        <f t="shared" si="241"/>
        <v>1</v>
      </c>
      <c r="L1823" s="1">
        <f t="shared" si="239"/>
        <v>4</v>
      </c>
    </row>
    <row r="1824" spans="1:12" ht="15.75" thickBot="1" x14ac:dyDescent="0.25">
      <c r="A1824" s="26">
        <v>310506</v>
      </c>
      <c r="B1824" s="450">
        <v>310506</v>
      </c>
      <c r="C1824" s="451" t="s">
        <v>1246</v>
      </c>
      <c r="D1824" s="65">
        <v>704276808398.57996</v>
      </c>
      <c r="E1824" s="45">
        <f>IF(ISERROR(VLOOKUP(A1824,'INFORME SEVEN'!$A$1:$F$339,4,0)),0,VLOOKUP(A1824,'INFORME SEVEN'!$A$1:$F$339,4,0))</f>
        <v>0</v>
      </c>
      <c r="F1824" s="45">
        <f>IF(ISERROR(VLOOKUP(A1824,'INFORME SEVEN'!$A$1:$F$339,5,0)),0,VLOOKUP(A1824,'INFORME SEVEN'!$A$1:$F$339,5,0))</f>
        <v>0</v>
      </c>
      <c r="G1824" s="65">
        <f t="shared" si="243"/>
        <v>704276808398.57996</v>
      </c>
      <c r="H1824" s="45">
        <v>0</v>
      </c>
      <c r="I1824" s="47">
        <f t="shared" ref="I1824" si="246">+G1824</f>
        <v>704276808398.57996</v>
      </c>
      <c r="J1824" s="31">
        <f t="shared" si="240"/>
        <v>0</v>
      </c>
      <c r="K1824" s="1">
        <f t="shared" si="241"/>
        <v>1</v>
      </c>
      <c r="L1824" s="1">
        <f t="shared" si="239"/>
        <v>6</v>
      </c>
    </row>
    <row r="1825" spans="1:12" ht="16.5" hidden="1" thickBot="1" x14ac:dyDescent="0.3">
      <c r="A1825" s="26">
        <v>3106</v>
      </c>
      <c r="B1825" s="48">
        <v>310600</v>
      </c>
      <c r="C1825" s="49" t="s">
        <v>1247</v>
      </c>
      <c r="D1825" s="39">
        <v>0</v>
      </c>
      <c r="E1825" s="29">
        <f>IF(ISERROR(VLOOKUP(A1825,'INFORME SEVEN'!$A$1:$F$339,4,0)),0,VLOOKUP(A1825,'INFORME SEVEN'!$A$1:$F$339,4,0))</f>
        <v>0</v>
      </c>
      <c r="F1825" s="29">
        <f>IF(ISERROR(VLOOKUP(A1825,'INFORME SEVEN'!$A$1:$F$339,5,0)),0,VLOOKUP(A1825,'INFORME SEVEN'!$A$1:$F$339,5,0))</f>
        <v>0</v>
      </c>
      <c r="G1825" s="39">
        <f t="shared" si="243"/>
        <v>0</v>
      </c>
      <c r="H1825" s="50">
        <f t="shared" ref="H1825:H1835" si="247">+G1825</f>
        <v>0</v>
      </c>
      <c r="I1825" s="51">
        <v>0</v>
      </c>
      <c r="J1825" s="31">
        <f t="shared" si="240"/>
        <v>0</v>
      </c>
      <c r="K1825" s="1">
        <f t="shared" si="241"/>
        <v>0</v>
      </c>
      <c r="L1825" s="1">
        <f t="shared" si="239"/>
        <v>4</v>
      </c>
    </row>
    <row r="1826" spans="1:12" ht="16.5" hidden="1" thickBot="1" x14ac:dyDescent="0.3">
      <c r="A1826" s="26">
        <v>310601</v>
      </c>
      <c r="B1826" s="42">
        <v>310601</v>
      </c>
      <c r="C1826" s="43" t="s">
        <v>1248</v>
      </c>
      <c r="D1826" s="44">
        <v>0</v>
      </c>
      <c r="E1826" s="29">
        <f>IF(ISERROR(VLOOKUP(A1826,'INFORME SEVEN'!$A$1:$F$339,4,0)),0,VLOOKUP(A1826,'INFORME SEVEN'!$A$1:$F$339,4,0))</f>
        <v>0</v>
      </c>
      <c r="F1826" s="29">
        <f>IF(ISERROR(VLOOKUP(A1826,'INFORME SEVEN'!$A$1:$F$339,5,0)),0,VLOOKUP(A1826,'INFORME SEVEN'!$A$1:$F$339,5,0))</f>
        <v>0</v>
      </c>
      <c r="G1826" s="65">
        <f t="shared" si="243"/>
        <v>0</v>
      </c>
      <c r="H1826" s="44">
        <f t="shared" si="247"/>
        <v>0</v>
      </c>
      <c r="I1826" s="46">
        <v>0</v>
      </c>
      <c r="J1826" s="31">
        <f t="shared" si="240"/>
        <v>0</v>
      </c>
      <c r="K1826" s="1">
        <f t="shared" si="241"/>
        <v>0</v>
      </c>
      <c r="L1826" s="1">
        <f t="shared" si="239"/>
        <v>6</v>
      </c>
    </row>
    <row r="1827" spans="1:12" ht="16.5" hidden="1" thickBot="1" x14ac:dyDescent="0.3">
      <c r="A1827" s="26">
        <v>310602</v>
      </c>
      <c r="B1827" s="42">
        <v>310602</v>
      </c>
      <c r="C1827" s="43" t="s">
        <v>1249</v>
      </c>
      <c r="D1827" s="44">
        <v>0</v>
      </c>
      <c r="E1827" s="29">
        <f>IF(ISERROR(VLOOKUP(A1827,'INFORME SEVEN'!$A$1:$F$339,4,0)),0,VLOOKUP(A1827,'INFORME SEVEN'!$A$1:$F$339,4,0))</f>
        <v>0</v>
      </c>
      <c r="F1827" s="29">
        <f>IF(ISERROR(VLOOKUP(A1827,'INFORME SEVEN'!$A$1:$F$339,5,0)),0,VLOOKUP(A1827,'INFORME SEVEN'!$A$1:$F$339,5,0))</f>
        <v>0</v>
      </c>
      <c r="G1827" s="65">
        <f t="shared" si="243"/>
        <v>0</v>
      </c>
      <c r="H1827" s="44">
        <f t="shared" si="247"/>
        <v>0</v>
      </c>
      <c r="I1827" s="46">
        <v>0</v>
      </c>
      <c r="J1827" s="31">
        <f t="shared" si="240"/>
        <v>0</v>
      </c>
      <c r="K1827" s="1">
        <f t="shared" si="241"/>
        <v>0</v>
      </c>
      <c r="L1827" s="1">
        <f t="shared" si="239"/>
        <v>6</v>
      </c>
    </row>
    <row r="1828" spans="1:12" ht="16.5" hidden="1" thickBot="1" x14ac:dyDescent="0.3">
      <c r="A1828" s="26">
        <v>310603</v>
      </c>
      <c r="B1828" s="42">
        <v>310603</v>
      </c>
      <c r="C1828" s="43" t="s">
        <v>1250</v>
      </c>
      <c r="D1828" s="44">
        <v>0</v>
      </c>
      <c r="E1828" s="29">
        <f>IF(ISERROR(VLOOKUP(A1828,'INFORME SEVEN'!$A$1:$F$339,4,0)),0,VLOOKUP(A1828,'INFORME SEVEN'!$A$1:$F$339,4,0))</f>
        <v>0</v>
      </c>
      <c r="F1828" s="29">
        <f>IF(ISERROR(VLOOKUP(A1828,'INFORME SEVEN'!$A$1:$F$339,5,0)),0,VLOOKUP(A1828,'INFORME SEVEN'!$A$1:$F$339,5,0))</f>
        <v>0</v>
      </c>
      <c r="G1828" s="65">
        <f t="shared" si="243"/>
        <v>0</v>
      </c>
      <c r="H1828" s="44">
        <f t="shared" si="247"/>
        <v>0</v>
      </c>
      <c r="I1828" s="46">
        <v>0</v>
      </c>
      <c r="J1828" s="31">
        <f t="shared" si="240"/>
        <v>0</v>
      </c>
      <c r="K1828" s="1">
        <f t="shared" si="241"/>
        <v>0</v>
      </c>
      <c r="L1828" s="1">
        <f t="shared" si="239"/>
        <v>6</v>
      </c>
    </row>
    <row r="1829" spans="1:12" ht="16.5" hidden="1" thickBot="1" x14ac:dyDescent="0.3">
      <c r="A1829" s="26">
        <v>310604</v>
      </c>
      <c r="B1829" s="42">
        <v>310604</v>
      </c>
      <c r="C1829" s="43" t="s">
        <v>1251</v>
      </c>
      <c r="D1829" s="44">
        <v>0</v>
      </c>
      <c r="E1829" s="29">
        <f>IF(ISERROR(VLOOKUP(A1829,'INFORME SEVEN'!$A$1:$F$339,4,0)),0,VLOOKUP(A1829,'INFORME SEVEN'!$A$1:$F$339,4,0))</f>
        <v>0</v>
      </c>
      <c r="F1829" s="29">
        <f>IF(ISERROR(VLOOKUP(A1829,'INFORME SEVEN'!$A$1:$F$339,5,0)),0,VLOOKUP(A1829,'INFORME SEVEN'!$A$1:$F$339,5,0))</f>
        <v>0</v>
      </c>
      <c r="G1829" s="65">
        <f t="shared" si="243"/>
        <v>0</v>
      </c>
      <c r="H1829" s="44">
        <f t="shared" si="247"/>
        <v>0</v>
      </c>
      <c r="I1829" s="46">
        <v>0</v>
      </c>
      <c r="J1829" s="31">
        <f t="shared" si="240"/>
        <v>0</v>
      </c>
      <c r="K1829" s="1">
        <f t="shared" si="241"/>
        <v>0</v>
      </c>
      <c r="L1829" s="1">
        <f t="shared" si="239"/>
        <v>6</v>
      </c>
    </row>
    <row r="1830" spans="1:12" ht="16.5" hidden="1" thickBot="1" x14ac:dyDescent="0.3">
      <c r="A1830" s="26">
        <v>3107</v>
      </c>
      <c r="B1830" s="48">
        <v>310700</v>
      </c>
      <c r="C1830" s="49" t="s">
        <v>1252</v>
      </c>
      <c r="D1830" s="39">
        <v>0</v>
      </c>
      <c r="E1830" s="29">
        <f>IF(ISERROR(VLOOKUP(A1830,'INFORME SEVEN'!$A$1:$F$339,4,0)),0,VLOOKUP(A1830,'INFORME SEVEN'!$A$1:$F$339,4,0))</f>
        <v>0</v>
      </c>
      <c r="F1830" s="29">
        <f>IF(ISERROR(VLOOKUP(A1830,'INFORME SEVEN'!$A$1:$F$339,5,0)),0,VLOOKUP(A1830,'INFORME SEVEN'!$A$1:$F$339,5,0))</f>
        <v>0</v>
      </c>
      <c r="G1830" s="39">
        <f t="shared" si="243"/>
        <v>0</v>
      </c>
      <c r="H1830" s="50">
        <f t="shared" si="247"/>
        <v>0</v>
      </c>
      <c r="I1830" s="51">
        <v>0</v>
      </c>
      <c r="J1830" s="31">
        <f t="shared" si="240"/>
        <v>0</v>
      </c>
      <c r="K1830" s="1">
        <f t="shared" si="241"/>
        <v>0</v>
      </c>
      <c r="L1830" s="1">
        <f t="shared" si="239"/>
        <v>4</v>
      </c>
    </row>
    <row r="1831" spans="1:12" ht="16.5" hidden="1" thickBot="1" x14ac:dyDescent="0.3">
      <c r="A1831" s="26">
        <v>310701</v>
      </c>
      <c r="B1831" s="42">
        <v>310701</v>
      </c>
      <c r="C1831" s="43" t="s">
        <v>91</v>
      </c>
      <c r="D1831" s="44">
        <v>0</v>
      </c>
      <c r="E1831" s="29">
        <f>IF(ISERROR(VLOOKUP(A1831,'INFORME SEVEN'!$A$1:$F$339,4,0)),0,VLOOKUP(A1831,'INFORME SEVEN'!$A$1:$F$339,4,0))</f>
        <v>0</v>
      </c>
      <c r="F1831" s="29">
        <f>IF(ISERROR(VLOOKUP(A1831,'INFORME SEVEN'!$A$1:$F$339,5,0)),0,VLOOKUP(A1831,'INFORME SEVEN'!$A$1:$F$339,5,0))</f>
        <v>0</v>
      </c>
      <c r="G1831" s="65">
        <f t="shared" si="243"/>
        <v>0</v>
      </c>
      <c r="H1831" s="44">
        <f t="shared" si="247"/>
        <v>0</v>
      </c>
      <c r="I1831" s="46">
        <v>0</v>
      </c>
      <c r="J1831" s="31">
        <f t="shared" si="240"/>
        <v>0</v>
      </c>
      <c r="K1831" s="1">
        <f t="shared" si="241"/>
        <v>0</v>
      </c>
      <c r="L1831" s="1">
        <f t="shared" si="239"/>
        <v>6</v>
      </c>
    </row>
    <row r="1832" spans="1:12" ht="16.5" hidden="1" thickBot="1" x14ac:dyDescent="0.3">
      <c r="A1832" s="26">
        <v>3108</v>
      </c>
      <c r="B1832" s="48">
        <v>310800</v>
      </c>
      <c r="C1832" s="49" t="s">
        <v>1253</v>
      </c>
      <c r="D1832" s="39">
        <v>0</v>
      </c>
      <c r="E1832" s="29">
        <f>IF(ISERROR(VLOOKUP(A1832,'INFORME SEVEN'!$A$1:$F$339,4,0)),0,VLOOKUP(A1832,'INFORME SEVEN'!$A$1:$F$339,4,0))</f>
        <v>0</v>
      </c>
      <c r="F1832" s="29">
        <f>IF(ISERROR(VLOOKUP(A1832,'INFORME SEVEN'!$A$1:$F$339,5,0)),0,VLOOKUP(A1832,'INFORME SEVEN'!$A$1:$F$339,5,0))</f>
        <v>0</v>
      </c>
      <c r="G1832" s="39">
        <f t="shared" si="243"/>
        <v>0</v>
      </c>
      <c r="H1832" s="50">
        <f t="shared" si="247"/>
        <v>0</v>
      </c>
      <c r="I1832" s="51">
        <v>0</v>
      </c>
      <c r="J1832" s="31">
        <f t="shared" si="240"/>
        <v>0</v>
      </c>
      <c r="K1832" s="1">
        <f t="shared" si="241"/>
        <v>0</v>
      </c>
      <c r="L1832" s="1">
        <f t="shared" si="239"/>
        <v>4</v>
      </c>
    </row>
    <row r="1833" spans="1:12" ht="16.5" hidden="1" thickBot="1" x14ac:dyDescent="0.3">
      <c r="A1833" s="26">
        <v>310801</v>
      </c>
      <c r="B1833" s="42">
        <v>310801</v>
      </c>
      <c r="C1833" s="43" t="s">
        <v>1254</v>
      </c>
      <c r="D1833" s="44">
        <v>0</v>
      </c>
      <c r="E1833" s="29">
        <f>IF(ISERROR(VLOOKUP(A1833,'INFORME SEVEN'!$A$1:$F$339,4,0)),0,VLOOKUP(A1833,'INFORME SEVEN'!$A$1:$F$339,4,0))</f>
        <v>0</v>
      </c>
      <c r="F1833" s="29">
        <f>IF(ISERROR(VLOOKUP(A1833,'INFORME SEVEN'!$A$1:$F$339,5,0)),0,VLOOKUP(A1833,'INFORME SEVEN'!$A$1:$F$339,5,0))</f>
        <v>0</v>
      </c>
      <c r="G1833" s="65">
        <f t="shared" si="243"/>
        <v>0</v>
      </c>
      <c r="H1833" s="44">
        <f t="shared" si="247"/>
        <v>0</v>
      </c>
      <c r="I1833" s="46">
        <v>0</v>
      </c>
      <c r="J1833" s="31">
        <f t="shared" si="240"/>
        <v>0</v>
      </c>
      <c r="K1833" s="1">
        <f t="shared" si="241"/>
        <v>0</v>
      </c>
      <c r="L1833" s="1">
        <f t="shared" si="239"/>
        <v>6</v>
      </c>
    </row>
    <row r="1834" spans="1:12" ht="16.5" hidden="1" thickBot="1" x14ac:dyDescent="0.3">
      <c r="A1834" s="26">
        <v>310802</v>
      </c>
      <c r="B1834" s="42">
        <v>310802</v>
      </c>
      <c r="C1834" s="43" t="s">
        <v>1255</v>
      </c>
      <c r="D1834" s="44">
        <v>0</v>
      </c>
      <c r="E1834" s="29">
        <f>IF(ISERROR(VLOOKUP(A1834,'INFORME SEVEN'!$A$1:$F$339,4,0)),0,VLOOKUP(A1834,'INFORME SEVEN'!$A$1:$F$339,4,0))</f>
        <v>0</v>
      </c>
      <c r="F1834" s="29">
        <f>IF(ISERROR(VLOOKUP(A1834,'INFORME SEVEN'!$A$1:$F$339,5,0)),0,VLOOKUP(A1834,'INFORME SEVEN'!$A$1:$F$339,5,0))</f>
        <v>0</v>
      </c>
      <c r="G1834" s="65">
        <f t="shared" si="243"/>
        <v>0</v>
      </c>
      <c r="H1834" s="44">
        <f t="shared" si="247"/>
        <v>0</v>
      </c>
      <c r="I1834" s="46">
        <v>0</v>
      </c>
      <c r="J1834" s="31">
        <f t="shared" si="240"/>
        <v>0</v>
      </c>
      <c r="K1834" s="1">
        <f t="shared" si="241"/>
        <v>0</v>
      </c>
      <c r="L1834" s="1">
        <f t="shared" si="239"/>
        <v>6</v>
      </c>
    </row>
    <row r="1835" spans="1:12" ht="16.5" hidden="1" thickBot="1" x14ac:dyDescent="0.3">
      <c r="A1835" s="26">
        <v>310803</v>
      </c>
      <c r="B1835" s="42">
        <v>310803</v>
      </c>
      <c r="C1835" s="43" t="s">
        <v>1256</v>
      </c>
      <c r="D1835" s="44">
        <v>0</v>
      </c>
      <c r="E1835" s="29">
        <f>IF(ISERROR(VLOOKUP(A1835,'INFORME SEVEN'!$A$1:$F$339,4,0)),0,VLOOKUP(A1835,'INFORME SEVEN'!$A$1:$F$339,4,0))</f>
        <v>0</v>
      </c>
      <c r="F1835" s="29">
        <f>IF(ISERROR(VLOOKUP(A1835,'INFORME SEVEN'!$A$1:$F$339,5,0)),0,VLOOKUP(A1835,'INFORME SEVEN'!$A$1:$F$339,5,0))</f>
        <v>0</v>
      </c>
      <c r="G1835" s="65">
        <f t="shared" si="243"/>
        <v>0</v>
      </c>
      <c r="H1835" s="44">
        <f t="shared" si="247"/>
        <v>0</v>
      </c>
      <c r="I1835" s="46">
        <v>0</v>
      </c>
      <c r="J1835" s="31">
        <f t="shared" si="240"/>
        <v>0</v>
      </c>
      <c r="K1835" s="1">
        <f t="shared" si="241"/>
        <v>0</v>
      </c>
      <c r="L1835" s="1">
        <f t="shared" si="239"/>
        <v>6</v>
      </c>
    </row>
    <row r="1836" spans="1:12" ht="16.5" thickBot="1" x14ac:dyDescent="0.3">
      <c r="A1836" s="26">
        <v>3109</v>
      </c>
      <c r="B1836" s="37">
        <v>310900</v>
      </c>
      <c r="C1836" s="38" t="s">
        <v>1257</v>
      </c>
      <c r="D1836" s="39">
        <v>8955182127220.9004</v>
      </c>
      <c r="E1836" s="40">
        <f>IF(ISERROR(VLOOKUP(A1836,'INFORME SEVEN'!$A$1:$F$339,4,0)),0,VLOOKUP(A1836,'INFORME SEVEN'!$A$1:$F$339,4,0))</f>
        <v>0</v>
      </c>
      <c r="F1836" s="40">
        <f>IF(ISERROR(VLOOKUP(A1836,'INFORME SEVEN'!$A$1:$F$339,5,0)),0,VLOOKUP(A1836,'INFORME SEVEN'!$A$1:$F$339,5,0))</f>
        <v>0</v>
      </c>
      <c r="G1836" s="39">
        <f t="shared" si="243"/>
        <v>8955182127220.9004</v>
      </c>
      <c r="H1836" s="40">
        <v>0</v>
      </c>
      <c r="I1836" s="41">
        <f>+I1837</f>
        <v>8955182127220.9004</v>
      </c>
      <c r="J1836" s="31">
        <f t="shared" si="240"/>
        <v>0</v>
      </c>
      <c r="K1836" s="1">
        <f t="shared" si="241"/>
        <v>1</v>
      </c>
      <c r="L1836" s="1">
        <f t="shared" si="239"/>
        <v>4</v>
      </c>
    </row>
    <row r="1837" spans="1:12" ht="15.75" thickBot="1" x14ac:dyDescent="0.25">
      <c r="A1837" s="26">
        <v>310901</v>
      </c>
      <c r="B1837" s="450">
        <v>310901</v>
      </c>
      <c r="C1837" s="451" t="s">
        <v>1258</v>
      </c>
      <c r="D1837" s="65">
        <v>8955182127220.9004</v>
      </c>
      <c r="E1837" s="45">
        <f>IF(ISERROR(VLOOKUP(A1837,'INFORME SEVEN'!$A$1:$F$339,4,0)),0,VLOOKUP(A1837,'INFORME SEVEN'!$A$1:$F$339,4,0))</f>
        <v>0</v>
      </c>
      <c r="F1837" s="45">
        <f>IF(ISERROR(VLOOKUP(A1837,'INFORME SEVEN'!$A$1:$F$339,5,0)),0,VLOOKUP(A1837,'INFORME SEVEN'!$A$1:$F$339,5,0))</f>
        <v>0</v>
      </c>
      <c r="G1837" s="65">
        <f t="shared" si="243"/>
        <v>8955182127220.9004</v>
      </c>
      <c r="H1837" s="45">
        <v>0</v>
      </c>
      <c r="I1837" s="47">
        <f t="shared" ref="I1837" si="248">+G1837</f>
        <v>8955182127220.9004</v>
      </c>
      <c r="J1837" s="31">
        <f t="shared" si="240"/>
        <v>0</v>
      </c>
      <c r="K1837" s="1">
        <f t="shared" si="241"/>
        <v>1</v>
      </c>
      <c r="L1837" s="1">
        <f t="shared" si="239"/>
        <v>6</v>
      </c>
    </row>
    <row r="1838" spans="1:12" ht="16.5" hidden="1" thickBot="1" x14ac:dyDescent="0.3">
      <c r="A1838" s="26">
        <v>310902</v>
      </c>
      <c r="B1838" s="42">
        <v>310902</v>
      </c>
      <c r="C1838" s="43" t="s">
        <v>1259</v>
      </c>
      <c r="D1838" s="44">
        <v>0</v>
      </c>
      <c r="E1838" s="29">
        <f>IF(ISERROR(VLOOKUP(A1838,'INFORME SEVEN'!$A$1:$F$339,4,0)),0,VLOOKUP(A1838,'INFORME SEVEN'!$A$1:$F$339,4,0))</f>
        <v>0</v>
      </c>
      <c r="F1838" s="29">
        <f>IF(ISERROR(VLOOKUP(A1838,'INFORME SEVEN'!$A$1:$F$339,5,0)),0,VLOOKUP(A1838,'INFORME SEVEN'!$A$1:$F$339,5,0))</f>
        <v>0</v>
      </c>
      <c r="G1838" s="65">
        <f t="shared" si="243"/>
        <v>0</v>
      </c>
      <c r="H1838" s="44">
        <f t="shared" ref="H1838:H1901" si="249">+G1838</f>
        <v>0</v>
      </c>
      <c r="I1838" s="46">
        <v>0</v>
      </c>
      <c r="J1838" s="31">
        <f t="shared" si="240"/>
        <v>0</v>
      </c>
      <c r="K1838" s="1">
        <f t="shared" si="241"/>
        <v>0</v>
      </c>
      <c r="L1838" s="1">
        <f t="shared" si="239"/>
        <v>6</v>
      </c>
    </row>
    <row r="1839" spans="1:12" ht="16.5" hidden="1" thickBot="1" x14ac:dyDescent="0.3">
      <c r="A1839" s="26">
        <v>3110</v>
      </c>
      <c r="B1839" s="48">
        <v>311000</v>
      </c>
      <c r="C1839" s="49" t="s">
        <v>1260</v>
      </c>
      <c r="D1839" s="39">
        <v>0</v>
      </c>
      <c r="E1839" s="29">
        <f>IF(ISERROR(VLOOKUP(A1839,'INFORME SEVEN'!$A$1:$F$339,4,0)),0,VLOOKUP(A1839,'INFORME SEVEN'!$A$1:$F$339,4,0))</f>
        <v>0</v>
      </c>
      <c r="F1839" s="29">
        <f>IF(ISERROR(VLOOKUP(A1839,'INFORME SEVEN'!$A$1:$F$339,5,0)),0,VLOOKUP(A1839,'INFORME SEVEN'!$A$1:$F$339,5,0))</f>
        <v>0</v>
      </c>
      <c r="G1839" s="39">
        <f t="shared" si="243"/>
        <v>0</v>
      </c>
      <c r="H1839" s="50">
        <f t="shared" si="249"/>
        <v>0</v>
      </c>
      <c r="I1839" s="51">
        <v>0</v>
      </c>
      <c r="J1839" s="31">
        <f t="shared" si="240"/>
        <v>0</v>
      </c>
      <c r="K1839" s="1">
        <f t="shared" si="241"/>
        <v>0</v>
      </c>
      <c r="L1839" s="1">
        <f t="shared" si="239"/>
        <v>4</v>
      </c>
    </row>
    <row r="1840" spans="1:12" ht="16.5" hidden="1" thickBot="1" x14ac:dyDescent="0.3">
      <c r="A1840" s="26">
        <v>311001</v>
      </c>
      <c r="B1840" s="42">
        <v>311001</v>
      </c>
      <c r="C1840" s="43" t="s">
        <v>1261</v>
      </c>
      <c r="D1840" s="44">
        <v>0</v>
      </c>
      <c r="E1840" s="29">
        <f>IF(ISERROR(VLOOKUP(A1840,'INFORME SEVEN'!$A$1:$F$339,4,0)),0,VLOOKUP(A1840,'INFORME SEVEN'!$A$1:$F$339,4,0))</f>
        <v>0</v>
      </c>
      <c r="F1840" s="29">
        <f>IF(ISERROR(VLOOKUP(A1840,'INFORME SEVEN'!$A$1:$F$339,5,0)),0,VLOOKUP(A1840,'INFORME SEVEN'!$A$1:$F$339,5,0))</f>
        <v>0</v>
      </c>
      <c r="G1840" s="65">
        <f t="shared" si="243"/>
        <v>0</v>
      </c>
      <c r="H1840" s="44">
        <f t="shared" si="249"/>
        <v>0</v>
      </c>
      <c r="I1840" s="46">
        <v>0</v>
      </c>
      <c r="J1840" s="31">
        <f t="shared" si="240"/>
        <v>0</v>
      </c>
      <c r="K1840" s="1">
        <f t="shared" si="241"/>
        <v>0</v>
      </c>
      <c r="L1840" s="1">
        <f t="shared" si="239"/>
        <v>6</v>
      </c>
    </row>
    <row r="1841" spans="1:12" ht="16.5" hidden="1" thickBot="1" x14ac:dyDescent="0.3">
      <c r="A1841" s="26">
        <v>311002</v>
      </c>
      <c r="B1841" s="42">
        <v>311002</v>
      </c>
      <c r="C1841" s="43" t="s">
        <v>1262</v>
      </c>
      <c r="D1841" s="44">
        <v>0</v>
      </c>
      <c r="E1841" s="29">
        <f>IF(ISERROR(VLOOKUP(A1841,'INFORME SEVEN'!$A$1:$F$339,4,0)),0,VLOOKUP(A1841,'INFORME SEVEN'!$A$1:$F$339,4,0))</f>
        <v>0</v>
      </c>
      <c r="F1841" s="29">
        <f>IF(ISERROR(VLOOKUP(A1841,'INFORME SEVEN'!$A$1:$F$339,5,0)),0,VLOOKUP(A1841,'INFORME SEVEN'!$A$1:$F$339,5,0))</f>
        <v>0</v>
      </c>
      <c r="G1841" s="65">
        <f t="shared" si="243"/>
        <v>0</v>
      </c>
      <c r="H1841" s="44">
        <f t="shared" si="249"/>
        <v>0</v>
      </c>
      <c r="I1841" s="46">
        <v>0</v>
      </c>
      <c r="J1841" s="31">
        <f t="shared" si="240"/>
        <v>0</v>
      </c>
      <c r="K1841" s="1">
        <f t="shared" si="241"/>
        <v>0</v>
      </c>
      <c r="L1841" s="1">
        <f t="shared" si="239"/>
        <v>6</v>
      </c>
    </row>
    <row r="1842" spans="1:12" ht="16.5" hidden="1" thickBot="1" x14ac:dyDescent="0.3">
      <c r="A1842" s="26">
        <v>3113</v>
      </c>
      <c r="B1842" s="48">
        <v>311300</v>
      </c>
      <c r="C1842" s="49" t="s">
        <v>1263</v>
      </c>
      <c r="D1842" s="39">
        <v>0</v>
      </c>
      <c r="E1842" s="29">
        <f>IF(ISERROR(VLOOKUP(A1842,'INFORME SEVEN'!$A$1:$F$339,4,0)),0,VLOOKUP(A1842,'INFORME SEVEN'!$A$1:$F$339,4,0))</f>
        <v>0</v>
      </c>
      <c r="F1842" s="29">
        <f>IF(ISERROR(VLOOKUP(A1842,'INFORME SEVEN'!$A$1:$F$339,5,0)),0,VLOOKUP(A1842,'INFORME SEVEN'!$A$1:$F$339,5,0))</f>
        <v>0</v>
      </c>
      <c r="G1842" s="39">
        <f t="shared" si="243"/>
        <v>0</v>
      </c>
      <c r="H1842" s="50">
        <f t="shared" si="249"/>
        <v>0</v>
      </c>
      <c r="I1842" s="51">
        <v>0</v>
      </c>
      <c r="J1842" s="31">
        <f t="shared" si="240"/>
        <v>0</v>
      </c>
      <c r="K1842" s="1">
        <f t="shared" si="241"/>
        <v>0</v>
      </c>
      <c r="L1842" s="1">
        <f t="shared" si="239"/>
        <v>4</v>
      </c>
    </row>
    <row r="1843" spans="1:12" ht="16.5" hidden="1" thickBot="1" x14ac:dyDescent="0.3">
      <c r="A1843" s="26">
        <v>311301</v>
      </c>
      <c r="B1843" s="42">
        <v>311301</v>
      </c>
      <c r="C1843" s="43" t="s">
        <v>1264</v>
      </c>
      <c r="D1843" s="44">
        <v>0</v>
      </c>
      <c r="E1843" s="29">
        <f>IF(ISERROR(VLOOKUP(A1843,'INFORME SEVEN'!$A$1:$F$339,4,0)),0,VLOOKUP(A1843,'INFORME SEVEN'!$A$1:$F$339,4,0))</f>
        <v>0</v>
      </c>
      <c r="F1843" s="29">
        <f>IF(ISERROR(VLOOKUP(A1843,'INFORME SEVEN'!$A$1:$F$339,5,0)),0,VLOOKUP(A1843,'INFORME SEVEN'!$A$1:$F$339,5,0))</f>
        <v>0</v>
      </c>
      <c r="G1843" s="65">
        <f t="shared" si="243"/>
        <v>0</v>
      </c>
      <c r="H1843" s="44">
        <f t="shared" si="249"/>
        <v>0</v>
      </c>
      <c r="I1843" s="46">
        <v>0</v>
      </c>
      <c r="J1843" s="31">
        <f t="shared" si="240"/>
        <v>0</v>
      </c>
      <c r="K1843" s="1">
        <f t="shared" si="241"/>
        <v>0</v>
      </c>
      <c r="L1843" s="1">
        <f t="shared" si="239"/>
        <v>6</v>
      </c>
    </row>
    <row r="1844" spans="1:12" ht="16.5" hidden="1" thickBot="1" x14ac:dyDescent="0.3">
      <c r="A1844" s="26">
        <v>311302</v>
      </c>
      <c r="B1844" s="42">
        <v>311302</v>
      </c>
      <c r="C1844" s="43" t="s">
        <v>1265</v>
      </c>
      <c r="D1844" s="44">
        <v>0</v>
      </c>
      <c r="E1844" s="29">
        <f>IF(ISERROR(VLOOKUP(A1844,'INFORME SEVEN'!$A$1:$F$339,4,0)),0,VLOOKUP(A1844,'INFORME SEVEN'!$A$1:$F$339,4,0))</f>
        <v>0</v>
      </c>
      <c r="F1844" s="29">
        <f>IF(ISERROR(VLOOKUP(A1844,'INFORME SEVEN'!$A$1:$F$339,5,0)),0,VLOOKUP(A1844,'INFORME SEVEN'!$A$1:$F$339,5,0))</f>
        <v>0</v>
      </c>
      <c r="G1844" s="65">
        <f t="shared" si="243"/>
        <v>0</v>
      </c>
      <c r="H1844" s="44">
        <f t="shared" si="249"/>
        <v>0</v>
      </c>
      <c r="I1844" s="46">
        <v>0</v>
      </c>
      <c r="J1844" s="31">
        <f t="shared" si="240"/>
        <v>0</v>
      </c>
      <c r="K1844" s="1">
        <f t="shared" si="241"/>
        <v>0</v>
      </c>
      <c r="L1844" s="1">
        <f t="shared" si="239"/>
        <v>6</v>
      </c>
    </row>
    <row r="1845" spans="1:12" ht="16.5" hidden="1" thickBot="1" x14ac:dyDescent="0.3">
      <c r="A1845" s="26">
        <v>311303</v>
      </c>
      <c r="B1845" s="42">
        <v>311303</v>
      </c>
      <c r="C1845" s="43" t="s">
        <v>1266</v>
      </c>
      <c r="D1845" s="44">
        <v>0</v>
      </c>
      <c r="E1845" s="29">
        <f>IF(ISERROR(VLOOKUP(A1845,'INFORME SEVEN'!$A$1:$F$339,4,0)),0,VLOOKUP(A1845,'INFORME SEVEN'!$A$1:$F$339,4,0))</f>
        <v>0</v>
      </c>
      <c r="F1845" s="29">
        <f>IF(ISERROR(VLOOKUP(A1845,'INFORME SEVEN'!$A$1:$F$339,5,0)),0,VLOOKUP(A1845,'INFORME SEVEN'!$A$1:$F$339,5,0))</f>
        <v>0</v>
      </c>
      <c r="G1845" s="65">
        <f t="shared" si="243"/>
        <v>0</v>
      </c>
      <c r="H1845" s="44">
        <f t="shared" si="249"/>
        <v>0</v>
      </c>
      <c r="I1845" s="46">
        <v>0</v>
      </c>
      <c r="J1845" s="31">
        <f t="shared" si="240"/>
        <v>0</v>
      </c>
      <c r="K1845" s="1">
        <f t="shared" si="241"/>
        <v>0</v>
      </c>
      <c r="L1845" s="1">
        <f t="shared" si="239"/>
        <v>6</v>
      </c>
    </row>
    <row r="1846" spans="1:12" ht="16.5" hidden="1" thickBot="1" x14ac:dyDescent="0.3">
      <c r="A1846" s="26">
        <v>311304</v>
      </c>
      <c r="B1846" s="42">
        <v>311304</v>
      </c>
      <c r="C1846" s="43" t="s">
        <v>1267</v>
      </c>
      <c r="D1846" s="44">
        <v>0</v>
      </c>
      <c r="E1846" s="29">
        <f>IF(ISERROR(VLOOKUP(A1846,'INFORME SEVEN'!$A$1:$F$339,4,0)),0,VLOOKUP(A1846,'INFORME SEVEN'!$A$1:$F$339,4,0))</f>
        <v>0</v>
      </c>
      <c r="F1846" s="29">
        <f>IF(ISERROR(VLOOKUP(A1846,'INFORME SEVEN'!$A$1:$F$339,5,0)),0,VLOOKUP(A1846,'INFORME SEVEN'!$A$1:$F$339,5,0))</f>
        <v>0</v>
      </c>
      <c r="G1846" s="65">
        <f t="shared" si="243"/>
        <v>0</v>
      </c>
      <c r="H1846" s="44">
        <f t="shared" si="249"/>
        <v>0</v>
      </c>
      <c r="I1846" s="46">
        <v>0</v>
      </c>
      <c r="J1846" s="31">
        <f t="shared" si="240"/>
        <v>0</v>
      </c>
      <c r="K1846" s="1">
        <f t="shared" si="241"/>
        <v>0</v>
      </c>
      <c r="L1846" s="1">
        <f t="shared" si="239"/>
        <v>6</v>
      </c>
    </row>
    <row r="1847" spans="1:12" ht="16.5" hidden="1" thickBot="1" x14ac:dyDescent="0.3">
      <c r="A1847" s="26">
        <v>3114</v>
      </c>
      <c r="B1847" s="48">
        <v>311400</v>
      </c>
      <c r="C1847" s="49" t="s">
        <v>1268</v>
      </c>
      <c r="D1847" s="39">
        <v>0</v>
      </c>
      <c r="E1847" s="29">
        <f>IF(ISERROR(VLOOKUP(A1847,'INFORME SEVEN'!$A$1:$F$339,4,0)),0,VLOOKUP(A1847,'INFORME SEVEN'!$A$1:$F$339,4,0))</f>
        <v>0</v>
      </c>
      <c r="F1847" s="29">
        <f>IF(ISERROR(VLOOKUP(A1847,'INFORME SEVEN'!$A$1:$F$339,5,0)),0,VLOOKUP(A1847,'INFORME SEVEN'!$A$1:$F$339,5,0))</f>
        <v>0</v>
      </c>
      <c r="G1847" s="39">
        <f t="shared" si="243"/>
        <v>0</v>
      </c>
      <c r="H1847" s="50">
        <f t="shared" si="249"/>
        <v>0</v>
      </c>
      <c r="I1847" s="51">
        <v>0</v>
      </c>
      <c r="J1847" s="31">
        <f t="shared" si="240"/>
        <v>0</v>
      </c>
      <c r="K1847" s="1">
        <f t="shared" si="241"/>
        <v>0</v>
      </c>
      <c r="L1847" s="1">
        <f t="shared" si="239"/>
        <v>4</v>
      </c>
    </row>
    <row r="1848" spans="1:12" ht="16.5" hidden="1" thickBot="1" x14ac:dyDescent="0.3">
      <c r="A1848" s="26">
        <v>311401</v>
      </c>
      <c r="B1848" s="42">
        <v>311401</v>
      </c>
      <c r="C1848" s="43" t="s">
        <v>1269</v>
      </c>
      <c r="D1848" s="44">
        <v>0</v>
      </c>
      <c r="E1848" s="29">
        <f>IF(ISERROR(VLOOKUP(A1848,'INFORME SEVEN'!$A$1:$F$339,4,0)),0,VLOOKUP(A1848,'INFORME SEVEN'!$A$1:$F$339,4,0))</f>
        <v>0</v>
      </c>
      <c r="F1848" s="29">
        <f>IF(ISERROR(VLOOKUP(A1848,'INFORME SEVEN'!$A$1:$F$339,5,0)),0,VLOOKUP(A1848,'INFORME SEVEN'!$A$1:$F$339,5,0))</f>
        <v>0</v>
      </c>
      <c r="G1848" s="65">
        <f t="shared" si="243"/>
        <v>0</v>
      </c>
      <c r="H1848" s="44">
        <f t="shared" si="249"/>
        <v>0</v>
      </c>
      <c r="I1848" s="46">
        <v>0</v>
      </c>
      <c r="J1848" s="31">
        <f t="shared" si="240"/>
        <v>0</v>
      </c>
      <c r="K1848" s="1">
        <f t="shared" si="241"/>
        <v>0</v>
      </c>
      <c r="L1848" s="1">
        <f t="shared" si="239"/>
        <v>6</v>
      </c>
    </row>
    <row r="1849" spans="1:12" ht="16.5" hidden="1" thickBot="1" x14ac:dyDescent="0.3">
      <c r="A1849" s="26">
        <v>311402</v>
      </c>
      <c r="B1849" s="42">
        <v>311402</v>
      </c>
      <c r="C1849" s="43" t="s">
        <v>1270</v>
      </c>
      <c r="D1849" s="44">
        <v>0</v>
      </c>
      <c r="E1849" s="29">
        <f>IF(ISERROR(VLOOKUP(A1849,'INFORME SEVEN'!$A$1:$F$339,4,0)),0,VLOOKUP(A1849,'INFORME SEVEN'!$A$1:$F$339,4,0))</f>
        <v>0</v>
      </c>
      <c r="F1849" s="29">
        <f>IF(ISERROR(VLOOKUP(A1849,'INFORME SEVEN'!$A$1:$F$339,5,0)),0,VLOOKUP(A1849,'INFORME SEVEN'!$A$1:$F$339,5,0))</f>
        <v>0</v>
      </c>
      <c r="G1849" s="65">
        <f t="shared" si="243"/>
        <v>0</v>
      </c>
      <c r="H1849" s="44">
        <f t="shared" si="249"/>
        <v>0</v>
      </c>
      <c r="I1849" s="46">
        <v>0</v>
      </c>
      <c r="J1849" s="31">
        <f t="shared" si="240"/>
        <v>0</v>
      </c>
      <c r="K1849" s="1">
        <f t="shared" si="241"/>
        <v>0</v>
      </c>
      <c r="L1849" s="1">
        <f t="shared" si="239"/>
        <v>6</v>
      </c>
    </row>
    <row r="1850" spans="1:12" ht="16.5" hidden="1" thickBot="1" x14ac:dyDescent="0.3">
      <c r="A1850" s="26">
        <v>311403</v>
      </c>
      <c r="B1850" s="42">
        <v>311403</v>
      </c>
      <c r="C1850" s="43" t="s">
        <v>1271</v>
      </c>
      <c r="D1850" s="44">
        <v>0</v>
      </c>
      <c r="E1850" s="29">
        <f>IF(ISERROR(VLOOKUP(A1850,'INFORME SEVEN'!$A$1:$F$339,4,0)),0,VLOOKUP(A1850,'INFORME SEVEN'!$A$1:$F$339,4,0))</f>
        <v>0</v>
      </c>
      <c r="F1850" s="29">
        <f>IF(ISERROR(VLOOKUP(A1850,'INFORME SEVEN'!$A$1:$F$339,5,0)),0,VLOOKUP(A1850,'INFORME SEVEN'!$A$1:$F$339,5,0))</f>
        <v>0</v>
      </c>
      <c r="G1850" s="65">
        <f t="shared" si="243"/>
        <v>0</v>
      </c>
      <c r="H1850" s="44">
        <f t="shared" si="249"/>
        <v>0</v>
      </c>
      <c r="I1850" s="46">
        <v>0</v>
      </c>
      <c r="J1850" s="31">
        <f t="shared" si="240"/>
        <v>0</v>
      </c>
      <c r="K1850" s="1">
        <f t="shared" si="241"/>
        <v>0</v>
      </c>
      <c r="L1850" s="1">
        <f t="shared" si="239"/>
        <v>6</v>
      </c>
    </row>
    <row r="1851" spans="1:12" ht="16.5" hidden="1" thickBot="1" x14ac:dyDescent="0.3">
      <c r="A1851" s="26">
        <v>311404</v>
      </c>
      <c r="B1851" s="42">
        <v>311404</v>
      </c>
      <c r="C1851" s="43" t="s">
        <v>1272</v>
      </c>
      <c r="D1851" s="44">
        <v>0</v>
      </c>
      <c r="E1851" s="29">
        <f>IF(ISERROR(VLOOKUP(A1851,'INFORME SEVEN'!$A$1:$F$339,4,0)),0,VLOOKUP(A1851,'INFORME SEVEN'!$A$1:$F$339,4,0))</f>
        <v>0</v>
      </c>
      <c r="F1851" s="29">
        <f>IF(ISERROR(VLOOKUP(A1851,'INFORME SEVEN'!$A$1:$F$339,5,0)),0,VLOOKUP(A1851,'INFORME SEVEN'!$A$1:$F$339,5,0))</f>
        <v>0</v>
      </c>
      <c r="G1851" s="65">
        <f t="shared" si="243"/>
        <v>0</v>
      </c>
      <c r="H1851" s="44">
        <f t="shared" si="249"/>
        <v>0</v>
      </c>
      <c r="I1851" s="46">
        <v>0</v>
      </c>
      <c r="J1851" s="31">
        <f t="shared" si="240"/>
        <v>0</v>
      </c>
      <c r="K1851" s="1">
        <f t="shared" si="241"/>
        <v>0</v>
      </c>
      <c r="L1851" s="1">
        <f t="shared" si="239"/>
        <v>6</v>
      </c>
    </row>
    <row r="1852" spans="1:12" ht="16.5" hidden="1" thickBot="1" x14ac:dyDescent="0.3">
      <c r="A1852" s="26">
        <v>311405</v>
      </c>
      <c r="B1852" s="42">
        <v>311405</v>
      </c>
      <c r="C1852" s="43" t="s">
        <v>1273</v>
      </c>
      <c r="D1852" s="44">
        <v>0</v>
      </c>
      <c r="E1852" s="29">
        <f>IF(ISERROR(VLOOKUP(A1852,'INFORME SEVEN'!$A$1:$F$339,4,0)),0,VLOOKUP(A1852,'INFORME SEVEN'!$A$1:$F$339,4,0))</f>
        <v>0</v>
      </c>
      <c r="F1852" s="29">
        <f>IF(ISERROR(VLOOKUP(A1852,'INFORME SEVEN'!$A$1:$F$339,5,0)),0,VLOOKUP(A1852,'INFORME SEVEN'!$A$1:$F$339,5,0))</f>
        <v>0</v>
      </c>
      <c r="G1852" s="65">
        <f t="shared" si="243"/>
        <v>0</v>
      </c>
      <c r="H1852" s="44">
        <f t="shared" si="249"/>
        <v>0</v>
      </c>
      <c r="I1852" s="46">
        <v>0</v>
      </c>
      <c r="J1852" s="31">
        <f t="shared" si="240"/>
        <v>0</v>
      </c>
      <c r="K1852" s="1">
        <f t="shared" si="241"/>
        <v>0</v>
      </c>
      <c r="L1852" s="1">
        <f t="shared" si="239"/>
        <v>6</v>
      </c>
    </row>
    <row r="1853" spans="1:12" ht="16.5" hidden="1" thickBot="1" x14ac:dyDescent="0.3">
      <c r="A1853" s="26">
        <v>311411</v>
      </c>
      <c r="B1853" s="42">
        <v>311411</v>
      </c>
      <c r="C1853" s="43" t="s">
        <v>1274</v>
      </c>
      <c r="D1853" s="44">
        <v>0</v>
      </c>
      <c r="E1853" s="29">
        <f>IF(ISERROR(VLOOKUP(A1853,'INFORME SEVEN'!$A$1:$F$339,4,0)),0,VLOOKUP(A1853,'INFORME SEVEN'!$A$1:$F$339,4,0))</f>
        <v>0</v>
      </c>
      <c r="F1853" s="29">
        <f>IF(ISERROR(VLOOKUP(A1853,'INFORME SEVEN'!$A$1:$F$339,5,0)),0,VLOOKUP(A1853,'INFORME SEVEN'!$A$1:$F$339,5,0))</f>
        <v>0</v>
      </c>
      <c r="G1853" s="65">
        <f t="shared" si="243"/>
        <v>0</v>
      </c>
      <c r="H1853" s="44">
        <f t="shared" si="249"/>
        <v>0</v>
      </c>
      <c r="I1853" s="46">
        <v>0</v>
      </c>
      <c r="J1853" s="31">
        <f t="shared" si="240"/>
        <v>0</v>
      </c>
      <c r="K1853" s="1">
        <f t="shared" si="241"/>
        <v>0</v>
      </c>
      <c r="L1853" s="1">
        <f t="shared" si="239"/>
        <v>6</v>
      </c>
    </row>
    <row r="1854" spans="1:12" ht="16.5" hidden="1" thickBot="1" x14ac:dyDescent="0.3">
      <c r="A1854" s="26">
        <v>311490</v>
      </c>
      <c r="B1854" s="42">
        <v>311490</v>
      </c>
      <c r="C1854" s="43" t="s">
        <v>1275</v>
      </c>
      <c r="D1854" s="44">
        <v>0</v>
      </c>
      <c r="E1854" s="29">
        <f>IF(ISERROR(VLOOKUP(A1854,'INFORME SEVEN'!$A$1:$F$339,4,0)),0,VLOOKUP(A1854,'INFORME SEVEN'!$A$1:$F$339,4,0))</f>
        <v>0</v>
      </c>
      <c r="F1854" s="29">
        <f>IF(ISERROR(VLOOKUP(A1854,'INFORME SEVEN'!$A$1:$F$339,5,0)),0,VLOOKUP(A1854,'INFORME SEVEN'!$A$1:$F$339,5,0))</f>
        <v>0</v>
      </c>
      <c r="G1854" s="65">
        <f t="shared" si="243"/>
        <v>0</v>
      </c>
      <c r="H1854" s="44">
        <f t="shared" si="249"/>
        <v>0</v>
      </c>
      <c r="I1854" s="46">
        <v>0</v>
      </c>
      <c r="J1854" s="31">
        <f t="shared" si="240"/>
        <v>0</v>
      </c>
      <c r="K1854" s="1">
        <f t="shared" si="241"/>
        <v>0</v>
      </c>
      <c r="L1854" s="1">
        <f t="shared" si="239"/>
        <v>6</v>
      </c>
    </row>
    <row r="1855" spans="1:12" ht="16.5" hidden="1" thickBot="1" x14ac:dyDescent="0.3">
      <c r="A1855" s="26">
        <v>3116</v>
      </c>
      <c r="B1855" s="48">
        <v>311600</v>
      </c>
      <c r="C1855" s="49" t="s">
        <v>1276</v>
      </c>
      <c r="D1855" s="39">
        <v>0</v>
      </c>
      <c r="E1855" s="29">
        <f>IF(ISERROR(VLOOKUP(A1855,'INFORME SEVEN'!$A$1:$F$339,4,0)),0,VLOOKUP(A1855,'INFORME SEVEN'!$A$1:$F$339,4,0))</f>
        <v>0</v>
      </c>
      <c r="F1855" s="29">
        <f>IF(ISERROR(VLOOKUP(A1855,'INFORME SEVEN'!$A$1:$F$339,5,0)),0,VLOOKUP(A1855,'INFORME SEVEN'!$A$1:$F$339,5,0))</f>
        <v>0</v>
      </c>
      <c r="G1855" s="39">
        <f t="shared" si="243"/>
        <v>0</v>
      </c>
      <c r="H1855" s="50">
        <f t="shared" si="249"/>
        <v>0</v>
      </c>
      <c r="I1855" s="51">
        <v>0</v>
      </c>
      <c r="J1855" s="31">
        <f t="shared" si="240"/>
        <v>0</v>
      </c>
      <c r="K1855" s="1">
        <f t="shared" si="241"/>
        <v>0</v>
      </c>
      <c r="L1855" s="1">
        <f t="shared" si="239"/>
        <v>4</v>
      </c>
    </row>
    <row r="1856" spans="1:12" ht="16.5" hidden="1" thickBot="1" x14ac:dyDescent="0.3">
      <c r="A1856" s="26">
        <v>311601</v>
      </c>
      <c r="B1856" s="42">
        <v>311601</v>
      </c>
      <c r="C1856" s="43" t="s">
        <v>1277</v>
      </c>
      <c r="D1856" s="44">
        <v>0</v>
      </c>
      <c r="E1856" s="29">
        <f>IF(ISERROR(VLOOKUP(A1856,'INFORME SEVEN'!$A$1:$F$339,4,0)),0,VLOOKUP(A1856,'INFORME SEVEN'!$A$1:$F$339,4,0))</f>
        <v>0</v>
      </c>
      <c r="F1856" s="29">
        <f>IF(ISERROR(VLOOKUP(A1856,'INFORME SEVEN'!$A$1:$F$339,5,0)),0,VLOOKUP(A1856,'INFORME SEVEN'!$A$1:$F$339,5,0))</f>
        <v>0</v>
      </c>
      <c r="G1856" s="65">
        <f t="shared" si="243"/>
        <v>0</v>
      </c>
      <c r="H1856" s="44">
        <f t="shared" si="249"/>
        <v>0</v>
      </c>
      <c r="I1856" s="46">
        <v>0</v>
      </c>
      <c r="J1856" s="31">
        <f t="shared" si="240"/>
        <v>0</v>
      </c>
      <c r="K1856" s="1">
        <f t="shared" si="241"/>
        <v>0</v>
      </c>
      <c r="L1856" s="1">
        <f t="shared" si="239"/>
        <v>6</v>
      </c>
    </row>
    <row r="1857" spans="1:12" ht="16.5" hidden="1" thickBot="1" x14ac:dyDescent="0.3">
      <c r="A1857" s="26">
        <v>311602</v>
      </c>
      <c r="B1857" s="42">
        <v>311602</v>
      </c>
      <c r="C1857" s="43" t="s">
        <v>1278</v>
      </c>
      <c r="D1857" s="44">
        <v>0</v>
      </c>
      <c r="E1857" s="29">
        <f>IF(ISERROR(VLOOKUP(A1857,'INFORME SEVEN'!$A$1:$F$339,4,0)),0,VLOOKUP(A1857,'INFORME SEVEN'!$A$1:$F$339,4,0))</f>
        <v>0</v>
      </c>
      <c r="F1857" s="29">
        <f>IF(ISERROR(VLOOKUP(A1857,'INFORME SEVEN'!$A$1:$F$339,5,0)),0,VLOOKUP(A1857,'INFORME SEVEN'!$A$1:$F$339,5,0))</f>
        <v>0</v>
      </c>
      <c r="G1857" s="65">
        <f t="shared" si="243"/>
        <v>0</v>
      </c>
      <c r="H1857" s="44">
        <f t="shared" si="249"/>
        <v>0</v>
      </c>
      <c r="I1857" s="46">
        <v>0</v>
      </c>
      <c r="J1857" s="31">
        <f t="shared" si="240"/>
        <v>0</v>
      </c>
      <c r="K1857" s="1">
        <f t="shared" si="241"/>
        <v>0</v>
      </c>
      <c r="L1857" s="1">
        <f t="shared" si="239"/>
        <v>6</v>
      </c>
    </row>
    <row r="1858" spans="1:12" ht="16.5" hidden="1" thickBot="1" x14ac:dyDescent="0.3">
      <c r="A1858" s="26">
        <v>3118</v>
      </c>
      <c r="B1858" s="48">
        <v>311800</v>
      </c>
      <c r="C1858" s="49" t="s">
        <v>1279</v>
      </c>
      <c r="D1858" s="39">
        <v>0</v>
      </c>
      <c r="E1858" s="29">
        <f>IF(ISERROR(VLOOKUP(A1858,'INFORME SEVEN'!$A$1:$F$339,4,0)),0,VLOOKUP(A1858,'INFORME SEVEN'!$A$1:$F$339,4,0))</f>
        <v>0</v>
      </c>
      <c r="F1858" s="29">
        <f>IF(ISERROR(VLOOKUP(A1858,'INFORME SEVEN'!$A$1:$F$339,5,0)),0,VLOOKUP(A1858,'INFORME SEVEN'!$A$1:$F$339,5,0))</f>
        <v>0</v>
      </c>
      <c r="G1858" s="39">
        <f t="shared" si="243"/>
        <v>0</v>
      </c>
      <c r="H1858" s="50">
        <f t="shared" si="249"/>
        <v>0</v>
      </c>
      <c r="I1858" s="51">
        <v>0</v>
      </c>
      <c r="J1858" s="31">
        <f t="shared" si="240"/>
        <v>0</v>
      </c>
      <c r="K1858" s="1">
        <f t="shared" si="241"/>
        <v>0</v>
      </c>
      <c r="L1858" s="1">
        <f t="shared" si="239"/>
        <v>4</v>
      </c>
    </row>
    <row r="1859" spans="1:12" ht="16.5" hidden="1" thickBot="1" x14ac:dyDescent="0.3">
      <c r="A1859" s="26">
        <v>311801</v>
      </c>
      <c r="B1859" s="42">
        <v>311801</v>
      </c>
      <c r="C1859" s="43" t="s">
        <v>1280</v>
      </c>
      <c r="D1859" s="44">
        <v>0</v>
      </c>
      <c r="E1859" s="29">
        <f>IF(ISERROR(VLOOKUP(A1859,'INFORME SEVEN'!$A$1:$F$339,4,0)),0,VLOOKUP(A1859,'INFORME SEVEN'!$A$1:$F$339,4,0))</f>
        <v>0</v>
      </c>
      <c r="F1859" s="29">
        <f>IF(ISERROR(VLOOKUP(A1859,'INFORME SEVEN'!$A$1:$F$339,5,0)),0,VLOOKUP(A1859,'INFORME SEVEN'!$A$1:$F$339,5,0))</f>
        <v>0</v>
      </c>
      <c r="G1859" s="65">
        <f t="shared" si="243"/>
        <v>0</v>
      </c>
      <c r="H1859" s="44">
        <f t="shared" si="249"/>
        <v>0</v>
      </c>
      <c r="I1859" s="46">
        <v>0</v>
      </c>
      <c r="J1859" s="31">
        <f t="shared" si="240"/>
        <v>0</v>
      </c>
      <c r="K1859" s="1">
        <f t="shared" si="241"/>
        <v>0</v>
      </c>
      <c r="L1859" s="1">
        <f t="shared" si="239"/>
        <v>6</v>
      </c>
    </row>
    <row r="1860" spans="1:12" ht="16.5" hidden="1" thickBot="1" x14ac:dyDescent="0.3">
      <c r="A1860" s="26">
        <v>3125</v>
      </c>
      <c r="B1860" s="48">
        <v>312500</v>
      </c>
      <c r="C1860" s="49" t="s">
        <v>1281</v>
      </c>
      <c r="D1860" s="39">
        <v>0</v>
      </c>
      <c r="E1860" s="29">
        <f>IF(ISERROR(VLOOKUP(A1860,'INFORME SEVEN'!$A$1:$F$339,4,0)),0,VLOOKUP(A1860,'INFORME SEVEN'!$A$1:$F$339,4,0))</f>
        <v>0</v>
      </c>
      <c r="F1860" s="29">
        <f>IF(ISERROR(VLOOKUP(A1860,'INFORME SEVEN'!$A$1:$F$339,5,0)),0,VLOOKUP(A1860,'INFORME SEVEN'!$A$1:$F$339,5,0))</f>
        <v>0</v>
      </c>
      <c r="G1860" s="39">
        <f t="shared" si="243"/>
        <v>0</v>
      </c>
      <c r="H1860" s="50">
        <f t="shared" si="249"/>
        <v>0</v>
      </c>
      <c r="I1860" s="51">
        <v>0</v>
      </c>
      <c r="J1860" s="31">
        <f t="shared" si="240"/>
        <v>0</v>
      </c>
      <c r="K1860" s="1">
        <f t="shared" si="241"/>
        <v>0</v>
      </c>
      <c r="L1860" s="1">
        <f t="shared" si="239"/>
        <v>4</v>
      </c>
    </row>
    <row r="1861" spans="1:12" ht="16.5" hidden="1" thickBot="1" x14ac:dyDescent="0.3">
      <c r="A1861" s="26">
        <v>312532</v>
      </c>
      <c r="B1861" s="42">
        <v>312532</v>
      </c>
      <c r="C1861" s="43" t="s">
        <v>794</v>
      </c>
      <c r="D1861" s="44">
        <v>0</v>
      </c>
      <c r="E1861" s="29">
        <f>IF(ISERROR(VLOOKUP(A1861,'INFORME SEVEN'!$A$1:$F$339,4,0)),0,VLOOKUP(A1861,'INFORME SEVEN'!$A$1:$F$339,4,0))</f>
        <v>0</v>
      </c>
      <c r="F1861" s="29">
        <f>IF(ISERROR(VLOOKUP(A1861,'INFORME SEVEN'!$A$1:$F$339,5,0)),0,VLOOKUP(A1861,'INFORME SEVEN'!$A$1:$F$339,5,0))</f>
        <v>0</v>
      </c>
      <c r="G1861" s="65">
        <f t="shared" si="243"/>
        <v>0</v>
      </c>
      <c r="H1861" s="44">
        <f t="shared" si="249"/>
        <v>0</v>
      </c>
      <c r="I1861" s="46">
        <v>0</v>
      </c>
      <c r="J1861" s="31">
        <f t="shared" si="240"/>
        <v>0</v>
      </c>
      <c r="K1861" s="1">
        <f t="shared" si="241"/>
        <v>0</v>
      </c>
      <c r="L1861" s="1">
        <f t="shared" si="239"/>
        <v>6</v>
      </c>
    </row>
    <row r="1862" spans="1:12" ht="16.5" hidden="1" thickBot="1" x14ac:dyDescent="0.3">
      <c r="A1862" s="26">
        <v>312533</v>
      </c>
      <c r="B1862" s="42">
        <v>312533</v>
      </c>
      <c r="C1862" s="43" t="s">
        <v>795</v>
      </c>
      <c r="D1862" s="44">
        <v>0</v>
      </c>
      <c r="E1862" s="29">
        <f>IF(ISERROR(VLOOKUP(A1862,'INFORME SEVEN'!$A$1:$F$339,4,0)),0,VLOOKUP(A1862,'INFORME SEVEN'!$A$1:$F$339,4,0))</f>
        <v>0</v>
      </c>
      <c r="F1862" s="29">
        <f>IF(ISERROR(VLOOKUP(A1862,'INFORME SEVEN'!$A$1:$F$339,5,0)),0,VLOOKUP(A1862,'INFORME SEVEN'!$A$1:$F$339,5,0))</f>
        <v>0</v>
      </c>
      <c r="G1862" s="65">
        <f t="shared" si="243"/>
        <v>0</v>
      </c>
      <c r="H1862" s="44">
        <f t="shared" si="249"/>
        <v>0</v>
      </c>
      <c r="I1862" s="46">
        <v>0</v>
      </c>
      <c r="J1862" s="31">
        <f t="shared" si="240"/>
        <v>0</v>
      </c>
      <c r="K1862" s="1">
        <f t="shared" si="241"/>
        <v>0</v>
      </c>
      <c r="L1862" s="1">
        <f t="shared" si="239"/>
        <v>6</v>
      </c>
    </row>
    <row r="1863" spans="1:12" ht="16.5" hidden="1" thickBot="1" x14ac:dyDescent="0.3">
      <c r="A1863" s="26">
        <v>312534</v>
      </c>
      <c r="B1863" s="42">
        <v>312534</v>
      </c>
      <c r="C1863" s="43" t="s">
        <v>796</v>
      </c>
      <c r="D1863" s="44">
        <v>0</v>
      </c>
      <c r="E1863" s="29">
        <f>IF(ISERROR(VLOOKUP(A1863,'INFORME SEVEN'!$A$1:$F$339,4,0)),0,VLOOKUP(A1863,'INFORME SEVEN'!$A$1:$F$339,4,0))</f>
        <v>0</v>
      </c>
      <c r="F1863" s="29">
        <f>IF(ISERROR(VLOOKUP(A1863,'INFORME SEVEN'!$A$1:$F$339,5,0)),0,VLOOKUP(A1863,'INFORME SEVEN'!$A$1:$F$339,5,0))</f>
        <v>0</v>
      </c>
      <c r="G1863" s="65">
        <f t="shared" si="243"/>
        <v>0</v>
      </c>
      <c r="H1863" s="44">
        <f t="shared" si="249"/>
        <v>0</v>
      </c>
      <c r="I1863" s="46">
        <v>0</v>
      </c>
      <c r="J1863" s="31">
        <f t="shared" si="240"/>
        <v>0</v>
      </c>
      <c r="K1863" s="1">
        <f t="shared" si="241"/>
        <v>0</v>
      </c>
      <c r="L1863" s="1">
        <f t="shared" si="239"/>
        <v>6</v>
      </c>
    </row>
    <row r="1864" spans="1:12" ht="16.5" hidden="1" thickBot="1" x14ac:dyDescent="0.3">
      <c r="A1864" s="26">
        <v>3128</v>
      </c>
      <c r="B1864" s="48">
        <v>312800</v>
      </c>
      <c r="C1864" s="49" t="s">
        <v>1282</v>
      </c>
      <c r="D1864" s="39">
        <v>0</v>
      </c>
      <c r="E1864" s="29">
        <f>IF(ISERROR(VLOOKUP(A1864,'INFORME SEVEN'!$A$1:$F$339,4,0)),0,VLOOKUP(A1864,'INFORME SEVEN'!$A$1:$F$339,4,0))</f>
        <v>0</v>
      </c>
      <c r="F1864" s="29">
        <f>IF(ISERROR(VLOOKUP(A1864,'INFORME SEVEN'!$A$1:$F$339,5,0)),0,VLOOKUP(A1864,'INFORME SEVEN'!$A$1:$F$339,5,0))</f>
        <v>0</v>
      </c>
      <c r="G1864" s="39">
        <f t="shared" si="243"/>
        <v>0</v>
      </c>
      <c r="H1864" s="50">
        <f t="shared" si="249"/>
        <v>0</v>
      </c>
      <c r="I1864" s="51">
        <v>0</v>
      </c>
      <c r="J1864" s="31">
        <f t="shared" si="240"/>
        <v>0</v>
      </c>
      <c r="K1864" s="1">
        <f t="shared" si="241"/>
        <v>0</v>
      </c>
      <c r="L1864" s="1">
        <f t="shared" si="239"/>
        <v>4</v>
      </c>
    </row>
    <row r="1865" spans="1:12" ht="16.5" hidden="1" thickBot="1" x14ac:dyDescent="0.3">
      <c r="A1865" s="26">
        <v>312808</v>
      </c>
      <c r="B1865" s="42">
        <v>312808</v>
      </c>
      <c r="C1865" s="43" t="s">
        <v>794</v>
      </c>
      <c r="D1865" s="44">
        <v>0</v>
      </c>
      <c r="E1865" s="29">
        <f>IF(ISERROR(VLOOKUP(A1865,'INFORME SEVEN'!$A$1:$F$339,4,0)),0,VLOOKUP(A1865,'INFORME SEVEN'!$A$1:$F$339,4,0))</f>
        <v>0</v>
      </c>
      <c r="F1865" s="29">
        <f>IF(ISERROR(VLOOKUP(A1865,'INFORME SEVEN'!$A$1:$F$339,5,0)),0,VLOOKUP(A1865,'INFORME SEVEN'!$A$1:$F$339,5,0))</f>
        <v>0</v>
      </c>
      <c r="G1865" s="65">
        <f t="shared" si="243"/>
        <v>0</v>
      </c>
      <c r="H1865" s="44">
        <f t="shared" si="249"/>
        <v>0</v>
      </c>
      <c r="I1865" s="46">
        <v>0</v>
      </c>
      <c r="J1865" s="31">
        <f t="shared" si="240"/>
        <v>0</v>
      </c>
      <c r="K1865" s="1">
        <f t="shared" si="241"/>
        <v>0</v>
      </c>
      <c r="L1865" s="1">
        <f t="shared" si="239"/>
        <v>6</v>
      </c>
    </row>
    <row r="1866" spans="1:12" ht="16.5" hidden="1" thickBot="1" x14ac:dyDescent="0.3">
      <c r="A1866" s="26">
        <v>312809</v>
      </c>
      <c r="B1866" s="42">
        <v>312809</v>
      </c>
      <c r="C1866" s="43" t="s">
        <v>795</v>
      </c>
      <c r="D1866" s="44">
        <v>0</v>
      </c>
      <c r="E1866" s="29">
        <f>IF(ISERROR(VLOOKUP(A1866,'INFORME SEVEN'!$A$1:$F$339,4,0)),0,VLOOKUP(A1866,'INFORME SEVEN'!$A$1:$F$339,4,0))</f>
        <v>0</v>
      </c>
      <c r="F1866" s="29">
        <f>IF(ISERROR(VLOOKUP(A1866,'INFORME SEVEN'!$A$1:$F$339,5,0)),0,VLOOKUP(A1866,'INFORME SEVEN'!$A$1:$F$339,5,0))</f>
        <v>0</v>
      </c>
      <c r="G1866" s="65">
        <f t="shared" si="243"/>
        <v>0</v>
      </c>
      <c r="H1866" s="44">
        <f t="shared" si="249"/>
        <v>0</v>
      </c>
      <c r="I1866" s="46">
        <v>0</v>
      </c>
      <c r="J1866" s="31">
        <f t="shared" si="240"/>
        <v>0</v>
      </c>
      <c r="K1866" s="1">
        <f t="shared" si="241"/>
        <v>0</v>
      </c>
      <c r="L1866" s="1">
        <f t="shared" si="239"/>
        <v>6</v>
      </c>
    </row>
    <row r="1867" spans="1:12" ht="16.5" hidden="1" thickBot="1" x14ac:dyDescent="0.3">
      <c r="A1867" s="26">
        <v>312810</v>
      </c>
      <c r="B1867" s="42">
        <v>312810</v>
      </c>
      <c r="C1867" s="43" t="s">
        <v>796</v>
      </c>
      <c r="D1867" s="44">
        <v>0</v>
      </c>
      <c r="E1867" s="29">
        <f>IF(ISERROR(VLOOKUP(A1867,'INFORME SEVEN'!$A$1:$F$339,4,0)),0,VLOOKUP(A1867,'INFORME SEVEN'!$A$1:$F$339,4,0))</f>
        <v>0</v>
      </c>
      <c r="F1867" s="29">
        <f>IF(ISERROR(VLOOKUP(A1867,'INFORME SEVEN'!$A$1:$F$339,5,0)),0,VLOOKUP(A1867,'INFORME SEVEN'!$A$1:$F$339,5,0))</f>
        <v>0</v>
      </c>
      <c r="G1867" s="65">
        <f t="shared" si="243"/>
        <v>0</v>
      </c>
      <c r="H1867" s="44">
        <f t="shared" si="249"/>
        <v>0</v>
      </c>
      <c r="I1867" s="46">
        <v>0</v>
      </c>
      <c r="J1867" s="31">
        <f t="shared" si="240"/>
        <v>0</v>
      </c>
      <c r="K1867" s="1">
        <f t="shared" si="241"/>
        <v>0</v>
      </c>
      <c r="L1867" s="1">
        <f t="shared" si="239"/>
        <v>6</v>
      </c>
    </row>
    <row r="1868" spans="1:12" ht="16.5" hidden="1" thickBot="1" x14ac:dyDescent="0.3">
      <c r="A1868" s="26">
        <v>3145</v>
      </c>
      <c r="B1868" s="48">
        <v>314500</v>
      </c>
      <c r="C1868" s="49" t="s">
        <v>1283</v>
      </c>
      <c r="D1868" s="39">
        <v>0</v>
      </c>
      <c r="E1868" s="29">
        <f>IF(ISERROR(VLOOKUP(A1868,'INFORME SEVEN'!$A$1:$F$339,4,0)),0,VLOOKUP(A1868,'INFORME SEVEN'!$A$1:$F$339,4,0))</f>
        <v>0</v>
      </c>
      <c r="F1868" s="29">
        <f>IF(ISERROR(VLOOKUP(A1868,'INFORME SEVEN'!$A$1:$F$339,5,0)),0,VLOOKUP(A1868,'INFORME SEVEN'!$A$1:$F$339,5,0))</f>
        <v>0</v>
      </c>
      <c r="G1868" s="39">
        <f t="shared" si="243"/>
        <v>0</v>
      </c>
      <c r="H1868" s="50">
        <f t="shared" si="249"/>
        <v>0</v>
      </c>
      <c r="I1868" s="51">
        <v>0</v>
      </c>
      <c r="J1868" s="31">
        <f t="shared" si="240"/>
        <v>0</v>
      </c>
      <c r="K1868" s="1">
        <f t="shared" si="241"/>
        <v>0</v>
      </c>
      <c r="L1868" s="1">
        <f t="shared" ref="L1868:L1931" si="250">+LEN(A1868)</f>
        <v>4</v>
      </c>
    </row>
    <row r="1869" spans="1:12" ht="16.5" hidden="1" thickBot="1" x14ac:dyDescent="0.3">
      <c r="A1869" s="26">
        <v>314501</v>
      </c>
      <c r="B1869" s="42">
        <v>314501</v>
      </c>
      <c r="C1869" s="43" t="s">
        <v>800</v>
      </c>
      <c r="D1869" s="44">
        <v>0</v>
      </c>
      <c r="E1869" s="29">
        <f>IF(ISERROR(VLOOKUP(A1869,'INFORME SEVEN'!$A$1:$F$339,4,0)),0,VLOOKUP(A1869,'INFORME SEVEN'!$A$1:$F$339,4,0))</f>
        <v>0</v>
      </c>
      <c r="F1869" s="29">
        <f>IF(ISERROR(VLOOKUP(A1869,'INFORME SEVEN'!$A$1:$F$339,5,0)),0,VLOOKUP(A1869,'INFORME SEVEN'!$A$1:$F$339,5,0))</f>
        <v>0</v>
      </c>
      <c r="G1869" s="65">
        <f t="shared" si="243"/>
        <v>0</v>
      </c>
      <c r="H1869" s="44">
        <f t="shared" si="249"/>
        <v>0</v>
      </c>
      <c r="I1869" s="46">
        <v>0</v>
      </c>
      <c r="J1869" s="31">
        <f t="shared" si="240"/>
        <v>0</v>
      </c>
      <c r="K1869" s="1">
        <f t="shared" si="241"/>
        <v>0</v>
      </c>
      <c r="L1869" s="1">
        <f t="shared" si="250"/>
        <v>6</v>
      </c>
    </row>
    <row r="1870" spans="1:12" ht="16.5" hidden="1" thickBot="1" x14ac:dyDescent="0.3">
      <c r="A1870" s="26">
        <v>314502</v>
      </c>
      <c r="B1870" s="42">
        <v>314502</v>
      </c>
      <c r="C1870" s="43" t="s">
        <v>887</v>
      </c>
      <c r="D1870" s="44">
        <v>0</v>
      </c>
      <c r="E1870" s="29">
        <f>IF(ISERROR(VLOOKUP(A1870,'INFORME SEVEN'!$A$1:$F$339,4,0)),0,VLOOKUP(A1870,'INFORME SEVEN'!$A$1:$F$339,4,0))</f>
        <v>0</v>
      </c>
      <c r="F1870" s="29">
        <f>IF(ISERROR(VLOOKUP(A1870,'INFORME SEVEN'!$A$1:$F$339,5,0)),0,VLOOKUP(A1870,'INFORME SEVEN'!$A$1:$F$339,5,0))</f>
        <v>0</v>
      </c>
      <c r="G1870" s="65">
        <f t="shared" si="243"/>
        <v>0</v>
      </c>
      <c r="H1870" s="44">
        <f t="shared" si="249"/>
        <v>0</v>
      </c>
      <c r="I1870" s="46">
        <v>0</v>
      </c>
      <c r="J1870" s="31">
        <f t="shared" si="240"/>
        <v>0</v>
      </c>
      <c r="K1870" s="1">
        <f t="shared" si="241"/>
        <v>0</v>
      </c>
      <c r="L1870" s="1">
        <f t="shared" si="250"/>
        <v>6</v>
      </c>
    </row>
    <row r="1871" spans="1:12" ht="16.5" hidden="1" thickBot="1" x14ac:dyDescent="0.3">
      <c r="A1871" s="26">
        <v>314503</v>
      </c>
      <c r="B1871" s="42">
        <v>314503</v>
      </c>
      <c r="C1871" s="43" t="s">
        <v>373</v>
      </c>
      <c r="D1871" s="44">
        <v>0</v>
      </c>
      <c r="E1871" s="29">
        <f>IF(ISERROR(VLOOKUP(A1871,'INFORME SEVEN'!$A$1:$F$339,4,0)),0,VLOOKUP(A1871,'INFORME SEVEN'!$A$1:$F$339,4,0))</f>
        <v>0</v>
      </c>
      <c r="F1871" s="29">
        <f>IF(ISERROR(VLOOKUP(A1871,'INFORME SEVEN'!$A$1:$F$339,5,0)),0,VLOOKUP(A1871,'INFORME SEVEN'!$A$1:$F$339,5,0))</f>
        <v>0</v>
      </c>
      <c r="G1871" s="65">
        <f t="shared" si="243"/>
        <v>0</v>
      </c>
      <c r="H1871" s="44">
        <f t="shared" si="249"/>
        <v>0</v>
      </c>
      <c r="I1871" s="46">
        <v>0</v>
      </c>
      <c r="J1871" s="31">
        <f t="shared" ref="J1871:J1934" si="251">+G1871-H1871-I1871</f>
        <v>0</v>
      </c>
      <c r="K1871" s="1">
        <f t="shared" ref="K1871:K1934" si="252">IF(D1871&lt;&gt;0,1,IF(G1871&lt;&gt;0,2,IF(F1871&lt;&gt;0,3,IF(E1871&lt;&gt;0,4,0))))</f>
        <v>0</v>
      </c>
      <c r="L1871" s="1">
        <f t="shared" si="250"/>
        <v>6</v>
      </c>
    </row>
    <row r="1872" spans="1:12" ht="16.5" hidden="1" thickBot="1" x14ac:dyDescent="0.3">
      <c r="A1872" s="26">
        <v>314504</v>
      </c>
      <c r="B1872" s="42">
        <v>314504</v>
      </c>
      <c r="C1872" s="43" t="s">
        <v>479</v>
      </c>
      <c r="D1872" s="44">
        <v>0</v>
      </c>
      <c r="E1872" s="29">
        <f>IF(ISERROR(VLOOKUP(A1872,'INFORME SEVEN'!$A$1:$F$339,4,0)),0,VLOOKUP(A1872,'INFORME SEVEN'!$A$1:$F$339,4,0))</f>
        <v>0</v>
      </c>
      <c r="F1872" s="29">
        <f>IF(ISERROR(VLOOKUP(A1872,'INFORME SEVEN'!$A$1:$F$339,5,0)),0,VLOOKUP(A1872,'INFORME SEVEN'!$A$1:$F$339,5,0))</f>
        <v>0</v>
      </c>
      <c r="G1872" s="65">
        <f t="shared" si="243"/>
        <v>0</v>
      </c>
      <c r="H1872" s="44">
        <f t="shared" si="249"/>
        <v>0</v>
      </c>
      <c r="I1872" s="46">
        <v>0</v>
      </c>
      <c r="J1872" s="31">
        <f t="shared" si="251"/>
        <v>0</v>
      </c>
      <c r="K1872" s="1">
        <f t="shared" si="252"/>
        <v>0</v>
      </c>
      <c r="L1872" s="1">
        <f t="shared" si="250"/>
        <v>6</v>
      </c>
    </row>
    <row r="1873" spans="1:12" ht="16.5" hidden="1" thickBot="1" x14ac:dyDescent="0.3">
      <c r="A1873" s="26">
        <v>314505</v>
      </c>
      <c r="B1873" s="42">
        <v>314505</v>
      </c>
      <c r="C1873" s="43" t="s">
        <v>888</v>
      </c>
      <c r="D1873" s="44">
        <v>0</v>
      </c>
      <c r="E1873" s="29">
        <f>IF(ISERROR(VLOOKUP(A1873,'INFORME SEVEN'!$A$1:$F$339,4,0)),0,VLOOKUP(A1873,'INFORME SEVEN'!$A$1:$F$339,4,0))</f>
        <v>0</v>
      </c>
      <c r="F1873" s="29">
        <f>IF(ISERROR(VLOOKUP(A1873,'INFORME SEVEN'!$A$1:$F$339,5,0)),0,VLOOKUP(A1873,'INFORME SEVEN'!$A$1:$F$339,5,0))</f>
        <v>0</v>
      </c>
      <c r="G1873" s="65">
        <f t="shared" si="243"/>
        <v>0</v>
      </c>
      <c r="H1873" s="44">
        <f t="shared" si="249"/>
        <v>0</v>
      </c>
      <c r="I1873" s="46">
        <v>0</v>
      </c>
      <c r="J1873" s="31">
        <f t="shared" si="251"/>
        <v>0</v>
      </c>
      <c r="K1873" s="1">
        <f t="shared" si="252"/>
        <v>0</v>
      </c>
      <c r="L1873" s="1">
        <f t="shared" si="250"/>
        <v>6</v>
      </c>
    </row>
    <row r="1874" spans="1:12" ht="16.5" hidden="1" thickBot="1" x14ac:dyDescent="0.3">
      <c r="A1874" s="26">
        <v>314506</v>
      </c>
      <c r="B1874" s="42">
        <v>314506</v>
      </c>
      <c r="C1874" s="43" t="s">
        <v>803</v>
      </c>
      <c r="D1874" s="44">
        <v>0</v>
      </c>
      <c r="E1874" s="29">
        <f>IF(ISERROR(VLOOKUP(A1874,'INFORME SEVEN'!$A$1:$F$339,4,0)),0,VLOOKUP(A1874,'INFORME SEVEN'!$A$1:$F$339,4,0))</f>
        <v>0</v>
      </c>
      <c r="F1874" s="29">
        <f>IF(ISERROR(VLOOKUP(A1874,'INFORME SEVEN'!$A$1:$F$339,5,0)),0,VLOOKUP(A1874,'INFORME SEVEN'!$A$1:$F$339,5,0))</f>
        <v>0</v>
      </c>
      <c r="G1874" s="65">
        <f t="shared" si="243"/>
        <v>0</v>
      </c>
      <c r="H1874" s="44">
        <f t="shared" si="249"/>
        <v>0</v>
      </c>
      <c r="I1874" s="46">
        <v>0</v>
      </c>
      <c r="J1874" s="31">
        <f t="shared" si="251"/>
        <v>0</v>
      </c>
      <c r="K1874" s="1">
        <f t="shared" si="252"/>
        <v>0</v>
      </c>
      <c r="L1874" s="1">
        <f t="shared" si="250"/>
        <v>6</v>
      </c>
    </row>
    <row r="1875" spans="1:12" ht="16.5" hidden="1" thickBot="1" x14ac:dyDescent="0.3">
      <c r="A1875" s="26">
        <v>314507</v>
      </c>
      <c r="B1875" s="42">
        <v>314507</v>
      </c>
      <c r="C1875" s="43" t="s">
        <v>889</v>
      </c>
      <c r="D1875" s="44">
        <v>0</v>
      </c>
      <c r="E1875" s="29">
        <f>IF(ISERROR(VLOOKUP(A1875,'INFORME SEVEN'!$A$1:$F$339,4,0)),0,VLOOKUP(A1875,'INFORME SEVEN'!$A$1:$F$339,4,0))</f>
        <v>0</v>
      </c>
      <c r="F1875" s="29">
        <f>IF(ISERROR(VLOOKUP(A1875,'INFORME SEVEN'!$A$1:$F$339,5,0)),0,VLOOKUP(A1875,'INFORME SEVEN'!$A$1:$F$339,5,0))</f>
        <v>0</v>
      </c>
      <c r="G1875" s="65">
        <f t="shared" si="243"/>
        <v>0</v>
      </c>
      <c r="H1875" s="44">
        <f t="shared" si="249"/>
        <v>0</v>
      </c>
      <c r="I1875" s="46">
        <v>0</v>
      </c>
      <c r="J1875" s="31">
        <f t="shared" si="251"/>
        <v>0</v>
      </c>
      <c r="K1875" s="1">
        <f t="shared" si="252"/>
        <v>0</v>
      </c>
      <c r="L1875" s="1">
        <f t="shared" si="250"/>
        <v>6</v>
      </c>
    </row>
    <row r="1876" spans="1:12" ht="16.5" hidden="1" thickBot="1" x14ac:dyDescent="0.3">
      <c r="A1876" s="26">
        <v>314508</v>
      </c>
      <c r="B1876" s="42">
        <v>314508</v>
      </c>
      <c r="C1876" s="43" t="s">
        <v>804</v>
      </c>
      <c r="D1876" s="44">
        <v>0</v>
      </c>
      <c r="E1876" s="29">
        <f>IF(ISERROR(VLOOKUP(A1876,'INFORME SEVEN'!$A$1:$F$339,4,0)),0,VLOOKUP(A1876,'INFORME SEVEN'!$A$1:$F$339,4,0))</f>
        <v>0</v>
      </c>
      <c r="F1876" s="29">
        <f>IF(ISERROR(VLOOKUP(A1876,'INFORME SEVEN'!$A$1:$F$339,5,0)),0,VLOOKUP(A1876,'INFORME SEVEN'!$A$1:$F$339,5,0))</f>
        <v>0</v>
      </c>
      <c r="G1876" s="65">
        <f t="shared" si="243"/>
        <v>0</v>
      </c>
      <c r="H1876" s="44">
        <f t="shared" si="249"/>
        <v>0</v>
      </c>
      <c r="I1876" s="46">
        <v>0</v>
      </c>
      <c r="J1876" s="31">
        <f t="shared" si="251"/>
        <v>0</v>
      </c>
      <c r="K1876" s="1">
        <f t="shared" si="252"/>
        <v>0</v>
      </c>
      <c r="L1876" s="1">
        <f t="shared" si="250"/>
        <v>6</v>
      </c>
    </row>
    <row r="1877" spans="1:12" ht="16.5" hidden="1" thickBot="1" x14ac:dyDescent="0.3">
      <c r="A1877" s="26">
        <v>314509</v>
      </c>
      <c r="B1877" s="42">
        <v>314509</v>
      </c>
      <c r="C1877" s="43" t="s">
        <v>890</v>
      </c>
      <c r="D1877" s="44">
        <v>0</v>
      </c>
      <c r="E1877" s="29">
        <f>IF(ISERROR(VLOOKUP(A1877,'INFORME SEVEN'!$A$1:$F$339,4,0)),0,VLOOKUP(A1877,'INFORME SEVEN'!$A$1:$F$339,4,0))</f>
        <v>0</v>
      </c>
      <c r="F1877" s="29">
        <f>IF(ISERROR(VLOOKUP(A1877,'INFORME SEVEN'!$A$1:$F$339,5,0)),0,VLOOKUP(A1877,'INFORME SEVEN'!$A$1:$F$339,5,0))</f>
        <v>0</v>
      </c>
      <c r="G1877" s="65">
        <f t="shared" si="243"/>
        <v>0</v>
      </c>
      <c r="H1877" s="44">
        <f t="shared" si="249"/>
        <v>0</v>
      </c>
      <c r="I1877" s="46">
        <v>0</v>
      </c>
      <c r="J1877" s="31">
        <f t="shared" si="251"/>
        <v>0</v>
      </c>
      <c r="K1877" s="1">
        <f t="shared" si="252"/>
        <v>0</v>
      </c>
      <c r="L1877" s="1">
        <f t="shared" si="250"/>
        <v>6</v>
      </c>
    </row>
    <row r="1878" spans="1:12" ht="16.5" hidden="1" thickBot="1" x14ac:dyDescent="0.3">
      <c r="A1878" s="26">
        <v>314510</v>
      </c>
      <c r="B1878" s="42">
        <v>314510</v>
      </c>
      <c r="C1878" s="43" t="s">
        <v>1284</v>
      </c>
      <c r="D1878" s="44">
        <v>0</v>
      </c>
      <c r="E1878" s="29">
        <f>IF(ISERROR(VLOOKUP(A1878,'INFORME SEVEN'!$A$1:$F$339,4,0)),0,VLOOKUP(A1878,'INFORME SEVEN'!$A$1:$F$339,4,0))</f>
        <v>0</v>
      </c>
      <c r="F1878" s="29">
        <f>IF(ISERROR(VLOOKUP(A1878,'INFORME SEVEN'!$A$1:$F$339,5,0)),0,VLOOKUP(A1878,'INFORME SEVEN'!$A$1:$F$339,5,0))</f>
        <v>0</v>
      </c>
      <c r="G1878" s="65">
        <f t="shared" si="243"/>
        <v>0</v>
      </c>
      <c r="H1878" s="44">
        <f t="shared" si="249"/>
        <v>0</v>
      </c>
      <c r="I1878" s="46">
        <v>0</v>
      </c>
      <c r="J1878" s="31">
        <f t="shared" si="251"/>
        <v>0</v>
      </c>
      <c r="K1878" s="1">
        <f t="shared" si="252"/>
        <v>0</v>
      </c>
      <c r="L1878" s="1">
        <f t="shared" si="250"/>
        <v>6</v>
      </c>
    </row>
    <row r="1879" spans="1:12" ht="16.5" hidden="1" thickBot="1" x14ac:dyDescent="0.3">
      <c r="A1879" s="26">
        <v>314511</v>
      </c>
      <c r="B1879" s="42">
        <v>314511</v>
      </c>
      <c r="C1879" s="43" t="s">
        <v>1285</v>
      </c>
      <c r="D1879" s="44">
        <v>0</v>
      </c>
      <c r="E1879" s="29">
        <f>IF(ISERROR(VLOOKUP(A1879,'INFORME SEVEN'!$A$1:$F$339,4,0)),0,VLOOKUP(A1879,'INFORME SEVEN'!$A$1:$F$339,4,0))</f>
        <v>0</v>
      </c>
      <c r="F1879" s="29">
        <f>IF(ISERROR(VLOOKUP(A1879,'INFORME SEVEN'!$A$1:$F$339,5,0)),0,VLOOKUP(A1879,'INFORME SEVEN'!$A$1:$F$339,5,0))</f>
        <v>0</v>
      </c>
      <c r="G1879" s="65">
        <f t="shared" ref="G1879:G1942" si="253">+D1879+F1879-E1879</f>
        <v>0</v>
      </c>
      <c r="H1879" s="44">
        <f t="shared" si="249"/>
        <v>0</v>
      </c>
      <c r="I1879" s="46">
        <v>0</v>
      </c>
      <c r="J1879" s="31">
        <f t="shared" si="251"/>
        <v>0</v>
      </c>
      <c r="K1879" s="1">
        <f t="shared" si="252"/>
        <v>0</v>
      </c>
      <c r="L1879" s="1">
        <f t="shared" si="250"/>
        <v>6</v>
      </c>
    </row>
    <row r="1880" spans="1:12" ht="16.5" hidden="1" thickBot="1" x14ac:dyDescent="0.3">
      <c r="A1880" s="26">
        <v>314512</v>
      </c>
      <c r="B1880" s="42">
        <v>314512</v>
      </c>
      <c r="C1880" s="43" t="s">
        <v>805</v>
      </c>
      <c r="D1880" s="44">
        <v>0</v>
      </c>
      <c r="E1880" s="29">
        <f>IF(ISERROR(VLOOKUP(A1880,'INFORME SEVEN'!$A$1:$F$339,4,0)),0,VLOOKUP(A1880,'INFORME SEVEN'!$A$1:$F$339,4,0))</f>
        <v>0</v>
      </c>
      <c r="F1880" s="29">
        <f>IF(ISERROR(VLOOKUP(A1880,'INFORME SEVEN'!$A$1:$F$339,5,0)),0,VLOOKUP(A1880,'INFORME SEVEN'!$A$1:$F$339,5,0))</f>
        <v>0</v>
      </c>
      <c r="G1880" s="65">
        <f t="shared" si="253"/>
        <v>0</v>
      </c>
      <c r="H1880" s="44">
        <f t="shared" si="249"/>
        <v>0</v>
      </c>
      <c r="I1880" s="46">
        <v>0</v>
      </c>
      <c r="J1880" s="31">
        <f t="shared" si="251"/>
        <v>0</v>
      </c>
      <c r="K1880" s="1">
        <f t="shared" si="252"/>
        <v>0</v>
      </c>
      <c r="L1880" s="1">
        <f t="shared" si="250"/>
        <v>6</v>
      </c>
    </row>
    <row r="1881" spans="1:12" ht="16.5" hidden="1" thickBot="1" x14ac:dyDescent="0.3">
      <c r="A1881" s="26">
        <v>314513</v>
      </c>
      <c r="B1881" s="42">
        <v>314513</v>
      </c>
      <c r="C1881" s="43" t="s">
        <v>892</v>
      </c>
      <c r="D1881" s="44">
        <v>0</v>
      </c>
      <c r="E1881" s="29">
        <f>IF(ISERROR(VLOOKUP(A1881,'INFORME SEVEN'!$A$1:$F$339,4,0)),0,VLOOKUP(A1881,'INFORME SEVEN'!$A$1:$F$339,4,0))</f>
        <v>0</v>
      </c>
      <c r="F1881" s="29">
        <f>IF(ISERROR(VLOOKUP(A1881,'INFORME SEVEN'!$A$1:$F$339,5,0)),0,VLOOKUP(A1881,'INFORME SEVEN'!$A$1:$F$339,5,0))</f>
        <v>0</v>
      </c>
      <c r="G1881" s="65">
        <f t="shared" si="253"/>
        <v>0</v>
      </c>
      <c r="H1881" s="44">
        <f t="shared" si="249"/>
        <v>0</v>
      </c>
      <c r="I1881" s="46">
        <v>0</v>
      </c>
      <c r="J1881" s="31">
        <f t="shared" si="251"/>
        <v>0</v>
      </c>
      <c r="K1881" s="1">
        <f t="shared" si="252"/>
        <v>0</v>
      </c>
      <c r="L1881" s="1">
        <f t="shared" si="250"/>
        <v>6</v>
      </c>
    </row>
    <row r="1882" spans="1:12" ht="16.5" hidden="1" thickBot="1" x14ac:dyDescent="0.3">
      <c r="A1882" s="26">
        <v>314514</v>
      </c>
      <c r="B1882" s="42">
        <v>314514</v>
      </c>
      <c r="C1882" s="43" t="s">
        <v>893</v>
      </c>
      <c r="D1882" s="44">
        <v>0</v>
      </c>
      <c r="E1882" s="29">
        <f>IF(ISERROR(VLOOKUP(A1882,'INFORME SEVEN'!$A$1:$F$339,4,0)),0,VLOOKUP(A1882,'INFORME SEVEN'!$A$1:$F$339,4,0))</f>
        <v>0</v>
      </c>
      <c r="F1882" s="29">
        <f>IF(ISERROR(VLOOKUP(A1882,'INFORME SEVEN'!$A$1:$F$339,5,0)),0,VLOOKUP(A1882,'INFORME SEVEN'!$A$1:$F$339,5,0))</f>
        <v>0</v>
      </c>
      <c r="G1882" s="65">
        <f t="shared" si="253"/>
        <v>0</v>
      </c>
      <c r="H1882" s="44">
        <f t="shared" si="249"/>
        <v>0</v>
      </c>
      <c r="I1882" s="46">
        <v>0</v>
      </c>
      <c r="J1882" s="31">
        <f t="shared" si="251"/>
        <v>0</v>
      </c>
      <c r="K1882" s="1">
        <f t="shared" si="252"/>
        <v>0</v>
      </c>
      <c r="L1882" s="1">
        <f t="shared" si="250"/>
        <v>6</v>
      </c>
    </row>
    <row r="1883" spans="1:12" ht="16.5" hidden="1" thickBot="1" x14ac:dyDescent="0.3">
      <c r="A1883" s="26">
        <v>314515</v>
      </c>
      <c r="B1883" s="42">
        <v>314515</v>
      </c>
      <c r="C1883" s="43" t="s">
        <v>894</v>
      </c>
      <c r="D1883" s="44">
        <v>0</v>
      </c>
      <c r="E1883" s="29">
        <f>IF(ISERROR(VLOOKUP(A1883,'INFORME SEVEN'!$A$1:$F$339,4,0)),0,VLOOKUP(A1883,'INFORME SEVEN'!$A$1:$F$339,4,0))</f>
        <v>0</v>
      </c>
      <c r="F1883" s="29">
        <f>IF(ISERROR(VLOOKUP(A1883,'INFORME SEVEN'!$A$1:$F$339,5,0)),0,VLOOKUP(A1883,'INFORME SEVEN'!$A$1:$F$339,5,0))</f>
        <v>0</v>
      </c>
      <c r="G1883" s="65">
        <f t="shared" si="253"/>
        <v>0</v>
      </c>
      <c r="H1883" s="44">
        <f t="shared" si="249"/>
        <v>0</v>
      </c>
      <c r="I1883" s="46">
        <v>0</v>
      </c>
      <c r="J1883" s="31">
        <f t="shared" si="251"/>
        <v>0</v>
      </c>
      <c r="K1883" s="1">
        <f t="shared" si="252"/>
        <v>0</v>
      </c>
      <c r="L1883" s="1">
        <f t="shared" si="250"/>
        <v>6</v>
      </c>
    </row>
    <row r="1884" spans="1:12" ht="16.5" hidden="1" thickBot="1" x14ac:dyDescent="0.3">
      <c r="A1884" s="26">
        <v>314516</v>
      </c>
      <c r="B1884" s="42">
        <v>314516</v>
      </c>
      <c r="C1884" s="43" t="s">
        <v>895</v>
      </c>
      <c r="D1884" s="44">
        <v>0</v>
      </c>
      <c r="E1884" s="29">
        <f>IF(ISERROR(VLOOKUP(A1884,'INFORME SEVEN'!$A$1:$F$339,4,0)),0,VLOOKUP(A1884,'INFORME SEVEN'!$A$1:$F$339,4,0))</f>
        <v>0</v>
      </c>
      <c r="F1884" s="29">
        <f>IF(ISERROR(VLOOKUP(A1884,'INFORME SEVEN'!$A$1:$F$339,5,0)),0,VLOOKUP(A1884,'INFORME SEVEN'!$A$1:$F$339,5,0))</f>
        <v>0</v>
      </c>
      <c r="G1884" s="65">
        <f t="shared" si="253"/>
        <v>0</v>
      </c>
      <c r="H1884" s="44">
        <f t="shared" si="249"/>
        <v>0</v>
      </c>
      <c r="I1884" s="46">
        <v>0</v>
      </c>
      <c r="J1884" s="31">
        <f t="shared" si="251"/>
        <v>0</v>
      </c>
      <c r="K1884" s="1">
        <f t="shared" si="252"/>
        <v>0</v>
      </c>
      <c r="L1884" s="1">
        <f t="shared" si="250"/>
        <v>6</v>
      </c>
    </row>
    <row r="1885" spans="1:12" ht="16.5" hidden="1" thickBot="1" x14ac:dyDescent="0.3">
      <c r="A1885" s="26">
        <v>314517</v>
      </c>
      <c r="B1885" s="42">
        <v>314517</v>
      </c>
      <c r="C1885" s="43" t="s">
        <v>896</v>
      </c>
      <c r="D1885" s="44">
        <v>0</v>
      </c>
      <c r="E1885" s="29">
        <f>IF(ISERROR(VLOOKUP(A1885,'INFORME SEVEN'!$A$1:$F$339,4,0)),0,VLOOKUP(A1885,'INFORME SEVEN'!$A$1:$F$339,4,0))</f>
        <v>0</v>
      </c>
      <c r="F1885" s="29">
        <f>IF(ISERROR(VLOOKUP(A1885,'INFORME SEVEN'!$A$1:$F$339,5,0)),0,VLOOKUP(A1885,'INFORME SEVEN'!$A$1:$F$339,5,0))</f>
        <v>0</v>
      </c>
      <c r="G1885" s="65">
        <f t="shared" si="253"/>
        <v>0</v>
      </c>
      <c r="H1885" s="44">
        <f t="shared" si="249"/>
        <v>0</v>
      </c>
      <c r="I1885" s="46">
        <v>0</v>
      </c>
      <c r="J1885" s="31">
        <f t="shared" si="251"/>
        <v>0</v>
      </c>
      <c r="K1885" s="1">
        <f t="shared" si="252"/>
        <v>0</v>
      </c>
      <c r="L1885" s="1">
        <f t="shared" si="250"/>
        <v>6</v>
      </c>
    </row>
    <row r="1886" spans="1:12" ht="16.5" hidden="1" thickBot="1" x14ac:dyDescent="0.3">
      <c r="A1886" s="26">
        <v>314518</v>
      </c>
      <c r="B1886" s="42">
        <v>314518</v>
      </c>
      <c r="C1886" s="43" t="s">
        <v>897</v>
      </c>
      <c r="D1886" s="44">
        <v>0</v>
      </c>
      <c r="E1886" s="29">
        <f>IF(ISERROR(VLOOKUP(A1886,'INFORME SEVEN'!$A$1:$F$339,4,0)),0,VLOOKUP(A1886,'INFORME SEVEN'!$A$1:$F$339,4,0))</f>
        <v>0</v>
      </c>
      <c r="F1886" s="29">
        <f>IF(ISERROR(VLOOKUP(A1886,'INFORME SEVEN'!$A$1:$F$339,5,0)),0,VLOOKUP(A1886,'INFORME SEVEN'!$A$1:$F$339,5,0))</f>
        <v>0</v>
      </c>
      <c r="G1886" s="65">
        <f t="shared" si="253"/>
        <v>0</v>
      </c>
      <c r="H1886" s="44">
        <f t="shared" si="249"/>
        <v>0</v>
      </c>
      <c r="I1886" s="46">
        <v>0</v>
      </c>
      <c r="J1886" s="31">
        <f t="shared" si="251"/>
        <v>0</v>
      </c>
      <c r="K1886" s="1">
        <f t="shared" si="252"/>
        <v>0</v>
      </c>
      <c r="L1886" s="1">
        <f t="shared" si="250"/>
        <v>6</v>
      </c>
    </row>
    <row r="1887" spans="1:12" ht="16.5" hidden="1" thickBot="1" x14ac:dyDescent="0.3">
      <c r="A1887" s="26">
        <v>314519</v>
      </c>
      <c r="B1887" s="42">
        <v>314519</v>
      </c>
      <c r="C1887" s="43" t="s">
        <v>898</v>
      </c>
      <c r="D1887" s="44">
        <v>0</v>
      </c>
      <c r="E1887" s="29">
        <f>IF(ISERROR(VLOOKUP(A1887,'INFORME SEVEN'!$A$1:$F$339,4,0)),0,VLOOKUP(A1887,'INFORME SEVEN'!$A$1:$F$339,4,0))</f>
        <v>0</v>
      </c>
      <c r="F1887" s="29">
        <f>IF(ISERROR(VLOOKUP(A1887,'INFORME SEVEN'!$A$1:$F$339,5,0)),0,VLOOKUP(A1887,'INFORME SEVEN'!$A$1:$F$339,5,0))</f>
        <v>0</v>
      </c>
      <c r="G1887" s="65">
        <f t="shared" si="253"/>
        <v>0</v>
      </c>
      <c r="H1887" s="44">
        <f t="shared" si="249"/>
        <v>0</v>
      </c>
      <c r="I1887" s="46">
        <v>0</v>
      </c>
      <c r="J1887" s="31">
        <f t="shared" si="251"/>
        <v>0</v>
      </c>
      <c r="K1887" s="1">
        <f t="shared" si="252"/>
        <v>0</v>
      </c>
      <c r="L1887" s="1">
        <f t="shared" si="250"/>
        <v>6</v>
      </c>
    </row>
    <row r="1888" spans="1:12" ht="16.5" hidden="1" thickBot="1" x14ac:dyDescent="0.3">
      <c r="A1888" s="26">
        <v>314590</v>
      </c>
      <c r="B1888" s="42">
        <v>314590</v>
      </c>
      <c r="C1888" s="43" t="s">
        <v>1286</v>
      </c>
      <c r="D1888" s="44">
        <v>0</v>
      </c>
      <c r="E1888" s="29">
        <f>IF(ISERROR(VLOOKUP(A1888,'INFORME SEVEN'!$A$1:$F$339,4,0)),0,VLOOKUP(A1888,'INFORME SEVEN'!$A$1:$F$339,4,0))</f>
        <v>0</v>
      </c>
      <c r="F1888" s="29">
        <f>IF(ISERROR(VLOOKUP(A1888,'INFORME SEVEN'!$A$1:$F$339,5,0)),0,VLOOKUP(A1888,'INFORME SEVEN'!$A$1:$F$339,5,0))</f>
        <v>0</v>
      </c>
      <c r="G1888" s="65">
        <f t="shared" si="253"/>
        <v>0</v>
      </c>
      <c r="H1888" s="44">
        <f t="shared" si="249"/>
        <v>0</v>
      </c>
      <c r="I1888" s="46">
        <v>0</v>
      </c>
      <c r="J1888" s="31">
        <f t="shared" si="251"/>
        <v>0</v>
      </c>
      <c r="K1888" s="1">
        <f t="shared" si="252"/>
        <v>0</v>
      </c>
      <c r="L1888" s="1">
        <f t="shared" si="250"/>
        <v>6</v>
      </c>
    </row>
    <row r="1889" spans="1:12" ht="16.5" hidden="1" thickBot="1" x14ac:dyDescent="0.3">
      <c r="A1889" s="26">
        <v>3146</v>
      </c>
      <c r="B1889" s="48">
        <v>314600</v>
      </c>
      <c r="C1889" s="49" t="s">
        <v>1287</v>
      </c>
      <c r="D1889" s="39">
        <v>0</v>
      </c>
      <c r="E1889" s="29">
        <f>IF(ISERROR(VLOOKUP(A1889,'INFORME SEVEN'!$A$1:$F$339,4,0)),0,VLOOKUP(A1889,'INFORME SEVEN'!$A$1:$F$339,4,0))</f>
        <v>0</v>
      </c>
      <c r="F1889" s="29">
        <f>IF(ISERROR(VLOOKUP(A1889,'INFORME SEVEN'!$A$1:$F$339,5,0)),0,VLOOKUP(A1889,'INFORME SEVEN'!$A$1:$F$339,5,0))</f>
        <v>0</v>
      </c>
      <c r="G1889" s="39">
        <f t="shared" si="253"/>
        <v>0</v>
      </c>
      <c r="H1889" s="50">
        <f t="shared" si="249"/>
        <v>0</v>
      </c>
      <c r="I1889" s="51">
        <v>0</v>
      </c>
      <c r="J1889" s="31">
        <f t="shared" si="251"/>
        <v>0</v>
      </c>
      <c r="K1889" s="1">
        <f t="shared" si="252"/>
        <v>0</v>
      </c>
      <c r="L1889" s="1">
        <f t="shared" si="250"/>
        <v>4</v>
      </c>
    </row>
    <row r="1890" spans="1:12" ht="16.5" hidden="1" thickBot="1" x14ac:dyDescent="0.3">
      <c r="A1890" s="26">
        <v>314601</v>
      </c>
      <c r="B1890" s="42">
        <v>314601</v>
      </c>
      <c r="C1890" s="43" t="s">
        <v>96</v>
      </c>
      <c r="D1890" s="44">
        <v>0</v>
      </c>
      <c r="E1890" s="29">
        <f>IF(ISERROR(VLOOKUP(A1890,'INFORME SEVEN'!$A$1:$F$339,4,0)),0,VLOOKUP(A1890,'INFORME SEVEN'!$A$1:$F$339,4,0))</f>
        <v>0</v>
      </c>
      <c r="F1890" s="29">
        <f>IF(ISERROR(VLOOKUP(A1890,'INFORME SEVEN'!$A$1:$F$339,5,0)),0,VLOOKUP(A1890,'INFORME SEVEN'!$A$1:$F$339,5,0))</f>
        <v>0</v>
      </c>
      <c r="G1890" s="65">
        <f t="shared" si="253"/>
        <v>0</v>
      </c>
      <c r="H1890" s="44">
        <f t="shared" si="249"/>
        <v>0</v>
      </c>
      <c r="I1890" s="46">
        <v>0</v>
      </c>
      <c r="J1890" s="31">
        <f t="shared" si="251"/>
        <v>0</v>
      </c>
      <c r="K1890" s="1">
        <f t="shared" si="252"/>
        <v>0</v>
      </c>
      <c r="L1890" s="1">
        <f t="shared" si="250"/>
        <v>6</v>
      </c>
    </row>
    <row r="1891" spans="1:12" ht="16.5" hidden="1" thickBot="1" x14ac:dyDescent="0.3">
      <c r="A1891" s="26">
        <v>314602</v>
      </c>
      <c r="B1891" s="42">
        <v>314602</v>
      </c>
      <c r="C1891" s="43" t="s">
        <v>97</v>
      </c>
      <c r="D1891" s="44">
        <v>0</v>
      </c>
      <c r="E1891" s="29">
        <f>IF(ISERROR(VLOOKUP(A1891,'INFORME SEVEN'!$A$1:$F$339,4,0)),0,VLOOKUP(A1891,'INFORME SEVEN'!$A$1:$F$339,4,0))</f>
        <v>0</v>
      </c>
      <c r="F1891" s="29">
        <f>IF(ISERROR(VLOOKUP(A1891,'INFORME SEVEN'!$A$1:$F$339,5,0)),0,VLOOKUP(A1891,'INFORME SEVEN'!$A$1:$F$339,5,0))</f>
        <v>0</v>
      </c>
      <c r="G1891" s="65">
        <f t="shared" si="253"/>
        <v>0</v>
      </c>
      <c r="H1891" s="44">
        <f t="shared" si="249"/>
        <v>0</v>
      </c>
      <c r="I1891" s="46">
        <v>0</v>
      </c>
      <c r="J1891" s="31">
        <f t="shared" si="251"/>
        <v>0</v>
      </c>
      <c r="K1891" s="1">
        <f t="shared" si="252"/>
        <v>0</v>
      </c>
      <c r="L1891" s="1">
        <f t="shared" si="250"/>
        <v>6</v>
      </c>
    </row>
    <row r="1892" spans="1:12" ht="16.5" hidden="1" thickBot="1" x14ac:dyDescent="0.3">
      <c r="A1892" s="26">
        <v>314603</v>
      </c>
      <c r="B1892" s="42">
        <v>314603</v>
      </c>
      <c r="C1892" s="43" t="s">
        <v>98</v>
      </c>
      <c r="D1892" s="44">
        <v>0</v>
      </c>
      <c r="E1892" s="29">
        <f>IF(ISERROR(VLOOKUP(A1892,'INFORME SEVEN'!$A$1:$F$339,4,0)),0,VLOOKUP(A1892,'INFORME SEVEN'!$A$1:$F$339,4,0))</f>
        <v>0</v>
      </c>
      <c r="F1892" s="29">
        <f>IF(ISERROR(VLOOKUP(A1892,'INFORME SEVEN'!$A$1:$F$339,5,0)),0,VLOOKUP(A1892,'INFORME SEVEN'!$A$1:$F$339,5,0))</f>
        <v>0</v>
      </c>
      <c r="G1892" s="65">
        <f t="shared" si="253"/>
        <v>0</v>
      </c>
      <c r="H1892" s="44">
        <f t="shared" si="249"/>
        <v>0</v>
      </c>
      <c r="I1892" s="46">
        <v>0</v>
      </c>
      <c r="J1892" s="31">
        <f t="shared" si="251"/>
        <v>0</v>
      </c>
      <c r="K1892" s="1">
        <f t="shared" si="252"/>
        <v>0</v>
      </c>
      <c r="L1892" s="1">
        <f t="shared" si="250"/>
        <v>6</v>
      </c>
    </row>
    <row r="1893" spans="1:12" ht="16.5" hidden="1" thickBot="1" x14ac:dyDescent="0.3">
      <c r="A1893" s="26">
        <v>314604</v>
      </c>
      <c r="B1893" s="42">
        <v>314604</v>
      </c>
      <c r="C1893" s="43" t="s">
        <v>99</v>
      </c>
      <c r="D1893" s="44">
        <v>0</v>
      </c>
      <c r="E1893" s="29">
        <f>IF(ISERROR(VLOOKUP(A1893,'INFORME SEVEN'!$A$1:$F$339,4,0)),0,VLOOKUP(A1893,'INFORME SEVEN'!$A$1:$F$339,4,0))</f>
        <v>0</v>
      </c>
      <c r="F1893" s="29">
        <f>IF(ISERROR(VLOOKUP(A1893,'INFORME SEVEN'!$A$1:$F$339,5,0)),0,VLOOKUP(A1893,'INFORME SEVEN'!$A$1:$F$339,5,0))</f>
        <v>0</v>
      </c>
      <c r="G1893" s="65">
        <f t="shared" si="253"/>
        <v>0</v>
      </c>
      <c r="H1893" s="44">
        <f t="shared" si="249"/>
        <v>0</v>
      </c>
      <c r="I1893" s="46">
        <v>0</v>
      </c>
      <c r="J1893" s="31">
        <f t="shared" si="251"/>
        <v>0</v>
      </c>
      <c r="K1893" s="1">
        <f t="shared" si="252"/>
        <v>0</v>
      </c>
      <c r="L1893" s="1">
        <f t="shared" si="250"/>
        <v>6</v>
      </c>
    </row>
    <row r="1894" spans="1:12" ht="16.5" hidden="1" thickBot="1" x14ac:dyDescent="0.3">
      <c r="A1894" s="26">
        <v>314605</v>
      </c>
      <c r="B1894" s="42">
        <v>314605</v>
      </c>
      <c r="C1894" s="43" t="s">
        <v>100</v>
      </c>
      <c r="D1894" s="44">
        <v>0</v>
      </c>
      <c r="E1894" s="29">
        <f>IF(ISERROR(VLOOKUP(A1894,'INFORME SEVEN'!$A$1:$F$339,4,0)),0,VLOOKUP(A1894,'INFORME SEVEN'!$A$1:$F$339,4,0))</f>
        <v>0</v>
      </c>
      <c r="F1894" s="29">
        <f>IF(ISERROR(VLOOKUP(A1894,'INFORME SEVEN'!$A$1:$F$339,5,0)),0,VLOOKUP(A1894,'INFORME SEVEN'!$A$1:$F$339,5,0))</f>
        <v>0</v>
      </c>
      <c r="G1894" s="65">
        <f t="shared" si="253"/>
        <v>0</v>
      </c>
      <c r="H1894" s="44">
        <f t="shared" si="249"/>
        <v>0</v>
      </c>
      <c r="I1894" s="46">
        <v>0</v>
      </c>
      <c r="J1894" s="31">
        <f t="shared" si="251"/>
        <v>0</v>
      </c>
      <c r="K1894" s="1">
        <f t="shared" si="252"/>
        <v>0</v>
      </c>
      <c r="L1894" s="1">
        <f t="shared" si="250"/>
        <v>6</v>
      </c>
    </row>
    <row r="1895" spans="1:12" ht="16.5" hidden="1" thickBot="1" x14ac:dyDescent="0.3">
      <c r="A1895" s="26">
        <v>314606</v>
      </c>
      <c r="B1895" s="42">
        <v>314606</v>
      </c>
      <c r="C1895" s="43" t="s">
        <v>63</v>
      </c>
      <c r="D1895" s="44">
        <v>0</v>
      </c>
      <c r="E1895" s="29">
        <f>IF(ISERROR(VLOOKUP(A1895,'INFORME SEVEN'!$A$1:$F$339,4,0)),0,VLOOKUP(A1895,'INFORME SEVEN'!$A$1:$F$339,4,0))</f>
        <v>0</v>
      </c>
      <c r="F1895" s="29">
        <f>IF(ISERROR(VLOOKUP(A1895,'INFORME SEVEN'!$A$1:$F$339,5,0)),0,VLOOKUP(A1895,'INFORME SEVEN'!$A$1:$F$339,5,0))</f>
        <v>0</v>
      </c>
      <c r="G1895" s="65">
        <f t="shared" si="253"/>
        <v>0</v>
      </c>
      <c r="H1895" s="44">
        <f t="shared" si="249"/>
        <v>0</v>
      </c>
      <c r="I1895" s="46">
        <v>0</v>
      </c>
      <c r="J1895" s="31">
        <f t="shared" si="251"/>
        <v>0</v>
      </c>
      <c r="K1895" s="1">
        <f t="shared" si="252"/>
        <v>0</v>
      </c>
      <c r="L1895" s="1">
        <f t="shared" si="250"/>
        <v>6</v>
      </c>
    </row>
    <row r="1896" spans="1:12" ht="16.5" hidden="1" thickBot="1" x14ac:dyDescent="0.3">
      <c r="A1896" s="26">
        <v>314607</v>
      </c>
      <c r="B1896" s="42">
        <v>314607</v>
      </c>
      <c r="C1896" s="43" t="s">
        <v>65</v>
      </c>
      <c r="D1896" s="44">
        <v>0</v>
      </c>
      <c r="E1896" s="29">
        <f>IF(ISERROR(VLOOKUP(A1896,'INFORME SEVEN'!$A$1:$F$339,4,0)),0,VLOOKUP(A1896,'INFORME SEVEN'!$A$1:$F$339,4,0))</f>
        <v>0</v>
      </c>
      <c r="F1896" s="29">
        <f>IF(ISERROR(VLOOKUP(A1896,'INFORME SEVEN'!$A$1:$F$339,5,0)),0,VLOOKUP(A1896,'INFORME SEVEN'!$A$1:$F$339,5,0))</f>
        <v>0</v>
      </c>
      <c r="G1896" s="65">
        <f t="shared" si="253"/>
        <v>0</v>
      </c>
      <c r="H1896" s="44">
        <f t="shared" si="249"/>
        <v>0</v>
      </c>
      <c r="I1896" s="46">
        <v>0</v>
      </c>
      <c r="J1896" s="31">
        <f t="shared" si="251"/>
        <v>0</v>
      </c>
      <c r="K1896" s="1">
        <f t="shared" si="252"/>
        <v>0</v>
      </c>
      <c r="L1896" s="1">
        <f t="shared" si="250"/>
        <v>6</v>
      </c>
    </row>
    <row r="1897" spans="1:12" ht="16.5" hidden="1" thickBot="1" x14ac:dyDescent="0.3">
      <c r="A1897" s="26">
        <v>314608</v>
      </c>
      <c r="B1897" s="42">
        <v>314608</v>
      </c>
      <c r="C1897" s="43" t="s">
        <v>66</v>
      </c>
      <c r="D1897" s="44">
        <v>0</v>
      </c>
      <c r="E1897" s="29">
        <f>IF(ISERROR(VLOOKUP(A1897,'INFORME SEVEN'!$A$1:$F$339,4,0)),0,VLOOKUP(A1897,'INFORME SEVEN'!$A$1:$F$339,4,0))</f>
        <v>0</v>
      </c>
      <c r="F1897" s="29">
        <f>IF(ISERROR(VLOOKUP(A1897,'INFORME SEVEN'!$A$1:$F$339,5,0)),0,VLOOKUP(A1897,'INFORME SEVEN'!$A$1:$F$339,5,0))</f>
        <v>0</v>
      </c>
      <c r="G1897" s="65">
        <f t="shared" si="253"/>
        <v>0</v>
      </c>
      <c r="H1897" s="44">
        <f t="shared" si="249"/>
        <v>0</v>
      </c>
      <c r="I1897" s="46">
        <v>0</v>
      </c>
      <c r="J1897" s="31">
        <f t="shared" si="251"/>
        <v>0</v>
      </c>
      <c r="K1897" s="1">
        <f t="shared" si="252"/>
        <v>0</v>
      </c>
      <c r="L1897" s="1">
        <f t="shared" si="250"/>
        <v>6</v>
      </c>
    </row>
    <row r="1898" spans="1:12" ht="16.5" hidden="1" thickBot="1" x14ac:dyDescent="0.3">
      <c r="A1898" s="26">
        <v>314609</v>
      </c>
      <c r="B1898" s="42">
        <v>314609</v>
      </c>
      <c r="C1898" s="43" t="s">
        <v>64</v>
      </c>
      <c r="D1898" s="44">
        <v>0</v>
      </c>
      <c r="E1898" s="29">
        <f>IF(ISERROR(VLOOKUP(A1898,'INFORME SEVEN'!$A$1:$F$339,4,0)),0,VLOOKUP(A1898,'INFORME SEVEN'!$A$1:$F$339,4,0))</f>
        <v>0</v>
      </c>
      <c r="F1898" s="29">
        <f>IF(ISERROR(VLOOKUP(A1898,'INFORME SEVEN'!$A$1:$F$339,5,0)),0,VLOOKUP(A1898,'INFORME SEVEN'!$A$1:$F$339,5,0))</f>
        <v>0</v>
      </c>
      <c r="G1898" s="65">
        <f t="shared" si="253"/>
        <v>0</v>
      </c>
      <c r="H1898" s="44">
        <f t="shared" si="249"/>
        <v>0</v>
      </c>
      <c r="I1898" s="46">
        <v>0</v>
      </c>
      <c r="J1898" s="31">
        <f t="shared" si="251"/>
        <v>0</v>
      </c>
      <c r="K1898" s="1">
        <f t="shared" si="252"/>
        <v>0</v>
      </c>
      <c r="L1898" s="1">
        <f t="shared" si="250"/>
        <v>6</v>
      </c>
    </row>
    <row r="1899" spans="1:12" ht="16.5" hidden="1" thickBot="1" x14ac:dyDescent="0.3">
      <c r="A1899" s="26">
        <v>314610</v>
      </c>
      <c r="B1899" s="42">
        <v>314610</v>
      </c>
      <c r="C1899" s="43" t="s">
        <v>86</v>
      </c>
      <c r="D1899" s="44">
        <v>0</v>
      </c>
      <c r="E1899" s="29">
        <f>IF(ISERROR(VLOOKUP(A1899,'INFORME SEVEN'!$A$1:$F$339,4,0)),0,VLOOKUP(A1899,'INFORME SEVEN'!$A$1:$F$339,4,0))</f>
        <v>0</v>
      </c>
      <c r="F1899" s="29">
        <f>IF(ISERROR(VLOOKUP(A1899,'INFORME SEVEN'!$A$1:$F$339,5,0)),0,VLOOKUP(A1899,'INFORME SEVEN'!$A$1:$F$339,5,0))</f>
        <v>0</v>
      </c>
      <c r="G1899" s="65">
        <f t="shared" si="253"/>
        <v>0</v>
      </c>
      <c r="H1899" s="44">
        <f t="shared" si="249"/>
        <v>0</v>
      </c>
      <c r="I1899" s="46">
        <v>0</v>
      </c>
      <c r="J1899" s="31">
        <f t="shared" si="251"/>
        <v>0</v>
      </c>
      <c r="K1899" s="1">
        <f t="shared" si="252"/>
        <v>0</v>
      </c>
      <c r="L1899" s="1">
        <f t="shared" si="250"/>
        <v>6</v>
      </c>
    </row>
    <row r="1900" spans="1:12" ht="16.5" hidden="1" thickBot="1" x14ac:dyDescent="0.3">
      <c r="A1900" s="26">
        <v>314611</v>
      </c>
      <c r="B1900" s="42">
        <v>314611</v>
      </c>
      <c r="C1900" s="43" t="s">
        <v>67</v>
      </c>
      <c r="D1900" s="44">
        <v>0</v>
      </c>
      <c r="E1900" s="29">
        <f>IF(ISERROR(VLOOKUP(A1900,'INFORME SEVEN'!$A$1:$F$339,4,0)),0,VLOOKUP(A1900,'INFORME SEVEN'!$A$1:$F$339,4,0))</f>
        <v>0</v>
      </c>
      <c r="F1900" s="29">
        <f>IF(ISERROR(VLOOKUP(A1900,'INFORME SEVEN'!$A$1:$F$339,5,0)),0,VLOOKUP(A1900,'INFORME SEVEN'!$A$1:$F$339,5,0))</f>
        <v>0</v>
      </c>
      <c r="G1900" s="65">
        <f t="shared" si="253"/>
        <v>0</v>
      </c>
      <c r="H1900" s="44">
        <f t="shared" si="249"/>
        <v>0</v>
      </c>
      <c r="I1900" s="46">
        <v>0</v>
      </c>
      <c r="J1900" s="31">
        <f t="shared" si="251"/>
        <v>0</v>
      </c>
      <c r="K1900" s="1">
        <f t="shared" si="252"/>
        <v>0</v>
      </c>
      <c r="L1900" s="1">
        <f t="shared" si="250"/>
        <v>6</v>
      </c>
    </row>
    <row r="1901" spans="1:12" ht="16.5" hidden="1" thickBot="1" x14ac:dyDescent="0.3">
      <c r="A1901" s="26">
        <v>314612</v>
      </c>
      <c r="B1901" s="42">
        <v>314612</v>
      </c>
      <c r="C1901" s="43" t="s">
        <v>68</v>
      </c>
      <c r="D1901" s="44">
        <v>0</v>
      </c>
      <c r="E1901" s="29">
        <f>IF(ISERROR(VLOOKUP(A1901,'INFORME SEVEN'!$A$1:$F$339,4,0)),0,VLOOKUP(A1901,'INFORME SEVEN'!$A$1:$F$339,4,0))</f>
        <v>0</v>
      </c>
      <c r="F1901" s="29">
        <f>IF(ISERROR(VLOOKUP(A1901,'INFORME SEVEN'!$A$1:$F$339,5,0)),0,VLOOKUP(A1901,'INFORME SEVEN'!$A$1:$F$339,5,0))</f>
        <v>0</v>
      </c>
      <c r="G1901" s="65">
        <f t="shared" si="253"/>
        <v>0</v>
      </c>
      <c r="H1901" s="44">
        <f t="shared" si="249"/>
        <v>0</v>
      </c>
      <c r="I1901" s="46">
        <v>0</v>
      </c>
      <c r="J1901" s="31">
        <f t="shared" si="251"/>
        <v>0</v>
      </c>
      <c r="K1901" s="1">
        <f t="shared" si="252"/>
        <v>0</v>
      </c>
      <c r="L1901" s="1">
        <f t="shared" si="250"/>
        <v>6</v>
      </c>
    </row>
    <row r="1902" spans="1:12" ht="16.5" hidden="1" thickBot="1" x14ac:dyDescent="0.3">
      <c r="A1902" s="26">
        <v>314613</v>
      </c>
      <c r="B1902" s="42">
        <v>314613</v>
      </c>
      <c r="C1902" s="43" t="s">
        <v>69</v>
      </c>
      <c r="D1902" s="44">
        <v>0</v>
      </c>
      <c r="E1902" s="29">
        <f>IF(ISERROR(VLOOKUP(A1902,'INFORME SEVEN'!$A$1:$F$339,4,0)),0,VLOOKUP(A1902,'INFORME SEVEN'!$A$1:$F$339,4,0))</f>
        <v>0</v>
      </c>
      <c r="F1902" s="29">
        <f>IF(ISERROR(VLOOKUP(A1902,'INFORME SEVEN'!$A$1:$F$339,5,0)),0,VLOOKUP(A1902,'INFORME SEVEN'!$A$1:$F$339,5,0))</f>
        <v>0</v>
      </c>
      <c r="G1902" s="65">
        <f t="shared" si="253"/>
        <v>0</v>
      </c>
      <c r="H1902" s="44">
        <f t="shared" ref="H1902:H1965" si="254">+G1902</f>
        <v>0</v>
      </c>
      <c r="I1902" s="46">
        <v>0</v>
      </c>
      <c r="J1902" s="31">
        <f t="shared" si="251"/>
        <v>0</v>
      </c>
      <c r="K1902" s="1">
        <f t="shared" si="252"/>
        <v>0</v>
      </c>
      <c r="L1902" s="1">
        <f t="shared" si="250"/>
        <v>6</v>
      </c>
    </row>
    <row r="1903" spans="1:12" ht="16.5" hidden="1" thickBot="1" x14ac:dyDescent="0.3">
      <c r="A1903" s="26">
        <v>314614</v>
      </c>
      <c r="B1903" s="42">
        <v>314614</v>
      </c>
      <c r="C1903" s="43" t="s">
        <v>88</v>
      </c>
      <c r="D1903" s="44">
        <v>0</v>
      </c>
      <c r="E1903" s="29">
        <f>IF(ISERROR(VLOOKUP(A1903,'INFORME SEVEN'!$A$1:$F$339,4,0)),0,VLOOKUP(A1903,'INFORME SEVEN'!$A$1:$F$339,4,0))</f>
        <v>0</v>
      </c>
      <c r="F1903" s="29">
        <f>IF(ISERROR(VLOOKUP(A1903,'INFORME SEVEN'!$A$1:$F$339,5,0)),0,VLOOKUP(A1903,'INFORME SEVEN'!$A$1:$F$339,5,0))</f>
        <v>0</v>
      </c>
      <c r="G1903" s="65">
        <f t="shared" si="253"/>
        <v>0</v>
      </c>
      <c r="H1903" s="44">
        <f t="shared" si="254"/>
        <v>0</v>
      </c>
      <c r="I1903" s="46">
        <v>0</v>
      </c>
      <c r="J1903" s="31">
        <f t="shared" si="251"/>
        <v>0</v>
      </c>
      <c r="K1903" s="1">
        <f t="shared" si="252"/>
        <v>0</v>
      </c>
      <c r="L1903" s="1">
        <f t="shared" si="250"/>
        <v>6</v>
      </c>
    </row>
    <row r="1904" spans="1:12" ht="16.5" hidden="1" thickBot="1" x14ac:dyDescent="0.3">
      <c r="A1904" s="26">
        <v>314615</v>
      </c>
      <c r="B1904" s="42">
        <v>314615</v>
      </c>
      <c r="C1904" s="43" t="s">
        <v>70</v>
      </c>
      <c r="D1904" s="44">
        <v>0</v>
      </c>
      <c r="E1904" s="29">
        <f>IF(ISERROR(VLOOKUP(A1904,'INFORME SEVEN'!$A$1:$F$339,4,0)),0,VLOOKUP(A1904,'INFORME SEVEN'!$A$1:$F$339,4,0))</f>
        <v>0</v>
      </c>
      <c r="F1904" s="29">
        <f>IF(ISERROR(VLOOKUP(A1904,'INFORME SEVEN'!$A$1:$F$339,5,0)),0,VLOOKUP(A1904,'INFORME SEVEN'!$A$1:$F$339,5,0))</f>
        <v>0</v>
      </c>
      <c r="G1904" s="65">
        <f t="shared" si="253"/>
        <v>0</v>
      </c>
      <c r="H1904" s="44">
        <f t="shared" si="254"/>
        <v>0</v>
      </c>
      <c r="I1904" s="46">
        <v>0</v>
      </c>
      <c r="J1904" s="31">
        <f t="shared" si="251"/>
        <v>0</v>
      </c>
      <c r="K1904" s="1">
        <f t="shared" si="252"/>
        <v>0</v>
      </c>
      <c r="L1904" s="1">
        <f t="shared" si="250"/>
        <v>6</v>
      </c>
    </row>
    <row r="1905" spans="1:12" ht="16.5" hidden="1" thickBot="1" x14ac:dyDescent="0.3">
      <c r="A1905" s="26">
        <v>314690</v>
      </c>
      <c r="B1905" s="42">
        <v>314690</v>
      </c>
      <c r="C1905" s="43" t="s">
        <v>1288</v>
      </c>
      <c r="D1905" s="44">
        <v>0</v>
      </c>
      <c r="E1905" s="29">
        <f>IF(ISERROR(VLOOKUP(A1905,'INFORME SEVEN'!$A$1:$F$339,4,0)),0,VLOOKUP(A1905,'INFORME SEVEN'!$A$1:$F$339,4,0))</f>
        <v>0</v>
      </c>
      <c r="F1905" s="29">
        <f>IF(ISERROR(VLOOKUP(A1905,'INFORME SEVEN'!$A$1:$F$339,5,0)),0,VLOOKUP(A1905,'INFORME SEVEN'!$A$1:$F$339,5,0))</f>
        <v>0</v>
      </c>
      <c r="G1905" s="65">
        <f t="shared" si="253"/>
        <v>0</v>
      </c>
      <c r="H1905" s="44">
        <f t="shared" si="254"/>
        <v>0</v>
      </c>
      <c r="I1905" s="46">
        <v>0</v>
      </c>
      <c r="J1905" s="31">
        <f t="shared" si="251"/>
        <v>0</v>
      </c>
      <c r="K1905" s="1">
        <f t="shared" si="252"/>
        <v>0</v>
      </c>
      <c r="L1905" s="1">
        <f t="shared" si="250"/>
        <v>6</v>
      </c>
    </row>
    <row r="1906" spans="1:12" ht="16.5" hidden="1" thickBot="1" x14ac:dyDescent="0.3">
      <c r="A1906" s="26">
        <v>3147</v>
      </c>
      <c r="B1906" s="48">
        <v>314700</v>
      </c>
      <c r="C1906" s="49" t="s">
        <v>1289</v>
      </c>
      <c r="D1906" s="39">
        <v>0</v>
      </c>
      <c r="E1906" s="29">
        <f>IF(ISERROR(VLOOKUP(A1906,'INFORME SEVEN'!$A$1:$F$339,4,0)),0,VLOOKUP(A1906,'INFORME SEVEN'!$A$1:$F$339,4,0))</f>
        <v>0</v>
      </c>
      <c r="F1906" s="29">
        <f>IF(ISERROR(VLOOKUP(A1906,'INFORME SEVEN'!$A$1:$F$339,5,0)),0,VLOOKUP(A1906,'INFORME SEVEN'!$A$1:$F$339,5,0))</f>
        <v>0</v>
      </c>
      <c r="G1906" s="39">
        <f t="shared" si="253"/>
        <v>0</v>
      </c>
      <c r="H1906" s="50">
        <f t="shared" si="254"/>
        <v>0</v>
      </c>
      <c r="I1906" s="51">
        <v>0</v>
      </c>
      <c r="J1906" s="31">
        <f t="shared" si="251"/>
        <v>0</v>
      </c>
      <c r="K1906" s="1">
        <f t="shared" si="252"/>
        <v>0</v>
      </c>
      <c r="L1906" s="1">
        <f t="shared" si="250"/>
        <v>4</v>
      </c>
    </row>
    <row r="1907" spans="1:12" ht="16.5" hidden="1" thickBot="1" x14ac:dyDescent="0.3">
      <c r="A1907" s="26">
        <v>314701</v>
      </c>
      <c r="B1907" s="42">
        <v>314701</v>
      </c>
      <c r="C1907" s="43" t="s">
        <v>1290</v>
      </c>
      <c r="D1907" s="44">
        <v>0</v>
      </c>
      <c r="E1907" s="29">
        <f>IF(ISERROR(VLOOKUP(A1907,'INFORME SEVEN'!$A$1:$F$339,4,0)),0,VLOOKUP(A1907,'INFORME SEVEN'!$A$1:$F$339,4,0))</f>
        <v>0</v>
      </c>
      <c r="F1907" s="29">
        <f>IF(ISERROR(VLOOKUP(A1907,'INFORME SEVEN'!$A$1:$F$339,5,0)),0,VLOOKUP(A1907,'INFORME SEVEN'!$A$1:$F$339,5,0))</f>
        <v>0</v>
      </c>
      <c r="G1907" s="65">
        <f t="shared" si="253"/>
        <v>0</v>
      </c>
      <c r="H1907" s="44">
        <f t="shared" si="254"/>
        <v>0</v>
      </c>
      <c r="I1907" s="46">
        <v>0</v>
      </c>
      <c r="J1907" s="31">
        <f t="shared" si="251"/>
        <v>0</v>
      </c>
      <c r="K1907" s="1">
        <f t="shared" si="252"/>
        <v>0</v>
      </c>
      <c r="L1907" s="1">
        <f t="shared" si="250"/>
        <v>6</v>
      </c>
    </row>
    <row r="1908" spans="1:12" ht="16.5" hidden="1" thickBot="1" x14ac:dyDescent="0.3">
      <c r="A1908" s="26">
        <v>3148</v>
      </c>
      <c r="B1908" s="48">
        <v>314800</v>
      </c>
      <c r="C1908" s="49" t="s">
        <v>1291</v>
      </c>
      <c r="D1908" s="39">
        <v>0</v>
      </c>
      <c r="E1908" s="29">
        <f>IF(ISERROR(VLOOKUP(A1908,'INFORME SEVEN'!$A$1:$F$339,4,0)),0,VLOOKUP(A1908,'INFORME SEVEN'!$A$1:$F$339,4,0))</f>
        <v>0</v>
      </c>
      <c r="F1908" s="29">
        <f>IF(ISERROR(VLOOKUP(A1908,'INFORME SEVEN'!$A$1:$F$339,5,0)),0,VLOOKUP(A1908,'INFORME SEVEN'!$A$1:$F$339,5,0))</f>
        <v>0</v>
      </c>
      <c r="G1908" s="39">
        <f t="shared" si="253"/>
        <v>0</v>
      </c>
      <c r="H1908" s="50">
        <f t="shared" si="254"/>
        <v>0</v>
      </c>
      <c r="I1908" s="51">
        <v>0</v>
      </c>
      <c r="J1908" s="31">
        <f t="shared" si="251"/>
        <v>0</v>
      </c>
      <c r="K1908" s="1">
        <f t="shared" si="252"/>
        <v>0</v>
      </c>
      <c r="L1908" s="1">
        <f t="shared" si="250"/>
        <v>4</v>
      </c>
    </row>
    <row r="1909" spans="1:12" ht="16.5" hidden="1" thickBot="1" x14ac:dyDescent="0.3">
      <c r="A1909" s="26">
        <v>314801</v>
      </c>
      <c r="B1909" s="42">
        <v>314801</v>
      </c>
      <c r="C1909" s="43" t="s">
        <v>1292</v>
      </c>
      <c r="D1909" s="44">
        <v>0</v>
      </c>
      <c r="E1909" s="29">
        <f>IF(ISERROR(VLOOKUP(A1909,'INFORME SEVEN'!$A$1:$F$339,4,0)),0,VLOOKUP(A1909,'INFORME SEVEN'!$A$1:$F$339,4,0))</f>
        <v>0</v>
      </c>
      <c r="F1909" s="29">
        <f>IF(ISERROR(VLOOKUP(A1909,'INFORME SEVEN'!$A$1:$F$339,5,0)),0,VLOOKUP(A1909,'INFORME SEVEN'!$A$1:$F$339,5,0))</f>
        <v>0</v>
      </c>
      <c r="G1909" s="65">
        <f t="shared" si="253"/>
        <v>0</v>
      </c>
      <c r="H1909" s="44">
        <f t="shared" si="254"/>
        <v>0</v>
      </c>
      <c r="I1909" s="46">
        <v>0</v>
      </c>
      <c r="J1909" s="31">
        <f t="shared" si="251"/>
        <v>0</v>
      </c>
      <c r="K1909" s="1">
        <f t="shared" si="252"/>
        <v>0</v>
      </c>
      <c r="L1909" s="1">
        <f t="shared" si="250"/>
        <v>6</v>
      </c>
    </row>
    <row r="1910" spans="1:12" ht="16.5" hidden="1" thickBot="1" x14ac:dyDescent="0.3">
      <c r="A1910" s="26">
        <v>314802</v>
      </c>
      <c r="B1910" s="42">
        <v>314802</v>
      </c>
      <c r="C1910" s="43" t="s">
        <v>1293</v>
      </c>
      <c r="D1910" s="44">
        <v>0</v>
      </c>
      <c r="E1910" s="29">
        <f>IF(ISERROR(VLOOKUP(A1910,'INFORME SEVEN'!$A$1:$F$339,4,0)),0,VLOOKUP(A1910,'INFORME SEVEN'!$A$1:$F$339,4,0))</f>
        <v>0</v>
      </c>
      <c r="F1910" s="29">
        <f>IF(ISERROR(VLOOKUP(A1910,'INFORME SEVEN'!$A$1:$F$339,5,0)),0,VLOOKUP(A1910,'INFORME SEVEN'!$A$1:$F$339,5,0))</f>
        <v>0</v>
      </c>
      <c r="G1910" s="65">
        <f t="shared" si="253"/>
        <v>0</v>
      </c>
      <c r="H1910" s="44">
        <f t="shared" si="254"/>
        <v>0</v>
      </c>
      <c r="I1910" s="46">
        <v>0</v>
      </c>
      <c r="J1910" s="31">
        <f t="shared" si="251"/>
        <v>0</v>
      </c>
      <c r="K1910" s="1">
        <f t="shared" si="252"/>
        <v>0</v>
      </c>
      <c r="L1910" s="1">
        <f t="shared" si="250"/>
        <v>6</v>
      </c>
    </row>
    <row r="1911" spans="1:12" ht="16.5" hidden="1" thickBot="1" x14ac:dyDescent="0.3">
      <c r="A1911" s="26">
        <v>314803</v>
      </c>
      <c r="B1911" s="42">
        <v>314803</v>
      </c>
      <c r="C1911" s="43" t="s">
        <v>1294</v>
      </c>
      <c r="D1911" s="44">
        <v>0</v>
      </c>
      <c r="E1911" s="29">
        <f>IF(ISERROR(VLOOKUP(A1911,'INFORME SEVEN'!$A$1:$F$339,4,0)),0,VLOOKUP(A1911,'INFORME SEVEN'!$A$1:$F$339,4,0))</f>
        <v>0</v>
      </c>
      <c r="F1911" s="29">
        <f>IF(ISERROR(VLOOKUP(A1911,'INFORME SEVEN'!$A$1:$F$339,5,0)),0,VLOOKUP(A1911,'INFORME SEVEN'!$A$1:$F$339,5,0))</f>
        <v>0</v>
      </c>
      <c r="G1911" s="65">
        <f t="shared" si="253"/>
        <v>0</v>
      </c>
      <c r="H1911" s="44">
        <f t="shared" si="254"/>
        <v>0</v>
      </c>
      <c r="I1911" s="46">
        <v>0</v>
      </c>
      <c r="J1911" s="31">
        <f t="shared" si="251"/>
        <v>0</v>
      </c>
      <c r="K1911" s="1">
        <f t="shared" si="252"/>
        <v>0</v>
      </c>
      <c r="L1911" s="1">
        <f t="shared" si="250"/>
        <v>6</v>
      </c>
    </row>
    <row r="1912" spans="1:12" ht="16.5" hidden="1" thickBot="1" x14ac:dyDescent="0.3">
      <c r="A1912" s="26">
        <v>314804</v>
      </c>
      <c r="B1912" s="42">
        <v>314804</v>
      </c>
      <c r="C1912" s="43" t="s">
        <v>1295</v>
      </c>
      <c r="D1912" s="44">
        <v>0</v>
      </c>
      <c r="E1912" s="29">
        <f>IF(ISERROR(VLOOKUP(A1912,'INFORME SEVEN'!$A$1:$F$339,4,0)),0,VLOOKUP(A1912,'INFORME SEVEN'!$A$1:$F$339,4,0))</f>
        <v>0</v>
      </c>
      <c r="F1912" s="29">
        <f>IF(ISERROR(VLOOKUP(A1912,'INFORME SEVEN'!$A$1:$F$339,5,0)),0,VLOOKUP(A1912,'INFORME SEVEN'!$A$1:$F$339,5,0))</f>
        <v>0</v>
      </c>
      <c r="G1912" s="65">
        <f t="shared" si="253"/>
        <v>0</v>
      </c>
      <c r="H1912" s="44">
        <f t="shared" si="254"/>
        <v>0</v>
      </c>
      <c r="I1912" s="46">
        <v>0</v>
      </c>
      <c r="J1912" s="31">
        <f t="shared" si="251"/>
        <v>0</v>
      </c>
      <c r="K1912" s="1">
        <f t="shared" si="252"/>
        <v>0</v>
      </c>
      <c r="L1912" s="1">
        <f t="shared" si="250"/>
        <v>6</v>
      </c>
    </row>
    <row r="1913" spans="1:12" ht="16.5" hidden="1" thickBot="1" x14ac:dyDescent="0.3">
      <c r="A1913" s="26">
        <v>3149</v>
      </c>
      <c r="B1913" s="48">
        <v>314900</v>
      </c>
      <c r="C1913" s="49" t="s">
        <v>1296</v>
      </c>
      <c r="D1913" s="39">
        <v>0</v>
      </c>
      <c r="E1913" s="29">
        <f>IF(ISERROR(VLOOKUP(A1913,'INFORME SEVEN'!$A$1:$F$339,4,0)),0,VLOOKUP(A1913,'INFORME SEVEN'!$A$1:$F$339,4,0))</f>
        <v>0</v>
      </c>
      <c r="F1913" s="29">
        <f>IF(ISERROR(VLOOKUP(A1913,'INFORME SEVEN'!$A$1:$F$339,5,0)),0,VLOOKUP(A1913,'INFORME SEVEN'!$A$1:$F$339,5,0))</f>
        <v>0</v>
      </c>
      <c r="G1913" s="39">
        <f t="shared" si="253"/>
        <v>0</v>
      </c>
      <c r="H1913" s="50">
        <f t="shared" si="254"/>
        <v>0</v>
      </c>
      <c r="I1913" s="51">
        <v>0</v>
      </c>
      <c r="J1913" s="31">
        <f t="shared" si="251"/>
        <v>0</v>
      </c>
      <c r="K1913" s="1">
        <f t="shared" si="252"/>
        <v>0</v>
      </c>
      <c r="L1913" s="1">
        <f t="shared" si="250"/>
        <v>4</v>
      </c>
    </row>
    <row r="1914" spans="1:12" ht="16.5" hidden="1" thickBot="1" x14ac:dyDescent="0.3">
      <c r="A1914" s="26">
        <v>314901</v>
      </c>
      <c r="B1914" s="42">
        <v>314901</v>
      </c>
      <c r="C1914" s="43" t="s">
        <v>1292</v>
      </c>
      <c r="D1914" s="44">
        <v>0</v>
      </c>
      <c r="E1914" s="29">
        <f>IF(ISERROR(VLOOKUP(A1914,'INFORME SEVEN'!$A$1:$F$339,4,0)),0,VLOOKUP(A1914,'INFORME SEVEN'!$A$1:$F$339,4,0))</f>
        <v>0</v>
      </c>
      <c r="F1914" s="29">
        <f>IF(ISERROR(VLOOKUP(A1914,'INFORME SEVEN'!$A$1:$F$339,5,0)),0,VLOOKUP(A1914,'INFORME SEVEN'!$A$1:$F$339,5,0))</f>
        <v>0</v>
      </c>
      <c r="G1914" s="65">
        <f t="shared" si="253"/>
        <v>0</v>
      </c>
      <c r="H1914" s="44">
        <f t="shared" si="254"/>
        <v>0</v>
      </c>
      <c r="I1914" s="46">
        <v>0</v>
      </c>
      <c r="J1914" s="31">
        <f t="shared" si="251"/>
        <v>0</v>
      </c>
      <c r="K1914" s="1">
        <f t="shared" si="252"/>
        <v>0</v>
      </c>
      <c r="L1914" s="1">
        <f t="shared" si="250"/>
        <v>6</v>
      </c>
    </row>
    <row r="1915" spans="1:12" ht="16.5" hidden="1" thickBot="1" x14ac:dyDescent="0.3">
      <c r="A1915" s="26">
        <v>314902</v>
      </c>
      <c r="B1915" s="42">
        <v>314902</v>
      </c>
      <c r="C1915" s="43" t="s">
        <v>1293</v>
      </c>
      <c r="D1915" s="44">
        <v>0</v>
      </c>
      <c r="E1915" s="29">
        <f>IF(ISERROR(VLOOKUP(A1915,'INFORME SEVEN'!$A$1:$F$339,4,0)),0,VLOOKUP(A1915,'INFORME SEVEN'!$A$1:$F$339,4,0))</f>
        <v>0</v>
      </c>
      <c r="F1915" s="29">
        <f>IF(ISERROR(VLOOKUP(A1915,'INFORME SEVEN'!$A$1:$F$339,5,0)),0,VLOOKUP(A1915,'INFORME SEVEN'!$A$1:$F$339,5,0))</f>
        <v>0</v>
      </c>
      <c r="G1915" s="65">
        <f t="shared" si="253"/>
        <v>0</v>
      </c>
      <c r="H1915" s="44">
        <f t="shared" si="254"/>
        <v>0</v>
      </c>
      <c r="I1915" s="46">
        <v>0</v>
      </c>
      <c r="J1915" s="31">
        <f t="shared" si="251"/>
        <v>0</v>
      </c>
      <c r="K1915" s="1">
        <f t="shared" si="252"/>
        <v>0</v>
      </c>
      <c r="L1915" s="1">
        <f t="shared" si="250"/>
        <v>6</v>
      </c>
    </row>
    <row r="1916" spans="1:12" ht="16.5" hidden="1" thickBot="1" x14ac:dyDescent="0.3">
      <c r="A1916" s="26">
        <v>314903</v>
      </c>
      <c r="B1916" s="42">
        <v>314903</v>
      </c>
      <c r="C1916" s="43" t="s">
        <v>1294</v>
      </c>
      <c r="D1916" s="44">
        <v>0</v>
      </c>
      <c r="E1916" s="29">
        <f>IF(ISERROR(VLOOKUP(A1916,'INFORME SEVEN'!$A$1:$F$339,4,0)),0,VLOOKUP(A1916,'INFORME SEVEN'!$A$1:$F$339,4,0))</f>
        <v>0</v>
      </c>
      <c r="F1916" s="29">
        <f>IF(ISERROR(VLOOKUP(A1916,'INFORME SEVEN'!$A$1:$F$339,5,0)),0,VLOOKUP(A1916,'INFORME SEVEN'!$A$1:$F$339,5,0))</f>
        <v>0</v>
      </c>
      <c r="G1916" s="65">
        <f t="shared" si="253"/>
        <v>0</v>
      </c>
      <c r="H1916" s="44">
        <f t="shared" si="254"/>
        <v>0</v>
      </c>
      <c r="I1916" s="46">
        <v>0</v>
      </c>
      <c r="J1916" s="31">
        <f t="shared" si="251"/>
        <v>0</v>
      </c>
      <c r="K1916" s="1">
        <f t="shared" si="252"/>
        <v>0</v>
      </c>
      <c r="L1916" s="1">
        <f t="shared" si="250"/>
        <v>6</v>
      </c>
    </row>
    <row r="1917" spans="1:12" ht="16.5" hidden="1" thickBot="1" x14ac:dyDescent="0.3">
      <c r="A1917" s="26">
        <v>314904</v>
      </c>
      <c r="B1917" s="42">
        <v>314904</v>
      </c>
      <c r="C1917" s="43" t="s">
        <v>1295</v>
      </c>
      <c r="D1917" s="44">
        <v>0</v>
      </c>
      <c r="E1917" s="29">
        <f>IF(ISERROR(VLOOKUP(A1917,'INFORME SEVEN'!$A$1:$F$339,4,0)),0,VLOOKUP(A1917,'INFORME SEVEN'!$A$1:$F$339,4,0))</f>
        <v>0</v>
      </c>
      <c r="F1917" s="29">
        <f>IF(ISERROR(VLOOKUP(A1917,'INFORME SEVEN'!$A$1:$F$339,5,0)),0,VLOOKUP(A1917,'INFORME SEVEN'!$A$1:$F$339,5,0))</f>
        <v>0</v>
      </c>
      <c r="G1917" s="65">
        <f t="shared" si="253"/>
        <v>0</v>
      </c>
      <c r="H1917" s="44">
        <f t="shared" si="254"/>
        <v>0</v>
      </c>
      <c r="I1917" s="46">
        <v>0</v>
      </c>
      <c r="J1917" s="31">
        <f t="shared" si="251"/>
        <v>0</v>
      </c>
      <c r="K1917" s="1">
        <f t="shared" si="252"/>
        <v>0</v>
      </c>
      <c r="L1917" s="1">
        <f t="shared" si="250"/>
        <v>6</v>
      </c>
    </row>
    <row r="1918" spans="1:12" ht="16.5" hidden="1" thickBot="1" x14ac:dyDescent="0.3">
      <c r="A1918" s="26">
        <v>3150</v>
      </c>
      <c r="B1918" s="48">
        <v>315000</v>
      </c>
      <c r="C1918" s="49" t="s">
        <v>1297</v>
      </c>
      <c r="D1918" s="39">
        <v>0</v>
      </c>
      <c r="E1918" s="29">
        <f>IF(ISERROR(VLOOKUP(A1918,'INFORME SEVEN'!$A$1:$F$339,4,0)),0,VLOOKUP(A1918,'INFORME SEVEN'!$A$1:$F$339,4,0))</f>
        <v>0</v>
      </c>
      <c r="F1918" s="29">
        <f>IF(ISERROR(VLOOKUP(A1918,'INFORME SEVEN'!$A$1:$F$339,5,0)),0,VLOOKUP(A1918,'INFORME SEVEN'!$A$1:$F$339,5,0))</f>
        <v>0</v>
      </c>
      <c r="G1918" s="39">
        <f t="shared" si="253"/>
        <v>0</v>
      </c>
      <c r="H1918" s="50">
        <f t="shared" si="254"/>
        <v>0</v>
      </c>
      <c r="I1918" s="51">
        <v>0</v>
      </c>
      <c r="J1918" s="31">
        <f t="shared" si="251"/>
        <v>0</v>
      </c>
      <c r="K1918" s="1">
        <f t="shared" si="252"/>
        <v>0</v>
      </c>
      <c r="L1918" s="1">
        <f t="shared" si="250"/>
        <v>4</v>
      </c>
    </row>
    <row r="1919" spans="1:12" ht="16.5" hidden="1" thickBot="1" x14ac:dyDescent="0.3">
      <c r="A1919" s="26">
        <v>315001</v>
      </c>
      <c r="B1919" s="42">
        <v>315001</v>
      </c>
      <c r="C1919" s="43" t="s">
        <v>1292</v>
      </c>
      <c r="D1919" s="44">
        <v>0</v>
      </c>
      <c r="E1919" s="29">
        <f>IF(ISERROR(VLOOKUP(A1919,'INFORME SEVEN'!$A$1:$F$339,4,0)),0,VLOOKUP(A1919,'INFORME SEVEN'!$A$1:$F$339,4,0))</f>
        <v>0</v>
      </c>
      <c r="F1919" s="29">
        <f>IF(ISERROR(VLOOKUP(A1919,'INFORME SEVEN'!$A$1:$F$339,5,0)),0,VLOOKUP(A1919,'INFORME SEVEN'!$A$1:$F$339,5,0))</f>
        <v>0</v>
      </c>
      <c r="G1919" s="65">
        <f t="shared" si="253"/>
        <v>0</v>
      </c>
      <c r="H1919" s="44">
        <f t="shared" si="254"/>
        <v>0</v>
      </c>
      <c r="I1919" s="46">
        <v>0</v>
      </c>
      <c r="J1919" s="31">
        <f t="shared" si="251"/>
        <v>0</v>
      </c>
      <c r="K1919" s="1">
        <f t="shared" si="252"/>
        <v>0</v>
      </c>
      <c r="L1919" s="1">
        <f t="shared" si="250"/>
        <v>6</v>
      </c>
    </row>
    <row r="1920" spans="1:12" ht="16.5" hidden="1" thickBot="1" x14ac:dyDescent="0.3">
      <c r="A1920" s="26">
        <v>315002</v>
      </c>
      <c r="B1920" s="42">
        <v>315002</v>
      </c>
      <c r="C1920" s="43" t="s">
        <v>1293</v>
      </c>
      <c r="D1920" s="44">
        <v>0</v>
      </c>
      <c r="E1920" s="29">
        <f>IF(ISERROR(VLOOKUP(A1920,'INFORME SEVEN'!$A$1:$F$339,4,0)),0,VLOOKUP(A1920,'INFORME SEVEN'!$A$1:$F$339,4,0))</f>
        <v>0</v>
      </c>
      <c r="F1920" s="29">
        <f>IF(ISERROR(VLOOKUP(A1920,'INFORME SEVEN'!$A$1:$F$339,5,0)),0,VLOOKUP(A1920,'INFORME SEVEN'!$A$1:$F$339,5,0))</f>
        <v>0</v>
      </c>
      <c r="G1920" s="65">
        <f t="shared" si="253"/>
        <v>0</v>
      </c>
      <c r="H1920" s="44">
        <f t="shared" si="254"/>
        <v>0</v>
      </c>
      <c r="I1920" s="46">
        <v>0</v>
      </c>
      <c r="J1920" s="31">
        <f t="shared" si="251"/>
        <v>0</v>
      </c>
      <c r="K1920" s="1">
        <f t="shared" si="252"/>
        <v>0</v>
      </c>
      <c r="L1920" s="1">
        <f t="shared" si="250"/>
        <v>6</v>
      </c>
    </row>
    <row r="1921" spans="1:12" ht="16.5" hidden="1" thickBot="1" x14ac:dyDescent="0.3">
      <c r="A1921" s="26">
        <v>315003</v>
      </c>
      <c r="B1921" s="42">
        <v>315003</v>
      </c>
      <c r="C1921" s="43" t="s">
        <v>1294</v>
      </c>
      <c r="D1921" s="44">
        <v>0</v>
      </c>
      <c r="E1921" s="29">
        <f>IF(ISERROR(VLOOKUP(A1921,'INFORME SEVEN'!$A$1:$F$339,4,0)),0,VLOOKUP(A1921,'INFORME SEVEN'!$A$1:$F$339,4,0))</f>
        <v>0</v>
      </c>
      <c r="F1921" s="29">
        <f>IF(ISERROR(VLOOKUP(A1921,'INFORME SEVEN'!$A$1:$F$339,5,0)),0,VLOOKUP(A1921,'INFORME SEVEN'!$A$1:$F$339,5,0))</f>
        <v>0</v>
      </c>
      <c r="G1921" s="65">
        <f t="shared" si="253"/>
        <v>0</v>
      </c>
      <c r="H1921" s="44">
        <f t="shared" si="254"/>
        <v>0</v>
      </c>
      <c r="I1921" s="46">
        <v>0</v>
      </c>
      <c r="J1921" s="31">
        <f t="shared" si="251"/>
        <v>0</v>
      </c>
      <c r="K1921" s="1">
        <f t="shared" si="252"/>
        <v>0</v>
      </c>
      <c r="L1921" s="1">
        <f t="shared" si="250"/>
        <v>6</v>
      </c>
    </row>
    <row r="1922" spans="1:12" ht="16.5" hidden="1" thickBot="1" x14ac:dyDescent="0.3">
      <c r="A1922" s="26">
        <v>315004</v>
      </c>
      <c r="B1922" s="42">
        <v>315004</v>
      </c>
      <c r="C1922" s="43" t="s">
        <v>1295</v>
      </c>
      <c r="D1922" s="44">
        <v>0</v>
      </c>
      <c r="E1922" s="29">
        <f>IF(ISERROR(VLOOKUP(A1922,'INFORME SEVEN'!$A$1:$F$339,4,0)),0,VLOOKUP(A1922,'INFORME SEVEN'!$A$1:$F$339,4,0))</f>
        <v>0</v>
      </c>
      <c r="F1922" s="29">
        <f>IF(ISERROR(VLOOKUP(A1922,'INFORME SEVEN'!$A$1:$F$339,5,0)),0,VLOOKUP(A1922,'INFORME SEVEN'!$A$1:$F$339,5,0))</f>
        <v>0</v>
      </c>
      <c r="G1922" s="65">
        <f t="shared" si="253"/>
        <v>0</v>
      </c>
      <c r="H1922" s="44">
        <f t="shared" si="254"/>
        <v>0</v>
      </c>
      <c r="I1922" s="46">
        <v>0</v>
      </c>
      <c r="J1922" s="31">
        <f t="shared" si="251"/>
        <v>0</v>
      </c>
      <c r="K1922" s="1">
        <f t="shared" si="252"/>
        <v>0</v>
      </c>
      <c r="L1922" s="1">
        <f t="shared" si="250"/>
        <v>6</v>
      </c>
    </row>
    <row r="1923" spans="1:12" ht="16.5" hidden="1" thickBot="1" x14ac:dyDescent="0.3">
      <c r="A1923" s="26">
        <v>3151</v>
      </c>
      <c r="B1923" s="48">
        <v>315100</v>
      </c>
      <c r="C1923" s="49" t="s">
        <v>1298</v>
      </c>
      <c r="D1923" s="39">
        <v>0</v>
      </c>
      <c r="E1923" s="29">
        <f>IF(ISERROR(VLOOKUP(A1923,'INFORME SEVEN'!$A$1:$F$339,4,0)),0,VLOOKUP(A1923,'INFORME SEVEN'!$A$1:$F$339,4,0))</f>
        <v>0</v>
      </c>
      <c r="F1923" s="29">
        <f>IF(ISERROR(VLOOKUP(A1923,'INFORME SEVEN'!$A$1:$F$339,5,0)),0,VLOOKUP(A1923,'INFORME SEVEN'!$A$1:$F$339,5,0))</f>
        <v>0</v>
      </c>
      <c r="G1923" s="39">
        <f t="shared" si="253"/>
        <v>0</v>
      </c>
      <c r="H1923" s="50">
        <f t="shared" si="254"/>
        <v>0</v>
      </c>
      <c r="I1923" s="51">
        <v>0</v>
      </c>
      <c r="J1923" s="31">
        <f t="shared" si="251"/>
        <v>0</v>
      </c>
      <c r="K1923" s="1">
        <f t="shared" si="252"/>
        <v>0</v>
      </c>
      <c r="L1923" s="1">
        <f t="shared" si="250"/>
        <v>4</v>
      </c>
    </row>
    <row r="1924" spans="1:12" ht="16.5" hidden="1" thickBot="1" x14ac:dyDescent="0.3">
      <c r="A1924" s="26">
        <v>315101</v>
      </c>
      <c r="B1924" s="42">
        <v>315101</v>
      </c>
      <c r="C1924" s="43" t="s">
        <v>1299</v>
      </c>
      <c r="D1924" s="44">
        <v>0</v>
      </c>
      <c r="E1924" s="29">
        <f>IF(ISERROR(VLOOKUP(A1924,'INFORME SEVEN'!$A$1:$F$339,4,0)),0,VLOOKUP(A1924,'INFORME SEVEN'!$A$1:$F$339,4,0))</f>
        <v>0</v>
      </c>
      <c r="F1924" s="29">
        <f>IF(ISERROR(VLOOKUP(A1924,'INFORME SEVEN'!$A$1:$F$339,5,0)),0,VLOOKUP(A1924,'INFORME SEVEN'!$A$1:$F$339,5,0))</f>
        <v>0</v>
      </c>
      <c r="G1924" s="65">
        <f t="shared" si="253"/>
        <v>0</v>
      </c>
      <c r="H1924" s="44">
        <f t="shared" si="254"/>
        <v>0</v>
      </c>
      <c r="I1924" s="46">
        <v>0</v>
      </c>
      <c r="J1924" s="31">
        <f t="shared" si="251"/>
        <v>0</v>
      </c>
      <c r="K1924" s="1">
        <f t="shared" si="252"/>
        <v>0</v>
      </c>
      <c r="L1924" s="1">
        <f t="shared" si="250"/>
        <v>6</v>
      </c>
    </row>
    <row r="1925" spans="1:12" ht="16.5" hidden="1" thickBot="1" x14ac:dyDescent="0.3">
      <c r="A1925" s="26">
        <v>315102</v>
      </c>
      <c r="B1925" s="42">
        <v>315102</v>
      </c>
      <c r="C1925" s="43" t="s">
        <v>1300</v>
      </c>
      <c r="D1925" s="44">
        <v>0</v>
      </c>
      <c r="E1925" s="29">
        <f>IF(ISERROR(VLOOKUP(A1925,'INFORME SEVEN'!$A$1:$F$339,4,0)),0,VLOOKUP(A1925,'INFORME SEVEN'!$A$1:$F$339,4,0))</f>
        <v>0</v>
      </c>
      <c r="F1925" s="29">
        <f>IF(ISERROR(VLOOKUP(A1925,'INFORME SEVEN'!$A$1:$F$339,5,0)),0,VLOOKUP(A1925,'INFORME SEVEN'!$A$1:$F$339,5,0))</f>
        <v>0</v>
      </c>
      <c r="G1925" s="65">
        <f t="shared" si="253"/>
        <v>0</v>
      </c>
      <c r="H1925" s="44">
        <f t="shared" si="254"/>
        <v>0</v>
      </c>
      <c r="I1925" s="46">
        <v>0</v>
      </c>
      <c r="J1925" s="31">
        <f t="shared" si="251"/>
        <v>0</v>
      </c>
      <c r="K1925" s="1">
        <f t="shared" si="252"/>
        <v>0</v>
      </c>
      <c r="L1925" s="1">
        <f t="shared" si="250"/>
        <v>6</v>
      </c>
    </row>
    <row r="1926" spans="1:12" ht="16.5" hidden="1" thickBot="1" x14ac:dyDescent="0.3">
      <c r="A1926" s="26">
        <v>3152</v>
      </c>
      <c r="B1926" s="48">
        <v>315200</v>
      </c>
      <c r="C1926" s="49" t="s">
        <v>1301</v>
      </c>
      <c r="D1926" s="39">
        <v>0</v>
      </c>
      <c r="E1926" s="29">
        <f>IF(ISERROR(VLOOKUP(A1926,'INFORME SEVEN'!$A$1:$F$339,4,0)),0,VLOOKUP(A1926,'INFORME SEVEN'!$A$1:$F$339,4,0))</f>
        <v>0</v>
      </c>
      <c r="F1926" s="29">
        <f>IF(ISERROR(VLOOKUP(A1926,'INFORME SEVEN'!$A$1:$F$339,5,0)),0,VLOOKUP(A1926,'INFORME SEVEN'!$A$1:$F$339,5,0))</f>
        <v>0</v>
      </c>
      <c r="G1926" s="39">
        <f t="shared" si="253"/>
        <v>0</v>
      </c>
      <c r="H1926" s="50">
        <f t="shared" si="254"/>
        <v>0</v>
      </c>
      <c r="I1926" s="51">
        <v>0</v>
      </c>
      <c r="J1926" s="31">
        <f t="shared" si="251"/>
        <v>0</v>
      </c>
      <c r="K1926" s="1">
        <f t="shared" si="252"/>
        <v>0</v>
      </c>
      <c r="L1926" s="1">
        <f t="shared" si="250"/>
        <v>4</v>
      </c>
    </row>
    <row r="1927" spans="1:12" ht="16.5" hidden="1" thickBot="1" x14ac:dyDescent="0.3">
      <c r="A1927" s="26">
        <v>315201</v>
      </c>
      <c r="B1927" s="42">
        <v>315201</v>
      </c>
      <c r="C1927" s="43" t="s">
        <v>1302</v>
      </c>
      <c r="D1927" s="44">
        <v>0</v>
      </c>
      <c r="E1927" s="29">
        <f>IF(ISERROR(VLOOKUP(A1927,'INFORME SEVEN'!$A$1:$F$339,4,0)),0,VLOOKUP(A1927,'INFORME SEVEN'!$A$1:$F$339,4,0))</f>
        <v>0</v>
      </c>
      <c r="F1927" s="29">
        <f>IF(ISERROR(VLOOKUP(A1927,'INFORME SEVEN'!$A$1:$F$339,5,0)),0,VLOOKUP(A1927,'INFORME SEVEN'!$A$1:$F$339,5,0))</f>
        <v>0</v>
      </c>
      <c r="G1927" s="65">
        <f t="shared" si="253"/>
        <v>0</v>
      </c>
      <c r="H1927" s="44">
        <f t="shared" si="254"/>
        <v>0</v>
      </c>
      <c r="I1927" s="46">
        <v>0</v>
      </c>
      <c r="J1927" s="31">
        <f t="shared" si="251"/>
        <v>0</v>
      </c>
      <c r="K1927" s="1">
        <f t="shared" si="252"/>
        <v>0</v>
      </c>
      <c r="L1927" s="1">
        <f t="shared" si="250"/>
        <v>6</v>
      </c>
    </row>
    <row r="1928" spans="1:12" ht="16.5" hidden="1" thickBot="1" x14ac:dyDescent="0.3">
      <c r="A1928" s="26">
        <v>315202</v>
      </c>
      <c r="B1928" s="42">
        <v>315202</v>
      </c>
      <c r="C1928" s="43" t="s">
        <v>1303</v>
      </c>
      <c r="D1928" s="44">
        <v>0</v>
      </c>
      <c r="E1928" s="29">
        <f>IF(ISERROR(VLOOKUP(A1928,'INFORME SEVEN'!$A$1:$F$339,4,0)),0,VLOOKUP(A1928,'INFORME SEVEN'!$A$1:$F$339,4,0))</f>
        <v>0</v>
      </c>
      <c r="F1928" s="29">
        <f>IF(ISERROR(VLOOKUP(A1928,'INFORME SEVEN'!$A$1:$F$339,5,0)),0,VLOOKUP(A1928,'INFORME SEVEN'!$A$1:$F$339,5,0))</f>
        <v>0</v>
      </c>
      <c r="G1928" s="65">
        <f t="shared" si="253"/>
        <v>0</v>
      </c>
      <c r="H1928" s="44">
        <f t="shared" si="254"/>
        <v>0</v>
      </c>
      <c r="I1928" s="46">
        <v>0</v>
      </c>
      <c r="J1928" s="31">
        <f t="shared" si="251"/>
        <v>0</v>
      </c>
      <c r="K1928" s="1">
        <f t="shared" si="252"/>
        <v>0</v>
      </c>
      <c r="L1928" s="1">
        <f t="shared" si="250"/>
        <v>6</v>
      </c>
    </row>
    <row r="1929" spans="1:12" ht="16.5" hidden="1" thickBot="1" x14ac:dyDescent="0.3">
      <c r="A1929" s="26">
        <v>32</v>
      </c>
      <c r="B1929" s="66">
        <v>320000</v>
      </c>
      <c r="C1929" s="67" t="s">
        <v>1304</v>
      </c>
      <c r="D1929" s="68">
        <v>0</v>
      </c>
      <c r="E1929" s="29">
        <f>IF(ISERROR(VLOOKUP(A1929,'INFORME SEVEN'!$A$1:$F$339,4,0)),0,VLOOKUP(A1929,'INFORME SEVEN'!$A$1:$F$339,4,0))</f>
        <v>0</v>
      </c>
      <c r="F1929" s="29">
        <f>IF(ISERROR(VLOOKUP(A1929,'INFORME SEVEN'!$A$1:$F$339,5,0)),0,VLOOKUP(A1929,'INFORME SEVEN'!$A$1:$F$339,5,0))</f>
        <v>0</v>
      </c>
      <c r="G1929" s="64">
        <f t="shared" si="253"/>
        <v>0</v>
      </c>
      <c r="H1929" s="68">
        <f t="shared" si="254"/>
        <v>0</v>
      </c>
      <c r="I1929" s="69">
        <v>0</v>
      </c>
      <c r="J1929" s="31">
        <f t="shared" si="251"/>
        <v>0</v>
      </c>
      <c r="K1929" s="1">
        <f t="shared" si="252"/>
        <v>0</v>
      </c>
      <c r="L1929" s="1">
        <f t="shared" si="250"/>
        <v>2</v>
      </c>
    </row>
    <row r="1930" spans="1:12" ht="16.5" hidden="1" thickBot="1" x14ac:dyDescent="0.3">
      <c r="A1930" s="26">
        <v>3203</v>
      </c>
      <c r="B1930" s="52">
        <v>320300</v>
      </c>
      <c r="C1930" s="53" t="s">
        <v>1252</v>
      </c>
      <c r="D1930" s="54">
        <v>0</v>
      </c>
      <c r="E1930" s="29">
        <f>IF(ISERROR(VLOOKUP(A1930,'INFORME SEVEN'!$A$1:$F$339,4,0)),0,VLOOKUP(A1930,'INFORME SEVEN'!$A$1:$F$339,4,0))</f>
        <v>0</v>
      </c>
      <c r="F1930" s="29">
        <f>IF(ISERROR(VLOOKUP(A1930,'INFORME SEVEN'!$A$1:$F$339,5,0)),0,VLOOKUP(A1930,'INFORME SEVEN'!$A$1:$F$339,5,0))</f>
        <v>0</v>
      </c>
      <c r="G1930" s="39">
        <f t="shared" si="253"/>
        <v>0</v>
      </c>
      <c r="H1930" s="54">
        <f t="shared" si="254"/>
        <v>0</v>
      </c>
      <c r="I1930" s="55">
        <v>0</v>
      </c>
      <c r="J1930" s="31">
        <f t="shared" si="251"/>
        <v>0</v>
      </c>
      <c r="K1930" s="1">
        <f t="shared" si="252"/>
        <v>0</v>
      </c>
      <c r="L1930" s="1">
        <f t="shared" si="250"/>
        <v>4</v>
      </c>
    </row>
    <row r="1931" spans="1:12" ht="16.5" hidden="1" thickBot="1" x14ac:dyDescent="0.3">
      <c r="A1931" s="26">
        <v>320301</v>
      </c>
      <c r="B1931" s="56">
        <v>320301</v>
      </c>
      <c r="C1931" s="57" t="s">
        <v>91</v>
      </c>
      <c r="D1931" s="44">
        <v>0</v>
      </c>
      <c r="E1931" s="29">
        <f>IF(ISERROR(VLOOKUP(A1931,'INFORME SEVEN'!$A$1:$F$339,4,0)),0,VLOOKUP(A1931,'INFORME SEVEN'!$A$1:$F$339,4,0))</f>
        <v>0</v>
      </c>
      <c r="F1931" s="29">
        <f>IF(ISERROR(VLOOKUP(A1931,'INFORME SEVEN'!$A$1:$F$339,5,0)),0,VLOOKUP(A1931,'INFORME SEVEN'!$A$1:$F$339,5,0))</f>
        <v>0</v>
      </c>
      <c r="G1931" s="65">
        <f t="shared" si="253"/>
        <v>0</v>
      </c>
      <c r="H1931" s="70">
        <f t="shared" si="254"/>
        <v>0</v>
      </c>
      <c r="I1931" s="71">
        <v>0</v>
      </c>
      <c r="J1931" s="31">
        <f t="shared" si="251"/>
        <v>0</v>
      </c>
      <c r="K1931" s="1">
        <f t="shared" si="252"/>
        <v>0</v>
      </c>
      <c r="L1931" s="1">
        <f t="shared" si="250"/>
        <v>6</v>
      </c>
    </row>
    <row r="1932" spans="1:12" ht="16.5" hidden="1" thickBot="1" x14ac:dyDescent="0.3">
      <c r="A1932" s="26">
        <v>3204</v>
      </c>
      <c r="B1932" s="52">
        <v>320400</v>
      </c>
      <c r="C1932" s="53" t="s">
        <v>1253</v>
      </c>
      <c r="D1932" s="54">
        <v>0</v>
      </c>
      <c r="E1932" s="29">
        <f>IF(ISERROR(VLOOKUP(A1932,'INFORME SEVEN'!$A$1:$F$339,4,0)),0,VLOOKUP(A1932,'INFORME SEVEN'!$A$1:$F$339,4,0))</f>
        <v>0</v>
      </c>
      <c r="F1932" s="29">
        <f>IF(ISERROR(VLOOKUP(A1932,'INFORME SEVEN'!$A$1:$F$339,5,0)),0,VLOOKUP(A1932,'INFORME SEVEN'!$A$1:$F$339,5,0))</f>
        <v>0</v>
      </c>
      <c r="G1932" s="39">
        <f t="shared" si="253"/>
        <v>0</v>
      </c>
      <c r="H1932" s="54">
        <f t="shared" si="254"/>
        <v>0</v>
      </c>
      <c r="I1932" s="55">
        <v>0</v>
      </c>
      <c r="J1932" s="31">
        <f t="shared" si="251"/>
        <v>0</v>
      </c>
      <c r="K1932" s="1">
        <f t="shared" si="252"/>
        <v>0</v>
      </c>
      <c r="L1932" s="1">
        <f t="shared" ref="L1932:L1995" si="255">+LEN(A1932)</f>
        <v>4</v>
      </c>
    </row>
    <row r="1933" spans="1:12" ht="16.5" hidden="1" thickBot="1" x14ac:dyDescent="0.3">
      <c r="A1933" s="26">
        <v>320401</v>
      </c>
      <c r="B1933" s="56">
        <v>320401</v>
      </c>
      <c r="C1933" s="57" t="s">
        <v>1254</v>
      </c>
      <c r="D1933" s="44">
        <v>0</v>
      </c>
      <c r="E1933" s="29">
        <f>IF(ISERROR(VLOOKUP(A1933,'INFORME SEVEN'!$A$1:$F$339,4,0)),0,VLOOKUP(A1933,'INFORME SEVEN'!$A$1:$F$339,4,0))</f>
        <v>0</v>
      </c>
      <c r="F1933" s="29">
        <f>IF(ISERROR(VLOOKUP(A1933,'INFORME SEVEN'!$A$1:$F$339,5,0)),0,VLOOKUP(A1933,'INFORME SEVEN'!$A$1:$F$339,5,0))</f>
        <v>0</v>
      </c>
      <c r="G1933" s="65">
        <f t="shared" si="253"/>
        <v>0</v>
      </c>
      <c r="H1933" s="70">
        <f t="shared" si="254"/>
        <v>0</v>
      </c>
      <c r="I1933" s="71">
        <v>0</v>
      </c>
      <c r="J1933" s="31">
        <f t="shared" si="251"/>
        <v>0</v>
      </c>
      <c r="K1933" s="1">
        <f t="shared" si="252"/>
        <v>0</v>
      </c>
      <c r="L1933" s="1">
        <f t="shared" si="255"/>
        <v>6</v>
      </c>
    </row>
    <row r="1934" spans="1:12" ht="16.5" hidden="1" thickBot="1" x14ac:dyDescent="0.3">
      <c r="A1934" s="26">
        <v>320402</v>
      </c>
      <c r="B1934" s="56">
        <v>320402</v>
      </c>
      <c r="C1934" s="57" t="s">
        <v>1305</v>
      </c>
      <c r="D1934" s="44">
        <v>0</v>
      </c>
      <c r="E1934" s="29">
        <f>IF(ISERROR(VLOOKUP(A1934,'INFORME SEVEN'!$A$1:$F$339,4,0)),0,VLOOKUP(A1934,'INFORME SEVEN'!$A$1:$F$339,4,0))</f>
        <v>0</v>
      </c>
      <c r="F1934" s="29">
        <f>IF(ISERROR(VLOOKUP(A1934,'INFORME SEVEN'!$A$1:$F$339,5,0)),0,VLOOKUP(A1934,'INFORME SEVEN'!$A$1:$F$339,5,0))</f>
        <v>0</v>
      </c>
      <c r="G1934" s="65">
        <f t="shared" si="253"/>
        <v>0</v>
      </c>
      <c r="H1934" s="70">
        <f t="shared" si="254"/>
        <v>0</v>
      </c>
      <c r="I1934" s="71">
        <v>0</v>
      </c>
      <c r="J1934" s="31">
        <f t="shared" si="251"/>
        <v>0</v>
      </c>
      <c r="K1934" s="1">
        <f t="shared" si="252"/>
        <v>0</v>
      </c>
      <c r="L1934" s="1">
        <f t="shared" si="255"/>
        <v>6</v>
      </c>
    </row>
    <row r="1935" spans="1:12" ht="16.5" hidden="1" thickBot="1" x14ac:dyDescent="0.3">
      <c r="A1935" s="26">
        <v>320403</v>
      </c>
      <c r="B1935" s="56">
        <v>320403</v>
      </c>
      <c r="C1935" s="57" t="s">
        <v>1306</v>
      </c>
      <c r="D1935" s="44">
        <v>0</v>
      </c>
      <c r="E1935" s="29">
        <f>IF(ISERROR(VLOOKUP(A1935,'INFORME SEVEN'!$A$1:$F$339,4,0)),0,VLOOKUP(A1935,'INFORME SEVEN'!$A$1:$F$339,4,0))</f>
        <v>0</v>
      </c>
      <c r="F1935" s="29">
        <f>IF(ISERROR(VLOOKUP(A1935,'INFORME SEVEN'!$A$1:$F$339,5,0)),0,VLOOKUP(A1935,'INFORME SEVEN'!$A$1:$F$339,5,0))</f>
        <v>0</v>
      </c>
      <c r="G1935" s="65">
        <f t="shared" si="253"/>
        <v>0</v>
      </c>
      <c r="H1935" s="70">
        <f t="shared" si="254"/>
        <v>0</v>
      </c>
      <c r="I1935" s="71">
        <v>0</v>
      </c>
      <c r="J1935" s="31">
        <f t="shared" ref="J1935:J1998" si="256">+G1935-H1935-I1935</f>
        <v>0</v>
      </c>
      <c r="K1935" s="1">
        <f t="shared" ref="K1935:K1998" si="257">IF(D1935&lt;&gt;0,1,IF(G1935&lt;&gt;0,2,IF(F1935&lt;&gt;0,3,IF(E1935&lt;&gt;0,4,0))))</f>
        <v>0</v>
      </c>
      <c r="L1935" s="1">
        <f t="shared" si="255"/>
        <v>6</v>
      </c>
    </row>
    <row r="1936" spans="1:12" ht="16.5" hidden="1" thickBot="1" x14ac:dyDescent="0.3">
      <c r="A1936" s="26">
        <v>3206</v>
      </c>
      <c r="B1936" s="52">
        <v>320600</v>
      </c>
      <c r="C1936" s="53" t="s">
        <v>1279</v>
      </c>
      <c r="D1936" s="54">
        <v>0</v>
      </c>
      <c r="E1936" s="29">
        <f>IF(ISERROR(VLOOKUP(A1936,'INFORME SEVEN'!$A$1:$F$339,4,0)),0,VLOOKUP(A1936,'INFORME SEVEN'!$A$1:$F$339,4,0))</f>
        <v>0</v>
      </c>
      <c r="F1936" s="29">
        <f>IF(ISERROR(VLOOKUP(A1936,'INFORME SEVEN'!$A$1:$F$339,5,0)),0,VLOOKUP(A1936,'INFORME SEVEN'!$A$1:$F$339,5,0))</f>
        <v>0</v>
      </c>
      <c r="G1936" s="39">
        <f t="shared" si="253"/>
        <v>0</v>
      </c>
      <c r="H1936" s="54">
        <f t="shared" si="254"/>
        <v>0</v>
      </c>
      <c r="I1936" s="55">
        <v>0</v>
      </c>
      <c r="J1936" s="31">
        <f t="shared" si="256"/>
        <v>0</v>
      </c>
      <c r="K1936" s="1">
        <f t="shared" si="257"/>
        <v>0</v>
      </c>
      <c r="L1936" s="1">
        <f t="shared" si="255"/>
        <v>4</v>
      </c>
    </row>
    <row r="1937" spans="1:12" ht="16.5" hidden="1" thickBot="1" x14ac:dyDescent="0.3">
      <c r="A1937" s="26">
        <v>320601</v>
      </c>
      <c r="B1937" s="56">
        <v>320601</v>
      </c>
      <c r="C1937" s="57" t="s">
        <v>1280</v>
      </c>
      <c r="D1937" s="44">
        <v>0</v>
      </c>
      <c r="E1937" s="29">
        <f>IF(ISERROR(VLOOKUP(A1937,'INFORME SEVEN'!$A$1:$F$339,4,0)),0,VLOOKUP(A1937,'INFORME SEVEN'!$A$1:$F$339,4,0))</f>
        <v>0</v>
      </c>
      <c r="F1937" s="29">
        <f>IF(ISERROR(VLOOKUP(A1937,'INFORME SEVEN'!$A$1:$F$339,5,0)),0,VLOOKUP(A1937,'INFORME SEVEN'!$A$1:$F$339,5,0))</f>
        <v>0</v>
      </c>
      <c r="G1937" s="65">
        <f t="shared" si="253"/>
        <v>0</v>
      </c>
      <c r="H1937" s="70">
        <f t="shared" si="254"/>
        <v>0</v>
      </c>
      <c r="I1937" s="71">
        <v>0</v>
      </c>
      <c r="J1937" s="31">
        <f t="shared" si="256"/>
        <v>0</v>
      </c>
      <c r="K1937" s="1">
        <f t="shared" si="257"/>
        <v>0</v>
      </c>
      <c r="L1937" s="1">
        <f t="shared" si="255"/>
        <v>6</v>
      </c>
    </row>
    <row r="1938" spans="1:12" ht="16.5" hidden="1" thickBot="1" x14ac:dyDescent="0.3">
      <c r="A1938" s="26">
        <v>3208</v>
      </c>
      <c r="B1938" s="52">
        <v>320800</v>
      </c>
      <c r="C1938" s="53" t="s">
        <v>1245</v>
      </c>
      <c r="D1938" s="54">
        <v>0</v>
      </c>
      <c r="E1938" s="29">
        <f>IF(ISERROR(VLOOKUP(A1938,'INFORME SEVEN'!$A$1:$F$339,4,0)),0,VLOOKUP(A1938,'INFORME SEVEN'!$A$1:$F$339,4,0))</f>
        <v>0</v>
      </c>
      <c r="F1938" s="29">
        <f>IF(ISERROR(VLOOKUP(A1938,'INFORME SEVEN'!$A$1:$F$339,5,0)),0,VLOOKUP(A1938,'INFORME SEVEN'!$A$1:$F$339,5,0))</f>
        <v>0</v>
      </c>
      <c r="G1938" s="39">
        <f t="shared" si="253"/>
        <v>0</v>
      </c>
      <c r="H1938" s="54">
        <f t="shared" si="254"/>
        <v>0</v>
      </c>
      <c r="I1938" s="55">
        <v>0</v>
      </c>
      <c r="J1938" s="31">
        <f t="shared" si="256"/>
        <v>0</v>
      </c>
      <c r="K1938" s="1">
        <f t="shared" si="257"/>
        <v>0</v>
      </c>
      <c r="L1938" s="1">
        <f t="shared" si="255"/>
        <v>4</v>
      </c>
    </row>
    <row r="1939" spans="1:12" ht="16.5" hidden="1" thickBot="1" x14ac:dyDescent="0.3">
      <c r="A1939" s="26">
        <v>320801</v>
      </c>
      <c r="B1939" s="56">
        <v>320801</v>
      </c>
      <c r="C1939" s="57" t="s">
        <v>1307</v>
      </c>
      <c r="D1939" s="44">
        <v>0</v>
      </c>
      <c r="E1939" s="29">
        <f>IF(ISERROR(VLOOKUP(A1939,'INFORME SEVEN'!$A$1:$F$339,4,0)),0,VLOOKUP(A1939,'INFORME SEVEN'!$A$1:$F$339,4,0))</f>
        <v>0</v>
      </c>
      <c r="F1939" s="29">
        <f>IF(ISERROR(VLOOKUP(A1939,'INFORME SEVEN'!$A$1:$F$339,5,0)),0,VLOOKUP(A1939,'INFORME SEVEN'!$A$1:$F$339,5,0))</f>
        <v>0</v>
      </c>
      <c r="G1939" s="65">
        <f t="shared" si="253"/>
        <v>0</v>
      </c>
      <c r="H1939" s="70">
        <f t="shared" si="254"/>
        <v>0</v>
      </c>
      <c r="I1939" s="71">
        <v>0</v>
      </c>
      <c r="J1939" s="31">
        <f t="shared" si="256"/>
        <v>0</v>
      </c>
      <c r="K1939" s="1">
        <f t="shared" si="257"/>
        <v>0</v>
      </c>
      <c r="L1939" s="1">
        <f t="shared" si="255"/>
        <v>6</v>
      </c>
    </row>
    <row r="1940" spans="1:12" ht="16.5" hidden="1" thickBot="1" x14ac:dyDescent="0.3">
      <c r="A1940" s="26">
        <v>3210</v>
      </c>
      <c r="B1940" s="52">
        <v>321000</v>
      </c>
      <c r="C1940" s="53" t="s">
        <v>1263</v>
      </c>
      <c r="D1940" s="54">
        <v>0</v>
      </c>
      <c r="E1940" s="29">
        <f>IF(ISERROR(VLOOKUP(A1940,'INFORME SEVEN'!$A$1:$F$339,4,0)),0,VLOOKUP(A1940,'INFORME SEVEN'!$A$1:$F$339,4,0))</f>
        <v>0</v>
      </c>
      <c r="F1940" s="29">
        <f>IF(ISERROR(VLOOKUP(A1940,'INFORME SEVEN'!$A$1:$F$339,5,0)),0,VLOOKUP(A1940,'INFORME SEVEN'!$A$1:$F$339,5,0))</f>
        <v>0</v>
      </c>
      <c r="G1940" s="39">
        <f t="shared" si="253"/>
        <v>0</v>
      </c>
      <c r="H1940" s="54">
        <f t="shared" si="254"/>
        <v>0</v>
      </c>
      <c r="I1940" s="55">
        <v>0</v>
      </c>
      <c r="J1940" s="31">
        <f t="shared" si="256"/>
        <v>0</v>
      </c>
      <c r="K1940" s="1">
        <f t="shared" si="257"/>
        <v>0</v>
      </c>
      <c r="L1940" s="1">
        <f t="shared" si="255"/>
        <v>4</v>
      </c>
    </row>
    <row r="1941" spans="1:12" ht="16.5" hidden="1" thickBot="1" x14ac:dyDescent="0.3">
      <c r="A1941" s="26">
        <v>321001</v>
      </c>
      <c r="B1941" s="56">
        <v>321001</v>
      </c>
      <c r="C1941" s="57" t="s">
        <v>1264</v>
      </c>
      <c r="D1941" s="44">
        <v>0</v>
      </c>
      <c r="E1941" s="29">
        <f>IF(ISERROR(VLOOKUP(A1941,'INFORME SEVEN'!$A$1:$F$339,4,0)),0,VLOOKUP(A1941,'INFORME SEVEN'!$A$1:$F$339,4,0))</f>
        <v>0</v>
      </c>
      <c r="F1941" s="29">
        <f>IF(ISERROR(VLOOKUP(A1941,'INFORME SEVEN'!$A$1:$F$339,5,0)),0,VLOOKUP(A1941,'INFORME SEVEN'!$A$1:$F$339,5,0))</f>
        <v>0</v>
      </c>
      <c r="G1941" s="65">
        <f t="shared" si="253"/>
        <v>0</v>
      </c>
      <c r="H1941" s="70">
        <f t="shared" si="254"/>
        <v>0</v>
      </c>
      <c r="I1941" s="71">
        <v>0</v>
      </c>
      <c r="J1941" s="31">
        <f t="shared" si="256"/>
        <v>0</v>
      </c>
      <c r="K1941" s="1">
        <f t="shared" si="257"/>
        <v>0</v>
      </c>
      <c r="L1941" s="1">
        <f t="shared" si="255"/>
        <v>6</v>
      </c>
    </row>
    <row r="1942" spans="1:12" ht="16.5" hidden="1" thickBot="1" x14ac:dyDescent="0.3">
      <c r="A1942" s="26">
        <v>321002</v>
      </c>
      <c r="B1942" s="56">
        <v>321002</v>
      </c>
      <c r="C1942" s="57" t="s">
        <v>1308</v>
      </c>
      <c r="D1942" s="44">
        <v>0</v>
      </c>
      <c r="E1942" s="29">
        <f>IF(ISERROR(VLOOKUP(A1942,'INFORME SEVEN'!$A$1:$F$339,4,0)),0,VLOOKUP(A1942,'INFORME SEVEN'!$A$1:$F$339,4,0))</f>
        <v>0</v>
      </c>
      <c r="F1942" s="29">
        <f>IF(ISERROR(VLOOKUP(A1942,'INFORME SEVEN'!$A$1:$F$339,5,0)),0,VLOOKUP(A1942,'INFORME SEVEN'!$A$1:$F$339,5,0))</f>
        <v>0</v>
      </c>
      <c r="G1942" s="65">
        <f t="shared" si="253"/>
        <v>0</v>
      </c>
      <c r="H1942" s="70">
        <f t="shared" si="254"/>
        <v>0</v>
      </c>
      <c r="I1942" s="71">
        <v>0</v>
      </c>
      <c r="J1942" s="31">
        <f t="shared" si="256"/>
        <v>0</v>
      </c>
      <c r="K1942" s="1">
        <f t="shared" si="257"/>
        <v>0</v>
      </c>
      <c r="L1942" s="1">
        <f t="shared" si="255"/>
        <v>6</v>
      </c>
    </row>
    <row r="1943" spans="1:12" ht="16.5" hidden="1" thickBot="1" x14ac:dyDescent="0.3">
      <c r="A1943" s="26">
        <v>321003</v>
      </c>
      <c r="B1943" s="56">
        <v>321003</v>
      </c>
      <c r="C1943" s="57" t="s">
        <v>1266</v>
      </c>
      <c r="D1943" s="44">
        <v>0</v>
      </c>
      <c r="E1943" s="29">
        <f>IF(ISERROR(VLOOKUP(A1943,'INFORME SEVEN'!$A$1:$F$339,4,0)),0,VLOOKUP(A1943,'INFORME SEVEN'!$A$1:$F$339,4,0))</f>
        <v>0</v>
      </c>
      <c r="F1943" s="29">
        <f>IF(ISERROR(VLOOKUP(A1943,'INFORME SEVEN'!$A$1:$F$339,5,0)),0,VLOOKUP(A1943,'INFORME SEVEN'!$A$1:$F$339,5,0))</f>
        <v>0</v>
      </c>
      <c r="G1943" s="65">
        <f t="shared" ref="G1943:G2006" si="258">+D1943+F1943-E1943</f>
        <v>0</v>
      </c>
      <c r="H1943" s="70">
        <f t="shared" si="254"/>
        <v>0</v>
      </c>
      <c r="I1943" s="71">
        <v>0</v>
      </c>
      <c r="J1943" s="31">
        <f t="shared" si="256"/>
        <v>0</v>
      </c>
      <c r="K1943" s="1">
        <f t="shared" si="257"/>
        <v>0</v>
      </c>
      <c r="L1943" s="1">
        <f t="shared" si="255"/>
        <v>6</v>
      </c>
    </row>
    <row r="1944" spans="1:12" ht="16.5" hidden="1" thickBot="1" x14ac:dyDescent="0.3">
      <c r="A1944" s="26">
        <v>321004</v>
      </c>
      <c r="B1944" s="56">
        <v>321004</v>
      </c>
      <c r="C1944" s="57" t="s">
        <v>1309</v>
      </c>
      <c r="D1944" s="44">
        <v>0</v>
      </c>
      <c r="E1944" s="29">
        <f>IF(ISERROR(VLOOKUP(A1944,'INFORME SEVEN'!$A$1:$F$339,4,0)),0,VLOOKUP(A1944,'INFORME SEVEN'!$A$1:$F$339,4,0))</f>
        <v>0</v>
      </c>
      <c r="F1944" s="29">
        <f>IF(ISERROR(VLOOKUP(A1944,'INFORME SEVEN'!$A$1:$F$339,5,0)),0,VLOOKUP(A1944,'INFORME SEVEN'!$A$1:$F$339,5,0))</f>
        <v>0</v>
      </c>
      <c r="G1944" s="65">
        <f t="shared" si="258"/>
        <v>0</v>
      </c>
      <c r="H1944" s="70">
        <f t="shared" si="254"/>
        <v>0</v>
      </c>
      <c r="I1944" s="71">
        <v>0</v>
      </c>
      <c r="J1944" s="31">
        <f t="shared" si="256"/>
        <v>0</v>
      </c>
      <c r="K1944" s="1">
        <f t="shared" si="257"/>
        <v>0</v>
      </c>
      <c r="L1944" s="1">
        <f t="shared" si="255"/>
        <v>6</v>
      </c>
    </row>
    <row r="1945" spans="1:12" ht="16.5" hidden="1" thickBot="1" x14ac:dyDescent="0.3">
      <c r="A1945" s="26">
        <v>3215</v>
      </c>
      <c r="B1945" s="52">
        <v>321500</v>
      </c>
      <c r="C1945" s="53" t="s">
        <v>1310</v>
      </c>
      <c r="D1945" s="54">
        <v>0</v>
      </c>
      <c r="E1945" s="29">
        <f>IF(ISERROR(VLOOKUP(A1945,'INFORME SEVEN'!$A$1:$F$339,4,0)),0,VLOOKUP(A1945,'INFORME SEVEN'!$A$1:$F$339,4,0))</f>
        <v>0</v>
      </c>
      <c r="F1945" s="29">
        <f>IF(ISERROR(VLOOKUP(A1945,'INFORME SEVEN'!$A$1:$F$339,5,0)),0,VLOOKUP(A1945,'INFORME SEVEN'!$A$1:$F$339,5,0))</f>
        <v>0</v>
      </c>
      <c r="G1945" s="39">
        <f t="shared" si="258"/>
        <v>0</v>
      </c>
      <c r="H1945" s="54">
        <f t="shared" si="254"/>
        <v>0</v>
      </c>
      <c r="I1945" s="55">
        <v>0</v>
      </c>
      <c r="J1945" s="31">
        <f t="shared" si="256"/>
        <v>0</v>
      </c>
      <c r="K1945" s="1">
        <f t="shared" si="257"/>
        <v>0</v>
      </c>
      <c r="L1945" s="1">
        <f t="shared" si="255"/>
        <v>4</v>
      </c>
    </row>
    <row r="1946" spans="1:12" ht="16.5" hidden="1" thickBot="1" x14ac:dyDescent="0.3">
      <c r="A1946" s="26">
        <v>321501</v>
      </c>
      <c r="B1946" s="56">
        <v>321501</v>
      </c>
      <c r="C1946" s="57" t="s">
        <v>1311</v>
      </c>
      <c r="D1946" s="44">
        <v>0</v>
      </c>
      <c r="E1946" s="29">
        <f>IF(ISERROR(VLOOKUP(A1946,'INFORME SEVEN'!$A$1:$F$339,4,0)),0,VLOOKUP(A1946,'INFORME SEVEN'!$A$1:$F$339,4,0))</f>
        <v>0</v>
      </c>
      <c r="F1946" s="29">
        <f>IF(ISERROR(VLOOKUP(A1946,'INFORME SEVEN'!$A$1:$F$339,5,0)),0,VLOOKUP(A1946,'INFORME SEVEN'!$A$1:$F$339,5,0))</f>
        <v>0</v>
      </c>
      <c r="G1946" s="65">
        <f t="shared" si="258"/>
        <v>0</v>
      </c>
      <c r="H1946" s="70">
        <f t="shared" si="254"/>
        <v>0</v>
      </c>
      <c r="I1946" s="71">
        <v>0</v>
      </c>
      <c r="J1946" s="31">
        <f t="shared" si="256"/>
        <v>0</v>
      </c>
      <c r="K1946" s="1">
        <f t="shared" si="257"/>
        <v>0</v>
      </c>
      <c r="L1946" s="1">
        <f t="shared" si="255"/>
        <v>6</v>
      </c>
    </row>
    <row r="1947" spans="1:12" ht="16.5" hidden="1" thickBot="1" x14ac:dyDescent="0.3">
      <c r="A1947" s="26">
        <v>321502</v>
      </c>
      <c r="B1947" s="56">
        <v>321502</v>
      </c>
      <c r="C1947" s="57" t="s">
        <v>1270</v>
      </c>
      <c r="D1947" s="44">
        <v>0</v>
      </c>
      <c r="E1947" s="29">
        <f>IF(ISERROR(VLOOKUP(A1947,'INFORME SEVEN'!$A$1:$F$339,4,0)),0,VLOOKUP(A1947,'INFORME SEVEN'!$A$1:$F$339,4,0))</f>
        <v>0</v>
      </c>
      <c r="F1947" s="29">
        <f>IF(ISERROR(VLOOKUP(A1947,'INFORME SEVEN'!$A$1:$F$339,5,0)),0,VLOOKUP(A1947,'INFORME SEVEN'!$A$1:$F$339,5,0))</f>
        <v>0</v>
      </c>
      <c r="G1947" s="65">
        <f t="shared" si="258"/>
        <v>0</v>
      </c>
      <c r="H1947" s="70">
        <f t="shared" si="254"/>
        <v>0</v>
      </c>
      <c r="I1947" s="71">
        <v>0</v>
      </c>
      <c r="J1947" s="31">
        <f t="shared" si="256"/>
        <v>0</v>
      </c>
      <c r="K1947" s="1">
        <f t="shared" si="257"/>
        <v>0</v>
      </c>
      <c r="L1947" s="1">
        <f t="shared" si="255"/>
        <v>6</v>
      </c>
    </row>
    <row r="1948" spans="1:12" ht="16.5" hidden="1" thickBot="1" x14ac:dyDescent="0.3">
      <c r="A1948" s="26">
        <v>321503</v>
      </c>
      <c r="B1948" s="56">
        <v>321503</v>
      </c>
      <c r="C1948" s="57" t="s">
        <v>1312</v>
      </c>
      <c r="D1948" s="44">
        <v>0</v>
      </c>
      <c r="E1948" s="29">
        <f>IF(ISERROR(VLOOKUP(A1948,'INFORME SEVEN'!$A$1:$F$339,4,0)),0,VLOOKUP(A1948,'INFORME SEVEN'!$A$1:$F$339,4,0))</f>
        <v>0</v>
      </c>
      <c r="F1948" s="29">
        <f>IF(ISERROR(VLOOKUP(A1948,'INFORME SEVEN'!$A$1:$F$339,5,0)),0,VLOOKUP(A1948,'INFORME SEVEN'!$A$1:$F$339,5,0))</f>
        <v>0</v>
      </c>
      <c r="G1948" s="65">
        <f t="shared" si="258"/>
        <v>0</v>
      </c>
      <c r="H1948" s="70">
        <f t="shared" si="254"/>
        <v>0</v>
      </c>
      <c r="I1948" s="71">
        <v>0</v>
      </c>
      <c r="J1948" s="31">
        <f t="shared" si="256"/>
        <v>0</v>
      </c>
      <c r="K1948" s="1">
        <f t="shared" si="257"/>
        <v>0</v>
      </c>
      <c r="L1948" s="1">
        <f t="shared" si="255"/>
        <v>6</v>
      </c>
    </row>
    <row r="1949" spans="1:12" ht="16.5" hidden="1" thickBot="1" x14ac:dyDescent="0.3">
      <c r="A1949" s="26">
        <v>321504</v>
      </c>
      <c r="B1949" s="56">
        <v>321504</v>
      </c>
      <c r="C1949" s="57" t="s">
        <v>1272</v>
      </c>
      <c r="D1949" s="44">
        <v>0</v>
      </c>
      <c r="E1949" s="29">
        <f>IF(ISERROR(VLOOKUP(A1949,'INFORME SEVEN'!$A$1:$F$339,4,0)),0,VLOOKUP(A1949,'INFORME SEVEN'!$A$1:$F$339,4,0))</f>
        <v>0</v>
      </c>
      <c r="F1949" s="29">
        <f>IF(ISERROR(VLOOKUP(A1949,'INFORME SEVEN'!$A$1:$F$339,5,0)),0,VLOOKUP(A1949,'INFORME SEVEN'!$A$1:$F$339,5,0))</f>
        <v>0</v>
      </c>
      <c r="G1949" s="65">
        <f t="shared" si="258"/>
        <v>0</v>
      </c>
      <c r="H1949" s="70">
        <f t="shared" si="254"/>
        <v>0</v>
      </c>
      <c r="I1949" s="71">
        <v>0</v>
      </c>
      <c r="J1949" s="31">
        <f t="shared" si="256"/>
        <v>0</v>
      </c>
      <c r="K1949" s="1">
        <f t="shared" si="257"/>
        <v>0</v>
      </c>
      <c r="L1949" s="1">
        <f t="shared" si="255"/>
        <v>6</v>
      </c>
    </row>
    <row r="1950" spans="1:12" ht="16.5" hidden="1" thickBot="1" x14ac:dyDescent="0.3">
      <c r="A1950" s="26">
        <v>321505</v>
      </c>
      <c r="B1950" s="56">
        <v>321505</v>
      </c>
      <c r="C1950" s="57" t="s">
        <v>1273</v>
      </c>
      <c r="D1950" s="44">
        <v>0</v>
      </c>
      <c r="E1950" s="29">
        <f>IF(ISERROR(VLOOKUP(A1950,'INFORME SEVEN'!$A$1:$F$339,4,0)),0,VLOOKUP(A1950,'INFORME SEVEN'!$A$1:$F$339,4,0))</f>
        <v>0</v>
      </c>
      <c r="F1950" s="29">
        <f>IF(ISERROR(VLOOKUP(A1950,'INFORME SEVEN'!$A$1:$F$339,5,0)),0,VLOOKUP(A1950,'INFORME SEVEN'!$A$1:$F$339,5,0))</f>
        <v>0</v>
      </c>
      <c r="G1950" s="65">
        <f t="shared" si="258"/>
        <v>0</v>
      </c>
      <c r="H1950" s="70">
        <f t="shared" si="254"/>
        <v>0</v>
      </c>
      <c r="I1950" s="71">
        <v>0</v>
      </c>
      <c r="J1950" s="31">
        <f t="shared" si="256"/>
        <v>0</v>
      </c>
      <c r="K1950" s="1">
        <f t="shared" si="257"/>
        <v>0</v>
      </c>
      <c r="L1950" s="1">
        <f t="shared" si="255"/>
        <v>6</v>
      </c>
    </row>
    <row r="1951" spans="1:12" ht="16.5" hidden="1" thickBot="1" x14ac:dyDescent="0.3">
      <c r="A1951" s="26">
        <v>321507</v>
      </c>
      <c r="B1951" s="56">
        <v>321507</v>
      </c>
      <c r="C1951" s="57" t="s">
        <v>1313</v>
      </c>
      <c r="D1951" s="44">
        <v>0</v>
      </c>
      <c r="E1951" s="29">
        <f>IF(ISERROR(VLOOKUP(A1951,'INFORME SEVEN'!$A$1:$F$339,4,0)),0,VLOOKUP(A1951,'INFORME SEVEN'!$A$1:$F$339,4,0))</f>
        <v>0</v>
      </c>
      <c r="F1951" s="29">
        <f>IF(ISERROR(VLOOKUP(A1951,'INFORME SEVEN'!$A$1:$F$339,5,0)),0,VLOOKUP(A1951,'INFORME SEVEN'!$A$1:$F$339,5,0))</f>
        <v>0</v>
      </c>
      <c r="G1951" s="65">
        <f t="shared" si="258"/>
        <v>0</v>
      </c>
      <c r="H1951" s="70">
        <f t="shared" si="254"/>
        <v>0</v>
      </c>
      <c r="I1951" s="71">
        <v>0</v>
      </c>
      <c r="J1951" s="31">
        <f t="shared" si="256"/>
        <v>0</v>
      </c>
      <c r="K1951" s="1">
        <f t="shared" si="257"/>
        <v>0</v>
      </c>
      <c r="L1951" s="1">
        <f t="shared" si="255"/>
        <v>6</v>
      </c>
    </row>
    <row r="1952" spans="1:12" ht="16.5" hidden="1" thickBot="1" x14ac:dyDescent="0.3">
      <c r="A1952" s="26">
        <v>321508</v>
      </c>
      <c r="B1952" s="56">
        <v>321508</v>
      </c>
      <c r="C1952" s="57" t="s">
        <v>1314</v>
      </c>
      <c r="D1952" s="44">
        <v>0</v>
      </c>
      <c r="E1952" s="29">
        <f>IF(ISERROR(VLOOKUP(A1952,'INFORME SEVEN'!$A$1:$F$339,4,0)),0,VLOOKUP(A1952,'INFORME SEVEN'!$A$1:$F$339,4,0))</f>
        <v>0</v>
      </c>
      <c r="F1952" s="29">
        <f>IF(ISERROR(VLOOKUP(A1952,'INFORME SEVEN'!$A$1:$F$339,5,0)),0,VLOOKUP(A1952,'INFORME SEVEN'!$A$1:$F$339,5,0))</f>
        <v>0</v>
      </c>
      <c r="G1952" s="65">
        <f t="shared" si="258"/>
        <v>0</v>
      </c>
      <c r="H1952" s="70">
        <f t="shared" si="254"/>
        <v>0</v>
      </c>
      <c r="I1952" s="71">
        <v>0</v>
      </c>
      <c r="J1952" s="31">
        <f t="shared" si="256"/>
        <v>0</v>
      </c>
      <c r="K1952" s="1">
        <f t="shared" si="257"/>
        <v>0</v>
      </c>
      <c r="L1952" s="1">
        <f t="shared" si="255"/>
        <v>6</v>
      </c>
    </row>
    <row r="1953" spans="1:12" ht="16.5" hidden="1" thickBot="1" x14ac:dyDescent="0.3">
      <c r="A1953" s="26">
        <v>321509</v>
      </c>
      <c r="B1953" s="56">
        <v>321509</v>
      </c>
      <c r="C1953" s="57" t="s">
        <v>1315</v>
      </c>
      <c r="D1953" s="44">
        <v>0</v>
      </c>
      <c r="E1953" s="29">
        <f>IF(ISERROR(VLOOKUP(A1953,'INFORME SEVEN'!$A$1:$F$339,4,0)),0,VLOOKUP(A1953,'INFORME SEVEN'!$A$1:$F$339,4,0))</f>
        <v>0</v>
      </c>
      <c r="F1953" s="29">
        <f>IF(ISERROR(VLOOKUP(A1953,'INFORME SEVEN'!$A$1:$F$339,5,0)),0,VLOOKUP(A1953,'INFORME SEVEN'!$A$1:$F$339,5,0))</f>
        <v>0</v>
      </c>
      <c r="G1953" s="65">
        <f t="shared" si="258"/>
        <v>0</v>
      </c>
      <c r="H1953" s="70">
        <f t="shared" si="254"/>
        <v>0</v>
      </c>
      <c r="I1953" s="71">
        <v>0</v>
      </c>
      <c r="J1953" s="31">
        <f t="shared" si="256"/>
        <v>0</v>
      </c>
      <c r="K1953" s="1">
        <f t="shared" si="257"/>
        <v>0</v>
      </c>
      <c r="L1953" s="1">
        <f t="shared" si="255"/>
        <v>6</v>
      </c>
    </row>
    <row r="1954" spans="1:12" ht="16.5" hidden="1" thickBot="1" x14ac:dyDescent="0.3">
      <c r="A1954" s="26">
        <v>321511</v>
      </c>
      <c r="B1954" s="56">
        <v>321511</v>
      </c>
      <c r="C1954" s="57" t="s">
        <v>1316</v>
      </c>
      <c r="D1954" s="44">
        <v>0</v>
      </c>
      <c r="E1954" s="29">
        <f>IF(ISERROR(VLOOKUP(A1954,'INFORME SEVEN'!$A$1:$F$339,4,0)),0,VLOOKUP(A1954,'INFORME SEVEN'!$A$1:$F$339,4,0))</f>
        <v>0</v>
      </c>
      <c r="F1954" s="29">
        <f>IF(ISERROR(VLOOKUP(A1954,'INFORME SEVEN'!$A$1:$F$339,5,0)),0,VLOOKUP(A1954,'INFORME SEVEN'!$A$1:$F$339,5,0))</f>
        <v>0</v>
      </c>
      <c r="G1954" s="65">
        <f t="shared" si="258"/>
        <v>0</v>
      </c>
      <c r="H1954" s="70">
        <f t="shared" si="254"/>
        <v>0</v>
      </c>
      <c r="I1954" s="71">
        <v>0</v>
      </c>
      <c r="J1954" s="31">
        <f t="shared" si="256"/>
        <v>0</v>
      </c>
      <c r="K1954" s="1">
        <f t="shared" si="257"/>
        <v>0</v>
      </c>
      <c r="L1954" s="1">
        <f t="shared" si="255"/>
        <v>6</v>
      </c>
    </row>
    <row r="1955" spans="1:12" ht="16.5" hidden="1" thickBot="1" x14ac:dyDescent="0.3">
      <c r="A1955" s="26">
        <v>321590</v>
      </c>
      <c r="B1955" s="56">
        <v>321590</v>
      </c>
      <c r="C1955" s="57" t="s">
        <v>1275</v>
      </c>
      <c r="D1955" s="44">
        <v>0</v>
      </c>
      <c r="E1955" s="29">
        <f>IF(ISERROR(VLOOKUP(A1955,'INFORME SEVEN'!$A$1:$F$339,4,0)),0,VLOOKUP(A1955,'INFORME SEVEN'!$A$1:$F$339,4,0))</f>
        <v>0</v>
      </c>
      <c r="F1955" s="29">
        <f>IF(ISERROR(VLOOKUP(A1955,'INFORME SEVEN'!$A$1:$F$339,5,0)),0,VLOOKUP(A1955,'INFORME SEVEN'!$A$1:$F$339,5,0))</f>
        <v>0</v>
      </c>
      <c r="G1955" s="65">
        <f t="shared" si="258"/>
        <v>0</v>
      </c>
      <c r="H1955" s="70">
        <f t="shared" si="254"/>
        <v>0</v>
      </c>
      <c r="I1955" s="71">
        <v>0</v>
      </c>
      <c r="J1955" s="31">
        <f t="shared" si="256"/>
        <v>0</v>
      </c>
      <c r="K1955" s="1">
        <f t="shared" si="257"/>
        <v>0</v>
      </c>
      <c r="L1955" s="1">
        <f t="shared" si="255"/>
        <v>6</v>
      </c>
    </row>
    <row r="1956" spans="1:12" ht="16.5" hidden="1" thickBot="1" x14ac:dyDescent="0.3">
      <c r="A1956" s="26">
        <v>3220</v>
      </c>
      <c r="B1956" s="52">
        <v>322000</v>
      </c>
      <c r="C1956" s="53" t="s">
        <v>1276</v>
      </c>
      <c r="D1956" s="54">
        <v>0</v>
      </c>
      <c r="E1956" s="29">
        <f>IF(ISERROR(VLOOKUP(A1956,'INFORME SEVEN'!$A$1:$F$339,4,0)),0,VLOOKUP(A1956,'INFORME SEVEN'!$A$1:$F$339,4,0))</f>
        <v>0</v>
      </c>
      <c r="F1956" s="29">
        <f>IF(ISERROR(VLOOKUP(A1956,'INFORME SEVEN'!$A$1:$F$339,5,0)),0,VLOOKUP(A1956,'INFORME SEVEN'!$A$1:$F$339,5,0))</f>
        <v>0</v>
      </c>
      <c r="G1956" s="39">
        <f t="shared" si="258"/>
        <v>0</v>
      </c>
      <c r="H1956" s="54">
        <f t="shared" si="254"/>
        <v>0</v>
      </c>
      <c r="I1956" s="55">
        <v>0</v>
      </c>
      <c r="J1956" s="31">
        <f t="shared" si="256"/>
        <v>0</v>
      </c>
      <c r="K1956" s="1">
        <f t="shared" si="257"/>
        <v>0</v>
      </c>
      <c r="L1956" s="1">
        <f t="shared" si="255"/>
        <v>4</v>
      </c>
    </row>
    <row r="1957" spans="1:12" ht="16.5" hidden="1" thickBot="1" x14ac:dyDescent="0.3">
      <c r="A1957" s="26">
        <v>322001</v>
      </c>
      <c r="B1957" s="56">
        <v>322001</v>
      </c>
      <c r="C1957" s="57" t="s">
        <v>1317</v>
      </c>
      <c r="D1957" s="44">
        <v>0</v>
      </c>
      <c r="E1957" s="29">
        <f>IF(ISERROR(VLOOKUP(A1957,'INFORME SEVEN'!$A$1:$F$339,4,0)),0,VLOOKUP(A1957,'INFORME SEVEN'!$A$1:$F$339,4,0))</f>
        <v>0</v>
      </c>
      <c r="F1957" s="29">
        <f>IF(ISERROR(VLOOKUP(A1957,'INFORME SEVEN'!$A$1:$F$339,5,0)),0,VLOOKUP(A1957,'INFORME SEVEN'!$A$1:$F$339,5,0))</f>
        <v>0</v>
      </c>
      <c r="G1957" s="65">
        <f t="shared" si="258"/>
        <v>0</v>
      </c>
      <c r="H1957" s="70">
        <f t="shared" si="254"/>
        <v>0</v>
      </c>
      <c r="I1957" s="71">
        <v>0</v>
      </c>
      <c r="J1957" s="31">
        <f t="shared" si="256"/>
        <v>0</v>
      </c>
      <c r="K1957" s="1">
        <f t="shared" si="257"/>
        <v>0</v>
      </c>
      <c r="L1957" s="1">
        <f t="shared" si="255"/>
        <v>6</v>
      </c>
    </row>
    <row r="1958" spans="1:12" ht="16.5" hidden="1" thickBot="1" x14ac:dyDescent="0.3">
      <c r="A1958" s="26">
        <v>322002</v>
      </c>
      <c r="B1958" s="56">
        <v>322002</v>
      </c>
      <c r="C1958" s="57" t="s">
        <v>1278</v>
      </c>
      <c r="D1958" s="44">
        <v>0</v>
      </c>
      <c r="E1958" s="29">
        <f>IF(ISERROR(VLOOKUP(A1958,'INFORME SEVEN'!$A$1:$F$339,4,0)),0,VLOOKUP(A1958,'INFORME SEVEN'!$A$1:$F$339,4,0))</f>
        <v>0</v>
      </c>
      <c r="F1958" s="29">
        <f>IF(ISERROR(VLOOKUP(A1958,'INFORME SEVEN'!$A$1:$F$339,5,0)),0,VLOOKUP(A1958,'INFORME SEVEN'!$A$1:$F$339,5,0))</f>
        <v>0</v>
      </c>
      <c r="G1958" s="65">
        <f t="shared" si="258"/>
        <v>0</v>
      </c>
      <c r="H1958" s="70">
        <f t="shared" si="254"/>
        <v>0</v>
      </c>
      <c r="I1958" s="71">
        <v>0</v>
      </c>
      <c r="J1958" s="31">
        <f t="shared" si="256"/>
        <v>0</v>
      </c>
      <c r="K1958" s="1">
        <f t="shared" si="257"/>
        <v>0</v>
      </c>
      <c r="L1958" s="1">
        <f t="shared" si="255"/>
        <v>6</v>
      </c>
    </row>
    <row r="1959" spans="1:12" ht="16.5" hidden="1" thickBot="1" x14ac:dyDescent="0.3">
      <c r="A1959" s="26">
        <v>3224</v>
      </c>
      <c r="B1959" s="52">
        <v>322400</v>
      </c>
      <c r="C1959" s="53" t="s">
        <v>1318</v>
      </c>
      <c r="D1959" s="54">
        <v>0</v>
      </c>
      <c r="E1959" s="29">
        <f>IF(ISERROR(VLOOKUP(A1959,'INFORME SEVEN'!$A$1:$F$339,4,0)),0,VLOOKUP(A1959,'INFORME SEVEN'!$A$1:$F$339,4,0))</f>
        <v>0</v>
      </c>
      <c r="F1959" s="29">
        <f>IF(ISERROR(VLOOKUP(A1959,'INFORME SEVEN'!$A$1:$F$339,5,0)),0,VLOOKUP(A1959,'INFORME SEVEN'!$A$1:$F$339,5,0))</f>
        <v>0</v>
      </c>
      <c r="G1959" s="39">
        <f t="shared" si="258"/>
        <v>0</v>
      </c>
      <c r="H1959" s="54">
        <f t="shared" si="254"/>
        <v>0</v>
      </c>
      <c r="I1959" s="55">
        <v>0</v>
      </c>
      <c r="J1959" s="31">
        <f t="shared" si="256"/>
        <v>0</v>
      </c>
      <c r="K1959" s="1">
        <f t="shared" si="257"/>
        <v>0</v>
      </c>
      <c r="L1959" s="1">
        <f t="shared" si="255"/>
        <v>4</v>
      </c>
    </row>
    <row r="1960" spans="1:12" ht="16.5" hidden="1" thickBot="1" x14ac:dyDescent="0.3">
      <c r="A1960" s="26">
        <v>322401</v>
      </c>
      <c r="B1960" s="56">
        <v>322401</v>
      </c>
      <c r="C1960" s="57" t="s">
        <v>1319</v>
      </c>
      <c r="D1960" s="44">
        <v>0</v>
      </c>
      <c r="E1960" s="29">
        <f>IF(ISERROR(VLOOKUP(A1960,'INFORME SEVEN'!$A$1:$F$339,4,0)),0,VLOOKUP(A1960,'INFORME SEVEN'!$A$1:$F$339,4,0))</f>
        <v>0</v>
      </c>
      <c r="F1960" s="29">
        <f>IF(ISERROR(VLOOKUP(A1960,'INFORME SEVEN'!$A$1:$F$339,5,0)),0,VLOOKUP(A1960,'INFORME SEVEN'!$A$1:$F$339,5,0))</f>
        <v>0</v>
      </c>
      <c r="G1960" s="65">
        <f t="shared" si="258"/>
        <v>0</v>
      </c>
      <c r="H1960" s="70">
        <f t="shared" si="254"/>
        <v>0</v>
      </c>
      <c r="I1960" s="71">
        <v>0</v>
      </c>
      <c r="J1960" s="31">
        <f t="shared" si="256"/>
        <v>0</v>
      </c>
      <c r="K1960" s="1">
        <f t="shared" si="257"/>
        <v>0</v>
      </c>
      <c r="L1960" s="1">
        <f t="shared" si="255"/>
        <v>6</v>
      </c>
    </row>
    <row r="1961" spans="1:12" ht="16.5" hidden="1" thickBot="1" x14ac:dyDescent="0.3">
      <c r="A1961" s="26">
        <v>3225</v>
      </c>
      <c r="B1961" s="52">
        <v>322500</v>
      </c>
      <c r="C1961" s="53" t="s">
        <v>1257</v>
      </c>
      <c r="D1961" s="54">
        <v>0</v>
      </c>
      <c r="E1961" s="29">
        <f>IF(ISERROR(VLOOKUP(A1961,'INFORME SEVEN'!$A$1:$F$339,4,0)),0,VLOOKUP(A1961,'INFORME SEVEN'!$A$1:$F$339,4,0))</f>
        <v>0</v>
      </c>
      <c r="F1961" s="29">
        <f>IF(ISERROR(VLOOKUP(A1961,'INFORME SEVEN'!$A$1:$F$339,5,0)),0,VLOOKUP(A1961,'INFORME SEVEN'!$A$1:$F$339,5,0))</f>
        <v>0</v>
      </c>
      <c r="G1961" s="39">
        <f t="shared" si="258"/>
        <v>0</v>
      </c>
      <c r="H1961" s="54">
        <f t="shared" si="254"/>
        <v>0</v>
      </c>
      <c r="I1961" s="55">
        <v>0</v>
      </c>
      <c r="J1961" s="31">
        <f t="shared" si="256"/>
        <v>0</v>
      </c>
      <c r="K1961" s="1">
        <f t="shared" si="257"/>
        <v>0</v>
      </c>
      <c r="L1961" s="1">
        <f t="shared" si="255"/>
        <v>4</v>
      </c>
    </row>
    <row r="1962" spans="1:12" ht="16.5" hidden="1" thickBot="1" x14ac:dyDescent="0.3">
      <c r="A1962" s="26">
        <v>322501</v>
      </c>
      <c r="B1962" s="56">
        <v>322501</v>
      </c>
      <c r="C1962" s="57" t="s">
        <v>1320</v>
      </c>
      <c r="D1962" s="44">
        <v>0</v>
      </c>
      <c r="E1962" s="29">
        <f>IF(ISERROR(VLOOKUP(A1962,'INFORME SEVEN'!$A$1:$F$339,4,0)),0,VLOOKUP(A1962,'INFORME SEVEN'!$A$1:$F$339,4,0))</f>
        <v>0</v>
      </c>
      <c r="F1962" s="29">
        <f>IF(ISERROR(VLOOKUP(A1962,'INFORME SEVEN'!$A$1:$F$339,5,0)),0,VLOOKUP(A1962,'INFORME SEVEN'!$A$1:$F$339,5,0))</f>
        <v>0</v>
      </c>
      <c r="G1962" s="65">
        <f t="shared" si="258"/>
        <v>0</v>
      </c>
      <c r="H1962" s="70">
        <f t="shared" si="254"/>
        <v>0</v>
      </c>
      <c r="I1962" s="71">
        <v>0</v>
      </c>
      <c r="J1962" s="31">
        <f t="shared" si="256"/>
        <v>0</v>
      </c>
      <c r="K1962" s="1">
        <f t="shared" si="257"/>
        <v>0</v>
      </c>
      <c r="L1962" s="1">
        <f t="shared" si="255"/>
        <v>6</v>
      </c>
    </row>
    <row r="1963" spans="1:12" ht="16.5" hidden="1" thickBot="1" x14ac:dyDescent="0.3">
      <c r="A1963" s="26">
        <v>322502</v>
      </c>
      <c r="B1963" s="56">
        <v>322502</v>
      </c>
      <c r="C1963" s="57" t="s">
        <v>1321</v>
      </c>
      <c r="D1963" s="44">
        <v>0</v>
      </c>
      <c r="E1963" s="29">
        <f>IF(ISERROR(VLOOKUP(A1963,'INFORME SEVEN'!$A$1:$F$339,4,0)),0,VLOOKUP(A1963,'INFORME SEVEN'!$A$1:$F$339,4,0))</f>
        <v>0</v>
      </c>
      <c r="F1963" s="29">
        <f>IF(ISERROR(VLOOKUP(A1963,'INFORME SEVEN'!$A$1:$F$339,5,0)),0,VLOOKUP(A1963,'INFORME SEVEN'!$A$1:$F$339,5,0))</f>
        <v>0</v>
      </c>
      <c r="G1963" s="65">
        <f t="shared" si="258"/>
        <v>0</v>
      </c>
      <c r="H1963" s="70">
        <f t="shared" si="254"/>
        <v>0</v>
      </c>
      <c r="I1963" s="71">
        <v>0</v>
      </c>
      <c r="J1963" s="31">
        <f t="shared" si="256"/>
        <v>0</v>
      </c>
      <c r="K1963" s="1">
        <f t="shared" si="257"/>
        <v>0</v>
      </c>
      <c r="L1963" s="1">
        <f t="shared" si="255"/>
        <v>6</v>
      </c>
    </row>
    <row r="1964" spans="1:12" ht="16.5" hidden="1" thickBot="1" x14ac:dyDescent="0.3">
      <c r="A1964" s="26">
        <v>322503</v>
      </c>
      <c r="B1964" s="56">
        <v>322503</v>
      </c>
      <c r="C1964" s="57" t="s">
        <v>1322</v>
      </c>
      <c r="D1964" s="44">
        <v>0</v>
      </c>
      <c r="E1964" s="29">
        <f>IF(ISERROR(VLOOKUP(A1964,'INFORME SEVEN'!$A$1:$F$339,4,0)),0,VLOOKUP(A1964,'INFORME SEVEN'!$A$1:$F$339,4,0))</f>
        <v>0</v>
      </c>
      <c r="F1964" s="29">
        <f>IF(ISERROR(VLOOKUP(A1964,'INFORME SEVEN'!$A$1:$F$339,5,0)),0,VLOOKUP(A1964,'INFORME SEVEN'!$A$1:$F$339,5,0))</f>
        <v>0</v>
      </c>
      <c r="G1964" s="65">
        <f t="shared" si="258"/>
        <v>0</v>
      </c>
      <c r="H1964" s="70">
        <f t="shared" si="254"/>
        <v>0</v>
      </c>
      <c r="I1964" s="71">
        <v>0</v>
      </c>
      <c r="J1964" s="31">
        <f t="shared" si="256"/>
        <v>0</v>
      </c>
      <c r="K1964" s="1">
        <f t="shared" si="257"/>
        <v>0</v>
      </c>
      <c r="L1964" s="1">
        <f t="shared" si="255"/>
        <v>6</v>
      </c>
    </row>
    <row r="1965" spans="1:12" ht="16.5" hidden="1" thickBot="1" x14ac:dyDescent="0.3">
      <c r="A1965" s="26">
        <v>322504</v>
      </c>
      <c r="B1965" s="56">
        <v>322504</v>
      </c>
      <c r="C1965" s="57" t="s">
        <v>1323</v>
      </c>
      <c r="D1965" s="44">
        <v>0</v>
      </c>
      <c r="E1965" s="29">
        <f>IF(ISERROR(VLOOKUP(A1965,'INFORME SEVEN'!$A$1:$F$339,4,0)),0,VLOOKUP(A1965,'INFORME SEVEN'!$A$1:$F$339,4,0))</f>
        <v>0</v>
      </c>
      <c r="F1965" s="29">
        <f>IF(ISERROR(VLOOKUP(A1965,'INFORME SEVEN'!$A$1:$F$339,5,0)),0,VLOOKUP(A1965,'INFORME SEVEN'!$A$1:$F$339,5,0))</f>
        <v>0</v>
      </c>
      <c r="G1965" s="65">
        <f t="shared" si="258"/>
        <v>0</v>
      </c>
      <c r="H1965" s="70">
        <f t="shared" si="254"/>
        <v>0</v>
      </c>
      <c r="I1965" s="71">
        <v>0</v>
      </c>
      <c r="J1965" s="31">
        <f t="shared" si="256"/>
        <v>0</v>
      </c>
      <c r="K1965" s="1">
        <f t="shared" si="257"/>
        <v>0</v>
      </c>
      <c r="L1965" s="1">
        <f t="shared" si="255"/>
        <v>6</v>
      </c>
    </row>
    <row r="1966" spans="1:12" ht="16.5" hidden="1" thickBot="1" x14ac:dyDescent="0.3">
      <c r="A1966" s="26">
        <v>3230</v>
      </c>
      <c r="B1966" s="52">
        <v>323000</v>
      </c>
      <c r="C1966" s="53" t="s">
        <v>1324</v>
      </c>
      <c r="D1966" s="54">
        <v>0</v>
      </c>
      <c r="E1966" s="29">
        <f>IF(ISERROR(VLOOKUP(A1966,'INFORME SEVEN'!$A$1:$F$339,4,0)),0,VLOOKUP(A1966,'INFORME SEVEN'!$A$1:$F$339,4,0))</f>
        <v>0</v>
      </c>
      <c r="F1966" s="29">
        <f>IF(ISERROR(VLOOKUP(A1966,'INFORME SEVEN'!$A$1:$F$339,5,0)),0,VLOOKUP(A1966,'INFORME SEVEN'!$A$1:$F$339,5,0))</f>
        <v>0</v>
      </c>
      <c r="G1966" s="39">
        <f t="shared" si="258"/>
        <v>0</v>
      </c>
      <c r="H1966" s="54">
        <f t="shared" ref="H1966:H2029" si="259">+G1966</f>
        <v>0</v>
      </c>
      <c r="I1966" s="55">
        <v>0</v>
      </c>
      <c r="J1966" s="31">
        <f t="shared" si="256"/>
        <v>0</v>
      </c>
      <c r="K1966" s="1">
        <f t="shared" si="257"/>
        <v>0</v>
      </c>
      <c r="L1966" s="1">
        <f t="shared" si="255"/>
        <v>4</v>
      </c>
    </row>
    <row r="1967" spans="1:12" ht="16.5" hidden="1" thickBot="1" x14ac:dyDescent="0.3">
      <c r="A1967" s="26">
        <v>323001</v>
      </c>
      <c r="B1967" s="56">
        <v>323001</v>
      </c>
      <c r="C1967" s="57" t="s">
        <v>1261</v>
      </c>
      <c r="D1967" s="44">
        <v>0</v>
      </c>
      <c r="E1967" s="29">
        <f>IF(ISERROR(VLOOKUP(A1967,'INFORME SEVEN'!$A$1:$F$339,4,0)),0,VLOOKUP(A1967,'INFORME SEVEN'!$A$1:$F$339,4,0))</f>
        <v>0</v>
      </c>
      <c r="F1967" s="29">
        <f>IF(ISERROR(VLOOKUP(A1967,'INFORME SEVEN'!$A$1:$F$339,5,0)),0,VLOOKUP(A1967,'INFORME SEVEN'!$A$1:$F$339,5,0))</f>
        <v>0</v>
      </c>
      <c r="G1967" s="65">
        <f t="shared" si="258"/>
        <v>0</v>
      </c>
      <c r="H1967" s="70">
        <f t="shared" si="259"/>
        <v>0</v>
      </c>
      <c r="I1967" s="71">
        <v>0</v>
      </c>
      <c r="J1967" s="31">
        <f t="shared" si="256"/>
        <v>0</v>
      </c>
      <c r="K1967" s="1">
        <f t="shared" si="257"/>
        <v>0</v>
      </c>
      <c r="L1967" s="1">
        <f t="shared" si="255"/>
        <v>6</v>
      </c>
    </row>
    <row r="1968" spans="1:12" ht="16.5" hidden="1" thickBot="1" x14ac:dyDescent="0.3">
      <c r="A1968" s="26">
        <v>323002</v>
      </c>
      <c r="B1968" s="56">
        <v>323002</v>
      </c>
      <c r="C1968" s="57" t="s">
        <v>1262</v>
      </c>
      <c r="D1968" s="44">
        <v>0</v>
      </c>
      <c r="E1968" s="29">
        <f>IF(ISERROR(VLOOKUP(A1968,'INFORME SEVEN'!$A$1:$F$339,4,0)),0,VLOOKUP(A1968,'INFORME SEVEN'!$A$1:$F$339,4,0))</f>
        <v>0</v>
      </c>
      <c r="F1968" s="29">
        <f>IF(ISERROR(VLOOKUP(A1968,'INFORME SEVEN'!$A$1:$F$339,5,0)),0,VLOOKUP(A1968,'INFORME SEVEN'!$A$1:$F$339,5,0))</f>
        <v>0</v>
      </c>
      <c r="G1968" s="65">
        <f t="shared" si="258"/>
        <v>0</v>
      </c>
      <c r="H1968" s="70">
        <f t="shared" si="259"/>
        <v>0</v>
      </c>
      <c r="I1968" s="71">
        <v>0</v>
      </c>
      <c r="J1968" s="31">
        <f t="shared" si="256"/>
        <v>0</v>
      </c>
      <c r="K1968" s="1">
        <f t="shared" si="257"/>
        <v>0</v>
      </c>
      <c r="L1968" s="1">
        <f t="shared" si="255"/>
        <v>6</v>
      </c>
    </row>
    <row r="1969" spans="1:12" ht="16.5" hidden="1" thickBot="1" x14ac:dyDescent="0.3">
      <c r="A1969" s="26">
        <v>323003</v>
      </c>
      <c r="B1969" s="56">
        <v>323003</v>
      </c>
      <c r="C1969" s="57" t="s">
        <v>1325</v>
      </c>
      <c r="D1969" s="44">
        <v>0</v>
      </c>
      <c r="E1969" s="29">
        <f>IF(ISERROR(VLOOKUP(A1969,'INFORME SEVEN'!$A$1:$F$339,4,0)),0,VLOOKUP(A1969,'INFORME SEVEN'!$A$1:$F$339,4,0))</f>
        <v>0</v>
      </c>
      <c r="F1969" s="29">
        <f>IF(ISERROR(VLOOKUP(A1969,'INFORME SEVEN'!$A$1:$F$339,5,0)),0,VLOOKUP(A1969,'INFORME SEVEN'!$A$1:$F$339,5,0))</f>
        <v>0</v>
      </c>
      <c r="G1969" s="65">
        <f t="shared" si="258"/>
        <v>0</v>
      </c>
      <c r="H1969" s="70">
        <f t="shared" si="259"/>
        <v>0</v>
      </c>
      <c r="I1969" s="71">
        <v>0</v>
      </c>
      <c r="J1969" s="31">
        <f t="shared" si="256"/>
        <v>0</v>
      </c>
      <c r="K1969" s="1">
        <f t="shared" si="257"/>
        <v>0</v>
      </c>
      <c r="L1969" s="1">
        <f t="shared" si="255"/>
        <v>6</v>
      </c>
    </row>
    <row r="1970" spans="1:12" ht="16.5" hidden="1" thickBot="1" x14ac:dyDescent="0.3">
      <c r="A1970" s="26">
        <v>323004</v>
      </c>
      <c r="B1970" s="56">
        <v>323004</v>
      </c>
      <c r="C1970" s="57" t="s">
        <v>1326</v>
      </c>
      <c r="D1970" s="44">
        <v>0</v>
      </c>
      <c r="E1970" s="29">
        <f>IF(ISERROR(VLOOKUP(A1970,'INFORME SEVEN'!$A$1:$F$339,4,0)),0,VLOOKUP(A1970,'INFORME SEVEN'!$A$1:$F$339,4,0))</f>
        <v>0</v>
      </c>
      <c r="F1970" s="29">
        <f>IF(ISERROR(VLOOKUP(A1970,'INFORME SEVEN'!$A$1:$F$339,5,0)),0,VLOOKUP(A1970,'INFORME SEVEN'!$A$1:$F$339,5,0))</f>
        <v>0</v>
      </c>
      <c r="G1970" s="65">
        <f t="shared" si="258"/>
        <v>0</v>
      </c>
      <c r="H1970" s="70">
        <f t="shared" si="259"/>
        <v>0</v>
      </c>
      <c r="I1970" s="71">
        <v>0</v>
      </c>
      <c r="J1970" s="31">
        <f t="shared" si="256"/>
        <v>0</v>
      </c>
      <c r="K1970" s="1">
        <f t="shared" si="257"/>
        <v>0</v>
      </c>
      <c r="L1970" s="1">
        <f t="shared" si="255"/>
        <v>6</v>
      </c>
    </row>
    <row r="1971" spans="1:12" ht="16.5" hidden="1" thickBot="1" x14ac:dyDescent="0.3">
      <c r="A1971" s="26">
        <v>3233</v>
      </c>
      <c r="B1971" s="52">
        <v>323300</v>
      </c>
      <c r="C1971" s="53" t="s">
        <v>1327</v>
      </c>
      <c r="D1971" s="54">
        <v>0</v>
      </c>
      <c r="E1971" s="29">
        <f>IF(ISERROR(VLOOKUP(A1971,'INFORME SEVEN'!$A$1:$F$339,4,0)),0,VLOOKUP(A1971,'INFORME SEVEN'!$A$1:$F$339,4,0))</f>
        <v>0</v>
      </c>
      <c r="F1971" s="29">
        <f>IF(ISERROR(VLOOKUP(A1971,'INFORME SEVEN'!$A$1:$F$339,5,0)),0,VLOOKUP(A1971,'INFORME SEVEN'!$A$1:$F$339,5,0))</f>
        <v>0</v>
      </c>
      <c r="G1971" s="39">
        <f t="shared" si="258"/>
        <v>0</v>
      </c>
      <c r="H1971" s="54">
        <f t="shared" si="259"/>
        <v>0</v>
      </c>
      <c r="I1971" s="55">
        <v>0</v>
      </c>
      <c r="J1971" s="31">
        <f t="shared" si="256"/>
        <v>0</v>
      </c>
      <c r="K1971" s="1">
        <f t="shared" si="257"/>
        <v>0</v>
      </c>
      <c r="L1971" s="1">
        <f t="shared" si="255"/>
        <v>4</v>
      </c>
    </row>
    <row r="1972" spans="1:12" ht="16.5" hidden="1" thickBot="1" x14ac:dyDescent="0.3">
      <c r="A1972" s="26">
        <v>323301</v>
      </c>
      <c r="B1972" s="56">
        <v>323301</v>
      </c>
      <c r="C1972" s="57" t="s">
        <v>1328</v>
      </c>
      <c r="D1972" s="44">
        <v>0</v>
      </c>
      <c r="E1972" s="29">
        <f>IF(ISERROR(VLOOKUP(A1972,'INFORME SEVEN'!$A$1:$F$339,4,0)),0,VLOOKUP(A1972,'INFORME SEVEN'!$A$1:$F$339,4,0))</f>
        <v>0</v>
      </c>
      <c r="F1972" s="29">
        <f>IF(ISERROR(VLOOKUP(A1972,'INFORME SEVEN'!$A$1:$F$339,5,0)),0,VLOOKUP(A1972,'INFORME SEVEN'!$A$1:$F$339,5,0))</f>
        <v>0</v>
      </c>
      <c r="G1972" s="65">
        <f t="shared" si="258"/>
        <v>0</v>
      </c>
      <c r="H1972" s="70">
        <f t="shared" si="259"/>
        <v>0</v>
      </c>
      <c r="I1972" s="71">
        <v>0</v>
      </c>
      <c r="J1972" s="31">
        <f t="shared" si="256"/>
        <v>0</v>
      </c>
      <c r="K1972" s="1">
        <f t="shared" si="257"/>
        <v>0</v>
      </c>
      <c r="L1972" s="1">
        <f t="shared" si="255"/>
        <v>6</v>
      </c>
    </row>
    <row r="1973" spans="1:12" ht="16.5" hidden="1" thickBot="1" x14ac:dyDescent="0.3">
      <c r="A1973" s="26">
        <v>323302</v>
      </c>
      <c r="B1973" s="56">
        <v>323302</v>
      </c>
      <c r="C1973" s="57" t="s">
        <v>1329</v>
      </c>
      <c r="D1973" s="44">
        <v>0</v>
      </c>
      <c r="E1973" s="29">
        <f>IF(ISERROR(VLOOKUP(A1973,'INFORME SEVEN'!$A$1:$F$339,4,0)),0,VLOOKUP(A1973,'INFORME SEVEN'!$A$1:$F$339,4,0))</f>
        <v>0</v>
      </c>
      <c r="F1973" s="29">
        <f>IF(ISERROR(VLOOKUP(A1973,'INFORME SEVEN'!$A$1:$F$339,5,0)),0,VLOOKUP(A1973,'INFORME SEVEN'!$A$1:$F$339,5,0))</f>
        <v>0</v>
      </c>
      <c r="G1973" s="65">
        <f t="shared" si="258"/>
        <v>0</v>
      </c>
      <c r="H1973" s="70">
        <f t="shared" si="259"/>
        <v>0</v>
      </c>
      <c r="I1973" s="71">
        <v>0</v>
      </c>
      <c r="J1973" s="31">
        <f t="shared" si="256"/>
        <v>0</v>
      </c>
      <c r="K1973" s="1">
        <f t="shared" si="257"/>
        <v>0</v>
      </c>
      <c r="L1973" s="1">
        <f t="shared" si="255"/>
        <v>6</v>
      </c>
    </row>
    <row r="1974" spans="1:12" ht="16.5" hidden="1" thickBot="1" x14ac:dyDescent="0.3">
      <c r="A1974" s="26">
        <v>3235</v>
      </c>
      <c r="B1974" s="52">
        <v>323500</v>
      </c>
      <c r="C1974" s="53" t="s">
        <v>1330</v>
      </c>
      <c r="D1974" s="54">
        <v>0</v>
      </c>
      <c r="E1974" s="29">
        <f>IF(ISERROR(VLOOKUP(A1974,'INFORME SEVEN'!$A$1:$F$339,4,0)),0,VLOOKUP(A1974,'INFORME SEVEN'!$A$1:$F$339,4,0))</f>
        <v>0</v>
      </c>
      <c r="F1974" s="29">
        <f>IF(ISERROR(VLOOKUP(A1974,'INFORME SEVEN'!$A$1:$F$339,5,0)),0,VLOOKUP(A1974,'INFORME SEVEN'!$A$1:$F$339,5,0))</f>
        <v>0</v>
      </c>
      <c r="G1974" s="39">
        <f t="shared" si="258"/>
        <v>0</v>
      </c>
      <c r="H1974" s="54">
        <f t="shared" si="259"/>
        <v>0</v>
      </c>
      <c r="I1974" s="55">
        <v>0</v>
      </c>
      <c r="J1974" s="31">
        <f t="shared" si="256"/>
        <v>0</v>
      </c>
      <c r="K1974" s="1">
        <f t="shared" si="257"/>
        <v>0</v>
      </c>
      <c r="L1974" s="1">
        <f t="shared" si="255"/>
        <v>4</v>
      </c>
    </row>
    <row r="1975" spans="1:12" ht="16.5" hidden="1" thickBot="1" x14ac:dyDescent="0.3">
      <c r="A1975" s="26">
        <v>323501</v>
      </c>
      <c r="B1975" s="56">
        <v>323501</v>
      </c>
      <c r="C1975" s="57" t="s">
        <v>1331</v>
      </c>
      <c r="D1975" s="44">
        <v>0</v>
      </c>
      <c r="E1975" s="29">
        <f>IF(ISERROR(VLOOKUP(A1975,'INFORME SEVEN'!$A$1:$F$339,4,0)),0,VLOOKUP(A1975,'INFORME SEVEN'!$A$1:$F$339,4,0))</f>
        <v>0</v>
      </c>
      <c r="F1975" s="29">
        <f>IF(ISERROR(VLOOKUP(A1975,'INFORME SEVEN'!$A$1:$F$339,5,0)),0,VLOOKUP(A1975,'INFORME SEVEN'!$A$1:$F$339,5,0))</f>
        <v>0</v>
      </c>
      <c r="G1975" s="65">
        <f t="shared" si="258"/>
        <v>0</v>
      </c>
      <c r="H1975" s="70">
        <f t="shared" si="259"/>
        <v>0</v>
      </c>
      <c r="I1975" s="71">
        <v>0</v>
      </c>
      <c r="J1975" s="31">
        <f t="shared" si="256"/>
        <v>0</v>
      </c>
      <c r="K1975" s="1">
        <f t="shared" si="257"/>
        <v>0</v>
      </c>
      <c r="L1975" s="1">
        <f t="shared" si="255"/>
        <v>6</v>
      </c>
    </row>
    <row r="1976" spans="1:12" ht="16.5" hidden="1" thickBot="1" x14ac:dyDescent="0.3">
      <c r="A1976" s="26">
        <v>323502</v>
      </c>
      <c r="B1976" s="56">
        <v>323502</v>
      </c>
      <c r="C1976" s="57" t="s">
        <v>1332</v>
      </c>
      <c r="D1976" s="44">
        <v>0</v>
      </c>
      <c r="E1976" s="29">
        <f>IF(ISERROR(VLOOKUP(A1976,'INFORME SEVEN'!$A$1:$F$339,4,0)),0,VLOOKUP(A1976,'INFORME SEVEN'!$A$1:$F$339,4,0))</f>
        <v>0</v>
      </c>
      <c r="F1976" s="29">
        <f>IF(ISERROR(VLOOKUP(A1976,'INFORME SEVEN'!$A$1:$F$339,5,0)),0,VLOOKUP(A1976,'INFORME SEVEN'!$A$1:$F$339,5,0))</f>
        <v>0</v>
      </c>
      <c r="G1976" s="65">
        <f t="shared" si="258"/>
        <v>0</v>
      </c>
      <c r="H1976" s="70">
        <f t="shared" si="259"/>
        <v>0</v>
      </c>
      <c r="I1976" s="71">
        <v>0</v>
      </c>
      <c r="J1976" s="31">
        <f t="shared" si="256"/>
        <v>0</v>
      </c>
      <c r="K1976" s="1">
        <f t="shared" si="257"/>
        <v>0</v>
      </c>
      <c r="L1976" s="1">
        <f t="shared" si="255"/>
        <v>6</v>
      </c>
    </row>
    <row r="1977" spans="1:12" ht="16.5" hidden="1" thickBot="1" x14ac:dyDescent="0.3">
      <c r="A1977" s="26">
        <v>323503</v>
      </c>
      <c r="B1977" s="56">
        <v>323503</v>
      </c>
      <c r="C1977" s="57" t="s">
        <v>1333</v>
      </c>
      <c r="D1977" s="44">
        <v>0</v>
      </c>
      <c r="E1977" s="29">
        <f>IF(ISERROR(VLOOKUP(A1977,'INFORME SEVEN'!$A$1:$F$339,4,0)),0,VLOOKUP(A1977,'INFORME SEVEN'!$A$1:$F$339,4,0))</f>
        <v>0</v>
      </c>
      <c r="F1977" s="29">
        <f>IF(ISERROR(VLOOKUP(A1977,'INFORME SEVEN'!$A$1:$F$339,5,0)),0,VLOOKUP(A1977,'INFORME SEVEN'!$A$1:$F$339,5,0))</f>
        <v>0</v>
      </c>
      <c r="G1977" s="65">
        <f t="shared" si="258"/>
        <v>0</v>
      </c>
      <c r="H1977" s="70">
        <f t="shared" si="259"/>
        <v>0</v>
      </c>
      <c r="I1977" s="71">
        <v>0</v>
      </c>
      <c r="J1977" s="31">
        <f t="shared" si="256"/>
        <v>0</v>
      </c>
      <c r="K1977" s="1">
        <f t="shared" si="257"/>
        <v>0</v>
      </c>
      <c r="L1977" s="1">
        <f t="shared" si="255"/>
        <v>6</v>
      </c>
    </row>
    <row r="1978" spans="1:12" ht="16.5" hidden="1" thickBot="1" x14ac:dyDescent="0.3">
      <c r="A1978" s="26">
        <v>3237</v>
      </c>
      <c r="B1978" s="52">
        <v>323700</v>
      </c>
      <c r="C1978" s="53" t="s">
        <v>1334</v>
      </c>
      <c r="D1978" s="54">
        <v>0</v>
      </c>
      <c r="E1978" s="29">
        <f>IF(ISERROR(VLOOKUP(A1978,'INFORME SEVEN'!$A$1:$F$339,4,0)),0,VLOOKUP(A1978,'INFORME SEVEN'!$A$1:$F$339,4,0))</f>
        <v>0</v>
      </c>
      <c r="F1978" s="29">
        <f>IF(ISERROR(VLOOKUP(A1978,'INFORME SEVEN'!$A$1:$F$339,5,0)),0,VLOOKUP(A1978,'INFORME SEVEN'!$A$1:$F$339,5,0))</f>
        <v>0</v>
      </c>
      <c r="G1978" s="39">
        <f t="shared" si="258"/>
        <v>0</v>
      </c>
      <c r="H1978" s="54">
        <f t="shared" si="259"/>
        <v>0</v>
      </c>
      <c r="I1978" s="55">
        <v>0</v>
      </c>
      <c r="J1978" s="31">
        <f t="shared" si="256"/>
        <v>0</v>
      </c>
      <c r="K1978" s="1">
        <f t="shared" si="257"/>
        <v>0</v>
      </c>
      <c r="L1978" s="1">
        <f t="shared" si="255"/>
        <v>4</v>
      </c>
    </row>
    <row r="1979" spans="1:12" ht="16.5" hidden="1" thickBot="1" x14ac:dyDescent="0.3">
      <c r="A1979" s="26">
        <v>323701</v>
      </c>
      <c r="B1979" s="56">
        <v>323701</v>
      </c>
      <c r="C1979" s="57" t="s">
        <v>1335</v>
      </c>
      <c r="D1979" s="44">
        <v>0</v>
      </c>
      <c r="E1979" s="29">
        <f>IF(ISERROR(VLOOKUP(A1979,'INFORME SEVEN'!$A$1:$F$339,4,0)),0,VLOOKUP(A1979,'INFORME SEVEN'!$A$1:$F$339,4,0))</f>
        <v>0</v>
      </c>
      <c r="F1979" s="29">
        <f>IF(ISERROR(VLOOKUP(A1979,'INFORME SEVEN'!$A$1:$F$339,5,0)),0,VLOOKUP(A1979,'INFORME SEVEN'!$A$1:$F$339,5,0))</f>
        <v>0</v>
      </c>
      <c r="G1979" s="65">
        <f t="shared" si="258"/>
        <v>0</v>
      </c>
      <c r="H1979" s="70">
        <f t="shared" si="259"/>
        <v>0</v>
      </c>
      <c r="I1979" s="71">
        <v>0</v>
      </c>
      <c r="J1979" s="31">
        <f t="shared" si="256"/>
        <v>0</v>
      </c>
      <c r="K1979" s="1">
        <f t="shared" si="257"/>
        <v>0</v>
      </c>
      <c r="L1979" s="1">
        <f t="shared" si="255"/>
        <v>6</v>
      </c>
    </row>
    <row r="1980" spans="1:12" ht="16.5" hidden="1" thickBot="1" x14ac:dyDescent="0.3">
      <c r="A1980" s="26">
        <v>323702</v>
      </c>
      <c r="B1980" s="56">
        <v>323702</v>
      </c>
      <c r="C1980" s="57" t="s">
        <v>1336</v>
      </c>
      <c r="D1980" s="44">
        <v>0</v>
      </c>
      <c r="E1980" s="29">
        <f>IF(ISERROR(VLOOKUP(A1980,'INFORME SEVEN'!$A$1:$F$339,4,0)),0,VLOOKUP(A1980,'INFORME SEVEN'!$A$1:$F$339,4,0))</f>
        <v>0</v>
      </c>
      <c r="F1980" s="29">
        <f>IF(ISERROR(VLOOKUP(A1980,'INFORME SEVEN'!$A$1:$F$339,5,0)),0,VLOOKUP(A1980,'INFORME SEVEN'!$A$1:$F$339,5,0))</f>
        <v>0</v>
      </c>
      <c r="G1980" s="65">
        <f t="shared" si="258"/>
        <v>0</v>
      </c>
      <c r="H1980" s="70">
        <f t="shared" si="259"/>
        <v>0</v>
      </c>
      <c r="I1980" s="71">
        <v>0</v>
      </c>
      <c r="J1980" s="31">
        <f t="shared" si="256"/>
        <v>0</v>
      </c>
      <c r="K1980" s="1">
        <f t="shared" si="257"/>
        <v>0</v>
      </c>
      <c r="L1980" s="1">
        <f t="shared" si="255"/>
        <v>6</v>
      </c>
    </row>
    <row r="1981" spans="1:12" ht="16.5" hidden="1" thickBot="1" x14ac:dyDescent="0.3">
      <c r="A1981" s="26">
        <v>323790</v>
      </c>
      <c r="B1981" s="56">
        <v>323790</v>
      </c>
      <c r="C1981" s="57" t="s">
        <v>1337</v>
      </c>
      <c r="D1981" s="44">
        <v>0</v>
      </c>
      <c r="E1981" s="29">
        <f>IF(ISERROR(VLOOKUP(A1981,'INFORME SEVEN'!$A$1:$F$339,4,0)),0,VLOOKUP(A1981,'INFORME SEVEN'!$A$1:$F$339,4,0))</f>
        <v>0</v>
      </c>
      <c r="F1981" s="29">
        <f>IF(ISERROR(VLOOKUP(A1981,'INFORME SEVEN'!$A$1:$F$339,5,0)),0,VLOOKUP(A1981,'INFORME SEVEN'!$A$1:$F$339,5,0))</f>
        <v>0</v>
      </c>
      <c r="G1981" s="65">
        <f t="shared" si="258"/>
        <v>0</v>
      </c>
      <c r="H1981" s="70">
        <f t="shared" si="259"/>
        <v>0</v>
      </c>
      <c r="I1981" s="71">
        <v>0</v>
      </c>
      <c r="J1981" s="31">
        <f t="shared" si="256"/>
        <v>0</v>
      </c>
      <c r="K1981" s="1">
        <f t="shared" si="257"/>
        <v>0</v>
      </c>
      <c r="L1981" s="1">
        <f t="shared" si="255"/>
        <v>6</v>
      </c>
    </row>
    <row r="1982" spans="1:12" ht="16.5" hidden="1" thickBot="1" x14ac:dyDescent="0.3">
      <c r="A1982" s="26">
        <v>3240</v>
      </c>
      <c r="B1982" s="52">
        <v>324000</v>
      </c>
      <c r="C1982" s="53" t="s">
        <v>1338</v>
      </c>
      <c r="D1982" s="54">
        <v>0</v>
      </c>
      <c r="E1982" s="29">
        <f>IF(ISERROR(VLOOKUP(A1982,'INFORME SEVEN'!$A$1:$F$339,4,0)),0,VLOOKUP(A1982,'INFORME SEVEN'!$A$1:$F$339,4,0))</f>
        <v>0</v>
      </c>
      <c r="F1982" s="29">
        <f>IF(ISERROR(VLOOKUP(A1982,'INFORME SEVEN'!$A$1:$F$339,5,0)),0,VLOOKUP(A1982,'INFORME SEVEN'!$A$1:$F$339,5,0))</f>
        <v>0</v>
      </c>
      <c r="G1982" s="39">
        <f t="shared" si="258"/>
        <v>0</v>
      </c>
      <c r="H1982" s="54">
        <f t="shared" si="259"/>
        <v>0</v>
      </c>
      <c r="I1982" s="55">
        <v>0</v>
      </c>
      <c r="J1982" s="31">
        <f t="shared" si="256"/>
        <v>0</v>
      </c>
      <c r="K1982" s="1">
        <f t="shared" si="257"/>
        <v>0</v>
      </c>
      <c r="L1982" s="1">
        <f t="shared" si="255"/>
        <v>4</v>
      </c>
    </row>
    <row r="1983" spans="1:12" ht="16.5" hidden="1" thickBot="1" x14ac:dyDescent="0.3">
      <c r="A1983" s="26">
        <v>324033</v>
      </c>
      <c r="B1983" s="56">
        <v>324033</v>
      </c>
      <c r="C1983" s="57" t="s">
        <v>1339</v>
      </c>
      <c r="D1983" s="44">
        <v>0</v>
      </c>
      <c r="E1983" s="29">
        <f>IF(ISERROR(VLOOKUP(A1983,'INFORME SEVEN'!$A$1:$F$339,4,0)),0,VLOOKUP(A1983,'INFORME SEVEN'!$A$1:$F$339,4,0))</f>
        <v>0</v>
      </c>
      <c r="F1983" s="29">
        <f>IF(ISERROR(VLOOKUP(A1983,'INFORME SEVEN'!$A$1:$F$339,5,0)),0,VLOOKUP(A1983,'INFORME SEVEN'!$A$1:$F$339,5,0))</f>
        <v>0</v>
      </c>
      <c r="G1983" s="65">
        <f t="shared" si="258"/>
        <v>0</v>
      </c>
      <c r="H1983" s="70">
        <f t="shared" si="259"/>
        <v>0</v>
      </c>
      <c r="I1983" s="71">
        <v>0</v>
      </c>
      <c r="J1983" s="31">
        <f t="shared" si="256"/>
        <v>0</v>
      </c>
      <c r="K1983" s="1">
        <f t="shared" si="257"/>
        <v>0</v>
      </c>
      <c r="L1983" s="1">
        <f t="shared" si="255"/>
        <v>6</v>
      </c>
    </row>
    <row r="1984" spans="1:12" ht="16.5" hidden="1" thickBot="1" x14ac:dyDescent="0.3">
      <c r="A1984" s="26">
        <v>324034</v>
      </c>
      <c r="B1984" s="56">
        <v>324034</v>
      </c>
      <c r="C1984" s="57" t="s">
        <v>1293</v>
      </c>
      <c r="D1984" s="44">
        <v>0</v>
      </c>
      <c r="E1984" s="29">
        <f>IF(ISERROR(VLOOKUP(A1984,'INFORME SEVEN'!$A$1:$F$339,4,0)),0,VLOOKUP(A1984,'INFORME SEVEN'!$A$1:$F$339,4,0))</f>
        <v>0</v>
      </c>
      <c r="F1984" s="29">
        <f>IF(ISERROR(VLOOKUP(A1984,'INFORME SEVEN'!$A$1:$F$339,5,0)),0,VLOOKUP(A1984,'INFORME SEVEN'!$A$1:$F$339,5,0))</f>
        <v>0</v>
      </c>
      <c r="G1984" s="65">
        <f t="shared" si="258"/>
        <v>0</v>
      </c>
      <c r="H1984" s="70">
        <f t="shared" si="259"/>
        <v>0</v>
      </c>
      <c r="I1984" s="71">
        <v>0</v>
      </c>
      <c r="J1984" s="31">
        <f t="shared" si="256"/>
        <v>0</v>
      </c>
      <c r="K1984" s="1">
        <f t="shared" si="257"/>
        <v>0</v>
      </c>
      <c r="L1984" s="1">
        <f t="shared" si="255"/>
        <v>6</v>
      </c>
    </row>
    <row r="1985" spans="1:12" ht="16.5" hidden="1" thickBot="1" x14ac:dyDescent="0.3">
      <c r="A1985" s="26">
        <v>324035</v>
      </c>
      <c r="B1985" s="56">
        <v>324035</v>
      </c>
      <c r="C1985" s="57" t="s">
        <v>1294</v>
      </c>
      <c r="D1985" s="44">
        <v>0</v>
      </c>
      <c r="E1985" s="29">
        <f>IF(ISERROR(VLOOKUP(A1985,'INFORME SEVEN'!$A$1:$F$339,4,0)),0,VLOOKUP(A1985,'INFORME SEVEN'!$A$1:$F$339,4,0))</f>
        <v>0</v>
      </c>
      <c r="F1985" s="29">
        <f>IF(ISERROR(VLOOKUP(A1985,'INFORME SEVEN'!$A$1:$F$339,5,0)),0,VLOOKUP(A1985,'INFORME SEVEN'!$A$1:$F$339,5,0))</f>
        <v>0</v>
      </c>
      <c r="G1985" s="65">
        <f t="shared" si="258"/>
        <v>0</v>
      </c>
      <c r="H1985" s="70">
        <f t="shared" si="259"/>
        <v>0</v>
      </c>
      <c r="I1985" s="71">
        <v>0</v>
      </c>
      <c r="J1985" s="31">
        <f t="shared" si="256"/>
        <v>0</v>
      </c>
      <c r="K1985" s="1">
        <f t="shared" si="257"/>
        <v>0</v>
      </c>
      <c r="L1985" s="1">
        <f t="shared" si="255"/>
        <v>6</v>
      </c>
    </row>
    <row r="1986" spans="1:12" ht="16.5" hidden="1" thickBot="1" x14ac:dyDescent="0.3">
      <c r="A1986" s="26">
        <v>324036</v>
      </c>
      <c r="B1986" s="56">
        <v>324036</v>
      </c>
      <c r="C1986" s="57" t="s">
        <v>1295</v>
      </c>
      <c r="D1986" s="44">
        <v>0</v>
      </c>
      <c r="E1986" s="29">
        <f>IF(ISERROR(VLOOKUP(A1986,'INFORME SEVEN'!$A$1:$F$339,4,0)),0,VLOOKUP(A1986,'INFORME SEVEN'!$A$1:$F$339,4,0))</f>
        <v>0</v>
      </c>
      <c r="F1986" s="29">
        <f>IF(ISERROR(VLOOKUP(A1986,'INFORME SEVEN'!$A$1:$F$339,5,0)),0,VLOOKUP(A1986,'INFORME SEVEN'!$A$1:$F$339,5,0))</f>
        <v>0</v>
      </c>
      <c r="G1986" s="65">
        <f t="shared" si="258"/>
        <v>0</v>
      </c>
      <c r="H1986" s="70">
        <f t="shared" si="259"/>
        <v>0</v>
      </c>
      <c r="I1986" s="71">
        <v>0</v>
      </c>
      <c r="J1986" s="31">
        <f t="shared" si="256"/>
        <v>0</v>
      </c>
      <c r="K1986" s="1">
        <f t="shared" si="257"/>
        <v>0</v>
      </c>
      <c r="L1986" s="1">
        <f t="shared" si="255"/>
        <v>6</v>
      </c>
    </row>
    <row r="1987" spans="1:12" ht="16.5" hidden="1" thickBot="1" x14ac:dyDescent="0.3">
      <c r="A1987" s="26">
        <v>324037</v>
      </c>
      <c r="B1987" s="56">
        <v>324037</v>
      </c>
      <c r="C1987" s="57" t="s">
        <v>1340</v>
      </c>
      <c r="D1987" s="44">
        <v>0</v>
      </c>
      <c r="E1987" s="29">
        <f>IF(ISERROR(VLOOKUP(A1987,'INFORME SEVEN'!$A$1:$F$339,4,0)),0,VLOOKUP(A1987,'INFORME SEVEN'!$A$1:$F$339,4,0))</f>
        <v>0</v>
      </c>
      <c r="F1987" s="29">
        <f>IF(ISERROR(VLOOKUP(A1987,'INFORME SEVEN'!$A$1:$F$339,5,0)),0,VLOOKUP(A1987,'INFORME SEVEN'!$A$1:$F$339,5,0))</f>
        <v>0</v>
      </c>
      <c r="G1987" s="65">
        <f t="shared" si="258"/>
        <v>0</v>
      </c>
      <c r="H1987" s="70">
        <f t="shared" si="259"/>
        <v>0</v>
      </c>
      <c r="I1987" s="71">
        <v>0</v>
      </c>
      <c r="J1987" s="31">
        <f t="shared" si="256"/>
        <v>0</v>
      </c>
      <c r="K1987" s="1">
        <f t="shared" si="257"/>
        <v>0</v>
      </c>
      <c r="L1987" s="1">
        <f t="shared" si="255"/>
        <v>6</v>
      </c>
    </row>
    <row r="1988" spans="1:12" ht="16.5" hidden="1" thickBot="1" x14ac:dyDescent="0.3">
      <c r="A1988" s="26">
        <v>324038</v>
      </c>
      <c r="B1988" s="56">
        <v>324038</v>
      </c>
      <c r="C1988" s="57" t="s">
        <v>1341</v>
      </c>
      <c r="D1988" s="44">
        <v>0</v>
      </c>
      <c r="E1988" s="29">
        <f>IF(ISERROR(VLOOKUP(A1988,'INFORME SEVEN'!$A$1:$F$339,4,0)),0,VLOOKUP(A1988,'INFORME SEVEN'!$A$1:$F$339,4,0))</f>
        <v>0</v>
      </c>
      <c r="F1988" s="29">
        <f>IF(ISERROR(VLOOKUP(A1988,'INFORME SEVEN'!$A$1:$F$339,5,0)),0,VLOOKUP(A1988,'INFORME SEVEN'!$A$1:$F$339,5,0))</f>
        <v>0</v>
      </c>
      <c r="G1988" s="65">
        <f t="shared" si="258"/>
        <v>0</v>
      </c>
      <c r="H1988" s="70">
        <f t="shared" si="259"/>
        <v>0</v>
      </c>
      <c r="I1988" s="71">
        <v>0</v>
      </c>
      <c r="J1988" s="31">
        <f t="shared" si="256"/>
        <v>0</v>
      </c>
      <c r="K1988" s="1">
        <f t="shared" si="257"/>
        <v>0</v>
      </c>
      <c r="L1988" s="1">
        <f t="shared" si="255"/>
        <v>6</v>
      </c>
    </row>
    <row r="1989" spans="1:12" ht="16.5" hidden="1" thickBot="1" x14ac:dyDescent="0.3">
      <c r="A1989" s="26">
        <v>324052</v>
      </c>
      <c r="B1989" s="56">
        <v>324052</v>
      </c>
      <c r="C1989" s="57" t="s">
        <v>499</v>
      </c>
      <c r="D1989" s="44">
        <v>0</v>
      </c>
      <c r="E1989" s="29">
        <f>IF(ISERROR(VLOOKUP(A1989,'INFORME SEVEN'!$A$1:$F$339,4,0)),0,VLOOKUP(A1989,'INFORME SEVEN'!$A$1:$F$339,4,0))</f>
        <v>0</v>
      </c>
      <c r="F1989" s="29">
        <f>IF(ISERROR(VLOOKUP(A1989,'INFORME SEVEN'!$A$1:$F$339,5,0)),0,VLOOKUP(A1989,'INFORME SEVEN'!$A$1:$F$339,5,0))</f>
        <v>0</v>
      </c>
      <c r="G1989" s="65">
        <f t="shared" si="258"/>
        <v>0</v>
      </c>
      <c r="H1989" s="70">
        <f t="shared" si="259"/>
        <v>0</v>
      </c>
      <c r="I1989" s="71">
        <v>0</v>
      </c>
      <c r="J1989" s="31">
        <f t="shared" si="256"/>
        <v>0</v>
      </c>
      <c r="K1989" s="1">
        <f t="shared" si="257"/>
        <v>0</v>
      </c>
      <c r="L1989" s="1">
        <f t="shared" si="255"/>
        <v>6</v>
      </c>
    </row>
    <row r="1990" spans="1:12" ht="16.5" hidden="1" thickBot="1" x14ac:dyDescent="0.3">
      <c r="A1990" s="26">
        <v>324053</v>
      </c>
      <c r="B1990" s="56">
        <v>324053</v>
      </c>
      <c r="C1990" s="57" t="s">
        <v>502</v>
      </c>
      <c r="D1990" s="44">
        <v>0</v>
      </c>
      <c r="E1990" s="29">
        <f>IF(ISERROR(VLOOKUP(A1990,'INFORME SEVEN'!$A$1:$F$339,4,0)),0,VLOOKUP(A1990,'INFORME SEVEN'!$A$1:$F$339,4,0))</f>
        <v>0</v>
      </c>
      <c r="F1990" s="29">
        <f>IF(ISERROR(VLOOKUP(A1990,'INFORME SEVEN'!$A$1:$F$339,5,0)),0,VLOOKUP(A1990,'INFORME SEVEN'!$A$1:$F$339,5,0))</f>
        <v>0</v>
      </c>
      <c r="G1990" s="65">
        <f t="shared" si="258"/>
        <v>0</v>
      </c>
      <c r="H1990" s="70">
        <f t="shared" si="259"/>
        <v>0</v>
      </c>
      <c r="I1990" s="71">
        <v>0</v>
      </c>
      <c r="J1990" s="31">
        <f t="shared" si="256"/>
        <v>0</v>
      </c>
      <c r="K1990" s="1">
        <f t="shared" si="257"/>
        <v>0</v>
      </c>
      <c r="L1990" s="1">
        <f t="shared" si="255"/>
        <v>6</v>
      </c>
    </row>
    <row r="1991" spans="1:12" ht="16.5" hidden="1" thickBot="1" x14ac:dyDescent="0.3">
      <c r="A1991" s="26">
        <v>324054</v>
      </c>
      <c r="B1991" s="56">
        <v>324054</v>
      </c>
      <c r="C1991" s="57" t="s">
        <v>1342</v>
      </c>
      <c r="D1991" s="44">
        <v>0</v>
      </c>
      <c r="E1991" s="29">
        <f>IF(ISERROR(VLOOKUP(A1991,'INFORME SEVEN'!$A$1:$F$339,4,0)),0,VLOOKUP(A1991,'INFORME SEVEN'!$A$1:$F$339,4,0))</f>
        <v>0</v>
      </c>
      <c r="F1991" s="29">
        <f>IF(ISERROR(VLOOKUP(A1991,'INFORME SEVEN'!$A$1:$F$339,5,0)),0,VLOOKUP(A1991,'INFORME SEVEN'!$A$1:$F$339,5,0))</f>
        <v>0</v>
      </c>
      <c r="G1991" s="65">
        <f t="shared" si="258"/>
        <v>0</v>
      </c>
      <c r="H1991" s="70">
        <f t="shared" si="259"/>
        <v>0</v>
      </c>
      <c r="I1991" s="71">
        <v>0</v>
      </c>
      <c r="J1991" s="31">
        <f t="shared" si="256"/>
        <v>0</v>
      </c>
      <c r="K1991" s="1">
        <f t="shared" si="257"/>
        <v>0</v>
      </c>
      <c r="L1991" s="1">
        <f t="shared" si="255"/>
        <v>6</v>
      </c>
    </row>
    <row r="1992" spans="1:12" ht="16.5" hidden="1" thickBot="1" x14ac:dyDescent="0.3">
      <c r="A1992" s="26">
        <v>324062</v>
      </c>
      <c r="B1992" s="56">
        <v>324062</v>
      </c>
      <c r="C1992" s="57" t="s">
        <v>587</v>
      </c>
      <c r="D1992" s="44">
        <v>0</v>
      </c>
      <c r="E1992" s="29">
        <f>IF(ISERROR(VLOOKUP(A1992,'INFORME SEVEN'!$A$1:$F$339,4,0)),0,VLOOKUP(A1992,'INFORME SEVEN'!$A$1:$F$339,4,0))</f>
        <v>0</v>
      </c>
      <c r="F1992" s="29">
        <f>IF(ISERROR(VLOOKUP(A1992,'INFORME SEVEN'!$A$1:$F$339,5,0)),0,VLOOKUP(A1992,'INFORME SEVEN'!$A$1:$F$339,5,0))</f>
        <v>0</v>
      </c>
      <c r="G1992" s="65">
        <f t="shared" si="258"/>
        <v>0</v>
      </c>
      <c r="H1992" s="70">
        <f t="shared" si="259"/>
        <v>0</v>
      </c>
      <c r="I1992" s="71">
        <v>0</v>
      </c>
      <c r="J1992" s="31">
        <f t="shared" si="256"/>
        <v>0</v>
      </c>
      <c r="K1992" s="1">
        <f t="shared" si="257"/>
        <v>0</v>
      </c>
      <c r="L1992" s="1">
        <f t="shared" si="255"/>
        <v>6</v>
      </c>
    </row>
    <row r="1993" spans="1:12" ht="16.5" hidden="1" thickBot="1" x14ac:dyDescent="0.3">
      <c r="A1993" s="26">
        <v>324064</v>
      </c>
      <c r="B1993" s="56">
        <v>324064</v>
      </c>
      <c r="C1993" s="57" t="s">
        <v>588</v>
      </c>
      <c r="D1993" s="44">
        <v>0</v>
      </c>
      <c r="E1993" s="29">
        <f>IF(ISERROR(VLOOKUP(A1993,'INFORME SEVEN'!$A$1:$F$339,4,0)),0,VLOOKUP(A1993,'INFORME SEVEN'!$A$1:$F$339,4,0))</f>
        <v>0</v>
      </c>
      <c r="F1993" s="29">
        <f>IF(ISERROR(VLOOKUP(A1993,'INFORME SEVEN'!$A$1:$F$339,5,0)),0,VLOOKUP(A1993,'INFORME SEVEN'!$A$1:$F$339,5,0))</f>
        <v>0</v>
      </c>
      <c r="G1993" s="65">
        <f t="shared" si="258"/>
        <v>0</v>
      </c>
      <c r="H1993" s="70">
        <f t="shared" si="259"/>
        <v>0</v>
      </c>
      <c r="I1993" s="71">
        <v>0</v>
      </c>
      <c r="J1993" s="31">
        <f t="shared" si="256"/>
        <v>0</v>
      </c>
      <c r="K1993" s="1">
        <f t="shared" si="257"/>
        <v>0</v>
      </c>
      <c r="L1993" s="1">
        <f t="shared" si="255"/>
        <v>6</v>
      </c>
    </row>
    <row r="1994" spans="1:12" ht="16.5" hidden="1" thickBot="1" x14ac:dyDescent="0.3">
      <c r="A1994" s="26">
        <v>324065</v>
      </c>
      <c r="B1994" s="56">
        <v>324065</v>
      </c>
      <c r="C1994" s="57" t="s">
        <v>589</v>
      </c>
      <c r="D1994" s="44">
        <v>0</v>
      </c>
      <c r="E1994" s="29">
        <f>IF(ISERROR(VLOOKUP(A1994,'INFORME SEVEN'!$A$1:$F$339,4,0)),0,VLOOKUP(A1994,'INFORME SEVEN'!$A$1:$F$339,4,0))</f>
        <v>0</v>
      </c>
      <c r="F1994" s="29">
        <f>IF(ISERROR(VLOOKUP(A1994,'INFORME SEVEN'!$A$1:$F$339,5,0)),0,VLOOKUP(A1994,'INFORME SEVEN'!$A$1:$F$339,5,0))</f>
        <v>0</v>
      </c>
      <c r="G1994" s="65">
        <f t="shared" si="258"/>
        <v>0</v>
      </c>
      <c r="H1994" s="70">
        <f t="shared" si="259"/>
        <v>0</v>
      </c>
      <c r="I1994" s="71">
        <v>0</v>
      </c>
      <c r="J1994" s="31">
        <f t="shared" si="256"/>
        <v>0</v>
      </c>
      <c r="K1994" s="1">
        <f t="shared" si="257"/>
        <v>0</v>
      </c>
      <c r="L1994" s="1">
        <f t="shared" si="255"/>
        <v>6</v>
      </c>
    </row>
    <row r="1995" spans="1:12" ht="16.5" hidden="1" thickBot="1" x14ac:dyDescent="0.3">
      <c r="A1995" s="26">
        <v>324066</v>
      </c>
      <c r="B1995" s="56">
        <v>324066</v>
      </c>
      <c r="C1995" s="57" t="s">
        <v>592</v>
      </c>
      <c r="D1995" s="44">
        <v>0</v>
      </c>
      <c r="E1995" s="29">
        <f>IF(ISERROR(VLOOKUP(A1995,'INFORME SEVEN'!$A$1:$F$339,4,0)),0,VLOOKUP(A1995,'INFORME SEVEN'!$A$1:$F$339,4,0))</f>
        <v>0</v>
      </c>
      <c r="F1995" s="29">
        <f>IF(ISERROR(VLOOKUP(A1995,'INFORME SEVEN'!$A$1:$F$339,5,0)),0,VLOOKUP(A1995,'INFORME SEVEN'!$A$1:$F$339,5,0))</f>
        <v>0</v>
      </c>
      <c r="G1995" s="65">
        <f t="shared" si="258"/>
        <v>0</v>
      </c>
      <c r="H1995" s="70">
        <f t="shared" si="259"/>
        <v>0</v>
      </c>
      <c r="I1995" s="71">
        <v>0</v>
      </c>
      <c r="J1995" s="31">
        <f t="shared" si="256"/>
        <v>0</v>
      </c>
      <c r="K1995" s="1">
        <f t="shared" si="257"/>
        <v>0</v>
      </c>
      <c r="L1995" s="1">
        <f t="shared" si="255"/>
        <v>6</v>
      </c>
    </row>
    <row r="1996" spans="1:12" ht="16.5" hidden="1" thickBot="1" x14ac:dyDescent="0.3">
      <c r="A1996" s="26">
        <v>324067</v>
      </c>
      <c r="B1996" s="56">
        <v>324067</v>
      </c>
      <c r="C1996" s="57" t="s">
        <v>593</v>
      </c>
      <c r="D1996" s="44">
        <v>0</v>
      </c>
      <c r="E1996" s="29">
        <f>IF(ISERROR(VLOOKUP(A1996,'INFORME SEVEN'!$A$1:$F$339,4,0)),0,VLOOKUP(A1996,'INFORME SEVEN'!$A$1:$F$339,4,0))</f>
        <v>0</v>
      </c>
      <c r="F1996" s="29">
        <f>IF(ISERROR(VLOOKUP(A1996,'INFORME SEVEN'!$A$1:$F$339,5,0)),0,VLOOKUP(A1996,'INFORME SEVEN'!$A$1:$F$339,5,0))</f>
        <v>0</v>
      </c>
      <c r="G1996" s="65">
        <f t="shared" si="258"/>
        <v>0</v>
      </c>
      <c r="H1996" s="70">
        <f t="shared" si="259"/>
        <v>0</v>
      </c>
      <c r="I1996" s="71">
        <v>0</v>
      </c>
      <c r="J1996" s="31">
        <f t="shared" si="256"/>
        <v>0</v>
      </c>
      <c r="K1996" s="1">
        <f t="shared" si="257"/>
        <v>0</v>
      </c>
      <c r="L1996" s="1">
        <f t="shared" ref="L1996:L2059" si="260">+LEN(A1996)</f>
        <v>6</v>
      </c>
    </row>
    <row r="1997" spans="1:12" ht="16.5" hidden="1" thickBot="1" x14ac:dyDescent="0.3">
      <c r="A1997" s="26">
        <v>324068</v>
      </c>
      <c r="B1997" s="56">
        <v>324068</v>
      </c>
      <c r="C1997" s="57" t="s">
        <v>1343</v>
      </c>
      <c r="D1997" s="44">
        <v>0</v>
      </c>
      <c r="E1997" s="29">
        <f>IF(ISERROR(VLOOKUP(A1997,'INFORME SEVEN'!$A$1:$F$339,4,0)),0,VLOOKUP(A1997,'INFORME SEVEN'!$A$1:$F$339,4,0))</f>
        <v>0</v>
      </c>
      <c r="F1997" s="29">
        <f>IF(ISERROR(VLOOKUP(A1997,'INFORME SEVEN'!$A$1:$F$339,5,0)),0,VLOOKUP(A1997,'INFORME SEVEN'!$A$1:$F$339,5,0))</f>
        <v>0</v>
      </c>
      <c r="G1997" s="65">
        <f t="shared" si="258"/>
        <v>0</v>
      </c>
      <c r="H1997" s="70">
        <f t="shared" si="259"/>
        <v>0</v>
      </c>
      <c r="I1997" s="71">
        <v>0</v>
      </c>
      <c r="J1997" s="31">
        <f t="shared" si="256"/>
        <v>0</v>
      </c>
      <c r="K1997" s="1">
        <f t="shared" si="257"/>
        <v>0</v>
      </c>
      <c r="L1997" s="1">
        <f t="shared" si="260"/>
        <v>6</v>
      </c>
    </row>
    <row r="1998" spans="1:12" ht="16.5" hidden="1" thickBot="1" x14ac:dyDescent="0.3">
      <c r="A1998" s="26">
        <v>324069</v>
      </c>
      <c r="B1998" s="56">
        <v>324069</v>
      </c>
      <c r="C1998" s="57" t="s">
        <v>505</v>
      </c>
      <c r="D1998" s="44">
        <v>0</v>
      </c>
      <c r="E1998" s="29">
        <f>IF(ISERROR(VLOOKUP(A1998,'INFORME SEVEN'!$A$1:$F$339,4,0)),0,VLOOKUP(A1998,'INFORME SEVEN'!$A$1:$F$339,4,0))</f>
        <v>0</v>
      </c>
      <c r="F1998" s="29">
        <f>IF(ISERROR(VLOOKUP(A1998,'INFORME SEVEN'!$A$1:$F$339,5,0)),0,VLOOKUP(A1998,'INFORME SEVEN'!$A$1:$F$339,5,0))</f>
        <v>0</v>
      </c>
      <c r="G1998" s="65">
        <f t="shared" si="258"/>
        <v>0</v>
      </c>
      <c r="H1998" s="70">
        <f t="shared" si="259"/>
        <v>0</v>
      </c>
      <c r="I1998" s="71">
        <v>0</v>
      </c>
      <c r="J1998" s="31">
        <f t="shared" si="256"/>
        <v>0</v>
      </c>
      <c r="K1998" s="1">
        <f t="shared" si="257"/>
        <v>0</v>
      </c>
      <c r="L1998" s="1">
        <f t="shared" si="260"/>
        <v>6</v>
      </c>
    </row>
    <row r="1999" spans="1:12" ht="16.5" hidden="1" thickBot="1" x14ac:dyDescent="0.3">
      <c r="A1999" s="26">
        <v>324070</v>
      </c>
      <c r="B1999" s="56">
        <v>324070</v>
      </c>
      <c r="C1999" s="57" t="s">
        <v>595</v>
      </c>
      <c r="D1999" s="44">
        <v>0</v>
      </c>
      <c r="E1999" s="29">
        <f>IF(ISERROR(VLOOKUP(A1999,'INFORME SEVEN'!$A$1:$F$339,4,0)),0,VLOOKUP(A1999,'INFORME SEVEN'!$A$1:$F$339,4,0))</f>
        <v>0</v>
      </c>
      <c r="F1999" s="29">
        <f>IF(ISERROR(VLOOKUP(A1999,'INFORME SEVEN'!$A$1:$F$339,5,0)),0,VLOOKUP(A1999,'INFORME SEVEN'!$A$1:$F$339,5,0))</f>
        <v>0</v>
      </c>
      <c r="G1999" s="65">
        <f t="shared" si="258"/>
        <v>0</v>
      </c>
      <c r="H1999" s="70">
        <f t="shared" si="259"/>
        <v>0</v>
      </c>
      <c r="I1999" s="71">
        <v>0</v>
      </c>
      <c r="J1999" s="31">
        <f t="shared" ref="J1999:J2062" si="261">+G1999-H1999-I1999</f>
        <v>0</v>
      </c>
      <c r="K1999" s="1">
        <f t="shared" ref="K1999:K2062" si="262">IF(D1999&lt;&gt;0,1,IF(G1999&lt;&gt;0,2,IF(F1999&lt;&gt;0,3,IF(E1999&lt;&gt;0,4,0))))</f>
        <v>0</v>
      </c>
      <c r="L1999" s="1">
        <f t="shared" si="260"/>
        <v>6</v>
      </c>
    </row>
    <row r="2000" spans="1:12" ht="16.5" hidden="1" thickBot="1" x14ac:dyDescent="0.3">
      <c r="A2000" s="26">
        <v>324071</v>
      </c>
      <c r="B2000" s="56">
        <v>324071</v>
      </c>
      <c r="C2000" s="57" t="s">
        <v>594</v>
      </c>
      <c r="D2000" s="44">
        <v>0</v>
      </c>
      <c r="E2000" s="29">
        <f>IF(ISERROR(VLOOKUP(A2000,'INFORME SEVEN'!$A$1:$F$339,4,0)),0,VLOOKUP(A2000,'INFORME SEVEN'!$A$1:$F$339,4,0))</f>
        <v>0</v>
      </c>
      <c r="F2000" s="29">
        <f>IF(ISERROR(VLOOKUP(A2000,'INFORME SEVEN'!$A$1:$F$339,5,0)),0,VLOOKUP(A2000,'INFORME SEVEN'!$A$1:$F$339,5,0))</f>
        <v>0</v>
      </c>
      <c r="G2000" s="65">
        <f t="shared" si="258"/>
        <v>0</v>
      </c>
      <c r="H2000" s="70">
        <f t="shared" si="259"/>
        <v>0</v>
      </c>
      <c r="I2000" s="71">
        <v>0</v>
      </c>
      <c r="J2000" s="31">
        <f t="shared" si="261"/>
        <v>0</v>
      </c>
      <c r="K2000" s="1">
        <f t="shared" si="262"/>
        <v>0</v>
      </c>
      <c r="L2000" s="1">
        <f t="shared" si="260"/>
        <v>6</v>
      </c>
    </row>
    <row r="2001" spans="1:12" ht="16.5" hidden="1" thickBot="1" x14ac:dyDescent="0.3">
      <c r="A2001" s="26">
        <v>324077</v>
      </c>
      <c r="B2001" s="56">
        <v>324077</v>
      </c>
      <c r="C2001" s="57" t="s">
        <v>805</v>
      </c>
      <c r="D2001" s="44">
        <v>0</v>
      </c>
      <c r="E2001" s="29">
        <f>IF(ISERROR(VLOOKUP(A2001,'INFORME SEVEN'!$A$1:$F$339,4,0)),0,VLOOKUP(A2001,'INFORME SEVEN'!$A$1:$F$339,4,0))</f>
        <v>0</v>
      </c>
      <c r="F2001" s="29">
        <f>IF(ISERROR(VLOOKUP(A2001,'INFORME SEVEN'!$A$1:$F$339,5,0)),0,VLOOKUP(A2001,'INFORME SEVEN'!$A$1:$F$339,5,0))</f>
        <v>0</v>
      </c>
      <c r="G2001" s="65">
        <f t="shared" si="258"/>
        <v>0</v>
      </c>
      <c r="H2001" s="70">
        <f t="shared" si="259"/>
        <v>0</v>
      </c>
      <c r="I2001" s="71">
        <v>0</v>
      </c>
      <c r="J2001" s="31">
        <f t="shared" si="261"/>
        <v>0</v>
      </c>
      <c r="K2001" s="1">
        <f t="shared" si="262"/>
        <v>0</v>
      </c>
      <c r="L2001" s="1">
        <f t="shared" si="260"/>
        <v>6</v>
      </c>
    </row>
    <row r="2002" spans="1:12" ht="16.5" hidden="1" thickBot="1" x14ac:dyDescent="0.3">
      <c r="A2002" s="26">
        <v>3242</v>
      </c>
      <c r="B2002" s="52">
        <v>324200</v>
      </c>
      <c r="C2002" s="53" t="s">
        <v>1344</v>
      </c>
      <c r="D2002" s="54">
        <v>0</v>
      </c>
      <c r="E2002" s="29">
        <f>IF(ISERROR(VLOOKUP(A2002,'INFORME SEVEN'!$A$1:$F$339,4,0)),0,VLOOKUP(A2002,'INFORME SEVEN'!$A$1:$F$339,4,0))</f>
        <v>0</v>
      </c>
      <c r="F2002" s="29">
        <f>IF(ISERROR(VLOOKUP(A2002,'INFORME SEVEN'!$A$1:$F$339,5,0)),0,VLOOKUP(A2002,'INFORME SEVEN'!$A$1:$F$339,5,0))</f>
        <v>0</v>
      </c>
      <c r="G2002" s="39">
        <f t="shared" si="258"/>
        <v>0</v>
      </c>
      <c r="H2002" s="54">
        <f t="shared" si="259"/>
        <v>0</v>
      </c>
      <c r="I2002" s="55">
        <v>0</v>
      </c>
      <c r="J2002" s="31">
        <f t="shared" si="261"/>
        <v>0</v>
      </c>
      <c r="K2002" s="1">
        <f t="shared" si="262"/>
        <v>0</v>
      </c>
      <c r="L2002" s="1">
        <f t="shared" si="260"/>
        <v>4</v>
      </c>
    </row>
    <row r="2003" spans="1:12" ht="16.5" hidden="1" thickBot="1" x14ac:dyDescent="0.3">
      <c r="A2003" s="26">
        <v>324201</v>
      </c>
      <c r="B2003" s="56">
        <v>324201</v>
      </c>
      <c r="C2003" s="57" t="s">
        <v>1345</v>
      </c>
      <c r="D2003" s="44">
        <v>0</v>
      </c>
      <c r="E2003" s="29">
        <f>IF(ISERROR(VLOOKUP(A2003,'INFORME SEVEN'!$A$1:$F$339,4,0)),0,VLOOKUP(A2003,'INFORME SEVEN'!$A$1:$F$339,4,0))</f>
        <v>0</v>
      </c>
      <c r="F2003" s="29">
        <f>IF(ISERROR(VLOOKUP(A2003,'INFORME SEVEN'!$A$1:$F$339,5,0)),0,VLOOKUP(A2003,'INFORME SEVEN'!$A$1:$F$339,5,0))</f>
        <v>0</v>
      </c>
      <c r="G2003" s="65">
        <f t="shared" si="258"/>
        <v>0</v>
      </c>
      <c r="H2003" s="70">
        <f t="shared" si="259"/>
        <v>0</v>
      </c>
      <c r="I2003" s="71">
        <v>0</v>
      </c>
      <c r="J2003" s="31">
        <f t="shared" si="261"/>
        <v>0</v>
      </c>
      <c r="K2003" s="1">
        <f t="shared" si="262"/>
        <v>0</v>
      </c>
      <c r="L2003" s="1">
        <f t="shared" si="260"/>
        <v>6</v>
      </c>
    </row>
    <row r="2004" spans="1:12" ht="16.5" hidden="1" thickBot="1" x14ac:dyDescent="0.3">
      <c r="A2004" s="26">
        <v>324202</v>
      </c>
      <c r="B2004" s="56">
        <v>324202</v>
      </c>
      <c r="C2004" s="57" t="s">
        <v>1346</v>
      </c>
      <c r="D2004" s="44">
        <v>0</v>
      </c>
      <c r="E2004" s="29">
        <f>IF(ISERROR(VLOOKUP(A2004,'INFORME SEVEN'!$A$1:$F$339,4,0)),0,VLOOKUP(A2004,'INFORME SEVEN'!$A$1:$F$339,4,0))</f>
        <v>0</v>
      </c>
      <c r="F2004" s="29">
        <f>IF(ISERROR(VLOOKUP(A2004,'INFORME SEVEN'!$A$1:$F$339,5,0)),0,VLOOKUP(A2004,'INFORME SEVEN'!$A$1:$F$339,5,0))</f>
        <v>0</v>
      </c>
      <c r="G2004" s="65">
        <f t="shared" si="258"/>
        <v>0</v>
      </c>
      <c r="H2004" s="70">
        <f t="shared" si="259"/>
        <v>0</v>
      </c>
      <c r="I2004" s="71">
        <v>0</v>
      </c>
      <c r="J2004" s="31">
        <f t="shared" si="261"/>
        <v>0</v>
      </c>
      <c r="K2004" s="1">
        <f t="shared" si="262"/>
        <v>0</v>
      </c>
      <c r="L2004" s="1">
        <f t="shared" si="260"/>
        <v>6</v>
      </c>
    </row>
    <row r="2005" spans="1:12" ht="16.5" hidden="1" thickBot="1" x14ac:dyDescent="0.3">
      <c r="A2005" s="26">
        <v>324203</v>
      </c>
      <c r="B2005" s="56">
        <v>324203</v>
      </c>
      <c r="C2005" s="57" t="s">
        <v>1347</v>
      </c>
      <c r="D2005" s="44">
        <v>0</v>
      </c>
      <c r="E2005" s="29">
        <f>IF(ISERROR(VLOOKUP(A2005,'INFORME SEVEN'!$A$1:$F$339,4,0)),0,VLOOKUP(A2005,'INFORME SEVEN'!$A$1:$F$339,4,0))</f>
        <v>0</v>
      </c>
      <c r="F2005" s="29">
        <f>IF(ISERROR(VLOOKUP(A2005,'INFORME SEVEN'!$A$1:$F$339,5,0)),0,VLOOKUP(A2005,'INFORME SEVEN'!$A$1:$F$339,5,0))</f>
        <v>0</v>
      </c>
      <c r="G2005" s="65">
        <f t="shared" si="258"/>
        <v>0</v>
      </c>
      <c r="H2005" s="70">
        <f t="shared" si="259"/>
        <v>0</v>
      </c>
      <c r="I2005" s="71">
        <v>0</v>
      </c>
      <c r="J2005" s="31">
        <f t="shared" si="261"/>
        <v>0</v>
      </c>
      <c r="K2005" s="1">
        <f t="shared" si="262"/>
        <v>0</v>
      </c>
      <c r="L2005" s="1">
        <f t="shared" si="260"/>
        <v>6</v>
      </c>
    </row>
    <row r="2006" spans="1:12" ht="16.5" hidden="1" thickBot="1" x14ac:dyDescent="0.3">
      <c r="A2006" s="26">
        <v>3243</v>
      </c>
      <c r="B2006" s="52">
        <v>324300</v>
      </c>
      <c r="C2006" s="53" t="s">
        <v>1348</v>
      </c>
      <c r="D2006" s="54">
        <v>0</v>
      </c>
      <c r="E2006" s="29">
        <f>IF(ISERROR(VLOOKUP(A2006,'INFORME SEVEN'!$A$1:$F$339,4,0)),0,VLOOKUP(A2006,'INFORME SEVEN'!$A$1:$F$339,4,0))</f>
        <v>0</v>
      </c>
      <c r="F2006" s="29">
        <f>IF(ISERROR(VLOOKUP(A2006,'INFORME SEVEN'!$A$1:$F$339,5,0)),0,VLOOKUP(A2006,'INFORME SEVEN'!$A$1:$F$339,5,0))</f>
        <v>0</v>
      </c>
      <c r="G2006" s="39">
        <f t="shared" si="258"/>
        <v>0</v>
      </c>
      <c r="H2006" s="54">
        <f t="shared" si="259"/>
        <v>0</v>
      </c>
      <c r="I2006" s="55">
        <v>0</v>
      </c>
      <c r="J2006" s="31">
        <f t="shared" si="261"/>
        <v>0</v>
      </c>
      <c r="K2006" s="1">
        <f t="shared" si="262"/>
        <v>0</v>
      </c>
      <c r="L2006" s="1">
        <f t="shared" si="260"/>
        <v>4</v>
      </c>
    </row>
    <row r="2007" spans="1:12" ht="16.5" hidden="1" thickBot="1" x14ac:dyDescent="0.3">
      <c r="A2007" s="26">
        <v>324331</v>
      </c>
      <c r="B2007" s="56">
        <v>324331</v>
      </c>
      <c r="C2007" s="57" t="s">
        <v>1339</v>
      </c>
      <c r="D2007" s="44">
        <v>0</v>
      </c>
      <c r="E2007" s="29">
        <f>IF(ISERROR(VLOOKUP(A2007,'INFORME SEVEN'!$A$1:$F$339,4,0)),0,VLOOKUP(A2007,'INFORME SEVEN'!$A$1:$F$339,4,0))</f>
        <v>0</v>
      </c>
      <c r="F2007" s="29">
        <f>IF(ISERROR(VLOOKUP(A2007,'INFORME SEVEN'!$A$1:$F$339,5,0)),0,VLOOKUP(A2007,'INFORME SEVEN'!$A$1:$F$339,5,0))</f>
        <v>0</v>
      </c>
      <c r="G2007" s="65">
        <f t="shared" ref="G2007:G2070" si="263">+D2007+F2007-E2007</f>
        <v>0</v>
      </c>
      <c r="H2007" s="70">
        <f t="shared" si="259"/>
        <v>0</v>
      </c>
      <c r="I2007" s="71">
        <v>0</v>
      </c>
      <c r="J2007" s="31">
        <f t="shared" si="261"/>
        <v>0</v>
      </c>
      <c r="K2007" s="1">
        <f t="shared" si="262"/>
        <v>0</v>
      </c>
      <c r="L2007" s="1">
        <f t="shared" si="260"/>
        <v>6</v>
      </c>
    </row>
    <row r="2008" spans="1:12" ht="16.5" hidden="1" thickBot="1" x14ac:dyDescent="0.3">
      <c r="A2008" s="26">
        <v>324332</v>
      </c>
      <c r="B2008" s="56">
        <v>324332</v>
      </c>
      <c r="C2008" s="57" t="s">
        <v>1293</v>
      </c>
      <c r="D2008" s="44">
        <v>0</v>
      </c>
      <c r="E2008" s="29">
        <f>IF(ISERROR(VLOOKUP(A2008,'INFORME SEVEN'!$A$1:$F$339,4,0)),0,VLOOKUP(A2008,'INFORME SEVEN'!$A$1:$F$339,4,0))</f>
        <v>0</v>
      </c>
      <c r="F2008" s="29">
        <f>IF(ISERROR(VLOOKUP(A2008,'INFORME SEVEN'!$A$1:$F$339,5,0)),0,VLOOKUP(A2008,'INFORME SEVEN'!$A$1:$F$339,5,0))</f>
        <v>0</v>
      </c>
      <c r="G2008" s="65">
        <f t="shared" si="263"/>
        <v>0</v>
      </c>
      <c r="H2008" s="70">
        <f t="shared" si="259"/>
        <v>0</v>
      </c>
      <c r="I2008" s="71">
        <v>0</v>
      </c>
      <c r="J2008" s="31">
        <f t="shared" si="261"/>
        <v>0</v>
      </c>
      <c r="K2008" s="1">
        <f t="shared" si="262"/>
        <v>0</v>
      </c>
      <c r="L2008" s="1">
        <f t="shared" si="260"/>
        <v>6</v>
      </c>
    </row>
    <row r="2009" spans="1:12" ht="16.5" hidden="1" thickBot="1" x14ac:dyDescent="0.3">
      <c r="A2009" s="26">
        <v>324333</v>
      </c>
      <c r="B2009" s="56">
        <v>324333</v>
      </c>
      <c r="C2009" s="57" t="s">
        <v>1294</v>
      </c>
      <c r="D2009" s="44">
        <v>0</v>
      </c>
      <c r="E2009" s="29">
        <f>IF(ISERROR(VLOOKUP(A2009,'INFORME SEVEN'!$A$1:$F$339,4,0)),0,VLOOKUP(A2009,'INFORME SEVEN'!$A$1:$F$339,4,0))</f>
        <v>0</v>
      </c>
      <c r="F2009" s="29">
        <f>IF(ISERROR(VLOOKUP(A2009,'INFORME SEVEN'!$A$1:$F$339,5,0)),0,VLOOKUP(A2009,'INFORME SEVEN'!$A$1:$F$339,5,0))</f>
        <v>0</v>
      </c>
      <c r="G2009" s="65">
        <f t="shared" si="263"/>
        <v>0</v>
      </c>
      <c r="H2009" s="70">
        <f t="shared" si="259"/>
        <v>0</v>
      </c>
      <c r="I2009" s="71">
        <v>0</v>
      </c>
      <c r="J2009" s="31">
        <f t="shared" si="261"/>
        <v>0</v>
      </c>
      <c r="K2009" s="1">
        <f t="shared" si="262"/>
        <v>0</v>
      </c>
      <c r="L2009" s="1">
        <f t="shared" si="260"/>
        <v>6</v>
      </c>
    </row>
    <row r="2010" spans="1:12" ht="16.5" hidden="1" thickBot="1" x14ac:dyDescent="0.3">
      <c r="A2010" s="26">
        <v>324334</v>
      </c>
      <c r="B2010" s="56">
        <v>324334</v>
      </c>
      <c r="C2010" s="57" t="s">
        <v>1295</v>
      </c>
      <c r="D2010" s="44">
        <v>0</v>
      </c>
      <c r="E2010" s="29">
        <f>IF(ISERROR(VLOOKUP(A2010,'INFORME SEVEN'!$A$1:$F$339,4,0)),0,VLOOKUP(A2010,'INFORME SEVEN'!$A$1:$F$339,4,0))</f>
        <v>0</v>
      </c>
      <c r="F2010" s="29">
        <f>IF(ISERROR(VLOOKUP(A2010,'INFORME SEVEN'!$A$1:$F$339,5,0)),0,VLOOKUP(A2010,'INFORME SEVEN'!$A$1:$F$339,5,0))</f>
        <v>0</v>
      </c>
      <c r="G2010" s="65">
        <f t="shared" si="263"/>
        <v>0</v>
      </c>
      <c r="H2010" s="70">
        <f t="shared" si="259"/>
        <v>0</v>
      </c>
      <c r="I2010" s="71">
        <v>0</v>
      </c>
      <c r="J2010" s="31">
        <f t="shared" si="261"/>
        <v>0</v>
      </c>
      <c r="K2010" s="1">
        <f t="shared" si="262"/>
        <v>0</v>
      </c>
      <c r="L2010" s="1">
        <f t="shared" si="260"/>
        <v>6</v>
      </c>
    </row>
    <row r="2011" spans="1:12" ht="16.5" hidden="1" thickBot="1" x14ac:dyDescent="0.3">
      <c r="A2011" s="26">
        <v>324335</v>
      </c>
      <c r="B2011" s="56">
        <v>324335</v>
      </c>
      <c r="C2011" s="57" t="s">
        <v>1340</v>
      </c>
      <c r="D2011" s="44">
        <v>0</v>
      </c>
      <c r="E2011" s="29">
        <f>IF(ISERROR(VLOOKUP(A2011,'INFORME SEVEN'!$A$1:$F$339,4,0)),0,VLOOKUP(A2011,'INFORME SEVEN'!$A$1:$F$339,4,0))</f>
        <v>0</v>
      </c>
      <c r="F2011" s="29">
        <f>IF(ISERROR(VLOOKUP(A2011,'INFORME SEVEN'!$A$1:$F$339,5,0)),0,VLOOKUP(A2011,'INFORME SEVEN'!$A$1:$F$339,5,0))</f>
        <v>0</v>
      </c>
      <c r="G2011" s="65">
        <f t="shared" si="263"/>
        <v>0</v>
      </c>
      <c r="H2011" s="70">
        <f t="shared" si="259"/>
        <v>0</v>
      </c>
      <c r="I2011" s="71">
        <v>0</v>
      </c>
      <c r="J2011" s="31">
        <f t="shared" si="261"/>
        <v>0</v>
      </c>
      <c r="K2011" s="1">
        <f t="shared" si="262"/>
        <v>0</v>
      </c>
      <c r="L2011" s="1">
        <f t="shared" si="260"/>
        <v>6</v>
      </c>
    </row>
    <row r="2012" spans="1:12" ht="16.5" hidden="1" thickBot="1" x14ac:dyDescent="0.3">
      <c r="A2012" s="26">
        <v>3245</v>
      </c>
      <c r="B2012" s="52">
        <v>324500</v>
      </c>
      <c r="C2012" s="53" t="s">
        <v>1349</v>
      </c>
      <c r="D2012" s="54">
        <v>0</v>
      </c>
      <c r="E2012" s="29">
        <f>IF(ISERROR(VLOOKUP(A2012,'INFORME SEVEN'!$A$1:$F$339,4,0)),0,VLOOKUP(A2012,'INFORME SEVEN'!$A$1:$F$339,4,0))</f>
        <v>0</v>
      </c>
      <c r="F2012" s="29">
        <f>IF(ISERROR(VLOOKUP(A2012,'INFORME SEVEN'!$A$1:$F$339,5,0)),0,VLOOKUP(A2012,'INFORME SEVEN'!$A$1:$F$339,5,0))</f>
        <v>0</v>
      </c>
      <c r="G2012" s="39">
        <f t="shared" si="263"/>
        <v>0</v>
      </c>
      <c r="H2012" s="54">
        <f t="shared" si="259"/>
        <v>0</v>
      </c>
      <c r="I2012" s="55">
        <v>0</v>
      </c>
      <c r="J2012" s="31">
        <f t="shared" si="261"/>
        <v>0</v>
      </c>
      <c r="K2012" s="1">
        <f t="shared" si="262"/>
        <v>0</v>
      </c>
      <c r="L2012" s="1">
        <f t="shared" si="260"/>
        <v>4</v>
      </c>
    </row>
    <row r="2013" spans="1:12" ht="16.5" hidden="1" thickBot="1" x14ac:dyDescent="0.3">
      <c r="A2013" s="26">
        <v>324501</v>
      </c>
      <c r="B2013" s="56">
        <v>324501</v>
      </c>
      <c r="C2013" s="57" t="s">
        <v>1350</v>
      </c>
      <c r="D2013" s="44">
        <v>0</v>
      </c>
      <c r="E2013" s="29">
        <f>IF(ISERROR(VLOOKUP(A2013,'INFORME SEVEN'!$A$1:$F$339,4,0)),0,VLOOKUP(A2013,'INFORME SEVEN'!$A$1:$F$339,4,0))</f>
        <v>0</v>
      </c>
      <c r="F2013" s="29">
        <f>IF(ISERROR(VLOOKUP(A2013,'INFORME SEVEN'!$A$1:$F$339,5,0)),0,VLOOKUP(A2013,'INFORME SEVEN'!$A$1:$F$339,5,0))</f>
        <v>0</v>
      </c>
      <c r="G2013" s="65">
        <f t="shared" si="263"/>
        <v>0</v>
      </c>
      <c r="H2013" s="70">
        <f t="shared" si="259"/>
        <v>0</v>
      </c>
      <c r="I2013" s="71">
        <v>0</v>
      </c>
      <c r="J2013" s="31">
        <f t="shared" si="261"/>
        <v>0</v>
      </c>
      <c r="K2013" s="1">
        <f t="shared" si="262"/>
        <v>0</v>
      </c>
      <c r="L2013" s="1">
        <f t="shared" si="260"/>
        <v>6</v>
      </c>
    </row>
    <row r="2014" spans="1:12" ht="16.5" hidden="1" thickBot="1" x14ac:dyDescent="0.3">
      <c r="A2014" s="26">
        <v>324502</v>
      </c>
      <c r="B2014" s="56">
        <v>324502</v>
      </c>
      <c r="C2014" s="57" t="s">
        <v>1351</v>
      </c>
      <c r="D2014" s="44">
        <v>0</v>
      </c>
      <c r="E2014" s="29">
        <f>IF(ISERROR(VLOOKUP(A2014,'INFORME SEVEN'!$A$1:$F$339,4,0)),0,VLOOKUP(A2014,'INFORME SEVEN'!$A$1:$F$339,4,0))</f>
        <v>0</v>
      </c>
      <c r="F2014" s="29">
        <f>IF(ISERROR(VLOOKUP(A2014,'INFORME SEVEN'!$A$1:$F$339,5,0)),0,VLOOKUP(A2014,'INFORME SEVEN'!$A$1:$F$339,5,0))</f>
        <v>0</v>
      </c>
      <c r="G2014" s="65">
        <f t="shared" si="263"/>
        <v>0</v>
      </c>
      <c r="H2014" s="70">
        <f t="shared" si="259"/>
        <v>0</v>
      </c>
      <c r="I2014" s="71">
        <v>0</v>
      </c>
      <c r="J2014" s="31">
        <f t="shared" si="261"/>
        <v>0</v>
      </c>
      <c r="K2014" s="1">
        <f t="shared" si="262"/>
        <v>0</v>
      </c>
      <c r="L2014" s="1">
        <f t="shared" si="260"/>
        <v>6</v>
      </c>
    </row>
    <row r="2015" spans="1:12" ht="16.5" hidden="1" thickBot="1" x14ac:dyDescent="0.3">
      <c r="A2015" s="26">
        <v>324503</v>
      </c>
      <c r="B2015" s="56">
        <v>324503</v>
      </c>
      <c r="C2015" s="57" t="s">
        <v>1352</v>
      </c>
      <c r="D2015" s="44">
        <v>0</v>
      </c>
      <c r="E2015" s="29">
        <f>IF(ISERROR(VLOOKUP(A2015,'INFORME SEVEN'!$A$1:$F$339,4,0)),0,VLOOKUP(A2015,'INFORME SEVEN'!$A$1:$F$339,4,0))</f>
        <v>0</v>
      </c>
      <c r="F2015" s="29">
        <f>IF(ISERROR(VLOOKUP(A2015,'INFORME SEVEN'!$A$1:$F$339,5,0)),0,VLOOKUP(A2015,'INFORME SEVEN'!$A$1:$F$339,5,0))</f>
        <v>0</v>
      </c>
      <c r="G2015" s="65">
        <f t="shared" si="263"/>
        <v>0</v>
      </c>
      <c r="H2015" s="70">
        <f t="shared" si="259"/>
        <v>0</v>
      </c>
      <c r="I2015" s="71">
        <v>0</v>
      </c>
      <c r="J2015" s="31">
        <f t="shared" si="261"/>
        <v>0</v>
      </c>
      <c r="K2015" s="1">
        <f t="shared" si="262"/>
        <v>0</v>
      </c>
      <c r="L2015" s="1">
        <f t="shared" si="260"/>
        <v>6</v>
      </c>
    </row>
    <row r="2016" spans="1:12" ht="16.5" hidden="1" thickBot="1" x14ac:dyDescent="0.3">
      <c r="A2016" s="26">
        <v>324504</v>
      </c>
      <c r="B2016" s="56">
        <v>324504</v>
      </c>
      <c r="C2016" s="57" t="s">
        <v>1353</v>
      </c>
      <c r="D2016" s="44">
        <v>0</v>
      </c>
      <c r="E2016" s="29">
        <f>IF(ISERROR(VLOOKUP(A2016,'INFORME SEVEN'!$A$1:$F$339,4,0)),0,VLOOKUP(A2016,'INFORME SEVEN'!$A$1:$F$339,4,0))</f>
        <v>0</v>
      </c>
      <c r="F2016" s="29">
        <f>IF(ISERROR(VLOOKUP(A2016,'INFORME SEVEN'!$A$1:$F$339,5,0)),0,VLOOKUP(A2016,'INFORME SEVEN'!$A$1:$F$339,5,0))</f>
        <v>0</v>
      </c>
      <c r="G2016" s="65">
        <f t="shared" si="263"/>
        <v>0</v>
      </c>
      <c r="H2016" s="70">
        <f t="shared" si="259"/>
        <v>0</v>
      </c>
      <c r="I2016" s="71">
        <v>0</v>
      </c>
      <c r="J2016" s="31">
        <f t="shared" si="261"/>
        <v>0</v>
      </c>
      <c r="K2016" s="1">
        <f t="shared" si="262"/>
        <v>0</v>
      </c>
      <c r="L2016" s="1">
        <f t="shared" si="260"/>
        <v>6</v>
      </c>
    </row>
    <row r="2017" spans="1:12" ht="16.5" hidden="1" thickBot="1" x14ac:dyDescent="0.3">
      <c r="A2017" s="26">
        <v>324505</v>
      </c>
      <c r="B2017" s="56">
        <v>324505</v>
      </c>
      <c r="C2017" s="57" t="s">
        <v>1354</v>
      </c>
      <c r="D2017" s="44">
        <v>0</v>
      </c>
      <c r="E2017" s="29">
        <f>IF(ISERROR(VLOOKUP(A2017,'INFORME SEVEN'!$A$1:$F$339,4,0)),0,VLOOKUP(A2017,'INFORME SEVEN'!$A$1:$F$339,4,0))</f>
        <v>0</v>
      </c>
      <c r="F2017" s="29">
        <f>IF(ISERROR(VLOOKUP(A2017,'INFORME SEVEN'!$A$1:$F$339,5,0)),0,VLOOKUP(A2017,'INFORME SEVEN'!$A$1:$F$339,5,0))</f>
        <v>0</v>
      </c>
      <c r="G2017" s="65">
        <f t="shared" si="263"/>
        <v>0</v>
      </c>
      <c r="H2017" s="70">
        <f t="shared" si="259"/>
        <v>0</v>
      </c>
      <c r="I2017" s="71">
        <v>0</v>
      </c>
      <c r="J2017" s="31">
        <f t="shared" si="261"/>
        <v>0</v>
      </c>
      <c r="K2017" s="1">
        <f t="shared" si="262"/>
        <v>0</v>
      </c>
      <c r="L2017" s="1">
        <f t="shared" si="260"/>
        <v>6</v>
      </c>
    </row>
    <row r="2018" spans="1:12" ht="16.5" hidden="1" thickBot="1" x14ac:dyDescent="0.3">
      <c r="A2018" s="26">
        <v>324506</v>
      </c>
      <c r="B2018" s="56">
        <v>324506</v>
      </c>
      <c r="C2018" s="57" t="s">
        <v>1355</v>
      </c>
      <c r="D2018" s="44">
        <v>0</v>
      </c>
      <c r="E2018" s="29">
        <f>IF(ISERROR(VLOOKUP(A2018,'INFORME SEVEN'!$A$1:$F$339,4,0)),0,VLOOKUP(A2018,'INFORME SEVEN'!$A$1:$F$339,4,0))</f>
        <v>0</v>
      </c>
      <c r="F2018" s="29">
        <f>IF(ISERROR(VLOOKUP(A2018,'INFORME SEVEN'!$A$1:$F$339,5,0)),0,VLOOKUP(A2018,'INFORME SEVEN'!$A$1:$F$339,5,0))</f>
        <v>0</v>
      </c>
      <c r="G2018" s="65">
        <f t="shared" si="263"/>
        <v>0</v>
      </c>
      <c r="H2018" s="70">
        <f t="shared" si="259"/>
        <v>0</v>
      </c>
      <c r="I2018" s="71">
        <v>0</v>
      </c>
      <c r="J2018" s="31">
        <f t="shared" si="261"/>
        <v>0</v>
      </c>
      <c r="K2018" s="1">
        <f t="shared" si="262"/>
        <v>0</v>
      </c>
      <c r="L2018" s="1">
        <f t="shared" si="260"/>
        <v>6</v>
      </c>
    </row>
    <row r="2019" spans="1:12" ht="16.5" hidden="1" thickBot="1" x14ac:dyDescent="0.3">
      <c r="A2019" s="26">
        <v>324507</v>
      </c>
      <c r="B2019" s="56">
        <v>324507</v>
      </c>
      <c r="C2019" s="57" t="s">
        <v>1356</v>
      </c>
      <c r="D2019" s="44">
        <v>0</v>
      </c>
      <c r="E2019" s="29">
        <f>IF(ISERROR(VLOOKUP(A2019,'INFORME SEVEN'!$A$1:$F$339,4,0)),0,VLOOKUP(A2019,'INFORME SEVEN'!$A$1:$F$339,4,0))</f>
        <v>0</v>
      </c>
      <c r="F2019" s="29">
        <f>IF(ISERROR(VLOOKUP(A2019,'INFORME SEVEN'!$A$1:$F$339,5,0)),0,VLOOKUP(A2019,'INFORME SEVEN'!$A$1:$F$339,5,0))</f>
        <v>0</v>
      </c>
      <c r="G2019" s="65">
        <f t="shared" si="263"/>
        <v>0</v>
      </c>
      <c r="H2019" s="70">
        <f t="shared" si="259"/>
        <v>0</v>
      </c>
      <c r="I2019" s="71">
        <v>0</v>
      </c>
      <c r="J2019" s="31">
        <f t="shared" si="261"/>
        <v>0</v>
      </c>
      <c r="K2019" s="1">
        <f t="shared" si="262"/>
        <v>0</v>
      </c>
      <c r="L2019" s="1">
        <f t="shared" si="260"/>
        <v>6</v>
      </c>
    </row>
    <row r="2020" spans="1:12" ht="16.5" hidden="1" thickBot="1" x14ac:dyDescent="0.3">
      <c r="A2020" s="26">
        <v>324508</v>
      </c>
      <c r="B2020" s="56">
        <v>324508</v>
      </c>
      <c r="C2020" s="57" t="s">
        <v>1357</v>
      </c>
      <c r="D2020" s="44">
        <v>0</v>
      </c>
      <c r="E2020" s="29">
        <f>IF(ISERROR(VLOOKUP(A2020,'INFORME SEVEN'!$A$1:$F$339,4,0)),0,VLOOKUP(A2020,'INFORME SEVEN'!$A$1:$F$339,4,0))</f>
        <v>0</v>
      </c>
      <c r="F2020" s="29">
        <f>IF(ISERROR(VLOOKUP(A2020,'INFORME SEVEN'!$A$1:$F$339,5,0)),0,VLOOKUP(A2020,'INFORME SEVEN'!$A$1:$F$339,5,0))</f>
        <v>0</v>
      </c>
      <c r="G2020" s="65">
        <f t="shared" si="263"/>
        <v>0</v>
      </c>
      <c r="H2020" s="70">
        <f t="shared" si="259"/>
        <v>0</v>
      </c>
      <c r="I2020" s="71">
        <v>0</v>
      </c>
      <c r="J2020" s="31">
        <f t="shared" si="261"/>
        <v>0</v>
      </c>
      <c r="K2020" s="1">
        <f t="shared" si="262"/>
        <v>0</v>
      </c>
      <c r="L2020" s="1">
        <f t="shared" si="260"/>
        <v>6</v>
      </c>
    </row>
    <row r="2021" spans="1:12" ht="16.5" hidden="1" thickBot="1" x14ac:dyDescent="0.3">
      <c r="A2021" s="26">
        <v>3255</v>
      </c>
      <c r="B2021" s="52">
        <v>325500</v>
      </c>
      <c r="C2021" s="53" t="s">
        <v>1358</v>
      </c>
      <c r="D2021" s="54">
        <v>0</v>
      </c>
      <c r="E2021" s="29">
        <f>IF(ISERROR(VLOOKUP(A2021,'INFORME SEVEN'!$A$1:$F$339,4,0)),0,VLOOKUP(A2021,'INFORME SEVEN'!$A$1:$F$339,4,0))</f>
        <v>0</v>
      </c>
      <c r="F2021" s="29">
        <f>IF(ISERROR(VLOOKUP(A2021,'INFORME SEVEN'!$A$1:$F$339,5,0)),0,VLOOKUP(A2021,'INFORME SEVEN'!$A$1:$F$339,5,0))</f>
        <v>0</v>
      </c>
      <c r="G2021" s="39">
        <f t="shared" si="263"/>
        <v>0</v>
      </c>
      <c r="H2021" s="54">
        <f t="shared" si="259"/>
        <v>0</v>
      </c>
      <c r="I2021" s="55">
        <v>0</v>
      </c>
      <c r="J2021" s="31">
        <f t="shared" si="261"/>
        <v>0</v>
      </c>
      <c r="K2021" s="1">
        <f t="shared" si="262"/>
        <v>0</v>
      </c>
      <c r="L2021" s="1">
        <f t="shared" si="260"/>
        <v>4</v>
      </c>
    </row>
    <row r="2022" spans="1:12" ht="16.5" hidden="1" thickBot="1" x14ac:dyDescent="0.3">
      <c r="A2022" s="26">
        <v>325525</v>
      </c>
      <c r="B2022" s="56">
        <v>325525</v>
      </c>
      <c r="C2022" s="57" t="s">
        <v>1359</v>
      </c>
      <c r="D2022" s="44">
        <v>0</v>
      </c>
      <c r="E2022" s="29">
        <f>IF(ISERROR(VLOOKUP(A2022,'INFORME SEVEN'!$A$1:$F$339,4,0)),0,VLOOKUP(A2022,'INFORME SEVEN'!$A$1:$F$339,4,0))</f>
        <v>0</v>
      </c>
      <c r="F2022" s="29">
        <f>IF(ISERROR(VLOOKUP(A2022,'INFORME SEVEN'!$A$1:$F$339,5,0)),0,VLOOKUP(A2022,'INFORME SEVEN'!$A$1:$F$339,5,0))</f>
        <v>0</v>
      </c>
      <c r="G2022" s="65">
        <f t="shared" si="263"/>
        <v>0</v>
      </c>
      <c r="H2022" s="70">
        <f t="shared" si="259"/>
        <v>0</v>
      </c>
      <c r="I2022" s="71">
        <v>0</v>
      </c>
      <c r="J2022" s="31">
        <f t="shared" si="261"/>
        <v>0</v>
      </c>
      <c r="K2022" s="1">
        <f t="shared" si="262"/>
        <v>0</v>
      </c>
      <c r="L2022" s="1">
        <f t="shared" si="260"/>
        <v>6</v>
      </c>
    </row>
    <row r="2023" spans="1:12" ht="16.5" hidden="1" thickBot="1" x14ac:dyDescent="0.3">
      <c r="A2023" s="26">
        <v>325526</v>
      </c>
      <c r="B2023" s="56">
        <v>325526</v>
      </c>
      <c r="C2023" s="57" t="s">
        <v>870</v>
      </c>
      <c r="D2023" s="44">
        <v>0</v>
      </c>
      <c r="E2023" s="29">
        <f>IF(ISERROR(VLOOKUP(A2023,'INFORME SEVEN'!$A$1:$F$339,4,0)),0,VLOOKUP(A2023,'INFORME SEVEN'!$A$1:$F$339,4,0))</f>
        <v>0</v>
      </c>
      <c r="F2023" s="29">
        <f>IF(ISERROR(VLOOKUP(A2023,'INFORME SEVEN'!$A$1:$F$339,5,0)),0,VLOOKUP(A2023,'INFORME SEVEN'!$A$1:$F$339,5,0))</f>
        <v>0</v>
      </c>
      <c r="G2023" s="65">
        <f t="shared" si="263"/>
        <v>0</v>
      </c>
      <c r="H2023" s="70">
        <f t="shared" si="259"/>
        <v>0</v>
      </c>
      <c r="I2023" s="71">
        <v>0</v>
      </c>
      <c r="J2023" s="31">
        <f t="shared" si="261"/>
        <v>0</v>
      </c>
      <c r="K2023" s="1">
        <f t="shared" si="262"/>
        <v>0</v>
      </c>
      <c r="L2023" s="1">
        <f t="shared" si="260"/>
        <v>6</v>
      </c>
    </row>
    <row r="2024" spans="1:12" ht="16.5" hidden="1" thickBot="1" x14ac:dyDescent="0.3">
      <c r="A2024" s="26">
        <v>325527</v>
      </c>
      <c r="B2024" s="56">
        <v>325527</v>
      </c>
      <c r="C2024" s="57" t="s">
        <v>1360</v>
      </c>
      <c r="D2024" s="44">
        <v>0</v>
      </c>
      <c r="E2024" s="29">
        <f>IF(ISERROR(VLOOKUP(A2024,'INFORME SEVEN'!$A$1:$F$339,4,0)),0,VLOOKUP(A2024,'INFORME SEVEN'!$A$1:$F$339,4,0))</f>
        <v>0</v>
      </c>
      <c r="F2024" s="29">
        <f>IF(ISERROR(VLOOKUP(A2024,'INFORME SEVEN'!$A$1:$F$339,5,0)),0,VLOOKUP(A2024,'INFORME SEVEN'!$A$1:$F$339,5,0))</f>
        <v>0</v>
      </c>
      <c r="G2024" s="65">
        <f t="shared" si="263"/>
        <v>0</v>
      </c>
      <c r="H2024" s="70">
        <f t="shared" si="259"/>
        <v>0</v>
      </c>
      <c r="I2024" s="71">
        <v>0</v>
      </c>
      <c r="J2024" s="31">
        <f t="shared" si="261"/>
        <v>0</v>
      </c>
      <c r="K2024" s="1">
        <f t="shared" si="262"/>
        <v>0</v>
      </c>
      <c r="L2024" s="1">
        <f t="shared" si="260"/>
        <v>6</v>
      </c>
    </row>
    <row r="2025" spans="1:12" ht="16.5" hidden="1" thickBot="1" x14ac:dyDescent="0.3">
      <c r="A2025" s="26">
        <v>325530</v>
      </c>
      <c r="B2025" s="56">
        <v>325530</v>
      </c>
      <c r="C2025" s="57" t="s">
        <v>1361</v>
      </c>
      <c r="D2025" s="44">
        <v>0</v>
      </c>
      <c r="E2025" s="29">
        <f>IF(ISERROR(VLOOKUP(A2025,'INFORME SEVEN'!$A$1:$F$339,4,0)),0,VLOOKUP(A2025,'INFORME SEVEN'!$A$1:$F$339,4,0))</f>
        <v>0</v>
      </c>
      <c r="F2025" s="29">
        <f>IF(ISERROR(VLOOKUP(A2025,'INFORME SEVEN'!$A$1:$F$339,5,0)),0,VLOOKUP(A2025,'INFORME SEVEN'!$A$1:$F$339,5,0))</f>
        <v>0</v>
      </c>
      <c r="G2025" s="65">
        <f t="shared" si="263"/>
        <v>0</v>
      </c>
      <c r="H2025" s="70">
        <f t="shared" si="259"/>
        <v>0</v>
      </c>
      <c r="I2025" s="71">
        <v>0</v>
      </c>
      <c r="J2025" s="31">
        <f t="shared" si="261"/>
        <v>0</v>
      </c>
      <c r="K2025" s="1">
        <f t="shared" si="262"/>
        <v>0</v>
      </c>
      <c r="L2025" s="1">
        <f t="shared" si="260"/>
        <v>6</v>
      </c>
    </row>
    <row r="2026" spans="1:12" ht="16.5" hidden="1" thickBot="1" x14ac:dyDescent="0.3">
      <c r="A2026" s="26">
        <v>325531</v>
      </c>
      <c r="B2026" s="56">
        <v>325531</v>
      </c>
      <c r="C2026" s="57" t="s">
        <v>1362</v>
      </c>
      <c r="D2026" s="44">
        <v>0</v>
      </c>
      <c r="E2026" s="29">
        <f>IF(ISERROR(VLOOKUP(A2026,'INFORME SEVEN'!$A$1:$F$339,4,0)),0,VLOOKUP(A2026,'INFORME SEVEN'!$A$1:$F$339,4,0))</f>
        <v>0</v>
      </c>
      <c r="F2026" s="29">
        <f>IF(ISERROR(VLOOKUP(A2026,'INFORME SEVEN'!$A$1:$F$339,5,0)),0,VLOOKUP(A2026,'INFORME SEVEN'!$A$1:$F$339,5,0))</f>
        <v>0</v>
      </c>
      <c r="G2026" s="65">
        <f t="shared" si="263"/>
        <v>0</v>
      </c>
      <c r="H2026" s="70">
        <f t="shared" si="259"/>
        <v>0</v>
      </c>
      <c r="I2026" s="71">
        <v>0</v>
      </c>
      <c r="J2026" s="31">
        <f t="shared" si="261"/>
        <v>0</v>
      </c>
      <c r="K2026" s="1">
        <f t="shared" si="262"/>
        <v>0</v>
      </c>
      <c r="L2026" s="1">
        <f t="shared" si="260"/>
        <v>6</v>
      </c>
    </row>
    <row r="2027" spans="1:12" ht="16.5" hidden="1" thickBot="1" x14ac:dyDescent="0.3">
      <c r="A2027" s="26">
        <v>3258</v>
      </c>
      <c r="B2027" s="52">
        <v>325800</v>
      </c>
      <c r="C2027" s="53" t="s">
        <v>1363</v>
      </c>
      <c r="D2027" s="54">
        <v>0</v>
      </c>
      <c r="E2027" s="29">
        <f>IF(ISERROR(VLOOKUP(A2027,'INFORME SEVEN'!$A$1:$F$339,4,0)),0,VLOOKUP(A2027,'INFORME SEVEN'!$A$1:$F$339,4,0))</f>
        <v>0</v>
      </c>
      <c r="F2027" s="29">
        <f>IF(ISERROR(VLOOKUP(A2027,'INFORME SEVEN'!$A$1:$F$339,5,0)),0,VLOOKUP(A2027,'INFORME SEVEN'!$A$1:$F$339,5,0))</f>
        <v>0</v>
      </c>
      <c r="G2027" s="39">
        <f t="shared" si="263"/>
        <v>0</v>
      </c>
      <c r="H2027" s="54">
        <f t="shared" si="259"/>
        <v>0</v>
      </c>
      <c r="I2027" s="55">
        <v>0</v>
      </c>
      <c r="J2027" s="31">
        <f t="shared" si="261"/>
        <v>0</v>
      </c>
      <c r="K2027" s="1">
        <f t="shared" si="262"/>
        <v>0</v>
      </c>
      <c r="L2027" s="1">
        <f t="shared" si="260"/>
        <v>4</v>
      </c>
    </row>
    <row r="2028" spans="1:12" ht="16.5" hidden="1" thickBot="1" x14ac:dyDescent="0.3">
      <c r="A2028" s="26">
        <v>325801</v>
      </c>
      <c r="B2028" s="56">
        <v>325801</v>
      </c>
      <c r="C2028" s="57" t="s">
        <v>1364</v>
      </c>
      <c r="D2028" s="44">
        <v>0</v>
      </c>
      <c r="E2028" s="29">
        <f>IF(ISERROR(VLOOKUP(A2028,'INFORME SEVEN'!$A$1:$F$339,4,0)),0,VLOOKUP(A2028,'INFORME SEVEN'!$A$1:$F$339,4,0))</f>
        <v>0</v>
      </c>
      <c r="F2028" s="29">
        <f>IF(ISERROR(VLOOKUP(A2028,'INFORME SEVEN'!$A$1:$F$339,5,0)),0,VLOOKUP(A2028,'INFORME SEVEN'!$A$1:$F$339,5,0))</f>
        <v>0</v>
      </c>
      <c r="G2028" s="65">
        <f t="shared" si="263"/>
        <v>0</v>
      </c>
      <c r="H2028" s="70">
        <f t="shared" si="259"/>
        <v>0</v>
      </c>
      <c r="I2028" s="71">
        <v>0</v>
      </c>
      <c r="J2028" s="31">
        <f t="shared" si="261"/>
        <v>0</v>
      </c>
      <c r="K2028" s="1">
        <f t="shared" si="262"/>
        <v>0</v>
      </c>
      <c r="L2028" s="1">
        <f t="shared" si="260"/>
        <v>6</v>
      </c>
    </row>
    <row r="2029" spans="1:12" ht="16.5" hidden="1" thickBot="1" x14ac:dyDescent="0.3">
      <c r="A2029" s="26">
        <v>325802</v>
      </c>
      <c r="B2029" s="56">
        <v>325802</v>
      </c>
      <c r="C2029" s="57" t="s">
        <v>1365</v>
      </c>
      <c r="D2029" s="44">
        <v>0</v>
      </c>
      <c r="E2029" s="29">
        <f>IF(ISERROR(VLOOKUP(A2029,'INFORME SEVEN'!$A$1:$F$339,4,0)),0,VLOOKUP(A2029,'INFORME SEVEN'!$A$1:$F$339,4,0))</f>
        <v>0</v>
      </c>
      <c r="F2029" s="29">
        <f>IF(ISERROR(VLOOKUP(A2029,'INFORME SEVEN'!$A$1:$F$339,5,0)),0,VLOOKUP(A2029,'INFORME SEVEN'!$A$1:$F$339,5,0))</f>
        <v>0</v>
      </c>
      <c r="G2029" s="65">
        <f t="shared" si="263"/>
        <v>0</v>
      </c>
      <c r="H2029" s="70">
        <f t="shared" si="259"/>
        <v>0</v>
      </c>
      <c r="I2029" s="71">
        <v>0</v>
      </c>
      <c r="J2029" s="31">
        <f t="shared" si="261"/>
        <v>0</v>
      </c>
      <c r="K2029" s="1">
        <f t="shared" si="262"/>
        <v>0</v>
      </c>
      <c r="L2029" s="1">
        <f t="shared" si="260"/>
        <v>6</v>
      </c>
    </row>
    <row r="2030" spans="1:12" ht="16.5" hidden="1" thickBot="1" x14ac:dyDescent="0.3">
      <c r="A2030" s="26">
        <v>325804</v>
      </c>
      <c r="B2030" s="56">
        <v>325804</v>
      </c>
      <c r="C2030" s="57" t="s">
        <v>1366</v>
      </c>
      <c r="D2030" s="44">
        <v>0</v>
      </c>
      <c r="E2030" s="29">
        <f>IF(ISERROR(VLOOKUP(A2030,'INFORME SEVEN'!$A$1:$F$339,4,0)),0,VLOOKUP(A2030,'INFORME SEVEN'!$A$1:$F$339,4,0))</f>
        <v>0</v>
      </c>
      <c r="F2030" s="29">
        <f>IF(ISERROR(VLOOKUP(A2030,'INFORME SEVEN'!$A$1:$F$339,5,0)),0,VLOOKUP(A2030,'INFORME SEVEN'!$A$1:$F$339,5,0))</f>
        <v>0</v>
      </c>
      <c r="G2030" s="65">
        <f t="shared" si="263"/>
        <v>0</v>
      </c>
      <c r="H2030" s="70">
        <f t="shared" ref="H2030:H2063" si="264">+G2030</f>
        <v>0</v>
      </c>
      <c r="I2030" s="71">
        <v>0</v>
      </c>
      <c r="J2030" s="31">
        <f t="shared" si="261"/>
        <v>0</v>
      </c>
      <c r="K2030" s="1">
        <f t="shared" si="262"/>
        <v>0</v>
      </c>
      <c r="L2030" s="1">
        <f t="shared" si="260"/>
        <v>6</v>
      </c>
    </row>
    <row r="2031" spans="1:12" ht="16.5" hidden="1" thickBot="1" x14ac:dyDescent="0.3">
      <c r="A2031" s="26">
        <v>325805</v>
      </c>
      <c r="B2031" s="56">
        <v>325805</v>
      </c>
      <c r="C2031" s="57" t="s">
        <v>888</v>
      </c>
      <c r="D2031" s="44">
        <v>0</v>
      </c>
      <c r="E2031" s="29">
        <f>IF(ISERROR(VLOOKUP(A2031,'INFORME SEVEN'!$A$1:$F$339,4,0)),0,VLOOKUP(A2031,'INFORME SEVEN'!$A$1:$F$339,4,0))</f>
        <v>0</v>
      </c>
      <c r="F2031" s="29">
        <f>IF(ISERROR(VLOOKUP(A2031,'INFORME SEVEN'!$A$1:$F$339,5,0)),0,VLOOKUP(A2031,'INFORME SEVEN'!$A$1:$F$339,5,0))</f>
        <v>0</v>
      </c>
      <c r="G2031" s="65">
        <f t="shared" si="263"/>
        <v>0</v>
      </c>
      <c r="H2031" s="70">
        <f t="shared" si="264"/>
        <v>0</v>
      </c>
      <c r="I2031" s="71">
        <v>0</v>
      </c>
      <c r="J2031" s="31">
        <f t="shared" si="261"/>
        <v>0</v>
      </c>
      <c r="K2031" s="1">
        <f t="shared" si="262"/>
        <v>0</v>
      </c>
      <c r="L2031" s="1">
        <f t="shared" si="260"/>
        <v>6</v>
      </c>
    </row>
    <row r="2032" spans="1:12" ht="16.5" hidden="1" thickBot="1" x14ac:dyDescent="0.3">
      <c r="A2032" s="26">
        <v>325806</v>
      </c>
      <c r="B2032" s="56">
        <v>325806</v>
      </c>
      <c r="C2032" s="57" t="s">
        <v>803</v>
      </c>
      <c r="D2032" s="44">
        <v>0</v>
      </c>
      <c r="E2032" s="29">
        <f>IF(ISERROR(VLOOKUP(A2032,'INFORME SEVEN'!$A$1:$F$339,4,0)),0,VLOOKUP(A2032,'INFORME SEVEN'!$A$1:$F$339,4,0))</f>
        <v>0</v>
      </c>
      <c r="F2032" s="29">
        <f>IF(ISERROR(VLOOKUP(A2032,'INFORME SEVEN'!$A$1:$F$339,5,0)),0,VLOOKUP(A2032,'INFORME SEVEN'!$A$1:$F$339,5,0))</f>
        <v>0</v>
      </c>
      <c r="G2032" s="65">
        <f t="shared" si="263"/>
        <v>0</v>
      </c>
      <c r="H2032" s="70">
        <f t="shared" si="264"/>
        <v>0</v>
      </c>
      <c r="I2032" s="71">
        <v>0</v>
      </c>
      <c r="J2032" s="31">
        <f t="shared" si="261"/>
        <v>0</v>
      </c>
      <c r="K2032" s="1">
        <f t="shared" si="262"/>
        <v>0</v>
      </c>
      <c r="L2032" s="1">
        <f t="shared" si="260"/>
        <v>6</v>
      </c>
    </row>
    <row r="2033" spans="1:12" ht="16.5" hidden="1" thickBot="1" x14ac:dyDescent="0.3">
      <c r="A2033" s="26">
        <v>325807</v>
      </c>
      <c r="B2033" s="56">
        <v>325807</v>
      </c>
      <c r="C2033" s="57" t="s">
        <v>1367</v>
      </c>
      <c r="D2033" s="44">
        <v>0</v>
      </c>
      <c r="E2033" s="29">
        <f>IF(ISERROR(VLOOKUP(A2033,'INFORME SEVEN'!$A$1:$F$339,4,0)),0,VLOOKUP(A2033,'INFORME SEVEN'!$A$1:$F$339,4,0))</f>
        <v>0</v>
      </c>
      <c r="F2033" s="29">
        <f>IF(ISERROR(VLOOKUP(A2033,'INFORME SEVEN'!$A$1:$F$339,5,0)),0,VLOOKUP(A2033,'INFORME SEVEN'!$A$1:$F$339,5,0))</f>
        <v>0</v>
      </c>
      <c r="G2033" s="65">
        <f t="shared" si="263"/>
        <v>0</v>
      </c>
      <c r="H2033" s="70">
        <f t="shared" si="264"/>
        <v>0</v>
      </c>
      <c r="I2033" s="71">
        <v>0</v>
      </c>
      <c r="J2033" s="31">
        <f t="shared" si="261"/>
        <v>0</v>
      </c>
      <c r="K2033" s="1">
        <f t="shared" si="262"/>
        <v>0</v>
      </c>
      <c r="L2033" s="1">
        <f t="shared" si="260"/>
        <v>6</v>
      </c>
    </row>
    <row r="2034" spans="1:12" ht="16.5" hidden="1" thickBot="1" x14ac:dyDescent="0.3">
      <c r="A2034" s="26">
        <v>325808</v>
      </c>
      <c r="B2034" s="56">
        <v>325808</v>
      </c>
      <c r="C2034" s="57" t="s">
        <v>1368</v>
      </c>
      <c r="D2034" s="44">
        <v>0</v>
      </c>
      <c r="E2034" s="29">
        <f>IF(ISERROR(VLOOKUP(A2034,'INFORME SEVEN'!$A$1:$F$339,4,0)),0,VLOOKUP(A2034,'INFORME SEVEN'!$A$1:$F$339,4,0))</f>
        <v>0</v>
      </c>
      <c r="F2034" s="29">
        <f>IF(ISERROR(VLOOKUP(A2034,'INFORME SEVEN'!$A$1:$F$339,5,0)),0,VLOOKUP(A2034,'INFORME SEVEN'!$A$1:$F$339,5,0))</f>
        <v>0</v>
      </c>
      <c r="G2034" s="65">
        <f t="shared" si="263"/>
        <v>0</v>
      </c>
      <c r="H2034" s="70">
        <f t="shared" si="264"/>
        <v>0</v>
      </c>
      <c r="I2034" s="71">
        <v>0</v>
      </c>
      <c r="J2034" s="31">
        <f t="shared" si="261"/>
        <v>0</v>
      </c>
      <c r="K2034" s="1">
        <f t="shared" si="262"/>
        <v>0</v>
      </c>
      <c r="L2034" s="1">
        <f t="shared" si="260"/>
        <v>6</v>
      </c>
    </row>
    <row r="2035" spans="1:12" ht="16.5" hidden="1" thickBot="1" x14ac:dyDescent="0.3">
      <c r="A2035" s="26">
        <v>325809</v>
      </c>
      <c r="B2035" s="56">
        <v>325809</v>
      </c>
      <c r="C2035" s="57" t="s">
        <v>805</v>
      </c>
      <c r="D2035" s="44">
        <v>0</v>
      </c>
      <c r="E2035" s="29">
        <f>IF(ISERROR(VLOOKUP(A2035,'INFORME SEVEN'!$A$1:$F$339,4,0)),0,VLOOKUP(A2035,'INFORME SEVEN'!$A$1:$F$339,4,0))</f>
        <v>0</v>
      </c>
      <c r="F2035" s="29">
        <f>IF(ISERROR(VLOOKUP(A2035,'INFORME SEVEN'!$A$1:$F$339,5,0)),0,VLOOKUP(A2035,'INFORME SEVEN'!$A$1:$F$339,5,0))</f>
        <v>0</v>
      </c>
      <c r="G2035" s="65">
        <f t="shared" si="263"/>
        <v>0</v>
      </c>
      <c r="H2035" s="70">
        <f t="shared" si="264"/>
        <v>0</v>
      </c>
      <c r="I2035" s="71">
        <v>0</v>
      </c>
      <c r="J2035" s="31">
        <f t="shared" si="261"/>
        <v>0</v>
      </c>
      <c r="K2035" s="1">
        <f t="shared" si="262"/>
        <v>0</v>
      </c>
      <c r="L2035" s="1">
        <f t="shared" si="260"/>
        <v>6</v>
      </c>
    </row>
    <row r="2036" spans="1:12" ht="16.5" hidden="1" thickBot="1" x14ac:dyDescent="0.3">
      <c r="A2036" s="26">
        <v>325810</v>
      </c>
      <c r="B2036" s="56">
        <v>325810</v>
      </c>
      <c r="C2036" s="57" t="s">
        <v>1369</v>
      </c>
      <c r="D2036" s="44">
        <v>0</v>
      </c>
      <c r="E2036" s="29">
        <f>IF(ISERROR(VLOOKUP(A2036,'INFORME SEVEN'!$A$1:$F$339,4,0)),0,VLOOKUP(A2036,'INFORME SEVEN'!$A$1:$F$339,4,0))</f>
        <v>0</v>
      </c>
      <c r="F2036" s="29">
        <f>IF(ISERROR(VLOOKUP(A2036,'INFORME SEVEN'!$A$1:$F$339,5,0)),0,VLOOKUP(A2036,'INFORME SEVEN'!$A$1:$F$339,5,0))</f>
        <v>0</v>
      </c>
      <c r="G2036" s="65">
        <f t="shared" si="263"/>
        <v>0</v>
      </c>
      <c r="H2036" s="70">
        <f t="shared" si="264"/>
        <v>0</v>
      </c>
      <c r="I2036" s="71">
        <v>0</v>
      </c>
      <c r="J2036" s="31">
        <f t="shared" si="261"/>
        <v>0</v>
      </c>
      <c r="K2036" s="1">
        <f t="shared" si="262"/>
        <v>0</v>
      </c>
      <c r="L2036" s="1">
        <f t="shared" si="260"/>
        <v>6</v>
      </c>
    </row>
    <row r="2037" spans="1:12" ht="16.5" hidden="1" thickBot="1" x14ac:dyDescent="0.3">
      <c r="A2037" s="26">
        <v>325811</v>
      </c>
      <c r="B2037" s="56">
        <v>325811</v>
      </c>
      <c r="C2037" s="57" t="s">
        <v>1370</v>
      </c>
      <c r="D2037" s="44">
        <v>0</v>
      </c>
      <c r="E2037" s="29">
        <f>IF(ISERROR(VLOOKUP(A2037,'INFORME SEVEN'!$A$1:$F$339,4,0)),0,VLOOKUP(A2037,'INFORME SEVEN'!$A$1:$F$339,4,0))</f>
        <v>0</v>
      </c>
      <c r="F2037" s="29">
        <f>IF(ISERROR(VLOOKUP(A2037,'INFORME SEVEN'!$A$1:$F$339,5,0)),0,VLOOKUP(A2037,'INFORME SEVEN'!$A$1:$F$339,5,0))</f>
        <v>0</v>
      </c>
      <c r="G2037" s="65">
        <f t="shared" si="263"/>
        <v>0</v>
      </c>
      <c r="H2037" s="70">
        <f t="shared" si="264"/>
        <v>0</v>
      </c>
      <c r="I2037" s="71">
        <v>0</v>
      </c>
      <c r="J2037" s="31">
        <f t="shared" si="261"/>
        <v>0</v>
      </c>
      <c r="K2037" s="1">
        <f t="shared" si="262"/>
        <v>0</v>
      </c>
      <c r="L2037" s="1">
        <f t="shared" si="260"/>
        <v>6</v>
      </c>
    </row>
    <row r="2038" spans="1:12" ht="16.5" hidden="1" thickBot="1" x14ac:dyDescent="0.3">
      <c r="A2038" s="26">
        <v>325812</v>
      </c>
      <c r="B2038" s="56">
        <v>325812</v>
      </c>
      <c r="C2038" s="57" t="s">
        <v>894</v>
      </c>
      <c r="D2038" s="44">
        <v>0</v>
      </c>
      <c r="E2038" s="29">
        <f>IF(ISERROR(VLOOKUP(A2038,'INFORME SEVEN'!$A$1:$F$339,4,0)),0,VLOOKUP(A2038,'INFORME SEVEN'!$A$1:$F$339,4,0))</f>
        <v>0</v>
      </c>
      <c r="F2038" s="29">
        <f>IF(ISERROR(VLOOKUP(A2038,'INFORME SEVEN'!$A$1:$F$339,5,0)),0,VLOOKUP(A2038,'INFORME SEVEN'!$A$1:$F$339,5,0))</f>
        <v>0</v>
      </c>
      <c r="G2038" s="65">
        <f t="shared" si="263"/>
        <v>0</v>
      </c>
      <c r="H2038" s="70">
        <f t="shared" si="264"/>
        <v>0</v>
      </c>
      <c r="I2038" s="71">
        <v>0</v>
      </c>
      <c r="J2038" s="31">
        <f t="shared" si="261"/>
        <v>0</v>
      </c>
      <c r="K2038" s="1">
        <f t="shared" si="262"/>
        <v>0</v>
      </c>
      <c r="L2038" s="1">
        <f t="shared" si="260"/>
        <v>6</v>
      </c>
    </row>
    <row r="2039" spans="1:12" ht="16.5" hidden="1" thickBot="1" x14ac:dyDescent="0.3">
      <c r="A2039" s="26">
        <v>325813</v>
      </c>
      <c r="B2039" s="56">
        <v>325813</v>
      </c>
      <c r="C2039" s="57" t="s">
        <v>1371</v>
      </c>
      <c r="D2039" s="44">
        <v>0</v>
      </c>
      <c r="E2039" s="29">
        <f>IF(ISERROR(VLOOKUP(A2039,'INFORME SEVEN'!$A$1:$F$339,4,0)),0,VLOOKUP(A2039,'INFORME SEVEN'!$A$1:$F$339,4,0))</f>
        <v>0</v>
      </c>
      <c r="F2039" s="29">
        <f>IF(ISERROR(VLOOKUP(A2039,'INFORME SEVEN'!$A$1:$F$339,5,0)),0,VLOOKUP(A2039,'INFORME SEVEN'!$A$1:$F$339,5,0))</f>
        <v>0</v>
      </c>
      <c r="G2039" s="65">
        <f t="shared" si="263"/>
        <v>0</v>
      </c>
      <c r="H2039" s="70">
        <f t="shared" si="264"/>
        <v>0</v>
      </c>
      <c r="I2039" s="71">
        <v>0</v>
      </c>
      <c r="J2039" s="31">
        <f t="shared" si="261"/>
        <v>0</v>
      </c>
      <c r="K2039" s="1">
        <f t="shared" si="262"/>
        <v>0</v>
      </c>
      <c r="L2039" s="1">
        <f t="shared" si="260"/>
        <v>6</v>
      </c>
    </row>
    <row r="2040" spans="1:12" ht="16.5" hidden="1" thickBot="1" x14ac:dyDescent="0.3">
      <c r="A2040" s="26">
        <v>325814</v>
      </c>
      <c r="B2040" s="56">
        <v>325814</v>
      </c>
      <c r="C2040" s="57" t="s">
        <v>908</v>
      </c>
      <c r="D2040" s="44">
        <v>0</v>
      </c>
      <c r="E2040" s="29">
        <f>IF(ISERROR(VLOOKUP(A2040,'INFORME SEVEN'!$A$1:$F$339,4,0)),0,VLOOKUP(A2040,'INFORME SEVEN'!$A$1:$F$339,4,0))</f>
        <v>0</v>
      </c>
      <c r="F2040" s="29">
        <f>IF(ISERROR(VLOOKUP(A2040,'INFORME SEVEN'!$A$1:$F$339,5,0)),0,VLOOKUP(A2040,'INFORME SEVEN'!$A$1:$F$339,5,0))</f>
        <v>0</v>
      </c>
      <c r="G2040" s="65">
        <f t="shared" si="263"/>
        <v>0</v>
      </c>
      <c r="H2040" s="70">
        <f t="shared" si="264"/>
        <v>0</v>
      </c>
      <c r="I2040" s="71">
        <v>0</v>
      </c>
      <c r="J2040" s="31">
        <f t="shared" si="261"/>
        <v>0</v>
      </c>
      <c r="K2040" s="1">
        <f t="shared" si="262"/>
        <v>0</v>
      </c>
      <c r="L2040" s="1">
        <f t="shared" si="260"/>
        <v>6</v>
      </c>
    </row>
    <row r="2041" spans="1:12" ht="16.5" hidden="1" thickBot="1" x14ac:dyDescent="0.3">
      <c r="A2041" s="26">
        <v>325815</v>
      </c>
      <c r="B2041" s="56">
        <v>325815</v>
      </c>
      <c r="C2041" s="57" t="s">
        <v>1372</v>
      </c>
      <c r="D2041" s="44">
        <v>0</v>
      </c>
      <c r="E2041" s="29">
        <f>IF(ISERROR(VLOOKUP(A2041,'INFORME SEVEN'!$A$1:$F$339,4,0)),0,VLOOKUP(A2041,'INFORME SEVEN'!$A$1:$F$339,4,0))</f>
        <v>0</v>
      </c>
      <c r="F2041" s="29">
        <f>IF(ISERROR(VLOOKUP(A2041,'INFORME SEVEN'!$A$1:$F$339,5,0)),0,VLOOKUP(A2041,'INFORME SEVEN'!$A$1:$F$339,5,0))</f>
        <v>0</v>
      </c>
      <c r="G2041" s="65">
        <f t="shared" si="263"/>
        <v>0</v>
      </c>
      <c r="H2041" s="70">
        <f t="shared" si="264"/>
        <v>0</v>
      </c>
      <c r="I2041" s="71">
        <v>0</v>
      </c>
      <c r="J2041" s="31">
        <f t="shared" si="261"/>
        <v>0</v>
      </c>
      <c r="K2041" s="1">
        <f t="shared" si="262"/>
        <v>0</v>
      </c>
      <c r="L2041" s="1">
        <f t="shared" si="260"/>
        <v>6</v>
      </c>
    </row>
    <row r="2042" spans="1:12" ht="16.5" hidden="1" thickBot="1" x14ac:dyDescent="0.3">
      <c r="A2042" s="26">
        <v>325820</v>
      </c>
      <c r="B2042" s="56">
        <v>325820</v>
      </c>
      <c r="C2042" s="57" t="s">
        <v>898</v>
      </c>
      <c r="D2042" s="44">
        <v>0</v>
      </c>
      <c r="E2042" s="29">
        <f>IF(ISERROR(VLOOKUP(A2042,'INFORME SEVEN'!$A$1:$F$339,4,0)),0,VLOOKUP(A2042,'INFORME SEVEN'!$A$1:$F$339,4,0))</f>
        <v>0</v>
      </c>
      <c r="F2042" s="29">
        <f>IF(ISERROR(VLOOKUP(A2042,'INFORME SEVEN'!$A$1:$F$339,5,0)),0,VLOOKUP(A2042,'INFORME SEVEN'!$A$1:$F$339,5,0))</f>
        <v>0</v>
      </c>
      <c r="G2042" s="65">
        <f t="shared" si="263"/>
        <v>0</v>
      </c>
      <c r="H2042" s="70">
        <f t="shared" si="264"/>
        <v>0</v>
      </c>
      <c r="I2042" s="71">
        <v>0</v>
      </c>
      <c r="J2042" s="31">
        <f t="shared" si="261"/>
        <v>0</v>
      </c>
      <c r="K2042" s="1">
        <f t="shared" si="262"/>
        <v>0</v>
      </c>
      <c r="L2042" s="1">
        <f t="shared" si="260"/>
        <v>6</v>
      </c>
    </row>
    <row r="2043" spans="1:12" ht="16.5" hidden="1" thickBot="1" x14ac:dyDescent="0.3">
      <c r="A2043" s="26">
        <v>3259</v>
      </c>
      <c r="B2043" s="52">
        <v>325900</v>
      </c>
      <c r="C2043" s="53" t="s">
        <v>1373</v>
      </c>
      <c r="D2043" s="54">
        <v>0</v>
      </c>
      <c r="E2043" s="29">
        <f>IF(ISERROR(VLOOKUP(A2043,'INFORME SEVEN'!$A$1:$F$339,4,0)),0,VLOOKUP(A2043,'INFORME SEVEN'!$A$1:$F$339,4,0))</f>
        <v>0</v>
      </c>
      <c r="F2043" s="29">
        <f>IF(ISERROR(VLOOKUP(A2043,'INFORME SEVEN'!$A$1:$F$339,5,0)),0,VLOOKUP(A2043,'INFORME SEVEN'!$A$1:$F$339,5,0))</f>
        <v>0</v>
      </c>
      <c r="G2043" s="39">
        <f t="shared" si="263"/>
        <v>0</v>
      </c>
      <c r="H2043" s="54">
        <f t="shared" si="264"/>
        <v>0</v>
      </c>
      <c r="I2043" s="55">
        <v>0</v>
      </c>
      <c r="J2043" s="31">
        <f t="shared" si="261"/>
        <v>0</v>
      </c>
      <c r="K2043" s="1">
        <f t="shared" si="262"/>
        <v>0</v>
      </c>
      <c r="L2043" s="1">
        <f t="shared" si="260"/>
        <v>4</v>
      </c>
    </row>
    <row r="2044" spans="1:12" ht="16.5" hidden="1" thickBot="1" x14ac:dyDescent="0.3">
      <c r="A2044" s="26">
        <v>325901</v>
      </c>
      <c r="B2044" s="56">
        <v>325901</v>
      </c>
      <c r="C2044" s="57" t="s">
        <v>1374</v>
      </c>
      <c r="D2044" s="44">
        <v>0</v>
      </c>
      <c r="E2044" s="29">
        <f>IF(ISERROR(VLOOKUP(A2044,'INFORME SEVEN'!$A$1:$F$339,4,0)),0,VLOOKUP(A2044,'INFORME SEVEN'!$A$1:$F$339,4,0))</f>
        <v>0</v>
      </c>
      <c r="F2044" s="29">
        <f>IF(ISERROR(VLOOKUP(A2044,'INFORME SEVEN'!$A$1:$F$339,5,0)),0,VLOOKUP(A2044,'INFORME SEVEN'!$A$1:$F$339,5,0))</f>
        <v>0</v>
      </c>
      <c r="G2044" s="65">
        <f t="shared" si="263"/>
        <v>0</v>
      </c>
      <c r="H2044" s="70">
        <f t="shared" si="264"/>
        <v>0</v>
      </c>
      <c r="I2044" s="71">
        <v>0</v>
      </c>
      <c r="J2044" s="31">
        <f t="shared" si="261"/>
        <v>0</v>
      </c>
      <c r="K2044" s="1">
        <f t="shared" si="262"/>
        <v>0</v>
      </c>
      <c r="L2044" s="1">
        <f t="shared" si="260"/>
        <v>6</v>
      </c>
    </row>
    <row r="2045" spans="1:12" ht="16.5" hidden="1" thickBot="1" x14ac:dyDescent="0.3">
      <c r="A2045" s="26">
        <v>325902</v>
      </c>
      <c r="B2045" s="56">
        <v>325902</v>
      </c>
      <c r="C2045" s="57" t="s">
        <v>1375</v>
      </c>
      <c r="D2045" s="44">
        <v>0</v>
      </c>
      <c r="E2045" s="29">
        <f>IF(ISERROR(VLOOKUP(A2045,'INFORME SEVEN'!$A$1:$F$339,4,0)),0,VLOOKUP(A2045,'INFORME SEVEN'!$A$1:$F$339,4,0))</f>
        <v>0</v>
      </c>
      <c r="F2045" s="29">
        <f>IF(ISERROR(VLOOKUP(A2045,'INFORME SEVEN'!$A$1:$F$339,5,0)),0,VLOOKUP(A2045,'INFORME SEVEN'!$A$1:$F$339,5,0))</f>
        <v>0</v>
      </c>
      <c r="G2045" s="65">
        <f t="shared" si="263"/>
        <v>0</v>
      </c>
      <c r="H2045" s="70">
        <f t="shared" si="264"/>
        <v>0</v>
      </c>
      <c r="I2045" s="71">
        <v>0</v>
      </c>
      <c r="J2045" s="31">
        <f t="shared" si="261"/>
        <v>0</v>
      </c>
      <c r="K2045" s="1">
        <f t="shared" si="262"/>
        <v>0</v>
      </c>
      <c r="L2045" s="1">
        <f t="shared" si="260"/>
        <v>6</v>
      </c>
    </row>
    <row r="2046" spans="1:12" ht="16.5" hidden="1" thickBot="1" x14ac:dyDescent="0.3">
      <c r="A2046" s="26">
        <v>325903</v>
      </c>
      <c r="B2046" s="56">
        <v>325903</v>
      </c>
      <c r="C2046" s="57" t="s">
        <v>1376</v>
      </c>
      <c r="D2046" s="44">
        <v>0</v>
      </c>
      <c r="E2046" s="29">
        <f>IF(ISERROR(VLOOKUP(A2046,'INFORME SEVEN'!$A$1:$F$339,4,0)),0,VLOOKUP(A2046,'INFORME SEVEN'!$A$1:$F$339,4,0))</f>
        <v>0</v>
      </c>
      <c r="F2046" s="29">
        <f>IF(ISERROR(VLOOKUP(A2046,'INFORME SEVEN'!$A$1:$F$339,5,0)),0,VLOOKUP(A2046,'INFORME SEVEN'!$A$1:$F$339,5,0))</f>
        <v>0</v>
      </c>
      <c r="G2046" s="65">
        <f t="shared" si="263"/>
        <v>0</v>
      </c>
      <c r="H2046" s="70">
        <f t="shared" si="264"/>
        <v>0</v>
      </c>
      <c r="I2046" s="71">
        <v>0</v>
      </c>
      <c r="J2046" s="31">
        <f t="shared" si="261"/>
        <v>0</v>
      </c>
      <c r="K2046" s="1">
        <f t="shared" si="262"/>
        <v>0</v>
      </c>
      <c r="L2046" s="1">
        <f t="shared" si="260"/>
        <v>6</v>
      </c>
    </row>
    <row r="2047" spans="1:12" ht="16.5" hidden="1" thickBot="1" x14ac:dyDescent="0.3">
      <c r="A2047" s="26">
        <v>325904</v>
      </c>
      <c r="B2047" s="56">
        <v>325904</v>
      </c>
      <c r="C2047" s="57" t="s">
        <v>1377</v>
      </c>
      <c r="D2047" s="44">
        <v>0</v>
      </c>
      <c r="E2047" s="29">
        <f>IF(ISERROR(VLOOKUP(A2047,'INFORME SEVEN'!$A$1:$F$339,4,0)),0,VLOOKUP(A2047,'INFORME SEVEN'!$A$1:$F$339,4,0))</f>
        <v>0</v>
      </c>
      <c r="F2047" s="29">
        <f>IF(ISERROR(VLOOKUP(A2047,'INFORME SEVEN'!$A$1:$F$339,5,0)),0,VLOOKUP(A2047,'INFORME SEVEN'!$A$1:$F$339,5,0))</f>
        <v>0</v>
      </c>
      <c r="G2047" s="65">
        <f t="shared" si="263"/>
        <v>0</v>
      </c>
      <c r="H2047" s="70">
        <f t="shared" si="264"/>
        <v>0</v>
      </c>
      <c r="I2047" s="71">
        <v>0</v>
      </c>
      <c r="J2047" s="31">
        <f t="shared" si="261"/>
        <v>0</v>
      </c>
      <c r="K2047" s="1">
        <f t="shared" si="262"/>
        <v>0</v>
      </c>
      <c r="L2047" s="1">
        <f t="shared" si="260"/>
        <v>6</v>
      </c>
    </row>
    <row r="2048" spans="1:12" ht="16.5" hidden="1" thickBot="1" x14ac:dyDescent="0.3">
      <c r="A2048" s="26">
        <v>325905</v>
      </c>
      <c r="B2048" s="56">
        <v>325905</v>
      </c>
      <c r="C2048" s="57" t="s">
        <v>1378</v>
      </c>
      <c r="D2048" s="44">
        <v>0</v>
      </c>
      <c r="E2048" s="29">
        <f>IF(ISERROR(VLOOKUP(A2048,'INFORME SEVEN'!$A$1:$F$339,4,0)),0,VLOOKUP(A2048,'INFORME SEVEN'!$A$1:$F$339,4,0))</f>
        <v>0</v>
      </c>
      <c r="F2048" s="29">
        <f>IF(ISERROR(VLOOKUP(A2048,'INFORME SEVEN'!$A$1:$F$339,5,0)),0,VLOOKUP(A2048,'INFORME SEVEN'!$A$1:$F$339,5,0))</f>
        <v>0</v>
      </c>
      <c r="G2048" s="65">
        <f t="shared" si="263"/>
        <v>0</v>
      </c>
      <c r="H2048" s="70">
        <f t="shared" si="264"/>
        <v>0</v>
      </c>
      <c r="I2048" s="71">
        <v>0</v>
      </c>
      <c r="J2048" s="31">
        <f t="shared" si="261"/>
        <v>0</v>
      </c>
      <c r="K2048" s="1">
        <f t="shared" si="262"/>
        <v>0</v>
      </c>
      <c r="L2048" s="1">
        <f t="shared" si="260"/>
        <v>6</v>
      </c>
    </row>
    <row r="2049" spans="1:12" ht="16.5" hidden="1" thickBot="1" x14ac:dyDescent="0.3">
      <c r="A2049" s="26">
        <v>3260</v>
      </c>
      <c r="B2049" s="52">
        <v>326000</v>
      </c>
      <c r="C2049" s="53" t="s">
        <v>1379</v>
      </c>
      <c r="D2049" s="54">
        <v>0</v>
      </c>
      <c r="E2049" s="29">
        <f>IF(ISERROR(VLOOKUP(A2049,'INFORME SEVEN'!$A$1:$F$339,4,0)),0,VLOOKUP(A2049,'INFORME SEVEN'!$A$1:$F$339,4,0))</f>
        <v>0</v>
      </c>
      <c r="F2049" s="29">
        <f>IF(ISERROR(VLOOKUP(A2049,'INFORME SEVEN'!$A$1:$F$339,5,0)),0,VLOOKUP(A2049,'INFORME SEVEN'!$A$1:$F$339,5,0))</f>
        <v>0</v>
      </c>
      <c r="G2049" s="39">
        <f t="shared" si="263"/>
        <v>0</v>
      </c>
      <c r="H2049" s="54">
        <f t="shared" si="264"/>
        <v>0</v>
      </c>
      <c r="I2049" s="55">
        <v>0</v>
      </c>
      <c r="J2049" s="31">
        <f t="shared" si="261"/>
        <v>0</v>
      </c>
      <c r="K2049" s="1">
        <f t="shared" si="262"/>
        <v>0</v>
      </c>
      <c r="L2049" s="1">
        <f t="shared" si="260"/>
        <v>4</v>
      </c>
    </row>
    <row r="2050" spans="1:12" ht="16.5" hidden="1" thickBot="1" x14ac:dyDescent="0.3">
      <c r="A2050" s="26">
        <v>326001</v>
      </c>
      <c r="B2050" s="56">
        <v>326001</v>
      </c>
      <c r="C2050" s="57" t="s">
        <v>1380</v>
      </c>
      <c r="D2050" s="44">
        <v>0</v>
      </c>
      <c r="E2050" s="29">
        <f>IF(ISERROR(VLOOKUP(A2050,'INFORME SEVEN'!$A$1:$F$339,4,0)),0,VLOOKUP(A2050,'INFORME SEVEN'!$A$1:$F$339,4,0))</f>
        <v>0</v>
      </c>
      <c r="F2050" s="29">
        <f>IF(ISERROR(VLOOKUP(A2050,'INFORME SEVEN'!$A$1:$F$339,5,0)),0,VLOOKUP(A2050,'INFORME SEVEN'!$A$1:$F$339,5,0))</f>
        <v>0</v>
      </c>
      <c r="G2050" s="65">
        <f t="shared" si="263"/>
        <v>0</v>
      </c>
      <c r="H2050" s="70">
        <f t="shared" si="264"/>
        <v>0</v>
      </c>
      <c r="I2050" s="71">
        <v>0</v>
      </c>
      <c r="J2050" s="31">
        <f t="shared" si="261"/>
        <v>0</v>
      </c>
      <c r="K2050" s="1">
        <f t="shared" si="262"/>
        <v>0</v>
      </c>
      <c r="L2050" s="1">
        <f t="shared" si="260"/>
        <v>6</v>
      </c>
    </row>
    <row r="2051" spans="1:12" ht="16.5" hidden="1" thickBot="1" x14ac:dyDescent="0.3">
      <c r="A2051" s="26">
        <v>326002</v>
      </c>
      <c r="B2051" s="56">
        <v>326002</v>
      </c>
      <c r="C2051" s="57" t="s">
        <v>1381</v>
      </c>
      <c r="D2051" s="44">
        <v>0</v>
      </c>
      <c r="E2051" s="29">
        <f>IF(ISERROR(VLOOKUP(A2051,'INFORME SEVEN'!$A$1:$F$339,4,0)),0,VLOOKUP(A2051,'INFORME SEVEN'!$A$1:$F$339,4,0))</f>
        <v>0</v>
      </c>
      <c r="F2051" s="29">
        <f>IF(ISERROR(VLOOKUP(A2051,'INFORME SEVEN'!$A$1:$F$339,5,0)),0,VLOOKUP(A2051,'INFORME SEVEN'!$A$1:$F$339,5,0))</f>
        <v>0</v>
      </c>
      <c r="G2051" s="65">
        <f t="shared" si="263"/>
        <v>0</v>
      </c>
      <c r="H2051" s="70">
        <f t="shared" si="264"/>
        <v>0</v>
      </c>
      <c r="I2051" s="71">
        <v>0</v>
      </c>
      <c r="J2051" s="31">
        <f t="shared" si="261"/>
        <v>0</v>
      </c>
      <c r="K2051" s="1">
        <f t="shared" si="262"/>
        <v>0</v>
      </c>
      <c r="L2051" s="1">
        <f t="shared" si="260"/>
        <v>6</v>
      </c>
    </row>
    <row r="2052" spans="1:12" ht="16.5" hidden="1" thickBot="1" x14ac:dyDescent="0.3">
      <c r="A2052" s="26">
        <v>326003</v>
      </c>
      <c r="B2052" s="56">
        <v>326003</v>
      </c>
      <c r="C2052" s="57" t="s">
        <v>1382</v>
      </c>
      <c r="D2052" s="44">
        <v>0</v>
      </c>
      <c r="E2052" s="29">
        <f>IF(ISERROR(VLOOKUP(A2052,'INFORME SEVEN'!$A$1:$F$339,4,0)),0,VLOOKUP(A2052,'INFORME SEVEN'!$A$1:$F$339,4,0))</f>
        <v>0</v>
      </c>
      <c r="F2052" s="29">
        <f>IF(ISERROR(VLOOKUP(A2052,'INFORME SEVEN'!$A$1:$F$339,5,0)),0,VLOOKUP(A2052,'INFORME SEVEN'!$A$1:$F$339,5,0))</f>
        <v>0</v>
      </c>
      <c r="G2052" s="65">
        <f t="shared" si="263"/>
        <v>0</v>
      </c>
      <c r="H2052" s="70">
        <f t="shared" si="264"/>
        <v>0</v>
      </c>
      <c r="I2052" s="71">
        <v>0</v>
      </c>
      <c r="J2052" s="31">
        <f t="shared" si="261"/>
        <v>0</v>
      </c>
      <c r="K2052" s="1">
        <f t="shared" si="262"/>
        <v>0</v>
      </c>
      <c r="L2052" s="1">
        <f t="shared" si="260"/>
        <v>6</v>
      </c>
    </row>
    <row r="2053" spans="1:12" ht="16.5" hidden="1" thickBot="1" x14ac:dyDescent="0.3">
      <c r="A2053" s="26">
        <v>3265</v>
      </c>
      <c r="B2053" s="52">
        <v>326500</v>
      </c>
      <c r="C2053" s="53" t="s">
        <v>1383</v>
      </c>
      <c r="D2053" s="54">
        <v>0</v>
      </c>
      <c r="E2053" s="29">
        <f>IF(ISERROR(VLOOKUP(A2053,'INFORME SEVEN'!$A$1:$F$339,4,0)),0,VLOOKUP(A2053,'INFORME SEVEN'!$A$1:$F$339,4,0))</f>
        <v>0</v>
      </c>
      <c r="F2053" s="29">
        <f>IF(ISERROR(VLOOKUP(A2053,'INFORME SEVEN'!$A$1:$F$339,5,0)),0,VLOOKUP(A2053,'INFORME SEVEN'!$A$1:$F$339,5,0))</f>
        <v>0</v>
      </c>
      <c r="G2053" s="39">
        <f t="shared" si="263"/>
        <v>0</v>
      </c>
      <c r="H2053" s="54">
        <f t="shared" si="264"/>
        <v>0</v>
      </c>
      <c r="I2053" s="55">
        <v>0</v>
      </c>
      <c r="J2053" s="31">
        <f t="shared" si="261"/>
        <v>0</v>
      </c>
      <c r="K2053" s="1">
        <f t="shared" si="262"/>
        <v>0</v>
      </c>
      <c r="L2053" s="1">
        <f t="shared" si="260"/>
        <v>4</v>
      </c>
    </row>
    <row r="2054" spans="1:12" ht="16.5" hidden="1" thickBot="1" x14ac:dyDescent="0.3">
      <c r="A2054" s="26">
        <v>326501</v>
      </c>
      <c r="B2054" s="56">
        <v>326501</v>
      </c>
      <c r="C2054" s="57" t="s">
        <v>1384</v>
      </c>
      <c r="D2054" s="44">
        <v>0</v>
      </c>
      <c r="E2054" s="29">
        <f>IF(ISERROR(VLOOKUP(A2054,'INFORME SEVEN'!$A$1:$F$339,4,0)),0,VLOOKUP(A2054,'INFORME SEVEN'!$A$1:$F$339,4,0))</f>
        <v>0</v>
      </c>
      <c r="F2054" s="29">
        <f>IF(ISERROR(VLOOKUP(A2054,'INFORME SEVEN'!$A$1:$F$339,5,0)),0,VLOOKUP(A2054,'INFORME SEVEN'!$A$1:$F$339,5,0))</f>
        <v>0</v>
      </c>
      <c r="G2054" s="65">
        <f t="shared" si="263"/>
        <v>0</v>
      </c>
      <c r="H2054" s="70">
        <f t="shared" si="264"/>
        <v>0</v>
      </c>
      <c r="I2054" s="71">
        <v>0</v>
      </c>
      <c r="J2054" s="31">
        <f t="shared" si="261"/>
        <v>0</v>
      </c>
      <c r="K2054" s="1">
        <f t="shared" si="262"/>
        <v>0</v>
      </c>
      <c r="L2054" s="1">
        <f t="shared" si="260"/>
        <v>6</v>
      </c>
    </row>
    <row r="2055" spans="1:12" ht="16.5" hidden="1" thickBot="1" x14ac:dyDescent="0.3">
      <c r="A2055" s="26">
        <v>326502</v>
      </c>
      <c r="B2055" s="56">
        <v>326502</v>
      </c>
      <c r="C2055" s="57" t="s">
        <v>1385</v>
      </c>
      <c r="D2055" s="44">
        <v>0</v>
      </c>
      <c r="E2055" s="29">
        <f>IF(ISERROR(VLOOKUP(A2055,'INFORME SEVEN'!$A$1:$F$339,4,0)),0,VLOOKUP(A2055,'INFORME SEVEN'!$A$1:$F$339,4,0))</f>
        <v>0</v>
      </c>
      <c r="F2055" s="29">
        <f>IF(ISERROR(VLOOKUP(A2055,'INFORME SEVEN'!$A$1:$F$339,5,0)),0,VLOOKUP(A2055,'INFORME SEVEN'!$A$1:$F$339,5,0))</f>
        <v>0</v>
      </c>
      <c r="G2055" s="65">
        <f t="shared" si="263"/>
        <v>0</v>
      </c>
      <c r="H2055" s="70">
        <f t="shared" si="264"/>
        <v>0</v>
      </c>
      <c r="I2055" s="71">
        <v>0</v>
      </c>
      <c r="J2055" s="31">
        <f t="shared" si="261"/>
        <v>0</v>
      </c>
      <c r="K2055" s="1">
        <f t="shared" si="262"/>
        <v>0</v>
      </c>
      <c r="L2055" s="1">
        <f t="shared" si="260"/>
        <v>6</v>
      </c>
    </row>
    <row r="2056" spans="1:12" ht="16.5" hidden="1" thickBot="1" x14ac:dyDescent="0.3">
      <c r="A2056" s="26">
        <v>326503</v>
      </c>
      <c r="B2056" s="56">
        <v>326503</v>
      </c>
      <c r="C2056" s="57" t="s">
        <v>1386</v>
      </c>
      <c r="D2056" s="44">
        <v>0</v>
      </c>
      <c r="E2056" s="29">
        <f>IF(ISERROR(VLOOKUP(A2056,'INFORME SEVEN'!$A$1:$F$339,4,0)),0,VLOOKUP(A2056,'INFORME SEVEN'!$A$1:$F$339,4,0))</f>
        <v>0</v>
      </c>
      <c r="F2056" s="29">
        <f>IF(ISERROR(VLOOKUP(A2056,'INFORME SEVEN'!$A$1:$F$339,5,0)),0,VLOOKUP(A2056,'INFORME SEVEN'!$A$1:$F$339,5,0))</f>
        <v>0</v>
      </c>
      <c r="G2056" s="65">
        <f t="shared" si="263"/>
        <v>0</v>
      </c>
      <c r="H2056" s="70">
        <f t="shared" si="264"/>
        <v>0</v>
      </c>
      <c r="I2056" s="71">
        <v>0</v>
      </c>
      <c r="J2056" s="31">
        <f t="shared" si="261"/>
        <v>0</v>
      </c>
      <c r="K2056" s="1">
        <f t="shared" si="262"/>
        <v>0</v>
      </c>
      <c r="L2056" s="1">
        <f t="shared" si="260"/>
        <v>6</v>
      </c>
    </row>
    <row r="2057" spans="1:12" ht="16.5" hidden="1" thickBot="1" x14ac:dyDescent="0.3">
      <c r="A2057" s="26">
        <v>3270</v>
      </c>
      <c r="B2057" s="52">
        <v>327000</v>
      </c>
      <c r="C2057" s="53" t="s">
        <v>1387</v>
      </c>
      <c r="D2057" s="54">
        <v>0</v>
      </c>
      <c r="E2057" s="29">
        <f>IF(ISERROR(VLOOKUP(A2057,'INFORME SEVEN'!$A$1:$F$339,4,0)),0,VLOOKUP(A2057,'INFORME SEVEN'!$A$1:$F$339,4,0))</f>
        <v>0</v>
      </c>
      <c r="F2057" s="29">
        <f>IF(ISERROR(VLOOKUP(A2057,'INFORME SEVEN'!$A$1:$F$339,5,0)),0,VLOOKUP(A2057,'INFORME SEVEN'!$A$1:$F$339,5,0))</f>
        <v>0</v>
      </c>
      <c r="G2057" s="39">
        <f t="shared" si="263"/>
        <v>0</v>
      </c>
      <c r="H2057" s="54">
        <f t="shared" si="264"/>
        <v>0</v>
      </c>
      <c r="I2057" s="55">
        <v>0</v>
      </c>
      <c r="J2057" s="31">
        <f t="shared" si="261"/>
        <v>0</v>
      </c>
      <c r="K2057" s="1">
        <f t="shared" si="262"/>
        <v>0</v>
      </c>
      <c r="L2057" s="1">
        <f t="shared" si="260"/>
        <v>4</v>
      </c>
    </row>
    <row r="2058" spans="1:12" ht="16.5" hidden="1" thickBot="1" x14ac:dyDescent="0.3">
      <c r="A2058" s="26">
        <v>327001</v>
      </c>
      <c r="B2058" s="56">
        <v>327001</v>
      </c>
      <c r="C2058" s="57" t="s">
        <v>1388</v>
      </c>
      <c r="D2058" s="44">
        <v>0</v>
      </c>
      <c r="E2058" s="29">
        <f>IF(ISERROR(VLOOKUP(A2058,'INFORME SEVEN'!$A$1:$F$339,4,0)),0,VLOOKUP(A2058,'INFORME SEVEN'!$A$1:$F$339,4,0))</f>
        <v>0</v>
      </c>
      <c r="F2058" s="29">
        <f>IF(ISERROR(VLOOKUP(A2058,'INFORME SEVEN'!$A$1:$F$339,5,0)),0,VLOOKUP(A2058,'INFORME SEVEN'!$A$1:$F$339,5,0))</f>
        <v>0</v>
      </c>
      <c r="G2058" s="65">
        <f t="shared" si="263"/>
        <v>0</v>
      </c>
      <c r="H2058" s="70">
        <f t="shared" si="264"/>
        <v>0</v>
      </c>
      <c r="I2058" s="71">
        <v>0</v>
      </c>
      <c r="J2058" s="31">
        <f t="shared" si="261"/>
        <v>0</v>
      </c>
      <c r="K2058" s="1">
        <f t="shared" si="262"/>
        <v>0</v>
      </c>
      <c r="L2058" s="1">
        <f t="shared" si="260"/>
        <v>6</v>
      </c>
    </row>
    <row r="2059" spans="1:12" ht="16.5" hidden="1" thickBot="1" x14ac:dyDescent="0.3">
      <c r="A2059" s="26">
        <v>327002</v>
      </c>
      <c r="B2059" s="56">
        <v>327002</v>
      </c>
      <c r="C2059" s="57" t="s">
        <v>1389</v>
      </c>
      <c r="D2059" s="44">
        <v>0</v>
      </c>
      <c r="E2059" s="29">
        <f>IF(ISERROR(VLOOKUP(A2059,'INFORME SEVEN'!$A$1:$F$339,4,0)),0,VLOOKUP(A2059,'INFORME SEVEN'!$A$1:$F$339,4,0))</f>
        <v>0</v>
      </c>
      <c r="F2059" s="29">
        <f>IF(ISERROR(VLOOKUP(A2059,'INFORME SEVEN'!$A$1:$F$339,5,0)),0,VLOOKUP(A2059,'INFORME SEVEN'!$A$1:$F$339,5,0))</f>
        <v>0</v>
      </c>
      <c r="G2059" s="65">
        <f t="shared" si="263"/>
        <v>0</v>
      </c>
      <c r="H2059" s="70">
        <f t="shared" si="264"/>
        <v>0</v>
      </c>
      <c r="I2059" s="71">
        <v>0</v>
      </c>
      <c r="J2059" s="31">
        <f t="shared" si="261"/>
        <v>0</v>
      </c>
      <c r="K2059" s="1">
        <f t="shared" si="262"/>
        <v>0</v>
      </c>
      <c r="L2059" s="1">
        <f t="shared" si="260"/>
        <v>6</v>
      </c>
    </row>
    <row r="2060" spans="1:12" ht="16.5" hidden="1" thickBot="1" x14ac:dyDescent="0.3">
      <c r="A2060" s="26">
        <v>327003</v>
      </c>
      <c r="B2060" s="56">
        <v>327003</v>
      </c>
      <c r="C2060" s="57" t="s">
        <v>1390</v>
      </c>
      <c r="D2060" s="44">
        <v>0</v>
      </c>
      <c r="E2060" s="29">
        <f>IF(ISERROR(VLOOKUP(A2060,'INFORME SEVEN'!$A$1:$F$339,4,0)),0,VLOOKUP(A2060,'INFORME SEVEN'!$A$1:$F$339,4,0))</f>
        <v>0</v>
      </c>
      <c r="F2060" s="29">
        <f>IF(ISERROR(VLOOKUP(A2060,'INFORME SEVEN'!$A$1:$F$339,5,0)),0,VLOOKUP(A2060,'INFORME SEVEN'!$A$1:$F$339,5,0))</f>
        <v>0</v>
      </c>
      <c r="G2060" s="65">
        <f t="shared" si="263"/>
        <v>0</v>
      </c>
      <c r="H2060" s="70">
        <f t="shared" si="264"/>
        <v>0</v>
      </c>
      <c r="I2060" s="71">
        <v>0</v>
      </c>
      <c r="J2060" s="31">
        <f t="shared" si="261"/>
        <v>0</v>
      </c>
      <c r="K2060" s="1">
        <f t="shared" si="262"/>
        <v>0</v>
      </c>
      <c r="L2060" s="1">
        <f t="shared" ref="L2060:L2123" si="265">+LEN(A2060)</f>
        <v>6</v>
      </c>
    </row>
    <row r="2061" spans="1:12" ht="16.5" hidden="1" thickBot="1" x14ac:dyDescent="0.3">
      <c r="A2061" s="26">
        <v>327004</v>
      </c>
      <c r="B2061" s="56">
        <v>327004</v>
      </c>
      <c r="C2061" s="57" t="s">
        <v>1391</v>
      </c>
      <c r="D2061" s="44">
        <v>0</v>
      </c>
      <c r="E2061" s="29">
        <f>IF(ISERROR(VLOOKUP(A2061,'INFORME SEVEN'!$A$1:$F$339,4,0)),0,VLOOKUP(A2061,'INFORME SEVEN'!$A$1:$F$339,4,0))</f>
        <v>0</v>
      </c>
      <c r="F2061" s="29">
        <f>IF(ISERROR(VLOOKUP(A2061,'INFORME SEVEN'!$A$1:$F$339,5,0)),0,VLOOKUP(A2061,'INFORME SEVEN'!$A$1:$F$339,5,0))</f>
        <v>0</v>
      </c>
      <c r="G2061" s="65">
        <f t="shared" si="263"/>
        <v>0</v>
      </c>
      <c r="H2061" s="70">
        <f t="shared" si="264"/>
        <v>0</v>
      </c>
      <c r="I2061" s="71">
        <v>0</v>
      </c>
      <c r="J2061" s="31">
        <f t="shared" si="261"/>
        <v>0</v>
      </c>
      <c r="K2061" s="1">
        <f t="shared" si="262"/>
        <v>0</v>
      </c>
      <c r="L2061" s="1">
        <f t="shared" si="265"/>
        <v>6</v>
      </c>
    </row>
    <row r="2062" spans="1:12" ht="16.5" hidden="1" thickBot="1" x14ac:dyDescent="0.3">
      <c r="A2062" s="26">
        <v>327005</v>
      </c>
      <c r="B2062" s="56">
        <v>327005</v>
      </c>
      <c r="C2062" s="57" t="s">
        <v>1392</v>
      </c>
      <c r="D2062" s="44">
        <v>0</v>
      </c>
      <c r="E2062" s="29">
        <f>IF(ISERROR(VLOOKUP(A2062,'INFORME SEVEN'!$A$1:$F$339,4,0)),0,VLOOKUP(A2062,'INFORME SEVEN'!$A$1:$F$339,4,0))</f>
        <v>0</v>
      </c>
      <c r="F2062" s="29">
        <f>IF(ISERROR(VLOOKUP(A2062,'INFORME SEVEN'!$A$1:$F$339,5,0)),0,VLOOKUP(A2062,'INFORME SEVEN'!$A$1:$F$339,5,0))</f>
        <v>0</v>
      </c>
      <c r="G2062" s="65">
        <f t="shared" si="263"/>
        <v>0</v>
      </c>
      <c r="H2062" s="70">
        <f t="shared" si="264"/>
        <v>0</v>
      </c>
      <c r="I2062" s="71">
        <v>0</v>
      </c>
      <c r="J2062" s="31">
        <f t="shared" si="261"/>
        <v>0</v>
      </c>
      <c r="K2062" s="1">
        <f t="shared" si="262"/>
        <v>0</v>
      </c>
      <c r="L2062" s="1">
        <f t="shared" si="265"/>
        <v>6</v>
      </c>
    </row>
    <row r="2063" spans="1:12" ht="16.5" hidden="1" thickBot="1" x14ac:dyDescent="0.3">
      <c r="A2063" s="26">
        <v>327006</v>
      </c>
      <c r="B2063" s="59">
        <v>327006</v>
      </c>
      <c r="C2063" s="60" t="s">
        <v>1393</v>
      </c>
      <c r="D2063" s="44">
        <v>0</v>
      </c>
      <c r="E2063" s="29">
        <f>IF(ISERROR(VLOOKUP(A2063,'INFORME SEVEN'!$A$1:$F$339,4,0)),0,VLOOKUP(A2063,'INFORME SEVEN'!$A$1:$F$339,4,0))</f>
        <v>0</v>
      </c>
      <c r="F2063" s="29">
        <f>IF(ISERROR(VLOOKUP(A2063,'INFORME SEVEN'!$A$1:$F$339,5,0)),0,VLOOKUP(A2063,'INFORME SEVEN'!$A$1:$F$339,5,0))</f>
        <v>0</v>
      </c>
      <c r="G2063" s="65">
        <f t="shared" si="263"/>
        <v>0</v>
      </c>
      <c r="H2063" s="70">
        <f t="shared" si="264"/>
        <v>0</v>
      </c>
      <c r="I2063" s="71">
        <v>0</v>
      </c>
      <c r="J2063" s="31">
        <f t="shared" ref="J2063:J2126" si="266">+G2063-H2063-I2063</f>
        <v>0</v>
      </c>
      <c r="K2063" s="1">
        <f t="shared" ref="K2063:K2126" si="267">IF(D2063&lt;&gt;0,1,IF(G2063&lt;&gt;0,2,IF(F2063&lt;&gt;0,3,IF(E2063&lt;&gt;0,4,0))))</f>
        <v>0</v>
      </c>
      <c r="L2063" s="1">
        <f t="shared" si="265"/>
        <v>6</v>
      </c>
    </row>
    <row r="2064" spans="1:12" ht="16.5" thickBot="1" x14ac:dyDescent="0.3">
      <c r="A2064" s="26">
        <v>4</v>
      </c>
      <c r="B2064" s="61">
        <v>400000</v>
      </c>
      <c r="C2064" s="62" t="s">
        <v>1394</v>
      </c>
      <c r="D2064" s="63">
        <v>257384325394.41</v>
      </c>
      <c r="E2064" s="29">
        <f>IF(ISERROR(VLOOKUP(A2064,'INFORME SEVEN'!$A$1:$F$339,4,0)),0,VLOOKUP(A2064,'INFORME SEVEN'!$A$1:$F$339,4,0))</f>
        <v>695784239.30999994</v>
      </c>
      <c r="F2064" s="29">
        <f>IF(ISERROR(VLOOKUP(A2064,'INFORME SEVEN'!$A$1:$F$339,5,0)),0,VLOOKUP(A2064,'INFORME SEVEN'!$A$1:$F$339,5,0))</f>
        <v>165442919125.48999</v>
      </c>
      <c r="G2064" s="63">
        <f t="shared" si="263"/>
        <v>422131460280.59003</v>
      </c>
      <c r="H2064" s="29">
        <f>+H2065+H2296+H2475+H2518+H2535</f>
        <v>0</v>
      </c>
      <c r="I2064" s="30">
        <f>+I2065+I2296+I2475+I2518+I2535</f>
        <v>422131460280.59003</v>
      </c>
      <c r="J2064" s="31">
        <f t="shared" si="266"/>
        <v>0</v>
      </c>
      <c r="K2064" s="1">
        <f t="shared" si="267"/>
        <v>1</v>
      </c>
      <c r="L2064" s="1">
        <f t="shared" si="265"/>
        <v>1</v>
      </c>
    </row>
    <row r="2065" spans="1:12" ht="16.5" thickBot="1" x14ac:dyDescent="0.3">
      <c r="A2065" s="26">
        <v>41</v>
      </c>
      <c r="B2065" s="448">
        <v>410000</v>
      </c>
      <c r="C2065" s="449" t="s">
        <v>1395</v>
      </c>
      <c r="D2065" s="64">
        <v>15057878913.549999</v>
      </c>
      <c r="E2065" s="35">
        <f>IF(ISERROR(VLOOKUP(A2065,'INFORME SEVEN'!$A$1:$F$339,4,0)),0,VLOOKUP(A2065,'INFORME SEVEN'!$A$1:$F$339,4,0))</f>
        <v>478477672.80000001</v>
      </c>
      <c r="F2065" s="35">
        <f>IF(ISERROR(VLOOKUP(A2065,'INFORME SEVEN'!$A$1:$F$339,5,0)),0,VLOOKUP(A2065,'INFORME SEVEN'!$A$1:$F$339,5,0))</f>
        <v>5377155917.6499996</v>
      </c>
      <c r="G2065" s="64">
        <f t="shared" si="263"/>
        <v>19956557158.399998</v>
      </c>
      <c r="H2065" s="35">
        <f>+H2121</f>
        <v>0</v>
      </c>
      <c r="I2065" s="36">
        <f>+I2121</f>
        <v>19956557158.399998</v>
      </c>
      <c r="J2065" s="31">
        <f t="shared" si="266"/>
        <v>0</v>
      </c>
      <c r="K2065" s="1">
        <f t="shared" si="267"/>
        <v>1</v>
      </c>
      <c r="L2065" s="1">
        <f t="shared" si="265"/>
        <v>2</v>
      </c>
    </row>
    <row r="2066" spans="1:12" ht="16.5" hidden="1" thickBot="1" x14ac:dyDescent="0.3">
      <c r="A2066" s="26">
        <v>4105</v>
      </c>
      <c r="B2066" s="48">
        <v>410500</v>
      </c>
      <c r="C2066" s="49" t="s">
        <v>1396</v>
      </c>
      <c r="D2066" s="39">
        <v>0</v>
      </c>
      <c r="E2066" s="29">
        <f>IF(ISERROR(VLOOKUP(A2066,'INFORME SEVEN'!$A$1:$F$339,4,0)),0,VLOOKUP(A2066,'INFORME SEVEN'!$A$1:$F$339,4,0))</f>
        <v>0</v>
      </c>
      <c r="F2066" s="29">
        <f>IF(ISERROR(VLOOKUP(A2066,'INFORME SEVEN'!$A$1:$F$339,5,0)),0,VLOOKUP(A2066,'INFORME SEVEN'!$A$1:$F$339,5,0))</f>
        <v>0</v>
      </c>
      <c r="G2066" s="39">
        <f t="shared" si="263"/>
        <v>0</v>
      </c>
      <c r="H2066" s="50">
        <f t="shared" ref="H2066:H2120" si="268">+G2066</f>
        <v>0</v>
      </c>
      <c r="I2066" s="51">
        <v>0</v>
      </c>
      <c r="J2066" s="31">
        <f t="shared" si="266"/>
        <v>0</v>
      </c>
      <c r="K2066" s="1">
        <f t="shared" si="267"/>
        <v>0</v>
      </c>
      <c r="L2066" s="1">
        <f t="shared" si="265"/>
        <v>4</v>
      </c>
    </row>
    <row r="2067" spans="1:12" ht="16.5" hidden="1" thickBot="1" x14ac:dyDescent="0.3">
      <c r="A2067" s="26">
        <v>410501</v>
      </c>
      <c r="B2067" s="42">
        <v>410501</v>
      </c>
      <c r="C2067" s="43" t="s">
        <v>138</v>
      </c>
      <c r="D2067" s="44">
        <v>0</v>
      </c>
      <c r="E2067" s="29">
        <f>IF(ISERROR(VLOOKUP(A2067,'INFORME SEVEN'!$A$1:$F$339,4,0)),0,VLOOKUP(A2067,'INFORME SEVEN'!$A$1:$F$339,4,0))</f>
        <v>0</v>
      </c>
      <c r="F2067" s="29">
        <f>IF(ISERROR(VLOOKUP(A2067,'INFORME SEVEN'!$A$1:$F$339,5,0)),0,VLOOKUP(A2067,'INFORME SEVEN'!$A$1:$F$339,5,0))</f>
        <v>0</v>
      </c>
      <c r="G2067" s="65">
        <f t="shared" si="263"/>
        <v>0</v>
      </c>
      <c r="H2067" s="44">
        <f t="shared" si="268"/>
        <v>0</v>
      </c>
      <c r="I2067" s="46">
        <v>0</v>
      </c>
      <c r="J2067" s="31">
        <f t="shared" si="266"/>
        <v>0</v>
      </c>
      <c r="K2067" s="1">
        <f t="shared" si="267"/>
        <v>0</v>
      </c>
      <c r="L2067" s="1">
        <f t="shared" si="265"/>
        <v>6</v>
      </c>
    </row>
    <row r="2068" spans="1:12" ht="16.5" hidden="1" thickBot="1" x14ac:dyDescent="0.3">
      <c r="A2068" s="26">
        <v>410502</v>
      </c>
      <c r="B2068" s="42">
        <v>410502</v>
      </c>
      <c r="C2068" s="43" t="s">
        <v>139</v>
      </c>
      <c r="D2068" s="44">
        <v>0</v>
      </c>
      <c r="E2068" s="29">
        <f>IF(ISERROR(VLOOKUP(A2068,'INFORME SEVEN'!$A$1:$F$339,4,0)),0,VLOOKUP(A2068,'INFORME SEVEN'!$A$1:$F$339,4,0))</f>
        <v>0</v>
      </c>
      <c r="F2068" s="29">
        <f>IF(ISERROR(VLOOKUP(A2068,'INFORME SEVEN'!$A$1:$F$339,5,0)),0,VLOOKUP(A2068,'INFORME SEVEN'!$A$1:$F$339,5,0))</f>
        <v>0</v>
      </c>
      <c r="G2068" s="65">
        <f t="shared" si="263"/>
        <v>0</v>
      </c>
      <c r="H2068" s="44">
        <f t="shared" si="268"/>
        <v>0</v>
      </c>
      <c r="I2068" s="46">
        <v>0</v>
      </c>
      <c r="J2068" s="31">
        <f t="shared" si="266"/>
        <v>0</v>
      </c>
      <c r="K2068" s="1">
        <f t="shared" si="267"/>
        <v>0</v>
      </c>
      <c r="L2068" s="1">
        <f t="shared" si="265"/>
        <v>6</v>
      </c>
    </row>
    <row r="2069" spans="1:12" ht="16.5" hidden="1" thickBot="1" x14ac:dyDescent="0.3">
      <c r="A2069" s="26">
        <v>410503</v>
      </c>
      <c r="B2069" s="42">
        <v>410503</v>
      </c>
      <c r="C2069" s="43" t="s">
        <v>140</v>
      </c>
      <c r="D2069" s="44">
        <v>0</v>
      </c>
      <c r="E2069" s="29">
        <f>IF(ISERROR(VLOOKUP(A2069,'INFORME SEVEN'!$A$1:$F$339,4,0)),0,VLOOKUP(A2069,'INFORME SEVEN'!$A$1:$F$339,4,0))</f>
        <v>0</v>
      </c>
      <c r="F2069" s="29">
        <f>IF(ISERROR(VLOOKUP(A2069,'INFORME SEVEN'!$A$1:$F$339,5,0)),0,VLOOKUP(A2069,'INFORME SEVEN'!$A$1:$F$339,5,0))</f>
        <v>0</v>
      </c>
      <c r="G2069" s="65">
        <f t="shared" si="263"/>
        <v>0</v>
      </c>
      <c r="H2069" s="44">
        <f t="shared" si="268"/>
        <v>0</v>
      </c>
      <c r="I2069" s="46">
        <v>0</v>
      </c>
      <c r="J2069" s="31">
        <f t="shared" si="266"/>
        <v>0</v>
      </c>
      <c r="K2069" s="1">
        <f t="shared" si="267"/>
        <v>0</v>
      </c>
      <c r="L2069" s="1">
        <f t="shared" si="265"/>
        <v>6</v>
      </c>
    </row>
    <row r="2070" spans="1:12" ht="16.5" hidden="1" thickBot="1" x14ac:dyDescent="0.3">
      <c r="A2070" s="26">
        <v>410504</v>
      </c>
      <c r="B2070" s="42">
        <v>410504</v>
      </c>
      <c r="C2070" s="43" t="s">
        <v>141</v>
      </c>
      <c r="D2070" s="44">
        <v>0</v>
      </c>
      <c r="E2070" s="29">
        <f>IF(ISERROR(VLOOKUP(A2070,'INFORME SEVEN'!$A$1:$F$339,4,0)),0,VLOOKUP(A2070,'INFORME SEVEN'!$A$1:$F$339,4,0))</f>
        <v>0</v>
      </c>
      <c r="F2070" s="29">
        <f>IF(ISERROR(VLOOKUP(A2070,'INFORME SEVEN'!$A$1:$F$339,5,0)),0,VLOOKUP(A2070,'INFORME SEVEN'!$A$1:$F$339,5,0))</f>
        <v>0</v>
      </c>
      <c r="G2070" s="65">
        <f t="shared" si="263"/>
        <v>0</v>
      </c>
      <c r="H2070" s="44">
        <f t="shared" si="268"/>
        <v>0</v>
      </c>
      <c r="I2070" s="46">
        <v>0</v>
      </c>
      <c r="J2070" s="31">
        <f t="shared" si="266"/>
        <v>0</v>
      </c>
      <c r="K2070" s="1">
        <f t="shared" si="267"/>
        <v>0</v>
      </c>
      <c r="L2070" s="1">
        <f t="shared" si="265"/>
        <v>6</v>
      </c>
    </row>
    <row r="2071" spans="1:12" ht="16.5" hidden="1" thickBot="1" x14ac:dyDescent="0.3">
      <c r="A2071" s="26">
        <v>410507</v>
      </c>
      <c r="B2071" s="42">
        <v>410507</v>
      </c>
      <c r="C2071" s="43" t="s">
        <v>143</v>
      </c>
      <c r="D2071" s="44">
        <v>0</v>
      </c>
      <c r="E2071" s="29">
        <f>IF(ISERROR(VLOOKUP(A2071,'INFORME SEVEN'!$A$1:$F$339,4,0)),0,VLOOKUP(A2071,'INFORME SEVEN'!$A$1:$F$339,4,0))</f>
        <v>0</v>
      </c>
      <c r="F2071" s="29">
        <f>IF(ISERROR(VLOOKUP(A2071,'INFORME SEVEN'!$A$1:$F$339,5,0)),0,VLOOKUP(A2071,'INFORME SEVEN'!$A$1:$F$339,5,0))</f>
        <v>0</v>
      </c>
      <c r="G2071" s="65">
        <f t="shared" ref="G2071:G2134" si="269">+D2071+F2071-E2071</f>
        <v>0</v>
      </c>
      <c r="H2071" s="44">
        <f t="shared" si="268"/>
        <v>0</v>
      </c>
      <c r="I2071" s="46">
        <v>0</v>
      </c>
      <c r="J2071" s="31">
        <f t="shared" si="266"/>
        <v>0</v>
      </c>
      <c r="K2071" s="1">
        <f t="shared" si="267"/>
        <v>0</v>
      </c>
      <c r="L2071" s="1">
        <f t="shared" si="265"/>
        <v>6</v>
      </c>
    </row>
    <row r="2072" spans="1:12" ht="16.5" hidden="1" thickBot="1" x14ac:dyDescent="0.3">
      <c r="A2072" s="26">
        <v>410508</v>
      </c>
      <c r="B2072" s="42">
        <v>410508</v>
      </c>
      <c r="C2072" s="43" t="s">
        <v>144</v>
      </c>
      <c r="D2072" s="44">
        <v>0</v>
      </c>
      <c r="E2072" s="29">
        <f>IF(ISERROR(VLOOKUP(A2072,'INFORME SEVEN'!$A$1:$F$339,4,0)),0,VLOOKUP(A2072,'INFORME SEVEN'!$A$1:$F$339,4,0))</f>
        <v>0</v>
      </c>
      <c r="F2072" s="29">
        <f>IF(ISERROR(VLOOKUP(A2072,'INFORME SEVEN'!$A$1:$F$339,5,0)),0,VLOOKUP(A2072,'INFORME SEVEN'!$A$1:$F$339,5,0))</f>
        <v>0</v>
      </c>
      <c r="G2072" s="65">
        <f t="shared" si="269"/>
        <v>0</v>
      </c>
      <c r="H2072" s="44">
        <f t="shared" si="268"/>
        <v>0</v>
      </c>
      <c r="I2072" s="46">
        <v>0</v>
      </c>
      <c r="J2072" s="31">
        <f t="shared" si="266"/>
        <v>0</v>
      </c>
      <c r="K2072" s="1">
        <f t="shared" si="267"/>
        <v>0</v>
      </c>
      <c r="L2072" s="1">
        <f t="shared" si="265"/>
        <v>6</v>
      </c>
    </row>
    <row r="2073" spans="1:12" ht="16.5" hidden="1" thickBot="1" x14ac:dyDescent="0.3">
      <c r="A2073" s="26">
        <v>410509</v>
      </c>
      <c r="B2073" s="42">
        <v>410509</v>
      </c>
      <c r="C2073" s="43" t="s">
        <v>145</v>
      </c>
      <c r="D2073" s="44">
        <v>0</v>
      </c>
      <c r="E2073" s="29">
        <f>IF(ISERROR(VLOOKUP(A2073,'INFORME SEVEN'!$A$1:$F$339,4,0)),0,VLOOKUP(A2073,'INFORME SEVEN'!$A$1:$F$339,4,0))</f>
        <v>0</v>
      </c>
      <c r="F2073" s="29">
        <f>IF(ISERROR(VLOOKUP(A2073,'INFORME SEVEN'!$A$1:$F$339,5,0)),0,VLOOKUP(A2073,'INFORME SEVEN'!$A$1:$F$339,5,0))</f>
        <v>0</v>
      </c>
      <c r="G2073" s="65">
        <f t="shared" si="269"/>
        <v>0</v>
      </c>
      <c r="H2073" s="44">
        <f t="shared" si="268"/>
        <v>0</v>
      </c>
      <c r="I2073" s="46">
        <v>0</v>
      </c>
      <c r="J2073" s="31">
        <f t="shared" si="266"/>
        <v>0</v>
      </c>
      <c r="K2073" s="1">
        <f t="shared" si="267"/>
        <v>0</v>
      </c>
      <c r="L2073" s="1">
        <f t="shared" si="265"/>
        <v>6</v>
      </c>
    </row>
    <row r="2074" spans="1:12" ht="16.5" hidden="1" thickBot="1" x14ac:dyDescent="0.3">
      <c r="A2074" s="26">
        <v>410511</v>
      </c>
      <c r="B2074" s="42">
        <v>410511</v>
      </c>
      <c r="C2074" s="43" t="s">
        <v>146</v>
      </c>
      <c r="D2074" s="44">
        <v>0</v>
      </c>
      <c r="E2074" s="29">
        <f>IF(ISERROR(VLOOKUP(A2074,'INFORME SEVEN'!$A$1:$F$339,4,0)),0,VLOOKUP(A2074,'INFORME SEVEN'!$A$1:$F$339,4,0))</f>
        <v>0</v>
      </c>
      <c r="F2074" s="29">
        <f>IF(ISERROR(VLOOKUP(A2074,'INFORME SEVEN'!$A$1:$F$339,5,0)),0,VLOOKUP(A2074,'INFORME SEVEN'!$A$1:$F$339,5,0))</f>
        <v>0</v>
      </c>
      <c r="G2074" s="65">
        <f t="shared" si="269"/>
        <v>0</v>
      </c>
      <c r="H2074" s="44">
        <f t="shared" si="268"/>
        <v>0</v>
      </c>
      <c r="I2074" s="46">
        <v>0</v>
      </c>
      <c r="J2074" s="31">
        <f t="shared" si="266"/>
        <v>0</v>
      </c>
      <c r="K2074" s="1">
        <f t="shared" si="267"/>
        <v>0</v>
      </c>
      <c r="L2074" s="1">
        <f t="shared" si="265"/>
        <v>6</v>
      </c>
    </row>
    <row r="2075" spans="1:12" ht="16.5" hidden="1" thickBot="1" x14ac:dyDescent="0.3">
      <c r="A2075" s="26">
        <v>410512</v>
      </c>
      <c r="B2075" s="42">
        <v>410512</v>
      </c>
      <c r="C2075" s="43" t="s">
        <v>147</v>
      </c>
      <c r="D2075" s="44">
        <v>0</v>
      </c>
      <c r="E2075" s="29">
        <f>IF(ISERROR(VLOOKUP(A2075,'INFORME SEVEN'!$A$1:$F$339,4,0)),0,VLOOKUP(A2075,'INFORME SEVEN'!$A$1:$F$339,4,0))</f>
        <v>0</v>
      </c>
      <c r="F2075" s="29">
        <f>IF(ISERROR(VLOOKUP(A2075,'INFORME SEVEN'!$A$1:$F$339,5,0)),0,VLOOKUP(A2075,'INFORME SEVEN'!$A$1:$F$339,5,0))</f>
        <v>0</v>
      </c>
      <c r="G2075" s="65">
        <f t="shared" si="269"/>
        <v>0</v>
      </c>
      <c r="H2075" s="44">
        <f t="shared" si="268"/>
        <v>0</v>
      </c>
      <c r="I2075" s="46">
        <v>0</v>
      </c>
      <c r="J2075" s="31">
        <f t="shared" si="266"/>
        <v>0</v>
      </c>
      <c r="K2075" s="1">
        <f t="shared" si="267"/>
        <v>0</v>
      </c>
      <c r="L2075" s="1">
        <f t="shared" si="265"/>
        <v>6</v>
      </c>
    </row>
    <row r="2076" spans="1:12" ht="16.5" hidden="1" thickBot="1" x14ac:dyDescent="0.3">
      <c r="A2076" s="26">
        <v>410514</v>
      </c>
      <c r="B2076" s="42">
        <v>410514</v>
      </c>
      <c r="C2076" s="43" t="s">
        <v>148</v>
      </c>
      <c r="D2076" s="44">
        <v>0</v>
      </c>
      <c r="E2076" s="29">
        <f>IF(ISERROR(VLOOKUP(A2076,'INFORME SEVEN'!$A$1:$F$339,4,0)),0,VLOOKUP(A2076,'INFORME SEVEN'!$A$1:$F$339,4,0))</f>
        <v>0</v>
      </c>
      <c r="F2076" s="29">
        <f>IF(ISERROR(VLOOKUP(A2076,'INFORME SEVEN'!$A$1:$F$339,5,0)),0,VLOOKUP(A2076,'INFORME SEVEN'!$A$1:$F$339,5,0))</f>
        <v>0</v>
      </c>
      <c r="G2076" s="65">
        <f t="shared" si="269"/>
        <v>0</v>
      </c>
      <c r="H2076" s="44">
        <f t="shared" si="268"/>
        <v>0</v>
      </c>
      <c r="I2076" s="46">
        <v>0</v>
      </c>
      <c r="J2076" s="31">
        <f t="shared" si="266"/>
        <v>0</v>
      </c>
      <c r="K2076" s="1">
        <f t="shared" si="267"/>
        <v>0</v>
      </c>
      <c r="L2076" s="1">
        <f t="shared" si="265"/>
        <v>6</v>
      </c>
    </row>
    <row r="2077" spans="1:12" ht="16.5" hidden="1" thickBot="1" x14ac:dyDescent="0.3">
      <c r="A2077" s="26">
        <v>410515</v>
      </c>
      <c r="B2077" s="42">
        <v>410515</v>
      </c>
      <c r="C2077" s="43" t="s">
        <v>149</v>
      </c>
      <c r="D2077" s="44">
        <v>0</v>
      </c>
      <c r="E2077" s="29">
        <f>IF(ISERROR(VLOOKUP(A2077,'INFORME SEVEN'!$A$1:$F$339,4,0)),0,VLOOKUP(A2077,'INFORME SEVEN'!$A$1:$F$339,4,0))</f>
        <v>0</v>
      </c>
      <c r="F2077" s="29">
        <f>IF(ISERROR(VLOOKUP(A2077,'INFORME SEVEN'!$A$1:$F$339,5,0)),0,VLOOKUP(A2077,'INFORME SEVEN'!$A$1:$F$339,5,0))</f>
        <v>0</v>
      </c>
      <c r="G2077" s="65">
        <f t="shared" si="269"/>
        <v>0</v>
      </c>
      <c r="H2077" s="44">
        <f t="shared" si="268"/>
        <v>0</v>
      </c>
      <c r="I2077" s="46">
        <v>0</v>
      </c>
      <c r="J2077" s="31">
        <f t="shared" si="266"/>
        <v>0</v>
      </c>
      <c r="K2077" s="1">
        <f t="shared" si="267"/>
        <v>0</v>
      </c>
      <c r="L2077" s="1">
        <f t="shared" si="265"/>
        <v>6</v>
      </c>
    </row>
    <row r="2078" spans="1:12" ht="16.5" hidden="1" thickBot="1" x14ac:dyDescent="0.3">
      <c r="A2078" s="26">
        <v>410519</v>
      </c>
      <c r="B2078" s="42">
        <v>410519</v>
      </c>
      <c r="C2078" s="43" t="s">
        <v>150</v>
      </c>
      <c r="D2078" s="44">
        <v>0</v>
      </c>
      <c r="E2078" s="29">
        <f>IF(ISERROR(VLOOKUP(A2078,'INFORME SEVEN'!$A$1:$F$339,4,0)),0,VLOOKUP(A2078,'INFORME SEVEN'!$A$1:$F$339,4,0))</f>
        <v>0</v>
      </c>
      <c r="F2078" s="29">
        <f>IF(ISERROR(VLOOKUP(A2078,'INFORME SEVEN'!$A$1:$F$339,5,0)),0,VLOOKUP(A2078,'INFORME SEVEN'!$A$1:$F$339,5,0))</f>
        <v>0</v>
      </c>
      <c r="G2078" s="65">
        <f t="shared" si="269"/>
        <v>0</v>
      </c>
      <c r="H2078" s="44">
        <f t="shared" si="268"/>
        <v>0</v>
      </c>
      <c r="I2078" s="46">
        <v>0</v>
      </c>
      <c r="J2078" s="31">
        <f t="shared" si="266"/>
        <v>0</v>
      </c>
      <c r="K2078" s="1">
        <f t="shared" si="267"/>
        <v>0</v>
      </c>
      <c r="L2078" s="1">
        <f t="shared" si="265"/>
        <v>6</v>
      </c>
    </row>
    <row r="2079" spans="1:12" ht="16.5" hidden="1" thickBot="1" x14ac:dyDescent="0.3">
      <c r="A2079" s="26">
        <v>410521</v>
      </c>
      <c r="B2079" s="42">
        <v>410521</v>
      </c>
      <c r="C2079" s="43" t="s">
        <v>151</v>
      </c>
      <c r="D2079" s="44">
        <v>0</v>
      </c>
      <c r="E2079" s="29">
        <f>IF(ISERROR(VLOOKUP(A2079,'INFORME SEVEN'!$A$1:$F$339,4,0)),0,VLOOKUP(A2079,'INFORME SEVEN'!$A$1:$F$339,4,0))</f>
        <v>0</v>
      </c>
      <c r="F2079" s="29">
        <f>IF(ISERROR(VLOOKUP(A2079,'INFORME SEVEN'!$A$1:$F$339,5,0)),0,VLOOKUP(A2079,'INFORME SEVEN'!$A$1:$F$339,5,0))</f>
        <v>0</v>
      </c>
      <c r="G2079" s="65">
        <f t="shared" si="269"/>
        <v>0</v>
      </c>
      <c r="H2079" s="44">
        <f t="shared" si="268"/>
        <v>0</v>
      </c>
      <c r="I2079" s="46">
        <v>0</v>
      </c>
      <c r="J2079" s="31">
        <f t="shared" si="266"/>
        <v>0</v>
      </c>
      <c r="K2079" s="1">
        <f t="shared" si="267"/>
        <v>0</v>
      </c>
      <c r="L2079" s="1">
        <f t="shared" si="265"/>
        <v>6</v>
      </c>
    </row>
    <row r="2080" spans="1:12" ht="16.5" hidden="1" thickBot="1" x14ac:dyDescent="0.3">
      <c r="A2080" s="26">
        <v>410522</v>
      </c>
      <c r="B2080" s="42">
        <v>410522</v>
      </c>
      <c r="C2080" s="43" t="s">
        <v>152</v>
      </c>
      <c r="D2080" s="44">
        <v>0</v>
      </c>
      <c r="E2080" s="29">
        <f>IF(ISERROR(VLOOKUP(A2080,'INFORME SEVEN'!$A$1:$F$339,4,0)),0,VLOOKUP(A2080,'INFORME SEVEN'!$A$1:$F$339,4,0))</f>
        <v>0</v>
      </c>
      <c r="F2080" s="29">
        <f>IF(ISERROR(VLOOKUP(A2080,'INFORME SEVEN'!$A$1:$F$339,5,0)),0,VLOOKUP(A2080,'INFORME SEVEN'!$A$1:$F$339,5,0))</f>
        <v>0</v>
      </c>
      <c r="G2080" s="65">
        <f t="shared" si="269"/>
        <v>0</v>
      </c>
      <c r="H2080" s="44">
        <f t="shared" si="268"/>
        <v>0</v>
      </c>
      <c r="I2080" s="46">
        <v>0</v>
      </c>
      <c r="J2080" s="31">
        <f t="shared" si="266"/>
        <v>0</v>
      </c>
      <c r="K2080" s="1">
        <f t="shared" si="267"/>
        <v>0</v>
      </c>
      <c r="L2080" s="1">
        <f t="shared" si="265"/>
        <v>6</v>
      </c>
    </row>
    <row r="2081" spans="1:12" ht="16.5" hidden="1" thickBot="1" x14ac:dyDescent="0.3">
      <c r="A2081" s="26">
        <v>410523</v>
      </c>
      <c r="B2081" s="42">
        <v>410523</v>
      </c>
      <c r="C2081" s="43" t="s">
        <v>153</v>
      </c>
      <c r="D2081" s="44">
        <v>0</v>
      </c>
      <c r="E2081" s="29">
        <f>IF(ISERROR(VLOOKUP(A2081,'INFORME SEVEN'!$A$1:$F$339,4,0)),0,VLOOKUP(A2081,'INFORME SEVEN'!$A$1:$F$339,4,0))</f>
        <v>0</v>
      </c>
      <c r="F2081" s="29">
        <f>IF(ISERROR(VLOOKUP(A2081,'INFORME SEVEN'!$A$1:$F$339,5,0)),0,VLOOKUP(A2081,'INFORME SEVEN'!$A$1:$F$339,5,0))</f>
        <v>0</v>
      </c>
      <c r="G2081" s="65">
        <f t="shared" si="269"/>
        <v>0</v>
      </c>
      <c r="H2081" s="44">
        <f t="shared" si="268"/>
        <v>0</v>
      </c>
      <c r="I2081" s="46">
        <v>0</v>
      </c>
      <c r="J2081" s="31">
        <f t="shared" si="266"/>
        <v>0</v>
      </c>
      <c r="K2081" s="1">
        <f t="shared" si="267"/>
        <v>0</v>
      </c>
      <c r="L2081" s="1">
        <f t="shared" si="265"/>
        <v>6</v>
      </c>
    </row>
    <row r="2082" spans="1:12" ht="16.5" hidden="1" thickBot="1" x14ac:dyDescent="0.3">
      <c r="A2082" s="26">
        <v>410524</v>
      </c>
      <c r="B2082" s="42">
        <v>410524</v>
      </c>
      <c r="C2082" s="43" t="s">
        <v>154</v>
      </c>
      <c r="D2082" s="44">
        <v>0</v>
      </c>
      <c r="E2082" s="29">
        <f>IF(ISERROR(VLOOKUP(A2082,'INFORME SEVEN'!$A$1:$F$339,4,0)),0,VLOOKUP(A2082,'INFORME SEVEN'!$A$1:$F$339,4,0))</f>
        <v>0</v>
      </c>
      <c r="F2082" s="29">
        <f>IF(ISERROR(VLOOKUP(A2082,'INFORME SEVEN'!$A$1:$F$339,5,0)),0,VLOOKUP(A2082,'INFORME SEVEN'!$A$1:$F$339,5,0))</f>
        <v>0</v>
      </c>
      <c r="G2082" s="65">
        <f t="shared" si="269"/>
        <v>0</v>
      </c>
      <c r="H2082" s="44">
        <f t="shared" si="268"/>
        <v>0</v>
      </c>
      <c r="I2082" s="46">
        <v>0</v>
      </c>
      <c r="J2082" s="31">
        <f t="shared" si="266"/>
        <v>0</v>
      </c>
      <c r="K2082" s="1">
        <f t="shared" si="267"/>
        <v>0</v>
      </c>
      <c r="L2082" s="1">
        <f t="shared" si="265"/>
        <v>6</v>
      </c>
    </row>
    <row r="2083" spans="1:12" ht="16.5" hidden="1" thickBot="1" x14ac:dyDescent="0.3">
      <c r="A2083" s="26">
        <v>410526</v>
      </c>
      <c r="B2083" s="42">
        <v>410526</v>
      </c>
      <c r="C2083" s="43" t="s">
        <v>155</v>
      </c>
      <c r="D2083" s="44">
        <v>0</v>
      </c>
      <c r="E2083" s="29">
        <f>IF(ISERROR(VLOOKUP(A2083,'INFORME SEVEN'!$A$1:$F$339,4,0)),0,VLOOKUP(A2083,'INFORME SEVEN'!$A$1:$F$339,4,0))</f>
        <v>0</v>
      </c>
      <c r="F2083" s="29">
        <f>IF(ISERROR(VLOOKUP(A2083,'INFORME SEVEN'!$A$1:$F$339,5,0)),0,VLOOKUP(A2083,'INFORME SEVEN'!$A$1:$F$339,5,0))</f>
        <v>0</v>
      </c>
      <c r="G2083" s="65">
        <f t="shared" si="269"/>
        <v>0</v>
      </c>
      <c r="H2083" s="44">
        <f t="shared" si="268"/>
        <v>0</v>
      </c>
      <c r="I2083" s="46">
        <v>0</v>
      </c>
      <c r="J2083" s="31">
        <f t="shared" si="266"/>
        <v>0</v>
      </c>
      <c r="K2083" s="1">
        <f t="shared" si="267"/>
        <v>0</v>
      </c>
      <c r="L2083" s="1">
        <f t="shared" si="265"/>
        <v>6</v>
      </c>
    </row>
    <row r="2084" spans="1:12" ht="16.5" hidden="1" thickBot="1" x14ac:dyDescent="0.3">
      <c r="A2084" s="26">
        <v>410527</v>
      </c>
      <c r="B2084" s="42">
        <v>410527</v>
      </c>
      <c r="C2084" s="43" t="s">
        <v>156</v>
      </c>
      <c r="D2084" s="44">
        <v>0</v>
      </c>
      <c r="E2084" s="29">
        <f>IF(ISERROR(VLOOKUP(A2084,'INFORME SEVEN'!$A$1:$F$339,4,0)),0,VLOOKUP(A2084,'INFORME SEVEN'!$A$1:$F$339,4,0))</f>
        <v>0</v>
      </c>
      <c r="F2084" s="29">
        <f>IF(ISERROR(VLOOKUP(A2084,'INFORME SEVEN'!$A$1:$F$339,5,0)),0,VLOOKUP(A2084,'INFORME SEVEN'!$A$1:$F$339,5,0))</f>
        <v>0</v>
      </c>
      <c r="G2084" s="65">
        <f t="shared" si="269"/>
        <v>0</v>
      </c>
      <c r="H2084" s="44">
        <f t="shared" si="268"/>
        <v>0</v>
      </c>
      <c r="I2084" s="46">
        <v>0</v>
      </c>
      <c r="J2084" s="31">
        <f t="shared" si="266"/>
        <v>0</v>
      </c>
      <c r="K2084" s="1">
        <f t="shared" si="267"/>
        <v>0</v>
      </c>
      <c r="L2084" s="1">
        <f t="shared" si="265"/>
        <v>6</v>
      </c>
    </row>
    <row r="2085" spans="1:12" ht="16.5" hidden="1" thickBot="1" x14ac:dyDescent="0.3">
      <c r="A2085" s="26">
        <v>410528</v>
      </c>
      <c r="B2085" s="42">
        <v>410528</v>
      </c>
      <c r="C2085" s="43" t="s">
        <v>157</v>
      </c>
      <c r="D2085" s="44">
        <v>0</v>
      </c>
      <c r="E2085" s="29">
        <f>IF(ISERROR(VLOOKUP(A2085,'INFORME SEVEN'!$A$1:$F$339,4,0)),0,VLOOKUP(A2085,'INFORME SEVEN'!$A$1:$F$339,4,0))</f>
        <v>0</v>
      </c>
      <c r="F2085" s="29">
        <f>IF(ISERROR(VLOOKUP(A2085,'INFORME SEVEN'!$A$1:$F$339,5,0)),0,VLOOKUP(A2085,'INFORME SEVEN'!$A$1:$F$339,5,0))</f>
        <v>0</v>
      </c>
      <c r="G2085" s="65">
        <f t="shared" si="269"/>
        <v>0</v>
      </c>
      <c r="H2085" s="44">
        <f t="shared" si="268"/>
        <v>0</v>
      </c>
      <c r="I2085" s="46">
        <v>0</v>
      </c>
      <c r="J2085" s="31">
        <f t="shared" si="266"/>
        <v>0</v>
      </c>
      <c r="K2085" s="1">
        <f t="shared" si="267"/>
        <v>0</v>
      </c>
      <c r="L2085" s="1">
        <f t="shared" si="265"/>
        <v>6</v>
      </c>
    </row>
    <row r="2086" spans="1:12" ht="16.5" hidden="1" thickBot="1" x14ac:dyDescent="0.3">
      <c r="A2086" s="26">
        <v>410533</v>
      </c>
      <c r="B2086" s="42">
        <v>410533</v>
      </c>
      <c r="C2086" s="43" t="s">
        <v>158</v>
      </c>
      <c r="D2086" s="44">
        <v>0</v>
      </c>
      <c r="E2086" s="29">
        <f>IF(ISERROR(VLOOKUP(A2086,'INFORME SEVEN'!$A$1:$F$339,4,0)),0,VLOOKUP(A2086,'INFORME SEVEN'!$A$1:$F$339,4,0))</f>
        <v>0</v>
      </c>
      <c r="F2086" s="29">
        <f>IF(ISERROR(VLOOKUP(A2086,'INFORME SEVEN'!$A$1:$F$339,5,0)),0,VLOOKUP(A2086,'INFORME SEVEN'!$A$1:$F$339,5,0))</f>
        <v>0</v>
      </c>
      <c r="G2086" s="65">
        <f t="shared" si="269"/>
        <v>0</v>
      </c>
      <c r="H2086" s="44">
        <f t="shared" si="268"/>
        <v>0</v>
      </c>
      <c r="I2086" s="46">
        <v>0</v>
      </c>
      <c r="J2086" s="31">
        <f t="shared" si="266"/>
        <v>0</v>
      </c>
      <c r="K2086" s="1">
        <f t="shared" si="267"/>
        <v>0</v>
      </c>
      <c r="L2086" s="1">
        <f t="shared" si="265"/>
        <v>6</v>
      </c>
    </row>
    <row r="2087" spans="1:12" ht="16.5" hidden="1" thickBot="1" x14ac:dyDescent="0.3">
      <c r="A2087" s="26">
        <v>410535</v>
      </c>
      <c r="B2087" s="42">
        <v>410535</v>
      </c>
      <c r="C2087" s="43" t="s">
        <v>159</v>
      </c>
      <c r="D2087" s="44">
        <v>0</v>
      </c>
      <c r="E2087" s="29">
        <f>IF(ISERROR(VLOOKUP(A2087,'INFORME SEVEN'!$A$1:$F$339,4,0)),0,VLOOKUP(A2087,'INFORME SEVEN'!$A$1:$F$339,4,0))</f>
        <v>0</v>
      </c>
      <c r="F2087" s="29">
        <f>IF(ISERROR(VLOOKUP(A2087,'INFORME SEVEN'!$A$1:$F$339,5,0)),0,VLOOKUP(A2087,'INFORME SEVEN'!$A$1:$F$339,5,0))</f>
        <v>0</v>
      </c>
      <c r="G2087" s="65">
        <f t="shared" si="269"/>
        <v>0</v>
      </c>
      <c r="H2087" s="44">
        <f t="shared" si="268"/>
        <v>0</v>
      </c>
      <c r="I2087" s="46">
        <v>0</v>
      </c>
      <c r="J2087" s="31">
        <f t="shared" si="266"/>
        <v>0</v>
      </c>
      <c r="K2087" s="1">
        <f t="shared" si="267"/>
        <v>0</v>
      </c>
      <c r="L2087" s="1">
        <f t="shared" si="265"/>
        <v>6</v>
      </c>
    </row>
    <row r="2088" spans="1:12" ht="16.5" hidden="1" thickBot="1" x14ac:dyDescent="0.3">
      <c r="A2088" s="26">
        <v>410536</v>
      </c>
      <c r="B2088" s="42">
        <v>410536</v>
      </c>
      <c r="C2088" s="43" t="s">
        <v>160</v>
      </c>
      <c r="D2088" s="44">
        <v>0</v>
      </c>
      <c r="E2088" s="29">
        <f>IF(ISERROR(VLOOKUP(A2088,'INFORME SEVEN'!$A$1:$F$339,4,0)),0,VLOOKUP(A2088,'INFORME SEVEN'!$A$1:$F$339,4,0))</f>
        <v>0</v>
      </c>
      <c r="F2088" s="29">
        <f>IF(ISERROR(VLOOKUP(A2088,'INFORME SEVEN'!$A$1:$F$339,5,0)),0,VLOOKUP(A2088,'INFORME SEVEN'!$A$1:$F$339,5,0))</f>
        <v>0</v>
      </c>
      <c r="G2088" s="65">
        <f t="shared" si="269"/>
        <v>0</v>
      </c>
      <c r="H2088" s="44">
        <f t="shared" si="268"/>
        <v>0</v>
      </c>
      <c r="I2088" s="46">
        <v>0</v>
      </c>
      <c r="J2088" s="31">
        <f t="shared" si="266"/>
        <v>0</v>
      </c>
      <c r="K2088" s="1">
        <f t="shared" si="267"/>
        <v>0</v>
      </c>
      <c r="L2088" s="1">
        <f t="shared" si="265"/>
        <v>6</v>
      </c>
    </row>
    <row r="2089" spans="1:12" ht="16.5" hidden="1" thickBot="1" x14ac:dyDescent="0.3">
      <c r="A2089" s="26">
        <v>410539</v>
      </c>
      <c r="B2089" s="42">
        <v>410539</v>
      </c>
      <c r="C2089" s="43" t="s">
        <v>161</v>
      </c>
      <c r="D2089" s="44">
        <v>0</v>
      </c>
      <c r="E2089" s="29">
        <f>IF(ISERROR(VLOOKUP(A2089,'INFORME SEVEN'!$A$1:$F$339,4,0)),0,VLOOKUP(A2089,'INFORME SEVEN'!$A$1:$F$339,4,0))</f>
        <v>0</v>
      </c>
      <c r="F2089" s="29">
        <f>IF(ISERROR(VLOOKUP(A2089,'INFORME SEVEN'!$A$1:$F$339,5,0)),0,VLOOKUP(A2089,'INFORME SEVEN'!$A$1:$F$339,5,0))</f>
        <v>0</v>
      </c>
      <c r="G2089" s="65">
        <f t="shared" si="269"/>
        <v>0</v>
      </c>
      <c r="H2089" s="44">
        <f t="shared" si="268"/>
        <v>0</v>
      </c>
      <c r="I2089" s="46">
        <v>0</v>
      </c>
      <c r="J2089" s="31">
        <f t="shared" si="266"/>
        <v>0</v>
      </c>
      <c r="K2089" s="1">
        <f t="shared" si="267"/>
        <v>0</v>
      </c>
      <c r="L2089" s="1">
        <f t="shared" si="265"/>
        <v>6</v>
      </c>
    </row>
    <row r="2090" spans="1:12" ht="16.5" hidden="1" thickBot="1" x14ac:dyDescent="0.3">
      <c r="A2090" s="26">
        <v>410540</v>
      </c>
      <c r="B2090" s="42">
        <v>410540</v>
      </c>
      <c r="C2090" s="43" t="s">
        <v>162</v>
      </c>
      <c r="D2090" s="44">
        <v>0</v>
      </c>
      <c r="E2090" s="29">
        <f>IF(ISERROR(VLOOKUP(A2090,'INFORME SEVEN'!$A$1:$F$339,4,0)),0,VLOOKUP(A2090,'INFORME SEVEN'!$A$1:$F$339,4,0))</f>
        <v>0</v>
      </c>
      <c r="F2090" s="29">
        <f>IF(ISERROR(VLOOKUP(A2090,'INFORME SEVEN'!$A$1:$F$339,5,0)),0,VLOOKUP(A2090,'INFORME SEVEN'!$A$1:$F$339,5,0))</f>
        <v>0</v>
      </c>
      <c r="G2090" s="65">
        <f t="shared" si="269"/>
        <v>0</v>
      </c>
      <c r="H2090" s="44">
        <f t="shared" si="268"/>
        <v>0</v>
      </c>
      <c r="I2090" s="46">
        <v>0</v>
      </c>
      <c r="J2090" s="31">
        <f t="shared" si="266"/>
        <v>0</v>
      </c>
      <c r="K2090" s="1">
        <f t="shared" si="267"/>
        <v>0</v>
      </c>
      <c r="L2090" s="1">
        <f t="shared" si="265"/>
        <v>6</v>
      </c>
    </row>
    <row r="2091" spans="1:12" ht="16.5" hidden="1" thickBot="1" x14ac:dyDescent="0.3">
      <c r="A2091" s="26">
        <v>410541</v>
      </c>
      <c r="B2091" s="42">
        <v>410541</v>
      </c>
      <c r="C2091" s="43" t="s">
        <v>163</v>
      </c>
      <c r="D2091" s="44">
        <v>0</v>
      </c>
      <c r="E2091" s="29">
        <f>IF(ISERROR(VLOOKUP(A2091,'INFORME SEVEN'!$A$1:$F$339,4,0)),0,VLOOKUP(A2091,'INFORME SEVEN'!$A$1:$F$339,4,0))</f>
        <v>0</v>
      </c>
      <c r="F2091" s="29">
        <f>IF(ISERROR(VLOOKUP(A2091,'INFORME SEVEN'!$A$1:$F$339,5,0)),0,VLOOKUP(A2091,'INFORME SEVEN'!$A$1:$F$339,5,0))</f>
        <v>0</v>
      </c>
      <c r="G2091" s="65">
        <f t="shared" si="269"/>
        <v>0</v>
      </c>
      <c r="H2091" s="44">
        <f t="shared" si="268"/>
        <v>0</v>
      </c>
      <c r="I2091" s="46">
        <v>0</v>
      </c>
      <c r="J2091" s="31">
        <f t="shared" si="266"/>
        <v>0</v>
      </c>
      <c r="K2091" s="1">
        <f t="shared" si="267"/>
        <v>0</v>
      </c>
      <c r="L2091" s="1">
        <f t="shared" si="265"/>
        <v>6</v>
      </c>
    </row>
    <row r="2092" spans="1:12" ht="16.5" hidden="1" thickBot="1" x14ac:dyDescent="0.3">
      <c r="A2092" s="26">
        <v>410542</v>
      </c>
      <c r="B2092" s="42">
        <v>410542</v>
      </c>
      <c r="C2092" s="43" t="s">
        <v>164</v>
      </c>
      <c r="D2092" s="44">
        <v>0</v>
      </c>
      <c r="E2092" s="29">
        <f>IF(ISERROR(VLOOKUP(A2092,'INFORME SEVEN'!$A$1:$F$339,4,0)),0,VLOOKUP(A2092,'INFORME SEVEN'!$A$1:$F$339,4,0))</f>
        <v>0</v>
      </c>
      <c r="F2092" s="29">
        <f>IF(ISERROR(VLOOKUP(A2092,'INFORME SEVEN'!$A$1:$F$339,5,0)),0,VLOOKUP(A2092,'INFORME SEVEN'!$A$1:$F$339,5,0))</f>
        <v>0</v>
      </c>
      <c r="G2092" s="65">
        <f t="shared" si="269"/>
        <v>0</v>
      </c>
      <c r="H2092" s="44">
        <f t="shared" si="268"/>
        <v>0</v>
      </c>
      <c r="I2092" s="46">
        <v>0</v>
      </c>
      <c r="J2092" s="31">
        <f t="shared" si="266"/>
        <v>0</v>
      </c>
      <c r="K2092" s="1">
        <f t="shared" si="267"/>
        <v>0</v>
      </c>
      <c r="L2092" s="1">
        <f t="shared" si="265"/>
        <v>6</v>
      </c>
    </row>
    <row r="2093" spans="1:12" ht="16.5" hidden="1" thickBot="1" x14ac:dyDescent="0.3">
      <c r="A2093" s="26">
        <v>410543</v>
      </c>
      <c r="B2093" s="42">
        <v>410543</v>
      </c>
      <c r="C2093" s="43" t="s">
        <v>165</v>
      </c>
      <c r="D2093" s="44">
        <v>0</v>
      </c>
      <c r="E2093" s="29">
        <f>IF(ISERROR(VLOOKUP(A2093,'INFORME SEVEN'!$A$1:$F$339,4,0)),0,VLOOKUP(A2093,'INFORME SEVEN'!$A$1:$F$339,4,0))</f>
        <v>0</v>
      </c>
      <c r="F2093" s="29">
        <f>IF(ISERROR(VLOOKUP(A2093,'INFORME SEVEN'!$A$1:$F$339,5,0)),0,VLOOKUP(A2093,'INFORME SEVEN'!$A$1:$F$339,5,0))</f>
        <v>0</v>
      </c>
      <c r="G2093" s="65">
        <f t="shared" si="269"/>
        <v>0</v>
      </c>
      <c r="H2093" s="44">
        <f t="shared" si="268"/>
        <v>0</v>
      </c>
      <c r="I2093" s="46">
        <v>0</v>
      </c>
      <c r="J2093" s="31">
        <f t="shared" si="266"/>
        <v>0</v>
      </c>
      <c r="K2093" s="1">
        <f t="shared" si="267"/>
        <v>0</v>
      </c>
      <c r="L2093" s="1">
        <f t="shared" si="265"/>
        <v>6</v>
      </c>
    </row>
    <row r="2094" spans="1:12" ht="16.5" hidden="1" thickBot="1" x14ac:dyDescent="0.3">
      <c r="A2094" s="26">
        <v>410545</v>
      </c>
      <c r="B2094" s="42">
        <v>410545</v>
      </c>
      <c r="C2094" s="43" t="s">
        <v>166</v>
      </c>
      <c r="D2094" s="44">
        <v>0</v>
      </c>
      <c r="E2094" s="29">
        <f>IF(ISERROR(VLOOKUP(A2094,'INFORME SEVEN'!$A$1:$F$339,4,0)),0,VLOOKUP(A2094,'INFORME SEVEN'!$A$1:$F$339,4,0))</f>
        <v>0</v>
      </c>
      <c r="F2094" s="29">
        <f>IF(ISERROR(VLOOKUP(A2094,'INFORME SEVEN'!$A$1:$F$339,5,0)),0,VLOOKUP(A2094,'INFORME SEVEN'!$A$1:$F$339,5,0))</f>
        <v>0</v>
      </c>
      <c r="G2094" s="65">
        <f t="shared" si="269"/>
        <v>0</v>
      </c>
      <c r="H2094" s="44">
        <f t="shared" si="268"/>
        <v>0</v>
      </c>
      <c r="I2094" s="46">
        <v>0</v>
      </c>
      <c r="J2094" s="31">
        <f t="shared" si="266"/>
        <v>0</v>
      </c>
      <c r="K2094" s="1">
        <f t="shared" si="267"/>
        <v>0</v>
      </c>
      <c r="L2094" s="1">
        <f t="shared" si="265"/>
        <v>6</v>
      </c>
    </row>
    <row r="2095" spans="1:12" ht="16.5" hidden="1" thickBot="1" x14ac:dyDescent="0.3">
      <c r="A2095" s="26">
        <v>410546</v>
      </c>
      <c r="B2095" s="42">
        <v>410546</v>
      </c>
      <c r="C2095" s="43" t="s">
        <v>167</v>
      </c>
      <c r="D2095" s="44">
        <v>0</v>
      </c>
      <c r="E2095" s="29">
        <f>IF(ISERROR(VLOOKUP(A2095,'INFORME SEVEN'!$A$1:$F$339,4,0)),0,VLOOKUP(A2095,'INFORME SEVEN'!$A$1:$F$339,4,0))</f>
        <v>0</v>
      </c>
      <c r="F2095" s="29">
        <f>IF(ISERROR(VLOOKUP(A2095,'INFORME SEVEN'!$A$1:$F$339,5,0)),0,VLOOKUP(A2095,'INFORME SEVEN'!$A$1:$F$339,5,0))</f>
        <v>0</v>
      </c>
      <c r="G2095" s="65">
        <f t="shared" si="269"/>
        <v>0</v>
      </c>
      <c r="H2095" s="44">
        <f t="shared" si="268"/>
        <v>0</v>
      </c>
      <c r="I2095" s="46">
        <v>0</v>
      </c>
      <c r="J2095" s="31">
        <f t="shared" si="266"/>
        <v>0</v>
      </c>
      <c r="K2095" s="1">
        <f t="shared" si="267"/>
        <v>0</v>
      </c>
      <c r="L2095" s="1">
        <f t="shared" si="265"/>
        <v>6</v>
      </c>
    </row>
    <row r="2096" spans="1:12" ht="16.5" hidden="1" thickBot="1" x14ac:dyDescent="0.3">
      <c r="A2096" s="26">
        <v>410547</v>
      </c>
      <c r="B2096" s="42">
        <v>410547</v>
      </c>
      <c r="C2096" s="43" t="s">
        <v>168</v>
      </c>
      <c r="D2096" s="44">
        <v>0</v>
      </c>
      <c r="E2096" s="29">
        <f>IF(ISERROR(VLOOKUP(A2096,'INFORME SEVEN'!$A$1:$F$339,4,0)),0,VLOOKUP(A2096,'INFORME SEVEN'!$A$1:$F$339,4,0))</f>
        <v>0</v>
      </c>
      <c r="F2096" s="29">
        <f>IF(ISERROR(VLOOKUP(A2096,'INFORME SEVEN'!$A$1:$F$339,5,0)),0,VLOOKUP(A2096,'INFORME SEVEN'!$A$1:$F$339,5,0))</f>
        <v>0</v>
      </c>
      <c r="G2096" s="65">
        <f t="shared" si="269"/>
        <v>0</v>
      </c>
      <c r="H2096" s="44">
        <f t="shared" si="268"/>
        <v>0</v>
      </c>
      <c r="I2096" s="46">
        <v>0</v>
      </c>
      <c r="J2096" s="31">
        <f t="shared" si="266"/>
        <v>0</v>
      </c>
      <c r="K2096" s="1">
        <f t="shared" si="267"/>
        <v>0</v>
      </c>
      <c r="L2096" s="1">
        <f t="shared" si="265"/>
        <v>6</v>
      </c>
    </row>
    <row r="2097" spans="1:12" ht="16.5" hidden="1" thickBot="1" x14ac:dyDescent="0.3">
      <c r="A2097" s="26">
        <v>410548</v>
      </c>
      <c r="B2097" s="42">
        <v>410548</v>
      </c>
      <c r="C2097" s="43" t="s">
        <v>169</v>
      </c>
      <c r="D2097" s="44">
        <v>0</v>
      </c>
      <c r="E2097" s="29">
        <f>IF(ISERROR(VLOOKUP(A2097,'INFORME SEVEN'!$A$1:$F$339,4,0)),0,VLOOKUP(A2097,'INFORME SEVEN'!$A$1:$F$339,4,0))</f>
        <v>0</v>
      </c>
      <c r="F2097" s="29">
        <f>IF(ISERROR(VLOOKUP(A2097,'INFORME SEVEN'!$A$1:$F$339,5,0)),0,VLOOKUP(A2097,'INFORME SEVEN'!$A$1:$F$339,5,0))</f>
        <v>0</v>
      </c>
      <c r="G2097" s="65">
        <f t="shared" si="269"/>
        <v>0</v>
      </c>
      <c r="H2097" s="44">
        <f t="shared" si="268"/>
        <v>0</v>
      </c>
      <c r="I2097" s="46">
        <v>0</v>
      </c>
      <c r="J2097" s="31">
        <f t="shared" si="266"/>
        <v>0</v>
      </c>
      <c r="K2097" s="1">
        <f t="shared" si="267"/>
        <v>0</v>
      </c>
      <c r="L2097" s="1">
        <f t="shared" si="265"/>
        <v>6</v>
      </c>
    </row>
    <row r="2098" spans="1:12" ht="16.5" hidden="1" thickBot="1" x14ac:dyDescent="0.3">
      <c r="A2098" s="26">
        <v>410549</v>
      </c>
      <c r="B2098" s="42">
        <v>410549</v>
      </c>
      <c r="C2098" s="43" t="s">
        <v>170</v>
      </c>
      <c r="D2098" s="44">
        <v>0</v>
      </c>
      <c r="E2098" s="29">
        <f>IF(ISERROR(VLOOKUP(A2098,'INFORME SEVEN'!$A$1:$F$339,4,0)),0,VLOOKUP(A2098,'INFORME SEVEN'!$A$1:$F$339,4,0))</f>
        <v>0</v>
      </c>
      <c r="F2098" s="29">
        <f>IF(ISERROR(VLOOKUP(A2098,'INFORME SEVEN'!$A$1:$F$339,5,0)),0,VLOOKUP(A2098,'INFORME SEVEN'!$A$1:$F$339,5,0))</f>
        <v>0</v>
      </c>
      <c r="G2098" s="65">
        <f t="shared" si="269"/>
        <v>0</v>
      </c>
      <c r="H2098" s="44">
        <f t="shared" si="268"/>
        <v>0</v>
      </c>
      <c r="I2098" s="46">
        <v>0</v>
      </c>
      <c r="J2098" s="31">
        <f t="shared" si="266"/>
        <v>0</v>
      </c>
      <c r="K2098" s="1">
        <f t="shared" si="267"/>
        <v>0</v>
      </c>
      <c r="L2098" s="1">
        <f t="shared" si="265"/>
        <v>6</v>
      </c>
    </row>
    <row r="2099" spans="1:12" ht="16.5" hidden="1" thickBot="1" x14ac:dyDescent="0.3">
      <c r="A2099" s="26">
        <v>410551</v>
      </c>
      <c r="B2099" s="42">
        <v>410551</v>
      </c>
      <c r="C2099" s="43" t="s">
        <v>171</v>
      </c>
      <c r="D2099" s="44">
        <v>0</v>
      </c>
      <c r="E2099" s="29">
        <f>IF(ISERROR(VLOOKUP(A2099,'INFORME SEVEN'!$A$1:$F$339,4,0)),0,VLOOKUP(A2099,'INFORME SEVEN'!$A$1:$F$339,4,0))</f>
        <v>0</v>
      </c>
      <c r="F2099" s="29">
        <f>IF(ISERROR(VLOOKUP(A2099,'INFORME SEVEN'!$A$1:$F$339,5,0)),0,VLOOKUP(A2099,'INFORME SEVEN'!$A$1:$F$339,5,0))</f>
        <v>0</v>
      </c>
      <c r="G2099" s="65">
        <f t="shared" si="269"/>
        <v>0</v>
      </c>
      <c r="H2099" s="44">
        <f t="shared" si="268"/>
        <v>0</v>
      </c>
      <c r="I2099" s="46">
        <v>0</v>
      </c>
      <c r="J2099" s="31">
        <f t="shared" si="266"/>
        <v>0</v>
      </c>
      <c r="K2099" s="1">
        <f t="shared" si="267"/>
        <v>0</v>
      </c>
      <c r="L2099" s="1">
        <f t="shared" si="265"/>
        <v>6</v>
      </c>
    </row>
    <row r="2100" spans="1:12" ht="16.5" hidden="1" thickBot="1" x14ac:dyDescent="0.3">
      <c r="A2100" s="26">
        <v>410552</v>
      </c>
      <c r="B2100" s="42">
        <v>410552</v>
      </c>
      <c r="C2100" s="43" t="s">
        <v>172</v>
      </c>
      <c r="D2100" s="44">
        <v>0</v>
      </c>
      <c r="E2100" s="29">
        <f>IF(ISERROR(VLOOKUP(A2100,'INFORME SEVEN'!$A$1:$F$339,4,0)),0,VLOOKUP(A2100,'INFORME SEVEN'!$A$1:$F$339,4,0))</f>
        <v>0</v>
      </c>
      <c r="F2100" s="29">
        <f>IF(ISERROR(VLOOKUP(A2100,'INFORME SEVEN'!$A$1:$F$339,5,0)),0,VLOOKUP(A2100,'INFORME SEVEN'!$A$1:$F$339,5,0))</f>
        <v>0</v>
      </c>
      <c r="G2100" s="65">
        <f t="shared" si="269"/>
        <v>0</v>
      </c>
      <c r="H2100" s="44">
        <f t="shared" si="268"/>
        <v>0</v>
      </c>
      <c r="I2100" s="46">
        <v>0</v>
      </c>
      <c r="J2100" s="31">
        <f t="shared" si="266"/>
        <v>0</v>
      </c>
      <c r="K2100" s="1">
        <f t="shared" si="267"/>
        <v>0</v>
      </c>
      <c r="L2100" s="1">
        <f t="shared" si="265"/>
        <v>6</v>
      </c>
    </row>
    <row r="2101" spans="1:12" ht="16.5" hidden="1" thickBot="1" x14ac:dyDescent="0.3">
      <c r="A2101" s="26">
        <v>410553</v>
      </c>
      <c r="B2101" s="42">
        <v>410553</v>
      </c>
      <c r="C2101" s="43" t="s">
        <v>173</v>
      </c>
      <c r="D2101" s="44">
        <v>0</v>
      </c>
      <c r="E2101" s="29">
        <f>IF(ISERROR(VLOOKUP(A2101,'INFORME SEVEN'!$A$1:$F$339,4,0)),0,VLOOKUP(A2101,'INFORME SEVEN'!$A$1:$F$339,4,0))</f>
        <v>0</v>
      </c>
      <c r="F2101" s="29">
        <f>IF(ISERROR(VLOOKUP(A2101,'INFORME SEVEN'!$A$1:$F$339,5,0)),0,VLOOKUP(A2101,'INFORME SEVEN'!$A$1:$F$339,5,0))</f>
        <v>0</v>
      </c>
      <c r="G2101" s="65">
        <f t="shared" si="269"/>
        <v>0</v>
      </c>
      <c r="H2101" s="44">
        <f t="shared" si="268"/>
        <v>0</v>
      </c>
      <c r="I2101" s="46">
        <v>0</v>
      </c>
      <c r="J2101" s="31">
        <f t="shared" si="266"/>
        <v>0</v>
      </c>
      <c r="K2101" s="1">
        <f t="shared" si="267"/>
        <v>0</v>
      </c>
      <c r="L2101" s="1">
        <f t="shared" si="265"/>
        <v>6</v>
      </c>
    </row>
    <row r="2102" spans="1:12" ht="16.5" hidden="1" thickBot="1" x14ac:dyDescent="0.3">
      <c r="A2102" s="26">
        <v>410554</v>
      </c>
      <c r="B2102" s="42">
        <v>410554</v>
      </c>
      <c r="C2102" s="43" t="s">
        <v>174</v>
      </c>
      <c r="D2102" s="44">
        <v>0</v>
      </c>
      <c r="E2102" s="29">
        <f>IF(ISERROR(VLOOKUP(A2102,'INFORME SEVEN'!$A$1:$F$339,4,0)),0,VLOOKUP(A2102,'INFORME SEVEN'!$A$1:$F$339,4,0))</f>
        <v>0</v>
      </c>
      <c r="F2102" s="29">
        <f>IF(ISERROR(VLOOKUP(A2102,'INFORME SEVEN'!$A$1:$F$339,5,0)),0,VLOOKUP(A2102,'INFORME SEVEN'!$A$1:$F$339,5,0))</f>
        <v>0</v>
      </c>
      <c r="G2102" s="65">
        <f t="shared" si="269"/>
        <v>0</v>
      </c>
      <c r="H2102" s="44">
        <f t="shared" si="268"/>
        <v>0</v>
      </c>
      <c r="I2102" s="46">
        <v>0</v>
      </c>
      <c r="J2102" s="31">
        <f t="shared" si="266"/>
        <v>0</v>
      </c>
      <c r="K2102" s="1">
        <f t="shared" si="267"/>
        <v>0</v>
      </c>
      <c r="L2102" s="1">
        <f t="shared" si="265"/>
        <v>6</v>
      </c>
    </row>
    <row r="2103" spans="1:12" ht="16.5" hidden="1" thickBot="1" x14ac:dyDescent="0.3">
      <c r="A2103" s="26">
        <v>410555</v>
      </c>
      <c r="B2103" s="42">
        <v>410555</v>
      </c>
      <c r="C2103" s="43" t="s">
        <v>175</v>
      </c>
      <c r="D2103" s="44">
        <v>0</v>
      </c>
      <c r="E2103" s="29">
        <f>IF(ISERROR(VLOOKUP(A2103,'INFORME SEVEN'!$A$1:$F$339,4,0)),0,VLOOKUP(A2103,'INFORME SEVEN'!$A$1:$F$339,4,0))</f>
        <v>0</v>
      </c>
      <c r="F2103" s="29">
        <f>IF(ISERROR(VLOOKUP(A2103,'INFORME SEVEN'!$A$1:$F$339,5,0)),0,VLOOKUP(A2103,'INFORME SEVEN'!$A$1:$F$339,5,0))</f>
        <v>0</v>
      </c>
      <c r="G2103" s="65">
        <f t="shared" si="269"/>
        <v>0</v>
      </c>
      <c r="H2103" s="44">
        <f t="shared" si="268"/>
        <v>0</v>
      </c>
      <c r="I2103" s="46">
        <v>0</v>
      </c>
      <c r="J2103" s="31">
        <f t="shared" si="266"/>
        <v>0</v>
      </c>
      <c r="K2103" s="1">
        <f t="shared" si="267"/>
        <v>0</v>
      </c>
      <c r="L2103" s="1">
        <f t="shared" si="265"/>
        <v>6</v>
      </c>
    </row>
    <row r="2104" spans="1:12" ht="16.5" hidden="1" thickBot="1" x14ac:dyDescent="0.3">
      <c r="A2104" s="26">
        <v>410556</v>
      </c>
      <c r="B2104" s="42">
        <v>410556</v>
      </c>
      <c r="C2104" s="43" t="s">
        <v>176</v>
      </c>
      <c r="D2104" s="44">
        <v>0</v>
      </c>
      <c r="E2104" s="29">
        <f>IF(ISERROR(VLOOKUP(A2104,'INFORME SEVEN'!$A$1:$F$339,4,0)),0,VLOOKUP(A2104,'INFORME SEVEN'!$A$1:$F$339,4,0))</f>
        <v>0</v>
      </c>
      <c r="F2104" s="29">
        <f>IF(ISERROR(VLOOKUP(A2104,'INFORME SEVEN'!$A$1:$F$339,5,0)),0,VLOOKUP(A2104,'INFORME SEVEN'!$A$1:$F$339,5,0))</f>
        <v>0</v>
      </c>
      <c r="G2104" s="65">
        <f t="shared" si="269"/>
        <v>0</v>
      </c>
      <c r="H2104" s="44">
        <f t="shared" si="268"/>
        <v>0</v>
      </c>
      <c r="I2104" s="46">
        <v>0</v>
      </c>
      <c r="J2104" s="31">
        <f t="shared" si="266"/>
        <v>0</v>
      </c>
      <c r="K2104" s="1">
        <f t="shared" si="267"/>
        <v>0</v>
      </c>
      <c r="L2104" s="1">
        <f t="shared" si="265"/>
        <v>6</v>
      </c>
    </row>
    <row r="2105" spans="1:12" ht="16.5" hidden="1" thickBot="1" x14ac:dyDescent="0.3">
      <c r="A2105" s="26">
        <v>410557</v>
      </c>
      <c r="B2105" s="42">
        <v>410557</v>
      </c>
      <c r="C2105" s="43" t="s">
        <v>177</v>
      </c>
      <c r="D2105" s="44">
        <v>0</v>
      </c>
      <c r="E2105" s="29">
        <f>IF(ISERROR(VLOOKUP(A2105,'INFORME SEVEN'!$A$1:$F$339,4,0)),0,VLOOKUP(A2105,'INFORME SEVEN'!$A$1:$F$339,4,0))</f>
        <v>0</v>
      </c>
      <c r="F2105" s="29">
        <f>IF(ISERROR(VLOOKUP(A2105,'INFORME SEVEN'!$A$1:$F$339,5,0)),0,VLOOKUP(A2105,'INFORME SEVEN'!$A$1:$F$339,5,0))</f>
        <v>0</v>
      </c>
      <c r="G2105" s="65">
        <f t="shared" si="269"/>
        <v>0</v>
      </c>
      <c r="H2105" s="44">
        <f t="shared" si="268"/>
        <v>0</v>
      </c>
      <c r="I2105" s="46">
        <v>0</v>
      </c>
      <c r="J2105" s="31">
        <f t="shared" si="266"/>
        <v>0</v>
      </c>
      <c r="K2105" s="1">
        <f t="shared" si="267"/>
        <v>0</v>
      </c>
      <c r="L2105" s="1">
        <f t="shared" si="265"/>
        <v>6</v>
      </c>
    </row>
    <row r="2106" spans="1:12" ht="16.5" hidden="1" thickBot="1" x14ac:dyDescent="0.3">
      <c r="A2106" s="26">
        <v>410558</v>
      </c>
      <c r="B2106" s="42">
        <v>410558</v>
      </c>
      <c r="C2106" s="43" t="s">
        <v>178</v>
      </c>
      <c r="D2106" s="44">
        <v>0</v>
      </c>
      <c r="E2106" s="29">
        <f>IF(ISERROR(VLOOKUP(A2106,'INFORME SEVEN'!$A$1:$F$339,4,0)),0,VLOOKUP(A2106,'INFORME SEVEN'!$A$1:$F$339,4,0))</f>
        <v>0</v>
      </c>
      <c r="F2106" s="29">
        <f>IF(ISERROR(VLOOKUP(A2106,'INFORME SEVEN'!$A$1:$F$339,5,0)),0,VLOOKUP(A2106,'INFORME SEVEN'!$A$1:$F$339,5,0))</f>
        <v>0</v>
      </c>
      <c r="G2106" s="65">
        <f t="shared" si="269"/>
        <v>0</v>
      </c>
      <c r="H2106" s="44">
        <f t="shared" si="268"/>
        <v>0</v>
      </c>
      <c r="I2106" s="46">
        <v>0</v>
      </c>
      <c r="J2106" s="31">
        <f t="shared" si="266"/>
        <v>0</v>
      </c>
      <c r="K2106" s="1">
        <f t="shared" si="267"/>
        <v>0</v>
      </c>
      <c r="L2106" s="1">
        <f t="shared" si="265"/>
        <v>6</v>
      </c>
    </row>
    <row r="2107" spans="1:12" ht="16.5" hidden="1" thickBot="1" x14ac:dyDescent="0.3">
      <c r="A2107" s="26">
        <v>410559</v>
      </c>
      <c r="B2107" s="42">
        <v>410559</v>
      </c>
      <c r="C2107" s="43" t="s">
        <v>179</v>
      </c>
      <c r="D2107" s="44">
        <v>0</v>
      </c>
      <c r="E2107" s="29">
        <f>IF(ISERROR(VLOOKUP(A2107,'INFORME SEVEN'!$A$1:$F$339,4,0)),0,VLOOKUP(A2107,'INFORME SEVEN'!$A$1:$F$339,4,0))</f>
        <v>0</v>
      </c>
      <c r="F2107" s="29">
        <f>IF(ISERROR(VLOOKUP(A2107,'INFORME SEVEN'!$A$1:$F$339,5,0)),0,VLOOKUP(A2107,'INFORME SEVEN'!$A$1:$F$339,5,0))</f>
        <v>0</v>
      </c>
      <c r="G2107" s="65">
        <f t="shared" si="269"/>
        <v>0</v>
      </c>
      <c r="H2107" s="44">
        <f t="shared" si="268"/>
        <v>0</v>
      </c>
      <c r="I2107" s="46">
        <v>0</v>
      </c>
      <c r="J2107" s="31">
        <f t="shared" si="266"/>
        <v>0</v>
      </c>
      <c r="K2107" s="1">
        <f t="shared" si="267"/>
        <v>0</v>
      </c>
      <c r="L2107" s="1">
        <f t="shared" si="265"/>
        <v>6</v>
      </c>
    </row>
    <row r="2108" spans="1:12" ht="16.5" hidden="1" thickBot="1" x14ac:dyDescent="0.3">
      <c r="A2108" s="26">
        <v>410560</v>
      </c>
      <c r="B2108" s="42">
        <v>410560</v>
      </c>
      <c r="C2108" s="43" t="s">
        <v>180</v>
      </c>
      <c r="D2108" s="44">
        <v>0</v>
      </c>
      <c r="E2108" s="29">
        <f>IF(ISERROR(VLOOKUP(A2108,'INFORME SEVEN'!$A$1:$F$339,4,0)),0,VLOOKUP(A2108,'INFORME SEVEN'!$A$1:$F$339,4,0))</f>
        <v>0</v>
      </c>
      <c r="F2108" s="29">
        <f>IF(ISERROR(VLOOKUP(A2108,'INFORME SEVEN'!$A$1:$F$339,5,0)),0,VLOOKUP(A2108,'INFORME SEVEN'!$A$1:$F$339,5,0))</f>
        <v>0</v>
      </c>
      <c r="G2108" s="65">
        <f t="shared" si="269"/>
        <v>0</v>
      </c>
      <c r="H2108" s="44">
        <f t="shared" si="268"/>
        <v>0</v>
      </c>
      <c r="I2108" s="46">
        <v>0</v>
      </c>
      <c r="J2108" s="31">
        <f t="shared" si="266"/>
        <v>0</v>
      </c>
      <c r="K2108" s="1">
        <f t="shared" si="267"/>
        <v>0</v>
      </c>
      <c r="L2108" s="1">
        <f t="shared" si="265"/>
        <v>6</v>
      </c>
    </row>
    <row r="2109" spans="1:12" ht="16.5" hidden="1" thickBot="1" x14ac:dyDescent="0.3">
      <c r="A2109" s="26">
        <v>410561</v>
      </c>
      <c r="B2109" s="42">
        <v>410561</v>
      </c>
      <c r="C2109" s="43" t="s">
        <v>181</v>
      </c>
      <c r="D2109" s="44">
        <v>0</v>
      </c>
      <c r="E2109" s="29">
        <f>IF(ISERROR(VLOOKUP(A2109,'INFORME SEVEN'!$A$1:$F$339,4,0)),0,VLOOKUP(A2109,'INFORME SEVEN'!$A$1:$F$339,4,0))</f>
        <v>0</v>
      </c>
      <c r="F2109" s="29">
        <f>IF(ISERROR(VLOOKUP(A2109,'INFORME SEVEN'!$A$1:$F$339,5,0)),0,VLOOKUP(A2109,'INFORME SEVEN'!$A$1:$F$339,5,0))</f>
        <v>0</v>
      </c>
      <c r="G2109" s="65">
        <f t="shared" si="269"/>
        <v>0</v>
      </c>
      <c r="H2109" s="44">
        <f t="shared" si="268"/>
        <v>0</v>
      </c>
      <c r="I2109" s="46">
        <v>0</v>
      </c>
      <c r="J2109" s="31">
        <f t="shared" si="266"/>
        <v>0</v>
      </c>
      <c r="K2109" s="1">
        <f t="shared" si="267"/>
        <v>0</v>
      </c>
      <c r="L2109" s="1">
        <f t="shared" si="265"/>
        <v>6</v>
      </c>
    </row>
    <row r="2110" spans="1:12" ht="16.5" hidden="1" thickBot="1" x14ac:dyDescent="0.3">
      <c r="A2110" s="26">
        <v>410562</v>
      </c>
      <c r="B2110" s="42">
        <v>410562</v>
      </c>
      <c r="C2110" s="43" t="s">
        <v>182</v>
      </c>
      <c r="D2110" s="44">
        <v>0</v>
      </c>
      <c r="E2110" s="29">
        <f>IF(ISERROR(VLOOKUP(A2110,'INFORME SEVEN'!$A$1:$F$339,4,0)),0,VLOOKUP(A2110,'INFORME SEVEN'!$A$1:$F$339,4,0))</f>
        <v>0</v>
      </c>
      <c r="F2110" s="29">
        <f>IF(ISERROR(VLOOKUP(A2110,'INFORME SEVEN'!$A$1:$F$339,5,0)),0,VLOOKUP(A2110,'INFORME SEVEN'!$A$1:$F$339,5,0))</f>
        <v>0</v>
      </c>
      <c r="G2110" s="65">
        <f t="shared" si="269"/>
        <v>0</v>
      </c>
      <c r="H2110" s="44">
        <f t="shared" si="268"/>
        <v>0</v>
      </c>
      <c r="I2110" s="46">
        <v>0</v>
      </c>
      <c r="J2110" s="31">
        <f t="shared" si="266"/>
        <v>0</v>
      </c>
      <c r="K2110" s="1">
        <f t="shared" si="267"/>
        <v>0</v>
      </c>
      <c r="L2110" s="1">
        <f t="shared" si="265"/>
        <v>6</v>
      </c>
    </row>
    <row r="2111" spans="1:12" ht="16.5" hidden="1" thickBot="1" x14ac:dyDescent="0.3">
      <c r="A2111" s="26">
        <v>410564</v>
      </c>
      <c r="B2111" s="42">
        <v>410564</v>
      </c>
      <c r="C2111" s="43" t="s">
        <v>183</v>
      </c>
      <c r="D2111" s="44">
        <v>0</v>
      </c>
      <c r="E2111" s="29">
        <f>IF(ISERROR(VLOOKUP(A2111,'INFORME SEVEN'!$A$1:$F$339,4,0)),0,VLOOKUP(A2111,'INFORME SEVEN'!$A$1:$F$339,4,0))</f>
        <v>0</v>
      </c>
      <c r="F2111" s="29">
        <f>IF(ISERROR(VLOOKUP(A2111,'INFORME SEVEN'!$A$1:$F$339,5,0)),0,VLOOKUP(A2111,'INFORME SEVEN'!$A$1:$F$339,5,0))</f>
        <v>0</v>
      </c>
      <c r="G2111" s="65">
        <f t="shared" si="269"/>
        <v>0</v>
      </c>
      <c r="H2111" s="44">
        <f t="shared" si="268"/>
        <v>0</v>
      </c>
      <c r="I2111" s="46">
        <v>0</v>
      </c>
      <c r="J2111" s="31">
        <f t="shared" si="266"/>
        <v>0</v>
      </c>
      <c r="K2111" s="1">
        <f t="shared" si="267"/>
        <v>0</v>
      </c>
      <c r="L2111" s="1">
        <f t="shared" si="265"/>
        <v>6</v>
      </c>
    </row>
    <row r="2112" spans="1:12" ht="16.5" hidden="1" thickBot="1" x14ac:dyDescent="0.3">
      <c r="A2112" s="26">
        <v>410565</v>
      </c>
      <c r="B2112" s="42">
        <v>410565</v>
      </c>
      <c r="C2112" s="43" t="s">
        <v>184</v>
      </c>
      <c r="D2112" s="44">
        <v>0</v>
      </c>
      <c r="E2112" s="29">
        <f>IF(ISERROR(VLOOKUP(A2112,'INFORME SEVEN'!$A$1:$F$339,4,0)),0,VLOOKUP(A2112,'INFORME SEVEN'!$A$1:$F$339,4,0))</f>
        <v>0</v>
      </c>
      <c r="F2112" s="29">
        <f>IF(ISERROR(VLOOKUP(A2112,'INFORME SEVEN'!$A$1:$F$339,5,0)),0,VLOOKUP(A2112,'INFORME SEVEN'!$A$1:$F$339,5,0))</f>
        <v>0</v>
      </c>
      <c r="G2112" s="65">
        <f t="shared" si="269"/>
        <v>0</v>
      </c>
      <c r="H2112" s="44">
        <f t="shared" si="268"/>
        <v>0</v>
      </c>
      <c r="I2112" s="46">
        <v>0</v>
      </c>
      <c r="J2112" s="31">
        <f t="shared" si="266"/>
        <v>0</v>
      </c>
      <c r="K2112" s="1">
        <f t="shared" si="267"/>
        <v>0</v>
      </c>
      <c r="L2112" s="1">
        <f t="shared" si="265"/>
        <v>6</v>
      </c>
    </row>
    <row r="2113" spans="1:12" ht="16.5" hidden="1" thickBot="1" x14ac:dyDescent="0.3">
      <c r="A2113" s="26">
        <v>410566</v>
      </c>
      <c r="B2113" s="42">
        <v>410566</v>
      </c>
      <c r="C2113" s="43" t="s">
        <v>185</v>
      </c>
      <c r="D2113" s="44">
        <v>0</v>
      </c>
      <c r="E2113" s="29">
        <f>IF(ISERROR(VLOOKUP(A2113,'INFORME SEVEN'!$A$1:$F$339,4,0)),0,VLOOKUP(A2113,'INFORME SEVEN'!$A$1:$F$339,4,0))</f>
        <v>0</v>
      </c>
      <c r="F2113" s="29">
        <f>IF(ISERROR(VLOOKUP(A2113,'INFORME SEVEN'!$A$1:$F$339,5,0)),0,VLOOKUP(A2113,'INFORME SEVEN'!$A$1:$F$339,5,0))</f>
        <v>0</v>
      </c>
      <c r="G2113" s="65">
        <f t="shared" si="269"/>
        <v>0</v>
      </c>
      <c r="H2113" s="44">
        <f t="shared" si="268"/>
        <v>0</v>
      </c>
      <c r="I2113" s="46">
        <v>0</v>
      </c>
      <c r="J2113" s="31">
        <f t="shared" si="266"/>
        <v>0</v>
      </c>
      <c r="K2113" s="1">
        <f t="shared" si="267"/>
        <v>0</v>
      </c>
      <c r="L2113" s="1">
        <f t="shared" si="265"/>
        <v>6</v>
      </c>
    </row>
    <row r="2114" spans="1:12" ht="16.5" hidden="1" thickBot="1" x14ac:dyDescent="0.3">
      <c r="A2114" s="26">
        <v>410567</v>
      </c>
      <c r="B2114" s="42">
        <v>410567</v>
      </c>
      <c r="C2114" s="43" t="s">
        <v>186</v>
      </c>
      <c r="D2114" s="44">
        <v>0</v>
      </c>
      <c r="E2114" s="29">
        <f>IF(ISERROR(VLOOKUP(A2114,'INFORME SEVEN'!$A$1:$F$339,4,0)),0,VLOOKUP(A2114,'INFORME SEVEN'!$A$1:$F$339,4,0))</f>
        <v>0</v>
      </c>
      <c r="F2114" s="29">
        <f>IF(ISERROR(VLOOKUP(A2114,'INFORME SEVEN'!$A$1:$F$339,5,0)),0,VLOOKUP(A2114,'INFORME SEVEN'!$A$1:$F$339,5,0))</f>
        <v>0</v>
      </c>
      <c r="G2114" s="65">
        <f t="shared" si="269"/>
        <v>0</v>
      </c>
      <c r="H2114" s="44">
        <f t="shared" si="268"/>
        <v>0</v>
      </c>
      <c r="I2114" s="46">
        <v>0</v>
      </c>
      <c r="J2114" s="31">
        <f t="shared" si="266"/>
        <v>0</v>
      </c>
      <c r="K2114" s="1">
        <f t="shared" si="267"/>
        <v>0</v>
      </c>
      <c r="L2114" s="1">
        <f t="shared" si="265"/>
        <v>6</v>
      </c>
    </row>
    <row r="2115" spans="1:12" ht="16.5" hidden="1" thickBot="1" x14ac:dyDescent="0.3">
      <c r="A2115" s="26">
        <v>410569</v>
      </c>
      <c r="B2115" s="42">
        <v>410569</v>
      </c>
      <c r="C2115" s="43" t="s">
        <v>187</v>
      </c>
      <c r="D2115" s="44">
        <v>0</v>
      </c>
      <c r="E2115" s="29">
        <f>IF(ISERROR(VLOOKUP(A2115,'INFORME SEVEN'!$A$1:$F$339,4,0)),0,VLOOKUP(A2115,'INFORME SEVEN'!$A$1:$F$339,4,0))</f>
        <v>0</v>
      </c>
      <c r="F2115" s="29">
        <f>IF(ISERROR(VLOOKUP(A2115,'INFORME SEVEN'!$A$1:$F$339,5,0)),0,VLOOKUP(A2115,'INFORME SEVEN'!$A$1:$F$339,5,0))</f>
        <v>0</v>
      </c>
      <c r="G2115" s="65">
        <f t="shared" si="269"/>
        <v>0</v>
      </c>
      <c r="H2115" s="44">
        <f t="shared" si="268"/>
        <v>0</v>
      </c>
      <c r="I2115" s="46">
        <v>0</v>
      </c>
      <c r="J2115" s="31">
        <f t="shared" si="266"/>
        <v>0</v>
      </c>
      <c r="K2115" s="1">
        <f t="shared" si="267"/>
        <v>0</v>
      </c>
      <c r="L2115" s="1">
        <f t="shared" si="265"/>
        <v>6</v>
      </c>
    </row>
    <row r="2116" spans="1:12" ht="16.5" hidden="1" thickBot="1" x14ac:dyDescent="0.3">
      <c r="A2116" s="26">
        <v>410570</v>
      </c>
      <c r="B2116" s="42">
        <v>410570</v>
      </c>
      <c r="C2116" s="43" t="s">
        <v>188</v>
      </c>
      <c r="D2116" s="44">
        <v>0</v>
      </c>
      <c r="E2116" s="29">
        <f>IF(ISERROR(VLOOKUP(A2116,'INFORME SEVEN'!$A$1:$F$339,4,0)),0,VLOOKUP(A2116,'INFORME SEVEN'!$A$1:$F$339,4,0))</f>
        <v>0</v>
      </c>
      <c r="F2116" s="29">
        <f>IF(ISERROR(VLOOKUP(A2116,'INFORME SEVEN'!$A$1:$F$339,5,0)),0,VLOOKUP(A2116,'INFORME SEVEN'!$A$1:$F$339,5,0))</f>
        <v>0</v>
      </c>
      <c r="G2116" s="65">
        <f t="shared" si="269"/>
        <v>0</v>
      </c>
      <c r="H2116" s="44">
        <f t="shared" si="268"/>
        <v>0</v>
      </c>
      <c r="I2116" s="46">
        <v>0</v>
      </c>
      <c r="J2116" s="31">
        <f t="shared" si="266"/>
        <v>0</v>
      </c>
      <c r="K2116" s="1">
        <f t="shared" si="267"/>
        <v>0</v>
      </c>
      <c r="L2116" s="1">
        <f t="shared" si="265"/>
        <v>6</v>
      </c>
    </row>
    <row r="2117" spans="1:12" ht="16.5" hidden="1" thickBot="1" x14ac:dyDescent="0.3">
      <c r="A2117" s="26">
        <v>410575</v>
      </c>
      <c r="B2117" s="42">
        <v>410575</v>
      </c>
      <c r="C2117" s="43" t="s">
        <v>189</v>
      </c>
      <c r="D2117" s="44">
        <v>0</v>
      </c>
      <c r="E2117" s="29">
        <f>IF(ISERROR(VLOOKUP(A2117,'INFORME SEVEN'!$A$1:$F$339,4,0)),0,VLOOKUP(A2117,'INFORME SEVEN'!$A$1:$F$339,4,0))</f>
        <v>0</v>
      </c>
      <c r="F2117" s="29">
        <f>IF(ISERROR(VLOOKUP(A2117,'INFORME SEVEN'!$A$1:$F$339,5,0)),0,VLOOKUP(A2117,'INFORME SEVEN'!$A$1:$F$339,5,0))</f>
        <v>0</v>
      </c>
      <c r="G2117" s="65">
        <f t="shared" si="269"/>
        <v>0</v>
      </c>
      <c r="H2117" s="44">
        <f t="shared" si="268"/>
        <v>0</v>
      </c>
      <c r="I2117" s="46">
        <v>0</v>
      </c>
      <c r="J2117" s="31">
        <f t="shared" si="266"/>
        <v>0</v>
      </c>
      <c r="K2117" s="1">
        <f t="shared" si="267"/>
        <v>0</v>
      </c>
      <c r="L2117" s="1">
        <f t="shared" si="265"/>
        <v>6</v>
      </c>
    </row>
    <row r="2118" spans="1:12" ht="16.5" hidden="1" thickBot="1" x14ac:dyDescent="0.3">
      <c r="A2118" s="26">
        <v>410580</v>
      </c>
      <c r="B2118" s="42">
        <v>410580</v>
      </c>
      <c r="C2118" s="43" t="s">
        <v>190</v>
      </c>
      <c r="D2118" s="44">
        <v>0</v>
      </c>
      <c r="E2118" s="29">
        <f>IF(ISERROR(VLOOKUP(A2118,'INFORME SEVEN'!$A$1:$F$339,4,0)),0,VLOOKUP(A2118,'INFORME SEVEN'!$A$1:$F$339,4,0))</f>
        <v>0</v>
      </c>
      <c r="F2118" s="29">
        <f>IF(ISERROR(VLOOKUP(A2118,'INFORME SEVEN'!$A$1:$F$339,5,0)),0,VLOOKUP(A2118,'INFORME SEVEN'!$A$1:$F$339,5,0))</f>
        <v>0</v>
      </c>
      <c r="G2118" s="65">
        <f t="shared" si="269"/>
        <v>0</v>
      </c>
      <c r="H2118" s="44">
        <f t="shared" si="268"/>
        <v>0</v>
      </c>
      <c r="I2118" s="46">
        <v>0</v>
      </c>
      <c r="J2118" s="31">
        <f t="shared" si="266"/>
        <v>0</v>
      </c>
      <c r="K2118" s="1">
        <f t="shared" si="267"/>
        <v>0</v>
      </c>
      <c r="L2118" s="1">
        <f t="shared" si="265"/>
        <v>6</v>
      </c>
    </row>
    <row r="2119" spans="1:12" ht="16.5" hidden="1" thickBot="1" x14ac:dyDescent="0.3">
      <c r="A2119" s="26">
        <v>410585</v>
      </c>
      <c r="B2119" s="42">
        <v>410585</v>
      </c>
      <c r="C2119" s="43" t="s">
        <v>191</v>
      </c>
      <c r="D2119" s="44">
        <v>0</v>
      </c>
      <c r="E2119" s="29">
        <f>IF(ISERROR(VLOOKUP(A2119,'INFORME SEVEN'!$A$1:$F$339,4,0)),0,VLOOKUP(A2119,'INFORME SEVEN'!$A$1:$F$339,4,0))</f>
        <v>0</v>
      </c>
      <c r="F2119" s="29">
        <f>IF(ISERROR(VLOOKUP(A2119,'INFORME SEVEN'!$A$1:$F$339,5,0)),0,VLOOKUP(A2119,'INFORME SEVEN'!$A$1:$F$339,5,0))</f>
        <v>0</v>
      </c>
      <c r="G2119" s="65">
        <f t="shared" si="269"/>
        <v>0</v>
      </c>
      <c r="H2119" s="44">
        <f t="shared" si="268"/>
        <v>0</v>
      </c>
      <c r="I2119" s="46">
        <v>0</v>
      </c>
      <c r="J2119" s="31">
        <f t="shared" si="266"/>
        <v>0</v>
      </c>
      <c r="K2119" s="1">
        <f t="shared" si="267"/>
        <v>0</v>
      </c>
      <c r="L2119" s="1">
        <f t="shared" si="265"/>
        <v>6</v>
      </c>
    </row>
    <row r="2120" spans="1:12" ht="16.5" hidden="1" thickBot="1" x14ac:dyDescent="0.3">
      <c r="A2120" s="26">
        <v>410590</v>
      </c>
      <c r="B2120" s="42">
        <v>410590</v>
      </c>
      <c r="C2120" s="43" t="s">
        <v>192</v>
      </c>
      <c r="D2120" s="44">
        <v>0</v>
      </c>
      <c r="E2120" s="29">
        <f>IF(ISERROR(VLOOKUP(A2120,'INFORME SEVEN'!$A$1:$F$339,4,0)),0,VLOOKUP(A2120,'INFORME SEVEN'!$A$1:$F$339,4,0))</f>
        <v>0</v>
      </c>
      <c r="F2120" s="29">
        <f>IF(ISERROR(VLOOKUP(A2120,'INFORME SEVEN'!$A$1:$F$339,5,0)),0,VLOOKUP(A2120,'INFORME SEVEN'!$A$1:$F$339,5,0))</f>
        <v>0</v>
      </c>
      <c r="G2120" s="65">
        <f t="shared" si="269"/>
        <v>0</v>
      </c>
      <c r="H2120" s="44">
        <f t="shared" si="268"/>
        <v>0</v>
      </c>
      <c r="I2120" s="46">
        <v>0</v>
      </c>
      <c r="J2120" s="31">
        <f t="shared" si="266"/>
        <v>0</v>
      </c>
      <c r="K2120" s="1">
        <f t="shared" si="267"/>
        <v>0</v>
      </c>
      <c r="L2120" s="1">
        <f t="shared" si="265"/>
        <v>6</v>
      </c>
    </row>
    <row r="2121" spans="1:12" ht="16.5" thickBot="1" x14ac:dyDescent="0.3">
      <c r="A2121" s="26">
        <v>4110</v>
      </c>
      <c r="B2121" s="37">
        <v>411000</v>
      </c>
      <c r="C2121" s="38" t="s">
        <v>193</v>
      </c>
      <c r="D2121" s="39">
        <v>15057878913.549999</v>
      </c>
      <c r="E2121" s="40">
        <f>IF(ISERROR(VLOOKUP(A2121,'INFORME SEVEN'!$A$1:$F$339,4,0)),0,VLOOKUP(A2121,'INFORME SEVEN'!$A$1:$F$339,4,0))</f>
        <v>478477672.80000001</v>
      </c>
      <c r="F2121" s="40">
        <f>IF(ISERROR(VLOOKUP(A2121,'INFORME SEVEN'!$A$1:$F$339,5,0)),0,VLOOKUP(A2121,'INFORME SEVEN'!$A$1:$F$339,5,0))</f>
        <v>5377155917.6499996</v>
      </c>
      <c r="G2121" s="39">
        <f t="shared" si="269"/>
        <v>19956557158.399998</v>
      </c>
      <c r="H2121" s="40">
        <v>0</v>
      </c>
      <c r="I2121" s="41">
        <f>+I2123+I2125+I2146+I2159</f>
        <v>19956557158.399998</v>
      </c>
      <c r="J2121" s="31">
        <f t="shared" si="266"/>
        <v>0</v>
      </c>
      <c r="K2121" s="1">
        <f t="shared" si="267"/>
        <v>1</v>
      </c>
      <c r="L2121" s="1">
        <f t="shared" si="265"/>
        <v>4</v>
      </c>
    </row>
    <row r="2122" spans="1:12" ht="16.5" hidden="1" thickBot="1" x14ac:dyDescent="0.3">
      <c r="A2122" s="26">
        <v>411001</v>
      </c>
      <c r="B2122" s="42">
        <v>411001</v>
      </c>
      <c r="C2122" s="43" t="s">
        <v>194</v>
      </c>
      <c r="D2122" s="44">
        <v>0</v>
      </c>
      <c r="E2122" s="29">
        <f>IF(ISERROR(VLOOKUP(A2122,'INFORME SEVEN'!$A$1:$F$339,4,0)),0,VLOOKUP(A2122,'INFORME SEVEN'!$A$1:$F$339,4,0))</f>
        <v>0</v>
      </c>
      <c r="F2122" s="29">
        <f>IF(ISERROR(VLOOKUP(A2122,'INFORME SEVEN'!$A$1:$F$339,5,0)),0,VLOOKUP(A2122,'INFORME SEVEN'!$A$1:$F$339,5,0))</f>
        <v>0</v>
      </c>
      <c r="G2122" s="65">
        <f t="shared" si="269"/>
        <v>0</v>
      </c>
      <c r="H2122" s="44">
        <f t="shared" ref="H2122" si="270">+G2122</f>
        <v>0</v>
      </c>
      <c r="I2122" s="46">
        <v>0</v>
      </c>
      <c r="J2122" s="31">
        <f t="shared" si="266"/>
        <v>0</v>
      </c>
      <c r="K2122" s="1">
        <f t="shared" si="267"/>
        <v>0</v>
      </c>
      <c r="L2122" s="1">
        <f t="shared" si="265"/>
        <v>6</v>
      </c>
    </row>
    <row r="2123" spans="1:12" ht="15.75" thickBot="1" x14ac:dyDescent="0.25">
      <c r="A2123" s="26">
        <v>411002</v>
      </c>
      <c r="B2123" s="450">
        <v>411002</v>
      </c>
      <c r="C2123" s="451" t="s">
        <v>195</v>
      </c>
      <c r="D2123" s="65">
        <v>2089817371</v>
      </c>
      <c r="E2123" s="45">
        <f>IF(ISERROR(VLOOKUP(A2123,'INFORME SEVEN'!$A$1:$F$339,4,0)),0,VLOOKUP(A2123,'INFORME SEVEN'!$A$1:$F$339,4,0))</f>
        <v>0</v>
      </c>
      <c r="F2123" s="45">
        <f>IF(ISERROR(VLOOKUP(A2123,'INFORME SEVEN'!$A$1:$F$339,5,0)),0,VLOOKUP(A2123,'INFORME SEVEN'!$A$1:$F$339,5,0))</f>
        <v>16237542</v>
      </c>
      <c r="G2123" s="65">
        <f t="shared" si="269"/>
        <v>2106054913</v>
      </c>
      <c r="H2123" s="45">
        <v>0</v>
      </c>
      <c r="I2123" s="47">
        <f>+G2123</f>
        <v>2106054913</v>
      </c>
      <c r="J2123" s="31">
        <f t="shared" si="266"/>
        <v>0</v>
      </c>
      <c r="K2123" s="1">
        <f t="shared" si="267"/>
        <v>1</v>
      </c>
      <c r="L2123" s="1">
        <f t="shared" si="265"/>
        <v>6</v>
      </c>
    </row>
    <row r="2124" spans="1:12" ht="16.5" hidden="1" thickBot="1" x14ac:dyDescent="0.3">
      <c r="A2124" s="26">
        <v>411003</v>
      </c>
      <c r="B2124" s="42">
        <v>411003</v>
      </c>
      <c r="C2124" s="43" t="s">
        <v>196</v>
      </c>
      <c r="D2124" s="44">
        <v>0</v>
      </c>
      <c r="E2124" s="29">
        <f>IF(ISERROR(VLOOKUP(A2124,'INFORME SEVEN'!$A$1:$F$339,4,0)),0,VLOOKUP(A2124,'INFORME SEVEN'!$A$1:$F$339,4,0))</f>
        <v>0</v>
      </c>
      <c r="F2124" s="29">
        <f>IF(ISERROR(VLOOKUP(A2124,'INFORME SEVEN'!$A$1:$F$339,5,0)),0,VLOOKUP(A2124,'INFORME SEVEN'!$A$1:$F$339,5,0))</f>
        <v>0</v>
      </c>
      <c r="G2124" s="65">
        <f t="shared" si="269"/>
        <v>0</v>
      </c>
      <c r="H2124" s="44">
        <f t="shared" ref="H2124" si="271">+G2124</f>
        <v>0</v>
      </c>
      <c r="I2124" s="46">
        <v>0</v>
      </c>
      <c r="J2124" s="31">
        <f t="shared" si="266"/>
        <v>0</v>
      </c>
      <c r="K2124" s="1">
        <f t="shared" si="267"/>
        <v>0</v>
      </c>
      <c r="L2124" s="1">
        <f t="shared" ref="L2124:L2187" si="272">+LEN(A2124)</f>
        <v>6</v>
      </c>
    </row>
    <row r="2125" spans="1:12" ht="15.75" hidden="1" thickBot="1" x14ac:dyDescent="0.25">
      <c r="A2125" s="26">
        <v>411004</v>
      </c>
      <c r="B2125" s="450">
        <v>411004</v>
      </c>
      <c r="C2125" s="451" t="s">
        <v>197</v>
      </c>
      <c r="D2125" s="65">
        <v>0</v>
      </c>
      <c r="E2125" s="45">
        <f>IF(ISERROR(VLOOKUP(A2125,'INFORME SEVEN'!$A$1:$F$339,4,0)),0,VLOOKUP(A2125,'INFORME SEVEN'!$A$1:$F$339,4,0))</f>
        <v>0</v>
      </c>
      <c r="F2125" s="45">
        <f>IF(ISERROR(VLOOKUP(A2125,'INFORME SEVEN'!$A$1:$F$339,5,0)),0,VLOOKUP(A2125,'INFORME SEVEN'!$A$1:$F$339,5,0))</f>
        <v>0</v>
      </c>
      <c r="G2125" s="65">
        <f t="shared" si="269"/>
        <v>0</v>
      </c>
      <c r="H2125" s="45">
        <v>0</v>
      </c>
      <c r="I2125" s="47">
        <f>+G2125</f>
        <v>0</v>
      </c>
      <c r="J2125" s="31">
        <f t="shared" si="266"/>
        <v>0</v>
      </c>
      <c r="K2125" s="1">
        <f t="shared" si="267"/>
        <v>0</v>
      </c>
      <c r="L2125" s="1">
        <f t="shared" si="272"/>
        <v>6</v>
      </c>
    </row>
    <row r="2126" spans="1:12" ht="16.5" hidden="1" thickBot="1" x14ac:dyDescent="0.3">
      <c r="A2126" s="26">
        <v>411011</v>
      </c>
      <c r="B2126" s="42">
        <v>411011</v>
      </c>
      <c r="C2126" s="43" t="s">
        <v>198</v>
      </c>
      <c r="D2126" s="44">
        <v>0</v>
      </c>
      <c r="E2126" s="29">
        <f>IF(ISERROR(VLOOKUP(A2126,'INFORME SEVEN'!$A$1:$F$339,4,0)),0,VLOOKUP(A2126,'INFORME SEVEN'!$A$1:$F$339,4,0))</f>
        <v>0</v>
      </c>
      <c r="F2126" s="29">
        <f>IF(ISERROR(VLOOKUP(A2126,'INFORME SEVEN'!$A$1:$F$339,5,0)),0,VLOOKUP(A2126,'INFORME SEVEN'!$A$1:$F$339,5,0))</f>
        <v>0</v>
      </c>
      <c r="G2126" s="65">
        <f t="shared" si="269"/>
        <v>0</v>
      </c>
      <c r="H2126" s="44">
        <f t="shared" ref="H2126:H2145" si="273">+G2126</f>
        <v>0</v>
      </c>
      <c r="I2126" s="46">
        <v>0</v>
      </c>
      <c r="J2126" s="31">
        <f t="shared" si="266"/>
        <v>0</v>
      </c>
      <c r="K2126" s="1">
        <f t="shared" si="267"/>
        <v>0</v>
      </c>
      <c r="L2126" s="1">
        <f t="shared" si="272"/>
        <v>6</v>
      </c>
    </row>
    <row r="2127" spans="1:12" ht="16.5" hidden="1" thickBot="1" x14ac:dyDescent="0.3">
      <c r="A2127" s="26">
        <v>411014</v>
      </c>
      <c r="B2127" s="42">
        <v>411014</v>
      </c>
      <c r="C2127" s="43" t="s">
        <v>199</v>
      </c>
      <c r="D2127" s="44">
        <v>0</v>
      </c>
      <c r="E2127" s="29">
        <f>IF(ISERROR(VLOOKUP(A2127,'INFORME SEVEN'!$A$1:$F$339,4,0)),0,VLOOKUP(A2127,'INFORME SEVEN'!$A$1:$F$339,4,0))</f>
        <v>0</v>
      </c>
      <c r="F2127" s="29">
        <f>IF(ISERROR(VLOOKUP(A2127,'INFORME SEVEN'!$A$1:$F$339,5,0)),0,VLOOKUP(A2127,'INFORME SEVEN'!$A$1:$F$339,5,0))</f>
        <v>0</v>
      </c>
      <c r="G2127" s="65">
        <f t="shared" si="269"/>
        <v>0</v>
      </c>
      <c r="H2127" s="44">
        <f t="shared" si="273"/>
        <v>0</v>
      </c>
      <c r="I2127" s="46">
        <v>0</v>
      </c>
      <c r="J2127" s="31">
        <f t="shared" ref="J2127:J2191" si="274">+G2127-H2127-I2127</f>
        <v>0</v>
      </c>
      <c r="K2127" s="1">
        <f t="shared" ref="K2127:K2191" si="275">IF(D2127&lt;&gt;0,1,IF(G2127&lt;&gt;0,2,IF(F2127&lt;&gt;0,3,IF(E2127&lt;&gt;0,4,0))))</f>
        <v>0</v>
      </c>
      <c r="L2127" s="1">
        <f t="shared" si="272"/>
        <v>6</v>
      </c>
    </row>
    <row r="2128" spans="1:12" ht="16.5" hidden="1" thickBot="1" x14ac:dyDescent="0.3">
      <c r="A2128" s="26">
        <v>411015</v>
      </c>
      <c r="B2128" s="42">
        <v>411015</v>
      </c>
      <c r="C2128" s="43" t="s">
        <v>200</v>
      </c>
      <c r="D2128" s="44">
        <v>0</v>
      </c>
      <c r="E2128" s="29">
        <f>IF(ISERROR(VLOOKUP(A2128,'INFORME SEVEN'!$A$1:$F$339,4,0)),0,VLOOKUP(A2128,'INFORME SEVEN'!$A$1:$F$339,4,0))</f>
        <v>0</v>
      </c>
      <c r="F2128" s="29">
        <f>IF(ISERROR(VLOOKUP(A2128,'INFORME SEVEN'!$A$1:$F$339,5,0)),0,VLOOKUP(A2128,'INFORME SEVEN'!$A$1:$F$339,5,0))</f>
        <v>0</v>
      </c>
      <c r="G2128" s="65">
        <f t="shared" si="269"/>
        <v>0</v>
      </c>
      <c r="H2128" s="44">
        <f t="shared" si="273"/>
        <v>0</v>
      </c>
      <c r="I2128" s="46">
        <v>0</v>
      </c>
      <c r="J2128" s="31">
        <f t="shared" si="274"/>
        <v>0</v>
      </c>
      <c r="K2128" s="1">
        <f t="shared" si="275"/>
        <v>0</v>
      </c>
      <c r="L2128" s="1">
        <f t="shared" si="272"/>
        <v>6</v>
      </c>
    </row>
    <row r="2129" spans="1:12" ht="16.5" hidden="1" thickBot="1" x14ac:dyDescent="0.3">
      <c r="A2129" s="26">
        <v>411017</v>
      </c>
      <c r="B2129" s="42">
        <v>411017</v>
      </c>
      <c r="C2129" s="43" t="s">
        <v>201</v>
      </c>
      <c r="D2129" s="44">
        <v>0</v>
      </c>
      <c r="E2129" s="29">
        <f>IF(ISERROR(VLOOKUP(A2129,'INFORME SEVEN'!$A$1:$F$339,4,0)),0,VLOOKUP(A2129,'INFORME SEVEN'!$A$1:$F$339,4,0))</f>
        <v>0</v>
      </c>
      <c r="F2129" s="29">
        <f>IF(ISERROR(VLOOKUP(A2129,'INFORME SEVEN'!$A$1:$F$339,5,0)),0,VLOOKUP(A2129,'INFORME SEVEN'!$A$1:$F$339,5,0))</f>
        <v>0</v>
      </c>
      <c r="G2129" s="65">
        <f t="shared" si="269"/>
        <v>0</v>
      </c>
      <c r="H2129" s="44">
        <f t="shared" si="273"/>
        <v>0</v>
      </c>
      <c r="I2129" s="46">
        <v>0</v>
      </c>
      <c r="J2129" s="31">
        <f t="shared" si="274"/>
        <v>0</v>
      </c>
      <c r="K2129" s="1">
        <f t="shared" si="275"/>
        <v>0</v>
      </c>
      <c r="L2129" s="1">
        <f t="shared" si="272"/>
        <v>6</v>
      </c>
    </row>
    <row r="2130" spans="1:12" ht="16.5" hidden="1" thickBot="1" x14ac:dyDescent="0.3">
      <c r="A2130" s="26">
        <v>411018</v>
      </c>
      <c r="B2130" s="42">
        <v>411018</v>
      </c>
      <c r="C2130" s="43" t="s">
        <v>202</v>
      </c>
      <c r="D2130" s="44">
        <v>0</v>
      </c>
      <c r="E2130" s="29">
        <f>IF(ISERROR(VLOOKUP(A2130,'INFORME SEVEN'!$A$1:$F$339,4,0)),0,VLOOKUP(A2130,'INFORME SEVEN'!$A$1:$F$339,4,0))</f>
        <v>0</v>
      </c>
      <c r="F2130" s="29">
        <f>IF(ISERROR(VLOOKUP(A2130,'INFORME SEVEN'!$A$1:$F$339,5,0)),0,VLOOKUP(A2130,'INFORME SEVEN'!$A$1:$F$339,5,0))</f>
        <v>0</v>
      </c>
      <c r="G2130" s="65">
        <f t="shared" si="269"/>
        <v>0</v>
      </c>
      <c r="H2130" s="44">
        <f t="shared" si="273"/>
        <v>0</v>
      </c>
      <c r="I2130" s="46">
        <v>0</v>
      </c>
      <c r="J2130" s="31">
        <f t="shared" si="274"/>
        <v>0</v>
      </c>
      <c r="K2130" s="1">
        <f t="shared" si="275"/>
        <v>0</v>
      </c>
      <c r="L2130" s="1">
        <f t="shared" si="272"/>
        <v>6</v>
      </c>
    </row>
    <row r="2131" spans="1:12" ht="16.5" hidden="1" thickBot="1" x14ac:dyDescent="0.3">
      <c r="A2131" s="26">
        <v>411022</v>
      </c>
      <c r="B2131" s="42">
        <v>411022</v>
      </c>
      <c r="C2131" s="43" t="s">
        <v>1397</v>
      </c>
      <c r="D2131" s="44">
        <v>0</v>
      </c>
      <c r="E2131" s="29">
        <f>IF(ISERROR(VLOOKUP(A2131,'INFORME SEVEN'!$A$1:$F$339,4,0)),0,VLOOKUP(A2131,'INFORME SEVEN'!$A$1:$F$339,4,0))</f>
        <v>0</v>
      </c>
      <c r="F2131" s="29">
        <f>IF(ISERROR(VLOOKUP(A2131,'INFORME SEVEN'!$A$1:$F$339,5,0)),0,VLOOKUP(A2131,'INFORME SEVEN'!$A$1:$F$339,5,0))</f>
        <v>0</v>
      </c>
      <c r="G2131" s="65">
        <f t="shared" si="269"/>
        <v>0</v>
      </c>
      <c r="H2131" s="44">
        <f t="shared" si="273"/>
        <v>0</v>
      </c>
      <c r="I2131" s="46">
        <v>0</v>
      </c>
      <c r="J2131" s="31">
        <f t="shared" si="274"/>
        <v>0</v>
      </c>
      <c r="K2131" s="1">
        <f t="shared" si="275"/>
        <v>0</v>
      </c>
      <c r="L2131" s="1">
        <f t="shared" si="272"/>
        <v>6</v>
      </c>
    </row>
    <row r="2132" spans="1:12" ht="16.5" hidden="1" thickBot="1" x14ac:dyDescent="0.3">
      <c r="A2132" s="26">
        <v>411023</v>
      </c>
      <c r="B2132" s="42">
        <v>411023</v>
      </c>
      <c r="C2132" s="43" t="s">
        <v>204</v>
      </c>
      <c r="D2132" s="44">
        <v>0</v>
      </c>
      <c r="E2132" s="29">
        <f>IF(ISERROR(VLOOKUP(A2132,'INFORME SEVEN'!$A$1:$F$339,4,0)),0,VLOOKUP(A2132,'INFORME SEVEN'!$A$1:$F$339,4,0))</f>
        <v>0</v>
      </c>
      <c r="F2132" s="29">
        <f>IF(ISERROR(VLOOKUP(A2132,'INFORME SEVEN'!$A$1:$F$339,5,0)),0,VLOOKUP(A2132,'INFORME SEVEN'!$A$1:$F$339,5,0))</f>
        <v>0</v>
      </c>
      <c r="G2132" s="65">
        <f t="shared" si="269"/>
        <v>0</v>
      </c>
      <c r="H2132" s="44">
        <f t="shared" si="273"/>
        <v>0</v>
      </c>
      <c r="I2132" s="46">
        <v>0</v>
      </c>
      <c r="J2132" s="31">
        <f t="shared" si="274"/>
        <v>0</v>
      </c>
      <c r="K2132" s="1">
        <f t="shared" si="275"/>
        <v>0</v>
      </c>
      <c r="L2132" s="1">
        <f t="shared" si="272"/>
        <v>6</v>
      </c>
    </row>
    <row r="2133" spans="1:12" ht="16.5" hidden="1" thickBot="1" x14ac:dyDescent="0.3">
      <c r="A2133" s="26">
        <v>411025</v>
      </c>
      <c r="B2133" s="42">
        <v>411025</v>
      </c>
      <c r="C2133" s="43" t="s">
        <v>205</v>
      </c>
      <c r="D2133" s="44">
        <v>0</v>
      </c>
      <c r="E2133" s="29">
        <f>IF(ISERROR(VLOOKUP(A2133,'INFORME SEVEN'!$A$1:$F$339,4,0)),0,VLOOKUP(A2133,'INFORME SEVEN'!$A$1:$F$339,4,0))</f>
        <v>0</v>
      </c>
      <c r="F2133" s="29">
        <f>IF(ISERROR(VLOOKUP(A2133,'INFORME SEVEN'!$A$1:$F$339,5,0)),0,VLOOKUP(A2133,'INFORME SEVEN'!$A$1:$F$339,5,0))</f>
        <v>0</v>
      </c>
      <c r="G2133" s="65">
        <f t="shared" si="269"/>
        <v>0</v>
      </c>
      <c r="H2133" s="44">
        <f t="shared" si="273"/>
        <v>0</v>
      </c>
      <c r="I2133" s="46">
        <v>0</v>
      </c>
      <c r="J2133" s="31">
        <f t="shared" si="274"/>
        <v>0</v>
      </c>
      <c r="K2133" s="1">
        <f t="shared" si="275"/>
        <v>0</v>
      </c>
      <c r="L2133" s="1">
        <f t="shared" si="272"/>
        <v>6</v>
      </c>
    </row>
    <row r="2134" spans="1:12" ht="16.5" hidden="1" thickBot="1" x14ac:dyDescent="0.3">
      <c r="A2134" s="26">
        <v>411027</v>
      </c>
      <c r="B2134" s="42">
        <v>411027</v>
      </c>
      <c r="C2134" s="43" t="s">
        <v>206</v>
      </c>
      <c r="D2134" s="44">
        <v>0</v>
      </c>
      <c r="E2134" s="29">
        <f>IF(ISERROR(VLOOKUP(A2134,'INFORME SEVEN'!$A$1:$F$339,4,0)),0,VLOOKUP(A2134,'INFORME SEVEN'!$A$1:$F$339,4,0))</f>
        <v>0</v>
      </c>
      <c r="F2134" s="29">
        <f>IF(ISERROR(VLOOKUP(A2134,'INFORME SEVEN'!$A$1:$F$339,5,0)),0,VLOOKUP(A2134,'INFORME SEVEN'!$A$1:$F$339,5,0))</f>
        <v>0</v>
      </c>
      <c r="G2134" s="65">
        <f t="shared" si="269"/>
        <v>0</v>
      </c>
      <c r="H2134" s="44">
        <f t="shared" si="273"/>
        <v>0</v>
      </c>
      <c r="I2134" s="46">
        <v>0</v>
      </c>
      <c r="J2134" s="31">
        <f t="shared" si="274"/>
        <v>0</v>
      </c>
      <c r="K2134" s="1">
        <f t="shared" si="275"/>
        <v>0</v>
      </c>
      <c r="L2134" s="1">
        <f t="shared" si="272"/>
        <v>6</v>
      </c>
    </row>
    <row r="2135" spans="1:12" ht="16.5" hidden="1" thickBot="1" x14ac:dyDescent="0.3">
      <c r="A2135" s="26">
        <v>411028</v>
      </c>
      <c r="B2135" s="42">
        <v>411028</v>
      </c>
      <c r="C2135" s="43" t="s">
        <v>207</v>
      </c>
      <c r="D2135" s="44">
        <v>0</v>
      </c>
      <c r="E2135" s="29">
        <f>IF(ISERROR(VLOOKUP(A2135,'INFORME SEVEN'!$A$1:$F$339,4,0)),0,VLOOKUP(A2135,'INFORME SEVEN'!$A$1:$F$339,4,0))</f>
        <v>0</v>
      </c>
      <c r="F2135" s="29">
        <f>IF(ISERROR(VLOOKUP(A2135,'INFORME SEVEN'!$A$1:$F$339,5,0)),0,VLOOKUP(A2135,'INFORME SEVEN'!$A$1:$F$339,5,0))</f>
        <v>0</v>
      </c>
      <c r="G2135" s="65">
        <f t="shared" ref="G2135:G2198" si="276">+D2135+F2135-E2135</f>
        <v>0</v>
      </c>
      <c r="H2135" s="44">
        <f t="shared" si="273"/>
        <v>0</v>
      </c>
      <c r="I2135" s="46">
        <v>0</v>
      </c>
      <c r="J2135" s="31">
        <f t="shared" si="274"/>
        <v>0</v>
      </c>
      <c r="K2135" s="1">
        <f t="shared" si="275"/>
        <v>0</v>
      </c>
      <c r="L2135" s="1">
        <f t="shared" si="272"/>
        <v>6</v>
      </c>
    </row>
    <row r="2136" spans="1:12" ht="16.5" hidden="1" thickBot="1" x14ac:dyDescent="0.3">
      <c r="A2136" s="26">
        <v>411032</v>
      </c>
      <c r="B2136" s="42">
        <v>411032</v>
      </c>
      <c r="C2136" s="43" t="s">
        <v>208</v>
      </c>
      <c r="D2136" s="44">
        <v>0</v>
      </c>
      <c r="E2136" s="29">
        <f>IF(ISERROR(VLOOKUP(A2136,'INFORME SEVEN'!$A$1:$F$339,4,0)),0,VLOOKUP(A2136,'INFORME SEVEN'!$A$1:$F$339,4,0))</f>
        <v>0</v>
      </c>
      <c r="F2136" s="29">
        <f>IF(ISERROR(VLOOKUP(A2136,'INFORME SEVEN'!$A$1:$F$339,5,0)),0,VLOOKUP(A2136,'INFORME SEVEN'!$A$1:$F$339,5,0))</f>
        <v>0</v>
      </c>
      <c r="G2136" s="65">
        <f t="shared" si="276"/>
        <v>0</v>
      </c>
      <c r="H2136" s="44">
        <f t="shared" si="273"/>
        <v>0</v>
      </c>
      <c r="I2136" s="46">
        <v>0</v>
      </c>
      <c r="J2136" s="31">
        <f t="shared" si="274"/>
        <v>0</v>
      </c>
      <c r="K2136" s="1">
        <f t="shared" si="275"/>
        <v>0</v>
      </c>
      <c r="L2136" s="1">
        <f t="shared" si="272"/>
        <v>6</v>
      </c>
    </row>
    <row r="2137" spans="1:12" ht="16.5" hidden="1" thickBot="1" x14ac:dyDescent="0.3">
      <c r="A2137" s="26">
        <v>411034</v>
      </c>
      <c r="B2137" s="42">
        <v>411034</v>
      </c>
      <c r="C2137" s="43" t="s">
        <v>209</v>
      </c>
      <c r="D2137" s="44">
        <v>0</v>
      </c>
      <c r="E2137" s="29">
        <f>IF(ISERROR(VLOOKUP(A2137,'INFORME SEVEN'!$A$1:$F$339,4,0)),0,VLOOKUP(A2137,'INFORME SEVEN'!$A$1:$F$339,4,0))</f>
        <v>0</v>
      </c>
      <c r="F2137" s="29">
        <f>IF(ISERROR(VLOOKUP(A2137,'INFORME SEVEN'!$A$1:$F$339,5,0)),0,VLOOKUP(A2137,'INFORME SEVEN'!$A$1:$F$339,5,0))</f>
        <v>0</v>
      </c>
      <c r="G2137" s="65">
        <f t="shared" si="276"/>
        <v>0</v>
      </c>
      <c r="H2137" s="44">
        <f t="shared" si="273"/>
        <v>0</v>
      </c>
      <c r="I2137" s="46">
        <v>0</v>
      </c>
      <c r="J2137" s="31">
        <f t="shared" si="274"/>
        <v>0</v>
      </c>
      <c r="K2137" s="1">
        <f t="shared" si="275"/>
        <v>0</v>
      </c>
      <c r="L2137" s="1">
        <f t="shared" si="272"/>
        <v>6</v>
      </c>
    </row>
    <row r="2138" spans="1:12" ht="16.5" hidden="1" thickBot="1" x14ac:dyDescent="0.3">
      <c r="A2138" s="26">
        <v>411045</v>
      </c>
      <c r="B2138" s="42">
        <v>411045</v>
      </c>
      <c r="C2138" s="43" t="s">
        <v>210</v>
      </c>
      <c r="D2138" s="44">
        <v>0</v>
      </c>
      <c r="E2138" s="29">
        <f>IF(ISERROR(VLOOKUP(A2138,'INFORME SEVEN'!$A$1:$F$339,4,0)),0,VLOOKUP(A2138,'INFORME SEVEN'!$A$1:$F$339,4,0))</f>
        <v>0</v>
      </c>
      <c r="F2138" s="29">
        <f>IF(ISERROR(VLOOKUP(A2138,'INFORME SEVEN'!$A$1:$F$339,5,0)),0,VLOOKUP(A2138,'INFORME SEVEN'!$A$1:$F$339,5,0))</f>
        <v>0</v>
      </c>
      <c r="G2138" s="65">
        <f t="shared" si="276"/>
        <v>0</v>
      </c>
      <c r="H2138" s="44">
        <f t="shared" si="273"/>
        <v>0</v>
      </c>
      <c r="I2138" s="46">
        <v>0</v>
      </c>
      <c r="J2138" s="31">
        <f t="shared" si="274"/>
        <v>0</v>
      </c>
      <c r="K2138" s="1">
        <f t="shared" si="275"/>
        <v>0</v>
      </c>
      <c r="L2138" s="1">
        <f t="shared" si="272"/>
        <v>6</v>
      </c>
    </row>
    <row r="2139" spans="1:12" ht="16.5" hidden="1" thickBot="1" x14ac:dyDescent="0.3">
      <c r="A2139" s="26">
        <v>411046</v>
      </c>
      <c r="B2139" s="42">
        <v>411046</v>
      </c>
      <c r="C2139" s="43" t="s">
        <v>211</v>
      </c>
      <c r="D2139" s="44">
        <v>0</v>
      </c>
      <c r="E2139" s="29">
        <f>IF(ISERROR(VLOOKUP(A2139,'INFORME SEVEN'!$A$1:$F$339,4,0)),0,VLOOKUP(A2139,'INFORME SEVEN'!$A$1:$F$339,4,0))</f>
        <v>0</v>
      </c>
      <c r="F2139" s="29">
        <f>IF(ISERROR(VLOOKUP(A2139,'INFORME SEVEN'!$A$1:$F$339,5,0)),0,VLOOKUP(A2139,'INFORME SEVEN'!$A$1:$F$339,5,0))</f>
        <v>0</v>
      </c>
      <c r="G2139" s="65">
        <f t="shared" si="276"/>
        <v>0</v>
      </c>
      <c r="H2139" s="44">
        <f t="shared" si="273"/>
        <v>0</v>
      </c>
      <c r="I2139" s="46">
        <v>0</v>
      </c>
      <c r="J2139" s="31">
        <f t="shared" si="274"/>
        <v>0</v>
      </c>
      <c r="K2139" s="1">
        <f t="shared" si="275"/>
        <v>0</v>
      </c>
      <c r="L2139" s="1">
        <f t="shared" si="272"/>
        <v>6</v>
      </c>
    </row>
    <row r="2140" spans="1:12" ht="16.5" hidden="1" thickBot="1" x14ac:dyDescent="0.3">
      <c r="A2140" s="26">
        <v>411048</v>
      </c>
      <c r="B2140" s="42">
        <v>411048</v>
      </c>
      <c r="C2140" s="43" t="s">
        <v>212</v>
      </c>
      <c r="D2140" s="44">
        <v>0</v>
      </c>
      <c r="E2140" s="29">
        <f>IF(ISERROR(VLOOKUP(A2140,'INFORME SEVEN'!$A$1:$F$339,4,0)),0,VLOOKUP(A2140,'INFORME SEVEN'!$A$1:$F$339,4,0))</f>
        <v>0</v>
      </c>
      <c r="F2140" s="29">
        <f>IF(ISERROR(VLOOKUP(A2140,'INFORME SEVEN'!$A$1:$F$339,5,0)),0,VLOOKUP(A2140,'INFORME SEVEN'!$A$1:$F$339,5,0))</f>
        <v>0</v>
      </c>
      <c r="G2140" s="65">
        <f t="shared" si="276"/>
        <v>0</v>
      </c>
      <c r="H2140" s="44">
        <f t="shared" si="273"/>
        <v>0</v>
      </c>
      <c r="I2140" s="46">
        <v>0</v>
      </c>
      <c r="J2140" s="31">
        <f t="shared" si="274"/>
        <v>0</v>
      </c>
      <c r="K2140" s="1">
        <f t="shared" si="275"/>
        <v>0</v>
      </c>
      <c r="L2140" s="1">
        <f t="shared" si="272"/>
        <v>6</v>
      </c>
    </row>
    <row r="2141" spans="1:12" ht="16.5" hidden="1" thickBot="1" x14ac:dyDescent="0.3">
      <c r="A2141" s="26">
        <v>411054</v>
      </c>
      <c r="B2141" s="42">
        <v>411054</v>
      </c>
      <c r="C2141" s="43" t="s">
        <v>213</v>
      </c>
      <c r="D2141" s="44">
        <v>0</v>
      </c>
      <c r="E2141" s="29">
        <f>IF(ISERROR(VLOOKUP(A2141,'INFORME SEVEN'!$A$1:$F$339,4,0)),0,VLOOKUP(A2141,'INFORME SEVEN'!$A$1:$F$339,4,0))</f>
        <v>0</v>
      </c>
      <c r="F2141" s="29">
        <f>IF(ISERROR(VLOOKUP(A2141,'INFORME SEVEN'!$A$1:$F$339,5,0)),0,VLOOKUP(A2141,'INFORME SEVEN'!$A$1:$F$339,5,0))</f>
        <v>0</v>
      </c>
      <c r="G2141" s="65">
        <f t="shared" si="276"/>
        <v>0</v>
      </c>
      <c r="H2141" s="44">
        <f t="shared" si="273"/>
        <v>0</v>
      </c>
      <c r="I2141" s="46">
        <v>0</v>
      </c>
      <c r="J2141" s="31">
        <f t="shared" si="274"/>
        <v>0</v>
      </c>
      <c r="K2141" s="1">
        <f t="shared" si="275"/>
        <v>0</v>
      </c>
      <c r="L2141" s="1">
        <f t="shared" si="272"/>
        <v>6</v>
      </c>
    </row>
    <row r="2142" spans="1:12" ht="16.5" hidden="1" thickBot="1" x14ac:dyDescent="0.3">
      <c r="A2142" s="26">
        <v>411055</v>
      </c>
      <c r="B2142" s="42">
        <v>411055</v>
      </c>
      <c r="C2142" s="43" t="s">
        <v>214</v>
      </c>
      <c r="D2142" s="44">
        <v>0</v>
      </c>
      <c r="E2142" s="29">
        <f>IF(ISERROR(VLOOKUP(A2142,'INFORME SEVEN'!$A$1:$F$339,4,0)),0,VLOOKUP(A2142,'INFORME SEVEN'!$A$1:$F$339,4,0))</f>
        <v>0</v>
      </c>
      <c r="F2142" s="29">
        <f>IF(ISERROR(VLOOKUP(A2142,'INFORME SEVEN'!$A$1:$F$339,5,0)),0,VLOOKUP(A2142,'INFORME SEVEN'!$A$1:$F$339,5,0))</f>
        <v>0</v>
      </c>
      <c r="G2142" s="65">
        <f t="shared" si="276"/>
        <v>0</v>
      </c>
      <c r="H2142" s="44">
        <f t="shared" si="273"/>
        <v>0</v>
      </c>
      <c r="I2142" s="46">
        <v>0</v>
      </c>
      <c r="J2142" s="31">
        <f t="shared" si="274"/>
        <v>0</v>
      </c>
      <c r="K2142" s="1">
        <f t="shared" si="275"/>
        <v>0</v>
      </c>
      <c r="L2142" s="1">
        <f t="shared" si="272"/>
        <v>6</v>
      </c>
    </row>
    <row r="2143" spans="1:12" ht="16.5" hidden="1" thickBot="1" x14ac:dyDescent="0.3">
      <c r="A2143" s="26">
        <v>411056</v>
      </c>
      <c r="B2143" s="42">
        <v>411056</v>
      </c>
      <c r="C2143" s="43" t="s">
        <v>215</v>
      </c>
      <c r="D2143" s="44">
        <v>0</v>
      </c>
      <c r="E2143" s="29">
        <f>IF(ISERROR(VLOOKUP(A2143,'INFORME SEVEN'!$A$1:$F$339,4,0)),0,VLOOKUP(A2143,'INFORME SEVEN'!$A$1:$F$339,4,0))</f>
        <v>0</v>
      </c>
      <c r="F2143" s="29">
        <f>IF(ISERROR(VLOOKUP(A2143,'INFORME SEVEN'!$A$1:$F$339,5,0)),0,VLOOKUP(A2143,'INFORME SEVEN'!$A$1:$F$339,5,0))</f>
        <v>0</v>
      </c>
      <c r="G2143" s="65">
        <f t="shared" si="276"/>
        <v>0</v>
      </c>
      <c r="H2143" s="44">
        <f t="shared" si="273"/>
        <v>0</v>
      </c>
      <c r="I2143" s="46">
        <v>0</v>
      </c>
      <c r="J2143" s="31">
        <f t="shared" si="274"/>
        <v>0</v>
      </c>
      <c r="K2143" s="1">
        <f t="shared" si="275"/>
        <v>0</v>
      </c>
      <c r="L2143" s="1">
        <f t="shared" si="272"/>
        <v>6</v>
      </c>
    </row>
    <row r="2144" spans="1:12" ht="16.5" hidden="1" thickBot="1" x14ac:dyDescent="0.3">
      <c r="A2144" s="26">
        <v>411057</v>
      </c>
      <c r="B2144" s="42">
        <v>411057</v>
      </c>
      <c r="C2144" s="43" t="s">
        <v>216</v>
      </c>
      <c r="D2144" s="44">
        <v>0</v>
      </c>
      <c r="E2144" s="29">
        <f>IF(ISERROR(VLOOKUP(A2144,'INFORME SEVEN'!$A$1:$F$339,4,0)),0,VLOOKUP(A2144,'INFORME SEVEN'!$A$1:$F$339,4,0))</f>
        <v>0</v>
      </c>
      <c r="F2144" s="29">
        <f>IF(ISERROR(VLOOKUP(A2144,'INFORME SEVEN'!$A$1:$F$339,5,0)),0,VLOOKUP(A2144,'INFORME SEVEN'!$A$1:$F$339,5,0))</f>
        <v>0</v>
      </c>
      <c r="G2144" s="65">
        <f t="shared" si="276"/>
        <v>0</v>
      </c>
      <c r="H2144" s="44">
        <f t="shared" si="273"/>
        <v>0</v>
      </c>
      <c r="I2144" s="46">
        <v>0</v>
      </c>
      <c r="J2144" s="31">
        <f t="shared" si="274"/>
        <v>0</v>
      </c>
      <c r="K2144" s="1">
        <f t="shared" si="275"/>
        <v>0</v>
      </c>
      <c r="L2144" s="1">
        <f t="shared" si="272"/>
        <v>6</v>
      </c>
    </row>
    <row r="2145" spans="1:12" ht="16.5" hidden="1" thickBot="1" x14ac:dyDescent="0.3">
      <c r="A2145" s="26">
        <v>411058</v>
      </c>
      <c r="B2145" s="42">
        <v>411058</v>
      </c>
      <c r="C2145" s="43" t="s">
        <v>217</v>
      </c>
      <c r="D2145" s="44">
        <v>0</v>
      </c>
      <c r="E2145" s="29">
        <f>IF(ISERROR(VLOOKUP(A2145,'INFORME SEVEN'!$A$1:$F$339,4,0)),0,VLOOKUP(A2145,'INFORME SEVEN'!$A$1:$F$339,4,0))</f>
        <v>0</v>
      </c>
      <c r="F2145" s="29">
        <f>IF(ISERROR(VLOOKUP(A2145,'INFORME SEVEN'!$A$1:$F$339,5,0)),0,VLOOKUP(A2145,'INFORME SEVEN'!$A$1:$F$339,5,0))</f>
        <v>0</v>
      </c>
      <c r="G2145" s="65">
        <f t="shared" si="276"/>
        <v>0</v>
      </c>
      <c r="H2145" s="44">
        <f t="shared" si="273"/>
        <v>0</v>
      </c>
      <c r="I2145" s="46">
        <v>0</v>
      </c>
      <c r="J2145" s="31">
        <f t="shared" si="274"/>
        <v>0</v>
      </c>
      <c r="K2145" s="1">
        <f t="shared" si="275"/>
        <v>0</v>
      </c>
      <c r="L2145" s="1">
        <f t="shared" si="272"/>
        <v>6</v>
      </c>
    </row>
    <row r="2146" spans="1:12" ht="15.75" thickBot="1" x14ac:dyDescent="0.25">
      <c r="A2146" s="26">
        <v>411059</v>
      </c>
      <c r="B2146" s="450">
        <v>411059</v>
      </c>
      <c r="C2146" s="451" t="s">
        <v>1398</v>
      </c>
      <c r="D2146" s="65">
        <v>1309944452.55</v>
      </c>
      <c r="E2146" s="45">
        <f>IF(ISERROR(VLOOKUP(A2146,'INFORME SEVEN'!$A$1:$F$339,4,0)),0,VLOOKUP(A2146,'INFORME SEVEN'!$A$1:$F$339,4,0))</f>
        <v>478477671.80000001</v>
      </c>
      <c r="F2146" s="45">
        <f>IF(ISERROR(VLOOKUP(A2146,'INFORME SEVEN'!$A$1:$F$339,5,0)),0,VLOOKUP(A2146,'INFORME SEVEN'!$A$1:$F$339,5,0))</f>
        <v>880284500.71000004</v>
      </c>
      <c r="G2146" s="65">
        <f t="shared" si="276"/>
        <v>1711751281.4600003</v>
      </c>
      <c r="H2146" s="45">
        <v>0</v>
      </c>
      <c r="I2146" s="47">
        <f>+G2146</f>
        <v>1711751281.4600003</v>
      </c>
      <c r="J2146" s="31">
        <f t="shared" si="274"/>
        <v>0</v>
      </c>
      <c r="K2146" s="1">
        <f t="shared" si="275"/>
        <v>1</v>
      </c>
      <c r="L2146" s="1">
        <f t="shared" si="272"/>
        <v>6</v>
      </c>
    </row>
    <row r="2147" spans="1:12" ht="16.5" hidden="1" thickBot="1" x14ac:dyDescent="0.3">
      <c r="A2147" s="26">
        <v>411060</v>
      </c>
      <c r="B2147" s="42">
        <v>411060</v>
      </c>
      <c r="C2147" s="43" t="s">
        <v>218</v>
      </c>
      <c r="D2147" s="44">
        <v>0</v>
      </c>
      <c r="E2147" s="29">
        <f>IF(ISERROR(VLOOKUP(A2147,'INFORME SEVEN'!$A$1:$F$339,4,0)),0,VLOOKUP(A2147,'INFORME SEVEN'!$A$1:$F$339,4,0))</f>
        <v>0</v>
      </c>
      <c r="F2147" s="29">
        <f>IF(ISERROR(VLOOKUP(A2147,'INFORME SEVEN'!$A$1:$F$339,5,0)),0,VLOOKUP(A2147,'INFORME SEVEN'!$A$1:$F$339,5,0))</f>
        <v>0</v>
      </c>
      <c r="G2147" s="65">
        <f t="shared" si="276"/>
        <v>0</v>
      </c>
      <c r="H2147" s="44">
        <f t="shared" ref="H2147:H2158" si="277">+G2147</f>
        <v>0</v>
      </c>
      <c r="I2147" s="46">
        <v>0</v>
      </c>
      <c r="J2147" s="31">
        <f t="shared" si="274"/>
        <v>0</v>
      </c>
      <c r="K2147" s="1">
        <f t="shared" si="275"/>
        <v>0</v>
      </c>
      <c r="L2147" s="1">
        <f t="shared" si="272"/>
        <v>6</v>
      </c>
    </row>
    <row r="2148" spans="1:12" ht="16.5" hidden="1" thickBot="1" x14ac:dyDescent="0.3">
      <c r="A2148" s="26">
        <v>411061</v>
      </c>
      <c r="B2148" s="42">
        <v>411061</v>
      </c>
      <c r="C2148" s="43" t="s">
        <v>219</v>
      </c>
      <c r="D2148" s="44">
        <v>0</v>
      </c>
      <c r="E2148" s="29">
        <f>IF(ISERROR(VLOOKUP(A2148,'INFORME SEVEN'!$A$1:$F$339,4,0)),0,VLOOKUP(A2148,'INFORME SEVEN'!$A$1:$F$339,4,0))</f>
        <v>0</v>
      </c>
      <c r="F2148" s="29">
        <f>IF(ISERROR(VLOOKUP(A2148,'INFORME SEVEN'!$A$1:$F$339,5,0)),0,VLOOKUP(A2148,'INFORME SEVEN'!$A$1:$F$339,5,0))</f>
        <v>0</v>
      </c>
      <c r="G2148" s="65">
        <f t="shared" si="276"/>
        <v>0</v>
      </c>
      <c r="H2148" s="44">
        <f t="shared" si="277"/>
        <v>0</v>
      </c>
      <c r="I2148" s="46">
        <v>0</v>
      </c>
      <c r="J2148" s="31">
        <f t="shared" si="274"/>
        <v>0</v>
      </c>
      <c r="K2148" s="1">
        <f t="shared" si="275"/>
        <v>0</v>
      </c>
      <c r="L2148" s="1">
        <f t="shared" si="272"/>
        <v>6</v>
      </c>
    </row>
    <row r="2149" spans="1:12" ht="16.5" hidden="1" thickBot="1" x14ac:dyDescent="0.3">
      <c r="A2149" s="26">
        <v>411062</v>
      </c>
      <c r="B2149" s="42">
        <v>411062</v>
      </c>
      <c r="C2149" s="43" t="s">
        <v>220</v>
      </c>
      <c r="D2149" s="44">
        <v>0</v>
      </c>
      <c r="E2149" s="29">
        <f>IF(ISERROR(VLOOKUP(A2149,'INFORME SEVEN'!$A$1:$F$339,4,0)),0,VLOOKUP(A2149,'INFORME SEVEN'!$A$1:$F$339,4,0))</f>
        <v>0</v>
      </c>
      <c r="F2149" s="29">
        <f>IF(ISERROR(VLOOKUP(A2149,'INFORME SEVEN'!$A$1:$F$339,5,0)),0,VLOOKUP(A2149,'INFORME SEVEN'!$A$1:$F$339,5,0))</f>
        <v>0</v>
      </c>
      <c r="G2149" s="65">
        <f t="shared" si="276"/>
        <v>0</v>
      </c>
      <c r="H2149" s="44">
        <f t="shared" si="277"/>
        <v>0</v>
      </c>
      <c r="I2149" s="46">
        <v>0</v>
      </c>
      <c r="J2149" s="31">
        <f t="shared" si="274"/>
        <v>0</v>
      </c>
      <c r="K2149" s="1">
        <f t="shared" si="275"/>
        <v>0</v>
      </c>
      <c r="L2149" s="1">
        <f t="shared" si="272"/>
        <v>6</v>
      </c>
    </row>
    <row r="2150" spans="1:12" ht="16.5" hidden="1" thickBot="1" x14ac:dyDescent="0.3">
      <c r="A2150" s="26">
        <v>411063</v>
      </c>
      <c r="B2150" s="42">
        <v>411063</v>
      </c>
      <c r="C2150" s="43" t="s">
        <v>221</v>
      </c>
      <c r="D2150" s="44">
        <v>0</v>
      </c>
      <c r="E2150" s="29">
        <f>IF(ISERROR(VLOOKUP(A2150,'INFORME SEVEN'!$A$1:$F$339,4,0)),0,VLOOKUP(A2150,'INFORME SEVEN'!$A$1:$F$339,4,0))</f>
        <v>0</v>
      </c>
      <c r="F2150" s="29">
        <f>IF(ISERROR(VLOOKUP(A2150,'INFORME SEVEN'!$A$1:$F$339,5,0)),0,VLOOKUP(A2150,'INFORME SEVEN'!$A$1:$F$339,5,0))</f>
        <v>0</v>
      </c>
      <c r="G2150" s="65">
        <f t="shared" si="276"/>
        <v>0</v>
      </c>
      <c r="H2150" s="44">
        <f t="shared" si="277"/>
        <v>0</v>
      </c>
      <c r="I2150" s="46">
        <v>0</v>
      </c>
      <c r="J2150" s="31">
        <f t="shared" si="274"/>
        <v>0</v>
      </c>
      <c r="K2150" s="1">
        <f t="shared" si="275"/>
        <v>0</v>
      </c>
      <c r="L2150" s="1">
        <f t="shared" si="272"/>
        <v>6</v>
      </c>
    </row>
    <row r="2151" spans="1:12" ht="16.5" hidden="1" thickBot="1" x14ac:dyDescent="0.3">
      <c r="A2151" s="26">
        <v>411064</v>
      </c>
      <c r="B2151" s="42">
        <v>411064</v>
      </c>
      <c r="C2151" s="43" t="s">
        <v>222</v>
      </c>
      <c r="D2151" s="44">
        <v>0</v>
      </c>
      <c r="E2151" s="29">
        <f>IF(ISERROR(VLOOKUP(A2151,'INFORME SEVEN'!$A$1:$F$339,4,0)),0,VLOOKUP(A2151,'INFORME SEVEN'!$A$1:$F$339,4,0))</f>
        <v>0</v>
      </c>
      <c r="F2151" s="29">
        <f>IF(ISERROR(VLOOKUP(A2151,'INFORME SEVEN'!$A$1:$F$339,5,0)),0,VLOOKUP(A2151,'INFORME SEVEN'!$A$1:$F$339,5,0))</f>
        <v>0</v>
      </c>
      <c r="G2151" s="65">
        <f t="shared" si="276"/>
        <v>0</v>
      </c>
      <c r="H2151" s="44">
        <f t="shared" si="277"/>
        <v>0</v>
      </c>
      <c r="I2151" s="46">
        <v>0</v>
      </c>
      <c r="J2151" s="31">
        <f t="shared" si="274"/>
        <v>0</v>
      </c>
      <c r="K2151" s="1">
        <f t="shared" si="275"/>
        <v>0</v>
      </c>
      <c r="L2151" s="1">
        <f t="shared" si="272"/>
        <v>6</v>
      </c>
    </row>
    <row r="2152" spans="1:12" ht="16.5" hidden="1" thickBot="1" x14ac:dyDescent="0.3">
      <c r="A2152" s="26">
        <v>411069</v>
      </c>
      <c r="B2152" s="42">
        <v>411069</v>
      </c>
      <c r="C2152" s="43" t="s">
        <v>223</v>
      </c>
      <c r="D2152" s="44">
        <v>0</v>
      </c>
      <c r="E2152" s="29">
        <f>IF(ISERROR(VLOOKUP(A2152,'INFORME SEVEN'!$A$1:$F$339,4,0)),0,VLOOKUP(A2152,'INFORME SEVEN'!$A$1:$F$339,4,0))</f>
        <v>0</v>
      </c>
      <c r="F2152" s="29">
        <f>IF(ISERROR(VLOOKUP(A2152,'INFORME SEVEN'!$A$1:$F$339,5,0)),0,VLOOKUP(A2152,'INFORME SEVEN'!$A$1:$F$339,5,0))</f>
        <v>0</v>
      </c>
      <c r="G2152" s="65">
        <f t="shared" si="276"/>
        <v>0</v>
      </c>
      <c r="H2152" s="44">
        <f t="shared" si="277"/>
        <v>0</v>
      </c>
      <c r="I2152" s="46">
        <v>0</v>
      </c>
      <c r="J2152" s="31">
        <f t="shared" si="274"/>
        <v>0</v>
      </c>
      <c r="K2152" s="1">
        <f t="shared" si="275"/>
        <v>0</v>
      </c>
      <c r="L2152" s="1">
        <f t="shared" si="272"/>
        <v>6</v>
      </c>
    </row>
    <row r="2153" spans="1:12" ht="16.5" hidden="1" thickBot="1" x14ac:dyDescent="0.3">
      <c r="A2153" s="26">
        <v>411070</v>
      </c>
      <c r="B2153" s="42">
        <v>411070</v>
      </c>
      <c r="C2153" s="43" t="s">
        <v>224</v>
      </c>
      <c r="D2153" s="44">
        <v>0</v>
      </c>
      <c r="E2153" s="29">
        <f>IF(ISERROR(VLOOKUP(A2153,'INFORME SEVEN'!$A$1:$F$339,4,0)),0,VLOOKUP(A2153,'INFORME SEVEN'!$A$1:$F$339,4,0))</f>
        <v>0</v>
      </c>
      <c r="F2153" s="29">
        <f>IF(ISERROR(VLOOKUP(A2153,'INFORME SEVEN'!$A$1:$F$339,5,0)),0,VLOOKUP(A2153,'INFORME SEVEN'!$A$1:$F$339,5,0))</f>
        <v>0</v>
      </c>
      <c r="G2153" s="65">
        <f t="shared" si="276"/>
        <v>0</v>
      </c>
      <c r="H2153" s="44">
        <f t="shared" si="277"/>
        <v>0</v>
      </c>
      <c r="I2153" s="46">
        <v>0</v>
      </c>
      <c r="J2153" s="31">
        <f t="shared" si="274"/>
        <v>0</v>
      </c>
      <c r="K2153" s="1">
        <f t="shared" si="275"/>
        <v>0</v>
      </c>
      <c r="L2153" s="1">
        <f t="shared" si="272"/>
        <v>6</v>
      </c>
    </row>
    <row r="2154" spans="1:12" ht="16.5" hidden="1" thickBot="1" x14ac:dyDescent="0.3">
      <c r="A2154" s="26">
        <v>411071</v>
      </c>
      <c r="B2154" s="42">
        <v>411071</v>
      </c>
      <c r="C2154" s="43" t="s">
        <v>225</v>
      </c>
      <c r="D2154" s="44">
        <v>0</v>
      </c>
      <c r="E2154" s="29">
        <f>IF(ISERROR(VLOOKUP(A2154,'INFORME SEVEN'!$A$1:$F$339,4,0)),0,VLOOKUP(A2154,'INFORME SEVEN'!$A$1:$F$339,4,0))</f>
        <v>0</v>
      </c>
      <c r="F2154" s="29">
        <f>IF(ISERROR(VLOOKUP(A2154,'INFORME SEVEN'!$A$1:$F$339,5,0)),0,VLOOKUP(A2154,'INFORME SEVEN'!$A$1:$F$339,5,0))</f>
        <v>0</v>
      </c>
      <c r="G2154" s="65">
        <f t="shared" si="276"/>
        <v>0</v>
      </c>
      <c r="H2154" s="44">
        <f t="shared" si="277"/>
        <v>0</v>
      </c>
      <c r="I2154" s="46">
        <v>0</v>
      </c>
      <c r="J2154" s="31">
        <f t="shared" si="274"/>
        <v>0</v>
      </c>
      <c r="K2154" s="1">
        <f t="shared" si="275"/>
        <v>0</v>
      </c>
      <c r="L2154" s="1">
        <f t="shared" si="272"/>
        <v>6</v>
      </c>
    </row>
    <row r="2155" spans="1:12" ht="16.5" hidden="1" thickBot="1" x14ac:dyDescent="0.3">
      <c r="A2155" s="26">
        <v>411072</v>
      </c>
      <c r="B2155" s="42">
        <v>411072</v>
      </c>
      <c r="C2155" s="43" t="s">
        <v>226</v>
      </c>
      <c r="D2155" s="44">
        <v>0</v>
      </c>
      <c r="E2155" s="29">
        <f>IF(ISERROR(VLOOKUP(A2155,'INFORME SEVEN'!$A$1:$F$339,4,0)),0,VLOOKUP(A2155,'INFORME SEVEN'!$A$1:$F$339,4,0))</f>
        <v>0</v>
      </c>
      <c r="F2155" s="29">
        <f>IF(ISERROR(VLOOKUP(A2155,'INFORME SEVEN'!$A$1:$F$339,5,0)),0,VLOOKUP(A2155,'INFORME SEVEN'!$A$1:$F$339,5,0))</f>
        <v>0</v>
      </c>
      <c r="G2155" s="65">
        <f t="shared" si="276"/>
        <v>0</v>
      </c>
      <c r="H2155" s="44">
        <f t="shared" si="277"/>
        <v>0</v>
      </c>
      <c r="I2155" s="46">
        <v>0</v>
      </c>
      <c r="J2155" s="31">
        <f t="shared" si="274"/>
        <v>0</v>
      </c>
      <c r="K2155" s="1">
        <f t="shared" si="275"/>
        <v>0</v>
      </c>
      <c r="L2155" s="1">
        <f t="shared" si="272"/>
        <v>6</v>
      </c>
    </row>
    <row r="2156" spans="1:12" ht="16.5" hidden="1" thickBot="1" x14ac:dyDescent="0.3">
      <c r="A2156" s="26">
        <v>411073</v>
      </c>
      <c r="B2156" s="42">
        <v>411073</v>
      </c>
      <c r="C2156" s="43" t="s">
        <v>227</v>
      </c>
      <c r="D2156" s="44">
        <v>0</v>
      </c>
      <c r="E2156" s="29">
        <f>IF(ISERROR(VLOOKUP(A2156,'INFORME SEVEN'!$A$1:$F$339,4,0)),0,VLOOKUP(A2156,'INFORME SEVEN'!$A$1:$F$339,4,0))</f>
        <v>0</v>
      </c>
      <c r="F2156" s="29">
        <f>IF(ISERROR(VLOOKUP(A2156,'INFORME SEVEN'!$A$1:$F$339,5,0)),0,VLOOKUP(A2156,'INFORME SEVEN'!$A$1:$F$339,5,0))</f>
        <v>0</v>
      </c>
      <c r="G2156" s="65">
        <f t="shared" si="276"/>
        <v>0</v>
      </c>
      <c r="H2156" s="44">
        <f t="shared" si="277"/>
        <v>0</v>
      </c>
      <c r="I2156" s="46">
        <v>0</v>
      </c>
      <c r="J2156" s="31">
        <f t="shared" si="274"/>
        <v>0</v>
      </c>
      <c r="K2156" s="1">
        <f t="shared" si="275"/>
        <v>0</v>
      </c>
      <c r="L2156" s="1">
        <f t="shared" si="272"/>
        <v>6</v>
      </c>
    </row>
    <row r="2157" spans="1:12" ht="16.5" hidden="1" thickBot="1" x14ac:dyDescent="0.3">
      <c r="A2157" s="26">
        <v>411075</v>
      </c>
      <c r="B2157" s="42">
        <v>411075</v>
      </c>
      <c r="C2157" s="43" t="s">
        <v>228</v>
      </c>
      <c r="D2157" s="44">
        <v>0</v>
      </c>
      <c r="E2157" s="29">
        <f>IF(ISERROR(VLOOKUP(A2157,'INFORME SEVEN'!$A$1:$F$339,4,0)),0,VLOOKUP(A2157,'INFORME SEVEN'!$A$1:$F$339,4,0))</f>
        <v>0</v>
      </c>
      <c r="F2157" s="29">
        <f>IF(ISERROR(VLOOKUP(A2157,'INFORME SEVEN'!$A$1:$F$339,5,0)),0,VLOOKUP(A2157,'INFORME SEVEN'!$A$1:$F$339,5,0))</f>
        <v>0</v>
      </c>
      <c r="G2157" s="65">
        <f t="shared" si="276"/>
        <v>0</v>
      </c>
      <c r="H2157" s="44">
        <f t="shared" si="277"/>
        <v>0</v>
      </c>
      <c r="I2157" s="46">
        <v>0</v>
      </c>
      <c r="J2157" s="31">
        <f t="shared" si="274"/>
        <v>0</v>
      </c>
      <c r="K2157" s="1">
        <f t="shared" si="275"/>
        <v>0</v>
      </c>
      <c r="L2157" s="1">
        <f t="shared" si="272"/>
        <v>6</v>
      </c>
    </row>
    <row r="2158" spans="1:12" ht="16.5" hidden="1" thickBot="1" x14ac:dyDescent="0.3">
      <c r="A2158" s="26">
        <v>411076</v>
      </c>
      <c r="B2158" s="42">
        <v>411076</v>
      </c>
      <c r="C2158" s="43" t="s">
        <v>229</v>
      </c>
      <c r="D2158" s="44">
        <v>0</v>
      </c>
      <c r="E2158" s="29">
        <f>IF(ISERROR(VLOOKUP(A2158,'INFORME SEVEN'!$A$1:$F$339,4,0)),0,VLOOKUP(A2158,'INFORME SEVEN'!$A$1:$F$339,4,0))</f>
        <v>0</v>
      </c>
      <c r="F2158" s="29">
        <f>IF(ISERROR(VLOOKUP(A2158,'INFORME SEVEN'!$A$1:$F$339,5,0)),0,VLOOKUP(A2158,'INFORME SEVEN'!$A$1:$F$339,5,0))</f>
        <v>0</v>
      </c>
      <c r="G2158" s="65">
        <f t="shared" si="276"/>
        <v>0</v>
      </c>
      <c r="H2158" s="44">
        <f t="shared" si="277"/>
        <v>0</v>
      </c>
      <c r="I2158" s="46">
        <v>0</v>
      </c>
      <c r="J2158" s="31">
        <f t="shared" si="274"/>
        <v>0</v>
      </c>
      <c r="K2158" s="1">
        <f t="shared" si="275"/>
        <v>0</v>
      </c>
      <c r="L2158" s="1">
        <f t="shared" si="272"/>
        <v>6</v>
      </c>
    </row>
    <row r="2159" spans="1:12" ht="15.75" thickBot="1" x14ac:dyDescent="0.25">
      <c r="A2159" s="26">
        <v>411090</v>
      </c>
      <c r="B2159" s="450">
        <v>411090</v>
      </c>
      <c r="C2159" s="451" t="s">
        <v>230</v>
      </c>
      <c r="D2159" s="65">
        <v>11658117090</v>
      </c>
      <c r="E2159" s="45">
        <f>IF(ISERROR(VLOOKUP(A2159,'INFORME SEVEN'!$A$1:$F$339,4,0)),0,VLOOKUP(A2159,'INFORME SEVEN'!$A$1:$F$339,4,0))</f>
        <v>1</v>
      </c>
      <c r="F2159" s="45">
        <f>IF(ISERROR(VLOOKUP(A2159,'INFORME SEVEN'!$A$1:$F$339,5,0)),0,VLOOKUP(A2159,'INFORME SEVEN'!$A$1:$F$339,5,0))</f>
        <v>4480633874.9399996</v>
      </c>
      <c r="G2159" s="65">
        <f t="shared" si="276"/>
        <v>16138750963.939999</v>
      </c>
      <c r="H2159" s="45">
        <v>0</v>
      </c>
      <c r="I2159" s="47">
        <f>+G2159</f>
        <v>16138750963.939999</v>
      </c>
      <c r="J2159" s="31">
        <f t="shared" si="274"/>
        <v>0</v>
      </c>
      <c r="K2159" s="1">
        <f t="shared" si="275"/>
        <v>1</v>
      </c>
      <c r="L2159" s="1">
        <f t="shared" si="272"/>
        <v>6</v>
      </c>
    </row>
    <row r="2160" spans="1:12" ht="16.5" hidden="1" thickBot="1" x14ac:dyDescent="0.3">
      <c r="A2160" s="26">
        <v>4111</v>
      </c>
      <c r="B2160" s="48">
        <v>411100</v>
      </c>
      <c r="C2160" s="49" t="s">
        <v>242</v>
      </c>
      <c r="D2160" s="39">
        <v>0</v>
      </c>
      <c r="E2160" s="29">
        <f>IF(ISERROR(VLOOKUP(A2160,'INFORME SEVEN'!$A$1:$F$339,4,0)),0,VLOOKUP(A2160,'INFORME SEVEN'!$A$1:$F$339,4,0))</f>
        <v>0</v>
      </c>
      <c r="F2160" s="29">
        <f>IF(ISERROR(VLOOKUP(A2160,'INFORME SEVEN'!$A$1:$F$339,5,0)),0,VLOOKUP(A2160,'INFORME SEVEN'!$A$1:$F$339,5,0))</f>
        <v>0</v>
      </c>
      <c r="G2160" s="39">
        <f t="shared" si="276"/>
        <v>0</v>
      </c>
      <c r="H2160" s="50">
        <f t="shared" ref="H2160:H2223" si="278">+G2160</f>
        <v>0</v>
      </c>
      <c r="I2160" s="51">
        <v>0</v>
      </c>
      <c r="J2160" s="31">
        <f t="shared" si="274"/>
        <v>0</v>
      </c>
      <c r="K2160" s="1">
        <f t="shared" si="275"/>
        <v>0</v>
      </c>
      <c r="L2160" s="1">
        <f t="shared" si="272"/>
        <v>4</v>
      </c>
    </row>
    <row r="2161" spans="1:12" ht="16.5" hidden="1" thickBot="1" x14ac:dyDescent="0.3">
      <c r="A2161" s="26">
        <v>411101</v>
      </c>
      <c r="B2161" s="42">
        <v>411101</v>
      </c>
      <c r="C2161" s="43" t="s">
        <v>243</v>
      </c>
      <c r="D2161" s="44">
        <v>0</v>
      </c>
      <c r="E2161" s="29">
        <f>IF(ISERROR(VLOOKUP(A2161,'INFORME SEVEN'!$A$1:$F$339,4,0)),0,VLOOKUP(A2161,'INFORME SEVEN'!$A$1:$F$339,4,0))</f>
        <v>0</v>
      </c>
      <c r="F2161" s="29">
        <f>IF(ISERROR(VLOOKUP(A2161,'INFORME SEVEN'!$A$1:$F$339,5,0)),0,VLOOKUP(A2161,'INFORME SEVEN'!$A$1:$F$339,5,0))</f>
        <v>0</v>
      </c>
      <c r="G2161" s="65">
        <f t="shared" si="276"/>
        <v>0</v>
      </c>
      <c r="H2161" s="44">
        <f t="shared" si="278"/>
        <v>0</v>
      </c>
      <c r="I2161" s="46">
        <v>0</v>
      </c>
      <c r="J2161" s="31">
        <f t="shared" si="274"/>
        <v>0</v>
      </c>
      <c r="K2161" s="1">
        <f t="shared" si="275"/>
        <v>0</v>
      </c>
      <c r="L2161" s="1">
        <f t="shared" si="272"/>
        <v>6</v>
      </c>
    </row>
    <row r="2162" spans="1:12" ht="16.5" hidden="1" thickBot="1" x14ac:dyDescent="0.3">
      <c r="A2162" s="26">
        <v>411102</v>
      </c>
      <c r="B2162" s="42">
        <v>411102</v>
      </c>
      <c r="C2162" s="43" t="s">
        <v>244</v>
      </c>
      <c r="D2162" s="44">
        <v>0</v>
      </c>
      <c r="E2162" s="29">
        <f>IF(ISERROR(VLOOKUP(A2162,'INFORME SEVEN'!$A$1:$F$339,4,0)),0,VLOOKUP(A2162,'INFORME SEVEN'!$A$1:$F$339,4,0))</f>
        <v>0</v>
      </c>
      <c r="F2162" s="29">
        <f>IF(ISERROR(VLOOKUP(A2162,'INFORME SEVEN'!$A$1:$F$339,5,0)),0,VLOOKUP(A2162,'INFORME SEVEN'!$A$1:$F$339,5,0))</f>
        <v>0</v>
      </c>
      <c r="G2162" s="65">
        <f t="shared" si="276"/>
        <v>0</v>
      </c>
      <c r="H2162" s="44">
        <f t="shared" si="278"/>
        <v>0</v>
      </c>
      <c r="I2162" s="46">
        <v>0</v>
      </c>
      <c r="J2162" s="31">
        <f t="shared" si="274"/>
        <v>0</v>
      </c>
      <c r="K2162" s="1">
        <f t="shared" si="275"/>
        <v>0</v>
      </c>
      <c r="L2162" s="1">
        <f t="shared" si="272"/>
        <v>6</v>
      </c>
    </row>
    <row r="2163" spans="1:12" ht="16.5" hidden="1" thickBot="1" x14ac:dyDescent="0.3">
      <c r="A2163" s="26">
        <v>4114</v>
      </c>
      <c r="B2163" s="48">
        <v>411400</v>
      </c>
      <c r="C2163" s="49" t="s">
        <v>231</v>
      </c>
      <c r="D2163" s="39">
        <v>0</v>
      </c>
      <c r="E2163" s="29">
        <f>IF(ISERROR(VLOOKUP(A2163,'INFORME SEVEN'!$A$1:$F$339,4,0)),0,VLOOKUP(A2163,'INFORME SEVEN'!$A$1:$F$339,4,0))</f>
        <v>0</v>
      </c>
      <c r="F2163" s="29">
        <f>IF(ISERROR(VLOOKUP(A2163,'INFORME SEVEN'!$A$1:$F$339,5,0)),0,VLOOKUP(A2163,'INFORME SEVEN'!$A$1:$F$339,5,0))</f>
        <v>0</v>
      </c>
      <c r="G2163" s="39">
        <f t="shared" si="276"/>
        <v>0</v>
      </c>
      <c r="H2163" s="50">
        <f t="shared" si="278"/>
        <v>0</v>
      </c>
      <c r="I2163" s="51">
        <v>0</v>
      </c>
      <c r="J2163" s="31">
        <f t="shared" si="274"/>
        <v>0</v>
      </c>
      <c r="K2163" s="1">
        <f t="shared" si="275"/>
        <v>0</v>
      </c>
      <c r="L2163" s="1">
        <f t="shared" si="272"/>
        <v>4</v>
      </c>
    </row>
    <row r="2164" spans="1:12" ht="16.5" hidden="1" thickBot="1" x14ac:dyDescent="0.3">
      <c r="A2164" s="26">
        <v>411401</v>
      </c>
      <c r="B2164" s="42">
        <v>411401</v>
      </c>
      <c r="C2164" s="43" t="s">
        <v>232</v>
      </c>
      <c r="D2164" s="44">
        <v>0</v>
      </c>
      <c r="E2164" s="29">
        <f>IF(ISERROR(VLOOKUP(A2164,'INFORME SEVEN'!$A$1:$F$339,4,0)),0,VLOOKUP(A2164,'INFORME SEVEN'!$A$1:$F$339,4,0))</f>
        <v>0</v>
      </c>
      <c r="F2164" s="29">
        <f>IF(ISERROR(VLOOKUP(A2164,'INFORME SEVEN'!$A$1:$F$339,5,0)),0,VLOOKUP(A2164,'INFORME SEVEN'!$A$1:$F$339,5,0))</f>
        <v>0</v>
      </c>
      <c r="G2164" s="65">
        <f t="shared" si="276"/>
        <v>0</v>
      </c>
      <c r="H2164" s="44">
        <f t="shared" si="278"/>
        <v>0</v>
      </c>
      <c r="I2164" s="46">
        <v>0</v>
      </c>
      <c r="J2164" s="31">
        <f t="shared" si="274"/>
        <v>0</v>
      </c>
      <c r="K2164" s="1">
        <f t="shared" si="275"/>
        <v>0</v>
      </c>
      <c r="L2164" s="1">
        <f t="shared" si="272"/>
        <v>6</v>
      </c>
    </row>
    <row r="2165" spans="1:12" ht="16.5" hidden="1" thickBot="1" x14ac:dyDescent="0.3">
      <c r="A2165" s="26">
        <v>411402</v>
      </c>
      <c r="B2165" s="42">
        <v>411402</v>
      </c>
      <c r="C2165" s="43" t="s">
        <v>233</v>
      </c>
      <c r="D2165" s="44">
        <v>0</v>
      </c>
      <c r="E2165" s="29">
        <f>IF(ISERROR(VLOOKUP(A2165,'INFORME SEVEN'!$A$1:$F$339,4,0)),0,VLOOKUP(A2165,'INFORME SEVEN'!$A$1:$F$339,4,0))</f>
        <v>0</v>
      </c>
      <c r="F2165" s="29">
        <f>IF(ISERROR(VLOOKUP(A2165,'INFORME SEVEN'!$A$1:$F$339,5,0)),0,VLOOKUP(A2165,'INFORME SEVEN'!$A$1:$F$339,5,0))</f>
        <v>0</v>
      </c>
      <c r="G2165" s="65">
        <f t="shared" si="276"/>
        <v>0</v>
      </c>
      <c r="H2165" s="44">
        <f t="shared" si="278"/>
        <v>0</v>
      </c>
      <c r="I2165" s="46">
        <v>0</v>
      </c>
      <c r="J2165" s="31">
        <f t="shared" si="274"/>
        <v>0</v>
      </c>
      <c r="K2165" s="1">
        <f t="shared" si="275"/>
        <v>0</v>
      </c>
      <c r="L2165" s="1">
        <f t="shared" si="272"/>
        <v>6</v>
      </c>
    </row>
    <row r="2166" spans="1:12" ht="16.5" hidden="1" thickBot="1" x14ac:dyDescent="0.3">
      <c r="A2166" s="26">
        <v>411403</v>
      </c>
      <c r="B2166" s="42">
        <v>411403</v>
      </c>
      <c r="C2166" s="43" t="s">
        <v>234</v>
      </c>
      <c r="D2166" s="44">
        <v>0</v>
      </c>
      <c r="E2166" s="29">
        <f>IF(ISERROR(VLOOKUP(A2166,'INFORME SEVEN'!$A$1:$F$339,4,0)),0,VLOOKUP(A2166,'INFORME SEVEN'!$A$1:$F$339,4,0))</f>
        <v>0</v>
      </c>
      <c r="F2166" s="29">
        <f>IF(ISERROR(VLOOKUP(A2166,'INFORME SEVEN'!$A$1:$F$339,5,0)),0,VLOOKUP(A2166,'INFORME SEVEN'!$A$1:$F$339,5,0))</f>
        <v>0</v>
      </c>
      <c r="G2166" s="65">
        <f t="shared" si="276"/>
        <v>0</v>
      </c>
      <c r="H2166" s="44">
        <f t="shared" si="278"/>
        <v>0</v>
      </c>
      <c r="I2166" s="46">
        <v>0</v>
      </c>
      <c r="J2166" s="31">
        <f t="shared" si="274"/>
        <v>0</v>
      </c>
      <c r="K2166" s="1">
        <f t="shared" si="275"/>
        <v>0</v>
      </c>
      <c r="L2166" s="1">
        <f t="shared" si="272"/>
        <v>6</v>
      </c>
    </row>
    <row r="2167" spans="1:12" ht="16.5" hidden="1" thickBot="1" x14ac:dyDescent="0.3">
      <c r="A2167" s="26">
        <v>411405</v>
      </c>
      <c r="B2167" s="42">
        <v>411405</v>
      </c>
      <c r="C2167" s="43" t="s">
        <v>235</v>
      </c>
      <c r="D2167" s="44">
        <v>0</v>
      </c>
      <c r="E2167" s="29">
        <f>IF(ISERROR(VLOOKUP(A2167,'INFORME SEVEN'!$A$1:$F$339,4,0)),0,VLOOKUP(A2167,'INFORME SEVEN'!$A$1:$F$339,4,0))</f>
        <v>0</v>
      </c>
      <c r="F2167" s="29">
        <f>IF(ISERROR(VLOOKUP(A2167,'INFORME SEVEN'!$A$1:$F$339,5,0)),0,VLOOKUP(A2167,'INFORME SEVEN'!$A$1:$F$339,5,0))</f>
        <v>0</v>
      </c>
      <c r="G2167" s="65">
        <f t="shared" si="276"/>
        <v>0</v>
      </c>
      <c r="H2167" s="44">
        <f t="shared" si="278"/>
        <v>0</v>
      </c>
      <c r="I2167" s="46">
        <v>0</v>
      </c>
      <c r="J2167" s="31">
        <f t="shared" si="274"/>
        <v>0</v>
      </c>
      <c r="K2167" s="1">
        <f t="shared" si="275"/>
        <v>0</v>
      </c>
      <c r="L2167" s="1">
        <f t="shared" si="272"/>
        <v>6</v>
      </c>
    </row>
    <row r="2168" spans="1:12" ht="16.5" hidden="1" thickBot="1" x14ac:dyDescent="0.3">
      <c r="A2168" s="26">
        <v>4115</v>
      </c>
      <c r="B2168" s="48">
        <v>411500</v>
      </c>
      <c r="C2168" s="49" t="s">
        <v>236</v>
      </c>
      <c r="D2168" s="39">
        <v>0</v>
      </c>
      <c r="E2168" s="29">
        <f>IF(ISERROR(VLOOKUP(A2168,'INFORME SEVEN'!$A$1:$F$339,4,0)),0,VLOOKUP(A2168,'INFORME SEVEN'!$A$1:$F$339,4,0))</f>
        <v>0</v>
      </c>
      <c r="F2168" s="29">
        <f>IF(ISERROR(VLOOKUP(A2168,'INFORME SEVEN'!$A$1:$F$339,5,0)),0,VLOOKUP(A2168,'INFORME SEVEN'!$A$1:$F$339,5,0))</f>
        <v>0</v>
      </c>
      <c r="G2168" s="39">
        <f t="shared" si="276"/>
        <v>0</v>
      </c>
      <c r="H2168" s="50">
        <f t="shared" si="278"/>
        <v>0</v>
      </c>
      <c r="I2168" s="51">
        <v>0</v>
      </c>
      <c r="J2168" s="31">
        <f t="shared" si="274"/>
        <v>0</v>
      </c>
      <c r="K2168" s="1">
        <f t="shared" si="275"/>
        <v>0</v>
      </c>
      <c r="L2168" s="1">
        <f t="shared" si="272"/>
        <v>4</v>
      </c>
    </row>
    <row r="2169" spans="1:12" ht="16.5" hidden="1" thickBot="1" x14ac:dyDescent="0.3">
      <c r="A2169" s="26">
        <v>411503</v>
      </c>
      <c r="B2169" s="42">
        <v>411503</v>
      </c>
      <c r="C2169" s="43" t="s">
        <v>237</v>
      </c>
      <c r="D2169" s="44">
        <v>0</v>
      </c>
      <c r="E2169" s="29">
        <f>IF(ISERROR(VLOOKUP(A2169,'INFORME SEVEN'!$A$1:$F$339,4,0)),0,VLOOKUP(A2169,'INFORME SEVEN'!$A$1:$F$339,4,0))</f>
        <v>0</v>
      </c>
      <c r="F2169" s="29">
        <f>IF(ISERROR(VLOOKUP(A2169,'INFORME SEVEN'!$A$1:$F$339,5,0)),0,VLOOKUP(A2169,'INFORME SEVEN'!$A$1:$F$339,5,0))</f>
        <v>0</v>
      </c>
      <c r="G2169" s="65">
        <f t="shared" si="276"/>
        <v>0</v>
      </c>
      <c r="H2169" s="44">
        <f t="shared" si="278"/>
        <v>0</v>
      </c>
      <c r="I2169" s="46">
        <v>0</v>
      </c>
      <c r="J2169" s="31">
        <f t="shared" si="274"/>
        <v>0</v>
      </c>
      <c r="K2169" s="1">
        <f t="shared" si="275"/>
        <v>0</v>
      </c>
      <c r="L2169" s="1">
        <f t="shared" si="272"/>
        <v>6</v>
      </c>
    </row>
    <row r="2170" spans="1:12" ht="16.5" hidden="1" thickBot="1" x14ac:dyDescent="0.3">
      <c r="A2170" s="26">
        <v>411517</v>
      </c>
      <c r="B2170" s="42">
        <v>411517</v>
      </c>
      <c r="C2170" s="43" t="s">
        <v>238</v>
      </c>
      <c r="D2170" s="44">
        <v>0</v>
      </c>
      <c r="E2170" s="29">
        <f>IF(ISERROR(VLOOKUP(A2170,'INFORME SEVEN'!$A$1:$F$339,4,0)),0,VLOOKUP(A2170,'INFORME SEVEN'!$A$1:$F$339,4,0))</f>
        <v>0</v>
      </c>
      <c r="F2170" s="29">
        <f>IF(ISERROR(VLOOKUP(A2170,'INFORME SEVEN'!$A$1:$F$339,5,0)),0,VLOOKUP(A2170,'INFORME SEVEN'!$A$1:$F$339,5,0))</f>
        <v>0</v>
      </c>
      <c r="G2170" s="65">
        <f t="shared" si="276"/>
        <v>0</v>
      </c>
      <c r="H2170" s="44">
        <f t="shared" si="278"/>
        <v>0</v>
      </c>
      <c r="I2170" s="46">
        <v>0</v>
      </c>
      <c r="J2170" s="31">
        <f t="shared" si="274"/>
        <v>0</v>
      </c>
      <c r="K2170" s="1">
        <f t="shared" si="275"/>
        <v>0</v>
      </c>
      <c r="L2170" s="1">
        <f t="shared" si="272"/>
        <v>6</v>
      </c>
    </row>
    <row r="2171" spans="1:12" ht="16.5" hidden="1" thickBot="1" x14ac:dyDescent="0.3">
      <c r="A2171" s="26">
        <v>411527</v>
      </c>
      <c r="B2171" s="42">
        <v>411527</v>
      </c>
      <c r="C2171" s="43" t="s">
        <v>239</v>
      </c>
      <c r="D2171" s="44">
        <v>0</v>
      </c>
      <c r="E2171" s="29">
        <f>IF(ISERROR(VLOOKUP(A2171,'INFORME SEVEN'!$A$1:$F$339,4,0)),0,VLOOKUP(A2171,'INFORME SEVEN'!$A$1:$F$339,4,0))</f>
        <v>0</v>
      </c>
      <c r="F2171" s="29">
        <f>IF(ISERROR(VLOOKUP(A2171,'INFORME SEVEN'!$A$1:$F$339,5,0)),0,VLOOKUP(A2171,'INFORME SEVEN'!$A$1:$F$339,5,0))</f>
        <v>0</v>
      </c>
      <c r="G2171" s="65">
        <f t="shared" si="276"/>
        <v>0</v>
      </c>
      <c r="H2171" s="44">
        <f t="shared" si="278"/>
        <v>0</v>
      </c>
      <c r="I2171" s="46">
        <v>0</v>
      </c>
      <c r="J2171" s="31">
        <f t="shared" si="274"/>
        <v>0</v>
      </c>
      <c r="K2171" s="1">
        <f t="shared" si="275"/>
        <v>0</v>
      </c>
      <c r="L2171" s="1">
        <f t="shared" si="272"/>
        <v>6</v>
      </c>
    </row>
    <row r="2172" spans="1:12" ht="16.5" hidden="1" thickBot="1" x14ac:dyDescent="0.3">
      <c r="A2172" s="26">
        <v>411528</v>
      </c>
      <c r="B2172" s="42">
        <v>411528</v>
      </c>
      <c r="C2172" s="43" t="s">
        <v>240</v>
      </c>
      <c r="D2172" s="44">
        <v>0</v>
      </c>
      <c r="E2172" s="29">
        <f>IF(ISERROR(VLOOKUP(A2172,'INFORME SEVEN'!$A$1:$F$339,4,0)),0,VLOOKUP(A2172,'INFORME SEVEN'!$A$1:$F$339,4,0))</f>
        <v>0</v>
      </c>
      <c r="F2172" s="29">
        <f>IF(ISERROR(VLOOKUP(A2172,'INFORME SEVEN'!$A$1:$F$339,5,0)),0,VLOOKUP(A2172,'INFORME SEVEN'!$A$1:$F$339,5,0))</f>
        <v>0</v>
      </c>
      <c r="G2172" s="65">
        <f t="shared" si="276"/>
        <v>0</v>
      </c>
      <c r="H2172" s="44">
        <f t="shared" si="278"/>
        <v>0</v>
      </c>
      <c r="I2172" s="46">
        <v>0</v>
      </c>
      <c r="J2172" s="31">
        <f t="shared" si="274"/>
        <v>0</v>
      </c>
      <c r="K2172" s="1">
        <f t="shared" si="275"/>
        <v>0</v>
      </c>
      <c r="L2172" s="1">
        <f t="shared" si="272"/>
        <v>6</v>
      </c>
    </row>
    <row r="2173" spans="1:12" ht="16.5" hidden="1" thickBot="1" x14ac:dyDescent="0.3">
      <c r="A2173" s="26">
        <v>411590</v>
      </c>
      <c r="B2173" s="42">
        <v>411590</v>
      </c>
      <c r="C2173" s="43" t="s">
        <v>1399</v>
      </c>
      <c r="D2173" s="44">
        <v>0</v>
      </c>
      <c r="E2173" s="29">
        <f>IF(ISERROR(VLOOKUP(A2173,'INFORME SEVEN'!$A$1:$F$339,4,0)),0,VLOOKUP(A2173,'INFORME SEVEN'!$A$1:$F$339,4,0))</f>
        <v>0</v>
      </c>
      <c r="F2173" s="29">
        <f>IF(ISERROR(VLOOKUP(A2173,'INFORME SEVEN'!$A$1:$F$339,5,0)),0,VLOOKUP(A2173,'INFORME SEVEN'!$A$1:$F$339,5,0))</f>
        <v>0</v>
      </c>
      <c r="G2173" s="65">
        <f t="shared" si="276"/>
        <v>0</v>
      </c>
      <c r="H2173" s="44">
        <f t="shared" si="278"/>
        <v>0</v>
      </c>
      <c r="I2173" s="46">
        <v>0</v>
      </c>
      <c r="J2173" s="31">
        <f t="shared" si="274"/>
        <v>0</v>
      </c>
      <c r="K2173" s="1">
        <f t="shared" si="275"/>
        <v>0</v>
      </c>
      <c r="L2173" s="1">
        <f t="shared" si="272"/>
        <v>6</v>
      </c>
    </row>
    <row r="2174" spans="1:12" ht="16.5" hidden="1" thickBot="1" x14ac:dyDescent="0.3">
      <c r="A2174" s="26">
        <v>4116</v>
      </c>
      <c r="B2174" s="48">
        <v>411600</v>
      </c>
      <c r="C2174" s="49" t="s">
        <v>322</v>
      </c>
      <c r="D2174" s="39">
        <v>0</v>
      </c>
      <c r="E2174" s="29">
        <f>IF(ISERROR(VLOOKUP(A2174,'INFORME SEVEN'!$A$1:$F$339,4,0)),0,VLOOKUP(A2174,'INFORME SEVEN'!$A$1:$F$339,4,0))</f>
        <v>0</v>
      </c>
      <c r="F2174" s="29">
        <f>IF(ISERROR(VLOOKUP(A2174,'INFORME SEVEN'!$A$1:$F$339,5,0)),0,VLOOKUP(A2174,'INFORME SEVEN'!$A$1:$F$339,5,0))</f>
        <v>0</v>
      </c>
      <c r="G2174" s="39">
        <f t="shared" si="276"/>
        <v>0</v>
      </c>
      <c r="H2174" s="50">
        <f t="shared" si="278"/>
        <v>0</v>
      </c>
      <c r="I2174" s="51">
        <v>0</v>
      </c>
      <c r="J2174" s="31">
        <f t="shared" si="274"/>
        <v>0</v>
      </c>
      <c r="K2174" s="1">
        <f t="shared" si="275"/>
        <v>0</v>
      </c>
      <c r="L2174" s="1">
        <f t="shared" si="272"/>
        <v>4</v>
      </c>
    </row>
    <row r="2175" spans="1:12" ht="16.5" hidden="1" thickBot="1" x14ac:dyDescent="0.3">
      <c r="A2175" s="26">
        <v>411601</v>
      </c>
      <c r="B2175" s="42">
        <v>411601</v>
      </c>
      <c r="C2175" s="43" t="s">
        <v>323</v>
      </c>
      <c r="D2175" s="44">
        <v>0</v>
      </c>
      <c r="E2175" s="29">
        <f>IF(ISERROR(VLOOKUP(A2175,'INFORME SEVEN'!$A$1:$F$339,4,0)),0,VLOOKUP(A2175,'INFORME SEVEN'!$A$1:$F$339,4,0))</f>
        <v>0</v>
      </c>
      <c r="F2175" s="29">
        <f>IF(ISERROR(VLOOKUP(A2175,'INFORME SEVEN'!$A$1:$F$339,5,0)),0,VLOOKUP(A2175,'INFORME SEVEN'!$A$1:$F$339,5,0))</f>
        <v>0</v>
      </c>
      <c r="G2175" s="65">
        <f t="shared" si="276"/>
        <v>0</v>
      </c>
      <c r="H2175" s="44">
        <f t="shared" si="278"/>
        <v>0</v>
      </c>
      <c r="I2175" s="46">
        <v>0</v>
      </c>
      <c r="J2175" s="31">
        <f t="shared" si="274"/>
        <v>0</v>
      </c>
      <c r="K2175" s="1">
        <f t="shared" si="275"/>
        <v>0</v>
      </c>
      <c r="L2175" s="1">
        <f t="shared" si="272"/>
        <v>6</v>
      </c>
    </row>
    <row r="2176" spans="1:12" ht="16.5" hidden="1" thickBot="1" x14ac:dyDescent="0.3">
      <c r="A2176" s="26">
        <v>411602</v>
      </c>
      <c r="B2176" s="42">
        <v>411602</v>
      </c>
      <c r="C2176" s="43" t="s">
        <v>324</v>
      </c>
      <c r="D2176" s="44">
        <v>0</v>
      </c>
      <c r="E2176" s="29">
        <f>IF(ISERROR(VLOOKUP(A2176,'INFORME SEVEN'!$A$1:$F$339,4,0)),0,VLOOKUP(A2176,'INFORME SEVEN'!$A$1:$F$339,4,0))</f>
        <v>0</v>
      </c>
      <c r="F2176" s="29">
        <f>IF(ISERROR(VLOOKUP(A2176,'INFORME SEVEN'!$A$1:$F$339,5,0)),0,VLOOKUP(A2176,'INFORME SEVEN'!$A$1:$F$339,5,0))</f>
        <v>0</v>
      </c>
      <c r="G2176" s="65">
        <f t="shared" si="276"/>
        <v>0</v>
      </c>
      <c r="H2176" s="44">
        <f t="shared" si="278"/>
        <v>0</v>
      </c>
      <c r="I2176" s="46">
        <v>0</v>
      </c>
      <c r="J2176" s="31">
        <f t="shared" si="274"/>
        <v>0</v>
      </c>
      <c r="K2176" s="1">
        <f t="shared" si="275"/>
        <v>0</v>
      </c>
      <c r="L2176" s="1">
        <f t="shared" si="272"/>
        <v>6</v>
      </c>
    </row>
    <row r="2177" spans="1:12" ht="16.5" hidden="1" thickBot="1" x14ac:dyDescent="0.3">
      <c r="A2177" s="26">
        <v>411603</v>
      </c>
      <c r="B2177" s="42">
        <v>411603</v>
      </c>
      <c r="C2177" s="43" t="s">
        <v>326</v>
      </c>
      <c r="D2177" s="44">
        <v>0</v>
      </c>
      <c r="E2177" s="29">
        <f>IF(ISERROR(VLOOKUP(A2177,'INFORME SEVEN'!$A$1:$F$339,4,0)),0,VLOOKUP(A2177,'INFORME SEVEN'!$A$1:$F$339,4,0))</f>
        <v>0</v>
      </c>
      <c r="F2177" s="29">
        <f>IF(ISERROR(VLOOKUP(A2177,'INFORME SEVEN'!$A$1:$F$339,5,0)),0,VLOOKUP(A2177,'INFORME SEVEN'!$A$1:$F$339,5,0))</f>
        <v>0</v>
      </c>
      <c r="G2177" s="65">
        <f t="shared" si="276"/>
        <v>0</v>
      </c>
      <c r="H2177" s="44">
        <f t="shared" si="278"/>
        <v>0</v>
      </c>
      <c r="I2177" s="46">
        <v>0</v>
      </c>
      <c r="J2177" s="31">
        <f t="shared" si="274"/>
        <v>0</v>
      </c>
      <c r="K2177" s="1">
        <f t="shared" si="275"/>
        <v>0</v>
      </c>
      <c r="L2177" s="1">
        <f t="shared" si="272"/>
        <v>6</v>
      </c>
    </row>
    <row r="2178" spans="1:12" ht="16.5" hidden="1" thickBot="1" x14ac:dyDescent="0.3">
      <c r="A2178" s="26">
        <v>411604</v>
      </c>
      <c r="B2178" s="42">
        <v>411604</v>
      </c>
      <c r="C2178" s="43" t="s">
        <v>327</v>
      </c>
      <c r="D2178" s="44">
        <v>0</v>
      </c>
      <c r="E2178" s="29">
        <f>IF(ISERROR(VLOOKUP(A2178,'INFORME SEVEN'!$A$1:$F$339,4,0)),0,VLOOKUP(A2178,'INFORME SEVEN'!$A$1:$F$339,4,0))</f>
        <v>0</v>
      </c>
      <c r="F2178" s="29">
        <f>IF(ISERROR(VLOOKUP(A2178,'INFORME SEVEN'!$A$1:$F$339,5,0)),0,VLOOKUP(A2178,'INFORME SEVEN'!$A$1:$F$339,5,0))</f>
        <v>0</v>
      </c>
      <c r="G2178" s="65">
        <f t="shared" si="276"/>
        <v>0</v>
      </c>
      <c r="H2178" s="44">
        <f t="shared" si="278"/>
        <v>0</v>
      </c>
      <c r="I2178" s="46">
        <v>0</v>
      </c>
      <c r="J2178" s="31">
        <f t="shared" si="274"/>
        <v>0</v>
      </c>
      <c r="K2178" s="1">
        <f t="shared" si="275"/>
        <v>0</v>
      </c>
      <c r="L2178" s="1">
        <f t="shared" si="272"/>
        <v>6</v>
      </c>
    </row>
    <row r="2179" spans="1:12" ht="16.5" hidden="1" thickBot="1" x14ac:dyDescent="0.3">
      <c r="A2179" s="26">
        <v>411606</v>
      </c>
      <c r="B2179" s="42">
        <v>411606</v>
      </c>
      <c r="C2179" s="43" t="s">
        <v>329</v>
      </c>
      <c r="D2179" s="44">
        <v>0</v>
      </c>
      <c r="E2179" s="29">
        <f>IF(ISERROR(VLOOKUP(A2179,'INFORME SEVEN'!$A$1:$F$339,4,0)),0,VLOOKUP(A2179,'INFORME SEVEN'!$A$1:$F$339,4,0))</f>
        <v>0</v>
      </c>
      <c r="F2179" s="29">
        <f>IF(ISERROR(VLOOKUP(A2179,'INFORME SEVEN'!$A$1:$F$339,5,0)),0,VLOOKUP(A2179,'INFORME SEVEN'!$A$1:$F$339,5,0))</f>
        <v>0</v>
      </c>
      <c r="G2179" s="65">
        <f t="shared" si="276"/>
        <v>0</v>
      </c>
      <c r="H2179" s="44">
        <f t="shared" si="278"/>
        <v>0</v>
      </c>
      <c r="I2179" s="46">
        <v>0</v>
      </c>
      <c r="J2179" s="31">
        <f t="shared" si="274"/>
        <v>0</v>
      </c>
      <c r="K2179" s="1">
        <f t="shared" si="275"/>
        <v>0</v>
      </c>
      <c r="L2179" s="1">
        <f t="shared" si="272"/>
        <v>6</v>
      </c>
    </row>
    <row r="2180" spans="1:12" ht="16.5" hidden="1" thickBot="1" x14ac:dyDescent="0.3">
      <c r="A2180" s="26">
        <v>411690</v>
      </c>
      <c r="B2180" s="42">
        <v>411690</v>
      </c>
      <c r="C2180" s="43" t="s">
        <v>330</v>
      </c>
      <c r="D2180" s="44">
        <v>0</v>
      </c>
      <c r="E2180" s="29">
        <f>IF(ISERROR(VLOOKUP(A2180,'INFORME SEVEN'!$A$1:$F$339,4,0)),0,VLOOKUP(A2180,'INFORME SEVEN'!$A$1:$F$339,4,0))</f>
        <v>0</v>
      </c>
      <c r="F2180" s="29">
        <f>IF(ISERROR(VLOOKUP(A2180,'INFORME SEVEN'!$A$1:$F$339,5,0)),0,VLOOKUP(A2180,'INFORME SEVEN'!$A$1:$F$339,5,0))</f>
        <v>0</v>
      </c>
      <c r="G2180" s="65">
        <f t="shared" si="276"/>
        <v>0</v>
      </c>
      <c r="H2180" s="44">
        <f t="shared" si="278"/>
        <v>0</v>
      </c>
      <c r="I2180" s="46">
        <v>0</v>
      </c>
      <c r="J2180" s="31">
        <f t="shared" si="274"/>
        <v>0</v>
      </c>
      <c r="K2180" s="1">
        <f t="shared" si="275"/>
        <v>0</v>
      </c>
      <c r="L2180" s="1">
        <f t="shared" si="272"/>
        <v>6</v>
      </c>
    </row>
    <row r="2181" spans="1:12" ht="16.5" hidden="1" thickBot="1" x14ac:dyDescent="0.3">
      <c r="A2181" s="26">
        <v>4195</v>
      </c>
      <c r="B2181" s="48">
        <v>419500</v>
      </c>
      <c r="C2181" s="49" t="s">
        <v>1400</v>
      </c>
      <c r="D2181" s="39">
        <v>0</v>
      </c>
      <c r="E2181" s="29">
        <f>IF(ISERROR(VLOOKUP(A2181,'INFORME SEVEN'!$A$1:$F$339,4,0)),0,VLOOKUP(A2181,'INFORME SEVEN'!$A$1:$F$339,4,0))</f>
        <v>0</v>
      </c>
      <c r="F2181" s="29">
        <f>IF(ISERROR(VLOOKUP(A2181,'INFORME SEVEN'!$A$1:$F$339,5,0)),0,VLOOKUP(A2181,'INFORME SEVEN'!$A$1:$F$339,5,0))</f>
        <v>0</v>
      </c>
      <c r="G2181" s="39">
        <f t="shared" si="276"/>
        <v>0</v>
      </c>
      <c r="H2181" s="50">
        <f t="shared" si="278"/>
        <v>0</v>
      </c>
      <c r="I2181" s="51">
        <v>0</v>
      </c>
      <c r="J2181" s="31">
        <f t="shared" si="274"/>
        <v>0</v>
      </c>
      <c r="K2181" s="1">
        <f t="shared" si="275"/>
        <v>0</v>
      </c>
      <c r="L2181" s="1">
        <f t="shared" si="272"/>
        <v>4</v>
      </c>
    </row>
    <row r="2182" spans="1:12" ht="16.5" hidden="1" thickBot="1" x14ac:dyDescent="0.3">
      <c r="A2182" s="26">
        <v>419502</v>
      </c>
      <c r="B2182" s="42">
        <v>419502</v>
      </c>
      <c r="C2182" s="43" t="s">
        <v>439</v>
      </c>
      <c r="D2182" s="44">
        <v>0</v>
      </c>
      <c r="E2182" s="29">
        <f>IF(ISERROR(VLOOKUP(A2182,'INFORME SEVEN'!$A$1:$F$339,4,0)),0,VLOOKUP(A2182,'INFORME SEVEN'!$A$1:$F$339,4,0))</f>
        <v>0</v>
      </c>
      <c r="F2182" s="29">
        <f>IF(ISERROR(VLOOKUP(A2182,'INFORME SEVEN'!$A$1:$F$339,5,0)),0,VLOOKUP(A2182,'INFORME SEVEN'!$A$1:$F$339,5,0))</f>
        <v>0</v>
      </c>
      <c r="G2182" s="65">
        <f t="shared" si="276"/>
        <v>0</v>
      </c>
      <c r="H2182" s="44">
        <f t="shared" si="278"/>
        <v>0</v>
      </c>
      <c r="I2182" s="46">
        <v>0</v>
      </c>
      <c r="J2182" s="31">
        <f t="shared" si="274"/>
        <v>0</v>
      </c>
      <c r="K2182" s="1">
        <f t="shared" si="275"/>
        <v>0</v>
      </c>
      <c r="L2182" s="1">
        <f t="shared" si="272"/>
        <v>6</v>
      </c>
    </row>
    <row r="2183" spans="1:12" ht="16.5" hidden="1" thickBot="1" x14ac:dyDescent="0.3">
      <c r="A2183" s="26">
        <v>419503</v>
      </c>
      <c r="B2183" s="42">
        <v>419503</v>
      </c>
      <c r="C2183" s="43" t="s">
        <v>441</v>
      </c>
      <c r="D2183" s="44">
        <v>0</v>
      </c>
      <c r="E2183" s="29">
        <f>IF(ISERROR(VLOOKUP(A2183,'INFORME SEVEN'!$A$1:$F$339,4,0)),0,VLOOKUP(A2183,'INFORME SEVEN'!$A$1:$F$339,4,0))</f>
        <v>0</v>
      </c>
      <c r="F2183" s="29">
        <f>IF(ISERROR(VLOOKUP(A2183,'INFORME SEVEN'!$A$1:$F$339,5,0)),0,VLOOKUP(A2183,'INFORME SEVEN'!$A$1:$F$339,5,0))</f>
        <v>0</v>
      </c>
      <c r="G2183" s="65">
        <f t="shared" si="276"/>
        <v>0</v>
      </c>
      <c r="H2183" s="44">
        <f t="shared" si="278"/>
        <v>0</v>
      </c>
      <c r="I2183" s="46">
        <v>0</v>
      </c>
      <c r="J2183" s="31">
        <f t="shared" si="274"/>
        <v>0</v>
      </c>
      <c r="K2183" s="1">
        <f t="shared" si="275"/>
        <v>0</v>
      </c>
      <c r="L2183" s="1">
        <f t="shared" si="272"/>
        <v>6</v>
      </c>
    </row>
    <row r="2184" spans="1:12" ht="16.5" hidden="1" thickBot="1" x14ac:dyDescent="0.3">
      <c r="A2184" s="26">
        <v>419505</v>
      </c>
      <c r="B2184" s="42">
        <v>419505</v>
      </c>
      <c r="C2184" s="43" t="s">
        <v>1401</v>
      </c>
      <c r="D2184" s="44">
        <v>0</v>
      </c>
      <c r="E2184" s="29">
        <f>IF(ISERROR(VLOOKUP(A2184,'INFORME SEVEN'!$A$1:$F$339,4,0)),0,VLOOKUP(A2184,'INFORME SEVEN'!$A$1:$F$339,4,0))</f>
        <v>0</v>
      </c>
      <c r="F2184" s="29">
        <f>IF(ISERROR(VLOOKUP(A2184,'INFORME SEVEN'!$A$1:$F$339,5,0)),0,VLOOKUP(A2184,'INFORME SEVEN'!$A$1:$F$339,5,0))</f>
        <v>0</v>
      </c>
      <c r="G2184" s="65">
        <f t="shared" si="276"/>
        <v>0</v>
      </c>
      <c r="H2184" s="44">
        <f t="shared" si="278"/>
        <v>0</v>
      </c>
      <c r="I2184" s="46">
        <v>0</v>
      </c>
      <c r="J2184" s="31">
        <f t="shared" si="274"/>
        <v>0</v>
      </c>
      <c r="K2184" s="1">
        <f t="shared" si="275"/>
        <v>0</v>
      </c>
      <c r="L2184" s="1">
        <f t="shared" si="272"/>
        <v>6</v>
      </c>
    </row>
    <row r="2185" spans="1:12" ht="16.5" hidden="1" thickBot="1" x14ac:dyDescent="0.3">
      <c r="A2185" s="26">
        <v>419506</v>
      </c>
      <c r="B2185" s="42">
        <v>419506</v>
      </c>
      <c r="C2185" s="43" t="s">
        <v>138</v>
      </c>
      <c r="D2185" s="44">
        <v>0</v>
      </c>
      <c r="E2185" s="29">
        <f>IF(ISERROR(VLOOKUP(A2185,'INFORME SEVEN'!$A$1:$F$339,4,0)),0,VLOOKUP(A2185,'INFORME SEVEN'!$A$1:$F$339,4,0))</f>
        <v>0</v>
      </c>
      <c r="F2185" s="29">
        <f>IF(ISERROR(VLOOKUP(A2185,'INFORME SEVEN'!$A$1:$F$339,5,0)),0,VLOOKUP(A2185,'INFORME SEVEN'!$A$1:$F$339,5,0))</f>
        <v>0</v>
      </c>
      <c r="G2185" s="65">
        <f t="shared" si="276"/>
        <v>0</v>
      </c>
      <c r="H2185" s="44">
        <f t="shared" si="278"/>
        <v>0</v>
      </c>
      <c r="I2185" s="46">
        <v>0</v>
      </c>
      <c r="J2185" s="31">
        <f t="shared" si="274"/>
        <v>0</v>
      </c>
      <c r="K2185" s="1">
        <f t="shared" si="275"/>
        <v>0</v>
      </c>
      <c r="L2185" s="1">
        <f t="shared" si="272"/>
        <v>6</v>
      </c>
    </row>
    <row r="2186" spans="1:12" ht="16.5" hidden="1" thickBot="1" x14ac:dyDescent="0.3">
      <c r="A2186" s="26">
        <v>419507</v>
      </c>
      <c r="B2186" s="42">
        <v>419507</v>
      </c>
      <c r="C2186" s="43" t="s">
        <v>139</v>
      </c>
      <c r="D2186" s="44">
        <v>0</v>
      </c>
      <c r="E2186" s="29">
        <f>IF(ISERROR(VLOOKUP(A2186,'INFORME SEVEN'!$A$1:$F$339,4,0)),0,VLOOKUP(A2186,'INFORME SEVEN'!$A$1:$F$339,4,0))</f>
        <v>0</v>
      </c>
      <c r="F2186" s="29">
        <f>IF(ISERROR(VLOOKUP(A2186,'INFORME SEVEN'!$A$1:$F$339,5,0)),0,VLOOKUP(A2186,'INFORME SEVEN'!$A$1:$F$339,5,0))</f>
        <v>0</v>
      </c>
      <c r="G2186" s="65">
        <f t="shared" si="276"/>
        <v>0</v>
      </c>
      <c r="H2186" s="44">
        <f t="shared" si="278"/>
        <v>0</v>
      </c>
      <c r="I2186" s="46">
        <v>0</v>
      </c>
      <c r="J2186" s="31">
        <f t="shared" si="274"/>
        <v>0</v>
      </c>
      <c r="K2186" s="1">
        <f t="shared" si="275"/>
        <v>0</v>
      </c>
      <c r="L2186" s="1">
        <f t="shared" si="272"/>
        <v>6</v>
      </c>
    </row>
    <row r="2187" spans="1:12" ht="16.5" hidden="1" thickBot="1" x14ac:dyDescent="0.3">
      <c r="A2187" s="26">
        <v>419508</v>
      </c>
      <c r="B2187" s="42">
        <v>419508</v>
      </c>
      <c r="C2187" s="43" t="s">
        <v>140</v>
      </c>
      <c r="D2187" s="44">
        <v>0</v>
      </c>
      <c r="E2187" s="29">
        <f>IF(ISERROR(VLOOKUP(A2187,'INFORME SEVEN'!$A$1:$F$339,4,0)),0,VLOOKUP(A2187,'INFORME SEVEN'!$A$1:$F$339,4,0))</f>
        <v>0</v>
      </c>
      <c r="F2187" s="29">
        <f>IF(ISERROR(VLOOKUP(A2187,'INFORME SEVEN'!$A$1:$F$339,5,0)),0,VLOOKUP(A2187,'INFORME SEVEN'!$A$1:$F$339,5,0))</f>
        <v>0</v>
      </c>
      <c r="G2187" s="65">
        <f t="shared" si="276"/>
        <v>0</v>
      </c>
      <c r="H2187" s="44">
        <f t="shared" si="278"/>
        <v>0</v>
      </c>
      <c r="I2187" s="46">
        <v>0</v>
      </c>
      <c r="J2187" s="31">
        <f t="shared" si="274"/>
        <v>0</v>
      </c>
      <c r="K2187" s="1">
        <f t="shared" si="275"/>
        <v>0</v>
      </c>
      <c r="L2187" s="1">
        <f t="shared" si="272"/>
        <v>6</v>
      </c>
    </row>
    <row r="2188" spans="1:12" ht="16.5" hidden="1" thickBot="1" x14ac:dyDescent="0.3">
      <c r="A2188" s="26">
        <v>419509</v>
      </c>
      <c r="B2188" s="42">
        <v>419509</v>
      </c>
      <c r="C2188" s="43" t="s">
        <v>141</v>
      </c>
      <c r="D2188" s="44">
        <v>0</v>
      </c>
      <c r="E2188" s="29">
        <f>IF(ISERROR(VLOOKUP(A2188,'INFORME SEVEN'!$A$1:$F$339,4,0)),0,VLOOKUP(A2188,'INFORME SEVEN'!$A$1:$F$339,4,0))</f>
        <v>0</v>
      </c>
      <c r="F2188" s="29">
        <f>IF(ISERROR(VLOOKUP(A2188,'INFORME SEVEN'!$A$1:$F$339,5,0)),0,VLOOKUP(A2188,'INFORME SEVEN'!$A$1:$F$339,5,0))</f>
        <v>0</v>
      </c>
      <c r="G2188" s="65">
        <f t="shared" si="276"/>
        <v>0</v>
      </c>
      <c r="H2188" s="44">
        <f t="shared" si="278"/>
        <v>0</v>
      </c>
      <c r="I2188" s="46">
        <v>0</v>
      </c>
      <c r="J2188" s="31">
        <f t="shared" si="274"/>
        <v>0</v>
      </c>
      <c r="K2188" s="1">
        <f t="shared" si="275"/>
        <v>0</v>
      </c>
      <c r="L2188" s="1">
        <f t="shared" ref="L2188:L2251" si="279">+LEN(A2188)</f>
        <v>6</v>
      </c>
    </row>
    <row r="2189" spans="1:12" ht="16.5" hidden="1" thickBot="1" x14ac:dyDescent="0.3">
      <c r="A2189" s="26">
        <v>419510</v>
      </c>
      <c r="B2189" s="42">
        <v>419510</v>
      </c>
      <c r="C2189" s="43" t="s">
        <v>143</v>
      </c>
      <c r="D2189" s="44">
        <v>0</v>
      </c>
      <c r="E2189" s="29">
        <f>IF(ISERROR(VLOOKUP(A2189,'INFORME SEVEN'!$A$1:$F$339,4,0)),0,VLOOKUP(A2189,'INFORME SEVEN'!$A$1:$F$339,4,0))</f>
        <v>0</v>
      </c>
      <c r="F2189" s="29">
        <f>IF(ISERROR(VLOOKUP(A2189,'INFORME SEVEN'!$A$1:$F$339,5,0)),0,VLOOKUP(A2189,'INFORME SEVEN'!$A$1:$F$339,5,0))</f>
        <v>0</v>
      </c>
      <c r="G2189" s="65">
        <f t="shared" si="276"/>
        <v>0</v>
      </c>
      <c r="H2189" s="44">
        <f t="shared" si="278"/>
        <v>0</v>
      </c>
      <c r="I2189" s="46">
        <v>0</v>
      </c>
      <c r="J2189" s="31">
        <f t="shared" si="274"/>
        <v>0</v>
      </c>
      <c r="K2189" s="1">
        <f t="shared" si="275"/>
        <v>0</v>
      </c>
      <c r="L2189" s="1">
        <f t="shared" si="279"/>
        <v>6</v>
      </c>
    </row>
    <row r="2190" spans="1:12" ht="16.5" hidden="1" thickBot="1" x14ac:dyDescent="0.3">
      <c r="A2190" s="26">
        <v>419511</v>
      </c>
      <c r="B2190" s="42">
        <v>419511</v>
      </c>
      <c r="C2190" s="43" t="s">
        <v>144</v>
      </c>
      <c r="D2190" s="44">
        <v>0</v>
      </c>
      <c r="E2190" s="29">
        <f>IF(ISERROR(VLOOKUP(A2190,'INFORME SEVEN'!$A$1:$F$339,4,0)),0,VLOOKUP(A2190,'INFORME SEVEN'!$A$1:$F$339,4,0))</f>
        <v>0</v>
      </c>
      <c r="F2190" s="29">
        <f>IF(ISERROR(VLOOKUP(A2190,'INFORME SEVEN'!$A$1:$F$339,5,0)),0,VLOOKUP(A2190,'INFORME SEVEN'!$A$1:$F$339,5,0))</f>
        <v>0</v>
      </c>
      <c r="G2190" s="65">
        <f t="shared" si="276"/>
        <v>0</v>
      </c>
      <c r="H2190" s="44">
        <f t="shared" si="278"/>
        <v>0</v>
      </c>
      <c r="I2190" s="46">
        <v>0</v>
      </c>
      <c r="J2190" s="31">
        <f t="shared" si="274"/>
        <v>0</v>
      </c>
      <c r="K2190" s="1">
        <f t="shared" si="275"/>
        <v>0</v>
      </c>
      <c r="L2190" s="1">
        <f t="shared" si="279"/>
        <v>6</v>
      </c>
    </row>
    <row r="2191" spans="1:12" ht="16.5" hidden="1" thickBot="1" x14ac:dyDescent="0.3">
      <c r="A2191" s="26">
        <v>419512</v>
      </c>
      <c r="B2191" s="42">
        <v>419512</v>
      </c>
      <c r="C2191" s="43" t="s">
        <v>145</v>
      </c>
      <c r="D2191" s="44">
        <v>0</v>
      </c>
      <c r="E2191" s="29">
        <f>IF(ISERROR(VLOOKUP(A2191,'INFORME SEVEN'!$A$1:$F$339,4,0)),0,VLOOKUP(A2191,'INFORME SEVEN'!$A$1:$F$339,4,0))</f>
        <v>0</v>
      </c>
      <c r="F2191" s="29">
        <f>IF(ISERROR(VLOOKUP(A2191,'INFORME SEVEN'!$A$1:$F$339,5,0)),0,VLOOKUP(A2191,'INFORME SEVEN'!$A$1:$F$339,5,0))</f>
        <v>0</v>
      </c>
      <c r="G2191" s="65">
        <f t="shared" si="276"/>
        <v>0</v>
      </c>
      <c r="H2191" s="44">
        <f t="shared" si="278"/>
        <v>0</v>
      </c>
      <c r="I2191" s="46">
        <v>0</v>
      </c>
      <c r="J2191" s="31">
        <f t="shared" si="274"/>
        <v>0</v>
      </c>
      <c r="K2191" s="1">
        <f t="shared" si="275"/>
        <v>0</v>
      </c>
      <c r="L2191" s="1">
        <f t="shared" si="279"/>
        <v>6</v>
      </c>
    </row>
    <row r="2192" spans="1:12" ht="16.5" hidden="1" thickBot="1" x14ac:dyDescent="0.3">
      <c r="A2192" s="26">
        <v>419513</v>
      </c>
      <c r="B2192" s="42">
        <v>419513</v>
      </c>
      <c r="C2192" s="43" t="s">
        <v>146</v>
      </c>
      <c r="D2192" s="44">
        <v>0</v>
      </c>
      <c r="E2192" s="29">
        <f>IF(ISERROR(VLOOKUP(A2192,'INFORME SEVEN'!$A$1:$F$339,4,0)),0,VLOOKUP(A2192,'INFORME SEVEN'!$A$1:$F$339,4,0))</f>
        <v>0</v>
      </c>
      <c r="F2192" s="29">
        <f>IF(ISERROR(VLOOKUP(A2192,'INFORME SEVEN'!$A$1:$F$339,5,0)),0,VLOOKUP(A2192,'INFORME SEVEN'!$A$1:$F$339,5,0))</f>
        <v>0</v>
      </c>
      <c r="G2192" s="65">
        <f t="shared" si="276"/>
        <v>0</v>
      </c>
      <c r="H2192" s="44">
        <f t="shared" si="278"/>
        <v>0</v>
      </c>
      <c r="I2192" s="46">
        <v>0</v>
      </c>
      <c r="J2192" s="31">
        <f t="shared" ref="J2192:J2255" si="280">+G2192-H2192-I2192</f>
        <v>0</v>
      </c>
      <c r="K2192" s="1">
        <f t="shared" ref="K2192:K2255" si="281">IF(D2192&lt;&gt;0,1,IF(G2192&lt;&gt;0,2,IF(F2192&lt;&gt;0,3,IF(E2192&lt;&gt;0,4,0))))</f>
        <v>0</v>
      </c>
      <c r="L2192" s="1">
        <f t="shared" si="279"/>
        <v>6</v>
      </c>
    </row>
    <row r="2193" spans="1:12" ht="16.5" hidden="1" thickBot="1" x14ac:dyDescent="0.3">
      <c r="A2193" s="26">
        <v>419514</v>
      </c>
      <c r="B2193" s="42">
        <v>419514</v>
      </c>
      <c r="C2193" s="43" t="s">
        <v>147</v>
      </c>
      <c r="D2193" s="44">
        <v>0</v>
      </c>
      <c r="E2193" s="29">
        <f>IF(ISERROR(VLOOKUP(A2193,'INFORME SEVEN'!$A$1:$F$339,4,0)),0,VLOOKUP(A2193,'INFORME SEVEN'!$A$1:$F$339,4,0))</f>
        <v>0</v>
      </c>
      <c r="F2193" s="29">
        <f>IF(ISERROR(VLOOKUP(A2193,'INFORME SEVEN'!$A$1:$F$339,5,0)),0,VLOOKUP(A2193,'INFORME SEVEN'!$A$1:$F$339,5,0))</f>
        <v>0</v>
      </c>
      <c r="G2193" s="65">
        <f t="shared" si="276"/>
        <v>0</v>
      </c>
      <c r="H2193" s="44">
        <f t="shared" si="278"/>
        <v>0</v>
      </c>
      <c r="I2193" s="46">
        <v>0</v>
      </c>
      <c r="J2193" s="31">
        <f t="shared" si="280"/>
        <v>0</v>
      </c>
      <c r="K2193" s="1">
        <f t="shared" si="281"/>
        <v>0</v>
      </c>
      <c r="L2193" s="1">
        <f t="shared" si="279"/>
        <v>6</v>
      </c>
    </row>
    <row r="2194" spans="1:12" ht="16.5" hidden="1" thickBot="1" x14ac:dyDescent="0.3">
      <c r="A2194" s="26">
        <v>419515</v>
      </c>
      <c r="B2194" s="42">
        <v>419515</v>
      </c>
      <c r="C2194" s="43" t="s">
        <v>148</v>
      </c>
      <c r="D2194" s="44">
        <v>0</v>
      </c>
      <c r="E2194" s="29">
        <f>IF(ISERROR(VLOOKUP(A2194,'INFORME SEVEN'!$A$1:$F$339,4,0)),0,VLOOKUP(A2194,'INFORME SEVEN'!$A$1:$F$339,4,0))</f>
        <v>0</v>
      </c>
      <c r="F2194" s="29">
        <f>IF(ISERROR(VLOOKUP(A2194,'INFORME SEVEN'!$A$1:$F$339,5,0)),0,VLOOKUP(A2194,'INFORME SEVEN'!$A$1:$F$339,5,0))</f>
        <v>0</v>
      </c>
      <c r="G2194" s="65">
        <f t="shared" si="276"/>
        <v>0</v>
      </c>
      <c r="H2194" s="44">
        <f t="shared" si="278"/>
        <v>0</v>
      </c>
      <c r="I2194" s="46">
        <v>0</v>
      </c>
      <c r="J2194" s="31">
        <f t="shared" si="280"/>
        <v>0</v>
      </c>
      <c r="K2194" s="1">
        <f t="shared" si="281"/>
        <v>0</v>
      </c>
      <c r="L2194" s="1">
        <f t="shared" si="279"/>
        <v>6</v>
      </c>
    </row>
    <row r="2195" spans="1:12" ht="16.5" hidden="1" thickBot="1" x14ac:dyDescent="0.3">
      <c r="A2195" s="26">
        <v>419516</v>
      </c>
      <c r="B2195" s="42">
        <v>419516</v>
      </c>
      <c r="C2195" s="43" t="s">
        <v>149</v>
      </c>
      <c r="D2195" s="44">
        <v>0</v>
      </c>
      <c r="E2195" s="29">
        <f>IF(ISERROR(VLOOKUP(A2195,'INFORME SEVEN'!$A$1:$F$339,4,0)),0,VLOOKUP(A2195,'INFORME SEVEN'!$A$1:$F$339,4,0))</f>
        <v>0</v>
      </c>
      <c r="F2195" s="29">
        <f>IF(ISERROR(VLOOKUP(A2195,'INFORME SEVEN'!$A$1:$F$339,5,0)),0,VLOOKUP(A2195,'INFORME SEVEN'!$A$1:$F$339,5,0))</f>
        <v>0</v>
      </c>
      <c r="G2195" s="65">
        <f t="shared" si="276"/>
        <v>0</v>
      </c>
      <c r="H2195" s="44">
        <f t="shared" si="278"/>
        <v>0</v>
      </c>
      <c r="I2195" s="46">
        <v>0</v>
      </c>
      <c r="J2195" s="31">
        <f t="shared" si="280"/>
        <v>0</v>
      </c>
      <c r="K2195" s="1">
        <f t="shared" si="281"/>
        <v>0</v>
      </c>
      <c r="L2195" s="1">
        <f t="shared" si="279"/>
        <v>6</v>
      </c>
    </row>
    <row r="2196" spans="1:12" ht="16.5" hidden="1" thickBot="1" x14ac:dyDescent="0.3">
      <c r="A2196" s="26">
        <v>419517</v>
      </c>
      <c r="B2196" s="42">
        <v>419517</v>
      </c>
      <c r="C2196" s="43" t="s">
        <v>150</v>
      </c>
      <c r="D2196" s="44">
        <v>0</v>
      </c>
      <c r="E2196" s="29">
        <f>IF(ISERROR(VLOOKUP(A2196,'INFORME SEVEN'!$A$1:$F$339,4,0)),0,VLOOKUP(A2196,'INFORME SEVEN'!$A$1:$F$339,4,0))</f>
        <v>0</v>
      </c>
      <c r="F2196" s="29">
        <f>IF(ISERROR(VLOOKUP(A2196,'INFORME SEVEN'!$A$1:$F$339,5,0)),0,VLOOKUP(A2196,'INFORME SEVEN'!$A$1:$F$339,5,0))</f>
        <v>0</v>
      </c>
      <c r="G2196" s="65">
        <f t="shared" si="276"/>
        <v>0</v>
      </c>
      <c r="H2196" s="44">
        <f t="shared" si="278"/>
        <v>0</v>
      </c>
      <c r="I2196" s="46">
        <v>0</v>
      </c>
      <c r="J2196" s="31">
        <f t="shared" si="280"/>
        <v>0</v>
      </c>
      <c r="K2196" s="1">
        <f t="shared" si="281"/>
        <v>0</v>
      </c>
      <c r="L2196" s="1">
        <f t="shared" si="279"/>
        <v>6</v>
      </c>
    </row>
    <row r="2197" spans="1:12" ht="16.5" hidden="1" thickBot="1" x14ac:dyDescent="0.3">
      <c r="A2197" s="26">
        <v>419518</v>
      </c>
      <c r="B2197" s="42">
        <v>419518</v>
      </c>
      <c r="C2197" s="43" t="s">
        <v>151</v>
      </c>
      <c r="D2197" s="44">
        <v>0</v>
      </c>
      <c r="E2197" s="29">
        <f>IF(ISERROR(VLOOKUP(A2197,'INFORME SEVEN'!$A$1:$F$339,4,0)),0,VLOOKUP(A2197,'INFORME SEVEN'!$A$1:$F$339,4,0))</f>
        <v>0</v>
      </c>
      <c r="F2197" s="29">
        <f>IF(ISERROR(VLOOKUP(A2197,'INFORME SEVEN'!$A$1:$F$339,5,0)),0,VLOOKUP(A2197,'INFORME SEVEN'!$A$1:$F$339,5,0))</f>
        <v>0</v>
      </c>
      <c r="G2197" s="65">
        <f t="shared" si="276"/>
        <v>0</v>
      </c>
      <c r="H2197" s="44">
        <f t="shared" si="278"/>
        <v>0</v>
      </c>
      <c r="I2197" s="46">
        <v>0</v>
      </c>
      <c r="J2197" s="31">
        <f t="shared" si="280"/>
        <v>0</v>
      </c>
      <c r="K2197" s="1">
        <f t="shared" si="281"/>
        <v>0</v>
      </c>
      <c r="L2197" s="1">
        <f t="shared" si="279"/>
        <v>6</v>
      </c>
    </row>
    <row r="2198" spans="1:12" ht="16.5" hidden="1" thickBot="1" x14ac:dyDescent="0.3">
      <c r="A2198" s="26">
        <v>419519</v>
      </c>
      <c r="B2198" s="42">
        <v>419519</v>
      </c>
      <c r="C2198" s="43" t="s">
        <v>152</v>
      </c>
      <c r="D2198" s="44">
        <v>0</v>
      </c>
      <c r="E2198" s="29">
        <f>IF(ISERROR(VLOOKUP(A2198,'INFORME SEVEN'!$A$1:$F$339,4,0)),0,VLOOKUP(A2198,'INFORME SEVEN'!$A$1:$F$339,4,0))</f>
        <v>0</v>
      </c>
      <c r="F2198" s="29">
        <f>IF(ISERROR(VLOOKUP(A2198,'INFORME SEVEN'!$A$1:$F$339,5,0)),0,VLOOKUP(A2198,'INFORME SEVEN'!$A$1:$F$339,5,0))</f>
        <v>0</v>
      </c>
      <c r="G2198" s="65">
        <f t="shared" si="276"/>
        <v>0</v>
      </c>
      <c r="H2198" s="44">
        <f t="shared" si="278"/>
        <v>0</v>
      </c>
      <c r="I2198" s="46">
        <v>0</v>
      </c>
      <c r="J2198" s="31">
        <f t="shared" si="280"/>
        <v>0</v>
      </c>
      <c r="K2198" s="1">
        <f t="shared" si="281"/>
        <v>0</v>
      </c>
      <c r="L2198" s="1">
        <f t="shared" si="279"/>
        <v>6</v>
      </c>
    </row>
    <row r="2199" spans="1:12" ht="16.5" hidden="1" thickBot="1" x14ac:dyDescent="0.3">
      <c r="A2199" s="26">
        <v>419520</v>
      </c>
      <c r="B2199" s="42">
        <v>419520</v>
      </c>
      <c r="C2199" s="43" t="s">
        <v>153</v>
      </c>
      <c r="D2199" s="44">
        <v>0</v>
      </c>
      <c r="E2199" s="29">
        <f>IF(ISERROR(VLOOKUP(A2199,'INFORME SEVEN'!$A$1:$F$339,4,0)),0,VLOOKUP(A2199,'INFORME SEVEN'!$A$1:$F$339,4,0))</f>
        <v>0</v>
      </c>
      <c r="F2199" s="29">
        <f>IF(ISERROR(VLOOKUP(A2199,'INFORME SEVEN'!$A$1:$F$339,5,0)),0,VLOOKUP(A2199,'INFORME SEVEN'!$A$1:$F$339,5,0))</f>
        <v>0</v>
      </c>
      <c r="G2199" s="65">
        <f t="shared" ref="G2199:G2262" si="282">+D2199+F2199-E2199</f>
        <v>0</v>
      </c>
      <c r="H2199" s="44">
        <f t="shared" si="278"/>
        <v>0</v>
      </c>
      <c r="I2199" s="46">
        <v>0</v>
      </c>
      <c r="J2199" s="31">
        <f t="shared" si="280"/>
        <v>0</v>
      </c>
      <c r="K2199" s="1">
        <f t="shared" si="281"/>
        <v>0</v>
      </c>
      <c r="L2199" s="1">
        <f t="shared" si="279"/>
        <v>6</v>
      </c>
    </row>
    <row r="2200" spans="1:12" ht="16.5" hidden="1" thickBot="1" x14ac:dyDescent="0.3">
      <c r="A2200" s="26">
        <v>419521</v>
      </c>
      <c r="B2200" s="42">
        <v>419521</v>
      </c>
      <c r="C2200" s="43" t="s">
        <v>154</v>
      </c>
      <c r="D2200" s="44">
        <v>0</v>
      </c>
      <c r="E2200" s="29">
        <f>IF(ISERROR(VLOOKUP(A2200,'INFORME SEVEN'!$A$1:$F$339,4,0)),0,VLOOKUP(A2200,'INFORME SEVEN'!$A$1:$F$339,4,0))</f>
        <v>0</v>
      </c>
      <c r="F2200" s="29">
        <f>IF(ISERROR(VLOOKUP(A2200,'INFORME SEVEN'!$A$1:$F$339,5,0)),0,VLOOKUP(A2200,'INFORME SEVEN'!$A$1:$F$339,5,0))</f>
        <v>0</v>
      </c>
      <c r="G2200" s="65">
        <f t="shared" si="282"/>
        <v>0</v>
      </c>
      <c r="H2200" s="44">
        <f t="shared" si="278"/>
        <v>0</v>
      </c>
      <c r="I2200" s="46">
        <v>0</v>
      </c>
      <c r="J2200" s="31">
        <f t="shared" si="280"/>
        <v>0</v>
      </c>
      <c r="K2200" s="1">
        <f t="shared" si="281"/>
        <v>0</v>
      </c>
      <c r="L2200" s="1">
        <f t="shared" si="279"/>
        <v>6</v>
      </c>
    </row>
    <row r="2201" spans="1:12" ht="16.5" hidden="1" thickBot="1" x14ac:dyDescent="0.3">
      <c r="A2201" s="26">
        <v>419522</v>
      </c>
      <c r="B2201" s="42">
        <v>419522</v>
      </c>
      <c r="C2201" s="43" t="s">
        <v>155</v>
      </c>
      <c r="D2201" s="44">
        <v>0</v>
      </c>
      <c r="E2201" s="29">
        <f>IF(ISERROR(VLOOKUP(A2201,'INFORME SEVEN'!$A$1:$F$339,4,0)),0,VLOOKUP(A2201,'INFORME SEVEN'!$A$1:$F$339,4,0))</f>
        <v>0</v>
      </c>
      <c r="F2201" s="29">
        <f>IF(ISERROR(VLOOKUP(A2201,'INFORME SEVEN'!$A$1:$F$339,5,0)),0,VLOOKUP(A2201,'INFORME SEVEN'!$A$1:$F$339,5,0))</f>
        <v>0</v>
      </c>
      <c r="G2201" s="65">
        <f t="shared" si="282"/>
        <v>0</v>
      </c>
      <c r="H2201" s="44">
        <f t="shared" si="278"/>
        <v>0</v>
      </c>
      <c r="I2201" s="46">
        <v>0</v>
      </c>
      <c r="J2201" s="31">
        <f t="shared" si="280"/>
        <v>0</v>
      </c>
      <c r="K2201" s="1">
        <f t="shared" si="281"/>
        <v>0</v>
      </c>
      <c r="L2201" s="1">
        <f t="shared" si="279"/>
        <v>6</v>
      </c>
    </row>
    <row r="2202" spans="1:12" ht="16.5" hidden="1" thickBot="1" x14ac:dyDescent="0.3">
      <c r="A2202" s="26">
        <v>419523</v>
      </c>
      <c r="B2202" s="42">
        <v>419523</v>
      </c>
      <c r="C2202" s="43" t="s">
        <v>156</v>
      </c>
      <c r="D2202" s="44">
        <v>0</v>
      </c>
      <c r="E2202" s="29">
        <f>IF(ISERROR(VLOOKUP(A2202,'INFORME SEVEN'!$A$1:$F$339,4,0)),0,VLOOKUP(A2202,'INFORME SEVEN'!$A$1:$F$339,4,0))</f>
        <v>0</v>
      </c>
      <c r="F2202" s="29">
        <f>IF(ISERROR(VLOOKUP(A2202,'INFORME SEVEN'!$A$1:$F$339,5,0)),0,VLOOKUP(A2202,'INFORME SEVEN'!$A$1:$F$339,5,0))</f>
        <v>0</v>
      </c>
      <c r="G2202" s="65">
        <f t="shared" si="282"/>
        <v>0</v>
      </c>
      <c r="H2202" s="44">
        <f t="shared" si="278"/>
        <v>0</v>
      </c>
      <c r="I2202" s="46">
        <v>0</v>
      </c>
      <c r="J2202" s="31">
        <f t="shared" si="280"/>
        <v>0</v>
      </c>
      <c r="K2202" s="1">
        <f t="shared" si="281"/>
        <v>0</v>
      </c>
      <c r="L2202" s="1">
        <f t="shared" si="279"/>
        <v>6</v>
      </c>
    </row>
    <row r="2203" spans="1:12" ht="16.5" hidden="1" thickBot="1" x14ac:dyDescent="0.3">
      <c r="A2203" s="26">
        <v>419524</v>
      </c>
      <c r="B2203" s="42">
        <v>419524</v>
      </c>
      <c r="C2203" s="43" t="s">
        <v>157</v>
      </c>
      <c r="D2203" s="44">
        <v>0</v>
      </c>
      <c r="E2203" s="29">
        <f>IF(ISERROR(VLOOKUP(A2203,'INFORME SEVEN'!$A$1:$F$339,4,0)),0,VLOOKUP(A2203,'INFORME SEVEN'!$A$1:$F$339,4,0))</f>
        <v>0</v>
      </c>
      <c r="F2203" s="29">
        <f>IF(ISERROR(VLOOKUP(A2203,'INFORME SEVEN'!$A$1:$F$339,5,0)),0,VLOOKUP(A2203,'INFORME SEVEN'!$A$1:$F$339,5,0))</f>
        <v>0</v>
      </c>
      <c r="G2203" s="65">
        <f t="shared" si="282"/>
        <v>0</v>
      </c>
      <c r="H2203" s="44">
        <f t="shared" si="278"/>
        <v>0</v>
      </c>
      <c r="I2203" s="46">
        <v>0</v>
      </c>
      <c r="J2203" s="31">
        <f t="shared" si="280"/>
        <v>0</v>
      </c>
      <c r="K2203" s="1">
        <f t="shared" si="281"/>
        <v>0</v>
      </c>
      <c r="L2203" s="1">
        <f t="shared" si="279"/>
        <v>6</v>
      </c>
    </row>
    <row r="2204" spans="1:12" ht="16.5" hidden="1" thickBot="1" x14ac:dyDescent="0.3">
      <c r="A2204" s="26">
        <v>419525</v>
      </c>
      <c r="B2204" s="42">
        <v>419525</v>
      </c>
      <c r="C2204" s="43" t="s">
        <v>158</v>
      </c>
      <c r="D2204" s="44">
        <v>0</v>
      </c>
      <c r="E2204" s="29">
        <f>IF(ISERROR(VLOOKUP(A2204,'INFORME SEVEN'!$A$1:$F$339,4,0)),0,VLOOKUP(A2204,'INFORME SEVEN'!$A$1:$F$339,4,0))</f>
        <v>0</v>
      </c>
      <c r="F2204" s="29">
        <f>IF(ISERROR(VLOOKUP(A2204,'INFORME SEVEN'!$A$1:$F$339,5,0)),0,VLOOKUP(A2204,'INFORME SEVEN'!$A$1:$F$339,5,0))</f>
        <v>0</v>
      </c>
      <c r="G2204" s="65">
        <f t="shared" si="282"/>
        <v>0</v>
      </c>
      <c r="H2204" s="44">
        <f t="shared" si="278"/>
        <v>0</v>
      </c>
      <c r="I2204" s="46">
        <v>0</v>
      </c>
      <c r="J2204" s="31">
        <f t="shared" si="280"/>
        <v>0</v>
      </c>
      <c r="K2204" s="1">
        <f t="shared" si="281"/>
        <v>0</v>
      </c>
      <c r="L2204" s="1">
        <f t="shared" si="279"/>
        <v>6</v>
      </c>
    </row>
    <row r="2205" spans="1:12" ht="16.5" hidden="1" thickBot="1" x14ac:dyDescent="0.3">
      <c r="A2205" s="26">
        <v>419526</v>
      </c>
      <c r="B2205" s="42">
        <v>419526</v>
      </c>
      <c r="C2205" s="43" t="s">
        <v>159</v>
      </c>
      <c r="D2205" s="44">
        <v>0</v>
      </c>
      <c r="E2205" s="29">
        <f>IF(ISERROR(VLOOKUP(A2205,'INFORME SEVEN'!$A$1:$F$339,4,0)),0,VLOOKUP(A2205,'INFORME SEVEN'!$A$1:$F$339,4,0))</f>
        <v>0</v>
      </c>
      <c r="F2205" s="29">
        <f>IF(ISERROR(VLOOKUP(A2205,'INFORME SEVEN'!$A$1:$F$339,5,0)),0,VLOOKUP(A2205,'INFORME SEVEN'!$A$1:$F$339,5,0))</f>
        <v>0</v>
      </c>
      <c r="G2205" s="65">
        <f t="shared" si="282"/>
        <v>0</v>
      </c>
      <c r="H2205" s="44">
        <f t="shared" si="278"/>
        <v>0</v>
      </c>
      <c r="I2205" s="46">
        <v>0</v>
      </c>
      <c r="J2205" s="31">
        <f t="shared" si="280"/>
        <v>0</v>
      </c>
      <c r="K2205" s="1">
        <f t="shared" si="281"/>
        <v>0</v>
      </c>
      <c r="L2205" s="1">
        <f t="shared" si="279"/>
        <v>6</v>
      </c>
    </row>
    <row r="2206" spans="1:12" ht="16.5" hidden="1" thickBot="1" x14ac:dyDescent="0.3">
      <c r="A2206" s="26">
        <v>419527</v>
      </c>
      <c r="B2206" s="42">
        <v>419527</v>
      </c>
      <c r="C2206" s="43" t="s">
        <v>160</v>
      </c>
      <c r="D2206" s="44">
        <v>0</v>
      </c>
      <c r="E2206" s="29">
        <f>IF(ISERROR(VLOOKUP(A2206,'INFORME SEVEN'!$A$1:$F$339,4,0)),0,VLOOKUP(A2206,'INFORME SEVEN'!$A$1:$F$339,4,0))</f>
        <v>0</v>
      </c>
      <c r="F2206" s="29">
        <f>IF(ISERROR(VLOOKUP(A2206,'INFORME SEVEN'!$A$1:$F$339,5,0)),0,VLOOKUP(A2206,'INFORME SEVEN'!$A$1:$F$339,5,0))</f>
        <v>0</v>
      </c>
      <c r="G2206" s="65">
        <f t="shared" si="282"/>
        <v>0</v>
      </c>
      <c r="H2206" s="44">
        <f t="shared" si="278"/>
        <v>0</v>
      </c>
      <c r="I2206" s="46">
        <v>0</v>
      </c>
      <c r="J2206" s="31">
        <f t="shared" si="280"/>
        <v>0</v>
      </c>
      <c r="K2206" s="1">
        <f t="shared" si="281"/>
        <v>0</v>
      </c>
      <c r="L2206" s="1">
        <f t="shared" si="279"/>
        <v>6</v>
      </c>
    </row>
    <row r="2207" spans="1:12" ht="16.5" hidden="1" thickBot="1" x14ac:dyDescent="0.3">
      <c r="A2207" s="26">
        <v>419528</v>
      </c>
      <c r="B2207" s="42">
        <v>419528</v>
      </c>
      <c r="C2207" s="43" t="s">
        <v>161</v>
      </c>
      <c r="D2207" s="44">
        <v>0</v>
      </c>
      <c r="E2207" s="29">
        <f>IF(ISERROR(VLOOKUP(A2207,'INFORME SEVEN'!$A$1:$F$339,4,0)),0,VLOOKUP(A2207,'INFORME SEVEN'!$A$1:$F$339,4,0))</f>
        <v>0</v>
      </c>
      <c r="F2207" s="29">
        <f>IF(ISERROR(VLOOKUP(A2207,'INFORME SEVEN'!$A$1:$F$339,5,0)),0,VLOOKUP(A2207,'INFORME SEVEN'!$A$1:$F$339,5,0))</f>
        <v>0</v>
      </c>
      <c r="G2207" s="65">
        <f t="shared" si="282"/>
        <v>0</v>
      </c>
      <c r="H2207" s="44">
        <f t="shared" si="278"/>
        <v>0</v>
      </c>
      <c r="I2207" s="46">
        <v>0</v>
      </c>
      <c r="J2207" s="31">
        <f t="shared" si="280"/>
        <v>0</v>
      </c>
      <c r="K2207" s="1">
        <f t="shared" si="281"/>
        <v>0</v>
      </c>
      <c r="L2207" s="1">
        <f t="shared" si="279"/>
        <v>6</v>
      </c>
    </row>
    <row r="2208" spans="1:12" ht="16.5" hidden="1" thickBot="1" x14ac:dyDescent="0.3">
      <c r="A2208" s="26">
        <v>419529</v>
      </c>
      <c r="B2208" s="42">
        <v>419529</v>
      </c>
      <c r="C2208" s="43" t="s">
        <v>1402</v>
      </c>
      <c r="D2208" s="44">
        <v>0</v>
      </c>
      <c r="E2208" s="29">
        <f>IF(ISERROR(VLOOKUP(A2208,'INFORME SEVEN'!$A$1:$F$339,4,0)),0,VLOOKUP(A2208,'INFORME SEVEN'!$A$1:$F$339,4,0))</f>
        <v>0</v>
      </c>
      <c r="F2208" s="29">
        <f>IF(ISERROR(VLOOKUP(A2208,'INFORME SEVEN'!$A$1:$F$339,5,0)),0,VLOOKUP(A2208,'INFORME SEVEN'!$A$1:$F$339,5,0))</f>
        <v>0</v>
      </c>
      <c r="G2208" s="65">
        <f t="shared" si="282"/>
        <v>0</v>
      </c>
      <c r="H2208" s="44">
        <f t="shared" si="278"/>
        <v>0</v>
      </c>
      <c r="I2208" s="46">
        <v>0</v>
      </c>
      <c r="J2208" s="31">
        <f t="shared" si="280"/>
        <v>0</v>
      </c>
      <c r="K2208" s="1">
        <f t="shared" si="281"/>
        <v>0</v>
      </c>
      <c r="L2208" s="1">
        <f t="shared" si="279"/>
        <v>6</v>
      </c>
    </row>
    <row r="2209" spans="1:12" ht="16.5" hidden="1" thickBot="1" x14ac:dyDescent="0.3">
      <c r="A2209" s="26">
        <v>419530</v>
      </c>
      <c r="B2209" s="42">
        <v>419530</v>
      </c>
      <c r="C2209" s="43" t="s">
        <v>163</v>
      </c>
      <c r="D2209" s="44">
        <v>0</v>
      </c>
      <c r="E2209" s="29">
        <f>IF(ISERROR(VLOOKUP(A2209,'INFORME SEVEN'!$A$1:$F$339,4,0)),0,VLOOKUP(A2209,'INFORME SEVEN'!$A$1:$F$339,4,0))</f>
        <v>0</v>
      </c>
      <c r="F2209" s="29">
        <f>IF(ISERROR(VLOOKUP(A2209,'INFORME SEVEN'!$A$1:$F$339,5,0)),0,VLOOKUP(A2209,'INFORME SEVEN'!$A$1:$F$339,5,0))</f>
        <v>0</v>
      </c>
      <c r="G2209" s="65">
        <f t="shared" si="282"/>
        <v>0</v>
      </c>
      <c r="H2209" s="44">
        <f t="shared" si="278"/>
        <v>0</v>
      </c>
      <c r="I2209" s="46">
        <v>0</v>
      </c>
      <c r="J2209" s="31">
        <f t="shared" si="280"/>
        <v>0</v>
      </c>
      <c r="K2209" s="1">
        <f t="shared" si="281"/>
        <v>0</v>
      </c>
      <c r="L2209" s="1">
        <f t="shared" si="279"/>
        <v>6</v>
      </c>
    </row>
    <row r="2210" spans="1:12" ht="16.5" hidden="1" thickBot="1" x14ac:dyDescent="0.3">
      <c r="A2210" s="26">
        <v>419531</v>
      </c>
      <c r="B2210" s="42">
        <v>419531</v>
      </c>
      <c r="C2210" s="43" t="s">
        <v>164</v>
      </c>
      <c r="D2210" s="44">
        <v>0</v>
      </c>
      <c r="E2210" s="29">
        <f>IF(ISERROR(VLOOKUP(A2210,'INFORME SEVEN'!$A$1:$F$339,4,0)),0,VLOOKUP(A2210,'INFORME SEVEN'!$A$1:$F$339,4,0))</f>
        <v>0</v>
      </c>
      <c r="F2210" s="29">
        <f>IF(ISERROR(VLOOKUP(A2210,'INFORME SEVEN'!$A$1:$F$339,5,0)),0,VLOOKUP(A2210,'INFORME SEVEN'!$A$1:$F$339,5,0))</f>
        <v>0</v>
      </c>
      <c r="G2210" s="65">
        <f t="shared" si="282"/>
        <v>0</v>
      </c>
      <c r="H2210" s="44">
        <f t="shared" si="278"/>
        <v>0</v>
      </c>
      <c r="I2210" s="46">
        <v>0</v>
      </c>
      <c r="J2210" s="31">
        <f t="shared" si="280"/>
        <v>0</v>
      </c>
      <c r="K2210" s="1">
        <f t="shared" si="281"/>
        <v>0</v>
      </c>
      <c r="L2210" s="1">
        <f t="shared" si="279"/>
        <v>6</v>
      </c>
    </row>
    <row r="2211" spans="1:12" ht="16.5" hidden="1" thickBot="1" x14ac:dyDescent="0.3">
      <c r="A2211" s="26">
        <v>419532</v>
      </c>
      <c r="B2211" s="42">
        <v>419532</v>
      </c>
      <c r="C2211" s="43" t="s">
        <v>165</v>
      </c>
      <c r="D2211" s="44">
        <v>0</v>
      </c>
      <c r="E2211" s="29">
        <f>IF(ISERROR(VLOOKUP(A2211,'INFORME SEVEN'!$A$1:$F$339,4,0)),0,VLOOKUP(A2211,'INFORME SEVEN'!$A$1:$F$339,4,0))</f>
        <v>0</v>
      </c>
      <c r="F2211" s="29">
        <f>IF(ISERROR(VLOOKUP(A2211,'INFORME SEVEN'!$A$1:$F$339,5,0)),0,VLOOKUP(A2211,'INFORME SEVEN'!$A$1:$F$339,5,0))</f>
        <v>0</v>
      </c>
      <c r="G2211" s="65">
        <f t="shared" si="282"/>
        <v>0</v>
      </c>
      <c r="H2211" s="44">
        <f t="shared" si="278"/>
        <v>0</v>
      </c>
      <c r="I2211" s="46">
        <v>0</v>
      </c>
      <c r="J2211" s="31">
        <f t="shared" si="280"/>
        <v>0</v>
      </c>
      <c r="K2211" s="1">
        <f t="shared" si="281"/>
        <v>0</v>
      </c>
      <c r="L2211" s="1">
        <f t="shared" si="279"/>
        <v>6</v>
      </c>
    </row>
    <row r="2212" spans="1:12" ht="16.5" hidden="1" thickBot="1" x14ac:dyDescent="0.3">
      <c r="A2212" s="26">
        <v>419533</v>
      </c>
      <c r="B2212" s="42">
        <v>419533</v>
      </c>
      <c r="C2212" s="43" t="s">
        <v>166</v>
      </c>
      <c r="D2212" s="44">
        <v>0</v>
      </c>
      <c r="E2212" s="29">
        <f>IF(ISERROR(VLOOKUP(A2212,'INFORME SEVEN'!$A$1:$F$339,4,0)),0,VLOOKUP(A2212,'INFORME SEVEN'!$A$1:$F$339,4,0))</f>
        <v>0</v>
      </c>
      <c r="F2212" s="29">
        <f>IF(ISERROR(VLOOKUP(A2212,'INFORME SEVEN'!$A$1:$F$339,5,0)),0,VLOOKUP(A2212,'INFORME SEVEN'!$A$1:$F$339,5,0))</f>
        <v>0</v>
      </c>
      <c r="G2212" s="65">
        <f t="shared" si="282"/>
        <v>0</v>
      </c>
      <c r="H2212" s="44">
        <f t="shared" si="278"/>
        <v>0</v>
      </c>
      <c r="I2212" s="46">
        <v>0</v>
      </c>
      <c r="J2212" s="31">
        <f t="shared" si="280"/>
        <v>0</v>
      </c>
      <c r="K2212" s="1">
        <f t="shared" si="281"/>
        <v>0</v>
      </c>
      <c r="L2212" s="1">
        <f t="shared" si="279"/>
        <v>6</v>
      </c>
    </row>
    <row r="2213" spans="1:12" ht="16.5" hidden="1" thickBot="1" x14ac:dyDescent="0.3">
      <c r="A2213" s="26">
        <v>419534</v>
      </c>
      <c r="B2213" s="42">
        <v>419534</v>
      </c>
      <c r="C2213" s="43" t="s">
        <v>167</v>
      </c>
      <c r="D2213" s="44">
        <v>0</v>
      </c>
      <c r="E2213" s="29">
        <f>IF(ISERROR(VLOOKUP(A2213,'INFORME SEVEN'!$A$1:$F$339,4,0)),0,VLOOKUP(A2213,'INFORME SEVEN'!$A$1:$F$339,4,0))</f>
        <v>0</v>
      </c>
      <c r="F2213" s="29">
        <f>IF(ISERROR(VLOOKUP(A2213,'INFORME SEVEN'!$A$1:$F$339,5,0)),0,VLOOKUP(A2213,'INFORME SEVEN'!$A$1:$F$339,5,0))</f>
        <v>0</v>
      </c>
      <c r="G2213" s="65">
        <f t="shared" si="282"/>
        <v>0</v>
      </c>
      <c r="H2213" s="44">
        <f t="shared" si="278"/>
        <v>0</v>
      </c>
      <c r="I2213" s="46">
        <v>0</v>
      </c>
      <c r="J2213" s="31">
        <f t="shared" si="280"/>
        <v>0</v>
      </c>
      <c r="K2213" s="1">
        <f t="shared" si="281"/>
        <v>0</v>
      </c>
      <c r="L2213" s="1">
        <f t="shared" si="279"/>
        <v>6</v>
      </c>
    </row>
    <row r="2214" spans="1:12" ht="16.5" hidden="1" thickBot="1" x14ac:dyDescent="0.3">
      <c r="A2214" s="26">
        <v>419535</v>
      </c>
      <c r="B2214" s="42">
        <v>419535</v>
      </c>
      <c r="C2214" s="43" t="s">
        <v>168</v>
      </c>
      <c r="D2214" s="44">
        <v>0</v>
      </c>
      <c r="E2214" s="29">
        <f>IF(ISERROR(VLOOKUP(A2214,'INFORME SEVEN'!$A$1:$F$339,4,0)),0,VLOOKUP(A2214,'INFORME SEVEN'!$A$1:$F$339,4,0))</f>
        <v>0</v>
      </c>
      <c r="F2214" s="29">
        <f>IF(ISERROR(VLOOKUP(A2214,'INFORME SEVEN'!$A$1:$F$339,5,0)),0,VLOOKUP(A2214,'INFORME SEVEN'!$A$1:$F$339,5,0))</f>
        <v>0</v>
      </c>
      <c r="G2214" s="65">
        <f t="shared" si="282"/>
        <v>0</v>
      </c>
      <c r="H2214" s="44">
        <f t="shared" si="278"/>
        <v>0</v>
      </c>
      <c r="I2214" s="46">
        <v>0</v>
      </c>
      <c r="J2214" s="31">
        <f t="shared" si="280"/>
        <v>0</v>
      </c>
      <c r="K2214" s="1">
        <f t="shared" si="281"/>
        <v>0</v>
      </c>
      <c r="L2214" s="1">
        <f t="shared" si="279"/>
        <v>6</v>
      </c>
    </row>
    <row r="2215" spans="1:12" ht="16.5" hidden="1" thickBot="1" x14ac:dyDescent="0.3">
      <c r="A2215" s="26">
        <v>419536</v>
      </c>
      <c r="B2215" s="42">
        <v>419536</v>
      </c>
      <c r="C2215" s="43" t="s">
        <v>169</v>
      </c>
      <c r="D2215" s="44">
        <v>0</v>
      </c>
      <c r="E2215" s="29">
        <f>IF(ISERROR(VLOOKUP(A2215,'INFORME SEVEN'!$A$1:$F$339,4,0)),0,VLOOKUP(A2215,'INFORME SEVEN'!$A$1:$F$339,4,0))</f>
        <v>0</v>
      </c>
      <c r="F2215" s="29">
        <f>IF(ISERROR(VLOOKUP(A2215,'INFORME SEVEN'!$A$1:$F$339,5,0)),0,VLOOKUP(A2215,'INFORME SEVEN'!$A$1:$F$339,5,0))</f>
        <v>0</v>
      </c>
      <c r="G2215" s="65">
        <f t="shared" si="282"/>
        <v>0</v>
      </c>
      <c r="H2215" s="44">
        <f t="shared" si="278"/>
        <v>0</v>
      </c>
      <c r="I2215" s="46">
        <v>0</v>
      </c>
      <c r="J2215" s="31">
        <f t="shared" si="280"/>
        <v>0</v>
      </c>
      <c r="K2215" s="1">
        <f t="shared" si="281"/>
        <v>0</v>
      </c>
      <c r="L2215" s="1">
        <f t="shared" si="279"/>
        <v>6</v>
      </c>
    </row>
    <row r="2216" spans="1:12" ht="16.5" hidden="1" thickBot="1" x14ac:dyDescent="0.3">
      <c r="A2216" s="26">
        <v>419537</v>
      </c>
      <c r="B2216" s="42">
        <v>419537</v>
      </c>
      <c r="C2216" s="43" t="s">
        <v>170</v>
      </c>
      <c r="D2216" s="44">
        <v>0</v>
      </c>
      <c r="E2216" s="29">
        <f>IF(ISERROR(VLOOKUP(A2216,'INFORME SEVEN'!$A$1:$F$339,4,0)),0,VLOOKUP(A2216,'INFORME SEVEN'!$A$1:$F$339,4,0))</f>
        <v>0</v>
      </c>
      <c r="F2216" s="29">
        <f>IF(ISERROR(VLOOKUP(A2216,'INFORME SEVEN'!$A$1:$F$339,5,0)),0,VLOOKUP(A2216,'INFORME SEVEN'!$A$1:$F$339,5,0))</f>
        <v>0</v>
      </c>
      <c r="G2216" s="65">
        <f t="shared" si="282"/>
        <v>0</v>
      </c>
      <c r="H2216" s="44">
        <f t="shared" si="278"/>
        <v>0</v>
      </c>
      <c r="I2216" s="46">
        <v>0</v>
      </c>
      <c r="J2216" s="31">
        <f t="shared" si="280"/>
        <v>0</v>
      </c>
      <c r="K2216" s="1">
        <f t="shared" si="281"/>
        <v>0</v>
      </c>
      <c r="L2216" s="1">
        <f t="shared" si="279"/>
        <v>6</v>
      </c>
    </row>
    <row r="2217" spans="1:12" ht="16.5" hidden="1" thickBot="1" x14ac:dyDescent="0.3">
      <c r="A2217" s="26">
        <v>419538</v>
      </c>
      <c r="B2217" s="42">
        <v>419538</v>
      </c>
      <c r="C2217" s="43" t="s">
        <v>171</v>
      </c>
      <c r="D2217" s="44">
        <v>0</v>
      </c>
      <c r="E2217" s="29">
        <f>IF(ISERROR(VLOOKUP(A2217,'INFORME SEVEN'!$A$1:$F$339,4,0)),0,VLOOKUP(A2217,'INFORME SEVEN'!$A$1:$F$339,4,0))</f>
        <v>0</v>
      </c>
      <c r="F2217" s="29">
        <f>IF(ISERROR(VLOOKUP(A2217,'INFORME SEVEN'!$A$1:$F$339,5,0)),0,VLOOKUP(A2217,'INFORME SEVEN'!$A$1:$F$339,5,0))</f>
        <v>0</v>
      </c>
      <c r="G2217" s="65">
        <f t="shared" si="282"/>
        <v>0</v>
      </c>
      <c r="H2217" s="44">
        <f t="shared" si="278"/>
        <v>0</v>
      </c>
      <c r="I2217" s="46">
        <v>0</v>
      </c>
      <c r="J2217" s="31">
        <f t="shared" si="280"/>
        <v>0</v>
      </c>
      <c r="K2217" s="1">
        <f t="shared" si="281"/>
        <v>0</v>
      </c>
      <c r="L2217" s="1">
        <f t="shared" si="279"/>
        <v>6</v>
      </c>
    </row>
    <row r="2218" spans="1:12" ht="16.5" hidden="1" thickBot="1" x14ac:dyDescent="0.3">
      <c r="A2218" s="26">
        <v>419539</v>
      </c>
      <c r="B2218" s="42">
        <v>419539</v>
      </c>
      <c r="C2218" s="43" t="s">
        <v>172</v>
      </c>
      <c r="D2218" s="44">
        <v>0</v>
      </c>
      <c r="E2218" s="29">
        <f>IF(ISERROR(VLOOKUP(A2218,'INFORME SEVEN'!$A$1:$F$339,4,0)),0,VLOOKUP(A2218,'INFORME SEVEN'!$A$1:$F$339,4,0))</f>
        <v>0</v>
      </c>
      <c r="F2218" s="29">
        <f>IF(ISERROR(VLOOKUP(A2218,'INFORME SEVEN'!$A$1:$F$339,5,0)),0,VLOOKUP(A2218,'INFORME SEVEN'!$A$1:$F$339,5,0))</f>
        <v>0</v>
      </c>
      <c r="G2218" s="65">
        <f t="shared" si="282"/>
        <v>0</v>
      </c>
      <c r="H2218" s="44">
        <f t="shared" si="278"/>
        <v>0</v>
      </c>
      <c r="I2218" s="46">
        <v>0</v>
      </c>
      <c r="J2218" s="31">
        <f t="shared" si="280"/>
        <v>0</v>
      </c>
      <c r="K2218" s="1">
        <f t="shared" si="281"/>
        <v>0</v>
      </c>
      <c r="L2218" s="1">
        <f t="shared" si="279"/>
        <v>6</v>
      </c>
    </row>
    <row r="2219" spans="1:12" ht="16.5" hidden="1" thickBot="1" x14ac:dyDescent="0.3">
      <c r="A2219" s="26">
        <v>419540</v>
      </c>
      <c r="B2219" s="42">
        <v>419540</v>
      </c>
      <c r="C2219" s="43" t="s">
        <v>173</v>
      </c>
      <c r="D2219" s="44">
        <v>0</v>
      </c>
      <c r="E2219" s="29">
        <f>IF(ISERROR(VLOOKUP(A2219,'INFORME SEVEN'!$A$1:$F$339,4,0)),0,VLOOKUP(A2219,'INFORME SEVEN'!$A$1:$F$339,4,0))</f>
        <v>0</v>
      </c>
      <c r="F2219" s="29">
        <f>IF(ISERROR(VLOOKUP(A2219,'INFORME SEVEN'!$A$1:$F$339,5,0)),0,VLOOKUP(A2219,'INFORME SEVEN'!$A$1:$F$339,5,0))</f>
        <v>0</v>
      </c>
      <c r="G2219" s="65">
        <f t="shared" si="282"/>
        <v>0</v>
      </c>
      <c r="H2219" s="44">
        <f t="shared" si="278"/>
        <v>0</v>
      </c>
      <c r="I2219" s="46">
        <v>0</v>
      </c>
      <c r="J2219" s="31">
        <f t="shared" si="280"/>
        <v>0</v>
      </c>
      <c r="K2219" s="1">
        <f t="shared" si="281"/>
        <v>0</v>
      </c>
      <c r="L2219" s="1">
        <f t="shared" si="279"/>
        <v>6</v>
      </c>
    </row>
    <row r="2220" spans="1:12" ht="16.5" hidden="1" thickBot="1" x14ac:dyDescent="0.3">
      <c r="A2220" s="26">
        <v>419541</v>
      </c>
      <c r="B2220" s="42">
        <v>419541</v>
      </c>
      <c r="C2220" s="43" t="s">
        <v>174</v>
      </c>
      <c r="D2220" s="44">
        <v>0</v>
      </c>
      <c r="E2220" s="29">
        <f>IF(ISERROR(VLOOKUP(A2220,'INFORME SEVEN'!$A$1:$F$339,4,0)),0,VLOOKUP(A2220,'INFORME SEVEN'!$A$1:$F$339,4,0))</f>
        <v>0</v>
      </c>
      <c r="F2220" s="29">
        <f>IF(ISERROR(VLOOKUP(A2220,'INFORME SEVEN'!$A$1:$F$339,5,0)),0,VLOOKUP(A2220,'INFORME SEVEN'!$A$1:$F$339,5,0))</f>
        <v>0</v>
      </c>
      <c r="G2220" s="65">
        <f t="shared" si="282"/>
        <v>0</v>
      </c>
      <c r="H2220" s="44">
        <f t="shared" si="278"/>
        <v>0</v>
      </c>
      <c r="I2220" s="46">
        <v>0</v>
      </c>
      <c r="J2220" s="31">
        <f t="shared" si="280"/>
        <v>0</v>
      </c>
      <c r="K2220" s="1">
        <f t="shared" si="281"/>
        <v>0</v>
      </c>
      <c r="L2220" s="1">
        <f t="shared" si="279"/>
        <v>6</v>
      </c>
    </row>
    <row r="2221" spans="1:12" ht="16.5" hidden="1" thickBot="1" x14ac:dyDescent="0.3">
      <c r="A2221" s="26">
        <v>419542</v>
      </c>
      <c r="B2221" s="42">
        <v>419542</v>
      </c>
      <c r="C2221" s="43" t="s">
        <v>175</v>
      </c>
      <c r="D2221" s="44">
        <v>0</v>
      </c>
      <c r="E2221" s="29">
        <f>IF(ISERROR(VLOOKUP(A2221,'INFORME SEVEN'!$A$1:$F$339,4,0)),0,VLOOKUP(A2221,'INFORME SEVEN'!$A$1:$F$339,4,0))</f>
        <v>0</v>
      </c>
      <c r="F2221" s="29">
        <f>IF(ISERROR(VLOOKUP(A2221,'INFORME SEVEN'!$A$1:$F$339,5,0)),0,VLOOKUP(A2221,'INFORME SEVEN'!$A$1:$F$339,5,0))</f>
        <v>0</v>
      </c>
      <c r="G2221" s="65">
        <f t="shared" si="282"/>
        <v>0</v>
      </c>
      <c r="H2221" s="44">
        <f t="shared" si="278"/>
        <v>0</v>
      </c>
      <c r="I2221" s="46">
        <v>0</v>
      </c>
      <c r="J2221" s="31">
        <f t="shared" si="280"/>
        <v>0</v>
      </c>
      <c r="K2221" s="1">
        <f t="shared" si="281"/>
        <v>0</v>
      </c>
      <c r="L2221" s="1">
        <f t="shared" si="279"/>
        <v>6</v>
      </c>
    </row>
    <row r="2222" spans="1:12" ht="16.5" hidden="1" thickBot="1" x14ac:dyDescent="0.3">
      <c r="A2222" s="26">
        <v>419543</v>
      </c>
      <c r="B2222" s="42">
        <v>419543</v>
      </c>
      <c r="C2222" s="43" t="s">
        <v>1403</v>
      </c>
      <c r="D2222" s="44">
        <v>0</v>
      </c>
      <c r="E2222" s="29">
        <f>IF(ISERROR(VLOOKUP(A2222,'INFORME SEVEN'!$A$1:$F$339,4,0)),0,VLOOKUP(A2222,'INFORME SEVEN'!$A$1:$F$339,4,0))</f>
        <v>0</v>
      </c>
      <c r="F2222" s="29">
        <f>IF(ISERROR(VLOOKUP(A2222,'INFORME SEVEN'!$A$1:$F$339,5,0)),0,VLOOKUP(A2222,'INFORME SEVEN'!$A$1:$F$339,5,0))</f>
        <v>0</v>
      </c>
      <c r="G2222" s="65">
        <f t="shared" si="282"/>
        <v>0</v>
      </c>
      <c r="H2222" s="44">
        <f t="shared" si="278"/>
        <v>0</v>
      </c>
      <c r="I2222" s="46">
        <v>0</v>
      </c>
      <c r="J2222" s="31">
        <f t="shared" si="280"/>
        <v>0</v>
      </c>
      <c r="K2222" s="1">
        <f t="shared" si="281"/>
        <v>0</v>
      </c>
      <c r="L2222" s="1">
        <f t="shared" si="279"/>
        <v>6</v>
      </c>
    </row>
    <row r="2223" spans="1:12" ht="16.5" hidden="1" thickBot="1" x14ac:dyDescent="0.3">
      <c r="A2223" s="26">
        <v>419544</v>
      </c>
      <c r="B2223" s="42">
        <v>419544</v>
      </c>
      <c r="C2223" s="43" t="s">
        <v>178</v>
      </c>
      <c r="D2223" s="44">
        <v>0</v>
      </c>
      <c r="E2223" s="29">
        <f>IF(ISERROR(VLOOKUP(A2223,'INFORME SEVEN'!$A$1:$F$339,4,0)),0,VLOOKUP(A2223,'INFORME SEVEN'!$A$1:$F$339,4,0))</f>
        <v>0</v>
      </c>
      <c r="F2223" s="29">
        <f>IF(ISERROR(VLOOKUP(A2223,'INFORME SEVEN'!$A$1:$F$339,5,0)),0,VLOOKUP(A2223,'INFORME SEVEN'!$A$1:$F$339,5,0))</f>
        <v>0</v>
      </c>
      <c r="G2223" s="65">
        <f t="shared" si="282"/>
        <v>0</v>
      </c>
      <c r="H2223" s="44">
        <f t="shared" si="278"/>
        <v>0</v>
      </c>
      <c r="I2223" s="46">
        <v>0</v>
      </c>
      <c r="J2223" s="31">
        <f t="shared" si="280"/>
        <v>0</v>
      </c>
      <c r="K2223" s="1">
        <f t="shared" si="281"/>
        <v>0</v>
      </c>
      <c r="L2223" s="1">
        <f t="shared" si="279"/>
        <v>6</v>
      </c>
    </row>
    <row r="2224" spans="1:12" ht="16.5" hidden="1" thickBot="1" x14ac:dyDescent="0.3">
      <c r="A2224" s="26">
        <v>419545</v>
      </c>
      <c r="B2224" s="42">
        <v>419545</v>
      </c>
      <c r="C2224" s="43" t="s">
        <v>179</v>
      </c>
      <c r="D2224" s="44">
        <v>0</v>
      </c>
      <c r="E2224" s="29">
        <f>IF(ISERROR(VLOOKUP(A2224,'INFORME SEVEN'!$A$1:$F$339,4,0)),0,VLOOKUP(A2224,'INFORME SEVEN'!$A$1:$F$339,4,0))</f>
        <v>0</v>
      </c>
      <c r="F2224" s="29">
        <f>IF(ISERROR(VLOOKUP(A2224,'INFORME SEVEN'!$A$1:$F$339,5,0)),0,VLOOKUP(A2224,'INFORME SEVEN'!$A$1:$F$339,5,0))</f>
        <v>0</v>
      </c>
      <c r="G2224" s="65">
        <f t="shared" si="282"/>
        <v>0</v>
      </c>
      <c r="H2224" s="44">
        <f t="shared" ref="H2224:H2287" si="283">+G2224</f>
        <v>0</v>
      </c>
      <c r="I2224" s="46">
        <v>0</v>
      </c>
      <c r="J2224" s="31">
        <f t="shared" si="280"/>
        <v>0</v>
      </c>
      <c r="K2224" s="1">
        <f t="shared" si="281"/>
        <v>0</v>
      </c>
      <c r="L2224" s="1">
        <f t="shared" si="279"/>
        <v>6</v>
      </c>
    </row>
    <row r="2225" spans="1:12" ht="16.5" hidden="1" thickBot="1" x14ac:dyDescent="0.3">
      <c r="A2225" s="26">
        <v>419546</v>
      </c>
      <c r="B2225" s="42">
        <v>419546</v>
      </c>
      <c r="C2225" s="43" t="s">
        <v>180</v>
      </c>
      <c r="D2225" s="44">
        <v>0</v>
      </c>
      <c r="E2225" s="29">
        <f>IF(ISERROR(VLOOKUP(A2225,'INFORME SEVEN'!$A$1:$F$339,4,0)),0,VLOOKUP(A2225,'INFORME SEVEN'!$A$1:$F$339,4,0))</f>
        <v>0</v>
      </c>
      <c r="F2225" s="29">
        <f>IF(ISERROR(VLOOKUP(A2225,'INFORME SEVEN'!$A$1:$F$339,5,0)),0,VLOOKUP(A2225,'INFORME SEVEN'!$A$1:$F$339,5,0))</f>
        <v>0</v>
      </c>
      <c r="G2225" s="65">
        <f t="shared" si="282"/>
        <v>0</v>
      </c>
      <c r="H2225" s="44">
        <f t="shared" si="283"/>
        <v>0</v>
      </c>
      <c r="I2225" s="46">
        <v>0</v>
      </c>
      <c r="J2225" s="31">
        <f t="shared" si="280"/>
        <v>0</v>
      </c>
      <c r="K2225" s="1">
        <f t="shared" si="281"/>
        <v>0</v>
      </c>
      <c r="L2225" s="1">
        <f t="shared" si="279"/>
        <v>6</v>
      </c>
    </row>
    <row r="2226" spans="1:12" ht="16.5" hidden="1" thickBot="1" x14ac:dyDescent="0.3">
      <c r="A2226" s="26">
        <v>419547</v>
      </c>
      <c r="B2226" s="42">
        <v>419547</v>
      </c>
      <c r="C2226" s="43" t="s">
        <v>181</v>
      </c>
      <c r="D2226" s="44">
        <v>0</v>
      </c>
      <c r="E2226" s="29">
        <f>IF(ISERROR(VLOOKUP(A2226,'INFORME SEVEN'!$A$1:$F$339,4,0)),0,VLOOKUP(A2226,'INFORME SEVEN'!$A$1:$F$339,4,0))</f>
        <v>0</v>
      </c>
      <c r="F2226" s="29">
        <f>IF(ISERROR(VLOOKUP(A2226,'INFORME SEVEN'!$A$1:$F$339,5,0)),0,VLOOKUP(A2226,'INFORME SEVEN'!$A$1:$F$339,5,0))</f>
        <v>0</v>
      </c>
      <c r="G2226" s="65">
        <f t="shared" si="282"/>
        <v>0</v>
      </c>
      <c r="H2226" s="44">
        <f t="shared" si="283"/>
        <v>0</v>
      </c>
      <c r="I2226" s="46">
        <v>0</v>
      </c>
      <c r="J2226" s="31">
        <f t="shared" si="280"/>
        <v>0</v>
      </c>
      <c r="K2226" s="1">
        <f t="shared" si="281"/>
        <v>0</v>
      </c>
      <c r="L2226" s="1">
        <f t="shared" si="279"/>
        <v>6</v>
      </c>
    </row>
    <row r="2227" spans="1:12" ht="16.5" hidden="1" thickBot="1" x14ac:dyDescent="0.3">
      <c r="A2227" s="26">
        <v>419548</v>
      </c>
      <c r="B2227" s="42">
        <v>419548</v>
      </c>
      <c r="C2227" s="43" t="s">
        <v>182</v>
      </c>
      <c r="D2227" s="44">
        <v>0</v>
      </c>
      <c r="E2227" s="29">
        <f>IF(ISERROR(VLOOKUP(A2227,'INFORME SEVEN'!$A$1:$F$339,4,0)),0,VLOOKUP(A2227,'INFORME SEVEN'!$A$1:$F$339,4,0))</f>
        <v>0</v>
      </c>
      <c r="F2227" s="29">
        <f>IF(ISERROR(VLOOKUP(A2227,'INFORME SEVEN'!$A$1:$F$339,5,0)),0,VLOOKUP(A2227,'INFORME SEVEN'!$A$1:$F$339,5,0))</f>
        <v>0</v>
      </c>
      <c r="G2227" s="65">
        <f t="shared" si="282"/>
        <v>0</v>
      </c>
      <c r="H2227" s="44">
        <f t="shared" si="283"/>
        <v>0</v>
      </c>
      <c r="I2227" s="46">
        <v>0</v>
      </c>
      <c r="J2227" s="31">
        <f t="shared" si="280"/>
        <v>0</v>
      </c>
      <c r="K2227" s="1">
        <f t="shared" si="281"/>
        <v>0</v>
      </c>
      <c r="L2227" s="1">
        <f t="shared" si="279"/>
        <v>6</v>
      </c>
    </row>
    <row r="2228" spans="1:12" ht="16.5" hidden="1" thickBot="1" x14ac:dyDescent="0.3">
      <c r="A2228" s="26">
        <v>419549</v>
      </c>
      <c r="B2228" s="42">
        <v>419549</v>
      </c>
      <c r="C2228" s="43" t="s">
        <v>189</v>
      </c>
      <c r="D2228" s="44">
        <v>0</v>
      </c>
      <c r="E2228" s="29">
        <f>IF(ISERROR(VLOOKUP(A2228,'INFORME SEVEN'!$A$1:$F$339,4,0)),0,VLOOKUP(A2228,'INFORME SEVEN'!$A$1:$F$339,4,0))</f>
        <v>0</v>
      </c>
      <c r="F2228" s="29">
        <f>IF(ISERROR(VLOOKUP(A2228,'INFORME SEVEN'!$A$1:$F$339,5,0)),0,VLOOKUP(A2228,'INFORME SEVEN'!$A$1:$F$339,5,0))</f>
        <v>0</v>
      </c>
      <c r="G2228" s="65">
        <f t="shared" si="282"/>
        <v>0</v>
      </c>
      <c r="H2228" s="44">
        <f t="shared" si="283"/>
        <v>0</v>
      </c>
      <c r="I2228" s="46">
        <v>0</v>
      </c>
      <c r="J2228" s="31">
        <f t="shared" si="280"/>
        <v>0</v>
      </c>
      <c r="K2228" s="1">
        <f t="shared" si="281"/>
        <v>0</v>
      </c>
      <c r="L2228" s="1">
        <f t="shared" si="279"/>
        <v>6</v>
      </c>
    </row>
    <row r="2229" spans="1:12" ht="16.5" hidden="1" thickBot="1" x14ac:dyDescent="0.3">
      <c r="A2229" s="26">
        <v>419550</v>
      </c>
      <c r="B2229" s="42">
        <v>419550</v>
      </c>
      <c r="C2229" s="43" t="s">
        <v>190</v>
      </c>
      <c r="D2229" s="44">
        <v>0</v>
      </c>
      <c r="E2229" s="29">
        <f>IF(ISERROR(VLOOKUP(A2229,'INFORME SEVEN'!$A$1:$F$339,4,0)),0,VLOOKUP(A2229,'INFORME SEVEN'!$A$1:$F$339,4,0))</f>
        <v>0</v>
      </c>
      <c r="F2229" s="29">
        <f>IF(ISERROR(VLOOKUP(A2229,'INFORME SEVEN'!$A$1:$F$339,5,0)),0,VLOOKUP(A2229,'INFORME SEVEN'!$A$1:$F$339,5,0))</f>
        <v>0</v>
      </c>
      <c r="G2229" s="65">
        <f t="shared" si="282"/>
        <v>0</v>
      </c>
      <c r="H2229" s="44">
        <f t="shared" si="283"/>
        <v>0</v>
      </c>
      <c r="I2229" s="46">
        <v>0</v>
      </c>
      <c r="J2229" s="31">
        <f t="shared" si="280"/>
        <v>0</v>
      </c>
      <c r="K2229" s="1">
        <f t="shared" si="281"/>
        <v>0</v>
      </c>
      <c r="L2229" s="1">
        <f t="shared" si="279"/>
        <v>6</v>
      </c>
    </row>
    <row r="2230" spans="1:12" ht="16.5" hidden="1" thickBot="1" x14ac:dyDescent="0.3">
      <c r="A2230" s="26">
        <v>419551</v>
      </c>
      <c r="B2230" s="42">
        <v>419551</v>
      </c>
      <c r="C2230" s="43" t="s">
        <v>192</v>
      </c>
      <c r="D2230" s="44">
        <v>0</v>
      </c>
      <c r="E2230" s="29">
        <f>IF(ISERROR(VLOOKUP(A2230,'INFORME SEVEN'!$A$1:$F$339,4,0)),0,VLOOKUP(A2230,'INFORME SEVEN'!$A$1:$F$339,4,0))</f>
        <v>0</v>
      </c>
      <c r="F2230" s="29">
        <f>IF(ISERROR(VLOOKUP(A2230,'INFORME SEVEN'!$A$1:$F$339,5,0)),0,VLOOKUP(A2230,'INFORME SEVEN'!$A$1:$F$339,5,0))</f>
        <v>0</v>
      </c>
      <c r="G2230" s="65">
        <f t="shared" si="282"/>
        <v>0</v>
      </c>
      <c r="H2230" s="44">
        <f t="shared" si="283"/>
        <v>0</v>
      </c>
      <c r="I2230" s="46">
        <v>0</v>
      </c>
      <c r="J2230" s="31">
        <f t="shared" si="280"/>
        <v>0</v>
      </c>
      <c r="K2230" s="1">
        <f t="shared" si="281"/>
        <v>0</v>
      </c>
      <c r="L2230" s="1">
        <f t="shared" si="279"/>
        <v>6</v>
      </c>
    </row>
    <row r="2231" spans="1:12" ht="16.5" hidden="1" thickBot="1" x14ac:dyDescent="0.3">
      <c r="A2231" s="26">
        <v>419552</v>
      </c>
      <c r="B2231" s="42">
        <v>419552</v>
      </c>
      <c r="C2231" s="43" t="s">
        <v>191</v>
      </c>
      <c r="D2231" s="44">
        <v>0</v>
      </c>
      <c r="E2231" s="29">
        <f>IF(ISERROR(VLOOKUP(A2231,'INFORME SEVEN'!$A$1:$F$339,4,0)),0,VLOOKUP(A2231,'INFORME SEVEN'!$A$1:$F$339,4,0))</f>
        <v>0</v>
      </c>
      <c r="F2231" s="29">
        <f>IF(ISERROR(VLOOKUP(A2231,'INFORME SEVEN'!$A$1:$F$339,5,0)),0,VLOOKUP(A2231,'INFORME SEVEN'!$A$1:$F$339,5,0))</f>
        <v>0</v>
      </c>
      <c r="G2231" s="65">
        <f t="shared" si="282"/>
        <v>0</v>
      </c>
      <c r="H2231" s="44">
        <f t="shared" si="283"/>
        <v>0</v>
      </c>
      <c r="I2231" s="46">
        <v>0</v>
      </c>
      <c r="J2231" s="31">
        <f t="shared" si="280"/>
        <v>0</v>
      </c>
      <c r="K2231" s="1">
        <f t="shared" si="281"/>
        <v>0</v>
      </c>
      <c r="L2231" s="1">
        <f t="shared" si="279"/>
        <v>6</v>
      </c>
    </row>
    <row r="2232" spans="1:12" ht="16.5" hidden="1" thickBot="1" x14ac:dyDescent="0.3">
      <c r="A2232" s="26">
        <v>419555</v>
      </c>
      <c r="B2232" s="42">
        <v>419555</v>
      </c>
      <c r="C2232" s="43" t="s">
        <v>184</v>
      </c>
      <c r="D2232" s="44">
        <v>0</v>
      </c>
      <c r="E2232" s="29">
        <f>IF(ISERROR(VLOOKUP(A2232,'INFORME SEVEN'!$A$1:$F$339,4,0)),0,VLOOKUP(A2232,'INFORME SEVEN'!$A$1:$F$339,4,0))</f>
        <v>0</v>
      </c>
      <c r="F2232" s="29">
        <f>IF(ISERROR(VLOOKUP(A2232,'INFORME SEVEN'!$A$1:$F$339,5,0)),0,VLOOKUP(A2232,'INFORME SEVEN'!$A$1:$F$339,5,0))</f>
        <v>0</v>
      </c>
      <c r="G2232" s="65">
        <f t="shared" si="282"/>
        <v>0</v>
      </c>
      <c r="H2232" s="44">
        <f t="shared" si="283"/>
        <v>0</v>
      </c>
      <c r="I2232" s="46">
        <v>0</v>
      </c>
      <c r="J2232" s="31">
        <f t="shared" si="280"/>
        <v>0</v>
      </c>
      <c r="K2232" s="1">
        <f t="shared" si="281"/>
        <v>0</v>
      </c>
      <c r="L2232" s="1">
        <f t="shared" si="279"/>
        <v>6</v>
      </c>
    </row>
    <row r="2233" spans="1:12" ht="16.5" hidden="1" thickBot="1" x14ac:dyDescent="0.3">
      <c r="A2233" s="26">
        <v>419556</v>
      </c>
      <c r="B2233" s="42">
        <v>419556</v>
      </c>
      <c r="C2233" s="43" t="s">
        <v>185</v>
      </c>
      <c r="D2233" s="44">
        <v>0</v>
      </c>
      <c r="E2233" s="29">
        <f>IF(ISERROR(VLOOKUP(A2233,'INFORME SEVEN'!$A$1:$F$339,4,0)),0,VLOOKUP(A2233,'INFORME SEVEN'!$A$1:$F$339,4,0))</f>
        <v>0</v>
      </c>
      <c r="F2233" s="29">
        <f>IF(ISERROR(VLOOKUP(A2233,'INFORME SEVEN'!$A$1:$F$339,5,0)),0,VLOOKUP(A2233,'INFORME SEVEN'!$A$1:$F$339,5,0))</f>
        <v>0</v>
      </c>
      <c r="G2233" s="65">
        <f t="shared" si="282"/>
        <v>0</v>
      </c>
      <c r="H2233" s="44">
        <f t="shared" si="283"/>
        <v>0</v>
      </c>
      <c r="I2233" s="46">
        <v>0</v>
      </c>
      <c r="J2233" s="31">
        <f t="shared" si="280"/>
        <v>0</v>
      </c>
      <c r="K2233" s="1">
        <f t="shared" si="281"/>
        <v>0</v>
      </c>
      <c r="L2233" s="1">
        <f t="shared" si="279"/>
        <v>6</v>
      </c>
    </row>
    <row r="2234" spans="1:12" ht="16.5" hidden="1" thickBot="1" x14ac:dyDescent="0.3">
      <c r="A2234" s="26">
        <v>419557</v>
      </c>
      <c r="B2234" s="42">
        <v>419557</v>
      </c>
      <c r="C2234" s="43" t="s">
        <v>186</v>
      </c>
      <c r="D2234" s="44">
        <v>0</v>
      </c>
      <c r="E2234" s="29">
        <f>IF(ISERROR(VLOOKUP(A2234,'INFORME SEVEN'!$A$1:$F$339,4,0)),0,VLOOKUP(A2234,'INFORME SEVEN'!$A$1:$F$339,4,0))</f>
        <v>0</v>
      </c>
      <c r="F2234" s="29">
        <f>IF(ISERROR(VLOOKUP(A2234,'INFORME SEVEN'!$A$1:$F$339,5,0)),0,VLOOKUP(A2234,'INFORME SEVEN'!$A$1:$F$339,5,0))</f>
        <v>0</v>
      </c>
      <c r="G2234" s="65">
        <f t="shared" si="282"/>
        <v>0</v>
      </c>
      <c r="H2234" s="44">
        <f t="shared" si="283"/>
        <v>0</v>
      </c>
      <c r="I2234" s="46">
        <v>0</v>
      </c>
      <c r="J2234" s="31">
        <f t="shared" si="280"/>
        <v>0</v>
      </c>
      <c r="K2234" s="1">
        <f t="shared" si="281"/>
        <v>0</v>
      </c>
      <c r="L2234" s="1">
        <f t="shared" si="279"/>
        <v>6</v>
      </c>
    </row>
    <row r="2235" spans="1:12" ht="16.5" hidden="1" thickBot="1" x14ac:dyDescent="0.3">
      <c r="A2235" s="26">
        <v>419559</v>
      </c>
      <c r="B2235" s="42">
        <v>419559</v>
      </c>
      <c r="C2235" s="43" t="s">
        <v>187</v>
      </c>
      <c r="D2235" s="44">
        <v>0</v>
      </c>
      <c r="E2235" s="29">
        <f>IF(ISERROR(VLOOKUP(A2235,'INFORME SEVEN'!$A$1:$F$339,4,0)),0,VLOOKUP(A2235,'INFORME SEVEN'!$A$1:$F$339,4,0))</f>
        <v>0</v>
      </c>
      <c r="F2235" s="29">
        <f>IF(ISERROR(VLOOKUP(A2235,'INFORME SEVEN'!$A$1:$F$339,5,0)),0,VLOOKUP(A2235,'INFORME SEVEN'!$A$1:$F$339,5,0))</f>
        <v>0</v>
      </c>
      <c r="G2235" s="65">
        <f t="shared" si="282"/>
        <v>0</v>
      </c>
      <c r="H2235" s="44">
        <f t="shared" si="283"/>
        <v>0</v>
      </c>
      <c r="I2235" s="46">
        <v>0</v>
      </c>
      <c r="J2235" s="31">
        <f t="shared" si="280"/>
        <v>0</v>
      </c>
      <c r="K2235" s="1">
        <f t="shared" si="281"/>
        <v>0</v>
      </c>
      <c r="L2235" s="1">
        <f t="shared" si="279"/>
        <v>6</v>
      </c>
    </row>
    <row r="2236" spans="1:12" ht="16.5" hidden="1" thickBot="1" x14ac:dyDescent="0.3">
      <c r="A2236" s="26">
        <v>419560</v>
      </c>
      <c r="B2236" s="42">
        <v>419560</v>
      </c>
      <c r="C2236" s="43" t="s">
        <v>188</v>
      </c>
      <c r="D2236" s="44">
        <v>0</v>
      </c>
      <c r="E2236" s="29">
        <f>IF(ISERROR(VLOOKUP(A2236,'INFORME SEVEN'!$A$1:$F$339,4,0)),0,VLOOKUP(A2236,'INFORME SEVEN'!$A$1:$F$339,4,0))</f>
        <v>0</v>
      </c>
      <c r="F2236" s="29">
        <f>IF(ISERROR(VLOOKUP(A2236,'INFORME SEVEN'!$A$1:$F$339,5,0)),0,VLOOKUP(A2236,'INFORME SEVEN'!$A$1:$F$339,5,0))</f>
        <v>0</v>
      </c>
      <c r="G2236" s="65">
        <f t="shared" si="282"/>
        <v>0</v>
      </c>
      <c r="H2236" s="44">
        <f t="shared" si="283"/>
        <v>0</v>
      </c>
      <c r="I2236" s="46">
        <v>0</v>
      </c>
      <c r="J2236" s="31">
        <f t="shared" si="280"/>
        <v>0</v>
      </c>
      <c r="K2236" s="1">
        <f t="shared" si="281"/>
        <v>0</v>
      </c>
      <c r="L2236" s="1">
        <f t="shared" si="279"/>
        <v>6</v>
      </c>
    </row>
    <row r="2237" spans="1:12" ht="16.5" hidden="1" thickBot="1" x14ac:dyDescent="0.3">
      <c r="A2237" s="26">
        <v>42</v>
      </c>
      <c r="B2237" s="32">
        <v>420000</v>
      </c>
      <c r="C2237" s="33" t="s">
        <v>245</v>
      </c>
      <c r="D2237" s="34">
        <v>0</v>
      </c>
      <c r="E2237" s="29">
        <f>IF(ISERROR(VLOOKUP(A2237,'INFORME SEVEN'!$A$1:$F$339,4,0)),0,VLOOKUP(A2237,'INFORME SEVEN'!$A$1:$F$339,4,0))</f>
        <v>0</v>
      </c>
      <c r="F2237" s="29">
        <f>IF(ISERROR(VLOOKUP(A2237,'INFORME SEVEN'!$A$1:$F$339,5,0)),0,VLOOKUP(A2237,'INFORME SEVEN'!$A$1:$F$339,5,0))</f>
        <v>0</v>
      </c>
      <c r="G2237" s="64">
        <f t="shared" si="282"/>
        <v>0</v>
      </c>
      <c r="H2237" s="34">
        <f t="shared" si="283"/>
        <v>0</v>
      </c>
      <c r="I2237" s="58">
        <v>0</v>
      </c>
      <c r="J2237" s="31">
        <f t="shared" si="280"/>
        <v>0</v>
      </c>
      <c r="K2237" s="1">
        <f t="shared" si="281"/>
        <v>0</v>
      </c>
      <c r="L2237" s="1">
        <f t="shared" si="279"/>
        <v>2</v>
      </c>
    </row>
    <row r="2238" spans="1:12" ht="16.5" hidden="1" thickBot="1" x14ac:dyDescent="0.3">
      <c r="A2238" s="26">
        <v>4201</v>
      </c>
      <c r="B2238" s="48">
        <v>420100</v>
      </c>
      <c r="C2238" s="49" t="s">
        <v>1404</v>
      </c>
      <c r="D2238" s="39">
        <v>0</v>
      </c>
      <c r="E2238" s="29">
        <f>IF(ISERROR(VLOOKUP(A2238,'INFORME SEVEN'!$A$1:$F$339,4,0)),0,VLOOKUP(A2238,'INFORME SEVEN'!$A$1:$F$339,4,0))</f>
        <v>0</v>
      </c>
      <c r="F2238" s="29">
        <f>IF(ISERROR(VLOOKUP(A2238,'INFORME SEVEN'!$A$1:$F$339,5,0)),0,VLOOKUP(A2238,'INFORME SEVEN'!$A$1:$F$339,5,0))</f>
        <v>0</v>
      </c>
      <c r="G2238" s="39">
        <f t="shared" si="282"/>
        <v>0</v>
      </c>
      <c r="H2238" s="50">
        <f t="shared" si="283"/>
        <v>0</v>
      </c>
      <c r="I2238" s="51">
        <v>0</v>
      </c>
      <c r="J2238" s="31">
        <f t="shared" si="280"/>
        <v>0</v>
      </c>
      <c r="K2238" s="1">
        <f t="shared" si="281"/>
        <v>0</v>
      </c>
      <c r="L2238" s="1">
        <f t="shared" si="279"/>
        <v>4</v>
      </c>
    </row>
    <row r="2239" spans="1:12" ht="16.5" hidden="1" thickBot="1" x14ac:dyDescent="0.3">
      <c r="A2239" s="26">
        <v>420101</v>
      </c>
      <c r="B2239" s="42">
        <v>420101</v>
      </c>
      <c r="C2239" s="43" t="s">
        <v>1405</v>
      </c>
      <c r="D2239" s="44">
        <v>0</v>
      </c>
      <c r="E2239" s="29">
        <f>IF(ISERROR(VLOOKUP(A2239,'INFORME SEVEN'!$A$1:$F$339,4,0)),0,VLOOKUP(A2239,'INFORME SEVEN'!$A$1:$F$339,4,0))</f>
        <v>0</v>
      </c>
      <c r="F2239" s="29">
        <f>IF(ISERROR(VLOOKUP(A2239,'INFORME SEVEN'!$A$1:$F$339,5,0)),0,VLOOKUP(A2239,'INFORME SEVEN'!$A$1:$F$339,5,0))</f>
        <v>0</v>
      </c>
      <c r="G2239" s="65">
        <f t="shared" si="282"/>
        <v>0</v>
      </c>
      <c r="H2239" s="44">
        <f t="shared" si="283"/>
        <v>0</v>
      </c>
      <c r="I2239" s="46">
        <v>0</v>
      </c>
      <c r="J2239" s="31">
        <f t="shared" si="280"/>
        <v>0</v>
      </c>
      <c r="K2239" s="1">
        <f t="shared" si="281"/>
        <v>0</v>
      </c>
      <c r="L2239" s="1">
        <f t="shared" si="279"/>
        <v>6</v>
      </c>
    </row>
    <row r="2240" spans="1:12" ht="16.5" hidden="1" thickBot="1" x14ac:dyDescent="0.3">
      <c r="A2240" s="26">
        <v>420102</v>
      </c>
      <c r="B2240" s="42">
        <v>420102</v>
      </c>
      <c r="C2240" s="43" t="s">
        <v>1406</v>
      </c>
      <c r="D2240" s="44">
        <v>0</v>
      </c>
      <c r="E2240" s="29">
        <f>IF(ISERROR(VLOOKUP(A2240,'INFORME SEVEN'!$A$1:$F$339,4,0)),0,VLOOKUP(A2240,'INFORME SEVEN'!$A$1:$F$339,4,0))</f>
        <v>0</v>
      </c>
      <c r="F2240" s="29">
        <f>IF(ISERROR(VLOOKUP(A2240,'INFORME SEVEN'!$A$1:$F$339,5,0)),0,VLOOKUP(A2240,'INFORME SEVEN'!$A$1:$F$339,5,0))</f>
        <v>0</v>
      </c>
      <c r="G2240" s="65">
        <f t="shared" si="282"/>
        <v>0</v>
      </c>
      <c r="H2240" s="44">
        <f t="shared" si="283"/>
        <v>0</v>
      </c>
      <c r="I2240" s="46">
        <v>0</v>
      </c>
      <c r="J2240" s="31">
        <f t="shared" si="280"/>
        <v>0</v>
      </c>
      <c r="K2240" s="1">
        <f t="shared" si="281"/>
        <v>0</v>
      </c>
      <c r="L2240" s="1">
        <f t="shared" si="279"/>
        <v>6</v>
      </c>
    </row>
    <row r="2241" spans="1:12" ht="16.5" hidden="1" thickBot="1" x14ac:dyDescent="0.3">
      <c r="A2241" s="26">
        <v>420103</v>
      </c>
      <c r="B2241" s="42">
        <v>420103</v>
      </c>
      <c r="C2241" s="43" t="s">
        <v>1407</v>
      </c>
      <c r="D2241" s="44">
        <v>0</v>
      </c>
      <c r="E2241" s="29">
        <f>IF(ISERROR(VLOOKUP(A2241,'INFORME SEVEN'!$A$1:$F$339,4,0)),0,VLOOKUP(A2241,'INFORME SEVEN'!$A$1:$F$339,4,0))</f>
        <v>0</v>
      </c>
      <c r="F2241" s="29">
        <f>IF(ISERROR(VLOOKUP(A2241,'INFORME SEVEN'!$A$1:$F$339,5,0)),0,VLOOKUP(A2241,'INFORME SEVEN'!$A$1:$F$339,5,0))</f>
        <v>0</v>
      </c>
      <c r="G2241" s="65">
        <f t="shared" si="282"/>
        <v>0</v>
      </c>
      <c r="H2241" s="44">
        <f t="shared" si="283"/>
        <v>0</v>
      </c>
      <c r="I2241" s="46">
        <v>0</v>
      </c>
      <c r="J2241" s="31">
        <f t="shared" si="280"/>
        <v>0</v>
      </c>
      <c r="K2241" s="1">
        <f t="shared" si="281"/>
        <v>0</v>
      </c>
      <c r="L2241" s="1">
        <f t="shared" si="279"/>
        <v>6</v>
      </c>
    </row>
    <row r="2242" spans="1:12" ht="16.5" hidden="1" thickBot="1" x14ac:dyDescent="0.3">
      <c r="A2242" s="26">
        <v>420104</v>
      </c>
      <c r="B2242" s="42">
        <v>420104</v>
      </c>
      <c r="C2242" s="43" t="s">
        <v>502</v>
      </c>
      <c r="D2242" s="44">
        <v>0</v>
      </c>
      <c r="E2242" s="29">
        <f>IF(ISERROR(VLOOKUP(A2242,'INFORME SEVEN'!$A$1:$F$339,4,0)),0,VLOOKUP(A2242,'INFORME SEVEN'!$A$1:$F$339,4,0))</f>
        <v>0</v>
      </c>
      <c r="F2242" s="29">
        <f>IF(ISERROR(VLOOKUP(A2242,'INFORME SEVEN'!$A$1:$F$339,5,0)),0,VLOOKUP(A2242,'INFORME SEVEN'!$A$1:$F$339,5,0))</f>
        <v>0</v>
      </c>
      <c r="G2242" s="65">
        <f t="shared" si="282"/>
        <v>0</v>
      </c>
      <c r="H2242" s="44">
        <f t="shared" si="283"/>
        <v>0</v>
      </c>
      <c r="I2242" s="46">
        <v>0</v>
      </c>
      <c r="J2242" s="31">
        <f t="shared" si="280"/>
        <v>0</v>
      </c>
      <c r="K2242" s="1">
        <f t="shared" si="281"/>
        <v>0</v>
      </c>
      <c r="L2242" s="1">
        <f t="shared" si="279"/>
        <v>6</v>
      </c>
    </row>
    <row r="2243" spans="1:12" ht="16.5" hidden="1" thickBot="1" x14ac:dyDescent="0.3">
      <c r="A2243" s="26">
        <v>420105</v>
      </c>
      <c r="B2243" s="42">
        <v>420105</v>
      </c>
      <c r="C2243" s="43" t="s">
        <v>1408</v>
      </c>
      <c r="D2243" s="44">
        <v>0</v>
      </c>
      <c r="E2243" s="29">
        <f>IF(ISERROR(VLOOKUP(A2243,'INFORME SEVEN'!$A$1:$F$339,4,0)),0,VLOOKUP(A2243,'INFORME SEVEN'!$A$1:$F$339,4,0))</f>
        <v>0</v>
      </c>
      <c r="F2243" s="29">
        <f>IF(ISERROR(VLOOKUP(A2243,'INFORME SEVEN'!$A$1:$F$339,5,0)),0,VLOOKUP(A2243,'INFORME SEVEN'!$A$1:$F$339,5,0))</f>
        <v>0</v>
      </c>
      <c r="G2243" s="65">
        <f t="shared" si="282"/>
        <v>0</v>
      </c>
      <c r="H2243" s="44">
        <f t="shared" si="283"/>
        <v>0</v>
      </c>
      <c r="I2243" s="46">
        <v>0</v>
      </c>
      <c r="J2243" s="31">
        <f t="shared" si="280"/>
        <v>0</v>
      </c>
      <c r="K2243" s="1">
        <f t="shared" si="281"/>
        <v>0</v>
      </c>
      <c r="L2243" s="1">
        <f t="shared" si="279"/>
        <v>6</v>
      </c>
    </row>
    <row r="2244" spans="1:12" ht="16.5" hidden="1" thickBot="1" x14ac:dyDescent="0.3">
      <c r="A2244" s="26">
        <v>420106</v>
      </c>
      <c r="B2244" s="42">
        <v>420106</v>
      </c>
      <c r="C2244" s="43" t="s">
        <v>1409</v>
      </c>
      <c r="D2244" s="44">
        <v>0</v>
      </c>
      <c r="E2244" s="29">
        <f>IF(ISERROR(VLOOKUP(A2244,'INFORME SEVEN'!$A$1:$F$339,4,0)),0,VLOOKUP(A2244,'INFORME SEVEN'!$A$1:$F$339,4,0))</f>
        <v>0</v>
      </c>
      <c r="F2244" s="29">
        <f>IF(ISERROR(VLOOKUP(A2244,'INFORME SEVEN'!$A$1:$F$339,5,0)),0,VLOOKUP(A2244,'INFORME SEVEN'!$A$1:$F$339,5,0))</f>
        <v>0</v>
      </c>
      <c r="G2244" s="65">
        <f t="shared" si="282"/>
        <v>0</v>
      </c>
      <c r="H2244" s="44">
        <f t="shared" si="283"/>
        <v>0</v>
      </c>
      <c r="I2244" s="46">
        <v>0</v>
      </c>
      <c r="J2244" s="31">
        <f t="shared" si="280"/>
        <v>0</v>
      </c>
      <c r="K2244" s="1">
        <f t="shared" si="281"/>
        <v>0</v>
      </c>
      <c r="L2244" s="1">
        <f t="shared" si="279"/>
        <v>6</v>
      </c>
    </row>
    <row r="2245" spans="1:12" ht="16.5" hidden="1" thickBot="1" x14ac:dyDescent="0.3">
      <c r="A2245" s="26">
        <v>420190</v>
      </c>
      <c r="B2245" s="42">
        <v>420190</v>
      </c>
      <c r="C2245" s="43" t="s">
        <v>1410</v>
      </c>
      <c r="D2245" s="44">
        <v>0</v>
      </c>
      <c r="E2245" s="29">
        <f>IF(ISERROR(VLOOKUP(A2245,'INFORME SEVEN'!$A$1:$F$339,4,0)),0,VLOOKUP(A2245,'INFORME SEVEN'!$A$1:$F$339,4,0))</f>
        <v>0</v>
      </c>
      <c r="F2245" s="29">
        <f>IF(ISERROR(VLOOKUP(A2245,'INFORME SEVEN'!$A$1:$F$339,5,0)),0,VLOOKUP(A2245,'INFORME SEVEN'!$A$1:$F$339,5,0))</f>
        <v>0</v>
      </c>
      <c r="G2245" s="65">
        <f t="shared" si="282"/>
        <v>0</v>
      </c>
      <c r="H2245" s="44">
        <f t="shared" si="283"/>
        <v>0</v>
      </c>
      <c r="I2245" s="46">
        <v>0</v>
      </c>
      <c r="J2245" s="31">
        <f t="shared" si="280"/>
        <v>0</v>
      </c>
      <c r="K2245" s="1">
        <f t="shared" si="281"/>
        <v>0</v>
      </c>
      <c r="L2245" s="1">
        <f t="shared" si="279"/>
        <v>6</v>
      </c>
    </row>
    <row r="2246" spans="1:12" ht="16.5" hidden="1" thickBot="1" x14ac:dyDescent="0.3">
      <c r="A2246" s="26">
        <v>4203</v>
      </c>
      <c r="B2246" s="48">
        <v>420300</v>
      </c>
      <c r="C2246" s="49" t="s">
        <v>1411</v>
      </c>
      <c r="D2246" s="39">
        <v>0</v>
      </c>
      <c r="E2246" s="29">
        <f>IF(ISERROR(VLOOKUP(A2246,'INFORME SEVEN'!$A$1:$F$339,4,0)),0,VLOOKUP(A2246,'INFORME SEVEN'!$A$1:$F$339,4,0))</f>
        <v>0</v>
      </c>
      <c r="F2246" s="29">
        <f>IF(ISERROR(VLOOKUP(A2246,'INFORME SEVEN'!$A$1:$F$339,5,0)),0,VLOOKUP(A2246,'INFORME SEVEN'!$A$1:$F$339,5,0))</f>
        <v>0</v>
      </c>
      <c r="G2246" s="39">
        <f t="shared" si="282"/>
        <v>0</v>
      </c>
      <c r="H2246" s="50">
        <f t="shared" si="283"/>
        <v>0</v>
      </c>
      <c r="I2246" s="51">
        <v>0</v>
      </c>
      <c r="J2246" s="31">
        <f t="shared" si="280"/>
        <v>0</v>
      </c>
      <c r="K2246" s="1">
        <f t="shared" si="281"/>
        <v>0</v>
      </c>
      <c r="L2246" s="1">
        <f t="shared" si="279"/>
        <v>4</v>
      </c>
    </row>
    <row r="2247" spans="1:12" ht="16.5" hidden="1" thickBot="1" x14ac:dyDescent="0.3">
      <c r="A2247" s="26">
        <v>420301</v>
      </c>
      <c r="B2247" s="42">
        <v>420301</v>
      </c>
      <c r="C2247" s="43" t="s">
        <v>490</v>
      </c>
      <c r="D2247" s="44">
        <v>0</v>
      </c>
      <c r="E2247" s="29">
        <f>IF(ISERROR(VLOOKUP(A2247,'INFORME SEVEN'!$A$1:$F$339,4,0)),0,VLOOKUP(A2247,'INFORME SEVEN'!$A$1:$F$339,4,0))</f>
        <v>0</v>
      </c>
      <c r="F2247" s="29">
        <f>IF(ISERROR(VLOOKUP(A2247,'INFORME SEVEN'!$A$1:$F$339,5,0)),0,VLOOKUP(A2247,'INFORME SEVEN'!$A$1:$F$339,5,0))</f>
        <v>0</v>
      </c>
      <c r="G2247" s="65">
        <f t="shared" si="282"/>
        <v>0</v>
      </c>
      <c r="H2247" s="44">
        <f t="shared" si="283"/>
        <v>0</v>
      </c>
      <c r="I2247" s="46">
        <v>0</v>
      </c>
      <c r="J2247" s="31">
        <f t="shared" si="280"/>
        <v>0</v>
      </c>
      <c r="K2247" s="1">
        <f t="shared" si="281"/>
        <v>0</v>
      </c>
      <c r="L2247" s="1">
        <f t="shared" si="279"/>
        <v>6</v>
      </c>
    </row>
    <row r="2248" spans="1:12" ht="16.5" hidden="1" thickBot="1" x14ac:dyDescent="0.3">
      <c r="A2248" s="26">
        <v>420302</v>
      </c>
      <c r="B2248" s="42">
        <v>420302</v>
      </c>
      <c r="C2248" s="43" t="s">
        <v>493</v>
      </c>
      <c r="D2248" s="44">
        <v>0</v>
      </c>
      <c r="E2248" s="29">
        <f>IF(ISERROR(VLOOKUP(A2248,'INFORME SEVEN'!$A$1:$F$339,4,0)),0,VLOOKUP(A2248,'INFORME SEVEN'!$A$1:$F$339,4,0))</f>
        <v>0</v>
      </c>
      <c r="F2248" s="29">
        <f>IF(ISERROR(VLOOKUP(A2248,'INFORME SEVEN'!$A$1:$F$339,5,0)),0,VLOOKUP(A2248,'INFORME SEVEN'!$A$1:$F$339,5,0))</f>
        <v>0</v>
      </c>
      <c r="G2248" s="65">
        <f t="shared" si="282"/>
        <v>0</v>
      </c>
      <c r="H2248" s="44">
        <f t="shared" si="283"/>
        <v>0</v>
      </c>
      <c r="I2248" s="46">
        <v>0</v>
      </c>
      <c r="J2248" s="31">
        <f t="shared" si="280"/>
        <v>0</v>
      </c>
      <c r="K2248" s="1">
        <f t="shared" si="281"/>
        <v>0</v>
      </c>
      <c r="L2248" s="1">
        <f t="shared" si="279"/>
        <v>6</v>
      </c>
    </row>
    <row r="2249" spans="1:12" ht="16.5" hidden="1" thickBot="1" x14ac:dyDescent="0.3">
      <c r="A2249" s="26">
        <v>4204</v>
      </c>
      <c r="B2249" s="48">
        <v>420400</v>
      </c>
      <c r="C2249" s="49" t="s">
        <v>1412</v>
      </c>
      <c r="D2249" s="39">
        <v>0</v>
      </c>
      <c r="E2249" s="29">
        <f>IF(ISERROR(VLOOKUP(A2249,'INFORME SEVEN'!$A$1:$F$339,4,0)),0,VLOOKUP(A2249,'INFORME SEVEN'!$A$1:$F$339,4,0))</f>
        <v>0</v>
      </c>
      <c r="F2249" s="29">
        <f>IF(ISERROR(VLOOKUP(A2249,'INFORME SEVEN'!$A$1:$F$339,5,0)),0,VLOOKUP(A2249,'INFORME SEVEN'!$A$1:$F$339,5,0))</f>
        <v>0</v>
      </c>
      <c r="G2249" s="39">
        <f t="shared" si="282"/>
        <v>0</v>
      </c>
      <c r="H2249" s="50">
        <f t="shared" si="283"/>
        <v>0</v>
      </c>
      <c r="I2249" s="51">
        <v>0</v>
      </c>
      <c r="J2249" s="31">
        <f t="shared" si="280"/>
        <v>0</v>
      </c>
      <c r="K2249" s="1">
        <f t="shared" si="281"/>
        <v>0</v>
      </c>
      <c r="L2249" s="1">
        <f t="shared" si="279"/>
        <v>4</v>
      </c>
    </row>
    <row r="2250" spans="1:12" ht="16.5" hidden="1" thickBot="1" x14ac:dyDescent="0.3">
      <c r="A2250" s="26">
        <v>420401</v>
      </c>
      <c r="B2250" s="42">
        <v>420401</v>
      </c>
      <c r="C2250" s="43" t="s">
        <v>489</v>
      </c>
      <c r="D2250" s="44">
        <v>0</v>
      </c>
      <c r="E2250" s="29">
        <f>IF(ISERROR(VLOOKUP(A2250,'INFORME SEVEN'!$A$1:$F$339,4,0)),0,VLOOKUP(A2250,'INFORME SEVEN'!$A$1:$F$339,4,0))</f>
        <v>0</v>
      </c>
      <c r="F2250" s="29">
        <f>IF(ISERROR(VLOOKUP(A2250,'INFORME SEVEN'!$A$1:$F$339,5,0)),0,VLOOKUP(A2250,'INFORME SEVEN'!$A$1:$F$339,5,0))</f>
        <v>0</v>
      </c>
      <c r="G2250" s="65">
        <f t="shared" si="282"/>
        <v>0</v>
      </c>
      <c r="H2250" s="44">
        <f t="shared" si="283"/>
        <v>0</v>
      </c>
      <c r="I2250" s="46">
        <v>0</v>
      </c>
      <c r="J2250" s="31">
        <f t="shared" si="280"/>
        <v>0</v>
      </c>
      <c r="K2250" s="1">
        <f t="shared" si="281"/>
        <v>0</v>
      </c>
      <c r="L2250" s="1">
        <f t="shared" si="279"/>
        <v>6</v>
      </c>
    </row>
    <row r="2251" spans="1:12" ht="16.5" hidden="1" thickBot="1" x14ac:dyDescent="0.3">
      <c r="A2251" s="26">
        <v>420405</v>
      </c>
      <c r="B2251" s="42">
        <v>420405</v>
      </c>
      <c r="C2251" s="43" t="s">
        <v>491</v>
      </c>
      <c r="D2251" s="44">
        <v>0</v>
      </c>
      <c r="E2251" s="29">
        <f>IF(ISERROR(VLOOKUP(A2251,'INFORME SEVEN'!$A$1:$F$339,4,0)),0,VLOOKUP(A2251,'INFORME SEVEN'!$A$1:$F$339,4,0))</f>
        <v>0</v>
      </c>
      <c r="F2251" s="29">
        <f>IF(ISERROR(VLOOKUP(A2251,'INFORME SEVEN'!$A$1:$F$339,5,0)),0,VLOOKUP(A2251,'INFORME SEVEN'!$A$1:$F$339,5,0))</f>
        <v>0</v>
      </c>
      <c r="G2251" s="65">
        <f t="shared" si="282"/>
        <v>0</v>
      </c>
      <c r="H2251" s="44">
        <f t="shared" si="283"/>
        <v>0</v>
      </c>
      <c r="I2251" s="46">
        <v>0</v>
      </c>
      <c r="J2251" s="31">
        <f t="shared" si="280"/>
        <v>0</v>
      </c>
      <c r="K2251" s="1">
        <f t="shared" si="281"/>
        <v>0</v>
      </c>
      <c r="L2251" s="1">
        <f t="shared" si="279"/>
        <v>6</v>
      </c>
    </row>
    <row r="2252" spans="1:12" ht="16.5" hidden="1" thickBot="1" x14ac:dyDescent="0.3">
      <c r="A2252" s="26">
        <v>420406</v>
      </c>
      <c r="B2252" s="42">
        <v>420406</v>
      </c>
      <c r="C2252" s="43" t="s">
        <v>492</v>
      </c>
      <c r="D2252" s="44">
        <v>0</v>
      </c>
      <c r="E2252" s="29">
        <f>IF(ISERROR(VLOOKUP(A2252,'INFORME SEVEN'!$A$1:$F$339,4,0)),0,VLOOKUP(A2252,'INFORME SEVEN'!$A$1:$F$339,4,0))</f>
        <v>0</v>
      </c>
      <c r="F2252" s="29">
        <f>IF(ISERROR(VLOOKUP(A2252,'INFORME SEVEN'!$A$1:$F$339,5,0)),0,VLOOKUP(A2252,'INFORME SEVEN'!$A$1:$F$339,5,0))</f>
        <v>0</v>
      </c>
      <c r="G2252" s="65">
        <f t="shared" si="282"/>
        <v>0</v>
      </c>
      <c r="H2252" s="44">
        <f t="shared" si="283"/>
        <v>0</v>
      </c>
      <c r="I2252" s="46">
        <v>0</v>
      </c>
      <c r="J2252" s="31">
        <f t="shared" si="280"/>
        <v>0</v>
      </c>
      <c r="K2252" s="1">
        <f t="shared" si="281"/>
        <v>0</v>
      </c>
      <c r="L2252" s="1">
        <f t="shared" ref="L2252:L2315" si="284">+LEN(A2252)</f>
        <v>6</v>
      </c>
    </row>
    <row r="2253" spans="1:12" ht="16.5" hidden="1" thickBot="1" x14ac:dyDescent="0.3">
      <c r="A2253" s="26">
        <v>420407</v>
      </c>
      <c r="B2253" s="42">
        <v>420407</v>
      </c>
      <c r="C2253" s="43" t="s">
        <v>1413</v>
      </c>
      <c r="D2253" s="44">
        <v>0</v>
      </c>
      <c r="E2253" s="29">
        <f>IF(ISERROR(VLOOKUP(A2253,'INFORME SEVEN'!$A$1:$F$339,4,0)),0,VLOOKUP(A2253,'INFORME SEVEN'!$A$1:$F$339,4,0))</f>
        <v>0</v>
      </c>
      <c r="F2253" s="29">
        <f>IF(ISERROR(VLOOKUP(A2253,'INFORME SEVEN'!$A$1:$F$339,5,0)),0,VLOOKUP(A2253,'INFORME SEVEN'!$A$1:$F$339,5,0))</f>
        <v>0</v>
      </c>
      <c r="G2253" s="65">
        <f t="shared" si="282"/>
        <v>0</v>
      </c>
      <c r="H2253" s="44">
        <f t="shared" si="283"/>
        <v>0</v>
      </c>
      <c r="I2253" s="46">
        <v>0</v>
      </c>
      <c r="J2253" s="31">
        <f t="shared" si="280"/>
        <v>0</v>
      </c>
      <c r="K2253" s="1">
        <f t="shared" si="281"/>
        <v>0</v>
      </c>
      <c r="L2253" s="1">
        <f t="shared" si="284"/>
        <v>6</v>
      </c>
    </row>
    <row r="2254" spans="1:12" ht="16.5" hidden="1" thickBot="1" x14ac:dyDescent="0.3">
      <c r="A2254" s="26">
        <v>420409</v>
      </c>
      <c r="B2254" s="42">
        <v>420409</v>
      </c>
      <c r="C2254" s="43" t="s">
        <v>503</v>
      </c>
      <c r="D2254" s="44">
        <v>0</v>
      </c>
      <c r="E2254" s="29">
        <f>IF(ISERROR(VLOOKUP(A2254,'INFORME SEVEN'!$A$1:$F$339,4,0)),0,VLOOKUP(A2254,'INFORME SEVEN'!$A$1:$F$339,4,0))</f>
        <v>0</v>
      </c>
      <c r="F2254" s="29">
        <f>IF(ISERROR(VLOOKUP(A2254,'INFORME SEVEN'!$A$1:$F$339,5,0)),0,VLOOKUP(A2254,'INFORME SEVEN'!$A$1:$F$339,5,0))</f>
        <v>0</v>
      </c>
      <c r="G2254" s="65">
        <f t="shared" si="282"/>
        <v>0</v>
      </c>
      <c r="H2254" s="44">
        <f t="shared" si="283"/>
        <v>0</v>
      </c>
      <c r="I2254" s="46">
        <v>0</v>
      </c>
      <c r="J2254" s="31">
        <f t="shared" si="280"/>
        <v>0</v>
      </c>
      <c r="K2254" s="1">
        <f t="shared" si="281"/>
        <v>0</v>
      </c>
      <c r="L2254" s="1">
        <f t="shared" si="284"/>
        <v>6</v>
      </c>
    </row>
    <row r="2255" spans="1:12" ht="16.5" hidden="1" thickBot="1" x14ac:dyDescent="0.3">
      <c r="A2255" s="26">
        <v>420410</v>
      </c>
      <c r="B2255" s="42">
        <v>420410</v>
      </c>
      <c r="C2255" s="43" t="s">
        <v>494</v>
      </c>
      <c r="D2255" s="44">
        <v>0</v>
      </c>
      <c r="E2255" s="29">
        <f>IF(ISERROR(VLOOKUP(A2255,'INFORME SEVEN'!$A$1:$F$339,4,0)),0,VLOOKUP(A2255,'INFORME SEVEN'!$A$1:$F$339,4,0))</f>
        <v>0</v>
      </c>
      <c r="F2255" s="29">
        <f>IF(ISERROR(VLOOKUP(A2255,'INFORME SEVEN'!$A$1:$F$339,5,0)),0,VLOOKUP(A2255,'INFORME SEVEN'!$A$1:$F$339,5,0))</f>
        <v>0</v>
      </c>
      <c r="G2255" s="65">
        <f t="shared" si="282"/>
        <v>0</v>
      </c>
      <c r="H2255" s="44">
        <f t="shared" si="283"/>
        <v>0</v>
      </c>
      <c r="I2255" s="46">
        <v>0</v>
      </c>
      <c r="J2255" s="31">
        <f t="shared" si="280"/>
        <v>0</v>
      </c>
      <c r="K2255" s="1">
        <f t="shared" si="281"/>
        <v>0</v>
      </c>
      <c r="L2255" s="1">
        <f t="shared" si="284"/>
        <v>6</v>
      </c>
    </row>
    <row r="2256" spans="1:12" ht="16.5" hidden="1" thickBot="1" x14ac:dyDescent="0.3">
      <c r="A2256" s="26">
        <v>420412</v>
      </c>
      <c r="B2256" s="42">
        <v>420412</v>
      </c>
      <c r="C2256" s="43" t="s">
        <v>495</v>
      </c>
      <c r="D2256" s="44">
        <v>0</v>
      </c>
      <c r="E2256" s="29">
        <f>IF(ISERROR(VLOOKUP(A2256,'INFORME SEVEN'!$A$1:$F$339,4,0)),0,VLOOKUP(A2256,'INFORME SEVEN'!$A$1:$F$339,4,0))</f>
        <v>0</v>
      </c>
      <c r="F2256" s="29">
        <f>IF(ISERROR(VLOOKUP(A2256,'INFORME SEVEN'!$A$1:$F$339,5,0)),0,VLOOKUP(A2256,'INFORME SEVEN'!$A$1:$F$339,5,0))</f>
        <v>0</v>
      </c>
      <c r="G2256" s="65">
        <f t="shared" si="282"/>
        <v>0</v>
      </c>
      <c r="H2256" s="44">
        <f t="shared" si="283"/>
        <v>0</v>
      </c>
      <c r="I2256" s="46">
        <v>0</v>
      </c>
      <c r="J2256" s="31">
        <f t="shared" ref="J2256:J2319" si="285">+G2256-H2256-I2256</f>
        <v>0</v>
      </c>
      <c r="K2256" s="1">
        <f t="shared" ref="K2256:K2319" si="286">IF(D2256&lt;&gt;0,1,IF(G2256&lt;&gt;0,2,IF(F2256&lt;&gt;0,3,IF(E2256&lt;&gt;0,4,0))))</f>
        <v>0</v>
      </c>
      <c r="L2256" s="1">
        <f t="shared" si="284"/>
        <v>6</v>
      </c>
    </row>
    <row r="2257" spans="1:12" ht="16.5" hidden="1" thickBot="1" x14ac:dyDescent="0.3">
      <c r="A2257" s="26">
        <v>420414</v>
      </c>
      <c r="B2257" s="42">
        <v>420414</v>
      </c>
      <c r="C2257" s="43" t="s">
        <v>496</v>
      </c>
      <c r="D2257" s="44">
        <v>0</v>
      </c>
      <c r="E2257" s="29">
        <f>IF(ISERROR(VLOOKUP(A2257,'INFORME SEVEN'!$A$1:$F$339,4,0)),0,VLOOKUP(A2257,'INFORME SEVEN'!$A$1:$F$339,4,0))</f>
        <v>0</v>
      </c>
      <c r="F2257" s="29">
        <f>IF(ISERROR(VLOOKUP(A2257,'INFORME SEVEN'!$A$1:$F$339,5,0)),0,VLOOKUP(A2257,'INFORME SEVEN'!$A$1:$F$339,5,0))</f>
        <v>0</v>
      </c>
      <c r="G2257" s="65">
        <f t="shared" si="282"/>
        <v>0</v>
      </c>
      <c r="H2257" s="44">
        <f t="shared" si="283"/>
        <v>0</v>
      </c>
      <c r="I2257" s="46">
        <v>0</v>
      </c>
      <c r="J2257" s="31">
        <f t="shared" si="285"/>
        <v>0</v>
      </c>
      <c r="K2257" s="1">
        <f t="shared" si="286"/>
        <v>0</v>
      </c>
      <c r="L2257" s="1">
        <f t="shared" si="284"/>
        <v>6</v>
      </c>
    </row>
    <row r="2258" spans="1:12" ht="16.5" hidden="1" thickBot="1" x14ac:dyDescent="0.3">
      <c r="A2258" s="26">
        <v>420416</v>
      </c>
      <c r="B2258" s="42">
        <v>420416</v>
      </c>
      <c r="C2258" s="43" t="s">
        <v>246</v>
      </c>
      <c r="D2258" s="44">
        <v>0</v>
      </c>
      <c r="E2258" s="29">
        <f>IF(ISERROR(VLOOKUP(A2258,'INFORME SEVEN'!$A$1:$F$339,4,0)),0,VLOOKUP(A2258,'INFORME SEVEN'!$A$1:$F$339,4,0))</f>
        <v>0</v>
      </c>
      <c r="F2258" s="29">
        <f>IF(ISERROR(VLOOKUP(A2258,'INFORME SEVEN'!$A$1:$F$339,5,0)),0,VLOOKUP(A2258,'INFORME SEVEN'!$A$1:$F$339,5,0))</f>
        <v>0</v>
      </c>
      <c r="G2258" s="65">
        <f t="shared" si="282"/>
        <v>0</v>
      </c>
      <c r="H2258" s="44">
        <f t="shared" si="283"/>
        <v>0</v>
      </c>
      <c r="I2258" s="46">
        <v>0</v>
      </c>
      <c r="J2258" s="31">
        <f t="shared" si="285"/>
        <v>0</v>
      </c>
      <c r="K2258" s="1">
        <f t="shared" si="286"/>
        <v>0</v>
      </c>
      <c r="L2258" s="1">
        <f t="shared" si="284"/>
        <v>6</v>
      </c>
    </row>
    <row r="2259" spans="1:12" ht="16.5" hidden="1" thickBot="1" x14ac:dyDescent="0.3">
      <c r="A2259" s="26">
        <v>420490</v>
      </c>
      <c r="B2259" s="42">
        <v>420490</v>
      </c>
      <c r="C2259" s="43" t="s">
        <v>1414</v>
      </c>
      <c r="D2259" s="44">
        <v>0</v>
      </c>
      <c r="E2259" s="29">
        <f>IF(ISERROR(VLOOKUP(A2259,'INFORME SEVEN'!$A$1:$F$339,4,0)),0,VLOOKUP(A2259,'INFORME SEVEN'!$A$1:$F$339,4,0))</f>
        <v>0</v>
      </c>
      <c r="F2259" s="29">
        <f>IF(ISERROR(VLOOKUP(A2259,'INFORME SEVEN'!$A$1:$F$339,5,0)),0,VLOOKUP(A2259,'INFORME SEVEN'!$A$1:$F$339,5,0))</f>
        <v>0</v>
      </c>
      <c r="G2259" s="65">
        <f t="shared" si="282"/>
        <v>0</v>
      </c>
      <c r="H2259" s="44">
        <f t="shared" si="283"/>
        <v>0</v>
      </c>
      <c r="I2259" s="46">
        <v>0</v>
      </c>
      <c r="J2259" s="31">
        <f t="shared" si="285"/>
        <v>0</v>
      </c>
      <c r="K2259" s="1">
        <f t="shared" si="286"/>
        <v>0</v>
      </c>
      <c r="L2259" s="1">
        <f t="shared" si="284"/>
        <v>6</v>
      </c>
    </row>
    <row r="2260" spans="1:12" ht="16.5" hidden="1" thickBot="1" x14ac:dyDescent="0.3">
      <c r="A2260" s="26">
        <v>4206</v>
      </c>
      <c r="B2260" s="48">
        <v>420600</v>
      </c>
      <c r="C2260" s="49" t="s">
        <v>1415</v>
      </c>
      <c r="D2260" s="39">
        <v>0</v>
      </c>
      <c r="E2260" s="29">
        <f>IF(ISERROR(VLOOKUP(A2260,'INFORME SEVEN'!$A$1:$F$339,4,0)),0,VLOOKUP(A2260,'INFORME SEVEN'!$A$1:$F$339,4,0))</f>
        <v>0</v>
      </c>
      <c r="F2260" s="29">
        <f>IF(ISERROR(VLOOKUP(A2260,'INFORME SEVEN'!$A$1:$F$339,5,0)),0,VLOOKUP(A2260,'INFORME SEVEN'!$A$1:$F$339,5,0))</f>
        <v>0</v>
      </c>
      <c r="G2260" s="39">
        <f t="shared" si="282"/>
        <v>0</v>
      </c>
      <c r="H2260" s="50">
        <f t="shared" si="283"/>
        <v>0</v>
      </c>
      <c r="I2260" s="51">
        <v>0</v>
      </c>
      <c r="J2260" s="31">
        <f t="shared" si="285"/>
        <v>0</v>
      </c>
      <c r="K2260" s="1">
        <f t="shared" si="286"/>
        <v>0</v>
      </c>
      <c r="L2260" s="1">
        <f t="shared" si="284"/>
        <v>4</v>
      </c>
    </row>
    <row r="2261" spans="1:12" ht="16.5" hidden="1" thickBot="1" x14ac:dyDescent="0.3">
      <c r="A2261" s="26">
        <v>420604</v>
      </c>
      <c r="B2261" s="42">
        <v>420604</v>
      </c>
      <c r="C2261" s="43" t="s">
        <v>587</v>
      </c>
      <c r="D2261" s="44">
        <v>0</v>
      </c>
      <c r="E2261" s="29">
        <f>IF(ISERROR(VLOOKUP(A2261,'INFORME SEVEN'!$A$1:$F$339,4,0)),0,VLOOKUP(A2261,'INFORME SEVEN'!$A$1:$F$339,4,0))</f>
        <v>0</v>
      </c>
      <c r="F2261" s="29">
        <f>IF(ISERROR(VLOOKUP(A2261,'INFORME SEVEN'!$A$1:$F$339,5,0)),0,VLOOKUP(A2261,'INFORME SEVEN'!$A$1:$F$339,5,0))</f>
        <v>0</v>
      </c>
      <c r="G2261" s="65">
        <f t="shared" si="282"/>
        <v>0</v>
      </c>
      <c r="H2261" s="44">
        <f t="shared" si="283"/>
        <v>0</v>
      </c>
      <c r="I2261" s="46">
        <v>0</v>
      </c>
      <c r="J2261" s="31">
        <f t="shared" si="285"/>
        <v>0</v>
      </c>
      <c r="K2261" s="1">
        <f t="shared" si="286"/>
        <v>0</v>
      </c>
      <c r="L2261" s="1">
        <f t="shared" si="284"/>
        <v>6</v>
      </c>
    </row>
    <row r="2262" spans="1:12" ht="16.5" hidden="1" thickBot="1" x14ac:dyDescent="0.3">
      <c r="A2262" s="26">
        <v>420690</v>
      </c>
      <c r="B2262" s="42">
        <v>420690</v>
      </c>
      <c r="C2262" s="43" t="s">
        <v>1416</v>
      </c>
      <c r="D2262" s="44">
        <v>0</v>
      </c>
      <c r="E2262" s="29">
        <f>IF(ISERROR(VLOOKUP(A2262,'INFORME SEVEN'!$A$1:$F$339,4,0)),0,VLOOKUP(A2262,'INFORME SEVEN'!$A$1:$F$339,4,0))</f>
        <v>0</v>
      </c>
      <c r="F2262" s="29">
        <f>IF(ISERROR(VLOOKUP(A2262,'INFORME SEVEN'!$A$1:$F$339,5,0)),0,VLOOKUP(A2262,'INFORME SEVEN'!$A$1:$F$339,5,0))</f>
        <v>0</v>
      </c>
      <c r="G2262" s="65">
        <f t="shared" si="282"/>
        <v>0</v>
      </c>
      <c r="H2262" s="44">
        <f t="shared" si="283"/>
        <v>0</v>
      </c>
      <c r="I2262" s="46">
        <v>0</v>
      </c>
      <c r="J2262" s="31">
        <f t="shared" si="285"/>
        <v>0</v>
      </c>
      <c r="K2262" s="1">
        <f t="shared" si="286"/>
        <v>0</v>
      </c>
      <c r="L2262" s="1">
        <f t="shared" si="284"/>
        <v>6</v>
      </c>
    </row>
    <row r="2263" spans="1:12" ht="16.5" hidden="1" thickBot="1" x14ac:dyDescent="0.3">
      <c r="A2263" s="26">
        <v>4210</v>
      </c>
      <c r="B2263" s="48">
        <v>421000</v>
      </c>
      <c r="C2263" s="49" t="s">
        <v>1417</v>
      </c>
      <c r="D2263" s="39">
        <v>0</v>
      </c>
      <c r="E2263" s="29">
        <f>IF(ISERROR(VLOOKUP(A2263,'INFORME SEVEN'!$A$1:$F$339,4,0)),0,VLOOKUP(A2263,'INFORME SEVEN'!$A$1:$F$339,4,0))</f>
        <v>0</v>
      </c>
      <c r="F2263" s="29">
        <f>IF(ISERROR(VLOOKUP(A2263,'INFORME SEVEN'!$A$1:$F$339,5,0)),0,VLOOKUP(A2263,'INFORME SEVEN'!$A$1:$F$339,5,0))</f>
        <v>0</v>
      </c>
      <c r="G2263" s="39">
        <f t="shared" ref="G2263:G2326" si="287">+D2263+F2263-E2263</f>
        <v>0</v>
      </c>
      <c r="H2263" s="50">
        <f t="shared" si="283"/>
        <v>0</v>
      </c>
      <c r="I2263" s="51">
        <v>0</v>
      </c>
      <c r="J2263" s="31">
        <f t="shared" si="285"/>
        <v>0</v>
      </c>
      <c r="K2263" s="1">
        <f t="shared" si="286"/>
        <v>0</v>
      </c>
      <c r="L2263" s="1">
        <f t="shared" si="284"/>
        <v>4</v>
      </c>
    </row>
    <row r="2264" spans="1:12" ht="16.5" hidden="1" thickBot="1" x14ac:dyDescent="0.3">
      <c r="A2264" s="26">
        <v>421002</v>
      </c>
      <c r="B2264" s="42">
        <v>421002</v>
      </c>
      <c r="C2264" s="43" t="s">
        <v>499</v>
      </c>
      <c r="D2264" s="44">
        <v>0</v>
      </c>
      <c r="E2264" s="29">
        <f>IF(ISERROR(VLOOKUP(A2264,'INFORME SEVEN'!$A$1:$F$339,4,0)),0,VLOOKUP(A2264,'INFORME SEVEN'!$A$1:$F$339,4,0))</f>
        <v>0</v>
      </c>
      <c r="F2264" s="29">
        <f>IF(ISERROR(VLOOKUP(A2264,'INFORME SEVEN'!$A$1:$F$339,5,0)),0,VLOOKUP(A2264,'INFORME SEVEN'!$A$1:$F$339,5,0))</f>
        <v>0</v>
      </c>
      <c r="G2264" s="65">
        <f t="shared" si="287"/>
        <v>0</v>
      </c>
      <c r="H2264" s="44">
        <f t="shared" si="283"/>
        <v>0</v>
      </c>
      <c r="I2264" s="46">
        <v>0</v>
      </c>
      <c r="J2264" s="31">
        <f t="shared" si="285"/>
        <v>0</v>
      </c>
      <c r="K2264" s="1">
        <f t="shared" si="286"/>
        <v>0</v>
      </c>
      <c r="L2264" s="1">
        <f t="shared" si="284"/>
        <v>6</v>
      </c>
    </row>
    <row r="2265" spans="1:12" ht="16.5" hidden="1" thickBot="1" x14ac:dyDescent="0.3">
      <c r="A2265" s="26">
        <v>421003</v>
      </c>
      <c r="B2265" s="42">
        <v>421003</v>
      </c>
      <c r="C2265" s="43" t="s">
        <v>249</v>
      </c>
      <c r="D2265" s="44">
        <v>0</v>
      </c>
      <c r="E2265" s="29">
        <f>IF(ISERROR(VLOOKUP(A2265,'INFORME SEVEN'!$A$1:$F$339,4,0)),0,VLOOKUP(A2265,'INFORME SEVEN'!$A$1:$F$339,4,0))</f>
        <v>0</v>
      </c>
      <c r="F2265" s="29">
        <f>IF(ISERROR(VLOOKUP(A2265,'INFORME SEVEN'!$A$1:$F$339,5,0)),0,VLOOKUP(A2265,'INFORME SEVEN'!$A$1:$F$339,5,0))</f>
        <v>0</v>
      </c>
      <c r="G2265" s="65">
        <f t="shared" si="287"/>
        <v>0</v>
      </c>
      <c r="H2265" s="44">
        <f t="shared" si="283"/>
        <v>0</v>
      </c>
      <c r="I2265" s="46">
        <v>0</v>
      </c>
      <c r="J2265" s="31">
        <f t="shared" si="285"/>
        <v>0</v>
      </c>
      <c r="K2265" s="1">
        <f t="shared" si="286"/>
        <v>0</v>
      </c>
      <c r="L2265" s="1">
        <f t="shared" si="284"/>
        <v>6</v>
      </c>
    </row>
    <row r="2266" spans="1:12" ht="16.5" hidden="1" thickBot="1" x14ac:dyDescent="0.3">
      <c r="A2266" s="26">
        <v>421004</v>
      </c>
      <c r="B2266" s="42">
        <v>421004</v>
      </c>
      <c r="C2266" s="43" t="s">
        <v>489</v>
      </c>
      <c r="D2266" s="44">
        <v>0</v>
      </c>
      <c r="E2266" s="29">
        <f>IF(ISERROR(VLOOKUP(A2266,'INFORME SEVEN'!$A$1:$F$339,4,0)),0,VLOOKUP(A2266,'INFORME SEVEN'!$A$1:$F$339,4,0))</f>
        <v>0</v>
      </c>
      <c r="F2266" s="29">
        <f>IF(ISERROR(VLOOKUP(A2266,'INFORME SEVEN'!$A$1:$F$339,5,0)),0,VLOOKUP(A2266,'INFORME SEVEN'!$A$1:$F$339,5,0))</f>
        <v>0</v>
      </c>
      <c r="G2266" s="65">
        <f t="shared" si="287"/>
        <v>0</v>
      </c>
      <c r="H2266" s="44">
        <f t="shared" si="283"/>
        <v>0</v>
      </c>
      <c r="I2266" s="46">
        <v>0</v>
      </c>
      <c r="J2266" s="31">
        <f t="shared" si="285"/>
        <v>0</v>
      </c>
      <c r="K2266" s="1">
        <f t="shared" si="286"/>
        <v>0</v>
      </c>
      <c r="L2266" s="1">
        <f t="shared" si="284"/>
        <v>6</v>
      </c>
    </row>
    <row r="2267" spans="1:12" ht="16.5" hidden="1" thickBot="1" x14ac:dyDescent="0.3">
      <c r="A2267" s="26">
        <v>421005</v>
      </c>
      <c r="B2267" s="42">
        <v>421005</v>
      </c>
      <c r="C2267" s="43" t="s">
        <v>500</v>
      </c>
      <c r="D2267" s="44">
        <v>0</v>
      </c>
      <c r="E2267" s="29">
        <f>IF(ISERROR(VLOOKUP(A2267,'INFORME SEVEN'!$A$1:$F$339,4,0)),0,VLOOKUP(A2267,'INFORME SEVEN'!$A$1:$F$339,4,0))</f>
        <v>0</v>
      </c>
      <c r="F2267" s="29">
        <f>IF(ISERROR(VLOOKUP(A2267,'INFORME SEVEN'!$A$1:$F$339,5,0)),0,VLOOKUP(A2267,'INFORME SEVEN'!$A$1:$F$339,5,0))</f>
        <v>0</v>
      </c>
      <c r="G2267" s="65">
        <f t="shared" si="287"/>
        <v>0</v>
      </c>
      <c r="H2267" s="44">
        <f t="shared" si="283"/>
        <v>0</v>
      </c>
      <c r="I2267" s="46">
        <v>0</v>
      </c>
      <c r="J2267" s="31">
        <f t="shared" si="285"/>
        <v>0</v>
      </c>
      <c r="K2267" s="1">
        <f t="shared" si="286"/>
        <v>0</v>
      </c>
      <c r="L2267" s="1">
        <f t="shared" si="284"/>
        <v>6</v>
      </c>
    </row>
    <row r="2268" spans="1:12" ht="16.5" hidden="1" thickBot="1" x14ac:dyDescent="0.3">
      <c r="A2268" s="26">
        <v>421010</v>
      </c>
      <c r="B2268" s="42">
        <v>421010</v>
      </c>
      <c r="C2268" s="43" t="s">
        <v>501</v>
      </c>
      <c r="D2268" s="44">
        <v>0</v>
      </c>
      <c r="E2268" s="29">
        <f>IF(ISERROR(VLOOKUP(A2268,'INFORME SEVEN'!$A$1:$F$339,4,0)),0,VLOOKUP(A2268,'INFORME SEVEN'!$A$1:$F$339,4,0))</f>
        <v>0</v>
      </c>
      <c r="F2268" s="29">
        <f>IF(ISERROR(VLOOKUP(A2268,'INFORME SEVEN'!$A$1:$F$339,5,0)),0,VLOOKUP(A2268,'INFORME SEVEN'!$A$1:$F$339,5,0))</f>
        <v>0</v>
      </c>
      <c r="G2268" s="65">
        <f t="shared" si="287"/>
        <v>0</v>
      </c>
      <c r="H2268" s="44">
        <f t="shared" si="283"/>
        <v>0</v>
      </c>
      <c r="I2268" s="46">
        <v>0</v>
      </c>
      <c r="J2268" s="31">
        <f t="shared" si="285"/>
        <v>0</v>
      </c>
      <c r="K2268" s="1">
        <f t="shared" si="286"/>
        <v>0</v>
      </c>
      <c r="L2268" s="1">
        <f t="shared" si="284"/>
        <v>6</v>
      </c>
    </row>
    <row r="2269" spans="1:12" ht="16.5" hidden="1" thickBot="1" x14ac:dyDescent="0.3">
      <c r="A2269" s="26">
        <v>421011</v>
      </c>
      <c r="B2269" s="42">
        <v>421011</v>
      </c>
      <c r="C2269" s="43" t="s">
        <v>491</v>
      </c>
      <c r="D2269" s="44">
        <v>0</v>
      </c>
      <c r="E2269" s="29">
        <f>IF(ISERROR(VLOOKUP(A2269,'INFORME SEVEN'!$A$1:$F$339,4,0)),0,VLOOKUP(A2269,'INFORME SEVEN'!$A$1:$F$339,4,0))</f>
        <v>0</v>
      </c>
      <c r="F2269" s="29">
        <f>IF(ISERROR(VLOOKUP(A2269,'INFORME SEVEN'!$A$1:$F$339,5,0)),0,VLOOKUP(A2269,'INFORME SEVEN'!$A$1:$F$339,5,0))</f>
        <v>0</v>
      </c>
      <c r="G2269" s="65">
        <f t="shared" si="287"/>
        <v>0</v>
      </c>
      <c r="H2269" s="44">
        <f t="shared" si="283"/>
        <v>0</v>
      </c>
      <c r="I2269" s="46">
        <v>0</v>
      </c>
      <c r="J2269" s="31">
        <f t="shared" si="285"/>
        <v>0</v>
      </c>
      <c r="K2269" s="1">
        <f t="shared" si="286"/>
        <v>0</v>
      </c>
      <c r="L2269" s="1">
        <f t="shared" si="284"/>
        <v>6</v>
      </c>
    </row>
    <row r="2270" spans="1:12" ht="16.5" hidden="1" thickBot="1" x14ac:dyDescent="0.3">
      <c r="A2270" s="26">
        <v>421012</v>
      </c>
      <c r="B2270" s="42">
        <v>421012</v>
      </c>
      <c r="C2270" s="43" t="s">
        <v>502</v>
      </c>
      <c r="D2270" s="44">
        <v>0</v>
      </c>
      <c r="E2270" s="29">
        <f>IF(ISERROR(VLOOKUP(A2270,'INFORME SEVEN'!$A$1:$F$339,4,0)),0,VLOOKUP(A2270,'INFORME SEVEN'!$A$1:$F$339,4,0))</f>
        <v>0</v>
      </c>
      <c r="F2270" s="29">
        <f>IF(ISERROR(VLOOKUP(A2270,'INFORME SEVEN'!$A$1:$F$339,5,0)),0,VLOOKUP(A2270,'INFORME SEVEN'!$A$1:$F$339,5,0))</f>
        <v>0</v>
      </c>
      <c r="G2270" s="65">
        <f t="shared" si="287"/>
        <v>0</v>
      </c>
      <c r="H2270" s="44">
        <f t="shared" si="283"/>
        <v>0</v>
      </c>
      <c r="I2270" s="46">
        <v>0</v>
      </c>
      <c r="J2270" s="31">
        <f t="shared" si="285"/>
        <v>0</v>
      </c>
      <c r="K2270" s="1">
        <f t="shared" si="286"/>
        <v>0</v>
      </c>
      <c r="L2270" s="1">
        <f t="shared" si="284"/>
        <v>6</v>
      </c>
    </row>
    <row r="2271" spans="1:12" ht="16.5" hidden="1" thickBot="1" x14ac:dyDescent="0.3">
      <c r="A2271" s="26">
        <v>421015</v>
      </c>
      <c r="B2271" s="42">
        <v>421015</v>
      </c>
      <c r="C2271" s="43" t="s">
        <v>490</v>
      </c>
      <c r="D2271" s="44">
        <v>0</v>
      </c>
      <c r="E2271" s="29">
        <f>IF(ISERROR(VLOOKUP(A2271,'INFORME SEVEN'!$A$1:$F$339,4,0)),0,VLOOKUP(A2271,'INFORME SEVEN'!$A$1:$F$339,4,0))</f>
        <v>0</v>
      </c>
      <c r="F2271" s="29">
        <f>IF(ISERROR(VLOOKUP(A2271,'INFORME SEVEN'!$A$1:$F$339,5,0)),0,VLOOKUP(A2271,'INFORME SEVEN'!$A$1:$F$339,5,0))</f>
        <v>0</v>
      </c>
      <c r="G2271" s="65">
        <f t="shared" si="287"/>
        <v>0</v>
      </c>
      <c r="H2271" s="44">
        <f t="shared" si="283"/>
        <v>0</v>
      </c>
      <c r="I2271" s="46">
        <v>0</v>
      </c>
      <c r="J2271" s="31">
        <f t="shared" si="285"/>
        <v>0</v>
      </c>
      <c r="K2271" s="1">
        <f t="shared" si="286"/>
        <v>0</v>
      </c>
      <c r="L2271" s="1">
        <f t="shared" si="284"/>
        <v>6</v>
      </c>
    </row>
    <row r="2272" spans="1:12" ht="16.5" hidden="1" thickBot="1" x14ac:dyDescent="0.3">
      <c r="A2272" s="26">
        <v>421016</v>
      </c>
      <c r="B2272" s="42">
        <v>421016</v>
      </c>
      <c r="C2272" s="43" t="s">
        <v>503</v>
      </c>
      <c r="D2272" s="44">
        <v>0</v>
      </c>
      <c r="E2272" s="29">
        <f>IF(ISERROR(VLOOKUP(A2272,'INFORME SEVEN'!$A$1:$F$339,4,0)),0,VLOOKUP(A2272,'INFORME SEVEN'!$A$1:$F$339,4,0))</f>
        <v>0</v>
      </c>
      <c r="F2272" s="29">
        <f>IF(ISERROR(VLOOKUP(A2272,'INFORME SEVEN'!$A$1:$F$339,5,0)),0,VLOOKUP(A2272,'INFORME SEVEN'!$A$1:$F$339,5,0))</f>
        <v>0</v>
      </c>
      <c r="G2272" s="65">
        <f t="shared" si="287"/>
        <v>0</v>
      </c>
      <c r="H2272" s="44">
        <f t="shared" si="283"/>
        <v>0</v>
      </c>
      <c r="I2272" s="46">
        <v>0</v>
      </c>
      <c r="J2272" s="31">
        <f t="shared" si="285"/>
        <v>0</v>
      </c>
      <c r="K2272" s="1">
        <f t="shared" si="286"/>
        <v>0</v>
      </c>
      <c r="L2272" s="1">
        <f t="shared" si="284"/>
        <v>6</v>
      </c>
    </row>
    <row r="2273" spans="1:12" ht="16.5" hidden="1" thickBot="1" x14ac:dyDescent="0.3">
      <c r="A2273" s="26">
        <v>421025</v>
      </c>
      <c r="B2273" s="42">
        <v>421025</v>
      </c>
      <c r="C2273" s="43" t="s">
        <v>504</v>
      </c>
      <c r="D2273" s="44">
        <v>0</v>
      </c>
      <c r="E2273" s="29">
        <f>IF(ISERROR(VLOOKUP(A2273,'INFORME SEVEN'!$A$1:$F$339,4,0)),0,VLOOKUP(A2273,'INFORME SEVEN'!$A$1:$F$339,4,0))</f>
        <v>0</v>
      </c>
      <c r="F2273" s="29">
        <f>IF(ISERROR(VLOOKUP(A2273,'INFORME SEVEN'!$A$1:$F$339,5,0)),0,VLOOKUP(A2273,'INFORME SEVEN'!$A$1:$F$339,5,0))</f>
        <v>0</v>
      </c>
      <c r="G2273" s="65">
        <f t="shared" si="287"/>
        <v>0</v>
      </c>
      <c r="H2273" s="44">
        <f t="shared" si="283"/>
        <v>0</v>
      </c>
      <c r="I2273" s="46">
        <v>0</v>
      </c>
      <c r="J2273" s="31">
        <f t="shared" si="285"/>
        <v>0</v>
      </c>
      <c r="K2273" s="1">
        <f t="shared" si="286"/>
        <v>0</v>
      </c>
      <c r="L2273" s="1">
        <f t="shared" si="284"/>
        <v>6</v>
      </c>
    </row>
    <row r="2274" spans="1:12" ht="16.5" hidden="1" thickBot="1" x14ac:dyDescent="0.3">
      <c r="A2274" s="26">
        <v>421026</v>
      </c>
      <c r="B2274" s="42">
        <v>421026</v>
      </c>
      <c r="C2274" s="43" t="s">
        <v>505</v>
      </c>
      <c r="D2274" s="44">
        <v>0</v>
      </c>
      <c r="E2274" s="29">
        <f>IF(ISERROR(VLOOKUP(A2274,'INFORME SEVEN'!$A$1:$F$339,4,0)),0,VLOOKUP(A2274,'INFORME SEVEN'!$A$1:$F$339,4,0))</f>
        <v>0</v>
      </c>
      <c r="F2274" s="29">
        <f>IF(ISERROR(VLOOKUP(A2274,'INFORME SEVEN'!$A$1:$F$339,5,0)),0,VLOOKUP(A2274,'INFORME SEVEN'!$A$1:$F$339,5,0))</f>
        <v>0</v>
      </c>
      <c r="G2274" s="65">
        <f t="shared" si="287"/>
        <v>0</v>
      </c>
      <c r="H2274" s="44">
        <f t="shared" si="283"/>
        <v>0</v>
      </c>
      <c r="I2274" s="46">
        <v>0</v>
      </c>
      <c r="J2274" s="31">
        <f t="shared" si="285"/>
        <v>0</v>
      </c>
      <c r="K2274" s="1">
        <f t="shared" si="286"/>
        <v>0</v>
      </c>
      <c r="L2274" s="1">
        <f t="shared" si="284"/>
        <v>6</v>
      </c>
    </row>
    <row r="2275" spans="1:12" ht="16.5" hidden="1" thickBot="1" x14ac:dyDescent="0.3">
      <c r="A2275" s="26">
        <v>421027</v>
      </c>
      <c r="B2275" s="42">
        <v>421027</v>
      </c>
      <c r="C2275" s="43" t="s">
        <v>506</v>
      </c>
      <c r="D2275" s="44">
        <v>0</v>
      </c>
      <c r="E2275" s="29">
        <f>IF(ISERROR(VLOOKUP(A2275,'INFORME SEVEN'!$A$1:$F$339,4,0)),0,VLOOKUP(A2275,'INFORME SEVEN'!$A$1:$F$339,4,0))</f>
        <v>0</v>
      </c>
      <c r="F2275" s="29">
        <f>IF(ISERROR(VLOOKUP(A2275,'INFORME SEVEN'!$A$1:$F$339,5,0)),0,VLOOKUP(A2275,'INFORME SEVEN'!$A$1:$F$339,5,0))</f>
        <v>0</v>
      </c>
      <c r="G2275" s="65">
        <f t="shared" si="287"/>
        <v>0</v>
      </c>
      <c r="H2275" s="44">
        <f t="shared" si="283"/>
        <v>0</v>
      </c>
      <c r="I2275" s="46">
        <v>0</v>
      </c>
      <c r="J2275" s="31">
        <f t="shared" si="285"/>
        <v>0</v>
      </c>
      <c r="K2275" s="1">
        <f t="shared" si="286"/>
        <v>0</v>
      </c>
      <c r="L2275" s="1">
        <f t="shared" si="284"/>
        <v>6</v>
      </c>
    </row>
    <row r="2276" spans="1:12" ht="16.5" hidden="1" thickBot="1" x14ac:dyDescent="0.3">
      <c r="A2276" s="26">
        <v>421028</v>
      </c>
      <c r="B2276" s="42">
        <v>421028</v>
      </c>
      <c r="C2276" s="43" t="s">
        <v>507</v>
      </c>
      <c r="D2276" s="44">
        <v>0</v>
      </c>
      <c r="E2276" s="29">
        <f>IF(ISERROR(VLOOKUP(A2276,'INFORME SEVEN'!$A$1:$F$339,4,0)),0,VLOOKUP(A2276,'INFORME SEVEN'!$A$1:$F$339,4,0))</f>
        <v>0</v>
      </c>
      <c r="F2276" s="29">
        <f>IF(ISERROR(VLOOKUP(A2276,'INFORME SEVEN'!$A$1:$F$339,5,0)),0,VLOOKUP(A2276,'INFORME SEVEN'!$A$1:$F$339,5,0))</f>
        <v>0</v>
      </c>
      <c r="G2276" s="65">
        <f t="shared" si="287"/>
        <v>0</v>
      </c>
      <c r="H2276" s="44">
        <f t="shared" si="283"/>
        <v>0</v>
      </c>
      <c r="I2276" s="46">
        <v>0</v>
      </c>
      <c r="J2276" s="31">
        <f t="shared" si="285"/>
        <v>0</v>
      </c>
      <c r="K2276" s="1">
        <f t="shared" si="286"/>
        <v>0</v>
      </c>
      <c r="L2276" s="1">
        <f t="shared" si="284"/>
        <v>6</v>
      </c>
    </row>
    <row r="2277" spans="1:12" ht="16.5" hidden="1" thickBot="1" x14ac:dyDescent="0.3">
      <c r="A2277" s="26">
        <v>421030</v>
      </c>
      <c r="B2277" s="42">
        <v>421030</v>
      </c>
      <c r="C2277" s="43" t="s">
        <v>508</v>
      </c>
      <c r="D2277" s="44">
        <v>0</v>
      </c>
      <c r="E2277" s="29">
        <f>IF(ISERROR(VLOOKUP(A2277,'INFORME SEVEN'!$A$1:$F$339,4,0)),0,VLOOKUP(A2277,'INFORME SEVEN'!$A$1:$F$339,4,0))</f>
        <v>0</v>
      </c>
      <c r="F2277" s="29">
        <f>IF(ISERROR(VLOOKUP(A2277,'INFORME SEVEN'!$A$1:$F$339,5,0)),0,VLOOKUP(A2277,'INFORME SEVEN'!$A$1:$F$339,5,0))</f>
        <v>0</v>
      </c>
      <c r="G2277" s="65">
        <f t="shared" si="287"/>
        <v>0</v>
      </c>
      <c r="H2277" s="44">
        <f t="shared" si="283"/>
        <v>0</v>
      </c>
      <c r="I2277" s="46">
        <v>0</v>
      </c>
      <c r="J2277" s="31">
        <f t="shared" si="285"/>
        <v>0</v>
      </c>
      <c r="K2277" s="1">
        <f t="shared" si="286"/>
        <v>0</v>
      </c>
      <c r="L2277" s="1">
        <f t="shared" si="284"/>
        <v>6</v>
      </c>
    </row>
    <row r="2278" spans="1:12" ht="16.5" hidden="1" thickBot="1" x14ac:dyDescent="0.3">
      <c r="A2278" s="26">
        <v>421031</v>
      </c>
      <c r="B2278" s="42">
        <v>421031</v>
      </c>
      <c r="C2278" s="43" t="s">
        <v>509</v>
      </c>
      <c r="D2278" s="44">
        <v>0</v>
      </c>
      <c r="E2278" s="29">
        <f>IF(ISERROR(VLOOKUP(A2278,'INFORME SEVEN'!$A$1:$F$339,4,0)),0,VLOOKUP(A2278,'INFORME SEVEN'!$A$1:$F$339,4,0))</f>
        <v>0</v>
      </c>
      <c r="F2278" s="29">
        <f>IF(ISERROR(VLOOKUP(A2278,'INFORME SEVEN'!$A$1:$F$339,5,0)),0,VLOOKUP(A2278,'INFORME SEVEN'!$A$1:$F$339,5,0))</f>
        <v>0</v>
      </c>
      <c r="G2278" s="65">
        <f t="shared" si="287"/>
        <v>0</v>
      </c>
      <c r="H2278" s="44">
        <f t="shared" si="283"/>
        <v>0</v>
      </c>
      <c r="I2278" s="46">
        <v>0</v>
      </c>
      <c r="J2278" s="31">
        <f t="shared" si="285"/>
        <v>0</v>
      </c>
      <c r="K2278" s="1">
        <f t="shared" si="286"/>
        <v>0</v>
      </c>
      <c r="L2278" s="1">
        <f t="shared" si="284"/>
        <v>6</v>
      </c>
    </row>
    <row r="2279" spans="1:12" ht="16.5" hidden="1" thickBot="1" x14ac:dyDescent="0.3">
      <c r="A2279" s="26">
        <v>421032</v>
      </c>
      <c r="B2279" s="42">
        <v>421032</v>
      </c>
      <c r="C2279" s="43" t="s">
        <v>510</v>
      </c>
      <c r="D2279" s="44">
        <v>0</v>
      </c>
      <c r="E2279" s="29">
        <f>IF(ISERROR(VLOOKUP(A2279,'INFORME SEVEN'!$A$1:$F$339,4,0)),0,VLOOKUP(A2279,'INFORME SEVEN'!$A$1:$F$339,4,0))</f>
        <v>0</v>
      </c>
      <c r="F2279" s="29">
        <f>IF(ISERROR(VLOOKUP(A2279,'INFORME SEVEN'!$A$1:$F$339,5,0)),0,VLOOKUP(A2279,'INFORME SEVEN'!$A$1:$F$339,5,0))</f>
        <v>0</v>
      </c>
      <c r="G2279" s="65">
        <f t="shared" si="287"/>
        <v>0</v>
      </c>
      <c r="H2279" s="44">
        <f t="shared" si="283"/>
        <v>0</v>
      </c>
      <c r="I2279" s="46">
        <v>0</v>
      </c>
      <c r="J2279" s="31">
        <f t="shared" si="285"/>
        <v>0</v>
      </c>
      <c r="K2279" s="1">
        <f t="shared" si="286"/>
        <v>0</v>
      </c>
      <c r="L2279" s="1">
        <f t="shared" si="284"/>
        <v>6</v>
      </c>
    </row>
    <row r="2280" spans="1:12" ht="16.5" hidden="1" thickBot="1" x14ac:dyDescent="0.3">
      <c r="A2280" s="26">
        <v>421033</v>
      </c>
      <c r="B2280" s="42">
        <v>421033</v>
      </c>
      <c r="C2280" s="43" t="s">
        <v>511</v>
      </c>
      <c r="D2280" s="44">
        <v>0</v>
      </c>
      <c r="E2280" s="29">
        <f>IF(ISERROR(VLOOKUP(A2280,'INFORME SEVEN'!$A$1:$F$339,4,0)),0,VLOOKUP(A2280,'INFORME SEVEN'!$A$1:$F$339,4,0))</f>
        <v>0</v>
      </c>
      <c r="F2280" s="29">
        <f>IF(ISERROR(VLOOKUP(A2280,'INFORME SEVEN'!$A$1:$F$339,5,0)),0,VLOOKUP(A2280,'INFORME SEVEN'!$A$1:$F$339,5,0))</f>
        <v>0</v>
      </c>
      <c r="G2280" s="65">
        <f t="shared" si="287"/>
        <v>0</v>
      </c>
      <c r="H2280" s="44">
        <f t="shared" si="283"/>
        <v>0</v>
      </c>
      <c r="I2280" s="46">
        <v>0</v>
      </c>
      <c r="J2280" s="31">
        <f t="shared" si="285"/>
        <v>0</v>
      </c>
      <c r="K2280" s="1">
        <f t="shared" si="286"/>
        <v>0</v>
      </c>
      <c r="L2280" s="1">
        <f t="shared" si="284"/>
        <v>6</v>
      </c>
    </row>
    <row r="2281" spans="1:12" ht="16.5" hidden="1" thickBot="1" x14ac:dyDescent="0.3">
      <c r="A2281" s="26">
        <v>421034</v>
      </c>
      <c r="B2281" s="42">
        <v>421034</v>
      </c>
      <c r="C2281" s="43" t="s">
        <v>512</v>
      </c>
      <c r="D2281" s="44">
        <v>0</v>
      </c>
      <c r="E2281" s="29">
        <f>IF(ISERROR(VLOOKUP(A2281,'INFORME SEVEN'!$A$1:$F$339,4,0)),0,VLOOKUP(A2281,'INFORME SEVEN'!$A$1:$F$339,4,0))</f>
        <v>0</v>
      </c>
      <c r="F2281" s="29">
        <f>IF(ISERROR(VLOOKUP(A2281,'INFORME SEVEN'!$A$1:$F$339,5,0)),0,VLOOKUP(A2281,'INFORME SEVEN'!$A$1:$F$339,5,0))</f>
        <v>0</v>
      </c>
      <c r="G2281" s="65">
        <f t="shared" si="287"/>
        <v>0</v>
      </c>
      <c r="H2281" s="44">
        <f t="shared" si="283"/>
        <v>0</v>
      </c>
      <c r="I2281" s="46">
        <v>0</v>
      </c>
      <c r="J2281" s="31">
        <f t="shared" si="285"/>
        <v>0</v>
      </c>
      <c r="K2281" s="1">
        <f t="shared" si="286"/>
        <v>0</v>
      </c>
      <c r="L2281" s="1">
        <f t="shared" si="284"/>
        <v>6</v>
      </c>
    </row>
    <row r="2282" spans="1:12" ht="16.5" hidden="1" thickBot="1" x14ac:dyDescent="0.3">
      <c r="A2282" s="26">
        <v>421036</v>
      </c>
      <c r="B2282" s="42">
        <v>421036</v>
      </c>
      <c r="C2282" s="43" t="s">
        <v>513</v>
      </c>
      <c r="D2282" s="44">
        <v>0</v>
      </c>
      <c r="E2282" s="29">
        <f>IF(ISERROR(VLOOKUP(A2282,'INFORME SEVEN'!$A$1:$F$339,4,0)),0,VLOOKUP(A2282,'INFORME SEVEN'!$A$1:$F$339,4,0))</f>
        <v>0</v>
      </c>
      <c r="F2282" s="29">
        <f>IF(ISERROR(VLOOKUP(A2282,'INFORME SEVEN'!$A$1:$F$339,5,0)),0,VLOOKUP(A2282,'INFORME SEVEN'!$A$1:$F$339,5,0))</f>
        <v>0</v>
      </c>
      <c r="G2282" s="65">
        <f t="shared" si="287"/>
        <v>0</v>
      </c>
      <c r="H2282" s="44">
        <f t="shared" si="283"/>
        <v>0</v>
      </c>
      <c r="I2282" s="46">
        <v>0</v>
      </c>
      <c r="J2282" s="31">
        <f t="shared" si="285"/>
        <v>0</v>
      </c>
      <c r="K2282" s="1">
        <f t="shared" si="286"/>
        <v>0</v>
      </c>
      <c r="L2282" s="1">
        <f t="shared" si="284"/>
        <v>6</v>
      </c>
    </row>
    <row r="2283" spans="1:12" ht="16.5" hidden="1" thickBot="1" x14ac:dyDescent="0.3">
      <c r="A2283" s="26">
        <v>421038</v>
      </c>
      <c r="B2283" s="42">
        <v>421038</v>
      </c>
      <c r="C2283" s="43" t="s">
        <v>514</v>
      </c>
      <c r="D2283" s="44">
        <v>0</v>
      </c>
      <c r="E2283" s="29">
        <f>IF(ISERROR(VLOOKUP(A2283,'INFORME SEVEN'!$A$1:$F$339,4,0)),0,VLOOKUP(A2283,'INFORME SEVEN'!$A$1:$F$339,4,0))</f>
        <v>0</v>
      </c>
      <c r="F2283" s="29">
        <f>IF(ISERROR(VLOOKUP(A2283,'INFORME SEVEN'!$A$1:$F$339,5,0)),0,VLOOKUP(A2283,'INFORME SEVEN'!$A$1:$F$339,5,0))</f>
        <v>0</v>
      </c>
      <c r="G2283" s="65">
        <f t="shared" si="287"/>
        <v>0</v>
      </c>
      <c r="H2283" s="44">
        <f t="shared" si="283"/>
        <v>0</v>
      </c>
      <c r="I2283" s="46">
        <v>0</v>
      </c>
      <c r="J2283" s="31">
        <f t="shared" si="285"/>
        <v>0</v>
      </c>
      <c r="K2283" s="1">
        <f t="shared" si="286"/>
        <v>0</v>
      </c>
      <c r="L2283" s="1">
        <f t="shared" si="284"/>
        <v>6</v>
      </c>
    </row>
    <row r="2284" spans="1:12" ht="16.5" hidden="1" thickBot="1" x14ac:dyDescent="0.3">
      <c r="A2284" s="26">
        <v>421040</v>
      </c>
      <c r="B2284" s="42">
        <v>421040</v>
      </c>
      <c r="C2284" s="43" t="s">
        <v>246</v>
      </c>
      <c r="D2284" s="44">
        <v>0</v>
      </c>
      <c r="E2284" s="29">
        <f>IF(ISERROR(VLOOKUP(A2284,'INFORME SEVEN'!$A$1:$F$339,4,0)),0,VLOOKUP(A2284,'INFORME SEVEN'!$A$1:$F$339,4,0))</f>
        <v>0</v>
      </c>
      <c r="F2284" s="29">
        <f>IF(ISERROR(VLOOKUP(A2284,'INFORME SEVEN'!$A$1:$F$339,5,0)),0,VLOOKUP(A2284,'INFORME SEVEN'!$A$1:$F$339,5,0))</f>
        <v>0</v>
      </c>
      <c r="G2284" s="65">
        <f t="shared" si="287"/>
        <v>0</v>
      </c>
      <c r="H2284" s="44">
        <f t="shared" si="283"/>
        <v>0</v>
      </c>
      <c r="I2284" s="46">
        <v>0</v>
      </c>
      <c r="J2284" s="31">
        <f t="shared" si="285"/>
        <v>0</v>
      </c>
      <c r="K2284" s="1">
        <f t="shared" si="286"/>
        <v>0</v>
      </c>
      <c r="L2284" s="1">
        <f t="shared" si="284"/>
        <v>6</v>
      </c>
    </row>
    <row r="2285" spans="1:12" ht="16.5" hidden="1" thickBot="1" x14ac:dyDescent="0.3">
      <c r="A2285" s="26">
        <v>421060</v>
      </c>
      <c r="B2285" s="42">
        <v>421060</v>
      </c>
      <c r="C2285" s="43" t="s">
        <v>492</v>
      </c>
      <c r="D2285" s="44">
        <v>0</v>
      </c>
      <c r="E2285" s="29">
        <f>IF(ISERROR(VLOOKUP(A2285,'INFORME SEVEN'!$A$1:$F$339,4,0)),0,VLOOKUP(A2285,'INFORME SEVEN'!$A$1:$F$339,4,0))</f>
        <v>0</v>
      </c>
      <c r="F2285" s="29">
        <f>IF(ISERROR(VLOOKUP(A2285,'INFORME SEVEN'!$A$1:$F$339,5,0)),0,VLOOKUP(A2285,'INFORME SEVEN'!$A$1:$F$339,5,0))</f>
        <v>0</v>
      </c>
      <c r="G2285" s="65">
        <f t="shared" si="287"/>
        <v>0</v>
      </c>
      <c r="H2285" s="44">
        <f t="shared" si="283"/>
        <v>0</v>
      </c>
      <c r="I2285" s="46">
        <v>0</v>
      </c>
      <c r="J2285" s="31">
        <f t="shared" si="285"/>
        <v>0</v>
      </c>
      <c r="K2285" s="1">
        <f t="shared" si="286"/>
        <v>0</v>
      </c>
      <c r="L2285" s="1">
        <f t="shared" si="284"/>
        <v>6</v>
      </c>
    </row>
    <row r="2286" spans="1:12" ht="16.5" hidden="1" thickBot="1" x14ac:dyDescent="0.3">
      <c r="A2286" s="26">
        <v>421061</v>
      </c>
      <c r="B2286" s="42">
        <v>421061</v>
      </c>
      <c r="C2286" s="43" t="s">
        <v>515</v>
      </c>
      <c r="D2286" s="44">
        <v>0</v>
      </c>
      <c r="E2286" s="29">
        <f>IF(ISERROR(VLOOKUP(A2286,'INFORME SEVEN'!$A$1:$F$339,4,0)),0,VLOOKUP(A2286,'INFORME SEVEN'!$A$1:$F$339,4,0))</f>
        <v>0</v>
      </c>
      <c r="F2286" s="29">
        <f>IF(ISERROR(VLOOKUP(A2286,'INFORME SEVEN'!$A$1:$F$339,5,0)),0,VLOOKUP(A2286,'INFORME SEVEN'!$A$1:$F$339,5,0))</f>
        <v>0</v>
      </c>
      <c r="G2286" s="65">
        <f t="shared" si="287"/>
        <v>0</v>
      </c>
      <c r="H2286" s="44">
        <f t="shared" si="283"/>
        <v>0</v>
      </c>
      <c r="I2286" s="46">
        <v>0</v>
      </c>
      <c r="J2286" s="31">
        <f t="shared" si="285"/>
        <v>0</v>
      </c>
      <c r="K2286" s="1">
        <f t="shared" si="286"/>
        <v>0</v>
      </c>
      <c r="L2286" s="1">
        <f t="shared" si="284"/>
        <v>6</v>
      </c>
    </row>
    <row r="2287" spans="1:12" ht="16.5" hidden="1" thickBot="1" x14ac:dyDescent="0.3">
      <c r="A2287" s="26">
        <v>421065</v>
      </c>
      <c r="B2287" s="42">
        <v>421065</v>
      </c>
      <c r="C2287" s="43" t="s">
        <v>516</v>
      </c>
      <c r="D2287" s="44">
        <v>0</v>
      </c>
      <c r="E2287" s="29">
        <f>IF(ISERROR(VLOOKUP(A2287,'INFORME SEVEN'!$A$1:$F$339,4,0)),0,VLOOKUP(A2287,'INFORME SEVEN'!$A$1:$F$339,4,0))</f>
        <v>0</v>
      </c>
      <c r="F2287" s="29">
        <f>IF(ISERROR(VLOOKUP(A2287,'INFORME SEVEN'!$A$1:$F$339,5,0)),0,VLOOKUP(A2287,'INFORME SEVEN'!$A$1:$F$339,5,0))</f>
        <v>0</v>
      </c>
      <c r="G2287" s="65">
        <f t="shared" si="287"/>
        <v>0</v>
      </c>
      <c r="H2287" s="44">
        <f t="shared" si="283"/>
        <v>0</v>
      </c>
      <c r="I2287" s="46">
        <v>0</v>
      </c>
      <c r="J2287" s="31">
        <f t="shared" si="285"/>
        <v>0</v>
      </c>
      <c r="K2287" s="1">
        <f t="shared" si="286"/>
        <v>0</v>
      </c>
      <c r="L2287" s="1">
        <f t="shared" si="284"/>
        <v>6</v>
      </c>
    </row>
    <row r="2288" spans="1:12" ht="16.5" hidden="1" thickBot="1" x14ac:dyDescent="0.3">
      <c r="A2288" s="26">
        <v>421090</v>
      </c>
      <c r="B2288" s="42">
        <v>421090</v>
      </c>
      <c r="C2288" s="43" t="s">
        <v>1418</v>
      </c>
      <c r="D2288" s="44">
        <v>0</v>
      </c>
      <c r="E2288" s="29">
        <f>IF(ISERROR(VLOOKUP(A2288,'INFORME SEVEN'!$A$1:$F$339,4,0)),0,VLOOKUP(A2288,'INFORME SEVEN'!$A$1:$F$339,4,0))</f>
        <v>0</v>
      </c>
      <c r="F2288" s="29">
        <f>IF(ISERROR(VLOOKUP(A2288,'INFORME SEVEN'!$A$1:$F$339,5,0)),0,VLOOKUP(A2288,'INFORME SEVEN'!$A$1:$F$339,5,0))</f>
        <v>0</v>
      </c>
      <c r="G2288" s="65">
        <f t="shared" si="287"/>
        <v>0</v>
      </c>
      <c r="H2288" s="44">
        <f t="shared" ref="H2288:H2295" si="288">+G2288</f>
        <v>0</v>
      </c>
      <c r="I2288" s="46">
        <v>0</v>
      </c>
      <c r="J2288" s="31">
        <f t="shared" si="285"/>
        <v>0</v>
      </c>
      <c r="K2288" s="1">
        <f t="shared" si="286"/>
        <v>0</v>
      </c>
      <c r="L2288" s="1">
        <f t="shared" si="284"/>
        <v>6</v>
      </c>
    </row>
    <row r="2289" spans="1:12" ht="16.5" hidden="1" thickBot="1" x14ac:dyDescent="0.3">
      <c r="A2289" s="26">
        <v>421098</v>
      </c>
      <c r="B2289" s="42">
        <v>421098</v>
      </c>
      <c r="C2289" s="43" t="s">
        <v>518</v>
      </c>
      <c r="D2289" s="44">
        <v>0</v>
      </c>
      <c r="E2289" s="29">
        <f>IF(ISERROR(VLOOKUP(A2289,'INFORME SEVEN'!$A$1:$F$339,4,0)),0,VLOOKUP(A2289,'INFORME SEVEN'!$A$1:$F$339,4,0))</f>
        <v>0</v>
      </c>
      <c r="F2289" s="29">
        <f>IF(ISERROR(VLOOKUP(A2289,'INFORME SEVEN'!$A$1:$F$339,5,0)),0,VLOOKUP(A2289,'INFORME SEVEN'!$A$1:$F$339,5,0))</f>
        <v>0</v>
      </c>
      <c r="G2289" s="65">
        <f t="shared" si="287"/>
        <v>0</v>
      </c>
      <c r="H2289" s="44">
        <f t="shared" si="288"/>
        <v>0</v>
      </c>
      <c r="I2289" s="46">
        <v>0</v>
      </c>
      <c r="J2289" s="31">
        <f t="shared" si="285"/>
        <v>0</v>
      </c>
      <c r="K2289" s="1">
        <f t="shared" si="286"/>
        <v>0</v>
      </c>
      <c r="L2289" s="1">
        <f t="shared" si="284"/>
        <v>6</v>
      </c>
    </row>
    <row r="2290" spans="1:12" ht="16.5" hidden="1" thickBot="1" x14ac:dyDescent="0.3">
      <c r="A2290" s="26">
        <v>4295</v>
      </c>
      <c r="B2290" s="48">
        <v>429500</v>
      </c>
      <c r="C2290" s="49" t="s">
        <v>1419</v>
      </c>
      <c r="D2290" s="39">
        <v>0</v>
      </c>
      <c r="E2290" s="29">
        <f>IF(ISERROR(VLOOKUP(A2290,'INFORME SEVEN'!$A$1:$F$339,4,0)),0,VLOOKUP(A2290,'INFORME SEVEN'!$A$1:$F$339,4,0))</f>
        <v>0</v>
      </c>
      <c r="F2290" s="29">
        <f>IF(ISERROR(VLOOKUP(A2290,'INFORME SEVEN'!$A$1:$F$339,5,0)),0,VLOOKUP(A2290,'INFORME SEVEN'!$A$1:$F$339,5,0))</f>
        <v>0</v>
      </c>
      <c r="G2290" s="39">
        <f t="shared" si="287"/>
        <v>0</v>
      </c>
      <c r="H2290" s="50">
        <f t="shared" si="288"/>
        <v>0</v>
      </c>
      <c r="I2290" s="51">
        <v>0</v>
      </c>
      <c r="J2290" s="31">
        <f t="shared" si="285"/>
        <v>0</v>
      </c>
      <c r="K2290" s="1">
        <f t="shared" si="286"/>
        <v>0</v>
      </c>
      <c r="L2290" s="1">
        <f t="shared" si="284"/>
        <v>4</v>
      </c>
    </row>
    <row r="2291" spans="1:12" ht="16.5" hidden="1" thickBot="1" x14ac:dyDescent="0.3">
      <c r="A2291" s="26">
        <v>429502</v>
      </c>
      <c r="B2291" s="42">
        <v>429502</v>
      </c>
      <c r="C2291" s="43" t="s">
        <v>250</v>
      </c>
      <c r="D2291" s="44">
        <v>0</v>
      </c>
      <c r="E2291" s="29">
        <f>IF(ISERROR(VLOOKUP(A2291,'INFORME SEVEN'!$A$1:$F$339,4,0)),0,VLOOKUP(A2291,'INFORME SEVEN'!$A$1:$F$339,4,0))</f>
        <v>0</v>
      </c>
      <c r="F2291" s="29">
        <f>IF(ISERROR(VLOOKUP(A2291,'INFORME SEVEN'!$A$1:$F$339,5,0)),0,VLOOKUP(A2291,'INFORME SEVEN'!$A$1:$F$339,5,0))</f>
        <v>0</v>
      </c>
      <c r="G2291" s="65">
        <f t="shared" si="287"/>
        <v>0</v>
      </c>
      <c r="H2291" s="44">
        <f t="shared" si="288"/>
        <v>0</v>
      </c>
      <c r="I2291" s="46">
        <v>0</v>
      </c>
      <c r="J2291" s="31">
        <f t="shared" si="285"/>
        <v>0</v>
      </c>
      <c r="K2291" s="1">
        <f t="shared" si="286"/>
        <v>0</v>
      </c>
      <c r="L2291" s="1">
        <f t="shared" si="284"/>
        <v>6</v>
      </c>
    </row>
    <row r="2292" spans="1:12" ht="16.5" hidden="1" thickBot="1" x14ac:dyDescent="0.3">
      <c r="A2292" s="26">
        <v>429503</v>
      </c>
      <c r="B2292" s="42">
        <v>429503</v>
      </c>
      <c r="C2292" s="43" t="s">
        <v>1420</v>
      </c>
      <c r="D2292" s="44">
        <v>0</v>
      </c>
      <c r="E2292" s="29">
        <f>IF(ISERROR(VLOOKUP(A2292,'INFORME SEVEN'!$A$1:$F$339,4,0)),0,VLOOKUP(A2292,'INFORME SEVEN'!$A$1:$F$339,4,0))</f>
        <v>0</v>
      </c>
      <c r="F2292" s="29">
        <f>IF(ISERROR(VLOOKUP(A2292,'INFORME SEVEN'!$A$1:$F$339,5,0)),0,VLOOKUP(A2292,'INFORME SEVEN'!$A$1:$F$339,5,0))</f>
        <v>0</v>
      </c>
      <c r="G2292" s="65">
        <f t="shared" si="287"/>
        <v>0</v>
      </c>
      <c r="H2292" s="44">
        <f t="shared" si="288"/>
        <v>0</v>
      </c>
      <c r="I2292" s="46">
        <v>0</v>
      </c>
      <c r="J2292" s="31">
        <f t="shared" si="285"/>
        <v>0</v>
      </c>
      <c r="K2292" s="1">
        <f t="shared" si="286"/>
        <v>0</v>
      </c>
      <c r="L2292" s="1">
        <f t="shared" si="284"/>
        <v>6</v>
      </c>
    </row>
    <row r="2293" spans="1:12" ht="16.5" hidden="1" thickBot="1" x14ac:dyDescent="0.3">
      <c r="A2293" s="26">
        <v>429505</v>
      </c>
      <c r="B2293" s="42">
        <v>429505</v>
      </c>
      <c r="C2293" s="43" t="s">
        <v>247</v>
      </c>
      <c r="D2293" s="44">
        <v>0</v>
      </c>
      <c r="E2293" s="29">
        <f>IF(ISERROR(VLOOKUP(A2293,'INFORME SEVEN'!$A$1:$F$339,4,0)),0,VLOOKUP(A2293,'INFORME SEVEN'!$A$1:$F$339,4,0))</f>
        <v>0</v>
      </c>
      <c r="F2293" s="29">
        <f>IF(ISERROR(VLOOKUP(A2293,'INFORME SEVEN'!$A$1:$F$339,5,0)),0,VLOOKUP(A2293,'INFORME SEVEN'!$A$1:$F$339,5,0))</f>
        <v>0</v>
      </c>
      <c r="G2293" s="65">
        <f t="shared" si="287"/>
        <v>0</v>
      </c>
      <c r="H2293" s="44">
        <f t="shared" si="288"/>
        <v>0</v>
      </c>
      <c r="I2293" s="46">
        <v>0</v>
      </c>
      <c r="J2293" s="31">
        <f t="shared" si="285"/>
        <v>0</v>
      </c>
      <c r="K2293" s="1">
        <f t="shared" si="286"/>
        <v>0</v>
      </c>
      <c r="L2293" s="1">
        <f t="shared" si="284"/>
        <v>6</v>
      </c>
    </row>
    <row r="2294" spans="1:12" ht="16.5" hidden="1" thickBot="1" x14ac:dyDescent="0.3">
      <c r="A2294" s="26">
        <v>429506</v>
      </c>
      <c r="B2294" s="42">
        <v>429506</v>
      </c>
      <c r="C2294" s="43" t="s">
        <v>248</v>
      </c>
      <c r="D2294" s="44">
        <v>0</v>
      </c>
      <c r="E2294" s="29">
        <f>IF(ISERROR(VLOOKUP(A2294,'INFORME SEVEN'!$A$1:$F$339,4,0)),0,VLOOKUP(A2294,'INFORME SEVEN'!$A$1:$F$339,4,0))</f>
        <v>0</v>
      </c>
      <c r="F2294" s="29">
        <f>IF(ISERROR(VLOOKUP(A2294,'INFORME SEVEN'!$A$1:$F$339,5,0)),0,VLOOKUP(A2294,'INFORME SEVEN'!$A$1:$F$339,5,0))</f>
        <v>0</v>
      </c>
      <c r="G2294" s="65">
        <f t="shared" si="287"/>
        <v>0</v>
      </c>
      <c r="H2294" s="44">
        <f t="shared" si="288"/>
        <v>0</v>
      </c>
      <c r="I2294" s="46">
        <v>0</v>
      </c>
      <c r="J2294" s="31">
        <f t="shared" si="285"/>
        <v>0</v>
      </c>
      <c r="K2294" s="1">
        <f t="shared" si="286"/>
        <v>0</v>
      </c>
      <c r="L2294" s="1">
        <f t="shared" si="284"/>
        <v>6</v>
      </c>
    </row>
    <row r="2295" spans="1:12" ht="16.5" hidden="1" thickBot="1" x14ac:dyDescent="0.3">
      <c r="A2295" s="26">
        <v>429507</v>
      </c>
      <c r="B2295" s="42">
        <v>429507</v>
      </c>
      <c r="C2295" s="43" t="s">
        <v>249</v>
      </c>
      <c r="D2295" s="44">
        <v>0</v>
      </c>
      <c r="E2295" s="29">
        <f>IF(ISERROR(VLOOKUP(A2295,'INFORME SEVEN'!$A$1:$F$339,4,0)),0,VLOOKUP(A2295,'INFORME SEVEN'!$A$1:$F$339,4,0))</f>
        <v>0</v>
      </c>
      <c r="F2295" s="29">
        <f>IF(ISERROR(VLOOKUP(A2295,'INFORME SEVEN'!$A$1:$F$339,5,0)),0,VLOOKUP(A2295,'INFORME SEVEN'!$A$1:$F$339,5,0))</f>
        <v>0</v>
      </c>
      <c r="G2295" s="65">
        <f t="shared" si="287"/>
        <v>0</v>
      </c>
      <c r="H2295" s="44">
        <f t="shared" si="288"/>
        <v>0</v>
      </c>
      <c r="I2295" s="46">
        <v>0</v>
      </c>
      <c r="J2295" s="31">
        <f t="shared" si="285"/>
        <v>0</v>
      </c>
      <c r="K2295" s="1">
        <f t="shared" si="286"/>
        <v>0</v>
      </c>
      <c r="L2295" s="1">
        <f t="shared" si="284"/>
        <v>6</v>
      </c>
    </row>
    <row r="2296" spans="1:12" ht="16.5" thickBot="1" x14ac:dyDescent="0.3">
      <c r="A2296" s="26">
        <v>43</v>
      </c>
      <c r="B2296" s="448">
        <v>430000</v>
      </c>
      <c r="C2296" s="449" t="s">
        <v>1421</v>
      </c>
      <c r="D2296" s="64">
        <v>516921662</v>
      </c>
      <c r="E2296" s="35">
        <f>IF(ISERROR(VLOOKUP(A2296,'INFORME SEVEN'!$A$1:$F$339,4,0)),0,VLOOKUP(A2296,'INFORME SEVEN'!$A$1:$F$339,4,0))</f>
        <v>1157639</v>
      </c>
      <c r="F2296" s="35">
        <f>IF(ISERROR(VLOOKUP(A2296,'INFORME SEVEN'!$A$1:$F$339,5,0)),0,VLOOKUP(A2296,'INFORME SEVEN'!$A$1:$F$339,5,0))</f>
        <v>606705854</v>
      </c>
      <c r="G2296" s="64">
        <f t="shared" si="287"/>
        <v>1122469877</v>
      </c>
      <c r="H2296" s="35">
        <f>+H2441</f>
        <v>0</v>
      </c>
      <c r="I2296" s="36">
        <f>+I2441+I2460</f>
        <v>1122469877</v>
      </c>
      <c r="J2296" s="31">
        <f t="shared" si="285"/>
        <v>0</v>
      </c>
      <c r="K2296" s="1">
        <f t="shared" si="286"/>
        <v>1</v>
      </c>
      <c r="L2296" s="1">
        <f t="shared" si="284"/>
        <v>2</v>
      </c>
    </row>
    <row r="2297" spans="1:12" ht="16.5" hidden="1" thickBot="1" x14ac:dyDescent="0.3">
      <c r="A2297" s="26">
        <v>4305</v>
      </c>
      <c r="B2297" s="48">
        <v>430500</v>
      </c>
      <c r="C2297" s="49" t="s">
        <v>1422</v>
      </c>
      <c r="D2297" s="39">
        <v>0</v>
      </c>
      <c r="E2297" s="29">
        <f>IF(ISERROR(VLOOKUP(A2297,'INFORME SEVEN'!$A$1:$F$339,4,0)),0,VLOOKUP(A2297,'INFORME SEVEN'!$A$1:$F$339,4,0))</f>
        <v>0</v>
      </c>
      <c r="F2297" s="29">
        <f>IF(ISERROR(VLOOKUP(A2297,'INFORME SEVEN'!$A$1:$F$339,5,0)),0,VLOOKUP(A2297,'INFORME SEVEN'!$A$1:$F$339,5,0))</f>
        <v>0</v>
      </c>
      <c r="G2297" s="39">
        <f t="shared" si="287"/>
        <v>0</v>
      </c>
      <c r="H2297" s="50">
        <f t="shared" ref="H2297:H2360" si="289">+G2297</f>
        <v>0</v>
      </c>
      <c r="I2297" s="51">
        <v>0</v>
      </c>
      <c r="J2297" s="31">
        <f t="shared" si="285"/>
        <v>0</v>
      </c>
      <c r="K2297" s="1">
        <f t="shared" si="286"/>
        <v>0</v>
      </c>
      <c r="L2297" s="1">
        <f t="shared" si="284"/>
        <v>4</v>
      </c>
    </row>
    <row r="2298" spans="1:12" ht="16.5" hidden="1" thickBot="1" x14ac:dyDescent="0.3">
      <c r="A2298" s="26">
        <v>430507</v>
      </c>
      <c r="B2298" s="42">
        <v>430507</v>
      </c>
      <c r="C2298" s="43" t="s">
        <v>1423</v>
      </c>
      <c r="D2298" s="44">
        <v>0</v>
      </c>
      <c r="E2298" s="29">
        <f>IF(ISERROR(VLOOKUP(A2298,'INFORME SEVEN'!$A$1:$F$339,4,0)),0,VLOOKUP(A2298,'INFORME SEVEN'!$A$1:$F$339,4,0))</f>
        <v>0</v>
      </c>
      <c r="F2298" s="29">
        <f>IF(ISERROR(VLOOKUP(A2298,'INFORME SEVEN'!$A$1:$F$339,5,0)),0,VLOOKUP(A2298,'INFORME SEVEN'!$A$1:$F$339,5,0))</f>
        <v>0</v>
      </c>
      <c r="G2298" s="65">
        <f t="shared" si="287"/>
        <v>0</v>
      </c>
      <c r="H2298" s="44">
        <f t="shared" si="289"/>
        <v>0</v>
      </c>
      <c r="I2298" s="46">
        <v>0</v>
      </c>
      <c r="J2298" s="31">
        <f t="shared" si="285"/>
        <v>0</v>
      </c>
      <c r="K2298" s="1">
        <f t="shared" si="286"/>
        <v>0</v>
      </c>
      <c r="L2298" s="1">
        <f t="shared" si="284"/>
        <v>6</v>
      </c>
    </row>
    <row r="2299" spans="1:12" ht="16.5" hidden="1" thickBot="1" x14ac:dyDescent="0.3">
      <c r="A2299" s="26">
        <v>430508</v>
      </c>
      <c r="B2299" s="42">
        <v>430508</v>
      </c>
      <c r="C2299" s="43" t="s">
        <v>1424</v>
      </c>
      <c r="D2299" s="44">
        <v>0</v>
      </c>
      <c r="E2299" s="29">
        <f>IF(ISERROR(VLOOKUP(A2299,'INFORME SEVEN'!$A$1:$F$339,4,0)),0,VLOOKUP(A2299,'INFORME SEVEN'!$A$1:$F$339,4,0))</f>
        <v>0</v>
      </c>
      <c r="F2299" s="29">
        <f>IF(ISERROR(VLOOKUP(A2299,'INFORME SEVEN'!$A$1:$F$339,5,0)),0,VLOOKUP(A2299,'INFORME SEVEN'!$A$1:$F$339,5,0))</f>
        <v>0</v>
      </c>
      <c r="G2299" s="65">
        <f t="shared" si="287"/>
        <v>0</v>
      </c>
      <c r="H2299" s="44">
        <f t="shared" si="289"/>
        <v>0</v>
      </c>
      <c r="I2299" s="46">
        <v>0</v>
      </c>
      <c r="J2299" s="31">
        <f t="shared" si="285"/>
        <v>0</v>
      </c>
      <c r="K2299" s="1">
        <f t="shared" si="286"/>
        <v>0</v>
      </c>
      <c r="L2299" s="1">
        <f t="shared" si="284"/>
        <v>6</v>
      </c>
    </row>
    <row r="2300" spans="1:12" ht="16.5" hidden="1" thickBot="1" x14ac:dyDescent="0.3">
      <c r="A2300" s="26">
        <v>430509</v>
      </c>
      <c r="B2300" s="42">
        <v>430509</v>
      </c>
      <c r="C2300" s="43" t="s">
        <v>1425</v>
      </c>
      <c r="D2300" s="44">
        <v>0</v>
      </c>
      <c r="E2300" s="29">
        <f>IF(ISERROR(VLOOKUP(A2300,'INFORME SEVEN'!$A$1:$F$339,4,0)),0,VLOOKUP(A2300,'INFORME SEVEN'!$A$1:$F$339,4,0))</f>
        <v>0</v>
      </c>
      <c r="F2300" s="29">
        <f>IF(ISERROR(VLOOKUP(A2300,'INFORME SEVEN'!$A$1:$F$339,5,0)),0,VLOOKUP(A2300,'INFORME SEVEN'!$A$1:$F$339,5,0))</f>
        <v>0</v>
      </c>
      <c r="G2300" s="65">
        <f t="shared" si="287"/>
        <v>0</v>
      </c>
      <c r="H2300" s="44">
        <f t="shared" si="289"/>
        <v>0</v>
      </c>
      <c r="I2300" s="46">
        <v>0</v>
      </c>
      <c r="J2300" s="31">
        <f t="shared" si="285"/>
        <v>0</v>
      </c>
      <c r="K2300" s="1">
        <f t="shared" si="286"/>
        <v>0</v>
      </c>
      <c r="L2300" s="1">
        <f t="shared" si="284"/>
        <v>6</v>
      </c>
    </row>
    <row r="2301" spans="1:12" ht="16.5" hidden="1" thickBot="1" x14ac:dyDescent="0.3">
      <c r="A2301" s="26">
        <v>430510</v>
      </c>
      <c r="B2301" s="42">
        <v>430510</v>
      </c>
      <c r="C2301" s="43" t="s">
        <v>1426</v>
      </c>
      <c r="D2301" s="44">
        <v>0</v>
      </c>
      <c r="E2301" s="29">
        <f>IF(ISERROR(VLOOKUP(A2301,'INFORME SEVEN'!$A$1:$F$339,4,0)),0,VLOOKUP(A2301,'INFORME SEVEN'!$A$1:$F$339,4,0))</f>
        <v>0</v>
      </c>
      <c r="F2301" s="29">
        <f>IF(ISERROR(VLOOKUP(A2301,'INFORME SEVEN'!$A$1:$F$339,5,0)),0,VLOOKUP(A2301,'INFORME SEVEN'!$A$1:$F$339,5,0))</f>
        <v>0</v>
      </c>
      <c r="G2301" s="65">
        <f t="shared" si="287"/>
        <v>0</v>
      </c>
      <c r="H2301" s="44">
        <f t="shared" si="289"/>
        <v>0</v>
      </c>
      <c r="I2301" s="46">
        <v>0</v>
      </c>
      <c r="J2301" s="31">
        <f t="shared" si="285"/>
        <v>0</v>
      </c>
      <c r="K2301" s="1">
        <f t="shared" si="286"/>
        <v>0</v>
      </c>
      <c r="L2301" s="1">
        <f t="shared" si="284"/>
        <v>6</v>
      </c>
    </row>
    <row r="2302" spans="1:12" ht="16.5" hidden="1" thickBot="1" x14ac:dyDescent="0.3">
      <c r="A2302" s="26">
        <v>430511</v>
      </c>
      <c r="B2302" s="42">
        <v>430511</v>
      </c>
      <c r="C2302" s="43" t="s">
        <v>1427</v>
      </c>
      <c r="D2302" s="44">
        <v>0</v>
      </c>
      <c r="E2302" s="29">
        <f>IF(ISERROR(VLOOKUP(A2302,'INFORME SEVEN'!$A$1:$F$339,4,0)),0,VLOOKUP(A2302,'INFORME SEVEN'!$A$1:$F$339,4,0))</f>
        <v>0</v>
      </c>
      <c r="F2302" s="29">
        <f>IF(ISERROR(VLOOKUP(A2302,'INFORME SEVEN'!$A$1:$F$339,5,0)),0,VLOOKUP(A2302,'INFORME SEVEN'!$A$1:$F$339,5,0))</f>
        <v>0</v>
      </c>
      <c r="G2302" s="65">
        <f t="shared" si="287"/>
        <v>0</v>
      </c>
      <c r="H2302" s="44">
        <f t="shared" si="289"/>
        <v>0</v>
      </c>
      <c r="I2302" s="46">
        <v>0</v>
      </c>
      <c r="J2302" s="31">
        <f t="shared" si="285"/>
        <v>0</v>
      </c>
      <c r="K2302" s="1">
        <f t="shared" si="286"/>
        <v>0</v>
      </c>
      <c r="L2302" s="1">
        <f t="shared" si="284"/>
        <v>6</v>
      </c>
    </row>
    <row r="2303" spans="1:12" ht="16.5" hidden="1" thickBot="1" x14ac:dyDescent="0.3">
      <c r="A2303" s="26">
        <v>430512</v>
      </c>
      <c r="B2303" s="42">
        <v>430512</v>
      </c>
      <c r="C2303" s="43" t="s">
        <v>1428</v>
      </c>
      <c r="D2303" s="44">
        <v>0</v>
      </c>
      <c r="E2303" s="29">
        <f>IF(ISERROR(VLOOKUP(A2303,'INFORME SEVEN'!$A$1:$F$339,4,0)),0,VLOOKUP(A2303,'INFORME SEVEN'!$A$1:$F$339,4,0))</f>
        <v>0</v>
      </c>
      <c r="F2303" s="29">
        <f>IF(ISERROR(VLOOKUP(A2303,'INFORME SEVEN'!$A$1:$F$339,5,0)),0,VLOOKUP(A2303,'INFORME SEVEN'!$A$1:$F$339,5,0))</f>
        <v>0</v>
      </c>
      <c r="G2303" s="65">
        <f t="shared" si="287"/>
        <v>0</v>
      </c>
      <c r="H2303" s="44">
        <f t="shared" si="289"/>
        <v>0</v>
      </c>
      <c r="I2303" s="46">
        <v>0</v>
      </c>
      <c r="J2303" s="31">
        <f t="shared" si="285"/>
        <v>0</v>
      </c>
      <c r="K2303" s="1">
        <f t="shared" si="286"/>
        <v>0</v>
      </c>
      <c r="L2303" s="1">
        <f t="shared" si="284"/>
        <v>6</v>
      </c>
    </row>
    <row r="2304" spans="1:12" ht="16.5" hidden="1" thickBot="1" x14ac:dyDescent="0.3">
      <c r="A2304" s="26">
        <v>430513</v>
      </c>
      <c r="B2304" s="42">
        <v>430513</v>
      </c>
      <c r="C2304" s="43" t="s">
        <v>1429</v>
      </c>
      <c r="D2304" s="44">
        <v>0</v>
      </c>
      <c r="E2304" s="29">
        <f>IF(ISERROR(VLOOKUP(A2304,'INFORME SEVEN'!$A$1:$F$339,4,0)),0,VLOOKUP(A2304,'INFORME SEVEN'!$A$1:$F$339,4,0))</f>
        <v>0</v>
      </c>
      <c r="F2304" s="29">
        <f>IF(ISERROR(VLOOKUP(A2304,'INFORME SEVEN'!$A$1:$F$339,5,0)),0,VLOOKUP(A2304,'INFORME SEVEN'!$A$1:$F$339,5,0))</f>
        <v>0</v>
      </c>
      <c r="G2304" s="65">
        <f t="shared" si="287"/>
        <v>0</v>
      </c>
      <c r="H2304" s="44">
        <f t="shared" si="289"/>
        <v>0</v>
      </c>
      <c r="I2304" s="46">
        <v>0</v>
      </c>
      <c r="J2304" s="31">
        <f t="shared" si="285"/>
        <v>0</v>
      </c>
      <c r="K2304" s="1">
        <f t="shared" si="286"/>
        <v>0</v>
      </c>
      <c r="L2304" s="1">
        <f t="shared" si="284"/>
        <v>6</v>
      </c>
    </row>
    <row r="2305" spans="1:12" ht="16.5" hidden="1" thickBot="1" x14ac:dyDescent="0.3">
      <c r="A2305" s="26">
        <v>430514</v>
      </c>
      <c r="B2305" s="42">
        <v>430514</v>
      </c>
      <c r="C2305" s="43" t="s">
        <v>1430</v>
      </c>
      <c r="D2305" s="44">
        <v>0</v>
      </c>
      <c r="E2305" s="29">
        <f>IF(ISERROR(VLOOKUP(A2305,'INFORME SEVEN'!$A$1:$F$339,4,0)),0,VLOOKUP(A2305,'INFORME SEVEN'!$A$1:$F$339,4,0))</f>
        <v>0</v>
      </c>
      <c r="F2305" s="29">
        <f>IF(ISERROR(VLOOKUP(A2305,'INFORME SEVEN'!$A$1:$F$339,5,0)),0,VLOOKUP(A2305,'INFORME SEVEN'!$A$1:$F$339,5,0))</f>
        <v>0</v>
      </c>
      <c r="G2305" s="65">
        <f t="shared" si="287"/>
        <v>0</v>
      </c>
      <c r="H2305" s="44">
        <f t="shared" si="289"/>
        <v>0</v>
      </c>
      <c r="I2305" s="46">
        <v>0</v>
      </c>
      <c r="J2305" s="31">
        <f t="shared" si="285"/>
        <v>0</v>
      </c>
      <c r="K2305" s="1">
        <f t="shared" si="286"/>
        <v>0</v>
      </c>
      <c r="L2305" s="1">
        <f t="shared" si="284"/>
        <v>6</v>
      </c>
    </row>
    <row r="2306" spans="1:12" ht="16.5" hidden="1" thickBot="1" x14ac:dyDescent="0.3">
      <c r="A2306" s="26">
        <v>430515</v>
      </c>
      <c r="B2306" s="42">
        <v>430515</v>
      </c>
      <c r="C2306" s="43" t="s">
        <v>1431</v>
      </c>
      <c r="D2306" s="44">
        <v>0</v>
      </c>
      <c r="E2306" s="29">
        <f>IF(ISERROR(VLOOKUP(A2306,'INFORME SEVEN'!$A$1:$F$339,4,0)),0,VLOOKUP(A2306,'INFORME SEVEN'!$A$1:$F$339,4,0))</f>
        <v>0</v>
      </c>
      <c r="F2306" s="29">
        <f>IF(ISERROR(VLOOKUP(A2306,'INFORME SEVEN'!$A$1:$F$339,5,0)),0,VLOOKUP(A2306,'INFORME SEVEN'!$A$1:$F$339,5,0))</f>
        <v>0</v>
      </c>
      <c r="G2306" s="65">
        <f t="shared" si="287"/>
        <v>0</v>
      </c>
      <c r="H2306" s="44">
        <f t="shared" si="289"/>
        <v>0</v>
      </c>
      <c r="I2306" s="46">
        <v>0</v>
      </c>
      <c r="J2306" s="31">
        <f t="shared" si="285"/>
        <v>0</v>
      </c>
      <c r="K2306" s="1">
        <f t="shared" si="286"/>
        <v>0</v>
      </c>
      <c r="L2306" s="1">
        <f t="shared" si="284"/>
        <v>6</v>
      </c>
    </row>
    <row r="2307" spans="1:12" ht="16.5" hidden="1" thickBot="1" x14ac:dyDescent="0.3">
      <c r="A2307" s="26">
        <v>430516</v>
      </c>
      <c r="B2307" s="42">
        <v>430516</v>
      </c>
      <c r="C2307" s="43" t="s">
        <v>1432</v>
      </c>
      <c r="D2307" s="44">
        <v>0</v>
      </c>
      <c r="E2307" s="29">
        <f>IF(ISERROR(VLOOKUP(A2307,'INFORME SEVEN'!$A$1:$F$339,4,0)),0,VLOOKUP(A2307,'INFORME SEVEN'!$A$1:$F$339,4,0))</f>
        <v>0</v>
      </c>
      <c r="F2307" s="29">
        <f>IF(ISERROR(VLOOKUP(A2307,'INFORME SEVEN'!$A$1:$F$339,5,0)),0,VLOOKUP(A2307,'INFORME SEVEN'!$A$1:$F$339,5,0))</f>
        <v>0</v>
      </c>
      <c r="G2307" s="65">
        <f t="shared" si="287"/>
        <v>0</v>
      </c>
      <c r="H2307" s="44">
        <f t="shared" si="289"/>
        <v>0</v>
      </c>
      <c r="I2307" s="46">
        <v>0</v>
      </c>
      <c r="J2307" s="31">
        <f t="shared" si="285"/>
        <v>0</v>
      </c>
      <c r="K2307" s="1">
        <f t="shared" si="286"/>
        <v>0</v>
      </c>
      <c r="L2307" s="1">
        <f t="shared" si="284"/>
        <v>6</v>
      </c>
    </row>
    <row r="2308" spans="1:12" ht="16.5" hidden="1" thickBot="1" x14ac:dyDescent="0.3">
      <c r="A2308" s="26">
        <v>430525</v>
      </c>
      <c r="B2308" s="42">
        <v>430525</v>
      </c>
      <c r="C2308" s="43" t="s">
        <v>1433</v>
      </c>
      <c r="D2308" s="44">
        <v>0</v>
      </c>
      <c r="E2308" s="29">
        <f>IF(ISERROR(VLOOKUP(A2308,'INFORME SEVEN'!$A$1:$F$339,4,0)),0,VLOOKUP(A2308,'INFORME SEVEN'!$A$1:$F$339,4,0))</f>
        <v>0</v>
      </c>
      <c r="F2308" s="29">
        <f>IF(ISERROR(VLOOKUP(A2308,'INFORME SEVEN'!$A$1:$F$339,5,0)),0,VLOOKUP(A2308,'INFORME SEVEN'!$A$1:$F$339,5,0))</f>
        <v>0</v>
      </c>
      <c r="G2308" s="65">
        <f t="shared" si="287"/>
        <v>0</v>
      </c>
      <c r="H2308" s="44">
        <f t="shared" si="289"/>
        <v>0</v>
      </c>
      <c r="I2308" s="46">
        <v>0</v>
      </c>
      <c r="J2308" s="31">
        <f t="shared" si="285"/>
        <v>0</v>
      </c>
      <c r="K2308" s="1">
        <f t="shared" si="286"/>
        <v>0</v>
      </c>
      <c r="L2308" s="1">
        <f t="shared" si="284"/>
        <v>6</v>
      </c>
    </row>
    <row r="2309" spans="1:12" ht="16.5" hidden="1" thickBot="1" x14ac:dyDescent="0.3">
      <c r="A2309" s="26">
        <v>430526</v>
      </c>
      <c r="B2309" s="42">
        <v>430526</v>
      </c>
      <c r="C2309" s="43" t="s">
        <v>1434</v>
      </c>
      <c r="D2309" s="44">
        <v>0</v>
      </c>
      <c r="E2309" s="29">
        <f>IF(ISERROR(VLOOKUP(A2309,'INFORME SEVEN'!$A$1:$F$339,4,0)),0,VLOOKUP(A2309,'INFORME SEVEN'!$A$1:$F$339,4,0))</f>
        <v>0</v>
      </c>
      <c r="F2309" s="29">
        <f>IF(ISERROR(VLOOKUP(A2309,'INFORME SEVEN'!$A$1:$F$339,5,0)),0,VLOOKUP(A2309,'INFORME SEVEN'!$A$1:$F$339,5,0))</f>
        <v>0</v>
      </c>
      <c r="G2309" s="65">
        <f t="shared" si="287"/>
        <v>0</v>
      </c>
      <c r="H2309" s="44">
        <f t="shared" si="289"/>
        <v>0</v>
      </c>
      <c r="I2309" s="46">
        <v>0</v>
      </c>
      <c r="J2309" s="31">
        <f t="shared" si="285"/>
        <v>0</v>
      </c>
      <c r="K2309" s="1">
        <f t="shared" si="286"/>
        <v>0</v>
      </c>
      <c r="L2309" s="1">
        <f t="shared" si="284"/>
        <v>6</v>
      </c>
    </row>
    <row r="2310" spans="1:12" ht="16.5" hidden="1" thickBot="1" x14ac:dyDescent="0.3">
      <c r="A2310" s="26">
        <v>430527</v>
      </c>
      <c r="B2310" s="42">
        <v>430527</v>
      </c>
      <c r="C2310" s="43" t="s">
        <v>1435</v>
      </c>
      <c r="D2310" s="44">
        <v>0</v>
      </c>
      <c r="E2310" s="29">
        <f>IF(ISERROR(VLOOKUP(A2310,'INFORME SEVEN'!$A$1:$F$339,4,0)),0,VLOOKUP(A2310,'INFORME SEVEN'!$A$1:$F$339,4,0))</f>
        <v>0</v>
      </c>
      <c r="F2310" s="29">
        <f>IF(ISERROR(VLOOKUP(A2310,'INFORME SEVEN'!$A$1:$F$339,5,0)),0,VLOOKUP(A2310,'INFORME SEVEN'!$A$1:$F$339,5,0))</f>
        <v>0</v>
      </c>
      <c r="G2310" s="65">
        <f t="shared" si="287"/>
        <v>0</v>
      </c>
      <c r="H2310" s="44">
        <f t="shared" si="289"/>
        <v>0</v>
      </c>
      <c r="I2310" s="46">
        <v>0</v>
      </c>
      <c r="J2310" s="31">
        <f t="shared" si="285"/>
        <v>0</v>
      </c>
      <c r="K2310" s="1">
        <f t="shared" si="286"/>
        <v>0</v>
      </c>
      <c r="L2310" s="1">
        <f t="shared" si="284"/>
        <v>6</v>
      </c>
    </row>
    <row r="2311" spans="1:12" ht="16.5" hidden="1" thickBot="1" x14ac:dyDescent="0.3">
      <c r="A2311" s="26">
        <v>430537</v>
      </c>
      <c r="B2311" s="42">
        <v>430537</v>
      </c>
      <c r="C2311" s="43" t="s">
        <v>1436</v>
      </c>
      <c r="D2311" s="44">
        <v>0</v>
      </c>
      <c r="E2311" s="29">
        <f>IF(ISERROR(VLOOKUP(A2311,'INFORME SEVEN'!$A$1:$F$339,4,0)),0,VLOOKUP(A2311,'INFORME SEVEN'!$A$1:$F$339,4,0))</f>
        <v>0</v>
      </c>
      <c r="F2311" s="29">
        <f>IF(ISERROR(VLOOKUP(A2311,'INFORME SEVEN'!$A$1:$F$339,5,0)),0,VLOOKUP(A2311,'INFORME SEVEN'!$A$1:$F$339,5,0))</f>
        <v>0</v>
      </c>
      <c r="G2311" s="65">
        <f t="shared" si="287"/>
        <v>0</v>
      </c>
      <c r="H2311" s="44">
        <f t="shared" si="289"/>
        <v>0</v>
      </c>
      <c r="I2311" s="46">
        <v>0</v>
      </c>
      <c r="J2311" s="31">
        <f t="shared" si="285"/>
        <v>0</v>
      </c>
      <c r="K2311" s="1">
        <f t="shared" si="286"/>
        <v>0</v>
      </c>
      <c r="L2311" s="1">
        <f t="shared" si="284"/>
        <v>6</v>
      </c>
    </row>
    <row r="2312" spans="1:12" ht="16.5" hidden="1" thickBot="1" x14ac:dyDescent="0.3">
      <c r="A2312" s="26">
        <v>430538</v>
      </c>
      <c r="B2312" s="42">
        <v>430538</v>
      </c>
      <c r="C2312" s="43" t="s">
        <v>1437</v>
      </c>
      <c r="D2312" s="44">
        <v>0</v>
      </c>
      <c r="E2312" s="29">
        <f>IF(ISERROR(VLOOKUP(A2312,'INFORME SEVEN'!$A$1:$F$339,4,0)),0,VLOOKUP(A2312,'INFORME SEVEN'!$A$1:$F$339,4,0))</f>
        <v>0</v>
      </c>
      <c r="F2312" s="29">
        <f>IF(ISERROR(VLOOKUP(A2312,'INFORME SEVEN'!$A$1:$F$339,5,0)),0,VLOOKUP(A2312,'INFORME SEVEN'!$A$1:$F$339,5,0))</f>
        <v>0</v>
      </c>
      <c r="G2312" s="65">
        <f t="shared" si="287"/>
        <v>0</v>
      </c>
      <c r="H2312" s="44">
        <f t="shared" si="289"/>
        <v>0</v>
      </c>
      <c r="I2312" s="46">
        <v>0</v>
      </c>
      <c r="J2312" s="31">
        <f t="shared" si="285"/>
        <v>0</v>
      </c>
      <c r="K2312" s="1">
        <f t="shared" si="286"/>
        <v>0</v>
      </c>
      <c r="L2312" s="1">
        <f t="shared" si="284"/>
        <v>6</v>
      </c>
    </row>
    <row r="2313" spans="1:12" ht="16.5" hidden="1" thickBot="1" x14ac:dyDescent="0.3">
      <c r="A2313" s="26">
        <v>430539</v>
      </c>
      <c r="B2313" s="42">
        <v>430539</v>
      </c>
      <c r="C2313" s="43" t="s">
        <v>1438</v>
      </c>
      <c r="D2313" s="44">
        <v>0</v>
      </c>
      <c r="E2313" s="29">
        <f>IF(ISERROR(VLOOKUP(A2313,'INFORME SEVEN'!$A$1:$F$339,4,0)),0,VLOOKUP(A2313,'INFORME SEVEN'!$A$1:$F$339,4,0))</f>
        <v>0</v>
      </c>
      <c r="F2313" s="29">
        <f>IF(ISERROR(VLOOKUP(A2313,'INFORME SEVEN'!$A$1:$F$339,5,0)),0,VLOOKUP(A2313,'INFORME SEVEN'!$A$1:$F$339,5,0))</f>
        <v>0</v>
      </c>
      <c r="G2313" s="65">
        <f t="shared" si="287"/>
        <v>0</v>
      </c>
      <c r="H2313" s="44">
        <f t="shared" si="289"/>
        <v>0</v>
      </c>
      <c r="I2313" s="46">
        <v>0</v>
      </c>
      <c r="J2313" s="31">
        <f t="shared" si="285"/>
        <v>0</v>
      </c>
      <c r="K2313" s="1">
        <f t="shared" si="286"/>
        <v>0</v>
      </c>
      <c r="L2313" s="1">
        <f t="shared" si="284"/>
        <v>6</v>
      </c>
    </row>
    <row r="2314" spans="1:12" ht="16.5" hidden="1" thickBot="1" x14ac:dyDescent="0.3">
      <c r="A2314" s="26">
        <v>430550</v>
      </c>
      <c r="B2314" s="42">
        <v>430550</v>
      </c>
      <c r="C2314" s="43" t="s">
        <v>1439</v>
      </c>
      <c r="D2314" s="44">
        <v>0</v>
      </c>
      <c r="E2314" s="29">
        <f>IF(ISERROR(VLOOKUP(A2314,'INFORME SEVEN'!$A$1:$F$339,4,0)),0,VLOOKUP(A2314,'INFORME SEVEN'!$A$1:$F$339,4,0))</f>
        <v>0</v>
      </c>
      <c r="F2314" s="29">
        <f>IF(ISERROR(VLOOKUP(A2314,'INFORME SEVEN'!$A$1:$F$339,5,0)),0,VLOOKUP(A2314,'INFORME SEVEN'!$A$1:$F$339,5,0))</f>
        <v>0</v>
      </c>
      <c r="G2314" s="65">
        <f t="shared" si="287"/>
        <v>0</v>
      </c>
      <c r="H2314" s="44">
        <f t="shared" si="289"/>
        <v>0</v>
      </c>
      <c r="I2314" s="46">
        <v>0</v>
      </c>
      <c r="J2314" s="31">
        <f t="shared" si="285"/>
        <v>0</v>
      </c>
      <c r="K2314" s="1">
        <f t="shared" si="286"/>
        <v>0</v>
      </c>
      <c r="L2314" s="1">
        <f t="shared" si="284"/>
        <v>6</v>
      </c>
    </row>
    <row r="2315" spans="1:12" ht="16.5" hidden="1" thickBot="1" x14ac:dyDescent="0.3">
      <c r="A2315" s="26">
        <v>4311</v>
      </c>
      <c r="B2315" s="48">
        <v>431100</v>
      </c>
      <c r="C2315" s="49" t="s">
        <v>331</v>
      </c>
      <c r="D2315" s="39">
        <v>0</v>
      </c>
      <c r="E2315" s="29">
        <f>IF(ISERROR(VLOOKUP(A2315,'INFORME SEVEN'!$A$1:$F$339,4,0)),0,VLOOKUP(A2315,'INFORME SEVEN'!$A$1:$F$339,4,0))</f>
        <v>0</v>
      </c>
      <c r="F2315" s="29">
        <f>IF(ISERROR(VLOOKUP(A2315,'INFORME SEVEN'!$A$1:$F$339,5,0)),0,VLOOKUP(A2315,'INFORME SEVEN'!$A$1:$F$339,5,0))</f>
        <v>0</v>
      </c>
      <c r="G2315" s="39">
        <f t="shared" si="287"/>
        <v>0</v>
      </c>
      <c r="H2315" s="50">
        <f t="shared" si="289"/>
        <v>0</v>
      </c>
      <c r="I2315" s="51">
        <v>0</v>
      </c>
      <c r="J2315" s="31">
        <f t="shared" si="285"/>
        <v>0</v>
      </c>
      <c r="K2315" s="1">
        <f t="shared" si="286"/>
        <v>0</v>
      </c>
      <c r="L2315" s="1">
        <f t="shared" si="284"/>
        <v>4</v>
      </c>
    </row>
    <row r="2316" spans="1:12" ht="16.5" hidden="1" thickBot="1" x14ac:dyDescent="0.3">
      <c r="A2316" s="26">
        <v>431101</v>
      </c>
      <c r="B2316" s="42">
        <v>431101</v>
      </c>
      <c r="C2316" s="43" t="s">
        <v>1440</v>
      </c>
      <c r="D2316" s="44">
        <v>0</v>
      </c>
      <c r="E2316" s="29">
        <f>IF(ISERROR(VLOOKUP(A2316,'INFORME SEVEN'!$A$1:$F$339,4,0)),0,VLOOKUP(A2316,'INFORME SEVEN'!$A$1:$F$339,4,0))</f>
        <v>0</v>
      </c>
      <c r="F2316" s="29">
        <f>IF(ISERROR(VLOOKUP(A2316,'INFORME SEVEN'!$A$1:$F$339,5,0)),0,VLOOKUP(A2316,'INFORME SEVEN'!$A$1:$F$339,5,0))</f>
        <v>0</v>
      </c>
      <c r="G2316" s="65">
        <f t="shared" si="287"/>
        <v>0</v>
      </c>
      <c r="H2316" s="44">
        <f t="shared" si="289"/>
        <v>0</v>
      </c>
      <c r="I2316" s="46">
        <v>0</v>
      </c>
      <c r="J2316" s="31">
        <f t="shared" si="285"/>
        <v>0</v>
      </c>
      <c r="K2316" s="1">
        <f t="shared" si="286"/>
        <v>0</v>
      </c>
      <c r="L2316" s="1">
        <f t="shared" ref="L2316:L2379" si="290">+LEN(A2316)</f>
        <v>6</v>
      </c>
    </row>
    <row r="2317" spans="1:12" ht="16.5" hidden="1" thickBot="1" x14ac:dyDescent="0.3">
      <c r="A2317" s="26">
        <v>431102</v>
      </c>
      <c r="B2317" s="42">
        <v>431102</v>
      </c>
      <c r="C2317" s="43" t="s">
        <v>1441</v>
      </c>
      <c r="D2317" s="44">
        <v>0</v>
      </c>
      <c r="E2317" s="29">
        <f>IF(ISERROR(VLOOKUP(A2317,'INFORME SEVEN'!$A$1:$F$339,4,0)),0,VLOOKUP(A2317,'INFORME SEVEN'!$A$1:$F$339,4,0))</f>
        <v>0</v>
      </c>
      <c r="F2317" s="29">
        <f>IF(ISERROR(VLOOKUP(A2317,'INFORME SEVEN'!$A$1:$F$339,5,0)),0,VLOOKUP(A2317,'INFORME SEVEN'!$A$1:$F$339,5,0))</f>
        <v>0</v>
      </c>
      <c r="G2317" s="65">
        <f t="shared" si="287"/>
        <v>0</v>
      </c>
      <c r="H2317" s="44">
        <f t="shared" si="289"/>
        <v>0</v>
      </c>
      <c r="I2317" s="46">
        <v>0</v>
      </c>
      <c r="J2317" s="31">
        <f t="shared" si="285"/>
        <v>0</v>
      </c>
      <c r="K2317" s="1">
        <f t="shared" si="286"/>
        <v>0</v>
      </c>
      <c r="L2317" s="1">
        <f t="shared" si="290"/>
        <v>6</v>
      </c>
    </row>
    <row r="2318" spans="1:12" ht="16.5" hidden="1" thickBot="1" x14ac:dyDescent="0.3">
      <c r="A2318" s="26">
        <v>431103</v>
      </c>
      <c r="B2318" s="42">
        <v>431103</v>
      </c>
      <c r="C2318" s="43" t="s">
        <v>334</v>
      </c>
      <c r="D2318" s="44">
        <v>0</v>
      </c>
      <c r="E2318" s="29">
        <f>IF(ISERROR(VLOOKUP(A2318,'INFORME SEVEN'!$A$1:$F$339,4,0)),0,VLOOKUP(A2318,'INFORME SEVEN'!$A$1:$F$339,4,0))</f>
        <v>0</v>
      </c>
      <c r="F2318" s="29">
        <f>IF(ISERROR(VLOOKUP(A2318,'INFORME SEVEN'!$A$1:$F$339,5,0)),0,VLOOKUP(A2318,'INFORME SEVEN'!$A$1:$F$339,5,0))</f>
        <v>0</v>
      </c>
      <c r="G2318" s="65">
        <f t="shared" si="287"/>
        <v>0</v>
      </c>
      <c r="H2318" s="44">
        <f t="shared" si="289"/>
        <v>0</v>
      </c>
      <c r="I2318" s="46">
        <v>0</v>
      </c>
      <c r="J2318" s="31">
        <f t="shared" si="285"/>
        <v>0</v>
      </c>
      <c r="K2318" s="1">
        <f t="shared" si="286"/>
        <v>0</v>
      </c>
      <c r="L2318" s="1">
        <f t="shared" si="290"/>
        <v>6</v>
      </c>
    </row>
    <row r="2319" spans="1:12" ht="16.5" hidden="1" thickBot="1" x14ac:dyDescent="0.3">
      <c r="A2319" s="26">
        <v>431104</v>
      </c>
      <c r="B2319" s="42">
        <v>431104</v>
      </c>
      <c r="C2319" s="43" t="s">
        <v>335</v>
      </c>
      <c r="D2319" s="44">
        <v>0</v>
      </c>
      <c r="E2319" s="29">
        <f>IF(ISERROR(VLOOKUP(A2319,'INFORME SEVEN'!$A$1:$F$339,4,0)),0,VLOOKUP(A2319,'INFORME SEVEN'!$A$1:$F$339,4,0))</f>
        <v>0</v>
      </c>
      <c r="F2319" s="29">
        <f>IF(ISERROR(VLOOKUP(A2319,'INFORME SEVEN'!$A$1:$F$339,5,0)),0,VLOOKUP(A2319,'INFORME SEVEN'!$A$1:$F$339,5,0))</f>
        <v>0</v>
      </c>
      <c r="G2319" s="65">
        <f t="shared" si="287"/>
        <v>0</v>
      </c>
      <c r="H2319" s="44">
        <f t="shared" si="289"/>
        <v>0</v>
      </c>
      <c r="I2319" s="46">
        <v>0</v>
      </c>
      <c r="J2319" s="31">
        <f t="shared" si="285"/>
        <v>0</v>
      </c>
      <c r="K2319" s="1">
        <f t="shared" si="286"/>
        <v>0</v>
      </c>
      <c r="L2319" s="1">
        <f t="shared" si="290"/>
        <v>6</v>
      </c>
    </row>
    <row r="2320" spans="1:12" ht="16.5" hidden="1" thickBot="1" x14ac:dyDescent="0.3">
      <c r="A2320" s="26">
        <v>431105</v>
      </c>
      <c r="B2320" s="42">
        <v>431105</v>
      </c>
      <c r="C2320" s="43" t="s">
        <v>336</v>
      </c>
      <c r="D2320" s="44">
        <v>0</v>
      </c>
      <c r="E2320" s="29">
        <f>IF(ISERROR(VLOOKUP(A2320,'INFORME SEVEN'!$A$1:$F$339,4,0)),0,VLOOKUP(A2320,'INFORME SEVEN'!$A$1:$F$339,4,0))</f>
        <v>0</v>
      </c>
      <c r="F2320" s="29">
        <f>IF(ISERROR(VLOOKUP(A2320,'INFORME SEVEN'!$A$1:$F$339,5,0)),0,VLOOKUP(A2320,'INFORME SEVEN'!$A$1:$F$339,5,0))</f>
        <v>0</v>
      </c>
      <c r="G2320" s="65">
        <f t="shared" si="287"/>
        <v>0</v>
      </c>
      <c r="H2320" s="44">
        <f t="shared" si="289"/>
        <v>0</v>
      </c>
      <c r="I2320" s="46">
        <v>0</v>
      </c>
      <c r="J2320" s="31">
        <f t="shared" ref="J2320:J2383" si="291">+G2320-H2320-I2320</f>
        <v>0</v>
      </c>
      <c r="K2320" s="1">
        <f t="shared" ref="K2320:K2383" si="292">IF(D2320&lt;&gt;0,1,IF(G2320&lt;&gt;0,2,IF(F2320&lt;&gt;0,3,IF(E2320&lt;&gt;0,4,0))))</f>
        <v>0</v>
      </c>
      <c r="L2320" s="1">
        <f t="shared" si="290"/>
        <v>6</v>
      </c>
    </row>
    <row r="2321" spans="1:12" ht="16.5" hidden="1" thickBot="1" x14ac:dyDescent="0.3">
      <c r="A2321" s="26">
        <v>431106</v>
      </c>
      <c r="B2321" s="42">
        <v>431106</v>
      </c>
      <c r="C2321" s="43" t="s">
        <v>1442</v>
      </c>
      <c r="D2321" s="44">
        <v>0</v>
      </c>
      <c r="E2321" s="29">
        <f>IF(ISERROR(VLOOKUP(A2321,'INFORME SEVEN'!$A$1:$F$339,4,0)),0,VLOOKUP(A2321,'INFORME SEVEN'!$A$1:$F$339,4,0))</f>
        <v>0</v>
      </c>
      <c r="F2321" s="29">
        <f>IF(ISERROR(VLOOKUP(A2321,'INFORME SEVEN'!$A$1:$F$339,5,0)),0,VLOOKUP(A2321,'INFORME SEVEN'!$A$1:$F$339,5,0))</f>
        <v>0</v>
      </c>
      <c r="G2321" s="65">
        <f t="shared" si="287"/>
        <v>0</v>
      </c>
      <c r="H2321" s="44">
        <f t="shared" si="289"/>
        <v>0</v>
      </c>
      <c r="I2321" s="46">
        <v>0</v>
      </c>
      <c r="J2321" s="31">
        <f t="shared" si="291"/>
        <v>0</v>
      </c>
      <c r="K2321" s="1">
        <f t="shared" si="292"/>
        <v>0</v>
      </c>
      <c r="L2321" s="1">
        <f t="shared" si="290"/>
        <v>6</v>
      </c>
    </row>
    <row r="2322" spans="1:12" ht="16.5" hidden="1" thickBot="1" x14ac:dyDescent="0.3">
      <c r="A2322" s="26">
        <v>431107</v>
      </c>
      <c r="B2322" s="42">
        <v>431107</v>
      </c>
      <c r="C2322" s="43" t="s">
        <v>338</v>
      </c>
      <c r="D2322" s="44">
        <v>0</v>
      </c>
      <c r="E2322" s="29">
        <f>IF(ISERROR(VLOOKUP(A2322,'INFORME SEVEN'!$A$1:$F$339,4,0)),0,VLOOKUP(A2322,'INFORME SEVEN'!$A$1:$F$339,4,0))</f>
        <v>0</v>
      </c>
      <c r="F2322" s="29">
        <f>IF(ISERROR(VLOOKUP(A2322,'INFORME SEVEN'!$A$1:$F$339,5,0)),0,VLOOKUP(A2322,'INFORME SEVEN'!$A$1:$F$339,5,0))</f>
        <v>0</v>
      </c>
      <c r="G2322" s="65">
        <f t="shared" si="287"/>
        <v>0</v>
      </c>
      <c r="H2322" s="44">
        <f t="shared" si="289"/>
        <v>0</v>
      </c>
      <c r="I2322" s="46">
        <v>0</v>
      </c>
      <c r="J2322" s="31">
        <f t="shared" si="291"/>
        <v>0</v>
      </c>
      <c r="K2322" s="1">
        <f t="shared" si="292"/>
        <v>0</v>
      </c>
      <c r="L2322" s="1">
        <f t="shared" si="290"/>
        <v>6</v>
      </c>
    </row>
    <row r="2323" spans="1:12" ht="16.5" hidden="1" thickBot="1" x14ac:dyDescent="0.3">
      <c r="A2323" s="26">
        <v>431108</v>
      </c>
      <c r="B2323" s="42">
        <v>431108</v>
      </c>
      <c r="C2323" s="43" t="s">
        <v>339</v>
      </c>
      <c r="D2323" s="44">
        <v>0</v>
      </c>
      <c r="E2323" s="29">
        <f>IF(ISERROR(VLOOKUP(A2323,'INFORME SEVEN'!$A$1:$F$339,4,0)),0,VLOOKUP(A2323,'INFORME SEVEN'!$A$1:$F$339,4,0))</f>
        <v>0</v>
      </c>
      <c r="F2323" s="29">
        <f>IF(ISERROR(VLOOKUP(A2323,'INFORME SEVEN'!$A$1:$F$339,5,0)),0,VLOOKUP(A2323,'INFORME SEVEN'!$A$1:$F$339,5,0))</f>
        <v>0</v>
      </c>
      <c r="G2323" s="65">
        <f t="shared" si="287"/>
        <v>0</v>
      </c>
      <c r="H2323" s="44">
        <f t="shared" si="289"/>
        <v>0</v>
      </c>
      <c r="I2323" s="46">
        <v>0</v>
      </c>
      <c r="J2323" s="31">
        <f t="shared" si="291"/>
        <v>0</v>
      </c>
      <c r="K2323" s="1">
        <f t="shared" si="292"/>
        <v>0</v>
      </c>
      <c r="L2323" s="1">
        <f t="shared" si="290"/>
        <v>6</v>
      </c>
    </row>
    <row r="2324" spans="1:12" ht="16.5" hidden="1" thickBot="1" x14ac:dyDescent="0.3">
      <c r="A2324" s="26">
        <v>431109</v>
      </c>
      <c r="B2324" s="42">
        <v>431109</v>
      </c>
      <c r="C2324" s="43" t="s">
        <v>1443</v>
      </c>
      <c r="D2324" s="44">
        <v>0</v>
      </c>
      <c r="E2324" s="29">
        <f>IF(ISERROR(VLOOKUP(A2324,'INFORME SEVEN'!$A$1:$F$339,4,0)),0,VLOOKUP(A2324,'INFORME SEVEN'!$A$1:$F$339,4,0))</f>
        <v>0</v>
      </c>
      <c r="F2324" s="29">
        <f>IF(ISERROR(VLOOKUP(A2324,'INFORME SEVEN'!$A$1:$F$339,5,0)),0,VLOOKUP(A2324,'INFORME SEVEN'!$A$1:$F$339,5,0))</f>
        <v>0</v>
      </c>
      <c r="G2324" s="65">
        <f t="shared" si="287"/>
        <v>0</v>
      </c>
      <c r="H2324" s="44">
        <f t="shared" si="289"/>
        <v>0</v>
      </c>
      <c r="I2324" s="46">
        <v>0</v>
      </c>
      <c r="J2324" s="31">
        <f t="shared" si="291"/>
        <v>0</v>
      </c>
      <c r="K2324" s="1">
        <f t="shared" si="292"/>
        <v>0</v>
      </c>
      <c r="L2324" s="1">
        <f t="shared" si="290"/>
        <v>6</v>
      </c>
    </row>
    <row r="2325" spans="1:12" ht="16.5" hidden="1" thickBot="1" x14ac:dyDescent="0.3">
      <c r="A2325" s="26">
        <v>431114</v>
      </c>
      <c r="B2325" s="42">
        <v>431114</v>
      </c>
      <c r="C2325" s="43" t="s">
        <v>345</v>
      </c>
      <c r="D2325" s="44">
        <v>0</v>
      </c>
      <c r="E2325" s="29">
        <f>IF(ISERROR(VLOOKUP(A2325,'INFORME SEVEN'!$A$1:$F$339,4,0)),0,VLOOKUP(A2325,'INFORME SEVEN'!$A$1:$F$339,4,0))</f>
        <v>0</v>
      </c>
      <c r="F2325" s="29">
        <f>IF(ISERROR(VLOOKUP(A2325,'INFORME SEVEN'!$A$1:$F$339,5,0)),0,VLOOKUP(A2325,'INFORME SEVEN'!$A$1:$F$339,5,0))</f>
        <v>0</v>
      </c>
      <c r="G2325" s="65">
        <f t="shared" si="287"/>
        <v>0</v>
      </c>
      <c r="H2325" s="44">
        <f t="shared" si="289"/>
        <v>0</v>
      </c>
      <c r="I2325" s="46">
        <v>0</v>
      </c>
      <c r="J2325" s="31">
        <f t="shared" si="291"/>
        <v>0</v>
      </c>
      <c r="K2325" s="1">
        <f t="shared" si="292"/>
        <v>0</v>
      </c>
      <c r="L2325" s="1">
        <f t="shared" si="290"/>
        <v>6</v>
      </c>
    </row>
    <row r="2326" spans="1:12" ht="16.5" hidden="1" thickBot="1" x14ac:dyDescent="0.3">
      <c r="A2326" s="26">
        <v>431119</v>
      </c>
      <c r="B2326" s="42">
        <v>431119</v>
      </c>
      <c r="C2326" s="43" t="s">
        <v>350</v>
      </c>
      <c r="D2326" s="44">
        <v>0</v>
      </c>
      <c r="E2326" s="29">
        <f>IF(ISERROR(VLOOKUP(A2326,'INFORME SEVEN'!$A$1:$F$339,4,0)),0,VLOOKUP(A2326,'INFORME SEVEN'!$A$1:$F$339,4,0))</f>
        <v>0</v>
      </c>
      <c r="F2326" s="29">
        <f>IF(ISERROR(VLOOKUP(A2326,'INFORME SEVEN'!$A$1:$F$339,5,0)),0,VLOOKUP(A2326,'INFORME SEVEN'!$A$1:$F$339,5,0))</f>
        <v>0</v>
      </c>
      <c r="G2326" s="65">
        <f t="shared" si="287"/>
        <v>0</v>
      </c>
      <c r="H2326" s="44">
        <f t="shared" si="289"/>
        <v>0</v>
      </c>
      <c r="I2326" s="46">
        <v>0</v>
      </c>
      <c r="J2326" s="31">
        <f t="shared" si="291"/>
        <v>0</v>
      </c>
      <c r="K2326" s="1">
        <f t="shared" si="292"/>
        <v>0</v>
      </c>
      <c r="L2326" s="1">
        <f t="shared" si="290"/>
        <v>6</v>
      </c>
    </row>
    <row r="2327" spans="1:12" ht="16.5" hidden="1" thickBot="1" x14ac:dyDescent="0.3">
      <c r="A2327" s="26">
        <v>431120</v>
      </c>
      <c r="B2327" s="42">
        <v>431120</v>
      </c>
      <c r="C2327" s="43" t="s">
        <v>351</v>
      </c>
      <c r="D2327" s="44">
        <v>0</v>
      </c>
      <c r="E2327" s="29">
        <f>IF(ISERROR(VLOOKUP(A2327,'INFORME SEVEN'!$A$1:$F$339,4,0)),0,VLOOKUP(A2327,'INFORME SEVEN'!$A$1:$F$339,4,0))</f>
        <v>0</v>
      </c>
      <c r="F2327" s="29">
        <f>IF(ISERROR(VLOOKUP(A2327,'INFORME SEVEN'!$A$1:$F$339,5,0)),0,VLOOKUP(A2327,'INFORME SEVEN'!$A$1:$F$339,5,0))</f>
        <v>0</v>
      </c>
      <c r="G2327" s="65">
        <f t="shared" ref="G2327:G2390" si="293">+D2327+F2327-E2327</f>
        <v>0</v>
      </c>
      <c r="H2327" s="44">
        <f t="shared" si="289"/>
        <v>0</v>
      </c>
      <c r="I2327" s="46">
        <v>0</v>
      </c>
      <c r="J2327" s="31">
        <f t="shared" si="291"/>
        <v>0</v>
      </c>
      <c r="K2327" s="1">
        <f t="shared" si="292"/>
        <v>0</v>
      </c>
      <c r="L2327" s="1">
        <f t="shared" si="290"/>
        <v>6</v>
      </c>
    </row>
    <row r="2328" spans="1:12" ht="16.5" hidden="1" thickBot="1" x14ac:dyDescent="0.3">
      <c r="A2328" s="26">
        <v>431121</v>
      </c>
      <c r="B2328" s="42">
        <v>431121</v>
      </c>
      <c r="C2328" s="43" t="s">
        <v>1444</v>
      </c>
      <c r="D2328" s="44">
        <v>0</v>
      </c>
      <c r="E2328" s="29">
        <f>IF(ISERROR(VLOOKUP(A2328,'INFORME SEVEN'!$A$1:$F$339,4,0)),0,VLOOKUP(A2328,'INFORME SEVEN'!$A$1:$F$339,4,0))</f>
        <v>0</v>
      </c>
      <c r="F2328" s="29">
        <f>IF(ISERROR(VLOOKUP(A2328,'INFORME SEVEN'!$A$1:$F$339,5,0)),0,VLOOKUP(A2328,'INFORME SEVEN'!$A$1:$F$339,5,0))</f>
        <v>0</v>
      </c>
      <c r="G2328" s="65">
        <f t="shared" si="293"/>
        <v>0</v>
      </c>
      <c r="H2328" s="44">
        <f t="shared" si="289"/>
        <v>0</v>
      </c>
      <c r="I2328" s="46">
        <v>0</v>
      </c>
      <c r="J2328" s="31">
        <f t="shared" si="291"/>
        <v>0</v>
      </c>
      <c r="K2328" s="1">
        <f t="shared" si="292"/>
        <v>0</v>
      </c>
      <c r="L2328" s="1">
        <f t="shared" si="290"/>
        <v>6</v>
      </c>
    </row>
    <row r="2329" spans="1:12" ht="16.5" hidden="1" thickBot="1" x14ac:dyDescent="0.3">
      <c r="A2329" s="26">
        <v>431122</v>
      </c>
      <c r="B2329" s="42">
        <v>431122</v>
      </c>
      <c r="C2329" s="43" t="s">
        <v>353</v>
      </c>
      <c r="D2329" s="44">
        <v>0</v>
      </c>
      <c r="E2329" s="29">
        <f>IF(ISERROR(VLOOKUP(A2329,'INFORME SEVEN'!$A$1:$F$339,4,0)),0,VLOOKUP(A2329,'INFORME SEVEN'!$A$1:$F$339,4,0))</f>
        <v>0</v>
      </c>
      <c r="F2329" s="29">
        <f>IF(ISERROR(VLOOKUP(A2329,'INFORME SEVEN'!$A$1:$F$339,5,0)),0,VLOOKUP(A2329,'INFORME SEVEN'!$A$1:$F$339,5,0))</f>
        <v>0</v>
      </c>
      <c r="G2329" s="65">
        <f t="shared" si="293"/>
        <v>0</v>
      </c>
      <c r="H2329" s="44">
        <f t="shared" si="289"/>
        <v>0</v>
      </c>
      <c r="I2329" s="46">
        <v>0</v>
      </c>
      <c r="J2329" s="31">
        <f t="shared" si="291"/>
        <v>0</v>
      </c>
      <c r="K2329" s="1">
        <f t="shared" si="292"/>
        <v>0</v>
      </c>
      <c r="L2329" s="1">
        <f t="shared" si="290"/>
        <v>6</v>
      </c>
    </row>
    <row r="2330" spans="1:12" ht="16.5" hidden="1" thickBot="1" x14ac:dyDescent="0.3">
      <c r="A2330" s="26">
        <v>431190</v>
      </c>
      <c r="B2330" s="42">
        <v>431190</v>
      </c>
      <c r="C2330" s="43" t="s">
        <v>355</v>
      </c>
      <c r="D2330" s="44">
        <v>0</v>
      </c>
      <c r="E2330" s="29">
        <f>IF(ISERROR(VLOOKUP(A2330,'INFORME SEVEN'!$A$1:$F$339,4,0)),0,VLOOKUP(A2330,'INFORME SEVEN'!$A$1:$F$339,4,0))</f>
        <v>0</v>
      </c>
      <c r="F2330" s="29">
        <f>IF(ISERROR(VLOOKUP(A2330,'INFORME SEVEN'!$A$1:$F$339,5,0)),0,VLOOKUP(A2330,'INFORME SEVEN'!$A$1:$F$339,5,0))</f>
        <v>0</v>
      </c>
      <c r="G2330" s="65">
        <f t="shared" si="293"/>
        <v>0</v>
      </c>
      <c r="H2330" s="44">
        <f t="shared" si="289"/>
        <v>0</v>
      </c>
      <c r="I2330" s="46">
        <v>0</v>
      </c>
      <c r="J2330" s="31">
        <f t="shared" si="291"/>
        <v>0</v>
      </c>
      <c r="K2330" s="1">
        <f t="shared" si="292"/>
        <v>0</v>
      </c>
      <c r="L2330" s="1">
        <f t="shared" si="290"/>
        <v>6</v>
      </c>
    </row>
    <row r="2331" spans="1:12" ht="16.5" hidden="1" thickBot="1" x14ac:dyDescent="0.3">
      <c r="A2331" s="26">
        <v>4312</v>
      </c>
      <c r="B2331" s="48">
        <v>431200</v>
      </c>
      <c r="C2331" s="49" t="s">
        <v>1445</v>
      </c>
      <c r="D2331" s="39">
        <v>0</v>
      </c>
      <c r="E2331" s="29">
        <f>IF(ISERROR(VLOOKUP(A2331,'INFORME SEVEN'!$A$1:$F$339,4,0)),0,VLOOKUP(A2331,'INFORME SEVEN'!$A$1:$F$339,4,0))</f>
        <v>0</v>
      </c>
      <c r="F2331" s="29">
        <f>IF(ISERROR(VLOOKUP(A2331,'INFORME SEVEN'!$A$1:$F$339,5,0)),0,VLOOKUP(A2331,'INFORME SEVEN'!$A$1:$F$339,5,0))</f>
        <v>0</v>
      </c>
      <c r="G2331" s="39">
        <f t="shared" si="293"/>
        <v>0</v>
      </c>
      <c r="H2331" s="50">
        <f t="shared" si="289"/>
        <v>0</v>
      </c>
      <c r="I2331" s="51">
        <v>0</v>
      </c>
      <c r="J2331" s="31">
        <f t="shared" si="291"/>
        <v>0</v>
      </c>
      <c r="K2331" s="1">
        <f t="shared" si="292"/>
        <v>0</v>
      </c>
      <c r="L2331" s="1">
        <f t="shared" si="290"/>
        <v>4</v>
      </c>
    </row>
    <row r="2332" spans="1:12" ht="16.5" hidden="1" thickBot="1" x14ac:dyDescent="0.3">
      <c r="A2332" s="26">
        <v>431208</v>
      </c>
      <c r="B2332" s="42">
        <v>431208</v>
      </c>
      <c r="C2332" s="43" t="s">
        <v>1446</v>
      </c>
      <c r="D2332" s="44">
        <v>0</v>
      </c>
      <c r="E2332" s="29">
        <f>IF(ISERROR(VLOOKUP(A2332,'INFORME SEVEN'!$A$1:$F$339,4,0)),0,VLOOKUP(A2332,'INFORME SEVEN'!$A$1:$F$339,4,0))</f>
        <v>0</v>
      </c>
      <c r="F2332" s="29">
        <f>IF(ISERROR(VLOOKUP(A2332,'INFORME SEVEN'!$A$1:$F$339,5,0)),0,VLOOKUP(A2332,'INFORME SEVEN'!$A$1:$F$339,5,0))</f>
        <v>0</v>
      </c>
      <c r="G2332" s="65">
        <f t="shared" si="293"/>
        <v>0</v>
      </c>
      <c r="H2332" s="44">
        <f t="shared" si="289"/>
        <v>0</v>
      </c>
      <c r="I2332" s="46">
        <v>0</v>
      </c>
      <c r="J2332" s="31">
        <f t="shared" si="291"/>
        <v>0</v>
      </c>
      <c r="K2332" s="1">
        <f t="shared" si="292"/>
        <v>0</v>
      </c>
      <c r="L2332" s="1">
        <f t="shared" si="290"/>
        <v>6</v>
      </c>
    </row>
    <row r="2333" spans="1:12" ht="16.5" hidden="1" thickBot="1" x14ac:dyDescent="0.3">
      <c r="A2333" s="26">
        <v>431209</v>
      </c>
      <c r="B2333" s="42">
        <v>431209</v>
      </c>
      <c r="C2333" s="43" t="s">
        <v>1447</v>
      </c>
      <c r="D2333" s="44">
        <v>0</v>
      </c>
      <c r="E2333" s="29">
        <f>IF(ISERROR(VLOOKUP(A2333,'INFORME SEVEN'!$A$1:$F$339,4,0)),0,VLOOKUP(A2333,'INFORME SEVEN'!$A$1:$F$339,4,0))</f>
        <v>0</v>
      </c>
      <c r="F2333" s="29">
        <f>IF(ISERROR(VLOOKUP(A2333,'INFORME SEVEN'!$A$1:$F$339,5,0)),0,VLOOKUP(A2333,'INFORME SEVEN'!$A$1:$F$339,5,0))</f>
        <v>0</v>
      </c>
      <c r="G2333" s="65">
        <f t="shared" si="293"/>
        <v>0</v>
      </c>
      <c r="H2333" s="44">
        <f t="shared" si="289"/>
        <v>0</v>
      </c>
      <c r="I2333" s="46">
        <v>0</v>
      </c>
      <c r="J2333" s="31">
        <f t="shared" si="291"/>
        <v>0</v>
      </c>
      <c r="K2333" s="1">
        <f t="shared" si="292"/>
        <v>0</v>
      </c>
      <c r="L2333" s="1">
        <f t="shared" si="290"/>
        <v>6</v>
      </c>
    </row>
    <row r="2334" spans="1:12" ht="16.5" hidden="1" thickBot="1" x14ac:dyDescent="0.3">
      <c r="A2334" s="26">
        <v>431217</v>
      </c>
      <c r="B2334" s="42">
        <v>431217</v>
      </c>
      <c r="C2334" s="43" t="s">
        <v>1448</v>
      </c>
      <c r="D2334" s="44">
        <v>0</v>
      </c>
      <c r="E2334" s="29">
        <f>IF(ISERROR(VLOOKUP(A2334,'INFORME SEVEN'!$A$1:$F$339,4,0)),0,VLOOKUP(A2334,'INFORME SEVEN'!$A$1:$F$339,4,0))</f>
        <v>0</v>
      </c>
      <c r="F2334" s="29">
        <f>IF(ISERROR(VLOOKUP(A2334,'INFORME SEVEN'!$A$1:$F$339,5,0)),0,VLOOKUP(A2334,'INFORME SEVEN'!$A$1:$F$339,5,0))</f>
        <v>0</v>
      </c>
      <c r="G2334" s="65">
        <f t="shared" si="293"/>
        <v>0</v>
      </c>
      <c r="H2334" s="44">
        <f t="shared" si="289"/>
        <v>0</v>
      </c>
      <c r="I2334" s="46">
        <v>0</v>
      </c>
      <c r="J2334" s="31">
        <f t="shared" si="291"/>
        <v>0</v>
      </c>
      <c r="K2334" s="1">
        <f t="shared" si="292"/>
        <v>0</v>
      </c>
      <c r="L2334" s="1">
        <f t="shared" si="290"/>
        <v>6</v>
      </c>
    </row>
    <row r="2335" spans="1:12" ht="16.5" hidden="1" thickBot="1" x14ac:dyDescent="0.3">
      <c r="A2335" s="26">
        <v>431218</v>
      </c>
      <c r="B2335" s="42">
        <v>431218</v>
      </c>
      <c r="C2335" s="43" t="s">
        <v>1449</v>
      </c>
      <c r="D2335" s="44">
        <v>0</v>
      </c>
      <c r="E2335" s="29">
        <f>IF(ISERROR(VLOOKUP(A2335,'INFORME SEVEN'!$A$1:$F$339,4,0)),0,VLOOKUP(A2335,'INFORME SEVEN'!$A$1:$F$339,4,0))</f>
        <v>0</v>
      </c>
      <c r="F2335" s="29">
        <f>IF(ISERROR(VLOOKUP(A2335,'INFORME SEVEN'!$A$1:$F$339,5,0)),0,VLOOKUP(A2335,'INFORME SEVEN'!$A$1:$F$339,5,0))</f>
        <v>0</v>
      </c>
      <c r="G2335" s="65">
        <f t="shared" si="293"/>
        <v>0</v>
      </c>
      <c r="H2335" s="44">
        <f t="shared" si="289"/>
        <v>0</v>
      </c>
      <c r="I2335" s="46">
        <v>0</v>
      </c>
      <c r="J2335" s="31">
        <f t="shared" si="291"/>
        <v>0</v>
      </c>
      <c r="K2335" s="1">
        <f t="shared" si="292"/>
        <v>0</v>
      </c>
      <c r="L2335" s="1">
        <f t="shared" si="290"/>
        <v>6</v>
      </c>
    </row>
    <row r="2336" spans="1:12" ht="16.5" hidden="1" thickBot="1" x14ac:dyDescent="0.3">
      <c r="A2336" s="26">
        <v>431219</v>
      </c>
      <c r="B2336" s="42">
        <v>431219</v>
      </c>
      <c r="C2336" s="43" t="s">
        <v>1450</v>
      </c>
      <c r="D2336" s="44">
        <v>0</v>
      </c>
      <c r="E2336" s="29">
        <f>IF(ISERROR(VLOOKUP(A2336,'INFORME SEVEN'!$A$1:$F$339,4,0)),0,VLOOKUP(A2336,'INFORME SEVEN'!$A$1:$F$339,4,0))</f>
        <v>0</v>
      </c>
      <c r="F2336" s="29">
        <f>IF(ISERROR(VLOOKUP(A2336,'INFORME SEVEN'!$A$1:$F$339,5,0)),0,VLOOKUP(A2336,'INFORME SEVEN'!$A$1:$F$339,5,0))</f>
        <v>0</v>
      </c>
      <c r="G2336" s="65">
        <f t="shared" si="293"/>
        <v>0</v>
      </c>
      <c r="H2336" s="44">
        <f t="shared" si="289"/>
        <v>0</v>
      </c>
      <c r="I2336" s="46">
        <v>0</v>
      </c>
      <c r="J2336" s="31">
        <f t="shared" si="291"/>
        <v>0</v>
      </c>
      <c r="K2336" s="1">
        <f t="shared" si="292"/>
        <v>0</v>
      </c>
      <c r="L2336" s="1">
        <f t="shared" si="290"/>
        <v>6</v>
      </c>
    </row>
    <row r="2337" spans="1:12" ht="16.5" hidden="1" thickBot="1" x14ac:dyDescent="0.3">
      <c r="A2337" s="26">
        <v>431220</v>
      </c>
      <c r="B2337" s="42">
        <v>431220</v>
      </c>
      <c r="C2337" s="43" t="s">
        <v>1451</v>
      </c>
      <c r="D2337" s="44">
        <v>0</v>
      </c>
      <c r="E2337" s="29">
        <f>IF(ISERROR(VLOOKUP(A2337,'INFORME SEVEN'!$A$1:$F$339,4,0)),0,VLOOKUP(A2337,'INFORME SEVEN'!$A$1:$F$339,4,0))</f>
        <v>0</v>
      </c>
      <c r="F2337" s="29">
        <f>IF(ISERROR(VLOOKUP(A2337,'INFORME SEVEN'!$A$1:$F$339,5,0)),0,VLOOKUP(A2337,'INFORME SEVEN'!$A$1:$F$339,5,0))</f>
        <v>0</v>
      </c>
      <c r="G2337" s="65">
        <f t="shared" si="293"/>
        <v>0</v>
      </c>
      <c r="H2337" s="44">
        <f t="shared" si="289"/>
        <v>0</v>
      </c>
      <c r="I2337" s="46">
        <v>0</v>
      </c>
      <c r="J2337" s="31">
        <f t="shared" si="291"/>
        <v>0</v>
      </c>
      <c r="K2337" s="1">
        <f t="shared" si="292"/>
        <v>0</v>
      </c>
      <c r="L2337" s="1">
        <f t="shared" si="290"/>
        <v>6</v>
      </c>
    </row>
    <row r="2338" spans="1:12" ht="16.5" hidden="1" thickBot="1" x14ac:dyDescent="0.3">
      <c r="A2338" s="26">
        <v>431221</v>
      </c>
      <c r="B2338" s="42">
        <v>431221</v>
      </c>
      <c r="C2338" s="43" t="s">
        <v>1452</v>
      </c>
      <c r="D2338" s="44">
        <v>0</v>
      </c>
      <c r="E2338" s="29">
        <f>IF(ISERROR(VLOOKUP(A2338,'INFORME SEVEN'!$A$1:$F$339,4,0)),0,VLOOKUP(A2338,'INFORME SEVEN'!$A$1:$F$339,4,0))</f>
        <v>0</v>
      </c>
      <c r="F2338" s="29">
        <f>IF(ISERROR(VLOOKUP(A2338,'INFORME SEVEN'!$A$1:$F$339,5,0)),0,VLOOKUP(A2338,'INFORME SEVEN'!$A$1:$F$339,5,0))</f>
        <v>0</v>
      </c>
      <c r="G2338" s="65">
        <f t="shared" si="293"/>
        <v>0</v>
      </c>
      <c r="H2338" s="44">
        <f t="shared" si="289"/>
        <v>0</v>
      </c>
      <c r="I2338" s="46">
        <v>0</v>
      </c>
      <c r="J2338" s="31">
        <f t="shared" si="291"/>
        <v>0</v>
      </c>
      <c r="K2338" s="1">
        <f t="shared" si="292"/>
        <v>0</v>
      </c>
      <c r="L2338" s="1">
        <f t="shared" si="290"/>
        <v>6</v>
      </c>
    </row>
    <row r="2339" spans="1:12" ht="16.5" hidden="1" thickBot="1" x14ac:dyDescent="0.3">
      <c r="A2339" s="26">
        <v>431227</v>
      </c>
      <c r="B2339" s="42">
        <v>431227</v>
      </c>
      <c r="C2339" s="43" t="s">
        <v>1453</v>
      </c>
      <c r="D2339" s="44">
        <v>0</v>
      </c>
      <c r="E2339" s="29">
        <f>IF(ISERROR(VLOOKUP(A2339,'INFORME SEVEN'!$A$1:$F$339,4,0)),0,VLOOKUP(A2339,'INFORME SEVEN'!$A$1:$F$339,4,0))</f>
        <v>0</v>
      </c>
      <c r="F2339" s="29">
        <f>IF(ISERROR(VLOOKUP(A2339,'INFORME SEVEN'!$A$1:$F$339,5,0)),0,VLOOKUP(A2339,'INFORME SEVEN'!$A$1:$F$339,5,0))</f>
        <v>0</v>
      </c>
      <c r="G2339" s="65">
        <f t="shared" si="293"/>
        <v>0</v>
      </c>
      <c r="H2339" s="44">
        <f t="shared" si="289"/>
        <v>0</v>
      </c>
      <c r="I2339" s="46">
        <v>0</v>
      </c>
      <c r="J2339" s="31">
        <f t="shared" si="291"/>
        <v>0</v>
      </c>
      <c r="K2339" s="1">
        <f t="shared" si="292"/>
        <v>0</v>
      </c>
      <c r="L2339" s="1">
        <f t="shared" si="290"/>
        <v>6</v>
      </c>
    </row>
    <row r="2340" spans="1:12" ht="16.5" hidden="1" thickBot="1" x14ac:dyDescent="0.3">
      <c r="A2340" s="26">
        <v>431228</v>
      </c>
      <c r="B2340" s="42">
        <v>431228</v>
      </c>
      <c r="C2340" s="43" t="s">
        <v>1454</v>
      </c>
      <c r="D2340" s="44">
        <v>0</v>
      </c>
      <c r="E2340" s="29">
        <f>IF(ISERROR(VLOOKUP(A2340,'INFORME SEVEN'!$A$1:$F$339,4,0)),0,VLOOKUP(A2340,'INFORME SEVEN'!$A$1:$F$339,4,0))</f>
        <v>0</v>
      </c>
      <c r="F2340" s="29">
        <f>IF(ISERROR(VLOOKUP(A2340,'INFORME SEVEN'!$A$1:$F$339,5,0)),0,VLOOKUP(A2340,'INFORME SEVEN'!$A$1:$F$339,5,0))</f>
        <v>0</v>
      </c>
      <c r="G2340" s="65">
        <f t="shared" si="293"/>
        <v>0</v>
      </c>
      <c r="H2340" s="44">
        <f t="shared" si="289"/>
        <v>0</v>
      </c>
      <c r="I2340" s="46">
        <v>0</v>
      </c>
      <c r="J2340" s="31">
        <f t="shared" si="291"/>
        <v>0</v>
      </c>
      <c r="K2340" s="1">
        <f t="shared" si="292"/>
        <v>0</v>
      </c>
      <c r="L2340" s="1">
        <f t="shared" si="290"/>
        <v>6</v>
      </c>
    </row>
    <row r="2341" spans="1:12" ht="16.5" hidden="1" thickBot="1" x14ac:dyDescent="0.3">
      <c r="A2341" s="26">
        <v>431229</v>
      </c>
      <c r="B2341" s="42">
        <v>431229</v>
      </c>
      <c r="C2341" s="43" t="s">
        <v>1455</v>
      </c>
      <c r="D2341" s="44">
        <v>0</v>
      </c>
      <c r="E2341" s="29">
        <f>IF(ISERROR(VLOOKUP(A2341,'INFORME SEVEN'!$A$1:$F$339,4,0)),0,VLOOKUP(A2341,'INFORME SEVEN'!$A$1:$F$339,4,0))</f>
        <v>0</v>
      </c>
      <c r="F2341" s="29">
        <f>IF(ISERROR(VLOOKUP(A2341,'INFORME SEVEN'!$A$1:$F$339,5,0)),0,VLOOKUP(A2341,'INFORME SEVEN'!$A$1:$F$339,5,0))</f>
        <v>0</v>
      </c>
      <c r="G2341" s="65">
        <f t="shared" si="293"/>
        <v>0</v>
      </c>
      <c r="H2341" s="44">
        <f t="shared" si="289"/>
        <v>0</v>
      </c>
      <c r="I2341" s="46">
        <v>0</v>
      </c>
      <c r="J2341" s="31">
        <f t="shared" si="291"/>
        <v>0</v>
      </c>
      <c r="K2341" s="1">
        <f t="shared" si="292"/>
        <v>0</v>
      </c>
      <c r="L2341" s="1">
        <f t="shared" si="290"/>
        <v>6</v>
      </c>
    </row>
    <row r="2342" spans="1:12" ht="16.5" hidden="1" thickBot="1" x14ac:dyDescent="0.3">
      <c r="A2342" s="26">
        <v>431230</v>
      </c>
      <c r="B2342" s="42">
        <v>431230</v>
      </c>
      <c r="C2342" s="43" t="s">
        <v>1456</v>
      </c>
      <c r="D2342" s="44">
        <v>0</v>
      </c>
      <c r="E2342" s="29">
        <f>IF(ISERROR(VLOOKUP(A2342,'INFORME SEVEN'!$A$1:$F$339,4,0)),0,VLOOKUP(A2342,'INFORME SEVEN'!$A$1:$F$339,4,0))</f>
        <v>0</v>
      </c>
      <c r="F2342" s="29">
        <f>IF(ISERROR(VLOOKUP(A2342,'INFORME SEVEN'!$A$1:$F$339,5,0)),0,VLOOKUP(A2342,'INFORME SEVEN'!$A$1:$F$339,5,0))</f>
        <v>0</v>
      </c>
      <c r="G2342" s="65">
        <f t="shared" si="293"/>
        <v>0</v>
      </c>
      <c r="H2342" s="44">
        <f t="shared" si="289"/>
        <v>0</v>
      </c>
      <c r="I2342" s="46">
        <v>0</v>
      </c>
      <c r="J2342" s="31">
        <f t="shared" si="291"/>
        <v>0</v>
      </c>
      <c r="K2342" s="1">
        <f t="shared" si="292"/>
        <v>0</v>
      </c>
      <c r="L2342" s="1">
        <f t="shared" si="290"/>
        <v>6</v>
      </c>
    </row>
    <row r="2343" spans="1:12" ht="16.5" hidden="1" thickBot="1" x14ac:dyDescent="0.3">
      <c r="A2343" s="26">
        <v>431231</v>
      </c>
      <c r="B2343" s="42">
        <v>431231</v>
      </c>
      <c r="C2343" s="43" t="s">
        <v>1457</v>
      </c>
      <c r="D2343" s="44">
        <v>0</v>
      </c>
      <c r="E2343" s="29">
        <f>IF(ISERROR(VLOOKUP(A2343,'INFORME SEVEN'!$A$1:$F$339,4,0)),0,VLOOKUP(A2343,'INFORME SEVEN'!$A$1:$F$339,4,0))</f>
        <v>0</v>
      </c>
      <c r="F2343" s="29">
        <f>IF(ISERROR(VLOOKUP(A2343,'INFORME SEVEN'!$A$1:$F$339,5,0)),0,VLOOKUP(A2343,'INFORME SEVEN'!$A$1:$F$339,5,0))</f>
        <v>0</v>
      </c>
      <c r="G2343" s="65">
        <f t="shared" si="293"/>
        <v>0</v>
      </c>
      <c r="H2343" s="44">
        <f t="shared" si="289"/>
        <v>0</v>
      </c>
      <c r="I2343" s="46">
        <v>0</v>
      </c>
      <c r="J2343" s="31">
        <f t="shared" si="291"/>
        <v>0</v>
      </c>
      <c r="K2343" s="1">
        <f t="shared" si="292"/>
        <v>0</v>
      </c>
      <c r="L2343" s="1">
        <f t="shared" si="290"/>
        <v>6</v>
      </c>
    </row>
    <row r="2344" spans="1:12" ht="16.5" hidden="1" thickBot="1" x14ac:dyDescent="0.3">
      <c r="A2344" s="26">
        <v>431232</v>
      </c>
      <c r="B2344" s="42">
        <v>431232</v>
      </c>
      <c r="C2344" s="43" t="s">
        <v>1458</v>
      </c>
      <c r="D2344" s="44">
        <v>0</v>
      </c>
      <c r="E2344" s="29">
        <f>IF(ISERROR(VLOOKUP(A2344,'INFORME SEVEN'!$A$1:$F$339,4,0)),0,VLOOKUP(A2344,'INFORME SEVEN'!$A$1:$F$339,4,0))</f>
        <v>0</v>
      </c>
      <c r="F2344" s="29">
        <f>IF(ISERROR(VLOOKUP(A2344,'INFORME SEVEN'!$A$1:$F$339,5,0)),0,VLOOKUP(A2344,'INFORME SEVEN'!$A$1:$F$339,5,0))</f>
        <v>0</v>
      </c>
      <c r="G2344" s="65">
        <f t="shared" si="293"/>
        <v>0</v>
      </c>
      <c r="H2344" s="44">
        <f t="shared" si="289"/>
        <v>0</v>
      </c>
      <c r="I2344" s="46">
        <v>0</v>
      </c>
      <c r="J2344" s="31">
        <f t="shared" si="291"/>
        <v>0</v>
      </c>
      <c r="K2344" s="1">
        <f t="shared" si="292"/>
        <v>0</v>
      </c>
      <c r="L2344" s="1">
        <f t="shared" si="290"/>
        <v>6</v>
      </c>
    </row>
    <row r="2345" spans="1:12" ht="16.5" hidden="1" thickBot="1" x14ac:dyDescent="0.3">
      <c r="A2345" s="26">
        <v>431233</v>
      </c>
      <c r="B2345" s="42">
        <v>431233</v>
      </c>
      <c r="C2345" s="43" t="s">
        <v>1459</v>
      </c>
      <c r="D2345" s="44">
        <v>0</v>
      </c>
      <c r="E2345" s="29">
        <f>IF(ISERROR(VLOOKUP(A2345,'INFORME SEVEN'!$A$1:$F$339,4,0)),0,VLOOKUP(A2345,'INFORME SEVEN'!$A$1:$F$339,4,0))</f>
        <v>0</v>
      </c>
      <c r="F2345" s="29">
        <f>IF(ISERROR(VLOOKUP(A2345,'INFORME SEVEN'!$A$1:$F$339,5,0)),0,VLOOKUP(A2345,'INFORME SEVEN'!$A$1:$F$339,5,0))</f>
        <v>0</v>
      </c>
      <c r="G2345" s="65">
        <f t="shared" si="293"/>
        <v>0</v>
      </c>
      <c r="H2345" s="44">
        <f t="shared" si="289"/>
        <v>0</v>
      </c>
      <c r="I2345" s="46">
        <v>0</v>
      </c>
      <c r="J2345" s="31">
        <f t="shared" si="291"/>
        <v>0</v>
      </c>
      <c r="K2345" s="1">
        <f t="shared" si="292"/>
        <v>0</v>
      </c>
      <c r="L2345" s="1">
        <f t="shared" si="290"/>
        <v>6</v>
      </c>
    </row>
    <row r="2346" spans="1:12" ht="16.5" hidden="1" thickBot="1" x14ac:dyDescent="0.3">
      <c r="A2346" s="26">
        <v>431236</v>
      </c>
      <c r="B2346" s="42">
        <v>431236</v>
      </c>
      <c r="C2346" s="43" t="s">
        <v>1460</v>
      </c>
      <c r="D2346" s="44">
        <v>0</v>
      </c>
      <c r="E2346" s="29">
        <f>IF(ISERROR(VLOOKUP(A2346,'INFORME SEVEN'!$A$1:$F$339,4,0)),0,VLOOKUP(A2346,'INFORME SEVEN'!$A$1:$F$339,4,0))</f>
        <v>0</v>
      </c>
      <c r="F2346" s="29">
        <f>IF(ISERROR(VLOOKUP(A2346,'INFORME SEVEN'!$A$1:$F$339,5,0)),0,VLOOKUP(A2346,'INFORME SEVEN'!$A$1:$F$339,5,0))</f>
        <v>0</v>
      </c>
      <c r="G2346" s="65">
        <f t="shared" si="293"/>
        <v>0</v>
      </c>
      <c r="H2346" s="44">
        <f t="shared" si="289"/>
        <v>0</v>
      </c>
      <c r="I2346" s="46">
        <v>0</v>
      </c>
      <c r="J2346" s="31">
        <f t="shared" si="291"/>
        <v>0</v>
      </c>
      <c r="K2346" s="1">
        <f t="shared" si="292"/>
        <v>0</v>
      </c>
      <c r="L2346" s="1">
        <f t="shared" si="290"/>
        <v>6</v>
      </c>
    </row>
    <row r="2347" spans="1:12" ht="16.5" hidden="1" thickBot="1" x14ac:dyDescent="0.3">
      <c r="A2347" s="26">
        <v>431237</v>
      </c>
      <c r="B2347" s="42">
        <v>431237</v>
      </c>
      <c r="C2347" s="43" t="s">
        <v>1461</v>
      </c>
      <c r="D2347" s="44">
        <v>0</v>
      </c>
      <c r="E2347" s="29">
        <f>IF(ISERROR(VLOOKUP(A2347,'INFORME SEVEN'!$A$1:$F$339,4,0)),0,VLOOKUP(A2347,'INFORME SEVEN'!$A$1:$F$339,4,0))</f>
        <v>0</v>
      </c>
      <c r="F2347" s="29">
        <f>IF(ISERROR(VLOOKUP(A2347,'INFORME SEVEN'!$A$1:$F$339,5,0)),0,VLOOKUP(A2347,'INFORME SEVEN'!$A$1:$F$339,5,0))</f>
        <v>0</v>
      </c>
      <c r="G2347" s="65">
        <f t="shared" si="293"/>
        <v>0</v>
      </c>
      <c r="H2347" s="44">
        <f t="shared" si="289"/>
        <v>0</v>
      </c>
      <c r="I2347" s="46">
        <v>0</v>
      </c>
      <c r="J2347" s="31">
        <f t="shared" si="291"/>
        <v>0</v>
      </c>
      <c r="K2347" s="1">
        <f t="shared" si="292"/>
        <v>0</v>
      </c>
      <c r="L2347" s="1">
        <f t="shared" si="290"/>
        <v>6</v>
      </c>
    </row>
    <row r="2348" spans="1:12" ht="16.5" hidden="1" thickBot="1" x14ac:dyDescent="0.3">
      <c r="A2348" s="26">
        <v>431246</v>
      </c>
      <c r="B2348" s="42">
        <v>431246</v>
      </c>
      <c r="C2348" s="43" t="s">
        <v>1462</v>
      </c>
      <c r="D2348" s="44">
        <v>0</v>
      </c>
      <c r="E2348" s="29">
        <f>IF(ISERROR(VLOOKUP(A2348,'INFORME SEVEN'!$A$1:$F$339,4,0)),0,VLOOKUP(A2348,'INFORME SEVEN'!$A$1:$F$339,4,0))</f>
        <v>0</v>
      </c>
      <c r="F2348" s="29">
        <f>IF(ISERROR(VLOOKUP(A2348,'INFORME SEVEN'!$A$1:$F$339,5,0)),0,VLOOKUP(A2348,'INFORME SEVEN'!$A$1:$F$339,5,0))</f>
        <v>0</v>
      </c>
      <c r="G2348" s="65">
        <f t="shared" si="293"/>
        <v>0</v>
      </c>
      <c r="H2348" s="44">
        <f t="shared" si="289"/>
        <v>0</v>
      </c>
      <c r="I2348" s="46">
        <v>0</v>
      </c>
      <c r="J2348" s="31">
        <f t="shared" si="291"/>
        <v>0</v>
      </c>
      <c r="K2348" s="1">
        <f t="shared" si="292"/>
        <v>0</v>
      </c>
      <c r="L2348" s="1">
        <f t="shared" si="290"/>
        <v>6</v>
      </c>
    </row>
    <row r="2349" spans="1:12" ht="16.5" hidden="1" thickBot="1" x14ac:dyDescent="0.3">
      <c r="A2349" s="26">
        <v>431247</v>
      </c>
      <c r="B2349" s="42">
        <v>431247</v>
      </c>
      <c r="C2349" s="43" t="s">
        <v>1463</v>
      </c>
      <c r="D2349" s="44">
        <v>0</v>
      </c>
      <c r="E2349" s="29">
        <f>IF(ISERROR(VLOOKUP(A2349,'INFORME SEVEN'!$A$1:$F$339,4,0)),0,VLOOKUP(A2349,'INFORME SEVEN'!$A$1:$F$339,4,0))</f>
        <v>0</v>
      </c>
      <c r="F2349" s="29">
        <f>IF(ISERROR(VLOOKUP(A2349,'INFORME SEVEN'!$A$1:$F$339,5,0)),0,VLOOKUP(A2349,'INFORME SEVEN'!$A$1:$F$339,5,0))</f>
        <v>0</v>
      </c>
      <c r="G2349" s="65">
        <f t="shared" si="293"/>
        <v>0</v>
      </c>
      <c r="H2349" s="44">
        <f t="shared" si="289"/>
        <v>0</v>
      </c>
      <c r="I2349" s="46">
        <v>0</v>
      </c>
      <c r="J2349" s="31">
        <f t="shared" si="291"/>
        <v>0</v>
      </c>
      <c r="K2349" s="1">
        <f t="shared" si="292"/>
        <v>0</v>
      </c>
      <c r="L2349" s="1">
        <f t="shared" si="290"/>
        <v>6</v>
      </c>
    </row>
    <row r="2350" spans="1:12" ht="16.5" hidden="1" thickBot="1" x14ac:dyDescent="0.3">
      <c r="A2350" s="26">
        <v>431248</v>
      </c>
      <c r="B2350" s="42">
        <v>431248</v>
      </c>
      <c r="C2350" s="43" t="s">
        <v>1464</v>
      </c>
      <c r="D2350" s="44">
        <v>0</v>
      </c>
      <c r="E2350" s="29">
        <f>IF(ISERROR(VLOOKUP(A2350,'INFORME SEVEN'!$A$1:$F$339,4,0)),0,VLOOKUP(A2350,'INFORME SEVEN'!$A$1:$F$339,4,0))</f>
        <v>0</v>
      </c>
      <c r="F2350" s="29">
        <f>IF(ISERROR(VLOOKUP(A2350,'INFORME SEVEN'!$A$1:$F$339,5,0)),0,VLOOKUP(A2350,'INFORME SEVEN'!$A$1:$F$339,5,0))</f>
        <v>0</v>
      </c>
      <c r="G2350" s="65">
        <f t="shared" si="293"/>
        <v>0</v>
      </c>
      <c r="H2350" s="44">
        <f t="shared" si="289"/>
        <v>0</v>
      </c>
      <c r="I2350" s="46">
        <v>0</v>
      </c>
      <c r="J2350" s="31">
        <f t="shared" si="291"/>
        <v>0</v>
      </c>
      <c r="K2350" s="1">
        <f t="shared" si="292"/>
        <v>0</v>
      </c>
      <c r="L2350" s="1">
        <f t="shared" si="290"/>
        <v>6</v>
      </c>
    </row>
    <row r="2351" spans="1:12" ht="16.5" hidden="1" thickBot="1" x14ac:dyDescent="0.3">
      <c r="A2351" s="26">
        <v>431249</v>
      </c>
      <c r="B2351" s="42">
        <v>431249</v>
      </c>
      <c r="C2351" s="43" t="s">
        <v>1465</v>
      </c>
      <c r="D2351" s="44">
        <v>0</v>
      </c>
      <c r="E2351" s="29">
        <f>IF(ISERROR(VLOOKUP(A2351,'INFORME SEVEN'!$A$1:$F$339,4,0)),0,VLOOKUP(A2351,'INFORME SEVEN'!$A$1:$F$339,4,0))</f>
        <v>0</v>
      </c>
      <c r="F2351" s="29">
        <f>IF(ISERROR(VLOOKUP(A2351,'INFORME SEVEN'!$A$1:$F$339,5,0)),0,VLOOKUP(A2351,'INFORME SEVEN'!$A$1:$F$339,5,0))</f>
        <v>0</v>
      </c>
      <c r="G2351" s="65">
        <f t="shared" si="293"/>
        <v>0</v>
      </c>
      <c r="H2351" s="44">
        <f t="shared" si="289"/>
        <v>0</v>
      </c>
      <c r="I2351" s="46">
        <v>0</v>
      </c>
      <c r="J2351" s="31">
        <f t="shared" si="291"/>
        <v>0</v>
      </c>
      <c r="K2351" s="1">
        <f t="shared" si="292"/>
        <v>0</v>
      </c>
      <c r="L2351" s="1">
        <f t="shared" si="290"/>
        <v>6</v>
      </c>
    </row>
    <row r="2352" spans="1:12" ht="16.5" hidden="1" thickBot="1" x14ac:dyDescent="0.3">
      <c r="A2352" s="26">
        <v>431256</v>
      </c>
      <c r="B2352" s="42">
        <v>431256</v>
      </c>
      <c r="C2352" s="43" t="s">
        <v>1466</v>
      </c>
      <c r="D2352" s="44">
        <v>0</v>
      </c>
      <c r="E2352" s="29">
        <f>IF(ISERROR(VLOOKUP(A2352,'INFORME SEVEN'!$A$1:$F$339,4,0)),0,VLOOKUP(A2352,'INFORME SEVEN'!$A$1:$F$339,4,0))</f>
        <v>0</v>
      </c>
      <c r="F2352" s="29">
        <f>IF(ISERROR(VLOOKUP(A2352,'INFORME SEVEN'!$A$1:$F$339,5,0)),0,VLOOKUP(A2352,'INFORME SEVEN'!$A$1:$F$339,5,0))</f>
        <v>0</v>
      </c>
      <c r="G2352" s="65">
        <f t="shared" si="293"/>
        <v>0</v>
      </c>
      <c r="H2352" s="44">
        <f t="shared" si="289"/>
        <v>0</v>
      </c>
      <c r="I2352" s="46">
        <v>0</v>
      </c>
      <c r="J2352" s="31">
        <f t="shared" si="291"/>
        <v>0</v>
      </c>
      <c r="K2352" s="1">
        <f t="shared" si="292"/>
        <v>0</v>
      </c>
      <c r="L2352" s="1">
        <f t="shared" si="290"/>
        <v>6</v>
      </c>
    </row>
    <row r="2353" spans="1:12" ht="16.5" hidden="1" thickBot="1" x14ac:dyDescent="0.3">
      <c r="A2353" s="26">
        <v>431257</v>
      </c>
      <c r="B2353" s="42">
        <v>431257</v>
      </c>
      <c r="C2353" s="43" t="s">
        <v>1467</v>
      </c>
      <c r="D2353" s="44">
        <v>0</v>
      </c>
      <c r="E2353" s="29">
        <f>IF(ISERROR(VLOOKUP(A2353,'INFORME SEVEN'!$A$1:$F$339,4,0)),0,VLOOKUP(A2353,'INFORME SEVEN'!$A$1:$F$339,4,0))</f>
        <v>0</v>
      </c>
      <c r="F2353" s="29">
        <f>IF(ISERROR(VLOOKUP(A2353,'INFORME SEVEN'!$A$1:$F$339,5,0)),0,VLOOKUP(A2353,'INFORME SEVEN'!$A$1:$F$339,5,0))</f>
        <v>0</v>
      </c>
      <c r="G2353" s="65">
        <f t="shared" si="293"/>
        <v>0</v>
      </c>
      <c r="H2353" s="44">
        <f t="shared" si="289"/>
        <v>0</v>
      </c>
      <c r="I2353" s="46">
        <v>0</v>
      </c>
      <c r="J2353" s="31">
        <f t="shared" si="291"/>
        <v>0</v>
      </c>
      <c r="K2353" s="1">
        <f t="shared" si="292"/>
        <v>0</v>
      </c>
      <c r="L2353" s="1">
        <f t="shared" si="290"/>
        <v>6</v>
      </c>
    </row>
    <row r="2354" spans="1:12" ht="16.5" hidden="1" thickBot="1" x14ac:dyDescent="0.3">
      <c r="A2354" s="26">
        <v>431258</v>
      </c>
      <c r="B2354" s="42">
        <v>431258</v>
      </c>
      <c r="C2354" s="43" t="s">
        <v>1468</v>
      </c>
      <c r="D2354" s="44">
        <v>0</v>
      </c>
      <c r="E2354" s="29">
        <f>IF(ISERROR(VLOOKUP(A2354,'INFORME SEVEN'!$A$1:$F$339,4,0)),0,VLOOKUP(A2354,'INFORME SEVEN'!$A$1:$F$339,4,0))</f>
        <v>0</v>
      </c>
      <c r="F2354" s="29">
        <f>IF(ISERROR(VLOOKUP(A2354,'INFORME SEVEN'!$A$1:$F$339,5,0)),0,VLOOKUP(A2354,'INFORME SEVEN'!$A$1:$F$339,5,0))</f>
        <v>0</v>
      </c>
      <c r="G2354" s="65">
        <f t="shared" si="293"/>
        <v>0</v>
      </c>
      <c r="H2354" s="44">
        <f t="shared" si="289"/>
        <v>0</v>
      </c>
      <c r="I2354" s="46">
        <v>0</v>
      </c>
      <c r="J2354" s="31">
        <f t="shared" si="291"/>
        <v>0</v>
      </c>
      <c r="K2354" s="1">
        <f t="shared" si="292"/>
        <v>0</v>
      </c>
      <c r="L2354" s="1">
        <f t="shared" si="290"/>
        <v>6</v>
      </c>
    </row>
    <row r="2355" spans="1:12" ht="16.5" hidden="1" thickBot="1" x14ac:dyDescent="0.3">
      <c r="A2355" s="26">
        <v>431259</v>
      </c>
      <c r="B2355" s="42">
        <v>431259</v>
      </c>
      <c r="C2355" s="43" t="s">
        <v>1469</v>
      </c>
      <c r="D2355" s="44">
        <v>0</v>
      </c>
      <c r="E2355" s="29">
        <f>IF(ISERROR(VLOOKUP(A2355,'INFORME SEVEN'!$A$1:$F$339,4,0)),0,VLOOKUP(A2355,'INFORME SEVEN'!$A$1:$F$339,4,0))</f>
        <v>0</v>
      </c>
      <c r="F2355" s="29">
        <f>IF(ISERROR(VLOOKUP(A2355,'INFORME SEVEN'!$A$1:$F$339,5,0)),0,VLOOKUP(A2355,'INFORME SEVEN'!$A$1:$F$339,5,0))</f>
        <v>0</v>
      </c>
      <c r="G2355" s="65">
        <f t="shared" si="293"/>
        <v>0</v>
      </c>
      <c r="H2355" s="44">
        <f t="shared" si="289"/>
        <v>0</v>
      </c>
      <c r="I2355" s="46">
        <v>0</v>
      </c>
      <c r="J2355" s="31">
        <f t="shared" si="291"/>
        <v>0</v>
      </c>
      <c r="K2355" s="1">
        <f t="shared" si="292"/>
        <v>0</v>
      </c>
      <c r="L2355" s="1">
        <f t="shared" si="290"/>
        <v>6</v>
      </c>
    </row>
    <row r="2356" spans="1:12" ht="16.5" hidden="1" thickBot="1" x14ac:dyDescent="0.3">
      <c r="A2356" s="26">
        <v>431260</v>
      </c>
      <c r="B2356" s="42">
        <v>431260</v>
      </c>
      <c r="C2356" s="43" t="s">
        <v>1470</v>
      </c>
      <c r="D2356" s="44">
        <v>0</v>
      </c>
      <c r="E2356" s="29">
        <f>IF(ISERROR(VLOOKUP(A2356,'INFORME SEVEN'!$A$1:$F$339,4,0)),0,VLOOKUP(A2356,'INFORME SEVEN'!$A$1:$F$339,4,0))</f>
        <v>0</v>
      </c>
      <c r="F2356" s="29">
        <f>IF(ISERROR(VLOOKUP(A2356,'INFORME SEVEN'!$A$1:$F$339,5,0)),0,VLOOKUP(A2356,'INFORME SEVEN'!$A$1:$F$339,5,0))</f>
        <v>0</v>
      </c>
      <c r="G2356" s="65">
        <f t="shared" si="293"/>
        <v>0</v>
      </c>
      <c r="H2356" s="44">
        <f t="shared" si="289"/>
        <v>0</v>
      </c>
      <c r="I2356" s="46">
        <v>0</v>
      </c>
      <c r="J2356" s="31">
        <f t="shared" si="291"/>
        <v>0</v>
      </c>
      <c r="K2356" s="1">
        <f t="shared" si="292"/>
        <v>0</v>
      </c>
      <c r="L2356" s="1">
        <f t="shared" si="290"/>
        <v>6</v>
      </c>
    </row>
    <row r="2357" spans="1:12" ht="16.5" hidden="1" thickBot="1" x14ac:dyDescent="0.3">
      <c r="A2357" s="26">
        <v>431261</v>
      </c>
      <c r="B2357" s="42">
        <v>431261</v>
      </c>
      <c r="C2357" s="43" t="s">
        <v>1471</v>
      </c>
      <c r="D2357" s="44">
        <v>0</v>
      </c>
      <c r="E2357" s="29">
        <f>IF(ISERROR(VLOOKUP(A2357,'INFORME SEVEN'!$A$1:$F$339,4,0)),0,VLOOKUP(A2357,'INFORME SEVEN'!$A$1:$F$339,4,0))</f>
        <v>0</v>
      </c>
      <c r="F2357" s="29">
        <f>IF(ISERROR(VLOOKUP(A2357,'INFORME SEVEN'!$A$1:$F$339,5,0)),0,VLOOKUP(A2357,'INFORME SEVEN'!$A$1:$F$339,5,0))</f>
        <v>0</v>
      </c>
      <c r="G2357" s="65">
        <f t="shared" si="293"/>
        <v>0</v>
      </c>
      <c r="H2357" s="44">
        <f t="shared" si="289"/>
        <v>0</v>
      </c>
      <c r="I2357" s="46">
        <v>0</v>
      </c>
      <c r="J2357" s="31">
        <f t="shared" si="291"/>
        <v>0</v>
      </c>
      <c r="K2357" s="1">
        <f t="shared" si="292"/>
        <v>0</v>
      </c>
      <c r="L2357" s="1">
        <f t="shared" si="290"/>
        <v>6</v>
      </c>
    </row>
    <row r="2358" spans="1:12" ht="16.5" hidden="1" thickBot="1" x14ac:dyDescent="0.3">
      <c r="A2358" s="26">
        <v>431262</v>
      </c>
      <c r="B2358" s="42">
        <v>431262</v>
      </c>
      <c r="C2358" s="43" t="s">
        <v>1472</v>
      </c>
      <c r="D2358" s="44">
        <v>0</v>
      </c>
      <c r="E2358" s="29">
        <f>IF(ISERROR(VLOOKUP(A2358,'INFORME SEVEN'!$A$1:$F$339,4,0)),0,VLOOKUP(A2358,'INFORME SEVEN'!$A$1:$F$339,4,0))</f>
        <v>0</v>
      </c>
      <c r="F2358" s="29">
        <f>IF(ISERROR(VLOOKUP(A2358,'INFORME SEVEN'!$A$1:$F$339,5,0)),0,VLOOKUP(A2358,'INFORME SEVEN'!$A$1:$F$339,5,0))</f>
        <v>0</v>
      </c>
      <c r="G2358" s="65">
        <f t="shared" si="293"/>
        <v>0</v>
      </c>
      <c r="H2358" s="44">
        <f t="shared" si="289"/>
        <v>0</v>
      </c>
      <c r="I2358" s="46">
        <v>0</v>
      </c>
      <c r="J2358" s="31">
        <f t="shared" si="291"/>
        <v>0</v>
      </c>
      <c r="K2358" s="1">
        <f t="shared" si="292"/>
        <v>0</v>
      </c>
      <c r="L2358" s="1">
        <f t="shared" si="290"/>
        <v>6</v>
      </c>
    </row>
    <row r="2359" spans="1:12" ht="16.5" hidden="1" thickBot="1" x14ac:dyDescent="0.3">
      <c r="A2359" s="26">
        <v>431263</v>
      </c>
      <c r="B2359" s="42">
        <v>431263</v>
      </c>
      <c r="C2359" s="43" t="s">
        <v>1473</v>
      </c>
      <c r="D2359" s="44">
        <v>0</v>
      </c>
      <c r="E2359" s="29">
        <f>IF(ISERROR(VLOOKUP(A2359,'INFORME SEVEN'!$A$1:$F$339,4,0)),0,VLOOKUP(A2359,'INFORME SEVEN'!$A$1:$F$339,4,0))</f>
        <v>0</v>
      </c>
      <c r="F2359" s="29">
        <f>IF(ISERROR(VLOOKUP(A2359,'INFORME SEVEN'!$A$1:$F$339,5,0)),0,VLOOKUP(A2359,'INFORME SEVEN'!$A$1:$F$339,5,0))</f>
        <v>0</v>
      </c>
      <c r="G2359" s="65">
        <f t="shared" si="293"/>
        <v>0</v>
      </c>
      <c r="H2359" s="44">
        <f t="shared" si="289"/>
        <v>0</v>
      </c>
      <c r="I2359" s="46">
        <v>0</v>
      </c>
      <c r="J2359" s="31">
        <f t="shared" si="291"/>
        <v>0</v>
      </c>
      <c r="K2359" s="1">
        <f t="shared" si="292"/>
        <v>0</v>
      </c>
      <c r="L2359" s="1">
        <f t="shared" si="290"/>
        <v>6</v>
      </c>
    </row>
    <row r="2360" spans="1:12" ht="16.5" hidden="1" thickBot="1" x14ac:dyDescent="0.3">
      <c r="A2360" s="26">
        <v>431287</v>
      </c>
      <c r="B2360" s="42">
        <v>431287</v>
      </c>
      <c r="C2360" s="43" t="s">
        <v>1474</v>
      </c>
      <c r="D2360" s="44">
        <v>0</v>
      </c>
      <c r="E2360" s="29">
        <f>IF(ISERROR(VLOOKUP(A2360,'INFORME SEVEN'!$A$1:$F$339,4,0)),0,VLOOKUP(A2360,'INFORME SEVEN'!$A$1:$F$339,4,0))</f>
        <v>0</v>
      </c>
      <c r="F2360" s="29">
        <f>IF(ISERROR(VLOOKUP(A2360,'INFORME SEVEN'!$A$1:$F$339,5,0)),0,VLOOKUP(A2360,'INFORME SEVEN'!$A$1:$F$339,5,0))</f>
        <v>0</v>
      </c>
      <c r="G2360" s="65">
        <f t="shared" si="293"/>
        <v>0</v>
      </c>
      <c r="H2360" s="44">
        <f t="shared" si="289"/>
        <v>0</v>
      </c>
      <c r="I2360" s="46">
        <v>0</v>
      </c>
      <c r="J2360" s="31">
        <f t="shared" si="291"/>
        <v>0</v>
      </c>
      <c r="K2360" s="1">
        <f t="shared" si="292"/>
        <v>0</v>
      </c>
      <c r="L2360" s="1">
        <f t="shared" si="290"/>
        <v>6</v>
      </c>
    </row>
    <row r="2361" spans="1:12" ht="16.5" hidden="1" thickBot="1" x14ac:dyDescent="0.3">
      <c r="A2361" s="26">
        <v>431288</v>
      </c>
      <c r="B2361" s="42">
        <v>431288</v>
      </c>
      <c r="C2361" s="43" t="s">
        <v>1475</v>
      </c>
      <c r="D2361" s="44">
        <v>0</v>
      </c>
      <c r="E2361" s="29">
        <f>IF(ISERROR(VLOOKUP(A2361,'INFORME SEVEN'!$A$1:$F$339,4,0)),0,VLOOKUP(A2361,'INFORME SEVEN'!$A$1:$F$339,4,0))</f>
        <v>0</v>
      </c>
      <c r="F2361" s="29">
        <f>IF(ISERROR(VLOOKUP(A2361,'INFORME SEVEN'!$A$1:$F$339,5,0)),0,VLOOKUP(A2361,'INFORME SEVEN'!$A$1:$F$339,5,0))</f>
        <v>0</v>
      </c>
      <c r="G2361" s="65">
        <f t="shared" si="293"/>
        <v>0</v>
      </c>
      <c r="H2361" s="44">
        <f t="shared" ref="H2361:H2424" si="294">+G2361</f>
        <v>0</v>
      </c>
      <c r="I2361" s="46">
        <v>0</v>
      </c>
      <c r="J2361" s="31">
        <f t="shared" si="291"/>
        <v>0</v>
      </c>
      <c r="K2361" s="1">
        <f t="shared" si="292"/>
        <v>0</v>
      </c>
      <c r="L2361" s="1">
        <f t="shared" si="290"/>
        <v>6</v>
      </c>
    </row>
    <row r="2362" spans="1:12" ht="16.5" hidden="1" thickBot="1" x14ac:dyDescent="0.3">
      <c r="A2362" s="26">
        <v>431289</v>
      </c>
      <c r="B2362" s="42">
        <v>431289</v>
      </c>
      <c r="C2362" s="43" t="s">
        <v>1476</v>
      </c>
      <c r="D2362" s="44">
        <v>0</v>
      </c>
      <c r="E2362" s="29">
        <f>IF(ISERROR(VLOOKUP(A2362,'INFORME SEVEN'!$A$1:$F$339,4,0)),0,VLOOKUP(A2362,'INFORME SEVEN'!$A$1:$F$339,4,0))</f>
        <v>0</v>
      </c>
      <c r="F2362" s="29">
        <f>IF(ISERROR(VLOOKUP(A2362,'INFORME SEVEN'!$A$1:$F$339,5,0)),0,VLOOKUP(A2362,'INFORME SEVEN'!$A$1:$F$339,5,0))</f>
        <v>0</v>
      </c>
      <c r="G2362" s="65">
        <f t="shared" si="293"/>
        <v>0</v>
      </c>
      <c r="H2362" s="44">
        <f t="shared" si="294"/>
        <v>0</v>
      </c>
      <c r="I2362" s="46">
        <v>0</v>
      </c>
      <c r="J2362" s="31">
        <f t="shared" si="291"/>
        <v>0</v>
      </c>
      <c r="K2362" s="1">
        <f t="shared" si="292"/>
        <v>0</v>
      </c>
      <c r="L2362" s="1">
        <f t="shared" si="290"/>
        <v>6</v>
      </c>
    </row>
    <row r="2363" spans="1:12" ht="16.5" hidden="1" thickBot="1" x14ac:dyDescent="0.3">
      <c r="A2363" s="26">
        <v>431291</v>
      </c>
      <c r="B2363" s="42">
        <v>431291</v>
      </c>
      <c r="C2363" s="43" t="s">
        <v>1477</v>
      </c>
      <c r="D2363" s="44">
        <v>0</v>
      </c>
      <c r="E2363" s="29">
        <f>IF(ISERROR(VLOOKUP(A2363,'INFORME SEVEN'!$A$1:$F$339,4,0)),0,VLOOKUP(A2363,'INFORME SEVEN'!$A$1:$F$339,4,0))</f>
        <v>0</v>
      </c>
      <c r="F2363" s="29">
        <f>IF(ISERROR(VLOOKUP(A2363,'INFORME SEVEN'!$A$1:$F$339,5,0)),0,VLOOKUP(A2363,'INFORME SEVEN'!$A$1:$F$339,5,0))</f>
        <v>0</v>
      </c>
      <c r="G2363" s="65">
        <f t="shared" si="293"/>
        <v>0</v>
      </c>
      <c r="H2363" s="44">
        <f t="shared" si="294"/>
        <v>0</v>
      </c>
      <c r="I2363" s="46">
        <v>0</v>
      </c>
      <c r="J2363" s="31">
        <f t="shared" si="291"/>
        <v>0</v>
      </c>
      <c r="K2363" s="1">
        <f t="shared" si="292"/>
        <v>0</v>
      </c>
      <c r="L2363" s="1">
        <f t="shared" si="290"/>
        <v>6</v>
      </c>
    </row>
    <row r="2364" spans="1:12" ht="16.5" hidden="1" thickBot="1" x14ac:dyDescent="0.3">
      <c r="A2364" s="26">
        <v>431292</v>
      </c>
      <c r="B2364" s="42">
        <v>431292</v>
      </c>
      <c r="C2364" s="43" t="s">
        <v>1478</v>
      </c>
      <c r="D2364" s="44">
        <v>0</v>
      </c>
      <c r="E2364" s="29">
        <f>IF(ISERROR(VLOOKUP(A2364,'INFORME SEVEN'!$A$1:$F$339,4,0)),0,VLOOKUP(A2364,'INFORME SEVEN'!$A$1:$F$339,4,0))</f>
        <v>0</v>
      </c>
      <c r="F2364" s="29">
        <f>IF(ISERROR(VLOOKUP(A2364,'INFORME SEVEN'!$A$1:$F$339,5,0)),0,VLOOKUP(A2364,'INFORME SEVEN'!$A$1:$F$339,5,0))</f>
        <v>0</v>
      </c>
      <c r="G2364" s="65">
        <f t="shared" si="293"/>
        <v>0</v>
      </c>
      <c r="H2364" s="44">
        <f t="shared" si="294"/>
        <v>0</v>
      </c>
      <c r="I2364" s="46">
        <v>0</v>
      </c>
      <c r="J2364" s="31">
        <f t="shared" si="291"/>
        <v>0</v>
      </c>
      <c r="K2364" s="1">
        <f t="shared" si="292"/>
        <v>0</v>
      </c>
      <c r="L2364" s="1">
        <f t="shared" si="290"/>
        <v>6</v>
      </c>
    </row>
    <row r="2365" spans="1:12" ht="16.5" hidden="1" thickBot="1" x14ac:dyDescent="0.3">
      <c r="A2365" s="26">
        <v>431293</v>
      </c>
      <c r="B2365" s="42">
        <v>431293</v>
      </c>
      <c r="C2365" s="43" t="s">
        <v>1479</v>
      </c>
      <c r="D2365" s="44">
        <v>0</v>
      </c>
      <c r="E2365" s="29">
        <f>IF(ISERROR(VLOOKUP(A2365,'INFORME SEVEN'!$A$1:$F$339,4,0)),0,VLOOKUP(A2365,'INFORME SEVEN'!$A$1:$F$339,4,0))</f>
        <v>0</v>
      </c>
      <c r="F2365" s="29">
        <f>IF(ISERROR(VLOOKUP(A2365,'INFORME SEVEN'!$A$1:$F$339,5,0)),0,VLOOKUP(A2365,'INFORME SEVEN'!$A$1:$F$339,5,0))</f>
        <v>0</v>
      </c>
      <c r="G2365" s="65">
        <f t="shared" si="293"/>
        <v>0</v>
      </c>
      <c r="H2365" s="44">
        <f t="shared" si="294"/>
        <v>0</v>
      </c>
      <c r="I2365" s="46">
        <v>0</v>
      </c>
      <c r="J2365" s="31">
        <f t="shared" si="291"/>
        <v>0</v>
      </c>
      <c r="K2365" s="1">
        <f t="shared" si="292"/>
        <v>0</v>
      </c>
      <c r="L2365" s="1">
        <f t="shared" si="290"/>
        <v>6</v>
      </c>
    </row>
    <row r="2366" spans="1:12" ht="16.5" hidden="1" thickBot="1" x14ac:dyDescent="0.3">
      <c r="A2366" s="26">
        <v>431294</v>
      </c>
      <c r="B2366" s="42">
        <v>431294</v>
      </c>
      <c r="C2366" s="43" t="s">
        <v>1480</v>
      </c>
      <c r="D2366" s="44">
        <v>0</v>
      </c>
      <c r="E2366" s="29">
        <f>IF(ISERROR(VLOOKUP(A2366,'INFORME SEVEN'!$A$1:$F$339,4,0)),0,VLOOKUP(A2366,'INFORME SEVEN'!$A$1:$F$339,4,0))</f>
        <v>0</v>
      </c>
      <c r="F2366" s="29">
        <f>IF(ISERROR(VLOOKUP(A2366,'INFORME SEVEN'!$A$1:$F$339,5,0)),0,VLOOKUP(A2366,'INFORME SEVEN'!$A$1:$F$339,5,0))</f>
        <v>0</v>
      </c>
      <c r="G2366" s="65">
        <f t="shared" si="293"/>
        <v>0</v>
      </c>
      <c r="H2366" s="44">
        <f t="shared" si="294"/>
        <v>0</v>
      </c>
      <c r="I2366" s="46">
        <v>0</v>
      </c>
      <c r="J2366" s="31">
        <f t="shared" si="291"/>
        <v>0</v>
      </c>
      <c r="K2366" s="1">
        <f t="shared" si="292"/>
        <v>0</v>
      </c>
      <c r="L2366" s="1">
        <f t="shared" si="290"/>
        <v>6</v>
      </c>
    </row>
    <row r="2367" spans="1:12" ht="16.5" hidden="1" thickBot="1" x14ac:dyDescent="0.3">
      <c r="A2367" s="26">
        <v>431295</v>
      </c>
      <c r="B2367" s="42">
        <v>431295</v>
      </c>
      <c r="C2367" s="43" t="s">
        <v>1481</v>
      </c>
      <c r="D2367" s="44">
        <v>0</v>
      </c>
      <c r="E2367" s="29">
        <f>IF(ISERROR(VLOOKUP(A2367,'INFORME SEVEN'!$A$1:$F$339,4,0)),0,VLOOKUP(A2367,'INFORME SEVEN'!$A$1:$F$339,4,0))</f>
        <v>0</v>
      </c>
      <c r="F2367" s="29">
        <f>IF(ISERROR(VLOOKUP(A2367,'INFORME SEVEN'!$A$1:$F$339,5,0)),0,VLOOKUP(A2367,'INFORME SEVEN'!$A$1:$F$339,5,0))</f>
        <v>0</v>
      </c>
      <c r="G2367" s="65">
        <f t="shared" si="293"/>
        <v>0</v>
      </c>
      <c r="H2367" s="44">
        <f t="shared" si="294"/>
        <v>0</v>
      </c>
      <c r="I2367" s="46">
        <v>0</v>
      </c>
      <c r="J2367" s="31">
        <f t="shared" si="291"/>
        <v>0</v>
      </c>
      <c r="K2367" s="1">
        <f t="shared" si="292"/>
        <v>0</v>
      </c>
      <c r="L2367" s="1">
        <f t="shared" si="290"/>
        <v>6</v>
      </c>
    </row>
    <row r="2368" spans="1:12" ht="16.5" hidden="1" thickBot="1" x14ac:dyDescent="0.3">
      <c r="A2368" s="26">
        <v>4315</v>
      </c>
      <c r="B2368" s="48">
        <v>431500</v>
      </c>
      <c r="C2368" s="49" t="s">
        <v>1482</v>
      </c>
      <c r="D2368" s="39">
        <v>0</v>
      </c>
      <c r="E2368" s="29">
        <f>IF(ISERROR(VLOOKUP(A2368,'INFORME SEVEN'!$A$1:$F$339,4,0)),0,VLOOKUP(A2368,'INFORME SEVEN'!$A$1:$F$339,4,0))</f>
        <v>0</v>
      </c>
      <c r="F2368" s="29">
        <f>IF(ISERROR(VLOOKUP(A2368,'INFORME SEVEN'!$A$1:$F$339,5,0)),0,VLOOKUP(A2368,'INFORME SEVEN'!$A$1:$F$339,5,0))</f>
        <v>0</v>
      </c>
      <c r="G2368" s="39">
        <f t="shared" si="293"/>
        <v>0</v>
      </c>
      <c r="H2368" s="50">
        <f t="shared" si="294"/>
        <v>0</v>
      </c>
      <c r="I2368" s="51">
        <v>0</v>
      </c>
      <c r="J2368" s="31">
        <f t="shared" si="291"/>
        <v>0</v>
      </c>
      <c r="K2368" s="1">
        <f t="shared" si="292"/>
        <v>0</v>
      </c>
      <c r="L2368" s="1">
        <f t="shared" si="290"/>
        <v>4</v>
      </c>
    </row>
    <row r="2369" spans="1:12" ht="16.5" hidden="1" thickBot="1" x14ac:dyDescent="0.3">
      <c r="A2369" s="26">
        <v>431517</v>
      </c>
      <c r="B2369" s="42">
        <v>431517</v>
      </c>
      <c r="C2369" s="43" t="s">
        <v>1483</v>
      </c>
      <c r="D2369" s="44">
        <v>0</v>
      </c>
      <c r="E2369" s="29">
        <f>IF(ISERROR(VLOOKUP(A2369,'INFORME SEVEN'!$A$1:$F$339,4,0)),0,VLOOKUP(A2369,'INFORME SEVEN'!$A$1:$F$339,4,0))</f>
        <v>0</v>
      </c>
      <c r="F2369" s="29">
        <f>IF(ISERROR(VLOOKUP(A2369,'INFORME SEVEN'!$A$1:$F$339,5,0)),0,VLOOKUP(A2369,'INFORME SEVEN'!$A$1:$F$339,5,0))</f>
        <v>0</v>
      </c>
      <c r="G2369" s="65">
        <f t="shared" si="293"/>
        <v>0</v>
      </c>
      <c r="H2369" s="44">
        <f t="shared" si="294"/>
        <v>0</v>
      </c>
      <c r="I2369" s="46">
        <v>0</v>
      </c>
      <c r="J2369" s="31">
        <f t="shared" si="291"/>
        <v>0</v>
      </c>
      <c r="K2369" s="1">
        <f t="shared" si="292"/>
        <v>0</v>
      </c>
      <c r="L2369" s="1">
        <f t="shared" si="290"/>
        <v>6</v>
      </c>
    </row>
    <row r="2370" spans="1:12" ht="16.5" hidden="1" thickBot="1" x14ac:dyDescent="0.3">
      <c r="A2370" s="26">
        <v>431518</v>
      </c>
      <c r="B2370" s="42">
        <v>431518</v>
      </c>
      <c r="C2370" s="43" t="s">
        <v>1484</v>
      </c>
      <c r="D2370" s="44">
        <v>0</v>
      </c>
      <c r="E2370" s="29">
        <f>IF(ISERROR(VLOOKUP(A2370,'INFORME SEVEN'!$A$1:$F$339,4,0)),0,VLOOKUP(A2370,'INFORME SEVEN'!$A$1:$F$339,4,0))</f>
        <v>0</v>
      </c>
      <c r="F2370" s="29">
        <f>IF(ISERROR(VLOOKUP(A2370,'INFORME SEVEN'!$A$1:$F$339,5,0)),0,VLOOKUP(A2370,'INFORME SEVEN'!$A$1:$F$339,5,0))</f>
        <v>0</v>
      </c>
      <c r="G2370" s="65">
        <f t="shared" si="293"/>
        <v>0</v>
      </c>
      <c r="H2370" s="44">
        <f t="shared" si="294"/>
        <v>0</v>
      </c>
      <c r="I2370" s="46">
        <v>0</v>
      </c>
      <c r="J2370" s="31">
        <f t="shared" si="291"/>
        <v>0</v>
      </c>
      <c r="K2370" s="1">
        <f t="shared" si="292"/>
        <v>0</v>
      </c>
      <c r="L2370" s="1">
        <f t="shared" si="290"/>
        <v>6</v>
      </c>
    </row>
    <row r="2371" spans="1:12" ht="16.5" hidden="1" thickBot="1" x14ac:dyDescent="0.3">
      <c r="A2371" s="26">
        <v>431519</v>
      </c>
      <c r="B2371" s="42">
        <v>431519</v>
      </c>
      <c r="C2371" s="43" t="s">
        <v>1485</v>
      </c>
      <c r="D2371" s="44">
        <v>0</v>
      </c>
      <c r="E2371" s="29">
        <f>IF(ISERROR(VLOOKUP(A2371,'INFORME SEVEN'!$A$1:$F$339,4,0)),0,VLOOKUP(A2371,'INFORME SEVEN'!$A$1:$F$339,4,0))</f>
        <v>0</v>
      </c>
      <c r="F2371" s="29">
        <f>IF(ISERROR(VLOOKUP(A2371,'INFORME SEVEN'!$A$1:$F$339,5,0)),0,VLOOKUP(A2371,'INFORME SEVEN'!$A$1:$F$339,5,0))</f>
        <v>0</v>
      </c>
      <c r="G2371" s="65">
        <f t="shared" si="293"/>
        <v>0</v>
      </c>
      <c r="H2371" s="44">
        <f t="shared" si="294"/>
        <v>0</v>
      </c>
      <c r="I2371" s="46">
        <v>0</v>
      </c>
      <c r="J2371" s="31">
        <f t="shared" si="291"/>
        <v>0</v>
      </c>
      <c r="K2371" s="1">
        <f t="shared" si="292"/>
        <v>0</v>
      </c>
      <c r="L2371" s="1">
        <f t="shared" si="290"/>
        <v>6</v>
      </c>
    </row>
    <row r="2372" spans="1:12" ht="16.5" hidden="1" thickBot="1" x14ac:dyDescent="0.3">
      <c r="A2372" s="26">
        <v>431520</v>
      </c>
      <c r="B2372" s="42">
        <v>431520</v>
      </c>
      <c r="C2372" s="43" t="s">
        <v>1486</v>
      </c>
      <c r="D2372" s="44">
        <v>0</v>
      </c>
      <c r="E2372" s="29">
        <f>IF(ISERROR(VLOOKUP(A2372,'INFORME SEVEN'!$A$1:$F$339,4,0)),0,VLOOKUP(A2372,'INFORME SEVEN'!$A$1:$F$339,4,0))</f>
        <v>0</v>
      </c>
      <c r="F2372" s="29">
        <f>IF(ISERROR(VLOOKUP(A2372,'INFORME SEVEN'!$A$1:$F$339,5,0)),0,VLOOKUP(A2372,'INFORME SEVEN'!$A$1:$F$339,5,0))</f>
        <v>0</v>
      </c>
      <c r="G2372" s="65">
        <f t="shared" si="293"/>
        <v>0</v>
      </c>
      <c r="H2372" s="44">
        <f t="shared" si="294"/>
        <v>0</v>
      </c>
      <c r="I2372" s="46">
        <v>0</v>
      </c>
      <c r="J2372" s="31">
        <f t="shared" si="291"/>
        <v>0</v>
      </c>
      <c r="K2372" s="1">
        <f t="shared" si="292"/>
        <v>0</v>
      </c>
      <c r="L2372" s="1">
        <f t="shared" si="290"/>
        <v>6</v>
      </c>
    </row>
    <row r="2373" spans="1:12" ht="16.5" hidden="1" thickBot="1" x14ac:dyDescent="0.3">
      <c r="A2373" s="26">
        <v>4321</v>
      </c>
      <c r="B2373" s="48">
        <v>432100</v>
      </c>
      <c r="C2373" s="49" t="s">
        <v>1487</v>
      </c>
      <c r="D2373" s="39">
        <v>0</v>
      </c>
      <c r="E2373" s="29">
        <f>IF(ISERROR(VLOOKUP(A2373,'INFORME SEVEN'!$A$1:$F$339,4,0)),0,VLOOKUP(A2373,'INFORME SEVEN'!$A$1:$F$339,4,0))</f>
        <v>0</v>
      </c>
      <c r="F2373" s="29">
        <f>IF(ISERROR(VLOOKUP(A2373,'INFORME SEVEN'!$A$1:$F$339,5,0)),0,VLOOKUP(A2373,'INFORME SEVEN'!$A$1:$F$339,5,0))</f>
        <v>0</v>
      </c>
      <c r="G2373" s="39">
        <f t="shared" si="293"/>
        <v>0</v>
      </c>
      <c r="H2373" s="50">
        <f t="shared" si="294"/>
        <v>0</v>
      </c>
      <c r="I2373" s="51">
        <v>0</v>
      </c>
      <c r="J2373" s="31">
        <f t="shared" si="291"/>
        <v>0</v>
      </c>
      <c r="K2373" s="1">
        <f t="shared" si="292"/>
        <v>0</v>
      </c>
      <c r="L2373" s="1">
        <f t="shared" si="290"/>
        <v>4</v>
      </c>
    </row>
    <row r="2374" spans="1:12" ht="16.5" hidden="1" thickBot="1" x14ac:dyDescent="0.3">
      <c r="A2374" s="26">
        <v>432108</v>
      </c>
      <c r="B2374" s="42">
        <v>432108</v>
      </c>
      <c r="C2374" s="43" t="s">
        <v>1488</v>
      </c>
      <c r="D2374" s="44">
        <v>0</v>
      </c>
      <c r="E2374" s="29">
        <f>IF(ISERROR(VLOOKUP(A2374,'INFORME SEVEN'!$A$1:$F$339,4,0)),0,VLOOKUP(A2374,'INFORME SEVEN'!$A$1:$F$339,4,0))</f>
        <v>0</v>
      </c>
      <c r="F2374" s="29">
        <f>IF(ISERROR(VLOOKUP(A2374,'INFORME SEVEN'!$A$1:$F$339,5,0)),0,VLOOKUP(A2374,'INFORME SEVEN'!$A$1:$F$339,5,0))</f>
        <v>0</v>
      </c>
      <c r="G2374" s="65">
        <f t="shared" si="293"/>
        <v>0</v>
      </c>
      <c r="H2374" s="44">
        <f t="shared" si="294"/>
        <v>0</v>
      </c>
      <c r="I2374" s="46">
        <v>0</v>
      </c>
      <c r="J2374" s="31">
        <f t="shared" si="291"/>
        <v>0</v>
      </c>
      <c r="K2374" s="1">
        <f t="shared" si="292"/>
        <v>0</v>
      </c>
      <c r="L2374" s="1">
        <f t="shared" si="290"/>
        <v>6</v>
      </c>
    </row>
    <row r="2375" spans="1:12" ht="16.5" hidden="1" thickBot="1" x14ac:dyDescent="0.3">
      <c r="A2375" s="26">
        <v>432109</v>
      </c>
      <c r="B2375" s="42">
        <v>432109</v>
      </c>
      <c r="C2375" s="43" t="s">
        <v>1485</v>
      </c>
      <c r="D2375" s="44">
        <v>0</v>
      </c>
      <c r="E2375" s="29">
        <f>IF(ISERROR(VLOOKUP(A2375,'INFORME SEVEN'!$A$1:$F$339,4,0)),0,VLOOKUP(A2375,'INFORME SEVEN'!$A$1:$F$339,4,0))</f>
        <v>0</v>
      </c>
      <c r="F2375" s="29">
        <f>IF(ISERROR(VLOOKUP(A2375,'INFORME SEVEN'!$A$1:$F$339,5,0)),0,VLOOKUP(A2375,'INFORME SEVEN'!$A$1:$F$339,5,0))</f>
        <v>0</v>
      </c>
      <c r="G2375" s="65">
        <f t="shared" si="293"/>
        <v>0</v>
      </c>
      <c r="H2375" s="44">
        <f t="shared" si="294"/>
        <v>0</v>
      </c>
      <c r="I2375" s="46">
        <v>0</v>
      </c>
      <c r="J2375" s="31">
        <f t="shared" si="291"/>
        <v>0</v>
      </c>
      <c r="K2375" s="1">
        <f t="shared" si="292"/>
        <v>0</v>
      </c>
      <c r="L2375" s="1">
        <f t="shared" si="290"/>
        <v>6</v>
      </c>
    </row>
    <row r="2376" spans="1:12" ht="16.5" hidden="1" thickBot="1" x14ac:dyDescent="0.3">
      <c r="A2376" s="26">
        <v>432110</v>
      </c>
      <c r="B2376" s="42">
        <v>432110</v>
      </c>
      <c r="C2376" s="43" t="s">
        <v>1486</v>
      </c>
      <c r="D2376" s="44">
        <v>0</v>
      </c>
      <c r="E2376" s="29">
        <f>IF(ISERROR(VLOOKUP(A2376,'INFORME SEVEN'!$A$1:$F$339,4,0)),0,VLOOKUP(A2376,'INFORME SEVEN'!$A$1:$F$339,4,0))</f>
        <v>0</v>
      </c>
      <c r="F2376" s="29">
        <f>IF(ISERROR(VLOOKUP(A2376,'INFORME SEVEN'!$A$1:$F$339,5,0)),0,VLOOKUP(A2376,'INFORME SEVEN'!$A$1:$F$339,5,0))</f>
        <v>0</v>
      </c>
      <c r="G2376" s="65">
        <f t="shared" si="293"/>
        <v>0</v>
      </c>
      <c r="H2376" s="44">
        <f t="shared" si="294"/>
        <v>0</v>
      </c>
      <c r="I2376" s="46">
        <v>0</v>
      </c>
      <c r="J2376" s="31">
        <f t="shared" si="291"/>
        <v>0</v>
      </c>
      <c r="K2376" s="1">
        <f t="shared" si="292"/>
        <v>0</v>
      </c>
      <c r="L2376" s="1">
        <f t="shared" si="290"/>
        <v>6</v>
      </c>
    </row>
    <row r="2377" spans="1:12" ht="16.5" hidden="1" thickBot="1" x14ac:dyDescent="0.3">
      <c r="A2377" s="26">
        <v>4322</v>
      </c>
      <c r="B2377" s="48">
        <v>432200</v>
      </c>
      <c r="C2377" s="49" t="s">
        <v>1489</v>
      </c>
      <c r="D2377" s="39">
        <v>0</v>
      </c>
      <c r="E2377" s="29">
        <f>IF(ISERROR(VLOOKUP(A2377,'INFORME SEVEN'!$A$1:$F$339,4,0)),0,VLOOKUP(A2377,'INFORME SEVEN'!$A$1:$F$339,4,0))</f>
        <v>0</v>
      </c>
      <c r="F2377" s="29">
        <f>IF(ISERROR(VLOOKUP(A2377,'INFORME SEVEN'!$A$1:$F$339,5,0)),0,VLOOKUP(A2377,'INFORME SEVEN'!$A$1:$F$339,5,0))</f>
        <v>0</v>
      </c>
      <c r="G2377" s="39">
        <f t="shared" si="293"/>
        <v>0</v>
      </c>
      <c r="H2377" s="50">
        <f t="shared" si="294"/>
        <v>0</v>
      </c>
      <c r="I2377" s="51">
        <v>0</v>
      </c>
      <c r="J2377" s="31">
        <f t="shared" si="291"/>
        <v>0</v>
      </c>
      <c r="K2377" s="1">
        <f t="shared" si="292"/>
        <v>0</v>
      </c>
      <c r="L2377" s="1">
        <f t="shared" si="290"/>
        <v>4</v>
      </c>
    </row>
    <row r="2378" spans="1:12" ht="16.5" hidden="1" thickBot="1" x14ac:dyDescent="0.3">
      <c r="A2378" s="26">
        <v>432208</v>
      </c>
      <c r="B2378" s="42">
        <v>432208</v>
      </c>
      <c r="C2378" s="43" t="s">
        <v>1490</v>
      </c>
      <c r="D2378" s="44">
        <v>0</v>
      </c>
      <c r="E2378" s="29">
        <f>IF(ISERROR(VLOOKUP(A2378,'INFORME SEVEN'!$A$1:$F$339,4,0)),0,VLOOKUP(A2378,'INFORME SEVEN'!$A$1:$F$339,4,0))</f>
        <v>0</v>
      </c>
      <c r="F2378" s="29">
        <f>IF(ISERROR(VLOOKUP(A2378,'INFORME SEVEN'!$A$1:$F$339,5,0)),0,VLOOKUP(A2378,'INFORME SEVEN'!$A$1:$F$339,5,0))</f>
        <v>0</v>
      </c>
      <c r="G2378" s="65">
        <f t="shared" si="293"/>
        <v>0</v>
      </c>
      <c r="H2378" s="44">
        <f t="shared" si="294"/>
        <v>0</v>
      </c>
      <c r="I2378" s="46">
        <v>0</v>
      </c>
      <c r="J2378" s="31">
        <f t="shared" si="291"/>
        <v>0</v>
      </c>
      <c r="K2378" s="1">
        <f t="shared" si="292"/>
        <v>0</v>
      </c>
      <c r="L2378" s="1">
        <f t="shared" si="290"/>
        <v>6</v>
      </c>
    </row>
    <row r="2379" spans="1:12" ht="16.5" hidden="1" thickBot="1" x14ac:dyDescent="0.3">
      <c r="A2379" s="26">
        <v>432209</v>
      </c>
      <c r="B2379" s="42">
        <v>432209</v>
      </c>
      <c r="C2379" s="43" t="s">
        <v>1491</v>
      </c>
      <c r="D2379" s="44">
        <v>0</v>
      </c>
      <c r="E2379" s="29">
        <f>IF(ISERROR(VLOOKUP(A2379,'INFORME SEVEN'!$A$1:$F$339,4,0)),0,VLOOKUP(A2379,'INFORME SEVEN'!$A$1:$F$339,4,0))</f>
        <v>0</v>
      </c>
      <c r="F2379" s="29">
        <f>IF(ISERROR(VLOOKUP(A2379,'INFORME SEVEN'!$A$1:$F$339,5,0)),0,VLOOKUP(A2379,'INFORME SEVEN'!$A$1:$F$339,5,0))</f>
        <v>0</v>
      </c>
      <c r="G2379" s="65">
        <f t="shared" si="293"/>
        <v>0</v>
      </c>
      <c r="H2379" s="44">
        <f t="shared" si="294"/>
        <v>0</v>
      </c>
      <c r="I2379" s="46">
        <v>0</v>
      </c>
      <c r="J2379" s="31">
        <f t="shared" si="291"/>
        <v>0</v>
      </c>
      <c r="K2379" s="1">
        <f t="shared" si="292"/>
        <v>0</v>
      </c>
      <c r="L2379" s="1">
        <f t="shared" si="290"/>
        <v>6</v>
      </c>
    </row>
    <row r="2380" spans="1:12" ht="16.5" hidden="1" thickBot="1" x14ac:dyDescent="0.3">
      <c r="A2380" s="26">
        <v>432210</v>
      </c>
      <c r="B2380" s="42">
        <v>432210</v>
      </c>
      <c r="C2380" s="43" t="s">
        <v>1486</v>
      </c>
      <c r="D2380" s="44">
        <v>0</v>
      </c>
      <c r="E2380" s="29">
        <f>IF(ISERROR(VLOOKUP(A2380,'INFORME SEVEN'!$A$1:$F$339,4,0)),0,VLOOKUP(A2380,'INFORME SEVEN'!$A$1:$F$339,4,0))</f>
        <v>0</v>
      </c>
      <c r="F2380" s="29">
        <f>IF(ISERROR(VLOOKUP(A2380,'INFORME SEVEN'!$A$1:$F$339,5,0)),0,VLOOKUP(A2380,'INFORME SEVEN'!$A$1:$F$339,5,0))</f>
        <v>0</v>
      </c>
      <c r="G2380" s="65">
        <f t="shared" si="293"/>
        <v>0</v>
      </c>
      <c r="H2380" s="44">
        <f t="shared" si="294"/>
        <v>0</v>
      </c>
      <c r="I2380" s="46">
        <v>0</v>
      </c>
      <c r="J2380" s="31">
        <f t="shared" si="291"/>
        <v>0</v>
      </c>
      <c r="K2380" s="1">
        <f t="shared" si="292"/>
        <v>0</v>
      </c>
      <c r="L2380" s="1">
        <f t="shared" ref="L2380:L2443" si="295">+LEN(A2380)</f>
        <v>6</v>
      </c>
    </row>
    <row r="2381" spans="1:12" ht="16.5" hidden="1" thickBot="1" x14ac:dyDescent="0.3">
      <c r="A2381" s="26">
        <v>4323</v>
      </c>
      <c r="B2381" s="48">
        <v>432300</v>
      </c>
      <c r="C2381" s="49" t="s">
        <v>1492</v>
      </c>
      <c r="D2381" s="39">
        <v>0</v>
      </c>
      <c r="E2381" s="29">
        <f>IF(ISERROR(VLOOKUP(A2381,'INFORME SEVEN'!$A$1:$F$339,4,0)),0,VLOOKUP(A2381,'INFORME SEVEN'!$A$1:$F$339,4,0))</f>
        <v>0</v>
      </c>
      <c r="F2381" s="29">
        <f>IF(ISERROR(VLOOKUP(A2381,'INFORME SEVEN'!$A$1:$F$339,5,0)),0,VLOOKUP(A2381,'INFORME SEVEN'!$A$1:$F$339,5,0))</f>
        <v>0</v>
      </c>
      <c r="G2381" s="39">
        <f t="shared" si="293"/>
        <v>0</v>
      </c>
      <c r="H2381" s="50">
        <f t="shared" si="294"/>
        <v>0</v>
      </c>
      <c r="I2381" s="51">
        <v>0</v>
      </c>
      <c r="J2381" s="31">
        <f t="shared" si="291"/>
        <v>0</v>
      </c>
      <c r="K2381" s="1">
        <f t="shared" si="292"/>
        <v>0</v>
      </c>
      <c r="L2381" s="1">
        <f t="shared" si="295"/>
        <v>4</v>
      </c>
    </row>
    <row r="2382" spans="1:12" ht="16.5" hidden="1" thickBot="1" x14ac:dyDescent="0.3">
      <c r="A2382" s="26">
        <v>432307</v>
      </c>
      <c r="B2382" s="42">
        <v>432307</v>
      </c>
      <c r="C2382" s="43" t="s">
        <v>1493</v>
      </c>
      <c r="D2382" s="44">
        <v>0</v>
      </c>
      <c r="E2382" s="29">
        <f>IF(ISERROR(VLOOKUP(A2382,'INFORME SEVEN'!$A$1:$F$339,4,0)),0,VLOOKUP(A2382,'INFORME SEVEN'!$A$1:$F$339,4,0))</f>
        <v>0</v>
      </c>
      <c r="F2382" s="29">
        <f>IF(ISERROR(VLOOKUP(A2382,'INFORME SEVEN'!$A$1:$F$339,5,0)),0,VLOOKUP(A2382,'INFORME SEVEN'!$A$1:$F$339,5,0))</f>
        <v>0</v>
      </c>
      <c r="G2382" s="65">
        <f t="shared" si="293"/>
        <v>0</v>
      </c>
      <c r="H2382" s="44">
        <f t="shared" si="294"/>
        <v>0</v>
      </c>
      <c r="I2382" s="46">
        <v>0</v>
      </c>
      <c r="J2382" s="31">
        <f t="shared" si="291"/>
        <v>0</v>
      </c>
      <c r="K2382" s="1">
        <f t="shared" si="292"/>
        <v>0</v>
      </c>
      <c r="L2382" s="1">
        <f t="shared" si="295"/>
        <v>6</v>
      </c>
    </row>
    <row r="2383" spans="1:12" ht="16.5" hidden="1" thickBot="1" x14ac:dyDescent="0.3">
      <c r="A2383" s="26">
        <v>432308</v>
      </c>
      <c r="B2383" s="42">
        <v>432308</v>
      </c>
      <c r="C2383" s="43" t="s">
        <v>1494</v>
      </c>
      <c r="D2383" s="44">
        <v>0</v>
      </c>
      <c r="E2383" s="29">
        <f>IF(ISERROR(VLOOKUP(A2383,'INFORME SEVEN'!$A$1:$F$339,4,0)),0,VLOOKUP(A2383,'INFORME SEVEN'!$A$1:$F$339,4,0))</f>
        <v>0</v>
      </c>
      <c r="F2383" s="29">
        <f>IF(ISERROR(VLOOKUP(A2383,'INFORME SEVEN'!$A$1:$F$339,5,0)),0,VLOOKUP(A2383,'INFORME SEVEN'!$A$1:$F$339,5,0))</f>
        <v>0</v>
      </c>
      <c r="G2383" s="65">
        <f t="shared" si="293"/>
        <v>0</v>
      </c>
      <c r="H2383" s="44">
        <f t="shared" si="294"/>
        <v>0</v>
      </c>
      <c r="I2383" s="46">
        <v>0</v>
      </c>
      <c r="J2383" s="31">
        <f t="shared" si="291"/>
        <v>0</v>
      </c>
      <c r="K2383" s="1">
        <f t="shared" si="292"/>
        <v>0</v>
      </c>
      <c r="L2383" s="1">
        <f t="shared" si="295"/>
        <v>6</v>
      </c>
    </row>
    <row r="2384" spans="1:12" ht="16.5" hidden="1" thickBot="1" x14ac:dyDescent="0.3">
      <c r="A2384" s="26">
        <v>432309</v>
      </c>
      <c r="B2384" s="42">
        <v>432309</v>
      </c>
      <c r="C2384" s="43" t="s">
        <v>1495</v>
      </c>
      <c r="D2384" s="44">
        <v>0</v>
      </c>
      <c r="E2384" s="29">
        <f>IF(ISERROR(VLOOKUP(A2384,'INFORME SEVEN'!$A$1:$F$339,4,0)),0,VLOOKUP(A2384,'INFORME SEVEN'!$A$1:$F$339,4,0))</f>
        <v>0</v>
      </c>
      <c r="F2384" s="29">
        <f>IF(ISERROR(VLOOKUP(A2384,'INFORME SEVEN'!$A$1:$F$339,5,0)),0,VLOOKUP(A2384,'INFORME SEVEN'!$A$1:$F$339,5,0))</f>
        <v>0</v>
      </c>
      <c r="G2384" s="65">
        <f t="shared" si="293"/>
        <v>0</v>
      </c>
      <c r="H2384" s="44">
        <f t="shared" si="294"/>
        <v>0</v>
      </c>
      <c r="I2384" s="46">
        <v>0</v>
      </c>
      <c r="J2384" s="31">
        <f t="shared" ref="J2384:J2447" si="296">+G2384-H2384-I2384</f>
        <v>0</v>
      </c>
      <c r="K2384" s="1">
        <f t="shared" ref="K2384:K2447" si="297">IF(D2384&lt;&gt;0,1,IF(G2384&lt;&gt;0,2,IF(F2384&lt;&gt;0,3,IF(E2384&lt;&gt;0,4,0))))</f>
        <v>0</v>
      </c>
      <c r="L2384" s="1">
        <f t="shared" si="295"/>
        <v>6</v>
      </c>
    </row>
    <row r="2385" spans="1:12" ht="16.5" hidden="1" thickBot="1" x14ac:dyDescent="0.3">
      <c r="A2385" s="26">
        <v>432313</v>
      </c>
      <c r="B2385" s="42">
        <v>432313</v>
      </c>
      <c r="C2385" s="43" t="s">
        <v>1496</v>
      </c>
      <c r="D2385" s="44">
        <v>0</v>
      </c>
      <c r="E2385" s="29">
        <f>IF(ISERROR(VLOOKUP(A2385,'INFORME SEVEN'!$A$1:$F$339,4,0)),0,VLOOKUP(A2385,'INFORME SEVEN'!$A$1:$F$339,4,0))</f>
        <v>0</v>
      </c>
      <c r="F2385" s="29">
        <f>IF(ISERROR(VLOOKUP(A2385,'INFORME SEVEN'!$A$1:$F$339,5,0)),0,VLOOKUP(A2385,'INFORME SEVEN'!$A$1:$F$339,5,0))</f>
        <v>0</v>
      </c>
      <c r="G2385" s="65">
        <f t="shared" si="293"/>
        <v>0</v>
      </c>
      <c r="H2385" s="44">
        <f t="shared" si="294"/>
        <v>0</v>
      </c>
      <c r="I2385" s="46">
        <v>0</v>
      </c>
      <c r="J2385" s="31">
        <f t="shared" si="296"/>
        <v>0</v>
      </c>
      <c r="K2385" s="1">
        <f t="shared" si="297"/>
        <v>0</v>
      </c>
      <c r="L2385" s="1">
        <f t="shared" si="295"/>
        <v>6</v>
      </c>
    </row>
    <row r="2386" spans="1:12" ht="16.5" hidden="1" thickBot="1" x14ac:dyDescent="0.3">
      <c r="A2386" s="26">
        <v>432314</v>
      </c>
      <c r="B2386" s="42">
        <v>432314</v>
      </c>
      <c r="C2386" s="43" t="s">
        <v>1497</v>
      </c>
      <c r="D2386" s="44">
        <v>0</v>
      </c>
      <c r="E2386" s="29">
        <f>IF(ISERROR(VLOOKUP(A2386,'INFORME SEVEN'!$A$1:$F$339,4,0)),0,VLOOKUP(A2386,'INFORME SEVEN'!$A$1:$F$339,4,0))</f>
        <v>0</v>
      </c>
      <c r="F2386" s="29">
        <f>IF(ISERROR(VLOOKUP(A2386,'INFORME SEVEN'!$A$1:$F$339,5,0)),0,VLOOKUP(A2386,'INFORME SEVEN'!$A$1:$F$339,5,0))</f>
        <v>0</v>
      </c>
      <c r="G2386" s="65">
        <f t="shared" si="293"/>
        <v>0</v>
      </c>
      <c r="H2386" s="44">
        <f t="shared" si="294"/>
        <v>0</v>
      </c>
      <c r="I2386" s="46">
        <v>0</v>
      </c>
      <c r="J2386" s="31">
        <f t="shared" si="296"/>
        <v>0</v>
      </c>
      <c r="K2386" s="1">
        <f t="shared" si="297"/>
        <v>0</v>
      </c>
      <c r="L2386" s="1">
        <f t="shared" si="295"/>
        <v>6</v>
      </c>
    </row>
    <row r="2387" spans="1:12" ht="16.5" hidden="1" thickBot="1" x14ac:dyDescent="0.3">
      <c r="A2387" s="26">
        <v>432315</v>
      </c>
      <c r="B2387" s="42">
        <v>432315</v>
      </c>
      <c r="C2387" s="43" t="s">
        <v>1498</v>
      </c>
      <c r="D2387" s="44">
        <v>0</v>
      </c>
      <c r="E2387" s="29">
        <f>IF(ISERROR(VLOOKUP(A2387,'INFORME SEVEN'!$A$1:$F$339,4,0)),0,VLOOKUP(A2387,'INFORME SEVEN'!$A$1:$F$339,4,0))</f>
        <v>0</v>
      </c>
      <c r="F2387" s="29">
        <f>IF(ISERROR(VLOOKUP(A2387,'INFORME SEVEN'!$A$1:$F$339,5,0)),0,VLOOKUP(A2387,'INFORME SEVEN'!$A$1:$F$339,5,0))</f>
        <v>0</v>
      </c>
      <c r="G2387" s="65">
        <f t="shared" si="293"/>
        <v>0</v>
      </c>
      <c r="H2387" s="44">
        <f t="shared" si="294"/>
        <v>0</v>
      </c>
      <c r="I2387" s="46">
        <v>0</v>
      </c>
      <c r="J2387" s="31">
        <f t="shared" si="296"/>
        <v>0</v>
      </c>
      <c r="K2387" s="1">
        <f t="shared" si="297"/>
        <v>0</v>
      </c>
      <c r="L2387" s="1">
        <f t="shared" si="295"/>
        <v>6</v>
      </c>
    </row>
    <row r="2388" spans="1:12" ht="16.5" hidden="1" thickBot="1" x14ac:dyDescent="0.3">
      <c r="A2388" s="26">
        <v>432316</v>
      </c>
      <c r="B2388" s="42">
        <v>432316</v>
      </c>
      <c r="C2388" s="43" t="s">
        <v>1499</v>
      </c>
      <c r="D2388" s="44">
        <v>0</v>
      </c>
      <c r="E2388" s="29">
        <f>IF(ISERROR(VLOOKUP(A2388,'INFORME SEVEN'!$A$1:$F$339,4,0)),0,VLOOKUP(A2388,'INFORME SEVEN'!$A$1:$F$339,4,0))</f>
        <v>0</v>
      </c>
      <c r="F2388" s="29">
        <f>IF(ISERROR(VLOOKUP(A2388,'INFORME SEVEN'!$A$1:$F$339,5,0)),0,VLOOKUP(A2388,'INFORME SEVEN'!$A$1:$F$339,5,0))</f>
        <v>0</v>
      </c>
      <c r="G2388" s="65">
        <f t="shared" si="293"/>
        <v>0</v>
      </c>
      <c r="H2388" s="44">
        <f t="shared" si="294"/>
        <v>0</v>
      </c>
      <c r="I2388" s="46">
        <v>0</v>
      </c>
      <c r="J2388" s="31">
        <f t="shared" si="296"/>
        <v>0</v>
      </c>
      <c r="K2388" s="1">
        <f t="shared" si="297"/>
        <v>0</v>
      </c>
      <c r="L2388" s="1">
        <f t="shared" si="295"/>
        <v>6</v>
      </c>
    </row>
    <row r="2389" spans="1:12" ht="16.5" hidden="1" thickBot="1" x14ac:dyDescent="0.3">
      <c r="A2389" s="26">
        <v>432317</v>
      </c>
      <c r="B2389" s="42">
        <v>432317</v>
      </c>
      <c r="C2389" s="43" t="s">
        <v>1486</v>
      </c>
      <c r="D2389" s="44">
        <v>0</v>
      </c>
      <c r="E2389" s="29">
        <f>IF(ISERROR(VLOOKUP(A2389,'INFORME SEVEN'!$A$1:$F$339,4,0)),0,VLOOKUP(A2389,'INFORME SEVEN'!$A$1:$F$339,4,0))</f>
        <v>0</v>
      </c>
      <c r="F2389" s="29">
        <f>IF(ISERROR(VLOOKUP(A2389,'INFORME SEVEN'!$A$1:$F$339,5,0)),0,VLOOKUP(A2389,'INFORME SEVEN'!$A$1:$F$339,5,0))</f>
        <v>0</v>
      </c>
      <c r="G2389" s="65">
        <f t="shared" si="293"/>
        <v>0</v>
      </c>
      <c r="H2389" s="44">
        <f t="shared" si="294"/>
        <v>0</v>
      </c>
      <c r="I2389" s="46">
        <v>0</v>
      </c>
      <c r="J2389" s="31">
        <f t="shared" si="296"/>
        <v>0</v>
      </c>
      <c r="K2389" s="1">
        <f t="shared" si="297"/>
        <v>0</v>
      </c>
      <c r="L2389" s="1">
        <f t="shared" si="295"/>
        <v>6</v>
      </c>
    </row>
    <row r="2390" spans="1:12" ht="16.5" hidden="1" thickBot="1" x14ac:dyDescent="0.3">
      <c r="A2390" s="26">
        <v>4325</v>
      </c>
      <c r="B2390" s="48">
        <v>432500</v>
      </c>
      <c r="C2390" s="49" t="s">
        <v>1500</v>
      </c>
      <c r="D2390" s="39">
        <v>0</v>
      </c>
      <c r="E2390" s="29">
        <f>IF(ISERROR(VLOOKUP(A2390,'INFORME SEVEN'!$A$1:$F$339,4,0)),0,VLOOKUP(A2390,'INFORME SEVEN'!$A$1:$F$339,4,0))</f>
        <v>0</v>
      </c>
      <c r="F2390" s="29">
        <f>IF(ISERROR(VLOOKUP(A2390,'INFORME SEVEN'!$A$1:$F$339,5,0)),0,VLOOKUP(A2390,'INFORME SEVEN'!$A$1:$F$339,5,0))</f>
        <v>0</v>
      </c>
      <c r="G2390" s="39">
        <f t="shared" si="293"/>
        <v>0</v>
      </c>
      <c r="H2390" s="50">
        <f t="shared" si="294"/>
        <v>0</v>
      </c>
      <c r="I2390" s="51">
        <v>0</v>
      </c>
      <c r="J2390" s="31">
        <f t="shared" si="296"/>
        <v>0</v>
      </c>
      <c r="K2390" s="1">
        <f t="shared" si="297"/>
        <v>0</v>
      </c>
      <c r="L2390" s="1">
        <f t="shared" si="295"/>
        <v>4</v>
      </c>
    </row>
    <row r="2391" spans="1:12" ht="16.5" hidden="1" thickBot="1" x14ac:dyDescent="0.3">
      <c r="A2391" s="26">
        <v>432525</v>
      </c>
      <c r="B2391" s="42">
        <v>432525</v>
      </c>
      <c r="C2391" s="43" t="s">
        <v>1501</v>
      </c>
      <c r="D2391" s="44">
        <v>0</v>
      </c>
      <c r="E2391" s="29">
        <f>IF(ISERROR(VLOOKUP(A2391,'INFORME SEVEN'!$A$1:$F$339,4,0)),0,VLOOKUP(A2391,'INFORME SEVEN'!$A$1:$F$339,4,0))</f>
        <v>0</v>
      </c>
      <c r="F2391" s="29">
        <f>IF(ISERROR(VLOOKUP(A2391,'INFORME SEVEN'!$A$1:$F$339,5,0)),0,VLOOKUP(A2391,'INFORME SEVEN'!$A$1:$F$339,5,0))</f>
        <v>0</v>
      </c>
      <c r="G2391" s="65">
        <f t="shared" ref="G2391:G2454" si="298">+D2391+F2391-E2391</f>
        <v>0</v>
      </c>
      <c r="H2391" s="44">
        <f t="shared" si="294"/>
        <v>0</v>
      </c>
      <c r="I2391" s="46">
        <v>0</v>
      </c>
      <c r="J2391" s="31">
        <f t="shared" si="296"/>
        <v>0</v>
      </c>
      <c r="K2391" s="1">
        <f t="shared" si="297"/>
        <v>0</v>
      </c>
      <c r="L2391" s="1">
        <f t="shared" si="295"/>
        <v>6</v>
      </c>
    </row>
    <row r="2392" spans="1:12" ht="16.5" hidden="1" thickBot="1" x14ac:dyDescent="0.3">
      <c r="A2392" s="26">
        <v>432526</v>
      </c>
      <c r="B2392" s="42">
        <v>432526</v>
      </c>
      <c r="C2392" s="43" t="s">
        <v>1502</v>
      </c>
      <c r="D2392" s="44">
        <v>0</v>
      </c>
      <c r="E2392" s="29">
        <f>IF(ISERROR(VLOOKUP(A2392,'INFORME SEVEN'!$A$1:$F$339,4,0)),0,VLOOKUP(A2392,'INFORME SEVEN'!$A$1:$F$339,4,0))</f>
        <v>0</v>
      </c>
      <c r="F2392" s="29">
        <f>IF(ISERROR(VLOOKUP(A2392,'INFORME SEVEN'!$A$1:$F$339,5,0)),0,VLOOKUP(A2392,'INFORME SEVEN'!$A$1:$F$339,5,0))</f>
        <v>0</v>
      </c>
      <c r="G2392" s="65">
        <f t="shared" si="298"/>
        <v>0</v>
      </c>
      <c r="H2392" s="44">
        <f t="shared" si="294"/>
        <v>0</v>
      </c>
      <c r="I2392" s="46">
        <v>0</v>
      </c>
      <c r="J2392" s="31">
        <f t="shared" si="296"/>
        <v>0</v>
      </c>
      <c r="K2392" s="1">
        <f t="shared" si="297"/>
        <v>0</v>
      </c>
      <c r="L2392" s="1">
        <f t="shared" si="295"/>
        <v>6</v>
      </c>
    </row>
    <row r="2393" spans="1:12" ht="16.5" hidden="1" thickBot="1" x14ac:dyDescent="0.3">
      <c r="A2393" s="26">
        <v>432527</v>
      </c>
      <c r="B2393" s="42">
        <v>432527</v>
      </c>
      <c r="C2393" s="43" t="s">
        <v>1503</v>
      </c>
      <c r="D2393" s="44">
        <v>0</v>
      </c>
      <c r="E2393" s="29">
        <f>IF(ISERROR(VLOOKUP(A2393,'INFORME SEVEN'!$A$1:$F$339,4,0)),0,VLOOKUP(A2393,'INFORME SEVEN'!$A$1:$F$339,4,0))</f>
        <v>0</v>
      </c>
      <c r="F2393" s="29">
        <f>IF(ISERROR(VLOOKUP(A2393,'INFORME SEVEN'!$A$1:$F$339,5,0)),0,VLOOKUP(A2393,'INFORME SEVEN'!$A$1:$F$339,5,0))</f>
        <v>0</v>
      </c>
      <c r="G2393" s="65">
        <f t="shared" si="298"/>
        <v>0</v>
      </c>
      <c r="H2393" s="44">
        <f t="shared" si="294"/>
        <v>0</v>
      </c>
      <c r="I2393" s="46">
        <v>0</v>
      </c>
      <c r="J2393" s="31">
        <f t="shared" si="296"/>
        <v>0</v>
      </c>
      <c r="K2393" s="1">
        <f t="shared" si="297"/>
        <v>0</v>
      </c>
      <c r="L2393" s="1">
        <f t="shared" si="295"/>
        <v>6</v>
      </c>
    </row>
    <row r="2394" spans="1:12" ht="16.5" hidden="1" thickBot="1" x14ac:dyDescent="0.3">
      <c r="A2394" s="26">
        <v>432528</v>
      </c>
      <c r="B2394" s="42">
        <v>432528</v>
      </c>
      <c r="C2394" s="43" t="s">
        <v>1504</v>
      </c>
      <c r="D2394" s="44">
        <v>0</v>
      </c>
      <c r="E2394" s="29">
        <f>IF(ISERROR(VLOOKUP(A2394,'INFORME SEVEN'!$A$1:$F$339,4,0)),0,VLOOKUP(A2394,'INFORME SEVEN'!$A$1:$F$339,4,0))</f>
        <v>0</v>
      </c>
      <c r="F2394" s="29">
        <f>IF(ISERROR(VLOOKUP(A2394,'INFORME SEVEN'!$A$1:$F$339,5,0)),0,VLOOKUP(A2394,'INFORME SEVEN'!$A$1:$F$339,5,0))</f>
        <v>0</v>
      </c>
      <c r="G2394" s="65">
        <f t="shared" si="298"/>
        <v>0</v>
      </c>
      <c r="H2394" s="44">
        <f t="shared" si="294"/>
        <v>0</v>
      </c>
      <c r="I2394" s="46">
        <v>0</v>
      </c>
      <c r="J2394" s="31">
        <f t="shared" si="296"/>
        <v>0</v>
      </c>
      <c r="K2394" s="1">
        <f t="shared" si="297"/>
        <v>0</v>
      </c>
      <c r="L2394" s="1">
        <f t="shared" si="295"/>
        <v>6</v>
      </c>
    </row>
    <row r="2395" spans="1:12" ht="16.5" hidden="1" thickBot="1" x14ac:dyDescent="0.3">
      <c r="A2395" s="26">
        <v>432529</v>
      </c>
      <c r="B2395" s="42">
        <v>432529</v>
      </c>
      <c r="C2395" s="43" t="s">
        <v>1505</v>
      </c>
      <c r="D2395" s="44">
        <v>0</v>
      </c>
      <c r="E2395" s="29">
        <f>IF(ISERROR(VLOOKUP(A2395,'INFORME SEVEN'!$A$1:$F$339,4,0)),0,VLOOKUP(A2395,'INFORME SEVEN'!$A$1:$F$339,4,0))</f>
        <v>0</v>
      </c>
      <c r="F2395" s="29">
        <f>IF(ISERROR(VLOOKUP(A2395,'INFORME SEVEN'!$A$1:$F$339,5,0)),0,VLOOKUP(A2395,'INFORME SEVEN'!$A$1:$F$339,5,0))</f>
        <v>0</v>
      </c>
      <c r="G2395" s="65">
        <f t="shared" si="298"/>
        <v>0</v>
      </c>
      <c r="H2395" s="44">
        <f t="shared" si="294"/>
        <v>0</v>
      </c>
      <c r="I2395" s="46">
        <v>0</v>
      </c>
      <c r="J2395" s="31">
        <f t="shared" si="296"/>
        <v>0</v>
      </c>
      <c r="K2395" s="1">
        <f t="shared" si="297"/>
        <v>0</v>
      </c>
      <c r="L2395" s="1">
        <f t="shared" si="295"/>
        <v>6</v>
      </c>
    </row>
    <row r="2396" spans="1:12" ht="16.5" hidden="1" thickBot="1" x14ac:dyDescent="0.3">
      <c r="A2396" s="26">
        <v>4330</v>
      </c>
      <c r="B2396" s="48">
        <v>433000</v>
      </c>
      <c r="C2396" s="49" t="s">
        <v>1506</v>
      </c>
      <c r="D2396" s="39">
        <v>0</v>
      </c>
      <c r="E2396" s="29">
        <f>IF(ISERROR(VLOOKUP(A2396,'INFORME SEVEN'!$A$1:$F$339,4,0)),0,VLOOKUP(A2396,'INFORME SEVEN'!$A$1:$F$339,4,0))</f>
        <v>0</v>
      </c>
      <c r="F2396" s="29">
        <f>IF(ISERROR(VLOOKUP(A2396,'INFORME SEVEN'!$A$1:$F$339,5,0)),0,VLOOKUP(A2396,'INFORME SEVEN'!$A$1:$F$339,5,0))</f>
        <v>0</v>
      </c>
      <c r="G2396" s="39">
        <f t="shared" si="298"/>
        <v>0</v>
      </c>
      <c r="H2396" s="50">
        <f t="shared" si="294"/>
        <v>0</v>
      </c>
      <c r="I2396" s="51">
        <v>0</v>
      </c>
      <c r="J2396" s="31">
        <f t="shared" si="296"/>
        <v>0</v>
      </c>
      <c r="K2396" s="1">
        <f t="shared" si="297"/>
        <v>0</v>
      </c>
      <c r="L2396" s="1">
        <f t="shared" si="295"/>
        <v>4</v>
      </c>
    </row>
    <row r="2397" spans="1:12" ht="16.5" hidden="1" thickBot="1" x14ac:dyDescent="0.3">
      <c r="A2397" s="26">
        <v>433010</v>
      </c>
      <c r="B2397" s="42">
        <v>433010</v>
      </c>
      <c r="C2397" s="43" t="s">
        <v>1507</v>
      </c>
      <c r="D2397" s="44">
        <v>0</v>
      </c>
      <c r="E2397" s="29">
        <f>IF(ISERROR(VLOOKUP(A2397,'INFORME SEVEN'!$A$1:$F$339,4,0)),0,VLOOKUP(A2397,'INFORME SEVEN'!$A$1:$F$339,4,0))</f>
        <v>0</v>
      </c>
      <c r="F2397" s="29">
        <f>IF(ISERROR(VLOOKUP(A2397,'INFORME SEVEN'!$A$1:$F$339,5,0)),0,VLOOKUP(A2397,'INFORME SEVEN'!$A$1:$F$339,5,0))</f>
        <v>0</v>
      </c>
      <c r="G2397" s="65">
        <f t="shared" si="298"/>
        <v>0</v>
      </c>
      <c r="H2397" s="44">
        <f t="shared" si="294"/>
        <v>0</v>
      </c>
      <c r="I2397" s="46">
        <v>0</v>
      </c>
      <c r="J2397" s="31">
        <f t="shared" si="296"/>
        <v>0</v>
      </c>
      <c r="K2397" s="1">
        <f t="shared" si="297"/>
        <v>0</v>
      </c>
      <c r="L2397" s="1">
        <f t="shared" si="295"/>
        <v>6</v>
      </c>
    </row>
    <row r="2398" spans="1:12" ht="16.5" hidden="1" thickBot="1" x14ac:dyDescent="0.3">
      <c r="A2398" s="26">
        <v>433013</v>
      </c>
      <c r="B2398" s="42">
        <v>433013</v>
      </c>
      <c r="C2398" s="43" t="s">
        <v>1508</v>
      </c>
      <c r="D2398" s="44">
        <v>0</v>
      </c>
      <c r="E2398" s="29">
        <f>IF(ISERROR(VLOOKUP(A2398,'INFORME SEVEN'!$A$1:$F$339,4,0)),0,VLOOKUP(A2398,'INFORME SEVEN'!$A$1:$F$339,4,0))</f>
        <v>0</v>
      </c>
      <c r="F2398" s="29">
        <f>IF(ISERROR(VLOOKUP(A2398,'INFORME SEVEN'!$A$1:$F$339,5,0)),0,VLOOKUP(A2398,'INFORME SEVEN'!$A$1:$F$339,5,0))</f>
        <v>0</v>
      </c>
      <c r="G2398" s="65">
        <f t="shared" si="298"/>
        <v>0</v>
      </c>
      <c r="H2398" s="44">
        <f t="shared" si="294"/>
        <v>0</v>
      </c>
      <c r="I2398" s="46">
        <v>0</v>
      </c>
      <c r="J2398" s="31">
        <f t="shared" si="296"/>
        <v>0</v>
      </c>
      <c r="K2398" s="1">
        <f t="shared" si="297"/>
        <v>0</v>
      </c>
      <c r="L2398" s="1">
        <f t="shared" si="295"/>
        <v>6</v>
      </c>
    </row>
    <row r="2399" spans="1:12" ht="16.5" hidden="1" thickBot="1" x14ac:dyDescent="0.3">
      <c r="A2399" s="26">
        <v>433014</v>
      </c>
      <c r="B2399" s="42">
        <v>433014</v>
      </c>
      <c r="C2399" s="43" t="s">
        <v>1509</v>
      </c>
      <c r="D2399" s="44">
        <v>0</v>
      </c>
      <c r="E2399" s="29">
        <f>IF(ISERROR(VLOOKUP(A2399,'INFORME SEVEN'!$A$1:$F$339,4,0)),0,VLOOKUP(A2399,'INFORME SEVEN'!$A$1:$F$339,4,0))</f>
        <v>0</v>
      </c>
      <c r="F2399" s="29">
        <f>IF(ISERROR(VLOOKUP(A2399,'INFORME SEVEN'!$A$1:$F$339,5,0)),0,VLOOKUP(A2399,'INFORME SEVEN'!$A$1:$F$339,5,0))</f>
        <v>0</v>
      </c>
      <c r="G2399" s="65">
        <f t="shared" si="298"/>
        <v>0</v>
      </c>
      <c r="H2399" s="44">
        <f t="shared" si="294"/>
        <v>0</v>
      </c>
      <c r="I2399" s="46">
        <v>0</v>
      </c>
      <c r="J2399" s="31">
        <f t="shared" si="296"/>
        <v>0</v>
      </c>
      <c r="K2399" s="1">
        <f t="shared" si="297"/>
        <v>0</v>
      </c>
      <c r="L2399" s="1">
        <f t="shared" si="295"/>
        <v>6</v>
      </c>
    </row>
    <row r="2400" spans="1:12" ht="16.5" hidden="1" thickBot="1" x14ac:dyDescent="0.3">
      <c r="A2400" s="26">
        <v>433015</v>
      </c>
      <c r="B2400" s="42">
        <v>433015</v>
      </c>
      <c r="C2400" s="43" t="s">
        <v>1510</v>
      </c>
      <c r="D2400" s="44">
        <v>0</v>
      </c>
      <c r="E2400" s="29">
        <f>IF(ISERROR(VLOOKUP(A2400,'INFORME SEVEN'!$A$1:$F$339,4,0)),0,VLOOKUP(A2400,'INFORME SEVEN'!$A$1:$F$339,4,0))</f>
        <v>0</v>
      </c>
      <c r="F2400" s="29">
        <f>IF(ISERROR(VLOOKUP(A2400,'INFORME SEVEN'!$A$1:$F$339,5,0)),0,VLOOKUP(A2400,'INFORME SEVEN'!$A$1:$F$339,5,0))</f>
        <v>0</v>
      </c>
      <c r="G2400" s="65">
        <f t="shared" si="298"/>
        <v>0</v>
      </c>
      <c r="H2400" s="44">
        <f t="shared" si="294"/>
        <v>0</v>
      </c>
      <c r="I2400" s="46">
        <v>0</v>
      </c>
      <c r="J2400" s="31">
        <f t="shared" si="296"/>
        <v>0</v>
      </c>
      <c r="K2400" s="1">
        <f t="shared" si="297"/>
        <v>0</v>
      </c>
      <c r="L2400" s="1">
        <f t="shared" si="295"/>
        <v>6</v>
      </c>
    </row>
    <row r="2401" spans="1:12" ht="16.5" hidden="1" thickBot="1" x14ac:dyDescent="0.3">
      <c r="A2401" s="26">
        <v>433090</v>
      </c>
      <c r="B2401" s="42">
        <v>433090</v>
      </c>
      <c r="C2401" s="43" t="s">
        <v>1511</v>
      </c>
      <c r="D2401" s="44">
        <v>0</v>
      </c>
      <c r="E2401" s="29">
        <f>IF(ISERROR(VLOOKUP(A2401,'INFORME SEVEN'!$A$1:$F$339,4,0)),0,VLOOKUP(A2401,'INFORME SEVEN'!$A$1:$F$339,4,0))</f>
        <v>0</v>
      </c>
      <c r="F2401" s="29">
        <f>IF(ISERROR(VLOOKUP(A2401,'INFORME SEVEN'!$A$1:$F$339,5,0)),0,VLOOKUP(A2401,'INFORME SEVEN'!$A$1:$F$339,5,0))</f>
        <v>0</v>
      </c>
      <c r="G2401" s="65">
        <f t="shared" si="298"/>
        <v>0</v>
      </c>
      <c r="H2401" s="44">
        <f t="shared" si="294"/>
        <v>0</v>
      </c>
      <c r="I2401" s="46">
        <v>0</v>
      </c>
      <c r="J2401" s="31">
        <f t="shared" si="296"/>
        <v>0</v>
      </c>
      <c r="K2401" s="1">
        <f t="shared" si="297"/>
        <v>0</v>
      </c>
      <c r="L2401" s="1">
        <f t="shared" si="295"/>
        <v>6</v>
      </c>
    </row>
    <row r="2402" spans="1:12" ht="16.5" hidden="1" thickBot="1" x14ac:dyDescent="0.3">
      <c r="A2402" s="26">
        <v>4333</v>
      </c>
      <c r="B2402" s="48">
        <v>433300</v>
      </c>
      <c r="C2402" s="49" t="s">
        <v>1512</v>
      </c>
      <c r="D2402" s="39">
        <v>0</v>
      </c>
      <c r="E2402" s="29">
        <f>IF(ISERROR(VLOOKUP(A2402,'INFORME SEVEN'!$A$1:$F$339,4,0)),0,VLOOKUP(A2402,'INFORME SEVEN'!$A$1:$F$339,4,0))</f>
        <v>0</v>
      </c>
      <c r="F2402" s="29">
        <f>IF(ISERROR(VLOOKUP(A2402,'INFORME SEVEN'!$A$1:$F$339,5,0)),0,VLOOKUP(A2402,'INFORME SEVEN'!$A$1:$F$339,5,0))</f>
        <v>0</v>
      </c>
      <c r="G2402" s="39">
        <f t="shared" si="298"/>
        <v>0</v>
      </c>
      <c r="H2402" s="50">
        <f t="shared" si="294"/>
        <v>0</v>
      </c>
      <c r="I2402" s="51">
        <v>0</v>
      </c>
      <c r="J2402" s="31">
        <f t="shared" si="296"/>
        <v>0</v>
      </c>
      <c r="K2402" s="1">
        <f t="shared" si="297"/>
        <v>0</v>
      </c>
      <c r="L2402" s="1">
        <f t="shared" si="295"/>
        <v>4</v>
      </c>
    </row>
    <row r="2403" spans="1:12" ht="16.5" hidden="1" thickBot="1" x14ac:dyDescent="0.3">
      <c r="A2403" s="26">
        <v>433301</v>
      </c>
      <c r="B2403" s="42">
        <v>433301</v>
      </c>
      <c r="C2403" s="43" t="s">
        <v>1513</v>
      </c>
      <c r="D2403" s="44">
        <v>0</v>
      </c>
      <c r="E2403" s="29">
        <f>IF(ISERROR(VLOOKUP(A2403,'INFORME SEVEN'!$A$1:$F$339,4,0)),0,VLOOKUP(A2403,'INFORME SEVEN'!$A$1:$F$339,4,0))</f>
        <v>0</v>
      </c>
      <c r="F2403" s="29">
        <f>IF(ISERROR(VLOOKUP(A2403,'INFORME SEVEN'!$A$1:$F$339,5,0)),0,VLOOKUP(A2403,'INFORME SEVEN'!$A$1:$F$339,5,0))</f>
        <v>0</v>
      </c>
      <c r="G2403" s="65">
        <f t="shared" si="298"/>
        <v>0</v>
      </c>
      <c r="H2403" s="44">
        <f t="shared" si="294"/>
        <v>0</v>
      </c>
      <c r="I2403" s="46">
        <v>0</v>
      </c>
      <c r="J2403" s="31">
        <f t="shared" si="296"/>
        <v>0</v>
      </c>
      <c r="K2403" s="1">
        <f t="shared" si="297"/>
        <v>0</v>
      </c>
      <c r="L2403" s="1">
        <f t="shared" si="295"/>
        <v>6</v>
      </c>
    </row>
    <row r="2404" spans="1:12" ht="16.5" hidden="1" thickBot="1" x14ac:dyDescent="0.3">
      <c r="A2404" s="26">
        <v>433302</v>
      </c>
      <c r="B2404" s="42">
        <v>433302</v>
      </c>
      <c r="C2404" s="43" t="s">
        <v>1514</v>
      </c>
      <c r="D2404" s="44">
        <v>0</v>
      </c>
      <c r="E2404" s="29">
        <f>IF(ISERROR(VLOOKUP(A2404,'INFORME SEVEN'!$A$1:$F$339,4,0)),0,VLOOKUP(A2404,'INFORME SEVEN'!$A$1:$F$339,4,0))</f>
        <v>0</v>
      </c>
      <c r="F2404" s="29">
        <f>IF(ISERROR(VLOOKUP(A2404,'INFORME SEVEN'!$A$1:$F$339,5,0)),0,VLOOKUP(A2404,'INFORME SEVEN'!$A$1:$F$339,5,0))</f>
        <v>0</v>
      </c>
      <c r="G2404" s="65">
        <f t="shared" si="298"/>
        <v>0</v>
      </c>
      <c r="H2404" s="44">
        <f t="shared" si="294"/>
        <v>0</v>
      </c>
      <c r="I2404" s="46">
        <v>0</v>
      </c>
      <c r="J2404" s="31">
        <f t="shared" si="296"/>
        <v>0</v>
      </c>
      <c r="K2404" s="1">
        <f t="shared" si="297"/>
        <v>0</v>
      </c>
      <c r="L2404" s="1">
        <f t="shared" si="295"/>
        <v>6</v>
      </c>
    </row>
    <row r="2405" spans="1:12" ht="16.5" hidden="1" thickBot="1" x14ac:dyDescent="0.3">
      <c r="A2405" s="26">
        <v>433304</v>
      </c>
      <c r="B2405" s="42">
        <v>433304</v>
      </c>
      <c r="C2405" s="43" t="s">
        <v>1515</v>
      </c>
      <c r="D2405" s="44">
        <v>0</v>
      </c>
      <c r="E2405" s="29">
        <f>IF(ISERROR(VLOOKUP(A2405,'INFORME SEVEN'!$A$1:$F$339,4,0)),0,VLOOKUP(A2405,'INFORME SEVEN'!$A$1:$F$339,4,0))</f>
        <v>0</v>
      </c>
      <c r="F2405" s="29">
        <f>IF(ISERROR(VLOOKUP(A2405,'INFORME SEVEN'!$A$1:$F$339,5,0)),0,VLOOKUP(A2405,'INFORME SEVEN'!$A$1:$F$339,5,0))</f>
        <v>0</v>
      </c>
      <c r="G2405" s="65">
        <f t="shared" si="298"/>
        <v>0</v>
      </c>
      <c r="H2405" s="44">
        <f t="shared" si="294"/>
        <v>0</v>
      </c>
      <c r="I2405" s="46">
        <v>0</v>
      </c>
      <c r="J2405" s="31">
        <f t="shared" si="296"/>
        <v>0</v>
      </c>
      <c r="K2405" s="1">
        <f t="shared" si="297"/>
        <v>0</v>
      </c>
      <c r="L2405" s="1">
        <f t="shared" si="295"/>
        <v>6</v>
      </c>
    </row>
    <row r="2406" spans="1:12" ht="16.5" hidden="1" thickBot="1" x14ac:dyDescent="0.3">
      <c r="A2406" s="26">
        <v>433305</v>
      </c>
      <c r="B2406" s="42">
        <v>433305</v>
      </c>
      <c r="C2406" s="43" t="s">
        <v>1516</v>
      </c>
      <c r="D2406" s="44">
        <v>0</v>
      </c>
      <c r="E2406" s="29">
        <f>IF(ISERROR(VLOOKUP(A2406,'INFORME SEVEN'!$A$1:$F$339,4,0)),0,VLOOKUP(A2406,'INFORME SEVEN'!$A$1:$F$339,4,0))</f>
        <v>0</v>
      </c>
      <c r="F2406" s="29">
        <f>IF(ISERROR(VLOOKUP(A2406,'INFORME SEVEN'!$A$1:$F$339,5,0)),0,VLOOKUP(A2406,'INFORME SEVEN'!$A$1:$F$339,5,0))</f>
        <v>0</v>
      </c>
      <c r="G2406" s="65">
        <f t="shared" si="298"/>
        <v>0</v>
      </c>
      <c r="H2406" s="44">
        <f t="shared" si="294"/>
        <v>0</v>
      </c>
      <c r="I2406" s="46">
        <v>0</v>
      </c>
      <c r="J2406" s="31">
        <f t="shared" si="296"/>
        <v>0</v>
      </c>
      <c r="K2406" s="1">
        <f t="shared" si="297"/>
        <v>0</v>
      </c>
      <c r="L2406" s="1">
        <f t="shared" si="295"/>
        <v>6</v>
      </c>
    </row>
    <row r="2407" spans="1:12" ht="16.5" hidden="1" thickBot="1" x14ac:dyDescent="0.3">
      <c r="A2407" s="26">
        <v>433306</v>
      </c>
      <c r="B2407" s="42">
        <v>433306</v>
      </c>
      <c r="C2407" s="43" t="s">
        <v>1517</v>
      </c>
      <c r="D2407" s="44">
        <v>0</v>
      </c>
      <c r="E2407" s="29">
        <f>IF(ISERROR(VLOOKUP(A2407,'INFORME SEVEN'!$A$1:$F$339,4,0)),0,VLOOKUP(A2407,'INFORME SEVEN'!$A$1:$F$339,4,0))</f>
        <v>0</v>
      </c>
      <c r="F2407" s="29">
        <f>IF(ISERROR(VLOOKUP(A2407,'INFORME SEVEN'!$A$1:$F$339,5,0)),0,VLOOKUP(A2407,'INFORME SEVEN'!$A$1:$F$339,5,0))</f>
        <v>0</v>
      </c>
      <c r="G2407" s="65">
        <f t="shared" si="298"/>
        <v>0</v>
      </c>
      <c r="H2407" s="44">
        <f t="shared" si="294"/>
        <v>0</v>
      </c>
      <c r="I2407" s="46">
        <v>0</v>
      </c>
      <c r="J2407" s="31">
        <f t="shared" si="296"/>
        <v>0</v>
      </c>
      <c r="K2407" s="1">
        <f t="shared" si="297"/>
        <v>0</v>
      </c>
      <c r="L2407" s="1">
        <f t="shared" si="295"/>
        <v>6</v>
      </c>
    </row>
    <row r="2408" spans="1:12" ht="16.5" hidden="1" thickBot="1" x14ac:dyDescent="0.3">
      <c r="A2408" s="26">
        <v>433307</v>
      </c>
      <c r="B2408" s="42">
        <v>433307</v>
      </c>
      <c r="C2408" s="43" t="s">
        <v>1518</v>
      </c>
      <c r="D2408" s="44">
        <v>0</v>
      </c>
      <c r="E2408" s="29">
        <f>IF(ISERROR(VLOOKUP(A2408,'INFORME SEVEN'!$A$1:$F$339,4,0)),0,VLOOKUP(A2408,'INFORME SEVEN'!$A$1:$F$339,4,0))</f>
        <v>0</v>
      </c>
      <c r="F2408" s="29">
        <f>IF(ISERROR(VLOOKUP(A2408,'INFORME SEVEN'!$A$1:$F$339,5,0)),0,VLOOKUP(A2408,'INFORME SEVEN'!$A$1:$F$339,5,0))</f>
        <v>0</v>
      </c>
      <c r="G2408" s="65">
        <f t="shared" si="298"/>
        <v>0</v>
      </c>
      <c r="H2408" s="44">
        <f t="shared" si="294"/>
        <v>0</v>
      </c>
      <c r="I2408" s="46">
        <v>0</v>
      </c>
      <c r="J2408" s="31">
        <f t="shared" si="296"/>
        <v>0</v>
      </c>
      <c r="K2408" s="1">
        <f t="shared" si="297"/>
        <v>0</v>
      </c>
      <c r="L2408" s="1">
        <f t="shared" si="295"/>
        <v>6</v>
      </c>
    </row>
    <row r="2409" spans="1:12" ht="16.5" hidden="1" thickBot="1" x14ac:dyDescent="0.3">
      <c r="A2409" s="26">
        <v>433390</v>
      </c>
      <c r="B2409" s="42">
        <v>433390</v>
      </c>
      <c r="C2409" s="43" t="s">
        <v>1519</v>
      </c>
      <c r="D2409" s="44">
        <v>0</v>
      </c>
      <c r="E2409" s="29">
        <f>IF(ISERROR(VLOOKUP(A2409,'INFORME SEVEN'!$A$1:$F$339,4,0)),0,VLOOKUP(A2409,'INFORME SEVEN'!$A$1:$F$339,4,0))</f>
        <v>0</v>
      </c>
      <c r="F2409" s="29">
        <f>IF(ISERROR(VLOOKUP(A2409,'INFORME SEVEN'!$A$1:$F$339,5,0)),0,VLOOKUP(A2409,'INFORME SEVEN'!$A$1:$F$339,5,0))</f>
        <v>0</v>
      </c>
      <c r="G2409" s="65">
        <f t="shared" si="298"/>
        <v>0</v>
      </c>
      <c r="H2409" s="44">
        <f t="shared" si="294"/>
        <v>0</v>
      </c>
      <c r="I2409" s="46">
        <v>0</v>
      </c>
      <c r="J2409" s="31">
        <f t="shared" si="296"/>
        <v>0</v>
      </c>
      <c r="K2409" s="1">
        <f t="shared" si="297"/>
        <v>0</v>
      </c>
      <c r="L2409" s="1">
        <f t="shared" si="295"/>
        <v>6</v>
      </c>
    </row>
    <row r="2410" spans="1:12" ht="16.5" hidden="1" thickBot="1" x14ac:dyDescent="0.3">
      <c r="A2410" s="26">
        <v>4340</v>
      </c>
      <c r="B2410" s="48">
        <v>434000</v>
      </c>
      <c r="C2410" s="49" t="s">
        <v>1520</v>
      </c>
      <c r="D2410" s="39">
        <v>0</v>
      </c>
      <c r="E2410" s="29">
        <f>IF(ISERROR(VLOOKUP(A2410,'INFORME SEVEN'!$A$1:$F$339,4,0)),0,VLOOKUP(A2410,'INFORME SEVEN'!$A$1:$F$339,4,0))</f>
        <v>0</v>
      </c>
      <c r="F2410" s="29">
        <f>IF(ISERROR(VLOOKUP(A2410,'INFORME SEVEN'!$A$1:$F$339,5,0)),0,VLOOKUP(A2410,'INFORME SEVEN'!$A$1:$F$339,5,0))</f>
        <v>0</v>
      </c>
      <c r="G2410" s="39">
        <f t="shared" si="298"/>
        <v>0</v>
      </c>
      <c r="H2410" s="50">
        <f t="shared" si="294"/>
        <v>0</v>
      </c>
      <c r="I2410" s="51">
        <v>0</v>
      </c>
      <c r="J2410" s="31">
        <f t="shared" si="296"/>
        <v>0</v>
      </c>
      <c r="K2410" s="1">
        <f t="shared" si="297"/>
        <v>0</v>
      </c>
      <c r="L2410" s="1">
        <f t="shared" si="295"/>
        <v>4</v>
      </c>
    </row>
    <row r="2411" spans="1:12" ht="16.5" hidden="1" thickBot="1" x14ac:dyDescent="0.3">
      <c r="A2411" s="26">
        <v>434001</v>
      </c>
      <c r="B2411" s="42">
        <v>434001</v>
      </c>
      <c r="C2411" s="43" t="s">
        <v>1521</v>
      </c>
      <c r="D2411" s="44">
        <v>0</v>
      </c>
      <c r="E2411" s="29">
        <f>IF(ISERROR(VLOOKUP(A2411,'INFORME SEVEN'!$A$1:$F$339,4,0)),0,VLOOKUP(A2411,'INFORME SEVEN'!$A$1:$F$339,4,0))</f>
        <v>0</v>
      </c>
      <c r="F2411" s="29">
        <f>IF(ISERROR(VLOOKUP(A2411,'INFORME SEVEN'!$A$1:$F$339,5,0)),0,VLOOKUP(A2411,'INFORME SEVEN'!$A$1:$F$339,5,0))</f>
        <v>0</v>
      </c>
      <c r="G2411" s="65">
        <f t="shared" si="298"/>
        <v>0</v>
      </c>
      <c r="H2411" s="44">
        <f t="shared" si="294"/>
        <v>0</v>
      </c>
      <c r="I2411" s="46">
        <v>0</v>
      </c>
      <c r="J2411" s="31">
        <f t="shared" si="296"/>
        <v>0</v>
      </c>
      <c r="K2411" s="1">
        <f t="shared" si="297"/>
        <v>0</v>
      </c>
      <c r="L2411" s="1">
        <f t="shared" si="295"/>
        <v>6</v>
      </c>
    </row>
    <row r="2412" spans="1:12" ht="16.5" hidden="1" thickBot="1" x14ac:dyDescent="0.3">
      <c r="A2412" s="26">
        <v>434002</v>
      </c>
      <c r="B2412" s="42">
        <v>434002</v>
      </c>
      <c r="C2412" s="43" t="s">
        <v>1522</v>
      </c>
      <c r="D2412" s="44">
        <v>0</v>
      </c>
      <c r="E2412" s="29">
        <f>IF(ISERROR(VLOOKUP(A2412,'INFORME SEVEN'!$A$1:$F$339,4,0)),0,VLOOKUP(A2412,'INFORME SEVEN'!$A$1:$F$339,4,0))</f>
        <v>0</v>
      </c>
      <c r="F2412" s="29">
        <f>IF(ISERROR(VLOOKUP(A2412,'INFORME SEVEN'!$A$1:$F$339,5,0)),0,VLOOKUP(A2412,'INFORME SEVEN'!$A$1:$F$339,5,0))</f>
        <v>0</v>
      </c>
      <c r="G2412" s="65">
        <f t="shared" si="298"/>
        <v>0</v>
      </c>
      <c r="H2412" s="44">
        <f t="shared" si="294"/>
        <v>0</v>
      </c>
      <c r="I2412" s="46">
        <v>0</v>
      </c>
      <c r="J2412" s="31">
        <f t="shared" si="296"/>
        <v>0</v>
      </c>
      <c r="K2412" s="1">
        <f t="shared" si="297"/>
        <v>0</v>
      </c>
      <c r="L2412" s="1">
        <f t="shared" si="295"/>
        <v>6</v>
      </c>
    </row>
    <row r="2413" spans="1:12" ht="16.5" hidden="1" thickBot="1" x14ac:dyDescent="0.3">
      <c r="A2413" s="26">
        <v>434003</v>
      </c>
      <c r="B2413" s="42">
        <v>434003</v>
      </c>
      <c r="C2413" s="43" t="s">
        <v>1523</v>
      </c>
      <c r="D2413" s="44">
        <v>0</v>
      </c>
      <c r="E2413" s="29">
        <f>IF(ISERROR(VLOOKUP(A2413,'INFORME SEVEN'!$A$1:$F$339,4,0)),0,VLOOKUP(A2413,'INFORME SEVEN'!$A$1:$F$339,4,0))</f>
        <v>0</v>
      </c>
      <c r="F2413" s="29">
        <f>IF(ISERROR(VLOOKUP(A2413,'INFORME SEVEN'!$A$1:$F$339,5,0)),0,VLOOKUP(A2413,'INFORME SEVEN'!$A$1:$F$339,5,0))</f>
        <v>0</v>
      </c>
      <c r="G2413" s="65">
        <f t="shared" si="298"/>
        <v>0</v>
      </c>
      <c r="H2413" s="44">
        <f t="shared" si="294"/>
        <v>0</v>
      </c>
      <c r="I2413" s="46">
        <v>0</v>
      </c>
      <c r="J2413" s="31">
        <f t="shared" si="296"/>
        <v>0</v>
      </c>
      <c r="K2413" s="1">
        <f t="shared" si="297"/>
        <v>0</v>
      </c>
      <c r="L2413" s="1">
        <f t="shared" si="295"/>
        <v>6</v>
      </c>
    </row>
    <row r="2414" spans="1:12" ht="16.5" hidden="1" thickBot="1" x14ac:dyDescent="0.3">
      <c r="A2414" s="26">
        <v>434004</v>
      </c>
      <c r="B2414" s="42">
        <v>434004</v>
      </c>
      <c r="C2414" s="43" t="s">
        <v>1524</v>
      </c>
      <c r="D2414" s="44">
        <v>0</v>
      </c>
      <c r="E2414" s="29">
        <f>IF(ISERROR(VLOOKUP(A2414,'INFORME SEVEN'!$A$1:$F$339,4,0)),0,VLOOKUP(A2414,'INFORME SEVEN'!$A$1:$F$339,4,0))</f>
        <v>0</v>
      </c>
      <c r="F2414" s="29">
        <f>IF(ISERROR(VLOOKUP(A2414,'INFORME SEVEN'!$A$1:$F$339,5,0)),0,VLOOKUP(A2414,'INFORME SEVEN'!$A$1:$F$339,5,0))</f>
        <v>0</v>
      </c>
      <c r="G2414" s="65">
        <f t="shared" si="298"/>
        <v>0</v>
      </c>
      <c r="H2414" s="44">
        <f t="shared" si="294"/>
        <v>0</v>
      </c>
      <c r="I2414" s="46">
        <v>0</v>
      </c>
      <c r="J2414" s="31">
        <f t="shared" si="296"/>
        <v>0</v>
      </c>
      <c r="K2414" s="1">
        <f t="shared" si="297"/>
        <v>0</v>
      </c>
      <c r="L2414" s="1">
        <f t="shared" si="295"/>
        <v>6</v>
      </c>
    </row>
    <row r="2415" spans="1:12" ht="16.5" hidden="1" thickBot="1" x14ac:dyDescent="0.3">
      <c r="A2415" s="26">
        <v>434005</v>
      </c>
      <c r="B2415" s="42">
        <v>434005</v>
      </c>
      <c r="C2415" s="43" t="s">
        <v>1525</v>
      </c>
      <c r="D2415" s="44">
        <v>0</v>
      </c>
      <c r="E2415" s="29">
        <f>IF(ISERROR(VLOOKUP(A2415,'INFORME SEVEN'!$A$1:$F$339,4,0)),0,VLOOKUP(A2415,'INFORME SEVEN'!$A$1:$F$339,4,0))</f>
        <v>0</v>
      </c>
      <c r="F2415" s="29">
        <f>IF(ISERROR(VLOOKUP(A2415,'INFORME SEVEN'!$A$1:$F$339,5,0)),0,VLOOKUP(A2415,'INFORME SEVEN'!$A$1:$F$339,5,0))</f>
        <v>0</v>
      </c>
      <c r="G2415" s="65">
        <f t="shared" si="298"/>
        <v>0</v>
      </c>
      <c r="H2415" s="44">
        <f t="shared" si="294"/>
        <v>0</v>
      </c>
      <c r="I2415" s="46">
        <v>0</v>
      </c>
      <c r="J2415" s="31">
        <f t="shared" si="296"/>
        <v>0</v>
      </c>
      <c r="K2415" s="1">
        <f t="shared" si="297"/>
        <v>0</v>
      </c>
      <c r="L2415" s="1">
        <f t="shared" si="295"/>
        <v>6</v>
      </c>
    </row>
    <row r="2416" spans="1:12" ht="16.5" hidden="1" thickBot="1" x14ac:dyDescent="0.3">
      <c r="A2416" s="26">
        <v>434006</v>
      </c>
      <c r="B2416" s="42">
        <v>434006</v>
      </c>
      <c r="C2416" s="43" t="s">
        <v>1526</v>
      </c>
      <c r="D2416" s="44">
        <v>0</v>
      </c>
      <c r="E2416" s="29">
        <f>IF(ISERROR(VLOOKUP(A2416,'INFORME SEVEN'!$A$1:$F$339,4,0)),0,VLOOKUP(A2416,'INFORME SEVEN'!$A$1:$F$339,4,0))</f>
        <v>0</v>
      </c>
      <c r="F2416" s="29">
        <f>IF(ISERROR(VLOOKUP(A2416,'INFORME SEVEN'!$A$1:$F$339,5,0)),0,VLOOKUP(A2416,'INFORME SEVEN'!$A$1:$F$339,5,0))</f>
        <v>0</v>
      </c>
      <c r="G2416" s="65">
        <f t="shared" si="298"/>
        <v>0</v>
      </c>
      <c r="H2416" s="44">
        <f t="shared" si="294"/>
        <v>0</v>
      </c>
      <c r="I2416" s="46">
        <v>0</v>
      </c>
      <c r="J2416" s="31">
        <f t="shared" si="296"/>
        <v>0</v>
      </c>
      <c r="K2416" s="1">
        <f t="shared" si="297"/>
        <v>0</v>
      </c>
      <c r="L2416" s="1">
        <f t="shared" si="295"/>
        <v>6</v>
      </c>
    </row>
    <row r="2417" spans="1:12" ht="16.5" hidden="1" thickBot="1" x14ac:dyDescent="0.3">
      <c r="A2417" s="26">
        <v>434007</v>
      </c>
      <c r="B2417" s="42">
        <v>434007</v>
      </c>
      <c r="C2417" s="43" t="s">
        <v>1527</v>
      </c>
      <c r="D2417" s="44">
        <v>0</v>
      </c>
      <c r="E2417" s="29">
        <f>IF(ISERROR(VLOOKUP(A2417,'INFORME SEVEN'!$A$1:$F$339,4,0)),0,VLOOKUP(A2417,'INFORME SEVEN'!$A$1:$F$339,4,0))</f>
        <v>0</v>
      </c>
      <c r="F2417" s="29">
        <f>IF(ISERROR(VLOOKUP(A2417,'INFORME SEVEN'!$A$1:$F$339,5,0)),0,VLOOKUP(A2417,'INFORME SEVEN'!$A$1:$F$339,5,0))</f>
        <v>0</v>
      </c>
      <c r="G2417" s="65">
        <f t="shared" si="298"/>
        <v>0</v>
      </c>
      <c r="H2417" s="44">
        <f t="shared" si="294"/>
        <v>0</v>
      </c>
      <c r="I2417" s="46">
        <v>0</v>
      </c>
      <c r="J2417" s="31">
        <f t="shared" si="296"/>
        <v>0</v>
      </c>
      <c r="K2417" s="1">
        <f t="shared" si="297"/>
        <v>0</v>
      </c>
      <c r="L2417" s="1">
        <f t="shared" si="295"/>
        <v>6</v>
      </c>
    </row>
    <row r="2418" spans="1:12" ht="16.5" hidden="1" thickBot="1" x14ac:dyDescent="0.3">
      <c r="A2418" s="26">
        <v>434008</v>
      </c>
      <c r="B2418" s="42">
        <v>434008</v>
      </c>
      <c r="C2418" s="43" t="s">
        <v>211</v>
      </c>
      <c r="D2418" s="44">
        <v>0</v>
      </c>
      <c r="E2418" s="29">
        <f>IF(ISERROR(VLOOKUP(A2418,'INFORME SEVEN'!$A$1:$F$339,4,0)),0,VLOOKUP(A2418,'INFORME SEVEN'!$A$1:$F$339,4,0))</f>
        <v>0</v>
      </c>
      <c r="F2418" s="29">
        <f>IF(ISERROR(VLOOKUP(A2418,'INFORME SEVEN'!$A$1:$F$339,5,0)),0,VLOOKUP(A2418,'INFORME SEVEN'!$A$1:$F$339,5,0))</f>
        <v>0</v>
      </c>
      <c r="G2418" s="65">
        <f t="shared" si="298"/>
        <v>0</v>
      </c>
      <c r="H2418" s="44">
        <f t="shared" si="294"/>
        <v>0</v>
      </c>
      <c r="I2418" s="46">
        <v>0</v>
      </c>
      <c r="J2418" s="31">
        <f t="shared" si="296"/>
        <v>0</v>
      </c>
      <c r="K2418" s="1">
        <f t="shared" si="297"/>
        <v>0</v>
      </c>
      <c r="L2418" s="1">
        <f t="shared" si="295"/>
        <v>6</v>
      </c>
    </row>
    <row r="2419" spans="1:12" ht="16.5" hidden="1" thickBot="1" x14ac:dyDescent="0.3">
      <c r="A2419" s="26">
        <v>434090</v>
      </c>
      <c r="B2419" s="42">
        <v>434090</v>
      </c>
      <c r="C2419" s="43" t="s">
        <v>1528</v>
      </c>
      <c r="D2419" s="44">
        <v>0</v>
      </c>
      <c r="E2419" s="29">
        <f>IF(ISERROR(VLOOKUP(A2419,'INFORME SEVEN'!$A$1:$F$339,4,0)),0,VLOOKUP(A2419,'INFORME SEVEN'!$A$1:$F$339,4,0))</f>
        <v>0</v>
      </c>
      <c r="F2419" s="29">
        <f>IF(ISERROR(VLOOKUP(A2419,'INFORME SEVEN'!$A$1:$F$339,5,0)),0,VLOOKUP(A2419,'INFORME SEVEN'!$A$1:$F$339,5,0))</f>
        <v>0</v>
      </c>
      <c r="G2419" s="65">
        <f t="shared" si="298"/>
        <v>0</v>
      </c>
      <c r="H2419" s="44">
        <f t="shared" si="294"/>
        <v>0</v>
      </c>
      <c r="I2419" s="46">
        <v>0</v>
      </c>
      <c r="J2419" s="31">
        <f t="shared" si="296"/>
        <v>0</v>
      </c>
      <c r="K2419" s="1">
        <f t="shared" si="297"/>
        <v>0</v>
      </c>
      <c r="L2419" s="1">
        <f t="shared" si="295"/>
        <v>6</v>
      </c>
    </row>
    <row r="2420" spans="1:12" ht="16.5" hidden="1" thickBot="1" x14ac:dyDescent="0.3">
      <c r="A2420" s="26">
        <v>4345</v>
      </c>
      <c r="B2420" s="48">
        <v>434500</v>
      </c>
      <c r="C2420" s="49" t="s">
        <v>1529</v>
      </c>
      <c r="D2420" s="39">
        <v>0</v>
      </c>
      <c r="E2420" s="29">
        <f>IF(ISERROR(VLOOKUP(A2420,'INFORME SEVEN'!$A$1:$F$339,4,0)),0,VLOOKUP(A2420,'INFORME SEVEN'!$A$1:$F$339,4,0))</f>
        <v>0</v>
      </c>
      <c r="F2420" s="29">
        <f>IF(ISERROR(VLOOKUP(A2420,'INFORME SEVEN'!$A$1:$F$339,5,0)),0,VLOOKUP(A2420,'INFORME SEVEN'!$A$1:$F$339,5,0))</f>
        <v>0</v>
      </c>
      <c r="G2420" s="39">
        <f t="shared" si="298"/>
        <v>0</v>
      </c>
      <c r="H2420" s="50">
        <f t="shared" si="294"/>
        <v>0</v>
      </c>
      <c r="I2420" s="51">
        <v>0</v>
      </c>
      <c r="J2420" s="31">
        <f t="shared" si="296"/>
        <v>0</v>
      </c>
      <c r="K2420" s="1">
        <f t="shared" si="297"/>
        <v>0</v>
      </c>
      <c r="L2420" s="1">
        <f t="shared" si="295"/>
        <v>4</v>
      </c>
    </row>
    <row r="2421" spans="1:12" ht="16.5" hidden="1" thickBot="1" x14ac:dyDescent="0.3">
      <c r="A2421" s="26">
        <v>434502</v>
      </c>
      <c r="B2421" s="42">
        <v>434502</v>
      </c>
      <c r="C2421" s="43" t="s">
        <v>1530</v>
      </c>
      <c r="D2421" s="44">
        <v>0</v>
      </c>
      <c r="E2421" s="29">
        <f>IF(ISERROR(VLOOKUP(A2421,'INFORME SEVEN'!$A$1:$F$339,4,0)),0,VLOOKUP(A2421,'INFORME SEVEN'!$A$1:$F$339,4,0))</f>
        <v>0</v>
      </c>
      <c r="F2421" s="29">
        <f>IF(ISERROR(VLOOKUP(A2421,'INFORME SEVEN'!$A$1:$F$339,5,0)),0,VLOOKUP(A2421,'INFORME SEVEN'!$A$1:$F$339,5,0))</f>
        <v>0</v>
      </c>
      <c r="G2421" s="65">
        <f t="shared" si="298"/>
        <v>0</v>
      </c>
      <c r="H2421" s="44">
        <f t="shared" si="294"/>
        <v>0</v>
      </c>
      <c r="I2421" s="46">
        <v>0</v>
      </c>
      <c r="J2421" s="31">
        <f t="shared" si="296"/>
        <v>0</v>
      </c>
      <c r="K2421" s="1">
        <f t="shared" si="297"/>
        <v>0</v>
      </c>
      <c r="L2421" s="1">
        <f t="shared" si="295"/>
        <v>6</v>
      </c>
    </row>
    <row r="2422" spans="1:12" ht="16.5" hidden="1" thickBot="1" x14ac:dyDescent="0.3">
      <c r="A2422" s="26">
        <v>434503</v>
      </c>
      <c r="B2422" s="42">
        <v>434503</v>
      </c>
      <c r="C2422" s="43" t="s">
        <v>1531</v>
      </c>
      <c r="D2422" s="44">
        <v>0</v>
      </c>
      <c r="E2422" s="29">
        <f>IF(ISERROR(VLOOKUP(A2422,'INFORME SEVEN'!$A$1:$F$339,4,0)),0,VLOOKUP(A2422,'INFORME SEVEN'!$A$1:$F$339,4,0))</f>
        <v>0</v>
      </c>
      <c r="F2422" s="29">
        <f>IF(ISERROR(VLOOKUP(A2422,'INFORME SEVEN'!$A$1:$F$339,5,0)),0,VLOOKUP(A2422,'INFORME SEVEN'!$A$1:$F$339,5,0))</f>
        <v>0</v>
      </c>
      <c r="G2422" s="65">
        <f t="shared" si="298"/>
        <v>0</v>
      </c>
      <c r="H2422" s="44">
        <f t="shared" si="294"/>
        <v>0</v>
      </c>
      <c r="I2422" s="46">
        <v>0</v>
      </c>
      <c r="J2422" s="31">
        <f t="shared" si="296"/>
        <v>0</v>
      </c>
      <c r="K2422" s="1">
        <f t="shared" si="297"/>
        <v>0</v>
      </c>
      <c r="L2422" s="1">
        <f t="shared" si="295"/>
        <v>6</v>
      </c>
    </row>
    <row r="2423" spans="1:12" ht="16.5" hidden="1" thickBot="1" x14ac:dyDescent="0.3">
      <c r="A2423" s="26">
        <v>434504</v>
      </c>
      <c r="B2423" s="42">
        <v>434504</v>
      </c>
      <c r="C2423" s="43" t="s">
        <v>1532</v>
      </c>
      <c r="D2423" s="44">
        <v>0</v>
      </c>
      <c r="E2423" s="29">
        <f>IF(ISERROR(VLOOKUP(A2423,'INFORME SEVEN'!$A$1:$F$339,4,0)),0,VLOOKUP(A2423,'INFORME SEVEN'!$A$1:$F$339,4,0))</f>
        <v>0</v>
      </c>
      <c r="F2423" s="29">
        <f>IF(ISERROR(VLOOKUP(A2423,'INFORME SEVEN'!$A$1:$F$339,5,0)),0,VLOOKUP(A2423,'INFORME SEVEN'!$A$1:$F$339,5,0))</f>
        <v>0</v>
      </c>
      <c r="G2423" s="65">
        <f t="shared" si="298"/>
        <v>0</v>
      </c>
      <c r="H2423" s="44">
        <f t="shared" si="294"/>
        <v>0</v>
      </c>
      <c r="I2423" s="46">
        <v>0</v>
      </c>
      <c r="J2423" s="31">
        <f t="shared" si="296"/>
        <v>0</v>
      </c>
      <c r="K2423" s="1">
        <f t="shared" si="297"/>
        <v>0</v>
      </c>
      <c r="L2423" s="1">
        <f t="shared" si="295"/>
        <v>6</v>
      </c>
    </row>
    <row r="2424" spans="1:12" ht="16.5" hidden="1" thickBot="1" x14ac:dyDescent="0.3">
      <c r="A2424" s="26">
        <v>434505</v>
      </c>
      <c r="B2424" s="42">
        <v>434505</v>
      </c>
      <c r="C2424" s="43" t="s">
        <v>1533</v>
      </c>
      <c r="D2424" s="44">
        <v>0</v>
      </c>
      <c r="E2424" s="29">
        <f>IF(ISERROR(VLOOKUP(A2424,'INFORME SEVEN'!$A$1:$F$339,4,0)),0,VLOOKUP(A2424,'INFORME SEVEN'!$A$1:$F$339,4,0))</f>
        <v>0</v>
      </c>
      <c r="F2424" s="29">
        <f>IF(ISERROR(VLOOKUP(A2424,'INFORME SEVEN'!$A$1:$F$339,5,0)),0,VLOOKUP(A2424,'INFORME SEVEN'!$A$1:$F$339,5,0))</f>
        <v>0</v>
      </c>
      <c r="G2424" s="65">
        <f t="shared" si="298"/>
        <v>0</v>
      </c>
      <c r="H2424" s="44">
        <f t="shared" si="294"/>
        <v>0</v>
      </c>
      <c r="I2424" s="46">
        <v>0</v>
      </c>
      <c r="J2424" s="31">
        <f t="shared" si="296"/>
        <v>0</v>
      </c>
      <c r="K2424" s="1">
        <f t="shared" si="297"/>
        <v>0</v>
      </c>
      <c r="L2424" s="1">
        <f t="shared" si="295"/>
        <v>6</v>
      </c>
    </row>
    <row r="2425" spans="1:12" ht="16.5" hidden="1" thickBot="1" x14ac:dyDescent="0.3">
      <c r="A2425" s="26">
        <v>434506</v>
      </c>
      <c r="B2425" s="42">
        <v>434506</v>
      </c>
      <c r="C2425" s="43" t="s">
        <v>1534</v>
      </c>
      <c r="D2425" s="44">
        <v>0</v>
      </c>
      <c r="E2425" s="29">
        <f>IF(ISERROR(VLOOKUP(A2425,'INFORME SEVEN'!$A$1:$F$339,4,0)),0,VLOOKUP(A2425,'INFORME SEVEN'!$A$1:$F$339,4,0))</f>
        <v>0</v>
      </c>
      <c r="F2425" s="29">
        <f>IF(ISERROR(VLOOKUP(A2425,'INFORME SEVEN'!$A$1:$F$339,5,0)),0,VLOOKUP(A2425,'INFORME SEVEN'!$A$1:$F$339,5,0))</f>
        <v>0</v>
      </c>
      <c r="G2425" s="65">
        <f t="shared" si="298"/>
        <v>0</v>
      </c>
      <c r="H2425" s="44">
        <f t="shared" ref="H2425:H2440" si="299">+G2425</f>
        <v>0</v>
      </c>
      <c r="I2425" s="46">
        <v>0</v>
      </c>
      <c r="J2425" s="31">
        <f t="shared" si="296"/>
        <v>0</v>
      </c>
      <c r="K2425" s="1">
        <f t="shared" si="297"/>
        <v>0</v>
      </c>
      <c r="L2425" s="1">
        <f t="shared" si="295"/>
        <v>6</v>
      </c>
    </row>
    <row r="2426" spans="1:12" ht="16.5" hidden="1" thickBot="1" x14ac:dyDescent="0.3">
      <c r="A2426" s="26">
        <v>434590</v>
      </c>
      <c r="B2426" s="42">
        <v>434590</v>
      </c>
      <c r="C2426" s="43" t="s">
        <v>1535</v>
      </c>
      <c r="D2426" s="44">
        <v>0</v>
      </c>
      <c r="E2426" s="29">
        <f>IF(ISERROR(VLOOKUP(A2426,'INFORME SEVEN'!$A$1:$F$339,4,0)),0,VLOOKUP(A2426,'INFORME SEVEN'!$A$1:$F$339,4,0))</f>
        <v>0</v>
      </c>
      <c r="F2426" s="29">
        <f>IF(ISERROR(VLOOKUP(A2426,'INFORME SEVEN'!$A$1:$F$339,5,0)),0,VLOOKUP(A2426,'INFORME SEVEN'!$A$1:$F$339,5,0))</f>
        <v>0</v>
      </c>
      <c r="G2426" s="65">
        <f t="shared" si="298"/>
        <v>0</v>
      </c>
      <c r="H2426" s="44">
        <f t="shared" si="299"/>
        <v>0</v>
      </c>
      <c r="I2426" s="46">
        <v>0</v>
      </c>
      <c r="J2426" s="31">
        <f t="shared" si="296"/>
        <v>0</v>
      </c>
      <c r="K2426" s="1">
        <f t="shared" si="297"/>
        <v>0</v>
      </c>
      <c r="L2426" s="1">
        <f t="shared" si="295"/>
        <v>6</v>
      </c>
    </row>
    <row r="2427" spans="1:12" ht="16.5" hidden="1" thickBot="1" x14ac:dyDescent="0.3">
      <c r="A2427" s="26">
        <v>4360</v>
      </c>
      <c r="B2427" s="48">
        <v>436000</v>
      </c>
      <c r="C2427" s="49" t="s">
        <v>1536</v>
      </c>
      <c r="D2427" s="39">
        <v>0</v>
      </c>
      <c r="E2427" s="29">
        <f>IF(ISERROR(VLOOKUP(A2427,'INFORME SEVEN'!$A$1:$F$339,4,0)),0,VLOOKUP(A2427,'INFORME SEVEN'!$A$1:$F$339,4,0))</f>
        <v>0</v>
      </c>
      <c r="F2427" s="29">
        <f>IF(ISERROR(VLOOKUP(A2427,'INFORME SEVEN'!$A$1:$F$339,5,0)),0,VLOOKUP(A2427,'INFORME SEVEN'!$A$1:$F$339,5,0))</f>
        <v>0</v>
      </c>
      <c r="G2427" s="39">
        <f t="shared" si="298"/>
        <v>0</v>
      </c>
      <c r="H2427" s="50">
        <f t="shared" si="299"/>
        <v>0</v>
      </c>
      <c r="I2427" s="51">
        <v>0</v>
      </c>
      <c r="J2427" s="31">
        <f t="shared" si="296"/>
        <v>0</v>
      </c>
      <c r="K2427" s="1">
        <f t="shared" si="297"/>
        <v>0</v>
      </c>
      <c r="L2427" s="1">
        <f t="shared" si="295"/>
        <v>4</v>
      </c>
    </row>
    <row r="2428" spans="1:12" ht="16.5" hidden="1" thickBot="1" x14ac:dyDescent="0.3">
      <c r="A2428" s="26">
        <v>436002</v>
      </c>
      <c r="B2428" s="42">
        <v>436002</v>
      </c>
      <c r="C2428" s="43" t="s">
        <v>1537</v>
      </c>
      <c r="D2428" s="44">
        <v>0</v>
      </c>
      <c r="E2428" s="29">
        <f>IF(ISERROR(VLOOKUP(A2428,'INFORME SEVEN'!$A$1:$F$339,4,0)),0,VLOOKUP(A2428,'INFORME SEVEN'!$A$1:$F$339,4,0))</f>
        <v>0</v>
      </c>
      <c r="F2428" s="29">
        <f>IF(ISERROR(VLOOKUP(A2428,'INFORME SEVEN'!$A$1:$F$339,5,0)),0,VLOOKUP(A2428,'INFORME SEVEN'!$A$1:$F$339,5,0))</f>
        <v>0</v>
      </c>
      <c r="G2428" s="65">
        <f t="shared" si="298"/>
        <v>0</v>
      </c>
      <c r="H2428" s="44">
        <f t="shared" si="299"/>
        <v>0</v>
      </c>
      <c r="I2428" s="46">
        <v>0</v>
      </c>
      <c r="J2428" s="31">
        <f t="shared" si="296"/>
        <v>0</v>
      </c>
      <c r="K2428" s="1">
        <f t="shared" si="297"/>
        <v>0</v>
      </c>
      <c r="L2428" s="1">
        <f t="shared" si="295"/>
        <v>6</v>
      </c>
    </row>
    <row r="2429" spans="1:12" ht="16.5" hidden="1" thickBot="1" x14ac:dyDescent="0.3">
      <c r="A2429" s="26">
        <v>436004</v>
      </c>
      <c r="B2429" s="42">
        <v>436004</v>
      </c>
      <c r="C2429" s="43" t="s">
        <v>1538</v>
      </c>
      <c r="D2429" s="44">
        <v>0</v>
      </c>
      <c r="E2429" s="29">
        <f>IF(ISERROR(VLOOKUP(A2429,'INFORME SEVEN'!$A$1:$F$339,4,0)),0,VLOOKUP(A2429,'INFORME SEVEN'!$A$1:$F$339,4,0))</f>
        <v>0</v>
      </c>
      <c r="F2429" s="29">
        <f>IF(ISERROR(VLOOKUP(A2429,'INFORME SEVEN'!$A$1:$F$339,5,0)),0,VLOOKUP(A2429,'INFORME SEVEN'!$A$1:$F$339,5,0))</f>
        <v>0</v>
      </c>
      <c r="G2429" s="65">
        <f t="shared" si="298"/>
        <v>0</v>
      </c>
      <c r="H2429" s="44">
        <f t="shared" si="299"/>
        <v>0</v>
      </c>
      <c r="I2429" s="46">
        <v>0</v>
      </c>
      <c r="J2429" s="31">
        <f t="shared" si="296"/>
        <v>0</v>
      </c>
      <c r="K2429" s="1">
        <f t="shared" si="297"/>
        <v>0</v>
      </c>
      <c r="L2429" s="1">
        <f t="shared" si="295"/>
        <v>6</v>
      </c>
    </row>
    <row r="2430" spans="1:12" ht="16.5" hidden="1" thickBot="1" x14ac:dyDescent="0.3">
      <c r="A2430" s="26">
        <v>436005</v>
      </c>
      <c r="B2430" s="42">
        <v>436005</v>
      </c>
      <c r="C2430" s="43" t="s">
        <v>1539</v>
      </c>
      <c r="D2430" s="44">
        <v>0</v>
      </c>
      <c r="E2430" s="29">
        <f>IF(ISERROR(VLOOKUP(A2430,'INFORME SEVEN'!$A$1:$F$339,4,0)),0,VLOOKUP(A2430,'INFORME SEVEN'!$A$1:$F$339,4,0))</f>
        <v>0</v>
      </c>
      <c r="F2430" s="29">
        <f>IF(ISERROR(VLOOKUP(A2430,'INFORME SEVEN'!$A$1:$F$339,5,0)),0,VLOOKUP(A2430,'INFORME SEVEN'!$A$1:$F$339,5,0))</f>
        <v>0</v>
      </c>
      <c r="G2430" s="65">
        <f t="shared" si="298"/>
        <v>0</v>
      </c>
      <c r="H2430" s="44">
        <f t="shared" si="299"/>
        <v>0</v>
      </c>
      <c r="I2430" s="46">
        <v>0</v>
      </c>
      <c r="J2430" s="31">
        <f t="shared" si="296"/>
        <v>0</v>
      </c>
      <c r="K2430" s="1">
        <f t="shared" si="297"/>
        <v>0</v>
      </c>
      <c r="L2430" s="1">
        <f t="shared" si="295"/>
        <v>6</v>
      </c>
    </row>
    <row r="2431" spans="1:12" ht="16.5" hidden="1" thickBot="1" x14ac:dyDescent="0.3">
      <c r="A2431" s="26">
        <v>436006</v>
      </c>
      <c r="B2431" s="42">
        <v>436006</v>
      </c>
      <c r="C2431" s="43" t="s">
        <v>1540</v>
      </c>
      <c r="D2431" s="44">
        <v>0</v>
      </c>
      <c r="E2431" s="29">
        <f>IF(ISERROR(VLOOKUP(A2431,'INFORME SEVEN'!$A$1:$F$339,4,0)),0,VLOOKUP(A2431,'INFORME SEVEN'!$A$1:$F$339,4,0))</f>
        <v>0</v>
      </c>
      <c r="F2431" s="29">
        <f>IF(ISERROR(VLOOKUP(A2431,'INFORME SEVEN'!$A$1:$F$339,5,0)),0,VLOOKUP(A2431,'INFORME SEVEN'!$A$1:$F$339,5,0))</f>
        <v>0</v>
      </c>
      <c r="G2431" s="65">
        <f t="shared" si="298"/>
        <v>0</v>
      </c>
      <c r="H2431" s="44">
        <f t="shared" si="299"/>
        <v>0</v>
      </c>
      <c r="I2431" s="46">
        <v>0</v>
      </c>
      <c r="J2431" s="31">
        <f t="shared" si="296"/>
        <v>0</v>
      </c>
      <c r="K2431" s="1">
        <f t="shared" si="297"/>
        <v>0</v>
      </c>
      <c r="L2431" s="1">
        <f t="shared" si="295"/>
        <v>6</v>
      </c>
    </row>
    <row r="2432" spans="1:12" ht="16.5" hidden="1" thickBot="1" x14ac:dyDescent="0.3">
      <c r="A2432" s="26">
        <v>436007</v>
      </c>
      <c r="B2432" s="42">
        <v>436007</v>
      </c>
      <c r="C2432" s="43" t="s">
        <v>1541</v>
      </c>
      <c r="D2432" s="44">
        <v>0</v>
      </c>
      <c r="E2432" s="29">
        <f>IF(ISERROR(VLOOKUP(A2432,'INFORME SEVEN'!$A$1:$F$339,4,0)),0,VLOOKUP(A2432,'INFORME SEVEN'!$A$1:$F$339,4,0))</f>
        <v>0</v>
      </c>
      <c r="F2432" s="29">
        <f>IF(ISERROR(VLOOKUP(A2432,'INFORME SEVEN'!$A$1:$F$339,5,0)),0,VLOOKUP(A2432,'INFORME SEVEN'!$A$1:$F$339,5,0))</f>
        <v>0</v>
      </c>
      <c r="G2432" s="65">
        <f t="shared" si="298"/>
        <v>0</v>
      </c>
      <c r="H2432" s="44">
        <f t="shared" si="299"/>
        <v>0</v>
      </c>
      <c r="I2432" s="46">
        <v>0</v>
      </c>
      <c r="J2432" s="31">
        <f t="shared" si="296"/>
        <v>0</v>
      </c>
      <c r="K2432" s="1">
        <f t="shared" si="297"/>
        <v>0</v>
      </c>
      <c r="L2432" s="1">
        <f t="shared" si="295"/>
        <v>6</v>
      </c>
    </row>
    <row r="2433" spans="1:12" ht="16.5" hidden="1" thickBot="1" x14ac:dyDescent="0.3">
      <c r="A2433" s="26">
        <v>436008</v>
      </c>
      <c r="B2433" s="42">
        <v>436008</v>
      </c>
      <c r="C2433" s="43" t="s">
        <v>1542</v>
      </c>
      <c r="D2433" s="44">
        <v>0</v>
      </c>
      <c r="E2433" s="29">
        <f>IF(ISERROR(VLOOKUP(A2433,'INFORME SEVEN'!$A$1:$F$339,4,0)),0,VLOOKUP(A2433,'INFORME SEVEN'!$A$1:$F$339,4,0))</f>
        <v>0</v>
      </c>
      <c r="F2433" s="29">
        <f>IF(ISERROR(VLOOKUP(A2433,'INFORME SEVEN'!$A$1:$F$339,5,0)),0,VLOOKUP(A2433,'INFORME SEVEN'!$A$1:$F$339,5,0))</f>
        <v>0</v>
      </c>
      <c r="G2433" s="65">
        <f t="shared" si="298"/>
        <v>0</v>
      </c>
      <c r="H2433" s="44">
        <f t="shared" si="299"/>
        <v>0</v>
      </c>
      <c r="I2433" s="46">
        <v>0</v>
      </c>
      <c r="J2433" s="31">
        <f t="shared" si="296"/>
        <v>0</v>
      </c>
      <c r="K2433" s="1">
        <f t="shared" si="297"/>
        <v>0</v>
      </c>
      <c r="L2433" s="1">
        <f t="shared" si="295"/>
        <v>6</v>
      </c>
    </row>
    <row r="2434" spans="1:12" ht="16.5" hidden="1" thickBot="1" x14ac:dyDescent="0.3">
      <c r="A2434" s="26">
        <v>436009</v>
      </c>
      <c r="B2434" s="42">
        <v>436009</v>
      </c>
      <c r="C2434" s="43" t="s">
        <v>1543</v>
      </c>
      <c r="D2434" s="44">
        <v>0</v>
      </c>
      <c r="E2434" s="29">
        <f>IF(ISERROR(VLOOKUP(A2434,'INFORME SEVEN'!$A$1:$F$339,4,0)),0,VLOOKUP(A2434,'INFORME SEVEN'!$A$1:$F$339,4,0))</f>
        <v>0</v>
      </c>
      <c r="F2434" s="29">
        <f>IF(ISERROR(VLOOKUP(A2434,'INFORME SEVEN'!$A$1:$F$339,5,0)),0,VLOOKUP(A2434,'INFORME SEVEN'!$A$1:$F$339,5,0))</f>
        <v>0</v>
      </c>
      <c r="G2434" s="65">
        <f t="shared" si="298"/>
        <v>0</v>
      </c>
      <c r="H2434" s="44">
        <f t="shared" si="299"/>
        <v>0</v>
      </c>
      <c r="I2434" s="46">
        <v>0</v>
      </c>
      <c r="J2434" s="31">
        <f t="shared" si="296"/>
        <v>0</v>
      </c>
      <c r="K2434" s="1">
        <f t="shared" si="297"/>
        <v>0</v>
      </c>
      <c r="L2434" s="1">
        <f t="shared" si="295"/>
        <v>6</v>
      </c>
    </row>
    <row r="2435" spans="1:12" ht="16.5" hidden="1" thickBot="1" x14ac:dyDescent="0.3">
      <c r="A2435" s="26">
        <v>436090</v>
      </c>
      <c r="B2435" s="42">
        <v>436090</v>
      </c>
      <c r="C2435" s="43" t="s">
        <v>1544</v>
      </c>
      <c r="D2435" s="44">
        <v>0</v>
      </c>
      <c r="E2435" s="29">
        <f>IF(ISERROR(VLOOKUP(A2435,'INFORME SEVEN'!$A$1:$F$339,4,0)),0,VLOOKUP(A2435,'INFORME SEVEN'!$A$1:$F$339,4,0))</f>
        <v>0</v>
      </c>
      <c r="F2435" s="29">
        <f>IF(ISERROR(VLOOKUP(A2435,'INFORME SEVEN'!$A$1:$F$339,5,0)),0,VLOOKUP(A2435,'INFORME SEVEN'!$A$1:$F$339,5,0))</f>
        <v>0</v>
      </c>
      <c r="G2435" s="65">
        <f t="shared" si="298"/>
        <v>0</v>
      </c>
      <c r="H2435" s="44">
        <f t="shared" si="299"/>
        <v>0</v>
      </c>
      <c r="I2435" s="46">
        <v>0</v>
      </c>
      <c r="J2435" s="31">
        <f t="shared" si="296"/>
        <v>0</v>
      </c>
      <c r="K2435" s="1">
        <f t="shared" si="297"/>
        <v>0</v>
      </c>
      <c r="L2435" s="1">
        <f t="shared" si="295"/>
        <v>6</v>
      </c>
    </row>
    <row r="2436" spans="1:12" ht="16.5" hidden="1" thickBot="1" x14ac:dyDescent="0.3">
      <c r="A2436" s="26">
        <v>4370</v>
      </c>
      <c r="B2436" s="48">
        <v>437000</v>
      </c>
      <c r="C2436" s="49" t="s">
        <v>1545</v>
      </c>
      <c r="D2436" s="39">
        <v>0</v>
      </c>
      <c r="E2436" s="29">
        <f>IF(ISERROR(VLOOKUP(A2436,'INFORME SEVEN'!$A$1:$F$339,4,0)),0,VLOOKUP(A2436,'INFORME SEVEN'!$A$1:$F$339,4,0))</f>
        <v>0</v>
      </c>
      <c r="F2436" s="29">
        <f>IF(ISERROR(VLOOKUP(A2436,'INFORME SEVEN'!$A$1:$F$339,5,0)),0,VLOOKUP(A2436,'INFORME SEVEN'!$A$1:$F$339,5,0))</f>
        <v>0</v>
      </c>
      <c r="G2436" s="39">
        <f t="shared" si="298"/>
        <v>0</v>
      </c>
      <c r="H2436" s="50">
        <f t="shared" si="299"/>
        <v>0</v>
      </c>
      <c r="I2436" s="51">
        <v>0</v>
      </c>
      <c r="J2436" s="31">
        <f t="shared" si="296"/>
        <v>0</v>
      </c>
      <c r="K2436" s="1">
        <f t="shared" si="297"/>
        <v>0</v>
      </c>
      <c r="L2436" s="1">
        <f t="shared" si="295"/>
        <v>4</v>
      </c>
    </row>
    <row r="2437" spans="1:12" ht="16.5" hidden="1" thickBot="1" x14ac:dyDescent="0.3">
      <c r="A2437" s="26">
        <v>437001</v>
      </c>
      <c r="B2437" s="42">
        <v>437001</v>
      </c>
      <c r="C2437" s="43" t="s">
        <v>1546</v>
      </c>
      <c r="D2437" s="44">
        <v>0</v>
      </c>
      <c r="E2437" s="29">
        <f>IF(ISERROR(VLOOKUP(A2437,'INFORME SEVEN'!$A$1:$F$339,4,0)),0,VLOOKUP(A2437,'INFORME SEVEN'!$A$1:$F$339,4,0))</f>
        <v>0</v>
      </c>
      <c r="F2437" s="29">
        <f>IF(ISERROR(VLOOKUP(A2437,'INFORME SEVEN'!$A$1:$F$339,5,0)),0,VLOOKUP(A2437,'INFORME SEVEN'!$A$1:$F$339,5,0))</f>
        <v>0</v>
      </c>
      <c r="G2437" s="65">
        <f t="shared" si="298"/>
        <v>0</v>
      </c>
      <c r="H2437" s="44">
        <f t="shared" si="299"/>
        <v>0</v>
      </c>
      <c r="I2437" s="46">
        <v>0</v>
      </c>
      <c r="J2437" s="31">
        <f t="shared" si="296"/>
        <v>0</v>
      </c>
      <c r="K2437" s="1">
        <f t="shared" si="297"/>
        <v>0</v>
      </c>
      <c r="L2437" s="1">
        <f t="shared" si="295"/>
        <v>6</v>
      </c>
    </row>
    <row r="2438" spans="1:12" ht="16.5" hidden="1" thickBot="1" x14ac:dyDescent="0.3">
      <c r="A2438" s="26">
        <v>437002</v>
      </c>
      <c r="B2438" s="42">
        <v>437002</v>
      </c>
      <c r="C2438" s="43" t="s">
        <v>1547</v>
      </c>
      <c r="D2438" s="44">
        <v>0</v>
      </c>
      <c r="E2438" s="29">
        <f>IF(ISERROR(VLOOKUP(A2438,'INFORME SEVEN'!$A$1:$F$339,4,0)),0,VLOOKUP(A2438,'INFORME SEVEN'!$A$1:$F$339,4,0))</f>
        <v>0</v>
      </c>
      <c r="F2438" s="29">
        <f>IF(ISERROR(VLOOKUP(A2438,'INFORME SEVEN'!$A$1:$F$339,5,0)),0,VLOOKUP(A2438,'INFORME SEVEN'!$A$1:$F$339,5,0))</f>
        <v>0</v>
      </c>
      <c r="G2438" s="65">
        <f t="shared" si="298"/>
        <v>0</v>
      </c>
      <c r="H2438" s="44">
        <f t="shared" si="299"/>
        <v>0</v>
      </c>
      <c r="I2438" s="46">
        <v>0</v>
      </c>
      <c r="J2438" s="31">
        <f t="shared" si="296"/>
        <v>0</v>
      </c>
      <c r="K2438" s="1">
        <f t="shared" si="297"/>
        <v>0</v>
      </c>
      <c r="L2438" s="1">
        <f t="shared" si="295"/>
        <v>6</v>
      </c>
    </row>
    <row r="2439" spans="1:12" ht="16.5" hidden="1" thickBot="1" x14ac:dyDescent="0.3">
      <c r="A2439" s="26">
        <v>437003</v>
      </c>
      <c r="B2439" s="42">
        <v>437003</v>
      </c>
      <c r="C2439" s="43" t="s">
        <v>1548</v>
      </c>
      <c r="D2439" s="44">
        <v>0</v>
      </c>
      <c r="E2439" s="29">
        <f>IF(ISERROR(VLOOKUP(A2439,'INFORME SEVEN'!$A$1:$F$339,4,0)),0,VLOOKUP(A2439,'INFORME SEVEN'!$A$1:$F$339,4,0))</f>
        <v>0</v>
      </c>
      <c r="F2439" s="29">
        <f>IF(ISERROR(VLOOKUP(A2439,'INFORME SEVEN'!$A$1:$F$339,5,0)),0,VLOOKUP(A2439,'INFORME SEVEN'!$A$1:$F$339,5,0))</f>
        <v>0</v>
      </c>
      <c r="G2439" s="65">
        <f t="shared" si="298"/>
        <v>0</v>
      </c>
      <c r="H2439" s="44">
        <f t="shared" si="299"/>
        <v>0</v>
      </c>
      <c r="I2439" s="46">
        <v>0</v>
      </c>
      <c r="J2439" s="31">
        <f t="shared" si="296"/>
        <v>0</v>
      </c>
      <c r="K2439" s="1">
        <f t="shared" si="297"/>
        <v>0</v>
      </c>
      <c r="L2439" s="1">
        <f t="shared" si="295"/>
        <v>6</v>
      </c>
    </row>
    <row r="2440" spans="1:12" ht="16.5" hidden="1" thickBot="1" x14ac:dyDescent="0.3">
      <c r="A2440" s="26">
        <v>437090</v>
      </c>
      <c r="B2440" s="42">
        <v>437090</v>
      </c>
      <c r="C2440" s="43" t="s">
        <v>1549</v>
      </c>
      <c r="D2440" s="44">
        <v>0</v>
      </c>
      <c r="E2440" s="29">
        <f>IF(ISERROR(VLOOKUP(A2440,'INFORME SEVEN'!$A$1:$F$339,4,0)),0,VLOOKUP(A2440,'INFORME SEVEN'!$A$1:$F$339,4,0))</f>
        <v>0</v>
      </c>
      <c r="F2440" s="29">
        <f>IF(ISERROR(VLOOKUP(A2440,'INFORME SEVEN'!$A$1:$F$339,5,0)),0,VLOOKUP(A2440,'INFORME SEVEN'!$A$1:$F$339,5,0))</f>
        <v>0</v>
      </c>
      <c r="G2440" s="65">
        <f t="shared" si="298"/>
        <v>0</v>
      </c>
      <c r="H2440" s="44">
        <f t="shared" si="299"/>
        <v>0</v>
      </c>
      <c r="I2440" s="46">
        <v>0</v>
      </c>
      <c r="J2440" s="31">
        <f t="shared" si="296"/>
        <v>0</v>
      </c>
      <c r="K2440" s="1">
        <f t="shared" si="297"/>
        <v>0</v>
      </c>
      <c r="L2440" s="1">
        <f t="shared" si="295"/>
        <v>6</v>
      </c>
    </row>
    <row r="2441" spans="1:12" ht="16.5" thickBot="1" x14ac:dyDescent="0.3">
      <c r="A2441" s="26">
        <v>4390</v>
      </c>
      <c r="B2441" s="37">
        <v>439000</v>
      </c>
      <c r="C2441" s="38" t="s">
        <v>1550</v>
      </c>
      <c r="D2441" s="39">
        <v>517243760</v>
      </c>
      <c r="E2441" s="40">
        <f>IF(ISERROR(VLOOKUP(A2441,'INFORME SEVEN'!$A$1:$F$339,4,0)),0,VLOOKUP(A2441,'INFORME SEVEN'!$A$1:$F$339,4,0))</f>
        <v>620672</v>
      </c>
      <c r="F2441" s="40">
        <f>IF(ISERROR(VLOOKUP(A2441,'INFORME SEVEN'!$A$1:$F$339,5,0)),0,VLOOKUP(A2441,'INFORME SEVEN'!$A$1:$F$339,5,0))</f>
        <v>606705854</v>
      </c>
      <c r="G2441" s="39">
        <f t="shared" si="298"/>
        <v>1123328942</v>
      </c>
      <c r="H2441" s="40">
        <v>0</v>
      </c>
      <c r="I2441" s="41">
        <f>+I2450</f>
        <v>1123328942</v>
      </c>
      <c r="J2441" s="31">
        <f t="shared" si="296"/>
        <v>0</v>
      </c>
      <c r="K2441" s="1">
        <f t="shared" si="297"/>
        <v>1</v>
      </c>
      <c r="L2441" s="1">
        <f t="shared" si="295"/>
        <v>4</v>
      </c>
    </row>
    <row r="2442" spans="1:12" ht="16.5" hidden="1" thickBot="1" x14ac:dyDescent="0.3">
      <c r="A2442" s="26">
        <v>439002</v>
      </c>
      <c r="B2442" s="42">
        <v>439002</v>
      </c>
      <c r="C2442" s="43" t="s">
        <v>261</v>
      </c>
      <c r="D2442" s="44">
        <v>0</v>
      </c>
      <c r="E2442" s="29">
        <f>IF(ISERROR(VLOOKUP(A2442,'INFORME SEVEN'!$A$1:$F$339,4,0)),0,VLOOKUP(A2442,'INFORME SEVEN'!$A$1:$F$339,4,0))</f>
        <v>0</v>
      </c>
      <c r="F2442" s="29">
        <f>IF(ISERROR(VLOOKUP(A2442,'INFORME SEVEN'!$A$1:$F$339,5,0)),0,VLOOKUP(A2442,'INFORME SEVEN'!$A$1:$F$339,5,0))</f>
        <v>0</v>
      </c>
      <c r="G2442" s="65">
        <f t="shared" si="298"/>
        <v>0</v>
      </c>
      <c r="H2442" s="44">
        <f t="shared" ref="H2442:H2449" si="300">+G2442</f>
        <v>0</v>
      </c>
      <c r="I2442" s="46">
        <v>0</v>
      </c>
      <c r="J2442" s="31">
        <f t="shared" si="296"/>
        <v>0</v>
      </c>
      <c r="K2442" s="1">
        <f t="shared" si="297"/>
        <v>0</v>
      </c>
      <c r="L2442" s="1">
        <f t="shared" si="295"/>
        <v>6</v>
      </c>
    </row>
    <row r="2443" spans="1:12" ht="16.5" hidden="1" thickBot="1" x14ac:dyDescent="0.3">
      <c r="A2443" s="26">
        <v>439003</v>
      </c>
      <c r="B2443" s="42">
        <v>439003</v>
      </c>
      <c r="C2443" s="43" t="s">
        <v>262</v>
      </c>
      <c r="D2443" s="44">
        <v>0</v>
      </c>
      <c r="E2443" s="29">
        <f>IF(ISERROR(VLOOKUP(A2443,'INFORME SEVEN'!$A$1:$F$339,4,0)),0,VLOOKUP(A2443,'INFORME SEVEN'!$A$1:$F$339,4,0))</f>
        <v>0</v>
      </c>
      <c r="F2443" s="29">
        <f>IF(ISERROR(VLOOKUP(A2443,'INFORME SEVEN'!$A$1:$F$339,5,0)),0,VLOOKUP(A2443,'INFORME SEVEN'!$A$1:$F$339,5,0))</f>
        <v>0</v>
      </c>
      <c r="G2443" s="65">
        <f t="shared" si="298"/>
        <v>0</v>
      </c>
      <c r="H2443" s="44">
        <f t="shared" si="300"/>
        <v>0</v>
      </c>
      <c r="I2443" s="46">
        <v>0</v>
      </c>
      <c r="J2443" s="31">
        <f t="shared" si="296"/>
        <v>0</v>
      </c>
      <c r="K2443" s="1">
        <f t="shared" si="297"/>
        <v>0</v>
      </c>
      <c r="L2443" s="1">
        <f t="shared" si="295"/>
        <v>6</v>
      </c>
    </row>
    <row r="2444" spans="1:12" ht="16.5" hidden="1" thickBot="1" x14ac:dyDescent="0.3">
      <c r="A2444" s="26">
        <v>439004</v>
      </c>
      <c r="B2444" s="42">
        <v>439004</v>
      </c>
      <c r="C2444" s="43" t="s">
        <v>263</v>
      </c>
      <c r="D2444" s="44">
        <v>0</v>
      </c>
      <c r="E2444" s="29">
        <f>IF(ISERROR(VLOOKUP(A2444,'INFORME SEVEN'!$A$1:$F$339,4,0)),0,VLOOKUP(A2444,'INFORME SEVEN'!$A$1:$F$339,4,0))</f>
        <v>0</v>
      </c>
      <c r="F2444" s="29">
        <f>IF(ISERROR(VLOOKUP(A2444,'INFORME SEVEN'!$A$1:$F$339,5,0)),0,VLOOKUP(A2444,'INFORME SEVEN'!$A$1:$F$339,5,0))</f>
        <v>0</v>
      </c>
      <c r="G2444" s="65">
        <f t="shared" si="298"/>
        <v>0</v>
      </c>
      <c r="H2444" s="44">
        <f t="shared" si="300"/>
        <v>0</v>
      </c>
      <c r="I2444" s="46">
        <v>0</v>
      </c>
      <c r="J2444" s="31">
        <f t="shared" si="296"/>
        <v>0</v>
      </c>
      <c r="K2444" s="1">
        <f t="shared" si="297"/>
        <v>0</v>
      </c>
      <c r="L2444" s="1">
        <f t="shared" ref="L2444:L2507" si="301">+LEN(A2444)</f>
        <v>6</v>
      </c>
    </row>
    <row r="2445" spans="1:12" ht="16.5" hidden="1" thickBot="1" x14ac:dyDescent="0.3">
      <c r="A2445" s="26">
        <v>439005</v>
      </c>
      <c r="B2445" s="42">
        <v>439005</v>
      </c>
      <c r="C2445" s="43" t="s">
        <v>264</v>
      </c>
      <c r="D2445" s="44">
        <v>0</v>
      </c>
      <c r="E2445" s="29">
        <f>IF(ISERROR(VLOOKUP(A2445,'INFORME SEVEN'!$A$1:$F$339,4,0)),0,VLOOKUP(A2445,'INFORME SEVEN'!$A$1:$F$339,4,0))</f>
        <v>0</v>
      </c>
      <c r="F2445" s="29">
        <f>IF(ISERROR(VLOOKUP(A2445,'INFORME SEVEN'!$A$1:$F$339,5,0)),0,VLOOKUP(A2445,'INFORME SEVEN'!$A$1:$F$339,5,0))</f>
        <v>0</v>
      </c>
      <c r="G2445" s="65">
        <f t="shared" si="298"/>
        <v>0</v>
      </c>
      <c r="H2445" s="44">
        <f t="shared" si="300"/>
        <v>0</v>
      </c>
      <c r="I2445" s="46">
        <v>0</v>
      </c>
      <c r="J2445" s="31">
        <f t="shared" si="296"/>
        <v>0</v>
      </c>
      <c r="K2445" s="1">
        <f t="shared" si="297"/>
        <v>0</v>
      </c>
      <c r="L2445" s="1">
        <f t="shared" si="301"/>
        <v>6</v>
      </c>
    </row>
    <row r="2446" spans="1:12" ht="16.5" hidden="1" thickBot="1" x14ac:dyDescent="0.3">
      <c r="A2446" s="26">
        <v>439006</v>
      </c>
      <c r="B2446" s="42">
        <v>439006</v>
      </c>
      <c r="C2446" s="43" t="s">
        <v>265</v>
      </c>
      <c r="D2446" s="44">
        <v>0</v>
      </c>
      <c r="E2446" s="29">
        <f>IF(ISERROR(VLOOKUP(A2446,'INFORME SEVEN'!$A$1:$F$339,4,0)),0,VLOOKUP(A2446,'INFORME SEVEN'!$A$1:$F$339,4,0))</f>
        <v>0</v>
      </c>
      <c r="F2446" s="29">
        <f>IF(ISERROR(VLOOKUP(A2446,'INFORME SEVEN'!$A$1:$F$339,5,0)),0,VLOOKUP(A2446,'INFORME SEVEN'!$A$1:$F$339,5,0))</f>
        <v>0</v>
      </c>
      <c r="G2446" s="65">
        <f t="shared" si="298"/>
        <v>0</v>
      </c>
      <c r="H2446" s="44">
        <f t="shared" si="300"/>
        <v>0</v>
      </c>
      <c r="I2446" s="46">
        <v>0</v>
      </c>
      <c r="J2446" s="31">
        <f t="shared" si="296"/>
        <v>0</v>
      </c>
      <c r="K2446" s="1">
        <f t="shared" si="297"/>
        <v>0</v>
      </c>
      <c r="L2446" s="1">
        <f t="shared" si="301"/>
        <v>6</v>
      </c>
    </row>
    <row r="2447" spans="1:12" ht="16.5" hidden="1" thickBot="1" x14ac:dyDescent="0.3">
      <c r="A2447" s="26">
        <v>439007</v>
      </c>
      <c r="B2447" s="42">
        <v>439007</v>
      </c>
      <c r="C2447" s="43" t="s">
        <v>271</v>
      </c>
      <c r="D2447" s="44">
        <v>0</v>
      </c>
      <c r="E2447" s="29">
        <f>IF(ISERROR(VLOOKUP(A2447,'INFORME SEVEN'!$A$1:$F$339,4,0)),0,VLOOKUP(A2447,'INFORME SEVEN'!$A$1:$F$339,4,0))</f>
        <v>0</v>
      </c>
      <c r="F2447" s="29">
        <f>IF(ISERROR(VLOOKUP(A2447,'INFORME SEVEN'!$A$1:$F$339,5,0)),0,VLOOKUP(A2447,'INFORME SEVEN'!$A$1:$F$339,5,0))</f>
        <v>0</v>
      </c>
      <c r="G2447" s="65">
        <f t="shared" si="298"/>
        <v>0</v>
      </c>
      <c r="H2447" s="44">
        <f t="shared" si="300"/>
        <v>0</v>
      </c>
      <c r="I2447" s="46">
        <v>0</v>
      </c>
      <c r="J2447" s="31">
        <f t="shared" si="296"/>
        <v>0</v>
      </c>
      <c r="K2447" s="1">
        <f t="shared" si="297"/>
        <v>0</v>
      </c>
      <c r="L2447" s="1">
        <f t="shared" si="301"/>
        <v>6</v>
      </c>
    </row>
    <row r="2448" spans="1:12" ht="16.5" hidden="1" thickBot="1" x14ac:dyDescent="0.3">
      <c r="A2448" s="26">
        <v>439008</v>
      </c>
      <c r="B2448" s="42">
        <v>439008</v>
      </c>
      <c r="C2448" s="43" t="s">
        <v>266</v>
      </c>
      <c r="D2448" s="44">
        <v>0</v>
      </c>
      <c r="E2448" s="29">
        <f>IF(ISERROR(VLOOKUP(A2448,'INFORME SEVEN'!$A$1:$F$339,4,0)),0,VLOOKUP(A2448,'INFORME SEVEN'!$A$1:$F$339,4,0))</f>
        <v>0</v>
      </c>
      <c r="F2448" s="29">
        <f>IF(ISERROR(VLOOKUP(A2448,'INFORME SEVEN'!$A$1:$F$339,5,0)),0,VLOOKUP(A2448,'INFORME SEVEN'!$A$1:$F$339,5,0))</f>
        <v>0</v>
      </c>
      <c r="G2448" s="65">
        <f t="shared" si="298"/>
        <v>0</v>
      </c>
      <c r="H2448" s="44">
        <f t="shared" si="300"/>
        <v>0</v>
      </c>
      <c r="I2448" s="46">
        <v>0</v>
      </c>
      <c r="J2448" s="31">
        <f t="shared" ref="J2448:J2511" si="302">+G2448-H2448-I2448</f>
        <v>0</v>
      </c>
      <c r="K2448" s="1">
        <f t="shared" ref="K2448:K2511" si="303">IF(D2448&lt;&gt;0,1,IF(G2448&lt;&gt;0,2,IF(F2448&lt;&gt;0,3,IF(E2448&lt;&gt;0,4,0))))</f>
        <v>0</v>
      </c>
      <c r="L2448" s="1">
        <f t="shared" si="301"/>
        <v>6</v>
      </c>
    </row>
    <row r="2449" spans="1:12" ht="16.5" hidden="1" thickBot="1" x14ac:dyDescent="0.3">
      <c r="A2449" s="26">
        <v>439014</v>
      </c>
      <c r="B2449" s="42">
        <v>439014</v>
      </c>
      <c r="C2449" s="43" t="s">
        <v>267</v>
      </c>
      <c r="D2449" s="44">
        <v>0</v>
      </c>
      <c r="E2449" s="29">
        <f>IF(ISERROR(VLOOKUP(A2449,'INFORME SEVEN'!$A$1:$F$339,4,0)),0,VLOOKUP(A2449,'INFORME SEVEN'!$A$1:$F$339,4,0))</f>
        <v>0</v>
      </c>
      <c r="F2449" s="29">
        <f>IF(ISERROR(VLOOKUP(A2449,'INFORME SEVEN'!$A$1:$F$339,5,0)),0,VLOOKUP(A2449,'INFORME SEVEN'!$A$1:$F$339,5,0))</f>
        <v>0</v>
      </c>
      <c r="G2449" s="65">
        <f t="shared" si="298"/>
        <v>0</v>
      </c>
      <c r="H2449" s="44">
        <f t="shared" si="300"/>
        <v>0</v>
      </c>
      <c r="I2449" s="46">
        <v>0</v>
      </c>
      <c r="J2449" s="31">
        <f t="shared" si="302"/>
        <v>0</v>
      </c>
      <c r="K2449" s="1">
        <f t="shared" si="303"/>
        <v>0</v>
      </c>
      <c r="L2449" s="1">
        <f t="shared" si="301"/>
        <v>6</v>
      </c>
    </row>
    <row r="2450" spans="1:12" ht="15.75" thickBot="1" x14ac:dyDescent="0.25">
      <c r="A2450" s="26">
        <v>439016</v>
      </c>
      <c r="B2450" s="450">
        <v>439016</v>
      </c>
      <c r="C2450" s="451" t="s">
        <v>272</v>
      </c>
      <c r="D2450" s="65">
        <v>517243760</v>
      </c>
      <c r="E2450" s="45">
        <f>IF(ISERROR(VLOOKUP(A2450,'INFORME SEVEN'!$A$1:$F$339,4,0)),0,VLOOKUP(A2450,'INFORME SEVEN'!$A$1:$F$339,4,0))</f>
        <v>620672</v>
      </c>
      <c r="F2450" s="45">
        <f>IF(ISERROR(VLOOKUP(A2450,'INFORME SEVEN'!$A$1:$F$339,5,0)),0,VLOOKUP(A2450,'INFORME SEVEN'!$A$1:$F$339,5,0))</f>
        <v>606705854</v>
      </c>
      <c r="G2450" s="65">
        <f t="shared" si="298"/>
        <v>1123328942</v>
      </c>
      <c r="H2450" s="45">
        <v>0</v>
      </c>
      <c r="I2450" s="47">
        <f>+G2450</f>
        <v>1123328942</v>
      </c>
      <c r="J2450" s="31">
        <f t="shared" si="302"/>
        <v>0</v>
      </c>
      <c r="K2450" s="1">
        <f t="shared" si="303"/>
        <v>1</v>
      </c>
      <c r="L2450" s="1">
        <f t="shared" si="301"/>
        <v>6</v>
      </c>
    </row>
    <row r="2451" spans="1:12" ht="16.5" hidden="1" thickBot="1" x14ac:dyDescent="0.3">
      <c r="A2451" s="26">
        <v>439017</v>
      </c>
      <c r="B2451" s="42">
        <v>439017</v>
      </c>
      <c r="C2451" s="43" t="s">
        <v>268</v>
      </c>
      <c r="D2451" s="44">
        <v>0</v>
      </c>
      <c r="E2451" s="29">
        <f>IF(ISERROR(VLOOKUP(A2451,'INFORME SEVEN'!$A$1:$F$339,4,0)),0,VLOOKUP(A2451,'INFORME SEVEN'!$A$1:$F$339,4,0))</f>
        <v>0</v>
      </c>
      <c r="F2451" s="29">
        <f>IF(ISERROR(VLOOKUP(A2451,'INFORME SEVEN'!$A$1:$F$339,5,0)),0,VLOOKUP(A2451,'INFORME SEVEN'!$A$1:$F$339,5,0))</f>
        <v>0</v>
      </c>
      <c r="G2451" s="65">
        <f t="shared" si="298"/>
        <v>0</v>
      </c>
      <c r="H2451" s="44">
        <f t="shared" ref="H2451:H2459" si="304">+G2451</f>
        <v>0</v>
      </c>
      <c r="I2451" s="46">
        <v>0</v>
      </c>
      <c r="J2451" s="31">
        <f t="shared" si="302"/>
        <v>0</v>
      </c>
      <c r="K2451" s="1">
        <f t="shared" si="303"/>
        <v>0</v>
      </c>
      <c r="L2451" s="1">
        <f t="shared" si="301"/>
        <v>6</v>
      </c>
    </row>
    <row r="2452" spans="1:12" ht="16.5" hidden="1" thickBot="1" x14ac:dyDescent="0.3">
      <c r="A2452" s="26">
        <v>439018</v>
      </c>
      <c r="B2452" s="42">
        <v>439018</v>
      </c>
      <c r="C2452" s="43" t="s">
        <v>259</v>
      </c>
      <c r="D2452" s="44">
        <v>0</v>
      </c>
      <c r="E2452" s="29">
        <f>IF(ISERROR(VLOOKUP(A2452,'INFORME SEVEN'!$A$1:$F$339,4,0)),0,VLOOKUP(A2452,'INFORME SEVEN'!$A$1:$F$339,4,0))</f>
        <v>0</v>
      </c>
      <c r="F2452" s="29">
        <f>IF(ISERROR(VLOOKUP(A2452,'INFORME SEVEN'!$A$1:$F$339,5,0)),0,VLOOKUP(A2452,'INFORME SEVEN'!$A$1:$F$339,5,0))</f>
        <v>0</v>
      </c>
      <c r="G2452" s="65">
        <f t="shared" si="298"/>
        <v>0</v>
      </c>
      <c r="H2452" s="44">
        <f t="shared" si="304"/>
        <v>0</v>
      </c>
      <c r="I2452" s="46">
        <v>0</v>
      </c>
      <c r="J2452" s="31">
        <f t="shared" si="302"/>
        <v>0</v>
      </c>
      <c r="K2452" s="1">
        <f t="shared" si="303"/>
        <v>0</v>
      </c>
      <c r="L2452" s="1">
        <f t="shared" si="301"/>
        <v>6</v>
      </c>
    </row>
    <row r="2453" spans="1:12" ht="16.5" hidden="1" thickBot="1" x14ac:dyDescent="0.3">
      <c r="A2453" s="26">
        <v>439022</v>
      </c>
      <c r="B2453" s="42">
        <v>439022</v>
      </c>
      <c r="C2453" s="43" t="s">
        <v>260</v>
      </c>
      <c r="D2453" s="44">
        <v>0</v>
      </c>
      <c r="E2453" s="29">
        <f>IF(ISERROR(VLOOKUP(A2453,'INFORME SEVEN'!$A$1:$F$339,4,0)),0,VLOOKUP(A2453,'INFORME SEVEN'!$A$1:$F$339,4,0))</f>
        <v>0</v>
      </c>
      <c r="F2453" s="29">
        <f>IF(ISERROR(VLOOKUP(A2453,'INFORME SEVEN'!$A$1:$F$339,5,0)),0,VLOOKUP(A2453,'INFORME SEVEN'!$A$1:$F$339,5,0))</f>
        <v>0</v>
      </c>
      <c r="G2453" s="65">
        <f t="shared" si="298"/>
        <v>0</v>
      </c>
      <c r="H2453" s="44">
        <f t="shared" si="304"/>
        <v>0</v>
      </c>
      <c r="I2453" s="46">
        <v>0</v>
      </c>
      <c r="J2453" s="31">
        <f t="shared" si="302"/>
        <v>0</v>
      </c>
      <c r="K2453" s="1">
        <f t="shared" si="303"/>
        <v>0</v>
      </c>
      <c r="L2453" s="1">
        <f t="shared" si="301"/>
        <v>6</v>
      </c>
    </row>
    <row r="2454" spans="1:12" ht="16.5" hidden="1" thickBot="1" x14ac:dyDescent="0.3">
      <c r="A2454" s="26">
        <v>439026</v>
      </c>
      <c r="B2454" s="42">
        <v>439026</v>
      </c>
      <c r="C2454" s="43" t="s">
        <v>269</v>
      </c>
      <c r="D2454" s="44">
        <v>0</v>
      </c>
      <c r="E2454" s="29">
        <f>IF(ISERROR(VLOOKUP(A2454,'INFORME SEVEN'!$A$1:$F$339,4,0)),0,VLOOKUP(A2454,'INFORME SEVEN'!$A$1:$F$339,4,0))</f>
        <v>0</v>
      </c>
      <c r="F2454" s="29">
        <f>IF(ISERROR(VLOOKUP(A2454,'INFORME SEVEN'!$A$1:$F$339,5,0)),0,VLOOKUP(A2454,'INFORME SEVEN'!$A$1:$F$339,5,0))</f>
        <v>0</v>
      </c>
      <c r="G2454" s="65">
        <f t="shared" si="298"/>
        <v>0</v>
      </c>
      <c r="H2454" s="44">
        <f t="shared" si="304"/>
        <v>0</v>
      </c>
      <c r="I2454" s="46">
        <v>0</v>
      </c>
      <c r="J2454" s="31">
        <f t="shared" si="302"/>
        <v>0</v>
      </c>
      <c r="K2454" s="1">
        <f t="shared" si="303"/>
        <v>0</v>
      </c>
      <c r="L2454" s="1">
        <f t="shared" si="301"/>
        <v>6</v>
      </c>
    </row>
    <row r="2455" spans="1:12" ht="16.5" hidden="1" thickBot="1" x14ac:dyDescent="0.3">
      <c r="A2455" s="26">
        <v>439030</v>
      </c>
      <c r="B2455" s="42">
        <v>439030</v>
      </c>
      <c r="C2455" s="43" t="s">
        <v>270</v>
      </c>
      <c r="D2455" s="44">
        <v>0</v>
      </c>
      <c r="E2455" s="29">
        <f>IF(ISERROR(VLOOKUP(A2455,'INFORME SEVEN'!$A$1:$F$339,4,0)),0,VLOOKUP(A2455,'INFORME SEVEN'!$A$1:$F$339,4,0))</f>
        <v>0</v>
      </c>
      <c r="F2455" s="29">
        <f>IF(ISERROR(VLOOKUP(A2455,'INFORME SEVEN'!$A$1:$F$339,5,0)),0,VLOOKUP(A2455,'INFORME SEVEN'!$A$1:$F$339,5,0))</f>
        <v>0</v>
      </c>
      <c r="G2455" s="65">
        <f t="shared" ref="G2455:G2518" si="305">+D2455+F2455-E2455</f>
        <v>0</v>
      </c>
      <c r="H2455" s="44">
        <f t="shared" si="304"/>
        <v>0</v>
      </c>
      <c r="I2455" s="46">
        <v>0</v>
      </c>
      <c r="J2455" s="31">
        <f t="shared" si="302"/>
        <v>0</v>
      </c>
      <c r="K2455" s="1">
        <f t="shared" si="303"/>
        <v>0</v>
      </c>
      <c r="L2455" s="1">
        <f t="shared" si="301"/>
        <v>6</v>
      </c>
    </row>
    <row r="2456" spans="1:12" ht="16.5" hidden="1" thickBot="1" x14ac:dyDescent="0.3">
      <c r="A2456" s="26">
        <v>439032</v>
      </c>
      <c r="B2456" s="42">
        <v>439032</v>
      </c>
      <c r="C2456" s="43" t="s">
        <v>1551</v>
      </c>
      <c r="D2456" s="44">
        <v>0</v>
      </c>
      <c r="E2456" s="29">
        <f>IF(ISERROR(VLOOKUP(A2456,'INFORME SEVEN'!$A$1:$F$339,4,0)),0,VLOOKUP(A2456,'INFORME SEVEN'!$A$1:$F$339,4,0))</f>
        <v>0</v>
      </c>
      <c r="F2456" s="29">
        <f>IF(ISERROR(VLOOKUP(A2456,'INFORME SEVEN'!$A$1:$F$339,5,0)),0,VLOOKUP(A2456,'INFORME SEVEN'!$A$1:$F$339,5,0))</f>
        <v>0</v>
      </c>
      <c r="G2456" s="65">
        <f t="shared" si="305"/>
        <v>0</v>
      </c>
      <c r="H2456" s="44">
        <f t="shared" si="304"/>
        <v>0</v>
      </c>
      <c r="I2456" s="46">
        <v>0</v>
      </c>
      <c r="J2456" s="31">
        <f t="shared" si="302"/>
        <v>0</v>
      </c>
      <c r="K2456" s="1">
        <f t="shared" si="303"/>
        <v>0</v>
      </c>
      <c r="L2456" s="1">
        <f t="shared" si="301"/>
        <v>6</v>
      </c>
    </row>
    <row r="2457" spans="1:12" ht="16.5" hidden="1" thickBot="1" x14ac:dyDescent="0.3">
      <c r="A2457" s="26">
        <v>439033</v>
      </c>
      <c r="B2457" s="42">
        <v>439033</v>
      </c>
      <c r="C2457" s="43" t="s">
        <v>273</v>
      </c>
      <c r="D2457" s="44">
        <v>0</v>
      </c>
      <c r="E2457" s="29">
        <f>IF(ISERROR(VLOOKUP(A2457,'INFORME SEVEN'!$A$1:$F$339,4,0)),0,VLOOKUP(A2457,'INFORME SEVEN'!$A$1:$F$339,4,0))</f>
        <v>0</v>
      </c>
      <c r="F2457" s="29">
        <f>IF(ISERROR(VLOOKUP(A2457,'INFORME SEVEN'!$A$1:$F$339,5,0)),0,VLOOKUP(A2457,'INFORME SEVEN'!$A$1:$F$339,5,0))</f>
        <v>0</v>
      </c>
      <c r="G2457" s="65">
        <f t="shared" si="305"/>
        <v>0</v>
      </c>
      <c r="H2457" s="44">
        <f t="shared" si="304"/>
        <v>0</v>
      </c>
      <c r="I2457" s="46">
        <v>0</v>
      </c>
      <c r="J2457" s="31">
        <f t="shared" si="302"/>
        <v>0</v>
      </c>
      <c r="K2457" s="1">
        <f t="shared" si="303"/>
        <v>0</v>
      </c>
      <c r="L2457" s="1">
        <f t="shared" si="301"/>
        <v>6</v>
      </c>
    </row>
    <row r="2458" spans="1:12" ht="16.5" hidden="1" thickBot="1" x14ac:dyDescent="0.3">
      <c r="A2458" s="26">
        <v>439034</v>
      </c>
      <c r="B2458" s="42">
        <v>439034</v>
      </c>
      <c r="C2458" s="43" t="s">
        <v>274</v>
      </c>
      <c r="D2458" s="44">
        <v>0</v>
      </c>
      <c r="E2458" s="29">
        <f>IF(ISERROR(VLOOKUP(A2458,'INFORME SEVEN'!$A$1:$F$339,4,0)),0,VLOOKUP(A2458,'INFORME SEVEN'!$A$1:$F$339,4,0))</f>
        <v>0</v>
      </c>
      <c r="F2458" s="29">
        <f>IF(ISERROR(VLOOKUP(A2458,'INFORME SEVEN'!$A$1:$F$339,5,0)),0,VLOOKUP(A2458,'INFORME SEVEN'!$A$1:$F$339,5,0))</f>
        <v>0</v>
      </c>
      <c r="G2458" s="65">
        <f t="shared" si="305"/>
        <v>0</v>
      </c>
      <c r="H2458" s="44">
        <f t="shared" si="304"/>
        <v>0</v>
      </c>
      <c r="I2458" s="46">
        <v>0</v>
      </c>
      <c r="J2458" s="31">
        <f t="shared" si="302"/>
        <v>0</v>
      </c>
      <c r="K2458" s="1">
        <f t="shared" si="303"/>
        <v>0</v>
      </c>
      <c r="L2458" s="1">
        <f t="shared" si="301"/>
        <v>6</v>
      </c>
    </row>
    <row r="2459" spans="1:12" ht="16.5" hidden="1" thickBot="1" x14ac:dyDescent="0.3">
      <c r="A2459" s="26">
        <v>439090</v>
      </c>
      <c r="B2459" s="42">
        <v>439090</v>
      </c>
      <c r="C2459" s="43" t="s">
        <v>275</v>
      </c>
      <c r="D2459" s="44">
        <v>0</v>
      </c>
      <c r="E2459" s="29">
        <f>IF(ISERROR(VLOOKUP(A2459,'INFORME SEVEN'!$A$1:$F$339,4,0)),0,VLOOKUP(A2459,'INFORME SEVEN'!$A$1:$F$339,4,0))</f>
        <v>0</v>
      </c>
      <c r="F2459" s="29">
        <f>IF(ISERROR(VLOOKUP(A2459,'INFORME SEVEN'!$A$1:$F$339,5,0)),0,VLOOKUP(A2459,'INFORME SEVEN'!$A$1:$F$339,5,0))</f>
        <v>0</v>
      </c>
      <c r="G2459" s="65">
        <f t="shared" si="305"/>
        <v>0</v>
      </c>
      <c r="H2459" s="44">
        <f t="shared" si="304"/>
        <v>0</v>
      </c>
      <c r="I2459" s="46">
        <v>0</v>
      </c>
      <c r="J2459" s="31">
        <f t="shared" si="302"/>
        <v>0</v>
      </c>
      <c r="K2459" s="1">
        <f t="shared" si="303"/>
        <v>0</v>
      </c>
      <c r="L2459" s="1">
        <f t="shared" si="301"/>
        <v>6</v>
      </c>
    </row>
    <row r="2460" spans="1:12" ht="16.5" thickBot="1" x14ac:dyDescent="0.3">
      <c r="A2460" s="26">
        <v>4395</v>
      </c>
      <c r="B2460" s="37">
        <v>439500</v>
      </c>
      <c r="C2460" s="38" t="s">
        <v>1552</v>
      </c>
      <c r="D2460" s="39">
        <v>-322098</v>
      </c>
      <c r="E2460" s="40">
        <f>IF(ISERROR(VLOOKUP(A2460,'INFORME SEVEN'!$A$1:$F$339,4,0)),0,VLOOKUP(A2460,'INFORME SEVEN'!$A$1:$F$339,4,0))</f>
        <v>536967</v>
      </c>
      <c r="F2460" s="40">
        <f>IF(ISERROR(VLOOKUP(A2460,'INFORME SEVEN'!$A$1:$F$339,5,0)),0,VLOOKUP(A2460,'INFORME SEVEN'!$A$1:$F$339,5,0))</f>
        <v>0</v>
      </c>
      <c r="G2460" s="39">
        <f t="shared" si="305"/>
        <v>-859065</v>
      </c>
      <c r="H2460" s="40">
        <v>0</v>
      </c>
      <c r="I2460" s="41">
        <f>+I2474</f>
        <v>-859065</v>
      </c>
      <c r="J2460" s="31">
        <f t="shared" si="302"/>
        <v>0</v>
      </c>
      <c r="K2460" s="1">
        <f t="shared" si="303"/>
        <v>1</v>
      </c>
      <c r="L2460" s="1">
        <f t="shared" si="301"/>
        <v>4</v>
      </c>
    </row>
    <row r="2461" spans="1:12" ht="16.5" hidden="1" thickBot="1" x14ac:dyDescent="0.3">
      <c r="A2461" s="26">
        <v>439501</v>
      </c>
      <c r="B2461" s="42">
        <v>439501</v>
      </c>
      <c r="C2461" s="43" t="s">
        <v>252</v>
      </c>
      <c r="D2461" s="44">
        <v>0</v>
      </c>
      <c r="E2461" s="29">
        <f>IF(ISERROR(VLOOKUP(A2461,'INFORME SEVEN'!$A$1:$F$339,4,0)),0,VLOOKUP(A2461,'INFORME SEVEN'!$A$1:$F$339,4,0))</f>
        <v>0</v>
      </c>
      <c r="F2461" s="29">
        <f>IF(ISERROR(VLOOKUP(A2461,'INFORME SEVEN'!$A$1:$F$339,5,0)),0,VLOOKUP(A2461,'INFORME SEVEN'!$A$1:$F$339,5,0))</f>
        <v>0</v>
      </c>
      <c r="G2461" s="65">
        <f t="shared" si="305"/>
        <v>0</v>
      </c>
      <c r="H2461" s="44">
        <f t="shared" ref="H2461:H2473" si="306">+G2461</f>
        <v>0</v>
      </c>
      <c r="I2461" s="46">
        <v>0</v>
      </c>
      <c r="J2461" s="31">
        <f t="shared" si="302"/>
        <v>0</v>
      </c>
      <c r="K2461" s="1">
        <f t="shared" si="303"/>
        <v>0</v>
      </c>
      <c r="L2461" s="1">
        <f t="shared" si="301"/>
        <v>6</v>
      </c>
    </row>
    <row r="2462" spans="1:12" ht="16.5" hidden="1" thickBot="1" x14ac:dyDescent="0.3">
      <c r="A2462" s="26">
        <v>439503</v>
      </c>
      <c r="B2462" s="42">
        <v>439503</v>
      </c>
      <c r="C2462" s="43" t="s">
        <v>277</v>
      </c>
      <c r="D2462" s="44">
        <v>0</v>
      </c>
      <c r="E2462" s="29">
        <f>IF(ISERROR(VLOOKUP(A2462,'INFORME SEVEN'!$A$1:$F$339,4,0)),0,VLOOKUP(A2462,'INFORME SEVEN'!$A$1:$F$339,4,0))</f>
        <v>0</v>
      </c>
      <c r="F2462" s="29">
        <f>IF(ISERROR(VLOOKUP(A2462,'INFORME SEVEN'!$A$1:$F$339,5,0)),0,VLOOKUP(A2462,'INFORME SEVEN'!$A$1:$F$339,5,0))</f>
        <v>0</v>
      </c>
      <c r="G2462" s="65">
        <f t="shared" si="305"/>
        <v>0</v>
      </c>
      <c r="H2462" s="44">
        <f t="shared" si="306"/>
        <v>0</v>
      </c>
      <c r="I2462" s="46">
        <v>0</v>
      </c>
      <c r="J2462" s="31">
        <f t="shared" si="302"/>
        <v>0</v>
      </c>
      <c r="K2462" s="1">
        <f t="shared" si="303"/>
        <v>0</v>
      </c>
      <c r="L2462" s="1">
        <f t="shared" si="301"/>
        <v>6</v>
      </c>
    </row>
    <row r="2463" spans="1:12" ht="16.5" hidden="1" thickBot="1" x14ac:dyDescent="0.3">
      <c r="A2463" s="26">
        <v>439505</v>
      </c>
      <c r="B2463" s="42">
        <v>439505</v>
      </c>
      <c r="C2463" s="43" t="s">
        <v>281</v>
      </c>
      <c r="D2463" s="44">
        <v>0</v>
      </c>
      <c r="E2463" s="29">
        <f>IF(ISERROR(VLOOKUP(A2463,'INFORME SEVEN'!$A$1:$F$339,4,0)),0,VLOOKUP(A2463,'INFORME SEVEN'!$A$1:$F$339,4,0))</f>
        <v>0</v>
      </c>
      <c r="F2463" s="29">
        <f>IF(ISERROR(VLOOKUP(A2463,'INFORME SEVEN'!$A$1:$F$339,5,0)),0,VLOOKUP(A2463,'INFORME SEVEN'!$A$1:$F$339,5,0))</f>
        <v>0</v>
      </c>
      <c r="G2463" s="65">
        <f t="shared" si="305"/>
        <v>0</v>
      </c>
      <c r="H2463" s="44">
        <f t="shared" si="306"/>
        <v>0</v>
      </c>
      <c r="I2463" s="46">
        <v>0</v>
      </c>
      <c r="J2463" s="31">
        <f t="shared" si="302"/>
        <v>0</v>
      </c>
      <c r="K2463" s="1">
        <f t="shared" si="303"/>
        <v>0</v>
      </c>
      <c r="L2463" s="1">
        <f t="shared" si="301"/>
        <v>6</v>
      </c>
    </row>
    <row r="2464" spans="1:12" ht="16.5" hidden="1" thickBot="1" x14ac:dyDescent="0.3">
      <c r="A2464" s="26">
        <v>439506</v>
      </c>
      <c r="B2464" s="42">
        <v>439506</v>
      </c>
      <c r="C2464" s="43" t="s">
        <v>253</v>
      </c>
      <c r="D2464" s="44">
        <v>0</v>
      </c>
      <c r="E2464" s="29">
        <f>IF(ISERROR(VLOOKUP(A2464,'INFORME SEVEN'!$A$1:$F$339,4,0)),0,VLOOKUP(A2464,'INFORME SEVEN'!$A$1:$F$339,4,0))</f>
        <v>0</v>
      </c>
      <c r="F2464" s="29">
        <f>IF(ISERROR(VLOOKUP(A2464,'INFORME SEVEN'!$A$1:$F$339,5,0)),0,VLOOKUP(A2464,'INFORME SEVEN'!$A$1:$F$339,5,0))</f>
        <v>0</v>
      </c>
      <c r="G2464" s="65">
        <f t="shared" si="305"/>
        <v>0</v>
      </c>
      <c r="H2464" s="44">
        <f t="shared" si="306"/>
        <v>0</v>
      </c>
      <c r="I2464" s="46">
        <v>0</v>
      </c>
      <c r="J2464" s="31">
        <f t="shared" si="302"/>
        <v>0</v>
      </c>
      <c r="K2464" s="1">
        <f t="shared" si="303"/>
        <v>0</v>
      </c>
      <c r="L2464" s="1">
        <f t="shared" si="301"/>
        <v>6</v>
      </c>
    </row>
    <row r="2465" spans="1:12" ht="16.5" hidden="1" thickBot="1" x14ac:dyDescent="0.3">
      <c r="A2465" s="26">
        <v>439507</v>
      </c>
      <c r="B2465" s="42">
        <v>439507</v>
      </c>
      <c r="C2465" s="43" t="s">
        <v>282</v>
      </c>
      <c r="D2465" s="44">
        <v>0</v>
      </c>
      <c r="E2465" s="29">
        <f>IF(ISERROR(VLOOKUP(A2465,'INFORME SEVEN'!$A$1:$F$339,4,0)),0,VLOOKUP(A2465,'INFORME SEVEN'!$A$1:$F$339,4,0))</f>
        <v>0</v>
      </c>
      <c r="F2465" s="29">
        <f>IF(ISERROR(VLOOKUP(A2465,'INFORME SEVEN'!$A$1:$F$339,5,0)),0,VLOOKUP(A2465,'INFORME SEVEN'!$A$1:$F$339,5,0))</f>
        <v>0</v>
      </c>
      <c r="G2465" s="65">
        <f t="shared" si="305"/>
        <v>0</v>
      </c>
      <c r="H2465" s="44">
        <f t="shared" si="306"/>
        <v>0</v>
      </c>
      <c r="I2465" s="46">
        <v>0</v>
      </c>
      <c r="J2465" s="31">
        <f t="shared" si="302"/>
        <v>0</v>
      </c>
      <c r="K2465" s="1">
        <f t="shared" si="303"/>
        <v>0</v>
      </c>
      <c r="L2465" s="1">
        <f t="shared" si="301"/>
        <v>6</v>
      </c>
    </row>
    <row r="2466" spans="1:12" ht="16.5" hidden="1" thickBot="1" x14ac:dyDescent="0.3">
      <c r="A2466" s="26">
        <v>439508</v>
      </c>
      <c r="B2466" s="42">
        <v>439508</v>
      </c>
      <c r="C2466" s="43" t="s">
        <v>254</v>
      </c>
      <c r="D2466" s="44">
        <v>0</v>
      </c>
      <c r="E2466" s="29">
        <f>IF(ISERROR(VLOOKUP(A2466,'INFORME SEVEN'!$A$1:$F$339,4,0)),0,VLOOKUP(A2466,'INFORME SEVEN'!$A$1:$F$339,4,0))</f>
        <v>0</v>
      </c>
      <c r="F2466" s="29">
        <f>IF(ISERROR(VLOOKUP(A2466,'INFORME SEVEN'!$A$1:$F$339,5,0)),0,VLOOKUP(A2466,'INFORME SEVEN'!$A$1:$F$339,5,0))</f>
        <v>0</v>
      </c>
      <c r="G2466" s="65">
        <f t="shared" si="305"/>
        <v>0</v>
      </c>
      <c r="H2466" s="44">
        <f t="shared" si="306"/>
        <v>0</v>
      </c>
      <c r="I2466" s="46">
        <v>0</v>
      </c>
      <c r="J2466" s="31">
        <f t="shared" si="302"/>
        <v>0</v>
      </c>
      <c r="K2466" s="1">
        <f t="shared" si="303"/>
        <v>0</v>
      </c>
      <c r="L2466" s="1">
        <f t="shared" si="301"/>
        <v>6</v>
      </c>
    </row>
    <row r="2467" spans="1:12" ht="16.5" hidden="1" thickBot="1" x14ac:dyDescent="0.3">
      <c r="A2467" s="26">
        <v>439509</v>
      </c>
      <c r="B2467" s="42">
        <v>439509</v>
      </c>
      <c r="C2467" s="43" t="s">
        <v>255</v>
      </c>
      <c r="D2467" s="44">
        <v>0</v>
      </c>
      <c r="E2467" s="29">
        <f>IF(ISERROR(VLOOKUP(A2467,'INFORME SEVEN'!$A$1:$F$339,4,0)),0,VLOOKUP(A2467,'INFORME SEVEN'!$A$1:$F$339,4,0))</f>
        <v>0</v>
      </c>
      <c r="F2467" s="29">
        <f>IF(ISERROR(VLOOKUP(A2467,'INFORME SEVEN'!$A$1:$F$339,5,0)),0,VLOOKUP(A2467,'INFORME SEVEN'!$A$1:$F$339,5,0))</f>
        <v>0</v>
      </c>
      <c r="G2467" s="65">
        <f t="shared" si="305"/>
        <v>0</v>
      </c>
      <c r="H2467" s="44">
        <f t="shared" si="306"/>
        <v>0</v>
      </c>
      <c r="I2467" s="46">
        <v>0</v>
      </c>
      <c r="J2467" s="31">
        <f t="shared" si="302"/>
        <v>0</v>
      </c>
      <c r="K2467" s="1">
        <f t="shared" si="303"/>
        <v>0</v>
      </c>
      <c r="L2467" s="1">
        <f t="shared" si="301"/>
        <v>6</v>
      </c>
    </row>
    <row r="2468" spans="1:12" ht="16.5" hidden="1" thickBot="1" x14ac:dyDescent="0.3">
      <c r="A2468" s="26">
        <v>439512</v>
      </c>
      <c r="B2468" s="42">
        <v>439512</v>
      </c>
      <c r="C2468" s="43" t="s">
        <v>1553</v>
      </c>
      <c r="D2468" s="44">
        <v>0</v>
      </c>
      <c r="E2468" s="29">
        <f>IF(ISERROR(VLOOKUP(A2468,'INFORME SEVEN'!$A$1:$F$339,4,0)),0,VLOOKUP(A2468,'INFORME SEVEN'!$A$1:$F$339,4,0))</f>
        <v>0</v>
      </c>
      <c r="F2468" s="29">
        <f>IF(ISERROR(VLOOKUP(A2468,'INFORME SEVEN'!$A$1:$F$339,5,0)),0,VLOOKUP(A2468,'INFORME SEVEN'!$A$1:$F$339,5,0))</f>
        <v>0</v>
      </c>
      <c r="G2468" s="65">
        <f t="shared" si="305"/>
        <v>0</v>
      </c>
      <c r="H2468" s="44">
        <f t="shared" si="306"/>
        <v>0</v>
      </c>
      <c r="I2468" s="46">
        <v>0</v>
      </c>
      <c r="J2468" s="31">
        <f t="shared" si="302"/>
        <v>0</v>
      </c>
      <c r="K2468" s="1">
        <f t="shared" si="303"/>
        <v>0</v>
      </c>
      <c r="L2468" s="1">
        <f t="shared" si="301"/>
        <v>6</v>
      </c>
    </row>
    <row r="2469" spans="1:12" ht="16.5" hidden="1" thickBot="1" x14ac:dyDescent="0.3">
      <c r="A2469" s="26">
        <v>439513</v>
      </c>
      <c r="B2469" s="42">
        <v>439513</v>
      </c>
      <c r="C2469" s="43" t="s">
        <v>256</v>
      </c>
      <c r="D2469" s="44">
        <v>0</v>
      </c>
      <c r="E2469" s="29">
        <f>IF(ISERROR(VLOOKUP(A2469,'INFORME SEVEN'!$A$1:$F$339,4,0)),0,VLOOKUP(A2469,'INFORME SEVEN'!$A$1:$F$339,4,0))</f>
        <v>0</v>
      </c>
      <c r="F2469" s="29">
        <f>IF(ISERROR(VLOOKUP(A2469,'INFORME SEVEN'!$A$1:$F$339,5,0)),0,VLOOKUP(A2469,'INFORME SEVEN'!$A$1:$F$339,5,0))</f>
        <v>0</v>
      </c>
      <c r="G2469" s="65">
        <f t="shared" si="305"/>
        <v>0</v>
      </c>
      <c r="H2469" s="44">
        <f t="shared" si="306"/>
        <v>0</v>
      </c>
      <c r="I2469" s="46">
        <v>0</v>
      </c>
      <c r="J2469" s="31">
        <f t="shared" si="302"/>
        <v>0</v>
      </c>
      <c r="K2469" s="1">
        <f t="shared" si="303"/>
        <v>0</v>
      </c>
      <c r="L2469" s="1">
        <f t="shared" si="301"/>
        <v>6</v>
      </c>
    </row>
    <row r="2470" spans="1:12" ht="16.5" hidden="1" thickBot="1" x14ac:dyDescent="0.3">
      <c r="A2470" s="26">
        <v>439514</v>
      </c>
      <c r="B2470" s="42">
        <v>439514</v>
      </c>
      <c r="C2470" s="43" t="s">
        <v>278</v>
      </c>
      <c r="D2470" s="44">
        <v>0</v>
      </c>
      <c r="E2470" s="29">
        <f>IF(ISERROR(VLOOKUP(A2470,'INFORME SEVEN'!$A$1:$F$339,4,0)),0,VLOOKUP(A2470,'INFORME SEVEN'!$A$1:$F$339,4,0))</f>
        <v>0</v>
      </c>
      <c r="F2470" s="29">
        <f>IF(ISERROR(VLOOKUP(A2470,'INFORME SEVEN'!$A$1:$F$339,5,0)),0,VLOOKUP(A2470,'INFORME SEVEN'!$A$1:$F$339,5,0))</f>
        <v>0</v>
      </c>
      <c r="G2470" s="65">
        <f t="shared" si="305"/>
        <v>0</v>
      </c>
      <c r="H2470" s="44">
        <f t="shared" si="306"/>
        <v>0</v>
      </c>
      <c r="I2470" s="46">
        <v>0</v>
      </c>
      <c r="J2470" s="31">
        <f t="shared" si="302"/>
        <v>0</v>
      </c>
      <c r="K2470" s="1">
        <f t="shared" si="303"/>
        <v>0</v>
      </c>
      <c r="L2470" s="1">
        <f t="shared" si="301"/>
        <v>6</v>
      </c>
    </row>
    <row r="2471" spans="1:12" ht="16.5" hidden="1" thickBot="1" x14ac:dyDescent="0.3">
      <c r="A2471" s="26">
        <v>439515</v>
      </c>
      <c r="B2471" s="42">
        <v>439515</v>
      </c>
      <c r="C2471" s="43" t="s">
        <v>279</v>
      </c>
      <c r="D2471" s="44">
        <v>0</v>
      </c>
      <c r="E2471" s="29">
        <f>IF(ISERROR(VLOOKUP(A2471,'INFORME SEVEN'!$A$1:$F$339,4,0)),0,VLOOKUP(A2471,'INFORME SEVEN'!$A$1:$F$339,4,0))</f>
        <v>0</v>
      </c>
      <c r="F2471" s="29">
        <f>IF(ISERROR(VLOOKUP(A2471,'INFORME SEVEN'!$A$1:$F$339,5,0)),0,VLOOKUP(A2471,'INFORME SEVEN'!$A$1:$F$339,5,0))</f>
        <v>0</v>
      </c>
      <c r="G2471" s="65">
        <f t="shared" si="305"/>
        <v>0</v>
      </c>
      <c r="H2471" s="44">
        <f t="shared" si="306"/>
        <v>0</v>
      </c>
      <c r="I2471" s="46">
        <v>0</v>
      </c>
      <c r="J2471" s="31">
        <f t="shared" si="302"/>
        <v>0</v>
      </c>
      <c r="K2471" s="1">
        <f t="shared" si="303"/>
        <v>0</v>
      </c>
      <c r="L2471" s="1">
        <f t="shared" si="301"/>
        <v>6</v>
      </c>
    </row>
    <row r="2472" spans="1:12" ht="16.5" hidden="1" thickBot="1" x14ac:dyDescent="0.3">
      <c r="A2472" s="26">
        <v>439516</v>
      </c>
      <c r="B2472" s="42">
        <v>439516</v>
      </c>
      <c r="C2472" s="43" t="s">
        <v>280</v>
      </c>
      <c r="D2472" s="44">
        <v>0</v>
      </c>
      <c r="E2472" s="29">
        <f>IF(ISERROR(VLOOKUP(A2472,'INFORME SEVEN'!$A$1:$F$339,4,0)),0,VLOOKUP(A2472,'INFORME SEVEN'!$A$1:$F$339,4,0))</f>
        <v>0</v>
      </c>
      <c r="F2472" s="29">
        <f>IF(ISERROR(VLOOKUP(A2472,'INFORME SEVEN'!$A$1:$F$339,5,0)),0,VLOOKUP(A2472,'INFORME SEVEN'!$A$1:$F$339,5,0))</f>
        <v>0</v>
      </c>
      <c r="G2472" s="65">
        <f t="shared" si="305"/>
        <v>0</v>
      </c>
      <c r="H2472" s="44">
        <f t="shared" si="306"/>
        <v>0</v>
      </c>
      <c r="I2472" s="46">
        <v>0</v>
      </c>
      <c r="J2472" s="31">
        <f t="shared" si="302"/>
        <v>0</v>
      </c>
      <c r="K2472" s="1">
        <f t="shared" si="303"/>
        <v>0</v>
      </c>
      <c r="L2472" s="1">
        <f t="shared" si="301"/>
        <v>6</v>
      </c>
    </row>
    <row r="2473" spans="1:12" ht="16.5" hidden="1" thickBot="1" x14ac:dyDescent="0.3">
      <c r="A2473" s="26">
        <v>439517</v>
      </c>
      <c r="B2473" s="42">
        <v>439517</v>
      </c>
      <c r="C2473" s="43" t="s">
        <v>257</v>
      </c>
      <c r="D2473" s="44">
        <v>0</v>
      </c>
      <c r="E2473" s="29">
        <f>IF(ISERROR(VLOOKUP(A2473,'INFORME SEVEN'!$A$1:$F$339,4,0)),0,VLOOKUP(A2473,'INFORME SEVEN'!$A$1:$F$339,4,0))</f>
        <v>0</v>
      </c>
      <c r="F2473" s="29">
        <f>IF(ISERROR(VLOOKUP(A2473,'INFORME SEVEN'!$A$1:$F$339,5,0)),0,VLOOKUP(A2473,'INFORME SEVEN'!$A$1:$F$339,5,0))</f>
        <v>0</v>
      </c>
      <c r="G2473" s="65">
        <f t="shared" si="305"/>
        <v>0</v>
      </c>
      <c r="H2473" s="44">
        <f t="shared" si="306"/>
        <v>0</v>
      </c>
      <c r="I2473" s="46">
        <v>0</v>
      </c>
      <c r="J2473" s="31">
        <f t="shared" si="302"/>
        <v>0</v>
      </c>
      <c r="K2473" s="1">
        <f t="shared" si="303"/>
        <v>0</v>
      </c>
      <c r="L2473" s="1">
        <f t="shared" si="301"/>
        <v>6</v>
      </c>
    </row>
    <row r="2474" spans="1:12" ht="15.75" thickBot="1" x14ac:dyDescent="0.25">
      <c r="A2474" s="26">
        <v>439590</v>
      </c>
      <c r="B2474" s="450">
        <v>439590</v>
      </c>
      <c r="C2474" s="451" t="s">
        <v>275</v>
      </c>
      <c r="D2474" s="65">
        <v>-322098</v>
      </c>
      <c r="E2474" s="45">
        <f>IF(ISERROR(VLOOKUP(A2474,'INFORME SEVEN'!$A$1:$F$339,4,0)),0,VLOOKUP(A2474,'INFORME SEVEN'!$A$1:$F$339,4,0))</f>
        <v>536967</v>
      </c>
      <c r="F2474" s="45">
        <f>IF(ISERROR(VLOOKUP(A2474,'INFORME SEVEN'!$A$1:$F$339,5,0)),0,VLOOKUP(A2474,'INFORME SEVEN'!$A$1:$F$339,5,0))</f>
        <v>0</v>
      </c>
      <c r="G2474" s="65">
        <f t="shared" si="305"/>
        <v>-859065</v>
      </c>
      <c r="H2474" s="45">
        <v>0</v>
      </c>
      <c r="I2474" s="47">
        <f>+G2474</f>
        <v>-859065</v>
      </c>
      <c r="J2474" s="31">
        <f t="shared" si="302"/>
        <v>0</v>
      </c>
      <c r="K2474" s="1">
        <f t="shared" si="303"/>
        <v>1</v>
      </c>
      <c r="L2474" s="1">
        <f t="shared" si="301"/>
        <v>6</v>
      </c>
    </row>
    <row r="2475" spans="1:12" ht="16.5" thickBot="1" x14ac:dyDescent="0.3">
      <c r="A2475" s="26">
        <v>44</v>
      </c>
      <c r="B2475" s="448">
        <v>440000</v>
      </c>
      <c r="C2475" s="449" t="s">
        <v>1554</v>
      </c>
      <c r="D2475" s="64">
        <v>1888126</v>
      </c>
      <c r="E2475" s="35">
        <f>IF(ISERROR(VLOOKUP(A2475,'INFORME SEVEN'!$A$1:$F$339,4,0)),0,VLOOKUP(A2475,'INFORME SEVEN'!$A$1:$F$339,4,0))</f>
        <v>0</v>
      </c>
      <c r="F2475" s="35">
        <f>IF(ISERROR(VLOOKUP(A2475,'INFORME SEVEN'!$A$1:$F$339,5,0)),0,VLOOKUP(A2475,'INFORME SEVEN'!$A$1:$F$339,5,0))</f>
        <v>12881734456</v>
      </c>
      <c r="G2475" s="64">
        <f t="shared" si="305"/>
        <v>12883622582</v>
      </c>
      <c r="H2475" s="35">
        <f>+H2500</f>
        <v>0</v>
      </c>
      <c r="I2475" s="36">
        <f>+I2500</f>
        <v>12883622582</v>
      </c>
      <c r="J2475" s="31">
        <f t="shared" si="302"/>
        <v>0</v>
      </c>
      <c r="K2475" s="1">
        <f t="shared" si="303"/>
        <v>1</v>
      </c>
      <c r="L2475" s="1">
        <f t="shared" si="301"/>
        <v>2</v>
      </c>
    </row>
    <row r="2476" spans="1:12" ht="16.5" hidden="1" thickBot="1" x14ac:dyDescent="0.3">
      <c r="A2476" s="26">
        <v>4408</v>
      </c>
      <c r="B2476" s="48">
        <v>440800</v>
      </c>
      <c r="C2476" s="49" t="s">
        <v>1555</v>
      </c>
      <c r="D2476" s="39">
        <v>0</v>
      </c>
      <c r="E2476" s="29">
        <f>IF(ISERROR(VLOOKUP(A2476,'INFORME SEVEN'!$A$1:$F$339,4,0)),0,VLOOKUP(A2476,'INFORME SEVEN'!$A$1:$F$339,4,0))</f>
        <v>0</v>
      </c>
      <c r="F2476" s="29">
        <f>IF(ISERROR(VLOOKUP(A2476,'INFORME SEVEN'!$A$1:$F$339,5,0)),0,VLOOKUP(A2476,'INFORME SEVEN'!$A$1:$F$339,5,0))</f>
        <v>0</v>
      </c>
      <c r="G2476" s="39">
        <f t="shared" si="305"/>
        <v>0</v>
      </c>
      <c r="H2476" s="50">
        <f t="shared" ref="H2476:H2499" si="307">+G2476</f>
        <v>0</v>
      </c>
      <c r="I2476" s="51">
        <v>0</v>
      </c>
      <c r="J2476" s="31">
        <f t="shared" si="302"/>
        <v>0</v>
      </c>
      <c r="K2476" s="1">
        <f t="shared" si="303"/>
        <v>0</v>
      </c>
      <c r="L2476" s="1">
        <f t="shared" si="301"/>
        <v>4</v>
      </c>
    </row>
    <row r="2477" spans="1:12" ht="16.5" hidden="1" thickBot="1" x14ac:dyDescent="0.3">
      <c r="A2477" s="26">
        <v>440817</v>
      </c>
      <c r="B2477" s="42">
        <v>440817</v>
      </c>
      <c r="C2477" s="43" t="s">
        <v>1556</v>
      </c>
      <c r="D2477" s="44">
        <v>0</v>
      </c>
      <c r="E2477" s="29">
        <f>IF(ISERROR(VLOOKUP(A2477,'INFORME SEVEN'!$A$1:$F$339,4,0)),0,VLOOKUP(A2477,'INFORME SEVEN'!$A$1:$F$339,4,0))</f>
        <v>0</v>
      </c>
      <c r="F2477" s="29">
        <f>IF(ISERROR(VLOOKUP(A2477,'INFORME SEVEN'!$A$1:$F$339,5,0)),0,VLOOKUP(A2477,'INFORME SEVEN'!$A$1:$F$339,5,0))</f>
        <v>0</v>
      </c>
      <c r="G2477" s="65">
        <f t="shared" si="305"/>
        <v>0</v>
      </c>
      <c r="H2477" s="44">
        <f t="shared" si="307"/>
        <v>0</v>
      </c>
      <c r="I2477" s="46">
        <v>0</v>
      </c>
      <c r="J2477" s="31">
        <f t="shared" si="302"/>
        <v>0</v>
      </c>
      <c r="K2477" s="1">
        <f t="shared" si="303"/>
        <v>0</v>
      </c>
      <c r="L2477" s="1">
        <f t="shared" si="301"/>
        <v>6</v>
      </c>
    </row>
    <row r="2478" spans="1:12" ht="16.5" hidden="1" thickBot="1" x14ac:dyDescent="0.3">
      <c r="A2478" s="26">
        <v>440818</v>
      </c>
      <c r="B2478" s="42">
        <v>440818</v>
      </c>
      <c r="C2478" s="43" t="s">
        <v>1557</v>
      </c>
      <c r="D2478" s="44">
        <v>0</v>
      </c>
      <c r="E2478" s="29">
        <f>IF(ISERROR(VLOOKUP(A2478,'INFORME SEVEN'!$A$1:$F$339,4,0)),0,VLOOKUP(A2478,'INFORME SEVEN'!$A$1:$F$339,4,0))</f>
        <v>0</v>
      </c>
      <c r="F2478" s="29">
        <f>IF(ISERROR(VLOOKUP(A2478,'INFORME SEVEN'!$A$1:$F$339,5,0)),0,VLOOKUP(A2478,'INFORME SEVEN'!$A$1:$F$339,5,0))</f>
        <v>0</v>
      </c>
      <c r="G2478" s="65">
        <f t="shared" si="305"/>
        <v>0</v>
      </c>
      <c r="H2478" s="44">
        <f t="shared" si="307"/>
        <v>0</v>
      </c>
      <c r="I2478" s="46">
        <v>0</v>
      </c>
      <c r="J2478" s="31">
        <f t="shared" si="302"/>
        <v>0</v>
      </c>
      <c r="K2478" s="1">
        <f t="shared" si="303"/>
        <v>0</v>
      </c>
      <c r="L2478" s="1">
        <f t="shared" si="301"/>
        <v>6</v>
      </c>
    </row>
    <row r="2479" spans="1:12" ht="16.5" hidden="1" thickBot="1" x14ac:dyDescent="0.3">
      <c r="A2479" s="26">
        <v>440819</v>
      </c>
      <c r="B2479" s="42">
        <v>440819</v>
      </c>
      <c r="C2479" s="43" t="s">
        <v>1558</v>
      </c>
      <c r="D2479" s="44">
        <v>0</v>
      </c>
      <c r="E2479" s="29">
        <f>IF(ISERROR(VLOOKUP(A2479,'INFORME SEVEN'!$A$1:$F$339,4,0)),0,VLOOKUP(A2479,'INFORME SEVEN'!$A$1:$F$339,4,0))</f>
        <v>0</v>
      </c>
      <c r="F2479" s="29">
        <f>IF(ISERROR(VLOOKUP(A2479,'INFORME SEVEN'!$A$1:$F$339,5,0)),0,VLOOKUP(A2479,'INFORME SEVEN'!$A$1:$F$339,5,0))</f>
        <v>0</v>
      </c>
      <c r="G2479" s="65">
        <f t="shared" si="305"/>
        <v>0</v>
      </c>
      <c r="H2479" s="44">
        <f t="shared" si="307"/>
        <v>0</v>
      </c>
      <c r="I2479" s="46">
        <v>0</v>
      </c>
      <c r="J2479" s="31">
        <f t="shared" si="302"/>
        <v>0</v>
      </c>
      <c r="K2479" s="1">
        <f t="shared" si="303"/>
        <v>0</v>
      </c>
      <c r="L2479" s="1">
        <f t="shared" si="301"/>
        <v>6</v>
      </c>
    </row>
    <row r="2480" spans="1:12" ht="16.5" hidden="1" thickBot="1" x14ac:dyDescent="0.3">
      <c r="A2480" s="26">
        <v>440820</v>
      </c>
      <c r="B2480" s="42">
        <v>440820</v>
      </c>
      <c r="C2480" s="43" t="s">
        <v>1559</v>
      </c>
      <c r="D2480" s="44">
        <v>0</v>
      </c>
      <c r="E2480" s="29">
        <f>IF(ISERROR(VLOOKUP(A2480,'INFORME SEVEN'!$A$1:$F$339,4,0)),0,VLOOKUP(A2480,'INFORME SEVEN'!$A$1:$F$339,4,0))</f>
        <v>0</v>
      </c>
      <c r="F2480" s="29">
        <f>IF(ISERROR(VLOOKUP(A2480,'INFORME SEVEN'!$A$1:$F$339,5,0)),0,VLOOKUP(A2480,'INFORME SEVEN'!$A$1:$F$339,5,0))</f>
        <v>0</v>
      </c>
      <c r="G2480" s="65">
        <f t="shared" si="305"/>
        <v>0</v>
      </c>
      <c r="H2480" s="44">
        <f t="shared" si="307"/>
        <v>0</v>
      </c>
      <c r="I2480" s="46">
        <v>0</v>
      </c>
      <c r="J2480" s="31">
        <f t="shared" si="302"/>
        <v>0</v>
      </c>
      <c r="K2480" s="1">
        <f t="shared" si="303"/>
        <v>0</v>
      </c>
      <c r="L2480" s="1">
        <f t="shared" si="301"/>
        <v>6</v>
      </c>
    </row>
    <row r="2481" spans="1:12" ht="16.5" hidden="1" thickBot="1" x14ac:dyDescent="0.3">
      <c r="A2481" s="26">
        <v>440821</v>
      </c>
      <c r="B2481" s="42">
        <v>440821</v>
      </c>
      <c r="C2481" s="43" t="s">
        <v>1560</v>
      </c>
      <c r="D2481" s="44">
        <v>0</v>
      </c>
      <c r="E2481" s="29">
        <f>IF(ISERROR(VLOOKUP(A2481,'INFORME SEVEN'!$A$1:$F$339,4,0)),0,VLOOKUP(A2481,'INFORME SEVEN'!$A$1:$F$339,4,0))</f>
        <v>0</v>
      </c>
      <c r="F2481" s="29">
        <f>IF(ISERROR(VLOOKUP(A2481,'INFORME SEVEN'!$A$1:$F$339,5,0)),0,VLOOKUP(A2481,'INFORME SEVEN'!$A$1:$F$339,5,0))</f>
        <v>0</v>
      </c>
      <c r="G2481" s="65">
        <f t="shared" si="305"/>
        <v>0</v>
      </c>
      <c r="H2481" s="44">
        <f t="shared" si="307"/>
        <v>0</v>
      </c>
      <c r="I2481" s="46">
        <v>0</v>
      </c>
      <c r="J2481" s="31">
        <f t="shared" si="302"/>
        <v>0</v>
      </c>
      <c r="K2481" s="1">
        <f t="shared" si="303"/>
        <v>0</v>
      </c>
      <c r="L2481" s="1">
        <f t="shared" si="301"/>
        <v>6</v>
      </c>
    </row>
    <row r="2482" spans="1:12" ht="16.5" hidden="1" thickBot="1" x14ac:dyDescent="0.3">
      <c r="A2482" s="26">
        <v>440822</v>
      </c>
      <c r="B2482" s="42">
        <v>440822</v>
      </c>
      <c r="C2482" s="43" t="s">
        <v>1561</v>
      </c>
      <c r="D2482" s="44">
        <v>0</v>
      </c>
      <c r="E2482" s="29">
        <f>IF(ISERROR(VLOOKUP(A2482,'INFORME SEVEN'!$A$1:$F$339,4,0)),0,VLOOKUP(A2482,'INFORME SEVEN'!$A$1:$F$339,4,0))</f>
        <v>0</v>
      </c>
      <c r="F2482" s="29">
        <f>IF(ISERROR(VLOOKUP(A2482,'INFORME SEVEN'!$A$1:$F$339,5,0)),0,VLOOKUP(A2482,'INFORME SEVEN'!$A$1:$F$339,5,0))</f>
        <v>0</v>
      </c>
      <c r="G2482" s="65">
        <f t="shared" si="305"/>
        <v>0</v>
      </c>
      <c r="H2482" s="44">
        <f t="shared" si="307"/>
        <v>0</v>
      </c>
      <c r="I2482" s="46">
        <v>0</v>
      </c>
      <c r="J2482" s="31">
        <f t="shared" si="302"/>
        <v>0</v>
      </c>
      <c r="K2482" s="1">
        <f t="shared" si="303"/>
        <v>0</v>
      </c>
      <c r="L2482" s="1">
        <f t="shared" si="301"/>
        <v>6</v>
      </c>
    </row>
    <row r="2483" spans="1:12" ht="16.5" hidden="1" thickBot="1" x14ac:dyDescent="0.3">
      <c r="A2483" s="26">
        <v>440823</v>
      </c>
      <c r="B2483" s="42">
        <v>440823</v>
      </c>
      <c r="C2483" s="43" t="s">
        <v>1562</v>
      </c>
      <c r="D2483" s="44">
        <v>0</v>
      </c>
      <c r="E2483" s="29">
        <f>IF(ISERROR(VLOOKUP(A2483,'INFORME SEVEN'!$A$1:$F$339,4,0)),0,VLOOKUP(A2483,'INFORME SEVEN'!$A$1:$F$339,4,0))</f>
        <v>0</v>
      </c>
      <c r="F2483" s="29">
        <f>IF(ISERROR(VLOOKUP(A2483,'INFORME SEVEN'!$A$1:$F$339,5,0)),0,VLOOKUP(A2483,'INFORME SEVEN'!$A$1:$F$339,5,0))</f>
        <v>0</v>
      </c>
      <c r="G2483" s="65">
        <f t="shared" si="305"/>
        <v>0</v>
      </c>
      <c r="H2483" s="44">
        <f t="shared" si="307"/>
        <v>0</v>
      </c>
      <c r="I2483" s="46">
        <v>0</v>
      </c>
      <c r="J2483" s="31">
        <f t="shared" si="302"/>
        <v>0</v>
      </c>
      <c r="K2483" s="1">
        <f t="shared" si="303"/>
        <v>0</v>
      </c>
      <c r="L2483" s="1">
        <f t="shared" si="301"/>
        <v>6</v>
      </c>
    </row>
    <row r="2484" spans="1:12" ht="16.5" hidden="1" thickBot="1" x14ac:dyDescent="0.3">
      <c r="A2484" s="26">
        <v>440824</v>
      </c>
      <c r="B2484" s="42">
        <v>440824</v>
      </c>
      <c r="C2484" s="43" t="s">
        <v>1563</v>
      </c>
      <c r="D2484" s="44">
        <v>0</v>
      </c>
      <c r="E2484" s="29">
        <f>IF(ISERROR(VLOOKUP(A2484,'INFORME SEVEN'!$A$1:$F$339,4,0)),0,VLOOKUP(A2484,'INFORME SEVEN'!$A$1:$F$339,4,0))</f>
        <v>0</v>
      </c>
      <c r="F2484" s="29">
        <f>IF(ISERROR(VLOOKUP(A2484,'INFORME SEVEN'!$A$1:$F$339,5,0)),0,VLOOKUP(A2484,'INFORME SEVEN'!$A$1:$F$339,5,0))</f>
        <v>0</v>
      </c>
      <c r="G2484" s="65">
        <f t="shared" si="305"/>
        <v>0</v>
      </c>
      <c r="H2484" s="44">
        <f t="shared" si="307"/>
        <v>0</v>
      </c>
      <c r="I2484" s="46">
        <v>0</v>
      </c>
      <c r="J2484" s="31">
        <f t="shared" si="302"/>
        <v>0</v>
      </c>
      <c r="K2484" s="1">
        <f t="shared" si="303"/>
        <v>0</v>
      </c>
      <c r="L2484" s="1">
        <f t="shared" si="301"/>
        <v>6</v>
      </c>
    </row>
    <row r="2485" spans="1:12" ht="16.5" hidden="1" thickBot="1" x14ac:dyDescent="0.3">
      <c r="A2485" s="26">
        <v>440825</v>
      </c>
      <c r="B2485" s="42">
        <v>440825</v>
      </c>
      <c r="C2485" s="43" t="s">
        <v>1564</v>
      </c>
      <c r="D2485" s="44">
        <v>0</v>
      </c>
      <c r="E2485" s="29">
        <f>IF(ISERROR(VLOOKUP(A2485,'INFORME SEVEN'!$A$1:$F$339,4,0)),0,VLOOKUP(A2485,'INFORME SEVEN'!$A$1:$F$339,4,0))</f>
        <v>0</v>
      </c>
      <c r="F2485" s="29">
        <f>IF(ISERROR(VLOOKUP(A2485,'INFORME SEVEN'!$A$1:$F$339,5,0)),0,VLOOKUP(A2485,'INFORME SEVEN'!$A$1:$F$339,5,0))</f>
        <v>0</v>
      </c>
      <c r="G2485" s="65">
        <f t="shared" si="305"/>
        <v>0</v>
      </c>
      <c r="H2485" s="44">
        <f t="shared" si="307"/>
        <v>0</v>
      </c>
      <c r="I2485" s="46">
        <v>0</v>
      </c>
      <c r="J2485" s="31">
        <f t="shared" si="302"/>
        <v>0</v>
      </c>
      <c r="K2485" s="1">
        <f t="shared" si="303"/>
        <v>0</v>
      </c>
      <c r="L2485" s="1">
        <f t="shared" si="301"/>
        <v>6</v>
      </c>
    </row>
    <row r="2486" spans="1:12" ht="16.5" hidden="1" thickBot="1" x14ac:dyDescent="0.3">
      <c r="A2486" s="26">
        <v>4413</v>
      </c>
      <c r="B2486" s="48">
        <v>441300</v>
      </c>
      <c r="C2486" s="49" t="s">
        <v>1565</v>
      </c>
      <c r="D2486" s="39">
        <v>0</v>
      </c>
      <c r="E2486" s="29">
        <f>IF(ISERROR(VLOOKUP(A2486,'INFORME SEVEN'!$A$1:$F$339,4,0)),0,VLOOKUP(A2486,'INFORME SEVEN'!$A$1:$F$339,4,0))</f>
        <v>0</v>
      </c>
      <c r="F2486" s="29">
        <f>IF(ISERROR(VLOOKUP(A2486,'INFORME SEVEN'!$A$1:$F$339,5,0)),0,VLOOKUP(A2486,'INFORME SEVEN'!$A$1:$F$339,5,0))</f>
        <v>0</v>
      </c>
      <c r="G2486" s="39">
        <f t="shared" si="305"/>
        <v>0</v>
      </c>
      <c r="H2486" s="50">
        <f t="shared" si="307"/>
        <v>0</v>
      </c>
      <c r="I2486" s="51">
        <v>0</v>
      </c>
      <c r="J2486" s="31">
        <f t="shared" si="302"/>
        <v>0</v>
      </c>
      <c r="K2486" s="1">
        <f t="shared" si="303"/>
        <v>0</v>
      </c>
      <c r="L2486" s="1">
        <f t="shared" si="301"/>
        <v>4</v>
      </c>
    </row>
    <row r="2487" spans="1:12" ht="16.5" hidden="1" thickBot="1" x14ac:dyDescent="0.3">
      <c r="A2487" s="26">
        <v>441301</v>
      </c>
      <c r="B2487" s="42">
        <v>441301</v>
      </c>
      <c r="C2487" s="43" t="s">
        <v>1566</v>
      </c>
      <c r="D2487" s="44">
        <v>0</v>
      </c>
      <c r="E2487" s="29">
        <f>IF(ISERROR(VLOOKUP(A2487,'INFORME SEVEN'!$A$1:$F$339,4,0)),0,VLOOKUP(A2487,'INFORME SEVEN'!$A$1:$F$339,4,0))</f>
        <v>0</v>
      </c>
      <c r="F2487" s="29">
        <f>IF(ISERROR(VLOOKUP(A2487,'INFORME SEVEN'!$A$1:$F$339,5,0)),0,VLOOKUP(A2487,'INFORME SEVEN'!$A$1:$F$339,5,0))</f>
        <v>0</v>
      </c>
      <c r="G2487" s="65">
        <f t="shared" si="305"/>
        <v>0</v>
      </c>
      <c r="H2487" s="44">
        <f t="shared" si="307"/>
        <v>0</v>
      </c>
      <c r="I2487" s="46">
        <v>0</v>
      </c>
      <c r="J2487" s="31">
        <f t="shared" si="302"/>
        <v>0</v>
      </c>
      <c r="K2487" s="1">
        <f t="shared" si="303"/>
        <v>0</v>
      </c>
      <c r="L2487" s="1">
        <f t="shared" si="301"/>
        <v>6</v>
      </c>
    </row>
    <row r="2488" spans="1:12" ht="16.5" hidden="1" thickBot="1" x14ac:dyDescent="0.3">
      <c r="A2488" s="26">
        <v>441302</v>
      </c>
      <c r="B2488" s="42">
        <v>441302</v>
      </c>
      <c r="C2488" s="43" t="s">
        <v>1567</v>
      </c>
      <c r="D2488" s="44">
        <v>0</v>
      </c>
      <c r="E2488" s="29">
        <f>IF(ISERROR(VLOOKUP(A2488,'INFORME SEVEN'!$A$1:$F$339,4,0)),0,VLOOKUP(A2488,'INFORME SEVEN'!$A$1:$F$339,4,0))</f>
        <v>0</v>
      </c>
      <c r="F2488" s="29">
        <f>IF(ISERROR(VLOOKUP(A2488,'INFORME SEVEN'!$A$1:$F$339,5,0)),0,VLOOKUP(A2488,'INFORME SEVEN'!$A$1:$F$339,5,0))</f>
        <v>0</v>
      </c>
      <c r="G2488" s="65">
        <f t="shared" si="305"/>
        <v>0</v>
      </c>
      <c r="H2488" s="44">
        <f t="shared" si="307"/>
        <v>0</v>
      </c>
      <c r="I2488" s="46">
        <v>0</v>
      </c>
      <c r="J2488" s="31">
        <f t="shared" si="302"/>
        <v>0</v>
      </c>
      <c r="K2488" s="1">
        <f t="shared" si="303"/>
        <v>0</v>
      </c>
      <c r="L2488" s="1">
        <f t="shared" si="301"/>
        <v>6</v>
      </c>
    </row>
    <row r="2489" spans="1:12" ht="16.5" hidden="1" thickBot="1" x14ac:dyDescent="0.3">
      <c r="A2489" s="26">
        <v>441303</v>
      </c>
      <c r="B2489" s="42">
        <v>441303</v>
      </c>
      <c r="C2489" s="43" t="s">
        <v>1568</v>
      </c>
      <c r="D2489" s="44">
        <v>0</v>
      </c>
      <c r="E2489" s="29">
        <f>IF(ISERROR(VLOOKUP(A2489,'INFORME SEVEN'!$A$1:$F$339,4,0)),0,VLOOKUP(A2489,'INFORME SEVEN'!$A$1:$F$339,4,0))</f>
        <v>0</v>
      </c>
      <c r="F2489" s="29">
        <f>IF(ISERROR(VLOOKUP(A2489,'INFORME SEVEN'!$A$1:$F$339,5,0)),0,VLOOKUP(A2489,'INFORME SEVEN'!$A$1:$F$339,5,0))</f>
        <v>0</v>
      </c>
      <c r="G2489" s="65">
        <f t="shared" si="305"/>
        <v>0</v>
      </c>
      <c r="H2489" s="44">
        <f t="shared" si="307"/>
        <v>0</v>
      </c>
      <c r="I2489" s="46">
        <v>0</v>
      </c>
      <c r="J2489" s="31">
        <f t="shared" si="302"/>
        <v>0</v>
      </c>
      <c r="K2489" s="1">
        <f t="shared" si="303"/>
        <v>0</v>
      </c>
      <c r="L2489" s="1">
        <f t="shared" si="301"/>
        <v>6</v>
      </c>
    </row>
    <row r="2490" spans="1:12" ht="16.5" hidden="1" thickBot="1" x14ac:dyDescent="0.3">
      <c r="A2490" s="26">
        <v>441304</v>
      </c>
      <c r="B2490" s="42">
        <v>441304</v>
      </c>
      <c r="C2490" s="43" t="s">
        <v>1569</v>
      </c>
      <c r="D2490" s="44">
        <v>0</v>
      </c>
      <c r="E2490" s="29">
        <f>IF(ISERROR(VLOOKUP(A2490,'INFORME SEVEN'!$A$1:$F$339,4,0)),0,VLOOKUP(A2490,'INFORME SEVEN'!$A$1:$F$339,4,0))</f>
        <v>0</v>
      </c>
      <c r="F2490" s="29">
        <f>IF(ISERROR(VLOOKUP(A2490,'INFORME SEVEN'!$A$1:$F$339,5,0)),0,VLOOKUP(A2490,'INFORME SEVEN'!$A$1:$F$339,5,0))</f>
        <v>0</v>
      </c>
      <c r="G2490" s="65">
        <f t="shared" si="305"/>
        <v>0</v>
      </c>
      <c r="H2490" s="44">
        <f t="shared" si="307"/>
        <v>0</v>
      </c>
      <c r="I2490" s="46">
        <v>0</v>
      </c>
      <c r="J2490" s="31">
        <f t="shared" si="302"/>
        <v>0</v>
      </c>
      <c r="K2490" s="1">
        <f t="shared" si="303"/>
        <v>0</v>
      </c>
      <c r="L2490" s="1">
        <f t="shared" si="301"/>
        <v>6</v>
      </c>
    </row>
    <row r="2491" spans="1:12" ht="16.5" hidden="1" thickBot="1" x14ac:dyDescent="0.3">
      <c r="A2491" s="26">
        <v>441305</v>
      </c>
      <c r="B2491" s="42">
        <v>441305</v>
      </c>
      <c r="C2491" s="43" t="s">
        <v>1570</v>
      </c>
      <c r="D2491" s="44">
        <v>0</v>
      </c>
      <c r="E2491" s="29">
        <f>IF(ISERROR(VLOOKUP(A2491,'INFORME SEVEN'!$A$1:$F$339,4,0)),0,VLOOKUP(A2491,'INFORME SEVEN'!$A$1:$F$339,4,0))</f>
        <v>0</v>
      </c>
      <c r="F2491" s="29">
        <f>IF(ISERROR(VLOOKUP(A2491,'INFORME SEVEN'!$A$1:$F$339,5,0)),0,VLOOKUP(A2491,'INFORME SEVEN'!$A$1:$F$339,5,0))</f>
        <v>0</v>
      </c>
      <c r="G2491" s="65">
        <f t="shared" si="305"/>
        <v>0</v>
      </c>
      <c r="H2491" s="44">
        <f t="shared" si="307"/>
        <v>0</v>
      </c>
      <c r="I2491" s="46">
        <v>0</v>
      </c>
      <c r="J2491" s="31">
        <f t="shared" si="302"/>
        <v>0</v>
      </c>
      <c r="K2491" s="1">
        <f t="shared" si="303"/>
        <v>0</v>
      </c>
      <c r="L2491" s="1">
        <f t="shared" si="301"/>
        <v>6</v>
      </c>
    </row>
    <row r="2492" spans="1:12" ht="16.5" hidden="1" thickBot="1" x14ac:dyDescent="0.3">
      <c r="A2492" s="26">
        <v>441306</v>
      </c>
      <c r="B2492" s="42">
        <v>441306</v>
      </c>
      <c r="C2492" s="43" t="s">
        <v>1571</v>
      </c>
      <c r="D2492" s="44">
        <v>0</v>
      </c>
      <c r="E2492" s="29">
        <f>IF(ISERROR(VLOOKUP(A2492,'INFORME SEVEN'!$A$1:$F$339,4,0)),0,VLOOKUP(A2492,'INFORME SEVEN'!$A$1:$F$339,4,0))</f>
        <v>0</v>
      </c>
      <c r="F2492" s="29">
        <f>IF(ISERROR(VLOOKUP(A2492,'INFORME SEVEN'!$A$1:$F$339,5,0)),0,VLOOKUP(A2492,'INFORME SEVEN'!$A$1:$F$339,5,0))</f>
        <v>0</v>
      </c>
      <c r="G2492" s="65">
        <f t="shared" si="305"/>
        <v>0</v>
      </c>
      <c r="H2492" s="44">
        <f t="shared" si="307"/>
        <v>0</v>
      </c>
      <c r="I2492" s="46">
        <v>0</v>
      </c>
      <c r="J2492" s="31">
        <f t="shared" si="302"/>
        <v>0</v>
      </c>
      <c r="K2492" s="1">
        <f t="shared" si="303"/>
        <v>0</v>
      </c>
      <c r="L2492" s="1">
        <f t="shared" si="301"/>
        <v>6</v>
      </c>
    </row>
    <row r="2493" spans="1:12" ht="16.5" hidden="1" thickBot="1" x14ac:dyDescent="0.3">
      <c r="A2493" s="26">
        <v>441307</v>
      </c>
      <c r="B2493" s="42">
        <v>441307</v>
      </c>
      <c r="C2493" s="43" t="s">
        <v>1572</v>
      </c>
      <c r="D2493" s="44">
        <v>0</v>
      </c>
      <c r="E2493" s="29">
        <f>IF(ISERROR(VLOOKUP(A2493,'INFORME SEVEN'!$A$1:$F$339,4,0)),0,VLOOKUP(A2493,'INFORME SEVEN'!$A$1:$F$339,4,0))</f>
        <v>0</v>
      </c>
      <c r="F2493" s="29">
        <f>IF(ISERROR(VLOOKUP(A2493,'INFORME SEVEN'!$A$1:$F$339,5,0)),0,VLOOKUP(A2493,'INFORME SEVEN'!$A$1:$F$339,5,0))</f>
        <v>0</v>
      </c>
      <c r="G2493" s="65">
        <f t="shared" si="305"/>
        <v>0</v>
      </c>
      <c r="H2493" s="44">
        <f t="shared" si="307"/>
        <v>0</v>
      </c>
      <c r="I2493" s="46">
        <v>0</v>
      </c>
      <c r="J2493" s="31">
        <f t="shared" si="302"/>
        <v>0</v>
      </c>
      <c r="K2493" s="1">
        <f t="shared" si="303"/>
        <v>0</v>
      </c>
      <c r="L2493" s="1">
        <f t="shared" si="301"/>
        <v>6</v>
      </c>
    </row>
    <row r="2494" spans="1:12" ht="16.5" hidden="1" thickBot="1" x14ac:dyDescent="0.3">
      <c r="A2494" s="26">
        <v>441308</v>
      </c>
      <c r="B2494" s="42">
        <v>441308</v>
      </c>
      <c r="C2494" s="43" t="s">
        <v>1573</v>
      </c>
      <c r="D2494" s="44">
        <v>0</v>
      </c>
      <c r="E2494" s="29">
        <f>IF(ISERROR(VLOOKUP(A2494,'INFORME SEVEN'!$A$1:$F$339,4,0)),0,VLOOKUP(A2494,'INFORME SEVEN'!$A$1:$F$339,4,0))</f>
        <v>0</v>
      </c>
      <c r="F2494" s="29">
        <f>IF(ISERROR(VLOOKUP(A2494,'INFORME SEVEN'!$A$1:$F$339,5,0)),0,VLOOKUP(A2494,'INFORME SEVEN'!$A$1:$F$339,5,0))</f>
        <v>0</v>
      </c>
      <c r="G2494" s="65">
        <f t="shared" si="305"/>
        <v>0</v>
      </c>
      <c r="H2494" s="44">
        <f t="shared" si="307"/>
        <v>0</v>
      </c>
      <c r="I2494" s="46">
        <v>0</v>
      </c>
      <c r="J2494" s="31">
        <f t="shared" si="302"/>
        <v>0</v>
      </c>
      <c r="K2494" s="1">
        <f t="shared" si="303"/>
        <v>0</v>
      </c>
      <c r="L2494" s="1">
        <f t="shared" si="301"/>
        <v>6</v>
      </c>
    </row>
    <row r="2495" spans="1:12" ht="16.5" hidden="1" thickBot="1" x14ac:dyDescent="0.3">
      <c r="A2495" s="26">
        <v>441309</v>
      </c>
      <c r="B2495" s="42">
        <v>441309</v>
      </c>
      <c r="C2495" s="43" t="s">
        <v>1574</v>
      </c>
      <c r="D2495" s="44">
        <v>0</v>
      </c>
      <c r="E2495" s="29">
        <f>IF(ISERROR(VLOOKUP(A2495,'INFORME SEVEN'!$A$1:$F$339,4,0)),0,VLOOKUP(A2495,'INFORME SEVEN'!$A$1:$F$339,4,0))</f>
        <v>0</v>
      </c>
      <c r="F2495" s="29">
        <f>IF(ISERROR(VLOOKUP(A2495,'INFORME SEVEN'!$A$1:$F$339,5,0)),0,VLOOKUP(A2495,'INFORME SEVEN'!$A$1:$F$339,5,0))</f>
        <v>0</v>
      </c>
      <c r="G2495" s="65">
        <f t="shared" si="305"/>
        <v>0</v>
      </c>
      <c r="H2495" s="44">
        <f t="shared" si="307"/>
        <v>0</v>
      </c>
      <c r="I2495" s="46">
        <v>0</v>
      </c>
      <c r="J2495" s="31">
        <f t="shared" si="302"/>
        <v>0</v>
      </c>
      <c r="K2495" s="1">
        <f t="shared" si="303"/>
        <v>0</v>
      </c>
      <c r="L2495" s="1">
        <f t="shared" si="301"/>
        <v>6</v>
      </c>
    </row>
    <row r="2496" spans="1:12" ht="16.5" hidden="1" thickBot="1" x14ac:dyDescent="0.3">
      <c r="A2496" s="26">
        <v>441310</v>
      </c>
      <c r="B2496" s="42">
        <v>441310</v>
      </c>
      <c r="C2496" s="43" t="s">
        <v>1575</v>
      </c>
      <c r="D2496" s="44">
        <v>0</v>
      </c>
      <c r="E2496" s="29">
        <f>IF(ISERROR(VLOOKUP(A2496,'INFORME SEVEN'!$A$1:$F$339,4,0)),0,VLOOKUP(A2496,'INFORME SEVEN'!$A$1:$F$339,4,0))</f>
        <v>0</v>
      </c>
      <c r="F2496" s="29">
        <f>IF(ISERROR(VLOOKUP(A2496,'INFORME SEVEN'!$A$1:$F$339,5,0)),0,VLOOKUP(A2496,'INFORME SEVEN'!$A$1:$F$339,5,0))</f>
        <v>0</v>
      </c>
      <c r="G2496" s="65">
        <f t="shared" si="305"/>
        <v>0</v>
      </c>
      <c r="H2496" s="44">
        <f t="shared" si="307"/>
        <v>0</v>
      </c>
      <c r="I2496" s="46">
        <v>0</v>
      </c>
      <c r="J2496" s="31">
        <f t="shared" si="302"/>
        <v>0</v>
      </c>
      <c r="K2496" s="1">
        <f t="shared" si="303"/>
        <v>0</v>
      </c>
      <c r="L2496" s="1">
        <f t="shared" si="301"/>
        <v>6</v>
      </c>
    </row>
    <row r="2497" spans="1:12" ht="16.5" hidden="1" thickBot="1" x14ac:dyDescent="0.3">
      <c r="A2497" s="26">
        <v>441390</v>
      </c>
      <c r="B2497" s="42">
        <v>441390</v>
      </c>
      <c r="C2497" s="43" t="s">
        <v>1576</v>
      </c>
      <c r="D2497" s="44">
        <v>0</v>
      </c>
      <c r="E2497" s="29">
        <f>IF(ISERROR(VLOOKUP(A2497,'INFORME SEVEN'!$A$1:$F$339,4,0)),0,VLOOKUP(A2497,'INFORME SEVEN'!$A$1:$F$339,4,0))</f>
        <v>0</v>
      </c>
      <c r="F2497" s="29">
        <f>IF(ISERROR(VLOOKUP(A2497,'INFORME SEVEN'!$A$1:$F$339,5,0)),0,VLOOKUP(A2497,'INFORME SEVEN'!$A$1:$F$339,5,0))</f>
        <v>0</v>
      </c>
      <c r="G2497" s="65">
        <f t="shared" si="305"/>
        <v>0</v>
      </c>
      <c r="H2497" s="44">
        <f t="shared" si="307"/>
        <v>0</v>
      </c>
      <c r="I2497" s="46">
        <v>0</v>
      </c>
      <c r="J2497" s="31">
        <f t="shared" si="302"/>
        <v>0</v>
      </c>
      <c r="K2497" s="1">
        <f t="shared" si="303"/>
        <v>0</v>
      </c>
      <c r="L2497" s="1">
        <f t="shared" si="301"/>
        <v>6</v>
      </c>
    </row>
    <row r="2498" spans="1:12" ht="16.5" hidden="1" thickBot="1" x14ac:dyDescent="0.3">
      <c r="A2498" s="26">
        <v>4421</v>
      </c>
      <c r="B2498" s="48">
        <v>442100</v>
      </c>
      <c r="C2498" s="49" t="s">
        <v>1577</v>
      </c>
      <c r="D2498" s="39">
        <v>0</v>
      </c>
      <c r="E2498" s="29">
        <f>IF(ISERROR(VLOOKUP(A2498,'INFORME SEVEN'!$A$1:$F$339,4,0)),0,VLOOKUP(A2498,'INFORME SEVEN'!$A$1:$F$339,4,0))</f>
        <v>0</v>
      </c>
      <c r="F2498" s="29">
        <f>IF(ISERROR(VLOOKUP(A2498,'INFORME SEVEN'!$A$1:$F$339,5,0)),0,VLOOKUP(A2498,'INFORME SEVEN'!$A$1:$F$339,5,0))</f>
        <v>0</v>
      </c>
      <c r="G2498" s="39">
        <f t="shared" si="305"/>
        <v>0</v>
      </c>
      <c r="H2498" s="50">
        <f t="shared" si="307"/>
        <v>0</v>
      </c>
      <c r="I2498" s="51">
        <v>0</v>
      </c>
      <c r="J2498" s="31">
        <f t="shared" si="302"/>
        <v>0</v>
      </c>
      <c r="K2498" s="1">
        <f t="shared" si="303"/>
        <v>0</v>
      </c>
      <c r="L2498" s="1">
        <f t="shared" si="301"/>
        <v>4</v>
      </c>
    </row>
    <row r="2499" spans="1:12" ht="16.5" hidden="1" thickBot="1" x14ac:dyDescent="0.3">
      <c r="A2499" s="26">
        <v>442104</v>
      </c>
      <c r="B2499" s="42">
        <v>442104</v>
      </c>
      <c r="C2499" s="43" t="s">
        <v>1578</v>
      </c>
      <c r="D2499" s="44">
        <v>0</v>
      </c>
      <c r="E2499" s="29">
        <f>IF(ISERROR(VLOOKUP(A2499,'INFORME SEVEN'!$A$1:$F$339,4,0)),0,VLOOKUP(A2499,'INFORME SEVEN'!$A$1:$F$339,4,0))</f>
        <v>0</v>
      </c>
      <c r="F2499" s="29">
        <f>IF(ISERROR(VLOOKUP(A2499,'INFORME SEVEN'!$A$1:$F$339,5,0)),0,VLOOKUP(A2499,'INFORME SEVEN'!$A$1:$F$339,5,0))</f>
        <v>0</v>
      </c>
      <c r="G2499" s="65">
        <f t="shared" si="305"/>
        <v>0</v>
      </c>
      <c r="H2499" s="44">
        <f t="shared" si="307"/>
        <v>0</v>
      </c>
      <c r="I2499" s="46">
        <v>0</v>
      </c>
      <c r="J2499" s="31">
        <f t="shared" si="302"/>
        <v>0</v>
      </c>
      <c r="K2499" s="1">
        <f t="shared" si="303"/>
        <v>0</v>
      </c>
      <c r="L2499" s="1">
        <f t="shared" si="301"/>
        <v>6</v>
      </c>
    </row>
    <row r="2500" spans="1:12" ht="16.5" thickBot="1" x14ac:dyDescent="0.3">
      <c r="A2500" s="26">
        <v>4428</v>
      </c>
      <c r="B2500" s="37">
        <v>442800</v>
      </c>
      <c r="C2500" s="38" t="s">
        <v>1579</v>
      </c>
      <c r="D2500" s="39">
        <v>1888126</v>
      </c>
      <c r="E2500" s="40">
        <f>IF(ISERROR(VLOOKUP(A2500,'INFORME SEVEN'!$A$1:$F$339,4,0)),0,VLOOKUP(A2500,'INFORME SEVEN'!$A$1:$F$339,4,0))</f>
        <v>0</v>
      </c>
      <c r="F2500" s="40">
        <f>IF(ISERROR(VLOOKUP(A2500,'INFORME SEVEN'!$A$1:$F$339,5,0)),0,VLOOKUP(A2500,'INFORME SEVEN'!$A$1:$F$339,5,0))</f>
        <v>12881734456</v>
      </c>
      <c r="G2500" s="39">
        <f t="shared" si="305"/>
        <v>12883622582</v>
      </c>
      <c r="H2500" s="40">
        <v>0</v>
      </c>
      <c r="I2500" s="41">
        <f>+I2507</f>
        <v>12883622582</v>
      </c>
      <c r="J2500" s="31">
        <f t="shared" si="302"/>
        <v>0</v>
      </c>
      <c r="K2500" s="1">
        <f t="shared" si="303"/>
        <v>1</v>
      </c>
      <c r="L2500" s="1">
        <f t="shared" si="301"/>
        <v>4</v>
      </c>
    </row>
    <row r="2501" spans="1:12" ht="16.5" hidden="1" thickBot="1" x14ac:dyDescent="0.3">
      <c r="A2501" s="26">
        <v>442801</v>
      </c>
      <c r="B2501" s="42">
        <v>442801</v>
      </c>
      <c r="C2501" s="43" t="s">
        <v>1580</v>
      </c>
      <c r="D2501" s="44">
        <v>0</v>
      </c>
      <c r="E2501" s="29">
        <f>IF(ISERROR(VLOOKUP(A2501,'INFORME SEVEN'!$A$1:$F$339,4,0)),0,VLOOKUP(A2501,'INFORME SEVEN'!$A$1:$F$339,4,0))</f>
        <v>0</v>
      </c>
      <c r="F2501" s="29">
        <f>IF(ISERROR(VLOOKUP(A2501,'INFORME SEVEN'!$A$1:$F$339,5,0)),0,VLOOKUP(A2501,'INFORME SEVEN'!$A$1:$F$339,5,0))</f>
        <v>0</v>
      </c>
      <c r="G2501" s="65">
        <f t="shared" si="305"/>
        <v>0</v>
      </c>
      <c r="H2501" s="44">
        <f t="shared" ref="H2501:H2506" si="308">+G2501</f>
        <v>0</v>
      </c>
      <c r="I2501" s="46">
        <v>0</v>
      </c>
      <c r="J2501" s="31">
        <f t="shared" si="302"/>
        <v>0</v>
      </c>
      <c r="K2501" s="1">
        <f t="shared" si="303"/>
        <v>0</v>
      </c>
      <c r="L2501" s="1">
        <f t="shared" si="301"/>
        <v>6</v>
      </c>
    </row>
    <row r="2502" spans="1:12" ht="16.5" hidden="1" thickBot="1" x14ac:dyDescent="0.3">
      <c r="A2502" s="26">
        <v>442802</v>
      </c>
      <c r="B2502" s="42">
        <v>442802</v>
      </c>
      <c r="C2502" s="43" t="s">
        <v>1581</v>
      </c>
      <c r="D2502" s="44">
        <v>0</v>
      </c>
      <c r="E2502" s="29">
        <f>IF(ISERROR(VLOOKUP(A2502,'INFORME SEVEN'!$A$1:$F$339,4,0)),0,VLOOKUP(A2502,'INFORME SEVEN'!$A$1:$F$339,4,0))</f>
        <v>0</v>
      </c>
      <c r="F2502" s="29">
        <f>IF(ISERROR(VLOOKUP(A2502,'INFORME SEVEN'!$A$1:$F$339,5,0)),0,VLOOKUP(A2502,'INFORME SEVEN'!$A$1:$F$339,5,0))</f>
        <v>0</v>
      </c>
      <c r="G2502" s="65">
        <f t="shared" si="305"/>
        <v>0</v>
      </c>
      <c r="H2502" s="44">
        <f t="shared" si="308"/>
        <v>0</v>
      </c>
      <c r="I2502" s="46">
        <v>0</v>
      </c>
      <c r="J2502" s="31">
        <f t="shared" si="302"/>
        <v>0</v>
      </c>
      <c r="K2502" s="1">
        <f t="shared" si="303"/>
        <v>0</v>
      </c>
      <c r="L2502" s="1">
        <f t="shared" si="301"/>
        <v>6</v>
      </c>
    </row>
    <row r="2503" spans="1:12" ht="16.5" hidden="1" thickBot="1" x14ac:dyDescent="0.3">
      <c r="A2503" s="26">
        <v>442803</v>
      </c>
      <c r="B2503" s="42">
        <v>442803</v>
      </c>
      <c r="C2503" s="43" t="s">
        <v>1582</v>
      </c>
      <c r="D2503" s="44">
        <v>0</v>
      </c>
      <c r="E2503" s="29">
        <f>IF(ISERROR(VLOOKUP(A2503,'INFORME SEVEN'!$A$1:$F$339,4,0)),0,VLOOKUP(A2503,'INFORME SEVEN'!$A$1:$F$339,4,0))</f>
        <v>0</v>
      </c>
      <c r="F2503" s="29">
        <f>IF(ISERROR(VLOOKUP(A2503,'INFORME SEVEN'!$A$1:$F$339,5,0)),0,VLOOKUP(A2503,'INFORME SEVEN'!$A$1:$F$339,5,0))</f>
        <v>0</v>
      </c>
      <c r="G2503" s="65">
        <f t="shared" si="305"/>
        <v>0</v>
      </c>
      <c r="H2503" s="44">
        <f t="shared" si="308"/>
        <v>0</v>
      </c>
      <c r="I2503" s="46">
        <v>0</v>
      </c>
      <c r="J2503" s="31">
        <f t="shared" si="302"/>
        <v>0</v>
      </c>
      <c r="K2503" s="1">
        <f t="shared" si="303"/>
        <v>0</v>
      </c>
      <c r="L2503" s="1">
        <f t="shared" si="301"/>
        <v>6</v>
      </c>
    </row>
    <row r="2504" spans="1:12" ht="16.5" hidden="1" thickBot="1" x14ac:dyDescent="0.3">
      <c r="A2504" s="26">
        <v>442804</v>
      </c>
      <c r="B2504" s="42">
        <v>442804</v>
      </c>
      <c r="C2504" s="43" t="s">
        <v>1583</v>
      </c>
      <c r="D2504" s="44">
        <v>0</v>
      </c>
      <c r="E2504" s="29">
        <f>IF(ISERROR(VLOOKUP(A2504,'INFORME SEVEN'!$A$1:$F$339,4,0)),0,VLOOKUP(A2504,'INFORME SEVEN'!$A$1:$F$339,4,0))</f>
        <v>0</v>
      </c>
      <c r="F2504" s="29">
        <f>IF(ISERROR(VLOOKUP(A2504,'INFORME SEVEN'!$A$1:$F$339,5,0)),0,VLOOKUP(A2504,'INFORME SEVEN'!$A$1:$F$339,5,0))</f>
        <v>0</v>
      </c>
      <c r="G2504" s="65">
        <f t="shared" si="305"/>
        <v>0</v>
      </c>
      <c r="H2504" s="44">
        <f t="shared" si="308"/>
        <v>0</v>
      </c>
      <c r="I2504" s="46">
        <v>0</v>
      </c>
      <c r="J2504" s="31">
        <f t="shared" si="302"/>
        <v>0</v>
      </c>
      <c r="K2504" s="1">
        <f t="shared" si="303"/>
        <v>0</v>
      </c>
      <c r="L2504" s="1">
        <f t="shared" si="301"/>
        <v>6</v>
      </c>
    </row>
    <row r="2505" spans="1:12" ht="16.5" hidden="1" thickBot="1" x14ac:dyDescent="0.3">
      <c r="A2505" s="26">
        <v>442805</v>
      </c>
      <c r="B2505" s="42">
        <v>442805</v>
      </c>
      <c r="C2505" s="43" t="s">
        <v>1584</v>
      </c>
      <c r="D2505" s="44">
        <v>0</v>
      </c>
      <c r="E2505" s="29">
        <f>IF(ISERROR(VLOOKUP(A2505,'INFORME SEVEN'!$A$1:$F$339,4,0)),0,VLOOKUP(A2505,'INFORME SEVEN'!$A$1:$F$339,4,0))</f>
        <v>0</v>
      </c>
      <c r="F2505" s="29">
        <f>IF(ISERROR(VLOOKUP(A2505,'INFORME SEVEN'!$A$1:$F$339,5,0)),0,VLOOKUP(A2505,'INFORME SEVEN'!$A$1:$F$339,5,0))</f>
        <v>0</v>
      </c>
      <c r="G2505" s="65">
        <f t="shared" si="305"/>
        <v>0</v>
      </c>
      <c r="H2505" s="44">
        <f t="shared" si="308"/>
        <v>0</v>
      </c>
      <c r="I2505" s="46">
        <v>0</v>
      </c>
      <c r="J2505" s="31">
        <f t="shared" si="302"/>
        <v>0</v>
      </c>
      <c r="K2505" s="1">
        <f t="shared" si="303"/>
        <v>0</v>
      </c>
      <c r="L2505" s="1">
        <f t="shared" si="301"/>
        <v>6</v>
      </c>
    </row>
    <row r="2506" spans="1:12" ht="16.5" hidden="1" thickBot="1" x14ac:dyDescent="0.3">
      <c r="A2506" s="26">
        <v>442806</v>
      </c>
      <c r="B2506" s="42">
        <v>442806</v>
      </c>
      <c r="C2506" s="43" t="s">
        <v>1585</v>
      </c>
      <c r="D2506" s="44">
        <v>0</v>
      </c>
      <c r="E2506" s="29">
        <f>IF(ISERROR(VLOOKUP(A2506,'INFORME SEVEN'!$A$1:$F$339,4,0)),0,VLOOKUP(A2506,'INFORME SEVEN'!$A$1:$F$339,4,0))</f>
        <v>0</v>
      </c>
      <c r="F2506" s="29">
        <f>IF(ISERROR(VLOOKUP(A2506,'INFORME SEVEN'!$A$1:$F$339,5,0)),0,VLOOKUP(A2506,'INFORME SEVEN'!$A$1:$F$339,5,0))</f>
        <v>0</v>
      </c>
      <c r="G2506" s="65">
        <f t="shared" si="305"/>
        <v>0</v>
      </c>
      <c r="H2506" s="44">
        <f t="shared" si="308"/>
        <v>0</v>
      </c>
      <c r="I2506" s="46">
        <v>0</v>
      </c>
      <c r="J2506" s="31">
        <f t="shared" si="302"/>
        <v>0</v>
      </c>
      <c r="K2506" s="1">
        <f t="shared" si="303"/>
        <v>0</v>
      </c>
      <c r="L2506" s="1">
        <f t="shared" si="301"/>
        <v>6</v>
      </c>
    </row>
    <row r="2507" spans="1:12" ht="15.75" thickBot="1" x14ac:dyDescent="0.25">
      <c r="A2507" s="26">
        <v>442807</v>
      </c>
      <c r="B2507" s="450">
        <v>442807</v>
      </c>
      <c r="C2507" s="451" t="s">
        <v>1586</v>
      </c>
      <c r="D2507" s="65">
        <v>1888126</v>
      </c>
      <c r="E2507" s="45">
        <f>IF(ISERROR(VLOOKUP(A2507,'INFORME SEVEN'!$A$1:$F$339,4,0)),0,VLOOKUP(A2507,'INFORME SEVEN'!$A$1:$F$339,4,0))</f>
        <v>0</v>
      </c>
      <c r="F2507" s="45">
        <f>IF(ISERROR(VLOOKUP(A2507,'INFORME SEVEN'!$A$1:$F$339,5,0)),0,VLOOKUP(A2507,'INFORME SEVEN'!$A$1:$F$339,5,0))</f>
        <v>12881734456</v>
      </c>
      <c r="G2507" s="65">
        <f t="shared" si="305"/>
        <v>12883622582</v>
      </c>
      <c r="H2507" s="45">
        <v>0</v>
      </c>
      <c r="I2507" s="47">
        <f>+G2507</f>
        <v>12883622582</v>
      </c>
      <c r="J2507" s="31">
        <f t="shared" si="302"/>
        <v>0</v>
      </c>
      <c r="K2507" s="1">
        <f t="shared" si="303"/>
        <v>1</v>
      </c>
      <c r="L2507" s="1">
        <f t="shared" si="301"/>
        <v>6</v>
      </c>
    </row>
    <row r="2508" spans="1:12" ht="16.5" hidden="1" thickBot="1" x14ac:dyDescent="0.3">
      <c r="A2508" s="26">
        <v>442808</v>
      </c>
      <c r="B2508" s="42">
        <v>442808</v>
      </c>
      <c r="C2508" s="43" t="s">
        <v>1353</v>
      </c>
      <c r="D2508" s="44">
        <v>0</v>
      </c>
      <c r="E2508" s="29">
        <f>IF(ISERROR(VLOOKUP(A2508,'INFORME SEVEN'!$A$1:$F$339,4,0)),0,VLOOKUP(A2508,'INFORME SEVEN'!$A$1:$F$339,4,0))</f>
        <v>0</v>
      </c>
      <c r="F2508" s="29">
        <f>IF(ISERROR(VLOOKUP(A2508,'INFORME SEVEN'!$A$1:$F$339,5,0)),0,VLOOKUP(A2508,'INFORME SEVEN'!$A$1:$F$339,5,0))</f>
        <v>0</v>
      </c>
      <c r="G2508" s="65">
        <f t="shared" si="305"/>
        <v>0</v>
      </c>
      <c r="H2508" s="44">
        <f t="shared" ref="H2508:H2517" si="309">+G2508</f>
        <v>0</v>
      </c>
      <c r="I2508" s="46">
        <v>0</v>
      </c>
      <c r="J2508" s="31">
        <f t="shared" si="302"/>
        <v>0</v>
      </c>
      <c r="K2508" s="1">
        <f t="shared" si="303"/>
        <v>0</v>
      </c>
      <c r="L2508" s="1">
        <f t="shared" ref="L2508:L2571" si="310">+LEN(A2508)</f>
        <v>6</v>
      </c>
    </row>
    <row r="2509" spans="1:12" ht="16.5" hidden="1" thickBot="1" x14ac:dyDescent="0.3">
      <c r="A2509" s="26">
        <v>442809</v>
      </c>
      <c r="B2509" s="42">
        <v>442809</v>
      </c>
      <c r="C2509" s="43" t="s">
        <v>518</v>
      </c>
      <c r="D2509" s="44">
        <v>0</v>
      </c>
      <c r="E2509" s="29">
        <f>IF(ISERROR(VLOOKUP(A2509,'INFORME SEVEN'!$A$1:$F$339,4,0)),0,VLOOKUP(A2509,'INFORME SEVEN'!$A$1:$F$339,4,0))</f>
        <v>0</v>
      </c>
      <c r="F2509" s="29">
        <f>IF(ISERROR(VLOOKUP(A2509,'INFORME SEVEN'!$A$1:$F$339,5,0)),0,VLOOKUP(A2509,'INFORME SEVEN'!$A$1:$F$339,5,0))</f>
        <v>0</v>
      </c>
      <c r="G2509" s="65">
        <f t="shared" si="305"/>
        <v>0</v>
      </c>
      <c r="H2509" s="44">
        <f t="shared" si="309"/>
        <v>0</v>
      </c>
      <c r="I2509" s="46">
        <v>0</v>
      </c>
      <c r="J2509" s="31">
        <f t="shared" si="302"/>
        <v>0</v>
      </c>
      <c r="K2509" s="1">
        <f t="shared" si="303"/>
        <v>0</v>
      </c>
      <c r="L2509" s="1">
        <f t="shared" si="310"/>
        <v>6</v>
      </c>
    </row>
    <row r="2510" spans="1:12" ht="16.5" hidden="1" thickBot="1" x14ac:dyDescent="0.3">
      <c r="A2510" s="26">
        <v>442810</v>
      </c>
      <c r="B2510" s="42">
        <v>442810</v>
      </c>
      <c r="C2510" s="43" t="s">
        <v>1587</v>
      </c>
      <c r="D2510" s="44">
        <v>0</v>
      </c>
      <c r="E2510" s="29">
        <f>IF(ISERROR(VLOOKUP(A2510,'INFORME SEVEN'!$A$1:$F$339,4,0)),0,VLOOKUP(A2510,'INFORME SEVEN'!$A$1:$F$339,4,0))</f>
        <v>0</v>
      </c>
      <c r="F2510" s="29">
        <f>IF(ISERROR(VLOOKUP(A2510,'INFORME SEVEN'!$A$1:$F$339,5,0)),0,VLOOKUP(A2510,'INFORME SEVEN'!$A$1:$F$339,5,0))</f>
        <v>0</v>
      </c>
      <c r="G2510" s="65">
        <f t="shared" si="305"/>
        <v>0</v>
      </c>
      <c r="H2510" s="44">
        <f t="shared" si="309"/>
        <v>0</v>
      </c>
      <c r="I2510" s="46">
        <v>0</v>
      </c>
      <c r="J2510" s="31">
        <f t="shared" si="302"/>
        <v>0</v>
      </c>
      <c r="K2510" s="1">
        <f t="shared" si="303"/>
        <v>0</v>
      </c>
      <c r="L2510" s="1">
        <f t="shared" si="310"/>
        <v>6</v>
      </c>
    </row>
    <row r="2511" spans="1:12" ht="16.5" hidden="1" thickBot="1" x14ac:dyDescent="0.3">
      <c r="A2511" s="26">
        <v>442816</v>
      </c>
      <c r="B2511" s="42">
        <v>442816</v>
      </c>
      <c r="C2511" s="43" t="s">
        <v>1588</v>
      </c>
      <c r="D2511" s="44">
        <v>0</v>
      </c>
      <c r="E2511" s="29">
        <f>IF(ISERROR(VLOOKUP(A2511,'INFORME SEVEN'!$A$1:$F$339,4,0)),0,VLOOKUP(A2511,'INFORME SEVEN'!$A$1:$F$339,4,0))</f>
        <v>0</v>
      </c>
      <c r="F2511" s="29">
        <f>IF(ISERROR(VLOOKUP(A2511,'INFORME SEVEN'!$A$1:$F$339,5,0)),0,VLOOKUP(A2511,'INFORME SEVEN'!$A$1:$F$339,5,0))</f>
        <v>0</v>
      </c>
      <c r="G2511" s="65">
        <f t="shared" si="305"/>
        <v>0</v>
      </c>
      <c r="H2511" s="44">
        <f t="shared" si="309"/>
        <v>0</v>
      </c>
      <c r="I2511" s="46">
        <v>0</v>
      </c>
      <c r="J2511" s="31">
        <f t="shared" si="302"/>
        <v>0</v>
      </c>
      <c r="K2511" s="1">
        <f t="shared" si="303"/>
        <v>0</v>
      </c>
      <c r="L2511" s="1">
        <f t="shared" si="310"/>
        <v>6</v>
      </c>
    </row>
    <row r="2512" spans="1:12" ht="16.5" hidden="1" thickBot="1" x14ac:dyDescent="0.3">
      <c r="A2512" s="26">
        <v>442817</v>
      </c>
      <c r="B2512" s="42">
        <v>442817</v>
      </c>
      <c r="C2512" s="43" t="s">
        <v>1589</v>
      </c>
      <c r="D2512" s="44">
        <v>0</v>
      </c>
      <c r="E2512" s="29">
        <f>IF(ISERROR(VLOOKUP(A2512,'INFORME SEVEN'!$A$1:$F$339,4,0)),0,VLOOKUP(A2512,'INFORME SEVEN'!$A$1:$F$339,4,0))</f>
        <v>0</v>
      </c>
      <c r="F2512" s="29">
        <f>IF(ISERROR(VLOOKUP(A2512,'INFORME SEVEN'!$A$1:$F$339,5,0)),0,VLOOKUP(A2512,'INFORME SEVEN'!$A$1:$F$339,5,0))</f>
        <v>0</v>
      </c>
      <c r="G2512" s="65">
        <f t="shared" si="305"/>
        <v>0</v>
      </c>
      <c r="H2512" s="44">
        <f t="shared" si="309"/>
        <v>0</v>
      </c>
      <c r="I2512" s="46">
        <v>0</v>
      </c>
      <c r="J2512" s="31">
        <f t="shared" ref="J2512:J2575" si="311">+G2512-H2512-I2512</f>
        <v>0</v>
      </c>
      <c r="K2512" s="1">
        <f t="shared" ref="K2512:K2575" si="312">IF(D2512&lt;&gt;0,1,IF(G2512&lt;&gt;0,2,IF(F2512&lt;&gt;0,3,IF(E2512&lt;&gt;0,4,0))))</f>
        <v>0</v>
      </c>
      <c r="L2512" s="1">
        <f t="shared" si="310"/>
        <v>6</v>
      </c>
    </row>
    <row r="2513" spans="1:12" ht="16.5" hidden="1" thickBot="1" x14ac:dyDescent="0.3">
      <c r="A2513" s="26">
        <v>442818</v>
      </c>
      <c r="B2513" s="42">
        <v>442818</v>
      </c>
      <c r="C2513" s="43" t="s">
        <v>1590</v>
      </c>
      <c r="D2513" s="44">
        <v>0</v>
      </c>
      <c r="E2513" s="29">
        <f>IF(ISERROR(VLOOKUP(A2513,'INFORME SEVEN'!$A$1:$F$339,4,0)),0,VLOOKUP(A2513,'INFORME SEVEN'!$A$1:$F$339,4,0))</f>
        <v>0</v>
      </c>
      <c r="F2513" s="29">
        <f>IF(ISERROR(VLOOKUP(A2513,'INFORME SEVEN'!$A$1:$F$339,5,0)),0,VLOOKUP(A2513,'INFORME SEVEN'!$A$1:$F$339,5,0))</f>
        <v>0</v>
      </c>
      <c r="G2513" s="65">
        <f t="shared" si="305"/>
        <v>0</v>
      </c>
      <c r="H2513" s="44">
        <f t="shared" si="309"/>
        <v>0</v>
      </c>
      <c r="I2513" s="46">
        <v>0</v>
      </c>
      <c r="J2513" s="31">
        <f t="shared" si="311"/>
        <v>0</v>
      </c>
      <c r="K2513" s="1">
        <f t="shared" si="312"/>
        <v>0</v>
      </c>
      <c r="L2513" s="1">
        <f t="shared" si="310"/>
        <v>6</v>
      </c>
    </row>
    <row r="2514" spans="1:12" ht="16.5" hidden="1" thickBot="1" x14ac:dyDescent="0.3">
      <c r="A2514" s="26">
        <v>442820</v>
      </c>
      <c r="B2514" s="42">
        <v>442820</v>
      </c>
      <c r="C2514" s="43" t="s">
        <v>1591</v>
      </c>
      <c r="D2514" s="44">
        <v>0</v>
      </c>
      <c r="E2514" s="29">
        <f>IF(ISERROR(VLOOKUP(A2514,'INFORME SEVEN'!$A$1:$F$339,4,0)),0,VLOOKUP(A2514,'INFORME SEVEN'!$A$1:$F$339,4,0))</f>
        <v>0</v>
      </c>
      <c r="F2514" s="29">
        <f>IF(ISERROR(VLOOKUP(A2514,'INFORME SEVEN'!$A$1:$F$339,5,0)),0,VLOOKUP(A2514,'INFORME SEVEN'!$A$1:$F$339,5,0))</f>
        <v>0</v>
      </c>
      <c r="G2514" s="65">
        <f t="shared" si="305"/>
        <v>0</v>
      </c>
      <c r="H2514" s="44">
        <f t="shared" si="309"/>
        <v>0</v>
      </c>
      <c r="I2514" s="46">
        <v>0</v>
      </c>
      <c r="J2514" s="31">
        <f t="shared" si="311"/>
        <v>0</v>
      </c>
      <c r="K2514" s="1">
        <f t="shared" si="312"/>
        <v>0</v>
      </c>
      <c r="L2514" s="1">
        <f t="shared" si="310"/>
        <v>6</v>
      </c>
    </row>
    <row r="2515" spans="1:12" ht="16.5" hidden="1" thickBot="1" x14ac:dyDescent="0.3">
      <c r="A2515" s="26">
        <v>442821</v>
      </c>
      <c r="B2515" s="42">
        <v>442821</v>
      </c>
      <c r="C2515" s="43" t="s">
        <v>1592</v>
      </c>
      <c r="D2515" s="44">
        <v>0</v>
      </c>
      <c r="E2515" s="29">
        <f>IF(ISERROR(VLOOKUP(A2515,'INFORME SEVEN'!$A$1:$F$339,4,0)),0,VLOOKUP(A2515,'INFORME SEVEN'!$A$1:$F$339,4,0))</f>
        <v>0</v>
      </c>
      <c r="F2515" s="29">
        <f>IF(ISERROR(VLOOKUP(A2515,'INFORME SEVEN'!$A$1:$F$339,5,0)),0,VLOOKUP(A2515,'INFORME SEVEN'!$A$1:$F$339,5,0))</f>
        <v>0</v>
      </c>
      <c r="G2515" s="65">
        <f t="shared" si="305"/>
        <v>0</v>
      </c>
      <c r="H2515" s="44">
        <f t="shared" si="309"/>
        <v>0</v>
      </c>
      <c r="I2515" s="46">
        <v>0</v>
      </c>
      <c r="J2515" s="31">
        <f t="shared" si="311"/>
        <v>0</v>
      </c>
      <c r="K2515" s="1">
        <f t="shared" si="312"/>
        <v>0</v>
      </c>
      <c r="L2515" s="1">
        <f t="shared" si="310"/>
        <v>6</v>
      </c>
    </row>
    <row r="2516" spans="1:12" ht="16.5" hidden="1" thickBot="1" x14ac:dyDescent="0.3">
      <c r="A2516" s="26">
        <v>442822</v>
      </c>
      <c r="B2516" s="42">
        <v>442822</v>
      </c>
      <c r="C2516" s="43" t="s">
        <v>1593</v>
      </c>
      <c r="D2516" s="44">
        <v>0</v>
      </c>
      <c r="E2516" s="29">
        <f>IF(ISERROR(VLOOKUP(A2516,'INFORME SEVEN'!$A$1:$F$339,4,0)),0,VLOOKUP(A2516,'INFORME SEVEN'!$A$1:$F$339,4,0))</f>
        <v>0</v>
      </c>
      <c r="F2516" s="29">
        <f>IF(ISERROR(VLOOKUP(A2516,'INFORME SEVEN'!$A$1:$F$339,5,0)),0,VLOOKUP(A2516,'INFORME SEVEN'!$A$1:$F$339,5,0))</f>
        <v>0</v>
      </c>
      <c r="G2516" s="65">
        <f t="shared" si="305"/>
        <v>0</v>
      </c>
      <c r="H2516" s="44">
        <f t="shared" si="309"/>
        <v>0</v>
      </c>
      <c r="I2516" s="46">
        <v>0</v>
      </c>
      <c r="J2516" s="31">
        <f t="shared" si="311"/>
        <v>0</v>
      </c>
      <c r="K2516" s="1">
        <f t="shared" si="312"/>
        <v>0</v>
      </c>
      <c r="L2516" s="1">
        <f t="shared" si="310"/>
        <v>6</v>
      </c>
    </row>
    <row r="2517" spans="1:12" ht="16.5" hidden="1" thickBot="1" x14ac:dyDescent="0.3">
      <c r="A2517" s="26">
        <v>442890</v>
      </c>
      <c r="B2517" s="42">
        <v>442890</v>
      </c>
      <c r="C2517" s="43" t="s">
        <v>388</v>
      </c>
      <c r="D2517" s="44">
        <v>0</v>
      </c>
      <c r="E2517" s="29">
        <f>IF(ISERROR(VLOOKUP(A2517,'INFORME SEVEN'!$A$1:$F$339,4,0)),0,VLOOKUP(A2517,'INFORME SEVEN'!$A$1:$F$339,4,0))</f>
        <v>0</v>
      </c>
      <c r="F2517" s="29">
        <f>IF(ISERROR(VLOOKUP(A2517,'INFORME SEVEN'!$A$1:$F$339,5,0)),0,VLOOKUP(A2517,'INFORME SEVEN'!$A$1:$F$339,5,0))</f>
        <v>0</v>
      </c>
      <c r="G2517" s="65">
        <f t="shared" si="305"/>
        <v>0</v>
      </c>
      <c r="H2517" s="44">
        <f t="shared" si="309"/>
        <v>0</v>
      </c>
      <c r="I2517" s="46">
        <v>0</v>
      </c>
      <c r="J2517" s="31">
        <f t="shared" si="311"/>
        <v>0</v>
      </c>
      <c r="K2517" s="1">
        <f t="shared" si="312"/>
        <v>0</v>
      </c>
      <c r="L2517" s="1">
        <f t="shared" si="310"/>
        <v>6</v>
      </c>
    </row>
    <row r="2518" spans="1:12" ht="16.5" thickBot="1" x14ac:dyDescent="0.3">
      <c r="A2518" s="26">
        <v>47</v>
      </c>
      <c r="B2518" s="448">
        <v>470000</v>
      </c>
      <c r="C2518" s="449" t="s">
        <v>1594</v>
      </c>
      <c r="D2518" s="64">
        <v>163658499542</v>
      </c>
      <c r="E2518" s="35">
        <f>IF(ISERROR(VLOOKUP(A2518,'INFORME SEVEN'!$A$1:$F$339,4,0)),0,VLOOKUP(A2518,'INFORME SEVEN'!$A$1:$F$339,4,0))</f>
        <v>24966157</v>
      </c>
      <c r="F2518" s="35">
        <f>IF(ISERROR(VLOOKUP(A2518,'INFORME SEVEN'!$A$1:$F$339,5,0)),0,VLOOKUP(A2518,'INFORME SEVEN'!$A$1:$F$339,5,0))</f>
        <v>113321781233</v>
      </c>
      <c r="G2518" s="64">
        <f t="shared" si="305"/>
        <v>276955314618</v>
      </c>
      <c r="H2518" s="35">
        <f>H2519</f>
        <v>0</v>
      </c>
      <c r="I2518" s="36">
        <f>+I2519</f>
        <v>276955314618</v>
      </c>
      <c r="J2518" s="31">
        <f t="shared" si="311"/>
        <v>0</v>
      </c>
      <c r="K2518" s="1">
        <f t="shared" si="312"/>
        <v>1</v>
      </c>
      <c r="L2518" s="1">
        <f t="shared" si="310"/>
        <v>2</v>
      </c>
    </row>
    <row r="2519" spans="1:12" ht="16.5" thickBot="1" x14ac:dyDescent="0.3">
      <c r="A2519" s="26">
        <v>4705</v>
      </c>
      <c r="B2519" s="37">
        <v>470500</v>
      </c>
      <c r="C2519" s="38" t="s">
        <v>1595</v>
      </c>
      <c r="D2519" s="39">
        <v>163658499542</v>
      </c>
      <c r="E2519" s="40">
        <f>IF(ISERROR(VLOOKUP(A2519,'INFORME SEVEN'!$A$1:$F$339,4,0)),0,VLOOKUP(A2519,'INFORME SEVEN'!$A$1:$F$339,4,0))</f>
        <v>24966157</v>
      </c>
      <c r="F2519" s="40">
        <f>IF(ISERROR(VLOOKUP(A2519,'INFORME SEVEN'!$A$1:$F$339,5,0)),0,VLOOKUP(A2519,'INFORME SEVEN'!$A$1:$F$339,5,0))</f>
        <v>113321781233</v>
      </c>
      <c r="G2519" s="39">
        <f t="shared" ref="G2519:G2582" si="313">+D2519+F2519-E2519</f>
        <v>276955314618</v>
      </c>
      <c r="H2519" s="40">
        <v>0</v>
      </c>
      <c r="I2519" s="41">
        <f>+I2520+I2522</f>
        <v>276955314618</v>
      </c>
      <c r="J2519" s="31">
        <f t="shared" si="311"/>
        <v>0</v>
      </c>
      <c r="K2519" s="1">
        <f t="shared" si="312"/>
        <v>1</v>
      </c>
      <c r="L2519" s="1">
        <f t="shared" si="310"/>
        <v>4</v>
      </c>
    </row>
    <row r="2520" spans="1:12" ht="15.75" thickBot="1" x14ac:dyDescent="0.25">
      <c r="A2520" s="26">
        <v>470508</v>
      </c>
      <c r="B2520" s="450">
        <v>470508</v>
      </c>
      <c r="C2520" s="451" t="s">
        <v>1596</v>
      </c>
      <c r="D2520" s="65">
        <v>18973786463</v>
      </c>
      <c r="E2520" s="45">
        <f>IF(ISERROR(VLOOKUP(A2520,'INFORME SEVEN'!$A$1:$F$339,4,0)),0,VLOOKUP(A2520,'INFORME SEVEN'!$A$1:$F$339,4,0))</f>
        <v>1638197</v>
      </c>
      <c r="F2520" s="45">
        <f>IF(ISERROR(VLOOKUP(A2520,'INFORME SEVEN'!$A$1:$F$339,5,0)),0,VLOOKUP(A2520,'INFORME SEVEN'!$A$1:$F$339,5,0))</f>
        <v>11777633153</v>
      </c>
      <c r="G2520" s="65">
        <f t="shared" si="313"/>
        <v>30749781419</v>
      </c>
      <c r="H2520" s="45">
        <v>0</v>
      </c>
      <c r="I2520" s="47">
        <f t="shared" ref="I2520" si="314">+G2520</f>
        <v>30749781419</v>
      </c>
      <c r="J2520" s="31">
        <f t="shared" si="311"/>
        <v>0</v>
      </c>
      <c r="K2520" s="1">
        <f t="shared" si="312"/>
        <v>1</v>
      </c>
      <c r="L2520" s="1">
        <f t="shared" si="310"/>
        <v>6</v>
      </c>
    </row>
    <row r="2521" spans="1:12" ht="16.5" hidden="1" thickBot="1" x14ac:dyDescent="0.3">
      <c r="A2521" s="26">
        <v>470509</v>
      </c>
      <c r="B2521" s="42">
        <v>470509</v>
      </c>
      <c r="C2521" s="43" t="s">
        <v>1597</v>
      </c>
      <c r="D2521" s="44">
        <v>0</v>
      </c>
      <c r="E2521" s="29">
        <f>IF(ISERROR(VLOOKUP(A2521,'INFORME SEVEN'!$A$1:$F$339,4,0)),0,VLOOKUP(A2521,'INFORME SEVEN'!$A$1:$F$339,4,0))</f>
        <v>0</v>
      </c>
      <c r="F2521" s="29">
        <f>IF(ISERROR(VLOOKUP(A2521,'INFORME SEVEN'!$A$1:$F$339,5,0)),0,VLOOKUP(A2521,'INFORME SEVEN'!$A$1:$F$339,5,0))</f>
        <v>0</v>
      </c>
      <c r="G2521" s="65">
        <f t="shared" si="313"/>
        <v>0</v>
      </c>
      <c r="H2521" s="44">
        <f t="shared" ref="H2521" si="315">+G2521</f>
        <v>0</v>
      </c>
      <c r="I2521" s="46">
        <v>0</v>
      </c>
      <c r="J2521" s="31">
        <f t="shared" si="311"/>
        <v>0</v>
      </c>
      <c r="K2521" s="1">
        <f t="shared" si="312"/>
        <v>0</v>
      </c>
      <c r="L2521" s="1">
        <f t="shared" si="310"/>
        <v>6</v>
      </c>
    </row>
    <row r="2522" spans="1:12" ht="15.75" thickBot="1" x14ac:dyDescent="0.25">
      <c r="A2522" s="26">
        <v>470510</v>
      </c>
      <c r="B2522" s="450">
        <v>470510</v>
      </c>
      <c r="C2522" s="451" t="s">
        <v>1598</v>
      </c>
      <c r="D2522" s="65">
        <v>144684713079</v>
      </c>
      <c r="E2522" s="45">
        <f>IF(ISERROR(VLOOKUP(A2522,'INFORME SEVEN'!$A$1:$F$339,4,0)),0,VLOOKUP(A2522,'INFORME SEVEN'!$A$1:$F$339,4,0))</f>
        <v>23327960</v>
      </c>
      <c r="F2522" s="45">
        <f>IF(ISERROR(VLOOKUP(A2522,'INFORME SEVEN'!$A$1:$F$339,5,0)),0,VLOOKUP(A2522,'INFORME SEVEN'!$A$1:$F$339,5,0))</f>
        <v>101544148080</v>
      </c>
      <c r="G2522" s="65">
        <f t="shared" si="313"/>
        <v>246205533199</v>
      </c>
      <c r="H2522" s="45">
        <v>0</v>
      </c>
      <c r="I2522" s="47">
        <f>+G2522</f>
        <v>246205533199</v>
      </c>
      <c r="J2522" s="31">
        <f t="shared" si="311"/>
        <v>0</v>
      </c>
      <c r="K2522" s="1">
        <f t="shared" si="312"/>
        <v>1</v>
      </c>
      <c r="L2522" s="1">
        <f t="shared" si="310"/>
        <v>6</v>
      </c>
    </row>
    <row r="2523" spans="1:12" ht="16.5" hidden="1" thickBot="1" x14ac:dyDescent="0.3">
      <c r="A2523" s="26">
        <v>4720</v>
      </c>
      <c r="B2523" s="48">
        <v>472000</v>
      </c>
      <c r="C2523" s="49" t="s">
        <v>1599</v>
      </c>
      <c r="D2523" s="39">
        <v>0</v>
      </c>
      <c r="E2523" s="29">
        <f>IF(ISERROR(VLOOKUP(A2523,'INFORME SEVEN'!$A$1:$F$339,4,0)),0,VLOOKUP(A2523,'INFORME SEVEN'!$A$1:$F$339,4,0))</f>
        <v>0</v>
      </c>
      <c r="F2523" s="29">
        <f>IF(ISERROR(VLOOKUP(A2523,'INFORME SEVEN'!$A$1:$F$339,5,0)),0,VLOOKUP(A2523,'INFORME SEVEN'!$A$1:$F$339,5,0))</f>
        <v>0</v>
      </c>
      <c r="G2523" s="39">
        <f t="shared" si="313"/>
        <v>0</v>
      </c>
      <c r="H2523" s="50">
        <f t="shared" ref="H2523:H2534" si="316">+G2523</f>
        <v>0</v>
      </c>
      <c r="I2523" s="51">
        <v>0</v>
      </c>
      <c r="J2523" s="31">
        <f t="shared" si="311"/>
        <v>0</v>
      </c>
      <c r="K2523" s="1">
        <f t="shared" si="312"/>
        <v>0</v>
      </c>
      <c r="L2523" s="1">
        <f t="shared" si="310"/>
        <v>4</v>
      </c>
    </row>
    <row r="2524" spans="1:12" ht="16.5" hidden="1" thickBot="1" x14ac:dyDescent="0.3">
      <c r="A2524" s="26">
        <v>472080</v>
      </c>
      <c r="B2524" s="42">
        <v>472080</v>
      </c>
      <c r="C2524" s="43" t="s">
        <v>1600</v>
      </c>
      <c r="D2524" s="44">
        <v>0</v>
      </c>
      <c r="E2524" s="29">
        <f>IF(ISERROR(VLOOKUP(A2524,'INFORME SEVEN'!$A$1:$F$339,4,0)),0,VLOOKUP(A2524,'INFORME SEVEN'!$A$1:$F$339,4,0))</f>
        <v>0</v>
      </c>
      <c r="F2524" s="29">
        <f>IF(ISERROR(VLOOKUP(A2524,'INFORME SEVEN'!$A$1:$F$339,5,0)),0,VLOOKUP(A2524,'INFORME SEVEN'!$A$1:$F$339,5,0))</f>
        <v>0</v>
      </c>
      <c r="G2524" s="65">
        <f t="shared" si="313"/>
        <v>0</v>
      </c>
      <c r="H2524" s="44">
        <f t="shared" si="316"/>
        <v>0</v>
      </c>
      <c r="I2524" s="46">
        <v>0</v>
      </c>
      <c r="J2524" s="31">
        <f t="shared" si="311"/>
        <v>0</v>
      </c>
      <c r="K2524" s="1">
        <f t="shared" si="312"/>
        <v>0</v>
      </c>
      <c r="L2524" s="1">
        <f t="shared" si="310"/>
        <v>6</v>
      </c>
    </row>
    <row r="2525" spans="1:12" ht="16.5" hidden="1" thickBot="1" x14ac:dyDescent="0.3">
      <c r="A2525" s="26">
        <v>472081</v>
      </c>
      <c r="B2525" s="42">
        <v>472081</v>
      </c>
      <c r="C2525" s="43" t="s">
        <v>1601</v>
      </c>
      <c r="D2525" s="44">
        <v>0</v>
      </c>
      <c r="E2525" s="29">
        <f>IF(ISERROR(VLOOKUP(A2525,'INFORME SEVEN'!$A$1:$F$339,4,0)),0,VLOOKUP(A2525,'INFORME SEVEN'!$A$1:$F$339,4,0))</f>
        <v>0</v>
      </c>
      <c r="F2525" s="29">
        <f>IF(ISERROR(VLOOKUP(A2525,'INFORME SEVEN'!$A$1:$F$339,5,0)),0,VLOOKUP(A2525,'INFORME SEVEN'!$A$1:$F$339,5,0))</f>
        <v>0</v>
      </c>
      <c r="G2525" s="65">
        <f t="shared" si="313"/>
        <v>0</v>
      </c>
      <c r="H2525" s="44">
        <f t="shared" si="316"/>
        <v>0</v>
      </c>
      <c r="I2525" s="46">
        <v>0</v>
      </c>
      <c r="J2525" s="31">
        <f t="shared" si="311"/>
        <v>0</v>
      </c>
      <c r="K2525" s="1">
        <f t="shared" si="312"/>
        <v>0</v>
      </c>
      <c r="L2525" s="1">
        <f t="shared" si="310"/>
        <v>6</v>
      </c>
    </row>
    <row r="2526" spans="1:12" ht="16.5" hidden="1" thickBot="1" x14ac:dyDescent="0.3">
      <c r="A2526" s="26">
        <v>4722</v>
      </c>
      <c r="B2526" s="48">
        <v>472200</v>
      </c>
      <c r="C2526" s="49" t="s">
        <v>1602</v>
      </c>
      <c r="D2526" s="39">
        <v>0</v>
      </c>
      <c r="E2526" s="29">
        <f>IF(ISERROR(VLOOKUP(A2526,'INFORME SEVEN'!$A$1:$F$339,4,0)),0,VLOOKUP(A2526,'INFORME SEVEN'!$A$1:$F$339,4,0))</f>
        <v>0</v>
      </c>
      <c r="F2526" s="29">
        <f>IF(ISERROR(VLOOKUP(A2526,'INFORME SEVEN'!$A$1:$F$339,5,0)),0,VLOOKUP(A2526,'INFORME SEVEN'!$A$1:$F$339,5,0))</f>
        <v>0</v>
      </c>
      <c r="G2526" s="39">
        <f t="shared" si="313"/>
        <v>0</v>
      </c>
      <c r="H2526" s="50">
        <f t="shared" si="316"/>
        <v>0</v>
      </c>
      <c r="I2526" s="51">
        <v>0</v>
      </c>
      <c r="J2526" s="31">
        <f t="shared" si="311"/>
        <v>0</v>
      </c>
      <c r="K2526" s="1">
        <f t="shared" si="312"/>
        <v>0</v>
      </c>
      <c r="L2526" s="1">
        <f t="shared" si="310"/>
        <v>4</v>
      </c>
    </row>
    <row r="2527" spans="1:12" ht="16.5" hidden="1" thickBot="1" x14ac:dyDescent="0.3">
      <c r="A2527" s="26">
        <v>472201</v>
      </c>
      <c r="B2527" s="42">
        <v>472201</v>
      </c>
      <c r="C2527" s="43" t="s">
        <v>1603</v>
      </c>
      <c r="D2527" s="44">
        <v>0</v>
      </c>
      <c r="E2527" s="29">
        <f>IF(ISERROR(VLOOKUP(A2527,'INFORME SEVEN'!$A$1:$F$339,4,0)),0,VLOOKUP(A2527,'INFORME SEVEN'!$A$1:$F$339,4,0))</f>
        <v>0</v>
      </c>
      <c r="F2527" s="29">
        <f>IF(ISERROR(VLOOKUP(A2527,'INFORME SEVEN'!$A$1:$F$339,5,0)),0,VLOOKUP(A2527,'INFORME SEVEN'!$A$1:$F$339,5,0))</f>
        <v>0</v>
      </c>
      <c r="G2527" s="65">
        <f t="shared" si="313"/>
        <v>0</v>
      </c>
      <c r="H2527" s="44">
        <f t="shared" si="316"/>
        <v>0</v>
      </c>
      <c r="I2527" s="46">
        <v>0</v>
      </c>
      <c r="J2527" s="31">
        <f t="shared" si="311"/>
        <v>0</v>
      </c>
      <c r="K2527" s="1">
        <f t="shared" si="312"/>
        <v>0</v>
      </c>
      <c r="L2527" s="1">
        <f t="shared" si="310"/>
        <v>6</v>
      </c>
    </row>
    <row r="2528" spans="1:12" ht="16.5" hidden="1" thickBot="1" x14ac:dyDescent="0.3">
      <c r="A2528" s="26">
        <v>472203</v>
      </c>
      <c r="B2528" s="42">
        <v>472203</v>
      </c>
      <c r="C2528" s="43" t="s">
        <v>220</v>
      </c>
      <c r="D2528" s="44">
        <v>0</v>
      </c>
      <c r="E2528" s="29">
        <f>IF(ISERROR(VLOOKUP(A2528,'INFORME SEVEN'!$A$1:$F$339,4,0)),0,VLOOKUP(A2528,'INFORME SEVEN'!$A$1:$F$339,4,0))</f>
        <v>0</v>
      </c>
      <c r="F2528" s="29">
        <f>IF(ISERROR(VLOOKUP(A2528,'INFORME SEVEN'!$A$1:$F$339,5,0)),0,VLOOKUP(A2528,'INFORME SEVEN'!$A$1:$F$339,5,0))</f>
        <v>0</v>
      </c>
      <c r="G2528" s="65">
        <f t="shared" si="313"/>
        <v>0</v>
      </c>
      <c r="H2528" s="44">
        <f t="shared" si="316"/>
        <v>0</v>
      </c>
      <c r="I2528" s="46">
        <v>0</v>
      </c>
      <c r="J2528" s="31">
        <f t="shared" si="311"/>
        <v>0</v>
      </c>
      <c r="K2528" s="1">
        <f t="shared" si="312"/>
        <v>0</v>
      </c>
      <c r="L2528" s="1">
        <f t="shared" si="310"/>
        <v>6</v>
      </c>
    </row>
    <row r="2529" spans="1:12" ht="16.5" hidden="1" thickBot="1" x14ac:dyDescent="0.3">
      <c r="A2529" s="26">
        <v>472205</v>
      </c>
      <c r="B2529" s="42">
        <v>472205</v>
      </c>
      <c r="C2529" s="43" t="s">
        <v>1604</v>
      </c>
      <c r="D2529" s="44">
        <v>0</v>
      </c>
      <c r="E2529" s="29">
        <f>IF(ISERROR(VLOOKUP(A2529,'INFORME SEVEN'!$A$1:$F$339,4,0)),0,VLOOKUP(A2529,'INFORME SEVEN'!$A$1:$F$339,4,0))</f>
        <v>0</v>
      </c>
      <c r="F2529" s="29">
        <f>IF(ISERROR(VLOOKUP(A2529,'INFORME SEVEN'!$A$1:$F$339,5,0)),0,VLOOKUP(A2529,'INFORME SEVEN'!$A$1:$F$339,5,0))</f>
        <v>0</v>
      </c>
      <c r="G2529" s="65">
        <f t="shared" si="313"/>
        <v>0</v>
      </c>
      <c r="H2529" s="44">
        <f t="shared" si="316"/>
        <v>0</v>
      </c>
      <c r="I2529" s="46">
        <v>0</v>
      </c>
      <c r="J2529" s="31">
        <f t="shared" si="311"/>
        <v>0</v>
      </c>
      <c r="K2529" s="1">
        <f t="shared" si="312"/>
        <v>0</v>
      </c>
      <c r="L2529" s="1">
        <f t="shared" si="310"/>
        <v>6</v>
      </c>
    </row>
    <row r="2530" spans="1:12" ht="16.5" hidden="1" thickBot="1" x14ac:dyDescent="0.3">
      <c r="A2530" s="26">
        <v>472207</v>
      </c>
      <c r="B2530" s="42">
        <v>472207</v>
      </c>
      <c r="C2530" s="43" t="s">
        <v>1605</v>
      </c>
      <c r="D2530" s="44">
        <v>0</v>
      </c>
      <c r="E2530" s="29">
        <f>IF(ISERROR(VLOOKUP(A2530,'INFORME SEVEN'!$A$1:$F$339,4,0)),0,VLOOKUP(A2530,'INFORME SEVEN'!$A$1:$F$339,4,0))</f>
        <v>0</v>
      </c>
      <c r="F2530" s="29">
        <f>IF(ISERROR(VLOOKUP(A2530,'INFORME SEVEN'!$A$1:$F$339,5,0)),0,VLOOKUP(A2530,'INFORME SEVEN'!$A$1:$F$339,5,0))</f>
        <v>0</v>
      </c>
      <c r="G2530" s="65">
        <f t="shared" si="313"/>
        <v>0</v>
      </c>
      <c r="H2530" s="44">
        <f t="shared" si="316"/>
        <v>0</v>
      </c>
      <c r="I2530" s="46">
        <v>0</v>
      </c>
      <c r="J2530" s="31">
        <f t="shared" si="311"/>
        <v>0</v>
      </c>
      <c r="K2530" s="1">
        <f t="shared" si="312"/>
        <v>0</v>
      </c>
      <c r="L2530" s="1">
        <f t="shared" si="310"/>
        <v>6</v>
      </c>
    </row>
    <row r="2531" spans="1:12" ht="16.5" hidden="1" thickBot="1" x14ac:dyDescent="0.3">
      <c r="A2531" s="26">
        <v>472209</v>
      </c>
      <c r="B2531" s="42">
        <v>472209</v>
      </c>
      <c r="C2531" s="43" t="s">
        <v>1606</v>
      </c>
      <c r="D2531" s="44">
        <v>0</v>
      </c>
      <c r="E2531" s="29">
        <f>IF(ISERROR(VLOOKUP(A2531,'INFORME SEVEN'!$A$1:$F$339,4,0)),0,VLOOKUP(A2531,'INFORME SEVEN'!$A$1:$F$339,4,0))</f>
        <v>0</v>
      </c>
      <c r="F2531" s="29">
        <f>IF(ISERROR(VLOOKUP(A2531,'INFORME SEVEN'!$A$1:$F$339,5,0)),0,VLOOKUP(A2531,'INFORME SEVEN'!$A$1:$F$339,5,0))</f>
        <v>0</v>
      </c>
      <c r="G2531" s="65">
        <f t="shared" si="313"/>
        <v>0</v>
      </c>
      <c r="H2531" s="44">
        <f t="shared" si="316"/>
        <v>0</v>
      </c>
      <c r="I2531" s="46">
        <v>0</v>
      </c>
      <c r="J2531" s="31">
        <f t="shared" si="311"/>
        <v>0</v>
      </c>
      <c r="K2531" s="1">
        <f t="shared" si="312"/>
        <v>0</v>
      </c>
      <c r="L2531" s="1">
        <f t="shared" si="310"/>
        <v>6</v>
      </c>
    </row>
    <row r="2532" spans="1:12" ht="16.5" hidden="1" thickBot="1" x14ac:dyDescent="0.3">
      <c r="A2532" s="26">
        <v>472210</v>
      </c>
      <c r="B2532" s="42">
        <v>472210</v>
      </c>
      <c r="C2532" s="43" t="s">
        <v>1607</v>
      </c>
      <c r="D2532" s="44">
        <v>0</v>
      </c>
      <c r="E2532" s="29">
        <f>IF(ISERROR(VLOOKUP(A2532,'INFORME SEVEN'!$A$1:$F$339,4,0)),0,VLOOKUP(A2532,'INFORME SEVEN'!$A$1:$F$339,4,0))</f>
        <v>0</v>
      </c>
      <c r="F2532" s="29">
        <f>IF(ISERROR(VLOOKUP(A2532,'INFORME SEVEN'!$A$1:$F$339,5,0)),0,VLOOKUP(A2532,'INFORME SEVEN'!$A$1:$F$339,5,0))</f>
        <v>0</v>
      </c>
      <c r="G2532" s="65">
        <f t="shared" si="313"/>
        <v>0</v>
      </c>
      <c r="H2532" s="44">
        <f t="shared" si="316"/>
        <v>0</v>
      </c>
      <c r="I2532" s="46">
        <v>0</v>
      </c>
      <c r="J2532" s="31">
        <f t="shared" si="311"/>
        <v>0</v>
      </c>
      <c r="K2532" s="1">
        <f t="shared" si="312"/>
        <v>0</v>
      </c>
      <c r="L2532" s="1">
        <f t="shared" si="310"/>
        <v>6</v>
      </c>
    </row>
    <row r="2533" spans="1:12" ht="16.5" hidden="1" thickBot="1" x14ac:dyDescent="0.3">
      <c r="A2533" s="26">
        <v>472211</v>
      </c>
      <c r="B2533" s="42">
        <v>472211</v>
      </c>
      <c r="C2533" s="43" t="s">
        <v>1608</v>
      </c>
      <c r="D2533" s="44">
        <v>0</v>
      </c>
      <c r="E2533" s="29">
        <f>IF(ISERROR(VLOOKUP(A2533,'INFORME SEVEN'!$A$1:$F$339,4,0)),0,VLOOKUP(A2533,'INFORME SEVEN'!$A$1:$F$339,4,0))</f>
        <v>0</v>
      </c>
      <c r="F2533" s="29">
        <f>IF(ISERROR(VLOOKUP(A2533,'INFORME SEVEN'!$A$1:$F$339,5,0)),0,VLOOKUP(A2533,'INFORME SEVEN'!$A$1:$F$339,5,0))</f>
        <v>0</v>
      </c>
      <c r="G2533" s="65">
        <f t="shared" si="313"/>
        <v>0</v>
      </c>
      <c r="H2533" s="44">
        <f t="shared" si="316"/>
        <v>0</v>
      </c>
      <c r="I2533" s="46">
        <v>0</v>
      </c>
      <c r="J2533" s="31">
        <f t="shared" si="311"/>
        <v>0</v>
      </c>
      <c r="K2533" s="1">
        <f t="shared" si="312"/>
        <v>0</v>
      </c>
      <c r="L2533" s="1">
        <f t="shared" si="310"/>
        <v>6</v>
      </c>
    </row>
    <row r="2534" spans="1:12" ht="16.5" hidden="1" thickBot="1" x14ac:dyDescent="0.3">
      <c r="A2534" s="26">
        <v>472290</v>
      </c>
      <c r="B2534" s="42">
        <v>472290</v>
      </c>
      <c r="C2534" s="43" t="s">
        <v>1609</v>
      </c>
      <c r="D2534" s="44">
        <v>0</v>
      </c>
      <c r="E2534" s="29">
        <f>IF(ISERROR(VLOOKUP(A2534,'INFORME SEVEN'!$A$1:$F$339,4,0)),0,VLOOKUP(A2534,'INFORME SEVEN'!$A$1:$F$339,4,0))</f>
        <v>0</v>
      </c>
      <c r="F2534" s="29">
        <f>IF(ISERROR(VLOOKUP(A2534,'INFORME SEVEN'!$A$1:$F$339,5,0)),0,VLOOKUP(A2534,'INFORME SEVEN'!$A$1:$F$339,5,0))</f>
        <v>0</v>
      </c>
      <c r="G2534" s="65">
        <f t="shared" si="313"/>
        <v>0</v>
      </c>
      <c r="H2534" s="44">
        <f t="shared" si="316"/>
        <v>0</v>
      </c>
      <c r="I2534" s="46">
        <v>0</v>
      </c>
      <c r="J2534" s="31">
        <f t="shared" si="311"/>
        <v>0</v>
      </c>
      <c r="K2534" s="1">
        <f t="shared" si="312"/>
        <v>0</v>
      </c>
      <c r="L2534" s="1">
        <f t="shared" si="310"/>
        <v>6</v>
      </c>
    </row>
    <row r="2535" spans="1:12" ht="16.5" thickBot="1" x14ac:dyDescent="0.3">
      <c r="A2535" s="26">
        <v>48</v>
      </c>
      <c r="B2535" s="448">
        <v>480000</v>
      </c>
      <c r="C2535" s="449" t="s">
        <v>1610</v>
      </c>
      <c r="D2535" s="64">
        <v>78149137150.860001</v>
      </c>
      <c r="E2535" s="35">
        <f>IF(ISERROR(VLOOKUP(A2535,'INFORME SEVEN'!$A$1:$F$339,4,0)),0,VLOOKUP(A2535,'INFORME SEVEN'!$A$1:$F$339,4,0))</f>
        <v>191182770.50999999</v>
      </c>
      <c r="F2535" s="35">
        <f>IF(ISERROR(VLOOKUP(A2535,'INFORME SEVEN'!$A$1:$F$339,5,0)),0,VLOOKUP(A2535,'INFORME SEVEN'!$A$1:$F$339,5,0))</f>
        <v>33255541664.84</v>
      </c>
      <c r="G2535" s="64">
        <f t="shared" si="313"/>
        <v>111213496045.19</v>
      </c>
      <c r="H2535" s="35">
        <f>+H2536+H2593</f>
        <v>0</v>
      </c>
      <c r="I2535" s="36">
        <f>+I2536+I2593</f>
        <v>111213496045.19</v>
      </c>
      <c r="J2535" s="31">
        <f t="shared" si="311"/>
        <v>0</v>
      </c>
      <c r="K2535" s="1">
        <f t="shared" si="312"/>
        <v>1</v>
      </c>
      <c r="L2535" s="1">
        <f t="shared" si="310"/>
        <v>2</v>
      </c>
    </row>
    <row r="2536" spans="1:12" ht="16.5" thickBot="1" x14ac:dyDescent="0.3">
      <c r="A2536" s="26">
        <v>4802</v>
      </c>
      <c r="B2536" s="37">
        <v>480200</v>
      </c>
      <c r="C2536" s="38" t="s">
        <v>1611</v>
      </c>
      <c r="D2536" s="39">
        <v>7852185667.5100002</v>
      </c>
      <c r="E2536" s="40">
        <f>IF(ISERROR(VLOOKUP(A2536,'INFORME SEVEN'!$A$1:$F$339,4,0)),0,VLOOKUP(A2536,'INFORME SEVEN'!$A$1:$F$339,4,0))</f>
        <v>0</v>
      </c>
      <c r="F2536" s="40">
        <f>IF(ISERROR(VLOOKUP(A2536,'INFORME SEVEN'!$A$1:$F$339,5,0)),0,VLOOKUP(A2536,'INFORME SEVEN'!$A$1:$F$339,5,0))</f>
        <v>4135604791.3099999</v>
      </c>
      <c r="G2536" s="39">
        <f t="shared" si="313"/>
        <v>11987790458.82</v>
      </c>
      <c r="H2536" s="40">
        <v>0</v>
      </c>
      <c r="I2536" s="41">
        <f>+I2537+I2573</f>
        <v>11987790458.82</v>
      </c>
      <c r="J2536" s="31">
        <f t="shared" si="311"/>
        <v>0</v>
      </c>
      <c r="K2536" s="1">
        <f t="shared" si="312"/>
        <v>1</v>
      </c>
      <c r="L2536" s="1">
        <f t="shared" si="310"/>
        <v>4</v>
      </c>
    </row>
    <row r="2537" spans="1:12" ht="15.75" thickBot="1" x14ac:dyDescent="0.25">
      <c r="A2537" s="26">
        <v>480201</v>
      </c>
      <c r="B2537" s="450">
        <v>480201</v>
      </c>
      <c r="C2537" s="451" t="s">
        <v>1612</v>
      </c>
      <c r="D2537" s="65">
        <v>7500014980.4200001</v>
      </c>
      <c r="E2537" s="45">
        <f>IF(ISERROR(VLOOKUP(A2537,'INFORME SEVEN'!$A$1:$F$339,4,0)),0,VLOOKUP(A2537,'INFORME SEVEN'!$A$1:$F$339,4,0))</f>
        <v>0</v>
      </c>
      <c r="F2537" s="45">
        <f>IF(ISERROR(VLOOKUP(A2537,'INFORME SEVEN'!$A$1:$F$339,5,0)),0,VLOOKUP(A2537,'INFORME SEVEN'!$A$1:$F$339,5,0))</f>
        <v>3889836914.2399998</v>
      </c>
      <c r="G2537" s="65">
        <f t="shared" si="313"/>
        <v>11389851894.66</v>
      </c>
      <c r="H2537" s="45">
        <v>0</v>
      </c>
      <c r="I2537" s="47">
        <f t="shared" ref="I2537" si="317">+G2537</f>
        <v>11389851894.66</v>
      </c>
      <c r="J2537" s="31">
        <f t="shared" si="311"/>
        <v>0</v>
      </c>
      <c r="K2537" s="1">
        <f t="shared" si="312"/>
        <v>1</v>
      </c>
      <c r="L2537" s="1">
        <f t="shared" si="310"/>
        <v>6</v>
      </c>
    </row>
    <row r="2538" spans="1:12" ht="16.5" hidden="1" thickBot="1" x14ac:dyDescent="0.3">
      <c r="A2538" s="26">
        <v>480202</v>
      </c>
      <c r="B2538" s="42">
        <v>480202</v>
      </c>
      <c r="C2538" s="43" t="s">
        <v>410</v>
      </c>
      <c r="D2538" s="44">
        <v>0</v>
      </c>
      <c r="E2538" s="29">
        <f>IF(ISERROR(VLOOKUP(A2538,'INFORME SEVEN'!$A$1:$F$339,4,0)),0,VLOOKUP(A2538,'INFORME SEVEN'!$A$1:$F$339,4,0))</f>
        <v>0</v>
      </c>
      <c r="F2538" s="29">
        <f>IF(ISERROR(VLOOKUP(A2538,'INFORME SEVEN'!$A$1:$F$339,5,0)),0,VLOOKUP(A2538,'INFORME SEVEN'!$A$1:$F$339,5,0))</f>
        <v>0</v>
      </c>
      <c r="G2538" s="65">
        <f t="shared" si="313"/>
        <v>0</v>
      </c>
      <c r="H2538" s="44">
        <f t="shared" ref="H2538:H2572" si="318">+G2538</f>
        <v>0</v>
      </c>
      <c r="I2538" s="46">
        <v>0</v>
      </c>
      <c r="J2538" s="31">
        <f t="shared" si="311"/>
        <v>0</v>
      </c>
      <c r="K2538" s="1">
        <f t="shared" si="312"/>
        <v>0</v>
      </c>
      <c r="L2538" s="1">
        <f t="shared" si="310"/>
        <v>6</v>
      </c>
    </row>
    <row r="2539" spans="1:12" ht="16.5" hidden="1" thickBot="1" x14ac:dyDescent="0.3">
      <c r="A2539" s="26">
        <v>480203</v>
      </c>
      <c r="B2539" s="42">
        <v>480203</v>
      </c>
      <c r="C2539" s="43" t="s">
        <v>409</v>
      </c>
      <c r="D2539" s="44">
        <v>0</v>
      </c>
      <c r="E2539" s="29">
        <f>IF(ISERROR(VLOOKUP(A2539,'INFORME SEVEN'!$A$1:$F$339,4,0)),0,VLOOKUP(A2539,'INFORME SEVEN'!$A$1:$F$339,4,0))</f>
        <v>0</v>
      </c>
      <c r="F2539" s="29">
        <f>IF(ISERROR(VLOOKUP(A2539,'INFORME SEVEN'!$A$1:$F$339,5,0)),0,VLOOKUP(A2539,'INFORME SEVEN'!$A$1:$F$339,5,0))</f>
        <v>0</v>
      </c>
      <c r="G2539" s="65">
        <f t="shared" si="313"/>
        <v>0</v>
      </c>
      <c r="H2539" s="44">
        <f t="shared" si="318"/>
        <v>0</v>
      </c>
      <c r="I2539" s="46">
        <v>0</v>
      </c>
      <c r="J2539" s="31">
        <f t="shared" si="311"/>
        <v>0</v>
      </c>
      <c r="K2539" s="1">
        <f t="shared" si="312"/>
        <v>0</v>
      </c>
      <c r="L2539" s="1">
        <f t="shared" si="310"/>
        <v>6</v>
      </c>
    </row>
    <row r="2540" spans="1:12" ht="16.5" hidden="1" thickBot="1" x14ac:dyDescent="0.3">
      <c r="A2540" s="26">
        <v>480204</v>
      </c>
      <c r="B2540" s="42">
        <v>480204</v>
      </c>
      <c r="C2540" s="43" t="s">
        <v>1613</v>
      </c>
      <c r="D2540" s="44">
        <v>0</v>
      </c>
      <c r="E2540" s="29">
        <f>IF(ISERROR(VLOOKUP(A2540,'INFORME SEVEN'!$A$1:$F$339,4,0)),0,VLOOKUP(A2540,'INFORME SEVEN'!$A$1:$F$339,4,0))</f>
        <v>0</v>
      </c>
      <c r="F2540" s="29">
        <f>IF(ISERROR(VLOOKUP(A2540,'INFORME SEVEN'!$A$1:$F$339,5,0)),0,VLOOKUP(A2540,'INFORME SEVEN'!$A$1:$F$339,5,0))</f>
        <v>0</v>
      </c>
      <c r="G2540" s="65">
        <f t="shared" si="313"/>
        <v>0</v>
      </c>
      <c r="H2540" s="44">
        <f t="shared" si="318"/>
        <v>0</v>
      </c>
      <c r="I2540" s="46">
        <v>0</v>
      </c>
      <c r="J2540" s="31">
        <f t="shared" si="311"/>
        <v>0</v>
      </c>
      <c r="K2540" s="1">
        <f t="shared" si="312"/>
        <v>0</v>
      </c>
      <c r="L2540" s="1">
        <f t="shared" si="310"/>
        <v>6</v>
      </c>
    </row>
    <row r="2541" spans="1:12" ht="16.5" hidden="1" thickBot="1" x14ac:dyDescent="0.3">
      <c r="A2541" s="26">
        <v>480205</v>
      </c>
      <c r="B2541" s="42">
        <v>480205</v>
      </c>
      <c r="C2541" s="43" t="s">
        <v>1614</v>
      </c>
      <c r="D2541" s="44">
        <v>0</v>
      </c>
      <c r="E2541" s="29">
        <f>IF(ISERROR(VLOOKUP(A2541,'INFORME SEVEN'!$A$1:$F$339,4,0)),0,VLOOKUP(A2541,'INFORME SEVEN'!$A$1:$F$339,4,0))</f>
        <v>0</v>
      </c>
      <c r="F2541" s="29">
        <f>IF(ISERROR(VLOOKUP(A2541,'INFORME SEVEN'!$A$1:$F$339,5,0)),0,VLOOKUP(A2541,'INFORME SEVEN'!$A$1:$F$339,5,0))</f>
        <v>0</v>
      </c>
      <c r="G2541" s="65">
        <f t="shared" si="313"/>
        <v>0</v>
      </c>
      <c r="H2541" s="44">
        <f t="shared" si="318"/>
        <v>0</v>
      </c>
      <c r="I2541" s="46">
        <v>0</v>
      </c>
      <c r="J2541" s="31">
        <f t="shared" si="311"/>
        <v>0</v>
      </c>
      <c r="K2541" s="1">
        <f t="shared" si="312"/>
        <v>0</v>
      </c>
      <c r="L2541" s="1">
        <f t="shared" si="310"/>
        <v>6</v>
      </c>
    </row>
    <row r="2542" spans="1:12" ht="16.5" hidden="1" thickBot="1" x14ac:dyDescent="0.3">
      <c r="A2542" s="26">
        <v>480206</v>
      </c>
      <c r="B2542" s="42">
        <v>480206</v>
      </c>
      <c r="C2542" s="43" t="s">
        <v>1615</v>
      </c>
      <c r="D2542" s="44">
        <v>0</v>
      </c>
      <c r="E2542" s="29">
        <f>IF(ISERROR(VLOOKUP(A2542,'INFORME SEVEN'!$A$1:$F$339,4,0)),0,VLOOKUP(A2542,'INFORME SEVEN'!$A$1:$F$339,4,0))</f>
        <v>0</v>
      </c>
      <c r="F2542" s="29">
        <f>IF(ISERROR(VLOOKUP(A2542,'INFORME SEVEN'!$A$1:$F$339,5,0)),0,VLOOKUP(A2542,'INFORME SEVEN'!$A$1:$F$339,5,0))</f>
        <v>0</v>
      </c>
      <c r="G2542" s="65">
        <f t="shared" si="313"/>
        <v>0</v>
      </c>
      <c r="H2542" s="44">
        <f t="shared" si="318"/>
        <v>0</v>
      </c>
      <c r="I2542" s="46">
        <v>0</v>
      </c>
      <c r="J2542" s="31">
        <f t="shared" si="311"/>
        <v>0</v>
      </c>
      <c r="K2542" s="1">
        <f t="shared" si="312"/>
        <v>0</v>
      </c>
      <c r="L2542" s="1">
        <f t="shared" si="310"/>
        <v>6</v>
      </c>
    </row>
    <row r="2543" spans="1:12" ht="16.5" hidden="1" thickBot="1" x14ac:dyDescent="0.3">
      <c r="A2543" s="26">
        <v>480207</v>
      </c>
      <c r="B2543" s="42">
        <v>480207</v>
      </c>
      <c r="C2543" s="43" t="s">
        <v>1616</v>
      </c>
      <c r="D2543" s="44">
        <v>0</v>
      </c>
      <c r="E2543" s="29">
        <f>IF(ISERROR(VLOOKUP(A2543,'INFORME SEVEN'!$A$1:$F$339,4,0)),0,VLOOKUP(A2543,'INFORME SEVEN'!$A$1:$F$339,4,0))</f>
        <v>0</v>
      </c>
      <c r="F2543" s="29">
        <f>IF(ISERROR(VLOOKUP(A2543,'INFORME SEVEN'!$A$1:$F$339,5,0)),0,VLOOKUP(A2543,'INFORME SEVEN'!$A$1:$F$339,5,0))</f>
        <v>0</v>
      </c>
      <c r="G2543" s="65">
        <f t="shared" si="313"/>
        <v>0</v>
      </c>
      <c r="H2543" s="44">
        <f t="shared" si="318"/>
        <v>0</v>
      </c>
      <c r="I2543" s="46">
        <v>0</v>
      </c>
      <c r="J2543" s="31">
        <f t="shared" si="311"/>
        <v>0</v>
      </c>
      <c r="K2543" s="1">
        <f t="shared" si="312"/>
        <v>0</v>
      </c>
      <c r="L2543" s="1">
        <f t="shared" si="310"/>
        <v>6</v>
      </c>
    </row>
    <row r="2544" spans="1:12" ht="16.5" hidden="1" thickBot="1" x14ac:dyDescent="0.3">
      <c r="A2544" s="26">
        <v>480208</v>
      </c>
      <c r="B2544" s="42">
        <v>480208</v>
      </c>
      <c r="C2544" s="43" t="s">
        <v>1617</v>
      </c>
      <c r="D2544" s="44">
        <v>0</v>
      </c>
      <c r="E2544" s="29">
        <f>IF(ISERROR(VLOOKUP(A2544,'INFORME SEVEN'!$A$1:$F$339,4,0)),0,VLOOKUP(A2544,'INFORME SEVEN'!$A$1:$F$339,4,0))</f>
        <v>0</v>
      </c>
      <c r="F2544" s="29">
        <f>IF(ISERROR(VLOOKUP(A2544,'INFORME SEVEN'!$A$1:$F$339,5,0)),0,VLOOKUP(A2544,'INFORME SEVEN'!$A$1:$F$339,5,0))</f>
        <v>0</v>
      </c>
      <c r="G2544" s="65">
        <f t="shared" si="313"/>
        <v>0</v>
      </c>
      <c r="H2544" s="44">
        <f t="shared" si="318"/>
        <v>0</v>
      </c>
      <c r="I2544" s="46">
        <v>0</v>
      </c>
      <c r="J2544" s="31">
        <f t="shared" si="311"/>
        <v>0</v>
      </c>
      <c r="K2544" s="1">
        <f t="shared" si="312"/>
        <v>0</v>
      </c>
      <c r="L2544" s="1">
        <f t="shared" si="310"/>
        <v>6</v>
      </c>
    </row>
    <row r="2545" spans="1:12" ht="16.5" hidden="1" thickBot="1" x14ac:dyDescent="0.3">
      <c r="A2545" s="26">
        <v>480209</v>
      </c>
      <c r="B2545" s="42">
        <v>480209</v>
      </c>
      <c r="C2545" s="43" t="s">
        <v>1618</v>
      </c>
      <c r="D2545" s="44">
        <v>0</v>
      </c>
      <c r="E2545" s="29">
        <f>IF(ISERROR(VLOOKUP(A2545,'INFORME SEVEN'!$A$1:$F$339,4,0)),0,VLOOKUP(A2545,'INFORME SEVEN'!$A$1:$F$339,4,0))</f>
        <v>0</v>
      </c>
      <c r="F2545" s="29">
        <f>IF(ISERROR(VLOOKUP(A2545,'INFORME SEVEN'!$A$1:$F$339,5,0)),0,VLOOKUP(A2545,'INFORME SEVEN'!$A$1:$F$339,5,0))</f>
        <v>0</v>
      </c>
      <c r="G2545" s="65">
        <f t="shared" si="313"/>
        <v>0</v>
      </c>
      <c r="H2545" s="44">
        <f t="shared" si="318"/>
        <v>0</v>
      </c>
      <c r="I2545" s="46">
        <v>0</v>
      </c>
      <c r="J2545" s="31">
        <f t="shared" si="311"/>
        <v>0</v>
      </c>
      <c r="K2545" s="1">
        <f t="shared" si="312"/>
        <v>0</v>
      </c>
      <c r="L2545" s="1">
        <f t="shared" si="310"/>
        <v>6</v>
      </c>
    </row>
    <row r="2546" spans="1:12" ht="16.5" hidden="1" thickBot="1" x14ac:dyDescent="0.3">
      <c r="A2546" s="26">
        <v>480210</v>
      </c>
      <c r="B2546" s="42">
        <v>480210</v>
      </c>
      <c r="C2546" s="43" t="s">
        <v>1619</v>
      </c>
      <c r="D2546" s="44">
        <v>0</v>
      </c>
      <c r="E2546" s="29">
        <f>IF(ISERROR(VLOOKUP(A2546,'INFORME SEVEN'!$A$1:$F$339,4,0)),0,VLOOKUP(A2546,'INFORME SEVEN'!$A$1:$F$339,4,0))</f>
        <v>0</v>
      </c>
      <c r="F2546" s="29">
        <f>IF(ISERROR(VLOOKUP(A2546,'INFORME SEVEN'!$A$1:$F$339,5,0)),0,VLOOKUP(A2546,'INFORME SEVEN'!$A$1:$F$339,5,0))</f>
        <v>0</v>
      </c>
      <c r="G2546" s="65">
        <f t="shared" si="313"/>
        <v>0</v>
      </c>
      <c r="H2546" s="44">
        <f t="shared" si="318"/>
        <v>0</v>
      </c>
      <c r="I2546" s="46">
        <v>0</v>
      </c>
      <c r="J2546" s="31">
        <f t="shared" si="311"/>
        <v>0</v>
      </c>
      <c r="K2546" s="1">
        <f t="shared" si="312"/>
        <v>0</v>
      </c>
      <c r="L2546" s="1">
        <f t="shared" si="310"/>
        <v>6</v>
      </c>
    </row>
    <row r="2547" spans="1:12" ht="16.5" hidden="1" thickBot="1" x14ac:dyDescent="0.3">
      <c r="A2547" s="26">
        <v>480211</v>
      </c>
      <c r="B2547" s="42">
        <v>480211</v>
      </c>
      <c r="C2547" s="43" t="s">
        <v>1620</v>
      </c>
      <c r="D2547" s="44">
        <v>0</v>
      </c>
      <c r="E2547" s="29">
        <f>IF(ISERROR(VLOOKUP(A2547,'INFORME SEVEN'!$A$1:$F$339,4,0)),0,VLOOKUP(A2547,'INFORME SEVEN'!$A$1:$F$339,4,0))</f>
        <v>0</v>
      </c>
      <c r="F2547" s="29">
        <f>IF(ISERROR(VLOOKUP(A2547,'INFORME SEVEN'!$A$1:$F$339,5,0)),0,VLOOKUP(A2547,'INFORME SEVEN'!$A$1:$F$339,5,0))</f>
        <v>0</v>
      </c>
      <c r="G2547" s="65">
        <f t="shared" si="313"/>
        <v>0</v>
      </c>
      <c r="H2547" s="44">
        <f t="shared" si="318"/>
        <v>0</v>
      </c>
      <c r="I2547" s="46">
        <v>0</v>
      </c>
      <c r="J2547" s="31">
        <f t="shared" si="311"/>
        <v>0</v>
      </c>
      <c r="K2547" s="1">
        <f t="shared" si="312"/>
        <v>0</v>
      </c>
      <c r="L2547" s="1">
        <f t="shared" si="310"/>
        <v>6</v>
      </c>
    </row>
    <row r="2548" spans="1:12" ht="16.5" hidden="1" thickBot="1" x14ac:dyDescent="0.3">
      <c r="A2548" s="26">
        <v>480212</v>
      </c>
      <c r="B2548" s="42">
        <v>480212</v>
      </c>
      <c r="C2548" s="43" t="s">
        <v>1621</v>
      </c>
      <c r="D2548" s="44">
        <v>0</v>
      </c>
      <c r="E2548" s="29">
        <f>IF(ISERROR(VLOOKUP(A2548,'INFORME SEVEN'!$A$1:$F$339,4,0)),0,VLOOKUP(A2548,'INFORME SEVEN'!$A$1:$F$339,4,0))</f>
        <v>0</v>
      </c>
      <c r="F2548" s="29">
        <f>IF(ISERROR(VLOOKUP(A2548,'INFORME SEVEN'!$A$1:$F$339,5,0)),0,VLOOKUP(A2548,'INFORME SEVEN'!$A$1:$F$339,5,0))</f>
        <v>0</v>
      </c>
      <c r="G2548" s="65">
        <f t="shared" si="313"/>
        <v>0</v>
      </c>
      <c r="H2548" s="44">
        <f t="shared" si="318"/>
        <v>0</v>
      </c>
      <c r="I2548" s="46">
        <v>0</v>
      </c>
      <c r="J2548" s="31">
        <f t="shared" si="311"/>
        <v>0</v>
      </c>
      <c r="K2548" s="1">
        <f t="shared" si="312"/>
        <v>0</v>
      </c>
      <c r="L2548" s="1">
        <f t="shared" si="310"/>
        <v>6</v>
      </c>
    </row>
    <row r="2549" spans="1:12" ht="16.5" hidden="1" thickBot="1" x14ac:dyDescent="0.3">
      <c r="A2549" s="26">
        <v>480213</v>
      </c>
      <c r="B2549" s="42">
        <v>480213</v>
      </c>
      <c r="C2549" s="43" t="s">
        <v>1622</v>
      </c>
      <c r="D2549" s="44">
        <v>0</v>
      </c>
      <c r="E2549" s="29">
        <f>IF(ISERROR(VLOOKUP(A2549,'INFORME SEVEN'!$A$1:$F$339,4,0)),0,VLOOKUP(A2549,'INFORME SEVEN'!$A$1:$F$339,4,0))</f>
        <v>0</v>
      </c>
      <c r="F2549" s="29">
        <f>IF(ISERROR(VLOOKUP(A2549,'INFORME SEVEN'!$A$1:$F$339,5,0)),0,VLOOKUP(A2549,'INFORME SEVEN'!$A$1:$F$339,5,0))</f>
        <v>0</v>
      </c>
      <c r="G2549" s="65">
        <f t="shared" si="313"/>
        <v>0</v>
      </c>
      <c r="H2549" s="44">
        <f t="shared" si="318"/>
        <v>0</v>
      </c>
      <c r="I2549" s="46">
        <v>0</v>
      </c>
      <c r="J2549" s="31">
        <f t="shared" si="311"/>
        <v>0</v>
      </c>
      <c r="K2549" s="1">
        <f t="shared" si="312"/>
        <v>0</v>
      </c>
      <c r="L2549" s="1">
        <f t="shared" si="310"/>
        <v>6</v>
      </c>
    </row>
    <row r="2550" spans="1:12" ht="16.5" hidden="1" thickBot="1" x14ac:dyDescent="0.3">
      <c r="A2550" s="26">
        <v>480214</v>
      </c>
      <c r="B2550" s="42">
        <v>480214</v>
      </c>
      <c r="C2550" s="43" t="s">
        <v>1623</v>
      </c>
      <c r="D2550" s="44">
        <v>0</v>
      </c>
      <c r="E2550" s="29">
        <f>IF(ISERROR(VLOOKUP(A2550,'INFORME SEVEN'!$A$1:$F$339,4,0)),0,VLOOKUP(A2550,'INFORME SEVEN'!$A$1:$F$339,4,0))</f>
        <v>0</v>
      </c>
      <c r="F2550" s="29">
        <f>IF(ISERROR(VLOOKUP(A2550,'INFORME SEVEN'!$A$1:$F$339,5,0)),0,VLOOKUP(A2550,'INFORME SEVEN'!$A$1:$F$339,5,0))</f>
        <v>0</v>
      </c>
      <c r="G2550" s="65">
        <f t="shared" si="313"/>
        <v>0</v>
      </c>
      <c r="H2550" s="44">
        <f t="shared" si="318"/>
        <v>0</v>
      </c>
      <c r="I2550" s="46">
        <v>0</v>
      </c>
      <c r="J2550" s="31">
        <f t="shared" si="311"/>
        <v>0</v>
      </c>
      <c r="K2550" s="1">
        <f t="shared" si="312"/>
        <v>0</v>
      </c>
      <c r="L2550" s="1">
        <f t="shared" si="310"/>
        <v>6</v>
      </c>
    </row>
    <row r="2551" spans="1:12" ht="16.5" hidden="1" thickBot="1" x14ac:dyDescent="0.3">
      <c r="A2551" s="26">
        <v>480215</v>
      </c>
      <c r="B2551" s="42">
        <v>480215</v>
      </c>
      <c r="C2551" s="43" t="s">
        <v>1624</v>
      </c>
      <c r="D2551" s="44">
        <v>0</v>
      </c>
      <c r="E2551" s="29">
        <f>IF(ISERROR(VLOOKUP(A2551,'INFORME SEVEN'!$A$1:$F$339,4,0)),0,VLOOKUP(A2551,'INFORME SEVEN'!$A$1:$F$339,4,0))</f>
        <v>0</v>
      </c>
      <c r="F2551" s="29">
        <f>IF(ISERROR(VLOOKUP(A2551,'INFORME SEVEN'!$A$1:$F$339,5,0)),0,VLOOKUP(A2551,'INFORME SEVEN'!$A$1:$F$339,5,0))</f>
        <v>0</v>
      </c>
      <c r="G2551" s="65">
        <f t="shared" si="313"/>
        <v>0</v>
      </c>
      <c r="H2551" s="44">
        <f t="shared" si="318"/>
        <v>0</v>
      </c>
      <c r="I2551" s="46">
        <v>0</v>
      </c>
      <c r="J2551" s="31">
        <f t="shared" si="311"/>
        <v>0</v>
      </c>
      <c r="K2551" s="1">
        <f t="shared" si="312"/>
        <v>0</v>
      </c>
      <c r="L2551" s="1">
        <f t="shared" si="310"/>
        <v>6</v>
      </c>
    </row>
    <row r="2552" spans="1:12" ht="16.5" hidden="1" thickBot="1" x14ac:dyDescent="0.3">
      <c r="A2552" s="26">
        <v>480216</v>
      </c>
      <c r="B2552" s="42">
        <v>480216</v>
      </c>
      <c r="C2552" s="43" t="s">
        <v>1625</v>
      </c>
      <c r="D2552" s="44">
        <v>0</v>
      </c>
      <c r="E2552" s="29">
        <f>IF(ISERROR(VLOOKUP(A2552,'INFORME SEVEN'!$A$1:$F$339,4,0)),0,VLOOKUP(A2552,'INFORME SEVEN'!$A$1:$F$339,4,0))</f>
        <v>0</v>
      </c>
      <c r="F2552" s="29">
        <f>IF(ISERROR(VLOOKUP(A2552,'INFORME SEVEN'!$A$1:$F$339,5,0)),0,VLOOKUP(A2552,'INFORME SEVEN'!$A$1:$F$339,5,0))</f>
        <v>0</v>
      </c>
      <c r="G2552" s="65">
        <f t="shared" si="313"/>
        <v>0</v>
      </c>
      <c r="H2552" s="44">
        <f t="shared" si="318"/>
        <v>0</v>
      </c>
      <c r="I2552" s="46">
        <v>0</v>
      </c>
      <c r="J2552" s="31">
        <f t="shared" si="311"/>
        <v>0</v>
      </c>
      <c r="K2552" s="1">
        <f t="shared" si="312"/>
        <v>0</v>
      </c>
      <c r="L2552" s="1">
        <f t="shared" si="310"/>
        <v>6</v>
      </c>
    </row>
    <row r="2553" spans="1:12" ht="16.5" hidden="1" thickBot="1" x14ac:dyDescent="0.3">
      <c r="A2553" s="26">
        <v>480217</v>
      </c>
      <c r="B2553" s="42">
        <v>480217</v>
      </c>
      <c r="C2553" s="43" t="s">
        <v>1626</v>
      </c>
      <c r="D2553" s="44">
        <v>0</v>
      </c>
      <c r="E2553" s="29">
        <f>IF(ISERROR(VLOOKUP(A2553,'INFORME SEVEN'!$A$1:$F$339,4,0)),0,VLOOKUP(A2553,'INFORME SEVEN'!$A$1:$F$339,4,0))</f>
        <v>0</v>
      </c>
      <c r="F2553" s="29">
        <f>IF(ISERROR(VLOOKUP(A2553,'INFORME SEVEN'!$A$1:$F$339,5,0)),0,VLOOKUP(A2553,'INFORME SEVEN'!$A$1:$F$339,5,0))</f>
        <v>0</v>
      </c>
      <c r="G2553" s="65">
        <f t="shared" si="313"/>
        <v>0</v>
      </c>
      <c r="H2553" s="44">
        <f t="shared" si="318"/>
        <v>0</v>
      </c>
      <c r="I2553" s="46">
        <v>0</v>
      </c>
      <c r="J2553" s="31">
        <f t="shared" si="311"/>
        <v>0</v>
      </c>
      <c r="K2553" s="1">
        <f t="shared" si="312"/>
        <v>0</v>
      </c>
      <c r="L2553" s="1">
        <f t="shared" si="310"/>
        <v>6</v>
      </c>
    </row>
    <row r="2554" spans="1:12" ht="16.5" hidden="1" thickBot="1" x14ac:dyDescent="0.3">
      <c r="A2554" s="26">
        <v>480220</v>
      </c>
      <c r="B2554" s="42">
        <v>480220</v>
      </c>
      <c r="C2554" s="43" t="s">
        <v>1627</v>
      </c>
      <c r="D2554" s="44">
        <v>0</v>
      </c>
      <c r="E2554" s="29">
        <f>IF(ISERROR(VLOOKUP(A2554,'INFORME SEVEN'!$A$1:$F$339,4,0)),0,VLOOKUP(A2554,'INFORME SEVEN'!$A$1:$F$339,4,0))</f>
        <v>0</v>
      </c>
      <c r="F2554" s="29">
        <f>IF(ISERROR(VLOOKUP(A2554,'INFORME SEVEN'!$A$1:$F$339,5,0)),0,VLOOKUP(A2554,'INFORME SEVEN'!$A$1:$F$339,5,0))</f>
        <v>0</v>
      </c>
      <c r="G2554" s="65">
        <f t="shared" si="313"/>
        <v>0</v>
      </c>
      <c r="H2554" s="44">
        <f t="shared" si="318"/>
        <v>0</v>
      </c>
      <c r="I2554" s="46">
        <v>0</v>
      </c>
      <c r="J2554" s="31">
        <f t="shared" si="311"/>
        <v>0</v>
      </c>
      <c r="K2554" s="1">
        <f t="shared" si="312"/>
        <v>0</v>
      </c>
      <c r="L2554" s="1">
        <f t="shared" si="310"/>
        <v>6</v>
      </c>
    </row>
    <row r="2555" spans="1:12" ht="16.5" hidden="1" thickBot="1" x14ac:dyDescent="0.3">
      <c r="A2555" s="26">
        <v>480221</v>
      </c>
      <c r="B2555" s="42">
        <v>480221</v>
      </c>
      <c r="C2555" s="43" t="s">
        <v>1628</v>
      </c>
      <c r="D2555" s="44">
        <v>0</v>
      </c>
      <c r="E2555" s="29">
        <f>IF(ISERROR(VLOOKUP(A2555,'INFORME SEVEN'!$A$1:$F$339,4,0)),0,VLOOKUP(A2555,'INFORME SEVEN'!$A$1:$F$339,4,0))</f>
        <v>0</v>
      </c>
      <c r="F2555" s="29">
        <f>IF(ISERROR(VLOOKUP(A2555,'INFORME SEVEN'!$A$1:$F$339,5,0)),0,VLOOKUP(A2555,'INFORME SEVEN'!$A$1:$F$339,5,0))</f>
        <v>0</v>
      </c>
      <c r="G2555" s="65">
        <f t="shared" si="313"/>
        <v>0</v>
      </c>
      <c r="H2555" s="44">
        <f t="shared" si="318"/>
        <v>0</v>
      </c>
      <c r="I2555" s="46">
        <v>0</v>
      </c>
      <c r="J2555" s="31">
        <f t="shared" si="311"/>
        <v>0</v>
      </c>
      <c r="K2555" s="1">
        <f t="shared" si="312"/>
        <v>0</v>
      </c>
      <c r="L2555" s="1">
        <f t="shared" si="310"/>
        <v>6</v>
      </c>
    </row>
    <row r="2556" spans="1:12" ht="16.5" hidden="1" thickBot="1" x14ac:dyDescent="0.3">
      <c r="A2556" s="26">
        <v>480222</v>
      </c>
      <c r="B2556" s="42">
        <v>480222</v>
      </c>
      <c r="C2556" s="43" t="s">
        <v>1629</v>
      </c>
      <c r="D2556" s="44">
        <v>0</v>
      </c>
      <c r="E2556" s="29">
        <f>IF(ISERROR(VLOOKUP(A2556,'INFORME SEVEN'!$A$1:$F$339,4,0)),0,VLOOKUP(A2556,'INFORME SEVEN'!$A$1:$F$339,4,0))</f>
        <v>0</v>
      </c>
      <c r="F2556" s="29">
        <f>IF(ISERROR(VLOOKUP(A2556,'INFORME SEVEN'!$A$1:$F$339,5,0)),0,VLOOKUP(A2556,'INFORME SEVEN'!$A$1:$F$339,5,0))</f>
        <v>0</v>
      </c>
      <c r="G2556" s="65">
        <f t="shared" si="313"/>
        <v>0</v>
      </c>
      <c r="H2556" s="44">
        <f t="shared" si="318"/>
        <v>0</v>
      </c>
      <c r="I2556" s="46">
        <v>0</v>
      </c>
      <c r="J2556" s="31">
        <f t="shared" si="311"/>
        <v>0</v>
      </c>
      <c r="K2556" s="1">
        <f t="shared" si="312"/>
        <v>0</v>
      </c>
      <c r="L2556" s="1">
        <f t="shared" si="310"/>
        <v>6</v>
      </c>
    </row>
    <row r="2557" spans="1:12" ht="16.5" hidden="1" thickBot="1" x14ac:dyDescent="0.3">
      <c r="A2557" s="26">
        <v>480223</v>
      </c>
      <c r="B2557" s="42">
        <v>480223</v>
      </c>
      <c r="C2557" s="43" t="s">
        <v>394</v>
      </c>
      <c r="D2557" s="44">
        <v>0</v>
      </c>
      <c r="E2557" s="29">
        <f>IF(ISERROR(VLOOKUP(A2557,'INFORME SEVEN'!$A$1:$F$339,4,0)),0,VLOOKUP(A2557,'INFORME SEVEN'!$A$1:$F$339,4,0))</f>
        <v>0</v>
      </c>
      <c r="F2557" s="29">
        <f>IF(ISERROR(VLOOKUP(A2557,'INFORME SEVEN'!$A$1:$F$339,5,0)),0,VLOOKUP(A2557,'INFORME SEVEN'!$A$1:$F$339,5,0))</f>
        <v>0</v>
      </c>
      <c r="G2557" s="65">
        <f t="shared" si="313"/>
        <v>0</v>
      </c>
      <c r="H2557" s="44">
        <f t="shared" si="318"/>
        <v>0</v>
      </c>
      <c r="I2557" s="46">
        <v>0</v>
      </c>
      <c r="J2557" s="31">
        <f t="shared" si="311"/>
        <v>0</v>
      </c>
      <c r="K2557" s="1">
        <f t="shared" si="312"/>
        <v>0</v>
      </c>
      <c r="L2557" s="1">
        <f t="shared" si="310"/>
        <v>6</v>
      </c>
    </row>
    <row r="2558" spans="1:12" ht="16.5" hidden="1" thickBot="1" x14ac:dyDescent="0.3">
      <c r="A2558" s="26">
        <v>480225</v>
      </c>
      <c r="B2558" s="42">
        <v>480225</v>
      </c>
      <c r="C2558" s="43" t="s">
        <v>1630</v>
      </c>
      <c r="D2558" s="44">
        <v>0</v>
      </c>
      <c r="E2558" s="29">
        <f>IF(ISERROR(VLOOKUP(A2558,'INFORME SEVEN'!$A$1:$F$339,4,0)),0,VLOOKUP(A2558,'INFORME SEVEN'!$A$1:$F$339,4,0))</f>
        <v>0</v>
      </c>
      <c r="F2558" s="29">
        <f>IF(ISERROR(VLOOKUP(A2558,'INFORME SEVEN'!$A$1:$F$339,5,0)),0,VLOOKUP(A2558,'INFORME SEVEN'!$A$1:$F$339,5,0))</f>
        <v>0</v>
      </c>
      <c r="G2558" s="65">
        <f t="shared" si="313"/>
        <v>0</v>
      </c>
      <c r="H2558" s="44">
        <f t="shared" si="318"/>
        <v>0</v>
      </c>
      <c r="I2558" s="46">
        <v>0</v>
      </c>
      <c r="J2558" s="31">
        <f t="shared" si="311"/>
        <v>0</v>
      </c>
      <c r="K2558" s="1">
        <f t="shared" si="312"/>
        <v>0</v>
      </c>
      <c r="L2558" s="1">
        <f t="shared" si="310"/>
        <v>6</v>
      </c>
    </row>
    <row r="2559" spans="1:12" ht="16.5" hidden="1" thickBot="1" x14ac:dyDescent="0.3">
      <c r="A2559" s="26">
        <v>480226</v>
      </c>
      <c r="B2559" s="42">
        <v>480226</v>
      </c>
      <c r="C2559" s="43" t="s">
        <v>1631</v>
      </c>
      <c r="D2559" s="44">
        <v>0</v>
      </c>
      <c r="E2559" s="29">
        <f>IF(ISERROR(VLOOKUP(A2559,'INFORME SEVEN'!$A$1:$F$339,4,0)),0,VLOOKUP(A2559,'INFORME SEVEN'!$A$1:$F$339,4,0))</f>
        <v>0</v>
      </c>
      <c r="F2559" s="29">
        <f>IF(ISERROR(VLOOKUP(A2559,'INFORME SEVEN'!$A$1:$F$339,5,0)),0,VLOOKUP(A2559,'INFORME SEVEN'!$A$1:$F$339,5,0))</f>
        <v>0</v>
      </c>
      <c r="G2559" s="65">
        <f t="shared" si="313"/>
        <v>0</v>
      </c>
      <c r="H2559" s="44">
        <f t="shared" si="318"/>
        <v>0</v>
      </c>
      <c r="I2559" s="46">
        <v>0</v>
      </c>
      <c r="J2559" s="31">
        <f t="shared" si="311"/>
        <v>0</v>
      </c>
      <c r="K2559" s="1">
        <f t="shared" si="312"/>
        <v>0</v>
      </c>
      <c r="L2559" s="1">
        <f t="shared" si="310"/>
        <v>6</v>
      </c>
    </row>
    <row r="2560" spans="1:12" ht="16.5" hidden="1" thickBot="1" x14ac:dyDescent="0.3">
      <c r="A2560" s="26">
        <v>480227</v>
      </c>
      <c r="B2560" s="42">
        <v>480227</v>
      </c>
      <c r="C2560" s="43" t="s">
        <v>1632</v>
      </c>
      <c r="D2560" s="44">
        <v>0</v>
      </c>
      <c r="E2560" s="29">
        <f>IF(ISERROR(VLOOKUP(A2560,'INFORME SEVEN'!$A$1:$F$339,4,0)),0,VLOOKUP(A2560,'INFORME SEVEN'!$A$1:$F$339,4,0))</f>
        <v>0</v>
      </c>
      <c r="F2560" s="29">
        <f>IF(ISERROR(VLOOKUP(A2560,'INFORME SEVEN'!$A$1:$F$339,5,0)),0,VLOOKUP(A2560,'INFORME SEVEN'!$A$1:$F$339,5,0))</f>
        <v>0</v>
      </c>
      <c r="G2560" s="65">
        <f t="shared" si="313"/>
        <v>0</v>
      </c>
      <c r="H2560" s="44">
        <f t="shared" si="318"/>
        <v>0</v>
      </c>
      <c r="I2560" s="46">
        <v>0</v>
      </c>
      <c r="J2560" s="31">
        <f t="shared" si="311"/>
        <v>0</v>
      </c>
      <c r="K2560" s="1">
        <f t="shared" si="312"/>
        <v>0</v>
      </c>
      <c r="L2560" s="1">
        <f t="shared" si="310"/>
        <v>6</v>
      </c>
    </row>
    <row r="2561" spans="1:12" ht="16.5" hidden="1" thickBot="1" x14ac:dyDescent="0.3">
      <c r="A2561" s="26">
        <v>480228</v>
      </c>
      <c r="B2561" s="42">
        <v>480228</v>
      </c>
      <c r="C2561" s="43" t="s">
        <v>1633</v>
      </c>
      <c r="D2561" s="44">
        <v>0</v>
      </c>
      <c r="E2561" s="29">
        <f>IF(ISERROR(VLOOKUP(A2561,'INFORME SEVEN'!$A$1:$F$339,4,0)),0,VLOOKUP(A2561,'INFORME SEVEN'!$A$1:$F$339,4,0))</f>
        <v>0</v>
      </c>
      <c r="F2561" s="29">
        <f>IF(ISERROR(VLOOKUP(A2561,'INFORME SEVEN'!$A$1:$F$339,5,0)),0,VLOOKUP(A2561,'INFORME SEVEN'!$A$1:$F$339,5,0))</f>
        <v>0</v>
      </c>
      <c r="G2561" s="65">
        <f t="shared" si="313"/>
        <v>0</v>
      </c>
      <c r="H2561" s="44">
        <f t="shared" si="318"/>
        <v>0</v>
      </c>
      <c r="I2561" s="46">
        <v>0</v>
      </c>
      <c r="J2561" s="31">
        <f t="shared" si="311"/>
        <v>0</v>
      </c>
      <c r="K2561" s="1">
        <f t="shared" si="312"/>
        <v>0</v>
      </c>
      <c r="L2561" s="1">
        <f t="shared" si="310"/>
        <v>6</v>
      </c>
    </row>
    <row r="2562" spans="1:12" ht="16.5" hidden="1" thickBot="1" x14ac:dyDescent="0.3">
      <c r="A2562" s="26">
        <v>480229</v>
      </c>
      <c r="B2562" s="42">
        <v>480229</v>
      </c>
      <c r="C2562" s="43" t="s">
        <v>1634</v>
      </c>
      <c r="D2562" s="44">
        <v>0</v>
      </c>
      <c r="E2562" s="29">
        <f>IF(ISERROR(VLOOKUP(A2562,'INFORME SEVEN'!$A$1:$F$339,4,0)),0,VLOOKUP(A2562,'INFORME SEVEN'!$A$1:$F$339,4,0))</f>
        <v>0</v>
      </c>
      <c r="F2562" s="29">
        <f>IF(ISERROR(VLOOKUP(A2562,'INFORME SEVEN'!$A$1:$F$339,5,0)),0,VLOOKUP(A2562,'INFORME SEVEN'!$A$1:$F$339,5,0))</f>
        <v>0</v>
      </c>
      <c r="G2562" s="65">
        <f t="shared" si="313"/>
        <v>0</v>
      </c>
      <c r="H2562" s="44">
        <f t="shared" si="318"/>
        <v>0</v>
      </c>
      <c r="I2562" s="46">
        <v>0</v>
      </c>
      <c r="J2562" s="31">
        <f t="shared" si="311"/>
        <v>0</v>
      </c>
      <c r="K2562" s="1">
        <f t="shared" si="312"/>
        <v>0</v>
      </c>
      <c r="L2562" s="1">
        <f t="shared" si="310"/>
        <v>6</v>
      </c>
    </row>
    <row r="2563" spans="1:12" ht="16.5" hidden="1" thickBot="1" x14ac:dyDescent="0.3">
      <c r="A2563" s="26">
        <v>480231</v>
      </c>
      <c r="B2563" s="42">
        <v>480231</v>
      </c>
      <c r="C2563" s="43" t="s">
        <v>1635</v>
      </c>
      <c r="D2563" s="44">
        <v>0</v>
      </c>
      <c r="E2563" s="29">
        <f>IF(ISERROR(VLOOKUP(A2563,'INFORME SEVEN'!$A$1:$F$339,4,0)),0,VLOOKUP(A2563,'INFORME SEVEN'!$A$1:$F$339,4,0))</f>
        <v>0</v>
      </c>
      <c r="F2563" s="29">
        <f>IF(ISERROR(VLOOKUP(A2563,'INFORME SEVEN'!$A$1:$F$339,5,0)),0,VLOOKUP(A2563,'INFORME SEVEN'!$A$1:$F$339,5,0))</f>
        <v>0</v>
      </c>
      <c r="G2563" s="65">
        <f t="shared" si="313"/>
        <v>0</v>
      </c>
      <c r="H2563" s="44">
        <f t="shared" si="318"/>
        <v>0</v>
      </c>
      <c r="I2563" s="46">
        <v>0</v>
      </c>
      <c r="J2563" s="31">
        <f t="shared" si="311"/>
        <v>0</v>
      </c>
      <c r="K2563" s="1">
        <f t="shared" si="312"/>
        <v>0</v>
      </c>
      <c r="L2563" s="1">
        <f t="shared" si="310"/>
        <v>6</v>
      </c>
    </row>
    <row r="2564" spans="1:12" ht="16.5" hidden="1" thickBot="1" x14ac:dyDescent="0.3">
      <c r="A2564" s="26">
        <v>480232</v>
      </c>
      <c r="B2564" s="42">
        <v>480232</v>
      </c>
      <c r="C2564" s="43" t="s">
        <v>1636</v>
      </c>
      <c r="D2564" s="44">
        <v>0</v>
      </c>
      <c r="E2564" s="29">
        <f>IF(ISERROR(VLOOKUP(A2564,'INFORME SEVEN'!$A$1:$F$339,4,0)),0,VLOOKUP(A2564,'INFORME SEVEN'!$A$1:$F$339,4,0))</f>
        <v>0</v>
      </c>
      <c r="F2564" s="29">
        <f>IF(ISERROR(VLOOKUP(A2564,'INFORME SEVEN'!$A$1:$F$339,5,0)),0,VLOOKUP(A2564,'INFORME SEVEN'!$A$1:$F$339,5,0))</f>
        <v>0</v>
      </c>
      <c r="G2564" s="65">
        <f t="shared" si="313"/>
        <v>0</v>
      </c>
      <c r="H2564" s="44">
        <f t="shared" si="318"/>
        <v>0</v>
      </c>
      <c r="I2564" s="46">
        <v>0</v>
      </c>
      <c r="J2564" s="31">
        <f t="shared" si="311"/>
        <v>0</v>
      </c>
      <c r="K2564" s="1">
        <f t="shared" si="312"/>
        <v>0</v>
      </c>
      <c r="L2564" s="1">
        <f t="shared" si="310"/>
        <v>6</v>
      </c>
    </row>
    <row r="2565" spans="1:12" ht="16.5" hidden="1" thickBot="1" x14ac:dyDescent="0.3">
      <c r="A2565" s="26">
        <v>480233</v>
      </c>
      <c r="B2565" s="42">
        <v>480233</v>
      </c>
      <c r="C2565" s="43" t="s">
        <v>420</v>
      </c>
      <c r="D2565" s="44">
        <v>0</v>
      </c>
      <c r="E2565" s="29">
        <f>IF(ISERROR(VLOOKUP(A2565,'INFORME SEVEN'!$A$1:$F$339,4,0)),0,VLOOKUP(A2565,'INFORME SEVEN'!$A$1:$F$339,4,0))</f>
        <v>0</v>
      </c>
      <c r="F2565" s="29">
        <f>IF(ISERROR(VLOOKUP(A2565,'INFORME SEVEN'!$A$1:$F$339,5,0)),0,VLOOKUP(A2565,'INFORME SEVEN'!$A$1:$F$339,5,0))</f>
        <v>0</v>
      </c>
      <c r="G2565" s="65">
        <f t="shared" si="313"/>
        <v>0</v>
      </c>
      <c r="H2565" s="44">
        <f t="shared" si="318"/>
        <v>0</v>
      </c>
      <c r="I2565" s="46">
        <v>0</v>
      </c>
      <c r="J2565" s="31">
        <f t="shared" si="311"/>
        <v>0</v>
      </c>
      <c r="K2565" s="1">
        <f t="shared" si="312"/>
        <v>0</v>
      </c>
      <c r="L2565" s="1">
        <f t="shared" si="310"/>
        <v>6</v>
      </c>
    </row>
    <row r="2566" spans="1:12" ht="16.5" hidden="1" thickBot="1" x14ac:dyDescent="0.3">
      <c r="A2566" s="26">
        <v>480236</v>
      </c>
      <c r="B2566" s="42">
        <v>480236</v>
      </c>
      <c r="C2566" s="43" t="s">
        <v>1637</v>
      </c>
      <c r="D2566" s="44">
        <v>0</v>
      </c>
      <c r="E2566" s="29">
        <f>IF(ISERROR(VLOOKUP(A2566,'INFORME SEVEN'!$A$1:$F$339,4,0)),0,VLOOKUP(A2566,'INFORME SEVEN'!$A$1:$F$339,4,0))</f>
        <v>0</v>
      </c>
      <c r="F2566" s="29">
        <f>IF(ISERROR(VLOOKUP(A2566,'INFORME SEVEN'!$A$1:$F$339,5,0)),0,VLOOKUP(A2566,'INFORME SEVEN'!$A$1:$F$339,5,0))</f>
        <v>0</v>
      </c>
      <c r="G2566" s="65">
        <f t="shared" si="313"/>
        <v>0</v>
      </c>
      <c r="H2566" s="44">
        <f t="shared" si="318"/>
        <v>0</v>
      </c>
      <c r="I2566" s="46">
        <v>0</v>
      </c>
      <c r="J2566" s="31">
        <f t="shared" si="311"/>
        <v>0</v>
      </c>
      <c r="K2566" s="1">
        <f t="shared" si="312"/>
        <v>0</v>
      </c>
      <c r="L2566" s="1">
        <f t="shared" si="310"/>
        <v>6</v>
      </c>
    </row>
    <row r="2567" spans="1:12" ht="16.5" hidden="1" thickBot="1" x14ac:dyDescent="0.3">
      <c r="A2567" s="26">
        <v>480237</v>
      </c>
      <c r="B2567" s="42">
        <v>480237</v>
      </c>
      <c r="C2567" s="43" t="s">
        <v>1638</v>
      </c>
      <c r="D2567" s="44">
        <v>0</v>
      </c>
      <c r="E2567" s="29">
        <f>IF(ISERROR(VLOOKUP(A2567,'INFORME SEVEN'!$A$1:$F$339,4,0)),0,VLOOKUP(A2567,'INFORME SEVEN'!$A$1:$F$339,4,0))</f>
        <v>0</v>
      </c>
      <c r="F2567" s="29">
        <f>IF(ISERROR(VLOOKUP(A2567,'INFORME SEVEN'!$A$1:$F$339,5,0)),0,VLOOKUP(A2567,'INFORME SEVEN'!$A$1:$F$339,5,0))</f>
        <v>0</v>
      </c>
      <c r="G2567" s="65">
        <f t="shared" si="313"/>
        <v>0</v>
      </c>
      <c r="H2567" s="44">
        <f t="shared" si="318"/>
        <v>0</v>
      </c>
      <c r="I2567" s="46">
        <v>0</v>
      </c>
      <c r="J2567" s="31">
        <f t="shared" si="311"/>
        <v>0</v>
      </c>
      <c r="K2567" s="1">
        <f t="shared" si="312"/>
        <v>0</v>
      </c>
      <c r="L2567" s="1">
        <f t="shared" si="310"/>
        <v>6</v>
      </c>
    </row>
    <row r="2568" spans="1:12" ht="16.5" hidden="1" thickBot="1" x14ac:dyDescent="0.3">
      <c r="A2568" s="26">
        <v>480238</v>
      </c>
      <c r="B2568" s="42">
        <v>480238</v>
      </c>
      <c r="C2568" s="43" t="s">
        <v>1639</v>
      </c>
      <c r="D2568" s="44">
        <v>0</v>
      </c>
      <c r="E2568" s="29">
        <f>IF(ISERROR(VLOOKUP(A2568,'INFORME SEVEN'!$A$1:$F$339,4,0)),0,VLOOKUP(A2568,'INFORME SEVEN'!$A$1:$F$339,4,0))</f>
        <v>0</v>
      </c>
      <c r="F2568" s="29">
        <f>IF(ISERROR(VLOOKUP(A2568,'INFORME SEVEN'!$A$1:$F$339,5,0)),0,VLOOKUP(A2568,'INFORME SEVEN'!$A$1:$F$339,5,0))</f>
        <v>0</v>
      </c>
      <c r="G2568" s="65">
        <f t="shared" si="313"/>
        <v>0</v>
      </c>
      <c r="H2568" s="44">
        <f t="shared" si="318"/>
        <v>0</v>
      </c>
      <c r="I2568" s="46">
        <v>0</v>
      </c>
      <c r="J2568" s="31">
        <f t="shared" si="311"/>
        <v>0</v>
      </c>
      <c r="K2568" s="1">
        <f t="shared" si="312"/>
        <v>0</v>
      </c>
      <c r="L2568" s="1">
        <f t="shared" si="310"/>
        <v>6</v>
      </c>
    </row>
    <row r="2569" spans="1:12" ht="16.5" hidden="1" thickBot="1" x14ac:dyDescent="0.3">
      <c r="A2569" s="26">
        <v>480239</v>
      </c>
      <c r="B2569" s="42">
        <v>480239</v>
      </c>
      <c r="C2569" s="43" t="s">
        <v>121</v>
      </c>
      <c r="D2569" s="44">
        <v>0</v>
      </c>
      <c r="E2569" s="29">
        <f>IF(ISERROR(VLOOKUP(A2569,'INFORME SEVEN'!$A$1:$F$339,4,0)),0,VLOOKUP(A2569,'INFORME SEVEN'!$A$1:$F$339,4,0))</f>
        <v>0</v>
      </c>
      <c r="F2569" s="29">
        <f>IF(ISERROR(VLOOKUP(A2569,'INFORME SEVEN'!$A$1:$F$339,5,0)),0,VLOOKUP(A2569,'INFORME SEVEN'!$A$1:$F$339,5,0))</f>
        <v>0</v>
      </c>
      <c r="G2569" s="65">
        <f t="shared" si="313"/>
        <v>0</v>
      </c>
      <c r="H2569" s="44">
        <f t="shared" si="318"/>
        <v>0</v>
      </c>
      <c r="I2569" s="46">
        <v>0</v>
      </c>
      <c r="J2569" s="31">
        <f t="shared" si="311"/>
        <v>0</v>
      </c>
      <c r="K2569" s="1">
        <f t="shared" si="312"/>
        <v>0</v>
      </c>
      <c r="L2569" s="1">
        <f t="shared" si="310"/>
        <v>6</v>
      </c>
    </row>
    <row r="2570" spans="1:12" ht="16.5" hidden="1" thickBot="1" x14ac:dyDescent="0.3">
      <c r="A2570" s="26">
        <v>480240</v>
      </c>
      <c r="B2570" s="42">
        <v>480240</v>
      </c>
      <c r="C2570" s="43" t="s">
        <v>1640</v>
      </c>
      <c r="D2570" s="44">
        <v>0</v>
      </c>
      <c r="E2570" s="29">
        <f>IF(ISERROR(VLOOKUP(A2570,'INFORME SEVEN'!$A$1:$F$339,4,0)),0,VLOOKUP(A2570,'INFORME SEVEN'!$A$1:$F$339,4,0))</f>
        <v>0</v>
      </c>
      <c r="F2570" s="29">
        <f>IF(ISERROR(VLOOKUP(A2570,'INFORME SEVEN'!$A$1:$F$339,5,0)),0,VLOOKUP(A2570,'INFORME SEVEN'!$A$1:$F$339,5,0))</f>
        <v>0</v>
      </c>
      <c r="G2570" s="65">
        <f t="shared" si="313"/>
        <v>0</v>
      </c>
      <c r="H2570" s="44">
        <f t="shared" si="318"/>
        <v>0</v>
      </c>
      <c r="I2570" s="46">
        <v>0</v>
      </c>
      <c r="J2570" s="31">
        <f t="shared" si="311"/>
        <v>0</v>
      </c>
      <c r="K2570" s="1">
        <f t="shared" si="312"/>
        <v>0</v>
      </c>
      <c r="L2570" s="1">
        <f t="shared" si="310"/>
        <v>6</v>
      </c>
    </row>
    <row r="2571" spans="1:12" ht="16.5" hidden="1" thickBot="1" x14ac:dyDescent="0.3">
      <c r="A2571" s="26">
        <v>480242</v>
      </c>
      <c r="B2571" s="42">
        <v>480242</v>
      </c>
      <c r="C2571" s="43" t="s">
        <v>1641</v>
      </c>
      <c r="D2571" s="44">
        <v>0</v>
      </c>
      <c r="E2571" s="29">
        <f>IF(ISERROR(VLOOKUP(A2571,'INFORME SEVEN'!$A$1:$F$339,4,0)),0,VLOOKUP(A2571,'INFORME SEVEN'!$A$1:$F$339,4,0))</f>
        <v>0</v>
      </c>
      <c r="F2571" s="29">
        <f>IF(ISERROR(VLOOKUP(A2571,'INFORME SEVEN'!$A$1:$F$339,5,0)),0,VLOOKUP(A2571,'INFORME SEVEN'!$A$1:$F$339,5,0))</f>
        <v>0</v>
      </c>
      <c r="G2571" s="65">
        <f t="shared" si="313"/>
        <v>0</v>
      </c>
      <c r="H2571" s="44">
        <f t="shared" si="318"/>
        <v>0</v>
      </c>
      <c r="I2571" s="46">
        <v>0</v>
      </c>
      <c r="J2571" s="31">
        <f t="shared" si="311"/>
        <v>0</v>
      </c>
      <c r="K2571" s="1">
        <f t="shared" si="312"/>
        <v>0</v>
      </c>
      <c r="L2571" s="1">
        <f t="shared" si="310"/>
        <v>6</v>
      </c>
    </row>
    <row r="2572" spans="1:12" ht="16.5" hidden="1" thickBot="1" x14ac:dyDescent="0.3">
      <c r="A2572" s="26">
        <v>480243</v>
      </c>
      <c r="B2572" s="42">
        <v>480243</v>
      </c>
      <c r="C2572" s="43" t="s">
        <v>1642</v>
      </c>
      <c r="D2572" s="44">
        <v>0</v>
      </c>
      <c r="E2572" s="29">
        <f>IF(ISERROR(VLOOKUP(A2572,'INFORME SEVEN'!$A$1:$F$339,4,0)),0,VLOOKUP(A2572,'INFORME SEVEN'!$A$1:$F$339,4,0))</f>
        <v>0</v>
      </c>
      <c r="F2572" s="29">
        <f>IF(ISERROR(VLOOKUP(A2572,'INFORME SEVEN'!$A$1:$F$339,5,0)),0,VLOOKUP(A2572,'INFORME SEVEN'!$A$1:$F$339,5,0))</f>
        <v>0</v>
      </c>
      <c r="G2572" s="65">
        <f t="shared" si="313"/>
        <v>0</v>
      </c>
      <c r="H2572" s="44">
        <f t="shared" si="318"/>
        <v>0</v>
      </c>
      <c r="I2572" s="46">
        <v>0</v>
      </c>
      <c r="J2572" s="31">
        <f t="shared" si="311"/>
        <v>0</v>
      </c>
      <c r="K2572" s="1">
        <f t="shared" si="312"/>
        <v>0</v>
      </c>
      <c r="L2572" s="1">
        <f t="shared" ref="L2572:L2636" si="319">+LEN(A2572)</f>
        <v>6</v>
      </c>
    </row>
    <row r="2573" spans="1:12" ht="15.75" thickBot="1" x14ac:dyDescent="0.25">
      <c r="A2573" s="26">
        <v>480290</v>
      </c>
      <c r="B2573" s="450">
        <v>480290</v>
      </c>
      <c r="C2573" s="451" t="s">
        <v>1643</v>
      </c>
      <c r="D2573" s="65">
        <v>352170687.08999997</v>
      </c>
      <c r="E2573" s="45">
        <f>IF(ISERROR(VLOOKUP(A2573,'INFORME SEVEN'!$A$1:$F$339,4,0)),0,VLOOKUP(A2573,'INFORME SEVEN'!$A$1:$F$339,4,0))</f>
        <v>0</v>
      </c>
      <c r="F2573" s="45">
        <f>IF(ISERROR(VLOOKUP(A2573,'INFORME SEVEN'!$A$1:$F$339,5,0)),0,VLOOKUP(A2573,'INFORME SEVEN'!$A$1:$F$339,5,0))</f>
        <v>245767877.06999999</v>
      </c>
      <c r="G2573" s="65">
        <f t="shared" si="313"/>
        <v>597938564.15999997</v>
      </c>
      <c r="H2573" s="45">
        <v>0</v>
      </c>
      <c r="I2573" s="47">
        <f>+G2573</f>
        <v>597938564.15999997</v>
      </c>
      <c r="J2573" s="31">
        <f t="shared" si="311"/>
        <v>0</v>
      </c>
      <c r="K2573" s="1">
        <f t="shared" si="312"/>
        <v>1</v>
      </c>
      <c r="L2573" s="1">
        <f t="shared" si="319"/>
        <v>6</v>
      </c>
    </row>
    <row r="2574" spans="1:12" ht="16.5" hidden="1" thickBot="1" x14ac:dyDescent="0.3">
      <c r="A2574" s="26">
        <v>4806</v>
      </c>
      <c r="B2574" s="48">
        <v>480600</v>
      </c>
      <c r="C2574" s="49" t="s">
        <v>1644</v>
      </c>
      <c r="D2574" s="39">
        <v>0</v>
      </c>
      <c r="E2574" s="29">
        <f>IF(ISERROR(VLOOKUP(A2574,'INFORME SEVEN'!$A$1:$F$339,4,0)),0,VLOOKUP(A2574,'INFORME SEVEN'!$A$1:$F$339,4,0))</f>
        <v>0</v>
      </c>
      <c r="F2574" s="29">
        <f>IF(ISERROR(VLOOKUP(A2574,'INFORME SEVEN'!$A$1:$F$339,5,0)),0,VLOOKUP(A2574,'INFORME SEVEN'!$A$1:$F$339,5,0))</f>
        <v>0</v>
      </c>
      <c r="G2574" s="39">
        <f t="shared" si="313"/>
        <v>0</v>
      </c>
      <c r="H2574" s="50">
        <f t="shared" ref="H2574:H2592" si="320">+G2574</f>
        <v>0</v>
      </c>
      <c r="I2574" s="51">
        <v>0</v>
      </c>
      <c r="J2574" s="31">
        <f t="shared" si="311"/>
        <v>0</v>
      </c>
      <c r="K2574" s="1">
        <f t="shared" si="312"/>
        <v>0</v>
      </c>
      <c r="L2574" s="1">
        <f t="shared" si="319"/>
        <v>4</v>
      </c>
    </row>
    <row r="2575" spans="1:12" ht="16.5" hidden="1" thickBot="1" x14ac:dyDescent="0.3">
      <c r="A2575" s="26">
        <v>480601</v>
      </c>
      <c r="B2575" s="42">
        <v>480601</v>
      </c>
      <c r="C2575" s="43" t="s">
        <v>800</v>
      </c>
      <c r="D2575" s="44">
        <v>0</v>
      </c>
      <c r="E2575" s="29">
        <f>IF(ISERROR(VLOOKUP(A2575,'INFORME SEVEN'!$A$1:$F$339,4,0)),0,VLOOKUP(A2575,'INFORME SEVEN'!$A$1:$F$339,4,0))</f>
        <v>0</v>
      </c>
      <c r="F2575" s="29">
        <f>IF(ISERROR(VLOOKUP(A2575,'INFORME SEVEN'!$A$1:$F$339,5,0)),0,VLOOKUP(A2575,'INFORME SEVEN'!$A$1:$F$339,5,0))</f>
        <v>0</v>
      </c>
      <c r="G2575" s="65">
        <f t="shared" si="313"/>
        <v>0</v>
      </c>
      <c r="H2575" s="44">
        <f t="shared" si="320"/>
        <v>0</v>
      </c>
      <c r="I2575" s="46">
        <v>0</v>
      </c>
      <c r="J2575" s="31">
        <f t="shared" si="311"/>
        <v>0</v>
      </c>
      <c r="K2575" s="1">
        <f t="shared" si="312"/>
        <v>0</v>
      </c>
      <c r="L2575" s="1">
        <f t="shared" si="319"/>
        <v>6</v>
      </c>
    </row>
    <row r="2576" spans="1:12" ht="16.5" hidden="1" thickBot="1" x14ac:dyDescent="0.3">
      <c r="A2576" s="26">
        <v>480602</v>
      </c>
      <c r="B2576" s="42">
        <v>480602</v>
      </c>
      <c r="C2576" s="43" t="s">
        <v>373</v>
      </c>
      <c r="D2576" s="44">
        <v>0</v>
      </c>
      <c r="E2576" s="29">
        <f>IF(ISERROR(VLOOKUP(A2576,'INFORME SEVEN'!$A$1:$F$339,4,0)),0,VLOOKUP(A2576,'INFORME SEVEN'!$A$1:$F$339,4,0))</f>
        <v>0</v>
      </c>
      <c r="F2576" s="29">
        <f>IF(ISERROR(VLOOKUP(A2576,'INFORME SEVEN'!$A$1:$F$339,5,0)),0,VLOOKUP(A2576,'INFORME SEVEN'!$A$1:$F$339,5,0))</f>
        <v>0</v>
      </c>
      <c r="G2576" s="65">
        <f t="shared" si="313"/>
        <v>0</v>
      </c>
      <c r="H2576" s="44">
        <f t="shared" si="320"/>
        <v>0</v>
      </c>
      <c r="I2576" s="46">
        <v>0</v>
      </c>
      <c r="J2576" s="31">
        <f t="shared" ref="J2576:J2641" si="321">+G2576-H2576-I2576</f>
        <v>0</v>
      </c>
      <c r="K2576" s="1">
        <f t="shared" ref="K2576:K2641" si="322">IF(D2576&lt;&gt;0,1,IF(G2576&lt;&gt;0,2,IF(F2576&lt;&gt;0,3,IF(E2576&lt;&gt;0,4,0))))</f>
        <v>0</v>
      </c>
      <c r="L2576" s="1">
        <f t="shared" si="319"/>
        <v>6</v>
      </c>
    </row>
    <row r="2577" spans="1:12" ht="16.5" hidden="1" thickBot="1" x14ac:dyDescent="0.3">
      <c r="A2577" s="26">
        <v>480612</v>
      </c>
      <c r="B2577" s="42">
        <v>480612</v>
      </c>
      <c r="C2577" s="43" t="s">
        <v>1645</v>
      </c>
      <c r="D2577" s="44">
        <v>0</v>
      </c>
      <c r="E2577" s="29">
        <f>IF(ISERROR(VLOOKUP(A2577,'INFORME SEVEN'!$A$1:$F$339,4,0)),0,VLOOKUP(A2577,'INFORME SEVEN'!$A$1:$F$339,4,0))</f>
        <v>0</v>
      </c>
      <c r="F2577" s="29">
        <f>IF(ISERROR(VLOOKUP(A2577,'INFORME SEVEN'!$A$1:$F$339,5,0)),0,VLOOKUP(A2577,'INFORME SEVEN'!$A$1:$F$339,5,0))</f>
        <v>0</v>
      </c>
      <c r="G2577" s="65">
        <f t="shared" si="313"/>
        <v>0</v>
      </c>
      <c r="H2577" s="44">
        <f t="shared" si="320"/>
        <v>0</v>
      </c>
      <c r="I2577" s="46">
        <v>0</v>
      </c>
      <c r="J2577" s="31">
        <f t="shared" si="321"/>
        <v>0</v>
      </c>
      <c r="K2577" s="1">
        <f t="shared" si="322"/>
        <v>0</v>
      </c>
      <c r="L2577" s="1">
        <f t="shared" si="319"/>
        <v>6</v>
      </c>
    </row>
    <row r="2578" spans="1:12" ht="16.5" hidden="1" thickBot="1" x14ac:dyDescent="0.3">
      <c r="A2578" s="26">
        <v>480613</v>
      </c>
      <c r="B2578" s="42">
        <v>480613</v>
      </c>
      <c r="C2578" s="43" t="s">
        <v>1646</v>
      </c>
      <c r="D2578" s="44">
        <v>0</v>
      </c>
      <c r="E2578" s="29">
        <f>IF(ISERROR(VLOOKUP(A2578,'INFORME SEVEN'!$A$1:$F$339,4,0)),0,VLOOKUP(A2578,'INFORME SEVEN'!$A$1:$F$339,4,0))</f>
        <v>0</v>
      </c>
      <c r="F2578" s="29">
        <f>IF(ISERROR(VLOOKUP(A2578,'INFORME SEVEN'!$A$1:$F$339,5,0)),0,VLOOKUP(A2578,'INFORME SEVEN'!$A$1:$F$339,5,0))</f>
        <v>0</v>
      </c>
      <c r="G2578" s="65">
        <f t="shared" si="313"/>
        <v>0</v>
      </c>
      <c r="H2578" s="44">
        <f t="shared" si="320"/>
        <v>0</v>
      </c>
      <c r="I2578" s="46">
        <v>0</v>
      </c>
      <c r="J2578" s="31">
        <f t="shared" si="321"/>
        <v>0</v>
      </c>
      <c r="K2578" s="1">
        <f t="shared" si="322"/>
        <v>0</v>
      </c>
      <c r="L2578" s="1">
        <f t="shared" si="319"/>
        <v>6</v>
      </c>
    </row>
    <row r="2579" spans="1:12" ht="16.5" hidden="1" thickBot="1" x14ac:dyDescent="0.3">
      <c r="A2579" s="26">
        <v>480636</v>
      </c>
      <c r="B2579" s="42">
        <v>480636</v>
      </c>
      <c r="C2579" s="43" t="s">
        <v>801</v>
      </c>
      <c r="D2579" s="44">
        <v>0</v>
      </c>
      <c r="E2579" s="29">
        <f>IF(ISERROR(VLOOKUP(A2579,'INFORME SEVEN'!$A$1:$F$339,4,0)),0,VLOOKUP(A2579,'INFORME SEVEN'!$A$1:$F$339,4,0))</f>
        <v>0</v>
      </c>
      <c r="F2579" s="29">
        <f>IF(ISERROR(VLOOKUP(A2579,'INFORME SEVEN'!$A$1:$F$339,5,0)),0,VLOOKUP(A2579,'INFORME SEVEN'!$A$1:$F$339,5,0))</f>
        <v>0</v>
      </c>
      <c r="G2579" s="65">
        <f t="shared" si="313"/>
        <v>0</v>
      </c>
      <c r="H2579" s="44">
        <f t="shared" si="320"/>
        <v>0</v>
      </c>
      <c r="I2579" s="46">
        <v>0</v>
      </c>
      <c r="J2579" s="31">
        <f t="shared" si="321"/>
        <v>0</v>
      </c>
      <c r="K2579" s="1">
        <f t="shared" si="322"/>
        <v>0</v>
      </c>
      <c r="L2579" s="1">
        <f t="shared" si="319"/>
        <v>6</v>
      </c>
    </row>
    <row r="2580" spans="1:12" ht="16.5" hidden="1" thickBot="1" x14ac:dyDescent="0.3">
      <c r="A2580" s="26">
        <v>480637</v>
      </c>
      <c r="B2580" s="42">
        <v>480637</v>
      </c>
      <c r="C2580" s="43" t="s">
        <v>1647</v>
      </c>
      <c r="D2580" s="44">
        <v>0</v>
      </c>
      <c r="E2580" s="29">
        <f>IF(ISERROR(VLOOKUP(A2580,'INFORME SEVEN'!$A$1:$F$339,4,0)),0,VLOOKUP(A2580,'INFORME SEVEN'!$A$1:$F$339,4,0))</f>
        <v>0</v>
      </c>
      <c r="F2580" s="29">
        <f>IF(ISERROR(VLOOKUP(A2580,'INFORME SEVEN'!$A$1:$F$339,5,0)),0,VLOOKUP(A2580,'INFORME SEVEN'!$A$1:$F$339,5,0))</f>
        <v>0</v>
      </c>
      <c r="G2580" s="65">
        <f t="shared" si="313"/>
        <v>0</v>
      </c>
      <c r="H2580" s="44">
        <f t="shared" si="320"/>
        <v>0</v>
      </c>
      <c r="I2580" s="46">
        <v>0</v>
      </c>
      <c r="J2580" s="31">
        <f t="shared" si="321"/>
        <v>0</v>
      </c>
      <c r="K2580" s="1">
        <f t="shared" si="322"/>
        <v>0</v>
      </c>
      <c r="L2580" s="1">
        <f t="shared" si="319"/>
        <v>6</v>
      </c>
    </row>
    <row r="2581" spans="1:12" ht="16.5" hidden="1" thickBot="1" x14ac:dyDescent="0.3">
      <c r="A2581" s="26">
        <v>480638</v>
      </c>
      <c r="B2581" s="42">
        <v>480638</v>
      </c>
      <c r="C2581" s="43" t="s">
        <v>1648</v>
      </c>
      <c r="D2581" s="44">
        <v>0</v>
      </c>
      <c r="E2581" s="29">
        <f>IF(ISERROR(VLOOKUP(A2581,'INFORME SEVEN'!$A$1:$F$339,4,0)),0,VLOOKUP(A2581,'INFORME SEVEN'!$A$1:$F$339,4,0))</f>
        <v>0</v>
      </c>
      <c r="F2581" s="29">
        <f>IF(ISERROR(VLOOKUP(A2581,'INFORME SEVEN'!$A$1:$F$339,5,0)),0,VLOOKUP(A2581,'INFORME SEVEN'!$A$1:$F$339,5,0))</f>
        <v>0</v>
      </c>
      <c r="G2581" s="65">
        <f t="shared" si="313"/>
        <v>0</v>
      </c>
      <c r="H2581" s="44">
        <f t="shared" si="320"/>
        <v>0</v>
      </c>
      <c r="I2581" s="46">
        <v>0</v>
      </c>
      <c r="J2581" s="31">
        <f t="shared" si="321"/>
        <v>0</v>
      </c>
      <c r="K2581" s="1">
        <f t="shared" si="322"/>
        <v>0</v>
      </c>
      <c r="L2581" s="1">
        <f t="shared" si="319"/>
        <v>6</v>
      </c>
    </row>
    <row r="2582" spans="1:12" ht="16.5" hidden="1" thickBot="1" x14ac:dyDescent="0.3">
      <c r="A2582" s="26">
        <v>480639</v>
      </c>
      <c r="B2582" s="42">
        <v>480639</v>
      </c>
      <c r="C2582" s="43" t="s">
        <v>1649</v>
      </c>
      <c r="D2582" s="44">
        <v>0</v>
      </c>
      <c r="E2582" s="29">
        <f>IF(ISERROR(VLOOKUP(A2582,'INFORME SEVEN'!$A$1:$F$339,4,0)),0,VLOOKUP(A2582,'INFORME SEVEN'!$A$1:$F$339,4,0))</f>
        <v>0</v>
      </c>
      <c r="F2582" s="29">
        <f>IF(ISERROR(VLOOKUP(A2582,'INFORME SEVEN'!$A$1:$F$339,5,0)),0,VLOOKUP(A2582,'INFORME SEVEN'!$A$1:$F$339,5,0))</f>
        <v>0</v>
      </c>
      <c r="G2582" s="65">
        <f t="shared" si="313"/>
        <v>0</v>
      </c>
      <c r="H2582" s="44">
        <f t="shared" si="320"/>
        <v>0</v>
      </c>
      <c r="I2582" s="46">
        <v>0</v>
      </c>
      <c r="J2582" s="31">
        <f t="shared" si="321"/>
        <v>0</v>
      </c>
      <c r="K2582" s="1">
        <f t="shared" si="322"/>
        <v>0</v>
      </c>
      <c r="L2582" s="1">
        <f t="shared" si="319"/>
        <v>6</v>
      </c>
    </row>
    <row r="2583" spans="1:12" ht="16.5" hidden="1" thickBot="1" x14ac:dyDescent="0.3">
      <c r="A2583" s="26">
        <v>480640</v>
      </c>
      <c r="B2583" s="42">
        <v>480640</v>
      </c>
      <c r="C2583" s="43" t="s">
        <v>1650</v>
      </c>
      <c r="D2583" s="44">
        <v>0</v>
      </c>
      <c r="E2583" s="29">
        <f>IF(ISERROR(VLOOKUP(A2583,'INFORME SEVEN'!$A$1:$F$339,4,0)),0,VLOOKUP(A2583,'INFORME SEVEN'!$A$1:$F$339,4,0))</f>
        <v>0</v>
      </c>
      <c r="F2583" s="29">
        <f>IF(ISERROR(VLOOKUP(A2583,'INFORME SEVEN'!$A$1:$F$339,5,0)),0,VLOOKUP(A2583,'INFORME SEVEN'!$A$1:$F$339,5,0))</f>
        <v>0</v>
      </c>
      <c r="G2583" s="65">
        <f t="shared" ref="G2583:G2647" si="323">+D2583+F2583-E2583</f>
        <v>0</v>
      </c>
      <c r="H2583" s="44">
        <f t="shared" si="320"/>
        <v>0</v>
      </c>
      <c r="I2583" s="46">
        <v>0</v>
      </c>
      <c r="J2583" s="31">
        <f t="shared" si="321"/>
        <v>0</v>
      </c>
      <c r="K2583" s="1">
        <f t="shared" si="322"/>
        <v>0</v>
      </c>
      <c r="L2583" s="1">
        <f t="shared" si="319"/>
        <v>6</v>
      </c>
    </row>
    <row r="2584" spans="1:12" ht="16.5" hidden="1" thickBot="1" x14ac:dyDescent="0.3">
      <c r="A2584" s="26">
        <v>480641</v>
      </c>
      <c r="B2584" s="42">
        <v>480641</v>
      </c>
      <c r="C2584" s="43" t="s">
        <v>1651</v>
      </c>
      <c r="D2584" s="44">
        <v>0</v>
      </c>
      <c r="E2584" s="29">
        <f>IF(ISERROR(VLOOKUP(A2584,'INFORME SEVEN'!$A$1:$F$339,4,0)),0,VLOOKUP(A2584,'INFORME SEVEN'!$A$1:$F$339,4,0))</f>
        <v>0</v>
      </c>
      <c r="F2584" s="29">
        <f>IF(ISERROR(VLOOKUP(A2584,'INFORME SEVEN'!$A$1:$F$339,5,0)),0,VLOOKUP(A2584,'INFORME SEVEN'!$A$1:$F$339,5,0))</f>
        <v>0</v>
      </c>
      <c r="G2584" s="65">
        <f t="shared" si="323"/>
        <v>0</v>
      </c>
      <c r="H2584" s="44">
        <f t="shared" si="320"/>
        <v>0</v>
      </c>
      <c r="I2584" s="46">
        <v>0</v>
      </c>
      <c r="J2584" s="31">
        <f t="shared" si="321"/>
        <v>0</v>
      </c>
      <c r="K2584" s="1">
        <f t="shared" si="322"/>
        <v>0</v>
      </c>
      <c r="L2584" s="1">
        <f t="shared" si="319"/>
        <v>6</v>
      </c>
    </row>
    <row r="2585" spans="1:12" ht="16.5" hidden="1" thickBot="1" x14ac:dyDescent="0.3">
      <c r="A2585" s="26">
        <v>480642</v>
      </c>
      <c r="B2585" s="42">
        <v>480642</v>
      </c>
      <c r="C2585" s="43" t="s">
        <v>1652</v>
      </c>
      <c r="D2585" s="44">
        <v>0</v>
      </c>
      <c r="E2585" s="29">
        <f>IF(ISERROR(VLOOKUP(A2585,'INFORME SEVEN'!$A$1:$F$339,4,0)),0,VLOOKUP(A2585,'INFORME SEVEN'!$A$1:$F$339,4,0))</f>
        <v>0</v>
      </c>
      <c r="F2585" s="29">
        <f>IF(ISERROR(VLOOKUP(A2585,'INFORME SEVEN'!$A$1:$F$339,5,0)),0,VLOOKUP(A2585,'INFORME SEVEN'!$A$1:$F$339,5,0))</f>
        <v>0</v>
      </c>
      <c r="G2585" s="65">
        <f t="shared" si="323"/>
        <v>0</v>
      </c>
      <c r="H2585" s="44">
        <f t="shared" si="320"/>
        <v>0</v>
      </c>
      <c r="I2585" s="46">
        <v>0</v>
      </c>
      <c r="J2585" s="31">
        <f t="shared" si="321"/>
        <v>0</v>
      </c>
      <c r="K2585" s="1">
        <f t="shared" si="322"/>
        <v>0</v>
      </c>
      <c r="L2585" s="1">
        <f t="shared" si="319"/>
        <v>6</v>
      </c>
    </row>
    <row r="2586" spans="1:12" ht="16.5" hidden="1" thickBot="1" x14ac:dyDescent="0.3">
      <c r="A2586" s="26">
        <v>480643</v>
      </c>
      <c r="B2586" s="42">
        <v>480643</v>
      </c>
      <c r="C2586" s="43" t="s">
        <v>1653</v>
      </c>
      <c r="D2586" s="44">
        <v>0</v>
      </c>
      <c r="E2586" s="29">
        <f>IF(ISERROR(VLOOKUP(A2586,'INFORME SEVEN'!$A$1:$F$339,4,0)),0,VLOOKUP(A2586,'INFORME SEVEN'!$A$1:$F$339,4,0))</f>
        <v>0</v>
      </c>
      <c r="F2586" s="29">
        <f>IF(ISERROR(VLOOKUP(A2586,'INFORME SEVEN'!$A$1:$F$339,5,0)),0,VLOOKUP(A2586,'INFORME SEVEN'!$A$1:$F$339,5,0))</f>
        <v>0</v>
      </c>
      <c r="G2586" s="65">
        <f t="shared" si="323"/>
        <v>0</v>
      </c>
      <c r="H2586" s="44">
        <f t="shared" si="320"/>
        <v>0</v>
      </c>
      <c r="I2586" s="46">
        <v>0</v>
      </c>
      <c r="J2586" s="31">
        <f t="shared" si="321"/>
        <v>0</v>
      </c>
      <c r="K2586" s="1">
        <f t="shared" si="322"/>
        <v>0</v>
      </c>
      <c r="L2586" s="1">
        <f t="shared" si="319"/>
        <v>6</v>
      </c>
    </row>
    <row r="2587" spans="1:12" ht="16.5" hidden="1" thickBot="1" x14ac:dyDescent="0.3">
      <c r="A2587" s="26">
        <v>480644</v>
      </c>
      <c r="B2587" s="42">
        <v>480644</v>
      </c>
      <c r="C2587" s="43" t="s">
        <v>1654</v>
      </c>
      <c r="D2587" s="44">
        <v>0</v>
      </c>
      <c r="E2587" s="29">
        <f>IF(ISERROR(VLOOKUP(A2587,'INFORME SEVEN'!$A$1:$F$339,4,0)),0,VLOOKUP(A2587,'INFORME SEVEN'!$A$1:$F$339,4,0))</f>
        <v>0</v>
      </c>
      <c r="F2587" s="29">
        <f>IF(ISERROR(VLOOKUP(A2587,'INFORME SEVEN'!$A$1:$F$339,5,0)),0,VLOOKUP(A2587,'INFORME SEVEN'!$A$1:$F$339,5,0))</f>
        <v>0</v>
      </c>
      <c r="G2587" s="65">
        <f t="shared" si="323"/>
        <v>0</v>
      </c>
      <c r="H2587" s="44">
        <f t="shared" si="320"/>
        <v>0</v>
      </c>
      <c r="I2587" s="46">
        <v>0</v>
      </c>
      <c r="J2587" s="31">
        <f t="shared" si="321"/>
        <v>0</v>
      </c>
      <c r="K2587" s="1">
        <f t="shared" si="322"/>
        <v>0</v>
      </c>
      <c r="L2587" s="1">
        <f t="shared" si="319"/>
        <v>6</v>
      </c>
    </row>
    <row r="2588" spans="1:12" ht="16.5" hidden="1" thickBot="1" x14ac:dyDescent="0.3">
      <c r="A2588" s="26">
        <v>480645</v>
      </c>
      <c r="B2588" s="42">
        <v>480645</v>
      </c>
      <c r="C2588" s="43" t="s">
        <v>1655</v>
      </c>
      <c r="D2588" s="44">
        <v>0</v>
      </c>
      <c r="E2588" s="29">
        <f>IF(ISERROR(VLOOKUP(A2588,'INFORME SEVEN'!$A$1:$F$339,4,0)),0,VLOOKUP(A2588,'INFORME SEVEN'!$A$1:$F$339,4,0))</f>
        <v>0</v>
      </c>
      <c r="F2588" s="29">
        <f>IF(ISERROR(VLOOKUP(A2588,'INFORME SEVEN'!$A$1:$F$339,5,0)),0,VLOOKUP(A2588,'INFORME SEVEN'!$A$1:$F$339,5,0))</f>
        <v>0</v>
      </c>
      <c r="G2588" s="65">
        <f t="shared" si="323"/>
        <v>0</v>
      </c>
      <c r="H2588" s="44">
        <f t="shared" si="320"/>
        <v>0</v>
      </c>
      <c r="I2588" s="46">
        <v>0</v>
      </c>
      <c r="J2588" s="31">
        <f t="shared" si="321"/>
        <v>0</v>
      </c>
      <c r="K2588" s="1">
        <f t="shared" si="322"/>
        <v>0</v>
      </c>
      <c r="L2588" s="1">
        <f t="shared" si="319"/>
        <v>6</v>
      </c>
    </row>
    <row r="2589" spans="1:12" ht="16.5" hidden="1" thickBot="1" x14ac:dyDescent="0.3">
      <c r="A2589" s="26">
        <v>480646</v>
      </c>
      <c r="B2589" s="42">
        <v>480646</v>
      </c>
      <c r="C2589" s="43" t="s">
        <v>479</v>
      </c>
      <c r="D2589" s="44">
        <v>0</v>
      </c>
      <c r="E2589" s="29">
        <f>IF(ISERROR(VLOOKUP(A2589,'INFORME SEVEN'!$A$1:$F$339,4,0)),0,VLOOKUP(A2589,'INFORME SEVEN'!$A$1:$F$339,4,0))</f>
        <v>0</v>
      </c>
      <c r="F2589" s="29">
        <f>IF(ISERROR(VLOOKUP(A2589,'INFORME SEVEN'!$A$1:$F$339,5,0)),0,VLOOKUP(A2589,'INFORME SEVEN'!$A$1:$F$339,5,0))</f>
        <v>0</v>
      </c>
      <c r="G2589" s="65">
        <f t="shared" si="323"/>
        <v>0</v>
      </c>
      <c r="H2589" s="44">
        <f t="shared" si="320"/>
        <v>0</v>
      </c>
      <c r="I2589" s="46">
        <v>0</v>
      </c>
      <c r="J2589" s="31">
        <f t="shared" si="321"/>
        <v>0</v>
      </c>
      <c r="K2589" s="1">
        <f t="shared" si="322"/>
        <v>0</v>
      </c>
      <c r="L2589" s="1">
        <f t="shared" si="319"/>
        <v>6</v>
      </c>
    </row>
    <row r="2590" spans="1:12" ht="16.5" hidden="1" thickBot="1" x14ac:dyDescent="0.3">
      <c r="A2590" s="26">
        <v>480647</v>
      </c>
      <c r="B2590" s="42">
        <v>480647</v>
      </c>
      <c r="C2590" s="43" t="s">
        <v>894</v>
      </c>
      <c r="D2590" s="44">
        <v>0</v>
      </c>
      <c r="E2590" s="29">
        <f>IF(ISERROR(VLOOKUP(A2590,'INFORME SEVEN'!$A$1:$F$339,4,0)),0,VLOOKUP(A2590,'INFORME SEVEN'!$A$1:$F$339,4,0))</f>
        <v>0</v>
      </c>
      <c r="F2590" s="29">
        <f>IF(ISERROR(VLOOKUP(A2590,'INFORME SEVEN'!$A$1:$F$339,5,0)),0,VLOOKUP(A2590,'INFORME SEVEN'!$A$1:$F$339,5,0))</f>
        <v>0</v>
      </c>
      <c r="G2590" s="65">
        <f t="shared" si="323"/>
        <v>0</v>
      </c>
      <c r="H2590" s="44">
        <f t="shared" si="320"/>
        <v>0</v>
      </c>
      <c r="I2590" s="46">
        <v>0</v>
      </c>
      <c r="J2590" s="31">
        <f t="shared" si="321"/>
        <v>0</v>
      </c>
      <c r="K2590" s="1">
        <f t="shared" si="322"/>
        <v>0</v>
      </c>
      <c r="L2590" s="1">
        <f t="shared" si="319"/>
        <v>6</v>
      </c>
    </row>
    <row r="2591" spans="1:12" ht="16.5" hidden="1" thickBot="1" x14ac:dyDescent="0.3">
      <c r="A2591" s="26">
        <v>480650</v>
      </c>
      <c r="B2591" s="42">
        <v>480650</v>
      </c>
      <c r="C2591" s="43" t="s">
        <v>52</v>
      </c>
      <c r="D2591" s="44">
        <v>0</v>
      </c>
      <c r="E2591" s="29">
        <f>IF(ISERROR(VLOOKUP(A2591,'INFORME SEVEN'!$A$1:$F$339,4,0)),0,VLOOKUP(A2591,'INFORME SEVEN'!$A$1:$F$339,4,0))</f>
        <v>0</v>
      </c>
      <c r="F2591" s="29">
        <f>IF(ISERROR(VLOOKUP(A2591,'INFORME SEVEN'!$A$1:$F$339,5,0)),0,VLOOKUP(A2591,'INFORME SEVEN'!$A$1:$F$339,5,0))</f>
        <v>0</v>
      </c>
      <c r="G2591" s="65">
        <f t="shared" si="323"/>
        <v>0</v>
      </c>
      <c r="H2591" s="44">
        <f t="shared" si="320"/>
        <v>0</v>
      </c>
      <c r="I2591" s="46">
        <v>0</v>
      </c>
      <c r="J2591" s="31">
        <f t="shared" si="321"/>
        <v>0</v>
      </c>
      <c r="K2591" s="1">
        <f t="shared" si="322"/>
        <v>0</v>
      </c>
      <c r="L2591" s="1">
        <f t="shared" si="319"/>
        <v>6</v>
      </c>
    </row>
    <row r="2592" spans="1:12" ht="16.5" hidden="1" thickBot="1" x14ac:dyDescent="0.3">
      <c r="A2592" s="26">
        <v>480690</v>
      </c>
      <c r="B2592" s="42">
        <v>480690</v>
      </c>
      <c r="C2592" s="43" t="s">
        <v>1656</v>
      </c>
      <c r="D2592" s="44">
        <v>0</v>
      </c>
      <c r="E2592" s="29">
        <f>IF(ISERROR(VLOOKUP(A2592,'INFORME SEVEN'!$A$1:$F$339,4,0)),0,VLOOKUP(A2592,'INFORME SEVEN'!$A$1:$F$339,4,0))</f>
        <v>0</v>
      </c>
      <c r="F2592" s="29">
        <f>IF(ISERROR(VLOOKUP(A2592,'INFORME SEVEN'!$A$1:$F$339,5,0)),0,VLOOKUP(A2592,'INFORME SEVEN'!$A$1:$F$339,5,0))</f>
        <v>0</v>
      </c>
      <c r="G2592" s="65">
        <f t="shared" si="323"/>
        <v>0</v>
      </c>
      <c r="H2592" s="44">
        <f t="shared" si="320"/>
        <v>0</v>
      </c>
      <c r="I2592" s="46">
        <v>0</v>
      </c>
      <c r="J2592" s="31">
        <f t="shared" si="321"/>
        <v>0</v>
      </c>
      <c r="K2592" s="1">
        <f t="shared" si="322"/>
        <v>0</v>
      </c>
      <c r="L2592" s="1">
        <f t="shared" si="319"/>
        <v>6</v>
      </c>
    </row>
    <row r="2593" spans="1:12" s="510" customFormat="1" ht="16.5" thickBot="1" x14ac:dyDescent="0.3">
      <c r="A2593" s="508">
        <v>4808</v>
      </c>
      <c r="B2593" s="542">
        <v>480800</v>
      </c>
      <c r="C2593" s="543" t="s">
        <v>1657</v>
      </c>
      <c r="D2593" s="544">
        <v>70296951483.350006</v>
      </c>
      <c r="E2593" s="545">
        <f>IF(ISERROR(VLOOKUP(A2593,'INFORME SEVEN'!$A$1:$F$339,4,0)),0,VLOOKUP(A2593,'INFORME SEVEN'!$A$1:$F$339,4,0))</f>
        <v>191182770.50999999</v>
      </c>
      <c r="F2593" s="545">
        <f>IF(ISERROR(VLOOKUP(A2593,'INFORME SEVEN'!$A$1:$F$339,5,0)),0,VLOOKUP(A2593,'INFORME SEVEN'!$A$1:$F$339,5,0))</f>
        <v>29119936873.529999</v>
      </c>
      <c r="G2593" s="544">
        <f t="shared" si="323"/>
        <v>99225705586.37001</v>
      </c>
      <c r="H2593" s="545">
        <v>0</v>
      </c>
      <c r="I2593" s="546">
        <f>+I2613+I2628+I2629+I2630</f>
        <v>99225705586.369995</v>
      </c>
      <c r="J2593" s="509">
        <f t="shared" si="321"/>
        <v>0</v>
      </c>
      <c r="K2593" s="510">
        <f t="shared" si="322"/>
        <v>1</v>
      </c>
      <c r="L2593" s="510">
        <f t="shared" si="319"/>
        <v>4</v>
      </c>
    </row>
    <row r="2594" spans="1:12" ht="16.5" hidden="1" thickBot="1" x14ac:dyDescent="0.3">
      <c r="A2594" s="26">
        <v>480801</v>
      </c>
      <c r="B2594" s="42">
        <v>480801</v>
      </c>
      <c r="C2594" s="43" t="s">
        <v>1658</v>
      </c>
      <c r="D2594" s="44">
        <v>0</v>
      </c>
      <c r="E2594" s="29">
        <f>IF(ISERROR(VLOOKUP(A2594,'INFORME SEVEN'!$A$1:$F$339,4,0)),0,VLOOKUP(A2594,'INFORME SEVEN'!$A$1:$F$339,4,0))</f>
        <v>0</v>
      </c>
      <c r="F2594" s="29">
        <f>IF(ISERROR(VLOOKUP(A2594,'INFORME SEVEN'!$A$1:$F$339,5,0)),0,VLOOKUP(A2594,'INFORME SEVEN'!$A$1:$F$339,5,0))</f>
        <v>0</v>
      </c>
      <c r="G2594" s="65">
        <f t="shared" si="323"/>
        <v>0</v>
      </c>
      <c r="H2594" s="44">
        <f t="shared" ref="H2594:H2612" si="324">+G2594</f>
        <v>0</v>
      </c>
      <c r="I2594" s="46">
        <v>0</v>
      </c>
      <c r="J2594" s="31">
        <f t="shared" si="321"/>
        <v>0</v>
      </c>
      <c r="K2594" s="1">
        <f t="shared" si="322"/>
        <v>0</v>
      </c>
      <c r="L2594" s="1">
        <f t="shared" si="319"/>
        <v>6</v>
      </c>
    </row>
    <row r="2595" spans="1:12" ht="16.5" hidden="1" thickBot="1" x14ac:dyDescent="0.3">
      <c r="A2595" s="26">
        <v>480803</v>
      </c>
      <c r="B2595" s="42">
        <v>480803</v>
      </c>
      <c r="C2595" s="43" t="s">
        <v>361</v>
      </c>
      <c r="D2595" s="44">
        <v>0</v>
      </c>
      <c r="E2595" s="29">
        <f>IF(ISERROR(VLOOKUP(A2595,'INFORME SEVEN'!$A$1:$F$339,4,0)),0,VLOOKUP(A2595,'INFORME SEVEN'!$A$1:$F$339,4,0))</f>
        <v>0</v>
      </c>
      <c r="F2595" s="29">
        <f>IF(ISERROR(VLOOKUP(A2595,'INFORME SEVEN'!$A$1:$F$339,5,0)),0,VLOOKUP(A2595,'INFORME SEVEN'!$A$1:$F$339,5,0))</f>
        <v>0</v>
      </c>
      <c r="G2595" s="65">
        <f t="shared" si="323"/>
        <v>0</v>
      </c>
      <c r="H2595" s="44">
        <f t="shared" si="324"/>
        <v>0</v>
      </c>
      <c r="I2595" s="46">
        <v>0</v>
      </c>
      <c r="J2595" s="31">
        <f t="shared" si="321"/>
        <v>0</v>
      </c>
      <c r="K2595" s="1">
        <f t="shared" si="322"/>
        <v>0</v>
      </c>
      <c r="L2595" s="1">
        <f t="shared" si="319"/>
        <v>6</v>
      </c>
    </row>
    <row r="2596" spans="1:12" ht="16.5" hidden="1" thickBot="1" x14ac:dyDescent="0.3">
      <c r="A2596" s="26">
        <v>480805</v>
      </c>
      <c r="B2596" s="42">
        <v>480805</v>
      </c>
      <c r="C2596" s="43" t="s">
        <v>1659</v>
      </c>
      <c r="D2596" s="44">
        <v>0</v>
      </c>
      <c r="E2596" s="29">
        <f>IF(ISERROR(VLOOKUP(A2596,'INFORME SEVEN'!$A$1:$F$339,4,0)),0,VLOOKUP(A2596,'INFORME SEVEN'!$A$1:$F$339,4,0))</f>
        <v>0</v>
      </c>
      <c r="F2596" s="29">
        <f>IF(ISERROR(VLOOKUP(A2596,'INFORME SEVEN'!$A$1:$F$339,5,0)),0,VLOOKUP(A2596,'INFORME SEVEN'!$A$1:$F$339,5,0))</f>
        <v>0</v>
      </c>
      <c r="G2596" s="65">
        <f t="shared" si="323"/>
        <v>0</v>
      </c>
      <c r="H2596" s="44">
        <f t="shared" si="324"/>
        <v>0</v>
      </c>
      <c r="I2596" s="46">
        <v>0</v>
      </c>
      <c r="J2596" s="31">
        <f t="shared" si="321"/>
        <v>0</v>
      </c>
      <c r="K2596" s="1">
        <f t="shared" si="322"/>
        <v>0</v>
      </c>
      <c r="L2596" s="1">
        <f t="shared" si="319"/>
        <v>6</v>
      </c>
    </row>
    <row r="2597" spans="1:12" ht="16.5" hidden="1" thickBot="1" x14ac:dyDescent="0.3">
      <c r="A2597" s="26">
        <v>480807</v>
      </c>
      <c r="B2597" s="42">
        <v>480807</v>
      </c>
      <c r="C2597" s="43" t="s">
        <v>411</v>
      </c>
      <c r="D2597" s="44">
        <v>0</v>
      </c>
      <c r="E2597" s="29">
        <f>IF(ISERROR(VLOOKUP(A2597,'INFORME SEVEN'!$A$1:$F$339,4,0)),0,VLOOKUP(A2597,'INFORME SEVEN'!$A$1:$F$339,4,0))</f>
        <v>0</v>
      </c>
      <c r="F2597" s="29">
        <f>IF(ISERROR(VLOOKUP(A2597,'INFORME SEVEN'!$A$1:$F$339,5,0)),0,VLOOKUP(A2597,'INFORME SEVEN'!$A$1:$F$339,5,0))</f>
        <v>0</v>
      </c>
      <c r="G2597" s="65">
        <f t="shared" si="323"/>
        <v>0</v>
      </c>
      <c r="H2597" s="44">
        <f t="shared" si="324"/>
        <v>0</v>
      </c>
      <c r="I2597" s="46">
        <v>0</v>
      </c>
      <c r="J2597" s="31">
        <f t="shared" si="321"/>
        <v>0</v>
      </c>
      <c r="K2597" s="1">
        <f t="shared" si="322"/>
        <v>0</v>
      </c>
      <c r="L2597" s="1">
        <f t="shared" si="319"/>
        <v>6</v>
      </c>
    </row>
    <row r="2598" spans="1:12" ht="16.5" hidden="1" thickBot="1" x14ac:dyDescent="0.3">
      <c r="A2598" s="26">
        <v>480808</v>
      </c>
      <c r="B2598" s="42">
        <v>480808</v>
      </c>
      <c r="C2598" s="43" t="s">
        <v>407</v>
      </c>
      <c r="D2598" s="44">
        <v>0</v>
      </c>
      <c r="E2598" s="29">
        <f>IF(ISERROR(VLOOKUP(A2598,'INFORME SEVEN'!$A$1:$F$339,4,0)),0,VLOOKUP(A2598,'INFORME SEVEN'!$A$1:$F$339,4,0))</f>
        <v>0</v>
      </c>
      <c r="F2598" s="29">
        <f>IF(ISERROR(VLOOKUP(A2598,'INFORME SEVEN'!$A$1:$F$339,5,0)),0,VLOOKUP(A2598,'INFORME SEVEN'!$A$1:$F$339,5,0))</f>
        <v>0</v>
      </c>
      <c r="G2598" s="65">
        <f t="shared" si="323"/>
        <v>0</v>
      </c>
      <c r="H2598" s="44">
        <f t="shared" si="324"/>
        <v>0</v>
      </c>
      <c r="I2598" s="46">
        <v>0</v>
      </c>
      <c r="J2598" s="31">
        <f t="shared" si="321"/>
        <v>0</v>
      </c>
      <c r="K2598" s="1">
        <f t="shared" si="322"/>
        <v>0</v>
      </c>
      <c r="L2598" s="1">
        <f t="shared" si="319"/>
        <v>6</v>
      </c>
    </row>
    <row r="2599" spans="1:12" ht="16.5" hidden="1" thickBot="1" x14ac:dyDescent="0.3">
      <c r="A2599" s="26">
        <v>480809</v>
      </c>
      <c r="B2599" s="42">
        <v>480809</v>
      </c>
      <c r="C2599" s="43" t="s">
        <v>405</v>
      </c>
      <c r="D2599" s="44">
        <v>0</v>
      </c>
      <c r="E2599" s="29">
        <f>IF(ISERROR(VLOOKUP(A2599,'INFORME SEVEN'!$A$1:$F$339,4,0)),0,VLOOKUP(A2599,'INFORME SEVEN'!$A$1:$F$339,4,0))</f>
        <v>0</v>
      </c>
      <c r="F2599" s="29">
        <f>IF(ISERROR(VLOOKUP(A2599,'INFORME SEVEN'!$A$1:$F$339,5,0)),0,VLOOKUP(A2599,'INFORME SEVEN'!$A$1:$F$339,5,0))</f>
        <v>0</v>
      </c>
      <c r="G2599" s="65">
        <f t="shared" si="323"/>
        <v>0</v>
      </c>
      <c r="H2599" s="44">
        <f t="shared" si="324"/>
        <v>0</v>
      </c>
      <c r="I2599" s="46">
        <v>0</v>
      </c>
      <c r="J2599" s="31">
        <f t="shared" si="321"/>
        <v>0</v>
      </c>
      <c r="K2599" s="1">
        <f t="shared" si="322"/>
        <v>0</v>
      </c>
      <c r="L2599" s="1">
        <f t="shared" si="319"/>
        <v>6</v>
      </c>
    </row>
    <row r="2600" spans="1:12" ht="16.5" hidden="1" thickBot="1" x14ac:dyDescent="0.3">
      <c r="A2600" s="26">
        <v>480810</v>
      </c>
      <c r="B2600" s="42">
        <v>480810</v>
      </c>
      <c r="C2600" s="43" t="s">
        <v>1660</v>
      </c>
      <c r="D2600" s="44">
        <v>0</v>
      </c>
      <c r="E2600" s="29">
        <f>IF(ISERROR(VLOOKUP(A2600,'INFORME SEVEN'!$A$1:$F$339,4,0)),0,VLOOKUP(A2600,'INFORME SEVEN'!$A$1:$F$339,4,0))</f>
        <v>0</v>
      </c>
      <c r="F2600" s="29">
        <f>IF(ISERROR(VLOOKUP(A2600,'INFORME SEVEN'!$A$1:$F$339,5,0)),0,VLOOKUP(A2600,'INFORME SEVEN'!$A$1:$F$339,5,0))</f>
        <v>0</v>
      </c>
      <c r="G2600" s="65">
        <f t="shared" si="323"/>
        <v>0</v>
      </c>
      <c r="H2600" s="44">
        <f t="shared" si="324"/>
        <v>0</v>
      </c>
      <c r="I2600" s="46">
        <v>0</v>
      </c>
      <c r="J2600" s="31">
        <f t="shared" si="321"/>
        <v>0</v>
      </c>
      <c r="K2600" s="1">
        <f t="shared" si="322"/>
        <v>0</v>
      </c>
      <c r="L2600" s="1">
        <f t="shared" si="319"/>
        <v>6</v>
      </c>
    </row>
    <row r="2601" spans="1:12" ht="16.5" hidden="1" thickBot="1" x14ac:dyDescent="0.3">
      <c r="A2601" s="26">
        <v>480812</v>
      </c>
      <c r="B2601" s="42">
        <v>480812</v>
      </c>
      <c r="C2601" s="43" t="s">
        <v>417</v>
      </c>
      <c r="D2601" s="44">
        <v>0</v>
      </c>
      <c r="E2601" s="29">
        <f>IF(ISERROR(VLOOKUP(A2601,'INFORME SEVEN'!$A$1:$F$339,4,0)),0,VLOOKUP(A2601,'INFORME SEVEN'!$A$1:$F$339,4,0))</f>
        <v>0</v>
      </c>
      <c r="F2601" s="29">
        <f>IF(ISERROR(VLOOKUP(A2601,'INFORME SEVEN'!$A$1:$F$339,5,0)),0,VLOOKUP(A2601,'INFORME SEVEN'!$A$1:$F$339,5,0))</f>
        <v>0</v>
      </c>
      <c r="G2601" s="65">
        <f t="shared" si="323"/>
        <v>0</v>
      </c>
      <c r="H2601" s="44">
        <f t="shared" si="324"/>
        <v>0</v>
      </c>
      <c r="I2601" s="46">
        <v>0</v>
      </c>
      <c r="J2601" s="31">
        <f t="shared" si="321"/>
        <v>0</v>
      </c>
      <c r="K2601" s="1">
        <f t="shared" si="322"/>
        <v>0</v>
      </c>
      <c r="L2601" s="1">
        <f t="shared" si="319"/>
        <v>6</v>
      </c>
    </row>
    <row r="2602" spans="1:12" ht="16.5" hidden="1" thickBot="1" x14ac:dyDescent="0.3">
      <c r="A2602" s="26">
        <v>480813</v>
      </c>
      <c r="B2602" s="42">
        <v>480813</v>
      </c>
      <c r="C2602" s="43" t="s">
        <v>394</v>
      </c>
      <c r="D2602" s="44">
        <v>0</v>
      </c>
      <c r="E2602" s="29">
        <f>IF(ISERROR(VLOOKUP(A2602,'INFORME SEVEN'!$A$1:$F$339,4,0)),0,VLOOKUP(A2602,'INFORME SEVEN'!$A$1:$F$339,4,0))</f>
        <v>0</v>
      </c>
      <c r="F2602" s="29">
        <f>IF(ISERROR(VLOOKUP(A2602,'INFORME SEVEN'!$A$1:$F$339,5,0)),0,VLOOKUP(A2602,'INFORME SEVEN'!$A$1:$F$339,5,0))</f>
        <v>0</v>
      </c>
      <c r="G2602" s="65">
        <f t="shared" si="323"/>
        <v>0</v>
      </c>
      <c r="H2602" s="44">
        <f t="shared" si="324"/>
        <v>0</v>
      </c>
      <c r="I2602" s="46">
        <v>0</v>
      </c>
      <c r="J2602" s="31">
        <f t="shared" si="321"/>
        <v>0</v>
      </c>
      <c r="K2602" s="1">
        <f t="shared" si="322"/>
        <v>0</v>
      </c>
      <c r="L2602" s="1">
        <f t="shared" si="319"/>
        <v>6</v>
      </c>
    </row>
    <row r="2603" spans="1:12" ht="16.5" hidden="1" thickBot="1" x14ac:dyDescent="0.3">
      <c r="A2603" s="26">
        <v>480814</v>
      </c>
      <c r="B2603" s="42">
        <v>480814</v>
      </c>
      <c r="C2603" s="43" t="s">
        <v>1661</v>
      </c>
      <c r="D2603" s="44">
        <v>0</v>
      </c>
      <c r="E2603" s="29">
        <f>IF(ISERROR(VLOOKUP(A2603,'INFORME SEVEN'!$A$1:$F$339,4,0)),0,VLOOKUP(A2603,'INFORME SEVEN'!$A$1:$F$339,4,0))</f>
        <v>0</v>
      </c>
      <c r="F2603" s="29">
        <f>IF(ISERROR(VLOOKUP(A2603,'INFORME SEVEN'!$A$1:$F$339,5,0)),0,VLOOKUP(A2603,'INFORME SEVEN'!$A$1:$F$339,5,0))</f>
        <v>0</v>
      </c>
      <c r="G2603" s="65">
        <f t="shared" si="323"/>
        <v>0</v>
      </c>
      <c r="H2603" s="44">
        <f t="shared" si="324"/>
        <v>0</v>
      </c>
      <c r="I2603" s="46">
        <v>0</v>
      </c>
      <c r="J2603" s="31">
        <f t="shared" si="321"/>
        <v>0</v>
      </c>
      <c r="K2603" s="1">
        <f t="shared" si="322"/>
        <v>0</v>
      </c>
      <c r="L2603" s="1">
        <f t="shared" si="319"/>
        <v>6</v>
      </c>
    </row>
    <row r="2604" spans="1:12" ht="16.5" hidden="1" thickBot="1" x14ac:dyDescent="0.3">
      <c r="A2604" s="26">
        <v>480815</v>
      </c>
      <c r="B2604" s="42">
        <v>480815</v>
      </c>
      <c r="C2604" s="43" t="s">
        <v>1662</v>
      </c>
      <c r="D2604" s="44">
        <v>0</v>
      </c>
      <c r="E2604" s="29">
        <f>IF(ISERROR(VLOOKUP(A2604,'INFORME SEVEN'!$A$1:$F$339,4,0)),0,VLOOKUP(A2604,'INFORME SEVEN'!$A$1:$F$339,4,0))</f>
        <v>0</v>
      </c>
      <c r="F2604" s="29">
        <f>IF(ISERROR(VLOOKUP(A2604,'INFORME SEVEN'!$A$1:$F$339,5,0)),0,VLOOKUP(A2604,'INFORME SEVEN'!$A$1:$F$339,5,0))</f>
        <v>0</v>
      </c>
      <c r="G2604" s="65">
        <f t="shared" si="323"/>
        <v>0</v>
      </c>
      <c r="H2604" s="44">
        <f t="shared" si="324"/>
        <v>0</v>
      </c>
      <c r="I2604" s="46">
        <v>0</v>
      </c>
      <c r="J2604" s="31">
        <f t="shared" si="321"/>
        <v>0</v>
      </c>
      <c r="K2604" s="1">
        <f t="shared" si="322"/>
        <v>0</v>
      </c>
      <c r="L2604" s="1">
        <f t="shared" si="319"/>
        <v>6</v>
      </c>
    </row>
    <row r="2605" spans="1:12" ht="16.5" hidden="1" thickBot="1" x14ac:dyDescent="0.3">
      <c r="A2605" s="26">
        <v>480817</v>
      </c>
      <c r="B2605" s="42">
        <v>480817</v>
      </c>
      <c r="C2605" s="43" t="s">
        <v>424</v>
      </c>
      <c r="D2605" s="44">
        <v>0</v>
      </c>
      <c r="E2605" s="29">
        <f>IF(ISERROR(VLOOKUP(A2605,'INFORME SEVEN'!$A$1:$F$339,4,0)),0,VLOOKUP(A2605,'INFORME SEVEN'!$A$1:$F$339,4,0))</f>
        <v>0</v>
      </c>
      <c r="F2605" s="29">
        <f>IF(ISERROR(VLOOKUP(A2605,'INFORME SEVEN'!$A$1:$F$339,5,0)),0,VLOOKUP(A2605,'INFORME SEVEN'!$A$1:$F$339,5,0))</f>
        <v>0</v>
      </c>
      <c r="G2605" s="65">
        <f t="shared" si="323"/>
        <v>0</v>
      </c>
      <c r="H2605" s="44">
        <f t="shared" si="324"/>
        <v>0</v>
      </c>
      <c r="I2605" s="46">
        <v>0</v>
      </c>
      <c r="J2605" s="31">
        <f t="shared" si="321"/>
        <v>0</v>
      </c>
      <c r="K2605" s="1">
        <f t="shared" si="322"/>
        <v>0</v>
      </c>
      <c r="L2605" s="1">
        <f t="shared" si="319"/>
        <v>6</v>
      </c>
    </row>
    <row r="2606" spans="1:12" ht="16.5" hidden="1" thickBot="1" x14ac:dyDescent="0.3">
      <c r="A2606" s="26">
        <v>480818</v>
      </c>
      <c r="B2606" s="42">
        <v>480818</v>
      </c>
      <c r="C2606" s="43" t="s">
        <v>395</v>
      </c>
      <c r="D2606" s="44">
        <v>0</v>
      </c>
      <c r="E2606" s="29">
        <f>IF(ISERROR(VLOOKUP(A2606,'INFORME SEVEN'!$A$1:$F$339,4,0)),0,VLOOKUP(A2606,'INFORME SEVEN'!$A$1:$F$339,4,0))</f>
        <v>0</v>
      </c>
      <c r="F2606" s="29">
        <f>IF(ISERROR(VLOOKUP(A2606,'INFORME SEVEN'!$A$1:$F$339,5,0)),0,VLOOKUP(A2606,'INFORME SEVEN'!$A$1:$F$339,5,0))</f>
        <v>0</v>
      </c>
      <c r="G2606" s="65">
        <f t="shared" si="323"/>
        <v>0</v>
      </c>
      <c r="H2606" s="44">
        <f t="shared" si="324"/>
        <v>0</v>
      </c>
      <c r="I2606" s="46">
        <v>0</v>
      </c>
      <c r="J2606" s="31">
        <f t="shared" si="321"/>
        <v>0</v>
      </c>
      <c r="K2606" s="1">
        <f t="shared" si="322"/>
        <v>0</v>
      </c>
      <c r="L2606" s="1">
        <f t="shared" si="319"/>
        <v>6</v>
      </c>
    </row>
    <row r="2607" spans="1:12" ht="16.5" hidden="1" thickBot="1" x14ac:dyDescent="0.3">
      <c r="A2607" s="26">
        <v>480820</v>
      </c>
      <c r="B2607" s="42">
        <v>480820</v>
      </c>
      <c r="C2607" s="43" t="s">
        <v>392</v>
      </c>
      <c r="D2607" s="44">
        <v>0</v>
      </c>
      <c r="E2607" s="29">
        <f>IF(ISERROR(VLOOKUP(A2607,'INFORME SEVEN'!$A$1:$F$339,4,0)),0,VLOOKUP(A2607,'INFORME SEVEN'!$A$1:$F$339,4,0))</f>
        <v>0</v>
      </c>
      <c r="F2607" s="29">
        <f>IF(ISERROR(VLOOKUP(A2607,'INFORME SEVEN'!$A$1:$F$339,5,0)),0,VLOOKUP(A2607,'INFORME SEVEN'!$A$1:$F$339,5,0))</f>
        <v>0</v>
      </c>
      <c r="G2607" s="65">
        <f t="shared" si="323"/>
        <v>0</v>
      </c>
      <c r="H2607" s="44">
        <f t="shared" si="324"/>
        <v>0</v>
      </c>
      <c r="I2607" s="46">
        <v>0</v>
      </c>
      <c r="J2607" s="31">
        <f t="shared" si="321"/>
        <v>0</v>
      </c>
      <c r="K2607" s="1">
        <f t="shared" si="322"/>
        <v>0</v>
      </c>
      <c r="L2607" s="1">
        <f t="shared" si="319"/>
        <v>6</v>
      </c>
    </row>
    <row r="2608" spans="1:12" ht="16.5" hidden="1" thickBot="1" x14ac:dyDescent="0.3">
      <c r="A2608" s="26">
        <v>480822</v>
      </c>
      <c r="B2608" s="42">
        <v>480822</v>
      </c>
      <c r="C2608" s="43" t="s">
        <v>412</v>
      </c>
      <c r="D2608" s="44">
        <v>0</v>
      </c>
      <c r="E2608" s="29">
        <f>IF(ISERROR(VLOOKUP(A2608,'INFORME SEVEN'!$A$1:$F$339,4,0)),0,VLOOKUP(A2608,'INFORME SEVEN'!$A$1:$F$339,4,0))</f>
        <v>0</v>
      </c>
      <c r="F2608" s="29">
        <f>IF(ISERROR(VLOOKUP(A2608,'INFORME SEVEN'!$A$1:$F$339,5,0)),0,VLOOKUP(A2608,'INFORME SEVEN'!$A$1:$F$339,5,0))</f>
        <v>0</v>
      </c>
      <c r="G2608" s="65">
        <f t="shared" si="323"/>
        <v>0</v>
      </c>
      <c r="H2608" s="44">
        <f t="shared" si="324"/>
        <v>0</v>
      </c>
      <c r="I2608" s="46">
        <v>0</v>
      </c>
      <c r="J2608" s="31">
        <f t="shared" si="321"/>
        <v>0</v>
      </c>
      <c r="K2608" s="1">
        <f t="shared" si="322"/>
        <v>0</v>
      </c>
      <c r="L2608" s="1">
        <f t="shared" si="319"/>
        <v>6</v>
      </c>
    </row>
    <row r="2609" spans="1:12" ht="16.5" hidden="1" thickBot="1" x14ac:dyDescent="0.3">
      <c r="A2609" s="26">
        <v>480823</v>
      </c>
      <c r="B2609" s="42">
        <v>480823</v>
      </c>
      <c r="C2609" s="43" t="s">
        <v>1663</v>
      </c>
      <c r="D2609" s="44">
        <v>0</v>
      </c>
      <c r="E2609" s="29">
        <f>IF(ISERROR(VLOOKUP(A2609,'INFORME SEVEN'!$A$1:$F$339,4,0)),0,VLOOKUP(A2609,'INFORME SEVEN'!$A$1:$F$339,4,0))</f>
        <v>0</v>
      </c>
      <c r="F2609" s="29">
        <f>IF(ISERROR(VLOOKUP(A2609,'INFORME SEVEN'!$A$1:$F$339,5,0)),0,VLOOKUP(A2609,'INFORME SEVEN'!$A$1:$F$339,5,0))</f>
        <v>0</v>
      </c>
      <c r="G2609" s="65">
        <f t="shared" si="323"/>
        <v>0</v>
      </c>
      <c r="H2609" s="44">
        <f t="shared" si="324"/>
        <v>0</v>
      </c>
      <c r="I2609" s="46">
        <v>0</v>
      </c>
      <c r="J2609" s="31">
        <f t="shared" si="321"/>
        <v>0</v>
      </c>
      <c r="K2609" s="1">
        <f t="shared" si="322"/>
        <v>0</v>
      </c>
      <c r="L2609" s="1">
        <f t="shared" si="319"/>
        <v>6</v>
      </c>
    </row>
    <row r="2610" spans="1:12" ht="16.5" hidden="1" thickBot="1" x14ac:dyDescent="0.3">
      <c r="A2610" s="26">
        <v>480824</v>
      </c>
      <c r="B2610" s="42">
        <v>480824</v>
      </c>
      <c r="C2610" s="43" t="s">
        <v>391</v>
      </c>
      <c r="D2610" s="44">
        <v>0</v>
      </c>
      <c r="E2610" s="29">
        <f>IF(ISERROR(VLOOKUP(A2610,'INFORME SEVEN'!$A$1:$F$339,4,0)),0,VLOOKUP(A2610,'INFORME SEVEN'!$A$1:$F$339,4,0))</f>
        <v>0</v>
      </c>
      <c r="F2610" s="29">
        <f>IF(ISERROR(VLOOKUP(A2610,'INFORME SEVEN'!$A$1:$F$339,5,0)),0,VLOOKUP(A2610,'INFORME SEVEN'!$A$1:$F$339,5,0))</f>
        <v>0</v>
      </c>
      <c r="G2610" s="65">
        <f t="shared" si="323"/>
        <v>0</v>
      </c>
      <c r="H2610" s="44">
        <f t="shared" si="324"/>
        <v>0</v>
      </c>
      <c r="I2610" s="46">
        <v>0</v>
      </c>
      <c r="J2610" s="31">
        <f t="shared" si="321"/>
        <v>0</v>
      </c>
      <c r="K2610" s="1">
        <f t="shared" si="322"/>
        <v>0</v>
      </c>
      <c r="L2610" s="1">
        <f t="shared" si="319"/>
        <v>6</v>
      </c>
    </row>
    <row r="2611" spans="1:12" ht="16.5" hidden="1" thickBot="1" x14ac:dyDescent="0.3">
      <c r="A2611" s="26">
        <v>480825</v>
      </c>
      <c r="B2611" s="42">
        <v>480825</v>
      </c>
      <c r="C2611" s="43" t="s">
        <v>1664</v>
      </c>
      <c r="D2611" s="44">
        <v>0</v>
      </c>
      <c r="E2611" s="29">
        <f>IF(ISERROR(VLOOKUP(A2611,'INFORME SEVEN'!$A$1:$F$339,4,0)),0,VLOOKUP(A2611,'INFORME SEVEN'!$A$1:$F$339,4,0))</f>
        <v>0</v>
      </c>
      <c r="F2611" s="29">
        <f>IF(ISERROR(VLOOKUP(A2611,'INFORME SEVEN'!$A$1:$F$339,5,0)),0,VLOOKUP(A2611,'INFORME SEVEN'!$A$1:$F$339,5,0))</f>
        <v>0</v>
      </c>
      <c r="G2611" s="65">
        <f t="shared" si="323"/>
        <v>0</v>
      </c>
      <c r="H2611" s="44">
        <f t="shared" si="324"/>
        <v>0</v>
      </c>
      <c r="I2611" s="46">
        <v>0</v>
      </c>
      <c r="J2611" s="31">
        <f t="shared" si="321"/>
        <v>0</v>
      </c>
      <c r="K2611" s="1">
        <f t="shared" si="322"/>
        <v>0</v>
      </c>
      <c r="L2611" s="1">
        <f t="shared" si="319"/>
        <v>6</v>
      </c>
    </row>
    <row r="2612" spans="1:12" ht="16.5" thickBot="1" x14ac:dyDescent="0.3">
      <c r="A2612" s="26">
        <v>480826</v>
      </c>
      <c r="B2612" s="42">
        <v>480826</v>
      </c>
      <c r="C2612" s="43" t="s">
        <v>1665</v>
      </c>
      <c r="D2612" s="44">
        <v>0</v>
      </c>
      <c r="E2612" s="547">
        <f>IF(ISERROR(VLOOKUP(A2612,'INFORME SEVEN'!$A$1:$F$339,4,0)),0,VLOOKUP(A2612,'INFORME SEVEN'!$A$1:$F$339,4,0))</f>
        <v>13537783</v>
      </c>
      <c r="F2612" s="547">
        <f>IF(ISERROR(VLOOKUP(A2612,'INFORME SEVEN'!$A$1:$F$339,5,0)),0,VLOOKUP(A2612,'INFORME SEVEN'!$A$1:$F$339,5,0))</f>
        <v>13537783</v>
      </c>
      <c r="G2612" s="65">
        <f t="shared" si="323"/>
        <v>0</v>
      </c>
      <c r="H2612" s="44">
        <f t="shared" si="324"/>
        <v>0</v>
      </c>
      <c r="I2612" s="46">
        <v>0</v>
      </c>
      <c r="J2612" s="31">
        <f t="shared" si="321"/>
        <v>0</v>
      </c>
      <c r="K2612" s="1">
        <f t="shared" si="322"/>
        <v>3</v>
      </c>
      <c r="L2612" s="1">
        <f t="shared" si="319"/>
        <v>6</v>
      </c>
    </row>
    <row r="2613" spans="1:12" ht="15.75" thickBot="1" x14ac:dyDescent="0.25">
      <c r="A2613" s="26">
        <v>480827</v>
      </c>
      <c r="B2613" s="450">
        <v>480827</v>
      </c>
      <c r="C2613" s="451" t="s">
        <v>1666</v>
      </c>
      <c r="D2613" s="65">
        <v>17043411724.379999</v>
      </c>
      <c r="E2613" s="45">
        <f>IF(ISERROR(VLOOKUP(A2613,'INFORME SEVEN'!$A$1:$F$339,4,0)),0,VLOOKUP(A2613,'INFORME SEVEN'!$A$1:$F$339,4,0))</f>
        <v>170289104.50999999</v>
      </c>
      <c r="F2613" s="45">
        <f>IF(ISERROR(VLOOKUP(A2613,'INFORME SEVEN'!$A$1:$F$339,5,0)),0,VLOOKUP(A2613,'INFORME SEVEN'!$A$1:$F$339,5,0))</f>
        <v>10489778412.4</v>
      </c>
      <c r="G2613" s="65">
        <f>+D2613+F2613-E2613</f>
        <v>27362901032.27</v>
      </c>
      <c r="H2613" s="45">
        <v>0</v>
      </c>
      <c r="I2613" s="47">
        <f>+G2613</f>
        <v>27362901032.27</v>
      </c>
      <c r="J2613" s="31">
        <f t="shared" si="321"/>
        <v>0</v>
      </c>
      <c r="K2613" s="1">
        <f t="shared" si="322"/>
        <v>1</v>
      </c>
      <c r="L2613" s="1">
        <f t="shared" si="319"/>
        <v>6</v>
      </c>
    </row>
    <row r="2614" spans="1:12" ht="16.5" hidden="1" thickBot="1" x14ac:dyDescent="0.3">
      <c r="A2614" s="26">
        <v>480828</v>
      </c>
      <c r="B2614" s="42">
        <v>480828</v>
      </c>
      <c r="C2614" s="43" t="s">
        <v>408</v>
      </c>
      <c r="D2614" s="44">
        <v>0</v>
      </c>
      <c r="E2614" s="29">
        <f>IF(ISERROR(VLOOKUP(A2614,'INFORME SEVEN'!$A$1:$F$339,4,0)),0,VLOOKUP(A2614,'INFORME SEVEN'!$A$1:$F$339,4,0))</f>
        <v>0</v>
      </c>
      <c r="F2614" s="29">
        <f>IF(ISERROR(VLOOKUP(A2614,'INFORME SEVEN'!$A$1:$F$339,5,0)),0,VLOOKUP(A2614,'INFORME SEVEN'!$A$1:$F$339,5,0))</f>
        <v>0</v>
      </c>
      <c r="G2614" s="65">
        <f t="shared" si="323"/>
        <v>0</v>
      </c>
      <c r="H2614" s="44">
        <f t="shared" ref="H2614:H2627" si="325">+G2614</f>
        <v>0</v>
      </c>
      <c r="I2614" s="46">
        <v>0</v>
      </c>
      <c r="J2614" s="31">
        <f t="shared" si="321"/>
        <v>0</v>
      </c>
      <c r="K2614" s="1">
        <f t="shared" si="322"/>
        <v>0</v>
      </c>
      <c r="L2614" s="1">
        <f t="shared" si="319"/>
        <v>6</v>
      </c>
    </row>
    <row r="2615" spans="1:12" ht="16.5" hidden="1" thickBot="1" x14ac:dyDescent="0.3">
      <c r="A2615" s="26">
        <v>480829</v>
      </c>
      <c r="B2615" s="42">
        <v>480829</v>
      </c>
      <c r="C2615" s="43" t="s">
        <v>419</v>
      </c>
      <c r="D2615" s="44">
        <v>0</v>
      </c>
      <c r="E2615" s="29">
        <f>IF(ISERROR(VLOOKUP(A2615,'INFORME SEVEN'!$A$1:$F$339,4,0)),0,VLOOKUP(A2615,'INFORME SEVEN'!$A$1:$F$339,4,0))</f>
        <v>0</v>
      </c>
      <c r="F2615" s="29">
        <f>IF(ISERROR(VLOOKUP(A2615,'INFORME SEVEN'!$A$1:$F$339,5,0)),0,VLOOKUP(A2615,'INFORME SEVEN'!$A$1:$F$339,5,0))</f>
        <v>0</v>
      </c>
      <c r="G2615" s="65">
        <f t="shared" si="323"/>
        <v>0</v>
      </c>
      <c r="H2615" s="44">
        <f t="shared" si="325"/>
        <v>0</v>
      </c>
      <c r="I2615" s="46">
        <v>0</v>
      </c>
      <c r="J2615" s="31">
        <f t="shared" si="321"/>
        <v>0</v>
      </c>
      <c r="K2615" s="1">
        <f t="shared" si="322"/>
        <v>0</v>
      </c>
      <c r="L2615" s="1">
        <f t="shared" si="319"/>
        <v>6</v>
      </c>
    </row>
    <row r="2616" spans="1:12" ht="16.5" hidden="1" thickBot="1" x14ac:dyDescent="0.3">
      <c r="A2616" s="26">
        <v>480832</v>
      </c>
      <c r="B2616" s="42">
        <v>480832</v>
      </c>
      <c r="C2616" s="43" t="s">
        <v>1667</v>
      </c>
      <c r="D2616" s="44">
        <v>0</v>
      </c>
      <c r="E2616" s="29">
        <f>IF(ISERROR(VLOOKUP(A2616,'INFORME SEVEN'!$A$1:$F$339,4,0)),0,VLOOKUP(A2616,'INFORME SEVEN'!$A$1:$F$339,4,0))</f>
        <v>0</v>
      </c>
      <c r="F2616" s="29">
        <f>IF(ISERROR(VLOOKUP(A2616,'INFORME SEVEN'!$A$1:$F$339,5,0)),0,VLOOKUP(A2616,'INFORME SEVEN'!$A$1:$F$339,5,0))</f>
        <v>0</v>
      </c>
      <c r="G2616" s="65">
        <f t="shared" si="323"/>
        <v>0</v>
      </c>
      <c r="H2616" s="44">
        <f t="shared" si="325"/>
        <v>0</v>
      </c>
      <c r="I2616" s="46">
        <v>0</v>
      </c>
      <c r="J2616" s="31">
        <f t="shared" si="321"/>
        <v>0</v>
      </c>
      <c r="K2616" s="1">
        <f t="shared" si="322"/>
        <v>0</v>
      </c>
      <c r="L2616" s="1">
        <f t="shared" si="319"/>
        <v>6</v>
      </c>
    </row>
    <row r="2617" spans="1:12" ht="16.5" hidden="1" thickBot="1" x14ac:dyDescent="0.3">
      <c r="A2617" s="26">
        <v>480833</v>
      </c>
      <c r="B2617" s="42">
        <v>480833</v>
      </c>
      <c r="C2617" s="43" t="s">
        <v>1668</v>
      </c>
      <c r="D2617" s="44">
        <v>0</v>
      </c>
      <c r="E2617" s="29">
        <f>IF(ISERROR(VLOOKUP(A2617,'INFORME SEVEN'!$A$1:$F$339,4,0)),0,VLOOKUP(A2617,'INFORME SEVEN'!$A$1:$F$339,4,0))</f>
        <v>0</v>
      </c>
      <c r="F2617" s="29">
        <f>IF(ISERROR(VLOOKUP(A2617,'INFORME SEVEN'!$A$1:$F$339,5,0)),0,VLOOKUP(A2617,'INFORME SEVEN'!$A$1:$F$339,5,0))</f>
        <v>0</v>
      </c>
      <c r="G2617" s="65">
        <f t="shared" si="323"/>
        <v>0</v>
      </c>
      <c r="H2617" s="44">
        <f t="shared" si="325"/>
        <v>0</v>
      </c>
      <c r="I2617" s="46">
        <v>0</v>
      </c>
      <c r="J2617" s="31">
        <f t="shared" si="321"/>
        <v>0</v>
      </c>
      <c r="K2617" s="1">
        <f t="shared" si="322"/>
        <v>0</v>
      </c>
      <c r="L2617" s="1">
        <f t="shared" si="319"/>
        <v>6</v>
      </c>
    </row>
    <row r="2618" spans="1:12" ht="16.5" hidden="1" thickBot="1" x14ac:dyDescent="0.3">
      <c r="A2618" s="26">
        <v>480836</v>
      </c>
      <c r="B2618" s="42">
        <v>480836</v>
      </c>
      <c r="C2618" s="43" t="s">
        <v>1669</v>
      </c>
      <c r="D2618" s="44">
        <v>0</v>
      </c>
      <c r="E2618" s="29">
        <f>IF(ISERROR(VLOOKUP(A2618,'INFORME SEVEN'!$A$1:$F$339,4,0)),0,VLOOKUP(A2618,'INFORME SEVEN'!$A$1:$F$339,4,0))</f>
        <v>0</v>
      </c>
      <c r="F2618" s="29">
        <f>IF(ISERROR(VLOOKUP(A2618,'INFORME SEVEN'!$A$1:$F$339,5,0)),0,VLOOKUP(A2618,'INFORME SEVEN'!$A$1:$F$339,5,0))</f>
        <v>0</v>
      </c>
      <c r="G2618" s="65">
        <f t="shared" si="323"/>
        <v>0</v>
      </c>
      <c r="H2618" s="44">
        <f t="shared" si="325"/>
        <v>0</v>
      </c>
      <c r="I2618" s="46">
        <v>0</v>
      </c>
      <c r="J2618" s="31">
        <f t="shared" si="321"/>
        <v>0</v>
      </c>
      <c r="K2618" s="1">
        <f t="shared" si="322"/>
        <v>0</v>
      </c>
      <c r="L2618" s="1">
        <f t="shared" si="319"/>
        <v>6</v>
      </c>
    </row>
    <row r="2619" spans="1:12" ht="16.5" hidden="1" thickBot="1" x14ac:dyDescent="0.3">
      <c r="A2619" s="26">
        <v>480837</v>
      </c>
      <c r="B2619" s="42">
        <v>480837</v>
      </c>
      <c r="C2619" s="43" t="s">
        <v>1670</v>
      </c>
      <c r="D2619" s="44">
        <v>0</v>
      </c>
      <c r="E2619" s="29">
        <f>IF(ISERROR(VLOOKUP(A2619,'INFORME SEVEN'!$A$1:$F$339,4,0)),0,VLOOKUP(A2619,'INFORME SEVEN'!$A$1:$F$339,4,0))</f>
        <v>0</v>
      </c>
      <c r="F2619" s="29">
        <f>IF(ISERROR(VLOOKUP(A2619,'INFORME SEVEN'!$A$1:$F$339,5,0)),0,VLOOKUP(A2619,'INFORME SEVEN'!$A$1:$F$339,5,0))</f>
        <v>0</v>
      </c>
      <c r="G2619" s="65">
        <f t="shared" si="323"/>
        <v>0</v>
      </c>
      <c r="H2619" s="44">
        <f t="shared" si="325"/>
        <v>0</v>
      </c>
      <c r="I2619" s="46">
        <v>0</v>
      </c>
      <c r="J2619" s="31">
        <f t="shared" si="321"/>
        <v>0</v>
      </c>
      <c r="K2619" s="1">
        <f t="shared" si="322"/>
        <v>0</v>
      </c>
      <c r="L2619" s="1">
        <f t="shared" si="319"/>
        <v>6</v>
      </c>
    </row>
    <row r="2620" spans="1:12" ht="16.5" hidden="1" thickBot="1" x14ac:dyDescent="0.3">
      <c r="A2620" s="26">
        <v>480838</v>
      </c>
      <c r="B2620" s="42">
        <v>480838</v>
      </c>
      <c r="C2620" s="43" t="s">
        <v>422</v>
      </c>
      <c r="D2620" s="44">
        <v>0</v>
      </c>
      <c r="E2620" s="29">
        <f>IF(ISERROR(VLOOKUP(A2620,'INFORME SEVEN'!$A$1:$F$339,4,0)),0,VLOOKUP(A2620,'INFORME SEVEN'!$A$1:$F$339,4,0))</f>
        <v>0</v>
      </c>
      <c r="F2620" s="29">
        <f>IF(ISERROR(VLOOKUP(A2620,'INFORME SEVEN'!$A$1:$F$339,5,0)),0,VLOOKUP(A2620,'INFORME SEVEN'!$A$1:$F$339,5,0))</f>
        <v>0</v>
      </c>
      <c r="G2620" s="65">
        <f t="shared" si="323"/>
        <v>0</v>
      </c>
      <c r="H2620" s="44">
        <f t="shared" si="325"/>
        <v>0</v>
      </c>
      <c r="I2620" s="46">
        <v>0</v>
      </c>
      <c r="J2620" s="31">
        <f t="shared" si="321"/>
        <v>0</v>
      </c>
      <c r="K2620" s="1">
        <f t="shared" si="322"/>
        <v>0</v>
      </c>
      <c r="L2620" s="1">
        <f t="shared" si="319"/>
        <v>6</v>
      </c>
    </row>
    <row r="2621" spans="1:12" ht="16.5" hidden="1" thickBot="1" x14ac:dyDescent="0.3">
      <c r="A2621" s="26">
        <v>480839</v>
      </c>
      <c r="B2621" s="42">
        <v>480839</v>
      </c>
      <c r="C2621" s="43" t="s">
        <v>423</v>
      </c>
      <c r="D2621" s="44">
        <v>0</v>
      </c>
      <c r="E2621" s="29">
        <f>IF(ISERROR(VLOOKUP(A2621,'INFORME SEVEN'!$A$1:$F$339,4,0)),0,VLOOKUP(A2621,'INFORME SEVEN'!$A$1:$F$339,4,0))</f>
        <v>0</v>
      </c>
      <c r="F2621" s="29">
        <f>IF(ISERROR(VLOOKUP(A2621,'INFORME SEVEN'!$A$1:$F$339,5,0)),0,VLOOKUP(A2621,'INFORME SEVEN'!$A$1:$F$339,5,0))</f>
        <v>0</v>
      </c>
      <c r="G2621" s="65">
        <f t="shared" si="323"/>
        <v>0</v>
      </c>
      <c r="H2621" s="44">
        <f t="shared" si="325"/>
        <v>0</v>
      </c>
      <c r="I2621" s="46">
        <v>0</v>
      </c>
      <c r="J2621" s="31">
        <f t="shared" si="321"/>
        <v>0</v>
      </c>
      <c r="K2621" s="1">
        <f t="shared" si="322"/>
        <v>0</v>
      </c>
      <c r="L2621" s="1">
        <f t="shared" si="319"/>
        <v>6</v>
      </c>
    </row>
    <row r="2622" spans="1:12" ht="16.5" hidden="1" thickBot="1" x14ac:dyDescent="0.3">
      <c r="A2622" s="26">
        <v>480840</v>
      </c>
      <c r="B2622" s="42">
        <v>480840</v>
      </c>
      <c r="C2622" s="43" t="s">
        <v>1111</v>
      </c>
      <c r="D2622" s="44">
        <v>0</v>
      </c>
      <c r="E2622" s="29">
        <f>IF(ISERROR(VLOOKUP(A2622,'INFORME SEVEN'!$A$1:$F$339,4,0)),0,VLOOKUP(A2622,'INFORME SEVEN'!$A$1:$F$339,4,0))</f>
        <v>0</v>
      </c>
      <c r="F2622" s="29">
        <f>IF(ISERROR(VLOOKUP(A2622,'INFORME SEVEN'!$A$1:$F$339,5,0)),0,VLOOKUP(A2622,'INFORME SEVEN'!$A$1:$F$339,5,0))</f>
        <v>0</v>
      </c>
      <c r="G2622" s="65">
        <f t="shared" si="323"/>
        <v>0</v>
      </c>
      <c r="H2622" s="44">
        <f t="shared" si="325"/>
        <v>0</v>
      </c>
      <c r="I2622" s="46">
        <v>0</v>
      </c>
      <c r="J2622" s="31">
        <f t="shared" si="321"/>
        <v>0</v>
      </c>
      <c r="K2622" s="1">
        <f t="shared" si="322"/>
        <v>0</v>
      </c>
      <c r="L2622" s="1">
        <f t="shared" si="319"/>
        <v>6</v>
      </c>
    </row>
    <row r="2623" spans="1:12" ht="16.5" hidden="1" thickBot="1" x14ac:dyDescent="0.3">
      <c r="A2623" s="26">
        <v>480841</v>
      </c>
      <c r="B2623" s="42">
        <v>480841</v>
      </c>
      <c r="C2623" s="43" t="s">
        <v>426</v>
      </c>
      <c r="D2623" s="44">
        <v>0</v>
      </c>
      <c r="E2623" s="29">
        <f>IF(ISERROR(VLOOKUP(A2623,'INFORME SEVEN'!$A$1:$F$339,4,0)),0,VLOOKUP(A2623,'INFORME SEVEN'!$A$1:$F$339,4,0))</f>
        <v>0</v>
      </c>
      <c r="F2623" s="29">
        <f>IF(ISERROR(VLOOKUP(A2623,'INFORME SEVEN'!$A$1:$F$339,5,0)),0,VLOOKUP(A2623,'INFORME SEVEN'!$A$1:$F$339,5,0))</f>
        <v>0</v>
      </c>
      <c r="G2623" s="65">
        <f t="shared" si="323"/>
        <v>0</v>
      </c>
      <c r="H2623" s="44">
        <f t="shared" si="325"/>
        <v>0</v>
      </c>
      <c r="I2623" s="46">
        <v>0</v>
      </c>
      <c r="J2623" s="31">
        <f t="shared" si="321"/>
        <v>0</v>
      </c>
      <c r="K2623" s="1">
        <f t="shared" si="322"/>
        <v>0</v>
      </c>
      <c r="L2623" s="1">
        <f t="shared" si="319"/>
        <v>6</v>
      </c>
    </row>
    <row r="2624" spans="1:12" ht="16.5" hidden="1" thickBot="1" x14ac:dyDescent="0.3">
      <c r="A2624" s="26">
        <v>480842</v>
      </c>
      <c r="B2624" s="42">
        <v>480842</v>
      </c>
      <c r="C2624" s="43" t="s">
        <v>427</v>
      </c>
      <c r="D2624" s="44">
        <v>0</v>
      </c>
      <c r="E2624" s="29">
        <f>IF(ISERROR(VLOOKUP(A2624,'INFORME SEVEN'!$A$1:$F$339,4,0)),0,VLOOKUP(A2624,'INFORME SEVEN'!$A$1:$F$339,4,0))</f>
        <v>0</v>
      </c>
      <c r="F2624" s="29">
        <f>IF(ISERROR(VLOOKUP(A2624,'INFORME SEVEN'!$A$1:$F$339,5,0)),0,VLOOKUP(A2624,'INFORME SEVEN'!$A$1:$F$339,5,0))</f>
        <v>0</v>
      </c>
      <c r="G2624" s="65">
        <f t="shared" si="323"/>
        <v>0</v>
      </c>
      <c r="H2624" s="44">
        <f t="shared" si="325"/>
        <v>0</v>
      </c>
      <c r="I2624" s="46">
        <v>0</v>
      </c>
      <c r="J2624" s="31">
        <f t="shared" si="321"/>
        <v>0</v>
      </c>
      <c r="K2624" s="1">
        <f t="shared" si="322"/>
        <v>0</v>
      </c>
      <c r="L2624" s="1">
        <f t="shared" si="319"/>
        <v>6</v>
      </c>
    </row>
    <row r="2625" spans="1:12" ht="16.5" hidden="1" thickBot="1" x14ac:dyDescent="0.3">
      <c r="A2625" s="26">
        <v>480843</v>
      </c>
      <c r="B2625" s="42">
        <v>480843</v>
      </c>
      <c r="C2625" s="43" t="s">
        <v>428</v>
      </c>
      <c r="D2625" s="44">
        <v>0</v>
      </c>
      <c r="E2625" s="29">
        <f>IF(ISERROR(VLOOKUP(A2625,'INFORME SEVEN'!$A$1:$F$339,4,0)),0,VLOOKUP(A2625,'INFORME SEVEN'!$A$1:$F$339,4,0))</f>
        <v>0</v>
      </c>
      <c r="F2625" s="29">
        <f>IF(ISERROR(VLOOKUP(A2625,'INFORME SEVEN'!$A$1:$F$339,5,0)),0,VLOOKUP(A2625,'INFORME SEVEN'!$A$1:$F$339,5,0))</f>
        <v>0</v>
      </c>
      <c r="G2625" s="65">
        <f t="shared" si="323"/>
        <v>0</v>
      </c>
      <c r="H2625" s="44">
        <f t="shared" si="325"/>
        <v>0</v>
      </c>
      <c r="I2625" s="46">
        <v>0</v>
      </c>
      <c r="J2625" s="31">
        <f t="shared" si="321"/>
        <v>0</v>
      </c>
      <c r="K2625" s="1">
        <f t="shared" si="322"/>
        <v>0</v>
      </c>
      <c r="L2625" s="1">
        <f t="shared" si="319"/>
        <v>6</v>
      </c>
    </row>
    <row r="2626" spans="1:12" ht="16.5" hidden="1" thickBot="1" x14ac:dyDescent="0.3">
      <c r="A2626" s="26">
        <v>480848</v>
      </c>
      <c r="B2626" s="42">
        <v>480848</v>
      </c>
      <c r="C2626" s="43" t="s">
        <v>430</v>
      </c>
      <c r="D2626" s="44">
        <v>0</v>
      </c>
      <c r="E2626" s="29">
        <f>IF(ISERROR(VLOOKUP(A2626,'INFORME SEVEN'!$A$1:$F$339,4,0)),0,VLOOKUP(A2626,'INFORME SEVEN'!$A$1:$F$339,4,0))</f>
        <v>0</v>
      </c>
      <c r="F2626" s="29">
        <f>IF(ISERROR(VLOOKUP(A2626,'INFORME SEVEN'!$A$1:$F$339,5,0)),0,VLOOKUP(A2626,'INFORME SEVEN'!$A$1:$F$339,5,0))</f>
        <v>0</v>
      </c>
      <c r="G2626" s="65">
        <f t="shared" si="323"/>
        <v>0</v>
      </c>
      <c r="H2626" s="44">
        <f t="shared" si="325"/>
        <v>0</v>
      </c>
      <c r="I2626" s="46">
        <v>0</v>
      </c>
      <c r="J2626" s="31">
        <f t="shared" si="321"/>
        <v>0</v>
      </c>
      <c r="K2626" s="1">
        <f t="shared" si="322"/>
        <v>0</v>
      </c>
      <c r="L2626" s="1">
        <f t="shared" si="319"/>
        <v>6</v>
      </c>
    </row>
    <row r="2627" spans="1:12" ht="16.5" hidden="1" thickBot="1" x14ac:dyDescent="0.3">
      <c r="A2627" s="26">
        <v>480849</v>
      </c>
      <c r="B2627" s="42">
        <v>480849</v>
      </c>
      <c r="C2627" s="43" t="s">
        <v>1671</v>
      </c>
      <c r="D2627" s="44">
        <v>0</v>
      </c>
      <c r="E2627" s="29">
        <f>IF(ISERROR(VLOOKUP(A2627,'INFORME SEVEN'!$A$1:$F$339,4,0)),0,VLOOKUP(A2627,'INFORME SEVEN'!$A$1:$F$339,4,0))</f>
        <v>0</v>
      </c>
      <c r="F2627" s="29">
        <f>IF(ISERROR(VLOOKUP(A2627,'INFORME SEVEN'!$A$1:$F$339,5,0)),0,VLOOKUP(A2627,'INFORME SEVEN'!$A$1:$F$339,5,0))</f>
        <v>0</v>
      </c>
      <c r="G2627" s="65">
        <f t="shared" si="323"/>
        <v>0</v>
      </c>
      <c r="H2627" s="44">
        <f t="shared" si="325"/>
        <v>0</v>
      </c>
      <c r="I2627" s="46">
        <v>0</v>
      </c>
      <c r="J2627" s="31">
        <f t="shared" si="321"/>
        <v>0</v>
      </c>
      <c r="K2627" s="1">
        <f t="shared" si="322"/>
        <v>0</v>
      </c>
      <c r="L2627" s="1">
        <f t="shared" si="319"/>
        <v>6</v>
      </c>
    </row>
    <row r="2628" spans="1:12" ht="15.75" thickBot="1" x14ac:dyDescent="0.25">
      <c r="A2628" s="26">
        <v>480852</v>
      </c>
      <c r="B2628" s="450">
        <v>480852</v>
      </c>
      <c r="C2628" s="451" t="s">
        <v>1672</v>
      </c>
      <c r="D2628" s="65">
        <v>20567801411.580002</v>
      </c>
      <c r="E2628" s="45">
        <f>IF(ISERROR(VLOOKUP(A2628,'INFORME SEVEN'!$A$1:$F$339,4,0)),0,VLOOKUP(A2628,'INFORME SEVEN'!$A$1:$F$339,4,0))</f>
        <v>0</v>
      </c>
      <c r="F2628" s="45">
        <f>IF(ISERROR(VLOOKUP(A2628,'INFORME SEVEN'!$A$1:$F$339,5,0)),0,VLOOKUP(A2628,'INFORME SEVEN'!$A$1:$F$339,5,0))</f>
        <v>10283900705.789999</v>
      </c>
      <c r="G2628" s="65">
        <f>+D2628+F2628-E2628</f>
        <v>30851702117.370003</v>
      </c>
      <c r="H2628" s="45">
        <v>0</v>
      </c>
      <c r="I2628" s="47">
        <f t="shared" ref="I2628:I2630" si="326">+G2628</f>
        <v>30851702117.370003</v>
      </c>
      <c r="J2628" s="31">
        <f t="shared" si="321"/>
        <v>0</v>
      </c>
      <c r="K2628" s="1">
        <f t="shared" si="322"/>
        <v>1</v>
      </c>
      <c r="L2628" s="1">
        <f t="shared" si="319"/>
        <v>6</v>
      </c>
    </row>
    <row r="2629" spans="1:12" s="73" customFormat="1" ht="15.75" thickBot="1" x14ac:dyDescent="0.25">
      <c r="A2629" s="72">
        <v>480861</v>
      </c>
      <c r="B2629" s="450">
        <v>480861</v>
      </c>
      <c r="C2629" s="451" t="s">
        <v>1673</v>
      </c>
      <c r="D2629" s="65">
        <v>163833659</v>
      </c>
      <c r="E2629" s="45">
        <f>IF(ISERROR(VLOOKUP(A2629,'INFORME SEVEN'!$A$1:$F$339,4,0)),0,VLOOKUP(A2629,'INFORME SEVEN'!$A$1:$F$339,4,0))</f>
        <v>0</v>
      </c>
      <c r="F2629" s="45">
        <f>IF(ISERROR(VLOOKUP(A2629,'INFORME SEVEN'!$A$1:$F$339,5,0)),0,VLOOKUP(A2629,'INFORME SEVEN'!$A$1:$F$339,5,0))</f>
        <v>63688994</v>
      </c>
      <c r="G2629" s="65">
        <f>+D2629+F2629-E2629</f>
        <v>227522653</v>
      </c>
      <c r="H2629" s="45">
        <v>0</v>
      </c>
      <c r="I2629" s="47">
        <f>+G2629</f>
        <v>227522653</v>
      </c>
      <c r="J2629" s="31">
        <f t="shared" si="321"/>
        <v>0</v>
      </c>
      <c r="K2629" s="1">
        <f t="shared" si="322"/>
        <v>1</v>
      </c>
      <c r="L2629" s="73">
        <f t="shared" si="319"/>
        <v>6</v>
      </c>
    </row>
    <row r="2630" spans="1:12" ht="15.75" thickBot="1" x14ac:dyDescent="0.25">
      <c r="A2630" s="26">
        <v>480890</v>
      </c>
      <c r="B2630" s="450">
        <v>480890</v>
      </c>
      <c r="C2630" s="451" t="s">
        <v>1674</v>
      </c>
      <c r="D2630" s="65">
        <v>32521904688.389999</v>
      </c>
      <c r="E2630" s="45">
        <f>IF(ISERROR(VLOOKUP(A2630,'INFORME SEVEN'!$A$1:$F$339,4,0)),0,VLOOKUP(A2630,'INFORME SEVEN'!$A$1:$F$339,4,0))</f>
        <v>7355883</v>
      </c>
      <c r="F2630" s="45">
        <f>IF(ISERROR(VLOOKUP(A2630,'INFORME SEVEN'!$A$1:$F$339,5,0)),0,VLOOKUP(A2630,'INFORME SEVEN'!$A$1:$F$339,5,0))</f>
        <v>8269030978.3400002</v>
      </c>
      <c r="G2630" s="65">
        <f t="shared" si="323"/>
        <v>40783579783.729996</v>
      </c>
      <c r="H2630" s="45">
        <v>0</v>
      </c>
      <c r="I2630" s="47">
        <f t="shared" si="326"/>
        <v>40783579783.729996</v>
      </c>
      <c r="J2630" s="31">
        <f t="shared" si="321"/>
        <v>0</v>
      </c>
      <c r="K2630" s="1">
        <f t="shared" si="322"/>
        <v>1</v>
      </c>
      <c r="L2630" s="1">
        <f t="shared" si="319"/>
        <v>6</v>
      </c>
    </row>
    <row r="2631" spans="1:12" ht="16.5" hidden="1" thickBot="1" x14ac:dyDescent="0.3">
      <c r="A2631" s="26">
        <v>4809</v>
      </c>
      <c r="B2631" s="48">
        <v>480900</v>
      </c>
      <c r="C2631" s="49" t="s">
        <v>356</v>
      </c>
      <c r="D2631" s="39">
        <v>0</v>
      </c>
      <c r="E2631" s="29">
        <f>IF(ISERROR(VLOOKUP(A2631,'INFORME SEVEN'!$A$1:$F$339,4,0)),0,VLOOKUP(A2631,'INFORME SEVEN'!$A$1:$F$339,4,0))</f>
        <v>0</v>
      </c>
      <c r="F2631" s="29">
        <f>IF(ISERROR(VLOOKUP(A2631,'INFORME SEVEN'!$A$1:$F$339,5,0)),0,VLOOKUP(A2631,'INFORME SEVEN'!$A$1:$F$339,5,0))</f>
        <v>0</v>
      </c>
      <c r="G2631" s="39">
        <f t="shared" si="323"/>
        <v>0</v>
      </c>
      <c r="H2631" s="50">
        <f t="shared" ref="H2631:H2687" si="327">+G2631</f>
        <v>0</v>
      </c>
      <c r="I2631" s="51">
        <v>0</v>
      </c>
      <c r="J2631" s="31">
        <f t="shared" si="321"/>
        <v>0</v>
      </c>
      <c r="K2631" s="1">
        <f t="shared" si="322"/>
        <v>0</v>
      </c>
      <c r="L2631" s="1">
        <f t="shared" si="319"/>
        <v>4</v>
      </c>
    </row>
    <row r="2632" spans="1:12" ht="16.5" hidden="1" thickBot="1" x14ac:dyDescent="0.3">
      <c r="A2632" s="26">
        <v>480901</v>
      </c>
      <c r="B2632" s="42">
        <v>480901</v>
      </c>
      <c r="C2632" s="43" t="s">
        <v>1675</v>
      </c>
      <c r="D2632" s="44">
        <v>0</v>
      </c>
      <c r="E2632" s="29">
        <f>IF(ISERROR(VLOOKUP(A2632,'INFORME SEVEN'!$A$1:$F$339,4,0)),0,VLOOKUP(A2632,'INFORME SEVEN'!$A$1:$F$339,4,0))</f>
        <v>0</v>
      </c>
      <c r="F2632" s="29">
        <f>IF(ISERROR(VLOOKUP(A2632,'INFORME SEVEN'!$A$1:$F$339,5,0)),0,VLOOKUP(A2632,'INFORME SEVEN'!$A$1:$F$339,5,0))</f>
        <v>0</v>
      </c>
      <c r="G2632" s="65">
        <f t="shared" si="323"/>
        <v>0</v>
      </c>
      <c r="H2632" s="44">
        <f t="shared" si="327"/>
        <v>0</v>
      </c>
      <c r="I2632" s="46">
        <v>0</v>
      </c>
      <c r="J2632" s="31">
        <f t="shared" si="321"/>
        <v>0</v>
      </c>
      <c r="K2632" s="1">
        <f t="shared" si="322"/>
        <v>0</v>
      </c>
      <c r="L2632" s="1">
        <f t="shared" si="319"/>
        <v>6</v>
      </c>
    </row>
    <row r="2633" spans="1:12" ht="16.5" hidden="1" thickBot="1" x14ac:dyDescent="0.3">
      <c r="A2633" s="26">
        <v>480903</v>
      </c>
      <c r="B2633" s="42">
        <v>480903</v>
      </c>
      <c r="C2633" s="43" t="s">
        <v>1676</v>
      </c>
      <c r="D2633" s="44">
        <v>0</v>
      </c>
      <c r="E2633" s="29">
        <f>IF(ISERROR(VLOOKUP(A2633,'INFORME SEVEN'!$A$1:$F$339,4,0)),0,VLOOKUP(A2633,'INFORME SEVEN'!$A$1:$F$339,4,0))</f>
        <v>0</v>
      </c>
      <c r="F2633" s="29">
        <f>IF(ISERROR(VLOOKUP(A2633,'INFORME SEVEN'!$A$1:$F$339,5,0)),0,VLOOKUP(A2633,'INFORME SEVEN'!$A$1:$F$339,5,0))</f>
        <v>0</v>
      </c>
      <c r="G2633" s="65">
        <f t="shared" si="323"/>
        <v>0</v>
      </c>
      <c r="H2633" s="44">
        <f t="shared" si="327"/>
        <v>0</v>
      </c>
      <c r="I2633" s="46">
        <v>0</v>
      </c>
      <c r="J2633" s="31">
        <f t="shared" si="321"/>
        <v>0</v>
      </c>
      <c r="K2633" s="1">
        <f t="shared" si="322"/>
        <v>0</v>
      </c>
      <c r="L2633" s="1">
        <f t="shared" si="319"/>
        <v>6</v>
      </c>
    </row>
    <row r="2634" spans="1:12" ht="16.5" hidden="1" thickBot="1" x14ac:dyDescent="0.3">
      <c r="A2634" s="26">
        <v>480904</v>
      </c>
      <c r="B2634" s="42">
        <v>480904</v>
      </c>
      <c r="C2634" s="43" t="s">
        <v>1677</v>
      </c>
      <c r="D2634" s="44">
        <v>0</v>
      </c>
      <c r="E2634" s="29">
        <f>IF(ISERROR(VLOOKUP(A2634,'INFORME SEVEN'!$A$1:$F$339,4,0)),0,VLOOKUP(A2634,'INFORME SEVEN'!$A$1:$F$339,4,0))</f>
        <v>0</v>
      </c>
      <c r="F2634" s="29">
        <f>IF(ISERROR(VLOOKUP(A2634,'INFORME SEVEN'!$A$1:$F$339,5,0)),0,VLOOKUP(A2634,'INFORME SEVEN'!$A$1:$F$339,5,0))</f>
        <v>0</v>
      </c>
      <c r="G2634" s="65">
        <f t="shared" si="323"/>
        <v>0</v>
      </c>
      <c r="H2634" s="44">
        <f t="shared" si="327"/>
        <v>0</v>
      </c>
      <c r="I2634" s="46">
        <v>0</v>
      </c>
      <c r="J2634" s="31">
        <f t="shared" si="321"/>
        <v>0</v>
      </c>
      <c r="K2634" s="1">
        <f t="shared" si="322"/>
        <v>0</v>
      </c>
      <c r="L2634" s="1">
        <f t="shared" si="319"/>
        <v>6</v>
      </c>
    </row>
    <row r="2635" spans="1:12" ht="16.5" hidden="1" thickBot="1" x14ac:dyDescent="0.3">
      <c r="A2635" s="26">
        <v>480990</v>
      </c>
      <c r="B2635" s="42">
        <v>480990</v>
      </c>
      <c r="C2635" s="43" t="s">
        <v>1678</v>
      </c>
      <c r="D2635" s="44">
        <v>0</v>
      </c>
      <c r="E2635" s="29">
        <f>IF(ISERROR(VLOOKUP(A2635,'INFORME SEVEN'!$A$1:$F$339,4,0)),0,VLOOKUP(A2635,'INFORME SEVEN'!$A$1:$F$339,4,0))</f>
        <v>0</v>
      </c>
      <c r="F2635" s="29">
        <f>IF(ISERROR(VLOOKUP(A2635,'INFORME SEVEN'!$A$1:$F$339,5,0)),0,VLOOKUP(A2635,'INFORME SEVEN'!$A$1:$F$339,5,0))</f>
        <v>0</v>
      </c>
      <c r="G2635" s="65">
        <f t="shared" si="323"/>
        <v>0</v>
      </c>
      <c r="H2635" s="44">
        <f t="shared" si="327"/>
        <v>0</v>
      </c>
      <c r="I2635" s="46">
        <v>0</v>
      </c>
      <c r="J2635" s="31">
        <f t="shared" si="321"/>
        <v>0</v>
      </c>
      <c r="K2635" s="1">
        <f t="shared" si="322"/>
        <v>0</v>
      </c>
      <c r="L2635" s="1">
        <f t="shared" si="319"/>
        <v>6</v>
      </c>
    </row>
    <row r="2636" spans="1:12" ht="16.5" hidden="1" thickBot="1" x14ac:dyDescent="0.3">
      <c r="A2636" s="26">
        <v>4811</v>
      </c>
      <c r="B2636" s="48">
        <v>481100</v>
      </c>
      <c r="C2636" s="49" t="s">
        <v>1679</v>
      </c>
      <c r="D2636" s="39">
        <v>0</v>
      </c>
      <c r="E2636" s="29">
        <f>IF(ISERROR(VLOOKUP(A2636,'INFORME SEVEN'!$A$1:$F$339,4,0)),0,VLOOKUP(A2636,'INFORME SEVEN'!$A$1:$F$339,4,0))</f>
        <v>0</v>
      </c>
      <c r="F2636" s="29">
        <f>IF(ISERROR(VLOOKUP(A2636,'INFORME SEVEN'!$A$1:$F$339,5,0)),0,VLOOKUP(A2636,'INFORME SEVEN'!$A$1:$F$339,5,0))</f>
        <v>0</v>
      </c>
      <c r="G2636" s="39">
        <f t="shared" si="323"/>
        <v>0</v>
      </c>
      <c r="H2636" s="50">
        <f t="shared" si="327"/>
        <v>0</v>
      </c>
      <c r="I2636" s="51">
        <v>0</v>
      </c>
      <c r="J2636" s="31">
        <f t="shared" si="321"/>
        <v>0</v>
      </c>
      <c r="K2636" s="1">
        <f t="shared" si="322"/>
        <v>0</v>
      </c>
      <c r="L2636" s="1">
        <f t="shared" si="319"/>
        <v>4</v>
      </c>
    </row>
    <row r="2637" spans="1:12" ht="16.5" hidden="1" thickBot="1" x14ac:dyDescent="0.3">
      <c r="A2637" s="26">
        <v>481101</v>
      </c>
      <c r="B2637" s="42">
        <v>481101</v>
      </c>
      <c r="C2637" s="43" t="s">
        <v>78</v>
      </c>
      <c r="D2637" s="44">
        <v>0</v>
      </c>
      <c r="E2637" s="29">
        <f>IF(ISERROR(VLOOKUP(A2637,'INFORME SEVEN'!$A$1:$F$339,4,0)),0,VLOOKUP(A2637,'INFORME SEVEN'!$A$1:$F$339,4,0))</f>
        <v>0</v>
      </c>
      <c r="F2637" s="29">
        <f>IF(ISERROR(VLOOKUP(A2637,'INFORME SEVEN'!$A$1:$F$339,5,0)),0,VLOOKUP(A2637,'INFORME SEVEN'!$A$1:$F$339,5,0))</f>
        <v>0</v>
      </c>
      <c r="G2637" s="65">
        <f t="shared" si="323"/>
        <v>0</v>
      </c>
      <c r="H2637" s="44">
        <f t="shared" si="327"/>
        <v>0</v>
      </c>
      <c r="I2637" s="46">
        <v>0</v>
      </c>
      <c r="J2637" s="31">
        <f t="shared" si="321"/>
        <v>0</v>
      </c>
      <c r="K2637" s="1">
        <f t="shared" si="322"/>
        <v>0</v>
      </c>
      <c r="L2637" s="1">
        <f t="shared" ref="L2637:L2700" si="328">+LEN(A2637)</f>
        <v>6</v>
      </c>
    </row>
    <row r="2638" spans="1:12" ht="16.5" hidden="1" thickBot="1" x14ac:dyDescent="0.3">
      <c r="A2638" s="26">
        <v>481103</v>
      </c>
      <c r="B2638" s="42">
        <v>481103</v>
      </c>
      <c r="C2638" s="43" t="s">
        <v>75</v>
      </c>
      <c r="D2638" s="44">
        <v>0</v>
      </c>
      <c r="E2638" s="29">
        <f>IF(ISERROR(VLOOKUP(A2638,'INFORME SEVEN'!$A$1:$F$339,4,0)),0,VLOOKUP(A2638,'INFORME SEVEN'!$A$1:$F$339,4,0))</f>
        <v>0</v>
      </c>
      <c r="F2638" s="29">
        <f>IF(ISERROR(VLOOKUP(A2638,'INFORME SEVEN'!$A$1:$F$339,5,0)),0,VLOOKUP(A2638,'INFORME SEVEN'!$A$1:$F$339,5,0))</f>
        <v>0</v>
      </c>
      <c r="G2638" s="65">
        <f t="shared" si="323"/>
        <v>0</v>
      </c>
      <c r="H2638" s="44">
        <f t="shared" si="327"/>
        <v>0</v>
      </c>
      <c r="I2638" s="46">
        <v>0</v>
      </c>
      <c r="J2638" s="31">
        <f t="shared" si="321"/>
        <v>0</v>
      </c>
      <c r="K2638" s="1">
        <f t="shared" si="322"/>
        <v>0</v>
      </c>
      <c r="L2638" s="1">
        <f t="shared" si="328"/>
        <v>6</v>
      </c>
    </row>
    <row r="2639" spans="1:12" ht="16.5" hidden="1" thickBot="1" x14ac:dyDescent="0.3">
      <c r="A2639" s="26">
        <v>481104</v>
      </c>
      <c r="B2639" s="42">
        <v>481104</v>
      </c>
      <c r="C2639" s="43" t="s">
        <v>76</v>
      </c>
      <c r="D2639" s="44">
        <v>0</v>
      </c>
      <c r="E2639" s="29">
        <f>IF(ISERROR(VLOOKUP(A2639,'INFORME SEVEN'!$A$1:$F$339,4,0)),0,VLOOKUP(A2639,'INFORME SEVEN'!$A$1:$F$339,4,0))</f>
        <v>0</v>
      </c>
      <c r="F2639" s="29">
        <f>IF(ISERROR(VLOOKUP(A2639,'INFORME SEVEN'!$A$1:$F$339,5,0)),0,VLOOKUP(A2639,'INFORME SEVEN'!$A$1:$F$339,5,0))</f>
        <v>0</v>
      </c>
      <c r="G2639" s="65">
        <f t="shared" si="323"/>
        <v>0</v>
      </c>
      <c r="H2639" s="44">
        <f t="shared" si="327"/>
        <v>0</v>
      </c>
      <c r="I2639" s="46">
        <v>0</v>
      </c>
      <c r="J2639" s="31">
        <f t="shared" si="321"/>
        <v>0</v>
      </c>
      <c r="K2639" s="1">
        <f t="shared" si="322"/>
        <v>0</v>
      </c>
      <c r="L2639" s="1">
        <f t="shared" si="328"/>
        <v>6</v>
      </c>
    </row>
    <row r="2640" spans="1:12" ht="16.5" hidden="1" thickBot="1" x14ac:dyDescent="0.3">
      <c r="A2640" s="26">
        <v>481105</v>
      </c>
      <c r="B2640" s="42">
        <v>481105</v>
      </c>
      <c r="C2640" s="43" t="s">
        <v>77</v>
      </c>
      <c r="D2640" s="44">
        <v>0</v>
      </c>
      <c r="E2640" s="29">
        <f>IF(ISERROR(VLOOKUP(A2640,'INFORME SEVEN'!$A$1:$F$339,4,0)),0,VLOOKUP(A2640,'INFORME SEVEN'!$A$1:$F$339,4,0))</f>
        <v>0</v>
      </c>
      <c r="F2640" s="29">
        <f>IF(ISERROR(VLOOKUP(A2640,'INFORME SEVEN'!$A$1:$F$339,5,0)),0,VLOOKUP(A2640,'INFORME SEVEN'!$A$1:$F$339,5,0))</f>
        <v>0</v>
      </c>
      <c r="G2640" s="65">
        <f t="shared" si="323"/>
        <v>0</v>
      </c>
      <c r="H2640" s="44">
        <f t="shared" si="327"/>
        <v>0</v>
      </c>
      <c r="I2640" s="46">
        <v>0</v>
      </c>
      <c r="J2640" s="31">
        <f t="shared" si="321"/>
        <v>0</v>
      </c>
      <c r="K2640" s="1">
        <f t="shared" si="322"/>
        <v>0</v>
      </c>
      <c r="L2640" s="1">
        <f t="shared" si="328"/>
        <v>6</v>
      </c>
    </row>
    <row r="2641" spans="1:12" ht="16.5" hidden="1" thickBot="1" x14ac:dyDescent="0.3">
      <c r="A2641" s="26">
        <v>4812</v>
      </c>
      <c r="B2641" s="48">
        <v>481200</v>
      </c>
      <c r="C2641" s="49" t="s">
        <v>1680</v>
      </c>
      <c r="D2641" s="39">
        <v>0</v>
      </c>
      <c r="E2641" s="29">
        <f>IF(ISERROR(VLOOKUP(A2641,'INFORME SEVEN'!$A$1:$F$339,4,0)),0,VLOOKUP(A2641,'INFORME SEVEN'!$A$1:$F$339,4,0))</f>
        <v>0</v>
      </c>
      <c r="F2641" s="29">
        <f>IF(ISERROR(VLOOKUP(A2641,'INFORME SEVEN'!$A$1:$F$339,5,0)),0,VLOOKUP(A2641,'INFORME SEVEN'!$A$1:$F$339,5,0))</f>
        <v>0</v>
      </c>
      <c r="G2641" s="39">
        <f t="shared" si="323"/>
        <v>0</v>
      </c>
      <c r="H2641" s="50">
        <f t="shared" si="327"/>
        <v>0</v>
      </c>
      <c r="I2641" s="51">
        <v>0</v>
      </c>
      <c r="J2641" s="31">
        <f t="shared" si="321"/>
        <v>0</v>
      </c>
      <c r="K2641" s="1">
        <f t="shared" si="322"/>
        <v>0</v>
      </c>
      <c r="L2641" s="1">
        <f t="shared" si="328"/>
        <v>4</v>
      </c>
    </row>
    <row r="2642" spans="1:12" ht="16.5" hidden="1" thickBot="1" x14ac:dyDescent="0.3">
      <c r="A2642" s="26">
        <v>481201</v>
      </c>
      <c r="B2642" s="42">
        <v>481201</v>
      </c>
      <c r="C2642" s="43" t="s">
        <v>78</v>
      </c>
      <c r="D2642" s="44">
        <v>0</v>
      </c>
      <c r="E2642" s="29">
        <f>IF(ISERROR(VLOOKUP(A2642,'INFORME SEVEN'!$A$1:$F$339,4,0)),0,VLOOKUP(A2642,'INFORME SEVEN'!$A$1:$F$339,4,0))</f>
        <v>0</v>
      </c>
      <c r="F2642" s="29">
        <f>IF(ISERROR(VLOOKUP(A2642,'INFORME SEVEN'!$A$1:$F$339,5,0)),0,VLOOKUP(A2642,'INFORME SEVEN'!$A$1:$F$339,5,0))</f>
        <v>0</v>
      </c>
      <c r="G2642" s="65">
        <f t="shared" si="323"/>
        <v>0</v>
      </c>
      <c r="H2642" s="44">
        <f t="shared" si="327"/>
        <v>0</v>
      </c>
      <c r="I2642" s="46">
        <v>0</v>
      </c>
      <c r="J2642" s="31">
        <f t="shared" ref="J2642:J2705" si="329">+G2642-H2642-I2642</f>
        <v>0</v>
      </c>
      <c r="K2642" s="1">
        <f t="shared" ref="K2642:K2705" si="330">IF(D2642&lt;&gt;0,1,IF(G2642&lt;&gt;0,2,IF(F2642&lt;&gt;0,3,IF(E2642&lt;&gt;0,4,0))))</f>
        <v>0</v>
      </c>
      <c r="L2642" s="1">
        <f t="shared" si="328"/>
        <v>6</v>
      </c>
    </row>
    <row r="2643" spans="1:12" ht="16.5" hidden="1" thickBot="1" x14ac:dyDescent="0.3">
      <c r="A2643" s="26">
        <v>481203</v>
      </c>
      <c r="B2643" s="42">
        <v>481203</v>
      </c>
      <c r="C2643" s="43" t="s">
        <v>75</v>
      </c>
      <c r="D2643" s="44">
        <v>0</v>
      </c>
      <c r="E2643" s="29">
        <f>IF(ISERROR(VLOOKUP(A2643,'INFORME SEVEN'!$A$1:$F$339,4,0)),0,VLOOKUP(A2643,'INFORME SEVEN'!$A$1:$F$339,4,0))</f>
        <v>0</v>
      </c>
      <c r="F2643" s="29">
        <f>IF(ISERROR(VLOOKUP(A2643,'INFORME SEVEN'!$A$1:$F$339,5,0)),0,VLOOKUP(A2643,'INFORME SEVEN'!$A$1:$F$339,5,0))</f>
        <v>0</v>
      </c>
      <c r="G2643" s="65">
        <f t="shared" si="323"/>
        <v>0</v>
      </c>
      <c r="H2643" s="44">
        <f t="shared" si="327"/>
        <v>0</v>
      </c>
      <c r="I2643" s="46">
        <v>0</v>
      </c>
      <c r="J2643" s="31">
        <f t="shared" si="329"/>
        <v>0</v>
      </c>
      <c r="K2643" s="1">
        <f t="shared" si="330"/>
        <v>0</v>
      </c>
      <c r="L2643" s="1">
        <f t="shared" si="328"/>
        <v>6</v>
      </c>
    </row>
    <row r="2644" spans="1:12" ht="16.5" hidden="1" thickBot="1" x14ac:dyDescent="0.3">
      <c r="A2644" s="26">
        <v>481204</v>
      </c>
      <c r="B2644" s="42">
        <v>481204</v>
      </c>
      <c r="C2644" s="43" t="s">
        <v>76</v>
      </c>
      <c r="D2644" s="44">
        <v>0</v>
      </c>
      <c r="E2644" s="29">
        <f>IF(ISERROR(VLOOKUP(A2644,'INFORME SEVEN'!$A$1:$F$339,4,0)),0,VLOOKUP(A2644,'INFORME SEVEN'!$A$1:$F$339,4,0))</f>
        <v>0</v>
      </c>
      <c r="F2644" s="29">
        <f>IF(ISERROR(VLOOKUP(A2644,'INFORME SEVEN'!$A$1:$F$339,5,0)),0,VLOOKUP(A2644,'INFORME SEVEN'!$A$1:$F$339,5,0))</f>
        <v>0</v>
      </c>
      <c r="G2644" s="65">
        <f t="shared" si="323"/>
        <v>0</v>
      </c>
      <c r="H2644" s="44">
        <f t="shared" si="327"/>
        <v>0</v>
      </c>
      <c r="I2644" s="46">
        <v>0</v>
      </c>
      <c r="J2644" s="31">
        <f t="shared" si="329"/>
        <v>0</v>
      </c>
      <c r="K2644" s="1">
        <f t="shared" si="330"/>
        <v>0</v>
      </c>
      <c r="L2644" s="1">
        <f t="shared" si="328"/>
        <v>6</v>
      </c>
    </row>
    <row r="2645" spans="1:12" ht="16.5" hidden="1" thickBot="1" x14ac:dyDescent="0.3">
      <c r="A2645" s="26">
        <v>481205</v>
      </c>
      <c r="B2645" s="42">
        <v>481205</v>
      </c>
      <c r="C2645" s="43" t="s">
        <v>77</v>
      </c>
      <c r="D2645" s="44">
        <v>0</v>
      </c>
      <c r="E2645" s="29">
        <f>IF(ISERROR(VLOOKUP(A2645,'INFORME SEVEN'!$A$1:$F$339,4,0)),0,VLOOKUP(A2645,'INFORME SEVEN'!$A$1:$F$339,4,0))</f>
        <v>0</v>
      </c>
      <c r="F2645" s="29">
        <f>IF(ISERROR(VLOOKUP(A2645,'INFORME SEVEN'!$A$1:$F$339,5,0)),0,VLOOKUP(A2645,'INFORME SEVEN'!$A$1:$F$339,5,0))</f>
        <v>0</v>
      </c>
      <c r="G2645" s="65">
        <f t="shared" si="323"/>
        <v>0</v>
      </c>
      <c r="H2645" s="44">
        <f t="shared" si="327"/>
        <v>0</v>
      </c>
      <c r="I2645" s="46">
        <v>0</v>
      </c>
      <c r="J2645" s="31">
        <f t="shared" si="329"/>
        <v>0</v>
      </c>
      <c r="K2645" s="1">
        <f t="shared" si="330"/>
        <v>0</v>
      </c>
      <c r="L2645" s="1">
        <f t="shared" si="328"/>
        <v>6</v>
      </c>
    </row>
    <row r="2646" spans="1:12" ht="16.5" hidden="1" thickBot="1" x14ac:dyDescent="0.3">
      <c r="A2646" s="26">
        <v>4813</v>
      </c>
      <c r="B2646" s="48">
        <v>481300</v>
      </c>
      <c r="C2646" s="49" t="s">
        <v>1681</v>
      </c>
      <c r="D2646" s="39">
        <v>0</v>
      </c>
      <c r="E2646" s="29">
        <f>IF(ISERROR(VLOOKUP(A2646,'INFORME SEVEN'!$A$1:$F$339,4,0)),0,VLOOKUP(A2646,'INFORME SEVEN'!$A$1:$F$339,4,0))</f>
        <v>0</v>
      </c>
      <c r="F2646" s="29">
        <f>IF(ISERROR(VLOOKUP(A2646,'INFORME SEVEN'!$A$1:$F$339,5,0)),0,VLOOKUP(A2646,'INFORME SEVEN'!$A$1:$F$339,5,0))</f>
        <v>0</v>
      </c>
      <c r="G2646" s="39">
        <f t="shared" si="323"/>
        <v>0</v>
      </c>
      <c r="H2646" s="50">
        <f t="shared" si="327"/>
        <v>0</v>
      </c>
      <c r="I2646" s="51">
        <v>0</v>
      </c>
      <c r="J2646" s="31">
        <f t="shared" si="329"/>
        <v>0</v>
      </c>
      <c r="K2646" s="1">
        <f t="shared" si="330"/>
        <v>0</v>
      </c>
      <c r="L2646" s="1">
        <f t="shared" si="328"/>
        <v>4</v>
      </c>
    </row>
    <row r="2647" spans="1:12" ht="16.5" hidden="1" thickBot="1" x14ac:dyDescent="0.3">
      <c r="A2647" s="26">
        <v>481301</v>
      </c>
      <c r="B2647" s="42">
        <v>481301</v>
      </c>
      <c r="C2647" s="43" t="s">
        <v>78</v>
      </c>
      <c r="D2647" s="44">
        <v>0</v>
      </c>
      <c r="E2647" s="29">
        <f>IF(ISERROR(VLOOKUP(A2647,'INFORME SEVEN'!$A$1:$F$339,4,0)),0,VLOOKUP(A2647,'INFORME SEVEN'!$A$1:$F$339,4,0))</f>
        <v>0</v>
      </c>
      <c r="F2647" s="29">
        <f>IF(ISERROR(VLOOKUP(A2647,'INFORME SEVEN'!$A$1:$F$339,5,0)),0,VLOOKUP(A2647,'INFORME SEVEN'!$A$1:$F$339,5,0))</f>
        <v>0</v>
      </c>
      <c r="G2647" s="65">
        <f t="shared" si="323"/>
        <v>0</v>
      </c>
      <c r="H2647" s="44">
        <f t="shared" si="327"/>
        <v>0</v>
      </c>
      <c r="I2647" s="46">
        <v>0</v>
      </c>
      <c r="J2647" s="31">
        <f t="shared" si="329"/>
        <v>0</v>
      </c>
      <c r="K2647" s="1">
        <f t="shared" si="330"/>
        <v>0</v>
      </c>
      <c r="L2647" s="1">
        <f t="shared" si="328"/>
        <v>6</v>
      </c>
    </row>
    <row r="2648" spans="1:12" ht="16.5" hidden="1" thickBot="1" x14ac:dyDescent="0.3">
      <c r="A2648" s="26">
        <v>481303</v>
      </c>
      <c r="B2648" s="42">
        <v>481303</v>
      </c>
      <c r="C2648" s="43" t="s">
        <v>75</v>
      </c>
      <c r="D2648" s="44">
        <v>0</v>
      </c>
      <c r="E2648" s="29">
        <f>IF(ISERROR(VLOOKUP(A2648,'INFORME SEVEN'!$A$1:$F$339,4,0)),0,VLOOKUP(A2648,'INFORME SEVEN'!$A$1:$F$339,4,0))</f>
        <v>0</v>
      </c>
      <c r="F2648" s="29">
        <f>IF(ISERROR(VLOOKUP(A2648,'INFORME SEVEN'!$A$1:$F$339,5,0)),0,VLOOKUP(A2648,'INFORME SEVEN'!$A$1:$F$339,5,0))</f>
        <v>0</v>
      </c>
      <c r="G2648" s="65">
        <f t="shared" ref="G2648:G2687" si="331">+D2648+F2648-E2648</f>
        <v>0</v>
      </c>
      <c r="H2648" s="44">
        <f t="shared" si="327"/>
        <v>0</v>
      </c>
      <c r="I2648" s="46">
        <v>0</v>
      </c>
      <c r="J2648" s="31">
        <f t="shared" si="329"/>
        <v>0</v>
      </c>
      <c r="K2648" s="1">
        <f t="shared" si="330"/>
        <v>0</v>
      </c>
      <c r="L2648" s="1">
        <f t="shared" si="328"/>
        <v>6</v>
      </c>
    </row>
    <row r="2649" spans="1:12" ht="16.5" hidden="1" thickBot="1" x14ac:dyDescent="0.3">
      <c r="A2649" s="26">
        <v>481304</v>
      </c>
      <c r="B2649" s="42">
        <v>481304</v>
      </c>
      <c r="C2649" s="43" t="s">
        <v>76</v>
      </c>
      <c r="D2649" s="44">
        <v>0</v>
      </c>
      <c r="E2649" s="29">
        <f>IF(ISERROR(VLOOKUP(A2649,'INFORME SEVEN'!$A$1:$F$339,4,0)),0,VLOOKUP(A2649,'INFORME SEVEN'!$A$1:$F$339,4,0))</f>
        <v>0</v>
      </c>
      <c r="F2649" s="29">
        <f>IF(ISERROR(VLOOKUP(A2649,'INFORME SEVEN'!$A$1:$F$339,5,0)),0,VLOOKUP(A2649,'INFORME SEVEN'!$A$1:$F$339,5,0))</f>
        <v>0</v>
      </c>
      <c r="G2649" s="65">
        <f t="shared" si="331"/>
        <v>0</v>
      </c>
      <c r="H2649" s="44">
        <f t="shared" si="327"/>
        <v>0</v>
      </c>
      <c r="I2649" s="46">
        <v>0</v>
      </c>
      <c r="J2649" s="31">
        <f t="shared" si="329"/>
        <v>0</v>
      </c>
      <c r="K2649" s="1">
        <f t="shared" si="330"/>
        <v>0</v>
      </c>
      <c r="L2649" s="1">
        <f t="shared" si="328"/>
        <v>6</v>
      </c>
    </row>
    <row r="2650" spans="1:12" ht="16.5" hidden="1" thickBot="1" x14ac:dyDescent="0.3">
      <c r="A2650" s="26">
        <v>481305</v>
      </c>
      <c r="B2650" s="42">
        <v>481305</v>
      </c>
      <c r="C2650" s="43" t="s">
        <v>77</v>
      </c>
      <c r="D2650" s="44">
        <v>0</v>
      </c>
      <c r="E2650" s="29">
        <f>IF(ISERROR(VLOOKUP(A2650,'INFORME SEVEN'!$A$1:$F$339,4,0)),0,VLOOKUP(A2650,'INFORME SEVEN'!$A$1:$F$339,4,0))</f>
        <v>0</v>
      </c>
      <c r="F2650" s="29">
        <f>IF(ISERROR(VLOOKUP(A2650,'INFORME SEVEN'!$A$1:$F$339,5,0)),0,VLOOKUP(A2650,'INFORME SEVEN'!$A$1:$F$339,5,0))</f>
        <v>0</v>
      </c>
      <c r="G2650" s="65">
        <f t="shared" si="331"/>
        <v>0</v>
      </c>
      <c r="H2650" s="44">
        <f t="shared" si="327"/>
        <v>0</v>
      </c>
      <c r="I2650" s="46">
        <v>0</v>
      </c>
      <c r="J2650" s="31">
        <f t="shared" si="329"/>
        <v>0</v>
      </c>
      <c r="K2650" s="1">
        <f t="shared" si="330"/>
        <v>0</v>
      </c>
      <c r="L2650" s="1">
        <f t="shared" si="328"/>
        <v>6</v>
      </c>
    </row>
    <row r="2651" spans="1:12" ht="16.5" hidden="1" thickBot="1" x14ac:dyDescent="0.3">
      <c r="A2651" s="26">
        <v>4819</v>
      </c>
      <c r="B2651" s="48">
        <v>481900</v>
      </c>
      <c r="C2651" s="49" t="s">
        <v>1682</v>
      </c>
      <c r="D2651" s="39">
        <v>0</v>
      </c>
      <c r="E2651" s="29">
        <f>IF(ISERROR(VLOOKUP(A2651,'INFORME SEVEN'!$A$1:$F$339,4,0)),0,VLOOKUP(A2651,'INFORME SEVEN'!$A$1:$F$339,4,0))</f>
        <v>0</v>
      </c>
      <c r="F2651" s="29">
        <f>IF(ISERROR(VLOOKUP(A2651,'INFORME SEVEN'!$A$1:$F$339,5,0)),0,VLOOKUP(A2651,'INFORME SEVEN'!$A$1:$F$339,5,0))</f>
        <v>0</v>
      </c>
      <c r="G2651" s="39">
        <f t="shared" si="331"/>
        <v>0</v>
      </c>
      <c r="H2651" s="50">
        <f t="shared" si="327"/>
        <v>0</v>
      </c>
      <c r="I2651" s="51">
        <v>0</v>
      </c>
      <c r="J2651" s="31">
        <f t="shared" si="329"/>
        <v>0</v>
      </c>
      <c r="K2651" s="1">
        <f t="shared" si="330"/>
        <v>0</v>
      </c>
      <c r="L2651" s="1">
        <f t="shared" si="328"/>
        <v>4</v>
      </c>
    </row>
    <row r="2652" spans="1:12" ht="16.5" hidden="1" thickBot="1" x14ac:dyDescent="0.3">
      <c r="A2652" s="26">
        <v>481901</v>
      </c>
      <c r="B2652" s="42">
        <v>481901</v>
      </c>
      <c r="C2652" s="43" t="s">
        <v>1683</v>
      </c>
      <c r="D2652" s="44">
        <v>0</v>
      </c>
      <c r="E2652" s="29">
        <f>IF(ISERROR(VLOOKUP(A2652,'INFORME SEVEN'!$A$1:$F$339,4,0)),0,VLOOKUP(A2652,'INFORME SEVEN'!$A$1:$F$339,4,0))</f>
        <v>0</v>
      </c>
      <c r="F2652" s="29">
        <f>IF(ISERROR(VLOOKUP(A2652,'INFORME SEVEN'!$A$1:$F$339,5,0)),0,VLOOKUP(A2652,'INFORME SEVEN'!$A$1:$F$339,5,0))</f>
        <v>0</v>
      </c>
      <c r="G2652" s="65">
        <f t="shared" si="331"/>
        <v>0</v>
      </c>
      <c r="H2652" s="44">
        <f t="shared" si="327"/>
        <v>0</v>
      </c>
      <c r="I2652" s="46">
        <v>0</v>
      </c>
      <c r="J2652" s="31">
        <f t="shared" si="329"/>
        <v>0</v>
      </c>
      <c r="K2652" s="1">
        <f t="shared" si="330"/>
        <v>0</v>
      </c>
      <c r="L2652" s="1">
        <f t="shared" si="328"/>
        <v>6</v>
      </c>
    </row>
    <row r="2653" spans="1:12" ht="16.5" hidden="1" thickBot="1" x14ac:dyDescent="0.3">
      <c r="A2653" s="26">
        <v>481902</v>
      </c>
      <c r="B2653" s="42">
        <v>481902</v>
      </c>
      <c r="C2653" s="43" t="s">
        <v>1684</v>
      </c>
      <c r="D2653" s="44">
        <v>0</v>
      </c>
      <c r="E2653" s="29">
        <f>IF(ISERROR(VLOOKUP(A2653,'INFORME SEVEN'!$A$1:$F$339,4,0)),0,VLOOKUP(A2653,'INFORME SEVEN'!$A$1:$F$339,4,0))</f>
        <v>0</v>
      </c>
      <c r="F2653" s="29">
        <f>IF(ISERROR(VLOOKUP(A2653,'INFORME SEVEN'!$A$1:$F$339,5,0)),0,VLOOKUP(A2653,'INFORME SEVEN'!$A$1:$F$339,5,0))</f>
        <v>0</v>
      </c>
      <c r="G2653" s="65">
        <f t="shared" si="331"/>
        <v>0</v>
      </c>
      <c r="H2653" s="44">
        <f t="shared" si="327"/>
        <v>0</v>
      </c>
      <c r="I2653" s="46">
        <v>0</v>
      </c>
      <c r="J2653" s="31">
        <f t="shared" si="329"/>
        <v>0</v>
      </c>
      <c r="K2653" s="1">
        <f t="shared" si="330"/>
        <v>0</v>
      </c>
      <c r="L2653" s="1">
        <f t="shared" si="328"/>
        <v>6</v>
      </c>
    </row>
    <row r="2654" spans="1:12" ht="16.5" hidden="1" thickBot="1" x14ac:dyDescent="0.3">
      <c r="A2654" s="26">
        <v>4823</v>
      </c>
      <c r="B2654" s="48">
        <v>482300</v>
      </c>
      <c r="C2654" s="49" t="s">
        <v>1685</v>
      </c>
      <c r="D2654" s="39">
        <v>0</v>
      </c>
      <c r="E2654" s="29">
        <f>IF(ISERROR(VLOOKUP(A2654,'INFORME SEVEN'!$A$1:$F$339,4,0)),0,VLOOKUP(A2654,'INFORME SEVEN'!$A$1:$F$339,4,0))</f>
        <v>0</v>
      </c>
      <c r="F2654" s="29">
        <f>IF(ISERROR(VLOOKUP(A2654,'INFORME SEVEN'!$A$1:$F$339,5,0)),0,VLOOKUP(A2654,'INFORME SEVEN'!$A$1:$F$339,5,0))</f>
        <v>0</v>
      </c>
      <c r="G2654" s="39">
        <f t="shared" si="331"/>
        <v>0</v>
      </c>
      <c r="H2654" s="50">
        <f t="shared" si="327"/>
        <v>0</v>
      </c>
      <c r="I2654" s="51">
        <v>0</v>
      </c>
      <c r="J2654" s="31">
        <f t="shared" si="329"/>
        <v>0</v>
      </c>
      <c r="K2654" s="1">
        <f t="shared" si="330"/>
        <v>0</v>
      </c>
      <c r="L2654" s="1">
        <f t="shared" si="328"/>
        <v>4</v>
      </c>
    </row>
    <row r="2655" spans="1:12" ht="16.5" hidden="1" thickBot="1" x14ac:dyDescent="0.3">
      <c r="A2655" s="26">
        <v>482301</v>
      </c>
      <c r="B2655" s="42">
        <v>482301</v>
      </c>
      <c r="C2655" s="43" t="s">
        <v>878</v>
      </c>
      <c r="D2655" s="44">
        <v>0</v>
      </c>
      <c r="E2655" s="29">
        <f>IF(ISERROR(VLOOKUP(A2655,'INFORME SEVEN'!$A$1:$F$339,4,0)),0,VLOOKUP(A2655,'INFORME SEVEN'!$A$1:$F$339,4,0))</f>
        <v>0</v>
      </c>
      <c r="F2655" s="29">
        <f>IF(ISERROR(VLOOKUP(A2655,'INFORME SEVEN'!$A$1:$F$339,5,0)),0,VLOOKUP(A2655,'INFORME SEVEN'!$A$1:$F$339,5,0))</f>
        <v>0</v>
      </c>
      <c r="G2655" s="65">
        <f t="shared" si="331"/>
        <v>0</v>
      </c>
      <c r="H2655" s="44">
        <f t="shared" si="327"/>
        <v>0</v>
      </c>
      <c r="I2655" s="46">
        <v>0</v>
      </c>
      <c r="J2655" s="31">
        <f t="shared" si="329"/>
        <v>0</v>
      </c>
      <c r="K2655" s="1">
        <f t="shared" si="330"/>
        <v>0</v>
      </c>
      <c r="L2655" s="1">
        <f t="shared" si="328"/>
        <v>6</v>
      </c>
    </row>
    <row r="2656" spans="1:12" ht="16.5" hidden="1" thickBot="1" x14ac:dyDescent="0.3">
      <c r="A2656" s="26">
        <v>482302</v>
      </c>
      <c r="B2656" s="42">
        <v>482302</v>
      </c>
      <c r="C2656" s="43" t="s">
        <v>879</v>
      </c>
      <c r="D2656" s="44">
        <v>0</v>
      </c>
      <c r="E2656" s="29">
        <f>IF(ISERROR(VLOOKUP(A2656,'INFORME SEVEN'!$A$1:$F$339,4,0)),0,VLOOKUP(A2656,'INFORME SEVEN'!$A$1:$F$339,4,0))</f>
        <v>0</v>
      </c>
      <c r="F2656" s="29">
        <f>IF(ISERROR(VLOOKUP(A2656,'INFORME SEVEN'!$A$1:$F$339,5,0)),0,VLOOKUP(A2656,'INFORME SEVEN'!$A$1:$F$339,5,0))</f>
        <v>0</v>
      </c>
      <c r="G2656" s="65">
        <f t="shared" si="331"/>
        <v>0</v>
      </c>
      <c r="H2656" s="44">
        <f t="shared" si="327"/>
        <v>0</v>
      </c>
      <c r="I2656" s="46">
        <v>0</v>
      </c>
      <c r="J2656" s="31">
        <f t="shared" si="329"/>
        <v>0</v>
      </c>
      <c r="K2656" s="1">
        <f t="shared" si="330"/>
        <v>0</v>
      </c>
      <c r="L2656" s="1">
        <f t="shared" si="328"/>
        <v>6</v>
      </c>
    </row>
    <row r="2657" spans="1:12" ht="16.5" hidden="1" thickBot="1" x14ac:dyDescent="0.3">
      <c r="A2657" s="26">
        <v>482303</v>
      </c>
      <c r="B2657" s="42">
        <v>482303</v>
      </c>
      <c r="C2657" s="43" t="s">
        <v>880</v>
      </c>
      <c r="D2657" s="44">
        <v>0</v>
      </c>
      <c r="E2657" s="29">
        <f>IF(ISERROR(VLOOKUP(A2657,'INFORME SEVEN'!$A$1:$F$339,4,0)),0,VLOOKUP(A2657,'INFORME SEVEN'!$A$1:$F$339,4,0))</f>
        <v>0</v>
      </c>
      <c r="F2657" s="29">
        <f>IF(ISERROR(VLOOKUP(A2657,'INFORME SEVEN'!$A$1:$F$339,5,0)),0,VLOOKUP(A2657,'INFORME SEVEN'!$A$1:$F$339,5,0))</f>
        <v>0</v>
      </c>
      <c r="G2657" s="65">
        <f t="shared" si="331"/>
        <v>0</v>
      </c>
      <c r="H2657" s="44">
        <f t="shared" si="327"/>
        <v>0</v>
      </c>
      <c r="I2657" s="46">
        <v>0</v>
      </c>
      <c r="J2657" s="31">
        <f t="shared" si="329"/>
        <v>0</v>
      </c>
      <c r="K2657" s="1">
        <f t="shared" si="330"/>
        <v>0</v>
      </c>
      <c r="L2657" s="1">
        <f t="shared" si="328"/>
        <v>6</v>
      </c>
    </row>
    <row r="2658" spans="1:12" ht="16.5" hidden="1" thickBot="1" x14ac:dyDescent="0.3">
      <c r="A2658" s="26">
        <v>482304</v>
      </c>
      <c r="B2658" s="42">
        <v>482304</v>
      </c>
      <c r="C2658" s="43" t="s">
        <v>881</v>
      </c>
      <c r="D2658" s="44">
        <v>0</v>
      </c>
      <c r="E2658" s="29">
        <f>IF(ISERROR(VLOOKUP(A2658,'INFORME SEVEN'!$A$1:$F$339,4,0)),0,VLOOKUP(A2658,'INFORME SEVEN'!$A$1:$F$339,4,0))</f>
        <v>0</v>
      </c>
      <c r="F2658" s="29">
        <f>IF(ISERROR(VLOOKUP(A2658,'INFORME SEVEN'!$A$1:$F$339,5,0)),0,VLOOKUP(A2658,'INFORME SEVEN'!$A$1:$F$339,5,0))</f>
        <v>0</v>
      </c>
      <c r="G2658" s="65">
        <f t="shared" si="331"/>
        <v>0</v>
      </c>
      <c r="H2658" s="44">
        <f t="shared" si="327"/>
        <v>0</v>
      </c>
      <c r="I2658" s="46">
        <v>0</v>
      </c>
      <c r="J2658" s="31">
        <f t="shared" si="329"/>
        <v>0</v>
      </c>
      <c r="K2658" s="1">
        <f t="shared" si="330"/>
        <v>0</v>
      </c>
      <c r="L2658" s="1">
        <f t="shared" si="328"/>
        <v>6</v>
      </c>
    </row>
    <row r="2659" spans="1:12" ht="16.5" hidden="1" thickBot="1" x14ac:dyDescent="0.3">
      <c r="A2659" s="26">
        <v>4825</v>
      </c>
      <c r="B2659" s="48">
        <v>482500</v>
      </c>
      <c r="C2659" s="49" t="s">
        <v>1686</v>
      </c>
      <c r="D2659" s="39">
        <v>0</v>
      </c>
      <c r="E2659" s="29">
        <f>IF(ISERROR(VLOOKUP(A2659,'INFORME SEVEN'!$A$1:$F$339,4,0)),0,VLOOKUP(A2659,'INFORME SEVEN'!$A$1:$F$339,4,0))</f>
        <v>0</v>
      </c>
      <c r="F2659" s="29">
        <f>IF(ISERROR(VLOOKUP(A2659,'INFORME SEVEN'!$A$1:$F$339,5,0)),0,VLOOKUP(A2659,'INFORME SEVEN'!$A$1:$F$339,5,0))</f>
        <v>0</v>
      </c>
      <c r="G2659" s="39">
        <f t="shared" si="331"/>
        <v>0</v>
      </c>
      <c r="H2659" s="50">
        <f t="shared" si="327"/>
        <v>0</v>
      </c>
      <c r="I2659" s="51">
        <v>0</v>
      </c>
      <c r="J2659" s="31">
        <f t="shared" si="329"/>
        <v>0</v>
      </c>
      <c r="K2659" s="1">
        <f t="shared" si="330"/>
        <v>0</v>
      </c>
      <c r="L2659" s="1">
        <f t="shared" si="328"/>
        <v>4</v>
      </c>
    </row>
    <row r="2660" spans="1:12" ht="16.5" hidden="1" thickBot="1" x14ac:dyDescent="0.3">
      <c r="A2660" s="26">
        <v>482501</v>
      </c>
      <c r="B2660" s="42">
        <v>482501</v>
      </c>
      <c r="C2660" s="43" t="s">
        <v>800</v>
      </c>
      <c r="D2660" s="44">
        <v>0</v>
      </c>
      <c r="E2660" s="29">
        <f>IF(ISERROR(VLOOKUP(A2660,'INFORME SEVEN'!$A$1:$F$339,4,0)),0,VLOOKUP(A2660,'INFORME SEVEN'!$A$1:$F$339,4,0))</f>
        <v>0</v>
      </c>
      <c r="F2660" s="29">
        <f>IF(ISERROR(VLOOKUP(A2660,'INFORME SEVEN'!$A$1:$F$339,5,0)),0,VLOOKUP(A2660,'INFORME SEVEN'!$A$1:$F$339,5,0))</f>
        <v>0</v>
      </c>
      <c r="G2660" s="65">
        <f t="shared" si="331"/>
        <v>0</v>
      </c>
      <c r="H2660" s="44">
        <f t="shared" si="327"/>
        <v>0</v>
      </c>
      <c r="I2660" s="46">
        <v>0</v>
      </c>
      <c r="J2660" s="31">
        <f t="shared" si="329"/>
        <v>0</v>
      </c>
      <c r="K2660" s="1">
        <f t="shared" si="330"/>
        <v>0</v>
      </c>
      <c r="L2660" s="1">
        <f t="shared" si="328"/>
        <v>6</v>
      </c>
    </row>
    <row r="2661" spans="1:12" ht="16.5" hidden="1" thickBot="1" x14ac:dyDescent="0.3">
      <c r="A2661" s="26">
        <v>482502</v>
      </c>
      <c r="B2661" s="42">
        <v>482502</v>
      </c>
      <c r="C2661" s="43" t="s">
        <v>887</v>
      </c>
      <c r="D2661" s="44">
        <v>0</v>
      </c>
      <c r="E2661" s="29">
        <f>IF(ISERROR(VLOOKUP(A2661,'INFORME SEVEN'!$A$1:$F$339,4,0)),0,VLOOKUP(A2661,'INFORME SEVEN'!$A$1:$F$339,4,0))</f>
        <v>0</v>
      </c>
      <c r="F2661" s="29">
        <f>IF(ISERROR(VLOOKUP(A2661,'INFORME SEVEN'!$A$1:$F$339,5,0)),0,VLOOKUP(A2661,'INFORME SEVEN'!$A$1:$F$339,5,0))</f>
        <v>0</v>
      </c>
      <c r="G2661" s="65">
        <f t="shared" si="331"/>
        <v>0</v>
      </c>
      <c r="H2661" s="44">
        <f t="shared" si="327"/>
        <v>0</v>
      </c>
      <c r="I2661" s="46">
        <v>0</v>
      </c>
      <c r="J2661" s="31">
        <f t="shared" si="329"/>
        <v>0</v>
      </c>
      <c r="K2661" s="1">
        <f t="shared" si="330"/>
        <v>0</v>
      </c>
      <c r="L2661" s="1">
        <f t="shared" si="328"/>
        <v>6</v>
      </c>
    </row>
    <row r="2662" spans="1:12" ht="16.5" hidden="1" thickBot="1" x14ac:dyDescent="0.3">
      <c r="A2662" s="26">
        <v>482503</v>
      </c>
      <c r="B2662" s="42">
        <v>482503</v>
      </c>
      <c r="C2662" s="43" t="s">
        <v>373</v>
      </c>
      <c r="D2662" s="44">
        <v>0</v>
      </c>
      <c r="E2662" s="29">
        <f>IF(ISERROR(VLOOKUP(A2662,'INFORME SEVEN'!$A$1:$F$339,4,0)),0,VLOOKUP(A2662,'INFORME SEVEN'!$A$1:$F$339,4,0))</f>
        <v>0</v>
      </c>
      <c r="F2662" s="29">
        <f>IF(ISERROR(VLOOKUP(A2662,'INFORME SEVEN'!$A$1:$F$339,5,0)),0,VLOOKUP(A2662,'INFORME SEVEN'!$A$1:$F$339,5,0))</f>
        <v>0</v>
      </c>
      <c r="G2662" s="65">
        <f t="shared" si="331"/>
        <v>0</v>
      </c>
      <c r="H2662" s="44">
        <f t="shared" si="327"/>
        <v>0</v>
      </c>
      <c r="I2662" s="46">
        <v>0</v>
      </c>
      <c r="J2662" s="31">
        <f t="shared" si="329"/>
        <v>0</v>
      </c>
      <c r="K2662" s="1">
        <f t="shared" si="330"/>
        <v>0</v>
      </c>
      <c r="L2662" s="1">
        <f t="shared" si="328"/>
        <v>6</v>
      </c>
    </row>
    <row r="2663" spans="1:12" ht="16.5" hidden="1" thickBot="1" x14ac:dyDescent="0.3">
      <c r="A2663" s="26">
        <v>482504</v>
      </c>
      <c r="B2663" s="42">
        <v>482504</v>
      </c>
      <c r="C2663" s="43" t="s">
        <v>479</v>
      </c>
      <c r="D2663" s="44">
        <v>0</v>
      </c>
      <c r="E2663" s="29">
        <f>IF(ISERROR(VLOOKUP(A2663,'INFORME SEVEN'!$A$1:$F$339,4,0)),0,VLOOKUP(A2663,'INFORME SEVEN'!$A$1:$F$339,4,0))</f>
        <v>0</v>
      </c>
      <c r="F2663" s="29">
        <f>IF(ISERROR(VLOOKUP(A2663,'INFORME SEVEN'!$A$1:$F$339,5,0)),0,VLOOKUP(A2663,'INFORME SEVEN'!$A$1:$F$339,5,0))</f>
        <v>0</v>
      </c>
      <c r="G2663" s="65">
        <f t="shared" si="331"/>
        <v>0</v>
      </c>
      <c r="H2663" s="44">
        <f t="shared" si="327"/>
        <v>0</v>
      </c>
      <c r="I2663" s="46">
        <v>0</v>
      </c>
      <c r="J2663" s="31">
        <f t="shared" si="329"/>
        <v>0</v>
      </c>
      <c r="K2663" s="1">
        <f t="shared" si="330"/>
        <v>0</v>
      </c>
      <c r="L2663" s="1">
        <f t="shared" si="328"/>
        <v>6</v>
      </c>
    </row>
    <row r="2664" spans="1:12" ht="16.5" hidden="1" thickBot="1" x14ac:dyDescent="0.3">
      <c r="A2664" s="26">
        <v>482505</v>
      </c>
      <c r="B2664" s="42">
        <v>482505</v>
      </c>
      <c r="C2664" s="43" t="s">
        <v>888</v>
      </c>
      <c r="D2664" s="44">
        <v>0</v>
      </c>
      <c r="E2664" s="29">
        <f>IF(ISERROR(VLOOKUP(A2664,'INFORME SEVEN'!$A$1:$F$339,4,0)),0,VLOOKUP(A2664,'INFORME SEVEN'!$A$1:$F$339,4,0))</f>
        <v>0</v>
      </c>
      <c r="F2664" s="29">
        <f>IF(ISERROR(VLOOKUP(A2664,'INFORME SEVEN'!$A$1:$F$339,5,0)),0,VLOOKUP(A2664,'INFORME SEVEN'!$A$1:$F$339,5,0))</f>
        <v>0</v>
      </c>
      <c r="G2664" s="65">
        <f t="shared" si="331"/>
        <v>0</v>
      </c>
      <c r="H2664" s="44">
        <f t="shared" si="327"/>
        <v>0</v>
      </c>
      <c r="I2664" s="46">
        <v>0</v>
      </c>
      <c r="J2664" s="31">
        <f t="shared" si="329"/>
        <v>0</v>
      </c>
      <c r="K2664" s="1">
        <f t="shared" si="330"/>
        <v>0</v>
      </c>
      <c r="L2664" s="1">
        <f t="shared" si="328"/>
        <v>6</v>
      </c>
    </row>
    <row r="2665" spans="1:12" ht="16.5" hidden="1" thickBot="1" x14ac:dyDescent="0.3">
      <c r="A2665" s="26">
        <v>482506</v>
      </c>
      <c r="B2665" s="42">
        <v>482506</v>
      </c>
      <c r="C2665" s="43" t="s">
        <v>803</v>
      </c>
      <c r="D2665" s="44">
        <v>0</v>
      </c>
      <c r="E2665" s="29">
        <f>IF(ISERROR(VLOOKUP(A2665,'INFORME SEVEN'!$A$1:$F$339,4,0)),0,VLOOKUP(A2665,'INFORME SEVEN'!$A$1:$F$339,4,0))</f>
        <v>0</v>
      </c>
      <c r="F2665" s="29">
        <f>IF(ISERROR(VLOOKUP(A2665,'INFORME SEVEN'!$A$1:$F$339,5,0)),0,VLOOKUP(A2665,'INFORME SEVEN'!$A$1:$F$339,5,0))</f>
        <v>0</v>
      </c>
      <c r="G2665" s="65">
        <f t="shared" si="331"/>
        <v>0</v>
      </c>
      <c r="H2665" s="44">
        <f t="shared" si="327"/>
        <v>0</v>
      </c>
      <c r="I2665" s="46">
        <v>0</v>
      </c>
      <c r="J2665" s="31">
        <f t="shared" si="329"/>
        <v>0</v>
      </c>
      <c r="K2665" s="1">
        <f t="shared" si="330"/>
        <v>0</v>
      </c>
      <c r="L2665" s="1">
        <f t="shared" si="328"/>
        <v>6</v>
      </c>
    </row>
    <row r="2666" spans="1:12" ht="16.5" hidden="1" thickBot="1" x14ac:dyDescent="0.3">
      <c r="A2666" s="26">
        <v>482507</v>
      </c>
      <c r="B2666" s="42">
        <v>482507</v>
      </c>
      <c r="C2666" s="43" t="s">
        <v>889</v>
      </c>
      <c r="D2666" s="44">
        <v>0</v>
      </c>
      <c r="E2666" s="29">
        <f>IF(ISERROR(VLOOKUP(A2666,'INFORME SEVEN'!$A$1:$F$339,4,0)),0,VLOOKUP(A2666,'INFORME SEVEN'!$A$1:$F$339,4,0))</f>
        <v>0</v>
      </c>
      <c r="F2666" s="29">
        <f>IF(ISERROR(VLOOKUP(A2666,'INFORME SEVEN'!$A$1:$F$339,5,0)),0,VLOOKUP(A2666,'INFORME SEVEN'!$A$1:$F$339,5,0))</f>
        <v>0</v>
      </c>
      <c r="G2666" s="65">
        <f t="shared" si="331"/>
        <v>0</v>
      </c>
      <c r="H2666" s="44">
        <f t="shared" si="327"/>
        <v>0</v>
      </c>
      <c r="I2666" s="46">
        <v>0</v>
      </c>
      <c r="J2666" s="31">
        <f t="shared" si="329"/>
        <v>0</v>
      </c>
      <c r="K2666" s="1">
        <f t="shared" si="330"/>
        <v>0</v>
      </c>
      <c r="L2666" s="1">
        <f t="shared" si="328"/>
        <v>6</v>
      </c>
    </row>
    <row r="2667" spans="1:12" ht="16.5" hidden="1" thickBot="1" x14ac:dyDescent="0.3">
      <c r="A2667" s="26">
        <v>482508</v>
      </c>
      <c r="B2667" s="42">
        <v>482508</v>
      </c>
      <c r="C2667" s="43" t="s">
        <v>804</v>
      </c>
      <c r="D2667" s="44">
        <v>0</v>
      </c>
      <c r="E2667" s="29">
        <f>IF(ISERROR(VLOOKUP(A2667,'INFORME SEVEN'!$A$1:$F$339,4,0)),0,VLOOKUP(A2667,'INFORME SEVEN'!$A$1:$F$339,4,0))</f>
        <v>0</v>
      </c>
      <c r="F2667" s="29">
        <f>IF(ISERROR(VLOOKUP(A2667,'INFORME SEVEN'!$A$1:$F$339,5,0)),0,VLOOKUP(A2667,'INFORME SEVEN'!$A$1:$F$339,5,0))</f>
        <v>0</v>
      </c>
      <c r="G2667" s="65">
        <f t="shared" si="331"/>
        <v>0</v>
      </c>
      <c r="H2667" s="44">
        <f t="shared" si="327"/>
        <v>0</v>
      </c>
      <c r="I2667" s="46">
        <v>0</v>
      </c>
      <c r="J2667" s="31">
        <f t="shared" si="329"/>
        <v>0</v>
      </c>
      <c r="K2667" s="1">
        <f t="shared" si="330"/>
        <v>0</v>
      </c>
      <c r="L2667" s="1">
        <f t="shared" si="328"/>
        <v>6</v>
      </c>
    </row>
    <row r="2668" spans="1:12" ht="16.5" hidden="1" thickBot="1" x14ac:dyDescent="0.3">
      <c r="A2668" s="26">
        <v>482509</v>
      </c>
      <c r="B2668" s="42">
        <v>482509</v>
      </c>
      <c r="C2668" s="43" t="s">
        <v>890</v>
      </c>
      <c r="D2668" s="44">
        <v>0</v>
      </c>
      <c r="E2668" s="29">
        <f>IF(ISERROR(VLOOKUP(A2668,'INFORME SEVEN'!$A$1:$F$339,4,0)),0,VLOOKUP(A2668,'INFORME SEVEN'!$A$1:$F$339,4,0))</f>
        <v>0</v>
      </c>
      <c r="F2668" s="29">
        <f>IF(ISERROR(VLOOKUP(A2668,'INFORME SEVEN'!$A$1:$F$339,5,0)),0,VLOOKUP(A2668,'INFORME SEVEN'!$A$1:$F$339,5,0))</f>
        <v>0</v>
      </c>
      <c r="G2668" s="65">
        <f t="shared" si="331"/>
        <v>0</v>
      </c>
      <c r="H2668" s="44">
        <f t="shared" si="327"/>
        <v>0</v>
      </c>
      <c r="I2668" s="46">
        <v>0</v>
      </c>
      <c r="J2668" s="31">
        <f t="shared" si="329"/>
        <v>0</v>
      </c>
      <c r="K2668" s="1">
        <f t="shared" si="330"/>
        <v>0</v>
      </c>
      <c r="L2668" s="1">
        <f t="shared" si="328"/>
        <v>6</v>
      </c>
    </row>
    <row r="2669" spans="1:12" ht="16.5" hidden="1" thickBot="1" x14ac:dyDescent="0.3">
      <c r="A2669" s="26">
        <v>482510</v>
      </c>
      <c r="B2669" s="42">
        <v>482510</v>
      </c>
      <c r="C2669" s="43" t="s">
        <v>805</v>
      </c>
      <c r="D2669" s="44">
        <v>0</v>
      </c>
      <c r="E2669" s="29">
        <f>IF(ISERROR(VLOOKUP(A2669,'INFORME SEVEN'!$A$1:$F$339,4,0)),0,VLOOKUP(A2669,'INFORME SEVEN'!$A$1:$F$339,4,0))</f>
        <v>0</v>
      </c>
      <c r="F2669" s="29">
        <f>IF(ISERROR(VLOOKUP(A2669,'INFORME SEVEN'!$A$1:$F$339,5,0)),0,VLOOKUP(A2669,'INFORME SEVEN'!$A$1:$F$339,5,0))</f>
        <v>0</v>
      </c>
      <c r="G2669" s="65">
        <f t="shared" si="331"/>
        <v>0</v>
      </c>
      <c r="H2669" s="44">
        <f t="shared" si="327"/>
        <v>0</v>
      </c>
      <c r="I2669" s="46">
        <v>0</v>
      </c>
      <c r="J2669" s="31">
        <f t="shared" si="329"/>
        <v>0</v>
      </c>
      <c r="K2669" s="1">
        <f t="shared" si="330"/>
        <v>0</v>
      </c>
      <c r="L2669" s="1">
        <f t="shared" si="328"/>
        <v>6</v>
      </c>
    </row>
    <row r="2670" spans="1:12" ht="16.5" hidden="1" thickBot="1" x14ac:dyDescent="0.3">
      <c r="A2670" s="26">
        <v>482511</v>
      </c>
      <c r="B2670" s="42">
        <v>482511</v>
      </c>
      <c r="C2670" s="43" t="s">
        <v>891</v>
      </c>
      <c r="D2670" s="44">
        <v>0</v>
      </c>
      <c r="E2670" s="29">
        <f>IF(ISERROR(VLOOKUP(A2670,'INFORME SEVEN'!$A$1:$F$339,4,0)),0,VLOOKUP(A2670,'INFORME SEVEN'!$A$1:$F$339,4,0))</f>
        <v>0</v>
      </c>
      <c r="F2670" s="29">
        <f>IF(ISERROR(VLOOKUP(A2670,'INFORME SEVEN'!$A$1:$F$339,5,0)),0,VLOOKUP(A2670,'INFORME SEVEN'!$A$1:$F$339,5,0))</f>
        <v>0</v>
      </c>
      <c r="G2670" s="65">
        <f t="shared" si="331"/>
        <v>0</v>
      </c>
      <c r="H2670" s="44">
        <f t="shared" si="327"/>
        <v>0</v>
      </c>
      <c r="I2670" s="46">
        <v>0</v>
      </c>
      <c r="J2670" s="31">
        <f t="shared" si="329"/>
        <v>0</v>
      </c>
      <c r="K2670" s="1">
        <f t="shared" si="330"/>
        <v>0</v>
      </c>
      <c r="L2670" s="1">
        <f t="shared" si="328"/>
        <v>6</v>
      </c>
    </row>
    <row r="2671" spans="1:12" ht="16.5" hidden="1" thickBot="1" x14ac:dyDescent="0.3">
      <c r="A2671" s="26">
        <v>482512</v>
      </c>
      <c r="B2671" s="42">
        <v>482512</v>
      </c>
      <c r="C2671" s="43" t="s">
        <v>892</v>
      </c>
      <c r="D2671" s="44">
        <v>0</v>
      </c>
      <c r="E2671" s="29">
        <f>IF(ISERROR(VLOOKUP(A2671,'INFORME SEVEN'!$A$1:$F$339,4,0)),0,VLOOKUP(A2671,'INFORME SEVEN'!$A$1:$F$339,4,0))</f>
        <v>0</v>
      </c>
      <c r="F2671" s="29">
        <f>IF(ISERROR(VLOOKUP(A2671,'INFORME SEVEN'!$A$1:$F$339,5,0)),0,VLOOKUP(A2671,'INFORME SEVEN'!$A$1:$F$339,5,0))</f>
        <v>0</v>
      </c>
      <c r="G2671" s="65">
        <f t="shared" si="331"/>
        <v>0</v>
      </c>
      <c r="H2671" s="44">
        <f t="shared" si="327"/>
        <v>0</v>
      </c>
      <c r="I2671" s="46">
        <v>0</v>
      </c>
      <c r="J2671" s="31">
        <f t="shared" si="329"/>
        <v>0</v>
      </c>
      <c r="K2671" s="1">
        <f t="shared" si="330"/>
        <v>0</v>
      </c>
      <c r="L2671" s="1">
        <f t="shared" si="328"/>
        <v>6</v>
      </c>
    </row>
    <row r="2672" spans="1:12" ht="16.5" hidden="1" thickBot="1" x14ac:dyDescent="0.3">
      <c r="A2672" s="26">
        <v>482513</v>
      </c>
      <c r="B2672" s="42">
        <v>482513</v>
      </c>
      <c r="C2672" s="43" t="s">
        <v>893</v>
      </c>
      <c r="D2672" s="44">
        <v>0</v>
      </c>
      <c r="E2672" s="29">
        <f>IF(ISERROR(VLOOKUP(A2672,'INFORME SEVEN'!$A$1:$F$339,4,0)),0,VLOOKUP(A2672,'INFORME SEVEN'!$A$1:$F$339,4,0))</f>
        <v>0</v>
      </c>
      <c r="F2672" s="29">
        <f>IF(ISERROR(VLOOKUP(A2672,'INFORME SEVEN'!$A$1:$F$339,5,0)),0,VLOOKUP(A2672,'INFORME SEVEN'!$A$1:$F$339,5,0))</f>
        <v>0</v>
      </c>
      <c r="G2672" s="65">
        <f t="shared" si="331"/>
        <v>0</v>
      </c>
      <c r="H2672" s="44">
        <f t="shared" si="327"/>
        <v>0</v>
      </c>
      <c r="I2672" s="46">
        <v>0</v>
      </c>
      <c r="J2672" s="31">
        <f t="shared" si="329"/>
        <v>0</v>
      </c>
      <c r="K2672" s="1">
        <f t="shared" si="330"/>
        <v>0</v>
      </c>
      <c r="L2672" s="1">
        <f t="shared" si="328"/>
        <v>6</v>
      </c>
    </row>
    <row r="2673" spans="1:12" ht="16.5" hidden="1" thickBot="1" x14ac:dyDescent="0.3">
      <c r="A2673" s="26">
        <v>482514</v>
      </c>
      <c r="B2673" s="42">
        <v>482514</v>
      </c>
      <c r="C2673" s="43" t="s">
        <v>894</v>
      </c>
      <c r="D2673" s="44">
        <v>0</v>
      </c>
      <c r="E2673" s="29">
        <f>IF(ISERROR(VLOOKUP(A2673,'INFORME SEVEN'!$A$1:$F$339,4,0)),0,VLOOKUP(A2673,'INFORME SEVEN'!$A$1:$F$339,4,0))</f>
        <v>0</v>
      </c>
      <c r="F2673" s="29">
        <f>IF(ISERROR(VLOOKUP(A2673,'INFORME SEVEN'!$A$1:$F$339,5,0)),0,VLOOKUP(A2673,'INFORME SEVEN'!$A$1:$F$339,5,0))</f>
        <v>0</v>
      </c>
      <c r="G2673" s="65">
        <f t="shared" si="331"/>
        <v>0</v>
      </c>
      <c r="H2673" s="44">
        <f t="shared" si="327"/>
        <v>0</v>
      </c>
      <c r="I2673" s="46">
        <v>0</v>
      </c>
      <c r="J2673" s="31">
        <f t="shared" si="329"/>
        <v>0</v>
      </c>
      <c r="K2673" s="1">
        <f t="shared" si="330"/>
        <v>0</v>
      </c>
      <c r="L2673" s="1">
        <f t="shared" si="328"/>
        <v>6</v>
      </c>
    </row>
    <row r="2674" spans="1:12" ht="16.5" hidden="1" thickBot="1" x14ac:dyDescent="0.3">
      <c r="A2674" s="26">
        <v>482515</v>
      </c>
      <c r="B2674" s="42">
        <v>482515</v>
      </c>
      <c r="C2674" s="43" t="s">
        <v>895</v>
      </c>
      <c r="D2674" s="44">
        <v>0</v>
      </c>
      <c r="E2674" s="29">
        <f>IF(ISERROR(VLOOKUP(A2674,'INFORME SEVEN'!$A$1:$F$339,4,0)),0,VLOOKUP(A2674,'INFORME SEVEN'!$A$1:$F$339,4,0))</f>
        <v>0</v>
      </c>
      <c r="F2674" s="29">
        <f>IF(ISERROR(VLOOKUP(A2674,'INFORME SEVEN'!$A$1:$F$339,5,0)),0,VLOOKUP(A2674,'INFORME SEVEN'!$A$1:$F$339,5,0))</f>
        <v>0</v>
      </c>
      <c r="G2674" s="65">
        <f t="shared" si="331"/>
        <v>0</v>
      </c>
      <c r="H2674" s="44">
        <f t="shared" si="327"/>
        <v>0</v>
      </c>
      <c r="I2674" s="46">
        <v>0</v>
      </c>
      <c r="J2674" s="31">
        <f t="shared" si="329"/>
        <v>0</v>
      </c>
      <c r="K2674" s="1">
        <f t="shared" si="330"/>
        <v>0</v>
      </c>
      <c r="L2674" s="1">
        <f t="shared" si="328"/>
        <v>6</v>
      </c>
    </row>
    <row r="2675" spans="1:12" ht="16.5" hidden="1" thickBot="1" x14ac:dyDescent="0.3">
      <c r="A2675" s="26">
        <v>482516</v>
      </c>
      <c r="B2675" s="42">
        <v>482516</v>
      </c>
      <c r="C2675" s="43" t="s">
        <v>896</v>
      </c>
      <c r="D2675" s="44">
        <v>0</v>
      </c>
      <c r="E2675" s="29">
        <f>IF(ISERROR(VLOOKUP(A2675,'INFORME SEVEN'!$A$1:$F$339,4,0)),0,VLOOKUP(A2675,'INFORME SEVEN'!$A$1:$F$339,4,0))</f>
        <v>0</v>
      </c>
      <c r="F2675" s="29">
        <f>IF(ISERROR(VLOOKUP(A2675,'INFORME SEVEN'!$A$1:$F$339,5,0)),0,VLOOKUP(A2675,'INFORME SEVEN'!$A$1:$F$339,5,0))</f>
        <v>0</v>
      </c>
      <c r="G2675" s="65">
        <f t="shared" si="331"/>
        <v>0</v>
      </c>
      <c r="H2675" s="44">
        <f t="shared" si="327"/>
        <v>0</v>
      </c>
      <c r="I2675" s="46">
        <v>0</v>
      </c>
      <c r="J2675" s="31">
        <f t="shared" si="329"/>
        <v>0</v>
      </c>
      <c r="K2675" s="1">
        <f t="shared" si="330"/>
        <v>0</v>
      </c>
      <c r="L2675" s="1">
        <f t="shared" si="328"/>
        <v>6</v>
      </c>
    </row>
    <row r="2676" spans="1:12" ht="16.5" hidden="1" thickBot="1" x14ac:dyDescent="0.3">
      <c r="A2676" s="26">
        <v>482517</v>
      </c>
      <c r="B2676" s="42">
        <v>482517</v>
      </c>
      <c r="C2676" s="43" t="s">
        <v>897</v>
      </c>
      <c r="D2676" s="44">
        <v>0</v>
      </c>
      <c r="E2676" s="29">
        <f>IF(ISERROR(VLOOKUP(A2676,'INFORME SEVEN'!$A$1:$F$339,4,0)),0,VLOOKUP(A2676,'INFORME SEVEN'!$A$1:$F$339,4,0))</f>
        <v>0</v>
      </c>
      <c r="F2676" s="29">
        <f>IF(ISERROR(VLOOKUP(A2676,'INFORME SEVEN'!$A$1:$F$339,5,0)),0,VLOOKUP(A2676,'INFORME SEVEN'!$A$1:$F$339,5,0))</f>
        <v>0</v>
      </c>
      <c r="G2676" s="65">
        <f t="shared" si="331"/>
        <v>0</v>
      </c>
      <c r="H2676" s="44">
        <f t="shared" si="327"/>
        <v>0</v>
      </c>
      <c r="I2676" s="46">
        <v>0</v>
      </c>
      <c r="J2676" s="31">
        <f t="shared" si="329"/>
        <v>0</v>
      </c>
      <c r="K2676" s="1">
        <f t="shared" si="330"/>
        <v>0</v>
      </c>
      <c r="L2676" s="1">
        <f t="shared" si="328"/>
        <v>6</v>
      </c>
    </row>
    <row r="2677" spans="1:12" ht="16.5" hidden="1" thickBot="1" x14ac:dyDescent="0.3">
      <c r="A2677" s="26">
        <v>482518</v>
      </c>
      <c r="B2677" s="42">
        <v>482518</v>
      </c>
      <c r="C2677" s="43" t="s">
        <v>898</v>
      </c>
      <c r="D2677" s="44">
        <v>0</v>
      </c>
      <c r="E2677" s="29">
        <f>IF(ISERROR(VLOOKUP(A2677,'INFORME SEVEN'!$A$1:$F$339,4,0)),0,VLOOKUP(A2677,'INFORME SEVEN'!$A$1:$F$339,4,0))</f>
        <v>0</v>
      </c>
      <c r="F2677" s="29">
        <f>IF(ISERROR(VLOOKUP(A2677,'INFORME SEVEN'!$A$1:$F$339,5,0)),0,VLOOKUP(A2677,'INFORME SEVEN'!$A$1:$F$339,5,0))</f>
        <v>0</v>
      </c>
      <c r="G2677" s="65">
        <f t="shared" si="331"/>
        <v>0</v>
      </c>
      <c r="H2677" s="44">
        <f t="shared" si="327"/>
        <v>0</v>
      </c>
      <c r="I2677" s="46">
        <v>0</v>
      </c>
      <c r="J2677" s="31">
        <f t="shared" si="329"/>
        <v>0</v>
      </c>
      <c r="K2677" s="1">
        <f t="shared" si="330"/>
        <v>0</v>
      </c>
      <c r="L2677" s="1">
        <f t="shared" si="328"/>
        <v>6</v>
      </c>
    </row>
    <row r="2678" spans="1:12" ht="16.5" hidden="1" thickBot="1" x14ac:dyDescent="0.3">
      <c r="A2678" s="26">
        <v>4830</v>
      </c>
      <c r="B2678" s="48">
        <v>483000</v>
      </c>
      <c r="C2678" s="49" t="s">
        <v>1687</v>
      </c>
      <c r="D2678" s="39">
        <v>0</v>
      </c>
      <c r="E2678" s="29">
        <f>IF(ISERROR(VLOOKUP(A2678,'INFORME SEVEN'!$A$1:$F$339,4,0)),0,VLOOKUP(A2678,'INFORME SEVEN'!$A$1:$F$339,4,0))</f>
        <v>0</v>
      </c>
      <c r="F2678" s="29">
        <f>IF(ISERROR(VLOOKUP(A2678,'INFORME SEVEN'!$A$1:$F$339,5,0)),0,VLOOKUP(A2678,'INFORME SEVEN'!$A$1:$F$339,5,0))</f>
        <v>0</v>
      </c>
      <c r="G2678" s="39">
        <f t="shared" si="331"/>
        <v>0</v>
      </c>
      <c r="H2678" s="50">
        <f t="shared" si="327"/>
        <v>0</v>
      </c>
      <c r="I2678" s="51">
        <v>0</v>
      </c>
      <c r="J2678" s="31">
        <f t="shared" si="329"/>
        <v>0</v>
      </c>
      <c r="K2678" s="1">
        <f t="shared" si="330"/>
        <v>0</v>
      </c>
      <c r="L2678" s="1">
        <f t="shared" si="328"/>
        <v>4</v>
      </c>
    </row>
    <row r="2679" spans="1:12" ht="16.5" hidden="1" thickBot="1" x14ac:dyDescent="0.3">
      <c r="A2679" s="26">
        <v>483001</v>
      </c>
      <c r="B2679" s="42">
        <v>483001</v>
      </c>
      <c r="C2679" s="43" t="s">
        <v>801</v>
      </c>
      <c r="D2679" s="44">
        <v>0</v>
      </c>
      <c r="E2679" s="29">
        <f>IF(ISERROR(VLOOKUP(A2679,'INFORME SEVEN'!$A$1:$F$339,4,0)),0,VLOOKUP(A2679,'INFORME SEVEN'!$A$1:$F$339,4,0))</f>
        <v>0</v>
      </c>
      <c r="F2679" s="29">
        <f>IF(ISERROR(VLOOKUP(A2679,'INFORME SEVEN'!$A$1:$F$339,5,0)),0,VLOOKUP(A2679,'INFORME SEVEN'!$A$1:$F$339,5,0))</f>
        <v>0</v>
      </c>
      <c r="G2679" s="65">
        <f t="shared" si="331"/>
        <v>0</v>
      </c>
      <c r="H2679" s="44">
        <f t="shared" si="327"/>
        <v>0</v>
      </c>
      <c r="I2679" s="46">
        <v>0</v>
      </c>
      <c r="J2679" s="31">
        <f t="shared" si="329"/>
        <v>0</v>
      </c>
      <c r="K2679" s="1">
        <f t="shared" si="330"/>
        <v>0</v>
      </c>
      <c r="L2679" s="1">
        <f t="shared" si="328"/>
        <v>6</v>
      </c>
    </row>
    <row r="2680" spans="1:12" ht="16.5" hidden="1" thickBot="1" x14ac:dyDescent="0.3">
      <c r="A2680" s="26">
        <v>483002</v>
      </c>
      <c r="B2680" s="42">
        <v>483002</v>
      </c>
      <c r="C2680" s="43" t="s">
        <v>373</v>
      </c>
      <c r="D2680" s="44">
        <v>0</v>
      </c>
      <c r="E2680" s="29">
        <f>IF(ISERROR(VLOOKUP(A2680,'INFORME SEVEN'!$A$1:$F$339,4,0)),0,VLOOKUP(A2680,'INFORME SEVEN'!$A$1:$F$339,4,0))</f>
        <v>0</v>
      </c>
      <c r="F2680" s="29">
        <f>IF(ISERROR(VLOOKUP(A2680,'INFORME SEVEN'!$A$1:$F$339,5,0)),0,VLOOKUP(A2680,'INFORME SEVEN'!$A$1:$F$339,5,0))</f>
        <v>0</v>
      </c>
      <c r="G2680" s="65">
        <f t="shared" si="331"/>
        <v>0</v>
      </c>
      <c r="H2680" s="44">
        <f t="shared" si="327"/>
        <v>0</v>
      </c>
      <c r="I2680" s="46">
        <v>0</v>
      </c>
      <c r="J2680" s="31">
        <f t="shared" si="329"/>
        <v>0</v>
      </c>
      <c r="K2680" s="1">
        <f t="shared" si="330"/>
        <v>0</v>
      </c>
      <c r="L2680" s="1">
        <f t="shared" si="328"/>
        <v>6</v>
      </c>
    </row>
    <row r="2681" spans="1:12" ht="16.5" hidden="1" thickBot="1" x14ac:dyDescent="0.3">
      <c r="A2681" s="26">
        <v>483004</v>
      </c>
      <c r="B2681" s="42">
        <v>483004</v>
      </c>
      <c r="C2681" s="43" t="s">
        <v>479</v>
      </c>
      <c r="D2681" s="44">
        <v>0</v>
      </c>
      <c r="E2681" s="29">
        <f>IF(ISERROR(VLOOKUP(A2681,'INFORME SEVEN'!$A$1:$F$339,4,0)),0,VLOOKUP(A2681,'INFORME SEVEN'!$A$1:$F$339,4,0))</f>
        <v>0</v>
      </c>
      <c r="F2681" s="29">
        <f>IF(ISERROR(VLOOKUP(A2681,'INFORME SEVEN'!$A$1:$F$339,5,0)),0,VLOOKUP(A2681,'INFORME SEVEN'!$A$1:$F$339,5,0))</f>
        <v>0</v>
      </c>
      <c r="G2681" s="65">
        <f t="shared" si="331"/>
        <v>0</v>
      </c>
      <c r="H2681" s="44">
        <f t="shared" si="327"/>
        <v>0</v>
      </c>
      <c r="I2681" s="46">
        <v>0</v>
      </c>
      <c r="J2681" s="31">
        <f t="shared" si="329"/>
        <v>0</v>
      </c>
      <c r="K2681" s="1">
        <f t="shared" si="330"/>
        <v>0</v>
      </c>
      <c r="L2681" s="1">
        <f t="shared" si="328"/>
        <v>6</v>
      </c>
    </row>
    <row r="2682" spans="1:12" ht="16.5" hidden="1" thickBot="1" x14ac:dyDescent="0.3">
      <c r="A2682" s="26">
        <v>483005</v>
      </c>
      <c r="B2682" s="42">
        <v>483005</v>
      </c>
      <c r="C2682" s="43" t="s">
        <v>888</v>
      </c>
      <c r="D2682" s="44">
        <v>0</v>
      </c>
      <c r="E2682" s="29">
        <f>IF(ISERROR(VLOOKUP(A2682,'INFORME SEVEN'!$A$1:$F$339,4,0)),0,VLOOKUP(A2682,'INFORME SEVEN'!$A$1:$F$339,4,0))</f>
        <v>0</v>
      </c>
      <c r="F2682" s="29">
        <f>IF(ISERROR(VLOOKUP(A2682,'INFORME SEVEN'!$A$1:$F$339,5,0)),0,VLOOKUP(A2682,'INFORME SEVEN'!$A$1:$F$339,5,0))</f>
        <v>0</v>
      </c>
      <c r="G2682" s="65">
        <f t="shared" si="331"/>
        <v>0</v>
      </c>
      <c r="H2682" s="44">
        <f t="shared" si="327"/>
        <v>0</v>
      </c>
      <c r="I2682" s="46">
        <v>0</v>
      </c>
      <c r="J2682" s="31">
        <f t="shared" si="329"/>
        <v>0</v>
      </c>
      <c r="K2682" s="1">
        <f t="shared" si="330"/>
        <v>0</v>
      </c>
      <c r="L2682" s="1">
        <f t="shared" si="328"/>
        <v>6</v>
      </c>
    </row>
    <row r="2683" spans="1:12" ht="16.5" hidden="1" thickBot="1" x14ac:dyDescent="0.3">
      <c r="A2683" s="26">
        <v>483006</v>
      </c>
      <c r="B2683" s="42">
        <v>483006</v>
      </c>
      <c r="C2683" s="43" t="s">
        <v>803</v>
      </c>
      <c r="D2683" s="44">
        <v>0</v>
      </c>
      <c r="E2683" s="29">
        <f>IF(ISERROR(VLOOKUP(A2683,'INFORME SEVEN'!$A$1:$F$339,4,0)),0,VLOOKUP(A2683,'INFORME SEVEN'!$A$1:$F$339,4,0))</f>
        <v>0</v>
      </c>
      <c r="F2683" s="29">
        <f>IF(ISERROR(VLOOKUP(A2683,'INFORME SEVEN'!$A$1:$F$339,5,0)),0,VLOOKUP(A2683,'INFORME SEVEN'!$A$1:$F$339,5,0))</f>
        <v>0</v>
      </c>
      <c r="G2683" s="65">
        <f t="shared" si="331"/>
        <v>0</v>
      </c>
      <c r="H2683" s="44">
        <f t="shared" si="327"/>
        <v>0</v>
      </c>
      <c r="I2683" s="46">
        <v>0</v>
      </c>
      <c r="J2683" s="31">
        <f t="shared" si="329"/>
        <v>0</v>
      </c>
      <c r="K2683" s="1">
        <f t="shared" si="330"/>
        <v>0</v>
      </c>
      <c r="L2683" s="1">
        <f t="shared" si="328"/>
        <v>6</v>
      </c>
    </row>
    <row r="2684" spans="1:12" ht="16.5" hidden="1" thickBot="1" x14ac:dyDescent="0.3">
      <c r="A2684" s="26">
        <v>483010</v>
      </c>
      <c r="B2684" s="42">
        <v>483010</v>
      </c>
      <c r="C2684" s="43" t="s">
        <v>804</v>
      </c>
      <c r="D2684" s="44">
        <v>0</v>
      </c>
      <c r="E2684" s="29">
        <f>IF(ISERROR(VLOOKUP(A2684,'INFORME SEVEN'!$A$1:$F$339,4,0)),0,VLOOKUP(A2684,'INFORME SEVEN'!$A$1:$F$339,4,0))</f>
        <v>0</v>
      </c>
      <c r="F2684" s="29">
        <f>IF(ISERROR(VLOOKUP(A2684,'INFORME SEVEN'!$A$1:$F$339,5,0)),0,VLOOKUP(A2684,'INFORME SEVEN'!$A$1:$F$339,5,0))</f>
        <v>0</v>
      </c>
      <c r="G2684" s="65">
        <f t="shared" si="331"/>
        <v>0</v>
      </c>
      <c r="H2684" s="44">
        <f t="shared" si="327"/>
        <v>0</v>
      </c>
      <c r="I2684" s="46">
        <v>0</v>
      </c>
      <c r="J2684" s="31">
        <f t="shared" si="329"/>
        <v>0</v>
      </c>
      <c r="K2684" s="1">
        <f t="shared" si="330"/>
        <v>0</v>
      </c>
      <c r="L2684" s="1">
        <f t="shared" si="328"/>
        <v>6</v>
      </c>
    </row>
    <row r="2685" spans="1:12" ht="16.5" hidden="1" thickBot="1" x14ac:dyDescent="0.3">
      <c r="A2685" s="26">
        <v>483012</v>
      </c>
      <c r="B2685" s="42">
        <v>483012</v>
      </c>
      <c r="C2685" s="43" t="s">
        <v>889</v>
      </c>
      <c r="D2685" s="44">
        <v>0</v>
      </c>
      <c r="E2685" s="29">
        <f>IF(ISERROR(VLOOKUP(A2685,'INFORME SEVEN'!$A$1:$F$339,4,0)),0,VLOOKUP(A2685,'INFORME SEVEN'!$A$1:$F$339,4,0))</f>
        <v>0</v>
      </c>
      <c r="F2685" s="29">
        <f>IF(ISERROR(VLOOKUP(A2685,'INFORME SEVEN'!$A$1:$F$339,5,0)),0,VLOOKUP(A2685,'INFORME SEVEN'!$A$1:$F$339,5,0))</f>
        <v>0</v>
      </c>
      <c r="G2685" s="65">
        <f t="shared" si="331"/>
        <v>0</v>
      </c>
      <c r="H2685" s="44">
        <f t="shared" si="327"/>
        <v>0</v>
      </c>
      <c r="I2685" s="46">
        <v>0</v>
      </c>
      <c r="J2685" s="31">
        <f t="shared" si="329"/>
        <v>0</v>
      </c>
      <c r="K2685" s="1">
        <f t="shared" si="330"/>
        <v>0</v>
      </c>
      <c r="L2685" s="1">
        <f t="shared" si="328"/>
        <v>6</v>
      </c>
    </row>
    <row r="2686" spans="1:12" ht="16.5" hidden="1" thickBot="1" x14ac:dyDescent="0.3">
      <c r="A2686" s="26">
        <v>483014</v>
      </c>
      <c r="B2686" s="42">
        <v>483014</v>
      </c>
      <c r="C2686" s="43" t="s">
        <v>1688</v>
      </c>
      <c r="D2686" s="44">
        <v>0</v>
      </c>
      <c r="E2686" s="29">
        <f>IF(ISERROR(VLOOKUP(A2686,'INFORME SEVEN'!$A$1:$F$339,4,0)),0,VLOOKUP(A2686,'INFORME SEVEN'!$A$1:$F$339,4,0))</f>
        <v>0</v>
      </c>
      <c r="F2686" s="29">
        <f>IF(ISERROR(VLOOKUP(A2686,'INFORME SEVEN'!$A$1:$F$339,5,0)),0,VLOOKUP(A2686,'INFORME SEVEN'!$A$1:$F$339,5,0))</f>
        <v>0</v>
      </c>
      <c r="G2686" s="65">
        <f t="shared" si="331"/>
        <v>0</v>
      </c>
      <c r="H2686" s="44">
        <f t="shared" si="327"/>
        <v>0</v>
      </c>
      <c r="I2686" s="46">
        <v>0</v>
      </c>
      <c r="J2686" s="31">
        <f t="shared" si="329"/>
        <v>0</v>
      </c>
      <c r="K2686" s="1">
        <f t="shared" si="330"/>
        <v>0</v>
      </c>
      <c r="L2686" s="1">
        <f t="shared" si="328"/>
        <v>6</v>
      </c>
    </row>
    <row r="2687" spans="1:12" ht="16.5" hidden="1" thickBot="1" x14ac:dyDescent="0.3">
      <c r="A2687" s="26">
        <v>483015</v>
      </c>
      <c r="B2687" s="42">
        <v>483015</v>
      </c>
      <c r="C2687" s="43" t="s">
        <v>1284</v>
      </c>
      <c r="D2687" s="44">
        <v>0</v>
      </c>
      <c r="E2687" s="29">
        <f>IF(ISERROR(VLOOKUP(A2687,'INFORME SEVEN'!$A$1:$F$339,4,0)),0,VLOOKUP(A2687,'INFORME SEVEN'!$A$1:$F$339,4,0))</f>
        <v>0</v>
      </c>
      <c r="F2687" s="29">
        <f>IF(ISERROR(VLOOKUP(A2687,'INFORME SEVEN'!$A$1:$F$339,5,0)),0,VLOOKUP(A2687,'INFORME SEVEN'!$A$1:$F$339,5,0))</f>
        <v>0</v>
      </c>
      <c r="G2687" s="65">
        <f t="shared" si="331"/>
        <v>0</v>
      </c>
      <c r="H2687" s="44">
        <f t="shared" si="327"/>
        <v>0</v>
      </c>
      <c r="I2687" s="46">
        <v>0</v>
      </c>
      <c r="J2687" s="31">
        <f t="shared" si="329"/>
        <v>0</v>
      </c>
      <c r="K2687" s="1">
        <f t="shared" si="330"/>
        <v>0</v>
      </c>
      <c r="L2687" s="1">
        <f t="shared" si="328"/>
        <v>6</v>
      </c>
    </row>
    <row r="2688" spans="1:12" ht="18.75" customHeight="1" thickBot="1" x14ac:dyDescent="0.3">
      <c r="A2688" s="26">
        <v>5</v>
      </c>
      <c r="B2688" s="48">
        <v>500000</v>
      </c>
      <c r="C2688" s="49" t="s">
        <v>1689</v>
      </c>
      <c r="D2688" s="50">
        <v>214669792970.89001</v>
      </c>
      <c r="E2688" s="547">
        <f>IF(ISERROR(VLOOKUP(A2688,'INFORME SEVEN'!$A$1:$F$339,4,0)),0,VLOOKUP(A2688,'INFORME SEVEN'!$A$1:$F$339,4,0))</f>
        <v>158539026997.29001</v>
      </c>
      <c r="F2688" s="547">
        <f>IF(ISERROR(VLOOKUP(A2688,'INFORME SEVEN'!$A$1:$F$339,5,0)),0,VLOOKUP(A2688,'INFORME SEVEN'!$A$1:$F$339,5,0))</f>
        <v>161926293</v>
      </c>
      <c r="G2688" s="50">
        <f>D2688+E2688-F2688</f>
        <v>373046893675.18005</v>
      </c>
      <c r="H2688" s="547">
        <f>+H2689+H2965+H3135+H3190+H3336</f>
        <v>0</v>
      </c>
      <c r="I2688" s="548">
        <f>+I2689+I2965+I3135+I3190+I3336</f>
        <v>373046893674.17999</v>
      </c>
      <c r="J2688" s="512">
        <f t="shared" si="329"/>
        <v>1.00006103515625</v>
      </c>
      <c r="K2688" s="1">
        <f t="shared" si="330"/>
        <v>1</v>
      </c>
      <c r="L2688" s="1">
        <f t="shared" si="328"/>
        <v>1</v>
      </c>
    </row>
    <row r="2689" spans="1:12" ht="16.5" thickBot="1" x14ac:dyDescent="0.3">
      <c r="A2689" s="26">
        <v>51</v>
      </c>
      <c r="B2689" s="448">
        <v>510000</v>
      </c>
      <c r="C2689" s="449" t="s">
        <v>1690</v>
      </c>
      <c r="D2689" s="64">
        <v>20239523804.049999</v>
      </c>
      <c r="E2689" s="35">
        <f>IF(ISERROR(VLOOKUP(A2689,'INFORME SEVEN'!$A$1:$F$339,4,0)),0,VLOOKUP(A2689,'INFORME SEVEN'!$A$1:$F$339,4,0))</f>
        <v>12213827374.799999</v>
      </c>
      <c r="F2689" s="35">
        <f>IF(ISERROR(VLOOKUP(A2689,'INFORME SEVEN'!$A$1:$F$339,5,0)),0,VLOOKUP(A2689,'INFORME SEVEN'!$A$1:$F$339,5,0))</f>
        <v>2204633</v>
      </c>
      <c r="G2689" s="64">
        <f t="shared" ref="G2689:G2752" si="332">D2689+E2689-F2689</f>
        <v>32451146545.849998</v>
      </c>
      <c r="H2689" s="35">
        <f>+H2690+H2705+H2715+H2725+H2730+H2741+H2824+H2755</f>
        <v>0</v>
      </c>
      <c r="I2689" s="36">
        <f>+I2690+I2705+I2715+I2725+I2730+I2741+I2755+I2824</f>
        <v>32451146545.849998</v>
      </c>
      <c r="J2689" s="31">
        <f t="shared" si="329"/>
        <v>0</v>
      </c>
      <c r="K2689" s="1">
        <f t="shared" si="330"/>
        <v>1</v>
      </c>
      <c r="L2689" s="1">
        <f t="shared" si="328"/>
        <v>2</v>
      </c>
    </row>
    <row r="2690" spans="1:12" ht="16.5" thickBot="1" x14ac:dyDescent="0.3">
      <c r="A2690" s="26">
        <v>5101</v>
      </c>
      <c r="B2690" s="37">
        <v>510100</v>
      </c>
      <c r="C2690" s="38" t="s">
        <v>1691</v>
      </c>
      <c r="D2690" s="39">
        <v>8753401546</v>
      </c>
      <c r="E2690" s="40">
        <f>IF(ISERROR(VLOOKUP(A2690,'INFORME SEVEN'!$A$1:$F$339,4,0)),0,VLOOKUP(A2690,'INFORME SEVEN'!$A$1:$F$339,4,0))</f>
        <v>4738432545</v>
      </c>
      <c r="F2690" s="40">
        <f>IF(ISERROR(VLOOKUP(A2690,'INFORME SEVEN'!$A$1:$F$339,5,0)),0,VLOOKUP(A2690,'INFORME SEVEN'!$A$1:$F$339,5,0))</f>
        <v>886283</v>
      </c>
      <c r="G2690" s="39">
        <f t="shared" si="332"/>
        <v>13490947808</v>
      </c>
      <c r="H2690" s="40">
        <v>0</v>
      </c>
      <c r="I2690" s="41">
        <f>+I2691+I2692+I2693+I2695+I2696+I2697+I2702</f>
        <v>13490947808</v>
      </c>
      <c r="J2690" s="31">
        <f t="shared" si="329"/>
        <v>0</v>
      </c>
      <c r="K2690" s="1">
        <f t="shared" si="330"/>
        <v>1</v>
      </c>
      <c r="L2690" s="1">
        <f t="shared" si="328"/>
        <v>4</v>
      </c>
    </row>
    <row r="2691" spans="1:12" ht="15.75" thickBot="1" x14ac:dyDescent="0.25">
      <c r="A2691" s="26">
        <v>510101</v>
      </c>
      <c r="B2691" s="450">
        <v>510101</v>
      </c>
      <c r="C2691" s="451" t="s">
        <v>1692</v>
      </c>
      <c r="D2691" s="65">
        <v>6008993423</v>
      </c>
      <c r="E2691" s="45">
        <f>IF(ISERROR(VLOOKUP(A2691,'INFORME SEVEN'!$A$1:$F$339,4,0)),0,VLOOKUP(A2691,'INFORME SEVEN'!$A$1:$F$339,4,0))</f>
        <v>3096803645</v>
      </c>
      <c r="F2691" s="45">
        <f>IF(ISERROR(VLOOKUP(A2691,'INFORME SEVEN'!$A$1:$F$339,5,0)),0,VLOOKUP(A2691,'INFORME SEVEN'!$A$1:$F$339,5,0))</f>
        <v>0</v>
      </c>
      <c r="G2691" s="65">
        <f t="shared" si="332"/>
        <v>9105797068</v>
      </c>
      <c r="H2691" s="45">
        <v>0</v>
      </c>
      <c r="I2691" s="47">
        <f t="shared" ref="I2691:I2693" si="333">+G2691</f>
        <v>9105797068</v>
      </c>
      <c r="J2691" s="31">
        <f t="shared" si="329"/>
        <v>0</v>
      </c>
      <c r="K2691" s="1">
        <f t="shared" si="330"/>
        <v>1</v>
      </c>
      <c r="L2691" s="1">
        <f t="shared" si="328"/>
        <v>6</v>
      </c>
    </row>
    <row r="2692" spans="1:12" ht="15.75" thickBot="1" x14ac:dyDescent="0.25">
      <c r="A2692" s="26">
        <v>510103</v>
      </c>
      <c r="B2692" s="450">
        <v>510103</v>
      </c>
      <c r="C2692" s="451" t="s">
        <v>1693</v>
      </c>
      <c r="D2692" s="65">
        <v>211102145</v>
      </c>
      <c r="E2692" s="45">
        <f>IF(ISERROR(VLOOKUP(A2692,'INFORME SEVEN'!$A$1:$F$339,4,0)),0,VLOOKUP(A2692,'INFORME SEVEN'!$A$1:$F$339,4,0))</f>
        <v>145883088</v>
      </c>
      <c r="F2692" s="45">
        <f>IF(ISERROR(VLOOKUP(A2692,'INFORME SEVEN'!$A$1:$F$339,5,0)),0,VLOOKUP(A2692,'INFORME SEVEN'!$A$1:$F$339,5,0))</f>
        <v>168911</v>
      </c>
      <c r="G2692" s="65">
        <f t="shared" si="332"/>
        <v>356816322</v>
      </c>
      <c r="H2692" s="45">
        <v>0</v>
      </c>
      <c r="I2692" s="47">
        <f t="shared" si="333"/>
        <v>356816322</v>
      </c>
      <c r="J2692" s="31">
        <f t="shared" si="329"/>
        <v>0</v>
      </c>
      <c r="K2692" s="1">
        <f t="shared" si="330"/>
        <v>1</v>
      </c>
      <c r="L2692" s="1">
        <f t="shared" si="328"/>
        <v>6</v>
      </c>
    </row>
    <row r="2693" spans="1:12" ht="15.75" thickBot="1" x14ac:dyDescent="0.25">
      <c r="A2693" s="26">
        <v>510105</v>
      </c>
      <c r="B2693" s="450">
        <v>510105</v>
      </c>
      <c r="C2693" s="451" t="s">
        <v>1100</v>
      </c>
      <c r="D2693" s="65">
        <v>393876248</v>
      </c>
      <c r="E2693" s="45">
        <f>IF(ISERROR(VLOOKUP(A2693,'INFORME SEVEN'!$A$1:$F$339,4,0)),0,VLOOKUP(A2693,'INFORME SEVEN'!$A$1:$F$339,4,0))</f>
        <v>203283683</v>
      </c>
      <c r="F2693" s="45">
        <f>IF(ISERROR(VLOOKUP(A2693,'INFORME SEVEN'!$A$1:$F$339,5,0)),0,VLOOKUP(A2693,'INFORME SEVEN'!$A$1:$F$339,5,0))</f>
        <v>0</v>
      </c>
      <c r="G2693" s="65">
        <f t="shared" si="332"/>
        <v>597159931</v>
      </c>
      <c r="H2693" s="45">
        <v>0</v>
      </c>
      <c r="I2693" s="47">
        <f t="shared" si="333"/>
        <v>597159931</v>
      </c>
      <c r="J2693" s="31">
        <f t="shared" si="329"/>
        <v>0</v>
      </c>
      <c r="K2693" s="1">
        <f t="shared" si="330"/>
        <v>1</v>
      </c>
      <c r="L2693" s="1">
        <f t="shared" si="328"/>
        <v>6</v>
      </c>
    </row>
    <row r="2694" spans="1:12" ht="16.5" hidden="1" thickBot="1" x14ac:dyDescent="0.3">
      <c r="A2694" s="26">
        <v>510108</v>
      </c>
      <c r="B2694" s="42">
        <v>510108</v>
      </c>
      <c r="C2694" s="43" t="s">
        <v>1694</v>
      </c>
      <c r="D2694" s="44">
        <v>0</v>
      </c>
      <c r="E2694" s="29">
        <f>IF(ISERROR(VLOOKUP(A2694,'INFORME SEVEN'!$A$1:$F$339,4,0)),0,VLOOKUP(A2694,'INFORME SEVEN'!$A$1:$F$339,4,0))</f>
        <v>0</v>
      </c>
      <c r="F2694" s="29">
        <f>IF(ISERROR(VLOOKUP(A2694,'INFORME SEVEN'!$A$1:$F$339,5,0)),0,VLOOKUP(A2694,'INFORME SEVEN'!$A$1:$F$339,5,0))</f>
        <v>0</v>
      </c>
      <c r="G2694" s="65">
        <f t="shared" si="332"/>
        <v>0</v>
      </c>
      <c r="H2694" s="44">
        <f t="shared" ref="H2694" si="334">+G2694</f>
        <v>0</v>
      </c>
      <c r="I2694" s="46">
        <v>0</v>
      </c>
      <c r="J2694" s="31">
        <f t="shared" si="329"/>
        <v>0</v>
      </c>
      <c r="K2694" s="1">
        <f t="shared" si="330"/>
        <v>0</v>
      </c>
      <c r="L2694" s="1">
        <f t="shared" si="328"/>
        <v>6</v>
      </c>
    </row>
    <row r="2695" spans="1:12" ht="15.75" thickBot="1" x14ac:dyDescent="0.25">
      <c r="A2695" s="26">
        <v>510110</v>
      </c>
      <c r="B2695" s="450">
        <v>510110</v>
      </c>
      <c r="C2695" s="451" t="s">
        <v>1695</v>
      </c>
      <c r="D2695" s="65">
        <v>1783066866</v>
      </c>
      <c r="E2695" s="45">
        <f>IF(ISERROR(VLOOKUP(A2695,'INFORME SEVEN'!$A$1:$F$339,4,0)),0,VLOOKUP(A2695,'INFORME SEVEN'!$A$1:$F$339,4,0))</f>
        <v>851027227</v>
      </c>
      <c r="F2695" s="45">
        <f>IF(ISERROR(VLOOKUP(A2695,'INFORME SEVEN'!$A$1:$F$339,5,0)),0,VLOOKUP(A2695,'INFORME SEVEN'!$A$1:$F$339,5,0))</f>
        <v>0</v>
      </c>
      <c r="G2695" s="65">
        <f t="shared" si="332"/>
        <v>2634094093</v>
      </c>
      <c r="H2695" s="45">
        <v>0</v>
      </c>
      <c r="I2695" s="47">
        <f t="shared" ref="I2695:I2697" si="335">+G2695</f>
        <v>2634094093</v>
      </c>
      <c r="J2695" s="31">
        <f t="shared" si="329"/>
        <v>0</v>
      </c>
      <c r="K2695" s="1">
        <f t="shared" si="330"/>
        <v>1</v>
      </c>
      <c r="L2695" s="1">
        <f t="shared" si="328"/>
        <v>6</v>
      </c>
    </row>
    <row r="2696" spans="1:12" ht="15.75" thickBot="1" x14ac:dyDescent="0.25">
      <c r="A2696" s="26">
        <v>510119</v>
      </c>
      <c r="B2696" s="450">
        <v>510119</v>
      </c>
      <c r="C2696" s="451" t="s">
        <v>1122</v>
      </c>
      <c r="D2696" s="65">
        <v>314303644</v>
      </c>
      <c r="E2696" s="45">
        <f>IF(ISERROR(VLOOKUP(A2696,'INFORME SEVEN'!$A$1:$F$339,4,0)),0,VLOOKUP(A2696,'INFORME SEVEN'!$A$1:$F$339,4,0))</f>
        <v>419849834</v>
      </c>
      <c r="F2696" s="45">
        <f>IF(ISERROR(VLOOKUP(A2696,'INFORME SEVEN'!$A$1:$F$339,5,0)),0,VLOOKUP(A2696,'INFORME SEVEN'!$A$1:$F$339,5,0))</f>
        <v>717372</v>
      </c>
      <c r="G2696" s="65">
        <f t="shared" si="332"/>
        <v>733436106</v>
      </c>
      <c r="H2696" s="45">
        <v>0</v>
      </c>
      <c r="I2696" s="47">
        <f t="shared" si="335"/>
        <v>733436106</v>
      </c>
      <c r="J2696" s="31">
        <f t="shared" si="329"/>
        <v>0</v>
      </c>
      <c r="K2696" s="1">
        <f t="shared" si="330"/>
        <v>1</v>
      </c>
      <c r="L2696" s="1">
        <f t="shared" si="328"/>
        <v>6</v>
      </c>
    </row>
    <row r="2697" spans="1:12" ht="15.75" thickBot="1" x14ac:dyDescent="0.25">
      <c r="A2697" s="26">
        <v>510123</v>
      </c>
      <c r="B2697" s="450">
        <v>510123</v>
      </c>
      <c r="C2697" s="451" t="s">
        <v>1696</v>
      </c>
      <c r="D2697" s="65">
        <v>24919748</v>
      </c>
      <c r="E2697" s="45">
        <f>IF(ISERROR(VLOOKUP(A2697,'INFORME SEVEN'!$A$1:$F$339,4,0)),0,VLOOKUP(A2697,'INFORME SEVEN'!$A$1:$F$339,4,0))</f>
        <v>11404391</v>
      </c>
      <c r="F2697" s="45">
        <f>IF(ISERROR(VLOOKUP(A2697,'INFORME SEVEN'!$A$1:$F$339,5,0)),0,VLOOKUP(A2697,'INFORME SEVEN'!$A$1:$F$339,5,0))</f>
        <v>0</v>
      </c>
      <c r="G2697" s="65">
        <f t="shared" si="332"/>
        <v>36324139</v>
      </c>
      <c r="H2697" s="45">
        <v>0</v>
      </c>
      <c r="I2697" s="47">
        <f t="shared" si="335"/>
        <v>36324139</v>
      </c>
      <c r="J2697" s="31">
        <f t="shared" si="329"/>
        <v>0</v>
      </c>
      <c r="K2697" s="1">
        <f t="shared" si="330"/>
        <v>1</v>
      </c>
      <c r="L2697" s="1">
        <f t="shared" si="328"/>
        <v>6</v>
      </c>
    </row>
    <row r="2698" spans="1:12" ht="16.5" hidden="1" thickBot="1" x14ac:dyDescent="0.3">
      <c r="A2698" s="26">
        <v>510145</v>
      </c>
      <c r="B2698" s="42">
        <v>510145</v>
      </c>
      <c r="C2698" s="43" t="s">
        <v>1697</v>
      </c>
      <c r="D2698" s="44">
        <v>0</v>
      </c>
      <c r="E2698" s="29">
        <f>IF(ISERROR(VLOOKUP(A2698,'INFORME SEVEN'!$A$1:$F$339,4,0)),0,VLOOKUP(A2698,'INFORME SEVEN'!$A$1:$F$339,4,0))</f>
        <v>0</v>
      </c>
      <c r="F2698" s="29">
        <f>IF(ISERROR(VLOOKUP(A2698,'INFORME SEVEN'!$A$1:$F$339,5,0)),0,VLOOKUP(A2698,'INFORME SEVEN'!$A$1:$F$339,5,0))</f>
        <v>0</v>
      </c>
      <c r="G2698" s="65">
        <f t="shared" si="332"/>
        <v>0</v>
      </c>
      <c r="H2698" s="44">
        <f t="shared" ref="H2698:H2701" si="336">+G2698</f>
        <v>0</v>
      </c>
      <c r="I2698" s="46">
        <v>0</v>
      </c>
      <c r="J2698" s="31">
        <f t="shared" si="329"/>
        <v>0</v>
      </c>
      <c r="K2698" s="1">
        <f t="shared" si="330"/>
        <v>0</v>
      </c>
      <c r="L2698" s="1">
        <f t="shared" si="328"/>
        <v>6</v>
      </c>
    </row>
    <row r="2699" spans="1:12" ht="16.5" hidden="1" thickBot="1" x14ac:dyDescent="0.3">
      <c r="A2699" s="26">
        <v>510151</v>
      </c>
      <c r="B2699" s="42">
        <v>510151</v>
      </c>
      <c r="C2699" s="43" t="s">
        <v>1698</v>
      </c>
      <c r="D2699" s="44">
        <v>0</v>
      </c>
      <c r="E2699" s="29">
        <f>IF(ISERROR(VLOOKUP(A2699,'INFORME SEVEN'!$A$1:$F$339,4,0)),0,VLOOKUP(A2699,'INFORME SEVEN'!$A$1:$F$339,4,0))</f>
        <v>0</v>
      </c>
      <c r="F2699" s="29">
        <f>IF(ISERROR(VLOOKUP(A2699,'INFORME SEVEN'!$A$1:$F$339,5,0)),0,VLOOKUP(A2699,'INFORME SEVEN'!$A$1:$F$339,5,0))</f>
        <v>0</v>
      </c>
      <c r="G2699" s="65">
        <f t="shared" si="332"/>
        <v>0</v>
      </c>
      <c r="H2699" s="44">
        <f t="shared" si="336"/>
        <v>0</v>
      </c>
      <c r="I2699" s="46">
        <v>0</v>
      </c>
      <c r="J2699" s="31">
        <f t="shared" si="329"/>
        <v>0</v>
      </c>
      <c r="K2699" s="1">
        <f t="shared" si="330"/>
        <v>0</v>
      </c>
      <c r="L2699" s="1">
        <f t="shared" si="328"/>
        <v>6</v>
      </c>
    </row>
    <row r="2700" spans="1:12" ht="16.5" hidden="1" thickBot="1" x14ac:dyDescent="0.3">
      <c r="A2700" s="26">
        <v>510157</v>
      </c>
      <c r="B2700" s="42">
        <v>510157</v>
      </c>
      <c r="C2700" s="43" t="s">
        <v>1699</v>
      </c>
      <c r="D2700" s="44">
        <v>0</v>
      </c>
      <c r="E2700" s="29">
        <f>IF(ISERROR(VLOOKUP(A2700,'INFORME SEVEN'!$A$1:$F$339,4,0)),0,VLOOKUP(A2700,'INFORME SEVEN'!$A$1:$F$339,4,0))</f>
        <v>0</v>
      </c>
      <c r="F2700" s="29">
        <f>IF(ISERROR(VLOOKUP(A2700,'INFORME SEVEN'!$A$1:$F$339,5,0)),0,VLOOKUP(A2700,'INFORME SEVEN'!$A$1:$F$339,5,0))</f>
        <v>0</v>
      </c>
      <c r="G2700" s="65">
        <f t="shared" si="332"/>
        <v>0</v>
      </c>
      <c r="H2700" s="44">
        <f t="shared" si="336"/>
        <v>0</v>
      </c>
      <c r="I2700" s="46">
        <v>0</v>
      </c>
      <c r="J2700" s="31">
        <f t="shared" si="329"/>
        <v>0</v>
      </c>
      <c r="K2700" s="1">
        <f t="shared" si="330"/>
        <v>0</v>
      </c>
      <c r="L2700" s="1">
        <f t="shared" si="328"/>
        <v>6</v>
      </c>
    </row>
    <row r="2701" spans="1:12" ht="16.5" hidden="1" thickBot="1" x14ac:dyDescent="0.3">
      <c r="A2701" s="26">
        <v>510159</v>
      </c>
      <c r="B2701" s="42">
        <v>510159</v>
      </c>
      <c r="C2701" s="43" t="s">
        <v>1700</v>
      </c>
      <c r="D2701" s="44">
        <v>0</v>
      </c>
      <c r="E2701" s="29">
        <f>IF(ISERROR(VLOOKUP(A2701,'INFORME SEVEN'!$A$1:$F$339,4,0)),0,VLOOKUP(A2701,'INFORME SEVEN'!$A$1:$F$339,4,0))</f>
        <v>0</v>
      </c>
      <c r="F2701" s="29">
        <f>IF(ISERROR(VLOOKUP(A2701,'INFORME SEVEN'!$A$1:$F$339,5,0)),0,VLOOKUP(A2701,'INFORME SEVEN'!$A$1:$F$339,5,0))</f>
        <v>0</v>
      </c>
      <c r="G2701" s="65">
        <f t="shared" si="332"/>
        <v>0</v>
      </c>
      <c r="H2701" s="44">
        <f t="shared" si="336"/>
        <v>0</v>
      </c>
      <c r="I2701" s="46">
        <v>0</v>
      </c>
      <c r="J2701" s="31">
        <f t="shared" si="329"/>
        <v>0</v>
      </c>
      <c r="K2701" s="1">
        <f t="shared" si="330"/>
        <v>0</v>
      </c>
      <c r="L2701" s="1">
        <f t="shared" ref="L2701:L2764" si="337">+LEN(A2701)</f>
        <v>6</v>
      </c>
    </row>
    <row r="2702" spans="1:12" ht="15.75" thickBot="1" x14ac:dyDescent="0.25">
      <c r="A2702" s="26">
        <v>510160</v>
      </c>
      <c r="B2702" s="450">
        <v>510160</v>
      </c>
      <c r="C2702" s="451" t="s">
        <v>1701</v>
      </c>
      <c r="D2702" s="65">
        <v>17139472</v>
      </c>
      <c r="E2702" s="45">
        <f>IF(ISERROR(VLOOKUP(A2702,'INFORME SEVEN'!$A$1:$F$339,4,0)),0,VLOOKUP(A2702,'INFORME SEVEN'!$A$1:$F$339,4,0))</f>
        <v>10180677</v>
      </c>
      <c r="F2702" s="45">
        <f>IF(ISERROR(VLOOKUP(A2702,'INFORME SEVEN'!$A$1:$F$339,5,0)),0,VLOOKUP(A2702,'INFORME SEVEN'!$A$1:$F$339,5,0))</f>
        <v>0</v>
      </c>
      <c r="G2702" s="65">
        <f t="shared" si="332"/>
        <v>27320149</v>
      </c>
      <c r="H2702" s="45">
        <v>0</v>
      </c>
      <c r="I2702" s="47">
        <f>+G2702</f>
        <v>27320149</v>
      </c>
      <c r="J2702" s="31">
        <f t="shared" si="329"/>
        <v>0</v>
      </c>
      <c r="K2702" s="1">
        <f t="shared" si="330"/>
        <v>1</v>
      </c>
      <c r="L2702" s="1">
        <f t="shared" si="337"/>
        <v>6</v>
      </c>
    </row>
    <row r="2703" spans="1:12" ht="16.5" hidden="1" thickBot="1" x14ac:dyDescent="0.3">
      <c r="A2703" s="26">
        <v>510162</v>
      </c>
      <c r="B2703" s="42">
        <v>510162</v>
      </c>
      <c r="C2703" s="43" t="s">
        <v>1702</v>
      </c>
      <c r="D2703" s="44">
        <v>0</v>
      </c>
      <c r="E2703" s="29">
        <f>IF(ISERROR(VLOOKUP(A2703,'INFORME SEVEN'!$A$1:$F$339,4,0)),0,VLOOKUP(A2703,'INFORME SEVEN'!$A$1:$F$339,4,0))</f>
        <v>0</v>
      </c>
      <c r="F2703" s="29">
        <f>IF(ISERROR(VLOOKUP(A2703,'INFORME SEVEN'!$A$1:$F$339,5,0)),0,VLOOKUP(A2703,'INFORME SEVEN'!$A$1:$F$339,5,0))</f>
        <v>0</v>
      </c>
      <c r="G2703" s="65">
        <f t="shared" si="332"/>
        <v>0</v>
      </c>
      <c r="H2703" s="44">
        <f t="shared" ref="H2703:H2704" si="338">+G2703</f>
        <v>0</v>
      </c>
      <c r="I2703" s="46">
        <v>0</v>
      </c>
      <c r="J2703" s="31">
        <f t="shared" si="329"/>
        <v>0</v>
      </c>
      <c r="K2703" s="1">
        <f t="shared" si="330"/>
        <v>0</v>
      </c>
      <c r="L2703" s="1">
        <f t="shared" si="337"/>
        <v>6</v>
      </c>
    </row>
    <row r="2704" spans="1:12" ht="16.5" hidden="1" thickBot="1" x14ac:dyDescent="0.3">
      <c r="A2704" s="26">
        <v>510163</v>
      </c>
      <c r="B2704" s="42">
        <v>510163</v>
      </c>
      <c r="C2704" s="43" t="s">
        <v>1703</v>
      </c>
      <c r="D2704" s="44">
        <v>0</v>
      </c>
      <c r="E2704" s="29">
        <f>IF(ISERROR(VLOOKUP(A2704,'INFORME SEVEN'!$A$1:$F$339,4,0)),0,VLOOKUP(A2704,'INFORME SEVEN'!$A$1:$F$339,4,0))</f>
        <v>0</v>
      </c>
      <c r="F2704" s="29">
        <f>IF(ISERROR(VLOOKUP(A2704,'INFORME SEVEN'!$A$1:$F$339,5,0)),0,VLOOKUP(A2704,'INFORME SEVEN'!$A$1:$F$339,5,0))</f>
        <v>0</v>
      </c>
      <c r="G2704" s="65">
        <f t="shared" si="332"/>
        <v>0</v>
      </c>
      <c r="H2704" s="44">
        <f t="shared" si="338"/>
        <v>0</v>
      </c>
      <c r="I2704" s="46">
        <v>0</v>
      </c>
      <c r="J2704" s="31">
        <f t="shared" si="329"/>
        <v>0</v>
      </c>
      <c r="K2704" s="1">
        <f t="shared" si="330"/>
        <v>0</v>
      </c>
      <c r="L2704" s="1">
        <f t="shared" si="337"/>
        <v>6</v>
      </c>
    </row>
    <row r="2705" spans="1:12" ht="16.5" thickBot="1" x14ac:dyDescent="0.3">
      <c r="A2705" s="26">
        <v>5102</v>
      </c>
      <c r="B2705" s="37">
        <v>510200</v>
      </c>
      <c r="C2705" s="38" t="s">
        <v>1704</v>
      </c>
      <c r="D2705" s="39">
        <v>40510901</v>
      </c>
      <c r="E2705" s="40">
        <f>IF(ISERROR(VLOOKUP(A2705,'INFORME SEVEN'!$A$1:$F$339,4,0)),0,VLOOKUP(A2705,'INFORME SEVEN'!$A$1:$F$339,4,0))</f>
        <v>15207522</v>
      </c>
      <c r="F2705" s="40">
        <f>IF(ISERROR(VLOOKUP(A2705,'INFORME SEVEN'!$A$1:$F$339,5,0)),0,VLOOKUP(A2705,'INFORME SEVEN'!$A$1:$F$339,5,0))</f>
        <v>1318350</v>
      </c>
      <c r="G2705" s="39">
        <f t="shared" si="332"/>
        <v>54400073</v>
      </c>
      <c r="H2705" s="40">
        <v>0</v>
      </c>
      <c r="I2705" s="41">
        <f>+I2706</f>
        <v>54400073</v>
      </c>
      <c r="J2705" s="31">
        <f t="shared" si="329"/>
        <v>0</v>
      </c>
      <c r="K2705" s="1">
        <f t="shared" si="330"/>
        <v>1</v>
      </c>
      <c r="L2705" s="1">
        <f t="shared" si="337"/>
        <v>4</v>
      </c>
    </row>
    <row r="2706" spans="1:12" ht="15.75" thickBot="1" x14ac:dyDescent="0.25">
      <c r="A2706" s="26">
        <v>510201</v>
      </c>
      <c r="B2706" s="450">
        <v>510201</v>
      </c>
      <c r="C2706" s="451" t="s">
        <v>351</v>
      </c>
      <c r="D2706" s="65">
        <v>40510901</v>
      </c>
      <c r="E2706" s="45">
        <f>IF(ISERROR(VLOOKUP(A2706,'INFORME SEVEN'!$A$1:$F$339,4,0)),0,VLOOKUP(A2706,'INFORME SEVEN'!$A$1:$F$339,4,0))</f>
        <v>15207522</v>
      </c>
      <c r="F2706" s="45">
        <f>IF(ISERROR(VLOOKUP(A2706,'INFORME SEVEN'!$A$1:$F$339,5,0)),0,VLOOKUP(A2706,'INFORME SEVEN'!$A$1:$F$339,5,0))</f>
        <v>1318350</v>
      </c>
      <c r="G2706" s="65">
        <f t="shared" si="332"/>
        <v>54400073</v>
      </c>
      <c r="H2706" s="45">
        <v>0</v>
      </c>
      <c r="I2706" s="47">
        <f t="shared" ref="I2706" si="339">+G2706</f>
        <v>54400073</v>
      </c>
      <c r="J2706" s="31">
        <f t="shared" ref="J2706" si="340">+G2706-H2706-I2706</f>
        <v>0</v>
      </c>
      <c r="K2706" s="1">
        <f t="shared" ref="K2706:K2769" si="341">IF(D2706&lt;&gt;0,1,IF(G2706&lt;&gt;0,2,IF(F2706&lt;&gt;0,3,IF(E2706&lt;&gt;0,4,0))))</f>
        <v>1</v>
      </c>
      <c r="L2706" s="1">
        <f t="shared" si="337"/>
        <v>6</v>
      </c>
    </row>
    <row r="2707" spans="1:12" ht="16.5" hidden="1" thickBot="1" x14ac:dyDescent="0.3">
      <c r="A2707" s="26">
        <v>510202</v>
      </c>
      <c r="B2707" s="42">
        <v>510202</v>
      </c>
      <c r="C2707" s="43" t="s">
        <v>1705</v>
      </c>
      <c r="D2707" s="44">
        <v>0</v>
      </c>
      <c r="E2707" s="29">
        <f>IF(ISERROR(VLOOKUP(A2707,'INFORME SEVEN'!$A$1:$F$339,4,0)),0,VLOOKUP(A2707,'INFORME SEVEN'!$A$1:$F$339,4,0))</f>
        <v>0</v>
      </c>
      <c r="F2707" s="29">
        <f>IF(ISERROR(VLOOKUP(A2707,'INFORME SEVEN'!$A$1:$F$339,5,0)),0,VLOOKUP(A2707,'INFORME SEVEN'!$A$1:$F$339,5,0))</f>
        <v>0</v>
      </c>
      <c r="G2707" s="65">
        <f t="shared" si="332"/>
        <v>0</v>
      </c>
      <c r="H2707" s="44">
        <f t="shared" ref="H2707:H2714" si="342">+G2707</f>
        <v>0</v>
      </c>
      <c r="I2707" s="46">
        <v>0</v>
      </c>
      <c r="J2707" s="31">
        <f t="shared" ref="J2707:J2769" si="343">+G2707-H2707-I2707</f>
        <v>0</v>
      </c>
      <c r="K2707" s="1">
        <f t="shared" si="341"/>
        <v>0</v>
      </c>
      <c r="L2707" s="1">
        <f t="shared" si="337"/>
        <v>6</v>
      </c>
    </row>
    <row r="2708" spans="1:12" ht="16.5" hidden="1" thickBot="1" x14ac:dyDescent="0.3">
      <c r="A2708" s="26">
        <v>510203</v>
      </c>
      <c r="B2708" s="42">
        <v>510203</v>
      </c>
      <c r="C2708" s="43" t="s">
        <v>408</v>
      </c>
      <c r="D2708" s="44">
        <v>0</v>
      </c>
      <c r="E2708" s="29">
        <f>IF(ISERROR(VLOOKUP(A2708,'INFORME SEVEN'!$A$1:$F$339,4,0)),0,VLOOKUP(A2708,'INFORME SEVEN'!$A$1:$F$339,4,0))</f>
        <v>0</v>
      </c>
      <c r="F2708" s="29">
        <f>IF(ISERROR(VLOOKUP(A2708,'INFORME SEVEN'!$A$1:$F$339,5,0)),0,VLOOKUP(A2708,'INFORME SEVEN'!$A$1:$F$339,5,0))</f>
        <v>0</v>
      </c>
      <c r="G2708" s="65">
        <f t="shared" si="332"/>
        <v>0</v>
      </c>
      <c r="H2708" s="44">
        <f t="shared" si="342"/>
        <v>0</v>
      </c>
      <c r="I2708" s="46">
        <v>0</v>
      </c>
      <c r="J2708" s="31">
        <f t="shared" si="343"/>
        <v>0</v>
      </c>
      <c r="K2708" s="1">
        <f t="shared" si="341"/>
        <v>0</v>
      </c>
      <c r="L2708" s="1">
        <f t="shared" si="337"/>
        <v>6</v>
      </c>
    </row>
    <row r="2709" spans="1:12" ht="16.5" hidden="1" thickBot="1" x14ac:dyDescent="0.3">
      <c r="A2709" s="26">
        <v>510204</v>
      </c>
      <c r="B2709" s="42">
        <v>510204</v>
      </c>
      <c r="C2709" s="43" t="s">
        <v>1706</v>
      </c>
      <c r="D2709" s="44">
        <v>0</v>
      </c>
      <c r="E2709" s="29">
        <f>IF(ISERROR(VLOOKUP(A2709,'INFORME SEVEN'!$A$1:$F$339,4,0)),0,VLOOKUP(A2709,'INFORME SEVEN'!$A$1:$F$339,4,0))</f>
        <v>0</v>
      </c>
      <c r="F2709" s="29">
        <f>IF(ISERROR(VLOOKUP(A2709,'INFORME SEVEN'!$A$1:$F$339,5,0)),0,VLOOKUP(A2709,'INFORME SEVEN'!$A$1:$F$339,5,0))</f>
        <v>0</v>
      </c>
      <c r="G2709" s="65">
        <f t="shared" si="332"/>
        <v>0</v>
      </c>
      <c r="H2709" s="44">
        <f t="shared" si="342"/>
        <v>0</v>
      </c>
      <c r="I2709" s="46">
        <v>0</v>
      </c>
      <c r="J2709" s="31">
        <f t="shared" si="343"/>
        <v>0</v>
      </c>
      <c r="K2709" s="1">
        <f t="shared" si="341"/>
        <v>0</v>
      </c>
      <c r="L2709" s="1">
        <f t="shared" si="337"/>
        <v>6</v>
      </c>
    </row>
    <row r="2710" spans="1:12" ht="16.5" hidden="1" thickBot="1" x14ac:dyDescent="0.3">
      <c r="A2710" s="26">
        <v>510215</v>
      </c>
      <c r="B2710" s="42">
        <v>510215</v>
      </c>
      <c r="C2710" s="43" t="s">
        <v>1707</v>
      </c>
      <c r="D2710" s="44">
        <v>0</v>
      </c>
      <c r="E2710" s="29">
        <f>IF(ISERROR(VLOOKUP(A2710,'INFORME SEVEN'!$A$1:$F$339,4,0)),0,VLOOKUP(A2710,'INFORME SEVEN'!$A$1:$F$339,4,0))</f>
        <v>0</v>
      </c>
      <c r="F2710" s="29">
        <f>IF(ISERROR(VLOOKUP(A2710,'INFORME SEVEN'!$A$1:$F$339,5,0)),0,VLOOKUP(A2710,'INFORME SEVEN'!$A$1:$F$339,5,0))</f>
        <v>0</v>
      </c>
      <c r="G2710" s="65">
        <f t="shared" si="332"/>
        <v>0</v>
      </c>
      <c r="H2710" s="44">
        <f t="shared" si="342"/>
        <v>0</v>
      </c>
      <c r="I2710" s="46">
        <v>0</v>
      </c>
      <c r="J2710" s="31">
        <f t="shared" si="343"/>
        <v>0</v>
      </c>
      <c r="K2710" s="1">
        <f t="shared" si="341"/>
        <v>0</v>
      </c>
      <c r="L2710" s="1">
        <f t="shared" si="337"/>
        <v>6</v>
      </c>
    </row>
    <row r="2711" spans="1:12" ht="16.5" hidden="1" thickBot="1" x14ac:dyDescent="0.3">
      <c r="A2711" s="26">
        <v>510216</v>
      </c>
      <c r="B2711" s="42">
        <v>510216</v>
      </c>
      <c r="C2711" s="43" t="s">
        <v>211</v>
      </c>
      <c r="D2711" s="44">
        <v>0</v>
      </c>
      <c r="E2711" s="29">
        <f>IF(ISERROR(VLOOKUP(A2711,'INFORME SEVEN'!$A$1:$F$339,4,0)),0,VLOOKUP(A2711,'INFORME SEVEN'!$A$1:$F$339,4,0))</f>
        <v>0</v>
      </c>
      <c r="F2711" s="29">
        <f>IF(ISERROR(VLOOKUP(A2711,'INFORME SEVEN'!$A$1:$F$339,5,0)),0,VLOOKUP(A2711,'INFORME SEVEN'!$A$1:$F$339,5,0))</f>
        <v>0</v>
      </c>
      <c r="G2711" s="65">
        <f t="shared" si="332"/>
        <v>0</v>
      </c>
      <c r="H2711" s="44">
        <f t="shared" si="342"/>
        <v>0</v>
      </c>
      <c r="I2711" s="46">
        <v>0</v>
      </c>
      <c r="J2711" s="31">
        <f t="shared" si="343"/>
        <v>0</v>
      </c>
      <c r="K2711" s="1">
        <f t="shared" si="341"/>
        <v>0</v>
      </c>
      <c r="L2711" s="1">
        <f t="shared" si="337"/>
        <v>6</v>
      </c>
    </row>
    <row r="2712" spans="1:12" ht="16.5" hidden="1" thickBot="1" x14ac:dyDescent="0.3">
      <c r="A2712" s="26">
        <v>510217</v>
      </c>
      <c r="B2712" s="42">
        <v>510217</v>
      </c>
      <c r="C2712" s="43" t="s">
        <v>1161</v>
      </c>
      <c r="D2712" s="44">
        <v>0</v>
      </c>
      <c r="E2712" s="29">
        <f>IF(ISERROR(VLOOKUP(A2712,'INFORME SEVEN'!$A$1:$F$339,4,0)),0,VLOOKUP(A2712,'INFORME SEVEN'!$A$1:$F$339,4,0))</f>
        <v>0</v>
      </c>
      <c r="F2712" s="29">
        <f>IF(ISERROR(VLOOKUP(A2712,'INFORME SEVEN'!$A$1:$F$339,5,0)),0,VLOOKUP(A2712,'INFORME SEVEN'!$A$1:$F$339,5,0))</f>
        <v>0</v>
      </c>
      <c r="G2712" s="65">
        <f t="shared" si="332"/>
        <v>0</v>
      </c>
      <c r="H2712" s="44">
        <f t="shared" si="342"/>
        <v>0</v>
      </c>
      <c r="I2712" s="46">
        <v>0</v>
      </c>
      <c r="J2712" s="31">
        <f t="shared" si="343"/>
        <v>0</v>
      </c>
      <c r="K2712" s="1">
        <f t="shared" si="341"/>
        <v>0</v>
      </c>
      <c r="L2712" s="1">
        <f t="shared" si="337"/>
        <v>6</v>
      </c>
    </row>
    <row r="2713" spans="1:12" ht="16.5" hidden="1" thickBot="1" x14ac:dyDescent="0.3">
      <c r="A2713" s="26">
        <v>510218</v>
      </c>
      <c r="B2713" s="42">
        <v>510218</v>
      </c>
      <c r="C2713" s="43" t="s">
        <v>1142</v>
      </c>
      <c r="D2713" s="44">
        <v>0</v>
      </c>
      <c r="E2713" s="29">
        <f>IF(ISERROR(VLOOKUP(A2713,'INFORME SEVEN'!$A$1:$F$339,4,0)),0,VLOOKUP(A2713,'INFORME SEVEN'!$A$1:$F$339,4,0))</f>
        <v>0</v>
      </c>
      <c r="F2713" s="29">
        <f>IF(ISERROR(VLOOKUP(A2713,'INFORME SEVEN'!$A$1:$F$339,5,0)),0,VLOOKUP(A2713,'INFORME SEVEN'!$A$1:$F$339,5,0))</f>
        <v>0</v>
      </c>
      <c r="G2713" s="65">
        <f t="shared" si="332"/>
        <v>0</v>
      </c>
      <c r="H2713" s="44">
        <f t="shared" si="342"/>
        <v>0</v>
      </c>
      <c r="I2713" s="46">
        <v>0</v>
      </c>
      <c r="J2713" s="31">
        <f t="shared" si="343"/>
        <v>0</v>
      </c>
      <c r="K2713" s="1">
        <f t="shared" si="341"/>
        <v>0</v>
      </c>
      <c r="L2713" s="1">
        <f t="shared" si="337"/>
        <v>6</v>
      </c>
    </row>
    <row r="2714" spans="1:12" ht="16.5" hidden="1" thickBot="1" x14ac:dyDescent="0.3">
      <c r="A2714" s="26">
        <v>510290</v>
      </c>
      <c r="B2714" s="42">
        <v>510290</v>
      </c>
      <c r="C2714" s="43" t="s">
        <v>1708</v>
      </c>
      <c r="D2714" s="44">
        <v>0</v>
      </c>
      <c r="E2714" s="29">
        <f>IF(ISERROR(VLOOKUP(A2714,'INFORME SEVEN'!$A$1:$F$339,4,0)),0,VLOOKUP(A2714,'INFORME SEVEN'!$A$1:$F$339,4,0))</f>
        <v>0</v>
      </c>
      <c r="F2714" s="29">
        <f>IF(ISERROR(VLOOKUP(A2714,'INFORME SEVEN'!$A$1:$F$339,5,0)),0,VLOOKUP(A2714,'INFORME SEVEN'!$A$1:$F$339,5,0))</f>
        <v>0</v>
      </c>
      <c r="G2714" s="65">
        <f t="shared" si="332"/>
        <v>0</v>
      </c>
      <c r="H2714" s="44">
        <f t="shared" si="342"/>
        <v>0</v>
      </c>
      <c r="I2714" s="46">
        <v>0</v>
      </c>
      <c r="J2714" s="31">
        <f t="shared" si="343"/>
        <v>0</v>
      </c>
      <c r="K2714" s="1">
        <f t="shared" si="341"/>
        <v>0</v>
      </c>
      <c r="L2714" s="1">
        <f t="shared" si="337"/>
        <v>6</v>
      </c>
    </row>
    <row r="2715" spans="1:12" ht="16.5" thickBot="1" x14ac:dyDescent="0.3">
      <c r="A2715" s="26">
        <v>5103</v>
      </c>
      <c r="B2715" s="37">
        <v>510300</v>
      </c>
      <c r="C2715" s="38" t="s">
        <v>1709</v>
      </c>
      <c r="D2715" s="39">
        <v>1937805975</v>
      </c>
      <c r="E2715" s="40">
        <f>IF(ISERROR(VLOOKUP(A2715,'INFORME SEVEN'!$A$1:$F$339,4,0)),0,VLOOKUP(A2715,'INFORME SEVEN'!$A$1:$F$339,4,0))</f>
        <v>1538625576</v>
      </c>
      <c r="F2715" s="40">
        <f>IF(ISERROR(VLOOKUP(A2715,'INFORME SEVEN'!$A$1:$F$339,5,0)),0,VLOOKUP(A2715,'INFORME SEVEN'!$A$1:$F$339,5,0))</f>
        <v>0</v>
      </c>
      <c r="G2715" s="39">
        <f t="shared" si="332"/>
        <v>3476431551</v>
      </c>
      <c r="H2715" s="40">
        <v>0</v>
      </c>
      <c r="I2715" s="41">
        <f>+I2717+I2718+I2720+I2721+I2722</f>
        <v>3476431551</v>
      </c>
      <c r="J2715" s="31">
        <f t="shared" si="343"/>
        <v>0</v>
      </c>
      <c r="K2715" s="1">
        <f t="shared" si="341"/>
        <v>1</v>
      </c>
      <c r="L2715" s="1">
        <f t="shared" si="337"/>
        <v>4</v>
      </c>
    </row>
    <row r="2716" spans="1:12" ht="16.5" hidden="1" thickBot="1" x14ac:dyDescent="0.3">
      <c r="A2716" s="26">
        <v>510301</v>
      </c>
      <c r="B2716" s="42">
        <v>510301</v>
      </c>
      <c r="C2716" s="43" t="s">
        <v>1710</v>
      </c>
      <c r="D2716" s="44">
        <v>0</v>
      </c>
      <c r="E2716" s="29">
        <f>IF(ISERROR(VLOOKUP(A2716,'INFORME SEVEN'!$A$1:$F$339,4,0)),0,VLOOKUP(A2716,'INFORME SEVEN'!$A$1:$F$339,4,0))</f>
        <v>0</v>
      </c>
      <c r="F2716" s="29">
        <f>IF(ISERROR(VLOOKUP(A2716,'INFORME SEVEN'!$A$1:$F$339,5,0)),0,VLOOKUP(A2716,'INFORME SEVEN'!$A$1:$F$339,5,0))</f>
        <v>0</v>
      </c>
      <c r="G2716" s="65">
        <f t="shared" si="332"/>
        <v>0</v>
      </c>
      <c r="H2716" s="44">
        <f t="shared" ref="H2716" si="344">+G2716</f>
        <v>0</v>
      </c>
      <c r="I2716" s="46">
        <v>0</v>
      </c>
      <c r="J2716" s="31">
        <f t="shared" si="343"/>
        <v>0</v>
      </c>
      <c r="K2716" s="1">
        <f t="shared" si="341"/>
        <v>0</v>
      </c>
      <c r="L2716" s="1">
        <f t="shared" si="337"/>
        <v>6</v>
      </c>
    </row>
    <row r="2717" spans="1:12" ht="15.75" thickBot="1" x14ac:dyDescent="0.25">
      <c r="A2717" s="26">
        <v>510302</v>
      </c>
      <c r="B2717" s="450">
        <v>510302</v>
      </c>
      <c r="C2717" s="451" t="s">
        <v>1140</v>
      </c>
      <c r="D2717" s="65">
        <v>305460000</v>
      </c>
      <c r="E2717" s="45">
        <f>IF(ISERROR(VLOOKUP(A2717,'INFORME SEVEN'!$A$1:$F$339,4,0)),0,VLOOKUP(A2717,'INFORME SEVEN'!$A$1:$F$339,4,0))</f>
        <v>304561800</v>
      </c>
      <c r="F2717" s="45">
        <f>IF(ISERROR(VLOOKUP(A2717,'INFORME SEVEN'!$A$1:$F$339,5,0)),0,VLOOKUP(A2717,'INFORME SEVEN'!$A$1:$F$339,5,0))</f>
        <v>0</v>
      </c>
      <c r="G2717" s="65">
        <f t="shared" si="332"/>
        <v>610021800</v>
      </c>
      <c r="H2717" s="45">
        <v>0</v>
      </c>
      <c r="I2717" s="47">
        <f t="shared" ref="I2717:I2718" si="345">+G2717</f>
        <v>610021800</v>
      </c>
      <c r="J2717" s="31">
        <f t="shared" si="343"/>
        <v>0</v>
      </c>
      <c r="K2717" s="1">
        <f t="shared" si="341"/>
        <v>1</v>
      </c>
      <c r="L2717" s="1">
        <f t="shared" si="337"/>
        <v>6</v>
      </c>
    </row>
    <row r="2718" spans="1:12" ht="15.75" thickBot="1" x14ac:dyDescent="0.25">
      <c r="A2718" s="26">
        <v>510303</v>
      </c>
      <c r="B2718" s="450">
        <v>510303</v>
      </c>
      <c r="C2718" s="451" t="s">
        <v>1711</v>
      </c>
      <c r="D2718" s="65">
        <v>632872570</v>
      </c>
      <c r="E2718" s="45">
        <f>IF(ISERROR(VLOOKUP(A2718,'INFORME SEVEN'!$A$1:$F$339,4,0)),0,VLOOKUP(A2718,'INFORME SEVEN'!$A$1:$F$339,4,0))</f>
        <v>479003278</v>
      </c>
      <c r="F2718" s="45">
        <f>IF(ISERROR(VLOOKUP(A2718,'INFORME SEVEN'!$A$1:$F$339,5,0)),0,VLOOKUP(A2718,'INFORME SEVEN'!$A$1:$F$339,5,0))</f>
        <v>0</v>
      </c>
      <c r="G2718" s="65">
        <f t="shared" si="332"/>
        <v>1111875848</v>
      </c>
      <c r="H2718" s="45">
        <v>0</v>
      </c>
      <c r="I2718" s="47">
        <f t="shared" si="345"/>
        <v>1111875848</v>
      </c>
      <c r="J2718" s="31">
        <f t="shared" si="343"/>
        <v>0</v>
      </c>
      <c r="K2718" s="1">
        <f t="shared" si="341"/>
        <v>1</v>
      </c>
      <c r="L2718" s="1">
        <f t="shared" si="337"/>
        <v>6</v>
      </c>
    </row>
    <row r="2719" spans="1:12" ht="16.5" hidden="1" thickBot="1" x14ac:dyDescent="0.3">
      <c r="A2719" s="26">
        <v>510304</v>
      </c>
      <c r="B2719" s="42">
        <v>510304</v>
      </c>
      <c r="C2719" s="43" t="s">
        <v>1712</v>
      </c>
      <c r="D2719" s="44">
        <v>0</v>
      </c>
      <c r="E2719" s="29">
        <f>IF(ISERROR(VLOOKUP(A2719,'INFORME SEVEN'!$A$1:$F$339,4,0)),0,VLOOKUP(A2719,'INFORME SEVEN'!$A$1:$F$339,4,0))</f>
        <v>0</v>
      </c>
      <c r="F2719" s="29">
        <f>IF(ISERROR(VLOOKUP(A2719,'INFORME SEVEN'!$A$1:$F$339,5,0)),0,VLOOKUP(A2719,'INFORME SEVEN'!$A$1:$F$339,5,0))</f>
        <v>0</v>
      </c>
      <c r="G2719" s="65">
        <f t="shared" si="332"/>
        <v>0</v>
      </c>
      <c r="H2719" s="44">
        <f t="shared" ref="H2719" si="346">+G2719</f>
        <v>0</v>
      </c>
      <c r="I2719" s="46">
        <v>0</v>
      </c>
      <c r="J2719" s="31">
        <f t="shared" si="343"/>
        <v>0</v>
      </c>
      <c r="K2719" s="1">
        <f t="shared" si="341"/>
        <v>0</v>
      </c>
      <c r="L2719" s="1">
        <f t="shared" si="337"/>
        <v>6</v>
      </c>
    </row>
    <row r="2720" spans="1:12" ht="15.75" thickBot="1" x14ac:dyDescent="0.25">
      <c r="A2720" s="26">
        <v>510305</v>
      </c>
      <c r="B2720" s="450">
        <v>510305</v>
      </c>
      <c r="C2720" s="451" t="s">
        <v>1713</v>
      </c>
      <c r="D2720" s="65">
        <v>107923900</v>
      </c>
      <c r="E2720" s="45">
        <f>IF(ISERROR(VLOOKUP(A2720,'INFORME SEVEN'!$A$1:$F$339,4,0)),0,VLOOKUP(A2720,'INFORME SEVEN'!$A$1:$F$339,4,0))</f>
        <v>79724500</v>
      </c>
      <c r="F2720" s="45">
        <f>IF(ISERROR(VLOOKUP(A2720,'INFORME SEVEN'!$A$1:$F$339,5,0)),0,VLOOKUP(A2720,'INFORME SEVEN'!$A$1:$F$339,5,0))</f>
        <v>0</v>
      </c>
      <c r="G2720" s="65">
        <f t="shared" si="332"/>
        <v>187648400</v>
      </c>
      <c r="H2720" s="45">
        <v>0</v>
      </c>
      <c r="I2720" s="47">
        <f t="shared" ref="I2720:I2722" si="347">+G2720</f>
        <v>187648400</v>
      </c>
      <c r="J2720" s="31">
        <f t="shared" si="343"/>
        <v>0</v>
      </c>
      <c r="K2720" s="1">
        <f t="shared" si="341"/>
        <v>1</v>
      </c>
      <c r="L2720" s="1">
        <f t="shared" si="337"/>
        <v>6</v>
      </c>
    </row>
    <row r="2721" spans="1:12" ht="15.75" thickBot="1" x14ac:dyDescent="0.25">
      <c r="A2721" s="26">
        <v>510306</v>
      </c>
      <c r="B2721" s="450">
        <v>510306</v>
      </c>
      <c r="C2721" s="451" t="s">
        <v>1714</v>
      </c>
      <c r="D2721" s="65">
        <v>681885990</v>
      </c>
      <c r="E2721" s="45">
        <f>IF(ISERROR(VLOOKUP(A2721,'INFORME SEVEN'!$A$1:$F$339,4,0)),0,VLOOKUP(A2721,'INFORME SEVEN'!$A$1:$F$339,4,0))</f>
        <v>529057802</v>
      </c>
      <c r="F2721" s="45">
        <f>IF(ISERROR(VLOOKUP(A2721,'INFORME SEVEN'!$A$1:$F$339,5,0)),0,VLOOKUP(A2721,'INFORME SEVEN'!$A$1:$F$339,5,0))</f>
        <v>0</v>
      </c>
      <c r="G2721" s="65">
        <f t="shared" si="332"/>
        <v>1210943792</v>
      </c>
      <c r="H2721" s="45">
        <v>0</v>
      </c>
      <c r="I2721" s="47">
        <f t="shared" si="347"/>
        <v>1210943792</v>
      </c>
      <c r="J2721" s="31">
        <f t="shared" si="343"/>
        <v>0</v>
      </c>
      <c r="K2721" s="1">
        <f t="shared" si="341"/>
        <v>1</v>
      </c>
      <c r="L2721" s="1">
        <f t="shared" si="337"/>
        <v>6</v>
      </c>
    </row>
    <row r="2722" spans="1:12" ht="15.75" thickBot="1" x14ac:dyDescent="0.25">
      <c r="A2722" s="26">
        <v>510307</v>
      </c>
      <c r="B2722" s="450">
        <v>510307</v>
      </c>
      <c r="C2722" s="451" t="s">
        <v>1715</v>
      </c>
      <c r="D2722" s="65">
        <v>209663515</v>
      </c>
      <c r="E2722" s="45">
        <f>IF(ISERROR(VLOOKUP(A2722,'INFORME SEVEN'!$A$1:$F$339,4,0)),0,VLOOKUP(A2722,'INFORME SEVEN'!$A$1:$F$339,4,0))</f>
        <v>146278196</v>
      </c>
      <c r="F2722" s="45">
        <f>IF(ISERROR(VLOOKUP(A2722,'INFORME SEVEN'!$A$1:$F$339,5,0)),0,VLOOKUP(A2722,'INFORME SEVEN'!$A$1:$F$339,5,0))</f>
        <v>0</v>
      </c>
      <c r="G2722" s="65">
        <f t="shared" si="332"/>
        <v>355941711</v>
      </c>
      <c r="H2722" s="45">
        <v>0</v>
      </c>
      <c r="I2722" s="47">
        <f t="shared" si="347"/>
        <v>355941711</v>
      </c>
      <c r="J2722" s="31">
        <f t="shared" si="343"/>
        <v>0</v>
      </c>
      <c r="K2722" s="1">
        <f t="shared" si="341"/>
        <v>1</v>
      </c>
      <c r="L2722" s="1">
        <f t="shared" si="337"/>
        <v>6</v>
      </c>
    </row>
    <row r="2723" spans="1:12" ht="16.5" hidden="1" thickBot="1" x14ac:dyDescent="0.3">
      <c r="A2723" s="26">
        <v>510308</v>
      </c>
      <c r="B2723" s="42">
        <v>510308</v>
      </c>
      <c r="C2723" s="43" t="s">
        <v>1141</v>
      </c>
      <c r="D2723" s="44">
        <v>0</v>
      </c>
      <c r="E2723" s="29">
        <f>IF(ISERROR(VLOOKUP(A2723,'INFORME SEVEN'!$A$1:$F$339,4,0)),0,VLOOKUP(A2723,'INFORME SEVEN'!$A$1:$F$339,4,0))</f>
        <v>0</v>
      </c>
      <c r="F2723" s="29">
        <f>IF(ISERROR(VLOOKUP(A2723,'INFORME SEVEN'!$A$1:$F$339,5,0)),0,VLOOKUP(A2723,'INFORME SEVEN'!$A$1:$F$339,5,0))</f>
        <v>0</v>
      </c>
      <c r="G2723" s="65">
        <f t="shared" si="332"/>
        <v>0</v>
      </c>
      <c r="H2723" s="44">
        <f t="shared" ref="H2723:H2724" si="348">+G2723</f>
        <v>0</v>
      </c>
      <c r="I2723" s="46">
        <v>0</v>
      </c>
      <c r="J2723" s="31">
        <f t="shared" si="343"/>
        <v>0</v>
      </c>
      <c r="K2723" s="1">
        <f t="shared" si="341"/>
        <v>0</v>
      </c>
      <c r="L2723" s="1">
        <f t="shared" si="337"/>
        <v>6</v>
      </c>
    </row>
    <row r="2724" spans="1:12" ht="16.5" hidden="1" thickBot="1" x14ac:dyDescent="0.3">
      <c r="A2724" s="26">
        <v>510390</v>
      </c>
      <c r="B2724" s="42">
        <v>510390</v>
      </c>
      <c r="C2724" s="43" t="s">
        <v>1716</v>
      </c>
      <c r="D2724" s="44">
        <v>0</v>
      </c>
      <c r="E2724" s="29">
        <f>IF(ISERROR(VLOOKUP(A2724,'INFORME SEVEN'!$A$1:$F$339,4,0)),0,VLOOKUP(A2724,'INFORME SEVEN'!$A$1:$F$339,4,0))</f>
        <v>0</v>
      </c>
      <c r="F2724" s="29">
        <f>IF(ISERROR(VLOOKUP(A2724,'INFORME SEVEN'!$A$1:$F$339,5,0)),0,VLOOKUP(A2724,'INFORME SEVEN'!$A$1:$F$339,5,0))</f>
        <v>0</v>
      </c>
      <c r="G2724" s="65">
        <f t="shared" si="332"/>
        <v>0</v>
      </c>
      <c r="H2724" s="44">
        <f t="shared" si="348"/>
        <v>0</v>
      </c>
      <c r="I2724" s="46">
        <v>0</v>
      </c>
      <c r="J2724" s="31">
        <f t="shared" si="343"/>
        <v>0</v>
      </c>
      <c r="K2724" s="1">
        <f t="shared" si="341"/>
        <v>0</v>
      </c>
      <c r="L2724" s="1">
        <f t="shared" si="337"/>
        <v>6</v>
      </c>
    </row>
    <row r="2725" spans="1:12" ht="16.5" thickBot="1" x14ac:dyDescent="0.3">
      <c r="A2725" s="26">
        <v>5104</v>
      </c>
      <c r="B2725" s="37">
        <v>510400</v>
      </c>
      <c r="C2725" s="38" t="s">
        <v>231</v>
      </c>
      <c r="D2725" s="39">
        <v>381937600</v>
      </c>
      <c r="E2725" s="40">
        <f>IF(ISERROR(VLOOKUP(A2725,'INFORME SEVEN'!$A$1:$F$339,4,0)),0,VLOOKUP(A2725,'INFORME SEVEN'!$A$1:$F$339,4,0))</f>
        <v>380882300</v>
      </c>
      <c r="F2725" s="40">
        <f>IF(ISERROR(VLOOKUP(A2725,'INFORME SEVEN'!$A$1:$F$339,5,0)),0,VLOOKUP(A2725,'INFORME SEVEN'!$A$1:$F$339,5,0))</f>
        <v>0</v>
      </c>
      <c r="G2725" s="39">
        <f t="shared" si="332"/>
        <v>762819900</v>
      </c>
      <c r="H2725" s="40">
        <v>0</v>
      </c>
      <c r="I2725" s="41">
        <f>+I2726+I2727</f>
        <v>762819900</v>
      </c>
      <c r="J2725" s="31">
        <f t="shared" si="343"/>
        <v>0</v>
      </c>
      <c r="K2725" s="1">
        <f t="shared" si="341"/>
        <v>1</v>
      </c>
      <c r="L2725" s="1">
        <f t="shared" si="337"/>
        <v>4</v>
      </c>
    </row>
    <row r="2726" spans="1:12" ht="15.75" thickBot="1" x14ac:dyDescent="0.25">
      <c r="A2726" s="26">
        <v>510401</v>
      </c>
      <c r="B2726" s="450">
        <v>510401</v>
      </c>
      <c r="C2726" s="451" t="s">
        <v>1717</v>
      </c>
      <c r="D2726" s="65">
        <v>229152100</v>
      </c>
      <c r="E2726" s="45">
        <f>IF(ISERROR(VLOOKUP(A2726,'INFORME SEVEN'!$A$1:$F$339,4,0)),0,VLOOKUP(A2726,'INFORME SEVEN'!$A$1:$F$339,4,0))</f>
        <v>228521200</v>
      </c>
      <c r="F2726" s="45">
        <f>IF(ISERROR(VLOOKUP(A2726,'INFORME SEVEN'!$A$1:$F$339,5,0)),0,VLOOKUP(A2726,'INFORME SEVEN'!$A$1:$F$339,5,0))</f>
        <v>0</v>
      </c>
      <c r="G2726" s="65">
        <f t="shared" si="332"/>
        <v>457673300</v>
      </c>
      <c r="H2726" s="45">
        <v>0</v>
      </c>
      <c r="I2726" s="47">
        <f t="shared" ref="I2726:I2727" si="349">+G2726</f>
        <v>457673300</v>
      </c>
      <c r="J2726" s="31">
        <f t="shared" si="343"/>
        <v>0</v>
      </c>
      <c r="K2726" s="1">
        <f t="shared" si="341"/>
        <v>1</v>
      </c>
      <c r="L2726" s="1">
        <f t="shared" si="337"/>
        <v>6</v>
      </c>
    </row>
    <row r="2727" spans="1:12" ht="15.75" thickBot="1" x14ac:dyDescent="0.25">
      <c r="A2727" s="26">
        <v>510402</v>
      </c>
      <c r="B2727" s="450">
        <v>510402</v>
      </c>
      <c r="C2727" s="451" t="s">
        <v>1718</v>
      </c>
      <c r="D2727" s="65">
        <v>152785500</v>
      </c>
      <c r="E2727" s="45">
        <f>IF(ISERROR(VLOOKUP(A2727,'INFORME SEVEN'!$A$1:$F$339,4,0)),0,VLOOKUP(A2727,'INFORME SEVEN'!$A$1:$F$339,4,0))</f>
        <v>152361100</v>
      </c>
      <c r="F2727" s="45">
        <f>IF(ISERROR(VLOOKUP(A2727,'INFORME SEVEN'!$A$1:$F$339,5,0)),0,VLOOKUP(A2727,'INFORME SEVEN'!$A$1:$F$339,5,0))</f>
        <v>0</v>
      </c>
      <c r="G2727" s="65">
        <f t="shared" si="332"/>
        <v>305146600</v>
      </c>
      <c r="H2727" s="45">
        <v>0</v>
      </c>
      <c r="I2727" s="47">
        <f t="shared" si="349"/>
        <v>305146600</v>
      </c>
      <c r="J2727" s="31">
        <f t="shared" si="343"/>
        <v>0</v>
      </c>
      <c r="K2727" s="1">
        <f t="shared" si="341"/>
        <v>1</v>
      </c>
      <c r="L2727" s="1">
        <f t="shared" si="337"/>
        <v>6</v>
      </c>
    </row>
    <row r="2728" spans="1:12" ht="16.5" hidden="1" thickBot="1" x14ac:dyDescent="0.3">
      <c r="A2728" s="26">
        <v>510403</v>
      </c>
      <c r="B2728" s="42">
        <v>510403</v>
      </c>
      <c r="C2728" s="43" t="s">
        <v>1719</v>
      </c>
      <c r="D2728" s="44">
        <v>0</v>
      </c>
      <c r="E2728" s="29">
        <f>IF(ISERROR(VLOOKUP(A2728,'INFORME SEVEN'!$A$1:$F$339,4,0)),0,VLOOKUP(A2728,'INFORME SEVEN'!$A$1:$F$339,4,0))</f>
        <v>0</v>
      </c>
      <c r="F2728" s="29">
        <f>IF(ISERROR(VLOOKUP(A2728,'INFORME SEVEN'!$A$1:$F$339,5,0)),0,VLOOKUP(A2728,'INFORME SEVEN'!$A$1:$F$339,5,0))</f>
        <v>0</v>
      </c>
      <c r="G2728" s="65">
        <f t="shared" si="332"/>
        <v>0</v>
      </c>
      <c r="H2728" s="44">
        <f t="shared" ref="H2728:H2729" si="350">+G2728</f>
        <v>0</v>
      </c>
      <c r="I2728" s="46">
        <v>0</v>
      </c>
      <c r="J2728" s="31">
        <f t="shared" si="343"/>
        <v>0</v>
      </c>
      <c r="K2728" s="1">
        <f t="shared" si="341"/>
        <v>0</v>
      </c>
      <c r="L2728" s="1">
        <f t="shared" si="337"/>
        <v>6</v>
      </c>
    </row>
    <row r="2729" spans="1:12" ht="16.5" hidden="1" thickBot="1" x14ac:dyDescent="0.3">
      <c r="A2729" s="26">
        <v>510404</v>
      </c>
      <c r="B2729" s="42">
        <v>510404</v>
      </c>
      <c r="C2729" s="43" t="s">
        <v>1720</v>
      </c>
      <c r="D2729" s="44">
        <v>0</v>
      </c>
      <c r="E2729" s="29">
        <f>IF(ISERROR(VLOOKUP(A2729,'INFORME SEVEN'!$A$1:$F$339,4,0)),0,VLOOKUP(A2729,'INFORME SEVEN'!$A$1:$F$339,4,0))</f>
        <v>0</v>
      </c>
      <c r="F2729" s="29">
        <f>IF(ISERROR(VLOOKUP(A2729,'INFORME SEVEN'!$A$1:$F$339,5,0)),0,VLOOKUP(A2729,'INFORME SEVEN'!$A$1:$F$339,5,0))</f>
        <v>0</v>
      </c>
      <c r="G2729" s="65">
        <f t="shared" si="332"/>
        <v>0</v>
      </c>
      <c r="H2729" s="44">
        <f t="shared" si="350"/>
        <v>0</v>
      </c>
      <c r="I2729" s="46">
        <v>0</v>
      </c>
      <c r="J2729" s="31">
        <f t="shared" si="343"/>
        <v>0</v>
      </c>
      <c r="K2729" s="1">
        <f t="shared" si="341"/>
        <v>0</v>
      </c>
      <c r="L2729" s="1">
        <f t="shared" si="337"/>
        <v>6</v>
      </c>
    </row>
    <row r="2730" spans="1:12" ht="16.5" thickBot="1" x14ac:dyDescent="0.3">
      <c r="A2730" s="26">
        <v>5107</v>
      </c>
      <c r="B2730" s="37">
        <v>510700</v>
      </c>
      <c r="C2730" s="38" t="s">
        <v>1721</v>
      </c>
      <c r="D2730" s="39">
        <v>5200662534.3299999</v>
      </c>
      <c r="E2730" s="40">
        <f>IF(ISERROR(VLOOKUP(A2730,'INFORME SEVEN'!$A$1:$F$339,4,0)),0,VLOOKUP(A2730,'INFORME SEVEN'!$A$1:$F$339,4,0))</f>
        <v>3760720041</v>
      </c>
      <c r="F2730" s="40">
        <f>IF(ISERROR(VLOOKUP(A2730,'INFORME SEVEN'!$A$1:$F$339,5,0)),0,VLOOKUP(A2730,'INFORME SEVEN'!$A$1:$F$339,5,0))</f>
        <v>0</v>
      </c>
      <c r="G2730" s="39">
        <f t="shared" si="332"/>
        <v>8961382575.3299999</v>
      </c>
      <c r="H2730" s="40">
        <v>0</v>
      </c>
      <c r="I2730" s="41">
        <f>+I2731+I2732+I2733+I2734+I2735+I2736+I2737+I2738+I2739+I2740</f>
        <v>8961382575.3299999</v>
      </c>
      <c r="J2730" s="31">
        <f t="shared" si="343"/>
        <v>0</v>
      </c>
      <c r="K2730" s="1">
        <f t="shared" si="341"/>
        <v>1</v>
      </c>
      <c r="L2730" s="1">
        <f t="shared" si="337"/>
        <v>4</v>
      </c>
    </row>
    <row r="2731" spans="1:12" ht="15.75" thickBot="1" x14ac:dyDescent="0.25">
      <c r="A2731" s="26">
        <v>510701</v>
      </c>
      <c r="B2731" s="450">
        <v>510701</v>
      </c>
      <c r="C2731" s="451" t="s">
        <v>1126</v>
      </c>
      <c r="D2731" s="65">
        <v>931519448</v>
      </c>
      <c r="E2731" s="45">
        <f>IF(ISERROR(VLOOKUP(A2731,'INFORME SEVEN'!$A$1:$F$339,4,0)),0,VLOOKUP(A2731,'INFORME SEVEN'!$A$1:$F$339,4,0))</f>
        <v>557724565</v>
      </c>
      <c r="F2731" s="45">
        <f>IF(ISERROR(VLOOKUP(A2731,'INFORME SEVEN'!$A$1:$F$339,5,0)),0,VLOOKUP(A2731,'INFORME SEVEN'!$A$1:$F$339,5,0))</f>
        <v>0</v>
      </c>
      <c r="G2731" s="65">
        <f t="shared" si="332"/>
        <v>1489244013</v>
      </c>
      <c r="H2731" s="45">
        <v>0</v>
      </c>
      <c r="I2731" s="47">
        <f t="shared" ref="I2731:I2740" si="351">+G2731</f>
        <v>1489244013</v>
      </c>
      <c r="J2731" s="31">
        <f t="shared" si="343"/>
        <v>0</v>
      </c>
      <c r="K2731" s="1">
        <f t="shared" si="341"/>
        <v>1</v>
      </c>
      <c r="L2731" s="1">
        <f t="shared" si="337"/>
        <v>6</v>
      </c>
    </row>
    <row r="2732" spans="1:12" ht="15.75" thickBot="1" x14ac:dyDescent="0.25">
      <c r="A2732" s="26">
        <v>510702</v>
      </c>
      <c r="B2732" s="450">
        <v>510702</v>
      </c>
      <c r="C2732" s="451" t="s">
        <v>1121</v>
      </c>
      <c r="D2732" s="65">
        <v>861755870</v>
      </c>
      <c r="E2732" s="45">
        <f>IF(ISERROR(VLOOKUP(A2732,'INFORME SEVEN'!$A$1:$F$339,4,0)),0,VLOOKUP(A2732,'INFORME SEVEN'!$A$1:$F$339,4,0))</f>
        <v>469595600</v>
      </c>
      <c r="F2732" s="45">
        <f>IF(ISERROR(VLOOKUP(A2732,'INFORME SEVEN'!$A$1:$F$339,5,0)),0,VLOOKUP(A2732,'INFORME SEVEN'!$A$1:$F$339,5,0))</f>
        <v>0</v>
      </c>
      <c r="G2732" s="65">
        <f t="shared" si="332"/>
        <v>1331351470</v>
      </c>
      <c r="H2732" s="45">
        <v>0</v>
      </c>
      <c r="I2732" s="47">
        <f t="shared" si="351"/>
        <v>1331351470</v>
      </c>
      <c r="J2732" s="31">
        <f t="shared" si="343"/>
        <v>0</v>
      </c>
      <c r="K2732" s="1">
        <f t="shared" si="341"/>
        <v>1</v>
      </c>
      <c r="L2732" s="1">
        <f t="shared" si="337"/>
        <v>6</v>
      </c>
    </row>
    <row r="2733" spans="1:12" ht="15.75" thickBot="1" x14ac:dyDescent="0.25">
      <c r="A2733" s="26">
        <v>510703</v>
      </c>
      <c r="B2733" s="450">
        <v>510703</v>
      </c>
      <c r="C2733" s="451" t="s">
        <v>1722</v>
      </c>
      <c r="D2733" s="65">
        <v>51548402</v>
      </c>
      <c r="E2733" s="45">
        <f>IF(ISERROR(VLOOKUP(A2733,'INFORME SEVEN'!$A$1:$F$339,4,0)),0,VLOOKUP(A2733,'INFORME SEVEN'!$A$1:$F$339,4,0))</f>
        <v>66468715</v>
      </c>
      <c r="F2733" s="45">
        <f>IF(ISERROR(VLOOKUP(A2733,'INFORME SEVEN'!$A$1:$F$339,5,0)),0,VLOOKUP(A2733,'INFORME SEVEN'!$A$1:$F$339,5,0))</f>
        <v>0</v>
      </c>
      <c r="G2733" s="65">
        <f t="shared" si="332"/>
        <v>118017117</v>
      </c>
      <c r="H2733" s="45">
        <v>0</v>
      </c>
      <c r="I2733" s="47">
        <f t="shared" si="351"/>
        <v>118017117</v>
      </c>
      <c r="J2733" s="31">
        <f t="shared" si="343"/>
        <v>0</v>
      </c>
      <c r="K2733" s="1">
        <f t="shared" si="341"/>
        <v>1</v>
      </c>
      <c r="L2733" s="1">
        <f t="shared" si="337"/>
        <v>6</v>
      </c>
    </row>
    <row r="2734" spans="1:12" ht="15.75" thickBot="1" x14ac:dyDescent="0.25">
      <c r="A2734" s="26">
        <v>510704</v>
      </c>
      <c r="B2734" s="450">
        <v>510704</v>
      </c>
      <c r="C2734" s="451" t="s">
        <v>1127</v>
      </c>
      <c r="D2734" s="65">
        <v>880181158</v>
      </c>
      <c r="E2734" s="45">
        <f>IF(ISERROR(VLOOKUP(A2734,'INFORME SEVEN'!$A$1:$F$339,4,0)),0,VLOOKUP(A2734,'INFORME SEVEN'!$A$1:$F$339,4,0))</f>
        <v>372968151</v>
      </c>
      <c r="F2734" s="45">
        <f>IF(ISERROR(VLOOKUP(A2734,'INFORME SEVEN'!$A$1:$F$339,5,0)),0,VLOOKUP(A2734,'INFORME SEVEN'!$A$1:$F$339,5,0))</f>
        <v>0</v>
      </c>
      <c r="G2734" s="65">
        <f t="shared" si="332"/>
        <v>1253149309</v>
      </c>
      <c r="H2734" s="45">
        <v>0</v>
      </c>
      <c r="I2734" s="47">
        <f t="shared" si="351"/>
        <v>1253149309</v>
      </c>
      <c r="J2734" s="31">
        <f t="shared" si="343"/>
        <v>0</v>
      </c>
      <c r="K2734" s="1">
        <f t="shared" si="341"/>
        <v>1</v>
      </c>
      <c r="L2734" s="1">
        <f t="shared" si="337"/>
        <v>6</v>
      </c>
    </row>
    <row r="2735" spans="1:12" ht="15.75" thickBot="1" x14ac:dyDescent="0.25">
      <c r="A2735" s="26">
        <v>510705</v>
      </c>
      <c r="B2735" s="450">
        <v>510705</v>
      </c>
      <c r="C2735" s="451" t="s">
        <v>1129</v>
      </c>
      <c r="D2735" s="65">
        <v>809237593</v>
      </c>
      <c r="E2735" s="45">
        <f>IF(ISERROR(VLOOKUP(A2735,'INFORME SEVEN'!$A$1:$F$339,4,0)),0,VLOOKUP(A2735,'INFORME SEVEN'!$A$1:$F$339,4,0))</f>
        <v>1339874841</v>
      </c>
      <c r="F2735" s="45">
        <f>IF(ISERROR(VLOOKUP(A2735,'INFORME SEVEN'!$A$1:$F$339,5,0)),0,VLOOKUP(A2735,'INFORME SEVEN'!$A$1:$F$339,5,0))</f>
        <v>0</v>
      </c>
      <c r="G2735" s="65">
        <f t="shared" si="332"/>
        <v>2149112434</v>
      </c>
      <c r="H2735" s="45">
        <v>0</v>
      </c>
      <c r="I2735" s="47">
        <f t="shared" si="351"/>
        <v>2149112434</v>
      </c>
      <c r="J2735" s="31">
        <f t="shared" si="343"/>
        <v>0</v>
      </c>
      <c r="K2735" s="1">
        <f t="shared" si="341"/>
        <v>1</v>
      </c>
      <c r="L2735" s="1">
        <f t="shared" si="337"/>
        <v>6</v>
      </c>
    </row>
    <row r="2736" spans="1:12" ht="15.75" thickBot="1" x14ac:dyDescent="0.25">
      <c r="A2736" s="26">
        <v>510706</v>
      </c>
      <c r="B2736" s="450">
        <v>510706</v>
      </c>
      <c r="C2736" s="451" t="s">
        <v>1128</v>
      </c>
      <c r="D2736" s="65">
        <v>831177720</v>
      </c>
      <c r="E2736" s="45">
        <f>IF(ISERROR(VLOOKUP(A2736,'INFORME SEVEN'!$A$1:$F$339,4,0)),0,VLOOKUP(A2736,'INFORME SEVEN'!$A$1:$F$339,4,0))</f>
        <v>670418455</v>
      </c>
      <c r="F2736" s="45">
        <f>IF(ISERROR(VLOOKUP(A2736,'INFORME SEVEN'!$A$1:$F$339,5,0)),0,VLOOKUP(A2736,'INFORME SEVEN'!$A$1:$F$339,5,0))</f>
        <v>0</v>
      </c>
      <c r="G2736" s="65">
        <f t="shared" si="332"/>
        <v>1501596175</v>
      </c>
      <c r="H2736" s="45">
        <v>0</v>
      </c>
      <c r="I2736" s="47">
        <f t="shared" si="351"/>
        <v>1501596175</v>
      </c>
      <c r="J2736" s="31">
        <f t="shared" si="343"/>
        <v>0</v>
      </c>
      <c r="K2736" s="1">
        <f t="shared" si="341"/>
        <v>1</v>
      </c>
      <c r="L2736" s="1">
        <f t="shared" si="337"/>
        <v>6</v>
      </c>
    </row>
    <row r="2737" spans="1:12" ht="15.75" thickBot="1" x14ac:dyDescent="0.25">
      <c r="A2737" s="26">
        <v>510707</v>
      </c>
      <c r="B2737" s="450">
        <v>510707</v>
      </c>
      <c r="C2737" s="451" t="s">
        <v>1723</v>
      </c>
      <c r="D2737" s="65">
        <v>72027348</v>
      </c>
      <c r="E2737" s="45">
        <f>IF(ISERROR(VLOOKUP(A2737,'INFORME SEVEN'!$A$1:$F$339,4,0)),0,VLOOKUP(A2737,'INFORME SEVEN'!$A$1:$F$339,4,0))</f>
        <v>29388801</v>
      </c>
      <c r="F2737" s="45">
        <f>IF(ISERROR(VLOOKUP(A2737,'INFORME SEVEN'!$A$1:$F$339,5,0)),0,VLOOKUP(A2737,'INFORME SEVEN'!$A$1:$F$339,5,0))</f>
        <v>0</v>
      </c>
      <c r="G2737" s="65">
        <f t="shared" si="332"/>
        <v>101416149</v>
      </c>
      <c r="H2737" s="45">
        <v>0</v>
      </c>
      <c r="I2737" s="47">
        <f t="shared" si="351"/>
        <v>101416149</v>
      </c>
      <c r="J2737" s="31">
        <f t="shared" si="343"/>
        <v>0</v>
      </c>
      <c r="K2737" s="1">
        <f t="shared" si="341"/>
        <v>1</v>
      </c>
      <c r="L2737" s="1">
        <f t="shared" si="337"/>
        <v>6</v>
      </c>
    </row>
    <row r="2738" spans="1:12" ht="15.75" thickBot="1" x14ac:dyDescent="0.25">
      <c r="A2738" s="26">
        <v>510708</v>
      </c>
      <c r="B2738" s="450">
        <v>510708</v>
      </c>
      <c r="C2738" s="451" t="s">
        <v>1146</v>
      </c>
      <c r="D2738" s="65">
        <v>375204275</v>
      </c>
      <c r="E2738" s="45">
        <f>IF(ISERROR(VLOOKUP(A2738,'INFORME SEVEN'!$A$1:$F$339,4,0)),0,VLOOKUP(A2738,'INFORME SEVEN'!$A$1:$F$339,4,0))</f>
        <v>78190126</v>
      </c>
      <c r="F2738" s="45">
        <f>IF(ISERROR(VLOOKUP(A2738,'INFORME SEVEN'!$A$1:$F$339,5,0)),0,VLOOKUP(A2738,'INFORME SEVEN'!$A$1:$F$339,5,0))</f>
        <v>0</v>
      </c>
      <c r="G2738" s="65">
        <f t="shared" si="332"/>
        <v>453394401</v>
      </c>
      <c r="H2738" s="45">
        <v>0</v>
      </c>
      <c r="I2738" s="47">
        <f t="shared" si="351"/>
        <v>453394401</v>
      </c>
      <c r="J2738" s="31">
        <f t="shared" si="343"/>
        <v>0</v>
      </c>
      <c r="K2738" s="1">
        <f t="shared" si="341"/>
        <v>1</v>
      </c>
      <c r="L2738" s="1">
        <f t="shared" si="337"/>
        <v>6</v>
      </c>
    </row>
    <row r="2739" spans="1:12" ht="15.75" thickBot="1" x14ac:dyDescent="0.25">
      <c r="A2739" s="26">
        <v>510790</v>
      </c>
      <c r="B2739" s="450">
        <v>510790</v>
      </c>
      <c r="C2739" s="451" t="s">
        <v>1130</v>
      </c>
      <c r="D2739" s="65">
        <v>379487504</v>
      </c>
      <c r="E2739" s="45">
        <f>IF(ISERROR(VLOOKUP(A2739,'INFORME SEVEN'!$A$1:$F$339,4,0)),0,VLOOKUP(A2739,'INFORME SEVEN'!$A$1:$F$339,4,0))</f>
        <v>176090787</v>
      </c>
      <c r="F2739" s="45">
        <f>IF(ISERROR(VLOOKUP(A2739,'INFORME SEVEN'!$A$1:$F$339,5,0)),0,VLOOKUP(A2739,'INFORME SEVEN'!$A$1:$F$339,5,0))</f>
        <v>0</v>
      </c>
      <c r="G2739" s="65">
        <f t="shared" si="332"/>
        <v>555578291</v>
      </c>
      <c r="H2739" s="45">
        <v>0</v>
      </c>
      <c r="I2739" s="47">
        <f t="shared" si="351"/>
        <v>555578291</v>
      </c>
      <c r="J2739" s="31">
        <f t="shared" si="343"/>
        <v>0</v>
      </c>
      <c r="K2739" s="1">
        <f t="shared" si="341"/>
        <v>1</v>
      </c>
      <c r="L2739" s="1">
        <f t="shared" si="337"/>
        <v>6</v>
      </c>
    </row>
    <row r="2740" spans="1:12" ht="15.75" thickBot="1" x14ac:dyDescent="0.25">
      <c r="A2740" s="26">
        <v>510795</v>
      </c>
      <c r="B2740" s="450">
        <v>510795</v>
      </c>
      <c r="C2740" s="451" t="s">
        <v>1724</v>
      </c>
      <c r="D2740" s="65">
        <v>8523216.3300000001</v>
      </c>
      <c r="E2740" s="45">
        <f>IF(ISERROR(VLOOKUP(A2740,'INFORME SEVEN'!$A$1:$F$339,4,0)),0,VLOOKUP(A2740,'INFORME SEVEN'!$A$1:$F$339,4,0))</f>
        <v>0</v>
      </c>
      <c r="F2740" s="45">
        <f>IF(ISERROR(VLOOKUP(A2740,'INFORME SEVEN'!$A$1:$F$339,5,0)),0,VLOOKUP(A2740,'INFORME SEVEN'!$A$1:$F$339,5,0))</f>
        <v>0</v>
      </c>
      <c r="G2740" s="65">
        <f t="shared" si="332"/>
        <v>8523216.3300000001</v>
      </c>
      <c r="H2740" s="45">
        <v>0</v>
      </c>
      <c r="I2740" s="47">
        <f t="shared" si="351"/>
        <v>8523216.3300000001</v>
      </c>
      <c r="J2740" s="31">
        <f t="shared" si="343"/>
        <v>0</v>
      </c>
      <c r="K2740" s="1">
        <f t="shared" si="341"/>
        <v>1</v>
      </c>
      <c r="L2740" s="1">
        <f t="shared" si="337"/>
        <v>6</v>
      </c>
    </row>
    <row r="2741" spans="1:12" ht="16.5" thickBot="1" x14ac:dyDescent="0.3">
      <c r="A2741" s="26">
        <v>5108</v>
      </c>
      <c r="B2741" s="37">
        <v>510800</v>
      </c>
      <c r="C2741" s="38" t="s">
        <v>1725</v>
      </c>
      <c r="D2741" s="39">
        <v>335761382.37</v>
      </c>
      <c r="E2741" s="40">
        <f>IF(ISERROR(VLOOKUP(A2741,'INFORME SEVEN'!$A$1:$F$339,4,0)),0,VLOOKUP(A2741,'INFORME SEVEN'!$A$1:$F$339,4,0))</f>
        <v>152519293</v>
      </c>
      <c r="F2741" s="40">
        <f>IF(ISERROR(VLOOKUP(A2741,'INFORME SEVEN'!$A$1:$F$339,5,0)),0,VLOOKUP(A2741,'INFORME SEVEN'!$A$1:$F$339,5,0))</f>
        <v>0</v>
      </c>
      <c r="G2741" s="39">
        <f t="shared" si="332"/>
        <v>488280675.37</v>
      </c>
      <c r="H2741" s="40">
        <v>0</v>
      </c>
      <c r="I2741" s="41">
        <f>+I2744+I2748+I2750+I2754</f>
        <v>488280675.37</v>
      </c>
      <c r="J2741" s="31">
        <f t="shared" si="343"/>
        <v>0</v>
      </c>
      <c r="K2741" s="1">
        <f t="shared" si="341"/>
        <v>1</v>
      </c>
      <c r="L2741" s="1">
        <f t="shared" si="337"/>
        <v>4</v>
      </c>
    </row>
    <row r="2742" spans="1:12" ht="16.5" hidden="1" thickBot="1" x14ac:dyDescent="0.3">
      <c r="A2742" s="26">
        <v>510801</v>
      </c>
      <c r="B2742" s="42">
        <v>510801</v>
      </c>
      <c r="C2742" s="43" t="s">
        <v>1132</v>
      </c>
      <c r="D2742" s="44">
        <v>0</v>
      </c>
      <c r="E2742" s="29">
        <f>IF(ISERROR(VLOOKUP(A2742,'INFORME SEVEN'!$A$1:$F$339,4,0)),0,VLOOKUP(A2742,'INFORME SEVEN'!$A$1:$F$339,4,0))</f>
        <v>0</v>
      </c>
      <c r="F2742" s="29">
        <f>IF(ISERROR(VLOOKUP(A2742,'INFORME SEVEN'!$A$1:$F$339,5,0)),0,VLOOKUP(A2742,'INFORME SEVEN'!$A$1:$F$339,5,0))</f>
        <v>0</v>
      </c>
      <c r="G2742" s="65">
        <f t="shared" si="332"/>
        <v>0</v>
      </c>
      <c r="H2742" s="44">
        <f t="shared" ref="H2742:H2743" si="352">+G2742</f>
        <v>0</v>
      </c>
      <c r="I2742" s="46">
        <v>0</v>
      </c>
      <c r="J2742" s="31">
        <f t="shared" si="343"/>
        <v>0</v>
      </c>
      <c r="K2742" s="1">
        <f t="shared" si="341"/>
        <v>0</v>
      </c>
      <c r="L2742" s="1">
        <f t="shared" si="337"/>
        <v>6</v>
      </c>
    </row>
    <row r="2743" spans="1:12" ht="16.5" hidden="1" thickBot="1" x14ac:dyDescent="0.3">
      <c r="A2743" s="26">
        <v>510802</v>
      </c>
      <c r="B2743" s="42">
        <v>510802</v>
      </c>
      <c r="C2743" s="43" t="s">
        <v>407</v>
      </c>
      <c r="D2743" s="44">
        <v>0</v>
      </c>
      <c r="E2743" s="29">
        <f>IF(ISERROR(VLOOKUP(A2743,'INFORME SEVEN'!$A$1:$F$339,4,0)),0,VLOOKUP(A2743,'INFORME SEVEN'!$A$1:$F$339,4,0))</f>
        <v>0</v>
      </c>
      <c r="F2743" s="29">
        <f>IF(ISERROR(VLOOKUP(A2743,'INFORME SEVEN'!$A$1:$F$339,5,0)),0,VLOOKUP(A2743,'INFORME SEVEN'!$A$1:$F$339,5,0))</f>
        <v>0</v>
      </c>
      <c r="G2743" s="65">
        <f t="shared" si="332"/>
        <v>0</v>
      </c>
      <c r="H2743" s="44">
        <f t="shared" si="352"/>
        <v>0</v>
      </c>
      <c r="I2743" s="46">
        <v>0</v>
      </c>
      <c r="J2743" s="31">
        <f t="shared" si="343"/>
        <v>0</v>
      </c>
      <c r="K2743" s="1">
        <f t="shared" si="341"/>
        <v>0</v>
      </c>
      <c r="L2743" s="1">
        <f t="shared" si="337"/>
        <v>6</v>
      </c>
    </row>
    <row r="2744" spans="1:12" ht="15.75" thickBot="1" x14ac:dyDescent="0.25">
      <c r="A2744" s="26">
        <v>510803</v>
      </c>
      <c r="B2744" s="450">
        <v>510803</v>
      </c>
      <c r="C2744" s="451" t="s">
        <v>858</v>
      </c>
      <c r="D2744" s="65">
        <v>168338009</v>
      </c>
      <c r="E2744" s="45">
        <f>IF(ISERROR(VLOOKUP(A2744,'INFORME SEVEN'!$A$1:$F$339,4,0)),0,VLOOKUP(A2744,'INFORME SEVEN'!$A$1:$F$339,4,0))</f>
        <v>116378669</v>
      </c>
      <c r="F2744" s="45">
        <f>IF(ISERROR(VLOOKUP(A2744,'INFORME SEVEN'!$A$1:$F$339,5,0)),0,VLOOKUP(A2744,'INFORME SEVEN'!$A$1:$F$339,5,0))</f>
        <v>0</v>
      </c>
      <c r="G2744" s="65">
        <f t="shared" si="332"/>
        <v>284716678</v>
      </c>
      <c r="H2744" s="45">
        <v>0</v>
      </c>
      <c r="I2744" s="47">
        <f>+G2744</f>
        <v>284716678</v>
      </c>
      <c r="J2744" s="31">
        <f t="shared" si="343"/>
        <v>0</v>
      </c>
      <c r="K2744" s="1">
        <f t="shared" si="341"/>
        <v>1</v>
      </c>
      <c r="L2744" s="1">
        <f t="shared" si="337"/>
        <v>6</v>
      </c>
    </row>
    <row r="2745" spans="1:12" ht="16.5" hidden="1" thickBot="1" x14ac:dyDescent="0.3">
      <c r="A2745" s="26">
        <v>510804</v>
      </c>
      <c r="B2745" s="42">
        <v>510804</v>
      </c>
      <c r="C2745" s="43" t="s">
        <v>1133</v>
      </c>
      <c r="D2745" s="44">
        <v>0</v>
      </c>
      <c r="E2745" s="29">
        <f>IF(ISERROR(VLOOKUP(A2745,'INFORME SEVEN'!$A$1:$F$339,4,0)),0,VLOOKUP(A2745,'INFORME SEVEN'!$A$1:$F$339,4,0))</f>
        <v>0</v>
      </c>
      <c r="F2745" s="29">
        <f>IF(ISERROR(VLOOKUP(A2745,'INFORME SEVEN'!$A$1:$F$339,5,0)),0,VLOOKUP(A2745,'INFORME SEVEN'!$A$1:$F$339,5,0))</f>
        <v>0</v>
      </c>
      <c r="G2745" s="65">
        <f t="shared" si="332"/>
        <v>0</v>
      </c>
      <c r="H2745" s="44">
        <f t="shared" ref="H2745:H2747" si="353">+G2745</f>
        <v>0</v>
      </c>
      <c r="I2745" s="46">
        <v>0</v>
      </c>
      <c r="J2745" s="31">
        <f t="shared" si="343"/>
        <v>0</v>
      </c>
      <c r="K2745" s="1">
        <f t="shared" si="341"/>
        <v>0</v>
      </c>
      <c r="L2745" s="1">
        <f t="shared" si="337"/>
        <v>6</v>
      </c>
    </row>
    <row r="2746" spans="1:12" ht="16.5" hidden="1" thickBot="1" x14ac:dyDescent="0.3">
      <c r="A2746" s="26">
        <v>510805</v>
      </c>
      <c r="B2746" s="42">
        <v>510805</v>
      </c>
      <c r="C2746" s="43" t="s">
        <v>1134</v>
      </c>
      <c r="D2746" s="44">
        <v>0</v>
      </c>
      <c r="E2746" s="29">
        <f>IF(ISERROR(VLOOKUP(A2746,'INFORME SEVEN'!$A$1:$F$339,4,0)),0,VLOOKUP(A2746,'INFORME SEVEN'!$A$1:$F$339,4,0))</f>
        <v>0</v>
      </c>
      <c r="F2746" s="29">
        <f>IF(ISERROR(VLOOKUP(A2746,'INFORME SEVEN'!$A$1:$F$339,5,0)),0,VLOOKUP(A2746,'INFORME SEVEN'!$A$1:$F$339,5,0))</f>
        <v>0</v>
      </c>
      <c r="G2746" s="65">
        <f t="shared" si="332"/>
        <v>0</v>
      </c>
      <c r="H2746" s="44">
        <f t="shared" si="353"/>
        <v>0</v>
      </c>
      <c r="I2746" s="46">
        <v>0</v>
      </c>
      <c r="J2746" s="31">
        <f t="shared" si="343"/>
        <v>0</v>
      </c>
      <c r="K2746" s="1">
        <f t="shared" si="341"/>
        <v>0</v>
      </c>
      <c r="L2746" s="1">
        <f t="shared" si="337"/>
        <v>6</v>
      </c>
    </row>
    <row r="2747" spans="1:12" ht="16.5" hidden="1" thickBot="1" x14ac:dyDescent="0.3">
      <c r="A2747" s="26">
        <v>510806</v>
      </c>
      <c r="B2747" s="42">
        <v>510806</v>
      </c>
      <c r="C2747" s="43" t="s">
        <v>1135</v>
      </c>
      <c r="D2747" s="44">
        <v>0</v>
      </c>
      <c r="E2747" s="29">
        <f>IF(ISERROR(VLOOKUP(A2747,'INFORME SEVEN'!$A$1:$F$339,4,0)),0,VLOOKUP(A2747,'INFORME SEVEN'!$A$1:$F$339,4,0))</f>
        <v>0</v>
      </c>
      <c r="F2747" s="29">
        <f>IF(ISERROR(VLOOKUP(A2747,'INFORME SEVEN'!$A$1:$F$339,5,0)),0,VLOOKUP(A2747,'INFORME SEVEN'!$A$1:$F$339,5,0))</f>
        <v>0</v>
      </c>
      <c r="G2747" s="65">
        <f t="shared" si="332"/>
        <v>0</v>
      </c>
      <c r="H2747" s="44">
        <f t="shared" si="353"/>
        <v>0</v>
      </c>
      <c r="I2747" s="46">
        <v>0</v>
      </c>
      <c r="J2747" s="31">
        <f t="shared" si="343"/>
        <v>0</v>
      </c>
      <c r="K2747" s="1">
        <f t="shared" si="341"/>
        <v>0</v>
      </c>
      <c r="L2747" s="1">
        <f t="shared" si="337"/>
        <v>6</v>
      </c>
    </row>
    <row r="2748" spans="1:12" ht="15.75" thickBot="1" x14ac:dyDescent="0.25">
      <c r="A2748" s="26">
        <v>510807</v>
      </c>
      <c r="B2748" s="450">
        <v>510807</v>
      </c>
      <c r="C2748" s="451" t="s">
        <v>1136</v>
      </c>
      <c r="D2748" s="65">
        <v>17137720</v>
      </c>
      <c r="E2748" s="45">
        <f>IF(ISERROR(VLOOKUP(A2748,'INFORME SEVEN'!$A$1:$F$339,4,0)),0,VLOOKUP(A2748,'INFORME SEVEN'!$A$1:$F$339,4,0))</f>
        <v>0</v>
      </c>
      <c r="F2748" s="45">
        <f>IF(ISERROR(VLOOKUP(A2748,'INFORME SEVEN'!$A$1:$F$339,5,0)),0,VLOOKUP(A2748,'INFORME SEVEN'!$A$1:$F$339,5,0))</f>
        <v>0</v>
      </c>
      <c r="G2748" s="65">
        <f t="shared" si="332"/>
        <v>17137720</v>
      </c>
      <c r="H2748" s="45">
        <v>0</v>
      </c>
      <c r="I2748" s="47">
        <f>+G2748</f>
        <v>17137720</v>
      </c>
      <c r="J2748" s="31">
        <f t="shared" si="343"/>
        <v>0</v>
      </c>
      <c r="K2748" s="1">
        <f t="shared" si="341"/>
        <v>1</v>
      </c>
      <c r="L2748" s="1">
        <f t="shared" si="337"/>
        <v>6</v>
      </c>
    </row>
    <row r="2749" spans="1:12" ht="16.5" hidden="1" thickBot="1" x14ac:dyDescent="0.3">
      <c r="A2749" s="26">
        <v>510808</v>
      </c>
      <c r="B2749" s="42">
        <v>510808</v>
      </c>
      <c r="C2749" s="43" t="s">
        <v>1137</v>
      </c>
      <c r="D2749" s="44">
        <v>0</v>
      </c>
      <c r="E2749" s="29">
        <f>IF(ISERROR(VLOOKUP(A2749,'INFORME SEVEN'!$A$1:$F$339,4,0)),0,VLOOKUP(A2749,'INFORME SEVEN'!$A$1:$F$339,4,0))</f>
        <v>0</v>
      </c>
      <c r="F2749" s="29">
        <f>IF(ISERROR(VLOOKUP(A2749,'INFORME SEVEN'!$A$1:$F$339,5,0)),0,VLOOKUP(A2749,'INFORME SEVEN'!$A$1:$F$339,5,0))</f>
        <v>0</v>
      </c>
      <c r="G2749" s="65">
        <f t="shared" si="332"/>
        <v>0</v>
      </c>
      <c r="H2749" s="44">
        <f t="shared" ref="H2749" si="354">+G2749</f>
        <v>0</v>
      </c>
      <c r="I2749" s="46">
        <v>0</v>
      </c>
      <c r="J2749" s="31">
        <f t="shared" si="343"/>
        <v>0</v>
      </c>
      <c r="K2749" s="1">
        <f t="shared" si="341"/>
        <v>0</v>
      </c>
      <c r="L2749" s="1">
        <f t="shared" si="337"/>
        <v>6</v>
      </c>
    </row>
    <row r="2750" spans="1:12" ht="15.75" thickBot="1" x14ac:dyDescent="0.25">
      <c r="A2750" s="26">
        <v>510810</v>
      </c>
      <c r="B2750" s="450">
        <v>510810</v>
      </c>
      <c r="C2750" s="451" t="s">
        <v>1726</v>
      </c>
      <c r="D2750" s="65">
        <v>907535</v>
      </c>
      <c r="E2750" s="45">
        <f>IF(ISERROR(VLOOKUP(A2750,'INFORME SEVEN'!$A$1:$F$339,4,0)),0,VLOOKUP(A2750,'INFORME SEVEN'!$A$1:$F$339,4,0))</f>
        <v>0</v>
      </c>
      <c r="F2750" s="45">
        <f>IF(ISERROR(VLOOKUP(A2750,'INFORME SEVEN'!$A$1:$F$339,5,0)),0,VLOOKUP(A2750,'INFORME SEVEN'!$A$1:$F$339,5,0))</f>
        <v>0</v>
      </c>
      <c r="G2750" s="65">
        <f t="shared" si="332"/>
        <v>907535</v>
      </c>
      <c r="H2750" s="45">
        <v>0</v>
      </c>
      <c r="I2750" s="47">
        <f>+G2750</f>
        <v>907535</v>
      </c>
      <c r="J2750" s="31">
        <f t="shared" si="343"/>
        <v>0</v>
      </c>
      <c r="K2750" s="1">
        <f t="shared" si="341"/>
        <v>1</v>
      </c>
      <c r="L2750" s="1">
        <f t="shared" si="337"/>
        <v>6</v>
      </c>
    </row>
    <row r="2751" spans="1:12" ht="16.5" hidden="1" thickBot="1" x14ac:dyDescent="0.3">
      <c r="A2751" s="26">
        <v>510811</v>
      </c>
      <c r="B2751" s="42">
        <v>510811</v>
      </c>
      <c r="C2751" s="43" t="s">
        <v>1727</v>
      </c>
      <c r="D2751" s="44">
        <v>0</v>
      </c>
      <c r="E2751" s="29">
        <f>IF(ISERROR(VLOOKUP(A2751,'INFORME SEVEN'!$A$1:$F$339,4,0)),0,VLOOKUP(A2751,'INFORME SEVEN'!$A$1:$F$339,4,0))</f>
        <v>0</v>
      </c>
      <c r="F2751" s="29">
        <f>IF(ISERROR(VLOOKUP(A2751,'INFORME SEVEN'!$A$1:$F$339,5,0)),0,VLOOKUP(A2751,'INFORME SEVEN'!$A$1:$F$339,5,0))</f>
        <v>0</v>
      </c>
      <c r="G2751" s="65">
        <f t="shared" si="332"/>
        <v>0</v>
      </c>
      <c r="H2751" s="44">
        <f t="shared" ref="H2751:H2753" si="355">+G2751</f>
        <v>0</v>
      </c>
      <c r="I2751" s="46">
        <v>0</v>
      </c>
      <c r="J2751" s="31">
        <f t="shared" si="343"/>
        <v>0</v>
      </c>
      <c r="K2751" s="1">
        <f t="shared" si="341"/>
        <v>0</v>
      </c>
      <c r="L2751" s="1">
        <f t="shared" si="337"/>
        <v>6</v>
      </c>
    </row>
    <row r="2752" spans="1:12" ht="16.5" hidden="1" thickBot="1" x14ac:dyDescent="0.3">
      <c r="A2752" s="26">
        <v>510812</v>
      </c>
      <c r="B2752" s="42">
        <v>510812</v>
      </c>
      <c r="C2752" s="43" t="s">
        <v>1670</v>
      </c>
      <c r="D2752" s="44">
        <v>0</v>
      </c>
      <c r="E2752" s="29">
        <f>IF(ISERROR(VLOOKUP(A2752,'INFORME SEVEN'!$A$1:$F$339,4,0)),0,VLOOKUP(A2752,'INFORME SEVEN'!$A$1:$F$339,4,0))</f>
        <v>0</v>
      </c>
      <c r="F2752" s="29">
        <f>IF(ISERROR(VLOOKUP(A2752,'INFORME SEVEN'!$A$1:$F$339,5,0)),0,VLOOKUP(A2752,'INFORME SEVEN'!$A$1:$F$339,5,0))</f>
        <v>0</v>
      </c>
      <c r="G2752" s="65">
        <f t="shared" si="332"/>
        <v>0</v>
      </c>
      <c r="H2752" s="44">
        <f t="shared" si="355"/>
        <v>0</v>
      </c>
      <c r="I2752" s="46">
        <v>0</v>
      </c>
      <c r="J2752" s="31">
        <f t="shared" si="343"/>
        <v>0</v>
      </c>
      <c r="K2752" s="1">
        <f t="shared" si="341"/>
        <v>0</v>
      </c>
      <c r="L2752" s="1">
        <f t="shared" si="337"/>
        <v>6</v>
      </c>
    </row>
    <row r="2753" spans="1:12" ht="16.5" hidden="1" thickBot="1" x14ac:dyDescent="0.3">
      <c r="A2753" s="26">
        <v>510813</v>
      </c>
      <c r="B2753" s="42">
        <v>510813</v>
      </c>
      <c r="C2753" s="43" t="s">
        <v>1728</v>
      </c>
      <c r="D2753" s="44">
        <v>0</v>
      </c>
      <c r="E2753" s="29">
        <f>IF(ISERROR(VLOOKUP(A2753,'INFORME SEVEN'!$A$1:$F$339,4,0)),0,VLOOKUP(A2753,'INFORME SEVEN'!$A$1:$F$339,4,0))</f>
        <v>0</v>
      </c>
      <c r="F2753" s="29">
        <f>IF(ISERROR(VLOOKUP(A2753,'INFORME SEVEN'!$A$1:$F$339,5,0)),0,VLOOKUP(A2753,'INFORME SEVEN'!$A$1:$F$339,5,0))</f>
        <v>0</v>
      </c>
      <c r="G2753" s="65">
        <f t="shared" ref="G2753:G2816" si="356">D2753+E2753-F2753</f>
        <v>0</v>
      </c>
      <c r="H2753" s="44">
        <f t="shared" si="355"/>
        <v>0</v>
      </c>
      <c r="I2753" s="46">
        <v>0</v>
      </c>
      <c r="J2753" s="31">
        <f t="shared" si="343"/>
        <v>0</v>
      </c>
      <c r="K2753" s="1">
        <f t="shared" si="341"/>
        <v>0</v>
      </c>
      <c r="L2753" s="1">
        <f t="shared" si="337"/>
        <v>6</v>
      </c>
    </row>
    <row r="2754" spans="1:12" ht="15.75" thickBot="1" x14ac:dyDescent="0.25">
      <c r="A2754" s="26">
        <v>510890</v>
      </c>
      <c r="B2754" s="450">
        <v>510890</v>
      </c>
      <c r="C2754" s="451" t="s">
        <v>1729</v>
      </c>
      <c r="D2754" s="65">
        <v>149378118.37</v>
      </c>
      <c r="E2754" s="45">
        <f>IF(ISERROR(VLOOKUP(A2754,'INFORME SEVEN'!$A$1:$F$339,4,0)),0,VLOOKUP(A2754,'INFORME SEVEN'!$A$1:$F$339,4,0))</f>
        <v>36140624</v>
      </c>
      <c r="F2754" s="45">
        <f>IF(ISERROR(VLOOKUP(A2754,'INFORME SEVEN'!$A$1:$F$339,5,0)),0,VLOOKUP(A2754,'INFORME SEVEN'!$A$1:$F$339,5,0))</f>
        <v>0</v>
      </c>
      <c r="G2754" s="65">
        <f t="shared" si="356"/>
        <v>185518742.37</v>
      </c>
      <c r="H2754" s="45">
        <v>0</v>
      </c>
      <c r="I2754" s="47">
        <f>+G2754</f>
        <v>185518742.37</v>
      </c>
      <c r="J2754" s="31">
        <f t="shared" si="343"/>
        <v>0</v>
      </c>
      <c r="K2754" s="1">
        <f t="shared" si="341"/>
        <v>1</v>
      </c>
      <c r="L2754" s="1">
        <f t="shared" si="337"/>
        <v>6</v>
      </c>
    </row>
    <row r="2755" spans="1:12" ht="16.5" thickBot="1" x14ac:dyDescent="0.3">
      <c r="A2755" s="26">
        <v>5111</v>
      </c>
      <c r="B2755" s="37">
        <v>511100</v>
      </c>
      <c r="C2755" s="38" t="s">
        <v>1730</v>
      </c>
      <c r="D2755" s="39">
        <v>3554500408.3000002</v>
      </c>
      <c r="E2755" s="40">
        <f>IF(ISERROR(VLOOKUP(A2755,'INFORME SEVEN'!$A$1:$F$339,4,0)),0,VLOOKUP(A2755,'INFORME SEVEN'!$A$1:$F$339,4,0))</f>
        <v>1608738070.8</v>
      </c>
      <c r="F2755" s="40">
        <f>IF(ISERROR(VLOOKUP(A2755,'INFORME SEVEN'!$A$1:$F$339,5,0)),0,VLOOKUP(A2755,'INFORME SEVEN'!$A$1:$F$339,5,0))</f>
        <v>0</v>
      </c>
      <c r="G2755" s="39">
        <f t="shared" si="356"/>
        <v>5163238479.1000004</v>
      </c>
      <c r="H2755" s="40">
        <v>0</v>
      </c>
      <c r="I2755" s="41">
        <f>+I2765+I2766+I2767+I2768+I2772+I2775+I2774+I2785+I2794+I2798+I2811+I2822+I2823</f>
        <v>5163238479.0999994</v>
      </c>
      <c r="J2755" s="31">
        <f t="shared" si="343"/>
        <v>0</v>
      </c>
      <c r="K2755" s="1">
        <f t="shared" si="341"/>
        <v>1</v>
      </c>
      <c r="L2755" s="1">
        <f t="shared" si="337"/>
        <v>4</v>
      </c>
    </row>
    <row r="2756" spans="1:12" ht="16.5" hidden="1" thickBot="1" x14ac:dyDescent="0.3">
      <c r="A2756" s="26">
        <v>511101</v>
      </c>
      <c r="B2756" s="42">
        <v>511101</v>
      </c>
      <c r="C2756" s="43" t="s">
        <v>542</v>
      </c>
      <c r="D2756" s="44">
        <v>0</v>
      </c>
      <c r="E2756" s="29">
        <f>IF(ISERROR(VLOOKUP(A2756,'INFORME SEVEN'!$A$1:$F$339,4,0)),0,VLOOKUP(A2756,'INFORME SEVEN'!$A$1:$F$339,4,0))</f>
        <v>0</v>
      </c>
      <c r="F2756" s="29">
        <f>IF(ISERROR(VLOOKUP(A2756,'INFORME SEVEN'!$A$1:$F$339,5,0)),0,VLOOKUP(A2756,'INFORME SEVEN'!$A$1:$F$339,5,0))</f>
        <v>0</v>
      </c>
      <c r="G2756" s="65">
        <f t="shared" si="356"/>
        <v>0</v>
      </c>
      <c r="H2756" s="44">
        <f t="shared" ref="H2756:H2764" si="357">+G2756</f>
        <v>0</v>
      </c>
      <c r="I2756" s="46">
        <v>0</v>
      </c>
      <c r="J2756" s="31">
        <f t="shared" si="343"/>
        <v>0</v>
      </c>
      <c r="K2756" s="1">
        <f t="shared" si="341"/>
        <v>0</v>
      </c>
      <c r="L2756" s="1">
        <f t="shared" si="337"/>
        <v>6</v>
      </c>
    </row>
    <row r="2757" spans="1:12" ht="16.5" hidden="1" thickBot="1" x14ac:dyDescent="0.3">
      <c r="A2757" s="26">
        <v>511102</v>
      </c>
      <c r="B2757" s="42">
        <v>511102</v>
      </c>
      <c r="C2757" s="43" t="s">
        <v>856</v>
      </c>
      <c r="D2757" s="44">
        <v>0</v>
      </c>
      <c r="E2757" s="29">
        <f>IF(ISERROR(VLOOKUP(A2757,'INFORME SEVEN'!$A$1:$F$339,4,0)),0,VLOOKUP(A2757,'INFORME SEVEN'!$A$1:$F$339,4,0))</f>
        <v>0</v>
      </c>
      <c r="F2757" s="29">
        <f>IF(ISERROR(VLOOKUP(A2757,'INFORME SEVEN'!$A$1:$F$339,5,0)),0,VLOOKUP(A2757,'INFORME SEVEN'!$A$1:$F$339,5,0))</f>
        <v>0</v>
      </c>
      <c r="G2757" s="65">
        <f t="shared" si="356"/>
        <v>0</v>
      </c>
      <c r="H2757" s="44">
        <f t="shared" si="357"/>
        <v>0</v>
      </c>
      <c r="I2757" s="46">
        <v>0</v>
      </c>
      <c r="J2757" s="31">
        <f t="shared" si="343"/>
        <v>0</v>
      </c>
      <c r="K2757" s="1">
        <f t="shared" si="341"/>
        <v>0</v>
      </c>
      <c r="L2757" s="1">
        <f t="shared" si="337"/>
        <v>6</v>
      </c>
    </row>
    <row r="2758" spans="1:12" ht="16.5" hidden="1" thickBot="1" x14ac:dyDescent="0.3">
      <c r="A2758" s="26">
        <v>511103</v>
      </c>
      <c r="B2758" s="42">
        <v>511103</v>
      </c>
      <c r="C2758" s="43" t="s">
        <v>1731</v>
      </c>
      <c r="D2758" s="44">
        <v>0</v>
      </c>
      <c r="E2758" s="29">
        <f>IF(ISERROR(VLOOKUP(A2758,'INFORME SEVEN'!$A$1:$F$339,4,0)),0,VLOOKUP(A2758,'INFORME SEVEN'!$A$1:$F$339,4,0))</f>
        <v>0</v>
      </c>
      <c r="F2758" s="29">
        <f>IF(ISERROR(VLOOKUP(A2758,'INFORME SEVEN'!$A$1:$F$339,5,0)),0,VLOOKUP(A2758,'INFORME SEVEN'!$A$1:$F$339,5,0))</f>
        <v>0</v>
      </c>
      <c r="G2758" s="65">
        <f t="shared" si="356"/>
        <v>0</v>
      </c>
      <c r="H2758" s="44">
        <f t="shared" si="357"/>
        <v>0</v>
      </c>
      <c r="I2758" s="46">
        <v>0</v>
      </c>
      <c r="J2758" s="31">
        <f t="shared" si="343"/>
        <v>0</v>
      </c>
      <c r="K2758" s="1">
        <f t="shared" si="341"/>
        <v>0</v>
      </c>
      <c r="L2758" s="1">
        <f t="shared" si="337"/>
        <v>6</v>
      </c>
    </row>
    <row r="2759" spans="1:12" ht="16.5" hidden="1" thickBot="1" x14ac:dyDescent="0.3">
      <c r="A2759" s="26">
        <v>511104</v>
      </c>
      <c r="B2759" s="42">
        <v>511104</v>
      </c>
      <c r="C2759" s="43" t="s">
        <v>1732</v>
      </c>
      <c r="D2759" s="44">
        <v>0</v>
      </c>
      <c r="E2759" s="29">
        <f>IF(ISERROR(VLOOKUP(A2759,'INFORME SEVEN'!$A$1:$F$339,4,0)),0,VLOOKUP(A2759,'INFORME SEVEN'!$A$1:$F$339,4,0))</f>
        <v>0</v>
      </c>
      <c r="F2759" s="29">
        <f>IF(ISERROR(VLOOKUP(A2759,'INFORME SEVEN'!$A$1:$F$339,5,0)),0,VLOOKUP(A2759,'INFORME SEVEN'!$A$1:$F$339,5,0))</f>
        <v>0</v>
      </c>
      <c r="G2759" s="65">
        <f t="shared" si="356"/>
        <v>0</v>
      </c>
      <c r="H2759" s="44">
        <f t="shared" si="357"/>
        <v>0</v>
      </c>
      <c r="I2759" s="46">
        <v>0</v>
      </c>
      <c r="J2759" s="31">
        <f t="shared" si="343"/>
        <v>0</v>
      </c>
      <c r="K2759" s="1">
        <f t="shared" si="341"/>
        <v>0</v>
      </c>
      <c r="L2759" s="1">
        <f t="shared" si="337"/>
        <v>6</v>
      </c>
    </row>
    <row r="2760" spans="1:12" ht="16.5" hidden="1" thickBot="1" x14ac:dyDescent="0.3">
      <c r="A2760" s="26">
        <v>511105</v>
      </c>
      <c r="B2760" s="42">
        <v>511105</v>
      </c>
      <c r="C2760" s="43" t="s">
        <v>1733</v>
      </c>
      <c r="D2760" s="44">
        <v>0</v>
      </c>
      <c r="E2760" s="29">
        <f>IF(ISERROR(VLOOKUP(A2760,'INFORME SEVEN'!$A$1:$F$339,4,0)),0,VLOOKUP(A2760,'INFORME SEVEN'!$A$1:$F$339,4,0))</f>
        <v>0</v>
      </c>
      <c r="F2760" s="29">
        <f>IF(ISERROR(VLOOKUP(A2760,'INFORME SEVEN'!$A$1:$F$339,5,0)),0,VLOOKUP(A2760,'INFORME SEVEN'!$A$1:$F$339,5,0))</f>
        <v>0</v>
      </c>
      <c r="G2760" s="65">
        <f t="shared" si="356"/>
        <v>0</v>
      </c>
      <c r="H2760" s="44">
        <f t="shared" si="357"/>
        <v>0</v>
      </c>
      <c r="I2760" s="46">
        <v>0</v>
      </c>
      <c r="J2760" s="31">
        <f t="shared" si="343"/>
        <v>0</v>
      </c>
      <c r="K2760" s="1">
        <f t="shared" si="341"/>
        <v>0</v>
      </c>
      <c r="L2760" s="1">
        <f t="shared" si="337"/>
        <v>6</v>
      </c>
    </row>
    <row r="2761" spans="1:12" ht="16.5" hidden="1" thickBot="1" x14ac:dyDescent="0.3">
      <c r="A2761" s="26">
        <v>511106</v>
      </c>
      <c r="B2761" s="42">
        <v>511106</v>
      </c>
      <c r="C2761" s="43" t="s">
        <v>819</v>
      </c>
      <c r="D2761" s="44">
        <v>0</v>
      </c>
      <c r="E2761" s="29">
        <f>IF(ISERROR(VLOOKUP(A2761,'INFORME SEVEN'!$A$1:$F$339,4,0)),0,VLOOKUP(A2761,'INFORME SEVEN'!$A$1:$F$339,4,0))</f>
        <v>0</v>
      </c>
      <c r="F2761" s="29">
        <f>IF(ISERROR(VLOOKUP(A2761,'INFORME SEVEN'!$A$1:$F$339,5,0)),0,VLOOKUP(A2761,'INFORME SEVEN'!$A$1:$F$339,5,0))</f>
        <v>0</v>
      </c>
      <c r="G2761" s="65">
        <f t="shared" si="356"/>
        <v>0</v>
      </c>
      <c r="H2761" s="44">
        <f t="shared" si="357"/>
        <v>0</v>
      </c>
      <c r="I2761" s="46">
        <v>0</v>
      </c>
      <c r="J2761" s="31">
        <f t="shared" si="343"/>
        <v>0</v>
      </c>
      <c r="K2761" s="1">
        <f t="shared" si="341"/>
        <v>0</v>
      </c>
      <c r="L2761" s="1">
        <f t="shared" si="337"/>
        <v>6</v>
      </c>
    </row>
    <row r="2762" spans="1:12" ht="16.5" hidden="1" thickBot="1" x14ac:dyDescent="0.3">
      <c r="A2762" s="26">
        <v>511109</v>
      </c>
      <c r="B2762" s="42">
        <v>511109</v>
      </c>
      <c r="C2762" s="43" t="s">
        <v>1734</v>
      </c>
      <c r="D2762" s="44">
        <v>0</v>
      </c>
      <c r="E2762" s="29">
        <f>IF(ISERROR(VLOOKUP(A2762,'INFORME SEVEN'!$A$1:$F$339,4,0)),0,VLOOKUP(A2762,'INFORME SEVEN'!$A$1:$F$339,4,0))</f>
        <v>0</v>
      </c>
      <c r="F2762" s="29">
        <f>IF(ISERROR(VLOOKUP(A2762,'INFORME SEVEN'!$A$1:$F$339,5,0)),0,VLOOKUP(A2762,'INFORME SEVEN'!$A$1:$F$339,5,0))</f>
        <v>0</v>
      </c>
      <c r="G2762" s="65">
        <f t="shared" si="356"/>
        <v>0</v>
      </c>
      <c r="H2762" s="44">
        <f t="shared" si="357"/>
        <v>0</v>
      </c>
      <c r="I2762" s="46">
        <v>0</v>
      </c>
      <c r="J2762" s="31">
        <f t="shared" si="343"/>
        <v>0</v>
      </c>
      <c r="K2762" s="1">
        <f t="shared" si="341"/>
        <v>0</v>
      </c>
      <c r="L2762" s="1">
        <f t="shared" si="337"/>
        <v>6</v>
      </c>
    </row>
    <row r="2763" spans="1:12" ht="16.5" hidden="1" thickBot="1" x14ac:dyDescent="0.3">
      <c r="A2763" s="26">
        <v>511112</v>
      </c>
      <c r="B2763" s="42">
        <v>511112</v>
      </c>
      <c r="C2763" s="43" t="s">
        <v>1735</v>
      </c>
      <c r="D2763" s="44">
        <v>0</v>
      </c>
      <c r="E2763" s="29">
        <f>IF(ISERROR(VLOOKUP(A2763,'INFORME SEVEN'!$A$1:$F$339,4,0)),0,VLOOKUP(A2763,'INFORME SEVEN'!$A$1:$F$339,4,0))</f>
        <v>0</v>
      </c>
      <c r="F2763" s="29">
        <f>IF(ISERROR(VLOOKUP(A2763,'INFORME SEVEN'!$A$1:$F$339,5,0)),0,VLOOKUP(A2763,'INFORME SEVEN'!$A$1:$F$339,5,0))</f>
        <v>0</v>
      </c>
      <c r="G2763" s="65">
        <f t="shared" si="356"/>
        <v>0</v>
      </c>
      <c r="H2763" s="44">
        <f t="shared" si="357"/>
        <v>0</v>
      </c>
      <c r="I2763" s="46">
        <v>0</v>
      </c>
      <c r="J2763" s="31">
        <f t="shared" si="343"/>
        <v>0</v>
      </c>
      <c r="K2763" s="1">
        <f t="shared" si="341"/>
        <v>0</v>
      </c>
      <c r="L2763" s="1">
        <f t="shared" si="337"/>
        <v>6</v>
      </c>
    </row>
    <row r="2764" spans="1:12" ht="16.5" hidden="1" thickBot="1" x14ac:dyDescent="0.3">
      <c r="A2764" s="26">
        <v>511113</v>
      </c>
      <c r="B2764" s="42">
        <v>511113</v>
      </c>
      <c r="C2764" s="43" t="s">
        <v>1736</v>
      </c>
      <c r="D2764" s="44">
        <v>0</v>
      </c>
      <c r="E2764" s="29">
        <f>IF(ISERROR(VLOOKUP(A2764,'INFORME SEVEN'!$A$1:$F$339,4,0)),0,VLOOKUP(A2764,'INFORME SEVEN'!$A$1:$F$339,4,0))</f>
        <v>0</v>
      </c>
      <c r="F2764" s="29">
        <f>IF(ISERROR(VLOOKUP(A2764,'INFORME SEVEN'!$A$1:$F$339,5,0)),0,VLOOKUP(A2764,'INFORME SEVEN'!$A$1:$F$339,5,0))</f>
        <v>0</v>
      </c>
      <c r="G2764" s="65">
        <f t="shared" si="356"/>
        <v>0</v>
      </c>
      <c r="H2764" s="44">
        <f t="shared" si="357"/>
        <v>0</v>
      </c>
      <c r="I2764" s="46">
        <v>0</v>
      </c>
      <c r="J2764" s="31">
        <f t="shared" si="343"/>
        <v>0</v>
      </c>
      <c r="K2764" s="1">
        <f t="shared" si="341"/>
        <v>0</v>
      </c>
      <c r="L2764" s="1">
        <f t="shared" si="337"/>
        <v>6</v>
      </c>
    </row>
    <row r="2765" spans="1:12" ht="15.75" thickBot="1" x14ac:dyDescent="0.25">
      <c r="A2765" s="26">
        <v>511114</v>
      </c>
      <c r="B2765" s="450">
        <v>511114</v>
      </c>
      <c r="C2765" s="451" t="s">
        <v>566</v>
      </c>
      <c r="D2765" s="65">
        <v>95040168.010000005</v>
      </c>
      <c r="E2765" s="45">
        <f>IF(ISERROR(VLOOKUP(A2765,'INFORME SEVEN'!$A$1:$F$339,4,0)),0,VLOOKUP(A2765,'INFORME SEVEN'!$A$1:$F$339,4,0))</f>
        <v>46209776</v>
      </c>
      <c r="F2765" s="45">
        <f>IF(ISERROR(VLOOKUP(A2765,'INFORME SEVEN'!$A$1:$F$339,5,0)),0,VLOOKUP(A2765,'INFORME SEVEN'!$A$1:$F$339,5,0))</f>
        <v>0</v>
      </c>
      <c r="G2765" s="65">
        <f t="shared" si="356"/>
        <v>141249944.00999999</v>
      </c>
      <c r="H2765" s="45">
        <v>0</v>
      </c>
      <c r="I2765" s="47">
        <f t="shared" ref="I2765:I2768" si="358">+G2765</f>
        <v>141249944.00999999</v>
      </c>
      <c r="J2765" s="31">
        <f t="shared" si="343"/>
        <v>0</v>
      </c>
      <c r="K2765" s="1">
        <f t="shared" si="341"/>
        <v>1</v>
      </c>
      <c r="L2765" s="1">
        <f t="shared" ref="L2765:L2828" si="359">+LEN(A2765)</f>
        <v>6</v>
      </c>
    </row>
    <row r="2766" spans="1:12" ht="15.75" thickBot="1" x14ac:dyDescent="0.25">
      <c r="A2766" s="26">
        <v>511115</v>
      </c>
      <c r="B2766" s="450">
        <v>511115</v>
      </c>
      <c r="C2766" s="451" t="s">
        <v>814</v>
      </c>
      <c r="D2766" s="65">
        <v>123703229</v>
      </c>
      <c r="E2766" s="45">
        <f>IF(ISERROR(VLOOKUP(A2766,'INFORME SEVEN'!$A$1:$F$339,4,0)),0,VLOOKUP(A2766,'INFORME SEVEN'!$A$1:$F$339,4,0))</f>
        <v>30436175</v>
      </c>
      <c r="F2766" s="45">
        <f>IF(ISERROR(VLOOKUP(A2766,'INFORME SEVEN'!$A$1:$F$339,5,0)),0,VLOOKUP(A2766,'INFORME SEVEN'!$A$1:$F$339,5,0))</f>
        <v>0</v>
      </c>
      <c r="G2766" s="65">
        <f t="shared" si="356"/>
        <v>154139404</v>
      </c>
      <c r="H2766" s="45">
        <v>0</v>
      </c>
      <c r="I2766" s="47">
        <f t="shared" si="358"/>
        <v>154139404</v>
      </c>
      <c r="J2766" s="31">
        <f t="shared" si="343"/>
        <v>0</v>
      </c>
      <c r="K2766" s="1">
        <f t="shared" si="341"/>
        <v>1</v>
      </c>
      <c r="L2766" s="1">
        <f t="shared" si="359"/>
        <v>6</v>
      </c>
    </row>
    <row r="2767" spans="1:12" ht="15.75" thickBot="1" x14ac:dyDescent="0.25">
      <c r="A2767" s="26">
        <v>511116</v>
      </c>
      <c r="B2767" s="450">
        <v>511116</v>
      </c>
      <c r="C2767" s="451" t="s">
        <v>1737</v>
      </c>
      <c r="D2767" s="65">
        <v>30729082</v>
      </c>
      <c r="E2767" s="45">
        <f>IF(ISERROR(VLOOKUP(A2767,'INFORME SEVEN'!$A$1:$F$339,4,0)),0,VLOOKUP(A2767,'INFORME SEVEN'!$A$1:$F$339,4,0))</f>
        <v>3836346</v>
      </c>
      <c r="F2767" s="45">
        <f>IF(ISERROR(VLOOKUP(A2767,'INFORME SEVEN'!$A$1:$F$339,5,0)),0,VLOOKUP(A2767,'INFORME SEVEN'!$A$1:$F$339,5,0))</f>
        <v>0</v>
      </c>
      <c r="G2767" s="65">
        <f t="shared" si="356"/>
        <v>34565428</v>
      </c>
      <c r="H2767" s="45">
        <v>0</v>
      </c>
      <c r="I2767" s="47">
        <f t="shared" si="358"/>
        <v>34565428</v>
      </c>
      <c r="J2767" s="31">
        <f t="shared" si="343"/>
        <v>0</v>
      </c>
      <c r="K2767" s="1">
        <f t="shared" si="341"/>
        <v>1</v>
      </c>
      <c r="L2767" s="1">
        <f t="shared" si="359"/>
        <v>6</v>
      </c>
    </row>
    <row r="2768" spans="1:12" ht="15.75" thickBot="1" x14ac:dyDescent="0.25">
      <c r="A2768" s="26">
        <v>511117</v>
      </c>
      <c r="B2768" s="450">
        <v>511117</v>
      </c>
      <c r="C2768" s="451" t="s">
        <v>984</v>
      </c>
      <c r="D2768" s="65">
        <v>792714239</v>
      </c>
      <c r="E2768" s="45">
        <f>IF(ISERROR(VLOOKUP(A2768,'INFORME SEVEN'!$A$1:$F$339,4,0)),0,VLOOKUP(A2768,'INFORME SEVEN'!$A$1:$F$339,4,0))</f>
        <v>80646679</v>
      </c>
      <c r="F2768" s="45">
        <f>IF(ISERROR(VLOOKUP(A2768,'INFORME SEVEN'!$A$1:$F$339,5,0)),0,VLOOKUP(A2768,'INFORME SEVEN'!$A$1:$F$339,5,0))</f>
        <v>0</v>
      </c>
      <c r="G2768" s="65">
        <f t="shared" si="356"/>
        <v>873360918</v>
      </c>
      <c r="H2768" s="45">
        <v>0</v>
      </c>
      <c r="I2768" s="47">
        <f t="shared" si="358"/>
        <v>873360918</v>
      </c>
      <c r="J2768" s="31">
        <f t="shared" si="343"/>
        <v>0</v>
      </c>
      <c r="K2768" s="1">
        <f t="shared" si="341"/>
        <v>1</v>
      </c>
      <c r="L2768" s="1">
        <f t="shared" si="359"/>
        <v>6</v>
      </c>
    </row>
    <row r="2769" spans="1:12" ht="16.5" hidden="1" thickBot="1" x14ac:dyDescent="0.3">
      <c r="A2769" s="26">
        <v>511118</v>
      </c>
      <c r="B2769" s="42">
        <v>511118</v>
      </c>
      <c r="C2769" s="43" t="s">
        <v>424</v>
      </c>
      <c r="D2769" s="44">
        <v>0</v>
      </c>
      <c r="E2769" s="29">
        <f>IF(ISERROR(VLOOKUP(A2769,'INFORME SEVEN'!$A$1:$F$339,4,0)),0,VLOOKUP(A2769,'INFORME SEVEN'!$A$1:$F$339,4,0))</f>
        <v>0</v>
      </c>
      <c r="F2769" s="29">
        <f>IF(ISERROR(VLOOKUP(A2769,'INFORME SEVEN'!$A$1:$F$339,5,0)),0,VLOOKUP(A2769,'INFORME SEVEN'!$A$1:$F$339,5,0))</f>
        <v>0</v>
      </c>
      <c r="G2769" s="65">
        <f t="shared" si="356"/>
        <v>0</v>
      </c>
      <c r="H2769" s="44">
        <f t="shared" ref="H2769:H2771" si="360">+G2769</f>
        <v>0</v>
      </c>
      <c r="I2769" s="46">
        <v>0</v>
      </c>
      <c r="J2769" s="31">
        <f t="shared" si="343"/>
        <v>0</v>
      </c>
      <c r="K2769" s="1">
        <f t="shared" si="341"/>
        <v>0</v>
      </c>
      <c r="L2769" s="1">
        <f t="shared" si="359"/>
        <v>6</v>
      </c>
    </row>
    <row r="2770" spans="1:12" ht="16.5" hidden="1" thickBot="1" x14ac:dyDescent="0.3">
      <c r="A2770" s="26">
        <v>511119</v>
      </c>
      <c r="B2770" s="42">
        <v>511119</v>
      </c>
      <c r="C2770" s="43" t="s">
        <v>1096</v>
      </c>
      <c r="D2770" s="44">
        <v>0</v>
      </c>
      <c r="E2770" s="29">
        <f>IF(ISERROR(VLOOKUP(A2770,'INFORME SEVEN'!$A$1:$F$339,4,0)),0,VLOOKUP(A2770,'INFORME SEVEN'!$A$1:$F$339,4,0))</f>
        <v>0</v>
      </c>
      <c r="F2770" s="29">
        <f>IF(ISERROR(VLOOKUP(A2770,'INFORME SEVEN'!$A$1:$F$339,5,0)),0,VLOOKUP(A2770,'INFORME SEVEN'!$A$1:$F$339,5,0))</f>
        <v>0</v>
      </c>
      <c r="G2770" s="65">
        <f t="shared" si="356"/>
        <v>0</v>
      </c>
      <c r="H2770" s="44">
        <f t="shared" si="360"/>
        <v>0</v>
      </c>
      <c r="I2770" s="46">
        <v>0</v>
      </c>
      <c r="J2770" s="31">
        <f t="shared" ref="J2770:J2833" si="361">+G2770-H2770-I2770</f>
        <v>0</v>
      </c>
      <c r="K2770" s="1">
        <f t="shared" ref="K2770:K2833" si="362">IF(D2770&lt;&gt;0,1,IF(G2770&lt;&gt;0,2,IF(F2770&lt;&gt;0,3,IF(E2770&lt;&gt;0,4,0))))</f>
        <v>0</v>
      </c>
      <c r="L2770" s="1">
        <f t="shared" si="359"/>
        <v>6</v>
      </c>
    </row>
    <row r="2771" spans="1:12" ht="16.5" hidden="1" thickBot="1" x14ac:dyDescent="0.3">
      <c r="A2771" s="26">
        <v>511120</v>
      </c>
      <c r="B2771" s="42">
        <v>511120</v>
      </c>
      <c r="C2771" s="43" t="s">
        <v>271</v>
      </c>
      <c r="D2771" s="44">
        <v>0</v>
      </c>
      <c r="E2771" s="29">
        <f>IF(ISERROR(VLOOKUP(A2771,'INFORME SEVEN'!$A$1:$F$339,4,0)),0,VLOOKUP(A2771,'INFORME SEVEN'!$A$1:$F$339,4,0))</f>
        <v>0</v>
      </c>
      <c r="F2771" s="29">
        <f>IF(ISERROR(VLOOKUP(A2771,'INFORME SEVEN'!$A$1:$F$339,5,0)),0,VLOOKUP(A2771,'INFORME SEVEN'!$A$1:$F$339,5,0))</f>
        <v>0</v>
      </c>
      <c r="G2771" s="65">
        <f t="shared" si="356"/>
        <v>0</v>
      </c>
      <c r="H2771" s="44">
        <f t="shared" si="360"/>
        <v>0</v>
      </c>
      <c r="I2771" s="46">
        <v>0</v>
      </c>
      <c r="J2771" s="31">
        <f t="shared" si="361"/>
        <v>0</v>
      </c>
      <c r="K2771" s="1">
        <f t="shared" si="362"/>
        <v>0</v>
      </c>
      <c r="L2771" s="1">
        <f t="shared" si="359"/>
        <v>6</v>
      </c>
    </row>
    <row r="2772" spans="1:12" ht="15.75" thickBot="1" x14ac:dyDescent="0.25">
      <c r="A2772" s="26">
        <v>511121</v>
      </c>
      <c r="B2772" s="450">
        <v>511121</v>
      </c>
      <c r="C2772" s="451" t="s">
        <v>813</v>
      </c>
      <c r="D2772" s="65">
        <v>6195149</v>
      </c>
      <c r="E2772" s="45">
        <f>IF(ISERROR(VLOOKUP(A2772,'INFORME SEVEN'!$A$1:$F$339,4,0)),0,VLOOKUP(A2772,'INFORME SEVEN'!$A$1:$F$339,4,0))</f>
        <v>0</v>
      </c>
      <c r="F2772" s="45">
        <f>IF(ISERROR(VLOOKUP(A2772,'INFORME SEVEN'!$A$1:$F$339,5,0)),0,VLOOKUP(A2772,'INFORME SEVEN'!$A$1:$F$339,5,0))</f>
        <v>0</v>
      </c>
      <c r="G2772" s="65">
        <f t="shared" si="356"/>
        <v>6195149</v>
      </c>
      <c r="H2772" s="45">
        <v>0</v>
      </c>
      <c r="I2772" s="47">
        <f>+G2772</f>
        <v>6195149</v>
      </c>
      <c r="J2772" s="31">
        <f t="shared" si="361"/>
        <v>0</v>
      </c>
      <c r="K2772" s="1">
        <f t="shared" si="362"/>
        <v>1</v>
      </c>
      <c r="L2772" s="1">
        <f t="shared" si="359"/>
        <v>6</v>
      </c>
    </row>
    <row r="2773" spans="1:12" ht="16.5" hidden="1" thickBot="1" x14ac:dyDescent="0.3">
      <c r="A2773" s="26">
        <v>511122</v>
      </c>
      <c r="B2773" s="42">
        <v>511122</v>
      </c>
      <c r="C2773" s="43" t="s">
        <v>1662</v>
      </c>
      <c r="D2773" s="44">
        <v>0</v>
      </c>
      <c r="E2773" s="29">
        <f>IF(ISERROR(VLOOKUP(A2773,'INFORME SEVEN'!$A$1:$F$339,4,0)),0,VLOOKUP(A2773,'INFORME SEVEN'!$A$1:$F$339,4,0))</f>
        <v>0</v>
      </c>
      <c r="F2773" s="29">
        <f>IF(ISERROR(VLOOKUP(A2773,'INFORME SEVEN'!$A$1:$F$339,5,0)),0,VLOOKUP(A2773,'INFORME SEVEN'!$A$1:$F$339,5,0))</f>
        <v>0</v>
      </c>
      <c r="G2773" s="65">
        <f t="shared" si="356"/>
        <v>0</v>
      </c>
      <c r="H2773" s="44">
        <f t="shared" ref="H2773" si="363">+G2773</f>
        <v>0</v>
      </c>
      <c r="I2773" s="46">
        <v>0</v>
      </c>
      <c r="J2773" s="31">
        <f t="shared" si="361"/>
        <v>0</v>
      </c>
      <c r="K2773" s="1">
        <f t="shared" si="362"/>
        <v>0</v>
      </c>
      <c r="L2773" s="1">
        <f t="shared" si="359"/>
        <v>6</v>
      </c>
    </row>
    <row r="2774" spans="1:12" ht="15.75" thickBot="1" x14ac:dyDescent="0.25">
      <c r="A2774" s="26">
        <v>511123</v>
      </c>
      <c r="B2774" s="450">
        <v>511123</v>
      </c>
      <c r="C2774" s="451" t="s">
        <v>1738</v>
      </c>
      <c r="D2774" s="65">
        <v>438299479.80000001</v>
      </c>
      <c r="E2774" s="45">
        <f>IF(ISERROR(VLOOKUP(A2774,'INFORME SEVEN'!$A$1:$F$339,4,0)),0,VLOOKUP(A2774,'INFORME SEVEN'!$A$1:$F$339,4,0))</f>
        <v>223458191.84999999</v>
      </c>
      <c r="F2774" s="45">
        <f>IF(ISERROR(VLOOKUP(A2774,'INFORME SEVEN'!$A$1:$F$339,5,0)),0,VLOOKUP(A2774,'INFORME SEVEN'!$A$1:$F$339,5,0))</f>
        <v>0</v>
      </c>
      <c r="G2774" s="65">
        <f t="shared" si="356"/>
        <v>661757671.64999998</v>
      </c>
      <c r="H2774" s="45">
        <v>0</v>
      </c>
      <c r="I2774" s="47">
        <f t="shared" ref="I2774:I2775" si="364">+G2774</f>
        <v>661757671.64999998</v>
      </c>
      <c r="J2774" s="31">
        <f t="shared" si="361"/>
        <v>0</v>
      </c>
      <c r="K2774" s="1">
        <f t="shared" si="362"/>
        <v>1</v>
      </c>
      <c r="L2774" s="1">
        <f t="shared" si="359"/>
        <v>6</v>
      </c>
    </row>
    <row r="2775" spans="1:12" ht="15.75" thickBot="1" x14ac:dyDescent="0.25">
      <c r="A2775" s="26">
        <v>511125</v>
      </c>
      <c r="B2775" s="450">
        <v>511125</v>
      </c>
      <c r="C2775" s="451" t="s">
        <v>1739</v>
      </c>
      <c r="D2775" s="65">
        <v>295747774.19999999</v>
      </c>
      <c r="E2775" s="45">
        <f>IF(ISERROR(VLOOKUP(A2775,'INFORME SEVEN'!$A$1:$F$339,4,0)),0,VLOOKUP(A2775,'INFORME SEVEN'!$A$1:$F$339,4,0))</f>
        <v>128003876.95</v>
      </c>
      <c r="F2775" s="45">
        <f>IF(ISERROR(VLOOKUP(A2775,'INFORME SEVEN'!$A$1:$F$339,5,0)),0,VLOOKUP(A2775,'INFORME SEVEN'!$A$1:$F$339,5,0))</f>
        <v>0</v>
      </c>
      <c r="G2775" s="65">
        <f t="shared" si="356"/>
        <v>423751651.14999998</v>
      </c>
      <c r="H2775" s="45">
        <v>0</v>
      </c>
      <c r="I2775" s="47">
        <f t="shared" si="364"/>
        <v>423751651.14999998</v>
      </c>
      <c r="J2775" s="31">
        <f t="shared" si="361"/>
        <v>0</v>
      </c>
      <c r="K2775" s="1">
        <f t="shared" si="362"/>
        <v>1</v>
      </c>
      <c r="L2775" s="1">
        <f t="shared" si="359"/>
        <v>6</v>
      </c>
    </row>
    <row r="2776" spans="1:12" ht="16.5" hidden="1" thickBot="1" x14ac:dyDescent="0.3">
      <c r="A2776" s="26">
        <v>511127</v>
      </c>
      <c r="B2776" s="42">
        <v>511127</v>
      </c>
      <c r="C2776" s="43" t="s">
        <v>1740</v>
      </c>
      <c r="D2776" s="44">
        <v>0</v>
      </c>
      <c r="E2776" s="29">
        <f>IF(ISERROR(VLOOKUP(A2776,'INFORME SEVEN'!$A$1:$F$339,4,0)),0,VLOOKUP(A2776,'INFORME SEVEN'!$A$1:$F$339,4,0))</f>
        <v>0</v>
      </c>
      <c r="F2776" s="29">
        <f>IF(ISERROR(VLOOKUP(A2776,'INFORME SEVEN'!$A$1:$F$339,5,0)),0,VLOOKUP(A2776,'INFORME SEVEN'!$A$1:$F$339,5,0))</f>
        <v>0</v>
      </c>
      <c r="G2776" s="65">
        <f t="shared" si="356"/>
        <v>0</v>
      </c>
      <c r="H2776" s="44">
        <f t="shared" ref="H2776:H2784" si="365">+G2776</f>
        <v>0</v>
      </c>
      <c r="I2776" s="46">
        <v>0</v>
      </c>
      <c r="J2776" s="31">
        <f t="shared" si="361"/>
        <v>0</v>
      </c>
      <c r="K2776" s="1">
        <f t="shared" si="362"/>
        <v>0</v>
      </c>
      <c r="L2776" s="1">
        <f t="shared" si="359"/>
        <v>6</v>
      </c>
    </row>
    <row r="2777" spans="1:12" ht="16.5" hidden="1" thickBot="1" x14ac:dyDescent="0.3">
      <c r="A2777" s="26">
        <v>511128</v>
      </c>
      <c r="B2777" s="42">
        <v>511128</v>
      </c>
      <c r="C2777" s="43" t="s">
        <v>1741</v>
      </c>
      <c r="D2777" s="44">
        <v>0</v>
      </c>
      <c r="E2777" s="29">
        <f>IF(ISERROR(VLOOKUP(A2777,'INFORME SEVEN'!$A$1:$F$339,4,0)),0,VLOOKUP(A2777,'INFORME SEVEN'!$A$1:$F$339,4,0))</f>
        <v>0</v>
      </c>
      <c r="F2777" s="29">
        <f>IF(ISERROR(VLOOKUP(A2777,'INFORME SEVEN'!$A$1:$F$339,5,0)),0,VLOOKUP(A2777,'INFORME SEVEN'!$A$1:$F$339,5,0))</f>
        <v>0</v>
      </c>
      <c r="G2777" s="65">
        <f t="shared" si="356"/>
        <v>0</v>
      </c>
      <c r="H2777" s="44">
        <f t="shared" si="365"/>
        <v>0</v>
      </c>
      <c r="I2777" s="46">
        <v>0</v>
      </c>
      <c r="J2777" s="31">
        <f t="shared" si="361"/>
        <v>0</v>
      </c>
      <c r="K2777" s="1">
        <f t="shared" si="362"/>
        <v>0</v>
      </c>
      <c r="L2777" s="1">
        <f t="shared" si="359"/>
        <v>6</v>
      </c>
    </row>
    <row r="2778" spans="1:12" ht="16.5" hidden="1" thickBot="1" x14ac:dyDescent="0.3">
      <c r="A2778" s="26">
        <v>511129</v>
      </c>
      <c r="B2778" s="42">
        <v>511129</v>
      </c>
      <c r="C2778" s="43" t="s">
        <v>1742</v>
      </c>
      <c r="D2778" s="44">
        <v>0</v>
      </c>
      <c r="E2778" s="29">
        <f>IF(ISERROR(VLOOKUP(A2778,'INFORME SEVEN'!$A$1:$F$339,4,0)),0,VLOOKUP(A2778,'INFORME SEVEN'!$A$1:$F$339,4,0))</f>
        <v>0</v>
      </c>
      <c r="F2778" s="29">
        <f>IF(ISERROR(VLOOKUP(A2778,'INFORME SEVEN'!$A$1:$F$339,5,0)),0,VLOOKUP(A2778,'INFORME SEVEN'!$A$1:$F$339,5,0))</f>
        <v>0</v>
      </c>
      <c r="G2778" s="65">
        <f t="shared" si="356"/>
        <v>0</v>
      </c>
      <c r="H2778" s="44">
        <f t="shared" si="365"/>
        <v>0</v>
      </c>
      <c r="I2778" s="46">
        <v>0</v>
      </c>
      <c r="J2778" s="31">
        <f t="shared" si="361"/>
        <v>0</v>
      </c>
      <c r="K2778" s="1">
        <f t="shared" si="362"/>
        <v>0</v>
      </c>
      <c r="L2778" s="1">
        <f t="shared" si="359"/>
        <v>6</v>
      </c>
    </row>
    <row r="2779" spans="1:12" ht="16.5" hidden="1" thickBot="1" x14ac:dyDescent="0.3">
      <c r="A2779" s="26">
        <v>511130</v>
      </c>
      <c r="B2779" s="42">
        <v>511130</v>
      </c>
      <c r="C2779" s="43" t="s">
        <v>1743</v>
      </c>
      <c r="D2779" s="44">
        <v>0</v>
      </c>
      <c r="E2779" s="29">
        <f>IF(ISERROR(VLOOKUP(A2779,'INFORME SEVEN'!$A$1:$F$339,4,0)),0,VLOOKUP(A2779,'INFORME SEVEN'!$A$1:$F$339,4,0))</f>
        <v>0</v>
      </c>
      <c r="F2779" s="29">
        <f>IF(ISERROR(VLOOKUP(A2779,'INFORME SEVEN'!$A$1:$F$339,5,0)),0,VLOOKUP(A2779,'INFORME SEVEN'!$A$1:$F$339,5,0))</f>
        <v>0</v>
      </c>
      <c r="G2779" s="65">
        <f t="shared" si="356"/>
        <v>0</v>
      </c>
      <c r="H2779" s="44">
        <f t="shared" si="365"/>
        <v>0</v>
      </c>
      <c r="I2779" s="46">
        <v>0</v>
      </c>
      <c r="J2779" s="31">
        <f t="shared" si="361"/>
        <v>0</v>
      </c>
      <c r="K2779" s="1">
        <f t="shared" si="362"/>
        <v>0</v>
      </c>
      <c r="L2779" s="1">
        <f t="shared" si="359"/>
        <v>6</v>
      </c>
    </row>
    <row r="2780" spans="1:12" ht="16.5" hidden="1" thickBot="1" x14ac:dyDescent="0.3">
      <c r="A2780" s="26">
        <v>511131</v>
      </c>
      <c r="B2780" s="42">
        <v>511131</v>
      </c>
      <c r="C2780" s="43" t="s">
        <v>1744</v>
      </c>
      <c r="D2780" s="44">
        <v>0</v>
      </c>
      <c r="E2780" s="29">
        <f>IF(ISERROR(VLOOKUP(A2780,'INFORME SEVEN'!$A$1:$F$339,4,0)),0,VLOOKUP(A2780,'INFORME SEVEN'!$A$1:$F$339,4,0))</f>
        <v>0</v>
      </c>
      <c r="F2780" s="29">
        <f>IF(ISERROR(VLOOKUP(A2780,'INFORME SEVEN'!$A$1:$F$339,5,0)),0,VLOOKUP(A2780,'INFORME SEVEN'!$A$1:$F$339,5,0))</f>
        <v>0</v>
      </c>
      <c r="G2780" s="65">
        <f t="shared" si="356"/>
        <v>0</v>
      </c>
      <c r="H2780" s="44">
        <f t="shared" si="365"/>
        <v>0</v>
      </c>
      <c r="I2780" s="46">
        <v>0</v>
      </c>
      <c r="J2780" s="31">
        <f t="shared" si="361"/>
        <v>0</v>
      </c>
      <c r="K2780" s="1">
        <f t="shared" si="362"/>
        <v>0</v>
      </c>
      <c r="L2780" s="1">
        <f t="shared" si="359"/>
        <v>6</v>
      </c>
    </row>
    <row r="2781" spans="1:12" ht="16.5" hidden="1" thickBot="1" x14ac:dyDescent="0.3">
      <c r="A2781" s="26">
        <v>511132</v>
      </c>
      <c r="B2781" s="42">
        <v>511132</v>
      </c>
      <c r="C2781" s="43" t="s">
        <v>1745</v>
      </c>
      <c r="D2781" s="44">
        <v>0</v>
      </c>
      <c r="E2781" s="29">
        <f>IF(ISERROR(VLOOKUP(A2781,'INFORME SEVEN'!$A$1:$F$339,4,0)),0,VLOOKUP(A2781,'INFORME SEVEN'!$A$1:$F$339,4,0))</f>
        <v>0</v>
      </c>
      <c r="F2781" s="29">
        <f>IF(ISERROR(VLOOKUP(A2781,'INFORME SEVEN'!$A$1:$F$339,5,0)),0,VLOOKUP(A2781,'INFORME SEVEN'!$A$1:$F$339,5,0))</f>
        <v>0</v>
      </c>
      <c r="G2781" s="65">
        <f t="shared" si="356"/>
        <v>0</v>
      </c>
      <c r="H2781" s="44">
        <f t="shared" si="365"/>
        <v>0</v>
      </c>
      <c r="I2781" s="46">
        <v>0</v>
      </c>
      <c r="J2781" s="31">
        <f t="shared" si="361"/>
        <v>0</v>
      </c>
      <c r="K2781" s="1">
        <f t="shared" si="362"/>
        <v>0</v>
      </c>
      <c r="L2781" s="1">
        <f t="shared" si="359"/>
        <v>6</v>
      </c>
    </row>
    <row r="2782" spans="1:12" ht="16.5" hidden="1" thickBot="1" x14ac:dyDescent="0.3">
      <c r="A2782" s="26">
        <v>511133</v>
      </c>
      <c r="B2782" s="42">
        <v>511133</v>
      </c>
      <c r="C2782" s="43" t="s">
        <v>1746</v>
      </c>
      <c r="D2782" s="44">
        <v>0</v>
      </c>
      <c r="E2782" s="29">
        <f>IF(ISERROR(VLOOKUP(A2782,'INFORME SEVEN'!$A$1:$F$339,4,0)),0,VLOOKUP(A2782,'INFORME SEVEN'!$A$1:$F$339,4,0))</f>
        <v>0</v>
      </c>
      <c r="F2782" s="29">
        <f>IF(ISERROR(VLOOKUP(A2782,'INFORME SEVEN'!$A$1:$F$339,5,0)),0,VLOOKUP(A2782,'INFORME SEVEN'!$A$1:$F$339,5,0))</f>
        <v>0</v>
      </c>
      <c r="G2782" s="65">
        <f t="shared" si="356"/>
        <v>0</v>
      </c>
      <c r="H2782" s="44">
        <f t="shared" si="365"/>
        <v>0</v>
      </c>
      <c r="I2782" s="46">
        <v>0</v>
      </c>
      <c r="J2782" s="31">
        <f t="shared" si="361"/>
        <v>0</v>
      </c>
      <c r="K2782" s="1">
        <f t="shared" si="362"/>
        <v>0</v>
      </c>
      <c r="L2782" s="1">
        <f t="shared" si="359"/>
        <v>6</v>
      </c>
    </row>
    <row r="2783" spans="1:12" ht="16.5" hidden="1" thickBot="1" x14ac:dyDescent="0.3">
      <c r="A2783" s="26">
        <v>511134</v>
      </c>
      <c r="B2783" s="42">
        <v>511134</v>
      </c>
      <c r="C2783" s="43" t="s">
        <v>1747</v>
      </c>
      <c r="D2783" s="44">
        <v>0</v>
      </c>
      <c r="E2783" s="29">
        <f>IF(ISERROR(VLOOKUP(A2783,'INFORME SEVEN'!$A$1:$F$339,4,0)),0,VLOOKUP(A2783,'INFORME SEVEN'!$A$1:$F$339,4,0))</f>
        <v>0</v>
      </c>
      <c r="F2783" s="29">
        <f>IF(ISERROR(VLOOKUP(A2783,'INFORME SEVEN'!$A$1:$F$339,5,0)),0,VLOOKUP(A2783,'INFORME SEVEN'!$A$1:$F$339,5,0))</f>
        <v>0</v>
      </c>
      <c r="G2783" s="65">
        <f t="shared" si="356"/>
        <v>0</v>
      </c>
      <c r="H2783" s="44">
        <f t="shared" si="365"/>
        <v>0</v>
      </c>
      <c r="I2783" s="46">
        <v>0</v>
      </c>
      <c r="J2783" s="31">
        <f t="shared" si="361"/>
        <v>0</v>
      </c>
      <c r="K2783" s="1">
        <f t="shared" si="362"/>
        <v>0</v>
      </c>
      <c r="L2783" s="1">
        <f t="shared" si="359"/>
        <v>6</v>
      </c>
    </row>
    <row r="2784" spans="1:12" ht="16.5" hidden="1" thickBot="1" x14ac:dyDescent="0.3">
      <c r="A2784" s="26">
        <v>511135</v>
      </c>
      <c r="B2784" s="42">
        <v>511135</v>
      </c>
      <c r="C2784" s="43" t="s">
        <v>1748</v>
      </c>
      <c r="D2784" s="44">
        <v>0</v>
      </c>
      <c r="E2784" s="29">
        <f>IF(ISERROR(VLOOKUP(A2784,'INFORME SEVEN'!$A$1:$F$339,4,0)),0,VLOOKUP(A2784,'INFORME SEVEN'!$A$1:$F$339,4,0))</f>
        <v>0</v>
      </c>
      <c r="F2784" s="29">
        <f>IF(ISERROR(VLOOKUP(A2784,'INFORME SEVEN'!$A$1:$F$339,5,0)),0,VLOOKUP(A2784,'INFORME SEVEN'!$A$1:$F$339,5,0))</f>
        <v>0</v>
      </c>
      <c r="G2784" s="65">
        <f t="shared" si="356"/>
        <v>0</v>
      </c>
      <c r="H2784" s="44">
        <f t="shared" si="365"/>
        <v>0</v>
      </c>
      <c r="I2784" s="46">
        <v>0</v>
      </c>
      <c r="J2784" s="31">
        <f t="shared" si="361"/>
        <v>0</v>
      </c>
      <c r="K2784" s="1">
        <f t="shared" si="362"/>
        <v>0</v>
      </c>
      <c r="L2784" s="1">
        <f t="shared" si="359"/>
        <v>6</v>
      </c>
    </row>
    <row r="2785" spans="1:12" ht="15.75" thickBot="1" x14ac:dyDescent="0.25">
      <c r="A2785" s="26">
        <v>511136</v>
      </c>
      <c r="B2785" s="450">
        <v>511136</v>
      </c>
      <c r="C2785" s="451" t="s">
        <v>1749</v>
      </c>
      <c r="D2785" s="65">
        <v>56600000</v>
      </c>
      <c r="E2785" s="45">
        <f>IF(ISERROR(VLOOKUP(A2785,'INFORME SEVEN'!$A$1:$F$339,4,0)),0,VLOOKUP(A2785,'INFORME SEVEN'!$A$1:$F$339,4,0))</f>
        <v>0</v>
      </c>
      <c r="F2785" s="45">
        <f>IF(ISERROR(VLOOKUP(A2785,'INFORME SEVEN'!$A$1:$F$339,5,0)),0,VLOOKUP(A2785,'INFORME SEVEN'!$A$1:$F$339,5,0))</f>
        <v>0</v>
      </c>
      <c r="G2785" s="65">
        <f t="shared" si="356"/>
        <v>56600000</v>
      </c>
      <c r="H2785" s="45">
        <v>0</v>
      </c>
      <c r="I2785" s="47">
        <f>+G2785</f>
        <v>56600000</v>
      </c>
      <c r="J2785" s="31">
        <f t="shared" si="361"/>
        <v>0</v>
      </c>
      <c r="K2785" s="1">
        <f t="shared" si="362"/>
        <v>1</v>
      </c>
      <c r="L2785" s="1">
        <f t="shared" si="359"/>
        <v>6</v>
      </c>
    </row>
    <row r="2786" spans="1:12" ht="16.5" hidden="1" thickBot="1" x14ac:dyDescent="0.3">
      <c r="A2786" s="26">
        <v>511137</v>
      </c>
      <c r="B2786" s="42">
        <v>511137</v>
      </c>
      <c r="C2786" s="43" t="s">
        <v>1750</v>
      </c>
      <c r="D2786" s="44">
        <v>0</v>
      </c>
      <c r="E2786" s="29">
        <f>IF(ISERROR(VLOOKUP(A2786,'INFORME SEVEN'!$A$1:$F$339,4,0)),0,VLOOKUP(A2786,'INFORME SEVEN'!$A$1:$F$339,4,0))</f>
        <v>0</v>
      </c>
      <c r="F2786" s="29">
        <f>IF(ISERROR(VLOOKUP(A2786,'INFORME SEVEN'!$A$1:$F$339,5,0)),0,VLOOKUP(A2786,'INFORME SEVEN'!$A$1:$F$339,5,0))</f>
        <v>0</v>
      </c>
      <c r="G2786" s="65">
        <f t="shared" si="356"/>
        <v>0</v>
      </c>
      <c r="H2786" s="44">
        <f t="shared" ref="H2786:H2793" si="366">+G2786</f>
        <v>0</v>
      </c>
      <c r="I2786" s="46">
        <v>0</v>
      </c>
      <c r="J2786" s="31">
        <f t="shared" si="361"/>
        <v>0</v>
      </c>
      <c r="K2786" s="1">
        <f t="shared" si="362"/>
        <v>0</v>
      </c>
      <c r="L2786" s="1">
        <f t="shared" si="359"/>
        <v>6</v>
      </c>
    </row>
    <row r="2787" spans="1:12" ht="16.5" hidden="1" thickBot="1" x14ac:dyDescent="0.3">
      <c r="A2787" s="26">
        <v>511138</v>
      </c>
      <c r="B2787" s="42">
        <v>511138</v>
      </c>
      <c r="C2787" s="43" t="s">
        <v>1751</v>
      </c>
      <c r="D2787" s="44">
        <v>0</v>
      </c>
      <c r="E2787" s="29">
        <f>IF(ISERROR(VLOOKUP(A2787,'INFORME SEVEN'!$A$1:$F$339,4,0)),0,VLOOKUP(A2787,'INFORME SEVEN'!$A$1:$F$339,4,0))</f>
        <v>0</v>
      </c>
      <c r="F2787" s="29">
        <f>IF(ISERROR(VLOOKUP(A2787,'INFORME SEVEN'!$A$1:$F$339,5,0)),0,VLOOKUP(A2787,'INFORME SEVEN'!$A$1:$F$339,5,0))</f>
        <v>0</v>
      </c>
      <c r="G2787" s="65">
        <f t="shared" si="356"/>
        <v>0</v>
      </c>
      <c r="H2787" s="44">
        <f t="shared" si="366"/>
        <v>0</v>
      </c>
      <c r="I2787" s="46">
        <v>0</v>
      </c>
      <c r="J2787" s="31">
        <f t="shared" si="361"/>
        <v>0</v>
      </c>
      <c r="K2787" s="1">
        <f t="shared" si="362"/>
        <v>0</v>
      </c>
      <c r="L2787" s="1">
        <f t="shared" si="359"/>
        <v>6</v>
      </c>
    </row>
    <row r="2788" spans="1:12" ht="16.5" hidden="1" thickBot="1" x14ac:dyDescent="0.3">
      <c r="A2788" s="26">
        <v>511139</v>
      </c>
      <c r="B2788" s="42">
        <v>511139</v>
      </c>
      <c r="C2788" s="43" t="s">
        <v>1752</v>
      </c>
      <c r="D2788" s="44">
        <v>0</v>
      </c>
      <c r="E2788" s="29">
        <f>IF(ISERROR(VLOOKUP(A2788,'INFORME SEVEN'!$A$1:$F$339,4,0)),0,VLOOKUP(A2788,'INFORME SEVEN'!$A$1:$F$339,4,0))</f>
        <v>0</v>
      </c>
      <c r="F2788" s="29">
        <f>IF(ISERROR(VLOOKUP(A2788,'INFORME SEVEN'!$A$1:$F$339,5,0)),0,VLOOKUP(A2788,'INFORME SEVEN'!$A$1:$F$339,5,0))</f>
        <v>0</v>
      </c>
      <c r="G2788" s="65">
        <f t="shared" si="356"/>
        <v>0</v>
      </c>
      <c r="H2788" s="44">
        <f t="shared" si="366"/>
        <v>0</v>
      </c>
      <c r="I2788" s="46">
        <v>0</v>
      </c>
      <c r="J2788" s="31">
        <f t="shared" si="361"/>
        <v>0</v>
      </c>
      <c r="K2788" s="1">
        <f t="shared" si="362"/>
        <v>0</v>
      </c>
      <c r="L2788" s="1">
        <f t="shared" si="359"/>
        <v>6</v>
      </c>
    </row>
    <row r="2789" spans="1:12" ht="16.5" hidden="1" thickBot="1" x14ac:dyDescent="0.3">
      <c r="A2789" s="26">
        <v>511140</v>
      </c>
      <c r="B2789" s="42">
        <v>511140</v>
      </c>
      <c r="C2789" s="43" t="s">
        <v>1753</v>
      </c>
      <c r="D2789" s="44">
        <v>0</v>
      </c>
      <c r="E2789" s="29">
        <f>IF(ISERROR(VLOOKUP(A2789,'INFORME SEVEN'!$A$1:$F$339,4,0)),0,VLOOKUP(A2789,'INFORME SEVEN'!$A$1:$F$339,4,0))</f>
        <v>0</v>
      </c>
      <c r="F2789" s="29">
        <f>IF(ISERROR(VLOOKUP(A2789,'INFORME SEVEN'!$A$1:$F$339,5,0)),0,VLOOKUP(A2789,'INFORME SEVEN'!$A$1:$F$339,5,0))</f>
        <v>0</v>
      </c>
      <c r="G2789" s="65">
        <f t="shared" si="356"/>
        <v>0</v>
      </c>
      <c r="H2789" s="44">
        <f t="shared" si="366"/>
        <v>0</v>
      </c>
      <c r="I2789" s="46">
        <v>0</v>
      </c>
      <c r="J2789" s="31">
        <f t="shared" si="361"/>
        <v>0</v>
      </c>
      <c r="K2789" s="1">
        <f t="shared" si="362"/>
        <v>0</v>
      </c>
      <c r="L2789" s="1">
        <f t="shared" si="359"/>
        <v>6</v>
      </c>
    </row>
    <row r="2790" spans="1:12" ht="16.5" hidden="1" thickBot="1" x14ac:dyDescent="0.3">
      <c r="A2790" s="26">
        <v>511141</v>
      </c>
      <c r="B2790" s="42">
        <v>511141</v>
      </c>
      <c r="C2790" s="43" t="s">
        <v>1754</v>
      </c>
      <c r="D2790" s="44">
        <v>0</v>
      </c>
      <c r="E2790" s="29">
        <f>IF(ISERROR(VLOOKUP(A2790,'INFORME SEVEN'!$A$1:$F$339,4,0)),0,VLOOKUP(A2790,'INFORME SEVEN'!$A$1:$F$339,4,0))</f>
        <v>0</v>
      </c>
      <c r="F2790" s="29">
        <f>IF(ISERROR(VLOOKUP(A2790,'INFORME SEVEN'!$A$1:$F$339,5,0)),0,VLOOKUP(A2790,'INFORME SEVEN'!$A$1:$F$339,5,0))</f>
        <v>0</v>
      </c>
      <c r="G2790" s="65">
        <f t="shared" si="356"/>
        <v>0</v>
      </c>
      <c r="H2790" s="44">
        <f t="shared" si="366"/>
        <v>0</v>
      </c>
      <c r="I2790" s="46">
        <v>0</v>
      </c>
      <c r="J2790" s="31">
        <f t="shared" si="361"/>
        <v>0</v>
      </c>
      <c r="K2790" s="1">
        <f t="shared" si="362"/>
        <v>0</v>
      </c>
      <c r="L2790" s="1">
        <f t="shared" si="359"/>
        <v>6</v>
      </c>
    </row>
    <row r="2791" spans="1:12" ht="16.5" hidden="1" thickBot="1" x14ac:dyDescent="0.3">
      <c r="A2791" s="26">
        <v>511142</v>
      </c>
      <c r="B2791" s="42">
        <v>511142</v>
      </c>
      <c r="C2791" s="43" t="s">
        <v>1755</v>
      </c>
      <c r="D2791" s="44">
        <v>0</v>
      </c>
      <c r="E2791" s="29">
        <f>IF(ISERROR(VLOOKUP(A2791,'INFORME SEVEN'!$A$1:$F$339,4,0)),0,VLOOKUP(A2791,'INFORME SEVEN'!$A$1:$F$339,4,0))</f>
        <v>0</v>
      </c>
      <c r="F2791" s="29">
        <f>IF(ISERROR(VLOOKUP(A2791,'INFORME SEVEN'!$A$1:$F$339,5,0)),0,VLOOKUP(A2791,'INFORME SEVEN'!$A$1:$F$339,5,0))</f>
        <v>0</v>
      </c>
      <c r="G2791" s="65">
        <f t="shared" si="356"/>
        <v>0</v>
      </c>
      <c r="H2791" s="44">
        <f t="shared" si="366"/>
        <v>0</v>
      </c>
      <c r="I2791" s="46">
        <v>0</v>
      </c>
      <c r="J2791" s="31">
        <f t="shared" si="361"/>
        <v>0</v>
      </c>
      <c r="K2791" s="1">
        <f t="shared" si="362"/>
        <v>0</v>
      </c>
      <c r="L2791" s="1">
        <f t="shared" si="359"/>
        <v>6</v>
      </c>
    </row>
    <row r="2792" spans="1:12" ht="16.5" hidden="1" thickBot="1" x14ac:dyDescent="0.3">
      <c r="A2792" s="26">
        <v>511143</v>
      </c>
      <c r="B2792" s="42">
        <v>511143</v>
      </c>
      <c r="C2792" s="43" t="s">
        <v>1756</v>
      </c>
      <c r="D2792" s="44">
        <v>0</v>
      </c>
      <c r="E2792" s="29">
        <f>IF(ISERROR(VLOOKUP(A2792,'INFORME SEVEN'!$A$1:$F$339,4,0)),0,VLOOKUP(A2792,'INFORME SEVEN'!$A$1:$F$339,4,0))</f>
        <v>0</v>
      </c>
      <c r="F2792" s="29">
        <f>IF(ISERROR(VLOOKUP(A2792,'INFORME SEVEN'!$A$1:$F$339,5,0)),0,VLOOKUP(A2792,'INFORME SEVEN'!$A$1:$F$339,5,0))</f>
        <v>0</v>
      </c>
      <c r="G2792" s="65">
        <f t="shared" si="356"/>
        <v>0</v>
      </c>
      <c r="H2792" s="44">
        <f t="shared" si="366"/>
        <v>0</v>
      </c>
      <c r="I2792" s="46">
        <v>0</v>
      </c>
      <c r="J2792" s="31">
        <f t="shared" si="361"/>
        <v>0</v>
      </c>
      <c r="K2792" s="1">
        <f t="shared" si="362"/>
        <v>0</v>
      </c>
      <c r="L2792" s="1">
        <f t="shared" si="359"/>
        <v>6</v>
      </c>
    </row>
    <row r="2793" spans="1:12" ht="16.5" hidden="1" thickBot="1" x14ac:dyDescent="0.3">
      <c r="A2793" s="26">
        <v>511144</v>
      </c>
      <c r="B2793" s="42">
        <v>511144</v>
      </c>
      <c r="C2793" s="43" t="s">
        <v>1757</v>
      </c>
      <c r="D2793" s="44">
        <v>0</v>
      </c>
      <c r="E2793" s="29">
        <f>IF(ISERROR(VLOOKUP(A2793,'INFORME SEVEN'!$A$1:$F$339,4,0)),0,VLOOKUP(A2793,'INFORME SEVEN'!$A$1:$F$339,4,0))</f>
        <v>0</v>
      </c>
      <c r="F2793" s="29">
        <f>IF(ISERROR(VLOOKUP(A2793,'INFORME SEVEN'!$A$1:$F$339,5,0)),0,VLOOKUP(A2793,'INFORME SEVEN'!$A$1:$F$339,5,0))</f>
        <v>0</v>
      </c>
      <c r="G2793" s="65">
        <f t="shared" si="356"/>
        <v>0</v>
      </c>
      <c r="H2793" s="44">
        <f t="shared" si="366"/>
        <v>0</v>
      </c>
      <c r="I2793" s="46">
        <v>0</v>
      </c>
      <c r="J2793" s="31">
        <f t="shared" si="361"/>
        <v>0</v>
      </c>
      <c r="K2793" s="1">
        <f t="shared" si="362"/>
        <v>0</v>
      </c>
      <c r="L2793" s="1">
        <f t="shared" si="359"/>
        <v>6</v>
      </c>
    </row>
    <row r="2794" spans="1:12" ht="15.75" thickBot="1" x14ac:dyDescent="0.25">
      <c r="A2794" s="26">
        <v>511146</v>
      </c>
      <c r="B2794" s="450">
        <v>511146</v>
      </c>
      <c r="C2794" s="451" t="s">
        <v>545</v>
      </c>
      <c r="D2794" s="65">
        <v>12869413</v>
      </c>
      <c r="E2794" s="45">
        <f>IF(ISERROR(VLOOKUP(A2794,'INFORME SEVEN'!$A$1:$F$339,4,0)),0,VLOOKUP(A2794,'INFORME SEVEN'!$A$1:$F$339,4,0))</f>
        <v>7791799</v>
      </c>
      <c r="F2794" s="45">
        <f>IF(ISERROR(VLOOKUP(A2794,'INFORME SEVEN'!$A$1:$F$339,5,0)),0,VLOOKUP(A2794,'INFORME SEVEN'!$A$1:$F$339,5,0))</f>
        <v>0</v>
      </c>
      <c r="G2794" s="65">
        <f t="shared" si="356"/>
        <v>20661212</v>
      </c>
      <c r="H2794" s="45">
        <v>0</v>
      </c>
      <c r="I2794" s="47">
        <f>+G2794</f>
        <v>20661212</v>
      </c>
      <c r="J2794" s="31">
        <f t="shared" si="361"/>
        <v>0</v>
      </c>
      <c r="K2794" s="1">
        <f t="shared" si="362"/>
        <v>1</v>
      </c>
      <c r="L2794" s="1">
        <f t="shared" si="359"/>
        <v>6</v>
      </c>
    </row>
    <row r="2795" spans="1:12" ht="16.5" hidden="1" thickBot="1" x14ac:dyDescent="0.3">
      <c r="A2795" s="26">
        <v>511147</v>
      </c>
      <c r="B2795" s="42">
        <v>511147</v>
      </c>
      <c r="C2795" s="43" t="s">
        <v>1508</v>
      </c>
      <c r="D2795" s="44">
        <v>0</v>
      </c>
      <c r="E2795" s="29">
        <f>IF(ISERROR(VLOOKUP(A2795,'INFORME SEVEN'!$A$1:$F$339,4,0)),0,VLOOKUP(A2795,'INFORME SEVEN'!$A$1:$F$339,4,0))</f>
        <v>0</v>
      </c>
      <c r="F2795" s="29">
        <f>IF(ISERROR(VLOOKUP(A2795,'INFORME SEVEN'!$A$1:$F$339,5,0)),0,VLOOKUP(A2795,'INFORME SEVEN'!$A$1:$F$339,5,0))</f>
        <v>0</v>
      </c>
      <c r="G2795" s="65">
        <f t="shared" si="356"/>
        <v>0</v>
      </c>
      <c r="H2795" s="44">
        <f t="shared" ref="H2795:H2797" si="367">+G2795</f>
        <v>0</v>
      </c>
      <c r="I2795" s="46">
        <v>0</v>
      </c>
      <c r="J2795" s="31">
        <f t="shared" si="361"/>
        <v>0</v>
      </c>
      <c r="K2795" s="1">
        <f t="shared" si="362"/>
        <v>0</v>
      </c>
      <c r="L2795" s="1">
        <f t="shared" si="359"/>
        <v>6</v>
      </c>
    </row>
    <row r="2796" spans="1:12" ht="16.5" hidden="1" thickBot="1" x14ac:dyDescent="0.3">
      <c r="A2796" s="26">
        <v>511148</v>
      </c>
      <c r="B2796" s="42">
        <v>511148</v>
      </c>
      <c r="C2796" s="43" t="s">
        <v>1758</v>
      </c>
      <c r="D2796" s="44">
        <v>0</v>
      </c>
      <c r="E2796" s="29">
        <f>IF(ISERROR(VLOOKUP(A2796,'INFORME SEVEN'!$A$1:$F$339,4,0)),0,VLOOKUP(A2796,'INFORME SEVEN'!$A$1:$F$339,4,0))</f>
        <v>0</v>
      </c>
      <c r="F2796" s="29">
        <f>IF(ISERROR(VLOOKUP(A2796,'INFORME SEVEN'!$A$1:$F$339,5,0)),0,VLOOKUP(A2796,'INFORME SEVEN'!$A$1:$F$339,5,0))</f>
        <v>0</v>
      </c>
      <c r="G2796" s="65">
        <f t="shared" si="356"/>
        <v>0</v>
      </c>
      <c r="H2796" s="44">
        <f t="shared" si="367"/>
        <v>0</v>
      </c>
      <c r="I2796" s="46">
        <v>0</v>
      </c>
      <c r="J2796" s="31">
        <f t="shared" si="361"/>
        <v>0</v>
      </c>
      <c r="K2796" s="1">
        <f t="shared" si="362"/>
        <v>0</v>
      </c>
      <c r="L2796" s="1">
        <f t="shared" si="359"/>
        <v>6</v>
      </c>
    </row>
    <row r="2797" spans="1:12" ht="16.5" hidden="1" thickBot="1" x14ac:dyDescent="0.3">
      <c r="A2797" s="26">
        <v>511149</v>
      </c>
      <c r="B2797" s="42">
        <v>511149</v>
      </c>
      <c r="C2797" s="43" t="s">
        <v>1759</v>
      </c>
      <c r="D2797" s="44">
        <v>0</v>
      </c>
      <c r="E2797" s="29">
        <f>IF(ISERROR(VLOOKUP(A2797,'INFORME SEVEN'!$A$1:$F$339,4,0)),0,VLOOKUP(A2797,'INFORME SEVEN'!$A$1:$F$339,4,0))</f>
        <v>0</v>
      </c>
      <c r="F2797" s="29">
        <f>IF(ISERROR(VLOOKUP(A2797,'INFORME SEVEN'!$A$1:$F$339,5,0)),0,VLOOKUP(A2797,'INFORME SEVEN'!$A$1:$F$339,5,0))</f>
        <v>0</v>
      </c>
      <c r="G2797" s="65">
        <f t="shared" si="356"/>
        <v>0</v>
      </c>
      <c r="H2797" s="44">
        <f t="shared" si="367"/>
        <v>0</v>
      </c>
      <c r="I2797" s="46">
        <v>0</v>
      </c>
      <c r="J2797" s="31">
        <f t="shared" si="361"/>
        <v>0</v>
      </c>
      <c r="K2797" s="1">
        <f t="shared" si="362"/>
        <v>0</v>
      </c>
      <c r="L2797" s="1">
        <f t="shared" si="359"/>
        <v>6</v>
      </c>
    </row>
    <row r="2798" spans="1:12" ht="15.75" thickBot="1" x14ac:dyDescent="0.25">
      <c r="A2798" s="26">
        <v>511150</v>
      </c>
      <c r="B2798" s="450">
        <v>511150</v>
      </c>
      <c r="C2798" s="451" t="s">
        <v>1760</v>
      </c>
      <c r="D2798" s="65">
        <v>605529033</v>
      </c>
      <c r="E2798" s="45">
        <f>IF(ISERROR(VLOOKUP(A2798,'INFORME SEVEN'!$A$1:$F$339,4,0)),0,VLOOKUP(A2798,'INFORME SEVEN'!$A$1:$F$339,4,0))</f>
        <v>395007093</v>
      </c>
      <c r="F2798" s="45">
        <f>IF(ISERROR(VLOOKUP(A2798,'INFORME SEVEN'!$A$1:$F$339,5,0)),0,VLOOKUP(A2798,'INFORME SEVEN'!$A$1:$F$339,5,0))</f>
        <v>0</v>
      </c>
      <c r="G2798" s="65">
        <f t="shared" si="356"/>
        <v>1000536126</v>
      </c>
      <c r="H2798" s="45">
        <v>0</v>
      </c>
      <c r="I2798" s="47">
        <f>+G2798</f>
        <v>1000536126</v>
      </c>
      <c r="J2798" s="31">
        <f t="shared" si="361"/>
        <v>0</v>
      </c>
      <c r="K2798" s="1">
        <f t="shared" si="362"/>
        <v>1</v>
      </c>
      <c r="L2798" s="1">
        <f t="shared" si="359"/>
        <v>6</v>
      </c>
    </row>
    <row r="2799" spans="1:12" ht="16.5" hidden="1" thickBot="1" x14ac:dyDescent="0.3">
      <c r="A2799" s="26">
        <v>511151</v>
      </c>
      <c r="B2799" s="42">
        <v>511151</v>
      </c>
      <c r="C2799" s="43" t="s">
        <v>1761</v>
      </c>
      <c r="D2799" s="44">
        <v>0</v>
      </c>
      <c r="E2799" s="29">
        <f>IF(ISERROR(VLOOKUP(A2799,'INFORME SEVEN'!$A$1:$F$339,4,0)),0,VLOOKUP(A2799,'INFORME SEVEN'!$A$1:$F$339,4,0))</f>
        <v>0</v>
      </c>
      <c r="F2799" s="29">
        <f>IF(ISERROR(VLOOKUP(A2799,'INFORME SEVEN'!$A$1:$F$339,5,0)),0,VLOOKUP(A2799,'INFORME SEVEN'!$A$1:$F$339,5,0))</f>
        <v>0</v>
      </c>
      <c r="G2799" s="65">
        <f t="shared" si="356"/>
        <v>0</v>
      </c>
      <c r="H2799" s="44">
        <f t="shared" ref="H2799:H2810" si="368">+G2799</f>
        <v>0</v>
      </c>
      <c r="I2799" s="46">
        <v>0</v>
      </c>
      <c r="J2799" s="31">
        <f t="shared" si="361"/>
        <v>0</v>
      </c>
      <c r="K2799" s="1">
        <f t="shared" si="362"/>
        <v>0</v>
      </c>
      <c r="L2799" s="1">
        <f t="shared" si="359"/>
        <v>6</v>
      </c>
    </row>
    <row r="2800" spans="1:12" ht="16.5" hidden="1" thickBot="1" x14ac:dyDescent="0.3">
      <c r="A2800" s="26">
        <v>511152</v>
      </c>
      <c r="B2800" s="42">
        <v>511152</v>
      </c>
      <c r="C2800" s="43" t="s">
        <v>1762</v>
      </c>
      <c r="D2800" s="44">
        <v>0</v>
      </c>
      <c r="E2800" s="29">
        <f>IF(ISERROR(VLOOKUP(A2800,'INFORME SEVEN'!$A$1:$F$339,4,0)),0,VLOOKUP(A2800,'INFORME SEVEN'!$A$1:$F$339,4,0))</f>
        <v>0</v>
      </c>
      <c r="F2800" s="29">
        <f>IF(ISERROR(VLOOKUP(A2800,'INFORME SEVEN'!$A$1:$F$339,5,0)),0,VLOOKUP(A2800,'INFORME SEVEN'!$A$1:$F$339,5,0))</f>
        <v>0</v>
      </c>
      <c r="G2800" s="65">
        <f t="shared" si="356"/>
        <v>0</v>
      </c>
      <c r="H2800" s="44">
        <f t="shared" si="368"/>
        <v>0</v>
      </c>
      <c r="I2800" s="46">
        <v>0</v>
      </c>
      <c r="J2800" s="31">
        <f t="shared" si="361"/>
        <v>0</v>
      </c>
      <c r="K2800" s="1">
        <f t="shared" si="362"/>
        <v>0</v>
      </c>
      <c r="L2800" s="1">
        <f t="shared" si="359"/>
        <v>6</v>
      </c>
    </row>
    <row r="2801" spans="1:12" ht="16.5" hidden="1" thickBot="1" x14ac:dyDescent="0.3">
      <c r="A2801" s="26">
        <v>511153</v>
      </c>
      <c r="B2801" s="42">
        <v>511153</v>
      </c>
      <c r="C2801" s="43" t="s">
        <v>1763</v>
      </c>
      <c r="D2801" s="44">
        <v>0</v>
      </c>
      <c r="E2801" s="29">
        <f>IF(ISERROR(VLOOKUP(A2801,'INFORME SEVEN'!$A$1:$F$339,4,0)),0,VLOOKUP(A2801,'INFORME SEVEN'!$A$1:$F$339,4,0))</f>
        <v>0</v>
      </c>
      <c r="F2801" s="29">
        <f>IF(ISERROR(VLOOKUP(A2801,'INFORME SEVEN'!$A$1:$F$339,5,0)),0,VLOOKUP(A2801,'INFORME SEVEN'!$A$1:$F$339,5,0))</f>
        <v>0</v>
      </c>
      <c r="G2801" s="65">
        <f t="shared" si="356"/>
        <v>0</v>
      </c>
      <c r="H2801" s="44">
        <f t="shared" si="368"/>
        <v>0</v>
      </c>
      <c r="I2801" s="46">
        <v>0</v>
      </c>
      <c r="J2801" s="31">
        <f t="shared" si="361"/>
        <v>0</v>
      </c>
      <c r="K2801" s="1">
        <f t="shared" si="362"/>
        <v>0</v>
      </c>
      <c r="L2801" s="1">
        <f t="shared" si="359"/>
        <v>6</v>
      </c>
    </row>
    <row r="2802" spans="1:12" ht="16.5" hidden="1" thickBot="1" x14ac:dyDescent="0.3">
      <c r="A2802" s="26">
        <v>511154</v>
      </c>
      <c r="B2802" s="42">
        <v>511154</v>
      </c>
      <c r="C2802" s="43" t="s">
        <v>260</v>
      </c>
      <c r="D2802" s="44">
        <v>0</v>
      </c>
      <c r="E2802" s="29">
        <f>IF(ISERROR(VLOOKUP(A2802,'INFORME SEVEN'!$A$1:$F$339,4,0)),0,VLOOKUP(A2802,'INFORME SEVEN'!$A$1:$F$339,4,0))</f>
        <v>0</v>
      </c>
      <c r="F2802" s="29">
        <f>IF(ISERROR(VLOOKUP(A2802,'INFORME SEVEN'!$A$1:$F$339,5,0)),0,VLOOKUP(A2802,'INFORME SEVEN'!$A$1:$F$339,5,0))</f>
        <v>0</v>
      </c>
      <c r="G2802" s="65">
        <f t="shared" si="356"/>
        <v>0</v>
      </c>
      <c r="H2802" s="44">
        <f t="shared" si="368"/>
        <v>0</v>
      </c>
      <c r="I2802" s="46">
        <v>0</v>
      </c>
      <c r="J2802" s="31">
        <f t="shared" si="361"/>
        <v>0</v>
      </c>
      <c r="K2802" s="1">
        <f t="shared" si="362"/>
        <v>0</v>
      </c>
      <c r="L2802" s="1">
        <f t="shared" si="359"/>
        <v>6</v>
      </c>
    </row>
    <row r="2803" spans="1:12" ht="16.5" hidden="1" thickBot="1" x14ac:dyDescent="0.3">
      <c r="A2803" s="26">
        <v>511155</v>
      </c>
      <c r="B2803" s="42">
        <v>511155</v>
      </c>
      <c r="C2803" s="43" t="s">
        <v>857</v>
      </c>
      <c r="D2803" s="44">
        <v>0</v>
      </c>
      <c r="E2803" s="29">
        <f>IF(ISERROR(VLOOKUP(A2803,'INFORME SEVEN'!$A$1:$F$339,4,0)),0,VLOOKUP(A2803,'INFORME SEVEN'!$A$1:$F$339,4,0))</f>
        <v>0</v>
      </c>
      <c r="F2803" s="29">
        <f>IF(ISERROR(VLOOKUP(A2803,'INFORME SEVEN'!$A$1:$F$339,5,0)),0,VLOOKUP(A2803,'INFORME SEVEN'!$A$1:$F$339,5,0))</f>
        <v>0</v>
      </c>
      <c r="G2803" s="65">
        <f t="shared" si="356"/>
        <v>0</v>
      </c>
      <c r="H2803" s="44">
        <f t="shared" si="368"/>
        <v>0</v>
      </c>
      <c r="I2803" s="46">
        <v>0</v>
      </c>
      <c r="J2803" s="31">
        <f t="shared" si="361"/>
        <v>0</v>
      </c>
      <c r="K2803" s="1">
        <f t="shared" si="362"/>
        <v>0</v>
      </c>
      <c r="L2803" s="1">
        <f t="shared" si="359"/>
        <v>6</v>
      </c>
    </row>
    <row r="2804" spans="1:12" ht="16.5" hidden="1" thickBot="1" x14ac:dyDescent="0.3">
      <c r="A2804" s="26">
        <v>511156</v>
      </c>
      <c r="B2804" s="42">
        <v>511156</v>
      </c>
      <c r="C2804" s="43" t="s">
        <v>815</v>
      </c>
      <c r="D2804" s="44">
        <v>0</v>
      </c>
      <c r="E2804" s="29">
        <f>IF(ISERROR(VLOOKUP(A2804,'INFORME SEVEN'!$A$1:$F$339,4,0)),0,VLOOKUP(A2804,'INFORME SEVEN'!$A$1:$F$339,4,0))</f>
        <v>0</v>
      </c>
      <c r="F2804" s="29">
        <f>IF(ISERROR(VLOOKUP(A2804,'INFORME SEVEN'!$A$1:$F$339,5,0)),0,VLOOKUP(A2804,'INFORME SEVEN'!$A$1:$F$339,5,0))</f>
        <v>0</v>
      </c>
      <c r="G2804" s="65">
        <f t="shared" si="356"/>
        <v>0</v>
      </c>
      <c r="H2804" s="44">
        <f t="shared" si="368"/>
        <v>0</v>
      </c>
      <c r="I2804" s="46">
        <v>0</v>
      </c>
      <c r="J2804" s="31">
        <f t="shared" si="361"/>
        <v>0</v>
      </c>
      <c r="K2804" s="1">
        <f t="shared" si="362"/>
        <v>0</v>
      </c>
      <c r="L2804" s="1">
        <f t="shared" si="359"/>
        <v>6</v>
      </c>
    </row>
    <row r="2805" spans="1:12" ht="16.5" hidden="1" thickBot="1" x14ac:dyDescent="0.3">
      <c r="A2805" s="26">
        <v>511157</v>
      </c>
      <c r="B2805" s="42">
        <v>511157</v>
      </c>
      <c r="C2805" s="43" t="s">
        <v>1764</v>
      </c>
      <c r="D2805" s="44">
        <v>0</v>
      </c>
      <c r="E2805" s="29">
        <f>IF(ISERROR(VLOOKUP(A2805,'INFORME SEVEN'!$A$1:$F$339,4,0)),0,VLOOKUP(A2805,'INFORME SEVEN'!$A$1:$F$339,4,0))</f>
        <v>0</v>
      </c>
      <c r="F2805" s="29">
        <f>IF(ISERROR(VLOOKUP(A2805,'INFORME SEVEN'!$A$1:$F$339,5,0)),0,VLOOKUP(A2805,'INFORME SEVEN'!$A$1:$F$339,5,0))</f>
        <v>0</v>
      </c>
      <c r="G2805" s="65">
        <f t="shared" si="356"/>
        <v>0</v>
      </c>
      <c r="H2805" s="44">
        <f t="shared" si="368"/>
        <v>0</v>
      </c>
      <c r="I2805" s="46">
        <v>0</v>
      </c>
      <c r="J2805" s="31">
        <f t="shared" si="361"/>
        <v>0</v>
      </c>
      <c r="K2805" s="1">
        <f t="shared" si="362"/>
        <v>0</v>
      </c>
      <c r="L2805" s="1">
        <f t="shared" si="359"/>
        <v>6</v>
      </c>
    </row>
    <row r="2806" spans="1:12" ht="16.5" hidden="1" thickBot="1" x14ac:dyDescent="0.3">
      <c r="A2806" s="26">
        <v>511158</v>
      </c>
      <c r="B2806" s="42">
        <v>511158</v>
      </c>
      <c r="C2806" s="43" t="s">
        <v>1765</v>
      </c>
      <c r="D2806" s="44">
        <v>0</v>
      </c>
      <c r="E2806" s="29">
        <f>IF(ISERROR(VLOOKUP(A2806,'INFORME SEVEN'!$A$1:$F$339,4,0)),0,VLOOKUP(A2806,'INFORME SEVEN'!$A$1:$F$339,4,0))</f>
        <v>0</v>
      </c>
      <c r="F2806" s="29">
        <f>IF(ISERROR(VLOOKUP(A2806,'INFORME SEVEN'!$A$1:$F$339,5,0)),0,VLOOKUP(A2806,'INFORME SEVEN'!$A$1:$F$339,5,0))</f>
        <v>0</v>
      </c>
      <c r="G2806" s="65">
        <f t="shared" si="356"/>
        <v>0</v>
      </c>
      <c r="H2806" s="44">
        <f t="shared" si="368"/>
        <v>0</v>
      </c>
      <c r="I2806" s="46">
        <v>0</v>
      </c>
      <c r="J2806" s="31">
        <f t="shared" si="361"/>
        <v>0</v>
      </c>
      <c r="K2806" s="1">
        <f t="shared" si="362"/>
        <v>0</v>
      </c>
      <c r="L2806" s="1">
        <f t="shared" si="359"/>
        <v>6</v>
      </c>
    </row>
    <row r="2807" spans="1:12" ht="16.5" hidden="1" thickBot="1" x14ac:dyDescent="0.3">
      <c r="A2807" s="26">
        <v>511159</v>
      </c>
      <c r="B2807" s="42">
        <v>511159</v>
      </c>
      <c r="C2807" s="43" t="s">
        <v>1766</v>
      </c>
      <c r="D2807" s="44">
        <v>0</v>
      </c>
      <c r="E2807" s="29">
        <f>IF(ISERROR(VLOOKUP(A2807,'INFORME SEVEN'!$A$1:$F$339,4,0)),0,VLOOKUP(A2807,'INFORME SEVEN'!$A$1:$F$339,4,0))</f>
        <v>0</v>
      </c>
      <c r="F2807" s="29">
        <f>IF(ISERROR(VLOOKUP(A2807,'INFORME SEVEN'!$A$1:$F$339,5,0)),0,VLOOKUP(A2807,'INFORME SEVEN'!$A$1:$F$339,5,0))</f>
        <v>0</v>
      </c>
      <c r="G2807" s="65">
        <f t="shared" si="356"/>
        <v>0</v>
      </c>
      <c r="H2807" s="44">
        <f t="shared" si="368"/>
        <v>0</v>
      </c>
      <c r="I2807" s="46">
        <v>0</v>
      </c>
      <c r="J2807" s="31">
        <f t="shared" si="361"/>
        <v>0</v>
      </c>
      <c r="K2807" s="1">
        <f t="shared" si="362"/>
        <v>0</v>
      </c>
      <c r="L2807" s="1">
        <f t="shared" si="359"/>
        <v>6</v>
      </c>
    </row>
    <row r="2808" spans="1:12" ht="16.5" hidden="1" thickBot="1" x14ac:dyDescent="0.3">
      <c r="A2808" s="26">
        <v>511161</v>
      </c>
      <c r="B2808" s="42">
        <v>511161</v>
      </c>
      <c r="C2808" s="43" t="s">
        <v>1767</v>
      </c>
      <c r="D2808" s="44">
        <v>0</v>
      </c>
      <c r="E2808" s="29">
        <f>IF(ISERROR(VLOOKUP(A2808,'INFORME SEVEN'!$A$1:$F$339,4,0)),0,VLOOKUP(A2808,'INFORME SEVEN'!$A$1:$F$339,4,0))</f>
        <v>0</v>
      </c>
      <c r="F2808" s="29">
        <f>IF(ISERROR(VLOOKUP(A2808,'INFORME SEVEN'!$A$1:$F$339,5,0)),0,VLOOKUP(A2808,'INFORME SEVEN'!$A$1:$F$339,5,0))</f>
        <v>0</v>
      </c>
      <c r="G2808" s="65">
        <f t="shared" si="356"/>
        <v>0</v>
      </c>
      <c r="H2808" s="44">
        <f t="shared" si="368"/>
        <v>0</v>
      </c>
      <c r="I2808" s="46">
        <v>0</v>
      </c>
      <c r="J2808" s="31">
        <f t="shared" si="361"/>
        <v>0</v>
      </c>
      <c r="K2808" s="1">
        <f t="shared" si="362"/>
        <v>0</v>
      </c>
      <c r="L2808" s="1">
        <f t="shared" si="359"/>
        <v>6</v>
      </c>
    </row>
    <row r="2809" spans="1:12" ht="16.5" hidden="1" thickBot="1" x14ac:dyDescent="0.3">
      <c r="A2809" s="26">
        <v>511162</v>
      </c>
      <c r="B2809" s="42">
        <v>511162</v>
      </c>
      <c r="C2809" s="43" t="s">
        <v>1768</v>
      </c>
      <c r="D2809" s="44">
        <v>0</v>
      </c>
      <c r="E2809" s="29">
        <f>IF(ISERROR(VLOOKUP(A2809,'INFORME SEVEN'!$A$1:$F$339,4,0)),0,VLOOKUP(A2809,'INFORME SEVEN'!$A$1:$F$339,4,0))</f>
        <v>0</v>
      </c>
      <c r="F2809" s="29">
        <f>IF(ISERROR(VLOOKUP(A2809,'INFORME SEVEN'!$A$1:$F$339,5,0)),0,VLOOKUP(A2809,'INFORME SEVEN'!$A$1:$F$339,5,0))</f>
        <v>0</v>
      </c>
      <c r="G2809" s="65">
        <f t="shared" si="356"/>
        <v>0</v>
      </c>
      <c r="H2809" s="44">
        <f t="shared" si="368"/>
        <v>0</v>
      </c>
      <c r="I2809" s="46">
        <v>0</v>
      </c>
      <c r="J2809" s="31">
        <f t="shared" si="361"/>
        <v>0</v>
      </c>
      <c r="K2809" s="1">
        <f t="shared" si="362"/>
        <v>0</v>
      </c>
      <c r="L2809" s="1">
        <f t="shared" si="359"/>
        <v>6</v>
      </c>
    </row>
    <row r="2810" spans="1:12" ht="16.5" hidden="1" thickBot="1" x14ac:dyDescent="0.3">
      <c r="A2810" s="26">
        <v>511163</v>
      </c>
      <c r="B2810" s="42">
        <v>511163</v>
      </c>
      <c r="C2810" s="43" t="s">
        <v>1769</v>
      </c>
      <c r="D2810" s="44">
        <v>0</v>
      </c>
      <c r="E2810" s="29">
        <f>IF(ISERROR(VLOOKUP(A2810,'INFORME SEVEN'!$A$1:$F$339,4,0)),0,VLOOKUP(A2810,'INFORME SEVEN'!$A$1:$F$339,4,0))</f>
        <v>0</v>
      </c>
      <c r="F2810" s="29">
        <f>IF(ISERROR(VLOOKUP(A2810,'INFORME SEVEN'!$A$1:$F$339,5,0)),0,VLOOKUP(A2810,'INFORME SEVEN'!$A$1:$F$339,5,0))</f>
        <v>0</v>
      </c>
      <c r="G2810" s="65">
        <f t="shared" si="356"/>
        <v>0</v>
      </c>
      <c r="H2810" s="44">
        <f t="shared" si="368"/>
        <v>0</v>
      </c>
      <c r="I2810" s="46">
        <v>0</v>
      </c>
      <c r="J2810" s="31">
        <f t="shared" si="361"/>
        <v>0</v>
      </c>
      <c r="K2810" s="1">
        <f t="shared" si="362"/>
        <v>0</v>
      </c>
      <c r="L2810" s="1">
        <f t="shared" si="359"/>
        <v>6</v>
      </c>
    </row>
    <row r="2811" spans="1:12" ht="15.75" thickBot="1" x14ac:dyDescent="0.25">
      <c r="A2811" s="26">
        <v>511164</v>
      </c>
      <c r="B2811" s="450">
        <v>511164</v>
      </c>
      <c r="C2811" s="451" t="s">
        <v>1098</v>
      </c>
      <c r="D2811" s="65">
        <v>2062127</v>
      </c>
      <c r="E2811" s="45">
        <f>IF(ISERROR(VLOOKUP(A2811,'INFORME SEVEN'!$A$1:$F$339,4,0)),0,VLOOKUP(A2811,'INFORME SEVEN'!$A$1:$F$339,4,0))</f>
        <v>0</v>
      </c>
      <c r="F2811" s="45">
        <f>IF(ISERROR(VLOOKUP(A2811,'INFORME SEVEN'!$A$1:$F$339,5,0)),0,VLOOKUP(A2811,'INFORME SEVEN'!$A$1:$F$339,5,0))</f>
        <v>0</v>
      </c>
      <c r="G2811" s="65">
        <f t="shared" si="356"/>
        <v>2062127</v>
      </c>
      <c r="H2811" s="45">
        <v>0</v>
      </c>
      <c r="I2811" s="47">
        <f>+G2811</f>
        <v>2062127</v>
      </c>
      <c r="J2811" s="31">
        <f t="shared" si="361"/>
        <v>0</v>
      </c>
      <c r="K2811" s="1">
        <f t="shared" si="362"/>
        <v>1</v>
      </c>
      <c r="L2811" s="1">
        <f t="shared" si="359"/>
        <v>6</v>
      </c>
    </row>
    <row r="2812" spans="1:12" ht="16.5" hidden="1" thickBot="1" x14ac:dyDescent="0.3">
      <c r="A2812" s="26">
        <v>511165</v>
      </c>
      <c r="B2812" s="42">
        <v>511165</v>
      </c>
      <c r="C2812" s="43" t="s">
        <v>1770</v>
      </c>
      <c r="D2812" s="44">
        <v>0</v>
      </c>
      <c r="E2812" s="29">
        <f>IF(ISERROR(VLOOKUP(A2812,'INFORME SEVEN'!$A$1:$F$339,4,0)),0,VLOOKUP(A2812,'INFORME SEVEN'!$A$1:$F$339,4,0))</f>
        <v>0</v>
      </c>
      <c r="F2812" s="29">
        <f>IF(ISERROR(VLOOKUP(A2812,'INFORME SEVEN'!$A$1:$F$339,5,0)),0,VLOOKUP(A2812,'INFORME SEVEN'!$A$1:$F$339,5,0))</f>
        <v>0</v>
      </c>
      <c r="G2812" s="65">
        <f t="shared" si="356"/>
        <v>0</v>
      </c>
      <c r="H2812" s="44">
        <f t="shared" ref="H2812:H2821" si="369">+G2812</f>
        <v>0</v>
      </c>
      <c r="I2812" s="46">
        <v>0</v>
      </c>
      <c r="J2812" s="31">
        <f t="shared" si="361"/>
        <v>0</v>
      </c>
      <c r="K2812" s="1">
        <f t="shared" si="362"/>
        <v>0</v>
      </c>
      <c r="L2812" s="1">
        <f t="shared" si="359"/>
        <v>6</v>
      </c>
    </row>
    <row r="2813" spans="1:12" ht="16.5" hidden="1" thickBot="1" x14ac:dyDescent="0.3">
      <c r="A2813" s="26">
        <v>511166</v>
      </c>
      <c r="B2813" s="42">
        <v>511166</v>
      </c>
      <c r="C2813" s="43" t="s">
        <v>1771</v>
      </c>
      <c r="D2813" s="44">
        <v>0</v>
      </c>
      <c r="E2813" s="29">
        <f>IF(ISERROR(VLOOKUP(A2813,'INFORME SEVEN'!$A$1:$F$339,4,0)),0,VLOOKUP(A2813,'INFORME SEVEN'!$A$1:$F$339,4,0))</f>
        <v>0</v>
      </c>
      <c r="F2813" s="29">
        <f>IF(ISERROR(VLOOKUP(A2813,'INFORME SEVEN'!$A$1:$F$339,5,0)),0,VLOOKUP(A2813,'INFORME SEVEN'!$A$1:$F$339,5,0))</f>
        <v>0</v>
      </c>
      <c r="G2813" s="65">
        <f t="shared" si="356"/>
        <v>0</v>
      </c>
      <c r="H2813" s="44">
        <f t="shared" si="369"/>
        <v>0</v>
      </c>
      <c r="I2813" s="46">
        <v>0</v>
      </c>
      <c r="J2813" s="31">
        <f t="shared" si="361"/>
        <v>0</v>
      </c>
      <c r="K2813" s="1">
        <f t="shared" si="362"/>
        <v>0</v>
      </c>
      <c r="L2813" s="1">
        <f t="shared" si="359"/>
        <v>6</v>
      </c>
    </row>
    <row r="2814" spans="1:12" ht="16.5" hidden="1" thickBot="1" x14ac:dyDescent="0.3">
      <c r="A2814" s="26">
        <v>511172</v>
      </c>
      <c r="B2814" s="42">
        <v>511172</v>
      </c>
      <c r="C2814" s="43" t="s">
        <v>1772</v>
      </c>
      <c r="D2814" s="44">
        <v>0</v>
      </c>
      <c r="E2814" s="29">
        <f>IF(ISERROR(VLOOKUP(A2814,'INFORME SEVEN'!$A$1:$F$339,4,0)),0,VLOOKUP(A2814,'INFORME SEVEN'!$A$1:$F$339,4,0))</f>
        <v>0</v>
      </c>
      <c r="F2814" s="29">
        <f>IF(ISERROR(VLOOKUP(A2814,'INFORME SEVEN'!$A$1:$F$339,5,0)),0,VLOOKUP(A2814,'INFORME SEVEN'!$A$1:$F$339,5,0))</f>
        <v>0</v>
      </c>
      <c r="G2814" s="65">
        <f t="shared" si="356"/>
        <v>0</v>
      </c>
      <c r="H2814" s="44">
        <f t="shared" si="369"/>
        <v>0</v>
      </c>
      <c r="I2814" s="46">
        <v>0</v>
      </c>
      <c r="J2814" s="31">
        <f t="shared" si="361"/>
        <v>0</v>
      </c>
      <c r="K2814" s="1">
        <f t="shared" si="362"/>
        <v>0</v>
      </c>
      <c r="L2814" s="1">
        <f t="shared" si="359"/>
        <v>6</v>
      </c>
    </row>
    <row r="2815" spans="1:12" ht="16.5" hidden="1" thickBot="1" x14ac:dyDescent="0.3">
      <c r="A2815" s="26">
        <v>511173</v>
      </c>
      <c r="B2815" s="42">
        <v>511173</v>
      </c>
      <c r="C2815" s="43" t="s">
        <v>1773</v>
      </c>
      <c r="D2815" s="44">
        <v>0</v>
      </c>
      <c r="E2815" s="29">
        <f>IF(ISERROR(VLOOKUP(A2815,'INFORME SEVEN'!$A$1:$F$339,4,0)),0,VLOOKUP(A2815,'INFORME SEVEN'!$A$1:$F$339,4,0))</f>
        <v>0</v>
      </c>
      <c r="F2815" s="29">
        <f>IF(ISERROR(VLOOKUP(A2815,'INFORME SEVEN'!$A$1:$F$339,5,0)),0,VLOOKUP(A2815,'INFORME SEVEN'!$A$1:$F$339,5,0))</f>
        <v>0</v>
      </c>
      <c r="G2815" s="65">
        <f t="shared" si="356"/>
        <v>0</v>
      </c>
      <c r="H2815" s="44">
        <f t="shared" si="369"/>
        <v>0</v>
      </c>
      <c r="I2815" s="46">
        <v>0</v>
      </c>
      <c r="J2815" s="31">
        <f t="shared" si="361"/>
        <v>0</v>
      </c>
      <c r="K2815" s="1">
        <f t="shared" si="362"/>
        <v>0</v>
      </c>
      <c r="L2815" s="1">
        <f t="shared" si="359"/>
        <v>6</v>
      </c>
    </row>
    <row r="2816" spans="1:12" ht="16.5" hidden="1" thickBot="1" x14ac:dyDescent="0.3">
      <c r="A2816" s="26">
        <v>511174</v>
      </c>
      <c r="B2816" s="42">
        <v>511174</v>
      </c>
      <c r="C2816" s="43" t="s">
        <v>1774</v>
      </c>
      <c r="D2816" s="44">
        <v>0</v>
      </c>
      <c r="E2816" s="29">
        <f>IF(ISERROR(VLOOKUP(A2816,'INFORME SEVEN'!$A$1:$F$339,4,0)),0,VLOOKUP(A2816,'INFORME SEVEN'!$A$1:$F$339,4,0))</f>
        <v>0</v>
      </c>
      <c r="F2816" s="29">
        <f>IF(ISERROR(VLOOKUP(A2816,'INFORME SEVEN'!$A$1:$F$339,5,0)),0,VLOOKUP(A2816,'INFORME SEVEN'!$A$1:$F$339,5,0))</f>
        <v>0</v>
      </c>
      <c r="G2816" s="65">
        <f t="shared" si="356"/>
        <v>0</v>
      </c>
      <c r="H2816" s="44">
        <f t="shared" si="369"/>
        <v>0</v>
      </c>
      <c r="I2816" s="46">
        <v>0</v>
      </c>
      <c r="J2816" s="31">
        <f t="shared" si="361"/>
        <v>0</v>
      </c>
      <c r="K2816" s="1">
        <f t="shared" si="362"/>
        <v>0</v>
      </c>
      <c r="L2816" s="1">
        <f t="shared" si="359"/>
        <v>6</v>
      </c>
    </row>
    <row r="2817" spans="1:12" ht="16.5" hidden="1" thickBot="1" x14ac:dyDescent="0.3">
      <c r="A2817" s="26">
        <v>511175</v>
      </c>
      <c r="B2817" s="42">
        <v>511175</v>
      </c>
      <c r="C2817" s="43" t="s">
        <v>1775</v>
      </c>
      <c r="D2817" s="44">
        <v>0</v>
      </c>
      <c r="E2817" s="29">
        <f>IF(ISERROR(VLOOKUP(A2817,'INFORME SEVEN'!$A$1:$F$339,4,0)),0,VLOOKUP(A2817,'INFORME SEVEN'!$A$1:$F$339,4,0))</f>
        <v>0</v>
      </c>
      <c r="F2817" s="29">
        <f>IF(ISERROR(VLOOKUP(A2817,'INFORME SEVEN'!$A$1:$F$339,5,0)),0,VLOOKUP(A2817,'INFORME SEVEN'!$A$1:$F$339,5,0))</f>
        <v>0</v>
      </c>
      <c r="G2817" s="65">
        <f t="shared" ref="G2817:G2880" si="370">D2817+E2817-F2817</f>
        <v>0</v>
      </c>
      <c r="H2817" s="44">
        <f t="shared" si="369"/>
        <v>0</v>
      </c>
      <c r="I2817" s="46">
        <v>0</v>
      </c>
      <c r="J2817" s="31">
        <f t="shared" si="361"/>
        <v>0</v>
      </c>
      <c r="K2817" s="1">
        <f t="shared" si="362"/>
        <v>0</v>
      </c>
      <c r="L2817" s="1">
        <f t="shared" si="359"/>
        <v>6</v>
      </c>
    </row>
    <row r="2818" spans="1:12" ht="16.5" hidden="1" thickBot="1" x14ac:dyDescent="0.3">
      <c r="A2818" s="26">
        <v>511176</v>
      </c>
      <c r="B2818" s="42">
        <v>511176</v>
      </c>
      <c r="C2818" s="43" t="s">
        <v>1776</v>
      </c>
      <c r="D2818" s="44">
        <v>0</v>
      </c>
      <c r="E2818" s="29">
        <f>IF(ISERROR(VLOOKUP(A2818,'INFORME SEVEN'!$A$1:$F$339,4,0)),0,VLOOKUP(A2818,'INFORME SEVEN'!$A$1:$F$339,4,0))</f>
        <v>0</v>
      </c>
      <c r="F2818" s="29">
        <f>IF(ISERROR(VLOOKUP(A2818,'INFORME SEVEN'!$A$1:$F$339,5,0)),0,VLOOKUP(A2818,'INFORME SEVEN'!$A$1:$F$339,5,0))</f>
        <v>0</v>
      </c>
      <c r="G2818" s="65">
        <f t="shared" si="370"/>
        <v>0</v>
      </c>
      <c r="H2818" s="44">
        <f t="shared" si="369"/>
        <v>0</v>
      </c>
      <c r="I2818" s="46">
        <v>0</v>
      </c>
      <c r="J2818" s="31">
        <f t="shared" si="361"/>
        <v>0</v>
      </c>
      <c r="K2818" s="1">
        <f t="shared" si="362"/>
        <v>0</v>
      </c>
      <c r="L2818" s="1">
        <f t="shared" si="359"/>
        <v>6</v>
      </c>
    </row>
    <row r="2819" spans="1:12" ht="16.5" hidden="1" thickBot="1" x14ac:dyDescent="0.3">
      <c r="A2819" s="26">
        <v>511177</v>
      </c>
      <c r="B2819" s="42">
        <v>511177</v>
      </c>
      <c r="C2819" s="43" t="s">
        <v>1110</v>
      </c>
      <c r="D2819" s="44">
        <v>0</v>
      </c>
      <c r="E2819" s="29">
        <f>IF(ISERROR(VLOOKUP(A2819,'INFORME SEVEN'!$A$1:$F$339,4,0)),0,VLOOKUP(A2819,'INFORME SEVEN'!$A$1:$F$339,4,0))</f>
        <v>0</v>
      </c>
      <c r="F2819" s="29">
        <f>IF(ISERROR(VLOOKUP(A2819,'INFORME SEVEN'!$A$1:$F$339,5,0)),0,VLOOKUP(A2819,'INFORME SEVEN'!$A$1:$F$339,5,0))</f>
        <v>0</v>
      </c>
      <c r="G2819" s="65">
        <f t="shared" si="370"/>
        <v>0</v>
      </c>
      <c r="H2819" s="44">
        <f t="shared" si="369"/>
        <v>0</v>
      </c>
      <c r="I2819" s="46">
        <v>0</v>
      </c>
      <c r="J2819" s="31">
        <f t="shared" si="361"/>
        <v>0</v>
      </c>
      <c r="K2819" s="1">
        <f t="shared" si="362"/>
        <v>0</v>
      </c>
      <c r="L2819" s="1">
        <f t="shared" si="359"/>
        <v>6</v>
      </c>
    </row>
    <row r="2820" spans="1:12" ht="16.5" hidden="1" thickBot="1" x14ac:dyDescent="0.3">
      <c r="A2820" s="26">
        <v>511178</v>
      </c>
      <c r="B2820" s="42">
        <v>511178</v>
      </c>
      <c r="C2820" s="43" t="s">
        <v>394</v>
      </c>
      <c r="D2820" s="44">
        <v>0</v>
      </c>
      <c r="E2820" s="29">
        <f>IF(ISERROR(VLOOKUP(A2820,'INFORME SEVEN'!$A$1:$F$339,4,0)),0,VLOOKUP(A2820,'INFORME SEVEN'!$A$1:$F$339,4,0))</f>
        <v>0</v>
      </c>
      <c r="F2820" s="29">
        <f>IF(ISERROR(VLOOKUP(A2820,'INFORME SEVEN'!$A$1:$F$339,5,0)),0,VLOOKUP(A2820,'INFORME SEVEN'!$A$1:$F$339,5,0))</f>
        <v>0</v>
      </c>
      <c r="G2820" s="65">
        <f t="shared" si="370"/>
        <v>0</v>
      </c>
      <c r="H2820" s="44">
        <f t="shared" si="369"/>
        <v>0</v>
      </c>
      <c r="I2820" s="46">
        <v>0</v>
      </c>
      <c r="J2820" s="31">
        <f t="shared" si="361"/>
        <v>0</v>
      </c>
      <c r="K2820" s="1">
        <f t="shared" si="362"/>
        <v>0</v>
      </c>
      <c r="L2820" s="1">
        <f t="shared" si="359"/>
        <v>6</v>
      </c>
    </row>
    <row r="2821" spans="1:12" ht="16.5" hidden="1" thickBot="1" x14ac:dyDescent="0.3">
      <c r="A2821" s="26">
        <v>511179</v>
      </c>
      <c r="B2821" s="42">
        <v>511179</v>
      </c>
      <c r="C2821" s="43" t="s">
        <v>407</v>
      </c>
      <c r="D2821" s="44">
        <v>0</v>
      </c>
      <c r="E2821" s="29">
        <f>IF(ISERROR(VLOOKUP(A2821,'INFORME SEVEN'!$A$1:$F$339,4,0)),0,VLOOKUP(A2821,'INFORME SEVEN'!$A$1:$F$339,4,0))</f>
        <v>0</v>
      </c>
      <c r="F2821" s="29">
        <f>IF(ISERROR(VLOOKUP(A2821,'INFORME SEVEN'!$A$1:$F$339,5,0)),0,VLOOKUP(A2821,'INFORME SEVEN'!$A$1:$F$339,5,0))</f>
        <v>0</v>
      </c>
      <c r="G2821" s="65">
        <f t="shared" si="370"/>
        <v>0</v>
      </c>
      <c r="H2821" s="44">
        <f t="shared" si="369"/>
        <v>0</v>
      </c>
      <c r="I2821" s="46">
        <v>0</v>
      </c>
      <c r="J2821" s="31">
        <f t="shared" si="361"/>
        <v>0</v>
      </c>
      <c r="K2821" s="1">
        <f t="shared" si="362"/>
        <v>0</v>
      </c>
      <c r="L2821" s="1">
        <f t="shared" si="359"/>
        <v>6</v>
      </c>
    </row>
    <row r="2822" spans="1:12" ht="15.75" thickBot="1" x14ac:dyDescent="0.25">
      <c r="A2822" s="26">
        <v>511180</v>
      </c>
      <c r="B2822" s="450">
        <v>511180</v>
      </c>
      <c r="C2822" s="451" t="s">
        <v>1000</v>
      </c>
      <c r="D2822" s="65">
        <v>1095007800</v>
      </c>
      <c r="E2822" s="45">
        <f>IF(ISERROR(VLOOKUP(A2822,'INFORME SEVEN'!$A$1:$F$339,4,0)),0,VLOOKUP(A2822,'INFORME SEVEN'!$A$1:$F$339,4,0))</f>
        <v>693283443</v>
      </c>
      <c r="F2822" s="45">
        <f>IF(ISERROR(VLOOKUP(A2822,'INFORME SEVEN'!$A$1:$F$339,5,0)),0,VLOOKUP(A2822,'INFORME SEVEN'!$A$1:$F$339,5,0))</f>
        <v>0</v>
      </c>
      <c r="G2822" s="65">
        <f t="shared" si="370"/>
        <v>1788291243</v>
      </c>
      <c r="H2822" s="45">
        <v>0</v>
      </c>
      <c r="I2822" s="47">
        <f>+G2822</f>
        <v>1788291243</v>
      </c>
      <c r="J2822" s="31">
        <f t="shared" si="361"/>
        <v>0</v>
      </c>
      <c r="K2822" s="1">
        <f t="shared" si="362"/>
        <v>1</v>
      </c>
      <c r="L2822" s="1">
        <f t="shared" si="359"/>
        <v>6</v>
      </c>
    </row>
    <row r="2823" spans="1:12" ht="15.75" thickBot="1" x14ac:dyDescent="0.25">
      <c r="A2823" s="26">
        <v>511190</v>
      </c>
      <c r="B2823" s="450">
        <v>511190</v>
      </c>
      <c r="C2823" s="451" t="s">
        <v>1777</v>
      </c>
      <c r="D2823" s="65">
        <v>2914.29</v>
      </c>
      <c r="E2823" s="45">
        <f>IF(ISERROR(VLOOKUP(A2823,'INFORME SEVEN'!$A$1:$F$339,4,0)),0,VLOOKUP(A2823,'INFORME SEVEN'!$A$1:$F$339,4,0))</f>
        <v>64691</v>
      </c>
      <c r="F2823" s="45">
        <f>IF(ISERROR(VLOOKUP(A2823,'INFORME SEVEN'!$A$1:$F$339,5,0)),0,VLOOKUP(A2823,'INFORME SEVEN'!$A$1:$F$339,5,0))</f>
        <v>0</v>
      </c>
      <c r="G2823" s="65">
        <f t="shared" si="370"/>
        <v>67605.289999999994</v>
      </c>
      <c r="H2823" s="45">
        <v>0</v>
      </c>
      <c r="I2823" s="47">
        <f t="shared" ref="I2823" si="371">+G2823</f>
        <v>67605.289999999994</v>
      </c>
      <c r="J2823" s="31">
        <f t="shared" si="361"/>
        <v>0</v>
      </c>
      <c r="K2823" s="1">
        <f t="shared" si="362"/>
        <v>1</v>
      </c>
      <c r="L2823" s="1">
        <f t="shared" si="359"/>
        <v>6</v>
      </c>
    </row>
    <row r="2824" spans="1:12" ht="16.5" thickBot="1" x14ac:dyDescent="0.3">
      <c r="A2824" s="26">
        <v>5120</v>
      </c>
      <c r="B2824" s="37">
        <v>512000</v>
      </c>
      <c r="C2824" s="38" t="s">
        <v>1020</v>
      </c>
      <c r="D2824" s="39">
        <v>34943457.049999997</v>
      </c>
      <c r="E2824" s="40">
        <f>IF(ISERROR(VLOOKUP(A2824,'INFORME SEVEN'!$A$1:$F$339,4,0)),0,VLOOKUP(A2824,'INFORME SEVEN'!$A$1:$F$339,4,0))</f>
        <v>18702027</v>
      </c>
      <c r="F2824" s="40">
        <f>IF(ISERROR(VLOOKUP(A2824,'INFORME SEVEN'!$A$1:$F$339,5,0)),0,VLOOKUP(A2824,'INFORME SEVEN'!$A$1:$F$339,5,0))</f>
        <v>0</v>
      </c>
      <c r="G2824" s="39">
        <f t="shared" si="370"/>
        <v>53645484.049999997</v>
      </c>
      <c r="H2824" s="40">
        <v>0</v>
      </c>
      <c r="I2824" s="41">
        <f>+I2837</f>
        <v>53645484.049999997</v>
      </c>
      <c r="J2824" s="31">
        <f t="shared" si="361"/>
        <v>0</v>
      </c>
      <c r="K2824" s="1">
        <f t="shared" si="362"/>
        <v>1</v>
      </c>
      <c r="L2824" s="1">
        <f t="shared" si="359"/>
        <v>4</v>
      </c>
    </row>
    <row r="2825" spans="1:12" ht="16.5" hidden="1" thickBot="1" x14ac:dyDescent="0.3">
      <c r="A2825" s="26">
        <v>512001</v>
      </c>
      <c r="B2825" s="42">
        <v>512001</v>
      </c>
      <c r="C2825" s="43" t="s">
        <v>143</v>
      </c>
      <c r="D2825" s="44">
        <v>0</v>
      </c>
      <c r="E2825" s="29">
        <f>IF(ISERROR(VLOOKUP(A2825,'INFORME SEVEN'!$A$1:$F$339,4,0)),0,VLOOKUP(A2825,'INFORME SEVEN'!$A$1:$F$339,4,0))</f>
        <v>0</v>
      </c>
      <c r="F2825" s="29">
        <f>IF(ISERROR(VLOOKUP(A2825,'INFORME SEVEN'!$A$1:$F$339,5,0)),0,VLOOKUP(A2825,'INFORME SEVEN'!$A$1:$F$339,5,0))</f>
        <v>0</v>
      </c>
      <c r="G2825" s="65">
        <f t="shared" si="370"/>
        <v>0</v>
      </c>
      <c r="H2825" s="44">
        <f t="shared" ref="H2825:H2836" si="372">+G2825</f>
        <v>0</v>
      </c>
      <c r="I2825" s="46">
        <v>0</v>
      </c>
      <c r="J2825" s="31">
        <f t="shared" si="361"/>
        <v>0</v>
      </c>
      <c r="K2825" s="1">
        <f t="shared" si="362"/>
        <v>0</v>
      </c>
      <c r="L2825" s="1">
        <f t="shared" si="359"/>
        <v>6</v>
      </c>
    </row>
    <row r="2826" spans="1:12" ht="16.5" hidden="1" thickBot="1" x14ac:dyDescent="0.3">
      <c r="A2826" s="26">
        <v>512002</v>
      </c>
      <c r="B2826" s="42">
        <v>512002</v>
      </c>
      <c r="C2826" s="43" t="s">
        <v>220</v>
      </c>
      <c r="D2826" s="44">
        <v>0</v>
      </c>
      <c r="E2826" s="29">
        <f>IF(ISERROR(VLOOKUP(A2826,'INFORME SEVEN'!$A$1:$F$339,4,0)),0,VLOOKUP(A2826,'INFORME SEVEN'!$A$1:$F$339,4,0))</f>
        <v>0</v>
      </c>
      <c r="F2826" s="29">
        <f>IF(ISERROR(VLOOKUP(A2826,'INFORME SEVEN'!$A$1:$F$339,5,0)),0,VLOOKUP(A2826,'INFORME SEVEN'!$A$1:$F$339,5,0))</f>
        <v>0</v>
      </c>
      <c r="G2826" s="65">
        <f t="shared" si="370"/>
        <v>0</v>
      </c>
      <c r="H2826" s="44">
        <f t="shared" si="372"/>
        <v>0</v>
      </c>
      <c r="I2826" s="46">
        <v>0</v>
      </c>
      <c r="J2826" s="31">
        <f t="shared" si="361"/>
        <v>0</v>
      </c>
      <c r="K2826" s="1">
        <f t="shared" si="362"/>
        <v>0</v>
      </c>
      <c r="L2826" s="1">
        <f t="shared" si="359"/>
        <v>6</v>
      </c>
    </row>
    <row r="2827" spans="1:12" ht="16.5" hidden="1" thickBot="1" x14ac:dyDescent="0.3">
      <c r="A2827" s="26">
        <v>512006</v>
      </c>
      <c r="B2827" s="42">
        <v>512006</v>
      </c>
      <c r="C2827" s="43" t="s">
        <v>1021</v>
      </c>
      <c r="D2827" s="44">
        <v>0</v>
      </c>
      <c r="E2827" s="29">
        <f>IF(ISERROR(VLOOKUP(A2827,'INFORME SEVEN'!$A$1:$F$339,4,0)),0,VLOOKUP(A2827,'INFORME SEVEN'!$A$1:$F$339,4,0))</f>
        <v>0</v>
      </c>
      <c r="F2827" s="29">
        <f>IF(ISERROR(VLOOKUP(A2827,'INFORME SEVEN'!$A$1:$F$339,5,0)),0,VLOOKUP(A2827,'INFORME SEVEN'!$A$1:$F$339,5,0))</f>
        <v>0</v>
      </c>
      <c r="G2827" s="65">
        <f t="shared" si="370"/>
        <v>0</v>
      </c>
      <c r="H2827" s="44">
        <f t="shared" si="372"/>
        <v>0</v>
      </c>
      <c r="I2827" s="46">
        <v>0</v>
      </c>
      <c r="J2827" s="31">
        <f t="shared" si="361"/>
        <v>0</v>
      </c>
      <c r="K2827" s="1">
        <f t="shared" si="362"/>
        <v>0</v>
      </c>
      <c r="L2827" s="1">
        <f t="shared" si="359"/>
        <v>6</v>
      </c>
    </row>
    <row r="2828" spans="1:12" ht="16.5" hidden="1" thickBot="1" x14ac:dyDescent="0.3">
      <c r="A2828" s="26">
        <v>512009</v>
      </c>
      <c r="B2828" s="42">
        <v>512009</v>
      </c>
      <c r="C2828" s="43" t="s">
        <v>144</v>
      </c>
      <c r="D2828" s="44">
        <v>0</v>
      </c>
      <c r="E2828" s="29">
        <f>IF(ISERROR(VLOOKUP(A2828,'INFORME SEVEN'!$A$1:$F$339,4,0)),0,VLOOKUP(A2828,'INFORME SEVEN'!$A$1:$F$339,4,0))</f>
        <v>0</v>
      </c>
      <c r="F2828" s="29">
        <f>IF(ISERROR(VLOOKUP(A2828,'INFORME SEVEN'!$A$1:$F$339,5,0)),0,VLOOKUP(A2828,'INFORME SEVEN'!$A$1:$F$339,5,0))</f>
        <v>0</v>
      </c>
      <c r="G2828" s="65">
        <f t="shared" si="370"/>
        <v>0</v>
      </c>
      <c r="H2828" s="44">
        <f t="shared" si="372"/>
        <v>0</v>
      </c>
      <c r="I2828" s="46">
        <v>0</v>
      </c>
      <c r="J2828" s="31">
        <f t="shared" si="361"/>
        <v>0</v>
      </c>
      <c r="K2828" s="1">
        <f t="shared" si="362"/>
        <v>0</v>
      </c>
      <c r="L2828" s="1">
        <f t="shared" si="359"/>
        <v>6</v>
      </c>
    </row>
    <row r="2829" spans="1:12" ht="16.5" hidden="1" thickBot="1" x14ac:dyDescent="0.3">
      <c r="A2829" s="26">
        <v>512010</v>
      </c>
      <c r="B2829" s="42">
        <v>512010</v>
      </c>
      <c r="C2829" s="43" t="s">
        <v>194</v>
      </c>
      <c r="D2829" s="44">
        <v>0</v>
      </c>
      <c r="E2829" s="29">
        <f>IF(ISERROR(VLOOKUP(A2829,'INFORME SEVEN'!$A$1:$F$339,4,0)),0,VLOOKUP(A2829,'INFORME SEVEN'!$A$1:$F$339,4,0))</f>
        <v>0</v>
      </c>
      <c r="F2829" s="29">
        <f>IF(ISERROR(VLOOKUP(A2829,'INFORME SEVEN'!$A$1:$F$339,5,0)),0,VLOOKUP(A2829,'INFORME SEVEN'!$A$1:$F$339,5,0))</f>
        <v>0</v>
      </c>
      <c r="G2829" s="65">
        <f t="shared" si="370"/>
        <v>0</v>
      </c>
      <c r="H2829" s="44">
        <f t="shared" si="372"/>
        <v>0</v>
      </c>
      <c r="I2829" s="46">
        <v>0</v>
      </c>
      <c r="J2829" s="31">
        <f t="shared" si="361"/>
        <v>0</v>
      </c>
      <c r="K2829" s="1">
        <f t="shared" si="362"/>
        <v>0</v>
      </c>
      <c r="L2829" s="1">
        <f t="shared" ref="L2829:L2892" si="373">+LEN(A2829)</f>
        <v>6</v>
      </c>
    </row>
    <row r="2830" spans="1:12" ht="16.5" hidden="1" thickBot="1" x14ac:dyDescent="0.3">
      <c r="A2830" s="26">
        <v>512011</v>
      </c>
      <c r="B2830" s="42">
        <v>512011</v>
      </c>
      <c r="C2830" s="43" t="s">
        <v>158</v>
      </c>
      <c r="D2830" s="44">
        <v>0</v>
      </c>
      <c r="E2830" s="29">
        <f>IF(ISERROR(VLOOKUP(A2830,'INFORME SEVEN'!$A$1:$F$339,4,0)),0,VLOOKUP(A2830,'INFORME SEVEN'!$A$1:$F$339,4,0))</f>
        <v>0</v>
      </c>
      <c r="F2830" s="29">
        <f>IF(ISERROR(VLOOKUP(A2830,'INFORME SEVEN'!$A$1:$F$339,5,0)),0,VLOOKUP(A2830,'INFORME SEVEN'!$A$1:$F$339,5,0))</f>
        <v>0</v>
      </c>
      <c r="G2830" s="65">
        <f t="shared" si="370"/>
        <v>0</v>
      </c>
      <c r="H2830" s="44">
        <f t="shared" si="372"/>
        <v>0</v>
      </c>
      <c r="I2830" s="46">
        <v>0</v>
      </c>
      <c r="J2830" s="31">
        <f t="shared" si="361"/>
        <v>0</v>
      </c>
      <c r="K2830" s="1">
        <f t="shared" si="362"/>
        <v>0</v>
      </c>
      <c r="L2830" s="1">
        <f t="shared" si="373"/>
        <v>6</v>
      </c>
    </row>
    <row r="2831" spans="1:12" ht="16.5" hidden="1" thickBot="1" x14ac:dyDescent="0.3">
      <c r="A2831" s="26">
        <v>512012</v>
      </c>
      <c r="B2831" s="42">
        <v>512012</v>
      </c>
      <c r="C2831" s="43" t="s">
        <v>139</v>
      </c>
      <c r="D2831" s="44">
        <v>0</v>
      </c>
      <c r="E2831" s="29">
        <f>IF(ISERROR(VLOOKUP(A2831,'INFORME SEVEN'!$A$1:$F$339,4,0)),0,VLOOKUP(A2831,'INFORME SEVEN'!$A$1:$F$339,4,0))</f>
        <v>0</v>
      </c>
      <c r="F2831" s="29">
        <f>IF(ISERROR(VLOOKUP(A2831,'INFORME SEVEN'!$A$1:$F$339,5,0)),0,VLOOKUP(A2831,'INFORME SEVEN'!$A$1:$F$339,5,0))</f>
        <v>0</v>
      </c>
      <c r="G2831" s="65">
        <f t="shared" si="370"/>
        <v>0</v>
      </c>
      <c r="H2831" s="44">
        <f t="shared" si="372"/>
        <v>0</v>
      </c>
      <c r="I2831" s="46">
        <v>0</v>
      </c>
      <c r="J2831" s="31">
        <f t="shared" si="361"/>
        <v>0</v>
      </c>
      <c r="K2831" s="1">
        <f t="shared" si="362"/>
        <v>0</v>
      </c>
      <c r="L2831" s="1">
        <f t="shared" si="373"/>
        <v>6</v>
      </c>
    </row>
    <row r="2832" spans="1:12" ht="16.5" hidden="1" thickBot="1" x14ac:dyDescent="0.3">
      <c r="A2832" s="26">
        <v>512013</v>
      </c>
      <c r="B2832" s="42">
        <v>512013</v>
      </c>
      <c r="C2832" s="43" t="s">
        <v>1022</v>
      </c>
      <c r="D2832" s="44">
        <v>0</v>
      </c>
      <c r="E2832" s="29">
        <f>IF(ISERROR(VLOOKUP(A2832,'INFORME SEVEN'!$A$1:$F$339,4,0)),0,VLOOKUP(A2832,'INFORME SEVEN'!$A$1:$F$339,4,0))</f>
        <v>0</v>
      </c>
      <c r="F2832" s="29">
        <f>IF(ISERROR(VLOOKUP(A2832,'INFORME SEVEN'!$A$1:$F$339,5,0)),0,VLOOKUP(A2832,'INFORME SEVEN'!$A$1:$F$339,5,0))</f>
        <v>0</v>
      </c>
      <c r="G2832" s="65">
        <f t="shared" si="370"/>
        <v>0</v>
      </c>
      <c r="H2832" s="44">
        <f t="shared" si="372"/>
        <v>0</v>
      </c>
      <c r="I2832" s="46">
        <v>0</v>
      </c>
      <c r="J2832" s="31">
        <f t="shared" si="361"/>
        <v>0</v>
      </c>
      <c r="K2832" s="1">
        <f t="shared" si="362"/>
        <v>0</v>
      </c>
      <c r="L2832" s="1">
        <f t="shared" si="373"/>
        <v>6</v>
      </c>
    </row>
    <row r="2833" spans="1:12" ht="16.5" hidden="1" thickBot="1" x14ac:dyDescent="0.3">
      <c r="A2833" s="26">
        <v>512017</v>
      </c>
      <c r="B2833" s="42">
        <v>512017</v>
      </c>
      <c r="C2833" s="43" t="s">
        <v>420</v>
      </c>
      <c r="D2833" s="44">
        <v>0</v>
      </c>
      <c r="E2833" s="29">
        <f>IF(ISERROR(VLOOKUP(A2833,'INFORME SEVEN'!$A$1:$F$339,4,0)),0,VLOOKUP(A2833,'INFORME SEVEN'!$A$1:$F$339,4,0))</f>
        <v>0</v>
      </c>
      <c r="F2833" s="29">
        <f>IF(ISERROR(VLOOKUP(A2833,'INFORME SEVEN'!$A$1:$F$339,5,0)),0,VLOOKUP(A2833,'INFORME SEVEN'!$A$1:$F$339,5,0))</f>
        <v>0</v>
      </c>
      <c r="G2833" s="65">
        <f t="shared" si="370"/>
        <v>0</v>
      </c>
      <c r="H2833" s="44">
        <f t="shared" si="372"/>
        <v>0</v>
      </c>
      <c r="I2833" s="46">
        <v>0</v>
      </c>
      <c r="J2833" s="31">
        <f t="shared" si="361"/>
        <v>0</v>
      </c>
      <c r="K2833" s="1">
        <f t="shared" si="362"/>
        <v>0</v>
      </c>
      <c r="L2833" s="1">
        <f t="shared" si="373"/>
        <v>6</v>
      </c>
    </row>
    <row r="2834" spans="1:12" ht="16.5" hidden="1" thickBot="1" x14ac:dyDescent="0.3">
      <c r="A2834" s="26">
        <v>512019</v>
      </c>
      <c r="B2834" s="42">
        <v>512019</v>
      </c>
      <c r="C2834" s="43" t="s">
        <v>212</v>
      </c>
      <c r="D2834" s="44">
        <v>0</v>
      </c>
      <c r="E2834" s="29">
        <f>IF(ISERROR(VLOOKUP(A2834,'INFORME SEVEN'!$A$1:$F$339,4,0)),0,VLOOKUP(A2834,'INFORME SEVEN'!$A$1:$F$339,4,0))</f>
        <v>0</v>
      </c>
      <c r="F2834" s="29">
        <f>IF(ISERROR(VLOOKUP(A2834,'INFORME SEVEN'!$A$1:$F$339,5,0)),0,VLOOKUP(A2834,'INFORME SEVEN'!$A$1:$F$339,5,0))</f>
        <v>0</v>
      </c>
      <c r="G2834" s="65">
        <f t="shared" si="370"/>
        <v>0</v>
      </c>
      <c r="H2834" s="44">
        <f t="shared" si="372"/>
        <v>0</v>
      </c>
      <c r="I2834" s="46">
        <v>0</v>
      </c>
      <c r="J2834" s="31">
        <f t="shared" ref="J2834:J2897" si="374">+G2834-H2834-I2834</f>
        <v>0</v>
      </c>
      <c r="K2834" s="1">
        <f t="shared" ref="K2834:K2897" si="375">IF(D2834&lt;&gt;0,1,IF(G2834&lt;&gt;0,2,IF(F2834&lt;&gt;0,3,IF(E2834&lt;&gt;0,4,0))))</f>
        <v>0</v>
      </c>
      <c r="L2834" s="1">
        <f t="shared" si="373"/>
        <v>6</v>
      </c>
    </row>
    <row r="2835" spans="1:12" ht="16.5" hidden="1" thickBot="1" x14ac:dyDescent="0.3">
      <c r="A2835" s="26">
        <v>512021</v>
      </c>
      <c r="B2835" s="42">
        <v>512021</v>
      </c>
      <c r="C2835" s="43" t="s">
        <v>174</v>
      </c>
      <c r="D2835" s="44">
        <v>0</v>
      </c>
      <c r="E2835" s="29">
        <f>IF(ISERROR(VLOOKUP(A2835,'INFORME SEVEN'!$A$1:$F$339,4,0)),0,VLOOKUP(A2835,'INFORME SEVEN'!$A$1:$F$339,4,0))</f>
        <v>0</v>
      </c>
      <c r="F2835" s="29">
        <f>IF(ISERROR(VLOOKUP(A2835,'INFORME SEVEN'!$A$1:$F$339,5,0)),0,VLOOKUP(A2835,'INFORME SEVEN'!$A$1:$F$339,5,0))</f>
        <v>0</v>
      </c>
      <c r="G2835" s="65">
        <f t="shared" si="370"/>
        <v>0</v>
      </c>
      <c r="H2835" s="44">
        <f t="shared" si="372"/>
        <v>0</v>
      </c>
      <c r="I2835" s="46">
        <v>0</v>
      </c>
      <c r="J2835" s="31">
        <f t="shared" si="374"/>
        <v>0</v>
      </c>
      <c r="K2835" s="1">
        <f t="shared" si="375"/>
        <v>0</v>
      </c>
      <c r="L2835" s="1">
        <f t="shared" si="373"/>
        <v>6</v>
      </c>
    </row>
    <row r="2836" spans="1:12" ht="16.5" hidden="1" thickBot="1" x14ac:dyDescent="0.3">
      <c r="A2836" s="26">
        <v>512023</v>
      </c>
      <c r="B2836" s="42">
        <v>512023</v>
      </c>
      <c r="C2836" s="43" t="s">
        <v>175</v>
      </c>
      <c r="D2836" s="44">
        <v>0</v>
      </c>
      <c r="E2836" s="29">
        <f>IF(ISERROR(VLOOKUP(A2836,'INFORME SEVEN'!$A$1:$F$339,4,0)),0,VLOOKUP(A2836,'INFORME SEVEN'!$A$1:$F$339,4,0))</f>
        <v>0</v>
      </c>
      <c r="F2836" s="29">
        <f>IF(ISERROR(VLOOKUP(A2836,'INFORME SEVEN'!$A$1:$F$339,5,0)),0,VLOOKUP(A2836,'INFORME SEVEN'!$A$1:$F$339,5,0))</f>
        <v>0</v>
      </c>
      <c r="G2836" s="65">
        <f t="shared" si="370"/>
        <v>0</v>
      </c>
      <c r="H2836" s="44">
        <f t="shared" si="372"/>
        <v>0</v>
      </c>
      <c r="I2836" s="46">
        <v>0</v>
      </c>
      <c r="J2836" s="31">
        <f t="shared" si="374"/>
        <v>0</v>
      </c>
      <c r="K2836" s="1">
        <f t="shared" si="375"/>
        <v>0</v>
      </c>
      <c r="L2836" s="1">
        <f t="shared" si="373"/>
        <v>6</v>
      </c>
    </row>
    <row r="2837" spans="1:12" ht="15.75" thickBot="1" x14ac:dyDescent="0.25">
      <c r="A2837" s="26">
        <v>512024</v>
      </c>
      <c r="B2837" s="450">
        <v>512024</v>
      </c>
      <c r="C2837" s="451" t="s">
        <v>172</v>
      </c>
      <c r="D2837" s="65">
        <v>34943457.049999997</v>
      </c>
      <c r="E2837" s="45">
        <f>IF(ISERROR(VLOOKUP(A2837,'INFORME SEVEN'!$A$1:$F$339,4,0)),0,VLOOKUP(A2837,'INFORME SEVEN'!$A$1:$F$339,4,0))</f>
        <v>18702027</v>
      </c>
      <c r="F2837" s="45">
        <f>IF(ISERROR(VLOOKUP(A2837,'INFORME SEVEN'!$A$1:$F$339,5,0)),0,VLOOKUP(A2837,'INFORME SEVEN'!$A$1:$F$339,5,0))</f>
        <v>0</v>
      </c>
      <c r="G2837" s="65">
        <f t="shared" si="370"/>
        <v>53645484.049999997</v>
      </c>
      <c r="H2837" s="45">
        <v>0</v>
      </c>
      <c r="I2837" s="47">
        <f>+G2837</f>
        <v>53645484.049999997</v>
      </c>
      <c r="J2837" s="31">
        <f t="shared" si="374"/>
        <v>0</v>
      </c>
      <c r="K2837" s="1">
        <f t="shared" si="375"/>
        <v>1</v>
      </c>
      <c r="L2837" s="1">
        <f t="shared" si="373"/>
        <v>6</v>
      </c>
    </row>
    <row r="2838" spans="1:12" ht="16.5" hidden="1" thickBot="1" x14ac:dyDescent="0.3">
      <c r="A2838" s="26">
        <v>512025</v>
      </c>
      <c r="B2838" s="42">
        <v>512025</v>
      </c>
      <c r="C2838" s="43" t="s">
        <v>1019</v>
      </c>
      <c r="D2838" s="44">
        <v>0</v>
      </c>
      <c r="E2838" s="29">
        <f>IF(ISERROR(VLOOKUP(A2838,'INFORME SEVEN'!$A$1:$F$339,4,0)),0,VLOOKUP(A2838,'INFORME SEVEN'!$A$1:$F$339,4,0))</f>
        <v>0</v>
      </c>
      <c r="F2838" s="29">
        <f>IF(ISERROR(VLOOKUP(A2838,'INFORME SEVEN'!$A$1:$F$339,5,0)),0,VLOOKUP(A2838,'INFORME SEVEN'!$A$1:$F$339,5,0))</f>
        <v>0</v>
      </c>
      <c r="G2838" s="65">
        <f t="shared" si="370"/>
        <v>0</v>
      </c>
      <c r="H2838" s="44">
        <f t="shared" ref="H2838:H2901" si="376">+G2838</f>
        <v>0</v>
      </c>
      <c r="I2838" s="46">
        <v>0</v>
      </c>
      <c r="J2838" s="31">
        <f t="shared" si="374"/>
        <v>0</v>
      </c>
      <c r="K2838" s="1">
        <f t="shared" si="375"/>
        <v>0</v>
      </c>
      <c r="L2838" s="1">
        <f t="shared" si="373"/>
        <v>6</v>
      </c>
    </row>
    <row r="2839" spans="1:12" ht="16.5" hidden="1" thickBot="1" x14ac:dyDescent="0.3">
      <c r="A2839" s="26">
        <v>512026</v>
      </c>
      <c r="B2839" s="42">
        <v>512026</v>
      </c>
      <c r="C2839" s="43" t="s">
        <v>219</v>
      </c>
      <c r="D2839" s="44">
        <v>0</v>
      </c>
      <c r="E2839" s="29">
        <f>IF(ISERROR(VLOOKUP(A2839,'INFORME SEVEN'!$A$1:$F$339,4,0)),0,VLOOKUP(A2839,'INFORME SEVEN'!$A$1:$F$339,4,0))</f>
        <v>0</v>
      </c>
      <c r="F2839" s="29">
        <f>IF(ISERROR(VLOOKUP(A2839,'INFORME SEVEN'!$A$1:$F$339,5,0)),0,VLOOKUP(A2839,'INFORME SEVEN'!$A$1:$F$339,5,0))</f>
        <v>0</v>
      </c>
      <c r="G2839" s="65">
        <f t="shared" si="370"/>
        <v>0</v>
      </c>
      <c r="H2839" s="44">
        <f t="shared" si="376"/>
        <v>0</v>
      </c>
      <c r="I2839" s="46">
        <v>0</v>
      </c>
      <c r="J2839" s="31">
        <f t="shared" si="374"/>
        <v>0</v>
      </c>
      <c r="K2839" s="1">
        <f t="shared" si="375"/>
        <v>0</v>
      </c>
      <c r="L2839" s="1">
        <f t="shared" si="373"/>
        <v>6</v>
      </c>
    </row>
    <row r="2840" spans="1:12" ht="16.5" hidden="1" thickBot="1" x14ac:dyDescent="0.3">
      <c r="A2840" s="26">
        <v>512027</v>
      </c>
      <c r="B2840" s="42">
        <v>512027</v>
      </c>
      <c r="C2840" s="43" t="s">
        <v>211</v>
      </c>
      <c r="D2840" s="44">
        <v>0</v>
      </c>
      <c r="E2840" s="29">
        <f>IF(ISERROR(VLOOKUP(A2840,'INFORME SEVEN'!$A$1:$F$339,4,0)),0,VLOOKUP(A2840,'INFORME SEVEN'!$A$1:$F$339,4,0))</f>
        <v>0</v>
      </c>
      <c r="F2840" s="29">
        <f>IF(ISERROR(VLOOKUP(A2840,'INFORME SEVEN'!$A$1:$F$339,5,0)),0,VLOOKUP(A2840,'INFORME SEVEN'!$A$1:$F$339,5,0))</f>
        <v>0</v>
      </c>
      <c r="G2840" s="65">
        <f t="shared" si="370"/>
        <v>0</v>
      </c>
      <c r="H2840" s="44">
        <f t="shared" si="376"/>
        <v>0</v>
      </c>
      <c r="I2840" s="46">
        <v>0</v>
      </c>
      <c r="J2840" s="31">
        <f t="shared" si="374"/>
        <v>0</v>
      </c>
      <c r="K2840" s="1">
        <f t="shared" si="375"/>
        <v>0</v>
      </c>
      <c r="L2840" s="1">
        <f t="shared" si="373"/>
        <v>6</v>
      </c>
    </row>
    <row r="2841" spans="1:12" ht="16.5" hidden="1" thickBot="1" x14ac:dyDescent="0.3">
      <c r="A2841" s="26">
        <v>512028</v>
      </c>
      <c r="B2841" s="42">
        <v>512028</v>
      </c>
      <c r="C2841" s="43" t="s">
        <v>140</v>
      </c>
      <c r="D2841" s="44">
        <v>0</v>
      </c>
      <c r="E2841" s="29">
        <f>IF(ISERROR(VLOOKUP(A2841,'INFORME SEVEN'!$A$1:$F$339,4,0)),0,VLOOKUP(A2841,'INFORME SEVEN'!$A$1:$F$339,4,0))</f>
        <v>0</v>
      </c>
      <c r="F2841" s="29">
        <f>IF(ISERROR(VLOOKUP(A2841,'INFORME SEVEN'!$A$1:$F$339,5,0)),0,VLOOKUP(A2841,'INFORME SEVEN'!$A$1:$F$339,5,0))</f>
        <v>0</v>
      </c>
      <c r="G2841" s="65">
        <f t="shared" si="370"/>
        <v>0</v>
      </c>
      <c r="H2841" s="44">
        <f t="shared" si="376"/>
        <v>0</v>
      </c>
      <c r="I2841" s="46">
        <v>0</v>
      </c>
      <c r="J2841" s="31">
        <f t="shared" si="374"/>
        <v>0</v>
      </c>
      <c r="K2841" s="1">
        <f t="shared" si="375"/>
        <v>0</v>
      </c>
      <c r="L2841" s="1">
        <f t="shared" si="373"/>
        <v>6</v>
      </c>
    </row>
    <row r="2842" spans="1:12" ht="16.5" hidden="1" thickBot="1" x14ac:dyDescent="0.3">
      <c r="A2842" s="26">
        <v>512029</v>
      </c>
      <c r="B2842" s="42">
        <v>512029</v>
      </c>
      <c r="C2842" s="43" t="s">
        <v>1024</v>
      </c>
      <c r="D2842" s="44">
        <v>0</v>
      </c>
      <c r="E2842" s="29">
        <f>IF(ISERROR(VLOOKUP(A2842,'INFORME SEVEN'!$A$1:$F$339,4,0)),0,VLOOKUP(A2842,'INFORME SEVEN'!$A$1:$F$339,4,0))</f>
        <v>0</v>
      </c>
      <c r="F2842" s="29">
        <f>IF(ISERROR(VLOOKUP(A2842,'INFORME SEVEN'!$A$1:$F$339,5,0)),0,VLOOKUP(A2842,'INFORME SEVEN'!$A$1:$F$339,5,0))</f>
        <v>0</v>
      </c>
      <c r="G2842" s="65">
        <f t="shared" si="370"/>
        <v>0</v>
      </c>
      <c r="H2842" s="44">
        <f t="shared" si="376"/>
        <v>0</v>
      </c>
      <c r="I2842" s="46">
        <v>0</v>
      </c>
      <c r="J2842" s="31">
        <f t="shared" si="374"/>
        <v>0</v>
      </c>
      <c r="K2842" s="1">
        <f t="shared" si="375"/>
        <v>0</v>
      </c>
      <c r="L2842" s="1">
        <f t="shared" si="373"/>
        <v>6</v>
      </c>
    </row>
    <row r="2843" spans="1:12" ht="16.5" hidden="1" thickBot="1" x14ac:dyDescent="0.3">
      <c r="A2843" s="26">
        <v>512030</v>
      </c>
      <c r="B2843" s="42">
        <v>512030</v>
      </c>
      <c r="C2843" s="43" t="s">
        <v>183</v>
      </c>
      <c r="D2843" s="44">
        <v>0</v>
      </c>
      <c r="E2843" s="29">
        <f>IF(ISERROR(VLOOKUP(A2843,'INFORME SEVEN'!$A$1:$F$339,4,0)),0,VLOOKUP(A2843,'INFORME SEVEN'!$A$1:$F$339,4,0))</f>
        <v>0</v>
      </c>
      <c r="F2843" s="29">
        <f>IF(ISERROR(VLOOKUP(A2843,'INFORME SEVEN'!$A$1:$F$339,5,0)),0,VLOOKUP(A2843,'INFORME SEVEN'!$A$1:$F$339,5,0))</f>
        <v>0</v>
      </c>
      <c r="G2843" s="65">
        <f t="shared" si="370"/>
        <v>0</v>
      </c>
      <c r="H2843" s="44">
        <f t="shared" si="376"/>
        <v>0</v>
      </c>
      <c r="I2843" s="46">
        <v>0</v>
      </c>
      <c r="J2843" s="31">
        <f t="shared" si="374"/>
        <v>0</v>
      </c>
      <c r="K2843" s="1">
        <f t="shared" si="375"/>
        <v>0</v>
      </c>
      <c r="L2843" s="1">
        <f t="shared" si="373"/>
        <v>6</v>
      </c>
    </row>
    <row r="2844" spans="1:12" ht="16.5" hidden="1" thickBot="1" x14ac:dyDescent="0.3">
      <c r="A2844" s="26">
        <v>512034</v>
      </c>
      <c r="B2844" s="42">
        <v>512034</v>
      </c>
      <c r="C2844" s="43" t="s">
        <v>218</v>
      </c>
      <c r="D2844" s="44">
        <v>0</v>
      </c>
      <c r="E2844" s="29">
        <f>IF(ISERROR(VLOOKUP(A2844,'INFORME SEVEN'!$A$1:$F$339,4,0)),0,VLOOKUP(A2844,'INFORME SEVEN'!$A$1:$F$339,4,0))</f>
        <v>0</v>
      </c>
      <c r="F2844" s="29">
        <f>IF(ISERROR(VLOOKUP(A2844,'INFORME SEVEN'!$A$1:$F$339,5,0)),0,VLOOKUP(A2844,'INFORME SEVEN'!$A$1:$F$339,5,0))</f>
        <v>0</v>
      </c>
      <c r="G2844" s="65">
        <f t="shared" si="370"/>
        <v>0</v>
      </c>
      <c r="H2844" s="44">
        <f t="shared" si="376"/>
        <v>0</v>
      </c>
      <c r="I2844" s="46">
        <v>0</v>
      </c>
      <c r="J2844" s="31">
        <f t="shared" si="374"/>
        <v>0</v>
      </c>
      <c r="K2844" s="1">
        <f t="shared" si="375"/>
        <v>0</v>
      </c>
      <c r="L2844" s="1">
        <f t="shared" si="373"/>
        <v>6</v>
      </c>
    </row>
    <row r="2845" spans="1:12" ht="16.5" hidden="1" thickBot="1" x14ac:dyDescent="0.3">
      <c r="A2845" s="26">
        <v>512035</v>
      </c>
      <c r="B2845" s="42">
        <v>512035</v>
      </c>
      <c r="C2845" s="43" t="s">
        <v>206</v>
      </c>
      <c r="D2845" s="44">
        <v>0</v>
      </c>
      <c r="E2845" s="29">
        <f>IF(ISERROR(VLOOKUP(A2845,'INFORME SEVEN'!$A$1:$F$339,4,0)),0,VLOOKUP(A2845,'INFORME SEVEN'!$A$1:$F$339,4,0))</f>
        <v>0</v>
      </c>
      <c r="F2845" s="29">
        <f>IF(ISERROR(VLOOKUP(A2845,'INFORME SEVEN'!$A$1:$F$339,5,0)),0,VLOOKUP(A2845,'INFORME SEVEN'!$A$1:$F$339,5,0))</f>
        <v>0</v>
      </c>
      <c r="G2845" s="65">
        <f t="shared" si="370"/>
        <v>0</v>
      </c>
      <c r="H2845" s="44">
        <f t="shared" si="376"/>
        <v>0</v>
      </c>
      <c r="I2845" s="46">
        <v>0</v>
      </c>
      <c r="J2845" s="31">
        <f t="shared" si="374"/>
        <v>0</v>
      </c>
      <c r="K2845" s="1">
        <f t="shared" si="375"/>
        <v>0</v>
      </c>
      <c r="L2845" s="1">
        <f t="shared" si="373"/>
        <v>6</v>
      </c>
    </row>
    <row r="2846" spans="1:12" ht="16.5" hidden="1" thickBot="1" x14ac:dyDescent="0.3">
      <c r="A2846" s="26">
        <v>512090</v>
      </c>
      <c r="B2846" s="42">
        <v>512090</v>
      </c>
      <c r="C2846" s="43" t="s">
        <v>1778</v>
      </c>
      <c r="D2846" s="44">
        <v>0</v>
      </c>
      <c r="E2846" s="29">
        <f>IF(ISERROR(VLOOKUP(A2846,'INFORME SEVEN'!$A$1:$F$339,4,0)),0,VLOOKUP(A2846,'INFORME SEVEN'!$A$1:$F$339,4,0))</f>
        <v>0</v>
      </c>
      <c r="F2846" s="29">
        <f>IF(ISERROR(VLOOKUP(A2846,'INFORME SEVEN'!$A$1:$F$339,5,0)),0,VLOOKUP(A2846,'INFORME SEVEN'!$A$1:$F$339,5,0))</f>
        <v>0</v>
      </c>
      <c r="G2846" s="65">
        <f t="shared" si="370"/>
        <v>0</v>
      </c>
      <c r="H2846" s="44">
        <f t="shared" si="376"/>
        <v>0</v>
      </c>
      <c r="I2846" s="46">
        <v>0</v>
      </c>
      <c r="J2846" s="31">
        <f t="shared" si="374"/>
        <v>0</v>
      </c>
      <c r="K2846" s="1">
        <f t="shared" si="375"/>
        <v>0</v>
      </c>
      <c r="L2846" s="1">
        <f t="shared" si="373"/>
        <v>6</v>
      </c>
    </row>
    <row r="2847" spans="1:12" ht="16.5" hidden="1" thickBot="1" x14ac:dyDescent="0.3">
      <c r="A2847" s="26">
        <v>5122</v>
      </c>
      <c r="B2847" s="48">
        <v>512200</v>
      </c>
      <c r="C2847" s="49" t="s">
        <v>322</v>
      </c>
      <c r="D2847" s="39">
        <v>0</v>
      </c>
      <c r="E2847" s="29">
        <f>IF(ISERROR(VLOOKUP(A2847,'INFORME SEVEN'!$A$1:$F$339,4,0)),0,VLOOKUP(A2847,'INFORME SEVEN'!$A$1:$F$339,4,0))</f>
        <v>0</v>
      </c>
      <c r="F2847" s="29">
        <f>IF(ISERROR(VLOOKUP(A2847,'INFORME SEVEN'!$A$1:$F$339,5,0)),0,VLOOKUP(A2847,'INFORME SEVEN'!$A$1:$F$339,5,0))</f>
        <v>0</v>
      </c>
      <c r="G2847" s="39">
        <f t="shared" si="370"/>
        <v>0</v>
      </c>
      <c r="H2847" s="50">
        <f t="shared" si="376"/>
        <v>0</v>
      </c>
      <c r="I2847" s="51">
        <v>0</v>
      </c>
      <c r="J2847" s="31">
        <f t="shared" si="374"/>
        <v>0</v>
      </c>
      <c r="K2847" s="1">
        <f t="shared" si="375"/>
        <v>0</v>
      </c>
      <c r="L2847" s="1">
        <f t="shared" si="373"/>
        <v>4</v>
      </c>
    </row>
    <row r="2848" spans="1:12" ht="16.5" hidden="1" thickBot="1" x14ac:dyDescent="0.3">
      <c r="A2848" s="26">
        <v>512201</v>
      </c>
      <c r="B2848" s="42">
        <v>512201</v>
      </c>
      <c r="C2848" s="43" t="s">
        <v>963</v>
      </c>
      <c r="D2848" s="44">
        <v>0</v>
      </c>
      <c r="E2848" s="29">
        <f>IF(ISERROR(VLOOKUP(A2848,'INFORME SEVEN'!$A$1:$F$339,4,0)),0,VLOOKUP(A2848,'INFORME SEVEN'!$A$1:$F$339,4,0))</f>
        <v>0</v>
      </c>
      <c r="F2848" s="29">
        <f>IF(ISERROR(VLOOKUP(A2848,'INFORME SEVEN'!$A$1:$F$339,5,0)),0,VLOOKUP(A2848,'INFORME SEVEN'!$A$1:$F$339,5,0))</f>
        <v>0</v>
      </c>
      <c r="G2848" s="65">
        <f t="shared" si="370"/>
        <v>0</v>
      </c>
      <c r="H2848" s="44">
        <f t="shared" si="376"/>
        <v>0</v>
      </c>
      <c r="I2848" s="46">
        <v>0</v>
      </c>
      <c r="J2848" s="31">
        <f t="shared" si="374"/>
        <v>0</v>
      </c>
      <c r="K2848" s="1">
        <f t="shared" si="375"/>
        <v>0</v>
      </c>
      <c r="L2848" s="1">
        <f t="shared" si="373"/>
        <v>6</v>
      </c>
    </row>
    <row r="2849" spans="1:12" ht="16.5" hidden="1" thickBot="1" x14ac:dyDescent="0.3">
      <c r="A2849" s="26">
        <v>512202</v>
      </c>
      <c r="B2849" s="42">
        <v>512202</v>
      </c>
      <c r="C2849" s="43" t="s">
        <v>964</v>
      </c>
      <c r="D2849" s="44">
        <v>0</v>
      </c>
      <c r="E2849" s="29">
        <f>IF(ISERROR(VLOOKUP(A2849,'INFORME SEVEN'!$A$1:$F$339,4,0)),0,VLOOKUP(A2849,'INFORME SEVEN'!$A$1:$F$339,4,0))</f>
        <v>0</v>
      </c>
      <c r="F2849" s="29">
        <f>IF(ISERROR(VLOOKUP(A2849,'INFORME SEVEN'!$A$1:$F$339,5,0)),0,VLOOKUP(A2849,'INFORME SEVEN'!$A$1:$F$339,5,0))</f>
        <v>0</v>
      </c>
      <c r="G2849" s="65">
        <f t="shared" si="370"/>
        <v>0</v>
      </c>
      <c r="H2849" s="44">
        <f t="shared" si="376"/>
        <v>0</v>
      </c>
      <c r="I2849" s="46">
        <v>0</v>
      </c>
      <c r="J2849" s="31">
        <f t="shared" si="374"/>
        <v>0</v>
      </c>
      <c r="K2849" s="1">
        <f t="shared" si="375"/>
        <v>0</v>
      </c>
      <c r="L2849" s="1">
        <f t="shared" si="373"/>
        <v>6</v>
      </c>
    </row>
    <row r="2850" spans="1:12" ht="16.5" hidden="1" thickBot="1" x14ac:dyDescent="0.3">
      <c r="A2850" s="26">
        <v>512203</v>
      </c>
      <c r="B2850" s="42">
        <v>512203</v>
      </c>
      <c r="C2850" s="43" t="s">
        <v>965</v>
      </c>
      <c r="D2850" s="44">
        <v>0</v>
      </c>
      <c r="E2850" s="29">
        <f>IF(ISERROR(VLOOKUP(A2850,'INFORME SEVEN'!$A$1:$F$339,4,0)),0,VLOOKUP(A2850,'INFORME SEVEN'!$A$1:$F$339,4,0))</f>
        <v>0</v>
      </c>
      <c r="F2850" s="29">
        <f>IF(ISERROR(VLOOKUP(A2850,'INFORME SEVEN'!$A$1:$F$339,5,0)),0,VLOOKUP(A2850,'INFORME SEVEN'!$A$1:$F$339,5,0))</f>
        <v>0</v>
      </c>
      <c r="G2850" s="65">
        <f t="shared" si="370"/>
        <v>0</v>
      </c>
      <c r="H2850" s="44">
        <f t="shared" si="376"/>
        <v>0</v>
      </c>
      <c r="I2850" s="46">
        <v>0</v>
      </c>
      <c r="J2850" s="31">
        <f t="shared" si="374"/>
        <v>0</v>
      </c>
      <c r="K2850" s="1">
        <f t="shared" si="375"/>
        <v>0</v>
      </c>
      <c r="L2850" s="1">
        <f t="shared" si="373"/>
        <v>6</v>
      </c>
    </row>
    <row r="2851" spans="1:12" ht="16.5" hidden="1" thickBot="1" x14ac:dyDescent="0.3">
      <c r="A2851" s="26">
        <v>512204</v>
      </c>
      <c r="B2851" s="42">
        <v>512204</v>
      </c>
      <c r="C2851" s="43" t="s">
        <v>966</v>
      </c>
      <c r="D2851" s="44">
        <v>0</v>
      </c>
      <c r="E2851" s="29">
        <f>IF(ISERROR(VLOOKUP(A2851,'INFORME SEVEN'!$A$1:$F$339,4,0)),0,VLOOKUP(A2851,'INFORME SEVEN'!$A$1:$F$339,4,0))</f>
        <v>0</v>
      </c>
      <c r="F2851" s="29">
        <f>IF(ISERROR(VLOOKUP(A2851,'INFORME SEVEN'!$A$1:$F$339,5,0)),0,VLOOKUP(A2851,'INFORME SEVEN'!$A$1:$F$339,5,0))</f>
        <v>0</v>
      </c>
      <c r="G2851" s="65">
        <f t="shared" si="370"/>
        <v>0</v>
      </c>
      <c r="H2851" s="44">
        <f t="shared" si="376"/>
        <v>0</v>
      </c>
      <c r="I2851" s="46">
        <v>0</v>
      </c>
      <c r="J2851" s="31">
        <f t="shared" si="374"/>
        <v>0</v>
      </c>
      <c r="K2851" s="1">
        <f t="shared" si="375"/>
        <v>0</v>
      </c>
      <c r="L2851" s="1">
        <f t="shared" si="373"/>
        <v>6</v>
      </c>
    </row>
    <row r="2852" spans="1:12" ht="16.5" hidden="1" thickBot="1" x14ac:dyDescent="0.3">
      <c r="A2852" s="26">
        <v>512205</v>
      </c>
      <c r="B2852" s="42">
        <v>512205</v>
      </c>
      <c r="C2852" s="43" t="s">
        <v>353</v>
      </c>
      <c r="D2852" s="44">
        <v>0</v>
      </c>
      <c r="E2852" s="29">
        <f>IF(ISERROR(VLOOKUP(A2852,'INFORME SEVEN'!$A$1:$F$339,4,0)),0,VLOOKUP(A2852,'INFORME SEVEN'!$A$1:$F$339,4,0))</f>
        <v>0</v>
      </c>
      <c r="F2852" s="29">
        <f>IF(ISERROR(VLOOKUP(A2852,'INFORME SEVEN'!$A$1:$F$339,5,0)),0,VLOOKUP(A2852,'INFORME SEVEN'!$A$1:$F$339,5,0))</f>
        <v>0</v>
      </c>
      <c r="G2852" s="65">
        <f t="shared" si="370"/>
        <v>0</v>
      </c>
      <c r="H2852" s="44">
        <f t="shared" si="376"/>
        <v>0</v>
      </c>
      <c r="I2852" s="46">
        <v>0</v>
      </c>
      <c r="J2852" s="31">
        <f t="shared" si="374"/>
        <v>0</v>
      </c>
      <c r="K2852" s="1">
        <f t="shared" si="375"/>
        <v>0</v>
      </c>
      <c r="L2852" s="1">
        <f t="shared" si="373"/>
        <v>6</v>
      </c>
    </row>
    <row r="2853" spans="1:12" ht="16.5" hidden="1" thickBot="1" x14ac:dyDescent="0.3">
      <c r="A2853" s="26">
        <v>512206</v>
      </c>
      <c r="B2853" s="42">
        <v>512206</v>
      </c>
      <c r="C2853" s="43" t="s">
        <v>967</v>
      </c>
      <c r="D2853" s="44">
        <v>0</v>
      </c>
      <c r="E2853" s="29">
        <f>IF(ISERROR(VLOOKUP(A2853,'INFORME SEVEN'!$A$1:$F$339,4,0)),0,VLOOKUP(A2853,'INFORME SEVEN'!$A$1:$F$339,4,0))</f>
        <v>0</v>
      </c>
      <c r="F2853" s="29">
        <f>IF(ISERROR(VLOOKUP(A2853,'INFORME SEVEN'!$A$1:$F$339,5,0)),0,VLOOKUP(A2853,'INFORME SEVEN'!$A$1:$F$339,5,0))</f>
        <v>0</v>
      </c>
      <c r="G2853" s="65">
        <f t="shared" si="370"/>
        <v>0</v>
      </c>
      <c r="H2853" s="44">
        <f t="shared" si="376"/>
        <v>0</v>
      </c>
      <c r="I2853" s="46">
        <v>0</v>
      </c>
      <c r="J2853" s="31">
        <f t="shared" si="374"/>
        <v>0</v>
      </c>
      <c r="K2853" s="1">
        <f t="shared" si="375"/>
        <v>0</v>
      </c>
      <c r="L2853" s="1">
        <f t="shared" si="373"/>
        <v>6</v>
      </c>
    </row>
    <row r="2854" spans="1:12" ht="16.5" hidden="1" thickBot="1" x14ac:dyDescent="0.3">
      <c r="A2854" s="26">
        <v>512207</v>
      </c>
      <c r="B2854" s="42">
        <v>512207</v>
      </c>
      <c r="C2854" s="43" t="s">
        <v>968</v>
      </c>
      <c r="D2854" s="44">
        <v>0</v>
      </c>
      <c r="E2854" s="29">
        <f>IF(ISERROR(VLOOKUP(A2854,'INFORME SEVEN'!$A$1:$F$339,4,0)),0,VLOOKUP(A2854,'INFORME SEVEN'!$A$1:$F$339,4,0))</f>
        <v>0</v>
      </c>
      <c r="F2854" s="29">
        <f>IF(ISERROR(VLOOKUP(A2854,'INFORME SEVEN'!$A$1:$F$339,5,0)),0,VLOOKUP(A2854,'INFORME SEVEN'!$A$1:$F$339,5,0))</f>
        <v>0</v>
      </c>
      <c r="G2854" s="65">
        <f t="shared" si="370"/>
        <v>0</v>
      </c>
      <c r="H2854" s="44">
        <f t="shared" si="376"/>
        <v>0</v>
      </c>
      <c r="I2854" s="46">
        <v>0</v>
      </c>
      <c r="J2854" s="31">
        <f t="shared" si="374"/>
        <v>0</v>
      </c>
      <c r="K2854" s="1">
        <f t="shared" si="375"/>
        <v>0</v>
      </c>
      <c r="L2854" s="1">
        <f t="shared" si="373"/>
        <v>6</v>
      </c>
    </row>
    <row r="2855" spans="1:12" ht="16.5" hidden="1" thickBot="1" x14ac:dyDescent="0.3">
      <c r="A2855" s="26">
        <v>512208</v>
      </c>
      <c r="B2855" s="42">
        <v>512208</v>
      </c>
      <c r="C2855" s="43" t="s">
        <v>969</v>
      </c>
      <c r="D2855" s="44">
        <v>0</v>
      </c>
      <c r="E2855" s="29">
        <f>IF(ISERROR(VLOOKUP(A2855,'INFORME SEVEN'!$A$1:$F$339,4,0)),0,VLOOKUP(A2855,'INFORME SEVEN'!$A$1:$F$339,4,0))</f>
        <v>0</v>
      </c>
      <c r="F2855" s="29">
        <f>IF(ISERROR(VLOOKUP(A2855,'INFORME SEVEN'!$A$1:$F$339,5,0)),0,VLOOKUP(A2855,'INFORME SEVEN'!$A$1:$F$339,5,0))</f>
        <v>0</v>
      </c>
      <c r="G2855" s="65">
        <f t="shared" si="370"/>
        <v>0</v>
      </c>
      <c r="H2855" s="44">
        <f t="shared" si="376"/>
        <v>0</v>
      </c>
      <c r="I2855" s="46">
        <v>0</v>
      </c>
      <c r="J2855" s="31">
        <f t="shared" si="374"/>
        <v>0</v>
      </c>
      <c r="K2855" s="1">
        <f t="shared" si="375"/>
        <v>0</v>
      </c>
      <c r="L2855" s="1">
        <f t="shared" si="373"/>
        <v>6</v>
      </c>
    </row>
    <row r="2856" spans="1:12" ht="16.5" hidden="1" thickBot="1" x14ac:dyDescent="0.3">
      <c r="A2856" s="26">
        <v>512209</v>
      </c>
      <c r="B2856" s="42">
        <v>512209</v>
      </c>
      <c r="C2856" s="43" t="s">
        <v>970</v>
      </c>
      <c r="D2856" s="44">
        <v>0</v>
      </c>
      <c r="E2856" s="29">
        <f>IF(ISERROR(VLOOKUP(A2856,'INFORME SEVEN'!$A$1:$F$339,4,0)),0,VLOOKUP(A2856,'INFORME SEVEN'!$A$1:$F$339,4,0))</f>
        <v>0</v>
      </c>
      <c r="F2856" s="29">
        <f>IF(ISERROR(VLOOKUP(A2856,'INFORME SEVEN'!$A$1:$F$339,5,0)),0,VLOOKUP(A2856,'INFORME SEVEN'!$A$1:$F$339,5,0))</f>
        <v>0</v>
      </c>
      <c r="G2856" s="65">
        <f t="shared" si="370"/>
        <v>0</v>
      </c>
      <c r="H2856" s="44">
        <f t="shared" si="376"/>
        <v>0</v>
      </c>
      <c r="I2856" s="46">
        <v>0</v>
      </c>
      <c r="J2856" s="31">
        <f t="shared" si="374"/>
        <v>0</v>
      </c>
      <c r="K2856" s="1">
        <f t="shared" si="375"/>
        <v>0</v>
      </c>
      <c r="L2856" s="1">
        <f t="shared" si="373"/>
        <v>6</v>
      </c>
    </row>
    <row r="2857" spans="1:12" ht="16.5" hidden="1" thickBot="1" x14ac:dyDescent="0.3">
      <c r="A2857" s="26">
        <v>512290</v>
      </c>
      <c r="B2857" s="42">
        <v>512290</v>
      </c>
      <c r="C2857" s="43" t="s">
        <v>330</v>
      </c>
      <c r="D2857" s="44">
        <v>0</v>
      </c>
      <c r="E2857" s="29">
        <f>IF(ISERROR(VLOOKUP(A2857,'INFORME SEVEN'!$A$1:$F$339,4,0)),0,VLOOKUP(A2857,'INFORME SEVEN'!$A$1:$F$339,4,0))</f>
        <v>0</v>
      </c>
      <c r="F2857" s="29">
        <f>IF(ISERROR(VLOOKUP(A2857,'INFORME SEVEN'!$A$1:$F$339,5,0)),0,VLOOKUP(A2857,'INFORME SEVEN'!$A$1:$F$339,5,0))</f>
        <v>0</v>
      </c>
      <c r="G2857" s="65">
        <f t="shared" si="370"/>
        <v>0</v>
      </c>
      <c r="H2857" s="44">
        <f t="shared" si="376"/>
        <v>0</v>
      </c>
      <c r="I2857" s="46">
        <v>0</v>
      </c>
      <c r="J2857" s="31">
        <f t="shared" si="374"/>
        <v>0</v>
      </c>
      <c r="K2857" s="1">
        <f t="shared" si="375"/>
        <v>0</v>
      </c>
      <c r="L2857" s="1">
        <f t="shared" si="373"/>
        <v>6</v>
      </c>
    </row>
    <row r="2858" spans="1:12" ht="16.5" hidden="1" thickBot="1" x14ac:dyDescent="0.3">
      <c r="A2858" s="26">
        <v>52</v>
      </c>
      <c r="B2858" s="32">
        <v>520000</v>
      </c>
      <c r="C2858" s="33" t="s">
        <v>1779</v>
      </c>
      <c r="D2858" s="34">
        <v>0</v>
      </c>
      <c r="E2858" s="29">
        <f>IF(ISERROR(VLOOKUP(A2858,'INFORME SEVEN'!$A$1:$F$339,4,0)),0,VLOOKUP(A2858,'INFORME SEVEN'!$A$1:$F$339,4,0))</f>
        <v>0</v>
      </c>
      <c r="F2858" s="29">
        <f>IF(ISERROR(VLOOKUP(A2858,'INFORME SEVEN'!$A$1:$F$339,5,0)),0,VLOOKUP(A2858,'INFORME SEVEN'!$A$1:$F$339,5,0))</f>
        <v>0</v>
      </c>
      <c r="G2858" s="64">
        <f t="shared" si="370"/>
        <v>0</v>
      </c>
      <c r="H2858" s="34">
        <f t="shared" si="376"/>
        <v>0</v>
      </c>
      <c r="I2858" s="58">
        <v>0</v>
      </c>
      <c r="J2858" s="31">
        <f t="shared" si="374"/>
        <v>0</v>
      </c>
      <c r="K2858" s="1">
        <f t="shared" si="375"/>
        <v>0</v>
      </c>
      <c r="L2858" s="1">
        <f t="shared" si="373"/>
        <v>2</v>
      </c>
    </row>
    <row r="2859" spans="1:12" ht="16.5" hidden="1" thickBot="1" x14ac:dyDescent="0.3">
      <c r="A2859" s="26">
        <v>5202</v>
      </c>
      <c r="B2859" s="48">
        <v>520200</v>
      </c>
      <c r="C2859" s="49" t="s">
        <v>1691</v>
      </c>
      <c r="D2859" s="39">
        <v>0</v>
      </c>
      <c r="E2859" s="29">
        <f>IF(ISERROR(VLOOKUP(A2859,'INFORME SEVEN'!$A$1:$F$339,4,0)),0,VLOOKUP(A2859,'INFORME SEVEN'!$A$1:$F$339,4,0))</f>
        <v>0</v>
      </c>
      <c r="F2859" s="29">
        <f>IF(ISERROR(VLOOKUP(A2859,'INFORME SEVEN'!$A$1:$F$339,5,0)),0,VLOOKUP(A2859,'INFORME SEVEN'!$A$1:$F$339,5,0))</f>
        <v>0</v>
      </c>
      <c r="G2859" s="39">
        <f t="shared" si="370"/>
        <v>0</v>
      </c>
      <c r="H2859" s="50">
        <f t="shared" si="376"/>
        <v>0</v>
      </c>
      <c r="I2859" s="51">
        <v>0</v>
      </c>
      <c r="J2859" s="31">
        <f t="shared" si="374"/>
        <v>0</v>
      </c>
      <c r="K2859" s="1">
        <f t="shared" si="375"/>
        <v>0</v>
      </c>
      <c r="L2859" s="1">
        <f t="shared" si="373"/>
        <v>4</v>
      </c>
    </row>
    <row r="2860" spans="1:12" ht="16.5" hidden="1" thickBot="1" x14ac:dyDescent="0.3">
      <c r="A2860" s="26">
        <v>520201</v>
      </c>
      <c r="B2860" s="42">
        <v>520201</v>
      </c>
      <c r="C2860" s="43" t="s">
        <v>1692</v>
      </c>
      <c r="D2860" s="44">
        <v>0</v>
      </c>
      <c r="E2860" s="29">
        <f>IF(ISERROR(VLOOKUP(A2860,'INFORME SEVEN'!$A$1:$F$339,4,0)),0,VLOOKUP(A2860,'INFORME SEVEN'!$A$1:$F$339,4,0))</f>
        <v>0</v>
      </c>
      <c r="F2860" s="29">
        <f>IF(ISERROR(VLOOKUP(A2860,'INFORME SEVEN'!$A$1:$F$339,5,0)),0,VLOOKUP(A2860,'INFORME SEVEN'!$A$1:$F$339,5,0))</f>
        <v>0</v>
      </c>
      <c r="G2860" s="65">
        <f t="shared" si="370"/>
        <v>0</v>
      </c>
      <c r="H2860" s="44">
        <f t="shared" si="376"/>
        <v>0</v>
      </c>
      <c r="I2860" s="46">
        <v>0</v>
      </c>
      <c r="J2860" s="31">
        <f t="shared" si="374"/>
        <v>0</v>
      </c>
      <c r="K2860" s="1">
        <f t="shared" si="375"/>
        <v>0</v>
      </c>
      <c r="L2860" s="1">
        <f t="shared" si="373"/>
        <v>6</v>
      </c>
    </row>
    <row r="2861" spans="1:12" ht="16.5" hidden="1" thickBot="1" x14ac:dyDescent="0.3">
      <c r="A2861" s="26">
        <v>520203</v>
      </c>
      <c r="B2861" s="42">
        <v>520203</v>
      </c>
      <c r="C2861" s="43" t="s">
        <v>1693</v>
      </c>
      <c r="D2861" s="44">
        <v>0</v>
      </c>
      <c r="E2861" s="29">
        <f>IF(ISERROR(VLOOKUP(A2861,'INFORME SEVEN'!$A$1:$F$339,4,0)),0,VLOOKUP(A2861,'INFORME SEVEN'!$A$1:$F$339,4,0))</f>
        <v>0</v>
      </c>
      <c r="F2861" s="29">
        <f>IF(ISERROR(VLOOKUP(A2861,'INFORME SEVEN'!$A$1:$F$339,5,0)),0,VLOOKUP(A2861,'INFORME SEVEN'!$A$1:$F$339,5,0))</f>
        <v>0</v>
      </c>
      <c r="G2861" s="65">
        <f t="shared" si="370"/>
        <v>0</v>
      </c>
      <c r="H2861" s="44">
        <f t="shared" si="376"/>
        <v>0</v>
      </c>
      <c r="I2861" s="46">
        <v>0</v>
      </c>
      <c r="J2861" s="31">
        <f t="shared" si="374"/>
        <v>0</v>
      </c>
      <c r="K2861" s="1">
        <f t="shared" si="375"/>
        <v>0</v>
      </c>
      <c r="L2861" s="1">
        <f t="shared" si="373"/>
        <v>6</v>
      </c>
    </row>
    <row r="2862" spans="1:12" ht="16.5" hidden="1" thickBot="1" x14ac:dyDescent="0.3">
      <c r="A2862" s="26">
        <v>520204</v>
      </c>
      <c r="B2862" s="42">
        <v>520204</v>
      </c>
      <c r="C2862" s="43" t="s">
        <v>1100</v>
      </c>
      <c r="D2862" s="44">
        <v>0</v>
      </c>
      <c r="E2862" s="29">
        <f>IF(ISERROR(VLOOKUP(A2862,'INFORME SEVEN'!$A$1:$F$339,4,0)),0,VLOOKUP(A2862,'INFORME SEVEN'!$A$1:$F$339,4,0))</f>
        <v>0</v>
      </c>
      <c r="F2862" s="29">
        <f>IF(ISERROR(VLOOKUP(A2862,'INFORME SEVEN'!$A$1:$F$339,5,0)),0,VLOOKUP(A2862,'INFORME SEVEN'!$A$1:$F$339,5,0))</f>
        <v>0</v>
      </c>
      <c r="G2862" s="65">
        <f t="shared" si="370"/>
        <v>0</v>
      </c>
      <c r="H2862" s="44">
        <f t="shared" si="376"/>
        <v>0</v>
      </c>
      <c r="I2862" s="46">
        <v>0</v>
      </c>
      <c r="J2862" s="31">
        <f t="shared" si="374"/>
        <v>0</v>
      </c>
      <c r="K2862" s="1">
        <f t="shared" si="375"/>
        <v>0</v>
      </c>
      <c r="L2862" s="1">
        <f t="shared" si="373"/>
        <v>6</v>
      </c>
    </row>
    <row r="2863" spans="1:12" ht="16.5" hidden="1" thickBot="1" x14ac:dyDescent="0.3">
      <c r="A2863" s="26">
        <v>520207</v>
      </c>
      <c r="B2863" s="42">
        <v>520207</v>
      </c>
      <c r="C2863" s="43" t="s">
        <v>1694</v>
      </c>
      <c r="D2863" s="44">
        <v>0</v>
      </c>
      <c r="E2863" s="29">
        <f>IF(ISERROR(VLOOKUP(A2863,'INFORME SEVEN'!$A$1:$F$339,4,0)),0,VLOOKUP(A2863,'INFORME SEVEN'!$A$1:$F$339,4,0))</f>
        <v>0</v>
      </c>
      <c r="F2863" s="29">
        <f>IF(ISERROR(VLOOKUP(A2863,'INFORME SEVEN'!$A$1:$F$339,5,0)),0,VLOOKUP(A2863,'INFORME SEVEN'!$A$1:$F$339,5,0))</f>
        <v>0</v>
      </c>
      <c r="G2863" s="65">
        <f t="shared" si="370"/>
        <v>0</v>
      </c>
      <c r="H2863" s="44">
        <f t="shared" si="376"/>
        <v>0</v>
      </c>
      <c r="I2863" s="46">
        <v>0</v>
      </c>
      <c r="J2863" s="31">
        <f t="shared" si="374"/>
        <v>0</v>
      </c>
      <c r="K2863" s="1">
        <f t="shared" si="375"/>
        <v>0</v>
      </c>
      <c r="L2863" s="1">
        <f t="shared" si="373"/>
        <v>6</v>
      </c>
    </row>
    <row r="2864" spans="1:12" ht="16.5" hidden="1" thickBot="1" x14ac:dyDescent="0.3">
      <c r="A2864" s="26">
        <v>520217</v>
      </c>
      <c r="B2864" s="42">
        <v>520217</v>
      </c>
      <c r="C2864" s="43" t="s">
        <v>1723</v>
      </c>
      <c r="D2864" s="44">
        <v>0</v>
      </c>
      <c r="E2864" s="29">
        <f>IF(ISERROR(VLOOKUP(A2864,'INFORME SEVEN'!$A$1:$F$339,4,0)),0,VLOOKUP(A2864,'INFORME SEVEN'!$A$1:$F$339,4,0))</f>
        <v>0</v>
      </c>
      <c r="F2864" s="29">
        <f>IF(ISERROR(VLOOKUP(A2864,'INFORME SEVEN'!$A$1:$F$339,5,0)),0,VLOOKUP(A2864,'INFORME SEVEN'!$A$1:$F$339,5,0))</f>
        <v>0</v>
      </c>
      <c r="G2864" s="65">
        <f t="shared" si="370"/>
        <v>0</v>
      </c>
      <c r="H2864" s="44">
        <f t="shared" si="376"/>
        <v>0</v>
      </c>
      <c r="I2864" s="46">
        <v>0</v>
      </c>
      <c r="J2864" s="31">
        <f t="shared" si="374"/>
        <v>0</v>
      </c>
      <c r="K2864" s="1">
        <f t="shared" si="375"/>
        <v>0</v>
      </c>
      <c r="L2864" s="1">
        <f t="shared" si="373"/>
        <v>6</v>
      </c>
    </row>
    <row r="2865" spans="1:12" ht="16.5" hidden="1" thickBot="1" x14ac:dyDescent="0.3">
      <c r="A2865" s="26">
        <v>520218</v>
      </c>
      <c r="B2865" s="42">
        <v>520218</v>
      </c>
      <c r="C2865" s="43" t="s">
        <v>1122</v>
      </c>
      <c r="D2865" s="44">
        <v>0</v>
      </c>
      <c r="E2865" s="29">
        <f>IF(ISERROR(VLOOKUP(A2865,'INFORME SEVEN'!$A$1:$F$339,4,0)),0,VLOOKUP(A2865,'INFORME SEVEN'!$A$1:$F$339,4,0))</f>
        <v>0</v>
      </c>
      <c r="F2865" s="29">
        <f>IF(ISERROR(VLOOKUP(A2865,'INFORME SEVEN'!$A$1:$F$339,5,0)),0,VLOOKUP(A2865,'INFORME SEVEN'!$A$1:$F$339,5,0))</f>
        <v>0</v>
      </c>
      <c r="G2865" s="65">
        <f t="shared" si="370"/>
        <v>0</v>
      </c>
      <c r="H2865" s="44">
        <f t="shared" si="376"/>
        <v>0</v>
      </c>
      <c r="I2865" s="46">
        <v>0</v>
      </c>
      <c r="J2865" s="31">
        <f t="shared" si="374"/>
        <v>0</v>
      </c>
      <c r="K2865" s="1">
        <f t="shared" si="375"/>
        <v>0</v>
      </c>
      <c r="L2865" s="1">
        <f t="shared" si="373"/>
        <v>6</v>
      </c>
    </row>
    <row r="2866" spans="1:12" ht="16.5" hidden="1" thickBot="1" x14ac:dyDescent="0.3">
      <c r="A2866" s="26">
        <v>520220</v>
      </c>
      <c r="B2866" s="42">
        <v>520220</v>
      </c>
      <c r="C2866" s="43" t="s">
        <v>1696</v>
      </c>
      <c r="D2866" s="44">
        <v>0</v>
      </c>
      <c r="E2866" s="29">
        <f>IF(ISERROR(VLOOKUP(A2866,'INFORME SEVEN'!$A$1:$F$339,4,0)),0,VLOOKUP(A2866,'INFORME SEVEN'!$A$1:$F$339,4,0))</f>
        <v>0</v>
      </c>
      <c r="F2866" s="29">
        <f>IF(ISERROR(VLOOKUP(A2866,'INFORME SEVEN'!$A$1:$F$339,5,0)),0,VLOOKUP(A2866,'INFORME SEVEN'!$A$1:$F$339,5,0))</f>
        <v>0</v>
      </c>
      <c r="G2866" s="65">
        <f t="shared" si="370"/>
        <v>0</v>
      </c>
      <c r="H2866" s="44">
        <f t="shared" si="376"/>
        <v>0</v>
      </c>
      <c r="I2866" s="46">
        <v>0</v>
      </c>
      <c r="J2866" s="31">
        <f t="shared" si="374"/>
        <v>0</v>
      </c>
      <c r="K2866" s="1">
        <f t="shared" si="375"/>
        <v>0</v>
      </c>
      <c r="L2866" s="1">
        <f t="shared" si="373"/>
        <v>6</v>
      </c>
    </row>
    <row r="2867" spans="1:12" ht="16.5" hidden="1" thickBot="1" x14ac:dyDescent="0.3">
      <c r="A2867" s="26">
        <v>520226</v>
      </c>
      <c r="B2867" s="42">
        <v>520226</v>
      </c>
      <c r="C2867" s="43" t="s">
        <v>1697</v>
      </c>
      <c r="D2867" s="44">
        <v>0</v>
      </c>
      <c r="E2867" s="29">
        <f>IF(ISERROR(VLOOKUP(A2867,'INFORME SEVEN'!$A$1:$F$339,4,0)),0,VLOOKUP(A2867,'INFORME SEVEN'!$A$1:$F$339,4,0))</f>
        <v>0</v>
      </c>
      <c r="F2867" s="29">
        <f>IF(ISERROR(VLOOKUP(A2867,'INFORME SEVEN'!$A$1:$F$339,5,0)),0,VLOOKUP(A2867,'INFORME SEVEN'!$A$1:$F$339,5,0))</f>
        <v>0</v>
      </c>
      <c r="G2867" s="65">
        <f t="shared" si="370"/>
        <v>0</v>
      </c>
      <c r="H2867" s="44">
        <f t="shared" si="376"/>
        <v>0</v>
      </c>
      <c r="I2867" s="46">
        <v>0</v>
      </c>
      <c r="J2867" s="31">
        <f t="shared" si="374"/>
        <v>0</v>
      </c>
      <c r="K2867" s="1">
        <f t="shared" si="375"/>
        <v>0</v>
      </c>
      <c r="L2867" s="1">
        <f t="shared" si="373"/>
        <v>6</v>
      </c>
    </row>
    <row r="2868" spans="1:12" ht="16.5" hidden="1" thickBot="1" x14ac:dyDescent="0.3">
      <c r="A2868" s="26">
        <v>520230</v>
      </c>
      <c r="B2868" s="42">
        <v>520230</v>
      </c>
      <c r="C2868" s="43" t="s">
        <v>394</v>
      </c>
      <c r="D2868" s="44">
        <v>0</v>
      </c>
      <c r="E2868" s="29">
        <f>IF(ISERROR(VLOOKUP(A2868,'INFORME SEVEN'!$A$1:$F$339,4,0)),0,VLOOKUP(A2868,'INFORME SEVEN'!$A$1:$F$339,4,0))</f>
        <v>0</v>
      </c>
      <c r="F2868" s="29">
        <f>IF(ISERROR(VLOOKUP(A2868,'INFORME SEVEN'!$A$1:$F$339,5,0)),0,VLOOKUP(A2868,'INFORME SEVEN'!$A$1:$F$339,5,0))</f>
        <v>0</v>
      </c>
      <c r="G2868" s="65">
        <f t="shared" si="370"/>
        <v>0</v>
      </c>
      <c r="H2868" s="44">
        <f t="shared" si="376"/>
        <v>0</v>
      </c>
      <c r="I2868" s="46">
        <v>0</v>
      </c>
      <c r="J2868" s="31">
        <f t="shared" si="374"/>
        <v>0</v>
      </c>
      <c r="K2868" s="1">
        <f t="shared" si="375"/>
        <v>0</v>
      </c>
      <c r="L2868" s="1">
        <f t="shared" si="373"/>
        <v>6</v>
      </c>
    </row>
    <row r="2869" spans="1:12" ht="16.5" hidden="1" thickBot="1" x14ac:dyDescent="0.3">
      <c r="A2869" s="26">
        <v>520232</v>
      </c>
      <c r="B2869" s="42">
        <v>520232</v>
      </c>
      <c r="C2869" s="43" t="s">
        <v>1698</v>
      </c>
      <c r="D2869" s="44">
        <v>0</v>
      </c>
      <c r="E2869" s="29">
        <f>IF(ISERROR(VLOOKUP(A2869,'INFORME SEVEN'!$A$1:$F$339,4,0)),0,VLOOKUP(A2869,'INFORME SEVEN'!$A$1:$F$339,4,0))</f>
        <v>0</v>
      </c>
      <c r="F2869" s="29">
        <f>IF(ISERROR(VLOOKUP(A2869,'INFORME SEVEN'!$A$1:$F$339,5,0)),0,VLOOKUP(A2869,'INFORME SEVEN'!$A$1:$F$339,5,0))</f>
        <v>0</v>
      </c>
      <c r="G2869" s="65">
        <f t="shared" si="370"/>
        <v>0</v>
      </c>
      <c r="H2869" s="44">
        <f t="shared" si="376"/>
        <v>0</v>
      </c>
      <c r="I2869" s="46">
        <v>0</v>
      </c>
      <c r="J2869" s="31">
        <f t="shared" si="374"/>
        <v>0</v>
      </c>
      <c r="K2869" s="1">
        <f t="shared" si="375"/>
        <v>0</v>
      </c>
      <c r="L2869" s="1">
        <f t="shared" si="373"/>
        <v>6</v>
      </c>
    </row>
    <row r="2870" spans="1:12" ht="16.5" hidden="1" thickBot="1" x14ac:dyDescent="0.3">
      <c r="A2870" s="26">
        <v>520239</v>
      </c>
      <c r="B2870" s="42">
        <v>520239</v>
      </c>
      <c r="C2870" s="43" t="s">
        <v>1700</v>
      </c>
      <c r="D2870" s="44">
        <v>0</v>
      </c>
      <c r="E2870" s="29">
        <f>IF(ISERROR(VLOOKUP(A2870,'INFORME SEVEN'!$A$1:$F$339,4,0)),0,VLOOKUP(A2870,'INFORME SEVEN'!$A$1:$F$339,4,0))</f>
        <v>0</v>
      </c>
      <c r="F2870" s="29">
        <f>IF(ISERROR(VLOOKUP(A2870,'INFORME SEVEN'!$A$1:$F$339,5,0)),0,VLOOKUP(A2870,'INFORME SEVEN'!$A$1:$F$339,5,0))</f>
        <v>0</v>
      </c>
      <c r="G2870" s="65">
        <f t="shared" si="370"/>
        <v>0</v>
      </c>
      <c r="H2870" s="44">
        <f t="shared" si="376"/>
        <v>0</v>
      </c>
      <c r="I2870" s="46">
        <v>0</v>
      </c>
      <c r="J2870" s="31">
        <f t="shared" si="374"/>
        <v>0</v>
      </c>
      <c r="K2870" s="1">
        <f t="shared" si="375"/>
        <v>0</v>
      </c>
      <c r="L2870" s="1">
        <f t="shared" si="373"/>
        <v>6</v>
      </c>
    </row>
    <row r="2871" spans="1:12" ht="16.5" hidden="1" thickBot="1" x14ac:dyDescent="0.3">
      <c r="A2871" s="26">
        <v>520240</v>
      </c>
      <c r="B2871" s="42">
        <v>520240</v>
      </c>
      <c r="C2871" s="43" t="s">
        <v>1701</v>
      </c>
      <c r="D2871" s="44">
        <v>0</v>
      </c>
      <c r="E2871" s="29">
        <f>IF(ISERROR(VLOOKUP(A2871,'INFORME SEVEN'!$A$1:$F$339,4,0)),0,VLOOKUP(A2871,'INFORME SEVEN'!$A$1:$F$339,4,0))</f>
        <v>0</v>
      </c>
      <c r="F2871" s="29">
        <f>IF(ISERROR(VLOOKUP(A2871,'INFORME SEVEN'!$A$1:$F$339,5,0)),0,VLOOKUP(A2871,'INFORME SEVEN'!$A$1:$F$339,5,0))</f>
        <v>0</v>
      </c>
      <c r="G2871" s="65">
        <f t="shared" si="370"/>
        <v>0</v>
      </c>
      <c r="H2871" s="44">
        <f t="shared" si="376"/>
        <v>0</v>
      </c>
      <c r="I2871" s="46">
        <v>0</v>
      </c>
      <c r="J2871" s="31">
        <f t="shared" si="374"/>
        <v>0</v>
      </c>
      <c r="K2871" s="1">
        <f t="shared" si="375"/>
        <v>0</v>
      </c>
      <c r="L2871" s="1">
        <f t="shared" si="373"/>
        <v>6</v>
      </c>
    </row>
    <row r="2872" spans="1:12" ht="16.5" hidden="1" thickBot="1" x14ac:dyDescent="0.3">
      <c r="A2872" s="26">
        <v>520242</v>
      </c>
      <c r="B2872" s="42">
        <v>520242</v>
      </c>
      <c r="C2872" s="43" t="s">
        <v>1702</v>
      </c>
      <c r="D2872" s="44">
        <v>0</v>
      </c>
      <c r="E2872" s="29">
        <f>IF(ISERROR(VLOOKUP(A2872,'INFORME SEVEN'!$A$1:$F$339,4,0)),0,VLOOKUP(A2872,'INFORME SEVEN'!$A$1:$F$339,4,0))</f>
        <v>0</v>
      </c>
      <c r="F2872" s="29">
        <f>IF(ISERROR(VLOOKUP(A2872,'INFORME SEVEN'!$A$1:$F$339,5,0)),0,VLOOKUP(A2872,'INFORME SEVEN'!$A$1:$F$339,5,0))</f>
        <v>0</v>
      </c>
      <c r="G2872" s="65">
        <f t="shared" si="370"/>
        <v>0</v>
      </c>
      <c r="H2872" s="44">
        <f t="shared" si="376"/>
        <v>0</v>
      </c>
      <c r="I2872" s="46">
        <v>0</v>
      </c>
      <c r="J2872" s="31">
        <f t="shared" si="374"/>
        <v>0</v>
      </c>
      <c r="K2872" s="1">
        <f t="shared" si="375"/>
        <v>0</v>
      </c>
      <c r="L2872" s="1">
        <f t="shared" si="373"/>
        <v>6</v>
      </c>
    </row>
    <row r="2873" spans="1:12" ht="16.5" hidden="1" thickBot="1" x14ac:dyDescent="0.3">
      <c r="A2873" s="26">
        <v>520243</v>
      </c>
      <c r="B2873" s="42">
        <v>520243</v>
      </c>
      <c r="C2873" s="43" t="s">
        <v>1703</v>
      </c>
      <c r="D2873" s="44">
        <v>0</v>
      </c>
      <c r="E2873" s="29">
        <f>IF(ISERROR(VLOOKUP(A2873,'INFORME SEVEN'!$A$1:$F$339,4,0)),0,VLOOKUP(A2873,'INFORME SEVEN'!$A$1:$F$339,4,0))</f>
        <v>0</v>
      </c>
      <c r="F2873" s="29">
        <f>IF(ISERROR(VLOOKUP(A2873,'INFORME SEVEN'!$A$1:$F$339,5,0)),0,VLOOKUP(A2873,'INFORME SEVEN'!$A$1:$F$339,5,0))</f>
        <v>0</v>
      </c>
      <c r="G2873" s="65">
        <f t="shared" si="370"/>
        <v>0</v>
      </c>
      <c r="H2873" s="44">
        <f t="shared" si="376"/>
        <v>0</v>
      </c>
      <c r="I2873" s="46">
        <v>0</v>
      </c>
      <c r="J2873" s="31">
        <f t="shared" si="374"/>
        <v>0</v>
      </c>
      <c r="K2873" s="1">
        <f t="shared" si="375"/>
        <v>0</v>
      </c>
      <c r="L2873" s="1">
        <f t="shared" si="373"/>
        <v>6</v>
      </c>
    </row>
    <row r="2874" spans="1:12" ht="16.5" hidden="1" thickBot="1" x14ac:dyDescent="0.3">
      <c r="A2874" s="26">
        <v>5203</v>
      </c>
      <c r="B2874" s="48">
        <v>520300</v>
      </c>
      <c r="C2874" s="49" t="s">
        <v>1704</v>
      </c>
      <c r="D2874" s="39">
        <v>0</v>
      </c>
      <c r="E2874" s="29">
        <f>IF(ISERROR(VLOOKUP(A2874,'INFORME SEVEN'!$A$1:$F$339,4,0)),0,VLOOKUP(A2874,'INFORME SEVEN'!$A$1:$F$339,4,0))</f>
        <v>0</v>
      </c>
      <c r="F2874" s="29">
        <f>IF(ISERROR(VLOOKUP(A2874,'INFORME SEVEN'!$A$1:$F$339,5,0)),0,VLOOKUP(A2874,'INFORME SEVEN'!$A$1:$F$339,5,0))</f>
        <v>0</v>
      </c>
      <c r="G2874" s="39">
        <f t="shared" si="370"/>
        <v>0</v>
      </c>
      <c r="H2874" s="50">
        <f t="shared" si="376"/>
        <v>0</v>
      </c>
      <c r="I2874" s="51">
        <v>0</v>
      </c>
      <c r="J2874" s="31">
        <f t="shared" si="374"/>
        <v>0</v>
      </c>
      <c r="K2874" s="1">
        <f t="shared" si="375"/>
        <v>0</v>
      </c>
      <c r="L2874" s="1">
        <f t="shared" si="373"/>
        <v>4</v>
      </c>
    </row>
    <row r="2875" spans="1:12" ht="16.5" hidden="1" thickBot="1" x14ac:dyDescent="0.3">
      <c r="A2875" s="26">
        <v>520301</v>
      </c>
      <c r="B2875" s="42">
        <v>520301</v>
      </c>
      <c r="C2875" s="43" t="s">
        <v>351</v>
      </c>
      <c r="D2875" s="44">
        <v>0</v>
      </c>
      <c r="E2875" s="29">
        <f>IF(ISERROR(VLOOKUP(A2875,'INFORME SEVEN'!$A$1:$F$339,4,0)),0,VLOOKUP(A2875,'INFORME SEVEN'!$A$1:$F$339,4,0))</f>
        <v>0</v>
      </c>
      <c r="F2875" s="29">
        <f>IF(ISERROR(VLOOKUP(A2875,'INFORME SEVEN'!$A$1:$F$339,5,0)),0,VLOOKUP(A2875,'INFORME SEVEN'!$A$1:$F$339,5,0))</f>
        <v>0</v>
      </c>
      <c r="G2875" s="65">
        <f t="shared" si="370"/>
        <v>0</v>
      </c>
      <c r="H2875" s="44">
        <f t="shared" si="376"/>
        <v>0</v>
      </c>
      <c r="I2875" s="46">
        <v>0</v>
      </c>
      <c r="J2875" s="31">
        <f t="shared" si="374"/>
        <v>0</v>
      </c>
      <c r="K2875" s="1">
        <f t="shared" si="375"/>
        <v>0</v>
      </c>
      <c r="L2875" s="1">
        <f t="shared" si="373"/>
        <v>6</v>
      </c>
    </row>
    <row r="2876" spans="1:12" ht="16.5" hidden="1" thickBot="1" x14ac:dyDescent="0.3">
      <c r="A2876" s="26">
        <v>520302</v>
      </c>
      <c r="B2876" s="42">
        <v>520302</v>
      </c>
      <c r="C2876" s="43" t="s">
        <v>1705</v>
      </c>
      <c r="D2876" s="44">
        <v>0</v>
      </c>
      <c r="E2876" s="29">
        <f>IF(ISERROR(VLOOKUP(A2876,'INFORME SEVEN'!$A$1:$F$339,4,0)),0,VLOOKUP(A2876,'INFORME SEVEN'!$A$1:$F$339,4,0))</f>
        <v>0</v>
      </c>
      <c r="F2876" s="29">
        <f>IF(ISERROR(VLOOKUP(A2876,'INFORME SEVEN'!$A$1:$F$339,5,0)),0,VLOOKUP(A2876,'INFORME SEVEN'!$A$1:$F$339,5,0))</f>
        <v>0</v>
      </c>
      <c r="G2876" s="65">
        <f t="shared" si="370"/>
        <v>0</v>
      </c>
      <c r="H2876" s="44">
        <f t="shared" si="376"/>
        <v>0</v>
      </c>
      <c r="I2876" s="46">
        <v>0</v>
      </c>
      <c r="J2876" s="31">
        <f t="shared" si="374"/>
        <v>0</v>
      </c>
      <c r="K2876" s="1">
        <f t="shared" si="375"/>
        <v>0</v>
      </c>
      <c r="L2876" s="1">
        <f t="shared" si="373"/>
        <v>6</v>
      </c>
    </row>
    <row r="2877" spans="1:12" ht="16.5" hidden="1" thickBot="1" x14ac:dyDescent="0.3">
      <c r="A2877" s="26">
        <v>520303</v>
      </c>
      <c r="B2877" s="42">
        <v>520303</v>
      </c>
      <c r="C2877" s="43" t="s">
        <v>408</v>
      </c>
      <c r="D2877" s="44">
        <v>0</v>
      </c>
      <c r="E2877" s="29">
        <f>IF(ISERROR(VLOOKUP(A2877,'INFORME SEVEN'!$A$1:$F$339,4,0)),0,VLOOKUP(A2877,'INFORME SEVEN'!$A$1:$F$339,4,0))</f>
        <v>0</v>
      </c>
      <c r="F2877" s="29">
        <f>IF(ISERROR(VLOOKUP(A2877,'INFORME SEVEN'!$A$1:$F$339,5,0)),0,VLOOKUP(A2877,'INFORME SEVEN'!$A$1:$F$339,5,0))</f>
        <v>0</v>
      </c>
      <c r="G2877" s="65">
        <f t="shared" si="370"/>
        <v>0</v>
      </c>
      <c r="H2877" s="44">
        <f t="shared" si="376"/>
        <v>0</v>
      </c>
      <c r="I2877" s="46">
        <v>0</v>
      </c>
      <c r="J2877" s="31">
        <f t="shared" si="374"/>
        <v>0</v>
      </c>
      <c r="K2877" s="1">
        <f t="shared" si="375"/>
        <v>0</v>
      </c>
      <c r="L2877" s="1">
        <f t="shared" si="373"/>
        <v>6</v>
      </c>
    </row>
    <row r="2878" spans="1:12" ht="16.5" hidden="1" thickBot="1" x14ac:dyDescent="0.3">
      <c r="A2878" s="26">
        <v>520304</v>
      </c>
      <c r="B2878" s="42">
        <v>520304</v>
      </c>
      <c r="C2878" s="43" t="s">
        <v>1706</v>
      </c>
      <c r="D2878" s="44">
        <v>0</v>
      </c>
      <c r="E2878" s="29">
        <f>IF(ISERROR(VLOOKUP(A2878,'INFORME SEVEN'!$A$1:$F$339,4,0)),0,VLOOKUP(A2878,'INFORME SEVEN'!$A$1:$F$339,4,0))</f>
        <v>0</v>
      </c>
      <c r="F2878" s="29">
        <f>IF(ISERROR(VLOOKUP(A2878,'INFORME SEVEN'!$A$1:$F$339,5,0)),0,VLOOKUP(A2878,'INFORME SEVEN'!$A$1:$F$339,5,0))</f>
        <v>0</v>
      </c>
      <c r="G2878" s="65">
        <f t="shared" si="370"/>
        <v>0</v>
      </c>
      <c r="H2878" s="44">
        <f t="shared" si="376"/>
        <v>0</v>
      </c>
      <c r="I2878" s="46">
        <v>0</v>
      </c>
      <c r="J2878" s="31">
        <f t="shared" si="374"/>
        <v>0</v>
      </c>
      <c r="K2878" s="1">
        <f t="shared" si="375"/>
        <v>0</v>
      </c>
      <c r="L2878" s="1">
        <f t="shared" si="373"/>
        <v>6</v>
      </c>
    </row>
    <row r="2879" spans="1:12" ht="16.5" hidden="1" thickBot="1" x14ac:dyDescent="0.3">
      <c r="A2879" s="26">
        <v>520315</v>
      </c>
      <c r="B2879" s="42">
        <v>520315</v>
      </c>
      <c r="C2879" s="43" t="s">
        <v>1707</v>
      </c>
      <c r="D2879" s="44">
        <v>0</v>
      </c>
      <c r="E2879" s="29">
        <f>IF(ISERROR(VLOOKUP(A2879,'INFORME SEVEN'!$A$1:$F$339,4,0)),0,VLOOKUP(A2879,'INFORME SEVEN'!$A$1:$F$339,4,0))</f>
        <v>0</v>
      </c>
      <c r="F2879" s="29">
        <f>IF(ISERROR(VLOOKUP(A2879,'INFORME SEVEN'!$A$1:$F$339,5,0)),0,VLOOKUP(A2879,'INFORME SEVEN'!$A$1:$F$339,5,0))</f>
        <v>0</v>
      </c>
      <c r="G2879" s="65">
        <f t="shared" si="370"/>
        <v>0</v>
      </c>
      <c r="H2879" s="44">
        <f t="shared" si="376"/>
        <v>0</v>
      </c>
      <c r="I2879" s="46">
        <v>0</v>
      </c>
      <c r="J2879" s="31">
        <f t="shared" si="374"/>
        <v>0</v>
      </c>
      <c r="K2879" s="1">
        <f t="shared" si="375"/>
        <v>0</v>
      </c>
      <c r="L2879" s="1">
        <f t="shared" si="373"/>
        <v>6</v>
      </c>
    </row>
    <row r="2880" spans="1:12" ht="16.5" hidden="1" thickBot="1" x14ac:dyDescent="0.3">
      <c r="A2880" s="26">
        <v>520316</v>
      </c>
      <c r="B2880" s="42">
        <v>520316</v>
      </c>
      <c r="C2880" s="43" t="s">
        <v>211</v>
      </c>
      <c r="D2880" s="44">
        <v>0</v>
      </c>
      <c r="E2880" s="29">
        <f>IF(ISERROR(VLOOKUP(A2880,'INFORME SEVEN'!$A$1:$F$339,4,0)),0,VLOOKUP(A2880,'INFORME SEVEN'!$A$1:$F$339,4,0))</f>
        <v>0</v>
      </c>
      <c r="F2880" s="29">
        <f>IF(ISERROR(VLOOKUP(A2880,'INFORME SEVEN'!$A$1:$F$339,5,0)),0,VLOOKUP(A2880,'INFORME SEVEN'!$A$1:$F$339,5,0))</f>
        <v>0</v>
      </c>
      <c r="G2880" s="65">
        <f t="shared" si="370"/>
        <v>0</v>
      </c>
      <c r="H2880" s="44">
        <f t="shared" si="376"/>
        <v>0</v>
      </c>
      <c r="I2880" s="46">
        <v>0</v>
      </c>
      <c r="J2880" s="31">
        <f t="shared" si="374"/>
        <v>0</v>
      </c>
      <c r="K2880" s="1">
        <f t="shared" si="375"/>
        <v>0</v>
      </c>
      <c r="L2880" s="1">
        <f t="shared" si="373"/>
        <v>6</v>
      </c>
    </row>
    <row r="2881" spans="1:12" ht="16.5" hidden="1" thickBot="1" x14ac:dyDescent="0.3">
      <c r="A2881" s="26">
        <v>520317</v>
      </c>
      <c r="B2881" s="42">
        <v>520317</v>
      </c>
      <c r="C2881" s="43" t="s">
        <v>1142</v>
      </c>
      <c r="D2881" s="44">
        <v>0</v>
      </c>
      <c r="E2881" s="29">
        <f>IF(ISERROR(VLOOKUP(A2881,'INFORME SEVEN'!$A$1:$F$339,4,0)),0,VLOOKUP(A2881,'INFORME SEVEN'!$A$1:$F$339,4,0))</f>
        <v>0</v>
      </c>
      <c r="F2881" s="29">
        <f>IF(ISERROR(VLOOKUP(A2881,'INFORME SEVEN'!$A$1:$F$339,5,0)),0,VLOOKUP(A2881,'INFORME SEVEN'!$A$1:$F$339,5,0))</f>
        <v>0</v>
      </c>
      <c r="G2881" s="65">
        <f t="shared" ref="G2881:G2944" si="377">D2881+E2881-F2881</f>
        <v>0</v>
      </c>
      <c r="H2881" s="44">
        <f t="shared" si="376"/>
        <v>0</v>
      </c>
      <c r="I2881" s="46">
        <v>0</v>
      </c>
      <c r="J2881" s="31">
        <f t="shared" si="374"/>
        <v>0</v>
      </c>
      <c r="K2881" s="1">
        <f t="shared" si="375"/>
        <v>0</v>
      </c>
      <c r="L2881" s="1">
        <f t="shared" si="373"/>
        <v>6</v>
      </c>
    </row>
    <row r="2882" spans="1:12" ht="16.5" hidden="1" thickBot="1" x14ac:dyDescent="0.3">
      <c r="A2882" s="26">
        <v>520318</v>
      </c>
      <c r="B2882" s="42">
        <v>520318</v>
      </c>
      <c r="C2882" s="43" t="s">
        <v>1161</v>
      </c>
      <c r="D2882" s="44">
        <v>0</v>
      </c>
      <c r="E2882" s="29">
        <f>IF(ISERROR(VLOOKUP(A2882,'INFORME SEVEN'!$A$1:$F$339,4,0)),0,VLOOKUP(A2882,'INFORME SEVEN'!$A$1:$F$339,4,0))</f>
        <v>0</v>
      </c>
      <c r="F2882" s="29">
        <f>IF(ISERROR(VLOOKUP(A2882,'INFORME SEVEN'!$A$1:$F$339,5,0)),0,VLOOKUP(A2882,'INFORME SEVEN'!$A$1:$F$339,5,0))</f>
        <v>0</v>
      </c>
      <c r="G2882" s="65">
        <f t="shared" si="377"/>
        <v>0</v>
      </c>
      <c r="H2882" s="44">
        <f t="shared" si="376"/>
        <v>0</v>
      </c>
      <c r="I2882" s="46">
        <v>0</v>
      </c>
      <c r="J2882" s="31">
        <f t="shared" si="374"/>
        <v>0</v>
      </c>
      <c r="K2882" s="1">
        <f t="shared" si="375"/>
        <v>0</v>
      </c>
      <c r="L2882" s="1">
        <f t="shared" si="373"/>
        <v>6</v>
      </c>
    </row>
    <row r="2883" spans="1:12" ht="16.5" hidden="1" thickBot="1" x14ac:dyDescent="0.3">
      <c r="A2883" s="26">
        <v>520390</v>
      </c>
      <c r="B2883" s="42">
        <v>520390</v>
      </c>
      <c r="C2883" s="43" t="s">
        <v>1708</v>
      </c>
      <c r="D2883" s="44">
        <v>0</v>
      </c>
      <c r="E2883" s="29">
        <f>IF(ISERROR(VLOOKUP(A2883,'INFORME SEVEN'!$A$1:$F$339,4,0)),0,VLOOKUP(A2883,'INFORME SEVEN'!$A$1:$F$339,4,0))</f>
        <v>0</v>
      </c>
      <c r="F2883" s="29">
        <f>IF(ISERROR(VLOOKUP(A2883,'INFORME SEVEN'!$A$1:$F$339,5,0)),0,VLOOKUP(A2883,'INFORME SEVEN'!$A$1:$F$339,5,0))</f>
        <v>0</v>
      </c>
      <c r="G2883" s="65">
        <f t="shared" si="377"/>
        <v>0</v>
      </c>
      <c r="H2883" s="44">
        <f t="shared" si="376"/>
        <v>0</v>
      </c>
      <c r="I2883" s="46">
        <v>0</v>
      </c>
      <c r="J2883" s="31">
        <f t="shared" si="374"/>
        <v>0</v>
      </c>
      <c r="K2883" s="1">
        <f t="shared" si="375"/>
        <v>0</v>
      </c>
      <c r="L2883" s="1">
        <f t="shared" si="373"/>
        <v>6</v>
      </c>
    </row>
    <row r="2884" spans="1:12" ht="16.5" hidden="1" thickBot="1" x14ac:dyDescent="0.3">
      <c r="A2884" s="26">
        <v>5204</v>
      </c>
      <c r="B2884" s="48">
        <v>520400</v>
      </c>
      <c r="C2884" s="49" t="s">
        <v>1709</v>
      </c>
      <c r="D2884" s="39">
        <v>0</v>
      </c>
      <c r="E2884" s="29">
        <f>IF(ISERROR(VLOOKUP(A2884,'INFORME SEVEN'!$A$1:$F$339,4,0)),0,VLOOKUP(A2884,'INFORME SEVEN'!$A$1:$F$339,4,0))</f>
        <v>0</v>
      </c>
      <c r="F2884" s="29">
        <f>IF(ISERROR(VLOOKUP(A2884,'INFORME SEVEN'!$A$1:$F$339,5,0)),0,VLOOKUP(A2884,'INFORME SEVEN'!$A$1:$F$339,5,0))</f>
        <v>0</v>
      </c>
      <c r="G2884" s="39">
        <f t="shared" si="377"/>
        <v>0</v>
      </c>
      <c r="H2884" s="50">
        <f t="shared" si="376"/>
        <v>0</v>
      </c>
      <c r="I2884" s="51">
        <v>0</v>
      </c>
      <c r="J2884" s="31">
        <f t="shared" si="374"/>
        <v>0</v>
      </c>
      <c r="K2884" s="1">
        <f t="shared" si="375"/>
        <v>0</v>
      </c>
      <c r="L2884" s="1">
        <f t="shared" si="373"/>
        <v>4</v>
      </c>
    </row>
    <row r="2885" spans="1:12" ht="16.5" hidden="1" thickBot="1" x14ac:dyDescent="0.3">
      <c r="A2885" s="26">
        <v>520401</v>
      </c>
      <c r="B2885" s="42">
        <v>520401</v>
      </c>
      <c r="C2885" s="43" t="s">
        <v>1710</v>
      </c>
      <c r="D2885" s="44">
        <v>0</v>
      </c>
      <c r="E2885" s="29">
        <f>IF(ISERROR(VLOOKUP(A2885,'INFORME SEVEN'!$A$1:$F$339,4,0)),0,VLOOKUP(A2885,'INFORME SEVEN'!$A$1:$F$339,4,0))</f>
        <v>0</v>
      </c>
      <c r="F2885" s="29">
        <f>IF(ISERROR(VLOOKUP(A2885,'INFORME SEVEN'!$A$1:$F$339,5,0)),0,VLOOKUP(A2885,'INFORME SEVEN'!$A$1:$F$339,5,0))</f>
        <v>0</v>
      </c>
      <c r="G2885" s="65">
        <f t="shared" si="377"/>
        <v>0</v>
      </c>
      <c r="H2885" s="44">
        <f t="shared" si="376"/>
        <v>0</v>
      </c>
      <c r="I2885" s="46">
        <v>0</v>
      </c>
      <c r="J2885" s="31">
        <f t="shared" si="374"/>
        <v>0</v>
      </c>
      <c r="K2885" s="1">
        <f t="shared" si="375"/>
        <v>0</v>
      </c>
      <c r="L2885" s="1">
        <f t="shared" si="373"/>
        <v>6</v>
      </c>
    </row>
    <row r="2886" spans="1:12" ht="16.5" hidden="1" thickBot="1" x14ac:dyDescent="0.3">
      <c r="A2886" s="26">
        <v>520402</v>
      </c>
      <c r="B2886" s="42">
        <v>520402</v>
      </c>
      <c r="C2886" s="43" t="s">
        <v>1140</v>
      </c>
      <c r="D2886" s="44">
        <v>0</v>
      </c>
      <c r="E2886" s="29">
        <f>IF(ISERROR(VLOOKUP(A2886,'INFORME SEVEN'!$A$1:$F$339,4,0)),0,VLOOKUP(A2886,'INFORME SEVEN'!$A$1:$F$339,4,0))</f>
        <v>0</v>
      </c>
      <c r="F2886" s="29">
        <f>IF(ISERROR(VLOOKUP(A2886,'INFORME SEVEN'!$A$1:$F$339,5,0)),0,VLOOKUP(A2886,'INFORME SEVEN'!$A$1:$F$339,5,0))</f>
        <v>0</v>
      </c>
      <c r="G2886" s="65">
        <f t="shared" si="377"/>
        <v>0</v>
      </c>
      <c r="H2886" s="44">
        <f t="shared" si="376"/>
        <v>0</v>
      </c>
      <c r="I2886" s="46">
        <v>0</v>
      </c>
      <c r="J2886" s="31">
        <f t="shared" si="374"/>
        <v>0</v>
      </c>
      <c r="K2886" s="1">
        <f t="shared" si="375"/>
        <v>0</v>
      </c>
      <c r="L2886" s="1">
        <f t="shared" si="373"/>
        <v>6</v>
      </c>
    </row>
    <row r="2887" spans="1:12" ht="16.5" hidden="1" thickBot="1" x14ac:dyDescent="0.3">
      <c r="A2887" s="26">
        <v>520403</v>
      </c>
      <c r="B2887" s="42">
        <v>520403</v>
      </c>
      <c r="C2887" s="43" t="s">
        <v>1711</v>
      </c>
      <c r="D2887" s="44">
        <v>0</v>
      </c>
      <c r="E2887" s="29">
        <f>IF(ISERROR(VLOOKUP(A2887,'INFORME SEVEN'!$A$1:$F$339,4,0)),0,VLOOKUP(A2887,'INFORME SEVEN'!$A$1:$F$339,4,0))</f>
        <v>0</v>
      </c>
      <c r="F2887" s="29">
        <f>IF(ISERROR(VLOOKUP(A2887,'INFORME SEVEN'!$A$1:$F$339,5,0)),0,VLOOKUP(A2887,'INFORME SEVEN'!$A$1:$F$339,5,0))</f>
        <v>0</v>
      </c>
      <c r="G2887" s="65">
        <f t="shared" si="377"/>
        <v>0</v>
      </c>
      <c r="H2887" s="44">
        <f t="shared" si="376"/>
        <v>0</v>
      </c>
      <c r="I2887" s="46">
        <v>0</v>
      </c>
      <c r="J2887" s="31">
        <f t="shared" si="374"/>
        <v>0</v>
      </c>
      <c r="K2887" s="1">
        <f t="shared" si="375"/>
        <v>0</v>
      </c>
      <c r="L2887" s="1">
        <f t="shared" si="373"/>
        <v>6</v>
      </c>
    </row>
    <row r="2888" spans="1:12" ht="16.5" hidden="1" thickBot="1" x14ac:dyDescent="0.3">
      <c r="A2888" s="26">
        <v>520404</v>
      </c>
      <c r="B2888" s="42">
        <v>520404</v>
      </c>
      <c r="C2888" s="43" t="s">
        <v>1712</v>
      </c>
      <c r="D2888" s="44">
        <v>0</v>
      </c>
      <c r="E2888" s="29">
        <f>IF(ISERROR(VLOOKUP(A2888,'INFORME SEVEN'!$A$1:$F$339,4,0)),0,VLOOKUP(A2888,'INFORME SEVEN'!$A$1:$F$339,4,0))</f>
        <v>0</v>
      </c>
      <c r="F2888" s="29">
        <f>IF(ISERROR(VLOOKUP(A2888,'INFORME SEVEN'!$A$1:$F$339,5,0)),0,VLOOKUP(A2888,'INFORME SEVEN'!$A$1:$F$339,5,0))</f>
        <v>0</v>
      </c>
      <c r="G2888" s="65">
        <f t="shared" si="377"/>
        <v>0</v>
      </c>
      <c r="H2888" s="44">
        <f t="shared" si="376"/>
        <v>0</v>
      </c>
      <c r="I2888" s="46">
        <v>0</v>
      </c>
      <c r="J2888" s="31">
        <f t="shared" si="374"/>
        <v>0</v>
      </c>
      <c r="K2888" s="1">
        <f t="shared" si="375"/>
        <v>0</v>
      </c>
      <c r="L2888" s="1">
        <f t="shared" si="373"/>
        <v>6</v>
      </c>
    </row>
    <row r="2889" spans="1:12" ht="16.5" hidden="1" thickBot="1" x14ac:dyDescent="0.3">
      <c r="A2889" s="26">
        <v>520405</v>
      </c>
      <c r="B2889" s="42">
        <v>520405</v>
      </c>
      <c r="C2889" s="43" t="s">
        <v>1713</v>
      </c>
      <c r="D2889" s="44">
        <v>0</v>
      </c>
      <c r="E2889" s="29">
        <f>IF(ISERROR(VLOOKUP(A2889,'INFORME SEVEN'!$A$1:$F$339,4,0)),0,VLOOKUP(A2889,'INFORME SEVEN'!$A$1:$F$339,4,0))</f>
        <v>0</v>
      </c>
      <c r="F2889" s="29">
        <f>IF(ISERROR(VLOOKUP(A2889,'INFORME SEVEN'!$A$1:$F$339,5,0)),0,VLOOKUP(A2889,'INFORME SEVEN'!$A$1:$F$339,5,0))</f>
        <v>0</v>
      </c>
      <c r="G2889" s="65">
        <f t="shared" si="377"/>
        <v>0</v>
      </c>
      <c r="H2889" s="44">
        <f t="shared" si="376"/>
        <v>0</v>
      </c>
      <c r="I2889" s="46">
        <v>0</v>
      </c>
      <c r="J2889" s="31">
        <f t="shared" si="374"/>
        <v>0</v>
      </c>
      <c r="K2889" s="1">
        <f t="shared" si="375"/>
        <v>0</v>
      </c>
      <c r="L2889" s="1">
        <f t="shared" si="373"/>
        <v>6</v>
      </c>
    </row>
    <row r="2890" spans="1:12" ht="16.5" hidden="1" thickBot="1" x14ac:dyDescent="0.3">
      <c r="A2890" s="26">
        <v>520406</v>
      </c>
      <c r="B2890" s="42">
        <v>520406</v>
      </c>
      <c r="C2890" s="43" t="s">
        <v>1714</v>
      </c>
      <c r="D2890" s="44">
        <v>0</v>
      </c>
      <c r="E2890" s="29">
        <f>IF(ISERROR(VLOOKUP(A2890,'INFORME SEVEN'!$A$1:$F$339,4,0)),0,VLOOKUP(A2890,'INFORME SEVEN'!$A$1:$F$339,4,0))</f>
        <v>0</v>
      </c>
      <c r="F2890" s="29">
        <f>IF(ISERROR(VLOOKUP(A2890,'INFORME SEVEN'!$A$1:$F$339,5,0)),0,VLOOKUP(A2890,'INFORME SEVEN'!$A$1:$F$339,5,0))</f>
        <v>0</v>
      </c>
      <c r="G2890" s="65">
        <f t="shared" si="377"/>
        <v>0</v>
      </c>
      <c r="H2890" s="44">
        <f t="shared" si="376"/>
        <v>0</v>
      </c>
      <c r="I2890" s="46">
        <v>0</v>
      </c>
      <c r="J2890" s="31">
        <f t="shared" si="374"/>
        <v>0</v>
      </c>
      <c r="K2890" s="1">
        <f t="shared" si="375"/>
        <v>0</v>
      </c>
      <c r="L2890" s="1">
        <f t="shared" si="373"/>
        <v>6</v>
      </c>
    </row>
    <row r="2891" spans="1:12" ht="16.5" hidden="1" thickBot="1" x14ac:dyDescent="0.3">
      <c r="A2891" s="26">
        <v>520407</v>
      </c>
      <c r="B2891" s="42">
        <v>520407</v>
      </c>
      <c r="C2891" s="43" t="s">
        <v>1715</v>
      </c>
      <c r="D2891" s="44">
        <v>0</v>
      </c>
      <c r="E2891" s="29">
        <f>IF(ISERROR(VLOOKUP(A2891,'INFORME SEVEN'!$A$1:$F$339,4,0)),0,VLOOKUP(A2891,'INFORME SEVEN'!$A$1:$F$339,4,0))</f>
        <v>0</v>
      </c>
      <c r="F2891" s="29">
        <f>IF(ISERROR(VLOOKUP(A2891,'INFORME SEVEN'!$A$1:$F$339,5,0)),0,VLOOKUP(A2891,'INFORME SEVEN'!$A$1:$F$339,5,0))</f>
        <v>0</v>
      </c>
      <c r="G2891" s="65">
        <f t="shared" si="377"/>
        <v>0</v>
      </c>
      <c r="H2891" s="44">
        <f t="shared" si="376"/>
        <v>0</v>
      </c>
      <c r="I2891" s="46">
        <v>0</v>
      </c>
      <c r="J2891" s="31">
        <f t="shared" si="374"/>
        <v>0</v>
      </c>
      <c r="K2891" s="1">
        <f t="shared" si="375"/>
        <v>0</v>
      </c>
      <c r="L2891" s="1">
        <f t="shared" si="373"/>
        <v>6</v>
      </c>
    </row>
    <row r="2892" spans="1:12" ht="16.5" hidden="1" thickBot="1" x14ac:dyDescent="0.3">
      <c r="A2892" s="26">
        <v>520408</v>
      </c>
      <c r="B2892" s="42">
        <v>520408</v>
      </c>
      <c r="C2892" s="43" t="s">
        <v>1141</v>
      </c>
      <c r="D2892" s="44">
        <v>0</v>
      </c>
      <c r="E2892" s="29">
        <f>IF(ISERROR(VLOOKUP(A2892,'INFORME SEVEN'!$A$1:$F$339,4,0)),0,VLOOKUP(A2892,'INFORME SEVEN'!$A$1:$F$339,4,0))</f>
        <v>0</v>
      </c>
      <c r="F2892" s="29">
        <f>IF(ISERROR(VLOOKUP(A2892,'INFORME SEVEN'!$A$1:$F$339,5,0)),0,VLOOKUP(A2892,'INFORME SEVEN'!$A$1:$F$339,5,0))</f>
        <v>0</v>
      </c>
      <c r="G2892" s="65">
        <f t="shared" si="377"/>
        <v>0</v>
      </c>
      <c r="H2892" s="44">
        <f t="shared" si="376"/>
        <v>0</v>
      </c>
      <c r="I2892" s="46">
        <v>0</v>
      </c>
      <c r="J2892" s="31">
        <f t="shared" si="374"/>
        <v>0</v>
      </c>
      <c r="K2892" s="1">
        <f t="shared" si="375"/>
        <v>0</v>
      </c>
      <c r="L2892" s="1">
        <f t="shared" si="373"/>
        <v>6</v>
      </c>
    </row>
    <row r="2893" spans="1:12" ht="16.5" hidden="1" thickBot="1" x14ac:dyDescent="0.3">
      <c r="A2893" s="26">
        <v>520490</v>
      </c>
      <c r="B2893" s="42">
        <v>520490</v>
      </c>
      <c r="C2893" s="43" t="s">
        <v>1716</v>
      </c>
      <c r="D2893" s="44">
        <v>0</v>
      </c>
      <c r="E2893" s="29">
        <f>IF(ISERROR(VLOOKUP(A2893,'INFORME SEVEN'!$A$1:$F$339,4,0)),0,VLOOKUP(A2893,'INFORME SEVEN'!$A$1:$F$339,4,0))</f>
        <v>0</v>
      </c>
      <c r="F2893" s="29">
        <f>IF(ISERROR(VLOOKUP(A2893,'INFORME SEVEN'!$A$1:$F$339,5,0)),0,VLOOKUP(A2893,'INFORME SEVEN'!$A$1:$F$339,5,0))</f>
        <v>0</v>
      </c>
      <c r="G2893" s="65">
        <f t="shared" si="377"/>
        <v>0</v>
      </c>
      <c r="H2893" s="44">
        <f t="shared" si="376"/>
        <v>0</v>
      </c>
      <c r="I2893" s="46">
        <v>0</v>
      </c>
      <c r="J2893" s="31">
        <f t="shared" si="374"/>
        <v>0</v>
      </c>
      <c r="K2893" s="1">
        <f t="shared" si="375"/>
        <v>0</v>
      </c>
      <c r="L2893" s="1">
        <f t="shared" ref="L2893:L2956" si="378">+LEN(A2893)</f>
        <v>6</v>
      </c>
    </row>
    <row r="2894" spans="1:12" ht="16.5" hidden="1" thickBot="1" x14ac:dyDescent="0.3">
      <c r="A2894" s="26">
        <v>5207</v>
      </c>
      <c r="B2894" s="48">
        <v>520700</v>
      </c>
      <c r="C2894" s="49" t="s">
        <v>231</v>
      </c>
      <c r="D2894" s="39">
        <v>0</v>
      </c>
      <c r="E2894" s="29">
        <f>IF(ISERROR(VLOOKUP(A2894,'INFORME SEVEN'!$A$1:$F$339,4,0)),0,VLOOKUP(A2894,'INFORME SEVEN'!$A$1:$F$339,4,0))</f>
        <v>0</v>
      </c>
      <c r="F2894" s="29">
        <f>IF(ISERROR(VLOOKUP(A2894,'INFORME SEVEN'!$A$1:$F$339,5,0)),0,VLOOKUP(A2894,'INFORME SEVEN'!$A$1:$F$339,5,0))</f>
        <v>0</v>
      </c>
      <c r="G2894" s="39">
        <f t="shared" si="377"/>
        <v>0</v>
      </c>
      <c r="H2894" s="50">
        <f t="shared" si="376"/>
        <v>0</v>
      </c>
      <c r="I2894" s="51">
        <v>0</v>
      </c>
      <c r="J2894" s="31">
        <f t="shared" si="374"/>
        <v>0</v>
      </c>
      <c r="K2894" s="1">
        <f t="shared" si="375"/>
        <v>0</v>
      </c>
      <c r="L2894" s="1">
        <f t="shared" si="378"/>
        <v>4</v>
      </c>
    </row>
    <row r="2895" spans="1:12" ht="16.5" hidden="1" thickBot="1" x14ac:dyDescent="0.3">
      <c r="A2895" s="26">
        <v>520701</v>
      </c>
      <c r="B2895" s="42">
        <v>520701</v>
      </c>
      <c r="C2895" s="43" t="s">
        <v>1717</v>
      </c>
      <c r="D2895" s="44">
        <v>0</v>
      </c>
      <c r="E2895" s="29">
        <f>IF(ISERROR(VLOOKUP(A2895,'INFORME SEVEN'!$A$1:$F$339,4,0)),0,VLOOKUP(A2895,'INFORME SEVEN'!$A$1:$F$339,4,0))</f>
        <v>0</v>
      </c>
      <c r="F2895" s="29">
        <f>IF(ISERROR(VLOOKUP(A2895,'INFORME SEVEN'!$A$1:$F$339,5,0)),0,VLOOKUP(A2895,'INFORME SEVEN'!$A$1:$F$339,5,0))</f>
        <v>0</v>
      </c>
      <c r="G2895" s="65">
        <f t="shared" si="377"/>
        <v>0</v>
      </c>
      <c r="H2895" s="44">
        <f t="shared" si="376"/>
        <v>0</v>
      </c>
      <c r="I2895" s="46">
        <v>0</v>
      </c>
      <c r="J2895" s="31">
        <f t="shared" si="374"/>
        <v>0</v>
      </c>
      <c r="K2895" s="1">
        <f t="shared" si="375"/>
        <v>0</v>
      </c>
      <c r="L2895" s="1">
        <f t="shared" si="378"/>
        <v>6</v>
      </c>
    </row>
    <row r="2896" spans="1:12" ht="16.5" hidden="1" thickBot="1" x14ac:dyDescent="0.3">
      <c r="A2896" s="26">
        <v>520702</v>
      </c>
      <c r="B2896" s="42">
        <v>520702</v>
      </c>
      <c r="C2896" s="43" t="s">
        <v>1718</v>
      </c>
      <c r="D2896" s="44">
        <v>0</v>
      </c>
      <c r="E2896" s="29">
        <f>IF(ISERROR(VLOOKUP(A2896,'INFORME SEVEN'!$A$1:$F$339,4,0)),0,VLOOKUP(A2896,'INFORME SEVEN'!$A$1:$F$339,4,0))</f>
        <v>0</v>
      </c>
      <c r="F2896" s="29">
        <f>IF(ISERROR(VLOOKUP(A2896,'INFORME SEVEN'!$A$1:$F$339,5,0)),0,VLOOKUP(A2896,'INFORME SEVEN'!$A$1:$F$339,5,0))</f>
        <v>0</v>
      </c>
      <c r="G2896" s="65">
        <f t="shared" si="377"/>
        <v>0</v>
      </c>
      <c r="H2896" s="44">
        <f t="shared" si="376"/>
        <v>0</v>
      </c>
      <c r="I2896" s="46">
        <v>0</v>
      </c>
      <c r="J2896" s="31">
        <f t="shared" si="374"/>
        <v>0</v>
      </c>
      <c r="K2896" s="1">
        <f t="shared" si="375"/>
        <v>0</v>
      </c>
      <c r="L2896" s="1">
        <f t="shared" si="378"/>
        <v>6</v>
      </c>
    </row>
    <row r="2897" spans="1:12" ht="16.5" hidden="1" thickBot="1" x14ac:dyDescent="0.3">
      <c r="A2897" s="26">
        <v>520703</v>
      </c>
      <c r="B2897" s="42">
        <v>520703</v>
      </c>
      <c r="C2897" s="43" t="s">
        <v>1719</v>
      </c>
      <c r="D2897" s="44">
        <v>0</v>
      </c>
      <c r="E2897" s="29">
        <f>IF(ISERROR(VLOOKUP(A2897,'INFORME SEVEN'!$A$1:$F$339,4,0)),0,VLOOKUP(A2897,'INFORME SEVEN'!$A$1:$F$339,4,0))</f>
        <v>0</v>
      </c>
      <c r="F2897" s="29">
        <f>IF(ISERROR(VLOOKUP(A2897,'INFORME SEVEN'!$A$1:$F$339,5,0)),0,VLOOKUP(A2897,'INFORME SEVEN'!$A$1:$F$339,5,0))</f>
        <v>0</v>
      </c>
      <c r="G2897" s="65">
        <f t="shared" si="377"/>
        <v>0</v>
      </c>
      <c r="H2897" s="44">
        <f t="shared" si="376"/>
        <v>0</v>
      </c>
      <c r="I2897" s="46">
        <v>0</v>
      </c>
      <c r="J2897" s="31">
        <f t="shared" si="374"/>
        <v>0</v>
      </c>
      <c r="K2897" s="1">
        <f t="shared" si="375"/>
        <v>0</v>
      </c>
      <c r="L2897" s="1">
        <f t="shared" si="378"/>
        <v>6</v>
      </c>
    </row>
    <row r="2898" spans="1:12" ht="16.5" hidden="1" thickBot="1" x14ac:dyDescent="0.3">
      <c r="A2898" s="26">
        <v>520704</v>
      </c>
      <c r="B2898" s="42">
        <v>520704</v>
      </c>
      <c r="C2898" s="43" t="s">
        <v>1720</v>
      </c>
      <c r="D2898" s="44">
        <v>0</v>
      </c>
      <c r="E2898" s="29">
        <f>IF(ISERROR(VLOOKUP(A2898,'INFORME SEVEN'!$A$1:$F$339,4,0)),0,VLOOKUP(A2898,'INFORME SEVEN'!$A$1:$F$339,4,0))</f>
        <v>0</v>
      </c>
      <c r="F2898" s="29">
        <f>IF(ISERROR(VLOOKUP(A2898,'INFORME SEVEN'!$A$1:$F$339,5,0)),0,VLOOKUP(A2898,'INFORME SEVEN'!$A$1:$F$339,5,0))</f>
        <v>0</v>
      </c>
      <c r="G2898" s="65">
        <f t="shared" si="377"/>
        <v>0</v>
      </c>
      <c r="H2898" s="44">
        <f t="shared" si="376"/>
        <v>0</v>
      </c>
      <c r="I2898" s="46">
        <v>0</v>
      </c>
      <c r="J2898" s="31">
        <f t="shared" ref="J2898:J2961" si="379">+G2898-H2898-I2898</f>
        <v>0</v>
      </c>
      <c r="K2898" s="1">
        <f t="shared" ref="K2898:K2961" si="380">IF(D2898&lt;&gt;0,1,IF(G2898&lt;&gt;0,2,IF(F2898&lt;&gt;0,3,IF(E2898&lt;&gt;0,4,0))))</f>
        <v>0</v>
      </c>
      <c r="L2898" s="1">
        <f t="shared" si="378"/>
        <v>6</v>
      </c>
    </row>
    <row r="2899" spans="1:12" ht="16.5" hidden="1" thickBot="1" x14ac:dyDescent="0.3">
      <c r="A2899" s="26">
        <v>5208</v>
      </c>
      <c r="B2899" s="48">
        <v>520800</v>
      </c>
      <c r="C2899" s="49" t="s">
        <v>1721</v>
      </c>
      <c r="D2899" s="39">
        <v>0</v>
      </c>
      <c r="E2899" s="29">
        <f>IF(ISERROR(VLOOKUP(A2899,'INFORME SEVEN'!$A$1:$F$339,4,0)),0,VLOOKUP(A2899,'INFORME SEVEN'!$A$1:$F$339,4,0))</f>
        <v>0</v>
      </c>
      <c r="F2899" s="29">
        <f>IF(ISERROR(VLOOKUP(A2899,'INFORME SEVEN'!$A$1:$F$339,5,0)),0,VLOOKUP(A2899,'INFORME SEVEN'!$A$1:$F$339,5,0))</f>
        <v>0</v>
      </c>
      <c r="G2899" s="39">
        <f t="shared" si="377"/>
        <v>0</v>
      </c>
      <c r="H2899" s="50">
        <f t="shared" si="376"/>
        <v>0</v>
      </c>
      <c r="I2899" s="51">
        <v>0</v>
      </c>
      <c r="J2899" s="31">
        <f t="shared" si="379"/>
        <v>0</v>
      </c>
      <c r="K2899" s="1">
        <f t="shared" si="380"/>
        <v>0</v>
      </c>
      <c r="L2899" s="1">
        <f t="shared" si="378"/>
        <v>4</v>
      </c>
    </row>
    <row r="2900" spans="1:12" ht="16.5" hidden="1" thickBot="1" x14ac:dyDescent="0.3">
      <c r="A2900" s="26">
        <v>520801</v>
      </c>
      <c r="B2900" s="42">
        <v>520801</v>
      </c>
      <c r="C2900" s="43" t="s">
        <v>1126</v>
      </c>
      <c r="D2900" s="44">
        <v>0</v>
      </c>
      <c r="E2900" s="29">
        <f>IF(ISERROR(VLOOKUP(A2900,'INFORME SEVEN'!$A$1:$F$339,4,0)),0,VLOOKUP(A2900,'INFORME SEVEN'!$A$1:$F$339,4,0))</f>
        <v>0</v>
      </c>
      <c r="F2900" s="29">
        <f>IF(ISERROR(VLOOKUP(A2900,'INFORME SEVEN'!$A$1:$F$339,5,0)),0,VLOOKUP(A2900,'INFORME SEVEN'!$A$1:$F$339,5,0))</f>
        <v>0</v>
      </c>
      <c r="G2900" s="65">
        <f t="shared" si="377"/>
        <v>0</v>
      </c>
      <c r="H2900" s="44">
        <f t="shared" si="376"/>
        <v>0</v>
      </c>
      <c r="I2900" s="46">
        <v>0</v>
      </c>
      <c r="J2900" s="31">
        <f t="shared" si="379"/>
        <v>0</v>
      </c>
      <c r="K2900" s="1">
        <f t="shared" si="380"/>
        <v>0</v>
      </c>
      <c r="L2900" s="1">
        <f t="shared" si="378"/>
        <v>6</v>
      </c>
    </row>
    <row r="2901" spans="1:12" ht="16.5" hidden="1" thickBot="1" x14ac:dyDescent="0.3">
      <c r="A2901" s="26">
        <v>520802</v>
      </c>
      <c r="B2901" s="42">
        <v>520802</v>
      </c>
      <c r="C2901" s="43" t="s">
        <v>1121</v>
      </c>
      <c r="D2901" s="44">
        <v>0</v>
      </c>
      <c r="E2901" s="29">
        <f>IF(ISERROR(VLOOKUP(A2901,'INFORME SEVEN'!$A$1:$F$339,4,0)),0,VLOOKUP(A2901,'INFORME SEVEN'!$A$1:$F$339,4,0))</f>
        <v>0</v>
      </c>
      <c r="F2901" s="29">
        <f>IF(ISERROR(VLOOKUP(A2901,'INFORME SEVEN'!$A$1:$F$339,5,0)),0,VLOOKUP(A2901,'INFORME SEVEN'!$A$1:$F$339,5,0))</f>
        <v>0</v>
      </c>
      <c r="G2901" s="65">
        <f t="shared" si="377"/>
        <v>0</v>
      </c>
      <c r="H2901" s="44">
        <f t="shared" si="376"/>
        <v>0</v>
      </c>
      <c r="I2901" s="46">
        <v>0</v>
      </c>
      <c r="J2901" s="31">
        <f t="shared" si="379"/>
        <v>0</v>
      </c>
      <c r="K2901" s="1">
        <f t="shared" si="380"/>
        <v>0</v>
      </c>
      <c r="L2901" s="1">
        <f t="shared" si="378"/>
        <v>6</v>
      </c>
    </row>
    <row r="2902" spans="1:12" ht="16.5" hidden="1" thickBot="1" x14ac:dyDescent="0.3">
      <c r="A2902" s="26">
        <v>520803</v>
      </c>
      <c r="B2902" s="42">
        <v>520803</v>
      </c>
      <c r="C2902" s="43" t="s">
        <v>1722</v>
      </c>
      <c r="D2902" s="44">
        <v>0</v>
      </c>
      <c r="E2902" s="29">
        <f>IF(ISERROR(VLOOKUP(A2902,'INFORME SEVEN'!$A$1:$F$339,4,0)),0,VLOOKUP(A2902,'INFORME SEVEN'!$A$1:$F$339,4,0))</f>
        <v>0</v>
      </c>
      <c r="F2902" s="29">
        <f>IF(ISERROR(VLOOKUP(A2902,'INFORME SEVEN'!$A$1:$F$339,5,0)),0,VLOOKUP(A2902,'INFORME SEVEN'!$A$1:$F$339,5,0))</f>
        <v>0</v>
      </c>
      <c r="G2902" s="65">
        <f t="shared" si="377"/>
        <v>0</v>
      </c>
      <c r="H2902" s="44">
        <f t="shared" ref="H2902:H2964" si="381">+G2902</f>
        <v>0</v>
      </c>
      <c r="I2902" s="46">
        <v>0</v>
      </c>
      <c r="J2902" s="31">
        <f t="shared" si="379"/>
        <v>0</v>
      </c>
      <c r="K2902" s="1">
        <f t="shared" si="380"/>
        <v>0</v>
      </c>
      <c r="L2902" s="1">
        <f t="shared" si="378"/>
        <v>6</v>
      </c>
    </row>
    <row r="2903" spans="1:12" ht="16.5" hidden="1" thickBot="1" x14ac:dyDescent="0.3">
      <c r="A2903" s="26">
        <v>520804</v>
      </c>
      <c r="B2903" s="42">
        <v>520804</v>
      </c>
      <c r="C2903" s="43" t="s">
        <v>1127</v>
      </c>
      <c r="D2903" s="44">
        <v>0</v>
      </c>
      <c r="E2903" s="29">
        <f>IF(ISERROR(VLOOKUP(A2903,'INFORME SEVEN'!$A$1:$F$339,4,0)),0,VLOOKUP(A2903,'INFORME SEVEN'!$A$1:$F$339,4,0))</f>
        <v>0</v>
      </c>
      <c r="F2903" s="29">
        <f>IF(ISERROR(VLOOKUP(A2903,'INFORME SEVEN'!$A$1:$F$339,5,0)),0,VLOOKUP(A2903,'INFORME SEVEN'!$A$1:$F$339,5,0))</f>
        <v>0</v>
      </c>
      <c r="G2903" s="65">
        <f t="shared" si="377"/>
        <v>0</v>
      </c>
      <c r="H2903" s="44">
        <f t="shared" si="381"/>
        <v>0</v>
      </c>
      <c r="I2903" s="46">
        <v>0</v>
      </c>
      <c r="J2903" s="31">
        <f t="shared" si="379"/>
        <v>0</v>
      </c>
      <c r="K2903" s="1">
        <f t="shared" si="380"/>
        <v>0</v>
      </c>
      <c r="L2903" s="1">
        <f t="shared" si="378"/>
        <v>6</v>
      </c>
    </row>
    <row r="2904" spans="1:12" ht="16.5" hidden="1" thickBot="1" x14ac:dyDescent="0.3">
      <c r="A2904" s="26">
        <v>520805</v>
      </c>
      <c r="B2904" s="42">
        <v>520805</v>
      </c>
      <c r="C2904" s="43" t="s">
        <v>1129</v>
      </c>
      <c r="D2904" s="44">
        <v>0</v>
      </c>
      <c r="E2904" s="29">
        <f>IF(ISERROR(VLOOKUP(A2904,'INFORME SEVEN'!$A$1:$F$339,4,0)),0,VLOOKUP(A2904,'INFORME SEVEN'!$A$1:$F$339,4,0))</f>
        <v>0</v>
      </c>
      <c r="F2904" s="29">
        <f>IF(ISERROR(VLOOKUP(A2904,'INFORME SEVEN'!$A$1:$F$339,5,0)),0,VLOOKUP(A2904,'INFORME SEVEN'!$A$1:$F$339,5,0))</f>
        <v>0</v>
      </c>
      <c r="G2904" s="65">
        <f t="shared" si="377"/>
        <v>0</v>
      </c>
      <c r="H2904" s="44">
        <f t="shared" si="381"/>
        <v>0</v>
      </c>
      <c r="I2904" s="46">
        <v>0</v>
      </c>
      <c r="J2904" s="31">
        <f t="shared" si="379"/>
        <v>0</v>
      </c>
      <c r="K2904" s="1">
        <f t="shared" si="380"/>
        <v>0</v>
      </c>
      <c r="L2904" s="1">
        <f t="shared" si="378"/>
        <v>6</v>
      </c>
    </row>
    <row r="2905" spans="1:12" ht="16.5" hidden="1" thickBot="1" x14ac:dyDescent="0.3">
      <c r="A2905" s="26">
        <v>520806</v>
      </c>
      <c r="B2905" s="42">
        <v>520806</v>
      </c>
      <c r="C2905" s="43" t="s">
        <v>1128</v>
      </c>
      <c r="D2905" s="44">
        <v>0</v>
      </c>
      <c r="E2905" s="29">
        <f>IF(ISERROR(VLOOKUP(A2905,'INFORME SEVEN'!$A$1:$F$339,4,0)),0,VLOOKUP(A2905,'INFORME SEVEN'!$A$1:$F$339,4,0))</f>
        <v>0</v>
      </c>
      <c r="F2905" s="29">
        <f>IF(ISERROR(VLOOKUP(A2905,'INFORME SEVEN'!$A$1:$F$339,5,0)),0,VLOOKUP(A2905,'INFORME SEVEN'!$A$1:$F$339,5,0))</f>
        <v>0</v>
      </c>
      <c r="G2905" s="65">
        <f t="shared" si="377"/>
        <v>0</v>
      </c>
      <c r="H2905" s="44">
        <f t="shared" si="381"/>
        <v>0</v>
      </c>
      <c r="I2905" s="46">
        <v>0</v>
      </c>
      <c r="J2905" s="31">
        <f t="shared" si="379"/>
        <v>0</v>
      </c>
      <c r="K2905" s="1">
        <f t="shared" si="380"/>
        <v>0</v>
      </c>
      <c r="L2905" s="1">
        <f t="shared" si="378"/>
        <v>6</v>
      </c>
    </row>
    <row r="2906" spans="1:12" ht="16.5" hidden="1" thickBot="1" x14ac:dyDescent="0.3">
      <c r="A2906" s="26">
        <v>520807</v>
      </c>
      <c r="B2906" s="42">
        <v>520807</v>
      </c>
      <c r="C2906" s="43" t="s">
        <v>1146</v>
      </c>
      <c r="D2906" s="44">
        <v>0</v>
      </c>
      <c r="E2906" s="29">
        <f>IF(ISERROR(VLOOKUP(A2906,'INFORME SEVEN'!$A$1:$F$339,4,0)),0,VLOOKUP(A2906,'INFORME SEVEN'!$A$1:$F$339,4,0))</f>
        <v>0</v>
      </c>
      <c r="F2906" s="29">
        <f>IF(ISERROR(VLOOKUP(A2906,'INFORME SEVEN'!$A$1:$F$339,5,0)),0,VLOOKUP(A2906,'INFORME SEVEN'!$A$1:$F$339,5,0))</f>
        <v>0</v>
      </c>
      <c r="G2906" s="65">
        <f t="shared" si="377"/>
        <v>0</v>
      </c>
      <c r="H2906" s="44">
        <f t="shared" si="381"/>
        <v>0</v>
      </c>
      <c r="I2906" s="46">
        <v>0</v>
      </c>
      <c r="J2906" s="31">
        <f t="shared" si="379"/>
        <v>0</v>
      </c>
      <c r="K2906" s="1">
        <f t="shared" si="380"/>
        <v>0</v>
      </c>
      <c r="L2906" s="1">
        <f t="shared" si="378"/>
        <v>6</v>
      </c>
    </row>
    <row r="2907" spans="1:12" ht="16.5" hidden="1" thickBot="1" x14ac:dyDescent="0.3">
      <c r="A2907" s="26">
        <v>520890</v>
      </c>
      <c r="B2907" s="42">
        <v>520890</v>
      </c>
      <c r="C2907" s="43" t="s">
        <v>1130</v>
      </c>
      <c r="D2907" s="44">
        <v>0</v>
      </c>
      <c r="E2907" s="29">
        <f>IF(ISERROR(VLOOKUP(A2907,'INFORME SEVEN'!$A$1:$F$339,4,0)),0,VLOOKUP(A2907,'INFORME SEVEN'!$A$1:$F$339,4,0))</f>
        <v>0</v>
      </c>
      <c r="F2907" s="29">
        <f>IF(ISERROR(VLOOKUP(A2907,'INFORME SEVEN'!$A$1:$F$339,5,0)),0,VLOOKUP(A2907,'INFORME SEVEN'!$A$1:$F$339,5,0))</f>
        <v>0</v>
      </c>
      <c r="G2907" s="65">
        <f t="shared" si="377"/>
        <v>0</v>
      </c>
      <c r="H2907" s="44">
        <f t="shared" si="381"/>
        <v>0</v>
      </c>
      <c r="I2907" s="46">
        <v>0</v>
      </c>
      <c r="J2907" s="31">
        <f t="shared" si="379"/>
        <v>0</v>
      </c>
      <c r="K2907" s="1">
        <f t="shared" si="380"/>
        <v>0</v>
      </c>
      <c r="L2907" s="1">
        <f t="shared" si="378"/>
        <v>6</v>
      </c>
    </row>
    <row r="2908" spans="1:12" ht="16.5" hidden="1" thickBot="1" x14ac:dyDescent="0.3">
      <c r="A2908" s="26">
        <v>520895</v>
      </c>
      <c r="B2908" s="42">
        <v>520895</v>
      </c>
      <c r="C2908" s="43" t="s">
        <v>1724</v>
      </c>
      <c r="D2908" s="44">
        <v>0</v>
      </c>
      <c r="E2908" s="29">
        <f>IF(ISERROR(VLOOKUP(A2908,'INFORME SEVEN'!$A$1:$F$339,4,0)),0,VLOOKUP(A2908,'INFORME SEVEN'!$A$1:$F$339,4,0))</f>
        <v>0</v>
      </c>
      <c r="F2908" s="29">
        <f>IF(ISERROR(VLOOKUP(A2908,'INFORME SEVEN'!$A$1:$F$339,5,0)),0,VLOOKUP(A2908,'INFORME SEVEN'!$A$1:$F$339,5,0))</f>
        <v>0</v>
      </c>
      <c r="G2908" s="65">
        <f t="shared" si="377"/>
        <v>0</v>
      </c>
      <c r="H2908" s="44">
        <f t="shared" si="381"/>
        <v>0</v>
      </c>
      <c r="I2908" s="46">
        <v>0</v>
      </c>
      <c r="J2908" s="31">
        <f t="shared" si="379"/>
        <v>0</v>
      </c>
      <c r="K2908" s="1">
        <f t="shared" si="380"/>
        <v>0</v>
      </c>
      <c r="L2908" s="1">
        <f t="shared" si="378"/>
        <v>6</v>
      </c>
    </row>
    <row r="2909" spans="1:12" ht="16.5" hidden="1" thickBot="1" x14ac:dyDescent="0.3">
      <c r="A2909" s="26">
        <v>5211</v>
      </c>
      <c r="B2909" s="48">
        <v>521100</v>
      </c>
      <c r="C2909" s="49" t="s">
        <v>1730</v>
      </c>
      <c r="D2909" s="39">
        <v>0</v>
      </c>
      <c r="E2909" s="29">
        <f>IF(ISERROR(VLOOKUP(A2909,'INFORME SEVEN'!$A$1:$F$339,4,0)),0,VLOOKUP(A2909,'INFORME SEVEN'!$A$1:$F$339,4,0))</f>
        <v>0</v>
      </c>
      <c r="F2909" s="29">
        <f>IF(ISERROR(VLOOKUP(A2909,'INFORME SEVEN'!$A$1:$F$339,5,0)),0,VLOOKUP(A2909,'INFORME SEVEN'!$A$1:$F$339,5,0))</f>
        <v>0</v>
      </c>
      <c r="G2909" s="39">
        <f t="shared" si="377"/>
        <v>0</v>
      </c>
      <c r="H2909" s="50">
        <f t="shared" si="381"/>
        <v>0</v>
      </c>
      <c r="I2909" s="51">
        <v>0</v>
      </c>
      <c r="J2909" s="31">
        <f t="shared" si="379"/>
        <v>0</v>
      </c>
      <c r="K2909" s="1">
        <f t="shared" si="380"/>
        <v>0</v>
      </c>
      <c r="L2909" s="1">
        <f t="shared" si="378"/>
        <v>4</v>
      </c>
    </row>
    <row r="2910" spans="1:12" ht="16.5" hidden="1" thickBot="1" x14ac:dyDescent="0.3">
      <c r="A2910" s="26">
        <v>521110</v>
      </c>
      <c r="B2910" s="42">
        <v>521110</v>
      </c>
      <c r="C2910" s="43" t="s">
        <v>1735</v>
      </c>
      <c r="D2910" s="44">
        <v>0</v>
      </c>
      <c r="E2910" s="29">
        <f>IF(ISERROR(VLOOKUP(A2910,'INFORME SEVEN'!$A$1:$F$339,4,0)),0,VLOOKUP(A2910,'INFORME SEVEN'!$A$1:$F$339,4,0))</f>
        <v>0</v>
      </c>
      <c r="F2910" s="29">
        <f>IF(ISERROR(VLOOKUP(A2910,'INFORME SEVEN'!$A$1:$F$339,5,0)),0,VLOOKUP(A2910,'INFORME SEVEN'!$A$1:$F$339,5,0))</f>
        <v>0</v>
      </c>
      <c r="G2910" s="65">
        <f t="shared" si="377"/>
        <v>0</v>
      </c>
      <c r="H2910" s="44">
        <f t="shared" si="381"/>
        <v>0</v>
      </c>
      <c r="I2910" s="46">
        <v>0</v>
      </c>
      <c r="J2910" s="31">
        <f t="shared" si="379"/>
        <v>0</v>
      </c>
      <c r="K2910" s="1">
        <f t="shared" si="380"/>
        <v>0</v>
      </c>
      <c r="L2910" s="1">
        <f t="shared" si="378"/>
        <v>6</v>
      </c>
    </row>
    <row r="2911" spans="1:12" ht="16.5" hidden="1" thickBot="1" x14ac:dyDescent="0.3">
      <c r="A2911" s="26">
        <v>521111</v>
      </c>
      <c r="B2911" s="42">
        <v>521111</v>
      </c>
      <c r="C2911" s="43" t="s">
        <v>1736</v>
      </c>
      <c r="D2911" s="44">
        <v>0</v>
      </c>
      <c r="E2911" s="29">
        <f>IF(ISERROR(VLOOKUP(A2911,'INFORME SEVEN'!$A$1:$F$339,4,0)),0,VLOOKUP(A2911,'INFORME SEVEN'!$A$1:$F$339,4,0))</f>
        <v>0</v>
      </c>
      <c r="F2911" s="29">
        <f>IF(ISERROR(VLOOKUP(A2911,'INFORME SEVEN'!$A$1:$F$339,5,0)),0,VLOOKUP(A2911,'INFORME SEVEN'!$A$1:$F$339,5,0))</f>
        <v>0</v>
      </c>
      <c r="G2911" s="65">
        <f t="shared" si="377"/>
        <v>0</v>
      </c>
      <c r="H2911" s="44">
        <f t="shared" si="381"/>
        <v>0</v>
      </c>
      <c r="I2911" s="46">
        <v>0</v>
      </c>
      <c r="J2911" s="31">
        <f t="shared" si="379"/>
        <v>0</v>
      </c>
      <c r="K2911" s="1">
        <f t="shared" si="380"/>
        <v>0</v>
      </c>
      <c r="L2911" s="1">
        <f t="shared" si="378"/>
        <v>6</v>
      </c>
    </row>
    <row r="2912" spans="1:12" ht="16.5" hidden="1" thickBot="1" x14ac:dyDescent="0.3">
      <c r="A2912" s="26">
        <v>521113</v>
      </c>
      <c r="B2912" s="42">
        <v>521113</v>
      </c>
      <c r="C2912" s="43" t="s">
        <v>814</v>
      </c>
      <c r="D2912" s="44">
        <v>0</v>
      </c>
      <c r="E2912" s="29">
        <f>IF(ISERROR(VLOOKUP(A2912,'INFORME SEVEN'!$A$1:$F$339,4,0)),0,VLOOKUP(A2912,'INFORME SEVEN'!$A$1:$F$339,4,0))</f>
        <v>0</v>
      </c>
      <c r="F2912" s="29">
        <f>IF(ISERROR(VLOOKUP(A2912,'INFORME SEVEN'!$A$1:$F$339,5,0)),0,VLOOKUP(A2912,'INFORME SEVEN'!$A$1:$F$339,5,0))</f>
        <v>0</v>
      </c>
      <c r="G2912" s="65">
        <f t="shared" si="377"/>
        <v>0</v>
      </c>
      <c r="H2912" s="44">
        <f t="shared" si="381"/>
        <v>0</v>
      </c>
      <c r="I2912" s="46">
        <v>0</v>
      </c>
      <c r="J2912" s="31">
        <f t="shared" si="379"/>
        <v>0</v>
      </c>
      <c r="K2912" s="1">
        <f t="shared" si="380"/>
        <v>0</v>
      </c>
      <c r="L2912" s="1">
        <f t="shared" si="378"/>
        <v>6</v>
      </c>
    </row>
    <row r="2913" spans="1:12" ht="16.5" hidden="1" thickBot="1" x14ac:dyDescent="0.3">
      <c r="A2913" s="26">
        <v>521114</v>
      </c>
      <c r="B2913" s="42">
        <v>521114</v>
      </c>
      <c r="C2913" s="43" t="s">
        <v>1737</v>
      </c>
      <c r="D2913" s="44">
        <v>0</v>
      </c>
      <c r="E2913" s="29">
        <f>IF(ISERROR(VLOOKUP(A2913,'INFORME SEVEN'!$A$1:$F$339,4,0)),0,VLOOKUP(A2913,'INFORME SEVEN'!$A$1:$F$339,4,0))</f>
        <v>0</v>
      </c>
      <c r="F2913" s="29">
        <f>IF(ISERROR(VLOOKUP(A2913,'INFORME SEVEN'!$A$1:$F$339,5,0)),0,VLOOKUP(A2913,'INFORME SEVEN'!$A$1:$F$339,5,0))</f>
        <v>0</v>
      </c>
      <c r="G2913" s="65">
        <f t="shared" si="377"/>
        <v>0</v>
      </c>
      <c r="H2913" s="44">
        <f t="shared" si="381"/>
        <v>0</v>
      </c>
      <c r="I2913" s="46">
        <v>0</v>
      </c>
      <c r="J2913" s="31">
        <f t="shared" si="379"/>
        <v>0</v>
      </c>
      <c r="K2913" s="1">
        <f t="shared" si="380"/>
        <v>0</v>
      </c>
      <c r="L2913" s="1">
        <f t="shared" si="378"/>
        <v>6</v>
      </c>
    </row>
    <row r="2914" spans="1:12" ht="16.5" hidden="1" thickBot="1" x14ac:dyDescent="0.3">
      <c r="A2914" s="26">
        <v>521115</v>
      </c>
      <c r="B2914" s="42">
        <v>521115</v>
      </c>
      <c r="C2914" s="43" t="s">
        <v>984</v>
      </c>
      <c r="D2914" s="44">
        <v>0</v>
      </c>
      <c r="E2914" s="29">
        <f>IF(ISERROR(VLOOKUP(A2914,'INFORME SEVEN'!$A$1:$F$339,4,0)),0,VLOOKUP(A2914,'INFORME SEVEN'!$A$1:$F$339,4,0))</f>
        <v>0</v>
      </c>
      <c r="F2914" s="29">
        <f>IF(ISERROR(VLOOKUP(A2914,'INFORME SEVEN'!$A$1:$F$339,5,0)),0,VLOOKUP(A2914,'INFORME SEVEN'!$A$1:$F$339,5,0))</f>
        <v>0</v>
      </c>
      <c r="G2914" s="65">
        <f t="shared" si="377"/>
        <v>0</v>
      </c>
      <c r="H2914" s="44">
        <f t="shared" si="381"/>
        <v>0</v>
      </c>
      <c r="I2914" s="46">
        <v>0</v>
      </c>
      <c r="J2914" s="31">
        <f t="shared" si="379"/>
        <v>0</v>
      </c>
      <c r="K2914" s="1">
        <f t="shared" si="380"/>
        <v>0</v>
      </c>
      <c r="L2914" s="1">
        <f t="shared" si="378"/>
        <v>6</v>
      </c>
    </row>
    <row r="2915" spans="1:12" ht="16.5" hidden="1" thickBot="1" x14ac:dyDescent="0.3">
      <c r="A2915" s="26">
        <v>521116</v>
      </c>
      <c r="B2915" s="42">
        <v>521116</v>
      </c>
      <c r="C2915" s="43" t="s">
        <v>424</v>
      </c>
      <c r="D2915" s="44">
        <v>0</v>
      </c>
      <c r="E2915" s="29">
        <f>IF(ISERROR(VLOOKUP(A2915,'INFORME SEVEN'!$A$1:$F$339,4,0)),0,VLOOKUP(A2915,'INFORME SEVEN'!$A$1:$F$339,4,0))</f>
        <v>0</v>
      </c>
      <c r="F2915" s="29">
        <f>IF(ISERROR(VLOOKUP(A2915,'INFORME SEVEN'!$A$1:$F$339,5,0)),0,VLOOKUP(A2915,'INFORME SEVEN'!$A$1:$F$339,5,0))</f>
        <v>0</v>
      </c>
      <c r="G2915" s="65">
        <f t="shared" si="377"/>
        <v>0</v>
      </c>
      <c r="H2915" s="44">
        <f t="shared" si="381"/>
        <v>0</v>
      </c>
      <c r="I2915" s="46">
        <v>0</v>
      </c>
      <c r="J2915" s="31">
        <f t="shared" si="379"/>
        <v>0</v>
      </c>
      <c r="K2915" s="1">
        <f t="shared" si="380"/>
        <v>0</v>
      </c>
      <c r="L2915" s="1">
        <f t="shared" si="378"/>
        <v>6</v>
      </c>
    </row>
    <row r="2916" spans="1:12" ht="16.5" hidden="1" thickBot="1" x14ac:dyDescent="0.3">
      <c r="A2916" s="26">
        <v>521117</v>
      </c>
      <c r="B2916" s="42">
        <v>521117</v>
      </c>
      <c r="C2916" s="43" t="s">
        <v>1096</v>
      </c>
      <c r="D2916" s="44">
        <v>0</v>
      </c>
      <c r="E2916" s="29">
        <f>IF(ISERROR(VLOOKUP(A2916,'INFORME SEVEN'!$A$1:$F$339,4,0)),0,VLOOKUP(A2916,'INFORME SEVEN'!$A$1:$F$339,4,0))</f>
        <v>0</v>
      </c>
      <c r="F2916" s="29">
        <f>IF(ISERROR(VLOOKUP(A2916,'INFORME SEVEN'!$A$1:$F$339,5,0)),0,VLOOKUP(A2916,'INFORME SEVEN'!$A$1:$F$339,5,0))</f>
        <v>0</v>
      </c>
      <c r="G2916" s="65">
        <f t="shared" si="377"/>
        <v>0</v>
      </c>
      <c r="H2916" s="44">
        <f t="shared" si="381"/>
        <v>0</v>
      </c>
      <c r="I2916" s="46">
        <v>0</v>
      </c>
      <c r="J2916" s="31">
        <f t="shared" si="379"/>
        <v>0</v>
      </c>
      <c r="K2916" s="1">
        <f t="shared" si="380"/>
        <v>0</v>
      </c>
      <c r="L2916" s="1">
        <f t="shared" si="378"/>
        <v>6</v>
      </c>
    </row>
    <row r="2917" spans="1:12" ht="16.5" hidden="1" thickBot="1" x14ac:dyDescent="0.3">
      <c r="A2917" s="26">
        <v>521118</v>
      </c>
      <c r="B2917" s="42">
        <v>521118</v>
      </c>
      <c r="C2917" s="43" t="s">
        <v>271</v>
      </c>
      <c r="D2917" s="44">
        <v>0</v>
      </c>
      <c r="E2917" s="29">
        <f>IF(ISERROR(VLOOKUP(A2917,'INFORME SEVEN'!$A$1:$F$339,4,0)),0,VLOOKUP(A2917,'INFORME SEVEN'!$A$1:$F$339,4,0))</f>
        <v>0</v>
      </c>
      <c r="F2917" s="29">
        <f>IF(ISERROR(VLOOKUP(A2917,'INFORME SEVEN'!$A$1:$F$339,5,0)),0,VLOOKUP(A2917,'INFORME SEVEN'!$A$1:$F$339,5,0))</f>
        <v>0</v>
      </c>
      <c r="G2917" s="65">
        <f t="shared" si="377"/>
        <v>0</v>
      </c>
      <c r="H2917" s="44">
        <f t="shared" si="381"/>
        <v>0</v>
      </c>
      <c r="I2917" s="46">
        <v>0</v>
      </c>
      <c r="J2917" s="31">
        <f t="shared" si="379"/>
        <v>0</v>
      </c>
      <c r="K2917" s="1">
        <f t="shared" si="380"/>
        <v>0</v>
      </c>
      <c r="L2917" s="1">
        <f t="shared" si="378"/>
        <v>6</v>
      </c>
    </row>
    <row r="2918" spans="1:12" ht="16.5" hidden="1" thickBot="1" x14ac:dyDescent="0.3">
      <c r="A2918" s="26">
        <v>521119</v>
      </c>
      <c r="B2918" s="42">
        <v>521119</v>
      </c>
      <c r="C2918" s="43" t="s">
        <v>813</v>
      </c>
      <c r="D2918" s="44">
        <v>0</v>
      </c>
      <c r="E2918" s="29">
        <f>IF(ISERROR(VLOOKUP(A2918,'INFORME SEVEN'!$A$1:$F$339,4,0)),0,VLOOKUP(A2918,'INFORME SEVEN'!$A$1:$F$339,4,0))</f>
        <v>0</v>
      </c>
      <c r="F2918" s="29">
        <f>IF(ISERROR(VLOOKUP(A2918,'INFORME SEVEN'!$A$1:$F$339,5,0)),0,VLOOKUP(A2918,'INFORME SEVEN'!$A$1:$F$339,5,0))</f>
        <v>0</v>
      </c>
      <c r="G2918" s="65">
        <f t="shared" si="377"/>
        <v>0</v>
      </c>
      <c r="H2918" s="44">
        <f t="shared" si="381"/>
        <v>0</v>
      </c>
      <c r="I2918" s="46">
        <v>0</v>
      </c>
      <c r="J2918" s="31">
        <f t="shared" si="379"/>
        <v>0</v>
      </c>
      <c r="K2918" s="1">
        <f t="shared" si="380"/>
        <v>0</v>
      </c>
      <c r="L2918" s="1">
        <f t="shared" si="378"/>
        <v>6</v>
      </c>
    </row>
    <row r="2919" spans="1:12" ht="16.5" hidden="1" thickBot="1" x14ac:dyDescent="0.3">
      <c r="A2919" s="26">
        <v>521120</v>
      </c>
      <c r="B2919" s="42">
        <v>521120</v>
      </c>
      <c r="C2919" s="43" t="s">
        <v>1662</v>
      </c>
      <c r="D2919" s="44">
        <v>0</v>
      </c>
      <c r="E2919" s="29">
        <f>IF(ISERROR(VLOOKUP(A2919,'INFORME SEVEN'!$A$1:$F$339,4,0)),0,VLOOKUP(A2919,'INFORME SEVEN'!$A$1:$F$339,4,0))</f>
        <v>0</v>
      </c>
      <c r="F2919" s="29">
        <f>IF(ISERROR(VLOOKUP(A2919,'INFORME SEVEN'!$A$1:$F$339,5,0)),0,VLOOKUP(A2919,'INFORME SEVEN'!$A$1:$F$339,5,0))</f>
        <v>0</v>
      </c>
      <c r="G2919" s="65">
        <f t="shared" si="377"/>
        <v>0</v>
      </c>
      <c r="H2919" s="44">
        <f t="shared" si="381"/>
        <v>0</v>
      </c>
      <c r="I2919" s="46">
        <v>0</v>
      </c>
      <c r="J2919" s="31">
        <f t="shared" si="379"/>
        <v>0</v>
      </c>
      <c r="K2919" s="1">
        <f t="shared" si="380"/>
        <v>0</v>
      </c>
      <c r="L2919" s="1">
        <f t="shared" si="378"/>
        <v>6</v>
      </c>
    </row>
    <row r="2920" spans="1:12" ht="16.5" hidden="1" thickBot="1" x14ac:dyDescent="0.3">
      <c r="A2920" s="26">
        <v>521121</v>
      </c>
      <c r="B2920" s="42">
        <v>521121</v>
      </c>
      <c r="C2920" s="43" t="s">
        <v>1738</v>
      </c>
      <c r="D2920" s="44">
        <v>0</v>
      </c>
      <c r="E2920" s="29">
        <f>IF(ISERROR(VLOOKUP(A2920,'INFORME SEVEN'!$A$1:$F$339,4,0)),0,VLOOKUP(A2920,'INFORME SEVEN'!$A$1:$F$339,4,0))</f>
        <v>0</v>
      </c>
      <c r="F2920" s="29">
        <f>IF(ISERROR(VLOOKUP(A2920,'INFORME SEVEN'!$A$1:$F$339,5,0)),0,VLOOKUP(A2920,'INFORME SEVEN'!$A$1:$F$339,5,0))</f>
        <v>0</v>
      </c>
      <c r="G2920" s="65">
        <f t="shared" si="377"/>
        <v>0</v>
      </c>
      <c r="H2920" s="44">
        <f t="shared" si="381"/>
        <v>0</v>
      </c>
      <c r="I2920" s="46">
        <v>0</v>
      </c>
      <c r="J2920" s="31">
        <f t="shared" si="379"/>
        <v>0</v>
      </c>
      <c r="K2920" s="1">
        <f t="shared" si="380"/>
        <v>0</v>
      </c>
      <c r="L2920" s="1">
        <f t="shared" si="378"/>
        <v>6</v>
      </c>
    </row>
    <row r="2921" spans="1:12" ht="16.5" hidden="1" thickBot="1" x14ac:dyDescent="0.3">
      <c r="A2921" s="26">
        <v>521123</v>
      </c>
      <c r="B2921" s="42">
        <v>521123</v>
      </c>
      <c r="C2921" s="43" t="s">
        <v>1739</v>
      </c>
      <c r="D2921" s="44">
        <v>0</v>
      </c>
      <c r="E2921" s="29">
        <f>IF(ISERROR(VLOOKUP(A2921,'INFORME SEVEN'!$A$1:$F$339,4,0)),0,VLOOKUP(A2921,'INFORME SEVEN'!$A$1:$F$339,4,0))</f>
        <v>0</v>
      </c>
      <c r="F2921" s="29">
        <f>IF(ISERROR(VLOOKUP(A2921,'INFORME SEVEN'!$A$1:$F$339,5,0)),0,VLOOKUP(A2921,'INFORME SEVEN'!$A$1:$F$339,5,0))</f>
        <v>0</v>
      </c>
      <c r="G2921" s="65">
        <f t="shared" si="377"/>
        <v>0</v>
      </c>
      <c r="H2921" s="44">
        <f t="shared" si="381"/>
        <v>0</v>
      </c>
      <c r="I2921" s="46">
        <v>0</v>
      </c>
      <c r="J2921" s="31">
        <f t="shared" si="379"/>
        <v>0</v>
      </c>
      <c r="K2921" s="1">
        <f t="shared" si="380"/>
        <v>0</v>
      </c>
      <c r="L2921" s="1">
        <f t="shared" si="378"/>
        <v>6</v>
      </c>
    </row>
    <row r="2922" spans="1:12" ht="16.5" hidden="1" thickBot="1" x14ac:dyDescent="0.3">
      <c r="A2922" s="26">
        <v>521125</v>
      </c>
      <c r="B2922" s="42">
        <v>521125</v>
      </c>
      <c r="C2922" s="43" t="s">
        <v>1740</v>
      </c>
      <c r="D2922" s="44">
        <v>0</v>
      </c>
      <c r="E2922" s="29">
        <f>IF(ISERROR(VLOOKUP(A2922,'INFORME SEVEN'!$A$1:$F$339,4,0)),0,VLOOKUP(A2922,'INFORME SEVEN'!$A$1:$F$339,4,0))</f>
        <v>0</v>
      </c>
      <c r="F2922" s="29">
        <f>IF(ISERROR(VLOOKUP(A2922,'INFORME SEVEN'!$A$1:$F$339,5,0)),0,VLOOKUP(A2922,'INFORME SEVEN'!$A$1:$F$339,5,0))</f>
        <v>0</v>
      </c>
      <c r="G2922" s="65">
        <f t="shared" si="377"/>
        <v>0</v>
      </c>
      <c r="H2922" s="44">
        <f t="shared" si="381"/>
        <v>0</v>
      </c>
      <c r="I2922" s="46">
        <v>0</v>
      </c>
      <c r="J2922" s="31">
        <f t="shared" si="379"/>
        <v>0</v>
      </c>
      <c r="K2922" s="1">
        <f t="shared" si="380"/>
        <v>0</v>
      </c>
      <c r="L2922" s="1">
        <f t="shared" si="378"/>
        <v>6</v>
      </c>
    </row>
    <row r="2923" spans="1:12" ht="16.5" hidden="1" thickBot="1" x14ac:dyDescent="0.3">
      <c r="A2923" s="26">
        <v>521130</v>
      </c>
      <c r="B2923" s="42">
        <v>521130</v>
      </c>
      <c r="C2923" s="43" t="s">
        <v>1745</v>
      </c>
      <c r="D2923" s="44">
        <v>0</v>
      </c>
      <c r="E2923" s="29">
        <f>IF(ISERROR(VLOOKUP(A2923,'INFORME SEVEN'!$A$1:$F$339,4,0)),0,VLOOKUP(A2923,'INFORME SEVEN'!$A$1:$F$339,4,0))</f>
        <v>0</v>
      </c>
      <c r="F2923" s="29">
        <f>IF(ISERROR(VLOOKUP(A2923,'INFORME SEVEN'!$A$1:$F$339,5,0)),0,VLOOKUP(A2923,'INFORME SEVEN'!$A$1:$F$339,5,0))</f>
        <v>0</v>
      </c>
      <c r="G2923" s="65">
        <f t="shared" si="377"/>
        <v>0</v>
      </c>
      <c r="H2923" s="44">
        <f t="shared" si="381"/>
        <v>0</v>
      </c>
      <c r="I2923" s="46">
        <v>0</v>
      </c>
      <c r="J2923" s="31">
        <f t="shared" si="379"/>
        <v>0</v>
      </c>
      <c r="K2923" s="1">
        <f t="shared" si="380"/>
        <v>0</v>
      </c>
      <c r="L2923" s="1">
        <f t="shared" si="378"/>
        <v>6</v>
      </c>
    </row>
    <row r="2924" spans="1:12" ht="16.5" hidden="1" thickBot="1" x14ac:dyDescent="0.3">
      <c r="A2924" s="26">
        <v>521144</v>
      </c>
      <c r="B2924" s="42">
        <v>521144</v>
      </c>
      <c r="C2924" s="43" t="s">
        <v>545</v>
      </c>
      <c r="D2924" s="44">
        <v>0</v>
      </c>
      <c r="E2924" s="29">
        <f>IF(ISERROR(VLOOKUP(A2924,'INFORME SEVEN'!$A$1:$F$339,4,0)),0,VLOOKUP(A2924,'INFORME SEVEN'!$A$1:$F$339,4,0))</f>
        <v>0</v>
      </c>
      <c r="F2924" s="29">
        <f>IF(ISERROR(VLOOKUP(A2924,'INFORME SEVEN'!$A$1:$F$339,5,0)),0,VLOOKUP(A2924,'INFORME SEVEN'!$A$1:$F$339,5,0))</f>
        <v>0</v>
      </c>
      <c r="G2924" s="65">
        <f t="shared" si="377"/>
        <v>0</v>
      </c>
      <c r="H2924" s="44">
        <f t="shared" si="381"/>
        <v>0</v>
      </c>
      <c r="I2924" s="46">
        <v>0</v>
      </c>
      <c r="J2924" s="31">
        <f t="shared" si="379"/>
        <v>0</v>
      </c>
      <c r="K2924" s="1">
        <f t="shared" si="380"/>
        <v>0</v>
      </c>
      <c r="L2924" s="1">
        <f t="shared" si="378"/>
        <v>6</v>
      </c>
    </row>
    <row r="2925" spans="1:12" ht="16.5" hidden="1" thickBot="1" x14ac:dyDescent="0.3">
      <c r="A2925" s="26">
        <v>521147</v>
      </c>
      <c r="B2925" s="42">
        <v>521147</v>
      </c>
      <c r="C2925" s="43" t="s">
        <v>1759</v>
      </c>
      <c r="D2925" s="44">
        <v>0</v>
      </c>
      <c r="E2925" s="29">
        <f>IF(ISERROR(VLOOKUP(A2925,'INFORME SEVEN'!$A$1:$F$339,4,0)),0,VLOOKUP(A2925,'INFORME SEVEN'!$A$1:$F$339,4,0))</f>
        <v>0</v>
      </c>
      <c r="F2925" s="29">
        <f>IF(ISERROR(VLOOKUP(A2925,'INFORME SEVEN'!$A$1:$F$339,5,0)),0,VLOOKUP(A2925,'INFORME SEVEN'!$A$1:$F$339,5,0))</f>
        <v>0</v>
      </c>
      <c r="G2925" s="65">
        <f t="shared" si="377"/>
        <v>0</v>
      </c>
      <c r="H2925" s="44">
        <f t="shared" si="381"/>
        <v>0</v>
      </c>
      <c r="I2925" s="46">
        <v>0</v>
      </c>
      <c r="J2925" s="31">
        <f t="shared" si="379"/>
        <v>0</v>
      </c>
      <c r="K2925" s="1">
        <f t="shared" si="380"/>
        <v>0</v>
      </c>
      <c r="L2925" s="1">
        <f t="shared" si="378"/>
        <v>6</v>
      </c>
    </row>
    <row r="2926" spans="1:12" ht="16.5" hidden="1" thickBot="1" x14ac:dyDescent="0.3">
      <c r="A2926" s="26">
        <v>521153</v>
      </c>
      <c r="B2926" s="42">
        <v>521153</v>
      </c>
      <c r="C2926" s="43" t="s">
        <v>857</v>
      </c>
      <c r="D2926" s="44">
        <v>0</v>
      </c>
      <c r="E2926" s="29">
        <f>IF(ISERROR(VLOOKUP(A2926,'INFORME SEVEN'!$A$1:$F$339,4,0)),0,VLOOKUP(A2926,'INFORME SEVEN'!$A$1:$F$339,4,0))</f>
        <v>0</v>
      </c>
      <c r="F2926" s="29">
        <f>IF(ISERROR(VLOOKUP(A2926,'INFORME SEVEN'!$A$1:$F$339,5,0)),0,VLOOKUP(A2926,'INFORME SEVEN'!$A$1:$F$339,5,0))</f>
        <v>0</v>
      </c>
      <c r="G2926" s="65">
        <f t="shared" si="377"/>
        <v>0</v>
      </c>
      <c r="H2926" s="44">
        <f t="shared" si="381"/>
        <v>0</v>
      </c>
      <c r="I2926" s="46">
        <v>0</v>
      </c>
      <c r="J2926" s="31">
        <f t="shared" si="379"/>
        <v>0</v>
      </c>
      <c r="K2926" s="1">
        <f t="shared" si="380"/>
        <v>0</v>
      </c>
      <c r="L2926" s="1">
        <f t="shared" si="378"/>
        <v>6</v>
      </c>
    </row>
    <row r="2927" spans="1:12" ht="16.5" hidden="1" thickBot="1" x14ac:dyDescent="0.3">
      <c r="A2927" s="26">
        <v>521154</v>
      </c>
      <c r="B2927" s="42">
        <v>521154</v>
      </c>
      <c r="C2927" s="43" t="s">
        <v>815</v>
      </c>
      <c r="D2927" s="44">
        <v>0</v>
      </c>
      <c r="E2927" s="29">
        <f>IF(ISERROR(VLOOKUP(A2927,'INFORME SEVEN'!$A$1:$F$339,4,0)),0,VLOOKUP(A2927,'INFORME SEVEN'!$A$1:$F$339,4,0))</f>
        <v>0</v>
      </c>
      <c r="F2927" s="29">
        <f>IF(ISERROR(VLOOKUP(A2927,'INFORME SEVEN'!$A$1:$F$339,5,0)),0,VLOOKUP(A2927,'INFORME SEVEN'!$A$1:$F$339,5,0))</f>
        <v>0</v>
      </c>
      <c r="G2927" s="65">
        <f t="shared" si="377"/>
        <v>0</v>
      </c>
      <c r="H2927" s="44">
        <f t="shared" si="381"/>
        <v>0</v>
      </c>
      <c r="I2927" s="46">
        <v>0</v>
      </c>
      <c r="J2927" s="31">
        <f t="shared" si="379"/>
        <v>0</v>
      </c>
      <c r="K2927" s="1">
        <f t="shared" si="380"/>
        <v>0</v>
      </c>
      <c r="L2927" s="1">
        <f t="shared" si="378"/>
        <v>6</v>
      </c>
    </row>
    <row r="2928" spans="1:12" ht="16.5" hidden="1" thickBot="1" x14ac:dyDescent="0.3">
      <c r="A2928" s="26">
        <v>521160</v>
      </c>
      <c r="B2928" s="42">
        <v>521160</v>
      </c>
      <c r="C2928" s="43" t="s">
        <v>1767</v>
      </c>
      <c r="D2928" s="44">
        <v>0</v>
      </c>
      <c r="E2928" s="29">
        <f>IF(ISERROR(VLOOKUP(A2928,'INFORME SEVEN'!$A$1:$F$339,4,0)),0,VLOOKUP(A2928,'INFORME SEVEN'!$A$1:$F$339,4,0))</f>
        <v>0</v>
      </c>
      <c r="F2928" s="29">
        <f>IF(ISERROR(VLOOKUP(A2928,'INFORME SEVEN'!$A$1:$F$339,5,0)),0,VLOOKUP(A2928,'INFORME SEVEN'!$A$1:$F$339,5,0))</f>
        <v>0</v>
      </c>
      <c r="G2928" s="65">
        <f t="shared" si="377"/>
        <v>0</v>
      </c>
      <c r="H2928" s="44">
        <f t="shared" si="381"/>
        <v>0</v>
      </c>
      <c r="I2928" s="46">
        <v>0</v>
      </c>
      <c r="J2928" s="31">
        <f t="shared" si="379"/>
        <v>0</v>
      </c>
      <c r="K2928" s="1">
        <f t="shared" si="380"/>
        <v>0</v>
      </c>
      <c r="L2928" s="1">
        <f t="shared" si="378"/>
        <v>6</v>
      </c>
    </row>
    <row r="2929" spans="1:12" ht="16.5" hidden="1" thickBot="1" x14ac:dyDescent="0.3">
      <c r="A2929" s="26">
        <v>521162</v>
      </c>
      <c r="B2929" s="42">
        <v>521162</v>
      </c>
      <c r="C2929" s="43" t="s">
        <v>1769</v>
      </c>
      <c r="D2929" s="44">
        <v>0</v>
      </c>
      <c r="E2929" s="29">
        <f>IF(ISERROR(VLOOKUP(A2929,'INFORME SEVEN'!$A$1:$F$339,4,0)),0,VLOOKUP(A2929,'INFORME SEVEN'!$A$1:$F$339,4,0))</f>
        <v>0</v>
      </c>
      <c r="F2929" s="29">
        <f>IF(ISERROR(VLOOKUP(A2929,'INFORME SEVEN'!$A$1:$F$339,5,0)),0,VLOOKUP(A2929,'INFORME SEVEN'!$A$1:$F$339,5,0))</f>
        <v>0</v>
      </c>
      <c r="G2929" s="65">
        <f t="shared" si="377"/>
        <v>0</v>
      </c>
      <c r="H2929" s="44">
        <f t="shared" si="381"/>
        <v>0</v>
      </c>
      <c r="I2929" s="46">
        <v>0</v>
      </c>
      <c r="J2929" s="31">
        <f t="shared" si="379"/>
        <v>0</v>
      </c>
      <c r="K2929" s="1">
        <f t="shared" si="380"/>
        <v>0</v>
      </c>
      <c r="L2929" s="1">
        <f t="shared" si="378"/>
        <v>6</v>
      </c>
    </row>
    <row r="2930" spans="1:12" ht="16.5" hidden="1" thickBot="1" x14ac:dyDescent="0.3">
      <c r="A2930" s="26">
        <v>521163</v>
      </c>
      <c r="B2930" s="42">
        <v>521163</v>
      </c>
      <c r="C2930" s="43" t="s">
        <v>1098</v>
      </c>
      <c r="D2930" s="44">
        <v>0</v>
      </c>
      <c r="E2930" s="29">
        <f>IF(ISERROR(VLOOKUP(A2930,'INFORME SEVEN'!$A$1:$F$339,4,0)),0,VLOOKUP(A2930,'INFORME SEVEN'!$A$1:$F$339,4,0))</f>
        <v>0</v>
      </c>
      <c r="F2930" s="29">
        <f>IF(ISERROR(VLOOKUP(A2930,'INFORME SEVEN'!$A$1:$F$339,5,0)),0,VLOOKUP(A2930,'INFORME SEVEN'!$A$1:$F$339,5,0))</f>
        <v>0</v>
      </c>
      <c r="G2930" s="65">
        <f t="shared" si="377"/>
        <v>0</v>
      </c>
      <c r="H2930" s="44">
        <f t="shared" si="381"/>
        <v>0</v>
      </c>
      <c r="I2930" s="46">
        <v>0</v>
      </c>
      <c r="J2930" s="31">
        <f t="shared" si="379"/>
        <v>0</v>
      </c>
      <c r="K2930" s="1">
        <f t="shared" si="380"/>
        <v>0</v>
      </c>
      <c r="L2930" s="1">
        <f t="shared" si="378"/>
        <v>6</v>
      </c>
    </row>
    <row r="2931" spans="1:12" ht="16.5" hidden="1" thickBot="1" x14ac:dyDescent="0.3">
      <c r="A2931" s="26">
        <v>521171</v>
      </c>
      <c r="B2931" s="42">
        <v>521171</v>
      </c>
      <c r="C2931" s="43" t="s">
        <v>394</v>
      </c>
      <c r="D2931" s="44">
        <v>0</v>
      </c>
      <c r="E2931" s="29">
        <f>IF(ISERROR(VLOOKUP(A2931,'INFORME SEVEN'!$A$1:$F$339,4,0)),0,VLOOKUP(A2931,'INFORME SEVEN'!$A$1:$F$339,4,0))</f>
        <v>0</v>
      </c>
      <c r="F2931" s="29">
        <f>IF(ISERROR(VLOOKUP(A2931,'INFORME SEVEN'!$A$1:$F$339,5,0)),0,VLOOKUP(A2931,'INFORME SEVEN'!$A$1:$F$339,5,0))</f>
        <v>0</v>
      </c>
      <c r="G2931" s="65">
        <f t="shared" si="377"/>
        <v>0</v>
      </c>
      <c r="H2931" s="44">
        <f t="shared" si="381"/>
        <v>0</v>
      </c>
      <c r="I2931" s="46">
        <v>0</v>
      </c>
      <c r="J2931" s="31">
        <f t="shared" si="379"/>
        <v>0</v>
      </c>
      <c r="K2931" s="1">
        <f t="shared" si="380"/>
        <v>0</v>
      </c>
      <c r="L2931" s="1">
        <f t="shared" si="378"/>
        <v>6</v>
      </c>
    </row>
    <row r="2932" spans="1:12" ht="16.5" hidden="1" thickBot="1" x14ac:dyDescent="0.3">
      <c r="A2932" s="26">
        <v>521172</v>
      </c>
      <c r="B2932" s="42">
        <v>521172</v>
      </c>
      <c r="C2932" s="43" t="s">
        <v>407</v>
      </c>
      <c r="D2932" s="44">
        <v>0</v>
      </c>
      <c r="E2932" s="29">
        <f>IF(ISERROR(VLOOKUP(A2932,'INFORME SEVEN'!$A$1:$F$339,4,0)),0,VLOOKUP(A2932,'INFORME SEVEN'!$A$1:$F$339,4,0))</f>
        <v>0</v>
      </c>
      <c r="F2932" s="29">
        <f>IF(ISERROR(VLOOKUP(A2932,'INFORME SEVEN'!$A$1:$F$339,5,0)),0,VLOOKUP(A2932,'INFORME SEVEN'!$A$1:$F$339,5,0))</f>
        <v>0</v>
      </c>
      <c r="G2932" s="65">
        <f t="shared" si="377"/>
        <v>0</v>
      </c>
      <c r="H2932" s="44">
        <f t="shared" si="381"/>
        <v>0</v>
      </c>
      <c r="I2932" s="46">
        <v>0</v>
      </c>
      <c r="J2932" s="31">
        <f t="shared" si="379"/>
        <v>0</v>
      </c>
      <c r="K2932" s="1">
        <f t="shared" si="380"/>
        <v>0</v>
      </c>
      <c r="L2932" s="1">
        <f t="shared" si="378"/>
        <v>6</v>
      </c>
    </row>
    <row r="2933" spans="1:12" ht="16.5" hidden="1" thickBot="1" x14ac:dyDescent="0.3">
      <c r="A2933" s="26">
        <v>521173</v>
      </c>
      <c r="B2933" s="42">
        <v>521173</v>
      </c>
      <c r="C2933" s="43" t="s">
        <v>1000</v>
      </c>
      <c r="D2933" s="44">
        <v>0</v>
      </c>
      <c r="E2933" s="29">
        <f>IF(ISERROR(VLOOKUP(A2933,'INFORME SEVEN'!$A$1:$F$339,4,0)),0,VLOOKUP(A2933,'INFORME SEVEN'!$A$1:$F$339,4,0))</f>
        <v>0</v>
      </c>
      <c r="F2933" s="29">
        <f>IF(ISERROR(VLOOKUP(A2933,'INFORME SEVEN'!$A$1:$F$339,5,0)),0,VLOOKUP(A2933,'INFORME SEVEN'!$A$1:$F$339,5,0))</f>
        <v>0</v>
      </c>
      <c r="G2933" s="65">
        <f t="shared" si="377"/>
        <v>0</v>
      </c>
      <c r="H2933" s="44">
        <f t="shared" si="381"/>
        <v>0</v>
      </c>
      <c r="I2933" s="46">
        <v>0</v>
      </c>
      <c r="J2933" s="31">
        <f t="shared" si="379"/>
        <v>0</v>
      </c>
      <c r="K2933" s="1">
        <f t="shared" si="380"/>
        <v>0</v>
      </c>
      <c r="L2933" s="1">
        <f t="shared" si="378"/>
        <v>6</v>
      </c>
    </row>
    <row r="2934" spans="1:12" ht="16.5" hidden="1" thickBot="1" x14ac:dyDescent="0.3">
      <c r="A2934" s="26">
        <v>521190</v>
      </c>
      <c r="B2934" s="42">
        <v>521190</v>
      </c>
      <c r="C2934" s="43" t="s">
        <v>1777</v>
      </c>
      <c r="D2934" s="44">
        <v>0</v>
      </c>
      <c r="E2934" s="29">
        <f>IF(ISERROR(VLOOKUP(A2934,'INFORME SEVEN'!$A$1:$F$339,4,0)),0,VLOOKUP(A2934,'INFORME SEVEN'!$A$1:$F$339,4,0))</f>
        <v>0</v>
      </c>
      <c r="F2934" s="29">
        <f>IF(ISERROR(VLOOKUP(A2934,'INFORME SEVEN'!$A$1:$F$339,5,0)),0,VLOOKUP(A2934,'INFORME SEVEN'!$A$1:$F$339,5,0))</f>
        <v>0</v>
      </c>
      <c r="G2934" s="65">
        <f t="shared" si="377"/>
        <v>0</v>
      </c>
      <c r="H2934" s="44">
        <f t="shared" si="381"/>
        <v>0</v>
      </c>
      <c r="I2934" s="46">
        <v>0</v>
      </c>
      <c r="J2934" s="31">
        <f t="shared" si="379"/>
        <v>0</v>
      </c>
      <c r="K2934" s="1">
        <f t="shared" si="380"/>
        <v>0</v>
      </c>
      <c r="L2934" s="1">
        <f t="shared" si="378"/>
        <v>6</v>
      </c>
    </row>
    <row r="2935" spans="1:12" ht="16.5" hidden="1" thickBot="1" x14ac:dyDescent="0.3">
      <c r="A2935" s="26">
        <v>5212</v>
      </c>
      <c r="B2935" s="48">
        <v>521200</v>
      </c>
      <c r="C2935" s="49" t="s">
        <v>1725</v>
      </c>
      <c r="D2935" s="39">
        <v>0</v>
      </c>
      <c r="E2935" s="29">
        <f>IF(ISERROR(VLOOKUP(A2935,'INFORME SEVEN'!$A$1:$F$339,4,0)),0,VLOOKUP(A2935,'INFORME SEVEN'!$A$1:$F$339,4,0))</f>
        <v>0</v>
      </c>
      <c r="F2935" s="29">
        <f>IF(ISERROR(VLOOKUP(A2935,'INFORME SEVEN'!$A$1:$F$339,5,0)),0,VLOOKUP(A2935,'INFORME SEVEN'!$A$1:$F$339,5,0))</f>
        <v>0</v>
      </c>
      <c r="G2935" s="39">
        <f t="shared" si="377"/>
        <v>0</v>
      </c>
      <c r="H2935" s="50">
        <f t="shared" si="381"/>
        <v>0</v>
      </c>
      <c r="I2935" s="51">
        <v>0</v>
      </c>
      <c r="J2935" s="31">
        <f t="shared" si="379"/>
        <v>0</v>
      </c>
      <c r="K2935" s="1">
        <f t="shared" si="380"/>
        <v>0</v>
      </c>
      <c r="L2935" s="1">
        <f t="shared" si="378"/>
        <v>4</v>
      </c>
    </row>
    <row r="2936" spans="1:12" ht="16.5" hidden="1" thickBot="1" x14ac:dyDescent="0.3">
      <c r="A2936" s="26">
        <v>521201</v>
      </c>
      <c r="B2936" s="42">
        <v>521201</v>
      </c>
      <c r="C2936" s="43" t="s">
        <v>1132</v>
      </c>
      <c r="D2936" s="44">
        <v>0</v>
      </c>
      <c r="E2936" s="29">
        <f>IF(ISERROR(VLOOKUP(A2936,'INFORME SEVEN'!$A$1:$F$339,4,0)),0,VLOOKUP(A2936,'INFORME SEVEN'!$A$1:$F$339,4,0))</f>
        <v>0</v>
      </c>
      <c r="F2936" s="29">
        <f>IF(ISERROR(VLOOKUP(A2936,'INFORME SEVEN'!$A$1:$F$339,5,0)),0,VLOOKUP(A2936,'INFORME SEVEN'!$A$1:$F$339,5,0))</f>
        <v>0</v>
      </c>
      <c r="G2936" s="65">
        <f t="shared" si="377"/>
        <v>0</v>
      </c>
      <c r="H2936" s="44">
        <f t="shared" si="381"/>
        <v>0</v>
      </c>
      <c r="I2936" s="46">
        <v>0</v>
      </c>
      <c r="J2936" s="31">
        <f t="shared" si="379"/>
        <v>0</v>
      </c>
      <c r="K2936" s="1">
        <f t="shared" si="380"/>
        <v>0</v>
      </c>
      <c r="L2936" s="1">
        <f t="shared" si="378"/>
        <v>6</v>
      </c>
    </row>
    <row r="2937" spans="1:12" ht="16.5" hidden="1" thickBot="1" x14ac:dyDescent="0.3">
      <c r="A2937" s="26">
        <v>521202</v>
      </c>
      <c r="B2937" s="42">
        <v>521202</v>
      </c>
      <c r="C2937" s="43" t="s">
        <v>407</v>
      </c>
      <c r="D2937" s="44">
        <v>0</v>
      </c>
      <c r="E2937" s="29">
        <f>IF(ISERROR(VLOOKUP(A2937,'INFORME SEVEN'!$A$1:$F$339,4,0)),0,VLOOKUP(A2937,'INFORME SEVEN'!$A$1:$F$339,4,0))</f>
        <v>0</v>
      </c>
      <c r="F2937" s="29">
        <f>IF(ISERROR(VLOOKUP(A2937,'INFORME SEVEN'!$A$1:$F$339,5,0)),0,VLOOKUP(A2937,'INFORME SEVEN'!$A$1:$F$339,5,0))</f>
        <v>0</v>
      </c>
      <c r="G2937" s="65">
        <f t="shared" si="377"/>
        <v>0</v>
      </c>
      <c r="H2937" s="44">
        <f t="shared" si="381"/>
        <v>0</v>
      </c>
      <c r="I2937" s="46">
        <v>0</v>
      </c>
      <c r="J2937" s="31">
        <f t="shared" si="379"/>
        <v>0</v>
      </c>
      <c r="K2937" s="1">
        <f t="shared" si="380"/>
        <v>0</v>
      </c>
      <c r="L2937" s="1">
        <f t="shared" si="378"/>
        <v>6</v>
      </c>
    </row>
    <row r="2938" spans="1:12" ht="16.5" hidden="1" thickBot="1" x14ac:dyDescent="0.3">
      <c r="A2938" s="26">
        <v>521203</v>
      </c>
      <c r="B2938" s="42">
        <v>521203</v>
      </c>
      <c r="C2938" s="43" t="s">
        <v>858</v>
      </c>
      <c r="D2938" s="44">
        <v>0</v>
      </c>
      <c r="E2938" s="29">
        <f>IF(ISERROR(VLOOKUP(A2938,'INFORME SEVEN'!$A$1:$F$339,4,0)),0,VLOOKUP(A2938,'INFORME SEVEN'!$A$1:$F$339,4,0))</f>
        <v>0</v>
      </c>
      <c r="F2938" s="29">
        <f>IF(ISERROR(VLOOKUP(A2938,'INFORME SEVEN'!$A$1:$F$339,5,0)),0,VLOOKUP(A2938,'INFORME SEVEN'!$A$1:$F$339,5,0))</f>
        <v>0</v>
      </c>
      <c r="G2938" s="65">
        <f t="shared" si="377"/>
        <v>0</v>
      </c>
      <c r="H2938" s="44">
        <f t="shared" si="381"/>
        <v>0</v>
      </c>
      <c r="I2938" s="46">
        <v>0</v>
      </c>
      <c r="J2938" s="31">
        <f t="shared" si="379"/>
        <v>0</v>
      </c>
      <c r="K2938" s="1">
        <f t="shared" si="380"/>
        <v>0</v>
      </c>
      <c r="L2938" s="1">
        <f t="shared" si="378"/>
        <v>6</v>
      </c>
    </row>
    <row r="2939" spans="1:12" ht="16.5" hidden="1" thickBot="1" x14ac:dyDescent="0.3">
      <c r="A2939" s="26">
        <v>521204</v>
      </c>
      <c r="B2939" s="42">
        <v>521204</v>
      </c>
      <c r="C2939" s="43" t="s">
        <v>1133</v>
      </c>
      <c r="D2939" s="44">
        <v>0</v>
      </c>
      <c r="E2939" s="29">
        <f>IF(ISERROR(VLOOKUP(A2939,'INFORME SEVEN'!$A$1:$F$339,4,0)),0,VLOOKUP(A2939,'INFORME SEVEN'!$A$1:$F$339,4,0))</f>
        <v>0</v>
      </c>
      <c r="F2939" s="29">
        <f>IF(ISERROR(VLOOKUP(A2939,'INFORME SEVEN'!$A$1:$F$339,5,0)),0,VLOOKUP(A2939,'INFORME SEVEN'!$A$1:$F$339,5,0))</f>
        <v>0</v>
      </c>
      <c r="G2939" s="65">
        <f t="shared" si="377"/>
        <v>0</v>
      </c>
      <c r="H2939" s="44">
        <f t="shared" si="381"/>
        <v>0</v>
      </c>
      <c r="I2939" s="46">
        <v>0</v>
      </c>
      <c r="J2939" s="31">
        <f t="shared" si="379"/>
        <v>0</v>
      </c>
      <c r="K2939" s="1">
        <f t="shared" si="380"/>
        <v>0</v>
      </c>
      <c r="L2939" s="1">
        <f t="shared" si="378"/>
        <v>6</v>
      </c>
    </row>
    <row r="2940" spans="1:12" ht="16.5" hidden="1" thickBot="1" x14ac:dyDescent="0.3">
      <c r="A2940" s="26">
        <v>521205</v>
      </c>
      <c r="B2940" s="42">
        <v>521205</v>
      </c>
      <c r="C2940" s="43" t="s">
        <v>1134</v>
      </c>
      <c r="D2940" s="44">
        <v>0</v>
      </c>
      <c r="E2940" s="29">
        <f>IF(ISERROR(VLOOKUP(A2940,'INFORME SEVEN'!$A$1:$F$339,4,0)),0,VLOOKUP(A2940,'INFORME SEVEN'!$A$1:$F$339,4,0))</f>
        <v>0</v>
      </c>
      <c r="F2940" s="29">
        <f>IF(ISERROR(VLOOKUP(A2940,'INFORME SEVEN'!$A$1:$F$339,5,0)),0,VLOOKUP(A2940,'INFORME SEVEN'!$A$1:$F$339,5,0))</f>
        <v>0</v>
      </c>
      <c r="G2940" s="65">
        <f t="shared" si="377"/>
        <v>0</v>
      </c>
      <c r="H2940" s="44">
        <f t="shared" si="381"/>
        <v>0</v>
      </c>
      <c r="I2940" s="46">
        <v>0</v>
      </c>
      <c r="J2940" s="31">
        <f t="shared" si="379"/>
        <v>0</v>
      </c>
      <c r="K2940" s="1">
        <f t="shared" si="380"/>
        <v>0</v>
      </c>
      <c r="L2940" s="1">
        <f t="shared" si="378"/>
        <v>6</v>
      </c>
    </row>
    <row r="2941" spans="1:12" ht="16.5" hidden="1" thickBot="1" x14ac:dyDescent="0.3">
      <c r="A2941" s="26">
        <v>521206</v>
      </c>
      <c r="B2941" s="42">
        <v>521206</v>
      </c>
      <c r="C2941" s="43" t="s">
        <v>1135</v>
      </c>
      <c r="D2941" s="44">
        <v>0</v>
      </c>
      <c r="E2941" s="29">
        <f>IF(ISERROR(VLOOKUP(A2941,'INFORME SEVEN'!$A$1:$F$339,4,0)),0,VLOOKUP(A2941,'INFORME SEVEN'!$A$1:$F$339,4,0))</f>
        <v>0</v>
      </c>
      <c r="F2941" s="29">
        <f>IF(ISERROR(VLOOKUP(A2941,'INFORME SEVEN'!$A$1:$F$339,5,0)),0,VLOOKUP(A2941,'INFORME SEVEN'!$A$1:$F$339,5,0))</f>
        <v>0</v>
      </c>
      <c r="G2941" s="65">
        <f t="shared" si="377"/>
        <v>0</v>
      </c>
      <c r="H2941" s="44">
        <f t="shared" si="381"/>
        <v>0</v>
      </c>
      <c r="I2941" s="46">
        <v>0</v>
      </c>
      <c r="J2941" s="31">
        <f t="shared" si="379"/>
        <v>0</v>
      </c>
      <c r="K2941" s="1">
        <f t="shared" si="380"/>
        <v>0</v>
      </c>
      <c r="L2941" s="1">
        <f t="shared" si="378"/>
        <v>6</v>
      </c>
    </row>
    <row r="2942" spans="1:12" ht="16.5" hidden="1" thickBot="1" x14ac:dyDescent="0.3">
      <c r="A2942" s="26">
        <v>521207</v>
      </c>
      <c r="B2942" s="42">
        <v>521207</v>
      </c>
      <c r="C2942" s="43" t="s">
        <v>1136</v>
      </c>
      <c r="D2942" s="44">
        <v>0</v>
      </c>
      <c r="E2942" s="29">
        <f>IF(ISERROR(VLOOKUP(A2942,'INFORME SEVEN'!$A$1:$F$339,4,0)),0,VLOOKUP(A2942,'INFORME SEVEN'!$A$1:$F$339,4,0))</f>
        <v>0</v>
      </c>
      <c r="F2942" s="29">
        <f>IF(ISERROR(VLOOKUP(A2942,'INFORME SEVEN'!$A$1:$F$339,5,0)),0,VLOOKUP(A2942,'INFORME SEVEN'!$A$1:$F$339,5,0))</f>
        <v>0</v>
      </c>
      <c r="G2942" s="65">
        <f t="shared" si="377"/>
        <v>0</v>
      </c>
      <c r="H2942" s="44">
        <f t="shared" si="381"/>
        <v>0</v>
      </c>
      <c r="I2942" s="46">
        <v>0</v>
      </c>
      <c r="J2942" s="31">
        <f t="shared" si="379"/>
        <v>0</v>
      </c>
      <c r="K2942" s="1">
        <f t="shared" si="380"/>
        <v>0</v>
      </c>
      <c r="L2942" s="1">
        <f t="shared" si="378"/>
        <v>6</v>
      </c>
    </row>
    <row r="2943" spans="1:12" ht="16.5" hidden="1" thickBot="1" x14ac:dyDescent="0.3">
      <c r="A2943" s="26">
        <v>521210</v>
      </c>
      <c r="B2943" s="42">
        <v>521210</v>
      </c>
      <c r="C2943" s="43" t="s">
        <v>1726</v>
      </c>
      <c r="D2943" s="44">
        <v>0</v>
      </c>
      <c r="E2943" s="29">
        <f>IF(ISERROR(VLOOKUP(A2943,'INFORME SEVEN'!$A$1:$F$339,4,0)),0,VLOOKUP(A2943,'INFORME SEVEN'!$A$1:$F$339,4,0))</f>
        <v>0</v>
      </c>
      <c r="F2943" s="29">
        <f>IF(ISERROR(VLOOKUP(A2943,'INFORME SEVEN'!$A$1:$F$339,5,0)),0,VLOOKUP(A2943,'INFORME SEVEN'!$A$1:$F$339,5,0))</f>
        <v>0</v>
      </c>
      <c r="G2943" s="65">
        <f t="shared" si="377"/>
        <v>0</v>
      </c>
      <c r="H2943" s="44">
        <f t="shared" si="381"/>
        <v>0</v>
      </c>
      <c r="I2943" s="46">
        <v>0</v>
      </c>
      <c r="J2943" s="31">
        <f t="shared" si="379"/>
        <v>0</v>
      </c>
      <c r="K2943" s="1">
        <f t="shared" si="380"/>
        <v>0</v>
      </c>
      <c r="L2943" s="1">
        <f t="shared" si="378"/>
        <v>6</v>
      </c>
    </row>
    <row r="2944" spans="1:12" ht="16.5" hidden="1" thickBot="1" x14ac:dyDescent="0.3">
      <c r="A2944" s="26">
        <v>521211</v>
      </c>
      <c r="B2944" s="42">
        <v>521211</v>
      </c>
      <c r="C2944" s="43" t="s">
        <v>1727</v>
      </c>
      <c r="D2944" s="44">
        <v>0</v>
      </c>
      <c r="E2944" s="29">
        <f>IF(ISERROR(VLOOKUP(A2944,'INFORME SEVEN'!$A$1:$F$339,4,0)),0,VLOOKUP(A2944,'INFORME SEVEN'!$A$1:$F$339,4,0))</f>
        <v>0</v>
      </c>
      <c r="F2944" s="29">
        <f>IF(ISERROR(VLOOKUP(A2944,'INFORME SEVEN'!$A$1:$F$339,5,0)),0,VLOOKUP(A2944,'INFORME SEVEN'!$A$1:$F$339,5,0))</f>
        <v>0</v>
      </c>
      <c r="G2944" s="65">
        <f t="shared" si="377"/>
        <v>0</v>
      </c>
      <c r="H2944" s="44">
        <f t="shared" si="381"/>
        <v>0</v>
      </c>
      <c r="I2944" s="46">
        <v>0</v>
      </c>
      <c r="J2944" s="31">
        <f t="shared" si="379"/>
        <v>0</v>
      </c>
      <c r="K2944" s="1">
        <f t="shared" si="380"/>
        <v>0</v>
      </c>
      <c r="L2944" s="1">
        <f t="shared" si="378"/>
        <v>6</v>
      </c>
    </row>
    <row r="2945" spans="1:12" ht="16.5" hidden="1" thickBot="1" x14ac:dyDescent="0.3">
      <c r="A2945" s="26">
        <v>521212</v>
      </c>
      <c r="B2945" s="42">
        <v>521212</v>
      </c>
      <c r="C2945" s="43" t="s">
        <v>1670</v>
      </c>
      <c r="D2945" s="44">
        <v>0</v>
      </c>
      <c r="E2945" s="29">
        <f>IF(ISERROR(VLOOKUP(A2945,'INFORME SEVEN'!$A$1:$F$339,4,0)),0,VLOOKUP(A2945,'INFORME SEVEN'!$A$1:$F$339,4,0))</f>
        <v>0</v>
      </c>
      <c r="F2945" s="29">
        <f>IF(ISERROR(VLOOKUP(A2945,'INFORME SEVEN'!$A$1:$F$339,5,0)),0,VLOOKUP(A2945,'INFORME SEVEN'!$A$1:$F$339,5,0))</f>
        <v>0</v>
      </c>
      <c r="G2945" s="65">
        <f t="shared" ref="G2945:G3008" si="382">D2945+E2945-F2945</f>
        <v>0</v>
      </c>
      <c r="H2945" s="44">
        <f t="shared" si="381"/>
        <v>0</v>
      </c>
      <c r="I2945" s="46">
        <v>0</v>
      </c>
      <c r="J2945" s="31">
        <f t="shared" si="379"/>
        <v>0</v>
      </c>
      <c r="K2945" s="1">
        <f t="shared" si="380"/>
        <v>0</v>
      </c>
      <c r="L2945" s="1">
        <f t="shared" si="378"/>
        <v>6</v>
      </c>
    </row>
    <row r="2946" spans="1:12" ht="16.5" hidden="1" thickBot="1" x14ac:dyDescent="0.3">
      <c r="A2946" s="26">
        <v>521213</v>
      </c>
      <c r="B2946" s="42">
        <v>521213</v>
      </c>
      <c r="C2946" s="43" t="s">
        <v>1728</v>
      </c>
      <c r="D2946" s="44">
        <v>0</v>
      </c>
      <c r="E2946" s="29">
        <f>IF(ISERROR(VLOOKUP(A2946,'INFORME SEVEN'!$A$1:$F$339,4,0)),0,VLOOKUP(A2946,'INFORME SEVEN'!$A$1:$F$339,4,0))</f>
        <v>0</v>
      </c>
      <c r="F2946" s="29">
        <f>IF(ISERROR(VLOOKUP(A2946,'INFORME SEVEN'!$A$1:$F$339,5,0)),0,VLOOKUP(A2946,'INFORME SEVEN'!$A$1:$F$339,5,0))</f>
        <v>0</v>
      </c>
      <c r="G2946" s="65">
        <f t="shared" si="382"/>
        <v>0</v>
      </c>
      <c r="H2946" s="44">
        <f t="shared" si="381"/>
        <v>0</v>
      </c>
      <c r="I2946" s="46">
        <v>0</v>
      </c>
      <c r="J2946" s="31">
        <f t="shared" si="379"/>
        <v>0</v>
      </c>
      <c r="K2946" s="1">
        <f t="shared" si="380"/>
        <v>0</v>
      </c>
      <c r="L2946" s="1">
        <f t="shared" si="378"/>
        <v>6</v>
      </c>
    </row>
    <row r="2947" spans="1:12" ht="16.5" hidden="1" thickBot="1" x14ac:dyDescent="0.3">
      <c r="A2947" s="26">
        <v>521290</v>
      </c>
      <c r="B2947" s="42">
        <v>521290</v>
      </c>
      <c r="C2947" s="43" t="s">
        <v>1729</v>
      </c>
      <c r="D2947" s="44">
        <v>0</v>
      </c>
      <c r="E2947" s="29">
        <f>IF(ISERROR(VLOOKUP(A2947,'INFORME SEVEN'!$A$1:$F$339,4,0)),0,VLOOKUP(A2947,'INFORME SEVEN'!$A$1:$F$339,4,0))</f>
        <v>0</v>
      </c>
      <c r="F2947" s="29">
        <f>IF(ISERROR(VLOOKUP(A2947,'INFORME SEVEN'!$A$1:$F$339,5,0)),0,VLOOKUP(A2947,'INFORME SEVEN'!$A$1:$F$339,5,0))</f>
        <v>0</v>
      </c>
      <c r="G2947" s="65">
        <f t="shared" si="382"/>
        <v>0</v>
      </c>
      <c r="H2947" s="44">
        <f t="shared" si="381"/>
        <v>0</v>
      </c>
      <c r="I2947" s="46">
        <v>0</v>
      </c>
      <c r="J2947" s="31">
        <f t="shared" si="379"/>
        <v>0</v>
      </c>
      <c r="K2947" s="1">
        <f t="shared" si="380"/>
        <v>0</v>
      </c>
      <c r="L2947" s="1">
        <f t="shared" si="378"/>
        <v>6</v>
      </c>
    </row>
    <row r="2948" spans="1:12" ht="16.5" hidden="1" thickBot="1" x14ac:dyDescent="0.3">
      <c r="A2948" s="26">
        <v>5220</v>
      </c>
      <c r="B2948" s="48">
        <v>522000</v>
      </c>
      <c r="C2948" s="49" t="s">
        <v>1020</v>
      </c>
      <c r="D2948" s="39">
        <v>0</v>
      </c>
      <c r="E2948" s="29">
        <f>IF(ISERROR(VLOOKUP(A2948,'INFORME SEVEN'!$A$1:$F$339,4,0)),0,VLOOKUP(A2948,'INFORME SEVEN'!$A$1:$F$339,4,0))</f>
        <v>0</v>
      </c>
      <c r="F2948" s="29">
        <f>IF(ISERROR(VLOOKUP(A2948,'INFORME SEVEN'!$A$1:$F$339,5,0)),0,VLOOKUP(A2948,'INFORME SEVEN'!$A$1:$F$339,5,0))</f>
        <v>0</v>
      </c>
      <c r="G2948" s="39">
        <f t="shared" si="382"/>
        <v>0</v>
      </c>
      <c r="H2948" s="50">
        <f t="shared" si="381"/>
        <v>0</v>
      </c>
      <c r="I2948" s="51">
        <v>0</v>
      </c>
      <c r="J2948" s="31">
        <f t="shared" si="379"/>
        <v>0</v>
      </c>
      <c r="K2948" s="1">
        <f t="shared" si="380"/>
        <v>0</v>
      </c>
      <c r="L2948" s="1">
        <f t="shared" si="378"/>
        <v>4</v>
      </c>
    </row>
    <row r="2949" spans="1:12" ht="16.5" hidden="1" thickBot="1" x14ac:dyDescent="0.3">
      <c r="A2949" s="26">
        <v>522001</v>
      </c>
      <c r="B2949" s="42">
        <v>522001</v>
      </c>
      <c r="C2949" s="43" t="s">
        <v>143</v>
      </c>
      <c r="D2949" s="44">
        <v>0</v>
      </c>
      <c r="E2949" s="29">
        <f>IF(ISERROR(VLOOKUP(A2949,'INFORME SEVEN'!$A$1:$F$339,4,0)),0,VLOOKUP(A2949,'INFORME SEVEN'!$A$1:$F$339,4,0))</f>
        <v>0</v>
      </c>
      <c r="F2949" s="29">
        <f>IF(ISERROR(VLOOKUP(A2949,'INFORME SEVEN'!$A$1:$F$339,5,0)),0,VLOOKUP(A2949,'INFORME SEVEN'!$A$1:$F$339,5,0))</f>
        <v>0</v>
      </c>
      <c r="G2949" s="65">
        <f t="shared" si="382"/>
        <v>0</v>
      </c>
      <c r="H2949" s="44">
        <f t="shared" si="381"/>
        <v>0</v>
      </c>
      <c r="I2949" s="46">
        <v>0</v>
      </c>
      <c r="J2949" s="31">
        <f t="shared" si="379"/>
        <v>0</v>
      </c>
      <c r="K2949" s="1">
        <f t="shared" si="380"/>
        <v>0</v>
      </c>
      <c r="L2949" s="1">
        <f t="shared" si="378"/>
        <v>6</v>
      </c>
    </row>
    <row r="2950" spans="1:12" ht="16.5" hidden="1" thickBot="1" x14ac:dyDescent="0.3">
      <c r="A2950" s="26">
        <v>522006</v>
      </c>
      <c r="B2950" s="42">
        <v>522006</v>
      </c>
      <c r="C2950" s="43" t="s">
        <v>1021</v>
      </c>
      <c r="D2950" s="44">
        <v>0</v>
      </c>
      <c r="E2950" s="29">
        <f>IF(ISERROR(VLOOKUP(A2950,'INFORME SEVEN'!$A$1:$F$339,4,0)),0,VLOOKUP(A2950,'INFORME SEVEN'!$A$1:$F$339,4,0))</f>
        <v>0</v>
      </c>
      <c r="F2950" s="29">
        <f>IF(ISERROR(VLOOKUP(A2950,'INFORME SEVEN'!$A$1:$F$339,5,0)),0,VLOOKUP(A2950,'INFORME SEVEN'!$A$1:$F$339,5,0))</f>
        <v>0</v>
      </c>
      <c r="G2950" s="65">
        <f t="shared" si="382"/>
        <v>0</v>
      </c>
      <c r="H2950" s="44">
        <f t="shared" si="381"/>
        <v>0</v>
      </c>
      <c r="I2950" s="46">
        <v>0</v>
      </c>
      <c r="J2950" s="31">
        <f t="shared" si="379"/>
        <v>0</v>
      </c>
      <c r="K2950" s="1">
        <f t="shared" si="380"/>
        <v>0</v>
      </c>
      <c r="L2950" s="1">
        <f t="shared" si="378"/>
        <v>6</v>
      </c>
    </row>
    <row r="2951" spans="1:12" ht="16.5" hidden="1" thickBot="1" x14ac:dyDescent="0.3">
      <c r="A2951" s="26">
        <v>522009</v>
      </c>
      <c r="B2951" s="42">
        <v>522009</v>
      </c>
      <c r="C2951" s="43" t="s">
        <v>144</v>
      </c>
      <c r="D2951" s="44">
        <v>0</v>
      </c>
      <c r="E2951" s="29">
        <f>IF(ISERROR(VLOOKUP(A2951,'INFORME SEVEN'!$A$1:$F$339,4,0)),0,VLOOKUP(A2951,'INFORME SEVEN'!$A$1:$F$339,4,0))</f>
        <v>0</v>
      </c>
      <c r="F2951" s="29">
        <f>IF(ISERROR(VLOOKUP(A2951,'INFORME SEVEN'!$A$1:$F$339,5,0)),0,VLOOKUP(A2951,'INFORME SEVEN'!$A$1:$F$339,5,0))</f>
        <v>0</v>
      </c>
      <c r="G2951" s="65">
        <f t="shared" si="382"/>
        <v>0</v>
      </c>
      <c r="H2951" s="44">
        <f t="shared" si="381"/>
        <v>0</v>
      </c>
      <c r="I2951" s="46">
        <v>0</v>
      </c>
      <c r="J2951" s="31">
        <f t="shared" si="379"/>
        <v>0</v>
      </c>
      <c r="K2951" s="1">
        <f t="shared" si="380"/>
        <v>0</v>
      </c>
      <c r="L2951" s="1">
        <f t="shared" si="378"/>
        <v>6</v>
      </c>
    </row>
    <row r="2952" spans="1:12" ht="16.5" hidden="1" thickBot="1" x14ac:dyDescent="0.3">
      <c r="A2952" s="26">
        <v>522010</v>
      </c>
      <c r="B2952" s="42">
        <v>522010</v>
      </c>
      <c r="C2952" s="43" t="s">
        <v>194</v>
      </c>
      <c r="D2952" s="44">
        <v>0</v>
      </c>
      <c r="E2952" s="29">
        <f>IF(ISERROR(VLOOKUP(A2952,'INFORME SEVEN'!$A$1:$F$339,4,0)),0,VLOOKUP(A2952,'INFORME SEVEN'!$A$1:$F$339,4,0))</f>
        <v>0</v>
      </c>
      <c r="F2952" s="29">
        <f>IF(ISERROR(VLOOKUP(A2952,'INFORME SEVEN'!$A$1:$F$339,5,0)),0,VLOOKUP(A2952,'INFORME SEVEN'!$A$1:$F$339,5,0))</f>
        <v>0</v>
      </c>
      <c r="G2952" s="65">
        <f t="shared" si="382"/>
        <v>0</v>
      </c>
      <c r="H2952" s="44">
        <f t="shared" si="381"/>
        <v>0</v>
      </c>
      <c r="I2952" s="46">
        <v>0</v>
      </c>
      <c r="J2952" s="31">
        <f t="shared" si="379"/>
        <v>0</v>
      </c>
      <c r="K2952" s="1">
        <f t="shared" si="380"/>
        <v>0</v>
      </c>
      <c r="L2952" s="1">
        <f t="shared" si="378"/>
        <v>6</v>
      </c>
    </row>
    <row r="2953" spans="1:12" ht="16.5" hidden="1" thickBot="1" x14ac:dyDescent="0.3">
      <c r="A2953" s="26">
        <v>522011</v>
      </c>
      <c r="B2953" s="42">
        <v>522011</v>
      </c>
      <c r="C2953" s="43" t="s">
        <v>158</v>
      </c>
      <c r="D2953" s="44">
        <v>0</v>
      </c>
      <c r="E2953" s="29">
        <f>IF(ISERROR(VLOOKUP(A2953,'INFORME SEVEN'!$A$1:$F$339,4,0)),0,VLOOKUP(A2953,'INFORME SEVEN'!$A$1:$F$339,4,0))</f>
        <v>0</v>
      </c>
      <c r="F2953" s="29">
        <f>IF(ISERROR(VLOOKUP(A2953,'INFORME SEVEN'!$A$1:$F$339,5,0)),0,VLOOKUP(A2953,'INFORME SEVEN'!$A$1:$F$339,5,0))</f>
        <v>0</v>
      </c>
      <c r="G2953" s="65">
        <f t="shared" si="382"/>
        <v>0</v>
      </c>
      <c r="H2953" s="44">
        <f t="shared" si="381"/>
        <v>0</v>
      </c>
      <c r="I2953" s="46">
        <v>0</v>
      </c>
      <c r="J2953" s="31">
        <f t="shared" si="379"/>
        <v>0</v>
      </c>
      <c r="K2953" s="1">
        <f t="shared" si="380"/>
        <v>0</v>
      </c>
      <c r="L2953" s="1">
        <f t="shared" si="378"/>
        <v>6</v>
      </c>
    </row>
    <row r="2954" spans="1:12" ht="16.5" hidden="1" thickBot="1" x14ac:dyDescent="0.3">
      <c r="A2954" s="26">
        <v>522012</v>
      </c>
      <c r="B2954" s="42">
        <v>522012</v>
      </c>
      <c r="C2954" s="43" t="s">
        <v>139</v>
      </c>
      <c r="D2954" s="44">
        <v>0</v>
      </c>
      <c r="E2954" s="29">
        <f>IF(ISERROR(VLOOKUP(A2954,'INFORME SEVEN'!$A$1:$F$339,4,0)),0,VLOOKUP(A2954,'INFORME SEVEN'!$A$1:$F$339,4,0))</f>
        <v>0</v>
      </c>
      <c r="F2954" s="29">
        <f>IF(ISERROR(VLOOKUP(A2954,'INFORME SEVEN'!$A$1:$F$339,5,0)),0,VLOOKUP(A2954,'INFORME SEVEN'!$A$1:$F$339,5,0))</f>
        <v>0</v>
      </c>
      <c r="G2954" s="65">
        <f t="shared" si="382"/>
        <v>0</v>
      </c>
      <c r="H2954" s="44">
        <f t="shared" si="381"/>
        <v>0</v>
      </c>
      <c r="I2954" s="46">
        <v>0</v>
      </c>
      <c r="J2954" s="31">
        <f t="shared" si="379"/>
        <v>0</v>
      </c>
      <c r="K2954" s="1">
        <f t="shared" si="380"/>
        <v>0</v>
      </c>
      <c r="L2954" s="1">
        <f t="shared" si="378"/>
        <v>6</v>
      </c>
    </row>
    <row r="2955" spans="1:12" ht="16.5" hidden="1" thickBot="1" x14ac:dyDescent="0.3">
      <c r="A2955" s="26">
        <v>522017</v>
      </c>
      <c r="B2955" s="42">
        <v>522017</v>
      </c>
      <c r="C2955" s="43" t="s">
        <v>420</v>
      </c>
      <c r="D2955" s="44">
        <v>0</v>
      </c>
      <c r="E2955" s="29">
        <f>IF(ISERROR(VLOOKUP(A2955,'INFORME SEVEN'!$A$1:$F$339,4,0)),0,VLOOKUP(A2955,'INFORME SEVEN'!$A$1:$F$339,4,0))</f>
        <v>0</v>
      </c>
      <c r="F2955" s="29">
        <f>IF(ISERROR(VLOOKUP(A2955,'INFORME SEVEN'!$A$1:$F$339,5,0)),0,VLOOKUP(A2955,'INFORME SEVEN'!$A$1:$F$339,5,0))</f>
        <v>0</v>
      </c>
      <c r="G2955" s="65">
        <f t="shared" si="382"/>
        <v>0</v>
      </c>
      <c r="H2955" s="44">
        <f t="shared" si="381"/>
        <v>0</v>
      </c>
      <c r="I2955" s="46">
        <v>0</v>
      </c>
      <c r="J2955" s="31">
        <f t="shared" si="379"/>
        <v>0</v>
      </c>
      <c r="K2955" s="1">
        <f t="shared" si="380"/>
        <v>0</v>
      </c>
      <c r="L2955" s="1">
        <f t="shared" si="378"/>
        <v>6</v>
      </c>
    </row>
    <row r="2956" spans="1:12" ht="16.5" hidden="1" thickBot="1" x14ac:dyDescent="0.3">
      <c r="A2956" s="26">
        <v>522019</v>
      </c>
      <c r="B2956" s="42">
        <v>522019</v>
      </c>
      <c r="C2956" s="43" t="s">
        <v>212</v>
      </c>
      <c r="D2956" s="44">
        <v>0</v>
      </c>
      <c r="E2956" s="29">
        <f>IF(ISERROR(VLOOKUP(A2956,'INFORME SEVEN'!$A$1:$F$339,4,0)),0,VLOOKUP(A2956,'INFORME SEVEN'!$A$1:$F$339,4,0))</f>
        <v>0</v>
      </c>
      <c r="F2956" s="29">
        <f>IF(ISERROR(VLOOKUP(A2956,'INFORME SEVEN'!$A$1:$F$339,5,0)),0,VLOOKUP(A2956,'INFORME SEVEN'!$A$1:$F$339,5,0))</f>
        <v>0</v>
      </c>
      <c r="G2956" s="65">
        <f t="shared" si="382"/>
        <v>0</v>
      </c>
      <c r="H2956" s="44">
        <f t="shared" si="381"/>
        <v>0</v>
      </c>
      <c r="I2956" s="46">
        <v>0</v>
      </c>
      <c r="J2956" s="31">
        <f t="shared" si="379"/>
        <v>0</v>
      </c>
      <c r="K2956" s="1">
        <f t="shared" si="380"/>
        <v>0</v>
      </c>
      <c r="L2956" s="1">
        <f t="shared" si="378"/>
        <v>6</v>
      </c>
    </row>
    <row r="2957" spans="1:12" ht="16.5" hidden="1" thickBot="1" x14ac:dyDescent="0.3">
      <c r="A2957" s="26">
        <v>522024</v>
      </c>
      <c r="B2957" s="42">
        <v>522024</v>
      </c>
      <c r="C2957" s="43" t="s">
        <v>172</v>
      </c>
      <c r="D2957" s="44">
        <v>0</v>
      </c>
      <c r="E2957" s="29">
        <f>IF(ISERROR(VLOOKUP(A2957,'INFORME SEVEN'!$A$1:$F$339,4,0)),0,VLOOKUP(A2957,'INFORME SEVEN'!$A$1:$F$339,4,0))</f>
        <v>0</v>
      </c>
      <c r="F2957" s="29">
        <f>IF(ISERROR(VLOOKUP(A2957,'INFORME SEVEN'!$A$1:$F$339,5,0)),0,VLOOKUP(A2957,'INFORME SEVEN'!$A$1:$F$339,5,0))</f>
        <v>0</v>
      </c>
      <c r="G2957" s="65">
        <f t="shared" si="382"/>
        <v>0</v>
      </c>
      <c r="H2957" s="44">
        <f t="shared" si="381"/>
        <v>0</v>
      </c>
      <c r="I2957" s="46">
        <v>0</v>
      </c>
      <c r="J2957" s="31">
        <f t="shared" si="379"/>
        <v>0</v>
      </c>
      <c r="K2957" s="1">
        <f t="shared" si="380"/>
        <v>0</v>
      </c>
      <c r="L2957" s="1">
        <f t="shared" ref="L2957:L3020" si="383">+LEN(A2957)</f>
        <v>6</v>
      </c>
    </row>
    <row r="2958" spans="1:12" ht="16.5" hidden="1" thickBot="1" x14ac:dyDescent="0.3">
      <c r="A2958" s="26">
        <v>522025</v>
      </c>
      <c r="B2958" s="42">
        <v>522025</v>
      </c>
      <c r="C2958" s="43" t="s">
        <v>1019</v>
      </c>
      <c r="D2958" s="44">
        <v>0</v>
      </c>
      <c r="E2958" s="29">
        <f>IF(ISERROR(VLOOKUP(A2958,'INFORME SEVEN'!$A$1:$F$339,4,0)),0,VLOOKUP(A2958,'INFORME SEVEN'!$A$1:$F$339,4,0))</f>
        <v>0</v>
      </c>
      <c r="F2958" s="29">
        <f>IF(ISERROR(VLOOKUP(A2958,'INFORME SEVEN'!$A$1:$F$339,5,0)),0,VLOOKUP(A2958,'INFORME SEVEN'!$A$1:$F$339,5,0))</f>
        <v>0</v>
      </c>
      <c r="G2958" s="65">
        <f t="shared" si="382"/>
        <v>0</v>
      </c>
      <c r="H2958" s="44">
        <f t="shared" si="381"/>
        <v>0</v>
      </c>
      <c r="I2958" s="46">
        <v>0</v>
      </c>
      <c r="J2958" s="31">
        <f t="shared" si="379"/>
        <v>0</v>
      </c>
      <c r="K2958" s="1">
        <f t="shared" si="380"/>
        <v>0</v>
      </c>
      <c r="L2958" s="1">
        <f t="shared" si="383"/>
        <v>6</v>
      </c>
    </row>
    <row r="2959" spans="1:12" ht="16.5" hidden="1" thickBot="1" x14ac:dyDescent="0.3">
      <c r="A2959" s="26">
        <v>522026</v>
      </c>
      <c r="B2959" s="42">
        <v>522026</v>
      </c>
      <c r="C2959" s="43" t="s">
        <v>219</v>
      </c>
      <c r="D2959" s="44">
        <v>0</v>
      </c>
      <c r="E2959" s="29">
        <f>IF(ISERROR(VLOOKUP(A2959,'INFORME SEVEN'!$A$1:$F$339,4,0)),0,VLOOKUP(A2959,'INFORME SEVEN'!$A$1:$F$339,4,0))</f>
        <v>0</v>
      </c>
      <c r="F2959" s="29">
        <f>IF(ISERROR(VLOOKUP(A2959,'INFORME SEVEN'!$A$1:$F$339,5,0)),0,VLOOKUP(A2959,'INFORME SEVEN'!$A$1:$F$339,5,0))</f>
        <v>0</v>
      </c>
      <c r="G2959" s="65">
        <f t="shared" si="382"/>
        <v>0</v>
      </c>
      <c r="H2959" s="44">
        <f t="shared" si="381"/>
        <v>0</v>
      </c>
      <c r="I2959" s="46">
        <v>0</v>
      </c>
      <c r="J2959" s="31">
        <f t="shared" si="379"/>
        <v>0</v>
      </c>
      <c r="K2959" s="1">
        <f t="shared" si="380"/>
        <v>0</v>
      </c>
      <c r="L2959" s="1">
        <f t="shared" si="383"/>
        <v>6</v>
      </c>
    </row>
    <row r="2960" spans="1:12" ht="16.5" hidden="1" thickBot="1" x14ac:dyDescent="0.3">
      <c r="A2960" s="26">
        <v>522027</v>
      </c>
      <c r="B2960" s="42">
        <v>522027</v>
      </c>
      <c r="C2960" s="43" t="s">
        <v>211</v>
      </c>
      <c r="D2960" s="44">
        <v>0</v>
      </c>
      <c r="E2960" s="29">
        <f>IF(ISERROR(VLOOKUP(A2960,'INFORME SEVEN'!$A$1:$F$339,4,0)),0,VLOOKUP(A2960,'INFORME SEVEN'!$A$1:$F$339,4,0))</f>
        <v>0</v>
      </c>
      <c r="F2960" s="29">
        <f>IF(ISERROR(VLOOKUP(A2960,'INFORME SEVEN'!$A$1:$F$339,5,0)),0,VLOOKUP(A2960,'INFORME SEVEN'!$A$1:$F$339,5,0))</f>
        <v>0</v>
      </c>
      <c r="G2960" s="65">
        <f t="shared" si="382"/>
        <v>0</v>
      </c>
      <c r="H2960" s="44">
        <f t="shared" si="381"/>
        <v>0</v>
      </c>
      <c r="I2960" s="46">
        <v>0</v>
      </c>
      <c r="J2960" s="31">
        <f t="shared" si="379"/>
        <v>0</v>
      </c>
      <c r="K2960" s="1">
        <f t="shared" si="380"/>
        <v>0</v>
      </c>
      <c r="L2960" s="1">
        <f t="shared" si="383"/>
        <v>6</v>
      </c>
    </row>
    <row r="2961" spans="1:12" ht="16.5" hidden="1" thickBot="1" x14ac:dyDescent="0.3">
      <c r="A2961" s="26">
        <v>522028</v>
      </c>
      <c r="B2961" s="42">
        <v>522028</v>
      </c>
      <c r="C2961" s="43" t="s">
        <v>140</v>
      </c>
      <c r="D2961" s="44">
        <v>0</v>
      </c>
      <c r="E2961" s="29">
        <f>IF(ISERROR(VLOOKUP(A2961,'INFORME SEVEN'!$A$1:$F$339,4,0)),0,VLOOKUP(A2961,'INFORME SEVEN'!$A$1:$F$339,4,0))</f>
        <v>0</v>
      </c>
      <c r="F2961" s="29">
        <f>IF(ISERROR(VLOOKUP(A2961,'INFORME SEVEN'!$A$1:$F$339,5,0)),0,VLOOKUP(A2961,'INFORME SEVEN'!$A$1:$F$339,5,0))</f>
        <v>0</v>
      </c>
      <c r="G2961" s="65">
        <f t="shared" si="382"/>
        <v>0</v>
      </c>
      <c r="H2961" s="44">
        <f t="shared" si="381"/>
        <v>0</v>
      </c>
      <c r="I2961" s="46">
        <v>0</v>
      </c>
      <c r="J2961" s="31">
        <f t="shared" si="379"/>
        <v>0</v>
      </c>
      <c r="K2961" s="1">
        <f t="shared" si="380"/>
        <v>0</v>
      </c>
      <c r="L2961" s="1">
        <f t="shared" si="383"/>
        <v>6</v>
      </c>
    </row>
    <row r="2962" spans="1:12" ht="16.5" hidden="1" thickBot="1" x14ac:dyDescent="0.3">
      <c r="A2962" s="26">
        <v>522029</v>
      </c>
      <c r="B2962" s="42">
        <v>522029</v>
      </c>
      <c r="C2962" s="43" t="s">
        <v>1024</v>
      </c>
      <c r="D2962" s="44">
        <v>0</v>
      </c>
      <c r="E2962" s="29">
        <f>IF(ISERROR(VLOOKUP(A2962,'INFORME SEVEN'!$A$1:$F$339,4,0)),0,VLOOKUP(A2962,'INFORME SEVEN'!$A$1:$F$339,4,0))</f>
        <v>0</v>
      </c>
      <c r="F2962" s="29">
        <f>IF(ISERROR(VLOOKUP(A2962,'INFORME SEVEN'!$A$1:$F$339,5,0)),0,VLOOKUP(A2962,'INFORME SEVEN'!$A$1:$F$339,5,0))</f>
        <v>0</v>
      </c>
      <c r="G2962" s="65">
        <f t="shared" si="382"/>
        <v>0</v>
      </c>
      <c r="H2962" s="44">
        <f t="shared" si="381"/>
        <v>0</v>
      </c>
      <c r="I2962" s="46">
        <v>0</v>
      </c>
      <c r="J2962" s="31">
        <f t="shared" ref="J2962:J3025" si="384">+G2962-H2962-I2962</f>
        <v>0</v>
      </c>
      <c r="K2962" s="1">
        <f t="shared" ref="K2962:K3025" si="385">IF(D2962&lt;&gt;0,1,IF(G2962&lt;&gt;0,2,IF(F2962&lt;&gt;0,3,IF(E2962&lt;&gt;0,4,0))))</f>
        <v>0</v>
      </c>
      <c r="L2962" s="1">
        <f t="shared" si="383"/>
        <v>6</v>
      </c>
    </row>
    <row r="2963" spans="1:12" ht="16.5" hidden="1" thickBot="1" x14ac:dyDescent="0.3">
      <c r="A2963" s="26">
        <v>522034</v>
      </c>
      <c r="B2963" s="42">
        <v>522034</v>
      </c>
      <c r="C2963" s="43" t="s">
        <v>206</v>
      </c>
      <c r="D2963" s="44">
        <v>0</v>
      </c>
      <c r="E2963" s="29">
        <f>IF(ISERROR(VLOOKUP(A2963,'INFORME SEVEN'!$A$1:$F$339,4,0)),0,VLOOKUP(A2963,'INFORME SEVEN'!$A$1:$F$339,4,0))</f>
        <v>0</v>
      </c>
      <c r="F2963" s="29">
        <f>IF(ISERROR(VLOOKUP(A2963,'INFORME SEVEN'!$A$1:$F$339,5,0)),0,VLOOKUP(A2963,'INFORME SEVEN'!$A$1:$F$339,5,0))</f>
        <v>0</v>
      </c>
      <c r="G2963" s="65">
        <f t="shared" si="382"/>
        <v>0</v>
      </c>
      <c r="H2963" s="44">
        <f t="shared" si="381"/>
        <v>0</v>
      </c>
      <c r="I2963" s="46">
        <v>0</v>
      </c>
      <c r="J2963" s="31">
        <f t="shared" si="384"/>
        <v>0</v>
      </c>
      <c r="K2963" s="1">
        <f t="shared" si="385"/>
        <v>0</v>
      </c>
      <c r="L2963" s="1">
        <f t="shared" si="383"/>
        <v>6</v>
      </c>
    </row>
    <row r="2964" spans="1:12" ht="16.5" hidden="1" thickBot="1" x14ac:dyDescent="0.3">
      <c r="A2964" s="26">
        <v>522090</v>
      </c>
      <c r="B2964" s="42">
        <v>522090</v>
      </c>
      <c r="C2964" s="43" t="s">
        <v>1778</v>
      </c>
      <c r="D2964" s="44">
        <v>0</v>
      </c>
      <c r="E2964" s="29">
        <f>IF(ISERROR(VLOOKUP(A2964,'INFORME SEVEN'!$A$1:$F$339,4,0)),0,VLOOKUP(A2964,'INFORME SEVEN'!$A$1:$F$339,4,0))</f>
        <v>0</v>
      </c>
      <c r="F2964" s="29">
        <f>IF(ISERROR(VLOOKUP(A2964,'INFORME SEVEN'!$A$1:$F$339,5,0)),0,VLOOKUP(A2964,'INFORME SEVEN'!$A$1:$F$339,5,0))</f>
        <v>0</v>
      </c>
      <c r="G2964" s="65">
        <f t="shared" si="382"/>
        <v>0</v>
      </c>
      <c r="H2964" s="44">
        <f t="shared" si="381"/>
        <v>0</v>
      </c>
      <c r="I2964" s="46">
        <v>0</v>
      </c>
      <c r="J2964" s="31">
        <f t="shared" si="384"/>
        <v>0</v>
      </c>
      <c r="K2964" s="1">
        <f t="shared" si="385"/>
        <v>0</v>
      </c>
      <c r="L2964" s="1">
        <f t="shared" si="383"/>
        <v>6</v>
      </c>
    </row>
    <row r="2965" spans="1:12" ht="15.75" customHeight="1" thickBot="1" x14ac:dyDescent="0.3">
      <c r="A2965" s="26">
        <v>53</v>
      </c>
      <c r="B2965" s="448">
        <v>530000</v>
      </c>
      <c r="C2965" s="449" t="s">
        <v>1780</v>
      </c>
      <c r="D2965" s="64">
        <v>55175847794.839996</v>
      </c>
      <c r="E2965" s="35">
        <f>IF(ISERROR(VLOOKUP(A2965,'INFORME SEVEN'!$A$1:$F$339,4,0)),0,VLOOKUP(A2965,'INFORME SEVEN'!$A$1:$F$339,4,0))</f>
        <v>14874894976.469999</v>
      </c>
      <c r="F2965" s="35">
        <f>IF(ISERROR(VLOOKUP(A2965,'INFORME SEVEN'!$A$1:$F$339,5,0)),0,VLOOKUP(A2965,'INFORME SEVEN'!$A$1:$F$339,5,0))</f>
        <v>0</v>
      </c>
      <c r="G2965" s="64">
        <f t="shared" si="382"/>
        <v>70050742771.309998</v>
      </c>
      <c r="H2965" s="35">
        <f>+H3043+H3067+H3133+H3097</f>
        <v>0</v>
      </c>
      <c r="I2965" s="36">
        <f>+I3043+I3067+I3097+I3133</f>
        <v>70050742771.309998</v>
      </c>
      <c r="J2965" s="31">
        <f t="shared" si="384"/>
        <v>0</v>
      </c>
      <c r="K2965" s="1">
        <f t="shared" si="385"/>
        <v>1</v>
      </c>
      <c r="L2965" s="1">
        <f t="shared" si="383"/>
        <v>2</v>
      </c>
    </row>
    <row r="2966" spans="1:12" ht="16.5" hidden="1" thickBot="1" x14ac:dyDescent="0.3">
      <c r="A2966" s="26">
        <v>5346</v>
      </c>
      <c r="B2966" s="48">
        <v>534600</v>
      </c>
      <c r="C2966" s="49" t="s">
        <v>1781</v>
      </c>
      <c r="D2966" s="39">
        <v>0</v>
      </c>
      <c r="E2966" s="29">
        <f>IF(ISERROR(VLOOKUP(A2966,'INFORME SEVEN'!$A$1:$F$339,4,0)),0,VLOOKUP(A2966,'INFORME SEVEN'!$A$1:$F$339,4,0))</f>
        <v>0</v>
      </c>
      <c r="F2966" s="29">
        <f>IF(ISERROR(VLOOKUP(A2966,'INFORME SEVEN'!$A$1:$F$339,5,0)),0,VLOOKUP(A2966,'INFORME SEVEN'!$A$1:$F$339,5,0))</f>
        <v>0</v>
      </c>
      <c r="G2966" s="39">
        <f t="shared" si="382"/>
        <v>0</v>
      </c>
      <c r="H2966" s="50">
        <f t="shared" ref="H2966:H3029" si="386">+G2966</f>
        <v>0</v>
      </c>
      <c r="I2966" s="51">
        <v>0</v>
      </c>
      <c r="J2966" s="31">
        <f t="shared" si="384"/>
        <v>0</v>
      </c>
      <c r="K2966" s="1">
        <f t="shared" si="385"/>
        <v>0</v>
      </c>
      <c r="L2966" s="1">
        <f t="shared" si="383"/>
        <v>4</v>
      </c>
    </row>
    <row r="2967" spans="1:12" ht="16.5" hidden="1" thickBot="1" x14ac:dyDescent="0.3">
      <c r="A2967" s="26">
        <v>534601</v>
      </c>
      <c r="B2967" s="42">
        <v>534601</v>
      </c>
      <c r="C2967" s="43" t="s">
        <v>82</v>
      </c>
      <c r="D2967" s="44">
        <v>0</v>
      </c>
      <c r="E2967" s="29">
        <f>IF(ISERROR(VLOOKUP(A2967,'INFORME SEVEN'!$A$1:$F$339,4,0)),0,VLOOKUP(A2967,'INFORME SEVEN'!$A$1:$F$339,4,0))</f>
        <v>0</v>
      </c>
      <c r="F2967" s="29">
        <f>IF(ISERROR(VLOOKUP(A2967,'INFORME SEVEN'!$A$1:$F$339,5,0)),0,VLOOKUP(A2967,'INFORME SEVEN'!$A$1:$F$339,5,0))</f>
        <v>0</v>
      </c>
      <c r="G2967" s="65">
        <f t="shared" si="382"/>
        <v>0</v>
      </c>
      <c r="H2967" s="44">
        <f t="shared" si="386"/>
        <v>0</v>
      </c>
      <c r="I2967" s="46">
        <v>0</v>
      </c>
      <c r="J2967" s="31">
        <f t="shared" si="384"/>
        <v>0</v>
      </c>
      <c r="K2967" s="1">
        <f t="shared" si="385"/>
        <v>0</v>
      </c>
      <c r="L2967" s="1">
        <f t="shared" si="383"/>
        <v>6</v>
      </c>
    </row>
    <row r="2968" spans="1:12" ht="16.5" hidden="1" thickBot="1" x14ac:dyDescent="0.3">
      <c r="A2968" s="26">
        <v>534602</v>
      </c>
      <c r="B2968" s="42">
        <v>534602</v>
      </c>
      <c r="C2968" s="43" t="s">
        <v>83</v>
      </c>
      <c r="D2968" s="44">
        <v>0</v>
      </c>
      <c r="E2968" s="29">
        <f>IF(ISERROR(VLOOKUP(A2968,'INFORME SEVEN'!$A$1:$F$339,4,0)),0,VLOOKUP(A2968,'INFORME SEVEN'!$A$1:$F$339,4,0))</f>
        <v>0</v>
      </c>
      <c r="F2968" s="29">
        <f>IF(ISERROR(VLOOKUP(A2968,'INFORME SEVEN'!$A$1:$F$339,5,0)),0,VLOOKUP(A2968,'INFORME SEVEN'!$A$1:$F$339,5,0))</f>
        <v>0</v>
      </c>
      <c r="G2968" s="65">
        <f t="shared" si="382"/>
        <v>0</v>
      </c>
      <c r="H2968" s="44">
        <f t="shared" si="386"/>
        <v>0</v>
      </c>
      <c r="I2968" s="46">
        <v>0</v>
      </c>
      <c r="J2968" s="31">
        <f t="shared" si="384"/>
        <v>0</v>
      </c>
      <c r="K2968" s="1">
        <f t="shared" si="385"/>
        <v>0</v>
      </c>
      <c r="L2968" s="1">
        <f t="shared" si="383"/>
        <v>6</v>
      </c>
    </row>
    <row r="2969" spans="1:12" ht="16.5" hidden="1" thickBot="1" x14ac:dyDescent="0.3">
      <c r="A2969" s="26">
        <v>534603</v>
      </c>
      <c r="B2969" s="42">
        <v>534603</v>
      </c>
      <c r="C2969" s="43" t="s">
        <v>84</v>
      </c>
      <c r="D2969" s="44">
        <v>0</v>
      </c>
      <c r="E2969" s="29">
        <f>IF(ISERROR(VLOOKUP(A2969,'INFORME SEVEN'!$A$1:$F$339,4,0)),0,VLOOKUP(A2969,'INFORME SEVEN'!$A$1:$F$339,4,0))</f>
        <v>0</v>
      </c>
      <c r="F2969" s="29">
        <f>IF(ISERROR(VLOOKUP(A2969,'INFORME SEVEN'!$A$1:$F$339,5,0)),0,VLOOKUP(A2969,'INFORME SEVEN'!$A$1:$F$339,5,0))</f>
        <v>0</v>
      </c>
      <c r="G2969" s="65">
        <f t="shared" si="382"/>
        <v>0</v>
      </c>
      <c r="H2969" s="44">
        <f t="shared" si="386"/>
        <v>0</v>
      </c>
      <c r="I2969" s="46">
        <v>0</v>
      </c>
      <c r="J2969" s="31">
        <f t="shared" si="384"/>
        <v>0</v>
      </c>
      <c r="K2969" s="1">
        <f t="shared" si="385"/>
        <v>0</v>
      </c>
      <c r="L2969" s="1">
        <f t="shared" si="383"/>
        <v>6</v>
      </c>
    </row>
    <row r="2970" spans="1:12" ht="16.5" hidden="1" thickBot="1" x14ac:dyDescent="0.3">
      <c r="A2970" s="26">
        <v>534605</v>
      </c>
      <c r="B2970" s="42">
        <v>534605</v>
      </c>
      <c r="C2970" s="43" t="s">
        <v>1782</v>
      </c>
      <c r="D2970" s="44">
        <v>0</v>
      </c>
      <c r="E2970" s="29">
        <f>IF(ISERROR(VLOOKUP(A2970,'INFORME SEVEN'!$A$1:$F$339,4,0)),0,VLOOKUP(A2970,'INFORME SEVEN'!$A$1:$F$339,4,0))</f>
        <v>0</v>
      </c>
      <c r="F2970" s="29">
        <f>IF(ISERROR(VLOOKUP(A2970,'INFORME SEVEN'!$A$1:$F$339,5,0)),0,VLOOKUP(A2970,'INFORME SEVEN'!$A$1:$F$339,5,0))</f>
        <v>0</v>
      </c>
      <c r="G2970" s="65">
        <f t="shared" si="382"/>
        <v>0</v>
      </c>
      <c r="H2970" s="44">
        <f t="shared" si="386"/>
        <v>0</v>
      </c>
      <c r="I2970" s="46">
        <v>0</v>
      </c>
      <c r="J2970" s="31">
        <f t="shared" si="384"/>
        <v>0</v>
      </c>
      <c r="K2970" s="1">
        <f t="shared" si="385"/>
        <v>0</v>
      </c>
      <c r="L2970" s="1">
        <f t="shared" si="383"/>
        <v>6</v>
      </c>
    </row>
    <row r="2971" spans="1:12" ht="16.5" hidden="1" thickBot="1" x14ac:dyDescent="0.3">
      <c r="A2971" s="26">
        <v>534607</v>
      </c>
      <c r="B2971" s="42">
        <v>534607</v>
      </c>
      <c r="C2971" s="43" t="s">
        <v>1783</v>
      </c>
      <c r="D2971" s="44">
        <v>0</v>
      </c>
      <c r="E2971" s="29">
        <f>IF(ISERROR(VLOOKUP(A2971,'INFORME SEVEN'!$A$1:$F$339,4,0)),0,VLOOKUP(A2971,'INFORME SEVEN'!$A$1:$F$339,4,0))</f>
        <v>0</v>
      </c>
      <c r="F2971" s="29">
        <f>IF(ISERROR(VLOOKUP(A2971,'INFORME SEVEN'!$A$1:$F$339,5,0)),0,VLOOKUP(A2971,'INFORME SEVEN'!$A$1:$F$339,5,0))</f>
        <v>0</v>
      </c>
      <c r="G2971" s="65">
        <f t="shared" si="382"/>
        <v>0</v>
      </c>
      <c r="H2971" s="44">
        <f t="shared" si="386"/>
        <v>0</v>
      </c>
      <c r="I2971" s="46">
        <v>0</v>
      </c>
      <c r="J2971" s="31">
        <f t="shared" si="384"/>
        <v>0</v>
      </c>
      <c r="K2971" s="1">
        <f t="shared" si="385"/>
        <v>0</v>
      </c>
      <c r="L2971" s="1">
        <f t="shared" si="383"/>
        <v>6</v>
      </c>
    </row>
    <row r="2972" spans="1:12" ht="16.5" hidden="1" thickBot="1" x14ac:dyDescent="0.3">
      <c r="A2972" s="26">
        <v>534609</v>
      </c>
      <c r="B2972" s="42">
        <v>534609</v>
      </c>
      <c r="C2972" s="43" t="s">
        <v>1784</v>
      </c>
      <c r="D2972" s="44">
        <v>0</v>
      </c>
      <c r="E2972" s="29">
        <f>IF(ISERROR(VLOOKUP(A2972,'INFORME SEVEN'!$A$1:$F$339,4,0)),0,VLOOKUP(A2972,'INFORME SEVEN'!$A$1:$F$339,4,0))</f>
        <v>0</v>
      </c>
      <c r="F2972" s="29">
        <f>IF(ISERROR(VLOOKUP(A2972,'INFORME SEVEN'!$A$1:$F$339,5,0)),0,VLOOKUP(A2972,'INFORME SEVEN'!$A$1:$F$339,5,0))</f>
        <v>0</v>
      </c>
      <c r="G2972" s="65">
        <f t="shared" si="382"/>
        <v>0</v>
      </c>
      <c r="H2972" s="44">
        <f t="shared" si="386"/>
        <v>0</v>
      </c>
      <c r="I2972" s="46">
        <v>0</v>
      </c>
      <c r="J2972" s="31">
        <f t="shared" si="384"/>
        <v>0</v>
      </c>
      <c r="K2972" s="1">
        <f t="shared" si="385"/>
        <v>0</v>
      </c>
      <c r="L2972" s="1">
        <f t="shared" si="383"/>
        <v>6</v>
      </c>
    </row>
    <row r="2973" spans="1:12" ht="16.5" hidden="1" thickBot="1" x14ac:dyDescent="0.3">
      <c r="A2973" s="26">
        <v>5347</v>
      </c>
      <c r="B2973" s="48">
        <v>534700</v>
      </c>
      <c r="C2973" s="49" t="s">
        <v>1785</v>
      </c>
      <c r="D2973" s="39">
        <v>0</v>
      </c>
      <c r="E2973" s="29">
        <f>IF(ISERROR(VLOOKUP(A2973,'INFORME SEVEN'!$A$1:$F$339,4,0)),0,VLOOKUP(A2973,'INFORME SEVEN'!$A$1:$F$339,4,0))</f>
        <v>0</v>
      </c>
      <c r="F2973" s="29">
        <f>IF(ISERROR(VLOOKUP(A2973,'INFORME SEVEN'!$A$1:$F$339,5,0)),0,VLOOKUP(A2973,'INFORME SEVEN'!$A$1:$F$339,5,0))</f>
        <v>0</v>
      </c>
      <c r="G2973" s="39">
        <f t="shared" si="382"/>
        <v>0</v>
      </c>
      <c r="H2973" s="50">
        <f t="shared" si="386"/>
        <v>0</v>
      </c>
      <c r="I2973" s="51">
        <v>0</v>
      </c>
      <c r="J2973" s="31">
        <f t="shared" si="384"/>
        <v>0</v>
      </c>
      <c r="K2973" s="1">
        <f t="shared" si="385"/>
        <v>0</v>
      </c>
      <c r="L2973" s="1">
        <f t="shared" si="383"/>
        <v>4</v>
      </c>
    </row>
    <row r="2974" spans="1:12" ht="16.5" hidden="1" thickBot="1" x14ac:dyDescent="0.3">
      <c r="A2974" s="26">
        <v>534701</v>
      </c>
      <c r="B2974" s="42">
        <v>534701</v>
      </c>
      <c r="C2974" s="43" t="s">
        <v>433</v>
      </c>
      <c r="D2974" s="44">
        <v>0</v>
      </c>
      <c r="E2974" s="29">
        <f>IF(ISERROR(VLOOKUP(A2974,'INFORME SEVEN'!$A$1:$F$339,4,0)),0,VLOOKUP(A2974,'INFORME SEVEN'!$A$1:$F$339,4,0))</f>
        <v>0</v>
      </c>
      <c r="F2974" s="29">
        <f>IF(ISERROR(VLOOKUP(A2974,'INFORME SEVEN'!$A$1:$F$339,5,0)),0,VLOOKUP(A2974,'INFORME SEVEN'!$A$1:$F$339,5,0))</f>
        <v>0</v>
      </c>
      <c r="G2974" s="65">
        <f t="shared" si="382"/>
        <v>0</v>
      </c>
      <c r="H2974" s="44">
        <f t="shared" si="386"/>
        <v>0</v>
      </c>
      <c r="I2974" s="46">
        <v>0</v>
      </c>
      <c r="J2974" s="31">
        <f t="shared" si="384"/>
        <v>0</v>
      </c>
      <c r="K2974" s="1">
        <f t="shared" si="385"/>
        <v>0</v>
      </c>
      <c r="L2974" s="1">
        <f t="shared" si="383"/>
        <v>6</v>
      </c>
    </row>
    <row r="2975" spans="1:12" ht="16.5" hidden="1" thickBot="1" x14ac:dyDescent="0.3">
      <c r="A2975" s="26">
        <v>534702</v>
      </c>
      <c r="B2975" s="42">
        <v>534702</v>
      </c>
      <c r="C2975" s="43" t="s">
        <v>434</v>
      </c>
      <c r="D2975" s="44">
        <v>0</v>
      </c>
      <c r="E2975" s="29">
        <f>IF(ISERROR(VLOOKUP(A2975,'INFORME SEVEN'!$A$1:$F$339,4,0)),0,VLOOKUP(A2975,'INFORME SEVEN'!$A$1:$F$339,4,0))</f>
        <v>0</v>
      </c>
      <c r="F2975" s="29">
        <f>IF(ISERROR(VLOOKUP(A2975,'INFORME SEVEN'!$A$1:$F$339,5,0)),0,VLOOKUP(A2975,'INFORME SEVEN'!$A$1:$F$339,5,0))</f>
        <v>0</v>
      </c>
      <c r="G2975" s="65">
        <f t="shared" si="382"/>
        <v>0</v>
      </c>
      <c r="H2975" s="44">
        <f t="shared" si="386"/>
        <v>0</v>
      </c>
      <c r="I2975" s="46">
        <v>0</v>
      </c>
      <c r="J2975" s="31">
        <f t="shared" si="384"/>
        <v>0</v>
      </c>
      <c r="K2975" s="1">
        <f t="shared" si="385"/>
        <v>0</v>
      </c>
      <c r="L2975" s="1">
        <f t="shared" si="383"/>
        <v>6</v>
      </c>
    </row>
    <row r="2976" spans="1:12" ht="16.5" hidden="1" thickBot="1" x14ac:dyDescent="0.3">
      <c r="A2976" s="26">
        <v>534703</v>
      </c>
      <c r="B2976" s="42">
        <v>534703</v>
      </c>
      <c r="C2976" s="43" t="s">
        <v>277</v>
      </c>
      <c r="D2976" s="44">
        <v>0</v>
      </c>
      <c r="E2976" s="29">
        <f>IF(ISERROR(VLOOKUP(A2976,'INFORME SEVEN'!$A$1:$F$339,4,0)),0,VLOOKUP(A2976,'INFORME SEVEN'!$A$1:$F$339,4,0))</f>
        <v>0</v>
      </c>
      <c r="F2976" s="29">
        <f>IF(ISERROR(VLOOKUP(A2976,'INFORME SEVEN'!$A$1:$F$339,5,0)),0,VLOOKUP(A2976,'INFORME SEVEN'!$A$1:$F$339,5,0))</f>
        <v>0</v>
      </c>
      <c r="G2976" s="65">
        <f t="shared" si="382"/>
        <v>0</v>
      </c>
      <c r="H2976" s="44">
        <f t="shared" si="386"/>
        <v>0</v>
      </c>
      <c r="I2976" s="46">
        <v>0</v>
      </c>
      <c r="J2976" s="31">
        <f t="shared" si="384"/>
        <v>0</v>
      </c>
      <c r="K2976" s="1">
        <f t="shared" si="385"/>
        <v>0</v>
      </c>
      <c r="L2976" s="1">
        <f t="shared" si="383"/>
        <v>6</v>
      </c>
    </row>
    <row r="2977" spans="1:12" ht="16.5" hidden="1" thickBot="1" x14ac:dyDescent="0.3">
      <c r="A2977" s="26">
        <v>534704</v>
      </c>
      <c r="B2977" s="42">
        <v>534704</v>
      </c>
      <c r="C2977" s="43" t="s">
        <v>278</v>
      </c>
      <c r="D2977" s="44">
        <v>0</v>
      </c>
      <c r="E2977" s="29">
        <f>IF(ISERROR(VLOOKUP(A2977,'INFORME SEVEN'!$A$1:$F$339,4,0)),0,VLOOKUP(A2977,'INFORME SEVEN'!$A$1:$F$339,4,0))</f>
        <v>0</v>
      </c>
      <c r="F2977" s="29">
        <f>IF(ISERROR(VLOOKUP(A2977,'INFORME SEVEN'!$A$1:$F$339,5,0)),0,VLOOKUP(A2977,'INFORME SEVEN'!$A$1:$F$339,5,0))</f>
        <v>0</v>
      </c>
      <c r="G2977" s="65">
        <f t="shared" si="382"/>
        <v>0</v>
      </c>
      <c r="H2977" s="44">
        <f t="shared" si="386"/>
        <v>0</v>
      </c>
      <c r="I2977" s="46">
        <v>0</v>
      </c>
      <c r="J2977" s="31">
        <f t="shared" si="384"/>
        <v>0</v>
      </c>
      <c r="K2977" s="1">
        <f t="shared" si="385"/>
        <v>0</v>
      </c>
      <c r="L2977" s="1">
        <f t="shared" si="383"/>
        <v>6</v>
      </c>
    </row>
    <row r="2978" spans="1:12" ht="16.5" hidden="1" thickBot="1" x14ac:dyDescent="0.3">
      <c r="A2978" s="26">
        <v>534705</v>
      </c>
      <c r="B2978" s="42">
        <v>534705</v>
      </c>
      <c r="C2978" s="43" t="s">
        <v>279</v>
      </c>
      <c r="D2978" s="44">
        <v>0</v>
      </c>
      <c r="E2978" s="29">
        <f>IF(ISERROR(VLOOKUP(A2978,'INFORME SEVEN'!$A$1:$F$339,4,0)),0,VLOOKUP(A2978,'INFORME SEVEN'!$A$1:$F$339,4,0))</f>
        <v>0</v>
      </c>
      <c r="F2978" s="29">
        <f>IF(ISERROR(VLOOKUP(A2978,'INFORME SEVEN'!$A$1:$F$339,5,0)),0,VLOOKUP(A2978,'INFORME SEVEN'!$A$1:$F$339,5,0))</f>
        <v>0</v>
      </c>
      <c r="G2978" s="65">
        <f t="shared" si="382"/>
        <v>0</v>
      </c>
      <c r="H2978" s="44">
        <f t="shared" si="386"/>
        <v>0</v>
      </c>
      <c r="I2978" s="46">
        <v>0</v>
      </c>
      <c r="J2978" s="31">
        <f t="shared" si="384"/>
        <v>0</v>
      </c>
      <c r="K2978" s="1">
        <f t="shared" si="385"/>
        <v>0</v>
      </c>
      <c r="L2978" s="1">
        <f t="shared" si="383"/>
        <v>6</v>
      </c>
    </row>
    <row r="2979" spans="1:12" ht="16.5" hidden="1" thickBot="1" x14ac:dyDescent="0.3">
      <c r="A2979" s="26">
        <v>534706</v>
      </c>
      <c r="B2979" s="42">
        <v>534706</v>
      </c>
      <c r="C2979" s="43" t="s">
        <v>280</v>
      </c>
      <c r="D2979" s="44">
        <v>0</v>
      </c>
      <c r="E2979" s="29">
        <f>IF(ISERROR(VLOOKUP(A2979,'INFORME SEVEN'!$A$1:$F$339,4,0)),0,VLOOKUP(A2979,'INFORME SEVEN'!$A$1:$F$339,4,0))</f>
        <v>0</v>
      </c>
      <c r="F2979" s="29">
        <f>IF(ISERROR(VLOOKUP(A2979,'INFORME SEVEN'!$A$1:$F$339,5,0)),0,VLOOKUP(A2979,'INFORME SEVEN'!$A$1:$F$339,5,0))</f>
        <v>0</v>
      </c>
      <c r="G2979" s="65">
        <f t="shared" si="382"/>
        <v>0</v>
      </c>
      <c r="H2979" s="44">
        <f t="shared" si="386"/>
        <v>0</v>
      </c>
      <c r="I2979" s="46">
        <v>0</v>
      </c>
      <c r="J2979" s="31">
        <f t="shared" si="384"/>
        <v>0</v>
      </c>
      <c r="K2979" s="1">
        <f t="shared" si="385"/>
        <v>0</v>
      </c>
      <c r="L2979" s="1">
        <f t="shared" si="383"/>
        <v>6</v>
      </c>
    </row>
    <row r="2980" spans="1:12" ht="16.5" hidden="1" thickBot="1" x14ac:dyDescent="0.3">
      <c r="A2980" s="26">
        <v>534707</v>
      </c>
      <c r="B2980" s="42">
        <v>534707</v>
      </c>
      <c r="C2980" s="43" t="s">
        <v>281</v>
      </c>
      <c r="D2980" s="44">
        <v>0</v>
      </c>
      <c r="E2980" s="29">
        <f>IF(ISERROR(VLOOKUP(A2980,'INFORME SEVEN'!$A$1:$F$339,4,0)),0,VLOOKUP(A2980,'INFORME SEVEN'!$A$1:$F$339,4,0))</f>
        <v>0</v>
      </c>
      <c r="F2980" s="29">
        <f>IF(ISERROR(VLOOKUP(A2980,'INFORME SEVEN'!$A$1:$F$339,5,0)),0,VLOOKUP(A2980,'INFORME SEVEN'!$A$1:$F$339,5,0))</f>
        <v>0</v>
      </c>
      <c r="G2980" s="65">
        <f t="shared" si="382"/>
        <v>0</v>
      </c>
      <c r="H2980" s="44">
        <f t="shared" si="386"/>
        <v>0</v>
      </c>
      <c r="I2980" s="46">
        <v>0</v>
      </c>
      <c r="J2980" s="31">
        <f t="shared" si="384"/>
        <v>0</v>
      </c>
      <c r="K2980" s="1">
        <f t="shared" si="385"/>
        <v>0</v>
      </c>
      <c r="L2980" s="1">
        <f t="shared" si="383"/>
        <v>6</v>
      </c>
    </row>
    <row r="2981" spans="1:12" ht="16.5" hidden="1" thickBot="1" x14ac:dyDescent="0.3">
      <c r="A2981" s="26">
        <v>534708</v>
      </c>
      <c r="B2981" s="42">
        <v>534708</v>
      </c>
      <c r="C2981" s="43" t="s">
        <v>282</v>
      </c>
      <c r="D2981" s="44">
        <v>0</v>
      </c>
      <c r="E2981" s="29">
        <f>IF(ISERROR(VLOOKUP(A2981,'INFORME SEVEN'!$A$1:$F$339,4,0)),0,VLOOKUP(A2981,'INFORME SEVEN'!$A$1:$F$339,4,0))</f>
        <v>0</v>
      </c>
      <c r="F2981" s="29">
        <f>IF(ISERROR(VLOOKUP(A2981,'INFORME SEVEN'!$A$1:$F$339,5,0)),0,VLOOKUP(A2981,'INFORME SEVEN'!$A$1:$F$339,5,0))</f>
        <v>0</v>
      </c>
      <c r="G2981" s="65">
        <f t="shared" si="382"/>
        <v>0</v>
      </c>
      <c r="H2981" s="44">
        <f t="shared" si="386"/>
        <v>0</v>
      </c>
      <c r="I2981" s="46">
        <v>0</v>
      </c>
      <c r="J2981" s="31">
        <f t="shared" si="384"/>
        <v>0</v>
      </c>
      <c r="K2981" s="1">
        <f t="shared" si="385"/>
        <v>0</v>
      </c>
      <c r="L2981" s="1">
        <f t="shared" si="383"/>
        <v>6</v>
      </c>
    </row>
    <row r="2982" spans="1:12" ht="16.5" hidden="1" thickBot="1" x14ac:dyDescent="0.3">
      <c r="A2982" s="26">
        <v>534709</v>
      </c>
      <c r="B2982" s="42">
        <v>534709</v>
      </c>
      <c r="C2982" s="43" t="s">
        <v>435</v>
      </c>
      <c r="D2982" s="44">
        <v>0</v>
      </c>
      <c r="E2982" s="29">
        <f>IF(ISERROR(VLOOKUP(A2982,'INFORME SEVEN'!$A$1:$F$339,4,0)),0,VLOOKUP(A2982,'INFORME SEVEN'!$A$1:$F$339,4,0))</f>
        <v>0</v>
      </c>
      <c r="F2982" s="29">
        <f>IF(ISERROR(VLOOKUP(A2982,'INFORME SEVEN'!$A$1:$F$339,5,0)),0,VLOOKUP(A2982,'INFORME SEVEN'!$A$1:$F$339,5,0))</f>
        <v>0</v>
      </c>
      <c r="G2982" s="65">
        <f t="shared" si="382"/>
        <v>0</v>
      </c>
      <c r="H2982" s="44">
        <f t="shared" si="386"/>
        <v>0</v>
      </c>
      <c r="I2982" s="46">
        <v>0</v>
      </c>
      <c r="J2982" s="31">
        <f t="shared" si="384"/>
        <v>0</v>
      </c>
      <c r="K2982" s="1">
        <f t="shared" si="385"/>
        <v>0</v>
      </c>
      <c r="L2982" s="1">
        <f t="shared" si="383"/>
        <v>6</v>
      </c>
    </row>
    <row r="2983" spans="1:12" ht="16.5" hidden="1" thickBot="1" x14ac:dyDescent="0.3">
      <c r="A2983" s="26">
        <v>534710</v>
      </c>
      <c r="B2983" s="42">
        <v>534710</v>
      </c>
      <c r="C2983" s="43" t="s">
        <v>436</v>
      </c>
      <c r="D2983" s="44">
        <v>0</v>
      </c>
      <c r="E2983" s="29">
        <f>IF(ISERROR(VLOOKUP(A2983,'INFORME SEVEN'!$A$1:$F$339,4,0)),0,VLOOKUP(A2983,'INFORME SEVEN'!$A$1:$F$339,4,0))</f>
        <v>0</v>
      </c>
      <c r="F2983" s="29">
        <f>IF(ISERROR(VLOOKUP(A2983,'INFORME SEVEN'!$A$1:$F$339,5,0)),0,VLOOKUP(A2983,'INFORME SEVEN'!$A$1:$F$339,5,0))</f>
        <v>0</v>
      </c>
      <c r="G2983" s="65">
        <f t="shared" si="382"/>
        <v>0</v>
      </c>
      <c r="H2983" s="44">
        <f t="shared" si="386"/>
        <v>0</v>
      </c>
      <c r="I2983" s="46">
        <v>0</v>
      </c>
      <c r="J2983" s="31">
        <f t="shared" si="384"/>
        <v>0</v>
      </c>
      <c r="K2983" s="1">
        <f t="shared" si="385"/>
        <v>0</v>
      </c>
      <c r="L2983" s="1">
        <f t="shared" si="383"/>
        <v>6</v>
      </c>
    </row>
    <row r="2984" spans="1:12" ht="16.5" hidden="1" thickBot="1" x14ac:dyDescent="0.3">
      <c r="A2984" s="26">
        <v>534711</v>
      </c>
      <c r="B2984" s="42">
        <v>534711</v>
      </c>
      <c r="C2984" s="43" t="s">
        <v>437</v>
      </c>
      <c r="D2984" s="44">
        <v>0</v>
      </c>
      <c r="E2984" s="29">
        <f>IF(ISERROR(VLOOKUP(A2984,'INFORME SEVEN'!$A$1:$F$339,4,0)),0,VLOOKUP(A2984,'INFORME SEVEN'!$A$1:$F$339,4,0))</f>
        <v>0</v>
      </c>
      <c r="F2984" s="29">
        <f>IF(ISERROR(VLOOKUP(A2984,'INFORME SEVEN'!$A$1:$F$339,5,0)),0,VLOOKUP(A2984,'INFORME SEVEN'!$A$1:$F$339,5,0))</f>
        <v>0</v>
      </c>
      <c r="G2984" s="65">
        <f t="shared" si="382"/>
        <v>0</v>
      </c>
      <c r="H2984" s="44">
        <f t="shared" si="386"/>
        <v>0</v>
      </c>
      <c r="I2984" s="46">
        <v>0</v>
      </c>
      <c r="J2984" s="31">
        <f t="shared" si="384"/>
        <v>0</v>
      </c>
      <c r="K2984" s="1">
        <f t="shared" si="385"/>
        <v>0</v>
      </c>
      <c r="L2984" s="1">
        <f t="shared" si="383"/>
        <v>6</v>
      </c>
    </row>
    <row r="2985" spans="1:12" ht="16.5" hidden="1" thickBot="1" x14ac:dyDescent="0.3">
      <c r="A2985" s="26">
        <v>534713</v>
      </c>
      <c r="B2985" s="42">
        <v>534713</v>
      </c>
      <c r="C2985" s="43" t="s">
        <v>438</v>
      </c>
      <c r="D2985" s="44">
        <v>0</v>
      </c>
      <c r="E2985" s="29">
        <f>IF(ISERROR(VLOOKUP(A2985,'INFORME SEVEN'!$A$1:$F$339,4,0)),0,VLOOKUP(A2985,'INFORME SEVEN'!$A$1:$F$339,4,0))</f>
        <v>0</v>
      </c>
      <c r="F2985" s="29">
        <f>IF(ISERROR(VLOOKUP(A2985,'INFORME SEVEN'!$A$1:$F$339,5,0)),0,VLOOKUP(A2985,'INFORME SEVEN'!$A$1:$F$339,5,0))</f>
        <v>0</v>
      </c>
      <c r="G2985" s="65">
        <f t="shared" si="382"/>
        <v>0</v>
      </c>
      <c r="H2985" s="44">
        <f t="shared" si="386"/>
        <v>0</v>
      </c>
      <c r="I2985" s="46">
        <v>0</v>
      </c>
      <c r="J2985" s="31">
        <f t="shared" si="384"/>
        <v>0</v>
      </c>
      <c r="K2985" s="1">
        <f t="shared" si="385"/>
        <v>0</v>
      </c>
      <c r="L2985" s="1">
        <f t="shared" si="383"/>
        <v>6</v>
      </c>
    </row>
    <row r="2986" spans="1:12" ht="16.5" hidden="1" thickBot="1" x14ac:dyDescent="0.3">
      <c r="A2986" s="26">
        <v>534714</v>
      </c>
      <c r="B2986" s="42">
        <v>534714</v>
      </c>
      <c r="C2986" s="43" t="s">
        <v>439</v>
      </c>
      <c r="D2986" s="44">
        <v>0</v>
      </c>
      <c r="E2986" s="29">
        <f>IF(ISERROR(VLOOKUP(A2986,'INFORME SEVEN'!$A$1:$F$339,4,0)),0,VLOOKUP(A2986,'INFORME SEVEN'!$A$1:$F$339,4,0))</f>
        <v>0</v>
      </c>
      <c r="F2986" s="29">
        <f>IF(ISERROR(VLOOKUP(A2986,'INFORME SEVEN'!$A$1:$F$339,5,0)),0,VLOOKUP(A2986,'INFORME SEVEN'!$A$1:$F$339,5,0))</f>
        <v>0</v>
      </c>
      <c r="G2986" s="65">
        <f t="shared" si="382"/>
        <v>0</v>
      </c>
      <c r="H2986" s="44">
        <f t="shared" si="386"/>
        <v>0</v>
      </c>
      <c r="I2986" s="46">
        <v>0</v>
      </c>
      <c r="J2986" s="31">
        <f t="shared" si="384"/>
        <v>0</v>
      </c>
      <c r="K2986" s="1">
        <f t="shared" si="385"/>
        <v>0</v>
      </c>
      <c r="L2986" s="1">
        <f t="shared" si="383"/>
        <v>6</v>
      </c>
    </row>
    <row r="2987" spans="1:12" ht="16.5" hidden="1" thickBot="1" x14ac:dyDescent="0.3">
      <c r="A2987" s="26">
        <v>534715</v>
      </c>
      <c r="B2987" s="42">
        <v>534715</v>
      </c>
      <c r="C2987" s="43" t="s">
        <v>440</v>
      </c>
      <c r="D2987" s="44">
        <v>0</v>
      </c>
      <c r="E2987" s="29">
        <f>IF(ISERROR(VLOOKUP(A2987,'INFORME SEVEN'!$A$1:$F$339,4,0)),0,VLOOKUP(A2987,'INFORME SEVEN'!$A$1:$F$339,4,0))</f>
        <v>0</v>
      </c>
      <c r="F2987" s="29">
        <f>IF(ISERROR(VLOOKUP(A2987,'INFORME SEVEN'!$A$1:$F$339,5,0)),0,VLOOKUP(A2987,'INFORME SEVEN'!$A$1:$F$339,5,0))</f>
        <v>0</v>
      </c>
      <c r="G2987" s="65">
        <f t="shared" si="382"/>
        <v>0</v>
      </c>
      <c r="H2987" s="44">
        <f t="shared" si="386"/>
        <v>0</v>
      </c>
      <c r="I2987" s="46">
        <v>0</v>
      </c>
      <c r="J2987" s="31">
        <f t="shared" si="384"/>
        <v>0</v>
      </c>
      <c r="K2987" s="1">
        <f t="shared" si="385"/>
        <v>0</v>
      </c>
      <c r="L2987" s="1">
        <f t="shared" si="383"/>
        <v>6</v>
      </c>
    </row>
    <row r="2988" spans="1:12" ht="16.5" hidden="1" thickBot="1" x14ac:dyDescent="0.3">
      <c r="A2988" s="26">
        <v>534716</v>
      </c>
      <c r="B2988" s="42">
        <v>534716</v>
      </c>
      <c r="C2988" s="43" t="s">
        <v>441</v>
      </c>
      <c r="D2988" s="44">
        <v>0</v>
      </c>
      <c r="E2988" s="29">
        <f>IF(ISERROR(VLOOKUP(A2988,'INFORME SEVEN'!$A$1:$F$339,4,0)),0,VLOOKUP(A2988,'INFORME SEVEN'!$A$1:$F$339,4,0))</f>
        <v>0</v>
      </c>
      <c r="F2988" s="29">
        <f>IF(ISERROR(VLOOKUP(A2988,'INFORME SEVEN'!$A$1:$F$339,5,0)),0,VLOOKUP(A2988,'INFORME SEVEN'!$A$1:$F$339,5,0))</f>
        <v>0</v>
      </c>
      <c r="G2988" s="65">
        <f t="shared" si="382"/>
        <v>0</v>
      </c>
      <c r="H2988" s="44">
        <f t="shared" si="386"/>
        <v>0</v>
      </c>
      <c r="I2988" s="46">
        <v>0</v>
      </c>
      <c r="J2988" s="31">
        <f t="shared" si="384"/>
        <v>0</v>
      </c>
      <c r="K2988" s="1">
        <f t="shared" si="385"/>
        <v>0</v>
      </c>
      <c r="L2988" s="1">
        <f t="shared" si="383"/>
        <v>6</v>
      </c>
    </row>
    <row r="2989" spans="1:12" ht="16.5" hidden="1" thickBot="1" x14ac:dyDescent="0.3">
      <c r="A2989" s="26">
        <v>534717</v>
      </c>
      <c r="B2989" s="42">
        <v>534717</v>
      </c>
      <c r="C2989" s="43" t="s">
        <v>442</v>
      </c>
      <c r="D2989" s="44">
        <v>0</v>
      </c>
      <c r="E2989" s="29">
        <f>IF(ISERROR(VLOOKUP(A2989,'INFORME SEVEN'!$A$1:$F$339,4,0)),0,VLOOKUP(A2989,'INFORME SEVEN'!$A$1:$F$339,4,0))</f>
        <v>0</v>
      </c>
      <c r="F2989" s="29">
        <f>IF(ISERROR(VLOOKUP(A2989,'INFORME SEVEN'!$A$1:$F$339,5,0)),0,VLOOKUP(A2989,'INFORME SEVEN'!$A$1:$F$339,5,0))</f>
        <v>0</v>
      </c>
      <c r="G2989" s="65">
        <f t="shared" si="382"/>
        <v>0</v>
      </c>
      <c r="H2989" s="44">
        <f t="shared" si="386"/>
        <v>0</v>
      </c>
      <c r="I2989" s="46">
        <v>0</v>
      </c>
      <c r="J2989" s="31">
        <f t="shared" si="384"/>
        <v>0</v>
      </c>
      <c r="K2989" s="1">
        <f t="shared" si="385"/>
        <v>0</v>
      </c>
      <c r="L2989" s="1">
        <f t="shared" si="383"/>
        <v>6</v>
      </c>
    </row>
    <row r="2990" spans="1:12" ht="16.5" hidden="1" thickBot="1" x14ac:dyDescent="0.3">
      <c r="A2990" s="26">
        <v>534790</v>
      </c>
      <c r="B2990" s="42">
        <v>534790</v>
      </c>
      <c r="C2990" s="43" t="s">
        <v>431</v>
      </c>
      <c r="D2990" s="44">
        <v>0</v>
      </c>
      <c r="E2990" s="29">
        <f>IF(ISERROR(VLOOKUP(A2990,'INFORME SEVEN'!$A$1:$F$339,4,0)),0,VLOOKUP(A2990,'INFORME SEVEN'!$A$1:$F$339,4,0))</f>
        <v>0</v>
      </c>
      <c r="F2990" s="29">
        <f>IF(ISERROR(VLOOKUP(A2990,'INFORME SEVEN'!$A$1:$F$339,5,0)),0,VLOOKUP(A2990,'INFORME SEVEN'!$A$1:$F$339,5,0))</f>
        <v>0</v>
      </c>
      <c r="G2990" s="65">
        <f t="shared" si="382"/>
        <v>0</v>
      </c>
      <c r="H2990" s="44">
        <f t="shared" si="386"/>
        <v>0</v>
      </c>
      <c r="I2990" s="46">
        <v>0</v>
      </c>
      <c r="J2990" s="31">
        <f t="shared" si="384"/>
        <v>0</v>
      </c>
      <c r="K2990" s="1">
        <f t="shared" si="385"/>
        <v>0</v>
      </c>
      <c r="L2990" s="1">
        <f t="shared" si="383"/>
        <v>6</v>
      </c>
    </row>
    <row r="2991" spans="1:12" ht="16.5" hidden="1" thickBot="1" x14ac:dyDescent="0.3">
      <c r="A2991" s="26">
        <v>5349</v>
      </c>
      <c r="B2991" s="48">
        <v>534900</v>
      </c>
      <c r="C2991" s="49" t="s">
        <v>1786</v>
      </c>
      <c r="D2991" s="39">
        <v>0</v>
      </c>
      <c r="E2991" s="29">
        <f>IF(ISERROR(VLOOKUP(A2991,'INFORME SEVEN'!$A$1:$F$339,4,0)),0,VLOOKUP(A2991,'INFORME SEVEN'!$A$1:$F$339,4,0))</f>
        <v>0</v>
      </c>
      <c r="F2991" s="29">
        <f>IF(ISERROR(VLOOKUP(A2991,'INFORME SEVEN'!$A$1:$F$339,5,0)),0,VLOOKUP(A2991,'INFORME SEVEN'!$A$1:$F$339,5,0))</f>
        <v>0</v>
      </c>
      <c r="G2991" s="39">
        <f t="shared" si="382"/>
        <v>0</v>
      </c>
      <c r="H2991" s="50">
        <f t="shared" si="386"/>
        <v>0</v>
      </c>
      <c r="I2991" s="51">
        <v>0</v>
      </c>
      <c r="J2991" s="31">
        <f t="shared" si="384"/>
        <v>0</v>
      </c>
      <c r="K2991" s="1">
        <f t="shared" si="385"/>
        <v>0</v>
      </c>
      <c r="L2991" s="1">
        <f t="shared" si="383"/>
        <v>4</v>
      </c>
    </row>
    <row r="2992" spans="1:12" ht="16.5" hidden="1" thickBot="1" x14ac:dyDescent="0.3">
      <c r="A2992" s="26">
        <v>534901</v>
      </c>
      <c r="B2992" s="42">
        <v>534901</v>
      </c>
      <c r="C2992" s="43" t="s">
        <v>484</v>
      </c>
      <c r="D2992" s="44">
        <v>0</v>
      </c>
      <c r="E2992" s="29">
        <f>IF(ISERROR(VLOOKUP(A2992,'INFORME SEVEN'!$A$1:$F$339,4,0)),0,VLOOKUP(A2992,'INFORME SEVEN'!$A$1:$F$339,4,0))</f>
        <v>0</v>
      </c>
      <c r="F2992" s="29">
        <f>IF(ISERROR(VLOOKUP(A2992,'INFORME SEVEN'!$A$1:$F$339,5,0)),0,VLOOKUP(A2992,'INFORME SEVEN'!$A$1:$F$339,5,0))</f>
        <v>0</v>
      </c>
      <c r="G2992" s="65">
        <f t="shared" si="382"/>
        <v>0</v>
      </c>
      <c r="H2992" s="44">
        <f t="shared" si="386"/>
        <v>0</v>
      </c>
      <c r="I2992" s="46">
        <v>0</v>
      </c>
      <c r="J2992" s="31">
        <f t="shared" si="384"/>
        <v>0</v>
      </c>
      <c r="K2992" s="1">
        <f t="shared" si="385"/>
        <v>0</v>
      </c>
      <c r="L2992" s="1">
        <f t="shared" si="383"/>
        <v>6</v>
      </c>
    </row>
    <row r="2993" spans="1:12" ht="16.5" hidden="1" thickBot="1" x14ac:dyDescent="0.3">
      <c r="A2993" s="26">
        <v>534904</v>
      </c>
      <c r="B2993" s="42">
        <v>534904</v>
      </c>
      <c r="C2993" s="43" t="s">
        <v>485</v>
      </c>
      <c r="D2993" s="44">
        <v>0</v>
      </c>
      <c r="E2993" s="29">
        <f>IF(ISERROR(VLOOKUP(A2993,'INFORME SEVEN'!$A$1:$F$339,4,0)),0,VLOOKUP(A2993,'INFORME SEVEN'!$A$1:$F$339,4,0))</f>
        <v>0</v>
      </c>
      <c r="F2993" s="29">
        <f>IF(ISERROR(VLOOKUP(A2993,'INFORME SEVEN'!$A$1:$F$339,5,0)),0,VLOOKUP(A2993,'INFORME SEVEN'!$A$1:$F$339,5,0))</f>
        <v>0</v>
      </c>
      <c r="G2993" s="65">
        <f t="shared" si="382"/>
        <v>0</v>
      </c>
      <c r="H2993" s="44">
        <f t="shared" si="386"/>
        <v>0</v>
      </c>
      <c r="I2993" s="46">
        <v>0</v>
      </c>
      <c r="J2993" s="31">
        <f t="shared" si="384"/>
        <v>0</v>
      </c>
      <c r="K2993" s="1">
        <f t="shared" si="385"/>
        <v>0</v>
      </c>
      <c r="L2993" s="1">
        <f t="shared" si="383"/>
        <v>6</v>
      </c>
    </row>
    <row r="2994" spans="1:12" ht="16.5" hidden="1" thickBot="1" x14ac:dyDescent="0.3">
      <c r="A2994" s="26">
        <v>5350</v>
      </c>
      <c r="B2994" s="48">
        <v>535000</v>
      </c>
      <c r="C2994" s="49" t="s">
        <v>1787</v>
      </c>
      <c r="D2994" s="39">
        <v>0</v>
      </c>
      <c r="E2994" s="29">
        <f>IF(ISERROR(VLOOKUP(A2994,'INFORME SEVEN'!$A$1:$F$339,4,0)),0,VLOOKUP(A2994,'INFORME SEVEN'!$A$1:$F$339,4,0))</f>
        <v>0</v>
      </c>
      <c r="F2994" s="29">
        <f>IF(ISERROR(VLOOKUP(A2994,'INFORME SEVEN'!$A$1:$F$339,5,0)),0,VLOOKUP(A2994,'INFORME SEVEN'!$A$1:$F$339,5,0))</f>
        <v>0</v>
      </c>
      <c r="G2994" s="39">
        <f t="shared" si="382"/>
        <v>0</v>
      </c>
      <c r="H2994" s="50">
        <f t="shared" si="386"/>
        <v>0</v>
      </c>
      <c r="I2994" s="51">
        <v>0</v>
      </c>
      <c r="J2994" s="31">
        <f t="shared" si="384"/>
        <v>0</v>
      </c>
      <c r="K2994" s="1">
        <f t="shared" si="385"/>
        <v>0</v>
      </c>
      <c r="L2994" s="1">
        <f t="shared" si="383"/>
        <v>4</v>
      </c>
    </row>
    <row r="2995" spans="1:12" ht="16.5" hidden="1" thickBot="1" x14ac:dyDescent="0.3">
      <c r="A2995" s="26">
        <v>535001</v>
      </c>
      <c r="B2995" s="42">
        <v>535001</v>
      </c>
      <c r="C2995" s="43" t="s">
        <v>560</v>
      </c>
      <c r="D2995" s="44">
        <v>0</v>
      </c>
      <c r="E2995" s="29">
        <f>IF(ISERROR(VLOOKUP(A2995,'INFORME SEVEN'!$A$1:$F$339,4,0)),0,VLOOKUP(A2995,'INFORME SEVEN'!$A$1:$F$339,4,0))</f>
        <v>0</v>
      </c>
      <c r="F2995" s="29">
        <f>IF(ISERROR(VLOOKUP(A2995,'INFORME SEVEN'!$A$1:$F$339,5,0)),0,VLOOKUP(A2995,'INFORME SEVEN'!$A$1:$F$339,5,0))</f>
        <v>0</v>
      </c>
      <c r="G2995" s="65">
        <f t="shared" si="382"/>
        <v>0</v>
      </c>
      <c r="H2995" s="44">
        <f t="shared" si="386"/>
        <v>0</v>
      </c>
      <c r="I2995" s="46">
        <v>0</v>
      </c>
      <c r="J2995" s="31">
        <f t="shared" si="384"/>
        <v>0</v>
      </c>
      <c r="K2995" s="1">
        <f t="shared" si="385"/>
        <v>0</v>
      </c>
      <c r="L2995" s="1">
        <f t="shared" si="383"/>
        <v>6</v>
      </c>
    </row>
    <row r="2996" spans="1:12" ht="16.5" hidden="1" thickBot="1" x14ac:dyDescent="0.3">
      <c r="A2996" s="26">
        <v>535002</v>
      </c>
      <c r="B2996" s="42">
        <v>535002</v>
      </c>
      <c r="C2996" s="43" t="s">
        <v>561</v>
      </c>
      <c r="D2996" s="44">
        <v>0</v>
      </c>
      <c r="E2996" s="29">
        <f>IF(ISERROR(VLOOKUP(A2996,'INFORME SEVEN'!$A$1:$F$339,4,0)),0,VLOOKUP(A2996,'INFORME SEVEN'!$A$1:$F$339,4,0))</f>
        <v>0</v>
      </c>
      <c r="F2996" s="29">
        <f>IF(ISERROR(VLOOKUP(A2996,'INFORME SEVEN'!$A$1:$F$339,5,0)),0,VLOOKUP(A2996,'INFORME SEVEN'!$A$1:$F$339,5,0))</f>
        <v>0</v>
      </c>
      <c r="G2996" s="65">
        <f t="shared" si="382"/>
        <v>0</v>
      </c>
      <c r="H2996" s="44">
        <f t="shared" si="386"/>
        <v>0</v>
      </c>
      <c r="I2996" s="46">
        <v>0</v>
      </c>
      <c r="J2996" s="31">
        <f t="shared" si="384"/>
        <v>0</v>
      </c>
      <c r="K2996" s="1">
        <f t="shared" si="385"/>
        <v>0</v>
      </c>
      <c r="L2996" s="1">
        <f t="shared" si="383"/>
        <v>6</v>
      </c>
    </row>
    <row r="2997" spans="1:12" ht="16.5" hidden="1" thickBot="1" x14ac:dyDescent="0.3">
      <c r="A2997" s="26">
        <v>535003</v>
      </c>
      <c r="B2997" s="42">
        <v>535003</v>
      </c>
      <c r="C2997" s="43" t="s">
        <v>562</v>
      </c>
      <c r="D2997" s="44">
        <v>0</v>
      </c>
      <c r="E2997" s="29">
        <f>IF(ISERROR(VLOOKUP(A2997,'INFORME SEVEN'!$A$1:$F$339,4,0)),0,VLOOKUP(A2997,'INFORME SEVEN'!$A$1:$F$339,4,0))</f>
        <v>0</v>
      </c>
      <c r="F2997" s="29">
        <f>IF(ISERROR(VLOOKUP(A2997,'INFORME SEVEN'!$A$1:$F$339,5,0)),0,VLOOKUP(A2997,'INFORME SEVEN'!$A$1:$F$339,5,0))</f>
        <v>0</v>
      </c>
      <c r="G2997" s="65">
        <f t="shared" si="382"/>
        <v>0</v>
      </c>
      <c r="H2997" s="44">
        <f t="shared" si="386"/>
        <v>0</v>
      </c>
      <c r="I2997" s="46">
        <v>0</v>
      </c>
      <c r="J2997" s="31">
        <f t="shared" si="384"/>
        <v>0</v>
      </c>
      <c r="K2997" s="1">
        <f t="shared" si="385"/>
        <v>0</v>
      </c>
      <c r="L2997" s="1">
        <f t="shared" si="383"/>
        <v>6</v>
      </c>
    </row>
    <row r="2998" spans="1:12" ht="16.5" hidden="1" thickBot="1" x14ac:dyDescent="0.3">
      <c r="A2998" s="26">
        <v>535004</v>
      </c>
      <c r="B2998" s="42">
        <v>535004</v>
      </c>
      <c r="C2998" s="43" t="s">
        <v>524</v>
      </c>
      <c r="D2998" s="44">
        <v>0</v>
      </c>
      <c r="E2998" s="29">
        <f>IF(ISERROR(VLOOKUP(A2998,'INFORME SEVEN'!$A$1:$F$339,4,0)),0,VLOOKUP(A2998,'INFORME SEVEN'!$A$1:$F$339,4,0))</f>
        <v>0</v>
      </c>
      <c r="F2998" s="29">
        <f>IF(ISERROR(VLOOKUP(A2998,'INFORME SEVEN'!$A$1:$F$339,5,0)),0,VLOOKUP(A2998,'INFORME SEVEN'!$A$1:$F$339,5,0))</f>
        <v>0</v>
      </c>
      <c r="G2998" s="65">
        <f t="shared" si="382"/>
        <v>0</v>
      </c>
      <c r="H2998" s="44">
        <f t="shared" si="386"/>
        <v>0</v>
      </c>
      <c r="I2998" s="46">
        <v>0</v>
      </c>
      <c r="J2998" s="31">
        <f t="shared" si="384"/>
        <v>0</v>
      </c>
      <c r="K2998" s="1">
        <f t="shared" si="385"/>
        <v>0</v>
      </c>
      <c r="L2998" s="1">
        <f t="shared" si="383"/>
        <v>6</v>
      </c>
    </row>
    <row r="2999" spans="1:12" ht="16.5" hidden="1" thickBot="1" x14ac:dyDescent="0.3">
      <c r="A2999" s="26">
        <v>535005</v>
      </c>
      <c r="B2999" s="42">
        <v>535005</v>
      </c>
      <c r="C2999" s="43" t="s">
        <v>563</v>
      </c>
      <c r="D2999" s="44">
        <v>0</v>
      </c>
      <c r="E2999" s="29">
        <f>IF(ISERROR(VLOOKUP(A2999,'INFORME SEVEN'!$A$1:$F$339,4,0)),0,VLOOKUP(A2999,'INFORME SEVEN'!$A$1:$F$339,4,0))</f>
        <v>0</v>
      </c>
      <c r="F2999" s="29">
        <f>IF(ISERROR(VLOOKUP(A2999,'INFORME SEVEN'!$A$1:$F$339,5,0)),0,VLOOKUP(A2999,'INFORME SEVEN'!$A$1:$F$339,5,0))</f>
        <v>0</v>
      </c>
      <c r="G2999" s="65">
        <f t="shared" si="382"/>
        <v>0</v>
      </c>
      <c r="H2999" s="44">
        <f t="shared" si="386"/>
        <v>0</v>
      </c>
      <c r="I2999" s="46">
        <v>0</v>
      </c>
      <c r="J2999" s="31">
        <f t="shared" si="384"/>
        <v>0</v>
      </c>
      <c r="K2999" s="1">
        <f t="shared" si="385"/>
        <v>0</v>
      </c>
      <c r="L2999" s="1">
        <f t="shared" si="383"/>
        <v>6</v>
      </c>
    </row>
    <row r="3000" spans="1:12" ht="16.5" hidden="1" thickBot="1" x14ac:dyDescent="0.3">
      <c r="A3000" s="26">
        <v>535006</v>
      </c>
      <c r="B3000" s="42">
        <v>535006</v>
      </c>
      <c r="C3000" s="43" t="s">
        <v>564</v>
      </c>
      <c r="D3000" s="44">
        <v>0</v>
      </c>
      <c r="E3000" s="29">
        <f>IF(ISERROR(VLOOKUP(A3000,'INFORME SEVEN'!$A$1:$F$339,4,0)),0,VLOOKUP(A3000,'INFORME SEVEN'!$A$1:$F$339,4,0))</f>
        <v>0</v>
      </c>
      <c r="F3000" s="29">
        <f>IF(ISERROR(VLOOKUP(A3000,'INFORME SEVEN'!$A$1:$F$339,5,0)),0,VLOOKUP(A3000,'INFORME SEVEN'!$A$1:$F$339,5,0))</f>
        <v>0</v>
      </c>
      <c r="G3000" s="65">
        <f t="shared" si="382"/>
        <v>0</v>
      </c>
      <c r="H3000" s="44">
        <f t="shared" si="386"/>
        <v>0</v>
      </c>
      <c r="I3000" s="46">
        <v>0</v>
      </c>
      <c r="J3000" s="31">
        <f t="shared" si="384"/>
        <v>0</v>
      </c>
      <c r="K3000" s="1">
        <f t="shared" si="385"/>
        <v>0</v>
      </c>
      <c r="L3000" s="1">
        <f t="shared" si="383"/>
        <v>6</v>
      </c>
    </row>
    <row r="3001" spans="1:12" ht="16.5" hidden="1" thickBot="1" x14ac:dyDescent="0.3">
      <c r="A3001" s="26">
        <v>535007</v>
      </c>
      <c r="B3001" s="42">
        <v>535007</v>
      </c>
      <c r="C3001" s="43" t="s">
        <v>565</v>
      </c>
      <c r="D3001" s="44">
        <v>0</v>
      </c>
      <c r="E3001" s="29">
        <f>IF(ISERROR(VLOOKUP(A3001,'INFORME SEVEN'!$A$1:$F$339,4,0)),0,VLOOKUP(A3001,'INFORME SEVEN'!$A$1:$F$339,4,0))</f>
        <v>0</v>
      </c>
      <c r="F3001" s="29">
        <f>IF(ISERROR(VLOOKUP(A3001,'INFORME SEVEN'!$A$1:$F$339,5,0)),0,VLOOKUP(A3001,'INFORME SEVEN'!$A$1:$F$339,5,0))</f>
        <v>0</v>
      </c>
      <c r="G3001" s="65">
        <f t="shared" si="382"/>
        <v>0</v>
      </c>
      <c r="H3001" s="44">
        <f t="shared" si="386"/>
        <v>0</v>
      </c>
      <c r="I3001" s="46">
        <v>0</v>
      </c>
      <c r="J3001" s="31">
        <f t="shared" si="384"/>
        <v>0</v>
      </c>
      <c r="K3001" s="1">
        <f t="shared" si="385"/>
        <v>0</v>
      </c>
      <c r="L3001" s="1">
        <f t="shared" si="383"/>
        <v>6</v>
      </c>
    </row>
    <row r="3002" spans="1:12" ht="16.5" hidden="1" thickBot="1" x14ac:dyDescent="0.3">
      <c r="A3002" s="26">
        <v>535008</v>
      </c>
      <c r="B3002" s="42">
        <v>535008</v>
      </c>
      <c r="C3002" s="43" t="s">
        <v>566</v>
      </c>
      <c r="D3002" s="44">
        <v>0</v>
      </c>
      <c r="E3002" s="29">
        <f>IF(ISERROR(VLOOKUP(A3002,'INFORME SEVEN'!$A$1:$F$339,4,0)),0,VLOOKUP(A3002,'INFORME SEVEN'!$A$1:$F$339,4,0))</f>
        <v>0</v>
      </c>
      <c r="F3002" s="29">
        <f>IF(ISERROR(VLOOKUP(A3002,'INFORME SEVEN'!$A$1:$F$339,5,0)),0,VLOOKUP(A3002,'INFORME SEVEN'!$A$1:$F$339,5,0))</f>
        <v>0</v>
      </c>
      <c r="G3002" s="65">
        <f t="shared" si="382"/>
        <v>0</v>
      </c>
      <c r="H3002" s="44">
        <f t="shared" si="386"/>
        <v>0</v>
      </c>
      <c r="I3002" s="46">
        <v>0</v>
      </c>
      <c r="J3002" s="31">
        <f t="shared" si="384"/>
        <v>0</v>
      </c>
      <c r="K3002" s="1">
        <f t="shared" si="385"/>
        <v>0</v>
      </c>
      <c r="L3002" s="1">
        <f t="shared" si="383"/>
        <v>6</v>
      </c>
    </row>
    <row r="3003" spans="1:12" ht="16.5" hidden="1" thickBot="1" x14ac:dyDescent="0.3">
      <c r="A3003" s="26">
        <v>5351</v>
      </c>
      <c r="B3003" s="48">
        <v>535100</v>
      </c>
      <c r="C3003" s="49" t="s">
        <v>1788</v>
      </c>
      <c r="D3003" s="39">
        <v>0</v>
      </c>
      <c r="E3003" s="29">
        <f>IF(ISERROR(VLOOKUP(A3003,'INFORME SEVEN'!$A$1:$F$339,4,0)),0,VLOOKUP(A3003,'INFORME SEVEN'!$A$1:$F$339,4,0))</f>
        <v>0</v>
      </c>
      <c r="F3003" s="29">
        <f>IF(ISERROR(VLOOKUP(A3003,'INFORME SEVEN'!$A$1:$F$339,5,0)),0,VLOOKUP(A3003,'INFORME SEVEN'!$A$1:$F$339,5,0))</f>
        <v>0</v>
      </c>
      <c r="G3003" s="39">
        <f t="shared" si="382"/>
        <v>0</v>
      </c>
      <c r="H3003" s="50">
        <f t="shared" si="386"/>
        <v>0</v>
      </c>
      <c r="I3003" s="51">
        <v>0</v>
      </c>
      <c r="J3003" s="31">
        <f t="shared" si="384"/>
        <v>0</v>
      </c>
      <c r="K3003" s="1">
        <f t="shared" si="385"/>
        <v>0</v>
      </c>
      <c r="L3003" s="1">
        <f t="shared" si="383"/>
        <v>4</v>
      </c>
    </row>
    <row r="3004" spans="1:12" ht="16.5" hidden="1" thickBot="1" x14ac:dyDescent="0.3">
      <c r="A3004" s="26">
        <v>535101</v>
      </c>
      <c r="B3004" s="42">
        <v>535101</v>
      </c>
      <c r="C3004" s="43" t="s">
        <v>499</v>
      </c>
      <c r="D3004" s="44">
        <v>0</v>
      </c>
      <c r="E3004" s="29">
        <f>IF(ISERROR(VLOOKUP(A3004,'INFORME SEVEN'!$A$1:$F$339,4,0)),0,VLOOKUP(A3004,'INFORME SEVEN'!$A$1:$F$339,4,0))</f>
        <v>0</v>
      </c>
      <c r="F3004" s="29">
        <f>IF(ISERROR(VLOOKUP(A3004,'INFORME SEVEN'!$A$1:$F$339,5,0)),0,VLOOKUP(A3004,'INFORME SEVEN'!$A$1:$F$339,5,0))</f>
        <v>0</v>
      </c>
      <c r="G3004" s="65">
        <f t="shared" si="382"/>
        <v>0</v>
      </c>
      <c r="H3004" s="44">
        <f t="shared" si="386"/>
        <v>0</v>
      </c>
      <c r="I3004" s="46">
        <v>0</v>
      </c>
      <c r="J3004" s="31">
        <f t="shared" si="384"/>
        <v>0</v>
      </c>
      <c r="K3004" s="1">
        <f t="shared" si="385"/>
        <v>0</v>
      </c>
      <c r="L3004" s="1">
        <f t="shared" si="383"/>
        <v>6</v>
      </c>
    </row>
    <row r="3005" spans="1:12" ht="16.5" hidden="1" thickBot="1" x14ac:dyDescent="0.3">
      <c r="A3005" s="26">
        <v>535102</v>
      </c>
      <c r="B3005" s="42">
        <v>535102</v>
      </c>
      <c r="C3005" s="43" t="s">
        <v>600</v>
      </c>
      <c r="D3005" s="44">
        <v>0</v>
      </c>
      <c r="E3005" s="29">
        <f>IF(ISERROR(VLOOKUP(A3005,'INFORME SEVEN'!$A$1:$F$339,4,0)),0,VLOOKUP(A3005,'INFORME SEVEN'!$A$1:$F$339,4,0))</f>
        <v>0</v>
      </c>
      <c r="F3005" s="29">
        <f>IF(ISERROR(VLOOKUP(A3005,'INFORME SEVEN'!$A$1:$F$339,5,0)),0,VLOOKUP(A3005,'INFORME SEVEN'!$A$1:$F$339,5,0))</f>
        <v>0</v>
      </c>
      <c r="G3005" s="65">
        <f t="shared" si="382"/>
        <v>0</v>
      </c>
      <c r="H3005" s="44">
        <f t="shared" si="386"/>
        <v>0</v>
      </c>
      <c r="I3005" s="46">
        <v>0</v>
      </c>
      <c r="J3005" s="31">
        <f t="shared" si="384"/>
        <v>0</v>
      </c>
      <c r="K3005" s="1">
        <f t="shared" si="385"/>
        <v>0</v>
      </c>
      <c r="L3005" s="1">
        <f t="shared" si="383"/>
        <v>6</v>
      </c>
    </row>
    <row r="3006" spans="1:12" ht="16.5" hidden="1" thickBot="1" x14ac:dyDescent="0.3">
      <c r="A3006" s="26">
        <v>535103</v>
      </c>
      <c r="B3006" s="42">
        <v>535103</v>
      </c>
      <c r="C3006" s="43" t="s">
        <v>607</v>
      </c>
      <c r="D3006" s="44">
        <v>0</v>
      </c>
      <c r="E3006" s="29">
        <f>IF(ISERROR(VLOOKUP(A3006,'INFORME SEVEN'!$A$1:$F$339,4,0)),0,VLOOKUP(A3006,'INFORME SEVEN'!$A$1:$F$339,4,0))</f>
        <v>0</v>
      </c>
      <c r="F3006" s="29">
        <f>IF(ISERROR(VLOOKUP(A3006,'INFORME SEVEN'!$A$1:$F$339,5,0)),0,VLOOKUP(A3006,'INFORME SEVEN'!$A$1:$F$339,5,0))</f>
        <v>0</v>
      </c>
      <c r="G3006" s="65">
        <f t="shared" si="382"/>
        <v>0</v>
      </c>
      <c r="H3006" s="44">
        <f t="shared" si="386"/>
        <v>0</v>
      </c>
      <c r="I3006" s="46">
        <v>0</v>
      </c>
      <c r="J3006" s="31">
        <f t="shared" si="384"/>
        <v>0</v>
      </c>
      <c r="K3006" s="1">
        <f t="shared" si="385"/>
        <v>0</v>
      </c>
      <c r="L3006" s="1">
        <f t="shared" si="383"/>
        <v>6</v>
      </c>
    </row>
    <row r="3007" spans="1:12" ht="16.5" hidden="1" thickBot="1" x14ac:dyDescent="0.3">
      <c r="A3007" s="26">
        <v>535104</v>
      </c>
      <c r="B3007" s="42">
        <v>535104</v>
      </c>
      <c r="C3007" s="43" t="s">
        <v>750</v>
      </c>
      <c r="D3007" s="44">
        <v>0</v>
      </c>
      <c r="E3007" s="29">
        <f>IF(ISERROR(VLOOKUP(A3007,'INFORME SEVEN'!$A$1:$F$339,4,0)),0,VLOOKUP(A3007,'INFORME SEVEN'!$A$1:$F$339,4,0))</f>
        <v>0</v>
      </c>
      <c r="F3007" s="29">
        <f>IF(ISERROR(VLOOKUP(A3007,'INFORME SEVEN'!$A$1:$F$339,5,0)),0,VLOOKUP(A3007,'INFORME SEVEN'!$A$1:$F$339,5,0))</f>
        <v>0</v>
      </c>
      <c r="G3007" s="65">
        <f t="shared" si="382"/>
        <v>0</v>
      </c>
      <c r="H3007" s="44">
        <f t="shared" si="386"/>
        <v>0</v>
      </c>
      <c r="I3007" s="46">
        <v>0</v>
      </c>
      <c r="J3007" s="31">
        <f t="shared" si="384"/>
        <v>0</v>
      </c>
      <c r="K3007" s="1">
        <f t="shared" si="385"/>
        <v>0</v>
      </c>
      <c r="L3007" s="1">
        <f t="shared" si="383"/>
        <v>6</v>
      </c>
    </row>
    <row r="3008" spans="1:12" ht="16.5" hidden="1" thickBot="1" x14ac:dyDescent="0.3">
      <c r="A3008" s="26">
        <v>535105</v>
      </c>
      <c r="B3008" s="42">
        <v>535105</v>
      </c>
      <c r="C3008" s="43" t="s">
        <v>587</v>
      </c>
      <c r="D3008" s="44">
        <v>0</v>
      </c>
      <c r="E3008" s="29">
        <f>IF(ISERROR(VLOOKUP(A3008,'INFORME SEVEN'!$A$1:$F$339,4,0)),0,VLOOKUP(A3008,'INFORME SEVEN'!$A$1:$F$339,4,0))</f>
        <v>0</v>
      </c>
      <c r="F3008" s="29">
        <f>IF(ISERROR(VLOOKUP(A3008,'INFORME SEVEN'!$A$1:$F$339,5,0)),0,VLOOKUP(A3008,'INFORME SEVEN'!$A$1:$F$339,5,0))</f>
        <v>0</v>
      </c>
      <c r="G3008" s="65">
        <f t="shared" si="382"/>
        <v>0</v>
      </c>
      <c r="H3008" s="44">
        <f t="shared" si="386"/>
        <v>0</v>
      </c>
      <c r="I3008" s="46">
        <v>0</v>
      </c>
      <c r="J3008" s="31">
        <f t="shared" si="384"/>
        <v>0</v>
      </c>
      <c r="K3008" s="1">
        <f t="shared" si="385"/>
        <v>0</v>
      </c>
      <c r="L3008" s="1">
        <f t="shared" si="383"/>
        <v>6</v>
      </c>
    </row>
    <row r="3009" spans="1:12" ht="16.5" hidden="1" thickBot="1" x14ac:dyDescent="0.3">
      <c r="A3009" s="26">
        <v>535106</v>
      </c>
      <c r="B3009" s="42">
        <v>535106</v>
      </c>
      <c r="C3009" s="43" t="s">
        <v>588</v>
      </c>
      <c r="D3009" s="44">
        <v>0</v>
      </c>
      <c r="E3009" s="29">
        <f>IF(ISERROR(VLOOKUP(A3009,'INFORME SEVEN'!$A$1:$F$339,4,0)),0,VLOOKUP(A3009,'INFORME SEVEN'!$A$1:$F$339,4,0))</f>
        <v>0</v>
      </c>
      <c r="F3009" s="29">
        <f>IF(ISERROR(VLOOKUP(A3009,'INFORME SEVEN'!$A$1:$F$339,5,0)),0,VLOOKUP(A3009,'INFORME SEVEN'!$A$1:$F$339,5,0))</f>
        <v>0</v>
      </c>
      <c r="G3009" s="65">
        <f t="shared" ref="G3009:G3072" si="387">D3009+E3009-F3009</f>
        <v>0</v>
      </c>
      <c r="H3009" s="44">
        <f t="shared" si="386"/>
        <v>0</v>
      </c>
      <c r="I3009" s="46">
        <v>0</v>
      </c>
      <c r="J3009" s="31">
        <f t="shared" si="384"/>
        <v>0</v>
      </c>
      <c r="K3009" s="1">
        <f t="shared" si="385"/>
        <v>0</v>
      </c>
      <c r="L3009" s="1">
        <f t="shared" si="383"/>
        <v>6</v>
      </c>
    </row>
    <row r="3010" spans="1:12" ht="16.5" hidden="1" thickBot="1" x14ac:dyDescent="0.3">
      <c r="A3010" s="26">
        <v>535107</v>
      </c>
      <c r="B3010" s="42">
        <v>535107</v>
      </c>
      <c r="C3010" s="43" t="s">
        <v>589</v>
      </c>
      <c r="D3010" s="44">
        <v>0</v>
      </c>
      <c r="E3010" s="29">
        <f>IF(ISERROR(VLOOKUP(A3010,'INFORME SEVEN'!$A$1:$F$339,4,0)),0,VLOOKUP(A3010,'INFORME SEVEN'!$A$1:$F$339,4,0))</f>
        <v>0</v>
      </c>
      <c r="F3010" s="29">
        <f>IF(ISERROR(VLOOKUP(A3010,'INFORME SEVEN'!$A$1:$F$339,5,0)),0,VLOOKUP(A3010,'INFORME SEVEN'!$A$1:$F$339,5,0))</f>
        <v>0</v>
      </c>
      <c r="G3010" s="65">
        <f t="shared" si="387"/>
        <v>0</v>
      </c>
      <c r="H3010" s="44">
        <f t="shared" si="386"/>
        <v>0</v>
      </c>
      <c r="I3010" s="46">
        <v>0</v>
      </c>
      <c r="J3010" s="31">
        <f t="shared" si="384"/>
        <v>0</v>
      </c>
      <c r="K3010" s="1">
        <f t="shared" si="385"/>
        <v>0</v>
      </c>
      <c r="L3010" s="1">
        <f t="shared" si="383"/>
        <v>6</v>
      </c>
    </row>
    <row r="3011" spans="1:12" ht="16.5" hidden="1" thickBot="1" x14ac:dyDescent="0.3">
      <c r="A3011" s="26">
        <v>535108</v>
      </c>
      <c r="B3011" s="42">
        <v>535108</v>
      </c>
      <c r="C3011" s="43" t="s">
        <v>592</v>
      </c>
      <c r="D3011" s="44">
        <v>0</v>
      </c>
      <c r="E3011" s="29">
        <f>IF(ISERROR(VLOOKUP(A3011,'INFORME SEVEN'!$A$1:$F$339,4,0)),0,VLOOKUP(A3011,'INFORME SEVEN'!$A$1:$F$339,4,0))</f>
        <v>0</v>
      </c>
      <c r="F3011" s="29">
        <f>IF(ISERROR(VLOOKUP(A3011,'INFORME SEVEN'!$A$1:$F$339,5,0)),0,VLOOKUP(A3011,'INFORME SEVEN'!$A$1:$F$339,5,0))</f>
        <v>0</v>
      </c>
      <c r="G3011" s="65">
        <f t="shared" si="387"/>
        <v>0</v>
      </c>
      <c r="H3011" s="44">
        <f t="shared" si="386"/>
        <v>0</v>
      </c>
      <c r="I3011" s="46">
        <v>0</v>
      </c>
      <c r="J3011" s="31">
        <f t="shared" si="384"/>
        <v>0</v>
      </c>
      <c r="K3011" s="1">
        <f t="shared" si="385"/>
        <v>0</v>
      </c>
      <c r="L3011" s="1">
        <f t="shared" si="383"/>
        <v>6</v>
      </c>
    </row>
    <row r="3012" spans="1:12" ht="16.5" hidden="1" thickBot="1" x14ac:dyDescent="0.3">
      <c r="A3012" s="26">
        <v>535109</v>
      </c>
      <c r="B3012" s="42">
        <v>535109</v>
      </c>
      <c r="C3012" s="43" t="s">
        <v>593</v>
      </c>
      <c r="D3012" s="44">
        <v>0</v>
      </c>
      <c r="E3012" s="29">
        <f>IF(ISERROR(VLOOKUP(A3012,'INFORME SEVEN'!$A$1:$F$339,4,0)),0,VLOOKUP(A3012,'INFORME SEVEN'!$A$1:$F$339,4,0))</f>
        <v>0</v>
      </c>
      <c r="F3012" s="29">
        <f>IF(ISERROR(VLOOKUP(A3012,'INFORME SEVEN'!$A$1:$F$339,5,0)),0,VLOOKUP(A3012,'INFORME SEVEN'!$A$1:$F$339,5,0))</f>
        <v>0</v>
      </c>
      <c r="G3012" s="65">
        <f t="shared" si="387"/>
        <v>0</v>
      </c>
      <c r="H3012" s="44">
        <f t="shared" si="386"/>
        <v>0</v>
      </c>
      <c r="I3012" s="46">
        <v>0</v>
      </c>
      <c r="J3012" s="31">
        <f t="shared" si="384"/>
        <v>0</v>
      </c>
      <c r="K3012" s="1">
        <f t="shared" si="385"/>
        <v>0</v>
      </c>
      <c r="L3012" s="1">
        <f t="shared" si="383"/>
        <v>6</v>
      </c>
    </row>
    <row r="3013" spans="1:12" ht="16.5" hidden="1" thickBot="1" x14ac:dyDescent="0.3">
      <c r="A3013" s="26">
        <v>535110</v>
      </c>
      <c r="B3013" s="42">
        <v>535110</v>
      </c>
      <c r="C3013" s="43" t="s">
        <v>599</v>
      </c>
      <c r="D3013" s="44">
        <v>0</v>
      </c>
      <c r="E3013" s="29">
        <f>IF(ISERROR(VLOOKUP(A3013,'INFORME SEVEN'!$A$1:$F$339,4,0)),0,VLOOKUP(A3013,'INFORME SEVEN'!$A$1:$F$339,4,0))</f>
        <v>0</v>
      </c>
      <c r="F3013" s="29">
        <f>IF(ISERROR(VLOOKUP(A3013,'INFORME SEVEN'!$A$1:$F$339,5,0)),0,VLOOKUP(A3013,'INFORME SEVEN'!$A$1:$F$339,5,0))</f>
        <v>0</v>
      </c>
      <c r="G3013" s="65">
        <f t="shared" si="387"/>
        <v>0</v>
      </c>
      <c r="H3013" s="44">
        <f t="shared" si="386"/>
        <v>0</v>
      </c>
      <c r="I3013" s="46">
        <v>0</v>
      </c>
      <c r="J3013" s="31">
        <f t="shared" si="384"/>
        <v>0</v>
      </c>
      <c r="K3013" s="1">
        <f t="shared" si="385"/>
        <v>0</v>
      </c>
      <c r="L3013" s="1">
        <f t="shared" si="383"/>
        <v>6</v>
      </c>
    </row>
    <row r="3014" spans="1:12" ht="16.5" hidden="1" thickBot="1" x14ac:dyDescent="0.3">
      <c r="A3014" s="26">
        <v>535111</v>
      </c>
      <c r="B3014" s="42">
        <v>535111</v>
      </c>
      <c r="C3014" s="43" t="s">
        <v>505</v>
      </c>
      <c r="D3014" s="44">
        <v>0</v>
      </c>
      <c r="E3014" s="29">
        <f>IF(ISERROR(VLOOKUP(A3014,'INFORME SEVEN'!$A$1:$F$339,4,0)),0,VLOOKUP(A3014,'INFORME SEVEN'!$A$1:$F$339,4,0))</f>
        <v>0</v>
      </c>
      <c r="F3014" s="29">
        <f>IF(ISERROR(VLOOKUP(A3014,'INFORME SEVEN'!$A$1:$F$339,5,0)),0,VLOOKUP(A3014,'INFORME SEVEN'!$A$1:$F$339,5,0))</f>
        <v>0</v>
      </c>
      <c r="G3014" s="65">
        <f t="shared" si="387"/>
        <v>0</v>
      </c>
      <c r="H3014" s="44">
        <f t="shared" si="386"/>
        <v>0</v>
      </c>
      <c r="I3014" s="46">
        <v>0</v>
      </c>
      <c r="J3014" s="31">
        <f t="shared" si="384"/>
        <v>0</v>
      </c>
      <c r="K3014" s="1">
        <f t="shared" si="385"/>
        <v>0</v>
      </c>
      <c r="L3014" s="1">
        <f t="shared" si="383"/>
        <v>6</v>
      </c>
    </row>
    <row r="3015" spans="1:12" ht="16.5" hidden="1" thickBot="1" x14ac:dyDescent="0.3">
      <c r="A3015" s="26">
        <v>535112</v>
      </c>
      <c r="B3015" s="42">
        <v>535112</v>
      </c>
      <c r="C3015" s="43" t="s">
        <v>751</v>
      </c>
      <c r="D3015" s="44">
        <v>0</v>
      </c>
      <c r="E3015" s="29">
        <f>IF(ISERROR(VLOOKUP(A3015,'INFORME SEVEN'!$A$1:$F$339,4,0)),0,VLOOKUP(A3015,'INFORME SEVEN'!$A$1:$F$339,4,0))</f>
        <v>0</v>
      </c>
      <c r="F3015" s="29">
        <f>IF(ISERROR(VLOOKUP(A3015,'INFORME SEVEN'!$A$1:$F$339,5,0)),0,VLOOKUP(A3015,'INFORME SEVEN'!$A$1:$F$339,5,0))</f>
        <v>0</v>
      </c>
      <c r="G3015" s="65">
        <f t="shared" si="387"/>
        <v>0</v>
      </c>
      <c r="H3015" s="44">
        <f t="shared" si="386"/>
        <v>0</v>
      </c>
      <c r="I3015" s="46">
        <v>0</v>
      </c>
      <c r="J3015" s="31">
        <f t="shared" si="384"/>
        <v>0</v>
      </c>
      <c r="K3015" s="1">
        <f t="shared" si="385"/>
        <v>0</v>
      </c>
      <c r="L3015" s="1">
        <f t="shared" si="383"/>
        <v>6</v>
      </c>
    </row>
    <row r="3016" spans="1:12" ht="16.5" hidden="1" thickBot="1" x14ac:dyDescent="0.3">
      <c r="A3016" s="26">
        <v>535113</v>
      </c>
      <c r="B3016" s="42">
        <v>535113</v>
      </c>
      <c r="C3016" s="43" t="s">
        <v>594</v>
      </c>
      <c r="D3016" s="44">
        <v>0</v>
      </c>
      <c r="E3016" s="29">
        <f>IF(ISERROR(VLOOKUP(A3016,'INFORME SEVEN'!$A$1:$F$339,4,0)),0,VLOOKUP(A3016,'INFORME SEVEN'!$A$1:$F$339,4,0))</f>
        <v>0</v>
      </c>
      <c r="F3016" s="29">
        <f>IF(ISERROR(VLOOKUP(A3016,'INFORME SEVEN'!$A$1:$F$339,5,0)),0,VLOOKUP(A3016,'INFORME SEVEN'!$A$1:$F$339,5,0))</f>
        <v>0</v>
      </c>
      <c r="G3016" s="65">
        <f t="shared" si="387"/>
        <v>0</v>
      </c>
      <c r="H3016" s="44">
        <f t="shared" si="386"/>
        <v>0</v>
      </c>
      <c r="I3016" s="46">
        <v>0</v>
      </c>
      <c r="J3016" s="31">
        <f t="shared" si="384"/>
        <v>0</v>
      </c>
      <c r="K3016" s="1">
        <f t="shared" si="385"/>
        <v>0</v>
      </c>
      <c r="L3016" s="1">
        <f t="shared" si="383"/>
        <v>6</v>
      </c>
    </row>
    <row r="3017" spans="1:12" ht="16.5" hidden="1" thickBot="1" x14ac:dyDescent="0.3">
      <c r="A3017" s="26">
        <v>535114</v>
      </c>
      <c r="B3017" s="42">
        <v>535114</v>
      </c>
      <c r="C3017" s="43" t="s">
        <v>743</v>
      </c>
      <c r="D3017" s="44">
        <v>0</v>
      </c>
      <c r="E3017" s="29">
        <f>IF(ISERROR(VLOOKUP(A3017,'INFORME SEVEN'!$A$1:$F$339,4,0)),0,VLOOKUP(A3017,'INFORME SEVEN'!$A$1:$F$339,4,0))</f>
        <v>0</v>
      </c>
      <c r="F3017" s="29">
        <f>IF(ISERROR(VLOOKUP(A3017,'INFORME SEVEN'!$A$1:$F$339,5,0)),0,VLOOKUP(A3017,'INFORME SEVEN'!$A$1:$F$339,5,0))</f>
        <v>0</v>
      </c>
      <c r="G3017" s="65">
        <f t="shared" si="387"/>
        <v>0</v>
      </c>
      <c r="H3017" s="44">
        <f t="shared" si="386"/>
        <v>0</v>
      </c>
      <c r="I3017" s="46">
        <v>0</v>
      </c>
      <c r="J3017" s="31">
        <f t="shared" si="384"/>
        <v>0</v>
      </c>
      <c r="K3017" s="1">
        <f t="shared" si="385"/>
        <v>0</v>
      </c>
      <c r="L3017" s="1">
        <f t="shared" si="383"/>
        <v>6</v>
      </c>
    </row>
    <row r="3018" spans="1:12" ht="16.5" hidden="1" thickBot="1" x14ac:dyDescent="0.3">
      <c r="A3018" s="26">
        <v>535115</v>
      </c>
      <c r="B3018" s="42">
        <v>535115</v>
      </c>
      <c r="C3018" s="43" t="s">
        <v>531</v>
      </c>
      <c r="D3018" s="44">
        <v>0</v>
      </c>
      <c r="E3018" s="29">
        <f>IF(ISERROR(VLOOKUP(A3018,'INFORME SEVEN'!$A$1:$F$339,4,0)),0,VLOOKUP(A3018,'INFORME SEVEN'!$A$1:$F$339,4,0))</f>
        <v>0</v>
      </c>
      <c r="F3018" s="29">
        <f>IF(ISERROR(VLOOKUP(A3018,'INFORME SEVEN'!$A$1:$F$339,5,0)),0,VLOOKUP(A3018,'INFORME SEVEN'!$A$1:$F$339,5,0))</f>
        <v>0</v>
      </c>
      <c r="G3018" s="65">
        <f t="shared" si="387"/>
        <v>0</v>
      </c>
      <c r="H3018" s="44">
        <f t="shared" si="386"/>
        <v>0</v>
      </c>
      <c r="I3018" s="46">
        <v>0</v>
      </c>
      <c r="J3018" s="31">
        <f t="shared" si="384"/>
        <v>0</v>
      </c>
      <c r="K3018" s="1">
        <f t="shared" si="385"/>
        <v>0</v>
      </c>
      <c r="L3018" s="1">
        <f t="shared" si="383"/>
        <v>6</v>
      </c>
    </row>
    <row r="3019" spans="1:12" ht="16.5" hidden="1" thickBot="1" x14ac:dyDescent="0.3">
      <c r="A3019" s="26">
        <v>535116</v>
      </c>
      <c r="B3019" s="42">
        <v>535116</v>
      </c>
      <c r="C3019" s="43" t="s">
        <v>752</v>
      </c>
      <c r="D3019" s="44">
        <v>0</v>
      </c>
      <c r="E3019" s="29">
        <f>IF(ISERROR(VLOOKUP(A3019,'INFORME SEVEN'!$A$1:$F$339,4,0)),0,VLOOKUP(A3019,'INFORME SEVEN'!$A$1:$F$339,4,0))</f>
        <v>0</v>
      </c>
      <c r="F3019" s="29">
        <f>IF(ISERROR(VLOOKUP(A3019,'INFORME SEVEN'!$A$1:$F$339,5,0)),0,VLOOKUP(A3019,'INFORME SEVEN'!$A$1:$F$339,5,0))</f>
        <v>0</v>
      </c>
      <c r="G3019" s="65">
        <f t="shared" si="387"/>
        <v>0</v>
      </c>
      <c r="H3019" s="44">
        <f t="shared" si="386"/>
        <v>0</v>
      </c>
      <c r="I3019" s="46">
        <v>0</v>
      </c>
      <c r="J3019" s="31">
        <f t="shared" si="384"/>
        <v>0</v>
      </c>
      <c r="K3019" s="1">
        <f t="shared" si="385"/>
        <v>0</v>
      </c>
      <c r="L3019" s="1">
        <f t="shared" si="383"/>
        <v>6</v>
      </c>
    </row>
    <row r="3020" spans="1:12" ht="16.5" hidden="1" thickBot="1" x14ac:dyDescent="0.3">
      <c r="A3020" s="26">
        <v>535117</v>
      </c>
      <c r="B3020" s="42">
        <v>535117</v>
      </c>
      <c r="C3020" s="43" t="s">
        <v>744</v>
      </c>
      <c r="D3020" s="44">
        <v>0</v>
      </c>
      <c r="E3020" s="29">
        <f>IF(ISERROR(VLOOKUP(A3020,'INFORME SEVEN'!$A$1:$F$339,4,0)),0,VLOOKUP(A3020,'INFORME SEVEN'!$A$1:$F$339,4,0))</f>
        <v>0</v>
      </c>
      <c r="F3020" s="29">
        <f>IF(ISERROR(VLOOKUP(A3020,'INFORME SEVEN'!$A$1:$F$339,5,0)),0,VLOOKUP(A3020,'INFORME SEVEN'!$A$1:$F$339,5,0))</f>
        <v>0</v>
      </c>
      <c r="G3020" s="65">
        <f t="shared" si="387"/>
        <v>0</v>
      </c>
      <c r="H3020" s="44">
        <f t="shared" si="386"/>
        <v>0</v>
      </c>
      <c r="I3020" s="46">
        <v>0</v>
      </c>
      <c r="J3020" s="31">
        <f t="shared" si="384"/>
        <v>0</v>
      </c>
      <c r="K3020" s="1">
        <f t="shared" si="385"/>
        <v>0</v>
      </c>
      <c r="L3020" s="1">
        <f t="shared" si="383"/>
        <v>6</v>
      </c>
    </row>
    <row r="3021" spans="1:12" ht="16.5" hidden="1" thickBot="1" x14ac:dyDescent="0.3">
      <c r="A3021" s="26">
        <v>535118</v>
      </c>
      <c r="B3021" s="42">
        <v>535118</v>
      </c>
      <c r="C3021" s="43" t="s">
        <v>748</v>
      </c>
      <c r="D3021" s="44">
        <v>0</v>
      </c>
      <c r="E3021" s="29">
        <f>IF(ISERROR(VLOOKUP(A3021,'INFORME SEVEN'!$A$1:$F$339,4,0)),0,VLOOKUP(A3021,'INFORME SEVEN'!$A$1:$F$339,4,0))</f>
        <v>0</v>
      </c>
      <c r="F3021" s="29">
        <f>IF(ISERROR(VLOOKUP(A3021,'INFORME SEVEN'!$A$1:$F$339,5,0)),0,VLOOKUP(A3021,'INFORME SEVEN'!$A$1:$F$339,5,0))</f>
        <v>0</v>
      </c>
      <c r="G3021" s="65">
        <f t="shared" si="387"/>
        <v>0</v>
      </c>
      <c r="H3021" s="44">
        <f t="shared" si="386"/>
        <v>0</v>
      </c>
      <c r="I3021" s="46">
        <v>0</v>
      </c>
      <c r="J3021" s="31">
        <f t="shared" si="384"/>
        <v>0</v>
      </c>
      <c r="K3021" s="1">
        <f t="shared" si="385"/>
        <v>0</v>
      </c>
      <c r="L3021" s="1">
        <f t="shared" ref="L3021:L3084" si="388">+LEN(A3021)</f>
        <v>6</v>
      </c>
    </row>
    <row r="3022" spans="1:12" ht="16.5" hidden="1" thickBot="1" x14ac:dyDescent="0.3">
      <c r="A3022" s="26">
        <v>535119</v>
      </c>
      <c r="B3022" s="42">
        <v>535119</v>
      </c>
      <c r="C3022" s="43" t="s">
        <v>745</v>
      </c>
      <c r="D3022" s="44">
        <v>0</v>
      </c>
      <c r="E3022" s="29">
        <f>IF(ISERROR(VLOOKUP(A3022,'INFORME SEVEN'!$A$1:$F$339,4,0)),0,VLOOKUP(A3022,'INFORME SEVEN'!$A$1:$F$339,4,0))</f>
        <v>0</v>
      </c>
      <c r="F3022" s="29">
        <f>IF(ISERROR(VLOOKUP(A3022,'INFORME SEVEN'!$A$1:$F$339,5,0)),0,VLOOKUP(A3022,'INFORME SEVEN'!$A$1:$F$339,5,0))</f>
        <v>0</v>
      </c>
      <c r="G3022" s="65">
        <f t="shared" si="387"/>
        <v>0</v>
      </c>
      <c r="H3022" s="44">
        <f t="shared" si="386"/>
        <v>0</v>
      </c>
      <c r="I3022" s="46">
        <v>0</v>
      </c>
      <c r="J3022" s="31">
        <f t="shared" si="384"/>
        <v>0</v>
      </c>
      <c r="K3022" s="1">
        <f t="shared" si="385"/>
        <v>0</v>
      </c>
      <c r="L3022" s="1">
        <f t="shared" si="388"/>
        <v>6</v>
      </c>
    </row>
    <row r="3023" spans="1:12" ht="16.5" hidden="1" thickBot="1" x14ac:dyDescent="0.3">
      <c r="A3023" s="26">
        <v>535120</v>
      </c>
      <c r="B3023" s="42">
        <v>535120</v>
      </c>
      <c r="C3023" s="43" t="s">
        <v>746</v>
      </c>
      <c r="D3023" s="44">
        <v>0</v>
      </c>
      <c r="E3023" s="29">
        <f>IF(ISERROR(VLOOKUP(A3023,'INFORME SEVEN'!$A$1:$F$339,4,0)),0,VLOOKUP(A3023,'INFORME SEVEN'!$A$1:$F$339,4,0))</f>
        <v>0</v>
      </c>
      <c r="F3023" s="29">
        <f>IF(ISERROR(VLOOKUP(A3023,'INFORME SEVEN'!$A$1:$F$339,5,0)),0,VLOOKUP(A3023,'INFORME SEVEN'!$A$1:$F$339,5,0))</f>
        <v>0</v>
      </c>
      <c r="G3023" s="65">
        <f t="shared" si="387"/>
        <v>0</v>
      </c>
      <c r="H3023" s="44">
        <f t="shared" si="386"/>
        <v>0</v>
      </c>
      <c r="I3023" s="46">
        <v>0</v>
      </c>
      <c r="J3023" s="31">
        <f t="shared" si="384"/>
        <v>0</v>
      </c>
      <c r="K3023" s="1">
        <f t="shared" si="385"/>
        <v>0</v>
      </c>
      <c r="L3023" s="1">
        <f t="shared" si="388"/>
        <v>6</v>
      </c>
    </row>
    <row r="3024" spans="1:12" ht="16.5" hidden="1" thickBot="1" x14ac:dyDescent="0.3">
      <c r="A3024" s="26">
        <v>535121</v>
      </c>
      <c r="B3024" s="42">
        <v>535121</v>
      </c>
      <c r="C3024" s="43" t="s">
        <v>747</v>
      </c>
      <c r="D3024" s="44">
        <v>0</v>
      </c>
      <c r="E3024" s="29">
        <f>IF(ISERROR(VLOOKUP(A3024,'INFORME SEVEN'!$A$1:$F$339,4,0)),0,VLOOKUP(A3024,'INFORME SEVEN'!$A$1:$F$339,4,0))</f>
        <v>0</v>
      </c>
      <c r="F3024" s="29">
        <f>IF(ISERROR(VLOOKUP(A3024,'INFORME SEVEN'!$A$1:$F$339,5,0)),0,VLOOKUP(A3024,'INFORME SEVEN'!$A$1:$F$339,5,0))</f>
        <v>0</v>
      </c>
      <c r="G3024" s="65">
        <f t="shared" si="387"/>
        <v>0</v>
      </c>
      <c r="H3024" s="44">
        <f t="shared" si="386"/>
        <v>0</v>
      </c>
      <c r="I3024" s="46">
        <v>0</v>
      </c>
      <c r="J3024" s="31">
        <f t="shared" si="384"/>
        <v>0</v>
      </c>
      <c r="K3024" s="1">
        <f t="shared" si="385"/>
        <v>0</v>
      </c>
      <c r="L3024" s="1">
        <f t="shared" si="388"/>
        <v>6</v>
      </c>
    </row>
    <row r="3025" spans="1:12" ht="16.5" hidden="1" thickBot="1" x14ac:dyDescent="0.3">
      <c r="A3025" s="26">
        <v>5355</v>
      </c>
      <c r="B3025" s="48">
        <v>535500</v>
      </c>
      <c r="C3025" s="49" t="s">
        <v>1789</v>
      </c>
      <c r="D3025" s="39">
        <v>0</v>
      </c>
      <c r="E3025" s="29">
        <f>IF(ISERROR(VLOOKUP(A3025,'INFORME SEVEN'!$A$1:$F$339,4,0)),0,VLOOKUP(A3025,'INFORME SEVEN'!$A$1:$F$339,4,0))</f>
        <v>0</v>
      </c>
      <c r="F3025" s="29">
        <f>IF(ISERROR(VLOOKUP(A3025,'INFORME SEVEN'!$A$1:$F$339,5,0)),0,VLOOKUP(A3025,'INFORME SEVEN'!$A$1:$F$339,5,0))</f>
        <v>0</v>
      </c>
      <c r="G3025" s="39">
        <f t="shared" si="387"/>
        <v>0</v>
      </c>
      <c r="H3025" s="50">
        <f t="shared" si="386"/>
        <v>0</v>
      </c>
      <c r="I3025" s="51">
        <v>0</v>
      </c>
      <c r="J3025" s="31">
        <f t="shared" si="384"/>
        <v>0</v>
      </c>
      <c r="K3025" s="1">
        <f t="shared" si="385"/>
        <v>0</v>
      </c>
      <c r="L3025" s="1">
        <f t="shared" si="388"/>
        <v>4</v>
      </c>
    </row>
    <row r="3026" spans="1:12" ht="16.5" hidden="1" thickBot="1" x14ac:dyDescent="0.3">
      <c r="A3026" s="26">
        <v>535501</v>
      </c>
      <c r="B3026" s="42">
        <v>535501</v>
      </c>
      <c r="C3026" s="43" t="s">
        <v>499</v>
      </c>
      <c r="D3026" s="44">
        <v>0</v>
      </c>
      <c r="E3026" s="29">
        <f>IF(ISERROR(VLOOKUP(A3026,'INFORME SEVEN'!$A$1:$F$339,4,0)),0,VLOOKUP(A3026,'INFORME SEVEN'!$A$1:$F$339,4,0))</f>
        <v>0</v>
      </c>
      <c r="F3026" s="29">
        <f>IF(ISERROR(VLOOKUP(A3026,'INFORME SEVEN'!$A$1:$F$339,5,0)),0,VLOOKUP(A3026,'INFORME SEVEN'!$A$1:$F$339,5,0))</f>
        <v>0</v>
      </c>
      <c r="G3026" s="65">
        <f t="shared" si="387"/>
        <v>0</v>
      </c>
      <c r="H3026" s="44">
        <f t="shared" si="386"/>
        <v>0</v>
      </c>
      <c r="I3026" s="46">
        <v>0</v>
      </c>
      <c r="J3026" s="31">
        <f t="shared" ref="J3026:J3089" si="389">+G3026-H3026-I3026</f>
        <v>0</v>
      </c>
      <c r="K3026" s="1">
        <f t="shared" ref="K3026:K3089" si="390">IF(D3026&lt;&gt;0,1,IF(G3026&lt;&gt;0,2,IF(F3026&lt;&gt;0,3,IF(E3026&lt;&gt;0,4,0))))</f>
        <v>0</v>
      </c>
      <c r="L3026" s="1">
        <f t="shared" si="388"/>
        <v>6</v>
      </c>
    </row>
    <row r="3027" spans="1:12" ht="16.5" hidden="1" thickBot="1" x14ac:dyDescent="0.3">
      <c r="A3027" s="26">
        <v>535502</v>
      </c>
      <c r="B3027" s="42">
        <v>535502</v>
      </c>
      <c r="C3027" s="43" t="s">
        <v>587</v>
      </c>
      <c r="D3027" s="44">
        <v>0</v>
      </c>
      <c r="E3027" s="29">
        <f>IF(ISERROR(VLOOKUP(A3027,'INFORME SEVEN'!$A$1:$F$339,4,0)),0,VLOOKUP(A3027,'INFORME SEVEN'!$A$1:$F$339,4,0))</f>
        <v>0</v>
      </c>
      <c r="F3027" s="29">
        <f>IF(ISERROR(VLOOKUP(A3027,'INFORME SEVEN'!$A$1:$F$339,5,0)),0,VLOOKUP(A3027,'INFORME SEVEN'!$A$1:$F$339,5,0))</f>
        <v>0</v>
      </c>
      <c r="G3027" s="65">
        <f t="shared" si="387"/>
        <v>0</v>
      </c>
      <c r="H3027" s="44">
        <f t="shared" si="386"/>
        <v>0</v>
      </c>
      <c r="I3027" s="46">
        <v>0</v>
      </c>
      <c r="J3027" s="31">
        <f t="shared" si="389"/>
        <v>0</v>
      </c>
      <c r="K3027" s="1">
        <f t="shared" si="390"/>
        <v>0</v>
      </c>
      <c r="L3027" s="1">
        <f t="shared" si="388"/>
        <v>6</v>
      </c>
    </row>
    <row r="3028" spans="1:12" ht="16.5" hidden="1" thickBot="1" x14ac:dyDescent="0.3">
      <c r="A3028" s="26">
        <v>5357</v>
      </c>
      <c r="B3028" s="48">
        <v>535700</v>
      </c>
      <c r="C3028" s="49" t="s">
        <v>1790</v>
      </c>
      <c r="D3028" s="39">
        <v>0</v>
      </c>
      <c r="E3028" s="29">
        <f>IF(ISERROR(VLOOKUP(A3028,'INFORME SEVEN'!$A$1:$F$339,4,0)),0,VLOOKUP(A3028,'INFORME SEVEN'!$A$1:$F$339,4,0))</f>
        <v>0</v>
      </c>
      <c r="F3028" s="29">
        <f>IF(ISERROR(VLOOKUP(A3028,'INFORME SEVEN'!$A$1:$F$339,5,0)),0,VLOOKUP(A3028,'INFORME SEVEN'!$A$1:$F$339,5,0))</f>
        <v>0</v>
      </c>
      <c r="G3028" s="39">
        <f t="shared" si="387"/>
        <v>0</v>
      </c>
      <c r="H3028" s="50">
        <f t="shared" si="386"/>
        <v>0</v>
      </c>
      <c r="I3028" s="51">
        <v>0</v>
      </c>
      <c r="J3028" s="31">
        <f t="shared" si="389"/>
        <v>0</v>
      </c>
      <c r="K3028" s="1">
        <f t="shared" si="390"/>
        <v>0</v>
      </c>
      <c r="L3028" s="1">
        <f t="shared" si="388"/>
        <v>4</v>
      </c>
    </row>
    <row r="3029" spans="1:12" ht="16.5" hidden="1" thickBot="1" x14ac:dyDescent="0.3">
      <c r="A3029" s="26">
        <v>535702</v>
      </c>
      <c r="B3029" s="42">
        <v>535702</v>
      </c>
      <c r="C3029" s="43" t="s">
        <v>868</v>
      </c>
      <c r="D3029" s="44">
        <v>0</v>
      </c>
      <c r="E3029" s="29">
        <f>IF(ISERROR(VLOOKUP(A3029,'INFORME SEVEN'!$A$1:$F$339,4,0)),0,VLOOKUP(A3029,'INFORME SEVEN'!$A$1:$F$339,4,0))</f>
        <v>0</v>
      </c>
      <c r="F3029" s="29">
        <f>IF(ISERROR(VLOOKUP(A3029,'INFORME SEVEN'!$A$1:$F$339,5,0)),0,VLOOKUP(A3029,'INFORME SEVEN'!$A$1:$F$339,5,0))</f>
        <v>0</v>
      </c>
      <c r="G3029" s="65">
        <f t="shared" si="387"/>
        <v>0</v>
      </c>
      <c r="H3029" s="44">
        <f t="shared" si="386"/>
        <v>0</v>
      </c>
      <c r="I3029" s="46">
        <v>0</v>
      </c>
      <c r="J3029" s="31">
        <f t="shared" si="389"/>
        <v>0</v>
      </c>
      <c r="K3029" s="1">
        <f t="shared" si="390"/>
        <v>0</v>
      </c>
      <c r="L3029" s="1">
        <f t="shared" si="388"/>
        <v>6</v>
      </c>
    </row>
    <row r="3030" spans="1:12" ht="16.5" hidden="1" thickBot="1" x14ac:dyDescent="0.3">
      <c r="A3030" s="26">
        <v>535703</v>
      </c>
      <c r="B3030" s="42">
        <v>535703</v>
      </c>
      <c r="C3030" s="43" t="s">
        <v>207</v>
      </c>
      <c r="D3030" s="44">
        <v>0</v>
      </c>
      <c r="E3030" s="29">
        <f>IF(ISERROR(VLOOKUP(A3030,'INFORME SEVEN'!$A$1:$F$339,4,0)),0,VLOOKUP(A3030,'INFORME SEVEN'!$A$1:$F$339,4,0))</f>
        <v>0</v>
      </c>
      <c r="F3030" s="29">
        <f>IF(ISERROR(VLOOKUP(A3030,'INFORME SEVEN'!$A$1:$F$339,5,0)),0,VLOOKUP(A3030,'INFORME SEVEN'!$A$1:$F$339,5,0))</f>
        <v>0</v>
      </c>
      <c r="G3030" s="65">
        <f t="shared" si="387"/>
        <v>0</v>
      </c>
      <c r="H3030" s="44">
        <f t="shared" ref="H3030:H3042" si="391">+G3030</f>
        <v>0</v>
      </c>
      <c r="I3030" s="46">
        <v>0</v>
      </c>
      <c r="J3030" s="31">
        <f t="shared" si="389"/>
        <v>0</v>
      </c>
      <c r="K3030" s="1">
        <f t="shared" si="390"/>
        <v>0</v>
      </c>
      <c r="L3030" s="1">
        <f t="shared" si="388"/>
        <v>6</v>
      </c>
    </row>
    <row r="3031" spans="1:12" ht="16.5" hidden="1" thickBot="1" x14ac:dyDescent="0.3">
      <c r="A3031" s="26">
        <v>535704</v>
      </c>
      <c r="B3031" s="42">
        <v>535704</v>
      </c>
      <c r="C3031" s="43" t="s">
        <v>869</v>
      </c>
      <c r="D3031" s="44">
        <v>0</v>
      </c>
      <c r="E3031" s="29">
        <f>IF(ISERROR(VLOOKUP(A3031,'INFORME SEVEN'!$A$1:$F$339,4,0)),0,VLOOKUP(A3031,'INFORME SEVEN'!$A$1:$F$339,4,0))</f>
        <v>0</v>
      </c>
      <c r="F3031" s="29">
        <f>IF(ISERROR(VLOOKUP(A3031,'INFORME SEVEN'!$A$1:$F$339,5,0)),0,VLOOKUP(A3031,'INFORME SEVEN'!$A$1:$F$339,5,0))</f>
        <v>0</v>
      </c>
      <c r="G3031" s="65">
        <f t="shared" si="387"/>
        <v>0</v>
      </c>
      <c r="H3031" s="44">
        <f t="shared" si="391"/>
        <v>0</v>
      </c>
      <c r="I3031" s="46">
        <v>0</v>
      </c>
      <c r="J3031" s="31">
        <f t="shared" si="389"/>
        <v>0</v>
      </c>
      <c r="K3031" s="1">
        <f t="shared" si="390"/>
        <v>0</v>
      </c>
      <c r="L3031" s="1">
        <f t="shared" si="388"/>
        <v>6</v>
      </c>
    </row>
    <row r="3032" spans="1:12" ht="16.5" hidden="1" thickBot="1" x14ac:dyDescent="0.3">
      <c r="A3032" s="26">
        <v>535705</v>
      </c>
      <c r="B3032" s="42">
        <v>535705</v>
      </c>
      <c r="C3032" s="43" t="s">
        <v>870</v>
      </c>
      <c r="D3032" s="44">
        <v>0</v>
      </c>
      <c r="E3032" s="29">
        <f>IF(ISERROR(VLOOKUP(A3032,'INFORME SEVEN'!$A$1:$F$339,4,0)),0,VLOOKUP(A3032,'INFORME SEVEN'!$A$1:$F$339,4,0))</f>
        <v>0</v>
      </c>
      <c r="F3032" s="29">
        <f>IF(ISERROR(VLOOKUP(A3032,'INFORME SEVEN'!$A$1:$F$339,5,0)),0,VLOOKUP(A3032,'INFORME SEVEN'!$A$1:$F$339,5,0))</f>
        <v>0</v>
      </c>
      <c r="G3032" s="65">
        <f t="shared" si="387"/>
        <v>0</v>
      </c>
      <c r="H3032" s="44">
        <f t="shared" si="391"/>
        <v>0</v>
      </c>
      <c r="I3032" s="46">
        <v>0</v>
      </c>
      <c r="J3032" s="31">
        <f t="shared" si="389"/>
        <v>0</v>
      </c>
      <c r="K3032" s="1">
        <f t="shared" si="390"/>
        <v>0</v>
      </c>
      <c r="L3032" s="1">
        <f t="shared" si="388"/>
        <v>6</v>
      </c>
    </row>
    <row r="3033" spans="1:12" ht="16.5" hidden="1" thickBot="1" x14ac:dyDescent="0.3">
      <c r="A3033" s="26">
        <v>535706</v>
      </c>
      <c r="B3033" s="42">
        <v>535706</v>
      </c>
      <c r="C3033" s="43" t="s">
        <v>211</v>
      </c>
      <c r="D3033" s="44">
        <v>0</v>
      </c>
      <c r="E3033" s="29">
        <f>IF(ISERROR(VLOOKUP(A3033,'INFORME SEVEN'!$A$1:$F$339,4,0)),0,VLOOKUP(A3033,'INFORME SEVEN'!$A$1:$F$339,4,0))</f>
        <v>0</v>
      </c>
      <c r="F3033" s="29">
        <f>IF(ISERROR(VLOOKUP(A3033,'INFORME SEVEN'!$A$1:$F$339,5,0)),0,VLOOKUP(A3033,'INFORME SEVEN'!$A$1:$F$339,5,0))</f>
        <v>0</v>
      </c>
      <c r="G3033" s="65">
        <f t="shared" si="387"/>
        <v>0</v>
      </c>
      <c r="H3033" s="44">
        <f t="shared" si="391"/>
        <v>0</v>
      </c>
      <c r="I3033" s="46">
        <v>0</v>
      </c>
      <c r="J3033" s="31">
        <f t="shared" si="389"/>
        <v>0</v>
      </c>
      <c r="K3033" s="1">
        <f t="shared" si="390"/>
        <v>0</v>
      </c>
      <c r="L3033" s="1">
        <f t="shared" si="388"/>
        <v>6</v>
      </c>
    </row>
    <row r="3034" spans="1:12" ht="16.5" hidden="1" thickBot="1" x14ac:dyDescent="0.3">
      <c r="A3034" s="26">
        <v>535707</v>
      </c>
      <c r="B3034" s="42">
        <v>535707</v>
      </c>
      <c r="C3034" s="43" t="s">
        <v>871</v>
      </c>
      <c r="D3034" s="44">
        <v>0</v>
      </c>
      <c r="E3034" s="29">
        <f>IF(ISERROR(VLOOKUP(A3034,'INFORME SEVEN'!$A$1:$F$339,4,0)),0,VLOOKUP(A3034,'INFORME SEVEN'!$A$1:$F$339,4,0))</f>
        <v>0</v>
      </c>
      <c r="F3034" s="29">
        <f>IF(ISERROR(VLOOKUP(A3034,'INFORME SEVEN'!$A$1:$F$339,5,0)),0,VLOOKUP(A3034,'INFORME SEVEN'!$A$1:$F$339,5,0))</f>
        <v>0</v>
      </c>
      <c r="G3034" s="65">
        <f t="shared" si="387"/>
        <v>0</v>
      </c>
      <c r="H3034" s="44">
        <f t="shared" si="391"/>
        <v>0</v>
      </c>
      <c r="I3034" s="46">
        <v>0</v>
      </c>
      <c r="J3034" s="31">
        <f t="shared" si="389"/>
        <v>0</v>
      </c>
      <c r="K3034" s="1">
        <f t="shared" si="390"/>
        <v>0</v>
      </c>
      <c r="L3034" s="1">
        <f t="shared" si="388"/>
        <v>6</v>
      </c>
    </row>
    <row r="3035" spans="1:12" ht="16.5" hidden="1" thickBot="1" x14ac:dyDescent="0.3">
      <c r="A3035" s="26">
        <v>535709</v>
      </c>
      <c r="B3035" s="42">
        <v>535709</v>
      </c>
      <c r="C3035" s="43" t="s">
        <v>872</v>
      </c>
      <c r="D3035" s="44">
        <v>0</v>
      </c>
      <c r="E3035" s="29">
        <f>IF(ISERROR(VLOOKUP(A3035,'INFORME SEVEN'!$A$1:$F$339,4,0)),0,VLOOKUP(A3035,'INFORME SEVEN'!$A$1:$F$339,4,0))</f>
        <v>0</v>
      </c>
      <c r="F3035" s="29">
        <f>IF(ISERROR(VLOOKUP(A3035,'INFORME SEVEN'!$A$1:$F$339,5,0)),0,VLOOKUP(A3035,'INFORME SEVEN'!$A$1:$F$339,5,0))</f>
        <v>0</v>
      </c>
      <c r="G3035" s="65">
        <f t="shared" si="387"/>
        <v>0</v>
      </c>
      <c r="H3035" s="44">
        <f t="shared" si="391"/>
        <v>0</v>
      </c>
      <c r="I3035" s="46">
        <v>0</v>
      </c>
      <c r="J3035" s="31">
        <f t="shared" si="389"/>
        <v>0</v>
      </c>
      <c r="K3035" s="1">
        <f t="shared" si="390"/>
        <v>0</v>
      </c>
      <c r="L3035" s="1">
        <f t="shared" si="388"/>
        <v>6</v>
      </c>
    </row>
    <row r="3036" spans="1:12" ht="16.5" hidden="1" thickBot="1" x14ac:dyDescent="0.3">
      <c r="A3036" s="26">
        <v>535711</v>
      </c>
      <c r="B3036" s="42">
        <v>535711</v>
      </c>
      <c r="C3036" s="43" t="s">
        <v>873</v>
      </c>
      <c r="D3036" s="44">
        <v>0</v>
      </c>
      <c r="E3036" s="29">
        <f>IF(ISERROR(VLOOKUP(A3036,'INFORME SEVEN'!$A$1:$F$339,4,0)),0,VLOOKUP(A3036,'INFORME SEVEN'!$A$1:$F$339,4,0))</f>
        <v>0</v>
      </c>
      <c r="F3036" s="29">
        <f>IF(ISERROR(VLOOKUP(A3036,'INFORME SEVEN'!$A$1:$F$339,5,0)),0,VLOOKUP(A3036,'INFORME SEVEN'!$A$1:$F$339,5,0))</f>
        <v>0</v>
      </c>
      <c r="G3036" s="65">
        <f t="shared" si="387"/>
        <v>0</v>
      </c>
      <c r="H3036" s="44">
        <f t="shared" si="391"/>
        <v>0</v>
      </c>
      <c r="I3036" s="46">
        <v>0</v>
      </c>
      <c r="J3036" s="31">
        <f t="shared" si="389"/>
        <v>0</v>
      </c>
      <c r="K3036" s="1">
        <f t="shared" si="390"/>
        <v>0</v>
      </c>
      <c r="L3036" s="1">
        <f t="shared" si="388"/>
        <v>6</v>
      </c>
    </row>
    <row r="3037" spans="1:12" ht="16.5" hidden="1" thickBot="1" x14ac:dyDescent="0.3">
      <c r="A3037" s="26">
        <v>535790</v>
      </c>
      <c r="B3037" s="42">
        <v>535790</v>
      </c>
      <c r="C3037" s="43" t="s">
        <v>874</v>
      </c>
      <c r="D3037" s="44">
        <v>0</v>
      </c>
      <c r="E3037" s="29">
        <f>IF(ISERROR(VLOOKUP(A3037,'INFORME SEVEN'!$A$1:$F$339,4,0)),0,VLOOKUP(A3037,'INFORME SEVEN'!$A$1:$F$339,4,0))</f>
        <v>0</v>
      </c>
      <c r="F3037" s="29">
        <f>IF(ISERROR(VLOOKUP(A3037,'INFORME SEVEN'!$A$1:$F$339,5,0)),0,VLOOKUP(A3037,'INFORME SEVEN'!$A$1:$F$339,5,0))</f>
        <v>0</v>
      </c>
      <c r="G3037" s="65">
        <f t="shared" si="387"/>
        <v>0</v>
      </c>
      <c r="H3037" s="44">
        <f t="shared" si="391"/>
        <v>0</v>
      </c>
      <c r="I3037" s="46">
        <v>0</v>
      </c>
      <c r="J3037" s="31">
        <f t="shared" si="389"/>
        <v>0</v>
      </c>
      <c r="K3037" s="1">
        <f t="shared" si="390"/>
        <v>0</v>
      </c>
      <c r="L3037" s="1">
        <f t="shared" si="388"/>
        <v>6</v>
      </c>
    </row>
    <row r="3038" spans="1:12" ht="16.5" hidden="1" thickBot="1" x14ac:dyDescent="0.3">
      <c r="A3038" s="26">
        <v>5359</v>
      </c>
      <c r="B3038" s="48">
        <v>535900</v>
      </c>
      <c r="C3038" s="49" t="s">
        <v>1791</v>
      </c>
      <c r="D3038" s="39">
        <v>0</v>
      </c>
      <c r="E3038" s="29">
        <f>IF(ISERROR(VLOOKUP(A3038,'INFORME SEVEN'!$A$1:$F$339,4,0)),0,VLOOKUP(A3038,'INFORME SEVEN'!$A$1:$F$339,4,0))</f>
        <v>0</v>
      </c>
      <c r="F3038" s="29">
        <f>IF(ISERROR(VLOOKUP(A3038,'INFORME SEVEN'!$A$1:$F$339,5,0)),0,VLOOKUP(A3038,'INFORME SEVEN'!$A$1:$F$339,5,0))</f>
        <v>0</v>
      </c>
      <c r="G3038" s="39">
        <f t="shared" si="387"/>
        <v>0</v>
      </c>
      <c r="H3038" s="50">
        <f t="shared" si="391"/>
        <v>0</v>
      </c>
      <c r="I3038" s="51">
        <v>0</v>
      </c>
      <c r="J3038" s="31">
        <f t="shared" si="389"/>
        <v>0</v>
      </c>
      <c r="K3038" s="1">
        <f t="shared" si="390"/>
        <v>0</v>
      </c>
      <c r="L3038" s="1">
        <f t="shared" si="388"/>
        <v>4</v>
      </c>
    </row>
    <row r="3039" spans="1:12" ht="16.5" hidden="1" thickBot="1" x14ac:dyDescent="0.3">
      <c r="A3039" s="26">
        <v>535901</v>
      </c>
      <c r="B3039" s="42">
        <v>535901</v>
      </c>
      <c r="C3039" s="43" t="s">
        <v>878</v>
      </c>
      <c r="D3039" s="44">
        <v>0</v>
      </c>
      <c r="E3039" s="29">
        <f>IF(ISERROR(VLOOKUP(A3039,'INFORME SEVEN'!$A$1:$F$339,4,0)),0,VLOOKUP(A3039,'INFORME SEVEN'!$A$1:$F$339,4,0))</f>
        <v>0</v>
      </c>
      <c r="F3039" s="29">
        <f>IF(ISERROR(VLOOKUP(A3039,'INFORME SEVEN'!$A$1:$F$339,5,0)),0,VLOOKUP(A3039,'INFORME SEVEN'!$A$1:$F$339,5,0))</f>
        <v>0</v>
      </c>
      <c r="G3039" s="65">
        <f t="shared" si="387"/>
        <v>0</v>
      </c>
      <c r="H3039" s="44">
        <f t="shared" si="391"/>
        <v>0</v>
      </c>
      <c r="I3039" s="46">
        <v>0</v>
      </c>
      <c r="J3039" s="31">
        <f t="shared" si="389"/>
        <v>0</v>
      </c>
      <c r="K3039" s="1">
        <f t="shared" si="390"/>
        <v>0</v>
      </c>
      <c r="L3039" s="1">
        <f t="shared" si="388"/>
        <v>6</v>
      </c>
    </row>
    <row r="3040" spans="1:12" ht="16.5" hidden="1" thickBot="1" x14ac:dyDescent="0.3">
      <c r="A3040" s="26">
        <v>535902</v>
      </c>
      <c r="B3040" s="42">
        <v>535902</v>
      </c>
      <c r="C3040" s="43" t="s">
        <v>879</v>
      </c>
      <c r="D3040" s="44">
        <v>0</v>
      </c>
      <c r="E3040" s="29">
        <f>IF(ISERROR(VLOOKUP(A3040,'INFORME SEVEN'!$A$1:$F$339,4,0)),0,VLOOKUP(A3040,'INFORME SEVEN'!$A$1:$F$339,4,0))</f>
        <v>0</v>
      </c>
      <c r="F3040" s="29">
        <f>IF(ISERROR(VLOOKUP(A3040,'INFORME SEVEN'!$A$1:$F$339,5,0)),0,VLOOKUP(A3040,'INFORME SEVEN'!$A$1:$F$339,5,0))</f>
        <v>0</v>
      </c>
      <c r="G3040" s="65">
        <f t="shared" si="387"/>
        <v>0</v>
      </c>
      <c r="H3040" s="44">
        <f t="shared" si="391"/>
        <v>0</v>
      </c>
      <c r="I3040" s="46">
        <v>0</v>
      </c>
      <c r="J3040" s="31">
        <f t="shared" si="389"/>
        <v>0</v>
      </c>
      <c r="K3040" s="1">
        <f t="shared" si="390"/>
        <v>0</v>
      </c>
      <c r="L3040" s="1">
        <f t="shared" si="388"/>
        <v>6</v>
      </c>
    </row>
    <row r="3041" spans="1:12" ht="10.5" hidden="1" customHeight="1" thickBot="1" x14ac:dyDescent="0.3">
      <c r="A3041" s="26">
        <v>535903</v>
      </c>
      <c r="B3041" s="42">
        <v>535903</v>
      </c>
      <c r="C3041" s="43" t="s">
        <v>880</v>
      </c>
      <c r="D3041" s="44">
        <v>0</v>
      </c>
      <c r="E3041" s="29">
        <f>IF(ISERROR(VLOOKUP(A3041,'INFORME SEVEN'!$A$1:$F$339,4,0)),0,VLOOKUP(A3041,'INFORME SEVEN'!$A$1:$F$339,4,0))</f>
        <v>0</v>
      </c>
      <c r="F3041" s="29">
        <f>IF(ISERROR(VLOOKUP(A3041,'INFORME SEVEN'!$A$1:$F$339,5,0)),0,VLOOKUP(A3041,'INFORME SEVEN'!$A$1:$F$339,5,0))</f>
        <v>0</v>
      </c>
      <c r="G3041" s="65">
        <f t="shared" si="387"/>
        <v>0</v>
      </c>
      <c r="H3041" s="44">
        <f t="shared" si="391"/>
        <v>0</v>
      </c>
      <c r="I3041" s="46">
        <v>0</v>
      </c>
      <c r="J3041" s="31">
        <f t="shared" si="389"/>
        <v>0</v>
      </c>
      <c r="K3041" s="1">
        <f t="shared" si="390"/>
        <v>0</v>
      </c>
      <c r="L3041" s="1">
        <f t="shared" si="388"/>
        <v>6</v>
      </c>
    </row>
    <row r="3042" spans="1:12" ht="17.25" hidden="1" customHeight="1" thickBot="1" x14ac:dyDescent="0.3">
      <c r="A3042" s="26">
        <v>535904</v>
      </c>
      <c r="B3042" s="42">
        <v>535904</v>
      </c>
      <c r="C3042" s="43" t="s">
        <v>881</v>
      </c>
      <c r="D3042" s="44">
        <v>0</v>
      </c>
      <c r="E3042" s="29">
        <f>IF(ISERROR(VLOOKUP(A3042,'INFORME SEVEN'!$A$1:$F$339,4,0)),0,VLOOKUP(A3042,'INFORME SEVEN'!$A$1:$F$339,4,0))</f>
        <v>0</v>
      </c>
      <c r="F3042" s="29">
        <f>IF(ISERROR(VLOOKUP(A3042,'INFORME SEVEN'!$A$1:$F$339,5,0)),0,VLOOKUP(A3042,'INFORME SEVEN'!$A$1:$F$339,5,0))</f>
        <v>0</v>
      </c>
      <c r="G3042" s="65">
        <f t="shared" si="387"/>
        <v>0</v>
      </c>
      <c r="H3042" s="44">
        <f t="shared" si="391"/>
        <v>0</v>
      </c>
      <c r="I3042" s="46">
        <v>0</v>
      </c>
      <c r="J3042" s="31">
        <f t="shared" si="389"/>
        <v>0</v>
      </c>
      <c r="K3042" s="1">
        <f t="shared" si="390"/>
        <v>0</v>
      </c>
      <c r="L3042" s="1">
        <f t="shared" si="388"/>
        <v>6</v>
      </c>
    </row>
    <row r="3043" spans="1:12" ht="12" customHeight="1" thickBot="1" x14ac:dyDescent="0.3">
      <c r="A3043" s="26">
        <v>5360</v>
      </c>
      <c r="B3043" s="37">
        <v>536000</v>
      </c>
      <c r="C3043" s="38" t="s">
        <v>1792</v>
      </c>
      <c r="D3043" s="39">
        <v>25107038907.68</v>
      </c>
      <c r="E3043" s="40">
        <f>IF(ISERROR(VLOOKUP(A3043,'INFORME SEVEN'!$A$1:$F$339,4,0)),0,VLOOKUP(A3043,'INFORME SEVEN'!$A$1:$F$339,4,0))</f>
        <v>615286265.36000001</v>
      </c>
      <c r="F3043" s="40">
        <f>IF(ISERROR(VLOOKUP(A3043,'INFORME SEVEN'!$A$1:$F$339,5,0)),0,VLOOKUP(A3043,'INFORME SEVEN'!$A$1:$F$339,5,0))</f>
        <v>0</v>
      </c>
      <c r="G3043" s="39">
        <f t="shared" si="387"/>
        <v>25722325173.040001</v>
      </c>
      <c r="H3043" s="40">
        <v>0</v>
      </c>
      <c r="I3043" s="41">
        <f>+I3044+I3047+I3048+I3049+I3050+I3051+I3052+I3058</f>
        <v>25722325173.040001</v>
      </c>
      <c r="J3043" s="31">
        <f t="shared" si="389"/>
        <v>0</v>
      </c>
      <c r="K3043" s="1">
        <f t="shared" si="390"/>
        <v>1</v>
      </c>
      <c r="L3043" s="1">
        <f t="shared" si="388"/>
        <v>4</v>
      </c>
    </row>
    <row r="3044" spans="1:12" ht="15.75" thickBot="1" x14ac:dyDescent="0.25">
      <c r="A3044" s="26">
        <v>536001</v>
      </c>
      <c r="B3044" s="450">
        <v>536001</v>
      </c>
      <c r="C3044" s="451" t="s">
        <v>587</v>
      </c>
      <c r="D3044" s="65">
        <v>24038161614.450001</v>
      </c>
      <c r="E3044" s="45">
        <f>IF(ISERROR(VLOOKUP(A3044,'INFORME SEVEN'!$A$1:$F$339,4,0)),0,VLOOKUP(A3044,'INFORME SEVEN'!$A$1:$F$339,4,0))</f>
        <v>16653878.789999999</v>
      </c>
      <c r="F3044" s="45">
        <f>IF(ISERROR(VLOOKUP(A3044,'INFORME SEVEN'!$A$1:$F$339,5,0)),0,VLOOKUP(A3044,'INFORME SEVEN'!$A$1:$F$339,5,0))</f>
        <v>0</v>
      </c>
      <c r="G3044" s="65">
        <f t="shared" si="387"/>
        <v>24054815493.240002</v>
      </c>
      <c r="H3044" s="45">
        <v>0</v>
      </c>
      <c r="I3044" s="47">
        <f t="shared" ref="I3044" si="392">+G3044</f>
        <v>24054815493.240002</v>
      </c>
      <c r="J3044" s="31">
        <f t="shared" si="389"/>
        <v>0</v>
      </c>
      <c r="K3044" s="1">
        <f t="shared" si="390"/>
        <v>1</v>
      </c>
      <c r="L3044" s="1">
        <f t="shared" si="388"/>
        <v>6</v>
      </c>
    </row>
    <row r="3045" spans="1:12" ht="16.5" hidden="1" thickBot="1" x14ac:dyDescent="0.3">
      <c r="A3045" s="26">
        <v>536002</v>
      </c>
      <c r="B3045" s="42">
        <v>536002</v>
      </c>
      <c r="C3045" s="43" t="s">
        <v>588</v>
      </c>
      <c r="D3045" s="44">
        <v>0</v>
      </c>
      <c r="E3045" s="29">
        <f>IF(ISERROR(VLOOKUP(A3045,'INFORME SEVEN'!$A$1:$F$339,4,0)),0,VLOOKUP(A3045,'INFORME SEVEN'!$A$1:$F$339,4,0))</f>
        <v>0</v>
      </c>
      <c r="F3045" s="29">
        <f>IF(ISERROR(VLOOKUP(A3045,'INFORME SEVEN'!$A$1:$F$339,5,0)),0,VLOOKUP(A3045,'INFORME SEVEN'!$A$1:$F$339,5,0))</f>
        <v>0</v>
      </c>
      <c r="G3045" s="65">
        <f t="shared" si="387"/>
        <v>0</v>
      </c>
      <c r="H3045" s="44">
        <f t="shared" ref="H3045:H3046" si="393">+G3045</f>
        <v>0</v>
      </c>
      <c r="I3045" s="46">
        <v>0</v>
      </c>
      <c r="J3045" s="31">
        <f t="shared" si="389"/>
        <v>0</v>
      </c>
      <c r="K3045" s="1">
        <f t="shared" si="390"/>
        <v>0</v>
      </c>
      <c r="L3045" s="1">
        <f t="shared" si="388"/>
        <v>6</v>
      </c>
    </row>
    <row r="3046" spans="1:12" ht="16.5" hidden="1" thickBot="1" x14ac:dyDescent="0.3">
      <c r="A3046" s="26">
        <v>536003</v>
      </c>
      <c r="B3046" s="42">
        <v>536003</v>
      </c>
      <c r="C3046" s="43" t="s">
        <v>589</v>
      </c>
      <c r="D3046" s="44">
        <v>0</v>
      </c>
      <c r="E3046" s="29">
        <f>IF(ISERROR(VLOOKUP(A3046,'INFORME SEVEN'!$A$1:$F$339,4,0)),0,VLOOKUP(A3046,'INFORME SEVEN'!$A$1:$F$339,4,0))</f>
        <v>0</v>
      </c>
      <c r="F3046" s="29">
        <f>IF(ISERROR(VLOOKUP(A3046,'INFORME SEVEN'!$A$1:$F$339,5,0)),0,VLOOKUP(A3046,'INFORME SEVEN'!$A$1:$F$339,5,0))</f>
        <v>0</v>
      </c>
      <c r="G3046" s="65">
        <f t="shared" si="387"/>
        <v>0</v>
      </c>
      <c r="H3046" s="44">
        <f t="shared" si="393"/>
        <v>0</v>
      </c>
      <c r="I3046" s="46">
        <v>0</v>
      </c>
      <c r="J3046" s="31">
        <f t="shared" si="389"/>
        <v>0</v>
      </c>
      <c r="K3046" s="1">
        <f t="shared" si="390"/>
        <v>0</v>
      </c>
      <c r="L3046" s="1">
        <f t="shared" si="388"/>
        <v>6</v>
      </c>
    </row>
    <row r="3047" spans="1:12" ht="15.75" thickBot="1" x14ac:dyDescent="0.25">
      <c r="A3047" s="26">
        <v>536004</v>
      </c>
      <c r="B3047" s="450">
        <v>536004</v>
      </c>
      <c r="C3047" s="451" t="s">
        <v>592</v>
      </c>
      <c r="D3047" s="65">
        <v>414244485.95999998</v>
      </c>
      <c r="E3047" s="45">
        <f>IF(ISERROR(VLOOKUP(A3047,'INFORME SEVEN'!$A$1:$F$339,4,0)),0,VLOOKUP(A3047,'INFORME SEVEN'!$A$1:$F$339,4,0))</f>
        <v>228359069.56999999</v>
      </c>
      <c r="F3047" s="45">
        <f>IF(ISERROR(VLOOKUP(A3047,'INFORME SEVEN'!$A$1:$F$339,5,0)),0,VLOOKUP(A3047,'INFORME SEVEN'!$A$1:$F$339,5,0))</f>
        <v>0</v>
      </c>
      <c r="G3047" s="65">
        <f t="shared" si="387"/>
        <v>642603555.52999997</v>
      </c>
      <c r="H3047" s="45">
        <v>0</v>
      </c>
      <c r="I3047" s="47">
        <f t="shared" ref="I3047:I3052" si="394">+G3047</f>
        <v>642603555.52999997</v>
      </c>
      <c r="J3047" s="31">
        <f t="shared" si="389"/>
        <v>0</v>
      </c>
      <c r="K3047" s="1">
        <f t="shared" si="390"/>
        <v>1</v>
      </c>
      <c r="L3047" s="1">
        <f t="shared" si="388"/>
        <v>6</v>
      </c>
    </row>
    <row r="3048" spans="1:12" ht="15.75" thickBot="1" x14ac:dyDescent="0.25">
      <c r="A3048" s="26">
        <v>536005</v>
      </c>
      <c r="B3048" s="450">
        <v>536005</v>
      </c>
      <c r="C3048" s="451" t="s">
        <v>593</v>
      </c>
      <c r="D3048" s="65">
        <v>75550114.120000005</v>
      </c>
      <c r="E3048" s="45">
        <f>IF(ISERROR(VLOOKUP(A3048,'INFORME SEVEN'!$A$1:$F$339,4,0)),0,VLOOKUP(A3048,'INFORME SEVEN'!$A$1:$F$339,4,0))</f>
        <v>39486666.060000002</v>
      </c>
      <c r="F3048" s="45">
        <f>IF(ISERROR(VLOOKUP(A3048,'INFORME SEVEN'!$A$1:$F$339,5,0)),0,VLOOKUP(A3048,'INFORME SEVEN'!$A$1:$F$339,5,0))</f>
        <v>0</v>
      </c>
      <c r="G3048" s="65">
        <f t="shared" si="387"/>
        <v>115036780.18000001</v>
      </c>
      <c r="H3048" s="45">
        <v>0</v>
      </c>
      <c r="I3048" s="47">
        <f t="shared" si="394"/>
        <v>115036780.18000001</v>
      </c>
      <c r="J3048" s="31">
        <f t="shared" si="389"/>
        <v>0</v>
      </c>
      <c r="K3048" s="1">
        <f t="shared" si="390"/>
        <v>1</v>
      </c>
      <c r="L3048" s="1">
        <f t="shared" si="388"/>
        <v>6</v>
      </c>
    </row>
    <row r="3049" spans="1:12" ht="15.75" thickBot="1" x14ac:dyDescent="0.25">
      <c r="A3049" s="26">
        <v>536006</v>
      </c>
      <c r="B3049" s="450">
        <v>536006</v>
      </c>
      <c r="C3049" s="451" t="s">
        <v>599</v>
      </c>
      <c r="D3049" s="65">
        <v>75140414.61999999</v>
      </c>
      <c r="E3049" s="45">
        <f>IF(ISERROR(VLOOKUP(A3049,'INFORME SEVEN'!$A$1:$F$339,4,0)),0,VLOOKUP(A3049,'INFORME SEVEN'!$A$1:$F$339,4,0))</f>
        <v>39069420.009999998</v>
      </c>
      <c r="F3049" s="45">
        <f>IF(ISERROR(VLOOKUP(A3049,'INFORME SEVEN'!$A$1:$F$339,5,0)),0,VLOOKUP(A3049,'INFORME SEVEN'!$A$1:$F$339,5,0))</f>
        <v>0</v>
      </c>
      <c r="G3049" s="65">
        <f t="shared" si="387"/>
        <v>114209834.63</v>
      </c>
      <c r="H3049" s="45">
        <v>0</v>
      </c>
      <c r="I3049" s="47">
        <f t="shared" si="394"/>
        <v>114209834.63</v>
      </c>
      <c r="J3049" s="31">
        <f t="shared" si="389"/>
        <v>0</v>
      </c>
      <c r="K3049" s="1">
        <f t="shared" si="390"/>
        <v>1</v>
      </c>
      <c r="L3049" s="1">
        <f t="shared" si="388"/>
        <v>6</v>
      </c>
    </row>
    <row r="3050" spans="1:12" ht="15.75" thickBot="1" x14ac:dyDescent="0.25">
      <c r="A3050" s="26">
        <v>536007</v>
      </c>
      <c r="B3050" s="450">
        <v>536007</v>
      </c>
      <c r="C3050" s="451" t="s">
        <v>505</v>
      </c>
      <c r="D3050" s="65">
        <v>495755459.93000001</v>
      </c>
      <c r="E3050" s="45">
        <f>IF(ISERROR(VLOOKUP(A3050,'INFORME SEVEN'!$A$1:$F$339,4,0)),0,VLOOKUP(A3050,'INFORME SEVEN'!$A$1:$F$339,4,0))</f>
        <v>287644029.81999999</v>
      </c>
      <c r="F3050" s="45">
        <f>IF(ISERROR(VLOOKUP(A3050,'INFORME SEVEN'!$A$1:$F$339,5,0)),0,VLOOKUP(A3050,'INFORME SEVEN'!$A$1:$F$339,5,0))</f>
        <v>0</v>
      </c>
      <c r="G3050" s="65">
        <f t="shared" si="387"/>
        <v>783399489.75</v>
      </c>
      <c r="H3050" s="45">
        <v>0</v>
      </c>
      <c r="I3050" s="47">
        <f t="shared" si="394"/>
        <v>783399489.75</v>
      </c>
      <c r="J3050" s="31">
        <f t="shared" si="389"/>
        <v>0</v>
      </c>
      <c r="K3050" s="1">
        <f t="shared" si="390"/>
        <v>1</v>
      </c>
      <c r="L3050" s="1">
        <f t="shared" si="388"/>
        <v>6</v>
      </c>
    </row>
    <row r="3051" spans="1:12" ht="15.75" thickBot="1" x14ac:dyDescent="0.25">
      <c r="A3051" s="26">
        <v>536008</v>
      </c>
      <c r="B3051" s="450">
        <v>536008</v>
      </c>
      <c r="C3051" s="451" t="s">
        <v>595</v>
      </c>
      <c r="D3051" s="65">
        <v>7095343.46</v>
      </c>
      <c r="E3051" s="45">
        <f>IF(ISERROR(VLOOKUP(A3051,'INFORME SEVEN'!$A$1:$F$339,4,0)),0,VLOOKUP(A3051,'INFORME SEVEN'!$A$1:$F$339,4,0))</f>
        <v>3527297.66</v>
      </c>
      <c r="F3051" s="45">
        <f>IF(ISERROR(VLOOKUP(A3051,'INFORME SEVEN'!$A$1:$F$339,5,0)),0,VLOOKUP(A3051,'INFORME SEVEN'!$A$1:$F$339,5,0))</f>
        <v>0</v>
      </c>
      <c r="G3051" s="65">
        <f t="shared" si="387"/>
        <v>10622641.120000001</v>
      </c>
      <c r="H3051" s="45">
        <v>0</v>
      </c>
      <c r="I3051" s="47">
        <f t="shared" si="394"/>
        <v>10622641.120000001</v>
      </c>
      <c r="J3051" s="31">
        <f t="shared" si="389"/>
        <v>0</v>
      </c>
      <c r="K3051" s="1">
        <f t="shared" si="390"/>
        <v>1</v>
      </c>
      <c r="L3051" s="1">
        <f t="shared" si="388"/>
        <v>6</v>
      </c>
    </row>
    <row r="3052" spans="1:12" ht="18.75" customHeight="1" thickBot="1" x14ac:dyDescent="0.25">
      <c r="A3052" s="26">
        <v>536009</v>
      </c>
      <c r="B3052" s="450">
        <v>536009</v>
      </c>
      <c r="C3052" s="451" t="s">
        <v>594</v>
      </c>
      <c r="D3052" s="65">
        <v>1091474.98</v>
      </c>
      <c r="E3052" s="45">
        <f>IF(ISERROR(VLOOKUP(A3052,'INFORME SEVEN'!$A$1:$F$339,4,0)),0,VLOOKUP(A3052,'INFORME SEVEN'!$A$1:$F$339,4,0))</f>
        <v>545903.44999999995</v>
      </c>
      <c r="F3052" s="45">
        <f>IF(ISERROR(VLOOKUP(A3052,'INFORME SEVEN'!$A$1:$F$339,5,0)),0,VLOOKUP(A3052,'INFORME SEVEN'!$A$1:$F$339,5,0))</f>
        <v>0</v>
      </c>
      <c r="G3052" s="65">
        <f t="shared" si="387"/>
        <v>1637378.43</v>
      </c>
      <c r="H3052" s="45">
        <v>0</v>
      </c>
      <c r="I3052" s="47">
        <f t="shared" si="394"/>
        <v>1637378.43</v>
      </c>
      <c r="J3052" s="31">
        <f t="shared" si="389"/>
        <v>0</v>
      </c>
      <c r="K3052" s="1">
        <f t="shared" si="390"/>
        <v>1</v>
      </c>
      <c r="L3052" s="1">
        <f t="shared" si="388"/>
        <v>6</v>
      </c>
    </row>
    <row r="3053" spans="1:12" ht="16.5" hidden="1" thickBot="1" x14ac:dyDescent="0.3">
      <c r="A3053" s="26">
        <v>536010</v>
      </c>
      <c r="B3053" s="42">
        <v>536010</v>
      </c>
      <c r="C3053" s="43" t="s">
        <v>600</v>
      </c>
      <c r="D3053" s="44">
        <v>0</v>
      </c>
      <c r="E3053" s="29">
        <f>IF(ISERROR(VLOOKUP(A3053,'INFORME SEVEN'!$A$1:$F$339,4,0)),0,VLOOKUP(A3053,'INFORME SEVEN'!$A$1:$F$339,4,0))</f>
        <v>0</v>
      </c>
      <c r="F3053" s="29">
        <f>IF(ISERROR(VLOOKUP(A3053,'INFORME SEVEN'!$A$1:$F$339,5,0)),0,VLOOKUP(A3053,'INFORME SEVEN'!$A$1:$F$339,5,0))</f>
        <v>0</v>
      </c>
      <c r="G3053" s="65">
        <f t="shared" si="387"/>
        <v>0</v>
      </c>
      <c r="H3053" s="44">
        <f t="shared" ref="H3053:H3057" si="395">+G3053</f>
        <v>0</v>
      </c>
      <c r="I3053" s="46">
        <v>0</v>
      </c>
      <c r="J3053" s="31">
        <f t="shared" si="389"/>
        <v>0</v>
      </c>
      <c r="K3053" s="1">
        <f t="shared" si="390"/>
        <v>0</v>
      </c>
      <c r="L3053" s="1">
        <f t="shared" si="388"/>
        <v>6</v>
      </c>
    </row>
    <row r="3054" spans="1:12" ht="17.25" hidden="1" customHeight="1" thickBot="1" x14ac:dyDescent="0.3">
      <c r="A3054" s="26">
        <v>536011</v>
      </c>
      <c r="B3054" s="42">
        <v>536011</v>
      </c>
      <c r="C3054" s="43" t="s">
        <v>743</v>
      </c>
      <c r="D3054" s="44">
        <v>0</v>
      </c>
      <c r="E3054" s="29">
        <f>IF(ISERROR(VLOOKUP(A3054,'INFORME SEVEN'!$A$1:$F$339,4,0)),0,VLOOKUP(A3054,'INFORME SEVEN'!$A$1:$F$339,4,0))</f>
        <v>0</v>
      </c>
      <c r="F3054" s="29">
        <f>IF(ISERROR(VLOOKUP(A3054,'INFORME SEVEN'!$A$1:$F$339,5,0)),0,VLOOKUP(A3054,'INFORME SEVEN'!$A$1:$F$339,5,0))</f>
        <v>0</v>
      </c>
      <c r="G3054" s="65">
        <f t="shared" si="387"/>
        <v>0</v>
      </c>
      <c r="H3054" s="44">
        <f t="shared" si="395"/>
        <v>0</v>
      </c>
      <c r="I3054" s="46">
        <v>0</v>
      </c>
      <c r="J3054" s="31">
        <f t="shared" si="389"/>
        <v>0</v>
      </c>
      <c r="K3054" s="1">
        <f t="shared" si="390"/>
        <v>0</v>
      </c>
      <c r="L3054" s="1">
        <f t="shared" si="388"/>
        <v>6</v>
      </c>
    </row>
    <row r="3055" spans="1:12" ht="10.5" hidden="1" customHeight="1" thickBot="1" x14ac:dyDescent="0.3">
      <c r="A3055" s="26">
        <v>536012</v>
      </c>
      <c r="B3055" s="42">
        <v>536012</v>
      </c>
      <c r="C3055" s="43" t="s">
        <v>744</v>
      </c>
      <c r="D3055" s="44">
        <v>0</v>
      </c>
      <c r="E3055" s="29">
        <f>IF(ISERROR(VLOOKUP(A3055,'INFORME SEVEN'!$A$1:$F$339,4,0)),0,VLOOKUP(A3055,'INFORME SEVEN'!$A$1:$F$339,4,0))</f>
        <v>0</v>
      </c>
      <c r="F3055" s="29">
        <f>IF(ISERROR(VLOOKUP(A3055,'INFORME SEVEN'!$A$1:$F$339,5,0)),0,VLOOKUP(A3055,'INFORME SEVEN'!$A$1:$F$339,5,0))</f>
        <v>0</v>
      </c>
      <c r="G3055" s="65">
        <f t="shared" si="387"/>
        <v>0</v>
      </c>
      <c r="H3055" s="44">
        <f t="shared" si="395"/>
        <v>0</v>
      </c>
      <c r="I3055" s="46">
        <v>0</v>
      </c>
      <c r="J3055" s="31">
        <f t="shared" si="389"/>
        <v>0</v>
      </c>
      <c r="K3055" s="1">
        <f t="shared" si="390"/>
        <v>0</v>
      </c>
      <c r="L3055" s="1">
        <f t="shared" si="388"/>
        <v>6</v>
      </c>
    </row>
    <row r="3056" spans="1:12" ht="14.25" hidden="1" customHeight="1" thickBot="1" x14ac:dyDescent="0.3">
      <c r="A3056" s="26">
        <v>536013</v>
      </c>
      <c r="B3056" s="42">
        <v>536013</v>
      </c>
      <c r="C3056" s="43" t="s">
        <v>745</v>
      </c>
      <c r="D3056" s="44">
        <v>0</v>
      </c>
      <c r="E3056" s="29">
        <f>IF(ISERROR(VLOOKUP(A3056,'INFORME SEVEN'!$A$1:$F$339,4,0)),0,VLOOKUP(A3056,'INFORME SEVEN'!$A$1:$F$339,4,0))</f>
        <v>0</v>
      </c>
      <c r="F3056" s="29">
        <f>IF(ISERROR(VLOOKUP(A3056,'INFORME SEVEN'!$A$1:$F$339,5,0)),0,VLOOKUP(A3056,'INFORME SEVEN'!$A$1:$F$339,5,0))</f>
        <v>0</v>
      </c>
      <c r="G3056" s="65">
        <f t="shared" si="387"/>
        <v>0</v>
      </c>
      <c r="H3056" s="44">
        <f t="shared" si="395"/>
        <v>0</v>
      </c>
      <c r="I3056" s="46">
        <v>0</v>
      </c>
      <c r="J3056" s="31">
        <f t="shared" si="389"/>
        <v>0</v>
      </c>
      <c r="K3056" s="1">
        <f t="shared" si="390"/>
        <v>0</v>
      </c>
      <c r="L3056" s="1">
        <f t="shared" si="388"/>
        <v>6</v>
      </c>
    </row>
    <row r="3057" spans="1:12" ht="12.75" hidden="1" customHeight="1" thickBot="1" x14ac:dyDescent="0.3">
      <c r="A3057" s="26">
        <v>536014</v>
      </c>
      <c r="B3057" s="42">
        <v>536014</v>
      </c>
      <c r="C3057" s="43" t="s">
        <v>746</v>
      </c>
      <c r="D3057" s="44">
        <v>0</v>
      </c>
      <c r="E3057" s="29">
        <f>IF(ISERROR(VLOOKUP(A3057,'INFORME SEVEN'!$A$1:$F$339,4,0)),0,VLOOKUP(A3057,'INFORME SEVEN'!$A$1:$F$339,4,0))</f>
        <v>0</v>
      </c>
      <c r="F3057" s="29">
        <f>IF(ISERROR(VLOOKUP(A3057,'INFORME SEVEN'!$A$1:$F$339,5,0)),0,VLOOKUP(A3057,'INFORME SEVEN'!$A$1:$F$339,5,0))</f>
        <v>0</v>
      </c>
      <c r="G3057" s="65">
        <f t="shared" si="387"/>
        <v>0</v>
      </c>
      <c r="H3057" s="44">
        <f t="shared" si="395"/>
        <v>0</v>
      </c>
      <c r="I3057" s="46">
        <v>0</v>
      </c>
      <c r="J3057" s="31">
        <f t="shared" si="389"/>
        <v>0</v>
      </c>
      <c r="K3057" s="1">
        <f t="shared" si="390"/>
        <v>0</v>
      </c>
      <c r="L3057" s="1">
        <f t="shared" si="388"/>
        <v>6</v>
      </c>
    </row>
    <row r="3058" spans="1:12" ht="15" customHeight="1" thickBot="1" x14ac:dyDescent="0.25">
      <c r="A3058" s="26">
        <v>536015</v>
      </c>
      <c r="B3058" s="450">
        <v>536015</v>
      </c>
      <c r="C3058" s="451" t="s">
        <v>747</v>
      </c>
      <c r="D3058" s="65">
        <v>0.16</v>
      </c>
      <c r="E3058" s="45">
        <f>IF(ISERROR(VLOOKUP(A3058,'INFORME SEVEN'!$A$1:$F$339,4,0)),0,VLOOKUP(A3058,'INFORME SEVEN'!$A$1:$F$339,4,0))</f>
        <v>0</v>
      </c>
      <c r="F3058" s="45">
        <f>IF(ISERROR(VLOOKUP(A3058,'INFORME SEVEN'!$A$1:$F$339,5,0)),0,VLOOKUP(A3058,'INFORME SEVEN'!$A$1:$F$339,5,0))</f>
        <v>0</v>
      </c>
      <c r="G3058" s="65">
        <f t="shared" si="387"/>
        <v>0.16</v>
      </c>
      <c r="H3058" s="45">
        <v>0</v>
      </c>
      <c r="I3058" s="47">
        <f>+G3058</f>
        <v>0.16</v>
      </c>
      <c r="J3058" s="31">
        <f t="shared" si="389"/>
        <v>0</v>
      </c>
      <c r="K3058" s="1">
        <f t="shared" si="390"/>
        <v>1</v>
      </c>
      <c r="L3058" s="1">
        <f t="shared" si="388"/>
        <v>6</v>
      </c>
    </row>
    <row r="3059" spans="1:12" ht="19.5" hidden="1" customHeight="1" thickBot="1" x14ac:dyDescent="0.3">
      <c r="A3059" s="26">
        <v>536016</v>
      </c>
      <c r="B3059" s="42">
        <v>536016</v>
      </c>
      <c r="C3059" s="43" t="s">
        <v>748</v>
      </c>
      <c r="D3059" s="44">
        <v>0</v>
      </c>
      <c r="E3059" s="29">
        <f>IF(ISERROR(VLOOKUP(A3059,'INFORME SEVEN'!$A$1:$F$339,4,0)),0,VLOOKUP(A3059,'INFORME SEVEN'!$A$1:$F$339,4,0))</f>
        <v>0</v>
      </c>
      <c r="F3059" s="29">
        <f>IF(ISERROR(VLOOKUP(A3059,'INFORME SEVEN'!$A$1:$F$339,5,0)),0,VLOOKUP(A3059,'INFORME SEVEN'!$A$1:$F$339,5,0))</f>
        <v>0</v>
      </c>
      <c r="G3059" s="65">
        <f t="shared" si="387"/>
        <v>0</v>
      </c>
      <c r="H3059" s="44">
        <f t="shared" ref="H3059:H3066" si="396">+G3059</f>
        <v>0</v>
      </c>
      <c r="I3059" s="46">
        <v>0</v>
      </c>
      <c r="J3059" s="31">
        <f t="shared" si="389"/>
        <v>0</v>
      </c>
      <c r="K3059" s="1">
        <f t="shared" si="390"/>
        <v>0</v>
      </c>
      <c r="L3059" s="1">
        <f t="shared" si="388"/>
        <v>6</v>
      </c>
    </row>
    <row r="3060" spans="1:12" ht="17.25" hidden="1" customHeight="1" thickBot="1" x14ac:dyDescent="0.3">
      <c r="A3060" s="26">
        <v>5362</v>
      </c>
      <c r="B3060" s="48">
        <v>536200</v>
      </c>
      <c r="C3060" s="49" t="s">
        <v>1793</v>
      </c>
      <c r="D3060" s="39">
        <v>0</v>
      </c>
      <c r="E3060" s="29">
        <f>IF(ISERROR(VLOOKUP(A3060,'INFORME SEVEN'!$A$1:$F$339,4,0)),0,VLOOKUP(A3060,'INFORME SEVEN'!$A$1:$F$339,4,0))</f>
        <v>0</v>
      </c>
      <c r="F3060" s="29">
        <f>IF(ISERROR(VLOOKUP(A3060,'INFORME SEVEN'!$A$1:$F$339,5,0)),0,VLOOKUP(A3060,'INFORME SEVEN'!$A$1:$F$339,5,0))</f>
        <v>0</v>
      </c>
      <c r="G3060" s="39">
        <f t="shared" si="387"/>
        <v>0</v>
      </c>
      <c r="H3060" s="50">
        <f t="shared" si="396"/>
        <v>0</v>
      </c>
      <c r="I3060" s="51">
        <v>0</v>
      </c>
      <c r="J3060" s="31">
        <f t="shared" si="389"/>
        <v>0</v>
      </c>
      <c r="K3060" s="1">
        <f t="shared" si="390"/>
        <v>0</v>
      </c>
      <c r="L3060" s="1">
        <f t="shared" si="388"/>
        <v>4</v>
      </c>
    </row>
    <row r="3061" spans="1:12" ht="15.75" hidden="1" customHeight="1" thickBot="1" x14ac:dyDescent="0.3">
      <c r="A3061" s="26">
        <v>536201</v>
      </c>
      <c r="B3061" s="42">
        <v>536201</v>
      </c>
      <c r="C3061" s="43" t="s">
        <v>587</v>
      </c>
      <c r="D3061" s="44">
        <v>0</v>
      </c>
      <c r="E3061" s="29">
        <f>IF(ISERROR(VLOOKUP(A3061,'INFORME SEVEN'!$A$1:$F$339,4,0)),0,VLOOKUP(A3061,'INFORME SEVEN'!$A$1:$F$339,4,0))</f>
        <v>0</v>
      </c>
      <c r="F3061" s="29">
        <f>IF(ISERROR(VLOOKUP(A3061,'INFORME SEVEN'!$A$1:$F$339,5,0)),0,VLOOKUP(A3061,'INFORME SEVEN'!$A$1:$F$339,5,0))</f>
        <v>0</v>
      </c>
      <c r="G3061" s="65">
        <f t="shared" si="387"/>
        <v>0</v>
      </c>
      <c r="H3061" s="44">
        <f t="shared" si="396"/>
        <v>0</v>
      </c>
      <c r="I3061" s="46">
        <v>0</v>
      </c>
      <c r="J3061" s="31">
        <f t="shared" si="389"/>
        <v>0</v>
      </c>
      <c r="K3061" s="1">
        <f t="shared" si="390"/>
        <v>0</v>
      </c>
      <c r="L3061" s="1">
        <f t="shared" si="388"/>
        <v>6</v>
      </c>
    </row>
    <row r="3062" spans="1:12" ht="21.75" hidden="1" customHeight="1" thickBot="1" x14ac:dyDescent="0.3">
      <c r="A3062" s="26">
        <v>5363</v>
      </c>
      <c r="B3062" s="48">
        <v>536300</v>
      </c>
      <c r="C3062" s="49" t="s">
        <v>1794</v>
      </c>
      <c r="D3062" s="39">
        <v>0</v>
      </c>
      <c r="E3062" s="29">
        <f>IF(ISERROR(VLOOKUP(A3062,'INFORME SEVEN'!$A$1:$F$339,4,0)),0,VLOOKUP(A3062,'INFORME SEVEN'!$A$1:$F$339,4,0))</f>
        <v>0</v>
      </c>
      <c r="F3062" s="29">
        <f>IF(ISERROR(VLOOKUP(A3062,'INFORME SEVEN'!$A$1:$F$339,5,0)),0,VLOOKUP(A3062,'INFORME SEVEN'!$A$1:$F$339,5,0))</f>
        <v>0</v>
      </c>
      <c r="G3062" s="39">
        <f t="shared" si="387"/>
        <v>0</v>
      </c>
      <c r="H3062" s="50">
        <f t="shared" si="396"/>
        <v>0</v>
      </c>
      <c r="I3062" s="51">
        <v>0</v>
      </c>
      <c r="J3062" s="31">
        <f t="shared" si="389"/>
        <v>0</v>
      </c>
      <c r="K3062" s="1">
        <f t="shared" si="390"/>
        <v>0</v>
      </c>
      <c r="L3062" s="1">
        <f t="shared" si="388"/>
        <v>4</v>
      </c>
    </row>
    <row r="3063" spans="1:12" ht="17.25" hidden="1" customHeight="1" thickBot="1" x14ac:dyDescent="0.3">
      <c r="A3063" s="26">
        <v>536301</v>
      </c>
      <c r="B3063" s="42">
        <v>536301</v>
      </c>
      <c r="C3063" s="43" t="s">
        <v>878</v>
      </c>
      <c r="D3063" s="44">
        <v>0</v>
      </c>
      <c r="E3063" s="29">
        <f>IF(ISERROR(VLOOKUP(A3063,'INFORME SEVEN'!$A$1:$F$339,4,0)),0,VLOOKUP(A3063,'INFORME SEVEN'!$A$1:$F$339,4,0))</f>
        <v>0</v>
      </c>
      <c r="F3063" s="29">
        <f>IF(ISERROR(VLOOKUP(A3063,'INFORME SEVEN'!$A$1:$F$339,5,0)),0,VLOOKUP(A3063,'INFORME SEVEN'!$A$1:$F$339,5,0))</f>
        <v>0</v>
      </c>
      <c r="G3063" s="65">
        <f t="shared" si="387"/>
        <v>0</v>
      </c>
      <c r="H3063" s="44">
        <f t="shared" si="396"/>
        <v>0</v>
      </c>
      <c r="I3063" s="46">
        <v>0</v>
      </c>
      <c r="J3063" s="31">
        <f t="shared" si="389"/>
        <v>0</v>
      </c>
      <c r="K3063" s="1">
        <f t="shared" si="390"/>
        <v>0</v>
      </c>
      <c r="L3063" s="1">
        <f t="shared" si="388"/>
        <v>6</v>
      </c>
    </row>
    <row r="3064" spans="1:12" ht="19.5" hidden="1" customHeight="1" thickBot="1" x14ac:dyDescent="0.3">
      <c r="A3064" s="26">
        <v>536302</v>
      </c>
      <c r="B3064" s="42">
        <v>536302</v>
      </c>
      <c r="C3064" s="43" t="s">
        <v>879</v>
      </c>
      <c r="D3064" s="44">
        <v>0</v>
      </c>
      <c r="E3064" s="29">
        <f>IF(ISERROR(VLOOKUP(A3064,'INFORME SEVEN'!$A$1:$F$339,4,0)),0,VLOOKUP(A3064,'INFORME SEVEN'!$A$1:$F$339,4,0))</f>
        <v>0</v>
      </c>
      <c r="F3064" s="29">
        <f>IF(ISERROR(VLOOKUP(A3064,'INFORME SEVEN'!$A$1:$F$339,5,0)),0,VLOOKUP(A3064,'INFORME SEVEN'!$A$1:$F$339,5,0))</f>
        <v>0</v>
      </c>
      <c r="G3064" s="65">
        <f t="shared" si="387"/>
        <v>0</v>
      </c>
      <c r="H3064" s="44">
        <f t="shared" si="396"/>
        <v>0</v>
      </c>
      <c r="I3064" s="46">
        <v>0</v>
      </c>
      <c r="J3064" s="31">
        <f t="shared" si="389"/>
        <v>0</v>
      </c>
      <c r="K3064" s="1">
        <f t="shared" si="390"/>
        <v>0</v>
      </c>
      <c r="L3064" s="1">
        <f t="shared" si="388"/>
        <v>6</v>
      </c>
    </row>
    <row r="3065" spans="1:12" ht="15.75" hidden="1" customHeight="1" thickBot="1" x14ac:dyDescent="0.3">
      <c r="A3065" s="26">
        <v>536303</v>
      </c>
      <c r="B3065" s="42">
        <v>536303</v>
      </c>
      <c r="C3065" s="43" t="s">
        <v>880</v>
      </c>
      <c r="D3065" s="44">
        <v>0</v>
      </c>
      <c r="E3065" s="29">
        <f>IF(ISERROR(VLOOKUP(A3065,'INFORME SEVEN'!$A$1:$F$339,4,0)),0,VLOOKUP(A3065,'INFORME SEVEN'!$A$1:$F$339,4,0))</f>
        <v>0</v>
      </c>
      <c r="F3065" s="29">
        <f>IF(ISERROR(VLOOKUP(A3065,'INFORME SEVEN'!$A$1:$F$339,5,0)),0,VLOOKUP(A3065,'INFORME SEVEN'!$A$1:$F$339,5,0))</f>
        <v>0</v>
      </c>
      <c r="G3065" s="65">
        <f t="shared" si="387"/>
        <v>0</v>
      </c>
      <c r="H3065" s="44">
        <f t="shared" si="396"/>
        <v>0</v>
      </c>
      <c r="I3065" s="46">
        <v>0</v>
      </c>
      <c r="J3065" s="31">
        <f t="shared" si="389"/>
        <v>0</v>
      </c>
      <c r="K3065" s="1">
        <f t="shared" si="390"/>
        <v>0</v>
      </c>
      <c r="L3065" s="1">
        <f t="shared" si="388"/>
        <v>6</v>
      </c>
    </row>
    <row r="3066" spans="1:12" ht="15" hidden="1" customHeight="1" thickBot="1" x14ac:dyDescent="0.3">
      <c r="A3066" s="26">
        <v>536304</v>
      </c>
      <c r="B3066" s="42">
        <v>536304</v>
      </c>
      <c r="C3066" s="43" t="s">
        <v>881</v>
      </c>
      <c r="D3066" s="44">
        <v>0</v>
      </c>
      <c r="E3066" s="29">
        <f>IF(ISERROR(VLOOKUP(A3066,'INFORME SEVEN'!$A$1:$F$339,4,0)),0,VLOOKUP(A3066,'INFORME SEVEN'!$A$1:$F$339,4,0))</f>
        <v>0</v>
      </c>
      <c r="F3066" s="29">
        <f>IF(ISERROR(VLOOKUP(A3066,'INFORME SEVEN'!$A$1:$F$339,5,0)),0,VLOOKUP(A3066,'INFORME SEVEN'!$A$1:$F$339,5,0))</f>
        <v>0</v>
      </c>
      <c r="G3066" s="65">
        <f t="shared" si="387"/>
        <v>0</v>
      </c>
      <c r="H3066" s="44">
        <f t="shared" si="396"/>
        <v>0</v>
      </c>
      <c r="I3066" s="46">
        <v>0</v>
      </c>
      <c r="J3066" s="31">
        <f t="shared" si="389"/>
        <v>0</v>
      </c>
      <c r="K3066" s="1">
        <f t="shared" si="390"/>
        <v>0</v>
      </c>
      <c r="L3066" s="1">
        <f t="shared" si="388"/>
        <v>6</v>
      </c>
    </row>
    <row r="3067" spans="1:12" ht="16.5" thickBot="1" x14ac:dyDescent="0.3">
      <c r="A3067" s="26">
        <v>5364</v>
      </c>
      <c r="B3067" s="37">
        <v>536400</v>
      </c>
      <c r="C3067" s="38" t="s">
        <v>1795</v>
      </c>
      <c r="D3067" s="39">
        <v>18741607728.16</v>
      </c>
      <c r="E3067" s="40">
        <f>IF(ISERROR(VLOOKUP(A3067,'INFORME SEVEN'!$A$1:$F$339,4,0)),0,VLOOKUP(A3067,'INFORME SEVEN'!$A$1:$F$339,4,0))</f>
        <v>8503827467.6099997</v>
      </c>
      <c r="F3067" s="40">
        <f>IF(ISERROR(VLOOKUP(A3067,'INFORME SEVEN'!$A$1:$F$339,5,0)),0,VLOOKUP(A3067,'INFORME SEVEN'!$A$1:$F$339,5,0))</f>
        <v>0</v>
      </c>
      <c r="G3067" s="39">
        <f t="shared" si="387"/>
        <v>27245435195.77</v>
      </c>
      <c r="H3067" s="40">
        <v>0</v>
      </c>
      <c r="I3067" s="41">
        <f>+I3070+I3077</f>
        <v>27245435195.77</v>
      </c>
      <c r="J3067" s="31">
        <f t="shared" si="389"/>
        <v>0</v>
      </c>
      <c r="K3067" s="1">
        <f t="shared" si="390"/>
        <v>1</v>
      </c>
      <c r="L3067" s="1">
        <f t="shared" si="388"/>
        <v>4</v>
      </c>
    </row>
    <row r="3068" spans="1:12" ht="16.5" hidden="1" thickBot="1" x14ac:dyDescent="0.3">
      <c r="A3068" s="26">
        <v>536401</v>
      </c>
      <c r="B3068" s="42">
        <v>536401</v>
      </c>
      <c r="C3068" s="43" t="s">
        <v>759</v>
      </c>
      <c r="D3068" s="44">
        <v>0</v>
      </c>
      <c r="E3068" s="29">
        <f>IF(ISERROR(VLOOKUP(A3068,'INFORME SEVEN'!$A$1:$F$339,4,0)),0,VLOOKUP(A3068,'INFORME SEVEN'!$A$1:$F$339,4,0))</f>
        <v>0</v>
      </c>
      <c r="F3068" s="29">
        <f>IF(ISERROR(VLOOKUP(A3068,'INFORME SEVEN'!$A$1:$F$339,5,0)),0,VLOOKUP(A3068,'INFORME SEVEN'!$A$1:$F$339,5,0))</f>
        <v>0</v>
      </c>
      <c r="G3068" s="65">
        <f t="shared" si="387"/>
        <v>0</v>
      </c>
      <c r="H3068" s="44">
        <f t="shared" ref="H3068:H3069" si="397">+G3068</f>
        <v>0</v>
      </c>
      <c r="I3068" s="46">
        <v>0</v>
      </c>
      <c r="J3068" s="31">
        <f t="shared" si="389"/>
        <v>0</v>
      </c>
      <c r="K3068" s="1">
        <f t="shared" si="390"/>
        <v>0</v>
      </c>
      <c r="L3068" s="1">
        <f t="shared" si="388"/>
        <v>6</v>
      </c>
    </row>
    <row r="3069" spans="1:12" ht="16.5" hidden="1" thickBot="1" x14ac:dyDescent="0.3">
      <c r="A3069" s="26">
        <v>536402</v>
      </c>
      <c r="B3069" s="42">
        <v>536402</v>
      </c>
      <c r="C3069" s="43" t="s">
        <v>760</v>
      </c>
      <c r="D3069" s="44">
        <v>0</v>
      </c>
      <c r="E3069" s="29">
        <f>IF(ISERROR(VLOOKUP(A3069,'INFORME SEVEN'!$A$1:$F$339,4,0)),0,VLOOKUP(A3069,'INFORME SEVEN'!$A$1:$F$339,4,0))</f>
        <v>0</v>
      </c>
      <c r="F3069" s="29">
        <f>IF(ISERROR(VLOOKUP(A3069,'INFORME SEVEN'!$A$1:$F$339,5,0)),0,VLOOKUP(A3069,'INFORME SEVEN'!$A$1:$F$339,5,0))</f>
        <v>0</v>
      </c>
      <c r="G3069" s="65">
        <f t="shared" si="387"/>
        <v>0</v>
      </c>
      <c r="H3069" s="44">
        <f t="shared" si="397"/>
        <v>0</v>
      </c>
      <c r="I3069" s="46">
        <v>0</v>
      </c>
      <c r="J3069" s="31">
        <f t="shared" si="389"/>
        <v>0</v>
      </c>
      <c r="K3069" s="1">
        <f t="shared" si="390"/>
        <v>0</v>
      </c>
      <c r="L3069" s="1">
        <f t="shared" si="388"/>
        <v>6</v>
      </c>
    </row>
    <row r="3070" spans="1:12" ht="15.75" thickBot="1" x14ac:dyDescent="0.25">
      <c r="A3070" s="26">
        <v>536403</v>
      </c>
      <c r="B3070" s="450">
        <v>536403</v>
      </c>
      <c r="C3070" s="451" t="s">
        <v>761</v>
      </c>
      <c r="D3070" s="65">
        <v>17007654935.16</v>
      </c>
      <c r="E3070" s="45">
        <f>IF(ISERROR(VLOOKUP(A3070,'INFORME SEVEN'!$A$1:$F$339,4,0)),0,VLOOKUP(A3070,'INFORME SEVEN'!$A$1:$F$339,4,0))</f>
        <v>8503827467.6099997</v>
      </c>
      <c r="F3070" s="45">
        <f>IF(ISERROR(VLOOKUP(A3070,'INFORME SEVEN'!$A$1:$F$339,5,0)),0,VLOOKUP(A3070,'INFORME SEVEN'!$A$1:$F$339,5,0))</f>
        <v>0</v>
      </c>
      <c r="G3070" s="65">
        <f t="shared" si="387"/>
        <v>25511482402.77</v>
      </c>
      <c r="H3070" s="45">
        <v>0</v>
      </c>
      <c r="I3070" s="47">
        <f>+G3070</f>
        <v>25511482402.77</v>
      </c>
      <c r="J3070" s="31">
        <f t="shared" si="389"/>
        <v>0</v>
      </c>
      <c r="K3070" s="1">
        <f t="shared" si="390"/>
        <v>1</v>
      </c>
      <c r="L3070" s="1">
        <f t="shared" si="388"/>
        <v>6</v>
      </c>
    </row>
    <row r="3071" spans="1:12" ht="16.5" hidden="1" thickBot="1" x14ac:dyDescent="0.3">
      <c r="A3071" s="26">
        <v>536404</v>
      </c>
      <c r="B3071" s="42">
        <v>536404</v>
      </c>
      <c r="C3071" s="43" t="s">
        <v>765</v>
      </c>
      <c r="D3071" s="44">
        <v>0</v>
      </c>
      <c r="E3071" s="29">
        <f>IF(ISERROR(VLOOKUP(A3071,'INFORME SEVEN'!$A$1:$F$339,4,0)),0,VLOOKUP(A3071,'INFORME SEVEN'!$A$1:$F$339,4,0))</f>
        <v>0</v>
      </c>
      <c r="F3071" s="29">
        <f>IF(ISERROR(VLOOKUP(A3071,'INFORME SEVEN'!$A$1:$F$339,5,0)),0,VLOOKUP(A3071,'INFORME SEVEN'!$A$1:$F$339,5,0))</f>
        <v>0</v>
      </c>
      <c r="G3071" s="65">
        <f t="shared" si="387"/>
        <v>0</v>
      </c>
      <c r="H3071" s="44">
        <f t="shared" ref="H3071:H3076" si="398">+G3071</f>
        <v>0</v>
      </c>
      <c r="I3071" s="46">
        <v>0</v>
      </c>
      <c r="J3071" s="31">
        <f t="shared" si="389"/>
        <v>0</v>
      </c>
      <c r="K3071" s="1">
        <f t="shared" si="390"/>
        <v>0</v>
      </c>
      <c r="L3071" s="1">
        <f t="shared" si="388"/>
        <v>6</v>
      </c>
    </row>
    <row r="3072" spans="1:12" ht="16.5" hidden="1" thickBot="1" x14ac:dyDescent="0.3">
      <c r="A3072" s="26">
        <v>536405</v>
      </c>
      <c r="B3072" s="42">
        <v>536405</v>
      </c>
      <c r="C3072" s="43" t="s">
        <v>766</v>
      </c>
      <c r="D3072" s="44">
        <v>0</v>
      </c>
      <c r="E3072" s="29">
        <f>IF(ISERROR(VLOOKUP(A3072,'INFORME SEVEN'!$A$1:$F$339,4,0)),0,VLOOKUP(A3072,'INFORME SEVEN'!$A$1:$F$339,4,0))</f>
        <v>0</v>
      </c>
      <c r="F3072" s="29">
        <f>IF(ISERROR(VLOOKUP(A3072,'INFORME SEVEN'!$A$1:$F$339,5,0)),0,VLOOKUP(A3072,'INFORME SEVEN'!$A$1:$F$339,5,0))</f>
        <v>0</v>
      </c>
      <c r="G3072" s="65">
        <f t="shared" si="387"/>
        <v>0</v>
      </c>
      <c r="H3072" s="44">
        <f t="shared" si="398"/>
        <v>0</v>
      </c>
      <c r="I3072" s="46">
        <v>0</v>
      </c>
      <c r="J3072" s="31">
        <f t="shared" si="389"/>
        <v>0</v>
      </c>
      <c r="K3072" s="1">
        <f t="shared" si="390"/>
        <v>0</v>
      </c>
      <c r="L3072" s="1">
        <f t="shared" si="388"/>
        <v>6</v>
      </c>
    </row>
    <row r="3073" spans="1:12" ht="16.5" hidden="1" thickBot="1" x14ac:dyDescent="0.3">
      <c r="A3073" s="26">
        <v>536406</v>
      </c>
      <c r="B3073" s="42">
        <v>536406</v>
      </c>
      <c r="C3073" s="43" t="s">
        <v>767</v>
      </c>
      <c r="D3073" s="44">
        <v>0</v>
      </c>
      <c r="E3073" s="29">
        <f>IF(ISERROR(VLOOKUP(A3073,'INFORME SEVEN'!$A$1:$F$339,4,0)),0,VLOOKUP(A3073,'INFORME SEVEN'!$A$1:$F$339,4,0))</f>
        <v>0</v>
      </c>
      <c r="F3073" s="29">
        <f>IF(ISERROR(VLOOKUP(A3073,'INFORME SEVEN'!$A$1:$F$339,5,0)),0,VLOOKUP(A3073,'INFORME SEVEN'!$A$1:$F$339,5,0))</f>
        <v>0</v>
      </c>
      <c r="G3073" s="65">
        <f t="shared" ref="G3073:G3136" si="399">D3073+E3073-F3073</f>
        <v>0</v>
      </c>
      <c r="H3073" s="44">
        <f t="shared" si="398"/>
        <v>0</v>
      </c>
      <c r="I3073" s="46">
        <v>0</v>
      </c>
      <c r="J3073" s="31">
        <f t="shared" si="389"/>
        <v>0</v>
      </c>
      <c r="K3073" s="1">
        <f t="shared" si="390"/>
        <v>0</v>
      </c>
      <c r="L3073" s="1">
        <f t="shared" si="388"/>
        <v>6</v>
      </c>
    </row>
    <row r="3074" spans="1:12" ht="16.5" hidden="1" thickBot="1" x14ac:dyDescent="0.3">
      <c r="A3074" s="26">
        <v>536407</v>
      </c>
      <c r="B3074" s="42">
        <v>536407</v>
      </c>
      <c r="C3074" s="43" t="s">
        <v>768</v>
      </c>
      <c r="D3074" s="44">
        <v>0</v>
      </c>
      <c r="E3074" s="29">
        <f>IF(ISERROR(VLOOKUP(A3074,'INFORME SEVEN'!$A$1:$F$339,4,0)),0,VLOOKUP(A3074,'INFORME SEVEN'!$A$1:$F$339,4,0))</f>
        <v>0</v>
      </c>
      <c r="F3074" s="29">
        <f>IF(ISERROR(VLOOKUP(A3074,'INFORME SEVEN'!$A$1:$F$339,5,0)),0,VLOOKUP(A3074,'INFORME SEVEN'!$A$1:$F$339,5,0))</f>
        <v>0</v>
      </c>
      <c r="G3074" s="65">
        <f t="shared" si="399"/>
        <v>0</v>
      </c>
      <c r="H3074" s="44">
        <f t="shared" si="398"/>
        <v>0</v>
      </c>
      <c r="I3074" s="46">
        <v>0</v>
      </c>
      <c r="J3074" s="31">
        <f t="shared" si="389"/>
        <v>0</v>
      </c>
      <c r="K3074" s="1">
        <f t="shared" si="390"/>
        <v>0</v>
      </c>
      <c r="L3074" s="1">
        <f t="shared" si="388"/>
        <v>6</v>
      </c>
    </row>
    <row r="3075" spans="1:12" ht="16.5" hidden="1" thickBot="1" x14ac:dyDescent="0.3">
      <c r="A3075" s="26">
        <v>536408</v>
      </c>
      <c r="B3075" s="42">
        <v>536408</v>
      </c>
      <c r="C3075" s="43" t="s">
        <v>763</v>
      </c>
      <c r="D3075" s="44">
        <v>0</v>
      </c>
      <c r="E3075" s="29">
        <f>IF(ISERROR(VLOOKUP(A3075,'INFORME SEVEN'!$A$1:$F$339,4,0)),0,VLOOKUP(A3075,'INFORME SEVEN'!$A$1:$F$339,4,0))</f>
        <v>0</v>
      </c>
      <c r="F3075" s="29">
        <f>IF(ISERROR(VLOOKUP(A3075,'INFORME SEVEN'!$A$1:$F$339,5,0)),0,VLOOKUP(A3075,'INFORME SEVEN'!$A$1:$F$339,5,0))</f>
        <v>0</v>
      </c>
      <c r="G3075" s="65">
        <f t="shared" si="399"/>
        <v>0</v>
      </c>
      <c r="H3075" s="44">
        <f t="shared" si="398"/>
        <v>0</v>
      </c>
      <c r="I3075" s="46">
        <v>0</v>
      </c>
      <c r="J3075" s="31">
        <f t="shared" si="389"/>
        <v>0</v>
      </c>
      <c r="K3075" s="1">
        <f t="shared" si="390"/>
        <v>0</v>
      </c>
      <c r="L3075" s="1">
        <f t="shared" si="388"/>
        <v>6</v>
      </c>
    </row>
    <row r="3076" spans="1:12" ht="16.5" hidden="1" thickBot="1" x14ac:dyDescent="0.3">
      <c r="A3076" s="26">
        <v>536409</v>
      </c>
      <c r="B3076" s="42">
        <v>536409</v>
      </c>
      <c r="C3076" s="43" t="s">
        <v>764</v>
      </c>
      <c r="D3076" s="44">
        <v>0</v>
      </c>
      <c r="E3076" s="29">
        <f>IF(ISERROR(VLOOKUP(A3076,'INFORME SEVEN'!$A$1:$F$339,4,0)),0,VLOOKUP(A3076,'INFORME SEVEN'!$A$1:$F$339,4,0))</f>
        <v>0</v>
      </c>
      <c r="F3076" s="29">
        <f>IF(ISERROR(VLOOKUP(A3076,'INFORME SEVEN'!$A$1:$F$339,5,0)),0,VLOOKUP(A3076,'INFORME SEVEN'!$A$1:$F$339,5,0))</f>
        <v>0</v>
      </c>
      <c r="G3076" s="65">
        <f t="shared" si="399"/>
        <v>0</v>
      </c>
      <c r="H3076" s="44">
        <f t="shared" si="398"/>
        <v>0</v>
      </c>
      <c r="I3076" s="46">
        <v>0</v>
      </c>
      <c r="J3076" s="31">
        <f t="shared" si="389"/>
        <v>0</v>
      </c>
      <c r="K3076" s="1">
        <f t="shared" si="390"/>
        <v>0</v>
      </c>
      <c r="L3076" s="1">
        <f t="shared" si="388"/>
        <v>6</v>
      </c>
    </row>
    <row r="3077" spans="1:12" ht="15.75" thickBot="1" x14ac:dyDescent="0.25">
      <c r="A3077" s="26">
        <v>536410</v>
      </c>
      <c r="B3077" s="450">
        <v>536410</v>
      </c>
      <c r="C3077" s="451" t="s">
        <v>587</v>
      </c>
      <c r="D3077" s="65">
        <v>1733952793</v>
      </c>
      <c r="E3077" s="45">
        <f>IF(ISERROR(VLOOKUP(A3077,'INFORME SEVEN'!$A$1:$F$339,4,0)),0,VLOOKUP(A3077,'INFORME SEVEN'!$A$1:$F$339,4,0))</f>
        <v>0</v>
      </c>
      <c r="F3077" s="45">
        <f>IF(ISERROR(VLOOKUP(A3077,'INFORME SEVEN'!$A$1:$F$339,5,0)),0,VLOOKUP(A3077,'INFORME SEVEN'!$A$1:$F$339,5,0))</f>
        <v>0</v>
      </c>
      <c r="G3077" s="65">
        <f t="shared" si="399"/>
        <v>1733952793</v>
      </c>
      <c r="H3077" s="45">
        <v>0</v>
      </c>
      <c r="I3077" s="47">
        <f>+G3077</f>
        <v>1733952793</v>
      </c>
      <c r="J3077" s="31">
        <f t="shared" si="389"/>
        <v>0</v>
      </c>
      <c r="K3077" s="1">
        <f t="shared" si="390"/>
        <v>1</v>
      </c>
      <c r="L3077" s="1">
        <f t="shared" si="388"/>
        <v>6</v>
      </c>
    </row>
    <row r="3078" spans="1:12" ht="16.5" hidden="1" thickBot="1" x14ac:dyDescent="0.3">
      <c r="A3078" s="26">
        <v>536411</v>
      </c>
      <c r="B3078" s="42">
        <v>536411</v>
      </c>
      <c r="C3078" s="43" t="s">
        <v>786</v>
      </c>
      <c r="D3078" s="44">
        <v>0</v>
      </c>
      <c r="E3078" s="29">
        <f>IF(ISERROR(VLOOKUP(A3078,'INFORME SEVEN'!$A$1:$F$339,4,0)),0,VLOOKUP(A3078,'INFORME SEVEN'!$A$1:$F$339,4,0))</f>
        <v>0</v>
      </c>
      <c r="F3078" s="29">
        <f>IF(ISERROR(VLOOKUP(A3078,'INFORME SEVEN'!$A$1:$F$339,5,0)),0,VLOOKUP(A3078,'INFORME SEVEN'!$A$1:$F$339,5,0))</f>
        <v>0</v>
      </c>
      <c r="G3078" s="65">
        <f t="shared" si="399"/>
        <v>0</v>
      </c>
      <c r="H3078" s="44">
        <f t="shared" ref="H3078:H3096" si="400">+G3078</f>
        <v>0</v>
      </c>
      <c r="I3078" s="46">
        <v>0</v>
      </c>
      <c r="J3078" s="31">
        <f t="shared" si="389"/>
        <v>0</v>
      </c>
      <c r="K3078" s="1">
        <f t="shared" si="390"/>
        <v>0</v>
      </c>
      <c r="L3078" s="1">
        <f t="shared" si="388"/>
        <v>6</v>
      </c>
    </row>
    <row r="3079" spans="1:12" ht="16.5" hidden="1" thickBot="1" x14ac:dyDescent="0.3">
      <c r="A3079" s="26">
        <v>536490</v>
      </c>
      <c r="B3079" s="42">
        <v>536490</v>
      </c>
      <c r="C3079" s="43" t="s">
        <v>787</v>
      </c>
      <c r="D3079" s="44">
        <v>0</v>
      </c>
      <c r="E3079" s="29">
        <f>IF(ISERROR(VLOOKUP(A3079,'INFORME SEVEN'!$A$1:$F$339,4,0)),0,VLOOKUP(A3079,'INFORME SEVEN'!$A$1:$F$339,4,0))</f>
        <v>0</v>
      </c>
      <c r="F3079" s="29">
        <f>IF(ISERROR(VLOOKUP(A3079,'INFORME SEVEN'!$A$1:$F$339,5,0)),0,VLOOKUP(A3079,'INFORME SEVEN'!$A$1:$F$339,5,0))</f>
        <v>0</v>
      </c>
      <c r="G3079" s="65">
        <f t="shared" si="399"/>
        <v>0</v>
      </c>
      <c r="H3079" s="44">
        <f t="shared" si="400"/>
        <v>0</v>
      </c>
      <c r="I3079" s="46">
        <v>0</v>
      </c>
      <c r="J3079" s="31">
        <f t="shared" si="389"/>
        <v>0</v>
      </c>
      <c r="K3079" s="1">
        <f t="shared" si="390"/>
        <v>0</v>
      </c>
      <c r="L3079" s="1">
        <f t="shared" si="388"/>
        <v>6</v>
      </c>
    </row>
    <row r="3080" spans="1:12" ht="16.5" hidden="1" thickBot="1" x14ac:dyDescent="0.3">
      <c r="A3080" s="26">
        <v>5365</v>
      </c>
      <c r="B3080" s="48">
        <v>536500</v>
      </c>
      <c r="C3080" s="49" t="s">
        <v>1796</v>
      </c>
      <c r="D3080" s="39">
        <v>0</v>
      </c>
      <c r="E3080" s="29">
        <f>IF(ISERROR(VLOOKUP(A3080,'INFORME SEVEN'!$A$1:$F$339,4,0)),0,VLOOKUP(A3080,'INFORME SEVEN'!$A$1:$F$339,4,0))</f>
        <v>0</v>
      </c>
      <c r="F3080" s="29">
        <f>IF(ISERROR(VLOOKUP(A3080,'INFORME SEVEN'!$A$1:$F$339,5,0)),0,VLOOKUP(A3080,'INFORME SEVEN'!$A$1:$F$339,5,0))</f>
        <v>0</v>
      </c>
      <c r="G3080" s="39">
        <f t="shared" si="399"/>
        <v>0</v>
      </c>
      <c r="H3080" s="50">
        <f t="shared" si="400"/>
        <v>0</v>
      </c>
      <c r="I3080" s="51">
        <v>0</v>
      </c>
      <c r="J3080" s="31">
        <f t="shared" si="389"/>
        <v>0</v>
      </c>
      <c r="K3080" s="1">
        <f t="shared" si="390"/>
        <v>0</v>
      </c>
      <c r="L3080" s="1">
        <f t="shared" si="388"/>
        <v>4</v>
      </c>
    </row>
    <row r="3081" spans="1:12" ht="16.5" hidden="1" thickBot="1" x14ac:dyDescent="0.3">
      <c r="A3081" s="26">
        <v>536501</v>
      </c>
      <c r="B3081" s="42">
        <v>536501</v>
      </c>
      <c r="C3081" s="43" t="s">
        <v>778</v>
      </c>
      <c r="D3081" s="44">
        <v>0</v>
      </c>
      <c r="E3081" s="29">
        <f>IF(ISERROR(VLOOKUP(A3081,'INFORME SEVEN'!$A$1:$F$339,4,0)),0,VLOOKUP(A3081,'INFORME SEVEN'!$A$1:$F$339,4,0))</f>
        <v>0</v>
      </c>
      <c r="F3081" s="29">
        <f>IF(ISERROR(VLOOKUP(A3081,'INFORME SEVEN'!$A$1:$F$339,5,0)),0,VLOOKUP(A3081,'INFORME SEVEN'!$A$1:$F$339,5,0))</f>
        <v>0</v>
      </c>
      <c r="G3081" s="65">
        <f t="shared" si="399"/>
        <v>0</v>
      </c>
      <c r="H3081" s="44">
        <f t="shared" si="400"/>
        <v>0</v>
      </c>
      <c r="I3081" s="46">
        <v>0</v>
      </c>
      <c r="J3081" s="31">
        <f t="shared" si="389"/>
        <v>0</v>
      </c>
      <c r="K3081" s="1">
        <f t="shared" si="390"/>
        <v>0</v>
      </c>
      <c r="L3081" s="1">
        <f t="shared" si="388"/>
        <v>6</v>
      </c>
    </row>
    <row r="3082" spans="1:12" ht="16.5" hidden="1" thickBot="1" x14ac:dyDescent="0.3">
      <c r="A3082" s="26">
        <v>536502</v>
      </c>
      <c r="B3082" s="42">
        <v>536502</v>
      </c>
      <c r="C3082" s="43" t="s">
        <v>773</v>
      </c>
      <c r="D3082" s="44">
        <v>0</v>
      </c>
      <c r="E3082" s="29">
        <f>IF(ISERROR(VLOOKUP(A3082,'INFORME SEVEN'!$A$1:$F$339,4,0)),0,VLOOKUP(A3082,'INFORME SEVEN'!$A$1:$F$339,4,0))</f>
        <v>0</v>
      </c>
      <c r="F3082" s="29">
        <f>IF(ISERROR(VLOOKUP(A3082,'INFORME SEVEN'!$A$1:$F$339,5,0)),0,VLOOKUP(A3082,'INFORME SEVEN'!$A$1:$F$339,5,0))</f>
        <v>0</v>
      </c>
      <c r="G3082" s="65">
        <f t="shared" si="399"/>
        <v>0</v>
      </c>
      <c r="H3082" s="44">
        <f t="shared" si="400"/>
        <v>0</v>
      </c>
      <c r="I3082" s="46">
        <v>0</v>
      </c>
      <c r="J3082" s="31">
        <f t="shared" si="389"/>
        <v>0</v>
      </c>
      <c r="K3082" s="1">
        <f t="shared" si="390"/>
        <v>0</v>
      </c>
      <c r="L3082" s="1">
        <f t="shared" si="388"/>
        <v>6</v>
      </c>
    </row>
    <row r="3083" spans="1:12" ht="16.5" hidden="1" thickBot="1" x14ac:dyDescent="0.3">
      <c r="A3083" s="26">
        <v>536503</v>
      </c>
      <c r="B3083" s="42">
        <v>536503</v>
      </c>
      <c r="C3083" s="43" t="s">
        <v>732</v>
      </c>
      <c r="D3083" s="44">
        <v>0</v>
      </c>
      <c r="E3083" s="29">
        <f>IF(ISERROR(VLOOKUP(A3083,'INFORME SEVEN'!$A$1:$F$339,4,0)),0,VLOOKUP(A3083,'INFORME SEVEN'!$A$1:$F$339,4,0))</f>
        <v>0</v>
      </c>
      <c r="F3083" s="29">
        <f>IF(ISERROR(VLOOKUP(A3083,'INFORME SEVEN'!$A$1:$F$339,5,0)),0,VLOOKUP(A3083,'INFORME SEVEN'!$A$1:$F$339,5,0))</f>
        <v>0</v>
      </c>
      <c r="G3083" s="65">
        <f t="shared" si="399"/>
        <v>0</v>
      </c>
      <c r="H3083" s="44">
        <f t="shared" si="400"/>
        <v>0</v>
      </c>
      <c r="I3083" s="46">
        <v>0</v>
      </c>
      <c r="J3083" s="31">
        <f t="shared" si="389"/>
        <v>0</v>
      </c>
      <c r="K3083" s="1">
        <f t="shared" si="390"/>
        <v>0</v>
      </c>
      <c r="L3083" s="1">
        <f t="shared" si="388"/>
        <v>6</v>
      </c>
    </row>
    <row r="3084" spans="1:12" ht="16.5" hidden="1" thickBot="1" x14ac:dyDescent="0.3">
      <c r="A3084" s="26">
        <v>536504</v>
      </c>
      <c r="B3084" s="42">
        <v>536504</v>
      </c>
      <c r="C3084" s="43" t="s">
        <v>779</v>
      </c>
      <c r="D3084" s="44">
        <v>0</v>
      </c>
      <c r="E3084" s="29">
        <f>IF(ISERROR(VLOOKUP(A3084,'INFORME SEVEN'!$A$1:$F$339,4,0)),0,VLOOKUP(A3084,'INFORME SEVEN'!$A$1:$F$339,4,0))</f>
        <v>0</v>
      </c>
      <c r="F3084" s="29">
        <f>IF(ISERROR(VLOOKUP(A3084,'INFORME SEVEN'!$A$1:$F$339,5,0)),0,VLOOKUP(A3084,'INFORME SEVEN'!$A$1:$F$339,5,0))</f>
        <v>0</v>
      </c>
      <c r="G3084" s="65">
        <f t="shared" si="399"/>
        <v>0</v>
      </c>
      <c r="H3084" s="44">
        <f t="shared" si="400"/>
        <v>0</v>
      </c>
      <c r="I3084" s="46">
        <v>0</v>
      </c>
      <c r="J3084" s="31">
        <f t="shared" si="389"/>
        <v>0</v>
      </c>
      <c r="K3084" s="1">
        <f t="shared" si="390"/>
        <v>0</v>
      </c>
      <c r="L3084" s="1">
        <f t="shared" si="388"/>
        <v>6</v>
      </c>
    </row>
    <row r="3085" spans="1:12" ht="16.5" hidden="1" thickBot="1" x14ac:dyDescent="0.3">
      <c r="A3085" s="26">
        <v>536505</v>
      </c>
      <c r="B3085" s="42">
        <v>536505</v>
      </c>
      <c r="C3085" s="43" t="s">
        <v>735</v>
      </c>
      <c r="D3085" s="44">
        <v>0</v>
      </c>
      <c r="E3085" s="29">
        <f>IF(ISERROR(VLOOKUP(A3085,'INFORME SEVEN'!$A$1:$F$339,4,0)),0,VLOOKUP(A3085,'INFORME SEVEN'!$A$1:$F$339,4,0))</f>
        <v>0</v>
      </c>
      <c r="F3085" s="29">
        <f>IF(ISERROR(VLOOKUP(A3085,'INFORME SEVEN'!$A$1:$F$339,5,0)),0,VLOOKUP(A3085,'INFORME SEVEN'!$A$1:$F$339,5,0))</f>
        <v>0</v>
      </c>
      <c r="G3085" s="65">
        <f t="shared" si="399"/>
        <v>0</v>
      </c>
      <c r="H3085" s="44">
        <f t="shared" si="400"/>
        <v>0</v>
      </c>
      <c r="I3085" s="46">
        <v>0</v>
      </c>
      <c r="J3085" s="31">
        <f t="shared" si="389"/>
        <v>0</v>
      </c>
      <c r="K3085" s="1">
        <f t="shared" si="390"/>
        <v>0</v>
      </c>
      <c r="L3085" s="1">
        <f t="shared" ref="L3085:L3148" si="401">+LEN(A3085)</f>
        <v>6</v>
      </c>
    </row>
    <row r="3086" spans="1:12" ht="16.5" hidden="1" thickBot="1" x14ac:dyDescent="0.3">
      <c r="A3086" s="26">
        <v>536506</v>
      </c>
      <c r="B3086" s="42">
        <v>536506</v>
      </c>
      <c r="C3086" s="43" t="s">
        <v>780</v>
      </c>
      <c r="D3086" s="44">
        <v>0</v>
      </c>
      <c r="E3086" s="29">
        <f>IF(ISERROR(VLOOKUP(A3086,'INFORME SEVEN'!$A$1:$F$339,4,0)),0,VLOOKUP(A3086,'INFORME SEVEN'!$A$1:$F$339,4,0))</f>
        <v>0</v>
      </c>
      <c r="F3086" s="29">
        <f>IF(ISERROR(VLOOKUP(A3086,'INFORME SEVEN'!$A$1:$F$339,5,0)),0,VLOOKUP(A3086,'INFORME SEVEN'!$A$1:$F$339,5,0))</f>
        <v>0</v>
      </c>
      <c r="G3086" s="65">
        <f t="shared" si="399"/>
        <v>0</v>
      </c>
      <c r="H3086" s="44">
        <f t="shared" si="400"/>
        <v>0</v>
      </c>
      <c r="I3086" s="46">
        <v>0</v>
      </c>
      <c r="J3086" s="31">
        <f t="shared" si="389"/>
        <v>0</v>
      </c>
      <c r="K3086" s="1">
        <f t="shared" si="390"/>
        <v>0</v>
      </c>
      <c r="L3086" s="1">
        <f t="shared" si="401"/>
        <v>6</v>
      </c>
    </row>
    <row r="3087" spans="1:12" ht="16.5" hidden="1" thickBot="1" x14ac:dyDescent="0.3">
      <c r="A3087" s="26">
        <v>536590</v>
      </c>
      <c r="B3087" s="42">
        <v>536590</v>
      </c>
      <c r="C3087" s="43" t="s">
        <v>781</v>
      </c>
      <c r="D3087" s="44">
        <v>0</v>
      </c>
      <c r="E3087" s="29">
        <f>IF(ISERROR(VLOOKUP(A3087,'INFORME SEVEN'!$A$1:$F$339,4,0)),0,VLOOKUP(A3087,'INFORME SEVEN'!$A$1:$F$339,4,0))</f>
        <v>0</v>
      </c>
      <c r="F3087" s="29">
        <f>IF(ISERROR(VLOOKUP(A3087,'INFORME SEVEN'!$A$1:$F$339,5,0)),0,VLOOKUP(A3087,'INFORME SEVEN'!$A$1:$F$339,5,0))</f>
        <v>0</v>
      </c>
      <c r="G3087" s="65">
        <f t="shared" si="399"/>
        <v>0</v>
      </c>
      <c r="H3087" s="44">
        <f t="shared" si="400"/>
        <v>0</v>
      </c>
      <c r="I3087" s="46">
        <v>0</v>
      </c>
      <c r="J3087" s="31">
        <f t="shared" si="389"/>
        <v>0</v>
      </c>
      <c r="K3087" s="1">
        <f t="shared" si="390"/>
        <v>0</v>
      </c>
      <c r="L3087" s="1">
        <f t="shared" si="401"/>
        <v>6</v>
      </c>
    </row>
    <row r="3088" spans="1:12" ht="16.5" hidden="1" thickBot="1" x14ac:dyDescent="0.3">
      <c r="A3088" s="26">
        <v>5366</v>
      </c>
      <c r="B3088" s="48">
        <v>536600</v>
      </c>
      <c r="C3088" s="49" t="s">
        <v>1797</v>
      </c>
      <c r="D3088" s="39">
        <v>0</v>
      </c>
      <c r="E3088" s="29">
        <f>IF(ISERROR(VLOOKUP(A3088,'INFORME SEVEN'!$A$1:$F$339,4,0)),0,VLOOKUP(A3088,'INFORME SEVEN'!$A$1:$F$339,4,0))</f>
        <v>0</v>
      </c>
      <c r="F3088" s="29">
        <f>IF(ISERROR(VLOOKUP(A3088,'INFORME SEVEN'!$A$1:$F$339,5,0)),0,VLOOKUP(A3088,'INFORME SEVEN'!$A$1:$F$339,5,0))</f>
        <v>0</v>
      </c>
      <c r="G3088" s="39">
        <f t="shared" si="399"/>
        <v>0</v>
      </c>
      <c r="H3088" s="50">
        <f t="shared" si="400"/>
        <v>0</v>
      </c>
      <c r="I3088" s="51">
        <v>0</v>
      </c>
      <c r="J3088" s="31">
        <f t="shared" si="389"/>
        <v>0</v>
      </c>
      <c r="K3088" s="1">
        <f t="shared" si="390"/>
        <v>0</v>
      </c>
      <c r="L3088" s="1">
        <f t="shared" si="401"/>
        <v>4</v>
      </c>
    </row>
    <row r="3089" spans="1:12" ht="16.5" hidden="1" thickBot="1" x14ac:dyDescent="0.3">
      <c r="A3089" s="26">
        <v>536601</v>
      </c>
      <c r="B3089" s="42">
        <v>536601</v>
      </c>
      <c r="C3089" s="43" t="s">
        <v>868</v>
      </c>
      <c r="D3089" s="44">
        <v>0</v>
      </c>
      <c r="E3089" s="29">
        <f>IF(ISERROR(VLOOKUP(A3089,'INFORME SEVEN'!$A$1:$F$339,4,0)),0,VLOOKUP(A3089,'INFORME SEVEN'!$A$1:$F$339,4,0))</f>
        <v>0</v>
      </c>
      <c r="F3089" s="29">
        <f>IF(ISERROR(VLOOKUP(A3089,'INFORME SEVEN'!$A$1:$F$339,5,0)),0,VLOOKUP(A3089,'INFORME SEVEN'!$A$1:$F$339,5,0))</f>
        <v>0</v>
      </c>
      <c r="G3089" s="65">
        <f t="shared" si="399"/>
        <v>0</v>
      </c>
      <c r="H3089" s="44">
        <f t="shared" si="400"/>
        <v>0</v>
      </c>
      <c r="I3089" s="46">
        <v>0</v>
      </c>
      <c r="J3089" s="31">
        <f t="shared" si="389"/>
        <v>0</v>
      </c>
      <c r="K3089" s="1">
        <f t="shared" si="390"/>
        <v>0</v>
      </c>
      <c r="L3089" s="1">
        <f t="shared" si="401"/>
        <v>6</v>
      </c>
    </row>
    <row r="3090" spans="1:12" ht="16.5" hidden="1" thickBot="1" x14ac:dyDescent="0.3">
      <c r="A3090" s="26">
        <v>536602</v>
      </c>
      <c r="B3090" s="42">
        <v>536602</v>
      </c>
      <c r="C3090" s="43" t="s">
        <v>207</v>
      </c>
      <c r="D3090" s="44">
        <v>0</v>
      </c>
      <c r="E3090" s="29">
        <f>IF(ISERROR(VLOOKUP(A3090,'INFORME SEVEN'!$A$1:$F$339,4,0)),0,VLOOKUP(A3090,'INFORME SEVEN'!$A$1:$F$339,4,0))</f>
        <v>0</v>
      </c>
      <c r="F3090" s="29">
        <f>IF(ISERROR(VLOOKUP(A3090,'INFORME SEVEN'!$A$1:$F$339,5,0)),0,VLOOKUP(A3090,'INFORME SEVEN'!$A$1:$F$339,5,0))</f>
        <v>0</v>
      </c>
      <c r="G3090" s="65">
        <f t="shared" si="399"/>
        <v>0</v>
      </c>
      <c r="H3090" s="44">
        <f t="shared" si="400"/>
        <v>0</v>
      </c>
      <c r="I3090" s="46">
        <v>0</v>
      </c>
      <c r="J3090" s="31">
        <f t="shared" ref="J3090:J3155" si="402">+G3090-H3090-I3090</f>
        <v>0</v>
      </c>
      <c r="K3090" s="1">
        <f t="shared" ref="K3090:K3155" si="403">IF(D3090&lt;&gt;0,1,IF(G3090&lt;&gt;0,2,IF(F3090&lt;&gt;0,3,IF(E3090&lt;&gt;0,4,0))))</f>
        <v>0</v>
      </c>
      <c r="L3090" s="1">
        <f t="shared" si="401"/>
        <v>6</v>
      </c>
    </row>
    <row r="3091" spans="1:12" ht="16.5" hidden="1" thickBot="1" x14ac:dyDescent="0.3">
      <c r="A3091" s="26">
        <v>536603</v>
      </c>
      <c r="B3091" s="42">
        <v>536603</v>
      </c>
      <c r="C3091" s="43" t="s">
        <v>869</v>
      </c>
      <c r="D3091" s="44">
        <v>0</v>
      </c>
      <c r="E3091" s="29">
        <f>IF(ISERROR(VLOOKUP(A3091,'INFORME SEVEN'!$A$1:$F$339,4,0)),0,VLOOKUP(A3091,'INFORME SEVEN'!$A$1:$F$339,4,0))</f>
        <v>0</v>
      </c>
      <c r="F3091" s="29">
        <f>IF(ISERROR(VLOOKUP(A3091,'INFORME SEVEN'!$A$1:$F$339,5,0)),0,VLOOKUP(A3091,'INFORME SEVEN'!$A$1:$F$339,5,0))</f>
        <v>0</v>
      </c>
      <c r="G3091" s="65">
        <f t="shared" si="399"/>
        <v>0</v>
      </c>
      <c r="H3091" s="44">
        <f t="shared" si="400"/>
        <v>0</v>
      </c>
      <c r="I3091" s="46">
        <v>0</v>
      </c>
      <c r="J3091" s="31">
        <f t="shared" si="402"/>
        <v>0</v>
      </c>
      <c r="K3091" s="1">
        <f t="shared" si="403"/>
        <v>0</v>
      </c>
      <c r="L3091" s="1">
        <f t="shared" si="401"/>
        <v>6</v>
      </c>
    </row>
    <row r="3092" spans="1:12" ht="16.5" hidden="1" thickBot="1" x14ac:dyDescent="0.3">
      <c r="A3092" s="26">
        <v>536604</v>
      </c>
      <c r="B3092" s="42">
        <v>536604</v>
      </c>
      <c r="C3092" s="43" t="s">
        <v>870</v>
      </c>
      <c r="D3092" s="44">
        <v>0</v>
      </c>
      <c r="E3092" s="29">
        <f>IF(ISERROR(VLOOKUP(A3092,'INFORME SEVEN'!$A$1:$F$339,4,0)),0,VLOOKUP(A3092,'INFORME SEVEN'!$A$1:$F$339,4,0))</f>
        <v>0</v>
      </c>
      <c r="F3092" s="29">
        <f>IF(ISERROR(VLOOKUP(A3092,'INFORME SEVEN'!$A$1:$F$339,5,0)),0,VLOOKUP(A3092,'INFORME SEVEN'!$A$1:$F$339,5,0))</f>
        <v>0</v>
      </c>
      <c r="G3092" s="65">
        <f t="shared" si="399"/>
        <v>0</v>
      </c>
      <c r="H3092" s="44">
        <f t="shared" si="400"/>
        <v>0</v>
      </c>
      <c r="I3092" s="46">
        <v>0</v>
      </c>
      <c r="J3092" s="31">
        <f t="shared" si="402"/>
        <v>0</v>
      </c>
      <c r="K3092" s="1">
        <f t="shared" si="403"/>
        <v>0</v>
      </c>
      <c r="L3092" s="1">
        <f t="shared" si="401"/>
        <v>6</v>
      </c>
    </row>
    <row r="3093" spans="1:12" ht="16.5" hidden="1" thickBot="1" x14ac:dyDescent="0.3">
      <c r="A3093" s="26">
        <v>536605</v>
      </c>
      <c r="B3093" s="42">
        <v>536605</v>
      </c>
      <c r="C3093" s="43" t="s">
        <v>211</v>
      </c>
      <c r="D3093" s="44">
        <v>0</v>
      </c>
      <c r="E3093" s="29">
        <f>IF(ISERROR(VLOOKUP(A3093,'INFORME SEVEN'!$A$1:$F$339,4,0)),0,VLOOKUP(A3093,'INFORME SEVEN'!$A$1:$F$339,4,0))</f>
        <v>0</v>
      </c>
      <c r="F3093" s="29">
        <f>IF(ISERROR(VLOOKUP(A3093,'INFORME SEVEN'!$A$1:$F$339,5,0)),0,VLOOKUP(A3093,'INFORME SEVEN'!$A$1:$F$339,5,0))</f>
        <v>0</v>
      </c>
      <c r="G3093" s="65">
        <f t="shared" si="399"/>
        <v>0</v>
      </c>
      <c r="H3093" s="44">
        <f t="shared" si="400"/>
        <v>0</v>
      </c>
      <c r="I3093" s="46">
        <v>0</v>
      </c>
      <c r="J3093" s="31">
        <f t="shared" si="402"/>
        <v>0</v>
      </c>
      <c r="K3093" s="1">
        <f t="shared" si="403"/>
        <v>0</v>
      </c>
      <c r="L3093" s="1">
        <f t="shared" si="401"/>
        <v>6</v>
      </c>
    </row>
    <row r="3094" spans="1:12" ht="16.5" hidden="1" thickBot="1" x14ac:dyDescent="0.3">
      <c r="A3094" s="26">
        <v>536606</v>
      </c>
      <c r="B3094" s="42">
        <v>536606</v>
      </c>
      <c r="C3094" s="43" t="s">
        <v>871</v>
      </c>
      <c r="D3094" s="44">
        <v>0</v>
      </c>
      <c r="E3094" s="29">
        <f>IF(ISERROR(VLOOKUP(A3094,'INFORME SEVEN'!$A$1:$F$339,4,0)),0,VLOOKUP(A3094,'INFORME SEVEN'!$A$1:$F$339,4,0))</f>
        <v>0</v>
      </c>
      <c r="F3094" s="29">
        <f>IF(ISERROR(VLOOKUP(A3094,'INFORME SEVEN'!$A$1:$F$339,5,0)),0,VLOOKUP(A3094,'INFORME SEVEN'!$A$1:$F$339,5,0))</f>
        <v>0</v>
      </c>
      <c r="G3094" s="65">
        <f t="shared" si="399"/>
        <v>0</v>
      </c>
      <c r="H3094" s="44">
        <f t="shared" si="400"/>
        <v>0</v>
      </c>
      <c r="I3094" s="46">
        <v>0</v>
      </c>
      <c r="J3094" s="31">
        <f t="shared" si="402"/>
        <v>0</v>
      </c>
      <c r="K3094" s="1">
        <f t="shared" si="403"/>
        <v>0</v>
      </c>
      <c r="L3094" s="1">
        <f t="shared" si="401"/>
        <v>6</v>
      </c>
    </row>
    <row r="3095" spans="1:12" ht="16.5" hidden="1" thickBot="1" x14ac:dyDescent="0.3">
      <c r="A3095" s="26">
        <v>536609</v>
      </c>
      <c r="B3095" s="42">
        <v>536609</v>
      </c>
      <c r="C3095" s="43" t="s">
        <v>873</v>
      </c>
      <c r="D3095" s="44">
        <v>0</v>
      </c>
      <c r="E3095" s="29">
        <f>IF(ISERROR(VLOOKUP(A3095,'INFORME SEVEN'!$A$1:$F$339,4,0)),0,VLOOKUP(A3095,'INFORME SEVEN'!$A$1:$F$339,4,0))</f>
        <v>0</v>
      </c>
      <c r="F3095" s="29">
        <f>IF(ISERROR(VLOOKUP(A3095,'INFORME SEVEN'!$A$1:$F$339,5,0)),0,VLOOKUP(A3095,'INFORME SEVEN'!$A$1:$F$339,5,0))</f>
        <v>0</v>
      </c>
      <c r="G3095" s="65">
        <f t="shared" si="399"/>
        <v>0</v>
      </c>
      <c r="H3095" s="44">
        <f t="shared" si="400"/>
        <v>0</v>
      </c>
      <c r="I3095" s="46">
        <v>0</v>
      </c>
      <c r="J3095" s="31">
        <f t="shared" si="402"/>
        <v>0</v>
      </c>
      <c r="K3095" s="1">
        <f t="shared" si="403"/>
        <v>0</v>
      </c>
      <c r="L3095" s="1">
        <f t="shared" si="401"/>
        <v>6</v>
      </c>
    </row>
    <row r="3096" spans="1:12" ht="16.5" hidden="1" thickBot="1" x14ac:dyDescent="0.3">
      <c r="A3096" s="26">
        <v>536690</v>
      </c>
      <c r="B3096" s="42">
        <v>536690</v>
      </c>
      <c r="C3096" s="43" t="s">
        <v>874</v>
      </c>
      <c r="D3096" s="44">
        <v>0</v>
      </c>
      <c r="E3096" s="29">
        <f>IF(ISERROR(VLOOKUP(A3096,'INFORME SEVEN'!$A$1:$F$339,4,0)),0,VLOOKUP(A3096,'INFORME SEVEN'!$A$1:$F$339,4,0))</f>
        <v>0</v>
      </c>
      <c r="F3096" s="29">
        <f>IF(ISERROR(VLOOKUP(A3096,'INFORME SEVEN'!$A$1:$F$339,5,0)),0,VLOOKUP(A3096,'INFORME SEVEN'!$A$1:$F$339,5,0))</f>
        <v>0</v>
      </c>
      <c r="G3096" s="65">
        <f t="shared" si="399"/>
        <v>0</v>
      </c>
      <c r="H3096" s="44">
        <f t="shared" si="400"/>
        <v>0</v>
      </c>
      <c r="I3096" s="46">
        <v>0</v>
      </c>
      <c r="J3096" s="31">
        <f t="shared" si="402"/>
        <v>0</v>
      </c>
      <c r="K3096" s="1">
        <f t="shared" si="403"/>
        <v>0</v>
      </c>
      <c r="L3096" s="1">
        <f t="shared" si="401"/>
        <v>6</v>
      </c>
    </row>
    <row r="3097" spans="1:12" ht="16.5" thickBot="1" x14ac:dyDescent="0.3">
      <c r="A3097" s="26">
        <v>5368</v>
      </c>
      <c r="B3097" s="37">
        <v>536800</v>
      </c>
      <c r="C3097" s="38" t="s">
        <v>1798</v>
      </c>
      <c r="D3097" s="39">
        <v>265490450</v>
      </c>
      <c r="E3097" s="40">
        <f>IF(ISERROR(VLOOKUP(A3097,'INFORME SEVEN'!$A$1:$F$339,4,0)),0,VLOOKUP(A3097,'INFORME SEVEN'!$A$1:$F$339,4,0))</f>
        <v>224925889</v>
      </c>
      <c r="F3097" s="40">
        <f>IF(ISERROR(VLOOKUP(A3097,'INFORME SEVEN'!$A$1:$F$339,5,0)),0,VLOOKUP(A3097,'INFORME SEVEN'!$A$1:$F$339,5,0))</f>
        <v>0</v>
      </c>
      <c r="G3097" s="39">
        <f t="shared" si="399"/>
        <v>490416339</v>
      </c>
      <c r="H3097" s="40">
        <v>0</v>
      </c>
      <c r="I3097" s="41">
        <f>+I3100</f>
        <v>490416339</v>
      </c>
      <c r="J3097" s="31">
        <f t="shared" si="402"/>
        <v>0</v>
      </c>
      <c r="K3097" s="1">
        <f t="shared" si="403"/>
        <v>1</v>
      </c>
      <c r="L3097" s="1">
        <f t="shared" si="401"/>
        <v>4</v>
      </c>
    </row>
    <row r="3098" spans="1:12" ht="16.5" hidden="1" thickBot="1" x14ac:dyDescent="0.3">
      <c r="A3098" s="26">
        <v>536801</v>
      </c>
      <c r="B3098" s="42">
        <v>536801</v>
      </c>
      <c r="C3098" s="43" t="s">
        <v>1177</v>
      </c>
      <c r="D3098" s="44">
        <v>0</v>
      </c>
      <c r="E3098" s="29">
        <f>IF(ISERROR(VLOOKUP(A3098,'INFORME SEVEN'!$A$1:$F$339,4,0)),0,VLOOKUP(A3098,'INFORME SEVEN'!$A$1:$F$339,4,0))</f>
        <v>0</v>
      </c>
      <c r="F3098" s="29">
        <f>IF(ISERROR(VLOOKUP(A3098,'INFORME SEVEN'!$A$1:$F$339,5,0)),0,VLOOKUP(A3098,'INFORME SEVEN'!$A$1:$F$339,5,0))</f>
        <v>0</v>
      </c>
      <c r="G3098" s="65">
        <f t="shared" si="399"/>
        <v>0</v>
      </c>
      <c r="H3098" s="44">
        <f t="shared" ref="H3098:H3099" si="404">+G3098</f>
        <v>0</v>
      </c>
      <c r="I3098" s="46">
        <v>0</v>
      </c>
      <c r="J3098" s="31">
        <f t="shared" si="402"/>
        <v>0</v>
      </c>
      <c r="K3098" s="1">
        <f t="shared" si="403"/>
        <v>0</v>
      </c>
      <c r="L3098" s="1">
        <f t="shared" si="401"/>
        <v>6</v>
      </c>
    </row>
    <row r="3099" spans="1:12" ht="16.5" hidden="1" thickBot="1" x14ac:dyDescent="0.3">
      <c r="A3099" s="26">
        <v>536802</v>
      </c>
      <c r="B3099" s="42">
        <v>536802</v>
      </c>
      <c r="C3099" s="43" t="s">
        <v>1178</v>
      </c>
      <c r="D3099" s="44">
        <v>0</v>
      </c>
      <c r="E3099" s="29">
        <f>IF(ISERROR(VLOOKUP(A3099,'INFORME SEVEN'!$A$1:$F$339,4,0)),0,VLOOKUP(A3099,'INFORME SEVEN'!$A$1:$F$339,4,0))</f>
        <v>0</v>
      </c>
      <c r="F3099" s="29">
        <f>IF(ISERROR(VLOOKUP(A3099,'INFORME SEVEN'!$A$1:$F$339,5,0)),0,VLOOKUP(A3099,'INFORME SEVEN'!$A$1:$F$339,5,0))</f>
        <v>0</v>
      </c>
      <c r="G3099" s="65">
        <f t="shared" si="399"/>
        <v>0</v>
      </c>
      <c r="H3099" s="44">
        <f t="shared" si="404"/>
        <v>0</v>
      </c>
      <c r="I3099" s="46">
        <v>0</v>
      </c>
      <c r="J3099" s="31">
        <f t="shared" si="402"/>
        <v>0</v>
      </c>
      <c r="K3099" s="1">
        <f t="shared" si="403"/>
        <v>0</v>
      </c>
      <c r="L3099" s="1">
        <f t="shared" si="401"/>
        <v>6</v>
      </c>
    </row>
    <row r="3100" spans="1:12" ht="15.75" thickBot="1" x14ac:dyDescent="0.25">
      <c r="A3100" s="26">
        <v>536803</v>
      </c>
      <c r="B3100" s="450">
        <v>536803</v>
      </c>
      <c r="C3100" s="451" t="s">
        <v>1179</v>
      </c>
      <c r="D3100" s="65">
        <v>265490450</v>
      </c>
      <c r="E3100" s="45">
        <f>IF(ISERROR(VLOOKUP(A3100,'INFORME SEVEN'!$A$1:$F$339,4,0)),0,VLOOKUP(A3100,'INFORME SEVEN'!$A$1:$F$339,4,0))</f>
        <v>224925889</v>
      </c>
      <c r="F3100" s="45">
        <f>IF(ISERROR(VLOOKUP(A3100,'INFORME SEVEN'!$A$1:$F$339,5,0)),0,VLOOKUP(A3100,'INFORME SEVEN'!$A$1:$F$339,5,0))</f>
        <v>0</v>
      </c>
      <c r="G3100" s="65">
        <f t="shared" si="399"/>
        <v>490416339</v>
      </c>
      <c r="H3100" s="45">
        <v>0</v>
      </c>
      <c r="I3100" s="47">
        <f>+G3100</f>
        <v>490416339</v>
      </c>
      <c r="J3100" s="31">
        <f t="shared" si="402"/>
        <v>0</v>
      </c>
      <c r="K3100" s="1">
        <f t="shared" si="403"/>
        <v>1</v>
      </c>
      <c r="L3100" s="1">
        <f t="shared" si="401"/>
        <v>6</v>
      </c>
    </row>
    <row r="3101" spans="1:12" ht="16.5" hidden="1" thickBot="1" x14ac:dyDescent="0.3">
      <c r="A3101" s="26">
        <v>536804</v>
      </c>
      <c r="B3101" s="42">
        <v>536804</v>
      </c>
      <c r="C3101" s="43" t="s">
        <v>1180</v>
      </c>
      <c r="D3101" s="44">
        <v>0</v>
      </c>
      <c r="E3101" s="29">
        <f>IF(ISERROR(VLOOKUP(A3101,'INFORME SEVEN'!$A$1:$F$339,4,0)),0,VLOOKUP(A3101,'INFORME SEVEN'!$A$1:$F$339,4,0))</f>
        <v>0</v>
      </c>
      <c r="F3101" s="29">
        <f>IF(ISERROR(VLOOKUP(A3101,'INFORME SEVEN'!$A$1:$F$339,5,0)),0,VLOOKUP(A3101,'INFORME SEVEN'!$A$1:$F$339,5,0))</f>
        <v>0</v>
      </c>
      <c r="G3101" s="65">
        <f t="shared" si="399"/>
        <v>0</v>
      </c>
      <c r="H3101" s="44">
        <f t="shared" ref="H3101:H3132" si="405">+G3101</f>
        <v>0</v>
      </c>
      <c r="I3101" s="46">
        <v>0</v>
      </c>
      <c r="J3101" s="31">
        <f t="shared" si="402"/>
        <v>0</v>
      </c>
      <c r="K3101" s="1">
        <f t="shared" si="403"/>
        <v>0</v>
      </c>
      <c r="L3101" s="1">
        <f t="shared" si="401"/>
        <v>6</v>
      </c>
    </row>
    <row r="3102" spans="1:12" ht="16.5" hidden="1" thickBot="1" x14ac:dyDescent="0.3">
      <c r="A3102" s="26">
        <v>536805</v>
      </c>
      <c r="B3102" s="42">
        <v>536805</v>
      </c>
      <c r="C3102" s="43" t="s">
        <v>1181</v>
      </c>
      <c r="D3102" s="44">
        <v>0</v>
      </c>
      <c r="E3102" s="29">
        <f>IF(ISERROR(VLOOKUP(A3102,'INFORME SEVEN'!$A$1:$F$339,4,0)),0,VLOOKUP(A3102,'INFORME SEVEN'!$A$1:$F$339,4,0))</f>
        <v>0</v>
      </c>
      <c r="F3102" s="29">
        <f>IF(ISERROR(VLOOKUP(A3102,'INFORME SEVEN'!$A$1:$F$339,5,0)),0,VLOOKUP(A3102,'INFORME SEVEN'!$A$1:$F$339,5,0))</f>
        <v>0</v>
      </c>
      <c r="G3102" s="65">
        <f t="shared" si="399"/>
        <v>0</v>
      </c>
      <c r="H3102" s="44">
        <f t="shared" si="405"/>
        <v>0</v>
      </c>
      <c r="I3102" s="46">
        <v>0</v>
      </c>
      <c r="J3102" s="31">
        <f t="shared" si="402"/>
        <v>0</v>
      </c>
      <c r="K3102" s="1">
        <f t="shared" si="403"/>
        <v>0</v>
      </c>
      <c r="L3102" s="1">
        <f t="shared" si="401"/>
        <v>6</v>
      </c>
    </row>
    <row r="3103" spans="1:12" ht="16.5" hidden="1" thickBot="1" x14ac:dyDescent="0.3">
      <c r="A3103" s="26">
        <v>536890</v>
      </c>
      <c r="B3103" s="42">
        <v>536890</v>
      </c>
      <c r="C3103" s="43" t="s">
        <v>1182</v>
      </c>
      <c r="D3103" s="44">
        <v>0</v>
      </c>
      <c r="E3103" s="29">
        <f>IF(ISERROR(VLOOKUP(A3103,'INFORME SEVEN'!$A$1:$F$339,4,0)),0,VLOOKUP(A3103,'INFORME SEVEN'!$A$1:$F$339,4,0))</f>
        <v>0</v>
      </c>
      <c r="F3103" s="29">
        <f>IF(ISERROR(VLOOKUP(A3103,'INFORME SEVEN'!$A$1:$F$339,5,0)),0,VLOOKUP(A3103,'INFORME SEVEN'!$A$1:$F$339,5,0))</f>
        <v>0</v>
      </c>
      <c r="G3103" s="65">
        <f t="shared" si="399"/>
        <v>0</v>
      </c>
      <c r="H3103" s="44">
        <f t="shared" si="405"/>
        <v>0</v>
      </c>
      <c r="I3103" s="46">
        <v>0</v>
      </c>
      <c r="J3103" s="31">
        <f t="shared" si="402"/>
        <v>0</v>
      </c>
      <c r="K3103" s="1">
        <f t="shared" si="403"/>
        <v>0</v>
      </c>
      <c r="L3103" s="1">
        <f t="shared" si="401"/>
        <v>6</v>
      </c>
    </row>
    <row r="3104" spans="1:12" ht="16.5" hidden="1" thickBot="1" x14ac:dyDescent="0.3">
      <c r="A3104" s="26">
        <v>5369</v>
      </c>
      <c r="B3104" s="48">
        <v>536900</v>
      </c>
      <c r="C3104" s="49" t="s">
        <v>1799</v>
      </c>
      <c r="D3104" s="39">
        <v>0</v>
      </c>
      <c r="E3104" s="29">
        <f>IF(ISERROR(VLOOKUP(A3104,'INFORME SEVEN'!$A$1:$F$339,4,0)),0,VLOOKUP(A3104,'INFORME SEVEN'!$A$1:$F$339,4,0))</f>
        <v>0</v>
      </c>
      <c r="F3104" s="29">
        <f>IF(ISERROR(VLOOKUP(A3104,'INFORME SEVEN'!$A$1:$F$339,5,0)),0,VLOOKUP(A3104,'INFORME SEVEN'!$A$1:$F$339,5,0))</f>
        <v>0</v>
      </c>
      <c r="G3104" s="39">
        <f t="shared" si="399"/>
        <v>0</v>
      </c>
      <c r="H3104" s="50">
        <f t="shared" si="405"/>
        <v>0</v>
      </c>
      <c r="I3104" s="51">
        <v>0</v>
      </c>
      <c r="J3104" s="31">
        <f t="shared" si="402"/>
        <v>0</v>
      </c>
      <c r="K3104" s="1">
        <f t="shared" si="403"/>
        <v>0</v>
      </c>
      <c r="L3104" s="1">
        <f t="shared" si="401"/>
        <v>4</v>
      </c>
    </row>
    <row r="3105" spans="1:12" ht="16.5" hidden="1" thickBot="1" x14ac:dyDescent="0.3">
      <c r="A3105" s="26">
        <v>536901</v>
      </c>
      <c r="B3105" s="42">
        <v>536901</v>
      </c>
      <c r="C3105" s="43" t="s">
        <v>1184</v>
      </c>
      <c r="D3105" s="44">
        <v>0</v>
      </c>
      <c r="E3105" s="29">
        <f>IF(ISERROR(VLOOKUP(A3105,'INFORME SEVEN'!$A$1:$F$339,4,0)),0,VLOOKUP(A3105,'INFORME SEVEN'!$A$1:$F$339,4,0))</f>
        <v>0</v>
      </c>
      <c r="F3105" s="29">
        <f>IF(ISERROR(VLOOKUP(A3105,'INFORME SEVEN'!$A$1:$F$339,5,0)),0,VLOOKUP(A3105,'INFORME SEVEN'!$A$1:$F$339,5,0))</f>
        <v>0</v>
      </c>
      <c r="G3105" s="65">
        <f t="shared" si="399"/>
        <v>0</v>
      </c>
      <c r="H3105" s="44">
        <f t="shared" si="405"/>
        <v>0</v>
      </c>
      <c r="I3105" s="46">
        <v>0</v>
      </c>
      <c r="J3105" s="31">
        <f t="shared" si="402"/>
        <v>0</v>
      </c>
      <c r="K3105" s="1">
        <f t="shared" si="403"/>
        <v>0</v>
      </c>
      <c r="L3105" s="1">
        <f t="shared" si="401"/>
        <v>6</v>
      </c>
    </row>
    <row r="3106" spans="1:12" ht="16.5" hidden="1" thickBot="1" x14ac:dyDescent="0.3">
      <c r="A3106" s="26">
        <v>536902</v>
      </c>
      <c r="B3106" s="42">
        <v>536902</v>
      </c>
      <c r="C3106" s="43" t="s">
        <v>1092</v>
      </c>
      <c r="D3106" s="44">
        <v>0</v>
      </c>
      <c r="E3106" s="29">
        <f>IF(ISERROR(VLOOKUP(A3106,'INFORME SEVEN'!$A$1:$F$339,4,0)),0,VLOOKUP(A3106,'INFORME SEVEN'!$A$1:$F$339,4,0))</f>
        <v>0</v>
      </c>
      <c r="F3106" s="29">
        <f>IF(ISERROR(VLOOKUP(A3106,'INFORME SEVEN'!$A$1:$F$339,5,0)),0,VLOOKUP(A3106,'INFORME SEVEN'!$A$1:$F$339,5,0))</f>
        <v>0</v>
      </c>
      <c r="G3106" s="65">
        <f t="shared" si="399"/>
        <v>0</v>
      </c>
      <c r="H3106" s="44">
        <f t="shared" si="405"/>
        <v>0</v>
      </c>
      <c r="I3106" s="46">
        <v>0</v>
      </c>
      <c r="J3106" s="31">
        <f t="shared" si="402"/>
        <v>0</v>
      </c>
      <c r="K3106" s="1">
        <f t="shared" si="403"/>
        <v>0</v>
      </c>
      <c r="L3106" s="1">
        <f t="shared" si="401"/>
        <v>6</v>
      </c>
    </row>
    <row r="3107" spans="1:12" ht="16.5" hidden="1" thickBot="1" x14ac:dyDescent="0.3">
      <c r="A3107" s="26">
        <v>536904</v>
      </c>
      <c r="B3107" s="42">
        <v>536904</v>
      </c>
      <c r="C3107" s="43" t="s">
        <v>1185</v>
      </c>
      <c r="D3107" s="44">
        <v>0</v>
      </c>
      <c r="E3107" s="29">
        <f>IF(ISERROR(VLOOKUP(A3107,'INFORME SEVEN'!$A$1:$F$339,4,0)),0,VLOOKUP(A3107,'INFORME SEVEN'!$A$1:$F$339,4,0))</f>
        <v>0</v>
      </c>
      <c r="F3107" s="29">
        <f>IF(ISERROR(VLOOKUP(A3107,'INFORME SEVEN'!$A$1:$F$339,5,0)),0,VLOOKUP(A3107,'INFORME SEVEN'!$A$1:$F$339,5,0))</f>
        <v>0</v>
      </c>
      <c r="G3107" s="65">
        <f t="shared" si="399"/>
        <v>0</v>
      </c>
      <c r="H3107" s="44">
        <f t="shared" si="405"/>
        <v>0</v>
      </c>
      <c r="I3107" s="46">
        <v>0</v>
      </c>
      <c r="J3107" s="31">
        <f t="shared" si="402"/>
        <v>0</v>
      </c>
      <c r="K3107" s="1">
        <f t="shared" si="403"/>
        <v>0</v>
      </c>
      <c r="L3107" s="1">
        <f t="shared" si="401"/>
        <v>6</v>
      </c>
    </row>
    <row r="3108" spans="1:12" ht="16.5" hidden="1" thickBot="1" x14ac:dyDescent="0.3">
      <c r="A3108" s="26">
        <v>5373</v>
      </c>
      <c r="B3108" s="48">
        <v>537300</v>
      </c>
      <c r="C3108" s="49" t="s">
        <v>1186</v>
      </c>
      <c r="D3108" s="39">
        <v>0</v>
      </c>
      <c r="E3108" s="29">
        <f>IF(ISERROR(VLOOKUP(A3108,'INFORME SEVEN'!$A$1:$F$339,4,0)),0,VLOOKUP(A3108,'INFORME SEVEN'!$A$1:$F$339,4,0))</f>
        <v>0</v>
      </c>
      <c r="F3108" s="29">
        <f>IF(ISERROR(VLOOKUP(A3108,'INFORME SEVEN'!$A$1:$F$339,5,0)),0,VLOOKUP(A3108,'INFORME SEVEN'!$A$1:$F$339,5,0))</f>
        <v>0</v>
      </c>
      <c r="G3108" s="39">
        <f t="shared" si="399"/>
        <v>0</v>
      </c>
      <c r="H3108" s="50">
        <f t="shared" si="405"/>
        <v>0</v>
      </c>
      <c r="I3108" s="51">
        <v>0</v>
      </c>
      <c r="J3108" s="31">
        <f t="shared" si="402"/>
        <v>0</v>
      </c>
      <c r="K3108" s="1">
        <f t="shared" si="403"/>
        <v>0</v>
      </c>
      <c r="L3108" s="1">
        <f t="shared" si="401"/>
        <v>4</v>
      </c>
    </row>
    <row r="3109" spans="1:12" ht="16.5" hidden="1" thickBot="1" x14ac:dyDescent="0.3">
      <c r="A3109" s="26">
        <v>537301</v>
      </c>
      <c r="B3109" s="42">
        <v>537301</v>
      </c>
      <c r="C3109" s="43" t="s">
        <v>1187</v>
      </c>
      <c r="D3109" s="44">
        <v>0</v>
      </c>
      <c r="E3109" s="29">
        <f>IF(ISERROR(VLOOKUP(A3109,'INFORME SEVEN'!$A$1:$F$339,4,0)),0,VLOOKUP(A3109,'INFORME SEVEN'!$A$1:$F$339,4,0))</f>
        <v>0</v>
      </c>
      <c r="F3109" s="29">
        <f>IF(ISERROR(VLOOKUP(A3109,'INFORME SEVEN'!$A$1:$F$339,5,0)),0,VLOOKUP(A3109,'INFORME SEVEN'!$A$1:$F$339,5,0))</f>
        <v>0</v>
      </c>
      <c r="G3109" s="65">
        <f t="shared" si="399"/>
        <v>0</v>
      </c>
      <c r="H3109" s="44">
        <f t="shared" si="405"/>
        <v>0</v>
      </c>
      <c r="I3109" s="46">
        <v>0</v>
      </c>
      <c r="J3109" s="31">
        <f t="shared" si="402"/>
        <v>0</v>
      </c>
      <c r="K3109" s="1">
        <f t="shared" si="403"/>
        <v>0</v>
      </c>
      <c r="L3109" s="1">
        <f t="shared" si="401"/>
        <v>6</v>
      </c>
    </row>
    <row r="3110" spans="1:12" ht="16.5" hidden="1" thickBot="1" x14ac:dyDescent="0.3">
      <c r="A3110" s="26">
        <v>537302</v>
      </c>
      <c r="B3110" s="42">
        <v>537302</v>
      </c>
      <c r="C3110" s="43" t="s">
        <v>1188</v>
      </c>
      <c r="D3110" s="44">
        <v>0</v>
      </c>
      <c r="E3110" s="29">
        <f>IF(ISERROR(VLOOKUP(A3110,'INFORME SEVEN'!$A$1:$F$339,4,0)),0,VLOOKUP(A3110,'INFORME SEVEN'!$A$1:$F$339,4,0))</f>
        <v>0</v>
      </c>
      <c r="F3110" s="29">
        <f>IF(ISERROR(VLOOKUP(A3110,'INFORME SEVEN'!$A$1:$F$339,5,0)),0,VLOOKUP(A3110,'INFORME SEVEN'!$A$1:$F$339,5,0))</f>
        <v>0</v>
      </c>
      <c r="G3110" s="65">
        <f t="shared" si="399"/>
        <v>0</v>
      </c>
      <c r="H3110" s="44">
        <f t="shared" si="405"/>
        <v>0</v>
      </c>
      <c r="I3110" s="46">
        <v>0</v>
      </c>
      <c r="J3110" s="31">
        <f t="shared" si="402"/>
        <v>0</v>
      </c>
      <c r="K3110" s="1">
        <f t="shared" si="403"/>
        <v>0</v>
      </c>
      <c r="L3110" s="1">
        <f t="shared" si="401"/>
        <v>6</v>
      </c>
    </row>
    <row r="3111" spans="1:12" ht="16.5" hidden="1" thickBot="1" x14ac:dyDescent="0.3">
      <c r="A3111" s="26">
        <v>537303</v>
      </c>
      <c r="B3111" s="42">
        <v>537303</v>
      </c>
      <c r="C3111" s="43" t="s">
        <v>1189</v>
      </c>
      <c r="D3111" s="44">
        <v>0</v>
      </c>
      <c r="E3111" s="29">
        <f>IF(ISERROR(VLOOKUP(A3111,'INFORME SEVEN'!$A$1:$F$339,4,0)),0,VLOOKUP(A3111,'INFORME SEVEN'!$A$1:$F$339,4,0))</f>
        <v>0</v>
      </c>
      <c r="F3111" s="29">
        <f>IF(ISERROR(VLOOKUP(A3111,'INFORME SEVEN'!$A$1:$F$339,5,0)),0,VLOOKUP(A3111,'INFORME SEVEN'!$A$1:$F$339,5,0))</f>
        <v>0</v>
      </c>
      <c r="G3111" s="65">
        <f t="shared" si="399"/>
        <v>0</v>
      </c>
      <c r="H3111" s="44">
        <f t="shared" si="405"/>
        <v>0</v>
      </c>
      <c r="I3111" s="46">
        <v>0</v>
      </c>
      <c r="J3111" s="31">
        <f t="shared" si="402"/>
        <v>0</v>
      </c>
      <c r="K3111" s="1">
        <f t="shared" si="403"/>
        <v>0</v>
      </c>
      <c r="L3111" s="1">
        <f t="shared" si="401"/>
        <v>6</v>
      </c>
    </row>
    <row r="3112" spans="1:12" ht="16.5" hidden="1" thickBot="1" x14ac:dyDescent="0.3">
      <c r="A3112" s="26">
        <v>537304</v>
      </c>
      <c r="B3112" s="42">
        <v>537304</v>
      </c>
      <c r="C3112" s="43" t="s">
        <v>1190</v>
      </c>
      <c r="D3112" s="44">
        <v>0</v>
      </c>
      <c r="E3112" s="29">
        <f>IF(ISERROR(VLOOKUP(A3112,'INFORME SEVEN'!$A$1:$F$339,4,0)),0,VLOOKUP(A3112,'INFORME SEVEN'!$A$1:$F$339,4,0))</f>
        <v>0</v>
      </c>
      <c r="F3112" s="29">
        <f>IF(ISERROR(VLOOKUP(A3112,'INFORME SEVEN'!$A$1:$F$339,5,0)),0,VLOOKUP(A3112,'INFORME SEVEN'!$A$1:$F$339,5,0))</f>
        <v>0</v>
      </c>
      <c r="G3112" s="65">
        <f t="shared" si="399"/>
        <v>0</v>
      </c>
      <c r="H3112" s="44">
        <f t="shared" si="405"/>
        <v>0</v>
      </c>
      <c r="I3112" s="46">
        <v>0</v>
      </c>
      <c r="J3112" s="31">
        <f t="shared" si="402"/>
        <v>0</v>
      </c>
      <c r="K3112" s="1">
        <f t="shared" si="403"/>
        <v>0</v>
      </c>
      <c r="L3112" s="1">
        <f t="shared" si="401"/>
        <v>6</v>
      </c>
    </row>
    <row r="3113" spans="1:12" ht="16.5" hidden="1" thickBot="1" x14ac:dyDescent="0.3">
      <c r="A3113" s="26">
        <v>537305</v>
      </c>
      <c r="B3113" s="42">
        <v>537305</v>
      </c>
      <c r="C3113" s="43" t="s">
        <v>1191</v>
      </c>
      <c r="D3113" s="44">
        <v>0</v>
      </c>
      <c r="E3113" s="29">
        <f>IF(ISERROR(VLOOKUP(A3113,'INFORME SEVEN'!$A$1:$F$339,4,0)),0,VLOOKUP(A3113,'INFORME SEVEN'!$A$1:$F$339,4,0))</f>
        <v>0</v>
      </c>
      <c r="F3113" s="29">
        <f>IF(ISERROR(VLOOKUP(A3113,'INFORME SEVEN'!$A$1:$F$339,5,0)),0,VLOOKUP(A3113,'INFORME SEVEN'!$A$1:$F$339,5,0))</f>
        <v>0</v>
      </c>
      <c r="G3113" s="65">
        <f t="shared" si="399"/>
        <v>0</v>
      </c>
      <c r="H3113" s="44">
        <f t="shared" si="405"/>
        <v>0</v>
      </c>
      <c r="I3113" s="46">
        <v>0</v>
      </c>
      <c r="J3113" s="31">
        <f t="shared" si="402"/>
        <v>0</v>
      </c>
      <c r="K3113" s="1">
        <f t="shared" si="403"/>
        <v>0</v>
      </c>
      <c r="L3113" s="1">
        <f t="shared" si="401"/>
        <v>6</v>
      </c>
    </row>
    <row r="3114" spans="1:12" ht="16.5" hidden="1" thickBot="1" x14ac:dyDescent="0.3">
      <c r="A3114" s="26">
        <v>537306</v>
      </c>
      <c r="B3114" s="42">
        <v>537306</v>
      </c>
      <c r="C3114" s="43" t="s">
        <v>1192</v>
      </c>
      <c r="D3114" s="44">
        <v>0</v>
      </c>
      <c r="E3114" s="29">
        <f>IF(ISERROR(VLOOKUP(A3114,'INFORME SEVEN'!$A$1:$F$339,4,0)),0,VLOOKUP(A3114,'INFORME SEVEN'!$A$1:$F$339,4,0))</f>
        <v>0</v>
      </c>
      <c r="F3114" s="29">
        <f>IF(ISERROR(VLOOKUP(A3114,'INFORME SEVEN'!$A$1:$F$339,5,0)),0,VLOOKUP(A3114,'INFORME SEVEN'!$A$1:$F$339,5,0))</f>
        <v>0</v>
      </c>
      <c r="G3114" s="65">
        <f t="shared" si="399"/>
        <v>0</v>
      </c>
      <c r="H3114" s="44">
        <f t="shared" si="405"/>
        <v>0</v>
      </c>
      <c r="I3114" s="46">
        <v>0</v>
      </c>
      <c r="J3114" s="31">
        <f t="shared" si="402"/>
        <v>0</v>
      </c>
      <c r="K3114" s="1">
        <f t="shared" si="403"/>
        <v>0</v>
      </c>
      <c r="L3114" s="1">
        <f t="shared" si="401"/>
        <v>6</v>
      </c>
    </row>
    <row r="3115" spans="1:12" ht="16.5" hidden="1" thickBot="1" x14ac:dyDescent="0.3">
      <c r="A3115" s="26">
        <v>537307</v>
      </c>
      <c r="B3115" s="42">
        <v>537307</v>
      </c>
      <c r="C3115" s="43" t="s">
        <v>1193</v>
      </c>
      <c r="D3115" s="44">
        <v>0</v>
      </c>
      <c r="E3115" s="29">
        <f>IF(ISERROR(VLOOKUP(A3115,'INFORME SEVEN'!$A$1:$F$339,4,0)),0,VLOOKUP(A3115,'INFORME SEVEN'!$A$1:$F$339,4,0))</f>
        <v>0</v>
      </c>
      <c r="F3115" s="29">
        <f>IF(ISERROR(VLOOKUP(A3115,'INFORME SEVEN'!$A$1:$F$339,5,0)),0,VLOOKUP(A3115,'INFORME SEVEN'!$A$1:$F$339,5,0))</f>
        <v>0</v>
      </c>
      <c r="G3115" s="65">
        <f t="shared" si="399"/>
        <v>0</v>
      </c>
      <c r="H3115" s="44">
        <f t="shared" si="405"/>
        <v>0</v>
      </c>
      <c r="I3115" s="46">
        <v>0</v>
      </c>
      <c r="J3115" s="31">
        <f t="shared" si="402"/>
        <v>0</v>
      </c>
      <c r="K3115" s="1">
        <f t="shared" si="403"/>
        <v>0</v>
      </c>
      <c r="L3115" s="1">
        <f t="shared" si="401"/>
        <v>6</v>
      </c>
    </row>
    <row r="3116" spans="1:12" ht="16.5" hidden="1" thickBot="1" x14ac:dyDescent="0.3">
      <c r="A3116" s="26">
        <v>537308</v>
      </c>
      <c r="B3116" s="42">
        <v>537308</v>
      </c>
      <c r="C3116" s="43" t="s">
        <v>1198</v>
      </c>
      <c r="D3116" s="44">
        <v>0</v>
      </c>
      <c r="E3116" s="29">
        <f>IF(ISERROR(VLOOKUP(A3116,'INFORME SEVEN'!$A$1:$F$339,4,0)),0,VLOOKUP(A3116,'INFORME SEVEN'!$A$1:$F$339,4,0))</f>
        <v>0</v>
      </c>
      <c r="F3116" s="29">
        <f>IF(ISERROR(VLOOKUP(A3116,'INFORME SEVEN'!$A$1:$F$339,5,0)),0,VLOOKUP(A3116,'INFORME SEVEN'!$A$1:$F$339,5,0))</f>
        <v>0</v>
      </c>
      <c r="G3116" s="65">
        <f t="shared" si="399"/>
        <v>0</v>
      </c>
      <c r="H3116" s="44">
        <f t="shared" si="405"/>
        <v>0</v>
      </c>
      <c r="I3116" s="46">
        <v>0</v>
      </c>
      <c r="J3116" s="31">
        <f t="shared" si="402"/>
        <v>0</v>
      </c>
      <c r="K3116" s="1">
        <f t="shared" si="403"/>
        <v>0</v>
      </c>
      <c r="L3116" s="1">
        <f t="shared" si="401"/>
        <v>6</v>
      </c>
    </row>
    <row r="3117" spans="1:12" ht="16.5" hidden="1" thickBot="1" x14ac:dyDescent="0.3">
      <c r="A3117" s="26">
        <v>537313</v>
      </c>
      <c r="B3117" s="42">
        <v>537313</v>
      </c>
      <c r="C3117" s="43" t="s">
        <v>1111</v>
      </c>
      <c r="D3117" s="44">
        <v>0</v>
      </c>
      <c r="E3117" s="29">
        <f>IF(ISERROR(VLOOKUP(A3117,'INFORME SEVEN'!$A$1:$F$339,4,0)),0,VLOOKUP(A3117,'INFORME SEVEN'!$A$1:$F$339,4,0))</f>
        <v>0</v>
      </c>
      <c r="F3117" s="29">
        <f>IF(ISERROR(VLOOKUP(A3117,'INFORME SEVEN'!$A$1:$F$339,5,0)),0,VLOOKUP(A3117,'INFORME SEVEN'!$A$1:$F$339,5,0))</f>
        <v>0</v>
      </c>
      <c r="G3117" s="65">
        <f t="shared" si="399"/>
        <v>0</v>
      </c>
      <c r="H3117" s="44">
        <f t="shared" si="405"/>
        <v>0</v>
      </c>
      <c r="I3117" s="46">
        <v>0</v>
      </c>
      <c r="J3117" s="31">
        <f t="shared" si="402"/>
        <v>0</v>
      </c>
      <c r="K3117" s="1">
        <f t="shared" si="403"/>
        <v>0</v>
      </c>
      <c r="L3117" s="1">
        <f t="shared" si="401"/>
        <v>6</v>
      </c>
    </row>
    <row r="3118" spans="1:12" ht="16.5" hidden="1" thickBot="1" x14ac:dyDescent="0.3">
      <c r="A3118" s="26">
        <v>537390</v>
      </c>
      <c r="B3118" s="42">
        <v>537390</v>
      </c>
      <c r="C3118" s="43" t="s">
        <v>1199</v>
      </c>
      <c r="D3118" s="44">
        <v>0</v>
      </c>
      <c r="E3118" s="29">
        <f>IF(ISERROR(VLOOKUP(A3118,'INFORME SEVEN'!$A$1:$F$339,4,0)),0,VLOOKUP(A3118,'INFORME SEVEN'!$A$1:$F$339,4,0))</f>
        <v>0</v>
      </c>
      <c r="F3118" s="29">
        <f>IF(ISERROR(VLOOKUP(A3118,'INFORME SEVEN'!$A$1:$F$339,5,0)),0,VLOOKUP(A3118,'INFORME SEVEN'!$A$1:$F$339,5,0))</f>
        <v>0</v>
      </c>
      <c r="G3118" s="65">
        <f t="shared" si="399"/>
        <v>0</v>
      </c>
      <c r="H3118" s="44">
        <f t="shared" si="405"/>
        <v>0</v>
      </c>
      <c r="I3118" s="46">
        <v>0</v>
      </c>
      <c r="J3118" s="31">
        <f t="shared" si="402"/>
        <v>0</v>
      </c>
      <c r="K3118" s="1">
        <f t="shared" si="403"/>
        <v>0</v>
      </c>
      <c r="L3118" s="1">
        <f t="shared" si="401"/>
        <v>6</v>
      </c>
    </row>
    <row r="3119" spans="1:12" ht="16.5" hidden="1" thickBot="1" x14ac:dyDescent="0.3">
      <c r="A3119" s="26">
        <v>5374</v>
      </c>
      <c r="B3119" s="48">
        <v>537400</v>
      </c>
      <c r="C3119" s="49" t="s">
        <v>1800</v>
      </c>
      <c r="D3119" s="39">
        <v>0</v>
      </c>
      <c r="E3119" s="29">
        <f>IF(ISERROR(VLOOKUP(A3119,'INFORME SEVEN'!$A$1:$F$339,4,0)),0,VLOOKUP(A3119,'INFORME SEVEN'!$A$1:$F$339,4,0))</f>
        <v>0</v>
      </c>
      <c r="F3119" s="29">
        <f>IF(ISERROR(VLOOKUP(A3119,'INFORME SEVEN'!$A$1:$F$339,5,0)),0,VLOOKUP(A3119,'INFORME SEVEN'!$A$1:$F$339,5,0))</f>
        <v>0</v>
      </c>
      <c r="G3119" s="39">
        <f t="shared" si="399"/>
        <v>0</v>
      </c>
      <c r="H3119" s="50">
        <f t="shared" si="405"/>
        <v>0</v>
      </c>
      <c r="I3119" s="51">
        <v>0</v>
      </c>
      <c r="J3119" s="31">
        <f t="shared" si="402"/>
        <v>0</v>
      </c>
      <c r="K3119" s="1">
        <f t="shared" si="403"/>
        <v>0</v>
      </c>
      <c r="L3119" s="1">
        <f t="shared" si="401"/>
        <v>4</v>
      </c>
    </row>
    <row r="3120" spans="1:12" ht="16.5" hidden="1" thickBot="1" x14ac:dyDescent="0.3">
      <c r="A3120" s="26">
        <v>537401</v>
      </c>
      <c r="B3120" s="42">
        <v>537401</v>
      </c>
      <c r="C3120" s="43" t="s">
        <v>759</v>
      </c>
      <c r="D3120" s="44">
        <v>0</v>
      </c>
      <c r="E3120" s="29">
        <f>IF(ISERROR(VLOOKUP(A3120,'INFORME SEVEN'!$A$1:$F$339,4,0)),0,VLOOKUP(A3120,'INFORME SEVEN'!$A$1:$F$339,4,0))</f>
        <v>0</v>
      </c>
      <c r="F3120" s="29">
        <f>IF(ISERROR(VLOOKUP(A3120,'INFORME SEVEN'!$A$1:$F$339,5,0)),0,VLOOKUP(A3120,'INFORME SEVEN'!$A$1:$F$339,5,0))</f>
        <v>0</v>
      </c>
      <c r="G3120" s="65">
        <f t="shared" si="399"/>
        <v>0</v>
      </c>
      <c r="H3120" s="44">
        <f t="shared" si="405"/>
        <v>0</v>
      </c>
      <c r="I3120" s="46">
        <v>0</v>
      </c>
      <c r="J3120" s="31">
        <f t="shared" si="402"/>
        <v>0</v>
      </c>
      <c r="K3120" s="1">
        <f t="shared" si="403"/>
        <v>0</v>
      </c>
      <c r="L3120" s="1">
        <f t="shared" si="401"/>
        <v>6</v>
      </c>
    </row>
    <row r="3121" spans="1:12" ht="16.5" hidden="1" thickBot="1" x14ac:dyDescent="0.3">
      <c r="A3121" s="26">
        <v>537404</v>
      </c>
      <c r="B3121" s="42">
        <v>537404</v>
      </c>
      <c r="C3121" s="43" t="s">
        <v>760</v>
      </c>
      <c r="D3121" s="44">
        <v>0</v>
      </c>
      <c r="E3121" s="29">
        <f>IF(ISERROR(VLOOKUP(A3121,'INFORME SEVEN'!$A$1:$F$339,4,0)),0,VLOOKUP(A3121,'INFORME SEVEN'!$A$1:$F$339,4,0))</f>
        <v>0</v>
      </c>
      <c r="F3121" s="29">
        <f>IF(ISERROR(VLOOKUP(A3121,'INFORME SEVEN'!$A$1:$F$339,5,0)),0,VLOOKUP(A3121,'INFORME SEVEN'!$A$1:$F$339,5,0))</f>
        <v>0</v>
      </c>
      <c r="G3121" s="65">
        <f t="shared" si="399"/>
        <v>0</v>
      </c>
      <c r="H3121" s="44">
        <f t="shared" si="405"/>
        <v>0</v>
      </c>
      <c r="I3121" s="46">
        <v>0</v>
      </c>
      <c r="J3121" s="31">
        <f t="shared" si="402"/>
        <v>0</v>
      </c>
      <c r="K3121" s="1">
        <f t="shared" si="403"/>
        <v>0</v>
      </c>
      <c r="L3121" s="1">
        <f t="shared" si="401"/>
        <v>6</v>
      </c>
    </row>
    <row r="3122" spans="1:12" ht="16.5" hidden="1" thickBot="1" x14ac:dyDescent="0.3">
      <c r="A3122" s="26">
        <v>537405</v>
      </c>
      <c r="B3122" s="42">
        <v>537405</v>
      </c>
      <c r="C3122" s="43" t="s">
        <v>761</v>
      </c>
      <c r="D3122" s="44">
        <v>0</v>
      </c>
      <c r="E3122" s="29">
        <f>IF(ISERROR(VLOOKUP(A3122,'INFORME SEVEN'!$A$1:$F$339,4,0)),0,VLOOKUP(A3122,'INFORME SEVEN'!$A$1:$F$339,4,0))</f>
        <v>0</v>
      </c>
      <c r="F3122" s="29">
        <f>IF(ISERROR(VLOOKUP(A3122,'INFORME SEVEN'!$A$1:$F$339,5,0)),0,VLOOKUP(A3122,'INFORME SEVEN'!$A$1:$F$339,5,0))</f>
        <v>0</v>
      </c>
      <c r="G3122" s="65">
        <f t="shared" si="399"/>
        <v>0</v>
      </c>
      <c r="H3122" s="44">
        <f t="shared" si="405"/>
        <v>0</v>
      </c>
      <c r="I3122" s="46">
        <v>0</v>
      </c>
      <c r="J3122" s="31">
        <f t="shared" si="402"/>
        <v>0</v>
      </c>
      <c r="K3122" s="1">
        <f t="shared" si="403"/>
        <v>0</v>
      </c>
      <c r="L3122" s="1">
        <f t="shared" si="401"/>
        <v>6</v>
      </c>
    </row>
    <row r="3123" spans="1:12" ht="16.5" hidden="1" thickBot="1" x14ac:dyDescent="0.3">
      <c r="A3123" s="26">
        <v>537406</v>
      </c>
      <c r="B3123" s="42">
        <v>537406</v>
      </c>
      <c r="C3123" s="43" t="s">
        <v>765</v>
      </c>
      <c r="D3123" s="44">
        <v>0</v>
      </c>
      <c r="E3123" s="29">
        <f>IF(ISERROR(VLOOKUP(A3123,'INFORME SEVEN'!$A$1:$F$339,4,0)),0,VLOOKUP(A3123,'INFORME SEVEN'!$A$1:$F$339,4,0))</f>
        <v>0</v>
      </c>
      <c r="F3123" s="29">
        <f>IF(ISERROR(VLOOKUP(A3123,'INFORME SEVEN'!$A$1:$F$339,5,0)),0,VLOOKUP(A3123,'INFORME SEVEN'!$A$1:$F$339,5,0))</f>
        <v>0</v>
      </c>
      <c r="G3123" s="65">
        <f t="shared" si="399"/>
        <v>0</v>
      </c>
      <c r="H3123" s="44">
        <f t="shared" si="405"/>
        <v>0</v>
      </c>
      <c r="I3123" s="46">
        <v>0</v>
      </c>
      <c r="J3123" s="31">
        <f t="shared" si="402"/>
        <v>0</v>
      </c>
      <c r="K3123" s="1">
        <f t="shared" si="403"/>
        <v>0</v>
      </c>
      <c r="L3123" s="1">
        <f t="shared" si="401"/>
        <v>6</v>
      </c>
    </row>
    <row r="3124" spans="1:12" ht="16.5" hidden="1" thickBot="1" x14ac:dyDescent="0.3">
      <c r="A3124" s="26">
        <v>537407</v>
      </c>
      <c r="B3124" s="42">
        <v>537407</v>
      </c>
      <c r="C3124" s="43" t="s">
        <v>766</v>
      </c>
      <c r="D3124" s="44">
        <v>0</v>
      </c>
      <c r="E3124" s="29">
        <f>IF(ISERROR(VLOOKUP(A3124,'INFORME SEVEN'!$A$1:$F$339,4,0)),0,VLOOKUP(A3124,'INFORME SEVEN'!$A$1:$F$339,4,0))</f>
        <v>0</v>
      </c>
      <c r="F3124" s="29">
        <f>IF(ISERROR(VLOOKUP(A3124,'INFORME SEVEN'!$A$1:$F$339,5,0)),0,VLOOKUP(A3124,'INFORME SEVEN'!$A$1:$F$339,5,0))</f>
        <v>0</v>
      </c>
      <c r="G3124" s="65">
        <f t="shared" si="399"/>
        <v>0</v>
      </c>
      <c r="H3124" s="44">
        <f t="shared" si="405"/>
        <v>0</v>
      </c>
      <c r="I3124" s="46">
        <v>0</v>
      </c>
      <c r="J3124" s="31">
        <f t="shared" si="402"/>
        <v>0</v>
      </c>
      <c r="K3124" s="1">
        <f t="shared" si="403"/>
        <v>0</v>
      </c>
      <c r="L3124" s="1">
        <f t="shared" si="401"/>
        <v>6</v>
      </c>
    </row>
    <row r="3125" spans="1:12" ht="16.5" hidden="1" thickBot="1" x14ac:dyDescent="0.3">
      <c r="A3125" s="26">
        <v>537408</v>
      </c>
      <c r="B3125" s="42">
        <v>537408</v>
      </c>
      <c r="C3125" s="43" t="s">
        <v>767</v>
      </c>
      <c r="D3125" s="44">
        <v>0</v>
      </c>
      <c r="E3125" s="29">
        <f>IF(ISERROR(VLOOKUP(A3125,'INFORME SEVEN'!$A$1:$F$339,4,0)),0,VLOOKUP(A3125,'INFORME SEVEN'!$A$1:$F$339,4,0))</f>
        <v>0</v>
      </c>
      <c r="F3125" s="29">
        <f>IF(ISERROR(VLOOKUP(A3125,'INFORME SEVEN'!$A$1:$F$339,5,0)),0,VLOOKUP(A3125,'INFORME SEVEN'!$A$1:$F$339,5,0))</f>
        <v>0</v>
      </c>
      <c r="G3125" s="65">
        <f t="shared" si="399"/>
        <v>0</v>
      </c>
      <c r="H3125" s="44">
        <f t="shared" si="405"/>
        <v>0</v>
      </c>
      <c r="I3125" s="46">
        <v>0</v>
      </c>
      <c r="J3125" s="31">
        <f t="shared" si="402"/>
        <v>0</v>
      </c>
      <c r="K3125" s="1">
        <f t="shared" si="403"/>
        <v>0</v>
      </c>
      <c r="L3125" s="1">
        <f t="shared" si="401"/>
        <v>6</v>
      </c>
    </row>
    <row r="3126" spans="1:12" ht="16.5" hidden="1" thickBot="1" x14ac:dyDescent="0.3">
      <c r="A3126" s="26">
        <v>537409</v>
      </c>
      <c r="B3126" s="42">
        <v>537409</v>
      </c>
      <c r="C3126" s="43" t="s">
        <v>768</v>
      </c>
      <c r="D3126" s="44">
        <v>0</v>
      </c>
      <c r="E3126" s="29">
        <f>IF(ISERROR(VLOOKUP(A3126,'INFORME SEVEN'!$A$1:$F$339,4,0)),0,VLOOKUP(A3126,'INFORME SEVEN'!$A$1:$F$339,4,0))</f>
        <v>0</v>
      </c>
      <c r="F3126" s="29">
        <f>IF(ISERROR(VLOOKUP(A3126,'INFORME SEVEN'!$A$1:$F$339,5,0)),0,VLOOKUP(A3126,'INFORME SEVEN'!$A$1:$F$339,5,0))</f>
        <v>0</v>
      </c>
      <c r="G3126" s="65">
        <f t="shared" si="399"/>
        <v>0</v>
      </c>
      <c r="H3126" s="44">
        <f t="shared" si="405"/>
        <v>0</v>
      </c>
      <c r="I3126" s="46">
        <v>0</v>
      </c>
      <c r="J3126" s="31">
        <f t="shared" si="402"/>
        <v>0</v>
      </c>
      <c r="K3126" s="1">
        <f t="shared" si="403"/>
        <v>0</v>
      </c>
      <c r="L3126" s="1">
        <f t="shared" si="401"/>
        <v>6</v>
      </c>
    </row>
    <row r="3127" spans="1:12" ht="16.5" hidden="1" thickBot="1" x14ac:dyDescent="0.3">
      <c r="A3127" s="26">
        <v>537410</v>
      </c>
      <c r="B3127" s="42">
        <v>537410</v>
      </c>
      <c r="C3127" s="43" t="s">
        <v>763</v>
      </c>
      <c r="D3127" s="44">
        <v>0</v>
      </c>
      <c r="E3127" s="29">
        <f>IF(ISERROR(VLOOKUP(A3127,'INFORME SEVEN'!$A$1:$F$339,4,0)),0,VLOOKUP(A3127,'INFORME SEVEN'!$A$1:$F$339,4,0))</f>
        <v>0</v>
      </c>
      <c r="F3127" s="29">
        <f>IF(ISERROR(VLOOKUP(A3127,'INFORME SEVEN'!$A$1:$F$339,5,0)),0,VLOOKUP(A3127,'INFORME SEVEN'!$A$1:$F$339,5,0))</f>
        <v>0</v>
      </c>
      <c r="G3127" s="65">
        <f t="shared" si="399"/>
        <v>0</v>
      </c>
      <c r="H3127" s="44">
        <f t="shared" si="405"/>
        <v>0</v>
      </c>
      <c r="I3127" s="46">
        <v>0</v>
      </c>
      <c r="J3127" s="31">
        <f t="shared" si="402"/>
        <v>0</v>
      </c>
      <c r="K3127" s="1">
        <f t="shared" si="403"/>
        <v>0</v>
      </c>
      <c r="L3127" s="1">
        <f t="shared" si="401"/>
        <v>6</v>
      </c>
    </row>
    <row r="3128" spans="1:12" ht="16.5" hidden="1" thickBot="1" x14ac:dyDescent="0.3">
      <c r="A3128" s="26">
        <v>537411</v>
      </c>
      <c r="B3128" s="42">
        <v>537411</v>
      </c>
      <c r="C3128" s="43" t="s">
        <v>764</v>
      </c>
      <c r="D3128" s="44">
        <v>0</v>
      </c>
      <c r="E3128" s="29">
        <f>IF(ISERROR(VLOOKUP(A3128,'INFORME SEVEN'!$A$1:$F$339,4,0)),0,VLOOKUP(A3128,'INFORME SEVEN'!$A$1:$F$339,4,0))</f>
        <v>0</v>
      </c>
      <c r="F3128" s="29">
        <f>IF(ISERROR(VLOOKUP(A3128,'INFORME SEVEN'!$A$1:$F$339,5,0)),0,VLOOKUP(A3128,'INFORME SEVEN'!$A$1:$F$339,5,0))</f>
        <v>0</v>
      </c>
      <c r="G3128" s="65">
        <f t="shared" si="399"/>
        <v>0</v>
      </c>
      <c r="H3128" s="44">
        <f t="shared" si="405"/>
        <v>0</v>
      </c>
      <c r="I3128" s="46">
        <v>0</v>
      </c>
      <c r="J3128" s="31">
        <f t="shared" si="402"/>
        <v>0</v>
      </c>
      <c r="K3128" s="1">
        <f t="shared" si="403"/>
        <v>0</v>
      </c>
      <c r="L3128" s="1">
        <f t="shared" si="401"/>
        <v>6</v>
      </c>
    </row>
    <row r="3129" spans="1:12" ht="16.5" hidden="1" thickBot="1" x14ac:dyDescent="0.3">
      <c r="A3129" s="26">
        <v>537412</v>
      </c>
      <c r="B3129" s="42">
        <v>537412</v>
      </c>
      <c r="C3129" s="43" t="s">
        <v>587</v>
      </c>
      <c r="D3129" s="44">
        <v>0</v>
      </c>
      <c r="E3129" s="29">
        <f>IF(ISERROR(VLOOKUP(A3129,'INFORME SEVEN'!$A$1:$F$339,4,0)),0,VLOOKUP(A3129,'INFORME SEVEN'!$A$1:$F$339,4,0))</f>
        <v>0</v>
      </c>
      <c r="F3129" s="29">
        <f>IF(ISERROR(VLOOKUP(A3129,'INFORME SEVEN'!$A$1:$F$339,5,0)),0,VLOOKUP(A3129,'INFORME SEVEN'!$A$1:$F$339,5,0))</f>
        <v>0</v>
      </c>
      <c r="G3129" s="65">
        <f t="shared" si="399"/>
        <v>0</v>
      </c>
      <c r="H3129" s="44">
        <f t="shared" si="405"/>
        <v>0</v>
      </c>
      <c r="I3129" s="46">
        <v>0</v>
      </c>
      <c r="J3129" s="31">
        <f t="shared" si="402"/>
        <v>0</v>
      </c>
      <c r="K3129" s="1">
        <f t="shared" si="403"/>
        <v>0</v>
      </c>
      <c r="L3129" s="1">
        <f t="shared" si="401"/>
        <v>6</v>
      </c>
    </row>
    <row r="3130" spans="1:12" ht="16.5" hidden="1" thickBot="1" x14ac:dyDescent="0.3">
      <c r="A3130" s="26">
        <v>537413</v>
      </c>
      <c r="B3130" s="42">
        <v>537413</v>
      </c>
      <c r="C3130" s="43" t="s">
        <v>786</v>
      </c>
      <c r="D3130" s="44">
        <v>0</v>
      </c>
      <c r="E3130" s="29">
        <f>IF(ISERROR(VLOOKUP(A3130,'INFORME SEVEN'!$A$1:$F$339,4,0)),0,VLOOKUP(A3130,'INFORME SEVEN'!$A$1:$F$339,4,0))</f>
        <v>0</v>
      </c>
      <c r="F3130" s="29">
        <f>IF(ISERROR(VLOOKUP(A3130,'INFORME SEVEN'!$A$1:$F$339,5,0)),0,VLOOKUP(A3130,'INFORME SEVEN'!$A$1:$F$339,5,0))</f>
        <v>0</v>
      </c>
      <c r="G3130" s="65">
        <f t="shared" si="399"/>
        <v>0</v>
      </c>
      <c r="H3130" s="44">
        <f t="shared" si="405"/>
        <v>0</v>
      </c>
      <c r="I3130" s="46">
        <v>0</v>
      </c>
      <c r="J3130" s="31">
        <f t="shared" si="402"/>
        <v>0</v>
      </c>
      <c r="K3130" s="1">
        <f t="shared" si="403"/>
        <v>0</v>
      </c>
      <c r="L3130" s="1">
        <f t="shared" si="401"/>
        <v>6</v>
      </c>
    </row>
    <row r="3131" spans="1:12" ht="16.5" hidden="1" thickBot="1" x14ac:dyDescent="0.3">
      <c r="A3131" s="26">
        <v>537414</v>
      </c>
      <c r="B3131" s="42">
        <v>537414</v>
      </c>
      <c r="C3131" s="43" t="s">
        <v>499</v>
      </c>
      <c r="D3131" s="44">
        <v>0</v>
      </c>
      <c r="E3131" s="29">
        <f>IF(ISERROR(VLOOKUP(A3131,'INFORME SEVEN'!$A$1:$F$339,4,0)),0,VLOOKUP(A3131,'INFORME SEVEN'!$A$1:$F$339,4,0))</f>
        <v>0</v>
      </c>
      <c r="F3131" s="29">
        <f>IF(ISERROR(VLOOKUP(A3131,'INFORME SEVEN'!$A$1:$F$339,5,0)),0,VLOOKUP(A3131,'INFORME SEVEN'!$A$1:$F$339,5,0))</f>
        <v>0</v>
      </c>
      <c r="G3131" s="65">
        <f t="shared" si="399"/>
        <v>0</v>
      </c>
      <c r="H3131" s="44">
        <f t="shared" si="405"/>
        <v>0</v>
      </c>
      <c r="I3131" s="46">
        <v>0</v>
      </c>
      <c r="J3131" s="31">
        <f t="shared" si="402"/>
        <v>0</v>
      </c>
      <c r="K3131" s="1">
        <f t="shared" si="403"/>
        <v>0</v>
      </c>
      <c r="L3131" s="1">
        <f t="shared" si="401"/>
        <v>6</v>
      </c>
    </row>
    <row r="3132" spans="1:12" ht="16.5" hidden="1" thickBot="1" x14ac:dyDescent="0.3">
      <c r="A3132" s="26">
        <v>537490</v>
      </c>
      <c r="B3132" s="42">
        <v>537490</v>
      </c>
      <c r="C3132" s="43" t="s">
        <v>787</v>
      </c>
      <c r="D3132" s="44">
        <v>0</v>
      </c>
      <c r="E3132" s="29">
        <f>IF(ISERROR(VLOOKUP(A3132,'INFORME SEVEN'!$A$1:$F$339,4,0)),0,VLOOKUP(A3132,'INFORME SEVEN'!$A$1:$F$339,4,0))</f>
        <v>0</v>
      </c>
      <c r="F3132" s="29">
        <f>IF(ISERROR(VLOOKUP(A3132,'INFORME SEVEN'!$A$1:$F$339,5,0)),0,VLOOKUP(A3132,'INFORME SEVEN'!$A$1:$F$339,5,0))</f>
        <v>0</v>
      </c>
      <c r="G3132" s="65">
        <f t="shared" si="399"/>
        <v>0</v>
      </c>
      <c r="H3132" s="44">
        <f t="shared" si="405"/>
        <v>0</v>
      </c>
      <c r="I3132" s="46">
        <v>0</v>
      </c>
      <c r="J3132" s="31">
        <f t="shared" si="402"/>
        <v>0</v>
      </c>
      <c r="K3132" s="1">
        <f t="shared" si="403"/>
        <v>0</v>
      </c>
      <c r="L3132" s="1">
        <f t="shared" si="401"/>
        <v>6</v>
      </c>
    </row>
    <row r="3133" spans="1:12" ht="16.5" thickBot="1" x14ac:dyDescent="0.3">
      <c r="A3133" s="26">
        <v>5375</v>
      </c>
      <c r="B3133" s="37">
        <v>537500</v>
      </c>
      <c r="C3133" s="38" t="s">
        <v>1801</v>
      </c>
      <c r="D3133" s="39">
        <v>11061710709</v>
      </c>
      <c r="E3133" s="40">
        <f>IF(ISERROR(VLOOKUP(A3133,'INFORME SEVEN'!$A$1:$F$339,4,0)),0,VLOOKUP(A3133,'INFORME SEVEN'!$A$1:$F$339,4,0))</f>
        <v>5530855354.5</v>
      </c>
      <c r="F3133" s="40">
        <f>IF(ISERROR(VLOOKUP(A3133,'INFORME SEVEN'!$A$1:$F$339,5,0)),0,VLOOKUP(A3133,'INFORME SEVEN'!$A$1:$F$339,5,0))</f>
        <v>0</v>
      </c>
      <c r="G3133" s="39">
        <f t="shared" si="399"/>
        <v>16592566063.5</v>
      </c>
      <c r="H3133" s="40">
        <v>0</v>
      </c>
      <c r="I3133" s="41">
        <f>+I3134</f>
        <v>16592566063.5</v>
      </c>
      <c r="J3133" s="31">
        <f t="shared" si="402"/>
        <v>0</v>
      </c>
      <c r="K3133" s="1">
        <f t="shared" si="403"/>
        <v>1</v>
      </c>
      <c r="L3133" s="1">
        <f t="shared" si="401"/>
        <v>4</v>
      </c>
    </row>
    <row r="3134" spans="1:12" ht="15.75" thickBot="1" x14ac:dyDescent="0.25">
      <c r="A3134" s="26">
        <v>537590</v>
      </c>
      <c r="B3134" s="450">
        <v>537590</v>
      </c>
      <c r="C3134" s="451" t="s">
        <v>1802</v>
      </c>
      <c r="D3134" s="65">
        <v>11061710709</v>
      </c>
      <c r="E3134" s="45">
        <f>IF(ISERROR(VLOOKUP(A3134,'INFORME SEVEN'!$A$1:$F$339,4,0)),0,VLOOKUP(A3134,'INFORME SEVEN'!$A$1:$F$339,4,0))</f>
        <v>5530855354.5</v>
      </c>
      <c r="F3134" s="45">
        <f>IF(ISERROR(VLOOKUP(A3134,'INFORME SEVEN'!$A$1:$F$339,5,0)),0,VLOOKUP(A3134,'INFORME SEVEN'!$A$1:$F$339,5,0))</f>
        <v>0</v>
      </c>
      <c r="G3134" s="65">
        <f t="shared" si="399"/>
        <v>16592566063.5</v>
      </c>
      <c r="H3134" s="45">
        <v>0</v>
      </c>
      <c r="I3134" s="47">
        <f t="shared" ref="I3134" si="406">+G3134</f>
        <v>16592566063.5</v>
      </c>
      <c r="J3134" s="31">
        <f t="shared" si="402"/>
        <v>0</v>
      </c>
      <c r="K3134" s="1">
        <f t="shared" si="403"/>
        <v>1</v>
      </c>
      <c r="L3134" s="1">
        <f t="shared" si="401"/>
        <v>6</v>
      </c>
    </row>
    <row r="3135" spans="1:12" ht="16.5" thickBot="1" x14ac:dyDescent="0.3">
      <c r="A3135" s="26">
        <v>54</v>
      </c>
      <c r="B3135" s="448">
        <v>540000</v>
      </c>
      <c r="C3135" s="449" t="s">
        <v>1554</v>
      </c>
      <c r="D3135" s="64">
        <v>26894692</v>
      </c>
      <c r="E3135" s="35">
        <f>IF(ISERROR(VLOOKUP(A3135,'INFORME SEVEN'!$A$1:$F$339,4,0)),0,VLOOKUP(A3135,'INFORME SEVEN'!$A$1:$F$339,4,0))</f>
        <v>0</v>
      </c>
      <c r="F3135" s="35">
        <f>IF(ISERROR(VLOOKUP(A3135,'INFORME SEVEN'!$A$1:$F$339,5,0)),0,VLOOKUP(A3135,'INFORME SEVEN'!$A$1:$F$339,5,0))</f>
        <v>0</v>
      </c>
      <c r="G3135" s="64">
        <f t="shared" si="399"/>
        <v>26894692</v>
      </c>
      <c r="H3135" s="35">
        <f>+H3175</f>
        <v>0</v>
      </c>
      <c r="I3135" s="36">
        <f>+I3175</f>
        <v>26894692</v>
      </c>
      <c r="J3135" s="31">
        <f t="shared" si="402"/>
        <v>0</v>
      </c>
      <c r="K3135" s="1">
        <f t="shared" si="403"/>
        <v>1</v>
      </c>
      <c r="L3135" s="1">
        <f t="shared" si="401"/>
        <v>2</v>
      </c>
    </row>
    <row r="3136" spans="1:12" ht="16.5" hidden="1" thickBot="1" x14ac:dyDescent="0.3">
      <c r="A3136" s="26">
        <v>5408</v>
      </c>
      <c r="B3136" s="48">
        <v>540800</v>
      </c>
      <c r="C3136" s="49" t="s">
        <v>1555</v>
      </c>
      <c r="D3136" s="39">
        <v>0</v>
      </c>
      <c r="E3136" s="29">
        <f>IF(ISERROR(VLOOKUP(A3136,'INFORME SEVEN'!$A$1:$F$339,4,0)),0,VLOOKUP(A3136,'INFORME SEVEN'!$A$1:$F$339,4,0))</f>
        <v>0</v>
      </c>
      <c r="F3136" s="29">
        <f>IF(ISERROR(VLOOKUP(A3136,'INFORME SEVEN'!$A$1:$F$339,5,0)),0,VLOOKUP(A3136,'INFORME SEVEN'!$A$1:$F$339,5,0))</f>
        <v>0</v>
      </c>
      <c r="G3136" s="39">
        <f t="shared" si="399"/>
        <v>0</v>
      </c>
      <c r="H3136" s="50">
        <f t="shared" ref="H3136:H3174" si="407">+G3136</f>
        <v>0</v>
      </c>
      <c r="I3136" s="51">
        <v>0</v>
      </c>
      <c r="J3136" s="31">
        <f t="shared" si="402"/>
        <v>0</v>
      </c>
      <c r="K3136" s="1">
        <f t="shared" si="403"/>
        <v>0</v>
      </c>
      <c r="L3136" s="1">
        <f t="shared" si="401"/>
        <v>4</v>
      </c>
    </row>
    <row r="3137" spans="1:12" ht="16.5" hidden="1" thickBot="1" x14ac:dyDescent="0.3">
      <c r="A3137" s="26">
        <v>540817</v>
      </c>
      <c r="B3137" s="42">
        <v>540817</v>
      </c>
      <c r="C3137" s="43" t="s">
        <v>1556</v>
      </c>
      <c r="D3137" s="44">
        <v>0</v>
      </c>
      <c r="E3137" s="29">
        <f>IF(ISERROR(VLOOKUP(A3137,'INFORME SEVEN'!$A$1:$F$339,4,0)),0,VLOOKUP(A3137,'INFORME SEVEN'!$A$1:$F$339,4,0))</f>
        <v>0</v>
      </c>
      <c r="F3137" s="29">
        <f>IF(ISERROR(VLOOKUP(A3137,'INFORME SEVEN'!$A$1:$F$339,5,0)),0,VLOOKUP(A3137,'INFORME SEVEN'!$A$1:$F$339,5,0))</f>
        <v>0</v>
      </c>
      <c r="G3137" s="65">
        <f t="shared" ref="G3137:G3200" si="408">D3137+E3137-F3137</f>
        <v>0</v>
      </c>
      <c r="H3137" s="44">
        <f t="shared" si="407"/>
        <v>0</v>
      </c>
      <c r="I3137" s="46">
        <v>0</v>
      </c>
      <c r="J3137" s="31">
        <f t="shared" si="402"/>
        <v>0</v>
      </c>
      <c r="K3137" s="1">
        <f t="shared" si="403"/>
        <v>0</v>
      </c>
      <c r="L3137" s="1">
        <f t="shared" si="401"/>
        <v>6</v>
      </c>
    </row>
    <row r="3138" spans="1:12" ht="16.5" hidden="1" thickBot="1" x14ac:dyDescent="0.3">
      <c r="A3138" s="26">
        <v>540818</v>
      </c>
      <c r="B3138" s="42">
        <v>540818</v>
      </c>
      <c r="C3138" s="43" t="s">
        <v>1557</v>
      </c>
      <c r="D3138" s="44">
        <v>0</v>
      </c>
      <c r="E3138" s="29">
        <f>IF(ISERROR(VLOOKUP(A3138,'INFORME SEVEN'!$A$1:$F$339,4,0)),0,VLOOKUP(A3138,'INFORME SEVEN'!$A$1:$F$339,4,0))</f>
        <v>0</v>
      </c>
      <c r="F3138" s="29">
        <f>IF(ISERROR(VLOOKUP(A3138,'INFORME SEVEN'!$A$1:$F$339,5,0)),0,VLOOKUP(A3138,'INFORME SEVEN'!$A$1:$F$339,5,0))</f>
        <v>0</v>
      </c>
      <c r="G3138" s="65">
        <f t="shared" si="408"/>
        <v>0</v>
      </c>
      <c r="H3138" s="44">
        <f t="shared" si="407"/>
        <v>0</v>
      </c>
      <c r="I3138" s="46">
        <v>0</v>
      </c>
      <c r="J3138" s="31">
        <f t="shared" si="402"/>
        <v>0</v>
      </c>
      <c r="K3138" s="1">
        <f t="shared" si="403"/>
        <v>0</v>
      </c>
      <c r="L3138" s="1">
        <f t="shared" si="401"/>
        <v>6</v>
      </c>
    </row>
    <row r="3139" spans="1:12" ht="16.5" hidden="1" thickBot="1" x14ac:dyDescent="0.3">
      <c r="A3139" s="26">
        <v>540819</v>
      </c>
      <c r="B3139" s="42">
        <v>540819</v>
      </c>
      <c r="C3139" s="43" t="s">
        <v>1558</v>
      </c>
      <c r="D3139" s="44">
        <v>0</v>
      </c>
      <c r="E3139" s="29">
        <f>IF(ISERROR(VLOOKUP(A3139,'INFORME SEVEN'!$A$1:$F$339,4,0)),0,VLOOKUP(A3139,'INFORME SEVEN'!$A$1:$F$339,4,0))</f>
        <v>0</v>
      </c>
      <c r="F3139" s="29">
        <f>IF(ISERROR(VLOOKUP(A3139,'INFORME SEVEN'!$A$1:$F$339,5,0)),0,VLOOKUP(A3139,'INFORME SEVEN'!$A$1:$F$339,5,0))</f>
        <v>0</v>
      </c>
      <c r="G3139" s="65">
        <f t="shared" si="408"/>
        <v>0</v>
      </c>
      <c r="H3139" s="44">
        <f t="shared" si="407"/>
        <v>0</v>
      </c>
      <c r="I3139" s="46">
        <v>0</v>
      </c>
      <c r="J3139" s="31">
        <f t="shared" si="402"/>
        <v>0</v>
      </c>
      <c r="K3139" s="1">
        <f t="shared" si="403"/>
        <v>0</v>
      </c>
      <c r="L3139" s="1">
        <f t="shared" si="401"/>
        <v>6</v>
      </c>
    </row>
    <row r="3140" spans="1:12" ht="16.5" hidden="1" thickBot="1" x14ac:dyDescent="0.3">
      <c r="A3140" s="26">
        <v>540820</v>
      </c>
      <c r="B3140" s="42">
        <v>540820</v>
      </c>
      <c r="C3140" s="43" t="s">
        <v>1559</v>
      </c>
      <c r="D3140" s="44">
        <v>0</v>
      </c>
      <c r="E3140" s="29">
        <f>IF(ISERROR(VLOOKUP(A3140,'INFORME SEVEN'!$A$1:$F$339,4,0)),0,VLOOKUP(A3140,'INFORME SEVEN'!$A$1:$F$339,4,0))</f>
        <v>0</v>
      </c>
      <c r="F3140" s="29">
        <f>IF(ISERROR(VLOOKUP(A3140,'INFORME SEVEN'!$A$1:$F$339,5,0)),0,VLOOKUP(A3140,'INFORME SEVEN'!$A$1:$F$339,5,0))</f>
        <v>0</v>
      </c>
      <c r="G3140" s="65">
        <f t="shared" si="408"/>
        <v>0</v>
      </c>
      <c r="H3140" s="44">
        <f t="shared" si="407"/>
        <v>0</v>
      </c>
      <c r="I3140" s="46">
        <v>0</v>
      </c>
      <c r="J3140" s="31">
        <f t="shared" si="402"/>
        <v>0</v>
      </c>
      <c r="K3140" s="1">
        <f t="shared" si="403"/>
        <v>0</v>
      </c>
      <c r="L3140" s="1">
        <f t="shared" si="401"/>
        <v>6</v>
      </c>
    </row>
    <row r="3141" spans="1:12" ht="16.5" hidden="1" thickBot="1" x14ac:dyDescent="0.3">
      <c r="A3141" s="26">
        <v>540821</v>
      </c>
      <c r="B3141" s="42">
        <v>540821</v>
      </c>
      <c r="C3141" s="43" t="s">
        <v>1560</v>
      </c>
      <c r="D3141" s="44">
        <v>0</v>
      </c>
      <c r="E3141" s="29">
        <f>IF(ISERROR(VLOOKUP(A3141,'INFORME SEVEN'!$A$1:$F$339,4,0)),0,VLOOKUP(A3141,'INFORME SEVEN'!$A$1:$F$339,4,0))</f>
        <v>0</v>
      </c>
      <c r="F3141" s="29">
        <f>IF(ISERROR(VLOOKUP(A3141,'INFORME SEVEN'!$A$1:$F$339,5,0)),0,VLOOKUP(A3141,'INFORME SEVEN'!$A$1:$F$339,5,0))</f>
        <v>0</v>
      </c>
      <c r="G3141" s="65">
        <f t="shared" si="408"/>
        <v>0</v>
      </c>
      <c r="H3141" s="44">
        <f t="shared" si="407"/>
        <v>0</v>
      </c>
      <c r="I3141" s="46">
        <v>0</v>
      </c>
      <c r="J3141" s="31">
        <f t="shared" si="402"/>
        <v>0</v>
      </c>
      <c r="K3141" s="1">
        <f t="shared" si="403"/>
        <v>0</v>
      </c>
      <c r="L3141" s="1">
        <f t="shared" si="401"/>
        <v>6</v>
      </c>
    </row>
    <row r="3142" spans="1:12" ht="16.5" hidden="1" thickBot="1" x14ac:dyDescent="0.3">
      <c r="A3142" s="26">
        <v>540822</v>
      </c>
      <c r="B3142" s="42">
        <v>540822</v>
      </c>
      <c r="C3142" s="43" t="s">
        <v>1561</v>
      </c>
      <c r="D3142" s="44">
        <v>0</v>
      </c>
      <c r="E3142" s="29">
        <f>IF(ISERROR(VLOOKUP(A3142,'INFORME SEVEN'!$A$1:$F$339,4,0)),0,VLOOKUP(A3142,'INFORME SEVEN'!$A$1:$F$339,4,0))</f>
        <v>0</v>
      </c>
      <c r="F3142" s="29">
        <f>IF(ISERROR(VLOOKUP(A3142,'INFORME SEVEN'!$A$1:$F$339,5,0)),0,VLOOKUP(A3142,'INFORME SEVEN'!$A$1:$F$339,5,0))</f>
        <v>0</v>
      </c>
      <c r="G3142" s="65">
        <f t="shared" si="408"/>
        <v>0</v>
      </c>
      <c r="H3142" s="44">
        <f t="shared" si="407"/>
        <v>0</v>
      </c>
      <c r="I3142" s="46">
        <v>0</v>
      </c>
      <c r="J3142" s="31">
        <f t="shared" si="402"/>
        <v>0</v>
      </c>
      <c r="K3142" s="1">
        <f t="shared" si="403"/>
        <v>0</v>
      </c>
      <c r="L3142" s="1">
        <f t="shared" si="401"/>
        <v>6</v>
      </c>
    </row>
    <row r="3143" spans="1:12" ht="16.5" hidden="1" thickBot="1" x14ac:dyDescent="0.3">
      <c r="A3143" s="26">
        <v>540823</v>
      </c>
      <c r="B3143" s="42">
        <v>540823</v>
      </c>
      <c r="C3143" s="43" t="s">
        <v>1562</v>
      </c>
      <c r="D3143" s="44">
        <v>0</v>
      </c>
      <c r="E3143" s="29">
        <f>IF(ISERROR(VLOOKUP(A3143,'INFORME SEVEN'!$A$1:$F$339,4,0)),0,VLOOKUP(A3143,'INFORME SEVEN'!$A$1:$F$339,4,0))</f>
        <v>0</v>
      </c>
      <c r="F3143" s="29">
        <f>IF(ISERROR(VLOOKUP(A3143,'INFORME SEVEN'!$A$1:$F$339,5,0)),0,VLOOKUP(A3143,'INFORME SEVEN'!$A$1:$F$339,5,0))</f>
        <v>0</v>
      </c>
      <c r="G3143" s="65">
        <f t="shared" si="408"/>
        <v>0</v>
      </c>
      <c r="H3143" s="44">
        <f t="shared" si="407"/>
        <v>0</v>
      </c>
      <c r="I3143" s="46">
        <v>0</v>
      </c>
      <c r="J3143" s="31">
        <f t="shared" si="402"/>
        <v>0</v>
      </c>
      <c r="K3143" s="1">
        <f t="shared" si="403"/>
        <v>0</v>
      </c>
      <c r="L3143" s="1">
        <f t="shared" si="401"/>
        <v>6</v>
      </c>
    </row>
    <row r="3144" spans="1:12" ht="16.5" hidden="1" thickBot="1" x14ac:dyDescent="0.3">
      <c r="A3144" s="26">
        <v>540824</v>
      </c>
      <c r="B3144" s="42">
        <v>540824</v>
      </c>
      <c r="C3144" s="43" t="s">
        <v>1563</v>
      </c>
      <c r="D3144" s="44">
        <v>0</v>
      </c>
      <c r="E3144" s="29">
        <f>IF(ISERROR(VLOOKUP(A3144,'INFORME SEVEN'!$A$1:$F$339,4,0)),0,VLOOKUP(A3144,'INFORME SEVEN'!$A$1:$F$339,4,0))</f>
        <v>0</v>
      </c>
      <c r="F3144" s="29">
        <f>IF(ISERROR(VLOOKUP(A3144,'INFORME SEVEN'!$A$1:$F$339,5,0)),0,VLOOKUP(A3144,'INFORME SEVEN'!$A$1:$F$339,5,0))</f>
        <v>0</v>
      </c>
      <c r="G3144" s="65">
        <f t="shared" si="408"/>
        <v>0</v>
      </c>
      <c r="H3144" s="44">
        <f t="shared" si="407"/>
        <v>0</v>
      </c>
      <c r="I3144" s="46">
        <v>0</v>
      </c>
      <c r="J3144" s="31">
        <f t="shared" si="402"/>
        <v>0</v>
      </c>
      <c r="K3144" s="1">
        <f t="shared" si="403"/>
        <v>0</v>
      </c>
      <c r="L3144" s="1">
        <f t="shared" si="401"/>
        <v>6</v>
      </c>
    </row>
    <row r="3145" spans="1:12" ht="16.5" hidden="1" thickBot="1" x14ac:dyDescent="0.3">
      <c r="A3145" s="26">
        <v>540825</v>
      </c>
      <c r="B3145" s="42">
        <v>540825</v>
      </c>
      <c r="C3145" s="43" t="s">
        <v>1564</v>
      </c>
      <c r="D3145" s="44">
        <v>0</v>
      </c>
      <c r="E3145" s="29">
        <f>IF(ISERROR(VLOOKUP(A3145,'INFORME SEVEN'!$A$1:$F$339,4,0)),0,VLOOKUP(A3145,'INFORME SEVEN'!$A$1:$F$339,4,0))</f>
        <v>0</v>
      </c>
      <c r="F3145" s="29">
        <f>IF(ISERROR(VLOOKUP(A3145,'INFORME SEVEN'!$A$1:$F$339,5,0)),0,VLOOKUP(A3145,'INFORME SEVEN'!$A$1:$F$339,5,0))</f>
        <v>0</v>
      </c>
      <c r="G3145" s="65">
        <f t="shared" si="408"/>
        <v>0</v>
      </c>
      <c r="H3145" s="44">
        <f t="shared" si="407"/>
        <v>0</v>
      </c>
      <c r="I3145" s="46">
        <v>0</v>
      </c>
      <c r="J3145" s="31">
        <f t="shared" si="402"/>
        <v>0</v>
      </c>
      <c r="K3145" s="1">
        <f t="shared" si="403"/>
        <v>0</v>
      </c>
      <c r="L3145" s="1">
        <f t="shared" si="401"/>
        <v>6</v>
      </c>
    </row>
    <row r="3146" spans="1:12" ht="16.5" hidden="1" thickBot="1" x14ac:dyDescent="0.3">
      <c r="A3146" s="26">
        <v>5413</v>
      </c>
      <c r="B3146" s="48">
        <v>541300</v>
      </c>
      <c r="C3146" s="49" t="s">
        <v>1565</v>
      </c>
      <c r="D3146" s="39">
        <v>0</v>
      </c>
      <c r="E3146" s="29">
        <f>IF(ISERROR(VLOOKUP(A3146,'INFORME SEVEN'!$A$1:$F$339,4,0)),0,VLOOKUP(A3146,'INFORME SEVEN'!$A$1:$F$339,4,0))</f>
        <v>0</v>
      </c>
      <c r="F3146" s="29">
        <f>IF(ISERROR(VLOOKUP(A3146,'INFORME SEVEN'!$A$1:$F$339,5,0)),0,VLOOKUP(A3146,'INFORME SEVEN'!$A$1:$F$339,5,0))</f>
        <v>0</v>
      </c>
      <c r="G3146" s="39">
        <f t="shared" si="408"/>
        <v>0</v>
      </c>
      <c r="H3146" s="50">
        <f t="shared" si="407"/>
        <v>0</v>
      </c>
      <c r="I3146" s="51">
        <v>0</v>
      </c>
      <c r="J3146" s="31">
        <f t="shared" si="402"/>
        <v>0</v>
      </c>
      <c r="K3146" s="1">
        <f t="shared" si="403"/>
        <v>0</v>
      </c>
      <c r="L3146" s="1">
        <f t="shared" si="401"/>
        <v>4</v>
      </c>
    </row>
    <row r="3147" spans="1:12" ht="16.5" hidden="1" thickBot="1" x14ac:dyDescent="0.3">
      <c r="A3147" s="26">
        <v>541301</v>
      </c>
      <c r="B3147" s="42">
        <v>541301</v>
      </c>
      <c r="C3147" s="43" t="s">
        <v>1566</v>
      </c>
      <c r="D3147" s="44">
        <v>0</v>
      </c>
      <c r="E3147" s="29">
        <f>IF(ISERROR(VLOOKUP(A3147,'INFORME SEVEN'!$A$1:$F$339,4,0)),0,VLOOKUP(A3147,'INFORME SEVEN'!$A$1:$F$339,4,0))</f>
        <v>0</v>
      </c>
      <c r="F3147" s="29">
        <f>IF(ISERROR(VLOOKUP(A3147,'INFORME SEVEN'!$A$1:$F$339,5,0)),0,VLOOKUP(A3147,'INFORME SEVEN'!$A$1:$F$339,5,0))</f>
        <v>0</v>
      </c>
      <c r="G3147" s="65">
        <f t="shared" si="408"/>
        <v>0</v>
      </c>
      <c r="H3147" s="44">
        <f t="shared" si="407"/>
        <v>0</v>
      </c>
      <c r="I3147" s="46">
        <v>0</v>
      </c>
      <c r="J3147" s="31">
        <f t="shared" si="402"/>
        <v>0</v>
      </c>
      <c r="K3147" s="1">
        <f t="shared" si="403"/>
        <v>0</v>
      </c>
      <c r="L3147" s="1">
        <f t="shared" si="401"/>
        <v>6</v>
      </c>
    </row>
    <row r="3148" spans="1:12" ht="16.5" hidden="1" thickBot="1" x14ac:dyDescent="0.3">
      <c r="A3148" s="26">
        <v>541302</v>
      </c>
      <c r="B3148" s="42">
        <v>541302</v>
      </c>
      <c r="C3148" s="43" t="s">
        <v>1567</v>
      </c>
      <c r="D3148" s="44">
        <v>0</v>
      </c>
      <c r="E3148" s="29">
        <f>IF(ISERROR(VLOOKUP(A3148,'INFORME SEVEN'!$A$1:$F$339,4,0)),0,VLOOKUP(A3148,'INFORME SEVEN'!$A$1:$F$339,4,0))</f>
        <v>0</v>
      </c>
      <c r="F3148" s="29">
        <f>IF(ISERROR(VLOOKUP(A3148,'INFORME SEVEN'!$A$1:$F$339,5,0)),0,VLOOKUP(A3148,'INFORME SEVEN'!$A$1:$F$339,5,0))</f>
        <v>0</v>
      </c>
      <c r="G3148" s="65">
        <f t="shared" si="408"/>
        <v>0</v>
      </c>
      <c r="H3148" s="44">
        <f t="shared" si="407"/>
        <v>0</v>
      </c>
      <c r="I3148" s="46">
        <v>0</v>
      </c>
      <c r="J3148" s="31">
        <f t="shared" si="402"/>
        <v>0</v>
      </c>
      <c r="K3148" s="1">
        <f t="shared" si="403"/>
        <v>0</v>
      </c>
      <c r="L3148" s="1">
        <f t="shared" si="401"/>
        <v>6</v>
      </c>
    </row>
    <row r="3149" spans="1:12" ht="16.5" hidden="1" thickBot="1" x14ac:dyDescent="0.3">
      <c r="A3149" s="26">
        <v>541303</v>
      </c>
      <c r="B3149" s="42">
        <v>541303</v>
      </c>
      <c r="C3149" s="43" t="s">
        <v>1568</v>
      </c>
      <c r="D3149" s="44">
        <v>0</v>
      </c>
      <c r="E3149" s="29">
        <f>IF(ISERROR(VLOOKUP(A3149,'INFORME SEVEN'!$A$1:$F$339,4,0)),0,VLOOKUP(A3149,'INFORME SEVEN'!$A$1:$F$339,4,0))</f>
        <v>0</v>
      </c>
      <c r="F3149" s="29">
        <f>IF(ISERROR(VLOOKUP(A3149,'INFORME SEVEN'!$A$1:$F$339,5,0)),0,VLOOKUP(A3149,'INFORME SEVEN'!$A$1:$F$339,5,0))</f>
        <v>0</v>
      </c>
      <c r="G3149" s="65">
        <f t="shared" si="408"/>
        <v>0</v>
      </c>
      <c r="H3149" s="44">
        <f t="shared" si="407"/>
        <v>0</v>
      </c>
      <c r="I3149" s="46">
        <v>0</v>
      </c>
      <c r="J3149" s="31">
        <f t="shared" si="402"/>
        <v>0</v>
      </c>
      <c r="K3149" s="1">
        <f t="shared" si="403"/>
        <v>0</v>
      </c>
      <c r="L3149" s="1">
        <f t="shared" ref="L3149:L3212" si="409">+LEN(A3149)</f>
        <v>6</v>
      </c>
    </row>
    <row r="3150" spans="1:12" ht="16.5" hidden="1" thickBot="1" x14ac:dyDescent="0.3">
      <c r="A3150" s="26">
        <v>541304</v>
      </c>
      <c r="B3150" s="42">
        <v>541304</v>
      </c>
      <c r="C3150" s="43" t="s">
        <v>1569</v>
      </c>
      <c r="D3150" s="44">
        <v>0</v>
      </c>
      <c r="E3150" s="29">
        <f>IF(ISERROR(VLOOKUP(A3150,'INFORME SEVEN'!$A$1:$F$339,4,0)),0,VLOOKUP(A3150,'INFORME SEVEN'!$A$1:$F$339,4,0))</f>
        <v>0</v>
      </c>
      <c r="F3150" s="29">
        <f>IF(ISERROR(VLOOKUP(A3150,'INFORME SEVEN'!$A$1:$F$339,5,0)),0,VLOOKUP(A3150,'INFORME SEVEN'!$A$1:$F$339,5,0))</f>
        <v>0</v>
      </c>
      <c r="G3150" s="65">
        <f t="shared" si="408"/>
        <v>0</v>
      </c>
      <c r="H3150" s="44">
        <f t="shared" si="407"/>
        <v>0</v>
      </c>
      <c r="I3150" s="46">
        <v>0</v>
      </c>
      <c r="J3150" s="31">
        <f t="shared" si="402"/>
        <v>0</v>
      </c>
      <c r="K3150" s="1">
        <f t="shared" si="403"/>
        <v>0</v>
      </c>
      <c r="L3150" s="1">
        <f t="shared" si="409"/>
        <v>6</v>
      </c>
    </row>
    <row r="3151" spans="1:12" ht="16.5" hidden="1" thickBot="1" x14ac:dyDescent="0.3">
      <c r="A3151" s="26">
        <v>541305</v>
      </c>
      <c r="B3151" s="42">
        <v>541305</v>
      </c>
      <c r="C3151" s="43" t="s">
        <v>1570</v>
      </c>
      <c r="D3151" s="44">
        <v>0</v>
      </c>
      <c r="E3151" s="29">
        <f>IF(ISERROR(VLOOKUP(A3151,'INFORME SEVEN'!$A$1:$F$339,4,0)),0,VLOOKUP(A3151,'INFORME SEVEN'!$A$1:$F$339,4,0))</f>
        <v>0</v>
      </c>
      <c r="F3151" s="29">
        <f>IF(ISERROR(VLOOKUP(A3151,'INFORME SEVEN'!$A$1:$F$339,5,0)),0,VLOOKUP(A3151,'INFORME SEVEN'!$A$1:$F$339,5,0))</f>
        <v>0</v>
      </c>
      <c r="G3151" s="65">
        <f t="shared" si="408"/>
        <v>0</v>
      </c>
      <c r="H3151" s="44">
        <f t="shared" si="407"/>
        <v>0</v>
      </c>
      <c r="I3151" s="46">
        <v>0</v>
      </c>
      <c r="J3151" s="31">
        <f t="shared" si="402"/>
        <v>0</v>
      </c>
      <c r="K3151" s="1">
        <f t="shared" si="403"/>
        <v>0</v>
      </c>
      <c r="L3151" s="1">
        <f t="shared" si="409"/>
        <v>6</v>
      </c>
    </row>
    <row r="3152" spans="1:12" ht="16.5" hidden="1" thickBot="1" x14ac:dyDescent="0.3">
      <c r="A3152" s="26">
        <v>541306</v>
      </c>
      <c r="B3152" s="42">
        <v>541306</v>
      </c>
      <c r="C3152" s="43" t="s">
        <v>1571</v>
      </c>
      <c r="D3152" s="44">
        <v>0</v>
      </c>
      <c r="E3152" s="29">
        <f>IF(ISERROR(VLOOKUP(A3152,'INFORME SEVEN'!$A$1:$F$339,4,0)),0,VLOOKUP(A3152,'INFORME SEVEN'!$A$1:$F$339,4,0))</f>
        <v>0</v>
      </c>
      <c r="F3152" s="29">
        <f>IF(ISERROR(VLOOKUP(A3152,'INFORME SEVEN'!$A$1:$F$339,5,0)),0,VLOOKUP(A3152,'INFORME SEVEN'!$A$1:$F$339,5,0))</f>
        <v>0</v>
      </c>
      <c r="G3152" s="65">
        <f t="shared" si="408"/>
        <v>0</v>
      </c>
      <c r="H3152" s="44">
        <f t="shared" si="407"/>
        <v>0</v>
      </c>
      <c r="I3152" s="46">
        <v>0</v>
      </c>
      <c r="J3152" s="31">
        <f t="shared" si="402"/>
        <v>0</v>
      </c>
      <c r="K3152" s="1">
        <f t="shared" si="403"/>
        <v>0</v>
      </c>
      <c r="L3152" s="1">
        <f t="shared" si="409"/>
        <v>6</v>
      </c>
    </row>
    <row r="3153" spans="1:12" ht="16.5" hidden="1" thickBot="1" x14ac:dyDescent="0.3">
      <c r="A3153" s="26">
        <v>541307</v>
      </c>
      <c r="B3153" s="42">
        <v>541307</v>
      </c>
      <c r="C3153" s="43" t="s">
        <v>1572</v>
      </c>
      <c r="D3153" s="44">
        <v>0</v>
      </c>
      <c r="E3153" s="29">
        <f>IF(ISERROR(VLOOKUP(A3153,'INFORME SEVEN'!$A$1:$F$339,4,0)),0,VLOOKUP(A3153,'INFORME SEVEN'!$A$1:$F$339,4,0))</f>
        <v>0</v>
      </c>
      <c r="F3153" s="29">
        <f>IF(ISERROR(VLOOKUP(A3153,'INFORME SEVEN'!$A$1:$F$339,5,0)),0,VLOOKUP(A3153,'INFORME SEVEN'!$A$1:$F$339,5,0))</f>
        <v>0</v>
      </c>
      <c r="G3153" s="65">
        <f t="shared" si="408"/>
        <v>0</v>
      </c>
      <c r="H3153" s="44">
        <f t="shared" si="407"/>
        <v>0</v>
      </c>
      <c r="I3153" s="46">
        <v>0</v>
      </c>
      <c r="J3153" s="31">
        <f t="shared" si="402"/>
        <v>0</v>
      </c>
      <c r="K3153" s="1">
        <f t="shared" si="403"/>
        <v>0</v>
      </c>
      <c r="L3153" s="1">
        <f t="shared" si="409"/>
        <v>6</v>
      </c>
    </row>
    <row r="3154" spans="1:12" ht="16.5" hidden="1" thickBot="1" x14ac:dyDescent="0.3">
      <c r="A3154" s="26">
        <v>541308</v>
      </c>
      <c r="B3154" s="42">
        <v>541308</v>
      </c>
      <c r="C3154" s="43" t="s">
        <v>1573</v>
      </c>
      <c r="D3154" s="44">
        <v>0</v>
      </c>
      <c r="E3154" s="29">
        <f>IF(ISERROR(VLOOKUP(A3154,'INFORME SEVEN'!$A$1:$F$339,4,0)),0,VLOOKUP(A3154,'INFORME SEVEN'!$A$1:$F$339,4,0))</f>
        <v>0</v>
      </c>
      <c r="F3154" s="29">
        <f>IF(ISERROR(VLOOKUP(A3154,'INFORME SEVEN'!$A$1:$F$339,5,0)),0,VLOOKUP(A3154,'INFORME SEVEN'!$A$1:$F$339,5,0))</f>
        <v>0</v>
      </c>
      <c r="G3154" s="65">
        <f t="shared" si="408"/>
        <v>0</v>
      </c>
      <c r="H3154" s="44">
        <f t="shared" si="407"/>
        <v>0</v>
      </c>
      <c r="I3154" s="46">
        <v>0</v>
      </c>
      <c r="J3154" s="31">
        <f t="shared" si="402"/>
        <v>0</v>
      </c>
      <c r="K3154" s="1">
        <f t="shared" si="403"/>
        <v>0</v>
      </c>
      <c r="L3154" s="1">
        <f t="shared" si="409"/>
        <v>6</v>
      </c>
    </row>
    <row r="3155" spans="1:12" ht="16.5" hidden="1" thickBot="1" x14ac:dyDescent="0.3">
      <c r="A3155" s="26">
        <v>541309</v>
      </c>
      <c r="B3155" s="42">
        <v>541309</v>
      </c>
      <c r="C3155" s="43" t="s">
        <v>1574</v>
      </c>
      <c r="D3155" s="44">
        <v>0</v>
      </c>
      <c r="E3155" s="29">
        <f>IF(ISERROR(VLOOKUP(A3155,'INFORME SEVEN'!$A$1:$F$339,4,0)),0,VLOOKUP(A3155,'INFORME SEVEN'!$A$1:$F$339,4,0))</f>
        <v>0</v>
      </c>
      <c r="F3155" s="29">
        <f>IF(ISERROR(VLOOKUP(A3155,'INFORME SEVEN'!$A$1:$F$339,5,0)),0,VLOOKUP(A3155,'INFORME SEVEN'!$A$1:$F$339,5,0))</f>
        <v>0</v>
      </c>
      <c r="G3155" s="65">
        <f t="shared" si="408"/>
        <v>0</v>
      </c>
      <c r="H3155" s="44">
        <f t="shared" si="407"/>
        <v>0</v>
      </c>
      <c r="I3155" s="46">
        <v>0</v>
      </c>
      <c r="J3155" s="31">
        <f t="shared" si="402"/>
        <v>0</v>
      </c>
      <c r="K3155" s="1">
        <f t="shared" si="403"/>
        <v>0</v>
      </c>
      <c r="L3155" s="1">
        <f t="shared" si="409"/>
        <v>6</v>
      </c>
    </row>
    <row r="3156" spans="1:12" ht="16.5" hidden="1" thickBot="1" x14ac:dyDescent="0.3">
      <c r="A3156" s="26">
        <v>541310</v>
      </c>
      <c r="B3156" s="42">
        <v>541310</v>
      </c>
      <c r="C3156" s="43" t="s">
        <v>1575</v>
      </c>
      <c r="D3156" s="44">
        <v>0</v>
      </c>
      <c r="E3156" s="29">
        <f>IF(ISERROR(VLOOKUP(A3156,'INFORME SEVEN'!$A$1:$F$339,4,0)),0,VLOOKUP(A3156,'INFORME SEVEN'!$A$1:$F$339,4,0))</f>
        <v>0</v>
      </c>
      <c r="F3156" s="29">
        <f>IF(ISERROR(VLOOKUP(A3156,'INFORME SEVEN'!$A$1:$F$339,5,0)),0,VLOOKUP(A3156,'INFORME SEVEN'!$A$1:$F$339,5,0))</f>
        <v>0</v>
      </c>
      <c r="G3156" s="65">
        <f t="shared" si="408"/>
        <v>0</v>
      </c>
      <c r="H3156" s="44">
        <f t="shared" si="407"/>
        <v>0</v>
      </c>
      <c r="I3156" s="46">
        <v>0</v>
      </c>
      <c r="J3156" s="31">
        <f t="shared" ref="J3156:J3219" si="410">+G3156-H3156-I3156</f>
        <v>0</v>
      </c>
      <c r="K3156" s="1">
        <f t="shared" ref="K3156:K3219" si="411">IF(D3156&lt;&gt;0,1,IF(G3156&lt;&gt;0,2,IF(F3156&lt;&gt;0,3,IF(E3156&lt;&gt;0,4,0))))</f>
        <v>0</v>
      </c>
      <c r="L3156" s="1">
        <f t="shared" si="409"/>
        <v>6</v>
      </c>
    </row>
    <row r="3157" spans="1:12" ht="16.5" hidden="1" thickBot="1" x14ac:dyDescent="0.3">
      <c r="A3157" s="26">
        <v>541390</v>
      </c>
      <c r="B3157" s="42">
        <v>541390</v>
      </c>
      <c r="C3157" s="43" t="s">
        <v>1576</v>
      </c>
      <c r="D3157" s="44">
        <v>0</v>
      </c>
      <c r="E3157" s="29">
        <f>IF(ISERROR(VLOOKUP(A3157,'INFORME SEVEN'!$A$1:$F$339,4,0)),0,VLOOKUP(A3157,'INFORME SEVEN'!$A$1:$F$339,4,0))</f>
        <v>0</v>
      </c>
      <c r="F3157" s="29">
        <f>IF(ISERROR(VLOOKUP(A3157,'INFORME SEVEN'!$A$1:$F$339,5,0)),0,VLOOKUP(A3157,'INFORME SEVEN'!$A$1:$F$339,5,0))</f>
        <v>0</v>
      </c>
      <c r="G3157" s="65">
        <f t="shared" si="408"/>
        <v>0</v>
      </c>
      <c r="H3157" s="44">
        <f t="shared" si="407"/>
        <v>0</v>
      </c>
      <c r="I3157" s="46">
        <v>0</v>
      </c>
      <c r="J3157" s="31">
        <f t="shared" si="410"/>
        <v>0</v>
      </c>
      <c r="K3157" s="1">
        <f t="shared" si="411"/>
        <v>0</v>
      </c>
      <c r="L3157" s="1">
        <f t="shared" si="409"/>
        <v>6</v>
      </c>
    </row>
    <row r="3158" spans="1:12" ht="16.5" hidden="1" thickBot="1" x14ac:dyDescent="0.3">
      <c r="A3158" s="26">
        <v>5421</v>
      </c>
      <c r="B3158" s="48">
        <v>542100</v>
      </c>
      <c r="C3158" s="49" t="s">
        <v>1577</v>
      </c>
      <c r="D3158" s="39">
        <v>0</v>
      </c>
      <c r="E3158" s="29">
        <f>IF(ISERROR(VLOOKUP(A3158,'INFORME SEVEN'!$A$1:$F$339,4,0)),0,VLOOKUP(A3158,'INFORME SEVEN'!$A$1:$F$339,4,0))</f>
        <v>0</v>
      </c>
      <c r="F3158" s="29">
        <f>IF(ISERROR(VLOOKUP(A3158,'INFORME SEVEN'!$A$1:$F$339,5,0)),0,VLOOKUP(A3158,'INFORME SEVEN'!$A$1:$F$339,5,0))</f>
        <v>0</v>
      </c>
      <c r="G3158" s="39">
        <f t="shared" si="408"/>
        <v>0</v>
      </c>
      <c r="H3158" s="50">
        <f t="shared" si="407"/>
        <v>0</v>
      </c>
      <c r="I3158" s="51">
        <v>0</v>
      </c>
      <c r="J3158" s="31">
        <f t="shared" si="410"/>
        <v>0</v>
      </c>
      <c r="K3158" s="1">
        <f t="shared" si="411"/>
        <v>0</v>
      </c>
      <c r="L3158" s="1">
        <f t="shared" si="409"/>
        <v>4</v>
      </c>
    </row>
    <row r="3159" spans="1:12" ht="16.5" hidden="1" thickBot="1" x14ac:dyDescent="0.3">
      <c r="A3159" s="26">
        <v>542104</v>
      </c>
      <c r="B3159" s="42">
        <v>542104</v>
      </c>
      <c r="C3159" s="43" t="s">
        <v>1578</v>
      </c>
      <c r="D3159" s="44">
        <v>0</v>
      </c>
      <c r="E3159" s="29">
        <f>IF(ISERROR(VLOOKUP(A3159,'INFORME SEVEN'!$A$1:$F$339,4,0)),0,VLOOKUP(A3159,'INFORME SEVEN'!$A$1:$F$339,4,0))</f>
        <v>0</v>
      </c>
      <c r="F3159" s="29">
        <f>IF(ISERROR(VLOOKUP(A3159,'INFORME SEVEN'!$A$1:$F$339,5,0)),0,VLOOKUP(A3159,'INFORME SEVEN'!$A$1:$F$339,5,0))</f>
        <v>0</v>
      </c>
      <c r="G3159" s="65">
        <f t="shared" si="408"/>
        <v>0</v>
      </c>
      <c r="H3159" s="44">
        <f t="shared" si="407"/>
        <v>0</v>
      </c>
      <c r="I3159" s="46">
        <v>0</v>
      </c>
      <c r="J3159" s="31">
        <f t="shared" si="410"/>
        <v>0</v>
      </c>
      <c r="K3159" s="1">
        <f t="shared" si="411"/>
        <v>0</v>
      </c>
      <c r="L3159" s="1">
        <f t="shared" si="409"/>
        <v>6</v>
      </c>
    </row>
    <row r="3160" spans="1:12" ht="16.5" hidden="1" thickBot="1" x14ac:dyDescent="0.3">
      <c r="A3160" s="26">
        <v>5423</v>
      </c>
      <c r="B3160" s="48">
        <v>542300</v>
      </c>
      <c r="C3160" s="49" t="s">
        <v>1579</v>
      </c>
      <c r="D3160" s="39">
        <v>0</v>
      </c>
      <c r="E3160" s="29">
        <f>IF(ISERROR(VLOOKUP(A3160,'INFORME SEVEN'!$A$1:$F$339,4,0)),0,VLOOKUP(A3160,'INFORME SEVEN'!$A$1:$F$339,4,0))</f>
        <v>0</v>
      </c>
      <c r="F3160" s="29">
        <f>IF(ISERROR(VLOOKUP(A3160,'INFORME SEVEN'!$A$1:$F$339,5,0)),0,VLOOKUP(A3160,'INFORME SEVEN'!$A$1:$F$339,5,0))</f>
        <v>0</v>
      </c>
      <c r="G3160" s="39">
        <f t="shared" si="408"/>
        <v>0</v>
      </c>
      <c r="H3160" s="50">
        <f t="shared" si="407"/>
        <v>0</v>
      </c>
      <c r="I3160" s="51">
        <v>0</v>
      </c>
      <c r="J3160" s="31">
        <f t="shared" si="410"/>
        <v>0</v>
      </c>
      <c r="K3160" s="1">
        <f t="shared" si="411"/>
        <v>0</v>
      </c>
      <c r="L3160" s="1">
        <f t="shared" si="409"/>
        <v>4</v>
      </c>
    </row>
    <row r="3161" spans="1:12" ht="16.5" hidden="1" thickBot="1" x14ac:dyDescent="0.3">
      <c r="A3161" s="26">
        <v>542301</v>
      </c>
      <c r="B3161" s="42">
        <v>542301</v>
      </c>
      <c r="C3161" s="43" t="s">
        <v>1580</v>
      </c>
      <c r="D3161" s="44">
        <v>0</v>
      </c>
      <c r="E3161" s="29">
        <f>IF(ISERROR(VLOOKUP(A3161,'INFORME SEVEN'!$A$1:$F$339,4,0)),0,VLOOKUP(A3161,'INFORME SEVEN'!$A$1:$F$339,4,0))</f>
        <v>0</v>
      </c>
      <c r="F3161" s="29">
        <f>IF(ISERROR(VLOOKUP(A3161,'INFORME SEVEN'!$A$1:$F$339,5,0)),0,VLOOKUP(A3161,'INFORME SEVEN'!$A$1:$F$339,5,0))</f>
        <v>0</v>
      </c>
      <c r="G3161" s="65">
        <f t="shared" si="408"/>
        <v>0</v>
      </c>
      <c r="H3161" s="44">
        <f t="shared" si="407"/>
        <v>0</v>
      </c>
      <c r="I3161" s="46">
        <v>0</v>
      </c>
      <c r="J3161" s="31">
        <f t="shared" si="410"/>
        <v>0</v>
      </c>
      <c r="K3161" s="1">
        <f t="shared" si="411"/>
        <v>0</v>
      </c>
      <c r="L3161" s="1">
        <f t="shared" si="409"/>
        <v>6</v>
      </c>
    </row>
    <row r="3162" spans="1:12" ht="16.5" hidden="1" thickBot="1" x14ac:dyDescent="0.3">
      <c r="A3162" s="26">
        <v>542302</v>
      </c>
      <c r="B3162" s="42">
        <v>542302</v>
      </c>
      <c r="C3162" s="43" t="s">
        <v>1581</v>
      </c>
      <c r="D3162" s="44">
        <v>0</v>
      </c>
      <c r="E3162" s="29">
        <f>IF(ISERROR(VLOOKUP(A3162,'INFORME SEVEN'!$A$1:$F$339,4,0)),0,VLOOKUP(A3162,'INFORME SEVEN'!$A$1:$F$339,4,0))</f>
        <v>0</v>
      </c>
      <c r="F3162" s="29">
        <f>IF(ISERROR(VLOOKUP(A3162,'INFORME SEVEN'!$A$1:$F$339,5,0)),0,VLOOKUP(A3162,'INFORME SEVEN'!$A$1:$F$339,5,0))</f>
        <v>0</v>
      </c>
      <c r="G3162" s="65">
        <f t="shared" si="408"/>
        <v>0</v>
      </c>
      <c r="H3162" s="44">
        <f t="shared" si="407"/>
        <v>0</v>
      </c>
      <c r="I3162" s="46">
        <v>0</v>
      </c>
      <c r="J3162" s="31">
        <f t="shared" si="410"/>
        <v>0</v>
      </c>
      <c r="K3162" s="1">
        <f t="shared" si="411"/>
        <v>0</v>
      </c>
      <c r="L3162" s="1">
        <f t="shared" si="409"/>
        <v>6</v>
      </c>
    </row>
    <row r="3163" spans="1:12" ht="16.5" hidden="1" thickBot="1" x14ac:dyDescent="0.3">
      <c r="A3163" s="26">
        <v>542303</v>
      </c>
      <c r="B3163" s="42">
        <v>542303</v>
      </c>
      <c r="C3163" s="43" t="s">
        <v>1582</v>
      </c>
      <c r="D3163" s="44">
        <v>0</v>
      </c>
      <c r="E3163" s="29">
        <f>IF(ISERROR(VLOOKUP(A3163,'INFORME SEVEN'!$A$1:$F$339,4,0)),0,VLOOKUP(A3163,'INFORME SEVEN'!$A$1:$F$339,4,0))</f>
        <v>0</v>
      </c>
      <c r="F3163" s="29">
        <f>IF(ISERROR(VLOOKUP(A3163,'INFORME SEVEN'!$A$1:$F$339,5,0)),0,VLOOKUP(A3163,'INFORME SEVEN'!$A$1:$F$339,5,0))</f>
        <v>0</v>
      </c>
      <c r="G3163" s="65">
        <f t="shared" si="408"/>
        <v>0</v>
      </c>
      <c r="H3163" s="44">
        <f t="shared" si="407"/>
        <v>0</v>
      </c>
      <c r="I3163" s="46">
        <v>0</v>
      </c>
      <c r="J3163" s="31">
        <f t="shared" si="410"/>
        <v>0</v>
      </c>
      <c r="K3163" s="1">
        <f t="shared" si="411"/>
        <v>0</v>
      </c>
      <c r="L3163" s="1">
        <f t="shared" si="409"/>
        <v>6</v>
      </c>
    </row>
    <row r="3164" spans="1:12" ht="16.5" hidden="1" thickBot="1" x14ac:dyDescent="0.3">
      <c r="A3164" s="26">
        <v>542304</v>
      </c>
      <c r="B3164" s="42">
        <v>542304</v>
      </c>
      <c r="C3164" s="43" t="s">
        <v>1583</v>
      </c>
      <c r="D3164" s="44">
        <v>0</v>
      </c>
      <c r="E3164" s="29">
        <f>IF(ISERROR(VLOOKUP(A3164,'INFORME SEVEN'!$A$1:$F$339,4,0)),0,VLOOKUP(A3164,'INFORME SEVEN'!$A$1:$F$339,4,0))</f>
        <v>0</v>
      </c>
      <c r="F3164" s="29">
        <f>IF(ISERROR(VLOOKUP(A3164,'INFORME SEVEN'!$A$1:$F$339,5,0)),0,VLOOKUP(A3164,'INFORME SEVEN'!$A$1:$F$339,5,0))</f>
        <v>0</v>
      </c>
      <c r="G3164" s="65">
        <f t="shared" si="408"/>
        <v>0</v>
      </c>
      <c r="H3164" s="44">
        <f t="shared" si="407"/>
        <v>0</v>
      </c>
      <c r="I3164" s="46">
        <v>0</v>
      </c>
      <c r="J3164" s="31">
        <f t="shared" si="410"/>
        <v>0</v>
      </c>
      <c r="K3164" s="1">
        <f t="shared" si="411"/>
        <v>0</v>
      </c>
      <c r="L3164" s="1">
        <f t="shared" si="409"/>
        <v>6</v>
      </c>
    </row>
    <row r="3165" spans="1:12" ht="16.5" hidden="1" thickBot="1" x14ac:dyDescent="0.3">
      <c r="A3165" s="26">
        <v>542305</v>
      </c>
      <c r="B3165" s="42">
        <v>542305</v>
      </c>
      <c r="C3165" s="43" t="s">
        <v>1584</v>
      </c>
      <c r="D3165" s="44">
        <v>0</v>
      </c>
      <c r="E3165" s="29">
        <f>IF(ISERROR(VLOOKUP(A3165,'INFORME SEVEN'!$A$1:$F$339,4,0)),0,VLOOKUP(A3165,'INFORME SEVEN'!$A$1:$F$339,4,0))</f>
        <v>0</v>
      </c>
      <c r="F3165" s="29">
        <f>IF(ISERROR(VLOOKUP(A3165,'INFORME SEVEN'!$A$1:$F$339,5,0)),0,VLOOKUP(A3165,'INFORME SEVEN'!$A$1:$F$339,5,0))</f>
        <v>0</v>
      </c>
      <c r="G3165" s="65">
        <f t="shared" si="408"/>
        <v>0</v>
      </c>
      <c r="H3165" s="44">
        <f t="shared" si="407"/>
        <v>0</v>
      </c>
      <c r="I3165" s="46">
        <v>0</v>
      </c>
      <c r="J3165" s="31">
        <f t="shared" si="410"/>
        <v>0</v>
      </c>
      <c r="K3165" s="1">
        <f t="shared" si="411"/>
        <v>0</v>
      </c>
      <c r="L3165" s="1">
        <f t="shared" si="409"/>
        <v>6</v>
      </c>
    </row>
    <row r="3166" spans="1:12" ht="16.5" hidden="1" thickBot="1" x14ac:dyDescent="0.3">
      <c r="A3166" s="26">
        <v>542306</v>
      </c>
      <c r="B3166" s="42">
        <v>542306</v>
      </c>
      <c r="C3166" s="43" t="s">
        <v>1803</v>
      </c>
      <c r="D3166" s="44">
        <v>0</v>
      </c>
      <c r="E3166" s="29">
        <f>IF(ISERROR(VLOOKUP(A3166,'INFORME SEVEN'!$A$1:$F$339,4,0)),0,VLOOKUP(A3166,'INFORME SEVEN'!$A$1:$F$339,4,0))</f>
        <v>0</v>
      </c>
      <c r="F3166" s="29">
        <f>IF(ISERROR(VLOOKUP(A3166,'INFORME SEVEN'!$A$1:$F$339,5,0)),0,VLOOKUP(A3166,'INFORME SEVEN'!$A$1:$F$339,5,0))</f>
        <v>0</v>
      </c>
      <c r="G3166" s="65">
        <f t="shared" si="408"/>
        <v>0</v>
      </c>
      <c r="H3166" s="44">
        <f t="shared" si="407"/>
        <v>0</v>
      </c>
      <c r="I3166" s="46">
        <v>0</v>
      </c>
      <c r="J3166" s="31">
        <f t="shared" si="410"/>
        <v>0</v>
      </c>
      <c r="K3166" s="1">
        <f t="shared" si="411"/>
        <v>0</v>
      </c>
      <c r="L3166" s="1">
        <f t="shared" si="409"/>
        <v>6</v>
      </c>
    </row>
    <row r="3167" spans="1:12" ht="16.5" hidden="1" thickBot="1" x14ac:dyDescent="0.3">
      <c r="A3167" s="26">
        <v>542307</v>
      </c>
      <c r="B3167" s="42">
        <v>542307</v>
      </c>
      <c r="C3167" s="43" t="s">
        <v>1804</v>
      </c>
      <c r="D3167" s="44">
        <v>0</v>
      </c>
      <c r="E3167" s="29">
        <f>IF(ISERROR(VLOOKUP(A3167,'INFORME SEVEN'!$A$1:$F$339,4,0)),0,VLOOKUP(A3167,'INFORME SEVEN'!$A$1:$F$339,4,0))</f>
        <v>0</v>
      </c>
      <c r="F3167" s="29">
        <f>IF(ISERROR(VLOOKUP(A3167,'INFORME SEVEN'!$A$1:$F$339,5,0)),0,VLOOKUP(A3167,'INFORME SEVEN'!$A$1:$F$339,5,0))</f>
        <v>0</v>
      </c>
      <c r="G3167" s="65">
        <f t="shared" si="408"/>
        <v>0</v>
      </c>
      <c r="H3167" s="44">
        <f t="shared" si="407"/>
        <v>0</v>
      </c>
      <c r="I3167" s="46">
        <v>0</v>
      </c>
      <c r="J3167" s="31">
        <f t="shared" si="410"/>
        <v>0</v>
      </c>
      <c r="K3167" s="1">
        <f t="shared" si="411"/>
        <v>0</v>
      </c>
      <c r="L3167" s="1">
        <f t="shared" si="409"/>
        <v>6</v>
      </c>
    </row>
    <row r="3168" spans="1:12" ht="16.5" hidden="1" thickBot="1" x14ac:dyDescent="0.3">
      <c r="A3168" s="26">
        <v>542314</v>
      </c>
      <c r="B3168" s="42">
        <v>542314</v>
      </c>
      <c r="C3168" s="43" t="s">
        <v>1588</v>
      </c>
      <c r="D3168" s="44">
        <v>0</v>
      </c>
      <c r="E3168" s="29">
        <f>IF(ISERROR(VLOOKUP(A3168,'INFORME SEVEN'!$A$1:$F$339,4,0)),0,VLOOKUP(A3168,'INFORME SEVEN'!$A$1:$F$339,4,0))</f>
        <v>0</v>
      </c>
      <c r="F3168" s="29">
        <f>IF(ISERROR(VLOOKUP(A3168,'INFORME SEVEN'!$A$1:$F$339,5,0)),0,VLOOKUP(A3168,'INFORME SEVEN'!$A$1:$F$339,5,0))</f>
        <v>0</v>
      </c>
      <c r="G3168" s="65">
        <f t="shared" si="408"/>
        <v>0</v>
      </c>
      <c r="H3168" s="44">
        <f t="shared" si="407"/>
        <v>0</v>
      </c>
      <c r="I3168" s="46">
        <v>0</v>
      </c>
      <c r="J3168" s="31">
        <f t="shared" si="410"/>
        <v>0</v>
      </c>
      <c r="K3168" s="1">
        <f t="shared" si="411"/>
        <v>0</v>
      </c>
      <c r="L3168" s="1">
        <f t="shared" si="409"/>
        <v>6</v>
      </c>
    </row>
    <row r="3169" spans="1:12" ht="16.5" hidden="1" thickBot="1" x14ac:dyDescent="0.3">
      <c r="A3169" s="26">
        <v>542315</v>
      </c>
      <c r="B3169" s="42">
        <v>542315</v>
      </c>
      <c r="C3169" s="43" t="s">
        <v>1589</v>
      </c>
      <c r="D3169" s="44">
        <v>0</v>
      </c>
      <c r="E3169" s="29">
        <f>IF(ISERROR(VLOOKUP(A3169,'INFORME SEVEN'!$A$1:$F$339,4,0)),0,VLOOKUP(A3169,'INFORME SEVEN'!$A$1:$F$339,4,0))</f>
        <v>0</v>
      </c>
      <c r="F3169" s="29">
        <f>IF(ISERROR(VLOOKUP(A3169,'INFORME SEVEN'!$A$1:$F$339,5,0)),0,VLOOKUP(A3169,'INFORME SEVEN'!$A$1:$F$339,5,0))</f>
        <v>0</v>
      </c>
      <c r="G3169" s="65">
        <f t="shared" si="408"/>
        <v>0</v>
      </c>
      <c r="H3169" s="44">
        <f t="shared" si="407"/>
        <v>0</v>
      </c>
      <c r="I3169" s="46">
        <v>0</v>
      </c>
      <c r="J3169" s="31">
        <f t="shared" si="410"/>
        <v>0</v>
      </c>
      <c r="K3169" s="1">
        <f t="shared" si="411"/>
        <v>0</v>
      </c>
      <c r="L3169" s="1">
        <f t="shared" si="409"/>
        <v>6</v>
      </c>
    </row>
    <row r="3170" spans="1:12" ht="16.5" hidden="1" thickBot="1" x14ac:dyDescent="0.3">
      <c r="A3170" s="26">
        <v>542316</v>
      </c>
      <c r="B3170" s="42">
        <v>542316</v>
      </c>
      <c r="C3170" s="43" t="s">
        <v>1590</v>
      </c>
      <c r="D3170" s="44">
        <v>0</v>
      </c>
      <c r="E3170" s="29">
        <f>IF(ISERROR(VLOOKUP(A3170,'INFORME SEVEN'!$A$1:$F$339,4,0)),0,VLOOKUP(A3170,'INFORME SEVEN'!$A$1:$F$339,4,0))</f>
        <v>0</v>
      </c>
      <c r="F3170" s="29">
        <f>IF(ISERROR(VLOOKUP(A3170,'INFORME SEVEN'!$A$1:$F$339,5,0)),0,VLOOKUP(A3170,'INFORME SEVEN'!$A$1:$F$339,5,0))</f>
        <v>0</v>
      </c>
      <c r="G3170" s="65">
        <f t="shared" si="408"/>
        <v>0</v>
      </c>
      <c r="H3170" s="44">
        <f t="shared" si="407"/>
        <v>0</v>
      </c>
      <c r="I3170" s="46">
        <v>0</v>
      </c>
      <c r="J3170" s="31">
        <f t="shared" si="410"/>
        <v>0</v>
      </c>
      <c r="K3170" s="1">
        <f t="shared" si="411"/>
        <v>0</v>
      </c>
      <c r="L3170" s="1">
        <f t="shared" si="409"/>
        <v>6</v>
      </c>
    </row>
    <row r="3171" spans="1:12" ht="16.5" hidden="1" thickBot="1" x14ac:dyDescent="0.3">
      <c r="A3171" s="26">
        <v>542318</v>
      </c>
      <c r="B3171" s="42">
        <v>542318</v>
      </c>
      <c r="C3171" s="43" t="s">
        <v>1591</v>
      </c>
      <c r="D3171" s="44">
        <v>0</v>
      </c>
      <c r="E3171" s="29">
        <f>IF(ISERROR(VLOOKUP(A3171,'INFORME SEVEN'!$A$1:$F$339,4,0)),0,VLOOKUP(A3171,'INFORME SEVEN'!$A$1:$F$339,4,0))</f>
        <v>0</v>
      </c>
      <c r="F3171" s="29">
        <f>IF(ISERROR(VLOOKUP(A3171,'INFORME SEVEN'!$A$1:$F$339,5,0)),0,VLOOKUP(A3171,'INFORME SEVEN'!$A$1:$F$339,5,0))</f>
        <v>0</v>
      </c>
      <c r="G3171" s="65">
        <f t="shared" si="408"/>
        <v>0</v>
      </c>
      <c r="H3171" s="44">
        <f t="shared" si="407"/>
        <v>0</v>
      </c>
      <c r="I3171" s="46">
        <v>0</v>
      </c>
      <c r="J3171" s="31">
        <f t="shared" si="410"/>
        <v>0</v>
      </c>
      <c r="K3171" s="1">
        <f t="shared" si="411"/>
        <v>0</v>
      </c>
      <c r="L3171" s="1">
        <f t="shared" si="409"/>
        <v>6</v>
      </c>
    </row>
    <row r="3172" spans="1:12" ht="16.5" hidden="1" thickBot="1" x14ac:dyDescent="0.3">
      <c r="A3172" s="26">
        <v>542319</v>
      </c>
      <c r="B3172" s="42">
        <v>542319</v>
      </c>
      <c r="C3172" s="43" t="s">
        <v>1805</v>
      </c>
      <c r="D3172" s="44">
        <v>0</v>
      </c>
      <c r="E3172" s="29">
        <f>IF(ISERROR(VLOOKUP(A3172,'INFORME SEVEN'!$A$1:$F$339,4,0)),0,VLOOKUP(A3172,'INFORME SEVEN'!$A$1:$F$339,4,0))</f>
        <v>0</v>
      </c>
      <c r="F3172" s="29">
        <f>IF(ISERROR(VLOOKUP(A3172,'INFORME SEVEN'!$A$1:$F$339,5,0)),0,VLOOKUP(A3172,'INFORME SEVEN'!$A$1:$F$339,5,0))</f>
        <v>0</v>
      </c>
      <c r="G3172" s="65">
        <f t="shared" si="408"/>
        <v>0</v>
      </c>
      <c r="H3172" s="44">
        <f t="shared" si="407"/>
        <v>0</v>
      </c>
      <c r="I3172" s="46">
        <v>0</v>
      </c>
      <c r="J3172" s="31">
        <f t="shared" si="410"/>
        <v>0</v>
      </c>
      <c r="K3172" s="1">
        <f t="shared" si="411"/>
        <v>0</v>
      </c>
      <c r="L3172" s="1">
        <f t="shared" si="409"/>
        <v>6</v>
      </c>
    </row>
    <row r="3173" spans="1:12" ht="16.5" hidden="1" thickBot="1" x14ac:dyDescent="0.3">
      <c r="A3173" s="26">
        <v>542320</v>
      </c>
      <c r="B3173" s="42">
        <v>542320</v>
      </c>
      <c r="C3173" s="43" t="s">
        <v>1593</v>
      </c>
      <c r="D3173" s="44">
        <v>0</v>
      </c>
      <c r="E3173" s="29">
        <f>IF(ISERROR(VLOOKUP(A3173,'INFORME SEVEN'!$A$1:$F$339,4,0)),0,VLOOKUP(A3173,'INFORME SEVEN'!$A$1:$F$339,4,0))</f>
        <v>0</v>
      </c>
      <c r="F3173" s="29">
        <f>IF(ISERROR(VLOOKUP(A3173,'INFORME SEVEN'!$A$1:$F$339,5,0)),0,VLOOKUP(A3173,'INFORME SEVEN'!$A$1:$F$339,5,0))</f>
        <v>0</v>
      </c>
      <c r="G3173" s="65">
        <f t="shared" si="408"/>
        <v>0</v>
      </c>
      <c r="H3173" s="44">
        <f t="shared" si="407"/>
        <v>0</v>
      </c>
      <c r="I3173" s="46">
        <v>0</v>
      </c>
      <c r="J3173" s="31">
        <f t="shared" si="410"/>
        <v>0</v>
      </c>
      <c r="K3173" s="1">
        <f t="shared" si="411"/>
        <v>0</v>
      </c>
      <c r="L3173" s="1">
        <f t="shared" si="409"/>
        <v>6</v>
      </c>
    </row>
    <row r="3174" spans="1:12" ht="16.5" hidden="1" thickBot="1" x14ac:dyDescent="0.3">
      <c r="A3174" s="26">
        <v>542390</v>
      </c>
      <c r="B3174" s="42">
        <v>542390</v>
      </c>
      <c r="C3174" s="43" t="s">
        <v>388</v>
      </c>
      <c r="D3174" s="44">
        <v>0</v>
      </c>
      <c r="E3174" s="29">
        <f>IF(ISERROR(VLOOKUP(A3174,'INFORME SEVEN'!$A$1:$F$339,4,0)),0,VLOOKUP(A3174,'INFORME SEVEN'!$A$1:$F$339,4,0))</f>
        <v>0</v>
      </c>
      <c r="F3174" s="29">
        <f>IF(ISERROR(VLOOKUP(A3174,'INFORME SEVEN'!$A$1:$F$339,5,0)),0,VLOOKUP(A3174,'INFORME SEVEN'!$A$1:$F$339,5,0))</f>
        <v>0</v>
      </c>
      <c r="G3174" s="65">
        <f t="shared" si="408"/>
        <v>0</v>
      </c>
      <c r="H3174" s="44">
        <f t="shared" si="407"/>
        <v>0</v>
      </c>
      <c r="I3174" s="46">
        <v>0</v>
      </c>
      <c r="J3174" s="31">
        <f t="shared" si="410"/>
        <v>0</v>
      </c>
      <c r="K3174" s="1">
        <f t="shared" si="411"/>
        <v>0</v>
      </c>
      <c r="L3174" s="1">
        <f t="shared" si="409"/>
        <v>6</v>
      </c>
    </row>
    <row r="3175" spans="1:12" ht="16.5" thickBot="1" x14ac:dyDescent="0.3">
      <c r="A3175" s="26">
        <v>5424</v>
      </c>
      <c r="B3175" s="37">
        <v>542400</v>
      </c>
      <c r="C3175" s="38" t="s">
        <v>1806</v>
      </c>
      <c r="D3175" s="39">
        <v>26894692</v>
      </c>
      <c r="E3175" s="40">
        <f>IF(ISERROR(VLOOKUP(A3175,'INFORME SEVEN'!$A$1:$F$339,4,0)),0,VLOOKUP(A3175,'INFORME SEVEN'!$A$1:$F$339,4,0))</f>
        <v>0</v>
      </c>
      <c r="F3175" s="40">
        <f>IF(ISERROR(VLOOKUP(A3175,'INFORME SEVEN'!$A$1:$F$339,5,0)),0,VLOOKUP(A3175,'INFORME SEVEN'!$A$1:$F$339,5,0))</f>
        <v>0</v>
      </c>
      <c r="G3175" s="39">
        <f t="shared" si="408"/>
        <v>26894692</v>
      </c>
      <c r="H3175" s="40">
        <v>0</v>
      </c>
      <c r="I3175" s="41">
        <f>+I3177</f>
        <v>26894692</v>
      </c>
      <c r="J3175" s="31">
        <f t="shared" si="410"/>
        <v>0</v>
      </c>
      <c r="K3175" s="1">
        <f t="shared" si="411"/>
        <v>1</v>
      </c>
      <c r="L3175" s="1">
        <f t="shared" si="409"/>
        <v>4</v>
      </c>
    </row>
    <row r="3176" spans="1:12" ht="16.5" hidden="1" thickBot="1" x14ac:dyDescent="0.3">
      <c r="A3176" s="26">
        <v>542401</v>
      </c>
      <c r="B3176" s="42">
        <v>542401</v>
      </c>
      <c r="C3176" s="43" t="s">
        <v>1807</v>
      </c>
      <c r="D3176" s="44">
        <v>0</v>
      </c>
      <c r="E3176" s="29">
        <f>IF(ISERROR(VLOOKUP(A3176,'INFORME SEVEN'!$A$1:$F$339,4,0)),0,VLOOKUP(A3176,'INFORME SEVEN'!$A$1:$F$339,4,0))</f>
        <v>0</v>
      </c>
      <c r="F3176" s="29">
        <f>IF(ISERROR(VLOOKUP(A3176,'INFORME SEVEN'!$A$1:$F$339,5,0)),0,VLOOKUP(A3176,'INFORME SEVEN'!$A$1:$F$339,5,0))</f>
        <v>0</v>
      </c>
      <c r="G3176" s="65">
        <f t="shared" si="408"/>
        <v>0</v>
      </c>
      <c r="H3176" s="44">
        <f t="shared" ref="H3176" si="412">+G3176</f>
        <v>0</v>
      </c>
      <c r="I3176" s="46">
        <v>0</v>
      </c>
      <c r="J3176" s="31">
        <f t="shared" si="410"/>
        <v>0</v>
      </c>
      <c r="K3176" s="1">
        <f t="shared" si="411"/>
        <v>0</v>
      </c>
      <c r="L3176" s="1">
        <f t="shared" si="409"/>
        <v>6</v>
      </c>
    </row>
    <row r="3177" spans="1:12" ht="15.75" thickBot="1" x14ac:dyDescent="0.25">
      <c r="A3177" s="26">
        <v>542402</v>
      </c>
      <c r="B3177" s="450">
        <v>542402</v>
      </c>
      <c r="C3177" s="451" t="s">
        <v>1808</v>
      </c>
      <c r="D3177" s="65">
        <v>26894692</v>
      </c>
      <c r="E3177" s="45">
        <f>IF(ISERROR(VLOOKUP(A3177,'INFORME SEVEN'!$A$1:$F$339,4,0)),0,VLOOKUP(A3177,'INFORME SEVEN'!$A$1:$F$339,4,0))</f>
        <v>0</v>
      </c>
      <c r="F3177" s="45">
        <f>IF(ISERROR(VLOOKUP(A3177,'INFORME SEVEN'!$A$1:$F$339,5,0)),0,VLOOKUP(A3177,'INFORME SEVEN'!$A$1:$F$339,5,0))</f>
        <v>0</v>
      </c>
      <c r="G3177" s="65">
        <f t="shared" si="408"/>
        <v>26894692</v>
      </c>
      <c r="H3177" s="45">
        <v>0</v>
      </c>
      <c r="I3177" s="47">
        <f>+G3177</f>
        <v>26894692</v>
      </c>
      <c r="J3177" s="31">
        <f t="shared" si="410"/>
        <v>0</v>
      </c>
      <c r="K3177" s="1">
        <f t="shared" si="411"/>
        <v>1</v>
      </c>
      <c r="L3177" s="1">
        <f t="shared" si="409"/>
        <v>6</v>
      </c>
    </row>
    <row r="3178" spans="1:12" ht="16.5" hidden="1" thickBot="1" x14ac:dyDescent="0.3">
      <c r="A3178" s="26">
        <v>542403</v>
      </c>
      <c r="B3178" s="42">
        <v>542403</v>
      </c>
      <c r="C3178" s="43" t="s">
        <v>1809</v>
      </c>
      <c r="D3178" s="44">
        <v>0</v>
      </c>
      <c r="E3178" s="29">
        <f>IF(ISERROR(VLOOKUP(A3178,'INFORME SEVEN'!$A$1:$F$339,4,0)),0,VLOOKUP(A3178,'INFORME SEVEN'!$A$1:$F$339,4,0))</f>
        <v>0</v>
      </c>
      <c r="F3178" s="29">
        <f>IF(ISERROR(VLOOKUP(A3178,'INFORME SEVEN'!$A$1:$F$339,5,0)),0,VLOOKUP(A3178,'INFORME SEVEN'!$A$1:$F$339,5,0))</f>
        <v>0</v>
      </c>
      <c r="G3178" s="65">
        <f t="shared" si="408"/>
        <v>0</v>
      </c>
      <c r="H3178" s="44">
        <f t="shared" ref="H3178:H3189" si="413">+G3178</f>
        <v>0</v>
      </c>
      <c r="I3178" s="46">
        <v>0</v>
      </c>
      <c r="J3178" s="31">
        <f t="shared" si="410"/>
        <v>0</v>
      </c>
      <c r="K3178" s="1">
        <f t="shared" si="411"/>
        <v>0</v>
      </c>
      <c r="L3178" s="1">
        <f t="shared" si="409"/>
        <v>6</v>
      </c>
    </row>
    <row r="3179" spans="1:12" ht="16.5" hidden="1" thickBot="1" x14ac:dyDescent="0.3">
      <c r="A3179" s="26">
        <v>542405</v>
      </c>
      <c r="B3179" s="42">
        <v>542405</v>
      </c>
      <c r="C3179" s="43" t="s">
        <v>942</v>
      </c>
      <c r="D3179" s="44">
        <v>0</v>
      </c>
      <c r="E3179" s="29">
        <f>IF(ISERROR(VLOOKUP(A3179,'INFORME SEVEN'!$A$1:$F$339,4,0)),0,VLOOKUP(A3179,'INFORME SEVEN'!$A$1:$F$339,4,0))</f>
        <v>0</v>
      </c>
      <c r="F3179" s="29">
        <f>IF(ISERROR(VLOOKUP(A3179,'INFORME SEVEN'!$A$1:$F$339,5,0)),0,VLOOKUP(A3179,'INFORME SEVEN'!$A$1:$F$339,5,0))</f>
        <v>0</v>
      </c>
      <c r="G3179" s="65">
        <f t="shared" si="408"/>
        <v>0</v>
      </c>
      <c r="H3179" s="44">
        <f t="shared" si="413"/>
        <v>0</v>
      </c>
      <c r="I3179" s="46">
        <v>0</v>
      </c>
      <c r="J3179" s="31">
        <f t="shared" si="410"/>
        <v>0</v>
      </c>
      <c r="K3179" s="1">
        <f t="shared" si="411"/>
        <v>0</v>
      </c>
      <c r="L3179" s="1">
        <f t="shared" si="409"/>
        <v>6</v>
      </c>
    </row>
    <row r="3180" spans="1:12" ht="16.5" hidden="1" thickBot="1" x14ac:dyDescent="0.3">
      <c r="A3180" s="26">
        <v>542406</v>
      </c>
      <c r="B3180" s="42">
        <v>542406</v>
      </c>
      <c r="C3180" s="43" t="s">
        <v>1810</v>
      </c>
      <c r="D3180" s="44">
        <v>0</v>
      </c>
      <c r="E3180" s="29">
        <f>IF(ISERROR(VLOOKUP(A3180,'INFORME SEVEN'!$A$1:$F$339,4,0)),0,VLOOKUP(A3180,'INFORME SEVEN'!$A$1:$F$339,4,0))</f>
        <v>0</v>
      </c>
      <c r="F3180" s="29">
        <f>IF(ISERROR(VLOOKUP(A3180,'INFORME SEVEN'!$A$1:$F$339,5,0)),0,VLOOKUP(A3180,'INFORME SEVEN'!$A$1:$F$339,5,0))</f>
        <v>0</v>
      </c>
      <c r="G3180" s="65">
        <f t="shared" si="408"/>
        <v>0</v>
      </c>
      <c r="H3180" s="44">
        <f t="shared" si="413"/>
        <v>0</v>
      </c>
      <c r="I3180" s="46">
        <v>0</v>
      </c>
      <c r="J3180" s="31">
        <f t="shared" si="410"/>
        <v>0</v>
      </c>
      <c r="K3180" s="1">
        <f t="shared" si="411"/>
        <v>0</v>
      </c>
      <c r="L3180" s="1">
        <f t="shared" si="409"/>
        <v>6</v>
      </c>
    </row>
    <row r="3181" spans="1:12" ht="16.5" hidden="1" thickBot="1" x14ac:dyDescent="0.3">
      <c r="A3181" s="26">
        <v>542407</v>
      </c>
      <c r="B3181" s="42">
        <v>542407</v>
      </c>
      <c r="C3181" s="43" t="s">
        <v>1804</v>
      </c>
      <c r="D3181" s="44">
        <v>0</v>
      </c>
      <c r="E3181" s="29">
        <f>IF(ISERROR(VLOOKUP(A3181,'INFORME SEVEN'!$A$1:$F$339,4,0)),0,VLOOKUP(A3181,'INFORME SEVEN'!$A$1:$F$339,4,0))</f>
        <v>0</v>
      </c>
      <c r="F3181" s="29">
        <f>IF(ISERROR(VLOOKUP(A3181,'INFORME SEVEN'!$A$1:$F$339,5,0)),0,VLOOKUP(A3181,'INFORME SEVEN'!$A$1:$F$339,5,0))</f>
        <v>0</v>
      </c>
      <c r="G3181" s="65">
        <f t="shared" si="408"/>
        <v>0</v>
      </c>
      <c r="H3181" s="44">
        <f t="shared" si="413"/>
        <v>0</v>
      </c>
      <c r="I3181" s="46">
        <v>0</v>
      </c>
      <c r="J3181" s="31">
        <f t="shared" si="410"/>
        <v>0</v>
      </c>
      <c r="K3181" s="1">
        <f t="shared" si="411"/>
        <v>0</v>
      </c>
      <c r="L3181" s="1">
        <f t="shared" si="409"/>
        <v>6</v>
      </c>
    </row>
    <row r="3182" spans="1:12" ht="16.5" hidden="1" thickBot="1" x14ac:dyDescent="0.3">
      <c r="A3182" s="26">
        <v>542408</v>
      </c>
      <c r="B3182" s="42">
        <v>542408</v>
      </c>
      <c r="C3182" s="43" t="s">
        <v>1811</v>
      </c>
      <c r="D3182" s="44">
        <v>0</v>
      </c>
      <c r="E3182" s="29">
        <f>IF(ISERROR(VLOOKUP(A3182,'INFORME SEVEN'!$A$1:$F$339,4,0)),0,VLOOKUP(A3182,'INFORME SEVEN'!$A$1:$F$339,4,0))</f>
        <v>0</v>
      </c>
      <c r="F3182" s="29">
        <f>IF(ISERROR(VLOOKUP(A3182,'INFORME SEVEN'!$A$1:$F$339,5,0)),0,VLOOKUP(A3182,'INFORME SEVEN'!$A$1:$F$339,5,0))</f>
        <v>0</v>
      </c>
      <c r="G3182" s="65">
        <f t="shared" si="408"/>
        <v>0</v>
      </c>
      <c r="H3182" s="44">
        <f t="shared" si="413"/>
        <v>0</v>
      </c>
      <c r="I3182" s="46">
        <v>0</v>
      </c>
      <c r="J3182" s="31">
        <f t="shared" si="410"/>
        <v>0</v>
      </c>
      <c r="K3182" s="1">
        <f t="shared" si="411"/>
        <v>0</v>
      </c>
      <c r="L3182" s="1">
        <f t="shared" si="409"/>
        <v>6</v>
      </c>
    </row>
    <row r="3183" spans="1:12" ht="16.5" hidden="1" thickBot="1" x14ac:dyDescent="0.3">
      <c r="A3183" s="26">
        <v>542409</v>
      </c>
      <c r="B3183" s="42">
        <v>542409</v>
      </c>
      <c r="C3183" s="43" t="s">
        <v>1812</v>
      </c>
      <c r="D3183" s="44">
        <v>0</v>
      </c>
      <c r="E3183" s="29">
        <f>IF(ISERROR(VLOOKUP(A3183,'INFORME SEVEN'!$A$1:$F$339,4,0)),0,VLOOKUP(A3183,'INFORME SEVEN'!$A$1:$F$339,4,0))</f>
        <v>0</v>
      </c>
      <c r="F3183" s="29">
        <f>IF(ISERROR(VLOOKUP(A3183,'INFORME SEVEN'!$A$1:$F$339,5,0)),0,VLOOKUP(A3183,'INFORME SEVEN'!$A$1:$F$339,5,0))</f>
        <v>0</v>
      </c>
      <c r="G3183" s="65">
        <f t="shared" si="408"/>
        <v>0</v>
      </c>
      <c r="H3183" s="44">
        <f t="shared" si="413"/>
        <v>0</v>
      </c>
      <c r="I3183" s="46">
        <v>0</v>
      </c>
      <c r="J3183" s="31">
        <f t="shared" si="410"/>
        <v>0</v>
      </c>
      <c r="K3183" s="1">
        <f t="shared" si="411"/>
        <v>0</v>
      </c>
      <c r="L3183" s="1">
        <f t="shared" si="409"/>
        <v>6</v>
      </c>
    </row>
    <row r="3184" spans="1:12" ht="16.5" hidden="1" thickBot="1" x14ac:dyDescent="0.3">
      <c r="A3184" s="26">
        <v>542410</v>
      </c>
      <c r="B3184" s="42">
        <v>542410</v>
      </c>
      <c r="C3184" s="43" t="s">
        <v>1813</v>
      </c>
      <c r="D3184" s="44">
        <v>0</v>
      </c>
      <c r="E3184" s="29">
        <f>IF(ISERROR(VLOOKUP(A3184,'INFORME SEVEN'!$A$1:$F$339,4,0)),0,VLOOKUP(A3184,'INFORME SEVEN'!$A$1:$F$339,4,0))</f>
        <v>0</v>
      </c>
      <c r="F3184" s="29">
        <f>IF(ISERROR(VLOOKUP(A3184,'INFORME SEVEN'!$A$1:$F$339,5,0)),0,VLOOKUP(A3184,'INFORME SEVEN'!$A$1:$F$339,5,0))</f>
        <v>0</v>
      </c>
      <c r="G3184" s="65">
        <f t="shared" si="408"/>
        <v>0</v>
      </c>
      <c r="H3184" s="44">
        <f t="shared" si="413"/>
        <v>0</v>
      </c>
      <c r="I3184" s="46">
        <v>0</v>
      </c>
      <c r="J3184" s="31">
        <f t="shared" si="410"/>
        <v>0</v>
      </c>
      <c r="K3184" s="1">
        <f t="shared" si="411"/>
        <v>0</v>
      </c>
      <c r="L3184" s="1">
        <f t="shared" si="409"/>
        <v>6</v>
      </c>
    </row>
    <row r="3185" spans="1:12" ht="16.5" hidden="1" thickBot="1" x14ac:dyDescent="0.3">
      <c r="A3185" s="26">
        <v>542411</v>
      </c>
      <c r="B3185" s="42">
        <v>542411</v>
      </c>
      <c r="C3185" s="43" t="s">
        <v>1814</v>
      </c>
      <c r="D3185" s="44">
        <v>0</v>
      </c>
      <c r="E3185" s="29">
        <f>IF(ISERROR(VLOOKUP(A3185,'INFORME SEVEN'!$A$1:$F$339,4,0)),0,VLOOKUP(A3185,'INFORME SEVEN'!$A$1:$F$339,4,0))</f>
        <v>0</v>
      </c>
      <c r="F3185" s="29">
        <f>IF(ISERROR(VLOOKUP(A3185,'INFORME SEVEN'!$A$1:$F$339,5,0)),0,VLOOKUP(A3185,'INFORME SEVEN'!$A$1:$F$339,5,0))</f>
        <v>0</v>
      </c>
      <c r="G3185" s="65">
        <f t="shared" si="408"/>
        <v>0</v>
      </c>
      <c r="H3185" s="44">
        <f t="shared" si="413"/>
        <v>0</v>
      </c>
      <c r="I3185" s="46">
        <v>0</v>
      </c>
      <c r="J3185" s="31">
        <f t="shared" si="410"/>
        <v>0</v>
      </c>
      <c r="K3185" s="1">
        <f t="shared" si="411"/>
        <v>0</v>
      </c>
      <c r="L3185" s="1">
        <f t="shared" si="409"/>
        <v>6</v>
      </c>
    </row>
    <row r="3186" spans="1:12" ht="16.5" hidden="1" thickBot="1" x14ac:dyDescent="0.3">
      <c r="A3186" s="26">
        <v>542412</v>
      </c>
      <c r="B3186" s="42">
        <v>542412</v>
      </c>
      <c r="C3186" s="43" t="s">
        <v>1815</v>
      </c>
      <c r="D3186" s="44">
        <v>0</v>
      </c>
      <c r="E3186" s="29">
        <f>IF(ISERROR(VLOOKUP(A3186,'INFORME SEVEN'!$A$1:$F$339,4,0)),0,VLOOKUP(A3186,'INFORME SEVEN'!$A$1:$F$339,4,0))</f>
        <v>0</v>
      </c>
      <c r="F3186" s="29">
        <f>IF(ISERROR(VLOOKUP(A3186,'INFORME SEVEN'!$A$1:$F$339,5,0)),0,VLOOKUP(A3186,'INFORME SEVEN'!$A$1:$F$339,5,0))</f>
        <v>0</v>
      </c>
      <c r="G3186" s="65">
        <f t="shared" si="408"/>
        <v>0</v>
      </c>
      <c r="H3186" s="44">
        <f t="shared" si="413"/>
        <v>0</v>
      </c>
      <c r="I3186" s="46">
        <v>0</v>
      </c>
      <c r="J3186" s="31">
        <f t="shared" si="410"/>
        <v>0</v>
      </c>
      <c r="K3186" s="1">
        <f t="shared" si="411"/>
        <v>0</v>
      </c>
      <c r="L3186" s="1">
        <f t="shared" si="409"/>
        <v>6</v>
      </c>
    </row>
    <row r="3187" spans="1:12" ht="16.5" hidden="1" thickBot="1" x14ac:dyDescent="0.3">
      <c r="A3187" s="26">
        <v>542413</v>
      </c>
      <c r="B3187" s="42">
        <v>542413</v>
      </c>
      <c r="C3187" s="43" t="s">
        <v>1816</v>
      </c>
      <c r="D3187" s="44">
        <v>0</v>
      </c>
      <c r="E3187" s="29">
        <f>IF(ISERROR(VLOOKUP(A3187,'INFORME SEVEN'!$A$1:$F$339,4,0)),0,VLOOKUP(A3187,'INFORME SEVEN'!$A$1:$F$339,4,0))</f>
        <v>0</v>
      </c>
      <c r="F3187" s="29">
        <f>IF(ISERROR(VLOOKUP(A3187,'INFORME SEVEN'!$A$1:$F$339,5,0)),0,VLOOKUP(A3187,'INFORME SEVEN'!$A$1:$F$339,5,0))</f>
        <v>0</v>
      </c>
      <c r="G3187" s="65">
        <f t="shared" si="408"/>
        <v>0</v>
      </c>
      <c r="H3187" s="44">
        <f t="shared" si="413"/>
        <v>0</v>
      </c>
      <c r="I3187" s="46">
        <v>0</v>
      </c>
      <c r="J3187" s="31">
        <f t="shared" si="410"/>
        <v>0</v>
      </c>
      <c r="K3187" s="1">
        <f t="shared" si="411"/>
        <v>0</v>
      </c>
      <c r="L3187" s="1">
        <f t="shared" si="409"/>
        <v>6</v>
      </c>
    </row>
    <row r="3188" spans="1:12" ht="16.5" hidden="1" thickBot="1" x14ac:dyDescent="0.3">
      <c r="A3188" s="26">
        <v>542415</v>
      </c>
      <c r="B3188" s="42">
        <v>542415</v>
      </c>
      <c r="C3188" s="43" t="s">
        <v>944</v>
      </c>
      <c r="D3188" s="44">
        <v>0</v>
      </c>
      <c r="E3188" s="29">
        <f>IF(ISERROR(VLOOKUP(A3188,'INFORME SEVEN'!$A$1:$F$339,4,0)),0,VLOOKUP(A3188,'INFORME SEVEN'!$A$1:$F$339,4,0))</f>
        <v>0</v>
      </c>
      <c r="F3188" s="29">
        <f>IF(ISERROR(VLOOKUP(A3188,'INFORME SEVEN'!$A$1:$F$339,5,0)),0,VLOOKUP(A3188,'INFORME SEVEN'!$A$1:$F$339,5,0))</f>
        <v>0</v>
      </c>
      <c r="G3188" s="65">
        <f t="shared" si="408"/>
        <v>0</v>
      </c>
      <c r="H3188" s="44">
        <f t="shared" si="413"/>
        <v>0</v>
      </c>
      <c r="I3188" s="46">
        <v>0</v>
      </c>
      <c r="J3188" s="31">
        <f t="shared" si="410"/>
        <v>0</v>
      </c>
      <c r="K3188" s="1">
        <f t="shared" si="411"/>
        <v>0</v>
      </c>
      <c r="L3188" s="1">
        <f t="shared" si="409"/>
        <v>6</v>
      </c>
    </row>
    <row r="3189" spans="1:12" ht="16.5" hidden="1" thickBot="1" x14ac:dyDescent="0.3">
      <c r="A3189" s="26">
        <v>542490</v>
      </c>
      <c r="B3189" s="42">
        <v>542490</v>
      </c>
      <c r="C3189" s="43" t="s">
        <v>945</v>
      </c>
      <c r="D3189" s="44">
        <v>0</v>
      </c>
      <c r="E3189" s="29">
        <f>IF(ISERROR(VLOOKUP(A3189,'INFORME SEVEN'!$A$1:$F$339,4,0)),0,VLOOKUP(A3189,'INFORME SEVEN'!$A$1:$F$339,4,0))</f>
        <v>0</v>
      </c>
      <c r="F3189" s="29">
        <f>IF(ISERROR(VLOOKUP(A3189,'INFORME SEVEN'!$A$1:$F$339,5,0)),0,VLOOKUP(A3189,'INFORME SEVEN'!$A$1:$F$339,5,0))</f>
        <v>0</v>
      </c>
      <c r="G3189" s="65">
        <f t="shared" si="408"/>
        <v>0</v>
      </c>
      <c r="H3189" s="44">
        <f t="shared" si="413"/>
        <v>0</v>
      </c>
      <c r="I3189" s="46">
        <v>0</v>
      </c>
      <c r="J3189" s="31">
        <f t="shared" si="410"/>
        <v>0</v>
      </c>
      <c r="K3189" s="1">
        <f t="shared" si="411"/>
        <v>0</v>
      </c>
      <c r="L3189" s="1">
        <f t="shared" si="409"/>
        <v>6</v>
      </c>
    </row>
    <row r="3190" spans="1:12" ht="16.5" thickBot="1" x14ac:dyDescent="0.3">
      <c r="A3190" s="26">
        <v>55</v>
      </c>
      <c r="B3190" s="448">
        <v>550000</v>
      </c>
      <c r="C3190" s="449" t="s">
        <v>1817</v>
      </c>
      <c r="D3190" s="64">
        <v>138525747845.98001</v>
      </c>
      <c r="E3190" s="35">
        <f>IF(ISERROR(VLOOKUP(A3190,'INFORME SEVEN'!$A$1:$F$339,4,0)),0,VLOOKUP(A3190,'INFORME SEVEN'!$A$1:$F$339,4,0))</f>
        <v>131159428796</v>
      </c>
      <c r="F3190" s="35">
        <f>IF(ISERROR(VLOOKUP(A3190,'INFORME SEVEN'!$A$1:$F$339,5,0)),0,VLOOKUP(A3190,'INFORME SEVEN'!$A$1:$F$339,5,0))</f>
        <v>159721660</v>
      </c>
      <c r="G3190" s="64">
        <f t="shared" si="408"/>
        <v>269525454981.98001</v>
      </c>
      <c r="H3190" s="35">
        <f>+H3232+H3241</f>
        <v>0</v>
      </c>
      <c r="I3190" s="36">
        <f>+I3232+I3241</f>
        <v>269525454981.98001</v>
      </c>
      <c r="J3190" s="31">
        <f t="shared" si="410"/>
        <v>0</v>
      </c>
      <c r="K3190" s="1">
        <f t="shared" si="411"/>
        <v>1</v>
      </c>
      <c r="L3190" s="1">
        <f t="shared" si="409"/>
        <v>2</v>
      </c>
    </row>
    <row r="3191" spans="1:12" ht="16.5" hidden="1" thickBot="1" x14ac:dyDescent="0.3">
      <c r="A3191" s="26">
        <v>5501</v>
      </c>
      <c r="B3191" s="48">
        <v>550100</v>
      </c>
      <c r="C3191" s="49" t="s">
        <v>1818</v>
      </c>
      <c r="D3191" s="39">
        <v>0</v>
      </c>
      <c r="E3191" s="29">
        <f>IF(ISERROR(VLOOKUP(A3191,'INFORME SEVEN'!$A$1:$F$339,4,0)),0,VLOOKUP(A3191,'INFORME SEVEN'!$A$1:$F$339,4,0))</f>
        <v>0</v>
      </c>
      <c r="F3191" s="29">
        <f>IF(ISERROR(VLOOKUP(A3191,'INFORME SEVEN'!$A$1:$F$339,5,0)),0,VLOOKUP(A3191,'INFORME SEVEN'!$A$1:$F$339,5,0))</f>
        <v>0</v>
      </c>
      <c r="G3191" s="39">
        <f t="shared" si="408"/>
        <v>0</v>
      </c>
      <c r="H3191" s="50">
        <f t="shared" ref="H3191:H3231" si="414">+G3191</f>
        <v>0</v>
      </c>
      <c r="I3191" s="51">
        <v>0</v>
      </c>
      <c r="J3191" s="31">
        <f t="shared" si="410"/>
        <v>0</v>
      </c>
      <c r="K3191" s="1">
        <f t="shared" si="411"/>
        <v>0</v>
      </c>
      <c r="L3191" s="1">
        <f t="shared" si="409"/>
        <v>4</v>
      </c>
    </row>
    <row r="3192" spans="1:12" ht="16.5" hidden="1" thickBot="1" x14ac:dyDescent="0.3">
      <c r="A3192" s="26">
        <v>550101</v>
      </c>
      <c r="B3192" s="42">
        <v>550101</v>
      </c>
      <c r="C3192" s="43" t="s">
        <v>817</v>
      </c>
      <c r="D3192" s="44">
        <v>0</v>
      </c>
      <c r="E3192" s="29">
        <f>IF(ISERROR(VLOOKUP(A3192,'INFORME SEVEN'!$A$1:$F$339,4,0)),0,VLOOKUP(A3192,'INFORME SEVEN'!$A$1:$F$339,4,0))</f>
        <v>0</v>
      </c>
      <c r="F3192" s="29">
        <f>IF(ISERROR(VLOOKUP(A3192,'INFORME SEVEN'!$A$1:$F$339,5,0)),0,VLOOKUP(A3192,'INFORME SEVEN'!$A$1:$F$339,5,0))</f>
        <v>0</v>
      </c>
      <c r="G3192" s="65">
        <f t="shared" si="408"/>
        <v>0</v>
      </c>
      <c r="H3192" s="44">
        <f t="shared" si="414"/>
        <v>0</v>
      </c>
      <c r="I3192" s="46">
        <v>0</v>
      </c>
      <c r="J3192" s="31">
        <f t="shared" si="410"/>
        <v>0</v>
      </c>
      <c r="K3192" s="1">
        <f t="shared" si="411"/>
        <v>0</v>
      </c>
      <c r="L3192" s="1">
        <f t="shared" si="409"/>
        <v>6</v>
      </c>
    </row>
    <row r="3193" spans="1:12" ht="16.5" hidden="1" thickBot="1" x14ac:dyDescent="0.3">
      <c r="A3193" s="26">
        <v>550102</v>
      </c>
      <c r="B3193" s="42">
        <v>550102</v>
      </c>
      <c r="C3193" s="43" t="s">
        <v>1819</v>
      </c>
      <c r="D3193" s="44">
        <v>0</v>
      </c>
      <c r="E3193" s="29">
        <f>IF(ISERROR(VLOOKUP(A3193,'INFORME SEVEN'!$A$1:$F$339,4,0)),0,VLOOKUP(A3193,'INFORME SEVEN'!$A$1:$F$339,4,0))</f>
        <v>0</v>
      </c>
      <c r="F3193" s="29">
        <f>IF(ISERROR(VLOOKUP(A3193,'INFORME SEVEN'!$A$1:$F$339,5,0)),0,VLOOKUP(A3193,'INFORME SEVEN'!$A$1:$F$339,5,0))</f>
        <v>0</v>
      </c>
      <c r="G3193" s="65">
        <f t="shared" si="408"/>
        <v>0</v>
      </c>
      <c r="H3193" s="44">
        <f t="shared" si="414"/>
        <v>0</v>
      </c>
      <c r="I3193" s="46">
        <v>0</v>
      </c>
      <c r="J3193" s="31">
        <f t="shared" si="410"/>
        <v>0</v>
      </c>
      <c r="K3193" s="1">
        <f t="shared" si="411"/>
        <v>0</v>
      </c>
      <c r="L3193" s="1">
        <f t="shared" si="409"/>
        <v>6</v>
      </c>
    </row>
    <row r="3194" spans="1:12" ht="16.5" hidden="1" thickBot="1" x14ac:dyDescent="0.3">
      <c r="A3194" s="26">
        <v>550103</v>
      </c>
      <c r="B3194" s="42">
        <v>550103</v>
      </c>
      <c r="C3194" s="43" t="s">
        <v>818</v>
      </c>
      <c r="D3194" s="44">
        <v>0</v>
      </c>
      <c r="E3194" s="29">
        <f>IF(ISERROR(VLOOKUP(A3194,'INFORME SEVEN'!$A$1:$F$339,4,0)),0,VLOOKUP(A3194,'INFORME SEVEN'!$A$1:$F$339,4,0))</f>
        <v>0</v>
      </c>
      <c r="F3194" s="29">
        <f>IF(ISERROR(VLOOKUP(A3194,'INFORME SEVEN'!$A$1:$F$339,5,0)),0,VLOOKUP(A3194,'INFORME SEVEN'!$A$1:$F$339,5,0))</f>
        <v>0</v>
      </c>
      <c r="G3194" s="65">
        <f t="shared" si="408"/>
        <v>0</v>
      </c>
      <c r="H3194" s="44">
        <f t="shared" si="414"/>
        <v>0</v>
      </c>
      <c r="I3194" s="46">
        <v>0</v>
      </c>
      <c r="J3194" s="31">
        <f t="shared" si="410"/>
        <v>0</v>
      </c>
      <c r="K3194" s="1">
        <f t="shared" si="411"/>
        <v>0</v>
      </c>
      <c r="L3194" s="1">
        <f t="shared" si="409"/>
        <v>6</v>
      </c>
    </row>
    <row r="3195" spans="1:12" ht="16.5" hidden="1" thickBot="1" x14ac:dyDescent="0.3">
      <c r="A3195" s="26">
        <v>550104</v>
      </c>
      <c r="B3195" s="42">
        <v>550104</v>
      </c>
      <c r="C3195" s="43" t="s">
        <v>440</v>
      </c>
      <c r="D3195" s="44">
        <v>0</v>
      </c>
      <c r="E3195" s="29">
        <f>IF(ISERROR(VLOOKUP(A3195,'INFORME SEVEN'!$A$1:$F$339,4,0)),0,VLOOKUP(A3195,'INFORME SEVEN'!$A$1:$F$339,4,0))</f>
        <v>0</v>
      </c>
      <c r="F3195" s="29">
        <f>IF(ISERROR(VLOOKUP(A3195,'INFORME SEVEN'!$A$1:$F$339,5,0)),0,VLOOKUP(A3195,'INFORME SEVEN'!$A$1:$F$339,5,0))</f>
        <v>0</v>
      </c>
      <c r="G3195" s="65">
        <f t="shared" si="408"/>
        <v>0</v>
      </c>
      <c r="H3195" s="44">
        <f t="shared" si="414"/>
        <v>0</v>
      </c>
      <c r="I3195" s="46">
        <v>0</v>
      </c>
      <c r="J3195" s="31">
        <f t="shared" si="410"/>
        <v>0</v>
      </c>
      <c r="K3195" s="1">
        <f t="shared" si="411"/>
        <v>0</v>
      </c>
      <c r="L3195" s="1">
        <f t="shared" si="409"/>
        <v>6</v>
      </c>
    </row>
    <row r="3196" spans="1:12" ht="16.5" hidden="1" thickBot="1" x14ac:dyDescent="0.3">
      <c r="A3196" s="26">
        <v>550105</v>
      </c>
      <c r="B3196" s="42">
        <v>550105</v>
      </c>
      <c r="C3196" s="43" t="s">
        <v>1820</v>
      </c>
      <c r="D3196" s="44">
        <v>0</v>
      </c>
      <c r="E3196" s="29">
        <f>IF(ISERROR(VLOOKUP(A3196,'INFORME SEVEN'!$A$1:$F$339,4,0)),0,VLOOKUP(A3196,'INFORME SEVEN'!$A$1:$F$339,4,0))</f>
        <v>0</v>
      </c>
      <c r="F3196" s="29">
        <f>IF(ISERROR(VLOOKUP(A3196,'INFORME SEVEN'!$A$1:$F$339,5,0)),0,VLOOKUP(A3196,'INFORME SEVEN'!$A$1:$F$339,5,0))</f>
        <v>0</v>
      </c>
      <c r="G3196" s="65">
        <f t="shared" si="408"/>
        <v>0</v>
      </c>
      <c r="H3196" s="44">
        <f t="shared" si="414"/>
        <v>0</v>
      </c>
      <c r="I3196" s="46">
        <v>0</v>
      </c>
      <c r="J3196" s="31">
        <f t="shared" si="410"/>
        <v>0</v>
      </c>
      <c r="K3196" s="1">
        <f t="shared" si="411"/>
        <v>0</v>
      </c>
      <c r="L3196" s="1">
        <f t="shared" si="409"/>
        <v>6</v>
      </c>
    </row>
    <row r="3197" spans="1:12" ht="16.5" hidden="1" thickBot="1" x14ac:dyDescent="0.3">
      <c r="A3197" s="26">
        <v>550106</v>
      </c>
      <c r="B3197" s="42">
        <v>550106</v>
      </c>
      <c r="C3197" s="43" t="s">
        <v>1774</v>
      </c>
      <c r="D3197" s="44">
        <v>0</v>
      </c>
      <c r="E3197" s="29">
        <f>IF(ISERROR(VLOOKUP(A3197,'INFORME SEVEN'!$A$1:$F$339,4,0)),0,VLOOKUP(A3197,'INFORME SEVEN'!$A$1:$F$339,4,0))</f>
        <v>0</v>
      </c>
      <c r="F3197" s="29">
        <f>IF(ISERROR(VLOOKUP(A3197,'INFORME SEVEN'!$A$1:$F$339,5,0)),0,VLOOKUP(A3197,'INFORME SEVEN'!$A$1:$F$339,5,0))</f>
        <v>0</v>
      </c>
      <c r="G3197" s="65">
        <f t="shared" si="408"/>
        <v>0</v>
      </c>
      <c r="H3197" s="44">
        <f t="shared" si="414"/>
        <v>0</v>
      </c>
      <c r="I3197" s="46">
        <v>0</v>
      </c>
      <c r="J3197" s="31">
        <f t="shared" si="410"/>
        <v>0</v>
      </c>
      <c r="K3197" s="1">
        <f t="shared" si="411"/>
        <v>0</v>
      </c>
      <c r="L3197" s="1">
        <f t="shared" si="409"/>
        <v>6</v>
      </c>
    </row>
    <row r="3198" spans="1:12" ht="16.5" hidden="1" thickBot="1" x14ac:dyDescent="0.3">
      <c r="A3198" s="26">
        <v>550107</v>
      </c>
      <c r="B3198" s="42">
        <v>550107</v>
      </c>
      <c r="C3198" s="43" t="s">
        <v>1821</v>
      </c>
      <c r="D3198" s="44">
        <v>0</v>
      </c>
      <c r="E3198" s="29">
        <f>IF(ISERROR(VLOOKUP(A3198,'INFORME SEVEN'!$A$1:$F$339,4,0)),0,VLOOKUP(A3198,'INFORME SEVEN'!$A$1:$F$339,4,0))</f>
        <v>0</v>
      </c>
      <c r="F3198" s="29">
        <f>IF(ISERROR(VLOOKUP(A3198,'INFORME SEVEN'!$A$1:$F$339,5,0)),0,VLOOKUP(A3198,'INFORME SEVEN'!$A$1:$F$339,5,0))</f>
        <v>0</v>
      </c>
      <c r="G3198" s="65">
        <f t="shared" si="408"/>
        <v>0</v>
      </c>
      <c r="H3198" s="44">
        <f t="shared" si="414"/>
        <v>0</v>
      </c>
      <c r="I3198" s="46">
        <v>0</v>
      </c>
      <c r="J3198" s="31">
        <f t="shared" si="410"/>
        <v>0</v>
      </c>
      <c r="K3198" s="1">
        <f t="shared" si="411"/>
        <v>0</v>
      </c>
      <c r="L3198" s="1">
        <f t="shared" si="409"/>
        <v>6</v>
      </c>
    </row>
    <row r="3199" spans="1:12" ht="16.5" hidden="1" thickBot="1" x14ac:dyDescent="0.3">
      <c r="A3199" s="26">
        <v>550108</v>
      </c>
      <c r="B3199" s="42">
        <v>550108</v>
      </c>
      <c r="C3199" s="43" t="s">
        <v>1822</v>
      </c>
      <c r="D3199" s="44">
        <v>0</v>
      </c>
      <c r="E3199" s="29">
        <f>IF(ISERROR(VLOOKUP(A3199,'INFORME SEVEN'!$A$1:$F$339,4,0)),0,VLOOKUP(A3199,'INFORME SEVEN'!$A$1:$F$339,4,0))</f>
        <v>0</v>
      </c>
      <c r="F3199" s="29">
        <f>IF(ISERROR(VLOOKUP(A3199,'INFORME SEVEN'!$A$1:$F$339,5,0)),0,VLOOKUP(A3199,'INFORME SEVEN'!$A$1:$F$339,5,0))</f>
        <v>0</v>
      </c>
      <c r="G3199" s="65">
        <f t="shared" si="408"/>
        <v>0</v>
      </c>
      <c r="H3199" s="44">
        <f t="shared" si="414"/>
        <v>0</v>
      </c>
      <c r="I3199" s="46">
        <v>0</v>
      </c>
      <c r="J3199" s="31">
        <f t="shared" si="410"/>
        <v>0</v>
      </c>
      <c r="K3199" s="1">
        <f t="shared" si="411"/>
        <v>0</v>
      </c>
      <c r="L3199" s="1">
        <f t="shared" si="409"/>
        <v>6</v>
      </c>
    </row>
    <row r="3200" spans="1:12" ht="16.5" hidden="1" thickBot="1" x14ac:dyDescent="0.3">
      <c r="A3200" s="26">
        <v>5502</v>
      </c>
      <c r="B3200" s="48">
        <v>550200</v>
      </c>
      <c r="C3200" s="49" t="s">
        <v>1823</v>
      </c>
      <c r="D3200" s="39">
        <v>0</v>
      </c>
      <c r="E3200" s="29">
        <f>IF(ISERROR(VLOOKUP(A3200,'INFORME SEVEN'!$A$1:$F$339,4,0)),0,VLOOKUP(A3200,'INFORME SEVEN'!$A$1:$F$339,4,0))</f>
        <v>0</v>
      </c>
      <c r="F3200" s="29">
        <f>IF(ISERROR(VLOOKUP(A3200,'INFORME SEVEN'!$A$1:$F$339,5,0)),0,VLOOKUP(A3200,'INFORME SEVEN'!$A$1:$F$339,5,0))</f>
        <v>0</v>
      </c>
      <c r="G3200" s="39">
        <f t="shared" si="408"/>
        <v>0</v>
      </c>
      <c r="H3200" s="50">
        <f t="shared" si="414"/>
        <v>0</v>
      </c>
      <c r="I3200" s="51">
        <v>0</v>
      </c>
      <c r="J3200" s="31">
        <f t="shared" si="410"/>
        <v>0</v>
      </c>
      <c r="K3200" s="1">
        <f t="shared" si="411"/>
        <v>0</v>
      </c>
      <c r="L3200" s="1">
        <f t="shared" si="409"/>
        <v>4</v>
      </c>
    </row>
    <row r="3201" spans="1:12" ht="16.5" hidden="1" thickBot="1" x14ac:dyDescent="0.3">
      <c r="A3201" s="26">
        <v>550201</v>
      </c>
      <c r="B3201" s="42">
        <v>550201</v>
      </c>
      <c r="C3201" s="43" t="s">
        <v>817</v>
      </c>
      <c r="D3201" s="44">
        <v>0</v>
      </c>
      <c r="E3201" s="29">
        <f>IF(ISERROR(VLOOKUP(A3201,'INFORME SEVEN'!$A$1:$F$339,4,0)),0,VLOOKUP(A3201,'INFORME SEVEN'!$A$1:$F$339,4,0))</f>
        <v>0</v>
      </c>
      <c r="F3201" s="29">
        <f>IF(ISERROR(VLOOKUP(A3201,'INFORME SEVEN'!$A$1:$F$339,5,0)),0,VLOOKUP(A3201,'INFORME SEVEN'!$A$1:$F$339,5,0))</f>
        <v>0</v>
      </c>
      <c r="G3201" s="65">
        <f t="shared" ref="G3201:G3264" si="415">D3201+E3201-F3201</f>
        <v>0</v>
      </c>
      <c r="H3201" s="44">
        <f t="shared" si="414"/>
        <v>0</v>
      </c>
      <c r="I3201" s="46">
        <v>0</v>
      </c>
      <c r="J3201" s="31">
        <f t="shared" si="410"/>
        <v>0</v>
      </c>
      <c r="K3201" s="1">
        <f t="shared" si="411"/>
        <v>0</v>
      </c>
      <c r="L3201" s="1">
        <f t="shared" si="409"/>
        <v>6</v>
      </c>
    </row>
    <row r="3202" spans="1:12" ht="16.5" hidden="1" thickBot="1" x14ac:dyDescent="0.3">
      <c r="A3202" s="26">
        <v>550202</v>
      </c>
      <c r="B3202" s="42">
        <v>550202</v>
      </c>
      <c r="C3202" s="43" t="s">
        <v>1819</v>
      </c>
      <c r="D3202" s="44">
        <v>0</v>
      </c>
      <c r="E3202" s="29">
        <f>IF(ISERROR(VLOOKUP(A3202,'INFORME SEVEN'!$A$1:$F$339,4,0)),0,VLOOKUP(A3202,'INFORME SEVEN'!$A$1:$F$339,4,0))</f>
        <v>0</v>
      </c>
      <c r="F3202" s="29">
        <f>IF(ISERROR(VLOOKUP(A3202,'INFORME SEVEN'!$A$1:$F$339,5,0)),0,VLOOKUP(A3202,'INFORME SEVEN'!$A$1:$F$339,5,0))</f>
        <v>0</v>
      </c>
      <c r="G3202" s="65">
        <f t="shared" si="415"/>
        <v>0</v>
      </c>
      <c r="H3202" s="44">
        <f t="shared" si="414"/>
        <v>0</v>
      </c>
      <c r="I3202" s="46">
        <v>0</v>
      </c>
      <c r="J3202" s="31">
        <f t="shared" si="410"/>
        <v>0</v>
      </c>
      <c r="K3202" s="1">
        <f t="shared" si="411"/>
        <v>0</v>
      </c>
      <c r="L3202" s="1">
        <f t="shared" si="409"/>
        <v>6</v>
      </c>
    </row>
    <row r="3203" spans="1:12" ht="16.5" hidden="1" thickBot="1" x14ac:dyDescent="0.3">
      <c r="A3203" s="26">
        <v>550203</v>
      </c>
      <c r="B3203" s="42">
        <v>550203</v>
      </c>
      <c r="C3203" s="43" t="s">
        <v>818</v>
      </c>
      <c r="D3203" s="44">
        <v>0</v>
      </c>
      <c r="E3203" s="29">
        <f>IF(ISERROR(VLOOKUP(A3203,'INFORME SEVEN'!$A$1:$F$339,4,0)),0,VLOOKUP(A3203,'INFORME SEVEN'!$A$1:$F$339,4,0))</f>
        <v>0</v>
      </c>
      <c r="F3203" s="29">
        <f>IF(ISERROR(VLOOKUP(A3203,'INFORME SEVEN'!$A$1:$F$339,5,0)),0,VLOOKUP(A3203,'INFORME SEVEN'!$A$1:$F$339,5,0))</f>
        <v>0</v>
      </c>
      <c r="G3203" s="65">
        <f t="shared" si="415"/>
        <v>0</v>
      </c>
      <c r="H3203" s="44">
        <f t="shared" si="414"/>
        <v>0</v>
      </c>
      <c r="I3203" s="46">
        <v>0</v>
      </c>
      <c r="J3203" s="31">
        <f t="shared" si="410"/>
        <v>0</v>
      </c>
      <c r="K3203" s="1">
        <f t="shared" si="411"/>
        <v>0</v>
      </c>
      <c r="L3203" s="1">
        <f t="shared" si="409"/>
        <v>6</v>
      </c>
    </row>
    <row r="3204" spans="1:12" ht="16.5" hidden="1" thickBot="1" x14ac:dyDescent="0.3">
      <c r="A3204" s="26">
        <v>550204</v>
      </c>
      <c r="B3204" s="42">
        <v>550204</v>
      </c>
      <c r="C3204" s="43" t="s">
        <v>440</v>
      </c>
      <c r="D3204" s="44">
        <v>0</v>
      </c>
      <c r="E3204" s="29">
        <f>IF(ISERROR(VLOOKUP(A3204,'INFORME SEVEN'!$A$1:$F$339,4,0)),0,VLOOKUP(A3204,'INFORME SEVEN'!$A$1:$F$339,4,0))</f>
        <v>0</v>
      </c>
      <c r="F3204" s="29">
        <f>IF(ISERROR(VLOOKUP(A3204,'INFORME SEVEN'!$A$1:$F$339,5,0)),0,VLOOKUP(A3204,'INFORME SEVEN'!$A$1:$F$339,5,0))</f>
        <v>0</v>
      </c>
      <c r="G3204" s="65">
        <f t="shared" si="415"/>
        <v>0</v>
      </c>
      <c r="H3204" s="44">
        <f t="shared" si="414"/>
        <v>0</v>
      </c>
      <c r="I3204" s="46">
        <v>0</v>
      </c>
      <c r="J3204" s="31">
        <f t="shared" si="410"/>
        <v>0</v>
      </c>
      <c r="K3204" s="1">
        <f t="shared" si="411"/>
        <v>0</v>
      </c>
      <c r="L3204" s="1">
        <f t="shared" si="409"/>
        <v>6</v>
      </c>
    </row>
    <row r="3205" spans="1:12" ht="16.5" hidden="1" thickBot="1" x14ac:dyDescent="0.3">
      <c r="A3205" s="26">
        <v>550205</v>
      </c>
      <c r="B3205" s="42">
        <v>550205</v>
      </c>
      <c r="C3205" s="43" t="s">
        <v>1820</v>
      </c>
      <c r="D3205" s="44">
        <v>0</v>
      </c>
      <c r="E3205" s="29">
        <f>IF(ISERROR(VLOOKUP(A3205,'INFORME SEVEN'!$A$1:$F$339,4,0)),0,VLOOKUP(A3205,'INFORME SEVEN'!$A$1:$F$339,4,0))</f>
        <v>0</v>
      </c>
      <c r="F3205" s="29">
        <f>IF(ISERROR(VLOOKUP(A3205,'INFORME SEVEN'!$A$1:$F$339,5,0)),0,VLOOKUP(A3205,'INFORME SEVEN'!$A$1:$F$339,5,0))</f>
        <v>0</v>
      </c>
      <c r="G3205" s="65">
        <f t="shared" si="415"/>
        <v>0</v>
      </c>
      <c r="H3205" s="44">
        <f t="shared" si="414"/>
        <v>0</v>
      </c>
      <c r="I3205" s="46">
        <v>0</v>
      </c>
      <c r="J3205" s="31">
        <f t="shared" si="410"/>
        <v>0</v>
      </c>
      <c r="K3205" s="1">
        <f t="shared" si="411"/>
        <v>0</v>
      </c>
      <c r="L3205" s="1">
        <f t="shared" si="409"/>
        <v>6</v>
      </c>
    </row>
    <row r="3206" spans="1:12" ht="16.5" hidden="1" thickBot="1" x14ac:dyDescent="0.3">
      <c r="A3206" s="26">
        <v>550206</v>
      </c>
      <c r="B3206" s="42">
        <v>550206</v>
      </c>
      <c r="C3206" s="43" t="s">
        <v>1774</v>
      </c>
      <c r="D3206" s="44">
        <v>0</v>
      </c>
      <c r="E3206" s="29">
        <f>IF(ISERROR(VLOOKUP(A3206,'INFORME SEVEN'!$A$1:$F$339,4,0)),0,VLOOKUP(A3206,'INFORME SEVEN'!$A$1:$F$339,4,0))</f>
        <v>0</v>
      </c>
      <c r="F3206" s="29">
        <f>IF(ISERROR(VLOOKUP(A3206,'INFORME SEVEN'!$A$1:$F$339,5,0)),0,VLOOKUP(A3206,'INFORME SEVEN'!$A$1:$F$339,5,0))</f>
        <v>0</v>
      </c>
      <c r="G3206" s="65">
        <f t="shared" si="415"/>
        <v>0</v>
      </c>
      <c r="H3206" s="44">
        <f t="shared" si="414"/>
        <v>0</v>
      </c>
      <c r="I3206" s="46">
        <v>0</v>
      </c>
      <c r="J3206" s="31">
        <f t="shared" si="410"/>
        <v>0</v>
      </c>
      <c r="K3206" s="1">
        <f t="shared" si="411"/>
        <v>0</v>
      </c>
      <c r="L3206" s="1">
        <f t="shared" si="409"/>
        <v>6</v>
      </c>
    </row>
    <row r="3207" spans="1:12" ht="16.5" hidden="1" thickBot="1" x14ac:dyDescent="0.3">
      <c r="A3207" s="26">
        <v>550207</v>
      </c>
      <c r="B3207" s="42">
        <v>550207</v>
      </c>
      <c r="C3207" s="43" t="s">
        <v>1824</v>
      </c>
      <c r="D3207" s="44">
        <v>0</v>
      </c>
      <c r="E3207" s="29">
        <f>IF(ISERROR(VLOOKUP(A3207,'INFORME SEVEN'!$A$1:$F$339,4,0)),0,VLOOKUP(A3207,'INFORME SEVEN'!$A$1:$F$339,4,0))</f>
        <v>0</v>
      </c>
      <c r="F3207" s="29">
        <f>IF(ISERROR(VLOOKUP(A3207,'INFORME SEVEN'!$A$1:$F$339,5,0)),0,VLOOKUP(A3207,'INFORME SEVEN'!$A$1:$F$339,5,0))</f>
        <v>0</v>
      </c>
      <c r="G3207" s="65">
        <f t="shared" si="415"/>
        <v>0</v>
      </c>
      <c r="H3207" s="44">
        <f t="shared" si="414"/>
        <v>0</v>
      </c>
      <c r="I3207" s="46">
        <v>0</v>
      </c>
      <c r="J3207" s="31">
        <f t="shared" si="410"/>
        <v>0</v>
      </c>
      <c r="K3207" s="1">
        <f t="shared" si="411"/>
        <v>0</v>
      </c>
      <c r="L3207" s="1">
        <f t="shared" si="409"/>
        <v>6</v>
      </c>
    </row>
    <row r="3208" spans="1:12" ht="16.5" hidden="1" thickBot="1" x14ac:dyDescent="0.3">
      <c r="A3208" s="26">
        <v>550208</v>
      </c>
      <c r="B3208" s="42">
        <v>550208</v>
      </c>
      <c r="C3208" s="43" t="s">
        <v>1056</v>
      </c>
      <c r="D3208" s="44">
        <v>0</v>
      </c>
      <c r="E3208" s="29">
        <f>IF(ISERROR(VLOOKUP(A3208,'INFORME SEVEN'!$A$1:$F$339,4,0)),0,VLOOKUP(A3208,'INFORME SEVEN'!$A$1:$F$339,4,0))</f>
        <v>0</v>
      </c>
      <c r="F3208" s="29">
        <f>IF(ISERROR(VLOOKUP(A3208,'INFORME SEVEN'!$A$1:$F$339,5,0)),0,VLOOKUP(A3208,'INFORME SEVEN'!$A$1:$F$339,5,0))</f>
        <v>0</v>
      </c>
      <c r="G3208" s="65">
        <f t="shared" si="415"/>
        <v>0</v>
      </c>
      <c r="H3208" s="44">
        <f t="shared" si="414"/>
        <v>0</v>
      </c>
      <c r="I3208" s="46">
        <v>0</v>
      </c>
      <c r="J3208" s="31">
        <f t="shared" si="410"/>
        <v>0</v>
      </c>
      <c r="K3208" s="1">
        <f t="shared" si="411"/>
        <v>0</v>
      </c>
      <c r="L3208" s="1">
        <f t="shared" si="409"/>
        <v>6</v>
      </c>
    </row>
    <row r="3209" spans="1:12" ht="16.5" hidden="1" thickBot="1" x14ac:dyDescent="0.3">
      <c r="A3209" s="26">
        <v>550210</v>
      </c>
      <c r="B3209" s="42">
        <v>550210</v>
      </c>
      <c r="C3209" s="43" t="s">
        <v>1057</v>
      </c>
      <c r="D3209" s="44">
        <v>0</v>
      </c>
      <c r="E3209" s="29">
        <f>IF(ISERROR(VLOOKUP(A3209,'INFORME SEVEN'!$A$1:$F$339,4,0)),0,VLOOKUP(A3209,'INFORME SEVEN'!$A$1:$F$339,4,0))</f>
        <v>0</v>
      </c>
      <c r="F3209" s="29">
        <f>IF(ISERROR(VLOOKUP(A3209,'INFORME SEVEN'!$A$1:$F$339,5,0)),0,VLOOKUP(A3209,'INFORME SEVEN'!$A$1:$F$339,5,0))</f>
        <v>0</v>
      </c>
      <c r="G3209" s="65">
        <f t="shared" si="415"/>
        <v>0</v>
      </c>
      <c r="H3209" s="44">
        <f t="shared" si="414"/>
        <v>0</v>
      </c>
      <c r="I3209" s="46">
        <v>0</v>
      </c>
      <c r="J3209" s="31">
        <f t="shared" si="410"/>
        <v>0</v>
      </c>
      <c r="K3209" s="1">
        <f t="shared" si="411"/>
        <v>0</v>
      </c>
      <c r="L3209" s="1">
        <f t="shared" si="409"/>
        <v>6</v>
      </c>
    </row>
    <row r="3210" spans="1:12" ht="16.5" hidden="1" thickBot="1" x14ac:dyDescent="0.3">
      <c r="A3210" s="26">
        <v>550211</v>
      </c>
      <c r="B3210" s="42">
        <v>550211</v>
      </c>
      <c r="C3210" s="43" t="s">
        <v>1825</v>
      </c>
      <c r="D3210" s="44">
        <v>0</v>
      </c>
      <c r="E3210" s="29">
        <f>IF(ISERROR(VLOOKUP(A3210,'INFORME SEVEN'!$A$1:$F$339,4,0)),0,VLOOKUP(A3210,'INFORME SEVEN'!$A$1:$F$339,4,0))</f>
        <v>0</v>
      </c>
      <c r="F3210" s="29">
        <f>IF(ISERROR(VLOOKUP(A3210,'INFORME SEVEN'!$A$1:$F$339,5,0)),0,VLOOKUP(A3210,'INFORME SEVEN'!$A$1:$F$339,5,0))</f>
        <v>0</v>
      </c>
      <c r="G3210" s="65">
        <f t="shared" si="415"/>
        <v>0</v>
      </c>
      <c r="H3210" s="44">
        <f t="shared" si="414"/>
        <v>0</v>
      </c>
      <c r="I3210" s="46">
        <v>0</v>
      </c>
      <c r="J3210" s="31">
        <f t="shared" si="410"/>
        <v>0</v>
      </c>
      <c r="K3210" s="1">
        <f t="shared" si="411"/>
        <v>0</v>
      </c>
      <c r="L3210" s="1">
        <f t="shared" si="409"/>
        <v>6</v>
      </c>
    </row>
    <row r="3211" spans="1:12" ht="16.5" hidden="1" thickBot="1" x14ac:dyDescent="0.3">
      <c r="A3211" s="26">
        <v>550216</v>
      </c>
      <c r="B3211" s="42">
        <v>550216</v>
      </c>
      <c r="C3211" s="43" t="s">
        <v>1058</v>
      </c>
      <c r="D3211" s="44">
        <v>0</v>
      </c>
      <c r="E3211" s="29">
        <f>IF(ISERROR(VLOOKUP(A3211,'INFORME SEVEN'!$A$1:$F$339,4,0)),0,VLOOKUP(A3211,'INFORME SEVEN'!$A$1:$F$339,4,0))</f>
        <v>0</v>
      </c>
      <c r="F3211" s="29">
        <f>IF(ISERROR(VLOOKUP(A3211,'INFORME SEVEN'!$A$1:$F$339,5,0)),0,VLOOKUP(A3211,'INFORME SEVEN'!$A$1:$F$339,5,0))</f>
        <v>0</v>
      </c>
      <c r="G3211" s="65">
        <f t="shared" si="415"/>
        <v>0</v>
      </c>
      <c r="H3211" s="44">
        <f t="shared" si="414"/>
        <v>0</v>
      </c>
      <c r="I3211" s="46">
        <v>0</v>
      </c>
      <c r="J3211" s="31">
        <f t="shared" si="410"/>
        <v>0</v>
      </c>
      <c r="K3211" s="1">
        <f t="shared" si="411"/>
        <v>0</v>
      </c>
      <c r="L3211" s="1">
        <f t="shared" si="409"/>
        <v>6</v>
      </c>
    </row>
    <row r="3212" spans="1:12" ht="16.5" hidden="1" thickBot="1" x14ac:dyDescent="0.3">
      <c r="A3212" s="26">
        <v>550217</v>
      </c>
      <c r="B3212" s="42">
        <v>550217</v>
      </c>
      <c r="C3212" s="43" t="s">
        <v>1821</v>
      </c>
      <c r="D3212" s="44">
        <v>0</v>
      </c>
      <c r="E3212" s="29">
        <f>IF(ISERROR(VLOOKUP(A3212,'INFORME SEVEN'!$A$1:$F$339,4,0)),0,VLOOKUP(A3212,'INFORME SEVEN'!$A$1:$F$339,4,0))</f>
        <v>0</v>
      </c>
      <c r="F3212" s="29">
        <f>IF(ISERROR(VLOOKUP(A3212,'INFORME SEVEN'!$A$1:$F$339,5,0)),0,VLOOKUP(A3212,'INFORME SEVEN'!$A$1:$F$339,5,0))</f>
        <v>0</v>
      </c>
      <c r="G3212" s="65">
        <f t="shared" si="415"/>
        <v>0</v>
      </c>
      <c r="H3212" s="44">
        <f t="shared" si="414"/>
        <v>0</v>
      </c>
      <c r="I3212" s="46">
        <v>0</v>
      </c>
      <c r="J3212" s="31">
        <f t="shared" si="410"/>
        <v>0</v>
      </c>
      <c r="K3212" s="1">
        <f t="shared" si="411"/>
        <v>0</v>
      </c>
      <c r="L3212" s="1">
        <f t="shared" si="409"/>
        <v>6</v>
      </c>
    </row>
    <row r="3213" spans="1:12" ht="16.5" hidden="1" thickBot="1" x14ac:dyDescent="0.3">
      <c r="A3213" s="26">
        <v>550218</v>
      </c>
      <c r="B3213" s="42">
        <v>550218</v>
      </c>
      <c r="C3213" s="43" t="s">
        <v>1822</v>
      </c>
      <c r="D3213" s="44">
        <v>0</v>
      </c>
      <c r="E3213" s="29">
        <f>IF(ISERROR(VLOOKUP(A3213,'INFORME SEVEN'!$A$1:$F$339,4,0)),0,VLOOKUP(A3213,'INFORME SEVEN'!$A$1:$F$339,4,0))</f>
        <v>0</v>
      </c>
      <c r="F3213" s="29">
        <f>IF(ISERROR(VLOOKUP(A3213,'INFORME SEVEN'!$A$1:$F$339,5,0)),0,VLOOKUP(A3213,'INFORME SEVEN'!$A$1:$F$339,5,0))</f>
        <v>0</v>
      </c>
      <c r="G3213" s="65">
        <f t="shared" si="415"/>
        <v>0</v>
      </c>
      <c r="H3213" s="44">
        <f t="shared" si="414"/>
        <v>0</v>
      </c>
      <c r="I3213" s="46">
        <v>0</v>
      </c>
      <c r="J3213" s="31">
        <f t="shared" si="410"/>
        <v>0</v>
      </c>
      <c r="K3213" s="1">
        <f t="shared" si="411"/>
        <v>0</v>
      </c>
      <c r="L3213" s="1">
        <f t="shared" ref="L3213:L3276" si="416">+LEN(A3213)</f>
        <v>6</v>
      </c>
    </row>
    <row r="3214" spans="1:12" ht="16.5" hidden="1" thickBot="1" x14ac:dyDescent="0.3">
      <c r="A3214" s="26">
        <v>5503</v>
      </c>
      <c r="B3214" s="48">
        <v>550300</v>
      </c>
      <c r="C3214" s="49" t="s">
        <v>1826</v>
      </c>
      <c r="D3214" s="39">
        <v>0</v>
      </c>
      <c r="E3214" s="29">
        <f>IF(ISERROR(VLOOKUP(A3214,'INFORME SEVEN'!$A$1:$F$339,4,0)),0,VLOOKUP(A3214,'INFORME SEVEN'!$A$1:$F$339,4,0))</f>
        <v>0</v>
      </c>
      <c r="F3214" s="29">
        <f>IF(ISERROR(VLOOKUP(A3214,'INFORME SEVEN'!$A$1:$F$339,5,0)),0,VLOOKUP(A3214,'INFORME SEVEN'!$A$1:$F$339,5,0))</f>
        <v>0</v>
      </c>
      <c r="G3214" s="39">
        <f t="shared" si="415"/>
        <v>0</v>
      </c>
      <c r="H3214" s="50">
        <f t="shared" si="414"/>
        <v>0</v>
      </c>
      <c r="I3214" s="51">
        <v>0</v>
      </c>
      <c r="J3214" s="31">
        <f t="shared" si="410"/>
        <v>0</v>
      </c>
      <c r="K3214" s="1">
        <f t="shared" si="411"/>
        <v>0</v>
      </c>
      <c r="L3214" s="1">
        <f t="shared" si="416"/>
        <v>4</v>
      </c>
    </row>
    <row r="3215" spans="1:12" ht="16.5" hidden="1" thickBot="1" x14ac:dyDescent="0.3">
      <c r="A3215" s="26">
        <v>550301</v>
      </c>
      <c r="B3215" s="42">
        <v>550301</v>
      </c>
      <c r="C3215" s="43" t="s">
        <v>817</v>
      </c>
      <c r="D3215" s="44">
        <v>0</v>
      </c>
      <c r="E3215" s="29">
        <f>IF(ISERROR(VLOOKUP(A3215,'INFORME SEVEN'!$A$1:$F$339,4,0)),0,VLOOKUP(A3215,'INFORME SEVEN'!$A$1:$F$339,4,0))</f>
        <v>0</v>
      </c>
      <c r="F3215" s="29">
        <f>IF(ISERROR(VLOOKUP(A3215,'INFORME SEVEN'!$A$1:$F$339,5,0)),0,VLOOKUP(A3215,'INFORME SEVEN'!$A$1:$F$339,5,0))</f>
        <v>0</v>
      </c>
      <c r="G3215" s="65">
        <f t="shared" si="415"/>
        <v>0</v>
      </c>
      <c r="H3215" s="44">
        <f t="shared" si="414"/>
        <v>0</v>
      </c>
      <c r="I3215" s="46">
        <v>0</v>
      </c>
      <c r="J3215" s="31">
        <f t="shared" si="410"/>
        <v>0</v>
      </c>
      <c r="K3215" s="1">
        <f t="shared" si="411"/>
        <v>0</v>
      </c>
      <c r="L3215" s="1">
        <f t="shared" si="416"/>
        <v>6</v>
      </c>
    </row>
    <row r="3216" spans="1:12" ht="16.5" hidden="1" thickBot="1" x14ac:dyDescent="0.3">
      <c r="A3216" s="26">
        <v>550302</v>
      </c>
      <c r="B3216" s="42">
        <v>550302</v>
      </c>
      <c r="C3216" s="43" t="s">
        <v>1819</v>
      </c>
      <c r="D3216" s="44">
        <v>0</v>
      </c>
      <c r="E3216" s="29">
        <f>IF(ISERROR(VLOOKUP(A3216,'INFORME SEVEN'!$A$1:$F$339,4,0)),0,VLOOKUP(A3216,'INFORME SEVEN'!$A$1:$F$339,4,0))</f>
        <v>0</v>
      </c>
      <c r="F3216" s="29">
        <f>IF(ISERROR(VLOOKUP(A3216,'INFORME SEVEN'!$A$1:$F$339,5,0)),0,VLOOKUP(A3216,'INFORME SEVEN'!$A$1:$F$339,5,0))</f>
        <v>0</v>
      </c>
      <c r="G3216" s="65">
        <f t="shared" si="415"/>
        <v>0</v>
      </c>
      <c r="H3216" s="44">
        <f t="shared" si="414"/>
        <v>0</v>
      </c>
      <c r="I3216" s="46">
        <v>0</v>
      </c>
      <c r="J3216" s="31">
        <f t="shared" si="410"/>
        <v>0</v>
      </c>
      <c r="K3216" s="1">
        <f t="shared" si="411"/>
        <v>0</v>
      </c>
      <c r="L3216" s="1">
        <f t="shared" si="416"/>
        <v>6</v>
      </c>
    </row>
    <row r="3217" spans="1:12" ht="16.5" hidden="1" thickBot="1" x14ac:dyDescent="0.3">
      <c r="A3217" s="26">
        <v>550303</v>
      </c>
      <c r="B3217" s="42">
        <v>550303</v>
      </c>
      <c r="C3217" s="43" t="s">
        <v>818</v>
      </c>
      <c r="D3217" s="44">
        <v>0</v>
      </c>
      <c r="E3217" s="29">
        <f>IF(ISERROR(VLOOKUP(A3217,'INFORME SEVEN'!$A$1:$F$339,4,0)),0,VLOOKUP(A3217,'INFORME SEVEN'!$A$1:$F$339,4,0))</f>
        <v>0</v>
      </c>
      <c r="F3217" s="29">
        <f>IF(ISERROR(VLOOKUP(A3217,'INFORME SEVEN'!$A$1:$F$339,5,0)),0,VLOOKUP(A3217,'INFORME SEVEN'!$A$1:$F$339,5,0))</f>
        <v>0</v>
      </c>
      <c r="G3217" s="65">
        <f t="shared" si="415"/>
        <v>0</v>
      </c>
      <c r="H3217" s="44">
        <f t="shared" si="414"/>
        <v>0</v>
      </c>
      <c r="I3217" s="46">
        <v>0</v>
      </c>
      <c r="J3217" s="31">
        <f t="shared" si="410"/>
        <v>0</v>
      </c>
      <c r="K3217" s="1">
        <f t="shared" si="411"/>
        <v>0</v>
      </c>
      <c r="L3217" s="1">
        <f t="shared" si="416"/>
        <v>6</v>
      </c>
    </row>
    <row r="3218" spans="1:12" ht="16.5" hidden="1" thickBot="1" x14ac:dyDescent="0.3">
      <c r="A3218" s="26">
        <v>550304</v>
      </c>
      <c r="B3218" s="42">
        <v>550304</v>
      </c>
      <c r="C3218" s="43" t="s">
        <v>440</v>
      </c>
      <c r="D3218" s="44">
        <v>0</v>
      </c>
      <c r="E3218" s="29">
        <f>IF(ISERROR(VLOOKUP(A3218,'INFORME SEVEN'!$A$1:$F$339,4,0)),0,VLOOKUP(A3218,'INFORME SEVEN'!$A$1:$F$339,4,0))</f>
        <v>0</v>
      </c>
      <c r="F3218" s="29">
        <f>IF(ISERROR(VLOOKUP(A3218,'INFORME SEVEN'!$A$1:$F$339,5,0)),0,VLOOKUP(A3218,'INFORME SEVEN'!$A$1:$F$339,5,0))</f>
        <v>0</v>
      </c>
      <c r="G3218" s="65">
        <f t="shared" si="415"/>
        <v>0</v>
      </c>
      <c r="H3218" s="44">
        <f t="shared" si="414"/>
        <v>0</v>
      </c>
      <c r="I3218" s="46">
        <v>0</v>
      </c>
      <c r="J3218" s="31">
        <f t="shared" si="410"/>
        <v>0</v>
      </c>
      <c r="K3218" s="1">
        <f t="shared" si="411"/>
        <v>0</v>
      </c>
      <c r="L3218" s="1">
        <f t="shared" si="416"/>
        <v>6</v>
      </c>
    </row>
    <row r="3219" spans="1:12" ht="16.5" hidden="1" thickBot="1" x14ac:dyDescent="0.3">
      <c r="A3219" s="26">
        <v>550305</v>
      </c>
      <c r="B3219" s="42">
        <v>550305</v>
      </c>
      <c r="C3219" s="43" t="s">
        <v>1820</v>
      </c>
      <c r="D3219" s="44">
        <v>0</v>
      </c>
      <c r="E3219" s="29">
        <f>IF(ISERROR(VLOOKUP(A3219,'INFORME SEVEN'!$A$1:$F$339,4,0)),0,VLOOKUP(A3219,'INFORME SEVEN'!$A$1:$F$339,4,0))</f>
        <v>0</v>
      </c>
      <c r="F3219" s="29">
        <f>IF(ISERROR(VLOOKUP(A3219,'INFORME SEVEN'!$A$1:$F$339,5,0)),0,VLOOKUP(A3219,'INFORME SEVEN'!$A$1:$F$339,5,0))</f>
        <v>0</v>
      </c>
      <c r="G3219" s="65">
        <f t="shared" si="415"/>
        <v>0</v>
      </c>
      <c r="H3219" s="44">
        <f t="shared" si="414"/>
        <v>0</v>
      </c>
      <c r="I3219" s="46">
        <v>0</v>
      </c>
      <c r="J3219" s="31">
        <f t="shared" si="410"/>
        <v>0</v>
      </c>
      <c r="K3219" s="1">
        <f t="shared" si="411"/>
        <v>0</v>
      </c>
      <c r="L3219" s="1">
        <f t="shared" si="416"/>
        <v>6</v>
      </c>
    </row>
    <row r="3220" spans="1:12" ht="16.5" hidden="1" thickBot="1" x14ac:dyDescent="0.3">
      <c r="A3220" s="26">
        <v>550306</v>
      </c>
      <c r="B3220" s="42">
        <v>550306</v>
      </c>
      <c r="C3220" s="43" t="s">
        <v>1774</v>
      </c>
      <c r="D3220" s="44">
        <v>0</v>
      </c>
      <c r="E3220" s="29">
        <f>IF(ISERROR(VLOOKUP(A3220,'INFORME SEVEN'!$A$1:$F$339,4,0)),0,VLOOKUP(A3220,'INFORME SEVEN'!$A$1:$F$339,4,0))</f>
        <v>0</v>
      </c>
      <c r="F3220" s="29">
        <f>IF(ISERROR(VLOOKUP(A3220,'INFORME SEVEN'!$A$1:$F$339,5,0)),0,VLOOKUP(A3220,'INFORME SEVEN'!$A$1:$F$339,5,0))</f>
        <v>0</v>
      </c>
      <c r="G3220" s="65">
        <f t="shared" si="415"/>
        <v>0</v>
      </c>
      <c r="H3220" s="44">
        <f t="shared" si="414"/>
        <v>0</v>
      </c>
      <c r="I3220" s="46">
        <v>0</v>
      </c>
      <c r="J3220" s="31">
        <f t="shared" ref="J3220:J3283" si="417">+G3220-H3220-I3220</f>
        <v>0</v>
      </c>
      <c r="K3220" s="1">
        <f t="shared" ref="K3220:K3283" si="418">IF(D3220&lt;&gt;0,1,IF(G3220&lt;&gt;0,2,IF(F3220&lt;&gt;0,3,IF(E3220&lt;&gt;0,4,0))))</f>
        <v>0</v>
      </c>
      <c r="L3220" s="1">
        <f t="shared" si="416"/>
        <v>6</v>
      </c>
    </row>
    <row r="3221" spans="1:12" ht="16.5" hidden="1" thickBot="1" x14ac:dyDescent="0.3">
      <c r="A3221" s="26">
        <v>550307</v>
      </c>
      <c r="B3221" s="42">
        <v>550307</v>
      </c>
      <c r="C3221" s="43" t="s">
        <v>1821</v>
      </c>
      <c r="D3221" s="44">
        <v>0</v>
      </c>
      <c r="E3221" s="29">
        <f>IF(ISERROR(VLOOKUP(A3221,'INFORME SEVEN'!$A$1:$F$339,4,0)),0,VLOOKUP(A3221,'INFORME SEVEN'!$A$1:$F$339,4,0))</f>
        <v>0</v>
      </c>
      <c r="F3221" s="29">
        <f>IF(ISERROR(VLOOKUP(A3221,'INFORME SEVEN'!$A$1:$F$339,5,0)),0,VLOOKUP(A3221,'INFORME SEVEN'!$A$1:$F$339,5,0))</f>
        <v>0</v>
      </c>
      <c r="G3221" s="65">
        <f t="shared" si="415"/>
        <v>0</v>
      </c>
      <c r="H3221" s="44">
        <f t="shared" si="414"/>
        <v>0</v>
      </c>
      <c r="I3221" s="46">
        <v>0</v>
      </c>
      <c r="J3221" s="31">
        <f t="shared" si="417"/>
        <v>0</v>
      </c>
      <c r="K3221" s="1">
        <f t="shared" si="418"/>
        <v>0</v>
      </c>
      <c r="L3221" s="1">
        <f t="shared" si="416"/>
        <v>6</v>
      </c>
    </row>
    <row r="3222" spans="1:12" ht="16.5" hidden="1" thickBot="1" x14ac:dyDescent="0.3">
      <c r="A3222" s="26">
        <v>550308</v>
      </c>
      <c r="B3222" s="42">
        <v>550308</v>
      </c>
      <c r="C3222" s="43" t="s">
        <v>1822</v>
      </c>
      <c r="D3222" s="44">
        <v>0</v>
      </c>
      <c r="E3222" s="29">
        <f>IF(ISERROR(VLOOKUP(A3222,'INFORME SEVEN'!$A$1:$F$339,4,0)),0,VLOOKUP(A3222,'INFORME SEVEN'!$A$1:$F$339,4,0))</f>
        <v>0</v>
      </c>
      <c r="F3222" s="29">
        <f>IF(ISERROR(VLOOKUP(A3222,'INFORME SEVEN'!$A$1:$F$339,5,0)),0,VLOOKUP(A3222,'INFORME SEVEN'!$A$1:$F$339,5,0))</f>
        <v>0</v>
      </c>
      <c r="G3222" s="65">
        <f t="shared" si="415"/>
        <v>0</v>
      </c>
      <c r="H3222" s="44">
        <f t="shared" si="414"/>
        <v>0</v>
      </c>
      <c r="I3222" s="46">
        <v>0</v>
      </c>
      <c r="J3222" s="31">
        <f t="shared" si="417"/>
        <v>0</v>
      </c>
      <c r="K3222" s="1">
        <f t="shared" si="418"/>
        <v>0</v>
      </c>
      <c r="L3222" s="1">
        <f t="shared" si="416"/>
        <v>6</v>
      </c>
    </row>
    <row r="3223" spans="1:12" ht="16.5" hidden="1" thickBot="1" x14ac:dyDescent="0.3">
      <c r="A3223" s="26">
        <v>5504</v>
      </c>
      <c r="B3223" s="48">
        <v>550400</v>
      </c>
      <c r="C3223" s="49" t="s">
        <v>1827</v>
      </c>
      <c r="D3223" s="39">
        <v>0</v>
      </c>
      <c r="E3223" s="29">
        <f>IF(ISERROR(VLOOKUP(A3223,'INFORME SEVEN'!$A$1:$F$339,4,0)),0,VLOOKUP(A3223,'INFORME SEVEN'!$A$1:$F$339,4,0))</f>
        <v>0</v>
      </c>
      <c r="F3223" s="29">
        <f>IF(ISERROR(VLOOKUP(A3223,'INFORME SEVEN'!$A$1:$F$339,5,0)),0,VLOOKUP(A3223,'INFORME SEVEN'!$A$1:$F$339,5,0))</f>
        <v>0</v>
      </c>
      <c r="G3223" s="39">
        <f t="shared" si="415"/>
        <v>0</v>
      </c>
      <c r="H3223" s="50">
        <f t="shared" si="414"/>
        <v>0</v>
      </c>
      <c r="I3223" s="51">
        <v>0</v>
      </c>
      <c r="J3223" s="31">
        <f t="shared" si="417"/>
        <v>0</v>
      </c>
      <c r="K3223" s="1">
        <f t="shared" si="418"/>
        <v>0</v>
      </c>
      <c r="L3223" s="1">
        <f t="shared" si="416"/>
        <v>4</v>
      </c>
    </row>
    <row r="3224" spans="1:12" ht="16.5" hidden="1" thickBot="1" x14ac:dyDescent="0.3">
      <c r="A3224" s="26">
        <v>550401</v>
      </c>
      <c r="B3224" s="42">
        <v>550401</v>
      </c>
      <c r="C3224" s="43" t="s">
        <v>817</v>
      </c>
      <c r="D3224" s="44">
        <v>0</v>
      </c>
      <c r="E3224" s="29">
        <f>IF(ISERROR(VLOOKUP(A3224,'INFORME SEVEN'!$A$1:$F$339,4,0)),0,VLOOKUP(A3224,'INFORME SEVEN'!$A$1:$F$339,4,0))</f>
        <v>0</v>
      </c>
      <c r="F3224" s="29">
        <f>IF(ISERROR(VLOOKUP(A3224,'INFORME SEVEN'!$A$1:$F$339,5,0)),0,VLOOKUP(A3224,'INFORME SEVEN'!$A$1:$F$339,5,0))</f>
        <v>0</v>
      </c>
      <c r="G3224" s="65">
        <f t="shared" si="415"/>
        <v>0</v>
      </c>
      <c r="H3224" s="44">
        <f t="shared" si="414"/>
        <v>0</v>
      </c>
      <c r="I3224" s="46">
        <v>0</v>
      </c>
      <c r="J3224" s="31">
        <f t="shared" si="417"/>
        <v>0</v>
      </c>
      <c r="K3224" s="1">
        <f t="shared" si="418"/>
        <v>0</v>
      </c>
      <c r="L3224" s="1">
        <f t="shared" si="416"/>
        <v>6</v>
      </c>
    </row>
    <row r="3225" spans="1:12" ht="16.5" hidden="1" thickBot="1" x14ac:dyDescent="0.3">
      <c r="A3225" s="26">
        <v>550402</v>
      </c>
      <c r="B3225" s="42">
        <v>550402</v>
      </c>
      <c r="C3225" s="43" t="s">
        <v>1819</v>
      </c>
      <c r="D3225" s="44">
        <v>0</v>
      </c>
      <c r="E3225" s="29">
        <f>IF(ISERROR(VLOOKUP(A3225,'INFORME SEVEN'!$A$1:$F$339,4,0)),0,VLOOKUP(A3225,'INFORME SEVEN'!$A$1:$F$339,4,0))</f>
        <v>0</v>
      </c>
      <c r="F3225" s="29">
        <f>IF(ISERROR(VLOOKUP(A3225,'INFORME SEVEN'!$A$1:$F$339,5,0)),0,VLOOKUP(A3225,'INFORME SEVEN'!$A$1:$F$339,5,0))</f>
        <v>0</v>
      </c>
      <c r="G3225" s="65">
        <f t="shared" si="415"/>
        <v>0</v>
      </c>
      <c r="H3225" s="44">
        <f t="shared" si="414"/>
        <v>0</v>
      </c>
      <c r="I3225" s="46">
        <v>0</v>
      </c>
      <c r="J3225" s="31">
        <f t="shared" si="417"/>
        <v>0</v>
      </c>
      <c r="K3225" s="1">
        <f t="shared" si="418"/>
        <v>0</v>
      </c>
      <c r="L3225" s="1">
        <f t="shared" si="416"/>
        <v>6</v>
      </c>
    </row>
    <row r="3226" spans="1:12" ht="16.5" hidden="1" thickBot="1" x14ac:dyDescent="0.3">
      <c r="A3226" s="26">
        <v>550403</v>
      </c>
      <c r="B3226" s="42">
        <v>550403</v>
      </c>
      <c r="C3226" s="43" t="s">
        <v>818</v>
      </c>
      <c r="D3226" s="44">
        <v>0</v>
      </c>
      <c r="E3226" s="29">
        <f>IF(ISERROR(VLOOKUP(A3226,'INFORME SEVEN'!$A$1:$F$339,4,0)),0,VLOOKUP(A3226,'INFORME SEVEN'!$A$1:$F$339,4,0))</f>
        <v>0</v>
      </c>
      <c r="F3226" s="29">
        <f>IF(ISERROR(VLOOKUP(A3226,'INFORME SEVEN'!$A$1:$F$339,5,0)),0,VLOOKUP(A3226,'INFORME SEVEN'!$A$1:$F$339,5,0))</f>
        <v>0</v>
      </c>
      <c r="G3226" s="65">
        <f t="shared" si="415"/>
        <v>0</v>
      </c>
      <c r="H3226" s="44">
        <f t="shared" si="414"/>
        <v>0</v>
      </c>
      <c r="I3226" s="46">
        <v>0</v>
      </c>
      <c r="J3226" s="31">
        <f t="shared" si="417"/>
        <v>0</v>
      </c>
      <c r="K3226" s="1">
        <f t="shared" si="418"/>
        <v>0</v>
      </c>
      <c r="L3226" s="1">
        <f t="shared" si="416"/>
        <v>6</v>
      </c>
    </row>
    <row r="3227" spans="1:12" ht="16.5" hidden="1" thickBot="1" x14ac:dyDescent="0.3">
      <c r="A3227" s="26">
        <v>550404</v>
      </c>
      <c r="B3227" s="42">
        <v>550404</v>
      </c>
      <c r="C3227" s="43" t="s">
        <v>440</v>
      </c>
      <c r="D3227" s="44">
        <v>0</v>
      </c>
      <c r="E3227" s="29">
        <f>IF(ISERROR(VLOOKUP(A3227,'INFORME SEVEN'!$A$1:$F$339,4,0)),0,VLOOKUP(A3227,'INFORME SEVEN'!$A$1:$F$339,4,0))</f>
        <v>0</v>
      </c>
      <c r="F3227" s="29">
        <f>IF(ISERROR(VLOOKUP(A3227,'INFORME SEVEN'!$A$1:$F$339,5,0)),0,VLOOKUP(A3227,'INFORME SEVEN'!$A$1:$F$339,5,0))</f>
        <v>0</v>
      </c>
      <c r="G3227" s="65">
        <f t="shared" si="415"/>
        <v>0</v>
      </c>
      <c r="H3227" s="44">
        <f t="shared" si="414"/>
        <v>0</v>
      </c>
      <c r="I3227" s="46">
        <v>0</v>
      </c>
      <c r="J3227" s="31">
        <f t="shared" si="417"/>
        <v>0</v>
      </c>
      <c r="K3227" s="1">
        <f t="shared" si="418"/>
        <v>0</v>
      </c>
      <c r="L3227" s="1">
        <f t="shared" si="416"/>
        <v>6</v>
      </c>
    </row>
    <row r="3228" spans="1:12" ht="16.5" hidden="1" thickBot="1" x14ac:dyDescent="0.3">
      <c r="A3228" s="26">
        <v>550405</v>
      </c>
      <c r="B3228" s="42">
        <v>550405</v>
      </c>
      <c r="C3228" s="43" t="s">
        <v>1820</v>
      </c>
      <c r="D3228" s="44">
        <v>0</v>
      </c>
      <c r="E3228" s="29">
        <f>IF(ISERROR(VLOOKUP(A3228,'INFORME SEVEN'!$A$1:$F$339,4,0)),0,VLOOKUP(A3228,'INFORME SEVEN'!$A$1:$F$339,4,0))</f>
        <v>0</v>
      </c>
      <c r="F3228" s="29">
        <f>IF(ISERROR(VLOOKUP(A3228,'INFORME SEVEN'!$A$1:$F$339,5,0)),0,VLOOKUP(A3228,'INFORME SEVEN'!$A$1:$F$339,5,0))</f>
        <v>0</v>
      </c>
      <c r="G3228" s="65">
        <f t="shared" si="415"/>
        <v>0</v>
      </c>
      <c r="H3228" s="44">
        <f t="shared" si="414"/>
        <v>0</v>
      </c>
      <c r="I3228" s="46">
        <v>0</v>
      </c>
      <c r="J3228" s="31">
        <f t="shared" si="417"/>
        <v>0</v>
      </c>
      <c r="K3228" s="1">
        <f t="shared" si="418"/>
        <v>0</v>
      </c>
      <c r="L3228" s="1">
        <f t="shared" si="416"/>
        <v>6</v>
      </c>
    </row>
    <row r="3229" spans="1:12" ht="16.5" hidden="1" thickBot="1" x14ac:dyDescent="0.3">
      <c r="A3229" s="26">
        <v>550406</v>
      </c>
      <c r="B3229" s="42">
        <v>550406</v>
      </c>
      <c r="C3229" s="43" t="s">
        <v>1774</v>
      </c>
      <c r="D3229" s="44">
        <v>0</v>
      </c>
      <c r="E3229" s="29">
        <f>IF(ISERROR(VLOOKUP(A3229,'INFORME SEVEN'!$A$1:$F$339,4,0)),0,VLOOKUP(A3229,'INFORME SEVEN'!$A$1:$F$339,4,0))</f>
        <v>0</v>
      </c>
      <c r="F3229" s="29">
        <f>IF(ISERROR(VLOOKUP(A3229,'INFORME SEVEN'!$A$1:$F$339,5,0)),0,VLOOKUP(A3229,'INFORME SEVEN'!$A$1:$F$339,5,0))</f>
        <v>0</v>
      </c>
      <c r="G3229" s="65">
        <f t="shared" si="415"/>
        <v>0</v>
      </c>
      <c r="H3229" s="44">
        <f t="shared" si="414"/>
        <v>0</v>
      </c>
      <c r="I3229" s="46">
        <v>0</v>
      </c>
      <c r="J3229" s="31">
        <f t="shared" si="417"/>
        <v>0</v>
      </c>
      <c r="K3229" s="1">
        <f t="shared" si="418"/>
        <v>0</v>
      </c>
      <c r="L3229" s="1">
        <f t="shared" si="416"/>
        <v>6</v>
      </c>
    </row>
    <row r="3230" spans="1:12" ht="16.5" hidden="1" thickBot="1" x14ac:dyDescent="0.3">
      <c r="A3230" s="26">
        <v>550407</v>
      </c>
      <c r="B3230" s="42">
        <v>550407</v>
      </c>
      <c r="C3230" s="43" t="s">
        <v>1821</v>
      </c>
      <c r="D3230" s="44">
        <v>0</v>
      </c>
      <c r="E3230" s="29">
        <f>IF(ISERROR(VLOOKUP(A3230,'INFORME SEVEN'!$A$1:$F$339,4,0)),0,VLOOKUP(A3230,'INFORME SEVEN'!$A$1:$F$339,4,0))</f>
        <v>0</v>
      </c>
      <c r="F3230" s="29">
        <f>IF(ISERROR(VLOOKUP(A3230,'INFORME SEVEN'!$A$1:$F$339,5,0)),0,VLOOKUP(A3230,'INFORME SEVEN'!$A$1:$F$339,5,0))</f>
        <v>0</v>
      </c>
      <c r="G3230" s="65">
        <f t="shared" si="415"/>
        <v>0</v>
      </c>
      <c r="H3230" s="44">
        <f t="shared" si="414"/>
        <v>0</v>
      </c>
      <c r="I3230" s="46">
        <v>0</v>
      </c>
      <c r="J3230" s="31">
        <f t="shared" si="417"/>
        <v>0</v>
      </c>
      <c r="K3230" s="1">
        <f t="shared" si="418"/>
        <v>0</v>
      </c>
      <c r="L3230" s="1">
        <f t="shared" si="416"/>
        <v>6</v>
      </c>
    </row>
    <row r="3231" spans="1:12" ht="16.5" hidden="1" thickBot="1" x14ac:dyDescent="0.3">
      <c r="A3231" s="26">
        <v>550408</v>
      </c>
      <c r="B3231" s="42">
        <v>550408</v>
      </c>
      <c r="C3231" s="43" t="s">
        <v>1822</v>
      </c>
      <c r="D3231" s="44">
        <v>0</v>
      </c>
      <c r="E3231" s="29">
        <f>IF(ISERROR(VLOOKUP(A3231,'INFORME SEVEN'!$A$1:$F$339,4,0)),0,VLOOKUP(A3231,'INFORME SEVEN'!$A$1:$F$339,4,0))</f>
        <v>0</v>
      </c>
      <c r="F3231" s="29">
        <f>IF(ISERROR(VLOOKUP(A3231,'INFORME SEVEN'!$A$1:$F$339,5,0)),0,VLOOKUP(A3231,'INFORME SEVEN'!$A$1:$F$339,5,0))</f>
        <v>0</v>
      </c>
      <c r="G3231" s="65">
        <f t="shared" si="415"/>
        <v>0</v>
      </c>
      <c r="H3231" s="44">
        <f t="shared" si="414"/>
        <v>0</v>
      </c>
      <c r="I3231" s="46">
        <v>0</v>
      </c>
      <c r="J3231" s="31">
        <f t="shared" si="417"/>
        <v>0</v>
      </c>
      <c r="K3231" s="1">
        <f t="shared" si="418"/>
        <v>0</v>
      </c>
      <c r="L3231" s="1">
        <f t="shared" si="416"/>
        <v>6</v>
      </c>
    </row>
    <row r="3232" spans="1:12" ht="16.5" thickBot="1" x14ac:dyDescent="0.3">
      <c r="A3232" s="26">
        <v>5505</v>
      </c>
      <c r="B3232" s="37">
        <v>550500</v>
      </c>
      <c r="C3232" s="38" t="s">
        <v>1828</v>
      </c>
      <c r="D3232" s="39">
        <v>138028245813.98001</v>
      </c>
      <c r="E3232" s="40">
        <f>IF(ISERROR(VLOOKUP(A3232,'INFORME SEVEN'!$A$1:$F$339,4,0)),0,VLOOKUP(A3232,'INFORME SEVEN'!$A$1:$F$339,4,0))</f>
        <v>131144462796</v>
      </c>
      <c r="F3232" s="40">
        <f>IF(ISERROR(VLOOKUP(A3232,'INFORME SEVEN'!$A$1:$F$339,5,0)),0,VLOOKUP(A3232,'INFORME SEVEN'!$A$1:$F$339,5,0))</f>
        <v>159721660</v>
      </c>
      <c r="G3232" s="39">
        <f t="shared" si="415"/>
        <v>269012986949.98001</v>
      </c>
      <c r="H3232" s="40">
        <v>0</v>
      </c>
      <c r="I3232" s="41">
        <f>+I3237</f>
        <v>269012986949.98001</v>
      </c>
      <c r="J3232" s="31">
        <f t="shared" si="417"/>
        <v>0</v>
      </c>
      <c r="K3232" s="1">
        <f t="shared" si="418"/>
        <v>1</v>
      </c>
      <c r="L3232" s="1">
        <f t="shared" si="416"/>
        <v>4</v>
      </c>
    </row>
    <row r="3233" spans="1:12" ht="16.5" hidden="1" thickBot="1" x14ac:dyDescent="0.3">
      <c r="A3233" s="26">
        <v>550501</v>
      </c>
      <c r="B3233" s="42">
        <v>550501</v>
      </c>
      <c r="C3233" s="43" t="s">
        <v>817</v>
      </c>
      <c r="D3233" s="44">
        <v>0</v>
      </c>
      <c r="E3233" s="29">
        <f>IF(ISERROR(VLOOKUP(A3233,'INFORME SEVEN'!$A$1:$F$339,4,0)),0,VLOOKUP(A3233,'INFORME SEVEN'!$A$1:$F$339,4,0))</f>
        <v>0</v>
      </c>
      <c r="F3233" s="29">
        <f>IF(ISERROR(VLOOKUP(A3233,'INFORME SEVEN'!$A$1:$F$339,5,0)),0,VLOOKUP(A3233,'INFORME SEVEN'!$A$1:$F$339,5,0))</f>
        <v>0</v>
      </c>
      <c r="G3233" s="65">
        <f t="shared" si="415"/>
        <v>0</v>
      </c>
      <c r="H3233" s="44">
        <f t="shared" ref="H3233:H3236" si="419">+G3233</f>
        <v>0</v>
      </c>
      <c r="I3233" s="46">
        <v>0</v>
      </c>
      <c r="J3233" s="31">
        <f t="shared" si="417"/>
        <v>0</v>
      </c>
      <c r="K3233" s="1">
        <f t="shared" si="418"/>
        <v>0</v>
      </c>
      <c r="L3233" s="1">
        <f t="shared" si="416"/>
        <v>6</v>
      </c>
    </row>
    <row r="3234" spans="1:12" ht="16.5" hidden="1" thickBot="1" x14ac:dyDescent="0.3">
      <c r="A3234" s="26">
        <v>550502</v>
      </c>
      <c r="B3234" s="42">
        <v>550502</v>
      </c>
      <c r="C3234" s="43" t="s">
        <v>1819</v>
      </c>
      <c r="D3234" s="44">
        <v>0</v>
      </c>
      <c r="E3234" s="29">
        <f>IF(ISERROR(VLOOKUP(A3234,'INFORME SEVEN'!$A$1:$F$339,4,0)),0,VLOOKUP(A3234,'INFORME SEVEN'!$A$1:$F$339,4,0))</f>
        <v>0</v>
      </c>
      <c r="F3234" s="29">
        <f>IF(ISERROR(VLOOKUP(A3234,'INFORME SEVEN'!$A$1:$F$339,5,0)),0,VLOOKUP(A3234,'INFORME SEVEN'!$A$1:$F$339,5,0))</f>
        <v>0</v>
      </c>
      <c r="G3234" s="65">
        <f t="shared" si="415"/>
        <v>0</v>
      </c>
      <c r="H3234" s="44">
        <f t="shared" si="419"/>
        <v>0</v>
      </c>
      <c r="I3234" s="46">
        <v>0</v>
      </c>
      <c r="J3234" s="31">
        <f t="shared" si="417"/>
        <v>0</v>
      </c>
      <c r="K3234" s="1">
        <f t="shared" si="418"/>
        <v>0</v>
      </c>
      <c r="L3234" s="1">
        <f t="shared" si="416"/>
        <v>6</v>
      </c>
    </row>
    <row r="3235" spans="1:12" ht="16.5" hidden="1" thickBot="1" x14ac:dyDescent="0.3">
      <c r="A3235" s="26">
        <v>550503</v>
      </c>
      <c r="B3235" s="42">
        <v>550503</v>
      </c>
      <c r="C3235" s="43" t="s">
        <v>818</v>
      </c>
      <c r="D3235" s="44">
        <v>0</v>
      </c>
      <c r="E3235" s="29">
        <f>IF(ISERROR(VLOOKUP(A3235,'INFORME SEVEN'!$A$1:$F$339,4,0)),0,VLOOKUP(A3235,'INFORME SEVEN'!$A$1:$F$339,4,0))</f>
        <v>0</v>
      </c>
      <c r="F3235" s="29">
        <f>IF(ISERROR(VLOOKUP(A3235,'INFORME SEVEN'!$A$1:$F$339,5,0)),0,VLOOKUP(A3235,'INFORME SEVEN'!$A$1:$F$339,5,0))</f>
        <v>0</v>
      </c>
      <c r="G3235" s="65">
        <f t="shared" si="415"/>
        <v>0</v>
      </c>
      <c r="H3235" s="44">
        <f t="shared" si="419"/>
        <v>0</v>
      </c>
      <c r="I3235" s="46">
        <v>0</v>
      </c>
      <c r="J3235" s="31">
        <f t="shared" si="417"/>
        <v>0</v>
      </c>
      <c r="K3235" s="1">
        <f t="shared" si="418"/>
        <v>0</v>
      </c>
      <c r="L3235" s="1">
        <f t="shared" si="416"/>
        <v>6</v>
      </c>
    </row>
    <row r="3236" spans="1:12" ht="16.5" hidden="1" thickBot="1" x14ac:dyDescent="0.3">
      <c r="A3236" s="26">
        <v>550504</v>
      </c>
      <c r="B3236" s="42">
        <v>550504</v>
      </c>
      <c r="C3236" s="43" t="s">
        <v>440</v>
      </c>
      <c r="D3236" s="44">
        <v>0</v>
      </c>
      <c r="E3236" s="29">
        <f>IF(ISERROR(VLOOKUP(A3236,'INFORME SEVEN'!$A$1:$F$339,4,0)),0,VLOOKUP(A3236,'INFORME SEVEN'!$A$1:$F$339,4,0))</f>
        <v>0</v>
      </c>
      <c r="F3236" s="29">
        <f>IF(ISERROR(VLOOKUP(A3236,'INFORME SEVEN'!$A$1:$F$339,5,0)),0,VLOOKUP(A3236,'INFORME SEVEN'!$A$1:$F$339,5,0))</f>
        <v>0</v>
      </c>
      <c r="G3236" s="65">
        <f t="shared" si="415"/>
        <v>0</v>
      </c>
      <c r="H3236" s="44">
        <f t="shared" si="419"/>
        <v>0</v>
      </c>
      <c r="I3236" s="46">
        <v>0</v>
      </c>
      <c r="J3236" s="31">
        <f t="shared" si="417"/>
        <v>0</v>
      </c>
      <c r="K3236" s="1">
        <f t="shared" si="418"/>
        <v>0</v>
      </c>
      <c r="L3236" s="1">
        <f t="shared" si="416"/>
        <v>6</v>
      </c>
    </row>
    <row r="3237" spans="1:12" ht="15.75" thickBot="1" x14ac:dyDescent="0.25">
      <c r="A3237" s="26">
        <v>550505</v>
      </c>
      <c r="B3237" s="450">
        <v>550505</v>
      </c>
      <c r="C3237" s="451" t="s">
        <v>1820</v>
      </c>
      <c r="D3237" s="65">
        <v>138028245813.98001</v>
      </c>
      <c r="E3237" s="45">
        <f>IF(ISERROR(VLOOKUP(A3237,'INFORME SEVEN'!$A$1:$F$339,4,0)),0,VLOOKUP(A3237,'INFORME SEVEN'!$A$1:$F$339,4,0))</f>
        <v>131144462796</v>
      </c>
      <c r="F3237" s="45">
        <f>IF(ISERROR(VLOOKUP(A3237,'INFORME SEVEN'!$A$1:$F$339,5,0)),0,VLOOKUP(A3237,'INFORME SEVEN'!$A$1:$F$339,5,0))</f>
        <v>159721660</v>
      </c>
      <c r="G3237" s="65">
        <f t="shared" si="415"/>
        <v>269012986949.98001</v>
      </c>
      <c r="H3237" s="45">
        <v>0</v>
      </c>
      <c r="I3237" s="47">
        <f>+G3237</f>
        <v>269012986949.98001</v>
      </c>
      <c r="J3237" s="31">
        <f t="shared" si="417"/>
        <v>0</v>
      </c>
      <c r="K3237" s="1">
        <f t="shared" si="418"/>
        <v>1</v>
      </c>
      <c r="L3237" s="1">
        <f t="shared" si="416"/>
        <v>6</v>
      </c>
    </row>
    <row r="3238" spans="1:12" ht="16.5" hidden="1" thickBot="1" x14ac:dyDescent="0.3">
      <c r="A3238" s="26">
        <v>550506</v>
      </c>
      <c r="B3238" s="42">
        <v>550506</v>
      </c>
      <c r="C3238" s="43" t="s">
        <v>1774</v>
      </c>
      <c r="D3238" s="44">
        <v>0</v>
      </c>
      <c r="E3238" s="29">
        <f>IF(ISERROR(VLOOKUP(A3238,'INFORME SEVEN'!$A$1:$F$339,4,0)),0,VLOOKUP(A3238,'INFORME SEVEN'!$A$1:$F$339,4,0))</f>
        <v>0</v>
      </c>
      <c r="F3238" s="29">
        <f>IF(ISERROR(VLOOKUP(A3238,'INFORME SEVEN'!$A$1:$F$339,5,0)),0,VLOOKUP(A3238,'INFORME SEVEN'!$A$1:$F$339,5,0))</f>
        <v>0</v>
      </c>
      <c r="G3238" s="65">
        <f t="shared" si="415"/>
        <v>0</v>
      </c>
      <c r="H3238" s="44">
        <f t="shared" ref="H3238:H3240" si="420">+G3238</f>
        <v>0</v>
      </c>
      <c r="I3238" s="46">
        <v>0</v>
      </c>
      <c r="J3238" s="31">
        <f t="shared" si="417"/>
        <v>0</v>
      </c>
      <c r="K3238" s="1">
        <f t="shared" si="418"/>
        <v>0</v>
      </c>
      <c r="L3238" s="1">
        <f t="shared" si="416"/>
        <v>6</v>
      </c>
    </row>
    <row r="3239" spans="1:12" ht="16.5" hidden="1" thickBot="1" x14ac:dyDescent="0.3">
      <c r="A3239" s="26">
        <v>550507</v>
      </c>
      <c r="B3239" s="42">
        <v>550507</v>
      </c>
      <c r="C3239" s="43" t="s">
        <v>1821</v>
      </c>
      <c r="D3239" s="44">
        <v>0</v>
      </c>
      <c r="E3239" s="29">
        <f>IF(ISERROR(VLOOKUP(A3239,'INFORME SEVEN'!$A$1:$F$339,4,0)),0,VLOOKUP(A3239,'INFORME SEVEN'!$A$1:$F$339,4,0))</f>
        <v>0</v>
      </c>
      <c r="F3239" s="29">
        <f>IF(ISERROR(VLOOKUP(A3239,'INFORME SEVEN'!$A$1:$F$339,5,0)),0,VLOOKUP(A3239,'INFORME SEVEN'!$A$1:$F$339,5,0))</f>
        <v>0</v>
      </c>
      <c r="G3239" s="65">
        <f t="shared" si="415"/>
        <v>0</v>
      </c>
      <c r="H3239" s="44">
        <f t="shared" si="420"/>
        <v>0</v>
      </c>
      <c r="I3239" s="46">
        <v>0</v>
      </c>
      <c r="J3239" s="31">
        <f t="shared" si="417"/>
        <v>0</v>
      </c>
      <c r="K3239" s="1">
        <f t="shared" si="418"/>
        <v>0</v>
      </c>
      <c r="L3239" s="1">
        <f t="shared" si="416"/>
        <v>6</v>
      </c>
    </row>
    <row r="3240" spans="1:12" ht="16.5" hidden="1" thickBot="1" x14ac:dyDescent="0.3">
      <c r="A3240" s="26">
        <v>550508</v>
      </c>
      <c r="B3240" s="42">
        <v>550508</v>
      </c>
      <c r="C3240" s="43" t="s">
        <v>1822</v>
      </c>
      <c r="D3240" s="44">
        <v>0</v>
      </c>
      <c r="E3240" s="29">
        <f>IF(ISERROR(VLOOKUP(A3240,'INFORME SEVEN'!$A$1:$F$339,4,0)),0,VLOOKUP(A3240,'INFORME SEVEN'!$A$1:$F$339,4,0))</f>
        <v>0</v>
      </c>
      <c r="F3240" s="29">
        <f>IF(ISERROR(VLOOKUP(A3240,'INFORME SEVEN'!$A$1:$F$339,5,0)),0,VLOOKUP(A3240,'INFORME SEVEN'!$A$1:$F$339,5,0))</f>
        <v>0</v>
      </c>
      <c r="G3240" s="65">
        <f t="shared" si="415"/>
        <v>0</v>
      </c>
      <c r="H3240" s="44">
        <f t="shared" si="420"/>
        <v>0</v>
      </c>
      <c r="I3240" s="46">
        <v>0</v>
      </c>
      <c r="J3240" s="31">
        <f t="shared" si="417"/>
        <v>0</v>
      </c>
      <c r="K3240" s="1">
        <f t="shared" si="418"/>
        <v>0</v>
      </c>
      <c r="L3240" s="1">
        <f t="shared" si="416"/>
        <v>6</v>
      </c>
    </row>
    <row r="3241" spans="1:12" ht="16.5" thickBot="1" x14ac:dyDescent="0.3">
      <c r="A3241" s="26">
        <v>5506</v>
      </c>
      <c r="B3241" s="37">
        <v>550600</v>
      </c>
      <c r="C3241" s="38" t="s">
        <v>1829</v>
      </c>
      <c r="D3241" s="39">
        <v>497502032</v>
      </c>
      <c r="E3241" s="40">
        <f>IF(ISERROR(VLOOKUP(A3241,'INFORME SEVEN'!$A$1:$F$339,4,0)),0,VLOOKUP(A3241,'INFORME SEVEN'!$A$1:$F$339,4,0))</f>
        <v>14966000</v>
      </c>
      <c r="F3241" s="40">
        <f>IF(ISERROR(VLOOKUP(A3241,'INFORME SEVEN'!$A$1:$F$339,5,0)),0,VLOOKUP(A3241,'INFORME SEVEN'!$A$1:$F$339,5,0))</f>
        <v>0</v>
      </c>
      <c r="G3241" s="39">
        <f t="shared" si="415"/>
        <v>512468032</v>
      </c>
      <c r="H3241" s="40">
        <v>0</v>
      </c>
      <c r="I3241" s="41">
        <f>+I3246</f>
        <v>512468032</v>
      </c>
      <c r="J3241" s="31">
        <f t="shared" si="417"/>
        <v>0</v>
      </c>
      <c r="K3241" s="1">
        <f t="shared" si="418"/>
        <v>1</v>
      </c>
      <c r="L3241" s="1">
        <f t="shared" si="416"/>
        <v>4</v>
      </c>
    </row>
    <row r="3242" spans="1:12" ht="16.5" hidden="1" thickBot="1" x14ac:dyDescent="0.3">
      <c r="A3242" s="26">
        <v>550601</v>
      </c>
      <c r="B3242" s="42">
        <v>550601</v>
      </c>
      <c r="C3242" s="43" t="s">
        <v>817</v>
      </c>
      <c r="D3242" s="44">
        <v>0</v>
      </c>
      <c r="E3242" s="29">
        <f>IF(ISERROR(VLOOKUP(A3242,'INFORME SEVEN'!$A$1:$F$339,4,0)),0,VLOOKUP(A3242,'INFORME SEVEN'!$A$1:$F$339,4,0))</f>
        <v>0</v>
      </c>
      <c r="F3242" s="29">
        <f>IF(ISERROR(VLOOKUP(A3242,'INFORME SEVEN'!$A$1:$F$339,5,0)),0,VLOOKUP(A3242,'INFORME SEVEN'!$A$1:$F$339,5,0))</f>
        <v>0</v>
      </c>
      <c r="G3242" s="65">
        <f t="shared" si="415"/>
        <v>0</v>
      </c>
      <c r="H3242" s="44">
        <f t="shared" ref="H3242:H3245" si="421">+G3242</f>
        <v>0</v>
      </c>
      <c r="I3242" s="46">
        <v>0</v>
      </c>
      <c r="J3242" s="31">
        <f t="shared" si="417"/>
        <v>0</v>
      </c>
      <c r="K3242" s="1">
        <f t="shared" si="418"/>
        <v>0</v>
      </c>
      <c r="L3242" s="1">
        <f t="shared" si="416"/>
        <v>6</v>
      </c>
    </row>
    <row r="3243" spans="1:12" ht="16.5" hidden="1" thickBot="1" x14ac:dyDescent="0.3">
      <c r="A3243" s="26">
        <v>550602</v>
      </c>
      <c r="B3243" s="42">
        <v>550602</v>
      </c>
      <c r="C3243" s="43" t="s">
        <v>1819</v>
      </c>
      <c r="D3243" s="44">
        <v>0</v>
      </c>
      <c r="E3243" s="29">
        <f>IF(ISERROR(VLOOKUP(A3243,'INFORME SEVEN'!$A$1:$F$339,4,0)),0,VLOOKUP(A3243,'INFORME SEVEN'!$A$1:$F$339,4,0))</f>
        <v>0</v>
      </c>
      <c r="F3243" s="29">
        <f>IF(ISERROR(VLOOKUP(A3243,'INFORME SEVEN'!$A$1:$F$339,5,0)),0,VLOOKUP(A3243,'INFORME SEVEN'!$A$1:$F$339,5,0))</f>
        <v>0</v>
      </c>
      <c r="G3243" s="65">
        <f t="shared" si="415"/>
        <v>0</v>
      </c>
      <c r="H3243" s="44">
        <f t="shared" si="421"/>
        <v>0</v>
      </c>
      <c r="I3243" s="46">
        <v>0</v>
      </c>
      <c r="J3243" s="31">
        <f t="shared" si="417"/>
        <v>0</v>
      </c>
      <c r="K3243" s="1">
        <f t="shared" si="418"/>
        <v>0</v>
      </c>
      <c r="L3243" s="1">
        <f t="shared" si="416"/>
        <v>6</v>
      </c>
    </row>
    <row r="3244" spans="1:12" ht="16.5" hidden="1" thickBot="1" x14ac:dyDescent="0.3">
      <c r="A3244" s="26">
        <v>550603</v>
      </c>
      <c r="B3244" s="42">
        <v>550603</v>
      </c>
      <c r="C3244" s="43" t="s">
        <v>818</v>
      </c>
      <c r="D3244" s="44">
        <v>0</v>
      </c>
      <c r="E3244" s="29">
        <f>IF(ISERROR(VLOOKUP(A3244,'INFORME SEVEN'!$A$1:$F$339,4,0)),0,VLOOKUP(A3244,'INFORME SEVEN'!$A$1:$F$339,4,0))</f>
        <v>0</v>
      </c>
      <c r="F3244" s="29">
        <f>IF(ISERROR(VLOOKUP(A3244,'INFORME SEVEN'!$A$1:$F$339,5,0)),0,VLOOKUP(A3244,'INFORME SEVEN'!$A$1:$F$339,5,0))</f>
        <v>0</v>
      </c>
      <c r="G3244" s="65">
        <f t="shared" si="415"/>
        <v>0</v>
      </c>
      <c r="H3244" s="44">
        <f t="shared" si="421"/>
        <v>0</v>
      </c>
      <c r="I3244" s="46">
        <v>0</v>
      </c>
      <c r="J3244" s="31">
        <f t="shared" si="417"/>
        <v>0</v>
      </c>
      <c r="K3244" s="1">
        <f t="shared" si="418"/>
        <v>0</v>
      </c>
      <c r="L3244" s="1">
        <f t="shared" si="416"/>
        <v>6</v>
      </c>
    </row>
    <row r="3245" spans="1:12" ht="16.5" hidden="1" thickBot="1" x14ac:dyDescent="0.3">
      <c r="A3245" s="26">
        <v>550604</v>
      </c>
      <c r="B3245" s="42">
        <v>550604</v>
      </c>
      <c r="C3245" s="43" t="s">
        <v>440</v>
      </c>
      <c r="D3245" s="44">
        <v>0</v>
      </c>
      <c r="E3245" s="29">
        <f>IF(ISERROR(VLOOKUP(A3245,'INFORME SEVEN'!$A$1:$F$339,4,0)),0,VLOOKUP(A3245,'INFORME SEVEN'!$A$1:$F$339,4,0))</f>
        <v>0</v>
      </c>
      <c r="F3245" s="29">
        <f>IF(ISERROR(VLOOKUP(A3245,'INFORME SEVEN'!$A$1:$F$339,5,0)),0,VLOOKUP(A3245,'INFORME SEVEN'!$A$1:$F$339,5,0))</f>
        <v>0</v>
      </c>
      <c r="G3245" s="65">
        <f t="shared" si="415"/>
        <v>0</v>
      </c>
      <c r="H3245" s="44">
        <f t="shared" si="421"/>
        <v>0</v>
      </c>
      <c r="I3245" s="46">
        <v>0</v>
      </c>
      <c r="J3245" s="31">
        <f t="shared" si="417"/>
        <v>0</v>
      </c>
      <c r="K3245" s="1">
        <f t="shared" si="418"/>
        <v>0</v>
      </c>
      <c r="L3245" s="1">
        <f t="shared" si="416"/>
        <v>6</v>
      </c>
    </row>
    <row r="3246" spans="1:12" ht="15.75" thickBot="1" x14ac:dyDescent="0.25">
      <c r="A3246" s="26">
        <v>550605</v>
      </c>
      <c r="B3246" s="450">
        <v>550605</v>
      </c>
      <c r="C3246" s="451" t="s">
        <v>1820</v>
      </c>
      <c r="D3246" s="65">
        <v>497502032</v>
      </c>
      <c r="E3246" s="45">
        <f>IF(ISERROR(VLOOKUP(A3246,'INFORME SEVEN'!$A$1:$F$339,4,0)),0,VLOOKUP(A3246,'INFORME SEVEN'!$A$1:$F$339,4,0))</f>
        <v>14966000</v>
      </c>
      <c r="F3246" s="45">
        <f>IF(ISERROR(VLOOKUP(A3246,'INFORME SEVEN'!$A$1:$F$339,5,0)),0,VLOOKUP(A3246,'INFORME SEVEN'!$A$1:$F$339,5,0))</f>
        <v>0</v>
      </c>
      <c r="G3246" s="65">
        <f t="shared" si="415"/>
        <v>512468032</v>
      </c>
      <c r="H3246" s="45">
        <v>0</v>
      </c>
      <c r="I3246" s="47">
        <f>+G3246</f>
        <v>512468032</v>
      </c>
      <c r="J3246" s="31">
        <f t="shared" si="417"/>
        <v>0</v>
      </c>
      <c r="K3246" s="1">
        <f t="shared" si="418"/>
        <v>1</v>
      </c>
      <c r="L3246" s="1">
        <f t="shared" si="416"/>
        <v>6</v>
      </c>
    </row>
    <row r="3247" spans="1:12" ht="16.5" hidden="1" thickBot="1" x14ac:dyDescent="0.3">
      <c r="A3247" s="26">
        <v>550606</v>
      </c>
      <c r="B3247" s="42">
        <v>550606</v>
      </c>
      <c r="C3247" s="43" t="s">
        <v>1774</v>
      </c>
      <c r="D3247" s="44">
        <v>0</v>
      </c>
      <c r="E3247" s="29">
        <f>IF(ISERROR(VLOOKUP(A3247,'INFORME SEVEN'!$A$1:$F$339,4,0)),0,VLOOKUP(A3247,'INFORME SEVEN'!$A$1:$F$339,4,0))</f>
        <v>0</v>
      </c>
      <c r="F3247" s="29">
        <f>IF(ISERROR(VLOOKUP(A3247,'INFORME SEVEN'!$A$1:$F$339,5,0)),0,VLOOKUP(A3247,'INFORME SEVEN'!$A$1:$F$339,5,0))</f>
        <v>0</v>
      </c>
      <c r="G3247" s="65">
        <f t="shared" si="415"/>
        <v>0</v>
      </c>
      <c r="H3247" s="44">
        <f t="shared" ref="H3247:H3310" si="422">+G3247</f>
        <v>0</v>
      </c>
      <c r="I3247" s="46">
        <v>0</v>
      </c>
      <c r="J3247" s="31">
        <f t="shared" si="417"/>
        <v>0</v>
      </c>
      <c r="K3247" s="1">
        <f t="shared" si="418"/>
        <v>0</v>
      </c>
      <c r="L3247" s="1">
        <f t="shared" si="416"/>
        <v>6</v>
      </c>
    </row>
    <row r="3248" spans="1:12" ht="16.5" hidden="1" thickBot="1" x14ac:dyDescent="0.3">
      <c r="A3248" s="26">
        <v>550607</v>
      </c>
      <c r="B3248" s="42">
        <v>550607</v>
      </c>
      <c r="C3248" s="43" t="s">
        <v>1821</v>
      </c>
      <c r="D3248" s="44">
        <v>0</v>
      </c>
      <c r="E3248" s="29">
        <f>IF(ISERROR(VLOOKUP(A3248,'INFORME SEVEN'!$A$1:$F$339,4,0)),0,VLOOKUP(A3248,'INFORME SEVEN'!$A$1:$F$339,4,0))</f>
        <v>0</v>
      </c>
      <c r="F3248" s="29">
        <f>IF(ISERROR(VLOOKUP(A3248,'INFORME SEVEN'!$A$1:$F$339,5,0)),0,VLOOKUP(A3248,'INFORME SEVEN'!$A$1:$F$339,5,0))</f>
        <v>0</v>
      </c>
      <c r="G3248" s="65">
        <f t="shared" si="415"/>
        <v>0</v>
      </c>
      <c r="H3248" s="44">
        <f t="shared" si="422"/>
        <v>0</v>
      </c>
      <c r="I3248" s="46">
        <v>0</v>
      </c>
      <c r="J3248" s="31">
        <f t="shared" si="417"/>
        <v>0</v>
      </c>
      <c r="K3248" s="1">
        <f t="shared" si="418"/>
        <v>0</v>
      </c>
      <c r="L3248" s="1">
        <f t="shared" si="416"/>
        <v>6</v>
      </c>
    </row>
    <row r="3249" spans="1:12" ht="16.5" hidden="1" thickBot="1" x14ac:dyDescent="0.3">
      <c r="A3249" s="26">
        <v>550608</v>
      </c>
      <c r="B3249" s="42">
        <v>550608</v>
      </c>
      <c r="C3249" s="43" t="s">
        <v>1822</v>
      </c>
      <c r="D3249" s="44">
        <v>0</v>
      </c>
      <c r="E3249" s="29">
        <f>IF(ISERROR(VLOOKUP(A3249,'INFORME SEVEN'!$A$1:$F$339,4,0)),0,VLOOKUP(A3249,'INFORME SEVEN'!$A$1:$F$339,4,0))</f>
        <v>0</v>
      </c>
      <c r="F3249" s="29">
        <f>IF(ISERROR(VLOOKUP(A3249,'INFORME SEVEN'!$A$1:$F$339,5,0)),0,VLOOKUP(A3249,'INFORME SEVEN'!$A$1:$F$339,5,0))</f>
        <v>0</v>
      </c>
      <c r="G3249" s="65">
        <f t="shared" si="415"/>
        <v>0</v>
      </c>
      <c r="H3249" s="44">
        <f t="shared" si="422"/>
        <v>0</v>
      </c>
      <c r="I3249" s="46">
        <v>0</v>
      </c>
      <c r="J3249" s="31">
        <f t="shared" si="417"/>
        <v>0</v>
      </c>
      <c r="K3249" s="1">
        <f t="shared" si="418"/>
        <v>0</v>
      </c>
      <c r="L3249" s="1">
        <f t="shared" si="416"/>
        <v>6</v>
      </c>
    </row>
    <row r="3250" spans="1:12" ht="16.5" hidden="1" thickBot="1" x14ac:dyDescent="0.3">
      <c r="A3250" s="26">
        <v>5507</v>
      </c>
      <c r="B3250" s="48">
        <v>550700</v>
      </c>
      <c r="C3250" s="49" t="s">
        <v>1830</v>
      </c>
      <c r="D3250" s="39">
        <v>0</v>
      </c>
      <c r="E3250" s="29">
        <f>IF(ISERROR(VLOOKUP(A3250,'INFORME SEVEN'!$A$1:$F$339,4,0)),0,VLOOKUP(A3250,'INFORME SEVEN'!$A$1:$F$339,4,0))</f>
        <v>0</v>
      </c>
      <c r="F3250" s="29">
        <f>IF(ISERROR(VLOOKUP(A3250,'INFORME SEVEN'!$A$1:$F$339,5,0)),0,VLOOKUP(A3250,'INFORME SEVEN'!$A$1:$F$339,5,0))</f>
        <v>0</v>
      </c>
      <c r="G3250" s="39">
        <f t="shared" si="415"/>
        <v>0</v>
      </c>
      <c r="H3250" s="50">
        <f t="shared" si="422"/>
        <v>0</v>
      </c>
      <c r="I3250" s="51">
        <v>0</v>
      </c>
      <c r="J3250" s="31">
        <f t="shared" si="417"/>
        <v>0</v>
      </c>
      <c r="K3250" s="1">
        <f t="shared" si="418"/>
        <v>0</v>
      </c>
      <c r="L3250" s="1">
        <f t="shared" si="416"/>
        <v>4</v>
      </c>
    </row>
    <row r="3251" spans="1:12" ht="16.5" hidden="1" thickBot="1" x14ac:dyDescent="0.3">
      <c r="A3251" s="26">
        <v>550701</v>
      </c>
      <c r="B3251" s="42">
        <v>550701</v>
      </c>
      <c r="C3251" s="43" t="s">
        <v>817</v>
      </c>
      <c r="D3251" s="44">
        <v>0</v>
      </c>
      <c r="E3251" s="29">
        <f>IF(ISERROR(VLOOKUP(A3251,'INFORME SEVEN'!$A$1:$F$339,4,0)),0,VLOOKUP(A3251,'INFORME SEVEN'!$A$1:$F$339,4,0))</f>
        <v>0</v>
      </c>
      <c r="F3251" s="29">
        <f>IF(ISERROR(VLOOKUP(A3251,'INFORME SEVEN'!$A$1:$F$339,5,0)),0,VLOOKUP(A3251,'INFORME SEVEN'!$A$1:$F$339,5,0))</f>
        <v>0</v>
      </c>
      <c r="G3251" s="65">
        <f t="shared" si="415"/>
        <v>0</v>
      </c>
      <c r="H3251" s="44">
        <f t="shared" si="422"/>
        <v>0</v>
      </c>
      <c r="I3251" s="46">
        <v>0</v>
      </c>
      <c r="J3251" s="31">
        <f t="shared" si="417"/>
        <v>0</v>
      </c>
      <c r="K3251" s="1">
        <f t="shared" si="418"/>
        <v>0</v>
      </c>
      <c r="L3251" s="1">
        <f t="shared" si="416"/>
        <v>6</v>
      </c>
    </row>
    <row r="3252" spans="1:12" ht="16.5" hidden="1" thickBot="1" x14ac:dyDescent="0.3">
      <c r="A3252" s="26">
        <v>550702</v>
      </c>
      <c r="B3252" s="42">
        <v>550702</v>
      </c>
      <c r="C3252" s="43" t="s">
        <v>1819</v>
      </c>
      <c r="D3252" s="44">
        <v>0</v>
      </c>
      <c r="E3252" s="29">
        <f>IF(ISERROR(VLOOKUP(A3252,'INFORME SEVEN'!$A$1:$F$339,4,0)),0,VLOOKUP(A3252,'INFORME SEVEN'!$A$1:$F$339,4,0))</f>
        <v>0</v>
      </c>
      <c r="F3252" s="29">
        <f>IF(ISERROR(VLOOKUP(A3252,'INFORME SEVEN'!$A$1:$F$339,5,0)),0,VLOOKUP(A3252,'INFORME SEVEN'!$A$1:$F$339,5,0))</f>
        <v>0</v>
      </c>
      <c r="G3252" s="65">
        <f t="shared" si="415"/>
        <v>0</v>
      </c>
      <c r="H3252" s="44">
        <f t="shared" si="422"/>
        <v>0</v>
      </c>
      <c r="I3252" s="46">
        <v>0</v>
      </c>
      <c r="J3252" s="31">
        <f t="shared" si="417"/>
        <v>0</v>
      </c>
      <c r="K3252" s="1">
        <f t="shared" si="418"/>
        <v>0</v>
      </c>
      <c r="L3252" s="1">
        <f t="shared" si="416"/>
        <v>6</v>
      </c>
    </row>
    <row r="3253" spans="1:12" ht="16.5" hidden="1" thickBot="1" x14ac:dyDescent="0.3">
      <c r="A3253" s="26">
        <v>550703</v>
      </c>
      <c r="B3253" s="42">
        <v>550703</v>
      </c>
      <c r="C3253" s="43" t="s">
        <v>818</v>
      </c>
      <c r="D3253" s="44">
        <v>0</v>
      </c>
      <c r="E3253" s="29">
        <f>IF(ISERROR(VLOOKUP(A3253,'INFORME SEVEN'!$A$1:$F$339,4,0)),0,VLOOKUP(A3253,'INFORME SEVEN'!$A$1:$F$339,4,0))</f>
        <v>0</v>
      </c>
      <c r="F3253" s="29">
        <f>IF(ISERROR(VLOOKUP(A3253,'INFORME SEVEN'!$A$1:$F$339,5,0)),0,VLOOKUP(A3253,'INFORME SEVEN'!$A$1:$F$339,5,0))</f>
        <v>0</v>
      </c>
      <c r="G3253" s="65">
        <f t="shared" si="415"/>
        <v>0</v>
      </c>
      <c r="H3253" s="44">
        <f t="shared" si="422"/>
        <v>0</v>
      </c>
      <c r="I3253" s="46">
        <v>0</v>
      </c>
      <c r="J3253" s="31">
        <f t="shared" si="417"/>
        <v>0</v>
      </c>
      <c r="K3253" s="1">
        <f t="shared" si="418"/>
        <v>0</v>
      </c>
      <c r="L3253" s="1">
        <f t="shared" si="416"/>
        <v>6</v>
      </c>
    </row>
    <row r="3254" spans="1:12" ht="16.5" hidden="1" thickBot="1" x14ac:dyDescent="0.3">
      <c r="A3254" s="26">
        <v>550704</v>
      </c>
      <c r="B3254" s="42">
        <v>550704</v>
      </c>
      <c r="C3254" s="43" t="s">
        <v>440</v>
      </c>
      <c r="D3254" s="44">
        <v>0</v>
      </c>
      <c r="E3254" s="29">
        <f>IF(ISERROR(VLOOKUP(A3254,'INFORME SEVEN'!$A$1:$F$339,4,0)),0,VLOOKUP(A3254,'INFORME SEVEN'!$A$1:$F$339,4,0))</f>
        <v>0</v>
      </c>
      <c r="F3254" s="29">
        <f>IF(ISERROR(VLOOKUP(A3254,'INFORME SEVEN'!$A$1:$F$339,5,0)),0,VLOOKUP(A3254,'INFORME SEVEN'!$A$1:$F$339,5,0))</f>
        <v>0</v>
      </c>
      <c r="G3254" s="65">
        <f t="shared" si="415"/>
        <v>0</v>
      </c>
      <c r="H3254" s="44">
        <f t="shared" si="422"/>
        <v>0</v>
      </c>
      <c r="I3254" s="46">
        <v>0</v>
      </c>
      <c r="J3254" s="31">
        <f t="shared" si="417"/>
        <v>0</v>
      </c>
      <c r="K3254" s="1">
        <f t="shared" si="418"/>
        <v>0</v>
      </c>
      <c r="L3254" s="1">
        <f t="shared" si="416"/>
        <v>6</v>
      </c>
    </row>
    <row r="3255" spans="1:12" ht="16.5" hidden="1" thickBot="1" x14ac:dyDescent="0.3">
      <c r="A3255" s="26">
        <v>550705</v>
      </c>
      <c r="B3255" s="42">
        <v>550705</v>
      </c>
      <c r="C3255" s="43" t="s">
        <v>1820</v>
      </c>
      <c r="D3255" s="44">
        <v>0</v>
      </c>
      <c r="E3255" s="29">
        <f>IF(ISERROR(VLOOKUP(A3255,'INFORME SEVEN'!$A$1:$F$339,4,0)),0,VLOOKUP(A3255,'INFORME SEVEN'!$A$1:$F$339,4,0))</f>
        <v>0</v>
      </c>
      <c r="F3255" s="29">
        <f>IF(ISERROR(VLOOKUP(A3255,'INFORME SEVEN'!$A$1:$F$339,5,0)),0,VLOOKUP(A3255,'INFORME SEVEN'!$A$1:$F$339,5,0))</f>
        <v>0</v>
      </c>
      <c r="G3255" s="65">
        <f t="shared" si="415"/>
        <v>0</v>
      </c>
      <c r="H3255" s="44">
        <f t="shared" si="422"/>
        <v>0</v>
      </c>
      <c r="I3255" s="46">
        <v>0</v>
      </c>
      <c r="J3255" s="31">
        <f t="shared" si="417"/>
        <v>0</v>
      </c>
      <c r="K3255" s="1">
        <f t="shared" si="418"/>
        <v>0</v>
      </c>
      <c r="L3255" s="1">
        <f t="shared" si="416"/>
        <v>6</v>
      </c>
    </row>
    <row r="3256" spans="1:12" ht="16.5" hidden="1" thickBot="1" x14ac:dyDescent="0.3">
      <c r="A3256" s="26">
        <v>550706</v>
      </c>
      <c r="B3256" s="42">
        <v>550706</v>
      </c>
      <c r="C3256" s="43" t="s">
        <v>1774</v>
      </c>
      <c r="D3256" s="44">
        <v>0</v>
      </c>
      <c r="E3256" s="29">
        <f>IF(ISERROR(VLOOKUP(A3256,'INFORME SEVEN'!$A$1:$F$339,4,0)),0,VLOOKUP(A3256,'INFORME SEVEN'!$A$1:$F$339,4,0))</f>
        <v>0</v>
      </c>
      <c r="F3256" s="29">
        <f>IF(ISERROR(VLOOKUP(A3256,'INFORME SEVEN'!$A$1:$F$339,5,0)),0,VLOOKUP(A3256,'INFORME SEVEN'!$A$1:$F$339,5,0))</f>
        <v>0</v>
      </c>
      <c r="G3256" s="65">
        <f t="shared" si="415"/>
        <v>0</v>
      </c>
      <c r="H3256" s="44">
        <f t="shared" si="422"/>
        <v>0</v>
      </c>
      <c r="I3256" s="46">
        <v>0</v>
      </c>
      <c r="J3256" s="31">
        <f t="shared" si="417"/>
        <v>0</v>
      </c>
      <c r="K3256" s="1">
        <f t="shared" si="418"/>
        <v>0</v>
      </c>
      <c r="L3256" s="1">
        <f t="shared" si="416"/>
        <v>6</v>
      </c>
    </row>
    <row r="3257" spans="1:12" ht="16.5" hidden="1" thickBot="1" x14ac:dyDescent="0.3">
      <c r="A3257" s="26">
        <v>550707</v>
      </c>
      <c r="B3257" s="42">
        <v>550707</v>
      </c>
      <c r="C3257" s="43" t="s">
        <v>1821</v>
      </c>
      <c r="D3257" s="44">
        <v>0</v>
      </c>
      <c r="E3257" s="29">
        <f>IF(ISERROR(VLOOKUP(A3257,'INFORME SEVEN'!$A$1:$F$339,4,0)),0,VLOOKUP(A3257,'INFORME SEVEN'!$A$1:$F$339,4,0))</f>
        <v>0</v>
      </c>
      <c r="F3257" s="29">
        <f>IF(ISERROR(VLOOKUP(A3257,'INFORME SEVEN'!$A$1:$F$339,5,0)),0,VLOOKUP(A3257,'INFORME SEVEN'!$A$1:$F$339,5,0))</f>
        <v>0</v>
      </c>
      <c r="G3257" s="65">
        <f t="shared" si="415"/>
        <v>0</v>
      </c>
      <c r="H3257" s="44">
        <f t="shared" si="422"/>
        <v>0</v>
      </c>
      <c r="I3257" s="46">
        <v>0</v>
      </c>
      <c r="J3257" s="31">
        <f t="shared" si="417"/>
        <v>0</v>
      </c>
      <c r="K3257" s="1">
        <f t="shared" si="418"/>
        <v>0</v>
      </c>
      <c r="L3257" s="1">
        <f t="shared" si="416"/>
        <v>6</v>
      </c>
    </row>
    <row r="3258" spans="1:12" ht="16.5" hidden="1" thickBot="1" x14ac:dyDescent="0.3">
      <c r="A3258" s="26">
        <v>550708</v>
      </c>
      <c r="B3258" s="42">
        <v>550708</v>
      </c>
      <c r="C3258" s="43" t="s">
        <v>1822</v>
      </c>
      <c r="D3258" s="44">
        <v>0</v>
      </c>
      <c r="E3258" s="29">
        <f>IF(ISERROR(VLOOKUP(A3258,'INFORME SEVEN'!$A$1:$F$339,4,0)),0,VLOOKUP(A3258,'INFORME SEVEN'!$A$1:$F$339,4,0))</f>
        <v>0</v>
      </c>
      <c r="F3258" s="29">
        <f>IF(ISERROR(VLOOKUP(A3258,'INFORME SEVEN'!$A$1:$F$339,5,0)),0,VLOOKUP(A3258,'INFORME SEVEN'!$A$1:$F$339,5,0))</f>
        <v>0</v>
      </c>
      <c r="G3258" s="65">
        <f t="shared" si="415"/>
        <v>0</v>
      </c>
      <c r="H3258" s="44">
        <f t="shared" si="422"/>
        <v>0</v>
      </c>
      <c r="I3258" s="46">
        <v>0</v>
      </c>
      <c r="J3258" s="31">
        <f t="shared" si="417"/>
        <v>0</v>
      </c>
      <c r="K3258" s="1">
        <f t="shared" si="418"/>
        <v>0</v>
      </c>
      <c r="L3258" s="1">
        <f t="shared" si="416"/>
        <v>6</v>
      </c>
    </row>
    <row r="3259" spans="1:12" ht="16.5" hidden="1" thickBot="1" x14ac:dyDescent="0.3">
      <c r="A3259" s="26">
        <v>5508</v>
      </c>
      <c r="B3259" s="48">
        <v>550800</v>
      </c>
      <c r="C3259" s="49" t="s">
        <v>1831</v>
      </c>
      <c r="D3259" s="39">
        <v>0</v>
      </c>
      <c r="E3259" s="29">
        <f>IF(ISERROR(VLOOKUP(A3259,'INFORME SEVEN'!$A$1:$F$339,4,0)),0,VLOOKUP(A3259,'INFORME SEVEN'!$A$1:$F$339,4,0))</f>
        <v>0</v>
      </c>
      <c r="F3259" s="29">
        <f>IF(ISERROR(VLOOKUP(A3259,'INFORME SEVEN'!$A$1:$F$339,5,0)),0,VLOOKUP(A3259,'INFORME SEVEN'!$A$1:$F$339,5,0))</f>
        <v>0</v>
      </c>
      <c r="G3259" s="39">
        <f t="shared" si="415"/>
        <v>0</v>
      </c>
      <c r="H3259" s="50">
        <f t="shared" si="422"/>
        <v>0</v>
      </c>
      <c r="I3259" s="51">
        <v>0</v>
      </c>
      <c r="J3259" s="31">
        <f t="shared" si="417"/>
        <v>0</v>
      </c>
      <c r="K3259" s="1">
        <f t="shared" si="418"/>
        <v>0</v>
      </c>
      <c r="L3259" s="1">
        <f t="shared" si="416"/>
        <v>4</v>
      </c>
    </row>
    <row r="3260" spans="1:12" ht="16.5" hidden="1" thickBot="1" x14ac:dyDescent="0.3">
      <c r="A3260" s="26">
        <v>550801</v>
      </c>
      <c r="B3260" s="42">
        <v>550801</v>
      </c>
      <c r="C3260" s="43" t="s">
        <v>1832</v>
      </c>
      <c r="D3260" s="44">
        <v>0</v>
      </c>
      <c r="E3260" s="29">
        <f>IF(ISERROR(VLOOKUP(A3260,'INFORME SEVEN'!$A$1:$F$339,4,0)),0,VLOOKUP(A3260,'INFORME SEVEN'!$A$1:$F$339,4,0))</f>
        <v>0</v>
      </c>
      <c r="F3260" s="29">
        <f>IF(ISERROR(VLOOKUP(A3260,'INFORME SEVEN'!$A$1:$F$339,5,0)),0,VLOOKUP(A3260,'INFORME SEVEN'!$A$1:$F$339,5,0))</f>
        <v>0</v>
      </c>
      <c r="G3260" s="65">
        <f t="shared" si="415"/>
        <v>0</v>
      </c>
      <c r="H3260" s="44">
        <f t="shared" si="422"/>
        <v>0</v>
      </c>
      <c r="I3260" s="46">
        <v>0</v>
      </c>
      <c r="J3260" s="31">
        <f t="shared" si="417"/>
        <v>0</v>
      </c>
      <c r="K3260" s="1">
        <f t="shared" si="418"/>
        <v>0</v>
      </c>
      <c r="L3260" s="1">
        <f t="shared" si="416"/>
        <v>6</v>
      </c>
    </row>
    <row r="3261" spans="1:12" ht="16.5" hidden="1" thickBot="1" x14ac:dyDescent="0.3">
      <c r="A3261" s="26">
        <v>550802</v>
      </c>
      <c r="B3261" s="42">
        <v>550802</v>
      </c>
      <c r="C3261" s="43" t="s">
        <v>1833</v>
      </c>
      <c r="D3261" s="44">
        <v>0</v>
      </c>
      <c r="E3261" s="29">
        <f>IF(ISERROR(VLOOKUP(A3261,'INFORME SEVEN'!$A$1:$F$339,4,0)),0,VLOOKUP(A3261,'INFORME SEVEN'!$A$1:$F$339,4,0))</f>
        <v>0</v>
      </c>
      <c r="F3261" s="29">
        <f>IF(ISERROR(VLOOKUP(A3261,'INFORME SEVEN'!$A$1:$F$339,5,0)),0,VLOOKUP(A3261,'INFORME SEVEN'!$A$1:$F$339,5,0))</f>
        <v>0</v>
      </c>
      <c r="G3261" s="65">
        <f t="shared" si="415"/>
        <v>0</v>
      </c>
      <c r="H3261" s="44">
        <f t="shared" si="422"/>
        <v>0</v>
      </c>
      <c r="I3261" s="46">
        <v>0</v>
      </c>
      <c r="J3261" s="31">
        <f t="shared" si="417"/>
        <v>0</v>
      </c>
      <c r="K3261" s="1">
        <f t="shared" si="418"/>
        <v>0</v>
      </c>
      <c r="L3261" s="1">
        <f t="shared" si="416"/>
        <v>6</v>
      </c>
    </row>
    <row r="3262" spans="1:12" ht="16.5" hidden="1" thickBot="1" x14ac:dyDescent="0.3">
      <c r="A3262" s="26">
        <v>550803</v>
      </c>
      <c r="B3262" s="42">
        <v>550803</v>
      </c>
      <c r="C3262" s="43" t="s">
        <v>1834</v>
      </c>
      <c r="D3262" s="44">
        <v>0</v>
      </c>
      <c r="E3262" s="29">
        <f>IF(ISERROR(VLOOKUP(A3262,'INFORME SEVEN'!$A$1:$F$339,4,0)),0,VLOOKUP(A3262,'INFORME SEVEN'!$A$1:$F$339,4,0))</f>
        <v>0</v>
      </c>
      <c r="F3262" s="29">
        <f>IF(ISERROR(VLOOKUP(A3262,'INFORME SEVEN'!$A$1:$F$339,5,0)),0,VLOOKUP(A3262,'INFORME SEVEN'!$A$1:$F$339,5,0))</f>
        <v>0</v>
      </c>
      <c r="G3262" s="65">
        <f t="shared" si="415"/>
        <v>0</v>
      </c>
      <c r="H3262" s="44">
        <f t="shared" si="422"/>
        <v>0</v>
      </c>
      <c r="I3262" s="46">
        <v>0</v>
      </c>
      <c r="J3262" s="31">
        <f t="shared" si="417"/>
        <v>0</v>
      </c>
      <c r="K3262" s="1">
        <f t="shared" si="418"/>
        <v>0</v>
      </c>
      <c r="L3262" s="1">
        <f t="shared" si="416"/>
        <v>6</v>
      </c>
    </row>
    <row r="3263" spans="1:12" ht="16.5" hidden="1" thickBot="1" x14ac:dyDescent="0.3">
      <c r="A3263" s="26">
        <v>550804</v>
      </c>
      <c r="B3263" s="42">
        <v>550804</v>
      </c>
      <c r="C3263" s="43" t="s">
        <v>1835</v>
      </c>
      <c r="D3263" s="44">
        <v>0</v>
      </c>
      <c r="E3263" s="29">
        <f>IF(ISERROR(VLOOKUP(A3263,'INFORME SEVEN'!$A$1:$F$339,4,0)),0,VLOOKUP(A3263,'INFORME SEVEN'!$A$1:$F$339,4,0))</f>
        <v>0</v>
      </c>
      <c r="F3263" s="29">
        <f>IF(ISERROR(VLOOKUP(A3263,'INFORME SEVEN'!$A$1:$F$339,5,0)),0,VLOOKUP(A3263,'INFORME SEVEN'!$A$1:$F$339,5,0))</f>
        <v>0</v>
      </c>
      <c r="G3263" s="65">
        <f t="shared" si="415"/>
        <v>0</v>
      </c>
      <c r="H3263" s="44">
        <f t="shared" si="422"/>
        <v>0</v>
      </c>
      <c r="I3263" s="46">
        <v>0</v>
      </c>
      <c r="J3263" s="31">
        <f t="shared" si="417"/>
        <v>0</v>
      </c>
      <c r="K3263" s="1">
        <f t="shared" si="418"/>
        <v>0</v>
      </c>
      <c r="L3263" s="1">
        <f t="shared" si="416"/>
        <v>6</v>
      </c>
    </row>
    <row r="3264" spans="1:12" ht="16.5" hidden="1" thickBot="1" x14ac:dyDescent="0.3">
      <c r="A3264" s="26">
        <v>550805</v>
      </c>
      <c r="B3264" s="42">
        <v>550805</v>
      </c>
      <c r="C3264" s="43" t="s">
        <v>1836</v>
      </c>
      <c r="D3264" s="44">
        <v>0</v>
      </c>
      <c r="E3264" s="29">
        <f>IF(ISERROR(VLOOKUP(A3264,'INFORME SEVEN'!$A$1:$F$339,4,0)),0,VLOOKUP(A3264,'INFORME SEVEN'!$A$1:$F$339,4,0))</f>
        <v>0</v>
      </c>
      <c r="F3264" s="29">
        <f>IF(ISERROR(VLOOKUP(A3264,'INFORME SEVEN'!$A$1:$F$339,5,0)),0,VLOOKUP(A3264,'INFORME SEVEN'!$A$1:$F$339,5,0))</f>
        <v>0</v>
      </c>
      <c r="G3264" s="65">
        <f t="shared" si="415"/>
        <v>0</v>
      </c>
      <c r="H3264" s="44">
        <f t="shared" si="422"/>
        <v>0</v>
      </c>
      <c r="I3264" s="46">
        <v>0</v>
      </c>
      <c r="J3264" s="31">
        <f t="shared" si="417"/>
        <v>0</v>
      </c>
      <c r="K3264" s="1">
        <f t="shared" si="418"/>
        <v>0</v>
      </c>
      <c r="L3264" s="1">
        <f t="shared" si="416"/>
        <v>6</v>
      </c>
    </row>
    <row r="3265" spans="1:12" ht="16.5" hidden="1" thickBot="1" x14ac:dyDescent="0.3">
      <c r="A3265" s="26">
        <v>550806</v>
      </c>
      <c r="B3265" s="42">
        <v>550806</v>
      </c>
      <c r="C3265" s="43" t="s">
        <v>819</v>
      </c>
      <c r="D3265" s="44">
        <v>0</v>
      </c>
      <c r="E3265" s="29">
        <f>IF(ISERROR(VLOOKUP(A3265,'INFORME SEVEN'!$A$1:$F$339,4,0)),0,VLOOKUP(A3265,'INFORME SEVEN'!$A$1:$F$339,4,0))</f>
        <v>0</v>
      </c>
      <c r="F3265" s="29">
        <f>IF(ISERROR(VLOOKUP(A3265,'INFORME SEVEN'!$A$1:$F$339,5,0)),0,VLOOKUP(A3265,'INFORME SEVEN'!$A$1:$F$339,5,0))</f>
        <v>0</v>
      </c>
      <c r="G3265" s="65">
        <f t="shared" ref="G3265:G3328" si="423">D3265+E3265-F3265</f>
        <v>0</v>
      </c>
      <c r="H3265" s="44">
        <f t="shared" si="422"/>
        <v>0</v>
      </c>
      <c r="I3265" s="46">
        <v>0</v>
      </c>
      <c r="J3265" s="31">
        <f t="shared" si="417"/>
        <v>0</v>
      </c>
      <c r="K3265" s="1">
        <f t="shared" si="418"/>
        <v>0</v>
      </c>
      <c r="L3265" s="1">
        <f t="shared" si="416"/>
        <v>6</v>
      </c>
    </row>
    <row r="3266" spans="1:12" ht="16.5" hidden="1" thickBot="1" x14ac:dyDescent="0.3">
      <c r="A3266" s="26">
        <v>550807</v>
      </c>
      <c r="B3266" s="42">
        <v>550807</v>
      </c>
      <c r="C3266" s="43" t="s">
        <v>263</v>
      </c>
      <c r="D3266" s="44">
        <v>0</v>
      </c>
      <c r="E3266" s="29">
        <f>IF(ISERROR(VLOOKUP(A3266,'INFORME SEVEN'!$A$1:$F$339,4,0)),0,VLOOKUP(A3266,'INFORME SEVEN'!$A$1:$F$339,4,0))</f>
        <v>0</v>
      </c>
      <c r="F3266" s="29">
        <f>IF(ISERROR(VLOOKUP(A3266,'INFORME SEVEN'!$A$1:$F$339,5,0)),0,VLOOKUP(A3266,'INFORME SEVEN'!$A$1:$F$339,5,0))</f>
        <v>0</v>
      </c>
      <c r="G3266" s="65">
        <f t="shared" si="423"/>
        <v>0</v>
      </c>
      <c r="H3266" s="44">
        <f t="shared" si="422"/>
        <v>0</v>
      </c>
      <c r="I3266" s="46">
        <v>0</v>
      </c>
      <c r="J3266" s="31">
        <f t="shared" si="417"/>
        <v>0</v>
      </c>
      <c r="K3266" s="1">
        <f t="shared" si="418"/>
        <v>0</v>
      </c>
      <c r="L3266" s="1">
        <f t="shared" si="416"/>
        <v>6</v>
      </c>
    </row>
    <row r="3267" spans="1:12" ht="16.5" hidden="1" thickBot="1" x14ac:dyDescent="0.3">
      <c r="A3267" s="26">
        <v>550808</v>
      </c>
      <c r="B3267" s="42">
        <v>550808</v>
      </c>
      <c r="C3267" s="43" t="s">
        <v>262</v>
      </c>
      <c r="D3267" s="44">
        <v>0</v>
      </c>
      <c r="E3267" s="29">
        <f>IF(ISERROR(VLOOKUP(A3267,'INFORME SEVEN'!$A$1:$F$339,4,0)),0,VLOOKUP(A3267,'INFORME SEVEN'!$A$1:$F$339,4,0))</f>
        <v>0</v>
      </c>
      <c r="F3267" s="29">
        <f>IF(ISERROR(VLOOKUP(A3267,'INFORME SEVEN'!$A$1:$F$339,5,0)),0,VLOOKUP(A3267,'INFORME SEVEN'!$A$1:$F$339,5,0))</f>
        <v>0</v>
      </c>
      <c r="G3267" s="65">
        <f t="shared" si="423"/>
        <v>0</v>
      </c>
      <c r="H3267" s="44">
        <f t="shared" si="422"/>
        <v>0</v>
      </c>
      <c r="I3267" s="46">
        <v>0</v>
      </c>
      <c r="J3267" s="31">
        <f t="shared" si="417"/>
        <v>0</v>
      </c>
      <c r="K3267" s="1">
        <f t="shared" si="418"/>
        <v>0</v>
      </c>
      <c r="L3267" s="1">
        <f t="shared" si="416"/>
        <v>6</v>
      </c>
    </row>
    <row r="3268" spans="1:12" ht="16.5" hidden="1" thickBot="1" x14ac:dyDescent="0.3">
      <c r="A3268" s="26">
        <v>550809</v>
      </c>
      <c r="B3268" s="42">
        <v>550809</v>
      </c>
      <c r="C3268" s="43" t="s">
        <v>1837</v>
      </c>
      <c r="D3268" s="44">
        <v>0</v>
      </c>
      <c r="E3268" s="29">
        <f>IF(ISERROR(VLOOKUP(A3268,'INFORME SEVEN'!$A$1:$F$339,4,0)),0,VLOOKUP(A3268,'INFORME SEVEN'!$A$1:$F$339,4,0))</f>
        <v>0</v>
      </c>
      <c r="F3268" s="29">
        <f>IF(ISERROR(VLOOKUP(A3268,'INFORME SEVEN'!$A$1:$F$339,5,0)),0,VLOOKUP(A3268,'INFORME SEVEN'!$A$1:$F$339,5,0))</f>
        <v>0</v>
      </c>
      <c r="G3268" s="65">
        <f t="shared" si="423"/>
        <v>0</v>
      </c>
      <c r="H3268" s="44">
        <f t="shared" si="422"/>
        <v>0</v>
      </c>
      <c r="I3268" s="46">
        <v>0</v>
      </c>
      <c r="J3268" s="31">
        <f t="shared" si="417"/>
        <v>0</v>
      </c>
      <c r="K3268" s="1">
        <f t="shared" si="418"/>
        <v>0</v>
      </c>
      <c r="L3268" s="1">
        <f t="shared" si="416"/>
        <v>6</v>
      </c>
    </row>
    <row r="3269" spans="1:12" ht="16.5" hidden="1" thickBot="1" x14ac:dyDescent="0.3">
      <c r="A3269" s="26">
        <v>550890</v>
      </c>
      <c r="B3269" s="42">
        <v>550890</v>
      </c>
      <c r="C3269" s="43" t="s">
        <v>1838</v>
      </c>
      <c r="D3269" s="44">
        <v>0</v>
      </c>
      <c r="E3269" s="29">
        <f>IF(ISERROR(VLOOKUP(A3269,'INFORME SEVEN'!$A$1:$F$339,4,0)),0,VLOOKUP(A3269,'INFORME SEVEN'!$A$1:$F$339,4,0))</f>
        <v>0</v>
      </c>
      <c r="F3269" s="29">
        <f>IF(ISERROR(VLOOKUP(A3269,'INFORME SEVEN'!$A$1:$F$339,5,0)),0,VLOOKUP(A3269,'INFORME SEVEN'!$A$1:$F$339,5,0))</f>
        <v>0</v>
      </c>
      <c r="G3269" s="65">
        <f t="shared" si="423"/>
        <v>0</v>
      </c>
      <c r="H3269" s="44">
        <f t="shared" si="422"/>
        <v>0</v>
      </c>
      <c r="I3269" s="46">
        <v>0</v>
      </c>
      <c r="J3269" s="31">
        <f t="shared" si="417"/>
        <v>0</v>
      </c>
      <c r="K3269" s="1">
        <f t="shared" si="418"/>
        <v>0</v>
      </c>
      <c r="L3269" s="1">
        <f t="shared" si="416"/>
        <v>6</v>
      </c>
    </row>
    <row r="3270" spans="1:12" ht="16.5" hidden="1" thickBot="1" x14ac:dyDescent="0.3">
      <c r="A3270" s="26">
        <v>5550</v>
      </c>
      <c r="B3270" s="48">
        <v>555000</v>
      </c>
      <c r="C3270" s="49" t="s">
        <v>987</v>
      </c>
      <c r="D3270" s="39">
        <v>0</v>
      </c>
      <c r="E3270" s="29">
        <f>IF(ISERROR(VLOOKUP(A3270,'INFORME SEVEN'!$A$1:$F$339,4,0)),0,VLOOKUP(A3270,'INFORME SEVEN'!$A$1:$F$339,4,0))</f>
        <v>0</v>
      </c>
      <c r="F3270" s="29">
        <f>IF(ISERROR(VLOOKUP(A3270,'INFORME SEVEN'!$A$1:$F$339,5,0)),0,VLOOKUP(A3270,'INFORME SEVEN'!$A$1:$F$339,5,0))</f>
        <v>0</v>
      </c>
      <c r="G3270" s="39">
        <f t="shared" si="423"/>
        <v>0</v>
      </c>
      <c r="H3270" s="50">
        <f t="shared" si="422"/>
        <v>0</v>
      </c>
      <c r="I3270" s="51">
        <v>0</v>
      </c>
      <c r="J3270" s="31">
        <f t="shared" si="417"/>
        <v>0</v>
      </c>
      <c r="K3270" s="1">
        <f t="shared" si="418"/>
        <v>0</v>
      </c>
      <c r="L3270" s="1">
        <f t="shared" si="416"/>
        <v>4</v>
      </c>
    </row>
    <row r="3271" spans="1:12" ht="16.5" hidden="1" thickBot="1" x14ac:dyDescent="0.3">
      <c r="A3271" s="26">
        <v>555001</v>
      </c>
      <c r="B3271" s="42">
        <v>555001</v>
      </c>
      <c r="C3271" s="43" t="s">
        <v>1839</v>
      </c>
      <c r="D3271" s="44">
        <v>0</v>
      </c>
      <c r="E3271" s="29">
        <f>IF(ISERROR(VLOOKUP(A3271,'INFORME SEVEN'!$A$1:$F$339,4,0)),0,VLOOKUP(A3271,'INFORME SEVEN'!$A$1:$F$339,4,0))</f>
        <v>0</v>
      </c>
      <c r="F3271" s="29">
        <f>IF(ISERROR(VLOOKUP(A3271,'INFORME SEVEN'!$A$1:$F$339,5,0)),0,VLOOKUP(A3271,'INFORME SEVEN'!$A$1:$F$339,5,0))</f>
        <v>0</v>
      </c>
      <c r="G3271" s="65">
        <f t="shared" si="423"/>
        <v>0</v>
      </c>
      <c r="H3271" s="44">
        <f t="shared" si="422"/>
        <v>0</v>
      </c>
      <c r="I3271" s="46">
        <v>0</v>
      </c>
      <c r="J3271" s="31">
        <f t="shared" si="417"/>
        <v>0</v>
      </c>
      <c r="K3271" s="1">
        <f t="shared" si="418"/>
        <v>0</v>
      </c>
      <c r="L3271" s="1">
        <f t="shared" si="416"/>
        <v>6</v>
      </c>
    </row>
    <row r="3272" spans="1:12" ht="16.5" hidden="1" thickBot="1" x14ac:dyDescent="0.3">
      <c r="A3272" s="26">
        <v>555002</v>
      </c>
      <c r="B3272" s="42">
        <v>555002</v>
      </c>
      <c r="C3272" s="43" t="s">
        <v>1840</v>
      </c>
      <c r="D3272" s="44">
        <v>0</v>
      </c>
      <c r="E3272" s="29">
        <f>IF(ISERROR(VLOOKUP(A3272,'INFORME SEVEN'!$A$1:$F$339,4,0)),0,VLOOKUP(A3272,'INFORME SEVEN'!$A$1:$F$339,4,0))</f>
        <v>0</v>
      </c>
      <c r="F3272" s="29">
        <f>IF(ISERROR(VLOOKUP(A3272,'INFORME SEVEN'!$A$1:$F$339,5,0)),0,VLOOKUP(A3272,'INFORME SEVEN'!$A$1:$F$339,5,0))</f>
        <v>0</v>
      </c>
      <c r="G3272" s="65">
        <f t="shared" si="423"/>
        <v>0</v>
      </c>
      <c r="H3272" s="44">
        <f t="shared" si="422"/>
        <v>0</v>
      </c>
      <c r="I3272" s="46">
        <v>0</v>
      </c>
      <c r="J3272" s="31">
        <f t="shared" si="417"/>
        <v>0</v>
      </c>
      <c r="K3272" s="1">
        <f t="shared" si="418"/>
        <v>0</v>
      </c>
      <c r="L3272" s="1">
        <f t="shared" si="416"/>
        <v>6</v>
      </c>
    </row>
    <row r="3273" spans="1:12" ht="16.5" hidden="1" thickBot="1" x14ac:dyDescent="0.3">
      <c r="A3273" s="26">
        <v>555003</v>
      </c>
      <c r="B3273" s="42">
        <v>555003</v>
      </c>
      <c r="C3273" s="43" t="s">
        <v>1841</v>
      </c>
      <c r="D3273" s="44">
        <v>0</v>
      </c>
      <c r="E3273" s="29">
        <f>IF(ISERROR(VLOOKUP(A3273,'INFORME SEVEN'!$A$1:$F$339,4,0)),0,VLOOKUP(A3273,'INFORME SEVEN'!$A$1:$F$339,4,0))</f>
        <v>0</v>
      </c>
      <c r="F3273" s="29">
        <f>IF(ISERROR(VLOOKUP(A3273,'INFORME SEVEN'!$A$1:$F$339,5,0)),0,VLOOKUP(A3273,'INFORME SEVEN'!$A$1:$F$339,5,0))</f>
        <v>0</v>
      </c>
      <c r="G3273" s="65">
        <f t="shared" si="423"/>
        <v>0</v>
      </c>
      <c r="H3273" s="44">
        <f t="shared" si="422"/>
        <v>0</v>
      </c>
      <c r="I3273" s="46">
        <v>0</v>
      </c>
      <c r="J3273" s="31">
        <f t="shared" si="417"/>
        <v>0</v>
      </c>
      <c r="K3273" s="1">
        <f t="shared" si="418"/>
        <v>0</v>
      </c>
      <c r="L3273" s="1">
        <f t="shared" si="416"/>
        <v>6</v>
      </c>
    </row>
    <row r="3274" spans="1:12" ht="16.5" hidden="1" thickBot="1" x14ac:dyDescent="0.3">
      <c r="A3274" s="26">
        <v>555005</v>
      </c>
      <c r="B3274" s="42">
        <v>555005</v>
      </c>
      <c r="C3274" s="43" t="s">
        <v>1842</v>
      </c>
      <c r="D3274" s="44">
        <v>0</v>
      </c>
      <c r="E3274" s="29">
        <f>IF(ISERROR(VLOOKUP(A3274,'INFORME SEVEN'!$A$1:$F$339,4,0)),0,VLOOKUP(A3274,'INFORME SEVEN'!$A$1:$F$339,4,0))</f>
        <v>0</v>
      </c>
      <c r="F3274" s="29">
        <f>IF(ISERROR(VLOOKUP(A3274,'INFORME SEVEN'!$A$1:$F$339,5,0)),0,VLOOKUP(A3274,'INFORME SEVEN'!$A$1:$F$339,5,0))</f>
        <v>0</v>
      </c>
      <c r="G3274" s="65">
        <f t="shared" si="423"/>
        <v>0</v>
      </c>
      <c r="H3274" s="44">
        <f t="shared" si="422"/>
        <v>0</v>
      </c>
      <c r="I3274" s="46">
        <v>0</v>
      </c>
      <c r="J3274" s="31">
        <f t="shared" si="417"/>
        <v>0</v>
      </c>
      <c r="K3274" s="1">
        <f t="shared" si="418"/>
        <v>0</v>
      </c>
      <c r="L3274" s="1">
        <f t="shared" si="416"/>
        <v>6</v>
      </c>
    </row>
    <row r="3275" spans="1:12" ht="16.5" hidden="1" thickBot="1" x14ac:dyDescent="0.3">
      <c r="A3275" s="26">
        <v>555006</v>
      </c>
      <c r="B3275" s="42">
        <v>555006</v>
      </c>
      <c r="C3275" s="43" t="s">
        <v>993</v>
      </c>
      <c r="D3275" s="44">
        <v>0</v>
      </c>
      <c r="E3275" s="29">
        <f>IF(ISERROR(VLOOKUP(A3275,'INFORME SEVEN'!$A$1:$F$339,4,0)),0,VLOOKUP(A3275,'INFORME SEVEN'!$A$1:$F$339,4,0))</f>
        <v>0</v>
      </c>
      <c r="F3275" s="29">
        <f>IF(ISERROR(VLOOKUP(A3275,'INFORME SEVEN'!$A$1:$F$339,5,0)),0,VLOOKUP(A3275,'INFORME SEVEN'!$A$1:$F$339,5,0))</f>
        <v>0</v>
      </c>
      <c r="G3275" s="65">
        <f t="shared" si="423"/>
        <v>0</v>
      </c>
      <c r="H3275" s="44">
        <f t="shared" si="422"/>
        <v>0</v>
      </c>
      <c r="I3275" s="46">
        <v>0</v>
      </c>
      <c r="J3275" s="31">
        <f t="shared" si="417"/>
        <v>0</v>
      </c>
      <c r="K3275" s="1">
        <f t="shared" si="418"/>
        <v>0</v>
      </c>
      <c r="L3275" s="1">
        <f t="shared" si="416"/>
        <v>6</v>
      </c>
    </row>
    <row r="3276" spans="1:12" ht="16.5" hidden="1" thickBot="1" x14ac:dyDescent="0.3">
      <c r="A3276" s="26">
        <v>555007</v>
      </c>
      <c r="B3276" s="42">
        <v>555007</v>
      </c>
      <c r="C3276" s="43" t="s">
        <v>994</v>
      </c>
      <c r="D3276" s="44">
        <v>0</v>
      </c>
      <c r="E3276" s="29">
        <f>IF(ISERROR(VLOOKUP(A3276,'INFORME SEVEN'!$A$1:$F$339,4,0)),0,VLOOKUP(A3276,'INFORME SEVEN'!$A$1:$F$339,4,0))</f>
        <v>0</v>
      </c>
      <c r="F3276" s="29">
        <f>IF(ISERROR(VLOOKUP(A3276,'INFORME SEVEN'!$A$1:$F$339,5,0)),0,VLOOKUP(A3276,'INFORME SEVEN'!$A$1:$F$339,5,0))</f>
        <v>0</v>
      </c>
      <c r="G3276" s="65">
        <f t="shared" si="423"/>
        <v>0</v>
      </c>
      <c r="H3276" s="44">
        <f t="shared" si="422"/>
        <v>0</v>
      </c>
      <c r="I3276" s="46">
        <v>0</v>
      </c>
      <c r="J3276" s="31">
        <f t="shared" si="417"/>
        <v>0</v>
      </c>
      <c r="K3276" s="1">
        <f t="shared" si="418"/>
        <v>0</v>
      </c>
      <c r="L3276" s="1">
        <f t="shared" si="416"/>
        <v>6</v>
      </c>
    </row>
    <row r="3277" spans="1:12" ht="16.5" hidden="1" thickBot="1" x14ac:dyDescent="0.3">
      <c r="A3277" s="26">
        <v>555008</v>
      </c>
      <c r="B3277" s="42">
        <v>555008</v>
      </c>
      <c r="C3277" s="43" t="s">
        <v>277</v>
      </c>
      <c r="D3277" s="44">
        <v>0</v>
      </c>
      <c r="E3277" s="29">
        <f>IF(ISERROR(VLOOKUP(A3277,'INFORME SEVEN'!$A$1:$F$339,4,0)),0,VLOOKUP(A3277,'INFORME SEVEN'!$A$1:$F$339,4,0))</f>
        <v>0</v>
      </c>
      <c r="F3277" s="29">
        <f>IF(ISERROR(VLOOKUP(A3277,'INFORME SEVEN'!$A$1:$F$339,5,0)),0,VLOOKUP(A3277,'INFORME SEVEN'!$A$1:$F$339,5,0))</f>
        <v>0</v>
      </c>
      <c r="G3277" s="65">
        <f t="shared" si="423"/>
        <v>0</v>
      </c>
      <c r="H3277" s="44">
        <f t="shared" si="422"/>
        <v>0</v>
      </c>
      <c r="I3277" s="46">
        <v>0</v>
      </c>
      <c r="J3277" s="31">
        <f t="shared" si="417"/>
        <v>0</v>
      </c>
      <c r="K3277" s="1">
        <f t="shared" si="418"/>
        <v>0</v>
      </c>
      <c r="L3277" s="1">
        <f t="shared" ref="L3277:L3340" si="424">+LEN(A3277)</f>
        <v>6</v>
      </c>
    </row>
    <row r="3278" spans="1:12" ht="16.5" hidden="1" thickBot="1" x14ac:dyDescent="0.3">
      <c r="A3278" s="26">
        <v>555009</v>
      </c>
      <c r="B3278" s="42">
        <v>555009</v>
      </c>
      <c r="C3278" s="43" t="s">
        <v>278</v>
      </c>
      <c r="D3278" s="44">
        <v>0</v>
      </c>
      <c r="E3278" s="29">
        <f>IF(ISERROR(VLOOKUP(A3278,'INFORME SEVEN'!$A$1:$F$339,4,0)),0,VLOOKUP(A3278,'INFORME SEVEN'!$A$1:$F$339,4,0))</f>
        <v>0</v>
      </c>
      <c r="F3278" s="29">
        <f>IF(ISERROR(VLOOKUP(A3278,'INFORME SEVEN'!$A$1:$F$339,5,0)),0,VLOOKUP(A3278,'INFORME SEVEN'!$A$1:$F$339,5,0))</f>
        <v>0</v>
      </c>
      <c r="G3278" s="65">
        <f t="shared" si="423"/>
        <v>0</v>
      </c>
      <c r="H3278" s="44">
        <f t="shared" si="422"/>
        <v>0</v>
      </c>
      <c r="I3278" s="46">
        <v>0</v>
      </c>
      <c r="J3278" s="31">
        <f t="shared" si="417"/>
        <v>0</v>
      </c>
      <c r="K3278" s="1">
        <f t="shared" si="418"/>
        <v>0</v>
      </c>
      <c r="L3278" s="1">
        <f t="shared" si="424"/>
        <v>6</v>
      </c>
    </row>
    <row r="3279" spans="1:12" ht="16.5" hidden="1" thickBot="1" x14ac:dyDescent="0.3">
      <c r="A3279" s="26">
        <v>555010</v>
      </c>
      <c r="B3279" s="42">
        <v>555010</v>
      </c>
      <c r="C3279" s="43" t="s">
        <v>279</v>
      </c>
      <c r="D3279" s="44">
        <v>0</v>
      </c>
      <c r="E3279" s="29">
        <f>IF(ISERROR(VLOOKUP(A3279,'INFORME SEVEN'!$A$1:$F$339,4,0)),0,VLOOKUP(A3279,'INFORME SEVEN'!$A$1:$F$339,4,0))</f>
        <v>0</v>
      </c>
      <c r="F3279" s="29">
        <f>IF(ISERROR(VLOOKUP(A3279,'INFORME SEVEN'!$A$1:$F$339,5,0)),0,VLOOKUP(A3279,'INFORME SEVEN'!$A$1:$F$339,5,0))</f>
        <v>0</v>
      </c>
      <c r="G3279" s="65">
        <f t="shared" si="423"/>
        <v>0</v>
      </c>
      <c r="H3279" s="44">
        <f t="shared" si="422"/>
        <v>0</v>
      </c>
      <c r="I3279" s="46">
        <v>0</v>
      </c>
      <c r="J3279" s="31">
        <f t="shared" si="417"/>
        <v>0</v>
      </c>
      <c r="K3279" s="1">
        <f t="shared" si="418"/>
        <v>0</v>
      </c>
      <c r="L3279" s="1">
        <f t="shared" si="424"/>
        <v>6</v>
      </c>
    </row>
    <row r="3280" spans="1:12" ht="16.5" hidden="1" thickBot="1" x14ac:dyDescent="0.3">
      <c r="A3280" s="26">
        <v>555011</v>
      </c>
      <c r="B3280" s="42">
        <v>555011</v>
      </c>
      <c r="C3280" s="43" t="s">
        <v>280</v>
      </c>
      <c r="D3280" s="44">
        <v>0</v>
      </c>
      <c r="E3280" s="29">
        <f>IF(ISERROR(VLOOKUP(A3280,'INFORME SEVEN'!$A$1:$F$339,4,0)),0,VLOOKUP(A3280,'INFORME SEVEN'!$A$1:$F$339,4,0))</f>
        <v>0</v>
      </c>
      <c r="F3280" s="29">
        <f>IF(ISERROR(VLOOKUP(A3280,'INFORME SEVEN'!$A$1:$F$339,5,0)),0,VLOOKUP(A3280,'INFORME SEVEN'!$A$1:$F$339,5,0))</f>
        <v>0</v>
      </c>
      <c r="G3280" s="65">
        <f t="shared" si="423"/>
        <v>0</v>
      </c>
      <c r="H3280" s="44">
        <f t="shared" si="422"/>
        <v>0</v>
      </c>
      <c r="I3280" s="46">
        <v>0</v>
      </c>
      <c r="J3280" s="31">
        <f t="shared" si="417"/>
        <v>0</v>
      </c>
      <c r="K3280" s="1">
        <f t="shared" si="418"/>
        <v>0</v>
      </c>
      <c r="L3280" s="1">
        <f t="shared" si="424"/>
        <v>6</v>
      </c>
    </row>
    <row r="3281" spans="1:12" ht="16.5" hidden="1" thickBot="1" x14ac:dyDescent="0.3">
      <c r="A3281" s="26">
        <v>555012</v>
      </c>
      <c r="B3281" s="42">
        <v>555012</v>
      </c>
      <c r="C3281" s="43" t="s">
        <v>281</v>
      </c>
      <c r="D3281" s="44">
        <v>0</v>
      </c>
      <c r="E3281" s="29">
        <f>IF(ISERROR(VLOOKUP(A3281,'INFORME SEVEN'!$A$1:$F$339,4,0)),0,VLOOKUP(A3281,'INFORME SEVEN'!$A$1:$F$339,4,0))</f>
        <v>0</v>
      </c>
      <c r="F3281" s="29">
        <f>IF(ISERROR(VLOOKUP(A3281,'INFORME SEVEN'!$A$1:$F$339,5,0)),0,VLOOKUP(A3281,'INFORME SEVEN'!$A$1:$F$339,5,0))</f>
        <v>0</v>
      </c>
      <c r="G3281" s="65">
        <f t="shared" si="423"/>
        <v>0</v>
      </c>
      <c r="H3281" s="44">
        <f t="shared" si="422"/>
        <v>0</v>
      </c>
      <c r="I3281" s="46">
        <v>0</v>
      </c>
      <c r="J3281" s="31">
        <f t="shared" si="417"/>
        <v>0</v>
      </c>
      <c r="K3281" s="1">
        <f t="shared" si="418"/>
        <v>0</v>
      </c>
      <c r="L3281" s="1">
        <f t="shared" si="424"/>
        <v>6</v>
      </c>
    </row>
    <row r="3282" spans="1:12" ht="16.5" hidden="1" thickBot="1" x14ac:dyDescent="0.3">
      <c r="A3282" s="26">
        <v>555013</v>
      </c>
      <c r="B3282" s="42">
        <v>555013</v>
      </c>
      <c r="C3282" s="43" t="s">
        <v>282</v>
      </c>
      <c r="D3282" s="44">
        <v>0</v>
      </c>
      <c r="E3282" s="29">
        <f>IF(ISERROR(VLOOKUP(A3282,'INFORME SEVEN'!$A$1:$F$339,4,0)),0,VLOOKUP(A3282,'INFORME SEVEN'!$A$1:$F$339,4,0))</f>
        <v>0</v>
      </c>
      <c r="F3282" s="29">
        <f>IF(ISERROR(VLOOKUP(A3282,'INFORME SEVEN'!$A$1:$F$339,5,0)),0,VLOOKUP(A3282,'INFORME SEVEN'!$A$1:$F$339,5,0))</f>
        <v>0</v>
      </c>
      <c r="G3282" s="65">
        <f t="shared" si="423"/>
        <v>0</v>
      </c>
      <c r="H3282" s="44">
        <f t="shared" si="422"/>
        <v>0</v>
      </c>
      <c r="I3282" s="46">
        <v>0</v>
      </c>
      <c r="J3282" s="31">
        <f t="shared" si="417"/>
        <v>0</v>
      </c>
      <c r="K3282" s="1">
        <f t="shared" si="418"/>
        <v>0</v>
      </c>
      <c r="L3282" s="1">
        <f t="shared" si="424"/>
        <v>6</v>
      </c>
    </row>
    <row r="3283" spans="1:12" ht="16.5" hidden="1" thickBot="1" x14ac:dyDescent="0.3">
      <c r="A3283" s="26">
        <v>555014</v>
      </c>
      <c r="B3283" s="42">
        <v>555014</v>
      </c>
      <c r="C3283" s="43" t="s">
        <v>995</v>
      </c>
      <c r="D3283" s="44">
        <v>0</v>
      </c>
      <c r="E3283" s="29">
        <f>IF(ISERROR(VLOOKUP(A3283,'INFORME SEVEN'!$A$1:$F$339,4,0)),0,VLOOKUP(A3283,'INFORME SEVEN'!$A$1:$F$339,4,0))</f>
        <v>0</v>
      </c>
      <c r="F3283" s="29">
        <f>IF(ISERROR(VLOOKUP(A3283,'INFORME SEVEN'!$A$1:$F$339,5,0)),0,VLOOKUP(A3283,'INFORME SEVEN'!$A$1:$F$339,5,0))</f>
        <v>0</v>
      </c>
      <c r="G3283" s="65">
        <f t="shared" si="423"/>
        <v>0</v>
      </c>
      <c r="H3283" s="44">
        <f t="shared" si="422"/>
        <v>0</v>
      </c>
      <c r="I3283" s="46">
        <v>0</v>
      </c>
      <c r="J3283" s="31">
        <f t="shared" si="417"/>
        <v>0</v>
      </c>
      <c r="K3283" s="1">
        <f t="shared" si="418"/>
        <v>0</v>
      </c>
      <c r="L3283" s="1">
        <f t="shared" si="424"/>
        <v>6</v>
      </c>
    </row>
    <row r="3284" spans="1:12" ht="16.5" hidden="1" thickBot="1" x14ac:dyDescent="0.3">
      <c r="A3284" s="26">
        <v>555015</v>
      </c>
      <c r="B3284" s="42">
        <v>555015</v>
      </c>
      <c r="C3284" s="43" t="s">
        <v>996</v>
      </c>
      <c r="D3284" s="44">
        <v>0</v>
      </c>
      <c r="E3284" s="29">
        <f>IF(ISERROR(VLOOKUP(A3284,'INFORME SEVEN'!$A$1:$F$339,4,0)),0,VLOOKUP(A3284,'INFORME SEVEN'!$A$1:$F$339,4,0))</f>
        <v>0</v>
      </c>
      <c r="F3284" s="29">
        <f>IF(ISERROR(VLOOKUP(A3284,'INFORME SEVEN'!$A$1:$F$339,5,0)),0,VLOOKUP(A3284,'INFORME SEVEN'!$A$1:$F$339,5,0))</f>
        <v>0</v>
      </c>
      <c r="G3284" s="65">
        <f t="shared" si="423"/>
        <v>0</v>
      </c>
      <c r="H3284" s="44">
        <f t="shared" si="422"/>
        <v>0</v>
      </c>
      <c r="I3284" s="46">
        <v>0</v>
      </c>
      <c r="J3284" s="31">
        <f t="shared" ref="J3284:J3347" si="425">+G3284-H3284-I3284</f>
        <v>0</v>
      </c>
      <c r="K3284" s="1">
        <f t="shared" ref="K3284:K3347" si="426">IF(D3284&lt;&gt;0,1,IF(G3284&lt;&gt;0,2,IF(F3284&lt;&gt;0,3,IF(E3284&lt;&gt;0,4,0))))</f>
        <v>0</v>
      </c>
      <c r="L3284" s="1">
        <f t="shared" si="424"/>
        <v>6</v>
      </c>
    </row>
    <row r="3285" spans="1:12" ht="16.5" hidden="1" thickBot="1" x14ac:dyDescent="0.3">
      <c r="A3285" s="26">
        <v>555090</v>
      </c>
      <c r="B3285" s="42">
        <v>555090</v>
      </c>
      <c r="C3285" s="43" t="s">
        <v>1843</v>
      </c>
      <c r="D3285" s="44">
        <v>0</v>
      </c>
      <c r="E3285" s="29">
        <f>IF(ISERROR(VLOOKUP(A3285,'INFORME SEVEN'!$A$1:$F$339,4,0)),0,VLOOKUP(A3285,'INFORME SEVEN'!$A$1:$F$339,4,0))</f>
        <v>0</v>
      </c>
      <c r="F3285" s="29">
        <f>IF(ISERROR(VLOOKUP(A3285,'INFORME SEVEN'!$A$1:$F$339,5,0)),0,VLOOKUP(A3285,'INFORME SEVEN'!$A$1:$F$339,5,0))</f>
        <v>0</v>
      </c>
      <c r="G3285" s="65">
        <f t="shared" si="423"/>
        <v>0</v>
      </c>
      <c r="H3285" s="44">
        <f t="shared" si="422"/>
        <v>0</v>
      </c>
      <c r="I3285" s="46">
        <v>0</v>
      </c>
      <c r="J3285" s="31">
        <f t="shared" si="425"/>
        <v>0</v>
      </c>
      <c r="K3285" s="1">
        <f t="shared" si="426"/>
        <v>0</v>
      </c>
      <c r="L3285" s="1">
        <f t="shared" si="424"/>
        <v>6</v>
      </c>
    </row>
    <row r="3286" spans="1:12" ht="16.5" hidden="1" thickBot="1" x14ac:dyDescent="0.3">
      <c r="A3286" s="26">
        <v>56</v>
      </c>
      <c r="B3286" s="32">
        <v>560000</v>
      </c>
      <c r="C3286" s="33" t="s">
        <v>1844</v>
      </c>
      <c r="D3286" s="34">
        <v>0</v>
      </c>
      <c r="E3286" s="29">
        <f>IF(ISERROR(VLOOKUP(A3286,'INFORME SEVEN'!$A$1:$F$339,4,0)),0,VLOOKUP(A3286,'INFORME SEVEN'!$A$1:$F$339,4,0))</f>
        <v>0</v>
      </c>
      <c r="F3286" s="29">
        <f>IF(ISERROR(VLOOKUP(A3286,'INFORME SEVEN'!$A$1:$F$339,5,0)),0,VLOOKUP(A3286,'INFORME SEVEN'!$A$1:$F$339,5,0))</f>
        <v>0</v>
      </c>
      <c r="G3286" s="64">
        <f t="shared" si="423"/>
        <v>0</v>
      </c>
      <c r="H3286" s="34">
        <f t="shared" si="422"/>
        <v>0</v>
      </c>
      <c r="I3286" s="58">
        <v>0</v>
      </c>
      <c r="J3286" s="31">
        <f t="shared" si="425"/>
        <v>0</v>
      </c>
      <c r="K3286" s="1">
        <f t="shared" si="426"/>
        <v>0</v>
      </c>
      <c r="L3286" s="1">
        <f t="shared" si="424"/>
        <v>2</v>
      </c>
    </row>
    <row r="3287" spans="1:12" ht="16.5" hidden="1" thickBot="1" x14ac:dyDescent="0.3">
      <c r="A3287" s="26">
        <v>5613</v>
      </c>
      <c r="B3287" s="48">
        <v>561300</v>
      </c>
      <c r="C3287" s="49" t="s">
        <v>1059</v>
      </c>
      <c r="D3287" s="39">
        <v>0</v>
      </c>
      <c r="E3287" s="29">
        <f>IF(ISERROR(VLOOKUP(A3287,'INFORME SEVEN'!$A$1:$F$339,4,0)),0,VLOOKUP(A3287,'INFORME SEVEN'!$A$1:$F$339,4,0))</f>
        <v>0</v>
      </c>
      <c r="F3287" s="29">
        <f>IF(ISERROR(VLOOKUP(A3287,'INFORME SEVEN'!$A$1:$F$339,5,0)),0,VLOOKUP(A3287,'INFORME SEVEN'!$A$1:$F$339,5,0))</f>
        <v>0</v>
      </c>
      <c r="G3287" s="39">
        <f t="shared" si="423"/>
        <v>0</v>
      </c>
      <c r="H3287" s="50">
        <f t="shared" si="422"/>
        <v>0</v>
      </c>
      <c r="I3287" s="51">
        <v>0</v>
      </c>
      <c r="J3287" s="31">
        <f t="shared" si="425"/>
        <v>0</v>
      </c>
      <c r="K3287" s="1">
        <f t="shared" si="426"/>
        <v>0</v>
      </c>
      <c r="L3287" s="1">
        <f t="shared" si="424"/>
        <v>4</v>
      </c>
    </row>
    <row r="3288" spans="1:12" ht="16.5" hidden="1" thickBot="1" x14ac:dyDescent="0.3">
      <c r="A3288" s="26">
        <v>561301</v>
      </c>
      <c r="B3288" s="42">
        <v>561301</v>
      </c>
      <c r="C3288" s="43" t="s">
        <v>1060</v>
      </c>
      <c r="D3288" s="44">
        <v>0</v>
      </c>
      <c r="E3288" s="29">
        <f>IF(ISERROR(VLOOKUP(A3288,'INFORME SEVEN'!$A$1:$F$339,4,0)),0,VLOOKUP(A3288,'INFORME SEVEN'!$A$1:$F$339,4,0))</f>
        <v>0</v>
      </c>
      <c r="F3288" s="29">
        <f>IF(ISERROR(VLOOKUP(A3288,'INFORME SEVEN'!$A$1:$F$339,5,0)),0,VLOOKUP(A3288,'INFORME SEVEN'!$A$1:$F$339,5,0))</f>
        <v>0</v>
      </c>
      <c r="G3288" s="65">
        <f t="shared" si="423"/>
        <v>0</v>
      </c>
      <c r="H3288" s="44">
        <f t="shared" si="422"/>
        <v>0</v>
      </c>
      <c r="I3288" s="46">
        <v>0</v>
      </c>
      <c r="J3288" s="31">
        <f t="shared" si="425"/>
        <v>0</v>
      </c>
      <c r="K3288" s="1">
        <f t="shared" si="426"/>
        <v>0</v>
      </c>
      <c r="L3288" s="1">
        <f t="shared" si="424"/>
        <v>6</v>
      </c>
    </row>
    <row r="3289" spans="1:12" ht="16.5" hidden="1" thickBot="1" x14ac:dyDescent="0.3">
      <c r="A3289" s="26">
        <v>561302</v>
      </c>
      <c r="B3289" s="42">
        <v>561302</v>
      </c>
      <c r="C3289" s="43" t="s">
        <v>1061</v>
      </c>
      <c r="D3289" s="44">
        <v>0</v>
      </c>
      <c r="E3289" s="29">
        <f>IF(ISERROR(VLOOKUP(A3289,'INFORME SEVEN'!$A$1:$F$339,4,0)),0,VLOOKUP(A3289,'INFORME SEVEN'!$A$1:$F$339,4,0))</f>
        <v>0</v>
      </c>
      <c r="F3289" s="29">
        <f>IF(ISERROR(VLOOKUP(A3289,'INFORME SEVEN'!$A$1:$F$339,5,0)),0,VLOOKUP(A3289,'INFORME SEVEN'!$A$1:$F$339,5,0))</f>
        <v>0</v>
      </c>
      <c r="G3289" s="65">
        <f t="shared" si="423"/>
        <v>0</v>
      </c>
      <c r="H3289" s="44">
        <f t="shared" si="422"/>
        <v>0</v>
      </c>
      <c r="I3289" s="46">
        <v>0</v>
      </c>
      <c r="J3289" s="31">
        <f t="shared" si="425"/>
        <v>0</v>
      </c>
      <c r="K3289" s="1">
        <f t="shared" si="426"/>
        <v>0</v>
      </c>
      <c r="L3289" s="1">
        <f t="shared" si="424"/>
        <v>6</v>
      </c>
    </row>
    <row r="3290" spans="1:12" ht="16.5" hidden="1" thickBot="1" x14ac:dyDescent="0.3">
      <c r="A3290" s="26">
        <v>561303</v>
      </c>
      <c r="B3290" s="42">
        <v>561303</v>
      </c>
      <c r="C3290" s="43" t="s">
        <v>1062</v>
      </c>
      <c r="D3290" s="44">
        <v>0</v>
      </c>
      <c r="E3290" s="29">
        <f>IF(ISERROR(VLOOKUP(A3290,'INFORME SEVEN'!$A$1:$F$339,4,0)),0,VLOOKUP(A3290,'INFORME SEVEN'!$A$1:$F$339,4,0))</f>
        <v>0</v>
      </c>
      <c r="F3290" s="29">
        <f>IF(ISERROR(VLOOKUP(A3290,'INFORME SEVEN'!$A$1:$F$339,5,0)),0,VLOOKUP(A3290,'INFORME SEVEN'!$A$1:$F$339,5,0))</f>
        <v>0</v>
      </c>
      <c r="G3290" s="65">
        <f t="shared" si="423"/>
        <v>0</v>
      </c>
      <c r="H3290" s="44">
        <f t="shared" si="422"/>
        <v>0</v>
      </c>
      <c r="I3290" s="46">
        <v>0</v>
      </c>
      <c r="J3290" s="31">
        <f t="shared" si="425"/>
        <v>0</v>
      </c>
      <c r="K3290" s="1">
        <f t="shared" si="426"/>
        <v>0</v>
      </c>
      <c r="L3290" s="1">
        <f t="shared" si="424"/>
        <v>6</v>
      </c>
    </row>
    <row r="3291" spans="1:12" ht="16.5" hidden="1" thickBot="1" x14ac:dyDescent="0.3">
      <c r="A3291" s="26">
        <v>561304</v>
      </c>
      <c r="B3291" s="42">
        <v>561304</v>
      </c>
      <c r="C3291" s="43" t="s">
        <v>1063</v>
      </c>
      <c r="D3291" s="44">
        <v>0</v>
      </c>
      <c r="E3291" s="29">
        <f>IF(ISERROR(VLOOKUP(A3291,'INFORME SEVEN'!$A$1:$F$339,4,0)),0,VLOOKUP(A3291,'INFORME SEVEN'!$A$1:$F$339,4,0))</f>
        <v>0</v>
      </c>
      <c r="F3291" s="29">
        <f>IF(ISERROR(VLOOKUP(A3291,'INFORME SEVEN'!$A$1:$F$339,5,0)),0,VLOOKUP(A3291,'INFORME SEVEN'!$A$1:$F$339,5,0))</f>
        <v>0</v>
      </c>
      <c r="G3291" s="65">
        <f t="shared" si="423"/>
        <v>0</v>
      </c>
      <c r="H3291" s="44">
        <f t="shared" si="422"/>
        <v>0</v>
      </c>
      <c r="I3291" s="46">
        <v>0</v>
      </c>
      <c r="J3291" s="31">
        <f t="shared" si="425"/>
        <v>0</v>
      </c>
      <c r="K3291" s="1">
        <f t="shared" si="426"/>
        <v>0</v>
      </c>
      <c r="L3291" s="1">
        <f t="shared" si="424"/>
        <v>6</v>
      </c>
    </row>
    <row r="3292" spans="1:12" ht="16.5" hidden="1" thickBot="1" x14ac:dyDescent="0.3">
      <c r="A3292" s="26">
        <v>561305</v>
      </c>
      <c r="B3292" s="42">
        <v>561305</v>
      </c>
      <c r="C3292" s="43" t="s">
        <v>1064</v>
      </c>
      <c r="D3292" s="44">
        <v>0</v>
      </c>
      <c r="E3292" s="29">
        <f>IF(ISERROR(VLOOKUP(A3292,'INFORME SEVEN'!$A$1:$F$339,4,0)),0,VLOOKUP(A3292,'INFORME SEVEN'!$A$1:$F$339,4,0))</f>
        <v>0</v>
      </c>
      <c r="F3292" s="29">
        <f>IF(ISERROR(VLOOKUP(A3292,'INFORME SEVEN'!$A$1:$F$339,5,0)),0,VLOOKUP(A3292,'INFORME SEVEN'!$A$1:$F$339,5,0))</f>
        <v>0</v>
      </c>
      <c r="G3292" s="65">
        <f t="shared" si="423"/>
        <v>0</v>
      </c>
      <c r="H3292" s="44">
        <f t="shared" si="422"/>
        <v>0</v>
      </c>
      <c r="I3292" s="46">
        <v>0</v>
      </c>
      <c r="J3292" s="31">
        <f t="shared" si="425"/>
        <v>0</v>
      </c>
      <c r="K3292" s="1">
        <f t="shared" si="426"/>
        <v>0</v>
      </c>
      <c r="L3292" s="1">
        <f t="shared" si="424"/>
        <v>6</v>
      </c>
    </row>
    <row r="3293" spans="1:12" ht="16.5" hidden="1" thickBot="1" x14ac:dyDescent="0.3">
      <c r="A3293" s="26">
        <v>561306</v>
      </c>
      <c r="B3293" s="42">
        <v>561306</v>
      </c>
      <c r="C3293" s="43" t="s">
        <v>1065</v>
      </c>
      <c r="D3293" s="44">
        <v>0</v>
      </c>
      <c r="E3293" s="29">
        <f>IF(ISERROR(VLOOKUP(A3293,'INFORME SEVEN'!$A$1:$F$339,4,0)),0,VLOOKUP(A3293,'INFORME SEVEN'!$A$1:$F$339,4,0))</f>
        <v>0</v>
      </c>
      <c r="F3293" s="29">
        <f>IF(ISERROR(VLOOKUP(A3293,'INFORME SEVEN'!$A$1:$F$339,5,0)),0,VLOOKUP(A3293,'INFORME SEVEN'!$A$1:$F$339,5,0))</f>
        <v>0</v>
      </c>
      <c r="G3293" s="65">
        <f t="shared" si="423"/>
        <v>0</v>
      </c>
      <c r="H3293" s="44">
        <f t="shared" si="422"/>
        <v>0</v>
      </c>
      <c r="I3293" s="46">
        <v>0</v>
      </c>
      <c r="J3293" s="31">
        <f t="shared" si="425"/>
        <v>0</v>
      </c>
      <c r="K3293" s="1">
        <f t="shared" si="426"/>
        <v>0</v>
      </c>
      <c r="L3293" s="1">
        <f t="shared" si="424"/>
        <v>6</v>
      </c>
    </row>
    <row r="3294" spans="1:12" ht="16.5" hidden="1" thickBot="1" x14ac:dyDescent="0.3">
      <c r="A3294" s="26">
        <v>561307</v>
      </c>
      <c r="B3294" s="42">
        <v>561307</v>
      </c>
      <c r="C3294" s="43" t="s">
        <v>1066</v>
      </c>
      <c r="D3294" s="44">
        <v>0</v>
      </c>
      <c r="E3294" s="29">
        <f>IF(ISERROR(VLOOKUP(A3294,'INFORME SEVEN'!$A$1:$F$339,4,0)),0,VLOOKUP(A3294,'INFORME SEVEN'!$A$1:$F$339,4,0))</f>
        <v>0</v>
      </c>
      <c r="F3294" s="29">
        <f>IF(ISERROR(VLOOKUP(A3294,'INFORME SEVEN'!$A$1:$F$339,5,0)),0,VLOOKUP(A3294,'INFORME SEVEN'!$A$1:$F$339,5,0))</f>
        <v>0</v>
      </c>
      <c r="G3294" s="65">
        <f t="shared" si="423"/>
        <v>0</v>
      </c>
      <c r="H3294" s="44">
        <f t="shared" si="422"/>
        <v>0</v>
      </c>
      <c r="I3294" s="46">
        <v>0</v>
      </c>
      <c r="J3294" s="31">
        <f t="shared" si="425"/>
        <v>0</v>
      </c>
      <c r="K3294" s="1">
        <f t="shared" si="426"/>
        <v>0</v>
      </c>
      <c r="L3294" s="1">
        <f t="shared" si="424"/>
        <v>6</v>
      </c>
    </row>
    <row r="3295" spans="1:12" ht="16.5" hidden="1" thickBot="1" x14ac:dyDescent="0.3">
      <c r="A3295" s="26">
        <v>561308</v>
      </c>
      <c r="B3295" s="42">
        <v>561308</v>
      </c>
      <c r="C3295" s="43" t="s">
        <v>1845</v>
      </c>
      <c r="D3295" s="44">
        <v>0</v>
      </c>
      <c r="E3295" s="29">
        <f>IF(ISERROR(VLOOKUP(A3295,'INFORME SEVEN'!$A$1:$F$339,4,0)),0,VLOOKUP(A3295,'INFORME SEVEN'!$A$1:$F$339,4,0))</f>
        <v>0</v>
      </c>
      <c r="F3295" s="29">
        <f>IF(ISERROR(VLOOKUP(A3295,'INFORME SEVEN'!$A$1:$F$339,5,0)),0,VLOOKUP(A3295,'INFORME SEVEN'!$A$1:$F$339,5,0))</f>
        <v>0</v>
      </c>
      <c r="G3295" s="65">
        <f t="shared" si="423"/>
        <v>0</v>
      </c>
      <c r="H3295" s="44">
        <f t="shared" si="422"/>
        <v>0</v>
      </c>
      <c r="I3295" s="46">
        <v>0</v>
      </c>
      <c r="J3295" s="31">
        <f t="shared" si="425"/>
        <v>0</v>
      </c>
      <c r="K3295" s="1">
        <f t="shared" si="426"/>
        <v>0</v>
      </c>
      <c r="L3295" s="1">
        <f t="shared" si="424"/>
        <v>6</v>
      </c>
    </row>
    <row r="3296" spans="1:12" ht="16.5" hidden="1" thickBot="1" x14ac:dyDescent="0.3">
      <c r="A3296" s="26">
        <v>561309</v>
      </c>
      <c r="B3296" s="42">
        <v>561309</v>
      </c>
      <c r="C3296" s="43" t="s">
        <v>1068</v>
      </c>
      <c r="D3296" s="44">
        <v>0</v>
      </c>
      <c r="E3296" s="29">
        <f>IF(ISERROR(VLOOKUP(A3296,'INFORME SEVEN'!$A$1:$F$339,4,0)),0,VLOOKUP(A3296,'INFORME SEVEN'!$A$1:$F$339,4,0))</f>
        <v>0</v>
      </c>
      <c r="F3296" s="29">
        <f>IF(ISERROR(VLOOKUP(A3296,'INFORME SEVEN'!$A$1:$F$339,5,0)),0,VLOOKUP(A3296,'INFORME SEVEN'!$A$1:$F$339,5,0))</f>
        <v>0</v>
      </c>
      <c r="G3296" s="65">
        <f t="shared" si="423"/>
        <v>0</v>
      </c>
      <c r="H3296" s="44">
        <f t="shared" si="422"/>
        <v>0</v>
      </c>
      <c r="I3296" s="46">
        <v>0</v>
      </c>
      <c r="J3296" s="31">
        <f t="shared" si="425"/>
        <v>0</v>
      </c>
      <c r="K3296" s="1">
        <f t="shared" si="426"/>
        <v>0</v>
      </c>
      <c r="L3296" s="1">
        <f t="shared" si="424"/>
        <v>6</v>
      </c>
    </row>
    <row r="3297" spans="1:12" ht="16.5" hidden="1" thickBot="1" x14ac:dyDescent="0.3">
      <c r="A3297" s="26">
        <v>561310</v>
      </c>
      <c r="B3297" s="42">
        <v>561310</v>
      </c>
      <c r="C3297" s="43" t="s">
        <v>1069</v>
      </c>
      <c r="D3297" s="44">
        <v>0</v>
      </c>
      <c r="E3297" s="29">
        <f>IF(ISERROR(VLOOKUP(A3297,'INFORME SEVEN'!$A$1:$F$339,4,0)),0,VLOOKUP(A3297,'INFORME SEVEN'!$A$1:$F$339,4,0))</f>
        <v>0</v>
      </c>
      <c r="F3297" s="29">
        <f>IF(ISERROR(VLOOKUP(A3297,'INFORME SEVEN'!$A$1:$F$339,5,0)),0,VLOOKUP(A3297,'INFORME SEVEN'!$A$1:$F$339,5,0))</f>
        <v>0</v>
      </c>
      <c r="G3297" s="65">
        <f t="shared" si="423"/>
        <v>0</v>
      </c>
      <c r="H3297" s="44">
        <f t="shared" si="422"/>
        <v>0</v>
      </c>
      <c r="I3297" s="46">
        <v>0</v>
      </c>
      <c r="J3297" s="31">
        <f t="shared" si="425"/>
        <v>0</v>
      </c>
      <c r="K3297" s="1">
        <f t="shared" si="426"/>
        <v>0</v>
      </c>
      <c r="L3297" s="1">
        <f t="shared" si="424"/>
        <v>6</v>
      </c>
    </row>
    <row r="3298" spans="1:12" ht="16.5" hidden="1" thickBot="1" x14ac:dyDescent="0.3">
      <c r="A3298" s="26">
        <v>561311</v>
      </c>
      <c r="B3298" s="42">
        <v>561311</v>
      </c>
      <c r="C3298" s="43" t="s">
        <v>1070</v>
      </c>
      <c r="D3298" s="44">
        <v>0</v>
      </c>
      <c r="E3298" s="29">
        <f>IF(ISERROR(VLOOKUP(A3298,'INFORME SEVEN'!$A$1:$F$339,4,0)),0,VLOOKUP(A3298,'INFORME SEVEN'!$A$1:$F$339,4,0))</f>
        <v>0</v>
      </c>
      <c r="F3298" s="29">
        <f>IF(ISERROR(VLOOKUP(A3298,'INFORME SEVEN'!$A$1:$F$339,5,0)),0,VLOOKUP(A3298,'INFORME SEVEN'!$A$1:$F$339,5,0))</f>
        <v>0</v>
      </c>
      <c r="G3298" s="65">
        <f t="shared" si="423"/>
        <v>0</v>
      </c>
      <c r="H3298" s="44">
        <f t="shared" si="422"/>
        <v>0</v>
      </c>
      <c r="I3298" s="46">
        <v>0</v>
      </c>
      <c r="J3298" s="31">
        <f t="shared" si="425"/>
        <v>0</v>
      </c>
      <c r="K3298" s="1">
        <f t="shared" si="426"/>
        <v>0</v>
      </c>
      <c r="L3298" s="1">
        <f t="shared" si="424"/>
        <v>6</v>
      </c>
    </row>
    <row r="3299" spans="1:12" ht="16.5" hidden="1" thickBot="1" x14ac:dyDescent="0.3">
      <c r="A3299" s="26">
        <v>561312</v>
      </c>
      <c r="B3299" s="42">
        <v>561312</v>
      </c>
      <c r="C3299" s="43" t="s">
        <v>1846</v>
      </c>
      <c r="D3299" s="44">
        <v>0</v>
      </c>
      <c r="E3299" s="29">
        <f>IF(ISERROR(VLOOKUP(A3299,'INFORME SEVEN'!$A$1:$F$339,4,0)),0,VLOOKUP(A3299,'INFORME SEVEN'!$A$1:$F$339,4,0))</f>
        <v>0</v>
      </c>
      <c r="F3299" s="29">
        <f>IF(ISERROR(VLOOKUP(A3299,'INFORME SEVEN'!$A$1:$F$339,5,0)),0,VLOOKUP(A3299,'INFORME SEVEN'!$A$1:$F$339,5,0))</f>
        <v>0</v>
      </c>
      <c r="G3299" s="65">
        <f t="shared" si="423"/>
        <v>0</v>
      </c>
      <c r="H3299" s="44">
        <f t="shared" si="422"/>
        <v>0</v>
      </c>
      <c r="I3299" s="46">
        <v>0</v>
      </c>
      <c r="J3299" s="31">
        <f t="shared" si="425"/>
        <v>0</v>
      </c>
      <c r="K3299" s="1">
        <f t="shared" si="426"/>
        <v>0</v>
      </c>
      <c r="L3299" s="1">
        <f t="shared" si="424"/>
        <v>6</v>
      </c>
    </row>
    <row r="3300" spans="1:12" ht="16.5" hidden="1" thickBot="1" x14ac:dyDescent="0.3">
      <c r="A3300" s="26">
        <v>561315</v>
      </c>
      <c r="B3300" s="42">
        <v>561315</v>
      </c>
      <c r="C3300" s="43" t="s">
        <v>1074</v>
      </c>
      <c r="D3300" s="44">
        <v>0</v>
      </c>
      <c r="E3300" s="29">
        <f>IF(ISERROR(VLOOKUP(A3300,'INFORME SEVEN'!$A$1:$F$339,4,0)),0,VLOOKUP(A3300,'INFORME SEVEN'!$A$1:$F$339,4,0))</f>
        <v>0</v>
      </c>
      <c r="F3300" s="29">
        <f>IF(ISERROR(VLOOKUP(A3300,'INFORME SEVEN'!$A$1:$F$339,5,0)),0,VLOOKUP(A3300,'INFORME SEVEN'!$A$1:$F$339,5,0))</f>
        <v>0</v>
      </c>
      <c r="G3300" s="65">
        <f t="shared" si="423"/>
        <v>0</v>
      </c>
      <c r="H3300" s="44">
        <f t="shared" si="422"/>
        <v>0</v>
      </c>
      <c r="I3300" s="46">
        <v>0</v>
      </c>
      <c r="J3300" s="31">
        <f t="shared" si="425"/>
        <v>0</v>
      </c>
      <c r="K3300" s="1">
        <f t="shared" si="426"/>
        <v>0</v>
      </c>
      <c r="L3300" s="1">
        <f t="shared" si="424"/>
        <v>6</v>
      </c>
    </row>
    <row r="3301" spans="1:12" ht="16.5" hidden="1" thickBot="1" x14ac:dyDescent="0.3">
      <c r="A3301" s="26">
        <v>561316</v>
      </c>
      <c r="B3301" s="42">
        <v>561316</v>
      </c>
      <c r="C3301" s="43" t="s">
        <v>1075</v>
      </c>
      <c r="D3301" s="44">
        <v>0</v>
      </c>
      <c r="E3301" s="29">
        <f>IF(ISERROR(VLOOKUP(A3301,'INFORME SEVEN'!$A$1:$F$339,4,0)),0,VLOOKUP(A3301,'INFORME SEVEN'!$A$1:$F$339,4,0))</f>
        <v>0</v>
      </c>
      <c r="F3301" s="29">
        <f>IF(ISERROR(VLOOKUP(A3301,'INFORME SEVEN'!$A$1:$F$339,5,0)),0,VLOOKUP(A3301,'INFORME SEVEN'!$A$1:$F$339,5,0))</f>
        <v>0</v>
      </c>
      <c r="G3301" s="65">
        <f t="shared" si="423"/>
        <v>0</v>
      </c>
      <c r="H3301" s="44">
        <f t="shared" si="422"/>
        <v>0</v>
      </c>
      <c r="I3301" s="46">
        <v>0</v>
      </c>
      <c r="J3301" s="31">
        <f t="shared" si="425"/>
        <v>0</v>
      </c>
      <c r="K3301" s="1">
        <f t="shared" si="426"/>
        <v>0</v>
      </c>
      <c r="L3301" s="1">
        <f t="shared" si="424"/>
        <v>6</v>
      </c>
    </row>
    <row r="3302" spans="1:12" ht="16.5" hidden="1" thickBot="1" x14ac:dyDescent="0.3">
      <c r="A3302" s="26">
        <v>561317</v>
      </c>
      <c r="B3302" s="42">
        <v>561317</v>
      </c>
      <c r="C3302" s="43" t="s">
        <v>1076</v>
      </c>
      <c r="D3302" s="44">
        <v>0</v>
      </c>
      <c r="E3302" s="29">
        <f>IF(ISERROR(VLOOKUP(A3302,'INFORME SEVEN'!$A$1:$F$339,4,0)),0,VLOOKUP(A3302,'INFORME SEVEN'!$A$1:$F$339,4,0))</f>
        <v>0</v>
      </c>
      <c r="F3302" s="29">
        <f>IF(ISERROR(VLOOKUP(A3302,'INFORME SEVEN'!$A$1:$F$339,5,0)),0,VLOOKUP(A3302,'INFORME SEVEN'!$A$1:$F$339,5,0))</f>
        <v>0</v>
      </c>
      <c r="G3302" s="65">
        <f t="shared" si="423"/>
        <v>0</v>
      </c>
      <c r="H3302" s="44">
        <f t="shared" si="422"/>
        <v>0</v>
      </c>
      <c r="I3302" s="46">
        <v>0</v>
      </c>
      <c r="J3302" s="31">
        <f t="shared" si="425"/>
        <v>0</v>
      </c>
      <c r="K3302" s="1">
        <f t="shared" si="426"/>
        <v>0</v>
      </c>
      <c r="L3302" s="1">
        <f t="shared" si="424"/>
        <v>6</v>
      </c>
    </row>
    <row r="3303" spans="1:12" ht="16.5" hidden="1" thickBot="1" x14ac:dyDescent="0.3">
      <c r="A3303" s="26">
        <v>561318</v>
      </c>
      <c r="B3303" s="42">
        <v>561318</v>
      </c>
      <c r="C3303" s="43" t="s">
        <v>350</v>
      </c>
      <c r="D3303" s="44">
        <v>0</v>
      </c>
      <c r="E3303" s="29">
        <f>IF(ISERROR(VLOOKUP(A3303,'INFORME SEVEN'!$A$1:$F$339,4,0)),0,VLOOKUP(A3303,'INFORME SEVEN'!$A$1:$F$339,4,0))</f>
        <v>0</v>
      </c>
      <c r="F3303" s="29">
        <f>IF(ISERROR(VLOOKUP(A3303,'INFORME SEVEN'!$A$1:$F$339,5,0)),0,VLOOKUP(A3303,'INFORME SEVEN'!$A$1:$F$339,5,0))</f>
        <v>0</v>
      </c>
      <c r="G3303" s="65">
        <f t="shared" si="423"/>
        <v>0</v>
      </c>
      <c r="H3303" s="44">
        <f t="shared" si="422"/>
        <v>0</v>
      </c>
      <c r="I3303" s="46">
        <v>0</v>
      </c>
      <c r="J3303" s="31">
        <f t="shared" si="425"/>
        <v>0</v>
      </c>
      <c r="K3303" s="1">
        <f t="shared" si="426"/>
        <v>0</v>
      </c>
      <c r="L3303" s="1">
        <f t="shared" si="424"/>
        <v>6</v>
      </c>
    </row>
    <row r="3304" spans="1:12" ht="16.5" hidden="1" thickBot="1" x14ac:dyDescent="0.3">
      <c r="A3304" s="26">
        <v>561319</v>
      </c>
      <c r="B3304" s="42">
        <v>561319</v>
      </c>
      <c r="C3304" s="43" t="s">
        <v>1444</v>
      </c>
      <c r="D3304" s="44">
        <v>0</v>
      </c>
      <c r="E3304" s="29">
        <f>IF(ISERROR(VLOOKUP(A3304,'INFORME SEVEN'!$A$1:$F$339,4,0)),0,VLOOKUP(A3304,'INFORME SEVEN'!$A$1:$F$339,4,0))</f>
        <v>0</v>
      </c>
      <c r="F3304" s="29">
        <f>IF(ISERROR(VLOOKUP(A3304,'INFORME SEVEN'!$A$1:$F$339,5,0)),0,VLOOKUP(A3304,'INFORME SEVEN'!$A$1:$F$339,5,0))</f>
        <v>0</v>
      </c>
      <c r="G3304" s="65">
        <f t="shared" si="423"/>
        <v>0</v>
      </c>
      <c r="H3304" s="44">
        <f t="shared" si="422"/>
        <v>0</v>
      </c>
      <c r="I3304" s="46">
        <v>0</v>
      </c>
      <c r="J3304" s="31">
        <f t="shared" si="425"/>
        <v>0</v>
      </c>
      <c r="K3304" s="1">
        <f t="shared" si="426"/>
        <v>0</v>
      </c>
      <c r="L3304" s="1">
        <f t="shared" si="424"/>
        <v>6</v>
      </c>
    </row>
    <row r="3305" spans="1:12" ht="16.5" hidden="1" thickBot="1" x14ac:dyDescent="0.3">
      <c r="A3305" s="26">
        <v>561320</v>
      </c>
      <c r="B3305" s="42">
        <v>561320</v>
      </c>
      <c r="C3305" s="43" t="s">
        <v>1194</v>
      </c>
      <c r="D3305" s="44">
        <v>0</v>
      </c>
      <c r="E3305" s="29">
        <f>IF(ISERROR(VLOOKUP(A3305,'INFORME SEVEN'!$A$1:$F$339,4,0)),0,VLOOKUP(A3305,'INFORME SEVEN'!$A$1:$F$339,4,0))</f>
        <v>0</v>
      </c>
      <c r="F3305" s="29">
        <f>IF(ISERROR(VLOOKUP(A3305,'INFORME SEVEN'!$A$1:$F$339,5,0)),0,VLOOKUP(A3305,'INFORME SEVEN'!$A$1:$F$339,5,0))</f>
        <v>0</v>
      </c>
      <c r="G3305" s="65">
        <f t="shared" si="423"/>
        <v>0</v>
      </c>
      <c r="H3305" s="44">
        <f t="shared" si="422"/>
        <v>0</v>
      </c>
      <c r="I3305" s="46">
        <v>0</v>
      </c>
      <c r="J3305" s="31">
        <f t="shared" si="425"/>
        <v>0</v>
      </c>
      <c r="K3305" s="1">
        <f t="shared" si="426"/>
        <v>0</v>
      </c>
      <c r="L3305" s="1">
        <f t="shared" si="424"/>
        <v>6</v>
      </c>
    </row>
    <row r="3306" spans="1:12" ht="16.5" hidden="1" thickBot="1" x14ac:dyDescent="0.3">
      <c r="A3306" s="26">
        <v>561321</v>
      </c>
      <c r="B3306" s="42">
        <v>561321</v>
      </c>
      <c r="C3306" s="43" t="s">
        <v>1195</v>
      </c>
      <c r="D3306" s="44">
        <v>0</v>
      </c>
      <c r="E3306" s="29">
        <f>IF(ISERROR(VLOOKUP(A3306,'INFORME SEVEN'!$A$1:$F$339,4,0)),0,VLOOKUP(A3306,'INFORME SEVEN'!$A$1:$F$339,4,0))</f>
        <v>0</v>
      </c>
      <c r="F3306" s="29">
        <f>IF(ISERROR(VLOOKUP(A3306,'INFORME SEVEN'!$A$1:$F$339,5,0)),0,VLOOKUP(A3306,'INFORME SEVEN'!$A$1:$F$339,5,0))</f>
        <v>0</v>
      </c>
      <c r="G3306" s="65">
        <f t="shared" si="423"/>
        <v>0</v>
      </c>
      <c r="H3306" s="44">
        <f t="shared" si="422"/>
        <v>0</v>
      </c>
      <c r="I3306" s="46">
        <v>0</v>
      </c>
      <c r="J3306" s="31">
        <f t="shared" si="425"/>
        <v>0</v>
      </c>
      <c r="K3306" s="1">
        <f t="shared" si="426"/>
        <v>0</v>
      </c>
      <c r="L3306" s="1">
        <f t="shared" si="424"/>
        <v>6</v>
      </c>
    </row>
    <row r="3307" spans="1:12" ht="16.5" hidden="1" thickBot="1" x14ac:dyDescent="0.3">
      <c r="A3307" s="26">
        <v>561322</v>
      </c>
      <c r="B3307" s="42">
        <v>561322</v>
      </c>
      <c r="C3307" s="43" t="s">
        <v>1196</v>
      </c>
      <c r="D3307" s="44">
        <v>0</v>
      </c>
      <c r="E3307" s="29">
        <f>IF(ISERROR(VLOOKUP(A3307,'INFORME SEVEN'!$A$1:$F$339,4,0)),0,VLOOKUP(A3307,'INFORME SEVEN'!$A$1:$F$339,4,0))</f>
        <v>0</v>
      </c>
      <c r="F3307" s="29">
        <f>IF(ISERROR(VLOOKUP(A3307,'INFORME SEVEN'!$A$1:$F$339,5,0)),0,VLOOKUP(A3307,'INFORME SEVEN'!$A$1:$F$339,5,0))</f>
        <v>0</v>
      </c>
      <c r="G3307" s="65">
        <f t="shared" si="423"/>
        <v>0</v>
      </c>
      <c r="H3307" s="44">
        <f t="shared" si="422"/>
        <v>0</v>
      </c>
      <c r="I3307" s="46">
        <v>0</v>
      </c>
      <c r="J3307" s="31">
        <f t="shared" si="425"/>
        <v>0</v>
      </c>
      <c r="K3307" s="1">
        <f t="shared" si="426"/>
        <v>0</v>
      </c>
      <c r="L3307" s="1">
        <f t="shared" si="424"/>
        <v>6</v>
      </c>
    </row>
    <row r="3308" spans="1:12" ht="16.5" hidden="1" thickBot="1" x14ac:dyDescent="0.3">
      <c r="A3308" s="26">
        <v>561323</v>
      </c>
      <c r="B3308" s="42">
        <v>561323</v>
      </c>
      <c r="C3308" s="43" t="s">
        <v>1197</v>
      </c>
      <c r="D3308" s="44">
        <v>0</v>
      </c>
      <c r="E3308" s="29">
        <f>IF(ISERROR(VLOOKUP(A3308,'INFORME SEVEN'!$A$1:$F$339,4,0)),0,VLOOKUP(A3308,'INFORME SEVEN'!$A$1:$F$339,4,0))</f>
        <v>0</v>
      </c>
      <c r="F3308" s="29">
        <f>IF(ISERROR(VLOOKUP(A3308,'INFORME SEVEN'!$A$1:$F$339,5,0)),0,VLOOKUP(A3308,'INFORME SEVEN'!$A$1:$F$339,5,0))</f>
        <v>0</v>
      </c>
      <c r="G3308" s="65">
        <f t="shared" si="423"/>
        <v>0</v>
      </c>
      <c r="H3308" s="44">
        <f t="shared" si="422"/>
        <v>0</v>
      </c>
      <c r="I3308" s="46">
        <v>0</v>
      </c>
      <c r="J3308" s="31">
        <f t="shared" si="425"/>
        <v>0</v>
      </c>
      <c r="K3308" s="1">
        <f t="shared" si="426"/>
        <v>0</v>
      </c>
      <c r="L3308" s="1">
        <f t="shared" si="424"/>
        <v>6</v>
      </c>
    </row>
    <row r="3309" spans="1:12" ht="16.5" hidden="1" thickBot="1" x14ac:dyDescent="0.3">
      <c r="A3309" s="26">
        <v>561390</v>
      </c>
      <c r="B3309" s="42">
        <v>561390</v>
      </c>
      <c r="C3309" s="43" t="s">
        <v>1847</v>
      </c>
      <c r="D3309" s="44">
        <v>0</v>
      </c>
      <c r="E3309" s="29">
        <f>IF(ISERROR(VLOOKUP(A3309,'INFORME SEVEN'!$A$1:$F$339,4,0)),0,VLOOKUP(A3309,'INFORME SEVEN'!$A$1:$F$339,4,0))</f>
        <v>0</v>
      </c>
      <c r="F3309" s="29">
        <f>IF(ISERROR(VLOOKUP(A3309,'INFORME SEVEN'!$A$1:$F$339,5,0)),0,VLOOKUP(A3309,'INFORME SEVEN'!$A$1:$F$339,5,0))</f>
        <v>0</v>
      </c>
      <c r="G3309" s="65">
        <f t="shared" si="423"/>
        <v>0</v>
      </c>
      <c r="H3309" s="44">
        <f t="shared" si="422"/>
        <v>0</v>
      </c>
      <c r="I3309" s="46">
        <v>0</v>
      </c>
      <c r="J3309" s="31">
        <f t="shared" si="425"/>
        <v>0</v>
      </c>
      <c r="K3309" s="1">
        <f t="shared" si="426"/>
        <v>0</v>
      </c>
      <c r="L3309" s="1">
        <f t="shared" si="424"/>
        <v>6</v>
      </c>
    </row>
    <row r="3310" spans="1:12" ht="16.5" hidden="1" thickBot="1" x14ac:dyDescent="0.3">
      <c r="A3310" s="26">
        <v>5618</v>
      </c>
      <c r="B3310" s="48">
        <v>561800</v>
      </c>
      <c r="C3310" s="49" t="s">
        <v>1520</v>
      </c>
      <c r="D3310" s="39">
        <v>0</v>
      </c>
      <c r="E3310" s="29">
        <f>IF(ISERROR(VLOOKUP(A3310,'INFORME SEVEN'!$A$1:$F$339,4,0)),0,VLOOKUP(A3310,'INFORME SEVEN'!$A$1:$F$339,4,0))</f>
        <v>0</v>
      </c>
      <c r="F3310" s="29">
        <f>IF(ISERROR(VLOOKUP(A3310,'INFORME SEVEN'!$A$1:$F$339,5,0)),0,VLOOKUP(A3310,'INFORME SEVEN'!$A$1:$F$339,5,0))</f>
        <v>0</v>
      </c>
      <c r="G3310" s="39">
        <f t="shared" si="423"/>
        <v>0</v>
      </c>
      <c r="H3310" s="50">
        <f t="shared" si="422"/>
        <v>0</v>
      </c>
      <c r="I3310" s="51">
        <v>0</v>
      </c>
      <c r="J3310" s="31">
        <f t="shared" si="425"/>
        <v>0</v>
      </c>
      <c r="K3310" s="1">
        <f t="shared" si="426"/>
        <v>0</v>
      </c>
      <c r="L3310" s="1">
        <f t="shared" si="424"/>
        <v>4</v>
      </c>
    </row>
    <row r="3311" spans="1:12" ht="16.5" hidden="1" thickBot="1" x14ac:dyDescent="0.3">
      <c r="A3311" s="26">
        <v>561802</v>
      </c>
      <c r="B3311" s="42">
        <v>561802</v>
      </c>
      <c r="C3311" s="43" t="s">
        <v>1848</v>
      </c>
      <c r="D3311" s="44">
        <v>0</v>
      </c>
      <c r="E3311" s="29">
        <f>IF(ISERROR(VLOOKUP(A3311,'INFORME SEVEN'!$A$1:$F$339,4,0)),0,VLOOKUP(A3311,'INFORME SEVEN'!$A$1:$F$339,4,0))</f>
        <v>0</v>
      </c>
      <c r="F3311" s="29">
        <f>IF(ISERROR(VLOOKUP(A3311,'INFORME SEVEN'!$A$1:$F$339,5,0)),0,VLOOKUP(A3311,'INFORME SEVEN'!$A$1:$F$339,5,0))</f>
        <v>0</v>
      </c>
      <c r="G3311" s="65">
        <f t="shared" si="423"/>
        <v>0</v>
      </c>
      <c r="H3311" s="44">
        <f t="shared" ref="H3311:H3335" si="427">+G3311</f>
        <v>0</v>
      </c>
      <c r="I3311" s="46">
        <v>0</v>
      </c>
      <c r="J3311" s="31">
        <f t="shared" si="425"/>
        <v>0</v>
      </c>
      <c r="K3311" s="1">
        <f t="shared" si="426"/>
        <v>0</v>
      </c>
      <c r="L3311" s="1">
        <f t="shared" si="424"/>
        <v>6</v>
      </c>
    </row>
    <row r="3312" spans="1:12" ht="16.5" hidden="1" thickBot="1" x14ac:dyDescent="0.3">
      <c r="A3312" s="26">
        <v>561804</v>
      </c>
      <c r="B3312" s="42">
        <v>561804</v>
      </c>
      <c r="C3312" s="43" t="s">
        <v>1849</v>
      </c>
      <c r="D3312" s="44">
        <v>0</v>
      </c>
      <c r="E3312" s="29">
        <f>IF(ISERROR(VLOOKUP(A3312,'INFORME SEVEN'!$A$1:$F$339,4,0)),0,VLOOKUP(A3312,'INFORME SEVEN'!$A$1:$F$339,4,0))</f>
        <v>0</v>
      </c>
      <c r="F3312" s="29">
        <f>IF(ISERROR(VLOOKUP(A3312,'INFORME SEVEN'!$A$1:$F$339,5,0)),0,VLOOKUP(A3312,'INFORME SEVEN'!$A$1:$F$339,5,0))</f>
        <v>0</v>
      </c>
      <c r="G3312" s="65">
        <f t="shared" si="423"/>
        <v>0</v>
      </c>
      <c r="H3312" s="44">
        <f t="shared" si="427"/>
        <v>0</v>
      </c>
      <c r="I3312" s="46">
        <v>0</v>
      </c>
      <c r="J3312" s="31">
        <f t="shared" si="425"/>
        <v>0</v>
      </c>
      <c r="K3312" s="1">
        <f t="shared" si="426"/>
        <v>0</v>
      </c>
      <c r="L3312" s="1">
        <f t="shared" si="424"/>
        <v>6</v>
      </c>
    </row>
    <row r="3313" spans="1:12" ht="16.5" hidden="1" thickBot="1" x14ac:dyDescent="0.3">
      <c r="A3313" s="26">
        <v>561805</v>
      </c>
      <c r="B3313" s="42">
        <v>561805</v>
      </c>
      <c r="C3313" s="43" t="s">
        <v>1850</v>
      </c>
      <c r="D3313" s="44">
        <v>0</v>
      </c>
      <c r="E3313" s="29">
        <f>IF(ISERROR(VLOOKUP(A3313,'INFORME SEVEN'!$A$1:$F$339,4,0)),0,VLOOKUP(A3313,'INFORME SEVEN'!$A$1:$F$339,4,0))</f>
        <v>0</v>
      </c>
      <c r="F3313" s="29">
        <f>IF(ISERROR(VLOOKUP(A3313,'INFORME SEVEN'!$A$1:$F$339,5,0)),0,VLOOKUP(A3313,'INFORME SEVEN'!$A$1:$F$339,5,0))</f>
        <v>0</v>
      </c>
      <c r="G3313" s="65">
        <f t="shared" si="423"/>
        <v>0</v>
      </c>
      <c r="H3313" s="44">
        <f t="shared" si="427"/>
        <v>0</v>
      </c>
      <c r="I3313" s="46">
        <v>0</v>
      </c>
      <c r="J3313" s="31">
        <f t="shared" si="425"/>
        <v>0</v>
      </c>
      <c r="K3313" s="1">
        <f t="shared" si="426"/>
        <v>0</v>
      </c>
      <c r="L3313" s="1">
        <f t="shared" si="424"/>
        <v>6</v>
      </c>
    </row>
    <row r="3314" spans="1:12" ht="16.5" hidden="1" thickBot="1" x14ac:dyDescent="0.3">
      <c r="A3314" s="26">
        <v>561807</v>
      </c>
      <c r="B3314" s="42">
        <v>561807</v>
      </c>
      <c r="C3314" s="43" t="s">
        <v>1851</v>
      </c>
      <c r="D3314" s="44">
        <v>0</v>
      </c>
      <c r="E3314" s="29">
        <f>IF(ISERROR(VLOOKUP(A3314,'INFORME SEVEN'!$A$1:$F$339,4,0)),0,VLOOKUP(A3314,'INFORME SEVEN'!$A$1:$F$339,4,0))</f>
        <v>0</v>
      </c>
      <c r="F3314" s="29">
        <f>IF(ISERROR(VLOOKUP(A3314,'INFORME SEVEN'!$A$1:$F$339,5,0)),0,VLOOKUP(A3314,'INFORME SEVEN'!$A$1:$F$339,5,0))</f>
        <v>0</v>
      </c>
      <c r="G3314" s="65">
        <f t="shared" si="423"/>
        <v>0</v>
      </c>
      <c r="H3314" s="44">
        <f t="shared" si="427"/>
        <v>0</v>
      </c>
      <c r="I3314" s="46">
        <v>0</v>
      </c>
      <c r="J3314" s="31">
        <f t="shared" si="425"/>
        <v>0</v>
      </c>
      <c r="K3314" s="1">
        <f t="shared" si="426"/>
        <v>0</v>
      </c>
      <c r="L3314" s="1">
        <f t="shared" si="424"/>
        <v>6</v>
      </c>
    </row>
    <row r="3315" spans="1:12" ht="16.5" hidden="1" thickBot="1" x14ac:dyDescent="0.3">
      <c r="A3315" s="26">
        <v>561808</v>
      </c>
      <c r="B3315" s="42">
        <v>561808</v>
      </c>
      <c r="C3315" s="43" t="s">
        <v>1494</v>
      </c>
      <c r="D3315" s="44">
        <v>0</v>
      </c>
      <c r="E3315" s="29">
        <f>IF(ISERROR(VLOOKUP(A3315,'INFORME SEVEN'!$A$1:$F$339,4,0)),0,VLOOKUP(A3315,'INFORME SEVEN'!$A$1:$F$339,4,0))</f>
        <v>0</v>
      </c>
      <c r="F3315" s="29">
        <f>IF(ISERROR(VLOOKUP(A3315,'INFORME SEVEN'!$A$1:$F$339,5,0)),0,VLOOKUP(A3315,'INFORME SEVEN'!$A$1:$F$339,5,0))</f>
        <v>0</v>
      </c>
      <c r="G3315" s="65">
        <f t="shared" si="423"/>
        <v>0</v>
      </c>
      <c r="H3315" s="44">
        <f t="shared" si="427"/>
        <v>0</v>
      </c>
      <c r="I3315" s="46">
        <v>0</v>
      </c>
      <c r="J3315" s="31">
        <f t="shared" si="425"/>
        <v>0</v>
      </c>
      <c r="K3315" s="1">
        <f t="shared" si="426"/>
        <v>0</v>
      </c>
      <c r="L3315" s="1">
        <f t="shared" si="424"/>
        <v>6</v>
      </c>
    </row>
    <row r="3316" spans="1:12" ht="16.5" hidden="1" thickBot="1" x14ac:dyDescent="0.3">
      <c r="A3316" s="26">
        <v>561809</v>
      </c>
      <c r="B3316" s="42">
        <v>561809</v>
      </c>
      <c r="C3316" s="43" t="s">
        <v>1852</v>
      </c>
      <c r="D3316" s="44">
        <v>0</v>
      </c>
      <c r="E3316" s="29">
        <f>IF(ISERROR(VLOOKUP(A3316,'INFORME SEVEN'!$A$1:$F$339,4,0)),0,VLOOKUP(A3316,'INFORME SEVEN'!$A$1:$F$339,4,0))</f>
        <v>0</v>
      </c>
      <c r="F3316" s="29">
        <f>IF(ISERROR(VLOOKUP(A3316,'INFORME SEVEN'!$A$1:$F$339,5,0)),0,VLOOKUP(A3316,'INFORME SEVEN'!$A$1:$F$339,5,0))</f>
        <v>0</v>
      </c>
      <c r="G3316" s="65">
        <f t="shared" si="423"/>
        <v>0</v>
      </c>
      <c r="H3316" s="44">
        <f t="shared" si="427"/>
        <v>0</v>
      </c>
      <c r="I3316" s="46">
        <v>0</v>
      </c>
      <c r="J3316" s="31">
        <f t="shared" si="425"/>
        <v>0</v>
      </c>
      <c r="K3316" s="1">
        <f t="shared" si="426"/>
        <v>0</v>
      </c>
      <c r="L3316" s="1">
        <f t="shared" si="424"/>
        <v>6</v>
      </c>
    </row>
    <row r="3317" spans="1:12" ht="16.5" hidden="1" thickBot="1" x14ac:dyDescent="0.3">
      <c r="A3317" s="26">
        <v>561810</v>
      </c>
      <c r="B3317" s="42">
        <v>561810</v>
      </c>
      <c r="C3317" s="43" t="s">
        <v>1189</v>
      </c>
      <c r="D3317" s="44">
        <v>0</v>
      </c>
      <c r="E3317" s="29">
        <f>IF(ISERROR(VLOOKUP(A3317,'INFORME SEVEN'!$A$1:$F$339,4,0)),0,VLOOKUP(A3317,'INFORME SEVEN'!$A$1:$F$339,4,0))</f>
        <v>0</v>
      </c>
      <c r="F3317" s="29">
        <f>IF(ISERROR(VLOOKUP(A3317,'INFORME SEVEN'!$A$1:$F$339,5,0)),0,VLOOKUP(A3317,'INFORME SEVEN'!$A$1:$F$339,5,0))</f>
        <v>0</v>
      </c>
      <c r="G3317" s="65">
        <f t="shared" si="423"/>
        <v>0</v>
      </c>
      <c r="H3317" s="44">
        <f t="shared" si="427"/>
        <v>0</v>
      </c>
      <c r="I3317" s="46">
        <v>0</v>
      </c>
      <c r="J3317" s="31">
        <f t="shared" si="425"/>
        <v>0</v>
      </c>
      <c r="K3317" s="1">
        <f t="shared" si="426"/>
        <v>0</v>
      </c>
      <c r="L3317" s="1">
        <f t="shared" si="424"/>
        <v>6</v>
      </c>
    </row>
    <row r="3318" spans="1:12" ht="16.5" hidden="1" thickBot="1" x14ac:dyDescent="0.3">
      <c r="A3318" s="26">
        <v>561890</v>
      </c>
      <c r="B3318" s="42">
        <v>561890</v>
      </c>
      <c r="C3318" s="43" t="s">
        <v>1853</v>
      </c>
      <c r="D3318" s="44">
        <v>0</v>
      </c>
      <c r="E3318" s="29">
        <f>IF(ISERROR(VLOOKUP(A3318,'INFORME SEVEN'!$A$1:$F$339,4,0)),0,VLOOKUP(A3318,'INFORME SEVEN'!$A$1:$F$339,4,0))</f>
        <v>0</v>
      </c>
      <c r="F3318" s="29">
        <f>IF(ISERROR(VLOOKUP(A3318,'INFORME SEVEN'!$A$1:$F$339,5,0)),0,VLOOKUP(A3318,'INFORME SEVEN'!$A$1:$F$339,5,0))</f>
        <v>0</v>
      </c>
      <c r="G3318" s="65">
        <f t="shared" si="423"/>
        <v>0</v>
      </c>
      <c r="H3318" s="44">
        <f t="shared" si="427"/>
        <v>0</v>
      </c>
      <c r="I3318" s="46">
        <v>0</v>
      </c>
      <c r="J3318" s="31">
        <f t="shared" si="425"/>
        <v>0</v>
      </c>
      <c r="K3318" s="1">
        <f t="shared" si="426"/>
        <v>0</v>
      </c>
      <c r="L3318" s="1">
        <f t="shared" si="424"/>
        <v>6</v>
      </c>
    </row>
    <row r="3319" spans="1:12" ht="16.5" hidden="1" thickBot="1" x14ac:dyDescent="0.3">
      <c r="A3319" s="26">
        <v>57</v>
      </c>
      <c r="B3319" s="32">
        <v>570000</v>
      </c>
      <c r="C3319" s="33" t="s">
        <v>1594</v>
      </c>
      <c r="D3319" s="34">
        <v>0</v>
      </c>
      <c r="E3319" s="29">
        <f>IF(ISERROR(VLOOKUP(A3319,'INFORME SEVEN'!$A$1:$F$339,4,0)),0,VLOOKUP(A3319,'INFORME SEVEN'!$A$1:$F$339,4,0))</f>
        <v>0</v>
      </c>
      <c r="F3319" s="29">
        <f>IF(ISERROR(VLOOKUP(A3319,'INFORME SEVEN'!$A$1:$F$339,5,0)),0,VLOOKUP(A3319,'INFORME SEVEN'!$A$1:$F$339,5,0))</f>
        <v>0</v>
      </c>
      <c r="G3319" s="64">
        <f t="shared" si="423"/>
        <v>0</v>
      </c>
      <c r="H3319" s="34">
        <f t="shared" si="427"/>
        <v>0</v>
      </c>
      <c r="I3319" s="58">
        <v>0</v>
      </c>
      <c r="J3319" s="31">
        <f t="shared" si="425"/>
        <v>0</v>
      </c>
      <c r="K3319" s="1">
        <f t="shared" si="426"/>
        <v>0</v>
      </c>
      <c r="L3319" s="1">
        <f t="shared" si="424"/>
        <v>2</v>
      </c>
    </row>
    <row r="3320" spans="1:12" ht="16.5" hidden="1" thickBot="1" x14ac:dyDescent="0.3">
      <c r="A3320" s="26">
        <v>5705</v>
      </c>
      <c r="B3320" s="48">
        <v>570500</v>
      </c>
      <c r="C3320" s="49" t="s">
        <v>1854</v>
      </c>
      <c r="D3320" s="39">
        <v>0</v>
      </c>
      <c r="E3320" s="29">
        <f>IF(ISERROR(VLOOKUP(A3320,'INFORME SEVEN'!$A$1:$F$339,4,0)),0,VLOOKUP(A3320,'INFORME SEVEN'!$A$1:$F$339,4,0))</f>
        <v>0</v>
      </c>
      <c r="F3320" s="29">
        <f>IF(ISERROR(VLOOKUP(A3320,'INFORME SEVEN'!$A$1:$F$339,5,0)),0,VLOOKUP(A3320,'INFORME SEVEN'!$A$1:$F$339,5,0))</f>
        <v>0</v>
      </c>
      <c r="G3320" s="39">
        <f t="shared" si="423"/>
        <v>0</v>
      </c>
      <c r="H3320" s="50">
        <f t="shared" si="427"/>
        <v>0</v>
      </c>
      <c r="I3320" s="51">
        <v>0</v>
      </c>
      <c r="J3320" s="31">
        <f t="shared" si="425"/>
        <v>0</v>
      </c>
      <c r="K3320" s="1">
        <f t="shared" si="426"/>
        <v>0</v>
      </c>
      <c r="L3320" s="1">
        <f t="shared" si="424"/>
        <v>4</v>
      </c>
    </row>
    <row r="3321" spans="1:12" ht="16.5" hidden="1" thickBot="1" x14ac:dyDescent="0.3">
      <c r="A3321" s="26">
        <v>570508</v>
      </c>
      <c r="B3321" s="42">
        <v>570508</v>
      </c>
      <c r="C3321" s="43" t="s">
        <v>1596</v>
      </c>
      <c r="D3321" s="44">
        <v>0</v>
      </c>
      <c r="E3321" s="29">
        <f>IF(ISERROR(VLOOKUP(A3321,'INFORME SEVEN'!$A$1:$F$339,4,0)),0,VLOOKUP(A3321,'INFORME SEVEN'!$A$1:$F$339,4,0))</f>
        <v>0</v>
      </c>
      <c r="F3321" s="29">
        <f>IF(ISERROR(VLOOKUP(A3321,'INFORME SEVEN'!$A$1:$F$339,5,0)),0,VLOOKUP(A3321,'INFORME SEVEN'!$A$1:$F$339,5,0))</f>
        <v>0</v>
      </c>
      <c r="G3321" s="65">
        <f t="shared" si="423"/>
        <v>0</v>
      </c>
      <c r="H3321" s="44">
        <f t="shared" si="427"/>
        <v>0</v>
      </c>
      <c r="I3321" s="46">
        <v>0</v>
      </c>
      <c r="J3321" s="31">
        <f t="shared" si="425"/>
        <v>0</v>
      </c>
      <c r="K3321" s="1">
        <f t="shared" si="426"/>
        <v>0</v>
      </c>
      <c r="L3321" s="1">
        <f t="shared" si="424"/>
        <v>6</v>
      </c>
    </row>
    <row r="3322" spans="1:12" ht="16.5" hidden="1" thickBot="1" x14ac:dyDescent="0.3">
      <c r="A3322" s="26">
        <v>570509</v>
      </c>
      <c r="B3322" s="42">
        <v>570509</v>
      </c>
      <c r="C3322" s="43" t="s">
        <v>1597</v>
      </c>
      <c r="D3322" s="44">
        <v>0</v>
      </c>
      <c r="E3322" s="29">
        <f>IF(ISERROR(VLOOKUP(A3322,'INFORME SEVEN'!$A$1:$F$339,4,0)),0,VLOOKUP(A3322,'INFORME SEVEN'!$A$1:$F$339,4,0))</f>
        <v>0</v>
      </c>
      <c r="F3322" s="29">
        <f>IF(ISERROR(VLOOKUP(A3322,'INFORME SEVEN'!$A$1:$F$339,5,0)),0,VLOOKUP(A3322,'INFORME SEVEN'!$A$1:$F$339,5,0))</f>
        <v>0</v>
      </c>
      <c r="G3322" s="65">
        <f t="shared" si="423"/>
        <v>0</v>
      </c>
      <c r="H3322" s="44">
        <f t="shared" si="427"/>
        <v>0</v>
      </c>
      <c r="I3322" s="46">
        <v>0</v>
      </c>
      <c r="J3322" s="31">
        <f t="shared" si="425"/>
        <v>0</v>
      </c>
      <c r="K3322" s="1">
        <f t="shared" si="426"/>
        <v>0</v>
      </c>
      <c r="L3322" s="1">
        <f t="shared" si="424"/>
        <v>6</v>
      </c>
    </row>
    <row r="3323" spans="1:12" ht="16.5" hidden="1" thickBot="1" x14ac:dyDescent="0.3">
      <c r="A3323" s="26">
        <v>570510</v>
      </c>
      <c r="B3323" s="42">
        <v>570510</v>
      </c>
      <c r="C3323" s="43" t="s">
        <v>1598</v>
      </c>
      <c r="D3323" s="44">
        <v>0</v>
      </c>
      <c r="E3323" s="29">
        <f>IF(ISERROR(VLOOKUP(A3323,'INFORME SEVEN'!$A$1:$F$339,4,0)),0,VLOOKUP(A3323,'INFORME SEVEN'!$A$1:$F$339,4,0))</f>
        <v>0</v>
      </c>
      <c r="F3323" s="29">
        <f>IF(ISERROR(VLOOKUP(A3323,'INFORME SEVEN'!$A$1:$F$339,5,0)),0,VLOOKUP(A3323,'INFORME SEVEN'!$A$1:$F$339,5,0))</f>
        <v>0</v>
      </c>
      <c r="G3323" s="65">
        <f t="shared" si="423"/>
        <v>0</v>
      </c>
      <c r="H3323" s="44">
        <f t="shared" si="427"/>
        <v>0</v>
      </c>
      <c r="I3323" s="46">
        <v>0</v>
      </c>
      <c r="J3323" s="31">
        <f t="shared" si="425"/>
        <v>0</v>
      </c>
      <c r="K3323" s="1">
        <f t="shared" si="426"/>
        <v>0</v>
      </c>
      <c r="L3323" s="1">
        <f t="shared" si="424"/>
        <v>6</v>
      </c>
    </row>
    <row r="3324" spans="1:12" ht="16.5" hidden="1" thickBot="1" x14ac:dyDescent="0.3">
      <c r="A3324" s="26">
        <v>5720</v>
      </c>
      <c r="B3324" s="48">
        <v>572000</v>
      </c>
      <c r="C3324" s="49" t="s">
        <v>1599</v>
      </c>
      <c r="D3324" s="39">
        <v>0</v>
      </c>
      <c r="E3324" s="29">
        <f>IF(ISERROR(VLOOKUP(A3324,'INFORME SEVEN'!$A$1:$F$339,4,0)),0,VLOOKUP(A3324,'INFORME SEVEN'!$A$1:$F$339,4,0))</f>
        <v>0</v>
      </c>
      <c r="F3324" s="29">
        <f>IF(ISERROR(VLOOKUP(A3324,'INFORME SEVEN'!$A$1:$F$339,5,0)),0,VLOOKUP(A3324,'INFORME SEVEN'!$A$1:$F$339,5,0))</f>
        <v>0</v>
      </c>
      <c r="G3324" s="39">
        <f t="shared" si="423"/>
        <v>0</v>
      </c>
      <c r="H3324" s="50">
        <f t="shared" si="427"/>
        <v>0</v>
      </c>
      <c r="I3324" s="51">
        <v>0</v>
      </c>
      <c r="J3324" s="31">
        <f t="shared" si="425"/>
        <v>0</v>
      </c>
      <c r="K3324" s="1">
        <f t="shared" si="426"/>
        <v>0</v>
      </c>
      <c r="L3324" s="1">
        <f t="shared" si="424"/>
        <v>4</v>
      </c>
    </row>
    <row r="3325" spans="1:12" ht="16.5" hidden="1" thickBot="1" x14ac:dyDescent="0.3">
      <c r="A3325" s="26">
        <v>572080</v>
      </c>
      <c r="B3325" s="42">
        <v>572080</v>
      </c>
      <c r="C3325" s="43" t="s">
        <v>1600</v>
      </c>
      <c r="D3325" s="44">
        <v>0</v>
      </c>
      <c r="E3325" s="29">
        <f>IF(ISERROR(VLOOKUP(A3325,'INFORME SEVEN'!$A$1:$F$339,4,0)),0,VLOOKUP(A3325,'INFORME SEVEN'!$A$1:$F$339,4,0))</f>
        <v>0</v>
      </c>
      <c r="F3325" s="29">
        <f>IF(ISERROR(VLOOKUP(A3325,'INFORME SEVEN'!$A$1:$F$339,5,0)),0,VLOOKUP(A3325,'INFORME SEVEN'!$A$1:$F$339,5,0))</f>
        <v>0</v>
      </c>
      <c r="G3325" s="65">
        <f t="shared" si="423"/>
        <v>0</v>
      </c>
      <c r="H3325" s="44">
        <f t="shared" si="427"/>
        <v>0</v>
      </c>
      <c r="I3325" s="46">
        <v>0</v>
      </c>
      <c r="J3325" s="31">
        <f t="shared" si="425"/>
        <v>0</v>
      </c>
      <c r="K3325" s="1">
        <f t="shared" si="426"/>
        <v>0</v>
      </c>
      <c r="L3325" s="1">
        <f t="shared" si="424"/>
        <v>6</v>
      </c>
    </row>
    <row r="3326" spans="1:12" ht="16.5" hidden="1" thickBot="1" x14ac:dyDescent="0.3">
      <c r="A3326" s="26">
        <v>572081</v>
      </c>
      <c r="B3326" s="42">
        <v>572081</v>
      </c>
      <c r="C3326" s="43" t="s">
        <v>1601</v>
      </c>
      <c r="D3326" s="44">
        <v>0</v>
      </c>
      <c r="E3326" s="29">
        <f>IF(ISERROR(VLOOKUP(A3326,'INFORME SEVEN'!$A$1:$F$339,4,0)),0,VLOOKUP(A3326,'INFORME SEVEN'!$A$1:$F$339,4,0))</f>
        <v>0</v>
      </c>
      <c r="F3326" s="29">
        <f>IF(ISERROR(VLOOKUP(A3326,'INFORME SEVEN'!$A$1:$F$339,5,0)),0,VLOOKUP(A3326,'INFORME SEVEN'!$A$1:$F$339,5,0))</f>
        <v>0</v>
      </c>
      <c r="G3326" s="65">
        <f t="shared" si="423"/>
        <v>0</v>
      </c>
      <c r="H3326" s="44">
        <f t="shared" si="427"/>
        <v>0</v>
      </c>
      <c r="I3326" s="46">
        <v>0</v>
      </c>
      <c r="J3326" s="31">
        <f t="shared" si="425"/>
        <v>0</v>
      </c>
      <c r="K3326" s="1">
        <f t="shared" si="426"/>
        <v>0</v>
      </c>
      <c r="L3326" s="1">
        <f t="shared" si="424"/>
        <v>6</v>
      </c>
    </row>
    <row r="3327" spans="1:12" ht="16.5" hidden="1" thickBot="1" x14ac:dyDescent="0.3">
      <c r="A3327" s="26">
        <v>5722</v>
      </c>
      <c r="B3327" s="48">
        <v>572200</v>
      </c>
      <c r="C3327" s="49" t="s">
        <v>1602</v>
      </c>
      <c r="D3327" s="39">
        <v>0</v>
      </c>
      <c r="E3327" s="29">
        <f>IF(ISERROR(VLOOKUP(A3327,'INFORME SEVEN'!$A$1:$F$339,4,0)),0,VLOOKUP(A3327,'INFORME SEVEN'!$A$1:$F$339,4,0))</f>
        <v>0</v>
      </c>
      <c r="F3327" s="29">
        <f>IF(ISERROR(VLOOKUP(A3327,'INFORME SEVEN'!$A$1:$F$339,5,0)),0,VLOOKUP(A3327,'INFORME SEVEN'!$A$1:$F$339,5,0))</f>
        <v>0</v>
      </c>
      <c r="G3327" s="39">
        <f t="shared" si="423"/>
        <v>0</v>
      </c>
      <c r="H3327" s="50">
        <f t="shared" si="427"/>
        <v>0</v>
      </c>
      <c r="I3327" s="51">
        <v>0</v>
      </c>
      <c r="J3327" s="31">
        <f t="shared" si="425"/>
        <v>0</v>
      </c>
      <c r="K3327" s="1">
        <f t="shared" si="426"/>
        <v>0</v>
      </c>
      <c r="L3327" s="1">
        <f t="shared" si="424"/>
        <v>4</v>
      </c>
    </row>
    <row r="3328" spans="1:12" ht="16.5" hidden="1" thickBot="1" x14ac:dyDescent="0.3">
      <c r="A3328" s="26">
        <v>572201</v>
      </c>
      <c r="B3328" s="42">
        <v>572201</v>
      </c>
      <c r="C3328" s="43" t="s">
        <v>1603</v>
      </c>
      <c r="D3328" s="44">
        <v>0</v>
      </c>
      <c r="E3328" s="29">
        <f>IF(ISERROR(VLOOKUP(A3328,'INFORME SEVEN'!$A$1:$F$339,4,0)),0,VLOOKUP(A3328,'INFORME SEVEN'!$A$1:$F$339,4,0))</f>
        <v>0</v>
      </c>
      <c r="F3328" s="29">
        <f>IF(ISERROR(VLOOKUP(A3328,'INFORME SEVEN'!$A$1:$F$339,5,0)),0,VLOOKUP(A3328,'INFORME SEVEN'!$A$1:$F$339,5,0))</f>
        <v>0</v>
      </c>
      <c r="G3328" s="65">
        <f t="shared" si="423"/>
        <v>0</v>
      </c>
      <c r="H3328" s="44">
        <f t="shared" si="427"/>
        <v>0</v>
      </c>
      <c r="I3328" s="46">
        <v>0</v>
      </c>
      <c r="J3328" s="31">
        <f t="shared" si="425"/>
        <v>0</v>
      </c>
      <c r="K3328" s="1">
        <f t="shared" si="426"/>
        <v>0</v>
      </c>
      <c r="L3328" s="1">
        <f t="shared" si="424"/>
        <v>6</v>
      </c>
    </row>
    <row r="3329" spans="1:12" ht="16.5" hidden="1" thickBot="1" x14ac:dyDescent="0.3">
      <c r="A3329" s="26">
        <v>572203</v>
      </c>
      <c r="B3329" s="42">
        <v>572203</v>
      </c>
      <c r="C3329" s="43" t="s">
        <v>220</v>
      </c>
      <c r="D3329" s="44">
        <v>0</v>
      </c>
      <c r="E3329" s="29">
        <f>IF(ISERROR(VLOOKUP(A3329,'INFORME SEVEN'!$A$1:$F$339,4,0)),0,VLOOKUP(A3329,'INFORME SEVEN'!$A$1:$F$339,4,0))</f>
        <v>0</v>
      </c>
      <c r="F3329" s="29">
        <f>IF(ISERROR(VLOOKUP(A3329,'INFORME SEVEN'!$A$1:$F$339,5,0)),0,VLOOKUP(A3329,'INFORME SEVEN'!$A$1:$F$339,5,0))</f>
        <v>0</v>
      </c>
      <c r="G3329" s="65">
        <f t="shared" ref="G3329:G3392" si="428">D3329+E3329-F3329</f>
        <v>0</v>
      </c>
      <c r="H3329" s="44">
        <f t="shared" si="427"/>
        <v>0</v>
      </c>
      <c r="I3329" s="46">
        <v>0</v>
      </c>
      <c r="J3329" s="31">
        <f t="shared" si="425"/>
        <v>0</v>
      </c>
      <c r="K3329" s="1">
        <f t="shared" si="426"/>
        <v>0</v>
      </c>
      <c r="L3329" s="1">
        <f t="shared" si="424"/>
        <v>6</v>
      </c>
    </row>
    <row r="3330" spans="1:12" ht="16.5" hidden="1" thickBot="1" x14ac:dyDescent="0.3">
      <c r="A3330" s="26">
        <v>572205</v>
      </c>
      <c r="B3330" s="42">
        <v>572205</v>
      </c>
      <c r="C3330" s="43" t="s">
        <v>1604</v>
      </c>
      <c r="D3330" s="44">
        <v>0</v>
      </c>
      <c r="E3330" s="29">
        <f>IF(ISERROR(VLOOKUP(A3330,'INFORME SEVEN'!$A$1:$F$339,4,0)),0,VLOOKUP(A3330,'INFORME SEVEN'!$A$1:$F$339,4,0))</f>
        <v>0</v>
      </c>
      <c r="F3330" s="29">
        <f>IF(ISERROR(VLOOKUP(A3330,'INFORME SEVEN'!$A$1:$F$339,5,0)),0,VLOOKUP(A3330,'INFORME SEVEN'!$A$1:$F$339,5,0))</f>
        <v>0</v>
      </c>
      <c r="G3330" s="65">
        <f t="shared" si="428"/>
        <v>0</v>
      </c>
      <c r="H3330" s="44">
        <f t="shared" si="427"/>
        <v>0</v>
      </c>
      <c r="I3330" s="46">
        <v>0</v>
      </c>
      <c r="J3330" s="31">
        <f t="shared" si="425"/>
        <v>0</v>
      </c>
      <c r="K3330" s="1">
        <f t="shared" si="426"/>
        <v>0</v>
      </c>
      <c r="L3330" s="1">
        <f t="shared" si="424"/>
        <v>6</v>
      </c>
    </row>
    <row r="3331" spans="1:12" ht="16.5" hidden="1" thickBot="1" x14ac:dyDescent="0.3">
      <c r="A3331" s="26">
        <v>572207</v>
      </c>
      <c r="B3331" s="42">
        <v>572207</v>
      </c>
      <c r="C3331" s="43" t="s">
        <v>1605</v>
      </c>
      <c r="D3331" s="44">
        <v>0</v>
      </c>
      <c r="E3331" s="29">
        <f>IF(ISERROR(VLOOKUP(A3331,'INFORME SEVEN'!$A$1:$F$339,4,0)),0,VLOOKUP(A3331,'INFORME SEVEN'!$A$1:$F$339,4,0))</f>
        <v>0</v>
      </c>
      <c r="F3331" s="29">
        <f>IF(ISERROR(VLOOKUP(A3331,'INFORME SEVEN'!$A$1:$F$339,5,0)),0,VLOOKUP(A3331,'INFORME SEVEN'!$A$1:$F$339,5,0))</f>
        <v>0</v>
      </c>
      <c r="G3331" s="65">
        <f t="shared" si="428"/>
        <v>0</v>
      </c>
      <c r="H3331" s="44">
        <f t="shared" si="427"/>
        <v>0</v>
      </c>
      <c r="I3331" s="46">
        <v>0</v>
      </c>
      <c r="J3331" s="31">
        <f t="shared" si="425"/>
        <v>0</v>
      </c>
      <c r="K3331" s="1">
        <f t="shared" si="426"/>
        <v>0</v>
      </c>
      <c r="L3331" s="1">
        <f t="shared" si="424"/>
        <v>6</v>
      </c>
    </row>
    <row r="3332" spans="1:12" ht="16.5" hidden="1" thickBot="1" x14ac:dyDescent="0.3">
      <c r="A3332" s="26">
        <v>572209</v>
      </c>
      <c r="B3332" s="42">
        <v>572209</v>
      </c>
      <c r="C3332" s="43" t="s">
        <v>1606</v>
      </c>
      <c r="D3332" s="44">
        <v>0</v>
      </c>
      <c r="E3332" s="29">
        <f>IF(ISERROR(VLOOKUP(A3332,'INFORME SEVEN'!$A$1:$F$339,4,0)),0,VLOOKUP(A3332,'INFORME SEVEN'!$A$1:$F$339,4,0))</f>
        <v>0</v>
      </c>
      <c r="F3332" s="29">
        <f>IF(ISERROR(VLOOKUP(A3332,'INFORME SEVEN'!$A$1:$F$339,5,0)),0,VLOOKUP(A3332,'INFORME SEVEN'!$A$1:$F$339,5,0))</f>
        <v>0</v>
      </c>
      <c r="G3332" s="65">
        <f t="shared" si="428"/>
        <v>0</v>
      </c>
      <c r="H3332" s="44">
        <f t="shared" si="427"/>
        <v>0</v>
      </c>
      <c r="I3332" s="46">
        <v>0</v>
      </c>
      <c r="J3332" s="31">
        <f t="shared" si="425"/>
        <v>0</v>
      </c>
      <c r="K3332" s="1">
        <f t="shared" si="426"/>
        <v>0</v>
      </c>
      <c r="L3332" s="1">
        <f t="shared" si="424"/>
        <v>6</v>
      </c>
    </row>
    <row r="3333" spans="1:12" ht="16.5" hidden="1" thickBot="1" x14ac:dyDescent="0.3">
      <c r="A3333" s="26">
        <v>572210</v>
      </c>
      <c r="B3333" s="42">
        <v>572210</v>
      </c>
      <c r="C3333" s="43" t="s">
        <v>1607</v>
      </c>
      <c r="D3333" s="44">
        <v>0</v>
      </c>
      <c r="E3333" s="29">
        <f>IF(ISERROR(VLOOKUP(A3333,'INFORME SEVEN'!$A$1:$F$339,4,0)),0,VLOOKUP(A3333,'INFORME SEVEN'!$A$1:$F$339,4,0))</f>
        <v>0</v>
      </c>
      <c r="F3333" s="29">
        <f>IF(ISERROR(VLOOKUP(A3333,'INFORME SEVEN'!$A$1:$F$339,5,0)),0,VLOOKUP(A3333,'INFORME SEVEN'!$A$1:$F$339,5,0))</f>
        <v>0</v>
      </c>
      <c r="G3333" s="65">
        <f t="shared" si="428"/>
        <v>0</v>
      </c>
      <c r="H3333" s="44">
        <f t="shared" si="427"/>
        <v>0</v>
      </c>
      <c r="I3333" s="46">
        <v>0</v>
      </c>
      <c r="J3333" s="31">
        <f t="shared" si="425"/>
        <v>0</v>
      </c>
      <c r="K3333" s="1">
        <f t="shared" si="426"/>
        <v>0</v>
      </c>
      <c r="L3333" s="1">
        <f t="shared" si="424"/>
        <v>6</v>
      </c>
    </row>
    <row r="3334" spans="1:12" ht="16.5" hidden="1" thickBot="1" x14ac:dyDescent="0.3">
      <c r="A3334" s="26">
        <v>572211</v>
      </c>
      <c r="B3334" s="42">
        <v>572211</v>
      </c>
      <c r="C3334" s="43" t="s">
        <v>1608</v>
      </c>
      <c r="D3334" s="44">
        <v>0</v>
      </c>
      <c r="E3334" s="29">
        <f>IF(ISERROR(VLOOKUP(A3334,'INFORME SEVEN'!$A$1:$F$339,4,0)),0,VLOOKUP(A3334,'INFORME SEVEN'!$A$1:$F$339,4,0))</f>
        <v>0</v>
      </c>
      <c r="F3334" s="29">
        <f>IF(ISERROR(VLOOKUP(A3334,'INFORME SEVEN'!$A$1:$F$339,5,0)),0,VLOOKUP(A3334,'INFORME SEVEN'!$A$1:$F$339,5,0))</f>
        <v>0</v>
      </c>
      <c r="G3334" s="65">
        <f t="shared" si="428"/>
        <v>0</v>
      </c>
      <c r="H3334" s="44">
        <f t="shared" si="427"/>
        <v>0</v>
      </c>
      <c r="I3334" s="46">
        <v>0</v>
      </c>
      <c r="J3334" s="31">
        <f t="shared" si="425"/>
        <v>0</v>
      </c>
      <c r="K3334" s="1">
        <f t="shared" si="426"/>
        <v>0</v>
      </c>
      <c r="L3334" s="1">
        <f t="shared" si="424"/>
        <v>6</v>
      </c>
    </row>
    <row r="3335" spans="1:12" ht="16.5" hidden="1" thickBot="1" x14ac:dyDescent="0.3">
      <c r="A3335" s="26">
        <v>572290</v>
      </c>
      <c r="B3335" s="42">
        <v>572290</v>
      </c>
      <c r="C3335" s="43" t="s">
        <v>1609</v>
      </c>
      <c r="D3335" s="44">
        <v>0</v>
      </c>
      <c r="E3335" s="29">
        <f>IF(ISERROR(VLOOKUP(A3335,'INFORME SEVEN'!$A$1:$F$339,4,0)),0,VLOOKUP(A3335,'INFORME SEVEN'!$A$1:$F$339,4,0))</f>
        <v>0</v>
      </c>
      <c r="F3335" s="29">
        <f>IF(ISERROR(VLOOKUP(A3335,'INFORME SEVEN'!$A$1:$F$339,5,0)),0,VLOOKUP(A3335,'INFORME SEVEN'!$A$1:$F$339,5,0))</f>
        <v>0</v>
      </c>
      <c r="G3335" s="65">
        <f t="shared" si="428"/>
        <v>0</v>
      </c>
      <c r="H3335" s="44">
        <f t="shared" si="427"/>
        <v>0</v>
      </c>
      <c r="I3335" s="46">
        <v>0</v>
      </c>
      <c r="J3335" s="31">
        <f t="shared" si="425"/>
        <v>0</v>
      </c>
      <c r="K3335" s="1">
        <f t="shared" si="426"/>
        <v>0</v>
      </c>
      <c r="L3335" s="1">
        <f t="shared" si="424"/>
        <v>6</v>
      </c>
    </row>
    <row r="3336" spans="1:12" ht="16.5" thickBot="1" x14ac:dyDescent="0.3">
      <c r="A3336" s="26">
        <v>58</v>
      </c>
      <c r="B3336" s="448">
        <v>580000</v>
      </c>
      <c r="C3336" s="449" t="s">
        <v>1855</v>
      </c>
      <c r="D3336" s="64">
        <v>701778834.01999998</v>
      </c>
      <c r="E3336" s="35">
        <f>IF(ISERROR(VLOOKUP(A3336,'INFORME SEVEN'!$A$1:$F$339,4,0)),0,VLOOKUP(A3336,'INFORME SEVEN'!$A$1:$F$339,4,0))</f>
        <v>290875850.01999998</v>
      </c>
      <c r="F3336" s="35">
        <f>IF(ISERROR(VLOOKUP(A3336,'INFORME SEVEN'!$A$1:$F$339,5,0)),0,VLOOKUP(A3336,'INFORME SEVEN'!$A$1:$F$339,5,0))</f>
        <v>0</v>
      </c>
      <c r="G3336" s="64">
        <f t="shared" si="428"/>
        <v>992654684.03999996</v>
      </c>
      <c r="H3336" s="35">
        <f>+H3337+H3450</f>
        <v>0</v>
      </c>
      <c r="I3336" s="36">
        <f>+I3337+I3450</f>
        <v>992654683.03999996</v>
      </c>
      <c r="J3336" s="512">
        <f t="shared" si="425"/>
        <v>1</v>
      </c>
      <c r="K3336" s="1">
        <f t="shared" si="426"/>
        <v>1</v>
      </c>
      <c r="L3336" s="1">
        <f t="shared" si="424"/>
        <v>2</v>
      </c>
    </row>
    <row r="3337" spans="1:12" ht="16.5" thickBot="1" x14ac:dyDescent="0.3">
      <c r="A3337" s="26">
        <v>5802</v>
      </c>
      <c r="B3337" s="37">
        <v>580200</v>
      </c>
      <c r="C3337" s="38" t="s">
        <v>1856</v>
      </c>
      <c r="D3337" s="39">
        <v>194231</v>
      </c>
      <c r="E3337" s="40">
        <f>IF(ISERROR(VLOOKUP(A3337,'INFORME SEVEN'!$A$1:$F$339,4,0)),0,VLOOKUP(A3337,'INFORME SEVEN'!$A$1:$F$339,4,0))</f>
        <v>32583</v>
      </c>
      <c r="F3337" s="40">
        <f>IF(ISERROR(VLOOKUP(A3337,'INFORME SEVEN'!$A$1:$F$339,5,0)),0,VLOOKUP(A3337,'INFORME SEVEN'!$A$1:$F$339,5,0))</f>
        <v>0</v>
      </c>
      <c r="G3337" s="39">
        <f t="shared" si="428"/>
        <v>226814</v>
      </c>
      <c r="H3337" s="40">
        <v>0</v>
      </c>
      <c r="I3337" s="41">
        <f>+I3341+I3342</f>
        <v>226814</v>
      </c>
      <c r="J3337" s="31">
        <f t="shared" si="425"/>
        <v>0</v>
      </c>
      <c r="K3337" s="1">
        <f t="shared" si="426"/>
        <v>1</v>
      </c>
      <c r="L3337" s="1">
        <f t="shared" si="424"/>
        <v>4</v>
      </c>
    </row>
    <row r="3338" spans="1:12" ht="16.5" hidden="1" thickBot="1" x14ac:dyDescent="0.3">
      <c r="A3338" s="26">
        <v>580206</v>
      </c>
      <c r="B3338" s="42">
        <v>580206</v>
      </c>
      <c r="C3338" s="43" t="s">
        <v>1857</v>
      </c>
      <c r="D3338" s="44">
        <v>0</v>
      </c>
      <c r="E3338" s="29">
        <f>IF(ISERROR(VLOOKUP(A3338,'INFORME SEVEN'!$A$1:$F$339,4,0)),0,VLOOKUP(A3338,'INFORME SEVEN'!$A$1:$F$339,4,0))</f>
        <v>0</v>
      </c>
      <c r="F3338" s="29">
        <f>IF(ISERROR(VLOOKUP(A3338,'INFORME SEVEN'!$A$1:$F$339,5,0)),0,VLOOKUP(A3338,'INFORME SEVEN'!$A$1:$F$339,5,0))</f>
        <v>0</v>
      </c>
      <c r="G3338" s="65">
        <f t="shared" si="428"/>
        <v>0</v>
      </c>
      <c r="H3338" s="44">
        <f t="shared" ref="H3338:H3340" si="429">+G3338</f>
        <v>0</v>
      </c>
      <c r="I3338" s="46">
        <v>0</v>
      </c>
      <c r="J3338" s="31">
        <f t="shared" si="425"/>
        <v>0</v>
      </c>
      <c r="K3338" s="1">
        <f t="shared" si="426"/>
        <v>0</v>
      </c>
      <c r="L3338" s="1">
        <f t="shared" si="424"/>
        <v>6</v>
      </c>
    </row>
    <row r="3339" spans="1:12" ht="16.5" hidden="1" thickBot="1" x14ac:dyDescent="0.3">
      <c r="A3339" s="26">
        <v>580237</v>
      </c>
      <c r="B3339" s="42">
        <v>580237</v>
      </c>
      <c r="C3339" s="43" t="s">
        <v>1858</v>
      </c>
      <c r="D3339" s="44">
        <v>0</v>
      </c>
      <c r="E3339" s="29">
        <f>IF(ISERROR(VLOOKUP(A3339,'INFORME SEVEN'!$A$1:$F$339,4,0)),0,VLOOKUP(A3339,'INFORME SEVEN'!$A$1:$F$339,4,0))</f>
        <v>0</v>
      </c>
      <c r="F3339" s="29">
        <f>IF(ISERROR(VLOOKUP(A3339,'INFORME SEVEN'!$A$1:$F$339,5,0)),0,VLOOKUP(A3339,'INFORME SEVEN'!$A$1:$F$339,5,0))</f>
        <v>0</v>
      </c>
      <c r="G3339" s="65">
        <f t="shared" si="428"/>
        <v>0</v>
      </c>
      <c r="H3339" s="44">
        <f t="shared" si="429"/>
        <v>0</v>
      </c>
      <c r="I3339" s="46">
        <v>0</v>
      </c>
      <c r="J3339" s="31">
        <f t="shared" si="425"/>
        <v>0</v>
      </c>
      <c r="K3339" s="1">
        <f t="shared" si="426"/>
        <v>0</v>
      </c>
      <c r="L3339" s="1">
        <f t="shared" si="424"/>
        <v>6</v>
      </c>
    </row>
    <row r="3340" spans="1:12" ht="16.5" hidden="1" thickBot="1" x14ac:dyDescent="0.3">
      <c r="A3340" s="26">
        <v>580239</v>
      </c>
      <c r="B3340" s="42">
        <v>580239</v>
      </c>
      <c r="C3340" s="43" t="s">
        <v>809</v>
      </c>
      <c r="D3340" s="44">
        <v>0</v>
      </c>
      <c r="E3340" s="29">
        <f>IF(ISERROR(VLOOKUP(A3340,'INFORME SEVEN'!$A$1:$F$339,4,0)),0,VLOOKUP(A3340,'INFORME SEVEN'!$A$1:$F$339,4,0))</f>
        <v>0</v>
      </c>
      <c r="F3340" s="29">
        <f>IF(ISERROR(VLOOKUP(A3340,'INFORME SEVEN'!$A$1:$F$339,5,0)),0,VLOOKUP(A3340,'INFORME SEVEN'!$A$1:$F$339,5,0))</f>
        <v>0</v>
      </c>
      <c r="G3340" s="65">
        <f t="shared" si="428"/>
        <v>0</v>
      </c>
      <c r="H3340" s="44">
        <f t="shared" si="429"/>
        <v>0</v>
      </c>
      <c r="I3340" s="46">
        <v>0</v>
      </c>
      <c r="J3340" s="31">
        <f t="shared" si="425"/>
        <v>0</v>
      </c>
      <c r="K3340" s="1">
        <f t="shared" si="426"/>
        <v>0</v>
      </c>
      <c r="L3340" s="1">
        <f t="shared" si="424"/>
        <v>6</v>
      </c>
    </row>
    <row r="3341" spans="1:12" ht="15.75" thickBot="1" x14ac:dyDescent="0.25">
      <c r="A3341" s="26">
        <v>580240</v>
      </c>
      <c r="B3341" s="450">
        <v>580240</v>
      </c>
      <c r="C3341" s="451" t="s">
        <v>1859</v>
      </c>
      <c r="D3341" s="65">
        <v>194231</v>
      </c>
      <c r="E3341" s="45">
        <f>IF(ISERROR(VLOOKUP(A3341,'INFORME SEVEN'!$A$1:$F$339,4,0)),0,VLOOKUP(A3341,'INFORME SEVEN'!$A$1:$F$339,4,0))</f>
        <v>32583</v>
      </c>
      <c r="F3341" s="45">
        <f>IF(ISERROR(VLOOKUP(A3341,'INFORME SEVEN'!$A$1:$F$339,5,0)),0,VLOOKUP(A3341,'INFORME SEVEN'!$A$1:$F$339,5,0))</f>
        <v>0</v>
      </c>
      <c r="G3341" s="65">
        <f t="shared" si="428"/>
        <v>226814</v>
      </c>
      <c r="H3341" s="45">
        <v>0</v>
      </c>
      <c r="I3341" s="47">
        <f>+G3341</f>
        <v>226814</v>
      </c>
      <c r="J3341" s="31">
        <f t="shared" si="425"/>
        <v>0</v>
      </c>
      <c r="K3341" s="1">
        <f t="shared" si="426"/>
        <v>1</v>
      </c>
      <c r="L3341" s="1">
        <f t="shared" ref="L3341:L3404" si="430">+LEN(A3341)</f>
        <v>6</v>
      </c>
    </row>
    <row r="3342" spans="1:12" ht="15.75" hidden="1" thickBot="1" x14ac:dyDescent="0.25">
      <c r="A3342" s="26">
        <v>580290</v>
      </c>
      <c r="B3342" s="450">
        <v>580290</v>
      </c>
      <c r="C3342" s="451" t="s">
        <v>1860</v>
      </c>
      <c r="D3342" s="65">
        <v>0</v>
      </c>
      <c r="E3342" s="45">
        <f>IF(ISERROR(VLOOKUP(A3342,'INFORME SEVEN'!$A$1:$F$339,4,0)),0,VLOOKUP(A3342,'INFORME SEVEN'!$A$1:$F$339,4,0))</f>
        <v>0</v>
      </c>
      <c r="F3342" s="45">
        <f>IF(ISERROR(VLOOKUP(A3342,'INFORME SEVEN'!$A$1:$F$339,5,0)),0,VLOOKUP(A3342,'INFORME SEVEN'!$A$1:$F$339,5,0))</f>
        <v>0</v>
      </c>
      <c r="G3342" s="65">
        <f t="shared" si="428"/>
        <v>0</v>
      </c>
      <c r="H3342" s="45">
        <v>0</v>
      </c>
      <c r="I3342" s="47">
        <v>0</v>
      </c>
      <c r="J3342" s="31">
        <f t="shared" si="425"/>
        <v>0</v>
      </c>
      <c r="K3342" s="1">
        <f t="shared" si="426"/>
        <v>0</v>
      </c>
      <c r="L3342" s="1">
        <f t="shared" si="430"/>
        <v>6</v>
      </c>
    </row>
    <row r="3343" spans="1:12" ht="16.5" hidden="1" thickBot="1" x14ac:dyDescent="0.3">
      <c r="A3343" s="26">
        <v>5803</v>
      </c>
      <c r="B3343" s="48">
        <v>580300</v>
      </c>
      <c r="C3343" s="49" t="s">
        <v>1644</v>
      </c>
      <c r="D3343" s="39">
        <v>0</v>
      </c>
      <c r="E3343" s="29">
        <f>IF(ISERROR(VLOOKUP(A3343,'INFORME SEVEN'!$A$1:$F$339,4,0)),0,VLOOKUP(A3343,'INFORME SEVEN'!$A$1:$F$339,4,0))</f>
        <v>0</v>
      </c>
      <c r="F3343" s="29">
        <f>IF(ISERROR(VLOOKUP(A3343,'INFORME SEVEN'!$A$1:$F$339,5,0)),0,VLOOKUP(A3343,'INFORME SEVEN'!$A$1:$F$339,5,0))</f>
        <v>0</v>
      </c>
      <c r="G3343" s="39">
        <f t="shared" si="428"/>
        <v>0</v>
      </c>
      <c r="H3343" s="50">
        <f t="shared" ref="H3343:H3406" si="431">+G3343</f>
        <v>0</v>
      </c>
      <c r="I3343" s="51">
        <v>0</v>
      </c>
      <c r="J3343" s="31">
        <f t="shared" si="425"/>
        <v>0</v>
      </c>
      <c r="K3343" s="1">
        <f t="shared" si="426"/>
        <v>0</v>
      </c>
      <c r="L3343" s="1">
        <f t="shared" si="430"/>
        <v>4</v>
      </c>
    </row>
    <row r="3344" spans="1:12" ht="16.5" hidden="1" thickBot="1" x14ac:dyDescent="0.3">
      <c r="A3344" s="26">
        <v>580301</v>
      </c>
      <c r="B3344" s="42">
        <v>580301</v>
      </c>
      <c r="C3344" s="43" t="s">
        <v>800</v>
      </c>
      <c r="D3344" s="44">
        <v>0</v>
      </c>
      <c r="E3344" s="29">
        <f>IF(ISERROR(VLOOKUP(A3344,'INFORME SEVEN'!$A$1:$F$339,4,0)),0,VLOOKUP(A3344,'INFORME SEVEN'!$A$1:$F$339,4,0))</f>
        <v>0</v>
      </c>
      <c r="F3344" s="29">
        <f>IF(ISERROR(VLOOKUP(A3344,'INFORME SEVEN'!$A$1:$F$339,5,0)),0,VLOOKUP(A3344,'INFORME SEVEN'!$A$1:$F$339,5,0))</f>
        <v>0</v>
      </c>
      <c r="G3344" s="65">
        <f t="shared" si="428"/>
        <v>0</v>
      </c>
      <c r="H3344" s="44">
        <f t="shared" si="431"/>
        <v>0</v>
      </c>
      <c r="I3344" s="46">
        <v>0</v>
      </c>
      <c r="J3344" s="31">
        <f t="shared" si="425"/>
        <v>0</v>
      </c>
      <c r="K3344" s="1">
        <f t="shared" si="426"/>
        <v>0</v>
      </c>
      <c r="L3344" s="1">
        <f t="shared" si="430"/>
        <v>6</v>
      </c>
    </row>
    <row r="3345" spans="1:12" ht="16.5" hidden="1" thickBot="1" x14ac:dyDescent="0.3">
      <c r="A3345" s="26">
        <v>580302</v>
      </c>
      <c r="B3345" s="42">
        <v>580302</v>
      </c>
      <c r="C3345" s="43" t="s">
        <v>373</v>
      </c>
      <c r="D3345" s="44">
        <v>0</v>
      </c>
      <c r="E3345" s="29">
        <f>IF(ISERROR(VLOOKUP(A3345,'INFORME SEVEN'!$A$1:$F$339,4,0)),0,VLOOKUP(A3345,'INFORME SEVEN'!$A$1:$F$339,4,0))</f>
        <v>0</v>
      </c>
      <c r="F3345" s="29">
        <f>IF(ISERROR(VLOOKUP(A3345,'INFORME SEVEN'!$A$1:$F$339,5,0)),0,VLOOKUP(A3345,'INFORME SEVEN'!$A$1:$F$339,5,0))</f>
        <v>0</v>
      </c>
      <c r="G3345" s="65">
        <f t="shared" si="428"/>
        <v>0</v>
      </c>
      <c r="H3345" s="44">
        <f t="shared" si="431"/>
        <v>0</v>
      </c>
      <c r="I3345" s="46">
        <v>0</v>
      </c>
      <c r="J3345" s="31">
        <f t="shared" si="425"/>
        <v>0</v>
      </c>
      <c r="K3345" s="1">
        <f t="shared" si="426"/>
        <v>0</v>
      </c>
      <c r="L3345" s="1">
        <f t="shared" si="430"/>
        <v>6</v>
      </c>
    </row>
    <row r="3346" spans="1:12" ht="16.5" hidden="1" thickBot="1" x14ac:dyDescent="0.3">
      <c r="A3346" s="26">
        <v>580303</v>
      </c>
      <c r="B3346" s="42">
        <v>580303</v>
      </c>
      <c r="C3346" s="43" t="s">
        <v>479</v>
      </c>
      <c r="D3346" s="44">
        <v>0</v>
      </c>
      <c r="E3346" s="29">
        <f>IF(ISERROR(VLOOKUP(A3346,'INFORME SEVEN'!$A$1:$F$339,4,0)),0,VLOOKUP(A3346,'INFORME SEVEN'!$A$1:$F$339,4,0))</f>
        <v>0</v>
      </c>
      <c r="F3346" s="29">
        <f>IF(ISERROR(VLOOKUP(A3346,'INFORME SEVEN'!$A$1:$F$339,5,0)),0,VLOOKUP(A3346,'INFORME SEVEN'!$A$1:$F$339,5,0))</f>
        <v>0</v>
      </c>
      <c r="G3346" s="65">
        <f t="shared" si="428"/>
        <v>0</v>
      </c>
      <c r="H3346" s="44">
        <f t="shared" si="431"/>
        <v>0</v>
      </c>
      <c r="I3346" s="46">
        <v>0</v>
      </c>
      <c r="J3346" s="31">
        <f t="shared" si="425"/>
        <v>0</v>
      </c>
      <c r="K3346" s="1">
        <f t="shared" si="426"/>
        <v>0</v>
      </c>
      <c r="L3346" s="1">
        <f t="shared" si="430"/>
        <v>6</v>
      </c>
    </row>
    <row r="3347" spans="1:12" ht="16.5" hidden="1" thickBot="1" x14ac:dyDescent="0.3">
      <c r="A3347" s="26">
        <v>580312</v>
      </c>
      <c r="B3347" s="42">
        <v>580312</v>
      </c>
      <c r="C3347" s="43" t="s">
        <v>1645</v>
      </c>
      <c r="D3347" s="44">
        <v>0</v>
      </c>
      <c r="E3347" s="29">
        <f>IF(ISERROR(VLOOKUP(A3347,'INFORME SEVEN'!$A$1:$F$339,4,0)),0,VLOOKUP(A3347,'INFORME SEVEN'!$A$1:$F$339,4,0))</f>
        <v>0</v>
      </c>
      <c r="F3347" s="29">
        <f>IF(ISERROR(VLOOKUP(A3347,'INFORME SEVEN'!$A$1:$F$339,5,0)),0,VLOOKUP(A3347,'INFORME SEVEN'!$A$1:$F$339,5,0))</f>
        <v>0</v>
      </c>
      <c r="G3347" s="65">
        <f t="shared" si="428"/>
        <v>0</v>
      </c>
      <c r="H3347" s="44">
        <f t="shared" si="431"/>
        <v>0</v>
      </c>
      <c r="I3347" s="46">
        <v>0</v>
      </c>
      <c r="J3347" s="31">
        <f t="shared" si="425"/>
        <v>0</v>
      </c>
      <c r="K3347" s="1">
        <f t="shared" si="426"/>
        <v>0</v>
      </c>
      <c r="L3347" s="1">
        <f t="shared" si="430"/>
        <v>6</v>
      </c>
    </row>
    <row r="3348" spans="1:12" ht="16.5" hidden="1" thickBot="1" x14ac:dyDescent="0.3">
      <c r="A3348" s="26">
        <v>580313</v>
      </c>
      <c r="B3348" s="42">
        <v>580313</v>
      </c>
      <c r="C3348" s="43" t="s">
        <v>1646</v>
      </c>
      <c r="D3348" s="44">
        <v>0</v>
      </c>
      <c r="E3348" s="29">
        <f>IF(ISERROR(VLOOKUP(A3348,'INFORME SEVEN'!$A$1:$F$339,4,0)),0,VLOOKUP(A3348,'INFORME SEVEN'!$A$1:$F$339,4,0))</f>
        <v>0</v>
      </c>
      <c r="F3348" s="29">
        <f>IF(ISERROR(VLOOKUP(A3348,'INFORME SEVEN'!$A$1:$F$339,5,0)),0,VLOOKUP(A3348,'INFORME SEVEN'!$A$1:$F$339,5,0))</f>
        <v>0</v>
      </c>
      <c r="G3348" s="65">
        <f t="shared" si="428"/>
        <v>0</v>
      </c>
      <c r="H3348" s="44">
        <f t="shared" si="431"/>
        <v>0</v>
      </c>
      <c r="I3348" s="46">
        <v>0</v>
      </c>
      <c r="J3348" s="31">
        <f t="shared" ref="J3348:J3411" si="432">+G3348-H3348-I3348</f>
        <v>0</v>
      </c>
      <c r="K3348" s="1">
        <f t="shared" ref="K3348:K3411" si="433">IF(D3348&lt;&gt;0,1,IF(G3348&lt;&gt;0,2,IF(F3348&lt;&gt;0,3,IF(E3348&lt;&gt;0,4,0))))</f>
        <v>0</v>
      </c>
      <c r="L3348" s="1">
        <f t="shared" si="430"/>
        <v>6</v>
      </c>
    </row>
    <row r="3349" spans="1:12" ht="16.5" hidden="1" thickBot="1" x14ac:dyDescent="0.3">
      <c r="A3349" s="26">
        <v>580336</v>
      </c>
      <c r="B3349" s="42">
        <v>580336</v>
      </c>
      <c r="C3349" s="43" t="s">
        <v>801</v>
      </c>
      <c r="D3349" s="44">
        <v>0</v>
      </c>
      <c r="E3349" s="29">
        <f>IF(ISERROR(VLOOKUP(A3349,'INFORME SEVEN'!$A$1:$F$339,4,0)),0,VLOOKUP(A3349,'INFORME SEVEN'!$A$1:$F$339,4,0))</f>
        <v>0</v>
      </c>
      <c r="F3349" s="29">
        <f>IF(ISERROR(VLOOKUP(A3349,'INFORME SEVEN'!$A$1:$F$339,5,0)),0,VLOOKUP(A3349,'INFORME SEVEN'!$A$1:$F$339,5,0))</f>
        <v>0</v>
      </c>
      <c r="G3349" s="65">
        <f t="shared" si="428"/>
        <v>0</v>
      </c>
      <c r="H3349" s="44">
        <f t="shared" si="431"/>
        <v>0</v>
      </c>
      <c r="I3349" s="46">
        <v>0</v>
      </c>
      <c r="J3349" s="31">
        <f t="shared" si="432"/>
        <v>0</v>
      </c>
      <c r="K3349" s="1">
        <f t="shared" si="433"/>
        <v>0</v>
      </c>
      <c r="L3349" s="1">
        <f t="shared" si="430"/>
        <v>6</v>
      </c>
    </row>
    <row r="3350" spans="1:12" ht="16.5" hidden="1" thickBot="1" x14ac:dyDescent="0.3">
      <c r="A3350" s="26">
        <v>580337</v>
      </c>
      <c r="B3350" s="42">
        <v>580337</v>
      </c>
      <c r="C3350" s="43" t="s">
        <v>1647</v>
      </c>
      <c r="D3350" s="44">
        <v>0</v>
      </c>
      <c r="E3350" s="29">
        <f>IF(ISERROR(VLOOKUP(A3350,'INFORME SEVEN'!$A$1:$F$339,4,0)),0,VLOOKUP(A3350,'INFORME SEVEN'!$A$1:$F$339,4,0))</f>
        <v>0</v>
      </c>
      <c r="F3350" s="29">
        <f>IF(ISERROR(VLOOKUP(A3350,'INFORME SEVEN'!$A$1:$F$339,5,0)),0,VLOOKUP(A3350,'INFORME SEVEN'!$A$1:$F$339,5,0))</f>
        <v>0</v>
      </c>
      <c r="G3350" s="65">
        <f t="shared" si="428"/>
        <v>0</v>
      </c>
      <c r="H3350" s="44">
        <f t="shared" si="431"/>
        <v>0</v>
      </c>
      <c r="I3350" s="46">
        <v>0</v>
      </c>
      <c r="J3350" s="31">
        <f t="shared" si="432"/>
        <v>0</v>
      </c>
      <c r="K3350" s="1">
        <f t="shared" si="433"/>
        <v>0</v>
      </c>
      <c r="L3350" s="1">
        <f t="shared" si="430"/>
        <v>6</v>
      </c>
    </row>
    <row r="3351" spans="1:12" ht="16.5" hidden="1" thickBot="1" x14ac:dyDescent="0.3">
      <c r="A3351" s="26">
        <v>580338</v>
      </c>
      <c r="B3351" s="42">
        <v>580338</v>
      </c>
      <c r="C3351" s="43" t="s">
        <v>1648</v>
      </c>
      <c r="D3351" s="44">
        <v>0</v>
      </c>
      <c r="E3351" s="29">
        <f>IF(ISERROR(VLOOKUP(A3351,'INFORME SEVEN'!$A$1:$F$339,4,0)),0,VLOOKUP(A3351,'INFORME SEVEN'!$A$1:$F$339,4,0))</f>
        <v>0</v>
      </c>
      <c r="F3351" s="29">
        <f>IF(ISERROR(VLOOKUP(A3351,'INFORME SEVEN'!$A$1:$F$339,5,0)),0,VLOOKUP(A3351,'INFORME SEVEN'!$A$1:$F$339,5,0))</f>
        <v>0</v>
      </c>
      <c r="G3351" s="65">
        <f t="shared" si="428"/>
        <v>0</v>
      </c>
      <c r="H3351" s="44">
        <f t="shared" si="431"/>
        <v>0</v>
      </c>
      <c r="I3351" s="46">
        <v>0</v>
      </c>
      <c r="J3351" s="31">
        <f t="shared" si="432"/>
        <v>0</v>
      </c>
      <c r="K3351" s="1">
        <f t="shared" si="433"/>
        <v>0</v>
      </c>
      <c r="L3351" s="1">
        <f t="shared" si="430"/>
        <v>6</v>
      </c>
    </row>
    <row r="3352" spans="1:12" ht="16.5" hidden="1" thickBot="1" x14ac:dyDescent="0.3">
      <c r="A3352" s="26">
        <v>580339</v>
      </c>
      <c r="B3352" s="42">
        <v>580339</v>
      </c>
      <c r="C3352" s="43" t="s">
        <v>1649</v>
      </c>
      <c r="D3352" s="44">
        <v>0</v>
      </c>
      <c r="E3352" s="29">
        <f>IF(ISERROR(VLOOKUP(A3352,'INFORME SEVEN'!$A$1:$F$339,4,0)),0,VLOOKUP(A3352,'INFORME SEVEN'!$A$1:$F$339,4,0))</f>
        <v>0</v>
      </c>
      <c r="F3352" s="29">
        <f>IF(ISERROR(VLOOKUP(A3352,'INFORME SEVEN'!$A$1:$F$339,5,0)),0,VLOOKUP(A3352,'INFORME SEVEN'!$A$1:$F$339,5,0))</f>
        <v>0</v>
      </c>
      <c r="G3352" s="65">
        <f t="shared" si="428"/>
        <v>0</v>
      </c>
      <c r="H3352" s="44">
        <f t="shared" si="431"/>
        <v>0</v>
      </c>
      <c r="I3352" s="46">
        <v>0</v>
      </c>
      <c r="J3352" s="31">
        <f t="shared" si="432"/>
        <v>0</v>
      </c>
      <c r="K3352" s="1">
        <f t="shared" si="433"/>
        <v>0</v>
      </c>
      <c r="L3352" s="1">
        <f t="shared" si="430"/>
        <v>6</v>
      </c>
    </row>
    <row r="3353" spans="1:12" ht="16.5" hidden="1" thickBot="1" x14ac:dyDescent="0.3">
      <c r="A3353" s="26">
        <v>580340</v>
      </c>
      <c r="B3353" s="42">
        <v>580340</v>
      </c>
      <c r="C3353" s="43" t="s">
        <v>1650</v>
      </c>
      <c r="D3353" s="44">
        <v>0</v>
      </c>
      <c r="E3353" s="29">
        <f>IF(ISERROR(VLOOKUP(A3353,'INFORME SEVEN'!$A$1:$F$339,4,0)),0,VLOOKUP(A3353,'INFORME SEVEN'!$A$1:$F$339,4,0))</f>
        <v>0</v>
      </c>
      <c r="F3353" s="29">
        <f>IF(ISERROR(VLOOKUP(A3353,'INFORME SEVEN'!$A$1:$F$339,5,0)),0,VLOOKUP(A3353,'INFORME SEVEN'!$A$1:$F$339,5,0))</f>
        <v>0</v>
      </c>
      <c r="G3353" s="65">
        <f t="shared" si="428"/>
        <v>0</v>
      </c>
      <c r="H3353" s="44">
        <f t="shared" si="431"/>
        <v>0</v>
      </c>
      <c r="I3353" s="46">
        <v>0</v>
      </c>
      <c r="J3353" s="31">
        <f t="shared" si="432"/>
        <v>0</v>
      </c>
      <c r="K3353" s="1">
        <f t="shared" si="433"/>
        <v>0</v>
      </c>
      <c r="L3353" s="1">
        <f t="shared" si="430"/>
        <v>6</v>
      </c>
    </row>
    <row r="3354" spans="1:12" ht="16.5" hidden="1" thickBot="1" x14ac:dyDescent="0.3">
      <c r="A3354" s="26">
        <v>580341</v>
      </c>
      <c r="B3354" s="42">
        <v>580341</v>
      </c>
      <c r="C3354" s="43" t="s">
        <v>1651</v>
      </c>
      <c r="D3354" s="44">
        <v>0</v>
      </c>
      <c r="E3354" s="29">
        <f>IF(ISERROR(VLOOKUP(A3354,'INFORME SEVEN'!$A$1:$F$339,4,0)),0,VLOOKUP(A3354,'INFORME SEVEN'!$A$1:$F$339,4,0))</f>
        <v>0</v>
      </c>
      <c r="F3354" s="29">
        <f>IF(ISERROR(VLOOKUP(A3354,'INFORME SEVEN'!$A$1:$F$339,5,0)),0,VLOOKUP(A3354,'INFORME SEVEN'!$A$1:$F$339,5,0))</f>
        <v>0</v>
      </c>
      <c r="G3354" s="65">
        <f t="shared" si="428"/>
        <v>0</v>
      </c>
      <c r="H3354" s="44">
        <f t="shared" si="431"/>
        <v>0</v>
      </c>
      <c r="I3354" s="46">
        <v>0</v>
      </c>
      <c r="J3354" s="31">
        <f t="shared" si="432"/>
        <v>0</v>
      </c>
      <c r="K3354" s="1">
        <f t="shared" si="433"/>
        <v>0</v>
      </c>
      <c r="L3354" s="1">
        <f t="shared" si="430"/>
        <v>6</v>
      </c>
    </row>
    <row r="3355" spans="1:12" ht="16.5" hidden="1" thickBot="1" x14ac:dyDescent="0.3">
      <c r="A3355" s="26">
        <v>580342</v>
      </c>
      <c r="B3355" s="42">
        <v>580342</v>
      </c>
      <c r="C3355" s="43" t="s">
        <v>1652</v>
      </c>
      <c r="D3355" s="44">
        <v>0</v>
      </c>
      <c r="E3355" s="29">
        <f>IF(ISERROR(VLOOKUP(A3355,'INFORME SEVEN'!$A$1:$F$339,4,0)),0,VLOOKUP(A3355,'INFORME SEVEN'!$A$1:$F$339,4,0))</f>
        <v>0</v>
      </c>
      <c r="F3355" s="29">
        <f>IF(ISERROR(VLOOKUP(A3355,'INFORME SEVEN'!$A$1:$F$339,5,0)),0,VLOOKUP(A3355,'INFORME SEVEN'!$A$1:$F$339,5,0))</f>
        <v>0</v>
      </c>
      <c r="G3355" s="65">
        <f t="shared" si="428"/>
        <v>0</v>
      </c>
      <c r="H3355" s="44">
        <f t="shared" si="431"/>
        <v>0</v>
      </c>
      <c r="I3355" s="46">
        <v>0</v>
      </c>
      <c r="J3355" s="31">
        <f t="shared" si="432"/>
        <v>0</v>
      </c>
      <c r="K3355" s="1">
        <f t="shared" si="433"/>
        <v>0</v>
      </c>
      <c r="L3355" s="1">
        <f t="shared" si="430"/>
        <v>6</v>
      </c>
    </row>
    <row r="3356" spans="1:12" ht="16.5" hidden="1" thickBot="1" x14ac:dyDescent="0.3">
      <c r="A3356" s="26">
        <v>580343</v>
      </c>
      <c r="B3356" s="42">
        <v>580343</v>
      </c>
      <c r="C3356" s="43" t="s">
        <v>1653</v>
      </c>
      <c r="D3356" s="44">
        <v>0</v>
      </c>
      <c r="E3356" s="29">
        <f>IF(ISERROR(VLOOKUP(A3356,'INFORME SEVEN'!$A$1:$F$339,4,0)),0,VLOOKUP(A3356,'INFORME SEVEN'!$A$1:$F$339,4,0))</f>
        <v>0</v>
      </c>
      <c r="F3356" s="29">
        <f>IF(ISERROR(VLOOKUP(A3356,'INFORME SEVEN'!$A$1:$F$339,5,0)),0,VLOOKUP(A3356,'INFORME SEVEN'!$A$1:$F$339,5,0))</f>
        <v>0</v>
      </c>
      <c r="G3356" s="65">
        <f t="shared" si="428"/>
        <v>0</v>
      </c>
      <c r="H3356" s="44">
        <f t="shared" si="431"/>
        <v>0</v>
      </c>
      <c r="I3356" s="46">
        <v>0</v>
      </c>
      <c r="J3356" s="31">
        <f t="shared" si="432"/>
        <v>0</v>
      </c>
      <c r="K3356" s="1">
        <f t="shared" si="433"/>
        <v>0</v>
      </c>
      <c r="L3356" s="1">
        <f t="shared" si="430"/>
        <v>6</v>
      </c>
    </row>
    <row r="3357" spans="1:12" ht="16.5" hidden="1" thickBot="1" x14ac:dyDescent="0.3">
      <c r="A3357" s="26">
        <v>580344</v>
      </c>
      <c r="B3357" s="42">
        <v>580344</v>
      </c>
      <c r="C3357" s="43" t="s">
        <v>1654</v>
      </c>
      <c r="D3357" s="44">
        <v>0</v>
      </c>
      <c r="E3357" s="29">
        <f>IF(ISERROR(VLOOKUP(A3357,'INFORME SEVEN'!$A$1:$F$339,4,0)),0,VLOOKUP(A3357,'INFORME SEVEN'!$A$1:$F$339,4,0))</f>
        <v>0</v>
      </c>
      <c r="F3357" s="29">
        <f>IF(ISERROR(VLOOKUP(A3357,'INFORME SEVEN'!$A$1:$F$339,5,0)),0,VLOOKUP(A3357,'INFORME SEVEN'!$A$1:$F$339,5,0))</f>
        <v>0</v>
      </c>
      <c r="G3357" s="65">
        <f t="shared" si="428"/>
        <v>0</v>
      </c>
      <c r="H3357" s="44">
        <f t="shared" si="431"/>
        <v>0</v>
      </c>
      <c r="I3357" s="46">
        <v>0</v>
      </c>
      <c r="J3357" s="31">
        <f t="shared" si="432"/>
        <v>0</v>
      </c>
      <c r="K3357" s="1">
        <f t="shared" si="433"/>
        <v>0</v>
      </c>
      <c r="L3357" s="1">
        <f t="shared" si="430"/>
        <v>6</v>
      </c>
    </row>
    <row r="3358" spans="1:12" ht="16.5" hidden="1" thickBot="1" x14ac:dyDescent="0.3">
      <c r="A3358" s="26">
        <v>580345</v>
      </c>
      <c r="B3358" s="42">
        <v>580345</v>
      </c>
      <c r="C3358" s="43" t="s">
        <v>1655</v>
      </c>
      <c r="D3358" s="44">
        <v>0</v>
      </c>
      <c r="E3358" s="29">
        <f>IF(ISERROR(VLOOKUP(A3358,'INFORME SEVEN'!$A$1:$F$339,4,0)),0,VLOOKUP(A3358,'INFORME SEVEN'!$A$1:$F$339,4,0))</f>
        <v>0</v>
      </c>
      <c r="F3358" s="29">
        <f>IF(ISERROR(VLOOKUP(A3358,'INFORME SEVEN'!$A$1:$F$339,5,0)),0,VLOOKUP(A3358,'INFORME SEVEN'!$A$1:$F$339,5,0))</f>
        <v>0</v>
      </c>
      <c r="G3358" s="65">
        <f t="shared" si="428"/>
        <v>0</v>
      </c>
      <c r="H3358" s="44">
        <f t="shared" si="431"/>
        <v>0</v>
      </c>
      <c r="I3358" s="46">
        <v>0</v>
      </c>
      <c r="J3358" s="31">
        <f t="shared" si="432"/>
        <v>0</v>
      </c>
      <c r="K3358" s="1">
        <f t="shared" si="433"/>
        <v>0</v>
      </c>
      <c r="L3358" s="1">
        <f t="shared" si="430"/>
        <v>6</v>
      </c>
    </row>
    <row r="3359" spans="1:12" ht="16.5" hidden="1" thickBot="1" x14ac:dyDescent="0.3">
      <c r="A3359" s="26">
        <v>580346</v>
      </c>
      <c r="B3359" s="42">
        <v>580346</v>
      </c>
      <c r="C3359" s="43" t="s">
        <v>894</v>
      </c>
      <c r="D3359" s="44">
        <v>0</v>
      </c>
      <c r="E3359" s="29">
        <f>IF(ISERROR(VLOOKUP(A3359,'INFORME SEVEN'!$A$1:$F$339,4,0)),0,VLOOKUP(A3359,'INFORME SEVEN'!$A$1:$F$339,4,0))</f>
        <v>0</v>
      </c>
      <c r="F3359" s="29">
        <f>IF(ISERROR(VLOOKUP(A3359,'INFORME SEVEN'!$A$1:$F$339,5,0)),0,VLOOKUP(A3359,'INFORME SEVEN'!$A$1:$F$339,5,0))</f>
        <v>0</v>
      </c>
      <c r="G3359" s="65">
        <f t="shared" si="428"/>
        <v>0</v>
      </c>
      <c r="H3359" s="44">
        <f t="shared" si="431"/>
        <v>0</v>
      </c>
      <c r="I3359" s="46">
        <v>0</v>
      </c>
      <c r="J3359" s="31">
        <f t="shared" si="432"/>
        <v>0</v>
      </c>
      <c r="K3359" s="1">
        <f t="shared" si="433"/>
        <v>0</v>
      </c>
      <c r="L3359" s="1">
        <f t="shared" si="430"/>
        <v>6</v>
      </c>
    </row>
    <row r="3360" spans="1:12" ht="16.5" hidden="1" thickBot="1" x14ac:dyDescent="0.3">
      <c r="A3360" s="26">
        <v>580349</v>
      </c>
      <c r="B3360" s="42">
        <v>580349</v>
      </c>
      <c r="C3360" s="43" t="s">
        <v>52</v>
      </c>
      <c r="D3360" s="44">
        <v>0</v>
      </c>
      <c r="E3360" s="29">
        <f>IF(ISERROR(VLOOKUP(A3360,'INFORME SEVEN'!$A$1:$F$339,4,0)),0,VLOOKUP(A3360,'INFORME SEVEN'!$A$1:$F$339,4,0))</f>
        <v>0</v>
      </c>
      <c r="F3360" s="29">
        <f>IF(ISERROR(VLOOKUP(A3360,'INFORME SEVEN'!$A$1:$F$339,5,0)),0,VLOOKUP(A3360,'INFORME SEVEN'!$A$1:$F$339,5,0))</f>
        <v>0</v>
      </c>
      <c r="G3360" s="65">
        <f t="shared" si="428"/>
        <v>0</v>
      </c>
      <c r="H3360" s="44">
        <f t="shared" si="431"/>
        <v>0</v>
      </c>
      <c r="I3360" s="46">
        <v>0</v>
      </c>
      <c r="J3360" s="31">
        <f t="shared" si="432"/>
        <v>0</v>
      </c>
      <c r="K3360" s="1">
        <f t="shared" si="433"/>
        <v>0</v>
      </c>
      <c r="L3360" s="1">
        <f t="shared" si="430"/>
        <v>6</v>
      </c>
    </row>
    <row r="3361" spans="1:12" ht="16.5" hidden="1" thickBot="1" x14ac:dyDescent="0.3">
      <c r="A3361" s="26">
        <v>580390</v>
      </c>
      <c r="B3361" s="42">
        <v>580390</v>
      </c>
      <c r="C3361" s="43" t="s">
        <v>1656</v>
      </c>
      <c r="D3361" s="44">
        <v>0</v>
      </c>
      <c r="E3361" s="29">
        <f>IF(ISERROR(VLOOKUP(A3361,'INFORME SEVEN'!$A$1:$F$339,4,0)),0,VLOOKUP(A3361,'INFORME SEVEN'!$A$1:$F$339,4,0))</f>
        <v>0</v>
      </c>
      <c r="F3361" s="29">
        <f>IF(ISERROR(VLOOKUP(A3361,'INFORME SEVEN'!$A$1:$F$339,5,0)),0,VLOOKUP(A3361,'INFORME SEVEN'!$A$1:$F$339,5,0))</f>
        <v>0</v>
      </c>
      <c r="G3361" s="65">
        <f t="shared" si="428"/>
        <v>0</v>
      </c>
      <c r="H3361" s="44">
        <f t="shared" si="431"/>
        <v>0</v>
      </c>
      <c r="I3361" s="46">
        <v>0</v>
      </c>
      <c r="J3361" s="31">
        <f t="shared" si="432"/>
        <v>0</v>
      </c>
      <c r="K3361" s="1">
        <f t="shared" si="433"/>
        <v>0</v>
      </c>
      <c r="L3361" s="1">
        <f t="shared" si="430"/>
        <v>6</v>
      </c>
    </row>
    <row r="3362" spans="1:12" ht="16.5" thickBot="1" x14ac:dyDescent="0.3">
      <c r="A3362" s="26">
        <v>5804</v>
      </c>
      <c r="B3362" s="48">
        <v>580400</v>
      </c>
      <c r="C3362" s="49" t="s">
        <v>1611</v>
      </c>
      <c r="D3362" s="39">
        <v>0</v>
      </c>
      <c r="E3362" s="547">
        <f>IF(ISERROR(VLOOKUP(A3362,'INFORME SEVEN'!$A$1:$F$339,4,0)),0,VLOOKUP(A3362,'INFORME SEVEN'!$A$1:$F$339,4,0))</f>
        <v>1</v>
      </c>
      <c r="F3362" s="547">
        <f>IF(ISERROR(VLOOKUP(A3362,'INFORME SEVEN'!$A$1:$F$339,5,0)),0,VLOOKUP(A3362,'INFORME SEVEN'!$A$1:$F$339,5,0))</f>
        <v>0</v>
      </c>
      <c r="G3362" s="39">
        <f t="shared" si="428"/>
        <v>1</v>
      </c>
      <c r="H3362" s="50">
        <f t="shared" si="431"/>
        <v>1</v>
      </c>
      <c r="I3362" s="51">
        <v>0</v>
      </c>
      <c r="J3362" s="31">
        <f t="shared" si="432"/>
        <v>0</v>
      </c>
      <c r="K3362" s="1">
        <f t="shared" si="433"/>
        <v>2</v>
      </c>
      <c r="L3362" s="1">
        <f t="shared" si="430"/>
        <v>4</v>
      </c>
    </row>
    <row r="3363" spans="1:12" ht="16.5" hidden="1" thickBot="1" x14ac:dyDescent="0.3">
      <c r="A3363" s="26">
        <v>580401</v>
      </c>
      <c r="B3363" s="42">
        <v>580401</v>
      </c>
      <c r="C3363" s="43" t="s">
        <v>1861</v>
      </c>
      <c r="D3363" s="44">
        <v>0</v>
      </c>
      <c r="E3363" s="29">
        <f>IF(ISERROR(VLOOKUP(A3363,'INFORME SEVEN'!$A$1:$F$339,4,0)),0,VLOOKUP(A3363,'INFORME SEVEN'!$A$1:$F$339,4,0))</f>
        <v>0</v>
      </c>
      <c r="F3363" s="29">
        <f>IF(ISERROR(VLOOKUP(A3363,'INFORME SEVEN'!$A$1:$F$339,5,0)),0,VLOOKUP(A3363,'INFORME SEVEN'!$A$1:$F$339,5,0))</f>
        <v>0</v>
      </c>
      <c r="G3363" s="65">
        <f t="shared" si="428"/>
        <v>0</v>
      </c>
      <c r="H3363" s="44">
        <f t="shared" si="431"/>
        <v>0</v>
      </c>
      <c r="I3363" s="46">
        <v>0</v>
      </c>
      <c r="J3363" s="31">
        <f t="shared" si="432"/>
        <v>0</v>
      </c>
      <c r="K3363" s="1">
        <f t="shared" si="433"/>
        <v>0</v>
      </c>
      <c r="L3363" s="1">
        <f t="shared" si="430"/>
        <v>6</v>
      </c>
    </row>
    <row r="3364" spans="1:12" ht="16.5" hidden="1" thickBot="1" x14ac:dyDescent="0.3">
      <c r="A3364" s="26">
        <v>580402</v>
      </c>
      <c r="B3364" s="42">
        <v>580402</v>
      </c>
      <c r="C3364" s="43" t="s">
        <v>1862</v>
      </c>
      <c r="D3364" s="44">
        <v>0</v>
      </c>
      <c r="E3364" s="29">
        <f>IF(ISERROR(VLOOKUP(A3364,'INFORME SEVEN'!$A$1:$F$339,4,0)),0,VLOOKUP(A3364,'INFORME SEVEN'!$A$1:$F$339,4,0))</f>
        <v>0</v>
      </c>
      <c r="F3364" s="29">
        <f>IF(ISERROR(VLOOKUP(A3364,'INFORME SEVEN'!$A$1:$F$339,5,0)),0,VLOOKUP(A3364,'INFORME SEVEN'!$A$1:$F$339,5,0))</f>
        <v>0</v>
      </c>
      <c r="G3364" s="65">
        <f t="shared" si="428"/>
        <v>0</v>
      </c>
      <c r="H3364" s="44">
        <f t="shared" si="431"/>
        <v>0</v>
      </c>
      <c r="I3364" s="46">
        <v>0</v>
      </c>
      <c r="J3364" s="31">
        <f t="shared" si="432"/>
        <v>0</v>
      </c>
      <c r="K3364" s="1">
        <f t="shared" si="433"/>
        <v>0</v>
      </c>
      <c r="L3364" s="1">
        <f t="shared" si="430"/>
        <v>6</v>
      </c>
    </row>
    <row r="3365" spans="1:12" ht="16.5" hidden="1" thickBot="1" x14ac:dyDescent="0.3">
      <c r="A3365" s="26">
        <v>580403</v>
      </c>
      <c r="B3365" s="42">
        <v>580403</v>
      </c>
      <c r="C3365" s="43" t="s">
        <v>1863</v>
      </c>
      <c r="D3365" s="44">
        <v>0</v>
      </c>
      <c r="E3365" s="29">
        <f>IF(ISERROR(VLOOKUP(A3365,'INFORME SEVEN'!$A$1:$F$339,4,0)),0,VLOOKUP(A3365,'INFORME SEVEN'!$A$1:$F$339,4,0))</f>
        <v>0</v>
      </c>
      <c r="F3365" s="29">
        <f>IF(ISERROR(VLOOKUP(A3365,'INFORME SEVEN'!$A$1:$F$339,5,0)),0,VLOOKUP(A3365,'INFORME SEVEN'!$A$1:$F$339,5,0))</f>
        <v>0</v>
      </c>
      <c r="G3365" s="65">
        <f t="shared" si="428"/>
        <v>0</v>
      </c>
      <c r="H3365" s="44">
        <f t="shared" si="431"/>
        <v>0</v>
      </c>
      <c r="I3365" s="46">
        <v>0</v>
      </c>
      <c r="J3365" s="31">
        <f t="shared" si="432"/>
        <v>0</v>
      </c>
      <c r="K3365" s="1">
        <f t="shared" si="433"/>
        <v>0</v>
      </c>
      <c r="L3365" s="1">
        <f t="shared" si="430"/>
        <v>6</v>
      </c>
    </row>
    <row r="3366" spans="1:12" ht="16.5" hidden="1" thickBot="1" x14ac:dyDescent="0.3">
      <c r="A3366" s="26">
        <v>580404</v>
      </c>
      <c r="B3366" s="42">
        <v>580404</v>
      </c>
      <c r="C3366" s="43" t="s">
        <v>1864</v>
      </c>
      <c r="D3366" s="44">
        <v>0</v>
      </c>
      <c r="E3366" s="29">
        <f>IF(ISERROR(VLOOKUP(A3366,'INFORME SEVEN'!$A$1:$F$339,4,0)),0,VLOOKUP(A3366,'INFORME SEVEN'!$A$1:$F$339,4,0))</f>
        <v>0</v>
      </c>
      <c r="F3366" s="29">
        <f>IF(ISERROR(VLOOKUP(A3366,'INFORME SEVEN'!$A$1:$F$339,5,0)),0,VLOOKUP(A3366,'INFORME SEVEN'!$A$1:$F$339,5,0))</f>
        <v>0</v>
      </c>
      <c r="G3366" s="65">
        <f t="shared" si="428"/>
        <v>0</v>
      </c>
      <c r="H3366" s="44">
        <f t="shared" si="431"/>
        <v>0</v>
      </c>
      <c r="I3366" s="46">
        <v>0</v>
      </c>
      <c r="J3366" s="31">
        <f t="shared" si="432"/>
        <v>0</v>
      </c>
      <c r="K3366" s="1">
        <f t="shared" si="433"/>
        <v>0</v>
      </c>
      <c r="L3366" s="1">
        <f t="shared" si="430"/>
        <v>6</v>
      </c>
    </row>
    <row r="3367" spans="1:12" ht="16.5" hidden="1" thickBot="1" x14ac:dyDescent="0.3">
      <c r="A3367" s="26">
        <v>580405</v>
      </c>
      <c r="B3367" s="42">
        <v>580405</v>
      </c>
      <c r="C3367" s="43" t="s">
        <v>816</v>
      </c>
      <c r="D3367" s="44">
        <v>0</v>
      </c>
      <c r="E3367" s="29">
        <f>IF(ISERROR(VLOOKUP(A3367,'INFORME SEVEN'!$A$1:$F$339,4,0)),0,VLOOKUP(A3367,'INFORME SEVEN'!$A$1:$F$339,4,0))</f>
        <v>0</v>
      </c>
      <c r="F3367" s="29">
        <f>IF(ISERROR(VLOOKUP(A3367,'INFORME SEVEN'!$A$1:$F$339,5,0)),0,VLOOKUP(A3367,'INFORME SEVEN'!$A$1:$F$339,5,0))</f>
        <v>0</v>
      </c>
      <c r="G3367" s="65">
        <f t="shared" si="428"/>
        <v>0</v>
      </c>
      <c r="H3367" s="44">
        <f t="shared" si="431"/>
        <v>0</v>
      </c>
      <c r="I3367" s="46">
        <v>0</v>
      </c>
      <c r="J3367" s="31">
        <f t="shared" si="432"/>
        <v>0</v>
      </c>
      <c r="K3367" s="1">
        <f t="shared" si="433"/>
        <v>0</v>
      </c>
      <c r="L3367" s="1">
        <f t="shared" si="430"/>
        <v>6</v>
      </c>
    </row>
    <row r="3368" spans="1:12" ht="16.5" hidden="1" thickBot="1" x14ac:dyDescent="0.3">
      <c r="A3368" s="26">
        <v>580406</v>
      </c>
      <c r="B3368" s="42">
        <v>580406</v>
      </c>
      <c r="C3368" s="43" t="s">
        <v>1865</v>
      </c>
      <c r="D3368" s="44">
        <v>0</v>
      </c>
      <c r="E3368" s="29">
        <f>IF(ISERROR(VLOOKUP(A3368,'INFORME SEVEN'!$A$1:$F$339,4,0)),0,VLOOKUP(A3368,'INFORME SEVEN'!$A$1:$F$339,4,0))</f>
        <v>0</v>
      </c>
      <c r="F3368" s="29">
        <f>IF(ISERROR(VLOOKUP(A3368,'INFORME SEVEN'!$A$1:$F$339,5,0)),0,VLOOKUP(A3368,'INFORME SEVEN'!$A$1:$F$339,5,0))</f>
        <v>0</v>
      </c>
      <c r="G3368" s="65">
        <f t="shared" si="428"/>
        <v>0</v>
      </c>
      <c r="H3368" s="44">
        <f t="shared" si="431"/>
        <v>0</v>
      </c>
      <c r="I3368" s="46">
        <v>0</v>
      </c>
      <c r="J3368" s="31">
        <f t="shared" si="432"/>
        <v>0</v>
      </c>
      <c r="K3368" s="1">
        <f t="shared" si="433"/>
        <v>0</v>
      </c>
      <c r="L3368" s="1">
        <f t="shared" si="430"/>
        <v>6</v>
      </c>
    </row>
    <row r="3369" spans="1:12" ht="16.5" hidden="1" thickBot="1" x14ac:dyDescent="0.3">
      <c r="A3369" s="26">
        <v>580407</v>
      </c>
      <c r="B3369" s="42">
        <v>580407</v>
      </c>
      <c r="C3369" s="43" t="s">
        <v>1866</v>
      </c>
      <c r="D3369" s="44">
        <v>0</v>
      </c>
      <c r="E3369" s="29">
        <f>IF(ISERROR(VLOOKUP(A3369,'INFORME SEVEN'!$A$1:$F$339,4,0)),0,VLOOKUP(A3369,'INFORME SEVEN'!$A$1:$F$339,4,0))</f>
        <v>0</v>
      </c>
      <c r="F3369" s="29">
        <f>IF(ISERROR(VLOOKUP(A3369,'INFORME SEVEN'!$A$1:$F$339,5,0)),0,VLOOKUP(A3369,'INFORME SEVEN'!$A$1:$F$339,5,0))</f>
        <v>0</v>
      </c>
      <c r="G3369" s="65">
        <f t="shared" si="428"/>
        <v>0</v>
      </c>
      <c r="H3369" s="44">
        <f t="shared" si="431"/>
        <v>0</v>
      </c>
      <c r="I3369" s="46">
        <v>0</v>
      </c>
      <c r="J3369" s="31">
        <f t="shared" si="432"/>
        <v>0</v>
      </c>
      <c r="K3369" s="1">
        <f t="shared" si="433"/>
        <v>0</v>
      </c>
      <c r="L3369" s="1">
        <f t="shared" si="430"/>
        <v>6</v>
      </c>
    </row>
    <row r="3370" spans="1:12" ht="16.5" hidden="1" thickBot="1" x14ac:dyDescent="0.3">
      <c r="A3370" s="26">
        <v>580408</v>
      </c>
      <c r="B3370" s="42">
        <v>580408</v>
      </c>
      <c r="C3370" s="43" t="s">
        <v>1867</v>
      </c>
      <c r="D3370" s="44">
        <v>0</v>
      </c>
      <c r="E3370" s="29">
        <f>IF(ISERROR(VLOOKUP(A3370,'INFORME SEVEN'!$A$1:$F$339,4,0)),0,VLOOKUP(A3370,'INFORME SEVEN'!$A$1:$F$339,4,0))</f>
        <v>0</v>
      </c>
      <c r="F3370" s="29">
        <f>IF(ISERROR(VLOOKUP(A3370,'INFORME SEVEN'!$A$1:$F$339,5,0)),0,VLOOKUP(A3370,'INFORME SEVEN'!$A$1:$F$339,5,0))</f>
        <v>0</v>
      </c>
      <c r="G3370" s="65">
        <f t="shared" si="428"/>
        <v>0</v>
      </c>
      <c r="H3370" s="44">
        <f t="shared" si="431"/>
        <v>0</v>
      </c>
      <c r="I3370" s="46">
        <v>0</v>
      </c>
      <c r="J3370" s="31">
        <f t="shared" si="432"/>
        <v>0</v>
      </c>
      <c r="K3370" s="1">
        <f t="shared" si="433"/>
        <v>0</v>
      </c>
      <c r="L3370" s="1">
        <f t="shared" si="430"/>
        <v>6</v>
      </c>
    </row>
    <row r="3371" spans="1:12" ht="16.5" hidden="1" thickBot="1" x14ac:dyDescent="0.3">
      <c r="A3371" s="26">
        <v>580409</v>
      </c>
      <c r="B3371" s="42">
        <v>580409</v>
      </c>
      <c r="C3371" s="43" t="s">
        <v>1868</v>
      </c>
      <c r="D3371" s="44">
        <v>0</v>
      </c>
      <c r="E3371" s="29">
        <f>IF(ISERROR(VLOOKUP(A3371,'INFORME SEVEN'!$A$1:$F$339,4,0)),0,VLOOKUP(A3371,'INFORME SEVEN'!$A$1:$F$339,4,0))</f>
        <v>0</v>
      </c>
      <c r="F3371" s="29">
        <f>IF(ISERROR(VLOOKUP(A3371,'INFORME SEVEN'!$A$1:$F$339,5,0)),0,VLOOKUP(A3371,'INFORME SEVEN'!$A$1:$F$339,5,0))</f>
        <v>0</v>
      </c>
      <c r="G3371" s="65">
        <f t="shared" si="428"/>
        <v>0</v>
      </c>
      <c r="H3371" s="44">
        <f t="shared" si="431"/>
        <v>0</v>
      </c>
      <c r="I3371" s="46">
        <v>0</v>
      </c>
      <c r="J3371" s="31">
        <f t="shared" si="432"/>
        <v>0</v>
      </c>
      <c r="K3371" s="1">
        <f t="shared" si="433"/>
        <v>0</v>
      </c>
      <c r="L3371" s="1">
        <f t="shared" si="430"/>
        <v>6</v>
      </c>
    </row>
    <row r="3372" spans="1:12" ht="16.5" hidden="1" thickBot="1" x14ac:dyDescent="0.3">
      <c r="A3372" s="26">
        <v>580410</v>
      </c>
      <c r="B3372" s="42">
        <v>580410</v>
      </c>
      <c r="C3372" s="43" t="s">
        <v>1869</v>
      </c>
      <c r="D3372" s="44">
        <v>0</v>
      </c>
      <c r="E3372" s="29">
        <f>IF(ISERROR(VLOOKUP(A3372,'INFORME SEVEN'!$A$1:$F$339,4,0)),0,VLOOKUP(A3372,'INFORME SEVEN'!$A$1:$F$339,4,0))</f>
        <v>0</v>
      </c>
      <c r="F3372" s="29">
        <f>IF(ISERROR(VLOOKUP(A3372,'INFORME SEVEN'!$A$1:$F$339,5,0)),0,VLOOKUP(A3372,'INFORME SEVEN'!$A$1:$F$339,5,0))</f>
        <v>0</v>
      </c>
      <c r="G3372" s="65">
        <f t="shared" si="428"/>
        <v>0</v>
      </c>
      <c r="H3372" s="44">
        <f t="shared" si="431"/>
        <v>0</v>
      </c>
      <c r="I3372" s="46">
        <v>0</v>
      </c>
      <c r="J3372" s="31">
        <f t="shared" si="432"/>
        <v>0</v>
      </c>
      <c r="K3372" s="1">
        <f t="shared" si="433"/>
        <v>0</v>
      </c>
      <c r="L3372" s="1">
        <f t="shared" si="430"/>
        <v>6</v>
      </c>
    </row>
    <row r="3373" spans="1:12" ht="16.5" hidden="1" thickBot="1" x14ac:dyDescent="0.3">
      <c r="A3373" s="26">
        <v>580411</v>
      </c>
      <c r="B3373" s="42">
        <v>580411</v>
      </c>
      <c r="C3373" s="43" t="s">
        <v>1870</v>
      </c>
      <c r="D3373" s="44">
        <v>0</v>
      </c>
      <c r="E3373" s="29">
        <f>IF(ISERROR(VLOOKUP(A3373,'INFORME SEVEN'!$A$1:$F$339,4,0)),0,VLOOKUP(A3373,'INFORME SEVEN'!$A$1:$F$339,4,0))</f>
        <v>0</v>
      </c>
      <c r="F3373" s="29">
        <f>IF(ISERROR(VLOOKUP(A3373,'INFORME SEVEN'!$A$1:$F$339,5,0)),0,VLOOKUP(A3373,'INFORME SEVEN'!$A$1:$F$339,5,0))</f>
        <v>0</v>
      </c>
      <c r="G3373" s="65">
        <f t="shared" si="428"/>
        <v>0</v>
      </c>
      <c r="H3373" s="44">
        <f t="shared" si="431"/>
        <v>0</v>
      </c>
      <c r="I3373" s="46">
        <v>0</v>
      </c>
      <c r="J3373" s="31">
        <f t="shared" si="432"/>
        <v>0</v>
      </c>
      <c r="K3373" s="1">
        <f t="shared" si="433"/>
        <v>0</v>
      </c>
      <c r="L3373" s="1">
        <f t="shared" si="430"/>
        <v>6</v>
      </c>
    </row>
    <row r="3374" spans="1:12" ht="16.5" hidden="1" thickBot="1" x14ac:dyDescent="0.3">
      <c r="A3374" s="26">
        <v>580412</v>
      </c>
      <c r="B3374" s="42">
        <v>580412</v>
      </c>
      <c r="C3374" s="43" t="s">
        <v>1871</v>
      </c>
      <c r="D3374" s="44">
        <v>0</v>
      </c>
      <c r="E3374" s="29">
        <f>IF(ISERROR(VLOOKUP(A3374,'INFORME SEVEN'!$A$1:$F$339,4,0)),0,VLOOKUP(A3374,'INFORME SEVEN'!$A$1:$F$339,4,0))</f>
        <v>0</v>
      </c>
      <c r="F3374" s="29">
        <f>IF(ISERROR(VLOOKUP(A3374,'INFORME SEVEN'!$A$1:$F$339,5,0)),0,VLOOKUP(A3374,'INFORME SEVEN'!$A$1:$F$339,5,0))</f>
        <v>0</v>
      </c>
      <c r="G3374" s="65">
        <f t="shared" si="428"/>
        <v>0</v>
      </c>
      <c r="H3374" s="44">
        <f t="shared" si="431"/>
        <v>0</v>
      </c>
      <c r="I3374" s="46">
        <v>0</v>
      </c>
      <c r="J3374" s="31">
        <f t="shared" si="432"/>
        <v>0</v>
      </c>
      <c r="K3374" s="1">
        <f t="shared" si="433"/>
        <v>0</v>
      </c>
      <c r="L3374" s="1">
        <f t="shared" si="430"/>
        <v>6</v>
      </c>
    </row>
    <row r="3375" spans="1:12" ht="16.5" hidden="1" thickBot="1" x14ac:dyDescent="0.3">
      <c r="A3375" s="26">
        <v>580413</v>
      </c>
      <c r="B3375" s="42">
        <v>580413</v>
      </c>
      <c r="C3375" s="43" t="s">
        <v>1872</v>
      </c>
      <c r="D3375" s="44">
        <v>0</v>
      </c>
      <c r="E3375" s="29">
        <f>IF(ISERROR(VLOOKUP(A3375,'INFORME SEVEN'!$A$1:$F$339,4,0)),0,VLOOKUP(A3375,'INFORME SEVEN'!$A$1:$F$339,4,0))</f>
        <v>0</v>
      </c>
      <c r="F3375" s="29">
        <f>IF(ISERROR(VLOOKUP(A3375,'INFORME SEVEN'!$A$1:$F$339,5,0)),0,VLOOKUP(A3375,'INFORME SEVEN'!$A$1:$F$339,5,0))</f>
        <v>0</v>
      </c>
      <c r="G3375" s="65">
        <f t="shared" si="428"/>
        <v>0</v>
      </c>
      <c r="H3375" s="44">
        <f t="shared" si="431"/>
        <v>0</v>
      </c>
      <c r="I3375" s="46">
        <v>0</v>
      </c>
      <c r="J3375" s="31">
        <f t="shared" si="432"/>
        <v>0</v>
      </c>
      <c r="K3375" s="1">
        <f t="shared" si="433"/>
        <v>0</v>
      </c>
      <c r="L3375" s="1">
        <f t="shared" si="430"/>
        <v>6</v>
      </c>
    </row>
    <row r="3376" spans="1:12" ht="16.5" hidden="1" thickBot="1" x14ac:dyDescent="0.3">
      <c r="A3376" s="26">
        <v>580414</v>
      </c>
      <c r="B3376" s="42">
        <v>580414</v>
      </c>
      <c r="C3376" s="43" t="s">
        <v>1873</v>
      </c>
      <c r="D3376" s="44">
        <v>0</v>
      </c>
      <c r="E3376" s="29">
        <f>IF(ISERROR(VLOOKUP(A3376,'INFORME SEVEN'!$A$1:$F$339,4,0)),0,VLOOKUP(A3376,'INFORME SEVEN'!$A$1:$F$339,4,0))</f>
        <v>0</v>
      </c>
      <c r="F3376" s="29">
        <f>IF(ISERROR(VLOOKUP(A3376,'INFORME SEVEN'!$A$1:$F$339,5,0)),0,VLOOKUP(A3376,'INFORME SEVEN'!$A$1:$F$339,5,0))</f>
        <v>0</v>
      </c>
      <c r="G3376" s="65">
        <f t="shared" si="428"/>
        <v>0</v>
      </c>
      <c r="H3376" s="44">
        <f t="shared" si="431"/>
        <v>0</v>
      </c>
      <c r="I3376" s="46">
        <v>0</v>
      </c>
      <c r="J3376" s="31">
        <f t="shared" si="432"/>
        <v>0</v>
      </c>
      <c r="K3376" s="1">
        <f t="shared" si="433"/>
        <v>0</v>
      </c>
      <c r="L3376" s="1">
        <f t="shared" si="430"/>
        <v>6</v>
      </c>
    </row>
    <row r="3377" spans="1:12" ht="16.5" hidden="1" thickBot="1" x14ac:dyDescent="0.3">
      <c r="A3377" s="26">
        <v>580415</v>
      </c>
      <c r="B3377" s="42">
        <v>580415</v>
      </c>
      <c r="C3377" s="43" t="s">
        <v>1874</v>
      </c>
      <c r="D3377" s="44">
        <v>0</v>
      </c>
      <c r="E3377" s="29">
        <f>IF(ISERROR(VLOOKUP(A3377,'INFORME SEVEN'!$A$1:$F$339,4,0)),0,VLOOKUP(A3377,'INFORME SEVEN'!$A$1:$F$339,4,0))</f>
        <v>0</v>
      </c>
      <c r="F3377" s="29">
        <f>IF(ISERROR(VLOOKUP(A3377,'INFORME SEVEN'!$A$1:$F$339,5,0)),0,VLOOKUP(A3377,'INFORME SEVEN'!$A$1:$F$339,5,0))</f>
        <v>0</v>
      </c>
      <c r="G3377" s="65">
        <f t="shared" si="428"/>
        <v>0</v>
      </c>
      <c r="H3377" s="44">
        <f t="shared" si="431"/>
        <v>0</v>
      </c>
      <c r="I3377" s="46">
        <v>0</v>
      </c>
      <c r="J3377" s="31">
        <f t="shared" si="432"/>
        <v>0</v>
      </c>
      <c r="K3377" s="1">
        <f t="shared" si="433"/>
        <v>0</v>
      </c>
      <c r="L3377" s="1">
        <f t="shared" si="430"/>
        <v>6</v>
      </c>
    </row>
    <row r="3378" spans="1:12" ht="16.5" hidden="1" thickBot="1" x14ac:dyDescent="0.3">
      <c r="A3378" s="26">
        <v>580416</v>
      </c>
      <c r="B3378" s="42">
        <v>580416</v>
      </c>
      <c r="C3378" s="43" t="s">
        <v>1875</v>
      </c>
      <c r="D3378" s="44">
        <v>0</v>
      </c>
      <c r="E3378" s="29">
        <f>IF(ISERROR(VLOOKUP(A3378,'INFORME SEVEN'!$A$1:$F$339,4,0)),0,VLOOKUP(A3378,'INFORME SEVEN'!$A$1:$F$339,4,0))</f>
        <v>0</v>
      </c>
      <c r="F3378" s="29">
        <f>IF(ISERROR(VLOOKUP(A3378,'INFORME SEVEN'!$A$1:$F$339,5,0)),0,VLOOKUP(A3378,'INFORME SEVEN'!$A$1:$F$339,5,0))</f>
        <v>0</v>
      </c>
      <c r="G3378" s="65">
        <f t="shared" si="428"/>
        <v>0</v>
      </c>
      <c r="H3378" s="44">
        <f t="shared" si="431"/>
        <v>0</v>
      </c>
      <c r="I3378" s="46">
        <v>0</v>
      </c>
      <c r="J3378" s="31">
        <f t="shared" si="432"/>
        <v>0</v>
      </c>
      <c r="K3378" s="1">
        <f t="shared" si="433"/>
        <v>0</v>
      </c>
      <c r="L3378" s="1">
        <f t="shared" si="430"/>
        <v>6</v>
      </c>
    </row>
    <row r="3379" spans="1:12" ht="16.5" hidden="1" thickBot="1" x14ac:dyDescent="0.3">
      <c r="A3379" s="26">
        <v>580417</v>
      </c>
      <c r="B3379" s="42">
        <v>580417</v>
      </c>
      <c r="C3379" s="43" t="s">
        <v>1876</v>
      </c>
      <c r="D3379" s="44">
        <v>0</v>
      </c>
      <c r="E3379" s="29">
        <f>IF(ISERROR(VLOOKUP(A3379,'INFORME SEVEN'!$A$1:$F$339,4,0)),0,VLOOKUP(A3379,'INFORME SEVEN'!$A$1:$F$339,4,0))</f>
        <v>0</v>
      </c>
      <c r="F3379" s="29">
        <f>IF(ISERROR(VLOOKUP(A3379,'INFORME SEVEN'!$A$1:$F$339,5,0)),0,VLOOKUP(A3379,'INFORME SEVEN'!$A$1:$F$339,5,0))</f>
        <v>0</v>
      </c>
      <c r="G3379" s="65">
        <f t="shared" si="428"/>
        <v>0</v>
      </c>
      <c r="H3379" s="44">
        <f t="shared" si="431"/>
        <v>0</v>
      </c>
      <c r="I3379" s="46">
        <v>0</v>
      </c>
      <c r="J3379" s="31">
        <f t="shared" si="432"/>
        <v>0</v>
      </c>
      <c r="K3379" s="1">
        <f t="shared" si="433"/>
        <v>0</v>
      </c>
      <c r="L3379" s="1">
        <f t="shared" si="430"/>
        <v>6</v>
      </c>
    </row>
    <row r="3380" spans="1:12" ht="16.5" hidden="1" thickBot="1" x14ac:dyDescent="0.3">
      <c r="A3380" s="26">
        <v>580418</v>
      </c>
      <c r="B3380" s="42">
        <v>580418</v>
      </c>
      <c r="C3380" s="43" t="s">
        <v>1877</v>
      </c>
      <c r="D3380" s="44">
        <v>0</v>
      </c>
      <c r="E3380" s="29">
        <f>IF(ISERROR(VLOOKUP(A3380,'INFORME SEVEN'!$A$1:$F$339,4,0)),0,VLOOKUP(A3380,'INFORME SEVEN'!$A$1:$F$339,4,0))</f>
        <v>0</v>
      </c>
      <c r="F3380" s="29">
        <f>IF(ISERROR(VLOOKUP(A3380,'INFORME SEVEN'!$A$1:$F$339,5,0)),0,VLOOKUP(A3380,'INFORME SEVEN'!$A$1:$F$339,5,0))</f>
        <v>0</v>
      </c>
      <c r="G3380" s="65">
        <f t="shared" si="428"/>
        <v>0</v>
      </c>
      <c r="H3380" s="44">
        <f t="shared" si="431"/>
        <v>0</v>
      </c>
      <c r="I3380" s="46">
        <v>0</v>
      </c>
      <c r="J3380" s="31">
        <f t="shared" si="432"/>
        <v>0</v>
      </c>
      <c r="K3380" s="1">
        <f t="shared" si="433"/>
        <v>0</v>
      </c>
      <c r="L3380" s="1">
        <f t="shared" si="430"/>
        <v>6</v>
      </c>
    </row>
    <row r="3381" spans="1:12" ht="16.5" hidden="1" thickBot="1" x14ac:dyDescent="0.3">
      <c r="A3381" s="26">
        <v>580419</v>
      </c>
      <c r="B3381" s="42">
        <v>580419</v>
      </c>
      <c r="C3381" s="43" t="s">
        <v>1878</v>
      </c>
      <c r="D3381" s="44">
        <v>0</v>
      </c>
      <c r="E3381" s="29">
        <f>IF(ISERROR(VLOOKUP(A3381,'INFORME SEVEN'!$A$1:$F$339,4,0)),0,VLOOKUP(A3381,'INFORME SEVEN'!$A$1:$F$339,4,0))</f>
        <v>0</v>
      </c>
      <c r="F3381" s="29">
        <f>IF(ISERROR(VLOOKUP(A3381,'INFORME SEVEN'!$A$1:$F$339,5,0)),0,VLOOKUP(A3381,'INFORME SEVEN'!$A$1:$F$339,5,0))</f>
        <v>0</v>
      </c>
      <c r="G3381" s="65">
        <f t="shared" si="428"/>
        <v>0</v>
      </c>
      <c r="H3381" s="44">
        <f t="shared" si="431"/>
        <v>0</v>
      </c>
      <c r="I3381" s="46">
        <v>0</v>
      </c>
      <c r="J3381" s="31">
        <f t="shared" si="432"/>
        <v>0</v>
      </c>
      <c r="K3381" s="1">
        <f t="shared" si="433"/>
        <v>0</v>
      </c>
      <c r="L3381" s="1">
        <f t="shared" si="430"/>
        <v>6</v>
      </c>
    </row>
    <row r="3382" spans="1:12" ht="16.5" hidden="1" thickBot="1" x14ac:dyDescent="0.3">
      <c r="A3382" s="26">
        <v>580420</v>
      </c>
      <c r="B3382" s="42">
        <v>580420</v>
      </c>
      <c r="C3382" s="43" t="s">
        <v>1879</v>
      </c>
      <c r="D3382" s="44">
        <v>0</v>
      </c>
      <c r="E3382" s="29">
        <f>IF(ISERROR(VLOOKUP(A3382,'INFORME SEVEN'!$A$1:$F$339,4,0)),0,VLOOKUP(A3382,'INFORME SEVEN'!$A$1:$F$339,4,0))</f>
        <v>0</v>
      </c>
      <c r="F3382" s="29">
        <f>IF(ISERROR(VLOOKUP(A3382,'INFORME SEVEN'!$A$1:$F$339,5,0)),0,VLOOKUP(A3382,'INFORME SEVEN'!$A$1:$F$339,5,0))</f>
        <v>0</v>
      </c>
      <c r="G3382" s="65">
        <f t="shared" si="428"/>
        <v>0</v>
      </c>
      <c r="H3382" s="44">
        <f t="shared" si="431"/>
        <v>0</v>
      </c>
      <c r="I3382" s="46">
        <v>0</v>
      </c>
      <c r="J3382" s="31">
        <f t="shared" si="432"/>
        <v>0</v>
      </c>
      <c r="K3382" s="1">
        <f t="shared" si="433"/>
        <v>0</v>
      </c>
      <c r="L3382" s="1">
        <f t="shared" si="430"/>
        <v>6</v>
      </c>
    </row>
    <row r="3383" spans="1:12" ht="16.5" hidden="1" thickBot="1" x14ac:dyDescent="0.3">
      <c r="A3383" s="26">
        <v>580423</v>
      </c>
      <c r="B3383" s="42">
        <v>580423</v>
      </c>
      <c r="C3383" s="43" t="s">
        <v>1880</v>
      </c>
      <c r="D3383" s="44">
        <v>0</v>
      </c>
      <c r="E3383" s="29">
        <f>IF(ISERROR(VLOOKUP(A3383,'INFORME SEVEN'!$A$1:$F$339,4,0)),0,VLOOKUP(A3383,'INFORME SEVEN'!$A$1:$F$339,4,0))</f>
        <v>0</v>
      </c>
      <c r="F3383" s="29">
        <f>IF(ISERROR(VLOOKUP(A3383,'INFORME SEVEN'!$A$1:$F$339,5,0)),0,VLOOKUP(A3383,'INFORME SEVEN'!$A$1:$F$339,5,0))</f>
        <v>0</v>
      </c>
      <c r="G3383" s="65">
        <f t="shared" si="428"/>
        <v>0</v>
      </c>
      <c r="H3383" s="44">
        <f t="shared" si="431"/>
        <v>0</v>
      </c>
      <c r="I3383" s="46">
        <v>0</v>
      </c>
      <c r="J3383" s="31">
        <f t="shared" si="432"/>
        <v>0</v>
      </c>
      <c r="K3383" s="1">
        <f t="shared" si="433"/>
        <v>0</v>
      </c>
      <c r="L3383" s="1">
        <f t="shared" si="430"/>
        <v>6</v>
      </c>
    </row>
    <row r="3384" spans="1:12" ht="16.5" hidden="1" thickBot="1" x14ac:dyDescent="0.3">
      <c r="A3384" s="26">
        <v>580426</v>
      </c>
      <c r="B3384" s="42">
        <v>580426</v>
      </c>
      <c r="C3384" s="43" t="s">
        <v>1881</v>
      </c>
      <c r="D3384" s="44">
        <v>0</v>
      </c>
      <c r="E3384" s="29">
        <f>IF(ISERROR(VLOOKUP(A3384,'INFORME SEVEN'!$A$1:$F$339,4,0)),0,VLOOKUP(A3384,'INFORME SEVEN'!$A$1:$F$339,4,0))</f>
        <v>0</v>
      </c>
      <c r="F3384" s="29">
        <f>IF(ISERROR(VLOOKUP(A3384,'INFORME SEVEN'!$A$1:$F$339,5,0)),0,VLOOKUP(A3384,'INFORME SEVEN'!$A$1:$F$339,5,0))</f>
        <v>0</v>
      </c>
      <c r="G3384" s="65">
        <f t="shared" si="428"/>
        <v>0</v>
      </c>
      <c r="H3384" s="44">
        <f t="shared" si="431"/>
        <v>0</v>
      </c>
      <c r="I3384" s="46">
        <v>0</v>
      </c>
      <c r="J3384" s="31">
        <f t="shared" si="432"/>
        <v>0</v>
      </c>
      <c r="K3384" s="1">
        <f t="shared" si="433"/>
        <v>0</v>
      </c>
      <c r="L3384" s="1">
        <f t="shared" si="430"/>
        <v>6</v>
      </c>
    </row>
    <row r="3385" spans="1:12" ht="16.5" hidden="1" thickBot="1" x14ac:dyDescent="0.3">
      <c r="A3385" s="26">
        <v>580427</v>
      </c>
      <c r="B3385" s="42">
        <v>580427</v>
      </c>
      <c r="C3385" s="43" t="s">
        <v>1882</v>
      </c>
      <c r="D3385" s="44">
        <v>0</v>
      </c>
      <c r="E3385" s="29">
        <f>IF(ISERROR(VLOOKUP(A3385,'INFORME SEVEN'!$A$1:$F$339,4,0)),0,VLOOKUP(A3385,'INFORME SEVEN'!$A$1:$F$339,4,0))</f>
        <v>0</v>
      </c>
      <c r="F3385" s="29">
        <f>IF(ISERROR(VLOOKUP(A3385,'INFORME SEVEN'!$A$1:$F$339,5,0)),0,VLOOKUP(A3385,'INFORME SEVEN'!$A$1:$F$339,5,0))</f>
        <v>0</v>
      </c>
      <c r="G3385" s="65">
        <f t="shared" si="428"/>
        <v>0</v>
      </c>
      <c r="H3385" s="44">
        <f t="shared" si="431"/>
        <v>0</v>
      </c>
      <c r="I3385" s="46">
        <v>0</v>
      </c>
      <c r="J3385" s="31">
        <f t="shared" si="432"/>
        <v>0</v>
      </c>
      <c r="K3385" s="1">
        <f t="shared" si="433"/>
        <v>0</v>
      </c>
      <c r="L3385" s="1">
        <f t="shared" si="430"/>
        <v>6</v>
      </c>
    </row>
    <row r="3386" spans="1:12" ht="16.5" hidden="1" thickBot="1" x14ac:dyDescent="0.3">
      <c r="A3386" s="26">
        <v>580428</v>
      </c>
      <c r="B3386" s="42">
        <v>580428</v>
      </c>
      <c r="C3386" s="43" t="s">
        <v>1883</v>
      </c>
      <c r="D3386" s="44">
        <v>0</v>
      </c>
      <c r="E3386" s="29">
        <f>IF(ISERROR(VLOOKUP(A3386,'INFORME SEVEN'!$A$1:$F$339,4,0)),0,VLOOKUP(A3386,'INFORME SEVEN'!$A$1:$F$339,4,0))</f>
        <v>0</v>
      </c>
      <c r="F3386" s="29">
        <f>IF(ISERROR(VLOOKUP(A3386,'INFORME SEVEN'!$A$1:$F$339,5,0)),0,VLOOKUP(A3386,'INFORME SEVEN'!$A$1:$F$339,5,0))</f>
        <v>0</v>
      </c>
      <c r="G3386" s="65">
        <f t="shared" si="428"/>
        <v>0</v>
      </c>
      <c r="H3386" s="44">
        <f t="shared" si="431"/>
        <v>0</v>
      </c>
      <c r="I3386" s="46">
        <v>0</v>
      </c>
      <c r="J3386" s="31">
        <f t="shared" si="432"/>
        <v>0</v>
      </c>
      <c r="K3386" s="1">
        <f t="shared" si="433"/>
        <v>0</v>
      </c>
      <c r="L3386" s="1">
        <f t="shared" si="430"/>
        <v>6</v>
      </c>
    </row>
    <row r="3387" spans="1:12" ht="16.5" hidden="1" thickBot="1" x14ac:dyDescent="0.3">
      <c r="A3387" s="26">
        <v>580429</v>
      </c>
      <c r="B3387" s="42">
        <v>580429</v>
      </c>
      <c r="C3387" s="43" t="s">
        <v>1884</v>
      </c>
      <c r="D3387" s="44">
        <v>0</v>
      </c>
      <c r="E3387" s="29">
        <f>IF(ISERROR(VLOOKUP(A3387,'INFORME SEVEN'!$A$1:$F$339,4,0)),0,VLOOKUP(A3387,'INFORME SEVEN'!$A$1:$F$339,4,0))</f>
        <v>0</v>
      </c>
      <c r="F3387" s="29">
        <f>IF(ISERROR(VLOOKUP(A3387,'INFORME SEVEN'!$A$1:$F$339,5,0)),0,VLOOKUP(A3387,'INFORME SEVEN'!$A$1:$F$339,5,0))</f>
        <v>0</v>
      </c>
      <c r="G3387" s="65">
        <f t="shared" si="428"/>
        <v>0</v>
      </c>
      <c r="H3387" s="44">
        <f t="shared" si="431"/>
        <v>0</v>
      </c>
      <c r="I3387" s="46">
        <v>0</v>
      </c>
      <c r="J3387" s="31">
        <f t="shared" si="432"/>
        <v>0</v>
      </c>
      <c r="K3387" s="1">
        <f t="shared" si="433"/>
        <v>0</v>
      </c>
      <c r="L3387" s="1">
        <f t="shared" si="430"/>
        <v>6</v>
      </c>
    </row>
    <row r="3388" spans="1:12" ht="16.5" hidden="1" thickBot="1" x14ac:dyDescent="0.3">
      <c r="A3388" s="26">
        <v>580430</v>
      </c>
      <c r="B3388" s="42">
        <v>580430</v>
      </c>
      <c r="C3388" s="43" t="s">
        <v>1885</v>
      </c>
      <c r="D3388" s="44">
        <v>0</v>
      </c>
      <c r="E3388" s="29">
        <f>IF(ISERROR(VLOOKUP(A3388,'INFORME SEVEN'!$A$1:$F$339,4,0)),0,VLOOKUP(A3388,'INFORME SEVEN'!$A$1:$F$339,4,0))</f>
        <v>0</v>
      </c>
      <c r="F3388" s="29">
        <f>IF(ISERROR(VLOOKUP(A3388,'INFORME SEVEN'!$A$1:$F$339,5,0)),0,VLOOKUP(A3388,'INFORME SEVEN'!$A$1:$F$339,5,0))</f>
        <v>0</v>
      </c>
      <c r="G3388" s="65">
        <f t="shared" si="428"/>
        <v>0</v>
      </c>
      <c r="H3388" s="44">
        <f t="shared" si="431"/>
        <v>0</v>
      </c>
      <c r="I3388" s="46">
        <v>0</v>
      </c>
      <c r="J3388" s="31">
        <f t="shared" si="432"/>
        <v>0</v>
      </c>
      <c r="K3388" s="1">
        <f t="shared" si="433"/>
        <v>0</v>
      </c>
      <c r="L3388" s="1">
        <f t="shared" si="430"/>
        <v>6</v>
      </c>
    </row>
    <row r="3389" spans="1:12" ht="16.5" hidden="1" thickBot="1" x14ac:dyDescent="0.3">
      <c r="A3389" s="26">
        <v>580431</v>
      </c>
      <c r="B3389" s="42">
        <v>580431</v>
      </c>
      <c r="C3389" s="43" t="s">
        <v>1886</v>
      </c>
      <c r="D3389" s="44">
        <v>0</v>
      </c>
      <c r="E3389" s="29">
        <f>IF(ISERROR(VLOOKUP(A3389,'INFORME SEVEN'!$A$1:$F$339,4,0)),0,VLOOKUP(A3389,'INFORME SEVEN'!$A$1:$F$339,4,0))</f>
        <v>0</v>
      </c>
      <c r="F3389" s="29">
        <f>IF(ISERROR(VLOOKUP(A3389,'INFORME SEVEN'!$A$1:$F$339,5,0)),0,VLOOKUP(A3389,'INFORME SEVEN'!$A$1:$F$339,5,0))</f>
        <v>0</v>
      </c>
      <c r="G3389" s="65">
        <f t="shared" si="428"/>
        <v>0</v>
      </c>
      <c r="H3389" s="44">
        <f t="shared" si="431"/>
        <v>0</v>
      </c>
      <c r="I3389" s="46">
        <v>0</v>
      </c>
      <c r="J3389" s="31">
        <f t="shared" si="432"/>
        <v>0</v>
      </c>
      <c r="K3389" s="1">
        <f t="shared" si="433"/>
        <v>0</v>
      </c>
      <c r="L3389" s="1">
        <f t="shared" si="430"/>
        <v>6</v>
      </c>
    </row>
    <row r="3390" spans="1:12" ht="16.5" hidden="1" thickBot="1" x14ac:dyDescent="0.3">
      <c r="A3390" s="26">
        <v>580432</v>
      </c>
      <c r="B3390" s="42">
        <v>580432</v>
      </c>
      <c r="C3390" s="43" t="s">
        <v>1887</v>
      </c>
      <c r="D3390" s="44">
        <v>0</v>
      </c>
      <c r="E3390" s="29">
        <f>IF(ISERROR(VLOOKUP(A3390,'INFORME SEVEN'!$A$1:$F$339,4,0)),0,VLOOKUP(A3390,'INFORME SEVEN'!$A$1:$F$339,4,0))</f>
        <v>0</v>
      </c>
      <c r="F3390" s="29">
        <f>IF(ISERROR(VLOOKUP(A3390,'INFORME SEVEN'!$A$1:$F$339,5,0)),0,VLOOKUP(A3390,'INFORME SEVEN'!$A$1:$F$339,5,0))</f>
        <v>0</v>
      </c>
      <c r="G3390" s="65">
        <f t="shared" si="428"/>
        <v>0</v>
      </c>
      <c r="H3390" s="44">
        <f t="shared" si="431"/>
        <v>0</v>
      </c>
      <c r="I3390" s="46">
        <v>0</v>
      </c>
      <c r="J3390" s="31">
        <f t="shared" si="432"/>
        <v>0</v>
      </c>
      <c r="K3390" s="1">
        <f t="shared" si="433"/>
        <v>0</v>
      </c>
      <c r="L3390" s="1">
        <f t="shared" si="430"/>
        <v>6</v>
      </c>
    </row>
    <row r="3391" spans="1:12" ht="16.5" hidden="1" thickBot="1" x14ac:dyDescent="0.3">
      <c r="A3391" s="26">
        <v>580433</v>
      </c>
      <c r="B3391" s="42">
        <v>580433</v>
      </c>
      <c r="C3391" s="43" t="s">
        <v>1888</v>
      </c>
      <c r="D3391" s="44">
        <v>0</v>
      </c>
      <c r="E3391" s="29">
        <f>IF(ISERROR(VLOOKUP(A3391,'INFORME SEVEN'!$A$1:$F$339,4,0)),0,VLOOKUP(A3391,'INFORME SEVEN'!$A$1:$F$339,4,0))</f>
        <v>0</v>
      </c>
      <c r="F3391" s="29">
        <f>IF(ISERROR(VLOOKUP(A3391,'INFORME SEVEN'!$A$1:$F$339,5,0)),0,VLOOKUP(A3391,'INFORME SEVEN'!$A$1:$F$339,5,0))</f>
        <v>0</v>
      </c>
      <c r="G3391" s="65">
        <f t="shared" si="428"/>
        <v>0</v>
      </c>
      <c r="H3391" s="44">
        <f t="shared" si="431"/>
        <v>0</v>
      </c>
      <c r="I3391" s="46">
        <v>0</v>
      </c>
      <c r="J3391" s="31">
        <f t="shared" si="432"/>
        <v>0</v>
      </c>
      <c r="K3391" s="1">
        <f t="shared" si="433"/>
        <v>0</v>
      </c>
      <c r="L3391" s="1">
        <f t="shared" si="430"/>
        <v>6</v>
      </c>
    </row>
    <row r="3392" spans="1:12" ht="16.5" hidden="1" thickBot="1" x14ac:dyDescent="0.3">
      <c r="A3392" s="26">
        <v>580434</v>
      </c>
      <c r="B3392" s="42">
        <v>580434</v>
      </c>
      <c r="C3392" s="43" t="s">
        <v>1889</v>
      </c>
      <c r="D3392" s="44">
        <v>0</v>
      </c>
      <c r="E3392" s="29">
        <f>IF(ISERROR(VLOOKUP(A3392,'INFORME SEVEN'!$A$1:$F$339,4,0)),0,VLOOKUP(A3392,'INFORME SEVEN'!$A$1:$F$339,4,0))</f>
        <v>0</v>
      </c>
      <c r="F3392" s="29">
        <f>IF(ISERROR(VLOOKUP(A3392,'INFORME SEVEN'!$A$1:$F$339,5,0)),0,VLOOKUP(A3392,'INFORME SEVEN'!$A$1:$F$339,5,0))</f>
        <v>0</v>
      </c>
      <c r="G3392" s="65">
        <f t="shared" si="428"/>
        <v>0</v>
      </c>
      <c r="H3392" s="44">
        <f t="shared" si="431"/>
        <v>0</v>
      </c>
      <c r="I3392" s="46">
        <v>0</v>
      </c>
      <c r="J3392" s="31">
        <f t="shared" si="432"/>
        <v>0</v>
      </c>
      <c r="K3392" s="1">
        <f t="shared" si="433"/>
        <v>0</v>
      </c>
      <c r="L3392" s="1">
        <f t="shared" si="430"/>
        <v>6</v>
      </c>
    </row>
    <row r="3393" spans="1:12" ht="16.5" hidden="1" thickBot="1" x14ac:dyDescent="0.3">
      <c r="A3393" s="26">
        <v>580435</v>
      </c>
      <c r="B3393" s="42">
        <v>580435</v>
      </c>
      <c r="C3393" s="43" t="s">
        <v>1890</v>
      </c>
      <c r="D3393" s="44">
        <v>0</v>
      </c>
      <c r="E3393" s="29">
        <f>IF(ISERROR(VLOOKUP(A3393,'INFORME SEVEN'!$A$1:$F$339,4,0)),0,VLOOKUP(A3393,'INFORME SEVEN'!$A$1:$F$339,4,0))</f>
        <v>0</v>
      </c>
      <c r="F3393" s="29">
        <f>IF(ISERROR(VLOOKUP(A3393,'INFORME SEVEN'!$A$1:$F$339,5,0)),0,VLOOKUP(A3393,'INFORME SEVEN'!$A$1:$F$339,5,0))</f>
        <v>0</v>
      </c>
      <c r="G3393" s="65">
        <f t="shared" ref="G3393:G3456" si="434">D3393+E3393-F3393</f>
        <v>0</v>
      </c>
      <c r="H3393" s="44">
        <f t="shared" si="431"/>
        <v>0</v>
      </c>
      <c r="I3393" s="46">
        <v>0</v>
      </c>
      <c r="J3393" s="31">
        <f t="shared" si="432"/>
        <v>0</v>
      </c>
      <c r="K3393" s="1">
        <f t="shared" si="433"/>
        <v>0</v>
      </c>
      <c r="L3393" s="1">
        <f t="shared" si="430"/>
        <v>6</v>
      </c>
    </row>
    <row r="3394" spans="1:12" ht="16.5" hidden="1" thickBot="1" x14ac:dyDescent="0.3">
      <c r="A3394" s="26">
        <v>580436</v>
      </c>
      <c r="B3394" s="42">
        <v>580436</v>
      </c>
      <c r="C3394" s="43" t="s">
        <v>1891</v>
      </c>
      <c r="D3394" s="44">
        <v>0</v>
      </c>
      <c r="E3394" s="29">
        <f>IF(ISERROR(VLOOKUP(A3394,'INFORME SEVEN'!$A$1:$F$339,4,0)),0,VLOOKUP(A3394,'INFORME SEVEN'!$A$1:$F$339,4,0))</f>
        <v>0</v>
      </c>
      <c r="F3394" s="29">
        <f>IF(ISERROR(VLOOKUP(A3394,'INFORME SEVEN'!$A$1:$F$339,5,0)),0,VLOOKUP(A3394,'INFORME SEVEN'!$A$1:$F$339,5,0))</f>
        <v>0</v>
      </c>
      <c r="G3394" s="65">
        <f t="shared" si="434"/>
        <v>0</v>
      </c>
      <c r="H3394" s="44">
        <f t="shared" si="431"/>
        <v>0</v>
      </c>
      <c r="I3394" s="46">
        <v>0</v>
      </c>
      <c r="J3394" s="31">
        <f t="shared" si="432"/>
        <v>0</v>
      </c>
      <c r="K3394" s="1">
        <f t="shared" si="433"/>
        <v>0</v>
      </c>
      <c r="L3394" s="1">
        <f t="shared" si="430"/>
        <v>6</v>
      </c>
    </row>
    <row r="3395" spans="1:12" ht="16.5" hidden="1" thickBot="1" x14ac:dyDescent="0.3">
      <c r="A3395" s="26">
        <v>580437</v>
      </c>
      <c r="B3395" s="42">
        <v>580437</v>
      </c>
      <c r="C3395" s="43" t="s">
        <v>1892</v>
      </c>
      <c r="D3395" s="44">
        <v>0</v>
      </c>
      <c r="E3395" s="29">
        <f>IF(ISERROR(VLOOKUP(A3395,'INFORME SEVEN'!$A$1:$F$339,4,0)),0,VLOOKUP(A3395,'INFORME SEVEN'!$A$1:$F$339,4,0))</f>
        <v>0</v>
      </c>
      <c r="F3395" s="29">
        <f>IF(ISERROR(VLOOKUP(A3395,'INFORME SEVEN'!$A$1:$F$339,5,0)),0,VLOOKUP(A3395,'INFORME SEVEN'!$A$1:$F$339,5,0))</f>
        <v>0</v>
      </c>
      <c r="G3395" s="65">
        <f t="shared" si="434"/>
        <v>0</v>
      </c>
      <c r="H3395" s="44">
        <f t="shared" si="431"/>
        <v>0</v>
      </c>
      <c r="I3395" s="46">
        <v>0</v>
      </c>
      <c r="J3395" s="31">
        <f t="shared" si="432"/>
        <v>0</v>
      </c>
      <c r="K3395" s="1">
        <f t="shared" si="433"/>
        <v>0</v>
      </c>
      <c r="L3395" s="1">
        <f t="shared" si="430"/>
        <v>6</v>
      </c>
    </row>
    <row r="3396" spans="1:12" ht="16.5" hidden="1" thickBot="1" x14ac:dyDescent="0.3">
      <c r="A3396" s="26">
        <v>580438</v>
      </c>
      <c r="B3396" s="42">
        <v>580438</v>
      </c>
      <c r="C3396" s="43" t="s">
        <v>1893</v>
      </c>
      <c r="D3396" s="44">
        <v>0</v>
      </c>
      <c r="E3396" s="29">
        <f>IF(ISERROR(VLOOKUP(A3396,'INFORME SEVEN'!$A$1:$F$339,4,0)),0,VLOOKUP(A3396,'INFORME SEVEN'!$A$1:$F$339,4,0))</f>
        <v>0</v>
      </c>
      <c r="F3396" s="29">
        <f>IF(ISERROR(VLOOKUP(A3396,'INFORME SEVEN'!$A$1:$F$339,5,0)),0,VLOOKUP(A3396,'INFORME SEVEN'!$A$1:$F$339,5,0))</f>
        <v>0</v>
      </c>
      <c r="G3396" s="65">
        <f t="shared" si="434"/>
        <v>0</v>
      </c>
      <c r="H3396" s="44">
        <f t="shared" si="431"/>
        <v>0</v>
      </c>
      <c r="I3396" s="46">
        <v>0</v>
      </c>
      <c r="J3396" s="31">
        <f t="shared" si="432"/>
        <v>0</v>
      </c>
      <c r="K3396" s="1">
        <f t="shared" si="433"/>
        <v>0</v>
      </c>
      <c r="L3396" s="1">
        <f t="shared" si="430"/>
        <v>6</v>
      </c>
    </row>
    <row r="3397" spans="1:12" ht="16.5" hidden="1" thickBot="1" x14ac:dyDescent="0.3">
      <c r="A3397" s="26">
        <v>580439</v>
      </c>
      <c r="B3397" s="42">
        <v>580439</v>
      </c>
      <c r="C3397" s="43" t="s">
        <v>420</v>
      </c>
      <c r="D3397" s="44">
        <v>0</v>
      </c>
      <c r="E3397" s="29">
        <f>IF(ISERROR(VLOOKUP(A3397,'INFORME SEVEN'!$A$1:$F$339,4,0)),0,VLOOKUP(A3397,'INFORME SEVEN'!$A$1:$F$339,4,0))</f>
        <v>0</v>
      </c>
      <c r="F3397" s="29">
        <f>IF(ISERROR(VLOOKUP(A3397,'INFORME SEVEN'!$A$1:$F$339,5,0)),0,VLOOKUP(A3397,'INFORME SEVEN'!$A$1:$F$339,5,0))</f>
        <v>0</v>
      </c>
      <c r="G3397" s="65">
        <f t="shared" si="434"/>
        <v>0</v>
      </c>
      <c r="H3397" s="44">
        <f t="shared" si="431"/>
        <v>0</v>
      </c>
      <c r="I3397" s="46">
        <v>0</v>
      </c>
      <c r="J3397" s="31">
        <f t="shared" si="432"/>
        <v>0</v>
      </c>
      <c r="K3397" s="1">
        <f t="shared" si="433"/>
        <v>0</v>
      </c>
      <c r="L3397" s="1">
        <f t="shared" si="430"/>
        <v>6</v>
      </c>
    </row>
    <row r="3398" spans="1:12" ht="16.5" hidden="1" thickBot="1" x14ac:dyDescent="0.3">
      <c r="A3398" s="26">
        <v>580443</v>
      </c>
      <c r="B3398" s="42">
        <v>580443</v>
      </c>
      <c r="C3398" s="43" t="s">
        <v>1894</v>
      </c>
      <c r="D3398" s="44">
        <v>0</v>
      </c>
      <c r="E3398" s="29">
        <f>IF(ISERROR(VLOOKUP(A3398,'INFORME SEVEN'!$A$1:$F$339,4,0)),0,VLOOKUP(A3398,'INFORME SEVEN'!$A$1:$F$339,4,0))</f>
        <v>0</v>
      </c>
      <c r="F3398" s="29">
        <f>IF(ISERROR(VLOOKUP(A3398,'INFORME SEVEN'!$A$1:$F$339,5,0)),0,VLOOKUP(A3398,'INFORME SEVEN'!$A$1:$F$339,5,0))</f>
        <v>0</v>
      </c>
      <c r="G3398" s="65">
        <f t="shared" si="434"/>
        <v>0</v>
      </c>
      <c r="H3398" s="44">
        <f t="shared" si="431"/>
        <v>0</v>
      </c>
      <c r="I3398" s="46">
        <v>0</v>
      </c>
      <c r="J3398" s="31">
        <f t="shared" si="432"/>
        <v>0</v>
      </c>
      <c r="K3398" s="1">
        <f t="shared" si="433"/>
        <v>0</v>
      </c>
      <c r="L3398" s="1">
        <f t="shared" si="430"/>
        <v>6</v>
      </c>
    </row>
    <row r="3399" spans="1:12" ht="16.5" hidden="1" thickBot="1" x14ac:dyDescent="0.3">
      <c r="A3399" s="26">
        <v>580444</v>
      </c>
      <c r="B3399" s="42">
        <v>580444</v>
      </c>
      <c r="C3399" s="43" t="s">
        <v>1639</v>
      </c>
      <c r="D3399" s="44">
        <v>0</v>
      </c>
      <c r="E3399" s="29">
        <f>IF(ISERROR(VLOOKUP(A3399,'INFORME SEVEN'!$A$1:$F$339,4,0)),0,VLOOKUP(A3399,'INFORME SEVEN'!$A$1:$F$339,4,0))</f>
        <v>0</v>
      </c>
      <c r="F3399" s="29">
        <f>IF(ISERROR(VLOOKUP(A3399,'INFORME SEVEN'!$A$1:$F$339,5,0)),0,VLOOKUP(A3399,'INFORME SEVEN'!$A$1:$F$339,5,0))</f>
        <v>0</v>
      </c>
      <c r="G3399" s="65">
        <f t="shared" si="434"/>
        <v>0</v>
      </c>
      <c r="H3399" s="44">
        <f t="shared" si="431"/>
        <v>0</v>
      </c>
      <c r="I3399" s="46">
        <v>0</v>
      </c>
      <c r="J3399" s="31">
        <f t="shared" si="432"/>
        <v>0</v>
      </c>
      <c r="K3399" s="1">
        <f t="shared" si="433"/>
        <v>0</v>
      </c>
      <c r="L3399" s="1">
        <f t="shared" si="430"/>
        <v>6</v>
      </c>
    </row>
    <row r="3400" spans="1:12" ht="16.5" hidden="1" thickBot="1" x14ac:dyDescent="0.3">
      <c r="A3400" s="26">
        <v>580445</v>
      </c>
      <c r="B3400" s="42">
        <v>580445</v>
      </c>
      <c r="C3400" s="43" t="s">
        <v>1172</v>
      </c>
      <c r="D3400" s="44">
        <v>0</v>
      </c>
      <c r="E3400" s="29">
        <f>IF(ISERROR(VLOOKUP(A3400,'INFORME SEVEN'!$A$1:$F$339,4,0)),0,VLOOKUP(A3400,'INFORME SEVEN'!$A$1:$F$339,4,0))</f>
        <v>0</v>
      </c>
      <c r="F3400" s="29">
        <f>IF(ISERROR(VLOOKUP(A3400,'INFORME SEVEN'!$A$1:$F$339,5,0)),0,VLOOKUP(A3400,'INFORME SEVEN'!$A$1:$F$339,5,0))</f>
        <v>0</v>
      </c>
      <c r="G3400" s="65">
        <f t="shared" si="434"/>
        <v>0</v>
      </c>
      <c r="H3400" s="44">
        <f t="shared" si="431"/>
        <v>0</v>
      </c>
      <c r="I3400" s="46">
        <v>0</v>
      </c>
      <c r="J3400" s="31">
        <f t="shared" si="432"/>
        <v>0</v>
      </c>
      <c r="K3400" s="1">
        <f t="shared" si="433"/>
        <v>0</v>
      </c>
      <c r="L3400" s="1">
        <f t="shared" si="430"/>
        <v>6</v>
      </c>
    </row>
    <row r="3401" spans="1:12" ht="16.5" hidden="1" thickBot="1" x14ac:dyDescent="0.3">
      <c r="A3401" s="26">
        <v>580447</v>
      </c>
      <c r="B3401" s="42">
        <v>580447</v>
      </c>
      <c r="C3401" s="43" t="s">
        <v>1895</v>
      </c>
      <c r="D3401" s="44">
        <v>0</v>
      </c>
      <c r="E3401" s="29">
        <f>IF(ISERROR(VLOOKUP(A3401,'INFORME SEVEN'!$A$1:$F$339,4,0)),0,VLOOKUP(A3401,'INFORME SEVEN'!$A$1:$F$339,4,0))</f>
        <v>0</v>
      </c>
      <c r="F3401" s="29">
        <f>IF(ISERROR(VLOOKUP(A3401,'INFORME SEVEN'!$A$1:$F$339,5,0)),0,VLOOKUP(A3401,'INFORME SEVEN'!$A$1:$F$339,5,0))</f>
        <v>0</v>
      </c>
      <c r="G3401" s="65">
        <f t="shared" si="434"/>
        <v>0</v>
      </c>
      <c r="H3401" s="44">
        <f t="shared" si="431"/>
        <v>0</v>
      </c>
      <c r="I3401" s="46">
        <v>0</v>
      </c>
      <c r="J3401" s="31">
        <f t="shared" si="432"/>
        <v>0</v>
      </c>
      <c r="K3401" s="1">
        <f t="shared" si="433"/>
        <v>0</v>
      </c>
      <c r="L3401" s="1">
        <f t="shared" si="430"/>
        <v>6</v>
      </c>
    </row>
    <row r="3402" spans="1:12" ht="16.5" hidden="1" thickBot="1" x14ac:dyDescent="0.3">
      <c r="A3402" s="26">
        <v>580448</v>
      </c>
      <c r="B3402" s="42">
        <v>580448</v>
      </c>
      <c r="C3402" s="43" t="s">
        <v>1896</v>
      </c>
      <c r="D3402" s="44">
        <v>0</v>
      </c>
      <c r="E3402" s="29">
        <f>IF(ISERROR(VLOOKUP(A3402,'INFORME SEVEN'!$A$1:$F$339,4,0)),0,VLOOKUP(A3402,'INFORME SEVEN'!$A$1:$F$339,4,0))</f>
        <v>0</v>
      </c>
      <c r="F3402" s="29">
        <f>IF(ISERROR(VLOOKUP(A3402,'INFORME SEVEN'!$A$1:$F$339,5,0)),0,VLOOKUP(A3402,'INFORME SEVEN'!$A$1:$F$339,5,0))</f>
        <v>0</v>
      </c>
      <c r="G3402" s="65">
        <f t="shared" si="434"/>
        <v>0</v>
      </c>
      <c r="H3402" s="44">
        <f t="shared" si="431"/>
        <v>0</v>
      </c>
      <c r="I3402" s="46">
        <v>0</v>
      </c>
      <c r="J3402" s="31">
        <f t="shared" si="432"/>
        <v>0</v>
      </c>
      <c r="K3402" s="1">
        <f t="shared" si="433"/>
        <v>0</v>
      </c>
      <c r="L3402" s="1">
        <f t="shared" si="430"/>
        <v>6</v>
      </c>
    </row>
    <row r="3403" spans="1:12" ht="16.5" hidden="1" thickBot="1" x14ac:dyDescent="0.3">
      <c r="A3403" s="26">
        <v>580450</v>
      </c>
      <c r="B3403" s="42">
        <v>580450</v>
      </c>
      <c r="C3403" s="43" t="s">
        <v>1897</v>
      </c>
      <c r="D3403" s="44">
        <v>0</v>
      </c>
      <c r="E3403" s="29">
        <f>IF(ISERROR(VLOOKUP(A3403,'INFORME SEVEN'!$A$1:$F$339,4,0)),0,VLOOKUP(A3403,'INFORME SEVEN'!$A$1:$F$339,4,0))</f>
        <v>0</v>
      </c>
      <c r="F3403" s="29">
        <f>IF(ISERROR(VLOOKUP(A3403,'INFORME SEVEN'!$A$1:$F$339,5,0)),0,VLOOKUP(A3403,'INFORME SEVEN'!$A$1:$F$339,5,0))</f>
        <v>0</v>
      </c>
      <c r="G3403" s="65">
        <f t="shared" si="434"/>
        <v>0</v>
      </c>
      <c r="H3403" s="44">
        <f t="shared" si="431"/>
        <v>0</v>
      </c>
      <c r="I3403" s="46">
        <v>0</v>
      </c>
      <c r="J3403" s="31">
        <f t="shared" si="432"/>
        <v>0</v>
      </c>
      <c r="K3403" s="1">
        <f t="shared" si="433"/>
        <v>0</v>
      </c>
      <c r="L3403" s="1">
        <f t="shared" si="430"/>
        <v>6</v>
      </c>
    </row>
    <row r="3404" spans="1:12" ht="16.5" thickBot="1" x14ac:dyDescent="0.3">
      <c r="A3404" s="26">
        <v>580490</v>
      </c>
      <c r="B3404" s="42">
        <v>580490</v>
      </c>
      <c r="C3404" s="43" t="s">
        <v>1898</v>
      </c>
      <c r="D3404" s="44">
        <v>0</v>
      </c>
      <c r="E3404" s="547">
        <f>IF(ISERROR(VLOOKUP(A3404,'INFORME SEVEN'!$A$1:$F$339,4,0)),0,VLOOKUP(A3404,'INFORME SEVEN'!$A$1:$F$339,4,0))</f>
        <v>1</v>
      </c>
      <c r="F3404" s="547">
        <f>IF(ISERROR(VLOOKUP(A3404,'INFORME SEVEN'!$A$1:$F$339,5,0)),0,VLOOKUP(A3404,'INFORME SEVEN'!$A$1:$F$339,5,0))</f>
        <v>0</v>
      </c>
      <c r="G3404" s="65">
        <f t="shared" si="434"/>
        <v>1</v>
      </c>
      <c r="H3404" s="44">
        <f t="shared" si="431"/>
        <v>1</v>
      </c>
      <c r="I3404" s="46">
        <v>0</v>
      </c>
      <c r="J3404" s="31">
        <f t="shared" si="432"/>
        <v>0</v>
      </c>
      <c r="K3404" s="1">
        <f t="shared" si="433"/>
        <v>2</v>
      </c>
      <c r="L3404" s="1">
        <f t="shared" si="430"/>
        <v>6</v>
      </c>
    </row>
    <row r="3405" spans="1:12" ht="16.5" hidden="1" thickBot="1" x14ac:dyDescent="0.3">
      <c r="A3405" s="26">
        <v>5811</v>
      </c>
      <c r="B3405" s="48">
        <v>581100</v>
      </c>
      <c r="C3405" s="49" t="s">
        <v>1899</v>
      </c>
      <c r="D3405" s="39">
        <v>0</v>
      </c>
      <c r="E3405" s="29">
        <f>IF(ISERROR(VLOOKUP(A3405,'INFORME SEVEN'!$A$1:$F$339,4,0)),0,VLOOKUP(A3405,'INFORME SEVEN'!$A$1:$F$339,4,0))</f>
        <v>0</v>
      </c>
      <c r="F3405" s="29">
        <f>IF(ISERROR(VLOOKUP(A3405,'INFORME SEVEN'!$A$1:$F$339,5,0)),0,VLOOKUP(A3405,'INFORME SEVEN'!$A$1:$F$339,5,0))</f>
        <v>0</v>
      </c>
      <c r="G3405" s="39">
        <f t="shared" si="434"/>
        <v>0</v>
      </c>
      <c r="H3405" s="50">
        <f t="shared" si="431"/>
        <v>0</v>
      </c>
      <c r="I3405" s="51">
        <v>0</v>
      </c>
      <c r="J3405" s="31">
        <f t="shared" si="432"/>
        <v>0</v>
      </c>
      <c r="K3405" s="1">
        <f t="shared" si="433"/>
        <v>0</v>
      </c>
      <c r="L3405" s="1">
        <f t="shared" ref="L3405:L3468" si="435">+LEN(A3405)</f>
        <v>4</v>
      </c>
    </row>
    <row r="3406" spans="1:12" ht="16.5" hidden="1" thickBot="1" x14ac:dyDescent="0.3">
      <c r="A3406" s="26">
        <v>581101</v>
      </c>
      <c r="B3406" s="42">
        <v>581101</v>
      </c>
      <c r="C3406" s="43" t="s">
        <v>78</v>
      </c>
      <c r="D3406" s="44">
        <v>0</v>
      </c>
      <c r="E3406" s="29">
        <f>IF(ISERROR(VLOOKUP(A3406,'INFORME SEVEN'!$A$1:$F$339,4,0)),0,VLOOKUP(A3406,'INFORME SEVEN'!$A$1:$F$339,4,0))</f>
        <v>0</v>
      </c>
      <c r="F3406" s="29">
        <f>IF(ISERROR(VLOOKUP(A3406,'INFORME SEVEN'!$A$1:$F$339,5,0)),0,VLOOKUP(A3406,'INFORME SEVEN'!$A$1:$F$339,5,0))</f>
        <v>0</v>
      </c>
      <c r="G3406" s="65">
        <f t="shared" si="434"/>
        <v>0</v>
      </c>
      <c r="H3406" s="44">
        <f t="shared" si="431"/>
        <v>0</v>
      </c>
      <c r="I3406" s="46">
        <v>0</v>
      </c>
      <c r="J3406" s="31">
        <f t="shared" si="432"/>
        <v>0</v>
      </c>
      <c r="K3406" s="1">
        <f t="shared" si="433"/>
        <v>0</v>
      </c>
      <c r="L3406" s="1">
        <f t="shared" si="435"/>
        <v>6</v>
      </c>
    </row>
    <row r="3407" spans="1:12" ht="16.5" hidden="1" thickBot="1" x14ac:dyDescent="0.3">
      <c r="A3407" s="26">
        <v>581103</v>
      </c>
      <c r="B3407" s="42">
        <v>581103</v>
      </c>
      <c r="C3407" s="43" t="s">
        <v>75</v>
      </c>
      <c r="D3407" s="44">
        <v>0</v>
      </c>
      <c r="E3407" s="29">
        <f>IF(ISERROR(VLOOKUP(A3407,'INFORME SEVEN'!$A$1:$F$339,4,0)),0,VLOOKUP(A3407,'INFORME SEVEN'!$A$1:$F$339,4,0))</f>
        <v>0</v>
      </c>
      <c r="F3407" s="29">
        <f>IF(ISERROR(VLOOKUP(A3407,'INFORME SEVEN'!$A$1:$F$339,5,0)),0,VLOOKUP(A3407,'INFORME SEVEN'!$A$1:$F$339,5,0))</f>
        <v>0</v>
      </c>
      <c r="G3407" s="65">
        <f t="shared" si="434"/>
        <v>0</v>
      </c>
      <c r="H3407" s="44">
        <f t="shared" ref="H3407:H3449" si="436">+G3407</f>
        <v>0</v>
      </c>
      <c r="I3407" s="46">
        <v>0</v>
      </c>
      <c r="J3407" s="31">
        <f t="shared" si="432"/>
        <v>0</v>
      </c>
      <c r="K3407" s="1">
        <f t="shared" si="433"/>
        <v>0</v>
      </c>
      <c r="L3407" s="1">
        <f t="shared" si="435"/>
        <v>6</v>
      </c>
    </row>
    <row r="3408" spans="1:12" ht="16.5" hidden="1" thickBot="1" x14ac:dyDescent="0.3">
      <c r="A3408" s="26">
        <v>581104</v>
      </c>
      <c r="B3408" s="42">
        <v>581104</v>
      </c>
      <c r="C3408" s="43" t="s">
        <v>76</v>
      </c>
      <c r="D3408" s="44">
        <v>0</v>
      </c>
      <c r="E3408" s="29">
        <f>IF(ISERROR(VLOOKUP(A3408,'INFORME SEVEN'!$A$1:$F$339,4,0)),0,VLOOKUP(A3408,'INFORME SEVEN'!$A$1:$F$339,4,0))</f>
        <v>0</v>
      </c>
      <c r="F3408" s="29">
        <f>IF(ISERROR(VLOOKUP(A3408,'INFORME SEVEN'!$A$1:$F$339,5,0)),0,VLOOKUP(A3408,'INFORME SEVEN'!$A$1:$F$339,5,0))</f>
        <v>0</v>
      </c>
      <c r="G3408" s="65">
        <f t="shared" si="434"/>
        <v>0</v>
      </c>
      <c r="H3408" s="44">
        <f t="shared" si="436"/>
        <v>0</v>
      </c>
      <c r="I3408" s="46">
        <v>0</v>
      </c>
      <c r="J3408" s="31">
        <f t="shared" si="432"/>
        <v>0</v>
      </c>
      <c r="K3408" s="1">
        <f t="shared" si="433"/>
        <v>0</v>
      </c>
      <c r="L3408" s="1">
        <f t="shared" si="435"/>
        <v>6</v>
      </c>
    </row>
    <row r="3409" spans="1:12" ht="16.5" hidden="1" thickBot="1" x14ac:dyDescent="0.3">
      <c r="A3409" s="26">
        <v>581105</v>
      </c>
      <c r="B3409" s="42">
        <v>581105</v>
      </c>
      <c r="C3409" s="43" t="s">
        <v>77</v>
      </c>
      <c r="D3409" s="44">
        <v>0</v>
      </c>
      <c r="E3409" s="29">
        <f>IF(ISERROR(VLOOKUP(A3409,'INFORME SEVEN'!$A$1:$F$339,4,0)),0,VLOOKUP(A3409,'INFORME SEVEN'!$A$1:$F$339,4,0))</f>
        <v>0</v>
      </c>
      <c r="F3409" s="29">
        <f>IF(ISERROR(VLOOKUP(A3409,'INFORME SEVEN'!$A$1:$F$339,5,0)),0,VLOOKUP(A3409,'INFORME SEVEN'!$A$1:$F$339,5,0))</f>
        <v>0</v>
      </c>
      <c r="G3409" s="65">
        <f t="shared" si="434"/>
        <v>0</v>
      </c>
      <c r="H3409" s="44">
        <f t="shared" si="436"/>
        <v>0</v>
      </c>
      <c r="I3409" s="46">
        <v>0</v>
      </c>
      <c r="J3409" s="31">
        <f t="shared" si="432"/>
        <v>0</v>
      </c>
      <c r="K3409" s="1">
        <f t="shared" si="433"/>
        <v>0</v>
      </c>
      <c r="L3409" s="1">
        <f t="shared" si="435"/>
        <v>6</v>
      </c>
    </row>
    <row r="3410" spans="1:12" ht="16.5" hidden="1" thickBot="1" x14ac:dyDescent="0.3">
      <c r="A3410" s="26">
        <v>5812</v>
      </c>
      <c r="B3410" s="48">
        <v>581200</v>
      </c>
      <c r="C3410" s="49" t="s">
        <v>1900</v>
      </c>
      <c r="D3410" s="39">
        <v>0</v>
      </c>
      <c r="E3410" s="29">
        <f>IF(ISERROR(VLOOKUP(A3410,'INFORME SEVEN'!$A$1:$F$339,4,0)),0,VLOOKUP(A3410,'INFORME SEVEN'!$A$1:$F$339,4,0))</f>
        <v>0</v>
      </c>
      <c r="F3410" s="29">
        <f>IF(ISERROR(VLOOKUP(A3410,'INFORME SEVEN'!$A$1:$F$339,5,0)),0,VLOOKUP(A3410,'INFORME SEVEN'!$A$1:$F$339,5,0))</f>
        <v>0</v>
      </c>
      <c r="G3410" s="39">
        <f t="shared" si="434"/>
        <v>0</v>
      </c>
      <c r="H3410" s="50">
        <f t="shared" si="436"/>
        <v>0</v>
      </c>
      <c r="I3410" s="51">
        <v>0</v>
      </c>
      <c r="J3410" s="31">
        <f t="shared" si="432"/>
        <v>0</v>
      </c>
      <c r="K3410" s="1">
        <f t="shared" si="433"/>
        <v>0</v>
      </c>
      <c r="L3410" s="1">
        <f t="shared" si="435"/>
        <v>4</v>
      </c>
    </row>
    <row r="3411" spans="1:12" ht="16.5" hidden="1" thickBot="1" x14ac:dyDescent="0.3">
      <c r="A3411" s="26">
        <v>581201</v>
      </c>
      <c r="B3411" s="42">
        <v>581201</v>
      </c>
      <c r="C3411" s="43" t="s">
        <v>78</v>
      </c>
      <c r="D3411" s="44">
        <v>0</v>
      </c>
      <c r="E3411" s="29">
        <f>IF(ISERROR(VLOOKUP(A3411,'INFORME SEVEN'!$A$1:$F$339,4,0)),0,VLOOKUP(A3411,'INFORME SEVEN'!$A$1:$F$339,4,0))</f>
        <v>0</v>
      </c>
      <c r="F3411" s="29">
        <f>IF(ISERROR(VLOOKUP(A3411,'INFORME SEVEN'!$A$1:$F$339,5,0)),0,VLOOKUP(A3411,'INFORME SEVEN'!$A$1:$F$339,5,0))</f>
        <v>0</v>
      </c>
      <c r="G3411" s="65">
        <f t="shared" si="434"/>
        <v>0</v>
      </c>
      <c r="H3411" s="44">
        <f t="shared" si="436"/>
        <v>0</v>
      </c>
      <c r="I3411" s="46">
        <v>0</v>
      </c>
      <c r="J3411" s="31">
        <f t="shared" si="432"/>
        <v>0</v>
      </c>
      <c r="K3411" s="1">
        <f t="shared" si="433"/>
        <v>0</v>
      </c>
      <c r="L3411" s="1">
        <f t="shared" si="435"/>
        <v>6</v>
      </c>
    </row>
    <row r="3412" spans="1:12" ht="16.5" hidden="1" thickBot="1" x14ac:dyDescent="0.3">
      <c r="A3412" s="26">
        <v>581203</v>
      </c>
      <c r="B3412" s="42">
        <v>581203</v>
      </c>
      <c r="C3412" s="43" t="s">
        <v>75</v>
      </c>
      <c r="D3412" s="44">
        <v>0</v>
      </c>
      <c r="E3412" s="29">
        <f>IF(ISERROR(VLOOKUP(A3412,'INFORME SEVEN'!$A$1:$F$339,4,0)),0,VLOOKUP(A3412,'INFORME SEVEN'!$A$1:$F$339,4,0))</f>
        <v>0</v>
      </c>
      <c r="F3412" s="29">
        <f>IF(ISERROR(VLOOKUP(A3412,'INFORME SEVEN'!$A$1:$F$339,5,0)),0,VLOOKUP(A3412,'INFORME SEVEN'!$A$1:$F$339,5,0))</f>
        <v>0</v>
      </c>
      <c r="G3412" s="65">
        <f t="shared" si="434"/>
        <v>0</v>
      </c>
      <c r="H3412" s="44">
        <f t="shared" si="436"/>
        <v>0</v>
      </c>
      <c r="I3412" s="46">
        <v>0</v>
      </c>
      <c r="J3412" s="31">
        <f t="shared" ref="J3412:J3475" si="437">+G3412-H3412-I3412</f>
        <v>0</v>
      </c>
      <c r="K3412" s="1">
        <f t="shared" ref="K3412:K3475" si="438">IF(D3412&lt;&gt;0,1,IF(G3412&lt;&gt;0,2,IF(F3412&lt;&gt;0,3,IF(E3412&lt;&gt;0,4,0))))</f>
        <v>0</v>
      </c>
      <c r="L3412" s="1">
        <f t="shared" si="435"/>
        <v>6</v>
      </c>
    </row>
    <row r="3413" spans="1:12" ht="16.5" hidden="1" thickBot="1" x14ac:dyDescent="0.3">
      <c r="A3413" s="26">
        <v>581204</v>
      </c>
      <c r="B3413" s="42">
        <v>581204</v>
      </c>
      <c r="C3413" s="43" t="s">
        <v>76</v>
      </c>
      <c r="D3413" s="44">
        <v>0</v>
      </c>
      <c r="E3413" s="29">
        <f>IF(ISERROR(VLOOKUP(A3413,'INFORME SEVEN'!$A$1:$F$339,4,0)),0,VLOOKUP(A3413,'INFORME SEVEN'!$A$1:$F$339,4,0))</f>
        <v>0</v>
      </c>
      <c r="F3413" s="29">
        <f>IF(ISERROR(VLOOKUP(A3413,'INFORME SEVEN'!$A$1:$F$339,5,0)),0,VLOOKUP(A3413,'INFORME SEVEN'!$A$1:$F$339,5,0))</f>
        <v>0</v>
      </c>
      <c r="G3413" s="65">
        <f t="shared" si="434"/>
        <v>0</v>
      </c>
      <c r="H3413" s="44">
        <f t="shared" si="436"/>
        <v>0</v>
      </c>
      <c r="I3413" s="46">
        <v>0</v>
      </c>
      <c r="J3413" s="31">
        <f t="shared" si="437"/>
        <v>0</v>
      </c>
      <c r="K3413" s="1">
        <f t="shared" si="438"/>
        <v>0</v>
      </c>
      <c r="L3413" s="1">
        <f t="shared" si="435"/>
        <v>6</v>
      </c>
    </row>
    <row r="3414" spans="1:12" ht="16.5" hidden="1" thickBot="1" x14ac:dyDescent="0.3">
      <c r="A3414" s="26">
        <v>581205</v>
      </c>
      <c r="B3414" s="42">
        <v>581205</v>
      </c>
      <c r="C3414" s="43" t="s">
        <v>77</v>
      </c>
      <c r="D3414" s="44">
        <v>0</v>
      </c>
      <c r="E3414" s="29">
        <f>IF(ISERROR(VLOOKUP(A3414,'INFORME SEVEN'!$A$1:$F$339,4,0)),0,VLOOKUP(A3414,'INFORME SEVEN'!$A$1:$F$339,4,0))</f>
        <v>0</v>
      </c>
      <c r="F3414" s="29">
        <f>IF(ISERROR(VLOOKUP(A3414,'INFORME SEVEN'!$A$1:$F$339,5,0)),0,VLOOKUP(A3414,'INFORME SEVEN'!$A$1:$F$339,5,0))</f>
        <v>0</v>
      </c>
      <c r="G3414" s="65">
        <f t="shared" si="434"/>
        <v>0</v>
      </c>
      <c r="H3414" s="44">
        <f t="shared" si="436"/>
        <v>0</v>
      </c>
      <c r="I3414" s="46">
        <v>0</v>
      </c>
      <c r="J3414" s="31">
        <f t="shared" si="437"/>
        <v>0</v>
      </c>
      <c r="K3414" s="1">
        <f t="shared" si="438"/>
        <v>0</v>
      </c>
      <c r="L3414" s="1">
        <f t="shared" si="435"/>
        <v>6</v>
      </c>
    </row>
    <row r="3415" spans="1:12" ht="16.5" hidden="1" thickBot="1" x14ac:dyDescent="0.3">
      <c r="A3415" s="26">
        <v>5813</v>
      </c>
      <c r="B3415" s="48">
        <v>581300</v>
      </c>
      <c r="C3415" s="49" t="s">
        <v>1901</v>
      </c>
      <c r="D3415" s="39">
        <v>0</v>
      </c>
      <c r="E3415" s="29">
        <f>IF(ISERROR(VLOOKUP(A3415,'INFORME SEVEN'!$A$1:$F$339,4,0)),0,VLOOKUP(A3415,'INFORME SEVEN'!$A$1:$F$339,4,0))</f>
        <v>0</v>
      </c>
      <c r="F3415" s="29">
        <f>IF(ISERROR(VLOOKUP(A3415,'INFORME SEVEN'!$A$1:$F$339,5,0)),0,VLOOKUP(A3415,'INFORME SEVEN'!$A$1:$F$339,5,0))</f>
        <v>0</v>
      </c>
      <c r="G3415" s="39">
        <f t="shared" si="434"/>
        <v>0</v>
      </c>
      <c r="H3415" s="50">
        <f t="shared" si="436"/>
        <v>0</v>
      </c>
      <c r="I3415" s="51">
        <v>0</v>
      </c>
      <c r="J3415" s="31">
        <f t="shared" si="437"/>
        <v>0</v>
      </c>
      <c r="K3415" s="1">
        <f t="shared" si="438"/>
        <v>0</v>
      </c>
      <c r="L3415" s="1">
        <f t="shared" si="435"/>
        <v>4</v>
      </c>
    </row>
    <row r="3416" spans="1:12" ht="16.5" hidden="1" thickBot="1" x14ac:dyDescent="0.3">
      <c r="A3416" s="26">
        <v>581301</v>
      </c>
      <c r="B3416" s="42">
        <v>581301</v>
      </c>
      <c r="C3416" s="43" t="s">
        <v>78</v>
      </c>
      <c r="D3416" s="44">
        <v>0</v>
      </c>
      <c r="E3416" s="29">
        <f>IF(ISERROR(VLOOKUP(A3416,'INFORME SEVEN'!$A$1:$F$339,4,0)),0,VLOOKUP(A3416,'INFORME SEVEN'!$A$1:$F$339,4,0))</f>
        <v>0</v>
      </c>
      <c r="F3416" s="29">
        <f>IF(ISERROR(VLOOKUP(A3416,'INFORME SEVEN'!$A$1:$F$339,5,0)),0,VLOOKUP(A3416,'INFORME SEVEN'!$A$1:$F$339,5,0))</f>
        <v>0</v>
      </c>
      <c r="G3416" s="65">
        <f t="shared" si="434"/>
        <v>0</v>
      </c>
      <c r="H3416" s="44">
        <f t="shared" si="436"/>
        <v>0</v>
      </c>
      <c r="I3416" s="46">
        <v>0</v>
      </c>
      <c r="J3416" s="31">
        <f t="shared" si="437"/>
        <v>0</v>
      </c>
      <c r="K3416" s="1">
        <f t="shared" si="438"/>
        <v>0</v>
      </c>
      <c r="L3416" s="1">
        <f t="shared" si="435"/>
        <v>6</v>
      </c>
    </row>
    <row r="3417" spans="1:12" ht="16.5" hidden="1" thickBot="1" x14ac:dyDescent="0.3">
      <c r="A3417" s="26">
        <v>581303</v>
      </c>
      <c r="B3417" s="42">
        <v>581303</v>
      </c>
      <c r="C3417" s="43" t="s">
        <v>75</v>
      </c>
      <c r="D3417" s="44">
        <v>0</v>
      </c>
      <c r="E3417" s="29">
        <f>IF(ISERROR(VLOOKUP(A3417,'INFORME SEVEN'!$A$1:$F$339,4,0)),0,VLOOKUP(A3417,'INFORME SEVEN'!$A$1:$F$339,4,0))</f>
        <v>0</v>
      </c>
      <c r="F3417" s="29">
        <f>IF(ISERROR(VLOOKUP(A3417,'INFORME SEVEN'!$A$1:$F$339,5,0)),0,VLOOKUP(A3417,'INFORME SEVEN'!$A$1:$F$339,5,0))</f>
        <v>0</v>
      </c>
      <c r="G3417" s="65">
        <f t="shared" si="434"/>
        <v>0</v>
      </c>
      <c r="H3417" s="44">
        <f t="shared" si="436"/>
        <v>0</v>
      </c>
      <c r="I3417" s="46">
        <v>0</v>
      </c>
      <c r="J3417" s="31">
        <f t="shared" si="437"/>
        <v>0</v>
      </c>
      <c r="K3417" s="1">
        <f t="shared" si="438"/>
        <v>0</v>
      </c>
      <c r="L3417" s="1">
        <f t="shared" si="435"/>
        <v>6</v>
      </c>
    </row>
    <row r="3418" spans="1:12" ht="16.5" hidden="1" thickBot="1" x14ac:dyDescent="0.3">
      <c r="A3418" s="26">
        <v>581304</v>
      </c>
      <c r="B3418" s="42">
        <v>581304</v>
      </c>
      <c r="C3418" s="43" t="s">
        <v>76</v>
      </c>
      <c r="D3418" s="44">
        <v>0</v>
      </c>
      <c r="E3418" s="29">
        <f>IF(ISERROR(VLOOKUP(A3418,'INFORME SEVEN'!$A$1:$F$339,4,0)),0,VLOOKUP(A3418,'INFORME SEVEN'!$A$1:$F$339,4,0))</f>
        <v>0</v>
      </c>
      <c r="F3418" s="29">
        <f>IF(ISERROR(VLOOKUP(A3418,'INFORME SEVEN'!$A$1:$F$339,5,0)),0,VLOOKUP(A3418,'INFORME SEVEN'!$A$1:$F$339,5,0))</f>
        <v>0</v>
      </c>
      <c r="G3418" s="65">
        <f t="shared" si="434"/>
        <v>0</v>
      </c>
      <c r="H3418" s="44">
        <f t="shared" si="436"/>
        <v>0</v>
      </c>
      <c r="I3418" s="46">
        <v>0</v>
      </c>
      <c r="J3418" s="31">
        <f t="shared" si="437"/>
        <v>0</v>
      </c>
      <c r="K3418" s="1">
        <f t="shared" si="438"/>
        <v>0</v>
      </c>
      <c r="L3418" s="1">
        <f t="shared" si="435"/>
        <v>6</v>
      </c>
    </row>
    <row r="3419" spans="1:12" ht="16.5" hidden="1" thickBot="1" x14ac:dyDescent="0.3">
      <c r="A3419" s="26">
        <v>581305</v>
      </c>
      <c r="B3419" s="42">
        <v>581305</v>
      </c>
      <c r="C3419" s="43" t="s">
        <v>77</v>
      </c>
      <c r="D3419" s="44">
        <v>0</v>
      </c>
      <c r="E3419" s="29">
        <f>IF(ISERROR(VLOOKUP(A3419,'INFORME SEVEN'!$A$1:$F$339,4,0)),0,VLOOKUP(A3419,'INFORME SEVEN'!$A$1:$F$339,4,0))</f>
        <v>0</v>
      </c>
      <c r="F3419" s="29">
        <f>IF(ISERROR(VLOOKUP(A3419,'INFORME SEVEN'!$A$1:$F$339,5,0)),0,VLOOKUP(A3419,'INFORME SEVEN'!$A$1:$F$339,5,0))</f>
        <v>0</v>
      </c>
      <c r="G3419" s="65">
        <f t="shared" si="434"/>
        <v>0</v>
      </c>
      <c r="H3419" s="44">
        <f t="shared" si="436"/>
        <v>0</v>
      </c>
      <c r="I3419" s="46">
        <v>0</v>
      </c>
      <c r="J3419" s="31">
        <f t="shared" si="437"/>
        <v>0</v>
      </c>
      <c r="K3419" s="1">
        <f t="shared" si="438"/>
        <v>0</v>
      </c>
      <c r="L3419" s="1">
        <f t="shared" si="435"/>
        <v>6</v>
      </c>
    </row>
    <row r="3420" spans="1:12" ht="16.5" hidden="1" thickBot="1" x14ac:dyDescent="0.3">
      <c r="A3420" s="26">
        <v>5816</v>
      </c>
      <c r="B3420" s="48">
        <v>581600</v>
      </c>
      <c r="C3420" s="49" t="s">
        <v>1902</v>
      </c>
      <c r="D3420" s="39">
        <v>0</v>
      </c>
      <c r="E3420" s="29">
        <f>IF(ISERROR(VLOOKUP(A3420,'INFORME SEVEN'!$A$1:$F$339,4,0)),0,VLOOKUP(A3420,'INFORME SEVEN'!$A$1:$F$339,4,0))</f>
        <v>0</v>
      </c>
      <c r="F3420" s="29">
        <f>IF(ISERROR(VLOOKUP(A3420,'INFORME SEVEN'!$A$1:$F$339,5,0)),0,VLOOKUP(A3420,'INFORME SEVEN'!$A$1:$F$339,5,0))</f>
        <v>0</v>
      </c>
      <c r="G3420" s="39">
        <f t="shared" si="434"/>
        <v>0</v>
      </c>
      <c r="H3420" s="50">
        <f t="shared" si="436"/>
        <v>0</v>
      </c>
      <c r="I3420" s="51">
        <v>0</v>
      </c>
      <c r="J3420" s="31">
        <f t="shared" si="437"/>
        <v>0</v>
      </c>
      <c r="K3420" s="1">
        <f t="shared" si="438"/>
        <v>0</v>
      </c>
      <c r="L3420" s="1">
        <f t="shared" si="435"/>
        <v>4</v>
      </c>
    </row>
    <row r="3421" spans="1:12" ht="16.5" hidden="1" thickBot="1" x14ac:dyDescent="0.3">
      <c r="A3421" s="26">
        <v>581601</v>
      </c>
      <c r="B3421" s="42">
        <v>581601</v>
      </c>
      <c r="C3421" s="43" t="s">
        <v>1683</v>
      </c>
      <c r="D3421" s="44">
        <v>0</v>
      </c>
      <c r="E3421" s="29">
        <f>IF(ISERROR(VLOOKUP(A3421,'INFORME SEVEN'!$A$1:$F$339,4,0)),0,VLOOKUP(A3421,'INFORME SEVEN'!$A$1:$F$339,4,0))</f>
        <v>0</v>
      </c>
      <c r="F3421" s="29">
        <f>IF(ISERROR(VLOOKUP(A3421,'INFORME SEVEN'!$A$1:$F$339,5,0)),0,VLOOKUP(A3421,'INFORME SEVEN'!$A$1:$F$339,5,0))</f>
        <v>0</v>
      </c>
      <c r="G3421" s="65">
        <f t="shared" si="434"/>
        <v>0</v>
      </c>
      <c r="H3421" s="44">
        <f t="shared" si="436"/>
        <v>0</v>
      </c>
      <c r="I3421" s="46">
        <v>0</v>
      </c>
      <c r="J3421" s="31">
        <f t="shared" si="437"/>
        <v>0</v>
      </c>
      <c r="K3421" s="1">
        <f t="shared" si="438"/>
        <v>0</v>
      </c>
      <c r="L3421" s="1">
        <f t="shared" si="435"/>
        <v>6</v>
      </c>
    </row>
    <row r="3422" spans="1:12" ht="16.5" hidden="1" thickBot="1" x14ac:dyDescent="0.3">
      <c r="A3422" s="26">
        <v>581602</v>
      </c>
      <c r="B3422" s="42">
        <v>581602</v>
      </c>
      <c r="C3422" s="43" t="s">
        <v>1684</v>
      </c>
      <c r="D3422" s="44">
        <v>0</v>
      </c>
      <c r="E3422" s="29">
        <f>IF(ISERROR(VLOOKUP(A3422,'INFORME SEVEN'!$A$1:$F$339,4,0)),0,VLOOKUP(A3422,'INFORME SEVEN'!$A$1:$F$339,4,0))</f>
        <v>0</v>
      </c>
      <c r="F3422" s="29">
        <f>IF(ISERROR(VLOOKUP(A3422,'INFORME SEVEN'!$A$1:$F$339,5,0)),0,VLOOKUP(A3422,'INFORME SEVEN'!$A$1:$F$339,5,0))</f>
        <v>0</v>
      </c>
      <c r="G3422" s="65">
        <f t="shared" si="434"/>
        <v>0</v>
      </c>
      <c r="H3422" s="44">
        <f t="shared" si="436"/>
        <v>0</v>
      </c>
      <c r="I3422" s="46">
        <v>0</v>
      </c>
      <c r="J3422" s="31">
        <f t="shared" si="437"/>
        <v>0</v>
      </c>
      <c r="K3422" s="1">
        <f t="shared" si="438"/>
        <v>0</v>
      </c>
      <c r="L3422" s="1">
        <f t="shared" si="435"/>
        <v>6</v>
      </c>
    </row>
    <row r="3423" spans="1:12" ht="16.5" hidden="1" thickBot="1" x14ac:dyDescent="0.3">
      <c r="A3423" s="26">
        <v>5820</v>
      </c>
      <c r="B3423" s="48">
        <v>582000</v>
      </c>
      <c r="C3423" s="49" t="s">
        <v>1903</v>
      </c>
      <c r="D3423" s="39">
        <v>0</v>
      </c>
      <c r="E3423" s="29">
        <f>IF(ISERROR(VLOOKUP(A3423,'INFORME SEVEN'!$A$1:$F$339,4,0)),0,VLOOKUP(A3423,'INFORME SEVEN'!$A$1:$F$339,4,0))</f>
        <v>0</v>
      </c>
      <c r="F3423" s="29">
        <f>IF(ISERROR(VLOOKUP(A3423,'INFORME SEVEN'!$A$1:$F$339,5,0)),0,VLOOKUP(A3423,'INFORME SEVEN'!$A$1:$F$339,5,0))</f>
        <v>0</v>
      </c>
      <c r="G3423" s="39">
        <f t="shared" si="434"/>
        <v>0</v>
      </c>
      <c r="H3423" s="50">
        <f t="shared" si="436"/>
        <v>0</v>
      </c>
      <c r="I3423" s="51">
        <v>0</v>
      </c>
      <c r="J3423" s="31">
        <f t="shared" si="437"/>
        <v>0</v>
      </c>
      <c r="K3423" s="1">
        <f t="shared" si="438"/>
        <v>0</v>
      </c>
      <c r="L3423" s="1">
        <f t="shared" si="435"/>
        <v>4</v>
      </c>
    </row>
    <row r="3424" spans="1:12" ht="16.5" hidden="1" thickBot="1" x14ac:dyDescent="0.3">
      <c r="A3424" s="26">
        <v>582001</v>
      </c>
      <c r="B3424" s="42">
        <v>582001</v>
      </c>
      <c r="C3424" s="43" t="s">
        <v>878</v>
      </c>
      <c r="D3424" s="44">
        <v>0</v>
      </c>
      <c r="E3424" s="29">
        <f>IF(ISERROR(VLOOKUP(A3424,'INFORME SEVEN'!$A$1:$F$339,4,0)),0,VLOOKUP(A3424,'INFORME SEVEN'!$A$1:$F$339,4,0))</f>
        <v>0</v>
      </c>
      <c r="F3424" s="29">
        <f>IF(ISERROR(VLOOKUP(A3424,'INFORME SEVEN'!$A$1:$F$339,5,0)),0,VLOOKUP(A3424,'INFORME SEVEN'!$A$1:$F$339,5,0))</f>
        <v>0</v>
      </c>
      <c r="G3424" s="65">
        <f t="shared" si="434"/>
        <v>0</v>
      </c>
      <c r="H3424" s="44">
        <f t="shared" si="436"/>
        <v>0</v>
      </c>
      <c r="I3424" s="46">
        <v>0</v>
      </c>
      <c r="J3424" s="31">
        <f t="shared" si="437"/>
        <v>0</v>
      </c>
      <c r="K3424" s="1">
        <f t="shared" si="438"/>
        <v>0</v>
      </c>
      <c r="L3424" s="1">
        <f t="shared" si="435"/>
        <v>6</v>
      </c>
    </row>
    <row r="3425" spans="1:12" ht="16.5" hidden="1" thickBot="1" x14ac:dyDescent="0.3">
      <c r="A3425" s="26">
        <v>582002</v>
      </c>
      <c r="B3425" s="42">
        <v>582002</v>
      </c>
      <c r="C3425" s="43" t="s">
        <v>879</v>
      </c>
      <c r="D3425" s="44">
        <v>0</v>
      </c>
      <c r="E3425" s="29">
        <f>IF(ISERROR(VLOOKUP(A3425,'INFORME SEVEN'!$A$1:$F$339,4,0)),0,VLOOKUP(A3425,'INFORME SEVEN'!$A$1:$F$339,4,0))</f>
        <v>0</v>
      </c>
      <c r="F3425" s="29">
        <f>IF(ISERROR(VLOOKUP(A3425,'INFORME SEVEN'!$A$1:$F$339,5,0)),0,VLOOKUP(A3425,'INFORME SEVEN'!$A$1:$F$339,5,0))</f>
        <v>0</v>
      </c>
      <c r="G3425" s="65">
        <f t="shared" si="434"/>
        <v>0</v>
      </c>
      <c r="H3425" s="44">
        <f t="shared" si="436"/>
        <v>0</v>
      </c>
      <c r="I3425" s="46">
        <v>0</v>
      </c>
      <c r="J3425" s="31">
        <f t="shared" si="437"/>
        <v>0</v>
      </c>
      <c r="K3425" s="1">
        <f t="shared" si="438"/>
        <v>0</v>
      </c>
      <c r="L3425" s="1">
        <f t="shared" si="435"/>
        <v>6</v>
      </c>
    </row>
    <row r="3426" spans="1:12" ht="16.5" hidden="1" thickBot="1" x14ac:dyDescent="0.3">
      <c r="A3426" s="26">
        <v>582003</v>
      </c>
      <c r="B3426" s="42">
        <v>582003</v>
      </c>
      <c r="C3426" s="43" t="s">
        <v>880</v>
      </c>
      <c r="D3426" s="44">
        <v>0</v>
      </c>
      <c r="E3426" s="29">
        <f>IF(ISERROR(VLOOKUP(A3426,'INFORME SEVEN'!$A$1:$F$339,4,0)),0,VLOOKUP(A3426,'INFORME SEVEN'!$A$1:$F$339,4,0))</f>
        <v>0</v>
      </c>
      <c r="F3426" s="29">
        <f>IF(ISERROR(VLOOKUP(A3426,'INFORME SEVEN'!$A$1:$F$339,5,0)),0,VLOOKUP(A3426,'INFORME SEVEN'!$A$1:$F$339,5,0))</f>
        <v>0</v>
      </c>
      <c r="G3426" s="65">
        <f t="shared" si="434"/>
        <v>0</v>
      </c>
      <c r="H3426" s="44">
        <f t="shared" si="436"/>
        <v>0</v>
      </c>
      <c r="I3426" s="46">
        <v>0</v>
      </c>
      <c r="J3426" s="31">
        <f t="shared" si="437"/>
        <v>0</v>
      </c>
      <c r="K3426" s="1">
        <f t="shared" si="438"/>
        <v>0</v>
      </c>
      <c r="L3426" s="1">
        <f t="shared" si="435"/>
        <v>6</v>
      </c>
    </row>
    <row r="3427" spans="1:12" ht="16.5" hidden="1" thickBot="1" x14ac:dyDescent="0.3">
      <c r="A3427" s="26">
        <v>582004</v>
      </c>
      <c r="B3427" s="42">
        <v>582004</v>
      </c>
      <c r="C3427" s="43" t="s">
        <v>881</v>
      </c>
      <c r="D3427" s="44">
        <v>0</v>
      </c>
      <c r="E3427" s="29">
        <f>IF(ISERROR(VLOOKUP(A3427,'INFORME SEVEN'!$A$1:$F$339,4,0)),0,VLOOKUP(A3427,'INFORME SEVEN'!$A$1:$F$339,4,0))</f>
        <v>0</v>
      </c>
      <c r="F3427" s="29">
        <f>IF(ISERROR(VLOOKUP(A3427,'INFORME SEVEN'!$A$1:$F$339,5,0)),0,VLOOKUP(A3427,'INFORME SEVEN'!$A$1:$F$339,5,0))</f>
        <v>0</v>
      </c>
      <c r="G3427" s="65">
        <f t="shared" si="434"/>
        <v>0</v>
      </c>
      <c r="H3427" s="44">
        <f t="shared" si="436"/>
        <v>0</v>
      </c>
      <c r="I3427" s="46">
        <v>0</v>
      </c>
      <c r="J3427" s="31">
        <f t="shared" si="437"/>
        <v>0</v>
      </c>
      <c r="K3427" s="1">
        <f t="shared" si="438"/>
        <v>0</v>
      </c>
      <c r="L3427" s="1">
        <f t="shared" si="435"/>
        <v>6</v>
      </c>
    </row>
    <row r="3428" spans="1:12" ht="16.5" hidden="1" thickBot="1" x14ac:dyDescent="0.3">
      <c r="A3428" s="26">
        <v>5821</v>
      </c>
      <c r="B3428" s="48">
        <v>582100</v>
      </c>
      <c r="C3428" s="49" t="s">
        <v>1904</v>
      </c>
      <c r="D3428" s="39">
        <v>0</v>
      </c>
      <c r="E3428" s="29">
        <f>IF(ISERROR(VLOOKUP(A3428,'INFORME SEVEN'!$A$1:$F$339,4,0)),0,VLOOKUP(A3428,'INFORME SEVEN'!$A$1:$F$339,4,0))</f>
        <v>0</v>
      </c>
      <c r="F3428" s="29">
        <f>IF(ISERROR(VLOOKUP(A3428,'INFORME SEVEN'!$A$1:$F$339,5,0)),0,VLOOKUP(A3428,'INFORME SEVEN'!$A$1:$F$339,5,0))</f>
        <v>0</v>
      </c>
      <c r="G3428" s="39">
        <f t="shared" si="434"/>
        <v>0</v>
      </c>
      <c r="H3428" s="50">
        <f t="shared" si="436"/>
        <v>0</v>
      </c>
      <c r="I3428" s="51">
        <v>0</v>
      </c>
      <c r="J3428" s="31">
        <f t="shared" si="437"/>
        <v>0</v>
      </c>
      <c r="K3428" s="1">
        <f t="shared" si="438"/>
        <v>0</v>
      </c>
      <c r="L3428" s="1">
        <f t="shared" si="435"/>
        <v>4</v>
      </c>
    </row>
    <row r="3429" spans="1:12" ht="16.5" hidden="1" thickBot="1" x14ac:dyDescent="0.3">
      <c r="A3429" s="26">
        <v>582101</v>
      </c>
      <c r="B3429" s="42">
        <v>582101</v>
      </c>
      <c r="C3429" s="43" t="s">
        <v>138</v>
      </c>
      <c r="D3429" s="44">
        <v>0</v>
      </c>
      <c r="E3429" s="29">
        <f>IF(ISERROR(VLOOKUP(A3429,'INFORME SEVEN'!$A$1:$F$339,4,0)),0,VLOOKUP(A3429,'INFORME SEVEN'!$A$1:$F$339,4,0))</f>
        <v>0</v>
      </c>
      <c r="F3429" s="29">
        <f>IF(ISERROR(VLOOKUP(A3429,'INFORME SEVEN'!$A$1:$F$339,5,0)),0,VLOOKUP(A3429,'INFORME SEVEN'!$A$1:$F$339,5,0))</f>
        <v>0</v>
      </c>
      <c r="G3429" s="65">
        <f t="shared" si="434"/>
        <v>0</v>
      </c>
      <c r="H3429" s="44">
        <f t="shared" si="436"/>
        <v>0</v>
      </c>
      <c r="I3429" s="46">
        <v>0</v>
      </c>
      <c r="J3429" s="31">
        <f t="shared" si="437"/>
        <v>0</v>
      </c>
      <c r="K3429" s="1">
        <f t="shared" si="438"/>
        <v>0</v>
      </c>
      <c r="L3429" s="1">
        <f t="shared" si="435"/>
        <v>6</v>
      </c>
    </row>
    <row r="3430" spans="1:12" ht="16.5" hidden="1" thickBot="1" x14ac:dyDescent="0.3">
      <c r="A3430" s="26">
        <v>582104</v>
      </c>
      <c r="B3430" s="42">
        <v>582104</v>
      </c>
      <c r="C3430" s="43" t="s">
        <v>188</v>
      </c>
      <c r="D3430" s="44">
        <v>0</v>
      </c>
      <c r="E3430" s="29">
        <f>IF(ISERROR(VLOOKUP(A3430,'INFORME SEVEN'!$A$1:$F$339,4,0)),0,VLOOKUP(A3430,'INFORME SEVEN'!$A$1:$F$339,4,0))</f>
        <v>0</v>
      </c>
      <c r="F3430" s="29">
        <f>IF(ISERROR(VLOOKUP(A3430,'INFORME SEVEN'!$A$1:$F$339,5,0)),0,VLOOKUP(A3430,'INFORME SEVEN'!$A$1:$F$339,5,0))</f>
        <v>0</v>
      </c>
      <c r="G3430" s="65">
        <f t="shared" si="434"/>
        <v>0</v>
      </c>
      <c r="H3430" s="44">
        <f t="shared" si="436"/>
        <v>0</v>
      </c>
      <c r="I3430" s="46">
        <v>0</v>
      </c>
      <c r="J3430" s="31">
        <f t="shared" si="437"/>
        <v>0</v>
      </c>
      <c r="K3430" s="1">
        <f t="shared" si="438"/>
        <v>0</v>
      </c>
      <c r="L3430" s="1">
        <f t="shared" si="435"/>
        <v>6</v>
      </c>
    </row>
    <row r="3431" spans="1:12" ht="16.5" hidden="1" thickBot="1" x14ac:dyDescent="0.3">
      <c r="A3431" s="26">
        <v>5822</v>
      </c>
      <c r="B3431" s="48">
        <v>582200</v>
      </c>
      <c r="C3431" s="49" t="s">
        <v>1686</v>
      </c>
      <c r="D3431" s="39">
        <v>0</v>
      </c>
      <c r="E3431" s="29">
        <f>IF(ISERROR(VLOOKUP(A3431,'INFORME SEVEN'!$A$1:$F$339,4,0)),0,VLOOKUP(A3431,'INFORME SEVEN'!$A$1:$F$339,4,0))</f>
        <v>0</v>
      </c>
      <c r="F3431" s="29">
        <f>IF(ISERROR(VLOOKUP(A3431,'INFORME SEVEN'!$A$1:$F$339,5,0)),0,VLOOKUP(A3431,'INFORME SEVEN'!$A$1:$F$339,5,0))</f>
        <v>0</v>
      </c>
      <c r="G3431" s="39">
        <f t="shared" si="434"/>
        <v>0</v>
      </c>
      <c r="H3431" s="50">
        <f t="shared" si="436"/>
        <v>0</v>
      </c>
      <c r="I3431" s="51">
        <v>0</v>
      </c>
      <c r="J3431" s="31">
        <f t="shared" si="437"/>
        <v>0</v>
      </c>
      <c r="K3431" s="1">
        <f t="shared" si="438"/>
        <v>0</v>
      </c>
      <c r="L3431" s="1">
        <f t="shared" si="435"/>
        <v>4</v>
      </c>
    </row>
    <row r="3432" spans="1:12" ht="16.5" hidden="1" thickBot="1" x14ac:dyDescent="0.3">
      <c r="A3432" s="26">
        <v>582201</v>
      </c>
      <c r="B3432" s="42">
        <v>582201</v>
      </c>
      <c r="C3432" s="43" t="s">
        <v>800</v>
      </c>
      <c r="D3432" s="44">
        <v>0</v>
      </c>
      <c r="E3432" s="29">
        <f>IF(ISERROR(VLOOKUP(A3432,'INFORME SEVEN'!$A$1:$F$339,4,0)),0,VLOOKUP(A3432,'INFORME SEVEN'!$A$1:$F$339,4,0))</f>
        <v>0</v>
      </c>
      <c r="F3432" s="29">
        <f>IF(ISERROR(VLOOKUP(A3432,'INFORME SEVEN'!$A$1:$F$339,5,0)),0,VLOOKUP(A3432,'INFORME SEVEN'!$A$1:$F$339,5,0))</f>
        <v>0</v>
      </c>
      <c r="G3432" s="65">
        <f t="shared" si="434"/>
        <v>0</v>
      </c>
      <c r="H3432" s="44">
        <f t="shared" si="436"/>
        <v>0</v>
      </c>
      <c r="I3432" s="46">
        <v>0</v>
      </c>
      <c r="J3432" s="31">
        <f t="shared" si="437"/>
        <v>0</v>
      </c>
      <c r="K3432" s="1">
        <f t="shared" si="438"/>
        <v>0</v>
      </c>
      <c r="L3432" s="1">
        <f t="shared" si="435"/>
        <v>6</v>
      </c>
    </row>
    <row r="3433" spans="1:12" ht="16.5" hidden="1" thickBot="1" x14ac:dyDescent="0.3">
      <c r="A3433" s="26">
        <v>582202</v>
      </c>
      <c r="B3433" s="42">
        <v>582202</v>
      </c>
      <c r="C3433" s="43" t="s">
        <v>887</v>
      </c>
      <c r="D3433" s="44">
        <v>0</v>
      </c>
      <c r="E3433" s="29">
        <f>IF(ISERROR(VLOOKUP(A3433,'INFORME SEVEN'!$A$1:$F$339,4,0)),0,VLOOKUP(A3433,'INFORME SEVEN'!$A$1:$F$339,4,0))</f>
        <v>0</v>
      </c>
      <c r="F3433" s="29">
        <f>IF(ISERROR(VLOOKUP(A3433,'INFORME SEVEN'!$A$1:$F$339,5,0)),0,VLOOKUP(A3433,'INFORME SEVEN'!$A$1:$F$339,5,0))</f>
        <v>0</v>
      </c>
      <c r="G3433" s="65">
        <f t="shared" si="434"/>
        <v>0</v>
      </c>
      <c r="H3433" s="44">
        <f t="shared" si="436"/>
        <v>0</v>
      </c>
      <c r="I3433" s="46">
        <v>0</v>
      </c>
      <c r="J3433" s="31">
        <f t="shared" si="437"/>
        <v>0</v>
      </c>
      <c r="K3433" s="1">
        <f t="shared" si="438"/>
        <v>0</v>
      </c>
      <c r="L3433" s="1">
        <f t="shared" si="435"/>
        <v>6</v>
      </c>
    </row>
    <row r="3434" spans="1:12" ht="16.5" hidden="1" thickBot="1" x14ac:dyDescent="0.3">
      <c r="A3434" s="26">
        <v>582203</v>
      </c>
      <c r="B3434" s="42">
        <v>582203</v>
      </c>
      <c r="C3434" s="43" t="s">
        <v>373</v>
      </c>
      <c r="D3434" s="44">
        <v>0</v>
      </c>
      <c r="E3434" s="29">
        <f>IF(ISERROR(VLOOKUP(A3434,'INFORME SEVEN'!$A$1:$F$339,4,0)),0,VLOOKUP(A3434,'INFORME SEVEN'!$A$1:$F$339,4,0))</f>
        <v>0</v>
      </c>
      <c r="F3434" s="29">
        <f>IF(ISERROR(VLOOKUP(A3434,'INFORME SEVEN'!$A$1:$F$339,5,0)),0,VLOOKUP(A3434,'INFORME SEVEN'!$A$1:$F$339,5,0))</f>
        <v>0</v>
      </c>
      <c r="G3434" s="65">
        <f t="shared" si="434"/>
        <v>0</v>
      </c>
      <c r="H3434" s="44">
        <f t="shared" si="436"/>
        <v>0</v>
      </c>
      <c r="I3434" s="46">
        <v>0</v>
      </c>
      <c r="J3434" s="31">
        <f t="shared" si="437"/>
        <v>0</v>
      </c>
      <c r="K3434" s="1">
        <f t="shared" si="438"/>
        <v>0</v>
      </c>
      <c r="L3434" s="1">
        <f t="shared" si="435"/>
        <v>6</v>
      </c>
    </row>
    <row r="3435" spans="1:12" ht="16.5" hidden="1" thickBot="1" x14ac:dyDescent="0.3">
      <c r="A3435" s="26">
        <v>582204</v>
      </c>
      <c r="B3435" s="42">
        <v>582204</v>
      </c>
      <c r="C3435" s="43" t="s">
        <v>479</v>
      </c>
      <c r="D3435" s="44">
        <v>0</v>
      </c>
      <c r="E3435" s="29">
        <f>IF(ISERROR(VLOOKUP(A3435,'INFORME SEVEN'!$A$1:$F$339,4,0)),0,VLOOKUP(A3435,'INFORME SEVEN'!$A$1:$F$339,4,0))</f>
        <v>0</v>
      </c>
      <c r="F3435" s="29">
        <f>IF(ISERROR(VLOOKUP(A3435,'INFORME SEVEN'!$A$1:$F$339,5,0)),0,VLOOKUP(A3435,'INFORME SEVEN'!$A$1:$F$339,5,0))</f>
        <v>0</v>
      </c>
      <c r="G3435" s="65">
        <f t="shared" si="434"/>
        <v>0</v>
      </c>
      <c r="H3435" s="44">
        <f t="shared" si="436"/>
        <v>0</v>
      </c>
      <c r="I3435" s="46">
        <v>0</v>
      </c>
      <c r="J3435" s="31">
        <f t="shared" si="437"/>
        <v>0</v>
      </c>
      <c r="K3435" s="1">
        <f t="shared" si="438"/>
        <v>0</v>
      </c>
      <c r="L3435" s="1">
        <f t="shared" si="435"/>
        <v>6</v>
      </c>
    </row>
    <row r="3436" spans="1:12" ht="16.5" hidden="1" thickBot="1" x14ac:dyDescent="0.3">
      <c r="A3436" s="26">
        <v>582205</v>
      </c>
      <c r="B3436" s="42">
        <v>582205</v>
      </c>
      <c r="C3436" s="43" t="s">
        <v>888</v>
      </c>
      <c r="D3436" s="44">
        <v>0</v>
      </c>
      <c r="E3436" s="29">
        <f>IF(ISERROR(VLOOKUP(A3436,'INFORME SEVEN'!$A$1:$F$339,4,0)),0,VLOOKUP(A3436,'INFORME SEVEN'!$A$1:$F$339,4,0))</f>
        <v>0</v>
      </c>
      <c r="F3436" s="29">
        <f>IF(ISERROR(VLOOKUP(A3436,'INFORME SEVEN'!$A$1:$F$339,5,0)),0,VLOOKUP(A3436,'INFORME SEVEN'!$A$1:$F$339,5,0))</f>
        <v>0</v>
      </c>
      <c r="G3436" s="65">
        <f t="shared" si="434"/>
        <v>0</v>
      </c>
      <c r="H3436" s="44">
        <f t="shared" si="436"/>
        <v>0</v>
      </c>
      <c r="I3436" s="46">
        <v>0</v>
      </c>
      <c r="J3436" s="31">
        <f t="shared" si="437"/>
        <v>0</v>
      </c>
      <c r="K3436" s="1">
        <f t="shared" si="438"/>
        <v>0</v>
      </c>
      <c r="L3436" s="1">
        <f t="shared" si="435"/>
        <v>6</v>
      </c>
    </row>
    <row r="3437" spans="1:12" ht="16.5" hidden="1" thickBot="1" x14ac:dyDescent="0.3">
      <c r="A3437" s="26">
        <v>582206</v>
      </c>
      <c r="B3437" s="42">
        <v>582206</v>
      </c>
      <c r="C3437" s="43" t="s">
        <v>803</v>
      </c>
      <c r="D3437" s="44">
        <v>0</v>
      </c>
      <c r="E3437" s="29">
        <f>IF(ISERROR(VLOOKUP(A3437,'INFORME SEVEN'!$A$1:$F$339,4,0)),0,VLOOKUP(A3437,'INFORME SEVEN'!$A$1:$F$339,4,0))</f>
        <v>0</v>
      </c>
      <c r="F3437" s="29">
        <f>IF(ISERROR(VLOOKUP(A3437,'INFORME SEVEN'!$A$1:$F$339,5,0)),0,VLOOKUP(A3437,'INFORME SEVEN'!$A$1:$F$339,5,0))</f>
        <v>0</v>
      </c>
      <c r="G3437" s="65">
        <f t="shared" si="434"/>
        <v>0</v>
      </c>
      <c r="H3437" s="44">
        <f t="shared" si="436"/>
        <v>0</v>
      </c>
      <c r="I3437" s="46">
        <v>0</v>
      </c>
      <c r="J3437" s="31">
        <f t="shared" si="437"/>
        <v>0</v>
      </c>
      <c r="K3437" s="1">
        <f t="shared" si="438"/>
        <v>0</v>
      </c>
      <c r="L3437" s="1">
        <f t="shared" si="435"/>
        <v>6</v>
      </c>
    </row>
    <row r="3438" spans="1:12" ht="16.5" hidden="1" thickBot="1" x14ac:dyDescent="0.3">
      <c r="A3438" s="26">
        <v>582207</v>
      </c>
      <c r="B3438" s="42">
        <v>582207</v>
      </c>
      <c r="C3438" s="43" t="s">
        <v>889</v>
      </c>
      <c r="D3438" s="44">
        <v>0</v>
      </c>
      <c r="E3438" s="29">
        <f>IF(ISERROR(VLOOKUP(A3438,'INFORME SEVEN'!$A$1:$F$339,4,0)),0,VLOOKUP(A3438,'INFORME SEVEN'!$A$1:$F$339,4,0))</f>
        <v>0</v>
      </c>
      <c r="F3438" s="29">
        <f>IF(ISERROR(VLOOKUP(A3438,'INFORME SEVEN'!$A$1:$F$339,5,0)),0,VLOOKUP(A3438,'INFORME SEVEN'!$A$1:$F$339,5,0))</f>
        <v>0</v>
      </c>
      <c r="G3438" s="65">
        <f t="shared" si="434"/>
        <v>0</v>
      </c>
      <c r="H3438" s="44">
        <f t="shared" si="436"/>
        <v>0</v>
      </c>
      <c r="I3438" s="46">
        <v>0</v>
      </c>
      <c r="J3438" s="31">
        <f t="shared" si="437"/>
        <v>0</v>
      </c>
      <c r="K3438" s="1">
        <f t="shared" si="438"/>
        <v>0</v>
      </c>
      <c r="L3438" s="1">
        <f t="shared" si="435"/>
        <v>6</v>
      </c>
    </row>
    <row r="3439" spans="1:12" ht="16.5" hidden="1" thickBot="1" x14ac:dyDescent="0.3">
      <c r="A3439" s="26">
        <v>582208</v>
      </c>
      <c r="B3439" s="42">
        <v>582208</v>
      </c>
      <c r="C3439" s="43" t="s">
        <v>804</v>
      </c>
      <c r="D3439" s="44">
        <v>0</v>
      </c>
      <c r="E3439" s="29">
        <f>IF(ISERROR(VLOOKUP(A3439,'INFORME SEVEN'!$A$1:$F$339,4,0)),0,VLOOKUP(A3439,'INFORME SEVEN'!$A$1:$F$339,4,0))</f>
        <v>0</v>
      </c>
      <c r="F3439" s="29">
        <f>IF(ISERROR(VLOOKUP(A3439,'INFORME SEVEN'!$A$1:$F$339,5,0)),0,VLOOKUP(A3439,'INFORME SEVEN'!$A$1:$F$339,5,0))</f>
        <v>0</v>
      </c>
      <c r="G3439" s="65">
        <f t="shared" si="434"/>
        <v>0</v>
      </c>
      <c r="H3439" s="44">
        <f t="shared" si="436"/>
        <v>0</v>
      </c>
      <c r="I3439" s="46">
        <v>0</v>
      </c>
      <c r="J3439" s="31">
        <f t="shared" si="437"/>
        <v>0</v>
      </c>
      <c r="K3439" s="1">
        <f t="shared" si="438"/>
        <v>0</v>
      </c>
      <c r="L3439" s="1">
        <f t="shared" si="435"/>
        <v>6</v>
      </c>
    </row>
    <row r="3440" spans="1:12" ht="16.5" hidden="1" thickBot="1" x14ac:dyDescent="0.3">
      <c r="A3440" s="26">
        <v>582209</v>
      </c>
      <c r="B3440" s="42">
        <v>582209</v>
      </c>
      <c r="C3440" s="43" t="s">
        <v>890</v>
      </c>
      <c r="D3440" s="44">
        <v>0</v>
      </c>
      <c r="E3440" s="29">
        <f>IF(ISERROR(VLOOKUP(A3440,'INFORME SEVEN'!$A$1:$F$339,4,0)),0,VLOOKUP(A3440,'INFORME SEVEN'!$A$1:$F$339,4,0))</f>
        <v>0</v>
      </c>
      <c r="F3440" s="29">
        <f>IF(ISERROR(VLOOKUP(A3440,'INFORME SEVEN'!$A$1:$F$339,5,0)),0,VLOOKUP(A3440,'INFORME SEVEN'!$A$1:$F$339,5,0))</f>
        <v>0</v>
      </c>
      <c r="G3440" s="65">
        <f t="shared" si="434"/>
        <v>0</v>
      </c>
      <c r="H3440" s="44">
        <f t="shared" si="436"/>
        <v>0</v>
      </c>
      <c r="I3440" s="46">
        <v>0</v>
      </c>
      <c r="J3440" s="31">
        <f t="shared" si="437"/>
        <v>0</v>
      </c>
      <c r="K3440" s="1">
        <f t="shared" si="438"/>
        <v>0</v>
      </c>
      <c r="L3440" s="1">
        <f t="shared" si="435"/>
        <v>6</v>
      </c>
    </row>
    <row r="3441" spans="1:12" ht="16.5" hidden="1" thickBot="1" x14ac:dyDescent="0.3">
      <c r="A3441" s="26">
        <v>582210</v>
      </c>
      <c r="B3441" s="42">
        <v>582210</v>
      </c>
      <c r="C3441" s="43" t="s">
        <v>805</v>
      </c>
      <c r="D3441" s="44">
        <v>0</v>
      </c>
      <c r="E3441" s="29">
        <f>IF(ISERROR(VLOOKUP(A3441,'INFORME SEVEN'!$A$1:$F$339,4,0)),0,VLOOKUP(A3441,'INFORME SEVEN'!$A$1:$F$339,4,0))</f>
        <v>0</v>
      </c>
      <c r="F3441" s="29">
        <f>IF(ISERROR(VLOOKUP(A3441,'INFORME SEVEN'!$A$1:$F$339,5,0)),0,VLOOKUP(A3441,'INFORME SEVEN'!$A$1:$F$339,5,0))</f>
        <v>0</v>
      </c>
      <c r="G3441" s="65">
        <f t="shared" si="434"/>
        <v>0</v>
      </c>
      <c r="H3441" s="44">
        <f t="shared" si="436"/>
        <v>0</v>
      </c>
      <c r="I3441" s="46">
        <v>0</v>
      </c>
      <c r="J3441" s="31">
        <f t="shared" si="437"/>
        <v>0</v>
      </c>
      <c r="K3441" s="1">
        <f t="shared" si="438"/>
        <v>0</v>
      </c>
      <c r="L3441" s="1">
        <f t="shared" si="435"/>
        <v>6</v>
      </c>
    </row>
    <row r="3442" spans="1:12" ht="16.5" hidden="1" thickBot="1" x14ac:dyDescent="0.3">
      <c r="A3442" s="26">
        <v>582211</v>
      </c>
      <c r="B3442" s="42">
        <v>582211</v>
      </c>
      <c r="C3442" s="43" t="s">
        <v>891</v>
      </c>
      <c r="D3442" s="44">
        <v>0</v>
      </c>
      <c r="E3442" s="29">
        <f>IF(ISERROR(VLOOKUP(A3442,'INFORME SEVEN'!$A$1:$F$339,4,0)),0,VLOOKUP(A3442,'INFORME SEVEN'!$A$1:$F$339,4,0))</f>
        <v>0</v>
      </c>
      <c r="F3442" s="29">
        <f>IF(ISERROR(VLOOKUP(A3442,'INFORME SEVEN'!$A$1:$F$339,5,0)),0,VLOOKUP(A3442,'INFORME SEVEN'!$A$1:$F$339,5,0))</f>
        <v>0</v>
      </c>
      <c r="G3442" s="65">
        <f t="shared" si="434"/>
        <v>0</v>
      </c>
      <c r="H3442" s="44">
        <f t="shared" si="436"/>
        <v>0</v>
      </c>
      <c r="I3442" s="46">
        <v>0</v>
      </c>
      <c r="J3442" s="31">
        <f t="shared" si="437"/>
        <v>0</v>
      </c>
      <c r="K3442" s="1">
        <f t="shared" si="438"/>
        <v>0</v>
      </c>
      <c r="L3442" s="1">
        <f t="shared" si="435"/>
        <v>6</v>
      </c>
    </row>
    <row r="3443" spans="1:12" ht="16.5" hidden="1" thickBot="1" x14ac:dyDescent="0.3">
      <c r="A3443" s="26">
        <v>582212</v>
      </c>
      <c r="B3443" s="42">
        <v>582212</v>
      </c>
      <c r="C3443" s="43" t="s">
        <v>892</v>
      </c>
      <c r="D3443" s="44">
        <v>0</v>
      </c>
      <c r="E3443" s="29">
        <f>IF(ISERROR(VLOOKUP(A3443,'INFORME SEVEN'!$A$1:$F$339,4,0)),0,VLOOKUP(A3443,'INFORME SEVEN'!$A$1:$F$339,4,0))</f>
        <v>0</v>
      </c>
      <c r="F3443" s="29">
        <f>IF(ISERROR(VLOOKUP(A3443,'INFORME SEVEN'!$A$1:$F$339,5,0)),0,VLOOKUP(A3443,'INFORME SEVEN'!$A$1:$F$339,5,0))</f>
        <v>0</v>
      </c>
      <c r="G3443" s="65">
        <f t="shared" si="434"/>
        <v>0</v>
      </c>
      <c r="H3443" s="44">
        <f t="shared" si="436"/>
        <v>0</v>
      </c>
      <c r="I3443" s="46">
        <v>0</v>
      </c>
      <c r="J3443" s="31">
        <f t="shared" si="437"/>
        <v>0</v>
      </c>
      <c r="K3443" s="1">
        <f t="shared" si="438"/>
        <v>0</v>
      </c>
      <c r="L3443" s="1">
        <f t="shared" si="435"/>
        <v>6</v>
      </c>
    </row>
    <row r="3444" spans="1:12" ht="16.5" hidden="1" thickBot="1" x14ac:dyDescent="0.3">
      <c r="A3444" s="26">
        <v>582213</v>
      </c>
      <c r="B3444" s="42">
        <v>582213</v>
      </c>
      <c r="C3444" s="43" t="s">
        <v>893</v>
      </c>
      <c r="D3444" s="44">
        <v>0</v>
      </c>
      <c r="E3444" s="29">
        <f>IF(ISERROR(VLOOKUP(A3444,'INFORME SEVEN'!$A$1:$F$339,4,0)),0,VLOOKUP(A3444,'INFORME SEVEN'!$A$1:$F$339,4,0))</f>
        <v>0</v>
      </c>
      <c r="F3444" s="29">
        <f>IF(ISERROR(VLOOKUP(A3444,'INFORME SEVEN'!$A$1:$F$339,5,0)),0,VLOOKUP(A3444,'INFORME SEVEN'!$A$1:$F$339,5,0))</f>
        <v>0</v>
      </c>
      <c r="G3444" s="65">
        <f t="shared" si="434"/>
        <v>0</v>
      </c>
      <c r="H3444" s="44">
        <f t="shared" si="436"/>
        <v>0</v>
      </c>
      <c r="I3444" s="46">
        <v>0</v>
      </c>
      <c r="J3444" s="31">
        <f t="shared" si="437"/>
        <v>0</v>
      </c>
      <c r="K3444" s="1">
        <f t="shared" si="438"/>
        <v>0</v>
      </c>
      <c r="L3444" s="1">
        <f t="shared" si="435"/>
        <v>6</v>
      </c>
    </row>
    <row r="3445" spans="1:12" ht="16.5" hidden="1" thickBot="1" x14ac:dyDescent="0.3">
      <c r="A3445" s="26">
        <v>582214</v>
      </c>
      <c r="B3445" s="42">
        <v>582214</v>
      </c>
      <c r="C3445" s="43" t="s">
        <v>894</v>
      </c>
      <c r="D3445" s="44">
        <v>0</v>
      </c>
      <c r="E3445" s="29">
        <f>IF(ISERROR(VLOOKUP(A3445,'INFORME SEVEN'!$A$1:$F$339,4,0)),0,VLOOKUP(A3445,'INFORME SEVEN'!$A$1:$F$339,4,0))</f>
        <v>0</v>
      </c>
      <c r="F3445" s="29">
        <f>IF(ISERROR(VLOOKUP(A3445,'INFORME SEVEN'!$A$1:$F$339,5,0)),0,VLOOKUP(A3445,'INFORME SEVEN'!$A$1:$F$339,5,0))</f>
        <v>0</v>
      </c>
      <c r="G3445" s="65">
        <f t="shared" si="434"/>
        <v>0</v>
      </c>
      <c r="H3445" s="44">
        <f t="shared" si="436"/>
        <v>0</v>
      </c>
      <c r="I3445" s="46">
        <v>0</v>
      </c>
      <c r="J3445" s="31">
        <f t="shared" si="437"/>
        <v>0</v>
      </c>
      <c r="K3445" s="1">
        <f t="shared" si="438"/>
        <v>0</v>
      </c>
      <c r="L3445" s="1">
        <f t="shared" si="435"/>
        <v>6</v>
      </c>
    </row>
    <row r="3446" spans="1:12" ht="16.5" hidden="1" thickBot="1" x14ac:dyDescent="0.3">
      <c r="A3446" s="26">
        <v>582215</v>
      </c>
      <c r="B3446" s="42">
        <v>582215</v>
      </c>
      <c r="C3446" s="43" t="s">
        <v>895</v>
      </c>
      <c r="D3446" s="44">
        <v>0</v>
      </c>
      <c r="E3446" s="29">
        <f>IF(ISERROR(VLOOKUP(A3446,'INFORME SEVEN'!$A$1:$F$339,4,0)),0,VLOOKUP(A3446,'INFORME SEVEN'!$A$1:$F$339,4,0))</f>
        <v>0</v>
      </c>
      <c r="F3446" s="29">
        <f>IF(ISERROR(VLOOKUP(A3446,'INFORME SEVEN'!$A$1:$F$339,5,0)),0,VLOOKUP(A3446,'INFORME SEVEN'!$A$1:$F$339,5,0))</f>
        <v>0</v>
      </c>
      <c r="G3446" s="65">
        <f t="shared" si="434"/>
        <v>0</v>
      </c>
      <c r="H3446" s="44">
        <f t="shared" si="436"/>
        <v>0</v>
      </c>
      <c r="I3446" s="46">
        <v>0</v>
      </c>
      <c r="J3446" s="31">
        <f t="shared" si="437"/>
        <v>0</v>
      </c>
      <c r="K3446" s="1">
        <f t="shared" si="438"/>
        <v>0</v>
      </c>
      <c r="L3446" s="1">
        <f t="shared" si="435"/>
        <v>6</v>
      </c>
    </row>
    <row r="3447" spans="1:12" ht="16.5" hidden="1" thickBot="1" x14ac:dyDescent="0.3">
      <c r="A3447" s="26">
        <v>582216</v>
      </c>
      <c r="B3447" s="42">
        <v>582216</v>
      </c>
      <c r="C3447" s="43" t="s">
        <v>896</v>
      </c>
      <c r="D3447" s="44">
        <v>0</v>
      </c>
      <c r="E3447" s="29">
        <f>IF(ISERROR(VLOOKUP(A3447,'INFORME SEVEN'!$A$1:$F$339,4,0)),0,VLOOKUP(A3447,'INFORME SEVEN'!$A$1:$F$339,4,0))</f>
        <v>0</v>
      </c>
      <c r="F3447" s="29">
        <f>IF(ISERROR(VLOOKUP(A3447,'INFORME SEVEN'!$A$1:$F$339,5,0)),0,VLOOKUP(A3447,'INFORME SEVEN'!$A$1:$F$339,5,0))</f>
        <v>0</v>
      </c>
      <c r="G3447" s="65">
        <f t="shared" si="434"/>
        <v>0</v>
      </c>
      <c r="H3447" s="44">
        <f t="shared" si="436"/>
        <v>0</v>
      </c>
      <c r="I3447" s="46">
        <v>0</v>
      </c>
      <c r="J3447" s="31">
        <f t="shared" si="437"/>
        <v>0</v>
      </c>
      <c r="K3447" s="1">
        <f t="shared" si="438"/>
        <v>0</v>
      </c>
      <c r="L3447" s="1">
        <f t="shared" si="435"/>
        <v>6</v>
      </c>
    </row>
    <row r="3448" spans="1:12" ht="16.5" hidden="1" thickBot="1" x14ac:dyDescent="0.3">
      <c r="A3448" s="26">
        <v>582217</v>
      </c>
      <c r="B3448" s="42">
        <v>582217</v>
      </c>
      <c r="C3448" s="43" t="s">
        <v>897</v>
      </c>
      <c r="D3448" s="44">
        <v>0</v>
      </c>
      <c r="E3448" s="29">
        <f>IF(ISERROR(VLOOKUP(A3448,'INFORME SEVEN'!$A$1:$F$339,4,0)),0,VLOOKUP(A3448,'INFORME SEVEN'!$A$1:$F$339,4,0))</f>
        <v>0</v>
      </c>
      <c r="F3448" s="29">
        <f>IF(ISERROR(VLOOKUP(A3448,'INFORME SEVEN'!$A$1:$F$339,5,0)),0,VLOOKUP(A3448,'INFORME SEVEN'!$A$1:$F$339,5,0))</f>
        <v>0</v>
      </c>
      <c r="G3448" s="65">
        <f t="shared" si="434"/>
        <v>0</v>
      </c>
      <c r="H3448" s="44">
        <f t="shared" si="436"/>
        <v>0</v>
      </c>
      <c r="I3448" s="46">
        <v>0</v>
      </c>
      <c r="J3448" s="31">
        <f t="shared" si="437"/>
        <v>0</v>
      </c>
      <c r="K3448" s="1">
        <f t="shared" si="438"/>
        <v>0</v>
      </c>
      <c r="L3448" s="1">
        <f t="shared" si="435"/>
        <v>6</v>
      </c>
    </row>
    <row r="3449" spans="1:12" ht="16.5" hidden="1" thickBot="1" x14ac:dyDescent="0.3">
      <c r="A3449" s="26">
        <v>582218</v>
      </c>
      <c r="B3449" s="42">
        <v>582218</v>
      </c>
      <c r="C3449" s="43" t="s">
        <v>898</v>
      </c>
      <c r="D3449" s="44">
        <v>0</v>
      </c>
      <c r="E3449" s="29">
        <f>IF(ISERROR(VLOOKUP(A3449,'INFORME SEVEN'!$A$1:$F$339,4,0)),0,VLOOKUP(A3449,'INFORME SEVEN'!$A$1:$F$339,4,0))</f>
        <v>0</v>
      </c>
      <c r="F3449" s="29">
        <f>IF(ISERROR(VLOOKUP(A3449,'INFORME SEVEN'!$A$1:$F$339,5,0)),0,VLOOKUP(A3449,'INFORME SEVEN'!$A$1:$F$339,5,0))</f>
        <v>0</v>
      </c>
      <c r="G3449" s="65">
        <f t="shared" si="434"/>
        <v>0</v>
      </c>
      <c r="H3449" s="44">
        <f t="shared" si="436"/>
        <v>0</v>
      </c>
      <c r="I3449" s="46">
        <v>0</v>
      </c>
      <c r="J3449" s="31">
        <f t="shared" si="437"/>
        <v>0</v>
      </c>
      <c r="K3449" s="1">
        <f t="shared" si="438"/>
        <v>0</v>
      </c>
      <c r="L3449" s="1">
        <f t="shared" si="435"/>
        <v>6</v>
      </c>
    </row>
    <row r="3450" spans="1:12" ht="16.5" thickBot="1" x14ac:dyDescent="0.3">
      <c r="A3450" s="26">
        <v>5890</v>
      </c>
      <c r="B3450" s="37">
        <v>589000</v>
      </c>
      <c r="C3450" s="38" t="s">
        <v>1905</v>
      </c>
      <c r="D3450" s="39">
        <v>701584603.01999998</v>
      </c>
      <c r="E3450" s="40">
        <f>IF(ISERROR(VLOOKUP(A3450,'INFORME SEVEN'!$A$1:$F$339,4,0)),0,VLOOKUP(A3450,'INFORME SEVEN'!$A$1:$F$339,4,0))</f>
        <v>290843266.01999998</v>
      </c>
      <c r="F3450" s="40">
        <f>IF(ISERROR(VLOOKUP(A3450,'INFORME SEVEN'!$A$1:$F$339,5,0)),0,VLOOKUP(A3450,'INFORME SEVEN'!$A$1:$F$339,5,0))</f>
        <v>0</v>
      </c>
      <c r="G3450" s="39">
        <f t="shared" si="434"/>
        <v>992427869.03999996</v>
      </c>
      <c r="H3450" s="40">
        <v>0</v>
      </c>
      <c r="I3450" s="41">
        <f>+I3463+I3469+I3474</f>
        <v>992427869.03999996</v>
      </c>
      <c r="J3450" s="31">
        <f t="shared" si="437"/>
        <v>0</v>
      </c>
      <c r="K3450" s="1">
        <f t="shared" si="438"/>
        <v>1</v>
      </c>
      <c r="L3450" s="1">
        <f t="shared" si="435"/>
        <v>4</v>
      </c>
    </row>
    <row r="3451" spans="1:12" ht="16.5" hidden="1" thickBot="1" x14ac:dyDescent="0.3">
      <c r="A3451" s="26">
        <v>589003</v>
      </c>
      <c r="B3451" s="42">
        <v>589003</v>
      </c>
      <c r="C3451" s="43" t="s">
        <v>1906</v>
      </c>
      <c r="D3451" s="44">
        <v>0</v>
      </c>
      <c r="E3451" s="29">
        <f>IF(ISERROR(VLOOKUP(A3451,'INFORME SEVEN'!$A$1:$F$339,4,0)),0,VLOOKUP(A3451,'INFORME SEVEN'!$A$1:$F$339,4,0))</f>
        <v>0</v>
      </c>
      <c r="F3451" s="29">
        <f>IF(ISERROR(VLOOKUP(A3451,'INFORME SEVEN'!$A$1:$F$339,5,0)),0,VLOOKUP(A3451,'INFORME SEVEN'!$A$1:$F$339,5,0))</f>
        <v>0</v>
      </c>
      <c r="G3451" s="65">
        <f t="shared" si="434"/>
        <v>0</v>
      </c>
      <c r="H3451" s="44">
        <f t="shared" ref="H3451:H3462" si="439">+G3451</f>
        <v>0</v>
      </c>
      <c r="I3451" s="46">
        <v>0</v>
      </c>
      <c r="J3451" s="31">
        <f t="shared" si="437"/>
        <v>0</v>
      </c>
      <c r="K3451" s="1">
        <f t="shared" si="438"/>
        <v>0</v>
      </c>
      <c r="L3451" s="1">
        <f t="shared" si="435"/>
        <v>6</v>
      </c>
    </row>
    <row r="3452" spans="1:12" ht="16.5" hidden="1" thickBot="1" x14ac:dyDescent="0.3">
      <c r="A3452" s="26">
        <v>589004</v>
      </c>
      <c r="B3452" s="42">
        <v>589004</v>
      </c>
      <c r="C3452" s="43" t="s">
        <v>1663</v>
      </c>
      <c r="D3452" s="44">
        <v>0</v>
      </c>
      <c r="E3452" s="29">
        <f>IF(ISERROR(VLOOKUP(A3452,'INFORME SEVEN'!$A$1:$F$339,4,0)),0,VLOOKUP(A3452,'INFORME SEVEN'!$A$1:$F$339,4,0))</f>
        <v>0</v>
      </c>
      <c r="F3452" s="29">
        <f>IF(ISERROR(VLOOKUP(A3452,'INFORME SEVEN'!$A$1:$F$339,5,0)),0,VLOOKUP(A3452,'INFORME SEVEN'!$A$1:$F$339,5,0))</f>
        <v>0</v>
      </c>
      <c r="G3452" s="65">
        <f t="shared" si="434"/>
        <v>0</v>
      </c>
      <c r="H3452" s="44">
        <f t="shared" si="439"/>
        <v>0</v>
      </c>
      <c r="I3452" s="46">
        <v>0</v>
      </c>
      <c r="J3452" s="31">
        <f t="shared" si="437"/>
        <v>0</v>
      </c>
      <c r="K3452" s="1">
        <f t="shared" si="438"/>
        <v>0</v>
      </c>
      <c r="L3452" s="1">
        <f t="shared" si="435"/>
        <v>6</v>
      </c>
    </row>
    <row r="3453" spans="1:12" ht="16.5" hidden="1" thickBot="1" x14ac:dyDescent="0.3">
      <c r="A3453" s="26">
        <v>589006</v>
      </c>
      <c r="B3453" s="42">
        <v>589006</v>
      </c>
      <c r="C3453" s="43" t="s">
        <v>1907</v>
      </c>
      <c r="D3453" s="44">
        <v>0</v>
      </c>
      <c r="E3453" s="29">
        <f>IF(ISERROR(VLOOKUP(A3453,'INFORME SEVEN'!$A$1:$F$339,4,0)),0,VLOOKUP(A3453,'INFORME SEVEN'!$A$1:$F$339,4,0))</f>
        <v>0</v>
      </c>
      <c r="F3453" s="29">
        <f>IF(ISERROR(VLOOKUP(A3453,'INFORME SEVEN'!$A$1:$F$339,5,0)),0,VLOOKUP(A3453,'INFORME SEVEN'!$A$1:$F$339,5,0))</f>
        <v>0</v>
      </c>
      <c r="G3453" s="65">
        <f t="shared" si="434"/>
        <v>0</v>
      </c>
      <c r="H3453" s="44">
        <f t="shared" si="439"/>
        <v>0</v>
      </c>
      <c r="I3453" s="46">
        <v>0</v>
      </c>
      <c r="J3453" s="31">
        <f t="shared" si="437"/>
        <v>0</v>
      </c>
      <c r="K3453" s="1">
        <f t="shared" si="438"/>
        <v>0</v>
      </c>
      <c r="L3453" s="1">
        <f t="shared" si="435"/>
        <v>6</v>
      </c>
    </row>
    <row r="3454" spans="1:12" ht="16.5" hidden="1" thickBot="1" x14ac:dyDescent="0.3">
      <c r="A3454" s="26">
        <v>589007</v>
      </c>
      <c r="B3454" s="42">
        <v>589007</v>
      </c>
      <c r="C3454" s="43" t="s">
        <v>1908</v>
      </c>
      <c r="D3454" s="44">
        <v>0</v>
      </c>
      <c r="E3454" s="29">
        <f>IF(ISERROR(VLOOKUP(A3454,'INFORME SEVEN'!$A$1:$F$339,4,0)),0,VLOOKUP(A3454,'INFORME SEVEN'!$A$1:$F$339,4,0))</f>
        <v>0</v>
      </c>
      <c r="F3454" s="29">
        <f>IF(ISERROR(VLOOKUP(A3454,'INFORME SEVEN'!$A$1:$F$339,5,0)),0,VLOOKUP(A3454,'INFORME SEVEN'!$A$1:$F$339,5,0))</f>
        <v>0</v>
      </c>
      <c r="G3454" s="65">
        <f t="shared" si="434"/>
        <v>0</v>
      </c>
      <c r="H3454" s="44">
        <f t="shared" si="439"/>
        <v>0</v>
      </c>
      <c r="I3454" s="46">
        <v>0</v>
      </c>
      <c r="J3454" s="31">
        <f t="shared" si="437"/>
        <v>0</v>
      </c>
      <c r="K3454" s="1">
        <f t="shared" si="438"/>
        <v>0</v>
      </c>
      <c r="L3454" s="1">
        <f t="shared" si="435"/>
        <v>6</v>
      </c>
    </row>
    <row r="3455" spans="1:12" ht="16.5" hidden="1" thickBot="1" x14ac:dyDescent="0.3">
      <c r="A3455" s="26">
        <v>589009</v>
      </c>
      <c r="B3455" s="42">
        <v>589009</v>
      </c>
      <c r="C3455" s="43" t="s">
        <v>1909</v>
      </c>
      <c r="D3455" s="44">
        <v>0</v>
      </c>
      <c r="E3455" s="29">
        <f>IF(ISERROR(VLOOKUP(A3455,'INFORME SEVEN'!$A$1:$F$339,4,0)),0,VLOOKUP(A3455,'INFORME SEVEN'!$A$1:$F$339,4,0))</f>
        <v>0</v>
      </c>
      <c r="F3455" s="29">
        <f>IF(ISERROR(VLOOKUP(A3455,'INFORME SEVEN'!$A$1:$F$339,5,0)),0,VLOOKUP(A3455,'INFORME SEVEN'!$A$1:$F$339,5,0))</f>
        <v>0</v>
      </c>
      <c r="G3455" s="65">
        <f t="shared" si="434"/>
        <v>0</v>
      </c>
      <c r="H3455" s="44">
        <f t="shared" si="439"/>
        <v>0</v>
      </c>
      <c r="I3455" s="46">
        <v>0</v>
      </c>
      <c r="J3455" s="31">
        <f t="shared" si="437"/>
        <v>0</v>
      </c>
      <c r="K3455" s="1">
        <f t="shared" si="438"/>
        <v>0</v>
      </c>
      <c r="L3455" s="1">
        <f t="shared" si="435"/>
        <v>6</v>
      </c>
    </row>
    <row r="3456" spans="1:12" ht="16.5" hidden="1" thickBot="1" x14ac:dyDescent="0.3">
      <c r="A3456" s="26">
        <v>589012</v>
      </c>
      <c r="B3456" s="42">
        <v>589012</v>
      </c>
      <c r="C3456" s="43" t="s">
        <v>1038</v>
      </c>
      <c r="D3456" s="44">
        <v>0</v>
      </c>
      <c r="E3456" s="29">
        <f>IF(ISERROR(VLOOKUP(A3456,'INFORME SEVEN'!$A$1:$F$339,4,0)),0,VLOOKUP(A3456,'INFORME SEVEN'!$A$1:$F$339,4,0))</f>
        <v>0</v>
      </c>
      <c r="F3456" s="29">
        <f>IF(ISERROR(VLOOKUP(A3456,'INFORME SEVEN'!$A$1:$F$339,5,0)),0,VLOOKUP(A3456,'INFORME SEVEN'!$A$1:$F$339,5,0))</f>
        <v>0</v>
      </c>
      <c r="G3456" s="65">
        <f t="shared" si="434"/>
        <v>0</v>
      </c>
      <c r="H3456" s="44">
        <f t="shared" si="439"/>
        <v>0</v>
      </c>
      <c r="I3456" s="46">
        <v>0</v>
      </c>
      <c r="J3456" s="31">
        <f t="shared" si="437"/>
        <v>0</v>
      </c>
      <c r="K3456" s="1">
        <f t="shared" si="438"/>
        <v>0</v>
      </c>
      <c r="L3456" s="1">
        <f t="shared" si="435"/>
        <v>6</v>
      </c>
    </row>
    <row r="3457" spans="1:12" ht="16.5" hidden="1" thickBot="1" x14ac:dyDescent="0.3">
      <c r="A3457" s="26">
        <v>589013</v>
      </c>
      <c r="B3457" s="42">
        <v>589013</v>
      </c>
      <c r="C3457" s="43" t="s">
        <v>1039</v>
      </c>
      <c r="D3457" s="44">
        <v>0</v>
      </c>
      <c r="E3457" s="29">
        <f>IF(ISERROR(VLOOKUP(A3457,'INFORME SEVEN'!$A$1:$F$339,4,0)),0,VLOOKUP(A3457,'INFORME SEVEN'!$A$1:$F$339,4,0))</f>
        <v>0</v>
      </c>
      <c r="F3457" s="29">
        <f>IF(ISERROR(VLOOKUP(A3457,'INFORME SEVEN'!$A$1:$F$339,5,0)),0,VLOOKUP(A3457,'INFORME SEVEN'!$A$1:$F$339,5,0))</f>
        <v>0</v>
      </c>
      <c r="G3457" s="65">
        <f t="shared" ref="G3457:G3520" si="440">D3457+E3457-F3457</f>
        <v>0</v>
      </c>
      <c r="H3457" s="44">
        <f t="shared" si="439"/>
        <v>0</v>
      </c>
      <c r="I3457" s="46">
        <v>0</v>
      </c>
      <c r="J3457" s="31">
        <f t="shared" si="437"/>
        <v>0</v>
      </c>
      <c r="K3457" s="1">
        <f t="shared" si="438"/>
        <v>0</v>
      </c>
      <c r="L3457" s="1">
        <f t="shared" si="435"/>
        <v>6</v>
      </c>
    </row>
    <row r="3458" spans="1:12" ht="16.5" hidden="1" thickBot="1" x14ac:dyDescent="0.3">
      <c r="A3458" s="26">
        <v>589014</v>
      </c>
      <c r="B3458" s="42">
        <v>589014</v>
      </c>
      <c r="C3458" s="43" t="s">
        <v>1910</v>
      </c>
      <c r="D3458" s="44">
        <v>0</v>
      </c>
      <c r="E3458" s="29">
        <f>IF(ISERROR(VLOOKUP(A3458,'INFORME SEVEN'!$A$1:$F$339,4,0)),0,VLOOKUP(A3458,'INFORME SEVEN'!$A$1:$F$339,4,0))</f>
        <v>0</v>
      </c>
      <c r="F3458" s="29">
        <f>IF(ISERROR(VLOOKUP(A3458,'INFORME SEVEN'!$A$1:$F$339,5,0)),0,VLOOKUP(A3458,'INFORME SEVEN'!$A$1:$F$339,5,0))</f>
        <v>0</v>
      </c>
      <c r="G3458" s="65">
        <f t="shared" si="440"/>
        <v>0</v>
      </c>
      <c r="H3458" s="44">
        <f t="shared" si="439"/>
        <v>0</v>
      </c>
      <c r="I3458" s="46">
        <v>0</v>
      </c>
      <c r="J3458" s="31">
        <f t="shared" si="437"/>
        <v>0</v>
      </c>
      <c r="K3458" s="1">
        <f t="shared" si="438"/>
        <v>0</v>
      </c>
      <c r="L3458" s="1">
        <f t="shared" si="435"/>
        <v>6</v>
      </c>
    </row>
    <row r="3459" spans="1:12" ht="16.5" hidden="1" thickBot="1" x14ac:dyDescent="0.3">
      <c r="A3459" s="26">
        <v>589015</v>
      </c>
      <c r="B3459" s="42">
        <v>589015</v>
      </c>
      <c r="C3459" s="43" t="s">
        <v>411</v>
      </c>
      <c r="D3459" s="44">
        <v>0</v>
      </c>
      <c r="E3459" s="29">
        <f>IF(ISERROR(VLOOKUP(A3459,'INFORME SEVEN'!$A$1:$F$339,4,0)),0,VLOOKUP(A3459,'INFORME SEVEN'!$A$1:$F$339,4,0))</f>
        <v>0</v>
      </c>
      <c r="F3459" s="29">
        <f>IF(ISERROR(VLOOKUP(A3459,'INFORME SEVEN'!$A$1:$F$339,5,0)),0,VLOOKUP(A3459,'INFORME SEVEN'!$A$1:$F$339,5,0))</f>
        <v>0</v>
      </c>
      <c r="G3459" s="65">
        <f t="shared" si="440"/>
        <v>0</v>
      </c>
      <c r="H3459" s="44">
        <f t="shared" si="439"/>
        <v>0</v>
      </c>
      <c r="I3459" s="46">
        <v>0</v>
      </c>
      <c r="J3459" s="31">
        <f t="shared" si="437"/>
        <v>0</v>
      </c>
      <c r="K3459" s="1">
        <f t="shared" si="438"/>
        <v>0</v>
      </c>
      <c r="L3459" s="1">
        <f t="shared" si="435"/>
        <v>6</v>
      </c>
    </row>
    <row r="3460" spans="1:12" ht="16.5" hidden="1" thickBot="1" x14ac:dyDescent="0.3">
      <c r="A3460" s="26">
        <v>589016</v>
      </c>
      <c r="B3460" s="42">
        <v>589016</v>
      </c>
      <c r="C3460" s="43" t="s">
        <v>1911</v>
      </c>
      <c r="D3460" s="44">
        <v>0</v>
      </c>
      <c r="E3460" s="29">
        <f>IF(ISERROR(VLOOKUP(A3460,'INFORME SEVEN'!$A$1:$F$339,4,0)),0,VLOOKUP(A3460,'INFORME SEVEN'!$A$1:$F$339,4,0))</f>
        <v>0</v>
      </c>
      <c r="F3460" s="29">
        <f>IF(ISERROR(VLOOKUP(A3460,'INFORME SEVEN'!$A$1:$F$339,5,0)),0,VLOOKUP(A3460,'INFORME SEVEN'!$A$1:$F$339,5,0))</f>
        <v>0</v>
      </c>
      <c r="G3460" s="65">
        <f t="shared" si="440"/>
        <v>0</v>
      </c>
      <c r="H3460" s="44">
        <f t="shared" si="439"/>
        <v>0</v>
      </c>
      <c r="I3460" s="46">
        <v>0</v>
      </c>
      <c r="J3460" s="31">
        <f t="shared" si="437"/>
        <v>0</v>
      </c>
      <c r="K3460" s="1">
        <f t="shared" si="438"/>
        <v>0</v>
      </c>
      <c r="L3460" s="1">
        <f t="shared" si="435"/>
        <v>6</v>
      </c>
    </row>
    <row r="3461" spans="1:12" ht="16.5" hidden="1" thickBot="1" x14ac:dyDescent="0.3">
      <c r="A3461" s="26">
        <v>589017</v>
      </c>
      <c r="B3461" s="42">
        <v>589017</v>
      </c>
      <c r="C3461" s="43" t="s">
        <v>1912</v>
      </c>
      <c r="D3461" s="44">
        <v>0</v>
      </c>
      <c r="E3461" s="29">
        <f>IF(ISERROR(VLOOKUP(A3461,'INFORME SEVEN'!$A$1:$F$339,4,0)),0,VLOOKUP(A3461,'INFORME SEVEN'!$A$1:$F$339,4,0))</f>
        <v>0</v>
      </c>
      <c r="F3461" s="29">
        <f>IF(ISERROR(VLOOKUP(A3461,'INFORME SEVEN'!$A$1:$F$339,5,0)),0,VLOOKUP(A3461,'INFORME SEVEN'!$A$1:$F$339,5,0))</f>
        <v>0</v>
      </c>
      <c r="G3461" s="65">
        <f t="shared" si="440"/>
        <v>0</v>
      </c>
      <c r="H3461" s="44">
        <f t="shared" si="439"/>
        <v>0</v>
      </c>
      <c r="I3461" s="46">
        <v>0</v>
      </c>
      <c r="J3461" s="31">
        <f t="shared" si="437"/>
        <v>0</v>
      </c>
      <c r="K3461" s="1">
        <f t="shared" si="438"/>
        <v>0</v>
      </c>
      <c r="L3461" s="1">
        <f t="shared" si="435"/>
        <v>6</v>
      </c>
    </row>
    <row r="3462" spans="1:12" ht="16.5" hidden="1" thickBot="1" x14ac:dyDescent="0.3">
      <c r="A3462" s="26">
        <v>589018</v>
      </c>
      <c r="B3462" s="42">
        <v>589018</v>
      </c>
      <c r="C3462" s="43" t="s">
        <v>1913</v>
      </c>
      <c r="D3462" s="44">
        <v>0</v>
      </c>
      <c r="E3462" s="29">
        <f>IF(ISERROR(VLOOKUP(A3462,'INFORME SEVEN'!$A$1:$F$339,4,0)),0,VLOOKUP(A3462,'INFORME SEVEN'!$A$1:$F$339,4,0))</f>
        <v>0</v>
      </c>
      <c r="F3462" s="29">
        <f>IF(ISERROR(VLOOKUP(A3462,'INFORME SEVEN'!$A$1:$F$339,5,0)),0,VLOOKUP(A3462,'INFORME SEVEN'!$A$1:$F$339,5,0))</f>
        <v>0</v>
      </c>
      <c r="G3462" s="65">
        <f t="shared" si="440"/>
        <v>0</v>
      </c>
      <c r="H3462" s="44">
        <f t="shared" si="439"/>
        <v>0</v>
      </c>
      <c r="I3462" s="46">
        <v>0</v>
      </c>
      <c r="J3462" s="31">
        <f t="shared" si="437"/>
        <v>0</v>
      </c>
      <c r="K3462" s="1">
        <f t="shared" si="438"/>
        <v>0</v>
      </c>
      <c r="L3462" s="1">
        <f t="shared" si="435"/>
        <v>6</v>
      </c>
    </row>
    <row r="3463" spans="1:12" ht="15.75" thickBot="1" x14ac:dyDescent="0.25">
      <c r="A3463" s="26">
        <v>589019</v>
      </c>
      <c r="B3463" s="450">
        <v>589019</v>
      </c>
      <c r="C3463" s="451" t="s">
        <v>1914</v>
      </c>
      <c r="D3463" s="65">
        <v>3902409.74</v>
      </c>
      <c r="E3463" s="45">
        <f>IF(ISERROR(VLOOKUP(A3463,'INFORME SEVEN'!$A$1:$F$339,4,0)),0,VLOOKUP(A3463,'INFORME SEVEN'!$A$1:$F$339,4,0))</f>
        <v>6554706.21</v>
      </c>
      <c r="F3463" s="45">
        <f>IF(ISERROR(VLOOKUP(A3463,'INFORME SEVEN'!$A$1:$F$339,5,0)),0,VLOOKUP(A3463,'INFORME SEVEN'!$A$1:$F$339,5,0))</f>
        <v>0</v>
      </c>
      <c r="G3463" s="65">
        <f t="shared" si="440"/>
        <v>10457115.949999999</v>
      </c>
      <c r="H3463" s="45">
        <v>0</v>
      </c>
      <c r="I3463" s="47">
        <f>+G3463</f>
        <v>10457115.949999999</v>
      </c>
      <c r="J3463" s="31">
        <f t="shared" si="437"/>
        <v>0</v>
      </c>
      <c r="K3463" s="1">
        <f t="shared" si="438"/>
        <v>1</v>
      </c>
      <c r="L3463" s="1">
        <f t="shared" si="435"/>
        <v>6</v>
      </c>
    </row>
    <row r="3464" spans="1:12" ht="16.5" hidden="1" thickBot="1" x14ac:dyDescent="0.3">
      <c r="A3464" s="26">
        <v>589020</v>
      </c>
      <c r="B3464" s="42">
        <v>589020</v>
      </c>
      <c r="C3464" s="43" t="s">
        <v>1915</v>
      </c>
      <c r="D3464" s="44">
        <v>0</v>
      </c>
      <c r="E3464" s="29">
        <f>IF(ISERROR(VLOOKUP(A3464,'INFORME SEVEN'!$A$1:$F$339,4,0)),0,VLOOKUP(A3464,'INFORME SEVEN'!$A$1:$F$339,4,0))</f>
        <v>0</v>
      </c>
      <c r="F3464" s="29">
        <f>IF(ISERROR(VLOOKUP(A3464,'INFORME SEVEN'!$A$1:$F$339,5,0)),0,VLOOKUP(A3464,'INFORME SEVEN'!$A$1:$F$339,5,0))</f>
        <v>0</v>
      </c>
      <c r="G3464" s="65">
        <f t="shared" si="440"/>
        <v>0</v>
      </c>
      <c r="H3464" s="44">
        <f t="shared" ref="H3464:H3468" si="441">+G3464</f>
        <v>0</v>
      </c>
      <c r="I3464" s="46">
        <v>0</v>
      </c>
      <c r="J3464" s="31">
        <f t="shared" si="437"/>
        <v>0</v>
      </c>
      <c r="K3464" s="1">
        <f t="shared" si="438"/>
        <v>0</v>
      </c>
      <c r="L3464" s="1">
        <f t="shared" si="435"/>
        <v>6</v>
      </c>
    </row>
    <row r="3465" spans="1:12" ht="16.5" hidden="1" thickBot="1" x14ac:dyDescent="0.3">
      <c r="A3465" s="26">
        <v>589021</v>
      </c>
      <c r="B3465" s="42">
        <v>589021</v>
      </c>
      <c r="C3465" s="43" t="s">
        <v>1916</v>
      </c>
      <c r="D3465" s="44">
        <v>0</v>
      </c>
      <c r="E3465" s="29">
        <f>IF(ISERROR(VLOOKUP(A3465,'INFORME SEVEN'!$A$1:$F$339,4,0)),0,VLOOKUP(A3465,'INFORME SEVEN'!$A$1:$F$339,4,0))</f>
        <v>0</v>
      </c>
      <c r="F3465" s="29">
        <f>IF(ISERROR(VLOOKUP(A3465,'INFORME SEVEN'!$A$1:$F$339,5,0)),0,VLOOKUP(A3465,'INFORME SEVEN'!$A$1:$F$339,5,0))</f>
        <v>0</v>
      </c>
      <c r="G3465" s="65">
        <f t="shared" si="440"/>
        <v>0</v>
      </c>
      <c r="H3465" s="44">
        <f t="shared" si="441"/>
        <v>0</v>
      </c>
      <c r="I3465" s="46">
        <v>0</v>
      </c>
      <c r="J3465" s="31">
        <f t="shared" si="437"/>
        <v>0</v>
      </c>
      <c r="K3465" s="1">
        <f t="shared" si="438"/>
        <v>0</v>
      </c>
      <c r="L3465" s="1">
        <f t="shared" si="435"/>
        <v>6</v>
      </c>
    </row>
    <row r="3466" spans="1:12" ht="16.5" hidden="1" thickBot="1" x14ac:dyDescent="0.3">
      <c r="A3466" s="26">
        <v>589022</v>
      </c>
      <c r="B3466" s="42">
        <v>589022</v>
      </c>
      <c r="C3466" s="43" t="s">
        <v>1917</v>
      </c>
      <c r="D3466" s="44">
        <v>0</v>
      </c>
      <c r="E3466" s="29">
        <f>IF(ISERROR(VLOOKUP(A3466,'INFORME SEVEN'!$A$1:$F$339,4,0)),0,VLOOKUP(A3466,'INFORME SEVEN'!$A$1:$F$339,4,0))</f>
        <v>0</v>
      </c>
      <c r="F3466" s="29">
        <f>IF(ISERROR(VLOOKUP(A3466,'INFORME SEVEN'!$A$1:$F$339,5,0)),0,VLOOKUP(A3466,'INFORME SEVEN'!$A$1:$F$339,5,0))</f>
        <v>0</v>
      </c>
      <c r="G3466" s="65">
        <f t="shared" si="440"/>
        <v>0</v>
      </c>
      <c r="H3466" s="44">
        <f t="shared" si="441"/>
        <v>0</v>
      </c>
      <c r="I3466" s="46">
        <v>0</v>
      </c>
      <c r="J3466" s="31">
        <f t="shared" si="437"/>
        <v>0</v>
      </c>
      <c r="K3466" s="1">
        <f t="shared" si="438"/>
        <v>0</v>
      </c>
      <c r="L3466" s="1">
        <f t="shared" si="435"/>
        <v>6</v>
      </c>
    </row>
    <row r="3467" spans="1:12" ht="16.5" hidden="1" thickBot="1" x14ac:dyDescent="0.3">
      <c r="A3467" s="26">
        <v>589023</v>
      </c>
      <c r="B3467" s="42">
        <v>589023</v>
      </c>
      <c r="C3467" s="43" t="s">
        <v>1918</v>
      </c>
      <c r="D3467" s="44">
        <v>0</v>
      </c>
      <c r="E3467" s="29">
        <f>IF(ISERROR(VLOOKUP(A3467,'INFORME SEVEN'!$A$1:$F$339,4,0)),0,VLOOKUP(A3467,'INFORME SEVEN'!$A$1:$F$339,4,0))</f>
        <v>0</v>
      </c>
      <c r="F3467" s="29">
        <f>IF(ISERROR(VLOOKUP(A3467,'INFORME SEVEN'!$A$1:$F$339,5,0)),0,VLOOKUP(A3467,'INFORME SEVEN'!$A$1:$F$339,5,0))</f>
        <v>0</v>
      </c>
      <c r="G3467" s="65">
        <f t="shared" si="440"/>
        <v>0</v>
      </c>
      <c r="H3467" s="44">
        <f t="shared" si="441"/>
        <v>0</v>
      </c>
      <c r="I3467" s="46">
        <v>0</v>
      </c>
      <c r="J3467" s="31">
        <f t="shared" si="437"/>
        <v>0</v>
      </c>
      <c r="K3467" s="1">
        <f t="shared" si="438"/>
        <v>0</v>
      </c>
      <c r="L3467" s="1">
        <f t="shared" si="435"/>
        <v>6</v>
      </c>
    </row>
    <row r="3468" spans="1:12" ht="16.5" hidden="1" thickBot="1" x14ac:dyDescent="0.3">
      <c r="A3468" s="26">
        <v>589024</v>
      </c>
      <c r="B3468" s="42">
        <v>589024</v>
      </c>
      <c r="C3468" s="43" t="s">
        <v>1919</v>
      </c>
      <c r="D3468" s="44">
        <v>0</v>
      </c>
      <c r="E3468" s="29">
        <f>IF(ISERROR(VLOOKUP(A3468,'INFORME SEVEN'!$A$1:$F$339,4,0)),0,VLOOKUP(A3468,'INFORME SEVEN'!$A$1:$F$339,4,0))</f>
        <v>0</v>
      </c>
      <c r="F3468" s="29">
        <f>IF(ISERROR(VLOOKUP(A3468,'INFORME SEVEN'!$A$1:$F$339,5,0)),0,VLOOKUP(A3468,'INFORME SEVEN'!$A$1:$F$339,5,0))</f>
        <v>0</v>
      </c>
      <c r="G3468" s="65">
        <f t="shared" si="440"/>
        <v>0</v>
      </c>
      <c r="H3468" s="44">
        <f t="shared" si="441"/>
        <v>0</v>
      </c>
      <c r="I3468" s="46">
        <v>0</v>
      </c>
      <c r="J3468" s="31">
        <f t="shared" si="437"/>
        <v>0</v>
      </c>
      <c r="K3468" s="1">
        <f t="shared" si="438"/>
        <v>0</v>
      </c>
      <c r="L3468" s="1">
        <f t="shared" si="435"/>
        <v>6</v>
      </c>
    </row>
    <row r="3469" spans="1:12" ht="15.75" thickBot="1" x14ac:dyDescent="0.25">
      <c r="A3469" s="26">
        <v>589025</v>
      </c>
      <c r="B3469" s="450">
        <v>589025</v>
      </c>
      <c r="C3469" s="451" t="s">
        <v>1104</v>
      </c>
      <c r="D3469" s="65">
        <v>60000000</v>
      </c>
      <c r="E3469" s="45">
        <f>IF(ISERROR(VLOOKUP(A3469,'INFORME SEVEN'!$A$1:$F$339,4,0)),0,VLOOKUP(A3469,'INFORME SEVEN'!$A$1:$F$339,4,0))</f>
        <v>0</v>
      </c>
      <c r="F3469" s="45">
        <f>IF(ISERROR(VLOOKUP(A3469,'INFORME SEVEN'!$A$1:$F$339,5,0)),0,VLOOKUP(A3469,'INFORME SEVEN'!$A$1:$F$339,5,0))</f>
        <v>0</v>
      </c>
      <c r="G3469" s="65">
        <f t="shared" si="440"/>
        <v>60000000</v>
      </c>
      <c r="H3469" s="45">
        <v>0</v>
      </c>
      <c r="I3469" s="47">
        <f>+G3469</f>
        <v>60000000</v>
      </c>
      <c r="J3469" s="31">
        <f t="shared" si="437"/>
        <v>0</v>
      </c>
      <c r="K3469" s="1">
        <f t="shared" si="438"/>
        <v>1</v>
      </c>
      <c r="L3469" s="1">
        <f t="shared" ref="L3469:L3532" si="442">+LEN(A3469)</f>
        <v>6</v>
      </c>
    </row>
    <row r="3470" spans="1:12" ht="16.5" hidden="1" thickBot="1" x14ac:dyDescent="0.3">
      <c r="A3470" s="26">
        <v>589026</v>
      </c>
      <c r="B3470" s="42">
        <v>589026</v>
      </c>
      <c r="C3470" s="43" t="s">
        <v>1105</v>
      </c>
      <c r="D3470" s="44">
        <v>0</v>
      </c>
      <c r="E3470" s="29">
        <f>IF(ISERROR(VLOOKUP(A3470,'INFORME SEVEN'!$A$1:$F$339,4,0)),0,VLOOKUP(A3470,'INFORME SEVEN'!$A$1:$F$339,4,0))</f>
        <v>0</v>
      </c>
      <c r="F3470" s="29">
        <f>IF(ISERROR(VLOOKUP(A3470,'INFORME SEVEN'!$A$1:$F$339,5,0)),0,VLOOKUP(A3470,'INFORME SEVEN'!$A$1:$F$339,5,0))</f>
        <v>0</v>
      </c>
      <c r="G3470" s="65">
        <f t="shared" si="440"/>
        <v>0</v>
      </c>
      <c r="H3470" s="44">
        <f t="shared" ref="H3470:H3473" si="443">+G3470</f>
        <v>0</v>
      </c>
      <c r="I3470" s="46">
        <v>0</v>
      </c>
      <c r="J3470" s="31">
        <f t="shared" si="437"/>
        <v>0</v>
      </c>
      <c r="K3470" s="1">
        <f t="shared" si="438"/>
        <v>0</v>
      </c>
      <c r="L3470" s="1">
        <f t="shared" si="442"/>
        <v>6</v>
      </c>
    </row>
    <row r="3471" spans="1:12" ht="16.5" hidden="1" thickBot="1" x14ac:dyDescent="0.3">
      <c r="A3471" s="26">
        <v>589027</v>
      </c>
      <c r="B3471" s="42">
        <v>589027</v>
      </c>
      <c r="C3471" s="43" t="s">
        <v>408</v>
      </c>
      <c r="D3471" s="44">
        <v>0</v>
      </c>
      <c r="E3471" s="29">
        <f>IF(ISERROR(VLOOKUP(A3471,'INFORME SEVEN'!$A$1:$F$339,4,0)),0,VLOOKUP(A3471,'INFORME SEVEN'!$A$1:$F$339,4,0))</f>
        <v>0</v>
      </c>
      <c r="F3471" s="29">
        <f>IF(ISERROR(VLOOKUP(A3471,'INFORME SEVEN'!$A$1:$F$339,5,0)),0,VLOOKUP(A3471,'INFORME SEVEN'!$A$1:$F$339,5,0))</f>
        <v>0</v>
      </c>
      <c r="G3471" s="65">
        <f t="shared" si="440"/>
        <v>0</v>
      </c>
      <c r="H3471" s="44">
        <f t="shared" si="443"/>
        <v>0</v>
      </c>
      <c r="I3471" s="46">
        <v>0</v>
      </c>
      <c r="J3471" s="31">
        <f t="shared" si="437"/>
        <v>0</v>
      </c>
      <c r="K3471" s="1">
        <f t="shared" si="438"/>
        <v>0</v>
      </c>
      <c r="L3471" s="1">
        <f t="shared" si="442"/>
        <v>6</v>
      </c>
    </row>
    <row r="3472" spans="1:12" ht="16.5" hidden="1" thickBot="1" x14ac:dyDescent="0.3">
      <c r="A3472" s="26">
        <v>589028</v>
      </c>
      <c r="B3472" s="42">
        <v>589028</v>
      </c>
      <c r="C3472" s="43" t="s">
        <v>1920</v>
      </c>
      <c r="D3472" s="44">
        <v>0</v>
      </c>
      <c r="E3472" s="29">
        <f>IF(ISERROR(VLOOKUP(A3472,'INFORME SEVEN'!$A$1:$F$339,4,0)),0,VLOOKUP(A3472,'INFORME SEVEN'!$A$1:$F$339,4,0))</f>
        <v>0</v>
      </c>
      <c r="F3472" s="29">
        <f>IF(ISERROR(VLOOKUP(A3472,'INFORME SEVEN'!$A$1:$F$339,5,0)),0,VLOOKUP(A3472,'INFORME SEVEN'!$A$1:$F$339,5,0))</f>
        <v>0</v>
      </c>
      <c r="G3472" s="65">
        <f t="shared" si="440"/>
        <v>0</v>
      </c>
      <c r="H3472" s="44">
        <f t="shared" si="443"/>
        <v>0</v>
      </c>
      <c r="I3472" s="46">
        <v>0</v>
      </c>
      <c r="J3472" s="31">
        <f t="shared" si="437"/>
        <v>0</v>
      </c>
      <c r="K3472" s="1">
        <f t="shared" si="438"/>
        <v>0</v>
      </c>
      <c r="L3472" s="1">
        <f t="shared" si="442"/>
        <v>6</v>
      </c>
    </row>
    <row r="3473" spans="1:12" ht="16.5" hidden="1" thickBot="1" x14ac:dyDescent="0.3">
      <c r="A3473" s="26">
        <v>589034</v>
      </c>
      <c r="B3473" s="42">
        <v>589034</v>
      </c>
      <c r="C3473" s="43" t="s">
        <v>1921</v>
      </c>
      <c r="D3473" s="44">
        <v>0</v>
      </c>
      <c r="E3473" s="29">
        <f>IF(ISERROR(VLOOKUP(A3473,'INFORME SEVEN'!$A$1:$F$339,4,0)),0,VLOOKUP(A3473,'INFORME SEVEN'!$A$1:$F$339,4,0))</f>
        <v>0</v>
      </c>
      <c r="F3473" s="29">
        <f>IF(ISERROR(VLOOKUP(A3473,'INFORME SEVEN'!$A$1:$F$339,5,0)),0,VLOOKUP(A3473,'INFORME SEVEN'!$A$1:$F$339,5,0))</f>
        <v>0</v>
      </c>
      <c r="G3473" s="65">
        <f t="shared" si="440"/>
        <v>0</v>
      </c>
      <c r="H3473" s="44">
        <f t="shared" si="443"/>
        <v>0</v>
      </c>
      <c r="I3473" s="46">
        <v>0</v>
      </c>
      <c r="J3473" s="31">
        <f t="shared" si="437"/>
        <v>0</v>
      </c>
      <c r="K3473" s="1">
        <f t="shared" si="438"/>
        <v>0</v>
      </c>
      <c r="L3473" s="1">
        <f t="shared" si="442"/>
        <v>6</v>
      </c>
    </row>
    <row r="3474" spans="1:12" ht="15.75" thickBot="1" x14ac:dyDescent="0.25">
      <c r="A3474" s="26">
        <v>589090</v>
      </c>
      <c r="B3474" s="450">
        <v>589090</v>
      </c>
      <c r="C3474" s="451" t="s">
        <v>1922</v>
      </c>
      <c r="D3474" s="65">
        <v>637682193.27999997</v>
      </c>
      <c r="E3474" s="45">
        <f>IF(ISERROR(VLOOKUP(A3474,'INFORME SEVEN'!$A$1:$F$339,4,0)),0,VLOOKUP(A3474,'INFORME SEVEN'!$A$1:$F$339,4,0))</f>
        <v>284288559.81</v>
      </c>
      <c r="F3474" s="45">
        <f>IF(ISERROR(VLOOKUP(A3474,'INFORME SEVEN'!$A$1:$F$339,5,0)),0,VLOOKUP(A3474,'INFORME SEVEN'!$A$1:$F$339,5,0))</f>
        <v>0</v>
      </c>
      <c r="G3474" s="65">
        <f t="shared" si="440"/>
        <v>921970753.08999991</v>
      </c>
      <c r="H3474" s="45">
        <v>0</v>
      </c>
      <c r="I3474" s="47">
        <f>+G3474</f>
        <v>921970753.08999991</v>
      </c>
      <c r="J3474" s="31">
        <f t="shared" si="437"/>
        <v>0</v>
      </c>
      <c r="K3474" s="1">
        <f t="shared" si="438"/>
        <v>1</v>
      </c>
      <c r="L3474" s="1">
        <f t="shared" si="442"/>
        <v>6</v>
      </c>
    </row>
    <row r="3475" spans="1:12" ht="16.5" hidden="1" thickBot="1" x14ac:dyDescent="0.3">
      <c r="A3475" s="26">
        <v>5893</v>
      </c>
      <c r="B3475" s="48">
        <v>589300</v>
      </c>
      <c r="C3475" s="49" t="s">
        <v>1923</v>
      </c>
      <c r="D3475" s="39">
        <v>0</v>
      </c>
      <c r="E3475" s="29">
        <f>IF(ISERROR(VLOOKUP(A3475,'INFORME SEVEN'!$A$1:$F$339,4,0)),0,VLOOKUP(A3475,'INFORME SEVEN'!$A$1:$F$339,4,0))</f>
        <v>0</v>
      </c>
      <c r="F3475" s="29">
        <f>IF(ISERROR(VLOOKUP(A3475,'INFORME SEVEN'!$A$1:$F$339,5,0)),0,VLOOKUP(A3475,'INFORME SEVEN'!$A$1:$F$339,5,0))</f>
        <v>0</v>
      </c>
      <c r="G3475" s="39">
        <f t="shared" si="440"/>
        <v>0</v>
      </c>
      <c r="H3475" s="50">
        <f t="shared" ref="H3475:H3538" si="444">+G3475</f>
        <v>0</v>
      </c>
      <c r="I3475" s="51">
        <v>0</v>
      </c>
      <c r="J3475" s="31">
        <f t="shared" si="437"/>
        <v>0</v>
      </c>
      <c r="K3475" s="1">
        <f t="shared" si="438"/>
        <v>0</v>
      </c>
      <c r="L3475" s="1">
        <f t="shared" si="442"/>
        <v>4</v>
      </c>
    </row>
    <row r="3476" spans="1:12" ht="16.5" hidden="1" thickBot="1" x14ac:dyDescent="0.3">
      <c r="A3476" s="26">
        <v>589301</v>
      </c>
      <c r="B3476" s="42">
        <v>589301</v>
      </c>
      <c r="C3476" s="43" t="s">
        <v>439</v>
      </c>
      <c r="D3476" s="44">
        <v>0</v>
      </c>
      <c r="E3476" s="29">
        <f>IF(ISERROR(VLOOKUP(A3476,'INFORME SEVEN'!$A$1:$F$339,4,0)),0,VLOOKUP(A3476,'INFORME SEVEN'!$A$1:$F$339,4,0))</f>
        <v>0</v>
      </c>
      <c r="F3476" s="29">
        <f>IF(ISERROR(VLOOKUP(A3476,'INFORME SEVEN'!$A$1:$F$339,5,0)),0,VLOOKUP(A3476,'INFORME SEVEN'!$A$1:$F$339,5,0))</f>
        <v>0</v>
      </c>
      <c r="G3476" s="65">
        <f t="shared" si="440"/>
        <v>0</v>
      </c>
      <c r="H3476" s="44">
        <f t="shared" si="444"/>
        <v>0</v>
      </c>
      <c r="I3476" s="46">
        <v>0</v>
      </c>
      <c r="J3476" s="31">
        <f t="shared" ref="J3476:J3539" si="445">+G3476-H3476-I3476</f>
        <v>0</v>
      </c>
      <c r="K3476" s="1">
        <f t="shared" ref="K3476:K3539" si="446">IF(D3476&lt;&gt;0,1,IF(G3476&lt;&gt;0,2,IF(F3476&lt;&gt;0,3,IF(E3476&lt;&gt;0,4,0))))</f>
        <v>0</v>
      </c>
      <c r="L3476" s="1">
        <f t="shared" si="442"/>
        <v>6</v>
      </c>
    </row>
    <row r="3477" spans="1:12" ht="16.5" hidden="1" thickBot="1" x14ac:dyDescent="0.3">
      <c r="A3477" s="26">
        <v>589302</v>
      </c>
      <c r="B3477" s="42">
        <v>589302</v>
      </c>
      <c r="C3477" s="43" t="s">
        <v>441</v>
      </c>
      <c r="D3477" s="44">
        <v>0</v>
      </c>
      <c r="E3477" s="29">
        <f>IF(ISERROR(VLOOKUP(A3477,'INFORME SEVEN'!$A$1:$F$339,4,0)),0,VLOOKUP(A3477,'INFORME SEVEN'!$A$1:$F$339,4,0))</f>
        <v>0</v>
      </c>
      <c r="F3477" s="29">
        <f>IF(ISERROR(VLOOKUP(A3477,'INFORME SEVEN'!$A$1:$F$339,5,0)),0,VLOOKUP(A3477,'INFORME SEVEN'!$A$1:$F$339,5,0))</f>
        <v>0</v>
      </c>
      <c r="G3477" s="65">
        <f t="shared" si="440"/>
        <v>0</v>
      </c>
      <c r="H3477" s="44">
        <f t="shared" si="444"/>
        <v>0</v>
      </c>
      <c r="I3477" s="46">
        <v>0</v>
      </c>
      <c r="J3477" s="31">
        <f t="shared" si="445"/>
        <v>0</v>
      </c>
      <c r="K3477" s="1">
        <f t="shared" si="446"/>
        <v>0</v>
      </c>
      <c r="L3477" s="1">
        <f t="shared" si="442"/>
        <v>6</v>
      </c>
    </row>
    <row r="3478" spans="1:12" ht="16.5" hidden="1" thickBot="1" x14ac:dyDescent="0.3">
      <c r="A3478" s="26">
        <v>589303</v>
      </c>
      <c r="B3478" s="42">
        <v>589303</v>
      </c>
      <c r="C3478" s="43" t="s">
        <v>1401</v>
      </c>
      <c r="D3478" s="44">
        <v>0</v>
      </c>
      <c r="E3478" s="29">
        <f>IF(ISERROR(VLOOKUP(A3478,'INFORME SEVEN'!$A$1:$F$339,4,0)),0,VLOOKUP(A3478,'INFORME SEVEN'!$A$1:$F$339,4,0))</f>
        <v>0</v>
      </c>
      <c r="F3478" s="29">
        <f>IF(ISERROR(VLOOKUP(A3478,'INFORME SEVEN'!$A$1:$F$339,5,0)),0,VLOOKUP(A3478,'INFORME SEVEN'!$A$1:$F$339,5,0))</f>
        <v>0</v>
      </c>
      <c r="G3478" s="65">
        <f t="shared" si="440"/>
        <v>0</v>
      </c>
      <c r="H3478" s="44">
        <f t="shared" si="444"/>
        <v>0</v>
      </c>
      <c r="I3478" s="46">
        <v>0</v>
      </c>
      <c r="J3478" s="31">
        <f t="shared" si="445"/>
        <v>0</v>
      </c>
      <c r="K3478" s="1">
        <f t="shared" si="446"/>
        <v>0</v>
      </c>
      <c r="L3478" s="1">
        <f t="shared" si="442"/>
        <v>6</v>
      </c>
    </row>
    <row r="3479" spans="1:12" ht="16.5" hidden="1" thickBot="1" x14ac:dyDescent="0.3">
      <c r="A3479" s="26">
        <v>589304</v>
      </c>
      <c r="B3479" s="42">
        <v>589304</v>
      </c>
      <c r="C3479" s="43" t="s">
        <v>138</v>
      </c>
      <c r="D3479" s="44">
        <v>0</v>
      </c>
      <c r="E3479" s="29">
        <f>IF(ISERROR(VLOOKUP(A3479,'INFORME SEVEN'!$A$1:$F$339,4,0)),0,VLOOKUP(A3479,'INFORME SEVEN'!$A$1:$F$339,4,0))</f>
        <v>0</v>
      </c>
      <c r="F3479" s="29">
        <f>IF(ISERROR(VLOOKUP(A3479,'INFORME SEVEN'!$A$1:$F$339,5,0)),0,VLOOKUP(A3479,'INFORME SEVEN'!$A$1:$F$339,5,0))</f>
        <v>0</v>
      </c>
      <c r="G3479" s="65">
        <f t="shared" si="440"/>
        <v>0</v>
      </c>
      <c r="H3479" s="44">
        <f t="shared" si="444"/>
        <v>0</v>
      </c>
      <c r="I3479" s="46">
        <v>0</v>
      </c>
      <c r="J3479" s="31">
        <f t="shared" si="445"/>
        <v>0</v>
      </c>
      <c r="K3479" s="1">
        <f t="shared" si="446"/>
        <v>0</v>
      </c>
      <c r="L3479" s="1">
        <f t="shared" si="442"/>
        <v>6</v>
      </c>
    </row>
    <row r="3480" spans="1:12" ht="16.5" hidden="1" thickBot="1" x14ac:dyDescent="0.3">
      <c r="A3480" s="26">
        <v>589305</v>
      </c>
      <c r="B3480" s="42">
        <v>589305</v>
      </c>
      <c r="C3480" s="43" t="s">
        <v>139</v>
      </c>
      <c r="D3480" s="44">
        <v>0</v>
      </c>
      <c r="E3480" s="29">
        <f>IF(ISERROR(VLOOKUP(A3480,'INFORME SEVEN'!$A$1:$F$339,4,0)),0,VLOOKUP(A3480,'INFORME SEVEN'!$A$1:$F$339,4,0))</f>
        <v>0</v>
      </c>
      <c r="F3480" s="29">
        <f>IF(ISERROR(VLOOKUP(A3480,'INFORME SEVEN'!$A$1:$F$339,5,0)),0,VLOOKUP(A3480,'INFORME SEVEN'!$A$1:$F$339,5,0))</f>
        <v>0</v>
      </c>
      <c r="G3480" s="65">
        <f t="shared" si="440"/>
        <v>0</v>
      </c>
      <c r="H3480" s="44">
        <f t="shared" si="444"/>
        <v>0</v>
      </c>
      <c r="I3480" s="46">
        <v>0</v>
      </c>
      <c r="J3480" s="31">
        <f t="shared" si="445"/>
        <v>0</v>
      </c>
      <c r="K3480" s="1">
        <f t="shared" si="446"/>
        <v>0</v>
      </c>
      <c r="L3480" s="1">
        <f t="shared" si="442"/>
        <v>6</v>
      </c>
    </row>
    <row r="3481" spans="1:12" ht="16.5" hidden="1" thickBot="1" x14ac:dyDescent="0.3">
      <c r="A3481" s="26">
        <v>589306</v>
      </c>
      <c r="B3481" s="42">
        <v>589306</v>
      </c>
      <c r="C3481" s="43" t="s">
        <v>140</v>
      </c>
      <c r="D3481" s="44">
        <v>0</v>
      </c>
      <c r="E3481" s="29">
        <f>IF(ISERROR(VLOOKUP(A3481,'INFORME SEVEN'!$A$1:$F$339,4,0)),0,VLOOKUP(A3481,'INFORME SEVEN'!$A$1:$F$339,4,0))</f>
        <v>0</v>
      </c>
      <c r="F3481" s="29">
        <f>IF(ISERROR(VLOOKUP(A3481,'INFORME SEVEN'!$A$1:$F$339,5,0)),0,VLOOKUP(A3481,'INFORME SEVEN'!$A$1:$F$339,5,0))</f>
        <v>0</v>
      </c>
      <c r="G3481" s="65">
        <f t="shared" si="440"/>
        <v>0</v>
      </c>
      <c r="H3481" s="44">
        <f t="shared" si="444"/>
        <v>0</v>
      </c>
      <c r="I3481" s="46">
        <v>0</v>
      </c>
      <c r="J3481" s="31">
        <f t="shared" si="445"/>
        <v>0</v>
      </c>
      <c r="K3481" s="1">
        <f t="shared" si="446"/>
        <v>0</v>
      </c>
      <c r="L3481" s="1">
        <f t="shared" si="442"/>
        <v>6</v>
      </c>
    </row>
    <row r="3482" spans="1:12" ht="16.5" hidden="1" thickBot="1" x14ac:dyDescent="0.3">
      <c r="A3482" s="26">
        <v>589307</v>
      </c>
      <c r="B3482" s="42">
        <v>589307</v>
      </c>
      <c r="C3482" s="43" t="s">
        <v>141</v>
      </c>
      <c r="D3482" s="44">
        <v>0</v>
      </c>
      <c r="E3482" s="29">
        <f>IF(ISERROR(VLOOKUP(A3482,'INFORME SEVEN'!$A$1:$F$339,4,0)),0,VLOOKUP(A3482,'INFORME SEVEN'!$A$1:$F$339,4,0))</f>
        <v>0</v>
      </c>
      <c r="F3482" s="29">
        <f>IF(ISERROR(VLOOKUP(A3482,'INFORME SEVEN'!$A$1:$F$339,5,0)),0,VLOOKUP(A3482,'INFORME SEVEN'!$A$1:$F$339,5,0))</f>
        <v>0</v>
      </c>
      <c r="G3482" s="65">
        <f t="shared" si="440"/>
        <v>0</v>
      </c>
      <c r="H3482" s="44">
        <f t="shared" si="444"/>
        <v>0</v>
      </c>
      <c r="I3482" s="46">
        <v>0</v>
      </c>
      <c r="J3482" s="31">
        <f t="shared" si="445"/>
        <v>0</v>
      </c>
      <c r="K3482" s="1">
        <f t="shared" si="446"/>
        <v>0</v>
      </c>
      <c r="L3482" s="1">
        <f t="shared" si="442"/>
        <v>6</v>
      </c>
    </row>
    <row r="3483" spans="1:12" ht="16.5" hidden="1" thickBot="1" x14ac:dyDescent="0.3">
      <c r="A3483" s="26">
        <v>589308</v>
      </c>
      <c r="B3483" s="42">
        <v>589308</v>
      </c>
      <c r="C3483" s="43" t="s">
        <v>143</v>
      </c>
      <c r="D3483" s="44">
        <v>0</v>
      </c>
      <c r="E3483" s="29">
        <f>IF(ISERROR(VLOOKUP(A3483,'INFORME SEVEN'!$A$1:$F$339,4,0)),0,VLOOKUP(A3483,'INFORME SEVEN'!$A$1:$F$339,4,0))</f>
        <v>0</v>
      </c>
      <c r="F3483" s="29">
        <f>IF(ISERROR(VLOOKUP(A3483,'INFORME SEVEN'!$A$1:$F$339,5,0)),0,VLOOKUP(A3483,'INFORME SEVEN'!$A$1:$F$339,5,0))</f>
        <v>0</v>
      </c>
      <c r="G3483" s="65">
        <f t="shared" si="440"/>
        <v>0</v>
      </c>
      <c r="H3483" s="44">
        <f t="shared" si="444"/>
        <v>0</v>
      </c>
      <c r="I3483" s="46">
        <v>0</v>
      </c>
      <c r="J3483" s="31">
        <f t="shared" si="445"/>
        <v>0</v>
      </c>
      <c r="K3483" s="1">
        <f t="shared" si="446"/>
        <v>0</v>
      </c>
      <c r="L3483" s="1">
        <f t="shared" si="442"/>
        <v>6</v>
      </c>
    </row>
    <row r="3484" spans="1:12" ht="16.5" hidden="1" thickBot="1" x14ac:dyDescent="0.3">
      <c r="A3484" s="26">
        <v>589309</v>
      </c>
      <c r="B3484" s="42">
        <v>589309</v>
      </c>
      <c r="C3484" s="43" t="s">
        <v>144</v>
      </c>
      <c r="D3484" s="44">
        <v>0</v>
      </c>
      <c r="E3484" s="29">
        <f>IF(ISERROR(VLOOKUP(A3484,'INFORME SEVEN'!$A$1:$F$339,4,0)),0,VLOOKUP(A3484,'INFORME SEVEN'!$A$1:$F$339,4,0))</f>
        <v>0</v>
      </c>
      <c r="F3484" s="29">
        <f>IF(ISERROR(VLOOKUP(A3484,'INFORME SEVEN'!$A$1:$F$339,5,0)),0,VLOOKUP(A3484,'INFORME SEVEN'!$A$1:$F$339,5,0))</f>
        <v>0</v>
      </c>
      <c r="G3484" s="65">
        <f t="shared" si="440"/>
        <v>0</v>
      </c>
      <c r="H3484" s="44">
        <f t="shared" si="444"/>
        <v>0</v>
      </c>
      <c r="I3484" s="46">
        <v>0</v>
      </c>
      <c r="J3484" s="31">
        <f t="shared" si="445"/>
        <v>0</v>
      </c>
      <c r="K3484" s="1">
        <f t="shared" si="446"/>
        <v>0</v>
      </c>
      <c r="L3484" s="1">
        <f t="shared" si="442"/>
        <v>6</v>
      </c>
    </row>
    <row r="3485" spans="1:12" ht="16.5" hidden="1" thickBot="1" x14ac:dyDescent="0.3">
      <c r="A3485" s="26">
        <v>589310</v>
      </c>
      <c r="B3485" s="42">
        <v>589310</v>
      </c>
      <c r="C3485" s="43" t="s">
        <v>145</v>
      </c>
      <c r="D3485" s="44">
        <v>0</v>
      </c>
      <c r="E3485" s="29">
        <f>IF(ISERROR(VLOOKUP(A3485,'INFORME SEVEN'!$A$1:$F$339,4,0)),0,VLOOKUP(A3485,'INFORME SEVEN'!$A$1:$F$339,4,0))</f>
        <v>0</v>
      </c>
      <c r="F3485" s="29">
        <f>IF(ISERROR(VLOOKUP(A3485,'INFORME SEVEN'!$A$1:$F$339,5,0)),0,VLOOKUP(A3485,'INFORME SEVEN'!$A$1:$F$339,5,0))</f>
        <v>0</v>
      </c>
      <c r="G3485" s="65">
        <f t="shared" si="440"/>
        <v>0</v>
      </c>
      <c r="H3485" s="44">
        <f t="shared" si="444"/>
        <v>0</v>
      </c>
      <c r="I3485" s="46">
        <v>0</v>
      </c>
      <c r="J3485" s="31">
        <f t="shared" si="445"/>
        <v>0</v>
      </c>
      <c r="K3485" s="1">
        <f t="shared" si="446"/>
        <v>0</v>
      </c>
      <c r="L3485" s="1">
        <f t="shared" si="442"/>
        <v>6</v>
      </c>
    </row>
    <row r="3486" spans="1:12" ht="16.5" hidden="1" thickBot="1" x14ac:dyDescent="0.3">
      <c r="A3486" s="26">
        <v>589311</v>
      </c>
      <c r="B3486" s="42">
        <v>589311</v>
      </c>
      <c r="C3486" s="43" t="s">
        <v>146</v>
      </c>
      <c r="D3486" s="44">
        <v>0</v>
      </c>
      <c r="E3486" s="29">
        <f>IF(ISERROR(VLOOKUP(A3486,'INFORME SEVEN'!$A$1:$F$339,4,0)),0,VLOOKUP(A3486,'INFORME SEVEN'!$A$1:$F$339,4,0))</f>
        <v>0</v>
      </c>
      <c r="F3486" s="29">
        <f>IF(ISERROR(VLOOKUP(A3486,'INFORME SEVEN'!$A$1:$F$339,5,0)),0,VLOOKUP(A3486,'INFORME SEVEN'!$A$1:$F$339,5,0))</f>
        <v>0</v>
      </c>
      <c r="G3486" s="65">
        <f t="shared" si="440"/>
        <v>0</v>
      </c>
      <c r="H3486" s="44">
        <f t="shared" si="444"/>
        <v>0</v>
      </c>
      <c r="I3486" s="46">
        <v>0</v>
      </c>
      <c r="J3486" s="31">
        <f t="shared" si="445"/>
        <v>0</v>
      </c>
      <c r="K3486" s="1">
        <f t="shared" si="446"/>
        <v>0</v>
      </c>
      <c r="L3486" s="1">
        <f t="shared" si="442"/>
        <v>6</v>
      </c>
    </row>
    <row r="3487" spans="1:12" ht="16.5" hidden="1" thickBot="1" x14ac:dyDescent="0.3">
      <c r="A3487" s="26">
        <v>589312</v>
      </c>
      <c r="B3487" s="42">
        <v>589312</v>
      </c>
      <c r="C3487" s="43" t="s">
        <v>147</v>
      </c>
      <c r="D3487" s="44">
        <v>0</v>
      </c>
      <c r="E3487" s="29">
        <f>IF(ISERROR(VLOOKUP(A3487,'INFORME SEVEN'!$A$1:$F$339,4,0)),0,VLOOKUP(A3487,'INFORME SEVEN'!$A$1:$F$339,4,0))</f>
        <v>0</v>
      </c>
      <c r="F3487" s="29">
        <f>IF(ISERROR(VLOOKUP(A3487,'INFORME SEVEN'!$A$1:$F$339,5,0)),0,VLOOKUP(A3487,'INFORME SEVEN'!$A$1:$F$339,5,0))</f>
        <v>0</v>
      </c>
      <c r="G3487" s="65">
        <f t="shared" si="440"/>
        <v>0</v>
      </c>
      <c r="H3487" s="44">
        <f t="shared" si="444"/>
        <v>0</v>
      </c>
      <c r="I3487" s="46">
        <v>0</v>
      </c>
      <c r="J3487" s="31">
        <f t="shared" si="445"/>
        <v>0</v>
      </c>
      <c r="K3487" s="1">
        <f t="shared" si="446"/>
        <v>0</v>
      </c>
      <c r="L3487" s="1">
        <f t="shared" si="442"/>
        <v>6</v>
      </c>
    </row>
    <row r="3488" spans="1:12" ht="16.5" hidden="1" thickBot="1" x14ac:dyDescent="0.3">
      <c r="A3488" s="26">
        <v>589313</v>
      </c>
      <c r="B3488" s="42">
        <v>589313</v>
      </c>
      <c r="C3488" s="43" t="s">
        <v>148</v>
      </c>
      <c r="D3488" s="44">
        <v>0</v>
      </c>
      <c r="E3488" s="29">
        <f>IF(ISERROR(VLOOKUP(A3488,'INFORME SEVEN'!$A$1:$F$339,4,0)),0,VLOOKUP(A3488,'INFORME SEVEN'!$A$1:$F$339,4,0))</f>
        <v>0</v>
      </c>
      <c r="F3488" s="29">
        <f>IF(ISERROR(VLOOKUP(A3488,'INFORME SEVEN'!$A$1:$F$339,5,0)),0,VLOOKUP(A3488,'INFORME SEVEN'!$A$1:$F$339,5,0))</f>
        <v>0</v>
      </c>
      <c r="G3488" s="65">
        <f t="shared" si="440"/>
        <v>0</v>
      </c>
      <c r="H3488" s="44">
        <f t="shared" si="444"/>
        <v>0</v>
      </c>
      <c r="I3488" s="46">
        <v>0</v>
      </c>
      <c r="J3488" s="31">
        <f t="shared" si="445"/>
        <v>0</v>
      </c>
      <c r="K3488" s="1">
        <f t="shared" si="446"/>
        <v>0</v>
      </c>
      <c r="L3488" s="1">
        <f t="shared" si="442"/>
        <v>6</v>
      </c>
    </row>
    <row r="3489" spans="1:12" ht="16.5" hidden="1" thickBot="1" x14ac:dyDescent="0.3">
      <c r="A3489" s="26">
        <v>589314</v>
      </c>
      <c r="B3489" s="42">
        <v>589314</v>
      </c>
      <c r="C3489" s="43" t="s">
        <v>149</v>
      </c>
      <c r="D3489" s="44">
        <v>0</v>
      </c>
      <c r="E3489" s="29">
        <f>IF(ISERROR(VLOOKUP(A3489,'INFORME SEVEN'!$A$1:$F$339,4,0)),0,VLOOKUP(A3489,'INFORME SEVEN'!$A$1:$F$339,4,0))</f>
        <v>0</v>
      </c>
      <c r="F3489" s="29">
        <f>IF(ISERROR(VLOOKUP(A3489,'INFORME SEVEN'!$A$1:$F$339,5,0)),0,VLOOKUP(A3489,'INFORME SEVEN'!$A$1:$F$339,5,0))</f>
        <v>0</v>
      </c>
      <c r="G3489" s="65">
        <f t="shared" si="440"/>
        <v>0</v>
      </c>
      <c r="H3489" s="44">
        <f t="shared" si="444"/>
        <v>0</v>
      </c>
      <c r="I3489" s="46">
        <v>0</v>
      </c>
      <c r="J3489" s="31">
        <f t="shared" si="445"/>
        <v>0</v>
      </c>
      <c r="K3489" s="1">
        <f t="shared" si="446"/>
        <v>0</v>
      </c>
      <c r="L3489" s="1">
        <f t="shared" si="442"/>
        <v>6</v>
      </c>
    </row>
    <row r="3490" spans="1:12" ht="16.5" hidden="1" thickBot="1" x14ac:dyDescent="0.3">
      <c r="A3490" s="26">
        <v>589315</v>
      </c>
      <c r="B3490" s="42">
        <v>589315</v>
      </c>
      <c r="C3490" s="43" t="s">
        <v>150</v>
      </c>
      <c r="D3490" s="44">
        <v>0</v>
      </c>
      <c r="E3490" s="29">
        <f>IF(ISERROR(VLOOKUP(A3490,'INFORME SEVEN'!$A$1:$F$339,4,0)),0,VLOOKUP(A3490,'INFORME SEVEN'!$A$1:$F$339,4,0))</f>
        <v>0</v>
      </c>
      <c r="F3490" s="29">
        <f>IF(ISERROR(VLOOKUP(A3490,'INFORME SEVEN'!$A$1:$F$339,5,0)),0,VLOOKUP(A3490,'INFORME SEVEN'!$A$1:$F$339,5,0))</f>
        <v>0</v>
      </c>
      <c r="G3490" s="65">
        <f t="shared" si="440"/>
        <v>0</v>
      </c>
      <c r="H3490" s="44">
        <f t="shared" si="444"/>
        <v>0</v>
      </c>
      <c r="I3490" s="46">
        <v>0</v>
      </c>
      <c r="J3490" s="31">
        <f t="shared" si="445"/>
        <v>0</v>
      </c>
      <c r="K3490" s="1">
        <f t="shared" si="446"/>
        <v>0</v>
      </c>
      <c r="L3490" s="1">
        <f t="shared" si="442"/>
        <v>6</v>
      </c>
    </row>
    <row r="3491" spans="1:12" ht="16.5" hidden="1" thickBot="1" x14ac:dyDescent="0.3">
      <c r="A3491" s="26">
        <v>589316</v>
      </c>
      <c r="B3491" s="42">
        <v>589316</v>
      </c>
      <c r="C3491" s="43" t="s">
        <v>151</v>
      </c>
      <c r="D3491" s="44">
        <v>0</v>
      </c>
      <c r="E3491" s="29">
        <f>IF(ISERROR(VLOOKUP(A3491,'INFORME SEVEN'!$A$1:$F$339,4,0)),0,VLOOKUP(A3491,'INFORME SEVEN'!$A$1:$F$339,4,0))</f>
        <v>0</v>
      </c>
      <c r="F3491" s="29">
        <f>IF(ISERROR(VLOOKUP(A3491,'INFORME SEVEN'!$A$1:$F$339,5,0)),0,VLOOKUP(A3491,'INFORME SEVEN'!$A$1:$F$339,5,0))</f>
        <v>0</v>
      </c>
      <c r="G3491" s="65">
        <f t="shared" si="440"/>
        <v>0</v>
      </c>
      <c r="H3491" s="44">
        <f t="shared" si="444"/>
        <v>0</v>
      </c>
      <c r="I3491" s="46">
        <v>0</v>
      </c>
      <c r="J3491" s="31">
        <f t="shared" si="445"/>
        <v>0</v>
      </c>
      <c r="K3491" s="1">
        <f t="shared" si="446"/>
        <v>0</v>
      </c>
      <c r="L3491" s="1">
        <f t="shared" si="442"/>
        <v>6</v>
      </c>
    </row>
    <row r="3492" spans="1:12" ht="16.5" hidden="1" thickBot="1" x14ac:dyDescent="0.3">
      <c r="A3492" s="26">
        <v>589317</v>
      </c>
      <c r="B3492" s="42">
        <v>589317</v>
      </c>
      <c r="C3492" s="43" t="s">
        <v>152</v>
      </c>
      <c r="D3492" s="44">
        <v>0</v>
      </c>
      <c r="E3492" s="29">
        <f>IF(ISERROR(VLOOKUP(A3492,'INFORME SEVEN'!$A$1:$F$339,4,0)),0,VLOOKUP(A3492,'INFORME SEVEN'!$A$1:$F$339,4,0))</f>
        <v>0</v>
      </c>
      <c r="F3492" s="29">
        <f>IF(ISERROR(VLOOKUP(A3492,'INFORME SEVEN'!$A$1:$F$339,5,0)),0,VLOOKUP(A3492,'INFORME SEVEN'!$A$1:$F$339,5,0))</f>
        <v>0</v>
      </c>
      <c r="G3492" s="65">
        <f t="shared" si="440"/>
        <v>0</v>
      </c>
      <c r="H3492" s="44">
        <f t="shared" si="444"/>
        <v>0</v>
      </c>
      <c r="I3492" s="46">
        <v>0</v>
      </c>
      <c r="J3492" s="31">
        <f t="shared" si="445"/>
        <v>0</v>
      </c>
      <c r="K3492" s="1">
        <f t="shared" si="446"/>
        <v>0</v>
      </c>
      <c r="L3492" s="1">
        <f t="shared" si="442"/>
        <v>6</v>
      </c>
    </row>
    <row r="3493" spans="1:12" ht="16.5" hidden="1" thickBot="1" x14ac:dyDescent="0.3">
      <c r="A3493" s="26">
        <v>589318</v>
      </c>
      <c r="B3493" s="42">
        <v>589318</v>
      </c>
      <c r="C3493" s="43" t="s">
        <v>153</v>
      </c>
      <c r="D3493" s="44">
        <v>0</v>
      </c>
      <c r="E3493" s="29">
        <f>IF(ISERROR(VLOOKUP(A3493,'INFORME SEVEN'!$A$1:$F$339,4,0)),0,VLOOKUP(A3493,'INFORME SEVEN'!$A$1:$F$339,4,0))</f>
        <v>0</v>
      </c>
      <c r="F3493" s="29">
        <f>IF(ISERROR(VLOOKUP(A3493,'INFORME SEVEN'!$A$1:$F$339,5,0)),0,VLOOKUP(A3493,'INFORME SEVEN'!$A$1:$F$339,5,0))</f>
        <v>0</v>
      </c>
      <c r="G3493" s="65">
        <f t="shared" si="440"/>
        <v>0</v>
      </c>
      <c r="H3493" s="44">
        <f t="shared" si="444"/>
        <v>0</v>
      </c>
      <c r="I3493" s="46">
        <v>0</v>
      </c>
      <c r="J3493" s="31">
        <f t="shared" si="445"/>
        <v>0</v>
      </c>
      <c r="K3493" s="1">
        <f t="shared" si="446"/>
        <v>0</v>
      </c>
      <c r="L3493" s="1">
        <f t="shared" si="442"/>
        <v>6</v>
      </c>
    </row>
    <row r="3494" spans="1:12" ht="16.5" hidden="1" thickBot="1" x14ac:dyDescent="0.3">
      <c r="A3494" s="26">
        <v>589319</v>
      </c>
      <c r="B3494" s="42">
        <v>589319</v>
      </c>
      <c r="C3494" s="43" t="s">
        <v>154</v>
      </c>
      <c r="D3494" s="44">
        <v>0</v>
      </c>
      <c r="E3494" s="29">
        <f>IF(ISERROR(VLOOKUP(A3494,'INFORME SEVEN'!$A$1:$F$339,4,0)),0,VLOOKUP(A3494,'INFORME SEVEN'!$A$1:$F$339,4,0))</f>
        <v>0</v>
      </c>
      <c r="F3494" s="29">
        <f>IF(ISERROR(VLOOKUP(A3494,'INFORME SEVEN'!$A$1:$F$339,5,0)),0,VLOOKUP(A3494,'INFORME SEVEN'!$A$1:$F$339,5,0))</f>
        <v>0</v>
      </c>
      <c r="G3494" s="65">
        <f t="shared" si="440"/>
        <v>0</v>
      </c>
      <c r="H3494" s="44">
        <f t="shared" si="444"/>
        <v>0</v>
      </c>
      <c r="I3494" s="46">
        <v>0</v>
      </c>
      <c r="J3494" s="31">
        <f t="shared" si="445"/>
        <v>0</v>
      </c>
      <c r="K3494" s="1">
        <f t="shared" si="446"/>
        <v>0</v>
      </c>
      <c r="L3494" s="1">
        <f t="shared" si="442"/>
        <v>6</v>
      </c>
    </row>
    <row r="3495" spans="1:12" ht="16.5" hidden="1" thickBot="1" x14ac:dyDescent="0.3">
      <c r="A3495" s="26">
        <v>589320</v>
      </c>
      <c r="B3495" s="42">
        <v>589320</v>
      </c>
      <c r="C3495" s="43" t="s">
        <v>155</v>
      </c>
      <c r="D3495" s="44">
        <v>0</v>
      </c>
      <c r="E3495" s="29">
        <f>IF(ISERROR(VLOOKUP(A3495,'INFORME SEVEN'!$A$1:$F$339,4,0)),0,VLOOKUP(A3495,'INFORME SEVEN'!$A$1:$F$339,4,0))</f>
        <v>0</v>
      </c>
      <c r="F3495" s="29">
        <f>IF(ISERROR(VLOOKUP(A3495,'INFORME SEVEN'!$A$1:$F$339,5,0)),0,VLOOKUP(A3495,'INFORME SEVEN'!$A$1:$F$339,5,0))</f>
        <v>0</v>
      </c>
      <c r="G3495" s="65">
        <f t="shared" si="440"/>
        <v>0</v>
      </c>
      <c r="H3495" s="44">
        <f t="shared" si="444"/>
        <v>0</v>
      </c>
      <c r="I3495" s="46">
        <v>0</v>
      </c>
      <c r="J3495" s="31">
        <f t="shared" si="445"/>
        <v>0</v>
      </c>
      <c r="K3495" s="1">
        <f t="shared" si="446"/>
        <v>0</v>
      </c>
      <c r="L3495" s="1">
        <f t="shared" si="442"/>
        <v>6</v>
      </c>
    </row>
    <row r="3496" spans="1:12" ht="16.5" hidden="1" thickBot="1" x14ac:dyDescent="0.3">
      <c r="A3496" s="26">
        <v>589321</v>
      </c>
      <c r="B3496" s="42">
        <v>589321</v>
      </c>
      <c r="C3496" s="43" t="s">
        <v>156</v>
      </c>
      <c r="D3496" s="44">
        <v>0</v>
      </c>
      <c r="E3496" s="29">
        <f>IF(ISERROR(VLOOKUP(A3496,'INFORME SEVEN'!$A$1:$F$339,4,0)),0,VLOOKUP(A3496,'INFORME SEVEN'!$A$1:$F$339,4,0))</f>
        <v>0</v>
      </c>
      <c r="F3496" s="29">
        <f>IF(ISERROR(VLOOKUP(A3496,'INFORME SEVEN'!$A$1:$F$339,5,0)),0,VLOOKUP(A3496,'INFORME SEVEN'!$A$1:$F$339,5,0))</f>
        <v>0</v>
      </c>
      <c r="G3496" s="65">
        <f t="shared" si="440"/>
        <v>0</v>
      </c>
      <c r="H3496" s="44">
        <f t="shared" si="444"/>
        <v>0</v>
      </c>
      <c r="I3496" s="46">
        <v>0</v>
      </c>
      <c r="J3496" s="31">
        <f t="shared" si="445"/>
        <v>0</v>
      </c>
      <c r="K3496" s="1">
        <f t="shared" si="446"/>
        <v>0</v>
      </c>
      <c r="L3496" s="1">
        <f t="shared" si="442"/>
        <v>6</v>
      </c>
    </row>
    <row r="3497" spans="1:12" ht="16.5" hidden="1" thickBot="1" x14ac:dyDescent="0.3">
      <c r="A3497" s="26">
        <v>589322</v>
      </c>
      <c r="B3497" s="42">
        <v>589322</v>
      </c>
      <c r="C3497" s="43" t="s">
        <v>157</v>
      </c>
      <c r="D3497" s="44">
        <v>0</v>
      </c>
      <c r="E3497" s="29">
        <f>IF(ISERROR(VLOOKUP(A3497,'INFORME SEVEN'!$A$1:$F$339,4,0)),0,VLOOKUP(A3497,'INFORME SEVEN'!$A$1:$F$339,4,0))</f>
        <v>0</v>
      </c>
      <c r="F3497" s="29">
        <f>IF(ISERROR(VLOOKUP(A3497,'INFORME SEVEN'!$A$1:$F$339,5,0)),0,VLOOKUP(A3497,'INFORME SEVEN'!$A$1:$F$339,5,0))</f>
        <v>0</v>
      </c>
      <c r="G3497" s="65">
        <f t="shared" si="440"/>
        <v>0</v>
      </c>
      <c r="H3497" s="44">
        <f t="shared" si="444"/>
        <v>0</v>
      </c>
      <c r="I3497" s="46">
        <v>0</v>
      </c>
      <c r="J3497" s="31">
        <f t="shared" si="445"/>
        <v>0</v>
      </c>
      <c r="K3497" s="1">
        <f t="shared" si="446"/>
        <v>0</v>
      </c>
      <c r="L3497" s="1">
        <f t="shared" si="442"/>
        <v>6</v>
      </c>
    </row>
    <row r="3498" spans="1:12" ht="16.5" hidden="1" thickBot="1" x14ac:dyDescent="0.3">
      <c r="A3498" s="26">
        <v>589323</v>
      </c>
      <c r="B3498" s="42">
        <v>589323</v>
      </c>
      <c r="C3498" s="43" t="s">
        <v>158</v>
      </c>
      <c r="D3498" s="44">
        <v>0</v>
      </c>
      <c r="E3498" s="29">
        <f>IF(ISERROR(VLOOKUP(A3498,'INFORME SEVEN'!$A$1:$F$339,4,0)),0,VLOOKUP(A3498,'INFORME SEVEN'!$A$1:$F$339,4,0))</f>
        <v>0</v>
      </c>
      <c r="F3498" s="29">
        <f>IF(ISERROR(VLOOKUP(A3498,'INFORME SEVEN'!$A$1:$F$339,5,0)),0,VLOOKUP(A3498,'INFORME SEVEN'!$A$1:$F$339,5,0))</f>
        <v>0</v>
      </c>
      <c r="G3498" s="65">
        <f t="shared" si="440"/>
        <v>0</v>
      </c>
      <c r="H3498" s="44">
        <f t="shared" si="444"/>
        <v>0</v>
      </c>
      <c r="I3498" s="46">
        <v>0</v>
      </c>
      <c r="J3498" s="31">
        <f t="shared" si="445"/>
        <v>0</v>
      </c>
      <c r="K3498" s="1">
        <f t="shared" si="446"/>
        <v>0</v>
      </c>
      <c r="L3498" s="1">
        <f t="shared" si="442"/>
        <v>6</v>
      </c>
    </row>
    <row r="3499" spans="1:12" ht="16.5" hidden="1" thickBot="1" x14ac:dyDescent="0.3">
      <c r="A3499" s="26">
        <v>589324</v>
      </c>
      <c r="B3499" s="42">
        <v>589324</v>
      </c>
      <c r="C3499" s="43" t="s">
        <v>159</v>
      </c>
      <c r="D3499" s="44">
        <v>0</v>
      </c>
      <c r="E3499" s="29">
        <f>IF(ISERROR(VLOOKUP(A3499,'INFORME SEVEN'!$A$1:$F$339,4,0)),0,VLOOKUP(A3499,'INFORME SEVEN'!$A$1:$F$339,4,0))</f>
        <v>0</v>
      </c>
      <c r="F3499" s="29">
        <f>IF(ISERROR(VLOOKUP(A3499,'INFORME SEVEN'!$A$1:$F$339,5,0)),0,VLOOKUP(A3499,'INFORME SEVEN'!$A$1:$F$339,5,0))</f>
        <v>0</v>
      </c>
      <c r="G3499" s="65">
        <f t="shared" si="440"/>
        <v>0</v>
      </c>
      <c r="H3499" s="44">
        <f t="shared" si="444"/>
        <v>0</v>
      </c>
      <c r="I3499" s="46">
        <v>0</v>
      </c>
      <c r="J3499" s="31">
        <f t="shared" si="445"/>
        <v>0</v>
      </c>
      <c r="K3499" s="1">
        <f t="shared" si="446"/>
        <v>0</v>
      </c>
      <c r="L3499" s="1">
        <f t="shared" si="442"/>
        <v>6</v>
      </c>
    </row>
    <row r="3500" spans="1:12" ht="16.5" hidden="1" thickBot="1" x14ac:dyDescent="0.3">
      <c r="A3500" s="26">
        <v>589325</v>
      </c>
      <c r="B3500" s="42">
        <v>589325</v>
      </c>
      <c r="C3500" s="43" t="s">
        <v>160</v>
      </c>
      <c r="D3500" s="44">
        <v>0</v>
      </c>
      <c r="E3500" s="29">
        <f>IF(ISERROR(VLOOKUP(A3500,'INFORME SEVEN'!$A$1:$F$339,4,0)),0,VLOOKUP(A3500,'INFORME SEVEN'!$A$1:$F$339,4,0))</f>
        <v>0</v>
      </c>
      <c r="F3500" s="29">
        <f>IF(ISERROR(VLOOKUP(A3500,'INFORME SEVEN'!$A$1:$F$339,5,0)),0,VLOOKUP(A3500,'INFORME SEVEN'!$A$1:$F$339,5,0))</f>
        <v>0</v>
      </c>
      <c r="G3500" s="65">
        <f t="shared" si="440"/>
        <v>0</v>
      </c>
      <c r="H3500" s="44">
        <f t="shared" si="444"/>
        <v>0</v>
      </c>
      <c r="I3500" s="46">
        <v>0</v>
      </c>
      <c r="J3500" s="31">
        <f t="shared" si="445"/>
        <v>0</v>
      </c>
      <c r="K3500" s="1">
        <f t="shared" si="446"/>
        <v>0</v>
      </c>
      <c r="L3500" s="1">
        <f t="shared" si="442"/>
        <v>6</v>
      </c>
    </row>
    <row r="3501" spans="1:12" ht="16.5" hidden="1" thickBot="1" x14ac:dyDescent="0.3">
      <c r="A3501" s="26">
        <v>589326</v>
      </c>
      <c r="B3501" s="42">
        <v>589326</v>
      </c>
      <c r="C3501" s="43" t="s">
        <v>161</v>
      </c>
      <c r="D3501" s="44">
        <v>0</v>
      </c>
      <c r="E3501" s="29">
        <f>IF(ISERROR(VLOOKUP(A3501,'INFORME SEVEN'!$A$1:$F$339,4,0)),0,VLOOKUP(A3501,'INFORME SEVEN'!$A$1:$F$339,4,0))</f>
        <v>0</v>
      </c>
      <c r="F3501" s="29">
        <f>IF(ISERROR(VLOOKUP(A3501,'INFORME SEVEN'!$A$1:$F$339,5,0)),0,VLOOKUP(A3501,'INFORME SEVEN'!$A$1:$F$339,5,0))</f>
        <v>0</v>
      </c>
      <c r="G3501" s="65">
        <f t="shared" si="440"/>
        <v>0</v>
      </c>
      <c r="H3501" s="44">
        <f t="shared" si="444"/>
        <v>0</v>
      </c>
      <c r="I3501" s="46">
        <v>0</v>
      </c>
      <c r="J3501" s="31">
        <f t="shared" si="445"/>
        <v>0</v>
      </c>
      <c r="K3501" s="1">
        <f t="shared" si="446"/>
        <v>0</v>
      </c>
      <c r="L3501" s="1">
        <f t="shared" si="442"/>
        <v>6</v>
      </c>
    </row>
    <row r="3502" spans="1:12" ht="16.5" hidden="1" thickBot="1" x14ac:dyDescent="0.3">
      <c r="A3502" s="26">
        <v>589327</v>
      </c>
      <c r="B3502" s="42">
        <v>589327</v>
      </c>
      <c r="C3502" s="43" t="s">
        <v>1402</v>
      </c>
      <c r="D3502" s="44">
        <v>0</v>
      </c>
      <c r="E3502" s="29">
        <f>IF(ISERROR(VLOOKUP(A3502,'INFORME SEVEN'!$A$1:$F$339,4,0)),0,VLOOKUP(A3502,'INFORME SEVEN'!$A$1:$F$339,4,0))</f>
        <v>0</v>
      </c>
      <c r="F3502" s="29">
        <f>IF(ISERROR(VLOOKUP(A3502,'INFORME SEVEN'!$A$1:$F$339,5,0)),0,VLOOKUP(A3502,'INFORME SEVEN'!$A$1:$F$339,5,0))</f>
        <v>0</v>
      </c>
      <c r="G3502" s="65">
        <f t="shared" si="440"/>
        <v>0</v>
      </c>
      <c r="H3502" s="44">
        <f t="shared" si="444"/>
        <v>0</v>
      </c>
      <c r="I3502" s="46">
        <v>0</v>
      </c>
      <c r="J3502" s="31">
        <f t="shared" si="445"/>
        <v>0</v>
      </c>
      <c r="K3502" s="1">
        <f t="shared" si="446"/>
        <v>0</v>
      </c>
      <c r="L3502" s="1">
        <f t="shared" si="442"/>
        <v>6</v>
      </c>
    </row>
    <row r="3503" spans="1:12" ht="16.5" hidden="1" thickBot="1" x14ac:dyDescent="0.3">
      <c r="A3503" s="26">
        <v>589328</v>
      </c>
      <c r="B3503" s="42">
        <v>589328</v>
      </c>
      <c r="C3503" s="43" t="s">
        <v>163</v>
      </c>
      <c r="D3503" s="44">
        <v>0</v>
      </c>
      <c r="E3503" s="29">
        <f>IF(ISERROR(VLOOKUP(A3503,'INFORME SEVEN'!$A$1:$F$339,4,0)),0,VLOOKUP(A3503,'INFORME SEVEN'!$A$1:$F$339,4,0))</f>
        <v>0</v>
      </c>
      <c r="F3503" s="29">
        <f>IF(ISERROR(VLOOKUP(A3503,'INFORME SEVEN'!$A$1:$F$339,5,0)),0,VLOOKUP(A3503,'INFORME SEVEN'!$A$1:$F$339,5,0))</f>
        <v>0</v>
      </c>
      <c r="G3503" s="65">
        <f t="shared" si="440"/>
        <v>0</v>
      </c>
      <c r="H3503" s="44">
        <f t="shared" si="444"/>
        <v>0</v>
      </c>
      <c r="I3503" s="46">
        <v>0</v>
      </c>
      <c r="J3503" s="31">
        <f t="shared" si="445"/>
        <v>0</v>
      </c>
      <c r="K3503" s="1">
        <f t="shared" si="446"/>
        <v>0</v>
      </c>
      <c r="L3503" s="1">
        <f t="shared" si="442"/>
        <v>6</v>
      </c>
    </row>
    <row r="3504" spans="1:12" ht="16.5" hidden="1" thickBot="1" x14ac:dyDescent="0.3">
      <c r="A3504" s="26">
        <v>589329</v>
      </c>
      <c r="B3504" s="42">
        <v>589329</v>
      </c>
      <c r="C3504" s="43" t="s">
        <v>164</v>
      </c>
      <c r="D3504" s="44">
        <v>0</v>
      </c>
      <c r="E3504" s="29">
        <f>IF(ISERROR(VLOOKUP(A3504,'INFORME SEVEN'!$A$1:$F$339,4,0)),0,VLOOKUP(A3504,'INFORME SEVEN'!$A$1:$F$339,4,0))</f>
        <v>0</v>
      </c>
      <c r="F3504" s="29">
        <f>IF(ISERROR(VLOOKUP(A3504,'INFORME SEVEN'!$A$1:$F$339,5,0)),0,VLOOKUP(A3504,'INFORME SEVEN'!$A$1:$F$339,5,0))</f>
        <v>0</v>
      </c>
      <c r="G3504" s="65">
        <f t="shared" si="440"/>
        <v>0</v>
      </c>
      <c r="H3504" s="44">
        <f t="shared" si="444"/>
        <v>0</v>
      </c>
      <c r="I3504" s="46">
        <v>0</v>
      </c>
      <c r="J3504" s="31">
        <f t="shared" si="445"/>
        <v>0</v>
      </c>
      <c r="K3504" s="1">
        <f t="shared" si="446"/>
        <v>0</v>
      </c>
      <c r="L3504" s="1">
        <f t="shared" si="442"/>
        <v>6</v>
      </c>
    </row>
    <row r="3505" spans="1:12" ht="16.5" hidden="1" thickBot="1" x14ac:dyDescent="0.3">
      <c r="A3505" s="26">
        <v>589330</v>
      </c>
      <c r="B3505" s="42">
        <v>589330</v>
      </c>
      <c r="C3505" s="43" t="s">
        <v>165</v>
      </c>
      <c r="D3505" s="44">
        <v>0</v>
      </c>
      <c r="E3505" s="29">
        <f>IF(ISERROR(VLOOKUP(A3505,'INFORME SEVEN'!$A$1:$F$339,4,0)),0,VLOOKUP(A3505,'INFORME SEVEN'!$A$1:$F$339,4,0))</f>
        <v>0</v>
      </c>
      <c r="F3505" s="29">
        <f>IF(ISERROR(VLOOKUP(A3505,'INFORME SEVEN'!$A$1:$F$339,5,0)),0,VLOOKUP(A3505,'INFORME SEVEN'!$A$1:$F$339,5,0))</f>
        <v>0</v>
      </c>
      <c r="G3505" s="65">
        <f t="shared" si="440"/>
        <v>0</v>
      </c>
      <c r="H3505" s="44">
        <f t="shared" si="444"/>
        <v>0</v>
      </c>
      <c r="I3505" s="46">
        <v>0</v>
      </c>
      <c r="J3505" s="31">
        <f t="shared" si="445"/>
        <v>0</v>
      </c>
      <c r="K3505" s="1">
        <f t="shared" si="446"/>
        <v>0</v>
      </c>
      <c r="L3505" s="1">
        <f t="shared" si="442"/>
        <v>6</v>
      </c>
    </row>
    <row r="3506" spans="1:12" ht="16.5" hidden="1" thickBot="1" x14ac:dyDescent="0.3">
      <c r="A3506" s="26">
        <v>589331</v>
      </c>
      <c r="B3506" s="42">
        <v>589331</v>
      </c>
      <c r="C3506" s="43" t="s">
        <v>166</v>
      </c>
      <c r="D3506" s="44">
        <v>0</v>
      </c>
      <c r="E3506" s="29">
        <f>IF(ISERROR(VLOOKUP(A3506,'INFORME SEVEN'!$A$1:$F$339,4,0)),0,VLOOKUP(A3506,'INFORME SEVEN'!$A$1:$F$339,4,0))</f>
        <v>0</v>
      </c>
      <c r="F3506" s="29">
        <f>IF(ISERROR(VLOOKUP(A3506,'INFORME SEVEN'!$A$1:$F$339,5,0)),0,VLOOKUP(A3506,'INFORME SEVEN'!$A$1:$F$339,5,0))</f>
        <v>0</v>
      </c>
      <c r="G3506" s="65">
        <f t="shared" si="440"/>
        <v>0</v>
      </c>
      <c r="H3506" s="44">
        <f t="shared" si="444"/>
        <v>0</v>
      </c>
      <c r="I3506" s="46">
        <v>0</v>
      </c>
      <c r="J3506" s="31">
        <f t="shared" si="445"/>
        <v>0</v>
      </c>
      <c r="K3506" s="1">
        <f t="shared" si="446"/>
        <v>0</v>
      </c>
      <c r="L3506" s="1">
        <f t="shared" si="442"/>
        <v>6</v>
      </c>
    </row>
    <row r="3507" spans="1:12" ht="16.5" hidden="1" thickBot="1" x14ac:dyDescent="0.3">
      <c r="A3507" s="26">
        <v>589332</v>
      </c>
      <c r="B3507" s="42">
        <v>589332</v>
      </c>
      <c r="C3507" s="43" t="s">
        <v>167</v>
      </c>
      <c r="D3507" s="44">
        <v>0</v>
      </c>
      <c r="E3507" s="29">
        <f>IF(ISERROR(VLOOKUP(A3507,'INFORME SEVEN'!$A$1:$F$339,4,0)),0,VLOOKUP(A3507,'INFORME SEVEN'!$A$1:$F$339,4,0))</f>
        <v>0</v>
      </c>
      <c r="F3507" s="29">
        <f>IF(ISERROR(VLOOKUP(A3507,'INFORME SEVEN'!$A$1:$F$339,5,0)),0,VLOOKUP(A3507,'INFORME SEVEN'!$A$1:$F$339,5,0))</f>
        <v>0</v>
      </c>
      <c r="G3507" s="65">
        <f t="shared" si="440"/>
        <v>0</v>
      </c>
      <c r="H3507" s="44">
        <f t="shared" si="444"/>
        <v>0</v>
      </c>
      <c r="I3507" s="46">
        <v>0</v>
      </c>
      <c r="J3507" s="31">
        <f t="shared" si="445"/>
        <v>0</v>
      </c>
      <c r="K3507" s="1">
        <f t="shared" si="446"/>
        <v>0</v>
      </c>
      <c r="L3507" s="1">
        <f t="shared" si="442"/>
        <v>6</v>
      </c>
    </row>
    <row r="3508" spans="1:12" ht="16.5" hidden="1" thickBot="1" x14ac:dyDescent="0.3">
      <c r="A3508" s="26">
        <v>589333</v>
      </c>
      <c r="B3508" s="42">
        <v>589333</v>
      </c>
      <c r="C3508" s="43" t="s">
        <v>168</v>
      </c>
      <c r="D3508" s="44">
        <v>0</v>
      </c>
      <c r="E3508" s="29">
        <f>IF(ISERROR(VLOOKUP(A3508,'INFORME SEVEN'!$A$1:$F$339,4,0)),0,VLOOKUP(A3508,'INFORME SEVEN'!$A$1:$F$339,4,0))</f>
        <v>0</v>
      </c>
      <c r="F3508" s="29">
        <f>IF(ISERROR(VLOOKUP(A3508,'INFORME SEVEN'!$A$1:$F$339,5,0)),0,VLOOKUP(A3508,'INFORME SEVEN'!$A$1:$F$339,5,0))</f>
        <v>0</v>
      </c>
      <c r="G3508" s="65">
        <f t="shared" si="440"/>
        <v>0</v>
      </c>
      <c r="H3508" s="44">
        <f t="shared" si="444"/>
        <v>0</v>
      </c>
      <c r="I3508" s="46">
        <v>0</v>
      </c>
      <c r="J3508" s="31">
        <f t="shared" si="445"/>
        <v>0</v>
      </c>
      <c r="K3508" s="1">
        <f t="shared" si="446"/>
        <v>0</v>
      </c>
      <c r="L3508" s="1">
        <f t="shared" si="442"/>
        <v>6</v>
      </c>
    </row>
    <row r="3509" spans="1:12" ht="16.5" hidden="1" thickBot="1" x14ac:dyDescent="0.3">
      <c r="A3509" s="26">
        <v>589334</v>
      </c>
      <c r="B3509" s="42">
        <v>589334</v>
      </c>
      <c r="C3509" s="43" t="s">
        <v>169</v>
      </c>
      <c r="D3509" s="44">
        <v>0</v>
      </c>
      <c r="E3509" s="29">
        <f>IF(ISERROR(VLOOKUP(A3509,'INFORME SEVEN'!$A$1:$F$339,4,0)),0,VLOOKUP(A3509,'INFORME SEVEN'!$A$1:$F$339,4,0))</f>
        <v>0</v>
      </c>
      <c r="F3509" s="29">
        <f>IF(ISERROR(VLOOKUP(A3509,'INFORME SEVEN'!$A$1:$F$339,5,0)),0,VLOOKUP(A3509,'INFORME SEVEN'!$A$1:$F$339,5,0))</f>
        <v>0</v>
      </c>
      <c r="G3509" s="65">
        <f t="shared" si="440"/>
        <v>0</v>
      </c>
      <c r="H3509" s="44">
        <f t="shared" si="444"/>
        <v>0</v>
      </c>
      <c r="I3509" s="46">
        <v>0</v>
      </c>
      <c r="J3509" s="31">
        <f t="shared" si="445"/>
        <v>0</v>
      </c>
      <c r="K3509" s="1">
        <f t="shared" si="446"/>
        <v>0</v>
      </c>
      <c r="L3509" s="1">
        <f t="shared" si="442"/>
        <v>6</v>
      </c>
    </row>
    <row r="3510" spans="1:12" ht="16.5" hidden="1" thickBot="1" x14ac:dyDescent="0.3">
      <c r="A3510" s="26">
        <v>589335</v>
      </c>
      <c r="B3510" s="42">
        <v>589335</v>
      </c>
      <c r="C3510" s="43" t="s">
        <v>170</v>
      </c>
      <c r="D3510" s="44">
        <v>0</v>
      </c>
      <c r="E3510" s="29">
        <f>IF(ISERROR(VLOOKUP(A3510,'INFORME SEVEN'!$A$1:$F$339,4,0)),0,VLOOKUP(A3510,'INFORME SEVEN'!$A$1:$F$339,4,0))</f>
        <v>0</v>
      </c>
      <c r="F3510" s="29">
        <f>IF(ISERROR(VLOOKUP(A3510,'INFORME SEVEN'!$A$1:$F$339,5,0)),0,VLOOKUP(A3510,'INFORME SEVEN'!$A$1:$F$339,5,0))</f>
        <v>0</v>
      </c>
      <c r="G3510" s="65">
        <f t="shared" si="440"/>
        <v>0</v>
      </c>
      <c r="H3510" s="44">
        <f t="shared" si="444"/>
        <v>0</v>
      </c>
      <c r="I3510" s="46">
        <v>0</v>
      </c>
      <c r="J3510" s="31">
        <f t="shared" si="445"/>
        <v>0</v>
      </c>
      <c r="K3510" s="1">
        <f t="shared" si="446"/>
        <v>0</v>
      </c>
      <c r="L3510" s="1">
        <f t="shared" si="442"/>
        <v>6</v>
      </c>
    </row>
    <row r="3511" spans="1:12" ht="16.5" hidden="1" thickBot="1" x14ac:dyDescent="0.3">
      <c r="A3511" s="26">
        <v>589336</v>
      </c>
      <c r="B3511" s="42">
        <v>589336</v>
      </c>
      <c r="C3511" s="43" t="s">
        <v>171</v>
      </c>
      <c r="D3511" s="44">
        <v>0</v>
      </c>
      <c r="E3511" s="29">
        <f>IF(ISERROR(VLOOKUP(A3511,'INFORME SEVEN'!$A$1:$F$339,4,0)),0,VLOOKUP(A3511,'INFORME SEVEN'!$A$1:$F$339,4,0))</f>
        <v>0</v>
      </c>
      <c r="F3511" s="29">
        <f>IF(ISERROR(VLOOKUP(A3511,'INFORME SEVEN'!$A$1:$F$339,5,0)),0,VLOOKUP(A3511,'INFORME SEVEN'!$A$1:$F$339,5,0))</f>
        <v>0</v>
      </c>
      <c r="G3511" s="65">
        <f t="shared" si="440"/>
        <v>0</v>
      </c>
      <c r="H3511" s="44">
        <f t="shared" si="444"/>
        <v>0</v>
      </c>
      <c r="I3511" s="46">
        <v>0</v>
      </c>
      <c r="J3511" s="31">
        <f t="shared" si="445"/>
        <v>0</v>
      </c>
      <c r="K3511" s="1">
        <f t="shared" si="446"/>
        <v>0</v>
      </c>
      <c r="L3511" s="1">
        <f t="shared" si="442"/>
        <v>6</v>
      </c>
    </row>
    <row r="3512" spans="1:12" ht="16.5" hidden="1" thickBot="1" x14ac:dyDescent="0.3">
      <c r="A3512" s="26">
        <v>589337</v>
      </c>
      <c r="B3512" s="42">
        <v>589337</v>
      </c>
      <c r="C3512" s="43" t="s">
        <v>172</v>
      </c>
      <c r="D3512" s="44">
        <v>0</v>
      </c>
      <c r="E3512" s="29">
        <f>IF(ISERROR(VLOOKUP(A3512,'INFORME SEVEN'!$A$1:$F$339,4,0)),0,VLOOKUP(A3512,'INFORME SEVEN'!$A$1:$F$339,4,0))</f>
        <v>0</v>
      </c>
      <c r="F3512" s="29">
        <f>IF(ISERROR(VLOOKUP(A3512,'INFORME SEVEN'!$A$1:$F$339,5,0)),0,VLOOKUP(A3512,'INFORME SEVEN'!$A$1:$F$339,5,0))</f>
        <v>0</v>
      </c>
      <c r="G3512" s="65">
        <f t="shared" si="440"/>
        <v>0</v>
      </c>
      <c r="H3512" s="44">
        <f t="shared" si="444"/>
        <v>0</v>
      </c>
      <c r="I3512" s="46">
        <v>0</v>
      </c>
      <c r="J3512" s="31">
        <f t="shared" si="445"/>
        <v>0</v>
      </c>
      <c r="K3512" s="1">
        <f t="shared" si="446"/>
        <v>0</v>
      </c>
      <c r="L3512" s="1">
        <f t="shared" si="442"/>
        <v>6</v>
      </c>
    </row>
    <row r="3513" spans="1:12" ht="16.5" hidden="1" thickBot="1" x14ac:dyDescent="0.3">
      <c r="A3513" s="26">
        <v>589338</v>
      </c>
      <c r="B3513" s="42">
        <v>589338</v>
      </c>
      <c r="C3513" s="43" t="s">
        <v>173</v>
      </c>
      <c r="D3513" s="44">
        <v>0</v>
      </c>
      <c r="E3513" s="29">
        <f>IF(ISERROR(VLOOKUP(A3513,'INFORME SEVEN'!$A$1:$F$339,4,0)),0,VLOOKUP(A3513,'INFORME SEVEN'!$A$1:$F$339,4,0))</f>
        <v>0</v>
      </c>
      <c r="F3513" s="29">
        <f>IF(ISERROR(VLOOKUP(A3513,'INFORME SEVEN'!$A$1:$F$339,5,0)),0,VLOOKUP(A3513,'INFORME SEVEN'!$A$1:$F$339,5,0))</f>
        <v>0</v>
      </c>
      <c r="G3513" s="65">
        <f t="shared" si="440"/>
        <v>0</v>
      </c>
      <c r="H3513" s="44">
        <f t="shared" si="444"/>
        <v>0</v>
      </c>
      <c r="I3513" s="46">
        <v>0</v>
      </c>
      <c r="J3513" s="31">
        <f t="shared" si="445"/>
        <v>0</v>
      </c>
      <c r="K3513" s="1">
        <f t="shared" si="446"/>
        <v>0</v>
      </c>
      <c r="L3513" s="1">
        <f t="shared" si="442"/>
        <v>6</v>
      </c>
    </row>
    <row r="3514" spans="1:12" ht="16.5" hidden="1" thickBot="1" x14ac:dyDescent="0.3">
      <c r="A3514" s="26">
        <v>589339</v>
      </c>
      <c r="B3514" s="42">
        <v>589339</v>
      </c>
      <c r="C3514" s="43" t="s">
        <v>174</v>
      </c>
      <c r="D3514" s="44">
        <v>0</v>
      </c>
      <c r="E3514" s="29">
        <f>IF(ISERROR(VLOOKUP(A3514,'INFORME SEVEN'!$A$1:$F$339,4,0)),0,VLOOKUP(A3514,'INFORME SEVEN'!$A$1:$F$339,4,0))</f>
        <v>0</v>
      </c>
      <c r="F3514" s="29">
        <f>IF(ISERROR(VLOOKUP(A3514,'INFORME SEVEN'!$A$1:$F$339,5,0)),0,VLOOKUP(A3514,'INFORME SEVEN'!$A$1:$F$339,5,0))</f>
        <v>0</v>
      </c>
      <c r="G3514" s="65">
        <f t="shared" si="440"/>
        <v>0</v>
      </c>
      <c r="H3514" s="44">
        <f t="shared" si="444"/>
        <v>0</v>
      </c>
      <c r="I3514" s="46">
        <v>0</v>
      </c>
      <c r="J3514" s="31">
        <f t="shared" si="445"/>
        <v>0</v>
      </c>
      <c r="K3514" s="1">
        <f t="shared" si="446"/>
        <v>0</v>
      </c>
      <c r="L3514" s="1">
        <f t="shared" si="442"/>
        <v>6</v>
      </c>
    </row>
    <row r="3515" spans="1:12" ht="16.5" hidden="1" thickBot="1" x14ac:dyDescent="0.3">
      <c r="A3515" s="26">
        <v>589340</v>
      </c>
      <c r="B3515" s="42">
        <v>589340</v>
      </c>
      <c r="C3515" s="43" t="s">
        <v>175</v>
      </c>
      <c r="D3515" s="44">
        <v>0</v>
      </c>
      <c r="E3515" s="29">
        <f>IF(ISERROR(VLOOKUP(A3515,'INFORME SEVEN'!$A$1:$F$339,4,0)),0,VLOOKUP(A3515,'INFORME SEVEN'!$A$1:$F$339,4,0))</f>
        <v>0</v>
      </c>
      <c r="F3515" s="29">
        <f>IF(ISERROR(VLOOKUP(A3515,'INFORME SEVEN'!$A$1:$F$339,5,0)),0,VLOOKUP(A3515,'INFORME SEVEN'!$A$1:$F$339,5,0))</f>
        <v>0</v>
      </c>
      <c r="G3515" s="65">
        <f t="shared" si="440"/>
        <v>0</v>
      </c>
      <c r="H3515" s="44">
        <f t="shared" si="444"/>
        <v>0</v>
      </c>
      <c r="I3515" s="46">
        <v>0</v>
      </c>
      <c r="J3515" s="31">
        <f t="shared" si="445"/>
        <v>0</v>
      </c>
      <c r="K3515" s="1">
        <f t="shared" si="446"/>
        <v>0</v>
      </c>
      <c r="L3515" s="1">
        <f t="shared" si="442"/>
        <v>6</v>
      </c>
    </row>
    <row r="3516" spans="1:12" ht="16.5" hidden="1" thickBot="1" x14ac:dyDescent="0.3">
      <c r="A3516" s="26">
        <v>589341</v>
      </c>
      <c r="B3516" s="42">
        <v>589341</v>
      </c>
      <c r="C3516" s="43" t="s">
        <v>1403</v>
      </c>
      <c r="D3516" s="44">
        <v>0</v>
      </c>
      <c r="E3516" s="29">
        <f>IF(ISERROR(VLOOKUP(A3516,'INFORME SEVEN'!$A$1:$F$339,4,0)),0,VLOOKUP(A3516,'INFORME SEVEN'!$A$1:$F$339,4,0))</f>
        <v>0</v>
      </c>
      <c r="F3516" s="29">
        <f>IF(ISERROR(VLOOKUP(A3516,'INFORME SEVEN'!$A$1:$F$339,5,0)),0,VLOOKUP(A3516,'INFORME SEVEN'!$A$1:$F$339,5,0))</f>
        <v>0</v>
      </c>
      <c r="G3516" s="65">
        <f t="shared" si="440"/>
        <v>0</v>
      </c>
      <c r="H3516" s="44">
        <f t="shared" si="444"/>
        <v>0</v>
      </c>
      <c r="I3516" s="46">
        <v>0</v>
      </c>
      <c r="J3516" s="31">
        <f t="shared" si="445"/>
        <v>0</v>
      </c>
      <c r="K3516" s="1">
        <f t="shared" si="446"/>
        <v>0</v>
      </c>
      <c r="L3516" s="1">
        <f t="shared" si="442"/>
        <v>6</v>
      </c>
    </row>
    <row r="3517" spans="1:12" ht="16.5" hidden="1" thickBot="1" x14ac:dyDescent="0.3">
      <c r="A3517" s="26">
        <v>589342</v>
      </c>
      <c r="B3517" s="42">
        <v>589342</v>
      </c>
      <c r="C3517" s="43" t="s">
        <v>178</v>
      </c>
      <c r="D3517" s="44">
        <v>0</v>
      </c>
      <c r="E3517" s="29">
        <f>IF(ISERROR(VLOOKUP(A3517,'INFORME SEVEN'!$A$1:$F$339,4,0)),0,VLOOKUP(A3517,'INFORME SEVEN'!$A$1:$F$339,4,0))</f>
        <v>0</v>
      </c>
      <c r="F3517" s="29">
        <f>IF(ISERROR(VLOOKUP(A3517,'INFORME SEVEN'!$A$1:$F$339,5,0)),0,VLOOKUP(A3517,'INFORME SEVEN'!$A$1:$F$339,5,0))</f>
        <v>0</v>
      </c>
      <c r="G3517" s="65">
        <f t="shared" si="440"/>
        <v>0</v>
      </c>
      <c r="H3517" s="44">
        <f t="shared" si="444"/>
        <v>0</v>
      </c>
      <c r="I3517" s="46">
        <v>0</v>
      </c>
      <c r="J3517" s="31">
        <f t="shared" si="445"/>
        <v>0</v>
      </c>
      <c r="K3517" s="1">
        <f t="shared" si="446"/>
        <v>0</v>
      </c>
      <c r="L3517" s="1">
        <f t="shared" si="442"/>
        <v>6</v>
      </c>
    </row>
    <row r="3518" spans="1:12" ht="16.5" hidden="1" thickBot="1" x14ac:dyDescent="0.3">
      <c r="A3518" s="26">
        <v>589343</v>
      </c>
      <c r="B3518" s="42">
        <v>589343</v>
      </c>
      <c r="C3518" s="43" t="s">
        <v>179</v>
      </c>
      <c r="D3518" s="44">
        <v>0</v>
      </c>
      <c r="E3518" s="29">
        <f>IF(ISERROR(VLOOKUP(A3518,'INFORME SEVEN'!$A$1:$F$339,4,0)),0,VLOOKUP(A3518,'INFORME SEVEN'!$A$1:$F$339,4,0))</f>
        <v>0</v>
      </c>
      <c r="F3518" s="29">
        <f>IF(ISERROR(VLOOKUP(A3518,'INFORME SEVEN'!$A$1:$F$339,5,0)),0,VLOOKUP(A3518,'INFORME SEVEN'!$A$1:$F$339,5,0))</f>
        <v>0</v>
      </c>
      <c r="G3518" s="65">
        <f t="shared" si="440"/>
        <v>0</v>
      </c>
      <c r="H3518" s="44">
        <f t="shared" si="444"/>
        <v>0</v>
      </c>
      <c r="I3518" s="46">
        <v>0</v>
      </c>
      <c r="J3518" s="31">
        <f t="shared" si="445"/>
        <v>0</v>
      </c>
      <c r="K3518" s="1">
        <f t="shared" si="446"/>
        <v>0</v>
      </c>
      <c r="L3518" s="1">
        <f t="shared" si="442"/>
        <v>6</v>
      </c>
    </row>
    <row r="3519" spans="1:12" ht="16.5" hidden="1" thickBot="1" x14ac:dyDescent="0.3">
      <c r="A3519" s="26">
        <v>589344</v>
      </c>
      <c r="B3519" s="42">
        <v>589344</v>
      </c>
      <c r="C3519" s="43" t="s">
        <v>180</v>
      </c>
      <c r="D3519" s="44">
        <v>0</v>
      </c>
      <c r="E3519" s="29">
        <f>IF(ISERROR(VLOOKUP(A3519,'INFORME SEVEN'!$A$1:$F$339,4,0)),0,VLOOKUP(A3519,'INFORME SEVEN'!$A$1:$F$339,4,0))</f>
        <v>0</v>
      </c>
      <c r="F3519" s="29">
        <f>IF(ISERROR(VLOOKUP(A3519,'INFORME SEVEN'!$A$1:$F$339,5,0)),0,VLOOKUP(A3519,'INFORME SEVEN'!$A$1:$F$339,5,0))</f>
        <v>0</v>
      </c>
      <c r="G3519" s="65">
        <f t="shared" si="440"/>
        <v>0</v>
      </c>
      <c r="H3519" s="44">
        <f t="shared" si="444"/>
        <v>0</v>
      </c>
      <c r="I3519" s="46">
        <v>0</v>
      </c>
      <c r="J3519" s="31">
        <f t="shared" si="445"/>
        <v>0</v>
      </c>
      <c r="K3519" s="1">
        <f t="shared" si="446"/>
        <v>0</v>
      </c>
      <c r="L3519" s="1">
        <f t="shared" si="442"/>
        <v>6</v>
      </c>
    </row>
    <row r="3520" spans="1:12" ht="16.5" hidden="1" thickBot="1" x14ac:dyDescent="0.3">
      <c r="A3520" s="26">
        <v>589345</v>
      </c>
      <c r="B3520" s="42">
        <v>589345</v>
      </c>
      <c r="C3520" s="43" t="s">
        <v>181</v>
      </c>
      <c r="D3520" s="44">
        <v>0</v>
      </c>
      <c r="E3520" s="29">
        <f>IF(ISERROR(VLOOKUP(A3520,'INFORME SEVEN'!$A$1:$F$339,4,0)),0,VLOOKUP(A3520,'INFORME SEVEN'!$A$1:$F$339,4,0))</f>
        <v>0</v>
      </c>
      <c r="F3520" s="29">
        <f>IF(ISERROR(VLOOKUP(A3520,'INFORME SEVEN'!$A$1:$F$339,5,0)),0,VLOOKUP(A3520,'INFORME SEVEN'!$A$1:$F$339,5,0))</f>
        <v>0</v>
      </c>
      <c r="G3520" s="65">
        <f t="shared" si="440"/>
        <v>0</v>
      </c>
      <c r="H3520" s="44">
        <f t="shared" si="444"/>
        <v>0</v>
      </c>
      <c r="I3520" s="46">
        <v>0</v>
      </c>
      <c r="J3520" s="31">
        <f t="shared" si="445"/>
        <v>0</v>
      </c>
      <c r="K3520" s="1">
        <f t="shared" si="446"/>
        <v>0</v>
      </c>
      <c r="L3520" s="1">
        <f t="shared" si="442"/>
        <v>6</v>
      </c>
    </row>
    <row r="3521" spans="1:12" ht="16.5" hidden="1" thickBot="1" x14ac:dyDescent="0.3">
      <c r="A3521" s="26">
        <v>589346</v>
      </c>
      <c r="B3521" s="42">
        <v>589346</v>
      </c>
      <c r="C3521" s="43" t="s">
        <v>182</v>
      </c>
      <c r="D3521" s="44">
        <v>0</v>
      </c>
      <c r="E3521" s="29">
        <f>IF(ISERROR(VLOOKUP(A3521,'INFORME SEVEN'!$A$1:$F$339,4,0)),0,VLOOKUP(A3521,'INFORME SEVEN'!$A$1:$F$339,4,0))</f>
        <v>0</v>
      </c>
      <c r="F3521" s="29">
        <f>IF(ISERROR(VLOOKUP(A3521,'INFORME SEVEN'!$A$1:$F$339,5,0)),0,VLOOKUP(A3521,'INFORME SEVEN'!$A$1:$F$339,5,0))</f>
        <v>0</v>
      </c>
      <c r="G3521" s="65">
        <f t="shared" ref="G3521:G3584" si="447">D3521+E3521-F3521</f>
        <v>0</v>
      </c>
      <c r="H3521" s="44">
        <f t="shared" si="444"/>
        <v>0</v>
      </c>
      <c r="I3521" s="46">
        <v>0</v>
      </c>
      <c r="J3521" s="31">
        <f t="shared" si="445"/>
        <v>0</v>
      </c>
      <c r="K3521" s="1">
        <f t="shared" si="446"/>
        <v>0</v>
      </c>
      <c r="L3521" s="1">
        <f t="shared" si="442"/>
        <v>6</v>
      </c>
    </row>
    <row r="3522" spans="1:12" ht="16.5" hidden="1" thickBot="1" x14ac:dyDescent="0.3">
      <c r="A3522" s="26">
        <v>589347</v>
      </c>
      <c r="B3522" s="42">
        <v>589347</v>
      </c>
      <c r="C3522" s="43" t="s">
        <v>1924</v>
      </c>
      <c r="D3522" s="44">
        <v>0</v>
      </c>
      <c r="E3522" s="29">
        <f>IF(ISERROR(VLOOKUP(A3522,'INFORME SEVEN'!$A$1:$F$339,4,0)),0,VLOOKUP(A3522,'INFORME SEVEN'!$A$1:$F$339,4,0))</f>
        <v>0</v>
      </c>
      <c r="F3522" s="29">
        <f>IF(ISERROR(VLOOKUP(A3522,'INFORME SEVEN'!$A$1:$F$339,5,0)),0,VLOOKUP(A3522,'INFORME SEVEN'!$A$1:$F$339,5,0))</f>
        <v>0</v>
      </c>
      <c r="G3522" s="65">
        <f t="shared" si="447"/>
        <v>0</v>
      </c>
      <c r="H3522" s="44">
        <f t="shared" si="444"/>
        <v>0</v>
      </c>
      <c r="I3522" s="46">
        <v>0</v>
      </c>
      <c r="J3522" s="31">
        <f t="shared" si="445"/>
        <v>0</v>
      </c>
      <c r="K3522" s="1">
        <f t="shared" si="446"/>
        <v>0</v>
      </c>
      <c r="L3522" s="1">
        <f t="shared" si="442"/>
        <v>6</v>
      </c>
    </row>
    <row r="3523" spans="1:12" ht="16.5" hidden="1" thickBot="1" x14ac:dyDescent="0.3">
      <c r="A3523" s="26">
        <v>589348</v>
      </c>
      <c r="B3523" s="42">
        <v>589348</v>
      </c>
      <c r="C3523" s="43" t="s">
        <v>1925</v>
      </c>
      <c r="D3523" s="44">
        <v>0</v>
      </c>
      <c r="E3523" s="29">
        <f>IF(ISERROR(VLOOKUP(A3523,'INFORME SEVEN'!$A$1:$F$339,4,0)),0,VLOOKUP(A3523,'INFORME SEVEN'!$A$1:$F$339,4,0))</f>
        <v>0</v>
      </c>
      <c r="F3523" s="29">
        <f>IF(ISERROR(VLOOKUP(A3523,'INFORME SEVEN'!$A$1:$F$339,5,0)),0,VLOOKUP(A3523,'INFORME SEVEN'!$A$1:$F$339,5,0))</f>
        <v>0</v>
      </c>
      <c r="G3523" s="65">
        <f t="shared" si="447"/>
        <v>0</v>
      </c>
      <c r="H3523" s="44">
        <f t="shared" si="444"/>
        <v>0</v>
      </c>
      <c r="I3523" s="46">
        <v>0</v>
      </c>
      <c r="J3523" s="31">
        <f t="shared" si="445"/>
        <v>0</v>
      </c>
      <c r="K3523" s="1">
        <f t="shared" si="446"/>
        <v>0</v>
      </c>
      <c r="L3523" s="1">
        <f t="shared" si="442"/>
        <v>6</v>
      </c>
    </row>
    <row r="3524" spans="1:12" ht="16.5" hidden="1" thickBot="1" x14ac:dyDescent="0.3">
      <c r="A3524" s="26">
        <v>589349</v>
      </c>
      <c r="B3524" s="42">
        <v>589349</v>
      </c>
      <c r="C3524" s="43" t="s">
        <v>1926</v>
      </c>
      <c r="D3524" s="44">
        <v>0</v>
      </c>
      <c r="E3524" s="29">
        <f>IF(ISERROR(VLOOKUP(A3524,'INFORME SEVEN'!$A$1:$F$339,4,0)),0,VLOOKUP(A3524,'INFORME SEVEN'!$A$1:$F$339,4,0))</f>
        <v>0</v>
      </c>
      <c r="F3524" s="29">
        <f>IF(ISERROR(VLOOKUP(A3524,'INFORME SEVEN'!$A$1:$F$339,5,0)),0,VLOOKUP(A3524,'INFORME SEVEN'!$A$1:$F$339,5,0))</f>
        <v>0</v>
      </c>
      <c r="G3524" s="65">
        <f t="shared" si="447"/>
        <v>0</v>
      </c>
      <c r="H3524" s="44">
        <f t="shared" si="444"/>
        <v>0</v>
      </c>
      <c r="I3524" s="46">
        <v>0</v>
      </c>
      <c r="J3524" s="31">
        <f t="shared" si="445"/>
        <v>0</v>
      </c>
      <c r="K3524" s="1">
        <f t="shared" si="446"/>
        <v>0</v>
      </c>
      <c r="L3524" s="1">
        <f t="shared" si="442"/>
        <v>6</v>
      </c>
    </row>
    <row r="3525" spans="1:12" ht="16.5" hidden="1" thickBot="1" x14ac:dyDescent="0.3">
      <c r="A3525" s="26">
        <v>589350</v>
      </c>
      <c r="B3525" s="42">
        <v>589350</v>
      </c>
      <c r="C3525" s="43" t="s">
        <v>1927</v>
      </c>
      <c r="D3525" s="44">
        <v>0</v>
      </c>
      <c r="E3525" s="29">
        <f>IF(ISERROR(VLOOKUP(A3525,'INFORME SEVEN'!$A$1:$F$339,4,0)),0,VLOOKUP(A3525,'INFORME SEVEN'!$A$1:$F$339,4,0))</f>
        <v>0</v>
      </c>
      <c r="F3525" s="29">
        <f>IF(ISERROR(VLOOKUP(A3525,'INFORME SEVEN'!$A$1:$F$339,5,0)),0,VLOOKUP(A3525,'INFORME SEVEN'!$A$1:$F$339,5,0))</f>
        <v>0</v>
      </c>
      <c r="G3525" s="65">
        <f t="shared" si="447"/>
        <v>0</v>
      </c>
      <c r="H3525" s="44">
        <f t="shared" si="444"/>
        <v>0</v>
      </c>
      <c r="I3525" s="46">
        <v>0</v>
      </c>
      <c r="J3525" s="31">
        <f t="shared" si="445"/>
        <v>0</v>
      </c>
      <c r="K3525" s="1">
        <f t="shared" si="446"/>
        <v>0</v>
      </c>
      <c r="L3525" s="1">
        <f t="shared" si="442"/>
        <v>6</v>
      </c>
    </row>
    <row r="3526" spans="1:12" ht="16.5" hidden="1" thickBot="1" x14ac:dyDescent="0.3">
      <c r="A3526" s="26">
        <v>589352</v>
      </c>
      <c r="B3526" s="42">
        <v>589352</v>
      </c>
      <c r="C3526" s="43" t="s">
        <v>183</v>
      </c>
      <c r="D3526" s="44">
        <v>0</v>
      </c>
      <c r="E3526" s="29">
        <f>IF(ISERROR(VLOOKUP(A3526,'INFORME SEVEN'!$A$1:$F$339,4,0)),0,VLOOKUP(A3526,'INFORME SEVEN'!$A$1:$F$339,4,0))</f>
        <v>0</v>
      </c>
      <c r="F3526" s="29">
        <f>IF(ISERROR(VLOOKUP(A3526,'INFORME SEVEN'!$A$1:$F$339,5,0)),0,VLOOKUP(A3526,'INFORME SEVEN'!$A$1:$F$339,5,0))</f>
        <v>0</v>
      </c>
      <c r="G3526" s="65">
        <f t="shared" si="447"/>
        <v>0</v>
      </c>
      <c r="H3526" s="44">
        <f t="shared" si="444"/>
        <v>0</v>
      </c>
      <c r="I3526" s="46">
        <v>0</v>
      </c>
      <c r="J3526" s="31">
        <f t="shared" si="445"/>
        <v>0</v>
      </c>
      <c r="K3526" s="1">
        <f t="shared" si="446"/>
        <v>0</v>
      </c>
      <c r="L3526" s="1">
        <f t="shared" si="442"/>
        <v>6</v>
      </c>
    </row>
    <row r="3527" spans="1:12" ht="16.5" hidden="1" thickBot="1" x14ac:dyDescent="0.3">
      <c r="A3527" s="26">
        <v>589353</v>
      </c>
      <c r="B3527" s="42">
        <v>589353</v>
      </c>
      <c r="C3527" s="43" t="s">
        <v>184</v>
      </c>
      <c r="D3527" s="44">
        <v>0</v>
      </c>
      <c r="E3527" s="29">
        <f>IF(ISERROR(VLOOKUP(A3527,'INFORME SEVEN'!$A$1:$F$339,4,0)),0,VLOOKUP(A3527,'INFORME SEVEN'!$A$1:$F$339,4,0))</f>
        <v>0</v>
      </c>
      <c r="F3527" s="29">
        <f>IF(ISERROR(VLOOKUP(A3527,'INFORME SEVEN'!$A$1:$F$339,5,0)),0,VLOOKUP(A3527,'INFORME SEVEN'!$A$1:$F$339,5,0))</f>
        <v>0</v>
      </c>
      <c r="G3527" s="65">
        <f t="shared" si="447"/>
        <v>0</v>
      </c>
      <c r="H3527" s="44">
        <f t="shared" si="444"/>
        <v>0</v>
      </c>
      <c r="I3527" s="46">
        <v>0</v>
      </c>
      <c r="J3527" s="31">
        <f t="shared" si="445"/>
        <v>0</v>
      </c>
      <c r="K3527" s="1">
        <f t="shared" si="446"/>
        <v>0</v>
      </c>
      <c r="L3527" s="1">
        <f t="shared" si="442"/>
        <v>6</v>
      </c>
    </row>
    <row r="3528" spans="1:12" ht="16.5" hidden="1" thickBot="1" x14ac:dyDescent="0.3">
      <c r="A3528" s="26">
        <v>589354</v>
      </c>
      <c r="B3528" s="42">
        <v>589354</v>
      </c>
      <c r="C3528" s="43" t="s">
        <v>185</v>
      </c>
      <c r="D3528" s="44">
        <v>0</v>
      </c>
      <c r="E3528" s="29">
        <f>IF(ISERROR(VLOOKUP(A3528,'INFORME SEVEN'!$A$1:$F$339,4,0)),0,VLOOKUP(A3528,'INFORME SEVEN'!$A$1:$F$339,4,0))</f>
        <v>0</v>
      </c>
      <c r="F3528" s="29">
        <f>IF(ISERROR(VLOOKUP(A3528,'INFORME SEVEN'!$A$1:$F$339,5,0)),0,VLOOKUP(A3528,'INFORME SEVEN'!$A$1:$F$339,5,0))</f>
        <v>0</v>
      </c>
      <c r="G3528" s="65">
        <f t="shared" si="447"/>
        <v>0</v>
      </c>
      <c r="H3528" s="44">
        <f t="shared" si="444"/>
        <v>0</v>
      </c>
      <c r="I3528" s="46">
        <v>0</v>
      </c>
      <c r="J3528" s="31">
        <f t="shared" si="445"/>
        <v>0</v>
      </c>
      <c r="K3528" s="1">
        <f t="shared" si="446"/>
        <v>0</v>
      </c>
      <c r="L3528" s="1">
        <f t="shared" si="442"/>
        <v>6</v>
      </c>
    </row>
    <row r="3529" spans="1:12" ht="16.5" hidden="1" thickBot="1" x14ac:dyDescent="0.3">
      <c r="A3529" s="26">
        <v>589355</v>
      </c>
      <c r="B3529" s="42">
        <v>589355</v>
      </c>
      <c r="C3529" s="43" t="s">
        <v>186</v>
      </c>
      <c r="D3529" s="44">
        <v>0</v>
      </c>
      <c r="E3529" s="29">
        <f>IF(ISERROR(VLOOKUP(A3529,'INFORME SEVEN'!$A$1:$F$339,4,0)),0,VLOOKUP(A3529,'INFORME SEVEN'!$A$1:$F$339,4,0))</f>
        <v>0</v>
      </c>
      <c r="F3529" s="29">
        <f>IF(ISERROR(VLOOKUP(A3529,'INFORME SEVEN'!$A$1:$F$339,5,0)),0,VLOOKUP(A3529,'INFORME SEVEN'!$A$1:$F$339,5,0))</f>
        <v>0</v>
      </c>
      <c r="G3529" s="65">
        <f t="shared" si="447"/>
        <v>0</v>
      </c>
      <c r="H3529" s="44">
        <f t="shared" si="444"/>
        <v>0</v>
      </c>
      <c r="I3529" s="46">
        <v>0</v>
      </c>
      <c r="J3529" s="31">
        <f t="shared" si="445"/>
        <v>0</v>
      </c>
      <c r="K3529" s="1">
        <f t="shared" si="446"/>
        <v>0</v>
      </c>
      <c r="L3529" s="1">
        <f t="shared" si="442"/>
        <v>6</v>
      </c>
    </row>
    <row r="3530" spans="1:12" ht="16.5" hidden="1" thickBot="1" x14ac:dyDescent="0.3">
      <c r="A3530" s="26">
        <v>589357</v>
      </c>
      <c r="B3530" s="42">
        <v>589357</v>
      </c>
      <c r="C3530" s="43" t="s">
        <v>187</v>
      </c>
      <c r="D3530" s="44">
        <v>0</v>
      </c>
      <c r="E3530" s="29">
        <f>IF(ISERROR(VLOOKUP(A3530,'INFORME SEVEN'!$A$1:$F$339,4,0)),0,VLOOKUP(A3530,'INFORME SEVEN'!$A$1:$F$339,4,0))</f>
        <v>0</v>
      </c>
      <c r="F3530" s="29">
        <f>IF(ISERROR(VLOOKUP(A3530,'INFORME SEVEN'!$A$1:$F$339,5,0)),0,VLOOKUP(A3530,'INFORME SEVEN'!$A$1:$F$339,5,0))</f>
        <v>0</v>
      </c>
      <c r="G3530" s="65">
        <f t="shared" si="447"/>
        <v>0</v>
      </c>
      <c r="H3530" s="44">
        <f t="shared" si="444"/>
        <v>0</v>
      </c>
      <c r="I3530" s="46">
        <v>0</v>
      </c>
      <c r="J3530" s="31">
        <f t="shared" si="445"/>
        <v>0</v>
      </c>
      <c r="K3530" s="1">
        <f t="shared" si="446"/>
        <v>0</v>
      </c>
      <c r="L3530" s="1">
        <f t="shared" si="442"/>
        <v>6</v>
      </c>
    </row>
    <row r="3531" spans="1:12" ht="16.5" hidden="1" thickBot="1" x14ac:dyDescent="0.3">
      <c r="A3531" s="26">
        <v>589358</v>
      </c>
      <c r="B3531" s="42">
        <v>589358</v>
      </c>
      <c r="C3531" s="43" t="s">
        <v>188</v>
      </c>
      <c r="D3531" s="44">
        <v>0</v>
      </c>
      <c r="E3531" s="29">
        <f>IF(ISERROR(VLOOKUP(A3531,'INFORME SEVEN'!$A$1:$F$339,4,0)),0,VLOOKUP(A3531,'INFORME SEVEN'!$A$1:$F$339,4,0))</f>
        <v>0</v>
      </c>
      <c r="F3531" s="29">
        <f>IF(ISERROR(VLOOKUP(A3531,'INFORME SEVEN'!$A$1:$F$339,5,0)),0,VLOOKUP(A3531,'INFORME SEVEN'!$A$1:$F$339,5,0))</f>
        <v>0</v>
      </c>
      <c r="G3531" s="65">
        <f t="shared" si="447"/>
        <v>0</v>
      </c>
      <c r="H3531" s="44">
        <f t="shared" si="444"/>
        <v>0</v>
      </c>
      <c r="I3531" s="46">
        <v>0</v>
      </c>
      <c r="J3531" s="31">
        <f t="shared" si="445"/>
        <v>0</v>
      </c>
      <c r="K3531" s="1">
        <f t="shared" si="446"/>
        <v>0</v>
      </c>
      <c r="L3531" s="1">
        <f t="shared" si="442"/>
        <v>6</v>
      </c>
    </row>
    <row r="3532" spans="1:12" ht="16.5" hidden="1" thickBot="1" x14ac:dyDescent="0.3">
      <c r="A3532" s="26">
        <v>5894</v>
      </c>
      <c r="B3532" s="48">
        <v>589400</v>
      </c>
      <c r="C3532" s="49" t="s">
        <v>1928</v>
      </c>
      <c r="D3532" s="39">
        <v>0</v>
      </c>
      <c r="E3532" s="29">
        <f>IF(ISERROR(VLOOKUP(A3532,'INFORME SEVEN'!$A$1:$F$339,4,0)),0,VLOOKUP(A3532,'INFORME SEVEN'!$A$1:$F$339,4,0))</f>
        <v>0</v>
      </c>
      <c r="F3532" s="29">
        <f>IF(ISERROR(VLOOKUP(A3532,'INFORME SEVEN'!$A$1:$F$339,5,0)),0,VLOOKUP(A3532,'INFORME SEVEN'!$A$1:$F$339,5,0))</f>
        <v>0</v>
      </c>
      <c r="G3532" s="39">
        <f t="shared" si="447"/>
        <v>0</v>
      </c>
      <c r="H3532" s="50">
        <f t="shared" si="444"/>
        <v>0</v>
      </c>
      <c r="I3532" s="51">
        <v>0</v>
      </c>
      <c r="J3532" s="31">
        <f t="shared" si="445"/>
        <v>0</v>
      </c>
      <c r="K3532" s="1">
        <f t="shared" si="446"/>
        <v>0</v>
      </c>
      <c r="L3532" s="1">
        <f t="shared" si="442"/>
        <v>4</v>
      </c>
    </row>
    <row r="3533" spans="1:12" ht="16.5" hidden="1" thickBot="1" x14ac:dyDescent="0.3">
      <c r="A3533" s="26">
        <v>589401</v>
      </c>
      <c r="B3533" s="42">
        <v>589401</v>
      </c>
      <c r="C3533" s="43" t="s">
        <v>250</v>
      </c>
      <c r="D3533" s="44">
        <v>0</v>
      </c>
      <c r="E3533" s="29">
        <f>IF(ISERROR(VLOOKUP(A3533,'INFORME SEVEN'!$A$1:$F$339,4,0)),0,VLOOKUP(A3533,'INFORME SEVEN'!$A$1:$F$339,4,0))</f>
        <v>0</v>
      </c>
      <c r="F3533" s="29">
        <f>IF(ISERROR(VLOOKUP(A3533,'INFORME SEVEN'!$A$1:$F$339,5,0)),0,VLOOKUP(A3533,'INFORME SEVEN'!$A$1:$F$339,5,0))</f>
        <v>0</v>
      </c>
      <c r="G3533" s="65">
        <f t="shared" si="447"/>
        <v>0</v>
      </c>
      <c r="H3533" s="44">
        <f t="shared" si="444"/>
        <v>0</v>
      </c>
      <c r="I3533" s="46">
        <v>0</v>
      </c>
      <c r="J3533" s="31">
        <f t="shared" si="445"/>
        <v>0</v>
      </c>
      <c r="K3533" s="1">
        <f t="shared" si="446"/>
        <v>0</v>
      </c>
      <c r="L3533" s="1">
        <f t="shared" ref="L3533:L3596" si="448">+LEN(A3533)</f>
        <v>6</v>
      </c>
    </row>
    <row r="3534" spans="1:12" ht="16.5" hidden="1" thickBot="1" x14ac:dyDescent="0.3">
      <c r="A3534" s="26">
        <v>589402</v>
      </c>
      <c r="B3534" s="42">
        <v>589402</v>
      </c>
      <c r="C3534" s="43" t="s">
        <v>1420</v>
      </c>
      <c r="D3534" s="44">
        <v>0</v>
      </c>
      <c r="E3534" s="29">
        <f>IF(ISERROR(VLOOKUP(A3534,'INFORME SEVEN'!$A$1:$F$339,4,0)),0,VLOOKUP(A3534,'INFORME SEVEN'!$A$1:$F$339,4,0))</f>
        <v>0</v>
      </c>
      <c r="F3534" s="29">
        <f>IF(ISERROR(VLOOKUP(A3534,'INFORME SEVEN'!$A$1:$F$339,5,0)),0,VLOOKUP(A3534,'INFORME SEVEN'!$A$1:$F$339,5,0))</f>
        <v>0</v>
      </c>
      <c r="G3534" s="65">
        <f t="shared" si="447"/>
        <v>0</v>
      </c>
      <c r="H3534" s="44">
        <f t="shared" si="444"/>
        <v>0</v>
      </c>
      <c r="I3534" s="46">
        <v>0</v>
      </c>
      <c r="J3534" s="31">
        <f t="shared" si="445"/>
        <v>0</v>
      </c>
      <c r="K3534" s="1">
        <f t="shared" si="446"/>
        <v>0</v>
      </c>
      <c r="L3534" s="1">
        <f t="shared" si="448"/>
        <v>6</v>
      </c>
    </row>
    <row r="3535" spans="1:12" ht="16.5" hidden="1" thickBot="1" x14ac:dyDescent="0.3">
      <c r="A3535" s="26">
        <v>589404</v>
      </c>
      <c r="B3535" s="42">
        <v>589404</v>
      </c>
      <c r="C3535" s="43" t="s">
        <v>247</v>
      </c>
      <c r="D3535" s="44">
        <v>0</v>
      </c>
      <c r="E3535" s="29">
        <f>IF(ISERROR(VLOOKUP(A3535,'INFORME SEVEN'!$A$1:$F$339,4,0)),0,VLOOKUP(A3535,'INFORME SEVEN'!$A$1:$F$339,4,0))</f>
        <v>0</v>
      </c>
      <c r="F3535" s="29">
        <f>IF(ISERROR(VLOOKUP(A3535,'INFORME SEVEN'!$A$1:$F$339,5,0)),0,VLOOKUP(A3535,'INFORME SEVEN'!$A$1:$F$339,5,0))</f>
        <v>0</v>
      </c>
      <c r="G3535" s="65">
        <f t="shared" si="447"/>
        <v>0</v>
      </c>
      <c r="H3535" s="44">
        <f t="shared" si="444"/>
        <v>0</v>
      </c>
      <c r="I3535" s="46">
        <v>0</v>
      </c>
      <c r="J3535" s="31">
        <f t="shared" si="445"/>
        <v>0</v>
      </c>
      <c r="K3535" s="1">
        <f t="shared" si="446"/>
        <v>0</v>
      </c>
      <c r="L3535" s="1">
        <f t="shared" si="448"/>
        <v>6</v>
      </c>
    </row>
    <row r="3536" spans="1:12" ht="16.5" hidden="1" thickBot="1" x14ac:dyDescent="0.3">
      <c r="A3536" s="26">
        <v>589405</v>
      </c>
      <c r="B3536" s="42">
        <v>589405</v>
      </c>
      <c r="C3536" s="43" t="s">
        <v>248</v>
      </c>
      <c r="D3536" s="44">
        <v>0</v>
      </c>
      <c r="E3536" s="29">
        <f>IF(ISERROR(VLOOKUP(A3536,'INFORME SEVEN'!$A$1:$F$339,4,0)),0,VLOOKUP(A3536,'INFORME SEVEN'!$A$1:$F$339,4,0))</f>
        <v>0</v>
      </c>
      <c r="F3536" s="29">
        <f>IF(ISERROR(VLOOKUP(A3536,'INFORME SEVEN'!$A$1:$F$339,5,0)),0,VLOOKUP(A3536,'INFORME SEVEN'!$A$1:$F$339,5,0))</f>
        <v>0</v>
      </c>
      <c r="G3536" s="65">
        <f t="shared" si="447"/>
        <v>0</v>
      </c>
      <c r="H3536" s="44">
        <f t="shared" si="444"/>
        <v>0</v>
      </c>
      <c r="I3536" s="46">
        <v>0</v>
      </c>
      <c r="J3536" s="31">
        <f t="shared" si="445"/>
        <v>0</v>
      </c>
      <c r="K3536" s="1">
        <f t="shared" si="446"/>
        <v>0</v>
      </c>
      <c r="L3536" s="1">
        <f t="shared" si="448"/>
        <v>6</v>
      </c>
    </row>
    <row r="3537" spans="1:12" ht="16.5" hidden="1" thickBot="1" x14ac:dyDescent="0.3">
      <c r="A3537" s="26">
        <v>589406</v>
      </c>
      <c r="B3537" s="42">
        <v>589406</v>
      </c>
      <c r="C3537" s="43" t="s">
        <v>249</v>
      </c>
      <c r="D3537" s="44">
        <v>0</v>
      </c>
      <c r="E3537" s="29">
        <f>IF(ISERROR(VLOOKUP(A3537,'INFORME SEVEN'!$A$1:$F$339,4,0)),0,VLOOKUP(A3537,'INFORME SEVEN'!$A$1:$F$339,4,0))</f>
        <v>0</v>
      </c>
      <c r="F3537" s="29">
        <f>IF(ISERROR(VLOOKUP(A3537,'INFORME SEVEN'!$A$1:$F$339,5,0)),0,VLOOKUP(A3537,'INFORME SEVEN'!$A$1:$F$339,5,0))</f>
        <v>0</v>
      </c>
      <c r="G3537" s="65">
        <f t="shared" si="447"/>
        <v>0</v>
      </c>
      <c r="H3537" s="44">
        <f t="shared" si="444"/>
        <v>0</v>
      </c>
      <c r="I3537" s="46">
        <v>0</v>
      </c>
      <c r="J3537" s="31">
        <f t="shared" si="445"/>
        <v>0</v>
      </c>
      <c r="K3537" s="1">
        <f t="shared" si="446"/>
        <v>0</v>
      </c>
      <c r="L3537" s="1">
        <f t="shared" si="448"/>
        <v>6</v>
      </c>
    </row>
    <row r="3538" spans="1:12" ht="16.5" hidden="1" thickBot="1" x14ac:dyDescent="0.3">
      <c r="A3538" s="26">
        <v>5895</v>
      </c>
      <c r="B3538" s="48">
        <v>589500</v>
      </c>
      <c r="C3538" s="49" t="s">
        <v>1929</v>
      </c>
      <c r="D3538" s="39">
        <v>0</v>
      </c>
      <c r="E3538" s="29">
        <f>IF(ISERROR(VLOOKUP(A3538,'INFORME SEVEN'!$A$1:$F$339,4,0)),0,VLOOKUP(A3538,'INFORME SEVEN'!$A$1:$F$339,4,0))</f>
        <v>0</v>
      </c>
      <c r="F3538" s="29">
        <f>IF(ISERROR(VLOOKUP(A3538,'INFORME SEVEN'!$A$1:$F$339,5,0)),0,VLOOKUP(A3538,'INFORME SEVEN'!$A$1:$F$339,5,0))</f>
        <v>0</v>
      </c>
      <c r="G3538" s="39">
        <f t="shared" si="447"/>
        <v>0</v>
      </c>
      <c r="H3538" s="50">
        <f t="shared" si="444"/>
        <v>0</v>
      </c>
      <c r="I3538" s="51">
        <v>0</v>
      </c>
      <c r="J3538" s="31">
        <f t="shared" si="445"/>
        <v>0</v>
      </c>
      <c r="K3538" s="1">
        <f t="shared" si="446"/>
        <v>0</v>
      </c>
      <c r="L3538" s="1">
        <f t="shared" si="448"/>
        <v>4</v>
      </c>
    </row>
    <row r="3539" spans="1:12" ht="16.5" hidden="1" thickBot="1" x14ac:dyDescent="0.3">
      <c r="A3539" s="26">
        <v>589501</v>
      </c>
      <c r="B3539" s="42">
        <v>589501</v>
      </c>
      <c r="C3539" s="43" t="s">
        <v>252</v>
      </c>
      <c r="D3539" s="44">
        <v>0</v>
      </c>
      <c r="E3539" s="29">
        <f>IF(ISERROR(VLOOKUP(A3539,'INFORME SEVEN'!$A$1:$F$339,4,0)),0,VLOOKUP(A3539,'INFORME SEVEN'!$A$1:$F$339,4,0))</f>
        <v>0</v>
      </c>
      <c r="F3539" s="29">
        <f>IF(ISERROR(VLOOKUP(A3539,'INFORME SEVEN'!$A$1:$F$339,5,0)),0,VLOOKUP(A3539,'INFORME SEVEN'!$A$1:$F$339,5,0))</f>
        <v>0</v>
      </c>
      <c r="G3539" s="65">
        <f t="shared" si="447"/>
        <v>0</v>
      </c>
      <c r="H3539" s="44">
        <f t="shared" ref="H3539:H3602" si="449">+G3539</f>
        <v>0</v>
      </c>
      <c r="I3539" s="46">
        <v>0</v>
      </c>
      <c r="J3539" s="31">
        <f t="shared" si="445"/>
        <v>0</v>
      </c>
      <c r="K3539" s="1">
        <f t="shared" si="446"/>
        <v>0</v>
      </c>
      <c r="L3539" s="1">
        <f t="shared" si="448"/>
        <v>6</v>
      </c>
    </row>
    <row r="3540" spans="1:12" ht="16.5" hidden="1" thickBot="1" x14ac:dyDescent="0.3">
      <c r="A3540" s="26">
        <v>589502</v>
      </c>
      <c r="B3540" s="42">
        <v>589502</v>
      </c>
      <c r="C3540" s="43" t="s">
        <v>277</v>
      </c>
      <c r="D3540" s="44">
        <v>0</v>
      </c>
      <c r="E3540" s="29">
        <f>IF(ISERROR(VLOOKUP(A3540,'INFORME SEVEN'!$A$1:$F$339,4,0)),0,VLOOKUP(A3540,'INFORME SEVEN'!$A$1:$F$339,4,0))</f>
        <v>0</v>
      </c>
      <c r="F3540" s="29">
        <f>IF(ISERROR(VLOOKUP(A3540,'INFORME SEVEN'!$A$1:$F$339,5,0)),0,VLOOKUP(A3540,'INFORME SEVEN'!$A$1:$F$339,5,0))</f>
        <v>0</v>
      </c>
      <c r="G3540" s="65">
        <f t="shared" si="447"/>
        <v>0</v>
      </c>
      <c r="H3540" s="44">
        <f t="shared" si="449"/>
        <v>0</v>
      </c>
      <c r="I3540" s="46">
        <v>0</v>
      </c>
      <c r="J3540" s="31">
        <f t="shared" ref="J3540:J3603" si="450">+G3540-H3540-I3540</f>
        <v>0</v>
      </c>
      <c r="K3540" s="1">
        <f t="shared" ref="K3540:K3603" si="451">IF(D3540&lt;&gt;0,1,IF(G3540&lt;&gt;0,2,IF(F3540&lt;&gt;0,3,IF(E3540&lt;&gt;0,4,0))))</f>
        <v>0</v>
      </c>
      <c r="L3540" s="1">
        <f t="shared" si="448"/>
        <v>6</v>
      </c>
    </row>
    <row r="3541" spans="1:12" ht="16.5" hidden="1" thickBot="1" x14ac:dyDescent="0.3">
      <c r="A3541" s="26">
        <v>589503</v>
      </c>
      <c r="B3541" s="42">
        <v>589503</v>
      </c>
      <c r="C3541" s="43" t="s">
        <v>281</v>
      </c>
      <c r="D3541" s="44">
        <v>0</v>
      </c>
      <c r="E3541" s="29">
        <f>IF(ISERROR(VLOOKUP(A3541,'INFORME SEVEN'!$A$1:$F$339,4,0)),0,VLOOKUP(A3541,'INFORME SEVEN'!$A$1:$F$339,4,0))</f>
        <v>0</v>
      </c>
      <c r="F3541" s="29">
        <f>IF(ISERROR(VLOOKUP(A3541,'INFORME SEVEN'!$A$1:$F$339,5,0)),0,VLOOKUP(A3541,'INFORME SEVEN'!$A$1:$F$339,5,0))</f>
        <v>0</v>
      </c>
      <c r="G3541" s="65">
        <f t="shared" si="447"/>
        <v>0</v>
      </c>
      <c r="H3541" s="44">
        <f t="shared" si="449"/>
        <v>0</v>
      </c>
      <c r="I3541" s="46">
        <v>0</v>
      </c>
      <c r="J3541" s="31">
        <f t="shared" si="450"/>
        <v>0</v>
      </c>
      <c r="K3541" s="1">
        <f t="shared" si="451"/>
        <v>0</v>
      </c>
      <c r="L3541" s="1">
        <f t="shared" si="448"/>
        <v>6</v>
      </c>
    </row>
    <row r="3542" spans="1:12" ht="16.5" hidden="1" thickBot="1" x14ac:dyDescent="0.3">
      <c r="A3542" s="26">
        <v>589504</v>
      </c>
      <c r="B3542" s="42">
        <v>589504</v>
      </c>
      <c r="C3542" s="43" t="s">
        <v>253</v>
      </c>
      <c r="D3542" s="44">
        <v>0</v>
      </c>
      <c r="E3542" s="29">
        <f>IF(ISERROR(VLOOKUP(A3542,'INFORME SEVEN'!$A$1:$F$339,4,0)),0,VLOOKUP(A3542,'INFORME SEVEN'!$A$1:$F$339,4,0))</f>
        <v>0</v>
      </c>
      <c r="F3542" s="29">
        <f>IF(ISERROR(VLOOKUP(A3542,'INFORME SEVEN'!$A$1:$F$339,5,0)),0,VLOOKUP(A3542,'INFORME SEVEN'!$A$1:$F$339,5,0))</f>
        <v>0</v>
      </c>
      <c r="G3542" s="65">
        <f t="shared" si="447"/>
        <v>0</v>
      </c>
      <c r="H3542" s="44">
        <f t="shared" si="449"/>
        <v>0</v>
      </c>
      <c r="I3542" s="46">
        <v>0</v>
      </c>
      <c r="J3542" s="31">
        <f t="shared" si="450"/>
        <v>0</v>
      </c>
      <c r="K3542" s="1">
        <f t="shared" si="451"/>
        <v>0</v>
      </c>
      <c r="L3542" s="1">
        <f t="shared" si="448"/>
        <v>6</v>
      </c>
    </row>
    <row r="3543" spans="1:12" ht="16.5" hidden="1" thickBot="1" x14ac:dyDescent="0.3">
      <c r="A3543" s="26">
        <v>589505</v>
      </c>
      <c r="B3543" s="42">
        <v>589505</v>
      </c>
      <c r="C3543" s="43" t="s">
        <v>282</v>
      </c>
      <c r="D3543" s="44">
        <v>0</v>
      </c>
      <c r="E3543" s="29">
        <f>IF(ISERROR(VLOOKUP(A3543,'INFORME SEVEN'!$A$1:$F$339,4,0)),0,VLOOKUP(A3543,'INFORME SEVEN'!$A$1:$F$339,4,0))</f>
        <v>0</v>
      </c>
      <c r="F3543" s="29">
        <f>IF(ISERROR(VLOOKUP(A3543,'INFORME SEVEN'!$A$1:$F$339,5,0)),0,VLOOKUP(A3543,'INFORME SEVEN'!$A$1:$F$339,5,0))</f>
        <v>0</v>
      </c>
      <c r="G3543" s="65">
        <f t="shared" si="447"/>
        <v>0</v>
      </c>
      <c r="H3543" s="44">
        <f t="shared" si="449"/>
        <v>0</v>
      </c>
      <c r="I3543" s="46">
        <v>0</v>
      </c>
      <c r="J3543" s="31">
        <f t="shared" si="450"/>
        <v>0</v>
      </c>
      <c r="K3543" s="1">
        <f t="shared" si="451"/>
        <v>0</v>
      </c>
      <c r="L3543" s="1">
        <f t="shared" si="448"/>
        <v>6</v>
      </c>
    </row>
    <row r="3544" spans="1:12" ht="16.5" hidden="1" thickBot="1" x14ac:dyDescent="0.3">
      <c r="A3544" s="26">
        <v>589506</v>
      </c>
      <c r="B3544" s="42">
        <v>589506</v>
      </c>
      <c r="C3544" s="43" t="s">
        <v>254</v>
      </c>
      <c r="D3544" s="44">
        <v>0</v>
      </c>
      <c r="E3544" s="29">
        <f>IF(ISERROR(VLOOKUP(A3544,'INFORME SEVEN'!$A$1:$F$339,4,0)),0,VLOOKUP(A3544,'INFORME SEVEN'!$A$1:$F$339,4,0))</f>
        <v>0</v>
      </c>
      <c r="F3544" s="29">
        <f>IF(ISERROR(VLOOKUP(A3544,'INFORME SEVEN'!$A$1:$F$339,5,0)),0,VLOOKUP(A3544,'INFORME SEVEN'!$A$1:$F$339,5,0))</f>
        <v>0</v>
      </c>
      <c r="G3544" s="65">
        <f t="shared" si="447"/>
        <v>0</v>
      </c>
      <c r="H3544" s="44">
        <f t="shared" si="449"/>
        <v>0</v>
      </c>
      <c r="I3544" s="46">
        <v>0</v>
      </c>
      <c r="J3544" s="31">
        <f t="shared" si="450"/>
        <v>0</v>
      </c>
      <c r="K3544" s="1">
        <f t="shared" si="451"/>
        <v>0</v>
      </c>
      <c r="L3544" s="1">
        <f t="shared" si="448"/>
        <v>6</v>
      </c>
    </row>
    <row r="3545" spans="1:12" ht="16.5" hidden="1" thickBot="1" x14ac:dyDescent="0.3">
      <c r="A3545" s="26">
        <v>589507</v>
      </c>
      <c r="B3545" s="42">
        <v>589507</v>
      </c>
      <c r="C3545" s="43" t="s">
        <v>255</v>
      </c>
      <c r="D3545" s="44">
        <v>0</v>
      </c>
      <c r="E3545" s="29">
        <f>IF(ISERROR(VLOOKUP(A3545,'INFORME SEVEN'!$A$1:$F$339,4,0)),0,VLOOKUP(A3545,'INFORME SEVEN'!$A$1:$F$339,4,0))</f>
        <v>0</v>
      </c>
      <c r="F3545" s="29">
        <f>IF(ISERROR(VLOOKUP(A3545,'INFORME SEVEN'!$A$1:$F$339,5,0)),0,VLOOKUP(A3545,'INFORME SEVEN'!$A$1:$F$339,5,0))</f>
        <v>0</v>
      </c>
      <c r="G3545" s="65">
        <f t="shared" si="447"/>
        <v>0</v>
      </c>
      <c r="H3545" s="44">
        <f t="shared" si="449"/>
        <v>0</v>
      </c>
      <c r="I3545" s="46">
        <v>0</v>
      </c>
      <c r="J3545" s="31">
        <f t="shared" si="450"/>
        <v>0</v>
      </c>
      <c r="K3545" s="1">
        <f t="shared" si="451"/>
        <v>0</v>
      </c>
      <c r="L3545" s="1">
        <f t="shared" si="448"/>
        <v>6</v>
      </c>
    </row>
    <row r="3546" spans="1:12" ht="16.5" hidden="1" thickBot="1" x14ac:dyDescent="0.3">
      <c r="A3546" s="26">
        <v>589509</v>
      </c>
      <c r="B3546" s="42">
        <v>589509</v>
      </c>
      <c r="C3546" s="43" t="s">
        <v>1553</v>
      </c>
      <c r="D3546" s="44">
        <v>0</v>
      </c>
      <c r="E3546" s="29">
        <f>IF(ISERROR(VLOOKUP(A3546,'INFORME SEVEN'!$A$1:$F$339,4,0)),0,VLOOKUP(A3546,'INFORME SEVEN'!$A$1:$F$339,4,0))</f>
        <v>0</v>
      </c>
      <c r="F3546" s="29">
        <f>IF(ISERROR(VLOOKUP(A3546,'INFORME SEVEN'!$A$1:$F$339,5,0)),0,VLOOKUP(A3546,'INFORME SEVEN'!$A$1:$F$339,5,0))</f>
        <v>0</v>
      </c>
      <c r="G3546" s="65">
        <f t="shared" si="447"/>
        <v>0</v>
      </c>
      <c r="H3546" s="44">
        <f t="shared" si="449"/>
        <v>0</v>
      </c>
      <c r="I3546" s="46">
        <v>0</v>
      </c>
      <c r="J3546" s="31">
        <f t="shared" si="450"/>
        <v>0</v>
      </c>
      <c r="K3546" s="1">
        <f t="shared" si="451"/>
        <v>0</v>
      </c>
      <c r="L3546" s="1">
        <f t="shared" si="448"/>
        <v>6</v>
      </c>
    </row>
    <row r="3547" spans="1:12" ht="16.5" hidden="1" thickBot="1" x14ac:dyDescent="0.3">
      <c r="A3547" s="26">
        <v>589510</v>
      </c>
      <c r="B3547" s="42">
        <v>589510</v>
      </c>
      <c r="C3547" s="43" t="s">
        <v>256</v>
      </c>
      <c r="D3547" s="44">
        <v>0</v>
      </c>
      <c r="E3547" s="29">
        <f>IF(ISERROR(VLOOKUP(A3547,'INFORME SEVEN'!$A$1:$F$339,4,0)),0,VLOOKUP(A3547,'INFORME SEVEN'!$A$1:$F$339,4,0))</f>
        <v>0</v>
      </c>
      <c r="F3547" s="29">
        <f>IF(ISERROR(VLOOKUP(A3547,'INFORME SEVEN'!$A$1:$F$339,5,0)),0,VLOOKUP(A3547,'INFORME SEVEN'!$A$1:$F$339,5,0))</f>
        <v>0</v>
      </c>
      <c r="G3547" s="65">
        <f t="shared" si="447"/>
        <v>0</v>
      </c>
      <c r="H3547" s="44">
        <f t="shared" si="449"/>
        <v>0</v>
      </c>
      <c r="I3547" s="46">
        <v>0</v>
      </c>
      <c r="J3547" s="31">
        <f t="shared" si="450"/>
        <v>0</v>
      </c>
      <c r="K3547" s="1">
        <f t="shared" si="451"/>
        <v>0</v>
      </c>
      <c r="L3547" s="1">
        <f t="shared" si="448"/>
        <v>6</v>
      </c>
    </row>
    <row r="3548" spans="1:12" ht="16.5" hidden="1" thickBot="1" x14ac:dyDescent="0.3">
      <c r="A3548" s="26">
        <v>589511</v>
      </c>
      <c r="B3548" s="42">
        <v>589511</v>
      </c>
      <c r="C3548" s="43" t="s">
        <v>278</v>
      </c>
      <c r="D3548" s="44">
        <v>0</v>
      </c>
      <c r="E3548" s="29">
        <f>IF(ISERROR(VLOOKUP(A3548,'INFORME SEVEN'!$A$1:$F$339,4,0)),0,VLOOKUP(A3548,'INFORME SEVEN'!$A$1:$F$339,4,0))</f>
        <v>0</v>
      </c>
      <c r="F3548" s="29">
        <f>IF(ISERROR(VLOOKUP(A3548,'INFORME SEVEN'!$A$1:$F$339,5,0)),0,VLOOKUP(A3548,'INFORME SEVEN'!$A$1:$F$339,5,0))</f>
        <v>0</v>
      </c>
      <c r="G3548" s="65">
        <f t="shared" si="447"/>
        <v>0</v>
      </c>
      <c r="H3548" s="44">
        <f t="shared" si="449"/>
        <v>0</v>
      </c>
      <c r="I3548" s="46">
        <v>0</v>
      </c>
      <c r="J3548" s="31">
        <f t="shared" si="450"/>
        <v>0</v>
      </c>
      <c r="K3548" s="1">
        <f t="shared" si="451"/>
        <v>0</v>
      </c>
      <c r="L3548" s="1">
        <f t="shared" si="448"/>
        <v>6</v>
      </c>
    </row>
    <row r="3549" spans="1:12" ht="16.5" hidden="1" thickBot="1" x14ac:dyDescent="0.3">
      <c r="A3549" s="26">
        <v>589512</v>
      </c>
      <c r="B3549" s="42">
        <v>589512</v>
      </c>
      <c r="C3549" s="43" t="s">
        <v>279</v>
      </c>
      <c r="D3549" s="44">
        <v>0</v>
      </c>
      <c r="E3549" s="29">
        <f>IF(ISERROR(VLOOKUP(A3549,'INFORME SEVEN'!$A$1:$F$339,4,0)),0,VLOOKUP(A3549,'INFORME SEVEN'!$A$1:$F$339,4,0))</f>
        <v>0</v>
      </c>
      <c r="F3549" s="29">
        <f>IF(ISERROR(VLOOKUP(A3549,'INFORME SEVEN'!$A$1:$F$339,5,0)),0,VLOOKUP(A3549,'INFORME SEVEN'!$A$1:$F$339,5,0))</f>
        <v>0</v>
      </c>
      <c r="G3549" s="65">
        <f t="shared" si="447"/>
        <v>0</v>
      </c>
      <c r="H3549" s="44">
        <f t="shared" si="449"/>
        <v>0</v>
      </c>
      <c r="I3549" s="46">
        <v>0</v>
      </c>
      <c r="J3549" s="31">
        <f t="shared" si="450"/>
        <v>0</v>
      </c>
      <c r="K3549" s="1">
        <f t="shared" si="451"/>
        <v>0</v>
      </c>
      <c r="L3549" s="1">
        <f t="shared" si="448"/>
        <v>6</v>
      </c>
    </row>
    <row r="3550" spans="1:12" ht="16.5" hidden="1" thickBot="1" x14ac:dyDescent="0.3">
      <c r="A3550" s="26">
        <v>589513</v>
      </c>
      <c r="B3550" s="42">
        <v>589513</v>
      </c>
      <c r="C3550" s="43" t="s">
        <v>280</v>
      </c>
      <c r="D3550" s="44">
        <v>0</v>
      </c>
      <c r="E3550" s="29">
        <f>IF(ISERROR(VLOOKUP(A3550,'INFORME SEVEN'!$A$1:$F$339,4,0)),0,VLOOKUP(A3550,'INFORME SEVEN'!$A$1:$F$339,4,0))</f>
        <v>0</v>
      </c>
      <c r="F3550" s="29">
        <f>IF(ISERROR(VLOOKUP(A3550,'INFORME SEVEN'!$A$1:$F$339,5,0)),0,VLOOKUP(A3550,'INFORME SEVEN'!$A$1:$F$339,5,0))</f>
        <v>0</v>
      </c>
      <c r="G3550" s="65">
        <f t="shared" si="447"/>
        <v>0</v>
      </c>
      <c r="H3550" s="44">
        <f t="shared" si="449"/>
        <v>0</v>
      </c>
      <c r="I3550" s="46">
        <v>0</v>
      </c>
      <c r="J3550" s="31">
        <f t="shared" si="450"/>
        <v>0</v>
      </c>
      <c r="K3550" s="1">
        <f t="shared" si="451"/>
        <v>0</v>
      </c>
      <c r="L3550" s="1">
        <f t="shared" si="448"/>
        <v>6</v>
      </c>
    </row>
    <row r="3551" spans="1:12" ht="16.5" hidden="1" thickBot="1" x14ac:dyDescent="0.3">
      <c r="A3551" s="26">
        <v>589514</v>
      </c>
      <c r="B3551" s="42">
        <v>589514</v>
      </c>
      <c r="C3551" s="43" t="s">
        <v>257</v>
      </c>
      <c r="D3551" s="44">
        <v>0</v>
      </c>
      <c r="E3551" s="29">
        <f>IF(ISERROR(VLOOKUP(A3551,'INFORME SEVEN'!$A$1:$F$339,4,0)),0,VLOOKUP(A3551,'INFORME SEVEN'!$A$1:$F$339,4,0))</f>
        <v>0</v>
      </c>
      <c r="F3551" s="29">
        <f>IF(ISERROR(VLOOKUP(A3551,'INFORME SEVEN'!$A$1:$F$339,5,0)),0,VLOOKUP(A3551,'INFORME SEVEN'!$A$1:$F$339,5,0))</f>
        <v>0</v>
      </c>
      <c r="G3551" s="65">
        <f t="shared" si="447"/>
        <v>0</v>
      </c>
      <c r="H3551" s="44">
        <f t="shared" si="449"/>
        <v>0</v>
      </c>
      <c r="I3551" s="46">
        <v>0</v>
      </c>
      <c r="J3551" s="31">
        <f t="shared" si="450"/>
        <v>0</v>
      </c>
      <c r="K3551" s="1">
        <f t="shared" si="451"/>
        <v>0</v>
      </c>
      <c r="L3551" s="1">
        <f t="shared" si="448"/>
        <v>6</v>
      </c>
    </row>
    <row r="3552" spans="1:12" ht="16.5" hidden="1" thickBot="1" x14ac:dyDescent="0.3">
      <c r="A3552" s="26">
        <v>589516</v>
      </c>
      <c r="B3552" s="42">
        <v>589516</v>
      </c>
      <c r="C3552" s="43" t="s">
        <v>275</v>
      </c>
      <c r="D3552" s="44">
        <v>0</v>
      </c>
      <c r="E3552" s="29">
        <f>IF(ISERROR(VLOOKUP(A3552,'INFORME SEVEN'!$A$1:$F$339,4,0)),0,VLOOKUP(A3552,'INFORME SEVEN'!$A$1:$F$339,4,0))</f>
        <v>0</v>
      </c>
      <c r="F3552" s="29">
        <f>IF(ISERROR(VLOOKUP(A3552,'INFORME SEVEN'!$A$1:$F$339,5,0)),0,VLOOKUP(A3552,'INFORME SEVEN'!$A$1:$F$339,5,0))</f>
        <v>0</v>
      </c>
      <c r="G3552" s="65">
        <f t="shared" si="447"/>
        <v>0</v>
      </c>
      <c r="H3552" s="44">
        <f t="shared" si="449"/>
        <v>0</v>
      </c>
      <c r="I3552" s="46">
        <v>0</v>
      </c>
      <c r="J3552" s="31">
        <f t="shared" si="450"/>
        <v>0</v>
      </c>
      <c r="K3552" s="1">
        <f t="shared" si="451"/>
        <v>0</v>
      </c>
      <c r="L3552" s="1">
        <f t="shared" si="448"/>
        <v>6</v>
      </c>
    </row>
    <row r="3553" spans="1:12" ht="16.5" hidden="1" thickBot="1" x14ac:dyDescent="0.3">
      <c r="A3553" s="26">
        <v>5897</v>
      </c>
      <c r="B3553" s="48">
        <v>589700</v>
      </c>
      <c r="C3553" s="49" t="s">
        <v>1930</v>
      </c>
      <c r="D3553" s="39">
        <v>0</v>
      </c>
      <c r="E3553" s="29">
        <f>IF(ISERROR(VLOOKUP(A3553,'INFORME SEVEN'!$A$1:$F$339,4,0)),0,VLOOKUP(A3553,'INFORME SEVEN'!$A$1:$F$339,4,0))</f>
        <v>0</v>
      </c>
      <c r="F3553" s="29">
        <f>IF(ISERROR(VLOOKUP(A3553,'INFORME SEVEN'!$A$1:$F$339,5,0)),0,VLOOKUP(A3553,'INFORME SEVEN'!$A$1:$F$339,5,0))</f>
        <v>0</v>
      </c>
      <c r="G3553" s="39">
        <f t="shared" si="447"/>
        <v>0</v>
      </c>
      <c r="H3553" s="50">
        <f t="shared" si="449"/>
        <v>0</v>
      </c>
      <c r="I3553" s="51">
        <v>0</v>
      </c>
      <c r="J3553" s="31">
        <f t="shared" si="450"/>
        <v>0</v>
      </c>
      <c r="K3553" s="1">
        <f t="shared" si="451"/>
        <v>0</v>
      </c>
      <c r="L3553" s="1">
        <f t="shared" si="448"/>
        <v>4</v>
      </c>
    </row>
    <row r="3554" spans="1:12" ht="16.5" hidden="1" thickBot="1" x14ac:dyDescent="0.3">
      <c r="A3554" s="26">
        <v>589701</v>
      </c>
      <c r="B3554" s="42">
        <v>589701</v>
      </c>
      <c r="C3554" s="43" t="s">
        <v>560</v>
      </c>
      <c r="D3554" s="44">
        <v>0</v>
      </c>
      <c r="E3554" s="29">
        <f>IF(ISERROR(VLOOKUP(A3554,'INFORME SEVEN'!$A$1:$F$339,4,0)),0,VLOOKUP(A3554,'INFORME SEVEN'!$A$1:$F$339,4,0))</f>
        <v>0</v>
      </c>
      <c r="F3554" s="29">
        <f>IF(ISERROR(VLOOKUP(A3554,'INFORME SEVEN'!$A$1:$F$339,5,0)),0,VLOOKUP(A3554,'INFORME SEVEN'!$A$1:$F$339,5,0))</f>
        <v>0</v>
      </c>
      <c r="G3554" s="65">
        <f t="shared" si="447"/>
        <v>0</v>
      </c>
      <c r="H3554" s="44">
        <f t="shared" si="449"/>
        <v>0</v>
      </c>
      <c r="I3554" s="46">
        <v>0</v>
      </c>
      <c r="J3554" s="31">
        <f t="shared" si="450"/>
        <v>0</v>
      </c>
      <c r="K3554" s="1">
        <f t="shared" si="451"/>
        <v>0</v>
      </c>
      <c r="L3554" s="1">
        <f t="shared" si="448"/>
        <v>6</v>
      </c>
    </row>
    <row r="3555" spans="1:12" ht="16.5" hidden="1" thickBot="1" x14ac:dyDescent="0.3">
      <c r="A3555" s="26">
        <v>589723</v>
      </c>
      <c r="B3555" s="42">
        <v>589723</v>
      </c>
      <c r="C3555" s="43" t="s">
        <v>1000</v>
      </c>
      <c r="D3555" s="44">
        <v>0</v>
      </c>
      <c r="E3555" s="29">
        <f>IF(ISERROR(VLOOKUP(A3555,'INFORME SEVEN'!$A$1:$F$339,4,0)),0,VLOOKUP(A3555,'INFORME SEVEN'!$A$1:$F$339,4,0))</f>
        <v>0</v>
      </c>
      <c r="F3555" s="29">
        <f>IF(ISERROR(VLOOKUP(A3555,'INFORME SEVEN'!$A$1:$F$339,5,0)),0,VLOOKUP(A3555,'INFORME SEVEN'!$A$1:$F$339,5,0))</f>
        <v>0</v>
      </c>
      <c r="G3555" s="65">
        <f t="shared" si="447"/>
        <v>0</v>
      </c>
      <c r="H3555" s="44">
        <f t="shared" si="449"/>
        <v>0</v>
      </c>
      <c r="I3555" s="46">
        <v>0</v>
      </c>
      <c r="J3555" s="31">
        <f t="shared" si="450"/>
        <v>0</v>
      </c>
      <c r="K3555" s="1">
        <f t="shared" si="451"/>
        <v>0</v>
      </c>
      <c r="L3555" s="1">
        <f t="shared" si="448"/>
        <v>6</v>
      </c>
    </row>
    <row r="3556" spans="1:12" ht="16.5" hidden="1" thickBot="1" x14ac:dyDescent="0.3">
      <c r="A3556" s="26">
        <v>59</v>
      </c>
      <c r="B3556" s="32">
        <v>590000</v>
      </c>
      <c r="C3556" s="33" t="s">
        <v>1931</v>
      </c>
      <c r="D3556" s="34">
        <v>0</v>
      </c>
      <c r="E3556" s="29">
        <f>IF(ISERROR(VLOOKUP(A3556,'INFORME SEVEN'!$A$1:$F$339,4,0)),0,VLOOKUP(A3556,'INFORME SEVEN'!$A$1:$F$339,4,0))</f>
        <v>0</v>
      </c>
      <c r="F3556" s="29">
        <f>IF(ISERROR(VLOOKUP(A3556,'INFORME SEVEN'!$A$1:$F$339,5,0)),0,VLOOKUP(A3556,'INFORME SEVEN'!$A$1:$F$339,5,0))</f>
        <v>0</v>
      </c>
      <c r="G3556" s="64">
        <f t="shared" si="447"/>
        <v>0</v>
      </c>
      <c r="H3556" s="34">
        <f t="shared" si="449"/>
        <v>0</v>
      </c>
      <c r="I3556" s="58">
        <v>0</v>
      </c>
      <c r="J3556" s="31">
        <f t="shared" si="450"/>
        <v>0</v>
      </c>
      <c r="K3556" s="1">
        <f t="shared" si="451"/>
        <v>0</v>
      </c>
      <c r="L3556" s="1">
        <f t="shared" si="448"/>
        <v>2</v>
      </c>
    </row>
    <row r="3557" spans="1:12" ht="16.5" hidden="1" thickBot="1" x14ac:dyDescent="0.3">
      <c r="A3557" s="26">
        <v>5905</v>
      </c>
      <c r="B3557" s="48">
        <v>590500</v>
      </c>
      <c r="C3557" s="49" t="s">
        <v>1931</v>
      </c>
      <c r="D3557" s="39">
        <v>0</v>
      </c>
      <c r="E3557" s="29">
        <f>IF(ISERROR(VLOOKUP(A3557,'INFORME SEVEN'!$A$1:$F$339,4,0)),0,VLOOKUP(A3557,'INFORME SEVEN'!$A$1:$F$339,4,0))</f>
        <v>0</v>
      </c>
      <c r="F3557" s="29">
        <f>IF(ISERROR(VLOOKUP(A3557,'INFORME SEVEN'!$A$1:$F$339,5,0)),0,VLOOKUP(A3557,'INFORME SEVEN'!$A$1:$F$339,5,0))</f>
        <v>0</v>
      </c>
      <c r="G3557" s="39">
        <f t="shared" si="447"/>
        <v>0</v>
      </c>
      <c r="H3557" s="50">
        <f t="shared" si="449"/>
        <v>0</v>
      </c>
      <c r="I3557" s="51">
        <v>0</v>
      </c>
      <c r="J3557" s="31">
        <f t="shared" si="450"/>
        <v>0</v>
      </c>
      <c r="K3557" s="1">
        <f t="shared" si="451"/>
        <v>0</v>
      </c>
      <c r="L3557" s="1">
        <f t="shared" si="448"/>
        <v>4</v>
      </c>
    </row>
    <row r="3558" spans="1:12" ht="16.5" hidden="1" thickBot="1" x14ac:dyDescent="0.3">
      <c r="A3558" s="26">
        <v>590501</v>
      </c>
      <c r="B3558" s="42">
        <v>590501</v>
      </c>
      <c r="C3558" s="43" t="s">
        <v>1932</v>
      </c>
      <c r="D3558" s="44">
        <v>0</v>
      </c>
      <c r="E3558" s="29">
        <f>IF(ISERROR(VLOOKUP(A3558,'INFORME SEVEN'!$A$1:$F$339,4,0)),0,VLOOKUP(A3558,'INFORME SEVEN'!$A$1:$F$339,4,0))</f>
        <v>0</v>
      </c>
      <c r="F3558" s="29">
        <f>IF(ISERROR(VLOOKUP(A3558,'INFORME SEVEN'!$A$1:$F$339,5,0)),0,VLOOKUP(A3558,'INFORME SEVEN'!$A$1:$F$339,5,0))</f>
        <v>0</v>
      </c>
      <c r="G3558" s="65">
        <f t="shared" si="447"/>
        <v>0</v>
      </c>
      <c r="H3558" s="44">
        <f t="shared" si="449"/>
        <v>0</v>
      </c>
      <c r="I3558" s="46">
        <v>0</v>
      </c>
      <c r="J3558" s="31">
        <f t="shared" si="450"/>
        <v>0</v>
      </c>
      <c r="K3558" s="1">
        <f t="shared" si="451"/>
        <v>0</v>
      </c>
      <c r="L3558" s="1">
        <f t="shared" si="448"/>
        <v>6</v>
      </c>
    </row>
    <row r="3559" spans="1:12" ht="16.5" hidden="1" thickBot="1" x14ac:dyDescent="0.3">
      <c r="A3559" s="26">
        <v>6</v>
      </c>
      <c r="B3559" s="61">
        <v>600000</v>
      </c>
      <c r="C3559" s="62" t="s">
        <v>1933</v>
      </c>
      <c r="D3559" s="63">
        <v>0</v>
      </c>
      <c r="E3559" s="29">
        <f>IF(ISERROR(VLOOKUP(A3559,'INFORME SEVEN'!$A$1:$F$339,4,0)),0,VLOOKUP(A3559,'INFORME SEVEN'!$A$1:$F$339,4,0))</f>
        <v>0</v>
      </c>
      <c r="F3559" s="29">
        <f>IF(ISERROR(VLOOKUP(A3559,'INFORME SEVEN'!$A$1:$F$339,5,0)),0,VLOOKUP(A3559,'INFORME SEVEN'!$A$1:$F$339,5,0))</f>
        <v>0</v>
      </c>
      <c r="G3559" s="63">
        <f t="shared" si="447"/>
        <v>0</v>
      </c>
      <c r="H3559" s="63">
        <f t="shared" si="449"/>
        <v>0</v>
      </c>
      <c r="I3559" s="74">
        <v>0</v>
      </c>
      <c r="J3559" s="31">
        <f t="shared" si="450"/>
        <v>0</v>
      </c>
      <c r="K3559" s="1">
        <f t="shared" si="451"/>
        <v>0</v>
      </c>
      <c r="L3559" s="1">
        <f t="shared" si="448"/>
        <v>1</v>
      </c>
    </row>
    <row r="3560" spans="1:12" ht="16.5" hidden="1" thickBot="1" x14ac:dyDescent="0.3">
      <c r="A3560" s="26">
        <v>62</v>
      </c>
      <c r="B3560" s="32">
        <v>620000</v>
      </c>
      <c r="C3560" s="33" t="s">
        <v>1934</v>
      </c>
      <c r="D3560" s="34">
        <v>0</v>
      </c>
      <c r="E3560" s="29">
        <f>IF(ISERROR(VLOOKUP(A3560,'INFORME SEVEN'!$A$1:$F$339,4,0)),0,VLOOKUP(A3560,'INFORME SEVEN'!$A$1:$F$339,4,0))</f>
        <v>0</v>
      </c>
      <c r="F3560" s="29">
        <f>IF(ISERROR(VLOOKUP(A3560,'INFORME SEVEN'!$A$1:$F$339,5,0)),0,VLOOKUP(A3560,'INFORME SEVEN'!$A$1:$F$339,5,0))</f>
        <v>0</v>
      </c>
      <c r="G3560" s="64">
        <f t="shared" si="447"/>
        <v>0</v>
      </c>
      <c r="H3560" s="34">
        <f t="shared" si="449"/>
        <v>0</v>
      </c>
      <c r="I3560" s="58">
        <v>0</v>
      </c>
      <c r="J3560" s="31">
        <f t="shared" si="450"/>
        <v>0</v>
      </c>
      <c r="K3560" s="1">
        <f t="shared" si="451"/>
        <v>0</v>
      </c>
      <c r="L3560" s="1">
        <f t="shared" si="448"/>
        <v>2</v>
      </c>
    </row>
    <row r="3561" spans="1:12" ht="16.5" hidden="1" thickBot="1" x14ac:dyDescent="0.3">
      <c r="A3561" s="26">
        <v>6205</v>
      </c>
      <c r="B3561" s="48">
        <v>620500</v>
      </c>
      <c r="C3561" s="49" t="s">
        <v>488</v>
      </c>
      <c r="D3561" s="39">
        <v>0</v>
      </c>
      <c r="E3561" s="29">
        <f>IF(ISERROR(VLOOKUP(A3561,'INFORME SEVEN'!$A$1:$F$339,4,0)),0,VLOOKUP(A3561,'INFORME SEVEN'!$A$1:$F$339,4,0))</f>
        <v>0</v>
      </c>
      <c r="F3561" s="29">
        <f>IF(ISERROR(VLOOKUP(A3561,'INFORME SEVEN'!$A$1:$F$339,5,0)),0,VLOOKUP(A3561,'INFORME SEVEN'!$A$1:$F$339,5,0))</f>
        <v>0</v>
      </c>
      <c r="G3561" s="39">
        <f t="shared" si="447"/>
        <v>0</v>
      </c>
      <c r="H3561" s="50">
        <f t="shared" si="449"/>
        <v>0</v>
      </c>
      <c r="I3561" s="51">
        <v>0</v>
      </c>
      <c r="J3561" s="31">
        <f t="shared" si="450"/>
        <v>0</v>
      </c>
      <c r="K3561" s="1">
        <f t="shared" si="451"/>
        <v>0</v>
      </c>
      <c r="L3561" s="1">
        <f t="shared" si="448"/>
        <v>4</v>
      </c>
    </row>
    <row r="3562" spans="1:12" ht="16.5" hidden="1" thickBot="1" x14ac:dyDescent="0.3">
      <c r="A3562" s="26">
        <v>620507</v>
      </c>
      <c r="B3562" s="42">
        <v>620507</v>
      </c>
      <c r="C3562" s="43" t="s">
        <v>489</v>
      </c>
      <c r="D3562" s="44">
        <v>0</v>
      </c>
      <c r="E3562" s="29">
        <f>IF(ISERROR(VLOOKUP(A3562,'INFORME SEVEN'!$A$1:$F$339,4,0)),0,VLOOKUP(A3562,'INFORME SEVEN'!$A$1:$F$339,4,0))</f>
        <v>0</v>
      </c>
      <c r="F3562" s="29">
        <f>IF(ISERROR(VLOOKUP(A3562,'INFORME SEVEN'!$A$1:$F$339,5,0)),0,VLOOKUP(A3562,'INFORME SEVEN'!$A$1:$F$339,5,0))</f>
        <v>0</v>
      </c>
      <c r="G3562" s="65">
        <f t="shared" si="447"/>
        <v>0</v>
      </c>
      <c r="H3562" s="44">
        <f t="shared" si="449"/>
        <v>0</v>
      </c>
      <c r="I3562" s="46">
        <v>0</v>
      </c>
      <c r="J3562" s="31">
        <f t="shared" si="450"/>
        <v>0</v>
      </c>
      <c r="K3562" s="1">
        <f t="shared" si="451"/>
        <v>0</v>
      </c>
      <c r="L3562" s="1">
        <f t="shared" si="448"/>
        <v>6</v>
      </c>
    </row>
    <row r="3563" spans="1:12" ht="16.5" hidden="1" thickBot="1" x14ac:dyDescent="0.3">
      <c r="A3563" s="26">
        <v>620511</v>
      </c>
      <c r="B3563" s="42">
        <v>620511</v>
      </c>
      <c r="C3563" s="43" t="s">
        <v>491</v>
      </c>
      <c r="D3563" s="44">
        <v>0</v>
      </c>
      <c r="E3563" s="29">
        <f>IF(ISERROR(VLOOKUP(A3563,'INFORME SEVEN'!$A$1:$F$339,4,0)),0,VLOOKUP(A3563,'INFORME SEVEN'!$A$1:$F$339,4,0))</f>
        <v>0</v>
      </c>
      <c r="F3563" s="29">
        <f>IF(ISERROR(VLOOKUP(A3563,'INFORME SEVEN'!$A$1:$F$339,5,0)),0,VLOOKUP(A3563,'INFORME SEVEN'!$A$1:$F$339,5,0))</f>
        <v>0</v>
      </c>
      <c r="G3563" s="65">
        <f t="shared" si="447"/>
        <v>0</v>
      </c>
      <c r="H3563" s="44">
        <f t="shared" si="449"/>
        <v>0</v>
      </c>
      <c r="I3563" s="46">
        <v>0</v>
      </c>
      <c r="J3563" s="31">
        <f t="shared" si="450"/>
        <v>0</v>
      </c>
      <c r="K3563" s="1">
        <f t="shared" si="451"/>
        <v>0</v>
      </c>
      <c r="L3563" s="1">
        <f t="shared" si="448"/>
        <v>6</v>
      </c>
    </row>
    <row r="3564" spans="1:12" ht="16.5" hidden="1" thickBot="1" x14ac:dyDescent="0.3">
      <c r="A3564" s="26">
        <v>620513</v>
      </c>
      <c r="B3564" s="42">
        <v>620513</v>
      </c>
      <c r="C3564" s="43" t="s">
        <v>492</v>
      </c>
      <c r="D3564" s="44">
        <v>0</v>
      </c>
      <c r="E3564" s="29">
        <f>IF(ISERROR(VLOOKUP(A3564,'INFORME SEVEN'!$A$1:$F$339,4,0)),0,VLOOKUP(A3564,'INFORME SEVEN'!$A$1:$F$339,4,0))</f>
        <v>0</v>
      </c>
      <c r="F3564" s="29">
        <f>IF(ISERROR(VLOOKUP(A3564,'INFORME SEVEN'!$A$1:$F$339,5,0)),0,VLOOKUP(A3564,'INFORME SEVEN'!$A$1:$F$339,5,0))</f>
        <v>0</v>
      </c>
      <c r="G3564" s="65">
        <f t="shared" si="447"/>
        <v>0</v>
      </c>
      <c r="H3564" s="44">
        <f t="shared" si="449"/>
        <v>0</v>
      </c>
      <c r="I3564" s="46">
        <v>0</v>
      </c>
      <c r="J3564" s="31">
        <f t="shared" si="450"/>
        <v>0</v>
      </c>
      <c r="K3564" s="1">
        <f t="shared" si="451"/>
        <v>0</v>
      </c>
      <c r="L3564" s="1">
        <f t="shared" si="448"/>
        <v>6</v>
      </c>
    </row>
    <row r="3565" spans="1:12" ht="16.5" hidden="1" thickBot="1" x14ac:dyDescent="0.3">
      <c r="A3565" s="26">
        <v>620516</v>
      </c>
      <c r="B3565" s="42">
        <v>620516</v>
      </c>
      <c r="C3565" s="43" t="s">
        <v>494</v>
      </c>
      <c r="D3565" s="44">
        <v>0</v>
      </c>
      <c r="E3565" s="29">
        <f>IF(ISERROR(VLOOKUP(A3565,'INFORME SEVEN'!$A$1:$F$339,4,0)),0,VLOOKUP(A3565,'INFORME SEVEN'!$A$1:$F$339,4,0))</f>
        <v>0</v>
      </c>
      <c r="F3565" s="29">
        <f>IF(ISERROR(VLOOKUP(A3565,'INFORME SEVEN'!$A$1:$F$339,5,0)),0,VLOOKUP(A3565,'INFORME SEVEN'!$A$1:$F$339,5,0))</f>
        <v>0</v>
      </c>
      <c r="G3565" s="65">
        <f t="shared" si="447"/>
        <v>0</v>
      </c>
      <c r="H3565" s="44">
        <f t="shared" si="449"/>
        <v>0</v>
      </c>
      <c r="I3565" s="46">
        <v>0</v>
      </c>
      <c r="J3565" s="31">
        <f t="shared" si="450"/>
        <v>0</v>
      </c>
      <c r="K3565" s="1">
        <f t="shared" si="451"/>
        <v>0</v>
      </c>
      <c r="L3565" s="1">
        <f t="shared" si="448"/>
        <v>6</v>
      </c>
    </row>
    <row r="3566" spans="1:12" ht="16.5" hidden="1" thickBot="1" x14ac:dyDescent="0.3">
      <c r="A3566" s="26">
        <v>620518</v>
      </c>
      <c r="B3566" s="42">
        <v>620518</v>
      </c>
      <c r="C3566" s="43" t="s">
        <v>495</v>
      </c>
      <c r="D3566" s="44">
        <v>0</v>
      </c>
      <c r="E3566" s="29">
        <f>IF(ISERROR(VLOOKUP(A3566,'INFORME SEVEN'!$A$1:$F$339,4,0)),0,VLOOKUP(A3566,'INFORME SEVEN'!$A$1:$F$339,4,0))</f>
        <v>0</v>
      </c>
      <c r="F3566" s="29">
        <f>IF(ISERROR(VLOOKUP(A3566,'INFORME SEVEN'!$A$1:$F$339,5,0)),0,VLOOKUP(A3566,'INFORME SEVEN'!$A$1:$F$339,5,0))</f>
        <v>0</v>
      </c>
      <c r="G3566" s="65">
        <f t="shared" si="447"/>
        <v>0</v>
      </c>
      <c r="H3566" s="44">
        <f t="shared" si="449"/>
        <v>0</v>
      </c>
      <c r="I3566" s="46">
        <v>0</v>
      </c>
      <c r="J3566" s="31">
        <f t="shared" si="450"/>
        <v>0</v>
      </c>
      <c r="K3566" s="1">
        <f t="shared" si="451"/>
        <v>0</v>
      </c>
      <c r="L3566" s="1">
        <f t="shared" si="448"/>
        <v>6</v>
      </c>
    </row>
    <row r="3567" spans="1:12" ht="16.5" hidden="1" thickBot="1" x14ac:dyDescent="0.3">
      <c r="A3567" s="26">
        <v>620519</v>
      </c>
      <c r="B3567" s="42">
        <v>620519</v>
      </c>
      <c r="C3567" s="43" t="s">
        <v>490</v>
      </c>
      <c r="D3567" s="44">
        <v>0</v>
      </c>
      <c r="E3567" s="29">
        <f>IF(ISERROR(VLOOKUP(A3567,'INFORME SEVEN'!$A$1:$F$339,4,0)),0,VLOOKUP(A3567,'INFORME SEVEN'!$A$1:$F$339,4,0))</f>
        <v>0</v>
      </c>
      <c r="F3567" s="29">
        <f>IF(ISERROR(VLOOKUP(A3567,'INFORME SEVEN'!$A$1:$F$339,5,0)),0,VLOOKUP(A3567,'INFORME SEVEN'!$A$1:$F$339,5,0))</f>
        <v>0</v>
      </c>
      <c r="G3567" s="65">
        <f t="shared" si="447"/>
        <v>0</v>
      </c>
      <c r="H3567" s="44">
        <f t="shared" si="449"/>
        <v>0</v>
      </c>
      <c r="I3567" s="46">
        <v>0</v>
      </c>
      <c r="J3567" s="31">
        <f t="shared" si="450"/>
        <v>0</v>
      </c>
      <c r="K3567" s="1">
        <f t="shared" si="451"/>
        <v>0</v>
      </c>
      <c r="L3567" s="1">
        <f t="shared" si="448"/>
        <v>6</v>
      </c>
    </row>
    <row r="3568" spans="1:12" ht="16.5" hidden="1" thickBot="1" x14ac:dyDescent="0.3">
      <c r="A3568" s="26">
        <v>620520</v>
      </c>
      <c r="B3568" s="42">
        <v>620520</v>
      </c>
      <c r="C3568" s="43" t="s">
        <v>493</v>
      </c>
      <c r="D3568" s="44">
        <v>0</v>
      </c>
      <c r="E3568" s="29">
        <f>IF(ISERROR(VLOOKUP(A3568,'INFORME SEVEN'!$A$1:$F$339,4,0)),0,VLOOKUP(A3568,'INFORME SEVEN'!$A$1:$F$339,4,0))</f>
        <v>0</v>
      </c>
      <c r="F3568" s="29">
        <f>IF(ISERROR(VLOOKUP(A3568,'INFORME SEVEN'!$A$1:$F$339,5,0)),0,VLOOKUP(A3568,'INFORME SEVEN'!$A$1:$F$339,5,0))</f>
        <v>0</v>
      </c>
      <c r="G3568" s="65">
        <f t="shared" si="447"/>
        <v>0</v>
      </c>
      <c r="H3568" s="44">
        <f t="shared" si="449"/>
        <v>0</v>
      </c>
      <c r="I3568" s="46">
        <v>0</v>
      </c>
      <c r="J3568" s="31">
        <f t="shared" si="450"/>
        <v>0</v>
      </c>
      <c r="K3568" s="1">
        <f t="shared" si="451"/>
        <v>0</v>
      </c>
      <c r="L3568" s="1">
        <f t="shared" si="448"/>
        <v>6</v>
      </c>
    </row>
    <row r="3569" spans="1:12" ht="16.5" hidden="1" thickBot="1" x14ac:dyDescent="0.3">
      <c r="A3569" s="26">
        <v>620521</v>
      </c>
      <c r="B3569" s="42">
        <v>620521</v>
      </c>
      <c r="C3569" s="43" t="s">
        <v>249</v>
      </c>
      <c r="D3569" s="44">
        <v>0</v>
      </c>
      <c r="E3569" s="29">
        <f>IF(ISERROR(VLOOKUP(A3569,'INFORME SEVEN'!$A$1:$F$339,4,0)),0,VLOOKUP(A3569,'INFORME SEVEN'!$A$1:$F$339,4,0))</f>
        <v>0</v>
      </c>
      <c r="F3569" s="29">
        <f>IF(ISERROR(VLOOKUP(A3569,'INFORME SEVEN'!$A$1:$F$339,5,0)),0,VLOOKUP(A3569,'INFORME SEVEN'!$A$1:$F$339,5,0))</f>
        <v>0</v>
      </c>
      <c r="G3569" s="65">
        <f t="shared" si="447"/>
        <v>0</v>
      </c>
      <c r="H3569" s="44">
        <f t="shared" si="449"/>
        <v>0</v>
      </c>
      <c r="I3569" s="46">
        <v>0</v>
      </c>
      <c r="J3569" s="31">
        <f t="shared" si="450"/>
        <v>0</v>
      </c>
      <c r="K3569" s="1">
        <f t="shared" si="451"/>
        <v>0</v>
      </c>
      <c r="L3569" s="1">
        <f t="shared" si="448"/>
        <v>6</v>
      </c>
    </row>
    <row r="3570" spans="1:12" ht="16.5" hidden="1" thickBot="1" x14ac:dyDescent="0.3">
      <c r="A3570" s="26">
        <v>620526</v>
      </c>
      <c r="B3570" s="42">
        <v>620526</v>
      </c>
      <c r="C3570" s="43" t="s">
        <v>496</v>
      </c>
      <c r="D3570" s="44">
        <v>0</v>
      </c>
      <c r="E3570" s="29">
        <f>IF(ISERROR(VLOOKUP(A3570,'INFORME SEVEN'!$A$1:$F$339,4,0)),0,VLOOKUP(A3570,'INFORME SEVEN'!$A$1:$F$339,4,0))</f>
        <v>0</v>
      </c>
      <c r="F3570" s="29">
        <f>IF(ISERROR(VLOOKUP(A3570,'INFORME SEVEN'!$A$1:$F$339,5,0)),0,VLOOKUP(A3570,'INFORME SEVEN'!$A$1:$F$339,5,0))</f>
        <v>0</v>
      </c>
      <c r="G3570" s="65">
        <f t="shared" si="447"/>
        <v>0</v>
      </c>
      <c r="H3570" s="44">
        <f t="shared" si="449"/>
        <v>0</v>
      </c>
      <c r="I3570" s="46">
        <v>0</v>
      </c>
      <c r="J3570" s="31">
        <f t="shared" si="450"/>
        <v>0</v>
      </c>
      <c r="K3570" s="1">
        <f t="shared" si="451"/>
        <v>0</v>
      </c>
      <c r="L3570" s="1">
        <f t="shared" si="448"/>
        <v>6</v>
      </c>
    </row>
    <row r="3571" spans="1:12" ht="16.5" hidden="1" thickBot="1" x14ac:dyDescent="0.3">
      <c r="A3571" s="26">
        <v>620529</v>
      </c>
      <c r="B3571" s="42">
        <v>620529</v>
      </c>
      <c r="C3571" s="43" t="s">
        <v>246</v>
      </c>
      <c r="D3571" s="44">
        <v>0</v>
      </c>
      <c r="E3571" s="29">
        <f>IF(ISERROR(VLOOKUP(A3571,'INFORME SEVEN'!$A$1:$F$339,4,0)),0,VLOOKUP(A3571,'INFORME SEVEN'!$A$1:$F$339,4,0))</f>
        <v>0</v>
      </c>
      <c r="F3571" s="29">
        <f>IF(ISERROR(VLOOKUP(A3571,'INFORME SEVEN'!$A$1:$F$339,5,0)),0,VLOOKUP(A3571,'INFORME SEVEN'!$A$1:$F$339,5,0))</f>
        <v>0</v>
      </c>
      <c r="G3571" s="65">
        <f t="shared" si="447"/>
        <v>0</v>
      </c>
      <c r="H3571" s="44">
        <f t="shared" si="449"/>
        <v>0</v>
      </c>
      <c r="I3571" s="46">
        <v>0</v>
      </c>
      <c r="J3571" s="31">
        <f t="shared" si="450"/>
        <v>0</v>
      </c>
      <c r="K3571" s="1">
        <f t="shared" si="451"/>
        <v>0</v>
      </c>
      <c r="L3571" s="1">
        <f t="shared" si="448"/>
        <v>6</v>
      </c>
    </row>
    <row r="3572" spans="1:12" ht="16.5" hidden="1" thickBot="1" x14ac:dyDescent="0.3">
      <c r="A3572" s="26">
        <v>620590</v>
      </c>
      <c r="B3572" s="42">
        <v>620590</v>
      </c>
      <c r="C3572" s="43" t="s">
        <v>497</v>
      </c>
      <c r="D3572" s="44">
        <v>0</v>
      </c>
      <c r="E3572" s="29">
        <f>IF(ISERROR(VLOOKUP(A3572,'INFORME SEVEN'!$A$1:$F$339,4,0)),0,VLOOKUP(A3572,'INFORME SEVEN'!$A$1:$F$339,4,0))</f>
        <v>0</v>
      </c>
      <c r="F3572" s="29">
        <f>IF(ISERROR(VLOOKUP(A3572,'INFORME SEVEN'!$A$1:$F$339,5,0)),0,VLOOKUP(A3572,'INFORME SEVEN'!$A$1:$F$339,5,0))</f>
        <v>0</v>
      </c>
      <c r="G3572" s="65">
        <f t="shared" si="447"/>
        <v>0</v>
      </c>
      <c r="H3572" s="44">
        <f t="shared" si="449"/>
        <v>0</v>
      </c>
      <c r="I3572" s="46">
        <v>0</v>
      </c>
      <c r="J3572" s="31">
        <f t="shared" si="450"/>
        <v>0</v>
      </c>
      <c r="K3572" s="1">
        <f t="shared" si="451"/>
        <v>0</v>
      </c>
      <c r="L3572" s="1">
        <f t="shared" si="448"/>
        <v>6</v>
      </c>
    </row>
    <row r="3573" spans="1:12" ht="16.5" hidden="1" thickBot="1" x14ac:dyDescent="0.3">
      <c r="A3573" s="26">
        <v>6210</v>
      </c>
      <c r="B3573" s="48">
        <v>621000</v>
      </c>
      <c r="C3573" s="49" t="s">
        <v>1417</v>
      </c>
      <c r="D3573" s="39">
        <v>0</v>
      </c>
      <c r="E3573" s="29">
        <f>IF(ISERROR(VLOOKUP(A3573,'INFORME SEVEN'!$A$1:$F$339,4,0)),0,VLOOKUP(A3573,'INFORME SEVEN'!$A$1:$F$339,4,0))</f>
        <v>0</v>
      </c>
      <c r="F3573" s="29">
        <f>IF(ISERROR(VLOOKUP(A3573,'INFORME SEVEN'!$A$1:$F$339,5,0)),0,VLOOKUP(A3573,'INFORME SEVEN'!$A$1:$F$339,5,0))</f>
        <v>0</v>
      </c>
      <c r="G3573" s="39">
        <f t="shared" si="447"/>
        <v>0</v>
      </c>
      <c r="H3573" s="50">
        <f t="shared" si="449"/>
        <v>0</v>
      </c>
      <c r="I3573" s="51">
        <v>0</v>
      </c>
      <c r="J3573" s="31">
        <f t="shared" si="450"/>
        <v>0</v>
      </c>
      <c r="K3573" s="1">
        <f t="shared" si="451"/>
        <v>0</v>
      </c>
      <c r="L3573" s="1">
        <f t="shared" si="448"/>
        <v>4</v>
      </c>
    </row>
    <row r="3574" spans="1:12" ht="16.5" hidden="1" thickBot="1" x14ac:dyDescent="0.3">
      <c r="A3574" s="26">
        <v>621001</v>
      </c>
      <c r="B3574" s="42">
        <v>621001</v>
      </c>
      <c r="C3574" s="43" t="s">
        <v>499</v>
      </c>
      <c r="D3574" s="44">
        <v>0</v>
      </c>
      <c r="E3574" s="29">
        <f>IF(ISERROR(VLOOKUP(A3574,'INFORME SEVEN'!$A$1:$F$339,4,0)),0,VLOOKUP(A3574,'INFORME SEVEN'!$A$1:$F$339,4,0))</f>
        <v>0</v>
      </c>
      <c r="F3574" s="29">
        <f>IF(ISERROR(VLOOKUP(A3574,'INFORME SEVEN'!$A$1:$F$339,5,0)),0,VLOOKUP(A3574,'INFORME SEVEN'!$A$1:$F$339,5,0))</f>
        <v>0</v>
      </c>
      <c r="G3574" s="65">
        <f t="shared" si="447"/>
        <v>0</v>
      </c>
      <c r="H3574" s="44">
        <f t="shared" si="449"/>
        <v>0</v>
      </c>
      <c r="I3574" s="46">
        <v>0</v>
      </c>
      <c r="J3574" s="31">
        <f t="shared" si="450"/>
        <v>0</v>
      </c>
      <c r="K3574" s="1">
        <f t="shared" si="451"/>
        <v>0</v>
      </c>
      <c r="L3574" s="1">
        <f t="shared" si="448"/>
        <v>6</v>
      </c>
    </row>
    <row r="3575" spans="1:12" ht="16.5" hidden="1" thickBot="1" x14ac:dyDescent="0.3">
      <c r="A3575" s="26">
        <v>621002</v>
      </c>
      <c r="B3575" s="42">
        <v>621002</v>
      </c>
      <c r="C3575" s="43" t="s">
        <v>249</v>
      </c>
      <c r="D3575" s="44">
        <v>0</v>
      </c>
      <c r="E3575" s="29">
        <f>IF(ISERROR(VLOOKUP(A3575,'INFORME SEVEN'!$A$1:$F$339,4,0)),0,VLOOKUP(A3575,'INFORME SEVEN'!$A$1:$F$339,4,0))</f>
        <v>0</v>
      </c>
      <c r="F3575" s="29">
        <f>IF(ISERROR(VLOOKUP(A3575,'INFORME SEVEN'!$A$1:$F$339,5,0)),0,VLOOKUP(A3575,'INFORME SEVEN'!$A$1:$F$339,5,0))</f>
        <v>0</v>
      </c>
      <c r="G3575" s="65">
        <f t="shared" si="447"/>
        <v>0</v>
      </c>
      <c r="H3575" s="44">
        <f t="shared" si="449"/>
        <v>0</v>
      </c>
      <c r="I3575" s="46">
        <v>0</v>
      </c>
      <c r="J3575" s="31">
        <f t="shared" si="450"/>
        <v>0</v>
      </c>
      <c r="K3575" s="1">
        <f t="shared" si="451"/>
        <v>0</v>
      </c>
      <c r="L3575" s="1">
        <f t="shared" si="448"/>
        <v>6</v>
      </c>
    </row>
    <row r="3576" spans="1:12" ht="16.5" hidden="1" thickBot="1" x14ac:dyDescent="0.3">
      <c r="A3576" s="26">
        <v>621003</v>
      </c>
      <c r="B3576" s="42">
        <v>621003</v>
      </c>
      <c r="C3576" s="43" t="s">
        <v>489</v>
      </c>
      <c r="D3576" s="44">
        <v>0</v>
      </c>
      <c r="E3576" s="29">
        <f>IF(ISERROR(VLOOKUP(A3576,'INFORME SEVEN'!$A$1:$F$339,4,0)),0,VLOOKUP(A3576,'INFORME SEVEN'!$A$1:$F$339,4,0))</f>
        <v>0</v>
      </c>
      <c r="F3576" s="29">
        <f>IF(ISERROR(VLOOKUP(A3576,'INFORME SEVEN'!$A$1:$F$339,5,0)),0,VLOOKUP(A3576,'INFORME SEVEN'!$A$1:$F$339,5,0))</f>
        <v>0</v>
      </c>
      <c r="G3576" s="65">
        <f t="shared" si="447"/>
        <v>0</v>
      </c>
      <c r="H3576" s="44">
        <f t="shared" si="449"/>
        <v>0</v>
      </c>
      <c r="I3576" s="46">
        <v>0</v>
      </c>
      <c r="J3576" s="31">
        <f t="shared" si="450"/>
        <v>0</v>
      </c>
      <c r="K3576" s="1">
        <f t="shared" si="451"/>
        <v>0</v>
      </c>
      <c r="L3576" s="1">
        <f t="shared" si="448"/>
        <v>6</v>
      </c>
    </row>
    <row r="3577" spans="1:12" ht="16.5" hidden="1" thickBot="1" x14ac:dyDescent="0.3">
      <c r="A3577" s="26">
        <v>621004</v>
      </c>
      <c r="B3577" s="42">
        <v>621004</v>
      </c>
      <c r="C3577" s="43" t="s">
        <v>500</v>
      </c>
      <c r="D3577" s="44">
        <v>0</v>
      </c>
      <c r="E3577" s="29">
        <f>IF(ISERROR(VLOOKUP(A3577,'INFORME SEVEN'!$A$1:$F$339,4,0)),0,VLOOKUP(A3577,'INFORME SEVEN'!$A$1:$F$339,4,0))</f>
        <v>0</v>
      </c>
      <c r="F3577" s="29">
        <f>IF(ISERROR(VLOOKUP(A3577,'INFORME SEVEN'!$A$1:$F$339,5,0)),0,VLOOKUP(A3577,'INFORME SEVEN'!$A$1:$F$339,5,0))</f>
        <v>0</v>
      </c>
      <c r="G3577" s="65">
        <f t="shared" si="447"/>
        <v>0</v>
      </c>
      <c r="H3577" s="44">
        <f t="shared" si="449"/>
        <v>0</v>
      </c>
      <c r="I3577" s="46">
        <v>0</v>
      </c>
      <c r="J3577" s="31">
        <f t="shared" si="450"/>
        <v>0</v>
      </c>
      <c r="K3577" s="1">
        <f t="shared" si="451"/>
        <v>0</v>
      </c>
      <c r="L3577" s="1">
        <f t="shared" si="448"/>
        <v>6</v>
      </c>
    </row>
    <row r="3578" spans="1:12" ht="16.5" hidden="1" thickBot="1" x14ac:dyDescent="0.3">
      <c r="A3578" s="26">
        <v>621008</v>
      </c>
      <c r="B3578" s="42">
        <v>621008</v>
      </c>
      <c r="C3578" s="43" t="s">
        <v>491</v>
      </c>
      <c r="D3578" s="44">
        <v>0</v>
      </c>
      <c r="E3578" s="29">
        <f>IF(ISERROR(VLOOKUP(A3578,'INFORME SEVEN'!$A$1:$F$339,4,0)),0,VLOOKUP(A3578,'INFORME SEVEN'!$A$1:$F$339,4,0))</f>
        <v>0</v>
      </c>
      <c r="F3578" s="29">
        <f>IF(ISERROR(VLOOKUP(A3578,'INFORME SEVEN'!$A$1:$F$339,5,0)),0,VLOOKUP(A3578,'INFORME SEVEN'!$A$1:$F$339,5,0))</f>
        <v>0</v>
      </c>
      <c r="G3578" s="65">
        <f t="shared" si="447"/>
        <v>0</v>
      </c>
      <c r="H3578" s="44">
        <f t="shared" si="449"/>
        <v>0</v>
      </c>
      <c r="I3578" s="46">
        <v>0</v>
      </c>
      <c r="J3578" s="31">
        <f t="shared" si="450"/>
        <v>0</v>
      </c>
      <c r="K3578" s="1">
        <f t="shared" si="451"/>
        <v>0</v>
      </c>
      <c r="L3578" s="1">
        <f t="shared" si="448"/>
        <v>6</v>
      </c>
    </row>
    <row r="3579" spans="1:12" ht="16.5" hidden="1" thickBot="1" x14ac:dyDescent="0.3">
      <c r="A3579" s="26">
        <v>621009</v>
      </c>
      <c r="B3579" s="42">
        <v>621009</v>
      </c>
      <c r="C3579" s="43" t="s">
        <v>501</v>
      </c>
      <c r="D3579" s="44">
        <v>0</v>
      </c>
      <c r="E3579" s="29">
        <f>IF(ISERROR(VLOOKUP(A3579,'INFORME SEVEN'!$A$1:$F$339,4,0)),0,VLOOKUP(A3579,'INFORME SEVEN'!$A$1:$F$339,4,0))</f>
        <v>0</v>
      </c>
      <c r="F3579" s="29">
        <f>IF(ISERROR(VLOOKUP(A3579,'INFORME SEVEN'!$A$1:$F$339,5,0)),0,VLOOKUP(A3579,'INFORME SEVEN'!$A$1:$F$339,5,0))</f>
        <v>0</v>
      </c>
      <c r="G3579" s="65">
        <f t="shared" si="447"/>
        <v>0</v>
      </c>
      <c r="H3579" s="44">
        <f t="shared" si="449"/>
        <v>0</v>
      </c>
      <c r="I3579" s="46">
        <v>0</v>
      </c>
      <c r="J3579" s="31">
        <f t="shared" si="450"/>
        <v>0</v>
      </c>
      <c r="K3579" s="1">
        <f t="shared" si="451"/>
        <v>0</v>
      </c>
      <c r="L3579" s="1">
        <f t="shared" si="448"/>
        <v>6</v>
      </c>
    </row>
    <row r="3580" spans="1:12" ht="16.5" hidden="1" thickBot="1" x14ac:dyDescent="0.3">
      <c r="A3580" s="26">
        <v>621010</v>
      </c>
      <c r="B3580" s="42">
        <v>621010</v>
      </c>
      <c r="C3580" s="43" t="s">
        <v>502</v>
      </c>
      <c r="D3580" s="44">
        <v>0</v>
      </c>
      <c r="E3580" s="29">
        <f>IF(ISERROR(VLOOKUP(A3580,'INFORME SEVEN'!$A$1:$F$339,4,0)),0,VLOOKUP(A3580,'INFORME SEVEN'!$A$1:$F$339,4,0))</f>
        <v>0</v>
      </c>
      <c r="F3580" s="29">
        <f>IF(ISERROR(VLOOKUP(A3580,'INFORME SEVEN'!$A$1:$F$339,5,0)),0,VLOOKUP(A3580,'INFORME SEVEN'!$A$1:$F$339,5,0))</f>
        <v>0</v>
      </c>
      <c r="G3580" s="65">
        <f t="shared" si="447"/>
        <v>0</v>
      </c>
      <c r="H3580" s="44">
        <f t="shared" si="449"/>
        <v>0</v>
      </c>
      <c r="I3580" s="46">
        <v>0</v>
      </c>
      <c r="J3580" s="31">
        <f t="shared" si="450"/>
        <v>0</v>
      </c>
      <c r="K3580" s="1">
        <f t="shared" si="451"/>
        <v>0</v>
      </c>
      <c r="L3580" s="1">
        <f t="shared" si="448"/>
        <v>6</v>
      </c>
    </row>
    <row r="3581" spans="1:12" ht="16.5" hidden="1" thickBot="1" x14ac:dyDescent="0.3">
      <c r="A3581" s="26">
        <v>621013</v>
      </c>
      <c r="B3581" s="42">
        <v>621013</v>
      </c>
      <c r="C3581" s="43" t="s">
        <v>490</v>
      </c>
      <c r="D3581" s="44">
        <v>0</v>
      </c>
      <c r="E3581" s="29">
        <f>IF(ISERROR(VLOOKUP(A3581,'INFORME SEVEN'!$A$1:$F$339,4,0)),0,VLOOKUP(A3581,'INFORME SEVEN'!$A$1:$F$339,4,0))</f>
        <v>0</v>
      </c>
      <c r="F3581" s="29">
        <f>IF(ISERROR(VLOOKUP(A3581,'INFORME SEVEN'!$A$1:$F$339,5,0)),0,VLOOKUP(A3581,'INFORME SEVEN'!$A$1:$F$339,5,0))</f>
        <v>0</v>
      </c>
      <c r="G3581" s="65">
        <f t="shared" si="447"/>
        <v>0</v>
      </c>
      <c r="H3581" s="44">
        <f t="shared" si="449"/>
        <v>0</v>
      </c>
      <c r="I3581" s="46">
        <v>0</v>
      </c>
      <c r="J3581" s="31">
        <f t="shared" si="450"/>
        <v>0</v>
      </c>
      <c r="K3581" s="1">
        <f t="shared" si="451"/>
        <v>0</v>
      </c>
      <c r="L3581" s="1">
        <f t="shared" si="448"/>
        <v>6</v>
      </c>
    </row>
    <row r="3582" spans="1:12" ht="16.5" hidden="1" thickBot="1" x14ac:dyDescent="0.3">
      <c r="A3582" s="26">
        <v>621015</v>
      </c>
      <c r="B3582" s="42">
        <v>621015</v>
      </c>
      <c r="C3582" s="43" t="s">
        <v>503</v>
      </c>
      <c r="D3582" s="44">
        <v>0</v>
      </c>
      <c r="E3582" s="29">
        <f>IF(ISERROR(VLOOKUP(A3582,'INFORME SEVEN'!$A$1:$F$339,4,0)),0,VLOOKUP(A3582,'INFORME SEVEN'!$A$1:$F$339,4,0))</f>
        <v>0</v>
      </c>
      <c r="F3582" s="29">
        <f>IF(ISERROR(VLOOKUP(A3582,'INFORME SEVEN'!$A$1:$F$339,5,0)),0,VLOOKUP(A3582,'INFORME SEVEN'!$A$1:$F$339,5,0))</f>
        <v>0</v>
      </c>
      <c r="G3582" s="65">
        <f t="shared" si="447"/>
        <v>0</v>
      </c>
      <c r="H3582" s="44">
        <f t="shared" si="449"/>
        <v>0</v>
      </c>
      <c r="I3582" s="46">
        <v>0</v>
      </c>
      <c r="J3582" s="31">
        <f t="shared" si="450"/>
        <v>0</v>
      </c>
      <c r="K3582" s="1">
        <f t="shared" si="451"/>
        <v>0</v>
      </c>
      <c r="L3582" s="1">
        <f t="shared" si="448"/>
        <v>6</v>
      </c>
    </row>
    <row r="3583" spans="1:12" ht="16.5" hidden="1" thickBot="1" x14ac:dyDescent="0.3">
      <c r="A3583" s="26">
        <v>621022</v>
      </c>
      <c r="B3583" s="42">
        <v>621022</v>
      </c>
      <c r="C3583" s="43" t="s">
        <v>504</v>
      </c>
      <c r="D3583" s="44">
        <v>0</v>
      </c>
      <c r="E3583" s="29">
        <f>IF(ISERROR(VLOOKUP(A3583,'INFORME SEVEN'!$A$1:$F$339,4,0)),0,VLOOKUP(A3583,'INFORME SEVEN'!$A$1:$F$339,4,0))</f>
        <v>0</v>
      </c>
      <c r="F3583" s="29">
        <f>IF(ISERROR(VLOOKUP(A3583,'INFORME SEVEN'!$A$1:$F$339,5,0)),0,VLOOKUP(A3583,'INFORME SEVEN'!$A$1:$F$339,5,0))</f>
        <v>0</v>
      </c>
      <c r="G3583" s="65">
        <f t="shared" si="447"/>
        <v>0</v>
      </c>
      <c r="H3583" s="44">
        <f t="shared" si="449"/>
        <v>0</v>
      </c>
      <c r="I3583" s="46">
        <v>0</v>
      </c>
      <c r="J3583" s="31">
        <f t="shared" si="450"/>
        <v>0</v>
      </c>
      <c r="K3583" s="1">
        <f t="shared" si="451"/>
        <v>0</v>
      </c>
      <c r="L3583" s="1">
        <f t="shared" si="448"/>
        <v>6</v>
      </c>
    </row>
    <row r="3584" spans="1:12" ht="16.5" hidden="1" thickBot="1" x14ac:dyDescent="0.3">
      <c r="A3584" s="26">
        <v>621023</v>
      </c>
      <c r="B3584" s="42">
        <v>621023</v>
      </c>
      <c r="C3584" s="43" t="s">
        <v>492</v>
      </c>
      <c r="D3584" s="44">
        <v>0</v>
      </c>
      <c r="E3584" s="29">
        <f>IF(ISERROR(VLOOKUP(A3584,'INFORME SEVEN'!$A$1:$F$339,4,0)),0,VLOOKUP(A3584,'INFORME SEVEN'!$A$1:$F$339,4,0))</f>
        <v>0</v>
      </c>
      <c r="F3584" s="29">
        <f>IF(ISERROR(VLOOKUP(A3584,'INFORME SEVEN'!$A$1:$F$339,5,0)),0,VLOOKUP(A3584,'INFORME SEVEN'!$A$1:$F$339,5,0))</f>
        <v>0</v>
      </c>
      <c r="G3584" s="65">
        <f t="shared" si="447"/>
        <v>0</v>
      </c>
      <c r="H3584" s="44">
        <f t="shared" si="449"/>
        <v>0</v>
      </c>
      <c r="I3584" s="46">
        <v>0</v>
      </c>
      <c r="J3584" s="31">
        <f t="shared" si="450"/>
        <v>0</v>
      </c>
      <c r="K3584" s="1">
        <f t="shared" si="451"/>
        <v>0</v>
      </c>
      <c r="L3584" s="1">
        <f t="shared" si="448"/>
        <v>6</v>
      </c>
    </row>
    <row r="3585" spans="1:12" ht="16.5" hidden="1" thickBot="1" x14ac:dyDescent="0.3">
      <c r="A3585" s="26">
        <v>621024</v>
      </c>
      <c r="B3585" s="42">
        <v>621024</v>
      </c>
      <c r="C3585" s="43" t="s">
        <v>515</v>
      </c>
      <c r="D3585" s="44">
        <v>0</v>
      </c>
      <c r="E3585" s="29">
        <f>IF(ISERROR(VLOOKUP(A3585,'INFORME SEVEN'!$A$1:$F$339,4,0)),0,VLOOKUP(A3585,'INFORME SEVEN'!$A$1:$F$339,4,0))</f>
        <v>0</v>
      </c>
      <c r="F3585" s="29">
        <f>IF(ISERROR(VLOOKUP(A3585,'INFORME SEVEN'!$A$1:$F$339,5,0)),0,VLOOKUP(A3585,'INFORME SEVEN'!$A$1:$F$339,5,0))</f>
        <v>0</v>
      </c>
      <c r="G3585" s="65">
        <f t="shared" ref="G3585:G3648" si="452">D3585+E3585-F3585</f>
        <v>0</v>
      </c>
      <c r="H3585" s="44">
        <f t="shared" si="449"/>
        <v>0</v>
      </c>
      <c r="I3585" s="46">
        <v>0</v>
      </c>
      <c r="J3585" s="31">
        <f t="shared" si="450"/>
        <v>0</v>
      </c>
      <c r="K3585" s="1">
        <f t="shared" si="451"/>
        <v>0</v>
      </c>
      <c r="L3585" s="1">
        <f t="shared" si="448"/>
        <v>6</v>
      </c>
    </row>
    <row r="3586" spans="1:12" ht="16.5" hidden="1" thickBot="1" x14ac:dyDescent="0.3">
      <c r="A3586" s="26">
        <v>621025</v>
      </c>
      <c r="B3586" s="42">
        <v>621025</v>
      </c>
      <c r="C3586" s="43" t="s">
        <v>516</v>
      </c>
      <c r="D3586" s="44">
        <v>0</v>
      </c>
      <c r="E3586" s="29">
        <f>IF(ISERROR(VLOOKUP(A3586,'INFORME SEVEN'!$A$1:$F$339,4,0)),0,VLOOKUP(A3586,'INFORME SEVEN'!$A$1:$F$339,4,0))</f>
        <v>0</v>
      </c>
      <c r="F3586" s="29">
        <f>IF(ISERROR(VLOOKUP(A3586,'INFORME SEVEN'!$A$1:$F$339,5,0)),0,VLOOKUP(A3586,'INFORME SEVEN'!$A$1:$F$339,5,0))</f>
        <v>0</v>
      </c>
      <c r="G3586" s="65">
        <f t="shared" si="452"/>
        <v>0</v>
      </c>
      <c r="H3586" s="44">
        <f t="shared" si="449"/>
        <v>0</v>
      </c>
      <c r="I3586" s="46">
        <v>0</v>
      </c>
      <c r="J3586" s="31">
        <f t="shared" si="450"/>
        <v>0</v>
      </c>
      <c r="K3586" s="1">
        <f t="shared" si="451"/>
        <v>0</v>
      </c>
      <c r="L3586" s="1">
        <f t="shared" si="448"/>
        <v>6</v>
      </c>
    </row>
    <row r="3587" spans="1:12" ht="16.5" hidden="1" thickBot="1" x14ac:dyDescent="0.3">
      <c r="A3587" s="26">
        <v>621028</v>
      </c>
      <c r="B3587" s="42">
        <v>621028</v>
      </c>
      <c r="C3587" s="43" t="s">
        <v>505</v>
      </c>
      <c r="D3587" s="44">
        <v>0</v>
      </c>
      <c r="E3587" s="29">
        <f>IF(ISERROR(VLOOKUP(A3587,'INFORME SEVEN'!$A$1:$F$339,4,0)),0,VLOOKUP(A3587,'INFORME SEVEN'!$A$1:$F$339,4,0))</f>
        <v>0</v>
      </c>
      <c r="F3587" s="29">
        <f>IF(ISERROR(VLOOKUP(A3587,'INFORME SEVEN'!$A$1:$F$339,5,0)),0,VLOOKUP(A3587,'INFORME SEVEN'!$A$1:$F$339,5,0))</f>
        <v>0</v>
      </c>
      <c r="G3587" s="65">
        <f t="shared" si="452"/>
        <v>0</v>
      </c>
      <c r="H3587" s="44">
        <f t="shared" si="449"/>
        <v>0</v>
      </c>
      <c r="I3587" s="46">
        <v>0</v>
      </c>
      <c r="J3587" s="31">
        <f t="shared" si="450"/>
        <v>0</v>
      </c>
      <c r="K3587" s="1">
        <f t="shared" si="451"/>
        <v>0</v>
      </c>
      <c r="L3587" s="1">
        <f t="shared" si="448"/>
        <v>6</v>
      </c>
    </row>
    <row r="3588" spans="1:12" ht="16.5" hidden="1" thickBot="1" x14ac:dyDescent="0.3">
      <c r="A3588" s="26">
        <v>621029</v>
      </c>
      <c r="B3588" s="42">
        <v>621029</v>
      </c>
      <c r="C3588" s="43" t="s">
        <v>506</v>
      </c>
      <c r="D3588" s="44">
        <v>0</v>
      </c>
      <c r="E3588" s="29">
        <f>IF(ISERROR(VLOOKUP(A3588,'INFORME SEVEN'!$A$1:$F$339,4,0)),0,VLOOKUP(A3588,'INFORME SEVEN'!$A$1:$F$339,4,0))</f>
        <v>0</v>
      </c>
      <c r="F3588" s="29">
        <f>IF(ISERROR(VLOOKUP(A3588,'INFORME SEVEN'!$A$1:$F$339,5,0)),0,VLOOKUP(A3588,'INFORME SEVEN'!$A$1:$F$339,5,0))</f>
        <v>0</v>
      </c>
      <c r="G3588" s="65">
        <f t="shared" si="452"/>
        <v>0</v>
      </c>
      <c r="H3588" s="44">
        <f t="shared" si="449"/>
        <v>0</v>
      </c>
      <c r="I3588" s="46">
        <v>0</v>
      </c>
      <c r="J3588" s="31">
        <f t="shared" si="450"/>
        <v>0</v>
      </c>
      <c r="K3588" s="1">
        <f t="shared" si="451"/>
        <v>0</v>
      </c>
      <c r="L3588" s="1">
        <f t="shared" si="448"/>
        <v>6</v>
      </c>
    </row>
    <row r="3589" spans="1:12" ht="16.5" hidden="1" thickBot="1" x14ac:dyDescent="0.3">
      <c r="A3589" s="26">
        <v>621030</v>
      </c>
      <c r="B3589" s="42">
        <v>621030</v>
      </c>
      <c r="C3589" s="43" t="s">
        <v>507</v>
      </c>
      <c r="D3589" s="44">
        <v>0</v>
      </c>
      <c r="E3589" s="29">
        <f>IF(ISERROR(VLOOKUP(A3589,'INFORME SEVEN'!$A$1:$F$339,4,0)),0,VLOOKUP(A3589,'INFORME SEVEN'!$A$1:$F$339,4,0))</f>
        <v>0</v>
      </c>
      <c r="F3589" s="29">
        <f>IF(ISERROR(VLOOKUP(A3589,'INFORME SEVEN'!$A$1:$F$339,5,0)),0,VLOOKUP(A3589,'INFORME SEVEN'!$A$1:$F$339,5,0))</f>
        <v>0</v>
      </c>
      <c r="G3589" s="65">
        <f t="shared" si="452"/>
        <v>0</v>
      </c>
      <c r="H3589" s="44">
        <f t="shared" si="449"/>
        <v>0</v>
      </c>
      <c r="I3589" s="46">
        <v>0</v>
      </c>
      <c r="J3589" s="31">
        <f t="shared" si="450"/>
        <v>0</v>
      </c>
      <c r="K3589" s="1">
        <f t="shared" si="451"/>
        <v>0</v>
      </c>
      <c r="L3589" s="1">
        <f t="shared" si="448"/>
        <v>6</v>
      </c>
    </row>
    <row r="3590" spans="1:12" ht="16.5" hidden="1" thickBot="1" x14ac:dyDescent="0.3">
      <c r="A3590" s="26">
        <v>621031</v>
      </c>
      <c r="B3590" s="42">
        <v>621031</v>
      </c>
      <c r="C3590" s="43" t="s">
        <v>508</v>
      </c>
      <c r="D3590" s="44">
        <v>0</v>
      </c>
      <c r="E3590" s="29">
        <f>IF(ISERROR(VLOOKUP(A3590,'INFORME SEVEN'!$A$1:$F$339,4,0)),0,VLOOKUP(A3590,'INFORME SEVEN'!$A$1:$F$339,4,0))</f>
        <v>0</v>
      </c>
      <c r="F3590" s="29">
        <f>IF(ISERROR(VLOOKUP(A3590,'INFORME SEVEN'!$A$1:$F$339,5,0)),0,VLOOKUP(A3590,'INFORME SEVEN'!$A$1:$F$339,5,0))</f>
        <v>0</v>
      </c>
      <c r="G3590" s="65">
        <f t="shared" si="452"/>
        <v>0</v>
      </c>
      <c r="H3590" s="44">
        <f t="shared" si="449"/>
        <v>0</v>
      </c>
      <c r="I3590" s="46">
        <v>0</v>
      </c>
      <c r="J3590" s="31">
        <f t="shared" si="450"/>
        <v>0</v>
      </c>
      <c r="K3590" s="1">
        <f t="shared" si="451"/>
        <v>0</v>
      </c>
      <c r="L3590" s="1">
        <f t="shared" si="448"/>
        <v>6</v>
      </c>
    </row>
    <row r="3591" spans="1:12" ht="16.5" hidden="1" thickBot="1" x14ac:dyDescent="0.3">
      <c r="A3591" s="26">
        <v>621032</v>
      </c>
      <c r="B3591" s="42">
        <v>621032</v>
      </c>
      <c r="C3591" s="43" t="s">
        <v>509</v>
      </c>
      <c r="D3591" s="44">
        <v>0</v>
      </c>
      <c r="E3591" s="29">
        <f>IF(ISERROR(VLOOKUP(A3591,'INFORME SEVEN'!$A$1:$F$339,4,0)),0,VLOOKUP(A3591,'INFORME SEVEN'!$A$1:$F$339,4,0))</f>
        <v>0</v>
      </c>
      <c r="F3591" s="29">
        <f>IF(ISERROR(VLOOKUP(A3591,'INFORME SEVEN'!$A$1:$F$339,5,0)),0,VLOOKUP(A3591,'INFORME SEVEN'!$A$1:$F$339,5,0))</f>
        <v>0</v>
      </c>
      <c r="G3591" s="65">
        <f t="shared" si="452"/>
        <v>0</v>
      </c>
      <c r="H3591" s="44">
        <f t="shared" si="449"/>
        <v>0</v>
      </c>
      <c r="I3591" s="46">
        <v>0</v>
      </c>
      <c r="J3591" s="31">
        <f t="shared" si="450"/>
        <v>0</v>
      </c>
      <c r="K3591" s="1">
        <f t="shared" si="451"/>
        <v>0</v>
      </c>
      <c r="L3591" s="1">
        <f t="shared" si="448"/>
        <v>6</v>
      </c>
    </row>
    <row r="3592" spans="1:12" ht="16.5" hidden="1" thickBot="1" x14ac:dyDescent="0.3">
      <c r="A3592" s="26">
        <v>621033</v>
      </c>
      <c r="B3592" s="42">
        <v>621033</v>
      </c>
      <c r="C3592" s="43" t="s">
        <v>510</v>
      </c>
      <c r="D3592" s="44">
        <v>0</v>
      </c>
      <c r="E3592" s="29">
        <f>IF(ISERROR(VLOOKUP(A3592,'INFORME SEVEN'!$A$1:$F$339,4,0)),0,VLOOKUP(A3592,'INFORME SEVEN'!$A$1:$F$339,4,0))</f>
        <v>0</v>
      </c>
      <c r="F3592" s="29">
        <f>IF(ISERROR(VLOOKUP(A3592,'INFORME SEVEN'!$A$1:$F$339,5,0)),0,VLOOKUP(A3592,'INFORME SEVEN'!$A$1:$F$339,5,0))</f>
        <v>0</v>
      </c>
      <c r="G3592" s="65">
        <f t="shared" si="452"/>
        <v>0</v>
      </c>
      <c r="H3592" s="44">
        <f t="shared" si="449"/>
        <v>0</v>
      </c>
      <c r="I3592" s="46">
        <v>0</v>
      </c>
      <c r="J3592" s="31">
        <f t="shared" si="450"/>
        <v>0</v>
      </c>
      <c r="K3592" s="1">
        <f t="shared" si="451"/>
        <v>0</v>
      </c>
      <c r="L3592" s="1">
        <f t="shared" si="448"/>
        <v>6</v>
      </c>
    </row>
    <row r="3593" spans="1:12" ht="16.5" hidden="1" thickBot="1" x14ac:dyDescent="0.3">
      <c r="A3593" s="26">
        <v>621034</v>
      </c>
      <c r="B3593" s="42">
        <v>621034</v>
      </c>
      <c r="C3593" s="43" t="s">
        <v>511</v>
      </c>
      <c r="D3593" s="44">
        <v>0</v>
      </c>
      <c r="E3593" s="29">
        <f>IF(ISERROR(VLOOKUP(A3593,'INFORME SEVEN'!$A$1:$F$339,4,0)),0,VLOOKUP(A3593,'INFORME SEVEN'!$A$1:$F$339,4,0))</f>
        <v>0</v>
      </c>
      <c r="F3593" s="29">
        <f>IF(ISERROR(VLOOKUP(A3593,'INFORME SEVEN'!$A$1:$F$339,5,0)),0,VLOOKUP(A3593,'INFORME SEVEN'!$A$1:$F$339,5,0))</f>
        <v>0</v>
      </c>
      <c r="G3593" s="65">
        <f t="shared" si="452"/>
        <v>0</v>
      </c>
      <c r="H3593" s="44">
        <f t="shared" si="449"/>
        <v>0</v>
      </c>
      <c r="I3593" s="46">
        <v>0</v>
      </c>
      <c r="J3593" s="31">
        <f t="shared" si="450"/>
        <v>0</v>
      </c>
      <c r="K3593" s="1">
        <f t="shared" si="451"/>
        <v>0</v>
      </c>
      <c r="L3593" s="1">
        <f t="shared" si="448"/>
        <v>6</v>
      </c>
    </row>
    <row r="3594" spans="1:12" ht="16.5" hidden="1" thickBot="1" x14ac:dyDescent="0.3">
      <c r="A3594" s="26">
        <v>621035</v>
      </c>
      <c r="B3594" s="42">
        <v>621035</v>
      </c>
      <c r="C3594" s="43" t="s">
        <v>512</v>
      </c>
      <c r="D3594" s="44">
        <v>0</v>
      </c>
      <c r="E3594" s="29">
        <f>IF(ISERROR(VLOOKUP(A3594,'INFORME SEVEN'!$A$1:$F$339,4,0)),0,VLOOKUP(A3594,'INFORME SEVEN'!$A$1:$F$339,4,0))</f>
        <v>0</v>
      </c>
      <c r="F3594" s="29">
        <f>IF(ISERROR(VLOOKUP(A3594,'INFORME SEVEN'!$A$1:$F$339,5,0)),0,VLOOKUP(A3594,'INFORME SEVEN'!$A$1:$F$339,5,0))</f>
        <v>0</v>
      </c>
      <c r="G3594" s="65">
        <f t="shared" si="452"/>
        <v>0</v>
      </c>
      <c r="H3594" s="44">
        <f t="shared" si="449"/>
        <v>0</v>
      </c>
      <c r="I3594" s="46">
        <v>0</v>
      </c>
      <c r="J3594" s="31">
        <f t="shared" si="450"/>
        <v>0</v>
      </c>
      <c r="K3594" s="1">
        <f t="shared" si="451"/>
        <v>0</v>
      </c>
      <c r="L3594" s="1">
        <f t="shared" si="448"/>
        <v>6</v>
      </c>
    </row>
    <row r="3595" spans="1:12" ht="16.5" hidden="1" thickBot="1" x14ac:dyDescent="0.3">
      <c r="A3595" s="26">
        <v>621037</v>
      </c>
      <c r="B3595" s="42">
        <v>621037</v>
      </c>
      <c r="C3595" s="43" t="s">
        <v>513</v>
      </c>
      <c r="D3595" s="44">
        <v>0</v>
      </c>
      <c r="E3595" s="29">
        <f>IF(ISERROR(VLOOKUP(A3595,'INFORME SEVEN'!$A$1:$F$339,4,0)),0,VLOOKUP(A3595,'INFORME SEVEN'!$A$1:$F$339,4,0))</f>
        <v>0</v>
      </c>
      <c r="F3595" s="29">
        <f>IF(ISERROR(VLOOKUP(A3595,'INFORME SEVEN'!$A$1:$F$339,5,0)),0,VLOOKUP(A3595,'INFORME SEVEN'!$A$1:$F$339,5,0))</f>
        <v>0</v>
      </c>
      <c r="G3595" s="65">
        <f t="shared" si="452"/>
        <v>0</v>
      </c>
      <c r="H3595" s="44">
        <f t="shared" si="449"/>
        <v>0</v>
      </c>
      <c r="I3595" s="46">
        <v>0</v>
      </c>
      <c r="J3595" s="31">
        <f t="shared" si="450"/>
        <v>0</v>
      </c>
      <c r="K3595" s="1">
        <f t="shared" si="451"/>
        <v>0</v>
      </c>
      <c r="L3595" s="1">
        <f t="shared" si="448"/>
        <v>6</v>
      </c>
    </row>
    <row r="3596" spans="1:12" ht="16.5" hidden="1" thickBot="1" x14ac:dyDescent="0.3">
      <c r="A3596" s="26">
        <v>621039</v>
      </c>
      <c r="B3596" s="42">
        <v>621039</v>
      </c>
      <c r="C3596" s="43" t="s">
        <v>514</v>
      </c>
      <c r="D3596" s="44">
        <v>0</v>
      </c>
      <c r="E3596" s="29">
        <f>IF(ISERROR(VLOOKUP(A3596,'INFORME SEVEN'!$A$1:$F$339,4,0)),0,VLOOKUP(A3596,'INFORME SEVEN'!$A$1:$F$339,4,0))</f>
        <v>0</v>
      </c>
      <c r="F3596" s="29">
        <f>IF(ISERROR(VLOOKUP(A3596,'INFORME SEVEN'!$A$1:$F$339,5,0)),0,VLOOKUP(A3596,'INFORME SEVEN'!$A$1:$F$339,5,0))</f>
        <v>0</v>
      </c>
      <c r="G3596" s="65">
        <f t="shared" si="452"/>
        <v>0</v>
      </c>
      <c r="H3596" s="44">
        <f t="shared" si="449"/>
        <v>0</v>
      </c>
      <c r="I3596" s="46">
        <v>0</v>
      </c>
      <c r="J3596" s="31">
        <f t="shared" si="450"/>
        <v>0</v>
      </c>
      <c r="K3596" s="1">
        <f t="shared" si="451"/>
        <v>0</v>
      </c>
      <c r="L3596" s="1">
        <f t="shared" si="448"/>
        <v>6</v>
      </c>
    </row>
    <row r="3597" spans="1:12" ht="16.5" hidden="1" thickBot="1" x14ac:dyDescent="0.3">
      <c r="A3597" s="26">
        <v>621040</v>
      </c>
      <c r="B3597" s="42">
        <v>621040</v>
      </c>
      <c r="C3597" s="43" t="s">
        <v>246</v>
      </c>
      <c r="D3597" s="44">
        <v>0</v>
      </c>
      <c r="E3597" s="29">
        <f>IF(ISERROR(VLOOKUP(A3597,'INFORME SEVEN'!$A$1:$F$339,4,0)),0,VLOOKUP(A3597,'INFORME SEVEN'!$A$1:$F$339,4,0))</f>
        <v>0</v>
      </c>
      <c r="F3597" s="29">
        <f>IF(ISERROR(VLOOKUP(A3597,'INFORME SEVEN'!$A$1:$F$339,5,0)),0,VLOOKUP(A3597,'INFORME SEVEN'!$A$1:$F$339,5,0))</f>
        <v>0</v>
      </c>
      <c r="G3597" s="65">
        <f t="shared" si="452"/>
        <v>0</v>
      </c>
      <c r="H3597" s="44">
        <f t="shared" si="449"/>
        <v>0</v>
      </c>
      <c r="I3597" s="46">
        <v>0</v>
      </c>
      <c r="J3597" s="31">
        <f t="shared" si="450"/>
        <v>0</v>
      </c>
      <c r="K3597" s="1">
        <f t="shared" si="451"/>
        <v>0</v>
      </c>
      <c r="L3597" s="1">
        <f t="shared" ref="L3597:L3660" si="453">+LEN(A3597)</f>
        <v>6</v>
      </c>
    </row>
    <row r="3598" spans="1:12" ht="16.5" hidden="1" thickBot="1" x14ac:dyDescent="0.3">
      <c r="A3598" s="26">
        <v>621090</v>
      </c>
      <c r="B3598" s="42">
        <v>621090</v>
      </c>
      <c r="C3598" s="43" t="s">
        <v>1418</v>
      </c>
      <c r="D3598" s="44">
        <v>0</v>
      </c>
      <c r="E3598" s="29">
        <f>IF(ISERROR(VLOOKUP(A3598,'INFORME SEVEN'!$A$1:$F$339,4,0)),0,VLOOKUP(A3598,'INFORME SEVEN'!$A$1:$F$339,4,0))</f>
        <v>0</v>
      </c>
      <c r="F3598" s="29">
        <f>IF(ISERROR(VLOOKUP(A3598,'INFORME SEVEN'!$A$1:$F$339,5,0)),0,VLOOKUP(A3598,'INFORME SEVEN'!$A$1:$F$339,5,0))</f>
        <v>0</v>
      </c>
      <c r="G3598" s="65">
        <f t="shared" si="452"/>
        <v>0</v>
      </c>
      <c r="H3598" s="44">
        <f t="shared" si="449"/>
        <v>0</v>
      </c>
      <c r="I3598" s="46">
        <v>0</v>
      </c>
      <c r="J3598" s="31">
        <f t="shared" si="450"/>
        <v>0</v>
      </c>
      <c r="K3598" s="1">
        <f t="shared" si="451"/>
        <v>0</v>
      </c>
      <c r="L3598" s="1">
        <f t="shared" si="453"/>
        <v>6</v>
      </c>
    </row>
    <row r="3599" spans="1:12" ht="16.5" hidden="1" thickBot="1" x14ac:dyDescent="0.3">
      <c r="A3599" s="26">
        <v>621098</v>
      </c>
      <c r="B3599" s="42">
        <v>621098</v>
      </c>
      <c r="C3599" s="43" t="s">
        <v>518</v>
      </c>
      <c r="D3599" s="44">
        <v>0</v>
      </c>
      <c r="E3599" s="29">
        <f>IF(ISERROR(VLOOKUP(A3599,'INFORME SEVEN'!$A$1:$F$339,4,0)),0,VLOOKUP(A3599,'INFORME SEVEN'!$A$1:$F$339,4,0))</f>
        <v>0</v>
      </c>
      <c r="F3599" s="29">
        <f>IF(ISERROR(VLOOKUP(A3599,'INFORME SEVEN'!$A$1:$F$339,5,0)),0,VLOOKUP(A3599,'INFORME SEVEN'!$A$1:$F$339,5,0))</f>
        <v>0</v>
      </c>
      <c r="G3599" s="65">
        <f t="shared" si="452"/>
        <v>0</v>
      </c>
      <c r="H3599" s="44">
        <f t="shared" si="449"/>
        <v>0</v>
      </c>
      <c r="I3599" s="46">
        <v>0</v>
      </c>
      <c r="J3599" s="31">
        <f t="shared" si="450"/>
        <v>0</v>
      </c>
      <c r="K3599" s="1">
        <f t="shared" si="451"/>
        <v>0</v>
      </c>
      <c r="L3599" s="1">
        <f t="shared" si="453"/>
        <v>6</v>
      </c>
    </row>
    <row r="3600" spans="1:12" ht="16.5" hidden="1" thickBot="1" x14ac:dyDescent="0.3">
      <c r="A3600" s="26">
        <v>63</v>
      </c>
      <c r="B3600" s="32">
        <v>630000</v>
      </c>
      <c r="C3600" s="33" t="s">
        <v>1935</v>
      </c>
      <c r="D3600" s="34">
        <v>0</v>
      </c>
      <c r="E3600" s="29">
        <f>IF(ISERROR(VLOOKUP(A3600,'INFORME SEVEN'!$A$1:$F$339,4,0)),0,VLOOKUP(A3600,'INFORME SEVEN'!$A$1:$F$339,4,0))</f>
        <v>0</v>
      </c>
      <c r="F3600" s="29">
        <f>IF(ISERROR(VLOOKUP(A3600,'INFORME SEVEN'!$A$1:$F$339,5,0)),0,VLOOKUP(A3600,'INFORME SEVEN'!$A$1:$F$339,5,0))</f>
        <v>0</v>
      </c>
      <c r="G3600" s="64">
        <f t="shared" si="452"/>
        <v>0</v>
      </c>
      <c r="H3600" s="34">
        <f t="shared" si="449"/>
        <v>0</v>
      </c>
      <c r="I3600" s="58">
        <v>0</v>
      </c>
      <c r="J3600" s="31">
        <f t="shared" si="450"/>
        <v>0</v>
      </c>
      <c r="K3600" s="1">
        <f t="shared" si="451"/>
        <v>0</v>
      </c>
      <c r="L3600" s="1">
        <f t="shared" si="453"/>
        <v>2</v>
      </c>
    </row>
    <row r="3601" spans="1:12" ht="16.5" hidden="1" thickBot="1" x14ac:dyDescent="0.3">
      <c r="A3601" s="26">
        <v>6305</v>
      </c>
      <c r="B3601" s="48">
        <v>630500</v>
      </c>
      <c r="C3601" s="49" t="s">
        <v>1422</v>
      </c>
      <c r="D3601" s="39">
        <v>0</v>
      </c>
      <c r="E3601" s="29">
        <f>IF(ISERROR(VLOOKUP(A3601,'INFORME SEVEN'!$A$1:$F$339,4,0)),0,VLOOKUP(A3601,'INFORME SEVEN'!$A$1:$F$339,4,0))</f>
        <v>0</v>
      </c>
      <c r="F3601" s="29">
        <f>IF(ISERROR(VLOOKUP(A3601,'INFORME SEVEN'!$A$1:$F$339,5,0)),0,VLOOKUP(A3601,'INFORME SEVEN'!$A$1:$F$339,5,0))</f>
        <v>0</v>
      </c>
      <c r="G3601" s="39">
        <f t="shared" si="452"/>
        <v>0</v>
      </c>
      <c r="H3601" s="50">
        <f t="shared" si="449"/>
        <v>0</v>
      </c>
      <c r="I3601" s="51">
        <v>0</v>
      </c>
      <c r="J3601" s="31">
        <f t="shared" si="450"/>
        <v>0</v>
      </c>
      <c r="K3601" s="1">
        <f t="shared" si="451"/>
        <v>0</v>
      </c>
      <c r="L3601" s="1">
        <f t="shared" si="453"/>
        <v>4</v>
      </c>
    </row>
    <row r="3602" spans="1:12" ht="16.5" hidden="1" thickBot="1" x14ac:dyDescent="0.3">
      <c r="A3602" s="26">
        <v>630501</v>
      </c>
      <c r="B3602" s="42">
        <v>630501</v>
      </c>
      <c r="C3602" s="43" t="s">
        <v>1423</v>
      </c>
      <c r="D3602" s="44">
        <v>0</v>
      </c>
      <c r="E3602" s="29">
        <f>IF(ISERROR(VLOOKUP(A3602,'INFORME SEVEN'!$A$1:$F$339,4,0)),0,VLOOKUP(A3602,'INFORME SEVEN'!$A$1:$F$339,4,0))</f>
        <v>0</v>
      </c>
      <c r="F3602" s="29">
        <f>IF(ISERROR(VLOOKUP(A3602,'INFORME SEVEN'!$A$1:$F$339,5,0)),0,VLOOKUP(A3602,'INFORME SEVEN'!$A$1:$F$339,5,0))</f>
        <v>0</v>
      </c>
      <c r="G3602" s="65">
        <f t="shared" si="452"/>
        <v>0</v>
      </c>
      <c r="H3602" s="44">
        <f t="shared" si="449"/>
        <v>0</v>
      </c>
      <c r="I3602" s="46">
        <v>0</v>
      </c>
      <c r="J3602" s="31">
        <f t="shared" si="450"/>
        <v>0</v>
      </c>
      <c r="K3602" s="1">
        <f t="shared" si="451"/>
        <v>0</v>
      </c>
      <c r="L3602" s="1">
        <f t="shared" si="453"/>
        <v>6</v>
      </c>
    </row>
    <row r="3603" spans="1:12" ht="16.5" hidden="1" thickBot="1" x14ac:dyDescent="0.3">
      <c r="A3603" s="26">
        <v>630502</v>
      </c>
      <c r="B3603" s="42">
        <v>630502</v>
      </c>
      <c r="C3603" s="43" t="s">
        <v>1424</v>
      </c>
      <c r="D3603" s="44">
        <v>0</v>
      </c>
      <c r="E3603" s="29">
        <f>IF(ISERROR(VLOOKUP(A3603,'INFORME SEVEN'!$A$1:$F$339,4,0)),0,VLOOKUP(A3603,'INFORME SEVEN'!$A$1:$F$339,4,0))</f>
        <v>0</v>
      </c>
      <c r="F3603" s="29">
        <f>IF(ISERROR(VLOOKUP(A3603,'INFORME SEVEN'!$A$1:$F$339,5,0)),0,VLOOKUP(A3603,'INFORME SEVEN'!$A$1:$F$339,5,0))</f>
        <v>0</v>
      </c>
      <c r="G3603" s="65">
        <f t="shared" si="452"/>
        <v>0</v>
      </c>
      <c r="H3603" s="44">
        <f t="shared" ref="H3603:H3666" si="454">+G3603</f>
        <v>0</v>
      </c>
      <c r="I3603" s="46">
        <v>0</v>
      </c>
      <c r="J3603" s="31">
        <f t="shared" si="450"/>
        <v>0</v>
      </c>
      <c r="K3603" s="1">
        <f t="shared" si="451"/>
        <v>0</v>
      </c>
      <c r="L3603" s="1">
        <f t="shared" si="453"/>
        <v>6</v>
      </c>
    </row>
    <row r="3604" spans="1:12" ht="16.5" hidden="1" thickBot="1" x14ac:dyDescent="0.3">
      <c r="A3604" s="26">
        <v>630503</v>
      </c>
      <c r="B3604" s="42">
        <v>630503</v>
      </c>
      <c r="C3604" s="43" t="s">
        <v>1425</v>
      </c>
      <c r="D3604" s="44">
        <v>0</v>
      </c>
      <c r="E3604" s="29">
        <f>IF(ISERROR(VLOOKUP(A3604,'INFORME SEVEN'!$A$1:$F$339,4,0)),0,VLOOKUP(A3604,'INFORME SEVEN'!$A$1:$F$339,4,0))</f>
        <v>0</v>
      </c>
      <c r="F3604" s="29">
        <f>IF(ISERROR(VLOOKUP(A3604,'INFORME SEVEN'!$A$1:$F$339,5,0)),0,VLOOKUP(A3604,'INFORME SEVEN'!$A$1:$F$339,5,0))</f>
        <v>0</v>
      </c>
      <c r="G3604" s="65">
        <f t="shared" si="452"/>
        <v>0</v>
      </c>
      <c r="H3604" s="44">
        <f t="shared" si="454"/>
        <v>0</v>
      </c>
      <c r="I3604" s="46">
        <v>0</v>
      </c>
      <c r="J3604" s="31">
        <f t="shared" ref="J3604:J3667" si="455">+G3604-H3604-I3604</f>
        <v>0</v>
      </c>
      <c r="K3604" s="1">
        <f t="shared" ref="K3604:K3667" si="456">IF(D3604&lt;&gt;0,1,IF(G3604&lt;&gt;0,2,IF(F3604&lt;&gt;0,3,IF(E3604&lt;&gt;0,4,0))))</f>
        <v>0</v>
      </c>
      <c r="L3604" s="1">
        <f t="shared" si="453"/>
        <v>6</v>
      </c>
    </row>
    <row r="3605" spans="1:12" ht="16.5" hidden="1" thickBot="1" x14ac:dyDescent="0.3">
      <c r="A3605" s="26">
        <v>630504</v>
      </c>
      <c r="B3605" s="42">
        <v>630504</v>
      </c>
      <c r="C3605" s="43" t="s">
        <v>1936</v>
      </c>
      <c r="D3605" s="44">
        <v>0</v>
      </c>
      <c r="E3605" s="29">
        <f>IF(ISERROR(VLOOKUP(A3605,'INFORME SEVEN'!$A$1:$F$339,4,0)),0,VLOOKUP(A3605,'INFORME SEVEN'!$A$1:$F$339,4,0))</f>
        <v>0</v>
      </c>
      <c r="F3605" s="29">
        <f>IF(ISERROR(VLOOKUP(A3605,'INFORME SEVEN'!$A$1:$F$339,5,0)),0,VLOOKUP(A3605,'INFORME SEVEN'!$A$1:$F$339,5,0))</f>
        <v>0</v>
      </c>
      <c r="G3605" s="65">
        <f t="shared" si="452"/>
        <v>0</v>
      </c>
      <c r="H3605" s="44">
        <f t="shared" si="454"/>
        <v>0</v>
      </c>
      <c r="I3605" s="46">
        <v>0</v>
      </c>
      <c r="J3605" s="31">
        <f t="shared" si="455"/>
        <v>0</v>
      </c>
      <c r="K3605" s="1">
        <f t="shared" si="456"/>
        <v>0</v>
      </c>
      <c r="L3605" s="1">
        <f t="shared" si="453"/>
        <v>6</v>
      </c>
    </row>
    <row r="3606" spans="1:12" ht="16.5" hidden="1" thickBot="1" x14ac:dyDescent="0.3">
      <c r="A3606" s="26">
        <v>630505</v>
      </c>
      <c r="B3606" s="42">
        <v>630505</v>
      </c>
      <c r="C3606" s="43" t="s">
        <v>1427</v>
      </c>
      <c r="D3606" s="44">
        <v>0</v>
      </c>
      <c r="E3606" s="29">
        <f>IF(ISERROR(VLOOKUP(A3606,'INFORME SEVEN'!$A$1:$F$339,4,0)),0,VLOOKUP(A3606,'INFORME SEVEN'!$A$1:$F$339,4,0))</f>
        <v>0</v>
      </c>
      <c r="F3606" s="29">
        <f>IF(ISERROR(VLOOKUP(A3606,'INFORME SEVEN'!$A$1:$F$339,5,0)),0,VLOOKUP(A3606,'INFORME SEVEN'!$A$1:$F$339,5,0))</f>
        <v>0</v>
      </c>
      <c r="G3606" s="65">
        <f t="shared" si="452"/>
        <v>0</v>
      </c>
      <c r="H3606" s="44">
        <f t="shared" si="454"/>
        <v>0</v>
      </c>
      <c r="I3606" s="46">
        <v>0</v>
      </c>
      <c r="J3606" s="31">
        <f t="shared" si="455"/>
        <v>0</v>
      </c>
      <c r="K3606" s="1">
        <f t="shared" si="456"/>
        <v>0</v>
      </c>
      <c r="L3606" s="1">
        <f t="shared" si="453"/>
        <v>6</v>
      </c>
    </row>
    <row r="3607" spans="1:12" ht="16.5" hidden="1" thickBot="1" x14ac:dyDescent="0.3">
      <c r="A3607" s="26">
        <v>630506</v>
      </c>
      <c r="B3607" s="42">
        <v>630506</v>
      </c>
      <c r="C3607" s="43" t="s">
        <v>1428</v>
      </c>
      <c r="D3607" s="44">
        <v>0</v>
      </c>
      <c r="E3607" s="29">
        <f>IF(ISERROR(VLOOKUP(A3607,'INFORME SEVEN'!$A$1:$F$339,4,0)),0,VLOOKUP(A3607,'INFORME SEVEN'!$A$1:$F$339,4,0))</f>
        <v>0</v>
      </c>
      <c r="F3607" s="29">
        <f>IF(ISERROR(VLOOKUP(A3607,'INFORME SEVEN'!$A$1:$F$339,5,0)),0,VLOOKUP(A3607,'INFORME SEVEN'!$A$1:$F$339,5,0))</f>
        <v>0</v>
      </c>
      <c r="G3607" s="65">
        <f t="shared" si="452"/>
        <v>0</v>
      </c>
      <c r="H3607" s="44">
        <f t="shared" si="454"/>
        <v>0</v>
      </c>
      <c r="I3607" s="46">
        <v>0</v>
      </c>
      <c r="J3607" s="31">
        <f t="shared" si="455"/>
        <v>0</v>
      </c>
      <c r="K3607" s="1">
        <f t="shared" si="456"/>
        <v>0</v>
      </c>
      <c r="L3607" s="1">
        <f t="shared" si="453"/>
        <v>6</v>
      </c>
    </row>
    <row r="3608" spans="1:12" ht="16.5" hidden="1" thickBot="1" x14ac:dyDescent="0.3">
      <c r="A3608" s="26">
        <v>630507</v>
      </c>
      <c r="B3608" s="42">
        <v>630507</v>
      </c>
      <c r="C3608" s="43" t="s">
        <v>1429</v>
      </c>
      <c r="D3608" s="44">
        <v>0</v>
      </c>
      <c r="E3608" s="29">
        <f>IF(ISERROR(VLOOKUP(A3608,'INFORME SEVEN'!$A$1:$F$339,4,0)),0,VLOOKUP(A3608,'INFORME SEVEN'!$A$1:$F$339,4,0))</f>
        <v>0</v>
      </c>
      <c r="F3608" s="29">
        <f>IF(ISERROR(VLOOKUP(A3608,'INFORME SEVEN'!$A$1:$F$339,5,0)),0,VLOOKUP(A3608,'INFORME SEVEN'!$A$1:$F$339,5,0))</f>
        <v>0</v>
      </c>
      <c r="G3608" s="65">
        <f t="shared" si="452"/>
        <v>0</v>
      </c>
      <c r="H3608" s="44">
        <f t="shared" si="454"/>
        <v>0</v>
      </c>
      <c r="I3608" s="46">
        <v>0</v>
      </c>
      <c r="J3608" s="31">
        <f t="shared" si="455"/>
        <v>0</v>
      </c>
      <c r="K3608" s="1">
        <f t="shared" si="456"/>
        <v>0</v>
      </c>
      <c r="L3608" s="1">
        <f t="shared" si="453"/>
        <v>6</v>
      </c>
    </row>
    <row r="3609" spans="1:12" ht="16.5" hidden="1" thickBot="1" x14ac:dyDescent="0.3">
      <c r="A3609" s="26">
        <v>630508</v>
      </c>
      <c r="B3609" s="42">
        <v>630508</v>
      </c>
      <c r="C3609" s="43" t="s">
        <v>1430</v>
      </c>
      <c r="D3609" s="44">
        <v>0</v>
      </c>
      <c r="E3609" s="29">
        <f>IF(ISERROR(VLOOKUP(A3609,'INFORME SEVEN'!$A$1:$F$339,4,0)),0,VLOOKUP(A3609,'INFORME SEVEN'!$A$1:$F$339,4,0))</f>
        <v>0</v>
      </c>
      <c r="F3609" s="29">
        <f>IF(ISERROR(VLOOKUP(A3609,'INFORME SEVEN'!$A$1:$F$339,5,0)),0,VLOOKUP(A3609,'INFORME SEVEN'!$A$1:$F$339,5,0))</f>
        <v>0</v>
      </c>
      <c r="G3609" s="65">
        <f t="shared" si="452"/>
        <v>0</v>
      </c>
      <c r="H3609" s="44">
        <f t="shared" si="454"/>
        <v>0</v>
      </c>
      <c r="I3609" s="46">
        <v>0</v>
      </c>
      <c r="J3609" s="31">
        <f t="shared" si="455"/>
        <v>0</v>
      </c>
      <c r="K3609" s="1">
        <f t="shared" si="456"/>
        <v>0</v>
      </c>
      <c r="L3609" s="1">
        <f t="shared" si="453"/>
        <v>6</v>
      </c>
    </row>
    <row r="3610" spans="1:12" ht="16.5" hidden="1" thickBot="1" x14ac:dyDescent="0.3">
      <c r="A3610" s="26">
        <v>630509</v>
      </c>
      <c r="B3610" s="42">
        <v>630509</v>
      </c>
      <c r="C3610" s="43" t="s">
        <v>1937</v>
      </c>
      <c r="D3610" s="44">
        <v>0</v>
      </c>
      <c r="E3610" s="29">
        <f>IF(ISERROR(VLOOKUP(A3610,'INFORME SEVEN'!$A$1:$F$339,4,0)),0,VLOOKUP(A3610,'INFORME SEVEN'!$A$1:$F$339,4,0))</f>
        <v>0</v>
      </c>
      <c r="F3610" s="29">
        <f>IF(ISERROR(VLOOKUP(A3610,'INFORME SEVEN'!$A$1:$F$339,5,0)),0,VLOOKUP(A3610,'INFORME SEVEN'!$A$1:$F$339,5,0))</f>
        <v>0</v>
      </c>
      <c r="G3610" s="65">
        <f t="shared" si="452"/>
        <v>0</v>
      </c>
      <c r="H3610" s="44">
        <f t="shared" si="454"/>
        <v>0</v>
      </c>
      <c r="I3610" s="46">
        <v>0</v>
      </c>
      <c r="J3610" s="31">
        <f t="shared" si="455"/>
        <v>0</v>
      </c>
      <c r="K3610" s="1">
        <f t="shared" si="456"/>
        <v>0</v>
      </c>
      <c r="L3610" s="1">
        <f t="shared" si="453"/>
        <v>6</v>
      </c>
    </row>
    <row r="3611" spans="1:12" ht="16.5" hidden="1" thickBot="1" x14ac:dyDescent="0.3">
      <c r="A3611" s="26">
        <v>630510</v>
      </c>
      <c r="B3611" s="42">
        <v>630510</v>
      </c>
      <c r="C3611" s="43" t="s">
        <v>1433</v>
      </c>
      <c r="D3611" s="44">
        <v>0</v>
      </c>
      <c r="E3611" s="29">
        <f>IF(ISERROR(VLOOKUP(A3611,'INFORME SEVEN'!$A$1:$F$339,4,0)),0,VLOOKUP(A3611,'INFORME SEVEN'!$A$1:$F$339,4,0))</f>
        <v>0</v>
      </c>
      <c r="F3611" s="29">
        <f>IF(ISERROR(VLOOKUP(A3611,'INFORME SEVEN'!$A$1:$F$339,5,0)),0,VLOOKUP(A3611,'INFORME SEVEN'!$A$1:$F$339,5,0))</f>
        <v>0</v>
      </c>
      <c r="G3611" s="65">
        <f t="shared" si="452"/>
        <v>0</v>
      </c>
      <c r="H3611" s="44">
        <f t="shared" si="454"/>
        <v>0</v>
      </c>
      <c r="I3611" s="46">
        <v>0</v>
      </c>
      <c r="J3611" s="31">
        <f t="shared" si="455"/>
        <v>0</v>
      </c>
      <c r="K3611" s="1">
        <f t="shared" si="456"/>
        <v>0</v>
      </c>
      <c r="L3611" s="1">
        <f t="shared" si="453"/>
        <v>6</v>
      </c>
    </row>
    <row r="3612" spans="1:12" ht="16.5" hidden="1" thickBot="1" x14ac:dyDescent="0.3">
      <c r="A3612" s="26">
        <v>630511</v>
      </c>
      <c r="B3612" s="42">
        <v>630511</v>
      </c>
      <c r="C3612" s="43" t="s">
        <v>1434</v>
      </c>
      <c r="D3612" s="44">
        <v>0</v>
      </c>
      <c r="E3612" s="29">
        <f>IF(ISERROR(VLOOKUP(A3612,'INFORME SEVEN'!$A$1:$F$339,4,0)),0,VLOOKUP(A3612,'INFORME SEVEN'!$A$1:$F$339,4,0))</f>
        <v>0</v>
      </c>
      <c r="F3612" s="29">
        <f>IF(ISERROR(VLOOKUP(A3612,'INFORME SEVEN'!$A$1:$F$339,5,0)),0,VLOOKUP(A3612,'INFORME SEVEN'!$A$1:$F$339,5,0))</f>
        <v>0</v>
      </c>
      <c r="G3612" s="65">
        <f t="shared" si="452"/>
        <v>0</v>
      </c>
      <c r="H3612" s="44">
        <f t="shared" si="454"/>
        <v>0</v>
      </c>
      <c r="I3612" s="46">
        <v>0</v>
      </c>
      <c r="J3612" s="31">
        <f t="shared" si="455"/>
        <v>0</v>
      </c>
      <c r="K3612" s="1">
        <f t="shared" si="456"/>
        <v>0</v>
      </c>
      <c r="L3612" s="1">
        <f t="shared" si="453"/>
        <v>6</v>
      </c>
    </row>
    <row r="3613" spans="1:12" ht="16.5" hidden="1" thickBot="1" x14ac:dyDescent="0.3">
      <c r="A3613" s="26">
        <v>630512</v>
      </c>
      <c r="B3613" s="42">
        <v>630512</v>
      </c>
      <c r="C3613" s="43" t="s">
        <v>1435</v>
      </c>
      <c r="D3613" s="44">
        <v>0</v>
      </c>
      <c r="E3613" s="29">
        <f>IF(ISERROR(VLOOKUP(A3613,'INFORME SEVEN'!$A$1:$F$339,4,0)),0,VLOOKUP(A3613,'INFORME SEVEN'!$A$1:$F$339,4,0))</f>
        <v>0</v>
      </c>
      <c r="F3613" s="29">
        <f>IF(ISERROR(VLOOKUP(A3613,'INFORME SEVEN'!$A$1:$F$339,5,0)),0,VLOOKUP(A3613,'INFORME SEVEN'!$A$1:$F$339,5,0))</f>
        <v>0</v>
      </c>
      <c r="G3613" s="65">
        <f t="shared" si="452"/>
        <v>0</v>
      </c>
      <c r="H3613" s="44">
        <f t="shared" si="454"/>
        <v>0</v>
      </c>
      <c r="I3613" s="46">
        <v>0</v>
      </c>
      <c r="J3613" s="31">
        <f t="shared" si="455"/>
        <v>0</v>
      </c>
      <c r="K3613" s="1">
        <f t="shared" si="456"/>
        <v>0</v>
      </c>
      <c r="L3613" s="1">
        <f t="shared" si="453"/>
        <v>6</v>
      </c>
    </row>
    <row r="3614" spans="1:12" ht="16.5" hidden="1" thickBot="1" x14ac:dyDescent="0.3">
      <c r="A3614" s="26">
        <v>630513</v>
      </c>
      <c r="B3614" s="42">
        <v>630513</v>
      </c>
      <c r="C3614" s="43" t="s">
        <v>1436</v>
      </c>
      <c r="D3614" s="44">
        <v>0</v>
      </c>
      <c r="E3614" s="29">
        <f>IF(ISERROR(VLOOKUP(A3614,'INFORME SEVEN'!$A$1:$F$339,4,0)),0,VLOOKUP(A3614,'INFORME SEVEN'!$A$1:$F$339,4,0))</f>
        <v>0</v>
      </c>
      <c r="F3614" s="29">
        <f>IF(ISERROR(VLOOKUP(A3614,'INFORME SEVEN'!$A$1:$F$339,5,0)),0,VLOOKUP(A3614,'INFORME SEVEN'!$A$1:$F$339,5,0))</f>
        <v>0</v>
      </c>
      <c r="G3614" s="65">
        <f t="shared" si="452"/>
        <v>0</v>
      </c>
      <c r="H3614" s="44">
        <f t="shared" si="454"/>
        <v>0</v>
      </c>
      <c r="I3614" s="46">
        <v>0</v>
      </c>
      <c r="J3614" s="31">
        <f t="shared" si="455"/>
        <v>0</v>
      </c>
      <c r="K3614" s="1">
        <f t="shared" si="456"/>
        <v>0</v>
      </c>
      <c r="L3614" s="1">
        <f t="shared" si="453"/>
        <v>6</v>
      </c>
    </row>
    <row r="3615" spans="1:12" ht="16.5" hidden="1" thickBot="1" x14ac:dyDescent="0.3">
      <c r="A3615" s="26">
        <v>630514</v>
      </c>
      <c r="B3615" s="42">
        <v>630514</v>
      </c>
      <c r="C3615" s="43" t="s">
        <v>1437</v>
      </c>
      <c r="D3615" s="44">
        <v>0</v>
      </c>
      <c r="E3615" s="29">
        <f>IF(ISERROR(VLOOKUP(A3615,'INFORME SEVEN'!$A$1:$F$339,4,0)),0,VLOOKUP(A3615,'INFORME SEVEN'!$A$1:$F$339,4,0))</f>
        <v>0</v>
      </c>
      <c r="F3615" s="29">
        <f>IF(ISERROR(VLOOKUP(A3615,'INFORME SEVEN'!$A$1:$F$339,5,0)),0,VLOOKUP(A3615,'INFORME SEVEN'!$A$1:$F$339,5,0))</f>
        <v>0</v>
      </c>
      <c r="G3615" s="65">
        <f t="shared" si="452"/>
        <v>0</v>
      </c>
      <c r="H3615" s="44">
        <f t="shared" si="454"/>
        <v>0</v>
      </c>
      <c r="I3615" s="46">
        <v>0</v>
      </c>
      <c r="J3615" s="31">
        <f t="shared" si="455"/>
        <v>0</v>
      </c>
      <c r="K3615" s="1">
        <f t="shared" si="456"/>
        <v>0</v>
      </c>
      <c r="L3615" s="1">
        <f t="shared" si="453"/>
        <v>6</v>
      </c>
    </row>
    <row r="3616" spans="1:12" ht="16.5" hidden="1" thickBot="1" x14ac:dyDescent="0.3">
      <c r="A3616" s="26">
        <v>630515</v>
      </c>
      <c r="B3616" s="42">
        <v>630515</v>
      </c>
      <c r="C3616" s="43" t="s">
        <v>1438</v>
      </c>
      <c r="D3616" s="44">
        <v>0</v>
      </c>
      <c r="E3616" s="29">
        <f>IF(ISERROR(VLOOKUP(A3616,'INFORME SEVEN'!$A$1:$F$339,4,0)),0,VLOOKUP(A3616,'INFORME SEVEN'!$A$1:$F$339,4,0))</f>
        <v>0</v>
      </c>
      <c r="F3616" s="29">
        <f>IF(ISERROR(VLOOKUP(A3616,'INFORME SEVEN'!$A$1:$F$339,5,0)),0,VLOOKUP(A3616,'INFORME SEVEN'!$A$1:$F$339,5,0))</f>
        <v>0</v>
      </c>
      <c r="G3616" s="65">
        <f t="shared" si="452"/>
        <v>0</v>
      </c>
      <c r="H3616" s="44">
        <f t="shared" si="454"/>
        <v>0</v>
      </c>
      <c r="I3616" s="46">
        <v>0</v>
      </c>
      <c r="J3616" s="31">
        <f t="shared" si="455"/>
        <v>0</v>
      </c>
      <c r="K3616" s="1">
        <f t="shared" si="456"/>
        <v>0</v>
      </c>
      <c r="L3616" s="1">
        <f t="shared" si="453"/>
        <v>6</v>
      </c>
    </row>
    <row r="3617" spans="1:12" ht="16.5" hidden="1" thickBot="1" x14ac:dyDescent="0.3">
      <c r="A3617" s="26">
        <v>630516</v>
      </c>
      <c r="B3617" s="42">
        <v>630516</v>
      </c>
      <c r="C3617" s="43" t="s">
        <v>1432</v>
      </c>
      <c r="D3617" s="44">
        <v>0</v>
      </c>
      <c r="E3617" s="29">
        <f>IF(ISERROR(VLOOKUP(A3617,'INFORME SEVEN'!$A$1:$F$339,4,0)),0,VLOOKUP(A3617,'INFORME SEVEN'!$A$1:$F$339,4,0))</f>
        <v>0</v>
      </c>
      <c r="F3617" s="29">
        <f>IF(ISERROR(VLOOKUP(A3617,'INFORME SEVEN'!$A$1:$F$339,5,0)),0,VLOOKUP(A3617,'INFORME SEVEN'!$A$1:$F$339,5,0))</f>
        <v>0</v>
      </c>
      <c r="G3617" s="65">
        <f t="shared" si="452"/>
        <v>0</v>
      </c>
      <c r="H3617" s="44">
        <f t="shared" si="454"/>
        <v>0</v>
      </c>
      <c r="I3617" s="46">
        <v>0</v>
      </c>
      <c r="J3617" s="31">
        <f t="shared" si="455"/>
        <v>0</v>
      </c>
      <c r="K3617" s="1">
        <f t="shared" si="456"/>
        <v>0</v>
      </c>
      <c r="L3617" s="1">
        <f t="shared" si="453"/>
        <v>6</v>
      </c>
    </row>
    <row r="3618" spans="1:12" ht="16.5" hidden="1" thickBot="1" x14ac:dyDescent="0.3">
      <c r="A3618" s="26">
        <v>630550</v>
      </c>
      <c r="B3618" s="42">
        <v>630550</v>
      </c>
      <c r="C3618" s="43" t="s">
        <v>1439</v>
      </c>
      <c r="D3618" s="44">
        <v>0</v>
      </c>
      <c r="E3618" s="29">
        <f>IF(ISERROR(VLOOKUP(A3618,'INFORME SEVEN'!$A$1:$F$339,4,0)),0,VLOOKUP(A3618,'INFORME SEVEN'!$A$1:$F$339,4,0))</f>
        <v>0</v>
      </c>
      <c r="F3618" s="29">
        <f>IF(ISERROR(VLOOKUP(A3618,'INFORME SEVEN'!$A$1:$F$339,5,0)),0,VLOOKUP(A3618,'INFORME SEVEN'!$A$1:$F$339,5,0))</f>
        <v>0</v>
      </c>
      <c r="G3618" s="65">
        <f t="shared" si="452"/>
        <v>0</v>
      </c>
      <c r="H3618" s="44">
        <f t="shared" si="454"/>
        <v>0</v>
      </c>
      <c r="I3618" s="46">
        <v>0</v>
      </c>
      <c r="J3618" s="31">
        <f t="shared" si="455"/>
        <v>0</v>
      </c>
      <c r="K3618" s="1">
        <f t="shared" si="456"/>
        <v>0</v>
      </c>
      <c r="L3618" s="1">
        <f t="shared" si="453"/>
        <v>6</v>
      </c>
    </row>
    <row r="3619" spans="1:12" ht="16.5" hidden="1" thickBot="1" x14ac:dyDescent="0.3">
      <c r="A3619" s="26">
        <v>6310</v>
      </c>
      <c r="B3619" s="48">
        <v>631000</v>
      </c>
      <c r="C3619" s="49" t="s">
        <v>1445</v>
      </c>
      <c r="D3619" s="39">
        <v>0</v>
      </c>
      <c r="E3619" s="29">
        <f>IF(ISERROR(VLOOKUP(A3619,'INFORME SEVEN'!$A$1:$F$339,4,0)),0,VLOOKUP(A3619,'INFORME SEVEN'!$A$1:$F$339,4,0))</f>
        <v>0</v>
      </c>
      <c r="F3619" s="29">
        <f>IF(ISERROR(VLOOKUP(A3619,'INFORME SEVEN'!$A$1:$F$339,5,0)),0,VLOOKUP(A3619,'INFORME SEVEN'!$A$1:$F$339,5,0))</f>
        <v>0</v>
      </c>
      <c r="G3619" s="39">
        <f t="shared" si="452"/>
        <v>0</v>
      </c>
      <c r="H3619" s="50">
        <f t="shared" si="454"/>
        <v>0</v>
      </c>
      <c r="I3619" s="51">
        <v>0</v>
      </c>
      <c r="J3619" s="31">
        <f t="shared" si="455"/>
        <v>0</v>
      </c>
      <c r="K3619" s="1">
        <f t="shared" si="456"/>
        <v>0</v>
      </c>
      <c r="L3619" s="1">
        <f t="shared" si="453"/>
        <v>4</v>
      </c>
    </row>
    <row r="3620" spans="1:12" ht="16.5" hidden="1" thickBot="1" x14ac:dyDescent="0.3">
      <c r="A3620" s="26">
        <v>631001</v>
      </c>
      <c r="B3620" s="42">
        <v>631001</v>
      </c>
      <c r="C3620" s="43" t="s">
        <v>1446</v>
      </c>
      <c r="D3620" s="44">
        <v>0</v>
      </c>
      <c r="E3620" s="29">
        <f>IF(ISERROR(VLOOKUP(A3620,'INFORME SEVEN'!$A$1:$F$339,4,0)),0,VLOOKUP(A3620,'INFORME SEVEN'!$A$1:$F$339,4,0))</f>
        <v>0</v>
      </c>
      <c r="F3620" s="29">
        <f>IF(ISERROR(VLOOKUP(A3620,'INFORME SEVEN'!$A$1:$F$339,5,0)),0,VLOOKUP(A3620,'INFORME SEVEN'!$A$1:$F$339,5,0))</f>
        <v>0</v>
      </c>
      <c r="G3620" s="65">
        <f t="shared" si="452"/>
        <v>0</v>
      </c>
      <c r="H3620" s="44">
        <f t="shared" si="454"/>
        <v>0</v>
      </c>
      <c r="I3620" s="46">
        <v>0</v>
      </c>
      <c r="J3620" s="31">
        <f t="shared" si="455"/>
        <v>0</v>
      </c>
      <c r="K3620" s="1">
        <f t="shared" si="456"/>
        <v>0</v>
      </c>
      <c r="L3620" s="1">
        <f t="shared" si="453"/>
        <v>6</v>
      </c>
    </row>
    <row r="3621" spans="1:12" ht="16.5" hidden="1" thickBot="1" x14ac:dyDescent="0.3">
      <c r="A3621" s="26">
        <v>631002</v>
      </c>
      <c r="B3621" s="42">
        <v>631002</v>
      </c>
      <c r="C3621" s="43" t="s">
        <v>1447</v>
      </c>
      <c r="D3621" s="44">
        <v>0</v>
      </c>
      <c r="E3621" s="29">
        <f>IF(ISERROR(VLOOKUP(A3621,'INFORME SEVEN'!$A$1:$F$339,4,0)),0,VLOOKUP(A3621,'INFORME SEVEN'!$A$1:$F$339,4,0))</f>
        <v>0</v>
      </c>
      <c r="F3621" s="29">
        <f>IF(ISERROR(VLOOKUP(A3621,'INFORME SEVEN'!$A$1:$F$339,5,0)),0,VLOOKUP(A3621,'INFORME SEVEN'!$A$1:$F$339,5,0))</f>
        <v>0</v>
      </c>
      <c r="G3621" s="65">
        <f t="shared" si="452"/>
        <v>0</v>
      </c>
      <c r="H3621" s="44">
        <f t="shared" si="454"/>
        <v>0</v>
      </c>
      <c r="I3621" s="46">
        <v>0</v>
      </c>
      <c r="J3621" s="31">
        <f t="shared" si="455"/>
        <v>0</v>
      </c>
      <c r="K3621" s="1">
        <f t="shared" si="456"/>
        <v>0</v>
      </c>
      <c r="L3621" s="1">
        <f t="shared" si="453"/>
        <v>6</v>
      </c>
    </row>
    <row r="3622" spans="1:12" ht="16.5" hidden="1" thickBot="1" x14ac:dyDescent="0.3">
      <c r="A3622" s="26">
        <v>631015</v>
      </c>
      <c r="B3622" s="42">
        <v>631015</v>
      </c>
      <c r="C3622" s="43" t="s">
        <v>1448</v>
      </c>
      <c r="D3622" s="44">
        <v>0</v>
      </c>
      <c r="E3622" s="29">
        <f>IF(ISERROR(VLOOKUP(A3622,'INFORME SEVEN'!$A$1:$F$339,4,0)),0,VLOOKUP(A3622,'INFORME SEVEN'!$A$1:$F$339,4,0))</f>
        <v>0</v>
      </c>
      <c r="F3622" s="29">
        <f>IF(ISERROR(VLOOKUP(A3622,'INFORME SEVEN'!$A$1:$F$339,5,0)),0,VLOOKUP(A3622,'INFORME SEVEN'!$A$1:$F$339,5,0))</f>
        <v>0</v>
      </c>
      <c r="G3622" s="65">
        <f t="shared" si="452"/>
        <v>0</v>
      </c>
      <c r="H3622" s="44">
        <f t="shared" si="454"/>
        <v>0</v>
      </c>
      <c r="I3622" s="46">
        <v>0</v>
      </c>
      <c r="J3622" s="31">
        <f t="shared" si="455"/>
        <v>0</v>
      </c>
      <c r="K3622" s="1">
        <f t="shared" si="456"/>
        <v>0</v>
      </c>
      <c r="L3622" s="1">
        <f t="shared" si="453"/>
        <v>6</v>
      </c>
    </row>
    <row r="3623" spans="1:12" ht="16.5" hidden="1" thickBot="1" x14ac:dyDescent="0.3">
      <c r="A3623" s="26">
        <v>631016</v>
      </c>
      <c r="B3623" s="42">
        <v>631016</v>
      </c>
      <c r="C3623" s="43" t="s">
        <v>1449</v>
      </c>
      <c r="D3623" s="44">
        <v>0</v>
      </c>
      <c r="E3623" s="29">
        <f>IF(ISERROR(VLOOKUP(A3623,'INFORME SEVEN'!$A$1:$F$339,4,0)),0,VLOOKUP(A3623,'INFORME SEVEN'!$A$1:$F$339,4,0))</f>
        <v>0</v>
      </c>
      <c r="F3623" s="29">
        <f>IF(ISERROR(VLOOKUP(A3623,'INFORME SEVEN'!$A$1:$F$339,5,0)),0,VLOOKUP(A3623,'INFORME SEVEN'!$A$1:$F$339,5,0))</f>
        <v>0</v>
      </c>
      <c r="G3623" s="65">
        <f t="shared" si="452"/>
        <v>0</v>
      </c>
      <c r="H3623" s="44">
        <f t="shared" si="454"/>
        <v>0</v>
      </c>
      <c r="I3623" s="46">
        <v>0</v>
      </c>
      <c r="J3623" s="31">
        <f t="shared" si="455"/>
        <v>0</v>
      </c>
      <c r="K3623" s="1">
        <f t="shared" si="456"/>
        <v>0</v>
      </c>
      <c r="L3623" s="1">
        <f t="shared" si="453"/>
        <v>6</v>
      </c>
    </row>
    <row r="3624" spans="1:12" ht="16.5" hidden="1" thickBot="1" x14ac:dyDescent="0.3">
      <c r="A3624" s="26">
        <v>631017</v>
      </c>
      <c r="B3624" s="42">
        <v>631017</v>
      </c>
      <c r="C3624" s="43" t="s">
        <v>1938</v>
      </c>
      <c r="D3624" s="44">
        <v>0</v>
      </c>
      <c r="E3624" s="29">
        <f>IF(ISERROR(VLOOKUP(A3624,'INFORME SEVEN'!$A$1:$F$339,4,0)),0,VLOOKUP(A3624,'INFORME SEVEN'!$A$1:$F$339,4,0))</f>
        <v>0</v>
      </c>
      <c r="F3624" s="29">
        <f>IF(ISERROR(VLOOKUP(A3624,'INFORME SEVEN'!$A$1:$F$339,5,0)),0,VLOOKUP(A3624,'INFORME SEVEN'!$A$1:$F$339,5,0))</f>
        <v>0</v>
      </c>
      <c r="G3624" s="65">
        <f t="shared" si="452"/>
        <v>0</v>
      </c>
      <c r="H3624" s="44">
        <f t="shared" si="454"/>
        <v>0</v>
      </c>
      <c r="I3624" s="46">
        <v>0</v>
      </c>
      <c r="J3624" s="31">
        <f t="shared" si="455"/>
        <v>0</v>
      </c>
      <c r="K3624" s="1">
        <f t="shared" si="456"/>
        <v>0</v>
      </c>
      <c r="L3624" s="1">
        <f t="shared" si="453"/>
        <v>6</v>
      </c>
    </row>
    <row r="3625" spans="1:12" ht="16.5" hidden="1" thickBot="1" x14ac:dyDescent="0.3">
      <c r="A3625" s="26">
        <v>631018</v>
      </c>
      <c r="B3625" s="42">
        <v>631018</v>
      </c>
      <c r="C3625" s="43" t="s">
        <v>1939</v>
      </c>
      <c r="D3625" s="44">
        <v>0</v>
      </c>
      <c r="E3625" s="29">
        <f>IF(ISERROR(VLOOKUP(A3625,'INFORME SEVEN'!$A$1:$F$339,4,0)),0,VLOOKUP(A3625,'INFORME SEVEN'!$A$1:$F$339,4,0))</f>
        <v>0</v>
      </c>
      <c r="F3625" s="29">
        <f>IF(ISERROR(VLOOKUP(A3625,'INFORME SEVEN'!$A$1:$F$339,5,0)),0,VLOOKUP(A3625,'INFORME SEVEN'!$A$1:$F$339,5,0))</f>
        <v>0</v>
      </c>
      <c r="G3625" s="65">
        <f t="shared" si="452"/>
        <v>0</v>
      </c>
      <c r="H3625" s="44">
        <f t="shared" si="454"/>
        <v>0</v>
      </c>
      <c r="I3625" s="46">
        <v>0</v>
      </c>
      <c r="J3625" s="31">
        <f t="shared" si="455"/>
        <v>0</v>
      </c>
      <c r="K3625" s="1">
        <f t="shared" si="456"/>
        <v>0</v>
      </c>
      <c r="L3625" s="1">
        <f t="shared" si="453"/>
        <v>6</v>
      </c>
    </row>
    <row r="3626" spans="1:12" ht="16.5" hidden="1" thickBot="1" x14ac:dyDescent="0.3">
      <c r="A3626" s="26">
        <v>631019</v>
      </c>
      <c r="B3626" s="42">
        <v>631019</v>
      </c>
      <c r="C3626" s="43" t="s">
        <v>1452</v>
      </c>
      <c r="D3626" s="44">
        <v>0</v>
      </c>
      <c r="E3626" s="29">
        <f>IF(ISERROR(VLOOKUP(A3626,'INFORME SEVEN'!$A$1:$F$339,4,0)),0,VLOOKUP(A3626,'INFORME SEVEN'!$A$1:$F$339,4,0))</f>
        <v>0</v>
      </c>
      <c r="F3626" s="29">
        <f>IF(ISERROR(VLOOKUP(A3626,'INFORME SEVEN'!$A$1:$F$339,5,0)),0,VLOOKUP(A3626,'INFORME SEVEN'!$A$1:$F$339,5,0))</f>
        <v>0</v>
      </c>
      <c r="G3626" s="65">
        <f t="shared" si="452"/>
        <v>0</v>
      </c>
      <c r="H3626" s="44">
        <f t="shared" si="454"/>
        <v>0</v>
      </c>
      <c r="I3626" s="46">
        <v>0</v>
      </c>
      <c r="J3626" s="31">
        <f t="shared" si="455"/>
        <v>0</v>
      </c>
      <c r="K3626" s="1">
        <f t="shared" si="456"/>
        <v>0</v>
      </c>
      <c r="L3626" s="1">
        <f t="shared" si="453"/>
        <v>6</v>
      </c>
    </row>
    <row r="3627" spans="1:12" ht="16.5" hidden="1" thickBot="1" x14ac:dyDescent="0.3">
      <c r="A3627" s="26">
        <v>631025</v>
      </c>
      <c r="B3627" s="42">
        <v>631025</v>
      </c>
      <c r="C3627" s="43" t="s">
        <v>1453</v>
      </c>
      <c r="D3627" s="44">
        <v>0</v>
      </c>
      <c r="E3627" s="29">
        <f>IF(ISERROR(VLOOKUP(A3627,'INFORME SEVEN'!$A$1:$F$339,4,0)),0,VLOOKUP(A3627,'INFORME SEVEN'!$A$1:$F$339,4,0))</f>
        <v>0</v>
      </c>
      <c r="F3627" s="29">
        <f>IF(ISERROR(VLOOKUP(A3627,'INFORME SEVEN'!$A$1:$F$339,5,0)),0,VLOOKUP(A3627,'INFORME SEVEN'!$A$1:$F$339,5,0))</f>
        <v>0</v>
      </c>
      <c r="G3627" s="65">
        <f t="shared" si="452"/>
        <v>0</v>
      </c>
      <c r="H3627" s="44">
        <f t="shared" si="454"/>
        <v>0</v>
      </c>
      <c r="I3627" s="46">
        <v>0</v>
      </c>
      <c r="J3627" s="31">
        <f t="shared" si="455"/>
        <v>0</v>
      </c>
      <c r="K3627" s="1">
        <f t="shared" si="456"/>
        <v>0</v>
      </c>
      <c r="L3627" s="1">
        <f t="shared" si="453"/>
        <v>6</v>
      </c>
    </row>
    <row r="3628" spans="1:12" ht="16.5" hidden="1" thickBot="1" x14ac:dyDescent="0.3">
      <c r="A3628" s="26">
        <v>631026</v>
      </c>
      <c r="B3628" s="42">
        <v>631026</v>
      </c>
      <c r="C3628" s="43" t="s">
        <v>1454</v>
      </c>
      <c r="D3628" s="44">
        <v>0</v>
      </c>
      <c r="E3628" s="29">
        <f>IF(ISERROR(VLOOKUP(A3628,'INFORME SEVEN'!$A$1:$F$339,4,0)),0,VLOOKUP(A3628,'INFORME SEVEN'!$A$1:$F$339,4,0))</f>
        <v>0</v>
      </c>
      <c r="F3628" s="29">
        <f>IF(ISERROR(VLOOKUP(A3628,'INFORME SEVEN'!$A$1:$F$339,5,0)),0,VLOOKUP(A3628,'INFORME SEVEN'!$A$1:$F$339,5,0))</f>
        <v>0</v>
      </c>
      <c r="G3628" s="65">
        <f t="shared" si="452"/>
        <v>0</v>
      </c>
      <c r="H3628" s="44">
        <f t="shared" si="454"/>
        <v>0</v>
      </c>
      <c r="I3628" s="46">
        <v>0</v>
      </c>
      <c r="J3628" s="31">
        <f t="shared" si="455"/>
        <v>0</v>
      </c>
      <c r="K3628" s="1">
        <f t="shared" si="456"/>
        <v>0</v>
      </c>
      <c r="L3628" s="1">
        <f t="shared" si="453"/>
        <v>6</v>
      </c>
    </row>
    <row r="3629" spans="1:12" ht="16.5" hidden="1" thickBot="1" x14ac:dyDescent="0.3">
      <c r="A3629" s="26">
        <v>631027</v>
      </c>
      <c r="B3629" s="42">
        <v>631027</v>
      </c>
      <c r="C3629" s="43" t="s">
        <v>1455</v>
      </c>
      <c r="D3629" s="44">
        <v>0</v>
      </c>
      <c r="E3629" s="29">
        <f>IF(ISERROR(VLOOKUP(A3629,'INFORME SEVEN'!$A$1:$F$339,4,0)),0,VLOOKUP(A3629,'INFORME SEVEN'!$A$1:$F$339,4,0))</f>
        <v>0</v>
      </c>
      <c r="F3629" s="29">
        <f>IF(ISERROR(VLOOKUP(A3629,'INFORME SEVEN'!$A$1:$F$339,5,0)),0,VLOOKUP(A3629,'INFORME SEVEN'!$A$1:$F$339,5,0))</f>
        <v>0</v>
      </c>
      <c r="G3629" s="65">
        <f t="shared" si="452"/>
        <v>0</v>
      </c>
      <c r="H3629" s="44">
        <f t="shared" si="454"/>
        <v>0</v>
      </c>
      <c r="I3629" s="46">
        <v>0</v>
      </c>
      <c r="J3629" s="31">
        <f t="shared" si="455"/>
        <v>0</v>
      </c>
      <c r="K3629" s="1">
        <f t="shared" si="456"/>
        <v>0</v>
      </c>
      <c r="L3629" s="1">
        <f t="shared" si="453"/>
        <v>6</v>
      </c>
    </row>
    <row r="3630" spans="1:12" ht="16.5" hidden="1" thickBot="1" x14ac:dyDescent="0.3">
      <c r="A3630" s="26">
        <v>631028</v>
      </c>
      <c r="B3630" s="42">
        <v>631028</v>
      </c>
      <c r="C3630" s="43" t="s">
        <v>1456</v>
      </c>
      <c r="D3630" s="44">
        <v>0</v>
      </c>
      <c r="E3630" s="29">
        <f>IF(ISERROR(VLOOKUP(A3630,'INFORME SEVEN'!$A$1:$F$339,4,0)),0,VLOOKUP(A3630,'INFORME SEVEN'!$A$1:$F$339,4,0))</f>
        <v>0</v>
      </c>
      <c r="F3630" s="29">
        <f>IF(ISERROR(VLOOKUP(A3630,'INFORME SEVEN'!$A$1:$F$339,5,0)),0,VLOOKUP(A3630,'INFORME SEVEN'!$A$1:$F$339,5,0))</f>
        <v>0</v>
      </c>
      <c r="G3630" s="65">
        <f t="shared" si="452"/>
        <v>0</v>
      </c>
      <c r="H3630" s="44">
        <f t="shared" si="454"/>
        <v>0</v>
      </c>
      <c r="I3630" s="46">
        <v>0</v>
      </c>
      <c r="J3630" s="31">
        <f t="shared" si="455"/>
        <v>0</v>
      </c>
      <c r="K3630" s="1">
        <f t="shared" si="456"/>
        <v>0</v>
      </c>
      <c r="L3630" s="1">
        <f t="shared" si="453"/>
        <v>6</v>
      </c>
    </row>
    <row r="3631" spans="1:12" ht="16.5" hidden="1" thickBot="1" x14ac:dyDescent="0.3">
      <c r="A3631" s="26">
        <v>631029</v>
      </c>
      <c r="B3631" s="42">
        <v>631029</v>
      </c>
      <c r="C3631" s="43" t="s">
        <v>1457</v>
      </c>
      <c r="D3631" s="44">
        <v>0</v>
      </c>
      <c r="E3631" s="29">
        <f>IF(ISERROR(VLOOKUP(A3631,'INFORME SEVEN'!$A$1:$F$339,4,0)),0,VLOOKUP(A3631,'INFORME SEVEN'!$A$1:$F$339,4,0))</f>
        <v>0</v>
      </c>
      <c r="F3631" s="29">
        <f>IF(ISERROR(VLOOKUP(A3631,'INFORME SEVEN'!$A$1:$F$339,5,0)),0,VLOOKUP(A3631,'INFORME SEVEN'!$A$1:$F$339,5,0))</f>
        <v>0</v>
      </c>
      <c r="G3631" s="65">
        <f t="shared" si="452"/>
        <v>0</v>
      </c>
      <c r="H3631" s="44">
        <f t="shared" si="454"/>
        <v>0</v>
      </c>
      <c r="I3631" s="46">
        <v>0</v>
      </c>
      <c r="J3631" s="31">
        <f t="shared" si="455"/>
        <v>0</v>
      </c>
      <c r="K3631" s="1">
        <f t="shared" si="456"/>
        <v>0</v>
      </c>
      <c r="L3631" s="1">
        <f t="shared" si="453"/>
        <v>6</v>
      </c>
    </row>
    <row r="3632" spans="1:12" ht="16.5" hidden="1" thickBot="1" x14ac:dyDescent="0.3">
      <c r="A3632" s="26">
        <v>631030</v>
      </c>
      <c r="B3632" s="42">
        <v>631030</v>
      </c>
      <c r="C3632" s="43" t="s">
        <v>1458</v>
      </c>
      <c r="D3632" s="44">
        <v>0</v>
      </c>
      <c r="E3632" s="29">
        <f>IF(ISERROR(VLOOKUP(A3632,'INFORME SEVEN'!$A$1:$F$339,4,0)),0,VLOOKUP(A3632,'INFORME SEVEN'!$A$1:$F$339,4,0))</f>
        <v>0</v>
      </c>
      <c r="F3632" s="29">
        <f>IF(ISERROR(VLOOKUP(A3632,'INFORME SEVEN'!$A$1:$F$339,5,0)),0,VLOOKUP(A3632,'INFORME SEVEN'!$A$1:$F$339,5,0))</f>
        <v>0</v>
      </c>
      <c r="G3632" s="65">
        <f t="shared" si="452"/>
        <v>0</v>
      </c>
      <c r="H3632" s="44">
        <f t="shared" si="454"/>
        <v>0</v>
      </c>
      <c r="I3632" s="46">
        <v>0</v>
      </c>
      <c r="J3632" s="31">
        <f t="shared" si="455"/>
        <v>0</v>
      </c>
      <c r="K3632" s="1">
        <f t="shared" si="456"/>
        <v>0</v>
      </c>
      <c r="L3632" s="1">
        <f t="shared" si="453"/>
        <v>6</v>
      </c>
    </row>
    <row r="3633" spans="1:12" ht="16.5" hidden="1" thickBot="1" x14ac:dyDescent="0.3">
      <c r="A3633" s="26">
        <v>631031</v>
      </c>
      <c r="B3633" s="42">
        <v>631031</v>
      </c>
      <c r="C3633" s="43" t="s">
        <v>1459</v>
      </c>
      <c r="D3633" s="44">
        <v>0</v>
      </c>
      <c r="E3633" s="29">
        <f>IF(ISERROR(VLOOKUP(A3633,'INFORME SEVEN'!$A$1:$F$339,4,0)),0,VLOOKUP(A3633,'INFORME SEVEN'!$A$1:$F$339,4,0))</f>
        <v>0</v>
      </c>
      <c r="F3633" s="29">
        <f>IF(ISERROR(VLOOKUP(A3633,'INFORME SEVEN'!$A$1:$F$339,5,0)),0,VLOOKUP(A3633,'INFORME SEVEN'!$A$1:$F$339,5,0))</f>
        <v>0</v>
      </c>
      <c r="G3633" s="65">
        <f t="shared" si="452"/>
        <v>0</v>
      </c>
      <c r="H3633" s="44">
        <f t="shared" si="454"/>
        <v>0</v>
      </c>
      <c r="I3633" s="46">
        <v>0</v>
      </c>
      <c r="J3633" s="31">
        <f t="shared" si="455"/>
        <v>0</v>
      </c>
      <c r="K3633" s="1">
        <f t="shared" si="456"/>
        <v>0</v>
      </c>
      <c r="L3633" s="1">
        <f t="shared" si="453"/>
        <v>6</v>
      </c>
    </row>
    <row r="3634" spans="1:12" ht="16.5" hidden="1" thickBot="1" x14ac:dyDescent="0.3">
      <c r="A3634" s="26">
        <v>631035</v>
      </c>
      <c r="B3634" s="42">
        <v>631035</v>
      </c>
      <c r="C3634" s="43" t="s">
        <v>1460</v>
      </c>
      <c r="D3634" s="44">
        <v>0</v>
      </c>
      <c r="E3634" s="29">
        <f>IF(ISERROR(VLOOKUP(A3634,'INFORME SEVEN'!$A$1:$F$339,4,0)),0,VLOOKUP(A3634,'INFORME SEVEN'!$A$1:$F$339,4,0))</f>
        <v>0</v>
      </c>
      <c r="F3634" s="29">
        <f>IF(ISERROR(VLOOKUP(A3634,'INFORME SEVEN'!$A$1:$F$339,5,0)),0,VLOOKUP(A3634,'INFORME SEVEN'!$A$1:$F$339,5,0))</f>
        <v>0</v>
      </c>
      <c r="G3634" s="65">
        <f t="shared" si="452"/>
        <v>0</v>
      </c>
      <c r="H3634" s="44">
        <f t="shared" si="454"/>
        <v>0</v>
      </c>
      <c r="I3634" s="46">
        <v>0</v>
      </c>
      <c r="J3634" s="31">
        <f t="shared" si="455"/>
        <v>0</v>
      </c>
      <c r="K3634" s="1">
        <f t="shared" si="456"/>
        <v>0</v>
      </c>
      <c r="L3634" s="1">
        <f t="shared" si="453"/>
        <v>6</v>
      </c>
    </row>
    <row r="3635" spans="1:12" ht="16.5" hidden="1" thickBot="1" x14ac:dyDescent="0.3">
      <c r="A3635" s="26">
        <v>631036</v>
      </c>
      <c r="B3635" s="42">
        <v>631036</v>
      </c>
      <c r="C3635" s="43" t="s">
        <v>1461</v>
      </c>
      <c r="D3635" s="44">
        <v>0</v>
      </c>
      <c r="E3635" s="29">
        <f>IF(ISERROR(VLOOKUP(A3635,'INFORME SEVEN'!$A$1:$F$339,4,0)),0,VLOOKUP(A3635,'INFORME SEVEN'!$A$1:$F$339,4,0))</f>
        <v>0</v>
      </c>
      <c r="F3635" s="29">
        <f>IF(ISERROR(VLOOKUP(A3635,'INFORME SEVEN'!$A$1:$F$339,5,0)),0,VLOOKUP(A3635,'INFORME SEVEN'!$A$1:$F$339,5,0))</f>
        <v>0</v>
      </c>
      <c r="G3635" s="65">
        <f t="shared" si="452"/>
        <v>0</v>
      </c>
      <c r="H3635" s="44">
        <f t="shared" si="454"/>
        <v>0</v>
      </c>
      <c r="I3635" s="46">
        <v>0</v>
      </c>
      <c r="J3635" s="31">
        <f t="shared" si="455"/>
        <v>0</v>
      </c>
      <c r="K3635" s="1">
        <f t="shared" si="456"/>
        <v>0</v>
      </c>
      <c r="L3635" s="1">
        <f t="shared" si="453"/>
        <v>6</v>
      </c>
    </row>
    <row r="3636" spans="1:12" ht="16.5" hidden="1" thickBot="1" x14ac:dyDescent="0.3">
      <c r="A3636" s="26">
        <v>631040</v>
      </c>
      <c r="B3636" s="42">
        <v>631040</v>
      </c>
      <c r="C3636" s="43" t="s">
        <v>1462</v>
      </c>
      <c r="D3636" s="44">
        <v>0</v>
      </c>
      <c r="E3636" s="29">
        <f>IF(ISERROR(VLOOKUP(A3636,'INFORME SEVEN'!$A$1:$F$339,4,0)),0,VLOOKUP(A3636,'INFORME SEVEN'!$A$1:$F$339,4,0))</f>
        <v>0</v>
      </c>
      <c r="F3636" s="29">
        <f>IF(ISERROR(VLOOKUP(A3636,'INFORME SEVEN'!$A$1:$F$339,5,0)),0,VLOOKUP(A3636,'INFORME SEVEN'!$A$1:$F$339,5,0))</f>
        <v>0</v>
      </c>
      <c r="G3636" s="65">
        <f t="shared" si="452"/>
        <v>0</v>
      </c>
      <c r="H3636" s="44">
        <f t="shared" si="454"/>
        <v>0</v>
      </c>
      <c r="I3636" s="46">
        <v>0</v>
      </c>
      <c r="J3636" s="31">
        <f t="shared" si="455"/>
        <v>0</v>
      </c>
      <c r="K3636" s="1">
        <f t="shared" si="456"/>
        <v>0</v>
      </c>
      <c r="L3636" s="1">
        <f t="shared" si="453"/>
        <v>6</v>
      </c>
    </row>
    <row r="3637" spans="1:12" ht="16.5" hidden="1" thickBot="1" x14ac:dyDescent="0.3">
      <c r="A3637" s="26">
        <v>631041</v>
      </c>
      <c r="B3637" s="42">
        <v>631041</v>
      </c>
      <c r="C3637" s="43" t="s">
        <v>1463</v>
      </c>
      <c r="D3637" s="44">
        <v>0</v>
      </c>
      <c r="E3637" s="29">
        <f>IF(ISERROR(VLOOKUP(A3637,'INFORME SEVEN'!$A$1:$F$339,4,0)),0,VLOOKUP(A3637,'INFORME SEVEN'!$A$1:$F$339,4,0))</f>
        <v>0</v>
      </c>
      <c r="F3637" s="29">
        <f>IF(ISERROR(VLOOKUP(A3637,'INFORME SEVEN'!$A$1:$F$339,5,0)),0,VLOOKUP(A3637,'INFORME SEVEN'!$A$1:$F$339,5,0))</f>
        <v>0</v>
      </c>
      <c r="G3637" s="65">
        <f t="shared" si="452"/>
        <v>0</v>
      </c>
      <c r="H3637" s="44">
        <f t="shared" si="454"/>
        <v>0</v>
      </c>
      <c r="I3637" s="46">
        <v>0</v>
      </c>
      <c r="J3637" s="31">
        <f t="shared" si="455"/>
        <v>0</v>
      </c>
      <c r="K3637" s="1">
        <f t="shared" si="456"/>
        <v>0</v>
      </c>
      <c r="L3637" s="1">
        <f t="shared" si="453"/>
        <v>6</v>
      </c>
    </row>
    <row r="3638" spans="1:12" ht="16.5" hidden="1" thickBot="1" x14ac:dyDescent="0.3">
      <c r="A3638" s="26">
        <v>631042</v>
      </c>
      <c r="B3638" s="42">
        <v>631042</v>
      </c>
      <c r="C3638" s="43" t="s">
        <v>1464</v>
      </c>
      <c r="D3638" s="44">
        <v>0</v>
      </c>
      <c r="E3638" s="29">
        <f>IF(ISERROR(VLOOKUP(A3638,'INFORME SEVEN'!$A$1:$F$339,4,0)),0,VLOOKUP(A3638,'INFORME SEVEN'!$A$1:$F$339,4,0))</f>
        <v>0</v>
      </c>
      <c r="F3638" s="29">
        <f>IF(ISERROR(VLOOKUP(A3638,'INFORME SEVEN'!$A$1:$F$339,5,0)),0,VLOOKUP(A3638,'INFORME SEVEN'!$A$1:$F$339,5,0))</f>
        <v>0</v>
      </c>
      <c r="G3638" s="65">
        <f t="shared" si="452"/>
        <v>0</v>
      </c>
      <c r="H3638" s="44">
        <f t="shared" si="454"/>
        <v>0</v>
      </c>
      <c r="I3638" s="46">
        <v>0</v>
      </c>
      <c r="J3638" s="31">
        <f t="shared" si="455"/>
        <v>0</v>
      </c>
      <c r="K3638" s="1">
        <f t="shared" si="456"/>
        <v>0</v>
      </c>
      <c r="L3638" s="1">
        <f t="shared" si="453"/>
        <v>6</v>
      </c>
    </row>
    <row r="3639" spans="1:12" ht="16.5" hidden="1" thickBot="1" x14ac:dyDescent="0.3">
      <c r="A3639" s="26">
        <v>631043</v>
      </c>
      <c r="B3639" s="42">
        <v>631043</v>
      </c>
      <c r="C3639" s="43" t="s">
        <v>1465</v>
      </c>
      <c r="D3639" s="44">
        <v>0</v>
      </c>
      <c r="E3639" s="29">
        <f>IF(ISERROR(VLOOKUP(A3639,'INFORME SEVEN'!$A$1:$F$339,4,0)),0,VLOOKUP(A3639,'INFORME SEVEN'!$A$1:$F$339,4,0))</f>
        <v>0</v>
      </c>
      <c r="F3639" s="29">
        <f>IF(ISERROR(VLOOKUP(A3639,'INFORME SEVEN'!$A$1:$F$339,5,0)),0,VLOOKUP(A3639,'INFORME SEVEN'!$A$1:$F$339,5,0))</f>
        <v>0</v>
      </c>
      <c r="G3639" s="65">
        <f t="shared" si="452"/>
        <v>0</v>
      </c>
      <c r="H3639" s="44">
        <f t="shared" si="454"/>
        <v>0</v>
      </c>
      <c r="I3639" s="46">
        <v>0</v>
      </c>
      <c r="J3639" s="31">
        <f t="shared" si="455"/>
        <v>0</v>
      </c>
      <c r="K3639" s="1">
        <f t="shared" si="456"/>
        <v>0</v>
      </c>
      <c r="L3639" s="1">
        <f t="shared" si="453"/>
        <v>6</v>
      </c>
    </row>
    <row r="3640" spans="1:12" ht="16.5" hidden="1" thickBot="1" x14ac:dyDescent="0.3">
      <c r="A3640" s="26">
        <v>631050</v>
      </c>
      <c r="B3640" s="42">
        <v>631050</v>
      </c>
      <c r="C3640" s="43" t="s">
        <v>1466</v>
      </c>
      <c r="D3640" s="44">
        <v>0</v>
      </c>
      <c r="E3640" s="29">
        <f>IF(ISERROR(VLOOKUP(A3640,'INFORME SEVEN'!$A$1:$F$339,4,0)),0,VLOOKUP(A3640,'INFORME SEVEN'!$A$1:$F$339,4,0))</f>
        <v>0</v>
      </c>
      <c r="F3640" s="29">
        <f>IF(ISERROR(VLOOKUP(A3640,'INFORME SEVEN'!$A$1:$F$339,5,0)),0,VLOOKUP(A3640,'INFORME SEVEN'!$A$1:$F$339,5,0))</f>
        <v>0</v>
      </c>
      <c r="G3640" s="65">
        <f t="shared" si="452"/>
        <v>0</v>
      </c>
      <c r="H3640" s="44">
        <f t="shared" si="454"/>
        <v>0</v>
      </c>
      <c r="I3640" s="46">
        <v>0</v>
      </c>
      <c r="J3640" s="31">
        <f t="shared" si="455"/>
        <v>0</v>
      </c>
      <c r="K3640" s="1">
        <f t="shared" si="456"/>
        <v>0</v>
      </c>
      <c r="L3640" s="1">
        <f t="shared" si="453"/>
        <v>6</v>
      </c>
    </row>
    <row r="3641" spans="1:12" ht="16.5" hidden="1" thickBot="1" x14ac:dyDescent="0.3">
      <c r="A3641" s="26">
        <v>631051</v>
      </c>
      <c r="B3641" s="42">
        <v>631051</v>
      </c>
      <c r="C3641" s="43" t="s">
        <v>1467</v>
      </c>
      <c r="D3641" s="44">
        <v>0</v>
      </c>
      <c r="E3641" s="29">
        <f>IF(ISERROR(VLOOKUP(A3641,'INFORME SEVEN'!$A$1:$F$339,4,0)),0,VLOOKUP(A3641,'INFORME SEVEN'!$A$1:$F$339,4,0))</f>
        <v>0</v>
      </c>
      <c r="F3641" s="29">
        <f>IF(ISERROR(VLOOKUP(A3641,'INFORME SEVEN'!$A$1:$F$339,5,0)),0,VLOOKUP(A3641,'INFORME SEVEN'!$A$1:$F$339,5,0))</f>
        <v>0</v>
      </c>
      <c r="G3641" s="65">
        <f t="shared" si="452"/>
        <v>0</v>
      </c>
      <c r="H3641" s="44">
        <f t="shared" si="454"/>
        <v>0</v>
      </c>
      <c r="I3641" s="46">
        <v>0</v>
      </c>
      <c r="J3641" s="31">
        <f t="shared" si="455"/>
        <v>0</v>
      </c>
      <c r="K3641" s="1">
        <f t="shared" si="456"/>
        <v>0</v>
      </c>
      <c r="L3641" s="1">
        <f t="shared" si="453"/>
        <v>6</v>
      </c>
    </row>
    <row r="3642" spans="1:12" ht="16.5" hidden="1" thickBot="1" x14ac:dyDescent="0.3">
      <c r="A3642" s="26">
        <v>631052</v>
      </c>
      <c r="B3642" s="42">
        <v>631052</v>
      </c>
      <c r="C3642" s="43" t="s">
        <v>1468</v>
      </c>
      <c r="D3642" s="44">
        <v>0</v>
      </c>
      <c r="E3642" s="29">
        <f>IF(ISERROR(VLOOKUP(A3642,'INFORME SEVEN'!$A$1:$F$339,4,0)),0,VLOOKUP(A3642,'INFORME SEVEN'!$A$1:$F$339,4,0))</f>
        <v>0</v>
      </c>
      <c r="F3642" s="29">
        <f>IF(ISERROR(VLOOKUP(A3642,'INFORME SEVEN'!$A$1:$F$339,5,0)),0,VLOOKUP(A3642,'INFORME SEVEN'!$A$1:$F$339,5,0))</f>
        <v>0</v>
      </c>
      <c r="G3642" s="65">
        <f t="shared" si="452"/>
        <v>0</v>
      </c>
      <c r="H3642" s="44">
        <f t="shared" si="454"/>
        <v>0</v>
      </c>
      <c r="I3642" s="46">
        <v>0</v>
      </c>
      <c r="J3642" s="31">
        <f t="shared" si="455"/>
        <v>0</v>
      </c>
      <c r="K3642" s="1">
        <f t="shared" si="456"/>
        <v>0</v>
      </c>
      <c r="L3642" s="1">
        <f t="shared" si="453"/>
        <v>6</v>
      </c>
    </row>
    <row r="3643" spans="1:12" ht="16.5" hidden="1" thickBot="1" x14ac:dyDescent="0.3">
      <c r="A3643" s="26">
        <v>631053</v>
      </c>
      <c r="B3643" s="42">
        <v>631053</v>
      </c>
      <c r="C3643" s="43" t="s">
        <v>1469</v>
      </c>
      <c r="D3643" s="44">
        <v>0</v>
      </c>
      <c r="E3643" s="29">
        <f>IF(ISERROR(VLOOKUP(A3643,'INFORME SEVEN'!$A$1:$F$339,4,0)),0,VLOOKUP(A3643,'INFORME SEVEN'!$A$1:$F$339,4,0))</f>
        <v>0</v>
      </c>
      <c r="F3643" s="29">
        <f>IF(ISERROR(VLOOKUP(A3643,'INFORME SEVEN'!$A$1:$F$339,5,0)),0,VLOOKUP(A3643,'INFORME SEVEN'!$A$1:$F$339,5,0))</f>
        <v>0</v>
      </c>
      <c r="G3643" s="65">
        <f t="shared" si="452"/>
        <v>0</v>
      </c>
      <c r="H3643" s="44">
        <f t="shared" si="454"/>
        <v>0</v>
      </c>
      <c r="I3643" s="46">
        <v>0</v>
      </c>
      <c r="J3643" s="31">
        <f t="shared" si="455"/>
        <v>0</v>
      </c>
      <c r="K3643" s="1">
        <f t="shared" si="456"/>
        <v>0</v>
      </c>
      <c r="L3643" s="1">
        <f t="shared" si="453"/>
        <v>6</v>
      </c>
    </row>
    <row r="3644" spans="1:12" ht="16.5" hidden="1" thickBot="1" x14ac:dyDescent="0.3">
      <c r="A3644" s="26">
        <v>631054</v>
      </c>
      <c r="B3644" s="42">
        <v>631054</v>
      </c>
      <c r="C3644" s="43" t="s">
        <v>1470</v>
      </c>
      <c r="D3644" s="44">
        <v>0</v>
      </c>
      <c r="E3644" s="29">
        <f>IF(ISERROR(VLOOKUP(A3644,'INFORME SEVEN'!$A$1:$F$339,4,0)),0,VLOOKUP(A3644,'INFORME SEVEN'!$A$1:$F$339,4,0))</f>
        <v>0</v>
      </c>
      <c r="F3644" s="29">
        <f>IF(ISERROR(VLOOKUP(A3644,'INFORME SEVEN'!$A$1:$F$339,5,0)),0,VLOOKUP(A3644,'INFORME SEVEN'!$A$1:$F$339,5,0))</f>
        <v>0</v>
      </c>
      <c r="G3644" s="65">
        <f t="shared" si="452"/>
        <v>0</v>
      </c>
      <c r="H3644" s="44">
        <f t="shared" si="454"/>
        <v>0</v>
      </c>
      <c r="I3644" s="46">
        <v>0</v>
      </c>
      <c r="J3644" s="31">
        <f t="shared" si="455"/>
        <v>0</v>
      </c>
      <c r="K3644" s="1">
        <f t="shared" si="456"/>
        <v>0</v>
      </c>
      <c r="L3644" s="1">
        <f t="shared" si="453"/>
        <v>6</v>
      </c>
    </row>
    <row r="3645" spans="1:12" ht="16.5" hidden="1" thickBot="1" x14ac:dyDescent="0.3">
      <c r="A3645" s="26">
        <v>631055</v>
      </c>
      <c r="B3645" s="42">
        <v>631055</v>
      </c>
      <c r="C3645" s="43" t="s">
        <v>1471</v>
      </c>
      <c r="D3645" s="44">
        <v>0</v>
      </c>
      <c r="E3645" s="29">
        <f>IF(ISERROR(VLOOKUP(A3645,'INFORME SEVEN'!$A$1:$F$339,4,0)),0,VLOOKUP(A3645,'INFORME SEVEN'!$A$1:$F$339,4,0))</f>
        <v>0</v>
      </c>
      <c r="F3645" s="29">
        <f>IF(ISERROR(VLOOKUP(A3645,'INFORME SEVEN'!$A$1:$F$339,5,0)),0,VLOOKUP(A3645,'INFORME SEVEN'!$A$1:$F$339,5,0))</f>
        <v>0</v>
      </c>
      <c r="G3645" s="65">
        <f t="shared" si="452"/>
        <v>0</v>
      </c>
      <c r="H3645" s="44">
        <f t="shared" si="454"/>
        <v>0</v>
      </c>
      <c r="I3645" s="46">
        <v>0</v>
      </c>
      <c r="J3645" s="31">
        <f t="shared" si="455"/>
        <v>0</v>
      </c>
      <c r="K3645" s="1">
        <f t="shared" si="456"/>
        <v>0</v>
      </c>
      <c r="L3645" s="1">
        <f t="shared" si="453"/>
        <v>6</v>
      </c>
    </row>
    <row r="3646" spans="1:12" ht="16.5" hidden="1" thickBot="1" x14ac:dyDescent="0.3">
      <c r="A3646" s="26">
        <v>631056</v>
      </c>
      <c r="B3646" s="42">
        <v>631056</v>
      </c>
      <c r="C3646" s="43" t="s">
        <v>1472</v>
      </c>
      <c r="D3646" s="44">
        <v>0</v>
      </c>
      <c r="E3646" s="29">
        <f>IF(ISERROR(VLOOKUP(A3646,'INFORME SEVEN'!$A$1:$F$339,4,0)),0,VLOOKUP(A3646,'INFORME SEVEN'!$A$1:$F$339,4,0))</f>
        <v>0</v>
      </c>
      <c r="F3646" s="29">
        <f>IF(ISERROR(VLOOKUP(A3646,'INFORME SEVEN'!$A$1:$F$339,5,0)),0,VLOOKUP(A3646,'INFORME SEVEN'!$A$1:$F$339,5,0))</f>
        <v>0</v>
      </c>
      <c r="G3646" s="65">
        <f t="shared" si="452"/>
        <v>0</v>
      </c>
      <c r="H3646" s="44">
        <f t="shared" si="454"/>
        <v>0</v>
      </c>
      <c r="I3646" s="46">
        <v>0</v>
      </c>
      <c r="J3646" s="31">
        <f t="shared" si="455"/>
        <v>0</v>
      </c>
      <c r="K3646" s="1">
        <f t="shared" si="456"/>
        <v>0</v>
      </c>
      <c r="L3646" s="1">
        <f t="shared" si="453"/>
        <v>6</v>
      </c>
    </row>
    <row r="3647" spans="1:12" ht="16.5" hidden="1" thickBot="1" x14ac:dyDescent="0.3">
      <c r="A3647" s="26">
        <v>631057</v>
      </c>
      <c r="B3647" s="42">
        <v>631057</v>
      </c>
      <c r="C3647" s="43" t="s">
        <v>1473</v>
      </c>
      <c r="D3647" s="44">
        <v>0</v>
      </c>
      <c r="E3647" s="29">
        <f>IF(ISERROR(VLOOKUP(A3647,'INFORME SEVEN'!$A$1:$F$339,4,0)),0,VLOOKUP(A3647,'INFORME SEVEN'!$A$1:$F$339,4,0))</f>
        <v>0</v>
      </c>
      <c r="F3647" s="29">
        <f>IF(ISERROR(VLOOKUP(A3647,'INFORME SEVEN'!$A$1:$F$339,5,0)),0,VLOOKUP(A3647,'INFORME SEVEN'!$A$1:$F$339,5,0))</f>
        <v>0</v>
      </c>
      <c r="G3647" s="65">
        <f t="shared" si="452"/>
        <v>0</v>
      </c>
      <c r="H3647" s="44">
        <f t="shared" si="454"/>
        <v>0</v>
      </c>
      <c r="I3647" s="46">
        <v>0</v>
      </c>
      <c r="J3647" s="31">
        <f t="shared" si="455"/>
        <v>0</v>
      </c>
      <c r="K3647" s="1">
        <f t="shared" si="456"/>
        <v>0</v>
      </c>
      <c r="L3647" s="1">
        <f t="shared" si="453"/>
        <v>6</v>
      </c>
    </row>
    <row r="3648" spans="1:12" ht="16.5" hidden="1" thickBot="1" x14ac:dyDescent="0.3">
      <c r="A3648" s="26">
        <v>631060</v>
      </c>
      <c r="B3648" s="42">
        <v>631060</v>
      </c>
      <c r="C3648" s="43" t="s">
        <v>1474</v>
      </c>
      <c r="D3648" s="44">
        <v>0</v>
      </c>
      <c r="E3648" s="29">
        <f>IF(ISERROR(VLOOKUP(A3648,'INFORME SEVEN'!$A$1:$F$339,4,0)),0,VLOOKUP(A3648,'INFORME SEVEN'!$A$1:$F$339,4,0))</f>
        <v>0</v>
      </c>
      <c r="F3648" s="29">
        <f>IF(ISERROR(VLOOKUP(A3648,'INFORME SEVEN'!$A$1:$F$339,5,0)),0,VLOOKUP(A3648,'INFORME SEVEN'!$A$1:$F$339,5,0))</f>
        <v>0</v>
      </c>
      <c r="G3648" s="65">
        <f t="shared" si="452"/>
        <v>0</v>
      </c>
      <c r="H3648" s="44">
        <f t="shared" si="454"/>
        <v>0</v>
      </c>
      <c r="I3648" s="46">
        <v>0</v>
      </c>
      <c r="J3648" s="31">
        <f t="shared" si="455"/>
        <v>0</v>
      </c>
      <c r="K3648" s="1">
        <f t="shared" si="456"/>
        <v>0</v>
      </c>
      <c r="L3648" s="1">
        <f t="shared" si="453"/>
        <v>6</v>
      </c>
    </row>
    <row r="3649" spans="1:12" ht="16.5" hidden="1" thickBot="1" x14ac:dyDescent="0.3">
      <c r="A3649" s="26">
        <v>631061</v>
      </c>
      <c r="B3649" s="42">
        <v>631061</v>
      </c>
      <c r="C3649" s="43" t="s">
        <v>1475</v>
      </c>
      <c r="D3649" s="44">
        <v>0</v>
      </c>
      <c r="E3649" s="29">
        <f>IF(ISERROR(VLOOKUP(A3649,'INFORME SEVEN'!$A$1:$F$339,4,0)),0,VLOOKUP(A3649,'INFORME SEVEN'!$A$1:$F$339,4,0))</f>
        <v>0</v>
      </c>
      <c r="F3649" s="29">
        <f>IF(ISERROR(VLOOKUP(A3649,'INFORME SEVEN'!$A$1:$F$339,5,0)),0,VLOOKUP(A3649,'INFORME SEVEN'!$A$1:$F$339,5,0))</f>
        <v>0</v>
      </c>
      <c r="G3649" s="65">
        <f t="shared" ref="G3649:G3712" si="457">D3649+E3649-F3649</f>
        <v>0</v>
      </c>
      <c r="H3649" s="44">
        <f t="shared" si="454"/>
        <v>0</v>
      </c>
      <c r="I3649" s="46">
        <v>0</v>
      </c>
      <c r="J3649" s="31">
        <f t="shared" si="455"/>
        <v>0</v>
      </c>
      <c r="K3649" s="1">
        <f t="shared" si="456"/>
        <v>0</v>
      </c>
      <c r="L3649" s="1">
        <f t="shared" si="453"/>
        <v>6</v>
      </c>
    </row>
    <row r="3650" spans="1:12" ht="16.5" hidden="1" thickBot="1" x14ac:dyDescent="0.3">
      <c r="A3650" s="26">
        <v>631062</v>
      </c>
      <c r="B3650" s="42">
        <v>631062</v>
      </c>
      <c r="C3650" s="43" t="s">
        <v>1476</v>
      </c>
      <c r="D3650" s="44">
        <v>0</v>
      </c>
      <c r="E3650" s="29">
        <f>IF(ISERROR(VLOOKUP(A3650,'INFORME SEVEN'!$A$1:$F$339,4,0)),0,VLOOKUP(A3650,'INFORME SEVEN'!$A$1:$F$339,4,0))</f>
        <v>0</v>
      </c>
      <c r="F3650" s="29">
        <f>IF(ISERROR(VLOOKUP(A3650,'INFORME SEVEN'!$A$1:$F$339,5,0)),0,VLOOKUP(A3650,'INFORME SEVEN'!$A$1:$F$339,5,0))</f>
        <v>0</v>
      </c>
      <c r="G3650" s="65">
        <f t="shared" si="457"/>
        <v>0</v>
      </c>
      <c r="H3650" s="44">
        <f t="shared" si="454"/>
        <v>0</v>
      </c>
      <c r="I3650" s="46">
        <v>0</v>
      </c>
      <c r="J3650" s="31">
        <f t="shared" si="455"/>
        <v>0</v>
      </c>
      <c r="K3650" s="1">
        <f t="shared" si="456"/>
        <v>0</v>
      </c>
      <c r="L3650" s="1">
        <f t="shared" si="453"/>
        <v>6</v>
      </c>
    </row>
    <row r="3651" spans="1:12" ht="16.5" hidden="1" thickBot="1" x14ac:dyDescent="0.3">
      <c r="A3651" s="26">
        <v>631063</v>
      </c>
      <c r="B3651" s="42">
        <v>631063</v>
      </c>
      <c r="C3651" s="43" t="s">
        <v>1477</v>
      </c>
      <c r="D3651" s="44">
        <v>0</v>
      </c>
      <c r="E3651" s="29">
        <f>IF(ISERROR(VLOOKUP(A3651,'INFORME SEVEN'!$A$1:$F$339,4,0)),0,VLOOKUP(A3651,'INFORME SEVEN'!$A$1:$F$339,4,0))</f>
        <v>0</v>
      </c>
      <c r="F3651" s="29">
        <f>IF(ISERROR(VLOOKUP(A3651,'INFORME SEVEN'!$A$1:$F$339,5,0)),0,VLOOKUP(A3651,'INFORME SEVEN'!$A$1:$F$339,5,0))</f>
        <v>0</v>
      </c>
      <c r="G3651" s="65">
        <f t="shared" si="457"/>
        <v>0</v>
      </c>
      <c r="H3651" s="44">
        <f t="shared" si="454"/>
        <v>0</v>
      </c>
      <c r="I3651" s="46">
        <v>0</v>
      </c>
      <c r="J3651" s="31">
        <f t="shared" si="455"/>
        <v>0</v>
      </c>
      <c r="K3651" s="1">
        <f t="shared" si="456"/>
        <v>0</v>
      </c>
      <c r="L3651" s="1">
        <f t="shared" si="453"/>
        <v>6</v>
      </c>
    </row>
    <row r="3652" spans="1:12" ht="16.5" hidden="1" thickBot="1" x14ac:dyDescent="0.3">
      <c r="A3652" s="26">
        <v>631064</v>
      </c>
      <c r="B3652" s="42">
        <v>631064</v>
      </c>
      <c r="C3652" s="43" t="s">
        <v>1940</v>
      </c>
      <c r="D3652" s="44">
        <v>0</v>
      </c>
      <c r="E3652" s="29">
        <f>IF(ISERROR(VLOOKUP(A3652,'INFORME SEVEN'!$A$1:$F$339,4,0)),0,VLOOKUP(A3652,'INFORME SEVEN'!$A$1:$F$339,4,0))</f>
        <v>0</v>
      </c>
      <c r="F3652" s="29">
        <f>IF(ISERROR(VLOOKUP(A3652,'INFORME SEVEN'!$A$1:$F$339,5,0)),0,VLOOKUP(A3652,'INFORME SEVEN'!$A$1:$F$339,5,0))</f>
        <v>0</v>
      </c>
      <c r="G3652" s="65">
        <f t="shared" si="457"/>
        <v>0</v>
      </c>
      <c r="H3652" s="44">
        <f t="shared" si="454"/>
        <v>0</v>
      </c>
      <c r="I3652" s="46">
        <v>0</v>
      </c>
      <c r="J3652" s="31">
        <f t="shared" si="455"/>
        <v>0</v>
      </c>
      <c r="K3652" s="1">
        <f t="shared" si="456"/>
        <v>0</v>
      </c>
      <c r="L3652" s="1">
        <f t="shared" si="453"/>
        <v>6</v>
      </c>
    </row>
    <row r="3653" spans="1:12" ht="16.5" hidden="1" thickBot="1" x14ac:dyDescent="0.3">
      <c r="A3653" s="26">
        <v>631065</v>
      </c>
      <c r="B3653" s="42">
        <v>631065</v>
      </c>
      <c r="C3653" s="43" t="s">
        <v>1479</v>
      </c>
      <c r="D3653" s="44">
        <v>0</v>
      </c>
      <c r="E3653" s="29">
        <f>IF(ISERROR(VLOOKUP(A3653,'INFORME SEVEN'!$A$1:$F$339,4,0)),0,VLOOKUP(A3653,'INFORME SEVEN'!$A$1:$F$339,4,0))</f>
        <v>0</v>
      </c>
      <c r="F3653" s="29">
        <f>IF(ISERROR(VLOOKUP(A3653,'INFORME SEVEN'!$A$1:$F$339,5,0)),0,VLOOKUP(A3653,'INFORME SEVEN'!$A$1:$F$339,5,0))</f>
        <v>0</v>
      </c>
      <c r="G3653" s="65">
        <f t="shared" si="457"/>
        <v>0</v>
      </c>
      <c r="H3653" s="44">
        <f t="shared" si="454"/>
        <v>0</v>
      </c>
      <c r="I3653" s="46">
        <v>0</v>
      </c>
      <c r="J3653" s="31">
        <f t="shared" si="455"/>
        <v>0</v>
      </c>
      <c r="K3653" s="1">
        <f t="shared" si="456"/>
        <v>0</v>
      </c>
      <c r="L3653" s="1">
        <f t="shared" si="453"/>
        <v>6</v>
      </c>
    </row>
    <row r="3654" spans="1:12" ht="16.5" hidden="1" thickBot="1" x14ac:dyDescent="0.3">
      <c r="A3654" s="26">
        <v>631066</v>
      </c>
      <c r="B3654" s="42">
        <v>631066</v>
      </c>
      <c r="C3654" s="43" t="s">
        <v>1480</v>
      </c>
      <c r="D3654" s="44">
        <v>0</v>
      </c>
      <c r="E3654" s="29">
        <f>IF(ISERROR(VLOOKUP(A3654,'INFORME SEVEN'!$A$1:$F$339,4,0)),0,VLOOKUP(A3654,'INFORME SEVEN'!$A$1:$F$339,4,0))</f>
        <v>0</v>
      </c>
      <c r="F3654" s="29">
        <f>IF(ISERROR(VLOOKUP(A3654,'INFORME SEVEN'!$A$1:$F$339,5,0)),0,VLOOKUP(A3654,'INFORME SEVEN'!$A$1:$F$339,5,0))</f>
        <v>0</v>
      </c>
      <c r="G3654" s="65">
        <f t="shared" si="457"/>
        <v>0</v>
      </c>
      <c r="H3654" s="44">
        <f t="shared" si="454"/>
        <v>0</v>
      </c>
      <c r="I3654" s="46">
        <v>0</v>
      </c>
      <c r="J3654" s="31">
        <f t="shared" si="455"/>
        <v>0</v>
      </c>
      <c r="K3654" s="1">
        <f t="shared" si="456"/>
        <v>0</v>
      </c>
      <c r="L3654" s="1">
        <f t="shared" si="453"/>
        <v>6</v>
      </c>
    </row>
    <row r="3655" spans="1:12" ht="16.5" hidden="1" thickBot="1" x14ac:dyDescent="0.3">
      <c r="A3655" s="26">
        <v>631067</v>
      </c>
      <c r="B3655" s="42">
        <v>631067</v>
      </c>
      <c r="C3655" s="43" t="s">
        <v>1481</v>
      </c>
      <c r="D3655" s="44">
        <v>0</v>
      </c>
      <c r="E3655" s="29">
        <f>IF(ISERROR(VLOOKUP(A3655,'INFORME SEVEN'!$A$1:$F$339,4,0)),0,VLOOKUP(A3655,'INFORME SEVEN'!$A$1:$F$339,4,0))</f>
        <v>0</v>
      </c>
      <c r="F3655" s="29">
        <f>IF(ISERROR(VLOOKUP(A3655,'INFORME SEVEN'!$A$1:$F$339,5,0)),0,VLOOKUP(A3655,'INFORME SEVEN'!$A$1:$F$339,5,0))</f>
        <v>0</v>
      </c>
      <c r="G3655" s="65">
        <f t="shared" si="457"/>
        <v>0</v>
      </c>
      <c r="H3655" s="44">
        <f t="shared" si="454"/>
        <v>0</v>
      </c>
      <c r="I3655" s="46">
        <v>0</v>
      </c>
      <c r="J3655" s="31">
        <f t="shared" si="455"/>
        <v>0</v>
      </c>
      <c r="K3655" s="1">
        <f t="shared" si="456"/>
        <v>0</v>
      </c>
      <c r="L3655" s="1">
        <f t="shared" si="453"/>
        <v>6</v>
      </c>
    </row>
    <row r="3656" spans="1:12" ht="16.5" hidden="1" thickBot="1" x14ac:dyDescent="0.3">
      <c r="A3656" s="26">
        <v>6345</v>
      </c>
      <c r="B3656" s="48">
        <v>634500</v>
      </c>
      <c r="C3656" s="49" t="s">
        <v>1506</v>
      </c>
      <c r="D3656" s="39">
        <v>0</v>
      </c>
      <c r="E3656" s="29">
        <f>IF(ISERROR(VLOOKUP(A3656,'INFORME SEVEN'!$A$1:$F$339,4,0)),0,VLOOKUP(A3656,'INFORME SEVEN'!$A$1:$F$339,4,0))</f>
        <v>0</v>
      </c>
      <c r="F3656" s="29">
        <f>IF(ISERROR(VLOOKUP(A3656,'INFORME SEVEN'!$A$1:$F$339,5,0)),0,VLOOKUP(A3656,'INFORME SEVEN'!$A$1:$F$339,5,0))</f>
        <v>0</v>
      </c>
      <c r="G3656" s="39">
        <f t="shared" si="457"/>
        <v>0</v>
      </c>
      <c r="H3656" s="50">
        <f t="shared" si="454"/>
        <v>0</v>
      </c>
      <c r="I3656" s="51">
        <v>0</v>
      </c>
      <c r="J3656" s="31">
        <f t="shared" si="455"/>
        <v>0</v>
      </c>
      <c r="K3656" s="1">
        <f t="shared" si="456"/>
        <v>0</v>
      </c>
      <c r="L3656" s="1">
        <f t="shared" si="453"/>
        <v>4</v>
      </c>
    </row>
    <row r="3657" spans="1:12" ht="16.5" hidden="1" thickBot="1" x14ac:dyDescent="0.3">
      <c r="A3657" s="26">
        <v>634502</v>
      </c>
      <c r="B3657" s="42">
        <v>634502</v>
      </c>
      <c r="C3657" s="43" t="s">
        <v>1507</v>
      </c>
      <c r="D3657" s="44">
        <v>0</v>
      </c>
      <c r="E3657" s="29">
        <f>IF(ISERROR(VLOOKUP(A3657,'INFORME SEVEN'!$A$1:$F$339,4,0)),0,VLOOKUP(A3657,'INFORME SEVEN'!$A$1:$F$339,4,0))</f>
        <v>0</v>
      </c>
      <c r="F3657" s="29">
        <f>IF(ISERROR(VLOOKUP(A3657,'INFORME SEVEN'!$A$1:$F$339,5,0)),0,VLOOKUP(A3657,'INFORME SEVEN'!$A$1:$F$339,5,0))</f>
        <v>0</v>
      </c>
      <c r="G3657" s="65">
        <f t="shared" si="457"/>
        <v>0</v>
      </c>
      <c r="H3657" s="44">
        <f t="shared" si="454"/>
        <v>0</v>
      </c>
      <c r="I3657" s="46">
        <v>0</v>
      </c>
      <c r="J3657" s="31">
        <f t="shared" si="455"/>
        <v>0</v>
      </c>
      <c r="K3657" s="1">
        <f t="shared" si="456"/>
        <v>0</v>
      </c>
      <c r="L3657" s="1">
        <f t="shared" si="453"/>
        <v>6</v>
      </c>
    </row>
    <row r="3658" spans="1:12" ht="16.5" hidden="1" thickBot="1" x14ac:dyDescent="0.3">
      <c r="A3658" s="26">
        <v>634503</v>
      </c>
      <c r="B3658" s="42">
        <v>634503</v>
      </c>
      <c r="C3658" s="43" t="s">
        <v>1509</v>
      </c>
      <c r="D3658" s="44">
        <v>0</v>
      </c>
      <c r="E3658" s="29">
        <f>IF(ISERROR(VLOOKUP(A3658,'INFORME SEVEN'!$A$1:$F$339,4,0)),0,VLOOKUP(A3658,'INFORME SEVEN'!$A$1:$F$339,4,0))</f>
        <v>0</v>
      </c>
      <c r="F3658" s="29">
        <f>IF(ISERROR(VLOOKUP(A3658,'INFORME SEVEN'!$A$1:$F$339,5,0)),0,VLOOKUP(A3658,'INFORME SEVEN'!$A$1:$F$339,5,0))</f>
        <v>0</v>
      </c>
      <c r="G3658" s="65">
        <f t="shared" si="457"/>
        <v>0</v>
      </c>
      <c r="H3658" s="44">
        <f t="shared" si="454"/>
        <v>0</v>
      </c>
      <c r="I3658" s="46">
        <v>0</v>
      </c>
      <c r="J3658" s="31">
        <f t="shared" si="455"/>
        <v>0</v>
      </c>
      <c r="K3658" s="1">
        <f t="shared" si="456"/>
        <v>0</v>
      </c>
      <c r="L3658" s="1">
        <f t="shared" si="453"/>
        <v>6</v>
      </c>
    </row>
    <row r="3659" spans="1:12" ht="16.5" hidden="1" thickBot="1" x14ac:dyDescent="0.3">
      <c r="A3659" s="26">
        <v>634504</v>
      </c>
      <c r="B3659" s="42">
        <v>634504</v>
      </c>
      <c r="C3659" s="43" t="s">
        <v>1508</v>
      </c>
      <c r="D3659" s="44">
        <v>0</v>
      </c>
      <c r="E3659" s="29">
        <f>IF(ISERROR(VLOOKUP(A3659,'INFORME SEVEN'!$A$1:$F$339,4,0)),0,VLOOKUP(A3659,'INFORME SEVEN'!$A$1:$F$339,4,0))</f>
        <v>0</v>
      </c>
      <c r="F3659" s="29">
        <f>IF(ISERROR(VLOOKUP(A3659,'INFORME SEVEN'!$A$1:$F$339,5,0)),0,VLOOKUP(A3659,'INFORME SEVEN'!$A$1:$F$339,5,0))</f>
        <v>0</v>
      </c>
      <c r="G3659" s="65">
        <f t="shared" si="457"/>
        <v>0</v>
      </c>
      <c r="H3659" s="44">
        <f t="shared" si="454"/>
        <v>0</v>
      </c>
      <c r="I3659" s="46">
        <v>0</v>
      </c>
      <c r="J3659" s="31">
        <f t="shared" si="455"/>
        <v>0</v>
      </c>
      <c r="K3659" s="1">
        <f t="shared" si="456"/>
        <v>0</v>
      </c>
      <c r="L3659" s="1">
        <f t="shared" si="453"/>
        <v>6</v>
      </c>
    </row>
    <row r="3660" spans="1:12" ht="16.5" hidden="1" thickBot="1" x14ac:dyDescent="0.3">
      <c r="A3660" s="26">
        <v>634505</v>
      </c>
      <c r="B3660" s="42">
        <v>634505</v>
      </c>
      <c r="C3660" s="43" t="s">
        <v>1510</v>
      </c>
      <c r="D3660" s="44">
        <v>0</v>
      </c>
      <c r="E3660" s="29">
        <f>IF(ISERROR(VLOOKUP(A3660,'INFORME SEVEN'!$A$1:$F$339,4,0)),0,VLOOKUP(A3660,'INFORME SEVEN'!$A$1:$F$339,4,0))</f>
        <v>0</v>
      </c>
      <c r="F3660" s="29">
        <f>IF(ISERROR(VLOOKUP(A3660,'INFORME SEVEN'!$A$1:$F$339,5,0)),0,VLOOKUP(A3660,'INFORME SEVEN'!$A$1:$F$339,5,0))</f>
        <v>0</v>
      </c>
      <c r="G3660" s="65">
        <f t="shared" si="457"/>
        <v>0</v>
      </c>
      <c r="H3660" s="44">
        <f t="shared" si="454"/>
        <v>0</v>
      </c>
      <c r="I3660" s="46">
        <v>0</v>
      </c>
      <c r="J3660" s="31">
        <f t="shared" si="455"/>
        <v>0</v>
      </c>
      <c r="K3660" s="1">
        <f t="shared" si="456"/>
        <v>0</v>
      </c>
      <c r="L3660" s="1">
        <f t="shared" si="453"/>
        <v>6</v>
      </c>
    </row>
    <row r="3661" spans="1:12" ht="16.5" hidden="1" thickBot="1" x14ac:dyDescent="0.3">
      <c r="A3661" s="26">
        <v>634590</v>
      </c>
      <c r="B3661" s="42">
        <v>634590</v>
      </c>
      <c r="C3661" s="43" t="s">
        <v>1511</v>
      </c>
      <c r="D3661" s="44">
        <v>0</v>
      </c>
      <c r="E3661" s="29">
        <f>IF(ISERROR(VLOOKUP(A3661,'INFORME SEVEN'!$A$1:$F$339,4,0)),0,VLOOKUP(A3661,'INFORME SEVEN'!$A$1:$F$339,4,0))</f>
        <v>0</v>
      </c>
      <c r="F3661" s="29">
        <f>IF(ISERROR(VLOOKUP(A3661,'INFORME SEVEN'!$A$1:$F$339,5,0)),0,VLOOKUP(A3661,'INFORME SEVEN'!$A$1:$F$339,5,0))</f>
        <v>0</v>
      </c>
      <c r="G3661" s="65">
        <f t="shared" si="457"/>
        <v>0</v>
      </c>
      <c r="H3661" s="44">
        <f t="shared" si="454"/>
        <v>0</v>
      </c>
      <c r="I3661" s="46">
        <v>0</v>
      </c>
      <c r="J3661" s="31">
        <f t="shared" si="455"/>
        <v>0</v>
      </c>
      <c r="K3661" s="1">
        <f t="shared" si="456"/>
        <v>0</v>
      </c>
      <c r="L3661" s="1">
        <f t="shared" ref="L3661:L3724" si="458">+LEN(A3661)</f>
        <v>6</v>
      </c>
    </row>
    <row r="3662" spans="1:12" ht="16.5" hidden="1" thickBot="1" x14ac:dyDescent="0.3">
      <c r="A3662" s="26">
        <v>6350</v>
      </c>
      <c r="B3662" s="48">
        <v>635000</v>
      </c>
      <c r="C3662" s="49" t="s">
        <v>1529</v>
      </c>
      <c r="D3662" s="39">
        <v>0</v>
      </c>
      <c r="E3662" s="29">
        <f>IF(ISERROR(VLOOKUP(A3662,'INFORME SEVEN'!$A$1:$F$339,4,0)),0,VLOOKUP(A3662,'INFORME SEVEN'!$A$1:$F$339,4,0))</f>
        <v>0</v>
      </c>
      <c r="F3662" s="29">
        <f>IF(ISERROR(VLOOKUP(A3662,'INFORME SEVEN'!$A$1:$F$339,5,0)),0,VLOOKUP(A3662,'INFORME SEVEN'!$A$1:$F$339,5,0))</f>
        <v>0</v>
      </c>
      <c r="G3662" s="39">
        <f t="shared" si="457"/>
        <v>0</v>
      </c>
      <c r="H3662" s="50">
        <f t="shared" si="454"/>
        <v>0</v>
      </c>
      <c r="I3662" s="51">
        <v>0</v>
      </c>
      <c r="J3662" s="31">
        <f t="shared" si="455"/>
        <v>0</v>
      </c>
      <c r="K3662" s="1">
        <f t="shared" si="456"/>
        <v>0</v>
      </c>
      <c r="L3662" s="1">
        <f t="shared" si="458"/>
        <v>4</v>
      </c>
    </row>
    <row r="3663" spans="1:12" ht="16.5" hidden="1" thickBot="1" x14ac:dyDescent="0.3">
      <c r="A3663" s="26">
        <v>635001</v>
      </c>
      <c r="B3663" s="42">
        <v>635001</v>
      </c>
      <c r="C3663" s="43" t="s">
        <v>1533</v>
      </c>
      <c r="D3663" s="44">
        <v>0</v>
      </c>
      <c r="E3663" s="29">
        <f>IF(ISERROR(VLOOKUP(A3663,'INFORME SEVEN'!$A$1:$F$339,4,0)),0,VLOOKUP(A3663,'INFORME SEVEN'!$A$1:$F$339,4,0))</f>
        <v>0</v>
      </c>
      <c r="F3663" s="29">
        <f>IF(ISERROR(VLOOKUP(A3663,'INFORME SEVEN'!$A$1:$F$339,5,0)),0,VLOOKUP(A3663,'INFORME SEVEN'!$A$1:$F$339,5,0))</f>
        <v>0</v>
      </c>
      <c r="G3663" s="65">
        <f t="shared" si="457"/>
        <v>0</v>
      </c>
      <c r="H3663" s="44">
        <f t="shared" si="454"/>
        <v>0</v>
      </c>
      <c r="I3663" s="46">
        <v>0</v>
      </c>
      <c r="J3663" s="31">
        <f t="shared" si="455"/>
        <v>0</v>
      </c>
      <c r="K3663" s="1">
        <f t="shared" si="456"/>
        <v>0</v>
      </c>
      <c r="L3663" s="1">
        <f t="shared" si="458"/>
        <v>6</v>
      </c>
    </row>
    <row r="3664" spans="1:12" ht="16.5" hidden="1" thickBot="1" x14ac:dyDescent="0.3">
      <c r="A3664" s="26">
        <v>635002</v>
      </c>
      <c r="B3664" s="42">
        <v>635002</v>
      </c>
      <c r="C3664" s="43" t="s">
        <v>1534</v>
      </c>
      <c r="D3664" s="44">
        <v>0</v>
      </c>
      <c r="E3664" s="29">
        <f>IF(ISERROR(VLOOKUP(A3664,'INFORME SEVEN'!$A$1:$F$339,4,0)),0,VLOOKUP(A3664,'INFORME SEVEN'!$A$1:$F$339,4,0))</f>
        <v>0</v>
      </c>
      <c r="F3664" s="29">
        <f>IF(ISERROR(VLOOKUP(A3664,'INFORME SEVEN'!$A$1:$F$339,5,0)),0,VLOOKUP(A3664,'INFORME SEVEN'!$A$1:$F$339,5,0))</f>
        <v>0</v>
      </c>
      <c r="G3664" s="65">
        <f t="shared" si="457"/>
        <v>0</v>
      </c>
      <c r="H3664" s="44">
        <f t="shared" si="454"/>
        <v>0</v>
      </c>
      <c r="I3664" s="46">
        <v>0</v>
      </c>
      <c r="J3664" s="31">
        <f t="shared" si="455"/>
        <v>0</v>
      </c>
      <c r="K3664" s="1">
        <f t="shared" si="456"/>
        <v>0</v>
      </c>
      <c r="L3664" s="1">
        <f t="shared" si="458"/>
        <v>6</v>
      </c>
    </row>
    <row r="3665" spans="1:12" ht="16.5" hidden="1" thickBot="1" x14ac:dyDescent="0.3">
      <c r="A3665" s="26">
        <v>635090</v>
      </c>
      <c r="B3665" s="42">
        <v>635090</v>
      </c>
      <c r="C3665" s="43" t="s">
        <v>1941</v>
      </c>
      <c r="D3665" s="44">
        <v>0</v>
      </c>
      <c r="E3665" s="29">
        <f>IF(ISERROR(VLOOKUP(A3665,'INFORME SEVEN'!$A$1:$F$339,4,0)),0,VLOOKUP(A3665,'INFORME SEVEN'!$A$1:$F$339,4,0))</f>
        <v>0</v>
      </c>
      <c r="F3665" s="29">
        <f>IF(ISERROR(VLOOKUP(A3665,'INFORME SEVEN'!$A$1:$F$339,5,0)),0,VLOOKUP(A3665,'INFORME SEVEN'!$A$1:$F$339,5,0))</f>
        <v>0</v>
      </c>
      <c r="G3665" s="65">
        <f t="shared" si="457"/>
        <v>0</v>
      </c>
      <c r="H3665" s="44">
        <f t="shared" si="454"/>
        <v>0</v>
      </c>
      <c r="I3665" s="46">
        <v>0</v>
      </c>
      <c r="J3665" s="31">
        <f t="shared" si="455"/>
        <v>0</v>
      </c>
      <c r="K3665" s="1">
        <f t="shared" si="456"/>
        <v>0</v>
      </c>
      <c r="L3665" s="1">
        <f t="shared" si="458"/>
        <v>6</v>
      </c>
    </row>
    <row r="3666" spans="1:12" ht="16.5" hidden="1" thickBot="1" x14ac:dyDescent="0.3">
      <c r="A3666" s="26">
        <v>6360</v>
      </c>
      <c r="B3666" s="48">
        <v>636000</v>
      </c>
      <c r="C3666" s="49" t="s">
        <v>1942</v>
      </c>
      <c r="D3666" s="39">
        <v>0</v>
      </c>
      <c r="E3666" s="29">
        <f>IF(ISERROR(VLOOKUP(A3666,'INFORME SEVEN'!$A$1:$F$339,4,0)),0,VLOOKUP(A3666,'INFORME SEVEN'!$A$1:$F$339,4,0))</f>
        <v>0</v>
      </c>
      <c r="F3666" s="29">
        <f>IF(ISERROR(VLOOKUP(A3666,'INFORME SEVEN'!$A$1:$F$339,5,0)),0,VLOOKUP(A3666,'INFORME SEVEN'!$A$1:$F$339,5,0))</f>
        <v>0</v>
      </c>
      <c r="G3666" s="39">
        <f t="shared" si="457"/>
        <v>0</v>
      </c>
      <c r="H3666" s="50">
        <f t="shared" si="454"/>
        <v>0</v>
      </c>
      <c r="I3666" s="51">
        <v>0</v>
      </c>
      <c r="J3666" s="31">
        <f t="shared" si="455"/>
        <v>0</v>
      </c>
      <c r="K3666" s="1">
        <f t="shared" si="456"/>
        <v>0</v>
      </c>
      <c r="L3666" s="1">
        <f t="shared" si="458"/>
        <v>4</v>
      </c>
    </row>
    <row r="3667" spans="1:12" ht="16.5" hidden="1" thickBot="1" x14ac:dyDescent="0.3">
      <c r="A3667" s="26">
        <v>636002</v>
      </c>
      <c r="B3667" s="42">
        <v>636002</v>
      </c>
      <c r="C3667" s="43" t="s">
        <v>1943</v>
      </c>
      <c r="D3667" s="44">
        <v>0</v>
      </c>
      <c r="E3667" s="29">
        <f>IF(ISERROR(VLOOKUP(A3667,'INFORME SEVEN'!$A$1:$F$339,4,0)),0,VLOOKUP(A3667,'INFORME SEVEN'!$A$1:$F$339,4,0))</f>
        <v>0</v>
      </c>
      <c r="F3667" s="29">
        <f>IF(ISERROR(VLOOKUP(A3667,'INFORME SEVEN'!$A$1:$F$339,5,0)),0,VLOOKUP(A3667,'INFORME SEVEN'!$A$1:$F$339,5,0))</f>
        <v>0</v>
      </c>
      <c r="G3667" s="65">
        <f t="shared" si="457"/>
        <v>0</v>
      </c>
      <c r="H3667" s="44">
        <f t="shared" ref="H3667:H3730" si="459">+G3667</f>
        <v>0</v>
      </c>
      <c r="I3667" s="46">
        <v>0</v>
      </c>
      <c r="J3667" s="31">
        <f t="shared" si="455"/>
        <v>0</v>
      </c>
      <c r="K3667" s="1">
        <f t="shared" si="456"/>
        <v>0</v>
      </c>
      <c r="L3667" s="1">
        <f t="shared" si="458"/>
        <v>6</v>
      </c>
    </row>
    <row r="3668" spans="1:12" ht="16.5" hidden="1" thickBot="1" x14ac:dyDescent="0.3">
      <c r="A3668" s="26">
        <v>636003</v>
      </c>
      <c r="B3668" s="42">
        <v>636003</v>
      </c>
      <c r="C3668" s="43" t="s">
        <v>1944</v>
      </c>
      <c r="D3668" s="44">
        <v>0</v>
      </c>
      <c r="E3668" s="29">
        <f>IF(ISERROR(VLOOKUP(A3668,'INFORME SEVEN'!$A$1:$F$339,4,0)),0,VLOOKUP(A3668,'INFORME SEVEN'!$A$1:$F$339,4,0))</f>
        <v>0</v>
      </c>
      <c r="F3668" s="29">
        <f>IF(ISERROR(VLOOKUP(A3668,'INFORME SEVEN'!$A$1:$F$339,5,0)),0,VLOOKUP(A3668,'INFORME SEVEN'!$A$1:$F$339,5,0))</f>
        <v>0</v>
      </c>
      <c r="G3668" s="65">
        <f t="shared" si="457"/>
        <v>0</v>
      </c>
      <c r="H3668" s="44">
        <f t="shared" si="459"/>
        <v>0</v>
      </c>
      <c r="I3668" s="46">
        <v>0</v>
      </c>
      <c r="J3668" s="31">
        <f t="shared" ref="J3668:J3731" si="460">+G3668-H3668-I3668</f>
        <v>0</v>
      </c>
      <c r="K3668" s="1">
        <f t="shared" ref="K3668:K3731" si="461">IF(D3668&lt;&gt;0,1,IF(G3668&lt;&gt;0,2,IF(F3668&lt;&gt;0,3,IF(E3668&lt;&gt;0,4,0))))</f>
        <v>0</v>
      </c>
      <c r="L3668" s="1">
        <f t="shared" si="458"/>
        <v>6</v>
      </c>
    </row>
    <row r="3669" spans="1:12" ht="16.5" hidden="1" thickBot="1" x14ac:dyDescent="0.3">
      <c r="A3669" s="26">
        <v>636004</v>
      </c>
      <c r="B3669" s="42">
        <v>636004</v>
      </c>
      <c r="C3669" s="43" t="s">
        <v>1945</v>
      </c>
      <c r="D3669" s="44">
        <v>0</v>
      </c>
      <c r="E3669" s="29">
        <f>IF(ISERROR(VLOOKUP(A3669,'INFORME SEVEN'!$A$1:$F$339,4,0)),0,VLOOKUP(A3669,'INFORME SEVEN'!$A$1:$F$339,4,0))</f>
        <v>0</v>
      </c>
      <c r="F3669" s="29">
        <f>IF(ISERROR(VLOOKUP(A3669,'INFORME SEVEN'!$A$1:$F$339,5,0)),0,VLOOKUP(A3669,'INFORME SEVEN'!$A$1:$F$339,5,0))</f>
        <v>0</v>
      </c>
      <c r="G3669" s="65">
        <f t="shared" si="457"/>
        <v>0</v>
      </c>
      <c r="H3669" s="44">
        <f t="shared" si="459"/>
        <v>0</v>
      </c>
      <c r="I3669" s="46">
        <v>0</v>
      </c>
      <c r="J3669" s="31">
        <f t="shared" si="460"/>
        <v>0</v>
      </c>
      <c r="K3669" s="1">
        <f t="shared" si="461"/>
        <v>0</v>
      </c>
      <c r="L3669" s="1">
        <f t="shared" si="458"/>
        <v>6</v>
      </c>
    </row>
    <row r="3670" spans="1:12" ht="16.5" hidden="1" thickBot="1" x14ac:dyDescent="0.3">
      <c r="A3670" s="26">
        <v>636005</v>
      </c>
      <c r="B3670" s="42">
        <v>636005</v>
      </c>
      <c r="C3670" s="43" t="s">
        <v>1946</v>
      </c>
      <c r="D3670" s="44">
        <v>0</v>
      </c>
      <c r="E3670" s="29">
        <f>IF(ISERROR(VLOOKUP(A3670,'INFORME SEVEN'!$A$1:$F$339,4,0)),0,VLOOKUP(A3670,'INFORME SEVEN'!$A$1:$F$339,4,0))</f>
        <v>0</v>
      </c>
      <c r="F3670" s="29">
        <f>IF(ISERROR(VLOOKUP(A3670,'INFORME SEVEN'!$A$1:$F$339,5,0)),0,VLOOKUP(A3670,'INFORME SEVEN'!$A$1:$F$339,5,0))</f>
        <v>0</v>
      </c>
      <c r="G3670" s="65">
        <f t="shared" si="457"/>
        <v>0</v>
      </c>
      <c r="H3670" s="44">
        <f t="shared" si="459"/>
        <v>0</v>
      </c>
      <c r="I3670" s="46">
        <v>0</v>
      </c>
      <c r="J3670" s="31">
        <f t="shared" si="460"/>
        <v>0</v>
      </c>
      <c r="K3670" s="1">
        <f t="shared" si="461"/>
        <v>0</v>
      </c>
      <c r="L3670" s="1">
        <f t="shared" si="458"/>
        <v>6</v>
      </c>
    </row>
    <row r="3671" spans="1:12" ht="16.5" hidden="1" thickBot="1" x14ac:dyDescent="0.3">
      <c r="A3671" s="26">
        <v>636006</v>
      </c>
      <c r="B3671" s="42">
        <v>636006</v>
      </c>
      <c r="C3671" s="43" t="s">
        <v>1947</v>
      </c>
      <c r="D3671" s="44">
        <v>0</v>
      </c>
      <c r="E3671" s="29">
        <f>IF(ISERROR(VLOOKUP(A3671,'INFORME SEVEN'!$A$1:$F$339,4,0)),0,VLOOKUP(A3671,'INFORME SEVEN'!$A$1:$F$339,4,0))</f>
        <v>0</v>
      </c>
      <c r="F3671" s="29">
        <f>IF(ISERROR(VLOOKUP(A3671,'INFORME SEVEN'!$A$1:$F$339,5,0)),0,VLOOKUP(A3671,'INFORME SEVEN'!$A$1:$F$339,5,0))</f>
        <v>0</v>
      </c>
      <c r="G3671" s="65">
        <f t="shared" si="457"/>
        <v>0</v>
      </c>
      <c r="H3671" s="44">
        <f t="shared" si="459"/>
        <v>0</v>
      </c>
      <c r="I3671" s="46">
        <v>0</v>
      </c>
      <c r="J3671" s="31">
        <f t="shared" si="460"/>
        <v>0</v>
      </c>
      <c r="K3671" s="1">
        <f t="shared" si="461"/>
        <v>0</v>
      </c>
      <c r="L3671" s="1">
        <f t="shared" si="458"/>
        <v>6</v>
      </c>
    </row>
    <row r="3672" spans="1:12" ht="16.5" hidden="1" thickBot="1" x14ac:dyDescent="0.3">
      <c r="A3672" s="26">
        <v>636007</v>
      </c>
      <c r="B3672" s="42">
        <v>636007</v>
      </c>
      <c r="C3672" s="43" t="s">
        <v>1948</v>
      </c>
      <c r="D3672" s="44">
        <v>0</v>
      </c>
      <c r="E3672" s="29">
        <f>IF(ISERROR(VLOOKUP(A3672,'INFORME SEVEN'!$A$1:$F$339,4,0)),0,VLOOKUP(A3672,'INFORME SEVEN'!$A$1:$F$339,4,0))</f>
        <v>0</v>
      </c>
      <c r="F3672" s="29">
        <f>IF(ISERROR(VLOOKUP(A3672,'INFORME SEVEN'!$A$1:$F$339,5,0)),0,VLOOKUP(A3672,'INFORME SEVEN'!$A$1:$F$339,5,0))</f>
        <v>0</v>
      </c>
      <c r="G3672" s="65">
        <f t="shared" si="457"/>
        <v>0</v>
      </c>
      <c r="H3672" s="44">
        <f t="shared" si="459"/>
        <v>0</v>
      </c>
      <c r="I3672" s="46">
        <v>0</v>
      </c>
      <c r="J3672" s="31">
        <f t="shared" si="460"/>
        <v>0</v>
      </c>
      <c r="K3672" s="1">
        <f t="shared" si="461"/>
        <v>0</v>
      </c>
      <c r="L3672" s="1">
        <f t="shared" si="458"/>
        <v>6</v>
      </c>
    </row>
    <row r="3673" spans="1:12" ht="16.5" hidden="1" thickBot="1" x14ac:dyDescent="0.3">
      <c r="A3673" s="26">
        <v>636090</v>
      </c>
      <c r="B3673" s="42">
        <v>636090</v>
      </c>
      <c r="C3673" s="43" t="s">
        <v>1949</v>
      </c>
      <c r="D3673" s="44">
        <v>0</v>
      </c>
      <c r="E3673" s="29">
        <f>IF(ISERROR(VLOOKUP(A3673,'INFORME SEVEN'!$A$1:$F$339,4,0)),0,VLOOKUP(A3673,'INFORME SEVEN'!$A$1:$F$339,4,0))</f>
        <v>0</v>
      </c>
      <c r="F3673" s="29">
        <f>IF(ISERROR(VLOOKUP(A3673,'INFORME SEVEN'!$A$1:$F$339,5,0)),0,VLOOKUP(A3673,'INFORME SEVEN'!$A$1:$F$339,5,0))</f>
        <v>0</v>
      </c>
      <c r="G3673" s="65">
        <f t="shared" si="457"/>
        <v>0</v>
      </c>
      <c r="H3673" s="44">
        <f t="shared" si="459"/>
        <v>0</v>
      </c>
      <c r="I3673" s="46">
        <v>0</v>
      </c>
      <c r="J3673" s="31">
        <f t="shared" si="460"/>
        <v>0</v>
      </c>
      <c r="K3673" s="1">
        <f t="shared" si="461"/>
        <v>0</v>
      </c>
      <c r="L3673" s="1">
        <f t="shared" si="458"/>
        <v>6</v>
      </c>
    </row>
    <row r="3674" spans="1:12" ht="16.5" hidden="1" thickBot="1" x14ac:dyDescent="0.3">
      <c r="A3674" s="26">
        <v>6390</v>
      </c>
      <c r="B3674" s="48">
        <v>639000</v>
      </c>
      <c r="C3674" s="49" t="s">
        <v>1550</v>
      </c>
      <c r="D3674" s="39">
        <v>0</v>
      </c>
      <c r="E3674" s="29">
        <f>IF(ISERROR(VLOOKUP(A3674,'INFORME SEVEN'!$A$1:$F$339,4,0)),0,VLOOKUP(A3674,'INFORME SEVEN'!$A$1:$F$339,4,0))</f>
        <v>0</v>
      </c>
      <c r="F3674" s="29">
        <f>IF(ISERROR(VLOOKUP(A3674,'INFORME SEVEN'!$A$1:$F$339,5,0)),0,VLOOKUP(A3674,'INFORME SEVEN'!$A$1:$F$339,5,0))</f>
        <v>0</v>
      </c>
      <c r="G3674" s="39">
        <f t="shared" si="457"/>
        <v>0</v>
      </c>
      <c r="H3674" s="50">
        <f t="shared" si="459"/>
        <v>0</v>
      </c>
      <c r="I3674" s="51">
        <v>0</v>
      </c>
      <c r="J3674" s="31">
        <f t="shared" si="460"/>
        <v>0</v>
      </c>
      <c r="K3674" s="1">
        <f t="shared" si="461"/>
        <v>0</v>
      </c>
      <c r="L3674" s="1">
        <f t="shared" si="458"/>
        <v>4</v>
      </c>
    </row>
    <row r="3675" spans="1:12" ht="16.5" hidden="1" thickBot="1" x14ac:dyDescent="0.3">
      <c r="A3675" s="26">
        <v>639001</v>
      </c>
      <c r="B3675" s="42">
        <v>639001</v>
      </c>
      <c r="C3675" s="43" t="s">
        <v>256</v>
      </c>
      <c r="D3675" s="44">
        <v>0</v>
      </c>
      <c r="E3675" s="29">
        <f>IF(ISERROR(VLOOKUP(A3675,'INFORME SEVEN'!$A$1:$F$339,4,0)),0,VLOOKUP(A3675,'INFORME SEVEN'!$A$1:$F$339,4,0))</f>
        <v>0</v>
      </c>
      <c r="F3675" s="29">
        <f>IF(ISERROR(VLOOKUP(A3675,'INFORME SEVEN'!$A$1:$F$339,5,0)),0,VLOOKUP(A3675,'INFORME SEVEN'!$A$1:$F$339,5,0))</f>
        <v>0</v>
      </c>
      <c r="G3675" s="65">
        <f t="shared" si="457"/>
        <v>0</v>
      </c>
      <c r="H3675" s="44">
        <f t="shared" si="459"/>
        <v>0</v>
      </c>
      <c r="I3675" s="46">
        <v>0</v>
      </c>
      <c r="J3675" s="31">
        <f t="shared" si="460"/>
        <v>0</v>
      </c>
      <c r="K3675" s="1">
        <f t="shared" si="461"/>
        <v>0</v>
      </c>
      <c r="L3675" s="1">
        <f t="shared" si="458"/>
        <v>6</v>
      </c>
    </row>
    <row r="3676" spans="1:12" ht="16.5" hidden="1" thickBot="1" x14ac:dyDescent="0.3">
      <c r="A3676" s="26">
        <v>639002</v>
      </c>
      <c r="B3676" s="42">
        <v>639002</v>
      </c>
      <c r="C3676" s="43" t="s">
        <v>257</v>
      </c>
      <c r="D3676" s="44">
        <v>0</v>
      </c>
      <c r="E3676" s="29">
        <f>IF(ISERROR(VLOOKUP(A3676,'INFORME SEVEN'!$A$1:$F$339,4,0)),0,VLOOKUP(A3676,'INFORME SEVEN'!$A$1:$F$339,4,0))</f>
        <v>0</v>
      </c>
      <c r="F3676" s="29">
        <f>IF(ISERROR(VLOOKUP(A3676,'INFORME SEVEN'!$A$1:$F$339,5,0)),0,VLOOKUP(A3676,'INFORME SEVEN'!$A$1:$F$339,5,0))</f>
        <v>0</v>
      </c>
      <c r="G3676" s="65">
        <f t="shared" si="457"/>
        <v>0</v>
      </c>
      <c r="H3676" s="44">
        <f t="shared" si="459"/>
        <v>0</v>
      </c>
      <c r="I3676" s="46">
        <v>0</v>
      </c>
      <c r="J3676" s="31">
        <f t="shared" si="460"/>
        <v>0</v>
      </c>
      <c r="K3676" s="1">
        <f t="shared" si="461"/>
        <v>0</v>
      </c>
      <c r="L3676" s="1">
        <f t="shared" si="458"/>
        <v>6</v>
      </c>
    </row>
    <row r="3677" spans="1:12" ht="16.5" hidden="1" thickBot="1" x14ac:dyDescent="0.3">
      <c r="A3677" s="26">
        <v>639004</v>
      </c>
      <c r="B3677" s="42">
        <v>639004</v>
      </c>
      <c r="C3677" s="43" t="s">
        <v>261</v>
      </c>
      <c r="D3677" s="44">
        <v>0</v>
      </c>
      <c r="E3677" s="29">
        <f>IF(ISERROR(VLOOKUP(A3677,'INFORME SEVEN'!$A$1:$F$339,4,0)),0,VLOOKUP(A3677,'INFORME SEVEN'!$A$1:$F$339,4,0))</f>
        <v>0</v>
      </c>
      <c r="F3677" s="29">
        <f>IF(ISERROR(VLOOKUP(A3677,'INFORME SEVEN'!$A$1:$F$339,5,0)),0,VLOOKUP(A3677,'INFORME SEVEN'!$A$1:$F$339,5,0))</f>
        <v>0</v>
      </c>
      <c r="G3677" s="65">
        <f t="shared" si="457"/>
        <v>0</v>
      </c>
      <c r="H3677" s="44">
        <f t="shared" si="459"/>
        <v>0</v>
      </c>
      <c r="I3677" s="46">
        <v>0</v>
      </c>
      <c r="J3677" s="31">
        <f t="shared" si="460"/>
        <v>0</v>
      </c>
      <c r="K3677" s="1">
        <f t="shared" si="461"/>
        <v>0</v>
      </c>
      <c r="L3677" s="1">
        <f t="shared" si="458"/>
        <v>6</v>
      </c>
    </row>
    <row r="3678" spans="1:12" ht="16.5" hidden="1" thickBot="1" x14ac:dyDescent="0.3">
      <c r="A3678" s="26">
        <v>639007</v>
      </c>
      <c r="B3678" s="42">
        <v>639007</v>
      </c>
      <c r="C3678" s="43" t="s">
        <v>268</v>
      </c>
      <c r="D3678" s="44">
        <v>0</v>
      </c>
      <c r="E3678" s="29">
        <f>IF(ISERROR(VLOOKUP(A3678,'INFORME SEVEN'!$A$1:$F$339,4,0)),0,VLOOKUP(A3678,'INFORME SEVEN'!$A$1:$F$339,4,0))</f>
        <v>0</v>
      </c>
      <c r="F3678" s="29">
        <f>IF(ISERROR(VLOOKUP(A3678,'INFORME SEVEN'!$A$1:$F$339,5,0)),0,VLOOKUP(A3678,'INFORME SEVEN'!$A$1:$F$339,5,0))</f>
        <v>0</v>
      </c>
      <c r="G3678" s="65">
        <f t="shared" si="457"/>
        <v>0</v>
      </c>
      <c r="H3678" s="44">
        <f t="shared" si="459"/>
        <v>0</v>
      </c>
      <c r="I3678" s="46">
        <v>0</v>
      </c>
      <c r="J3678" s="31">
        <f t="shared" si="460"/>
        <v>0</v>
      </c>
      <c r="K3678" s="1">
        <f t="shared" si="461"/>
        <v>0</v>
      </c>
      <c r="L3678" s="1">
        <f t="shared" si="458"/>
        <v>6</v>
      </c>
    </row>
    <row r="3679" spans="1:12" ht="16.5" hidden="1" thickBot="1" x14ac:dyDescent="0.3">
      <c r="A3679" s="26">
        <v>639008</v>
      </c>
      <c r="B3679" s="42">
        <v>639008</v>
      </c>
      <c r="C3679" s="43" t="s">
        <v>259</v>
      </c>
      <c r="D3679" s="44">
        <v>0</v>
      </c>
      <c r="E3679" s="29">
        <f>IF(ISERROR(VLOOKUP(A3679,'INFORME SEVEN'!$A$1:$F$339,4,0)),0,VLOOKUP(A3679,'INFORME SEVEN'!$A$1:$F$339,4,0))</f>
        <v>0</v>
      </c>
      <c r="F3679" s="29">
        <f>IF(ISERROR(VLOOKUP(A3679,'INFORME SEVEN'!$A$1:$F$339,5,0)),0,VLOOKUP(A3679,'INFORME SEVEN'!$A$1:$F$339,5,0))</f>
        <v>0</v>
      </c>
      <c r="G3679" s="65">
        <f t="shared" si="457"/>
        <v>0</v>
      </c>
      <c r="H3679" s="44">
        <f t="shared" si="459"/>
        <v>0</v>
      </c>
      <c r="I3679" s="46">
        <v>0</v>
      </c>
      <c r="J3679" s="31">
        <f t="shared" si="460"/>
        <v>0</v>
      </c>
      <c r="K3679" s="1">
        <f t="shared" si="461"/>
        <v>0</v>
      </c>
      <c r="L3679" s="1">
        <f t="shared" si="458"/>
        <v>6</v>
      </c>
    </row>
    <row r="3680" spans="1:12" ht="16.5" hidden="1" thickBot="1" x14ac:dyDescent="0.3">
      <c r="A3680" s="26">
        <v>639010</v>
      </c>
      <c r="B3680" s="42">
        <v>639010</v>
      </c>
      <c r="C3680" s="43" t="s">
        <v>269</v>
      </c>
      <c r="D3680" s="44">
        <v>0</v>
      </c>
      <c r="E3680" s="29">
        <f>IF(ISERROR(VLOOKUP(A3680,'INFORME SEVEN'!$A$1:$F$339,4,0)),0,VLOOKUP(A3680,'INFORME SEVEN'!$A$1:$F$339,4,0))</f>
        <v>0</v>
      </c>
      <c r="F3680" s="29">
        <f>IF(ISERROR(VLOOKUP(A3680,'INFORME SEVEN'!$A$1:$F$339,5,0)),0,VLOOKUP(A3680,'INFORME SEVEN'!$A$1:$F$339,5,0))</f>
        <v>0</v>
      </c>
      <c r="G3680" s="65">
        <f t="shared" si="457"/>
        <v>0</v>
      </c>
      <c r="H3680" s="44">
        <f t="shared" si="459"/>
        <v>0</v>
      </c>
      <c r="I3680" s="46">
        <v>0</v>
      </c>
      <c r="J3680" s="31">
        <f t="shared" si="460"/>
        <v>0</v>
      </c>
      <c r="K3680" s="1">
        <f t="shared" si="461"/>
        <v>0</v>
      </c>
      <c r="L3680" s="1">
        <f t="shared" si="458"/>
        <v>6</v>
      </c>
    </row>
    <row r="3681" spans="1:12" ht="16.5" hidden="1" thickBot="1" x14ac:dyDescent="0.3">
      <c r="A3681" s="26">
        <v>639012</v>
      </c>
      <c r="B3681" s="42">
        <v>639012</v>
      </c>
      <c r="C3681" s="43" t="s">
        <v>1551</v>
      </c>
      <c r="D3681" s="44">
        <v>0</v>
      </c>
      <c r="E3681" s="29">
        <f>IF(ISERROR(VLOOKUP(A3681,'INFORME SEVEN'!$A$1:$F$339,4,0)),0,VLOOKUP(A3681,'INFORME SEVEN'!$A$1:$F$339,4,0))</f>
        <v>0</v>
      </c>
      <c r="F3681" s="29">
        <f>IF(ISERROR(VLOOKUP(A3681,'INFORME SEVEN'!$A$1:$F$339,5,0)),0,VLOOKUP(A3681,'INFORME SEVEN'!$A$1:$F$339,5,0))</f>
        <v>0</v>
      </c>
      <c r="G3681" s="65">
        <f t="shared" si="457"/>
        <v>0</v>
      </c>
      <c r="H3681" s="44">
        <f t="shared" si="459"/>
        <v>0</v>
      </c>
      <c r="I3681" s="46">
        <v>0</v>
      </c>
      <c r="J3681" s="31">
        <f t="shared" si="460"/>
        <v>0</v>
      </c>
      <c r="K3681" s="1">
        <f t="shared" si="461"/>
        <v>0</v>
      </c>
      <c r="L3681" s="1">
        <f t="shared" si="458"/>
        <v>6</v>
      </c>
    </row>
    <row r="3682" spans="1:12" ht="16.5" hidden="1" thickBot="1" x14ac:dyDescent="0.3">
      <c r="A3682" s="26">
        <v>639013</v>
      </c>
      <c r="B3682" s="42">
        <v>639013</v>
      </c>
      <c r="C3682" s="43" t="s">
        <v>273</v>
      </c>
      <c r="D3682" s="44">
        <v>0</v>
      </c>
      <c r="E3682" s="29">
        <f>IF(ISERROR(VLOOKUP(A3682,'INFORME SEVEN'!$A$1:$F$339,4,0)),0,VLOOKUP(A3682,'INFORME SEVEN'!$A$1:$F$339,4,0))</f>
        <v>0</v>
      </c>
      <c r="F3682" s="29">
        <f>IF(ISERROR(VLOOKUP(A3682,'INFORME SEVEN'!$A$1:$F$339,5,0)),0,VLOOKUP(A3682,'INFORME SEVEN'!$A$1:$F$339,5,0))</f>
        <v>0</v>
      </c>
      <c r="G3682" s="65">
        <f t="shared" si="457"/>
        <v>0</v>
      </c>
      <c r="H3682" s="44">
        <f t="shared" si="459"/>
        <v>0</v>
      </c>
      <c r="I3682" s="46">
        <v>0</v>
      </c>
      <c r="J3682" s="31">
        <f t="shared" si="460"/>
        <v>0</v>
      </c>
      <c r="K3682" s="1">
        <f t="shared" si="461"/>
        <v>0</v>
      </c>
      <c r="L3682" s="1">
        <f t="shared" si="458"/>
        <v>6</v>
      </c>
    </row>
    <row r="3683" spans="1:12" ht="16.5" hidden="1" thickBot="1" x14ac:dyDescent="0.3">
      <c r="A3683" s="26">
        <v>639090</v>
      </c>
      <c r="B3683" s="42">
        <v>639090</v>
      </c>
      <c r="C3683" s="43" t="s">
        <v>275</v>
      </c>
      <c r="D3683" s="44">
        <v>0</v>
      </c>
      <c r="E3683" s="29">
        <f>IF(ISERROR(VLOOKUP(A3683,'INFORME SEVEN'!$A$1:$F$339,4,0)),0,VLOOKUP(A3683,'INFORME SEVEN'!$A$1:$F$339,4,0))</f>
        <v>0</v>
      </c>
      <c r="F3683" s="29">
        <f>IF(ISERROR(VLOOKUP(A3683,'INFORME SEVEN'!$A$1:$F$339,5,0)),0,VLOOKUP(A3683,'INFORME SEVEN'!$A$1:$F$339,5,0))</f>
        <v>0</v>
      </c>
      <c r="G3683" s="65">
        <f t="shared" si="457"/>
        <v>0</v>
      </c>
      <c r="H3683" s="44">
        <f t="shared" si="459"/>
        <v>0</v>
      </c>
      <c r="I3683" s="46">
        <v>0</v>
      </c>
      <c r="J3683" s="31">
        <f t="shared" si="460"/>
        <v>0</v>
      </c>
      <c r="K3683" s="1">
        <f t="shared" si="461"/>
        <v>0</v>
      </c>
      <c r="L3683" s="1">
        <f t="shared" si="458"/>
        <v>6</v>
      </c>
    </row>
    <row r="3684" spans="1:12" ht="16.5" hidden="1" thickBot="1" x14ac:dyDescent="0.3">
      <c r="A3684" s="26">
        <v>7</v>
      </c>
      <c r="B3684" s="61">
        <v>700000</v>
      </c>
      <c r="C3684" s="62" t="s">
        <v>1950</v>
      </c>
      <c r="D3684" s="63">
        <v>0</v>
      </c>
      <c r="E3684" s="29">
        <f>IF(ISERROR(VLOOKUP(A3684,'INFORME SEVEN'!$A$1:$F$339,4,0)),0,VLOOKUP(A3684,'INFORME SEVEN'!$A$1:$F$339,4,0))</f>
        <v>0</v>
      </c>
      <c r="F3684" s="29">
        <f>IF(ISERROR(VLOOKUP(A3684,'INFORME SEVEN'!$A$1:$F$339,5,0)),0,VLOOKUP(A3684,'INFORME SEVEN'!$A$1:$F$339,5,0))</f>
        <v>0</v>
      </c>
      <c r="G3684" s="63">
        <f t="shared" si="457"/>
        <v>0</v>
      </c>
      <c r="H3684" s="63">
        <f t="shared" si="459"/>
        <v>0</v>
      </c>
      <c r="I3684" s="74">
        <v>0</v>
      </c>
      <c r="J3684" s="31">
        <f t="shared" si="460"/>
        <v>0</v>
      </c>
      <c r="K3684" s="1">
        <f t="shared" si="461"/>
        <v>0</v>
      </c>
      <c r="L3684" s="1">
        <f t="shared" si="458"/>
        <v>1</v>
      </c>
    </row>
    <row r="3685" spans="1:12" ht="16.5" hidden="1" thickBot="1" x14ac:dyDescent="0.3">
      <c r="A3685" s="26">
        <v>71</v>
      </c>
      <c r="B3685" s="32">
        <v>710000</v>
      </c>
      <c r="C3685" s="33" t="s">
        <v>1951</v>
      </c>
      <c r="D3685" s="34">
        <v>0</v>
      </c>
      <c r="E3685" s="29">
        <f>IF(ISERROR(VLOOKUP(A3685,'INFORME SEVEN'!$A$1:$F$339,4,0)),0,VLOOKUP(A3685,'INFORME SEVEN'!$A$1:$F$339,4,0))</f>
        <v>0</v>
      </c>
      <c r="F3685" s="29">
        <f>IF(ISERROR(VLOOKUP(A3685,'INFORME SEVEN'!$A$1:$F$339,5,0)),0,VLOOKUP(A3685,'INFORME SEVEN'!$A$1:$F$339,5,0))</f>
        <v>0</v>
      </c>
      <c r="G3685" s="64">
        <f t="shared" si="457"/>
        <v>0</v>
      </c>
      <c r="H3685" s="34">
        <f t="shared" si="459"/>
        <v>0</v>
      </c>
      <c r="I3685" s="58">
        <v>0</v>
      </c>
      <c r="J3685" s="31">
        <f t="shared" si="460"/>
        <v>0</v>
      </c>
      <c r="K3685" s="1">
        <f t="shared" si="461"/>
        <v>0</v>
      </c>
      <c r="L3685" s="1">
        <f t="shared" si="458"/>
        <v>2</v>
      </c>
    </row>
    <row r="3686" spans="1:12" ht="16.5" hidden="1" thickBot="1" x14ac:dyDescent="0.3">
      <c r="A3686" s="26">
        <v>7116</v>
      </c>
      <c r="B3686" s="48">
        <v>711600</v>
      </c>
      <c r="C3686" s="49" t="s">
        <v>1952</v>
      </c>
      <c r="D3686" s="39">
        <v>0</v>
      </c>
      <c r="E3686" s="29">
        <f>IF(ISERROR(VLOOKUP(A3686,'INFORME SEVEN'!$A$1:$F$339,4,0)),0,VLOOKUP(A3686,'INFORME SEVEN'!$A$1:$F$339,4,0))</f>
        <v>0</v>
      </c>
      <c r="F3686" s="29">
        <f>IF(ISERROR(VLOOKUP(A3686,'INFORME SEVEN'!$A$1:$F$339,5,0)),0,VLOOKUP(A3686,'INFORME SEVEN'!$A$1:$F$339,5,0))</f>
        <v>0</v>
      </c>
      <c r="G3686" s="39">
        <f t="shared" si="457"/>
        <v>0</v>
      </c>
      <c r="H3686" s="50">
        <f t="shared" si="459"/>
        <v>0</v>
      </c>
      <c r="I3686" s="51">
        <v>0</v>
      </c>
      <c r="J3686" s="31">
        <f t="shared" si="460"/>
        <v>0</v>
      </c>
      <c r="K3686" s="1">
        <f t="shared" si="461"/>
        <v>0</v>
      </c>
      <c r="L3686" s="1">
        <f t="shared" si="458"/>
        <v>4</v>
      </c>
    </row>
    <row r="3687" spans="1:12" ht="16.5" hidden="1" thickBot="1" x14ac:dyDescent="0.3">
      <c r="A3687" s="26">
        <v>711601</v>
      </c>
      <c r="B3687" s="42">
        <v>711601</v>
      </c>
      <c r="C3687" s="43" t="s">
        <v>1953</v>
      </c>
      <c r="D3687" s="44">
        <v>0</v>
      </c>
      <c r="E3687" s="29">
        <f>IF(ISERROR(VLOOKUP(A3687,'INFORME SEVEN'!$A$1:$F$339,4,0)),0,VLOOKUP(A3687,'INFORME SEVEN'!$A$1:$F$339,4,0))</f>
        <v>0</v>
      </c>
      <c r="F3687" s="29">
        <f>IF(ISERROR(VLOOKUP(A3687,'INFORME SEVEN'!$A$1:$F$339,5,0)),0,VLOOKUP(A3687,'INFORME SEVEN'!$A$1:$F$339,5,0))</f>
        <v>0</v>
      </c>
      <c r="G3687" s="65">
        <f t="shared" si="457"/>
        <v>0</v>
      </c>
      <c r="H3687" s="44">
        <f t="shared" si="459"/>
        <v>0</v>
      </c>
      <c r="I3687" s="46">
        <v>0</v>
      </c>
      <c r="J3687" s="31">
        <f t="shared" si="460"/>
        <v>0</v>
      </c>
      <c r="K3687" s="1">
        <f t="shared" si="461"/>
        <v>0</v>
      </c>
      <c r="L3687" s="1">
        <f t="shared" si="458"/>
        <v>6</v>
      </c>
    </row>
    <row r="3688" spans="1:12" ht="16.5" hidden="1" thickBot="1" x14ac:dyDescent="0.3">
      <c r="A3688" s="26">
        <v>711602</v>
      </c>
      <c r="B3688" s="42">
        <v>711602</v>
      </c>
      <c r="C3688" s="43" t="s">
        <v>1954</v>
      </c>
      <c r="D3688" s="44">
        <v>0</v>
      </c>
      <c r="E3688" s="29">
        <f>IF(ISERROR(VLOOKUP(A3688,'INFORME SEVEN'!$A$1:$F$339,4,0)),0,VLOOKUP(A3688,'INFORME SEVEN'!$A$1:$F$339,4,0))</f>
        <v>0</v>
      </c>
      <c r="F3688" s="29">
        <f>IF(ISERROR(VLOOKUP(A3688,'INFORME SEVEN'!$A$1:$F$339,5,0)),0,VLOOKUP(A3688,'INFORME SEVEN'!$A$1:$F$339,5,0))</f>
        <v>0</v>
      </c>
      <c r="G3688" s="65">
        <f t="shared" si="457"/>
        <v>0</v>
      </c>
      <c r="H3688" s="44">
        <f t="shared" si="459"/>
        <v>0</v>
      </c>
      <c r="I3688" s="46">
        <v>0</v>
      </c>
      <c r="J3688" s="31">
        <f t="shared" si="460"/>
        <v>0</v>
      </c>
      <c r="K3688" s="1">
        <f t="shared" si="461"/>
        <v>0</v>
      </c>
      <c r="L3688" s="1">
        <f t="shared" si="458"/>
        <v>6</v>
      </c>
    </row>
    <row r="3689" spans="1:12" ht="16.5" hidden="1" thickBot="1" x14ac:dyDescent="0.3">
      <c r="A3689" s="26">
        <v>711603</v>
      </c>
      <c r="B3689" s="42">
        <v>711603</v>
      </c>
      <c r="C3689" s="43" t="s">
        <v>1820</v>
      </c>
      <c r="D3689" s="44">
        <v>0</v>
      </c>
      <c r="E3689" s="29">
        <f>IF(ISERROR(VLOOKUP(A3689,'INFORME SEVEN'!$A$1:$F$339,4,0)),0,VLOOKUP(A3689,'INFORME SEVEN'!$A$1:$F$339,4,0))</f>
        <v>0</v>
      </c>
      <c r="F3689" s="29">
        <f>IF(ISERROR(VLOOKUP(A3689,'INFORME SEVEN'!$A$1:$F$339,5,0)),0,VLOOKUP(A3689,'INFORME SEVEN'!$A$1:$F$339,5,0))</f>
        <v>0</v>
      </c>
      <c r="G3689" s="65">
        <f t="shared" si="457"/>
        <v>0</v>
      </c>
      <c r="H3689" s="44">
        <f t="shared" si="459"/>
        <v>0</v>
      </c>
      <c r="I3689" s="46">
        <v>0</v>
      </c>
      <c r="J3689" s="31">
        <f t="shared" si="460"/>
        <v>0</v>
      </c>
      <c r="K3689" s="1">
        <f t="shared" si="461"/>
        <v>0</v>
      </c>
      <c r="L3689" s="1">
        <f t="shared" si="458"/>
        <v>6</v>
      </c>
    </row>
    <row r="3690" spans="1:12" ht="16.5" hidden="1" thickBot="1" x14ac:dyDescent="0.3">
      <c r="A3690" s="26">
        <v>711604</v>
      </c>
      <c r="B3690" s="42">
        <v>711604</v>
      </c>
      <c r="C3690" s="43" t="s">
        <v>817</v>
      </c>
      <c r="D3690" s="44">
        <v>0</v>
      </c>
      <c r="E3690" s="29">
        <f>IF(ISERROR(VLOOKUP(A3690,'INFORME SEVEN'!$A$1:$F$339,4,0)),0,VLOOKUP(A3690,'INFORME SEVEN'!$A$1:$F$339,4,0))</f>
        <v>0</v>
      </c>
      <c r="F3690" s="29">
        <f>IF(ISERROR(VLOOKUP(A3690,'INFORME SEVEN'!$A$1:$F$339,5,0)),0,VLOOKUP(A3690,'INFORME SEVEN'!$A$1:$F$339,5,0))</f>
        <v>0</v>
      </c>
      <c r="G3690" s="65">
        <f t="shared" si="457"/>
        <v>0</v>
      </c>
      <c r="H3690" s="44">
        <f t="shared" si="459"/>
        <v>0</v>
      </c>
      <c r="I3690" s="46">
        <v>0</v>
      </c>
      <c r="J3690" s="31">
        <f t="shared" si="460"/>
        <v>0</v>
      </c>
      <c r="K3690" s="1">
        <f t="shared" si="461"/>
        <v>0</v>
      </c>
      <c r="L3690" s="1">
        <f t="shared" si="458"/>
        <v>6</v>
      </c>
    </row>
    <row r="3691" spans="1:12" ht="16.5" hidden="1" thickBot="1" x14ac:dyDescent="0.3">
      <c r="A3691" s="26">
        <v>711605</v>
      </c>
      <c r="B3691" s="42">
        <v>711605</v>
      </c>
      <c r="C3691" s="43" t="s">
        <v>1819</v>
      </c>
      <c r="D3691" s="44">
        <v>0</v>
      </c>
      <c r="E3691" s="29">
        <f>IF(ISERROR(VLOOKUP(A3691,'INFORME SEVEN'!$A$1:$F$339,4,0)),0,VLOOKUP(A3691,'INFORME SEVEN'!$A$1:$F$339,4,0))</f>
        <v>0</v>
      </c>
      <c r="F3691" s="29">
        <f>IF(ISERROR(VLOOKUP(A3691,'INFORME SEVEN'!$A$1:$F$339,5,0)),0,VLOOKUP(A3691,'INFORME SEVEN'!$A$1:$F$339,5,0))</f>
        <v>0</v>
      </c>
      <c r="G3691" s="65">
        <f t="shared" si="457"/>
        <v>0</v>
      </c>
      <c r="H3691" s="44">
        <f t="shared" si="459"/>
        <v>0</v>
      </c>
      <c r="I3691" s="46">
        <v>0</v>
      </c>
      <c r="J3691" s="31">
        <f t="shared" si="460"/>
        <v>0</v>
      </c>
      <c r="K3691" s="1">
        <f t="shared" si="461"/>
        <v>0</v>
      </c>
      <c r="L3691" s="1">
        <f t="shared" si="458"/>
        <v>6</v>
      </c>
    </row>
    <row r="3692" spans="1:12" ht="16.5" hidden="1" thickBot="1" x14ac:dyDescent="0.3">
      <c r="A3692" s="26">
        <v>711606</v>
      </c>
      <c r="B3692" s="42">
        <v>711606</v>
      </c>
      <c r="C3692" s="43" t="s">
        <v>818</v>
      </c>
      <c r="D3692" s="44">
        <v>0</v>
      </c>
      <c r="E3692" s="29">
        <f>IF(ISERROR(VLOOKUP(A3692,'INFORME SEVEN'!$A$1:$F$339,4,0)),0,VLOOKUP(A3692,'INFORME SEVEN'!$A$1:$F$339,4,0))</f>
        <v>0</v>
      </c>
      <c r="F3692" s="29">
        <f>IF(ISERROR(VLOOKUP(A3692,'INFORME SEVEN'!$A$1:$F$339,5,0)),0,VLOOKUP(A3692,'INFORME SEVEN'!$A$1:$F$339,5,0))</f>
        <v>0</v>
      </c>
      <c r="G3692" s="65">
        <f t="shared" si="457"/>
        <v>0</v>
      </c>
      <c r="H3692" s="44">
        <f t="shared" si="459"/>
        <v>0</v>
      </c>
      <c r="I3692" s="46">
        <v>0</v>
      </c>
      <c r="J3692" s="31">
        <f t="shared" si="460"/>
        <v>0</v>
      </c>
      <c r="K3692" s="1">
        <f t="shared" si="461"/>
        <v>0</v>
      </c>
      <c r="L3692" s="1">
        <f t="shared" si="458"/>
        <v>6</v>
      </c>
    </row>
    <row r="3693" spans="1:12" ht="16.5" hidden="1" thickBot="1" x14ac:dyDescent="0.3">
      <c r="A3693" s="26">
        <v>711607</v>
      </c>
      <c r="B3693" s="42">
        <v>711607</v>
      </c>
      <c r="C3693" s="43" t="s">
        <v>440</v>
      </c>
      <c r="D3693" s="44">
        <v>0</v>
      </c>
      <c r="E3693" s="29">
        <f>IF(ISERROR(VLOOKUP(A3693,'INFORME SEVEN'!$A$1:$F$339,4,0)),0,VLOOKUP(A3693,'INFORME SEVEN'!$A$1:$F$339,4,0))</f>
        <v>0</v>
      </c>
      <c r="F3693" s="29">
        <f>IF(ISERROR(VLOOKUP(A3693,'INFORME SEVEN'!$A$1:$F$339,5,0)),0,VLOOKUP(A3693,'INFORME SEVEN'!$A$1:$F$339,5,0))</f>
        <v>0</v>
      </c>
      <c r="G3693" s="65">
        <f t="shared" si="457"/>
        <v>0</v>
      </c>
      <c r="H3693" s="44">
        <f t="shared" si="459"/>
        <v>0</v>
      </c>
      <c r="I3693" s="46">
        <v>0</v>
      </c>
      <c r="J3693" s="31">
        <f t="shared" si="460"/>
        <v>0</v>
      </c>
      <c r="K3693" s="1">
        <f t="shared" si="461"/>
        <v>0</v>
      </c>
      <c r="L3693" s="1">
        <f t="shared" si="458"/>
        <v>6</v>
      </c>
    </row>
    <row r="3694" spans="1:12" ht="16.5" hidden="1" thickBot="1" x14ac:dyDescent="0.3">
      <c r="A3694" s="26">
        <v>711608</v>
      </c>
      <c r="B3694" s="42">
        <v>711608</v>
      </c>
      <c r="C3694" s="43" t="s">
        <v>1955</v>
      </c>
      <c r="D3694" s="44">
        <v>0</v>
      </c>
      <c r="E3694" s="29">
        <f>IF(ISERROR(VLOOKUP(A3694,'INFORME SEVEN'!$A$1:$F$339,4,0)),0,VLOOKUP(A3694,'INFORME SEVEN'!$A$1:$F$339,4,0))</f>
        <v>0</v>
      </c>
      <c r="F3694" s="29">
        <f>IF(ISERROR(VLOOKUP(A3694,'INFORME SEVEN'!$A$1:$F$339,5,0)),0,VLOOKUP(A3694,'INFORME SEVEN'!$A$1:$F$339,5,0))</f>
        <v>0</v>
      </c>
      <c r="G3694" s="65">
        <f t="shared" si="457"/>
        <v>0</v>
      </c>
      <c r="H3694" s="44">
        <f t="shared" si="459"/>
        <v>0</v>
      </c>
      <c r="I3694" s="46">
        <v>0</v>
      </c>
      <c r="J3694" s="31">
        <f t="shared" si="460"/>
        <v>0</v>
      </c>
      <c r="K3694" s="1">
        <f t="shared" si="461"/>
        <v>0</v>
      </c>
      <c r="L3694" s="1">
        <f t="shared" si="458"/>
        <v>6</v>
      </c>
    </row>
    <row r="3695" spans="1:12" ht="16.5" hidden="1" thickBot="1" x14ac:dyDescent="0.3">
      <c r="A3695" s="26">
        <v>711609</v>
      </c>
      <c r="B3695" s="42">
        <v>711609</v>
      </c>
      <c r="C3695" s="43" t="s">
        <v>438</v>
      </c>
      <c r="D3695" s="44">
        <v>0</v>
      </c>
      <c r="E3695" s="29">
        <f>IF(ISERROR(VLOOKUP(A3695,'INFORME SEVEN'!$A$1:$F$339,4,0)),0,VLOOKUP(A3695,'INFORME SEVEN'!$A$1:$F$339,4,0))</f>
        <v>0</v>
      </c>
      <c r="F3695" s="29">
        <f>IF(ISERROR(VLOOKUP(A3695,'INFORME SEVEN'!$A$1:$F$339,5,0)),0,VLOOKUP(A3695,'INFORME SEVEN'!$A$1:$F$339,5,0))</f>
        <v>0</v>
      </c>
      <c r="G3695" s="65">
        <f t="shared" si="457"/>
        <v>0</v>
      </c>
      <c r="H3695" s="44">
        <f t="shared" si="459"/>
        <v>0</v>
      </c>
      <c r="I3695" s="46">
        <v>0</v>
      </c>
      <c r="J3695" s="31">
        <f t="shared" si="460"/>
        <v>0</v>
      </c>
      <c r="K3695" s="1">
        <f t="shared" si="461"/>
        <v>0</v>
      </c>
      <c r="L3695" s="1">
        <f t="shared" si="458"/>
        <v>6</v>
      </c>
    </row>
    <row r="3696" spans="1:12" ht="16.5" hidden="1" thickBot="1" x14ac:dyDescent="0.3">
      <c r="A3696" s="26">
        <v>711610</v>
      </c>
      <c r="B3696" s="42">
        <v>711610</v>
      </c>
      <c r="C3696" s="43" t="s">
        <v>1821</v>
      </c>
      <c r="D3696" s="44">
        <v>0</v>
      </c>
      <c r="E3696" s="29">
        <f>IF(ISERROR(VLOOKUP(A3696,'INFORME SEVEN'!$A$1:$F$339,4,0)),0,VLOOKUP(A3696,'INFORME SEVEN'!$A$1:$F$339,4,0))</f>
        <v>0</v>
      </c>
      <c r="F3696" s="29">
        <f>IF(ISERROR(VLOOKUP(A3696,'INFORME SEVEN'!$A$1:$F$339,5,0)),0,VLOOKUP(A3696,'INFORME SEVEN'!$A$1:$F$339,5,0))</f>
        <v>0</v>
      </c>
      <c r="G3696" s="65">
        <f t="shared" si="457"/>
        <v>0</v>
      </c>
      <c r="H3696" s="44">
        <f t="shared" si="459"/>
        <v>0</v>
      </c>
      <c r="I3696" s="46">
        <v>0</v>
      </c>
      <c r="J3696" s="31">
        <f t="shared" si="460"/>
        <v>0</v>
      </c>
      <c r="K3696" s="1">
        <f t="shared" si="461"/>
        <v>0</v>
      </c>
      <c r="L3696" s="1">
        <f t="shared" si="458"/>
        <v>6</v>
      </c>
    </row>
    <row r="3697" spans="1:12" ht="16.5" hidden="1" thickBot="1" x14ac:dyDescent="0.3">
      <c r="A3697" s="26">
        <v>711611</v>
      </c>
      <c r="B3697" s="42">
        <v>711611</v>
      </c>
      <c r="C3697" s="43" t="s">
        <v>1822</v>
      </c>
      <c r="D3697" s="44">
        <v>0</v>
      </c>
      <c r="E3697" s="29">
        <f>IF(ISERROR(VLOOKUP(A3697,'INFORME SEVEN'!$A$1:$F$339,4,0)),0,VLOOKUP(A3697,'INFORME SEVEN'!$A$1:$F$339,4,0))</f>
        <v>0</v>
      </c>
      <c r="F3697" s="29">
        <f>IF(ISERROR(VLOOKUP(A3697,'INFORME SEVEN'!$A$1:$F$339,5,0)),0,VLOOKUP(A3697,'INFORME SEVEN'!$A$1:$F$339,5,0))</f>
        <v>0</v>
      </c>
      <c r="G3697" s="65">
        <f t="shared" si="457"/>
        <v>0</v>
      </c>
      <c r="H3697" s="44">
        <f t="shared" si="459"/>
        <v>0</v>
      </c>
      <c r="I3697" s="46">
        <v>0</v>
      </c>
      <c r="J3697" s="31">
        <f t="shared" si="460"/>
        <v>0</v>
      </c>
      <c r="K3697" s="1">
        <f t="shared" si="461"/>
        <v>0</v>
      </c>
      <c r="L3697" s="1">
        <f t="shared" si="458"/>
        <v>6</v>
      </c>
    </row>
    <row r="3698" spans="1:12" ht="16.5" hidden="1" thickBot="1" x14ac:dyDescent="0.3">
      <c r="A3698" s="26">
        <v>711695</v>
      </c>
      <c r="B3698" s="42">
        <v>711695</v>
      </c>
      <c r="C3698" s="43" t="s">
        <v>1956</v>
      </c>
      <c r="D3698" s="44">
        <v>0</v>
      </c>
      <c r="E3698" s="29">
        <f>IF(ISERROR(VLOOKUP(A3698,'INFORME SEVEN'!$A$1:$F$339,4,0)),0,VLOOKUP(A3698,'INFORME SEVEN'!$A$1:$F$339,4,0))</f>
        <v>0</v>
      </c>
      <c r="F3698" s="29">
        <f>IF(ISERROR(VLOOKUP(A3698,'INFORME SEVEN'!$A$1:$F$339,5,0)),0,VLOOKUP(A3698,'INFORME SEVEN'!$A$1:$F$339,5,0))</f>
        <v>0</v>
      </c>
      <c r="G3698" s="65">
        <f t="shared" si="457"/>
        <v>0</v>
      </c>
      <c r="H3698" s="44">
        <f t="shared" si="459"/>
        <v>0</v>
      </c>
      <c r="I3698" s="46">
        <v>0</v>
      </c>
      <c r="J3698" s="31">
        <f t="shared" si="460"/>
        <v>0</v>
      </c>
      <c r="K3698" s="1">
        <f t="shared" si="461"/>
        <v>0</v>
      </c>
      <c r="L3698" s="1">
        <f t="shared" si="458"/>
        <v>6</v>
      </c>
    </row>
    <row r="3699" spans="1:12" ht="16.5" hidden="1" thickBot="1" x14ac:dyDescent="0.3">
      <c r="A3699" s="26">
        <v>7120</v>
      </c>
      <c r="B3699" s="48">
        <v>712000</v>
      </c>
      <c r="C3699" s="49" t="s">
        <v>1957</v>
      </c>
      <c r="D3699" s="39">
        <v>0</v>
      </c>
      <c r="E3699" s="29">
        <f>IF(ISERROR(VLOOKUP(A3699,'INFORME SEVEN'!$A$1:$F$339,4,0)),0,VLOOKUP(A3699,'INFORME SEVEN'!$A$1:$F$339,4,0))</f>
        <v>0</v>
      </c>
      <c r="F3699" s="29">
        <f>IF(ISERROR(VLOOKUP(A3699,'INFORME SEVEN'!$A$1:$F$339,5,0)),0,VLOOKUP(A3699,'INFORME SEVEN'!$A$1:$F$339,5,0))</f>
        <v>0</v>
      </c>
      <c r="G3699" s="39">
        <f t="shared" si="457"/>
        <v>0</v>
      </c>
      <c r="H3699" s="50">
        <f t="shared" si="459"/>
        <v>0</v>
      </c>
      <c r="I3699" s="51">
        <v>0</v>
      </c>
      <c r="J3699" s="31">
        <f t="shared" si="460"/>
        <v>0</v>
      </c>
      <c r="K3699" s="1">
        <f t="shared" si="461"/>
        <v>0</v>
      </c>
      <c r="L3699" s="1">
        <f t="shared" si="458"/>
        <v>4</v>
      </c>
    </row>
    <row r="3700" spans="1:12" ht="16.5" hidden="1" thickBot="1" x14ac:dyDescent="0.3">
      <c r="A3700" s="26">
        <v>712001</v>
      </c>
      <c r="B3700" s="42">
        <v>712001</v>
      </c>
      <c r="C3700" s="43" t="s">
        <v>1953</v>
      </c>
      <c r="D3700" s="44">
        <v>0</v>
      </c>
      <c r="E3700" s="29">
        <f>IF(ISERROR(VLOOKUP(A3700,'INFORME SEVEN'!$A$1:$F$339,4,0)),0,VLOOKUP(A3700,'INFORME SEVEN'!$A$1:$F$339,4,0))</f>
        <v>0</v>
      </c>
      <c r="F3700" s="29">
        <f>IF(ISERROR(VLOOKUP(A3700,'INFORME SEVEN'!$A$1:$F$339,5,0)),0,VLOOKUP(A3700,'INFORME SEVEN'!$A$1:$F$339,5,0))</f>
        <v>0</v>
      </c>
      <c r="G3700" s="65">
        <f t="shared" si="457"/>
        <v>0</v>
      </c>
      <c r="H3700" s="44">
        <f t="shared" si="459"/>
        <v>0</v>
      </c>
      <c r="I3700" s="46">
        <v>0</v>
      </c>
      <c r="J3700" s="31">
        <f t="shared" si="460"/>
        <v>0</v>
      </c>
      <c r="K3700" s="1">
        <f t="shared" si="461"/>
        <v>0</v>
      </c>
      <c r="L3700" s="1">
        <f t="shared" si="458"/>
        <v>6</v>
      </c>
    </row>
    <row r="3701" spans="1:12" ht="16.5" hidden="1" thickBot="1" x14ac:dyDescent="0.3">
      <c r="A3701" s="26">
        <v>712002</v>
      </c>
      <c r="B3701" s="42">
        <v>712002</v>
      </c>
      <c r="C3701" s="43" t="s">
        <v>1954</v>
      </c>
      <c r="D3701" s="44">
        <v>0</v>
      </c>
      <c r="E3701" s="29">
        <f>IF(ISERROR(VLOOKUP(A3701,'INFORME SEVEN'!$A$1:$F$339,4,0)),0,VLOOKUP(A3701,'INFORME SEVEN'!$A$1:$F$339,4,0))</f>
        <v>0</v>
      </c>
      <c r="F3701" s="29">
        <f>IF(ISERROR(VLOOKUP(A3701,'INFORME SEVEN'!$A$1:$F$339,5,0)),0,VLOOKUP(A3701,'INFORME SEVEN'!$A$1:$F$339,5,0))</f>
        <v>0</v>
      </c>
      <c r="G3701" s="65">
        <f t="shared" si="457"/>
        <v>0</v>
      </c>
      <c r="H3701" s="44">
        <f t="shared" si="459"/>
        <v>0</v>
      </c>
      <c r="I3701" s="46">
        <v>0</v>
      </c>
      <c r="J3701" s="31">
        <f t="shared" si="460"/>
        <v>0</v>
      </c>
      <c r="K3701" s="1">
        <f t="shared" si="461"/>
        <v>0</v>
      </c>
      <c r="L3701" s="1">
        <f t="shared" si="458"/>
        <v>6</v>
      </c>
    </row>
    <row r="3702" spans="1:12" ht="16.5" hidden="1" thickBot="1" x14ac:dyDescent="0.3">
      <c r="A3702" s="26">
        <v>712003</v>
      </c>
      <c r="B3702" s="42">
        <v>712003</v>
      </c>
      <c r="C3702" s="43" t="s">
        <v>1820</v>
      </c>
      <c r="D3702" s="44">
        <v>0</v>
      </c>
      <c r="E3702" s="29">
        <f>IF(ISERROR(VLOOKUP(A3702,'INFORME SEVEN'!$A$1:$F$339,4,0)),0,VLOOKUP(A3702,'INFORME SEVEN'!$A$1:$F$339,4,0))</f>
        <v>0</v>
      </c>
      <c r="F3702" s="29">
        <f>IF(ISERROR(VLOOKUP(A3702,'INFORME SEVEN'!$A$1:$F$339,5,0)),0,VLOOKUP(A3702,'INFORME SEVEN'!$A$1:$F$339,5,0))</f>
        <v>0</v>
      </c>
      <c r="G3702" s="65">
        <f t="shared" si="457"/>
        <v>0</v>
      </c>
      <c r="H3702" s="44">
        <f t="shared" si="459"/>
        <v>0</v>
      </c>
      <c r="I3702" s="46">
        <v>0</v>
      </c>
      <c r="J3702" s="31">
        <f t="shared" si="460"/>
        <v>0</v>
      </c>
      <c r="K3702" s="1">
        <f t="shared" si="461"/>
        <v>0</v>
      </c>
      <c r="L3702" s="1">
        <f t="shared" si="458"/>
        <v>6</v>
      </c>
    </row>
    <row r="3703" spans="1:12" ht="16.5" hidden="1" thickBot="1" x14ac:dyDescent="0.3">
      <c r="A3703" s="26">
        <v>712004</v>
      </c>
      <c r="B3703" s="42">
        <v>712004</v>
      </c>
      <c r="C3703" s="43" t="s">
        <v>817</v>
      </c>
      <c r="D3703" s="44">
        <v>0</v>
      </c>
      <c r="E3703" s="29">
        <f>IF(ISERROR(VLOOKUP(A3703,'INFORME SEVEN'!$A$1:$F$339,4,0)),0,VLOOKUP(A3703,'INFORME SEVEN'!$A$1:$F$339,4,0))</f>
        <v>0</v>
      </c>
      <c r="F3703" s="29">
        <f>IF(ISERROR(VLOOKUP(A3703,'INFORME SEVEN'!$A$1:$F$339,5,0)),0,VLOOKUP(A3703,'INFORME SEVEN'!$A$1:$F$339,5,0))</f>
        <v>0</v>
      </c>
      <c r="G3703" s="65">
        <f t="shared" si="457"/>
        <v>0</v>
      </c>
      <c r="H3703" s="44">
        <f t="shared" si="459"/>
        <v>0</v>
      </c>
      <c r="I3703" s="46">
        <v>0</v>
      </c>
      <c r="J3703" s="31">
        <f t="shared" si="460"/>
        <v>0</v>
      </c>
      <c r="K3703" s="1">
        <f t="shared" si="461"/>
        <v>0</v>
      </c>
      <c r="L3703" s="1">
        <f t="shared" si="458"/>
        <v>6</v>
      </c>
    </row>
    <row r="3704" spans="1:12" ht="16.5" hidden="1" thickBot="1" x14ac:dyDescent="0.3">
      <c r="A3704" s="26">
        <v>712005</v>
      </c>
      <c r="B3704" s="42">
        <v>712005</v>
      </c>
      <c r="C3704" s="43" t="s">
        <v>1819</v>
      </c>
      <c r="D3704" s="44">
        <v>0</v>
      </c>
      <c r="E3704" s="29">
        <f>IF(ISERROR(VLOOKUP(A3704,'INFORME SEVEN'!$A$1:$F$339,4,0)),0,VLOOKUP(A3704,'INFORME SEVEN'!$A$1:$F$339,4,0))</f>
        <v>0</v>
      </c>
      <c r="F3704" s="29">
        <f>IF(ISERROR(VLOOKUP(A3704,'INFORME SEVEN'!$A$1:$F$339,5,0)),0,VLOOKUP(A3704,'INFORME SEVEN'!$A$1:$F$339,5,0))</f>
        <v>0</v>
      </c>
      <c r="G3704" s="65">
        <f t="shared" si="457"/>
        <v>0</v>
      </c>
      <c r="H3704" s="44">
        <f t="shared" si="459"/>
        <v>0</v>
      </c>
      <c r="I3704" s="46">
        <v>0</v>
      </c>
      <c r="J3704" s="31">
        <f t="shared" si="460"/>
        <v>0</v>
      </c>
      <c r="K3704" s="1">
        <f t="shared" si="461"/>
        <v>0</v>
      </c>
      <c r="L3704" s="1">
        <f t="shared" si="458"/>
        <v>6</v>
      </c>
    </row>
    <row r="3705" spans="1:12" ht="16.5" hidden="1" thickBot="1" x14ac:dyDescent="0.3">
      <c r="A3705" s="26">
        <v>712006</v>
      </c>
      <c r="B3705" s="42">
        <v>712006</v>
      </c>
      <c r="C3705" s="43" t="s">
        <v>818</v>
      </c>
      <c r="D3705" s="44">
        <v>0</v>
      </c>
      <c r="E3705" s="29">
        <f>IF(ISERROR(VLOOKUP(A3705,'INFORME SEVEN'!$A$1:$F$339,4,0)),0,VLOOKUP(A3705,'INFORME SEVEN'!$A$1:$F$339,4,0))</f>
        <v>0</v>
      </c>
      <c r="F3705" s="29">
        <f>IF(ISERROR(VLOOKUP(A3705,'INFORME SEVEN'!$A$1:$F$339,5,0)),0,VLOOKUP(A3705,'INFORME SEVEN'!$A$1:$F$339,5,0))</f>
        <v>0</v>
      </c>
      <c r="G3705" s="65">
        <f t="shared" si="457"/>
        <v>0</v>
      </c>
      <c r="H3705" s="44">
        <f t="shared" si="459"/>
        <v>0</v>
      </c>
      <c r="I3705" s="46">
        <v>0</v>
      </c>
      <c r="J3705" s="31">
        <f t="shared" si="460"/>
        <v>0</v>
      </c>
      <c r="K3705" s="1">
        <f t="shared" si="461"/>
        <v>0</v>
      </c>
      <c r="L3705" s="1">
        <f t="shared" si="458"/>
        <v>6</v>
      </c>
    </row>
    <row r="3706" spans="1:12" ht="16.5" hidden="1" thickBot="1" x14ac:dyDescent="0.3">
      <c r="A3706" s="26">
        <v>712007</v>
      </c>
      <c r="B3706" s="42">
        <v>712007</v>
      </c>
      <c r="C3706" s="43" t="s">
        <v>440</v>
      </c>
      <c r="D3706" s="44">
        <v>0</v>
      </c>
      <c r="E3706" s="29">
        <f>IF(ISERROR(VLOOKUP(A3706,'INFORME SEVEN'!$A$1:$F$339,4,0)),0,VLOOKUP(A3706,'INFORME SEVEN'!$A$1:$F$339,4,0))</f>
        <v>0</v>
      </c>
      <c r="F3706" s="29">
        <f>IF(ISERROR(VLOOKUP(A3706,'INFORME SEVEN'!$A$1:$F$339,5,0)),0,VLOOKUP(A3706,'INFORME SEVEN'!$A$1:$F$339,5,0))</f>
        <v>0</v>
      </c>
      <c r="G3706" s="65">
        <f t="shared" si="457"/>
        <v>0</v>
      </c>
      <c r="H3706" s="44">
        <f t="shared" si="459"/>
        <v>0</v>
      </c>
      <c r="I3706" s="46">
        <v>0</v>
      </c>
      <c r="J3706" s="31">
        <f t="shared" si="460"/>
        <v>0</v>
      </c>
      <c r="K3706" s="1">
        <f t="shared" si="461"/>
        <v>0</v>
      </c>
      <c r="L3706" s="1">
        <f t="shared" si="458"/>
        <v>6</v>
      </c>
    </row>
    <row r="3707" spans="1:12" ht="16.5" hidden="1" thickBot="1" x14ac:dyDescent="0.3">
      <c r="A3707" s="26">
        <v>712008</v>
      </c>
      <c r="B3707" s="42">
        <v>712008</v>
      </c>
      <c r="C3707" s="43" t="s">
        <v>1955</v>
      </c>
      <c r="D3707" s="44">
        <v>0</v>
      </c>
      <c r="E3707" s="29">
        <f>IF(ISERROR(VLOOKUP(A3707,'INFORME SEVEN'!$A$1:$F$339,4,0)),0,VLOOKUP(A3707,'INFORME SEVEN'!$A$1:$F$339,4,0))</f>
        <v>0</v>
      </c>
      <c r="F3707" s="29">
        <f>IF(ISERROR(VLOOKUP(A3707,'INFORME SEVEN'!$A$1:$F$339,5,0)),0,VLOOKUP(A3707,'INFORME SEVEN'!$A$1:$F$339,5,0))</f>
        <v>0</v>
      </c>
      <c r="G3707" s="65">
        <f t="shared" si="457"/>
        <v>0</v>
      </c>
      <c r="H3707" s="44">
        <f t="shared" si="459"/>
        <v>0</v>
      </c>
      <c r="I3707" s="46">
        <v>0</v>
      </c>
      <c r="J3707" s="31">
        <f t="shared" si="460"/>
        <v>0</v>
      </c>
      <c r="K3707" s="1">
        <f t="shared" si="461"/>
        <v>0</v>
      </c>
      <c r="L3707" s="1">
        <f t="shared" si="458"/>
        <v>6</v>
      </c>
    </row>
    <row r="3708" spans="1:12" ht="16.5" hidden="1" thickBot="1" x14ac:dyDescent="0.3">
      <c r="A3708" s="26">
        <v>712009</v>
      </c>
      <c r="B3708" s="42">
        <v>712009</v>
      </c>
      <c r="C3708" s="43" t="s">
        <v>438</v>
      </c>
      <c r="D3708" s="44">
        <v>0</v>
      </c>
      <c r="E3708" s="29">
        <f>IF(ISERROR(VLOOKUP(A3708,'INFORME SEVEN'!$A$1:$F$339,4,0)),0,VLOOKUP(A3708,'INFORME SEVEN'!$A$1:$F$339,4,0))</f>
        <v>0</v>
      </c>
      <c r="F3708" s="29">
        <f>IF(ISERROR(VLOOKUP(A3708,'INFORME SEVEN'!$A$1:$F$339,5,0)),0,VLOOKUP(A3708,'INFORME SEVEN'!$A$1:$F$339,5,0))</f>
        <v>0</v>
      </c>
      <c r="G3708" s="65">
        <f t="shared" si="457"/>
        <v>0</v>
      </c>
      <c r="H3708" s="44">
        <f t="shared" si="459"/>
        <v>0</v>
      </c>
      <c r="I3708" s="46">
        <v>0</v>
      </c>
      <c r="J3708" s="31">
        <f t="shared" si="460"/>
        <v>0</v>
      </c>
      <c r="K3708" s="1">
        <f t="shared" si="461"/>
        <v>0</v>
      </c>
      <c r="L3708" s="1">
        <f t="shared" si="458"/>
        <v>6</v>
      </c>
    </row>
    <row r="3709" spans="1:12" ht="16.5" hidden="1" thickBot="1" x14ac:dyDescent="0.3">
      <c r="A3709" s="26">
        <v>712010</v>
      </c>
      <c r="B3709" s="42">
        <v>712010</v>
      </c>
      <c r="C3709" s="43" t="s">
        <v>1821</v>
      </c>
      <c r="D3709" s="44">
        <v>0</v>
      </c>
      <c r="E3709" s="29">
        <f>IF(ISERROR(VLOOKUP(A3709,'INFORME SEVEN'!$A$1:$F$339,4,0)),0,VLOOKUP(A3709,'INFORME SEVEN'!$A$1:$F$339,4,0))</f>
        <v>0</v>
      </c>
      <c r="F3709" s="29">
        <f>IF(ISERROR(VLOOKUP(A3709,'INFORME SEVEN'!$A$1:$F$339,5,0)),0,VLOOKUP(A3709,'INFORME SEVEN'!$A$1:$F$339,5,0))</f>
        <v>0</v>
      </c>
      <c r="G3709" s="65">
        <f t="shared" si="457"/>
        <v>0</v>
      </c>
      <c r="H3709" s="44">
        <f t="shared" si="459"/>
        <v>0</v>
      </c>
      <c r="I3709" s="46">
        <v>0</v>
      </c>
      <c r="J3709" s="31">
        <f t="shared" si="460"/>
        <v>0</v>
      </c>
      <c r="K3709" s="1">
        <f t="shared" si="461"/>
        <v>0</v>
      </c>
      <c r="L3709" s="1">
        <f t="shared" si="458"/>
        <v>6</v>
      </c>
    </row>
    <row r="3710" spans="1:12" ht="16.5" hidden="1" thickBot="1" x14ac:dyDescent="0.3">
      <c r="A3710" s="26">
        <v>712011</v>
      </c>
      <c r="B3710" s="42">
        <v>712011</v>
      </c>
      <c r="C3710" s="43" t="s">
        <v>1822</v>
      </c>
      <c r="D3710" s="44">
        <v>0</v>
      </c>
      <c r="E3710" s="29">
        <f>IF(ISERROR(VLOOKUP(A3710,'INFORME SEVEN'!$A$1:$F$339,4,0)),0,VLOOKUP(A3710,'INFORME SEVEN'!$A$1:$F$339,4,0))</f>
        <v>0</v>
      </c>
      <c r="F3710" s="29">
        <f>IF(ISERROR(VLOOKUP(A3710,'INFORME SEVEN'!$A$1:$F$339,5,0)),0,VLOOKUP(A3710,'INFORME SEVEN'!$A$1:$F$339,5,0))</f>
        <v>0</v>
      </c>
      <c r="G3710" s="65">
        <f t="shared" si="457"/>
        <v>0</v>
      </c>
      <c r="H3710" s="44">
        <f t="shared" si="459"/>
        <v>0</v>
      </c>
      <c r="I3710" s="46">
        <v>0</v>
      </c>
      <c r="J3710" s="31">
        <f t="shared" si="460"/>
        <v>0</v>
      </c>
      <c r="K3710" s="1">
        <f t="shared" si="461"/>
        <v>0</v>
      </c>
      <c r="L3710" s="1">
        <f t="shared" si="458"/>
        <v>6</v>
      </c>
    </row>
    <row r="3711" spans="1:12" ht="16.5" hidden="1" thickBot="1" x14ac:dyDescent="0.3">
      <c r="A3711" s="26">
        <v>712095</v>
      </c>
      <c r="B3711" s="42">
        <v>712095</v>
      </c>
      <c r="C3711" s="43" t="s">
        <v>1956</v>
      </c>
      <c r="D3711" s="44">
        <v>0</v>
      </c>
      <c r="E3711" s="29">
        <f>IF(ISERROR(VLOOKUP(A3711,'INFORME SEVEN'!$A$1:$F$339,4,0)),0,VLOOKUP(A3711,'INFORME SEVEN'!$A$1:$F$339,4,0))</f>
        <v>0</v>
      </c>
      <c r="F3711" s="29">
        <f>IF(ISERROR(VLOOKUP(A3711,'INFORME SEVEN'!$A$1:$F$339,5,0)),0,VLOOKUP(A3711,'INFORME SEVEN'!$A$1:$F$339,5,0))</f>
        <v>0</v>
      </c>
      <c r="G3711" s="65">
        <f t="shared" si="457"/>
        <v>0</v>
      </c>
      <c r="H3711" s="44">
        <f t="shared" si="459"/>
        <v>0</v>
      </c>
      <c r="I3711" s="46">
        <v>0</v>
      </c>
      <c r="J3711" s="31">
        <f t="shared" si="460"/>
        <v>0</v>
      </c>
      <c r="K3711" s="1">
        <f t="shared" si="461"/>
        <v>0</v>
      </c>
      <c r="L3711" s="1">
        <f t="shared" si="458"/>
        <v>6</v>
      </c>
    </row>
    <row r="3712" spans="1:12" ht="16.5" hidden="1" thickBot="1" x14ac:dyDescent="0.3">
      <c r="A3712" s="26">
        <v>7122</v>
      </c>
      <c r="B3712" s="48">
        <v>712200</v>
      </c>
      <c r="C3712" s="49" t="s">
        <v>1958</v>
      </c>
      <c r="D3712" s="39">
        <v>0</v>
      </c>
      <c r="E3712" s="29">
        <f>IF(ISERROR(VLOOKUP(A3712,'INFORME SEVEN'!$A$1:$F$339,4,0)),0,VLOOKUP(A3712,'INFORME SEVEN'!$A$1:$F$339,4,0))</f>
        <v>0</v>
      </c>
      <c r="F3712" s="29">
        <f>IF(ISERROR(VLOOKUP(A3712,'INFORME SEVEN'!$A$1:$F$339,5,0)),0,VLOOKUP(A3712,'INFORME SEVEN'!$A$1:$F$339,5,0))</f>
        <v>0</v>
      </c>
      <c r="G3712" s="39">
        <f t="shared" si="457"/>
        <v>0</v>
      </c>
      <c r="H3712" s="50">
        <f t="shared" si="459"/>
        <v>0</v>
      </c>
      <c r="I3712" s="51">
        <v>0</v>
      </c>
      <c r="J3712" s="31">
        <f t="shared" si="460"/>
        <v>0</v>
      </c>
      <c r="K3712" s="1">
        <f t="shared" si="461"/>
        <v>0</v>
      </c>
      <c r="L3712" s="1">
        <f t="shared" si="458"/>
        <v>4</v>
      </c>
    </row>
    <row r="3713" spans="1:12" ht="16.5" hidden="1" thickBot="1" x14ac:dyDescent="0.3">
      <c r="A3713" s="26">
        <v>712201</v>
      </c>
      <c r="B3713" s="42">
        <v>712201</v>
      </c>
      <c r="C3713" s="43" t="s">
        <v>1953</v>
      </c>
      <c r="D3713" s="44">
        <v>0</v>
      </c>
      <c r="E3713" s="29">
        <f>IF(ISERROR(VLOOKUP(A3713,'INFORME SEVEN'!$A$1:$F$339,4,0)),0,VLOOKUP(A3713,'INFORME SEVEN'!$A$1:$F$339,4,0))</f>
        <v>0</v>
      </c>
      <c r="F3713" s="29">
        <f>IF(ISERROR(VLOOKUP(A3713,'INFORME SEVEN'!$A$1:$F$339,5,0)),0,VLOOKUP(A3713,'INFORME SEVEN'!$A$1:$F$339,5,0))</f>
        <v>0</v>
      </c>
      <c r="G3713" s="65">
        <f t="shared" ref="G3713:G3776" si="462">D3713+E3713-F3713</f>
        <v>0</v>
      </c>
      <c r="H3713" s="44">
        <f t="shared" si="459"/>
        <v>0</v>
      </c>
      <c r="I3713" s="46">
        <v>0</v>
      </c>
      <c r="J3713" s="31">
        <f t="shared" si="460"/>
        <v>0</v>
      </c>
      <c r="K3713" s="1">
        <f t="shared" si="461"/>
        <v>0</v>
      </c>
      <c r="L3713" s="1">
        <f t="shared" si="458"/>
        <v>6</v>
      </c>
    </row>
    <row r="3714" spans="1:12" ht="16.5" hidden="1" thickBot="1" x14ac:dyDescent="0.3">
      <c r="A3714" s="26">
        <v>712202</v>
      </c>
      <c r="B3714" s="42">
        <v>712202</v>
      </c>
      <c r="C3714" s="43" t="s">
        <v>1954</v>
      </c>
      <c r="D3714" s="44">
        <v>0</v>
      </c>
      <c r="E3714" s="29">
        <f>IF(ISERROR(VLOOKUP(A3714,'INFORME SEVEN'!$A$1:$F$339,4,0)),0,VLOOKUP(A3714,'INFORME SEVEN'!$A$1:$F$339,4,0))</f>
        <v>0</v>
      </c>
      <c r="F3714" s="29">
        <f>IF(ISERROR(VLOOKUP(A3714,'INFORME SEVEN'!$A$1:$F$339,5,0)),0,VLOOKUP(A3714,'INFORME SEVEN'!$A$1:$F$339,5,0))</f>
        <v>0</v>
      </c>
      <c r="G3714" s="65">
        <f t="shared" si="462"/>
        <v>0</v>
      </c>
      <c r="H3714" s="44">
        <f t="shared" si="459"/>
        <v>0</v>
      </c>
      <c r="I3714" s="46">
        <v>0</v>
      </c>
      <c r="J3714" s="31">
        <f t="shared" si="460"/>
        <v>0</v>
      </c>
      <c r="K3714" s="1">
        <f t="shared" si="461"/>
        <v>0</v>
      </c>
      <c r="L3714" s="1">
        <f t="shared" si="458"/>
        <v>6</v>
      </c>
    </row>
    <row r="3715" spans="1:12" ht="16.5" hidden="1" thickBot="1" x14ac:dyDescent="0.3">
      <c r="A3715" s="26">
        <v>712203</v>
      </c>
      <c r="B3715" s="42">
        <v>712203</v>
      </c>
      <c r="C3715" s="43" t="s">
        <v>1820</v>
      </c>
      <c r="D3715" s="44">
        <v>0</v>
      </c>
      <c r="E3715" s="29">
        <f>IF(ISERROR(VLOOKUP(A3715,'INFORME SEVEN'!$A$1:$F$339,4,0)),0,VLOOKUP(A3715,'INFORME SEVEN'!$A$1:$F$339,4,0))</f>
        <v>0</v>
      </c>
      <c r="F3715" s="29">
        <f>IF(ISERROR(VLOOKUP(A3715,'INFORME SEVEN'!$A$1:$F$339,5,0)),0,VLOOKUP(A3715,'INFORME SEVEN'!$A$1:$F$339,5,0))</f>
        <v>0</v>
      </c>
      <c r="G3715" s="65">
        <f t="shared" si="462"/>
        <v>0</v>
      </c>
      <c r="H3715" s="44">
        <f t="shared" si="459"/>
        <v>0</v>
      </c>
      <c r="I3715" s="46">
        <v>0</v>
      </c>
      <c r="J3715" s="31">
        <f t="shared" si="460"/>
        <v>0</v>
      </c>
      <c r="K3715" s="1">
        <f t="shared" si="461"/>
        <v>0</v>
      </c>
      <c r="L3715" s="1">
        <f t="shared" si="458"/>
        <v>6</v>
      </c>
    </row>
    <row r="3716" spans="1:12" ht="16.5" hidden="1" thickBot="1" x14ac:dyDescent="0.3">
      <c r="A3716" s="26">
        <v>712204</v>
      </c>
      <c r="B3716" s="42">
        <v>712204</v>
      </c>
      <c r="C3716" s="43" t="s">
        <v>817</v>
      </c>
      <c r="D3716" s="44">
        <v>0</v>
      </c>
      <c r="E3716" s="29">
        <f>IF(ISERROR(VLOOKUP(A3716,'INFORME SEVEN'!$A$1:$F$339,4,0)),0,VLOOKUP(A3716,'INFORME SEVEN'!$A$1:$F$339,4,0))</f>
        <v>0</v>
      </c>
      <c r="F3716" s="29">
        <f>IF(ISERROR(VLOOKUP(A3716,'INFORME SEVEN'!$A$1:$F$339,5,0)),0,VLOOKUP(A3716,'INFORME SEVEN'!$A$1:$F$339,5,0))</f>
        <v>0</v>
      </c>
      <c r="G3716" s="65">
        <f t="shared" si="462"/>
        <v>0</v>
      </c>
      <c r="H3716" s="44">
        <f t="shared" si="459"/>
        <v>0</v>
      </c>
      <c r="I3716" s="46">
        <v>0</v>
      </c>
      <c r="J3716" s="31">
        <f t="shared" si="460"/>
        <v>0</v>
      </c>
      <c r="K3716" s="1">
        <f t="shared" si="461"/>
        <v>0</v>
      </c>
      <c r="L3716" s="1">
        <f t="shared" si="458"/>
        <v>6</v>
      </c>
    </row>
    <row r="3717" spans="1:12" ht="16.5" hidden="1" thickBot="1" x14ac:dyDescent="0.3">
      <c r="A3717" s="26">
        <v>712205</v>
      </c>
      <c r="B3717" s="42">
        <v>712205</v>
      </c>
      <c r="C3717" s="43" t="s">
        <v>1819</v>
      </c>
      <c r="D3717" s="44">
        <v>0</v>
      </c>
      <c r="E3717" s="29">
        <f>IF(ISERROR(VLOOKUP(A3717,'INFORME SEVEN'!$A$1:$F$339,4,0)),0,VLOOKUP(A3717,'INFORME SEVEN'!$A$1:$F$339,4,0))</f>
        <v>0</v>
      </c>
      <c r="F3717" s="29">
        <f>IF(ISERROR(VLOOKUP(A3717,'INFORME SEVEN'!$A$1:$F$339,5,0)),0,VLOOKUP(A3717,'INFORME SEVEN'!$A$1:$F$339,5,0))</f>
        <v>0</v>
      </c>
      <c r="G3717" s="65">
        <f t="shared" si="462"/>
        <v>0</v>
      </c>
      <c r="H3717" s="44">
        <f t="shared" si="459"/>
        <v>0</v>
      </c>
      <c r="I3717" s="46">
        <v>0</v>
      </c>
      <c r="J3717" s="31">
        <f t="shared" si="460"/>
        <v>0</v>
      </c>
      <c r="K3717" s="1">
        <f t="shared" si="461"/>
        <v>0</v>
      </c>
      <c r="L3717" s="1">
        <f t="shared" si="458"/>
        <v>6</v>
      </c>
    </row>
    <row r="3718" spans="1:12" ht="16.5" hidden="1" thickBot="1" x14ac:dyDescent="0.3">
      <c r="A3718" s="26">
        <v>712206</v>
      </c>
      <c r="B3718" s="42">
        <v>712206</v>
      </c>
      <c r="C3718" s="43" t="s">
        <v>818</v>
      </c>
      <c r="D3718" s="44">
        <v>0</v>
      </c>
      <c r="E3718" s="29">
        <f>IF(ISERROR(VLOOKUP(A3718,'INFORME SEVEN'!$A$1:$F$339,4,0)),0,VLOOKUP(A3718,'INFORME SEVEN'!$A$1:$F$339,4,0))</f>
        <v>0</v>
      </c>
      <c r="F3718" s="29">
        <f>IF(ISERROR(VLOOKUP(A3718,'INFORME SEVEN'!$A$1:$F$339,5,0)),0,VLOOKUP(A3718,'INFORME SEVEN'!$A$1:$F$339,5,0))</f>
        <v>0</v>
      </c>
      <c r="G3718" s="65">
        <f t="shared" si="462"/>
        <v>0</v>
      </c>
      <c r="H3718" s="44">
        <f t="shared" si="459"/>
        <v>0</v>
      </c>
      <c r="I3718" s="46">
        <v>0</v>
      </c>
      <c r="J3718" s="31">
        <f t="shared" si="460"/>
        <v>0</v>
      </c>
      <c r="K3718" s="1">
        <f t="shared" si="461"/>
        <v>0</v>
      </c>
      <c r="L3718" s="1">
        <f t="shared" si="458"/>
        <v>6</v>
      </c>
    </row>
    <row r="3719" spans="1:12" ht="16.5" hidden="1" thickBot="1" x14ac:dyDescent="0.3">
      <c r="A3719" s="26">
        <v>712207</v>
      </c>
      <c r="B3719" s="42">
        <v>712207</v>
      </c>
      <c r="C3719" s="43" t="s">
        <v>440</v>
      </c>
      <c r="D3719" s="44">
        <v>0</v>
      </c>
      <c r="E3719" s="29">
        <f>IF(ISERROR(VLOOKUP(A3719,'INFORME SEVEN'!$A$1:$F$339,4,0)),0,VLOOKUP(A3719,'INFORME SEVEN'!$A$1:$F$339,4,0))</f>
        <v>0</v>
      </c>
      <c r="F3719" s="29">
        <f>IF(ISERROR(VLOOKUP(A3719,'INFORME SEVEN'!$A$1:$F$339,5,0)),0,VLOOKUP(A3719,'INFORME SEVEN'!$A$1:$F$339,5,0))</f>
        <v>0</v>
      </c>
      <c r="G3719" s="65">
        <f t="shared" si="462"/>
        <v>0</v>
      </c>
      <c r="H3719" s="44">
        <f t="shared" si="459"/>
        <v>0</v>
      </c>
      <c r="I3719" s="46">
        <v>0</v>
      </c>
      <c r="J3719" s="31">
        <f t="shared" si="460"/>
        <v>0</v>
      </c>
      <c r="K3719" s="1">
        <f t="shared" si="461"/>
        <v>0</v>
      </c>
      <c r="L3719" s="1">
        <f t="shared" si="458"/>
        <v>6</v>
      </c>
    </row>
    <row r="3720" spans="1:12" ht="16.5" hidden="1" thickBot="1" x14ac:dyDescent="0.3">
      <c r="A3720" s="26">
        <v>712208</v>
      </c>
      <c r="B3720" s="42">
        <v>712208</v>
      </c>
      <c r="C3720" s="43" t="s">
        <v>1955</v>
      </c>
      <c r="D3720" s="44">
        <v>0</v>
      </c>
      <c r="E3720" s="29">
        <f>IF(ISERROR(VLOOKUP(A3720,'INFORME SEVEN'!$A$1:$F$339,4,0)),0,VLOOKUP(A3720,'INFORME SEVEN'!$A$1:$F$339,4,0))</f>
        <v>0</v>
      </c>
      <c r="F3720" s="29">
        <f>IF(ISERROR(VLOOKUP(A3720,'INFORME SEVEN'!$A$1:$F$339,5,0)),0,VLOOKUP(A3720,'INFORME SEVEN'!$A$1:$F$339,5,0))</f>
        <v>0</v>
      </c>
      <c r="G3720" s="65">
        <f t="shared" si="462"/>
        <v>0</v>
      </c>
      <c r="H3720" s="44">
        <f t="shared" si="459"/>
        <v>0</v>
      </c>
      <c r="I3720" s="46">
        <v>0</v>
      </c>
      <c r="J3720" s="31">
        <f t="shared" si="460"/>
        <v>0</v>
      </c>
      <c r="K3720" s="1">
        <f t="shared" si="461"/>
        <v>0</v>
      </c>
      <c r="L3720" s="1">
        <f t="shared" si="458"/>
        <v>6</v>
      </c>
    </row>
    <row r="3721" spans="1:12" ht="16.5" hidden="1" thickBot="1" x14ac:dyDescent="0.3">
      <c r="A3721" s="26">
        <v>712209</v>
      </c>
      <c r="B3721" s="42">
        <v>712209</v>
      </c>
      <c r="C3721" s="43" t="s">
        <v>438</v>
      </c>
      <c r="D3721" s="44">
        <v>0</v>
      </c>
      <c r="E3721" s="29">
        <f>IF(ISERROR(VLOOKUP(A3721,'INFORME SEVEN'!$A$1:$F$339,4,0)),0,VLOOKUP(A3721,'INFORME SEVEN'!$A$1:$F$339,4,0))</f>
        <v>0</v>
      </c>
      <c r="F3721" s="29">
        <f>IF(ISERROR(VLOOKUP(A3721,'INFORME SEVEN'!$A$1:$F$339,5,0)),0,VLOOKUP(A3721,'INFORME SEVEN'!$A$1:$F$339,5,0))</f>
        <v>0</v>
      </c>
      <c r="G3721" s="65">
        <f t="shared" si="462"/>
        <v>0</v>
      </c>
      <c r="H3721" s="44">
        <f t="shared" si="459"/>
        <v>0</v>
      </c>
      <c r="I3721" s="46">
        <v>0</v>
      </c>
      <c r="J3721" s="31">
        <f t="shared" si="460"/>
        <v>0</v>
      </c>
      <c r="K3721" s="1">
        <f t="shared" si="461"/>
        <v>0</v>
      </c>
      <c r="L3721" s="1">
        <f t="shared" si="458"/>
        <v>6</v>
      </c>
    </row>
    <row r="3722" spans="1:12" ht="16.5" hidden="1" thickBot="1" x14ac:dyDescent="0.3">
      <c r="A3722" s="26">
        <v>712210</v>
      </c>
      <c r="B3722" s="42">
        <v>712210</v>
      </c>
      <c r="C3722" s="43" t="s">
        <v>1821</v>
      </c>
      <c r="D3722" s="44">
        <v>0</v>
      </c>
      <c r="E3722" s="29">
        <f>IF(ISERROR(VLOOKUP(A3722,'INFORME SEVEN'!$A$1:$F$339,4,0)),0,VLOOKUP(A3722,'INFORME SEVEN'!$A$1:$F$339,4,0))</f>
        <v>0</v>
      </c>
      <c r="F3722" s="29">
        <f>IF(ISERROR(VLOOKUP(A3722,'INFORME SEVEN'!$A$1:$F$339,5,0)),0,VLOOKUP(A3722,'INFORME SEVEN'!$A$1:$F$339,5,0))</f>
        <v>0</v>
      </c>
      <c r="G3722" s="65">
        <f t="shared" si="462"/>
        <v>0</v>
      </c>
      <c r="H3722" s="44">
        <f t="shared" si="459"/>
        <v>0</v>
      </c>
      <c r="I3722" s="46">
        <v>0</v>
      </c>
      <c r="J3722" s="31">
        <f t="shared" si="460"/>
        <v>0</v>
      </c>
      <c r="K3722" s="1">
        <f t="shared" si="461"/>
        <v>0</v>
      </c>
      <c r="L3722" s="1">
        <f t="shared" si="458"/>
        <v>6</v>
      </c>
    </row>
    <row r="3723" spans="1:12" ht="16.5" hidden="1" thickBot="1" x14ac:dyDescent="0.3">
      <c r="A3723" s="26">
        <v>712211</v>
      </c>
      <c r="B3723" s="42">
        <v>712211</v>
      </c>
      <c r="C3723" s="43" t="s">
        <v>1822</v>
      </c>
      <c r="D3723" s="44">
        <v>0</v>
      </c>
      <c r="E3723" s="29">
        <f>IF(ISERROR(VLOOKUP(A3723,'INFORME SEVEN'!$A$1:$F$339,4,0)),0,VLOOKUP(A3723,'INFORME SEVEN'!$A$1:$F$339,4,0))</f>
        <v>0</v>
      </c>
      <c r="F3723" s="29">
        <f>IF(ISERROR(VLOOKUP(A3723,'INFORME SEVEN'!$A$1:$F$339,5,0)),0,VLOOKUP(A3723,'INFORME SEVEN'!$A$1:$F$339,5,0))</f>
        <v>0</v>
      </c>
      <c r="G3723" s="65">
        <f t="shared" si="462"/>
        <v>0</v>
      </c>
      <c r="H3723" s="44">
        <f t="shared" si="459"/>
        <v>0</v>
      </c>
      <c r="I3723" s="46">
        <v>0</v>
      </c>
      <c r="J3723" s="31">
        <f t="shared" si="460"/>
        <v>0</v>
      </c>
      <c r="K3723" s="1">
        <f t="shared" si="461"/>
        <v>0</v>
      </c>
      <c r="L3723" s="1">
        <f t="shared" si="458"/>
        <v>6</v>
      </c>
    </row>
    <row r="3724" spans="1:12" ht="16.5" hidden="1" thickBot="1" x14ac:dyDescent="0.3">
      <c r="A3724" s="26">
        <v>712295</v>
      </c>
      <c r="B3724" s="42">
        <v>712295</v>
      </c>
      <c r="C3724" s="43" t="s">
        <v>1956</v>
      </c>
      <c r="D3724" s="44">
        <v>0</v>
      </c>
      <c r="E3724" s="29">
        <f>IF(ISERROR(VLOOKUP(A3724,'INFORME SEVEN'!$A$1:$F$339,4,0)),0,VLOOKUP(A3724,'INFORME SEVEN'!$A$1:$F$339,4,0))</f>
        <v>0</v>
      </c>
      <c r="F3724" s="29">
        <f>IF(ISERROR(VLOOKUP(A3724,'INFORME SEVEN'!$A$1:$F$339,5,0)),0,VLOOKUP(A3724,'INFORME SEVEN'!$A$1:$F$339,5,0))</f>
        <v>0</v>
      </c>
      <c r="G3724" s="65">
        <f t="shared" si="462"/>
        <v>0</v>
      </c>
      <c r="H3724" s="44">
        <f t="shared" si="459"/>
        <v>0</v>
      </c>
      <c r="I3724" s="46">
        <v>0</v>
      </c>
      <c r="J3724" s="31">
        <f t="shared" si="460"/>
        <v>0</v>
      </c>
      <c r="K3724" s="1">
        <f t="shared" si="461"/>
        <v>0</v>
      </c>
      <c r="L3724" s="1">
        <f t="shared" si="458"/>
        <v>6</v>
      </c>
    </row>
    <row r="3725" spans="1:12" ht="16.5" hidden="1" thickBot="1" x14ac:dyDescent="0.3">
      <c r="A3725" s="26">
        <v>7124</v>
      </c>
      <c r="B3725" s="48">
        <v>712400</v>
      </c>
      <c r="C3725" s="49" t="s">
        <v>1959</v>
      </c>
      <c r="D3725" s="39">
        <v>0</v>
      </c>
      <c r="E3725" s="29">
        <f>IF(ISERROR(VLOOKUP(A3725,'INFORME SEVEN'!$A$1:$F$339,4,0)),0,VLOOKUP(A3725,'INFORME SEVEN'!$A$1:$F$339,4,0))</f>
        <v>0</v>
      </c>
      <c r="F3725" s="29">
        <f>IF(ISERROR(VLOOKUP(A3725,'INFORME SEVEN'!$A$1:$F$339,5,0)),0,VLOOKUP(A3725,'INFORME SEVEN'!$A$1:$F$339,5,0))</f>
        <v>0</v>
      </c>
      <c r="G3725" s="39">
        <f t="shared" si="462"/>
        <v>0</v>
      </c>
      <c r="H3725" s="50">
        <f t="shared" si="459"/>
        <v>0</v>
      </c>
      <c r="I3725" s="51">
        <v>0</v>
      </c>
      <c r="J3725" s="31">
        <f t="shared" si="460"/>
        <v>0</v>
      </c>
      <c r="K3725" s="1">
        <f t="shared" si="461"/>
        <v>0</v>
      </c>
      <c r="L3725" s="1">
        <f t="shared" ref="L3725:L3788" si="463">+LEN(A3725)</f>
        <v>4</v>
      </c>
    </row>
    <row r="3726" spans="1:12" ht="16.5" hidden="1" thickBot="1" x14ac:dyDescent="0.3">
      <c r="A3726" s="26">
        <v>712401</v>
      </c>
      <c r="B3726" s="42">
        <v>712401</v>
      </c>
      <c r="C3726" s="43" t="s">
        <v>1953</v>
      </c>
      <c r="D3726" s="44">
        <v>0</v>
      </c>
      <c r="E3726" s="29">
        <f>IF(ISERROR(VLOOKUP(A3726,'INFORME SEVEN'!$A$1:$F$339,4,0)),0,VLOOKUP(A3726,'INFORME SEVEN'!$A$1:$F$339,4,0))</f>
        <v>0</v>
      </c>
      <c r="F3726" s="29">
        <f>IF(ISERROR(VLOOKUP(A3726,'INFORME SEVEN'!$A$1:$F$339,5,0)),0,VLOOKUP(A3726,'INFORME SEVEN'!$A$1:$F$339,5,0))</f>
        <v>0</v>
      </c>
      <c r="G3726" s="65">
        <f t="shared" si="462"/>
        <v>0</v>
      </c>
      <c r="H3726" s="44">
        <f t="shared" si="459"/>
        <v>0</v>
      </c>
      <c r="I3726" s="46">
        <v>0</v>
      </c>
      <c r="J3726" s="31">
        <f t="shared" si="460"/>
        <v>0</v>
      </c>
      <c r="K3726" s="1">
        <f t="shared" si="461"/>
        <v>0</v>
      </c>
      <c r="L3726" s="1">
        <f t="shared" si="463"/>
        <v>6</v>
      </c>
    </row>
    <row r="3727" spans="1:12" ht="16.5" hidden="1" thickBot="1" x14ac:dyDescent="0.3">
      <c r="A3727" s="26">
        <v>712402</v>
      </c>
      <c r="B3727" s="42">
        <v>712402</v>
      </c>
      <c r="C3727" s="43" t="s">
        <v>1954</v>
      </c>
      <c r="D3727" s="44">
        <v>0</v>
      </c>
      <c r="E3727" s="29">
        <f>IF(ISERROR(VLOOKUP(A3727,'INFORME SEVEN'!$A$1:$F$339,4,0)),0,VLOOKUP(A3727,'INFORME SEVEN'!$A$1:$F$339,4,0))</f>
        <v>0</v>
      </c>
      <c r="F3727" s="29">
        <f>IF(ISERROR(VLOOKUP(A3727,'INFORME SEVEN'!$A$1:$F$339,5,0)),0,VLOOKUP(A3727,'INFORME SEVEN'!$A$1:$F$339,5,0))</f>
        <v>0</v>
      </c>
      <c r="G3727" s="65">
        <f t="shared" si="462"/>
        <v>0</v>
      </c>
      <c r="H3727" s="44">
        <f t="shared" si="459"/>
        <v>0</v>
      </c>
      <c r="I3727" s="46">
        <v>0</v>
      </c>
      <c r="J3727" s="31">
        <f t="shared" si="460"/>
        <v>0</v>
      </c>
      <c r="K3727" s="1">
        <f t="shared" si="461"/>
        <v>0</v>
      </c>
      <c r="L3727" s="1">
        <f t="shared" si="463"/>
        <v>6</v>
      </c>
    </row>
    <row r="3728" spans="1:12" ht="16.5" hidden="1" thickBot="1" x14ac:dyDescent="0.3">
      <c r="A3728" s="26">
        <v>712403</v>
      </c>
      <c r="B3728" s="42">
        <v>712403</v>
      </c>
      <c r="C3728" s="43" t="s">
        <v>1820</v>
      </c>
      <c r="D3728" s="44">
        <v>0</v>
      </c>
      <c r="E3728" s="29">
        <f>IF(ISERROR(VLOOKUP(A3728,'INFORME SEVEN'!$A$1:$F$339,4,0)),0,VLOOKUP(A3728,'INFORME SEVEN'!$A$1:$F$339,4,0))</f>
        <v>0</v>
      </c>
      <c r="F3728" s="29">
        <f>IF(ISERROR(VLOOKUP(A3728,'INFORME SEVEN'!$A$1:$F$339,5,0)),0,VLOOKUP(A3728,'INFORME SEVEN'!$A$1:$F$339,5,0))</f>
        <v>0</v>
      </c>
      <c r="G3728" s="65">
        <f t="shared" si="462"/>
        <v>0</v>
      </c>
      <c r="H3728" s="44">
        <f t="shared" si="459"/>
        <v>0</v>
      </c>
      <c r="I3728" s="46">
        <v>0</v>
      </c>
      <c r="J3728" s="31">
        <f t="shared" si="460"/>
        <v>0</v>
      </c>
      <c r="K3728" s="1">
        <f t="shared" si="461"/>
        <v>0</v>
      </c>
      <c r="L3728" s="1">
        <f t="shared" si="463"/>
        <v>6</v>
      </c>
    </row>
    <row r="3729" spans="1:12" ht="16.5" hidden="1" thickBot="1" x14ac:dyDescent="0.3">
      <c r="A3729" s="26">
        <v>712404</v>
      </c>
      <c r="B3729" s="42">
        <v>712404</v>
      </c>
      <c r="C3729" s="43" t="s">
        <v>817</v>
      </c>
      <c r="D3729" s="44">
        <v>0</v>
      </c>
      <c r="E3729" s="29">
        <f>IF(ISERROR(VLOOKUP(A3729,'INFORME SEVEN'!$A$1:$F$339,4,0)),0,VLOOKUP(A3729,'INFORME SEVEN'!$A$1:$F$339,4,0))</f>
        <v>0</v>
      </c>
      <c r="F3729" s="29">
        <f>IF(ISERROR(VLOOKUP(A3729,'INFORME SEVEN'!$A$1:$F$339,5,0)),0,VLOOKUP(A3729,'INFORME SEVEN'!$A$1:$F$339,5,0))</f>
        <v>0</v>
      </c>
      <c r="G3729" s="65">
        <f t="shared" si="462"/>
        <v>0</v>
      </c>
      <c r="H3729" s="44">
        <f t="shared" si="459"/>
        <v>0</v>
      </c>
      <c r="I3729" s="46">
        <v>0</v>
      </c>
      <c r="J3729" s="31">
        <f t="shared" si="460"/>
        <v>0</v>
      </c>
      <c r="K3729" s="1">
        <f t="shared" si="461"/>
        <v>0</v>
      </c>
      <c r="L3729" s="1">
        <f t="shared" si="463"/>
        <v>6</v>
      </c>
    </row>
    <row r="3730" spans="1:12" ht="16.5" hidden="1" thickBot="1" x14ac:dyDescent="0.3">
      <c r="A3730" s="26">
        <v>712405</v>
      </c>
      <c r="B3730" s="42">
        <v>712405</v>
      </c>
      <c r="C3730" s="43" t="s">
        <v>1819</v>
      </c>
      <c r="D3730" s="44">
        <v>0</v>
      </c>
      <c r="E3730" s="29">
        <f>IF(ISERROR(VLOOKUP(A3730,'INFORME SEVEN'!$A$1:$F$339,4,0)),0,VLOOKUP(A3730,'INFORME SEVEN'!$A$1:$F$339,4,0))</f>
        <v>0</v>
      </c>
      <c r="F3730" s="29">
        <f>IF(ISERROR(VLOOKUP(A3730,'INFORME SEVEN'!$A$1:$F$339,5,0)),0,VLOOKUP(A3730,'INFORME SEVEN'!$A$1:$F$339,5,0))</f>
        <v>0</v>
      </c>
      <c r="G3730" s="65">
        <f t="shared" si="462"/>
        <v>0</v>
      </c>
      <c r="H3730" s="44">
        <f t="shared" si="459"/>
        <v>0</v>
      </c>
      <c r="I3730" s="46">
        <v>0</v>
      </c>
      <c r="J3730" s="31">
        <f t="shared" si="460"/>
        <v>0</v>
      </c>
      <c r="K3730" s="1">
        <f t="shared" si="461"/>
        <v>0</v>
      </c>
      <c r="L3730" s="1">
        <f t="shared" si="463"/>
        <v>6</v>
      </c>
    </row>
    <row r="3731" spans="1:12" ht="16.5" hidden="1" thickBot="1" x14ac:dyDescent="0.3">
      <c r="A3731" s="26">
        <v>712406</v>
      </c>
      <c r="B3731" s="42">
        <v>712406</v>
      </c>
      <c r="C3731" s="43" t="s">
        <v>818</v>
      </c>
      <c r="D3731" s="44">
        <v>0</v>
      </c>
      <c r="E3731" s="29">
        <f>IF(ISERROR(VLOOKUP(A3731,'INFORME SEVEN'!$A$1:$F$339,4,0)),0,VLOOKUP(A3731,'INFORME SEVEN'!$A$1:$F$339,4,0))</f>
        <v>0</v>
      </c>
      <c r="F3731" s="29">
        <f>IF(ISERROR(VLOOKUP(A3731,'INFORME SEVEN'!$A$1:$F$339,5,0)),0,VLOOKUP(A3731,'INFORME SEVEN'!$A$1:$F$339,5,0))</f>
        <v>0</v>
      </c>
      <c r="G3731" s="65">
        <f t="shared" si="462"/>
        <v>0</v>
      </c>
      <c r="H3731" s="44">
        <f t="shared" ref="H3731:H3794" si="464">+G3731</f>
        <v>0</v>
      </c>
      <c r="I3731" s="46">
        <v>0</v>
      </c>
      <c r="J3731" s="31">
        <f t="shared" si="460"/>
        <v>0</v>
      </c>
      <c r="K3731" s="1">
        <f t="shared" si="461"/>
        <v>0</v>
      </c>
      <c r="L3731" s="1">
        <f t="shared" si="463"/>
        <v>6</v>
      </c>
    </row>
    <row r="3732" spans="1:12" ht="16.5" hidden="1" thickBot="1" x14ac:dyDescent="0.3">
      <c r="A3732" s="26">
        <v>712407</v>
      </c>
      <c r="B3732" s="42">
        <v>712407</v>
      </c>
      <c r="C3732" s="43" t="s">
        <v>440</v>
      </c>
      <c r="D3732" s="44">
        <v>0</v>
      </c>
      <c r="E3732" s="29">
        <f>IF(ISERROR(VLOOKUP(A3732,'INFORME SEVEN'!$A$1:$F$339,4,0)),0,VLOOKUP(A3732,'INFORME SEVEN'!$A$1:$F$339,4,0))</f>
        <v>0</v>
      </c>
      <c r="F3732" s="29">
        <f>IF(ISERROR(VLOOKUP(A3732,'INFORME SEVEN'!$A$1:$F$339,5,0)),0,VLOOKUP(A3732,'INFORME SEVEN'!$A$1:$F$339,5,0))</f>
        <v>0</v>
      </c>
      <c r="G3732" s="65">
        <f t="shared" si="462"/>
        <v>0</v>
      </c>
      <c r="H3732" s="44">
        <f t="shared" si="464"/>
        <v>0</v>
      </c>
      <c r="I3732" s="46">
        <v>0</v>
      </c>
      <c r="J3732" s="31">
        <f t="shared" ref="J3732:J3795" si="465">+G3732-H3732-I3732</f>
        <v>0</v>
      </c>
      <c r="K3732" s="1">
        <f t="shared" ref="K3732:K3795" si="466">IF(D3732&lt;&gt;0,1,IF(G3732&lt;&gt;0,2,IF(F3732&lt;&gt;0,3,IF(E3732&lt;&gt;0,4,0))))</f>
        <v>0</v>
      </c>
      <c r="L3732" s="1">
        <f t="shared" si="463"/>
        <v>6</v>
      </c>
    </row>
    <row r="3733" spans="1:12" ht="16.5" hidden="1" thickBot="1" x14ac:dyDescent="0.3">
      <c r="A3733" s="26">
        <v>712408</v>
      </c>
      <c r="B3733" s="42">
        <v>712408</v>
      </c>
      <c r="C3733" s="43" t="s">
        <v>1955</v>
      </c>
      <c r="D3733" s="44">
        <v>0</v>
      </c>
      <c r="E3733" s="29">
        <f>IF(ISERROR(VLOOKUP(A3733,'INFORME SEVEN'!$A$1:$F$339,4,0)),0,VLOOKUP(A3733,'INFORME SEVEN'!$A$1:$F$339,4,0))</f>
        <v>0</v>
      </c>
      <c r="F3733" s="29">
        <f>IF(ISERROR(VLOOKUP(A3733,'INFORME SEVEN'!$A$1:$F$339,5,0)),0,VLOOKUP(A3733,'INFORME SEVEN'!$A$1:$F$339,5,0))</f>
        <v>0</v>
      </c>
      <c r="G3733" s="65">
        <f t="shared" si="462"/>
        <v>0</v>
      </c>
      <c r="H3733" s="44">
        <f t="shared" si="464"/>
        <v>0</v>
      </c>
      <c r="I3733" s="46">
        <v>0</v>
      </c>
      <c r="J3733" s="31">
        <f t="shared" si="465"/>
        <v>0</v>
      </c>
      <c r="K3733" s="1">
        <f t="shared" si="466"/>
        <v>0</v>
      </c>
      <c r="L3733" s="1">
        <f t="shared" si="463"/>
        <v>6</v>
      </c>
    </row>
    <row r="3734" spans="1:12" ht="16.5" hidden="1" thickBot="1" x14ac:dyDescent="0.3">
      <c r="A3734" s="26">
        <v>712409</v>
      </c>
      <c r="B3734" s="42">
        <v>712409</v>
      </c>
      <c r="C3734" s="43" t="s">
        <v>438</v>
      </c>
      <c r="D3734" s="44">
        <v>0</v>
      </c>
      <c r="E3734" s="29">
        <f>IF(ISERROR(VLOOKUP(A3734,'INFORME SEVEN'!$A$1:$F$339,4,0)),0,VLOOKUP(A3734,'INFORME SEVEN'!$A$1:$F$339,4,0))</f>
        <v>0</v>
      </c>
      <c r="F3734" s="29">
        <f>IF(ISERROR(VLOOKUP(A3734,'INFORME SEVEN'!$A$1:$F$339,5,0)),0,VLOOKUP(A3734,'INFORME SEVEN'!$A$1:$F$339,5,0))</f>
        <v>0</v>
      </c>
      <c r="G3734" s="65">
        <f t="shared" si="462"/>
        <v>0</v>
      </c>
      <c r="H3734" s="44">
        <f t="shared" si="464"/>
        <v>0</v>
      </c>
      <c r="I3734" s="46">
        <v>0</v>
      </c>
      <c r="J3734" s="31">
        <f t="shared" si="465"/>
        <v>0</v>
      </c>
      <c r="K3734" s="1">
        <f t="shared" si="466"/>
        <v>0</v>
      </c>
      <c r="L3734" s="1">
        <f t="shared" si="463"/>
        <v>6</v>
      </c>
    </row>
    <row r="3735" spans="1:12" ht="16.5" hidden="1" thickBot="1" x14ac:dyDescent="0.3">
      <c r="A3735" s="26">
        <v>712410</v>
      </c>
      <c r="B3735" s="42">
        <v>712410</v>
      </c>
      <c r="C3735" s="43" t="s">
        <v>1821</v>
      </c>
      <c r="D3735" s="44">
        <v>0</v>
      </c>
      <c r="E3735" s="29">
        <f>IF(ISERROR(VLOOKUP(A3735,'INFORME SEVEN'!$A$1:$F$339,4,0)),0,VLOOKUP(A3735,'INFORME SEVEN'!$A$1:$F$339,4,0))</f>
        <v>0</v>
      </c>
      <c r="F3735" s="29">
        <f>IF(ISERROR(VLOOKUP(A3735,'INFORME SEVEN'!$A$1:$F$339,5,0)),0,VLOOKUP(A3735,'INFORME SEVEN'!$A$1:$F$339,5,0))</f>
        <v>0</v>
      </c>
      <c r="G3735" s="65">
        <f t="shared" si="462"/>
        <v>0</v>
      </c>
      <c r="H3735" s="44">
        <f t="shared" si="464"/>
        <v>0</v>
      </c>
      <c r="I3735" s="46">
        <v>0</v>
      </c>
      <c r="J3735" s="31">
        <f t="shared" si="465"/>
        <v>0</v>
      </c>
      <c r="K3735" s="1">
        <f t="shared" si="466"/>
        <v>0</v>
      </c>
      <c r="L3735" s="1">
        <f t="shared" si="463"/>
        <v>6</v>
      </c>
    </row>
    <row r="3736" spans="1:12" ht="16.5" hidden="1" thickBot="1" x14ac:dyDescent="0.3">
      <c r="A3736" s="26">
        <v>712411</v>
      </c>
      <c r="B3736" s="42">
        <v>712411</v>
      </c>
      <c r="C3736" s="43" t="s">
        <v>1822</v>
      </c>
      <c r="D3736" s="44">
        <v>0</v>
      </c>
      <c r="E3736" s="29">
        <f>IF(ISERROR(VLOOKUP(A3736,'INFORME SEVEN'!$A$1:$F$339,4,0)),0,VLOOKUP(A3736,'INFORME SEVEN'!$A$1:$F$339,4,0))</f>
        <v>0</v>
      </c>
      <c r="F3736" s="29">
        <f>IF(ISERROR(VLOOKUP(A3736,'INFORME SEVEN'!$A$1:$F$339,5,0)),0,VLOOKUP(A3736,'INFORME SEVEN'!$A$1:$F$339,5,0))</f>
        <v>0</v>
      </c>
      <c r="G3736" s="65">
        <f t="shared" si="462"/>
        <v>0</v>
      </c>
      <c r="H3736" s="44">
        <f t="shared" si="464"/>
        <v>0</v>
      </c>
      <c r="I3736" s="46">
        <v>0</v>
      </c>
      <c r="J3736" s="31">
        <f t="shared" si="465"/>
        <v>0</v>
      </c>
      <c r="K3736" s="1">
        <f t="shared" si="466"/>
        <v>0</v>
      </c>
      <c r="L3736" s="1">
        <f t="shared" si="463"/>
        <v>6</v>
      </c>
    </row>
    <row r="3737" spans="1:12" ht="16.5" hidden="1" thickBot="1" x14ac:dyDescent="0.3">
      <c r="A3737" s="26">
        <v>712495</v>
      </c>
      <c r="B3737" s="42">
        <v>712495</v>
      </c>
      <c r="C3737" s="43" t="s">
        <v>1956</v>
      </c>
      <c r="D3737" s="44">
        <v>0</v>
      </c>
      <c r="E3737" s="29">
        <f>IF(ISERROR(VLOOKUP(A3737,'INFORME SEVEN'!$A$1:$F$339,4,0)),0,VLOOKUP(A3737,'INFORME SEVEN'!$A$1:$F$339,4,0))</f>
        <v>0</v>
      </c>
      <c r="F3737" s="29">
        <f>IF(ISERROR(VLOOKUP(A3737,'INFORME SEVEN'!$A$1:$F$339,5,0)),0,VLOOKUP(A3737,'INFORME SEVEN'!$A$1:$F$339,5,0))</f>
        <v>0</v>
      </c>
      <c r="G3737" s="65">
        <f t="shared" si="462"/>
        <v>0</v>
      </c>
      <c r="H3737" s="44">
        <f t="shared" si="464"/>
        <v>0</v>
      </c>
      <c r="I3737" s="46">
        <v>0</v>
      </c>
      <c r="J3737" s="31">
        <f t="shared" si="465"/>
        <v>0</v>
      </c>
      <c r="K3737" s="1">
        <f t="shared" si="466"/>
        <v>0</v>
      </c>
      <c r="L3737" s="1">
        <f t="shared" si="463"/>
        <v>6</v>
      </c>
    </row>
    <row r="3738" spans="1:12" ht="16.5" hidden="1" thickBot="1" x14ac:dyDescent="0.3">
      <c r="A3738" s="26">
        <v>7125</v>
      </c>
      <c r="B3738" s="48">
        <v>712500</v>
      </c>
      <c r="C3738" s="49" t="s">
        <v>1960</v>
      </c>
      <c r="D3738" s="39">
        <v>0</v>
      </c>
      <c r="E3738" s="29">
        <f>IF(ISERROR(VLOOKUP(A3738,'INFORME SEVEN'!$A$1:$F$339,4,0)),0,VLOOKUP(A3738,'INFORME SEVEN'!$A$1:$F$339,4,0))</f>
        <v>0</v>
      </c>
      <c r="F3738" s="29">
        <f>IF(ISERROR(VLOOKUP(A3738,'INFORME SEVEN'!$A$1:$F$339,5,0)),0,VLOOKUP(A3738,'INFORME SEVEN'!$A$1:$F$339,5,0))</f>
        <v>0</v>
      </c>
      <c r="G3738" s="39">
        <f t="shared" si="462"/>
        <v>0</v>
      </c>
      <c r="H3738" s="50">
        <f t="shared" si="464"/>
        <v>0</v>
      </c>
      <c r="I3738" s="51">
        <v>0</v>
      </c>
      <c r="J3738" s="31">
        <f t="shared" si="465"/>
        <v>0</v>
      </c>
      <c r="K3738" s="1">
        <f t="shared" si="466"/>
        <v>0</v>
      </c>
      <c r="L3738" s="1">
        <f t="shared" si="463"/>
        <v>4</v>
      </c>
    </row>
    <row r="3739" spans="1:12" ht="16.5" hidden="1" thickBot="1" x14ac:dyDescent="0.3">
      <c r="A3739" s="26">
        <v>712501</v>
      </c>
      <c r="B3739" s="42">
        <v>712501</v>
      </c>
      <c r="C3739" s="43" t="s">
        <v>1953</v>
      </c>
      <c r="D3739" s="44">
        <v>0</v>
      </c>
      <c r="E3739" s="29">
        <f>IF(ISERROR(VLOOKUP(A3739,'INFORME SEVEN'!$A$1:$F$339,4,0)),0,VLOOKUP(A3739,'INFORME SEVEN'!$A$1:$F$339,4,0))</f>
        <v>0</v>
      </c>
      <c r="F3739" s="29">
        <f>IF(ISERROR(VLOOKUP(A3739,'INFORME SEVEN'!$A$1:$F$339,5,0)),0,VLOOKUP(A3739,'INFORME SEVEN'!$A$1:$F$339,5,0))</f>
        <v>0</v>
      </c>
      <c r="G3739" s="65">
        <f t="shared" si="462"/>
        <v>0</v>
      </c>
      <c r="H3739" s="44">
        <f t="shared" si="464"/>
        <v>0</v>
      </c>
      <c r="I3739" s="46">
        <v>0</v>
      </c>
      <c r="J3739" s="31">
        <f t="shared" si="465"/>
        <v>0</v>
      </c>
      <c r="K3739" s="1">
        <f t="shared" si="466"/>
        <v>0</v>
      </c>
      <c r="L3739" s="1">
        <f t="shared" si="463"/>
        <v>6</v>
      </c>
    </row>
    <row r="3740" spans="1:12" ht="16.5" hidden="1" thickBot="1" x14ac:dyDescent="0.3">
      <c r="A3740" s="26">
        <v>712502</v>
      </c>
      <c r="B3740" s="42">
        <v>712502</v>
      </c>
      <c r="C3740" s="43" t="s">
        <v>1954</v>
      </c>
      <c r="D3740" s="44">
        <v>0</v>
      </c>
      <c r="E3740" s="29">
        <f>IF(ISERROR(VLOOKUP(A3740,'INFORME SEVEN'!$A$1:$F$339,4,0)),0,VLOOKUP(A3740,'INFORME SEVEN'!$A$1:$F$339,4,0))</f>
        <v>0</v>
      </c>
      <c r="F3740" s="29">
        <f>IF(ISERROR(VLOOKUP(A3740,'INFORME SEVEN'!$A$1:$F$339,5,0)),0,VLOOKUP(A3740,'INFORME SEVEN'!$A$1:$F$339,5,0))</f>
        <v>0</v>
      </c>
      <c r="G3740" s="65">
        <f t="shared" si="462"/>
        <v>0</v>
      </c>
      <c r="H3740" s="44">
        <f t="shared" si="464"/>
        <v>0</v>
      </c>
      <c r="I3740" s="46">
        <v>0</v>
      </c>
      <c r="J3740" s="31">
        <f t="shared" si="465"/>
        <v>0</v>
      </c>
      <c r="K3740" s="1">
        <f t="shared" si="466"/>
        <v>0</v>
      </c>
      <c r="L3740" s="1">
        <f t="shared" si="463"/>
        <v>6</v>
      </c>
    </row>
    <row r="3741" spans="1:12" ht="16.5" hidden="1" thickBot="1" x14ac:dyDescent="0.3">
      <c r="A3741" s="26">
        <v>712503</v>
      </c>
      <c r="B3741" s="42">
        <v>712503</v>
      </c>
      <c r="C3741" s="43" t="s">
        <v>1820</v>
      </c>
      <c r="D3741" s="44">
        <v>0</v>
      </c>
      <c r="E3741" s="29">
        <f>IF(ISERROR(VLOOKUP(A3741,'INFORME SEVEN'!$A$1:$F$339,4,0)),0,VLOOKUP(A3741,'INFORME SEVEN'!$A$1:$F$339,4,0))</f>
        <v>0</v>
      </c>
      <c r="F3741" s="29">
        <f>IF(ISERROR(VLOOKUP(A3741,'INFORME SEVEN'!$A$1:$F$339,5,0)),0,VLOOKUP(A3741,'INFORME SEVEN'!$A$1:$F$339,5,0))</f>
        <v>0</v>
      </c>
      <c r="G3741" s="65">
        <f t="shared" si="462"/>
        <v>0</v>
      </c>
      <c r="H3741" s="44">
        <f t="shared" si="464"/>
        <v>0</v>
      </c>
      <c r="I3741" s="46">
        <v>0</v>
      </c>
      <c r="J3741" s="31">
        <f t="shared" si="465"/>
        <v>0</v>
      </c>
      <c r="K3741" s="1">
        <f t="shared" si="466"/>
        <v>0</v>
      </c>
      <c r="L3741" s="1">
        <f t="shared" si="463"/>
        <v>6</v>
      </c>
    </row>
    <row r="3742" spans="1:12" ht="16.5" hidden="1" thickBot="1" x14ac:dyDescent="0.3">
      <c r="A3742" s="26">
        <v>712504</v>
      </c>
      <c r="B3742" s="42">
        <v>712504</v>
      </c>
      <c r="C3742" s="43" t="s">
        <v>817</v>
      </c>
      <c r="D3742" s="44">
        <v>0</v>
      </c>
      <c r="E3742" s="29">
        <f>IF(ISERROR(VLOOKUP(A3742,'INFORME SEVEN'!$A$1:$F$339,4,0)),0,VLOOKUP(A3742,'INFORME SEVEN'!$A$1:$F$339,4,0))</f>
        <v>0</v>
      </c>
      <c r="F3742" s="29">
        <f>IF(ISERROR(VLOOKUP(A3742,'INFORME SEVEN'!$A$1:$F$339,5,0)),0,VLOOKUP(A3742,'INFORME SEVEN'!$A$1:$F$339,5,0))</f>
        <v>0</v>
      </c>
      <c r="G3742" s="65">
        <f t="shared" si="462"/>
        <v>0</v>
      </c>
      <c r="H3742" s="44">
        <f t="shared" si="464"/>
        <v>0</v>
      </c>
      <c r="I3742" s="46">
        <v>0</v>
      </c>
      <c r="J3742" s="31">
        <f t="shared" si="465"/>
        <v>0</v>
      </c>
      <c r="K3742" s="1">
        <f t="shared" si="466"/>
        <v>0</v>
      </c>
      <c r="L3742" s="1">
        <f t="shared" si="463"/>
        <v>6</v>
      </c>
    </row>
    <row r="3743" spans="1:12" ht="16.5" hidden="1" thickBot="1" x14ac:dyDescent="0.3">
      <c r="A3743" s="26">
        <v>712505</v>
      </c>
      <c r="B3743" s="42">
        <v>712505</v>
      </c>
      <c r="C3743" s="43" t="s">
        <v>1819</v>
      </c>
      <c r="D3743" s="44">
        <v>0</v>
      </c>
      <c r="E3743" s="29">
        <f>IF(ISERROR(VLOOKUP(A3743,'INFORME SEVEN'!$A$1:$F$339,4,0)),0,VLOOKUP(A3743,'INFORME SEVEN'!$A$1:$F$339,4,0))</f>
        <v>0</v>
      </c>
      <c r="F3743" s="29">
        <f>IF(ISERROR(VLOOKUP(A3743,'INFORME SEVEN'!$A$1:$F$339,5,0)),0,VLOOKUP(A3743,'INFORME SEVEN'!$A$1:$F$339,5,0))</f>
        <v>0</v>
      </c>
      <c r="G3743" s="65">
        <f t="shared" si="462"/>
        <v>0</v>
      </c>
      <c r="H3743" s="44">
        <f t="shared" si="464"/>
        <v>0</v>
      </c>
      <c r="I3743" s="46">
        <v>0</v>
      </c>
      <c r="J3743" s="31">
        <f t="shared" si="465"/>
        <v>0</v>
      </c>
      <c r="K3743" s="1">
        <f t="shared" si="466"/>
        <v>0</v>
      </c>
      <c r="L3743" s="1">
        <f t="shared" si="463"/>
        <v>6</v>
      </c>
    </row>
    <row r="3744" spans="1:12" ht="16.5" hidden="1" thickBot="1" x14ac:dyDescent="0.3">
      <c r="A3744" s="26">
        <v>712506</v>
      </c>
      <c r="B3744" s="42">
        <v>712506</v>
      </c>
      <c r="C3744" s="43" t="s">
        <v>818</v>
      </c>
      <c r="D3744" s="44">
        <v>0</v>
      </c>
      <c r="E3744" s="29">
        <f>IF(ISERROR(VLOOKUP(A3744,'INFORME SEVEN'!$A$1:$F$339,4,0)),0,VLOOKUP(A3744,'INFORME SEVEN'!$A$1:$F$339,4,0))</f>
        <v>0</v>
      </c>
      <c r="F3744" s="29">
        <f>IF(ISERROR(VLOOKUP(A3744,'INFORME SEVEN'!$A$1:$F$339,5,0)),0,VLOOKUP(A3744,'INFORME SEVEN'!$A$1:$F$339,5,0))</f>
        <v>0</v>
      </c>
      <c r="G3744" s="65">
        <f t="shared" si="462"/>
        <v>0</v>
      </c>
      <c r="H3744" s="44">
        <f t="shared" si="464"/>
        <v>0</v>
      </c>
      <c r="I3744" s="46">
        <v>0</v>
      </c>
      <c r="J3744" s="31">
        <f t="shared" si="465"/>
        <v>0</v>
      </c>
      <c r="K3744" s="1">
        <f t="shared" si="466"/>
        <v>0</v>
      </c>
      <c r="L3744" s="1">
        <f t="shared" si="463"/>
        <v>6</v>
      </c>
    </row>
    <row r="3745" spans="1:12" ht="16.5" hidden="1" thickBot="1" x14ac:dyDescent="0.3">
      <c r="A3745" s="26">
        <v>712507</v>
      </c>
      <c r="B3745" s="42">
        <v>712507</v>
      </c>
      <c r="C3745" s="43" t="s">
        <v>440</v>
      </c>
      <c r="D3745" s="44">
        <v>0</v>
      </c>
      <c r="E3745" s="29">
        <f>IF(ISERROR(VLOOKUP(A3745,'INFORME SEVEN'!$A$1:$F$339,4,0)),0,VLOOKUP(A3745,'INFORME SEVEN'!$A$1:$F$339,4,0))</f>
        <v>0</v>
      </c>
      <c r="F3745" s="29">
        <f>IF(ISERROR(VLOOKUP(A3745,'INFORME SEVEN'!$A$1:$F$339,5,0)),0,VLOOKUP(A3745,'INFORME SEVEN'!$A$1:$F$339,5,0))</f>
        <v>0</v>
      </c>
      <c r="G3745" s="65">
        <f t="shared" si="462"/>
        <v>0</v>
      </c>
      <c r="H3745" s="44">
        <f t="shared" si="464"/>
        <v>0</v>
      </c>
      <c r="I3745" s="46">
        <v>0</v>
      </c>
      <c r="J3745" s="31">
        <f t="shared" si="465"/>
        <v>0</v>
      </c>
      <c r="K3745" s="1">
        <f t="shared" si="466"/>
        <v>0</v>
      </c>
      <c r="L3745" s="1">
        <f t="shared" si="463"/>
        <v>6</v>
      </c>
    </row>
    <row r="3746" spans="1:12" ht="16.5" hidden="1" thickBot="1" x14ac:dyDescent="0.3">
      <c r="A3746" s="26">
        <v>712508</v>
      </c>
      <c r="B3746" s="42">
        <v>712508</v>
      </c>
      <c r="C3746" s="43" t="s">
        <v>1955</v>
      </c>
      <c r="D3746" s="44">
        <v>0</v>
      </c>
      <c r="E3746" s="29">
        <f>IF(ISERROR(VLOOKUP(A3746,'INFORME SEVEN'!$A$1:$F$339,4,0)),0,VLOOKUP(A3746,'INFORME SEVEN'!$A$1:$F$339,4,0))</f>
        <v>0</v>
      </c>
      <c r="F3746" s="29">
        <f>IF(ISERROR(VLOOKUP(A3746,'INFORME SEVEN'!$A$1:$F$339,5,0)),0,VLOOKUP(A3746,'INFORME SEVEN'!$A$1:$F$339,5,0))</f>
        <v>0</v>
      </c>
      <c r="G3746" s="65">
        <f t="shared" si="462"/>
        <v>0</v>
      </c>
      <c r="H3746" s="44">
        <f t="shared" si="464"/>
        <v>0</v>
      </c>
      <c r="I3746" s="46">
        <v>0</v>
      </c>
      <c r="J3746" s="31">
        <f t="shared" si="465"/>
        <v>0</v>
      </c>
      <c r="K3746" s="1">
        <f t="shared" si="466"/>
        <v>0</v>
      </c>
      <c r="L3746" s="1">
        <f t="shared" si="463"/>
        <v>6</v>
      </c>
    </row>
    <row r="3747" spans="1:12" ht="16.5" hidden="1" thickBot="1" x14ac:dyDescent="0.3">
      <c r="A3747" s="26">
        <v>712509</v>
      </c>
      <c r="B3747" s="42">
        <v>712509</v>
      </c>
      <c r="C3747" s="43" t="s">
        <v>438</v>
      </c>
      <c r="D3747" s="44">
        <v>0</v>
      </c>
      <c r="E3747" s="29">
        <f>IF(ISERROR(VLOOKUP(A3747,'INFORME SEVEN'!$A$1:$F$339,4,0)),0,VLOOKUP(A3747,'INFORME SEVEN'!$A$1:$F$339,4,0))</f>
        <v>0</v>
      </c>
      <c r="F3747" s="29">
        <f>IF(ISERROR(VLOOKUP(A3747,'INFORME SEVEN'!$A$1:$F$339,5,0)),0,VLOOKUP(A3747,'INFORME SEVEN'!$A$1:$F$339,5,0))</f>
        <v>0</v>
      </c>
      <c r="G3747" s="65">
        <f t="shared" si="462"/>
        <v>0</v>
      </c>
      <c r="H3747" s="44">
        <f t="shared" si="464"/>
        <v>0</v>
      </c>
      <c r="I3747" s="46">
        <v>0</v>
      </c>
      <c r="J3747" s="31">
        <f t="shared" si="465"/>
        <v>0</v>
      </c>
      <c r="K3747" s="1">
        <f t="shared" si="466"/>
        <v>0</v>
      </c>
      <c r="L3747" s="1">
        <f t="shared" si="463"/>
        <v>6</v>
      </c>
    </row>
    <row r="3748" spans="1:12" ht="16.5" hidden="1" thickBot="1" x14ac:dyDescent="0.3">
      <c r="A3748" s="26">
        <v>712510</v>
      </c>
      <c r="B3748" s="42">
        <v>712510</v>
      </c>
      <c r="C3748" s="43" t="s">
        <v>1821</v>
      </c>
      <c r="D3748" s="44">
        <v>0</v>
      </c>
      <c r="E3748" s="29">
        <f>IF(ISERROR(VLOOKUP(A3748,'INFORME SEVEN'!$A$1:$F$339,4,0)),0,VLOOKUP(A3748,'INFORME SEVEN'!$A$1:$F$339,4,0))</f>
        <v>0</v>
      </c>
      <c r="F3748" s="29">
        <f>IF(ISERROR(VLOOKUP(A3748,'INFORME SEVEN'!$A$1:$F$339,5,0)),0,VLOOKUP(A3748,'INFORME SEVEN'!$A$1:$F$339,5,0))</f>
        <v>0</v>
      </c>
      <c r="G3748" s="65">
        <f t="shared" si="462"/>
        <v>0</v>
      </c>
      <c r="H3748" s="44">
        <f t="shared" si="464"/>
        <v>0</v>
      </c>
      <c r="I3748" s="46">
        <v>0</v>
      </c>
      <c r="J3748" s="31">
        <f t="shared" si="465"/>
        <v>0</v>
      </c>
      <c r="K3748" s="1">
        <f t="shared" si="466"/>
        <v>0</v>
      </c>
      <c r="L3748" s="1">
        <f t="shared" si="463"/>
        <v>6</v>
      </c>
    </row>
    <row r="3749" spans="1:12" ht="16.5" hidden="1" thickBot="1" x14ac:dyDescent="0.3">
      <c r="A3749" s="26">
        <v>712511</v>
      </c>
      <c r="B3749" s="42">
        <v>712511</v>
      </c>
      <c r="C3749" s="43" t="s">
        <v>1822</v>
      </c>
      <c r="D3749" s="44">
        <v>0</v>
      </c>
      <c r="E3749" s="29">
        <f>IF(ISERROR(VLOOKUP(A3749,'INFORME SEVEN'!$A$1:$F$339,4,0)),0,VLOOKUP(A3749,'INFORME SEVEN'!$A$1:$F$339,4,0))</f>
        <v>0</v>
      </c>
      <c r="F3749" s="29">
        <f>IF(ISERROR(VLOOKUP(A3749,'INFORME SEVEN'!$A$1:$F$339,5,0)),0,VLOOKUP(A3749,'INFORME SEVEN'!$A$1:$F$339,5,0))</f>
        <v>0</v>
      </c>
      <c r="G3749" s="65">
        <f t="shared" si="462"/>
        <v>0</v>
      </c>
      <c r="H3749" s="44">
        <f t="shared" si="464"/>
        <v>0</v>
      </c>
      <c r="I3749" s="46">
        <v>0</v>
      </c>
      <c r="J3749" s="31">
        <f t="shared" si="465"/>
        <v>0</v>
      </c>
      <c r="K3749" s="1">
        <f t="shared" si="466"/>
        <v>0</v>
      </c>
      <c r="L3749" s="1">
        <f t="shared" si="463"/>
        <v>6</v>
      </c>
    </row>
    <row r="3750" spans="1:12" ht="16.5" hidden="1" thickBot="1" x14ac:dyDescent="0.3">
      <c r="A3750" s="26">
        <v>712595</v>
      </c>
      <c r="B3750" s="42">
        <v>712595</v>
      </c>
      <c r="C3750" s="43" t="s">
        <v>1956</v>
      </c>
      <c r="D3750" s="44">
        <v>0</v>
      </c>
      <c r="E3750" s="29">
        <f>IF(ISERROR(VLOOKUP(A3750,'INFORME SEVEN'!$A$1:$F$339,4,0)),0,VLOOKUP(A3750,'INFORME SEVEN'!$A$1:$F$339,4,0))</f>
        <v>0</v>
      </c>
      <c r="F3750" s="29">
        <f>IF(ISERROR(VLOOKUP(A3750,'INFORME SEVEN'!$A$1:$F$339,5,0)),0,VLOOKUP(A3750,'INFORME SEVEN'!$A$1:$F$339,5,0))</f>
        <v>0</v>
      </c>
      <c r="G3750" s="65">
        <f t="shared" si="462"/>
        <v>0</v>
      </c>
      <c r="H3750" s="44">
        <f t="shared" si="464"/>
        <v>0</v>
      </c>
      <c r="I3750" s="46">
        <v>0</v>
      </c>
      <c r="J3750" s="31">
        <f t="shared" si="465"/>
        <v>0</v>
      </c>
      <c r="K3750" s="1">
        <f t="shared" si="466"/>
        <v>0</v>
      </c>
      <c r="L3750" s="1">
        <f t="shared" si="463"/>
        <v>6</v>
      </c>
    </row>
    <row r="3751" spans="1:12" ht="16.5" hidden="1" thickBot="1" x14ac:dyDescent="0.3">
      <c r="A3751" s="26">
        <v>7127</v>
      </c>
      <c r="B3751" s="48">
        <v>712700</v>
      </c>
      <c r="C3751" s="49" t="s">
        <v>1961</v>
      </c>
      <c r="D3751" s="39">
        <v>0</v>
      </c>
      <c r="E3751" s="29">
        <f>IF(ISERROR(VLOOKUP(A3751,'INFORME SEVEN'!$A$1:$F$339,4,0)),0,VLOOKUP(A3751,'INFORME SEVEN'!$A$1:$F$339,4,0))</f>
        <v>0</v>
      </c>
      <c r="F3751" s="29">
        <f>IF(ISERROR(VLOOKUP(A3751,'INFORME SEVEN'!$A$1:$F$339,5,0)),0,VLOOKUP(A3751,'INFORME SEVEN'!$A$1:$F$339,5,0))</f>
        <v>0</v>
      </c>
      <c r="G3751" s="39">
        <f t="shared" si="462"/>
        <v>0</v>
      </c>
      <c r="H3751" s="50">
        <f t="shared" si="464"/>
        <v>0</v>
      </c>
      <c r="I3751" s="51">
        <v>0</v>
      </c>
      <c r="J3751" s="31">
        <f t="shared" si="465"/>
        <v>0</v>
      </c>
      <c r="K3751" s="1">
        <f t="shared" si="466"/>
        <v>0</v>
      </c>
      <c r="L3751" s="1">
        <f t="shared" si="463"/>
        <v>4</v>
      </c>
    </row>
    <row r="3752" spans="1:12" ht="16.5" hidden="1" thickBot="1" x14ac:dyDescent="0.3">
      <c r="A3752" s="26">
        <v>712701</v>
      </c>
      <c r="B3752" s="42">
        <v>712701</v>
      </c>
      <c r="C3752" s="43" t="s">
        <v>1953</v>
      </c>
      <c r="D3752" s="44">
        <v>0</v>
      </c>
      <c r="E3752" s="29">
        <f>IF(ISERROR(VLOOKUP(A3752,'INFORME SEVEN'!$A$1:$F$339,4,0)),0,VLOOKUP(A3752,'INFORME SEVEN'!$A$1:$F$339,4,0))</f>
        <v>0</v>
      </c>
      <c r="F3752" s="29">
        <f>IF(ISERROR(VLOOKUP(A3752,'INFORME SEVEN'!$A$1:$F$339,5,0)),0,VLOOKUP(A3752,'INFORME SEVEN'!$A$1:$F$339,5,0))</f>
        <v>0</v>
      </c>
      <c r="G3752" s="65">
        <f t="shared" si="462"/>
        <v>0</v>
      </c>
      <c r="H3752" s="44">
        <f t="shared" si="464"/>
        <v>0</v>
      </c>
      <c r="I3752" s="46">
        <v>0</v>
      </c>
      <c r="J3752" s="31">
        <f t="shared" si="465"/>
        <v>0</v>
      </c>
      <c r="K3752" s="1">
        <f t="shared" si="466"/>
        <v>0</v>
      </c>
      <c r="L3752" s="1">
        <f t="shared" si="463"/>
        <v>6</v>
      </c>
    </row>
    <row r="3753" spans="1:12" ht="16.5" hidden="1" thickBot="1" x14ac:dyDescent="0.3">
      <c r="A3753" s="26">
        <v>712702</v>
      </c>
      <c r="B3753" s="42">
        <v>712702</v>
      </c>
      <c r="C3753" s="43" t="s">
        <v>1954</v>
      </c>
      <c r="D3753" s="44">
        <v>0</v>
      </c>
      <c r="E3753" s="29">
        <f>IF(ISERROR(VLOOKUP(A3753,'INFORME SEVEN'!$A$1:$F$339,4,0)),0,VLOOKUP(A3753,'INFORME SEVEN'!$A$1:$F$339,4,0))</f>
        <v>0</v>
      </c>
      <c r="F3753" s="29">
        <f>IF(ISERROR(VLOOKUP(A3753,'INFORME SEVEN'!$A$1:$F$339,5,0)),0,VLOOKUP(A3753,'INFORME SEVEN'!$A$1:$F$339,5,0))</f>
        <v>0</v>
      </c>
      <c r="G3753" s="65">
        <f t="shared" si="462"/>
        <v>0</v>
      </c>
      <c r="H3753" s="44">
        <f t="shared" si="464"/>
        <v>0</v>
      </c>
      <c r="I3753" s="46">
        <v>0</v>
      </c>
      <c r="J3753" s="31">
        <f t="shared" si="465"/>
        <v>0</v>
      </c>
      <c r="K3753" s="1">
        <f t="shared" si="466"/>
        <v>0</v>
      </c>
      <c r="L3753" s="1">
        <f t="shared" si="463"/>
        <v>6</v>
      </c>
    </row>
    <row r="3754" spans="1:12" ht="16.5" hidden="1" thickBot="1" x14ac:dyDescent="0.3">
      <c r="A3754" s="26">
        <v>712703</v>
      </c>
      <c r="B3754" s="42">
        <v>712703</v>
      </c>
      <c r="C3754" s="43" t="s">
        <v>1820</v>
      </c>
      <c r="D3754" s="44">
        <v>0</v>
      </c>
      <c r="E3754" s="29">
        <f>IF(ISERROR(VLOOKUP(A3754,'INFORME SEVEN'!$A$1:$F$339,4,0)),0,VLOOKUP(A3754,'INFORME SEVEN'!$A$1:$F$339,4,0))</f>
        <v>0</v>
      </c>
      <c r="F3754" s="29">
        <f>IF(ISERROR(VLOOKUP(A3754,'INFORME SEVEN'!$A$1:$F$339,5,0)),0,VLOOKUP(A3754,'INFORME SEVEN'!$A$1:$F$339,5,0))</f>
        <v>0</v>
      </c>
      <c r="G3754" s="65">
        <f t="shared" si="462"/>
        <v>0</v>
      </c>
      <c r="H3754" s="44">
        <f t="shared" si="464"/>
        <v>0</v>
      </c>
      <c r="I3754" s="46">
        <v>0</v>
      </c>
      <c r="J3754" s="31">
        <f t="shared" si="465"/>
        <v>0</v>
      </c>
      <c r="K3754" s="1">
        <f t="shared" si="466"/>
        <v>0</v>
      </c>
      <c r="L3754" s="1">
        <f t="shared" si="463"/>
        <v>6</v>
      </c>
    </row>
    <row r="3755" spans="1:12" ht="16.5" hidden="1" thickBot="1" x14ac:dyDescent="0.3">
      <c r="A3755" s="26">
        <v>712704</v>
      </c>
      <c r="B3755" s="42">
        <v>712704</v>
      </c>
      <c r="C3755" s="43" t="s">
        <v>817</v>
      </c>
      <c r="D3755" s="44">
        <v>0</v>
      </c>
      <c r="E3755" s="29">
        <f>IF(ISERROR(VLOOKUP(A3755,'INFORME SEVEN'!$A$1:$F$339,4,0)),0,VLOOKUP(A3755,'INFORME SEVEN'!$A$1:$F$339,4,0))</f>
        <v>0</v>
      </c>
      <c r="F3755" s="29">
        <f>IF(ISERROR(VLOOKUP(A3755,'INFORME SEVEN'!$A$1:$F$339,5,0)),0,VLOOKUP(A3755,'INFORME SEVEN'!$A$1:$F$339,5,0))</f>
        <v>0</v>
      </c>
      <c r="G3755" s="65">
        <f t="shared" si="462"/>
        <v>0</v>
      </c>
      <c r="H3755" s="44">
        <f t="shared" si="464"/>
        <v>0</v>
      </c>
      <c r="I3755" s="46">
        <v>0</v>
      </c>
      <c r="J3755" s="31">
        <f t="shared" si="465"/>
        <v>0</v>
      </c>
      <c r="K3755" s="1">
        <f t="shared" si="466"/>
        <v>0</v>
      </c>
      <c r="L3755" s="1">
        <f t="shared" si="463"/>
        <v>6</v>
      </c>
    </row>
    <row r="3756" spans="1:12" ht="16.5" hidden="1" thickBot="1" x14ac:dyDescent="0.3">
      <c r="A3756" s="26">
        <v>712705</v>
      </c>
      <c r="B3756" s="42">
        <v>712705</v>
      </c>
      <c r="C3756" s="43" t="s">
        <v>1819</v>
      </c>
      <c r="D3756" s="44">
        <v>0</v>
      </c>
      <c r="E3756" s="29">
        <f>IF(ISERROR(VLOOKUP(A3756,'INFORME SEVEN'!$A$1:$F$339,4,0)),0,VLOOKUP(A3756,'INFORME SEVEN'!$A$1:$F$339,4,0))</f>
        <v>0</v>
      </c>
      <c r="F3756" s="29">
        <f>IF(ISERROR(VLOOKUP(A3756,'INFORME SEVEN'!$A$1:$F$339,5,0)),0,VLOOKUP(A3756,'INFORME SEVEN'!$A$1:$F$339,5,0))</f>
        <v>0</v>
      </c>
      <c r="G3756" s="65">
        <f t="shared" si="462"/>
        <v>0</v>
      </c>
      <c r="H3756" s="44">
        <f t="shared" si="464"/>
        <v>0</v>
      </c>
      <c r="I3756" s="46">
        <v>0</v>
      </c>
      <c r="J3756" s="31">
        <f t="shared" si="465"/>
        <v>0</v>
      </c>
      <c r="K3756" s="1">
        <f t="shared" si="466"/>
        <v>0</v>
      </c>
      <c r="L3756" s="1">
        <f t="shared" si="463"/>
        <v>6</v>
      </c>
    </row>
    <row r="3757" spans="1:12" ht="16.5" hidden="1" thickBot="1" x14ac:dyDescent="0.3">
      <c r="A3757" s="26">
        <v>712706</v>
      </c>
      <c r="B3757" s="42">
        <v>712706</v>
      </c>
      <c r="C3757" s="43" t="s">
        <v>818</v>
      </c>
      <c r="D3757" s="44">
        <v>0</v>
      </c>
      <c r="E3757" s="29">
        <f>IF(ISERROR(VLOOKUP(A3757,'INFORME SEVEN'!$A$1:$F$339,4,0)),0,VLOOKUP(A3757,'INFORME SEVEN'!$A$1:$F$339,4,0))</f>
        <v>0</v>
      </c>
      <c r="F3757" s="29">
        <f>IF(ISERROR(VLOOKUP(A3757,'INFORME SEVEN'!$A$1:$F$339,5,0)),0,VLOOKUP(A3757,'INFORME SEVEN'!$A$1:$F$339,5,0))</f>
        <v>0</v>
      </c>
      <c r="G3757" s="65">
        <f t="shared" si="462"/>
        <v>0</v>
      </c>
      <c r="H3757" s="44">
        <f t="shared" si="464"/>
        <v>0</v>
      </c>
      <c r="I3757" s="46">
        <v>0</v>
      </c>
      <c r="J3757" s="31">
        <f t="shared" si="465"/>
        <v>0</v>
      </c>
      <c r="K3757" s="1">
        <f t="shared" si="466"/>
        <v>0</v>
      </c>
      <c r="L3757" s="1">
        <f t="shared" si="463"/>
        <v>6</v>
      </c>
    </row>
    <row r="3758" spans="1:12" ht="16.5" hidden="1" thickBot="1" x14ac:dyDescent="0.3">
      <c r="A3758" s="26">
        <v>712707</v>
      </c>
      <c r="B3758" s="42">
        <v>712707</v>
      </c>
      <c r="C3758" s="43" t="s">
        <v>440</v>
      </c>
      <c r="D3758" s="44">
        <v>0</v>
      </c>
      <c r="E3758" s="29">
        <f>IF(ISERROR(VLOOKUP(A3758,'INFORME SEVEN'!$A$1:$F$339,4,0)),0,VLOOKUP(A3758,'INFORME SEVEN'!$A$1:$F$339,4,0))</f>
        <v>0</v>
      </c>
      <c r="F3758" s="29">
        <f>IF(ISERROR(VLOOKUP(A3758,'INFORME SEVEN'!$A$1:$F$339,5,0)),0,VLOOKUP(A3758,'INFORME SEVEN'!$A$1:$F$339,5,0))</f>
        <v>0</v>
      </c>
      <c r="G3758" s="65">
        <f t="shared" si="462"/>
        <v>0</v>
      </c>
      <c r="H3758" s="44">
        <f t="shared" si="464"/>
        <v>0</v>
      </c>
      <c r="I3758" s="46">
        <v>0</v>
      </c>
      <c r="J3758" s="31">
        <f t="shared" si="465"/>
        <v>0</v>
      </c>
      <c r="K3758" s="1">
        <f t="shared" si="466"/>
        <v>0</v>
      </c>
      <c r="L3758" s="1">
        <f t="shared" si="463"/>
        <v>6</v>
      </c>
    </row>
    <row r="3759" spans="1:12" ht="16.5" hidden="1" thickBot="1" x14ac:dyDescent="0.3">
      <c r="A3759" s="26">
        <v>712708</v>
      </c>
      <c r="B3759" s="42">
        <v>712708</v>
      </c>
      <c r="C3759" s="43" t="s">
        <v>1955</v>
      </c>
      <c r="D3759" s="44">
        <v>0</v>
      </c>
      <c r="E3759" s="29">
        <f>IF(ISERROR(VLOOKUP(A3759,'INFORME SEVEN'!$A$1:$F$339,4,0)),0,VLOOKUP(A3759,'INFORME SEVEN'!$A$1:$F$339,4,0))</f>
        <v>0</v>
      </c>
      <c r="F3759" s="29">
        <f>IF(ISERROR(VLOOKUP(A3759,'INFORME SEVEN'!$A$1:$F$339,5,0)),0,VLOOKUP(A3759,'INFORME SEVEN'!$A$1:$F$339,5,0))</f>
        <v>0</v>
      </c>
      <c r="G3759" s="65">
        <f t="shared" si="462"/>
        <v>0</v>
      </c>
      <c r="H3759" s="44">
        <f t="shared" si="464"/>
        <v>0</v>
      </c>
      <c r="I3759" s="46">
        <v>0</v>
      </c>
      <c r="J3759" s="31">
        <f t="shared" si="465"/>
        <v>0</v>
      </c>
      <c r="K3759" s="1">
        <f t="shared" si="466"/>
        <v>0</v>
      </c>
      <c r="L3759" s="1">
        <f t="shared" si="463"/>
        <v>6</v>
      </c>
    </row>
    <row r="3760" spans="1:12" ht="16.5" hidden="1" thickBot="1" x14ac:dyDescent="0.3">
      <c r="A3760" s="26">
        <v>712709</v>
      </c>
      <c r="B3760" s="42">
        <v>712709</v>
      </c>
      <c r="C3760" s="43" t="s">
        <v>438</v>
      </c>
      <c r="D3760" s="44">
        <v>0</v>
      </c>
      <c r="E3760" s="29">
        <f>IF(ISERROR(VLOOKUP(A3760,'INFORME SEVEN'!$A$1:$F$339,4,0)),0,VLOOKUP(A3760,'INFORME SEVEN'!$A$1:$F$339,4,0))</f>
        <v>0</v>
      </c>
      <c r="F3760" s="29">
        <f>IF(ISERROR(VLOOKUP(A3760,'INFORME SEVEN'!$A$1:$F$339,5,0)),0,VLOOKUP(A3760,'INFORME SEVEN'!$A$1:$F$339,5,0))</f>
        <v>0</v>
      </c>
      <c r="G3760" s="65">
        <f t="shared" si="462"/>
        <v>0</v>
      </c>
      <c r="H3760" s="44">
        <f t="shared" si="464"/>
        <v>0</v>
      </c>
      <c r="I3760" s="46">
        <v>0</v>
      </c>
      <c r="J3760" s="31">
        <f t="shared" si="465"/>
        <v>0</v>
      </c>
      <c r="K3760" s="1">
        <f t="shared" si="466"/>
        <v>0</v>
      </c>
      <c r="L3760" s="1">
        <f t="shared" si="463"/>
        <v>6</v>
      </c>
    </row>
    <row r="3761" spans="1:12" ht="16.5" hidden="1" thickBot="1" x14ac:dyDescent="0.3">
      <c r="A3761" s="26">
        <v>712710</v>
      </c>
      <c r="B3761" s="42">
        <v>712710</v>
      </c>
      <c r="C3761" s="43" t="s">
        <v>1821</v>
      </c>
      <c r="D3761" s="44">
        <v>0</v>
      </c>
      <c r="E3761" s="29">
        <f>IF(ISERROR(VLOOKUP(A3761,'INFORME SEVEN'!$A$1:$F$339,4,0)),0,VLOOKUP(A3761,'INFORME SEVEN'!$A$1:$F$339,4,0))</f>
        <v>0</v>
      </c>
      <c r="F3761" s="29">
        <f>IF(ISERROR(VLOOKUP(A3761,'INFORME SEVEN'!$A$1:$F$339,5,0)),0,VLOOKUP(A3761,'INFORME SEVEN'!$A$1:$F$339,5,0))</f>
        <v>0</v>
      </c>
      <c r="G3761" s="65">
        <f t="shared" si="462"/>
        <v>0</v>
      </c>
      <c r="H3761" s="44">
        <f t="shared" si="464"/>
        <v>0</v>
      </c>
      <c r="I3761" s="46">
        <v>0</v>
      </c>
      <c r="J3761" s="31">
        <f t="shared" si="465"/>
        <v>0</v>
      </c>
      <c r="K3761" s="1">
        <f t="shared" si="466"/>
        <v>0</v>
      </c>
      <c r="L3761" s="1">
        <f t="shared" si="463"/>
        <v>6</v>
      </c>
    </row>
    <row r="3762" spans="1:12" ht="16.5" hidden="1" thickBot="1" x14ac:dyDescent="0.3">
      <c r="A3762" s="26">
        <v>712711</v>
      </c>
      <c r="B3762" s="42">
        <v>712711</v>
      </c>
      <c r="C3762" s="43" t="s">
        <v>1822</v>
      </c>
      <c r="D3762" s="44">
        <v>0</v>
      </c>
      <c r="E3762" s="29">
        <f>IF(ISERROR(VLOOKUP(A3762,'INFORME SEVEN'!$A$1:$F$339,4,0)),0,VLOOKUP(A3762,'INFORME SEVEN'!$A$1:$F$339,4,0))</f>
        <v>0</v>
      </c>
      <c r="F3762" s="29">
        <f>IF(ISERROR(VLOOKUP(A3762,'INFORME SEVEN'!$A$1:$F$339,5,0)),0,VLOOKUP(A3762,'INFORME SEVEN'!$A$1:$F$339,5,0))</f>
        <v>0</v>
      </c>
      <c r="G3762" s="65">
        <f t="shared" si="462"/>
        <v>0</v>
      </c>
      <c r="H3762" s="44">
        <f t="shared" si="464"/>
        <v>0</v>
      </c>
      <c r="I3762" s="46">
        <v>0</v>
      </c>
      <c r="J3762" s="31">
        <f t="shared" si="465"/>
        <v>0</v>
      </c>
      <c r="K3762" s="1">
        <f t="shared" si="466"/>
        <v>0</v>
      </c>
      <c r="L3762" s="1">
        <f t="shared" si="463"/>
        <v>6</v>
      </c>
    </row>
    <row r="3763" spans="1:12" ht="16.5" hidden="1" thickBot="1" x14ac:dyDescent="0.3">
      <c r="A3763" s="26">
        <v>712795</v>
      </c>
      <c r="B3763" s="42">
        <v>712795</v>
      </c>
      <c r="C3763" s="43" t="s">
        <v>1956</v>
      </c>
      <c r="D3763" s="44">
        <v>0</v>
      </c>
      <c r="E3763" s="29">
        <f>IF(ISERROR(VLOOKUP(A3763,'INFORME SEVEN'!$A$1:$F$339,4,0)),0,VLOOKUP(A3763,'INFORME SEVEN'!$A$1:$F$339,4,0))</f>
        <v>0</v>
      </c>
      <c r="F3763" s="29">
        <f>IF(ISERROR(VLOOKUP(A3763,'INFORME SEVEN'!$A$1:$F$339,5,0)),0,VLOOKUP(A3763,'INFORME SEVEN'!$A$1:$F$339,5,0))</f>
        <v>0</v>
      </c>
      <c r="G3763" s="65">
        <f t="shared" si="462"/>
        <v>0</v>
      </c>
      <c r="H3763" s="44">
        <f t="shared" si="464"/>
        <v>0</v>
      </c>
      <c r="I3763" s="46">
        <v>0</v>
      </c>
      <c r="J3763" s="31">
        <f t="shared" si="465"/>
        <v>0</v>
      </c>
      <c r="K3763" s="1">
        <f t="shared" si="466"/>
        <v>0</v>
      </c>
      <c r="L3763" s="1">
        <f t="shared" si="463"/>
        <v>6</v>
      </c>
    </row>
    <row r="3764" spans="1:12" ht="16.5" hidden="1" thickBot="1" x14ac:dyDescent="0.3">
      <c r="A3764" s="26">
        <v>7128</v>
      </c>
      <c r="B3764" s="48">
        <v>712800</v>
      </c>
      <c r="C3764" s="49" t="s">
        <v>1962</v>
      </c>
      <c r="D3764" s="39">
        <v>0</v>
      </c>
      <c r="E3764" s="29">
        <f>IF(ISERROR(VLOOKUP(A3764,'INFORME SEVEN'!$A$1:$F$339,4,0)),0,VLOOKUP(A3764,'INFORME SEVEN'!$A$1:$F$339,4,0))</f>
        <v>0</v>
      </c>
      <c r="F3764" s="29">
        <f>IF(ISERROR(VLOOKUP(A3764,'INFORME SEVEN'!$A$1:$F$339,5,0)),0,VLOOKUP(A3764,'INFORME SEVEN'!$A$1:$F$339,5,0))</f>
        <v>0</v>
      </c>
      <c r="G3764" s="39">
        <f t="shared" si="462"/>
        <v>0</v>
      </c>
      <c r="H3764" s="50">
        <f t="shared" si="464"/>
        <v>0</v>
      </c>
      <c r="I3764" s="51">
        <v>0</v>
      </c>
      <c r="J3764" s="31">
        <f t="shared" si="465"/>
        <v>0</v>
      </c>
      <c r="K3764" s="1">
        <f t="shared" si="466"/>
        <v>0</v>
      </c>
      <c r="L3764" s="1">
        <f t="shared" si="463"/>
        <v>4</v>
      </c>
    </row>
    <row r="3765" spans="1:12" ht="16.5" hidden="1" thickBot="1" x14ac:dyDescent="0.3">
      <c r="A3765" s="26">
        <v>712801</v>
      </c>
      <c r="B3765" s="42">
        <v>712801</v>
      </c>
      <c r="C3765" s="43" t="s">
        <v>1953</v>
      </c>
      <c r="D3765" s="44">
        <v>0</v>
      </c>
      <c r="E3765" s="29">
        <f>IF(ISERROR(VLOOKUP(A3765,'INFORME SEVEN'!$A$1:$F$339,4,0)),0,VLOOKUP(A3765,'INFORME SEVEN'!$A$1:$F$339,4,0))</f>
        <v>0</v>
      </c>
      <c r="F3765" s="29">
        <f>IF(ISERROR(VLOOKUP(A3765,'INFORME SEVEN'!$A$1:$F$339,5,0)),0,VLOOKUP(A3765,'INFORME SEVEN'!$A$1:$F$339,5,0))</f>
        <v>0</v>
      </c>
      <c r="G3765" s="65">
        <f t="shared" si="462"/>
        <v>0</v>
      </c>
      <c r="H3765" s="44">
        <f t="shared" si="464"/>
        <v>0</v>
      </c>
      <c r="I3765" s="46">
        <v>0</v>
      </c>
      <c r="J3765" s="31">
        <f t="shared" si="465"/>
        <v>0</v>
      </c>
      <c r="K3765" s="1">
        <f t="shared" si="466"/>
        <v>0</v>
      </c>
      <c r="L3765" s="1">
        <f t="shared" si="463"/>
        <v>6</v>
      </c>
    </row>
    <row r="3766" spans="1:12" ht="16.5" hidden="1" thickBot="1" x14ac:dyDescent="0.3">
      <c r="A3766" s="26">
        <v>712802</v>
      </c>
      <c r="B3766" s="42">
        <v>712802</v>
      </c>
      <c r="C3766" s="43" t="s">
        <v>1954</v>
      </c>
      <c r="D3766" s="44">
        <v>0</v>
      </c>
      <c r="E3766" s="29">
        <f>IF(ISERROR(VLOOKUP(A3766,'INFORME SEVEN'!$A$1:$F$339,4,0)),0,VLOOKUP(A3766,'INFORME SEVEN'!$A$1:$F$339,4,0))</f>
        <v>0</v>
      </c>
      <c r="F3766" s="29">
        <f>IF(ISERROR(VLOOKUP(A3766,'INFORME SEVEN'!$A$1:$F$339,5,0)),0,VLOOKUP(A3766,'INFORME SEVEN'!$A$1:$F$339,5,0))</f>
        <v>0</v>
      </c>
      <c r="G3766" s="65">
        <f t="shared" si="462"/>
        <v>0</v>
      </c>
      <c r="H3766" s="44">
        <f t="shared" si="464"/>
        <v>0</v>
      </c>
      <c r="I3766" s="46">
        <v>0</v>
      </c>
      <c r="J3766" s="31">
        <f t="shared" si="465"/>
        <v>0</v>
      </c>
      <c r="K3766" s="1">
        <f t="shared" si="466"/>
        <v>0</v>
      </c>
      <c r="L3766" s="1">
        <f t="shared" si="463"/>
        <v>6</v>
      </c>
    </row>
    <row r="3767" spans="1:12" ht="16.5" hidden="1" thickBot="1" x14ac:dyDescent="0.3">
      <c r="A3767" s="26">
        <v>712803</v>
      </c>
      <c r="B3767" s="42">
        <v>712803</v>
      </c>
      <c r="C3767" s="43" t="s">
        <v>1820</v>
      </c>
      <c r="D3767" s="44">
        <v>0</v>
      </c>
      <c r="E3767" s="29">
        <f>IF(ISERROR(VLOOKUP(A3767,'INFORME SEVEN'!$A$1:$F$339,4,0)),0,VLOOKUP(A3767,'INFORME SEVEN'!$A$1:$F$339,4,0))</f>
        <v>0</v>
      </c>
      <c r="F3767" s="29">
        <f>IF(ISERROR(VLOOKUP(A3767,'INFORME SEVEN'!$A$1:$F$339,5,0)),0,VLOOKUP(A3767,'INFORME SEVEN'!$A$1:$F$339,5,0))</f>
        <v>0</v>
      </c>
      <c r="G3767" s="65">
        <f t="shared" si="462"/>
        <v>0</v>
      </c>
      <c r="H3767" s="44">
        <f t="shared" si="464"/>
        <v>0</v>
      </c>
      <c r="I3767" s="46">
        <v>0</v>
      </c>
      <c r="J3767" s="31">
        <f t="shared" si="465"/>
        <v>0</v>
      </c>
      <c r="K3767" s="1">
        <f t="shared" si="466"/>
        <v>0</v>
      </c>
      <c r="L3767" s="1">
        <f t="shared" si="463"/>
        <v>6</v>
      </c>
    </row>
    <row r="3768" spans="1:12" ht="16.5" hidden="1" thickBot="1" x14ac:dyDescent="0.3">
      <c r="A3768" s="26">
        <v>712804</v>
      </c>
      <c r="B3768" s="42">
        <v>712804</v>
      </c>
      <c r="C3768" s="43" t="s">
        <v>817</v>
      </c>
      <c r="D3768" s="44">
        <v>0</v>
      </c>
      <c r="E3768" s="29">
        <f>IF(ISERROR(VLOOKUP(A3768,'INFORME SEVEN'!$A$1:$F$339,4,0)),0,VLOOKUP(A3768,'INFORME SEVEN'!$A$1:$F$339,4,0))</f>
        <v>0</v>
      </c>
      <c r="F3768" s="29">
        <f>IF(ISERROR(VLOOKUP(A3768,'INFORME SEVEN'!$A$1:$F$339,5,0)),0,VLOOKUP(A3768,'INFORME SEVEN'!$A$1:$F$339,5,0))</f>
        <v>0</v>
      </c>
      <c r="G3768" s="65">
        <f t="shared" si="462"/>
        <v>0</v>
      </c>
      <c r="H3768" s="44">
        <f t="shared" si="464"/>
        <v>0</v>
      </c>
      <c r="I3768" s="46">
        <v>0</v>
      </c>
      <c r="J3768" s="31">
        <f t="shared" si="465"/>
        <v>0</v>
      </c>
      <c r="K3768" s="1">
        <f t="shared" si="466"/>
        <v>0</v>
      </c>
      <c r="L3768" s="1">
        <f t="shared" si="463"/>
        <v>6</v>
      </c>
    </row>
    <row r="3769" spans="1:12" ht="16.5" hidden="1" thickBot="1" x14ac:dyDescent="0.3">
      <c r="A3769" s="26">
        <v>712805</v>
      </c>
      <c r="B3769" s="42">
        <v>712805</v>
      </c>
      <c r="C3769" s="43" t="s">
        <v>1819</v>
      </c>
      <c r="D3769" s="44">
        <v>0</v>
      </c>
      <c r="E3769" s="29">
        <f>IF(ISERROR(VLOOKUP(A3769,'INFORME SEVEN'!$A$1:$F$339,4,0)),0,VLOOKUP(A3769,'INFORME SEVEN'!$A$1:$F$339,4,0))</f>
        <v>0</v>
      </c>
      <c r="F3769" s="29">
        <f>IF(ISERROR(VLOOKUP(A3769,'INFORME SEVEN'!$A$1:$F$339,5,0)),0,VLOOKUP(A3769,'INFORME SEVEN'!$A$1:$F$339,5,0))</f>
        <v>0</v>
      </c>
      <c r="G3769" s="65">
        <f t="shared" si="462"/>
        <v>0</v>
      </c>
      <c r="H3769" s="44">
        <f t="shared" si="464"/>
        <v>0</v>
      </c>
      <c r="I3769" s="46">
        <v>0</v>
      </c>
      <c r="J3769" s="31">
        <f t="shared" si="465"/>
        <v>0</v>
      </c>
      <c r="K3769" s="1">
        <f t="shared" si="466"/>
        <v>0</v>
      </c>
      <c r="L3769" s="1">
        <f t="shared" si="463"/>
        <v>6</v>
      </c>
    </row>
    <row r="3770" spans="1:12" ht="16.5" hidden="1" thickBot="1" x14ac:dyDescent="0.3">
      <c r="A3770" s="26">
        <v>712806</v>
      </c>
      <c r="B3770" s="42">
        <v>712806</v>
      </c>
      <c r="C3770" s="43" t="s">
        <v>818</v>
      </c>
      <c r="D3770" s="44">
        <v>0</v>
      </c>
      <c r="E3770" s="29">
        <f>IF(ISERROR(VLOOKUP(A3770,'INFORME SEVEN'!$A$1:$F$339,4,0)),0,VLOOKUP(A3770,'INFORME SEVEN'!$A$1:$F$339,4,0))</f>
        <v>0</v>
      </c>
      <c r="F3770" s="29">
        <f>IF(ISERROR(VLOOKUP(A3770,'INFORME SEVEN'!$A$1:$F$339,5,0)),0,VLOOKUP(A3770,'INFORME SEVEN'!$A$1:$F$339,5,0))</f>
        <v>0</v>
      </c>
      <c r="G3770" s="65">
        <f t="shared" si="462"/>
        <v>0</v>
      </c>
      <c r="H3770" s="44">
        <f t="shared" si="464"/>
        <v>0</v>
      </c>
      <c r="I3770" s="46">
        <v>0</v>
      </c>
      <c r="J3770" s="31">
        <f t="shared" si="465"/>
        <v>0</v>
      </c>
      <c r="K3770" s="1">
        <f t="shared" si="466"/>
        <v>0</v>
      </c>
      <c r="L3770" s="1">
        <f t="shared" si="463"/>
        <v>6</v>
      </c>
    </row>
    <row r="3771" spans="1:12" ht="16.5" hidden="1" thickBot="1" x14ac:dyDescent="0.3">
      <c r="A3771" s="26">
        <v>712807</v>
      </c>
      <c r="B3771" s="42">
        <v>712807</v>
      </c>
      <c r="C3771" s="43" t="s">
        <v>440</v>
      </c>
      <c r="D3771" s="44">
        <v>0</v>
      </c>
      <c r="E3771" s="29">
        <f>IF(ISERROR(VLOOKUP(A3771,'INFORME SEVEN'!$A$1:$F$339,4,0)),0,VLOOKUP(A3771,'INFORME SEVEN'!$A$1:$F$339,4,0))</f>
        <v>0</v>
      </c>
      <c r="F3771" s="29">
        <f>IF(ISERROR(VLOOKUP(A3771,'INFORME SEVEN'!$A$1:$F$339,5,0)),0,VLOOKUP(A3771,'INFORME SEVEN'!$A$1:$F$339,5,0))</f>
        <v>0</v>
      </c>
      <c r="G3771" s="65">
        <f t="shared" si="462"/>
        <v>0</v>
      </c>
      <c r="H3771" s="44">
        <f t="shared" si="464"/>
        <v>0</v>
      </c>
      <c r="I3771" s="46">
        <v>0</v>
      </c>
      <c r="J3771" s="31">
        <f t="shared" si="465"/>
        <v>0</v>
      </c>
      <c r="K3771" s="1">
        <f t="shared" si="466"/>
        <v>0</v>
      </c>
      <c r="L3771" s="1">
        <f t="shared" si="463"/>
        <v>6</v>
      </c>
    </row>
    <row r="3772" spans="1:12" ht="16.5" hidden="1" thickBot="1" x14ac:dyDescent="0.3">
      <c r="A3772" s="26">
        <v>712808</v>
      </c>
      <c r="B3772" s="42">
        <v>712808</v>
      </c>
      <c r="C3772" s="43" t="s">
        <v>1955</v>
      </c>
      <c r="D3772" s="44">
        <v>0</v>
      </c>
      <c r="E3772" s="29">
        <f>IF(ISERROR(VLOOKUP(A3772,'INFORME SEVEN'!$A$1:$F$339,4,0)),0,VLOOKUP(A3772,'INFORME SEVEN'!$A$1:$F$339,4,0))</f>
        <v>0</v>
      </c>
      <c r="F3772" s="29">
        <f>IF(ISERROR(VLOOKUP(A3772,'INFORME SEVEN'!$A$1:$F$339,5,0)),0,VLOOKUP(A3772,'INFORME SEVEN'!$A$1:$F$339,5,0))</f>
        <v>0</v>
      </c>
      <c r="G3772" s="65">
        <f t="shared" si="462"/>
        <v>0</v>
      </c>
      <c r="H3772" s="44">
        <f t="shared" si="464"/>
        <v>0</v>
      </c>
      <c r="I3772" s="46">
        <v>0</v>
      </c>
      <c r="J3772" s="31">
        <f t="shared" si="465"/>
        <v>0</v>
      </c>
      <c r="K3772" s="1">
        <f t="shared" si="466"/>
        <v>0</v>
      </c>
      <c r="L3772" s="1">
        <f t="shared" si="463"/>
        <v>6</v>
      </c>
    </row>
    <row r="3773" spans="1:12" ht="16.5" hidden="1" thickBot="1" x14ac:dyDescent="0.3">
      <c r="A3773" s="26">
        <v>712809</v>
      </c>
      <c r="B3773" s="42">
        <v>712809</v>
      </c>
      <c r="C3773" s="43" t="s">
        <v>438</v>
      </c>
      <c r="D3773" s="44">
        <v>0</v>
      </c>
      <c r="E3773" s="29">
        <f>IF(ISERROR(VLOOKUP(A3773,'INFORME SEVEN'!$A$1:$F$339,4,0)),0,VLOOKUP(A3773,'INFORME SEVEN'!$A$1:$F$339,4,0))</f>
        <v>0</v>
      </c>
      <c r="F3773" s="29">
        <f>IF(ISERROR(VLOOKUP(A3773,'INFORME SEVEN'!$A$1:$F$339,5,0)),0,VLOOKUP(A3773,'INFORME SEVEN'!$A$1:$F$339,5,0))</f>
        <v>0</v>
      </c>
      <c r="G3773" s="65">
        <f t="shared" si="462"/>
        <v>0</v>
      </c>
      <c r="H3773" s="44">
        <f t="shared" si="464"/>
        <v>0</v>
      </c>
      <c r="I3773" s="46">
        <v>0</v>
      </c>
      <c r="J3773" s="31">
        <f t="shared" si="465"/>
        <v>0</v>
      </c>
      <c r="K3773" s="1">
        <f t="shared" si="466"/>
        <v>0</v>
      </c>
      <c r="L3773" s="1">
        <f t="shared" si="463"/>
        <v>6</v>
      </c>
    </row>
    <row r="3774" spans="1:12" ht="16.5" hidden="1" thickBot="1" x14ac:dyDescent="0.3">
      <c r="A3774" s="26">
        <v>712810</v>
      </c>
      <c r="B3774" s="42">
        <v>712810</v>
      </c>
      <c r="C3774" s="43" t="s">
        <v>1821</v>
      </c>
      <c r="D3774" s="44">
        <v>0</v>
      </c>
      <c r="E3774" s="29">
        <f>IF(ISERROR(VLOOKUP(A3774,'INFORME SEVEN'!$A$1:$F$339,4,0)),0,VLOOKUP(A3774,'INFORME SEVEN'!$A$1:$F$339,4,0))</f>
        <v>0</v>
      </c>
      <c r="F3774" s="29">
        <f>IF(ISERROR(VLOOKUP(A3774,'INFORME SEVEN'!$A$1:$F$339,5,0)),0,VLOOKUP(A3774,'INFORME SEVEN'!$A$1:$F$339,5,0))</f>
        <v>0</v>
      </c>
      <c r="G3774" s="65">
        <f t="shared" si="462"/>
        <v>0</v>
      </c>
      <c r="H3774" s="44">
        <f t="shared" si="464"/>
        <v>0</v>
      </c>
      <c r="I3774" s="46">
        <v>0</v>
      </c>
      <c r="J3774" s="31">
        <f t="shared" si="465"/>
        <v>0</v>
      </c>
      <c r="K3774" s="1">
        <f t="shared" si="466"/>
        <v>0</v>
      </c>
      <c r="L3774" s="1">
        <f t="shared" si="463"/>
        <v>6</v>
      </c>
    </row>
    <row r="3775" spans="1:12" ht="16.5" hidden="1" thickBot="1" x14ac:dyDescent="0.3">
      <c r="A3775" s="26">
        <v>712811</v>
      </c>
      <c r="B3775" s="42">
        <v>712811</v>
      </c>
      <c r="C3775" s="43" t="s">
        <v>1822</v>
      </c>
      <c r="D3775" s="44">
        <v>0</v>
      </c>
      <c r="E3775" s="29">
        <f>IF(ISERROR(VLOOKUP(A3775,'INFORME SEVEN'!$A$1:$F$339,4,0)),0,VLOOKUP(A3775,'INFORME SEVEN'!$A$1:$F$339,4,0))</f>
        <v>0</v>
      </c>
      <c r="F3775" s="29">
        <f>IF(ISERROR(VLOOKUP(A3775,'INFORME SEVEN'!$A$1:$F$339,5,0)),0,VLOOKUP(A3775,'INFORME SEVEN'!$A$1:$F$339,5,0))</f>
        <v>0</v>
      </c>
      <c r="G3775" s="65">
        <f t="shared" si="462"/>
        <v>0</v>
      </c>
      <c r="H3775" s="44">
        <f t="shared" si="464"/>
        <v>0</v>
      </c>
      <c r="I3775" s="46">
        <v>0</v>
      </c>
      <c r="J3775" s="31">
        <f t="shared" si="465"/>
        <v>0</v>
      </c>
      <c r="K3775" s="1">
        <f t="shared" si="466"/>
        <v>0</v>
      </c>
      <c r="L3775" s="1">
        <f t="shared" si="463"/>
        <v>6</v>
      </c>
    </row>
    <row r="3776" spans="1:12" ht="16.5" hidden="1" thickBot="1" x14ac:dyDescent="0.3">
      <c r="A3776" s="26">
        <v>712895</v>
      </c>
      <c r="B3776" s="42">
        <v>712895</v>
      </c>
      <c r="C3776" s="43" t="s">
        <v>1956</v>
      </c>
      <c r="D3776" s="44">
        <v>0</v>
      </c>
      <c r="E3776" s="29">
        <f>IF(ISERROR(VLOOKUP(A3776,'INFORME SEVEN'!$A$1:$F$339,4,0)),0,VLOOKUP(A3776,'INFORME SEVEN'!$A$1:$F$339,4,0))</f>
        <v>0</v>
      </c>
      <c r="F3776" s="29">
        <f>IF(ISERROR(VLOOKUP(A3776,'INFORME SEVEN'!$A$1:$F$339,5,0)),0,VLOOKUP(A3776,'INFORME SEVEN'!$A$1:$F$339,5,0))</f>
        <v>0</v>
      </c>
      <c r="G3776" s="65">
        <f t="shared" si="462"/>
        <v>0</v>
      </c>
      <c r="H3776" s="44">
        <f t="shared" si="464"/>
        <v>0</v>
      </c>
      <c r="I3776" s="46">
        <v>0</v>
      </c>
      <c r="J3776" s="31">
        <f t="shared" si="465"/>
        <v>0</v>
      </c>
      <c r="K3776" s="1">
        <f t="shared" si="466"/>
        <v>0</v>
      </c>
      <c r="L3776" s="1">
        <f t="shared" si="463"/>
        <v>6</v>
      </c>
    </row>
    <row r="3777" spans="1:12" ht="16.5" hidden="1" thickBot="1" x14ac:dyDescent="0.3">
      <c r="A3777" s="26">
        <v>7129</v>
      </c>
      <c r="B3777" s="48">
        <v>712900</v>
      </c>
      <c r="C3777" s="49" t="s">
        <v>1963</v>
      </c>
      <c r="D3777" s="39">
        <v>0</v>
      </c>
      <c r="E3777" s="29">
        <f>IF(ISERROR(VLOOKUP(A3777,'INFORME SEVEN'!$A$1:$F$339,4,0)),0,VLOOKUP(A3777,'INFORME SEVEN'!$A$1:$F$339,4,0))</f>
        <v>0</v>
      </c>
      <c r="F3777" s="29">
        <f>IF(ISERROR(VLOOKUP(A3777,'INFORME SEVEN'!$A$1:$F$339,5,0)),0,VLOOKUP(A3777,'INFORME SEVEN'!$A$1:$F$339,5,0))</f>
        <v>0</v>
      </c>
      <c r="G3777" s="39">
        <f t="shared" ref="G3777:G3840" si="467">D3777+E3777-F3777</f>
        <v>0</v>
      </c>
      <c r="H3777" s="50">
        <f t="shared" si="464"/>
        <v>0</v>
      </c>
      <c r="I3777" s="51">
        <v>0</v>
      </c>
      <c r="J3777" s="31">
        <f t="shared" si="465"/>
        <v>0</v>
      </c>
      <c r="K3777" s="1">
        <f t="shared" si="466"/>
        <v>0</v>
      </c>
      <c r="L3777" s="1">
        <f t="shared" si="463"/>
        <v>4</v>
      </c>
    </row>
    <row r="3778" spans="1:12" ht="16.5" hidden="1" thickBot="1" x14ac:dyDescent="0.3">
      <c r="A3778" s="26">
        <v>712901</v>
      </c>
      <c r="B3778" s="42">
        <v>712901</v>
      </c>
      <c r="C3778" s="43" t="s">
        <v>1953</v>
      </c>
      <c r="D3778" s="44">
        <v>0</v>
      </c>
      <c r="E3778" s="29">
        <f>IF(ISERROR(VLOOKUP(A3778,'INFORME SEVEN'!$A$1:$F$339,4,0)),0,VLOOKUP(A3778,'INFORME SEVEN'!$A$1:$F$339,4,0))</f>
        <v>0</v>
      </c>
      <c r="F3778" s="29">
        <f>IF(ISERROR(VLOOKUP(A3778,'INFORME SEVEN'!$A$1:$F$339,5,0)),0,VLOOKUP(A3778,'INFORME SEVEN'!$A$1:$F$339,5,0))</f>
        <v>0</v>
      </c>
      <c r="G3778" s="65">
        <f t="shared" si="467"/>
        <v>0</v>
      </c>
      <c r="H3778" s="44">
        <f t="shared" si="464"/>
        <v>0</v>
      </c>
      <c r="I3778" s="46">
        <v>0</v>
      </c>
      <c r="J3778" s="31">
        <f t="shared" si="465"/>
        <v>0</v>
      </c>
      <c r="K3778" s="1">
        <f t="shared" si="466"/>
        <v>0</v>
      </c>
      <c r="L3778" s="1">
        <f t="shared" si="463"/>
        <v>6</v>
      </c>
    </row>
    <row r="3779" spans="1:12" ht="16.5" hidden="1" thickBot="1" x14ac:dyDescent="0.3">
      <c r="A3779" s="26">
        <v>712902</v>
      </c>
      <c r="B3779" s="42">
        <v>712902</v>
      </c>
      <c r="C3779" s="43" t="s">
        <v>1954</v>
      </c>
      <c r="D3779" s="44">
        <v>0</v>
      </c>
      <c r="E3779" s="29">
        <f>IF(ISERROR(VLOOKUP(A3779,'INFORME SEVEN'!$A$1:$F$339,4,0)),0,VLOOKUP(A3779,'INFORME SEVEN'!$A$1:$F$339,4,0))</f>
        <v>0</v>
      </c>
      <c r="F3779" s="29">
        <f>IF(ISERROR(VLOOKUP(A3779,'INFORME SEVEN'!$A$1:$F$339,5,0)),0,VLOOKUP(A3779,'INFORME SEVEN'!$A$1:$F$339,5,0))</f>
        <v>0</v>
      </c>
      <c r="G3779" s="65">
        <f t="shared" si="467"/>
        <v>0</v>
      </c>
      <c r="H3779" s="44">
        <f t="shared" si="464"/>
        <v>0</v>
      </c>
      <c r="I3779" s="46">
        <v>0</v>
      </c>
      <c r="J3779" s="31">
        <f t="shared" si="465"/>
        <v>0</v>
      </c>
      <c r="K3779" s="1">
        <f t="shared" si="466"/>
        <v>0</v>
      </c>
      <c r="L3779" s="1">
        <f t="shared" si="463"/>
        <v>6</v>
      </c>
    </row>
    <row r="3780" spans="1:12" ht="16.5" hidden="1" thickBot="1" x14ac:dyDescent="0.3">
      <c r="A3780" s="26">
        <v>712903</v>
      </c>
      <c r="B3780" s="42">
        <v>712903</v>
      </c>
      <c r="C3780" s="43" t="s">
        <v>1820</v>
      </c>
      <c r="D3780" s="44">
        <v>0</v>
      </c>
      <c r="E3780" s="29">
        <f>IF(ISERROR(VLOOKUP(A3780,'INFORME SEVEN'!$A$1:$F$339,4,0)),0,VLOOKUP(A3780,'INFORME SEVEN'!$A$1:$F$339,4,0))</f>
        <v>0</v>
      </c>
      <c r="F3780" s="29">
        <f>IF(ISERROR(VLOOKUP(A3780,'INFORME SEVEN'!$A$1:$F$339,5,0)),0,VLOOKUP(A3780,'INFORME SEVEN'!$A$1:$F$339,5,0))</f>
        <v>0</v>
      </c>
      <c r="G3780" s="65">
        <f t="shared" si="467"/>
        <v>0</v>
      </c>
      <c r="H3780" s="44">
        <f t="shared" si="464"/>
        <v>0</v>
      </c>
      <c r="I3780" s="46">
        <v>0</v>
      </c>
      <c r="J3780" s="31">
        <f t="shared" si="465"/>
        <v>0</v>
      </c>
      <c r="K3780" s="1">
        <f t="shared" si="466"/>
        <v>0</v>
      </c>
      <c r="L3780" s="1">
        <f t="shared" si="463"/>
        <v>6</v>
      </c>
    </row>
    <row r="3781" spans="1:12" ht="16.5" hidden="1" thickBot="1" x14ac:dyDescent="0.3">
      <c r="A3781" s="26">
        <v>712904</v>
      </c>
      <c r="B3781" s="42">
        <v>712904</v>
      </c>
      <c r="C3781" s="43" t="s">
        <v>817</v>
      </c>
      <c r="D3781" s="44">
        <v>0</v>
      </c>
      <c r="E3781" s="29">
        <f>IF(ISERROR(VLOOKUP(A3781,'INFORME SEVEN'!$A$1:$F$339,4,0)),0,VLOOKUP(A3781,'INFORME SEVEN'!$A$1:$F$339,4,0))</f>
        <v>0</v>
      </c>
      <c r="F3781" s="29">
        <f>IF(ISERROR(VLOOKUP(A3781,'INFORME SEVEN'!$A$1:$F$339,5,0)),0,VLOOKUP(A3781,'INFORME SEVEN'!$A$1:$F$339,5,0))</f>
        <v>0</v>
      </c>
      <c r="G3781" s="65">
        <f t="shared" si="467"/>
        <v>0</v>
      </c>
      <c r="H3781" s="44">
        <f t="shared" si="464"/>
        <v>0</v>
      </c>
      <c r="I3781" s="46">
        <v>0</v>
      </c>
      <c r="J3781" s="31">
        <f t="shared" si="465"/>
        <v>0</v>
      </c>
      <c r="K3781" s="1">
        <f t="shared" si="466"/>
        <v>0</v>
      </c>
      <c r="L3781" s="1">
        <f t="shared" si="463"/>
        <v>6</v>
      </c>
    </row>
    <row r="3782" spans="1:12" ht="16.5" hidden="1" thickBot="1" x14ac:dyDescent="0.3">
      <c r="A3782" s="26">
        <v>712905</v>
      </c>
      <c r="B3782" s="42">
        <v>712905</v>
      </c>
      <c r="C3782" s="43" t="s">
        <v>1819</v>
      </c>
      <c r="D3782" s="44">
        <v>0</v>
      </c>
      <c r="E3782" s="29">
        <f>IF(ISERROR(VLOOKUP(A3782,'INFORME SEVEN'!$A$1:$F$339,4,0)),0,VLOOKUP(A3782,'INFORME SEVEN'!$A$1:$F$339,4,0))</f>
        <v>0</v>
      </c>
      <c r="F3782" s="29">
        <f>IF(ISERROR(VLOOKUP(A3782,'INFORME SEVEN'!$A$1:$F$339,5,0)),0,VLOOKUP(A3782,'INFORME SEVEN'!$A$1:$F$339,5,0))</f>
        <v>0</v>
      </c>
      <c r="G3782" s="65">
        <f t="shared" si="467"/>
        <v>0</v>
      </c>
      <c r="H3782" s="44">
        <f t="shared" si="464"/>
        <v>0</v>
      </c>
      <c r="I3782" s="46">
        <v>0</v>
      </c>
      <c r="J3782" s="31">
        <f t="shared" si="465"/>
        <v>0</v>
      </c>
      <c r="K3782" s="1">
        <f t="shared" si="466"/>
        <v>0</v>
      </c>
      <c r="L3782" s="1">
        <f t="shared" si="463"/>
        <v>6</v>
      </c>
    </row>
    <row r="3783" spans="1:12" ht="16.5" hidden="1" thickBot="1" x14ac:dyDescent="0.3">
      <c r="A3783" s="26">
        <v>712906</v>
      </c>
      <c r="B3783" s="42">
        <v>712906</v>
      </c>
      <c r="C3783" s="43" t="s">
        <v>818</v>
      </c>
      <c r="D3783" s="44">
        <v>0</v>
      </c>
      <c r="E3783" s="29">
        <f>IF(ISERROR(VLOOKUP(A3783,'INFORME SEVEN'!$A$1:$F$339,4,0)),0,VLOOKUP(A3783,'INFORME SEVEN'!$A$1:$F$339,4,0))</f>
        <v>0</v>
      </c>
      <c r="F3783" s="29">
        <f>IF(ISERROR(VLOOKUP(A3783,'INFORME SEVEN'!$A$1:$F$339,5,0)),0,VLOOKUP(A3783,'INFORME SEVEN'!$A$1:$F$339,5,0))</f>
        <v>0</v>
      </c>
      <c r="G3783" s="65">
        <f t="shared" si="467"/>
        <v>0</v>
      </c>
      <c r="H3783" s="44">
        <f t="shared" si="464"/>
        <v>0</v>
      </c>
      <c r="I3783" s="46">
        <v>0</v>
      </c>
      <c r="J3783" s="31">
        <f t="shared" si="465"/>
        <v>0</v>
      </c>
      <c r="K3783" s="1">
        <f t="shared" si="466"/>
        <v>0</v>
      </c>
      <c r="L3783" s="1">
        <f t="shared" si="463"/>
        <v>6</v>
      </c>
    </row>
    <row r="3784" spans="1:12" ht="16.5" hidden="1" thickBot="1" x14ac:dyDescent="0.3">
      <c r="A3784" s="26">
        <v>712907</v>
      </c>
      <c r="B3784" s="42">
        <v>712907</v>
      </c>
      <c r="C3784" s="43" t="s">
        <v>440</v>
      </c>
      <c r="D3784" s="44">
        <v>0</v>
      </c>
      <c r="E3784" s="29">
        <f>IF(ISERROR(VLOOKUP(A3784,'INFORME SEVEN'!$A$1:$F$339,4,0)),0,VLOOKUP(A3784,'INFORME SEVEN'!$A$1:$F$339,4,0))</f>
        <v>0</v>
      </c>
      <c r="F3784" s="29">
        <f>IF(ISERROR(VLOOKUP(A3784,'INFORME SEVEN'!$A$1:$F$339,5,0)),0,VLOOKUP(A3784,'INFORME SEVEN'!$A$1:$F$339,5,0))</f>
        <v>0</v>
      </c>
      <c r="G3784" s="65">
        <f t="shared" si="467"/>
        <v>0</v>
      </c>
      <c r="H3784" s="44">
        <f t="shared" si="464"/>
        <v>0</v>
      </c>
      <c r="I3784" s="46">
        <v>0</v>
      </c>
      <c r="J3784" s="31">
        <f t="shared" si="465"/>
        <v>0</v>
      </c>
      <c r="K3784" s="1">
        <f t="shared" si="466"/>
        <v>0</v>
      </c>
      <c r="L3784" s="1">
        <f t="shared" si="463"/>
        <v>6</v>
      </c>
    </row>
    <row r="3785" spans="1:12" ht="16.5" hidden="1" thickBot="1" x14ac:dyDescent="0.3">
      <c r="A3785" s="26">
        <v>712908</v>
      </c>
      <c r="B3785" s="42">
        <v>712908</v>
      </c>
      <c r="C3785" s="43" t="s">
        <v>1955</v>
      </c>
      <c r="D3785" s="44">
        <v>0</v>
      </c>
      <c r="E3785" s="29">
        <f>IF(ISERROR(VLOOKUP(A3785,'INFORME SEVEN'!$A$1:$F$339,4,0)),0,VLOOKUP(A3785,'INFORME SEVEN'!$A$1:$F$339,4,0))</f>
        <v>0</v>
      </c>
      <c r="F3785" s="29">
        <f>IF(ISERROR(VLOOKUP(A3785,'INFORME SEVEN'!$A$1:$F$339,5,0)),0,VLOOKUP(A3785,'INFORME SEVEN'!$A$1:$F$339,5,0))</f>
        <v>0</v>
      </c>
      <c r="G3785" s="65">
        <f t="shared" si="467"/>
        <v>0</v>
      </c>
      <c r="H3785" s="44">
        <f t="shared" si="464"/>
        <v>0</v>
      </c>
      <c r="I3785" s="46">
        <v>0</v>
      </c>
      <c r="J3785" s="31">
        <f t="shared" si="465"/>
        <v>0</v>
      </c>
      <c r="K3785" s="1">
        <f t="shared" si="466"/>
        <v>0</v>
      </c>
      <c r="L3785" s="1">
        <f t="shared" si="463"/>
        <v>6</v>
      </c>
    </row>
    <row r="3786" spans="1:12" ht="16.5" hidden="1" thickBot="1" x14ac:dyDescent="0.3">
      <c r="A3786" s="26">
        <v>712909</v>
      </c>
      <c r="B3786" s="42">
        <v>712909</v>
      </c>
      <c r="C3786" s="43" t="s">
        <v>438</v>
      </c>
      <c r="D3786" s="44">
        <v>0</v>
      </c>
      <c r="E3786" s="29">
        <f>IF(ISERROR(VLOOKUP(A3786,'INFORME SEVEN'!$A$1:$F$339,4,0)),0,VLOOKUP(A3786,'INFORME SEVEN'!$A$1:$F$339,4,0))</f>
        <v>0</v>
      </c>
      <c r="F3786" s="29">
        <f>IF(ISERROR(VLOOKUP(A3786,'INFORME SEVEN'!$A$1:$F$339,5,0)),0,VLOOKUP(A3786,'INFORME SEVEN'!$A$1:$F$339,5,0))</f>
        <v>0</v>
      </c>
      <c r="G3786" s="65">
        <f t="shared" si="467"/>
        <v>0</v>
      </c>
      <c r="H3786" s="44">
        <f t="shared" si="464"/>
        <v>0</v>
      </c>
      <c r="I3786" s="46">
        <v>0</v>
      </c>
      <c r="J3786" s="31">
        <f t="shared" si="465"/>
        <v>0</v>
      </c>
      <c r="K3786" s="1">
        <f t="shared" si="466"/>
        <v>0</v>
      </c>
      <c r="L3786" s="1">
        <f t="shared" si="463"/>
        <v>6</v>
      </c>
    </row>
    <row r="3787" spans="1:12" ht="16.5" hidden="1" thickBot="1" x14ac:dyDescent="0.3">
      <c r="A3787" s="26">
        <v>712910</v>
      </c>
      <c r="B3787" s="42">
        <v>712910</v>
      </c>
      <c r="C3787" s="43" t="s">
        <v>1821</v>
      </c>
      <c r="D3787" s="44">
        <v>0</v>
      </c>
      <c r="E3787" s="29">
        <f>IF(ISERROR(VLOOKUP(A3787,'INFORME SEVEN'!$A$1:$F$339,4,0)),0,VLOOKUP(A3787,'INFORME SEVEN'!$A$1:$F$339,4,0))</f>
        <v>0</v>
      </c>
      <c r="F3787" s="29">
        <f>IF(ISERROR(VLOOKUP(A3787,'INFORME SEVEN'!$A$1:$F$339,5,0)),0,VLOOKUP(A3787,'INFORME SEVEN'!$A$1:$F$339,5,0))</f>
        <v>0</v>
      </c>
      <c r="G3787" s="65">
        <f t="shared" si="467"/>
        <v>0</v>
      </c>
      <c r="H3787" s="44">
        <f t="shared" si="464"/>
        <v>0</v>
      </c>
      <c r="I3787" s="46">
        <v>0</v>
      </c>
      <c r="J3787" s="31">
        <f t="shared" si="465"/>
        <v>0</v>
      </c>
      <c r="K3787" s="1">
        <f t="shared" si="466"/>
        <v>0</v>
      </c>
      <c r="L3787" s="1">
        <f t="shared" si="463"/>
        <v>6</v>
      </c>
    </row>
    <row r="3788" spans="1:12" ht="16.5" hidden="1" thickBot="1" x14ac:dyDescent="0.3">
      <c r="A3788" s="26">
        <v>712911</v>
      </c>
      <c r="B3788" s="42">
        <v>712911</v>
      </c>
      <c r="C3788" s="43" t="s">
        <v>1822</v>
      </c>
      <c r="D3788" s="44">
        <v>0</v>
      </c>
      <c r="E3788" s="29">
        <f>IF(ISERROR(VLOOKUP(A3788,'INFORME SEVEN'!$A$1:$F$339,4,0)),0,VLOOKUP(A3788,'INFORME SEVEN'!$A$1:$F$339,4,0))</f>
        <v>0</v>
      </c>
      <c r="F3788" s="29">
        <f>IF(ISERROR(VLOOKUP(A3788,'INFORME SEVEN'!$A$1:$F$339,5,0)),0,VLOOKUP(A3788,'INFORME SEVEN'!$A$1:$F$339,5,0))</f>
        <v>0</v>
      </c>
      <c r="G3788" s="65">
        <f t="shared" si="467"/>
        <v>0</v>
      </c>
      <c r="H3788" s="44">
        <f t="shared" si="464"/>
        <v>0</v>
      </c>
      <c r="I3788" s="46">
        <v>0</v>
      </c>
      <c r="J3788" s="31">
        <f t="shared" si="465"/>
        <v>0</v>
      </c>
      <c r="K3788" s="1">
        <f t="shared" si="466"/>
        <v>0</v>
      </c>
      <c r="L3788" s="1">
        <f t="shared" si="463"/>
        <v>6</v>
      </c>
    </row>
    <row r="3789" spans="1:12" ht="16.5" hidden="1" thickBot="1" x14ac:dyDescent="0.3">
      <c r="A3789" s="26">
        <v>712995</v>
      </c>
      <c r="B3789" s="42">
        <v>712995</v>
      </c>
      <c r="C3789" s="43" t="s">
        <v>1956</v>
      </c>
      <c r="D3789" s="44">
        <v>0</v>
      </c>
      <c r="E3789" s="29">
        <f>IF(ISERROR(VLOOKUP(A3789,'INFORME SEVEN'!$A$1:$F$339,4,0)),0,VLOOKUP(A3789,'INFORME SEVEN'!$A$1:$F$339,4,0))</f>
        <v>0</v>
      </c>
      <c r="F3789" s="29">
        <f>IF(ISERROR(VLOOKUP(A3789,'INFORME SEVEN'!$A$1:$F$339,5,0)),0,VLOOKUP(A3789,'INFORME SEVEN'!$A$1:$F$339,5,0))</f>
        <v>0</v>
      </c>
      <c r="G3789" s="65">
        <f t="shared" si="467"/>
        <v>0</v>
      </c>
      <c r="H3789" s="44">
        <f t="shared" si="464"/>
        <v>0</v>
      </c>
      <c r="I3789" s="46">
        <v>0</v>
      </c>
      <c r="J3789" s="31">
        <f t="shared" si="465"/>
        <v>0</v>
      </c>
      <c r="K3789" s="1">
        <f t="shared" si="466"/>
        <v>0</v>
      </c>
      <c r="L3789" s="1">
        <f t="shared" ref="L3789:L3852" si="468">+LEN(A3789)</f>
        <v>6</v>
      </c>
    </row>
    <row r="3790" spans="1:12" ht="16.5" hidden="1" thickBot="1" x14ac:dyDescent="0.3">
      <c r="A3790" s="26">
        <v>7130</v>
      </c>
      <c r="B3790" s="48">
        <v>713000</v>
      </c>
      <c r="C3790" s="49" t="s">
        <v>1415</v>
      </c>
      <c r="D3790" s="39">
        <v>0</v>
      </c>
      <c r="E3790" s="29">
        <f>IF(ISERROR(VLOOKUP(A3790,'INFORME SEVEN'!$A$1:$F$339,4,0)),0,VLOOKUP(A3790,'INFORME SEVEN'!$A$1:$F$339,4,0))</f>
        <v>0</v>
      </c>
      <c r="F3790" s="29">
        <f>IF(ISERROR(VLOOKUP(A3790,'INFORME SEVEN'!$A$1:$F$339,5,0)),0,VLOOKUP(A3790,'INFORME SEVEN'!$A$1:$F$339,5,0))</f>
        <v>0</v>
      </c>
      <c r="G3790" s="39">
        <f t="shared" si="467"/>
        <v>0</v>
      </c>
      <c r="H3790" s="50">
        <f t="shared" si="464"/>
        <v>0</v>
      </c>
      <c r="I3790" s="51">
        <v>0</v>
      </c>
      <c r="J3790" s="31">
        <f t="shared" si="465"/>
        <v>0</v>
      </c>
      <c r="K3790" s="1">
        <f t="shared" si="466"/>
        <v>0</v>
      </c>
      <c r="L3790" s="1">
        <f t="shared" si="468"/>
        <v>4</v>
      </c>
    </row>
    <row r="3791" spans="1:12" ht="16.5" hidden="1" thickBot="1" x14ac:dyDescent="0.3">
      <c r="A3791" s="26">
        <v>713001</v>
      </c>
      <c r="B3791" s="42">
        <v>713001</v>
      </c>
      <c r="C3791" s="43" t="s">
        <v>1953</v>
      </c>
      <c r="D3791" s="44">
        <v>0</v>
      </c>
      <c r="E3791" s="29">
        <f>IF(ISERROR(VLOOKUP(A3791,'INFORME SEVEN'!$A$1:$F$339,4,0)),0,VLOOKUP(A3791,'INFORME SEVEN'!$A$1:$F$339,4,0))</f>
        <v>0</v>
      </c>
      <c r="F3791" s="29">
        <f>IF(ISERROR(VLOOKUP(A3791,'INFORME SEVEN'!$A$1:$F$339,5,0)),0,VLOOKUP(A3791,'INFORME SEVEN'!$A$1:$F$339,5,0))</f>
        <v>0</v>
      </c>
      <c r="G3791" s="65">
        <f t="shared" si="467"/>
        <v>0</v>
      </c>
      <c r="H3791" s="44">
        <f t="shared" si="464"/>
        <v>0</v>
      </c>
      <c r="I3791" s="46">
        <v>0</v>
      </c>
      <c r="J3791" s="31">
        <f t="shared" si="465"/>
        <v>0</v>
      </c>
      <c r="K3791" s="1">
        <f t="shared" si="466"/>
        <v>0</v>
      </c>
      <c r="L3791" s="1">
        <f t="shared" si="468"/>
        <v>6</v>
      </c>
    </row>
    <row r="3792" spans="1:12" ht="16.5" hidden="1" thickBot="1" x14ac:dyDescent="0.3">
      <c r="A3792" s="26">
        <v>713002</v>
      </c>
      <c r="B3792" s="42">
        <v>713002</v>
      </c>
      <c r="C3792" s="43" t="s">
        <v>1954</v>
      </c>
      <c r="D3792" s="44">
        <v>0</v>
      </c>
      <c r="E3792" s="29">
        <f>IF(ISERROR(VLOOKUP(A3792,'INFORME SEVEN'!$A$1:$F$339,4,0)),0,VLOOKUP(A3792,'INFORME SEVEN'!$A$1:$F$339,4,0))</f>
        <v>0</v>
      </c>
      <c r="F3792" s="29">
        <f>IF(ISERROR(VLOOKUP(A3792,'INFORME SEVEN'!$A$1:$F$339,5,0)),0,VLOOKUP(A3792,'INFORME SEVEN'!$A$1:$F$339,5,0))</f>
        <v>0</v>
      </c>
      <c r="G3792" s="65">
        <f t="shared" si="467"/>
        <v>0</v>
      </c>
      <c r="H3792" s="44">
        <f t="shared" si="464"/>
        <v>0</v>
      </c>
      <c r="I3792" s="46">
        <v>0</v>
      </c>
      <c r="J3792" s="31">
        <f t="shared" si="465"/>
        <v>0</v>
      </c>
      <c r="K3792" s="1">
        <f t="shared" si="466"/>
        <v>0</v>
      </c>
      <c r="L3792" s="1">
        <f t="shared" si="468"/>
        <v>6</v>
      </c>
    </row>
    <row r="3793" spans="1:12" ht="16.5" hidden="1" thickBot="1" x14ac:dyDescent="0.3">
      <c r="A3793" s="26">
        <v>713003</v>
      </c>
      <c r="B3793" s="42">
        <v>713003</v>
      </c>
      <c r="C3793" s="43" t="s">
        <v>1820</v>
      </c>
      <c r="D3793" s="44">
        <v>0</v>
      </c>
      <c r="E3793" s="29">
        <f>IF(ISERROR(VLOOKUP(A3793,'INFORME SEVEN'!$A$1:$F$339,4,0)),0,VLOOKUP(A3793,'INFORME SEVEN'!$A$1:$F$339,4,0))</f>
        <v>0</v>
      </c>
      <c r="F3793" s="29">
        <f>IF(ISERROR(VLOOKUP(A3793,'INFORME SEVEN'!$A$1:$F$339,5,0)),0,VLOOKUP(A3793,'INFORME SEVEN'!$A$1:$F$339,5,0))</f>
        <v>0</v>
      </c>
      <c r="G3793" s="65">
        <f t="shared" si="467"/>
        <v>0</v>
      </c>
      <c r="H3793" s="44">
        <f t="shared" si="464"/>
        <v>0</v>
      </c>
      <c r="I3793" s="46">
        <v>0</v>
      </c>
      <c r="J3793" s="31">
        <f t="shared" si="465"/>
        <v>0</v>
      </c>
      <c r="K3793" s="1">
        <f t="shared" si="466"/>
        <v>0</v>
      </c>
      <c r="L3793" s="1">
        <f t="shared" si="468"/>
        <v>6</v>
      </c>
    </row>
    <row r="3794" spans="1:12" ht="16.5" hidden="1" thickBot="1" x14ac:dyDescent="0.3">
      <c r="A3794" s="26">
        <v>713004</v>
      </c>
      <c r="B3794" s="42">
        <v>713004</v>
      </c>
      <c r="C3794" s="43" t="s">
        <v>817</v>
      </c>
      <c r="D3794" s="44">
        <v>0</v>
      </c>
      <c r="E3794" s="29">
        <f>IF(ISERROR(VLOOKUP(A3794,'INFORME SEVEN'!$A$1:$F$339,4,0)),0,VLOOKUP(A3794,'INFORME SEVEN'!$A$1:$F$339,4,0))</f>
        <v>0</v>
      </c>
      <c r="F3794" s="29">
        <f>IF(ISERROR(VLOOKUP(A3794,'INFORME SEVEN'!$A$1:$F$339,5,0)),0,VLOOKUP(A3794,'INFORME SEVEN'!$A$1:$F$339,5,0))</f>
        <v>0</v>
      </c>
      <c r="G3794" s="65">
        <f t="shared" si="467"/>
        <v>0</v>
      </c>
      <c r="H3794" s="44">
        <f t="shared" si="464"/>
        <v>0</v>
      </c>
      <c r="I3794" s="46">
        <v>0</v>
      </c>
      <c r="J3794" s="31">
        <f t="shared" si="465"/>
        <v>0</v>
      </c>
      <c r="K3794" s="1">
        <f t="shared" si="466"/>
        <v>0</v>
      </c>
      <c r="L3794" s="1">
        <f t="shared" si="468"/>
        <v>6</v>
      </c>
    </row>
    <row r="3795" spans="1:12" ht="16.5" hidden="1" thickBot="1" x14ac:dyDescent="0.3">
      <c r="A3795" s="26">
        <v>713005</v>
      </c>
      <c r="B3795" s="42">
        <v>713005</v>
      </c>
      <c r="C3795" s="43" t="s">
        <v>1819</v>
      </c>
      <c r="D3795" s="44">
        <v>0</v>
      </c>
      <c r="E3795" s="29">
        <f>IF(ISERROR(VLOOKUP(A3795,'INFORME SEVEN'!$A$1:$F$339,4,0)),0,VLOOKUP(A3795,'INFORME SEVEN'!$A$1:$F$339,4,0))</f>
        <v>0</v>
      </c>
      <c r="F3795" s="29">
        <f>IF(ISERROR(VLOOKUP(A3795,'INFORME SEVEN'!$A$1:$F$339,5,0)),0,VLOOKUP(A3795,'INFORME SEVEN'!$A$1:$F$339,5,0))</f>
        <v>0</v>
      </c>
      <c r="G3795" s="65">
        <f t="shared" si="467"/>
        <v>0</v>
      </c>
      <c r="H3795" s="44">
        <f t="shared" ref="H3795:H3858" si="469">+G3795</f>
        <v>0</v>
      </c>
      <c r="I3795" s="46">
        <v>0</v>
      </c>
      <c r="J3795" s="31">
        <f t="shared" si="465"/>
        <v>0</v>
      </c>
      <c r="K3795" s="1">
        <f t="shared" si="466"/>
        <v>0</v>
      </c>
      <c r="L3795" s="1">
        <f t="shared" si="468"/>
        <v>6</v>
      </c>
    </row>
    <row r="3796" spans="1:12" ht="16.5" hidden="1" thickBot="1" x14ac:dyDescent="0.3">
      <c r="A3796" s="26">
        <v>713006</v>
      </c>
      <c r="B3796" s="42">
        <v>713006</v>
      </c>
      <c r="C3796" s="43" t="s">
        <v>818</v>
      </c>
      <c r="D3796" s="44">
        <v>0</v>
      </c>
      <c r="E3796" s="29">
        <f>IF(ISERROR(VLOOKUP(A3796,'INFORME SEVEN'!$A$1:$F$339,4,0)),0,VLOOKUP(A3796,'INFORME SEVEN'!$A$1:$F$339,4,0))</f>
        <v>0</v>
      </c>
      <c r="F3796" s="29">
        <f>IF(ISERROR(VLOOKUP(A3796,'INFORME SEVEN'!$A$1:$F$339,5,0)),0,VLOOKUP(A3796,'INFORME SEVEN'!$A$1:$F$339,5,0))</f>
        <v>0</v>
      </c>
      <c r="G3796" s="65">
        <f t="shared" si="467"/>
        <v>0</v>
      </c>
      <c r="H3796" s="44">
        <f t="shared" si="469"/>
        <v>0</v>
      </c>
      <c r="I3796" s="46">
        <v>0</v>
      </c>
      <c r="J3796" s="31">
        <f t="shared" ref="J3796:J3859" si="470">+G3796-H3796-I3796</f>
        <v>0</v>
      </c>
      <c r="K3796" s="1">
        <f t="shared" ref="K3796:K3859" si="471">IF(D3796&lt;&gt;0,1,IF(G3796&lt;&gt;0,2,IF(F3796&lt;&gt;0,3,IF(E3796&lt;&gt;0,4,0))))</f>
        <v>0</v>
      </c>
      <c r="L3796" s="1">
        <f t="shared" si="468"/>
        <v>6</v>
      </c>
    </row>
    <row r="3797" spans="1:12" ht="16.5" hidden="1" thickBot="1" x14ac:dyDescent="0.3">
      <c r="A3797" s="26">
        <v>713007</v>
      </c>
      <c r="B3797" s="42">
        <v>713007</v>
      </c>
      <c r="C3797" s="43" t="s">
        <v>440</v>
      </c>
      <c r="D3797" s="44">
        <v>0</v>
      </c>
      <c r="E3797" s="29">
        <f>IF(ISERROR(VLOOKUP(A3797,'INFORME SEVEN'!$A$1:$F$339,4,0)),0,VLOOKUP(A3797,'INFORME SEVEN'!$A$1:$F$339,4,0))</f>
        <v>0</v>
      </c>
      <c r="F3797" s="29">
        <f>IF(ISERROR(VLOOKUP(A3797,'INFORME SEVEN'!$A$1:$F$339,5,0)),0,VLOOKUP(A3797,'INFORME SEVEN'!$A$1:$F$339,5,0))</f>
        <v>0</v>
      </c>
      <c r="G3797" s="65">
        <f t="shared" si="467"/>
        <v>0</v>
      </c>
      <c r="H3797" s="44">
        <f t="shared" si="469"/>
        <v>0</v>
      </c>
      <c r="I3797" s="46">
        <v>0</v>
      </c>
      <c r="J3797" s="31">
        <f t="shared" si="470"/>
        <v>0</v>
      </c>
      <c r="K3797" s="1">
        <f t="shared" si="471"/>
        <v>0</v>
      </c>
      <c r="L3797" s="1">
        <f t="shared" si="468"/>
        <v>6</v>
      </c>
    </row>
    <row r="3798" spans="1:12" ht="16.5" hidden="1" thickBot="1" x14ac:dyDescent="0.3">
      <c r="A3798" s="26">
        <v>713008</v>
      </c>
      <c r="B3798" s="42">
        <v>713008</v>
      </c>
      <c r="C3798" s="43" t="s">
        <v>1955</v>
      </c>
      <c r="D3798" s="44">
        <v>0</v>
      </c>
      <c r="E3798" s="29">
        <f>IF(ISERROR(VLOOKUP(A3798,'INFORME SEVEN'!$A$1:$F$339,4,0)),0,VLOOKUP(A3798,'INFORME SEVEN'!$A$1:$F$339,4,0))</f>
        <v>0</v>
      </c>
      <c r="F3798" s="29">
        <f>IF(ISERROR(VLOOKUP(A3798,'INFORME SEVEN'!$A$1:$F$339,5,0)),0,VLOOKUP(A3798,'INFORME SEVEN'!$A$1:$F$339,5,0))</f>
        <v>0</v>
      </c>
      <c r="G3798" s="65">
        <f t="shared" si="467"/>
        <v>0</v>
      </c>
      <c r="H3798" s="44">
        <f t="shared" si="469"/>
        <v>0</v>
      </c>
      <c r="I3798" s="46">
        <v>0</v>
      </c>
      <c r="J3798" s="31">
        <f t="shared" si="470"/>
        <v>0</v>
      </c>
      <c r="K3798" s="1">
        <f t="shared" si="471"/>
        <v>0</v>
      </c>
      <c r="L3798" s="1">
        <f t="shared" si="468"/>
        <v>6</v>
      </c>
    </row>
    <row r="3799" spans="1:12" ht="16.5" hidden="1" thickBot="1" x14ac:dyDescent="0.3">
      <c r="A3799" s="26">
        <v>713009</v>
      </c>
      <c r="B3799" s="42">
        <v>713009</v>
      </c>
      <c r="C3799" s="43" t="s">
        <v>438</v>
      </c>
      <c r="D3799" s="44">
        <v>0</v>
      </c>
      <c r="E3799" s="29">
        <f>IF(ISERROR(VLOOKUP(A3799,'INFORME SEVEN'!$A$1:$F$339,4,0)),0,VLOOKUP(A3799,'INFORME SEVEN'!$A$1:$F$339,4,0))</f>
        <v>0</v>
      </c>
      <c r="F3799" s="29">
        <f>IF(ISERROR(VLOOKUP(A3799,'INFORME SEVEN'!$A$1:$F$339,5,0)),0,VLOOKUP(A3799,'INFORME SEVEN'!$A$1:$F$339,5,0))</f>
        <v>0</v>
      </c>
      <c r="G3799" s="65">
        <f t="shared" si="467"/>
        <v>0</v>
      </c>
      <c r="H3799" s="44">
        <f t="shared" si="469"/>
        <v>0</v>
      </c>
      <c r="I3799" s="46">
        <v>0</v>
      </c>
      <c r="J3799" s="31">
        <f t="shared" si="470"/>
        <v>0</v>
      </c>
      <c r="K3799" s="1">
        <f t="shared" si="471"/>
        <v>0</v>
      </c>
      <c r="L3799" s="1">
        <f t="shared" si="468"/>
        <v>6</v>
      </c>
    </row>
    <row r="3800" spans="1:12" ht="16.5" hidden="1" thickBot="1" x14ac:dyDescent="0.3">
      <c r="A3800" s="26">
        <v>713010</v>
      </c>
      <c r="B3800" s="42">
        <v>713010</v>
      </c>
      <c r="C3800" s="43" t="s">
        <v>1821</v>
      </c>
      <c r="D3800" s="44">
        <v>0</v>
      </c>
      <c r="E3800" s="29">
        <f>IF(ISERROR(VLOOKUP(A3800,'INFORME SEVEN'!$A$1:$F$339,4,0)),0,VLOOKUP(A3800,'INFORME SEVEN'!$A$1:$F$339,4,0))</f>
        <v>0</v>
      </c>
      <c r="F3800" s="29">
        <f>IF(ISERROR(VLOOKUP(A3800,'INFORME SEVEN'!$A$1:$F$339,5,0)),0,VLOOKUP(A3800,'INFORME SEVEN'!$A$1:$F$339,5,0))</f>
        <v>0</v>
      </c>
      <c r="G3800" s="65">
        <f t="shared" si="467"/>
        <v>0</v>
      </c>
      <c r="H3800" s="44">
        <f t="shared" si="469"/>
        <v>0</v>
      </c>
      <c r="I3800" s="46">
        <v>0</v>
      </c>
      <c r="J3800" s="31">
        <f t="shared" si="470"/>
        <v>0</v>
      </c>
      <c r="K3800" s="1">
        <f t="shared" si="471"/>
        <v>0</v>
      </c>
      <c r="L3800" s="1">
        <f t="shared" si="468"/>
        <v>6</v>
      </c>
    </row>
    <row r="3801" spans="1:12" ht="16.5" hidden="1" thickBot="1" x14ac:dyDescent="0.3">
      <c r="A3801" s="26">
        <v>713011</v>
      </c>
      <c r="B3801" s="42">
        <v>713011</v>
      </c>
      <c r="C3801" s="43" t="s">
        <v>1822</v>
      </c>
      <c r="D3801" s="44">
        <v>0</v>
      </c>
      <c r="E3801" s="29">
        <f>IF(ISERROR(VLOOKUP(A3801,'INFORME SEVEN'!$A$1:$F$339,4,0)),0,VLOOKUP(A3801,'INFORME SEVEN'!$A$1:$F$339,4,0))</f>
        <v>0</v>
      </c>
      <c r="F3801" s="29">
        <f>IF(ISERROR(VLOOKUP(A3801,'INFORME SEVEN'!$A$1:$F$339,5,0)),0,VLOOKUP(A3801,'INFORME SEVEN'!$A$1:$F$339,5,0))</f>
        <v>0</v>
      </c>
      <c r="G3801" s="65">
        <f t="shared" si="467"/>
        <v>0</v>
      </c>
      <c r="H3801" s="44">
        <f t="shared" si="469"/>
        <v>0</v>
      </c>
      <c r="I3801" s="46">
        <v>0</v>
      </c>
      <c r="J3801" s="31">
        <f t="shared" si="470"/>
        <v>0</v>
      </c>
      <c r="K3801" s="1">
        <f t="shared" si="471"/>
        <v>0</v>
      </c>
      <c r="L3801" s="1">
        <f t="shared" si="468"/>
        <v>6</v>
      </c>
    </row>
    <row r="3802" spans="1:12" ht="16.5" hidden="1" thickBot="1" x14ac:dyDescent="0.3">
      <c r="A3802" s="26">
        <v>713095</v>
      </c>
      <c r="B3802" s="42">
        <v>713095</v>
      </c>
      <c r="C3802" s="43" t="s">
        <v>1956</v>
      </c>
      <c r="D3802" s="44">
        <v>0</v>
      </c>
      <c r="E3802" s="29">
        <f>IF(ISERROR(VLOOKUP(A3802,'INFORME SEVEN'!$A$1:$F$339,4,0)),0,VLOOKUP(A3802,'INFORME SEVEN'!$A$1:$F$339,4,0))</f>
        <v>0</v>
      </c>
      <c r="F3802" s="29">
        <f>IF(ISERROR(VLOOKUP(A3802,'INFORME SEVEN'!$A$1:$F$339,5,0)),0,VLOOKUP(A3802,'INFORME SEVEN'!$A$1:$F$339,5,0))</f>
        <v>0</v>
      </c>
      <c r="G3802" s="65">
        <f t="shared" si="467"/>
        <v>0</v>
      </c>
      <c r="H3802" s="44">
        <f t="shared" si="469"/>
        <v>0</v>
      </c>
      <c r="I3802" s="46">
        <v>0</v>
      </c>
      <c r="J3802" s="31">
        <f t="shared" si="470"/>
        <v>0</v>
      </c>
      <c r="K3802" s="1">
        <f t="shared" si="471"/>
        <v>0</v>
      </c>
      <c r="L3802" s="1">
        <f t="shared" si="468"/>
        <v>6</v>
      </c>
    </row>
    <row r="3803" spans="1:12" ht="16.5" hidden="1" thickBot="1" x14ac:dyDescent="0.3">
      <c r="A3803" s="26">
        <v>7135</v>
      </c>
      <c r="B3803" s="48">
        <v>713500</v>
      </c>
      <c r="C3803" s="49" t="s">
        <v>1964</v>
      </c>
      <c r="D3803" s="39">
        <v>0</v>
      </c>
      <c r="E3803" s="29">
        <f>IF(ISERROR(VLOOKUP(A3803,'INFORME SEVEN'!$A$1:$F$339,4,0)),0,VLOOKUP(A3803,'INFORME SEVEN'!$A$1:$F$339,4,0))</f>
        <v>0</v>
      </c>
      <c r="F3803" s="29">
        <f>IF(ISERROR(VLOOKUP(A3803,'INFORME SEVEN'!$A$1:$F$339,5,0)),0,VLOOKUP(A3803,'INFORME SEVEN'!$A$1:$F$339,5,0))</f>
        <v>0</v>
      </c>
      <c r="G3803" s="39">
        <f t="shared" si="467"/>
        <v>0</v>
      </c>
      <c r="H3803" s="50">
        <f t="shared" si="469"/>
        <v>0</v>
      </c>
      <c r="I3803" s="51">
        <v>0</v>
      </c>
      <c r="J3803" s="31">
        <f t="shared" si="470"/>
        <v>0</v>
      </c>
      <c r="K3803" s="1">
        <f t="shared" si="471"/>
        <v>0</v>
      </c>
      <c r="L3803" s="1">
        <f t="shared" si="468"/>
        <v>4</v>
      </c>
    </row>
    <row r="3804" spans="1:12" ht="16.5" hidden="1" thickBot="1" x14ac:dyDescent="0.3">
      <c r="A3804" s="26">
        <v>713501</v>
      </c>
      <c r="B3804" s="42">
        <v>713501</v>
      </c>
      <c r="C3804" s="43" t="s">
        <v>1953</v>
      </c>
      <c r="D3804" s="44">
        <v>0</v>
      </c>
      <c r="E3804" s="29">
        <f>IF(ISERROR(VLOOKUP(A3804,'INFORME SEVEN'!$A$1:$F$339,4,0)),0,VLOOKUP(A3804,'INFORME SEVEN'!$A$1:$F$339,4,0))</f>
        <v>0</v>
      </c>
      <c r="F3804" s="29">
        <f>IF(ISERROR(VLOOKUP(A3804,'INFORME SEVEN'!$A$1:$F$339,5,0)),0,VLOOKUP(A3804,'INFORME SEVEN'!$A$1:$F$339,5,0))</f>
        <v>0</v>
      </c>
      <c r="G3804" s="65">
        <f t="shared" si="467"/>
        <v>0</v>
      </c>
      <c r="H3804" s="44">
        <f t="shared" si="469"/>
        <v>0</v>
      </c>
      <c r="I3804" s="46">
        <v>0</v>
      </c>
      <c r="J3804" s="31">
        <f t="shared" si="470"/>
        <v>0</v>
      </c>
      <c r="K3804" s="1">
        <f t="shared" si="471"/>
        <v>0</v>
      </c>
      <c r="L3804" s="1">
        <f t="shared" si="468"/>
        <v>6</v>
      </c>
    </row>
    <row r="3805" spans="1:12" ht="16.5" hidden="1" thickBot="1" x14ac:dyDescent="0.3">
      <c r="A3805" s="26">
        <v>713502</v>
      </c>
      <c r="B3805" s="42">
        <v>713502</v>
      </c>
      <c r="C3805" s="43" t="s">
        <v>1954</v>
      </c>
      <c r="D3805" s="44">
        <v>0</v>
      </c>
      <c r="E3805" s="29">
        <f>IF(ISERROR(VLOOKUP(A3805,'INFORME SEVEN'!$A$1:$F$339,4,0)),0,VLOOKUP(A3805,'INFORME SEVEN'!$A$1:$F$339,4,0))</f>
        <v>0</v>
      </c>
      <c r="F3805" s="29">
        <f>IF(ISERROR(VLOOKUP(A3805,'INFORME SEVEN'!$A$1:$F$339,5,0)),0,VLOOKUP(A3805,'INFORME SEVEN'!$A$1:$F$339,5,0))</f>
        <v>0</v>
      </c>
      <c r="G3805" s="65">
        <f t="shared" si="467"/>
        <v>0</v>
      </c>
      <c r="H3805" s="44">
        <f t="shared" si="469"/>
        <v>0</v>
      </c>
      <c r="I3805" s="46">
        <v>0</v>
      </c>
      <c r="J3805" s="31">
        <f t="shared" si="470"/>
        <v>0</v>
      </c>
      <c r="K3805" s="1">
        <f t="shared" si="471"/>
        <v>0</v>
      </c>
      <c r="L3805" s="1">
        <f t="shared" si="468"/>
        <v>6</v>
      </c>
    </row>
    <row r="3806" spans="1:12" ht="16.5" hidden="1" thickBot="1" x14ac:dyDescent="0.3">
      <c r="A3806" s="26">
        <v>713503</v>
      </c>
      <c r="B3806" s="42">
        <v>713503</v>
      </c>
      <c r="C3806" s="43" t="s">
        <v>1820</v>
      </c>
      <c r="D3806" s="44">
        <v>0</v>
      </c>
      <c r="E3806" s="29">
        <f>IF(ISERROR(VLOOKUP(A3806,'INFORME SEVEN'!$A$1:$F$339,4,0)),0,VLOOKUP(A3806,'INFORME SEVEN'!$A$1:$F$339,4,0))</f>
        <v>0</v>
      </c>
      <c r="F3806" s="29">
        <f>IF(ISERROR(VLOOKUP(A3806,'INFORME SEVEN'!$A$1:$F$339,5,0)),0,VLOOKUP(A3806,'INFORME SEVEN'!$A$1:$F$339,5,0))</f>
        <v>0</v>
      </c>
      <c r="G3806" s="65">
        <f t="shared" si="467"/>
        <v>0</v>
      </c>
      <c r="H3806" s="44">
        <f t="shared" si="469"/>
        <v>0</v>
      </c>
      <c r="I3806" s="46">
        <v>0</v>
      </c>
      <c r="J3806" s="31">
        <f t="shared" si="470"/>
        <v>0</v>
      </c>
      <c r="K3806" s="1">
        <f t="shared" si="471"/>
        <v>0</v>
      </c>
      <c r="L3806" s="1">
        <f t="shared" si="468"/>
        <v>6</v>
      </c>
    </row>
    <row r="3807" spans="1:12" ht="16.5" hidden="1" thickBot="1" x14ac:dyDescent="0.3">
      <c r="A3807" s="26">
        <v>713504</v>
      </c>
      <c r="B3807" s="42">
        <v>713504</v>
      </c>
      <c r="C3807" s="43" t="s">
        <v>817</v>
      </c>
      <c r="D3807" s="44">
        <v>0</v>
      </c>
      <c r="E3807" s="29">
        <f>IF(ISERROR(VLOOKUP(A3807,'INFORME SEVEN'!$A$1:$F$339,4,0)),0,VLOOKUP(A3807,'INFORME SEVEN'!$A$1:$F$339,4,0))</f>
        <v>0</v>
      </c>
      <c r="F3807" s="29">
        <f>IF(ISERROR(VLOOKUP(A3807,'INFORME SEVEN'!$A$1:$F$339,5,0)),0,VLOOKUP(A3807,'INFORME SEVEN'!$A$1:$F$339,5,0))</f>
        <v>0</v>
      </c>
      <c r="G3807" s="65">
        <f t="shared" si="467"/>
        <v>0</v>
      </c>
      <c r="H3807" s="44">
        <f t="shared" si="469"/>
        <v>0</v>
      </c>
      <c r="I3807" s="46">
        <v>0</v>
      </c>
      <c r="J3807" s="31">
        <f t="shared" si="470"/>
        <v>0</v>
      </c>
      <c r="K3807" s="1">
        <f t="shared" si="471"/>
        <v>0</v>
      </c>
      <c r="L3807" s="1">
        <f t="shared" si="468"/>
        <v>6</v>
      </c>
    </row>
    <row r="3808" spans="1:12" ht="16.5" hidden="1" thickBot="1" x14ac:dyDescent="0.3">
      <c r="A3808" s="26">
        <v>713505</v>
      </c>
      <c r="B3808" s="42">
        <v>713505</v>
      </c>
      <c r="C3808" s="43" t="s">
        <v>1819</v>
      </c>
      <c r="D3808" s="44">
        <v>0</v>
      </c>
      <c r="E3808" s="29">
        <f>IF(ISERROR(VLOOKUP(A3808,'INFORME SEVEN'!$A$1:$F$339,4,0)),0,VLOOKUP(A3808,'INFORME SEVEN'!$A$1:$F$339,4,0))</f>
        <v>0</v>
      </c>
      <c r="F3808" s="29">
        <f>IF(ISERROR(VLOOKUP(A3808,'INFORME SEVEN'!$A$1:$F$339,5,0)),0,VLOOKUP(A3808,'INFORME SEVEN'!$A$1:$F$339,5,0))</f>
        <v>0</v>
      </c>
      <c r="G3808" s="65">
        <f t="shared" si="467"/>
        <v>0</v>
      </c>
      <c r="H3808" s="44">
        <f t="shared" si="469"/>
        <v>0</v>
      </c>
      <c r="I3808" s="46">
        <v>0</v>
      </c>
      <c r="J3808" s="31">
        <f t="shared" si="470"/>
        <v>0</v>
      </c>
      <c r="K3808" s="1">
        <f t="shared" si="471"/>
        <v>0</v>
      </c>
      <c r="L3808" s="1">
        <f t="shared" si="468"/>
        <v>6</v>
      </c>
    </row>
    <row r="3809" spans="1:12" ht="16.5" hidden="1" thickBot="1" x14ac:dyDescent="0.3">
      <c r="A3809" s="26">
        <v>713506</v>
      </c>
      <c r="B3809" s="42">
        <v>713506</v>
      </c>
      <c r="C3809" s="43" t="s">
        <v>818</v>
      </c>
      <c r="D3809" s="44">
        <v>0</v>
      </c>
      <c r="E3809" s="29">
        <f>IF(ISERROR(VLOOKUP(A3809,'INFORME SEVEN'!$A$1:$F$339,4,0)),0,VLOOKUP(A3809,'INFORME SEVEN'!$A$1:$F$339,4,0))</f>
        <v>0</v>
      </c>
      <c r="F3809" s="29">
        <f>IF(ISERROR(VLOOKUP(A3809,'INFORME SEVEN'!$A$1:$F$339,5,0)),0,VLOOKUP(A3809,'INFORME SEVEN'!$A$1:$F$339,5,0))</f>
        <v>0</v>
      </c>
      <c r="G3809" s="65">
        <f t="shared" si="467"/>
        <v>0</v>
      </c>
      <c r="H3809" s="44">
        <f t="shared" si="469"/>
        <v>0</v>
      </c>
      <c r="I3809" s="46">
        <v>0</v>
      </c>
      <c r="J3809" s="31">
        <f t="shared" si="470"/>
        <v>0</v>
      </c>
      <c r="K3809" s="1">
        <f t="shared" si="471"/>
        <v>0</v>
      </c>
      <c r="L3809" s="1">
        <f t="shared" si="468"/>
        <v>6</v>
      </c>
    </row>
    <row r="3810" spans="1:12" ht="16.5" hidden="1" thickBot="1" x14ac:dyDescent="0.3">
      <c r="A3810" s="26">
        <v>713507</v>
      </c>
      <c r="B3810" s="42">
        <v>713507</v>
      </c>
      <c r="C3810" s="43" t="s">
        <v>440</v>
      </c>
      <c r="D3810" s="44">
        <v>0</v>
      </c>
      <c r="E3810" s="29">
        <f>IF(ISERROR(VLOOKUP(A3810,'INFORME SEVEN'!$A$1:$F$339,4,0)),0,VLOOKUP(A3810,'INFORME SEVEN'!$A$1:$F$339,4,0))</f>
        <v>0</v>
      </c>
      <c r="F3810" s="29">
        <f>IF(ISERROR(VLOOKUP(A3810,'INFORME SEVEN'!$A$1:$F$339,5,0)),0,VLOOKUP(A3810,'INFORME SEVEN'!$A$1:$F$339,5,0))</f>
        <v>0</v>
      </c>
      <c r="G3810" s="65">
        <f t="shared" si="467"/>
        <v>0</v>
      </c>
      <c r="H3810" s="44">
        <f t="shared" si="469"/>
        <v>0</v>
      </c>
      <c r="I3810" s="46">
        <v>0</v>
      </c>
      <c r="J3810" s="31">
        <f t="shared" si="470"/>
        <v>0</v>
      </c>
      <c r="K3810" s="1">
        <f t="shared" si="471"/>
        <v>0</v>
      </c>
      <c r="L3810" s="1">
        <f t="shared" si="468"/>
        <v>6</v>
      </c>
    </row>
    <row r="3811" spans="1:12" ht="16.5" hidden="1" thickBot="1" x14ac:dyDescent="0.3">
      <c r="A3811" s="26">
        <v>713508</v>
      </c>
      <c r="B3811" s="42">
        <v>713508</v>
      </c>
      <c r="C3811" s="43" t="s">
        <v>1955</v>
      </c>
      <c r="D3811" s="44">
        <v>0</v>
      </c>
      <c r="E3811" s="29">
        <f>IF(ISERROR(VLOOKUP(A3811,'INFORME SEVEN'!$A$1:$F$339,4,0)),0,VLOOKUP(A3811,'INFORME SEVEN'!$A$1:$F$339,4,0))</f>
        <v>0</v>
      </c>
      <c r="F3811" s="29">
        <f>IF(ISERROR(VLOOKUP(A3811,'INFORME SEVEN'!$A$1:$F$339,5,0)),0,VLOOKUP(A3811,'INFORME SEVEN'!$A$1:$F$339,5,0))</f>
        <v>0</v>
      </c>
      <c r="G3811" s="65">
        <f t="shared" si="467"/>
        <v>0</v>
      </c>
      <c r="H3811" s="44">
        <f t="shared" si="469"/>
        <v>0</v>
      </c>
      <c r="I3811" s="46">
        <v>0</v>
      </c>
      <c r="J3811" s="31">
        <f t="shared" si="470"/>
        <v>0</v>
      </c>
      <c r="K3811" s="1">
        <f t="shared" si="471"/>
        <v>0</v>
      </c>
      <c r="L3811" s="1">
        <f t="shared" si="468"/>
        <v>6</v>
      </c>
    </row>
    <row r="3812" spans="1:12" ht="16.5" hidden="1" thickBot="1" x14ac:dyDescent="0.3">
      <c r="A3812" s="26">
        <v>713509</v>
      </c>
      <c r="B3812" s="42">
        <v>713509</v>
      </c>
      <c r="C3812" s="43" t="s">
        <v>438</v>
      </c>
      <c r="D3812" s="44">
        <v>0</v>
      </c>
      <c r="E3812" s="29">
        <f>IF(ISERROR(VLOOKUP(A3812,'INFORME SEVEN'!$A$1:$F$339,4,0)),0,VLOOKUP(A3812,'INFORME SEVEN'!$A$1:$F$339,4,0))</f>
        <v>0</v>
      </c>
      <c r="F3812" s="29">
        <f>IF(ISERROR(VLOOKUP(A3812,'INFORME SEVEN'!$A$1:$F$339,5,0)),0,VLOOKUP(A3812,'INFORME SEVEN'!$A$1:$F$339,5,0))</f>
        <v>0</v>
      </c>
      <c r="G3812" s="65">
        <f t="shared" si="467"/>
        <v>0</v>
      </c>
      <c r="H3812" s="44">
        <f t="shared" si="469"/>
        <v>0</v>
      </c>
      <c r="I3812" s="46">
        <v>0</v>
      </c>
      <c r="J3812" s="31">
        <f t="shared" si="470"/>
        <v>0</v>
      </c>
      <c r="K3812" s="1">
        <f t="shared" si="471"/>
        <v>0</v>
      </c>
      <c r="L3812" s="1">
        <f t="shared" si="468"/>
        <v>6</v>
      </c>
    </row>
    <row r="3813" spans="1:12" ht="16.5" hidden="1" thickBot="1" x14ac:dyDescent="0.3">
      <c r="A3813" s="26">
        <v>713510</v>
      </c>
      <c r="B3813" s="42">
        <v>713510</v>
      </c>
      <c r="C3813" s="43" t="s">
        <v>1821</v>
      </c>
      <c r="D3813" s="44">
        <v>0</v>
      </c>
      <c r="E3813" s="29">
        <f>IF(ISERROR(VLOOKUP(A3813,'INFORME SEVEN'!$A$1:$F$339,4,0)),0,VLOOKUP(A3813,'INFORME SEVEN'!$A$1:$F$339,4,0))</f>
        <v>0</v>
      </c>
      <c r="F3813" s="29">
        <f>IF(ISERROR(VLOOKUP(A3813,'INFORME SEVEN'!$A$1:$F$339,5,0)),0,VLOOKUP(A3813,'INFORME SEVEN'!$A$1:$F$339,5,0))</f>
        <v>0</v>
      </c>
      <c r="G3813" s="65">
        <f t="shared" si="467"/>
        <v>0</v>
      </c>
      <c r="H3813" s="44">
        <f t="shared" si="469"/>
        <v>0</v>
      </c>
      <c r="I3813" s="46">
        <v>0</v>
      </c>
      <c r="J3813" s="31">
        <f t="shared" si="470"/>
        <v>0</v>
      </c>
      <c r="K3813" s="1">
        <f t="shared" si="471"/>
        <v>0</v>
      </c>
      <c r="L3813" s="1">
        <f t="shared" si="468"/>
        <v>6</v>
      </c>
    </row>
    <row r="3814" spans="1:12" ht="16.5" hidden="1" thickBot="1" x14ac:dyDescent="0.3">
      <c r="A3814" s="26">
        <v>713511</v>
      </c>
      <c r="B3814" s="42">
        <v>713511</v>
      </c>
      <c r="C3814" s="43" t="s">
        <v>1822</v>
      </c>
      <c r="D3814" s="44">
        <v>0</v>
      </c>
      <c r="E3814" s="29">
        <f>IF(ISERROR(VLOOKUP(A3814,'INFORME SEVEN'!$A$1:$F$339,4,0)),0,VLOOKUP(A3814,'INFORME SEVEN'!$A$1:$F$339,4,0))</f>
        <v>0</v>
      </c>
      <c r="F3814" s="29">
        <f>IF(ISERROR(VLOOKUP(A3814,'INFORME SEVEN'!$A$1:$F$339,5,0)),0,VLOOKUP(A3814,'INFORME SEVEN'!$A$1:$F$339,5,0))</f>
        <v>0</v>
      </c>
      <c r="G3814" s="65">
        <f t="shared" si="467"/>
        <v>0</v>
      </c>
      <c r="H3814" s="44">
        <f t="shared" si="469"/>
        <v>0</v>
      </c>
      <c r="I3814" s="46">
        <v>0</v>
      </c>
      <c r="J3814" s="31">
        <f t="shared" si="470"/>
        <v>0</v>
      </c>
      <c r="K3814" s="1">
        <f t="shared" si="471"/>
        <v>0</v>
      </c>
      <c r="L3814" s="1">
        <f t="shared" si="468"/>
        <v>6</v>
      </c>
    </row>
    <row r="3815" spans="1:12" ht="16.5" hidden="1" thickBot="1" x14ac:dyDescent="0.3">
      <c r="A3815" s="26">
        <v>713595</v>
      </c>
      <c r="B3815" s="42">
        <v>713595</v>
      </c>
      <c r="C3815" s="43" t="s">
        <v>1956</v>
      </c>
      <c r="D3815" s="44">
        <v>0</v>
      </c>
      <c r="E3815" s="29">
        <f>IF(ISERROR(VLOOKUP(A3815,'INFORME SEVEN'!$A$1:$F$339,4,0)),0,VLOOKUP(A3815,'INFORME SEVEN'!$A$1:$F$339,4,0))</f>
        <v>0</v>
      </c>
      <c r="F3815" s="29">
        <f>IF(ISERROR(VLOOKUP(A3815,'INFORME SEVEN'!$A$1:$F$339,5,0)),0,VLOOKUP(A3815,'INFORME SEVEN'!$A$1:$F$339,5,0))</f>
        <v>0</v>
      </c>
      <c r="G3815" s="65">
        <f t="shared" si="467"/>
        <v>0</v>
      </c>
      <c r="H3815" s="44">
        <f t="shared" si="469"/>
        <v>0</v>
      </c>
      <c r="I3815" s="46">
        <v>0</v>
      </c>
      <c r="J3815" s="31">
        <f t="shared" si="470"/>
        <v>0</v>
      </c>
      <c r="K3815" s="1">
        <f t="shared" si="471"/>
        <v>0</v>
      </c>
      <c r="L3815" s="1">
        <f t="shared" si="468"/>
        <v>6</v>
      </c>
    </row>
    <row r="3816" spans="1:12" ht="16.5" hidden="1" thickBot="1" x14ac:dyDescent="0.3">
      <c r="A3816" s="26">
        <v>7190</v>
      </c>
      <c r="B3816" s="48">
        <v>719000</v>
      </c>
      <c r="C3816" s="49" t="s">
        <v>1965</v>
      </c>
      <c r="D3816" s="39">
        <v>0</v>
      </c>
      <c r="E3816" s="29">
        <f>IF(ISERROR(VLOOKUP(A3816,'INFORME SEVEN'!$A$1:$F$339,4,0)),0,VLOOKUP(A3816,'INFORME SEVEN'!$A$1:$F$339,4,0))</f>
        <v>0</v>
      </c>
      <c r="F3816" s="29">
        <f>IF(ISERROR(VLOOKUP(A3816,'INFORME SEVEN'!$A$1:$F$339,5,0)),0,VLOOKUP(A3816,'INFORME SEVEN'!$A$1:$F$339,5,0))</f>
        <v>0</v>
      </c>
      <c r="G3816" s="39">
        <f t="shared" si="467"/>
        <v>0</v>
      </c>
      <c r="H3816" s="50">
        <f t="shared" si="469"/>
        <v>0</v>
      </c>
      <c r="I3816" s="51">
        <v>0</v>
      </c>
      <c r="J3816" s="31">
        <f t="shared" si="470"/>
        <v>0</v>
      </c>
      <c r="K3816" s="1">
        <f t="shared" si="471"/>
        <v>0</v>
      </c>
      <c r="L3816" s="1">
        <f t="shared" si="468"/>
        <v>4</v>
      </c>
    </row>
    <row r="3817" spans="1:12" ht="16.5" hidden="1" thickBot="1" x14ac:dyDescent="0.3">
      <c r="A3817" s="26">
        <v>719001</v>
      </c>
      <c r="B3817" s="42">
        <v>719001</v>
      </c>
      <c r="C3817" s="43" t="s">
        <v>1953</v>
      </c>
      <c r="D3817" s="44">
        <v>0</v>
      </c>
      <c r="E3817" s="29">
        <f>IF(ISERROR(VLOOKUP(A3817,'INFORME SEVEN'!$A$1:$F$339,4,0)),0,VLOOKUP(A3817,'INFORME SEVEN'!$A$1:$F$339,4,0))</f>
        <v>0</v>
      </c>
      <c r="F3817" s="29">
        <f>IF(ISERROR(VLOOKUP(A3817,'INFORME SEVEN'!$A$1:$F$339,5,0)),0,VLOOKUP(A3817,'INFORME SEVEN'!$A$1:$F$339,5,0))</f>
        <v>0</v>
      </c>
      <c r="G3817" s="65">
        <f t="shared" si="467"/>
        <v>0</v>
      </c>
      <c r="H3817" s="44">
        <f t="shared" si="469"/>
        <v>0</v>
      </c>
      <c r="I3817" s="46">
        <v>0</v>
      </c>
      <c r="J3817" s="31">
        <f t="shared" si="470"/>
        <v>0</v>
      </c>
      <c r="K3817" s="1">
        <f t="shared" si="471"/>
        <v>0</v>
      </c>
      <c r="L3817" s="1">
        <f t="shared" si="468"/>
        <v>6</v>
      </c>
    </row>
    <row r="3818" spans="1:12" ht="16.5" hidden="1" thickBot="1" x14ac:dyDescent="0.3">
      <c r="A3818" s="26">
        <v>719002</v>
      </c>
      <c r="B3818" s="42">
        <v>719002</v>
      </c>
      <c r="C3818" s="43" t="s">
        <v>1954</v>
      </c>
      <c r="D3818" s="44">
        <v>0</v>
      </c>
      <c r="E3818" s="29">
        <f>IF(ISERROR(VLOOKUP(A3818,'INFORME SEVEN'!$A$1:$F$339,4,0)),0,VLOOKUP(A3818,'INFORME SEVEN'!$A$1:$F$339,4,0))</f>
        <v>0</v>
      </c>
      <c r="F3818" s="29">
        <f>IF(ISERROR(VLOOKUP(A3818,'INFORME SEVEN'!$A$1:$F$339,5,0)),0,VLOOKUP(A3818,'INFORME SEVEN'!$A$1:$F$339,5,0))</f>
        <v>0</v>
      </c>
      <c r="G3818" s="65">
        <f t="shared" si="467"/>
        <v>0</v>
      </c>
      <c r="H3818" s="44">
        <f t="shared" si="469"/>
        <v>0</v>
      </c>
      <c r="I3818" s="46">
        <v>0</v>
      </c>
      <c r="J3818" s="31">
        <f t="shared" si="470"/>
        <v>0</v>
      </c>
      <c r="K3818" s="1">
        <f t="shared" si="471"/>
        <v>0</v>
      </c>
      <c r="L3818" s="1">
        <f t="shared" si="468"/>
        <v>6</v>
      </c>
    </row>
    <row r="3819" spans="1:12" ht="16.5" hidden="1" thickBot="1" x14ac:dyDescent="0.3">
      <c r="A3819" s="26">
        <v>719003</v>
      </c>
      <c r="B3819" s="42">
        <v>719003</v>
      </c>
      <c r="C3819" s="43" t="s">
        <v>1820</v>
      </c>
      <c r="D3819" s="44">
        <v>0</v>
      </c>
      <c r="E3819" s="29">
        <f>IF(ISERROR(VLOOKUP(A3819,'INFORME SEVEN'!$A$1:$F$339,4,0)),0,VLOOKUP(A3819,'INFORME SEVEN'!$A$1:$F$339,4,0))</f>
        <v>0</v>
      </c>
      <c r="F3819" s="29">
        <f>IF(ISERROR(VLOOKUP(A3819,'INFORME SEVEN'!$A$1:$F$339,5,0)),0,VLOOKUP(A3819,'INFORME SEVEN'!$A$1:$F$339,5,0))</f>
        <v>0</v>
      </c>
      <c r="G3819" s="65">
        <f t="shared" si="467"/>
        <v>0</v>
      </c>
      <c r="H3819" s="44">
        <f t="shared" si="469"/>
        <v>0</v>
      </c>
      <c r="I3819" s="46">
        <v>0</v>
      </c>
      <c r="J3819" s="31">
        <f t="shared" si="470"/>
        <v>0</v>
      </c>
      <c r="K3819" s="1">
        <f t="shared" si="471"/>
        <v>0</v>
      </c>
      <c r="L3819" s="1">
        <f t="shared" si="468"/>
        <v>6</v>
      </c>
    </row>
    <row r="3820" spans="1:12" ht="16.5" hidden="1" thickBot="1" x14ac:dyDescent="0.3">
      <c r="A3820" s="26">
        <v>719004</v>
      </c>
      <c r="B3820" s="42">
        <v>719004</v>
      </c>
      <c r="C3820" s="43" t="s">
        <v>817</v>
      </c>
      <c r="D3820" s="44">
        <v>0</v>
      </c>
      <c r="E3820" s="29">
        <f>IF(ISERROR(VLOOKUP(A3820,'INFORME SEVEN'!$A$1:$F$339,4,0)),0,VLOOKUP(A3820,'INFORME SEVEN'!$A$1:$F$339,4,0))</f>
        <v>0</v>
      </c>
      <c r="F3820" s="29">
        <f>IF(ISERROR(VLOOKUP(A3820,'INFORME SEVEN'!$A$1:$F$339,5,0)),0,VLOOKUP(A3820,'INFORME SEVEN'!$A$1:$F$339,5,0))</f>
        <v>0</v>
      </c>
      <c r="G3820" s="65">
        <f t="shared" si="467"/>
        <v>0</v>
      </c>
      <c r="H3820" s="44">
        <f t="shared" si="469"/>
        <v>0</v>
      </c>
      <c r="I3820" s="46">
        <v>0</v>
      </c>
      <c r="J3820" s="31">
        <f t="shared" si="470"/>
        <v>0</v>
      </c>
      <c r="K3820" s="1">
        <f t="shared" si="471"/>
        <v>0</v>
      </c>
      <c r="L3820" s="1">
        <f t="shared" si="468"/>
        <v>6</v>
      </c>
    </row>
    <row r="3821" spans="1:12" ht="16.5" hidden="1" thickBot="1" x14ac:dyDescent="0.3">
      <c r="A3821" s="26">
        <v>719005</v>
      </c>
      <c r="B3821" s="42">
        <v>719005</v>
      </c>
      <c r="C3821" s="43" t="s">
        <v>1819</v>
      </c>
      <c r="D3821" s="44">
        <v>0</v>
      </c>
      <c r="E3821" s="29">
        <f>IF(ISERROR(VLOOKUP(A3821,'INFORME SEVEN'!$A$1:$F$339,4,0)),0,VLOOKUP(A3821,'INFORME SEVEN'!$A$1:$F$339,4,0))</f>
        <v>0</v>
      </c>
      <c r="F3821" s="29">
        <f>IF(ISERROR(VLOOKUP(A3821,'INFORME SEVEN'!$A$1:$F$339,5,0)),0,VLOOKUP(A3821,'INFORME SEVEN'!$A$1:$F$339,5,0))</f>
        <v>0</v>
      </c>
      <c r="G3821" s="65">
        <f t="shared" si="467"/>
        <v>0</v>
      </c>
      <c r="H3821" s="44">
        <f t="shared" si="469"/>
        <v>0</v>
      </c>
      <c r="I3821" s="46">
        <v>0</v>
      </c>
      <c r="J3821" s="31">
        <f t="shared" si="470"/>
        <v>0</v>
      </c>
      <c r="K3821" s="1">
        <f t="shared" si="471"/>
        <v>0</v>
      </c>
      <c r="L3821" s="1">
        <f t="shared" si="468"/>
        <v>6</v>
      </c>
    </row>
    <row r="3822" spans="1:12" ht="16.5" hidden="1" thickBot="1" x14ac:dyDescent="0.3">
      <c r="A3822" s="26">
        <v>719006</v>
      </c>
      <c r="B3822" s="42">
        <v>719006</v>
      </c>
      <c r="C3822" s="43" t="s">
        <v>818</v>
      </c>
      <c r="D3822" s="44">
        <v>0</v>
      </c>
      <c r="E3822" s="29">
        <f>IF(ISERROR(VLOOKUP(A3822,'INFORME SEVEN'!$A$1:$F$339,4,0)),0,VLOOKUP(A3822,'INFORME SEVEN'!$A$1:$F$339,4,0))</f>
        <v>0</v>
      </c>
      <c r="F3822" s="29">
        <f>IF(ISERROR(VLOOKUP(A3822,'INFORME SEVEN'!$A$1:$F$339,5,0)),0,VLOOKUP(A3822,'INFORME SEVEN'!$A$1:$F$339,5,0))</f>
        <v>0</v>
      </c>
      <c r="G3822" s="65">
        <f t="shared" si="467"/>
        <v>0</v>
      </c>
      <c r="H3822" s="44">
        <f t="shared" si="469"/>
        <v>0</v>
      </c>
      <c r="I3822" s="46">
        <v>0</v>
      </c>
      <c r="J3822" s="31">
        <f t="shared" si="470"/>
        <v>0</v>
      </c>
      <c r="K3822" s="1">
        <f t="shared" si="471"/>
        <v>0</v>
      </c>
      <c r="L3822" s="1">
        <f t="shared" si="468"/>
        <v>6</v>
      </c>
    </row>
    <row r="3823" spans="1:12" ht="16.5" hidden="1" thickBot="1" x14ac:dyDescent="0.3">
      <c r="A3823" s="26">
        <v>719007</v>
      </c>
      <c r="B3823" s="42">
        <v>719007</v>
      </c>
      <c r="C3823" s="43" t="s">
        <v>440</v>
      </c>
      <c r="D3823" s="44">
        <v>0</v>
      </c>
      <c r="E3823" s="29">
        <f>IF(ISERROR(VLOOKUP(A3823,'INFORME SEVEN'!$A$1:$F$339,4,0)),0,VLOOKUP(A3823,'INFORME SEVEN'!$A$1:$F$339,4,0))</f>
        <v>0</v>
      </c>
      <c r="F3823" s="29">
        <f>IF(ISERROR(VLOOKUP(A3823,'INFORME SEVEN'!$A$1:$F$339,5,0)),0,VLOOKUP(A3823,'INFORME SEVEN'!$A$1:$F$339,5,0))</f>
        <v>0</v>
      </c>
      <c r="G3823" s="65">
        <f t="shared" si="467"/>
        <v>0</v>
      </c>
      <c r="H3823" s="44">
        <f t="shared" si="469"/>
        <v>0</v>
      </c>
      <c r="I3823" s="46">
        <v>0</v>
      </c>
      <c r="J3823" s="31">
        <f t="shared" si="470"/>
        <v>0</v>
      </c>
      <c r="K3823" s="1">
        <f t="shared" si="471"/>
        <v>0</v>
      </c>
      <c r="L3823" s="1">
        <f t="shared" si="468"/>
        <v>6</v>
      </c>
    </row>
    <row r="3824" spans="1:12" ht="16.5" hidden="1" thickBot="1" x14ac:dyDescent="0.3">
      <c r="A3824" s="26">
        <v>719008</v>
      </c>
      <c r="B3824" s="42">
        <v>719008</v>
      </c>
      <c r="C3824" s="43" t="s">
        <v>1955</v>
      </c>
      <c r="D3824" s="44">
        <v>0</v>
      </c>
      <c r="E3824" s="29">
        <f>IF(ISERROR(VLOOKUP(A3824,'INFORME SEVEN'!$A$1:$F$339,4,0)),0,VLOOKUP(A3824,'INFORME SEVEN'!$A$1:$F$339,4,0))</f>
        <v>0</v>
      </c>
      <c r="F3824" s="29">
        <f>IF(ISERROR(VLOOKUP(A3824,'INFORME SEVEN'!$A$1:$F$339,5,0)),0,VLOOKUP(A3824,'INFORME SEVEN'!$A$1:$F$339,5,0))</f>
        <v>0</v>
      </c>
      <c r="G3824" s="65">
        <f t="shared" si="467"/>
        <v>0</v>
      </c>
      <c r="H3824" s="44">
        <f t="shared" si="469"/>
        <v>0</v>
      </c>
      <c r="I3824" s="46">
        <v>0</v>
      </c>
      <c r="J3824" s="31">
        <f t="shared" si="470"/>
        <v>0</v>
      </c>
      <c r="K3824" s="1">
        <f t="shared" si="471"/>
        <v>0</v>
      </c>
      <c r="L3824" s="1">
        <f t="shared" si="468"/>
        <v>6</v>
      </c>
    </row>
    <row r="3825" spans="1:12" ht="16.5" hidden="1" thickBot="1" x14ac:dyDescent="0.3">
      <c r="A3825" s="26">
        <v>719009</v>
      </c>
      <c r="B3825" s="42">
        <v>719009</v>
      </c>
      <c r="C3825" s="43" t="s">
        <v>438</v>
      </c>
      <c r="D3825" s="44">
        <v>0</v>
      </c>
      <c r="E3825" s="29">
        <f>IF(ISERROR(VLOOKUP(A3825,'INFORME SEVEN'!$A$1:$F$339,4,0)),0,VLOOKUP(A3825,'INFORME SEVEN'!$A$1:$F$339,4,0))</f>
        <v>0</v>
      </c>
      <c r="F3825" s="29">
        <f>IF(ISERROR(VLOOKUP(A3825,'INFORME SEVEN'!$A$1:$F$339,5,0)),0,VLOOKUP(A3825,'INFORME SEVEN'!$A$1:$F$339,5,0))</f>
        <v>0</v>
      </c>
      <c r="G3825" s="65">
        <f t="shared" si="467"/>
        <v>0</v>
      </c>
      <c r="H3825" s="44">
        <f t="shared" si="469"/>
        <v>0</v>
      </c>
      <c r="I3825" s="46">
        <v>0</v>
      </c>
      <c r="J3825" s="31">
        <f t="shared" si="470"/>
        <v>0</v>
      </c>
      <c r="K3825" s="1">
        <f t="shared" si="471"/>
        <v>0</v>
      </c>
      <c r="L3825" s="1">
        <f t="shared" si="468"/>
        <v>6</v>
      </c>
    </row>
    <row r="3826" spans="1:12" ht="16.5" hidden="1" thickBot="1" x14ac:dyDescent="0.3">
      <c r="A3826" s="26">
        <v>719010</v>
      </c>
      <c r="B3826" s="42">
        <v>719010</v>
      </c>
      <c r="C3826" s="43" t="s">
        <v>1821</v>
      </c>
      <c r="D3826" s="44">
        <v>0</v>
      </c>
      <c r="E3826" s="29">
        <f>IF(ISERROR(VLOOKUP(A3826,'INFORME SEVEN'!$A$1:$F$339,4,0)),0,VLOOKUP(A3826,'INFORME SEVEN'!$A$1:$F$339,4,0))</f>
        <v>0</v>
      </c>
      <c r="F3826" s="29">
        <f>IF(ISERROR(VLOOKUP(A3826,'INFORME SEVEN'!$A$1:$F$339,5,0)),0,VLOOKUP(A3826,'INFORME SEVEN'!$A$1:$F$339,5,0))</f>
        <v>0</v>
      </c>
      <c r="G3826" s="65">
        <f t="shared" si="467"/>
        <v>0</v>
      </c>
      <c r="H3826" s="44">
        <f t="shared" si="469"/>
        <v>0</v>
      </c>
      <c r="I3826" s="46">
        <v>0</v>
      </c>
      <c r="J3826" s="31">
        <f t="shared" si="470"/>
        <v>0</v>
      </c>
      <c r="K3826" s="1">
        <f t="shared" si="471"/>
        <v>0</v>
      </c>
      <c r="L3826" s="1">
        <f t="shared" si="468"/>
        <v>6</v>
      </c>
    </row>
    <row r="3827" spans="1:12" ht="16.5" hidden="1" thickBot="1" x14ac:dyDescent="0.3">
      <c r="A3827" s="26">
        <v>719011</v>
      </c>
      <c r="B3827" s="42">
        <v>719011</v>
      </c>
      <c r="C3827" s="43" t="s">
        <v>1822</v>
      </c>
      <c r="D3827" s="44">
        <v>0</v>
      </c>
      <c r="E3827" s="29">
        <f>IF(ISERROR(VLOOKUP(A3827,'INFORME SEVEN'!$A$1:$F$339,4,0)),0,VLOOKUP(A3827,'INFORME SEVEN'!$A$1:$F$339,4,0))</f>
        <v>0</v>
      </c>
      <c r="F3827" s="29">
        <f>IF(ISERROR(VLOOKUP(A3827,'INFORME SEVEN'!$A$1:$F$339,5,0)),0,VLOOKUP(A3827,'INFORME SEVEN'!$A$1:$F$339,5,0))</f>
        <v>0</v>
      </c>
      <c r="G3827" s="65">
        <f t="shared" si="467"/>
        <v>0</v>
      </c>
      <c r="H3827" s="44">
        <f t="shared" si="469"/>
        <v>0</v>
      </c>
      <c r="I3827" s="46">
        <v>0</v>
      </c>
      <c r="J3827" s="31">
        <f t="shared" si="470"/>
        <v>0</v>
      </c>
      <c r="K3827" s="1">
        <f t="shared" si="471"/>
        <v>0</v>
      </c>
      <c r="L3827" s="1">
        <f t="shared" si="468"/>
        <v>6</v>
      </c>
    </row>
    <row r="3828" spans="1:12" ht="16.5" hidden="1" thickBot="1" x14ac:dyDescent="0.3">
      <c r="A3828" s="26">
        <v>719095</v>
      </c>
      <c r="B3828" s="42">
        <v>719095</v>
      </c>
      <c r="C3828" s="43" t="s">
        <v>1956</v>
      </c>
      <c r="D3828" s="44">
        <v>0</v>
      </c>
      <c r="E3828" s="29">
        <f>IF(ISERROR(VLOOKUP(A3828,'INFORME SEVEN'!$A$1:$F$339,4,0)),0,VLOOKUP(A3828,'INFORME SEVEN'!$A$1:$F$339,4,0))</f>
        <v>0</v>
      </c>
      <c r="F3828" s="29">
        <f>IF(ISERROR(VLOOKUP(A3828,'INFORME SEVEN'!$A$1:$F$339,5,0)),0,VLOOKUP(A3828,'INFORME SEVEN'!$A$1:$F$339,5,0))</f>
        <v>0</v>
      </c>
      <c r="G3828" s="65">
        <f t="shared" si="467"/>
        <v>0</v>
      </c>
      <c r="H3828" s="44">
        <f t="shared" si="469"/>
        <v>0</v>
      </c>
      <c r="I3828" s="46">
        <v>0</v>
      </c>
      <c r="J3828" s="31">
        <f t="shared" si="470"/>
        <v>0</v>
      </c>
      <c r="K3828" s="1">
        <f t="shared" si="471"/>
        <v>0</v>
      </c>
      <c r="L3828" s="1">
        <f t="shared" si="468"/>
        <v>6</v>
      </c>
    </row>
    <row r="3829" spans="1:12" ht="16.5" hidden="1" thickBot="1" x14ac:dyDescent="0.3">
      <c r="A3829" s="26">
        <v>72</v>
      </c>
      <c r="B3829" s="32">
        <v>720000</v>
      </c>
      <c r="C3829" s="33" t="s">
        <v>1422</v>
      </c>
      <c r="D3829" s="34">
        <v>0</v>
      </c>
      <c r="E3829" s="29">
        <f>IF(ISERROR(VLOOKUP(A3829,'INFORME SEVEN'!$A$1:$F$339,4,0)),0,VLOOKUP(A3829,'INFORME SEVEN'!$A$1:$F$339,4,0))</f>
        <v>0</v>
      </c>
      <c r="F3829" s="29">
        <f>IF(ISERROR(VLOOKUP(A3829,'INFORME SEVEN'!$A$1:$F$339,5,0)),0,VLOOKUP(A3829,'INFORME SEVEN'!$A$1:$F$339,5,0))</f>
        <v>0</v>
      </c>
      <c r="G3829" s="64">
        <f t="shared" si="467"/>
        <v>0</v>
      </c>
      <c r="H3829" s="34">
        <f t="shared" si="469"/>
        <v>0</v>
      </c>
      <c r="I3829" s="58">
        <v>0</v>
      </c>
      <c r="J3829" s="31">
        <f t="shared" si="470"/>
        <v>0</v>
      </c>
      <c r="K3829" s="1">
        <f t="shared" si="471"/>
        <v>0</v>
      </c>
      <c r="L3829" s="1">
        <f t="shared" si="468"/>
        <v>2</v>
      </c>
    </row>
    <row r="3830" spans="1:12" ht="16.5" hidden="1" thickBot="1" x14ac:dyDescent="0.3">
      <c r="A3830" s="26">
        <v>7201</v>
      </c>
      <c r="B3830" s="48">
        <v>720100</v>
      </c>
      <c r="C3830" s="49" t="s">
        <v>1966</v>
      </c>
      <c r="D3830" s="39">
        <v>0</v>
      </c>
      <c r="E3830" s="29">
        <f>IF(ISERROR(VLOOKUP(A3830,'INFORME SEVEN'!$A$1:$F$339,4,0)),0,VLOOKUP(A3830,'INFORME SEVEN'!$A$1:$F$339,4,0))</f>
        <v>0</v>
      </c>
      <c r="F3830" s="29">
        <f>IF(ISERROR(VLOOKUP(A3830,'INFORME SEVEN'!$A$1:$F$339,5,0)),0,VLOOKUP(A3830,'INFORME SEVEN'!$A$1:$F$339,5,0))</f>
        <v>0</v>
      </c>
      <c r="G3830" s="39">
        <f t="shared" si="467"/>
        <v>0</v>
      </c>
      <c r="H3830" s="50">
        <f t="shared" si="469"/>
        <v>0</v>
      </c>
      <c r="I3830" s="51">
        <v>0</v>
      </c>
      <c r="J3830" s="31">
        <f t="shared" si="470"/>
        <v>0</v>
      </c>
      <c r="K3830" s="1">
        <f t="shared" si="471"/>
        <v>0</v>
      </c>
      <c r="L3830" s="1">
        <f t="shared" si="468"/>
        <v>4</v>
      </c>
    </row>
    <row r="3831" spans="1:12" ht="16.5" hidden="1" thickBot="1" x14ac:dyDescent="0.3">
      <c r="A3831" s="26">
        <v>720101</v>
      </c>
      <c r="B3831" s="42">
        <v>720101</v>
      </c>
      <c r="C3831" s="43" t="s">
        <v>1954</v>
      </c>
      <c r="D3831" s="44">
        <v>0</v>
      </c>
      <c r="E3831" s="29">
        <f>IF(ISERROR(VLOOKUP(A3831,'INFORME SEVEN'!$A$1:$F$339,4,0)),0,VLOOKUP(A3831,'INFORME SEVEN'!$A$1:$F$339,4,0))</f>
        <v>0</v>
      </c>
      <c r="F3831" s="29">
        <f>IF(ISERROR(VLOOKUP(A3831,'INFORME SEVEN'!$A$1:$F$339,5,0)),0,VLOOKUP(A3831,'INFORME SEVEN'!$A$1:$F$339,5,0))</f>
        <v>0</v>
      </c>
      <c r="G3831" s="65">
        <f t="shared" si="467"/>
        <v>0</v>
      </c>
      <c r="H3831" s="44">
        <f t="shared" si="469"/>
        <v>0</v>
      </c>
      <c r="I3831" s="46">
        <v>0</v>
      </c>
      <c r="J3831" s="31">
        <f t="shared" si="470"/>
        <v>0</v>
      </c>
      <c r="K3831" s="1">
        <f t="shared" si="471"/>
        <v>0</v>
      </c>
      <c r="L3831" s="1">
        <f t="shared" si="468"/>
        <v>6</v>
      </c>
    </row>
    <row r="3832" spans="1:12" ht="16.5" hidden="1" thickBot="1" x14ac:dyDescent="0.3">
      <c r="A3832" s="26">
        <v>720102</v>
      </c>
      <c r="B3832" s="42">
        <v>720102</v>
      </c>
      <c r="C3832" s="43" t="s">
        <v>1820</v>
      </c>
      <c r="D3832" s="44">
        <v>0</v>
      </c>
      <c r="E3832" s="29">
        <f>IF(ISERROR(VLOOKUP(A3832,'INFORME SEVEN'!$A$1:$F$339,4,0)),0,VLOOKUP(A3832,'INFORME SEVEN'!$A$1:$F$339,4,0))</f>
        <v>0</v>
      </c>
      <c r="F3832" s="29">
        <f>IF(ISERROR(VLOOKUP(A3832,'INFORME SEVEN'!$A$1:$F$339,5,0)),0,VLOOKUP(A3832,'INFORME SEVEN'!$A$1:$F$339,5,0))</f>
        <v>0</v>
      </c>
      <c r="G3832" s="65">
        <f t="shared" si="467"/>
        <v>0</v>
      </c>
      <c r="H3832" s="44">
        <f t="shared" si="469"/>
        <v>0</v>
      </c>
      <c r="I3832" s="46">
        <v>0</v>
      </c>
      <c r="J3832" s="31">
        <f t="shared" si="470"/>
        <v>0</v>
      </c>
      <c r="K3832" s="1">
        <f t="shared" si="471"/>
        <v>0</v>
      </c>
      <c r="L3832" s="1">
        <f t="shared" si="468"/>
        <v>6</v>
      </c>
    </row>
    <row r="3833" spans="1:12" ht="16.5" hidden="1" thickBot="1" x14ac:dyDescent="0.3">
      <c r="A3833" s="26">
        <v>720103</v>
      </c>
      <c r="B3833" s="42">
        <v>720103</v>
      </c>
      <c r="C3833" s="43" t="s">
        <v>817</v>
      </c>
      <c r="D3833" s="44">
        <v>0</v>
      </c>
      <c r="E3833" s="29">
        <f>IF(ISERROR(VLOOKUP(A3833,'INFORME SEVEN'!$A$1:$F$339,4,0)),0,VLOOKUP(A3833,'INFORME SEVEN'!$A$1:$F$339,4,0))</f>
        <v>0</v>
      </c>
      <c r="F3833" s="29">
        <f>IF(ISERROR(VLOOKUP(A3833,'INFORME SEVEN'!$A$1:$F$339,5,0)),0,VLOOKUP(A3833,'INFORME SEVEN'!$A$1:$F$339,5,0))</f>
        <v>0</v>
      </c>
      <c r="G3833" s="65">
        <f t="shared" si="467"/>
        <v>0</v>
      </c>
      <c r="H3833" s="44">
        <f t="shared" si="469"/>
        <v>0</v>
      </c>
      <c r="I3833" s="46">
        <v>0</v>
      </c>
      <c r="J3833" s="31">
        <f t="shared" si="470"/>
        <v>0</v>
      </c>
      <c r="K3833" s="1">
        <f t="shared" si="471"/>
        <v>0</v>
      </c>
      <c r="L3833" s="1">
        <f t="shared" si="468"/>
        <v>6</v>
      </c>
    </row>
    <row r="3834" spans="1:12" ht="16.5" hidden="1" thickBot="1" x14ac:dyDescent="0.3">
      <c r="A3834" s="26">
        <v>720104</v>
      </c>
      <c r="B3834" s="42">
        <v>720104</v>
      </c>
      <c r="C3834" s="43" t="s">
        <v>1819</v>
      </c>
      <c r="D3834" s="44">
        <v>0</v>
      </c>
      <c r="E3834" s="29">
        <f>IF(ISERROR(VLOOKUP(A3834,'INFORME SEVEN'!$A$1:$F$339,4,0)),0,VLOOKUP(A3834,'INFORME SEVEN'!$A$1:$F$339,4,0))</f>
        <v>0</v>
      </c>
      <c r="F3834" s="29">
        <f>IF(ISERROR(VLOOKUP(A3834,'INFORME SEVEN'!$A$1:$F$339,5,0)),0,VLOOKUP(A3834,'INFORME SEVEN'!$A$1:$F$339,5,0))</f>
        <v>0</v>
      </c>
      <c r="G3834" s="65">
        <f t="shared" si="467"/>
        <v>0</v>
      </c>
      <c r="H3834" s="44">
        <f t="shared" si="469"/>
        <v>0</v>
      </c>
      <c r="I3834" s="46">
        <v>0</v>
      </c>
      <c r="J3834" s="31">
        <f t="shared" si="470"/>
        <v>0</v>
      </c>
      <c r="K3834" s="1">
        <f t="shared" si="471"/>
        <v>0</v>
      </c>
      <c r="L3834" s="1">
        <f t="shared" si="468"/>
        <v>6</v>
      </c>
    </row>
    <row r="3835" spans="1:12" ht="16.5" hidden="1" thickBot="1" x14ac:dyDescent="0.3">
      <c r="A3835" s="26">
        <v>720105</v>
      </c>
      <c r="B3835" s="42">
        <v>720105</v>
      </c>
      <c r="C3835" s="43" t="s">
        <v>818</v>
      </c>
      <c r="D3835" s="44">
        <v>0</v>
      </c>
      <c r="E3835" s="29">
        <f>IF(ISERROR(VLOOKUP(A3835,'INFORME SEVEN'!$A$1:$F$339,4,0)),0,VLOOKUP(A3835,'INFORME SEVEN'!$A$1:$F$339,4,0))</f>
        <v>0</v>
      </c>
      <c r="F3835" s="29">
        <f>IF(ISERROR(VLOOKUP(A3835,'INFORME SEVEN'!$A$1:$F$339,5,0)),0,VLOOKUP(A3835,'INFORME SEVEN'!$A$1:$F$339,5,0))</f>
        <v>0</v>
      </c>
      <c r="G3835" s="65">
        <f t="shared" si="467"/>
        <v>0</v>
      </c>
      <c r="H3835" s="44">
        <f t="shared" si="469"/>
        <v>0</v>
      </c>
      <c r="I3835" s="46">
        <v>0</v>
      </c>
      <c r="J3835" s="31">
        <f t="shared" si="470"/>
        <v>0</v>
      </c>
      <c r="K3835" s="1">
        <f t="shared" si="471"/>
        <v>0</v>
      </c>
      <c r="L3835" s="1">
        <f t="shared" si="468"/>
        <v>6</v>
      </c>
    </row>
    <row r="3836" spans="1:12" ht="16.5" hidden="1" thickBot="1" x14ac:dyDescent="0.3">
      <c r="A3836" s="26">
        <v>720106</v>
      </c>
      <c r="B3836" s="42">
        <v>720106</v>
      </c>
      <c r="C3836" s="43" t="s">
        <v>440</v>
      </c>
      <c r="D3836" s="44">
        <v>0</v>
      </c>
      <c r="E3836" s="29">
        <f>IF(ISERROR(VLOOKUP(A3836,'INFORME SEVEN'!$A$1:$F$339,4,0)),0,VLOOKUP(A3836,'INFORME SEVEN'!$A$1:$F$339,4,0))</f>
        <v>0</v>
      </c>
      <c r="F3836" s="29">
        <f>IF(ISERROR(VLOOKUP(A3836,'INFORME SEVEN'!$A$1:$F$339,5,0)),0,VLOOKUP(A3836,'INFORME SEVEN'!$A$1:$F$339,5,0))</f>
        <v>0</v>
      </c>
      <c r="G3836" s="65">
        <f t="shared" si="467"/>
        <v>0</v>
      </c>
      <c r="H3836" s="44">
        <f t="shared" si="469"/>
        <v>0</v>
      </c>
      <c r="I3836" s="46">
        <v>0</v>
      </c>
      <c r="J3836" s="31">
        <f t="shared" si="470"/>
        <v>0</v>
      </c>
      <c r="K3836" s="1">
        <f t="shared" si="471"/>
        <v>0</v>
      </c>
      <c r="L3836" s="1">
        <f t="shared" si="468"/>
        <v>6</v>
      </c>
    </row>
    <row r="3837" spans="1:12" ht="16.5" hidden="1" thickBot="1" x14ac:dyDescent="0.3">
      <c r="A3837" s="26">
        <v>720107</v>
      </c>
      <c r="B3837" s="42">
        <v>720107</v>
      </c>
      <c r="C3837" s="43" t="s">
        <v>1955</v>
      </c>
      <c r="D3837" s="44">
        <v>0</v>
      </c>
      <c r="E3837" s="29">
        <f>IF(ISERROR(VLOOKUP(A3837,'INFORME SEVEN'!$A$1:$F$339,4,0)),0,VLOOKUP(A3837,'INFORME SEVEN'!$A$1:$F$339,4,0))</f>
        <v>0</v>
      </c>
      <c r="F3837" s="29">
        <f>IF(ISERROR(VLOOKUP(A3837,'INFORME SEVEN'!$A$1:$F$339,5,0)),0,VLOOKUP(A3837,'INFORME SEVEN'!$A$1:$F$339,5,0))</f>
        <v>0</v>
      </c>
      <c r="G3837" s="65">
        <f t="shared" si="467"/>
        <v>0</v>
      </c>
      <c r="H3837" s="44">
        <f t="shared" si="469"/>
        <v>0</v>
      </c>
      <c r="I3837" s="46">
        <v>0</v>
      </c>
      <c r="J3837" s="31">
        <f t="shared" si="470"/>
        <v>0</v>
      </c>
      <c r="K3837" s="1">
        <f t="shared" si="471"/>
        <v>0</v>
      </c>
      <c r="L3837" s="1">
        <f t="shared" si="468"/>
        <v>6</v>
      </c>
    </row>
    <row r="3838" spans="1:12" ht="16.5" hidden="1" thickBot="1" x14ac:dyDescent="0.3">
      <c r="A3838" s="26">
        <v>720108</v>
      </c>
      <c r="B3838" s="42">
        <v>720108</v>
      </c>
      <c r="C3838" s="43" t="s">
        <v>438</v>
      </c>
      <c r="D3838" s="44">
        <v>0</v>
      </c>
      <c r="E3838" s="29">
        <f>IF(ISERROR(VLOOKUP(A3838,'INFORME SEVEN'!$A$1:$F$339,4,0)),0,VLOOKUP(A3838,'INFORME SEVEN'!$A$1:$F$339,4,0))</f>
        <v>0</v>
      </c>
      <c r="F3838" s="29">
        <f>IF(ISERROR(VLOOKUP(A3838,'INFORME SEVEN'!$A$1:$F$339,5,0)),0,VLOOKUP(A3838,'INFORME SEVEN'!$A$1:$F$339,5,0))</f>
        <v>0</v>
      </c>
      <c r="G3838" s="65">
        <f t="shared" si="467"/>
        <v>0</v>
      </c>
      <c r="H3838" s="44">
        <f t="shared" si="469"/>
        <v>0</v>
      </c>
      <c r="I3838" s="46">
        <v>0</v>
      </c>
      <c r="J3838" s="31">
        <f t="shared" si="470"/>
        <v>0</v>
      </c>
      <c r="K3838" s="1">
        <f t="shared" si="471"/>
        <v>0</v>
      </c>
      <c r="L3838" s="1">
        <f t="shared" si="468"/>
        <v>6</v>
      </c>
    </row>
    <row r="3839" spans="1:12" ht="16.5" hidden="1" thickBot="1" x14ac:dyDescent="0.3">
      <c r="A3839" s="26">
        <v>720109</v>
      </c>
      <c r="B3839" s="42">
        <v>720109</v>
      </c>
      <c r="C3839" s="43" t="s">
        <v>1821</v>
      </c>
      <c r="D3839" s="44">
        <v>0</v>
      </c>
      <c r="E3839" s="29">
        <f>IF(ISERROR(VLOOKUP(A3839,'INFORME SEVEN'!$A$1:$F$339,4,0)),0,VLOOKUP(A3839,'INFORME SEVEN'!$A$1:$F$339,4,0))</f>
        <v>0</v>
      </c>
      <c r="F3839" s="29">
        <f>IF(ISERROR(VLOOKUP(A3839,'INFORME SEVEN'!$A$1:$F$339,5,0)),0,VLOOKUP(A3839,'INFORME SEVEN'!$A$1:$F$339,5,0))</f>
        <v>0</v>
      </c>
      <c r="G3839" s="65">
        <f t="shared" si="467"/>
        <v>0</v>
      </c>
      <c r="H3839" s="44">
        <f t="shared" si="469"/>
        <v>0</v>
      </c>
      <c r="I3839" s="46">
        <v>0</v>
      </c>
      <c r="J3839" s="31">
        <f t="shared" si="470"/>
        <v>0</v>
      </c>
      <c r="K3839" s="1">
        <f t="shared" si="471"/>
        <v>0</v>
      </c>
      <c r="L3839" s="1">
        <f t="shared" si="468"/>
        <v>6</v>
      </c>
    </row>
    <row r="3840" spans="1:12" ht="16.5" hidden="1" thickBot="1" x14ac:dyDescent="0.3">
      <c r="A3840" s="26">
        <v>720110</v>
      </c>
      <c r="B3840" s="42">
        <v>720110</v>
      </c>
      <c r="C3840" s="43" t="s">
        <v>1822</v>
      </c>
      <c r="D3840" s="44">
        <v>0</v>
      </c>
      <c r="E3840" s="29">
        <f>IF(ISERROR(VLOOKUP(A3840,'INFORME SEVEN'!$A$1:$F$339,4,0)),0,VLOOKUP(A3840,'INFORME SEVEN'!$A$1:$F$339,4,0))</f>
        <v>0</v>
      </c>
      <c r="F3840" s="29">
        <f>IF(ISERROR(VLOOKUP(A3840,'INFORME SEVEN'!$A$1:$F$339,5,0)),0,VLOOKUP(A3840,'INFORME SEVEN'!$A$1:$F$339,5,0))</f>
        <v>0</v>
      </c>
      <c r="G3840" s="65">
        <f t="shared" si="467"/>
        <v>0</v>
      </c>
      <c r="H3840" s="44">
        <f t="shared" si="469"/>
        <v>0</v>
      </c>
      <c r="I3840" s="46">
        <v>0</v>
      </c>
      <c r="J3840" s="31">
        <f t="shared" si="470"/>
        <v>0</v>
      </c>
      <c r="K3840" s="1">
        <f t="shared" si="471"/>
        <v>0</v>
      </c>
      <c r="L3840" s="1">
        <f t="shared" si="468"/>
        <v>6</v>
      </c>
    </row>
    <row r="3841" spans="1:12" ht="16.5" hidden="1" thickBot="1" x14ac:dyDescent="0.3">
      <c r="A3841" s="26">
        <v>720195</v>
      </c>
      <c r="B3841" s="42">
        <v>720195</v>
      </c>
      <c r="C3841" s="43" t="s">
        <v>1956</v>
      </c>
      <c r="D3841" s="44">
        <v>0</v>
      </c>
      <c r="E3841" s="29">
        <f>IF(ISERROR(VLOOKUP(A3841,'INFORME SEVEN'!$A$1:$F$339,4,0)),0,VLOOKUP(A3841,'INFORME SEVEN'!$A$1:$F$339,4,0))</f>
        <v>0</v>
      </c>
      <c r="F3841" s="29">
        <f>IF(ISERROR(VLOOKUP(A3841,'INFORME SEVEN'!$A$1:$F$339,5,0)),0,VLOOKUP(A3841,'INFORME SEVEN'!$A$1:$F$339,5,0))</f>
        <v>0</v>
      </c>
      <c r="G3841" s="65">
        <f t="shared" ref="G3841:G3904" si="472">D3841+E3841-F3841</f>
        <v>0</v>
      </c>
      <c r="H3841" s="44">
        <f t="shared" si="469"/>
        <v>0</v>
      </c>
      <c r="I3841" s="46">
        <v>0</v>
      </c>
      <c r="J3841" s="31">
        <f t="shared" si="470"/>
        <v>0</v>
      </c>
      <c r="K3841" s="1">
        <f t="shared" si="471"/>
        <v>0</v>
      </c>
      <c r="L3841" s="1">
        <f t="shared" si="468"/>
        <v>6</v>
      </c>
    </row>
    <row r="3842" spans="1:12" ht="16.5" hidden="1" thickBot="1" x14ac:dyDescent="0.3">
      <c r="A3842" s="26">
        <v>7202</v>
      </c>
      <c r="B3842" s="48">
        <v>720200</v>
      </c>
      <c r="C3842" s="49" t="s">
        <v>1967</v>
      </c>
      <c r="D3842" s="39">
        <v>0</v>
      </c>
      <c r="E3842" s="29">
        <f>IF(ISERROR(VLOOKUP(A3842,'INFORME SEVEN'!$A$1:$F$339,4,0)),0,VLOOKUP(A3842,'INFORME SEVEN'!$A$1:$F$339,4,0))</f>
        <v>0</v>
      </c>
      <c r="F3842" s="29">
        <f>IF(ISERROR(VLOOKUP(A3842,'INFORME SEVEN'!$A$1:$F$339,5,0)),0,VLOOKUP(A3842,'INFORME SEVEN'!$A$1:$F$339,5,0))</f>
        <v>0</v>
      </c>
      <c r="G3842" s="39">
        <f t="shared" si="472"/>
        <v>0</v>
      </c>
      <c r="H3842" s="50">
        <f t="shared" si="469"/>
        <v>0</v>
      </c>
      <c r="I3842" s="51">
        <v>0</v>
      </c>
      <c r="J3842" s="31">
        <f t="shared" si="470"/>
        <v>0</v>
      </c>
      <c r="K3842" s="1">
        <f t="shared" si="471"/>
        <v>0</v>
      </c>
      <c r="L3842" s="1">
        <f t="shared" si="468"/>
        <v>4</v>
      </c>
    </row>
    <row r="3843" spans="1:12" ht="16.5" hidden="1" thickBot="1" x14ac:dyDescent="0.3">
      <c r="A3843" s="26">
        <v>720201</v>
      </c>
      <c r="B3843" s="42">
        <v>720201</v>
      </c>
      <c r="C3843" s="43" t="s">
        <v>1954</v>
      </c>
      <c r="D3843" s="44">
        <v>0</v>
      </c>
      <c r="E3843" s="29">
        <f>IF(ISERROR(VLOOKUP(A3843,'INFORME SEVEN'!$A$1:$F$339,4,0)),0,VLOOKUP(A3843,'INFORME SEVEN'!$A$1:$F$339,4,0))</f>
        <v>0</v>
      </c>
      <c r="F3843" s="29">
        <f>IF(ISERROR(VLOOKUP(A3843,'INFORME SEVEN'!$A$1:$F$339,5,0)),0,VLOOKUP(A3843,'INFORME SEVEN'!$A$1:$F$339,5,0))</f>
        <v>0</v>
      </c>
      <c r="G3843" s="65">
        <f t="shared" si="472"/>
        <v>0</v>
      </c>
      <c r="H3843" s="44">
        <f t="shared" si="469"/>
        <v>0</v>
      </c>
      <c r="I3843" s="46">
        <v>0</v>
      </c>
      <c r="J3843" s="31">
        <f t="shared" si="470"/>
        <v>0</v>
      </c>
      <c r="K3843" s="1">
        <f t="shared" si="471"/>
        <v>0</v>
      </c>
      <c r="L3843" s="1">
        <f t="shared" si="468"/>
        <v>6</v>
      </c>
    </row>
    <row r="3844" spans="1:12" ht="16.5" hidden="1" thickBot="1" x14ac:dyDescent="0.3">
      <c r="A3844" s="26">
        <v>720202</v>
      </c>
      <c r="B3844" s="42">
        <v>720202</v>
      </c>
      <c r="C3844" s="43" t="s">
        <v>1820</v>
      </c>
      <c r="D3844" s="44">
        <v>0</v>
      </c>
      <c r="E3844" s="29">
        <f>IF(ISERROR(VLOOKUP(A3844,'INFORME SEVEN'!$A$1:$F$339,4,0)),0,VLOOKUP(A3844,'INFORME SEVEN'!$A$1:$F$339,4,0))</f>
        <v>0</v>
      </c>
      <c r="F3844" s="29">
        <f>IF(ISERROR(VLOOKUP(A3844,'INFORME SEVEN'!$A$1:$F$339,5,0)),0,VLOOKUP(A3844,'INFORME SEVEN'!$A$1:$F$339,5,0))</f>
        <v>0</v>
      </c>
      <c r="G3844" s="65">
        <f t="shared" si="472"/>
        <v>0</v>
      </c>
      <c r="H3844" s="44">
        <f t="shared" si="469"/>
        <v>0</v>
      </c>
      <c r="I3844" s="46">
        <v>0</v>
      </c>
      <c r="J3844" s="31">
        <f t="shared" si="470"/>
        <v>0</v>
      </c>
      <c r="K3844" s="1">
        <f t="shared" si="471"/>
        <v>0</v>
      </c>
      <c r="L3844" s="1">
        <f t="shared" si="468"/>
        <v>6</v>
      </c>
    </row>
    <row r="3845" spans="1:12" ht="16.5" hidden="1" thickBot="1" x14ac:dyDescent="0.3">
      <c r="A3845" s="26">
        <v>720203</v>
      </c>
      <c r="B3845" s="42">
        <v>720203</v>
      </c>
      <c r="C3845" s="43" t="s">
        <v>817</v>
      </c>
      <c r="D3845" s="44">
        <v>0</v>
      </c>
      <c r="E3845" s="29">
        <f>IF(ISERROR(VLOOKUP(A3845,'INFORME SEVEN'!$A$1:$F$339,4,0)),0,VLOOKUP(A3845,'INFORME SEVEN'!$A$1:$F$339,4,0))</f>
        <v>0</v>
      </c>
      <c r="F3845" s="29">
        <f>IF(ISERROR(VLOOKUP(A3845,'INFORME SEVEN'!$A$1:$F$339,5,0)),0,VLOOKUP(A3845,'INFORME SEVEN'!$A$1:$F$339,5,0))</f>
        <v>0</v>
      </c>
      <c r="G3845" s="65">
        <f t="shared" si="472"/>
        <v>0</v>
      </c>
      <c r="H3845" s="44">
        <f t="shared" si="469"/>
        <v>0</v>
      </c>
      <c r="I3845" s="46">
        <v>0</v>
      </c>
      <c r="J3845" s="31">
        <f t="shared" si="470"/>
        <v>0</v>
      </c>
      <c r="K3845" s="1">
        <f t="shared" si="471"/>
        <v>0</v>
      </c>
      <c r="L3845" s="1">
        <f t="shared" si="468"/>
        <v>6</v>
      </c>
    </row>
    <row r="3846" spans="1:12" ht="16.5" hidden="1" thickBot="1" x14ac:dyDescent="0.3">
      <c r="A3846" s="26">
        <v>720204</v>
      </c>
      <c r="B3846" s="42">
        <v>720204</v>
      </c>
      <c r="C3846" s="43" t="s">
        <v>1819</v>
      </c>
      <c r="D3846" s="44">
        <v>0</v>
      </c>
      <c r="E3846" s="29">
        <f>IF(ISERROR(VLOOKUP(A3846,'INFORME SEVEN'!$A$1:$F$339,4,0)),0,VLOOKUP(A3846,'INFORME SEVEN'!$A$1:$F$339,4,0))</f>
        <v>0</v>
      </c>
      <c r="F3846" s="29">
        <f>IF(ISERROR(VLOOKUP(A3846,'INFORME SEVEN'!$A$1:$F$339,5,0)),0,VLOOKUP(A3846,'INFORME SEVEN'!$A$1:$F$339,5,0))</f>
        <v>0</v>
      </c>
      <c r="G3846" s="65">
        <f t="shared" si="472"/>
        <v>0</v>
      </c>
      <c r="H3846" s="44">
        <f t="shared" si="469"/>
        <v>0</v>
      </c>
      <c r="I3846" s="46">
        <v>0</v>
      </c>
      <c r="J3846" s="31">
        <f t="shared" si="470"/>
        <v>0</v>
      </c>
      <c r="K3846" s="1">
        <f t="shared" si="471"/>
        <v>0</v>
      </c>
      <c r="L3846" s="1">
        <f t="shared" si="468"/>
        <v>6</v>
      </c>
    </row>
    <row r="3847" spans="1:12" ht="16.5" hidden="1" thickBot="1" x14ac:dyDescent="0.3">
      <c r="A3847" s="26">
        <v>720205</v>
      </c>
      <c r="B3847" s="42">
        <v>720205</v>
      </c>
      <c r="C3847" s="43" t="s">
        <v>818</v>
      </c>
      <c r="D3847" s="44">
        <v>0</v>
      </c>
      <c r="E3847" s="29">
        <f>IF(ISERROR(VLOOKUP(A3847,'INFORME SEVEN'!$A$1:$F$339,4,0)),0,VLOOKUP(A3847,'INFORME SEVEN'!$A$1:$F$339,4,0))</f>
        <v>0</v>
      </c>
      <c r="F3847" s="29">
        <f>IF(ISERROR(VLOOKUP(A3847,'INFORME SEVEN'!$A$1:$F$339,5,0)),0,VLOOKUP(A3847,'INFORME SEVEN'!$A$1:$F$339,5,0))</f>
        <v>0</v>
      </c>
      <c r="G3847" s="65">
        <f t="shared" si="472"/>
        <v>0</v>
      </c>
      <c r="H3847" s="44">
        <f t="shared" si="469"/>
        <v>0</v>
      </c>
      <c r="I3847" s="46">
        <v>0</v>
      </c>
      <c r="J3847" s="31">
        <f t="shared" si="470"/>
        <v>0</v>
      </c>
      <c r="K3847" s="1">
        <f t="shared" si="471"/>
        <v>0</v>
      </c>
      <c r="L3847" s="1">
        <f t="shared" si="468"/>
        <v>6</v>
      </c>
    </row>
    <row r="3848" spans="1:12" ht="16.5" hidden="1" thickBot="1" x14ac:dyDescent="0.3">
      <c r="A3848" s="26">
        <v>720206</v>
      </c>
      <c r="B3848" s="42">
        <v>720206</v>
      </c>
      <c r="C3848" s="43" t="s">
        <v>440</v>
      </c>
      <c r="D3848" s="44">
        <v>0</v>
      </c>
      <c r="E3848" s="29">
        <f>IF(ISERROR(VLOOKUP(A3848,'INFORME SEVEN'!$A$1:$F$339,4,0)),0,VLOOKUP(A3848,'INFORME SEVEN'!$A$1:$F$339,4,0))</f>
        <v>0</v>
      </c>
      <c r="F3848" s="29">
        <f>IF(ISERROR(VLOOKUP(A3848,'INFORME SEVEN'!$A$1:$F$339,5,0)),0,VLOOKUP(A3848,'INFORME SEVEN'!$A$1:$F$339,5,0))</f>
        <v>0</v>
      </c>
      <c r="G3848" s="65">
        <f t="shared" si="472"/>
        <v>0</v>
      </c>
      <c r="H3848" s="44">
        <f t="shared" si="469"/>
        <v>0</v>
      </c>
      <c r="I3848" s="46">
        <v>0</v>
      </c>
      <c r="J3848" s="31">
        <f t="shared" si="470"/>
        <v>0</v>
      </c>
      <c r="K3848" s="1">
        <f t="shared" si="471"/>
        <v>0</v>
      </c>
      <c r="L3848" s="1">
        <f t="shared" si="468"/>
        <v>6</v>
      </c>
    </row>
    <row r="3849" spans="1:12" ht="16.5" hidden="1" thickBot="1" x14ac:dyDescent="0.3">
      <c r="A3849" s="26">
        <v>720207</v>
      </c>
      <c r="B3849" s="42">
        <v>720207</v>
      </c>
      <c r="C3849" s="43" t="s">
        <v>1955</v>
      </c>
      <c r="D3849" s="44">
        <v>0</v>
      </c>
      <c r="E3849" s="29">
        <f>IF(ISERROR(VLOOKUP(A3849,'INFORME SEVEN'!$A$1:$F$339,4,0)),0,VLOOKUP(A3849,'INFORME SEVEN'!$A$1:$F$339,4,0))</f>
        <v>0</v>
      </c>
      <c r="F3849" s="29">
        <f>IF(ISERROR(VLOOKUP(A3849,'INFORME SEVEN'!$A$1:$F$339,5,0)),0,VLOOKUP(A3849,'INFORME SEVEN'!$A$1:$F$339,5,0))</f>
        <v>0</v>
      </c>
      <c r="G3849" s="65">
        <f t="shared" si="472"/>
        <v>0</v>
      </c>
      <c r="H3849" s="44">
        <f t="shared" si="469"/>
        <v>0</v>
      </c>
      <c r="I3849" s="46">
        <v>0</v>
      </c>
      <c r="J3849" s="31">
        <f t="shared" si="470"/>
        <v>0</v>
      </c>
      <c r="K3849" s="1">
        <f t="shared" si="471"/>
        <v>0</v>
      </c>
      <c r="L3849" s="1">
        <f t="shared" si="468"/>
        <v>6</v>
      </c>
    </row>
    <row r="3850" spans="1:12" ht="16.5" hidden="1" thickBot="1" x14ac:dyDescent="0.3">
      <c r="A3850" s="26">
        <v>720208</v>
      </c>
      <c r="B3850" s="42">
        <v>720208</v>
      </c>
      <c r="C3850" s="43" t="s">
        <v>438</v>
      </c>
      <c r="D3850" s="44">
        <v>0</v>
      </c>
      <c r="E3850" s="29">
        <f>IF(ISERROR(VLOOKUP(A3850,'INFORME SEVEN'!$A$1:$F$339,4,0)),0,VLOOKUP(A3850,'INFORME SEVEN'!$A$1:$F$339,4,0))</f>
        <v>0</v>
      </c>
      <c r="F3850" s="29">
        <f>IF(ISERROR(VLOOKUP(A3850,'INFORME SEVEN'!$A$1:$F$339,5,0)),0,VLOOKUP(A3850,'INFORME SEVEN'!$A$1:$F$339,5,0))</f>
        <v>0</v>
      </c>
      <c r="G3850" s="65">
        <f t="shared" si="472"/>
        <v>0</v>
      </c>
      <c r="H3850" s="44">
        <f t="shared" si="469"/>
        <v>0</v>
      </c>
      <c r="I3850" s="46">
        <v>0</v>
      </c>
      <c r="J3850" s="31">
        <f t="shared" si="470"/>
        <v>0</v>
      </c>
      <c r="K3850" s="1">
        <f t="shared" si="471"/>
        <v>0</v>
      </c>
      <c r="L3850" s="1">
        <f t="shared" si="468"/>
        <v>6</v>
      </c>
    </row>
    <row r="3851" spans="1:12" ht="16.5" hidden="1" thickBot="1" x14ac:dyDescent="0.3">
      <c r="A3851" s="26">
        <v>720209</v>
      </c>
      <c r="B3851" s="42">
        <v>720209</v>
      </c>
      <c r="C3851" s="43" t="s">
        <v>1821</v>
      </c>
      <c r="D3851" s="44">
        <v>0</v>
      </c>
      <c r="E3851" s="29">
        <f>IF(ISERROR(VLOOKUP(A3851,'INFORME SEVEN'!$A$1:$F$339,4,0)),0,VLOOKUP(A3851,'INFORME SEVEN'!$A$1:$F$339,4,0))</f>
        <v>0</v>
      </c>
      <c r="F3851" s="29">
        <f>IF(ISERROR(VLOOKUP(A3851,'INFORME SEVEN'!$A$1:$F$339,5,0)),0,VLOOKUP(A3851,'INFORME SEVEN'!$A$1:$F$339,5,0))</f>
        <v>0</v>
      </c>
      <c r="G3851" s="65">
        <f t="shared" si="472"/>
        <v>0</v>
      </c>
      <c r="H3851" s="44">
        <f t="shared" si="469"/>
        <v>0</v>
      </c>
      <c r="I3851" s="46">
        <v>0</v>
      </c>
      <c r="J3851" s="31">
        <f t="shared" si="470"/>
        <v>0</v>
      </c>
      <c r="K3851" s="1">
        <f t="shared" si="471"/>
        <v>0</v>
      </c>
      <c r="L3851" s="1">
        <f t="shared" si="468"/>
        <v>6</v>
      </c>
    </row>
    <row r="3852" spans="1:12" ht="16.5" hidden="1" thickBot="1" x14ac:dyDescent="0.3">
      <c r="A3852" s="26">
        <v>720210</v>
      </c>
      <c r="B3852" s="42">
        <v>720210</v>
      </c>
      <c r="C3852" s="43" t="s">
        <v>1822</v>
      </c>
      <c r="D3852" s="44">
        <v>0</v>
      </c>
      <c r="E3852" s="29">
        <f>IF(ISERROR(VLOOKUP(A3852,'INFORME SEVEN'!$A$1:$F$339,4,0)),0,VLOOKUP(A3852,'INFORME SEVEN'!$A$1:$F$339,4,0))</f>
        <v>0</v>
      </c>
      <c r="F3852" s="29">
        <f>IF(ISERROR(VLOOKUP(A3852,'INFORME SEVEN'!$A$1:$F$339,5,0)),0,VLOOKUP(A3852,'INFORME SEVEN'!$A$1:$F$339,5,0))</f>
        <v>0</v>
      </c>
      <c r="G3852" s="65">
        <f t="shared" si="472"/>
        <v>0</v>
      </c>
      <c r="H3852" s="44">
        <f t="shared" si="469"/>
        <v>0</v>
      </c>
      <c r="I3852" s="46">
        <v>0</v>
      </c>
      <c r="J3852" s="31">
        <f t="shared" si="470"/>
        <v>0</v>
      </c>
      <c r="K3852" s="1">
        <f t="shared" si="471"/>
        <v>0</v>
      </c>
      <c r="L3852" s="1">
        <f t="shared" si="468"/>
        <v>6</v>
      </c>
    </row>
    <row r="3853" spans="1:12" ht="16.5" hidden="1" thickBot="1" x14ac:dyDescent="0.3">
      <c r="A3853" s="26">
        <v>720295</v>
      </c>
      <c r="B3853" s="42">
        <v>720295</v>
      </c>
      <c r="C3853" s="43" t="s">
        <v>1956</v>
      </c>
      <c r="D3853" s="44">
        <v>0</v>
      </c>
      <c r="E3853" s="29">
        <f>IF(ISERROR(VLOOKUP(A3853,'INFORME SEVEN'!$A$1:$F$339,4,0)),0,VLOOKUP(A3853,'INFORME SEVEN'!$A$1:$F$339,4,0))</f>
        <v>0</v>
      </c>
      <c r="F3853" s="29">
        <f>IF(ISERROR(VLOOKUP(A3853,'INFORME SEVEN'!$A$1:$F$339,5,0)),0,VLOOKUP(A3853,'INFORME SEVEN'!$A$1:$F$339,5,0))</f>
        <v>0</v>
      </c>
      <c r="G3853" s="65">
        <f t="shared" si="472"/>
        <v>0</v>
      </c>
      <c r="H3853" s="44">
        <f t="shared" si="469"/>
        <v>0</v>
      </c>
      <c r="I3853" s="46">
        <v>0</v>
      </c>
      <c r="J3853" s="31">
        <f t="shared" si="470"/>
        <v>0</v>
      </c>
      <c r="K3853" s="1">
        <f t="shared" si="471"/>
        <v>0</v>
      </c>
      <c r="L3853" s="1">
        <f t="shared" ref="L3853:L3916" si="473">+LEN(A3853)</f>
        <v>6</v>
      </c>
    </row>
    <row r="3854" spans="1:12" ht="16.5" hidden="1" thickBot="1" x14ac:dyDescent="0.3">
      <c r="A3854" s="26">
        <v>7203</v>
      </c>
      <c r="B3854" s="48">
        <v>720300</v>
      </c>
      <c r="C3854" s="49" t="s">
        <v>1968</v>
      </c>
      <c r="D3854" s="39">
        <v>0</v>
      </c>
      <c r="E3854" s="29">
        <f>IF(ISERROR(VLOOKUP(A3854,'INFORME SEVEN'!$A$1:$F$339,4,0)),0,VLOOKUP(A3854,'INFORME SEVEN'!$A$1:$F$339,4,0))</f>
        <v>0</v>
      </c>
      <c r="F3854" s="29">
        <f>IF(ISERROR(VLOOKUP(A3854,'INFORME SEVEN'!$A$1:$F$339,5,0)),0,VLOOKUP(A3854,'INFORME SEVEN'!$A$1:$F$339,5,0))</f>
        <v>0</v>
      </c>
      <c r="G3854" s="39">
        <f t="shared" si="472"/>
        <v>0</v>
      </c>
      <c r="H3854" s="50">
        <f t="shared" si="469"/>
        <v>0</v>
      </c>
      <c r="I3854" s="51">
        <v>0</v>
      </c>
      <c r="J3854" s="31">
        <f t="shared" si="470"/>
        <v>0</v>
      </c>
      <c r="K3854" s="1">
        <f t="shared" si="471"/>
        <v>0</v>
      </c>
      <c r="L3854" s="1">
        <f t="shared" si="473"/>
        <v>4</v>
      </c>
    </row>
    <row r="3855" spans="1:12" ht="16.5" hidden="1" thickBot="1" x14ac:dyDescent="0.3">
      <c r="A3855" s="26">
        <v>720301</v>
      </c>
      <c r="B3855" s="42">
        <v>720301</v>
      </c>
      <c r="C3855" s="43" t="s">
        <v>1954</v>
      </c>
      <c r="D3855" s="44">
        <v>0</v>
      </c>
      <c r="E3855" s="29">
        <f>IF(ISERROR(VLOOKUP(A3855,'INFORME SEVEN'!$A$1:$F$339,4,0)),0,VLOOKUP(A3855,'INFORME SEVEN'!$A$1:$F$339,4,0))</f>
        <v>0</v>
      </c>
      <c r="F3855" s="29">
        <f>IF(ISERROR(VLOOKUP(A3855,'INFORME SEVEN'!$A$1:$F$339,5,0)),0,VLOOKUP(A3855,'INFORME SEVEN'!$A$1:$F$339,5,0))</f>
        <v>0</v>
      </c>
      <c r="G3855" s="65">
        <f t="shared" si="472"/>
        <v>0</v>
      </c>
      <c r="H3855" s="44">
        <f t="shared" si="469"/>
        <v>0</v>
      </c>
      <c r="I3855" s="46">
        <v>0</v>
      </c>
      <c r="J3855" s="31">
        <f t="shared" si="470"/>
        <v>0</v>
      </c>
      <c r="K3855" s="1">
        <f t="shared" si="471"/>
        <v>0</v>
      </c>
      <c r="L3855" s="1">
        <f t="shared" si="473"/>
        <v>6</v>
      </c>
    </row>
    <row r="3856" spans="1:12" ht="16.5" hidden="1" thickBot="1" x14ac:dyDescent="0.3">
      <c r="A3856" s="26">
        <v>720302</v>
      </c>
      <c r="B3856" s="42">
        <v>720302</v>
      </c>
      <c r="C3856" s="43" t="s">
        <v>1820</v>
      </c>
      <c r="D3856" s="44">
        <v>0</v>
      </c>
      <c r="E3856" s="29">
        <f>IF(ISERROR(VLOOKUP(A3856,'INFORME SEVEN'!$A$1:$F$339,4,0)),0,VLOOKUP(A3856,'INFORME SEVEN'!$A$1:$F$339,4,0))</f>
        <v>0</v>
      </c>
      <c r="F3856" s="29">
        <f>IF(ISERROR(VLOOKUP(A3856,'INFORME SEVEN'!$A$1:$F$339,5,0)),0,VLOOKUP(A3856,'INFORME SEVEN'!$A$1:$F$339,5,0))</f>
        <v>0</v>
      </c>
      <c r="G3856" s="65">
        <f t="shared" si="472"/>
        <v>0</v>
      </c>
      <c r="H3856" s="44">
        <f t="shared" si="469"/>
        <v>0</v>
      </c>
      <c r="I3856" s="46">
        <v>0</v>
      </c>
      <c r="J3856" s="31">
        <f t="shared" si="470"/>
        <v>0</v>
      </c>
      <c r="K3856" s="1">
        <f t="shared" si="471"/>
        <v>0</v>
      </c>
      <c r="L3856" s="1">
        <f t="shared" si="473"/>
        <v>6</v>
      </c>
    </row>
    <row r="3857" spans="1:12" ht="16.5" hidden="1" thickBot="1" x14ac:dyDescent="0.3">
      <c r="A3857" s="26">
        <v>720303</v>
      </c>
      <c r="B3857" s="42">
        <v>720303</v>
      </c>
      <c r="C3857" s="43" t="s">
        <v>817</v>
      </c>
      <c r="D3857" s="44">
        <v>0</v>
      </c>
      <c r="E3857" s="29">
        <f>IF(ISERROR(VLOOKUP(A3857,'INFORME SEVEN'!$A$1:$F$339,4,0)),0,VLOOKUP(A3857,'INFORME SEVEN'!$A$1:$F$339,4,0))</f>
        <v>0</v>
      </c>
      <c r="F3857" s="29">
        <f>IF(ISERROR(VLOOKUP(A3857,'INFORME SEVEN'!$A$1:$F$339,5,0)),0,VLOOKUP(A3857,'INFORME SEVEN'!$A$1:$F$339,5,0))</f>
        <v>0</v>
      </c>
      <c r="G3857" s="65">
        <f t="shared" si="472"/>
        <v>0</v>
      </c>
      <c r="H3857" s="44">
        <f t="shared" si="469"/>
        <v>0</v>
      </c>
      <c r="I3857" s="46">
        <v>0</v>
      </c>
      <c r="J3857" s="31">
        <f t="shared" si="470"/>
        <v>0</v>
      </c>
      <c r="K3857" s="1">
        <f t="shared" si="471"/>
        <v>0</v>
      </c>
      <c r="L3857" s="1">
        <f t="shared" si="473"/>
        <v>6</v>
      </c>
    </row>
    <row r="3858" spans="1:12" ht="16.5" hidden="1" thickBot="1" x14ac:dyDescent="0.3">
      <c r="A3858" s="26">
        <v>720304</v>
      </c>
      <c r="B3858" s="42">
        <v>720304</v>
      </c>
      <c r="C3858" s="43" t="s">
        <v>1819</v>
      </c>
      <c r="D3858" s="44">
        <v>0</v>
      </c>
      <c r="E3858" s="29">
        <f>IF(ISERROR(VLOOKUP(A3858,'INFORME SEVEN'!$A$1:$F$339,4,0)),0,VLOOKUP(A3858,'INFORME SEVEN'!$A$1:$F$339,4,0))</f>
        <v>0</v>
      </c>
      <c r="F3858" s="29">
        <f>IF(ISERROR(VLOOKUP(A3858,'INFORME SEVEN'!$A$1:$F$339,5,0)),0,VLOOKUP(A3858,'INFORME SEVEN'!$A$1:$F$339,5,0))</f>
        <v>0</v>
      </c>
      <c r="G3858" s="65">
        <f t="shared" si="472"/>
        <v>0</v>
      </c>
      <c r="H3858" s="44">
        <f t="shared" si="469"/>
        <v>0</v>
      </c>
      <c r="I3858" s="46">
        <v>0</v>
      </c>
      <c r="J3858" s="31">
        <f t="shared" si="470"/>
        <v>0</v>
      </c>
      <c r="K3858" s="1">
        <f t="shared" si="471"/>
        <v>0</v>
      </c>
      <c r="L3858" s="1">
        <f t="shared" si="473"/>
        <v>6</v>
      </c>
    </row>
    <row r="3859" spans="1:12" ht="16.5" hidden="1" thickBot="1" x14ac:dyDescent="0.3">
      <c r="A3859" s="26">
        <v>720305</v>
      </c>
      <c r="B3859" s="42">
        <v>720305</v>
      </c>
      <c r="C3859" s="43" t="s">
        <v>818</v>
      </c>
      <c r="D3859" s="44">
        <v>0</v>
      </c>
      <c r="E3859" s="29">
        <f>IF(ISERROR(VLOOKUP(A3859,'INFORME SEVEN'!$A$1:$F$339,4,0)),0,VLOOKUP(A3859,'INFORME SEVEN'!$A$1:$F$339,4,0))</f>
        <v>0</v>
      </c>
      <c r="F3859" s="29">
        <f>IF(ISERROR(VLOOKUP(A3859,'INFORME SEVEN'!$A$1:$F$339,5,0)),0,VLOOKUP(A3859,'INFORME SEVEN'!$A$1:$F$339,5,0))</f>
        <v>0</v>
      </c>
      <c r="G3859" s="65">
        <f t="shared" si="472"/>
        <v>0</v>
      </c>
      <c r="H3859" s="44">
        <f t="shared" ref="H3859:H3922" si="474">+G3859</f>
        <v>0</v>
      </c>
      <c r="I3859" s="46">
        <v>0</v>
      </c>
      <c r="J3859" s="31">
        <f t="shared" si="470"/>
        <v>0</v>
      </c>
      <c r="K3859" s="1">
        <f t="shared" si="471"/>
        <v>0</v>
      </c>
      <c r="L3859" s="1">
        <f t="shared" si="473"/>
        <v>6</v>
      </c>
    </row>
    <row r="3860" spans="1:12" ht="16.5" hidden="1" thickBot="1" x14ac:dyDescent="0.3">
      <c r="A3860" s="26">
        <v>720306</v>
      </c>
      <c r="B3860" s="42">
        <v>720306</v>
      </c>
      <c r="C3860" s="43" t="s">
        <v>440</v>
      </c>
      <c r="D3860" s="44">
        <v>0</v>
      </c>
      <c r="E3860" s="29">
        <f>IF(ISERROR(VLOOKUP(A3860,'INFORME SEVEN'!$A$1:$F$339,4,0)),0,VLOOKUP(A3860,'INFORME SEVEN'!$A$1:$F$339,4,0))</f>
        <v>0</v>
      </c>
      <c r="F3860" s="29">
        <f>IF(ISERROR(VLOOKUP(A3860,'INFORME SEVEN'!$A$1:$F$339,5,0)),0,VLOOKUP(A3860,'INFORME SEVEN'!$A$1:$F$339,5,0))</f>
        <v>0</v>
      </c>
      <c r="G3860" s="65">
        <f t="shared" si="472"/>
        <v>0</v>
      </c>
      <c r="H3860" s="44">
        <f t="shared" si="474"/>
        <v>0</v>
      </c>
      <c r="I3860" s="46">
        <v>0</v>
      </c>
      <c r="J3860" s="31">
        <f t="shared" ref="J3860:J3923" si="475">+G3860-H3860-I3860</f>
        <v>0</v>
      </c>
      <c r="K3860" s="1">
        <f t="shared" ref="K3860:K3923" si="476">IF(D3860&lt;&gt;0,1,IF(G3860&lt;&gt;0,2,IF(F3860&lt;&gt;0,3,IF(E3860&lt;&gt;0,4,0))))</f>
        <v>0</v>
      </c>
      <c r="L3860" s="1">
        <f t="shared" si="473"/>
        <v>6</v>
      </c>
    </row>
    <row r="3861" spans="1:12" ht="16.5" hidden="1" thickBot="1" x14ac:dyDescent="0.3">
      <c r="A3861" s="26">
        <v>720307</v>
      </c>
      <c r="B3861" s="42">
        <v>720307</v>
      </c>
      <c r="C3861" s="43" t="s">
        <v>1955</v>
      </c>
      <c r="D3861" s="44">
        <v>0</v>
      </c>
      <c r="E3861" s="29">
        <f>IF(ISERROR(VLOOKUP(A3861,'INFORME SEVEN'!$A$1:$F$339,4,0)),0,VLOOKUP(A3861,'INFORME SEVEN'!$A$1:$F$339,4,0))</f>
        <v>0</v>
      </c>
      <c r="F3861" s="29">
        <f>IF(ISERROR(VLOOKUP(A3861,'INFORME SEVEN'!$A$1:$F$339,5,0)),0,VLOOKUP(A3861,'INFORME SEVEN'!$A$1:$F$339,5,0))</f>
        <v>0</v>
      </c>
      <c r="G3861" s="65">
        <f t="shared" si="472"/>
        <v>0</v>
      </c>
      <c r="H3861" s="44">
        <f t="shared" si="474"/>
        <v>0</v>
      </c>
      <c r="I3861" s="46">
        <v>0</v>
      </c>
      <c r="J3861" s="31">
        <f t="shared" si="475"/>
        <v>0</v>
      </c>
      <c r="K3861" s="1">
        <f t="shared" si="476"/>
        <v>0</v>
      </c>
      <c r="L3861" s="1">
        <f t="shared" si="473"/>
        <v>6</v>
      </c>
    </row>
    <row r="3862" spans="1:12" ht="16.5" hidden="1" thickBot="1" x14ac:dyDescent="0.3">
      <c r="A3862" s="26">
        <v>720308</v>
      </c>
      <c r="B3862" s="42">
        <v>720308</v>
      </c>
      <c r="C3862" s="43" t="s">
        <v>438</v>
      </c>
      <c r="D3862" s="44">
        <v>0</v>
      </c>
      <c r="E3862" s="29">
        <f>IF(ISERROR(VLOOKUP(A3862,'INFORME SEVEN'!$A$1:$F$339,4,0)),0,VLOOKUP(A3862,'INFORME SEVEN'!$A$1:$F$339,4,0))</f>
        <v>0</v>
      </c>
      <c r="F3862" s="29">
        <f>IF(ISERROR(VLOOKUP(A3862,'INFORME SEVEN'!$A$1:$F$339,5,0)),0,VLOOKUP(A3862,'INFORME SEVEN'!$A$1:$F$339,5,0))</f>
        <v>0</v>
      </c>
      <c r="G3862" s="65">
        <f t="shared" si="472"/>
        <v>0</v>
      </c>
      <c r="H3862" s="44">
        <f t="shared" si="474"/>
        <v>0</v>
      </c>
      <c r="I3862" s="46">
        <v>0</v>
      </c>
      <c r="J3862" s="31">
        <f t="shared" si="475"/>
        <v>0</v>
      </c>
      <c r="K3862" s="1">
        <f t="shared" si="476"/>
        <v>0</v>
      </c>
      <c r="L3862" s="1">
        <f t="shared" si="473"/>
        <v>6</v>
      </c>
    </row>
    <row r="3863" spans="1:12" ht="16.5" hidden="1" thickBot="1" x14ac:dyDescent="0.3">
      <c r="A3863" s="26">
        <v>720309</v>
      </c>
      <c r="B3863" s="42">
        <v>720309</v>
      </c>
      <c r="C3863" s="43" t="s">
        <v>1821</v>
      </c>
      <c r="D3863" s="44">
        <v>0</v>
      </c>
      <c r="E3863" s="29">
        <f>IF(ISERROR(VLOOKUP(A3863,'INFORME SEVEN'!$A$1:$F$339,4,0)),0,VLOOKUP(A3863,'INFORME SEVEN'!$A$1:$F$339,4,0))</f>
        <v>0</v>
      </c>
      <c r="F3863" s="29">
        <f>IF(ISERROR(VLOOKUP(A3863,'INFORME SEVEN'!$A$1:$F$339,5,0)),0,VLOOKUP(A3863,'INFORME SEVEN'!$A$1:$F$339,5,0))</f>
        <v>0</v>
      </c>
      <c r="G3863" s="65">
        <f t="shared" si="472"/>
        <v>0</v>
      </c>
      <c r="H3863" s="44">
        <f t="shared" si="474"/>
        <v>0</v>
      </c>
      <c r="I3863" s="46">
        <v>0</v>
      </c>
      <c r="J3863" s="31">
        <f t="shared" si="475"/>
        <v>0</v>
      </c>
      <c r="K3863" s="1">
        <f t="shared" si="476"/>
        <v>0</v>
      </c>
      <c r="L3863" s="1">
        <f t="shared" si="473"/>
        <v>6</v>
      </c>
    </row>
    <row r="3864" spans="1:12" ht="16.5" hidden="1" thickBot="1" x14ac:dyDescent="0.3">
      <c r="A3864" s="26">
        <v>720310</v>
      </c>
      <c r="B3864" s="42">
        <v>720310</v>
      </c>
      <c r="C3864" s="43" t="s">
        <v>1822</v>
      </c>
      <c r="D3864" s="44">
        <v>0</v>
      </c>
      <c r="E3864" s="29">
        <f>IF(ISERROR(VLOOKUP(A3864,'INFORME SEVEN'!$A$1:$F$339,4,0)),0,VLOOKUP(A3864,'INFORME SEVEN'!$A$1:$F$339,4,0))</f>
        <v>0</v>
      </c>
      <c r="F3864" s="29">
        <f>IF(ISERROR(VLOOKUP(A3864,'INFORME SEVEN'!$A$1:$F$339,5,0)),0,VLOOKUP(A3864,'INFORME SEVEN'!$A$1:$F$339,5,0))</f>
        <v>0</v>
      </c>
      <c r="G3864" s="65">
        <f t="shared" si="472"/>
        <v>0</v>
      </c>
      <c r="H3864" s="44">
        <f t="shared" si="474"/>
        <v>0</v>
      </c>
      <c r="I3864" s="46">
        <v>0</v>
      </c>
      <c r="J3864" s="31">
        <f t="shared" si="475"/>
        <v>0</v>
      </c>
      <c r="K3864" s="1">
        <f t="shared" si="476"/>
        <v>0</v>
      </c>
      <c r="L3864" s="1">
        <f t="shared" si="473"/>
        <v>6</v>
      </c>
    </row>
    <row r="3865" spans="1:12" ht="16.5" hidden="1" thickBot="1" x14ac:dyDescent="0.3">
      <c r="A3865" s="26">
        <v>720395</v>
      </c>
      <c r="B3865" s="42">
        <v>720395</v>
      </c>
      <c r="C3865" s="43" t="s">
        <v>1956</v>
      </c>
      <c r="D3865" s="44">
        <v>0</v>
      </c>
      <c r="E3865" s="29">
        <f>IF(ISERROR(VLOOKUP(A3865,'INFORME SEVEN'!$A$1:$F$339,4,0)),0,VLOOKUP(A3865,'INFORME SEVEN'!$A$1:$F$339,4,0))</f>
        <v>0</v>
      </c>
      <c r="F3865" s="29">
        <f>IF(ISERROR(VLOOKUP(A3865,'INFORME SEVEN'!$A$1:$F$339,5,0)),0,VLOOKUP(A3865,'INFORME SEVEN'!$A$1:$F$339,5,0))</f>
        <v>0</v>
      </c>
      <c r="G3865" s="65">
        <f t="shared" si="472"/>
        <v>0</v>
      </c>
      <c r="H3865" s="44">
        <f t="shared" si="474"/>
        <v>0</v>
      </c>
      <c r="I3865" s="46">
        <v>0</v>
      </c>
      <c r="J3865" s="31">
        <f t="shared" si="475"/>
        <v>0</v>
      </c>
      <c r="K3865" s="1">
        <f t="shared" si="476"/>
        <v>0</v>
      </c>
      <c r="L3865" s="1">
        <f t="shared" si="473"/>
        <v>6</v>
      </c>
    </row>
    <row r="3866" spans="1:12" ht="16.5" hidden="1" thickBot="1" x14ac:dyDescent="0.3">
      <c r="A3866" s="26">
        <v>7204</v>
      </c>
      <c r="B3866" s="48">
        <v>720400</v>
      </c>
      <c r="C3866" s="49" t="s">
        <v>1969</v>
      </c>
      <c r="D3866" s="39">
        <v>0</v>
      </c>
      <c r="E3866" s="29">
        <f>IF(ISERROR(VLOOKUP(A3866,'INFORME SEVEN'!$A$1:$F$339,4,0)),0,VLOOKUP(A3866,'INFORME SEVEN'!$A$1:$F$339,4,0))</f>
        <v>0</v>
      </c>
      <c r="F3866" s="29">
        <f>IF(ISERROR(VLOOKUP(A3866,'INFORME SEVEN'!$A$1:$F$339,5,0)),0,VLOOKUP(A3866,'INFORME SEVEN'!$A$1:$F$339,5,0))</f>
        <v>0</v>
      </c>
      <c r="G3866" s="39">
        <f t="shared" si="472"/>
        <v>0</v>
      </c>
      <c r="H3866" s="50">
        <f t="shared" si="474"/>
        <v>0</v>
      </c>
      <c r="I3866" s="51">
        <v>0</v>
      </c>
      <c r="J3866" s="31">
        <f t="shared" si="475"/>
        <v>0</v>
      </c>
      <c r="K3866" s="1">
        <f t="shared" si="476"/>
        <v>0</v>
      </c>
      <c r="L3866" s="1">
        <f t="shared" si="473"/>
        <v>4</v>
      </c>
    </row>
    <row r="3867" spans="1:12" ht="16.5" hidden="1" thickBot="1" x14ac:dyDescent="0.3">
      <c r="A3867" s="26">
        <v>720401</v>
      </c>
      <c r="B3867" s="42">
        <v>720401</v>
      </c>
      <c r="C3867" s="43" t="s">
        <v>1954</v>
      </c>
      <c r="D3867" s="44">
        <v>0</v>
      </c>
      <c r="E3867" s="29">
        <f>IF(ISERROR(VLOOKUP(A3867,'INFORME SEVEN'!$A$1:$F$339,4,0)),0,VLOOKUP(A3867,'INFORME SEVEN'!$A$1:$F$339,4,0))</f>
        <v>0</v>
      </c>
      <c r="F3867" s="29">
        <f>IF(ISERROR(VLOOKUP(A3867,'INFORME SEVEN'!$A$1:$F$339,5,0)),0,VLOOKUP(A3867,'INFORME SEVEN'!$A$1:$F$339,5,0))</f>
        <v>0</v>
      </c>
      <c r="G3867" s="65">
        <f t="shared" si="472"/>
        <v>0</v>
      </c>
      <c r="H3867" s="44">
        <f t="shared" si="474"/>
        <v>0</v>
      </c>
      <c r="I3867" s="46">
        <v>0</v>
      </c>
      <c r="J3867" s="31">
        <f t="shared" si="475"/>
        <v>0</v>
      </c>
      <c r="K3867" s="1">
        <f t="shared" si="476"/>
        <v>0</v>
      </c>
      <c r="L3867" s="1">
        <f t="shared" si="473"/>
        <v>6</v>
      </c>
    </row>
    <row r="3868" spans="1:12" ht="16.5" hidden="1" thickBot="1" x14ac:dyDescent="0.3">
      <c r="A3868" s="26">
        <v>720402</v>
      </c>
      <c r="B3868" s="42">
        <v>720402</v>
      </c>
      <c r="C3868" s="43" t="s">
        <v>1820</v>
      </c>
      <c r="D3868" s="44">
        <v>0</v>
      </c>
      <c r="E3868" s="29">
        <f>IF(ISERROR(VLOOKUP(A3868,'INFORME SEVEN'!$A$1:$F$339,4,0)),0,VLOOKUP(A3868,'INFORME SEVEN'!$A$1:$F$339,4,0))</f>
        <v>0</v>
      </c>
      <c r="F3868" s="29">
        <f>IF(ISERROR(VLOOKUP(A3868,'INFORME SEVEN'!$A$1:$F$339,5,0)),0,VLOOKUP(A3868,'INFORME SEVEN'!$A$1:$F$339,5,0))</f>
        <v>0</v>
      </c>
      <c r="G3868" s="65">
        <f t="shared" si="472"/>
        <v>0</v>
      </c>
      <c r="H3868" s="44">
        <f t="shared" si="474"/>
        <v>0</v>
      </c>
      <c r="I3868" s="46">
        <v>0</v>
      </c>
      <c r="J3868" s="31">
        <f t="shared" si="475"/>
        <v>0</v>
      </c>
      <c r="K3868" s="1">
        <f t="shared" si="476"/>
        <v>0</v>
      </c>
      <c r="L3868" s="1">
        <f t="shared" si="473"/>
        <v>6</v>
      </c>
    </row>
    <row r="3869" spans="1:12" ht="16.5" hidden="1" thickBot="1" x14ac:dyDescent="0.3">
      <c r="A3869" s="26">
        <v>720403</v>
      </c>
      <c r="B3869" s="42">
        <v>720403</v>
      </c>
      <c r="C3869" s="43" t="s">
        <v>817</v>
      </c>
      <c r="D3869" s="44">
        <v>0</v>
      </c>
      <c r="E3869" s="29">
        <f>IF(ISERROR(VLOOKUP(A3869,'INFORME SEVEN'!$A$1:$F$339,4,0)),0,VLOOKUP(A3869,'INFORME SEVEN'!$A$1:$F$339,4,0))</f>
        <v>0</v>
      </c>
      <c r="F3869" s="29">
        <f>IF(ISERROR(VLOOKUP(A3869,'INFORME SEVEN'!$A$1:$F$339,5,0)),0,VLOOKUP(A3869,'INFORME SEVEN'!$A$1:$F$339,5,0))</f>
        <v>0</v>
      </c>
      <c r="G3869" s="65">
        <f t="shared" si="472"/>
        <v>0</v>
      </c>
      <c r="H3869" s="44">
        <f t="shared" si="474"/>
        <v>0</v>
      </c>
      <c r="I3869" s="46">
        <v>0</v>
      </c>
      <c r="J3869" s="31">
        <f t="shared" si="475"/>
        <v>0</v>
      </c>
      <c r="K3869" s="1">
        <f t="shared" si="476"/>
        <v>0</v>
      </c>
      <c r="L3869" s="1">
        <f t="shared" si="473"/>
        <v>6</v>
      </c>
    </row>
    <row r="3870" spans="1:12" ht="16.5" hidden="1" thickBot="1" x14ac:dyDescent="0.3">
      <c r="A3870" s="26">
        <v>720404</v>
      </c>
      <c r="B3870" s="42">
        <v>720404</v>
      </c>
      <c r="C3870" s="43" t="s">
        <v>1819</v>
      </c>
      <c r="D3870" s="44">
        <v>0</v>
      </c>
      <c r="E3870" s="29">
        <f>IF(ISERROR(VLOOKUP(A3870,'INFORME SEVEN'!$A$1:$F$339,4,0)),0,VLOOKUP(A3870,'INFORME SEVEN'!$A$1:$F$339,4,0))</f>
        <v>0</v>
      </c>
      <c r="F3870" s="29">
        <f>IF(ISERROR(VLOOKUP(A3870,'INFORME SEVEN'!$A$1:$F$339,5,0)),0,VLOOKUP(A3870,'INFORME SEVEN'!$A$1:$F$339,5,0))</f>
        <v>0</v>
      </c>
      <c r="G3870" s="65">
        <f t="shared" si="472"/>
        <v>0</v>
      </c>
      <c r="H3870" s="44">
        <f t="shared" si="474"/>
        <v>0</v>
      </c>
      <c r="I3870" s="46">
        <v>0</v>
      </c>
      <c r="J3870" s="31">
        <f t="shared" si="475"/>
        <v>0</v>
      </c>
      <c r="K3870" s="1">
        <f t="shared" si="476"/>
        <v>0</v>
      </c>
      <c r="L3870" s="1">
        <f t="shared" si="473"/>
        <v>6</v>
      </c>
    </row>
    <row r="3871" spans="1:12" ht="16.5" hidden="1" thickBot="1" x14ac:dyDescent="0.3">
      <c r="A3871" s="26">
        <v>720405</v>
      </c>
      <c r="B3871" s="42">
        <v>720405</v>
      </c>
      <c r="C3871" s="43" t="s">
        <v>818</v>
      </c>
      <c r="D3871" s="44">
        <v>0</v>
      </c>
      <c r="E3871" s="29">
        <f>IF(ISERROR(VLOOKUP(A3871,'INFORME SEVEN'!$A$1:$F$339,4,0)),0,VLOOKUP(A3871,'INFORME SEVEN'!$A$1:$F$339,4,0))</f>
        <v>0</v>
      </c>
      <c r="F3871" s="29">
        <f>IF(ISERROR(VLOOKUP(A3871,'INFORME SEVEN'!$A$1:$F$339,5,0)),0,VLOOKUP(A3871,'INFORME SEVEN'!$A$1:$F$339,5,0))</f>
        <v>0</v>
      </c>
      <c r="G3871" s="65">
        <f t="shared" si="472"/>
        <v>0</v>
      </c>
      <c r="H3871" s="44">
        <f t="shared" si="474"/>
        <v>0</v>
      </c>
      <c r="I3871" s="46">
        <v>0</v>
      </c>
      <c r="J3871" s="31">
        <f t="shared" si="475"/>
        <v>0</v>
      </c>
      <c r="K3871" s="1">
        <f t="shared" si="476"/>
        <v>0</v>
      </c>
      <c r="L3871" s="1">
        <f t="shared" si="473"/>
        <v>6</v>
      </c>
    </row>
    <row r="3872" spans="1:12" ht="16.5" hidden="1" thickBot="1" x14ac:dyDescent="0.3">
      <c r="A3872" s="26">
        <v>720406</v>
      </c>
      <c r="B3872" s="42">
        <v>720406</v>
      </c>
      <c r="C3872" s="43" t="s">
        <v>440</v>
      </c>
      <c r="D3872" s="44">
        <v>0</v>
      </c>
      <c r="E3872" s="29">
        <f>IF(ISERROR(VLOOKUP(A3872,'INFORME SEVEN'!$A$1:$F$339,4,0)),0,VLOOKUP(A3872,'INFORME SEVEN'!$A$1:$F$339,4,0))</f>
        <v>0</v>
      </c>
      <c r="F3872" s="29">
        <f>IF(ISERROR(VLOOKUP(A3872,'INFORME SEVEN'!$A$1:$F$339,5,0)),0,VLOOKUP(A3872,'INFORME SEVEN'!$A$1:$F$339,5,0))</f>
        <v>0</v>
      </c>
      <c r="G3872" s="65">
        <f t="shared" si="472"/>
        <v>0</v>
      </c>
      <c r="H3872" s="44">
        <f t="shared" si="474"/>
        <v>0</v>
      </c>
      <c r="I3872" s="46">
        <v>0</v>
      </c>
      <c r="J3872" s="31">
        <f t="shared" si="475"/>
        <v>0</v>
      </c>
      <c r="K3872" s="1">
        <f t="shared" si="476"/>
        <v>0</v>
      </c>
      <c r="L3872" s="1">
        <f t="shared" si="473"/>
        <v>6</v>
      </c>
    </row>
    <row r="3873" spans="1:12" ht="16.5" hidden="1" thickBot="1" x14ac:dyDescent="0.3">
      <c r="A3873" s="26">
        <v>720407</v>
      </c>
      <c r="B3873" s="42">
        <v>720407</v>
      </c>
      <c r="C3873" s="43" t="s">
        <v>1955</v>
      </c>
      <c r="D3873" s="44">
        <v>0</v>
      </c>
      <c r="E3873" s="29">
        <f>IF(ISERROR(VLOOKUP(A3873,'INFORME SEVEN'!$A$1:$F$339,4,0)),0,VLOOKUP(A3873,'INFORME SEVEN'!$A$1:$F$339,4,0))</f>
        <v>0</v>
      </c>
      <c r="F3873" s="29">
        <f>IF(ISERROR(VLOOKUP(A3873,'INFORME SEVEN'!$A$1:$F$339,5,0)),0,VLOOKUP(A3873,'INFORME SEVEN'!$A$1:$F$339,5,0))</f>
        <v>0</v>
      </c>
      <c r="G3873" s="65">
        <f t="shared" si="472"/>
        <v>0</v>
      </c>
      <c r="H3873" s="44">
        <f t="shared" si="474"/>
        <v>0</v>
      </c>
      <c r="I3873" s="46">
        <v>0</v>
      </c>
      <c r="J3873" s="31">
        <f t="shared" si="475"/>
        <v>0</v>
      </c>
      <c r="K3873" s="1">
        <f t="shared" si="476"/>
        <v>0</v>
      </c>
      <c r="L3873" s="1">
        <f t="shared" si="473"/>
        <v>6</v>
      </c>
    </row>
    <row r="3874" spans="1:12" ht="16.5" hidden="1" thickBot="1" x14ac:dyDescent="0.3">
      <c r="A3874" s="26">
        <v>720408</v>
      </c>
      <c r="B3874" s="42">
        <v>720408</v>
      </c>
      <c r="C3874" s="43" t="s">
        <v>438</v>
      </c>
      <c r="D3874" s="44">
        <v>0</v>
      </c>
      <c r="E3874" s="29">
        <f>IF(ISERROR(VLOOKUP(A3874,'INFORME SEVEN'!$A$1:$F$339,4,0)),0,VLOOKUP(A3874,'INFORME SEVEN'!$A$1:$F$339,4,0))</f>
        <v>0</v>
      </c>
      <c r="F3874" s="29">
        <f>IF(ISERROR(VLOOKUP(A3874,'INFORME SEVEN'!$A$1:$F$339,5,0)),0,VLOOKUP(A3874,'INFORME SEVEN'!$A$1:$F$339,5,0))</f>
        <v>0</v>
      </c>
      <c r="G3874" s="65">
        <f t="shared" si="472"/>
        <v>0</v>
      </c>
      <c r="H3874" s="44">
        <f t="shared" si="474"/>
        <v>0</v>
      </c>
      <c r="I3874" s="46">
        <v>0</v>
      </c>
      <c r="J3874" s="31">
        <f t="shared" si="475"/>
        <v>0</v>
      </c>
      <c r="K3874" s="1">
        <f t="shared" si="476"/>
        <v>0</v>
      </c>
      <c r="L3874" s="1">
        <f t="shared" si="473"/>
        <v>6</v>
      </c>
    </row>
    <row r="3875" spans="1:12" ht="16.5" hidden="1" thickBot="1" x14ac:dyDescent="0.3">
      <c r="A3875" s="26">
        <v>720409</v>
      </c>
      <c r="B3875" s="42">
        <v>720409</v>
      </c>
      <c r="C3875" s="43" t="s">
        <v>1821</v>
      </c>
      <c r="D3875" s="44">
        <v>0</v>
      </c>
      <c r="E3875" s="29">
        <f>IF(ISERROR(VLOOKUP(A3875,'INFORME SEVEN'!$A$1:$F$339,4,0)),0,VLOOKUP(A3875,'INFORME SEVEN'!$A$1:$F$339,4,0))</f>
        <v>0</v>
      </c>
      <c r="F3875" s="29">
        <f>IF(ISERROR(VLOOKUP(A3875,'INFORME SEVEN'!$A$1:$F$339,5,0)),0,VLOOKUP(A3875,'INFORME SEVEN'!$A$1:$F$339,5,0))</f>
        <v>0</v>
      </c>
      <c r="G3875" s="65">
        <f t="shared" si="472"/>
        <v>0</v>
      </c>
      <c r="H3875" s="44">
        <f t="shared" si="474"/>
        <v>0</v>
      </c>
      <c r="I3875" s="46">
        <v>0</v>
      </c>
      <c r="J3875" s="31">
        <f t="shared" si="475"/>
        <v>0</v>
      </c>
      <c r="K3875" s="1">
        <f t="shared" si="476"/>
        <v>0</v>
      </c>
      <c r="L3875" s="1">
        <f t="shared" si="473"/>
        <v>6</v>
      </c>
    </row>
    <row r="3876" spans="1:12" ht="16.5" hidden="1" thickBot="1" x14ac:dyDescent="0.3">
      <c r="A3876" s="26">
        <v>720410</v>
      </c>
      <c r="B3876" s="42">
        <v>720410</v>
      </c>
      <c r="C3876" s="43" t="s">
        <v>1822</v>
      </c>
      <c r="D3876" s="44">
        <v>0</v>
      </c>
      <c r="E3876" s="29">
        <f>IF(ISERROR(VLOOKUP(A3876,'INFORME SEVEN'!$A$1:$F$339,4,0)),0,VLOOKUP(A3876,'INFORME SEVEN'!$A$1:$F$339,4,0))</f>
        <v>0</v>
      </c>
      <c r="F3876" s="29">
        <f>IF(ISERROR(VLOOKUP(A3876,'INFORME SEVEN'!$A$1:$F$339,5,0)),0,VLOOKUP(A3876,'INFORME SEVEN'!$A$1:$F$339,5,0))</f>
        <v>0</v>
      </c>
      <c r="G3876" s="65">
        <f t="shared" si="472"/>
        <v>0</v>
      </c>
      <c r="H3876" s="44">
        <f t="shared" si="474"/>
        <v>0</v>
      </c>
      <c r="I3876" s="46">
        <v>0</v>
      </c>
      <c r="J3876" s="31">
        <f t="shared" si="475"/>
        <v>0</v>
      </c>
      <c r="K3876" s="1">
        <f t="shared" si="476"/>
        <v>0</v>
      </c>
      <c r="L3876" s="1">
        <f t="shared" si="473"/>
        <v>6</v>
      </c>
    </row>
    <row r="3877" spans="1:12" ht="16.5" hidden="1" thickBot="1" x14ac:dyDescent="0.3">
      <c r="A3877" s="26">
        <v>720495</v>
      </c>
      <c r="B3877" s="42">
        <v>720495</v>
      </c>
      <c r="C3877" s="43" t="s">
        <v>1956</v>
      </c>
      <c r="D3877" s="44">
        <v>0</v>
      </c>
      <c r="E3877" s="29">
        <f>IF(ISERROR(VLOOKUP(A3877,'INFORME SEVEN'!$A$1:$F$339,4,0)),0,VLOOKUP(A3877,'INFORME SEVEN'!$A$1:$F$339,4,0))</f>
        <v>0</v>
      </c>
      <c r="F3877" s="29">
        <f>IF(ISERROR(VLOOKUP(A3877,'INFORME SEVEN'!$A$1:$F$339,5,0)),0,VLOOKUP(A3877,'INFORME SEVEN'!$A$1:$F$339,5,0))</f>
        <v>0</v>
      </c>
      <c r="G3877" s="65">
        <f t="shared" si="472"/>
        <v>0</v>
      </c>
      <c r="H3877" s="44">
        <f t="shared" si="474"/>
        <v>0</v>
      </c>
      <c r="I3877" s="46">
        <v>0</v>
      </c>
      <c r="J3877" s="31">
        <f t="shared" si="475"/>
        <v>0</v>
      </c>
      <c r="K3877" s="1">
        <f t="shared" si="476"/>
        <v>0</v>
      </c>
      <c r="L3877" s="1">
        <f t="shared" si="473"/>
        <v>6</v>
      </c>
    </row>
    <row r="3878" spans="1:12" ht="16.5" hidden="1" thickBot="1" x14ac:dyDescent="0.3">
      <c r="A3878" s="26">
        <v>7205</v>
      </c>
      <c r="B3878" s="48">
        <v>720500</v>
      </c>
      <c r="C3878" s="49" t="s">
        <v>1970</v>
      </c>
      <c r="D3878" s="39">
        <v>0</v>
      </c>
      <c r="E3878" s="29">
        <f>IF(ISERROR(VLOOKUP(A3878,'INFORME SEVEN'!$A$1:$F$339,4,0)),0,VLOOKUP(A3878,'INFORME SEVEN'!$A$1:$F$339,4,0))</f>
        <v>0</v>
      </c>
      <c r="F3878" s="29">
        <f>IF(ISERROR(VLOOKUP(A3878,'INFORME SEVEN'!$A$1:$F$339,5,0)),0,VLOOKUP(A3878,'INFORME SEVEN'!$A$1:$F$339,5,0))</f>
        <v>0</v>
      </c>
      <c r="G3878" s="39">
        <f t="shared" si="472"/>
        <v>0</v>
      </c>
      <c r="H3878" s="50">
        <f t="shared" si="474"/>
        <v>0</v>
      </c>
      <c r="I3878" s="51">
        <v>0</v>
      </c>
      <c r="J3878" s="31">
        <f t="shared" si="475"/>
        <v>0</v>
      </c>
      <c r="K3878" s="1">
        <f t="shared" si="476"/>
        <v>0</v>
      </c>
      <c r="L3878" s="1">
        <f t="shared" si="473"/>
        <v>4</v>
      </c>
    </row>
    <row r="3879" spans="1:12" ht="16.5" hidden="1" thickBot="1" x14ac:dyDescent="0.3">
      <c r="A3879" s="26">
        <v>720501</v>
      </c>
      <c r="B3879" s="42">
        <v>720501</v>
      </c>
      <c r="C3879" s="43" t="s">
        <v>1954</v>
      </c>
      <c r="D3879" s="44">
        <v>0</v>
      </c>
      <c r="E3879" s="29">
        <f>IF(ISERROR(VLOOKUP(A3879,'INFORME SEVEN'!$A$1:$F$339,4,0)),0,VLOOKUP(A3879,'INFORME SEVEN'!$A$1:$F$339,4,0))</f>
        <v>0</v>
      </c>
      <c r="F3879" s="29">
        <f>IF(ISERROR(VLOOKUP(A3879,'INFORME SEVEN'!$A$1:$F$339,5,0)),0,VLOOKUP(A3879,'INFORME SEVEN'!$A$1:$F$339,5,0))</f>
        <v>0</v>
      </c>
      <c r="G3879" s="65">
        <f t="shared" si="472"/>
        <v>0</v>
      </c>
      <c r="H3879" s="44">
        <f t="shared" si="474"/>
        <v>0</v>
      </c>
      <c r="I3879" s="46">
        <v>0</v>
      </c>
      <c r="J3879" s="31">
        <f t="shared" si="475"/>
        <v>0</v>
      </c>
      <c r="K3879" s="1">
        <f t="shared" si="476"/>
        <v>0</v>
      </c>
      <c r="L3879" s="1">
        <f t="shared" si="473"/>
        <v>6</v>
      </c>
    </row>
    <row r="3880" spans="1:12" ht="16.5" hidden="1" thickBot="1" x14ac:dyDescent="0.3">
      <c r="A3880" s="26">
        <v>720502</v>
      </c>
      <c r="B3880" s="42">
        <v>720502</v>
      </c>
      <c r="C3880" s="43" t="s">
        <v>1820</v>
      </c>
      <c r="D3880" s="44">
        <v>0</v>
      </c>
      <c r="E3880" s="29">
        <f>IF(ISERROR(VLOOKUP(A3880,'INFORME SEVEN'!$A$1:$F$339,4,0)),0,VLOOKUP(A3880,'INFORME SEVEN'!$A$1:$F$339,4,0))</f>
        <v>0</v>
      </c>
      <c r="F3880" s="29">
        <f>IF(ISERROR(VLOOKUP(A3880,'INFORME SEVEN'!$A$1:$F$339,5,0)),0,VLOOKUP(A3880,'INFORME SEVEN'!$A$1:$F$339,5,0))</f>
        <v>0</v>
      </c>
      <c r="G3880" s="65">
        <f t="shared" si="472"/>
        <v>0</v>
      </c>
      <c r="H3880" s="44">
        <f t="shared" si="474"/>
        <v>0</v>
      </c>
      <c r="I3880" s="46">
        <v>0</v>
      </c>
      <c r="J3880" s="31">
        <f t="shared" si="475"/>
        <v>0</v>
      </c>
      <c r="K3880" s="1">
        <f t="shared" si="476"/>
        <v>0</v>
      </c>
      <c r="L3880" s="1">
        <f t="shared" si="473"/>
        <v>6</v>
      </c>
    </row>
    <row r="3881" spans="1:12" ht="16.5" hidden="1" thickBot="1" x14ac:dyDescent="0.3">
      <c r="A3881" s="26">
        <v>720503</v>
      </c>
      <c r="B3881" s="42">
        <v>720503</v>
      </c>
      <c r="C3881" s="43" t="s">
        <v>817</v>
      </c>
      <c r="D3881" s="44">
        <v>0</v>
      </c>
      <c r="E3881" s="29">
        <f>IF(ISERROR(VLOOKUP(A3881,'INFORME SEVEN'!$A$1:$F$339,4,0)),0,VLOOKUP(A3881,'INFORME SEVEN'!$A$1:$F$339,4,0))</f>
        <v>0</v>
      </c>
      <c r="F3881" s="29">
        <f>IF(ISERROR(VLOOKUP(A3881,'INFORME SEVEN'!$A$1:$F$339,5,0)),0,VLOOKUP(A3881,'INFORME SEVEN'!$A$1:$F$339,5,0))</f>
        <v>0</v>
      </c>
      <c r="G3881" s="65">
        <f t="shared" si="472"/>
        <v>0</v>
      </c>
      <c r="H3881" s="44">
        <f t="shared" si="474"/>
        <v>0</v>
      </c>
      <c r="I3881" s="46">
        <v>0</v>
      </c>
      <c r="J3881" s="31">
        <f t="shared" si="475"/>
        <v>0</v>
      </c>
      <c r="K3881" s="1">
        <f t="shared" si="476"/>
        <v>0</v>
      </c>
      <c r="L3881" s="1">
        <f t="shared" si="473"/>
        <v>6</v>
      </c>
    </row>
    <row r="3882" spans="1:12" ht="16.5" hidden="1" thickBot="1" x14ac:dyDescent="0.3">
      <c r="A3882" s="26">
        <v>720504</v>
      </c>
      <c r="B3882" s="42">
        <v>720504</v>
      </c>
      <c r="C3882" s="43" t="s">
        <v>1819</v>
      </c>
      <c r="D3882" s="44">
        <v>0</v>
      </c>
      <c r="E3882" s="29">
        <f>IF(ISERROR(VLOOKUP(A3882,'INFORME SEVEN'!$A$1:$F$339,4,0)),0,VLOOKUP(A3882,'INFORME SEVEN'!$A$1:$F$339,4,0))</f>
        <v>0</v>
      </c>
      <c r="F3882" s="29">
        <f>IF(ISERROR(VLOOKUP(A3882,'INFORME SEVEN'!$A$1:$F$339,5,0)),0,VLOOKUP(A3882,'INFORME SEVEN'!$A$1:$F$339,5,0))</f>
        <v>0</v>
      </c>
      <c r="G3882" s="65">
        <f t="shared" si="472"/>
        <v>0</v>
      </c>
      <c r="H3882" s="44">
        <f t="shared" si="474"/>
        <v>0</v>
      </c>
      <c r="I3882" s="46">
        <v>0</v>
      </c>
      <c r="J3882" s="31">
        <f t="shared" si="475"/>
        <v>0</v>
      </c>
      <c r="K3882" s="1">
        <f t="shared" si="476"/>
        <v>0</v>
      </c>
      <c r="L3882" s="1">
        <f t="shared" si="473"/>
        <v>6</v>
      </c>
    </row>
    <row r="3883" spans="1:12" ht="16.5" hidden="1" thickBot="1" x14ac:dyDescent="0.3">
      <c r="A3883" s="26">
        <v>720505</v>
      </c>
      <c r="B3883" s="42">
        <v>720505</v>
      </c>
      <c r="C3883" s="43" t="s">
        <v>818</v>
      </c>
      <c r="D3883" s="44">
        <v>0</v>
      </c>
      <c r="E3883" s="29">
        <f>IF(ISERROR(VLOOKUP(A3883,'INFORME SEVEN'!$A$1:$F$339,4,0)),0,VLOOKUP(A3883,'INFORME SEVEN'!$A$1:$F$339,4,0))</f>
        <v>0</v>
      </c>
      <c r="F3883" s="29">
        <f>IF(ISERROR(VLOOKUP(A3883,'INFORME SEVEN'!$A$1:$F$339,5,0)),0,VLOOKUP(A3883,'INFORME SEVEN'!$A$1:$F$339,5,0))</f>
        <v>0</v>
      </c>
      <c r="G3883" s="65">
        <f t="shared" si="472"/>
        <v>0</v>
      </c>
      <c r="H3883" s="44">
        <f t="shared" si="474"/>
        <v>0</v>
      </c>
      <c r="I3883" s="46">
        <v>0</v>
      </c>
      <c r="J3883" s="31">
        <f t="shared" si="475"/>
        <v>0</v>
      </c>
      <c r="K3883" s="1">
        <f t="shared" si="476"/>
        <v>0</v>
      </c>
      <c r="L3883" s="1">
        <f t="shared" si="473"/>
        <v>6</v>
      </c>
    </row>
    <row r="3884" spans="1:12" ht="16.5" hidden="1" thickBot="1" x14ac:dyDescent="0.3">
      <c r="A3884" s="26">
        <v>720506</v>
      </c>
      <c r="B3884" s="42">
        <v>720506</v>
      </c>
      <c r="C3884" s="43" t="s">
        <v>440</v>
      </c>
      <c r="D3884" s="44">
        <v>0</v>
      </c>
      <c r="E3884" s="29">
        <f>IF(ISERROR(VLOOKUP(A3884,'INFORME SEVEN'!$A$1:$F$339,4,0)),0,VLOOKUP(A3884,'INFORME SEVEN'!$A$1:$F$339,4,0))</f>
        <v>0</v>
      </c>
      <c r="F3884" s="29">
        <f>IF(ISERROR(VLOOKUP(A3884,'INFORME SEVEN'!$A$1:$F$339,5,0)),0,VLOOKUP(A3884,'INFORME SEVEN'!$A$1:$F$339,5,0))</f>
        <v>0</v>
      </c>
      <c r="G3884" s="65">
        <f t="shared" si="472"/>
        <v>0</v>
      </c>
      <c r="H3884" s="44">
        <f t="shared" si="474"/>
        <v>0</v>
      </c>
      <c r="I3884" s="46">
        <v>0</v>
      </c>
      <c r="J3884" s="31">
        <f t="shared" si="475"/>
        <v>0</v>
      </c>
      <c r="K3884" s="1">
        <f t="shared" si="476"/>
        <v>0</v>
      </c>
      <c r="L3884" s="1">
        <f t="shared" si="473"/>
        <v>6</v>
      </c>
    </row>
    <row r="3885" spans="1:12" ht="16.5" hidden="1" thickBot="1" x14ac:dyDescent="0.3">
      <c r="A3885" s="26">
        <v>720507</v>
      </c>
      <c r="B3885" s="42">
        <v>720507</v>
      </c>
      <c r="C3885" s="43" t="s">
        <v>1955</v>
      </c>
      <c r="D3885" s="44">
        <v>0</v>
      </c>
      <c r="E3885" s="29">
        <f>IF(ISERROR(VLOOKUP(A3885,'INFORME SEVEN'!$A$1:$F$339,4,0)),0,VLOOKUP(A3885,'INFORME SEVEN'!$A$1:$F$339,4,0))</f>
        <v>0</v>
      </c>
      <c r="F3885" s="29">
        <f>IF(ISERROR(VLOOKUP(A3885,'INFORME SEVEN'!$A$1:$F$339,5,0)),0,VLOOKUP(A3885,'INFORME SEVEN'!$A$1:$F$339,5,0))</f>
        <v>0</v>
      </c>
      <c r="G3885" s="65">
        <f t="shared" si="472"/>
        <v>0</v>
      </c>
      <c r="H3885" s="44">
        <f t="shared" si="474"/>
        <v>0</v>
      </c>
      <c r="I3885" s="46">
        <v>0</v>
      </c>
      <c r="J3885" s="31">
        <f t="shared" si="475"/>
        <v>0</v>
      </c>
      <c r="K3885" s="1">
        <f t="shared" si="476"/>
        <v>0</v>
      </c>
      <c r="L3885" s="1">
        <f t="shared" si="473"/>
        <v>6</v>
      </c>
    </row>
    <row r="3886" spans="1:12" ht="16.5" hidden="1" thickBot="1" x14ac:dyDescent="0.3">
      <c r="A3886" s="26">
        <v>720508</v>
      </c>
      <c r="B3886" s="42">
        <v>720508</v>
      </c>
      <c r="C3886" s="43" t="s">
        <v>438</v>
      </c>
      <c r="D3886" s="44">
        <v>0</v>
      </c>
      <c r="E3886" s="29">
        <f>IF(ISERROR(VLOOKUP(A3886,'INFORME SEVEN'!$A$1:$F$339,4,0)),0,VLOOKUP(A3886,'INFORME SEVEN'!$A$1:$F$339,4,0))</f>
        <v>0</v>
      </c>
      <c r="F3886" s="29">
        <f>IF(ISERROR(VLOOKUP(A3886,'INFORME SEVEN'!$A$1:$F$339,5,0)),0,VLOOKUP(A3886,'INFORME SEVEN'!$A$1:$F$339,5,0))</f>
        <v>0</v>
      </c>
      <c r="G3886" s="65">
        <f t="shared" si="472"/>
        <v>0</v>
      </c>
      <c r="H3886" s="44">
        <f t="shared" si="474"/>
        <v>0</v>
      </c>
      <c r="I3886" s="46">
        <v>0</v>
      </c>
      <c r="J3886" s="31">
        <f t="shared" si="475"/>
        <v>0</v>
      </c>
      <c r="K3886" s="1">
        <f t="shared" si="476"/>
        <v>0</v>
      </c>
      <c r="L3886" s="1">
        <f t="shared" si="473"/>
        <v>6</v>
      </c>
    </row>
    <row r="3887" spans="1:12" ht="16.5" hidden="1" thickBot="1" x14ac:dyDescent="0.3">
      <c r="A3887" s="26">
        <v>720509</v>
      </c>
      <c r="B3887" s="42">
        <v>720509</v>
      </c>
      <c r="C3887" s="43" t="s">
        <v>1821</v>
      </c>
      <c r="D3887" s="44">
        <v>0</v>
      </c>
      <c r="E3887" s="29">
        <f>IF(ISERROR(VLOOKUP(A3887,'INFORME SEVEN'!$A$1:$F$339,4,0)),0,VLOOKUP(A3887,'INFORME SEVEN'!$A$1:$F$339,4,0))</f>
        <v>0</v>
      </c>
      <c r="F3887" s="29">
        <f>IF(ISERROR(VLOOKUP(A3887,'INFORME SEVEN'!$A$1:$F$339,5,0)),0,VLOOKUP(A3887,'INFORME SEVEN'!$A$1:$F$339,5,0))</f>
        <v>0</v>
      </c>
      <c r="G3887" s="65">
        <f t="shared" si="472"/>
        <v>0</v>
      </c>
      <c r="H3887" s="44">
        <f t="shared" si="474"/>
        <v>0</v>
      </c>
      <c r="I3887" s="46">
        <v>0</v>
      </c>
      <c r="J3887" s="31">
        <f t="shared" si="475"/>
        <v>0</v>
      </c>
      <c r="K3887" s="1">
        <f t="shared" si="476"/>
        <v>0</v>
      </c>
      <c r="L3887" s="1">
        <f t="shared" si="473"/>
        <v>6</v>
      </c>
    </row>
    <row r="3888" spans="1:12" ht="16.5" hidden="1" thickBot="1" x14ac:dyDescent="0.3">
      <c r="A3888" s="26">
        <v>720510</v>
      </c>
      <c r="B3888" s="42">
        <v>720510</v>
      </c>
      <c r="C3888" s="43" t="s">
        <v>1822</v>
      </c>
      <c r="D3888" s="44">
        <v>0</v>
      </c>
      <c r="E3888" s="29">
        <f>IF(ISERROR(VLOOKUP(A3888,'INFORME SEVEN'!$A$1:$F$339,4,0)),0,VLOOKUP(A3888,'INFORME SEVEN'!$A$1:$F$339,4,0))</f>
        <v>0</v>
      </c>
      <c r="F3888" s="29">
        <f>IF(ISERROR(VLOOKUP(A3888,'INFORME SEVEN'!$A$1:$F$339,5,0)),0,VLOOKUP(A3888,'INFORME SEVEN'!$A$1:$F$339,5,0))</f>
        <v>0</v>
      </c>
      <c r="G3888" s="65">
        <f t="shared" si="472"/>
        <v>0</v>
      </c>
      <c r="H3888" s="44">
        <f t="shared" si="474"/>
        <v>0</v>
      </c>
      <c r="I3888" s="46">
        <v>0</v>
      </c>
      <c r="J3888" s="31">
        <f t="shared" si="475"/>
        <v>0</v>
      </c>
      <c r="K3888" s="1">
        <f t="shared" si="476"/>
        <v>0</v>
      </c>
      <c r="L3888" s="1">
        <f t="shared" si="473"/>
        <v>6</v>
      </c>
    </row>
    <row r="3889" spans="1:12" ht="16.5" hidden="1" thickBot="1" x14ac:dyDescent="0.3">
      <c r="A3889" s="26">
        <v>720595</v>
      </c>
      <c r="B3889" s="42">
        <v>720595</v>
      </c>
      <c r="C3889" s="43" t="s">
        <v>1956</v>
      </c>
      <c r="D3889" s="44">
        <v>0</v>
      </c>
      <c r="E3889" s="29">
        <f>IF(ISERROR(VLOOKUP(A3889,'INFORME SEVEN'!$A$1:$F$339,4,0)),0,VLOOKUP(A3889,'INFORME SEVEN'!$A$1:$F$339,4,0))</f>
        <v>0</v>
      </c>
      <c r="F3889" s="29">
        <f>IF(ISERROR(VLOOKUP(A3889,'INFORME SEVEN'!$A$1:$F$339,5,0)),0,VLOOKUP(A3889,'INFORME SEVEN'!$A$1:$F$339,5,0))</f>
        <v>0</v>
      </c>
      <c r="G3889" s="65">
        <f t="shared" si="472"/>
        <v>0</v>
      </c>
      <c r="H3889" s="44">
        <f t="shared" si="474"/>
        <v>0</v>
      </c>
      <c r="I3889" s="46">
        <v>0</v>
      </c>
      <c r="J3889" s="31">
        <f t="shared" si="475"/>
        <v>0</v>
      </c>
      <c r="K3889" s="1">
        <f t="shared" si="476"/>
        <v>0</v>
      </c>
      <c r="L3889" s="1">
        <f t="shared" si="473"/>
        <v>6</v>
      </c>
    </row>
    <row r="3890" spans="1:12" ht="16.5" hidden="1" thickBot="1" x14ac:dyDescent="0.3">
      <c r="A3890" s="26">
        <v>7206</v>
      </c>
      <c r="B3890" s="48">
        <v>720600</v>
      </c>
      <c r="C3890" s="49" t="s">
        <v>1971</v>
      </c>
      <c r="D3890" s="39">
        <v>0</v>
      </c>
      <c r="E3890" s="29">
        <f>IF(ISERROR(VLOOKUP(A3890,'INFORME SEVEN'!$A$1:$F$339,4,0)),0,VLOOKUP(A3890,'INFORME SEVEN'!$A$1:$F$339,4,0))</f>
        <v>0</v>
      </c>
      <c r="F3890" s="29">
        <f>IF(ISERROR(VLOOKUP(A3890,'INFORME SEVEN'!$A$1:$F$339,5,0)),0,VLOOKUP(A3890,'INFORME SEVEN'!$A$1:$F$339,5,0))</f>
        <v>0</v>
      </c>
      <c r="G3890" s="39">
        <f t="shared" si="472"/>
        <v>0</v>
      </c>
      <c r="H3890" s="50">
        <f t="shared" si="474"/>
        <v>0</v>
      </c>
      <c r="I3890" s="51">
        <v>0</v>
      </c>
      <c r="J3890" s="31">
        <f t="shared" si="475"/>
        <v>0</v>
      </c>
      <c r="K3890" s="1">
        <f t="shared" si="476"/>
        <v>0</v>
      </c>
      <c r="L3890" s="1">
        <f t="shared" si="473"/>
        <v>4</v>
      </c>
    </row>
    <row r="3891" spans="1:12" ht="16.5" hidden="1" thickBot="1" x14ac:dyDescent="0.3">
      <c r="A3891" s="26">
        <v>720601</v>
      </c>
      <c r="B3891" s="42">
        <v>720601</v>
      </c>
      <c r="C3891" s="43" t="s">
        <v>1954</v>
      </c>
      <c r="D3891" s="44">
        <v>0</v>
      </c>
      <c r="E3891" s="29">
        <f>IF(ISERROR(VLOOKUP(A3891,'INFORME SEVEN'!$A$1:$F$339,4,0)),0,VLOOKUP(A3891,'INFORME SEVEN'!$A$1:$F$339,4,0))</f>
        <v>0</v>
      </c>
      <c r="F3891" s="29">
        <f>IF(ISERROR(VLOOKUP(A3891,'INFORME SEVEN'!$A$1:$F$339,5,0)),0,VLOOKUP(A3891,'INFORME SEVEN'!$A$1:$F$339,5,0))</f>
        <v>0</v>
      </c>
      <c r="G3891" s="65">
        <f t="shared" si="472"/>
        <v>0</v>
      </c>
      <c r="H3891" s="44">
        <f t="shared" si="474"/>
        <v>0</v>
      </c>
      <c r="I3891" s="46">
        <v>0</v>
      </c>
      <c r="J3891" s="31">
        <f t="shared" si="475"/>
        <v>0</v>
      </c>
      <c r="K3891" s="1">
        <f t="shared" si="476"/>
        <v>0</v>
      </c>
      <c r="L3891" s="1">
        <f t="shared" si="473"/>
        <v>6</v>
      </c>
    </row>
    <row r="3892" spans="1:12" ht="16.5" hidden="1" thickBot="1" x14ac:dyDescent="0.3">
      <c r="A3892" s="26">
        <v>720602</v>
      </c>
      <c r="B3892" s="42">
        <v>720602</v>
      </c>
      <c r="C3892" s="43" t="s">
        <v>1820</v>
      </c>
      <c r="D3892" s="44">
        <v>0</v>
      </c>
      <c r="E3892" s="29">
        <f>IF(ISERROR(VLOOKUP(A3892,'INFORME SEVEN'!$A$1:$F$339,4,0)),0,VLOOKUP(A3892,'INFORME SEVEN'!$A$1:$F$339,4,0))</f>
        <v>0</v>
      </c>
      <c r="F3892" s="29">
        <f>IF(ISERROR(VLOOKUP(A3892,'INFORME SEVEN'!$A$1:$F$339,5,0)),0,VLOOKUP(A3892,'INFORME SEVEN'!$A$1:$F$339,5,0))</f>
        <v>0</v>
      </c>
      <c r="G3892" s="65">
        <f t="shared" si="472"/>
        <v>0</v>
      </c>
      <c r="H3892" s="44">
        <f t="shared" si="474"/>
        <v>0</v>
      </c>
      <c r="I3892" s="46">
        <v>0</v>
      </c>
      <c r="J3892" s="31">
        <f t="shared" si="475"/>
        <v>0</v>
      </c>
      <c r="K3892" s="1">
        <f t="shared" si="476"/>
        <v>0</v>
      </c>
      <c r="L3892" s="1">
        <f t="shared" si="473"/>
        <v>6</v>
      </c>
    </row>
    <row r="3893" spans="1:12" ht="16.5" hidden="1" thickBot="1" x14ac:dyDescent="0.3">
      <c r="A3893" s="26">
        <v>720603</v>
      </c>
      <c r="B3893" s="42">
        <v>720603</v>
      </c>
      <c r="C3893" s="43" t="s">
        <v>817</v>
      </c>
      <c r="D3893" s="44">
        <v>0</v>
      </c>
      <c r="E3893" s="29">
        <f>IF(ISERROR(VLOOKUP(A3893,'INFORME SEVEN'!$A$1:$F$339,4,0)),0,VLOOKUP(A3893,'INFORME SEVEN'!$A$1:$F$339,4,0))</f>
        <v>0</v>
      </c>
      <c r="F3893" s="29">
        <f>IF(ISERROR(VLOOKUP(A3893,'INFORME SEVEN'!$A$1:$F$339,5,0)),0,VLOOKUP(A3893,'INFORME SEVEN'!$A$1:$F$339,5,0))</f>
        <v>0</v>
      </c>
      <c r="G3893" s="65">
        <f t="shared" si="472"/>
        <v>0</v>
      </c>
      <c r="H3893" s="44">
        <f t="shared" si="474"/>
        <v>0</v>
      </c>
      <c r="I3893" s="46">
        <v>0</v>
      </c>
      <c r="J3893" s="31">
        <f t="shared" si="475"/>
        <v>0</v>
      </c>
      <c r="K3893" s="1">
        <f t="shared" si="476"/>
        <v>0</v>
      </c>
      <c r="L3893" s="1">
        <f t="shared" si="473"/>
        <v>6</v>
      </c>
    </row>
    <row r="3894" spans="1:12" ht="16.5" hidden="1" thickBot="1" x14ac:dyDescent="0.3">
      <c r="A3894" s="26">
        <v>720604</v>
      </c>
      <c r="B3894" s="42">
        <v>720604</v>
      </c>
      <c r="C3894" s="43" t="s">
        <v>1819</v>
      </c>
      <c r="D3894" s="44">
        <v>0</v>
      </c>
      <c r="E3894" s="29">
        <f>IF(ISERROR(VLOOKUP(A3894,'INFORME SEVEN'!$A$1:$F$339,4,0)),0,VLOOKUP(A3894,'INFORME SEVEN'!$A$1:$F$339,4,0))</f>
        <v>0</v>
      </c>
      <c r="F3894" s="29">
        <f>IF(ISERROR(VLOOKUP(A3894,'INFORME SEVEN'!$A$1:$F$339,5,0)),0,VLOOKUP(A3894,'INFORME SEVEN'!$A$1:$F$339,5,0))</f>
        <v>0</v>
      </c>
      <c r="G3894" s="65">
        <f t="shared" si="472"/>
        <v>0</v>
      </c>
      <c r="H3894" s="44">
        <f t="shared" si="474"/>
        <v>0</v>
      </c>
      <c r="I3894" s="46">
        <v>0</v>
      </c>
      <c r="J3894" s="31">
        <f t="shared" si="475"/>
        <v>0</v>
      </c>
      <c r="K3894" s="1">
        <f t="shared" si="476"/>
        <v>0</v>
      </c>
      <c r="L3894" s="1">
        <f t="shared" si="473"/>
        <v>6</v>
      </c>
    </row>
    <row r="3895" spans="1:12" ht="16.5" hidden="1" thickBot="1" x14ac:dyDescent="0.3">
      <c r="A3895" s="26">
        <v>720605</v>
      </c>
      <c r="B3895" s="42">
        <v>720605</v>
      </c>
      <c r="C3895" s="43" t="s">
        <v>818</v>
      </c>
      <c r="D3895" s="44">
        <v>0</v>
      </c>
      <c r="E3895" s="29">
        <f>IF(ISERROR(VLOOKUP(A3895,'INFORME SEVEN'!$A$1:$F$339,4,0)),0,VLOOKUP(A3895,'INFORME SEVEN'!$A$1:$F$339,4,0))</f>
        <v>0</v>
      </c>
      <c r="F3895" s="29">
        <f>IF(ISERROR(VLOOKUP(A3895,'INFORME SEVEN'!$A$1:$F$339,5,0)),0,VLOOKUP(A3895,'INFORME SEVEN'!$A$1:$F$339,5,0))</f>
        <v>0</v>
      </c>
      <c r="G3895" s="65">
        <f t="shared" si="472"/>
        <v>0</v>
      </c>
      <c r="H3895" s="44">
        <f t="shared" si="474"/>
        <v>0</v>
      </c>
      <c r="I3895" s="46">
        <v>0</v>
      </c>
      <c r="J3895" s="31">
        <f t="shared" si="475"/>
        <v>0</v>
      </c>
      <c r="K3895" s="1">
        <f t="shared" si="476"/>
        <v>0</v>
      </c>
      <c r="L3895" s="1">
        <f t="shared" si="473"/>
        <v>6</v>
      </c>
    </row>
    <row r="3896" spans="1:12" ht="16.5" hidden="1" thickBot="1" x14ac:dyDescent="0.3">
      <c r="A3896" s="26">
        <v>720606</v>
      </c>
      <c r="B3896" s="42">
        <v>720606</v>
      </c>
      <c r="C3896" s="43" t="s">
        <v>440</v>
      </c>
      <c r="D3896" s="44">
        <v>0</v>
      </c>
      <c r="E3896" s="29">
        <f>IF(ISERROR(VLOOKUP(A3896,'INFORME SEVEN'!$A$1:$F$339,4,0)),0,VLOOKUP(A3896,'INFORME SEVEN'!$A$1:$F$339,4,0))</f>
        <v>0</v>
      </c>
      <c r="F3896" s="29">
        <f>IF(ISERROR(VLOOKUP(A3896,'INFORME SEVEN'!$A$1:$F$339,5,0)),0,VLOOKUP(A3896,'INFORME SEVEN'!$A$1:$F$339,5,0))</f>
        <v>0</v>
      </c>
      <c r="G3896" s="65">
        <f t="shared" si="472"/>
        <v>0</v>
      </c>
      <c r="H3896" s="44">
        <f t="shared" si="474"/>
        <v>0</v>
      </c>
      <c r="I3896" s="46">
        <v>0</v>
      </c>
      <c r="J3896" s="31">
        <f t="shared" si="475"/>
        <v>0</v>
      </c>
      <c r="K3896" s="1">
        <f t="shared" si="476"/>
        <v>0</v>
      </c>
      <c r="L3896" s="1">
        <f t="shared" si="473"/>
        <v>6</v>
      </c>
    </row>
    <row r="3897" spans="1:12" ht="16.5" hidden="1" thickBot="1" x14ac:dyDescent="0.3">
      <c r="A3897" s="26">
        <v>720607</v>
      </c>
      <c r="B3897" s="42">
        <v>720607</v>
      </c>
      <c r="C3897" s="43" t="s">
        <v>1955</v>
      </c>
      <c r="D3897" s="44">
        <v>0</v>
      </c>
      <c r="E3897" s="29">
        <f>IF(ISERROR(VLOOKUP(A3897,'INFORME SEVEN'!$A$1:$F$339,4,0)),0,VLOOKUP(A3897,'INFORME SEVEN'!$A$1:$F$339,4,0))</f>
        <v>0</v>
      </c>
      <c r="F3897" s="29">
        <f>IF(ISERROR(VLOOKUP(A3897,'INFORME SEVEN'!$A$1:$F$339,5,0)),0,VLOOKUP(A3897,'INFORME SEVEN'!$A$1:$F$339,5,0))</f>
        <v>0</v>
      </c>
      <c r="G3897" s="65">
        <f t="shared" si="472"/>
        <v>0</v>
      </c>
      <c r="H3897" s="44">
        <f t="shared" si="474"/>
        <v>0</v>
      </c>
      <c r="I3897" s="46">
        <v>0</v>
      </c>
      <c r="J3897" s="31">
        <f t="shared" si="475"/>
        <v>0</v>
      </c>
      <c r="K3897" s="1">
        <f t="shared" si="476"/>
        <v>0</v>
      </c>
      <c r="L3897" s="1">
        <f t="shared" si="473"/>
        <v>6</v>
      </c>
    </row>
    <row r="3898" spans="1:12" ht="16.5" hidden="1" thickBot="1" x14ac:dyDescent="0.3">
      <c r="A3898" s="26">
        <v>720608</v>
      </c>
      <c r="B3898" s="42">
        <v>720608</v>
      </c>
      <c r="C3898" s="43" t="s">
        <v>438</v>
      </c>
      <c r="D3898" s="44">
        <v>0</v>
      </c>
      <c r="E3898" s="29">
        <f>IF(ISERROR(VLOOKUP(A3898,'INFORME SEVEN'!$A$1:$F$339,4,0)),0,VLOOKUP(A3898,'INFORME SEVEN'!$A$1:$F$339,4,0))</f>
        <v>0</v>
      </c>
      <c r="F3898" s="29">
        <f>IF(ISERROR(VLOOKUP(A3898,'INFORME SEVEN'!$A$1:$F$339,5,0)),0,VLOOKUP(A3898,'INFORME SEVEN'!$A$1:$F$339,5,0))</f>
        <v>0</v>
      </c>
      <c r="G3898" s="65">
        <f t="shared" si="472"/>
        <v>0</v>
      </c>
      <c r="H3898" s="44">
        <f t="shared" si="474"/>
        <v>0</v>
      </c>
      <c r="I3898" s="46">
        <v>0</v>
      </c>
      <c r="J3898" s="31">
        <f t="shared" si="475"/>
        <v>0</v>
      </c>
      <c r="K3898" s="1">
        <f t="shared" si="476"/>
        <v>0</v>
      </c>
      <c r="L3898" s="1">
        <f t="shared" si="473"/>
        <v>6</v>
      </c>
    </row>
    <row r="3899" spans="1:12" ht="16.5" hidden="1" thickBot="1" x14ac:dyDescent="0.3">
      <c r="A3899" s="26">
        <v>720609</v>
      </c>
      <c r="B3899" s="42">
        <v>720609</v>
      </c>
      <c r="C3899" s="43" t="s">
        <v>1821</v>
      </c>
      <c r="D3899" s="44">
        <v>0</v>
      </c>
      <c r="E3899" s="29">
        <f>IF(ISERROR(VLOOKUP(A3899,'INFORME SEVEN'!$A$1:$F$339,4,0)),0,VLOOKUP(A3899,'INFORME SEVEN'!$A$1:$F$339,4,0))</f>
        <v>0</v>
      </c>
      <c r="F3899" s="29">
        <f>IF(ISERROR(VLOOKUP(A3899,'INFORME SEVEN'!$A$1:$F$339,5,0)),0,VLOOKUP(A3899,'INFORME SEVEN'!$A$1:$F$339,5,0))</f>
        <v>0</v>
      </c>
      <c r="G3899" s="65">
        <f t="shared" si="472"/>
        <v>0</v>
      </c>
      <c r="H3899" s="44">
        <f t="shared" si="474"/>
        <v>0</v>
      </c>
      <c r="I3899" s="46">
        <v>0</v>
      </c>
      <c r="J3899" s="31">
        <f t="shared" si="475"/>
        <v>0</v>
      </c>
      <c r="K3899" s="1">
        <f t="shared" si="476"/>
        <v>0</v>
      </c>
      <c r="L3899" s="1">
        <f t="shared" si="473"/>
        <v>6</v>
      </c>
    </row>
    <row r="3900" spans="1:12" ht="16.5" hidden="1" thickBot="1" x14ac:dyDescent="0.3">
      <c r="A3900" s="26">
        <v>720610</v>
      </c>
      <c r="B3900" s="42">
        <v>720610</v>
      </c>
      <c r="C3900" s="43" t="s">
        <v>1822</v>
      </c>
      <c r="D3900" s="44">
        <v>0</v>
      </c>
      <c r="E3900" s="29">
        <f>IF(ISERROR(VLOOKUP(A3900,'INFORME SEVEN'!$A$1:$F$339,4,0)),0,VLOOKUP(A3900,'INFORME SEVEN'!$A$1:$F$339,4,0))</f>
        <v>0</v>
      </c>
      <c r="F3900" s="29">
        <f>IF(ISERROR(VLOOKUP(A3900,'INFORME SEVEN'!$A$1:$F$339,5,0)),0,VLOOKUP(A3900,'INFORME SEVEN'!$A$1:$F$339,5,0))</f>
        <v>0</v>
      </c>
      <c r="G3900" s="65">
        <f t="shared" si="472"/>
        <v>0</v>
      </c>
      <c r="H3900" s="44">
        <f t="shared" si="474"/>
        <v>0</v>
      </c>
      <c r="I3900" s="46">
        <v>0</v>
      </c>
      <c r="J3900" s="31">
        <f t="shared" si="475"/>
        <v>0</v>
      </c>
      <c r="K3900" s="1">
        <f t="shared" si="476"/>
        <v>0</v>
      </c>
      <c r="L3900" s="1">
        <f t="shared" si="473"/>
        <v>6</v>
      </c>
    </row>
    <row r="3901" spans="1:12" ht="16.5" hidden="1" thickBot="1" x14ac:dyDescent="0.3">
      <c r="A3901" s="26">
        <v>720695</v>
      </c>
      <c r="B3901" s="42">
        <v>720695</v>
      </c>
      <c r="C3901" s="43" t="s">
        <v>1956</v>
      </c>
      <c r="D3901" s="44">
        <v>0</v>
      </c>
      <c r="E3901" s="29">
        <f>IF(ISERROR(VLOOKUP(A3901,'INFORME SEVEN'!$A$1:$F$339,4,0)),0,VLOOKUP(A3901,'INFORME SEVEN'!$A$1:$F$339,4,0))</f>
        <v>0</v>
      </c>
      <c r="F3901" s="29">
        <f>IF(ISERROR(VLOOKUP(A3901,'INFORME SEVEN'!$A$1:$F$339,5,0)),0,VLOOKUP(A3901,'INFORME SEVEN'!$A$1:$F$339,5,0))</f>
        <v>0</v>
      </c>
      <c r="G3901" s="65">
        <f t="shared" si="472"/>
        <v>0</v>
      </c>
      <c r="H3901" s="44">
        <f t="shared" si="474"/>
        <v>0</v>
      </c>
      <c r="I3901" s="46">
        <v>0</v>
      </c>
      <c r="J3901" s="31">
        <f t="shared" si="475"/>
        <v>0</v>
      </c>
      <c r="K3901" s="1">
        <f t="shared" si="476"/>
        <v>0</v>
      </c>
      <c r="L3901" s="1">
        <f t="shared" si="473"/>
        <v>6</v>
      </c>
    </row>
    <row r="3902" spans="1:12" ht="16.5" hidden="1" thickBot="1" x14ac:dyDescent="0.3">
      <c r="A3902" s="26">
        <v>7207</v>
      </c>
      <c r="B3902" s="48">
        <v>720700</v>
      </c>
      <c r="C3902" s="49" t="s">
        <v>1972</v>
      </c>
      <c r="D3902" s="39">
        <v>0</v>
      </c>
      <c r="E3902" s="29">
        <f>IF(ISERROR(VLOOKUP(A3902,'INFORME SEVEN'!$A$1:$F$339,4,0)),0,VLOOKUP(A3902,'INFORME SEVEN'!$A$1:$F$339,4,0))</f>
        <v>0</v>
      </c>
      <c r="F3902" s="29">
        <f>IF(ISERROR(VLOOKUP(A3902,'INFORME SEVEN'!$A$1:$F$339,5,0)),0,VLOOKUP(A3902,'INFORME SEVEN'!$A$1:$F$339,5,0))</f>
        <v>0</v>
      </c>
      <c r="G3902" s="39">
        <f t="shared" si="472"/>
        <v>0</v>
      </c>
      <c r="H3902" s="50">
        <f t="shared" si="474"/>
        <v>0</v>
      </c>
      <c r="I3902" s="51">
        <v>0</v>
      </c>
      <c r="J3902" s="31">
        <f t="shared" si="475"/>
        <v>0</v>
      </c>
      <c r="K3902" s="1">
        <f t="shared" si="476"/>
        <v>0</v>
      </c>
      <c r="L3902" s="1">
        <f t="shared" si="473"/>
        <v>4</v>
      </c>
    </row>
    <row r="3903" spans="1:12" ht="16.5" hidden="1" thickBot="1" x14ac:dyDescent="0.3">
      <c r="A3903" s="26">
        <v>720701</v>
      </c>
      <c r="B3903" s="42">
        <v>720701</v>
      </c>
      <c r="C3903" s="43" t="s">
        <v>1954</v>
      </c>
      <c r="D3903" s="44">
        <v>0</v>
      </c>
      <c r="E3903" s="29">
        <f>IF(ISERROR(VLOOKUP(A3903,'INFORME SEVEN'!$A$1:$F$339,4,0)),0,VLOOKUP(A3903,'INFORME SEVEN'!$A$1:$F$339,4,0))</f>
        <v>0</v>
      </c>
      <c r="F3903" s="29">
        <f>IF(ISERROR(VLOOKUP(A3903,'INFORME SEVEN'!$A$1:$F$339,5,0)),0,VLOOKUP(A3903,'INFORME SEVEN'!$A$1:$F$339,5,0))</f>
        <v>0</v>
      </c>
      <c r="G3903" s="65">
        <f t="shared" si="472"/>
        <v>0</v>
      </c>
      <c r="H3903" s="44">
        <f t="shared" si="474"/>
        <v>0</v>
      </c>
      <c r="I3903" s="46">
        <v>0</v>
      </c>
      <c r="J3903" s="31">
        <f t="shared" si="475"/>
        <v>0</v>
      </c>
      <c r="K3903" s="1">
        <f t="shared" si="476"/>
        <v>0</v>
      </c>
      <c r="L3903" s="1">
        <f t="shared" si="473"/>
        <v>6</v>
      </c>
    </row>
    <row r="3904" spans="1:12" ht="16.5" hidden="1" thickBot="1" x14ac:dyDescent="0.3">
      <c r="A3904" s="26">
        <v>720702</v>
      </c>
      <c r="B3904" s="42">
        <v>720702</v>
      </c>
      <c r="C3904" s="43" t="s">
        <v>1820</v>
      </c>
      <c r="D3904" s="44">
        <v>0</v>
      </c>
      <c r="E3904" s="29">
        <f>IF(ISERROR(VLOOKUP(A3904,'INFORME SEVEN'!$A$1:$F$339,4,0)),0,VLOOKUP(A3904,'INFORME SEVEN'!$A$1:$F$339,4,0))</f>
        <v>0</v>
      </c>
      <c r="F3904" s="29">
        <f>IF(ISERROR(VLOOKUP(A3904,'INFORME SEVEN'!$A$1:$F$339,5,0)),0,VLOOKUP(A3904,'INFORME SEVEN'!$A$1:$F$339,5,0))</f>
        <v>0</v>
      </c>
      <c r="G3904" s="65">
        <f t="shared" si="472"/>
        <v>0</v>
      </c>
      <c r="H3904" s="44">
        <f t="shared" si="474"/>
        <v>0</v>
      </c>
      <c r="I3904" s="46">
        <v>0</v>
      </c>
      <c r="J3904" s="31">
        <f t="shared" si="475"/>
        <v>0</v>
      </c>
      <c r="K3904" s="1">
        <f t="shared" si="476"/>
        <v>0</v>
      </c>
      <c r="L3904" s="1">
        <f t="shared" si="473"/>
        <v>6</v>
      </c>
    </row>
    <row r="3905" spans="1:12" ht="16.5" hidden="1" thickBot="1" x14ac:dyDescent="0.3">
      <c r="A3905" s="26">
        <v>720703</v>
      </c>
      <c r="B3905" s="42">
        <v>720703</v>
      </c>
      <c r="C3905" s="43" t="s">
        <v>817</v>
      </c>
      <c r="D3905" s="44">
        <v>0</v>
      </c>
      <c r="E3905" s="29">
        <f>IF(ISERROR(VLOOKUP(A3905,'INFORME SEVEN'!$A$1:$F$339,4,0)),0,VLOOKUP(A3905,'INFORME SEVEN'!$A$1:$F$339,4,0))</f>
        <v>0</v>
      </c>
      <c r="F3905" s="29">
        <f>IF(ISERROR(VLOOKUP(A3905,'INFORME SEVEN'!$A$1:$F$339,5,0)),0,VLOOKUP(A3905,'INFORME SEVEN'!$A$1:$F$339,5,0))</f>
        <v>0</v>
      </c>
      <c r="G3905" s="65">
        <f t="shared" ref="G3905:G3968" si="477">D3905+E3905-F3905</f>
        <v>0</v>
      </c>
      <c r="H3905" s="44">
        <f t="shared" si="474"/>
        <v>0</v>
      </c>
      <c r="I3905" s="46">
        <v>0</v>
      </c>
      <c r="J3905" s="31">
        <f t="shared" si="475"/>
        <v>0</v>
      </c>
      <c r="K3905" s="1">
        <f t="shared" si="476"/>
        <v>0</v>
      </c>
      <c r="L3905" s="1">
        <f t="shared" si="473"/>
        <v>6</v>
      </c>
    </row>
    <row r="3906" spans="1:12" ht="16.5" hidden="1" thickBot="1" x14ac:dyDescent="0.3">
      <c r="A3906" s="26">
        <v>720704</v>
      </c>
      <c r="B3906" s="42">
        <v>720704</v>
      </c>
      <c r="C3906" s="43" t="s">
        <v>1819</v>
      </c>
      <c r="D3906" s="44">
        <v>0</v>
      </c>
      <c r="E3906" s="29">
        <f>IF(ISERROR(VLOOKUP(A3906,'INFORME SEVEN'!$A$1:$F$339,4,0)),0,VLOOKUP(A3906,'INFORME SEVEN'!$A$1:$F$339,4,0))</f>
        <v>0</v>
      </c>
      <c r="F3906" s="29">
        <f>IF(ISERROR(VLOOKUP(A3906,'INFORME SEVEN'!$A$1:$F$339,5,0)),0,VLOOKUP(A3906,'INFORME SEVEN'!$A$1:$F$339,5,0))</f>
        <v>0</v>
      </c>
      <c r="G3906" s="65">
        <f t="shared" si="477"/>
        <v>0</v>
      </c>
      <c r="H3906" s="44">
        <f t="shared" si="474"/>
        <v>0</v>
      </c>
      <c r="I3906" s="46">
        <v>0</v>
      </c>
      <c r="J3906" s="31">
        <f t="shared" si="475"/>
        <v>0</v>
      </c>
      <c r="K3906" s="1">
        <f t="shared" si="476"/>
        <v>0</v>
      </c>
      <c r="L3906" s="1">
        <f t="shared" si="473"/>
        <v>6</v>
      </c>
    </row>
    <row r="3907" spans="1:12" ht="16.5" hidden="1" thickBot="1" x14ac:dyDescent="0.3">
      <c r="A3907" s="26">
        <v>720705</v>
      </c>
      <c r="B3907" s="42">
        <v>720705</v>
      </c>
      <c r="C3907" s="43" t="s">
        <v>818</v>
      </c>
      <c r="D3907" s="44">
        <v>0</v>
      </c>
      <c r="E3907" s="29">
        <f>IF(ISERROR(VLOOKUP(A3907,'INFORME SEVEN'!$A$1:$F$339,4,0)),0,VLOOKUP(A3907,'INFORME SEVEN'!$A$1:$F$339,4,0))</f>
        <v>0</v>
      </c>
      <c r="F3907" s="29">
        <f>IF(ISERROR(VLOOKUP(A3907,'INFORME SEVEN'!$A$1:$F$339,5,0)),0,VLOOKUP(A3907,'INFORME SEVEN'!$A$1:$F$339,5,0))</f>
        <v>0</v>
      </c>
      <c r="G3907" s="65">
        <f t="shared" si="477"/>
        <v>0</v>
      </c>
      <c r="H3907" s="44">
        <f t="shared" si="474"/>
        <v>0</v>
      </c>
      <c r="I3907" s="46">
        <v>0</v>
      </c>
      <c r="J3907" s="31">
        <f t="shared" si="475"/>
        <v>0</v>
      </c>
      <c r="K3907" s="1">
        <f t="shared" si="476"/>
        <v>0</v>
      </c>
      <c r="L3907" s="1">
        <f t="shared" si="473"/>
        <v>6</v>
      </c>
    </row>
    <row r="3908" spans="1:12" ht="16.5" hidden="1" thickBot="1" x14ac:dyDescent="0.3">
      <c r="A3908" s="26">
        <v>720706</v>
      </c>
      <c r="B3908" s="42">
        <v>720706</v>
      </c>
      <c r="C3908" s="43" t="s">
        <v>440</v>
      </c>
      <c r="D3908" s="44">
        <v>0</v>
      </c>
      <c r="E3908" s="29">
        <f>IF(ISERROR(VLOOKUP(A3908,'INFORME SEVEN'!$A$1:$F$339,4,0)),0,VLOOKUP(A3908,'INFORME SEVEN'!$A$1:$F$339,4,0))</f>
        <v>0</v>
      </c>
      <c r="F3908" s="29">
        <f>IF(ISERROR(VLOOKUP(A3908,'INFORME SEVEN'!$A$1:$F$339,5,0)),0,VLOOKUP(A3908,'INFORME SEVEN'!$A$1:$F$339,5,0))</f>
        <v>0</v>
      </c>
      <c r="G3908" s="65">
        <f t="shared" si="477"/>
        <v>0</v>
      </c>
      <c r="H3908" s="44">
        <f t="shared" si="474"/>
        <v>0</v>
      </c>
      <c r="I3908" s="46">
        <v>0</v>
      </c>
      <c r="J3908" s="31">
        <f t="shared" si="475"/>
        <v>0</v>
      </c>
      <c r="K3908" s="1">
        <f t="shared" si="476"/>
        <v>0</v>
      </c>
      <c r="L3908" s="1">
        <f t="shared" si="473"/>
        <v>6</v>
      </c>
    </row>
    <row r="3909" spans="1:12" ht="16.5" hidden="1" thickBot="1" x14ac:dyDescent="0.3">
      <c r="A3909" s="26">
        <v>720707</v>
      </c>
      <c r="B3909" s="42">
        <v>720707</v>
      </c>
      <c r="C3909" s="43" t="s">
        <v>1955</v>
      </c>
      <c r="D3909" s="44">
        <v>0</v>
      </c>
      <c r="E3909" s="29">
        <f>IF(ISERROR(VLOOKUP(A3909,'INFORME SEVEN'!$A$1:$F$339,4,0)),0,VLOOKUP(A3909,'INFORME SEVEN'!$A$1:$F$339,4,0))</f>
        <v>0</v>
      </c>
      <c r="F3909" s="29">
        <f>IF(ISERROR(VLOOKUP(A3909,'INFORME SEVEN'!$A$1:$F$339,5,0)),0,VLOOKUP(A3909,'INFORME SEVEN'!$A$1:$F$339,5,0))</f>
        <v>0</v>
      </c>
      <c r="G3909" s="65">
        <f t="shared" si="477"/>
        <v>0</v>
      </c>
      <c r="H3909" s="44">
        <f t="shared" si="474"/>
        <v>0</v>
      </c>
      <c r="I3909" s="46">
        <v>0</v>
      </c>
      <c r="J3909" s="31">
        <f t="shared" si="475"/>
        <v>0</v>
      </c>
      <c r="K3909" s="1">
        <f t="shared" si="476"/>
        <v>0</v>
      </c>
      <c r="L3909" s="1">
        <f t="shared" si="473"/>
        <v>6</v>
      </c>
    </row>
    <row r="3910" spans="1:12" ht="16.5" hidden="1" thickBot="1" x14ac:dyDescent="0.3">
      <c r="A3910" s="26">
        <v>720708</v>
      </c>
      <c r="B3910" s="42">
        <v>720708</v>
      </c>
      <c r="C3910" s="43" t="s">
        <v>438</v>
      </c>
      <c r="D3910" s="44">
        <v>0</v>
      </c>
      <c r="E3910" s="29">
        <f>IF(ISERROR(VLOOKUP(A3910,'INFORME SEVEN'!$A$1:$F$339,4,0)),0,VLOOKUP(A3910,'INFORME SEVEN'!$A$1:$F$339,4,0))</f>
        <v>0</v>
      </c>
      <c r="F3910" s="29">
        <f>IF(ISERROR(VLOOKUP(A3910,'INFORME SEVEN'!$A$1:$F$339,5,0)),0,VLOOKUP(A3910,'INFORME SEVEN'!$A$1:$F$339,5,0))</f>
        <v>0</v>
      </c>
      <c r="G3910" s="65">
        <f t="shared" si="477"/>
        <v>0</v>
      </c>
      <c r="H3910" s="44">
        <f t="shared" si="474"/>
        <v>0</v>
      </c>
      <c r="I3910" s="46">
        <v>0</v>
      </c>
      <c r="J3910" s="31">
        <f t="shared" si="475"/>
        <v>0</v>
      </c>
      <c r="K3910" s="1">
        <f t="shared" si="476"/>
        <v>0</v>
      </c>
      <c r="L3910" s="1">
        <f t="shared" si="473"/>
        <v>6</v>
      </c>
    </row>
    <row r="3911" spans="1:12" ht="16.5" hidden="1" thickBot="1" x14ac:dyDescent="0.3">
      <c r="A3911" s="26">
        <v>720709</v>
      </c>
      <c r="B3911" s="42">
        <v>720709</v>
      </c>
      <c r="C3911" s="43" t="s">
        <v>1821</v>
      </c>
      <c r="D3911" s="44">
        <v>0</v>
      </c>
      <c r="E3911" s="29">
        <f>IF(ISERROR(VLOOKUP(A3911,'INFORME SEVEN'!$A$1:$F$339,4,0)),0,VLOOKUP(A3911,'INFORME SEVEN'!$A$1:$F$339,4,0))</f>
        <v>0</v>
      </c>
      <c r="F3911" s="29">
        <f>IF(ISERROR(VLOOKUP(A3911,'INFORME SEVEN'!$A$1:$F$339,5,0)),0,VLOOKUP(A3911,'INFORME SEVEN'!$A$1:$F$339,5,0))</f>
        <v>0</v>
      </c>
      <c r="G3911" s="65">
        <f t="shared" si="477"/>
        <v>0</v>
      </c>
      <c r="H3911" s="44">
        <f t="shared" si="474"/>
        <v>0</v>
      </c>
      <c r="I3911" s="46">
        <v>0</v>
      </c>
      <c r="J3911" s="31">
        <f t="shared" si="475"/>
        <v>0</v>
      </c>
      <c r="K3911" s="1">
        <f t="shared" si="476"/>
        <v>0</v>
      </c>
      <c r="L3911" s="1">
        <f t="shared" si="473"/>
        <v>6</v>
      </c>
    </row>
    <row r="3912" spans="1:12" ht="16.5" hidden="1" thickBot="1" x14ac:dyDescent="0.3">
      <c r="A3912" s="26">
        <v>720710</v>
      </c>
      <c r="B3912" s="42">
        <v>720710</v>
      </c>
      <c r="C3912" s="43" t="s">
        <v>1822</v>
      </c>
      <c r="D3912" s="44">
        <v>0</v>
      </c>
      <c r="E3912" s="29">
        <f>IF(ISERROR(VLOOKUP(A3912,'INFORME SEVEN'!$A$1:$F$339,4,0)),0,VLOOKUP(A3912,'INFORME SEVEN'!$A$1:$F$339,4,0))</f>
        <v>0</v>
      </c>
      <c r="F3912" s="29">
        <f>IF(ISERROR(VLOOKUP(A3912,'INFORME SEVEN'!$A$1:$F$339,5,0)),0,VLOOKUP(A3912,'INFORME SEVEN'!$A$1:$F$339,5,0))</f>
        <v>0</v>
      </c>
      <c r="G3912" s="65">
        <f t="shared" si="477"/>
        <v>0</v>
      </c>
      <c r="H3912" s="44">
        <f t="shared" si="474"/>
        <v>0</v>
      </c>
      <c r="I3912" s="46">
        <v>0</v>
      </c>
      <c r="J3912" s="31">
        <f t="shared" si="475"/>
        <v>0</v>
      </c>
      <c r="K3912" s="1">
        <f t="shared" si="476"/>
        <v>0</v>
      </c>
      <c r="L3912" s="1">
        <f t="shared" si="473"/>
        <v>6</v>
      </c>
    </row>
    <row r="3913" spans="1:12" ht="16.5" hidden="1" thickBot="1" x14ac:dyDescent="0.3">
      <c r="A3913" s="26">
        <v>720795</v>
      </c>
      <c r="B3913" s="42">
        <v>720795</v>
      </c>
      <c r="C3913" s="43" t="s">
        <v>1956</v>
      </c>
      <c r="D3913" s="44">
        <v>0</v>
      </c>
      <c r="E3913" s="29">
        <f>IF(ISERROR(VLOOKUP(A3913,'INFORME SEVEN'!$A$1:$F$339,4,0)),0,VLOOKUP(A3913,'INFORME SEVEN'!$A$1:$F$339,4,0))</f>
        <v>0</v>
      </c>
      <c r="F3913" s="29">
        <f>IF(ISERROR(VLOOKUP(A3913,'INFORME SEVEN'!$A$1:$F$339,5,0)),0,VLOOKUP(A3913,'INFORME SEVEN'!$A$1:$F$339,5,0))</f>
        <v>0</v>
      </c>
      <c r="G3913" s="65">
        <f t="shared" si="477"/>
        <v>0</v>
      </c>
      <c r="H3913" s="44">
        <f t="shared" si="474"/>
        <v>0</v>
      </c>
      <c r="I3913" s="46">
        <v>0</v>
      </c>
      <c r="J3913" s="31">
        <f t="shared" si="475"/>
        <v>0</v>
      </c>
      <c r="K3913" s="1">
        <f t="shared" si="476"/>
        <v>0</v>
      </c>
      <c r="L3913" s="1">
        <f t="shared" si="473"/>
        <v>6</v>
      </c>
    </row>
    <row r="3914" spans="1:12" ht="16.5" hidden="1" thickBot="1" x14ac:dyDescent="0.3">
      <c r="A3914" s="26">
        <v>7208</v>
      </c>
      <c r="B3914" s="48">
        <v>720800</v>
      </c>
      <c r="C3914" s="49" t="s">
        <v>1973</v>
      </c>
      <c r="D3914" s="39">
        <v>0</v>
      </c>
      <c r="E3914" s="29">
        <f>IF(ISERROR(VLOOKUP(A3914,'INFORME SEVEN'!$A$1:$F$339,4,0)),0,VLOOKUP(A3914,'INFORME SEVEN'!$A$1:$F$339,4,0))</f>
        <v>0</v>
      </c>
      <c r="F3914" s="29">
        <f>IF(ISERROR(VLOOKUP(A3914,'INFORME SEVEN'!$A$1:$F$339,5,0)),0,VLOOKUP(A3914,'INFORME SEVEN'!$A$1:$F$339,5,0))</f>
        <v>0</v>
      </c>
      <c r="G3914" s="39">
        <f t="shared" si="477"/>
        <v>0</v>
      </c>
      <c r="H3914" s="50">
        <f t="shared" si="474"/>
        <v>0</v>
      </c>
      <c r="I3914" s="51">
        <v>0</v>
      </c>
      <c r="J3914" s="31">
        <f t="shared" si="475"/>
        <v>0</v>
      </c>
      <c r="K3914" s="1">
        <f t="shared" si="476"/>
        <v>0</v>
      </c>
      <c r="L3914" s="1">
        <f t="shared" si="473"/>
        <v>4</v>
      </c>
    </row>
    <row r="3915" spans="1:12" ht="16.5" hidden="1" thickBot="1" x14ac:dyDescent="0.3">
      <c r="A3915" s="26">
        <v>720801</v>
      </c>
      <c r="B3915" s="42">
        <v>720801</v>
      </c>
      <c r="C3915" s="43" t="s">
        <v>1954</v>
      </c>
      <c r="D3915" s="44">
        <v>0</v>
      </c>
      <c r="E3915" s="29">
        <f>IF(ISERROR(VLOOKUP(A3915,'INFORME SEVEN'!$A$1:$F$339,4,0)),0,VLOOKUP(A3915,'INFORME SEVEN'!$A$1:$F$339,4,0))</f>
        <v>0</v>
      </c>
      <c r="F3915" s="29">
        <f>IF(ISERROR(VLOOKUP(A3915,'INFORME SEVEN'!$A$1:$F$339,5,0)),0,VLOOKUP(A3915,'INFORME SEVEN'!$A$1:$F$339,5,0))</f>
        <v>0</v>
      </c>
      <c r="G3915" s="65">
        <f t="shared" si="477"/>
        <v>0</v>
      </c>
      <c r="H3915" s="44">
        <f t="shared" si="474"/>
        <v>0</v>
      </c>
      <c r="I3915" s="46">
        <v>0</v>
      </c>
      <c r="J3915" s="31">
        <f t="shared" si="475"/>
        <v>0</v>
      </c>
      <c r="K3915" s="1">
        <f t="shared" si="476"/>
        <v>0</v>
      </c>
      <c r="L3915" s="1">
        <f t="shared" si="473"/>
        <v>6</v>
      </c>
    </row>
    <row r="3916" spans="1:12" ht="16.5" hidden="1" thickBot="1" x14ac:dyDescent="0.3">
      <c r="A3916" s="26">
        <v>720802</v>
      </c>
      <c r="B3916" s="42">
        <v>720802</v>
      </c>
      <c r="C3916" s="43" t="s">
        <v>1820</v>
      </c>
      <c r="D3916" s="44">
        <v>0</v>
      </c>
      <c r="E3916" s="29">
        <f>IF(ISERROR(VLOOKUP(A3916,'INFORME SEVEN'!$A$1:$F$339,4,0)),0,VLOOKUP(A3916,'INFORME SEVEN'!$A$1:$F$339,4,0))</f>
        <v>0</v>
      </c>
      <c r="F3916" s="29">
        <f>IF(ISERROR(VLOOKUP(A3916,'INFORME SEVEN'!$A$1:$F$339,5,0)),0,VLOOKUP(A3916,'INFORME SEVEN'!$A$1:$F$339,5,0))</f>
        <v>0</v>
      </c>
      <c r="G3916" s="65">
        <f t="shared" si="477"/>
        <v>0</v>
      </c>
      <c r="H3916" s="44">
        <f t="shared" si="474"/>
        <v>0</v>
      </c>
      <c r="I3916" s="46">
        <v>0</v>
      </c>
      <c r="J3916" s="31">
        <f t="shared" si="475"/>
        <v>0</v>
      </c>
      <c r="K3916" s="1">
        <f t="shared" si="476"/>
        <v>0</v>
      </c>
      <c r="L3916" s="1">
        <f t="shared" si="473"/>
        <v>6</v>
      </c>
    </row>
    <row r="3917" spans="1:12" ht="16.5" hidden="1" thickBot="1" x14ac:dyDescent="0.3">
      <c r="A3917" s="26">
        <v>720803</v>
      </c>
      <c r="B3917" s="42">
        <v>720803</v>
      </c>
      <c r="C3917" s="43" t="s">
        <v>817</v>
      </c>
      <c r="D3917" s="44">
        <v>0</v>
      </c>
      <c r="E3917" s="29">
        <f>IF(ISERROR(VLOOKUP(A3917,'INFORME SEVEN'!$A$1:$F$339,4,0)),0,VLOOKUP(A3917,'INFORME SEVEN'!$A$1:$F$339,4,0))</f>
        <v>0</v>
      </c>
      <c r="F3917" s="29">
        <f>IF(ISERROR(VLOOKUP(A3917,'INFORME SEVEN'!$A$1:$F$339,5,0)),0,VLOOKUP(A3917,'INFORME SEVEN'!$A$1:$F$339,5,0))</f>
        <v>0</v>
      </c>
      <c r="G3917" s="65">
        <f t="shared" si="477"/>
        <v>0</v>
      </c>
      <c r="H3917" s="44">
        <f t="shared" si="474"/>
        <v>0</v>
      </c>
      <c r="I3917" s="46">
        <v>0</v>
      </c>
      <c r="J3917" s="31">
        <f t="shared" si="475"/>
        <v>0</v>
      </c>
      <c r="K3917" s="1">
        <f t="shared" si="476"/>
        <v>0</v>
      </c>
      <c r="L3917" s="1">
        <f t="shared" ref="L3917:L3980" si="478">+LEN(A3917)</f>
        <v>6</v>
      </c>
    </row>
    <row r="3918" spans="1:12" ht="16.5" hidden="1" thickBot="1" x14ac:dyDescent="0.3">
      <c r="A3918" s="26">
        <v>720804</v>
      </c>
      <c r="B3918" s="42">
        <v>720804</v>
      </c>
      <c r="C3918" s="43" t="s">
        <v>1819</v>
      </c>
      <c r="D3918" s="44">
        <v>0</v>
      </c>
      <c r="E3918" s="29">
        <f>IF(ISERROR(VLOOKUP(A3918,'INFORME SEVEN'!$A$1:$F$339,4,0)),0,VLOOKUP(A3918,'INFORME SEVEN'!$A$1:$F$339,4,0))</f>
        <v>0</v>
      </c>
      <c r="F3918" s="29">
        <f>IF(ISERROR(VLOOKUP(A3918,'INFORME SEVEN'!$A$1:$F$339,5,0)),0,VLOOKUP(A3918,'INFORME SEVEN'!$A$1:$F$339,5,0))</f>
        <v>0</v>
      </c>
      <c r="G3918" s="65">
        <f t="shared" si="477"/>
        <v>0</v>
      </c>
      <c r="H3918" s="44">
        <f t="shared" si="474"/>
        <v>0</v>
      </c>
      <c r="I3918" s="46">
        <v>0</v>
      </c>
      <c r="J3918" s="31">
        <f t="shared" si="475"/>
        <v>0</v>
      </c>
      <c r="K3918" s="1">
        <f t="shared" si="476"/>
        <v>0</v>
      </c>
      <c r="L3918" s="1">
        <f t="shared" si="478"/>
        <v>6</v>
      </c>
    </row>
    <row r="3919" spans="1:12" ht="16.5" hidden="1" thickBot="1" x14ac:dyDescent="0.3">
      <c r="A3919" s="26">
        <v>720805</v>
      </c>
      <c r="B3919" s="42">
        <v>720805</v>
      </c>
      <c r="C3919" s="43" t="s">
        <v>818</v>
      </c>
      <c r="D3919" s="44">
        <v>0</v>
      </c>
      <c r="E3919" s="29">
        <f>IF(ISERROR(VLOOKUP(A3919,'INFORME SEVEN'!$A$1:$F$339,4,0)),0,VLOOKUP(A3919,'INFORME SEVEN'!$A$1:$F$339,4,0))</f>
        <v>0</v>
      </c>
      <c r="F3919" s="29">
        <f>IF(ISERROR(VLOOKUP(A3919,'INFORME SEVEN'!$A$1:$F$339,5,0)),0,VLOOKUP(A3919,'INFORME SEVEN'!$A$1:$F$339,5,0))</f>
        <v>0</v>
      </c>
      <c r="G3919" s="65">
        <f t="shared" si="477"/>
        <v>0</v>
      </c>
      <c r="H3919" s="44">
        <f t="shared" si="474"/>
        <v>0</v>
      </c>
      <c r="I3919" s="46">
        <v>0</v>
      </c>
      <c r="J3919" s="31">
        <f t="shared" si="475"/>
        <v>0</v>
      </c>
      <c r="K3919" s="1">
        <f t="shared" si="476"/>
        <v>0</v>
      </c>
      <c r="L3919" s="1">
        <f t="shared" si="478"/>
        <v>6</v>
      </c>
    </row>
    <row r="3920" spans="1:12" ht="16.5" hidden="1" thickBot="1" x14ac:dyDescent="0.3">
      <c r="A3920" s="26">
        <v>720806</v>
      </c>
      <c r="B3920" s="42">
        <v>720806</v>
      </c>
      <c r="C3920" s="43" t="s">
        <v>440</v>
      </c>
      <c r="D3920" s="44">
        <v>0</v>
      </c>
      <c r="E3920" s="29">
        <f>IF(ISERROR(VLOOKUP(A3920,'INFORME SEVEN'!$A$1:$F$339,4,0)),0,VLOOKUP(A3920,'INFORME SEVEN'!$A$1:$F$339,4,0))</f>
        <v>0</v>
      </c>
      <c r="F3920" s="29">
        <f>IF(ISERROR(VLOOKUP(A3920,'INFORME SEVEN'!$A$1:$F$339,5,0)),0,VLOOKUP(A3920,'INFORME SEVEN'!$A$1:$F$339,5,0))</f>
        <v>0</v>
      </c>
      <c r="G3920" s="65">
        <f t="shared" si="477"/>
        <v>0</v>
      </c>
      <c r="H3920" s="44">
        <f t="shared" si="474"/>
        <v>0</v>
      </c>
      <c r="I3920" s="46">
        <v>0</v>
      </c>
      <c r="J3920" s="31">
        <f t="shared" si="475"/>
        <v>0</v>
      </c>
      <c r="K3920" s="1">
        <f t="shared" si="476"/>
        <v>0</v>
      </c>
      <c r="L3920" s="1">
        <f t="shared" si="478"/>
        <v>6</v>
      </c>
    </row>
    <row r="3921" spans="1:12" ht="16.5" hidden="1" thickBot="1" x14ac:dyDescent="0.3">
      <c r="A3921" s="26">
        <v>720807</v>
      </c>
      <c r="B3921" s="42">
        <v>720807</v>
      </c>
      <c r="C3921" s="43" t="s">
        <v>1955</v>
      </c>
      <c r="D3921" s="44">
        <v>0</v>
      </c>
      <c r="E3921" s="29">
        <f>IF(ISERROR(VLOOKUP(A3921,'INFORME SEVEN'!$A$1:$F$339,4,0)),0,VLOOKUP(A3921,'INFORME SEVEN'!$A$1:$F$339,4,0))</f>
        <v>0</v>
      </c>
      <c r="F3921" s="29">
        <f>IF(ISERROR(VLOOKUP(A3921,'INFORME SEVEN'!$A$1:$F$339,5,0)),0,VLOOKUP(A3921,'INFORME SEVEN'!$A$1:$F$339,5,0))</f>
        <v>0</v>
      </c>
      <c r="G3921" s="65">
        <f t="shared" si="477"/>
        <v>0</v>
      </c>
      <c r="H3921" s="44">
        <f t="shared" si="474"/>
        <v>0</v>
      </c>
      <c r="I3921" s="46">
        <v>0</v>
      </c>
      <c r="J3921" s="31">
        <f t="shared" si="475"/>
        <v>0</v>
      </c>
      <c r="K3921" s="1">
        <f t="shared" si="476"/>
        <v>0</v>
      </c>
      <c r="L3921" s="1">
        <f t="shared" si="478"/>
        <v>6</v>
      </c>
    </row>
    <row r="3922" spans="1:12" ht="16.5" hidden="1" thickBot="1" x14ac:dyDescent="0.3">
      <c r="A3922" s="26">
        <v>720808</v>
      </c>
      <c r="B3922" s="42">
        <v>720808</v>
      </c>
      <c r="C3922" s="43" t="s">
        <v>438</v>
      </c>
      <c r="D3922" s="44">
        <v>0</v>
      </c>
      <c r="E3922" s="29">
        <f>IF(ISERROR(VLOOKUP(A3922,'INFORME SEVEN'!$A$1:$F$339,4,0)),0,VLOOKUP(A3922,'INFORME SEVEN'!$A$1:$F$339,4,0))</f>
        <v>0</v>
      </c>
      <c r="F3922" s="29">
        <f>IF(ISERROR(VLOOKUP(A3922,'INFORME SEVEN'!$A$1:$F$339,5,0)),0,VLOOKUP(A3922,'INFORME SEVEN'!$A$1:$F$339,5,0))</f>
        <v>0</v>
      </c>
      <c r="G3922" s="65">
        <f t="shared" si="477"/>
        <v>0</v>
      </c>
      <c r="H3922" s="44">
        <f t="shared" si="474"/>
        <v>0</v>
      </c>
      <c r="I3922" s="46">
        <v>0</v>
      </c>
      <c r="J3922" s="31">
        <f t="shared" si="475"/>
        <v>0</v>
      </c>
      <c r="K3922" s="1">
        <f t="shared" si="476"/>
        <v>0</v>
      </c>
      <c r="L3922" s="1">
        <f t="shared" si="478"/>
        <v>6</v>
      </c>
    </row>
    <row r="3923" spans="1:12" ht="16.5" hidden="1" thickBot="1" x14ac:dyDescent="0.3">
      <c r="A3923" s="26">
        <v>720809</v>
      </c>
      <c r="B3923" s="42">
        <v>720809</v>
      </c>
      <c r="C3923" s="43" t="s">
        <v>1821</v>
      </c>
      <c r="D3923" s="44">
        <v>0</v>
      </c>
      <c r="E3923" s="29">
        <f>IF(ISERROR(VLOOKUP(A3923,'INFORME SEVEN'!$A$1:$F$339,4,0)),0,VLOOKUP(A3923,'INFORME SEVEN'!$A$1:$F$339,4,0))</f>
        <v>0</v>
      </c>
      <c r="F3923" s="29">
        <f>IF(ISERROR(VLOOKUP(A3923,'INFORME SEVEN'!$A$1:$F$339,5,0)),0,VLOOKUP(A3923,'INFORME SEVEN'!$A$1:$F$339,5,0))</f>
        <v>0</v>
      </c>
      <c r="G3923" s="65">
        <f t="shared" si="477"/>
        <v>0</v>
      </c>
      <c r="H3923" s="44">
        <f t="shared" ref="H3923:H3986" si="479">+G3923</f>
        <v>0</v>
      </c>
      <c r="I3923" s="46">
        <v>0</v>
      </c>
      <c r="J3923" s="31">
        <f t="shared" si="475"/>
        <v>0</v>
      </c>
      <c r="K3923" s="1">
        <f t="shared" si="476"/>
        <v>0</v>
      </c>
      <c r="L3923" s="1">
        <f t="shared" si="478"/>
        <v>6</v>
      </c>
    </row>
    <row r="3924" spans="1:12" ht="16.5" hidden="1" thickBot="1" x14ac:dyDescent="0.3">
      <c r="A3924" s="26">
        <v>720810</v>
      </c>
      <c r="B3924" s="42">
        <v>720810</v>
      </c>
      <c r="C3924" s="43" t="s">
        <v>1822</v>
      </c>
      <c r="D3924" s="44">
        <v>0</v>
      </c>
      <c r="E3924" s="29">
        <f>IF(ISERROR(VLOOKUP(A3924,'INFORME SEVEN'!$A$1:$F$339,4,0)),0,VLOOKUP(A3924,'INFORME SEVEN'!$A$1:$F$339,4,0))</f>
        <v>0</v>
      </c>
      <c r="F3924" s="29">
        <f>IF(ISERROR(VLOOKUP(A3924,'INFORME SEVEN'!$A$1:$F$339,5,0)),0,VLOOKUP(A3924,'INFORME SEVEN'!$A$1:$F$339,5,0))</f>
        <v>0</v>
      </c>
      <c r="G3924" s="65">
        <f t="shared" si="477"/>
        <v>0</v>
      </c>
      <c r="H3924" s="44">
        <f t="shared" si="479"/>
        <v>0</v>
      </c>
      <c r="I3924" s="46">
        <v>0</v>
      </c>
      <c r="J3924" s="31">
        <f t="shared" ref="J3924:J3987" si="480">+G3924-H3924-I3924</f>
        <v>0</v>
      </c>
      <c r="K3924" s="1">
        <f t="shared" ref="K3924:K3987" si="481">IF(D3924&lt;&gt;0,1,IF(G3924&lt;&gt;0,2,IF(F3924&lt;&gt;0,3,IF(E3924&lt;&gt;0,4,0))))</f>
        <v>0</v>
      </c>
      <c r="L3924" s="1">
        <f t="shared" si="478"/>
        <v>6</v>
      </c>
    </row>
    <row r="3925" spans="1:12" ht="16.5" hidden="1" thickBot="1" x14ac:dyDescent="0.3">
      <c r="A3925" s="26">
        <v>720895</v>
      </c>
      <c r="B3925" s="42">
        <v>720895</v>
      </c>
      <c r="C3925" s="43" t="s">
        <v>1956</v>
      </c>
      <c r="D3925" s="44">
        <v>0</v>
      </c>
      <c r="E3925" s="29">
        <f>IF(ISERROR(VLOOKUP(A3925,'INFORME SEVEN'!$A$1:$F$339,4,0)),0,VLOOKUP(A3925,'INFORME SEVEN'!$A$1:$F$339,4,0))</f>
        <v>0</v>
      </c>
      <c r="F3925" s="29">
        <f>IF(ISERROR(VLOOKUP(A3925,'INFORME SEVEN'!$A$1:$F$339,5,0)),0,VLOOKUP(A3925,'INFORME SEVEN'!$A$1:$F$339,5,0))</f>
        <v>0</v>
      </c>
      <c r="G3925" s="65">
        <f t="shared" si="477"/>
        <v>0</v>
      </c>
      <c r="H3925" s="44">
        <f t="shared" si="479"/>
        <v>0</v>
      </c>
      <c r="I3925" s="46">
        <v>0</v>
      </c>
      <c r="J3925" s="31">
        <f t="shared" si="480"/>
        <v>0</v>
      </c>
      <c r="K3925" s="1">
        <f t="shared" si="481"/>
        <v>0</v>
      </c>
      <c r="L3925" s="1">
        <f t="shared" si="478"/>
        <v>6</v>
      </c>
    </row>
    <row r="3926" spans="1:12" ht="16.5" hidden="1" thickBot="1" x14ac:dyDescent="0.3">
      <c r="A3926" s="26">
        <v>7209</v>
      </c>
      <c r="B3926" s="48">
        <v>720900</v>
      </c>
      <c r="C3926" s="49" t="s">
        <v>1974</v>
      </c>
      <c r="D3926" s="39">
        <v>0</v>
      </c>
      <c r="E3926" s="29">
        <f>IF(ISERROR(VLOOKUP(A3926,'INFORME SEVEN'!$A$1:$F$339,4,0)),0,VLOOKUP(A3926,'INFORME SEVEN'!$A$1:$F$339,4,0))</f>
        <v>0</v>
      </c>
      <c r="F3926" s="29">
        <f>IF(ISERROR(VLOOKUP(A3926,'INFORME SEVEN'!$A$1:$F$339,5,0)),0,VLOOKUP(A3926,'INFORME SEVEN'!$A$1:$F$339,5,0))</f>
        <v>0</v>
      </c>
      <c r="G3926" s="39">
        <f t="shared" si="477"/>
        <v>0</v>
      </c>
      <c r="H3926" s="50">
        <f t="shared" si="479"/>
        <v>0</v>
      </c>
      <c r="I3926" s="51">
        <v>0</v>
      </c>
      <c r="J3926" s="31">
        <f t="shared" si="480"/>
        <v>0</v>
      </c>
      <c r="K3926" s="1">
        <f t="shared" si="481"/>
        <v>0</v>
      </c>
      <c r="L3926" s="1">
        <f t="shared" si="478"/>
        <v>4</v>
      </c>
    </row>
    <row r="3927" spans="1:12" ht="16.5" hidden="1" thickBot="1" x14ac:dyDescent="0.3">
      <c r="A3927" s="26">
        <v>720901</v>
      </c>
      <c r="B3927" s="42">
        <v>720901</v>
      </c>
      <c r="C3927" s="43" t="s">
        <v>1954</v>
      </c>
      <c r="D3927" s="44">
        <v>0</v>
      </c>
      <c r="E3927" s="29">
        <f>IF(ISERROR(VLOOKUP(A3927,'INFORME SEVEN'!$A$1:$F$339,4,0)),0,VLOOKUP(A3927,'INFORME SEVEN'!$A$1:$F$339,4,0))</f>
        <v>0</v>
      </c>
      <c r="F3927" s="29">
        <f>IF(ISERROR(VLOOKUP(A3927,'INFORME SEVEN'!$A$1:$F$339,5,0)),0,VLOOKUP(A3927,'INFORME SEVEN'!$A$1:$F$339,5,0))</f>
        <v>0</v>
      </c>
      <c r="G3927" s="65">
        <f t="shared" si="477"/>
        <v>0</v>
      </c>
      <c r="H3927" s="44">
        <f t="shared" si="479"/>
        <v>0</v>
      </c>
      <c r="I3927" s="46">
        <v>0</v>
      </c>
      <c r="J3927" s="31">
        <f t="shared" si="480"/>
        <v>0</v>
      </c>
      <c r="K3927" s="1">
        <f t="shared" si="481"/>
        <v>0</v>
      </c>
      <c r="L3927" s="1">
        <f t="shared" si="478"/>
        <v>6</v>
      </c>
    </row>
    <row r="3928" spans="1:12" ht="16.5" hidden="1" thickBot="1" x14ac:dyDescent="0.3">
      <c r="A3928" s="26">
        <v>720902</v>
      </c>
      <c r="B3928" s="42">
        <v>720902</v>
      </c>
      <c r="C3928" s="43" t="s">
        <v>1820</v>
      </c>
      <c r="D3928" s="44">
        <v>0</v>
      </c>
      <c r="E3928" s="29">
        <f>IF(ISERROR(VLOOKUP(A3928,'INFORME SEVEN'!$A$1:$F$339,4,0)),0,VLOOKUP(A3928,'INFORME SEVEN'!$A$1:$F$339,4,0))</f>
        <v>0</v>
      </c>
      <c r="F3928" s="29">
        <f>IF(ISERROR(VLOOKUP(A3928,'INFORME SEVEN'!$A$1:$F$339,5,0)),0,VLOOKUP(A3928,'INFORME SEVEN'!$A$1:$F$339,5,0))</f>
        <v>0</v>
      </c>
      <c r="G3928" s="65">
        <f t="shared" si="477"/>
        <v>0</v>
      </c>
      <c r="H3928" s="44">
        <f t="shared" si="479"/>
        <v>0</v>
      </c>
      <c r="I3928" s="46">
        <v>0</v>
      </c>
      <c r="J3928" s="31">
        <f t="shared" si="480"/>
        <v>0</v>
      </c>
      <c r="K3928" s="1">
        <f t="shared" si="481"/>
        <v>0</v>
      </c>
      <c r="L3928" s="1">
        <f t="shared" si="478"/>
        <v>6</v>
      </c>
    </row>
    <row r="3929" spans="1:12" ht="16.5" hidden="1" thickBot="1" x14ac:dyDescent="0.3">
      <c r="A3929" s="26">
        <v>720903</v>
      </c>
      <c r="B3929" s="42">
        <v>720903</v>
      </c>
      <c r="C3929" s="43" t="s">
        <v>817</v>
      </c>
      <c r="D3929" s="44">
        <v>0</v>
      </c>
      <c r="E3929" s="29">
        <f>IF(ISERROR(VLOOKUP(A3929,'INFORME SEVEN'!$A$1:$F$339,4,0)),0,VLOOKUP(A3929,'INFORME SEVEN'!$A$1:$F$339,4,0))</f>
        <v>0</v>
      </c>
      <c r="F3929" s="29">
        <f>IF(ISERROR(VLOOKUP(A3929,'INFORME SEVEN'!$A$1:$F$339,5,0)),0,VLOOKUP(A3929,'INFORME SEVEN'!$A$1:$F$339,5,0))</f>
        <v>0</v>
      </c>
      <c r="G3929" s="65">
        <f t="shared" si="477"/>
        <v>0</v>
      </c>
      <c r="H3929" s="44">
        <f t="shared" si="479"/>
        <v>0</v>
      </c>
      <c r="I3929" s="46">
        <v>0</v>
      </c>
      <c r="J3929" s="31">
        <f t="shared" si="480"/>
        <v>0</v>
      </c>
      <c r="K3929" s="1">
        <f t="shared" si="481"/>
        <v>0</v>
      </c>
      <c r="L3929" s="1">
        <f t="shared" si="478"/>
        <v>6</v>
      </c>
    </row>
    <row r="3930" spans="1:12" ht="16.5" hidden="1" thickBot="1" x14ac:dyDescent="0.3">
      <c r="A3930" s="26">
        <v>720904</v>
      </c>
      <c r="B3930" s="42">
        <v>720904</v>
      </c>
      <c r="C3930" s="43" t="s">
        <v>1819</v>
      </c>
      <c r="D3930" s="44">
        <v>0</v>
      </c>
      <c r="E3930" s="29">
        <f>IF(ISERROR(VLOOKUP(A3930,'INFORME SEVEN'!$A$1:$F$339,4,0)),0,VLOOKUP(A3930,'INFORME SEVEN'!$A$1:$F$339,4,0))</f>
        <v>0</v>
      </c>
      <c r="F3930" s="29">
        <f>IF(ISERROR(VLOOKUP(A3930,'INFORME SEVEN'!$A$1:$F$339,5,0)),0,VLOOKUP(A3930,'INFORME SEVEN'!$A$1:$F$339,5,0))</f>
        <v>0</v>
      </c>
      <c r="G3930" s="65">
        <f t="shared" si="477"/>
        <v>0</v>
      </c>
      <c r="H3930" s="44">
        <f t="shared" si="479"/>
        <v>0</v>
      </c>
      <c r="I3930" s="46">
        <v>0</v>
      </c>
      <c r="J3930" s="31">
        <f t="shared" si="480"/>
        <v>0</v>
      </c>
      <c r="K3930" s="1">
        <f t="shared" si="481"/>
        <v>0</v>
      </c>
      <c r="L3930" s="1">
        <f t="shared" si="478"/>
        <v>6</v>
      </c>
    </row>
    <row r="3931" spans="1:12" ht="16.5" hidden="1" thickBot="1" x14ac:dyDescent="0.3">
      <c r="A3931" s="26">
        <v>720905</v>
      </c>
      <c r="B3931" s="42">
        <v>720905</v>
      </c>
      <c r="C3931" s="43" t="s">
        <v>818</v>
      </c>
      <c r="D3931" s="44">
        <v>0</v>
      </c>
      <c r="E3931" s="29">
        <f>IF(ISERROR(VLOOKUP(A3931,'INFORME SEVEN'!$A$1:$F$339,4,0)),0,VLOOKUP(A3931,'INFORME SEVEN'!$A$1:$F$339,4,0))</f>
        <v>0</v>
      </c>
      <c r="F3931" s="29">
        <f>IF(ISERROR(VLOOKUP(A3931,'INFORME SEVEN'!$A$1:$F$339,5,0)),0,VLOOKUP(A3931,'INFORME SEVEN'!$A$1:$F$339,5,0))</f>
        <v>0</v>
      </c>
      <c r="G3931" s="65">
        <f t="shared" si="477"/>
        <v>0</v>
      </c>
      <c r="H3931" s="44">
        <f t="shared" si="479"/>
        <v>0</v>
      </c>
      <c r="I3931" s="46">
        <v>0</v>
      </c>
      <c r="J3931" s="31">
        <f t="shared" si="480"/>
        <v>0</v>
      </c>
      <c r="K3931" s="1">
        <f t="shared" si="481"/>
        <v>0</v>
      </c>
      <c r="L3931" s="1">
        <f t="shared" si="478"/>
        <v>6</v>
      </c>
    </row>
    <row r="3932" spans="1:12" ht="16.5" hidden="1" thickBot="1" x14ac:dyDescent="0.3">
      <c r="A3932" s="26">
        <v>720906</v>
      </c>
      <c r="B3932" s="42">
        <v>720906</v>
      </c>
      <c r="C3932" s="43" t="s">
        <v>440</v>
      </c>
      <c r="D3932" s="44">
        <v>0</v>
      </c>
      <c r="E3932" s="29">
        <f>IF(ISERROR(VLOOKUP(A3932,'INFORME SEVEN'!$A$1:$F$339,4,0)),0,VLOOKUP(A3932,'INFORME SEVEN'!$A$1:$F$339,4,0))</f>
        <v>0</v>
      </c>
      <c r="F3932" s="29">
        <f>IF(ISERROR(VLOOKUP(A3932,'INFORME SEVEN'!$A$1:$F$339,5,0)),0,VLOOKUP(A3932,'INFORME SEVEN'!$A$1:$F$339,5,0))</f>
        <v>0</v>
      </c>
      <c r="G3932" s="65">
        <f t="shared" si="477"/>
        <v>0</v>
      </c>
      <c r="H3932" s="44">
        <f t="shared" si="479"/>
        <v>0</v>
      </c>
      <c r="I3932" s="46">
        <v>0</v>
      </c>
      <c r="J3932" s="31">
        <f t="shared" si="480"/>
        <v>0</v>
      </c>
      <c r="K3932" s="1">
        <f t="shared" si="481"/>
        <v>0</v>
      </c>
      <c r="L3932" s="1">
        <f t="shared" si="478"/>
        <v>6</v>
      </c>
    </row>
    <row r="3933" spans="1:12" ht="16.5" hidden="1" thickBot="1" x14ac:dyDescent="0.3">
      <c r="A3933" s="26">
        <v>720907</v>
      </c>
      <c r="B3933" s="42">
        <v>720907</v>
      </c>
      <c r="C3933" s="43" t="s">
        <v>1955</v>
      </c>
      <c r="D3933" s="44">
        <v>0</v>
      </c>
      <c r="E3933" s="29">
        <f>IF(ISERROR(VLOOKUP(A3933,'INFORME SEVEN'!$A$1:$F$339,4,0)),0,VLOOKUP(A3933,'INFORME SEVEN'!$A$1:$F$339,4,0))</f>
        <v>0</v>
      </c>
      <c r="F3933" s="29">
        <f>IF(ISERROR(VLOOKUP(A3933,'INFORME SEVEN'!$A$1:$F$339,5,0)),0,VLOOKUP(A3933,'INFORME SEVEN'!$A$1:$F$339,5,0))</f>
        <v>0</v>
      </c>
      <c r="G3933" s="65">
        <f t="shared" si="477"/>
        <v>0</v>
      </c>
      <c r="H3933" s="44">
        <f t="shared" si="479"/>
        <v>0</v>
      </c>
      <c r="I3933" s="46">
        <v>0</v>
      </c>
      <c r="J3933" s="31">
        <f t="shared" si="480"/>
        <v>0</v>
      </c>
      <c r="K3933" s="1">
        <f t="shared" si="481"/>
        <v>0</v>
      </c>
      <c r="L3933" s="1">
        <f t="shared" si="478"/>
        <v>6</v>
      </c>
    </row>
    <row r="3934" spans="1:12" ht="16.5" hidden="1" thickBot="1" x14ac:dyDescent="0.3">
      <c r="A3934" s="26">
        <v>720908</v>
      </c>
      <c r="B3934" s="42">
        <v>720908</v>
      </c>
      <c r="C3934" s="43" t="s">
        <v>438</v>
      </c>
      <c r="D3934" s="44">
        <v>0</v>
      </c>
      <c r="E3934" s="29">
        <f>IF(ISERROR(VLOOKUP(A3934,'INFORME SEVEN'!$A$1:$F$339,4,0)),0,VLOOKUP(A3934,'INFORME SEVEN'!$A$1:$F$339,4,0))</f>
        <v>0</v>
      </c>
      <c r="F3934" s="29">
        <f>IF(ISERROR(VLOOKUP(A3934,'INFORME SEVEN'!$A$1:$F$339,5,0)),0,VLOOKUP(A3934,'INFORME SEVEN'!$A$1:$F$339,5,0))</f>
        <v>0</v>
      </c>
      <c r="G3934" s="65">
        <f t="shared" si="477"/>
        <v>0</v>
      </c>
      <c r="H3934" s="44">
        <f t="shared" si="479"/>
        <v>0</v>
      </c>
      <c r="I3934" s="46">
        <v>0</v>
      </c>
      <c r="J3934" s="31">
        <f t="shared" si="480"/>
        <v>0</v>
      </c>
      <c r="K3934" s="1">
        <f t="shared" si="481"/>
        <v>0</v>
      </c>
      <c r="L3934" s="1">
        <f t="shared" si="478"/>
        <v>6</v>
      </c>
    </row>
    <row r="3935" spans="1:12" ht="16.5" hidden="1" thickBot="1" x14ac:dyDescent="0.3">
      <c r="A3935" s="26">
        <v>720909</v>
      </c>
      <c r="B3935" s="42">
        <v>720909</v>
      </c>
      <c r="C3935" s="43" t="s">
        <v>1821</v>
      </c>
      <c r="D3935" s="44">
        <v>0</v>
      </c>
      <c r="E3935" s="29">
        <f>IF(ISERROR(VLOOKUP(A3935,'INFORME SEVEN'!$A$1:$F$339,4,0)),0,VLOOKUP(A3935,'INFORME SEVEN'!$A$1:$F$339,4,0))</f>
        <v>0</v>
      </c>
      <c r="F3935" s="29">
        <f>IF(ISERROR(VLOOKUP(A3935,'INFORME SEVEN'!$A$1:$F$339,5,0)),0,VLOOKUP(A3935,'INFORME SEVEN'!$A$1:$F$339,5,0))</f>
        <v>0</v>
      </c>
      <c r="G3935" s="65">
        <f t="shared" si="477"/>
        <v>0</v>
      </c>
      <c r="H3935" s="44">
        <f t="shared" si="479"/>
        <v>0</v>
      </c>
      <c r="I3935" s="46">
        <v>0</v>
      </c>
      <c r="J3935" s="31">
        <f t="shared" si="480"/>
        <v>0</v>
      </c>
      <c r="K3935" s="1">
        <f t="shared" si="481"/>
        <v>0</v>
      </c>
      <c r="L3935" s="1">
        <f t="shared" si="478"/>
        <v>6</v>
      </c>
    </row>
    <row r="3936" spans="1:12" ht="16.5" hidden="1" thickBot="1" x14ac:dyDescent="0.3">
      <c r="A3936" s="26">
        <v>720910</v>
      </c>
      <c r="B3936" s="42">
        <v>720910</v>
      </c>
      <c r="C3936" s="43" t="s">
        <v>1822</v>
      </c>
      <c r="D3936" s="44">
        <v>0</v>
      </c>
      <c r="E3936" s="29">
        <f>IF(ISERROR(VLOOKUP(A3936,'INFORME SEVEN'!$A$1:$F$339,4,0)),0,VLOOKUP(A3936,'INFORME SEVEN'!$A$1:$F$339,4,0))</f>
        <v>0</v>
      </c>
      <c r="F3936" s="29">
        <f>IF(ISERROR(VLOOKUP(A3936,'INFORME SEVEN'!$A$1:$F$339,5,0)),0,VLOOKUP(A3936,'INFORME SEVEN'!$A$1:$F$339,5,0))</f>
        <v>0</v>
      </c>
      <c r="G3936" s="65">
        <f t="shared" si="477"/>
        <v>0</v>
      </c>
      <c r="H3936" s="44">
        <f t="shared" si="479"/>
        <v>0</v>
      </c>
      <c r="I3936" s="46">
        <v>0</v>
      </c>
      <c r="J3936" s="31">
        <f t="shared" si="480"/>
        <v>0</v>
      </c>
      <c r="K3936" s="1">
        <f t="shared" si="481"/>
        <v>0</v>
      </c>
      <c r="L3936" s="1">
        <f t="shared" si="478"/>
        <v>6</v>
      </c>
    </row>
    <row r="3937" spans="1:12" ht="16.5" hidden="1" thickBot="1" x14ac:dyDescent="0.3">
      <c r="A3937" s="26">
        <v>720995</v>
      </c>
      <c r="B3937" s="42">
        <v>720995</v>
      </c>
      <c r="C3937" s="43" t="s">
        <v>1956</v>
      </c>
      <c r="D3937" s="44">
        <v>0</v>
      </c>
      <c r="E3937" s="29">
        <f>IF(ISERROR(VLOOKUP(A3937,'INFORME SEVEN'!$A$1:$F$339,4,0)),0,VLOOKUP(A3937,'INFORME SEVEN'!$A$1:$F$339,4,0))</f>
        <v>0</v>
      </c>
      <c r="F3937" s="29">
        <f>IF(ISERROR(VLOOKUP(A3937,'INFORME SEVEN'!$A$1:$F$339,5,0)),0,VLOOKUP(A3937,'INFORME SEVEN'!$A$1:$F$339,5,0))</f>
        <v>0</v>
      </c>
      <c r="G3937" s="65">
        <f t="shared" si="477"/>
        <v>0</v>
      </c>
      <c r="H3937" s="44">
        <f t="shared" si="479"/>
        <v>0</v>
      </c>
      <c r="I3937" s="46">
        <v>0</v>
      </c>
      <c r="J3937" s="31">
        <f t="shared" si="480"/>
        <v>0</v>
      </c>
      <c r="K3937" s="1">
        <f t="shared" si="481"/>
        <v>0</v>
      </c>
      <c r="L3937" s="1">
        <f t="shared" si="478"/>
        <v>6</v>
      </c>
    </row>
    <row r="3938" spans="1:12" ht="16.5" hidden="1" thickBot="1" x14ac:dyDescent="0.3">
      <c r="A3938" s="26">
        <v>7210</v>
      </c>
      <c r="B3938" s="48">
        <v>721000</v>
      </c>
      <c r="C3938" s="49" t="s">
        <v>1975</v>
      </c>
      <c r="D3938" s="39">
        <v>0</v>
      </c>
      <c r="E3938" s="29">
        <f>IF(ISERROR(VLOOKUP(A3938,'INFORME SEVEN'!$A$1:$F$339,4,0)),0,VLOOKUP(A3938,'INFORME SEVEN'!$A$1:$F$339,4,0))</f>
        <v>0</v>
      </c>
      <c r="F3938" s="29">
        <f>IF(ISERROR(VLOOKUP(A3938,'INFORME SEVEN'!$A$1:$F$339,5,0)),0,VLOOKUP(A3938,'INFORME SEVEN'!$A$1:$F$339,5,0))</f>
        <v>0</v>
      </c>
      <c r="G3938" s="39">
        <f t="shared" si="477"/>
        <v>0</v>
      </c>
      <c r="H3938" s="50">
        <f t="shared" si="479"/>
        <v>0</v>
      </c>
      <c r="I3938" s="51">
        <v>0</v>
      </c>
      <c r="J3938" s="31">
        <f t="shared" si="480"/>
        <v>0</v>
      </c>
      <c r="K3938" s="1">
        <f t="shared" si="481"/>
        <v>0</v>
      </c>
      <c r="L3938" s="1">
        <f t="shared" si="478"/>
        <v>4</v>
      </c>
    </row>
    <row r="3939" spans="1:12" ht="16.5" hidden="1" thickBot="1" x14ac:dyDescent="0.3">
      <c r="A3939" s="26">
        <v>721001</v>
      </c>
      <c r="B3939" s="42">
        <v>721001</v>
      </c>
      <c r="C3939" s="43" t="s">
        <v>1954</v>
      </c>
      <c r="D3939" s="44">
        <v>0</v>
      </c>
      <c r="E3939" s="29">
        <f>IF(ISERROR(VLOOKUP(A3939,'INFORME SEVEN'!$A$1:$F$339,4,0)),0,VLOOKUP(A3939,'INFORME SEVEN'!$A$1:$F$339,4,0))</f>
        <v>0</v>
      </c>
      <c r="F3939" s="29">
        <f>IF(ISERROR(VLOOKUP(A3939,'INFORME SEVEN'!$A$1:$F$339,5,0)),0,VLOOKUP(A3939,'INFORME SEVEN'!$A$1:$F$339,5,0))</f>
        <v>0</v>
      </c>
      <c r="G3939" s="65">
        <f t="shared" si="477"/>
        <v>0</v>
      </c>
      <c r="H3939" s="44">
        <f t="shared" si="479"/>
        <v>0</v>
      </c>
      <c r="I3939" s="46">
        <v>0</v>
      </c>
      <c r="J3939" s="31">
        <f t="shared" si="480"/>
        <v>0</v>
      </c>
      <c r="K3939" s="1">
        <f t="shared" si="481"/>
        <v>0</v>
      </c>
      <c r="L3939" s="1">
        <f t="shared" si="478"/>
        <v>6</v>
      </c>
    </row>
    <row r="3940" spans="1:12" ht="16.5" hidden="1" thickBot="1" x14ac:dyDescent="0.3">
      <c r="A3940" s="26">
        <v>721002</v>
      </c>
      <c r="B3940" s="42">
        <v>721002</v>
      </c>
      <c r="C3940" s="43" t="s">
        <v>1820</v>
      </c>
      <c r="D3940" s="44">
        <v>0</v>
      </c>
      <c r="E3940" s="29">
        <f>IF(ISERROR(VLOOKUP(A3940,'INFORME SEVEN'!$A$1:$F$339,4,0)),0,VLOOKUP(A3940,'INFORME SEVEN'!$A$1:$F$339,4,0))</f>
        <v>0</v>
      </c>
      <c r="F3940" s="29">
        <f>IF(ISERROR(VLOOKUP(A3940,'INFORME SEVEN'!$A$1:$F$339,5,0)),0,VLOOKUP(A3940,'INFORME SEVEN'!$A$1:$F$339,5,0))</f>
        <v>0</v>
      </c>
      <c r="G3940" s="65">
        <f t="shared" si="477"/>
        <v>0</v>
      </c>
      <c r="H3940" s="44">
        <f t="shared" si="479"/>
        <v>0</v>
      </c>
      <c r="I3940" s="46">
        <v>0</v>
      </c>
      <c r="J3940" s="31">
        <f t="shared" si="480"/>
        <v>0</v>
      </c>
      <c r="K3940" s="1">
        <f t="shared" si="481"/>
        <v>0</v>
      </c>
      <c r="L3940" s="1">
        <f t="shared" si="478"/>
        <v>6</v>
      </c>
    </row>
    <row r="3941" spans="1:12" ht="16.5" hidden="1" thickBot="1" x14ac:dyDescent="0.3">
      <c r="A3941" s="26">
        <v>721003</v>
      </c>
      <c r="B3941" s="42">
        <v>721003</v>
      </c>
      <c r="C3941" s="43" t="s">
        <v>817</v>
      </c>
      <c r="D3941" s="44">
        <v>0</v>
      </c>
      <c r="E3941" s="29">
        <f>IF(ISERROR(VLOOKUP(A3941,'INFORME SEVEN'!$A$1:$F$339,4,0)),0,VLOOKUP(A3941,'INFORME SEVEN'!$A$1:$F$339,4,0))</f>
        <v>0</v>
      </c>
      <c r="F3941" s="29">
        <f>IF(ISERROR(VLOOKUP(A3941,'INFORME SEVEN'!$A$1:$F$339,5,0)),0,VLOOKUP(A3941,'INFORME SEVEN'!$A$1:$F$339,5,0))</f>
        <v>0</v>
      </c>
      <c r="G3941" s="65">
        <f t="shared" si="477"/>
        <v>0</v>
      </c>
      <c r="H3941" s="44">
        <f t="shared" si="479"/>
        <v>0</v>
      </c>
      <c r="I3941" s="46">
        <v>0</v>
      </c>
      <c r="J3941" s="31">
        <f t="shared" si="480"/>
        <v>0</v>
      </c>
      <c r="K3941" s="1">
        <f t="shared" si="481"/>
        <v>0</v>
      </c>
      <c r="L3941" s="1">
        <f t="shared" si="478"/>
        <v>6</v>
      </c>
    </row>
    <row r="3942" spans="1:12" ht="16.5" hidden="1" thickBot="1" x14ac:dyDescent="0.3">
      <c r="A3942" s="26">
        <v>721004</v>
      </c>
      <c r="B3942" s="42">
        <v>721004</v>
      </c>
      <c r="C3942" s="43" t="s">
        <v>1819</v>
      </c>
      <c r="D3942" s="44">
        <v>0</v>
      </c>
      <c r="E3942" s="29">
        <f>IF(ISERROR(VLOOKUP(A3942,'INFORME SEVEN'!$A$1:$F$339,4,0)),0,VLOOKUP(A3942,'INFORME SEVEN'!$A$1:$F$339,4,0))</f>
        <v>0</v>
      </c>
      <c r="F3942" s="29">
        <f>IF(ISERROR(VLOOKUP(A3942,'INFORME SEVEN'!$A$1:$F$339,5,0)),0,VLOOKUP(A3942,'INFORME SEVEN'!$A$1:$F$339,5,0))</f>
        <v>0</v>
      </c>
      <c r="G3942" s="65">
        <f t="shared" si="477"/>
        <v>0</v>
      </c>
      <c r="H3942" s="44">
        <f t="shared" si="479"/>
        <v>0</v>
      </c>
      <c r="I3942" s="46">
        <v>0</v>
      </c>
      <c r="J3942" s="31">
        <f t="shared" si="480"/>
        <v>0</v>
      </c>
      <c r="K3942" s="1">
        <f t="shared" si="481"/>
        <v>0</v>
      </c>
      <c r="L3942" s="1">
        <f t="shared" si="478"/>
        <v>6</v>
      </c>
    </row>
    <row r="3943" spans="1:12" ht="16.5" hidden="1" thickBot="1" x14ac:dyDescent="0.3">
      <c r="A3943" s="26">
        <v>721005</v>
      </c>
      <c r="B3943" s="42">
        <v>721005</v>
      </c>
      <c r="C3943" s="43" t="s">
        <v>818</v>
      </c>
      <c r="D3943" s="44">
        <v>0</v>
      </c>
      <c r="E3943" s="29">
        <f>IF(ISERROR(VLOOKUP(A3943,'INFORME SEVEN'!$A$1:$F$339,4,0)),0,VLOOKUP(A3943,'INFORME SEVEN'!$A$1:$F$339,4,0))</f>
        <v>0</v>
      </c>
      <c r="F3943" s="29">
        <f>IF(ISERROR(VLOOKUP(A3943,'INFORME SEVEN'!$A$1:$F$339,5,0)),0,VLOOKUP(A3943,'INFORME SEVEN'!$A$1:$F$339,5,0))</f>
        <v>0</v>
      </c>
      <c r="G3943" s="65">
        <f t="shared" si="477"/>
        <v>0</v>
      </c>
      <c r="H3943" s="44">
        <f t="shared" si="479"/>
        <v>0</v>
      </c>
      <c r="I3943" s="46">
        <v>0</v>
      </c>
      <c r="J3943" s="31">
        <f t="shared" si="480"/>
        <v>0</v>
      </c>
      <c r="K3943" s="1">
        <f t="shared" si="481"/>
        <v>0</v>
      </c>
      <c r="L3943" s="1">
        <f t="shared" si="478"/>
        <v>6</v>
      </c>
    </row>
    <row r="3944" spans="1:12" ht="16.5" hidden="1" thickBot="1" x14ac:dyDescent="0.3">
      <c r="A3944" s="26">
        <v>721006</v>
      </c>
      <c r="B3944" s="42">
        <v>721006</v>
      </c>
      <c r="C3944" s="43" t="s">
        <v>440</v>
      </c>
      <c r="D3944" s="44">
        <v>0</v>
      </c>
      <c r="E3944" s="29">
        <f>IF(ISERROR(VLOOKUP(A3944,'INFORME SEVEN'!$A$1:$F$339,4,0)),0,VLOOKUP(A3944,'INFORME SEVEN'!$A$1:$F$339,4,0))</f>
        <v>0</v>
      </c>
      <c r="F3944" s="29">
        <f>IF(ISERROR(VLOOKUP(A3944,'INFORME SEVEN'!$A$1:$F$339,5,0)),0,VLOOKUP(A3944,'INFORME SEVEN'!$A$1:$F$339,5,0))</f>
        <v>0</v>
      </c>
      <c r="G3944" s="65">
        <f t="shared" si="477"/>
        <v>0</v>
      </c>
      <c r="H3944" s="44">
        <f t="shared" si="479"/>
        <v>0</v>
      </c>
      <c r="I3944" s="46">
        <v>0</v>
      </c>
      <c r="J3944" s="31">
        <f t="shared" si="480"/>
        <v>0</v>
      </c>
      <c r="K3944" s="1">
        <f t="shared" si="481"/>
        <v>0</v>
      </c>
      <c r="L3944" s="1">
        <f t="shared" si="478"/>
        <v>6</v>
      </c>
    </row>
    <row r="3945" spans="1:12" ht="16.5" hidden="1" thickBot="1" x14ac:dyDescent="0.3">
      <c r="A3945" s="26">
        <v>721007</v>
      </c>
      <c r="B3945" s="42">
        <v>721007</v>
      </c>
      <c r="C3945" s="43" t="s">
        <v>1955</v>
      </c>
      <c r="D3945" s="44">
        <v>0</v>
      </c>
      <c r="E3945" s="29">
        <f>IF(ISERROR(VLOOKUP(A3945,'INFORME SEVEN'!$A$1:$F$339,4,0)),0,VLOOKUP(A3945,'INFORME SEVEN'!$A$1:$F$339,4,0))</f>
        <v>0</v>
      </c>
      <c r="F3945" s="29">
        <f>IF(ISERROR(VLOOKUP(A3945,'INFORME SEVEN'!$A$1:$F$339,5,0)),0,VLOOKUP(A3945,'INFORME SEVEN'!$A$1:$F$339,5,0))</f>
        <v>0</v>
      </c>
      <c r="G3945" s="65">
        <f t="shared" si="477"/>
        <v>0</v>
      </c>
      <c r="H3945" s="44">
        <f t="shared" si="479"/>
        <v>0</v>
      </c>
      <c r="I3945" s="46">
        <v>0</v>
      </c>
      <c r="J3945" s="31">
        <f t="shared" si="480"/>
        <v>0</v>
      </c>
      <c r="K3945" s="1">
        <f t="shared" si="481"/>
        <v>0</v>
      </c>
      <c r="L3945" s="1">
        <f t="shared" si="478"/>
        <v>6</v>
      </c>
    </row>
    <row r="3946" spans="1:12" ht="16.5" hidden="1" thickBot="1" x14ac:dyDescent="0.3">
      <c r="A3946" s="26">
        <v>721008</v>
      </c>
      <c r="B3946" s="42">
        <v>721008</v>
      </c>
      <c r="C3946" s="43" t="s">
        <v>438</v>
      </c>
      <c r="D3946" s="44">
        <v>0</v>
      </c>
      <c r="E3946" s="29">
        <f>IF(ISERROR(VLOOKUP(A3946,'INFORME SEVEN'!$A$1:$F$339,4,0)),0,VLOOKUP(A3946,'INFORME SEVEN'!$A$1:$F$339,4,0))</f>
        <v>0</v>
      </c>
      <c r="F3946" s="29">
        <f>IF(ISERROR(VLOOKUP(A3946,'INFORME SEVEN'!$A$1:$F$339,5,0)),0,VLOOKUP(A3946,'INFORME SEVEN'!$A$1:$F$339,5,0))</f>
        <v>0</v>
      </c>
      <c r="G3946" s="65">
        <f t="shared" si="477"/>
        <v>0</v>
      </c>
      <c r="H3946" s="44">
        <f t="shared" si="479"/>
        <v>0</v>
      </c>
      <c r="I3946" s="46">
        <v>0</v>
      </c>
      <c r="J3946" s="31">
        <f t="shared" si="480"/>
        <v>0</v>
      </c>
      <c r="K3946" s="1">
        <f t="shared" si="481"/>
        <v>0</v>
      </c>
      <c r="L3946" s="1">
        <f t="shared" si="478"/>
        <v>6</v>
      </c>
    </row>
    <row r="3947" spans="1:12" ht="16.5" hidden="1" thickBot="1" x14ac:dyDescent="0.3">
      <c r="A3947" s="26">
        <v>721009</v>
      </c>
      <c r="B3947" s="42">
        <v>721009</v>
      </c>
      <c r="C3947" s="43" t="s">
        <v>1821</v>
      </c>
      <c r="D3947" s="44">
        <v>0</v>
      </c>
      <c r="E3947" s="29">
        <f>IF(ISERROR(VLOOKUP(A3947,'INFORME SEVEN'!$A$1:$F$339,4,0)),0,VLOOKUP(A3947,'INFORME SEVEN'!$A$1:$F$339,4,0))</f>
        <v>0</v>
      </c>
      <c r="F3947" s="29">
        <f>IF(ISERROR(VLOOKUP(A3947,'INFORME SEVEN'!$A$1:$F$339,5,0)),0,VLOOKUP(A3947,'INFORME SEVEN'!$A$1:$F$339,5,0))</f>
        <v>0</v>
      </c>
      <c r="G3947" s="65">
        <f t="shared" si="477"/>
        <v>0</v>
      </c>
      <c r="H3947" s="44">
        <f t="shared" si="479"/>
        <v>0</v>
      </c>
      <c r="I3947" s="46">
        <v>0</v>
      </c>
      <c r="J3947" s="31">
        <f t="shared" si="480"/>
        <v>0</v>
      </c>
      <c r="K3947" s="1">
        <f t="shared" si="481"/>
        <v>0</v>
      </c>
      <c r="L3947" s="1">
        <f t="shared" si="478"/>
        <v>6</v>
      </c>
    </row>
    <row r="3948" spans="1:12" ht="16.5" hidden="1" thickBot="1" x14ac:dyDescent="0.3">
      <c r="A3948" s="26">
        <v>721010</v>
      </c>
      <c r="B3948" s="42">
        <v>721010</v>
      </c>
      <c r="C3948" s="43" t="s">
        <v>1822</v>
      </c>
      <c r="D3948" s="44">
        <v>0</v>
      </c>
      <c r="E3948" s="29">
        <f>IF(ISERROR(VLOOKUP(A3948,'INFORME SEVEN'!$A$1:$F$339,4,0)),0,VLOOKUP(A3948,'INFORME SEVEN'!$A$1:$F$339,4,0))</f>
        <v>0</v>
      </c>
      <c r="F3948" s="29">
        <f>IF(ISERROR(VLOOKUP(A3948,'INFORME SEVEN'!$A$1:$F$339,5,0)),0,VLOOKUP(A3948,'INFORME SEVEN'!$A$1:$F$339,5,0))</f>
        <v>0</v>
      </c>
      <c r="G3948" s="65">
        <f t="shared" si="477"/>
        <v>0</v>
      </c>
      <c r="H3948" s="44">
        <f t="shared" si="479"/>
        <v>0</v>
      </c>
      <c r="I3948" s="46">
        <v>0</v>
      </c>
      <c r="J3948" s="31">
        <f t="shared" si="480"/>
        <v>0</v>
      </c>
      <c r="K3948" s="1">
        <f t="shared" si="481"/>
        <v>0</v>
      </c>
      <c r="L3948" s="1">
        <f t="shared" si="478"/>
        <v>6</v>
      </c>
    </row>
    <row r="3949" spans="1:12" ht="16.5" hidden="1" thickBot="1" x14ac:dyDescent="0.3">
      <c r="A3949" s="26">
        <v>721095</v>
      </c>
      <c r="B3949" s="42">
        <v>721095</v>
      </c>
      <c r="C3949" s="43" t="s">
        <v>1956</v>
      </c>
      <c r="D3949" s="44">
        <v>0</v>
      </c>
      <c r="E3949" s="29">
        <f>IF(ISERROR(VLOOKUP(A3949,'INFORME SEVEN'!$A$1:$F$339,4,0)),0,VLOOKUP(A3949,'INFORME SEVEN'!$A$1:$F$339,4,0))</f>
        <v>0</v>
      </c>
      <c r="F3949" s="29">
        <f>IF(ISERROR(VLOOKUP(A3949,'INFORME SEVEN'!$A$1:$F$339,5,0)),0,VLOOKUP(A3949,'INFORME SEVEN'!$A$1:$F$339,5,0))</f>
        <v>0</v>
      </c>
      <c r="G3949" s="65">
        <f t="shared" si="477"/>
        <v>0</v>
      </c>
      <c r="H3949" s="44">
        <f t="shared" si="479"/>
        <v>0</v>
      </c>
      <c r="I3949" s="46">
        <v>0</v>
      </c>
      <c r="J3949" s="31">
        <f t="shared" si="480"/>
        <v>0</v>
      </c>
      <c r="K3949" s="1">
        <f t="shared" si="481"/>
        <v>0</v>
      </c>
      <c r="L3949" s="1">
        <f t="shared" si="478"/>
        <v>6</v>
      </c>
    </row>
    <row r="3950" spans="1:12" ht="16.5" hidden="1" thickBot="1" x14ac:dyDescent="0.3">
      <c r="A3950" s="26">
        <v>7219</v>
      </c>
      <c r="B3950" s="48">
        <v>721900</v>
      </c>
      <c r="C3950" s="49" t="s">
        <v>1976</v>
      </c>
      <c r="D3950" s="39">
        <v>0</v>
      </c>
      <c r="E3950" s="29">
        <f>IF(ISERROR(VLOOKUP(A3950,'INFORME SEVEN'!$A$1:$F$339,4,0)),0,VLOOKUP(A3950,'INFORME SEVEN'!$A$1:$F$339,4,0))</f>
        <v>0</v>
      </c>
      <c r="F3950" s="29">
        <f>IF(ISERROR(VLOOKUP(A3950,'INFORME SEVEN'!$A$1:$F$339,5,0)),0,VLOOKUP(A3950,'INFORME SEVEN'!$A$1:$F$339,5,0))</f>
        <v>0</v>
      </c>
      <c r="G3950" s="39">
        <f t="shared" si="477"/>
        <v>0</v>
      </c>
      <c r="H3950" s="50">
        <f t="shared" si="479"/>
        <v>0</v>
      </c>
      <c r="I3950" s="51">
        <v>0</v>
      </c>
      <c r="J3950" s="31">
        <f t="shared" si="480"/>
        <v>0</v>
      </c>
      <c r="K3950" s="1">
        <f t="shared" si="481"/>
        <v>0</v>
      </c>
      <c r="L3950" s="1">
        <f t="shared" si="478"/>
        <v>4</v>
      </c>
    </row>
    <row r="3951" spans="1:12" ht="16.5" hidden="1" thickBot="1" x14ac:dyDescent="0.3">
      <c r="A3951" s="26">
        <v>721901</v>
      </c>
      <c r="B3951" s="42">
        <v>721901</v>
      </c>
      <c r="C3951" s="43" t="s">
        <v>1954</v>
      </c>
      <c r="D3951" s="44">
        <v>0</v>
      </c>
      <c r="E3951" s="29">
        <f>IF(ISERROR(VLOOKUP(A3951,'INFORME SEVEN'!$A$1:$F$339,4,0)),0,VLOOKUP(A3951,'INFORME SEVEN'!$A$1:$F$339,4,0))</f>
        <v>0</v>
      </c>
      <c r="F3951" s="29">
        <f>IF(ISERROR(VLOOKUP(A3951,'INFORME SEVEN'!$A$1:$F$339,5,0)),0,VLOOKUP(A3951,'INFORME SEVEN'!$A$1:$F$339,5,0))</f>
        <v>0</v>
      </c>
      <c r="G3951" s="65">
        <f t="shared" si="477"/>
        <v>0</v>
      </c>
      <c r="H3951" s="44">
        <f t="shared" si="479"/>
        <v>0</v>
      </c>
      <c r="I3951" s="46">
        <v>0</v>
      </c>
      <c r="J3951" s="31">
        <f t="shared" si="480"/>
        <v>0</v>
      </c>
      <c r="K3951" s="1">
        <f t="shared" si="481"/>
        <v>0</v>
      </c>
      <c r="L3951" s="1">
        <f t="shared" si="478"/>
        <v>6</v>
      </c>
    </row>
    <row r="3952" spans="1:12" ht="16.5" hidden="1" thickBot="1" x14ac:dyDescent="0.3">
      <c r="A3952" s="26">
        <v>721902</v>
      </c>
      <c r="B3952" s="42">
        <v>721902</v>
      </c>
      <c r="C3952" s="43" t="s">
        <v>1820</v>
      </c>
      <c r="D3952" s="44">
        <v>0</v>
      </c>
      <c r="E3952" s="29">
        <f>IF(ISERROR(VLOOKUP(A3952,'INFORME SEVEN'!$A$1:$F$339,4,0)),0,VLOOKUP(A3952,'INFORME SEVEN'!$A$1:$F$339,4,0))</f>
        <v>0</v>
      </c>
      <c r="F3952" s="29">
        <f>IF(ISERROR(VLOOKUP(A3952,'INFORME SEVEN'!$A$1:$F$339,5,0)),0,VLOOKUP(A3952,'INFORME SEVEN'!$A$1:$F$339,5,0))</f>
        <v>0</v>
      </c>
      <c r="G3952" s="65">
        <f t="shared" si="477"/>
        <v>0</v>
      </c>
      <c r="H3952" s="44">
        <f t="shared" si="479"/>
        <v>0</v>
      </c>
      <c r="I3952" s="46">
        <v>0</v>
      </c>
      <c r="J3952" s="31">
        <f t="shared" si="480"/>
        <v>0</v>
      </c>
      <c r="K3952" s="1">
        <f t="shared" si="481"/>
        <v>0</v>
      </c>
      <c r="L3952" s="1">
        <f t="shared" si="478"/>
        <v>6</v>
      </c>
    </row>
    <row r="3953" spans="1:12" ht="16.5" hidden="1" thickBot="1" x14ac:dyDescent="0.3">
      <c r="A3953" s="26">
        <v>721903</v>
      </c>
      <c r="B3953" s="42">
        <v>721903</v>
      </c>
      <c r="C3953" s="43" t="s">
        <v>817</v>
      </c>
      <c r="D3953" s="44">
        <v>0</v>
      </c>
      <c r="E3953" s="29">
        <f>IF(ISERROR(VLOOKUP(A3953,'INFORME SEVEN'!$A$1:$F$339,4,0)),0,VLOOKUP(A3953,'INFORME SEVEN'!$A$1:$F$339,4,0))</f>
        <v>0</v>
      </c>
      <c r="F3953" s="29">
        <f>IF(ISERROR(VLOOKUP(A3953,'INFORME SEVEN'!$A$1:$F$339,5,0)),0,VLOOKUP(A3953,'INFORME SEVEN'!$A$1:$F$339,5,0))</f>
        <v>0</v>
      </c>
      <c r="G3953" s="65">
        <f t="shared" si="477"/>
        <v>0</v>
      </c>
      <c r="H3953" s="44">
        <f t="shared" si="479"/>
        <v>0</v>
      </c>
      <c r="I3953" s="46">
        <v>0</v>
      </c>
      <c r="J3953" s="31">
        <f t="shared" si="480"/>
        <v>0</v>
      </c>
      <c r="K3953" s="1">
        <f t="shared" si="481"/>
        <v>0</v>
      </c>
      <c r="L3953" s="1">
        <f t="shared" si="478"/>
        <v>6</v>
      </c>
    </row>
    <row r="3954" spans="1:12" ht="16.5" hidden="1" thickBot="1" x14ac:dyDescent="0.3">
      <c r="A3954" s="26">
        <v>721904</v>
      </c>
      <c r="B3954" s="42">
        <v>721904</v>
      </c>
      <c r="C3954" s="43" t="s">
        <v>1819</v>
      </c>
      <c r="D3954" s="44">
        <v>0</v>
      </c>
      <c r="E3954" s="29">
        <f>IF(ISERROR(VLOOKUP(A3954,'INFORME SEVEN'!$A$1:$F$339,4,0)),0,VLOOKUP(A3954,'INFORME SEVEN'!$A$1:$F$339,4,0))</f>
        <v>0</v>
      </c>
      <c r="F3954" s="29">
        <f>IF(ISERROR(VLOOKUP(A3954,'INFORME SEVEN'!$A$1:$F$339,5,0)),0,VLOOKUP(A3954,'INFORME SEVEN'!$A$1:$F$339,5,0))</f>
        <v>0</v>
      </c>
      <c r="G3954" s="65">
        <f t="shared" si="477"/>
        <v>0</v>
      </c>
      <c r="H3954" s="44">
        <f t="shared" si="479"/>
        <v>0</v>
      </c>
      <c r="I3954" s="46">
        <v>0</v>
      </c>
      <c r="J3954" s="31">
        <f t="shared" si="480"/>
        <v>0</v>
      </c>
      <c r="K3954" s="1">
        <f t="shared" si="481"/>
        <v>0</v>
      </c>
      <c r="L3954" s="1">
        <f t="shared" si="478"/>
        <v>6</v>
      </c>
    </row>
    <row r="3955" spans="1:12" ht="16.5" hidden="1" thickBot="1" x14ac:dyDescent="0.3">
      <c r="A3955" s="26">
        <v>721905</v>
      </c>
      <c r="B3955" s="42">
        <v>721905</v>
      </c>
      <c r="C3955" s="43" t="s">
        <v>818</v>
      </c>
      <c r="D3955" s="44">
        <v>0</v>
      </c>
      <c r="E3955" s="29">
        <f>IF(ISERROR(VLOOKUP(A3955,'INFORME SEVEN'!$A$1:$F$339,4,0)),0,VLOOKUP(A3955,'INFORME SEVEN'!$A$1:$F$339,4,0))</f>
        <v>0</v>
      </c>
      <c r="F3955" s="29">
        <f>IF(ISERROR(VLOOKUP(A3955,'INFORME SEVEN'!$A$1:$F$339,5,0)),0,VLOOKUP(A3955,'INFORME SEVEN'!$A$1:$F$339,5,0))</f>
        <v>0</v>
      </c>
      <c r="G3955" s="65">
        <f t="shared" si="477"/>
        <v>0</v>
      </c>
      <c r="H3955" s="44">
        <f t="shared" si="479"/>
        <v>0</v>
      </c>
      <c r="I3955" s="46">
        <v>0</v>
      </c>
      <c r="J3955" s="31">
        <f t="shared" si="480"/>
        <v>0</v>
      </c>
      <c r="K3955" s="1">
        <f t="shared" si="481"/>
        <v>0</v>
      </c>
      <c r="L3955" s="1">
        <f t="shared" si="478"/>
        <v>6</v>
      </c>
    </row>
    <row r="3956" spans="1:12" ht="16.5" hidden="1" thickBot="1" x14ac:dyDescent="0.3">
      <c r="A3956" s="26">
        <v>721906</v>
      </c>
      <c r="B3956" s="42">
        <v>721906</v>
      </c>
      <c r="C3956" s="43" t="s">
        <v>440</v>
      </c>
      <c r="D3956" s="44">
        <v>0</v>
      </c>
      <c r="E3956" s="29">
        <f>IF(ISERROR(VLOOKUP(A3956,'INFORME SEVEN'!$A$1:$F$339,4,0)),0,VLOOKUP(A3956,'INFORME SEVEN'!$A$1:$F$339,4,0))</f>
        <v>0</v>
      </c>
      <c r="F3956" s="29">
        <f>IF(ISERROR(VLOOKUP(A3956,'INFORME SEVEN'!$A$1:$F$339,5,0)),0,VLOOKUP(A3956,'INFORME SEVEN'!$A$1:$F$339,5,0))</f>
        <v>0</v>
      </c>
      <c r="G3956" s="65">
        <f t="shared" si="477"/>
        <v>0</v>
      </c>
      <c r="H3956" s="44">
        <f t="shared" si="479"/>
        <v>0</v>
      </c>
      <c r="I3956" s="46">
        <v>0</v>
      </c>
      <c r="J3956" s="31">
        <f t="shared" si="480"/>
        <v>0</v>
      </c>
      <c r="K3956" s="1">
        <f t="shared" si="481"/>
        <v>0</v>
      </c>
      <c r="L3956" s="1">
        <f t="shared" si="478"/>
        <v>6</v>
      </c>
    </row>
    <row r="3957" spans="1:12" ht="16.5" hidden="1" thickBot="1" x14ac:dyDescent="0.3">
      <c r="A3957" s="26">
        <v>721907</v>
      </c>
      <c r="B3957" s="42">
        <v>721907</v>
      </c>
      <c r="C3957" s="43" t="s">
        <v>1955</v>
      </c>
      <c r="D3957" s="44">
        <v>0</v>
      </c>
      <c r="E3957" s="29">
        <f>IF(ISERROR(VLOOKUP(A3957,'INFORME SEVEN'!$A$1:$F$339,4,0)),0,VLOOKUP(A3957,'INFORME SEVEN'!$A$1:$F$339,4,0))</f>
        <v>0</v>
      </c>
      <c r="F3957" s="29">
        <f>IF(ISERROR(VLOOKUP(A3957,'INFORME SEVEN'!$A$1:$F$339,5,0)),0,VLOOKUP(A3957,'INFORME SEVEN'!$A$1:$F$339,5,0))</f>
        <v>0</v>
      </c>
      <c r="G3957" s="65">
        <f t="shared" si="477"/>
        <v>0</v>
      </c>
      <c r="H3957" s="44">
        <f t="shared" si="479"/>
        <v>0</v>
      </c>
      <c r="I3957" s="46">
        <v>0</v>
      </c>
      <c r="J3957" s="31">
        <f t="shared" si="480"/>
        <v>0</v>
      </c>
      <c r="K3957" s="1">
        <f t="shared" si="481"/>
        <v>0</v>
      </c>
      <c r="L3957" s="1">
        <f t="shared" si="478"/>
        <v>6</v>
      </c>
    </row>
    <row r="3958" spans="1:12" ht="16.5" hidden="1" thickBot="1" x14ac:dyDescent="0.3">
      <c r="A3958" s="26">
        <v>721908</v>
      </c>
      <c r="B3958" s="42">
        <v>721908</v>
      </c>
      <c r="C3958" s="43" t="s">
        <v>438</v>
      </c>
      <c r="D3958" s="44">
        <v>0</v>
      </c>
      <c r="E3958" s="29">
        <f>IF(ISERROR(VLOOKUP(A3958,'INFORME SEVEN'!$A$1:$F$339,4,0)),0,VLOOKUP(A3958,'INFORME SEVEN'!$A$1:$F$339,4,0))</f>
        <v>0</v>
      </c>
      <c r="F3958" s="29">
        <f>IF(ISERROR(VLOOKUP(A3958,'INFORME SEVEN'!$A$1:$F$339,5,0)),0,VLOOKUP(A3958,'INFORME SEVEN'!$A$1:$F$339,5,0))</f>
        <v>0</v>
      </c>
      <c r="G3958" s="65">
        <f t="shared" si="477"/>
        <v>0</v>
      </c>
      <c r="H3958" s="44">
        <f t="shared" si="479"/>
        <v>0</v>
      </c>
      <c r="I3958" s="46">
        <v>0</v>
      </c>
      <c r="J3958" s="31">
        <f t="shared" si="480"/>
        <v>0</v>
      </c>
      <c r="K3958" s="1">
        <f t="shared" si="481"/>
        <v>0</v>
      </c>
      <c r="L3958" s="1">
        <f t="shared" si="478"/>
        <v>6</v>
      </c>
    </row>
    <row r="3959" spans="1:12" ht="16.5" hidden="1" thickBot="1" x14ac:dyDescent="0.3">
      <c r="A3959" s="26">
        <v>721909</v>
      </c>
      <c r="B3959" s="42">
        <v>721909</v>
      </c>
      <c r="C3959" s="43" t="s">
        <v>1821</v>
      </c>
      <c r="D3959" s="44">
        <v>0</v>
      </c>
      <c r="E3959" s="29">
        <f>IF(ISERROR(VLOOKUP(A3959,'INFORME SEVEN'!$A$1:$F$339,4,0)),0,VLOOKUP(A3959,'INFORME SEVEN'!$A$1:$F$339,4,0))</f>
        <v>0</v>
      </c>
      <c r="F3959" s="29">
        <f>IF(ISERROR(VLOOKUP(A3959,'INFORME SEVEN'!$A$1:$F$339,5,0)),0,VLOOKUP(A3959,'INFORME SEVEN'!$A$1:$F$339,5,0))</f>
        <v>0</v>
      </c>
      <c r="G3959" s="65">
        <f t="shared" si="477"/>
        <v>0</v>
      </c>
      <c r="H3959" s="44">
        <f t="shared" si="479"/>
        <v>0</v>
      </c>
      <c r="I3959" s="46">
        <v>0</v>
      </c>
      <c r="J3959" s="31">
        <f t="shared" si="480"/>
        <v>0</v>
      </c>
      <c r="K3959" s="1">
        <f t="shared" si="481"/>
        <v>0</v>
      </c>
      <c r="L3959" s="1">
        <f t="shared" si="478"/>
        <v>6</v>
      </c>
    </row>
    <row r="3960" spans="1:12" ht="16.5" hidden="1" thickBot="1" x14ac:dyDescent="0.3">
      <c r="A3960" s="26">
        <v>721910</v>
      </c>
      <c r="B3960" s="42">
        <v>721910</v>
      </c>
      <c r="C3960" s="43" t="s">
        <v>1822</v>
      </c>
      <c r="D3960" s="44">
        <v>0</v>
      </c>
      <c r="E3960" s="29">
        <f>IF(ISERROR(VLOOKUP(A3960,'INFORME SEVEN'!$A$1:$F$339,4,0)),0,VLOOKUP(A3960,'INFORME SEVEN'!$A$1:$F$339,4,0))</f>
        <v>0</v>
      </c>
      <c r="F3960" s="29">
        <f>IF(ISERROR(VLOOKUP(A3960,'INFORME SEVEN'!$A$1:$F$339,5,0)),0,VLOOKUP(A3960,'INFORME SEVEN'!$A$1:$F$339,5,0))</f>
        <v>0</v>
      </c>
      <c r="G3960" s="65">
        <f t="shared" si="477"/>
        <v>0</v>
      </c>
      <c r="H3960" s="44">
        <f t="shared" si="479"/>
        <v>0</v>
      </c>
      <c r="I3960" s="46">
        <v>0</v>
      </c>
      <c r="J3960" s="31">
        <f t="shared" si="480"/>
        <v>0</v>
      </c>
      <c r="K3960" s="1">
        <f t="shared" si="481"/>
        <v>0</v>
      </c>
      <c r="L3960" s="1">
        <f t="shared" si="478"/>
        <v>6</v>
      </c>
    </row>
    <row r="3961" spans="1:12" ht="16.5" hidden="1" thickBot="1" x14ac:dyDescent="0.3">
      <c r="A3961" s="26">
        <v>721995</v>
      </c>
      <c r="B3961" s="42">
        <v>721995</v>
      </c>
      <c r="C3961" s="43" t="s">
        <v>1956</v>
      </c>
      <c r="D3961" s="44">
        <v>0</v>
      </c>
      <c r="E3961" s="29">
        <f>IF(ISERROR(VLOOKUP(A3961,'INFORME SEVEN'!$A$1:$F$339,4,0)),0,VLOOKUP(A3961,'INFORME SEVEN'!$A$1:$F$339,4,0))</f>
        <v>0</v>
      </c>
      <c r="F3961" s="29">
        <f>IF(ISERROR(VLOOKUP(A3961,'INFORME SEVEN'!$A$1:$F$339,5,0)),0,VLOOKUP(A3961,'INFORME SEVEN'!$A$1:$F$339,5,0))</f>
        <v>0</v>
      </c>
      <c r="G3961" s="65">
        <f t="shared" si="477"/>
        <v>0</v>
      </c>
      <c r="H3961" s="44">
        <f t="shared" si="479"/>
        <v>0</v>
      </c>
      <c r="I3961" s="46">
        <v>0</v>
      </c>
      <c r="J3961" s="31">
        <f t="shared" si="480"/>
        <v>0</v>
      </c>
      <c r="K3961" s="1">
        <f t="shared" si="481"/>
        <v>0</v>
      </c>
      <c r="L3961" s="1">
        <f t="shared" si="478"/>
        <v>6</v>
      </c>
    </row>
    <row r="3962" spans="1:12" ht="16.5" hidden="1" thickBot="1" x14ac:dyDescent="0.3">
      <c r="A3962" s="26">
        <v>7220</v>
      </c>
      <c r="B3962" s="48">
        <v>722000</v>
      </c>
      <c r="C3962" s="49" t="s">
        <v>1977</v>
      </c>
      <c r="D3962" s="39">
        <v>0</v>
      </c>
      <c r="E3962" s="29">
        <f>IF(ISERROR(VLOOKUP(A3962,'INFORME SEVEN'!$A$1:$F$339,4,0)),0,VLOOKUP(A3962,'INFORME SEVEN'!$A$1:$F$339,4,0))</f>
        <v>0</v>
      </c>
      <c r="F3962" s="29">
        <f>IF(ISERROR(VLOOKUP(A3962,'INFORME SEVEN'!$A$1:$F$339,5,0)),0,VLOOKUP(A3962,'INFORME SEVEN'!$A$1:$F$339,5,0))</f>
        <v>0</v>
      </c>
      <c r="G3962" s="39">
        <f t="shared" si="477"/>
        <v>0</v>
      </c>
      <c r="H3962" s="50">
        <f t="shared" si="479"/>
        <v>0</v>
      </c>
      <c r="I3962" s="51">
        <v>0</v>
      </c>
      <c r="J3962" s="31">
        <f t="shared" si="480"/>
        <v>0</v>
      </c>
      <c r="K3962" s="1">
        <f t="shared" si="481"/>
        <v>0</v>
      </c>
      <c r="L3962" s="1">
        <f t="shared" si="478"/>
        <v>4</v>
      </c>
    </row>
    <row r="3963" spans="1:12" ht="16.5" hidden="1" thickBot="1" x14ac:dyDescent="0.3">
      <c r="A3963" s="26">
        <v>722001</v>
      </c>
      <c r="B3963" s="42">
        <v>722001</v>
      </c>
      <c r="C3963" s="43" t="s">
        <v>1954</v>
      </c>
      <c r="D3963" s="44">
        <v>0</v>
      </c>
      <c r="E3963" s="29">
        <f>IF(ISERROR(VLOOKUP(A3963,'INFORME SEVEN'!$A$1:$F$339,4,0)),0,VLOOKUP(A3963,'INFORME SEVEN'!$A$1:$F$339,4,0))</f>
        <v>0</v>
      </c>
      <c r="F3963" s="29">
        <f>IF(ISERROR(VLOOKUP(A3963,'INFORME SEVEN'!$A$1:$F$339,5,0)),0,VLOOKUP(A3963,'INFORME SEVEN'!$A$1:$F$339,5,0))</f>
        <v>0</v>
      </c>
      <c r="G3963" s="65">
        <f t="shared" si="477"/>
        <v>0</v>
      </c>
      <c r="H3963" s="44">
        <f t="shared" si="479"/>
        <v>0</v>
      </c>
      <c r="I3963" s="46">
        <v>0</v>
      </c>
      <c r="J3963" s="31">
        <f t="shared" si="480"/>
        <v>0</v>
      </c>
      <c r="K3963" s="1">
        <f t="shared" si="481"/>
        <v>0</v>
      </c>
      <c r="L3963" s="1">
        <f t="shared" si="478"/>
        <v>6</v>
      </c>
    </row>
    <row r="3964" spans="1:12" ht="16.5" hidden="1" thickBot="1" x14ac:dyDescent="0.3">
      <c r="A3964" s="26">
        <v>722002</v>
      </c>
      <c r="B3964" s="42">
        <v>722002</v>
      </c>
      <c r="C3964" s="43" t="s">
        <v>1820</v>
      </c>
      <c r="D3964" s="44">
        <v>0</v>
      </c>
      <c r="E3964" s="29">
        <f>IF(ISERROR(VLOOKUP(A3964,'INFORME SEVEN'!$A$1:$F$339,4,0)),0,VLOOKUP(A3964,'INFORME SEVEN'!$A$1:$F$339,4,0))</f>
        <v>0</v>
      </c>
      <c r="F3964" s="29">
        <f>IF(ISERROR(VLOOKUP(A3964,'INFORME SEVEN'!$A$1:$F$339,5,0)),0,VLOOKUP(A3964,'INFORME SEVEN'!$A$1:$F$339,5,0))</f>
        <v>0</v>
      </c>
      <c r="G3964" s="65">
        <f t="shared" si="477"/>
        <v>0</v>
      </c>
      <c r="H3964" s="44">
        <f t="shared" si="479"/>
        <v>0</v>
      </c>
      <c r="I3964" s="46">
        <v>0</v>
      </c>
      <c r="J3964" s="31">
        <f t="shared" si="480"/>
        <v>0</v>
      </c>
      <c r="K3964" s="1">
        <f t="shared" si="481"/>
        <v>0</v>
      </c>
      <c r="L3964" s="1">
        <f t="shared" si="478"/>
        <v>6</v>
      </c>
    </row>
    <row r="3965" spans="1:12" ht="16.5" hidden="1" thickBot="1" x14ac:dyDescent="0.3">
      <c r="A3965" s="26">
        <v>722003</v>
      </c>
      <c r="B3965" s="42">
        <v>722003</v>
      </c>
      <c r="C3965" s="43" t="s">
        <v>817</v>
      </c>
      <c r="D3965" s="44">
        <v>0</v>
      </c>
      <c r="E3965" s="29">
        <f>IF(ISERROR(VLOOKUP(A3965,'INFORME SEVEN'!$A$1:$F$339,4,0)),0,VLOOKUP(A3965,'INFORME SEVEN'!$A$1:$F$339,4,0))</f>
        <v>0</v>
      </c>
      <c r="F3965" s="29">
        <f>IF(ISERROR(VLOOKUP(A3965,'INFORME SEVEN'!$A$1:$F$339,5,0)),0,VLOOKUP(A3965,'INFORME SEVEN'!$A$1:$F$339,5,0))</f>
        <v>0</v>
      </c>
      <c r="G3965" s="65">
        <f t="shared" si="477"/>
        <v>0</v>
      </c>
      <c r="H3965" s="44">
        <f t="shared" si="479"/>
        <v>0</v>
      </c>
      <c r="I3965" s="46">
        <v>0</v>
      </c>
      <c r="J3965" s="31">
        <f t="shared" si="480"/>
        <v>0</v>
      </c>
      <c r="K3965" s="1">
        <f t="shared" si="481"/>
        <v>0</v>
      </c>
      <c r="L3965" s="1">
        <f t="shared" si="478"/>
        <v>6</v>
      </c>
    </row>
    <row r="3966" spans="1:12" ht="16.5" hidden="1" thickBot="1" x14ac:dyDescent="0.3">
      <c r="A3966" s="26">
        <v>722004</v>
      </c>
      <c r="B3966" s="42">
        <v>722004</v>
      </c>
      <c r="C3966" s="43" t="s">
        <v>1819</v>
      </c>
      <c r="D3966" s="44">
        <v>0</v>
      </c>
      <c r="E3966" s="29">
        <f>IF(ISERROR(VLOOKUP(A3966,'INFORME SEVEN'!$A$1:$F$339,4,0)),0,VLOOKUP(A3966,'INFORME SEVEN'!$A$1:$F$339,4,0))</f>
        <v>0</v>
      </c>
      <c r="F3966" s="29">
        <f>IF(ISERROR(VLOOKUP(A3966,'INFORME SEVEN'!$A$1:$F$339,5,0)),0,VLOOKUP(A3966,'INFORME SEVEN'!$A$1:$F$339,5,0))</f>
        <v>0</v>
      </c>
      <c r="G3966" s="65">
        <f t="shared" si="477"/>
        <v>0</v>
      </c>
      <c r="H3966" s="44">
        <f t="shared" si="479"/>
        <v>0</v>
      </c>
      <c r="I3966" s="46">
        <v>0</v>
      </c>
      <c r="J3966" s="31">
        <f t="shared" si="480"/>
        <v>0</v>
      </c>
      <c r="K3966" s="1">
        <f t="shared" si="481"/>
        <v>0</v>
      </c>
      <c r="L3966" s="1">
        <f t="shared" si="478"/>
        <v>6</v>
      </c>
    </row>
    <row r="3967" spans="1:12" ht="16.5" hidden="1" thickBot="1" x14ac:dyDescent="0.3">
      <c r="A3967" s="26">
        <v>722005</v>
      </c>
      <c r="B3967" s="42">
        <v>722005</v>
      </c>
      <c r="C3967" s="43" t="s">
        <v>818</v>
      </c>
      <c r="D3967" s="44">
        <v>0</v>
      </c>
      <c r="E3967" s="29">
        <f>IF(ISERROR(VLOOKUP(A3967,'INFORME SEVEN'!$A$1:$F$339,4,0)),0,VLOOKUP(A3967,'INFORME SEVEN'!$A$1:$F$339,4,0))</f>
        <v>0</v>
      </c>
      <c r="F3967" s="29">
        <f>IF(ISERROR(VLOOKUP(A3967,'INFORME SEVEN'!$A$1:$F$339,5,0)),0,VLOOKUP(A3967,'INFORME SEVEN'!$A$1:$F$339,5,0))</f>
        <v>0</v>
      </c>
      <c r="G3967" s="65">
        <f t="shared" si="477"/>
        <v>0</v>
      </c>
      <c r="H3967" s="44">
        <f t="shared" si="479"/>
        <v>0</v>
      </c>
      <c r="I3967" s="46">
        <v>0</v>
      </c>
      <c r="J3967" s="31">
        <f t="shared" si="480"/>
        <v>0</v>
      </c>
      <c r="K3967" s="1">
        <f t="shared" si="481"/>
        <v>0</v>
      </c>
      <c r="L3967" s="1">
        <f t="shared" si="478"/>
        <v>6</v>
      </c>
    </row>
    <row r="3968" spans="1:12" ht="16.5" hidden="1" thickBot="1" x14ac:dyDescent="0.3">
      <c r="A3968" s="26">
        <v>722006</v>
      </c>
      <c r="B3968" s="42">
        <v>722006</v>
      </c>
      <c r="C3968" s="43" t="s">
        <v>440</v>
      </c>
      <c r="D3968" s="44">
        <v>0</v>
      </c>
      <c r="E3968" s="29">
        <f>IF(ISERROR(VLOOKUP(A3968,'INFORME SEVEN'!$A$1:$F$339,4,0)),0,VLOOKUP(A3968,'INFORME SEVEN'!$A$1:$F$339,4,0))</f>
        <v>0</v>
      </c>
      <c r="F3968" s="29">
        <f>IF(ISERROR(VLOOKUP(A3968,'INFORME SEVEN'!$A$1:$F$339,5,0)),0,VLOOKUP(A3968,'INFORME SEVEN'!$A$1:$F$339,5,0))</f>
        <v>0</v>
      </c>
      <c r="G3968" s="65">
        <f t="shared" si="477"/>
        <v>0</v>
      </c>
      <c r="H3968" s="44">
        <f t="shared" si="479"/>
        <v>0</v>
      </c>
      <c r="I3968" s="46">
        <v>0</v>
      </c>
      <c r="J3968" s="31">
        <f t="shared" si="480"/>
        <v>0</v>
      </c>
      <c r="K3968" s="1">
        <f t="shared" si="481"/>
        <v>0</v>
      </c>
      <c r="L3968" s="1">
        <f t="shared" si="478"/>
        <v>6</v>
      </c>
    </row>
    <row r="3969" spans="1:12" ht="16.5" hidden="1" thickBot="1" x14ac:dyDescent="0.3">
      <c r="A3969" s="26">
        <v>722007</v>
      </c>
      <c r="B3969" s="42">
        <v>722007</v>
      </c>
      <c r="C3969" s="43" t="s">
        <v>1955</v>
      </c>
      <c r="D3969" s="44">
        <v>0</v>
      </c>
      <c r="E3969" s="29">
        <f>IF(ISERROR(VLOOKUP(A3969,'INFORME SEVEN'!$A$1:$F$339,4,0)),0,VLOOKUP(A3969,'INFORME SEVEN'!$A$1:$F$339,4,0))</f>
        <v>0</v>
      </c>
      <c r="F3969" s="29">
        <f>IF(ISERROR(VLOOKUP(A3969,'INFORME SEVEN'!$A$1:$F$339,5,0)),0,VLOOKUP(A3969,'INFORME SEVEN'!$A$1:$F$339,5,0))</f>
        <v>0</v>
      </c>
      <c r="G3969" s="65">
        <f t="shared" ref="G3969:G4032" si="482">D3969+E3969-F3969</f>
        <v>0</v>
      </c>
      <c r="H3969" s="44">
        <f t="shared" si="479"/>
        <v>0</v>
      </c>
      <c r="I3969" s="46">
        <v>0</v>
      </c>
      <c r="J3969" s="31">
        <f t="shared" si="480"/>
        <v>0</v>
      </c>
      <c r="K3969" s="1">
        <f t="shared" si="481"/>
        <v>0</v>
      </c>
      <c r="L3969" s="1">
        <f t="shared" si="478"/>
        <v>6</v>
      </c>
    </row>
    <row r="3970" spans="1:12" ht="16.5" hidden="1" thickBot="1" x14ac:dyDescent="0.3">
      <c r="A3970" s="26">
        <v>722008</v>
      </c>
      <c r="B3970" s="42">
        <v>722008</v>
      </c>
      <c r="C3970" s="43" t="s">
        <v>438</v>
      </c>
      <c r="D3970" s="44">
        <v>0</v>
      </c>
      <c r="E3970" s="29">
        <f>IF(ISERROR(VLOOKUP(A3970,'INFORME SEVEN'!$A$1:$F$339,4,0)),0,VLOOKUP(A3970,'INFORME SEVEN'!$A$1:$F$339,4,0))</f>
        <v>0</v>
      </c>
      <c r="F3970" s="29">
        <f>IF(ISERROR(VLOOKUP(A3970,'INFORME SEVEN'!$A$1:$F$339,5,0)),0,VLOOKUP(A3970,'INFORME SEVEN'!$A$1:$F$339,5,0))</f>
        <v>0</v>
      </c>
      <c r="G3970" s="65">
        <f t="shared" si="482"/>
        <v>0</v>
      </c>
      <c r="H3970" s="44">
        <f t="shared" si="479"/>
        <v>0</v>
      </c>
      <c r="I3970" s="46">
        <v>0</v>
      </c>
      <c r="J3970" s="31">
        <f t="shared" si="480"/>
        <v>0</v>
      </c>
      <c r="K3970" s="1">
        <f t="shared" si="481"/>
        <v>0</v>
      </c>
      <c r="L3970" s="1">
        <f t="shared" si="478"/>
        <v>6</v>
      </c>
    </row>
    <row r="3971" spans="1:12" ht="16.5" hidden="1" thickBot="1" x14ac:dyDescent="0.3">
      <c r="A3971" s="26">
        <v>722009</v>
      </c>
      <c r="B3971" s="42">
        <v>722009</v>
      </c>
      <c r="C3971" s="43" t="s">
        <v>1821</v>
      </c>
      <c r="D3971" s="44">
        <v>0</v>
      </c>
      <c r="E3971" s="29">
        <f>IF(ISERROR(VLOOKUP(A3971,'INFORME SEVEN'!$A$1:$F$339,4,0)),0,VLOOKUP(A3971,'INFORME SEVEN'!$A$1:$F$339,4,0))</f>
        <v>0</v>
      </c>
      <c r="F3971" s="29">
        <f>IF(ISERROR(VLOOKUP(A3971,'INFORME SEVEN'!$A$1:$F$339,5,0)),0,VLOOKUP(A3971,'INFORME SEVEN'!$A$1:$F$339,5,0))</f>
        <v>0</v>
      </c>
      <c r="G3971" s="65">
        <f t="shared" si="482"/>
        <v>0</v>
      </c>
      <c r="H3971" s="44">
        <f t="shared" si="479"/>
        <v>0</v>
      </c>
      <c r="I3971" s="46">
        <v>0</v>
      </c>
      <c r="J3971" s="31">
        <f t="shared" si="480"/>
        <v>0</v>
      </c>
      <c r="K3971" s="1">
        <f t="shared" si="481"/>
        <v>0</v>
      </c>
      <c r="L3971" s="1">
        <f t="shared" si="478"/>
        <v>6</v>
      </c>
    </row>
    <row r="3972" spans="1:12" ht="16.5" hidden="1" thickBot="1" x14ac:dyDescent="0.3">
      <c r="A3972" s="26">
        <v>722010</v>
      </c>
      <c r="B3972" s="42">
        <v>722010</v>
      </c>
      <c r="C3972" s="43" t="s">
        <v>1822</v>
      </c>
      <c r="D3972" s="44">
        <v>0</v>
      </c>
      <c r="E3972" s="29">
        <f>IF(ISERROR(VLOOKUP(A3972,'INFORME SEVEN'!$A$1:$F$339,4,0)),0,VLOOKUP(A3972,'INFORME SEVEN'!$A$1:$F$339,4,0))</f>
        <v>0</v>
      </c>
      <c r="F3972" s="29">
        <f>IF(ISERROR(VLOOKUP(A3972,'INFORME SEVEN'!$A$1:$F$339,5,0)),0,VLOOKUP(A3972,'INFORME SEVEN'!$A$1:$F$339,5,0))</f>
        <v>0</v>
      </c>
      <c r="G3972" s="65">
        <f t="shared" si="482"/>
        <v>0</v>
      </c>
      <c r="H3972" s="44">
        <f t="shared" si="479"/>
        <v>0</v>
      </c>
      <c r="I3972" s="46">
        <v>0</v>
      </c>
      <c r="J3972" s="31">
        <f t="shared" si="480"/>
        <v>0</v>
      </c>
      <c r="K3972" s="1">
        <f t="shared" si="481"/>
        <v>0</v>
      </c>
      <c r="L3972" s="1">
        <f t="shared" si="478"/>
        <v>6</v>
      </c>
    </row>
    <row r="3973" spans="1:12" ht="16.5" hidden="1" thickBot="1" x14ac:dyDescent="0.3">
      <c r="A3973" s="26">
        <v>722095</v>
      </c>
      <c r="B3973" s="42">
        <v>722095</v>
      </c>
      <c r="C3973" s="43" t="s">
        <v>1956</v>
      </c>
      <c r="D3973" s="44">
        <v>0</v>
      </c>
      <c r="E3973" s="29">
        <f>IF(ISERROR(VLOOKUP(A3973,'INFORME SEVEN'!$A$1:$F$339,4,0)),0,VLOOKUP(A3973,'INFORME SEVEN'!$A$1:$F$339,4,0))</f>
        <v>0</v>
      </c>
      <c r="F3973" s="29">
        <f>IF(ISERROR(VLOOKUP(A3973,'INFORME SEVEN'!$A$1:$F$339,5,0)),0,VLOOKUP(A3973,'INFORME SEVEN'!$A$1:$F$339,5,0))</f>
        <v>0</v>
      </c>
      <c r="G3973" s="65">
        <f t="shared" si="482"/>
        <v>0</v>
      </c>
      <c r="H3973" s="44">
        <f t="shared" si="479"/>
        <v>0</v>
      </c>
      <c r="I3973" s="46">
        <v>0</v>
      </c>
      <c r="J3973" s="31">
        <f t="shared" si="480"/>
        <v>0</v>
      </c>
      <c r="K3973" s="1">
        <f t="shared" si="481"/>
        <v>0</v>
      </c>
      <c r="L3973" s="1">
        <f t="shared" si="478"/>
        <v>6</v>
      </c>
    </row>
    <row r="3974" spans="1:12" ht="16.5" hidden="1" thickBot="1" x14ac:dyDescent="0.3">
      <c r="A3974" s="26">
        <v>7221</v>
      </c>
      <c r="B3974" s="48">
        <v>722100</v>
      </c>
      <c r="C3974" s="49" t="s">
        <v>1978</v>
      </c>
      <c r="D3974" s="39">
        <v>0</v>
      </c>
      <c r="E3974" s="29">
        <f>IF(ISERROR(VLOOKUP(A3974,'INFORME SEVEN'!$A$1:$F$339,4,0)),0,VLOOKUP(A3974,'INFORME SEVEN'!$A$1:$F$339,4,0))</f>
        <v>0</v>
      </c>
      <c r="F3974" s="29">
        <f>IF(ISERROR(VLOOKUP(A3974,'INFORME SEVEN'!$A$1:$F$339,5,0)),0,VLOOKUP(A3974,'INFORME SEVEN'!$A$1:$F$339,5,0))</f>
        <v>0</v>
      </c>
      <c r="G3974" s="39">
        <f t="shared" si="482"/>
        <v>0</v>
      </c>
      <c r="H3974" s="50">
        <f t="shared" si="479"/>
        <v>0</v>
      </c>
      <c r="I3974" s="51">
        <v>0</v>
      </c>
      <c r="J3974" s="31">
        <f t="shared" si="480"/>
        <v>0</v>
      </c>
      <c r="K3974" s="1">
        <f t="shared" si="481"/>
        <v>0</v>
      </c>
      <c r="L3974" s="1">
        <f t="shared" si="478"/>
        <v>4</v>
      </c>
    </row>
    <row r="3975" spans="1:12" ht="16.5" hidden="1" thickBot="1" x14ac:dyDescent="0.3">
      <c r="A3975" s="26">
        <v>722101</v>
      </c>
      <c r="B3975" s="42">
        <v>722101</v>
      </c>
      <c r="C3975" s="43" t="s">
        <v>1954</v>
      </c>
      <c r="D3975" s="44">
        <v>0</v>
      </c>
      <c r="E3975" s="29">
        <f>IF(ISERROR(VLOOKUP(A3975,'INFORME SEVEN'!$A$1:$F$339,4,0)),0,VLOOKUP(A3975,'INFORME SEVEN'!$A$1:$F$339,4,0))</f>
        <v>0</v>
      </c>
      <c r="F3975" s="29">
        <f>IF(ISERROR(VLOOKUP(A3975,'INFORME SEVEN'!$A$1:$F$339,5,0)),0,VLOOKUP(A3975,'INFORME SEVEN'!$A$1:$F$339,5,0))</f>
        <v>0</v>
      </c>
      <c r="G3975" s="65">
        <f t="shared" si="482"/>
        <v>0</v>
      </c>
      <c r="H3975" s="44">
        <f t="shared" si="479"/>
        <v>0</v>
      </c>
      <c r="I3975" s="46">
        <v>0</v>
      </c>
      <c r="J3975" s="31">
        <f t="shared" si="480"/>
        <v>0</v>
      </c>
      <c r="K3975" s="1">
        <f t="shared" si="481"/>
        <v>0</v>
      </c>
      <c r="L3975" s="1">
        <f t="shared" si="478"/>
        <v>6</v>
      </c>
    </row>
    <row r="3976" spans="1:12" ht="16.5" hidden="1" thickBot="1" x14ac:dyDescent="0.3">
      <c r="A3976" s="26">
        <v>722102</v>
      </c>
      <c r="B3976" s="42">
        <v>722102</v>
      </c>
      <c r="C3976" s="43" t="s">
        <v>1820</v>
      </c>
      <c r="D3976" s="44">
        <v>0</v>
      </c>
      <c r="E3976" s="29">
        <f>IF(ISERROR(VLOOKUP(A3976,'INFORME SEVEN'!$A$1:$F$339,4,0)),0,VLOOKUP(A3976,'INFORME SEVEN'!$A$1:$F$339,4,0))</f>
        <v>0</v>
      </c>
      <c r="F3976" s="29">
        <f>IF(ISERROR(VLOOKUP(A3976,'INFORME SEVEN'!$A$1:$F$339,5,0)),0,VLOOKUP(A3976,'INFORME SEVEN'!$A$1:$F$339,5,0))</f>
        <v>0</v>
      </c>
      <c r="G3976" s="65">
        <f t="shared" si="482"/>
        <v>0</v>
      </c>
      <c r="H3976" s="44">
        <f t="shared" si="479"/>
        <v>0</v>
      </c>
      <c r="I3976" s="46">
        <v>0</v>
      </c>
      <c r="J3976" s="31">
        <f t="shared" si="480"/>
        <v>0</v>
      </c>
      <c r="K3976" s="1">
        <f t="shared" si="481"/>
        <v>0</v>
      </c>
      <c r="L3976" s="1">
        <f t="shared" si="478"/>
        <v>6</v>
      </c>
    </row>
    <row r="3977" spans="1:12" ht="16.5" hidden="1" thickBot="1" x14ac:dyDescent="0.3">
      <c r="A3977" s="26">
        <v>722103</v>
      </c>
      <c r="B3977" s="42">
        <v>722103</v>
      </c>
      <c r="C3977" s="43" t="s">
        <v>817</v>
      </c>
      <c r="D3977" s="44">
        <v>0</v>
      </c>
      <c r="E3977" s="29">
        <f>IF(ISERROR(VLOOKUP(A3977,'INFORME SEVEN'!$A$1:$F$339,4,0)),0,VLOOKUP(A3977,'INFORME SEVEN'!$A$1:$F$339,4,0))</f>
        <v>0</v>
      </c>
      <c r="F3977" s="29">
        <f>IF(ISERROR(VLOOKUP(A3977,'INFORME SEVEN'!$A$1:$F$339,5,0)),0,VLOOKUP(A3977,'INFORME SEVEN'!$A$1:$F$339,5,0))</f>
        <v>0</v>
      </c>
      <c r="G3977" s="65">
        <f t="shared" si="482"/>
        <v>0</v>
      </c>
      <c r="H3977" s="44">
        <f t="shared" si="479"/>
        <v>0</v>
      </c>
      <c r="I3977" s="46">
        <v>0</v>
      </c>
      <c r="J3977" s="31">
        <f t="shared" si="480"/>
        <v>0</v>
      </c>
      <c r="K3977" s="1">
        <f t="shared" si="481"/>
        <v>0</v>
      </c>
      <c r="L3977" s="1">
        <f t="shared" si="478"/>
        <v>6</v>
      </c>
    </row>
    <row r="3978" spans="1:12" ht="16.5" hidden="1" thickBot="1" x14ac:dyDescent="0.3">
      <c r="A3978" s="26">
        <v>722104</v>
      </c>
      <c r="B3978" s="42">
        <v>722104</v>
      </c>
      <c r="C3978" s="43" t="s">
        <v>1819</v>
      </c>
      <c r="D3978" s="44">
        <v>0</v>
      </c>
      <c r="E3978" s="29">
        <f>IF(ISERROR(VLOOKUP(A3978,'INFORME SEVEN'!$A$1:$F$339,4,0)),0,VLOOKUP(A3978,'INFORME SEVEN'!$A$1:$F$339,4,0))</f>
        <v>0</v>
      </c>
      <c r="F3978" s="29">
        <f>IF(ISERROR(VLOOKUP(A3978,'INFORME SEVEN'!$A$1:$F$339,5,0)),0,VLOOKUP(A3978,'INFORME SEVEN'!$A$1:$F$339,5,0))</f>
        <v>0</v>
      </c>
      <c r="G3978" s="65">
        <f t="shared" si="482"/>
        <v>0</v>
      </c>
      <c r="H3978" s="44">
        <f t="shared" si="479"/>
        <v>0</v>
      </c>
      <c r="I3978" s="46">
        <v>0</v>
      </c>
      <c r="J3978" s="31">
        <f t="shared" si="480"/>
        <v>0</v>
      </c>
      <c r="K3978" s="1">
        <f t="shared" si="481"/>
        <v>0</v>
      </c>
      <c r="L3978" s="1">
        <f t="shared" si="478"/>
        <v>6</v>
      </c>
    </row>
    <row r="3979" spans="1:12" ht="16.5" hidden="1" thickBot="1" x14ac:dyDescent="0.3">
      <c r="A3979" s="26">
        <v>722105</v>
      </c>
      <c r="B3979" s="42">
        <v>722105</v>
      </c>
      <c r="C3979" s="43" t="s">
        <v>818</v>
      </c>
      <c r="D3979" s="44">
        <v>0</v>
      </c>
      <c r="E3979" s="29">
        <f>IF(ISERROR(VLOOKUP(A3979,'INFORME SEVEN'!$A$1:$F$339,4,0)),0,VLOOKUP(A3979,'INFORME SEVEN'!$A$1:$F$339,4,0))</f>
        <v>0</v>
      </c>
      <c r="F3979" s="29">
        <f>IF(ISERROR(VLOOKUP(A3979,'INFORME SEVEN'!$A$1:$F$339,5,0)),0,VLOOKUP(A3979,'INFORME SEVEN'!$A$1:$F$339,5,0))</f>
        <v>0</v>
      </c>
      <c r="G3979" s="65">
        <f t="shared" si="482"/>
        <v>0</v>
      </c>
      <c r="H3979" s="44">
        <f t="shared" si="479"/>
        <v>0</v>
      </c>
      <c r="I3979" s="46">
        <v>0</v>
      </c>
      <c r="J3979" s="31">
        <f t="shared" si="480"/>
        <v>0</v>
      </c>
      <c r="K3979" s="1">
        <f t="shared" si="481"/>
        <v>0</v>
      </c>
      <c r="L3979" s="1">
        <f t="shared" si="478"/>
        <v>6</v>
      </c>
    </row>
    <row r="3980" spans="1:12" ht="16.5" hidden="1" thickBot="1" x14ac:dyDescent="0.3">
      <c r="A3980" s="26">
        <v>722106</v>
      </c>
      <c r="B3980" s="42">
        <v>722106</v>
      </c>
      <c r="C3980" s="43" t="s">
        <v>440</v>
      </c>
      <c r="D3980" s="44">
        <v>0</v>
      </c>
      <c r="E3980" s="29">
        <f>IF(ISERROR(VLOOKUP(A3980,'INFORME SEVEN'!$A$1:$F$339,4,0)),0,VLOOKUP(A3980,'INFORME SEVEN'!$A$1:$F$339,4,0))</f>
        <v>0</v>
      </c>
      <c r="F3980" s="29">
        <f>IF(ISERROR(VLOOKUP(A3980,'INFORME SEVEN'!$A$1:$F$339,5,0)),0,VLOOKUP(A3980,'INFORME SEVEN'!$A$1:$F$339,5,0))</f>
        <v>0</v>
      </c>
      <c r="G3980" s="65">
        <f t="shared" si="482"/>
        <v>0</v>
      </c>
      <c r="H3980" s="44">
        <f t="shared" si="479"/>
        <v>0</v>
      </c>
      <c r="I3980" s="46">
        <v>0</v>
      </c>
      <c r="J3980" s="31">
        <f t="shared" si="480"/>
        <v>0</v>
      </c>
      <c r="K3980" s="1">
        <f t="shared" si="481"/>
        <v>0</v>
      </c>
      <c r="L3980" s="1">
        <f t="shared" si="478"/>
        <v>6</v>
      </c>
    </row>
    <row r="3981" spans="1:12" ht="16.5" hidden="1" thickBot="1" x14ac:dyDescent="0.3">
      <c r="A3981" s="26">
        <v>722107</v>
      </c>
      <c r="B3981" s="42">
        <v>722107</v>
      </c>
      <c r="C3981" s="43" t="s">
        <v>1955</v>
      </c>
      <c r="D3981" s="44">
        <v>0</v>
      </c>
      <c r="E3981" s="29">
        <f>IF(ISERROR(VLOOKUP(A3981,'INFORME SEVEN'!$A$1:$F$339,4,0)),0,VLOOKUP(A3981,'INFORME SEVEN'!$A$1:$F$339,4,0))</f>
        <v>0</v>
      </c>
      <c r="F3981" s="29">
        <f>IF(ISERROR(VLOOKUP(A3981,'INFORME SEVEN'!$A$1:$F$339,5,0)),0,VLOOKUP(A3981,'INFORME SEVEN'!$A$1:$F$339,5,0))</f>
        <v>0</v>
      </c>
      <c r="G3981" s="65">
        <f t="shared" si="482"/>
        <v>0</v>
      </c>
      <c r="H3981" s="44">
        <f t="shared" si="479"/>
        <v>0</v>
      </c>
      <c r="I3981" s="46">
        <v>0</v>
      </c>
      <c r="J3981" s="31">
        <f t="shared" si="480"/>
        <v>0</v>
      </c>
      <c r="K3981" s="1">
        <f t="shared" si="481"/>
        <v>0</v>
      </c>
      <c r="L3981" s="1">
        <f t="shared" ref="L3981:L4044" si="483">+LEN(A3981)</f>
        <v>6</v>
      </c>
    </row>
    <row r="3982" spans="1:12" ht="16.5" hidden="1" thickBot="1" x14ac:dyDescent="0.3">
      <c r="A3982" s="26">
        <v>722108</v>
      </c>
      <c r="B3982" s="42">
        <v>722108</v>
      </c>
      <c r="C3982" s="43" t="s">
        <v>438</v>
      </c>
      <c r="D3982" s="44">
        <v>0</v>
      </c>
      <c r="E3982" s="29">
        <f>IF(ISERROR(VLOOKUP(A3982,'INFORME SEVEN'!$A$1:$F$339,4,0)),0,VLOOKUP(A3982,'INFORME SEVEN'!$A$1:$F$339,4,0))</f>
        <v>0</v>
      </c>
      <c r="F3982" s="29">
        <f>IF(ISERROR(VLOOKUP(A3982,'INFORME SEVEN'!$A$1:$F$339,5,0)),0,VLOOKUP(A3982,'INFORME SEVEN'!$A$1:$F$339,5,0))</f>
        <v>0</v>
      </c>
      <c r="G3982" s="65">
        <f t="shared" si="482"/>
        <v>0</v>
      </c>
      <c r="H3982" s="44">
        <f t="shared" si="479"/>
        <v>0</v>
      </c>
      <c r="I3982" s="46">
        <v>0</v>
      </c>
      <c r="J3982" s="31">
        <f t="shared" si="480"/>
        <v>0</v>
      </c>
      <c r="K3982" s="1">
        <f t="shared" si="481"/>
        <v>0</v>
      </c>
      <c r="L3982" s="1">
        <f t="shared" si="483"/>
        <v>6</v>
      </c>
    </row>
    <row r="3983" spans="1:12" ht="16.5" hidden="1" thickBot="1" x14ac:dyDescent="0.3">
      <c r="A3983" s="26">
        <v>722109</v>
      </c>
      <c r="B3983" s="42">
        <v>722109</v>
      </c>
      <c r="C3983" s="43" t="s">
        <v>1821</v>
      </c>
      <c r="D3983" s="44">
        <v>0</v>
      </c>
      <c r="E3983" s="29">
        <f>IF(ISERROR(VLOOKUP(A3983,'INFORME SEVEN'!$A$1:$F$339,4,0)),0,VLOOKUP(A3983,'INFORME SEVEN'!$A$1:$F$339,4,0))</f>
        <v>0</v>
      </c>
      <c r="F3983" s="29">
        <f>IF(ISERROR(VLOOKUP(A3983,'INFORME SEVEN'!$A$1:$F$339,5,0)),0,VLOOKUP(A3983,'INFORME SEVEN'!$A$1:$F$339,5,0))</f>
        <v>0</v>
      </c>
      <c r="G3983" s="65">
        <f t="shared" si="482"/>
        <v>0</v>
      </c>
      <c r="H3983" s="44">
        <f t="shared" si="479"/>
        <v>0</v>
      </c>
      <c r="I3983" s="46">
        <v>0</v>
      </c>
      <c r="J3983" s="31">
        <f t="shared" si="480"/>
        <v>0</v>
      </c>
      <c r="K3983" s="1">
        <f t="shared" si="481"/>
        <v>0</v>
      </c>
      <c r="L3983" s="1">
        <f t="shared" si="483"/>
        <v>6</v>
      </c>
    </row>
    <row r="3984" spans="1:12" ht="16.5" hidden="1" thickBot="1" x14ac:dyDescent="0.3">
      <c r="A3984" s="26">
        <v>722110</v>
      </c>
      <c r="B3984" s="42">
        <v>722110</v>
      </c>
      <c r="C3984" s="43" t="s">
        <v>1822</v>
      </c>
      <c r="D3984" s="44">
        <v>0</v>
      </c>
      <c r="E3984" s="29">
        <f>IF(ISERROR(VLOOKUP(A3984,'INFORME SEVEN'!$A$1:$F$339,4,0)),0,VLOOKUP(A3984,'INFORME SEVEN'!$A$1:$F$339,4,0))</f>
        <v>0</v>
      </c>
      <c r="F3984" s="29">
        <f>IF(ISERROR(VLOOKUP(A3984,'INFORME SEVEN'!$A$1:$F$339,5,0)),0,VLOOKUP(A3984,'INFORME SEVEN'!$A$1:$F$339,5,0))</f>
        <v>0</v>
      </c>
      <c r="G3984" s="65">
        <f t="shared" si="482"/>
        <v>0</v>
      </c>
      <c r="H3984" s="44">
        <f t="shared" si="479"/>
        <v>0</v>
      </c>
      <c r="I3984" s="46">
        <v>0</v>
      </c>
      <c r="J3984" s="31">
        <f t="shared" si="480"/>
        <v>0</v>
      </c>
      <c r="K3984" s="1">
        <f t="shared" si="481"/>
        <v>0</v>
      </c>
      <c r="L3984" s="1">
        <f t="shared" si="483"/>
        <v>6</v>
      </c>
    </row>
    <row r="3985" spans="1:12" ht="16.5" hidden="1" thickBot="1" x14ac:dyDescent="0.3">
      <c r="A3985" s="26">
        <v>722195</v>
      </c>
      <c r="B3985" s="42">
        <v>722195</v>
      </c>
      <c r="C3985" s="43" t="s">
        <v>1956</v>
      </c>
      <c r="D3985" s="44">
        <v>0</v>
      </c>
      <c r="E3985" s="29">
        <f>IF(ISERROR(VLOOKUP(A3985,'INFORME SEVEN'!$A$1:$F$339,4,0)),0,VLOOKUP(A3985,'INFORME SEVEN'!$A$1:$F$339,4,0))</f>
        <v>0</v>
      </c>
      <c r="F3985" s="29">
        <f>IF(ISERROR(VLOOKUP(A3985,'INFORME SEVEN'!$A$1:$F$339,5,0)),0,VLOOKUP(A3985,'INFORME SEVEN'!$A$1:$F$339,5,0))</f>
        <v>0</v>
      </c>
      <c r="G3985" s="65">
        <f t="shared" si="482"/>
        <v>0</v>
      </c>
      <c r="H3985" s="44">
        <f t="shared" si="479"/>
        <v>0</v>
      </c>
      <c r="I3985" s="46">
        <v>0</v>
      </c>
      <c r="J3985" s="31">
        <f t="shared" si="480"/>
        <v>0</v>
      </c>
      <c r="K3985" s="1">
        <f t="shared" si="481"/>
        <v>0</v>
      </c>
      <c r="L3985" s="1">
        <f t="shared" si="483"/>
        <v>6</v>
      </c>
    </row>
    <row r="3986" spans="1:12" ht="16.5" hidden="1" thickBot="1" x14ac:dyDescent="0.3">
      <c r="A3986" s="26">
        <v>7231</v>
      </c>
      <c r="B3986" s="48">
        <v>723100</v>
      </c>
      <c r="C3986" s="49" t="s">
        <v>1979</v>
      </c>
      <c r="D3986" s="39">
        <v>0</v>
      </c>
      <c r="E3986" s="29">
        <f>IF(ISERROR(VLOOKUP(A3986,'INFORME SEVEN'!$A$1:$F$339,4,0)),0,VLOOKUP(A3986,'INFORME SEVEN'!$A$1:$F$339,4,0))</f>
        <v>0</v>
      </c>
      <c r="F3986" s="29">
        <f>IF(ISERROR(VLOOKUP(A3986,'INFORME SEVEN'!$A$1:$F$339,5,0)),0,VLOOKUP(A3986,'INFORME SEVEN'!$A$1:$F$339,5,0))</f>
        <v>0</v>
      </c>
      <c r="G3986" s="39">
        <f t="shared" si="482"/>
        <v>0</v>
      </c>
      <c r="H3986" s="50">
        <f t="shared" si="479"/>
        <v>0</v>
      </c>
      <c r="I3986" s="51">
        <v>0</v>
      </c>
      <c r="J3986" s="31">
        <f t="shared" si="480"/>
        <v>0</v>
      </c>
      <c r="K3986" s="1">
        <f t="shared" si="481"/>
        <v>0</v>
      </c>
      <c r="L3986" s="1">
        <f t="shared" si="483"/>
        <v>4</v>
      </c>
    </row>
    <row r="3987" spans="1:12" ht="16.5" hidden="1" thickBot="1" x14ac:dyDescent="0.3">
      <c r="A3987" s="26">
        <v>723101</v>
      </c>
      <c r="B3987" s="42">
        <v>723101</v>
      </c>
      <c r="C3987" s="43" t="s">
        <v>1954</v>
      </c>
      <c r="D3987" s="44">
        <v>0</v>
      </c>
      <c r="E3987" s="29">
        <f>IF(ISERROR(VLOOKUP(A3987,'INFORME SEVEN'!$A$1:$F$339,4,0)),0,VLOOKUP(A3987,'INFORME SEVEN'!$A$1:$F$339,4,0))</f>
        <v>0</v>
      </c>
      <c r="F3987" s="29">
        <f>IF(ISERROR(VLOOKUP(A3987,'INFORME SEVEN'!$A$1:$F$339,5,0)),0,VLOOKUP(A3987,'INFORME SEVEN'!$A$1:$F$339,5,0))</f>
        <v>0</v>
      </c>
      <c r="G3987" s="65">
        <f t="shared" si="482"/>
        <v>0</v>
      </c>
      <c r="H3987" s="44">
        <f t="shared" ref="H3987:H4050" si="484">+G3987</f>
        <v>0</v>
      </c>
      <c r="I3987" s="46">
        <v>0</v>
      </c>
      <c r="J3987" s="31">
        <f t="shared" si="480"/>
        <v>0</v>
      </c>
      <c r="K3987" s="1">
        <f t="shared" si="481"/>
        <v>0</v>
      </c>
      <c r="L3987" s="1">
        <f t="shared" si="483"/>
        <v>6</v>
      </c>
    </row>
    <row r="3988" spans="1:12" ht="16.5" hidden="1" thickBot="1" x14ac:dyDescent="0.3">
      <c r="A3988" s="26">
        <v>723102</v>
      </c>
      <c r="B3988" s="42">
        <v>723102</v>
      </c>
      <c r="C3988" s="43" t="s">
        <v>1820</v>
      </c>
      <c r="D3988" s="44">
        <v>0</v>
      </c>
      <c r="E3988" s="29">
        <f>IF(ISERROR(VLOOKUP(A3988,'INFORME SEVEN'!$A$1:$F$339,4,0)),0,VLOOKUP(A3988,'INFORME SEVEN'!$A$1:$F$339,4,0))</f>
        <v>0</v>
      </c>
      <c r="F3988" s="29">
        <f>IF(ISERROR(VLOOKUP(A3988,'INFORME SEVEN'!$A$1:$F$339,5,0)),0,VLOOKUP(A3988,'INFORME SEVEN'!$A$1:$F$339,5,0))</f>
        <v>0</v>
      </c>
      <c r="G3988" s="65">
        <f t="shared" si="482"/>
        <v>0</v>
      </c>
      <c r="H3988" s="44">
        <f t="shared" si="484"/>
        <v>0</v>
      </c>
      <c r="I3988" s="46">
        <v>0</v>
      </c>
      <c r="J3988" s="31">
        <f t="shared" ref="J3988:J4051" si="485">+G3988-H3988-I3988</f>
        <v>0</v>
      </c>
      <c r="K3988" s="1">
        <f t="shared" ref="K3988:K4051" si="486">IF(D3988&lt;&gt;0,1,IF(G3988&lt;&gt;0,2,IF(F3988&lt;&gt;0,3,IF(E3988&lt;&gt;0,4,0))))</f>
        <v>0</v>
      </c>
      <c r="L3988" s="1">
        <f t="shared" si="483"/>
        <v>6</v>
      </c>
    </row>
    <row r="3989" spans="1:12" ht="16.5" hidden="1" thickBot="1" x14ac:dyDescent="0.3">
      <c r="A3989" s="26">
        <v>723103</v>
      </c>
      <c r="B3989" s="42">
        <v>723103</v>
      </c>
      <c r="C3989" s="43" t="s">
        <v>817</v>
      </c>
      <c r="D3989" s="44">
        <v>0</v>
      </c>
      <c r="E3989" s="29">
        <f>IF(ISERROR(VLOOKUP(A3989,'INFORME SEVEN'!$A$1:$F$339,4,0)),0,VLOOKUP(A3989,'INFORME SEVEN'!$A$1:$F$339,4,0))</f>
        <v>0</v>
      </c>
      <c r="F3989" s="29">
        <f>IF(ISERROR(VLOOKUP(A3989,'INFORME SEVEN'!$A$1:$F$339,5,0)),0,VLOOKUP(A3989,'INFORME SEVEN'!$A$1:$F$339,5,0))</f>
        <v>0</v>
      </c>
      <c r="G3989" s="65">
        <f t="shared" si="482"/>
        <v>0</v>
      </c>
      <c r="H3989" s="44">
        <f t="shared" si="484"/>
        <v>0</v>
      </c>
      <c r="I3989" s="46">
        <v>0</v>
      </c>
      <c r="J3989" s="31">
        <f t="shared" si="485"/>
        <v>0</v>
      </c>
      <c r="K3989" s="1">
        <f t="shared" si="486"/>
        <v>0</v>
      </c>
      <c r="L3989" s="1">
        <f t="shared" si="483"/>
        <v>6</v>
      </c>
    </row>
    <row r="3990" spans="1:12" ht="16.5" hidden="1" thickBot="1" x14ac:dyDescent="0.3">
      <c r="A3990" s="26">
        <v>723104</v>
      </c>
      <c r="B3990" s="42">
        <v>723104</v>
      </c>
      <c r="C3990" s="43" t="s">
        <v>1819</v>
      </c>
      <c r="D3990" s="44">
        <v>0</v>
      </c>
      <c r="E3990" s="29">
        <f>IF(ISERROR(VLOOKUP(A3990,'INFORME SEVEN'!$A$1:$F$339,4,0)),0,VLOOKUP(A3990,'INFORME SEVEN'!$A$1:$F$339,4,0))</f>
        <v>0</v>
      </c>
      <c r="F3990" s="29">
        <f>IF(ISERROR(VLOOKUP(A3990,'INFORME SEVEN'!$A$1:$F$339,5,0)),0,VLOOKUP(A3990,'INFORME SEVEN'!$A$1:$F$339,5,0))</f>
        <v>0</v>
      </c>
      <c r="G3990" s="65">
        <f t="shared" si="482"/>
        <v>0</v>
      </c>
      <c r="H3990" s="44">
        <f t="shared" si="484"/>
        <v>0</v>
      </c>
      <c r="I3990" s="46">
        <v>0</v>
      </c>
      <c r="J3990" s="31">
        <f t="shared" si="485"/>
        <v>0</v>
      </c>
      <c r="K3990" s="1">
        <f t="shared" si="486"/>
        <v>0</v>
      </c>
      <c r="L3990" s="1">
        <f t="shared" si="483"/>
        <v>6</v>
      </c>
    </row>
    <row r="3991" spans="1:12" ht="16.5" hidden="1" thickBot="1" x14ac:dyDescent="0.3">
      <c r="A3991" s="26">
        <v>723105</v>
      </c>
      <c r="B3991" s="42">
        <v>723105</v>
      </c>
      <c r="C3991" s="43" t="s">
        <v>818</v>
      </c>
      <c r="D3991" s="44">
        <v>0</v>
      </c>
      <c r="E3991" s="29">
        <f>IF(ISERROR(VLOOKUP(A3991,'INFORME SEVEN'!$A$1:$F$339,4,0)),0,VLOOKUP(A3991,'INFORME SEVEN'!$A$1:$F$339,4,0))</f>
        <v>0</v>
      </c>
      <c r="F3991" s="29">
        <f>IF(ISERROR(VLOOKUP(A3991,'INFORME SEVEN'!$A$1:$F$339,5,0)),0,VLOOKUP(A3991,'INFORME SEVEN'!$A$1:$F$339,5,0))</f>
        <v>0</v>
      </c>
      <c r="G3991" s="65">
        <f t="shared" si="482"/>
        <v>0</v>
      </c>
      <c r="H3991" s="44">
        <f t="shared" si="484"/>
        <v>0</v>
      </c>
      <c r="I3991" s="46">
        <v>0</v>
      </c>
      <c r="J3991" s="31">
        <f t="shared" si="485"/>
        <v>0</v>
      </c>
      <c r="K3991" s="1">
        <f t="shared" si="486"/>
        <v>0</v>
      </c>
      <c r="L3991" s="1">
        <f t="shared" si="483"/>
        <v>6</v>
      </c>
    </row>
    <row r="3992" spans="1:12" ht="16.5" hidden="1" thickBot="1" x14ac:dyDescent="0.3">
      <c r="A3992" s="26">
        <v>723106</v>
      </c>
      <c r="B3992" s="42">
        <v>723106</v>
      </c>
      <c r="C3992" s="43" t="s">
        <v>440</v>
      </c>
      <c r="D3992" s="44">
        <v>0</v>
      </c>
      <c r="E3992" s="29">
        <f>IF(ISERROR(VLOOKUP(A3992,'INFORME SEVEN'!$A$1:$F$339,4,0)),0,VLOOKUP(A3992,'INFORME SEVEN'!$A$1:$F$339,4,0))</f>
        <v>0</v>
      </c>
      <c r="F3992" s="29">
        <f>IF(ISERROR(VLOOKUP(A3992,'INFORME SEVEN'!$A$1:$F$339,5,0)),0,VLOOKUP(A3992,'INFORME SEVEN'!$A$1:$F$339,5,0))</f>
        <v>0</v>
      </c>
      <c r="G3992" s="65">
        <f t="shared" si="482"/>
        <v>0</v>
      </c>
      <c r="H3992" s="44">
        <f t="shared" si="484"/>
        <v>0</v>
      </c>
      <c r="I3992" s="46">
        <v>0</v>
      </c>
      <c r="J3992" s="31">
        <f t="shared" si="485"/>
        <v>0</v>
      </c>
      <c r="K3992" s="1">
        <f t="shared" si="486"/>
        <v>0</v>
      </c>
      <c r="L3992" s="1">
        <f t="shared" si="483"/>
        <v>6</v>
      </c>
    </row>
    <row r="3993" spans="1:12" ht="16.5" hidden="1" thickBot="1" x14ac:dyDescent="0.3">
      <c r="A3993" s="26">
        <v>723107</v>
      </c>
      <c r="B3993" s="42">
        <v>723107</v>
      </c>
      <c r="C3993" s="43" t="s">
        <v>1955</v>
      </c>
      <c r="D3993" s="44">
        <v>0</v>
      </c>
      <c r="E3993" s="29">
        <f>IF(ISERROR(VLOOKUP(A3993,'INFORME SEVEN'!$A$1:$F$339,4,0)),0,VLOOKUP(A3993,'INFORME SEVEN'!$A$1:$F$339,4,0))</f>
        <v>0</v>
      </c>
      <c r="F3993" s="29">
        <f>IF(ISERROR(VLOOKUP(A3993,'INFORME SEVEN'!$A$1:$F$339,5,0)),0,VLOOKUP(A3993,'INFORME SEVEN'!$A$1:$F$339,5,0))</f>
        <v>0</v>
      </c>
      <c r="G3993" s="65">
        <f t="shared" si="482"/>
        <v>0</v>
      </c>
      <c r="H3993" s="44">
        <f t="shared" si="484"/>
        <v>0</v>
      </c>
      <c r="I3993" s="46">
        <v>0</v>
      </c>
      <c r="J3993" s="31">
        <f t="shared" si="485"/>
        <v>0</v>
      </c>
      <c r="K3993" s="1">
        <f t="shared" si="486"/>
        <v>0</v>
      </c>
      <c r="L3993" s="1">
        <f t="shared" si="483"/>
        <v>6</v>
      </c>
    </row>
    <row r="3994" spans="1:12" ht="16.5" hidden="1" thickBot="1" x14ac:dyDescent="0.3">
      <c r="A3994" s="26">
        <v>723108</v>
      </c>
      <c r="B3994" s="42">
        <v>723108</v>
      </c>
      <c r="C3994" s="43" t="s">
        <v>438</v>
      </c>
      <c r="D3994" s="44">
        <v>0</v>
      </c>
      <c r="E3994" s="29">
        <f>IF(ISERROR(VLOOKUP(A3994,'INFORME SEVEN'!$A$1:$F$339,4,0)),0,VLOOKUP(A3994,'INFORME SEVEN'!$A$1:$F$339,4,0))</f>
        <v>0</v>
      </c>
      <c r="F3994" s="29">
        <f>IF(ISERROR(VLOOKUP(A3994,'INFORME SEVEN'!$A$1:$F$339,5,0)),0,VLOOKUP(A3994,'INFORME SEVEN'!$A$1:$F$339,5,0))</f>
        <v>0</v>
      </c>
      <c r="G3994" s="65">
        <f t="shared" si="482"/>
        <v>0</v>
      </c>
      <c r="H3994" s="44">
        <f t="shared" si="484"/>
        <v>0</v>
      </c>
      <c r="I3994" s="46">
        <v>0</v>
      </c>
      <c r="J3994" s="31">
        <f t="shared" si="485"/>
        <v>0</v>
      </c>
      <c r="K3994" s="1">
        <f t="shared" si="486"/>
        <v>0</v>
      </c>
      <c r="L3994" s="1">
        <f t="shared" si="483"/>
        <v>6</v>
      </c>
    </row>
    <row r="3995" spans="1:12" ht="16.5" hidden="1" thickBot="1" x14ac:dyDescent="0.3">
      <c r="A3995" s="26">
        <v>723109</v>
      </c>
      <c r="B3995" s="42">
        <v>723109</v>
      </c>
      <c r="C3995" s="43" t="s">
        <v>1821</v>
      </c>
      <c r="D3995" s="44">
        <v>0</v>
      </c>
      <c r="E3995" s="29">
        <f>IF(ISERROR(VLOOKUP(A3995,'INFORME SEVEN'!$A$1:$F$339,4,0)),0,VLOOKUP(A3995,'INFORME SEVEN'!$A$1:$F$339,4,0))</f>
        <v>0</v>
      </c>
      <c r="F3995" s="29">
        <f>IF(ISERROR(VLOOKUP(A3995,'INFORME SEVEN'!$A$1:$F$339,5,0)),0,VLOOKUP(A3995,'INFORME SEVEN'!$A$1:$F$339,5,0))</f>
        <v>0</v>
      </c>
      <c r="G3995" s="65">
        <f t="shared" si="482"/>
        <v>0</v>
      </c>
      <c r="H3995" s="44">
        <f t="shared" si="484"/>
        <v>0</v>
      </c>
      <c r="I3995" s="46">
        <v>0</v>
      </c>
      <c r="J3995" s="31">
        <f t="shared" si="485"/>
        <v>0</v>
      </c>
      <c r="K3995" s="1">
        <f t="shared" si="486"/>
        <v>0</v>
      </c>
      <c r="L3995" s="1">
        <f t="shared" si="483"/>
        <v>6</v>
      </c>
    </row>
    <row r="3996" spans="1:12" ht="16.5" hidden="1" thickBot="1" x14ac:dyDescent="0.3">
      <c r="A3996" s="26">
        <v>723110</v>
      </c>
      <c r="B3996" s="42">
        <v>723110</v>
      </c>
      <c r="C3996" s="43" t="s">
        <v>1822</v>
      </c>
      <c r="D3996" s="44">
        <v>0</v>
      </c>
      <c r="E3996" s="29">
        <f>IF(ISERROR(VLOOKUP(A3996,'INFORME SEVEN'!$A$1:$F$339,4,0)),0,VLOOKUP(A3996,'INFORME SEVEN'!$A$1:$F$339,4,0))</f>
        <v>0</v>
      </c>
      <c r="F3996" s="29">
        <f>IF(ISERROR(VLOOKUP(A3996,'INFORME SEVEN'!$A$1:$F$339,5,0)),0,VLOOKUP(A3996,'INFORME SEVEN'!$A$1:$F$339,5,0))</f>
        <v>0</v>
      </c>
      <c r="G3996" s="65">
        <f t="shared" si="482"/>
        <v>0</v>
      </c>
      <c r="H3996" s="44">
        <f t="shared" si="484"/>
        <v>0</v>
      </c>
      <c r="I3996" s="46">
        <v>0</v>
      </c>
      <c r="J3996" s="31">
        <f t="shared" si="485"/>
        <v>0</v>
      </c>
      <c r="K3996" s="1">
        <f t="shared" si="486"/>
        <v>0</v>
      </c>
      <c r="L3996" s="1">
        <f t="shared" si="483"/>
        <v>6</v>
      </c>
    </row>
    <row r="3997" spans="1:12" ht="16.5" hidden="1" thickBot="1" x14ac:dyDescent="0.3">
      <c r="A3997" s="26">
        <v>723195</v>
      </c>
      <c r="B3997" s="42">
        <v>723195</v>
      </c>
      <c r="C3997" s="43" t="s">
        <v>1956</v>
      </c>
      <c r="D3997" s="44">
        <v>0</v>
      </c>
      <c r="E3997" s="29">
        <f>IF(ISERROR(VLOOKUP(A3997,'INFORME SEVEN'!$A$1:$F$339,4,0)),0,VLOOKUP(A3997,'INFORME SEVEN'!$A$1:$F$339,4,0))</f>
        <v>0</v>
      </c>
      <c r="F3997" s="29">
        <f>IF(ISERROR(VLOOKUP(A3997,'INFORME SEVEN'!$A$1:$F$339,5,0)),0,VLOOKUP(A3997,'INFORME SEVEN'!$A$1:$F$339,5,0))</f>
        <v>0</v>
      </c>
      <c r="G3997" s="65">
        <f t="shared" si="482"/>
        <v>0</v>
      </c>
      <c r="H3997" s="44">
        <f t="shared" si="484"/>
        <v>0</v>
      </c>
      <c r="I3997" s="46">
        <v>0</v>
      </c>
      <c r="J3997" s="31">
        <f t="shared" si="485"/>
        <v>0</v>
      </c>
      <c r="K3997" s="1">
        <f t="shared" si="486"/>
        <v>0</v>
      </c>
      <c r="L3997" s="1">
        <f t="shared" si="483"/>
        <v>6</v>
      </c>
    </row>
    <row r="3998" spans="1:12" ht="16.5" hidden="1" thickBot="1" x14ac:dyDescent="0.3">
      <c r="A3998" s="26">
        <v>7232</v>
      </c>
      <c r="B3998" s="48">
        <v>723200</v>
      </c>
      <c r="C3998" s="49" t="s">
        <v>1980</v>
      </c>
      <c r="D3998" s="39">
        <v>0</v>
      </c>
      <c r="E3998" s="29">
        <f>IF(ISERROR(VLOOKUP(A3998,'INFORME SEVEN'!$A$1:$F$339,4,0)),0,VLOOKUP(A3998,'INFORME SEVEN'!$A$1:$F$339,4,0))</f>
        <v>0</v>
      </c>
      <c r="F3998" s="29">
        <f>IF(ISERROR(VLOOKUP(A3998,'INFORME SEVEN'!$A$1:$F$339,5,0)),0,VLOOKUP(A3998,'INFORME SEVEN'!$A$1:$F$339,5,0))</f>
        <v>0</v>
      </c>
      <c r="G3998" s="39">
        <f t="shared" si="482"/>
        <v>0</v>
      </c>
      <c r="H3998" s="50">
        <f t="shared" si="484"/>
        <v>0</v>
      </c>
      <c r="I3998" s="51">
        <v>0</v>
      </c>
      <c r="J3998" s="31">
        <f t="shared" si="485"/>
        <v>0</v>
      </c>
      <c r="K3998" s="1">
        <f t="shared" si="486"/>
        <v>0</v>
      </c>
      <c r="L3998" s="1">
        <f t="shared" si="483"/>
        <v>4</v>
      </c>
    </row>
    <row r="3999" spans="1:12" ht="16.5" hidden="1" thickBot="1" x14ac:dyDescent="0.3">
      <c r="A3999" s="26">
        <v>723201</v>
      </c>
      <c r="B3999" s="42">
        <v>723201</v>
      </c>
      <c r="C3999" s="43" t="s">
        <v>1954</v>
      </c>
      <c r="D3999" s="44">
        <v>0</v>
      </c>
      <c r="E3999" s="29">
        <f>IF(ISERROR(VLOOKUP(A3999,'INFORME SEVEN'!$A$1:$F$339,4,0)),0,VLOOKUP(A3999,'INFORME SEVEN'!$A$1:$F$339,4,0))</f>
        <v>0</v>
      </c>
      <c r="F3999" s="29">
        <f>IF(ISERROR(VLOOKUP(A3999,'INFORME SEVEN'!$A$1:$F$339,5,0)),0,VLOOKUP(A3999,'INFORME SEVEN'!$A$1:$F$339,5,0))</f>
        <v>0</v>
      </c>
      <c r="G3999" s="65">
        <f t="shared" si="482"/>
        <v>0</v>
      </c>
      <c r="H3999" s="44">
        <f t="shared" si="484"/>
        <v>0</v>
      </c>
      <c r="I3999" s="46">
        <v>0</v>
      </c>
      <c r="J3999" s="31">
        <f t="shared" si="485"/>
        <v>0</v>
      </c>
      <c r="K3999" s="1">
        <f t="shared" si="486"/>
        <v>0</v>
      </c>
      <c r="L3999" s="1">
        <f t="shared" si="483"/>
        <v>6</v>
      </c>
    </row>
    <row r="4000" spans="1:12" ht="16.5" hidden="1" thickBot="1" x14ac:dyDescent="0.3">
      <c r="A4000" s="26">
        <v>723202</v>
      </c>
      <c r="B4000" s="42">
        <v>723202</v>
      </c>
      <c r="C4000" s="43" t="s">
        <v>1820</v>
      </c>
      <c r="D4000" s="44">
        <v>0</v>
      </c>
      <c r="E4000" s="29">
        <f>IF(ISERROR(VLOOKUP(A4000,'INFORME SEVEN'!$A$1:$F$339,4,0)),0,VLOOKUP(A4000,'INFORME SEVEN'!$A$1:$F$339,4,0))</f>
        <v>0</v>
      </c>
      <c r="F4000" s="29">
        <f>IF(ISERROR(VLOOKUP(A4000,'INFORME SEVEN'!$A$1:$F$339,5,0)),0,VLOOKUP(A4000,'INFORME SEVEN'!$A$1:$F$339,5,0))</f>
        <v>0</v>
      </c>
      <c r="G4000" s="65">
        <f t="shared" si="482"/>
        <v>0</v>
      </c>
      <c r="H4000" s="44">
        <f t="shared" si="484"/>
        <v>0</v>
      </c>
      <c r="I4000" s="46">
        <v>0</v>
      </c>
      <c r="J4000" s="31">
        <f t="shared" si="485"/>
        <v>0</v>
      </c>
      <c r="K4000" s="1">
        <f t="shared" si="486"/>
        <v>0</v>
      </c>
      <c r="L4000" s="1">
        <f t="shared" si="483"/>
        <v>6</v>
      </c>
    </row>
    <row r="4001" spans="1:12" ht="16.5" hidden="1" thickBot="1" x14ac:dyDescent="0.3">
      <c r="A4001" s="26">
        <v>723203</v>
      </c>
      <c r="B4001" s="42">
        <v>723203</v>
      </c>
      <c r="C4001" s="43" t="s">
        <v>817</v>
      </c>
      <c r="D4001" s="44">
        <v>0</v>
      </c>
      <c r="E4001" s="29">
        <f>IF(ISERROR(VLOOKUP(A4001,'INFORME SEVEN'!$A$1:$F$339,4,0)),0,VLOOKUP(A4001,'INFORME SEVEN'!$A$1:$F$339,4,0))</f>
        <v>0</v>
      </c>
      <c r="F4001" s="29">
        <f>IF(ISERROR(VLOOKUP(A4001,'INFORME SEVEN'!$A$1:$F$339,5,0)),0,VLOOKUP(A4001,'INFORME SEVEN'!$A$1:$F$339,5,0))</f>
        <v>0</v>
      </c>
      <c r="G4001" s="65">
        <f t="shared" si="482"/>
        <v>0</v>
      </c>
      <c r="H4001" s="44">
        <f t="shared" si="484"/>
        <v>0</v>
      </c>
      <c r="I4001" s="46">
        <v>0</v>
      </c>
      <c r="J4001" s="31">
        <f t="shared" si="485"/>
        <v>0</v>
      </c>
      <c r="K4001" s="1">
        <f t="shared" si="486"/>
        <v>0</v>
      </c>
      <c r="L4001" s="1">
        <f t="shared" si="483"/>
        <v>6</v>
      </c>
    </row>
    <row r="4002" spans="1:12" ht="16.5" hidden="1" thickBot="1" x14ac:dyDescent="0.3">
      <c r="A4002" s="26">
        <v>723204</v>
      </c>
      <c r="B4002" s="42">
        <v>723204</v>
      </c>
      <c r="C4002" s="43" t="s">
        <v>1819</v>
      </c>
      <c r="D4002" s="44">
        <v>0</v>
      </c>
      <c r="E4002" s="29">
        <f>IF(ISERROR(VLOOKUP(A4002,'INFORME SEVEN'!$A$1:$F$339,4,0)),0,VLOOKUP(A4002,'INFORME SEVEN'!$A$1:$F$339,4,0))</f>
        <v>0</v>
      </c>
      <c r="F4002" s="29">
        <f>IF(ISERROR(VLOOKUP(A4002,'INFORME SEVEN'!$A$1:$F$339,5,0)),0,VLOOKUP(A4002,'INFORME SEVEN'!$A$1:$F$339,5,0))</f>
        <v>0</v>
      </c>
      <c r="G4002" s="65">
        <f t="shared" si="482"/>
        <v>0</v>
      </c>
      <c r="H4002" s="44">
        <f t="shared" si="484"/>
        <v>0</v>
      </c>
      <c r="I4002" s="46">
        <v>0</v>
      </c>
      <c r="J4002" s="31">
        <f t="shared" si="485"/>
        <v>0</v>
      </c>
      <c r="K4002" s="1">
        <f t="shared" si="486"/>
        <v>0</v>
      </c>
      <c r="L4002" s="1">
        <f t="shared" si="483"/>
        <v>6</v>
      </c>
    </row>
    <row r="4003" spans="1:12" ht="16.5" hidden="1" thickBot="1" x14ac:dyDescent="0.3">
      <c r="A4003" s="26">
        <v>723205</v>
      </c>
      <c r="B4003" s="42">
        <v>723205</v>
      </c>
      <c r="C4003" s="43" t="s">
        <v>818</v>
      </c>
      <c r="D4003" s="44">
        <v>0</v>
      </c>
      <c r="E4003" s="29">
        <f>IF(ISERROR(VLOOKUP(A4003,'INFORME SEVEN'!$A$1:$F$339,4,0)),0,VLOOKUP(A4003,'INFORME SEVEN'!$A$1:$F$339,4,0))</f>
        <v>0</v>
      </c>
      <c r="F4003" s="29">
        <f>IF(ISERROR(VLOOKUP(A4003,'INFORME SEVEN'!$A$1:$F$339,5,0)),0,VLOOKUP(A4003,'INFORME SEVEN'!$A$1:$F$339,5,0))</f>
        <v>0</v>
      </c>
      <c r="G4003" s="65">
        <f t="shared" si="482"/>
        <v>0</v>
      </c>
      <c r="H4003" s="44">
        <f t="shared" si="484"/>
        <v>0</v>
      </c>
      <c r="I4003" s="46">
        <v>0</v>
      </c>
      <c r="J4003" s="31">
        <f t="shared" si="485"/>
        <v>0</v>
      </c>
      <c r="K4003" s="1">
        <f t="shared" si="486"/>
        <v>0</v>
      </c>
      <c r="L4003" s="1">
        <f t="shared" si="483"/>
        <v>6</v>
      </c>
    </row>
    <row r="4004" spans="1:12" ht="16.5" hidden="1" thickBot="1" x14ac:dyDescent="0.3">
      <c r="A4004" s="26">
        <v>723206</v>
      </c>
      <c r="B4004" s="42">
        <v>723206</v>
      </c>
      <c r="C4004" s="43" t="s">
        <v>440</v>
      </c>
      <c r="D4004" s="44">
        <v>0</v>
      </c>
      <c r="E4004" s="29">
        <f>IF(ISERROR(VLOOKUP(A4004,'INFORME SEVEN'!$A$1:$F$339,4,0)),0,VLOOKUP(A4004,'INFORME SEVEN'!$A$1:$F$339,4,0))</f>
        <v>0</v>
      </c>
      <c r="F4004" s="29">
        <f>IF(ISERROR(VLOOKUP(A4004,'INFORME SEVEN'!$A$1:$F$339,5,0)),0,VLOOKUP(A4004,'INFORME SEVEN'!$A$1:$F$339,5,0))</f>
        <v>0</v>
      </c>
      <c r="G4004" s="65">
        <f t="shared" si="482"/>
        <v>0</v>
      </c>
      <c r="H4004" s="44">
        <f t="shared" si="484"/>
        <v>0</v>
      </c>
      <c r="I4004" s="46">
        <v>0</v>
      </c>
      <c r="J4004" s="31">
        <f t="shared" si="485"/>
        <v>0</v>
      </c>
      <c r="K4004" s="1">
        <f t="shared" si="486"/>
        <v>0</v>
      </c>
      <c r="L4004" s="1">
        <f t="shared" si="483"/>
        <v>6</v>
      </c>
    </row>
    <row r="4005" spans="1:12" ht="16.5" hidden="1" thickBot="1" x14ac:dyDescent="0.3">
      <c r="A4005" s="26">
        <v>723207</v>
      </c>
      <c r="B4005" s="42">
        <v>723207</v>
      </c>
      <c r="C4005" s="43" t="s">
        <v>1955</v>
      </c>
      <c r="D4005" s="44">
        <v>0</v>
      </c>
      <c r="E4005" s="29">
        <f>IF(ISERROR(VLOOKUP(A4005,'INFORME SEVEN'!$A$1:$F$339,4,0)),0,VLOOKUP(A4005,'INFORME SEVEN'!$A$1:$F$339,4,0))</f>
        <v>0</v>
      </c>
      <c r="F4005" s="29">
        <f>IF(ISERROR(VLOOKUP(A4005,'INFORME SEVEN'!$A$1:$F$339,5,0)),0,VLOOKUP(A4005,'INFORME SEVEN'!$A$1:$F$339,5,0))</f>
        <v>0</v>
      </c>
      <c r="G4005" s="65">
        <f t="shared" si="482"/>
        <v>0</v>
      </c>
      <c r="H4005" s="44">
        <f t="shared" si="484"/>
        <v>0</v>
      </c>
      <c r="I4005" s="46">
        <v>0</v>
      </c>
      <c r="J4005" s="31">
        <f t="shared" si="485"/>
        <v>0</v>
      </c>
      <c r="K4005" s="1">
        <f t="shared" si="486"/>
        <v>0</v>
      </c>
      <c r="L4005" s="1">
        <f t="shared" si="483"/>
        <v>6</v>
      </c>
    </row>
    <row r="4006" spans="1:12" ht="16.5" hidden="1" thickBot="1" x14ac:dyDescent="0.3">
      <c r="A4006" s="26">
        <v>723208</v>
      </c>
      <c r="B4006" s="42">
        <v>723208</v>
      </c>
      <c r="C4006" s="43" t="s">
        <v>438</v>
      </c>
      <c r="D4006" s="44">
        <v>0</v>
      </c>
      <c r="E4006" s="29">
        <f>IF(ISERROR(VLOOKUP(A4006,'INFORME SEVEN'!$A$1:$F$339,4,0)),0,VLOOKUP(A4006,'INFORME SEVEN'!$A$1:$F$339,4,0))</f>
        <v>0</v>
      </c>
      <c r="F4006" s="29">
        <f>IF(ISERROR(VLOOKUP(A4006,'INFORME SEVEN'!$A$1:$F$339,5,0)),0,VLOOKUP(A4006,'INFORME SEVEN'!$A$1:$F$339,5,0))</f>
        <v>0</v>
      </c>
      <c r="G4006" s="65">
        <f t="shared" si="482"/>
        <v>0</v>
      </c>
      <c r="H4006" s="44">
        <f t="shared" si="484"/>
        <v>0</v>
      </c>
      <c r="I4006" s="46">
        <v>0</v>
      </c>
      <c r="J4006" s="31">
        <f t="shared" si="485"/>
        <v>0</v>
      </c>
      <c r="K4006" s="1">
        <f t="shared" si="486"/>
        <v>0</v>
      </c>
      <c r="L4006" s="1">
        <f t="shared" si="483"/>
        <v>6</v>
      </c>
    </row>
    <row r="4007" spans="1:12" ht="16.5" hidden="1" thickBot="1" x14ac:dyDescent="0.3">
      <c r="A4007" s="26">
        <v>723209</v>
      </c>
      <c r="B4007" s="42">
        <v>723209</v>
      </c>
      <c r="C4007" s="43" t="s">
        <v>1821</v>
      </c>
      <c r="D4007" s="44">
        <v>0</v>
      </c>
      <c r="E4007" s="29">
        <f>IF(ISERROR(VLOOKUP(A4007,'INFORME SEVEN'!$A$1:$F$339,4,0)),0,VLOOKUP(A4007,'INFORME SEVEN'!$A$1:$F$339,4,0))</f>
        <v>0</v>
      </c>
      <c r="F4007" s="29">
        <f>IF(ISERROR(VLOOKUP(A4007,'INFORME SEVEN'!$A$1:$F$339,5,0)),0,VLOOKUP(A4007,'INFORME SEVEN'!$A$1:$F$339,5,0))</f>
        <v>0</v>
      </c>
      <c r="G4007" s="65">
        <f t="shared" si="482"/>
        <v>0</v>
      </c>
      <c r="H4007" s="44">
        <f t="shared" si="484"/>
        <v>0</v>
      </c>
      <c r="I4007" s="46">
        <v>0</v>
      </c>
      <c r="J4007" s="31">
        <f t="shared" si="485"/>
        <v>0</v>
      </c>
      <c r="K4007" s="1">
        <f t="shared" si="486"/>
        <v>0</v>
      </c>
      <c r="L4007" s="1">
        <f t="shared" si="483"/>
        <v>6</v>
      </c>
    </row>
    <row r="4008" spans="1:12" ht="16.5" hidden="1" thickBot="1" x14ac:dyDescent="0.3">
      <c r="A4008" s="26">
        <v>723210</v>
      </c>
      <c r="B4008" s="42">
        <v>723210</v>
      </c>
      <c r="C4008" s="43" t="s">
        <v>1822</v>
      </c>
      <c r="D4008" s="44">
        <v>0</v>
      </c>
      <c r="E4008" s="29">
        <f>IF(ISERROR(VLOOKUP(A4008,'INFORME SEVEN'!$A$1:$F$339,4,0)),0,VLOOKUP(A4008,'INFORME SEVEN'!$A$1:$F$339,4,0))</f>
        <v>0</v>
      </c>
      <c r="F4008" s="29">
        <f>IF(ISERROR(VLOOKUP(A4008,'INFORME SEVEN'!$A$1:$F$339,5,0)),0,VLOOKUP(A4008,'INFORME SEVEN'!$A$1:$F$339,5,0))</f>
        <v>0</v>
      </c>
      <c r="G4008" s="65">
        <f t="shared" si="482"/>
        <v>0</v>
      </c>
      <c r="H4008" s="44">
        <f t="shared" si="484"/>
        <v>0</v>
      </c>
      <c r="I4008" s="46">
        <v>0</v>
      </c>
      <c r="J4008" s="31">
        <f t="shared" si="485"/>
        <v>0</v>
      </c>
      <c r="K4008" s="1">
        <f t="shared" si="486"/>
        <v>0</v>
      </c>
      <c r="L4008" s="1">
        <f t="shared" si="483"/>
        <v>6</v>
      </c>
    </row>
    <row r="4009" spans="1:12" ht="16.5" hidden="1" thickBot="1" x14ac:dyDescent="0.3">
      <c r="A4009" s="26">
        <v>723295</v>
      </c>
      <c r="B4009" s="42">
        <v>723295</v>
      </c>
      <c r="C4009" s="43" t="s">
        <v>1956</v>
      </c>
      <c r="D4009" s="44">
        <v>0</v>
      </c>
      <c r="E4009" s="29">
        <f>IF(ISERROR(VLOOKUP(A4009,'INFORME SEVEN'!$A$1:$F$339,4,0)),0,VLOOKUP(A4009,'INFORME SEVEN'!$A$1:$F$339,4,0))</f>
        <v>0</v>
      </c>
      <c r="F4009" s="29">
        <f>IF(ISERROR(VLOOKUP(A4009,'INFORME SEVEN'!$A$1:$F$339,5,0)),0,VLOOKUP(A4009,'INFORME SEVEN'!$A$1:$F$339,5,0))</f>
        <v>0</v>
      </c>
      <c r="G4009" s="65">
        <f t="shared" si="482"/>
        <v>0</v>
      </c>
      <c r="H4009" s="44">
        <f t="shared" si="484"/>
        <v>0</v>
      </c>
      <c r="I4009" s="46">
        <v>0</v>
      </c>
      <c r="J4009" s="31">
        <f t="shared" si="485"/>
        <v>0</v>
      </c>
      <c r="K4009" s="1">
        <f t="shared" si="486"/>
        <v>0</v>
      </c>
      <c r="L4009" s="1">
        <f t="shared" si="483"/>
        <v>6</v>
      </c>
    </row>
    <row r="4010" spans="1:12" ht="16.5" hidden="1" thickBot="1" x14ac:dyDescent="0.3">
      <c r="A4010" s="26">
        <v>7233</v>
      </c>
      <c r="B4010" s="48">
        <v>723300</v>
      </c>
      <c r="C4010" s="49" t="s">
        <v>1981</v>
      </c>
      <c r="D4010" s="39">
        <v>0</v>
      </c>
      <c r="E4010" s="29">
        <f>IF(ISERROR(VLOOKUP(A4010,'INFORME SEVEN'!$A$1:$F$339,4,0)),0,VLOOKUP(A4010,'INFORME SEVEN'!$A$1:$F$339,4,0))</f>
        <v>0</v>
      </c>
      <c r="F4010" s="29">
        <f>IF(ISERROR(VLOOKUP(A4010,'INFORME SEVEN'!$A$1:$F$339,5,0)),0,VLOOKUP(A4010,'INFORME SEVEN'!$A$1:$F$339,5,0))</f>
        <v>0</v>
      </c>
      <c r="G4010" s="39">
        <f t="shared" si="482"/>
        <v>0</v>
      </c>
      <c r="H4010" s="50">
        <f t="shared" si="484"/>
        <v>0</v>
      </c>
      <c r="I4010" s="51">
        <v>0</v>
      </c>
      <c r="J4010" s="31">
        <f t="shared" si="485"/>
        <v>0</v>
      </c>
      <c r="K4010" s="1">
        <f t="shared" si="486"/>
        <v>0</v>
      </c>
      <c r="L4010" s="1">
        <f t="shared" si="483"/>
        <v>4</v>
      </c>
    </row>
    <row r="4011" spans="1:12" ht="16.5" hidden="1" thickBot="1" x14ac:dyDescent="0.3">
      <c r="A4011" s="26">
        <v>723301</v>
      </c>
      <c r="B4011" s="42">
        <v>723301</v>
      </c>
      <c r="C4011" s="43" t="s">
        <v>1954</v>
      </c>
      <c r="D4011" s="44">
        <v>0</v>
      </c>
      <c r="E4011" s="29">
        <f>IF(ISERROR(VLOOKUP(A4011,'INFORME SEVEN'!$A$1:$F$339,4,0)),0,VLOOKUP(A4011,'INFORME SEVEN'!$A$1:$F$339,4,0))</f>
        <v>0</v>
      </c>
      <c r="F4011" s="29">
        <f>IF(ISERROR(VLOOKUP(A4011,'INFORME SEVEN'!$A$1:$F$339,5,0)),0,VLOOKUP(A4011,'INFORME SEVEN'!$A$1:$F$339,5,0))</f>
        <v>0</v>
      </c>
      <c r="G4011" s="65">
        <f t="shared" si="482"/>
        <v>0</v>
      </c>
      <c r="H4011" s="44">
        <f t="shared" si="484"/>
        <v>0</v>
      </c>
      <c r="I4011" s="46">
        <v>0</v>
      </c>
      <c r="J4011" s="31">
        <f t="shared" si="485"/>
        <v>0</v>
      </c>
      <c r="K4011" s="1">
        <f t="shared" si="486"/>
        <v>0</v>
      </c>
      <c r="L4011" s="1">
        <f t="shared" si="483"/>
        <v>6</v>
      </c>
    </row>
    <row r="4012" spans="1:12" ht="16.5" hidden="1" thickBot="1" x14ac:dyDescent="0.3">
      <c r="A4012" s="26">
        <v>723302</v>
      </c>
      <c r="B4012" s="42">
        <v>723302</v>
      </c>
      <c r="C4012" s="43" t="s">
        <v>1820</v>
      </c>
      <c r="D4012" s="44">
        <v>0</v>
      </c>
      <c r="E4012" s="29">
        <f>IF(ISERROR(VLOOKUP(A4012,'INFORME SEVEN'!$A$1:$F$339,4,0)),0,VLOOKUP(A4012,'INFORME SEVEN'!$A$1:$F$339,4,0))</f>
        <v>0</v>
      </c>
      <c r="F4012" s="29">
        <f>IF(ISERROR(VLOOKUP(A4012,'INFORME SEVEN'!$A$1:$F$339,5,0)),0,VLOOKUP(A4012,'INFORME SEVEN'!$A$1:$F$339,5,0))</f>
        <v>0</v>
      </c>
      <c r="G4012" s="65">
        <f t="shared" si="482"/>
        <v>0</v>
      </c>
      <c r="H4012" s="44">
        <f t="shared" si="484"/>
        <v>0</v>
      </c>
      <c r="I4012" s="46">
        <v>0</v>
      </c>
      <c r="J4012" s="31">
        <f t="shared" si="485"/>
        <v>0</v>
      </c>
      <c r="K4012" s="1">
        <f t="shared" si="486"/>
        <v>0</v>
      </c>
      <c r="L4012" s="1">
        <f t="shared" si="483"/>
        <v>6</v>
      </c>
    </row>
    <row r="4013" spans="1:12" ht="16.5" hidden="1" thickBot="1" x14ac:dyDescent="0.3">
      <c r="A4013" s="26">
        <v>723303</v>
      </c>
      <c r="B4013" s="42">
        <v>723303</v>
      </c>
      <c r="C4013" s="43" t="s">
        <v>817</v>
      </c>
      <c r="D4013" s="44">
        <v>0</v>
      </c>
      <c r="E4013" s="29">
        <f>IF(ISERROR(VLOOKUP(A4013,'INFORME SEVEN'!$A$1:$F$339,4,0)),0,VLOOKUP(A4013,'INFORME SEVEN'!$A$1:$F$339,4,0))</f>
        <v>0</v>
      </c>
      <c r="F4013" s="29">
        <f>IF(ISERROR(VLOOKUP(A4013,'INFORME SEVEN'!$A$1:$F$339,5,0)),0,VLOOKUP(A4013,'INFORME SEVEN'!$A$1:$F$339,5,0))</f>
        <v>0</v>
      </c>
      <c r="G4013" s="65">
        <f t="shared" si="482"/>
        <v>0</v>
      </c>
      <c r="H4013" s="44">
        <f t="shared" si="484"/>
        <v>0</v>
      </c>
      <c r="I4013" s="46">
        <v>0</v>
      </c>
      <c r="J4013" s="31">
        <f t="shared" si="485"/>
        <v>0</v>
      </c>
      <c r="K4013" s="1">
        <f t="shared" si="486"/>
        <v>0</v>
      </c>
      <c r="L4013" s="1">
        <f t="shared" si="483"/>
        <v>6</v>
      </c>
    </row>
    <row r="4014" spans="1:12" ht="16.5" hidden="1" thickBot="1" x14ac:dyDescent="0.3">
      <c r="A4014" s="26">
        <v>723304</v>
      </c>
      <c r="B4014" s="42">
        <v>723304</v>
      </c>
      <c r="C4014" s="43" t="s">
        <v>1819</v>
      </c>
      <c r="D4014" s="44">
        <v>0</v>
      </c>
      <c r="E4014" s="29">
        <f>IF(ISERROR(VLOOKUP(A4014,'INFORME SEVEN'!$A$1:$F$339,4,0)),0,VLOOKUP(A4014,'INFORME SEVEN'!$A$1:$F$339,4,0))</f>
        <v>0</v>
      </c>
      <c r="F4014" s="29">
        <f>IF(ISERROR(VLOOKUP(A4014,'INFORME SEVEN'!$A$1:$F$339,5,0)),0,VLOOKUP(A4014,'INFORME SEVEN'!$A$1:$F$339,5,0))</f>
        <v>0</v>
      </c>
      <c r="G4014" s="65">
        <f t="shared" si="482"/>
        <v>0</v>
      </c>
      <c r="H4014" s="44">
        <f t="shared" si="484"/>
        <v>0</v>
      </c>
      <c r="I4014" s="46">
        <v>0</v>
      </c>
      <c r="J4014" s="31">
        <f t="shared" si="485"/>
        <v>0</v>
      </c>
      <c r="K4014" s="1">
        <f t="shared" si="486"/>
        <v>0</v>
      </c>
      <c r="L4014" s="1">
        <f t="shared" si="483"/>
        <v>6</v>
      </c>
    </row>
    <row r="4015" spans="1:12" ht="16.5" hidden="1" thickBot="1" x14ac:dyDescent="0.3">
      <c r="A4015" s="26">
        <v>723305</v>
      </c>
      <c r="B4015" s="42">
        <v>723305</v>
      </c>
      <c r="C4015" s="43" t="s">
        <v>818</v>
      </c>
      <c r="D4015" s="44">
        <v>0</v>
      </c>
      <c r="E4015" s="29">
        <f>IF(ISERROR(VLOOKUP(A4015,'INFORME SEVEN'!$A$1:$F$339,4,0)),0,VLOOKUP(A4015,'INFORME SEVEN'!$A$1:$F$339,4,0))</f>
        <v>0</v>
      </c>
      <c r="F4015" s="29">
        <f>IF(ISERROR(VLOOKUP(A4015,'INFORME SEVEN'!$A$1:$F$339,5,0)),0,VLOOKUP(A4015,'INFORME SEVEN'!$A$1:$F$339,5,0))</f>
        <v>0</v>
      </c>
      <c r="G4015" s="65">
        <f t="shared" si="482"/>
        <v>0</v>
      </c>
      <c r="H4015" s="44">
        <f t="shared" si="484"/>
        <v>0</v>
      </c>
      <c r="I4015" s="46">
        <v>0</v>
      </c>
      <c r="J4015" s="31">
        <f t="shared" si="485"/>
        <v>0</v>
      </c>
      <c r="K4015" s="1">
        <f t="shared" si="486"/>
        <v>0</v>
      </c>
      <c r="L4015" s="1">
        <f t="shared" si="483"/>
        <v>6</v>
      </c>
    </row>
    <row r="4016" spans="1:12" ht="16.5" hidden="1" thickBot="1" x14ac:dyDescent="0.3">
      <c r="A4016" s="26">
        <v>723306</v>
      </c>
      <c r="B4016" s="42">
        <v>723306</v>
      </c>
      <c r="C4016" s="43" t="s">
        <v>440</v>
      </c>
      <c r="D4016" s="44">
        <v>0</v>
      </c>
      <c r="E4016" s="29">
        <f>IF(ISERROR(VLOOKUP(A4016,'INFORME SEVEN'!$A$1:$F$339,4,0)),0,VLOOKUP(A4016,'INFORME SEVEN'!$A$1:$F$339,4,0))</f>
        <v>0</v>
      </c>
      <c r="F4016" s="29">
        <f>IF(ISERROR(VLOOKUP(A4016,'INFORME SEVEN'!$A$1:$F$339,5,0)),0,VLOOKUP(A4016,'INFORME SEVEN'!$A$1:$F$339,5,0))</f>
        <v>0</v>
      </c>
      <c r="G4016" s="65">
        <f t="shared" si="482"/>
        <v>0</v>
      </c>
      <c r="H4016" s="44">
        <f t="shared" si="484"/>
        <v>0</v>
      </c>
      <c r="I4016" s="46">
        <v>0</v>
      </c>
      <c r="J4016" s="31">
        <f t="shared" si="485"/>
        <v>0</v>
      </c>
      <c r="K4016" s="1">
        <f t="shared" si="486"/>
        <v>0</v>
      </c>
      <c r="L4016" s="1">
        <f t="shared" si="483"/>
        <v>6</v>
      </c>
    </row>
    <row r="4017" spans="1:12" ht="16.5" hidden="1" thickBot="1" x14ac:dyDescent="0.3">
      <c r="A4017" s="26">
        <v>723307</v>
      </c>
      <c r="B4017" s="42">
        <v>723307</v>
      </c>
      <c r="C4017" s="43" t="s">
        <v>1955</v>
      </c>
      <c r="D4017" s="44">
        <v>0</v>
      </c>
      <c r="E4017" s="29">
        <f>IF(ISERROR(VLOOKUP(A4017,'INFORME SEVEN'!$A$1:$F$339,4,0)),0,VLOOKUP(A4017,'INFORME SEVEN'!$A$1:$F$339,4,0))</f>
        <v>0</v>
      </c>
      <c r="F4017" s="29">
        <f>IF(ISERROR(VLOOKUP(A4017,'INFORME SEVEN'!$A$1:$F$339,5,0)),0,VLOOKUP(A4017,'INFORME SEVEN'!$A$1:$F$339,5,0))</f>
        <v>0</v>
      </c>
      <c r="G4017" s="65">
        <f t="shared" si="482"/>
        <v>0</v>
      </c>
      <c r="H4017" s="44">
        <f t="shared" si="484"/>
        <v>0</v>
      </c>
      <c r="I4017" s="46">
        <v>0</v>
      </c>
      <c r="J4017" s="31">
        <f t="shared" si="485"/>
        <v>0</v>
      </c>
      <c r="K4017" s="1">
        <f t="shared" si="486"/>
        <v>0</v>
      </c>
      <c r="L4017" s="1">
        <f t="shared" si="483"/>
        <v>6</v>
      </c>
    </row>
    <row r="4018" spans="1:12" ht="16.5" hidden="1" thickBot="1" x14ac:dyDescent="0.3">
      <c r="A4018" s="26">
        <v>723308</v>
      </c>
      <c r="B4018" s="42">
        <v>723308</v>
      </c>
      <c r="C4018" s="43" t="s">
        <v>438</v>
      </c>
      <c r="D4018" s="44">
        <v>0</v>
      </c>
      <c r="E4018" s="29">
        <f>IF(ISERROR(VLOOKUP(A4018,'INFORME SEVEN'!$A$1:$F$339,4,0)),0,VLOOKUP(A4018,'INFORME SEVEN'!$A$1:$F$339,4,0))</f>
        <v>0</v>
      </c>
      <c r="F4018" s="29">
        <f>IF(ISERROR(VLOOKUP(A4018,'INFORME SEVEN'!$A$1:$F$339,5,0)),0,VLOOKUP(A4018,'INFORME SEVEN'!$A$1:$F$339,5,0))</f>
        <v>0</v>
      </c>
      <c r="G4018" s="65">
        <f t="shared" si="482"/>
        <v>0</v>
      </c>
      <c r="H4018" s="44">
        <f t="shared" si="484"/>
        <v>0</v>
      </c>
      <c r="I4018" s="46">
        <v>0</v>
      </c>
      <c r="J4018" s="31">
        <f t="shared" si="485"/>
        <v>0</v>
      </c>
      <c r="K4018" s="1">
        <f t="shared" si="486"/>
        <v>0</v>
      </c>
      <c r="L4018" s="1">
        <f t="shared" si="483"/>
        <v>6</v>
      </c>
    </row>
    <row r="4019" spans="1:12" ht="16.5" hidden="1" thickBot="1" x14ac:dyDescent="0.3">
      <c r="A4019" s="26">
        <v>723309</v>
      </c>
      <c r="B4019" s="42">
        <v>723309</v>
      </c>
      <c r="C4019" s="43" t="s">
        <v>1821</v>
      </c>
      <c r="D4019" s="44">
        <v>0</v>
      </c>
      <c r="E4019" s="29">
        <f>IF(ISERROR(VLOOKUP(A4019,'INFORME SEVEN'!$A$1:$F$339,4,0)),0,VLOOKUP(A4019,'INFORME SEVEN'!$A$1:$F$339,4,0))</f>
        <v>0</v>
      </c>
      <c r="F4019" s="29">
        <f>IF(ISERROR(VLOOKUP(A4019,'INFORME SEVEN'!$A$1:$F$339,5,0)),0,VLOOKUP(A4019,'INFORME SEVEN'!$A$1:$F$339,5,0))</f>
        <v>0</v>
      </c>
      <c r="G4019" s="65">
        <f t="shared" si="482"/>
        <v>0</v>
      </c>
      <c r="H4019" s="44">
        <f t="shared" si="484"/>
        <v>0</v>
      </c>
      <c r="I4019" s="46">
        <v>0</v>
      </c>
      <c r="J4019" s="31">
        <f t="shared" si="485"/>
        <v>0</v>
      </c>
      <c r="K4019" s="1">
        <f t="shared" si="486"/>
        <v>0</v>
      </c>
      <c r="L4019" s="1">
        <f t="shared" si="483"/>
        <v>6</v>
      </c>
    </row>
    <row r="4020" spans="1:12" ht="16.5" hidden="1" thickBot="1" x14ac:dyDescent="0.3">
      <c r="A4020" s="26">
        <v>723310</v>
      </c>
      <c r="B4020" s="42">
        <v>723310</v>
      </c>
      <c r="C4020" s="43" t="s">
        <v>1822</v>
      </c>
      <c r="D4020" s="44">
        <v>0</v>
      </c>
      <c r="E4020" s="29">
        <f>IF(ISERROR(VLOOKUP(A4020,'INFORME SEVEN'!$A$1:$F$339,4,0)),0,VLOOKUP(A4020,'INFORME SEVEN'!$A$1:$F$339,4,0))</f>
        <v>0</v>
      </c>
      <c r="F4020" s="29">
        <f>IF(ISERROR(VLOOKUP(A4020,'INFORME SEVEN'!$A$1:$F$339,5,0)),0,VLOOKUP(A4020,'INFORME SEVEN'!$A$1:$F$339,5,0))</f>
        <v>0</v>
      </c>
      <c r="G4020" s="65">
        <f t="shared" si="482"/>
        <v>0</v>
      </c>
      <c r="H4020" s="44">
        <f t="shared" si="484"/>
        <v>0</v>
      </c>
      <c r="I4020" s="46">
        <v>0</v>
      </c>
      <c r="J4020" s="31">
        <f t="shared" si="485"/>
        <v>0</v>
      </c>
      <c r="K4020" s="1">
        <f t="shared" si="486"/>
        <v>0</v>
      </c>
      <c r="L4020" s="1">
        <f t="shared" si="483"/>
        <v>6</v>
      </c>
    </row>
    <row r="4021" spans="1:12" ht="16.5" hidden="1" thickBot="1" x14ac:dyDescent="0.3">
      <c r="A4021" s="26">
        <v>723395</v>
      </c>
      <c r="B4021" s="42">
        <v>723395</v>
      </c>
      <c r="C4021" s="43" t="s">
        <v>1956</v>
      </c>
      <c r="D4021" s="44">
        <v>0</v>
      </c>
      <c r="E4021" s="29">
        <f>IF(ISERROR(VLOOKUP(A4021,'INFORME SEVEN'!$A$1:$F$339,4,0)),0,VLOOKUP(A4021,'INFORME SEVEN'!$A$1:$F$339,4,0))</f>
        <v>0</v>
      </c>
      <c r="F4021" s="29">
        <f>IF(ISERROR(VLOOKUP(A4021,'INFORME SEVEN'!$A$1:$F$339,5,0)),0,VLOOKUP(A4021,'INFORME SEVEN'!$A$1:$F$339,5,0))</f>
        <v>0</v>
      </c>
      <c r="G4021" s="65">
        <f t="shared" si="482"/>
        <v>0</v>
      </c>
      <c r="H4021" s="44">
        <f t="shared" si="484"/>
        <v>0</v>
      </c>
      <c r="I4021" s="46">
        <v>0</v>
      </c>
      <c r="J4021" s="31">
        <f t="shared" si="485"/>
        <v>0</v>
      </c>
      <c r="K4021" s="1">
        <f t="shared" si="486"/>
        <v>0</v>
      </c>
      <c r="L4021" s="1">
        <f t="shared" si="483"/>
        <v>6</v>
      </c>
    </row>
    <row r="4022" spans="1:12" ht="16.5" hidden="1" thickBot="1" x14ac:dyDescent="0.3">
      <c r="A4022" s="26">
        <v>7250</v>
      </c>
      <c r="B4022" s="48">
        <v>725000</v>
      </c>
      <c r="C4022" s="49" t="s">
        <v>1982</v>
      </c>
      <c r="D4022" s="39">
        <v>0</v>
      </c>
      <c r="E4022" s="29">
        <f>IF(ISERROR(VLOOKUP(A4022,'INFORME SEVEN'!$A$1:$F$339,4,0)),0,VLOOKUP(A4022,'INFORME SEVEN'!$A$1:$F$339,4,0))</f>
        <v>0</v>
      </c>
      <c r="F4022" s="29">
        <f>IF(ISERROR(VLOOKUP(A4022,'INFORME SEVEN'!$A$1:$F$339,5,0)),0,VLOOKUP(A4022,'INFORME SEVEN'!$A$1:$F$339,5,0))</f>
        <v>0</v>
      </c>
      <c r="G4022" s="39">
        <f t="shared" si="482"/>
        <v>0</v>
      </c>
      <c r="H4022" s="50">
        <f t="shared" si="484"/>
        <v>0</v>
      </c>
      <c r="I4022" s="51">
        <v>0</v>
      </c>
      <c r="J4022" s="31">
        <f t="shared" si="485"/>
        <v>0</v>
      </c>
      <c r="K4022" s="1">
        <f t="shared" si="486"/>
        <v>0</v>
      </c>
      <c r="L4022" s="1">
        <f t="shared" si="483"/>
        <v>4</v>
      </c>
    </row>
    <row r="4023" spans="1:12" ht="16.5" hidden="1" thickBot="1" x14ac:dyDescent="0.3">
      <c r="A4023" s="26">
        <v>725001</v>
      </c>
      <c r="B4023" s="42">
        <v>725001</v>
      </c>
      <c r="C4023" s="43" t="s">
        <v>1954</v>
      </c>
      <c r="D4023" s="44">
        <v>0</v>
      </c>
      <c r="E4023" s="29">
        <f>IF(ISERROR(VLOOKUP(A4023,'INFORME SEVEN'!$A$1:$F$339,4,0)),0,VLOOKUP(A4023,'INFORME SEVEN'!$A$1:$F$339,4,0))</f>
        <v>0</v>
      </c>
      <c r="F4023" s="29">
        <f>IF(ISERROR(VLOOKUP(A4023,'INFORME SEVEN'!$A$1:$F$339,5,0)),0,VLOOKUP(A4023,'INFORME SEVEN'!$A$1:$F$339,5,0))</f>
        <v>0</v>
      </c>
      <c r="G4023" s="65">
        <f t="shared" si="482"/>
        <v>0</v>
      </c>
      <c r="H4023" s="44">
        <f t="shared" si="484"/>
        <v>0</v>
      </c>
      <c r="I4023" s="46">
        <v>0</v>
      </c>
      <c r="J4023" s="31">
        <f t="shared" si="485"/>
        <v>0</v>
      </c>
      <c r="K4023" s="1">
        <f t="shared" si="486"/>
        <v>0</v>
      </c>
      <c r="L4023" s="1">
        <f t="shared" si="483"/>
        <v>6</v>
      </c>
    </row>
    <row r="4024" spans="1:12" ht="16.5" hidden="1" thickBot="1" x14ac:dyDescent="0.3">
      <c r="A4024" s="26">
        <v>725002</v>
      </c>
      <c r="B4024" s="42">
        <v>725002</v>
      </c>
      <c r="C4024" s="43" t="s">
        <v>1820</v>
      </c>
      <c r="D4024" s="44">
        <v>0</v>
      </c>
      <c r="E4024" s="29">
        <f>IF(ISERROR(VLOOKUP(A4024,'INFORME SEVEN'!$A$1:$F$339,4,0)),0,VLOOKUP(A4024,'INFORME SEVEN'!$A$1:$F$339,4,0))</f>
        <v>0</v>
      </c>
      <c r="F4024" s="29">
        <f>IF(ISERROR(VLOOKUP(A4024,'INFORME SEVEN'!$A$1:$F$339,5,0)),0,VLOOKUP(A4024,'INFORME SEVEN'!$A$1:$F$339,5,0))</f>
        <v>0</v>
      </c>
      <c r="G4024" s="65">
        <f t="shared" si="482"/>
        <v>0</v>
      </c>
      <c r="H4024" s="44">
        <f t="shared" si="484"/>
        <v>0</v>
      </c>
      <c r="I4024" s="46">
        <v>0</v>
      </c>
      <c r="J4024" s="31">
        <f t="shared" si="485"/>
        <v>0</v>
      </c>
      <c r="K4024" s="1">
        <f t="shared" si="486"/>
        <v>0</v>
      </c>
      <c r="L4024" s="1">
        <f t="shared" si="483"/>
        <v>6</v>
      </c>
    </row>
    <row r="4025" spans="1:12" ht="16.5" hidden="1" thickBot="1" x14ac:dyDescent="0.3">
      <c r="A4025" s="26">
        <v>725003</v>
      </c>
      <c r="B4025" s="42">
        <v>725003</v>
      </c>
      <c r="C4025" s="43" t="s">
        <v>817</v>
      </c>
      <c r="D4025" s="44">
        <v>0</v>
      </c>
      <c r="E4025" s="29">
        <f>IF(ISERROR(VLOOKUP(A4025,'INFORME SEVEN'!$A$1:$F$339,4,0)),0,VLOOKUP(A4025,'INFORME SEVEN'!$A$1:$F$339,4,0))</f>
        <v>0</v>
      </c>
      <c r="F4025" s="29">
        <f>IF(ISERROR(VLOOKUP(A4025,'INFORME SEVEN'!$A$1:$F$339,5,0)),0,VLOOKUP(A4025,'INFORME SEVEN'!$A$1:$F$339,5,0))</f>
        <v>0</v>
      </c>
      <c r="G4025" s="65">
        <f t="shared" si="482"/>
        <v>0</v>
      </c>
      <c r="H4025" s="44">
        <f t="shared" si="484"/>
        <v>0</v>
      </c>
      <c r="I4025" s="46">
        <v>0</v>
      </c>
      <c r="J4025" s="31">
        <f t="shared" si="485"/>
        <v>0</v>
      </c>
      <c r="K4025" s="1">
        <f t="shared" si="486"/>
        <v>0</v>
      </c>
      <c r="L4025" s="1">
        <f t="shared" si="483"/>
        <v>6</v>
      </c>
    </row>
    <row r="4026" spans="1:12" ht="16.5" hidden="1" thickBot="1" x14ac:dyDescent="0.3">
      <c r="A4026" s="26">
        <v>725004</v>
      </c>
      <c r="B4026" s="42">
        <v>725004</v>
      </c>
      <c r="C4026" s="43" t="s">
        <v>1819</v>
      </c>
      <c r="D4026" s="44">
        <v>0</v>
      </c>
      <c r="E4026" s="29">
        <f>IF(ISERROR(VLOOKUP(A4026,'INFORME SEVEN'!$A$1:$F$339,4,0)),0,VLOOKUP(A4026,'INFORME SEVEN'!$A$1:$F$339,4,0))</f>
        <v>0</v>
      </c>
      <c r="F4026" s="29">
        <f>IF(ISERROR(VLOOKUP(A4026,'INFORME SEVEN'!$A$1:$F$339,5,0)),0,VLOOKUP(A4026,'INFORME SEVEN'!$A$1:$F$339,5,0))</f>
        <v>0</v>
      </c>
      <c r="G4026" s="65">
        <f t="shared" si="482"/>
        <v>0</v>
      </c>
      <c r="H4026" s="44">
        <f t="shared" si="484"/>
        <v>0</v>
      </c>
      <c r="I4026" s="46">
        <v>0</v>
      </c>
      <c r="J4026" s="31">
        <f t="shared" si="485"/>
        <v>0</v>
      </c>
      <c r="K4026" s="1">
        <f t="shared" si="486"/>
        <v>0</v>
      </c>
      <c r="L4026" s="1">
        <f t="shared" si="483"/>
        <v>6</v>
      </c>
    </row>
    <row r="4027" spans="1:12" ht="16.5" hidden="1" thickBot="1" x14ac:dyDescent="0.3">
      <c r="A4027" s="26">
        <v>725005</v>
      </c>
      <c r="B4027" s="42">
        <v>725005</v>
      </c>
      <c r="C4027" s="43" t="s">
        <v>818</v>
      </c>
      <c r="D4027" s="44">
        <v>0</v>
      </c>
      <c r="E4027" s="29">
        <f>IF(ISERROR(VLOOKUP(A4027,'INFORME SEVEN'!$A$1:$F$339,4,0)),0,VLOOKUP(A4027,'INFORME SEVEN'!$A$1:$F$339,4,0))</f>
        <v>0</v>
      </c>
      <c r="F4027" s="29">
        <f>IF(ISERROR(VLOOKUP(A4027,'INFORME SEVEN'!$A$1:$F$339,5,0)),0,VLOOKUP(A4027,'INFORME SEVEN'!$A$1:$F$339,5,0))</f>
        <v>0</v>
      </c>
      <c r="G4027" s="65">
        <f t="shared" si="482"/>
        <v>0</v>
      </c>
      <c r="H4027" s="44">
        <f t="shared" si="484"/>
        <v>0</v>
      </c>
      <c r="I4027" s="46">
        <v>0</v>
      </c>
      <c r="J4027" s="31">
        <f t="shared" si="485"/>
        <v>0</v>
      </c>
      <c r="K4027" s="1">
        <f t="shared" si="486"/>
        <v>0</v>
      </c>
      <c r="L4027" s="1">
        <f t="shared" si="483"/>
        <v>6</v>
      </c>
    </row>
    <row r="4028" spans="1:12" ht="16.5" hidden="1" thickBot="1" x14ac:dyDescent="0.3">
      <c r="A4028" s="26">
        <v>725006</v>
      </c>
      <c r="B4028" s="42">
        <v>725006</v>
      </c>
      <c r="C4028" s="43" t="s">
        <v>440</v>
      </c>
      <c r="D4028" s="44">
        <v>0</v>
      </c>
      <c r="E4028" s="29">
        <f>IF(ISERROR(VLOOKUP(A4028,'INFORME SEVEN'!$A$1:$F$339,4,0)),0,VLOOKUP(A4028,'INFORME SEVEN'!$A$1:$F$339,4,0))</f>
        <v>0</v>
      </c>
      <c r="F4028" s="29">
        <f>IF(ISERROR(VLOOKUP(A4028,'INFORME SEVEN'!$A$1:$F$339,5,0)),0,VLOOKUP(A4028,'INFORME SEVEN'!$A$1:$F$339,5,0))</f>
        <v>0</v>
      </c>
      <c r="G4028" s="65">
        <f t="shared" si="482"/>
        <v>0</v>
      </c>
      <c r="H4028" s="44">
        <f t="shared" si="484"/>
        <v>0</v>
      </c>
      <c r="I4028" s="46">
        <v>0</v>
      </c>
      <c r="J4028" s="31">
        <f t="shared" si="485"/>
        <v>0</v>
      </c>
      <c r="K4028" s="1">
        <f t="shared" si="486"/>
        <v>0</v>
      </c>
      <c r="L4028" s="1">
        <f t="shared" si="483"/>
        <v>6</v>
      </c>
    </row>
    <row r="4029" spans="1:12" ht="16.5" hidden="1" thickBot="1" x14ac:dyDescent="0.3">
      <c r="A4029" s="26">
        <v>725007</v>
      </c>
      <c r="B4029" s="42">
        <v>725007</v>
      </c>
      <c r="C4029" s="43" t="s">
        <v>1955</v>
      </c>
      <c r="D4029" s="44">
        <v>0</v>
      </c>
      <c r="E4029" s="29">
        <f>IF(ISERROR(VLOOKUP(A4029,'INFORME SEVEN'!$A$1:$F$339,4,0)),0,VLOOKUP(A4029,'INFORME SEVEN'!$A$1:$F$339,4,0))</f>
        <v>0</v>
      </c>
      <c r="F4029" s="29">
        <f>IF(ISERROR(VLOOKUP(A4029,'INFORME SEVEN'!$A$1:$F$339,5,0)),0,VLOOKUP(A4029,'INFORME SEVEN'!$A$1:$F$339,5,0))</f>
        <v>0</v>
      </c>
      <c r="G4029" s="65">
        <f t="shared" si="482"/>
        <v>0</v>
      </c>
      <c r="H4029" s="44">
        <f t="shared" si="484"/>
        <v>0</v>
      </c>
      <c r="I4029" s="46">
        <v>0</v>
      </c>
      <c r="J4029" s="31">
        <f t="shared" si="485"/>
        <v>0</v>
      </c>
      <c r="K4029" s="1">
        <f t="shared" si="486"/>
        <v>0</v>
      </c>
      <c r="L4029" s="1">
        <f t="shared" si="483"/>
        <v>6</v>
      </c>
    </row>
    <row r="4030" spans="1:12" ht="16.5" hidden="1" thickBot="1" x14ac:dyDescent="0.3">
      <c r="A4030" s="26">
        <v>725008</v>
      </c>
      <c r="B4030" s="42">
        <v>725008</v>
      </c>
      <c r="C4030" s="43" t="s">
        <v>438</v>
      </c>
      <c r="D4030" s="44">
        <v>0</v>
      </c>
      <c r="E4030" s="29">
        <f>IF(ISERROR(VLOOKUP(A4030,'INFORME SEVEN'!$A$1:$F$339,4,0)),0,VLOOKUP(A4030,'INFORME SEVEN'!$A$1:$F$339,4,0))</f>
        <v>0</v>
      </c>
      <c r="F4030" s="29">
        <f>IF(ISERROR(VLOOKUP(A4030,'INFORME SEVEN'!$A$1:$F$339,5,0)),0,VLOOKUP(A4030,'INFORME SEVEN'!$A$1:$F$339,5,0))</f>
        <v>0</v>
      </c>
      <c r="G4030" s="65">
        <f t="shared" si="482"/>
        <v>0</v>
      </c>
      <c r="H4030" s="44">
        <f t="shared" si="484"/>
        <v>0</v>
      </c>
      <c r="I4030" s="46">
        <v>0</v>
      </c>
      <c r="J4030" s="31">
        <f t="shared" si="485"/>
        <v>0</v>
      </c>
      <c r="K4030" s="1">
        <f t="shared" si="486"/>
        <v>0</v>
      </c>
      <c r="L4030" s="1">
        <f t="shared" si="483"/>
        <v>6</v>
      </c>
    </row>
    <row r="4031" spans="1:12" ht="16.5" hidden="1" thickBot="1" x14ac:dyDescent="0.3">
      <c r="A4031" s="26">
        <v>725009</v>
      </c>
      <c r="B4031" s="42">
        <v>725009</v>
      </c>
      <c r="C4031" s="43" t="s">
        <v>1821</v>
      </c>
      <c r="D4031" s="44">
        <v>0</v>
      </c>
      <c r="E4031" s="29">
        <f>IF(ISERROR(VLOOKUP(A4031,'INFORME SEVEN'!$A$1:$F$339,4,0)),0,VLOOKUP(A4031,'INFORME SEVEN'!$A$1:$F$339,4,0))</f>
        <v>0</v>
      </c>
      <c r="F4031" s="29">
        <f>IF(ISERROR(VLOOKUP(A4031,'INFORME SEVEN'!$A$1:$F$339,5,0)),0,VLOOKUP(A4031,'INFORME SEVEN'!$A$1:$F$339,5,0))</f>
        <v>0</v>
      </c>
      <c r="G4031" s="65">
        <f t="shared" si="482"/>
        <v>0</v>
      </c>
      <c r="H4031" s="44">
        <f t="shared" si="484"/>
        <v>0</v>
      </c>
      <c r="I4031" s="46">
        <v>0</v>
      </c>
      <c r="J4031" s="31">
        <f t="shared" si="485"/>
        <v>0</v>
      </c>
      <c r="K4031" s="1">
        <f t="shared" si="486"/>
        <v>0</v>
      </c>
      <c r="L4031" s="1">
        <f t="shared" si="483"/>
        <v>6</v>
      </c>
    </row>
    <row r="4032" spans="1:12" ht="16.5" hidden="1" thickBot="1" x14ac:dyDescent="0.3">
      <c r="A4032" s="26">
        <v>725010</v>
      </c>
      <c r="B4032" s="42">
        <v>725010</v>
      </c>
      <c r="C4032" s="43" t="s">
        <v>1822</v>
      </c>
      <c r="D4032" s="44">
        <v>0</v>
      </c>
      <c r="E4032" s="29">
        <f>IF(ISERROR(VLOOKUP(A4032,'INFORME SEVEN'!$A$1:$F$339,4,0)),0,VLOOKUP(A4032,'INFORME SEVEN'!$A$1:$F$339,4,0))</f>
        <v>0</v>
      </c>
      <c r="F4032" s="29">
        <f>IF(ISERROR(VLOOKUP(A4032,'INFORME SEVEN'!$A$1:$F$339,5,0)),0,VLOOKUP(A4032,'INFORME SEVEN'!$A$1:$F$339,5,0))</f>
        <v>0</v>
      </c>
      <c r="G4032" s="65">
        <f t="shared" si="482"/>
        <v>0</v>
      </c>
      <c r="H4032" s="44">
        <f t="shared" si="484"/>
        <v>0</v>
      </c>
      <c r="I4032" s="46">
        <v>0</v>
      </c>
      <c r="J4032" s="31">
        <f t="shared" si="485"/>
        <v>0</v>
      </c>
      <c r="K4032" s="1">
        <f t="shared" si="486"/>
        <v>0</v>
      </c>
      <c r="L4032" s="1">
        <f t="shared" si="483"/>
        <v>6</v>
      </c>
    </row>
    <row r="4033" spans="1:12" ht="16.5" hidden="1" thickBot="1" x14ac:dyDescent="0.3">
      <c r="A4033" s="26">
        <v>725095</v>
      </c>
      <c r="B4033" s="42">
        <v>725095</v>
      </c>
      <c r="C4033" s="43" t="s">
        <v>1956</v>
      </c>
      <c r="D4033" s="44">
        <v>0</v>
      </c>
      <c r="E4033" s="29">
        <f>IF(ISERROR(VLOOKUP(A4033,'INFORME SEVEN'!$A$1:$F$339,4,0)),0,VLOOKUP(A4033,'INFORME SEVEN'!$A$1:$F$339,4,0))</f>
        <v>0</v>
      </c>
      <c r="F4033" s="29">
        <f>IF(ISERROR(VLOOKUP(A4033,'INFORME SEVEN'!$A$1:$F$339,5,0)),0,VLOOKUP(A4033,'INFORME SEVEN'!$A$1:$F$339,5,0))</f>
        <v>0</v>
      </c>
      <c r="G4033" s="65">
        <f t="shared" ref="G4033:G4096" si="487">D4033+E4033-F4033</f>
        <v>0</v>
      </c>
      <c r="H4033" s="44">
        <f t="shared" si="484"/>
        <v>0</v>
      </c>
      <c r="I4033" s="46">
        <v>0</v>
      </c>
      <c r="J4033" s="31">
        <f t="shared" si="485"/>
        <v>0</v>
      </c>
      <c r="K4033" s="1">
        <f t="shared" si="486"/>
        <v>0</v>
      </c>
      <c r="L4033" s="1">
        <f t="shared" si="483"/>
        <v>6</v>
      </c>
    </row>
    <row r="4034" spans="1:12" ht="16.5" hidden="1" thickBot="1" x14ac:dyDescent="0.3">
      <c r="A4034" s="26">
        <v>73</v>
      </c>
      <c r="B4034" s="32">
        <v>730000</v>
      </c>
      <c r="C4034" s="33" t="s">
        <v>1445</v>
      </c>
      <c r="D4034" s="34">
        <v>0</v>
      </c>
      <c r="E4034" s="29">
        <f>IF(ISERROR(VLOOKUP(A4034,'INFORME SEVEN'!$A$1:$F$339,4,0)),0,VLOOKUP(A4034,'INFORME SEVEN'!$A$1:$F$339,4,0))</f>
        <v>0</v>
      </c>
      <c r="F4034" s="29">
        <f>IF(ISERROR(VLOOKUP(A4034,'INFORME SEVEN'!$A$1:$F$339,5,0)),0,VLOOKUP(A4034,'INFORME SEVEN'!$A$1:$F$339,5,0))</f>
        <v>0</v>
      </c>
      <c r="G4034" s="64">
        <f t="shared" si="487"/>
        <v>0</v>
      </c>
      <c r="H4034" s="34">
        <f t="shared" si="484"/>
        <v>0</v>
      </c>
      <c r="I4034" s="58">
        <v>0</v>
      </c>
      <c r="J4034" s="31">
        <f t="shared" si="485"/>
        <v>0</v>
      </c>
      <c r="K4034" s="1">
        <f t="shared" si="486"/>
        <v>0</v>
      </c>
      <c r="L4034" s="1">
        <f t="shared" si="483"/>
        <v>2</v>
      </c>
    </row>
    <row r="4035" spans="1:12" ht="16.5" hidden="1" thickBot="1" x14ac:dyDescent="0.3">
      <c r="A4035" s="26">
        <v>7301</v>
      </c>
      <c r="B4035" s="48">
        <v>730100</v>
      </c>
      <c r="C4035" s="49" t="s">
        <v>1983</v>
      </c>
      <c r="D4035" s="39">
        <v>0</v>
      </c>
      <c r="E4035" s="29">
        <f>IF(ISERROR(VLOOKUP(A4035,'INFORME SEVEN'!$A$1:$F$339,4,0)),0,VLOOKUP(A4035,'INFORME SEVEN'!$A$1:$F$339,4,0))</f>
        <v>0</v>
      </c>
      <c r="F4035" s="29">
        <f>IF(ISERROR(VLOOKUP(A4035,'INFORME SEVEN'!$A$1:$F$339,5,0)),0,VLOOKUP(A4035,'INFORME SEVEN'!$A$1:$F$339,5,0))</f>
        <v>0</v>
      </c>
      <c r="G4035" s="39">
        <f t="shared" si="487"/>
        <v>0</v>
      </c>
      <c r="H4035" s="50">
        <f t="shared" si="484"/>
        <v>0</v>
      </c>
      <c r="I4035" s="51">
        <v>0</v>
      </c>
      <c r="J4035" s="31">
        <f t="shared" si="485"/>
        <v>0</v>
      </c>
      <c r="K4035" s="1">
        <f t="shared" si="486"/>
        <v>0</v>
      </c>
      <c r="L4035" s="1">
        <f t="shared" si="483"/>
        <v>4</v>
      </c>
    </row>
    <row r="4036" spans="1:12" ht="16.5" hidden="1" thickBot="1" x14ac:dyDescent="0.3">
      <c r="A4036" s="26">
        <v>730101</v>
      </c>
      <c r="B4036" s="42">
        <v>730101</v>
      </c>
      <c r="C4036" s="43" t="s">
        <v>1954</v>
      </c>
      <c r="D4036" s="44">
        <v>0</v>
      </c>
      <c r="E4036" s="29">
        <f>IF(ISERROR(VLOOKUP(A4036,'INFORME SEVEN'!$A$1:$F$339,4,0)),0,VLOOKUP(A4036,'INFORME SEVEN'!$A$1:$F$339,4,0))</f>
        <v>0</v>
      </c>
      <c r="F4036" s="29">
        <f>IF(ISERROR(VLOOKUP(A4036,'INFORME SEVEN'!$A$1:$F$339,5,0)),0,VLOOKUP(A4036,'INFORME SEVEN'!$A$1:$F$339,5,0))</f>
        <v>0</v>
      </c>
      <c r="G4036" s="65">
        <f t="shared" si="487"/>
        <v>0</v>
      </c>
      <c r="H4036" s="44">
        <f t="shared" si="484"/>
        <v>0</v>
      </c>
      <c r="I4036" s="46">
        <v>0</v>
      </c>
      <c r="J4036" s="31">
        <f t="shared" si="485"/>
        <v>0</v>
      </c>
      <c r="K4036" s="1">
        <f t="shared" si="486"/>
        <v>0</v>
      </c>
      <c r="L4036" s="1">
        <f t="shared" si="483"/>
        <v>6</v>
      </c>
    </row>
    <row r="4037" spans="1:12" ht="16.5" hidden="1" thickBot="1" x14ac:dyDescent="0.3">
      <c r="A4037" s="26">
        <v>730102</v>
      </c>
      <c r="B4037" s="42">
        <v>730102</v>
      </c>
      <c r="C4037" s="43" t="s">
        <v>1820</v>
      </c>
      <c r="D4037" s="44">
        <v>0</v>
      </c>
      <c r="E4037" s="29">
        <f>IF(ISERROR(VLOOKUP(A4037,'INFORME SEVEN'!$A$1:$F$339,4,0)),0,VLOOKUP(A4037,'INFORME SEVEN'!$A$1:$F$339,4,0))</f>
        <v>0</v>
      </c>
      <c r="F4037" s="29">
        <f>IF(ISERROR(VLOOKUP(A4037,'INFORME SEVEN'!$A$1:$F$339,5,0)),0,VLOOKUP(A4037,'INFORME SEVEN'!$A$1:$F$339,5,0))</f>
        <v>0</v>
      </c>
      <c r="G4037" s="65">
        <f t="shared" si="487"/>
        <v>0</v>
      </c>
      <c r="H4037" s="44">
        <f t="shared" si="484"/>
        <v>0</v>
      </c>
      <c r="I4037" s="46">
        <v>0</v>
      </c>
      <c r="J4037" s="31">
        <f t="shared" si="485"/>
        <v>0</v>
      </c>
      <c r="K4037" s="1">
        <f t="shared" si="486"/>
        <v>0</v>
      </c>
      <c r="L4037" s="1">
        <f t="shared" si="483"/>
        <v>6</v>
      </c>
    </row>
    <row r="4038" spans="1:12" ht="16.5" hidden="1" thickBot="1" x14ac:dyDescent="0.3">
      <c r="A4038" s="26">
        <v>730103</v>
      </c>
      <c r="B4038" s="42">
        <v>730103</v>
      </c>
      <c r="C4038" s="43" t="s">
        <v>817</v>
      </c>
      <c r="D4038" s="44">
        <v>0</v>
      </c>
      <c r="E4038" s="29">
        <f>IF(ISERROR(VLOOKUP(A4038,'INFORME SEVEN'!$A$1:$F$339,4,0)),0,VLOOKUP(A4038,'INFORME SEVEN'!$A$1:$F$339,4,0))</f>
        <v>0</v>
      </c>
      <c r="F4038" s="29">
        <f>IF(ISERROR(VLOOKUP(A4038,'INFORME SEVEN'!$A$1:$F$339,5,0)),0,VLOOKUP(A4038,'INFORME SEVEN'!$A$1:$F$339,5,0))</f>
        <v>0</v>
      </c>
      <c r="G4038" s="65">
        <f t="shared" si="487"/>
        <v>0</v>
      </c>
      <c r="H4038" s="44">
        <f t="shared" si="484"/>
        <v>0</v>
      </c>
      <c r="I4038" s="46">
        <v>0</v>
      </c>
      <c r="J4038" s="31">
        <f t="shared" si="485"/>
        <v>0</v>
      </c>
      <c r="K4038" s="1">
        <f t="shared" si="486"/>
        <v>0</v>
      </c>
      <c r="L4038" s="1">
        <f t="shared" si="483"/>
        <v>6</v>
      </c>
    </row>
    <row r="4039" spans="1:12" ht="16.5" hidden="1" thickBot="1" x14ac:dyDescent="0.3">
      <c r="A4039" s="26">
        <v>730104</v>
      </c>
      <c r="B4039" s="42">
        <v>730104</v>
      </c>
      <c r="C4039" s="43" t="s">
        <v>1819</v>
      </c>
      <c r="D4039" s="44">
        <v>0</v>
      </c>
      <c r="E4039" s="29">
        <f>IF(ISERROR(VLOOKUP(A4039,'INFORME SEVEN'!$A$1:$F$339,4,0)),0,VLOOKUP(A4039,'INFORME SEVEN'!$A$1:$F$339,4,0))</f>
        <v>0</v>
      </c>
      <c r="F4039" s="29">
        <f>IF(ISERROR(VLOOKUP(A4039,'INFORME SEVEN'!$A$1:$F$339,5,0)),0,VLOOKUP(A4039,'INFORME SEVEN'!$A$1:$F$339,5,0))</f>
        <v>0</v>
      </c>
      <c r="G4039" s="65">
        <f t="shared" si="487"/>
        <v>0</v>
      </c>
      <c r="H4039" s="44">
        <f t="shared" si="484"/>
        <v>0</v>
      </c>
      <c r="I4039" s="46">
        <v>0</v>
      </c>
      <c r="J4039" s="31">
        <f t="shared" si="485"/>
        <v>0</v>
      </c>
      <c r="K4039" s="1">
        <f t="shared" si="486"/>
        <v>0</v>
      </c>
      <c r="L4039" s="1">
        <f t="shared" si="483"/>
        <v>6</v>
      </c>
    </row>
    <row r="4040" spans="1:12" ht="16.5" hidden="1" thickBot="1" x14ac:dyDescent="0.3">
      <c r="A4040" s="26">
        <v>730105</v>
      </c>
      <c r="B4040" s="42">
        <v>730105</v>
      </c>
      <c r="C4040" s="43" t="s">
        <v>818</v>
      </c>
      <c r="D4040" s="44">
        <v>0</v>
      </c>
      <c r="E4040" s="29">
        <f>IF(ISERROR(VLOOKUP(A4040,'INFORME SEVEN'!$A$1:$F$339,4,0)),0,VLOOKUP(A4040,'INFORME SEVEN'!$A$1:$F$339,4,0))</f>
        <v>0</v>
      </c>
      <c r="F4040" s="29">
        <f>IF(ISERROR(VLOOKUP(A4040,'INFORME SEVEN'!$A$1:$F$339,5,0)),0,VLOOKUP(A4040,'INFORME SEVEN'!$A$1:$F$339,5,0))</f>
        <v>0</v>
      </c>
      <c r="G4040" s="65">
        <f t="shared" si="487"/>
        <v>0</v>
      </c>
      <c r="H4040" s="44">
        <f t="shared" si="484"/>
        <v>0</v>
      </c>
      <c r="I4040" s="46">
        <v>0</v>
      </c>
      <c r="J4040" s="31">
        <f t="shared" si="485"/>
        <v>0</v>
      </c>
      <c r="K4040" s="1">
        <f t="shared" si="486"/>
        <v>0</v>
      </c>
      <c r="L4040" s="1">
        <f t="shared" si="483"/>
        <v>6</v>
      </c>
    </row>
    <row r="4041" spans="1:12" ht="16.5" hidden="1" thickBot="1" x14ac:dyDescent="0.3">
      <c r="A4041" s="26">
        <v>730106</v>
      </c>
      <c r="B4041" s="42">
        <v>730106</v>
      </c>
      <c r="C4041" s="43" t="s">
        <v>440</v>
      </c>
      <c r="D4041" s="44">
        <v>0</v>
      </c>
      <c r="E4041" s="29">
        <f>IF(ISERROR(VLOOKUP(A4041,'INFORME SEVEN'!$A$1:$F$339,4,0)),0,VLOOKUP(A4041,'INFORME SEVEN'!$A$1:$F$339,4,0))</f>
        <v>0</v>
      </c>
      <c r="F4041" s="29">
        <f>IF(ISERROR(VLOOKUP(A4041,'INFORME SEVEN'!$A$1:$F$339,5,0)),0,VLOOKUP(A4041,'INFORME SEVEN'!$A$1:$F$339,5,0))</f>
        <v>0</v>
      </c>
      <c r="G4041" s="65">
        <f t="shared" si="487"/>
        <v>0</v>
      </c>
      <c r="H4041" s="44">
        <f t="shared" si="484"/>
        <v>0</v>
      </c>
      <c r="I4041" s="46">
        <v>0</v>
      </c>
      <c r="J4041" s="31">
        <f t="shared" si="485"/>
        <v>0</v>
      </c>
      <c r="K4041" s="1">
        <f t="shared" si="486"/>
        <v>0</v>
      </c>
      <c r="L4041" s="1">
        <f t="shared" si="483"/>
        <v>6</v>
      </c>
    </row>
    <row r="4042" spans="1:12" ht="16.5" hidden="1" thickBot="1" x14ac:dyDescent="0.3">
      <c r="A4042" s="26">
        <v>730107</v>
      </c>
      <c r="B4042" s="42">
        <v>730107</v>
      </c>
      <c r="C4042" s="43" t="s">
        <v>1955</v>
      </c>
      <c r="D4042" s="44">
        <v>0</v>
      </c>
      <c r="E4042" s="29">
        <f>IF(ISERROR(VLOOKUP(A4042,'INFORME SEVEN'!$A$1:$F$339,4,0)),0,VLOOKUP(A4042,'INFORME SEVEN'!$A$1:$F$339,4,0))</f>
        <v>0</v>
      </c>
      <c r="F4042" s="29">
        <f>IF(ISERROR(VLOOKUP(A4042,'INFORME SEVEN'!$A$1:$F$339,5,0)),0,VLOOKUP(A4042,'INFORME SEVEN'!$A$1:$F$339,5,0))</f>
        <v>0</v>
      </c>
      <c r="G4042" s="65">
        <f t="shared" si="487"/>
        <v>0</v>
      </c>
      <c r="H4042" s="44">
        <f t="shared" si="484"/>
        <v>0</v>
      </c>
      <c r="I4042" s="46">
        <v>0</v>
      </c>
      <c r="J4042" s="31">
        <f t="shared" si="485"/>
        <v>0</v>
      </c>
      <c r="K4042" s="1">
        <f t="shared" si="486"/>
        <v>0</v>
      </c>
      <c r="L4042" s="1">
        <f t="shared" si="483"/>
        <v>6</v>
      </c>
    </row>
    <row r="4043" spans="1:12" ht="16.5" hidden="1" thickBot="1" x14ac:dyDescent="0.3">
      <c r="A4043" s="26">
        <v>730108</v>
      </c>
      <c r="B4043" s="42">
        <v>730108</v>
      </c>
      <c r="C4043" s="43" t="s">
        <v>438</v>
      </c>
      <c r="D4043" s="44">
        <v>0</v>
      </c>
      <c r="E4043" s="29">
        <f>IF(ISERROR(VLOOKUP(A4043,'INFORME SEVEN'!$A$1:$F$339,4,0)),0,VLOOKUP(A4043,'INFORME SEVEN'!$A$1:$F$339,4,0))</f>
        <v>0</v>
      </c>
      <c r="F4043" s="29">
        <f>IF(ISERROR(VLOOKUP(A4043,'INFORME SEVEN'!$A$1:$F$339,5,0)),0,VLOOKUP(A4043,'INFORME SEVEN'!$A$1:$F$339,5,0))</f>
        <v>0</v>
      </c>
      <c r="G4043" s="65">
        <f t="shared" si="487"/>
        <v>0</v>
      </c>
      <c r="H4043" s="44">
        <f t="shared" si="484"/>
        <v>0</v>
      </c>
      <c r="I4043" s="46">
        <v>0</v>
      </c>
      <c r="J4043" s="31">
        <f t="shared" si="485"/>
        <v>0</v>
      </c>
      <c r="K4043" s="1">
        <f t="shared" si="486"/>
        <v>0</v>
      </c>
      <c r="L4043" s="1">
        <f t="shared" si="483"/>
        <v>6</v>
      </c>
    </row>
    <row r="4044" spans="1:12" ht="16.5" hidden="1" thickBot="1" x14ac:dyDescent="0.3">
      <c r="A4044" s="26">
        <v>730109</v>
      </c>
      <c r="B4044" s="42">
        <v>730109</v>
      </c>
      <c r="C4044" s="43" t="s">
        <v>1821</v>
      </c>
      <c r="D4044" s="44">
        <v>0</v>
      </c>
      <c r="E4044" s="29">
        <f>IF(ISERROR(VLOOKUP(A4044,'INFORME SEVEN'!$A$1:$F$339,4,0)),0,VLOOKUP(A4044,'INFORME SEVEN'!$A$1:$F$339,4,0))</f>
        <v>0</v>
      </c>
      <c r="F4044" s="29">
        <f>IF(ISERROR(VLOOKUP(A4044,'INFORME SEVEN'!$A$1:$F$339,5,0)),0,VLOOKUP(A4044,'INFORME SEVEN'!$A$1:$F$339,5,0))</f>
        <v>0</v>
      </c>
      <c r="G4044" s="65">
        <f t="shared" si="487"/>
        <v>0</v>
      </c>
      <c r="H4044" s="44">
        <f t="shared" si="484"/>
        <v>0</v>
      </c>
      <c r="I4044" s="46">
        <v>0</v>
      </c>
      <c r="J4044" s="31">
        <f t="shared" si="485"/>
        <v>0</v>
      </c>
      <c r="K4044" s="1">
        <f t="shared" si="486"/>
        <v>0</v>
      </c>
      <c r="L4044" s="1">
        <f t="shared" si="483"/>
        <v>6</v>
      </c>
    </row>
    <row r="4045" spans="1:12" ht="16.5" hidden="1" thickBot="1" x14ac:dyDescent="0.3">
      <c r="A4045" s="26">
        <v>730110</v>
      </c>
      <c r="B4045" s="42">
        <v>730110</v>
      </c>
      <c r="C4045" s="43" t="s">
        <v>1822</v>
      </c>
      <c r="D4045" s="44">
        <v>0</v>
      </c>
      <c r="E4045" s="29">
        <f>IF(ISERROR(VLOOKUP(A4045,'INFORME SEVEN'!$A$1:$F$339,4,0)),0,VLOOKUP(A4045,'INFORME SEVEN'!$A$1:$F$339,4,0))</f>
        <v>0</v>
      </c>
      <c r="F4045" s="29">
        <f>IF(ISERROR(VLOOKUP(A4045,'INFORME SEVEN'!$A$1:$F$339,5,0)),0,VLOOKUP(A4045,'INFORME SEVEN'!$A$1:$F$339,5,0))</f>
        <v>0</v>
      </c>
      <c r="G4045" s="65">
        <f t="shared" si="487"/>
        <v>0</v>
      </c>
      <c r="H4045" s="44">
        <f t="shared" si="484"/>
        <v>0</v>
      </c>
      <c r="I4045" s="46">
        <v>0</v>
      </c>
      <c r="J4045" s="31">
        <f t="shared" si="485"/>
        <v>0</v>
      </c>
      <c r="K4045" s="1">
        <f t="shared" si="486"/>
        <v>0</v>
      </c>
      <c r="L4045" s="1">
        <f t="shared" ref="L4045:L4108" si="488">+LEN(A4045)</f>
        <v>6</v>
      </c>
    </row>
    <row r="4046" spans="1:12" ht="16.5" hidden="1" thickBot="1" x14ac:dyDescent="0.3">
      <c r="A4046" s="26">
        <v>730195</v>
      </c>
      <c r="B4046" s="42">
        <v>730195</v>
      </c>
      <c r="C4046" s="43" t="s">
        <v>1956</v>
      </c>
      <c r="D4046" s="44">
        <v>0</v>
      </c>
      <c r="E4046" s="29">
        <f>IF(ISERROR(VLOOKUP(A4046,'INFORME SEVEN'!$A$1:$F$339,4,0)),0,VLOOKUP(A4046,'INFORME SEVEN'!$A$1:$F$339,4,0))</f>
        <v>0</v>
      </c>
      <c r="F4046" s="29">
        <f>IF(ISERROR(VLOOKUP(A4046,'INFORME SEVEN'!$A$1:$F$339,5,0)),0,VLOOKUP(A4046,'INFORME SEVEN'!$A$1:$F$339,5,0))</f>
        <v>0</v>
      </c>
      <c r="G4046" s="65">
        <f t="shared" si="487"/>
        <v>0</v>
      </c>
      <c r="H4046" s="44">
        <f t="shared" si="484"/>
        <v>0</v>
      </c>
      <c r="I4046" s="46">
        <v>0</v>
      </c>
      <c r="J4046" s="31">
        <f t="shared" si="485"/>
        <v>0</v>
      </c>
      <c r="K4046" s="1">
        <f t="shared" si="486"/>
        <v>0</v>
      </c>
      <c r="L4046" s="1">
        <f t="shared" si="488"/>
        <v>6</v>
      </c>
    </row>
    <row r="4047" spans="1:12" ht="16.5" hidden="1" thickBot="1" x14ac:dyDescent="0.3">
      <c r="A4047" s="26">
        <v>7302</v>
      </c>
      <c r="B4047" s="48">
        <v>730200</v>
      </c>
      <c r="C4047" s="49" t="s">
        <v>1984</v>
      </c>
      <c r="D4047" s="39">
        <v>0</v>
      </c>
      <c r="E4047" s="29">
        <f>IF(ISERROR(VLOOKUP(A4047,'INFORME SEVEN'!$A$1:$F$339,4,0)),0,VLOOKUP(A4047,'INFORME SEVEN'!$A$1:$F$339,4,0))</f>
        <v>0</v>
      </c>
      <c r="F4047" s="29">
        <f>IF(ISERROR(VLOOKUP(A4047,'INFORME SEVEN'!$A$1:$F$339,5,0)),0,VLOOKUP(A4047,'INFORME SEVEN'!$A$1:$F$339,5,0))</f>
        <v>0</v>
      </c>
      <c r="G4047" s="39">
        <f t="shared" si="487"/>
        <v>0</v>
      </c>
      <c r="H4047" s="50">
        <f t="shared" si="484"/>
        <v>0</v>
      </c>
      <c r="I4047" s="51">
        <v>0</v>
      </c>
      <c r="J4047" s="31">
        <f t="shared" si="485"/>
        <v>0</v>
      </c>
      <c r="K4047" s="1">
        <f t="shared" si="486"/>
        <v>0</v>
      </c>
      <c r="L4047" s="1">
        <f t="shared" si="488"/>
        <v>4</v>
      </c>
    </row>
    <row r="4048" spans="1:12" ht="16.5" hidden="1" thickBot="1" x14ac:dyDescent="0.3">
      <c r="A4048" s="26">
        <v>730201</v>
      </c>
      <c r="B4048" s="42">
        <v>730201</v>
      </c>
      <c r="C4048" s="43" t="s">
        <v>1954</v>
      </c>
      <c r="D4048" s="44">
        <v>0</v>
      </c>
      <c r="E4048" s="29">
        <f>IF(ISERROR(VLOOKUP(A4048,'INFORME SEVEN'!$A$1:$F$339,4,0)),0,VLOOKUP(A4048,'INFORME SEVEN'!$A$1:$F$339,4,0))</f>
        <v>0</v>
      </c>
      <c r="F4048" s="29">
        <f>IF(ISERROR(VLOOKUP(A4048,'INFORME SEVEN'!$A$1:$F$339,5,0)),0,VLOOKUP(A4048,'INFORME SEVEN'!$A$1:$F$339,5,0))</f>
        <v>0</v>
      </c>
      <c r="G4048" s="65">
        <f t="shared" si="487"/>
        <v>0</v>
      </c>
      <c r="H4048" s="44">
        <f t="shared" si="484"/>
        <v>0</v>
      </c>
      <c r="I4048" s="46">
        <v>0</v>
      </c>
      <c r="J4048" s="31">
        <f t="shared" si="485"/>
        <v>0</v>
      </c>
      <c r="K4048" s="1">
        <f t="shared" si="486"/>
        <v>0</v>
      </c>
      <c r="L4048" s="1">
        <f t="shared" si="488"/>
        <v>6</v>
      </c>
    </row>
    <row r="4049" spans="1:12" ht="16.5" hidden="1" thickBot="1" x14ac:dyDescent="0.3">
      <c r="A4049" s="26">
        <v>730202</v>
      </c>
      <c r="B4049" s="42">
        <v>730202</v>
      </c>
      <c r="C4049" s="43" t="s">
        <v>1820</v>
      </c>
      <c r="D4049" s="44">
        <v>0</v>
      </c>
      <c r="E4049" s="29">
        <f>IF(ISERROR(VLOOKUP(A4049,'INFORME SEVEN'!$A$1:$F$339,4,0)),0,VLOOKUP(A4049,'INFORME SEVEN'!$A$1:$F$339,4,0))</f>
        <v>0</v>
      </c>
      <c r="F4049" s="29">
        <f>IF(ISERROR(VLOOKUP(A4049,'INFORME SEVEN'!$A$1:$F$339,5,0)),0,VLOOKUP(A4049,'INFORME SEVEN'!$A$1:$F$339,5,0))</f>
        <v>0</v>
      </c>
      <c r="G4049" s="65">
        <f t="shared" si="487"/>
        <v>0</v>
      </c>
      <c r="H4049" s="44">
        <f t="shared" si="484"/>
        <v>0</v>
      </c>
      <c r="I4049" s="46">
        <v>0</v>
      </c>
      <c r="J4049" s="31">
        <f t="shared" si="485"/>
        <v>0</v>
      </c>
      <c r="K4049" s="1">
        <f t="shared" si="486"/>
        <v>0</v>
      </c>
      <c r="L4049" s="1">
        <f t="shared" si="488"/>
        <v>6</v>
      </c>
    </row>
    <row r="4050" spans="1:12" ht="16.5" hidden="1" thickBot="1" x14ac:dyDescent="0.3">
      <c r="A4050" s="26">
        <v>730203</v>
      </c>
      <c r="B4050" s="42">
        <v>730203</v>
      </c>
      <c r="C4050" s="43" t="s">
        <v>817</v>
      </c>
      <c r="D4050" s="44">
        <v>0</v>
      </c>
      <c r="E4050" s="29">
        <f>IF(ISERROR(VLOOKUP(A4050,'INFORME SEVEN'!$A$1:$F$339,4,0)),0,VLOOKUP(A4050,'INFORME SEVEN'!$A$1:$F$339,4,0))</f>
        <v>0</v>
      </c>
      <c r="F4050" s="29">
        <f>IF(ISERROR(VLOOKUP(A4050,'INFORME SEVEN'!$A$1:$F$339,5,0)),0,VLOOKUP(A4050,'INFORME SEVEN'!$A$1:$F$339,5,0))</f>
        <v>0</v>
      </c>
      <c r="G4050" s="65">
        <f t="shared" si="487"/>
        <v>0</v>
      </c>
      <c r="H4050" s="44">
        <f t="shared" si="484"/>
        <v>0</v>
      </c>
      <c r="I4050" s="46">
        <v>0</v>
      </c>
      <c r="J4050" s="31">
        <f t="shared" si="485"/>
        <v>0</v>
      </c>
      <c r="K4050" s="1">
        <f t="shared" si="486"/>
        <v>0</v>
      </c>
      <c r="L4050" s="1">
        <f t="shared" si="488"/>
        <v>6</v>
      </c>
    </row>
    <row r="4051" spans="1:12" ht="16.5" hidden="1" thickBot="1" x14ac:dyDescent="0.3">
      <c r="A4051" s="26">
        <v>730204</v>
      </c>
      <c r="B4051" s="42">
        <v>730204</v>
      </c>
      <c r="C4051" s="43" t="s">
        <v>1819</v>
      </c>
      <c r="D4051" s="44">
        <v>0</v>
      </c>
      <c r="E4051" s="29">
        <f>IF(ISERROR(VLOOKUP(A4051,'INFORME SEVEN'!$A$1:$F$339,4,0)),0,VLOOKUP(A4051,'INFORME SEVEN'!$A$1:$F$339,4,0))</f>
        <v>0</v>
      </c>
      <c r="F4051" s="29">
        <f>IF(ISERROR(VLOOKUP(A4051,'INFORME SEVEN'!$A$1:$F$339,5,0)),0,VLOOKUP(A4051,'INFORME SEVEN'!$A$1:$F$339,5,0))</f>
        <v>0</v>
      </c>
      <c r="G4051" s="65">
        <f t="shared" si="487"/>
        <v>0</v>
      </c>
      <c r="H4051" s="44">
        <f t="shared" ref="H4051:H4114" si="489">+G4051</f>
        <v>0</v>
      </c>
      <c r="I4051" s="46">
        <v>0</v>
      </c>
      <c r="J4051" s="31">
        <f t="shared" si="485"/>
        <v>0</v>
      </c>
      <c r="K4051" s="1">
        <f t="shared" si="486"/>
        <v>0</v>
      </c>
      <c r="L4051" s="1">
        <f t="shared" si="488"/>
        <v>6</v>
      </c>
    </row>
    <row r="4052" spans="1:12" ht="16.5" hidden="1" thickBot="1" x14ac:dyDescent="0.3">
      <c r="A4052" s="26">
        <v>730205</v>
      </c>
      <c r="B4052" s="42">
        <v>730205</v>
      </c>
      <c r="C4052" s="43" t="s">
        <v>818</v>
      </c>
      <c r="D4052" s="44">
        <v>0</v>
      </c>
      <c r="E4052" s="29">
        <f>IF(ISERROR(VLOOKUP(A4052,'INFORME SEVEN'!$A$1:$F$339,4,0)),0,VLOOKUP(A4052,'INFORME SEVEN'!$A$1:$F$339,4,0))</f>
        <v>0</v>
      </c>
      <c r="F4052" s="29">
        <f>IF(ISERROR(VLOOKUP(A4052,'INFORME SEVEN'!$A$1:$F$339,5,0)),0,VLOOKUP(A4052,'INFORME SEVEN'!$A$1:$F$339,5,0))</f>
        <v>0</v>
      </c>
      <c r="G4052" s="65">
        <f t="shared" si="487"/>
        <v>0</v>
      </c>
      <c r="H4052" s="44">
        <f t="shared" si="489"/>
        <v>0</v>
      </c>
      <c r="I4052" s="46">
        <v>0</v>
      </c>
      <c r="J4052" s="31">
        <f t="shared" ref="J4052:J4115" si="490">+G4052-H4052-I4052</f>
        <v>0</v>
      </c>
      <c r="K4052" s="1">
        <f t="shared" ref="K4052:K4115" si="491">IF(D4052&lt;&gt;0,1,IF(G4052&lt;&gt;0,2,IF(F4052&lt;&gt;0,3,IF(E4052&lt;&gt;0,4,0))))</f>
        <v>0</v>
      </c>
      <c r="L4052" s="1">
        <f t="shared" si="488"/>
        <v>6</v>
      </c>
    </row>
    <row r="4053" spans="1:12" ht="16.5" hidden="1" thickBot="1" x14ac:dyDescent="0.3">
      <c r="A4053" s="26">
        <v>730206</v>
      </c>
      <c r="B4053" s="42">
        <v>730206</v>
      </c>
      <c r="C4053" s="43" t="s">
        <v>440</v>
      </c>
      <c r="D4053" s="44">
        <v>0</v>
      </c>
      <c r="E4053" s="29">
        <f>IF(ISERROR(VLOOKUP(A4053,'INFORME SEVEN'!$A$1:$F$339,4,0)),0,VLOOKUP(A4053,'INFORME SEVEN'!$A$1:$F$339,4,0))</f>
        <v>0</v>
      </c>
      <c r="F4053" s="29">
        <f>IF(ISERROR(VLOOKUP(A4053,'INFORME SEVEN'!$A$1:$F$339,5,0)),0,VLOOKUP(A4053,'INFORME SEVEN'!$A$1:$F$339,5,0))</f>
        <v>0</v>
      </c>
      <c r="G4053" s="65">
        <f t="shared" si="487"/>
        <v>0</v>
      </c>
      <c r="H4053" s="44">
        <f t="shared" si="489"/>
        <v>0</v>
      </c>
      <c r="I4053" s="46">
        <v>0</v>
      </c>
      <c r="J4053" s="31">
        <f t="shared" si="490"/>
        <v>0</v>
      </c>
      <c r="K4053" s="1">
        <f t="shared" si="491"/>
        <v>0</v>
      </c>
      <c r="L4053" s="1">
        <f t="shared" si="488"/>
        <v>6</v>
      </c>
    </row>
    <row r="4054" spans="1:12" ht="16.5" hidden="1" thickBot="1" x14ac:dyDescent="0.3">
      <c r="A4054" s="26">
        <v>730207</v>
      </c>
      <c r="B4054" s="42">
        <v>730207</v>
      </c>
      <c r="C4054" s="43" t="s">
        <v>1955</v>
      </c>
      <c r="D4054" s="44">
        <v>0</v>
      </c>
      <c r="E4054" s="29">
        <f>IF(ISERROR(VLOOKUP(A4054,'INFORME SEVEN'!$A$1:$F$339,4,0)),0,VLOOKUP(A4054,'INFORME SEVEN'!$A$1:$F$339,4,0))</f>
        <v>0</v>
      </c>
      <c r="F4054" s="29">
        <f>IF(ISERROR(VLOOKUP(A4054,'INFORME SEVEN'!$A$1:$F$339,5,0)),0,VLOOKUP(A4054,'INFORME SEVEN'!$A$1:$F$339,5,0))</f>
        <v>0</v>
      </c>
      <c r="G4054" s="65">
        <f t="shared" si="487"/>
        <v>0</v>
      </c>
      <c r="H4054" s="44">
        <f t="shared" si="489"/>
        <v>0</v>
      </c>
      <c r="I4054" s="46">
        <v>0</v>
      </c>
      <c r="J4054" s="31">
        <f t="shared" si="490"/>
        <v>0</v>
      </c>
      <c r="K4054" s="1">
        <f t="shared" si="491"/>
        <v>0</v>
      </c>
      <c r="L4054" s="1">
        <f t="shared" si="488"/>
        <v>6</v>
      </c>
    </row>
    <row r="4055" spans="1:12" ht="16.5" hidden="1" thickBot="1" x14ac:dyDescent="0.3">
      <c r="A4055" s="26">
        <v>730208</v>
      </c>
      <c r="B4055" s="42">
        <v>730208</v>
      </c>
      <c r="C4055" s="43" t="s">
        <v>438</v>
      </c>
      <c r="D4055" s="44">
        <v>0</v>
      </c>
      <c r="E4055" s="29">
        <f>IF(ISERROR(VLOOKUP(A4055,'INFORME SEVEN'!$A$1:$F$339,4,0)),0,VLOOKUP(A4055,'INFORME SEVEN'!$A$1:$F$339,4,0))</f>
        <v>0</v>
      </c>
      <c r="F4055" s="29">
        <f>IF(ISERROR(VLOOKUP(A4055,'INFORME SEVEN'!$A$1:$F$339,5,0)),0,VLOOKUP(A4055,'INFORME SEVEN'!$A$1:$F$339,5,0))</f>
        <v>0</v>
      </c>
      <c r="G4055" s="65">
        <f t="shared" si="487"/>
        <v>0</v>
      </c>
      <c r="H4055" s="44">
        <f t="shared" si="489"/>
        <v>0</v>
      </c>
      <c r="I4055" s="46">
        <v>0</v>
      </c>
      <c r="J4055" s="31">
        <f t="shared" si="490"/>
        <v>0</v>
      </c>
      <c r="K4055" s="1">
        <f t="shared" si="491"/>
        <v>0</v>
      </c>
      <c r="L4055" s="1">
        <f t="shared" si="488"/>
        <v>6</v>
      </c>
    </row>
    <row r="4056" spans="1:12" ht="16.5" hidden="1" thickBot="1" x14ac:dyDescent="0.3">
      <c r="A4056" s="26">
        <v>730209</v>
      </c>
      <c r="B4056" s="42">
        <v>730209</v>
      </c>
      <c r="C4056" s="43" t="s">
        <v>1821</v>
      </c>
      <c r="D4056" s="44">
        <v>0</v>
      </c>
      <c r="E4056" s="29">
        <f>IF(ISERROR(VLOOKUP(A4056,'INFORME SEVEN'!$A$1:$F$339,4,0)),0,VLOOKUP(A4056,'INFORME SEVEN'!$A$1:$F$339,4,0))</f>
        <v>0</v>
      </c>
      <c r="F4056" s="29">
        <f>IF(ISERROR(VLOOKUP(A4056,'INFORME SEVEN'!$A$1:$F$339,5,0)),0,VLOOKUP(A4056,'INFORME SEVEN'!$A$1:$F$339,5,0))</f>
        <v>0</v>
      </c>
      <c r="G4056" s="65">
        <f t="shared" si="487"/>
        <v>0</v>
      </c>
      <c r="H4056" s="44">
        <f t="shared" si="489"/>
        <v>0</v>
      </c>
      <c r="I4056" s="46">
        <v>0</v>
      </c>
      <c r="J4056" s="31">
        <f t="shared" si="490"/>
        <v>0</v>
      </c>
      <c r="K4056" s="1">
        <f t="shared" si="491"/>
        <v>0</v>
      </c>
      <c r="L4056" s="1">
        <f t="shared" si="488"/>
        <v>6</v>
      </c>
    </row>
    <row r="4057" spans="1:12" ht="16.5" hidden="1" thickBot="1" x14ac:dyDescent="0.3">
      <c r="A4057" s="26">
        <v>730210</v>
      </c>
      <c r="B4057" s="42">
        <v>730210</v>
      </c>
      <c r="C4057" s="43" t="s">
        <v>1822</v>
      </c>
      <c r="D4057" s="44">
        <v>0</v>
      </c>
      <c r="E4057" s="29">
        <f>IF(ISERROR(VLOOKUP(A4057,'INFORME SEVEN'!$A$1:$F$339,4,0)),0,VLOOKUP(A4057,'INFORME SEVEN'!$A$1:$F$339,4,0))</f>
        <v>0</v>
      </c>
      <c r="F4057" s="29">
        <f>IF(ISERROR(VLOOKUP(A4057,'INFORME SEVEN'!$A$1:$F$339,5,0)),0,VLOOKUP(A4057,'INFORME SEVEN'!$A$1:$F$339,5,0))</f>
        <v>0</v>
      </c>
      <c r="G4057" s="65">
        <f t="shared" si="487"/>
        <v>0</v>
      </c>
      <c r="H4057" s="44">
        <f t="shared" si="489"/>
        <v>0</v>
      </c>
      <c r="I4057" s="46">
        <v>0</v>
      </c>
      <c r="J4057" s="31">
        <f t="shared" si="490"/>
        <v>0</v>
      </c>
      <c r="K4057" s="1">
        <f t="shared" si="491"/>
        <v>0</v>
      </c>
      <c r="L4057" s="1">
        <f t="shared" si="488"/>
        <v>6</v>
      </c>
    </row>
    <row r="4058" spans="1:12" ht="16.5" hidden="1" thickBot="1" x14ac:dyDescent="0.3">
      <c r="A4058" s="26">
        <v>730295</v>
      </c>
      <c r="B4058" s="42">
        <v>730295</v>
      </c>
      <c r="C4058" s="43" t="s">
        <v>1956</v>
      </c>
      <c r="D4058" s="44">
        <v>0</v>
      </c>
      <c r="E4058" s="29">
        <f>IF(ISERROR(VLOOKUP(A4058,'INFORME SEVEN'!$A$1:$F$339,4,0)),0,VLOOKUP(A4058,'INFORME SEVEN'!$A$1:$F$339,4,0))</f>
        <v>0</v>
      </c>
      <c r="F4058" s="29">
        <f>IF(ISERROR(VLOOKUP(A4058,'INFORME SEVEN'!$A$1:$F$339,5,0)),0,VLOOKUP(A4058,'INFORME SEVEN'!$A$1:$F$339,5,0))</f>
        <v>0</v>
      </c>
      <c r="G4058" s="65">
        <f t="shared" si="487"/>
        <v>0</v>
      </c>
      <c r="H4058" s="44">
        <f t="shared" si="489"/>
        <v>0</v>
      </c>
      <c r="I4058" s="46">
        <v>0</v>
      </c>
      <c r="J4058" s="31">
        <f t="shared" si="490"/>
        <v>0</v>
      </c>
      <c r="K4058" s="1">
        <f t="shared" si="491"/>
        <v>0</v>
      </c>
      <c r="L4058" s="1">
        <f t="shared" si="488"/>
        <v>6</v>
      </c>
    </row>
    <row r="4059" spans="1:12" ht="16.5" hidden="1" thickBot="1" x14ac:dyDescent="0.3">
      <c r="A4059" s="26">
        <v>7310</v>
      </c>
      <c r="B4059" s="48">
        <v>731000</v>
      </c>
      <c r="C4059" s="49" t="s">
        <v>1985</v>
      </c>
      <c r="D4059" s="39">
        <v>0</v>
      </c>
      <c r="E4059" s="29">
        <f>IF(ISERROR(VLOOKUP(A4059,'INFORME SEVEN'!$A$1:$F$339,4,0)),0,VLOOKUP(A4059,'INFORME SEVEN'!$A$1:$F$339,4,0))</f>
        <v>0</v>
      </c>
      <c r="F4059" s="29">
        <f>IF(ISERROR(VLOOKUP(A4059,'INFORME SEVEN'!$A$1:$F$339,5,0)),0,VLOOKUP(A4059,'INFORME SEVEN'!$A$1:$F$339,5,0))</f>
        <v>0</v>
      </c>
      <c r="G4059" s="39">
        <f t="shared" si="487"/>
        <v>0</v>
      </c>
      <c r="H4059" s="50">
        <f t="shared" si="489"/>
        <v>0</v>
      </c>
      <c r="I4059" s="51">
        <v>0</v>
      </c>
      <c r="J4059" s="31">
        <f t="shared" si="490"/>
        <v>0</v>
      </c>
      <c r="K4059" s="1">
        <f t="shared" si="491"/>
        <v>0</v>
      </c>
      <c r="L4059" s="1">
        <f t="shared" si="488"/>
        <v>4</v>
      </c>
    </row>
    <row r="4060" spans="1:12" ht="16.5" hidden="1" thickBot="1" x14ac:dyDescent="0.3">
      <c r="A4060" s="26">
        <v>731001</v>
      </c>
      <c r="B4060" s="42">
        <v>731001</v>
      </c>
      <c r="C4060" s="43" t="s">
        <v>1954</v>
      </c>
      <c r="D4060" s="44">
        <v>0</v>
      </c>
      <c r="E4060" s="29">
        <f>IF(ISERROR(VLOOKUP(A4060,'INFORME SEVEN'!$A$1:$F$339,4,0)),0,VLOOKUP(A4060,'INFORME SEVEN'!$A$1:$F$339,4,0))</f>
        <v>0</v>
      </c>
      <c r="F4060" s="29">
        <f>IF(ISERROR(VLOOKUP(A4060,'INFORME SEVEN'!$A$1:$F$339,5,0)),0,VLOOKUP(A4060,'INFORME SEVEN'!$A$1:$F$339,5,0))</f>
        <v>0</v>
      </c>
      <c r="G4060" s="65">
        <f t="shared" si="487"/>
        <v>0</v>
      </c>
      <c r="H4060" s="44">
        <f t="shared" si="489"/>
        <v>0</v>
      </c>
      <c r="I4060" s="46">
        <v>0</v>
      </c>
      <c r="J4060" s="31">
        <f t="shared" si="490"/>
        <v>0</v>
      </c>
      <c r="K4060" s="1">
        <f t="shared" si="491"/>
        <v>0</v>
      </c>
      <c r="L4060" s="1">
        <f t="shared" si="488"/>
        <v>6</v>
      </c>
    </row>
    <row r="4061" spans="1:12" ht="16.5" hidden="1" thickBot="1" x14ac:dyDescent="0.3">
      <c r="A4061" s="26">
        <v>731002</v>
      </c>
      <c r="B4061" s="42">
        <v>731002</v>
      </c>
      <c r="C4061" s="43" t="s">
        <v>1820</v>
      </c>
      <c r="D4061" s="44">
        <v>0</v>
      </c>
      <c r="E4061" s="29">
        <f>IF(ISERROR(VLOOKUP(A4061,'INFORME SEVEN'!$A$1:$F$339,4,0)),0,VLOOKUP(A4061,'INFORME SEVEN'!$A$1:$F$339,4,0))</f>
        <v>0</v>
      </c>
      <c r="F4061" s="29">
        <f>IF(ISERROR(VLOOKUP(A4061,'INFORME SEVEN'!$A$1:$F$339,5,0)),0,VLOOKUP(A4061,'INFORME SEVEN'!$A$1:$F$339,5,0))</f>
        <v>0</v>
      </c>
      <c r="G4061" s="65">
        <f t="shared" si="487"/>
        <v>0</v>
      </c>
      <c r="H4061" s="44">
        <f t="shared" si="489"/>
        <v>0</v>
      </c>
      <c r="I4061" s="46">
        <v>0</v>
      </c>
      <c r="J4061" s="31">
        <f t="shared" si="490"/>
        <v>0</v>
      </c>
      <c r="K4061" s="1">
        <f t="shared" si="491"/>
        <v>0</v>
      </c>
      <c r="L4061" s="1">
        <f t="shared" si="488"/>
        <v>6</v>
      </c>
    </row>
    <row r="4062" spans="1:12" ht="16.5" hidden="1" thickBot="1" x14ac:dyDescent="0.3">
      <c r="A4062" s="26">
        <v>731003</v>
      </c>
      <c r="B4062" s="42">
        <v>731003</v>
      </c>
      <c r="C4062" s="43" t="s">
        <v>817</v>
      </c>
      <c r="D4062" s="44">
        <v>0</v>
      </c>
      <c r="E4062" s="29">
        <f>IF(ISERROR(VLOOKUP(A4062,'INFORME SEVEN'!$A$1:$F$339,4,0)),0,VLOOKUP(A4062,'INFORME SEVEN'!$A$1:$F$339,4,0))</f>
        <v>0</v>
      </c>
      <c r="F4062" s="29">
        <f>IF(ISERROR(VLOOKUP(A4062,'INFORME SEVEN'!$A$1:$F$339,5,0)),0,VLOOKUP(A4062,'INFORME SEVEN'!$A$1:$F$339,5,0))</f>
        <v>0</v>
      </c>
      <c r="G4062" s="65">
        <f t="shared" si="487"/>
        <v>0</v>
      </c>
      <c r="H4062" s="44">
        <f t="shared" si="489"/>
        <v>0</v>
      </c>
      <c r="I4062" s="46">
        <v>0</v>
      </c>
      <c r="J4062" s="31">
        <f t="shared" si="490"/>
        <v>0</v>
      </c>
      <c r="K4062" s="1">
        <f t="shared" si="491"/>
        <v>0</v>
      </c>
      <c r="L4062" s="1">
        <f t="shared" si="488"/>
        <v>6</v>
      </c>
    </row>
    <row r="4063" spans="1:12" ht="16.5" hidden="1" thickBot="1" x14ac:dyDescent="0.3">
      <c r="A4063" s="26">
        <v>731004</v>
      </c>
      <c r="B4063" s="42">
        <v>731004</v>
      </c>
      <c r="C4063" s="43" t="s">
        <v>1819</v>
      </c>
      <c r="D4063" s="44">
        <v>0</v>
      </c>
      <c r="E4063" s="29">
        <f>IF(ISERROR(VLOOKUP(A4063,'INFORME SEVEN'!$A$1:$F$339,4,0)),0,VLOOKUP(A4063,'INFORME SEVEN'!$A$1:$F$339,4,0))</f>
        <v>0</v>
      </c>
      <c r="F4063" s="29">
        <f>IF(ISERROR(VLOOKUP(A4063,'INFORME SEVEN'!$A$1:$F$339,5,0)),0,VLOOKUP(A4063,'INFORME SEVEN'!$A$1:$F$339,5,0))</f>
        <v>0</v>
      </c>
      <c r="G4063" s="65">
        <f t="shared" si="487"/>
        <v>0</v>
      </c>
      <c r="H4063" s="44">
        <f t="shared" si="489"/>
        <v>0</v>
      </c>
      <c r="I4063" s="46">
        <v>0</v>
      </c>
      <c r="J4063" s="31">
        <f t="shared" si="490"/>
        <v>0</v>
      </c>
      <c r="K4063" s="1">
        <f t="shared" si="491"/>
        <v>0</v>
      </c>
      <c r="L4063" s="1">
        <f t="shared" si="488"/>
        <v>6</v>
      </c>
    </row>
    <row r="4064" spans="1:12" ht="16.5" hidden="1" thickBot="1" x14ac:dyDescent="0.3">
      <c r="A4064" s="26">
        <v>731005</v>
      </c>
      <c r="B4064" s="42">
        <v>731005</v>
      </c>
      <c r="C4064" s="43" t="s">
        <v>818</v>
      </c>
      <c r="D4064" s="44">
        <v>0</v>
      </c>
      <c r="E4064" s="29">
        <f>IF(ISERROR(VLOOKUP(A4064,'INFORME SEVEN'!$A$1:$F$339,4,0)),0,VLOOKUP(A4064,'INFORME SEVEN'!$A$1:$F$339,4,0))</f>
        <v>0</v>
      </c>
      <c r="F4064" s="29">
        <f>IF(ISERROR(VLOOKUP(A4064,'INFORME SEVEN'!$A$1:$F$339,5,0)),0,VLOOKUP(A4064,'INFORME SEVEN'!$A$1:$F$339,5,0))</f>
        <v>0</v>
      </c>
      <c r="G4064" s="65">
        <f t="shared" si="487"/>
        <v>0</v>
      </c>
      <c r="H4064" s="44">
        <f t="shared" si="489"/>
        <v>0</v>
      </c>
      <c r="I4064" s="46">
        <v>0</v>
      </c>
      <c r="J4064" s="31">
        <f t="shared" si="490"/>
        <v>0</v>
      </c>
      <c r="K4064" s="1">
        <f t="shared" si="491"/>
        <v>0</v>
      </c>
      <c r="L4064" s="1">
        <f t="shared" si="488"/>
        <v>6</v>
      </c>
    </row>
    <row r="4065" spans="1:12" ht="16.5" hidden="1" thickBot="1" x14ac:dyDescent="0.3">
      <c r="A4065" s="26">
        <v>731006</v>
      </c>
      <c r="B4065" s="42">
        <v>731006</v>
      </c>
      <c r="C4065" s="43" t="s">
        <v>440</v>
      </c>
      <c r="D4065" s="44">
        <v>0</v>
      </c>
      <c r="E4065" s="29">
        <f>IF(ISERROR(VLOOKUP(A4065,'INFORME SEVEN'!$A$1:$F$339,4,0)),0,VLOOKUP(A4065,'INFORME SEVEN'!$A$1:$F$339,4,0))</f>
        <v>0</v>
      </c>
      <c r="F4065" s="29">
        <f>IF(ISERROR(VLOOKUP(A4065,'INFORME SEVEN'!$A$1:$F$339,5,0)),0,VLOOKUP(A4065,'INFORME SEVEN'!$A$1:$F$339,5,0))</f>
        <v>0</v>
      </c>
      <c r="G4065" s="65">
        <f t="shared" si="487"/>
        <v>0</v>
      </c>
      <c r="H4065" s="44">
        <f t="shared" si="489"/>
        <v>0</v>
      </c>
      <c r="I4065" s="46">
        <v>0</v>
      </c>
      <c r="J4065" s="31">
        <f t="shared" si="490"/>
        <v>0</v>
      </c>
      <c r="K4065" s="1">
        <f t="shared" si="491"/>
        <v>0</v>
      </c>
      <c r="L4065" s="1">
        <f t="shared" si="488"/>
        <v>6</v>
      </c>
    </row>
    <row r="4066" spans="1:12" ht="16.5" hidden="1" thickBot="1" x14ac:dyDescent="0.3">
      <c r="A4066" s="26">
        <v>731007</v>
      </c>
      <c r="B4066" s="42">
        <v>731007</v>
      </c>
      <c r="C4066" s="43" t="s">
        <v>1955</v>
      </c>
      <c r="D4066" s="44">
        <v>0</v>
      </c>
      <c r="E4066" s="29">
        <f>IF(ISERROR(VLOOKUP(A4066,'INFORME SEVEN'!$A$1:$F$339,4,0)),0,VLOOKUP(A4066,'INFORME SEVEN'!$A$1:$F$339,4,0))</f>
        <v>0</v>
      </c>
      <c r="F4066" s="29">
        <f>IF(ISERROR(VLOOKUP(A4066,'INFORME SEVEN'!$A$1:$F$339,5,0)),0,VLOOKUP(A4066,'INFORME SEVEN'!$A$1:$F$339,5,0))</f>
        <v>0</v>
      </c>
      <c r="G4066" s="65">
        <f t="shared" si="487"/>
        <v>0</v>
      </c>
      <c r="H4066" s="44">
        <f t="shared" si="489"/>
        <v>0</v>
      </c>
      <c r="I4066" s="46">
        <v>0</v>
      </c>
      <c r="J4066" s="31">
        <f t="shared" si="490"/>
        <v>0</v>
      </c>
      <c r="K4066" s="1">
        <f t="shared" si="491"/>
        <v>0</v>
      </c>
      <c r="L4066" s="1">
        <f t="shared" si="488"/>
        <v>6</v>
      </c>
    </row>
    <row r="4067" spans="1:12" ht="16.5" hidden="1" thickBot="1" x14ac:dyDescent="0.3">
      <c r="A4067" s="26">
        <v>731008</v>
      </c>
      <c r="B4067" s="42">
        <v>731008</v>
      </c>
      <c r="C4067" s="43" t="s">
        <v>438</v>
      </c>
      <c r="D4067" s="44">
        <v>0</v>
      </c>
      <c r="E4067" s="29">
        <f>IF(ISERROR(VLOOKUP(A4067,'INFORME SEVEN'!$A$1:$F$339,4,0)),0,VLOOKUP(A4067,'INFORME SEVEN'!$A$1:$F$339,4,0))</f>
        <v>0</v>
      </c>
      <c r="F4067" s="29">
        <f>IF(ISERROR(VLOOKUP(A4067,'INFORME SEVEN'!$A$1:$F$339,5,0)),0,VLOOKUP(A4067,'INFORME SEVEN'!$A$1:$F$339,5,0))</f>
        <v>0</v>
      </c>
      <c r="G4067" s="65">
        <f t="shared" si="487"/>
        <v>0</v>
      </c>
      <c r="H4067" s="44">
        <f t="shared" si="489"/>
        <v>0</v>
      </c>
      <c r="I4067" s="46">
        <v>0</v>
      </c>
      <c r="J4067" s="31">
        <f t="shared" si="490"/>
        <v>0</v>
      </c>
      <c r="K4067" s="1">
        <f t="shared" si="491"/>
        <v>0</v>
      </c>
      <c r="L4067" s="1">
        <f t="shared" si="488"/>
        <v>6</v>
      </c>
    </row>
    <row r="4068" spans="1:12" ht="16.5" hidden="1" thickBot="1" x14ac:dyDescent="0.3">
      <c r="A4068" s="26">
        <v>731009</v>
      </c>
      <c r="B4068" s="42">
        <v>731009</v>
      </c>
      <c r="C4068" s="43" t="s">
        <v>1821</v>
      </c>
      <c r="D4068" s="44">
        <v>0</v>
      </c>
      <c r="E4068" s="29">
        <f>IF(ISERROR(VLOOKUP(A4068,'INFORME SEVEN'!$A$1:$F$339,4,0)),0,VLOOKUP(A4068,'INFORME SEVEN'!$A$1:$F$339,4,0))</f>
        <v>0</v>
      </c>
      <c r="F4068" s="29">
        <f>IF(ISERROR(VLOOKUP(A4068,'INFORME SEVEN'!$A$1:$F$339,5,0)),0,VLOOKUP(A4068,'INFORME SEVEN'!$A$1:$F$339,5,0))</f>
        <v>0</v>
      </c>
      <c r="G4068" s="65">
        <f t="shared" si="487"/>
        <v>0</v>
      </c>
      <c r="H4068" s="44">
        <f t="shared" si="489"/>
        <v>0</v>
      </c>
      <c r="I4068" s="46">
        <v>0</v>
      </c>
      <c r="J4068" s="31">
        <f t="shared" si="490"/>
        <v>0</v>
      </c>
      <c r="K4068" s="1">
        <f t="shared" si="491"/>
        <v>0</v>
      </c>
      <c r="L4068" s="1">
        <f t="shared" si="488"/>
        <v>6</v>
      </c>
    </row>
    <row r="4069" spans="1:12" ht="16.5" hidden="1" thickBot="1" x14ac:dyDescent="0.3">
      <c r="A4069" s="26">
        <v>731010</v>
      </c>
      <c r="B4069" s="42">
        <v>731010</v>
      </c>
      <c r="C4069" s="43" t="s">
        <v>1822</v>
      </c>
      <c r="D4069" s="44">
        <v>0</v>
      </c>
      <c r="E4069" s="29">
        <f>IF(ISERROR(VLOOKUP(A4069,'INFORME SEVEN'!$A$1:$F$339,4,0)),0,VLOOKUP(A4069,'INFORME SEVEN'!$A$1:$F$339,4,0))</f>
        <v>0</v>
      </c>
      <c r="F4069" s="29">
        <f>IF(ISERROR(VLOOKUP(A4069,'INFORME SEVEN'!$A$1:$F$339,5,0)),0,VLOOKUP(A4069,'INFORME SEVEN'!$A$1:$F$339,5,0))</f>
        <v>0</v>
      </c>
      <c r="G4069" s="65">
        <f t="shared" si="487"/>
        <v>0</v>
      </c>
      <c r="H4069" s="44">
        <f t="shared" si="489"/>
        <v>0</v>
      </c>
      <c r="I4069" s="46">
        <v>0</v>
      </c>
      <c r="J4069" s="31">
        <f t="shared" si="490"/>
        <v>0</v>
      </c>
      <c r="K4069" s="1">
        <f t="shared" si="491"/>
        <v>0</v>
      </c>
      <c r="L4069" s="1">
        <f t="shared" si="488"/>
        <v>6</v>
      </c>
    </row>
    <row r="4070" spans="1:12" ht="16.5" hidden="1" thickBot="1" x14ac:dyDescent="0.3">
      <c r="A4070" s="26">
        <v>731095</v>
      </c>
      <c r="B4070" s="42">
        <v>731095</v>
      </c>
      <c r="C4070" s="43" t="s">
        <v>1956</v>
      </c>
      <c r="D4070" s="44">
        <v>0</v>
      </c>
      <c r="E4070" s="29">
        <f>IF(ISERROR(VLOOKUP(A4070,'INFORME SEVEN'!$A$1:$F$339,4,0)),0,VLOOKUP(A4070,'INFORME SEVEN'!$A$1:$F$339,4,0))</f>
        <v>0</v>
      </c>
      <c r="F4070" s="29">
        <f>IF(ISERROR(VLOOKUP(A4070,'INFORME SEVEN'!$A$1:$F$339,5,0)),0,VLOOKUP(A4070,'INFORME SEVEN'!$A$1:$F$339,5,0))</f>
        <v>0</v>
      </c>
      <c r="G4070" s="65">
        <f t="shared" si="487"/>
        <v>0</v>
      </c>
      <c r="H4070" s="44">
        <f t="shared" si="489"/>
        <v>0</v>
      </c>
      <c r="I4070" s="46">
        <v>0</v>
      </c>
      <c r="J4070" s="31">
        <f t="shared" si="490"/>
        <v>0</v>
      </c>
      <c r="K4070" s="1">
        <f t="shared" si="491"/>
        <v>0</v>
      </c>
      <c r="L4070" s="1">
        <f t="shared" si="488"/>
        <v>6</v>
      </c>
    </row>
    <row r="4071" spans="1:12" ht="16.5" hidden="1" thickBot="1" x14ac:dyDescent="0.3">
      <c r="A4071" s="26">
        <v>7311</v>
      </c>
      <c r="B4071" s="48">
        <v>731100</v>
      </c>
      <c r="C4071" s="49" t="s">
        <v>1986</v>
      </c>
      <c r="D4071" s="39">
        <v>0</v>
      </c>
      <c r="E4071" s="29">
        <f>IF(ISERROR(VLOOKUP(A4071,'INFORME SEVEN'!$A$1:$F$339,4,0)),0,VLOOKUP(A4071,'INFORME SEVEN'!$A$1:$F$339,4,0))</f>
        <v>0</v>
      </c>
      <c r="F4071" s="29">
        <f>IF(ISERROR(VLOOKUP(A4071,'INFORME SEVEN'!$A$1:$F$339,5,0)),0,VLOOKUP(A4071,'INFORME SEVEN'!$A$1:$F$339,5,0))</f>
        <v>0</v>
      </c>
      <c r="G4071" s="39">
        <f t="shared" si="487"/>
        <v>0</v>
      </c>
      <c r="H4071" s="50">
        <f t="shared" si="489"/>
        <v>0</v>
      </c>
      <c r="I4071" s="51">
        <v>0</v>
      </c>
      <c r="J4071" s="31">
        <f t="shared" si="490"/>
        <v>0</v>
      </c>
      <c r="K4071" s="1">
        <f t="shared" si="491"/>
        <v>0</v>
      </c>
      <c r="L4071" s="1">
        <f t="shared" si="488"/>
        <v>4</v>
      </c>
    </row>
    <row r="4072" spans="1:12" ht="16.5" hidden="1" thickBot="1" x14ac:dyDescent="0.3">
      <c r="A4072" s="26">
        <v>731101</v>
      </c>
      <c r="B4072" s="42">
        <v>731101</v>
      </c>
      <c r="C4072" s="43" t="s">
        <v>1954</v>
      </c>
      <c r="D4072" s="44">
        <v>0</v>
      </c>
      <c r="E4072" s="29">
        <f>IF(ISERROR(VLOOKUP(A4072,'INFORME SEVEN'!$A$1:$F$339,4,0)),0,VLOOKUP(A4072,'INFORME SEVEN'!$A$1:$F$339,4,0))</f>
        <v>0</v>
      </c>
      <c r="F4072" s="29">
        <f>IF(ISERROR(VLOOKUP(A4072,'INFORME SEVEN'!$A$1:$F$339,5,0)),0,VLOOKUP(A4072,'INFORME SEVEN'!$A$1:$F$339,5,0))</f>
        <v>0</v>
      </c>
      <c r="G4072" s="65">
        <f t="shared" si="487"/>
        <v>0</v>
      </c>
      <c r="H4072" s="44">
        <f t="shared" si="489"/>
        <v>0</v>
      </c>
      <c r="I4072" s="46">
        <v>0</v>
      </c>
      <c r="J4072" s="31">
        <f t="shared" si="490"/>
        <v>0</v>
      </c>
      <c r="K4072" s="1">
        <f t="shared" si="491"/>
        <v>0</v>
      </c>
      <c r="L4072" s="1">
        <f t="shared" si="488"/>
        <v>6</v>
      </c>
    </row>
    <row r="4073" spans="1:12" ht="16.5" hidden="1" thickBot="1" x14ac:dyDescent="0.3">
      <c r="A4073" s="26">
        <v>731102</v>
      </c>
      <c r="B4073" s="42">
        <v>731102</v>
      </c>
      <c r="C4073" s="43" t="s">
        <v>1820</v>
      </c>
      <c r="D4073" s="44">
        <v>0</v>
      </c>
      <c r="E4073" s="29">
        <f>IF(ISERROR(VLOOKUP(A4073,'INFORME SEVEN'!$A$1:$F$339,4,0)),0,VLOOKUP(A4073,'INFORME SEVEN'!$A$1:$F$339,4,0))</f>
        <v>0</v>
      </c>
      <c r="F4073" s="29">
        <f>IF(ISERROR(VLOOKUP(A4073,'INFORME SEVEN'!$A$1:$F$339,5,0)),0,VLOOKUP(A4073,'INFORME SEVEN'!$A$1:$F$339,5,0))</f>
        <v>0</v>
      </c>
      <c r="G4073" s="65">
        <f t="shared" si="487"/>
        <v>0</v>
      </c>
      <c r="H4073" s="44">
        <f t="shared" si="489"/>
        <v>0</v>
      </c>
      <c r="I4073" s="46">
        <v>0</v>
      </c>
      <c r="J4073" s="31">
        <f t="shared" si="490"/>
        <v>0</v>
      </c>
      <c r="K4073" s="1">
        <f t="shared" si="491"/>
        <v>0</v>
      </c>
      <c r="L4073" s="1">
        <f t="shared" si="488"/>
        <v>6</v>
      </c>
    </row>
    <row r="4074" spans="1:12" ht="16.5" hidden="1" thickBot="1" x14ac:dyDescent="0.3">
      <c r="A4074" s="26">
        <v>731103</v>
      </c>
      <c r="B4074" s="42">
        <v>731103</v>
      </c>
      <c r="C4074" s="43" t="s">
        <v>817</v>
      </c>
      <c r="D4074" s="44">
        <v>0</v>
      </c>
      <c r="E4074" s="29">
        <f>IF(ISERROR(VLOOKUP(A4074,'INFORME SEVEN'!$A$1:$F$339,4,0)),0,VLOOKUP(A4074,'INFORME SEVEN'!$A$1:$F$339,4,0))</f>
        <v>0</v>
      </c>
      <c r="F4074" s="29">
        <f>IF(ISERROR(VLOOKUP(A4074,'INFORME SEVEN'!$A$1:$F$339,5,0)),0,VLOOKUP(A4074,'INFORME SEVEN'!$A$1:$F$339,5,0))</f>
        <v>0</v>
      </c>
      <c r="G4074" s="65">
        <f t="shared" si="487"/>
        <v>0</v>
      </c>
      <c r="H4074" s="44">
        <f t="shared" si="489"/>
        <v>0</v>
      </c>
      <c r="I4074" s="46">
        <v>0</v>
      </c>
      <c r="J4074" s="31">
        <f t="shared" si="490"/>
        <v>0</v>
      </c>
      <c r="K4074" s="1">
        <f t="shared" si="491"/>
        <v>0</v>
      </c>
      <c r="L4074" s="1">
        <f t="shared" si="488"/>
        <v>6</v>
      </c>
    </row>
    <row r="4075" spans="1:12" ht="16.5" hidden="1" thickBot="1" x14ac:dyDescent="0.3">
      <c r="A4075" s="26">
        <v>731104</v>
      </c>
      <c r="B4075" s="42">
        <v>731104</v>
      </c>
      <c r="C4075" s="43" t="s">
        <v>1819</v>
      </c>
      <c r="D4075" s="44">
        <v>0</v>
      </c>
      <c r="E4075" s="29">
        <f>IF(ISERROR(VLOOKUP(A4075,'INFORME SEVEN'!$A$1:$F$339,4,0)),0,VLOOKUP(A4075,'INFORME SEVEN'!$A$1:$F$339,4,0))</f>
        <v>0</v>
      </c>
      <c r="F4075" s="29">
        <f>IF(ISERROR(VLOOKUP(A4075,'INFORME SEVEN'!$A$1:$F$339,5,0)),0,VLOOKUP(A4075,'INFORME SEVEN'!$A$1:$F$339,5,0))</f>
        <v>0</v>
      </c>
      <c r="G4075" s="65">
        <f t="shared" si="487"/>
        <v>0</v>
      </c>
      <c r="H4075" s="44">
        <f t="shared" si="489"/>
        <v>0</v>
      </c>
      <c r="I4075" s="46">
        <v>0</v>
      </c>
      <c r="J4075" s="31">
        <f t="shared" si="490"/>
        <v>0</v>
      </c>
      <c r="K4075" s="1">
        <f t="shared" si="491"/>
        <v>0</v>
      </c>
      <c r="L4075" s="1">
        <f t="shared" si="488"/>
        <v>6</v>
      </c>
    </row>
    <row r="4076" spans="1:12" ht="16.5" hidden="1" thickBot="1" x14ac:dyDescent="0.3">
      <c r="A4076" s="26">
        <v>731105</v>
      </c>
      <c r="B4076" s="42">
        <v>731105</v>
      </c>
      <c r="C4076" s="43" t="s">
        <v>818</v>
      </c>
      <c r="D4076" s="44">
        <v>0</v>
      </c>
      <c r="E4076" s="29">
        <f>IF(ISERROR(VLOOKUP(A4076,'INFORME SEVEN'!$A$1:$F$339,4,0)),0,VLOOKUP(A4076,'INFORME SEVEN'!$A$1:$F$339,4,0))</f>
        <v>0</v>
      </c>
      <c r="F4076" s="29">
        <f>IF(ISERROR(VLOOKUP(A4076,'INFORME SEVEN'!$A$1:$F$339,5,0)),0,VLOOKUP(A4076,'INFORME SEVEN'!$A$1:$F$339,5,0))</f>
        <v>0</v>
      </c>
      <c r="G4076" s="65">
        <f t="shared" si="487"/>
        <v>0</v>
      </c>
      <c r="H4076" s="44">
        <f t="shared" si="489"/>
        <v>0</v>
      </c>
      <c r="I4076" s="46">
        <v>0</v>
      </c>
      <c r="J4076" s="31">
        <f t="shared" si="490"/>
        <v>0</v>
      </c>
      <c r="K4076" s="1">
        <f t="shared" si="491"/>
        <v>0</v>
      </c>
      <c r="L4076" s="1">
        <f t="shared" si="488"/>
        <v>6</v>
      </c>
    </row>
    <row r="4077" spans="1:12" ht="16.5" hidden="1" thickBot="1" x14ac:dyDescent="0.3">
      <c r="A4077" s="26">
        <v>731106</v>
      </c>
      <c r="B4077" s="42">
        <v>731106</v>
      </c>
      <c r="C4077" s="43" t="s">
        <v>440</v>
      </c>
      <c r="D4077" s="44">
        <v>0</v>
      </c>
      <c r="E4077" s="29">
        <f>IF(ISERROR(VLOOKUP(A4077,'INFORME SEVEN'!$A$1:$F$339,4,0)),0,VLOOKUP(A4077,'INFORME SEVEN'!$A$1:$F$339,4,0))</f>
        <v>0</v>
      </c>
      <c r="F4077" s="29">
        <f>IF(ISERROR(VLOOKUP(A4077,'INFORME SEVEN'!$A$1:$F$339,5,0)),0,VLOOKUP(A4077,'INFORME SEVEN'!$A$1:$F$339,5,0))</f>
        <v>0</v>
      </c>
      <c r="G4077" s="65">
        <f t="shared" si="487"/>
        <v>0</v>
      </c>
      <c r="H4077" s="44">
        <f t="shared" si="489"/>
        <v>0</v>
      </c>
      <c r="I4077" s="46">
        <v>0</v>
      </c>
      <c r="J4077" s="31">
        <f t="shared" si="490"/>
        <v>0</v>
      </c>
      <c r="K4077" s="1">
        <f t="shared" si="491"/>
        <v>0</v>
      </c>
      <c r="L4077" s="1">
        <f t="shared" si="488"/>
        <v>6</v>
      </c>
    </row>
    <row r="4078" spans="1:12" ht="16.5" hidden="1" thickBot="1" x14ac:dyDescent="0.3">
      <c r="A4078" s="26">
        <v>731107</v>
      </c>
      <c r="B4078" s="42">
        <v>731107</v>
      </c>
      <c r="C4078" s="43" t="s">
        <v>1955</v>
      </c>
      <c r="D4078" s="44">
        <v>0</v>
      </c>
      <c r="E4078" s="29">
        <f>IF(ISERROR(VLOOKUP(A4078,'INFORME SEVEN'!$A$1:$F$339,4,0)),0,VLOOKUP(A4078,'INFORME SEVEN'!$A$1:$F$339,4,0))</f>
        <v>0</v>
      </c>
      <c r="F4078" s="29">
        <f>IF(ISERROR(VLOOKUP(A4078,'INFORME SEVEN'!$A$1:$F$339,5,0)),0,VLOOKUP(A4078,'INFORME SEVEN'!$A$1:$F$339,5,0))</f>
        <v>0</v>
      </c>
      <c r="G4078" s="65">
        <f t="shared" si="487"/>
        <v>0</v>
      </c>
      <c r="H4078" s="44">
        <f t="shared" si="489"/>
        <v>0</v>
      </c>
      <c r="I4078" s="46">
        <v>0</v>
      </c>
      <c r="J4078" s="31">
        <f t="shared" si="490"/>
        <v>0</v>
      </c>
      <c r="K4078" s="1">
        <f t="shared" si="491"/>
        <v>0</v>
      </c>
      <c r="L4078" s="1">
        <f t="shared" si="488"/>
        <v>6</v>
      </c>
    </row>
    <row r="4079" spans="1:12" ht="16.5" hidden="1" thickBot="1" x14ac:dyDescent="0.3">
      <c r="A4079" s="26">
        <v>731108</v>
      </c>
      <c r="B4079" s="42">
        <v>731108</v>
      </c>
      <c r="C4079" s="43" t="s">
        <v>438</v>
      </c>
      <c r="D4079" s="44">
        <v>0</v>
      </c>
      <c r="E4079" s="29">
        <f>IF(ISERROR(VLOOKUP(A4079,'INFORME SEVEN'!$A$1:$F$339,4,0)),0,VLOOKUP(A4079,'INFORME SEVEN'!$A$1:$F$339,4,0))</f>
        <v>0</v>
      </c>
      <c r="F4079" s="29">
        <f>IF(ISERROR(VLOOKUP(A4079,'INFORME SEVEN'!$A$1:$F$339,5,0)),0,VLOOKUP(A4079,'INFORME SEVEN'!$A$1:$F$339,5,0))</f>
        <v>0</v>
      </c>
      <c r="G4079" s="65">
        <f t="shared" si="487"/>
        <v>0</v>
      </c>
      <c r="H4079" s="44">
        <f t="shared" si="489"/>
        <v>0</v>
      </c>
      <c r="I4079" s="46">
        <v>0</v>
      </c>
      <c r="J4079" s="31">
        <f t="shared" si="490"/>
        <v>0</v>
      </c>
      <c r="K4079" s="1">
        <f t="shared" si="491"/>
        <v>0</v>
      </c>
      <c r="L4079" s="1">
        <f t="shared" si="488"/>
        <v>6</v>
      </c>
    </row>
    <row r="4080" spans="1:12" ht="16.5" hidden="1" thickBot="1" x14ac:dyDescent="0.3">
      <c r="A4080" s="26">
        <v>731109</v>
      </c>
      <c r="B4080" s="42">
        <v>731109</v>
      </c>
      <c r="C4080" s="43" t="s">
        <v>1821</v>
      </c>
      <c r="D4080" s="44">
        <v>0</v>
      </c>
      <c r="E4080" s="29">
        <f>IF(ISERROR(VLOOKUP(A4080,'INFORME SEVEN'!$A$1:$F$339,4,0)),0,VLOOKUP(A4080,'INFORME SEVEN'!$A$1:$F$339,4,0))</f>
        <v>0</v>
      </c>
      <c r="F4080" s="29">
        <f>IF(ISERROR(VLOOKUP(A4080,'INFORME SEVEN'!$A$1:$F$339,5,0)),0,VLOOKUP(A4080,'INFORME SEVEN'!$A$1:$F$339,5,0))</f>
        <v>0</v>
      </c>
      <c r="G4080" s="65">
        <f t="shared" si="487"/>
        <v>0</v>
      </c>
      <c r="H4080" s="44">
        <f t="shared" si="489"/>
        <v>0</v>
      </c>
      <c r="I4080" s="46">
        <v>0</v>
      </c>
      <c r="J4080" s="31">
        <f t="shared" si="490"/>
        <v>0</v>
      </c>
      <c r="K4080" s="1">
        <f t="shared" si="491"/>
        <v>0</v>
      </c>
      <c r="L4080" s="1">
        <f t="shared" si="488"/>
        <v>6</v>
      </c>
    </row>
    <row r="4081" spans="1:12" ht="16.5" hidden="1" thickBot="1" x14ac:dyDescent="0.3">
      <c r="A4081" s="26">
        <v>731110</v>
      </c>
      <c r="B4081" s="42">
        <v>731110</v>
      </c>
      <c r="C4081" s="43" t="s">
        <v>1822</v>
      </c>
      <c r="D4081" s="44">
        <v>0</v>
      </c>
      <c r="E4081" s="29">
        <f>IF(ISERROR(VLOOKUP(A4081,'INFORME SEVEN'!$A$1:$F$339,4,0)),0,VLOOKUP(A4081,'INFORME SEVEN'!$A$1:$F$339,4,0))</f>
        <v>0</v>
      </c>
      <c r="F4081" s="29">
        <f>IF(ISERROR(VLOOKUP(A4081,'INFORME SEVEN'!$A$1:$F$339,5,0)),0,VLOOKUP(A4081,'INFORME SEVEN'!$A$1:$F$339,5,0))</f>
        <v>0</v>
      </c>
      <c r="G4081" s="65">
        <f t="shared" si="487"/>
        <v>0</v>
      </c>
      <c r="H4081" s="44">
        <f t="shared" si="489"/>
        <v>0</v>
      </c>
      <c r="I4081" s="46">
        <v>0</v>
      </c>
      <c r="J4081" s="31">
        <f t="shared" si="490"/>
        <v>0</v>
      </c>
      <c r="K4081" s="1">
        <f t="shared" si="491"/>
        <v>0</v>
      </c>
      <c r="L4081" s="1">
        <f t="shared" si="488"/>
        <v>6</v>
      </c>
    </row>
    <row r="4082" spans="1:12" ht="16.5" hidden="1" thickBot="1" x14ac:dyDescent="0.3">
      <c r="A4082" s="26">
        <v>731195</v>
      </c>
      <c r="B4082" s="42">
        <v>731195</v>
      </c>
      <c r="C4082" s="43" t="s">
        <v>1956</v>
      </c>
      <c r="D4082" s="44">
        <v>0</v>
      </c>
      <c r="E4082" s="29">
        <f>IF(ISERROR(VLOOKUP(A4082,'INFORME SEVEN'!$A$1:$F$339,4,0)),0,VLOOKUP(A4082,'INFORME SEVEN'!$A$1:$F$339,4,0))</f>
        <v>0</v>
      </c>
      <c r="F4082" s="29">
        <f>IF(ISERROR(VLOOKUP(A4082,'INFORME SEVEN'!$A$1:$F$339,5,0)),0,VLOOKUP(A4082,'INFORME SEVEN'!$A$1:$F$339,5,0))</f>
        <v>0</v>
      </c>
      <c r="G4082" s="65">
        <f t="shared" si="487"/>
        <v>0</v>
      </c>
      <c r="H4082" s="44">
        <f t="shared" si="489"/>
        <v>0</v>
      </c>
      <c r="I4082" s="46">
        <v>0</v>
      </c>
      <c r="J4082" s="31">
        <f t="shared" si="490"/>
        <v>0</v>
      </c>
      <c r="K4082" s="1">
        <f t="shared" si="491"/>
        <v>0</v>
      </c>
      <c r="L4082" s="1">
        <f t="shared" si="488"/>
        <v>6</v>
      </c>
    </row>
    <row r="4083" spans="1:12" ht="16.5" hidden="1" thickBot="1" x14ac:dyDescent="0.3">
      <c r="A4083" s="26">
        <v>7312</v>
      </c>
      <c r="B4083" s="48">
        <v>731200</v>
      </c>
      <c r="C4083" s="49" t="s">
        <v>1987</v>
      </c>
      <c r="D4083" s="39">
        <v>0</v>
      </c>
      <c r="E4083" s="29">
        <f>IF(ISERROR(VLOOKUP(A4083,'INFORME SEVEN'!$A$1:$F$339,4,0)),0,VLOOKUP(A4083,'INFORME SEVEN'!$A$1:$F$339,4,0))</f>
        <v>0</v>
      </c>
      <c r="F4083" s="29">
        <f>IF(ISERROR(VLOOKUP(A4083,'INFORME SEVEN'!$A$1:$F$339,5,0)),0,VLOOKUP(A4083,'INFORME SEVEN'!$A$1:$F$339,5,0))</f>
        <v>0</v>
      </c>
      <c r="G4083" s="39">
        <f t="shared" si="487"/>
        <v>0</v>
      </c>
      <c r="H4083" s="50">
        <f t="shared" si="489"/>
        <v>0</v>
      </c>
      <c r="I4083" s="51">
        <v>0</v>
      </c>
      <c r="J4083" s="31">
        <f t="shared" si="490"/>
        <v>0</v>
      </c>
      <c r="K4083" s="1">
        <f t="shared" si="491"/>
        <v>0</v>
      </c>
      <c r="L4083" s="1">
        <f t="shared" si="488"/>
        <v>4</v>
      </c>
    </row>
    <row r="4084" spans="1:12" ht="16.5" hidden="1" thickBot="1" x14ac:dyDescent="0.3">
      <c r="A4084" s="26">
        <v>731201</v>
      </c>
      <c r="B4084" s="42">
        <v>731201</v>
      </c>
      <c r="C4084" s="43" t="s">
        <v>1954</v>
      </c>
      <c r="D4084" s="44">
        <v>0</v>
      </c>
      <c r="E4084" s="29">
        <f>IF(ISERROR(VLOOKUP(A4084,'INFORME SEVEN'!$A$1:$F$339,4,0)),0,VLOOKUP(A4084,'INFORME SEVEN'!$A$1:$F$339,4,0))</f>
        <v>0</v>
      </c>
      <c r="F4084" s="29">
        <f>IF(ISERROR(VLOOKUP(A4084,'INFORME SEVEN'!$A$1:$F$339,5,0)),0,VLOOKUP(A4084,'INFORME SEVEN'!$A$1:$F$339,5,0))</f>
        <v>0</v>
      </c>
      <c r="G4084" s="65">
        <f t="shared" si="487"/>
        <v>0</v>
      </c>
      <c r="H4084" s="44">
        <f t="shared" si="489"/>
        <v>0</v>
      </c>
      <c r="I4084" s="46">
        <v>0</v>
      </c>
      <c r="J4084" s="31">
        <f t="shared" si="490"/>
        <v>0</v>
      </c>
      <c r="K4084" s="1">
        <f t="shared" si="491"/>
        <v>0</v>
      </c>
      <c r="L4084" s="1">
        <f t="shared" si="488"/>
        <v>6</v>
      </c>
    </row>
    <row r="4085" spans="1:12" ht="16.5" hidden="1" thickBot="1" x14ac:dyDescent="0.3">
      <c r="A4085" s="26">
        <v>731202</v>
      </c>
      <c r="B4085" s="42">
        <v>731202</v>
      </c>
      <c r="C4085" s="43" t="s">
        <v>1820</v>
      </c>
      <c r="D4085" s="44">
        <v>0</v>
      </c>
      <c r="E4085" s="29">
        <f>IF(ISERROR(VLOOKUP(A4085,'INFORME SEVEN'!$A$1:$F$339,4,0)),0,VLOOKUP(A4085,'INFORME SEVEN'!$A$1:$F$339,4,0))</f>
        <v>0</v>
      </c>
      <c r="F4085" s="29">
        <f>IF(ISERROR(VLOOKUP(A4085,'INFORME SEVEN'!$A$1:$F$339,5,0)),0,VLOOKUP(A4085,'INFORME SEVEN'!$A$1:$F$339,5,0))</f>
        <v>0</v>
      </c>
      <c r="G4085" s="65">
        <f t="shared" si="487"/>
        <v>0</v>
      </c>
      <c r="H4085" s="44">
        <f t="shared" si="489"/>
        <v>0</v>
      </c>
      <c r="I4085" s="46">
        <v>0</v>
      </c>
      <c r="J4085" s="31">
        <f t="shared" si="490"/>
        <v>0</v>
      </c>
      <c r="K4085" s="1">
        <f t="shared" si="491"/>
        <v>0</v>
      </c>
      <c r="L4085" s="1">
        <f t="shared" si="488"/>
        <v>6</v>
      </c>
    </row>
    <row r="4086" spans="1:12" ht="16.5" hidden="1" thickBot="1" x14ac:dyDescent="0.3">
      <c r="A4086" s="26">
        <v>731203</v>
      </c>
      <c r="B4086" s="42">
        <v>731203</v>
      </c>
      <c r="C4086" s="43" t="s">
        <v>817</v>
      </c>
      <c r="D4086" s="44">
        <v>0</v>
      </c>
      <c r="E4086" s="29">
        <f>IF(ISERROR(VLOOKUP(A4086,'INFORME SEVEN'!$A$1:$F$339,4,0)),0,VLOOKUP(A4086,'INFORME SEVEN'!$A$1:$F$339,4,0))</f>
        <v>0</v>
      </c>
      <c r="F4086" s="29">
        <f>IF(ISERROR(VLOOKUP(A4086,'INFORME SEVEN'!$A$1:$F$339,5,0)),0,VLOOKUP(A4086,'INFORME SEVEN'!$A$1:$F$339,5,0))</f>
        <v>0</v>
      </c>
      <c r="G4086" s="65">
        <f t="shared" si="487"/>
        <v>0</v>
      </c>
      <c r="H4086" s="44">
        <f t="shared" si="489"/>
        <v>0</v>
      </c>
      <c r="I4086" s="46">
        <v>0</v>
      </c>
      <c r="J4086" s="31">
        <f t="shared" si="490"/>
        <v>0</v>
      </c>
      <c r="K4086" s="1">
        <f t="shared" si="491"/>
        <v>0</v>
      </c>
      <c r="L4086" s="1">
        <f t="shared" si="488"/>
        <v>6</v>
      </c>
    </row>
    <row r="4087" spans="1:12" ht="16.5" hidden="1" thickBot="1" x14ac:dyDescent="0.3">
      <c r="A4087" s="26">
        <v>731204</v>
      </c>
      <c r="B4087" s="42">
        <v>731204</v>
      </c>
      <c r="C4087" s="43" t="s">
        <v>1819</v>
      </c>
      <c r="D4087" s="44">
        <v>0</v>
      </c>
      <c r="E4087" s="29">
        <f>IF(ISERROR(VLOOKUP(A4087,'INFORME SEVEN'!$A$1:$F$339,4,0)),0,VLOOKUP(A4087,'INFORME SEVEN'!$A$1:$F$339,4,0))</f>
        <v>0</v>
      </c>
      <c r="F4087" s="29">
        <f>IF(ISERROR(VLOOKUP(A4087,'INFORME SEVEN'!$A$1:$F$339,5,0)),0,VLOOKUP(A4087,'INFORME SEVEN'!$A$1:$F$339,5,0))</f>
        <v>0</v>
      </c>
      <c r="G4087" s="65">
        <f t="shared" si="487"/>
        <v>0</v>
      </c>
      <c r="H4087" s="44">
        <f t="shared" si="489"/>
        <v>0</v>
      </c>
      <c r="I4087" s="46">
        <v>0</v>
      </c>
      <c r="J4087" s="31">
        <f t="shared" si="490"/>
        <v>0</v>
      </c>
      <c r="K4087" s="1">
        <f t="shared" si="491"/>
        <v>0</v>
      </c>
      <c r="L4087" s="1">
        <f t="shared" si="488"/>
        <v>6</v>
      </c>
    </row>
    <row r="4088" spans="1:12" ht="16.5" hidden="1" thickBot="1" x14ac:dyDescent="0.3">
      <c r="A4088" s="26">
        <v>731205</v>
      </c>
      <c r="B4088" s="42">
        <v>731205</v>
      </c>
      <c r="C4088" s="43" t="s">
        <v>818</v>
      </c>
      <c r="D4088" s="44">
        <v>0</v>
      </c>
      <c r="E4088" s="29">
        <f>IF(ISERROR(VLOOKUP(A4088,'INFORME SEVEN'!$A$1:$F$339,4,0)),0,VLOOKUP(A4088,'INFORME SEVEN'!$A$1:$F$339,4,0))</f>
        <v>0</v>
      </c>
      <c r="F4088" s="29">
        <f>IF(ISERROR(VLOOKUP(A4088,'INFORME SEVEN'!$A$1:$F$339,5,0)),0,VLOOKUP(A4088,'INFORME SEVEN'!$A$1:$F$339,5,0))</f>
        <v>0</v>
      </c>
      <c r="G4088" s="65">
        <f t="shared" si="487"/>
        <v>0</v>
      </c>
      <c r="H4088" s="44">
        <f t="shared" si="489"/>
        <v>0</v>
      </c>
      <c r="I4088" s="46">
        <v>0</v>
      </c>
      <c r="J4088" s="31">
        <f t="shared" si="490"/>
        <v>0</v>
      </c>
      <c r="K4088" s="1">
        <f t="shared" si="491"/>
        <v>0</v>
      </c>
      <c r="L4088" s="1">
        <f t="shared" si="488"/>
        <v>6</v>
      </c>
    </row>
    <row r="4089" spans="1:12" ht="16.5" hidden="1" thickBot="1" x14ac:dyDescent="0.3">
      <c r="A4089" s="26">
        <v>731206</v>
      </c>
      <c r="B4089" s="42">
        <v>731206</v>
      </c>
      <c r="C4089" s="43" t="s">
        <v>440</v>
      </c>
      <c r="D4089" s="44">
        <v>0</v>
      </c>
      <c r="E4089" s="29">
        <f>IF(ISERROR(VLOOKUP(A4089,'INFORME SEVEN'!$A$1:$F$339,4,0)),0,VLOOKUP(A4089,'INFORME SEVEN'!$A$1:$F$339,4,0))</f>
        <v>0</v>
      </c>
      <c r="F4089" s="29">
        <f>IF(ISERROR(VLOOKUP(A4089,'INFORME SEVEN'!$A$1:$F$339,5,0)),0,VLOOKUP(A4089,'INFORME SEVEN'!$A$1:$F$339,5,0))</f>
        <v>0</v>
      </c>
      <c r="G4089" s="65">
        <f t="shared" si="487"/>
        <v>0</v>
      </c>
      <c r="H4089" s="44">
        <f t="shared" si="489"/>
        <v>0</v>
      </c>
      <c r="I4089" s="46">
        <v>0</v>
      </c>
      <c r="J4089" s="31">
        <f t="shared" si="490"/>
        <v>0</v>
      </c>
      <c r="K4089" s="1">
        <f t="shared" si="491"/>
        <v>0</v>
      </c>
      <c r="L4089" s="1">
        <f t="shared" si="488"/>
        <v>6</v>
      </c>
    </row>
    <row r="4090" spans="1:12" ht="16.5" hidden="1" thickBot="1" x14ac:dyDescent="0.3">
      <c r="A4090" s="26">
        <v>731207</v>
      </c>
      <c r="B4090" s="42">
        <v>731207</v>
      </c>
      <c r="C4090" s="43" t="s">
        <v>1955</v>
      </c>
      <c r="D4090" s="44">
        <v>0</v>
      </c>
      <c r="E4090" s="29">
        <f>IF(ISERROR(VLOOKUP(A4090,'INFORME SEVEN'!$A$1:$F$339,4,0)),0,VLOOKUP(A4090,'INFORME SEVEN'!$A$1:$F$339,4,0))</f>
        <v>0</v>
      </c>
      <c r="F4090" s="29">
        <f>IF(ISERROR(VLOOKUP(A4090,'INFORME SEVEN'!$A$1:$F$339,5,0)),0,VLOOKUP(A4090,'INFORME SEVEN'!$A$1:$F$339,5,0))</f>
        <v>0</v>
      </c>
      <c r="G4090" s="65">
        <f t="shared" si="487"/>
        <v>0</v>
      </c>
      <c r="H4090" s="44">
        <f t="shared" si="489"/>
        <v>0</v>
      </c>
      <c r="I4090" s="46">
        <v>0</v>
      </c>
      <c r="J4090" s="31">
        <f t="shared" si="490"/>
        <v>0</v>
      </c>
      <c r="K4090" s="1">
        <f t="shared" si="491"/>
        <v>0</v>
      </c>
      <c r="L4090" s="1">
        <f t="shared" si="488"/>
        <v>6</v>
      </c>
    </row>
    <row r="4091" spans="1:12" ht="16.5" hidden="1" thickBot="1" x14ac:dyDescent="0.3">
      <c r="A4091" s="26">
        <v>731208</v>
      </c>
      <c r="B4091" s="42">
        <v>731208</v>
      </c>
      <c r="C4091" s="43" t="s">
        <v>438</v>
      </c>
      <c r="D4091" s="44">
        <v>0</v>
      </c>
      <c r="E4091" s="29">
        <f>IF(ISERROR(VLOOKUP(A4091,'INFORME SEVEN'!$A$1:$F$339,4,0)),0,VLOOKUP(A4091,'INFORME SEVEN'!$A$1:$F$339,4,0))</f>
        <v>0</v>
      </c>
      <c r="F4091" s="29">
        <f>IF(ISERROR(VLOOKUP(A4091,'INFORME SEVEN'!$A$1:$F$339,5,0)),0,VLOOKUP(A4091,'INFORME SEVEN'!$A$1:$F$339,5,0))</f>
        <v>0</v>
      </c>
      <c r="G4091" s="65">
        <f t="shared" si="487"/>
        <v>0</v>
      </c>
      <c r="H4091" s="44">
        <f t="shared" si="489"/>
        <v>0</v>
      </c>
      <c r="I4091" s="46">
        <v>0</v>
      </c>
      <c r="J4091" s="31">
        <f t="shared" si="490"/>
        <v>0</v>
      </c>
      <c r="K4091" s="1">
        <f t="shared" si="491"/>
        <v>0</v>
      </c>
      <c r="L4091" s="1">
        <f t="shared" si="488"/>
        <v>6</v>
      </c>
    </row>
    <row r="4092" spans="1:12" ht="16.5" hidden="1" thickBot="1" x14ac:dyDescent="0.3">
      <c r="A4092" s="26">
        <v>731209</v>
      </c>
      <c r="B4092" s="42">
        <v>731209</v>
      </c>
      <c r="C4092" s="43" t="s">
        <v>1821</v>
      </c>
      <c r="D4092" s="44">
        <v>0</v>
      </c>
      <c r="E4092" s="29">
        <f>IF(ISERROR(VLOOKUP(A4092,'INFORME SEVEN'!$A$1:$F$339,4,0)),0,VLOOKUP(A4092,'INFORME SEVEN'!$A$1:$F$339,4,0))</f>
        <v>0</v>
      </c>
      <c r="F4092" s="29">
        <f>IF(ISERROR(VLOOKUP(A4092,'INFORME SEVEN'!$A$1:$F$339,5,0)),0,VLOOKUP(A4092,'INFORME SEVEN'!$A$1:$F$339,5,0))</f>
        <v>0</v>
      </c>
      <c r="G4092" s="65">
        <f t="shared" si="487"/>
        <v>0</v>
      </c>
      <c r="H4092" s="44">
        <f t="shared" si="489"/>
        <v>0</v>
      </c>
      <c r="I4092" s="46">
        <v>0</v>
      </c>
      <c r="J4092" s="31">
        <f t="shared" si="490"/>
        <v>0</v>
      </c>
      <c r="K4092" s="1">
        <f t="shared" si="491"/>
        <v>0</v>
      </c>
      <c r="L4092" s="1">
        <f t="shared" si="488"/>
        <v>6</v>
      </c>
    </row>
    <row r="4093" spans="1:12" ht="16.5" hidden="1" thickBot="1" x14ac:dyDescent="0.3">
      <c r="A4093" s="26">
        <v>731210</v>
      </c>
      <c r="B4093" s="42">
        <v>731210</v>
      </c>
      <c r="C4093" s="43" t="s">
        <v>1822</v>
      </c>
      <c r="D4093" s="44">
        <v>0</v>
      </c>
      <c r="E4093" s="29">
        <f>IF(ISERROR(VLOOKUP(A4093,'INFORME SEVEN'!$A$1:$F$339,4,0)),0,VLOOKUP(A4093,'INFORME SEVEN'!$A$1:$F$339,4,0))</f>
        <v>0</v>
      </c>
      <c r="F4093" s="29">
        <f>IF(ISERROR(VLOOKUP(A4093,'INFORME SEVEN'!$A$1:$F$339,5,0)),0,VLOOKUP(A4093,'INFORME SEVEN'!$A$1:$F$339,5,0))</f>
        <v>0</v>
      </c>
      <c r="G4093" s="65">
        <f t="shared" si="487"/>
        <v>0</v>
      </c>
      <c r="H4093" s="44">
        <f t="shared" si="489"/>
        <v>0</v>
      </c>
      <c r="I4093" s="46">
        <v>0</v>
      </c>
      <c r="J4093" s="31">
        <f t="shared" si="490"/>
        <v>0</v>
      </c>
      <c r="K4093" s="1">
        <f t="shared" si="491"/>
        <v>0</v>
      </c>
      <c r="L4093" s="1">
        <f t="shared" si="488"/>
        <v>6</v>
      </c>
    </row>
    <row r="4094" spans="1:12" ht="16.5" hidden="1" thickBot="1" x14ac:dyDescent="0.3">
      <c r="A4094" s="26">
        <v>731295</v>
      </c>
      <c r="B4094" s="42">
        <v>731295</v>
      </c>
      <c r="C4094" s="43" t="s">
        <v>1956</v>
      </c>
      <c r="D4094" s="44">
        <v>0</v>
      </c>
      <c r="E4094" s="29">
        <f>IF(ISERROR(VLOOKUP(A4094,'INFORME SEVEN'!$A$1:$F$339,4,0)),0,VLOOKUP(A4094,'INFORME SEVEN'!$A$1:$F$339,4,0))</f>
        <v>0</v>
      </c>
      <c r="F4094" s="29">
        <f>IF(ISERROR(VLOOKUP(A4094,'INFORME SEVEN'!$A$1:$F$339,5,0)),0,VLOOKUP(A4094,'INFORME SEVEN'!$A$1:$F$339,5,0))</f>
        <v>0</v>
      </c>
      <c r="G4094" s="65">
        <f t="shared" si="487"/>
        <v>0</v>
      </c>
      <c r="H4094" s="44">
        <f t="shared" si="489"/>
        <v>0</v>
      </c>
      <c r="I4094" s="46">
        <v>0</v>
      </c>
      <c r="J4094" s="31">
        <f t="shared" si="490"/>
        <v>0</v>
      </c>
      <c r="K4094" s="1">
        <f t="shared" si="491"/>
        <v>0</v>
      </c>
      <c r="L4094" s="1">
        <f t="shared" si="488"/>
        <v>6</v>
      </c>
    </row>
    <row r="4095" spans="1:12" ht="16.5" hidden="1" thickBot="1" x14ac:dyDescent="0.3">
      <c r="A4095" s="26">
        <v>7313</v>
      </c>
      <c r="B4095" s="48">
        <v>731300</v>
      </c>
      <c r="C4095" s="49" t="s">
        <v>1988</v>
      </c>
      <c r="D4095" s="39">
        <v>0</v>
      </c>
      <c r="E4095" s="29">
        <f>IF(ISERROR(VLOOKUP(A4095,'INFORME SEVEN'!$A$1:$F$339,4,0)),0,VLOOKUP(A4095,'INFORME SEVEN'!$A$1:$F$339,4,0))</f>
        <v>0</v>
      </c>
      <c r="F4095" s="29">
        <f>IF(ISERROR(VLOOKUP(A4095,'INFORME SEVEN'!$A$1:$F$339,5,0)),0,VLOOKUP(A4095,'INFORME SEVEN'!$A$1:$F$339,5,0))</f>
        <v>0</v>
      </c>
      <c r="G4095" s="39">
        <f t="shared" si="487"/>
        <v>0</v>
      </c>
      <c r="H4095" s="50">
        <f t="shared" si="489"/>
        <v>0</v>
      </c>
      <c r="I4095" s="51">
        <v>0</v>
      </c>
      <c r="J4095" s="31">
        <f t="shared" si="490"/>
        <v>0</v>
      </c>
      <c r="K4095" s="1">
        <f t="shared" si="491"/>
        <v>0</v>
      </c>
      <c r="L4095" s="1">
        <f t="shared" si="488"/>
        <v>4</v>
      </c>
    </row>
    <row r="4096" spans="1:12" ht="16.5" hidden="1" thickBot="1" x14ac:dyDescent="0.3">
      <c r="A4096" s="26">
        <v>731301</v>
      </c>
      <c r="B4096" s="42">
        <v>731301</v>
      </c>
      <c r="C4096" s="43" t="s">
        <v>1954</v>
      </c>
      <c r="D4096" s="44">
        <v>0</v>
      </c>
      <c r="E4096" s="29">
        <f>IF(ISERROR(VLOOKUP(A4096,'INFORME SEVEN'!$A$1:$F$339,4,0)),0,VLOOKUP(A4096,'INFORME SEVEN'!$A$1:$F$339,4,0))</f>
        <v>0</v>
      </c>
      <c r="F4096" s="29">
        <f>IF(ISERROR(VLOOKUP(A4096,'INFORME SEVEN'!$A$1:$F$339,5,0)),0,VLOOKUP(A4096,'INFORME SEVEN'!$A$1:$F$339,5,0))</f>
        <v>0</v>
      </c>
      <c r="G4096" s="65">
        <f t="shared" si="487"/>
        <v>0</v>
      </c>
      <c r="H4096" s="44">
        <f t="shared" si="489"/>
        <v>0</v>
      </c>
      <c r="I4096" s="46">
        <v>0</v>
      </c>
      <c r="J4096" s="31">
        <f t="shared" si="490"/>
        <v>0</v>
      </c>
      <c r="K4096" s="1">
        <f t="shared" si="491"/>
        <v>0</v>
      </c>
      <c r="L4096" s="1">
        <f t="shared" si="488"/>
        <v>6</v>
      </c>
    </row>
    <row r="4097" spans="1:12" ht="16.5" hidden="1" thickBot="1" x14ac:dyDescent="0.3">
      <c r="A4097" s="26">
        <v>731302</v>
      </c>
      <c r="B4097" s="42">
        <v>731302</v>
      </c>
      <c r="C4097" s="43" t="s">
        <v>1820</v>
      </c>
      <c r="D4097" s="44">
        <v>0</v>
      </c>
      <c r="E4097" s="29">
        <f>IF(ISERROR(VLOOKUP(A4097,'INFORME SEVEN'!$A$1:$F$339,4,0)),0,VLOOKUP(A4097,'INFORME SEVEN'!$A$1:$F$339,4,0))</f>
        <v>0</v>
      </c>
      <c r="F4097" s="29">
        <f>IF(ISERROR(VLOOKUP(A4097,'INFORME SEVEN'!$A$1:$F$339,5,0)),0,VLOOKUP(A4097,'INFORME SEVEN'!$A$1:$F$339,5,0))</f>
        <v>0</v>
      </c>
      <c r="G4097" s="65">
        <f t="shared" ref="G4097:G4160" si="492">D4097+E4097-F4097</f>
        <v>0</v>
      </c>
      <c r="H4097" s="44">
        <f t="shared" si="489"/>
        <v>0</v>
      </c>
      <c r="I4097" s="46">
        <v>0</v>
      </c>
      <c r="J4097" s="31">
        <f t="shared" si="490"/>
        <v>0</v>
      </c>
      <c r="K4097" s="1">
        <f t="shared" si="491"/>
        <v>0</v>
      </c>
      <c r="L4097" s="1">
        <f t="shared" si="488"/>
        <v>6</v>
      </c>
    </row>
    <row r="4098" spans="1:12" ht="16.5" hidden="1" thickBot="1" x14ac:dyDescent="0.3">
      <c r="A4098" s="26">
        <v>731303</v>
      </c>
      <c r="B4098" s="42">
        <v>731303</v>
      </c>
      <c r="C4098" s="43" t="s">
        <v>817</v>
      </c>
      <c r="D4098" s="44">
        <v>0</v>
      </c>
      <c r="E4098" s="29">
        <f>IF(ISERROR(VLOOKUP(A4098,'INFORME SEVEN'!$A$1:$F$339,4,0)),0,VLOOKUP(A4098,'INFORME SEVEN'!$A$1:$F$339,4,0))</f>
        <v>0</v>
      </c>
      <c r="F4098" s="29">
        <f>IF(ISERROR(VLOOKUP(A4098,'INFORME SEVEN'!$A$1:$F$339,5,0)),0,VLOOKUP(A4098,'INFORME SEVEN'!$A$1:$F$339,5,0))</f>
        <v>0</v>
      </c>
      <c r="G4098" s="65">
        <f t="shared" si="492"/>
        <v>0</v>
      </c>
      <c r="H4098" s="44">
        <f t="shared" si="489"/>
        <v>0</v>
      </c>
      <c r="I4098" s="46">
        <v>0</v>
      </c>
      <c r="J4098" s="31">
        <f t="shared" si="490"/>
        <v>0</v>
      </c>
      <c r="K4098" s="1">
        <f t="shared" si="491"/>
        <v>0</v>
      </c>
      <c r="L4098" s="1">
        <f t="shared" si="488"/>
        <v>6</v>
      </c>
    </row>
    <row r="4099" spans="1:12" ht="16.5" hidden="1" thickBot="1" x14ac:dyDescent="0.3">
      <c r="A4099" s="26">
        <v>731304</v>
      </c>
      <c r="B4099" s="42">
        <v>731304</v>
      </c>
      <c r="C4099" s="43" t="s">
        <v>1819</v>
      </c>
      <c r="D4099" s="44">
        <v>0</v>
      </c>
      <c r="E4099" s="29">
        <f>IF(ISERROR(VLOOKUP(A4099,'INFORME SEVEN'!$A$1:$F$339,4,0)),0,VLOOKUP(A4099,'INFORME SEVEN'!$A$1:$F$339,4,0))</f>
        <v>0</v>
      </c>
      <c r="F4099" s="29">
        <f>IF(ISERROR(VLOOKUP(A4099,'INFORME SEVEN'!$A$1:$F$339,5,0)),0,VLOOKUP(A4099,'INFORME SEVEN'!$A$1:$F$339,5,0))</f>
        <v>0</v>
      </c>
      <c r="G4099" s="65">
        <f t="shared" si="492"/>
        <v>0</v>
      </c>
      <c r="H4099" s="44">
        <f t="shared" si="489"/>
        <v>0</v>
      </c>
      <c r="I4099" s="46">
        <v>0</v>
      </c>
      <c r="J4099" s="31">
        <f t="shared" si="490"/>
        <v>0</v>
      </c>
      <c r="K4099" s="1">
        <f t="shared" si="491"/>
        <v>0</v>
      </c>
      <c r="L4099" s="1">
        <f t="shared" si="488"/>
        <v>6</v>
      </c>
    </row>
    <row r="4100" spans="1:12" ht="16.5" hidden="1" thickBot="1" x14ac:dyDescent="0.3">
      <c r="A4100" s="26">
        <v>731305</v>
      </c>
      <c r="B4100" s="42">
        <v>731305</v>
      </c>
      <c r="C4100" s="43" t="s">
        <v>818</v>
      </c>
      <c r="D4100" s="44">
        <v>0</v>
      </c>
      <c r="E4100" s="29">
        <f>IF(ISERROR(VLOOKUP(A4100,'INFORME SEVEN'!$A$1:$F$339,4,0)),0,VLOOKUP(A4100,'INFORME SEVEN'!$A$1:$F$339,4,0))</f>
        <v>0</v>
      </c>
      <c r="F4100" s="29">
        <f>IF(ISERROR(VLOOKUP(A4100,'INFORME SEVEN'!$A$1:$F$339,5,0)),0,VLOOKUP(A4100,'INFORME SEVEN'!$A$1:$F$339,5,0))</f>
        <v>0</v>
      </c>
      <c r="G4100" s="65">
        <f t="shared" si="492"/>
        <v>0</v>
      </c>
      <c r="H4100" s="44">
        <f t="shared" si="489"/>
        <v>0</v>
      </c>
      <c r="I4100" s="46">
        <v>0</v>
      </c>
      <c r="J4100" s="31">
        <f t="shared" si="490"/>
        <v>0</v>
      </c>
      <c r="K4100" s="1">
        <f t="shared" si="491"/>
        <v>0</v>
      </c>
      <c r="L4100" s="1">
        <f t="shared" si="488"/>
        <v>6</v>
      </c>
    </row>
    <row r="4101" spans="1:12" ht="16.5" hidden="1" thickBot="1" x14ac:dyDescent="0.3">
      <c r="A4101" s="26">
        <v>731306</v>
      </c>
      <c r="B4101" s="42">
        <v>731306</v>
      </c>
      <c r="C4101" s="43" t="s">
        <v>440</v>
      </c>
      <c r="D4101" s="44">
        <v>0</v>
      </c>
      <c r="E4101" s="29">
        <f>IF(ISERROR(VLOOKUP(A4101,'INFORME SEVEN'!$A$1:$F$339,4,0)),0,VLOOKUP(A4101,'INFORME SEVEN'!$A$1:$F$339,4,0))</f>
        <v>0</v>
      </c>
      <c r="F4101" s="29">
        <f>IF(ISERROR(VLOOKUP(A4101,'INFORME SEVEN'!$A$1:$F$339,5,0)),0,VLOOKUP(A4101,'INFORME SEVEN'!$A$1:$F$339,5,0))</f>
        <v>0</v>
      </c>
      <c r="G4101" s="65">
        <f t="shared" si="492"/>
        <v>0</v>
      </c>
      <c r="H4101" s="44">
        <f t="shared" si="489"/>
        <v>0</v>
      </c>
      <c r="I4101" s="46">
        <v>0</v>
      </c>
      <c r="J4101" s="31">
        <f t="shared" si="490"/>
        <v>0</v>
      </c>
      <c r="K4101" s="1">
        <f t="shared" si="491"/>
        <v>0</v>
      </c>
      <c r="L4101" s="1">
        <f t="shared" si="488"/>
        <v>6</v>
      </c>
    </row>
    <row r="4102" spans="1:12" ht="16.5" hidden="1" thickBot="1" x14ac:dyDescent="0.3">
      <c r="A4102" s="26">
        <v>731307</v>
      </c>
      <c r="B4102" s="42">
        <v>731307</v>
      </c>
      <c r="C4102" s="43" t="s">
        <v>1955</v>
      </c>
      <c r="D4102" s="44">
        <v>0</v>
      </c>
      <c r="E4102" s="29">
        <f>IF(ISERROR(VLOOKUP(A4102,'INFORME SEVEN'!$A$1:$F$339,4,0)),0,VLOOKUP(A4102,'INFORME SEVEN'!$A$1:$F$339,4,0))</f>
        <v>0</v>
      </c>
      <c r="F4102" s="29">
        <f>IF(ISERROR(VLOOKUP(A4102,'INFORME SEVEN'!$A$1:$F$339,5,0)),0,VLOOKUP(A4102,'INFORME SEVEN'!$A$1:$F$339,5,0))</f>
        <v>0</v>
      </c>
      <c r="G4102" s="65">
        <f t="shared" si="492"/>
        <v>0</v>
      </c>
      <c r="H4102" s="44">
        <f t="shared" si="489"/>
        <v>0</v>
      </c>
      <c r="I4102" s="46">
        <v>0</v>
      </c>
      <c r="J4102" s="31">
        <f t="shared" si="490"/>
        <v>0</v>
      </c>
      <c r="K4102" s="1">
        <f t="shared" si="491"/>
        <v>0</v>
      </c>
      <c r="L4102" s="1">
        <f t="shared" si="488"/>
        <v>6</v>
      </c>
    </row>
    <row r="4103" spans="1:12" ht="16.5" hidden="1" thickBot="1" x14ac:dyDescent="0.3">
      <c r="A4103" s="26">
        <v>731308</v>
      </c>
      <c r="B4103" s="42">
        <v>731308</v>
      </c>
      <c r="C4103" s="43" t="s">
        <v>438</v>
      </c>
      <c r="D4103" s="44">
        <v>0</v>
      </c>
      <c r="E4103" s="29">
        <f>IF(ISERROR(VLOOKUP(A4103,'INFORME SEVEN'!$A$1:$F$339,4,0)),0,VLOOKUP(A4103,'INFORME SEVEN'!$A$1:$F$339,4,0))</f>
        <v>0</v>
      </c>
      <c r="F4103" s="29">
        <f>IF(ISERROR(VLOOKUP(A4103,'INFORME SEVEN'!$A$1:$F$339,5,0)),0,VLOOKUP(A4103,'INFORME SEVEN'!$A$1:$F$339,5,0))</f>
        <v>0</v>
      </c>
      <c r="G4103" s="65">
        <f t="shared" si="492"/>
        <v>0</v>
      </c>
      <c r="H4103" s="44">
        <f t="shared" si="489"/>
        <v>0</v>
      </c>
      <c r="I4103" s="46">
        <v>0</v>
      </c>
      <c r="J4103" s="31">
        <f t="shared" si="490"/>
        <v>0</v>
      </c>
      <c r="K4103" s="1">
        <f t="shared" si="491"/>
        <v>0</v>
      </c>
      <c r="L4103" s="1">
        <f t="shared" si="488"/>
        <v>6</v>
      </c>
    </row>
    <row r="4104" spans="1:12" ht="16.5" hidden="1" thickBot="1" x14ac:dyDescent="0.3">
      <c r="A4104" s="26">
        <v>731309</v>
      </c>
      <c r="B4104" s="42">
        <v>731309</v>
      </c>
      <c r="C4104" s="43" t="s">
        <v>1821</v>
      </c>
      <c r="D4104" s="44">
        <v>0</v>
      </c>
      <c r="E4104" s="29">
        <f>IF(ISERROR(VLOOKUP(A4104,'INFORME SEVEN'!$A$1:$F$339,4,0)),0,VLOOKUP(A4104,'INFORME SEVEN'!$A$1:$F$339,4,0))</f>
        <v>0</v>
      </c>
      <c r="F4104" s="29">
        <f>IF(ISERROR(VLOOKUP(A4104,'INFORME SEVEN'!$A$1:$F$339,5,0)),0,VLOOKUP(A4104,'INFORME SEVEN'!$A$1:$F$339,5,0))</f>
        <v>0</v>
      </c>
      <c r="G4104" s="65">
        <f t="shared" si="492"/>
        <v>0</v>
      </c>
      <c r="H4104" s="44">
        <f t="shared" si="489"/>
        <v>0</v>
      </c>
      <c r="I4104" s="46">
        <v>0</v>
      </c>
      <c r="J4104" s="31">
        <f t="shared" si="490"/>
        <v>0</v>
      </c>
      <c r="K4104" s="1">
        <f t="shared" si="491"/>
        <v>0</v>
      </c>
      <c r="L4104" s="1">
        <f t="shared" si="488"/>
        <v>6</v>
      </c>
    </row>
    <row r="4105" spans="1:12" ht="16.5" hidden="1" thickBot="1" x14ac:dyDescent="0.3">
      <c r="A4105" s="26">
        <v>731310</v>
      </c>
      <c r="B4105" s="42">
        <v>731310</v>
      </c>
      <c r="C4105" s="43" t="s">
        <v>1822</v>
      </c>
      <c r="D4105" s="44">
        <v>0</v>
      </c>
      <c r="E4105" s="29">
        <f>IF(ISERROR(VLOOKUP(A4105,'INFORME SEVEN'!$A$1:$F$339,4,0)),0,VLOOKUP(A4105,'INFORME SEVEN'!$A$1:$F$339,4,0))</f>
        <v>0</v>
      </c>
      <c r="F4105" s="29">
        <f>IF(ISERROR(VLOOKUP(A4105,'INFORME SEVEN'!$A$1:$F$339,5,0)),0,VLOOKUP(A4105,'INFORME SEVEN'!$A$1:$F$339,5,0))</f>
        <v>0</v>
      </c>
      <c r="G4105" s="65">
        <f t="shared" si="492"/>
        <v>0</v>
      </c>
      <c r="H4105" s="44">
        <f t="shared" si="489"/>
        <v>0</v>
      </c>
      <c r="I4105" s="46">
        <v>0</v>
      </c>
      <c r="J4105" s="31">
        <f t="shared" si="490"/>
        <v>0</v>
      </c>
      <c r="K4105" s="1">
        <f t="shared" si="491"/>
        <v>0</v>
      </c>
      <c r="L4105" s="1">
        <f t="shared" si="488"/>
        <v>6</v>
      </c>
    </row>
    <row r="4106" spans="1:12" ht="16.5" hidden="1" thickBot="1" x14ac:dyDescent="0.3">
      <c r="A4106" s="26">
        <v>731395</v>
      </c>
      <c r="B4106" s="42">
        <v>731395</v>
      </c>
      <c r="C4106" s="43" t="s">
        <v>1956</v>
      </c>
      <c r="D4106" s="44">
        <v>0</v>
      </c>
      <c r="E4106" s="29">
        <f>IF(ISERROR(VLOOKUP(A4106,'INFORME SEVEN'!$A$1:$F$339,4,0)),0,VLOOKUP(A4106,'INFORME SEVEN'!$A$1:$F$339,4,0))</f>
        <v>0</v>
      </c>
      <c r="F4106" s="29">
        <f>IF(ISERROR(VLOOKUP(A4106,'INFORME SEVEN'!$A$1:$F$339,5,0)),0,VLOOKUP(A4106,'INFORME SEVEN'!$A$1:$F$339,5,0))</f>
        <v>0</v>
      </c>
      <c r="G4106" s="65">
        <f t="shared" si="492"/>
        <v>0</v>
      </c>
      <c r="H4106" s="44">
        <f t="shared" si="489"/>
        <v>0</v>
      </c>
      <c r="I4106" s="46">
        <v>0</v>
      </c>
      <c r="J4106" s="31">
        <f t="shared" si="490"/>
        <v>0</v>
      </c>
      <c r="K4106" s="1">
        <f t="shared" si="491"/>
        <v>0</v>
      </c>
      <c r="L4106" s="1">
        <f t="shared" si="488"/>
        <v>6</v>
      </c>
    </row>
    <row r="4107" spans="1:12" ht="16.5" hidden="1" thickBot="1" x14ac:dyDescent="0.3">
      <c r="A4107" s="26">
        <v>7314</v>
      </c>
      <c r="B4107" s="48">
        <v>731400</v>
      </c>
      <c r="C4107" s="49" t="s">
        <v>1989</v>
      </c>
      <c r="D4107" s="39">
        <v>0</v>
      </c>
      <c r="E4107" s="29">
        <f>IF(ISERROR(VLOOKUP(A4107,'INFORME SEVEN'!$A$1:$F$339,4,0)),0,VLOOKUP(A4107,'INFORME SEVEN'!$A$1:$F$339,4,0))</f>
        <v>0</v>
      </c>
      <c r="F4107" s="29">
        <f>IF(ISERROR(VLOOKUP(A4107,'INFORME SEVEN'!$A$1:$F$339,5,0)),0,VLOOKUP(A4107,'INFORME SEVEN'!$A$1:$F$339,5,0))</f>
        <v>0</v>
      </c>
      <c r="G4107" s="39">
        <f t="shared" si="492"/>
        <v>0</v>
      </c>
      <c r="H4107" s="50">
        <f t="shared" si="489"/>
        <v>0</v>
      </c>
      <c r="I4107" s="51">
        <v>0</v>
      </c>
      <c r="J4107" s="31">
        <f t="shared" si="490"/>
        <v>0</v>
      </c>
      <c r="K4107" s="1">
        <f t="shared" si="491"/>
        <v>0</v>
      </c>
      <c r="L4107" s="1">
        <f t="shared" si="488"/>
        <v>4</v>
      </c>
    </row>
    <row r="4108" spans="1:12" ht="16.5" hidden="1" thickBot="1" x14ac:dyDescent="0.3">
      <c r="A4108" s="26">
        <v>731401</v>
      </c>
      <c r="B4108" s="42">
        <v>731401</v>
      </c>
      <c r="C4108" s="43" t="s">
        <v>1954</v>
      </c>
      <c r="D4108" s="44">
        <v>0</v>
      </c>
      <c r="E4108" s="29">
        <f>IF(ISERROR(VLOOKUP(A4108,'INFORME SEVEN'!$A$1:$F$339,4,0)),0,VLOOKUP(A4108,'INFORME SEVEN'!$A$1:$F$339,4,0))</f>
        <v>0</v>
      </c>
      <c r="F4108" s="29">
        <f>IF(ISERROR(VLOOKUP(A4108,'INFORME SEVEN'!$A$1:$F$339,5,0)),0,VLOOKUP(A4108,'INFORME SEVEN'!$A$1:$F$339,5,0))</f>
        <v>0</v>
      </c>
      <c r="G4108" s="65">
        <f t="shared" si="492"/>
        <v>0</v>
      </c>
      <c r="H4108" s="44">
        <f t="shared" si="489"/>
        <v>0</v>
      </c>
      <c r="I4108" s="46">
        <v>0</v>
      </c>
      <c r="J4108" s="31">
        <f t="shared" si="490"/>
        <v>0</v>
      </c>
      <c r="K4108" s="1">
        <f t="shared" si="491"/>
        <v>0</v>
      </c>
      <c r="L4108" s="1">
        <f t="shared" si="488"/>
        <v>6</v>
      </c>
    </row>
    <row r="4109" spans="1:12" ht="16.5" hidden="1" thickBot="1" x14ac:dyDescent="0.3">
      <c r="A4109" s="26">
        <v>731402</v>
      </c>
      <c r="B4109" s="42">
        <v>731402</v>
      </c>
      <c r="C4109" s="43" t="s">
        <v>1820</v>
      </c>
      <c r="D4109" s="44">
        <v>0</v>
      </c>
      <c r="E4109" s="29">
        <f>IF(ISERROR(VLOOKUP(A4109,'INFORME SEVEN'!$A$1:$F$339,4,0)),0,VLOOKUP(A4109,'INFORME SEVEN'!$A$1:$F$339,4,0))</f>
        <v>0</v>
      </c>
      <c r="F4109" s="29">
        <f>IF(ISERROR(VLOOKUP(A4109,'INFORME SEVEN'!$A$1:$F$339,5,0)),0,VLOOKUP(A4109,'INFORME SEVEN'!$A$1:$F$339,5,0))</f>
        <v>0</v>
      </c>
      <c r="G4109" s="65">
        <f t="shared" si="492"/>
        <v>0</v>
      </c>
      <c r="H4109" s="44">
        <f t="shared" si="489"/>
        <v>0</v>
      </c>
      <c r="I4109" s="46">
        <v>0</v>
      </c>
      <c r="J4109" s="31">
        <f t="shared" si="490"/>
        <v>0</v>
      </c>
      <c r="K4109" s="1">
        <f t="shared" si="491"/>
        <v>0</v>
      </c>
      <c r="L4109" s="1">
        <f t="shared" ref="L4109:L4172" si="493">+LEN(A4109)</f>
        <v>6</v>
      </c>
    </row>
    <row r="4110" spans="1:12" ht="16.5" hidden="1" thickBot="1" x14ac:dyDescent="0.3">
      <c r="A4110" s="26">
        <v>731403</v>
      </c>
      <c r="B4110" s="42">
        <v>731403</v>
      </c>
      <c r="C4110" s="43" t="s">
        <v>817</v>
      </c>
      <c r="D4110" s="44">
        <v>0</v>
      </c>
      <c r="E4110" s="29">
        <f>IF(ISERROR(VLOOKUP(A4110,'INFORME SEVEN'!$A$1:$F$339,4,0)),0,VLOOKUP(A4110,'INFORME SEVEN'!$A$1:$F$339,4,0))</f>
        <v>0</v>
      </c>
      <c r="F4110" s="29">
        <f>IF(ISERROR(VLOOKUP(A4110,'INFORME SEVEN'!$A$1:$F$339,5,0)),0,VLOOKUP(A4110,'INFORME SEVEN'!$A$1:$F$339,5,0))</f>
        <v>0</v>
      </c>
      <c r="G4110" s="65">
        <f t="shared" si="492"/>
        <v>0</v>
      </c>
      <c r="H4110" s="44">
        <f t="shared" si="489"/>
        <v>0</v>
      </c>
      <c r="I4110" s="46">
        <v>0</v>
      </c>
      <c r="J4110" s="31">
        <f t="shared" si="490"/>
        <v>0</v>
      </c>
      <c r="K4110" s="1">
        <f t="shared" si="491"/>
        <v>0</v>
      </c>
      <c r="L4110" s="1">
        <f t="shared" si="493"/>
        <v>6</v>
      </c>
    </row>
    <row r="4111" spans="1:12" ht="16.5" hidden="1" thickBot="1" x14ac:dyDescent="0.3">
      <c r="A4111" s="26">
        <v>731404</v>
      </c>
      <c r="B4111" s="42">
        <v>731404</v>
      </c>
      <c r="C4111" s="43" t="s">
        <v>1819</v>
      </c>
      <c r="D4111" s="44">
        <v>0</v>
      </c>
      <c r="E4111" s="29">
        <f>IF(ISERROR(VLOOKUP(A4111,'INFORME SEVEN'!$A$1:$F$339,4,0)),0,VLOOKUP(A4111,'INFORME SEVEN'!$A$1:$F$339,4,0))</f>
        <v>0</v>
      </c>
      <c r="F4111" s="29">
        <f>IF(ISERROR(VLOOKUP(A4111,'INFORME SEVEN'!$A$1:$F$339,5,0)),0,VLOOKUP(A4111,'INFORME SEVEN'!$A$1:$F$339,5,0))</f>
        <v>0</v>
      </c>
      <c r="G4111" s="65">
        <f t="shared" si="492"/>
        <v>0</v>
      </c>
      <c r="H4111" s="44">
        <f t="shared" si="489"/>
        <v>0</v>
      </c>
      <c r="I4111" s="46">
        <v>0</v>
      </c>
      <c r="J4111" s="31">
        <f t="shared" si="490"/>
        <v>0</v>
      </c>
      <c r="K4111" s="1">
        <f t="shared" si="491"/>
        <v>0</v>
      </c>
      <c r="L4111" s="1">
        <f t="shared" si="493"/>
        <v>6</v>
      </c>
    </row>
    <row r="4112" spans="1:12" ht="16.5" hidden="1" thickBot="1" x14ac:dyDescent="0.3">
      <c r="A4112" s="26">
        <v>731405</v>
      </c>
      <c r="B4112" s="42">
        <v>731405</v>
      </c>
      <c r="C4112" s="43" t="s">
        <v>818</v>
      </c>
      <c r="D4112" s="44">
        <v>0</v>
      </c>
      <c r="E4112" s="29">
        <f>IF(ISERROR(VLOOKUP(A4112,'INFORME SEVEN'!$A$1:$F$339,4,0)),0,VLOOKUP(A4112,'INFORME SEVEN'!$A$1:$F$339,4,0))</f>
        <v>0</v>
      </c>
      <c r="F4112" s="29">
        <f>IF(ISERROR(VLOOKUP(A4112,'INFORME SEVEN'!$A$1:$F$339,5,0)),0,VLOOKUP(A4112,'INFORME SEVEN'!$A$1:$F$339,5,0))</f>
        <v>0</v>
      </c>
      <c r="G4112" s="65">
        <f t="shared" si="492"/>
        <v>0</v>
      </c>
      <c r="H4112" s="44">
        <f t="shared" si="489"/>
        <v>0</v>
      </c>
      <c r="I4112" s="46">
        <v>0</v>
      </c>
      <c r="J4112" s="31">
        <f t="shared" si="490"/>
        <v>0</v>
      </c>
      <c r="K4112" s="1">
        <f t="shared" si="491"/>
        <v>0</v>
      </c>
      <c r="L4112" s="1">
        <f t="shared" si="493"/>
        <v>6</v>
      </c>
    </row>
    <row r="4113" spans="1:12" ht="16.5" hidden="1" thickBot="1" x14ac:dyDescent="0.3">
      <c r="A4113" s="26">
        <v>731406</v>
      </c>
      <c r="B4113" s="42">
        <v>731406</v>
      </c>
      <c r="C4113" s="43" t="s">
        <v>440</v>
      </c>
      <c r="D4113" s="44">
        <v>0</v>
      </c>
      <c r="E4113" s="29">
        <f>IF(ISERROR(VLOOKUP(A4113,'INFORME SEVEN'!$A$1:$F$339,4,0)),0,VLOOKUP(A4113,'INFORME SEVEN'!$A$1:$F$339,4,0))</f>
        <v>0</v>
      </c>
      <c r="F4113" s="29">
        <f>IF(ISERROR(VLOOKUP(A4113,'INFORME SEVEN'!$A$1:$F$339,5,0)),0,VLOOKUP(A4113,'INFORME SEVEN'!$A$1:$F$339,5,0))</f>
        <v>0</v>
      </c>
      <c r="G4113" s="65">
        <f t="shared" si="492"/>
        <v>0</v>
      </c>
      <c r="H4113" s="44">
        <f t="shared" si="489"/>
        <v>0</v>
      </c>
      <c r="I4113" s="46">
        <v>0</v>
      </c>
      <c r="J4113" s="31">
        <f t="shared" si="490"/>
        <v>0</v>
      </c>
      <c r="K4113" s="1">
        <f t="shared" si="491"/>
        <v>0</v>
      </c>
      <c r="L4113" s="1">
        <f t="shared" si="493"/>
        <v>6</v>
      </c>
    </row>
    <row r="4114" spans="1:12" ht="16.5" hidden="1" thickBot="1" x14ac:dyDescent="0.3">
      <c r="A4114" s="26">
        <v>731407</v>
      </c>
      <c r="B4114" s="42">
        <v>731407</v>
      </c>
      <c r="C4114" s="43" t="s">
        <v>1955</v>
      </c>
      <c r="D4114" s="44">
        <v>0</v>
      </c>
      <c r="E4114" s="29">
        <f>IF(ISERROR(VLOOKUP(A4114,'INFORME SEVEN'!$A$1:$F$339,4,0)),0,VLOOKUP(A4114,'INFORME SEVEN'!$A$1:$F$339,4,0))</f>
        <v>0</v>
      </c>
      <c r="F4114" s="29">
        <f>IF(ISERROR(VLOOKUP(A4114,'INFORME SEVEN'!$A$1:$F$339,5,0)),0,VLOOKUP(A4114,'INFORME SEVEN'!$A$1:$F$339,5,0))</f>
        <v>0</v>
      </c>
      <c r="G4114" s="65">
        <f t="shared" si="492"/>
        <v>0</v>
      </c>
      <c r="H4114" s="44">
        <f t="shared" si="489"/>
        <v>0</v>
      </c>
      <c r="I4114" s="46">
        <v>0</v>
      </c>
      <c r="J4114" s="31">
        <f t="shared" si="490"/>
        <v>0</v>
      </c>
      <c r="K4114" s="1">
        <f t="shared" si="491"/>
        <v>0</v>
      </c>
      <c r="L4114" s="1">
        <f t="shared" si="493"/>
        <v>6</v>
      </c>
    </row>
    <row r="4115" spans="1:12" ht="16.5" hidden="1" thickBot="1" x14ac:dyDescent="0.3">
      <c r="A4115" s="26">
        <v>731408</v>
      </c>
      <c r="B4115" s="42">
        <v>731408</v>
      </c>
      <c r="C4115" s="43" t="s">
        <v>438</v>
      </c>
      <c r="D4115" s="44">
        <v>0</v>
      </c>
      <c r="E4115" s="29">
        <f>IF(ISERROR(VLOOKUP(A4115,'INFORME SEVEN'!$A$1:$F$339,4,0)),0,VLOOKUP(A4115,'INFORME SEVEN'!$A$1:$F$339,4,0))</f>
        <v>0</v>
      </c>
      <c r="F4115" s="29">
        <f>IF(ISERROR(VLOOKUP(A4115,'INFORME SEVEN'!$A$1:$F$339,5,0)),0,VLOOKUP(A4115,'INFORME SEVEN'!$A$1:$F$339,5,0))</f>
        <v>0</v>
      </c>
      <c r="G4115" s="65">
        <f t="shared" si="492"/>
        <v>0</v>
      </c>
      <c r="H4115" s="44">
        <f t="shared" ref="H4115:H4178" si="494">+G4115</f>
        <v>0</v>
      </c>
      <c r="I4115" s="46">
        <v>0</v>
      </c>
      <c r="J4115" s="31">
        <f t="shared" si="490"/>
        <v>0</v>
      </c>
      <c r="K4115" s="1">
        <f t="shared" si="491"/>
        <v>0</v>
      </c>
      <c r="L4115" s="1">
        <f t="shared" si="493"/>
        <v>6</v>
      </c>
    </row>
    <row r="4116" spans="1:12" ht="16.5" hidden="1" thickBot="1" x14ac:dyDescent="0.3">
      <c r="A4116" s="26">
        <v>731409</v>
      </c>
      <c r="B4116" s="42">
        <v>731409</v>
      </c>
      <c r="C4116" s="43" t="s">
        <v>1821</v>
      </c>
      <c r="D4116" s="44">
        <v>0</v>
      </c>
      <c r="E4116" s="29">
        <f>IF(ISERROR(VLOOKUP(A4116,'INFORME SEVEN'!$A$1:$F$339,4,0)),0,VLOOKUP(A4116,'INFORME SEVEN'!$A$1:$F$339,4,0))</f>
        <v>0</v>
      </c>
      <c r="F4116" s="29">
        <f>IF(ISERROR(VLOOKUP(A4116,'INFORME SEVEN'!$A$1:$F$339,5,0)),0,VLOOKUP(A4116,'INFORME SEVEN'!$A$1:$F$339,5,0))</f>
        <v>0</v>
      </c>
      <c r="G4116" s="65">
        <f t="shared" si="492"/>
        <v>0</v>
      </c>
      <c r="H4116" s="44">
        <f t="shared" si="494"/>
        <v>0</v>
      </c>
      <c r="I4116" s="46">
        <v>0</v>
      </c>
      <c r="J4116" s="31">
        <f t="shared" ref="J4116:J4179" si="495">+G4116-H4116-I4116</f>
        <v>0</v>
      </c>
      <c r="K4116" s="1">
        <f t="shared" ref="K4116:K4179" si="496">IF(D4116&lt;&gt;0,1,IF(G4116&lt;&gt;0,2,IF(F4116&lt;&gt;0,3,IF(E4116&lt;&gt;0,4,0))))</f>
        <v>0</v>
      </c>
      <c r="L4116" s="1">
        <f t="shared" si="493"/>
        <v>6</v>
      </c>
    </row>
    <row r="4117" spans="1:12" ht="16.5" hidden="1" thickBot="1" x14ac:dyDescent="0.3">
      <c r="A4117" s="26">
        <v>731410</v>
      </c>
      <c r="B4117" s="42">
        <v>731410</v>
      </c>
      <c r="C4117" s="43" t="s">
        <v>1822</v>
      </c>
      <c r="D4117" s="44">
        <v>0</v>
      </c>
      <c r="E4117" s="29">
        <f>IF(ISERROR(VLOOKUP(A4117,'INFORME SEVEN'!$A$1:$F$339,4,0)),0,VLOOKUP(A4117,'INFORME SEVEN'!$A$1:$F$339,4,0))</f>
        <v>0</v>
      </c>
      <c r="F4117" s="29">
        <f>IF(ISERROR(VLOOKUP(A4117,'INFORME SEVEN'!$A$1:$F$339,5,0)),0,VLOOKUP(A4117,'INFORME SEVEN'!$A$1:$F$339,5,0))</f>
        <v>0</v>
      </c>
      <c r="G4117" s="65">
        <f t="shared" si="492"/>
        <v>0</v>
      </c>
      <c r="H4117" s="44">
        <f t="shared" si="494"/>
        <v>0</v>
      </c>
      <c r="I4117" s="46">
        <v>0</v>
      </c>
      <c r="J4117" s="31">
        <f t="shared" si="495"/>
        <v>0</v>
      </c>
      <c r="K4117" s="1">
        <f t="shared" si="496"/>
        <v>0</v>
      </c>
      <c r="L4117" s="1">
        <f t="shared" si="493"/>
        <v>6</v>
      </c>
    </row>
    <row r="4118" spans="1:12" ht="16.5" hidden="1" thickBot="1" x14ac:dyDescent="0.3">
      <c r="A4118" s="26">
        <v>731495</v>
      </c>
      <c r="B4118" s="42">
        <v>731495</v>
      </c>
      <c r="C4118" s="43" t="s">
        <v>1956</v>
      </c>
      <c r="D4118" s="44">
        <v>0</v>
      </c>
      <c r="E4118" s="29">
        <f>IF(ISERROR(VLOOKUP(A4118,'INFORME SEVEN'!$A$1:$F$339,4,0)),0,VLOOKUP(A4118,'INFORME SEVEN'!$A$1:$F$339,4,0))</f>
        <v>0</v>
      </c>
      <c r="F4118" s="29">
        <f>IF(ISERROR(VLOOKUP(A4118,'INFORME SEVEN'!$A$1:$F$339,5,0)),0,VLOOKUP(A4118,'INFORME SEVEN'!$A$1:$F$339,5,0))</f>
        <v>0</v>
      </c>
      <c r="G4118" s="65">
        <f t="shared" si="492"/>
        <v>0</v>
      </c>
      <c r="H4118" s="44">
        <f t="shared" si="494"/>
        <v>0</v>
      </c>
      <c r="I4118" s="46">
        <v>0</v>
      </c>
      <c r="J4118" s="31">
        <f t="shared" si="495"/>
        <v>0</v>
      </c>
      <c r="K4118" s="1">
        <f t="shared" si="496"/>
        <v>0</v>
      </c>
      <c r="L4118" s="1">
        <f t="shared" si="493"/>
        <v>6</v>
      </c>
    </row>
    <row r="4119" spans="1:12" ht="16.5" hidden="1" thickBot="1" x14ac:dyDescent="0.3">
      <c r="A4119" s="26">
        <v>7320</v>
      </c>
      <c r="B4119" s="48">
        <v>732000</v>
      </c>
      <c r="C4119" s="49" t="s">
        <v>1990</v>
      </c>
      <c r="D4119" s="39">
        <v>0</v>
      </c>
      <c r="E4119" s="29">
        <f>IF(ISERROR(VLOOKUP(A4119,'INFORME SEVEN'!$A$1:$F$339,4,0)),0,VLOOKUP(A4119,'INFORME SEVEN'!$A$1:$F$339,4,0))</f>
        <v>0</v>
      </c>
      <c r="F4119" s="29">
        <f>IF(ISERROR(VLOOKUP(A4119,'INFORME SEVEN'!$A$1:$F$339,5,0)),0,VLOOKUP(A4119,'INFORME SEVEN'!$A$1:$F$339,5,0))</f>
        <v>0</v>
      </c>
      <c r="G4119" s="39">
        <f t="shared" si="492"/>
        <v>0</v>
      </c>
      <c r="H4119" s="50">
        <f t="shared" si="494"/>
        <v>0</v>
      </c>
      <c r="I4119" s="51">
        <v>0</v>
      </c>
      <c r="J4119" s="31">
        <f t="shared" si="495"/>
        <v>0</v>
      </c>
      <c r="K4119" s="1">
        <f t="shared" si="496"/>
        <v>0</v>
      </c>
      <c r="L4119" s="1">
        <f t="shared" si="493"/>
        <v>4</v>
      </c>
    </row>
    <row r="4120" spans="1:12" ht="16.5" hidden="1" thickBot="1" x14ac:dyDescent="0.3">
      <c r="A4120" s="26">
        <v>732001</v>
      </c>
      <c r="B4120" s="42">
        <v>732001</v>
      </c>
      <c r="C4120" s="43" t="s">
        <v>1954</v>
      </c>
      <c r="D4120" s="44">
        <v>0</v>
      </c>
      <c r="E4120" s="29">
        <f>IF(ISERROR(VLOOKUP(A4120,'INFORME SEVEN'!$A$1:$F$339,4,0)),0,VLOOKUP(A4120,'INFORME SEVEN'!$A$1:$F$339,4,0))</f>
        <v>0</v>
      </c>
      <c r="F4120" s="29">
        <f>IF(ISERROR(VLOOKUP(A4120,'INFORME SEVEN'!$A$1:$F$339,5,0)),0,VLOOKUP(A4120,'INFORME SEVEN'!$A$1:$F$339,5,0))</f>
        <v>0</v>
      </c>
      <c r="G4120" s="65">
        <f t="shared" si="492"/>
        <v>0</v>
      </c>
      <c r="H4120" s="44">
        <f t="shared" si="494"/>
        <v>0</v>
      </c>
      <c r="I4120" s="46">
        <v>0</v>
      </c>
      <c r="J4120" s="31">
        <f t="shared" si="495"/>
        <v>0</v>
      </c>
      <c r="K4120" s="1">
        <f t="shared" si="496"/>
        <v>0</v>
      </c>
      <c r="L4120" s="1">
        <f t="shared" si="493"/>
        <v>6</v>
      </c>
    </row>
    <row r="4121" spans="1:12" ht="16.5" hidden="1" thickBot="1" x14ac:dyDescent="0.3">
      <c r="A4121" s="26">
        <v>732002</v>
      </c>
      <c r="B4121" s="42">
        <v>732002</v>
      </c>
      <c r="C4121" s="43" t="s">
        <v>1820</v>
      </c>
      <c r="D4121" s="44">
        <v>0</v>
      </c>
      <c r="E4121" s="29">
        <f>IF(ISERROR(VLOOKUP(A4121,'INFORME SEVEN'!$A$1:$F$339,4,0)),0,VLOOKUP(A4121,'INFORME SEVEN'!$A$1:$F$339,4,0))</f>
        <v>0</v>
      </c>
      <c r="F4121" s="29">
        <f>IF(ISERROR(VLOOKUP(A4121,'INFORME SEVEN'!$A$1:$F$339,5,0)),0,VLOOKUP(A4121,'INFORME SEVEN'!$A$1:$F$339,5,0))</f>
        <v>0</v>
      </c>
      <c r="G4121" s="65">
        <f t="shared" si="492"/>
        <v>0</v>
      </c>
      <c r="H4121" s="44">
        <f t="shared" si="494"/>
        <v>0</v>
      </c>
      <c r="I4121" s="46">
        <v>0</v>
      </c>
      <c r="J4121" s="31">
        <f t="shared" si="495"/>
        <v>0</v>
      </c>
      <c r="K4121" s="1">
        <f t="shared" si="496"/>
        <v>0</v>
      </c>
      <c r="L4121" s="1">
        <f t="shared" si="493"/>
        <v>6</v>
      </c>
    </row>
    <row r="4122" spans="1:12" ht="16.5" hidden="1" thickBot="1" x14ac:dyDescent="0.3">
      <c r="A4122" s="26">
        <v>732003</v>
      </c>
      <c r="B4122" s="42">
        <v>732003</v>
      </c>
      <c r="C4122" s="43" t="s">
        <v>817</v>
      </c>
      <c r="D4122" s="44">
        <v>0</v>
      </c>
      <c r="E4122" s="29">
        <f>IF(ISERROR(VLOOKUP(A4122,'INFORME SEVEN'!$A$1:$F$339,4,0)),0,VLOOKUP(A4122,'INFORME SEVEN'!$A$1:$F$339,4,0))</f>
        <v>0</v>
      </c>
      <c r="F4122" s="29">
        <f>IF(ISERROR(VLOOKUP(A4122,'INFORME SEVEN'!$A$1:$F$339,5,0)),0,VLOOKUP(A4122,'INFORME SEVEN'!$A$1:$F$339,5,0))</f>
        <v>0</v>
      </c>
      <c r="G4122" s="65">
        <f t="shared" si="492"/>
        <v>0</v>
      </c>
      <c r="H4122" s="44">
        <f t="shared" si="494"/>
        <v>0</v>
      </c>
      <c r="I4122" s="46">
        <v>0</v>
      </c>
      <c r="J4122" s="31">
        <f t="shared" si="495"/>
        <v>0</v>
      </c>
      <c r="K4122" s="1">
        <f t="shared" si="496"/>
        <v>0</v>
      </c>
      <c r="L4122" s="1">
        <f t="shared" si="493"/>
        <v>6</v>
      </c>
    </row>
    <row r="4123" spans="1:12" ht="16.5" hidden="1" thickBot="1" x14ac:dyDescent="0.3">
      <c r="A4123" s="26">
        <v>732004</v>
      </c>
      <c r="B4123" s="42">
        <v>732004</v>
      </c>
      <c r="C4123" s="43" t="s">
        <v>1819</v>
      </c>
      <c r="D4123" s="44">
        <v>0</v>
      </c>
      <c r="E4123" s="29">
        <f>IF(ISERROR(VLOOKUP(A4123,'INFORME SEVEN'!$A$1:$F$339,4,0)),0,VLOOKUP(A4123,'INFORME SEVEN'!$A$1:$F$339,4,0))</f>
        <v>0</v>
      </c>
      <c r="F4123" s="29">
        <f>IF(ISERROR(VLOOKUP(A4123,'INFORME SEVEN'!$A$1:$F$339,5,0)),0,VLOOKUP(A4123,'INFORME SEVEN'!$A$1:$F$339,5,0))</f>
        <v>0</v>
      </c>
      <c r="G4123" s="65">
        <f t="shared" si="492"/>
        <v>0</v>
      </c>
      <c r="H4123" s="44">
        <f t="shared" si="494"/>
        <v>0</v>
      </c>
      <c r="I4123" s="46">
        <v>0</v>
      </c>
      <c r="J4123" s="31">
        <f t="shared" si="495"/>
        <v>0</v>
      </c>
      <c r="K4123" s="1">
        <f t="shared" si="496"/>
        <v>0</v>
      </c>
      <c r="L4123" s="1">
        <f t="shared" si="493"/>
        <v>6</v>
      </c>
    </row>
    <row r="4124" spans="1:12" ht="16.5" hidden="1" thickBot="1" x14ac:dyDescent="0.3">
      <c r="A4124" s="26">
        <v>732005</v>
      </c>
      <c r="B4124" s="42">
        <v>732005</v>
      </c>
      <c r="C4124" s="43" t="s">
        <v>818</v>
      </c>
      <c r="D4124" s="44">
        <v>0</v>
      </c>
      <c r="E4124" s="29">
        <f>IF(ISERROR(VLOOKUP(A4124,'INFORME SEVEN'!$A$1:$F$339,4,0)),0,VLOOKUP(A4124,'INFORME SEVEN'!$A$1:$F$339,4,0))</f>
        <v>0</v>
      </c>
      <c r="F4124" s="29">
        <f>IF(ISERROR(VLOOKUP(A4124,'INFORME SEVEN'!$A$1:$F$339,5,0)),0,VLOOKUP(A4124,'INFORME SEVEN'!$A$1:$F$339,5,0))</f>
        <v>0</v>
      </c>
      <c r="G4124" s="65">
        <f t="shared" si="492"/>
        <v>0</v>
      </c>
      <c r="H4124" s="44">
        <f t="shared" si="494"/>
        <v>0</v>
      </c>
      <c r="I4124" s="46">
        <v>0</v>
      </c>
      <c r="J4124" s="31">
        <f t="shared" si="495"/>
        <v>0</v>
      </c>
      <c r="K4124" s="1">
        <f t="shared" si="496"/>
        <v>0</v>
      </c>
      <c r="L4124" s="1">
        <f t="shared" si="493"/>
        <v>6</v>
      </c>
    </row>
    <row r="4125" spans="1:12" ht="16.5" hidden="1" thickBot="1" x14ac:dyDescent="0.3">
      <c r="A4125" s="26">
        <v>732006</v>
      </c>
      <c r="B4125" s="42">
        <v>732006</v>
      </c>
      <c r="C4125" s="43" t="s">
        <v>440</v>
      </c>
      <c r="D4125" s="44">
        <v>0</v>
      </c>
      <c r="E4125" s="29">
        <f>IF(ISERROR(VLOOKUP(A4125,'INFORME SEVEN'!$A$1:$F$339,4,0)),0,VLOOKUP(A4125,'INFORME SEVEN'!$A$1:$F$339,4,0))</f>
        <v>0</v>
      </c>
      <c r="F4125" s="29">
        <f>IF(ISERROR(VLOOKUP(A4125,'INFORME SEVEN'!$A$1:$F$339,5,0)),0,VLOOKUP(A4125,'INFORME SEVEN'!$A$1:$F$339,5,0))</f>
        <v>0</v>
      </c>
      <c r="G4125" s="65">
        <f t="shared" si="492"/>
        <v>0</v>
      </c>
      <c r="H4125" s="44">
        <f t="shared" si="494"/>
        <v>0</v>
      </c>
      <c r="I4125" s="46">
        <v>0</v>
      </c>
      <c r="J4125" s="31">
        <f t="shared" si="495"/>
        <v>0</v>
      </c>
      <c r="K4125" s="1">
        <f t="shared" si="496"/>
        <v>0</v>
      </c>
      <c r="L4125" s="1">
        <f t="shared" si="493"/>
        <v>6</v>
      </c>
    </row>
    <row r="4126" spans="1:12" ht="16.5" hidden="1" thickBot="1" x14ac:dyDescent="0.3">
      <c r="A4126" s="26">
        <v>732007</v>
      </c>
      <c r="B4126" s="42">
        <v>732007</v>
      </c>
      <c r="C4126" s="43" t="s">
        <v>1955</v>
      </c>
      <c r="D4126" s="44">
        <v>0</v>
      </c>
      <c r="E4126" s="29">
        <f>IF(ISERROR(VLOOKUP(A4126,'INFORME SEVEN'!$A$1:$F$339,4,0)),0,VLOOKUP(A4126,'INFORME SEVEN'!$A$1:$F$339,4,0))</f>
        <v>0</v>
      </c>
      <c r="F4126" s="29">
        <f>IF(ISERROR(VLOOKUP(A4126,'INFORME SEVEN'!$A$1:$F$339,5,0)),0,VLOOKUP(A4126,'INFORME SEVEN'!$A$1:$F$339,5,0))</f>
        <v>0</v>
      </c>
      <c r="G4126" s="65">
        <f t="shared" si="492"/>
        <v>0</v>
      </c>
      <c r="H4126" s="44">
        <f t="shared" si="494"/>
        <v>0</v>
      </c>
      <c r="I4126" s="46">
        <v>0</v>
      </c>
      <c r="J4126" s="31">
        <f t="shared" si="495"/>
        <v>0</v>
      </c>
      <c r="K4126" s="1">
        <f t="shared" si="496"/>
        <v>0</v>
      </c>
      <c r="L4126" s="1">
        <f t="shared" si="493"/>
        <v>6</v>
      </c>
    </row>
    <row r="4127" spans="1:12" ht="16.5" hidden="1" thickBot="1" x14ac:dyDescent="0.3">
      <c r="A4127" s="26">
        <v>732008</v>
      </c>
      <c r="B4127" s="42">
        <v>732008</v>
      </c>
      <c r="C4127" s="43" t="s">
        <v>438</v>
      </c>
      <c r="D4127" s="44">
        <v>0</v>
      </c>
      <c r="E4127" s="29">
        <f>IF(ISERROR(VLOOKUP(A4127,'INFORME SEVEN'!$A$1:$F$339,4,0)),0,VLOOKUP(A4127,'INFORME SEVEN'!$A$1:$F$339,4,0))</f>
        <v>0</v>
      </c>
      <c r="F4127" s="29">
        <f>IF(ISERROR(VLOOKUP(A4127,'INFORME SEVEN'!$A$1:$F$339,5,0)),0,VLOOKUP(A4127,'INFORME SEVEN'!$A$1:$F$339,5,0))</f>
        <v>0</v>
      </c>
      <c r="G4127" s="65">
        <f t="shared" si="492"/>
        <v>0</v>
      </c>
      <c r="H4127" s="44">
        <f t="shared" si="494"/>
        <v>0</v>
      </c>
      <c r="I4127" s="46">
        <v>0</v>
      </c>
      <c r="J4127" s="31">
        <f t="shared" si="495"/>
        <v>0</v>
      </c>
      <c r="K4127" s="1">
        <f t="shared" si="496"/>
        <v>0</v>
      </c>
      <c r="L4127" s="1">
        <f t="shared" si="493"/>
        <v>6</v>
      </c>
    </row>
    <row r="4128" spans="1:12" ht="16.5" hidden="1" thickBot="1" x14ac:dyDescent="0.3">
      <c r="A4128" s="26">
        <v>732009</v>
      </c>
      <c r="B4128" s="42">
        <v>732009</v>
      </c>
      <c r="C4128" s="43" t="s">
        <v>1821</v>
      </c>
      <c r="D4128" s="44">
        <v>0</v>
      </c>
      <c r="E4128" s="29">
        <f>IF(ISERROR(VLOOKUP(A4128,'INFORME SEVEN'!$A$1:$F$339,4,0)),0,VLOOKUP(A4128,'INFORME SEVEN'!$A$1:$F$339,4,0))</f>
        <v>0</v>
      </c>
      <c r="F4128" s="29">
        <f>IF(ISERROR(VLOOKUP(A4128,'INFORME SEVEN'!$A$1:$F$339,5,0)),0,VLOOKUP(A4128,'INFORME SEVEN'!$A$1:$F$339,5,0))</f>
        <v>0</v>
      </c>
      <c r="G4128" s="65">
        <f t="shared" si="492"/>
        <v>0</v>
      </c>
      <c r="H4128" s="44">
        <f t="shared" si="494"/>
        <v>0</v>
      </c>
      <c r="I4128" s="46">
        <v>0</v>
      </c>
      <c r="J4128" s="31">
        <f t="shared" si="495"/>
        <v>0</v>
      </c>
      <c r="K4128" s="1">
        <f t="shared" si="496"/>
        <v>0</v>
      </c>
      <c r="L4128" s="1">
        <f t="shared" si="493"/>
        <v>6</v>
      </c>
    </row>
    <row r="4129" spans="1:12" ht="16.5" hidden="1" thickBot="1" x14ac:dyDescent="0.3">
      <c r="A4129" s="26">
        <v>732010</v>
      </c>
      <c r="B4129" s="42">
        <v>732010</v>
      </c>
      <c r="C4129" s="43" t="s">
        <v>1822</v>
      </c>
      <c r="D4129" s="44">
        <v>0</v>
      </c>
      <c r="E4129" s="29">
        <f>IF(ISERROR(VLOOKUP(A4129,'INFORME SEVEN'!$A$1:$F$339,4,0)),0,VLOOKUP(A4129,'INFORME SEVEN'!$A$1:$F$339,4,0))</f>
        <v>0</v>
      </c>
      <c r="F4129" s="29">
        <f>IF(ISERROR(VLOOKUP(A4129,'INFORME SEVEN'!$A$1:$F$339,5,0)),0,VLOOKUP(A4129,'INFORME SEVEN'!$A$1:$F$339,5,0))</f>
        <v>0</v>
      </c>
      <c r="G4129" s="65">
        <f t="shared" si="492"/>
        <v>0</v>
      </c>
      <c r="H4129" s="44">
        <f t="shared" si="494"/>
        <v>0</v>
      </c>
      <c r="I4129" s="46">
        <v>0</v>
      </c>
      <c r="J4129" s="31">
        <f t="shared" si="495"/>
        <v>0</v>
      </c>
      <c r="K4129" s="1">
        <f t="shared" si="496"/>
        <v>0</v>
      </c>
      <c r="L4129" s="1">
        <f t="shared" si="493"/>
        <v>6</v>
      </c>
    </row>
    <row r="4130" spans="1:12" ht="16.5" hidden="1" thickBot="1" x14ac:dyDescent="0.3">
      <c r="A4130" s="26">
        <v>732095</v>
      </c>
      <c r="B4130" s="42">
        <v>732095</v>
      </c>
      <c r="C4130" s="43" t="s">
        <v>1956</v>
      </c>
      <c r="D4130" s="44">
        <v>0</v>
      </c>
      <c r="E4130" s="29">
        <f>IF(ISERROR(VLOOKUP(A4130,'INFORME SEVEN'!$A$1:$F$339,4,0)),0,VLOOKUP(A4130,'INFORME SEVEN'!$A$1:$F$339,4,0))</f>
        <v>0</v>
      </c>
      <c r="F4130" s="29">
        <f>IF(ISERROR(VLOOKUP(A4130,'INFORME SEVEN'!$A$1:$F$339,5,0)),0,VLOOKUP(A4130,'INFORME SEVEN'!$A$1:$F$339,5,0))</f>
        <v>0</v>
      </c>
      <c r="G4130" s="65">
        <f t="shared" si="492"/>
        <v>0</v>
      </c>
      <c r="H4130" s="44">
        <f t="shared" si="494"/>
        <v>0</v>
      </c>
      <c r="I4130" s="46">
        <v>0</v>
      </c>
      <c r="J4130" s="31">
        <f t="shared" si="495"/>
        <v>0</v>
      </c>
      <c r="K4130" s="1">
        <f t="shared" si="496"/>
        <v>0</v>
      </c>
      <c r="L4130" s="1">
        <f t="shared" si="493"/>
        <v>6</v>
      </c>
    </row>
    <row r="4131" spans="1:12" ht="16.5" hidden="1" thickBot="1" x14ac:dyDescent="0.3">
      <c r="A4131" s="26">
        <v>7321</v>
      </c>
      <c r="B4131" s="48">
        <v>732100</v>
      </c>
      <c r="C4131" s="49" t="s">
        <v>1991</v>
      </c>
      <c r="D4131" s="39">
        <v>0</v>
      </c>
      <c r="E4131" s="29">
        <f>IF(ISERROR(VLOOKUP(A4131,'INFORME SEVEN'!$A$1:$F$339,4,0)),0,VLOOKUP(A4131,'INFORME SEVEN'!$A$1:$F$339,4,0))</f>
        <v>0</v>
      </c>
      <c r="F4131" s="29">
        <f>IF(ISERROR(VLOOKUP(A4131,'INFORME SEVEN'!$A$1:$F$339,5,0)),0,VLOOKUP(A4131,'INFORME SEVEN'!$A$1:$F$339,5,0))</f>
        <v>0</v>
      </c>
      <c r="G4131" s="39">
        <f t="shared" si="492"/>
        <v>0</v>
      </c>
      <c r="H4131" s="50">
        <f t="shared" si="494"/>
        <v>0</v>
      </c>
      <c r="I4131" s="51">
        <v>0</v>
      </c>
      <c r="J4131" s="31">
        <f t="shared" si="495"/>
        <v>0</v>
      </c>
      <c r="K4131" s="1">
        <f t="shared" si="496"/>
        <v>0</v>
      </c>
      <c r="L4131" s="1">
        <f t="shared" si="493"/>
        <v>4</v>
      </c>
    </row>
    <row r="4132" spans="1:12" ht="16.5" hidden="1" thickBot="1" x14ac:dyDescent="0.3">
      <c r="A4132" s="26">
        <v>732101</v>
      </c>
      <c r="B4132" s="42">
        <v>732101</v>
      </c>
      <c r="C4132" s="43" t="s">
        <v>1954</v>
      </c>
      <c r="D4132" s="44">
        <v>0</v>
      </c>
      <c r="E4132" s="29">
        <f>IF(ISERROR(VLOOKUP(A4132,'INFORME SEVEN'!$A$1:$F$339,4,0)),0,VLOOKUP(A4132,'INFORME SEVEN'!$A$1:$F$339,4,0))</f>
        <v>0</v>
      </c>
      <c r="F4132" s="29">
        <f>IF(ISERROR(VLOOKUP(A4132,'INFORME SEVEN'!$A$1:$F$339,5,0)),0,VLOOKUP(A4132,'INFORME SEVEN'!$A$1:$F$339,5,0))</f>
        <v>0</v>
      </c>
      <c r="G4132" s="65">
        <f t="shared" si="492"/>
        <v>0</v>
      </c>
      <c r="H4132" s="44">
        <f t="shared" si="494"/>
        <v>0</v>
      </c>
      <c r="I4132" s="46">
        <v>0</v>
      </c>
      <c r="J4132" s="31">
        <f t="shared" si="495"/>
        <v>0</v>
      </c>
      <c r="K4132" s="1">
        <f t="shared" si="496"/>
        <v>0</v>
      </c>
      <c r="L4132" s="1">
        <f t="shared" si="493"/>
        <v>6</v>
      </c>
    </row>
    <row r="4133" spans="1:12" ht="16.5" hidden="1" thickBot="1" x14ac:dyDescent="0.3">
      <c r="A4133" s="26">
        <v>732102</v>
      </c>
      <c r="B4133" s="42">
        <v>732102</v>
      </c>
      <c r="C4133" s="43" t="s">
        <v>1820</v>
      </c>
      <c r="D4133" s="44">
        <v>0</v>
      </c>
      <c r="E4133" s="29">
        <f>IF(ISERROR(VLOOKUP(A4133,'INFORME SEVEN'!$A$1:$F$339,4,0)),0,VLOOKUP(A4133,'INFORME SEVEN'!$A$1:$F$339,4,0))</f>
        <v>0</v>
      </c>
      <c r="F4133" s="29">
        <f>IF(ISERROR(VLOOKUP(A4133,'INFORME SEVEN'!$A$1:$F$339,5,0)),0,VLOOKUP(A4133,'INFORME SEVEN'!$A$1:$F$339,5,0))</f>
        <v>0</v>
      </c>
      <c r="G4133" s="65">
        <f t="shared" si="492"/>
        <v>0</v>
      </c>
      <c r="H4133" s="44">
        <f t="shared" si="494"/>
        <v>0</v>
      </c>
      <c r="I4133" s="46">
        <v>0</v>
      </c>
      <c r="J4133" s="31">
        <f t="shared" si="495"/>
        <v>0</v>
      </c>
      <c r="K4133" s="1">
        <f t="shared" si="496"/>
        <v>0</v>
      </c>
      <c r="L4133" s="1">
        <f t="shared" si="493"/>
        <v>6</v>
      </c>
    </row>
    <row r="4134" spans="1:12" ht="16.5" hidden="1" thickBot="1" x14ac:dyDescent="0.3">
      <c r="A4134" s="26">
        <v>732103</v>
      </c>
      <c r="B4134" s="42">
        <v>732103</v>
      </c>
      <c r="C4134" s="43" t="s">
        <v>817</v>
      </c>
      <c r="D4134" s="44">
        <v>0</v>
      </c>
      <c r="E4134" s="29">
        <f>IF(ISERROR(VLOOKUP(A4134,'INFORME SEVEN'!$A$1:$F$339,4,0)),0,VLOOKUP(A4134,'INFORME SEVEN'!$A$1:$F$339,4,0))</f>
        <v>0</v>
      </c>
      <c r="F4134" s="29">
        <f>IF(ISERROR(VLOOKUP(A4134,'INFORME SEVEN'!$A$1:$F$339,5,0)),0,VLOOKUP(A4134,'INFORME SEVEN'!$A$1:$F$339,5,0))</f>
        <v>0</v>
      </c>
      <c r="G4134" s="65">
        <f t="shared" si="492"/>
        <v>0</v>
      </c>
      <c r="H4134" s="44">
        <f t="shared" si="494"/>
        <v>0</v>
      </c>
      <c r="I4134" s="46">
        <v>0</v>
      </c>
      <c r="J4134" s="31">
        <f t="shared" si="495"/>
        <v>0</v>
      </c>
      <c r="K4134" s="1">
        <f t="shared" si="496"/>
        <v>0</v>
      </c>
      <c r="L4134" s="1">
        <f t="shared" si="493"/>
        <v>6</v>
      </c>
    </row>
    <row r="4135" spans="1:12" ht="16.5" hidden="1" thickBot="1" x14ac:dyDescent="0.3">
      <c r="A4135" s="26">
        <v>732104</v>
      </c>
      <c r="B4135" s="42">
        <v>732104</v>
      </c>
      <c r="C4135" s="43" t="s">
        <v>1819</v>
      </c>
      <c r="D4135" s="44">
        <v>0</v>
      </c>
      <c r="E4135" s="29">
        <f>IF(ISERROR(VLOOKUP(A4135,'INFORME SEVEN'!$A$1:$F$339,4,0)),0,VLOOKUP(A4135,'INFORME SEVEN'!$A$1:$F$339,4,0))</f>
        <v>0</v>
      </c>
      <c r="F4135" s="29">
        <f>IF(ISERROR(VLOOKUP(A4135,'INFORME SEVEN'!$A$1:$F$339,5,0)),0,VLOOKUP(A4135,'INFORME SEVEN'!$A$1:$F$339,5,0))</f>
        <v>0</v>
      </c>
      <c r="G4135" s="65">
        <f t="shared" si="492"/>
        <v>0</v>
      </c>
      <c r="H4135" s="44">
        <f t="shared" si="494"/>
        <v>0</v>
      </c>
      <c r="I4135" s="46">
        <v>0</v>
      </c>
      <c r="J4135" s="31">
        <f t="shared" si="495"/>
        <v>0</v>
      </c>
      <c r="K4135" s="1">
        <f t="shared" si="496"/>
        <v>0</v>
      </c>
      <c r="L4135" s="1">
        <f t="shared" si="493"/>
        <v>6</v>
      </c>
    </row>
    <row r="4136" spans="1:12" ht="16.5" hidden="1" thickBot="1" x14ac:dyDescent="0.3">
      <c r="A4136" s="26">
        <v>732105</v>
      </c>
      <c r="B4136" s="42">
        <v>732105</v>
      </c>
      <c r="C4136" s="43" t="s">
        <v>818</v>
      </c>
      <c r="D4136" s="44">
        <v>0</v>
      </c>
      <c r="E4136" s="29">
        <f>IF(ISERROR(VLOOKUP(A4136,'INFORME SEVEN'!$A$1:$F$339,4,0)),0,VLOOKUP(A4136,'INFORME SEVEN'!$A$1:$F$339,4,0))</f>
        <v>0</v>
      </c>
      <c r="F4136" s="29">
        <f>IF(ISERROR(VLOOKUP(A4136,'INFORME SEVEN'!$A$1:$F$339,5,0)),0,VLOOKUP(A4136,'INFORME SEVEN'!$A$1:$F$339,5,0))</f>
        <v>0</v>
      </c>
      <c r="G4136" s="65">
        <f t="shared" si="492"/>
        <v>0</v>
      </c>
      <c r="H4136" s="44">
        <f t="shared" si="494"/>
        <v>0</v>
      </c>
      <c r="I4136" s="46">
        <v>0</v>
      </c>
      <c r="J4136" s="31">
        <f t="shared" si="495"/>
        <v>0</v>
      </c>
      <c r="K4136" s="1">
        <f t="shared" si="496"/>
        <v>0</v>
      </c>
      <c r="L4136" s="1">
        <f t="shared" si="493"/>
        <v>6</v>
      </c>
    </row>
    <row r="4137" spans="1:12" ht="16.5" hidden="1" thickBot="1" x14ac:dyDescent="0.3">
      <c r="A4137" s="26">
        <v>732106</v>
      </c>
      <c r="B4137" s="42">
        <v>732106</v>
      </c>
      <c r="C4137" s="43" t="s">
        <v>440</v>
      </c>
      <c r="D4137" s="44">
        <v>0</v>
      </c>
      <c r="E4137" s="29">
        <f>IF(ISERROR(VLOOKUP(A4137,'INFORME SEVEN'!$A$1:$F$339,4,0)),0,VLOOKUP(A4137,'INFORME SEVEN'!$A$1:$F$339,4,0))</f>
        <v>0</v>
      </c>
      <c r="F4137" s="29">
        <f>IF(ISERROR(VLOOKUP(A4137,'INFORME SEVEN'!$A$1:$F$339,5,0)),0,VLOOKUP(A4137,'INFORME SEVEN'!$A$1:$F$339,5,0))</f>
        <v>0</v>
      </c>
      <c r="G4137" s="65">
        <f t="shared" si="492"/>
        <v>0</v>
      </c>
      <c r="H4137" s="44">
        <f t="shared" si="494"/>
        <v>0</v>
      </c>
      <c r="I4137" s="46">
        <v>0</v>
      </c>
      <c r="J4137" s="31">
        <f t="shared" si="495"/>
        <v>0</v>
      </c>
      <c r="K4137" s="1">
        <f t="shared" si="496"/>
        <v>0</v>
      </c>
      <c r="L4137" s="1">
        <f t="shared" si="493"/>
        <v>6</v>
      </c>
    </row>
    <row r="4138" spans="1:12" ht="16.5" hidden="1" thickBot="1" x14ac:dyDescent="0.3">
      <c r="A4138" s="26">
        <v>732107</v>
      </c>
      <c r="B4138" s="42">
        <v>732107</v>
      </c>
      <c r="C4138" s="43" t="s">
        <v>1955</v>
      </c>
      <c r="D4138" s="44">
        <v>0</v>
      </c>
      <c r="E4138" s="29">
        <f>IF(ISERROR(VLOOKUP(A4138,'INFORME SEVEN'!$A$1:$F$339,4,0)),0,VLOOKUP(A4138,'INFORME SEVEN'!$A$1:$F$339,4,0))</f>
        <v>0</v>
      </c>
      <c r="F4138" s="29">
        <f>IF(ISERROR(VLOOKUP(A4138,'INFORME SEVEN'!$A$1:$F$339,5,0)),0,VLOOKUP(A4138,'INFORME SEVEN'!$A$1:$F$339,5,0))</f>
        <v>0</v>
      </c>
      <c r="G4138" s="65">
        <f t="shared" si="492"/>
        <v>0</v>
      </c>
      <c r="H4138" s="44">
        <f t="shared" si="494"/>
        <v>0</v>
      </c>
      <c r="I4138" s="46">
        <v>0</v>
      </c>
      <c r="J4138" s="31">
        <f t="shared" si="495"/>
        <v>0</v>
      </c>
      <c r="K4138" s="1">
        <f t="shared" si="496"/>
        <v>0</v>
      </c>
      <c r="L4138" s="1">
        <f t="shared" si="493"/>
        <v>6</v>
      </c>
    </row>
    <row r="4139" spans="1:12" ht="16.5" hidden="1" thickBot="1" x14ac:dyDescent="0.3">
      <c r="A4139" s="26">
        <v>732108</v>
      </c>
      <c r="B4139" s="42">
        <v>732108</v>
      </c>
      <c r="C4139" s="43" t="s">
        <v>438</v>
      </c>
      <c r="D4139" s="44">
        <v>0</v>
      </c>
      <c r="E4139" s="29">
        <f>IF(ISERROR(VLOOKUP(A4139,'INFORME SEVEN'!$A$1:$F$339,4,0)),0,VLOOKUP(A4139,'INFORME SEVEN'!$A$1:$F$339,4,0))</f>
        <v>0</v>
      </c>
      <c r="F4139" s="29">
        <f>IF(ISERROR(VLOOKUP(A4139,'INFORME SEVEN'!$A$1:$F$339,5,0)),0,VLOOKUP(A4139,'INFORME SEVEN'!$A$1:$F$339,5,0))</f>
        <v>0</v>
      </c>
      <c r="G4139" s="65">
        <f t="shared" si="492"/>
        <v>0</v>
      </c>
      <c r="H4139" s="44">
        <f t="shared" si="494"/>
        <v>0</v>
      </c>
      <c r="I4139" s="46">
        <v>0</v>
      </c>
      <c r="J4139" s="31">
        <f t="shared" si="495"/>
        <v>0</v>
      </c>
      <c r="K4139" s="1">
        <f t="shared" si="496"/>
        <v>0</v>
      </c>
      <c r="L4139" s="1">
        <f t="shared" si="493"/>
        <v>6</v>
      </c>
    </row>
    <row r="4140" spans="1:12" ht="16.5" hidden="1" thickBot="1" x14ac:dyDescent="0.3">
      <c r="A4140" s="26">
        <v>732109</v>
      </c>
      <c r="B4140" s="42">
        <v>732109</v>
      </c>
      <c r="C4140" s="43" t="s">
        <v>1821</v>
      </c>
      <c r="D4140" s="44">
        <v>0</v>
      </c>
      <c r="E4140" s="29">
        <f>IF(ISERROR(VLOOKUP(A4140,'INFORME SEVEN'!$A$1:$F$339,4,0)),0,VLOOKUP(A4140,'INFORME SEVEN'!$A$1:$F$339,4,0))</f>
        <v>0</v>
      </c>
      <c r="F4140" s="29">
        <f>IF(ISERROR(VLOOKUP(A4140,'INFORME SEVEN'!$A$1:$F$339,5,0)),0,VLOOKUP(A4140,'INFORME SEVEN'!$A$1:$F$339,5,0))</f>
        <v>0</v>
      </c>
      <c r="G4140" s="65">
        <f t="shared" si="492"/>
        <v>0</v>
      </c>
      <c r="H4140" s="44">
        <f t="shared" si="494"/>
        <v>0</v>
      </c>
      <c r="I4140" s="46">
        <v>0</v>
      </c>
      <c r="J4140" s="31">
        <f t="shared" si="495"/>
        <v>0</v>
      </c>
      <c r="K4140" s="1">
        <f t="shared" si="496"/>
        <v>0</v>
      </c>
      <c r="L4140" s="1">
        <f t="shared" si="493"/>
        <v>6</v>
      </c>
    </row>
    <row r="4141" spans="1:12" ht="16.5" hidden="1" thickBot="1" x14ac:dyDescent="0.3">
      <c r="A4141" s="26">
        <v>732110</v>
      </c>
      <c r="B4141" s="42">
        <v>732110</v>
      </c>
      <c r="C4141" s="43" t="s">
        <v>1822</v>
      </c>
      <c r="D4141" s="44">
        <v>0</v>
      </c>
      <c r="E4141" s="29">
        <f>IF(ISERROR(VLOOKUP(A4141,'INFORME SEVEN'!$A$1:$F$339,4,0)),0,VLOOKUP(A4141,'INFORME SEVEN'!$A$1:$F$339,4,0))</f>
        <v>0</v>
      </c>
      <c r="F4141" s="29">
        <f>IF(ISERROR(VLOOKUP(A4141,'INFORME SEVEN'!$A$1:$F$339,5,0)),0,VLOOKUP(A4141,'INFORME SEVEN'!$A$1:$F$339,5,0))</f>
        <v>0</v>
      </c>
      <c r="G4141" s="65">
        <f t="shared" si="492"/>
        <v>0</v>
      </c>
      <c r="H4141" s="44">
        <f t="shared" si="494"/>
        <v>0</v>
      </c>
      <c r="I4141" s="46">
        <v>0</v>
      </c>
      <c r="J4141" s="31">
        <f t="shared" si="495"/>
        <v>0</v>
      </c>
      <c r="K4141" s="1">
        <f t="shared" si="496"/>
        <v>0</v>
      </c>
      <c r="L4141" s="1">
        <f t="shared" si="493"/>
        <v>6</v>
      </c>
    </row>
    <row r="4142" spans="1:12" ht="16.5" hidden="1" thickBot="1" x14ac:dyDescent="0.3">
      <c r="A4142" s="26">
        <v>732195</v>
      </c>
      <c r="B4142" s="42">
        <v>732195</v>
      </c>
      <c r="C4142" s="43" t="s">
        <v>1956</v>
      </c>
      <c r="D4142" s="44">
        <v>0</v>
      </c>
      <c r="E4142" s="29">
        <f>IF(ISERROR(VLOOKUP(A4142,'INFORME SEVEN'!$A$1:$F$339,4,0)),0,VLOOKUP(A4142,'INFORME SEVEN'!$A$1:$F$339,4,0))</f>
        <v>0</v>
      </c>
      <c r="F4142" s="29">
        <f>IF(ISERROR(VLOOKUP(A4142,'INFORME SEVEN'!$A$1:$F$339,5,0)),0,VLOOKUP(A4142,'INFORME SEVEN'!$A$1:$F$339,5,0))</f>
        <v>0</v>
      </c>
      <c r="G4142" s="65">
        <f t="shared" si="492"/>
        <v>0</v>
      </c>
      <c r="H4142" s="44">
        <f t="shared" si="494"/>
        <v>0</v>
      </c>
      <c r="I4142" s="46">
        <v>0</v>
      </c>
      <c r="J4142" s="31">
        <f t="shared" si="495"/>
        <v>0</v>
      </c>
      <c r="K4142" s="1">
        <f t="shared" si="496"/>
        <v>0</v>
      </c>
      <c r="L4142" s="1">
        <f t="shared" si="493"/>
        <v>6</v>
      </c>
    </row>
    <row r="4143" spans="1:12" ht="16.5" hidden="1" thickBot="1" x14ac:dyDescent="0.3">
      <c r="A4143" s="26">
        <v>7322</v>
      </c>
      <c r="B4143" s="48">
        <v>732200</v>
      </c>
      <c r="C4143" s="49" t="s">
        <v>1992</v>
      </c>
      <c r="D4143" s="39">
        <v>0</v>
      </c>
      <c r="E4143" s="29">
        <f>IF(ISERROR(VLOOKUP(A4143,'INFORME SEVEN'!$A$1:$F$339,4,0)),0,VLOOKUP(A4143,'INFORME SEVEN'!$A$1:$F$339,4,0))</f>
        <v>0</v>
      </c>
      <c r="F4143" s="29">
        <f>IF(ISERROR(VLOOKUP(A4143,'INFORME SEVEN'!$A$1:$F$339,5,0)),0,VLOOKUP(A4143,'INFORME SEVEN'!$A$1:$F$339,5,0))</f>
        <v>0</v>
      </c>
      <c r="G4143" s="39">
        <f t="shared" si="492"/>
        <v>0</v>
      </c>
      <c r="H4143" s="50">
        <f t="shared" si="494"/>
        <v>0</v>
      </c>
      <c r="I4143" s="51">
        <v>0</v>
      </c>
      <c r="J4143" s="31">
        <f t="shared" si="495"/>
        <v>0</v>
      </c>
      <c r="K4143" s="1">
        <f t="shared" si="496"/>
        <v>0</v>
      </c>
      <c r="L4143" s="1">
        <f t="shared" si="493"/>
        <v>4</v>
      </c>
    </row>
    <row r="4144" spans="1:12" ht="16.5" hidden="1" thickBot="1" x14ac:dyDescent="0.3">
      <c r="A4144" s="26">
        <v>732201</v>
      </c>
      <c r="B4144" s="42">
        <v>732201</v>
      </c>
      <c r="C4144" s="43" t="s">
        <v>1954</v>
      </c>
      <c r="D4144" s="44">
        <v>0</v>
      </c>
      <c r="E4144" s="29">
        <f>IF(ISERROR(VLOOKUP(A4144,'INFORME SEVEN'!$A$1:$F$339,4,0)),0,VLOOKUP(A4144,'INFORME SEVEN'!$A$1:$F$339,4,0))</f>
        <v>0</v>
      </c>
      <c r="F4144" s="29">
        <f>IF(ISERROR(VLOOKUP(A4144,'INFORME SEVEN'!$A$1:$F$339,5,0)),0,VLOOKUP(A4144,'INFORME SEVEN'!$A$1:$F$339,5,0))</f>
        <v>0</v>
      </c>
      <c r="G4144" s="65">
        <f t="shared" si="492"/>
        <v>0</v>
      </c>
      <c r="H4144" s="44">
        <f t="shared" si="494"/>
        <v>0</v>
      </c>
      <c r="I4144" s="46">
        <v>0</v>
      </c>
      <c r="J4144" s="31">
        <f t="shared" si="495"/>
        <v>0</v>
      </c>
      <c r="K4144" s="1">
        <f t="shared" si="496"/>
        <v>0</v>
      </c>
      <c r="L4144" s="1">
        <f t="shared" si="493"/>
        <v>6</v>
      </c>
    </row>
    <row r="4145" spans="1:12" ht="16.5" hidden="1" thickBot="1" x14ac:dyDescent="0.3">
      <c r="A4145" s="26">
        <v>732202</v>
      </c>
      <c r="B4145" s="42">
        <v>732202</v>
      </c>
      <c r="C4145" s="43" t="s">
        <v>1820</v>
      </c>
      <c r="D4145" s="44">
        <v>0</v>
      </c>
      <c r="E4145" s="29">
        <f>IF(ISERROR(VLOOKUP(A4145,'INFORME SEVEN'!$A$1:$F$339,4,0)),0,VLOOKUP(A4145,'INFORME SEVEN'!$A$1:$F$339,4,0))</f>
        <v>0</v>
      </c>
      <c r="F4145" s="29">
        <f>IF(ISERROR(VLOOKUP(A4145,'INFORME SEVEN'!$A$1:$F$339,5,0)),0,VLOOKUP(A4145,'INFORME SEVEN'!$A$1:$F$339,5,0))</f>
        <v>0</v>
      </c>
      <c r="G4145" s="65">
        <f t="shared" si="492"/>
        <v>0</v>
      </c>
      <c r="H4145" s="44">
        <f t="shared" si="494"/>
        <v>0</v>
      </c>
      <c r="I4145" s="46">
        <v>0</v>
      </c>
      <c r="J4145" s="31">
        <f t="shared" si="495"/>
        <v>0</v>
      </c>
      <c r="K4145" s="1">
        <f t="shared" si="496"/>
        <v>0</v>
      </c>
      <c r="L4145" s="1">
        <f t="shared" si="493"/>
        <v>6</v>
      </c>
    </row>
    <row r="4146" spans="1:12" ht="16.5" hidden="1" thickBot="1" x14ac:dyDescent="0.3">
      <c r="A4146" s="26">
        <v>732203</v>
      </c>
      <c r="B4146" s="42">
        <v>732203</v>
      </c>
      <c r="C4146" s="43" t="s">
        <v>817</v>
      </c>
      <c r="D4146" s="44">
        <v>0</v>
      </c>
      <c r="E4146" s="29">
        <f>IF(ISERROR(VLOOKUP(A4146,'INFORME SEVEN'!$A$1:$F$339,4,0)),0,VLOOKUP(A4146,'INFORME SEVEN'!$A$1:$F$339,4,0))</f>
        <v>0</v>
      </c>
      <c r="F4146" s="29">
        <f>IF(ISERROR(VLOOKUP(A4146,'INFORME SEVEN'!$A$1:$F$339,5,0)),0,VLOOKUP(A4146,'INFORME SEVEN'!$A$1:$F$339,5,0))</f>
        <v>0</v>
      </c>
      <c r="G4146" s="65">
        <f t="shared" si="492"/>
        <v>0</v>
      </c>
      <c r="H4146" s="44">
        <f t="shared" si="494"/>
        <v>0</v>
      </c>
      <c r="I4146" s="46">
        <v>0</v>
      </c>
      <c r="J4146" s="31">
        <f t="shared" si="495"/>
        <v>0</v>
      </c>
      <c r="K4146" s="1">
        <f t="shared" si="496"/>
        <v>0</v>
      </c>
      <c r="L4146" s="1">
        <f t="shared" si="493"/>
        <v>6</v>
      </c>
    </row>
    <row r="4147" spans="1:12" ht="16.5" hidden="1" thickBot="1" x14ac:dyDescent="0.3">
      <c r="A4147" s="26">
        <v>732204</v>
      </c>
      <c r="B4147" s="42">
        <v>732204</v>
      </c>
      <c r="C4147" s="43" t="s">
        <v>1819</v>
      </c>
      <c r="D4147" s="44">
        <v>0</v>
      </c>
      <c r="E4147" s="29">
        <f>IF(ISERROR(VLOOKUP(A4147,'INFORME SEVEN'!$A$1:$F$339,4,0)),0,VLOOKUP(A4147,'INFORME SEVEN'!$A$1:$F$339,4,0))</f>
        <v>0</v>
      </c>
      <c r="F4147" s="29">
        <f>IF(ISERROR(VLOOKUP(A4147,'INFORME SEVEN'!$A$1:$F$339,5,0)),0,VLOOKUP(A4147,'INFORME SEVEN'!$A$1:$F$339,5,0))</f>
        <v>0</v>
      </c>
      <c r="G4147" s="65">
        <f t="shared" si="492"/>
        <v>0</v>
      </c>
      <c r="H4147" s="44">
        <f t="shared" si="494"/>
        <v>0</v>
      </c>
      <c r="I4147" s="46">
        <v>0</v>
      </c>
      <c r="J4147" s="31">
        <f t="shared" si="495"/>
        <v>0</v>
      </c>
      <c r="K4147" s="1">
        <f t="shared" si="496"/>
        <v>0</v>
      </c>
      <c r="L4147" s="1">
        <f t="shared" si="493"/>
        <v>6</v>
      </c>
    </row>
    <row r="4148" spans="1:12" ht="16.5" hidden="1" thickBot="1" x14ac:dyDescent="0.3">
      <c r="A4148" s="26">
        <v>732205</v>
      </c>
      <c r="B4148" s="42">
        <v>732205</v>
      </c>
      <c r="C4148" s="43" t="s">
        <v>818</v>
      </c>
      <c r="D4148" s="44">
        <v>0</v>
      </c>
      <c r="E4148" s="29">
        <f>IF(ISERROR(VLOOKUP(A4148,'INFORME SEVEN'!$A$1:$F$339,4,0)),0,VLOOKUP(A4148,'INFORME SEVEN'!$A$1:$F$339,4,0))</f>
        <v>0</v>
      </c>
      <c r="F4148" s="29">
        <f>IF(ISERROR(VLOOKUP(A4148,'INFORME SEVEN'!$A$1:$F$339,5,0)),0,VLOOKUP(A4148,'INFORME SEVEN'!$A$1:$F$339,5,0))</f>
        <v>0</v>
      </c>
      <c r="G4148" s="65">
        <f t="shared" si="492"/>
        <v>0</v>
      </c>
      <c r="H4148" s="44">
        <f t="shared" si="494"/>
        <v>0</v>
      </c>
      <c r="I4148" s="46">
        <v>0</v>
      </c>
      <c r="J4148" s="31">
        <f t="shared" si="495"/>
        <v>0</v>
      </c>
      <c r="K4148" s="1">
        <f t="shared" si="496"/>
        <v>0</v>
      </c>
      <c r="L4148" s="1">
        <f t="shared" si="493"/>
        <v>6</v>
      </c>
    </row>
    <row r="4149" spans="1:12" ht="16.5" hidden="1" thickBot="1" x14ac:dyDescent="0.3">
      <c r="A4149" s="26">
        <v>732206</v>
      </c>
      <c r="B4149" s="42">
        <v>732206</v>
      </c>
      <c r="C4149" s="43" t="s">
        <v>440</v>
      </c>
      <c r="D4149" s="44">
        <v>0</v>
      </c>
      <c r="E4149" s="29">
        <f>IF(ISERROR(VLOOKUP(A4149,'INFORME SEVEN'!$A$1:$F$339,4,0)),0,VLOOKUP(A4149,'INFORME SEVEN'!$A$1:$F$339,4,0))</f>
        <v>0</v>
      </c>
      <c r="F4149" s="29">
        <f>IF(ISERROR(VLOOKUP(A4149,'INFORME SEVEN'!$A$1:$F$339,5,0)),0,VLOOKUP(A4149,'INFORME SEVEN'!$A$1:$F$339,5,0))</f>
        <v>0</v>
      </c>
      <c r="G4149" s="65">
        <f t="shared" si="492"/>
        <v>0</v>
      </c>
      <c r="H4149" s="44">
        <f t="shared" si="494"/>
        <v>0</v>
      </c>
      <c r="I4149" s="46">
        <v>0</v>
      </c>
      <c r="J4149" s="31">
        <f t="shared" si="495"/>
        <v>0</v>
      </c>
      <c r="K4149" s="1">
        <f t="shared" si="496"/>
        <v>0</v>
      </c>
      <c r="L4149" s="1">
        <f t="shared" si="493"/>
        <v>6</v>
      </c>
    </row>
    <row r="4150" spans="1:12" ht="16.5" hidden="1" thickBot="1" x14ac:dyDescent="0.3">
      <c r="A4150" s="26">
        <v>732207</v>
      </c>
      <c r="B4150" s="42">
        <v>732207</v>
      </c>
      <c r="C4150" s="43" t="s">
        <v>1955</v>
      </c>
      <c r="D4150" s="44">
        <v>0</v>
      </c>
      <c r="E4150" s="29">
        <f>IF(ISERROR(VLOOKUP(A4150,'INFORME SEVEN'!$A$1:$F$339,4,0)),0,VLOOKUP(A4150,'INFORME SEVEN'!$A$1:$F$339,4,0))</f>
        <v>0</v>
      </c>
      <c r="F4150" s="29">
        <f>IF(ISERROR(VLOOKUP(A4150,'INFORME SEVEN'!$A$1:$F$339,5,0)),0,VLOOKUP(A4150,'INFORME SEVEN'!$A$1:$F$339,5,0))</f>
        <v>0</v>
      </c>
      <c r="G4150" s="65">
        <f t="shared" si="492"/>
        <v>0</v>
      </c>
      <c r="H4150" s="44">
        <f t="shared" si="494"/>
        <v>0</v>
      </c>
      <c r="I4150" s="46">
        <v>0</v>
      </c>
      <c r="J4150" s="31">
        <f t="shared" si="495"/>
        <v>0</v>
      </c>
      <c r="K4150" s="1">
        <f t="shared" si="496"/>
        <v>0</v>
      </c>
      <c r="L4150" s="1">
        <f t="shared" si="493"/>
        <v>6</v>
      </c>
    </row>
    <row r="4151" spans="1:12" ht="16.5" hidden="1" thickBot="1" x14ac:dyDescent="0.3">
      <c r="A4151" s="26">
        <v>732208</v>
      </c>
      <c r="B4151" s="42">
        <v>732208</v>
      </c>
      <c r="C4151" s="43" t="s">
        <v>438</v>
      </c>
      <c r="D4151" s="44">
        <v>0</v>
      </c>
      <c r="E4151" s="29">
        <f>IF(ISERROR(VLOOKUP(A4151,'INFORME SEVEN'!$A$1:$F$339,4,0)),0,VLOOKUP(A4151,'INFORME SEVEN'!$A$1:$F$339,4,0))</f>
        <v>0</v>
      </c>
      <c r="F4151" s="29">
        <f>IF(ISERROR(VLOOKUP(A4151,'INFORME SEVEN'!$A$1:$F$339,5,0)),0,VLOOKUP(A4151,'INFORME SEVEN'!$A$1:$F$339,5,0))</f>
        <v>0</v>
      </c>
      <c r="G4151" s="65">
        <f t="shared" si="492"/>
        <v>0</v>
      </c>
      <c r="H4151" s="44">
        <f t="shared" si="494"/>
        <v>0</v>
      </c>
      <c r="I4151" s="46">
        <v>0</v>
      </c>
      <c r="J4151" s="31">
        <f t="shared" si="495"/>
        <v>0</v>
      </c>
      <c r="K4151" s="1">
        <f t="shared" si="496"/>
        <v>0</v>
      </c>
      <c r="L4151" s="1">
        <f t="shared" si="493"/>
        <v>6</v>
      </c>
    </row>
    <row r="4152" spans="1:12" ht="16.5" hidden="1" thickBot="1" x14ac:dyDescent="0.3">
      <c r="A4152" s="26">
        <v>732209</v>
      </c>
      <c r="B4152" s="42">
        <v>732209</v>
      </c>
      <c r="C4152" s="43" t="s">
        <v>1821</v>
      </c>
      <c r="D4152" s="44">
        <v>0</v>
      </c>
      <c r="E4152" s="29">
        <f>IF(ISERROR(VLOOKUP(A4152,'INFORME SEVEN'!$A$1:$F$339,4,0)),0,VLOOKUP(A4152,'INFORME SEVEN'!$A$1:$F$339,4,0))</f>
        <v>0</v>
      </c>
      <c r="F4152" s="29">
        <f>IF(ISERROR(VLOOKUP(A4152,'INFORME SEVEN'!$A$1:$F$339,5,0)),0,VLOOKUP(A4152,'INFORME SEVEN'!$A$1:$F$339,5,0))</f>
        <v>0</v>
      </c>
      <c r="G4152" s="65">
        <f t="shared" si="492"/>
        <v>0</v>
      </c>
      <c r="H4152" s="44">
        <f t="shared" si="494"/>
        <v>0</v>
      </c>
      <c r="I4152" s="46">
        <v>0</v>
      </c>
      <c r="J4152" s="31">
        <f t="shared" si="495"/>
        <v>0</v>
      </c>
      <c r="K4152" s="1">
        <f t="shared" si="496"/>
        <v>0</v>
      </c>
      <c r="L4152" s="1">
        <f t="shared" si="493"/>
        <v>6</v>
      </c>
    </row>
    <row r="4153" spans="1:12" ht="16.5" hidden="1" thickBot="1" x14ac:dyDescent="0.3">
      <c r="A4153" s="26">
        <v>732210</v>
      </c>
      <c r="B4153" s="42">
        <v>732210</v>
      </c>
      <c r="C4153" s="43" t="s">
        <v>1822</v>
      </c>
      <c r="D4153" s="44">
        <v>0</v>
      </c>
      <c r="E4153" s="29">
        <f>IF(ISERROR(VLOOKUP(A4153,'INFORME SEVEN'!$A$1:$F$339,4,0)),0,VLOOKUP(A4153,'INFORME SEVEN'!$A$1:$F$339,4,0))</f>
        <v>0</v>
      </c>
      <c r="F4153" s="29">
        <f>IF(ISERROR(VLOOKUP(A4153,'INFORME SEVEN'!$A$1:$F$339,5,0)),0,VLOOKUP(A4153,'INFORME SEVEN'!$A$1:$F$339,5,0))</f>
        <v>0</v>
      </c>
      <c r="G4153" s="65">
        <f t="shared" si="492"/>
        <v>0</v>
      </c>
      <c r="H4153" s="44">
        <f t="shared" si="494"/>
        <v>0</v>
      </c>
      <c r="I4153" s="46">
        <v>0</v>
      </c>
      <c r="J4153" s="31">
        <f t="shared" si="495"/>
        <v>0</v>
      </c>
      <c r="K4153" s="1">
        <f t="shared" si="496"/>
        <v>0</v>
      </c>
      <c r="L4153" s="1">
        <f t="shared" si="493"/>
        <v>6</v>
      </c>
    </row>
    <row r="4154" spans="1:12" ht="16.5" hidden="1" thickBot="1" x14ac:dyDescent="0.3">
      <c r="A4154" s="26">
        <v>732295</v>
      </c>
      <c r="B4154" s="42">
        <v>732295</v>
      </c>
      <c r="C4154" s="43" t="s">
        <v>1956</v>
      </c>
      <c r="D4154" s="44">
        <v>0</v>
      </c>
      <c r="E4154" s="29">
        <f>IF(ISERROR(VLOOKUP(A4154,'INFORME SEVEN'!$A$1:$F$339,4,0)),0,VLOOKUP(A4154,'INFORME SEVEN'!$A$1:$F$339,4,0))</f>
        <v>0</v>
      </c>
      <c r="F4154" s="29">
        <f>IF(ISERROR(VLOOKUP(A4154,'INFORME SEVEN'!$A$1:$F$339,5,0)),0,VLOOKUP(A4154,'INFORME SEVEN'!$A$1:$F$339,5,0))</f>
        <v>0</v>
      </c>
      <c r="G4154" s="65">
        <f t="shared" si="492"/>
        <v>0</v>
      </c>
      <c r="H4154" s="44">
        <f t="shared" si="494"/>
        <v>0</v>
      </c>
      <c r="I4154" s="46">
        <v>0</v>
      </c>
      <c r="J4154" s="31">
        <f t="shared" si="495"/>
        <v>0</v>
      </c>
      <c r="K4154" s="1">
        <f t="shared" si="496"/>
        <v>0</v>
      </c>
      <c r="L4154" s="1">
        <f t="shared" si="493"/>
        <v>6</v>
      </c>
    </row>
    <row r="4155" spans="1:12" ht="16.5" hidden="1" thickBot="1" x14ac:dyDescent="0.3">
      <c r="A4155" s="26">
        <v>7323</v>
      </c>
      <c r="B4155" s="48">
        <v>732300</v>
      </c>
      <c r="C4155" s="49" t="s">
        <v>1993</v>
      </c>
      <c r="D4155" s="39">
        <v>0</v>
      </c>
      <c r="E4155" s="29">
        <f>IF(ISERROR(VLOOKUP(A4155,'INFORME SEVEN'!$A$1:$F$339,4,0)),0,VLOOKUP(A4155,'INFORME SEVEN'!$A$1:$F$339,4,0))</f>
        <v>0</v>
      </c>
      <c r="F4155" s="29">
        <f>IF(ISERROR(VLOOKUP(A4155,'INFORME SEVEN'!$A$1:$F$339,5,0)),0,VLOOKUP(A4155,'INFORME SEVEN'!$A$1:$F$339,5,0))</f>
        <v>0</v>
      </c>
      <c r="G4155" s="39">
        <f t="shared" si="492"/>
        <v>0</v>
      </c>
      <c r="H4155" s="50">
        <f t="shared" si="494"/>
        <v>0</v>
      </c>
      <c r="I4155" s="51">
        <v>0</v>
      </c>
      <c r="J4155" s="31">
        <f t="shared" si="495"/>
        <v>0</v>
      </c>
      <c r="K4155" s="1">
        <f t="shared" si="496"/>
        <v>0</v>
      </c>
      <c r="L4155" s="1">
        <f t="shared" si="493"/>
        <v>4</v>
      </c>
    </row>
    <row r="4156" spans="1:12" ht="16.5" hidden="1" thickBot="1" x14ac:dyDescent="0.3">
      <c r="A4156" s="26">
        <v>732301</v>
      </c>
      <c r="B4156" s="42">
        <v>732301</v>
      </c>
      <c r="C4156" s="43" t="s">
        <v>1954</v>
      </c>
      <c r="D4156" s="44">
        <v>0</v>
      </c>
      <c r="E4156" s="29">
        <f>IF(ISERROR(VLOOKUP(A4156,'INFORME SEVEN'!$A$1:$F$339,4,0)),0,VLOOKUP(A4156,'INFORME SEVEN'!$A$1:$F$339,4,0))</f>
        <v>0</v>
      </c>
      <c r="F4156" s="29">
        <f>IF(ISERROR(VLOOKUP(A4156,'INFORME SEVEN'!$A$1:$F$339,5,0)),0,VLOOKUP(A4156,'INFORME SEVEN'!$A$1:$F$339,5,0))</f>
        <v>0</v>
      </c>
      <c r="G4156" s="65">
        <f t="shared" si="492"/>
        <v>0</v>
      </c>
      <c r="H4156" s="44">
        <f t="shared" si="494"/>
        <v>0</v>
      </c>
      <c r="I4156" s="46">
        <v>0</v>
      </c>
      <c r="J4156" s="31">
        <f t="shared" si="495"/>
        <v>0</v>
      </c>
      <c r="K4156" s="1">
        <f t="shared" si="496"/>
        <v>0</v>
      </c>
      <c r="L4156" s="1">
        <f t="shared" si="493"/>
        <v>6</v>
      </c>
    </row>
    <row r="4157" spans="1:12" ht="16.5" hidden="1" thickBot="1" x14ac:dyDescent="0.3">
      <c r="A4157" s="26">
        <v>732302</v>
      </c>
      <c r="B4157" s="42">
        <v>732302</v>
      </c>
      <c r="C4157" s="43" t="s">
        <v>1820</v>
      </c>
      <c r="D4157" s="44">
        <v>0</v>
      </c>
      <c r="E4157" s="29">
        <f>IF(ISERROR(VLOOKUP(A4157,'INFORME SEVEN'!$A$1:$F$339,4,0)),0,VLOOKUP(A4157,'INFORME SEVEN'!$A$1:$F$339,4,0))</f>
        <v>0</v>
      </c>
      <c r="F4157" s="29">
        <f>IF(ISERROR(VLOOKUP(A4157,'INFORME SEVEN'!$A$1:$F$339,5,0)),0,VLOOKUP(A4157,'INFORME SEVEN'!$A$1:$F$339,5,0))</f>
        <v>0</v>
      </c>
      <c r="G4157" s="65">
        <f t="shared" si="492"/>
        <v>0</v>
      </c>
      <c r="H4157" s="44">
        <f t="shared" si="494"/>
        <v>0</v>
      </c>
      <c r="I4157" s="46">
        <v>0</v>
      </c>
      <c r="J4157" s="31">
        <f t="shared" si="495"/>
        <v>0</v>
      </c>
      <c r="K4157" s="1">
        <f t="shared" si="496"/>
        <v>0</v>
      </c>
      <c r="L4157" s="1">
        <f t="shared" si="493"/>
        <v>6</v>
      </c>
    </row>
    <row r="4158" spans="1:12" ht="16.5" hidden="1" thickBot="1" x14ac:dyDescent="0.3">
      <c r="A4158" s="26">
        <v>732303</v>
      </c>
      <c r="B4158" s="42">
        <v>732303</v>
      </c>
      <c r="C4158" s="43" t="s">
        <v>817</v>
      </c>
      <c r="D4158" s="44">
        <v>0</v>
      </c>
      <c r="E4158" s="29">
        <f>IF(ISERROR(VLOOKUP(A4158,'INFORME SEVEN'!$A$1:$F$339,4,0)),0,VLOOKUP(A4158,'INFORME SEVEN'!$A$1:$F$339,4,0))</f>
        <v>0</v>
      </c>
      <c r="F4158" s="29">
        <f>IF(ISERROR(VLOOKUP(A4158,'INFORME SEVEN'!$A$1:$F$339,5,0)),0,VLOOKUP(A4158,'INFORME SEVEN'!$A$1:$F$339,5,0))</f>
        <v>0</v>
      </c>
      <c r="G4158" s="65">
        <f t="shared" si="492"/>
        <v>0</v>
      </c>
      <c r="H4158" s="44">
        <f t="shared" si="494"/>
        <v>0</v>
      </c>
      <c r="I4158" s="46">
        <v>0</v>
      </c>
      <c r="J4158" s="31">
        <f t="shared" si="495"/>
        <v>0</v>
      </c>
      <c r="K4158" s="1">
        <f t="shared" si="496"/>
        <v>0</v>
      </c>
      <c r="L4158" s="1">
        <f t="shared" si="493"/>
        <v>6</v>
      </c>
    </row>
    <row r="4159" spans="1:12" ht="16.5" hidden="1" thickBot="1" x14ac:dyDescent="0.3">
      <c r="A4159" s="26">
        <v>732304</v>
      </c>
      <c r="B4159" s="42">
        <v>732304</v>
      </c>
      <c r="C4159" s="43" t="s">
        <v>1819</v>
      </c>
      <c r="D4159" s="44">
        <v>0</v>
      </c>
      <c r="E4159" s="29">
        <f>IF(ISERROR(VLOOKUP(A4159,'INFORME SEVEN'!$A$1:$F$339,4,0)),0,VLOOKUP(A4159,'INFORME SEVEN'!$A$1:$F$339,4,0))</f>
        <v>0</v>
      </c>
      <c r="F4159" s="29">
        <f>IF(ISERROR(VLOOKUP(A4159,'INFORME SEVEN'!$A$1:$F$339,5,0)),0,VLOOKUP(A4159,'INFORME SEVEN'!$A$1:$F$339,5,0))</f>
        <v>0</v>
      </c>
      <c r="G4159" s="65">
        <f t="shared" si="492"/>
        <v>0</v>
      </c>
      <c r="H4159" s="44">
        <f t="shared" si="494"/>
        <v>0</v>
      </c>
      <c r="I4159" s="46">
        <v>0</v>
      </c>
      <c r="J4159" s="31">
        <f t="shared" si="495"/>
        <v>0</v>
      </c>
      <c r="K4159" s="1">
        <f t="shared" si="496"/>
        <v>0</v>
      </c>
      <c r="L4159" s="1">
        <f t="shared" si="493"/>
        <v>6</v>
      </c>
    </row>
    <row r="4160" spans="1:12" ht="16.5" hidden="1" thickBot="1" x14ac:dyDescent="0.3">
      <c r="A4160" s="26">
        <v>732305</v>
      </c>
      <c r="B4160" s="42">
        <v>732305</v>
      </c>
      <c r="C4160" s="43" t="s">
        <v>818</v>
      </c>
      <c r="D4160" s="44">
        <v>0</v>
      </c>
      <c r="E4160" s="29">
        <f>IF(ISERROR(VLOOKUP(A4160,'INFORME SEVEN'!$A$1:$F$339,4,0)),0,VLOOKUP(A4160,'INFORME SEVEN'!$A$1:$F$339,4,0))</f>
        <v>0</v>
      </c>
      <c r="F4160" s="29">
        <f>IF(ISERROR(VLOOKUP(A4160,'INFORME SEVEN'!$A$1:$F$339,5,0)),0,VLOOKUP(A4160,'INFORME SEVEN'!$A$1:$F$339,5,0))</f>
        <v>0</v>
      </c>
      <c r="G4160" s="65">
        <f t="shared" si="492"/>
        <v>0</v>
      </c>
      <c r="H4160" s="44">
        <f t="shared" si="494"/>
        <v>0</v>
      </c>
      <c r="I4160" s="46">
        <v>0</v>
      </c>
      <c r="J4160" s="31">
        <f t="shared" si="495"/>
        <v>0</v>
      </c>
      <c r="K4160" s="1">
        <f t="shared" si="496"/>
        <v>0</v>
      </c>
      <c r="L4160" s="1">
        <f t="shared" si="493"/>
        <v>6</v>
      </c>
    </row>
    <row r="4161" spans="1:12" ht="16.5" hidden="1" thickBot="1" x14ac:dyDescent="0.3">
      <c r="A4161" s="26">
        <v>732306</v>
      </c>
      <c r="B4161" s="42">
        <v>732306</v>
      </c>
      <c r="C4161" s="43" t="s">
        <v>440</v>
      </c>
      <c r="D4161" s="44">
        <v>0</v>
      </c>
      <c r="E4161" s="29">
        <f>IF(ISERROR(VLOOKUP(A4161,'INFORME SEVEN'!$A$1:$F$339,4,0)),0,VLOOKUP(A4161,'INFORME SEVEN'!$A$1:$F$339,4,0))</f>
        <v>0</v>
      </c>
      <c r="F4161" s="29">
        <f>IF(ISERROR(VLOOKUP(A4161,'INFORME SEVEN'!$A$1:$F$339,5,0)),0,VLOOKUP(A4161,'INFORME SEVEN'!$A$1:$F$339,5,0))</f>
        <v>0</v>
      </c>
      <c r="G4161" s="65">
        <f t="shared" ref="G4161:G4224" si="497">D4161+E4161-F4161</f>
        <v>0</v>
      </c>
      <c r="H4161" s="44">
        <f t="shared" si="494"/>
        <v>0</v>
      </c>
      <c r="I4161" s="46">
        <v>0</v>
      </c>
      <c r="J4161" s="31">
        <f t="shared" si="495"/>
        <v>0</v>
      </c>
      <c r="K4161" s="1">
        <f t="shared" si="496"/>
        <v>0</v>
      </c>
      <c r="L4161" s="1">
        <f t="shared" si="493"/>
        <v>6</v>
      </c>
    </row>
    <row r="4162" spans="1:12" ht="16.5" hidden="1" thickBot="1" x14ac:dyDescent="0.3">
      <c r="A4162" s="26">
        <v>732307</v>
      </c>
      <c r="B4162" s="42">
        <v>732307</v>
      </c>
      <c r="C4162" s="43" t="s">
        <v>1955</v>
      </c>
      <c r="D4162" s="44">
        <v>0</v>
      </c>
      <c r="E4162" s="29">
        <f>IF(ISERROR(VLOOKUP(A4162,'INFORME SEVEN'!$A$1:$F$339,4,0)),0,VLOOKUP(A4162,'INFORME SEVEN'!$A$1:$F$339,4,0))</f>
        <v>0</v>
      </c>
      <c r="F4162" s="29">
        <f>IF(ISERROR(VLOOKUP(A4162,'INFORME SEVEN'!$A$1:$F$339,5,0)),0,VLOOKUP(A4162,'INFORME SEVEN'!$A$1:$F$339,5,0))</f>
        <v>0</v>
      </c>
      <c r="G4162" s="65">
        <f t="shared" si="497"/>
        <v>0</v>
      </c>
      <c r="H4162" s="44">
        <f t="shared" si="494"/>
        <v>0</v>
      </c>
      <c r="I4162" s="46">
        <v>0</v>
      </c>
      <c r="J4162" s="31">
        <f t="shared" si="495"/>
        <v>0</v>
      </c>
      <c r="K4162" s="1">
        <f t="shared" si="496"/>
        <v>0</v>
      </c>
      <c r="L4162" s="1">
        <f t="shared" si="493"/>
        <v>6</v>
      </c>
    </row>
    <row r="4163" spans="1:12" ht="16.5" hidden="1" thickBot="1" x14ac:dyDescent="0.3">
      <c r="A4163" s="26">
        <v>732308</v>
      </c>
      <c r="B4163" s="42">
        <v>732308</v>
      </c>
      <c r="C4163" s="43" t="s">
        <v>438</v>
      </c>
      <c r="D4163" s="44">
        <v>0</v>
      </c>
      <c r="E4163" s="29">
        <f>IF(ISERROR(VLOOKUP(A4163,'INFORME SEVEN'!$A$1:$F$339,4,0)),0,VLOOKUP(A4163,'INFORME SEVEN'!$A$1:$F$339,4,0))</f>
        <v>0</v>
      </c>
      <c r="F4163" s="29">
        <f>IF(ISERROR(VLOOKUP(A4163,'INFORME SEVEN'!$A$1:$F$339,5,0)),0,VLOOKUP(A4163,'INFORME SEVEN'!$A$1:$F$339,5,0))</f>
        <v>0</v>
      </c>
      <c r="G4163" s="65">
        <f t="shared" si="497"/>
        <v>0</v>
      </c>
      <c r="H4163" s="44">
        <f t="shared" si="494"/>
        <v>0</v>
      </c>
      <c r="I4163" s="46">
        <v>0</v>
      </c>
      <c r="J4163" s="31">
        <f t="shared" si="495"/>
        <v>0</v>
      </c>
      <c r="K4163" s="1">
        <f t="shared" si="496"/>
        <v>0</v>
      </c>
      <c r="L4163" s="1">
        <f t="shared" si="493"/>
        <v>6</v>
      </c>
    </row>
    <row r="4164" spans="1:12" ht="16.5" hidden="1" thickBot="1" x14ac:dyDescent="0.3">
      <c r="A4164" s="26">
        <v>732309</v>
      </c>
      <c r="B4164" s="42">
        <v>732309</v>
      </c>
      <c r="C4164" s="43" t="s">
        <v>1821</v>
      </c>
      <c r="D4164" s="44">
        <v>0</v>
      </c>
      <c r="E4164" s="29">
        <f>IF(ISERROR(VLOOKUP(A4164,'INFORME SEVEN'!$A$1:$F$339,4,0)),0,VLOOKUP(A4164,'INFORME SEVEN'!$A$1:$F$339,4,0))</f>
        <v>0</v>
      </c>
      <c r="F4164" s="29">
        <f>IF(ISERROR(VLOOKUP(A4164,'INFORME SEVEN'!$A$1:$F$339,5,0)),0,VLOOKUP(A4164,'INFORME SEVEN'!$A$1:$F$339,5,0))</f>
        <v>0</v>
      </c>
      <c r="G4164" s="65">
        <f t="shared" si="497"/>
        <v>0</v>
      </c>
      <c r="H4164" s="44">
        <f t="shared" si="494"/>
        <v>0</v>
      </c>
      <c r="I4164" s="46">
        <v>0</v>
      </c>
      <c r="J4164" s="31">
        <f t="shared" si="495"/>
        <v>0</v>
      </c>
      <c r="K4164" s="1">
        <f t="shared" si="496"/>
        <v>0</v>
      </c>
      <c r="L4164" s="1">
        <f t="shared" si="493"/>
        <v>6</v>
      </c>
    </row>
    <row r="4165" spans="1:12" ht="16.5" hidden="1" thickBot="1" x14ac:dyDescent="0.3">
      <c r="A4165" s="26">
        <v>732310</v>
      </c>
      <c r="B4165" s="42">
        <v>732310</v>
      </c>
      <c r="C4165" s="43" t="s">
        <v>1822</v>
      </c>
      <c r="D4165" s="44">
        <v>0</v>
      </c>
      <c r="E4165" s="29">
        <f>IF(ISERROR(VLOOKUP(A4165,'INFORME SEVEN'!$A$1:$F$339,4,0)),0,VLOOKUP(A4165,'INFORME SEVEN'!$A$1:$F$339,4,0))</f>
        <v>0</v>
      </c>
      <c r="F4165" s="29">
        <f>IF(ISERROR(VLOOKUP(A4165,'INFORME SEVEN'!$A$1:$F$339,5,0)),0,VLOOKUP(A4165,'INFORME SEVEN'!$A$1:$F$339,5,0))</f>
        <v>0</v>
      </c>
      <c r="G4165" s="65">
        <f t="shared" si="497"/>
        <v>0</v>
      </c>
      <c r="H4165" s="44">
        <f t="shared" si="494"/>
        <v>0</v>
      </c>
      <c r="I4165" s="46">
        <v>0</v>
      </c>
      <c r="J4165" s="31">
        <f t="shared" si="495"/>
        <v>0</v>
      </c>
      <c r="K4165" s="1">
        <f t="shared" si="496"/>
        <v>0</v>
      </c>
      <c r="L4165" s="1">
        <f t="shared" si="493"/>
        <v>6</v>
      </c>
    </row>
    <row r="4166" spans="1:12" ht="16.5" hidden="1" thickBot="1" x14ac:dyDescent="0.3">
      <c r="A4166" s="26">
        <v>732395</v>
      </c>
      <c r="B4166" s="42">
        <v>732395</v>
      </c>
      <c r="C4166" s="43" t="s">
        <v>1956</v>
      </c>
      <c r="D4166" s="44">
        <v>0</v>
      </c>
      <c r="E4166" s="29">
        <f>IF(ISERROR(VLOOKUP(A4166,'INFORME SEVEN'!$A$1:$F$339,4,0)),0,VLOOKUP(A4166,'INFORME SEVEN'!$A$1:$F$339,4,0))</f>
        <v>0</v>
      </c>
      <c r="F4166" s="29">
        <f>IF(ISERROR(VLOOKUP(A4166,'INFORME SEVEN'!$A$1:$F$339,5,0)),0,VLOOKUP(A4166,'INFORME SEVEN'!$A$1:$F$339,5,0))</f>
        <v>0</v>
      </c>
      <c r="G4166" s="65">
        <f t="shared" si="497"/>
        <v>0</v>
      </c>
      <c r="H4166" s="44">
        <f t="shared" si="494"/>
        <v>0</v>
      </c>
      <c r="I4166" s="46">
        <v>0</v>
      </c>
      <c r="J4166" s="31">
        <f t="shared" si="495"/>
        <v>0</v>
      </c>
      <c r="K4166" s="1">
        <f t="shared" si="496"/>
        <v>0</v>
      </c>
      <c r="L4166" s="1">
        <f t="shared" si="493"/>
        <v>6</v>
      </c>
    </row>
    <row r="4167" spans="1:12" ht="16.5" hidden="1" thickBot="1" x14ac:dyDescent="0.3">
      <c r="A4167" s="26">
        <v>7324</v>
      </c>
      <c r="B4167" s="48">
        <v>732400</v>
      </c>
      <c r="C4167" s="49" t="s">
        <v>1994</v>
      </c>
      <c r="D4167" s="39">
        <v>0</v>
      </c>
      <c r="E4167" s="29">
        <f>IF(ISERROR(VLOOKUP(A4167,'INFORME SEVEN'!$A$1:$F$339,4,0)),0,VLOOKUP(A4167,'INFORME SEVEN'!$A$1:$F$339,4,0))</f>
        <v>0</v>
      </c>
      <c r="F4167" s="29">
        <f>IF(ISERROR(VLOOKUP(A4167,'INFORME SEVEN'!$A$1:$F$339,5,0)),0,VLOOKUP(A4167,'INFORME SEVEN'!$A$1:$F$339,5,0))</f>
        <v>0</v>
      </c>
      <c r="G4167" s="39">
        <f t="shared" si="497"/>
        <v>0</v>
      </c>
      <c r="H4167" s="50">
        <f t="shared" si="494"/>
        <v>0</v>
      </c>
      <c r="I4167" s="51">
        <v>0</v>
      </c>
      <c r="J4167" s="31">
        <f t="shared" si="495"/>
        <v>0</v>
      </c>
      <c r="K4167" s="1">
        <f t="shared" si="496"/>
        <v>0</v>
      </c>
      <c r="L4167" s="1">
        <f t="shared" si="493"/>
        <v>4</v>
      </c>
    </row>
    <row r="4168" spans="1:12" ht="16.5" hidden="1" thickBot="1" x14ac:dyDescent="0.3">
      <c r="A4168" s="26">
        <v>732401</v>
      </c>
      <c r="B4168" s="42">
        <v>732401</v>
      </c>
      <c r="C4168" s="43" t="s">
        <v>1954</v>
      </c>
      <c r="D4168" s="44">
        <v>0</v>
      </c>
      <c r="E4168" s="29">
        <f>IF(ISERROR(VLOOKUP(A4168,'INFORME SEVEN'!$A$1:$F$339,4,0)),0,VLOOKUP(A4168,'INFORME SEVEN'!$A$1:$F$339,4,0))</f>
        <v>0</v>
      </c>
      <c r="F4168" s="29">
        <f>IF(ISERROR(VLOOKUP(A4168,'INFORME SEVEN'!$A$1:$F$339,5,0)),0,VLOOKUP(A4168,'INFORME SEVEN'!$A$1:$F$339,5,0))</f>
        <v>0</v>
      </c>
      <c r="G4168" s="65">
        <f t="shared" si="497"/>
        <v>0</v>
      </c>
      <c r="H4168" s="44">
        <f t="shared" si="494"/>
        <v>0</v>
      </c>
      <c r="I4168" s="46">
        <v>0</v>
      </c>
      <c r="J4168" s="31">
        <f t="shared" si="495"/>
        <v>0</v>
      </c>
      <c r="K4168" s="1">
        <f t="shared" si="496"/>
        <v>0</v>
      </c>
      <c r="L4168" s="1">
        <f t="shared" si="493"/>
        <v>6</v>
      </c>
    </row>
    <row r="4169" spans="1:12" ht="16.5" hidden="1" thickBot="1" x14ac:dyDescent="0.3">
      <c r="A4169" s="26">
        <v>732402</v>
      </c>
      <c r="B4169" s="42">
        <v>732402</v>
      </c>
      <c r="C4169" s="43" t="s">
        <v>1820</v>
      </c>
      <c r="D4169" s="44">
        <v>0</v>
      </c>
      <c r="E4169" s="29">
        <f>IF(ISERROR(VLOOKUP(A4169,'INFORME SEVEN'!$A$1:$F$339,4,0)),0,VLOOKUP(A4169,'INFORME SEVEN'!$A$1:$F$339,4,0))</f>
        <v>0</v>
      </c>
      <c r="F4169" s="29">
        <f>IF(ISERROR(VLOOKUP(A4169,'INFORME SEVEN'!$A$1:$F$339,5,0)),0,VLOOKUP(A4169,'INFORME SEVEN'!$A$1:$F$339,5,0))</f>
        <v>0</v>
      </c>
      <c r="G4169" s="65">
        <f t="shared" si="497"/>
        <v>0</v>
      </c>
      <c r="H4169" s="44">
        <f t="shared" si="494"/>
        <v>0</v>
      </c>
      <c r="I4169" s="46">
        <v>0</v>
      </c>
      <c r="J4169" s="31">
        <f t="shared" si="495"/>
        <v>0</v>
      </c>
      <c r="K4169" s="1">
        <f t="shared" si="496"/>
        <v>0</v>
      </c>
      <c r="L4169" s="1">
        <f t="shared" si="493"/>
        <v>6</v>
      </c>
    </row>
    <row r="4170" spans="1:12" ht="16.5" hidden="1" thickBot="1" x14ac:dyDescent="0.3">
      <c r="A4170" s="26">
        <v>732403</v>
      </c>
      <c r="B4170" s="42">
        <v>732403</v>
      </c>
      <c r="C4170" s="43" t="s">
        <v>817</v>
      </c>
      <c r="D4170" s="44">
        <v>0</v>
      </c>
      <c r="E4170" s="29">
        <f>IF(ISERROR(VLOOKUP(A4170,'INFORME SEVEN'!$A$1:$F$339,4,0)),0,VLOOKUP(A4170,'INFORME SEVEN'!$A$1:$F$339,4,0))</f>
        <v>0</v>
      </c>
      <c r="F4170" s="29">
        <f>IF(ISERROR(VLOOKUP(A4170,'INFORME SEVEN'!$A$1:$F$339,5,0)),0,VLOOKUP(A4170,'INFORME SEVEN'!$A$1:$F$339,5,0))</f>
        <v>0</v>
      </c>
      <c r="G4170" s="65">
        <f t="shared" si="497"/>
        <v>0</v>
      </c>
      <c r="H4170" s="44">
        <f t="shared" si="494"/>
        <v>0</v>
      </c>
      <c r="I4170" s="46">
        <v>0</v>
      </c>
      <c r="J4170" s="31">
        <f t="shared" si="495"/>
        <v>0</v>
      </c>
      <c r="K4170" s="1">
        <f t="shared" si="496"/>
        <v>0</v>
      </c>
      <c r="L4170" s="1">
        <f t="shared" si="493"/>
        <v>6</v>
      </c>
    </row>
    <row r="4171" spans="1:12" ht="16.5" hidden="1" thickBot="1" x14ac:dyDescent="0.3">
      <c r="A4171" s="26">
        <v>732404</v>
      </c>
      <c r="B4171" s="42">
        <v>732404</v>
      </c>
      <c r="C4171" s="43" t="s">
        <v>1819</v>
      </c>
      <c r="D4171" s="44">
        <v>0</v>
      </c>
      <c r="E4171" s="29">
        <f>IF(ISERROR(VLOOKUP(A4171,'INFORME SEVEN'!$A$1:$F$339,4,0)),0,VLOOKUP(A4171,'INFORME SEVEN'!$A$1:$F$339,4,0))</f>
        <v>0</v>
      </c>
      <c r="F4171" s="29">
        <f>IF(ISERROR(VLOOKUP(A4171,'INFORME SEVEN'!$A$1:$F$339,5,0)),0,VLOOKUP(A4171,'INFORME SEVEN'!$A$1:$F$339,5,0))</f>
        <v>0</v>
      </c>
      <c r="G4171" s="65">
        <f t="shared" si="497"/>
        <v>0</v>
      </c>
      <c r="H4171" s="44">
        <f t="shared" si="494"/>
        <v>0</v>
      </c>
      <c r="I4171" s="46">
        <v>0</v>
      </c>
      <c r="J4171" s="31">
        <f t="shared" si="495"/>
        <v>0</v>
      </c>
      <c r="K4171" s="1">
        <f t="shared" si="496"/>
        <v>0</v>
      </c>
      <c r="L4171" s="1">
        <f t="shared" si="493"/>
        <v>6</v>
      </c>
    </row>
    <row r="4172" spans="1:12" ht="16.5" hidden="1" thickBot="1" x14ac:dyDescent="0.3">
      <c r="A4172" s="26">
        <v>732405</v>
      </c>
      <c r="B4172" s="42">
        <v>732405</v>
      </c>
      <c r="C4172" s="43" t="s">
        <v>818</v>
      </c>
      <c r="D4172" s="44">
        <v>0</v>
      </c>
      <c r="E4172" s="29">
        <f>IF(ISERROR(VLOOKUP(A4172,'INFORME SEVEN'!$A$1:$F$339,4,0)),0,VLOOKUP(A4172,'INFORME SEVEN'!$A$1:$F$339,4,0))</f>
        <v>0</v>
      </c>
      <c r="F4172" s="29">
        <f>IF(ISERROR(VLOOKUP(A4172,'INFORME SEVEN'!$A$1:$F$339,5,0)),0,VLOOKUP(A4172,'INFORME SEVEN'!$A$1:$F$339,5,0))</f>
        <v>0</v>
      </c>
      <c r="G4172" s="65">
        <f t="shared" si="497"/>
        <v>0</v>
      </c>
      <c r="H4172" s="44">
        <f t="shared" si="494"/>
        <v>0</v>
      </c>
      <c r="I4172" s="46">
        <v>0</v>
      </c>
      <c r="J4172" s="31">
        <f t="shared" si="495"/>
        <v>0</v>
      </c>
      <c r="K4172" s="1">
        <f t="shared" si="496"/>
        <v>0</v>
      </c>
      <c r="L4172" s="1">
        <f t="shared" si="493"/>
        <v>6</v>
      </c>
    </row>
    <row r="4173" spans="1:12" ht="16.5" hidden="1" thickBot="1" x14ac:dyDescent="0.3">
      <c r="A4173" s="26">
        <v>732406</v>
      </c>
      <c r="B4173" s="42">
        <v>732406</v>
      </c>
      <c r="C4173" s="43" t="s">
        <v>440</v>
      </c>
      <c r="D4173" s="44">
        <v>0</v>
      </c>
      <c r="E4173" s="29">
        <f>IF(ISERROR(VLOOKUP(A4173,'INFORME SEVEN'!$A$1:$F$339,4,0)),0,VLOOKUP(A4173,'INFORME SEVEN'!$A$1:$F$339,4,0))</f>
        <v>0</v>
      </c>
      <c r="F4173" s="29">
        <f>IF(ISERROR(VLOOKUP(A4173,'INFORME SEVEN'!$A$1:$F$339,5,0)),0,VLOOKUP(A4173,'INFORME SEVEN'!$A$1:$F$339,5,0))</f>
        <v>0</v>
      </c>
      <c r="G4173" s="65">
        <f t="shared" si="497"/>
        <v>0</v>
      </c>
      <c r="H4173" s="44">
        <f t="shared" si="494"/>
        <v>0</v>
      </c>
      <c r="I4173" s="46">
        <v>0</v>
      </c>
      <c r="J4173" s="31">
        <f t="shared" si="495"/>
        <v>0</v>
      </c>
      <c r="K4173" s="1">
        <f t="shared" si="496"/>
        <v>0</v>
      </c>
      <c r="L4173" s="1">
        <f t="shared" ref="L4173:L4236" si="498">+LEN(A4173)</f>
        <v>6</v>
      </c>
    </row>
    <row r="4174" spans="1:12" ht="16.5" hidden="1" thickBot="1" x14ac:dyDescent="0.3">
      <c r="A4174" s="26">
        <v>732407</v>
      </c>
      <c r="B4174" s="42">
        <v>732407</v>
      </c>
      <c r="C4174" s="43" t="s">
        <v>1955</v>
      </c>
      <c r="D4174" s="44">
        <v>0</v>
      </c>
      <c r="E4174" s="29">
        <f>IF(ISERROR(VLOOKUP(A4174,'INFORME SEVEN'!$A$1:$F$339,4,0)),0,VLOOKUP(A4174,'INFORME SEVEN'!$A$1:$F$339,4,0))</f>
        <v>0</v>
      </c>
      <c r="F4174" s="29">
        <f>IF(ISERROR(VLOOKUP(A4174,'INFORME SEVEN'!$A$1:$F$339,5,0)),0,VLOOKUP(A4174,'INFORME SEVEN'!$A$1:$F$339,5,0))</f>
        <v>0</v>
      </c>
      <c r="G4174" s="65">
        <f t="shared" si="497"/>
        <v>0</v>
      </c>
      <c r="H4174" s="44">
        <f t="shared" si="494"/>
        <v>0</v>
      </c>
      <c r="I4174" s="46">
        <v>0</v>
      </c>
      <c r="J4174" s="31">
        <f t="shared" si="495"/>
        <v>0</v>
      </c>
      <c r="K4174" s="1">
        <f t="shared" si="496"/>
        <v>0</v>
      </c>
      <c r="L4174" s="1">
        <f t="shared" si="498"/>
        <v>6</v>
      </c>
    </row>
    <row r="4175" spans="1:12" ht="16.5" hidden="1" thickBot="1" x14ac:dyDescent="0.3">
      <c r="A4175" s="26">
        <v>732408</v>
      </c>
      <c r="B4175" s="42">
        <v>732408</v>
      </c>
      <c r="C4175" s="43" t="s">
        <v>438</v>
      </c>
      <c r="D4175" s="44">
        <v>0</v>
      </c>
      <c r="E4175" s="29">
        <f>IF(ISERROR(VLOOKUP(A4175,'INFORME SEVEN'!$A$1:$F$339,4,0)),0,VLOOKUP(A4175,'INFORME SEVEN'!$A$1:$F$339,4,0))</f>
        <v>0</v>
      </c>
      <c r="F4175" s="29">
        <f>IF(ISERROR(VLOOKUP(A4175,'INFORME SEVEN'!$A$1:$F$339,5,0)),0,VLOOKUP(A4175,'INFORME SEVEN'!$A$1:$F$339,5,0))</f>
        <v>0</v>
      </c>
      <c r="G4175" s="65">
        <f t="shared" si="497"/>
        <v>0</v>
      </c>
      <c r="H4175" s="44">
        <f t="shared" si="494"/>
        <v>0</v>
      </c>
      <c r="I4175" s="46">
        <v>0</v>
      </c>
      <c r="J4175" s="31">
        <f t="shared" si="495"/>
        <v>0</v>
      </c>
      <c r="K4175" s="1">
        <f t="shared" si="496"/>
        <v>0</v>
      </c>
      <c r="L4175" s="1">
        <f t="shared" si="498"/>
        <v>6</v>
      </c>
    </row>
    <row r="4176" spans="1:12" ht="16.5" hidden="1" thickBot="1" x14ac:dyDescent="0.3">
      <c r="A4176" s="26">
        <v>732409</v>
      </c>
      <c r="B4176" s="42">
        <v>732409</v>
      </c>
      <c r="C4176" s="43" t="s">
        <v>1821</v>
      </c>
      <c r="D4176" s="44">
        <v>0</v>
      </c>
      <c r="E4176" s="29">
        <f>IF(ISERROR(VLOOKUP(A4176,'INFORME SEVEN'!$A$1:$F$339,4,0)),0,VLOOKUP(A4176,'INFORME SEVEN'!$A$1:$F$339,4,0))</f>
        <v>0</v>
      </c>
      <c r="F4176" s="29">
        <f>IF(ISERROR(VLOOKUP(A4176,'INFORME SEVEN'!$A$1:$F$339,5,0)),0,VLOOKUP(A4176,'INFORME SEVEN'!$A$1:$F$339,5,0))</f>
        <v>0</v>
      </c>
      <c r="G4176" s="65">
        <f t="shared" si="497"/>
        <v>0</v>
      </c>
      <c r="H4176" s="44">
        <f t="shared" si="494"/>
        <v>0</v>
      </c>
      <c r="I4176" s="46">
        <v>0</v>
      </c>
      <c r="J4176" s="31">
        <f t="shared" si="495"/>
        <v>0</v>
      </c>
      <c r="K4176" s="1">
        <f t="shared" si="496"/>
        <v>0</v>
      </c>
      <c r="L4176" s="1">
        <f t="shared" si="498"/>
        <v>6</v>
      </c>
    </row>
    <row r="4177" spans="1:12" ht="16.5" hidden="1" thickBot="1" x14ac:dyDescent="0.3">
      <c r="A4177" s="26">
        <v>732410</v>
      </c>
      <c r="B4177" s="42">
        <v>732410</v>
      </c>
      <c r="C4177" s="43" t="s">
        <v>1822</v>
      </c>
      <c r="D4177" s="44">
        <v>0</v>
      </c>
      <c r="E4177" s="29">
        <f>IF(ISERROR(VLOOKUP(A4177,'INFORME SEVEN'!$A$1:$F$339,4,0)),0,VLOOKUP(A4177,'INFORME SEVEN'!$A$1:$F$339,4,0))</f>
        <v>0</v>
      </c>
      <c r="F4177" s="29">
        <f>IF(ISERROR(VLOOKUP(A4177,'INFORME SEVEN'!$A$1:$F$339,5,0)),0,VLOOKUP(A4177,'INFORME SEVEN'!$A$1:$F$339,5,0))</f>
        <v>0</v>
      </c>
      <c r="G4177" s="65">
        <f t="shared" si="497"/>
        <v>0</v>
      </c>
      <c r="H4177" s="44">
        <f t="shared" si="494"/>
        <v>0</v>
      </c>
      <c r="I4177" s="46">
        <v>0</v>
      </c>
      <c r="J4177" s="31">
        <f t="shared" si="495"/>
        <v>0</v>
      </c>
      <c r="K4177" s="1">
        <f t="shared" si="496"/>
        <v>0</v>
      </c>
      <c r="L4177" s="1">
        <f t="shared" si="498"/>
        <v>6</v>
      </c>
    </row>
    <row r="4178" spans="1:12" ht="16.5" hidden="1" thickBot="1" x14ac:dyDescent="0.3">
      <c r="A4178" s="26">
        <v>732495</v>
      </c>
      <c r="B4178" s="42">
        <v>732495</v>
      </c>
      <c r="C4178" s="43" t="s">
        <v>1956</v>
      </c>
      <c r="D4178" s="44">
        <v>0</v>
      </c>
      <c r="E4178" s="29">
        <f>IF(ISERROR(VLOOKUP(A4178,'INFORME SEVEN'!$A$1:$F$339,4,0)),0,VLOOKUP(A4178,'INFORME SEVEN'!$A$1:$F$339,4,0))</f>
        <v>0</v>
      </c>
      <c r="F4178" s="29">
        <f>IF(ISERROR(VLOOKUP(A4178,'INFORME SEVEN'!$A$1:$F$339,5,0)),0,VLOOKUP(A4178,'INFORME SEVEN'!$A$1:$F$339,5,0))</f>
        <v>0</v>
      </c>
      <c r="G4178" s="65">
        <f t="shared" si="497"/>
        <v>0</v>
      </c>
      <c r="H4178" s="44">
        <f t="shared" si="494"/>
        <v>0</v>
      </c>
      <c r="I4178" s="46">
        <v>0</v>
      </c>
      <c r="J4178" s="31">
        <f t="shared" si="495"/>
        <v>0</v>
      </c>
      <c r="K4178" s="1">
        <f t="shared" si="496"/>
        <v>0</v>
      </c>
      <c r="L4178" s="1">
        <f t="shared" si="498"/>
        <v>6</v>
      </c>
    </row>
    <row r="4179" spans="1:12" ht="16.5" hidden="1" thickBot="1" x14ac:dyDescent="0.3">
      <c r="A4179" s="26">
        <v>7325</v>
      </c>
      <c r="B4179" s="48">
        <v>732500</v>
      </c>
      <c r="C4179" s="49" t="s">
        <v>1995</v>
      </c>
      <c r="D4179" s="39">
        <v>0</v>
      </c>
      <c r="E4179" s="29">
        <f>IF(ISERROR(VLOOKUP(A4179,'INFORME SEVEN'!$A$1:$F$339,4,0)),0,VLOOKUP(A4179,'INFORME SEVEN'!$A$1:$F$339,4,0))</f>
        <v>0</v>
      </c>
      <c r="F4179" s="29">
        <f>IF(ISERROR(VLOOKUP(A4179,'INFORME SEVEN'!$A$1:$F$339,5,0)),0,VLOOKUP(A4179,'INFORME SEVEN'!$A$1:$F$339,5,0))</f>
        <v>0</v>
      </c>
      <c r="G4179" s="39">
        <f t="shared" si="497"/>
        <v>0</v>
      </c>
      <c r="H4179" s="50">
        <f t="shared" ref="H4179:H4242" si="499">+G4179</f>
        <v>0</v>
      </c>
      <c r="I4179" s="51">
        <v>0</v>
      </c>
      <c r="J4179" s="31">
        <f t="shared" si="495"/>
        <v>0</v>
      </c>
      <c r="K4179" s="1">
        <f t="shared" si="496"/>
        <v>0</v>
      </c>
      <c r="L4179" s="1">
        <f t="shared" si="498"/>
        <v>4</v>
      </c>
    </row>
    <row r="4180" spans="1:12" ht="16.5" hidden="1" thickBot="1" x14ac:dyDescent="0.3">
      <c r="A4180" s="26">
        <v>732501</v>
      </c>
      <c r="B4180" s="42">
        <v>732501</v>
      </c>
      <c r="C4180" s="43" t="s">
        <v>1954</v>
      </c>
      <c r="D4180" s="44">
        <v>0</v>
      </c>
      <c r="E4180" s="29">
        <f>IF(ISERROR(VLOOKUP(A4180,'INFORME SEVEN'!$A$1:$F$339,4,0)),0,VLOOKUP(A4180,'INFORME SEVEN'!$A$1:$F$339,4,0))</f>
        <v>0</v>
      </c>
      <c r="F4180" s="29">
        <f>IF(ISERROR(VLOOKUP(A4180,'INFORME SEVEN'!$A$1:$F$339,5,0)),0,VLOOKUP(A4180,'INFORME SEVEN'!$A$1:$F$339,5,0))</f>
        <v>0</v>
      </c>
      <c r="G4180" s="65">
        <f t="shared" si="497"/>
        <v>0</v>
      </c>
      <c r="H4180" s="44">
        <f t="shared" si="499"/>
        <v>0</v>
      </c>
      <c r="I4180" s="46">
        <v>0</v>
      </c>
      <c r="J4180" s="31">
        <f t="shared" ref="J4180:J4243" si="500">+G4180-H4180-I4180</f>
        <v>0</v>
      </c>
      <c r="K4180" s="1">
        <f t="shared" ref="K4180:K4243" si="501">IF(D4180&lt;&gt;0,1,IF(G4180&lt;&gt;0,2,IF(F4180&lt;&gt;0,3,IF(E4180&lt;&gt;0,4,0))))</f>
        <v>0</v>
      </c>
      <c r="L4180" s="1">
        <f t="shared" si="498"/>
        <v>6</v>
      </c>
    </row>
    <row r="4181" spans="1:12" ht="16.5" hidden="1" thickBot="1" x14ac:dyDescent="0.3">
      <c r="A4181" s="26">
        <v>732502</v>
      </c>
      <c r="B4181" s="42">
        <v>732502</v>
      </c>
      <c r="C4181" s="43" t="s">
        <v>1820</v>
      </c>
      <c r="D4181" s="44">
        <v>0</v>
      </c>
      <c r="E4181" s="29">
        <f>IF(ISERROR(VLOOKUP(A4181,'INFORME SEVEN'!$A$1:$F$339,4,0)),0,VLOOKUP(A4181,'INFORME SEVEN'!$A$1:$F$339,4,0))</f>
        <v>0</v>
      </c>
      <c r="F4181" s="29">
        <f>IF(ISERROR(VLOOKUP(A4181,'INFORME SEVEN'!$A$1:$F$339,5,0)),0,VLOOKUP(A4181,'INFORME SEVEN'!$A$1:$F$339,5,0))</f>
        <v>0</v>
      </c>
      <c r="G4181" s="65">
        <f t="shared" si="497"/>
        <v>0</v>
      </c>
      <c r="H4181" s="44">
        <f t="shared" si="499"/>
        <v>0</v>
      </c>
      <c r="I4181" s="46">
        <v>0</v>
      </c>
      <c r="J4181" s="31">
        <f t="shared" si="500"/>
        <v>0</v>
      </c>
      <c r="K4181" s="1">
        <f t="shared" si="501"/>
        <v>0</v>
      </c>
      <c r="L4181" s="1">
        <f t="shared" si="498"/>
        <v>6</v>
      </c>
    </row>
    <row r="4182" spans="1:12" ht="16.5" hidden="1" thickBot="1" x14ac:dyDescent="0.3">
      <c r="A4182" s="26">
        <v>732503</v>
      </c>
      <c r="B4182" s="42">
        <v>732503</v>
      </c>
      <c r="C4182" s="43" t="s">
        <v>817</v>
      </c>
      <c r="D4182" s="44">
        <v>0</v>
      </c>
      <c r="E4182" s="29">
        <f>IF(ISERROR(VLOOKUP(A4182,'INFORME SEVEN'!$A$1:$F$339,4,0)),0,VLOOKUP(A4182,'INFORME SEVEN'!$A$1:$F$339,4,0))</f>
        <v>0</v>
      </c>
      <c r="F4182" s="29">
        <f>IF(ISERROR(VLOOKUP(A4182,'INFORME SEVEN'!$A$1:$F$339,5,0)),0,VLOOKUP(A4182,'INFORME SEVEN'!$A$1:$F$339,5,0))</f>
        <v>0</v>
      </c>
      <c r="G4182" s="65">
        <f t="shared" si="497"/>
        <v>0</v>
      </c>
      <c r="H4182" s="44">
        <f t="shared" si="499"/>
        <v>0</v>
      </c>
      <c r="I4182" s="46">
        <v>0</v>
      </c>
      <c r="J4182" s="31">
        <f t="shared" si="500"/>
        <v>0</v>
      </c>
      <c r="K4182" s="1">
        <f t="shared" si="501"/>
        <v>0</v>
      </c>
      <c r="L4182" s="1">
        <f t="shared" si="498"/>
        <v>6</v>
      </c>
    </row>
    <row r="4183" spans="1:12" ht="16.5" hidden="1" thickBot="1" x14ac:dyDescent="0.3">
      <c r="A4183" s="26">
        <v>732504</v>
      </c>
      <c r="B4183" s="42">
        <v>732504</v>
      </c>
      <c r="C4183" s="43" t="s">
        <v>1819</v>
      </c>
      <c r="D4183" s="44">
        <v>0</v>
      </c>
      <c r="E4183" s="29">
        <f>IF(ISERROR(VLOOKUP(A4183,'INFORME SEVEN'!$A$1:$F$339,4,0)),0,VLOOKUP(A4183,'INFORME SEVEN'!$A$1:$F$339,4,0))</f>
        <v>0</v>
      </c>
      <c r="F4183" s="29">
        <f>IF(ISERROR(VLOOKUP(A4183,'INFORME SEVEN'!$A$1:$F$339,5,0)),0,VLOOKUP(A4183,'INFORME SEVEN'!$A$1:$F$339,5,0))</f>
        <v>0</v>
      </c>
      <c r="G4183" s="65">
        <f t="shared" si="497"/>
        <v>0</v>
      </c>
      <c r="H4183" s="44">
        <f t="shared" si="499"/>
        <v>0</v>
      </c>
      <c r="I4183" s="46">
        <v>0</v>
      </c>
      <c r="J4183" s="31">
        <f t="shared" si="500"/>
        <v>0</v>
      </c>
      <c r="K4183" s="1">
        <f t="shared" si="501"/>
        <v>0</v>
      </c>
      <c r="L4183" s="1">
        <f t="shared" si="498"/>
        <v>6</v>
      </c>
    </row>
    <row r="4184" spans="1:12" ht="16.5" hidden="1" thickBot="1" x14ac:dyDescent="0.3">
      <c r="A4184" s="26">
        <v>732505</v>
      </c>
      <c r="B4184" s="42">
        <v>732505</v>
      </c>
      <c r="C4184" s="43" t="s">
        <v>818</v>
      </c>
      <c r="D4184" s="44">
        <v>0</v>
      </c>
      <c r="E4184" s="29">
        <f>IF(ISERROR(VLOOKUP(A4184,'INFORME SEVEN'!$A$1:$F$339,4,0)),0,VLOOKUP(A4184,'INFORME SEVEN'!$A$1:$F$339,4,0))</f>
        <v>0</v>
      </c>
      <c r="F4184" s="29">
        <f>IF(ISERROR(VLOOKUP(A4184,'INFORME SEVEN'!$A$1:$F$339,5,0)),0,VLOOKUP(A4184,'INFORME SEVEN'!$A$1:$F$339,5,0))</f>
        <v>0</v>
      </c>
      <c r="G4184" s="65">
        <f t="shared" si="497"/>
        <v>0</v>
      </c>
      <c r="H4184" s="44">
        <f t="shared" si="499"/>
        <v>0</v>
      </c>
      <c r="I4184" s="46">
        <v>0</v>
      </c>
      <c r="J4184" s="31">
        <f t="shared" si="500"/>
        <v>0</v>
      </c>
      <c r="K4184" s="1">
        <f t="shared" si="501"/>
        <v>0</v>
      </c>
      <c r="L4184" s="1">
        <f t="shared" si="498"/>
        <v>6</v>
      </c>
    </row>
    <row r="4185" spans="1:12" ht="16.5" hidden="1" thickBot="1" x14ac:dyDescent="0.3">
      <c r="A4185" s="26">
        <v>732506</v>
      </c>
      <c r="B4185" s="42">
        <v>732506</v>
      </c>
      <c r="C4185" s="43" t="s">
        <v>440</v>
      </c>
      <c r="D4185" s="44">
        <v>0</v>
      </c>
      <c r="E4185" s="29">
        <f>IF(ISERROR(VLOOKUP(A4185,'INFORME SEVEN'!$A$1:$F$339,4,0)),0,VLOOKUP(A4185,'INFORME SEVEN'!$A$1:$F$339,4,0))</f>
        <v>0</v>
      </c>
      <c r="F4185" s="29">
        <f>IF(ISERROR(VLOOKUP(A4185,'INFORME SEVEN'!$A$1:$F$339,5,0)),0,VLOOKUP(A4185,'INFORME SEVEN'!$A$1:$F$339,5,0))</f>
        <v>0</v>
      </c>
      <c r="G4185" s="65">
        <f t="shared" si="497"/>
        <v>0</v>
      </c>
      <c r="H4185" s="44">
        <f t="shared" si="499"/>
        <v>0</v>
      </c>
      <c r="I4185" s="46">
        <v>0</v>
      </c>
      <c r="J4185" s="31">
        <f t="shared" si="500"/>
        <v>0</v>
      </c>
      <c r="K4185" s="1">
        <f t="shared" si="501"/>
        <v>0</v>
      </c>
      <c r="L4185" s="1">
        <f t="shared" si="498"/>
        <v>6</v>
      </c>
    </row>
    <row r="4186" spans="1:12" ht="16.5" hidden="1" thickBot="1" x14ac:dyDescent="0.3">
      <c r="A4186" s="26">
        <v>732507</v>
      </c>
      <c r="B4186" s="42">
        <v>732507</v>
      </c>
      <c r="C4186" s="43" t="s">
        <v>1955</v>
      </c>
      <c r="D4186" s="44">
        <v>0</v>
      </c>
      <c r="E4186" s="29">
        <f>IF(ISERROR(VLOOKUP(A4186,'INFORME SEVEN'!$A$1:$F$339,4,0)),0,VLOOKUP(A4186,'INFORME SEVEN'!$A$1:$F$339,4,0))</f>
        <v>0</v>
      </c>
      <c r="F4186" s="29">
        <f>IF(ISERROR(VLOOKUP(A4186,'INFORME SEVEN'!$A$1:$F$339,5,0)),0,VLOOKUP(A4186,'INFORME SEVEN'!$A$1:$F$339,5,0))</f>
        <v>0</v>
      </c>
      <c r="G4186" s="65">
        <f t="shared" si="497"/>
        <v>0</v>
      </c>
      <c r="H4186" s="44">
        <f t="shared" si="499"/>
        <v>0</v>
      </c>
      <c r="I4186" s="46">
        <v>0</v>
      </c>
      <c r="J4186" s="31">
        <f t="shared" si="500"/>
        <v>0</v>
      </c>
      <c r="K4186" s="1">
        <f t="shared" si="501"/>
        <v>0</v>
      </c>
      <c r="L4186" s="1">
        <f t="shared" si="498"/>
        <v>6</v>
      </c>
    </row>
    <row r="4187" spans="1:12" ht="16.5" hidden="1" thickBot="1" x14ac:dyDescent="0.3">
      <c r="A4187" s="26">
        <v>732508</v>
      </c>
      <c r="B4187" s="42">
        <v>732508</v>
      </c>
      <c r="C4187" s="43" t="s">
        <v>438</v>
      </c>
      <c r="D4187" s="44">
        <v>0</v>
      </c>
      <c r="E4187" s="29">
        <f>IF(ISERROR(VLOOKUP(A4187,'INFORME SEVEN'!$A$1:$F$339,4,0)),0,VLOOKUP(A4187,'INFORME SEVEN'!$A$1:$F$339,4,0))</f>
        <v>0</v>
      </c>
      <c r="F4187" s="29">
        <f>IF(ISERROR(VLOOKUP(A4187,'INFORME SEVEN'!$A$1:$F$339,5,0)),0,VLOOKUP(A4187,'INFORME SEVEN'!$A$1:$F$339,5,0))</f>
        <v>0</v>
      </c>
      <c r="G4187" s="65">
        <f t="shared" si="497"/>
        <v>0</v>
      </c>
      <c r="H4187" s="44">
        <f t="shared" si="499"/>
        <v>0</v>
      </c>
      <c r="I4187" s="46">
        <v>0</v>
      </c>
      <c r="J4187" s="31">
        <f t="shared" si="500"/>
        <v>0</v>
      </c>
      <c r="K4187" s="1">
        <f t="shared" si="501"/>
        <v>0</v>
      </c>
      <c r="L4187" s="1">
        <f t="shared" si="498"/>
        <v>6</v>
      </c>
    </row>
    <row r="4188" spans="1:12" ht="16.5" hidden="1" thickBot="1" x14ac:dyDescent="0.3">
      <c r="A4188" s="26">
        <v>732509</v>
      </c>
      <c r="B4188" s="42">
        <v>732509</v>
      </c>
      <c r="C4188" s="43" t="s">
        <v>1821</v>
      </c>
      <c r="D4188" s="44">
        <v>0</v>
      </c>
      <c r="E4188" s="29">
        <f>IF(ISERROR(VLOOKUP(A4188,'INFORME SEVEN'!$A$1:$F$339,4,0)),0,VLOOKUP(A4188,'INFORME SEVEN'!$A$1:$F$339,4,0))</f>
        <v>0</v>
      </c>
      <c r="F4188" s="29">
        <f>IF(ISERROR(VLOOKUP(A4188,'INFORME SEVEN'!$A$1:$F$339,5,0)),0,VLOOKUP(A4188,'INFORME SEVEN'!$A$1:$F$339,5,0))</f>
        <v>0</v>
      </c>
      <c r="G4188" s="65">
        <f t="shared" si="497"/>
        <v>0</v>
      </c>
      <c r="H4188" s="44">
        <f t="shared" si="499"/>
        <v>0</v>
      </c>
      <c r="I4188" s="46">
        <v>0</v>
      </c>
      <c r="J4188" s="31">
        <f t="shared" si="500"/>
        <v>0</v>
      </c>
      <c r="K4188" s="1">
        <f t="shared" si="501"/>
        <v>0</v>
      </c>
      <c r="L4188" s="1">
        <f t="shared" si="498"/>
        <v>6</v>
      </c>
    </row>
    <row r="4189" spans="1:12" ht="16.5" hidden="1" thickBot="1" x14ac:dyDescent="0.3">
      <c r="A4189" s="26">
        <v>732510</v>
      </c>
      <c r="B4189" s="42">
        <v>732510</v>
      </c>
      <c r="C4189" s="43" t="s">
        <v>1822</v>
      </c>
      <c r="D4189" s="44">
        <v>0</v>
      </c>
      <c r="E4189" s="29">
        <f>IF(ISERROR(VLOOKUP(A4189,'INFORME SEVEN'!$A$1:$F$339,4,0)),0,VLOOKUP(A4189,'INFORME SEVEN'!$A$1:$F$339,4,0))</f>
        <v>0</v>
      </c>
      <c r="F4189" s="29">
        <f>IF(ISERROR(VLOOKUP(A4189,'INFORME SEVEN'!$A$1:$F$339,5,0)),0,VLOOKUP(A4189,'INFORME SEVEN'!$A$1:$F$339,5,0))</f>
        <v>0</v>
      </c>
      <c r="G4189" s="65">
        <f t="shared" si="497"/>
        <v>0</v>
      </c>
      <c r="H4189" s="44">
        <f t="shared" si="499"/>
        <v>0</v>
      </c>
      <c r="I4189" s="46">
        <v>0</v>
      </c>
      <c r="J4189" s="31">
        <f t="shared" si="500"/>
        <v>0</v>
      </c>
      <c r="K4189" s="1">
        <f t="shared" si="501"/>
        <v>0</v>
      </c>
      <c r="L4189" s="1">
        <f t="shared" si="498"/>
        <v>6</v>
      </c>
    </row>
    <row r="4190" spans="1:12" ht="16.5" hidden="1" thickBot="1" x14ac:dyDescent="0.3">
      <c r="A4190" s="26">
        <v>732595</v>
      </c>
      <c r="B4190" s="42">
        <v>732595</v>
      </c>
      <c r="C4190" s="43" t="s">
        <v>1956</v>
      </c>
      <c r="D4190" s="44">
        <v>0</v>
      </c>
      <c r="E4190" s="29">
        <f>IF(ISERROR(VLOOKUP(A4190,'INFORME SEVEN'!$A$1:$F$339,4,0)),0,VLOOKUP(A4190,'INFORME SEVEN'!$A$1:$F$339,4,0))</f>
        <v>0</v>
      </c>
      <c r="F4190" s="29">
        <f>IF(ISERROR(VLOOKUP(A4190,'INFORME SEVEN'!$A$1:$F$339,5,0)),0,VLOOKUP(A4190,'INFORME SEVEN'!$A$1:$F$339,5,0))</f>
        <v>0</v>
      </c>
      <c r="G4190" s="65">
        <f t="shared" si="497"/>
        <v>0</v>
      </c>
      <c r="H4190" s="44">
        <f t="shared" si="499"/>
        <v>0</v>
      </c>
      <c r="I4190" s="46">
        <v>0</v>
      </c>
      <c r="J4190" s="31">
        <f t="shared" si="500"/>
        <v>0</v>
      </c>
      <c r="K4190" s="1">
        <f t="shared" si="501"/>
        <v>0</v>
      </c>
      <c r="L4190" s="1">
        <f t="shared" si="498"/>
        <v>6</v>
      </c>
    </row>
    <row r="4191" spans="1:12" ht="16.5" hidden="1" thickBot="1" x14ac:dyDescent="0.3">
      <c r="A4191" s="26">
        <v>7326</v>
      </c>
      <c r="B4191" s="48">
        <v>732600</v>
      </c>
      <c r="C4191" s="49" t="s">
        <v>1996</v>
      </c>
      <c r="D4191" s="39">
        <v>0</v>
      </c>
      <c r="E4191" s="29">
        <f>IF(ISERROR(VLOOKUP(A4191,'INFORME SEVEN'!$A$1:$F$339,4,0)),0,VLOOKUP(A4191,'INFORME SEVEN'!$A$1:$F$339,4,0))</f>
        <v>0</v>
      </c>
      <c r="F4191" s="29">
        <f>IF(ISERROR(VLOOKUP(A4191,'INFORME SEVEN'!$A$1:$F$339,5,0)),0,VLOOKUP(A4191,'INFORME SEVEN'!$A$1:$F$339,5,0))</f>
        <v>0</v>
      </c>
      <c r="G4191" s="39">
        <f t="shared" si="497"/>
        <v>0</v>
      </c>
      <c r="H4191" s="50">
        <f t="shared" si="499"/>
        <v>0</v>
      </c>
      <c r="I4191" s="51">
        <v>0</v>
      </c>
      <c r="J4191" s="31">
        <f t="shared" si="500"/>
        <v>0</v>
      </c>
      <c r="K4191" s="1">
        <f t="shared" si="501"/>
        <v>0</v>
      </c>
      <c r="L4191" s="1">
        <f t="shared" si="498"/>
        <v>4</v>
      </c>
    </row>
    <row r="4192" spans="1:12" ht="16.5" hidden="1" thickBot="1" x14ac:dyDescent="0.3">
      <c r="A4192" s="26">
        <v>732601</v>
      </c>
      <c r="B4192" s="42">
        <v>732601</v>
      </c>
      <c r="C4192" s="43" t="s">
        <v>1954</v>
      </c>
      <c r="D4192" s="44">
        <v>0</v>
      </c>
      <c r="E4192" s="29">
        <f>IF(ISERROR(VLOOKUP(A4192,'INFORME SEVEN'!$A$1:$F$339,4,0)),0,VLOOKUP(A4192,'INFORME SEVEN'!$A$1:$F$339,4,0))</f>
        <v>0</v>
      </c>
      <c r="F4192" s="29">
        <f>IF(ISERROR(VLOOKUP(A4192,'INFORME SEVEN'!$A$1:$F$339,5,0)),0,VLOOKUP(A4192,'INFORME SEVEN'!$A$1:$F$339,5,0))</f>
        <v>0</v>
      </c>
      <c r="G4192" s="65">
        <f t="shared" si="497"/>
        <v>0</v>
      </c>
      <c r="H4192" s="44">
        <f t="shared" si="499"/>
        <v>0</v>
      </c>
      <c r="I4192" s="46">
        <v>0</v>
      </c>
      <c r="J4192" s="31">
        <f t="shared" si="500"/>
        <v>0</v>
      </c>
      <c r="K4192" s="1">
        <f t="shared" si="501"/>
        <v>0</v>
      </c>
      <c r="L4192" s="1">
        <f t="shared" si="498"/>
        <v>6</v>
      </c>
    </row>
    <row r="4193" spans="1:12" ht="16.5" hidden="1" thickBot="1" x14ac:dyDescent="0.3">
      <c r="A4193" s="26">
        <v>732602</v>
      </c>
      <c r="B4193" s="42">
        <v>732602</v>
      </c>
      <c r="C4193" s="43" t="s">
        <v>1820</v>
      </c>
      <c r="D4193" s="44">
        <v>0</v>
      </c>
      <c r="E4193" s="29">
        <f>IF(ISERROR(VLOOKUP(A4193,'INFORME SEVEN'!$A$1:$F$339,4,0)),0,VLOOKUP(A4193,'INFORME SEVEN'!$A$1:$F$339,4,0))</f>
        <v>0</v>
      </c>
      <c r="F4193" s="29">
        <f>IF(ISERROR(VLOOKUP(A4193,'INFORME SEVEN'!$A$1:$F$339,5,0)),0,VLOOKUP(A4193,'INFORME SEVEN'!$A$1:$F$339,5,0))</f>
        <v>0</v>
      </c>
      <c r="G4193" s="65">
        <f t="shared" si="497"/>
        <v>0</v>
      </c>
      <c r="H4193" s="44">
        <f t="shared" si="499"/>
        <v>0</v>
      </c>
      <c r="I4193" s="46">
        <v>0</v>
      </c>
      <c r="J4193" s="31">
        <f t="shared" si="500"/>
        <v>0</v>
      </c>
      <c r="K4193" s="1">
        <f t="shared" si="501"/>
        <v>0</v>
      </c>
      <c r="L4193" s="1">
        <f t="shared" si="498"/>
        <v>6</v>
      </c>
    </row>
    <row r="4194" spans="1:12" ht="16.5" hidden="1" thickBot="1" x14ac:dyDescent="0.3">
      <c r="A4194" s="26">
        <v>732603</v>
      </c>
      <c r="B4194" s="42">
        <v>732603</v>
      </c>
      <c r="C4194" s="43" t="s">
        <v>817</v>
      </c>
      <c r="D4194" s="44">
        <v>0</v>
      </c>
      <c r="E4194" s="29">
        <f>IF(ISERROR(VLOOKUP(A4194,'INFORME SEVEN'!$A$1:$F$339,4,0)),0,VLOOKUP(A4194,'INFORME SEVEN'!$A$1:$F$339,4,0))</f>
        <v>0</v>
      </c>
      <c r="F4194" s="29">
        <f>IF(ISERROR(VLOOKUP(A4194,'INFORME SEVEN'!$A$1:$F$339,5,0)),0,VLOOKUP(A4194,'INFORME SEVEN'!$A$1:$F$339,5,0))</f>
        <v>0</v>
      </c>
      <c r="G4194" s="65">
        <f t="shared" si="497"/>
        <v>0</v>
      </c>
      <c r="H4194" s="44">
        <f t="shared" si="499"/>
        <v>0</v>
      </c>
      <c r="I4194" s="46">
        <v>0</v>
      </c>
      <c r="J4194" s="31">
        <f t="shared" si="500"/>
        <v>0</v>
      </c>
      <c r="K4194" s="1">
        <f t="shared" si="501"/>
        <v>0</v>
      </c>
      <c r="L4194" s="1">
        <f t="shared" si="498"/>
        <v>6</v>
      </c>
    </row>
    <row r="4195" spans="1:12" ht="16.5" hidden="1" thickBot="1" x14ac:dyDescent="0.3">
      <c r="A4195" s="26">
        <v>732604</v>
      </c>
      <c r="B4195" s="42">
        <v>732604</v>
      </c>
      <c r="C4195" s="43" t="s">
        <v>1819</v>
      </c>
      <c r="D4195" s="44">
        <v>0</v>
      </c>
      <c r="E4195" s="29">
        <f>IF(ISERROR(VLOOKUP(A4195,'INFORME SEVEN'!$A$1:$F$339,4,0)),0,VLOOKUP(A4195,'INFORME SEVEN'!$A$1:$F$339,4,0))</f>
        <v>0</v>
      </c>
      <c r="F4195" s="29">
        <f>IF(ISERROR(VLOOKUP(A4195,'INFORME SEVEN'!$A$1:$F$339,5,0)),0,VLOOKUP(A4195,'INFORME SEVEN'!$A$1:$F$339,5,0))</f>
        <v>0</v>
      </c>
      <c r="G4195" s="65">
        <f t="shared" si="497"/>
        <v>0</v>
      </c>
      <c r="H4195" s="44">
        <f t="shared" si="499"/>
        <v>0</v>
      </c>
      <c r="I4195" s="46">
        <v>0</v>
      </c>
      <c r="J4195" s="31">
        <f t="shared" si="500"/>
        <v>0</v>
      </c>
      <c r="K4195" s="1">
        <f t="shared" si="501"/>
        <v>0</v>
      </c>
      <c r="L4195" s="1">
        <f t="shared" si="498"/>
        <v>6</v>
      </c>
    </row>
    <row r="4196" spans="1:12" ht="16.5" hidden="1" thickBot="1" x14ac:dyDescent="0.3">
      <c r="A4196" s="26">
        <v>732605</v>
      </c>
      <c r="B4196" s="42">
        <v>732605</v>
      </c>
      <c r="C4196" s="43" t="s">
        <v>818</v>
      </c>
      <c r="D4196" s="44">
        <v>0</v>
      </c>
      <c r="E4196" s="29">
        <f>IF(ISERROR(VLOOKUP(A4196,'INFORME SEVEN'!$A$1:$F$339,4,0)),0,VLOOKUP(A4196,'INFORME SEVEN'!$A$1:$F$339,4,0))</f>
        <v>0</v>
      </c>
      <c r="F4196" s="29">
        <f>IF(ISERROR(VLOOKUP(A4196,'INFORME SEVEN'!$A$1:$F$339,5,0)),0,VLOOKUP(A4196,'INFORME SEVEN'!$A$1:$F$339,5,0))</f>
        <v>0</v>
      </c>
      <c r="G4196" s="65">
        <f t="shared" si="497"/>
        <v>0</v>
      </c>
      <c r="H4196" s="44">
        <f t="shared" si="499"/>
        <v>0</v>
      </c>
      <c r="I4196" s="46">
        <v>0</v>
      </c>
      <c r="J4196" s="31">
        <f t="shared" si="500"/>
        <v>0</v>
      </c>
      <c r="K4196" s="1">
        <f t="shared" si="501"/>
        <v>0</v>
      </c>
      <c r="L4196" s="1">
        <f t="shared" si="498"/>
        <v>6</v>
      </c>
    </row>
    <row r="4197" spans="1:12" ht="16.5" hidden="1" thickBot="1" x14ac:dyDescent="0.3">
      <c r="A4197" s="26">
        <v>732606</v>
      </c>
      <c r="B4197" s="42">
        <v>732606</v>
      </c>
      <c r="C4197" s="43" t="s">
        <v>440</v>
      </c>
      <c r="D4197" s="44">
        <v>0</v>
      </c>
      <c r="E4197" s="29">
        <f>IF(ISERROR(VLOOKUP(A4197,'INFORME SEVEN'!$A$1:$F$339,4,0)),0,VLOOKUP(A4197,'INFORME SEVEN'!$A$1:$F$339,4,0))</f>
        <v>0</v>
      </c>
      <c r="F4197" s="29">
        <f>IF(ISERROR(VLOOKUP(A4197,'INFORME SEVEN'!$A$1:$F$339,5,0)),0,VLOOKUP(A4197,'INFORME SEVEN'!$A$1:$F$339,5,0))</f>
        <v>0</v>
      </c>
      <c r="G4197" s="65">
        <f t="shared" si="497"/>
        <v>0</v>
      </c>
      <c r="H4197" s="44">
        <f t="shared" si="499"/>
        <v>0</v>
      </c>
      <c r="I4197" s="46">
        <v>0</v>
      </c>
      <c r="J4197" s="31">
        <f t="shared" si="500"/>
        <v>0</v>
      </c>
      <c r="K4197" s="1">
        <f t="shared" si="501"/>
        <v>0</v>
      </c>
      <c r="L4197" s="1">
        <f t="shared" si="498"/>
        <v>6</v>
      </c>
    </row>
    <row r="4198" spans="1:12" ht="16.5" hidden="1" thickBot="1" x14ac:dyDescent="0.3">
      <c r="A4198" s="26">
        <v>732607</v>
      </c>
      <c r="B4198" s="42">
        <v>732607</v>
      </c>
      <c r="C4198" s="43" t="s">
        <v>1955</v>
      </c>
      <c r="D4198" s="44">
        <v>0</v>
      </c>
      <c r="E4198" s="29">
        <f>IF(ISERROR(VLOOKUP(A4198,'INFORME SEVEN'!$A$1:$F$339,4,0)),0,VLOOKUP(A4198,'INFORME SEVEN'!$A$1:$F$339,4,0))</f>
        <v>0</v>
      </c>
      <c r="F4198" s="29">
        <f>IF(ISERROR(VLOOKUP(A4198,'INFORME SEVEN'!$A$1:$F$339,5,0)),0,VLOOKUP(A4198,'INFORME SEVEN'!$A$1:$F$339,5,0))</f>
        <v>0</v>
      </c>
      <c r="G4198" s="65">
        <f t="shared" si="497"/>
        <v>0</v>
      </c>
      <c r="H4198" s="44">
        <f t="shared" si="499"/>
        <v>0</v>
      </c>
      <c r="I4198" s="46">
        <v>0</v>
      </c>
      <c r="J4198" s="31">
        <f t="shared" si="500"/>
        <v>0</v>
      </c>
      <c r="K4198" s="1">
        <f t="shared" si="501"/>
        <v>0</v>
      </c>
      <c r="L4198" s="1">
        <f t="shared" si="498"/>
        <v>6</v>
      </c>
    </row>
    <row r="4199" spans="1:12" ht="16.5" hidden="1" thickBot="1" x14ac:dyDescent="0.3">
      <c r="A4199" s="26">
        <v>732608</v>
      </c>
      <c r="B4199" s="42">
        <v>732608</v>
      </c>
      <c r="C4199" s="43" t="s">
        <v>438</v>
      </c>
      <c r="D4199" s="44">
        <v>0</v>
      </c>
      <c r="E4199" s="29">
        <f>IF(ISERROR(VLOOKUP(A4199,'INFORME SEVEN'!$A$1:$F$339,4,0)),0,VLOOKUP(A4199,'INFORME SEVEN'!$A$1:$F$339,4,0))</f>
        <v>0</v>
      </c>
      <c r="F4199" s="29">
        <f>IF(ISERROR(VLOOKUP(A4199,'INFORME SEVEN'!$A$1:$F$339,5,0)),0,VLOOKUP(A4199,'INFORME SEVEN'!$A$1:$F$339,5,0))</f>
        <v>0</v>
      </c>
      <c r="G4199" s="65">
        <f t="shared" si="497"/>
        <v>0</v>
      </c>
      <c r="H4199" s="44">
        <f t="shared" si="499"/>
        <v>0</v>
      </c>
      <c r="I4199" s="46">
        <v>0</v>
      </c>
      <c r="J4199" s="31">
        <f t="shared" si="500"/>
        <v>0</v>
      </c>
      <c r="K4199" s="1">
        <f t="shared" si="501"/>
        <v>0</v>
      </c>
      <c r="L4199" s="1">
        <f t="shared" si="498"/>
        <v>6</v>
      </c>
    </row>
    <row r="4200" spans="1:12" ht="16.5" hidden="1" thickBot="1" x14ac:dyDescent="0.3">
      <c r="A4200" s="26">
        <v>732609</v>
      </c>
      <c r="B4200" s="42">
        <v>732609</v>
      </c>
      <c r="C4200" s="43" t="s">
        <v>1821</v>
      </c>
      <c r="D4200" s="44">
        <v>0</v>
      </c>
      <c r="E4200" s="29">
        <f>IF(ISERROR(VLOOKUP(A4200,'INFORME SEVEN'!$A$1:$F$339,4,0)),0,VLOOKUP(A4200,'INFORME SEVEN'!$A$1:$F$339,4,0))</f>
        <v>0</v>
      </c>
      <c r="F4200" s="29">
        <f>IF(ISERROR(VLOOKUP(A4200,'INFORME SEVEN'!$A$1:$F$339,5,0)),0,VLOOKUP(A4200,'INFORME SEVEN'!$A$1:$F$339,5,0))</f>
        <v>0</v>
      </c>
      <c r="G4200" s="65">
        <f t="shared" si="497"/>
        <v>0</v>
      </c>
      <c r="H4200" s="44">
        <f t="shared" si="499"/>
        <v>0</v>
      </c>
      <c r="I4200" s="46">
        <v>0</v>
      </c>
      <c r="J4200" s="31">
        <f t="shared" si="500"/>
        <v>0</v>
      </c>
      <c r="K4200" s="1">
        <f t="shared" si="501"/>
        <v>0</v>
      </c>
      <c r="L4200" s="1">
        <f t="shared" si="498"/>
        <v>6</v>
      </c>
    </row>
    <row r="4201" spans="1:12" ht="16.5" hidden="1" thickBot="1" x14ac:dyDescent="0.3">
      <c r="A4201" s="26">
        <v>732610</v>
      </c>
      <c r="B4201" s="42">
        <v>732610</v>
      </c>
      <c r="C4201" s="43" t="s">
        <v>1822</v>
      </c>
      <c r="D4201" s="44">
        <v>0</v>
      </c>
      <c r="E4201" s="29">
        <f>IF(ISERROR(VLOOKUP(A4201,'INFORME SEVEN'!$A$1:$F$339,4,0)),0,VLOOKUP(A4201,'INFORME SEVEN'!$A$1:$F$339,4,0))</f>
        <v>0</v>
      </c>
      <c r="F4201" s="29">
        <f>IF(ISERROR(VLOOKUP(A4201,'INFORME SEVEN'!$A$1:$F$339,5,0)),0,VLOOKUP(A4201,'INFORME SEVEN'!$A$1:$F$339,5,0))</f>
        <v>0</v>
      </c>
      <c r="G4201" s="65">
        <f t="shared" si="497"/>
        <v>0</v>
      </c>
      <c r="H4201" s="44">
        <f t="shared" si="499"/>
        <v>0</v>
      </c>
      <c r="I4201" s="46">
        <v>0</v>
      </c>
      <c r="J4201" s="31">
        <f t="shared" si="500"/>
        <v>0</v>
      </c>
      <c r="K4201" s="1">
        <f t="shared" si="501"/>
        <v>0</v>
      </c>
      <c r="L4201" s="1">
        <f t="shared" si="498"/>
        <v>6</v>
      </c>
    </row>
    <row r="4202" spans="1:12" ht="16.5" hidden="1" thickBot="1" x14ac:dyDescent="0.3">
      <c r="A4202" s="26">
        <v>732695</v>
      </c>
      <c r="B4202" s="42">
        <v>732695</v>
      </c>
      <c r="C4202" s="43" t="s">
        <v>1956</v>
      </c>
      <c r="D4202" s="44">
        <v>0</v>
      </c>
      <c r="E4202" s="29">
        <f>IF(ISERROR(VLOOKUP(A4202,'INFORME SEVEN'!$A$1:$F$339,4,0)),0,VLOOKUP(A4202,'INFORME SEVEN'!$A$1:$F$339,4,0))</f>
        <v>0</v>
      </c>
      <c r="F4202" s="29">
        <f>IF(ISERROR(VLOOKUP(A4202,'INFORME SEVEN'!$A$1:$F$339,5,0)),0,VLOOKUP(A4202,'INFORME SEVEN'!$A$1:$F$339,5,0))</f>
        <v>0</v>
      </c>
      <c r="G4202" s="65">
        <f t="shared" si="497"/>
        <v>0</v>
      </c>
      <c r="H4202" s="44">
        <f t="shared" si="499"/>
        <v>0</v>
      </c>
      <c r="I4202" s="46">
        <v>0</v>
      </c>
      <c r="J4202" s="31">
        <f t="shared" si="500"/>
        <v>0</v>
      </c>
      <c r="K4202" s="1">
        <f t="shared" si="501"/>
        <v>0</v>
      </c>
      <c r="L4202" s="1">
        <f t="shared" si="498"/>
        <v>6</v>
      </c>
    </row>
    <row r="4203" spans="1:12" ht="16.5" hidden="1" thickBot="1" x14ac:dyDescent="0.3">
      <c r="A4203" s="26">
        <v>7330</v>
      </c>
      <c r="B4203" s="48">
        <v>733000</v>
      </c>
      <c r="C4203" s="49" t="s">
        <v>1997</v>
      </c>
      <c r="D4203" s="39">
        <v>0</v>
      </c>
      <c r="E4203" s="29">
        <f>IF(ISERROR(VLOOKUP(A4203,'INFORME SEVEN'!$A$1:$F$339,4,0)),0,VLOOKUP(A4203,'INFORME SEVEN'!$A$1:$F$339,4,0))</f>
        <v>0</v>
      </c>
      <c r="F4203" s="29">
        <f>IF(ISERROR(VLOOKUP(A4203,'INFORME SEVEN'!$A$1:$F$339,5,0)),0,VLOOKUP(A4203,'INFORME SEVEN'!$A$1:$F$339,5,0))</f>
        <v>0</v>
      </c>
      <c r="G4203" s="39">
        <f t="shared" si="497"/>
        <v>0</v>
      </c>
      <c r="H4203" s="50">
        <f t="shared" si="499"/>
        <v>0</v>
      </c>
      <c r="I4203" s="51">
        <v>0</v>
      </c>
      <c r="J4203" s="31">
        <f t="shared" si="500"/>
        <v>0</v>
      </c>
      <c r="K4203" s="1">
        <f t="shared" si="501"/>
        <v>0</v>
      </c>
      <c r="L4203" s="1">
        <f t="shared" si="498"/>
        <v>4</v>
      </c>
    </row>
    <row r="4204" spans="1:12" ht="16.5" hidden="1" thickBot="1" x14ac:dyDescent="0.3">
      <c r="A4204" s="26">
        <v>733001</v>
      </c>
      <c r="B4204" s="42">
        <v>733001</v>
      </c>
      <c r="C4204" s="43" t="s">
        <v>1954</v>
      </c>
      <c r="D4204" s="44">
        <v>0</v>
      </c>
      <c r="E4204" s="29">
        <f>IF(ISERROR(VLOOKUP(A4204,'INFORME SEVEN'!$A$1:$F$339,4,0)),0,VLOOKUP(A4204,'INFORME SEVEN'!$A$1:$F$339,4,0))</f>
        <v>0</v>
      </c>
      <c r="F4204" s="29">
        <f>IF(ISERROR(VLOOKUP(A4204,'INFORME SEVEN'!$A$1:$F$339,5,0)),0,VLOOKUP(A4204,'INFORME SEVEN'!$A$1:$F$339,5,0))</f>
        <v>0</v>
      </c>
      <c r="G4204" s="65">
        <f t="shared" si="497"/>
        <v>0</v>
      </c>
      <c r="H4204" s="44">
        <f t="shared" si="499"/>
        <v>0</v>
      </c>
      <c r="I4204" s="46">
        <v>0</v>
      </c>
      <c r="J4204" s="31">
        <f t="shared" si="500"/>
        <v>0</v>
      </c>
      <c r="K4204" s="1">
        <f t="shared" si="501"/>
        <v>0</v>
      </c>
      <c r="L4204" s="1">
        <f t="shared" si="498"/>
        <v>6</v>
      </c>
    </row>
    <row r="4205" spans="1:12" ht="16.5" hidden="1" thickBot="1" x14ac:dyDescent="0.3">
      <c r="A4205" s="26">
        <v>733002</v>
      </c>
      <c r="B4205" s="42">
        <v>733002</v>
      </c>
      <c r="C4205" s="43" t="s">
        <v>1820</v>
      </c>
      <c r="D4205" s="44">
        <v>0</v>
      </c>
      <c r="E4205" s="29">
        <f>IF(ISERROR(VLOOKUP(A4205,'INFORME SEVEN'!$A$1:$F$339,4,0)),0,VLOOKUP(A4205,'INFORME SEVEN'!$A$1:$F$339,4,0))</f>
        <v>0</v>
      </c>
      <c r="F4205" s="29">
        <f>IF(ISERROR(VLOOKUP(A4205,'INFORME SEVEN'!$A$1:$F$339,5,0)),0,VLOOKUP(A4205,'INFORME SEVEN'!$A$1:$F$339,5,0))</f>
        <v>0</v>
      </c>
      <c r="G4205" s="65">
        <f t="shared" si="497"/>
        <v>0</v>
      </c>
      <c r="H4205" s="44">
        <f t="shared" si="499"/>
        <v>0</v>
      </c>
      <c r="I4205" s="46">
        <v>0</v>
      </c>
      <c r="J4205" s="31">
        <f t="shared" si="500"/>
        <v>0</v>
      </c>
      <c r="K4205" s="1">
        <f t="shared" si="501"/>
        <v>0</v>
      </c>
      <c r="L4205" s="1">
        <f t="shared" si="498"/>
        <v>6</v>
      </c>
    </row>
    <row r="4206" spans="1:12" ht="16.5" hidden="1" thickBot="1" x14ac:dyDescent="0.3">
      <c r="A4206" s="26">
        <v>733003</v>
      </c>
      <c r="B4206" s="42">
        <v>733003</v>
      </c>
      <c r="C4206" s="43" t="s">
        <v>817</v>
      </c>
      <c r="D4206" s="44">
        <v>0</v>
      </c>
      <c r="E4206" s="29">
        <f>IF(ISERROR(VLOOKUP(A4206,'INFORME SEVEN'!$A$1:$F$339,4,0)),0,VLOOKUP(A4206,'INFORME SEVEN'!$A$1:$F$339,4,0))</f>
        <v>0</v>
      </c>
      <c r="F4206" s="29">
        <f>IF(ISERROR(VLOOKUP(A4206,'INFORME SEVEN'!$A$1:$F$339,5,0)),0,VLOOKUP(A4206,'INFORME SEVEN'!$A$1:$F$339,5,0))</f>
        <v>0</v>
      </c>
      <c r="G4206" s="65">
        <f t="shared" si="497"/>
        <v>0</v>
      </c>
      <c r="H4206" s="44">
        <f t="shared" si="499"/>
        <v>0</v>
      </c>
      <c r="I4206" s="46">
        <v>0</v>
      </c>
      <c r="J4206" s="31">
        <f t="shared" si="500"/>
        <v>0</v>
      </c>
      <c r="K4206" s="1">
        <f t="shared" si="501"/>
        <v>0</v>
      </c>
      <c r="L4206" s="1">
        <f t="shared" si="498"/>
        <v>6</v>
      </c>
    </row>
    <row r="4207" spans="1:12" ht="16.5" hidden="1" thickBot="1" x14ac:dyDescent="0.3">
      <c r="A4207" s="26">
        <v>733004</v>
      </c>
      <c r="B4207" s="42">
        <v>733004</v>
      </c>
      <c r="C4207" s="43" t="s">
        <v>1819</v>
      </c>
      <c r="D4207" s="44">
        <v>0</v>
      </c>
      <c r="E4207" s="29">
        <f>IF(ISERROR(VLOOKUP(A4207,'INFORME SEVEN'!$A$1:$F$339,4,0)),0,VLOOKUP(A4207,'INFORME SEVEN'!$A$1:$F$339,4,0))</f>
        <v>0</v>
      </c>
      <c r="F4207" s="29">
        <f>IF(ISERROR(VLOOKUP(A4207,'INFORME SEVEN'!$A$1:$F$339,5,0)),0,VLOOKUP(A4207,'INFORME SEVEN'!$A$1:$F$339,5,0))</f>
        <v>0</v>
      </c>
      <c r="G4207" s="65">
        <f t="shared" si="497"/>
        <v>0</v>
      </c>
      <c r="H4207" s="44">
        <f t="shared" si="499"/>
        <v>0</v>
      </c>
      <c r="I4207" s="46">
        <v>0</v>
      </c>
      <c r="J4207" s="31">
        <f t="shared" si="500"/>
        <v>0</v>
      </c>
      <c r="K4207" s="1">
        <f t="shared" si="501"/>
        <v>0</v>
      </c>
      <c r="L4207" s="1">
        <f t="shared" si="498"/>
        <v>6</v>
      </c>
    </row>
    <row r="4208" spans="1:12" ht="16.5" hidden="1" thickBot="1" x14ac:dyDescent="0.3">
      <c r="A4208" s="26">
        <v>733005</v>
      </c>
      <c r="B4208" s="42">
        <v>733005</v>
      </c>
      <c r="C4208" s="43" t="s">
        <v>818</v>
      </c>
      <c r="D4208" s="44">
        <v>0</v>
      </c>
      <c r="E4208" s="29">
        <f>IF(ISERROR(VLOOKUP(A4208,'INFORME SEVEN'!$A$1:$F$339,4,0)),0,VLOOKUP(A4208,'INFORME SEVEN'!$A$1:$F$339,4,0))</f>
        <v>0</v>
      </c>
      <c r="F4208" s="29">
        <f>IF(ISERROR(VLOOKUP(A4208,'INFORME SEVEN'!$A$1:$F$339,5,0)),0,VLOOKUP(A4208,'INFORME SEVEN'!$A$1:$F$339,5,0))</f>
        <v>0</v>
      </c>
      <c r="G4208" s="65">
        <f t="shared" si="497"/>
        <v>0</v>
      </c>
      <c r="H4208" s="44">
        <f t="shared" si="499"/>
        <v>0</v>
      </c>
      <c r="I4208" s="46">
        <v>0</v>
      </c>
      <c r="J4208" s="31">
        <f t="shared" si="500"/>
        <v>0</v>
      </c>
      <c r="K4208" s="1">
        <f t="shared" si="501"/>
        <v>0</v>
      </c>
      <c r="L4208" s="1">
        <f t="shared" si="498"/>
        <v>6</v>
      </c>
    </row>
    <row r="4209" spans="1:12" ht="16.5" hidden="1" thickBot="1" x14ac:dyDescent="0.3">
      <c r="A4209" s="26">
        <v>733006</v>
      </c>
      <c r="B4209" s="42">
        <v>733006</v>
      </c>
      <c r="C4209" s="43" t="s">
        <v>440</v>
      </c>
      <c r="D4209" s="44">
        <v>0</v>
      </c>
      <c r="E4209" s="29">
        <f>IF(ISERROR(VLOOKUP(A4209,'INFORME SEVEN'!$A$1:$F$339,4,0)),0,VLOOKUP(A4209,'INFORME SEVEN'!$A$1:$F$339,4,0))</f>
        <v>0</v>
      </c>
      <c r="F4209" s="29">
        <f>IF(ISERROR(VLOOKUP(A4209,'INFORME SEVEN'!$A$1:$F$339,5,0)),0,VLOOKUP(A4209,'INFORME SEVEN'!$A$1:$F$339,5,0))</f>
        <v>0</v>
      </c>
      <c r="G4209" s="65">
        <f t="shared" si="497"/>
        <v>0</v>
      </c>
      <c r="H4209" s="44">
        <f t="shared" si="499"/>
        <v>0</v>
      </c>
      <c r="I4209" s="46">
        <v>0</v>
      </c>
      <c r="J4209" s="31">
        <f t="shared" si="500"/>
        <v>0</v>
      </c>
      <c r="K4209" s="1">
        <f t="shared" si="501"/>
        <v>0</v>
      </c>
      <c r="L4209" s="1">
        <f t="shared" si="498"/>
        <v>6</v>
      </c>
    </row>
    <row r="4210" spans="1:12" ht="16.5" hidden="1" thickBot="1" x14ac:dyDescent="0.3">
      <c r="A4210" s="26">
        <v>733007</v>
      </c>
      <c r="B4210" s="42">
        <v>733007</v>
      </c>
      <c r="C4210" s="43" t="s">
        <v>1955</v>
      </c>
      <c r="D4210" s="44">
        <v>0</v>
      </c>
      <c r="E4210" s="29">
        <f>IF(ISERROR(VLOOKUP(A4210,'INFORME SEVEN'!$A$1:$F$339,4,0)),0,VLOOKUP(A4210,'INFORME SEVEN'!$A$1:$F$339,4,0))</f>
        <v>0</v>
      </c>
      <c r="F4210" s="29">
        <f>IF(ISERROR(VLOOKUP(A4210,'INFORME SEVEN'!$A$1:$F$339,5,0)),0,VLOOKUP(A4210,'INFORME SEVEN'!$A$1:$F$339,5,0))</f>
        <v>0</v>
      </c>
      <c r="G4210" s="65">
        <f t="shared" si="497"/>
        <v>0</v>
      </c>
      <c r="H4210" s="44">
        <f t="shared" si="499"/>
        <v>0</v>
      </c>
      <c r="I4210" s="46">
        <v>0</v>
      </c>
      <c r="J4210" s="31">
        <f t="shared" si="500"/>
        <v>0</v>
      </c>
      <c r="K4210" s="1">
        <f t="shared" si="501"/>
        <v>0</v>
      </c>
      <c r="L4210" s="1">
        <f t="shared" si="498"/>
        <v>6</v>
      </c>
    </row>
    <row r="4211" spans="1:12" ht="16.5" hidden="1" thickBot="1" x14ac:dyDescent="0.3">
      <c r="A4211" s="26">
        <v>733008</v>
      </c>
      <c r="B4211" s="42">
        <v>733008</v>
      </c>
      <c r="C4211" s="43" t="s">
        <v>438</v>
      </c>
      <c r="D4211" s="44">
        <v>0</v>
      </c>
      <c r="E4211" s="29">
        <f>IF(ISERROR(VLOOKUP(A4211,'INFORME SEVEN'!$A$1:$F$339,4,0)),0,VLOOKUP(A4211,'INFORME SEVEN'!$A$1:$F$339,4,0))</f>
        <v>0</v>
      </c>
      <c r="F4211" s="29">
        <f>IF(ISERROR(VLOOKUP(A4211,'INFORME SEVEN'!$A$1:$F$339,5,0)),0,VLOOKUP(A4211,'INFORME SEVEN'!$A$1:$F$339,5,0))</f>
        <v>0</v>
      </c>
      <c r="G4211" s="65">
        <f t="shared" si="497"/>
        <v>0</v>
      </c>
      <c r="H4211" s="44">
        <f t="shared" si="499"/>
        <v>0</v>
      </c>
      <c r="I4211" s="46">
        <v>0</v>
      </c>
      <c r="J4211" s="31">
        <f t="shared" si="500"/>
        <v>0</v>
      </c>
      <c r="K4211" s="1">
        <f t="shared" si="501"/>
        <v>0</v>
      </c>
      <c r="L4211" s="1">
        <f t="shared" si="498"/>
        <v>6</v>
      </c>
    </row>
    <row r="4212" spans="1:12" ht="16.5" hidden="1" thickBot="1" x14ac:dyDescent="0.3">
      <c r="A4212" s="26">
        <v>733009</v>
      </c>
      <c r="B4212" s="42">
        <v>733009</v>
      </c>
      <c r="C4212" s="43" t="s">
        <v>1821</v>
      </c>
      <c r="D4212" s="44">
        <v>0</v>
      </c>
      <c r="E4212" s="29">
        <f>IF(ISERROR(VLOOKUP(A4212,'INFORME SEVEN'!$A$1:$F$339,4,0)),0,VLOOKUP(A4212,'INFORME SEVEN'!$A$1:$F$339,4,0))</f>
        <v>0</v>
      </c>
      <c r="F4212" s="29">
        <f>IF(ISERROR(VLOOKUP(A4212,'INFORME SEVEN'!$A$1:$F$339,5,0)),0,VLOOKUP(A4212,'INFORME SEVEN'!$A$1:$F$339,5,0))</f>
        <v>0</v>
      </c>
      <c r="G4212" s="65">
        <f t="shared" si="497"/>
        <v>0</v>
      </c>
      <c r="H4212" s="44">
        <f t="shared" si="499"/>
        <v>0</v>
      </c>
      <c r="I4212" s="46">
        <v>0</v>
      </c>
      <c r="J4212" s="31">
        <f t="shared" si="500"/>
        <v>0</v>
      </c>
      <c r="K4212" s="1">
        <f t="shared" si="501"/>
        <v>0</v>
      </c>
      <c r="L4212" s="1">
        <f t="shared" si="498"/>
        <v>6</v>
      </c>
    </row>
    <row r="4213" spans="1:12" ht="16.5" hidden="1" thickBot="1" x14ac:dyDescent="0.3">
      <c r="A4213" s="26">
        <v>733010</v>
      </c>
      <c r="B4213" s="42">
        <v>733010</v>
      </c>
      <c r="C4213" s="43" t="s">
        <v>1822</v>
      </c>
      <c r="D4213" s="44">
        <v>0</v>
      </c>
      <c r="E4213" s="29">
        <f>IF(ISERROR(VLOOKUP(A4213,'INFORME SEVEN'!$A$1:$F$339,4,0)),0,VLOOKUP(A4213,'INFORME SEVEN'!$A$1:$F$339,4,0))</f>
        <v>0</v>
      </c>
      <c r="F4213" s="29">
        <f>IF(ISERROR(VLOOKUP(A4213,'INFORME SEVEN'!$A$1:$F$339,5,0)),0,VLOOKUP(A4213,'INFORME SEVEN'!$A$1:$F$339,5,0))</f>
        <v>0</v>
      </c>
      <c r="G4213" s="65">
        <f t="shared" si="497"/>
        <v>0</v>
      </c>
      <c r="H4213" s="44">
        <f t="shared" si="499"/>
        <v>0</v>
      </c>
      <c r="I4213" s="46">
        <v>0</v>
      </c>
      <c r="J4213" s="31">
        <f t="shared" si="500"/>
        <v>0</v>
      </c>
      <c r="K4213" s="1">
        <f t="shared" si="501"/>
        <v>0</v>
      </c>
      <c r="L4213" s="1">
        <f t="shared" si="498"/>
        <v>6</v>
      </c>
    </row>
    <row r="4214" spans="1:12" ht="16.5" hidden="1" thickBot="1" x14ac:dyDescent="0.3">
      <c r="A4214" s="26">
        <v>733095</v>
      </c>
      <c r="B4214" s="42">
        <v>733095</v>
      </c>
      <c r="C4214" s="43" t="s">
        <v>1956</v>
      </c>
      <c r="D4214" s="44">
        <v>0</v>
      </c>
      <c r="E4214" s="29">
        <f>IF(ISERROR(VLOOKUP(A4214,'INFORME SEVEN'!$A$1:$F$339,4,0)),0,VLOOKUP(A4214,'INFORME SEVEN'!$A$1:$F$339,4,0))</f>
        <v>0</v>
      </c>
      <c r="F4214" s="29">
        <f>IF(ISERROR(VLOOKUP(A4214,'INFORME SEVEN'!$A$1:$F$339,5,0)),0,VLOOKUP(A4214,'INFORME SEVEN'!$A$1:$F$339,5,0))</f>
        <v>0</v>
      </c>
      <c r="G4214" s="65">
        <f t="shared" si="497"/>
        <v>0</v>
      </c>
      <c r="H4214" s="44">
        <f t="shared" si="499"/>
        <v>0</v>
      </c>
      <c r="I4214" s="46">
        <v>0</v>
      </c>
      <c r="J4214" s="31">
        <f t="shared" si="500"/>
        <v>0</v>
      </c>
      <c r="K4214" s="1">
        <f t="shared" si="501"/>
        <v>0</v>
      </c>
      <c r="L4214" s="1">
        <f t="shared" si="498"/>
        <v>6</v>
      </c>
    </row>
    <row r="4215" spans="1:12" ht="16.5" hidden="1" thickBot="1" x14ac:dyDescent="0.3">
      <c r="A4215" s="26">
        <v>7331</v>
      </c>
      <c r="B4215" s="48">
        <v>733100</v>
      </c>
      <c r="C4215" s="49" t="s">
        <v>1998</v>
      </c>
      <c r="D4215" s="39">
        <v>0</v>
      </c>
      <c r="E4215" s="29">
        <f>IF(ISERROR(VLOOKUP(A4215,'INFORME SEVEN'!$A$1:$F$339,4,0)),0,VLOOKUP(A4215,'INFORME SEVEN'!$A$1:$F$339,4,0))</f>
        <v>0</v>
      </c>
      <c r="F4215" s="29">
        <f>IF(ISERROR(VLOOKUP(A4215,'INFORME SEVEN'!$A$1:$F$339,5,0)),0,VLOOKUP(A4215,'INFORME SEVEN'!$A$1:$F$339,5,0))</f>
        <v>0</v>
      </c>
      <c r="G4215" s="39">
        <f t="shared" si="497"/>
        <v>0</v>
      </c>
      <c r="H4215" s="50">
        <f t="shared" si="499"/>
        <v>0</v>
      </c>
      <c r="I4215" s="51">
        <v>0</v>
      </c>
      <c r="J4215" s="31">
        <f t="shared" si="500"/>
        <v>0</v>
      </c>
      <c r="K4215" s="1">
        <f t="shared" si="501"/>
        <v>0</v>
      </c>
      <c r="L4215" s="1">
        <f t="shared" si="498"/>
        <v>4</v>
      </c>
    </row>
    <row r="4216" spans="1:12" ht="16.5" hidden="1" thickBot="1" x14ac:dyDescent="0.3">
      <c r="A4216" s="26">
        <v>733101</v>
      </c>
      <c r="B4216" s="42">
        <v>733101</v>
      </c>
      <c r="C4216" s="43" t="s">
        <v>1954</v>
      </c>
      <c r="D4216" s="44">
        <v>0</v>
      </c>
      <c r="E4216" s="29">
        <f>IF(ISERROR(VLOOKUP(A4216,'INFORME SEVEN'!$A$1:$F$339,4,0)),0,VLOOKUP(A4216,'INFORME SEVEN'!$A$1:$F$339,4,0))</f>
        <v>0</v>
      </c>
      <c r="F4216" s="29">
        <f>IF(ISERROR(VLOOKUP(A4216,'INFORME SEVEN'!$A$1:$F$339,5,0)),0,VLOOKUP(A4216,'INFORME SEVEN'!$A$1:$F$339,5,0))</f>
        <v>0</v>
      </c>
      <c r="G4216" s="65">
        <f t="shared" si="497"/>
        <v>0</v>
      </c>
      <c r="H4216" s="44">
        <f t="shared" si="499"/>
        <v>0</v>
      </c>
      <c r="I4216" s="46">
        <v>0</v>
      </c>
      <c r="J4216" s="31">
        <f t="shared" si="500"/>
        <v>0</v>
      </c>
      <c r="K4216" s="1">
        <f t="shared" si="501"/>
        <v>0</v>
      </c>
      <c r="L4216" s="1">
        <f t="shared" si="498"/>
        <v>6</v>
      </c>
    </row>
    <row r="4217" spans="1:12" ht="16.5" hidden="1" thickBot="1" x14ac:dyDescent="0.3">
      <c r="A4217" s="26">
        <v>733102</v>
      </c>
      <c r="B4217" s="42">
        <v>733102</v>
      </c>
      <c r="C4217" s="43" t="s">
        <v>1820</v>
      </c>
      <c r="D4217" s="44">
        <v>0</v>
      </c>
      <c r="E4217" s="29">
        <f>IF(ISERROR(VLOOKUP(A4217,'INFORME SEVEN'!$A$1:$F$339,4,0)),0,VLOOKUP(A4217,'INFORME SEVEN'!$A$1:$F$339,4,0))</f>
        <v>0</v>
      </c>
      <c r="F4217" s="29">
        <f>IF(ISERROR(VLOOKUP(A4217,'INFORME SEVEN'!$A$1:$F$339,5,0)),0,VLOOKUP(A4217,'INFORME SEVEN'!$A$1:$F$339,5,0))</f>
        <v>0</v>
      </c>
      <c r="G4217" s="65">
        <f t="shared" si="497"/>
        <v>0</v>
      </c>
      <c r="H4217" s="44">
        <f t="shared" si="499"/>
        <v>0</v>
      </c>
      <c r="I4217" s="46">
        <v>0</v>
      </c>
      <c r="J4217" s="31">
        <f t="shared" si="500"/>
        <v>0</v>
      </c>
      <c r="K4217" s="1">
        <f t="shared" si="501"/>
        <v>0</v>
      </c>
      <c r="L4217" s="1">
        <f t="shared" si="498"/>
        <v>6</v>
      </c>
    </row>
    <row r="4218" spans="1:12" ht="16.5" hidden="1" thickBot="1" x14ac:dyDescent="0.3">
      <c r="A4218" s="26">
        <v>733103</v>
      </c>
      <c r="B4218" s="42">
        <v>733103</v>
      </c>
      <c r="C4218" s="43" t="s">
        <v>817</v>
      </c>
      <c r="D4218" s="44">
        <v>0</v>
      </c>
      <c r="E4218" s="29">
        <f>IF(ISERROR(VLOOKUP(A4218,'INFORME SEVEN'!$A$1:$F$339,4,0)),0,VLOOKUP(A4218,'INFORME SEVEN'!$A$1:$F$339,4,0))</f>
        <v>0</v>
      </c>
      <c r="F4218" s="29">
        <f>IF(ISERROR(VLOOKUP(A4218,'INFORME SEVEN'!$A$1:$F$339,5,0)),0,VLOOKUP(A4218,'INFORME SEVEN'!$A$1:$F$339,5,0))</f>
        <v>0</v>
      </c>
      <c r="G4218" s="65">
        <f t="shared" si="497"/>
        <v>0</v>
      </c>
      <c r="H4218" s="44">
        <f t="shared" si="499"/>
        <v>0</v>
      </c>
      <c r="I4218" s="46">
        <v>0</v>
      </c>
      <c r="J4218" s="31">
        <f t="shared" si="500"/>
        <v>0</v>
      </c>
      <c r="K4218" s="1">
        <f t="shared" si="501"/>
        <v>0</v>
      </c>
      <c r="L4218" s="1">
        <f t="shared" si="498"/>
        <v>6</v>
      </c>
    </row>
    <row r="4219" spans="1:12" ht="16.5" hidden="1" thickBot="1" x14ac:dyDescent="0.3">
      <c r="A4219" s="26">
        <v>733104</v>
      </c>
      <c r="B4219" s="42">
        <v>733104</v>
      </c>
      <c r="C4219" s="43" t="s">
        <v>1819</v>
      </c>
      <c r="D4219" s="44">
        <v>0</v>
      </c>
      <c r="E4219" s="29">
        <f>IF(ISERROR(VLOOKUP(A4219,'INFORME SEVEN'!$A$1:$F$339,4,0)),0,VLOOKUP(A4219,'INFORME SEVEN'!$A$1:$F$339,4,0))</f>
        <v>0</v>
      </c>
      <c r="F4219" s="29">
        <f>IF(ISERROR(VLOOKUP(A4219,'INFORME SEVEN'!$A$1:$F$339,5,0)),0,VLOOKUP(A4219,'INFORME SEVEN'!$A$1:$F$339,5,0))</f>
        <v>0</v>
      </c>
      <c r="G4219" s="65">
        <f t="shared" si="497"/>
        <v>0</v>
      </c>
      <c r="H4219" s="44">
        <f t="shared" si="499"/>
        <v>0</v>
      </c>
      <c r="I4219" s="46">
        <v>0</v>
      </c>
      <c r="J4219" s="31">
        <f t="shared" si="500"/>
        <v>0</v>
      </c>
      <c r="K4219" s="1">
        <f t="shared" si="501"/>
        <v>0</v>
      </c>
      <c r="L4219" s="1">
        <f t="shared" si="498"/>
        <v>6</v>
      </c>
    </row>
    <row r="4220" spans="1:12" ht="16.5" hidden="1" thickBot="1" x14ac:dyDescent="0.3">
      <c r="A4220" s="26">
        <v>733105</v>
      </c>
      <c r="B4220" s="42">
        <v>733105</v>
      </c>
      <c r="C4220" s="43" t="s">
        <v>818</v>
      </c>
      <c r="D4220" s="44">
        <v>0</v>
      </c>
      <c r="E4220" s="29">
        <f>IF(ISERROR(VLOOKUP(A4220,'INFORME SEVEN'!$A$1:$F$339,4,0)),0,VLOOKUP(A4220,'INFORME SEVEN'!$A$1:$F$339,4,0))</f>
        <v>0</v>
      </c>
      <c r="F4220" s="29">
        <f>IF(ISERROR(VLOOKUP(A4220,'INFORME SEVEN'!$A$1:$F$339,5,0)),0,VLOOKUP(A4220,'INFORME SEVEN'!$A$1:$F$339,5,0))</f>
        <v>0</v>
      </c>
      <c r="G4220" s="65">
        <f t="shared" si="497"/>
        <v>0</v>
      </c>
      <c r="H4220" s="44">
        <f t="shared" si="499"/>
        <v>0</v>
      </c>
      <c r="I4220" s="46">
        <v>0</v>
      </c>
      <c r="J4220" s="31">
        <f t="shared" si="500"/>
        <v>0</v>
      </c>
      <c r="K4220" s="1">
        <f t="shared" si="501"/>
        <v>0</v>
      </c>
      <c r="L4220" s="1">
        <f t="shared" si="498"/>
        <v>6</v>
      </c>
    </row>
    <row r="4221" spans="1:12" ht="16.5" hidden="1" thickBot="1" x14ac:dyDescent="0.3">
      <c r="A4221" s="26">
        <v>733106</v>
      </c>
      <c r="B4221" s="42">
        <v>733106</v>
      </c>
      <c r="C4221" s="43" t="s">
        <v>440</v>
      </c>
      <c r="D4221" s="44">
        <v>0</v>
      </c>
      <c r="E4221" s="29">
        <f>IF(ISERROR(VLOOKUP(A4221,'INFORME SEVEN'!$A$1:$F$339,4,0)),0,VLOOKUP(A4221,'INFORME SEVEN'!$A$1:$F$339,4,0))</f>
        <v>0</v>
      </c>
      <c r="F4221" s="29">
        <f>IF(ISERROR(VLOOKUP(A4221,'INFORME SEVEN'!$A$1:$F$339,5,0)),0,VLOOKUP(A4221,'INFORME SEVEN'!$A$1:$F$339,5,0))</f>
        <v>0</v>
      </c>
      <c r="G4221" s="65">
        <f t="shared" si="497"/>
        <v>0</v>
      </c>
      <c r="H4221" s="44">
        <f t="shared" si="499"/>
        <v>0</v>
      </c>
      <c r="I4221" s="46">
        <v>0</v>
      </c>
      <c r="J4221" s="31">
        <f t="shared" si="500"/>
        <v>0</v>
      </c>
      <c r="K4221" s="1">
        <f t="shared" si="501"/>
        <v>0</v>
      </c>
      <c r="L4221" s="1">
        <f t="shared" si="498"/>
        <v>6</v>
      </c>
    </row>
    <row r="4222" spans="1:12" ht="16.5" hidden="1" thickBot="1" x14ac:dyDescent="0.3">
      <c r="A4222" s="26">
        <v>733107</v>
      </c>
      <c r="B4222" s="42">
        <v>733107</v>
      </c>
      <c r="C4222" s="43" t="s">
        <v>1955</v>
      </c>
      <c r="D4222" s="44">
        <v>0</v>
      </c>
      <c r="E4222" s="29">
        <f>IF(ISERROR(VLOOKUP(A4222,'INFORME SEVEN'!$A$1:$F$339,4,0)),0,VLOOKUP(A4222,'INFORME SEVEN'!$A$1:$F$339,4,0))</f>
        <v>0</v>
      </c>
      <c r="F4222" s="29">
        <f>IF(ISERROR(VLOOKUP(A4222,'INFORME SEVEN'!$A$1:$F$339,5,0)),0,VLOOKUP(A4222,'INFORME SEVEN'!$A$1:$F$339,5,0))</f>
        <v>0</v>
      </c>
      <c r="G4222" s="65">
        <f t="shared" si="497"/>
        <v>0</v>
      </c>
      <c r="H4222" s="44">
        <f t="shared" si="499"/>
        <v>0</v>
      </c>
      <c r="I4222" s="46">
        <v>0</v>
      </c>
      <c r="J4222" s="31">
        <f t="shared" si="500"/>
        <v>0</v>
      </c>
      <c r="K4222" s="1">
        <f t="shared" si="501"/>
        <v>0</v>
      </c>
      <c r="L4222" s="1">
        <f t="shared" si="498"/>
        <v>6</v>
      </c>
    </row>
    <row r="4223" spans="1:12" ht="16.5" hidden="1" thickBot="1" x14ac:dyDescent="0.3">
      <c r="A4223" s="26">
        <v>733108</v>
      </c>
      <c r="B4223" s="42">
        <v>733108</v>
      </c>
      <c r="C4223" s="43" t="s">
        <v>438</v>
      </c>
      <c r="D4223" s="44">
        <v>0</v>
      </c>
      <c r="E4223" s="29">
        <f>IF(ISERROR(VLOOKUP(A4223,'INFORME SEVEN'!$A$1:$F$339,4,0)),0,VLOOKUP(A4223,'INFORME SEVEN'!$A$1:$F$339,4,0))</f>
        <v>0</v>
      </c>
      <c r="F4223" s="29">
        <f>IF(ISERROR(VLOOKUP(A4223,'INFORME SEVEN'!$A$1:$F$339,5,0)),0,VLOOKUP(A4223,'INFORME SEVEN'!$A$1:$F$339,5,0))</f>
        <v>0</v>
      </c>
      <c r="G4223" s="65">
        <f t="shared" si="497"/>
        <v>0</v>
      </c>
      <c r="H4223" s="44">
        <f t="shared" si="499"/>
        <v>0</v>
      </c>
      <c r="I4223" s="46">
        <v>0</v>
      </c>
      <c r="J4223" s="31">
        <f t="shared" si="500"/>
        <v>0</v>
      </c>
      <c r="K4223" s="1">
        <f t="shared" si="501"/>
        <v>0</v>
      </c>
      <c r="L4223" s="1">
        <f t="shared" si="498"/>
        <v>6</v>
      </c>
    </row>
    <row r="4224" spans="1:12" ht="16.5" hidden="1" thickBot="1" x14ac:dyDescent="0.3">
      <c r="A4224" s="26">
        <v>733109</v>
      </c>
      <c r="B4224" s="42">
        <v>733109</v>
      </c>
      <c r="C4224" s="43" t="s">
        <v>1821</v>
      </c>
      <c r="D4224" s="44">
        <v>0</v>
      </c>
      <c r="E4224" s="29">
        <f>IF(ISERROR(VLOOKUP(A4224,'INFORME SEVEN'!$A$1:$F$339,4,0)),0,VLOOKUP(A4224,'INFORME SEVEN'!$A$1:$F$339,4,0))</f>
        <v>0</v>
      </c>
      <c r="F4224" s="29">
        <f>IF(ISERROR(VLOOKUP(A4224,'INFORME SEVEN'!$A$1:$F$339,5,0)),0,VLOOKUP(A4224,'INFORME SEVEN'!$A$1:$F$339,5,0))</f>
        <v>0</v>
      </c>
      <c r="G4224" s="65">
        <f t="shared" si="497"/>
        <v>0</v>
      </c>
      <c r="H4224" s="44">
        <f t="shared" si="499"/>
        <v>0</v>
      </c>
      <c r="I4224" s="46">
        <v>0</v>
      </c>
      <c r="J4224" s="31">
        <f t="shared" si="500"/>
        <v>0</v>
      </c>
      <c r="K4224" s="1">
        <f t="shared" si="501"/>
        <v>0</v>
      </c>
      <c r="L4224" s="1">
        <f t="shared" si="498"/>
        <v>6</v>
      </c>
    </row>
    <row r="4225" spans="1:12" ht="16.5" hidden="1" thickBot="1" x14ac:dyDescent="0.3">
      <c r="A4225" s="26">
        <v>733110</v>
      </c>
      <c r="B4225" s="42">
        <v>733110</v>
      </c>
      <c r="C4225" s="43" t="s">
        <v>1822</v>
      </c>
      <c r="D4225" s="44">
        <v>0</v>
      </c>
      <c r="E4225" s="29">
        <f>IF(ISERROR(VLOOKUP(A4225,'INFORME SEVEN'!$A$1:$F$339,4,0)),0,VLOOKUP(A4225,'INFORME SEVEN'!$A$1:$F$339,4,0))</f>
        <v>0</v>
      </c>
      <c r="F4225" s="29">
        <f>IF(ISERROR(VLOOKUP(A4225,'INFORME SEVEN'!$A$1:$F$339,5,0)),0,VLOOKUP(A4225,'INFORME SEVEN'!$A$1:$F$339,5,0))</f>
        <v>0</v>
      </c>
      <c r="G4225" s="65">
        <f t="shared" ref="G4225:G4288" si="502">D4225+E4225-F4225</f>
        <v>0</v>
      </c>
      <c r="H4225" s="44">
        <f t="shared" si="499"/>
        <v>0</v>
      </c>
      <c r="I4225" s="46">
        <v>0</v>
      </c>
      <c r="J4225" s="31">
        <f t="shared" si="500"/>
        <v>0</v>
      </c>
      <c r="K4225" s="1">
        <f t="shared" si="501"/>
        <v>0</v>
      </c>
      <c r="L4225" s="1">
        <f t="shared" si="498"/>
        <v>6</v>
      </c>
    </row>
    <row r="4226" spans="1:12" ht="16.5" hidden="1" thickBot="1" x14ac:dyDescent="0.3">
      <c r="A4226" s="26">
        <v>733195</v>
      </c>
      <c r="B4226" s="42">
        <v>733195</v>
      </c>
      <c r="C4226" s="43" t="s">
        <v>1956</v>
      </c>
      <c r="D4226" s="44">
        <v>0</v>
      </c>
      <c r="E4226" s="29">
        <f>IF(ISERROR(VLOOKUP(A4226,'INFORME SEVEN'!$A$1:$F$339,4,0)),0,VLOOKUP(A4226,'INFORME SEVEN'!$A$1:$F$339,4,0))</f>
        <v>0</v>
      </c>
      <c r="F4226" s="29">
        <f>IF(ISERROR(VLOOKUP(A4226,'INFORME SEVEN'!$A$1:$F$339,5,0)),0,VLOOKUP(A4226,'INFORME SEVEN'!$A$1:$F$339,5,0))</f>
        <v>0</v>
      </c>
      <c r="G4226" s="65">
        <f t="shared" si="502"/>
        <v>0</v>
      </c>
      <c r="H4226" s="44">
        <f t="shared" si="499"/>
        <v>0</v>
      </c>
      <c r="I4226" s="46">
        <v>0</v>
      </c>
      <c r="J4226" s="31">
        <f t="shared" si="500"/>
        <v>0</v>
      </c>
      <c r="K4226" s="1">
        <f t="shared" si="501"/>
        <v>0</v>
      </c>
      <c r="L4226" s="1">
        <f t="shared" si="498"/>
        <v>6</v>
      </c>
    </row>
    <row r="4227" spans="1:12" ht="16.5" hidden="1" thickBot="1" x14ac:dyDescent="0.3">
      <c r="A4227" s="26">
        <v>7340</v>
      </c>
      <c r="B4227" s="48">
        <v>734000</v>
      </c>
      <c r="C4227" s="49" t="s">
        <v>1999</v>
      </c>
      <c r="D4227" s="39">
        <v>0</v>
      </c>
      <c r="E4227" s="29">
        <f>IF(ISERROR(VLOOKUP(A4227,'INFORME SEVEN'!$A$1:$F$339,4,0)),0,VLOOKUP(A4227,'INFORME SEVEN'!$A$1:$F$339,4,0))</f>
        <v>0</v>
      </c>
      <c r="F4227" s="29">
        <f>IF(ISERROR(VLOOKUP(A4227,'INFORME SEVEN'!$A$1:$F$339,5,0)),0,VLOOKUP(A4227,'INFORME SEVEN'!$A$1:$F$339,5,0))</f>
        <v>0</v>
      </c>
      <c r="G4227" s="39">
        <f t="shared" si="502"/>
        <v>0</v>
      </c>
      <c r="H4227" s="50">
        <f t="shared" si="499"/>
        <v>0</v>
      </c>
      <c r="I4227" s="51">
        <v>0</v>
      </c>
      <c r="J4227" s="31">
        <f t="shared" si="500"/>
        <v>0</v>
      </c>
      <c r="K4227" s="1">
        <f t="shared" si="501"/>
        <v>0</v>
      </c>
      <c r="L4227" s="1">
        <f t="shared" si="498"/>
        <v>4</v>
      </c>
    </row>
    <row r="4228" spans="1:12" ht="16.5" hidden="1" thickBot="1" x14ac:dyDescent="0.3">
      <c r="A4228" s="26">
        <v>734001</v>
      </c>
      <c r="B4228" s="42">
        <v>734001</v>
      </c>
      <c r="C4228" s="43" t="s">
        <v>1954</v>
      </c>
      <c r="D4228" s="44">
        <v>0</v>
      </c>
      <c r="E4228" s="29">
        <f>IF(ISERROR(VLOOKUP(A4228,'INFORME SEVEN'!$A$1:$F$339,4,0)),0,VLOOKUP(A4228,'INFORME SEVEN'!$A$1:$F$339,4,0))</f>
        <v>0</v>
      </c>
      <c r="F4228" s="29">
        <f>IF(ISERROR(VLOOKUP(A4228,'INFORME SEVEN'!$A$1:$F$339,5,0)),0,VLOOKUP(A4228,'INFORME SEVEN'!$A$1:$F$339,5,0))</f>
        <v>0</v>
      </c>
      <c r="G4228" s="65">
        <f t="shared" si="502"/>
        <v>0</v>
      </c>
      <c r="H4228" s="44">
        <f t="shared" si="499"/>
        <v>0</v>
      </c>
      <c r="I4228" s="46">
        <v>0</v>
      </c>
      <c r="J4228" s="31">
        <f t="shared" si="500"/>
        <v>0</v>
      </c>
      <c r="K4228" s="1">
        <f t="shared" si="501"/>
        <v>0</v>
      </c>
      <c r="L4228" s="1">
        <f t="shared" si="498"/>
        <v>6</v>
      </c>
    </row>
    <row r="4229" spans="1:12" ht="16.5" hidden="1" thickBot="1" x14ac:dyDescent="0.3">
      <c r="A4229" s="26">
        <v>734002</v>
      </c>
      <c r="B4229" s="42">
        <v>734002</v>
      </c>
      <c r="C4229" s="43" t="s">
        <v>1820</v>
      </c>
      <c r="D4229" s="44">
        <v>0</v>
      </c>
      <c r="E4229" s="29">
        <f>IF(ISERROR(VLOOKUP(A4229,'INFORME SEVEN'!$A$1:$F$339,4,0)),0,VLOOKUP(A4229,'INFORME SEVEN'!$A$1:$F$339,4,0))</f>
        <v>0</v>
      </c>
      <c r="F4229" s="29">
        <f>IF(ISERROR(VLOOKUP(A4229,'INFORME SEVEN'!$A$1:$F$339,5,0)),0,VLOOKUP(A4229,'INFORME SEVEN'!$A$1:$F$339,5,0))</f>
        <v>0</v>
      </c>
      <c r="G4229" s="65">
        <f t="shared" si="502"/>
        <v>0</v>
      </c>
      <c r="H4229" s="44">
        <f t="shared" si="499"/>
        <v>0</v>
      </c>
      <c r="I4229" s="46">
        <v>0</v>
      </c>
      <c r="J4229" s="31">
        <f t="shared" si="500"/>
        <v>0</v>
      </c>
      <c r="K4229" s="1">
        <f t="shared" si="501"/>
        <v>0</v>
      </c>
      <c r="L4229" s="1">
        <f t="shared" si="498"/>
        <v>6</v>
      </c>
    </row>
    <row r="4230" spans="1:12" ht="16.5" hidden="1" thickBot="1" x14ac:dyDescent="0.3">
      <c r="A4230" s="26">
        <v>734003</v>
      </c>
      <c r="B4230" s="42">
        <v>734003</v>
      </c>
      <c r="C4230" s="43" t="s">
        <v>817</v>
      </c>
      <c r="D4230" s="44">
        <v>0</v>
      </c>
      <c r="E4230" s="29">
        <f>IF(ISERROR(VLOOKUP(A4230,'INFORME SEVEN'!$A$1:$F$339,4,0)),0,VLOOKUP(A4230,'INFORME SEVEN'!$A$1:$F$339,4,0))</f>
        <v>0</v>
      </c>
      <c r="F4230" s="29">
        <f>IF(ISERROR(VLOOKUP(A4230,'INFORME SEVEN'!$A$1:$F$339,5,0)),0,VLOOKUP(A4230,'INFORME SEVEN'!$A$1:$F$339,5,0))</f>
        <v>0</v>
      </c>
      <c r="G4230" s="65">
        <f t="shared" si="502"/>
        <v>0</v>
      </c>
      <c r="H4230" s="44">
        <f t="shared" si="499"/>
        <v>0</v>
      </c>
      <c r="I4230" s="46">
        <v>0</v>
      </c>
      <c r="J4230" s="31">
        <f t="shared" si="500"/>
        <v>0</v>
      </c>
      <c r="K4230" s="1">
        <f t="shared" si="501"/>
        <v>0</v>
      </c>
      <c r="L4230" s="1">
        <f t="shared" si="498"/>
        <v>6</v>
      </c>
    </row>
    <row r="4231" spans="1:12" ht="16.5" hidden="1" thickBot="1" x14ac:dyDescent="0.3">
      <c r="A4231" s="26">
        <v>734004</v>
      </c>
      <c r="B4231" s="42">
        <v>734004</v>
      </c>
      <c r="C4231" s="43" t="s">
        <v>1819</v>
      </c>
      <c r="D4231" s="44">
        <v>0</v>
      </c>
      <c r="E4231" s="29">
        <f>IF(ISERROR(VLOOKUP(A4231,'INFORME SEVEN'!$A$1:$F$339,4,0)),0,VLOOKUP(A4231,'INFORME SEVEN'!$A$1:$F$339,4,0))</f>
        <v>0</v>
      </c>
      <c r="F4231" s="29">
        <f>IF(ISERROR(VLOOKUP(A4231,'INFORME SEVEN'!$A$1:$F$339,5,0)),0,VLOOKUP(A4231,'INFORME SEVEN'!$A$1:$F$339,5,0))</f>
        <v>0</v>
      </c>
      <c r="G4231" s="65">
        <f t="shared" si="502"/>
        <v>0</v>
      </c>
      <c r="H4231" s="44">
        <f t="shared" si="499"/>
        <v>0</v>
      </c>
      <c r="I4231" s="46">
        <v>0</v>
      </c>
      <c r="J4231" s="31">
        <f t="shared" si="500"/>
        <v>0</v>
      </c>
      <c r="K4231" s="1">
        <f t="shared" si="501"/>
        <v>0</v>
      </c>
      <c r="L4231" s="1">
        <f t="shared" si="498"/>
        <v>6</v>
      </c>
    </row>
    <row r="4232" spans="1:12" ht="16.5" hidden="1" thickBot="1" x14ac:dyDescent="0.3">
      <c r="A4232" s="26">
        <v>734005</v>
      </c>
      <c r="B4232" s="42">
        <v>734005</v>
      </c>
      <c r="C4232" s="43" t="s">
        <v>818</v>
      </c>
      <c r="D4232" s="44">
        <v>0</v>
      </c>
      <c r="E4232" s="29">
        <f>IF(ISERROR(VLOOKUP(A4232,'INFORME SEVEN'!$A$1:$F$339,4,0)),0,VLOOKUP(A4232,'INFORME SEVEN'!$A$1:$F$339,4,0))</f>
        <v>0</v>
      </c>
      <c r="F4232" s="29">
        <f>IF(ISERROR(VLOOKUP(A4232,'INFORME SEVEN'!$A$1:$F$339,5,0)),0,VLOOKUP(A4232,'INFORME SEVEN'!$A$1:$F$339,5,0))</f>
        <v>0</v>
      </c>
      <c r="G4232" s="65">
        <f t="shared" si="502"/>
        <v>0</v>
      </c>
      <c r="H4232" s="44">
        <f t="shared" si="499"/>
        <v>0</v>
      </c>
      <c r="I4232" s="46">
        <v>0</v>
      </c>
      <c r="J4232" s="31">
        <f t="shared" si="500"/>
        <v>0</v>
      </c>
      <c r="K4232" s="1">
        <f t="shared" si="501"/>
        <v>0</v>
      </c>
      <c r="L4232" s="1">
        <f t="shared" si="498"/>
        <v>6</v>
      </c>
    </row>
    <row r="4233" spans="1:12" ht="16.5" hidden="1" thickBot="1" x14ac:dyDescent="0.3">
      <c r="A4233" s="26">
        <v>734006</v>
      </c>
      <c r="B4233" s="42">
        <v>734006</v>
      </c>
      <c r="C4233" s="43" t="s">
        <v>440</v>
      </c>
      <c r="D4233" s="44">
        <v>0</v>
      </c>
      <c r="E4233" s="29">
        <f>IF(ISERROR(VLOOKUP(A4233,'INFORME SEVEN'!$A$1:$F$339,4,0)),0,VLOOKUP(A4233,'INFORME SEVEN'!$A$1:$F$339,4,0))</f>
        <v>0</v>
      </c>
      <c r="F4233" s="29">
        <f>IF(ISERROR(VLOOKUP(A4233,'INFORME SEVEN'!$A$1:$F$339,5,0)),0,VLOOKUP(A4233,'INFORME SEVEN'!$A$1:$F$339,5,0))</f>
        <v>0</v>
      </c>
      <c r="G4233" s="65">
        <f t="shared" si="502"/>
        <v>0</v>
      </c>
      <c r="H4233" s="44">
        <f t="shared" si="499"/>
        <v>0</v>
      </c>
      <c r="I4233" s="46">
        <v>0</v>
      </c>
      <c r="J4233" s="31">
        <f t="shared" si="500"/>
        <v>0</v>
      </c>
      <c r="K4233" s="1">
        <f t="shared" si="501"/>
        <v>0</v>
      </c>
      <c r="L4233" s="1">
        <f t="shared" si="498"/>
        <v>6</v>
      </c>
    </row>
    <row r="4234" spans="1:12" ht="16.5" hidden="1" thickBot="1" x14ac:dyDescent="0.3">
      <c r="A4234" s="26">
        <v>734007</v>
      </c>
      <c r="B4234" s="42">
        <v>734007</v>
      </c>
      <c r="C4234" s="43" t="s">
        <v>1955</v>
      </c>
      <c r="D4234" s="44">
        <v>0</v>
      </c>
      <c r="E4234" s="29">
        <f>IF(ISERROR(VLOOKUP(A4234,'INFORME SEVEN'!$A$1:$F$339,4,0)),0,VLOOKUP(A4234,'INFORME SEVEN'!$A$1:$F$339,4,0))</f>
        <v>0</v>
      </c>
      <c r="F4234" s="29">
        <f>IF(ISERROR(VLOOKUP(A4234,'INFORME SEVEN'!$A$1:$F$339,5,0)),0,VLOOKUP(A4234,'INFORME SEVEN'!$A$1:$F$339,5,0))</f>
        <v>0</v>
      </c>
      <c r="G4234" s="65">
        <f t="shared" si="502"/>
        <v>0</v>
      </c>
      <c r="H4234" s="44">
        <f t="shared" si="499"/>
        <v>0</v>
      </c>
      <c r="I4234" s="46">
        <v>0</v>
      </c>
      <c r="J4234" s="31">
        <f t="shared" si="500"/>
        <v>0</v>
      </c>
      <c r="K4234" s="1">
        <f t="shared" si="501"/>
        <v>0</v>
      </c>
      <c r="L4234" s="1">
        <f t="shared" si="498"/>
        <v>6</v>
      </c>
    </row>
    <row r="4235" spans="1:12" ht="16.5" hidden="1" thickBot="1" x14ac:dyDescent="0.3">
      <c r="A4235" s="26">
        <v>734008</v>
      </c>
      <c r="B4235" s="42">
        <v>734008</v>
      </c>
      <c r="C4235" s="43" t="s">
        <v>438</v>
      </c>
      <c r="D4235" s="44">
        <v>0</v>
      </c>
      <c r="E4235" s="29">
        <f>IF(ISERROR(VLOOKUP(A4235,'INFORME SEVEN'!$A$1:$F$339,4,0)),0,VLOOKUP(A4235,'INFORME SEVEN'!$A$1:$F$339,4,0))</f>
        <v>0</v>
      </c>
      <c r="F4235" s="29">
        <f>IF(ISERROR(VLOOKUP(A4235,'INFORME SEVEN'!$A$1:$F$339,5,0)),0,VLOOKUP(A4235,'INFORME SEVEN'!$A$1:$F$339,5,0))</f>
        <v>0</v>
      </c>
      <c r="G4235" s="65">
        <f t="shared" si="502"/>
        <v>0</v>
      </c>
      <c r="H4235" s="44">
        <f t="shared" si="499"/>
        <v>0</v>
      </c>
      <c r="I4235" s="46">
        <v>0</v>
      </c>
      <c r="J4235" s="31">
        <f t="shared" si="500"/>
        <v>0</v>
      </c>
      <c r="K4235" s="1">
        <f t="shared" si="501"/>
        <v>0</v>
      </c>
      <c r="L4235" s="1">
        <f t="shared" si="498"/>
        <v>6</v>
      </c>
    </row>
    <row r="4236" spans="1:12" ht="16.5" hidden="1" thickBot="1" x14ac:dyDescent="0.3">
      <c r="A4236" s="26">
        <v>734009</v>
      </c>
      <c r="B4236" s="42">
        <v>734009</v>
      </c>
      <c r="C4236" s="43" t="s">
        <v>1821</v>
      </c>
      <c r="D4236" s="44">
        <v>0</v>
      </c>
      <c r="E4236" s="29">
        <f>IF(ISERROR(VLOOKUP(A4236,'INFORME SEVEN'!$A$1:$F$339,4,0)),0,VLOOKUP(A4236,'INFORME SEVEN'!$A$1:$F$339,4,0))</f>
        <v>0</v>
      </c>
      <c r="F4236" s="29">
        <f>IF(ISERROR(VLOOKUP(A4236,'INFORME SEVEN'!$A$1:$F$339,5,0)),0,VLOOKUP(A4236,'INFORME SEVEN'!$A$1:$F$339,5,0))</f>
        <v>0</v>
      </c>
      <c r="G4236" s="65">
        <f t="shared" si="502"/>
        <v>0</v>
      </c>
      <c r="H4236" s="44">
        <f t="shared" si="499"/>
        <v>0</v>
      </c>
      <c r="I4236" s="46">
        <v>0</v>
      </c>
      <c r="J4236" s="31">
        <f t="shared" si="500"/>
        <v>0</v>
      </c>
      <c r="K4236" s="1">
        <f t="shared" si="501"/>
        <v>0</v>
      </c>
      <c r="L4236" s="1">
        <f t="shared" si="498"/>
        <v>6</v>
      </c>
    </row>
    <row r="4237" spans="1:12" ht="16.5" hidden="1" thickBot="1" x14ac:dyDescent="0.3">
      <c r="A4237" s="26">
        <v>734010</v>
      </c>
      <c r="B4237" s="42">
        <v>734010</v>
      </c>
      <c r="C4237" s="43" t="s">
        <v>1822</v>
      </c>
      <c r="D4237" s="44">
        <v>0</v>
      </c>
      <c r="E4237" s="29">
        <f>IF(ISERROR(VLOOKUP(A4237,'INFORME SEVEN'!$A$1:$F$339,4,0)),0,VLOOKUP(A4237,'INFORME SEVEN'!$A$1:$F$339,4,0))</f>
        <v>0</v>
      </c>
      <c r="F4237" s="29">
        <f>IF(ISERROR(VLOOKUP(A4237,'INFORME SEVEN'!$A$1:$F$339,5,0)),0,VLOOKUP(A4237,'INFORME SEVEN'!$A$1:$F$339,5,0))</f>
        <v>0</v>
      </c>
      <c r="G4237" s="65">
        <f t="shared" si="502"/>
        <v>0</v>
      </c>
      <c r="H4237" s="44">
        <f t="shared" si="499"/>
        <v>0</v>
      </c>
      <c r="I4237" s="46">
        <v>0</v>
      </c>
      <c r="J4237" s="31">
        <f t="shared" si="500"/>
        <v>0</v>
      </c>
      <c r="K4237" s="1">
        <f t="shared" si="501"/>
        <v>0</v>
      </c>
      <c r="L4237" s="1">
        <f t="shared" ref="L4237:L4300" si="503">+LEN(A4237)</f>
        <v>6</v>
      </c>
    </row>
    <row r="4238" spans="1:12" ht="16.5" hidden="1" thickBot="1" x14ac:dyDescent="0.3">
      <c r="A4238" s="26">
        <v>734095</v>
      </c>
      <c r="B4238" s="42">
        <v>734095</v>
      </c>
      <c r="C4238" s="43" t="s">
        <v>1956</v>
      </c>
      <c r="D4238" s="44">
        <v>0</v>
      </c>
      <c r="E4238" s="29">
        <f>IF(ISERROR(VLOOKUP(A4238,'INFORME SEVEN'!$A$1:$F$339,4,0)),0,VLOOKUP(A4238,'INFORME SEVEN'!$A$1:$F$339,4,0))</f>
        <v>0</v>
      </c>
      <c r="F4238" s="29">
        <f>IF(ISERROR(VLOOKUP(A4238,'INFORME SEVEN'!$A$1:$F$339,5,0)),0,VLOOKUP(A4238,'INFORME SEVEN'!$A$1:$F$339,5,0))</f>
        <v>0</v>
      </c>
      <c r="G4238" s="65">
        <f t="shared" si="502"/>
        <v>0</v>
      </c>
      <c r="H4238" s="44">
        <f t="shared" si="499"/>
        <v>0</v>
      </c>
      <c r="I4238" s="46">
        <v>0</v>
      </c>
      <c r="J4238" s="31">
        <f t="shared" si="500"/>
        <v>0</v>
      </c>
      <c r="K4238" s="1">
        <f t="shared" si="501"/>
        <v>0</v>
      </c>
      <c r="L4238" s="1">
        <f t="shared" si="503"/>
        <v>6</v>
      </c>
    </row>
    <row r="4239" spans="1:12" ht="16.5" hidden="1" thickBot="1" x14ac:dyDescent="0.3">
      <c r="A4239" s="26">
        <v>7341</v>
      </c>
      <c r="B4239" s="48">
        <v>734100</v>
      </c>
      <c r="C4239" s="49" t="s">
        <v>2000</v>
      </c>
      <c r="D4239" s="39">
        <v>0</v>
      </c>
      <c r="E4239" s="29">
        <f>IF(ISERROR(VLOOKUP(A4239,'INFORME SEVEN'!$A$1:$F$339,4,0)),0,VLOOKUP(A4239,'INFORME SEVEN'!$A$1:$F$339,4,0))</f>
        <v>0</v>
      </c>
      <c r="F4239" s="29">
        <f>IF(ISERROR(VLOOKUP(A4239,'INFORME SEVEN'!$A$1:$F$339,5,0)),0,VLOOKUP(A4239,'INFORME SEVEN'!$A$1:$F$339,5,0))</f>
        <v>0</v>
      </c>
      <c r="G4239" s="39">
        <f t="shared" si="502"/>
        <v>0</v>
      </c>
      <c r="H4239" s="50">
        <f t="shared" si="499"/>
        <v>0</v>
      </c>
      <c r="I4239" s="51">
        <v>0</v>
      </c>
      <c r="J4239" s="31">
        <f t="shared" si="500"/>
        <v>0</v>
      </c>
      <c r="K4239" s="1">
        <f t="shared" si="501"/>
        <v>0</v>
      </c>
      <c r="L4239" s="1">
        <f t="shared" si="503"/>
        <v>4</v>
      </c>
    </row>
    <row r="4240" spans="1:12" ht="16.5" hidden="1" thickBot="1" x14ac:dyDescent="0.3">
      <c r="A4240" s="26">
        <v>734101</v>
      </c>
      <c r="B4240" s="42">
        <v>734101</v>
      </c>
      <c r="C4240" s="43" t="s">
        <v>1954</v>
      </c>
      <c r="D4240" s="44">
        <v>0</v>
      </c>
      <c r="E4240" s="29">
        <f>IF(ISERROR(VLOOKUP(A4240,'INFORME SEVEN'!$A$1:$F$339,4,0)),0,VLOOKUP(A4240,'INFORME SEVEN'!$A$1:$F$339,4,0))</f>
        <v>0</v>
      </c>
      <c r="F4240" s="29">
        <f>IF(ISERROR(VLOOKUP(A4240,'INFORME SEVEN'!$A$1:$F$339,5,0)),0,VLOOKUP(A4240,'INFORME SEVEN'!$A$1:$F$339,5,0))</f>
        <v>0</v>
      </c>
      <c r="G4240" s="65">
        <f t="shared" si="502"/>
        <v>0</v>
      </c>
      <c r="H4240" s="44">
        <f t="shared" si="499"/>
        <v>0</v>
      </c>
      <c r="I4240" s="46">
        <v>0</v>
      </c>
      <c r="J4240" s="31">
        <f t="shared" si="500"/>
        <v>0</v>
      </c>
      <c r="K4240" s="1">
        <f t="shared" si="501"/>
        <v>0</v>
      </c>
      <c r="L4240" s="1">
        <f t="shared" si="503"/>
        <v>6</v>
      </c>
    </row>
    <row r="4241" spans="1:12" ht="16.5" hidden="1" thickBot="1" x14ac:dyDescent="0.3">
      <c r="A4241" s="26">
        <v>734102</v>
      </c>
      <c r="B4241" s="42">
        <v>734102</v>
      </c>
      <c r="C4241" s="43" t="s">
        <v>1820</v>
      </c>
      <c r="D4241" s="44">
        <v>0</v>
      </c>
      <c r="E4241" s="29">
        <f>IF(ISERROR(VLOOKUP(A4241,'INFORME SEVEN'!$A$1:$F$339,4,0)),0,VLOOKUP(A4241,'INFORME SEVEN'!$A$1:$F$339,4,0))</f>
        <v>0</v>
      </c>
      <c r="F4241" s="29">
        <f>IF(ISERROR(VLOOKUP(A4241,'INFORME SEVEN'!$A$1:$F$339,5,0)),0,VLOOKUP(A4241,'INFORME SEVEN'!$A$1:$F$339,5,0))</f>
        <v>0</v>
      </c>
      <c r="G4241" s="65">
        <f t="shared" si="502"/>
        <v>0</v>
      </c>
      <c r="H4241" s="44">
        <f t="shared" si="499"/>
        <v>0</v>
      </c>
      <c r="I4241" s="46">
        <v>0</v>
      </c>
      <c r="J4241" s="31">
        <f t="shared" si="500"/>
        <v>0</v>
      </c>
      <c r="K4241" s="1">
        <f t="shared" si="501"/>
        <v>0</v>
      </c>
      <c r="L4241" s="1">
        <f t="shared" si="503"/>
        <v>6</v>
      </c>
    </row>
    <row r="4242" spans="1:12" ht="16.5" hidden="1" thickBot="1" x14ac:dyDescent="0.3">
      <c r="A4242" s="26">
        <v>734103</v>
      </c>
      <c r="B4242" s="42">
        <v>734103</v>
      </c>
      <c r="C4242" s="43" t="s">
        <v>817</v>
      </c>
      <c r="D4242" s="44">
        <v>0</v>
      </c>
      <c r="E4242" s="29">
        <f>IF(ISERROR(VLOOKUP(A4242,'INFORME SEVEN'!$A$1:$F$339,4,0)),0,VLOOKUP(A4242,'INFORME SEVEN'!$A$1:$F$339,4,0))</f>
        <v>0</v>
      </c>
      <c r="F4242" s="29">
        <f>IF(ISERROR(VLOOKUP(A4242,'INFORME SEVEN'!$A$1:$F$339,5,0)),0,VLOOKUP(A4242,'INFORME SEVEN'!$A$1:$F$339,5,0))</f>
        <v>0</v>
      </c>
      <c r="G4242" s="65">
        <f t="shared" si="502"/>
        <v>0</v>
      </c>
      <c r="H4242" s="44">
        <f t="shared" si="499"/>
        <v>0</v>
      </c>
      <c r="I4242" s="46">
        <v>0</v>
      </c>
      <c r="J4242" s="31">
        <f t="shared" si="500"/>
        <v>0</v>
      </c>
      <c r="K4242" s="1">
        <f t="shared" si="501"/>
        <v>0</v>
      </c>
      <c r="L4242" s="1">
        <f t="shared" si="503"/>
        <v>6</v>
      </c>
    </row>
    <row r="4243" spans="1:12" ht="16.5" hidden="1" thickBot="1" x14ac:dyDescent="0.3">
      <c r="A4243" s="26">
        <v>734104</v>
      </c>
      <c r="B4243" s="42">
        <v>734104</v>
      </c>
      <c r="C4243" s="43" t="s">
        <v>1819</v>
      </c>
      <c r="D4243" s="44">
        <v>0</v>
      </c>
      <c r="E4243" s="29">
        <f>IF(ISERROR(VLOOKUP(A4243,'INFORME SEVEN'!$A$1:$F$339,4,0)),0,VLOOKUP(A4243,'INFORME SEVEN'!$A$1:$F$339,4,0))</f>
        <v>0</v>
      </c>
      <c r="F4243" s="29">
        <f>IF(ISERROR(VLOOKUP(A4243,'INFORME SEVEN'!$A$1:$F$339,5,0)),0,VLOOKUP(A4243,'INFORME SEVEN'!$A$1:$F$339,5,0))</f>
        <v>0</v>
      </c>
      <c r="G4243" s="65">
        <f t="shared" si="502"/>
        <v>0</v>
      </c>
      <c r="H4243" s="44">
        <f t="shared" ref="H4243:H4306" si="504">+G4243</f>
        <v>0</v>
      </c>
      <c r="I4243" s="46">
        <v>0</v>
      </c>
      <c r="J4243" s="31">
        <f t="shared" si="500"/>
        <v>0</v>
      </c>
      <c r="K4243" s="1">
        <f t="shared" si="501"/>
        <v>0</v>
      </c>
      <c r="L4243" s="1">
        <f t="shared" si="503"/>
        <v>6</v>
      </c>
    </row>
    <row r="4244" spans="1:12" ht="16.5" hidden="1" thickBot="1" x14ac:dyDescent="0.3">
      <c r="A4244" s="26">
        <v>734105</v>
      </c>
      <c r="B4244" s="42">
        <v>734105</v>
      </c>
      <c r="C4244" s="43" t="s">
        <v>818</v>
      </c>
      <c r="D4244" s="44">
        <v>0</v>
      </c>
      <c r="E4244" s="29">
        <f>IF(ISERROR(VLOOKUP(A4244,'INFORME SEVEN'!$A$1:$F$339,4,0)),0,VLOOKUP(A4244,'INFORME SEVEN'!$A$1:$F$339,4,0))</f>
        <v>0</v>
      </c>
      <c r="F4244" s="29">
        <f>IF(ISERROR(VLOOKUP(A4244,'INFORME SEVEN'!$A$1:$F$339,5,0)),0,VLOOKUP(A4244,'INFORME SEVEN'!$A$1:$F$339,5,0))</f>
        <v>0</v>
      </c>
      <c r="G4244" s="65">
        <f t="shared" si="502"/>
        <v>0</v>
      </c>
      <c r="H4244" s="44">
        <f t="shared" si="504"/>
        <v>0</v>
      </c>
      <c r="I4244" s="46">
        <v>0</v>
      </c>
      <c r="J4244" s="31">
        <f t="shared" ref="J4244:J4307" si="505">+G4244-H4244-I4244</f>
        <v>0</v>
      </c>
      <c r="K4244" s="1">
        <f t="shared" ref="K4244:K4307" si="506">IF(D4244&lt;&gt;0,1,IF(G4244&lt;&gt;0,2,IF(F4244&lt;&gt;0,3,IF(E4244&lt;&gt;0,4,0))))</f>
        <v>0</v>
      </c>
      <c r="L4244" s="1">
        <f t="shared" si="503"/>
        <v>6</v>
      </c>
    </row>
    <row r="4245" spans="1:12" ht="16.5" hidden="1" thickBot="1" x14ac:dyDescent="0.3">
      <c r="A4245" s="26">
        <v>734106</v>
      </c>
      <c r="B4245" s="42">
        <v>734106</v>
      </c>
      <c r="C4245" s="43" t="s">
        <v>440</v>
      </c>
      <c r="D4245" s="44">
        <v>0</v>
      </c>
      <c r="E4245" s="29">
        <f>IF(ISERROR(VLOOKUP(A4245,'INFORME SEVEN'!$A$1:$F$339,4,0)),0,VLOOKUP(A4245,'INFORME SEVEN'!$A$1:$F$339,4,0))</f>
        <v>0</v>
      </c>
      <c r="F4245" s="29">
        <f>IF(ISERROR(VLOOKUP(A4245,'INFORME SEVEN'!$A$1:$F$339,5,0)),0,VLOOKUP(A4245,'INFORME SEVEN'!$A$1:$F$339,5,0))</f>
        <v>0</v>
      </c>
      <c r="G4245" s="65">
        <f t="shared" si="502"/>
        <v>0</v>
      </c>
      <c r="H4245" s="44">
        <f t="shared" si="504"/>
        <v>0</v>
      </c>
      <c r="I4245" s="46">
        <v>0</v>
      </c>
      <c r="J4245" s="31">
        <f t="shared" si="505"/>
        <v>0</v>
      </c>
      <c r="K4245" s="1">
        <f t="shared" si="506"/>
        <v>0</v>
      </c>
      <c r="L4245" s="1">
        <f t="shared" si="503"/>
        <v>6</v>
      </c>
    </row>
    <row r="4246" spans="1:12" ht="16.5" hidden="1" thickBot="1" x14ac:dyDescent="0.3">
      <c r="A4246" s="26">
        <v>734107</v>
      </c>
      <c r="B4246" s="42">
        <v>734107</v>
      </c>
      <c r="C4246" s="43" t="s">
        <v>1955</v>
      </c>
      <c r="D4246" s="44">
        <v>0</v>
      </c>
      <c r="E4246" s="29">
        <f>IF(ISERROR(VLOOKUP(A4246,'INFORME SEVEN'!$A$1:$F$339,4,0)),0,VLOOKUP(A4246,'INFORME SEVEN'!$A$1:$F$339,4,0))</f>
        <v>0</v>
      </c>
      <c r="F4246" s="29">
        <f>IF(ISERROR(VLOOKUP(A4246,'INFORME SEVEN'!$A$1:$F$339,5,0)),0,VLOOKUP(A4246,'INFORME SEVEN'!$A$1:$F$339,5,0))</f>
        <v>0</v>
      </c>
      <c r="G4246" s="65">
        <f t="shared" si="502"/>
        <v>0</v>
      </c>
      <c r="H4246" s="44">
        <f t="shared" si="504"/>
        <v>0</v>
      </c>
      <c r="I4246" s="46">
        <v>0</v>
      </c>
      <c r="J4246" s="31">
        <f t="shared" si="505"/>
        <v>0</v>
      </c>
      <c r="K4246" s="1">
        <f t="shared" si="506"/>
        <v>0</v>
      </c>
      <c r="L4246" s="1">
        <f t="shared" si="503"/>
        <v>6</v>
      </c>
    </row>
    <row r="4247" spans="1:12" ht="16.5" hidden="1" thickBot="1" x14ac:dyDescent="0.3">
      <c r="A4247" s="26">
        <v>734108</v>
      </c>
      <c r="B4247" s="42">
        <v>734108</v>
      </c>
      <c r="C4247" s="43" t="s">
        <v>438</v>
      </c>
      <c r="D4247" s="44">
        <v>0</v>
      </c>
      <c r="E4247" s="29">
        <f>IF(ISERROR(VLOOKUP(A4247,'INFORME SEVEN'!$A$1:$F$339,4,0)),0,VLOOKUP(A4247,'INFORME SEVEN'!$A$1:$F$339,4,0))</f>
        <v>0</v>
      </c>
      <c r="F4247" s="29">
        <f>IF(ISERROR(VLOOKUP(A4247,'INFORME SEVEN'!$A$1:$F$339,5,0)),0,VLOOKUP(A4247,'INFORME SEVEN'!$A$1:$F$339,5,0))</f>
        <v>0</v>
      </c>
      <c r="G4247" s="65">
        <f t="shared" si="502"/>
        <v>0</v>
      </c>
      <c r="H4247" s="44">
        <f t="shared" si="504"/>
        <v>0</v>
      </c>
      <c r="I4247" s="46">
        <v>0</v>
      </c>
      <c r="J4247" s="31">
        <f t="shared" si="505"/>
        <v>0</v>
      </c>
      <c r="K4247" s="1">
        <f t="shared" si="506"/>
        <v>0</v>
      </c>
      <c r="L4247" s="1">
        <f t="shared" si="503"/>
        <v>6</v>
      </c>
    </row>
    <row r="4248" spans="1:12" ht="16.5" hidden="1" thickBot="1" x14ac:dyDescent="0.3">
      <c r="A4248" s="26">
        <v>734109</v>
      </c>
      <c r="B4248" s="42">
        <v>734109</v>
      </c>
      <c r="C4248" s="43" t="s">
        <v>1821</v>
      </c>
      <c r="D4248" s="44">
        <v>0</v>
      </c>
      <c r="E4248" s="29">
        <f>IF(ISERROR(VLOOKUP(A4248,'INFORME SEVEN'!$A$1:$F$339,4,0)),0,VLOOKUP(A4248,'INFORME SEVEN'!$A$1:$F$339,4,0))</f>
        <v>0</v>
      </c>
      <c r="F4248" s="29">
        <f>IF(ISERROR(VLOOKUP(A4248,'INFORME SEVEN'!$A$1:$F$339,5,0)),0,VLOOKUP(A4248,'INFORME SEVEN'!$A$1:$F$339,5,0))</f>
        <v>0</v>
      </c>
      <c r="G4248" s="65">
        <f t="shared" si="502"/>
        <v>0</v>
      </c>
      <c r="H4248" s="44">
        <f t="shared" si="504"/>
        <v>0</v>
      </c>
      <c r="I4248" s="46">
        <v>0</v>
      </c>
      <c r="J4248" s="31">
        <f t="shared" si="505"/>
        <v>0</v>
      </c>
      <c r="K4248" s="1">
        <f t="shared" si="506"/>
        <v>0</v>
      </c>
      <c r="L4248" s="1">
        <f t="shared" si="503"/>
        <v>6</v>
      </c>
    </row>
    <row r="4249" spans="1:12" ht="16.5" hidden="1" thickBot="1" x14ac:dyDescent="0.3">
      <c r="A4249" s="26">
        <v>734110</v>
      </c>
      <c r="B4249" s="42">
        <v>734110</v>
      </c>
      <c r="C4249" s="43" t="s">
        <v>1822</v>
      </c>
      <c r="D4249" s="44">
        <v>0</v>
      </c>
      <c r="E4249" s="29">
        <f>IF(ISERROR(VLOOKUP(A4249,'INFORME SEVEN'!$A$1:$F$339,4,0)),0,VLOOKUP(A4249,'INFORME SEVEN'!$A$1:$F$339,4,0))</f>
        <v>0</v>
      </c>
      <c r="F4249" s="29">
        <f>IF(ISERROR(VLOOKUP(A4249,'INFORME SEVEN'!$A$1:$F$339,5,0)),0,VLOOKUP(A4249,'INFORME SEVEN'!$A$1:$F$339,5,0))</f>
        <v>0</v>
      </c>
      <c r="G4249" s="65">
        <f t="shared" si="502"/>
        <v>0</v>
      </c>
      <c r="H4249" s="44">
        <f t="shared" si="504"/>
        <v>0</v>
      </c>
      <c r="I4249" s="46">
        <v>0</v>
      </c>
      <c r="J4249" s="31">
        <f t="shared" si="505"/>
        <v>0</v>
      </c>
      <c r="K4249" s="1">
        <f t="shared" si="506"/>
        <v>0</v>
      </c>
      <c r="L4249" s="1">
        <f t="shared" si="503"/>
        <v>6</v>
      </c>
    </row>
    <row r="4250" spans="1:12" ht="16.5" hidden="1" thickBot="1" x14ac:dyDescent="0.3">
      <c r="A4250" s="26">
        <v>734195</v>
      </c>
      <c r="B4250" s="42">
        <v>734195</v>
      </c>
      <c r="C4250" s="43" t="s">
        <v>1956</v>
      </c>
      <c r="D4250" s="44">
        <v>0</v>
      </c>
      <c r="E4250" s="29">
        <f>IF(ISERROR(VLOOKUP(A4250,'INFORME SEVEN'!$A$1:$F$339,4,0)),0,VLOOKUP(A4250,'INFORME SEVEN'!$A$1:$F$339,4,0))</f>
        <v>0</v>
      </c>
      <c r="F4250" s="29">
        <f>IF(ISERROR(VLOOKUP(A4250,'INFORME SEVEN'!$A$1:$F$339,5,0)),0,VLOOKUP(A4250,'INFORME SEVEN'!$A$1:$F$339,5,0))</f>
        <v>0</v>
      </c>
      <c r="G4250" s="65">
        <f t="shared" si="502"/>
        <v>0</v>
      </c>
      <c r="H4250" s="44">
        <f t="shared" si="504"/>
        <v>0</v>
      </c>
      <c r="I4250" s="46">
        <v>0</v>
      </c>
      <c r="J4250" s="31">
        <f t="shared" si="505"/>
        <v>0</v>
      </c>
      <c r="K4250" s="1">
        <f t="shared" si="506"/>
        <v>0</v>
      </c>
      <c r="L4250" s="1">
        <f t="shared" si="503"/>
        <v>6</v>
      </c>
    </row>
    <row r="4251" spans="1:12" ht="16.5" hidden="1" thickBot="1" x14ac:dyDescent="0.3">
      <c r="A4251" s="26">
        <v>7342</v>
      </c>
      <c r="B4251" s="48">
        <v>734200</v>
      </c>
      <c r="C4251" s="49" t="s">
        <v>2001</v>
      </c>
      <c r="D4251" s="39">
        <v>0</v>
      </c>
      <c r="E4251" s="29">
        <f>IF(ISERROR(VLOOKUP(A4251,'INFORME SEVEN'!$A$1:$F$339,4,0)),0,VLOOKUP(A4251,'INFORME SEVEN'!$A$1:$F$339,4,0))</f>
        <v>0</v>
      </c>
      <c r="F4251" s="29">
        <f>IF(ISERROR(VLOOKUP(A4251,'INFORME SEVEN'!$A$1:$F$339,5,0)),0,VLOOKUP(A4251,'INFORME SEVEN'!$A$1:$F$339,5,0))</f>
        <v>0</v>
      </c>
      <c r="G4251" s="39">
        <f t="shared" si="502"/>
        <v>0</v>
      </c>
      <c r="H4251" s="50">
        <f t="shared" si="504"/>
        <v>0</v>
      </c>
      <c r="I4251" s="51">
        <v>0</v>
      </c>
      <c r="J4251" s="31">
        <f t="shared" si="505"/>
        <v>0</v>
      </c>
      <c r="K4251" s="1">
        <f t="shared" si="506"/>
        <v>0</v>
      </c>
      <c r="L4251" s="1">
        <f t="shared" si="503"/>
        <v>4</v>
      </c>
    </row>
    <row r="4252" spans="1:12" ht="16.5" hidden="1" thickBot="1" x14ac:dyDescent="0.3">
      <c r="A4252" s="26">
        <v>734201</v>
      </c>
      <c r="B4252" s="42">
        <v>734201</v>
      </c>
      <c r="C4252" s="43" t="s">
        <v>1954</v>
      </c>
      <c r="D4252" s="44">
        <v>0</v>
      </c>
      <c r="E4252" s="29">
        <f>IF(ISERROR(VLOOKUP(A4252,'INFORME SEVEN'!$A$1:$F$339,4,0)),0,VLOOKUP(A4252,'INFORME SEVEN'!$A$1:$F$339,4,0))</f>
        <v>0</v>
      </c>
      <c r="F4252" s="29">
        <f>IF(ISERROR(VLOOKUP(A4252,'INFORME SEVEN'!$A$1:$F$339,5,0)),0,VLOOKUP(A4252,'INFORME SEVEN'!$A$1:$F$339,5,0))</f>
        <v>0</v>
      </c>
      <c r="G4252" s="65">
        <f t="shared" si="502"/>
        <v>0</v>
      </c>
      <c r="H4252" s="44">
        <f t="shared" si="504"/>
        <v>0</v>
      </c>
      <c r="I4252" s="46">
        <v>0</v>
      </c>
      <c r="J4252" s="31">
        <f t="shared" si="505"/>
        <v>0</v>
      </c>
      <c r="K4252" s="1">
        <f t="shared" si="506"/>
        <v>0</v>
      </c>
      <c r="L4252" s="1">
        <f t="shared" si="503"/>
        <v>6</v>
      </c>
    </row>
    <row r="4253" spans="1:12" ht="16.5" hidden="1" thickBot="1" x14ac:dyDescent="0.3">
      <c r="A4253" s="26">
        <v>734202</v>
      </c>
      <c r="B4253" s="42">
        <v>734202</v>
      </c>
      <c r="C4253" s="43" t="s">
        <v>1820</v>
      </c>
      <c r="D4253" s="44">
        <v>0</v>
      </c>
      <c r="E4253" s="29">
        <f>IF(ISERROR(VLOOKUP(A4253,'INFORME SEVEN'!$A$1:$F$339,4,0)),0,VLOOKUP(A4253,'INFORME SEVEN'!$A$1:$F$339,4,0))</f>
        <v>0</v>
      </c>
      <c r="F4253" s="29">
        <f>IF(ISERROR(VLOOKUP(A4253,'INFORME SEVEN'!$A$1:$F$339,5,0)),0,VLOOKUP(A4253,'INFORME SEVEN'!$A$1:$F$339,5,0))</f>
        <v>0</v>
      </c>
      <c r="G4253" s="65">
        <f t="shared" si="502"/>
        <v>0</v>
      </c>
      <c r="H4253" s="44">
        <f t="shared" si="504"/>
        <v>0</v>
      </c>
      <c r="I4253" s="46">
        <v>0</v>
      </c>
      <c r="J4253" s="31">
        <f t="shared" si="505"/>
        <v>0</v>
      </c>
      <c r="K4253" s="1">
        <f t="shared" si="506"/>
        <v>0</v>
      </c>
      <c r="L4253" s="1">
        <f t="shared" si="503"/>
        <v>6</v>
      </c>
    </row>
    <row r="4254" spans="1:12" ht="16.5" hidden="1" thickBot="1" x14ac:dyDescent="0.3">
      <c r="A4254" s="26">
        <v>734203</v>
      </c>
      <c r="B4254" s="42">
        <v>734203</v>
      </c>
      <c r="C4254" s="43" t="s">
        <v>817</v>
      </c>
      <c r="D4254" s="44">
        <v>0</v>
      </c>
      <c r="E4254" s="29">
        <f>IF(ISERROR(VLOOKUP(A4254,'INFORME SEVEN'!$A$1:$F$339,4,0)),0,VLOOKUP(A4254,'INFORME SEVEN'!$A$1:$F$339,4,0))</f>
        <v>0</v>
      </c>
      <c r="F4254" s="29">
        <f>IF(ISERROR(VLOOKUP(A4254,'INFORME SEVEN'!$A$1:$F$339,5,0)),0,VLOOKUP(A4254,'INFORME SEVEN'!$A$1:$F$339,5,0))</f>
        <v>0</v>
      </c>
      <c r="G4254" s="65">
        <f t="shared" si="502"/>
        <v>0</v>
      </c>
      <c r="H4254" s="44">
        <f t="shared" si="504"/>
        <v>0</v>
      </c>
      <c r="I4254" s="46">
        <v>0</v>
      </c>
      <c r="J4254" s="31">
        <f t="shared" si="505"/>
        <v>0</v>
      </c>
      <c r="K4254" s="1">
        <f t="shared" si="506"/>
        <v>0</v>
      </c>
      <c r="L4254" s="1">
        <f t="shared" si="503"/>
        <v>6</v>
      </c>
    </row>
    <row r="4255" spans="1:12" ht="16.5" hidden="1" thickBot="1" x14ac:dyDescent="0.3">
      <c r="A4255" s="26">
        <v>734204</v>
      </c>
      <c r="B4255" s="42">
        <v>734204</v>
      </c>
      <c r="C4255" s="43" t="s">
        <v>1819</v>
      </c>
      <c r="D4255" s="44">
        <v>0</v>
      </c>
      <c r="E4255" s="29">
        <f>IF(ISERROR(VLOOKUP(A4255,'INFORME SEVEN'!$A$1:$F$339,4,0)),0,VLOOKUP(A4255,'INFORME SEVEN'!$A$1:$F$339,4,0))</f>
        <v>0</v>
      </c>
      <c r="F4255" s="29">
        <f>IF(ISERROR(VLOOKUP(A4255,'INFORME SEVEN'!$A$1:$F$339,5,0)),0,VLOOKUP(A4255,'INFORME SEVEN'!$A$1:$F$339,5,0))</f>
        <v>0</v>
      </c>
      <c r="G4255" s="65">
        <f t="shared" si="502"/>
        <v>0</v>
      </c>
      <c r="H4255" s="44">
        <f t="shared" si="504"/>
        <v>0</v>
      </c>
      <c r="I4255" s="46">
        <v>0</v>
      </c>
      <c r="J4255" s="31">
        <f t="shared" si="505"/>
        <v>0</v>
      </c>
      <c r="K4255" s="1">
        <f t="shared" si="506"/>
        <v>0</v>
      </c>
      <c r="L4255" s="1">
        <f t="shared" si="503"/>
        <v>6</v>
      </c>
    </row>
    <row r="4256" spans="1:12" ht="16.5" hidden="1" thickBot="1" x14ac:dyDescent="0.3">
      <c r="A4256" s="26">
        <v>734205</v>
      </c>
      <c r="B4256" s="42">
        <v>734205</v>
      </c>
      <c r="C4256" s="43" t="s">
        <v>818</v>
      </c>
      <c r="D4256" s="44">
        <v>0</v>
      </c>
      <c r="E4256" s="29">
        <f>IF(ISERROR(VLOOKUP(A4256,'INFORME SEVEN'!$A$1:$F$339,4,0)),0,VLOOKUP(A4256,'INFORME SEVEN'!$A$1:$F$339,4,0))</f>
        <v>0</v>
      </c>
      <c r="F4256" s="29">
        <f>IF(ISERROR(VLOOKUP(A4256,'INFORME SEVEN'!$A$1:$F$339,5,0)),0,VLOOKUP(A4256,'INFORME SEVEN'!$A$1:$F$339,5,0))</f>
        <v>0</v>
      </c>
      <c r="G4256" s="65">
        <f t="shared" si="502"/>
        <v>0</v>
      </c>
      <c r="H4256" s="44">
        <f t="shared" si="504"/>
        <v>0</v>
      </c>
      <c r="I4256" s="46">
        <v>0</v>
      </c>
      <c r="J4256" s="31">
        <f t="shared" si="505"/>
        <v>0</v>
      </c>
      <c r="K4256" s="1">
        <f t="shared" si="506"/>
        <v>0</v>
      </c>
      <c r="L4256" s="1">
        <f t="shared" si="503"/>
        <v>6</v>
      </c>
    </row>
    <row r="4257" spans="1:12" ht="16.5" hidden="1" thickBot="1" x14ac:dyDescent="0.3">
      <c r="A4257" s="26">
        <v>734206</v>
      </c>
      <c r="B4257" s="42">
        <v>734206</v>
      </c>
      <c r="C4257" s="43" t="s">
        <v>440</v>
      </c>
      <c r="D4257" s="44">
        <v>0</v>
      </c>
      <c r="E4257" s="29">
        <f>IF(ISERROR(VLOOKUP(A4257,'INFORME SEVEN'!$A$1:$F$339,4,0)),0,VLOOKUP(A4257,'INFORME SEVEN'!$A$1:$F$339,4,0))</f>
        <v>0</v>
      </c>
      <c r="F4257" s="29">
        <f>IF(ISERROR(VLOOKUP(A4257,'INFORME SEVEN'!$A$1:$F$339,5,0)),0,VLOOKUP(A4257,'INFORME SEVEN'!$A$1:$F$339,5,0))</f>
        <v>0</v>
      </c>
      <c r="G4257" s="65">
        <f t="shared" si="502"/>
        <v>0</v>
      </c>
      <c r="H4257" s="44">
        <f t="shared" si="504"/>
        <v>0</v>
      </c>
      <c r="I4257" s="46">
        <v>0</v>
      </c>
      <c r="J4257" s="31">
        <f t="shared" si="505"/>
        <v>0</v>
      </c>
      <c r="K4257" s="1">
        <f t="shared" si="506"/>
        <v>0</v>
      </c>
      <c r="L4257" s="1">
        <f t="shared" si="503"/>
        <v>6</v>
      </c>
    </row>
    <row r="4258" spans="1:12" ht="16.5" hidden="1" thickBot="1" x14ac:dyDescent="0.3">
      <c r="A4258" s="26">
        <v>734207</v>
      </c>
      <c r="B4258" s="42">
        <v>734207</v>
      </c>
      <c r="C4258" s="43" t="s">
        <v>1955</v>
      </c>
      <c r="D4258" s="44">
        <v>0</v>
      </c>
      <c r="E4258" s="29">
        <f>IF(ISERROR(VLOOKUP(A4258,'INFORME SEVEN'!$A$1:$F$339,4,0)),0,VLOOKUP(A4258,'INFORME SEVEN'!$A$1:$F$339,4,0))</f>
        <v>0</v>
      </c>
      <c r="F4258" s="29">
        <f>IF(ISERROR(VLOOKUP(A4258,'INFORME SEVEN'!$A$1:$F$339,5,0)),0,VLOOKUP(A4258,'INFORME SEVEN'!$A$1:$F$339,5,0))</f>
        <v>0</v>
      </c>
      <c r="G4258" s="65">
        <f t="shared" si="502"/>
        <v>0</v>
      </c>
      <c r="H4258" s="44">
        <f t="shared" si="504"/>
        <v>0</v>
      </c>
      <c r="I4258" s="46">
        <v>0</v>
      </c>
      <c r="J4258" s="31">
        <f t="shared" si="505"/>
        <v>0</v>
      </c>
      <c r="K4258" s="1">
        <f t="shared" si="506"/>
        <v>0</v>
      </c>
      <c r="L4258" s="1">
        <f t="shared" si="503"/>
        <v>6</v>
      </c>
    </row>
    <row r="4259" spans="1:12" ht="16.5" hidden="1" thickBot="1" x14ac:dyDescent="0.3">
      <c r="A4259" s="26">
        <v>734208</v>
      </c>
      <c r="B4259" s="42">
        <v>734208</v>
      </c>
      <c r="C4259" s="43" t="s">
        <v>438</v>
      </c>
      <c r="D4259" s="44">
        <v>0</v>
      </c>
      <c r="E4259" s="29">
        <f>IF(ISERROR(VLOOKUP(A4259,'INFORME SEVEN'!$A$1:$F$339,4,0)),0,VLOOKUP(A4259,'INFORME SEVEN'!$A$1:$F$339,4,0))</f>
        <v>0</v>
      </c>
      <c r="F4259" s="29">
        <f>IF(ISERROR(VLOOKUP(A4259,'INFORME SEVEN'!$A$1:$F$339,5,0)),0,VLOOKUP(A4259,'INFORME SEVEN'!$A$1:$F$339,5,0))</f>
        <v>0</v>
      </c>
      <c r="G4259" s="65">
        <f t="shared" si="502"/>
        <v>0</v>
      </c>
      <c r="H4259" s="44">
        <f t="shared" si="504"/>
        <v>0</v>
      </c>
      <c r="I4259" s="46">
        <v>0</v>
      </c>
      <c r="J4259" s="31">
        <f t="shared" si="505"/>
        <v>0</v>
      </c>
      <c r="K4259" s="1">
        <f t="shared" si="506"/>
        <v>0</v>
      </c>
      <c r="L4259" s="1">
        <f t="shared" si="503"/>
        <v>6</v>
      </c>
    </row>
    <row r="4260" spans="1:12" ht="16.5" hidden="1" thickBot="1" x14ac:dyDescent="0.3">
      <c r="A4260" s="26">
        <v>734209</v>
      </c>
      <c r="B4260" s="42">
        <v>734209</v>
      </c>
      <c r="C4260" s="43" t="s">
        <v>1821</v>
      </c>
      <c r="D4260" s="44">
        <v>0</v>
      </c>
      <c r="E4260" s="29">
        <f>IF(ISERROR(VLOOKUP(A4260,'INFORME SEVEN'!$A$1:$F$339,4,0)),0,VLOOKUP(A4260,'INFORME SEVEN'!$A$1:$F$339,4,0))</f>
        <v>0</v>
      </c>
      <c r="F4260" s="29">
        <f>IF(ISERROR(VLOOKUP(A4260,'INFORME SEVEN'!$A$1:$F$339,5,0)),0,VLOOKUP(A4260,'INFORME SEVEN'!$A$1:$F$339,5,0))</f>
        <v>0</v>
      </c>
      <c r="G4260" s="65">
        <f t="shared" si="502"/>
        <v>0</v>
      </c>
      <c r="H4260" s="44">
        <f t="shared" si="504"/>
        <v>0</v>
      </c>
      <c r="I4260" s="46">
        <v>0</v>
      </c>
      <c r="J4260" s="31">
        <f t="shared" si="505"/>
        <v>0</v>
      </c>
      <c r="K4260" s="1">
        <f t="shared" si="506"/>
        <v>0</v>
      </c>
      <c r="L4260" s="1">
        <f t="shared" si="503"/>
        <v>6</v>
      </c>
    </row>
    <row r="4261" spans="1:12" ht="16.5" hidden="1" thickBot="1" x14ac:dyDescent="0.3">
      <c r="A4261" s="26">
        <v>734210</v>
      </c>
      <c r="B4261" s="42">
        <v>734210</v>
      </c>
      <c r="C4261" s="43" t="s">
        <v>1822</v>
      </c>
      <c r="D4261" s="44">
        <v>0</v>
      </c>
      <c r="E4261" s="29">
        <f>IF(ISERROR(VLOOKUP(A4261,'INFORME SEVEN'!$A$1:$F$339,4,0)),0,VLOOKUP(A4261,'INFORME SEVEN'!$A$1:$F$339,4,0))</f>
        <v>0</v>
      </c>
      <c r="F4261" s="29">
        <f>IF(ISERROR(VLOOKUP(A4261,'INFORME SEVEN'!$A$1:$F$339,5,0)),0,VLOOKUP(A4261,'INFORME SEVEN'!$A$1:$F$339,5,0))</f>
        <v>0</v>
      </c>
      <c r="G4261" s="65">
        <f t="shared" si="502"/>
        <v>0</v>
      </c>
      <c r="H4261" s="44">
        <f t="shared" si="504"/>
        <v>0</v>
      </c>
      <c r="I4261" s="46">
        <v>0</v>
      </c>
      <c r="J4261" s="31">
        <f t="shared" si="505"/>
        <v>0</v>
      </c>
      <c r="K4261" s="1">
        <f t="shared" si="506"/>
        <v>0</v>
      </c>
      <c r="L4261" s="1">
        <f t="shared" si="503"/>
        <v>6</v>
      </c>
    </row>
    <row r="4262" spans="1:12" ht="16.5" hidden="1" thickBot="1" x14ac:dyDescent="0.3">
      <c r="A4262" s="26">
        <v>734295</v>
      </c>
      <c r="B4262" s="42">
        <v>734295</v>
      </c>
      <c r="C4262" s="43" t="s">
        <v>1956</v>
      </c>
      <c r="D4262" s="44">
        <v>0</v>
      </c>
      <c r="E4262" s="29">
        <f>IF(ISERROR(VLOOKUP(A4262,'INFORME SEVEN'!$A$1:$F$339,4,0)),0,VLOOKUP(A4262,'INFORME SEVEN'!$A$1:$F$339,4,0))</f>
        <v>0</v>
      </c>
      <c r="F4262" s="29">
        <f>IF(ISERROR(VLOOKUP(A4262,'INFORME SEVEN'!$A$1:$F$339,5,0)),0,VLOOKUP(A4262,'INFORME SEVEN'!$A$1:$F$339,5,0))</f>
        <v>0</v>
      </c>
      <c r="G4262" s="65">
        <f t="shared" si="502"/>
        <v>0</v>
      </c>
      <c r="H4262" s="44">
        <f t="shared" si="504"/>
        <v>0</v>
      </c>
      <c r="I4262" s="46">
        <v>0</v>
      </c>
      <c r="J4262" s="31">
        <f t="shared" si="505"/>
        <v>0</v>
      </c>
      <c r="K4262" s="1">
        <f t="shared" si="506"/>
        <v>0</v>
      </c>
      <c r="L4262" s="1">
        <f t="shared" si="503"/>
        <v>6</v>
      </c>
    </row>
    <row r="4263" spans="1:12" ht="16.5" hidden="1" thickBot="1" x14ac:dyDescent="0.3">
      <c r="A4263" s="26">
        <v>7343</v>
      </c>
      <c r="B4263" s="48">
        <v>734300</v>
      </c>
      <c r="C4263" s="49" t="s">
        <v>2002</v>
      </c>
      <c r="D4263" s="39">
        <v>0</v>
      </c>
      <c r="E4263" s="29">
        <f>IF(ISERROR(VLOOKUP(A4263,'INFORME SEVEN'!$A$1:$F$339,4,0)),0,VLOOKUP(A4263,'INFORME SEVEN'!$A$1:$F$339,4,0))</f>
        <v>0</v>
      </c>
      <c r="F4263" s="29">
        <f>IF(ISERROR(VLOOKUP(A4263,'INFORME SEVEN'!$A$1:$F$339,5,0)),0,VLOOKUP(A4263,'INFORME SEVEN'!$A$1:$F$339,5,0))</f>
        <v>0</v>
      </c>
      <c r="G4263" s="39">
        <f t="shared" si="502"/>
        <v>0</v>
      </c>
      <c r="H4263" s="50">
        <f t="shared" si="504"/>
        <v>0</v>
      </c>
      <c r="I4263" s="51">
        <v>0</v>
      </c>
      <c r="J4263" s="31">
        <f t="shared" si="505"/>
        <v>0</v>
      </c>
      <c r="K4263" s="1">
        <f t="shared" si="506"/>
        <v>0</v>
      </c>
      <c r="L4263" s="1">
        <f t="shared" si="503"/>
        <v>4</v>
      </c>
    </row>
    <row r="4264" spans="1:12" ht="16.5" hidden="1" thickBot="1" x14ac:dyDescent="0.3">
      <c r="A4264" s="26">
        <v>734301</v>
      </c>
      <c r="B4264" s="42">
        <v>734301</v>
      </c>
      <c r="C4264" s="43" t="s">
        <v>1954</v>
      </c>
      <c r="D4264" s="44">
        <v>0</v>
      </c>
      <c r="E4264" s="29">
        <f>IF(ISERROR(VLOOKUP(A4264,'INFORME SEVEN'!$A$1:$F$339,4,0)),0,VLOOKUP(A4264,'INFORME SEVEN'!$A$1:$F$339,4,0))</f>
        <v>0</v>
      </c>
      <c r="F4264" s="29">
        <f>IF(ISERROR(VLOOKUP(A4264,'INFORME SEVEN'!$A$1:$F$339,5,0)),0,VLOOKUP(A4264,'INFORME SEVEN'!$A$1:$F$339,5,0))</f>
        <v>0</v>
      </c>
      <c r="G4264" s="65">
        <f t="shared" si="502"/>
        <v>0</v>
      </c>
      <c r="H4264" s="44">
        <f t="shared" si="504"/>
        <v>0</v>
      </c>
      <c r="I4264" s="46">
        <v>0</v>
      </c>
      <c r="J4264" s="31">
        <f t="shared" si="505"/>
        <v>0</v>
      </c>
      <c r="K4264" s="1">
        <f t="shared" si="506"/>
        <v>0</v>
      </c>
      <c r="L4264" s="1">
        <f t="shared" si="503"/>
        <v>6</v>
      </c>
    </row>
    <row r="4265" spans="1:12" ht="16.5" hidden="1" thickBot="1" x14ac:dyDescent="0.3">
      <c r="A4265" s="26">
        <v>734302</v>
      </c>
      <c r="B4265" s="42">
        <v>734302</v>
      </c>
      <c r="C4265" s="43" t="s">
        <v>1820</v>
      </c>
      <c r="D4265" s="44">
        <v>0</v>
      </c>
      <c r="E4265" s="29">
        <f>IF(ISERROR(VLOOKUP(A4265,'INFORME SEVEN'!$A$1:$F$339,4,0)),0,VLOOKUP(A4265,'INFORME SEVEN'!$A$1:$F$339,4,0))</f>
        <v>0</v>
      </c>
      <c r="F4265" s="29">
        <f>IF(ISERROR(VLOOKUP(A4265,'INFORME SEVEN'!$A$1:$F$339,5,0)),0,VLOOKUP(A4265,'INFORME SEVEN'!$A$1:$F$339,5,0))</f>
        <v>0</v>
      </c>
      <c r="G4265" s="65">
        <f t="shared" si="502"/>
        <v>0</v>
      </c>
      <c r="H4265" s="44">
        <f t="shared" si="504"/>
        <v>0</v>
      </c>
      <c r="I4265" s="46">
        <v>0</v>
      </c>
      <c r="J4265" s="31">
        <f t="shared" si="505"/>
        <v>0</v>
      </c>
      <c r="K4265" s="1">
        <f t="shared" si="506"/>
        <v>0</v>
      </c>
      <c r="L4265" s="1">
        <f t="shared" si="503"/>
        <v>6</v>
      </c>
    </row>
    <row r="4266" spans="1:12" ht="16.5" hidden="1" thickBot="1" x14ac:dyDescent="0.3">
      <c r="A4266" s="26">
        <v>734303</v>
      </c>
      <c r="B4266" s="42">
        <v>734303</v>
      </c>
      <c r="C4266" s="43" t="s">
        <v>817</v>
      </c>
      <c r="D4266" s="44">
        <v>0</v>
      </c>
      <c r="E4266" s="29">
        <f>IF(ISERROR(VLOOKUP(A4266,'INFORME SEVEN'!$A$1:$F$339,4,0)),0,VLOOKUP(A4266,'INFORME SEVEN'!$A$1:$F$339,4,0))</f>
        <v>0</v>
      </c>
      <c r="F4266" s="29">
        <f>IF(ISERROR(VLOOKUP(A4266,'INFORME SEVEN'!$A$1:$F$339,5,0)),0,VLOOKUP(A4266,'INFORME SEVEN'!$A$1:$F$339,5,0))</f>
        <v>0</v>
      </c>
      <c r="G4266" s="65">
        <f t="shared" si="502"/>
        <v>0</v>
      </c>
      <c r="H4266" s="44">
        <f t="shared" si="504"/>
        <v>0</v>
      </c>
      <c r="I4266" s="46">
        <v>0</v>
      </c>
      <c r="J4266" s="31">
        <f t="shared" si="505"/>
        <v>0</v>
      </c>
      <c r="K4266" s="1">
        <f t="shared" si="506"/>
        <v>0</v>
      </c>
      <c r="L4266" s="1">
        <f t="shared" si="503"/>
        <v>6</v>
      </c>
    </row>
    <row r="4267" spans="1:12" ht="16.5" hidden="1" thickBot="1" x14ac:dyDescent="0.3">
      <c r="A4267" s="26">
        <v>734304</v>
      </c>
      <c r="B4267" s="42">
        <v>734304</v>
      </c>
      <c r="C4267" s="43" t="s">
        <v>1819</v>
      </c>
      <c r="D4267" s="44">
        <v>0</v>
      </c>
      <c r="E4267" s="29">
        <f>IF(ISERROR(VLOOKUP(A4267,'INFORME SEVEN'!$A$1:$F$339,4,0)),0,VLOOKUP(A4267,'INFORME SEVEN'!$A$1:$F$339,4,0))</f>
        <v>0</v>
      </c>
      <c r="F4267" s="29">
        <f>IF(ISERROR(VLOOKUP(A4267,'INFORME SEVEN'!$A$1:$F$339,5,0)),0,VLOOKUP(A4267,'INFORME SEVEN'!$A$1:$F$339,5,0))</f>
        <v>0</v>
      </c>
      <c r="G4267" s="65">
        <f t="shared" si="502"/>
        <v>0</v>
      </c>
      <c r="H4267" s="44">
        <f t="shared" si="504"/>
        <v>0</v>
      </c>
      <c r="I4267" s="46">
        <v>0</v>
      </c>
      <c r="J4267" s="31">
        <f t="shared" si="505"/>
        <v>0</v>
      </c>
      <c r="K4267" s="1">
        <f t="shared" si="506"/>
        <v>0</v>
      </c>
      <c r="L4267" s="1">
        <f t="shared" si="503"/>
        <v>6</v>
      </c>
    </row>
    <row r="4268" spans="1:12" ht="16.5" hidden="1" thickBot="1" x14ac:dyDescent="0.3">
      <c r="A4268" s="26">
        <v>734305</v>
      </c>
      <c r="B4268" s="42">
        <v>734305</v>
      </c>
      <c r="C4268" s="43" t="s">
        <v>818</v>
      </c>
      <c r="D4268" s="44">
        <v>0</v>
      </c>
      <c r="E4268" s="29">
        <f>IF(ISERROR(VLOOKUP(A4268,'INFORME SEVEN'!$A$1:$F$339,4,0)),0,VLOOKUP(A4268,'INFORME SEVEN'!$A$1:$F$339,4,0))</f>
        <v>0</v>
      </c>
      <c r="F4268" s="29">
        <f>IF(ISERROR(VLOOKUP(A4268,'INFORME SEVEN'!$A$1:$F$339,5,0)),0,VLOOKUP(A4268,'INFORME SEVEN'!$A$1:$F$339,5,0))</f>
        <v>0</v>
      </c>
      <c r="G4268" s="65">
        <f t="shared" si="502"/>
        <v>0</v>
      </c>
      <c r="H4268" s="44">
        <f t="shared" si="504"/>
        <v>0</v>
      </c>
      <c r="I4268" s="46">
        <v>0</v>
      </c>
      <c r="J4268" s="31">
        <f t="shared" si="505"/>
        <v>0</v>
      </c>
      <c r="K4268" s="1">
        <f t="shared" si="506"/>
        <v>0</v>
      </c>
      <c r="L4268" s="1">
        <f t="shared" si="503"/>
        <v>6</v>
      </c>
    </row>
    <row r="4269" spans="1:12" ht="16.5" hidden="1" thickBot="1" x14ac:dyDescent="0.3">
      <c r="A4269" s="26">
        <v>734306</v>
      </c>
      <c r="B4269" s="42">
        <v>734306</v>
      </c>
      <c r="C4269" s="43" t="s">
        <v>440</v>
      </c>
      <c r="D4269" s="44">
        <v>0</v>
      </c>
      <c r="E4269" s="29">
        <f>IF(ISERROR(VLOOKUP(A4269,'INFORME SEVEN'!$A$1:$F$339,4,0)),0,VLOOKUP(A4269,'INFORME SEVEN'!$A$1:$F$339,4,0))</f>
        <v>0</v>
      </c>
      <c r="F4269" s="29">
        <f>IF(ISERROR(VLOOKUP(A4269,'INFORME SEVEN'!$A$1:$F$339,5,0)),0,VLOOKUP(A4269,'INFORME SEVEN'!$A$1:$F$339,5,0))</f>
        <v>0</v>
      </c>
      <c r="G4269" s="65">
        <f t="shared" si="502"/>
        <v>0</v>
      </c>
      <c r="H4269" s="44">
        <f t="shared" si="504"/>
        <v>0</v>
      </c>
      <c r="I4269" s="46">
        <v>0</v>
      </c>
      <c r="J4269" s="31">
        <f t="shared" si="505"/>
        <v>0</v>
      </c>
      <c r="K4269" s="1">
        <f t="shared" si="506"/>
        <v>0</v>
      </c>
      <c r="L4269" s="1">
        <f t="shared" si="503"/>
        <v>6</v>
      </c>
    </row>
    <row r="4270" spans="1:12" ht="16.5" hidden="1" thickBot="1" x14ac:dyDescent="0.3">
      <c r="A4270" s="26">
        <v>734307</v>
      </c>
      <c r="B4270" s="42">
        <v>734307</v>
      </c>
      <c r="C4270" s="43" t="s">
        <v>1955</v>
      </c>
      <c r="D4270" s="44">
        <v>0</v>
      </c>
      <c r="E4270" s="29">
        <f>IF(ISERROR(VLOOKUP(A4270,'INFORME SEVEN'!$A$1:$F$339,4,0)),0,VLOOKUP(A4270,'INFORME SEVEN'!$A$1:$F$339,4,0))</f>
        <v>0</v>
      </c>
      <c r="F4270" s="29">
        <f>IF(ISERROR(VLOOKUP(A4270,'INFORME SEVEN'!$A$1:$F$339,5,0)),0,VLOOKUP(A4270,'INFORME SEVEN'!$A$1:$F$339,5,0))</f>
        <v>0</v>
      </c>
      <c r="G4270" s="65">
        <f t="shared" si="502"/>
        <v>0</v>
      </c>
      <c r="H4270" s="44">
        <f t="shared" si="504"/>
        <v>0</v>
      </c>
      <c r="I4270" s="46">
        <v>0</v>
      </c>
      <c r="J4270" s="31">
        <f t="shared" si="505"/>
        <v>0</v>
      </c>
      <c r="K4270" s="1">
        <f t="shared" si="506"/>
        <v>0</v>
      </c>
      <c r="L4270" s="1">
        <f t="shared" si="503"/>
        <v>6</v>
      </c>
    </row>
    <row r="4271" spans="1:12" ht="16.5" hidden="1" thickBot="1" x14ac:dyDescent="0.3">
      <c r="A4271" s="26">
        <v>734308</v>
      </c>
      <c r="B4271" s="42">
        <v>734308</v>
      </c>
      <c r="C4271" s="43" t="s">
        <v>438</v>
      </c>
      <c r="D4271" s="44">
        <v>0</v>
      </c>
      <c r="E4271" s="29">
        <f>IF(ISERROR(VLOOKUP(A4271,'INFORME SEVEN'!$A$1:$F$339,4,0)),0,VLOOKUP(A4271,'INFORME SEVEN'!$A$1:$F$339,4,0))</f>
        <v>0</v>
      </c>
      <c r="F4271" s="29">
        <f>IF(ISERROR(VLOOKUP(A4271,'INFORME SEVEN'!$A$1:$F$339,5,0)),0,VLOOKUP(A4271,'INFORME SEVEN'!$A$1:$F$339,5,0))</f>
        <v>0</v>
      </c>
      <c r="G4271" s="65">
        <f t="shared" si="502"/>
        <v>0</v>
      </c>
      <c r="H4271" s="44">
        <f t="shared" si="504"/>
        <v>0</v>
      </c>
      <c r="I4271" s="46">
        <v>0</v>
      </c>
      <c r="J4271" s="31">
        <f t="shared" si="505"/>
        <v>0</v>
      </c>
      <c r="K4271" s="1">
        <f t="shared" si="506"/>
        <v>0</v>
      </c>
      <c r="L4271" s="1">
        <f t="shared" si="503"/>
        <v>6</v>
      </c>
    </row>
    <row r="4272" spans="1:12" ht="16.5" hidden="1" thickBot="1" x14ac:dyDescent="0.3">
      <c r="A4272" s="26">
        <v>734309</v>
      </c>
      <c r="B4272" s="42">
        <v>734309</v>
      </c>
      <c r="C4272" s="43" t="s">
        <v>1821</v>
      </c>
      <c r="D4272" s="44">
        <v>0</v>
      </c>
      <c r="E4272" s="29">
        <f>IF(ISERROR(VLOOKUP(A4272,'INFORME SEVEN'!$A$1:$F$339,4,0)),0,VLOOKUP(A4272,'INFORME SEVEN'!$A$1:$F$339,4,0))</f>
        <v>0</v>
      </c>
      <c r="F4272" s="29">
        <f>IF(ISERROR(VLOOKUP(A4272,'INFORME SEVEN'!$A$1:$F$339,5,0)),0,VLOOKUP(A4272,'INFORME SEVEN'!$A$1:$F$339,5,0))</f>
        <v>0</v>
      </c>
      <c r="G4272" s="65">
        <f t="shared" si="502"/>
        <v>0</v>
      </c>
      <c r="H4272" s="44">
        <f t="shared" si="504"/>
        <v>0</v>
      </c>
      <c r="I4272" s="46">
        <v>0</v>
      </c>
      <c r="J4272" s="31">
        <f t="shared" si="505"/>
        <v>0</v>
      </c>
      <c r="K4272" s="1">
        <f t="shared" si="506"/>
        <v>0</v>
      </c>
      <c r="L4272" s="1">
        <f t="shared" si="503"/>
        <v>6</v>
      </c>
    </row>
    <row r="4273" spans="1:12" ht="16.5" hidden="1" thickBot="1" x14ac:dyDescent="0.3">
      <c r="A4273" s="26">
        <v>734310</v>
      </c>
      <c r="B4273" s="42">
        <v>734310</v>
      </c>
      <c r="C4273" s="43" t="s">
        <v>1822</v>
      </c>
      <c r="D4273" s="44">
        <v>0</v>
      </c>
      <c r="E4273" s="29">
        <f>IF(ISERROR(VLOOKUP(A4273,'INFORME SEVEN'!$A$1:$F$339,4,0)),0,VLOOKUP(A4273,'INFORME SEVEN'!$A$1:$F$339,4,0))</f>
        <v>0</v>
      </c>
      <c r="F4273" s="29">
        <f>IF(ISERROR(VLOOKUP(A4273,'INFORME SEVEN'!$A$1:$F$339,5,0)),0,VLOOKUP(A4273,'INFORME SEVEN'!$A$1:$F$339,5,0))</f>
        <v>0</v>
      </c>
      <c r="G4273" s="65">
        <f t="shared" si="502"/>
        <v>0</v>
      </c>
      <c r="H4273" s="44">
        <f t="shared" si="504"/>
        <v>0</v>
      </c>
      <c r="I4273" s="46">
        <v>0</v>
      </c>
      <c r="J4273" s="31">
        <f t="shared" si="505"/>
        <v>0</v>
      </c>
      <c r="K4273" s="1">
        <f t="shared" si="506"/>
        <v>0</v>
      </c>
      <c r="L4273" s="1">
        <f t="shared" si="503"/>
        <v>6</v>
      </c>
    </row>
    <row r="4274" spans="1:12" ht="16.5" hidden="1" thickBot="1" x14ac:dyDescent="0.3">
      <c r="A4274" s="26">
        <v>734395</v>
      </c>
      <c r="B4274" s="42">
        <v>734395</v>
      </c>
      <c r="C4274" s="43" t="s">
        <v>1956</v>
      </c>
      <c r="D4274" s="44">
        <v>0</v>
      </c>
      <c r="E4274" s="29">
        <f>IF(ISERROR(VLOOKUP(A4274,'INFORME SEVEN'!$A$1:$F$339,4,0)),0,VLOOKUP(A4274,'INFORME SEVEN'!$A$1:$F$339,4,0))</f>
        <v>0</v>
      </c>
      <c r="F4274" s="29">
        <f>IF(ISERROR(VLOOKUP(A4274,'INFORME SEVEN'!$A$1:$F$339,5,0)),0,VLOOKUP(A4274,'INFORME SEVEN'!$A$1:$F$339,5,0))</f>
        <v>0</v>
      </c>
      <c r="G4274" s="65">
        <f t="shared" si="502"/>
        <v>0</v>
      </c>
      <c r="H4274" s="44">
        <f t="shared" si="504"/>
        <v>0</v>
      </c>
      <c r="I4274" s="46">
        <v>0</v>
      </c>
      <c r="J4274" s="31">
        <f t="shared" si="505"/>
        <v>0</v>
      </c>
      <c r="K4274" s="1">
        <f t="shared" si="506"/>
        <v>0</v>
      </c>
      <c r="L4274" s="1">
        <f t="shared" si="503"/>
        <v>6</v>
      </c>
    </row>
    <row r="4275" spans="1:12" ht="16.5" hidden="1" thickBot="1" x14ac:dyDescent="0.3">
      <c r="A4275" s="26">
        <v>7349</v>
      </c>
      <c r="B4275" s="48">
        <v>734900</v>
      </c>
      <c r="C4275" s="49" t="s">
        <v>2003</v>
      </c>
      <c r="D4275" s="39">
        <v>0</v>
      </c>
      <c r="E4275" s="29">
        <f>IF(ISERROR(VLOOKUP(A4275,'INFORME SEVEN'!$A$1:$F$339,4,0)),0,VLOOKUP(A4275,'INFORME SEVEN'!$A$1:$F$339,4,0))</f>
        <v>0</v>
      </c>
      <c r="F4275" s="29">
        <f>IF(ISERROR(VLOOKUP(A4275,'INFORME SEVEN'!$A$1:$F$339,5,0)),0,VLOOKUP(A4275,'INFORME SEVEN'!$A$1:$F$339,5,0))</f>
        <v>0</v>
      </c>
      <c r="G4275" s="39">
        <f t="shared" si="502"/>
        <v>0</v>
      </c>
      <c r="H4275" s="50">
        <f t="shared" si="504"/>
        <v>0</v>
      </c>
      <c r="I4275" s="51">
        <v>0</v>
      </c>
      <c r="J4275" s="31">
        <f t="shared" si="505"/>
        <v>0</v>
      </c>
      <c r="K4275" s="1">
        <f t="shared" si="506"/>
        <v>0</v>
      </c>
      <c r="L4275" s="1">
        <f t="shared" si="503"/>
        <v>4</v>
      </c>
    </row>
    <row r="4276" spans="1:12" ht="16.5" hidden="1" thickBot="1" x14ac:dyDescent="0.3">
      <c r="A4276" s="26">
        <v>734901</v>
      </c>
      <c r="B4276" s="42">
        <v>734901</v>
      </c>
      <c r="C4276" s="43" t="s">
        <v>1954</v>
      </c>
      <c r="D4276" s="44">
        <v>0</v>
      </c>
      <c r="E4276" s="29">
        <f>IF(ISERROR(VLOOKUP(A4276,'INFORME SEVEN'!$A$1:$F$339,4,0)),0,VLOOKUP(A4276,'INFORME SEVEN'!$A$1:$F$339,4,0))</f>
        <v>0</v>
      </c>
      <c r="F4276" s="29">
        <f>IF(ISERROR(VLOOKUP(A4276,'INFORME SEVEN'!$A$1:$F$339,5,0)),0,VLOOKUP(A4276,'INFORME SEVEN'!$A$1:$F$339,5,0))</f>
        <v>0</v>
      </c>
      <c r="G4276" s="65">
        <f t="shared" si="502"/>
        <v>0</v>
      </c>
      <c r="H4276" s="44">
        <f t="shared" si="504"/>
        <v>0</v>
      </c>
      <c r="I4276" s="46">
        <v>0</v>
      </c>
      <c r="J4276" s="31">
        <f t="shared" si="505"/>
        <v>0</v>
      </c>
      <c r="K4276" s="1">
        <f t="shared" si="506"/>
        <v>0</v>
      </c>
      <c r="L4276" s="1">
        <f t="shared" si="503"/>
        <v>6</v>
      </c>
    </row>
    <row r="4277" spans="1:12" ht="16.5" hidden="1" thickBot="1" x14ac:dyDescent="0.3">
      <c r="A4277" s="26">
        <v>734902</v>
      </c>
      <c r="B4277" s="42">
        <v>734902</v>
      </c>
      <c r="C4277" s="43" t="s">
        <v>1820</v>
      </c>
      <c r="D4277" s="44">
        <v>0</v>
      </c>
      <c r="E4277" s="29">
        <f>IF(ISERROR(VLOOKUP(A4277,'INFORME SEVEN'!$A$1:$F$339,4,0)),0,VLOOKUP(A4277,'INFORME SEVEN'!$A$1:$F$339,4,0))</f>
        <v>0</v>
      </c>
      <c r="F4277" s="29">
        <f>IF(ISERROR(VLOOKUP(A4277,'INFORME SEVEN'!$A$1:$F$339,5,0)),0,VLOOKUP(A4277,'INFORME SEVEN'!$A$1:$F$339,5,0))</f>
        <v>0</v>
      </c>
      <c r="G4277" s="65">
        <f t="shared" si="502"/>
        <v>0</v>
      </c>
      <c r="H4277" s="44">
        <f t="shared" si="504"/>
        <v>0</v>
      </c>
      <c r="I4277" s="46">
        <v>0</v>
      </c>
      <c r="J4277" s="31">
        <f t="shared" si="505"/>
        <v>0</v>
      </c>
      <c r="K4277" s="1">
        <f t="shared" si="506"/>
        <v>0</v>
      </c>
      <c r="L4277" s="1">
        <f t="shared" si="503"/>
        <v>6</v>
      </c>
    </row>
    <row r="4278" spans="1:12" ht="16.5" hidden="1" thickBot="1" x14ac:dyDescent="0.3">
      <c r="A4278" s="26">
        <v>734903</v>
      </c>
      <c r="B4278" s="42">
        <v>734903</v>
      </c>
      <c r="C4278" s="43" t="s">
        <v>817</v>
      </c>
      <c r="D4278" s="44">
        <v>0</v>
      </c>
      <c r="E4278" s="29">
        <f>IF(ISERROR(VLOOKUP(A4278,'INFORME SEVEN'!$A$1:$F$339,4,0)),0,VLOOKUP(A4278,'INFORME SEVEN'!$A$1:$F$339,4,0))</f>
        <v>0</v>
      </c>
      <c r="F4278" s="29">
        <f>IF(ISERROR(VLOOKUP(A4278,'INFORME SEVEN'!$A$1:$F$339,5,0)),0,VLOOKUP(A4278,'INFORME SEVEN'!$A$1:$F$339,5,0))</f>
        <v>0</v>
      </c>
      <c r="G4278" s="65">
        <f t="shared" si="502"/>
        <v>0</v>
      </c>
      <c r="H4278" s="44">
        <f t="shared" si="504"/>
        <v>0</v>
      </c>
      <c r="I4278" s="46">
        <v>0</v>
      </c>
      <c r="J4278" s="31">
        <f t="shared" si="505"/>
        <v>0</v>
      </c>
      <c r="K4278" s="1">
        <f t="shared" si="506"/>
        <v>0</v>
      </c>
      <c r="L4278" s="1">
        <f t="shared" si="503"/>
        <v>6</v>
      </c>
    </row>
    <row r="4279" spans="1:12" ht="16.5" hidden="1" thickBot="1" x14ac:dyDescent="0.3">
      <c r="A4279" s="26">
        <v>734904</v>
      </c>
      <c r="B4279" s="42">
        <v>734904</v>
      </c>
      <c r="C4279" s="43" t="s">
        <v>1819</v>
      </c>
      <c r="D4279" s="44">
        <v>0</v>
      </c>
      <c r="E4279" s="29">
        <f>IF(ISERROR(VLOOKUP(A4279,'INFORME SEVEN'!$A$1:$F$339,4,0)),0,VLOOKUP(A4279,'INFORME SEVEN'!$A$1:$F$339,4,0))</f>
        <v>0</v>
      </c>
      <c r="F4279" s="29">
        <f>IF(ISERROR(VLOOKUP(A4279,'INFORME SEVEN'!$A$1:$F$339,5,0)),0,VLOOKUP(A4279,'INFORME SEVEN'!$A$1:$F$339,5,0))</f>
        <v>0</v>
      </c>
      <c r="G4279" s="65">
        <f t="shared" si="502"/>
        <v>0</v>
      </c>
      <c r="H4279" s="44">
        <f t="shared" si="504"/>
        <v>0</v>
      </c>
      <c r="I4279" s="46">
        <v>0</v>
      </c>
      <c r="J4279" s="31">
        <f t="shared" si="505"/>
        <v>0</v>
      </c>
      <c r="K4279" s="1">
        <f t="shared" si="506"/>
        <v>0</v>
      </c>
      <c r="L4279" s="1">
        <f t="shared" si="503"/>
        <v>6</v>
      </c>
    </row>
    <row r="4280" spans="1:12" ht="16.5" hidden="1" thickBot="1" x14ac:dyDescent="0.3">
      <c r="A4280" s="26">
        <v>734905</v>
      </c>
      <c r="B4280" s="42">
        <v>734905</v>
      </c>
      <c r="C4280" s="43" t="s">
        <v>818</v>
      </c>
      <c r="D4280" s="44">
        <v>0</v>
      </c>
      <c r="E4280" s="29">
        <f>IF(ISERROR(VLOOKUP(A4280,'INFORME SEVEN'!$A$1:$F$339,4,0)),0,VLOOKUP(A4280,'INFORME SEVEN'!$A$1:$F$339,4,0))</f>
        <v>0</v>
      </c>
      <c r="F4280" s="29">
        <f>IF(ISERROR(VLOOKUP(A4280,'INFORME SEVEN'!$A$1:$F$339,5,0)),0,VLOOKUP(A4280,'INFORME SEVEN'!$A$1:$F$339,5,0))</f>
        <v>0</v>
      </c>
      <c r="G4280" s="65">
        <f t="shared" si="502"/>
        <v>0</v>
      </c>
      <c r="H4280" s="44">
        <f t="shared" si="504"/>
        <v>0</v>
      </c>
      <c r="I4280" s="46">
        <v>0</v>
      </c>
      <c r="J4280" s="31">
        <f t="shared" si="505"/>
        <v>0</v>
      </c>
      <c r="K4280" s="1">
        <f t="shared" si="506"/>
        <v>0</v>
      </c>
      <c r="L4280" s="1">
        <f t="shared" si="503"/>
        <v>6</v>
      </c>
    </row>
    <row r="4281" spans="1:12" ht="16.5" hidden="1" thickBot="1" x14ac:dyDescent="0.3">
      <c r="A4281" s="26">
        <v>734906</v>
      </c>
      <c r="B4281" s="42">
        <v>734906</v>
      </c>
      <c r="C4281" s="43" t="s">
        <v>440</v>
      </c>
      <c r="D4281" s="44">
        <v>0</v>
      </c>
      <c r="E4281" s="29">
        <f>IF(ISERROR(VLOOKUP(A4281,'INFORME SEVEN'!$A$1:$F$339,4,0)),0,VLOOKUP(A4281,'INFORME SEVEN'!$A$1:$F$339,4,0))</f>
        <v>0</v>
      </c>
      <c r="F4281" s="29">
        <f>IF(ISERROR(VLOOKUP(A4281,'INFORME SEVEN'!$A$1:$F$339,5,0)),0,VLOOKUP(A4281,'INFORME SEVEN'!$A$1:$F$339,5,0))</f>
        <v>0</v>
      </c>
      <c r="G4281" s="65">
        <f t="shared" si="502"/>
        <v>0</v>
      </c>
      <c r="H4281" s="44">
        <f t="shared" si="504"/>
        <v>0</v>
      </c>
      <c r="I4281" s="46">
        <v>0</v>
      </c>
      <c r="J4281" s="31">
        <f t="shared" si="505"/>
        <v>0</v>
      </c>
      <c r="K4281" s="1">
        <f t="shared" si="506"/>
        <v>0</v>
      </c>
      <c r="L4281" s="1">
        <f t="shared" si="503"/>
        <v>6</v>
      </c>
    </row>
    <row r="4282" spans="1:12" ht="16.5" hidden="1" thickBot="1" x14ac:dyDescent="0.3">
      <c r="A4282" s="26">
        <v>734907</v>
      </c>
      <c r="B4282" s="42">
        <v>734907</v>
      </c>
      <c r="C4282" s="43" t="s">
        <v>1955</v>
      </c>
      <c r="D4282" s="44">
        <v>0</v>
      </c>
      <c r="E4282" s="29">
        <f>IF(ISERROR(VLOOKUP(A4282,'INFORME SEVEN'!$A$1:$F$339,4,0)),0,VLOOKUP(A4282,'INFORME SEVEN'!$A$1:$F$339,4,0))</f>
        <v>0</v>
      </c>
      <c r="F4282" s="29">
        <f>IF(ISERROR(VLOOKUP(A4282,'INFORME SEVEN'!$A$1:$F$339,5,0)),0,VLOOKUP(A4282,'INFORME SEVEN'!$A$1:$F$339,5,0))</f>
        <v>0</v>
      </c>
      <c r="G4282" s="65">
        <f t="shared" si="502"/>
        <v>0</v>
      </c>
      <c r="H4282" s="44">
        <f t="shared" si="504"/>
        <v>0</v>
      </c>
      <c r="I4282" s="46">
        <v>0</v>
      </c>
      <c r="J4282" s="31">
        <f t="shared" si="505"/>
        <v>0</v>
      </c>
      <c r="K4282" s="1">
        <f t="shared" si="506"/>
        <v>0</v>
      </c>
      <c r="L4282" s="1">
        <f t="shared" si="503"/>
        <v>6</v>
      </c>
    </row>
    <row r="4283" spans="1:12" ht="16.5" hidden="1" thickBot="1" x14ac:dyDescent="0.3">
      <c r="A4283" s="26">
        <v>734908</v>
      </c>
      <c r="B4283" s="42">
        <v>734908</v>
      </c>
      <c r="C4283" s="43" t="s">
        <v>438</v>
      </c>
      <c r="D4283" s="44">
        <v>0</v>
      </c>
      <c r="E4283" s="29">
        <f>IF(ISERROR(VLOOKUP(A4283,'INFORME SEVEN'!$A$1:$F$339,4,0)),0,VLOOKUP(A4283,'INFORME SEVEN'!$A$1:$F$339,4,0))</f>
        <v>0</v>
      </c>
      <c r="F4283" s="29">
        <f>IF(ISERROR(VLOOKUP(A4283,'INFORME SEVEN'!$A$1:$F$339,5,0)),0,VLOOKUP(A4283,'INFORME SEVEN'!$A$1:$F$339,5,0))</f>
        <v>0</v>
      </c>
      <c r="G4283" s="65">
        <f t="shared" si="502"/>
        <v>0</v>
      </c>
      <c r="H4283" s="44">
        <f t="shared" si="504"/>
        <v>0</v>
      </c>
      <c r="I4283" s="46">
        <v>0</v>
      </c>
      <c r="J4283" s="31">
        <f t="shared" si="505"/>
        <v>0</v>
      </c>
      <c r="K4283" s="1">
        <f t="shared" si="506"/>
        <v>0</v>
      </c>
      <c r="L4283" s="1">
        <f t="shared" si="503"/>
        <v>6</v>
      </c>
    </row>
    <row r="4284" spans="1:12" ht="16.5" hidden="1" thickBot="1" x14ac:dyDescent="0.3">
      <c r="A4284" s="26">
        <v>734909</v>
      </c>
      <c r="B4284" s="42">
        <v>734909</v>
      </c>
      <c r="C4284" s="43" t="s">
        <v>1821</v>
      </c>
      <c r="D4284" s="44">
        <v>0</v>
      </c>
      <c r="E4284" s="29">
        <f>IF(ISERROR(VLOOKUP(A4284,'INFORME SEVEN'!$A$1:$F$339,4,0)),0,VLOOKUP(A4284,'INFORME SEVEN'!$A$1:$F$339,4,0))</f>
        <v>0</v>
      </c>
      <c r="F4284" s="29">
        <f>IF(ISERROR(VLOOKUP(A4284,'INFORME SEVEN'!$A$1:$F$339,5,0)),0,VLOOKUP(A4284,'INFORME SEVEN'!$A$1:$F$339,5,0))</f>
        <v>0</v>
      </c>
      <c r="G4284" s="65">
        <f t="shared" si="502"/>
        <v>0</v>
      </c>
      <c r="H4284" s="44">
        <f t="shared" si="504"/>
        <v>0</v>
      </c>
      <c r="I4284" s="46">
        <v>0</v>
      </c>
      <c r="J4284" s="31">
        <f t="shared" si="505"/>
        <v>0</v>
      </c>
      <c r="K4284" s="1">
        <f t="shared" si="506"/>
        <v>0</v>
      </c>
      <c r="L4284" s="1">
        <f t="shared" si="503"/>
        <v>6</v>
      </c>
    </row>
    <row r="4285" spans="1:12" ht="16.5" hidden="1" thickBot="1" x14ac:dyDescent="0.3">
      <c r="A4285" s="26">
        <v>734910</v>
      </c>
      <c r="B4285" s="42">
        <v>734910</v>
      </c>
      <c r="C4285" s="43" t="s">
        <v>1822</v>
      </c>
      <c r="D4285" s="44">
        <v>0</v>
      </c>
      <c r="E4285" s="29">
        <f>IF(ISERROR(VLOOKUP(A4285,'INFORME SEVEN'!$A$1:$F$339,4,0)),0,VLOOKUP(A4285,'INFORME SEVEN'!$A$1:$F$339,4,0))</f>
        <v>0</v>
      </c>
      <c r="F4285" s="29">
        <f>IF(ISERROR(VLOOKUP(A4285,'INFORME SEVEN'!$A$1:$F$339,5,0)),0,VLOOKUP(A4285,'INFORME SEVEN'!$A$1:$F$339,5,0))</f>
        <v>0</v>
      </c>
      <c r="G4285" s="65">
        <f t="shared" si="502"/>
        <v>0</v>
      </c>
      <c r="H4285" s="44">
        <f t="shared" si="504"/>
        <v>0</v>
      </c>
      <c r="I4285" s="46">
        <v>0</v>
      </c>
      <c r="J4285" s="31">
        <f t="shared" si="505"/>
        <v>0</v>
      </c>
      <c r="K4285" s="1">
        <f t="shared" si="506"/>
        <v>0</v>
      </c>
      <c r="L4285" s="1">
        <f t="shared" si="503"/>
        <v>6</v>
      </c>
    </row>
    <row r="4286" spans="1:12" ht="16.5" hidden="1" thickBot="1" x14ac:dyDescent="0.3">
      <c r="A4286" s="26">
        <v>734995</v>
      </c>
      <c r="B4286" s="42">
        <v>734995</v>
      </c>
      <c r="C4286" s="43" t="s">
        <v>1956</v>
      </c>
      <c r="D4286" s="44">
        <v>0</v>
      </c>
      <c r="E4286" s="29">
        <f>IF(ISERROR(VLOOKUP(A4286,'INFORME SEVEN'!$A$1:$F$339,4,0)),0,VLOOKUP(A4286,'INFORME SEVEN'!$A$1:$F$339,4,0))</f>
        <v>0</v>
      </c>
      <c r="F4286" s="29">
        <f>IF(ISERROR(VLOOKUP(A4286,'INFORME SEVEN'!$A$1:$F$339,5,0)),0,VLOOKUP(A4286,'INFORME SEVEN'!$A$1:$F$339,5,0))</f>
        <v>0</v>
      </c>
      <c r="G4286" s="65">
        <f t="shared" si="502"/>
        <v>0</v>
      </c>
      <c r="H4286" s="44">
        <f t="shared" si="504"/>
        <v>0</v>
      </c>
      <c r="I4286" s="46">
        <v>0</v>
      </c>
      <c r="J4286" s="31">
        <f t="shared" si="505"/>
        <v>0</v>
      </c>
      <c r="K4286" s="1">
        <f t="shared" si="506"/>
        <v>0</v>
      </c>
      <c r="L4286" s="1">
        <f t="shared" si="503"/>
        <v>6</v>
      </c>
    </row>
    <row r="4287" spans="1:12" ht="16.5" hidden="1" thickBot="1" x14ac:dyDescent="0.3">
      <c r="A4287" s="26">
        <v>7350</v>
      </c>
      <c r="B4287" s="48">
        <v>735000</v>
      </c>
      <c r="C4287" s="49" t="s">
        <v>2004</v>
      </c>
      <c r="D4287" s="39">
        <v>0</v>
      </c>
      <c r="E4287" s="29">
        <f>IF(ISERROR(VLOOKUP(A4287,'INFORME SEVEN'!$A$1:$F$339,4,0)),0,VLOOKUP(A4287,'INFORME SEVEN'!$A$1:$F$339,4,0))</f>
        <v>0</v>
      </c>
      <c r="F4287" s="29">
        <f>IF(ISERROR(VLOOKUP(A4287,'INFORME SEVEN'!$A$1:$F$339,5,0)),0,VLOOKUP(A4287,'INFORME SEVEN'!$A$1:$F$339,5,0))</f>
        <v>0</v>
      </c>
      <c r="G4287" s="39">
        <f t="shared" si="502"/>
        <v>0</v>
      </c>
      <c r="H4287" s="50">
        <f t="shared" si="504"/>
        <v>0</v>
      </c>
      <c r="I4287" s="51">
        <v>0</v>
      </c>
      <c r="J4287" s="31">
        <f t="shared" si="505"/>
        <v>0</v>
      </c>
      <c r="K4287" s="1">
        <f t="shared" si="506"/>
        <v>0</v>
      </c>
      <c r="L4287" s="1">
        <f t="shared" si="503"/>
        <v>4</v>
      </c>
    </row>
    <row r="4288" spans="1:12" ht="16.5" hidden="1" thickBot="1" x14ac:dyDescent="0.3">
      <c r="A4288" s="26">
        <v>735001</v>
      </c>
      <c r="B4288" s="42">
        <v>735001</v>
      </c>
      <c r="C4288" s="43" t="s">
        <v>1954</v>
      </c>
      <c r="D4288" s="44">
        <v>0</v>
      </c>
      <c r="E4288" s="29">
        <f>IF(ISERROR(VLOOKUP(A4288,'INFORME SEVEN'!$A$1:$F$339,4,0)),0,VLOOKUP(A4288,'INFORME SEVEN'!$A$1:$F$339,4,0))</f>
        <v>0</v>
      </c>
      <c r="F4288" s="29">
        <f>IF(ISERROR(VLOOKUP(A4288,'INFORME SEVEN'!$A$1:$F$339,5,0)),0,VLOOKUP(A4288,'INFORME SEVEN'!$A$1:$F$339,5,0))</f>
        <v>0</v>
      </c>
      <c r="G4288" s="65">
        <f t="shared" si="502"/>
        <v>0</v>
      </c>
      <c r="H4288" s="44">
        <f t="shared" si="504"/>
        <v>0</v>
      </c>
      <c r="I4288" s="46">
        <v>0</v>
      </c>
      <c r="J4288" s="31">
        <f t="shared" si="505"/>
        <v>0</v>
      </c>
      <c r="K4288" s="1">
        <f t="shared" si="506"/>
        <v>0</v>
      </c>
      <c r="L4288" s="1">
        <f t="shared" si="503"/>
        <v>6</v>
      </c>
    </row>
    <row r="4289" spans="1:12" ht="16.5" hidden="1" thickBot="1" x14ac:dyDescent="0.3">
      <c r="A4289" s="26">
        <v>735002</v>
      </c>
      <c r="B4289" s="42">
        <v>735002</v>
      </c>
      <c r="C4289" s="43" t="s">
        <v>1820</v>
      </c>
      <c r="D4289" s="44">
        <v>0</v>
      </c>
      <c r="E4289" s="29">
        <f>IF(ISERROR(VLOOKUP(A4289,'INFORME SEVEN'!$A$1:$F$339,4,0)),0,VLOOKUP(A4289,'INFORME SEVEN'!$A$1:$F$339,4,0))</f>
        <v>0</v>
      </c>
      <c r="F4289" s="29">
        <f>IF(ISERROR(VLOOKUP(A4289,'INFORME SEVEN'!$A$1:$F$339,5,0)),0,VLOOKUP(A4289,'INFORME SEVEN'!$A$1:$F$339,5,0))</f>
        <v>0</v>
      </c>
      <c r="G4289" s="65">
        <f t="shared" ref="G4289:G4352" si="507">D4289+E4289-F4289</f>
        <v>0</v>
      </c>
      <c r="H4289" s="44">
        <f t="shared" si="504"/>
        <v>0</v>
      </c>
      <c r="I4289" s="46">
        <v>0</v>
      </c>
      <c r="J4289" s="31">
        <f t="shared" si="505"/>
        <v>0</v>
      </c>
      <c r="K4289" s="1">
        <f t="shared" si="506"/>
        <v>0</v>
      </c>
      <c r="L4289" s="1">
        <f t="shared" si="503"/>
        <v>6</v>
      </c>
    </row>
    <row r="4290" spans="1:12" ht="16.5" hidden="1" thickBot="1" x14ac:dyDescent="0.3">
      <c r="A4290" s="26">
        <v>735003</v>
      </c>
      <c r="B4290" s="42">
        <v>735003</v>
      </c>
      <c r="C4290" s="43" t="s">
        <v>817</v>
      </c>
      <c r="D4290" s="44">
        <v>0</v>
      </c>
      <c r="E4290" s="29">
        <f>IF(ISERROR(VLOOKUP(A4290,'INFORME SEVEN'!$A$1:$F$339,4,0)),0,VLOOKUP(A4290,'INFORME SEVEN'!$A$1:$F$339,4,0))</f>
        <v>0</v>
      </c>
      <c r="F4290" s="29">
        <f>IF(ISERROR(VLOOKUP(A4290,'INFORME SEVEN'!$A$1:$F$339,5,0)),0,VLOOKUP(A4290,'INFORME SEVEN'!$A$1:$F$339,5,0))</f>
        <v>0</v>
      </c>
      <c r="G4290" s="65">
        <f t="shared" si="507"/>
        <v>0</v>
      </c>
      <c r="H4290" s="44">
        <f t="shared" si="504"/>
        <v>0</v>
      </c>
      <c r="I4290" s="46">
        <v>0</v>
      </c>
      <c r="J4290" s="31">
        <f t="shared" si="505"/>
        <v>0</v>
      </c>
      <c r="K4290" s="1">
        <f t="shared" si="506"/>
        <v>0</v>
      </c>
      <c r="L4290" s="1">
        <f t="shared" si="503"/>
        <v>6</v>
      </c>
    </row>
    <row r="4291" spans="1:12" ht="16.5" hidden="1" thickBot="1" x14ac:dyDescent="0.3">
      <c r="A4291" s="26">
        <v>735004</v>
      </c>
      <c r="B4291" s="42">
        <v>735004</v>
      </c>
      <c r="C4291" s="43" t="s">
        <v>1819</v>
      </c>
      <c r="D4291" s="44">
        <v>0</v>
      </c>
      <c r="E4291" s="29">
        <f>IF(ISERROR(VLOOKUP(A4291,'INFORME SEVEN'!$A$1:$F$339,4,0)),0,VLOOKUP(A4291,'INFORME SEVEN'!$A$1:$F$339,4,0))</f>
        <v>0</v>
      </c>
      <c r="F4291" s="29">
        <f>IF(ISERROR(VLOOKUP(A4291,'INFORME SEVEN'!$A$1:$F$339,5,0)),0,VLOOKUP(A4291,'INFORME SEVEN'!$A$1:$F$339,5,0))</f>
        <v>0</v>
      </c>
      <c r="G4291" s="65">
        <f t="shared" si="507"/>
        <v>0</v>
      </c>
      <c r="H4291" s="44">
        <f t="shared" si="504"/>
        <v>0</v>
      </c>
      <c r="I4291" s="46">
        <v>0</v>
      </c>
      <c r="J4291" s="31">
        <f t="shared" si="505"/>
        <v>0</v>
      </c>
      <c r="K4291" s="1">
        <f t="shared" si="506"/>
        <v>0</v>
      </c>
      <c r="L4291" s="1">
        <f t="shared" si="503"/>
        <v>6</v>
      </c>
    </row>
    <row r="4292" spans="1:12" ht="16.5" hidden="1" thickBot="1" x14ac:dyDescent="0.3">
      <c r="A4292" s="26">
        <v>735005</v>
      </c>
      <c r="B4292" s="42">
        <v>735005</v>
      </c>
      <c r="C4292" s="43" t="s">
        <v>818</v>
      </c>
      <c r="D4292" s="44">
        <v>0</v>
      </c>
      <c r="E4292" s="29">
        <f>IF(ISERROR(VLOOKUP(A4292,'INFORME SEVEN'!$A$1:$F$339,4,0)),0,VLOOKUP(A4292,'INFORME SEVEN'!$A$1:$F$339,4,0))</f>
        <v>0</v>
      </c>
      <c r="F4292" s="29">
        <f>IF(ISERROR(VLOOKUP(A4292,'INFORME SEVEN'!$A$1:$F$339,5,0)),0,VLOOKUP(A4292,'INFORME SEVEN'!$A$1:$F$339,5,0))</f>
        <v>0</v>
      </c>
      <c r="G4292" s="65">
        <f t="shared" si="507"/>
        <v>0</v>
      </c>
      <c r="H4292" s="44">
        <f t="shared" si="504"/>
        <v>0</v>
      </c>
      <c r="I4292" s="46">
        <v>0</v>
      </c>
      <c r="J4292" s="31">
        <f t="shared" si="505"/>
        <v>0</v>
      </c>
      <c r="K4292" s="1">
        <f t="shared" si="506"/>
        <v>0</v>
      </c>
      <c r="L4292" s="1">
        <f t="shared" si="503"/>
        <v>6</v>
      </c>
    </row>
    <row r="4293" spans="1:12" ht="16.5" hidden="1" thickBot="1" x14ac:dyDescent="0.3">
      <c r="A4293" s="26">
        <v>735006</v>
      </c>
      <c r="B4293" s="42">
        <v>735006</v>
      </c>
      <c r="C4293" s="43" t="s">
        <v>440</v>
      </c>
      <c r="D4293" s="44">
        <v>0</v>
      </c>
      <c r="E4293" s="29">
        <f>IF(ISERROR(VLOOKUP(A4293,'INFORME SEVEN'!$A$1:$F$339,4,0)),0,VLOOKUP(A4293,'INFORME SEVEN'!$A$1:$F$339,4,0))</f>
        <v>0</v>
      </c>
      <c r="F4293" s="29">
        <f>IF(ISERROR(VLOOKUP(A4293,'INFORME SEVEN'!$A$1:$F$339,5,0)),0,VLOOKUP(A4293,'INFORME SEVEN'!$A$1:$F$339,5,0))</f>
        <v>0</v>
      </c>
      <c r="G4293" s="65">
        <f t="shared" si="507"/>
        <v>0</v>
      </c>
      <c r="H4293" s="44">
        <f t="shared" si="504"/>
        <v>0</v>
      </c>
      <c r="I4293" s="46">
        <v>0</v>
      </c>
      <c r="J4293" s="31">
        <f t="shared" si="505"/>
        <v>0</v>
      </c>
      <c r="K4293" s="1">
        <f t="shared" si="506"/>
        <v>0</v>
      </c>
      <c r="L4293" s="1">
        <f t="shared" si="503"/>
        <v>6</v>
      </c>
    </row>
    <row r="4294" spans="1:12" ht="16.5" hidden="1" thickBot="1" x14ac:dyDescent="0.3">
      <c r="A4294" s="26">
        <v>735007</v>
      </c>
      <c r="B4294" s="42">
        <v>735007</v>
      </c>
      <c r="C4294" s="43" t="s">
        <v>1955</v>
      </c>
      <c r="D4294" s="44">
        <v>0</v>
      </c>
      <c r="E4294" s="29">
        <f>IF(ISERROR(VLOOKUP(A4294,'INFORME SEVEN'!$A$1:$F$339,4,0)),0,VLOOKUP(A4294,'INFORME SEVEN'!$A$1:$F$339,4,0))</f>
        <v>0</v>
      </c>
      <c r="F4294" s="29">
        <f>IF(ISERROR(VLOOKUP(A4294,'INFORME SEVEN'!$A$1:$F$339,5,0)),0,VLOOKUP(A4294,'INFORME SEVEN'!$A$1:$F$339,5,0))</f>
        <v>0</v>
      </c>
      <c r="G4294" s="65">
        <f t="shared" si="507"/>
        <v>0</v>
      </c>
      <c r="H4294" s="44">
        <f t="shared" si="504"/>
        <v>0</v>
      </c>
      <c r="I4294" s="46">
        <v>0</v>
      </c>
      <c r="J4294" s="31">
        <f t="shared" si="505"/>
        <v>0</v>
      </c>
      <c r="K4294" s="1">
        <f t="shared" si="506"/>
        <v>0</v>
      </c>
      <c r="L4294" s="1">
        <f t="shared" si="503"/>
        <v>6</v>
      </c>
    </row>
    <row r="4295" spans="1:12" ht="16.5" hidden="1" thickBot="1" x14ac:dyDescent="0.3">
      <c r="A4295" s="26">
        <v>735008</v>
      </c>
      <c r="B4295" s="42">
        <v>735008</v>
      </c>
      <c r="C4295" s="43" t="s">
        <v>438</v>
      </c>
      <c r="D4295" s="44">
        <v>0</v>
      </c>
      <c r="E4295" s="29">
        <f>IF(ISERROR(VLOOKUP(A4295,'INFORME SEVEN'!$A$1:$F$339,4,0)),0,VLOOKUP(A4295,'INFORME SEVEN'!$A$1:$F$339,4,0))</f>
        <v>0</v>
      </c>
      <c r="F4295" s="29">
        <f>IF(ISERROR(VLOOKUP(A4295,'INFORME SEVEN'!$A$1:$F$339,5,0)),0,VLOOKUP(A4295,'INFORME SEVEN'!$A$1:$F$339,5,0))</f>
        <v>0</v>
      </c>
      <c r="G4295" s="65">
        <f t="shared" si="507"/>
        <v>0</v>
      </c>
      <c r="H4295" s="44">
        <f t="shared" si="504"/>
        <v>0</v>
      </c>
      <c r="I4295" s="46">
        <v>0</v>
      </c>
      <c r="J4295" s="31">
        <f t="shared" si="505"/>
        <v>0</v>
      </c>
      <c r="K4295" s="1">
        <f t="shared" si="506"/>
        <v>0</v>
      </c>
      <c r="L4295" s="1">
        <f t="shared" si="503"/>
        <v>6</v>
      </c>
    </row>
    <row r="4296" spans="1:12" ht="16.5" hidden="1" thickBot="1" x14ac:dyDescent="0.3">
      <c r="A4296" s="26">
        <v>735009</v>
      </c>
      <c r="B4296" s="42">
        <v>735009</v>
      </c>
      <c r="C4296" s="43" t="s">
        <v>1821</v>
      </c>
      <c r="D4296" s="44">
        <v>0</v>
      </c>
      <c r="E4296" s="29">
        <f>IF(ISERROR(VLOOKUP(A4296,'INFORME SEVEN'!$A$1:$F$339,4,0)),0,VLOOKUP(A4296,'INFORME SEVEN'!$A$1:$F$339,4,0))</f>
        <v>0</v>
      </c>
      <c r="F4296" s="29">
        <f>IF(ISERROR(VLOOKUP(A4296,'INFORME SEVEN'!$A$1:$F$339,5,0)),0,VLOOKUP(A4296,'INFORME SEVEN'!$A$1:$F$339,5,0))</f>
        <v>0</v>
      </c>
      <c r="G4296" s="65">
        <f t="shared" si="507"/>
        <v>0</v>
      </c>
      <c r="H4296" s="44">
        <f t="shared" si="504"/>
        <v>0</v>
      </c>
      <c r="I4296" s="46">
        <v>0</v>
      </c>
      <c r="J4296" s="31">
        <f t="shared" si="505"/>
        <v>0</v>
      </c>
      <c r="K4296" s="1">
        <f t="shared" si="506"/>
        <v>0</v>
      </c>
      <c r="L4296" s="1">
        <f t="shared" si="503"/>
        <v>6</v>
      </c>
    </row>
    <row r="4297" spans="1:12" ht="16.5" hidden="1" thickBot="1" x14ac:dyDescent="0.3">
      <c r="A4297" s="26">
        <v>735010</v>
      </c>
      <c r="B4297" s="42">
        <v>735010</v>
      </c>
      <c r="C4297" s="43" t="s">
        <v>1822</v>
      </c>
      <c r="D4297" s="44">
        <v>0</v>
      </c>
      <c r="E4297" s="29">
        <f>IF(ISERROR(VLOOKUP(A4297,'INFORME SEVEN'!$A$1:$F$339,4,0)),0,VLOOKUP(A4297,'INFORME SEVEN'!$A$1:$F$339,4,0))</f>
        <v>0</v>
      </c>
      <c r="F4297" s="29">
        <f>IF(ISERROR(VLOOKUP(A4297,'INFORME SEVEN'!$A$1:$F$339,5,0)),0,VLOOKUP(A4297,'INFORME SEVEN'!$A$1:$F$339,5,0))</f>
        <v>0</v>
      </c>
      <c r="G4297" s="65">
        <f t="shared" si="507"/>
        <v>0</v>
      </c>
      <c r="H4297" s="44">
        <f t="shared" si="504"/>
        <v>0</v>
      </c>
      <c r="I4297" s="46">
        <v>0</v>
      </c>
      <c r="J4297" s="31">
        <f t="shared" si="505"/>
        <v>0</v>
      </c>
      <c r="K4297" s="1">
        <f t="shared" si="506"/>
        <v>0</v>
      </c>
      <c r="L4297" s="1">
        <f t="shared" si="503"/>
        <v>6</v>
      </c>
    </row>
    <row r="4298" spans="1:12" ht="16.5" hidden="1" thickBot="1" x14ac:dyDescent="0.3">
      <c r="A4298" s="26">
        <v>735095</v>
      </c>
      <c r="B4298" s="42">
        <v>735095</v>
      </c>
      <c r="C4298" s="43" t="s">
        <v>1956</v>
      </c>
      <c r="D4298" s="44">
        <v>0</v>
      </c>
      <c r="E4298" s="29">
        <f>IF(ISERROR(VLOOKUP(A4298,'INFORME SEVEN'!$A$1:$F$339,4,0)),0,VLOOKUP(A4298,'INFORME SEVEN'!$A$1:$F$339,4,0))</f>
        <v>0</v>
      </c>
      <c r="F4298" s="29">
        <f>IF(ISERROR(VLOOKUP(A4298,'INFORME SEVEN'!$A$1:$F$339,5,0)),0,VLOOKUP(A4298,'INFORME SEVEN'!$A$1:$F$339,5,0))</f>
        <v>0</v>
      </c>
      <c r="G4298" s="65">
        <f t="shared" si="507"/>
        <v>0</v>
      </c>
      <c r="H4298" s="44">
        <f t="shared" si="504"/>
        <v>0</v>
      </c>
      <c r="I4298" s="46">
        <v>0</v>
      </c>
      <c r="J4298" s="31">
        <f t="shared" si="505"/>
        <v>0</v>
      </c>
      <c r="K4298" s="1">
        <f t="shared" si="506"/>
        <v>0</v>
      </c>
      <c r="L4298" s="1">
        <f t="shared" si="503"/>
        <v>6</v>
      </c>
    </row>
    <row r="4299" spans="1:12" ht="16.5" hidden="1" thickBot="1" x14ac:dyDescent="0.3">
      <c r="A4299" s="26">
        <v>7351</v>
      </c>
      <c r="B4299" s="48">
        <v>735100</v>
      </c>
      <c r="C4299" s="49" t="s">
        <v>2005</v>
      </c>
      <c r="D4299" s="39">
        <v>0</v>
      </c>
      <c r="E4299" s="29">
        <f>IF(ISERROR(VLOOKUP(A4299,'INFORME SEVEN'!$A$1:$F$339,4,0)),0,VLOOKUP(A4299,'INFORME SEVEN'!$A$1:$F$339,4,0))</f>
        <v>0</v>
      </c>
      <c r="F4299" s="29">
        <f>IF(ISERROR(VLOOKUP(A4299,'INFORME SEVEN'!$A$1:$F$339,5,0)),0,VLOOKUP(A4299,'INFORME SEVEN'!$A$1:$F$339,5,0))</f>
        <v>0</v>
      </c>
      <c r="G4299" s="39">
        <f t="shared" si="507"/>
        <v>0</v>
      </c>
      <c r="H4299" s="50">
        <f t="shared" si="504"/>
        <v>0</v>
      </c>
      <c r="I4299" s="51">
        <v>0</v>
      </c>
      <c r="J4299" s="31">
        <f t="shared" si="505"/>
        <v>0</v>
      </c>
      <c r="K4299" s="1">
        <f t="shared" si="506"/>
        <v>0</v>
      </c>
      <c r="L4299" s="1">
        <f t="shared" si="503"/>
        <v>4</v>
      </c>
    </row>
    <row r="4300" spans="1:12" ht="16.5" hidden="1" thickBot="1" x14ac:dyDescent="0.3">
      <c r="A4300" s="26">
        <v>735101</v>
      </c>
      <c r="B4300" s="42">
        <v>735101</v>
      </c>
      <c r="C4300" s="43" t="s">
        <v>1954</v>
      </c>
      <c r="D4300" s="44">
        <v>0</v>
      </c>
      <c r="E4300" s="29">
        <f>IF(ISERROR(VLOOKUP(A4300,'INFORME SEVEN'!$A$1:$F$339,4,0)),0,VLOOKUP(A4300,'INFORME SEVEN'!$A$1:$F$339,4,0))</f>
        <v>0</v>
      </c>
      <c r="F4300" s="29">
        <f>IF(ISERROR(VLOOKUP(A4300,'INFORME SEVEN'!$A$1:$F$339,5,0)),0,VLOOKUP(A4300,'INFORME SEVEN'!$A$1:$F$339,5,0))</f>
        <v>0</v>
      </c>
      <c r="G4300" s="65">
        <f t="shared" si="507"/>
        <v>0</v>
      </c>
      <c r="H4300" s="44">
        <f t="shared" si="504"/>
        <v>0</v>
      </c>
      <c r="I4300" s="46">
        <v>0</v>
      </c>
      <c r="J4300" s="31">
        <f t="shared" si="505"/>
        <v>0</v>
      </c>
      <c r="K4300" s="1">
        <f t="shared" si="506"/>
        <v>0</v>
      </c>
      <c r="L4300" s="1">
        <f t="shared" si="503"/>
        <v>6</v>
      </c>
    </row>
    <row r="4301" spans="1:12" ht="16.5" hidden="1" thickBot="1" x14ac:dyDescent="0.3">
      <c r="A4301" s="26">
        <v>735102</v>
      </c>
      <c r="B4301" s="42">
        <v>735102</v>
      </c>
      <c r="C4301" s="43" t="s">
        <v>1820</v>
      </c>
      <c r="D4301" s="44">
        <v>0</v>
      </c>
      <c r="E4301" s="29">
        <f>IF(ISERROR(VLOOKUP(A4301,'INFORME SEVEN'!$A$1:$F$339,4,0)),0,VLOOKUP(A4301,'INFORME SEVEN'!$A$1:$F$339,4,0))</f>
        <v>0</v>
      </c>
      <c r="F4301" s="29">
        <f>IF(ISERROR(VLOOKUP(A4301,'INFORME SEVEN'!$A$1:$F$339,5,0)),0,VLOOKUP(A4301,'INFORME SEVEN'!$A$1:$F$339,5,0))</f>
        <v>0</v>
      </c>
      <c r="G4301" s="65">
        <f t="shared" si="507"/>
        <v>0</v>
      </c>
      <c r="H4301" s="44">
        <f t="shared" si="504"/>
        <v>0</v>
      </c>
      <c r="I4301" s="46">
        <v>0</v>
      </c>
      <c r="J4301" s="31">
        <f t="shared" si="505"/>
        <v>0</v>
      </c>
      <c r="K4301" s="1">
        <f t="shared" si="506"/>
        <v>0</v>
      </c>
      <c r="L4301" s="1">
        <f t="shared" ref="L4301:L4364" si="508">+LEN(A4301)</f>
        <v>6</v>
      </c>
    </row>
    <row r="4302" spans="1:12" ht="16.5" hidden="1" thickBot="1" x14ac:dyDescent="0.3">
      <c r="A4302" s="26">
        <v>735103</v>
      </c>
      <c r="B4302" s="42">
        <v>735103</v>
      </c>
      <c r="C4302" s="43" t="s">
        <v>817</v>
      </c>
      <c r="D4302" s="44">
        <v>0</v>
      </c>
      <c r="E4302" s="29">
        <f>IF(ISERROR(VLOOKUP(A4302,'INFORME SEVEN'!$A$1:$F$339,4,0)),0,VLOOKUP(A4302,'INFORME SEVEN'!$A$1:$F$339,4,0))</f>
        <v>0</v>
      </c>
      <c r="F4302" s="29">
        <f>IF(ISERROR(VLOOKUP(A4302,'INFORME SEVEN'!$A$1:$F$339,5,0)),0,VLOOKUP(A4302,'INFORME SEVEN'!$A$1:$F$339,5,0))</f>
        <v>0</v>
      </c>
      <c r="G4302" s="65">
        <f t="shared" si="507"/>
        <v>0</v>
      </c>
      <c r="H4302" s="44">
        <f t="shared" si="504"/>
        <v>0</v>
      </c>
      <c r="I4302" s="46">
        <v>0</v>
      </c>
      <c r="J4302" s="31">
        <f t="shared" si="505"/>
        <v>0</v>
      </c>
      <c r="K4302" s="1">
        <f t="shared" si="506"/>
        <v>0</v>
      </c>
      <c r="L4302" s="1">
        <f t="shared" si="508"/>
        <v>6</v>
      </c>
    </row>
    <row r="4303" spans="1:12" ht="16.5" hidden="1" thickBot="1" x14ac:dyDescent="0.3">
      <c r="A4303" s="26">
        <v>735104</v>
      </c>
      <c r="B4303" s="42">
        <v>735104</v>
      </c>
      <c r="C4303" s="43" t="s">
        <v>1819</v>
      </c>
      <c r="D4303" s="44">
        <v>0</v>
      </c>
      <c r="E4303" s="29">
        <f>IF(ISERROR(VLOOKUP(A4303,'INFORME SEVEN'!$A$1:$F$339,4,0)),0,VLOOKUP(A4303,'INFORME SEVEN'!$A$1:$F$339,4,0))</f>
        <v>0</v>
      </c>
      <c r="F4303" s="29">
        <f>IF(ISERROR(VLOOKUP(A4303,'INFORME SEVEN'!$A$1:$F$339,5,0)),0,VLOOKUP(A4303,'INFORME SEVEN'!$A$1:$F$339,5,0))</f>
        <v>0</v>
      </c>
      <c r="G4303" s="65">
        <f t="shared" si="507"/>
        <v>0</v>
      </c>
      <c r="H4303" s="44">
        <f t="shared" si="504"/>
        <v>0</v>
      </c>
      <c r="I4303" s="46">
        <v>0</v>
      </c>
      <c r="J4303" s="31">
        <f t="shared" si="505"/>
        <v>0</v>
      </c>
      <c r="K4303" s="1">
        <f t="shared" si="506"/>
        <v>0</v>
      </c>
      <c r="L4303" s="1">
        <f t="shared" si="508"/>
        <v>6</v>
      </c>
    </row>
    <row r="4304" spans="1:12" ht="16.5" hidden="1" thickBot="1" x14ac:dyDescent="0.3">
      <c r="A4304" s="26">
        <v>735105</v>
      </c>
      <c r="B4304" s="42">
        <v>735105</v>
      </c>
      <c r="C4304" s="43" t="s">
        <v>818</v>
      </c>
      <c r="D4304" s="44">
        <v>0</v>
      </c>
      <c r="E4304" s="29">
        <f>IF(ISERROR(VLOOKUP(A4304,'INFORME SEVEN'!$A$1:$F$339,4,0)),0,VLOOKUP(A4304,'INFORME SEVEN'!$A$1:$F$339,4,0))</f>
        <v>0</v>
      </c>
      <c r="F4304" s="29">
        <f>IF(ISERROR(VLOOKUP(A4304,'INFORME SEVEN'!$A$1:$F$339,5,0)),0,VLOOKUP(A4304,'INFORME SEVEN'!$A$1:$F$339,5,0))</f>
        <v>0</v>
      </c>
      <c r="G4304" s="65">
        <f t="shared" si="507"/>
        <v>0</v>
      </c>
      <c r="H4304" s="44">
        <f t="shared" si="504"/>
        <v>0</v>
      </c>
      <c r="I4304" s="46">
        <v>0</v>
      </c>
      <c r="J4304" s="31">
        <f t="shared" si="505"/>
        <v>0</v>
      </c>
      <c r="K4304" s="1">
        <f t="shared" si="506"/>
        <v>0</v>
      </c>
      <c r="L4304" s="1">
        <f t="shared" si="508"/>
        <v>6</v>
      </c>
    </row>
    <row r="4305" spans="1:12" ht="16.5" hidden="1" thickBot="1" x14ac:dyDescent="0.3">
      <c r="A4305" s="26">
        <v>735106</v>
      </c>
      <c r="B4305" s="42">
        <v>735106</v>
      </c>
      <c r="C4305" s="43" t="s">
        <v>440</v>
      </c>
      <c r="D4305" s="44">
        <v>0</v>
      </c>
      <c r="E4305" s="29">
        <f>IF(ISERROR(VLOOKUP(A4305,'INFORME SEVEN'!$A$1:$F$339,4,0)),0,VLOOKUP(A4305,'INFORME SEVEN'!$A$1:$F$339,4,0))</f>
        <v>0</v>
      </c>
      <c r="F4305" s="29">
        <f>IF(ISERROR(VLOOKUP(A4305,'INFORME SEVEN'!$A$1:$F$339,5,0)),0,VLOOKUP(A4305,'INFORME SEVEN'!$A$1:$F$339,5,0))</f>
        <v>0</v>
      </c>
      <c r="G4305" s="65">
        <f t="shared" si="507"/>
        <v>0</v>
      </c>
      <c r="H4305" s="44">
        <f t="shared" si="504"/>
        <v>0</v>
      </c>
      <c r="I4305" s="46">
        <v>0</v>
      </c>
      <c r="J4305" s="31">
        <f t="shared" si="505"/>
        <v>0</v>
      </c>
      <c r="K4305" s="1">
        <f t="shared" si="506"/>
        <v>0</v>
      </c>
      <c r="L4305" s="1">
        <f t="shared" si="508"/>
        <v>6</v>
      </c>
    </row>
    <row r="4306" spans="1:12" ht="16.5" hidden="1" thickBot="1" x14ac:dyDescent="0.3">
      <c r="A4306" s="26">
        <v>735107</v>
      </c>
      <c r="B4306" s="42">
        <v>735107</v>
      </c>
      <c r="C4306" s="43" t="s">
        <v>1955</v>
      </c>
      <c r="D4306" s="44">
        <v>0</v>
      </c>
      <c r="E4306" s="29">
        <f>IF(ISERROR(VLOOKUP(A4306,'INFORME SEVEN'!$A$1:$F$339,4,0)),0,VLOOKUP(A4306,'INFORME SEVEN'!$A$1:$F$339,4,0))</f>
        <v>0</v>
      </c>
      <c r="F4306" s="29">
        <f>IF(ISERROR(VLOOKUP(A4306,'INFORME SEVEN'!$A$1:$F$339,5,0)),0,VLOOKUP(A4306,'INFORME SEVEN'!$A$1:$F$339,5,0))</f>
        <v>0</v>
      </c>
      <c r="G4306" s="65">
        <f t="shared" si="507"/>
        <v>0</v>
      </c>
      <c r="H4306" s="44">
        <f t="shared" si="504"/>
        <v>0</v>
      </c>
      <c r="I4306" s="46">
        <v>0</v>
      </c>
      <c r="J4306" s="31">
        <f t="shared" si="505"/>
        <v>0</v>
      </c>
      <c r="K4306" s="1">
        <f t="shared" si="506"/>
        <v>0</v>
      </c>
      <c r="L4306" s="1">
        <f t="shared" si="508"/>
        <v>6</v>
      </c>
    </row>
    <row r="4307" spans="1:12" ht="16.5" hidden="1" thickBot="1" x14ac:dyDescent="0.3">
      <c r="A4307" s="26">
        <v>735108</v>
      </c>
      <c r="B4307" s="42">
        <v>735108</v>
      </c>
      <c r="C4307" s="43" t="s">
        <v>438</v>
      </c>
      <c r="D4307" s="44">
        <v>0</v>
      </c>
      <c r="E4307" s="29">
        <f>IF(ISERROR(VLOOKUP(A4307,'INFORME SEVEN'!$A$1:$F$339,4,0)),0,VLOOKUP(A4307,'INFORME SEVEN'!$A$1:$F$339,4,0))</f>
        <v>0</v>
      </c>
      <c r="F4307" s="29">
        <f>IF(ISERROR(VLOOKUP(A4307,'INFORME SEVEN'!$A$1:$F$339,5,0)),0,VLOOKUP(A4307,'INFORME SEVEN'!$A$1:$F$339,5,0))</f>
        <v>0</v>
      </c>
      <c r="G4307" s="65">
        <f t="shared" si="507"/>
        <v>0</v>
      </c>
      <c r="H4307" s="44">
        <f t="shared" ref="H4307:H4370" si="509">+G4307</f>
        <v>0</v>
      </c>
      <c r="I4307" s="46">
        <v>0</v>
      </c>
      <c r="J4307" s="31">
        <f t="shared" si="505"/>
        <v>0</v>
      </c>
      <c r="K4307" s="1">
        <f t="shared" si="506"/>
        <v>0</v>
      </c>
      <c r="L4307" s="1">
        <f t="shared" si="508"/>
        <v>6</v>
      </c>
    </row>
    <row r="4308" spans="1:12" ht="16.5" hidden="1" thickBot="1" x14ac:dyDescent="0.3">
      <c r="A4308" s="26">
        <v>735109</v>
      </c>
      <c r="B4308" s="42">
        <v>735109</v>
      </c>
      <c r="C4308" s="43" t="s">
        <v>1821</v>
      </c>
      <c r="D4308" s="44">
        <v>0</v>
      </c>
      <c r="E4308" s="29">
        <f>IF(ISERROR(VLOOKUP(A4308,'INFORME SEVEN'!$A$1:$F$339,4,0)),0,VLOOKUP(A4308,'INFORME SEVEN'!$A$1:$F$339,4,0))</f>
        <v>0</v>
      </c>
      <c r="F4308" s="29">
        <f>IF(ISERROR(VLOOKUP(A4308,'INFORME SEVEN'!$A$1:$F$339,5,0)),0,VLOOKUP(A4308,'INFORME SEVEN'!$A$1:$F$339,5,0))</f>
        <v>0</v>
      </c>
      <c r="G4308" s="65">
        <f t="shared" si="507"/>
        <v>0</v>
      </c>
      <c r="H4308" s="44">
        <f t="shared" si="509"/>
        <v>0</v>
      </c>
      <c r="I4308" s="46">
        <v>0</v>
      </c>
      <c r="J4308" s="31">
        <f t="shared" ref="J4308:J4371" si="510">+G4308-H4308-I4308</f>
        <v>0</v>
      </c>
      <c r="K4308" s="1">
        <f t="shared" ref="K4308:K4371" si="511">IF(D4308&lt;&gt;0,1,IF(G4308&lt;&gt;0,2,IF(F4308&lt;&gt;0,3,IF(E4308&lt;&gt;0,4,0))))</f>
        <v>0</v>
      </c>
      <c r="L4308" s="1">
        <f t="shared" si="508"/>
        <v>6</v>
      </c>
    </row>
    <row r="4309" spans="1:12" ht="16.5" hidden="1" thickBot="1" x14ac:dyDescent="0.3">
      <c r="A4309" s="26">
        <v>735110</v>
      </c>
      <c r="B4309" s="42">
        <v>735110</v>
      </c>
      <c r="C4309" s="43" t="s">
        <v>1822</v>
      </c>
      <c r="D4309" s="44">
        <v>0</v>
      </c>
      <c r="E4309" s="29">
        <f>IF(ISERROR(VLOOKUP(A4309,'INFORME SEVEN'!$A$1:$F$339,4,0)),0,VLOOKUP(A4309,'INFORME SEVEN'!$A$1:$F$339,4,0))</f>
        <v>0</v>
      </c>
      <c r="F4309" s="29">
        <f>IF(ISERROR(VLOOKUP(A4309,'INFORME SEVEN'!$A$1:$F$339,5,0)),0,VLOOKUP(A4309,'INFORME SEVEN'!$A$1:$F$339,5,0))</f>
        <v>0</v>
      </c>
      <c r="G4309" s="65">
        <f t="shared" si="507"/>
        <v>0</v>
      </c>
      <c r="H4309" s="44">
        <f t="shared" si="509"/>
        <v>0</v>
      </c>
      <c r="I4309" s="46">
        <v>0</v>
      </c>
      <c r="J4309" s="31">
        <f t="shared" si="510"/>
        <v>0</v>
      </c>
      <c r="K4309" s="1">
        <f t="shared" si="511"/>
        <v>0</v>
      </c>
      <c r="L4309" s="1">
        <f t="shared" si="508"/>
        <v>6</v>
      </c>
    </row>
    <row r="4310" spans="1:12" ht="16.5" hidden="1" thickBot="1" x14ac:dyDescent="0.3">
      <c r="A4310" s="26">
        <v>735195</v>
      </c>
      <c r="B4310" s="42">
        <v>735195</v>
      </c>
      <c r="C4310" s="43" t="s">
        <v>1956</v>
      </c>
      <c r="D4310" s="44">
        <v>0</v>
      </c>
      <c r="E4310" s="29">
        <f>IF(ISERROR(VLOOKUP(A4310,'INFORME SEVEN'!$A$1:$F$339,4,0)),0,VLOOKUP(A4310,'INFORME SEVEN'!$A$1:$F$339,4,0))</f>
        <v>0</v>
      </c>
      <c r="F4310" s="29">
        <f>IF(ISERROR(VLOOKUP(A4310,'INFORME SEVEN'!$A$1:$F$339,5,0)),0,VLOOKUP(A4310,'INFORME SEVEN'!$A$1:$F$339,5,0))</f>
        <v>0</v>
      </c>
      <c r="G4310" s="65">
        <f t="shared" si="507"/>
        <v>0</v>
      </c>
      <c r="H4310" s="44">
        <f t="shared" si="509"/>
        <v>0</v>
      </c>
      <c r="I4310" s="46">
        <v>0</v>
      </c>
      <c r="J4310" s="31">
        <f t="shared" si="510"/>
        <v>0</v>
      </c>
      <c r="K4310" s="1">
        <f t="shared" si="511"/>
        <v>0</v>
      </c>
      <c r="L4310" s="1">
        <f t="shared" si="508"/>
        <v>6</v>
      </c>
    </row>
    <row r="4311" spans="1:12" ht="16.5" hidden="1" thickBot="1" x14ac:dyDescent="0.3">
      <c r="A4311" s="26">
        <v>7352</v>
      </c>
      <c r="B4311" s="48">
        <v>735200</v>
      </c>
      <c r="C4311" s="49" t="s">
        <v>2006</v>
      </c>
      <c r="D4311" s="39">
        <v>0</v>
      </c>
      <c r="E4311" s="29">
        <f>IF(ISERROR(VLOOKUP(A4311,'INFORME SEVEN'!$A$1:$F$339,4,0)),0,VLOOKUP(A4311,'INFORME SEVEN'!$A$1:$F$339,4,0))</f>
        <v>0</v>
      </c>
      <c r="F4311" s="29">
        <f>IF(ISERROR(VLOOKUP(A4311,'INFORME SEVEN'!$A$1:$F$339,5,0)),0,VLOOKUP(A4311,'INFORME SEVEN'!$A$1:$F$339,5,0))</f>
        <v>0</v>
      </c>
      <c r="G4311" s="39">
        <f t="shared" si="507"/>
        <v>0</v>
      </c>
      <c r="H4311" s="50">
        <f t="shared" si="509"/>
        <v>0</v>
      </c>
      <c r="I4311" s="51">
        <v>0</v>
      </c>
      <c r="J4311" s="31">
        <f t="shared" si="510"/>
        <v>0</v>
      </c>
      <c r="K4311" s="1">
        <f t="shared" si="511"/>
        <v>0</v>
      </c>
      <c r="L4311" s="1">
        <f t="shared" si="508"/>
        <v>4</v>
      </c>
    </row>
    <row r="4312" spans="1:12" ht="16.5" hidden="1" thickBot="1" x14ac:dyDescent="0.3">
      <c r="A4312" s="26">
        <v>735201</v>
      </c>
      <c r="B4312" s="42">
        <v>735201</v>
      </c>
      <c r="C4312" s="43" t="s">
        <v>1954</v>
      </c>
      <c r="D4312" s="44">
        <v>0</v>
      </c>
      <c r="E4312" s="29">
        <f>IF(ISERROR(VLOOKUP(A4312,'INFORME SEVEN'!$A$1:$F$339,4,0)),0,VLOOKUP(A4312,'INFORME SEVEN'!$A$1:$F$339,4,0))</f>
        <v>0</v>
      </c>
      <c r="F4312" s="29">
        <f>IF(ISERROR(VLOOKUP(A4312,'INFORME SEVEN'!$A$1:$F$339,5,0)),0,VLOOKUP(A4312,'INFORME SEVEN'!$A$1:$F$339,5,0))</f>
        <v>0</v>
      </c>
      <c r="G4312" s="65">
        <f t="shared" si="507"/>
        <v>0</v>
      </c>
      <c r="H4312" s="44">
        <f t="shared" si="509"/>
        <v>0</v>
      </c>
      <c r="I4312" s="46">
        <v>0</v>
      </c>
      <c r="J4312" s="31">
        <f t="shared" si="510"/>
        <v>0</v>
      </c>
      <c r="K4312" s="1">
        <f t="shared" si="511"/>
        <v>0</v>
      </c>
      <c r="L4312" s="1">
        <f t="shared" si="508"/>
        <v>6</v>
      </c>
    </row>
    <row r="4313" spans="1:12" ht="16.5" hidden="1" thickBot="1" x14ac:dyDescent="0.3">
      <c r="A4313" s="26">
        <v>735202</v>
      </c>
      <c r="B4313" s="42">
        <v>735202</v>
      </c>
      <c r="C4313" s="43" t="s">
        <v>1820</v>
      </c>
      <c r="D4313" s="44">
        <v>0</v>
      </c>
      <c r="E4313" s="29">
        <f>IF(ISERROR(VLOOKUP(A4313,'INFORME SEVEN'!$A$1:$F$339,4,0)),0,VLOOKUP(A4313,'INFORME SEVEN'!$A$1:$F$339,4,0))</f>
        <v>0</v>
      </c>
      <c r="F4313" s="29">
        <f>IF(ISERROR(VLOOKUP(A4313,'INFORME SEVEN'!$A$1:$F$339,5,0)),0,VLOOKUP(A4313,'INFORME SEVEN'!$A$1:$F$339,5,0))</f>
        <v>0</v>
      </c>
      <c r="G4313" s="65">
        <f t="shared" si="507"/>
        <v>0</v>
      </c>
      <c r="H4313" s="44">
        <f t="shared" si="509"/>
        <v>0</v>
      </c>
      <c r="I4313" s="46">
        <v>0</v>
      </c>
      <c r="J4313" s="31">
        <f t="shared" si="510"/>
        <v>0</v>
      </c>
      <c r="K4313" s="1">
        <f t="shared" si="511"/>
        <v>0</v>
      </c>
      <c r="L4313" s="1">
        <f t="shared" si="508"/>
        <v>6</v>
      </c>
    </row>
    <row r="4314" spans="1:12" ht="16.5" hidden="1" thickBot="1" x14ac:dyDescent="0.3">
      <c r="A4314" s="26">
        <v>735203</v>
      </c>
      <c r="B4314" s="42">
        <v>735203</v>
      </c>
      <c r="C4314" s="43" t="s">
        <v>817</v>
      </c>
      <c r="D4314" s="44">
        <v>0</v>
      </c>
      <c r="E4314" s="29">
        <f>IF(ISERROR(VLOOKUP(A4314,'INFORME SEVEN'!$A$1:$F$339,4,0)),0,VLOOKUP(A4314,'INFORME SEVEN'!$A$1:$F$339,4,0))</f>
        <v>0</v>
      </c>
      <c r="F4314" s="29">
        <f>IF(ISERROR(VLOOKUP(A4314,'INFORME SEVEN'!$A$1:$F$339,5,0)),0,VLOOKUP(A4314,'INFORME SEVEN'!$A$1:$F$339,5,0))</f>
        <v>0</v>
      </c>
      <c r="G4314" s="65">
        <f t="shared" si="507"/>
        <v>0</v>
      </c>
      <c r="H4314" s="44">
        <f t="shared" si="509"/>
        <v>0</v>
      </c>
      <c r="I4314" s="46">
        <v>0</v>
      </c>
      <c r="J4314" s="31">
        <f t="shared" si="510"/>
        <v>0</v>
      </c>
      <c r="K4314" s="1">
        <f t="shared" si="511"/>
        <v>0</v>
      </c>
      <c r="L4314" s="1">
        <f t="shared" si="508"/>
        <v>6</v>
      </c>
    </row>
    <row r="4315" spans="1:12" ht="16.5" hidden="1" thickBot="1" x14ac:dyDescent="0.3">
      <c r="A4315" s="26">
        <v>735204</v>
      </c>
      <c r="B4315" s="42">
        <v>735204</v>
      </c>
      <c r="C4315" s="43" t="s">
        <v>1819</v>
      </c>
      <c r="D4315" s="44">
        <v>0</v>
      </c>
      <c r="E4315" s="29">
        <f>IF(ISERROR(VLOOKUP(A4315,'INFORME SEVEN'!$A$1:$F$339,4,0)),0,VLOOKUP(A4315,'INFORME SEVEN'!$A$1:$F$339,4,0))</f>
        <v>0</v>
      </c>
      <c r="F4315" s="29">
        <f>IF(ISERROR(VLOOKUP(A4315,'INFORME SEVEN'!$A$1:$F$339,5,0)),0,VLOOKUP(A4315,'INFORME SEVEN'!$A$1:$F$339,5,0))</f>
        <v>0</v>
      </c>
      <c r="G4315" s="65">
        <f t="shared" si="507"/>
        <v>0</v>
      </c>
      <c r="H4315" s="44">
        <f t="shared" si="509"/>
        <v>0</v>
      </c>
      <c r="I4315" s="46">
        <v>0</v>
      </c>
      <c r="J4315" s="31">
        <f t="shared" si="510"/>
        <v>0</v>
      </c>
      <c r="K4315" s="1">
        <f t="shared" si="511"/>
        <v>0</v>
      </c>
      <c r="L4315" s="1">
        <f t="shared" si="508"/>
        <v>6</v>
      </c>
    </row>
    <row r="4316" spans="1:12" ht="16.5" hidden="1" thickBot="1" x14ac:dyDescent="0.3">
      <c r="A4316" s="26">
        <v>735205</v>
      </c>
      <c r="B4316" s="42">
        <v>735205</v>
      </c>
      <c r="C4316" s="43" t="s">
        <v>818</v>
      </c>
      <c r="D4316" s="44">
        <v>0</v>
      </c>
      <c r="E4316" s="29">
        <f>IF(ISERROR(VLOOKUP(A4316,'INFORME SEVEN'!$A$1:$F$339,4,0)),0,VLOOKUP(A4316,'INFORME SEVEN'!$A$1:$F$339,4,0))</f>
        <v>0</v>
      </c>
      <c r="F4316" s="29">
        <f>IF(ISERROR(VLOOKUP(A4316,'INFORME SEVEN'!$A$1:$F$339,5,0)),0,VLOOKUP(A4316,'INFORME SEVEN'!$A$1:$F$339,5,0))</f>
        <v>0</v>
      </c>
      <c r="G4316" s="65">
        <f t="shared" si="507"/>
        <v>0</v>
      </c>
      <c r="H4316" s="44">
        <f t="shared" si="509"/>
        <v>0</v>
      </c>
      <c r="I4316" s="46">
        <v>0</v>
      </c>
      <c r="J4316" s="31">
        <f t="shared" si="510"/>
        <v>0</v>
      </c>
      <c r="K4316" s="1">
        <f t="shared" si="511"/>
        <v>0</v>
      </c>
      <c r="L4316" s="1">
        <f t="shared" si="508"/>
        <v>6</v>
      </c>
    </row>
    <row r="4317" spans="1:12" ht="16.5" hidden="1" thickBot="1" x14ac:dyDescent="0.3">
      <c r="A4317" s="26">
        <v>735206</v>
      </c>
      <c r="B4317" s="42">
        <v>735206</v>
      </c>
      <c r="C4317" s="43" t="s">
        <v>440</v>
      </c>
      <c r="D4317" s="44">
        <v>0</v>
      </c>
      <c r="E4317" s="29">
        <f>IF(ISERROR(VLOOKUP(A4317,'INFORME SEVEN'!$A$1:$F$339,4,0)),0,VLOOKUP(A4317,'INFORME SEVEN'!$A$1:$F$339,4,0))</f>
        <v>0</v>
      </c>
      <c r="F4317" s="29">
        <f>IF(ISERROR(VLOOKUP(A4317,'INFORME SEVEN'!$A$1:$F$339,5,0)),0,VLOOKUP(A4317,'INFORME SEVEN'!$A$1:$F$339,5,0))</f>
        <v>0</v>
      </c>
      <c r="G4317" s="65">
        <f t="shared" si="507"/>
        <v>0</v>
      </c>
      <c r="H4317" s="44">
        <f t="shared" si="509"/>
        <v>0</v>
      </c>
      <c r="I4317" s="46">
        <v>0</v>
      </c>
      <c r="J4317" s="31">
        <f t="shared" si="510"/>
        <v>0</v>
      </c>
      <c r="K4317" s="1">
        <f t="shared" si="511"/>
        <v>0</v>
      </c>
      <c r="L4317" s="1">
        <f t="shared" si="508"/>
        <v>6</v>
      </c>
    </row>
    <row r="4318" spans="1:12" ht="16.5" hidden="1" thickBot="1" x14ac:dyDescent="0.3">
      <c r="A4318" s="26">
        <v>735207</v>
      </c>
      <c r="B4318" s="42">
        <v>735207</v>
      </c>
      <c r="C4318" s="43" t="s">
        <v>1955</v>
      </c>
      <c r="D4318" s="44">
        <v>0</v>
      </c>
      <c r="E4318" s="29">
        <f>IF(ISERROR(VLOOKUP(A4318,'INFORME SEVEN'!$A$1:$F$339,4,0)),0,VLOOKUP(A4318,'INFORME SEVEN'!$A$1:$F$339,4,0))</f>
        <v>0</v>
      </c>
      <c r="F4318" s="29">
        <f>IF(ISERROR(VLOOKUP(A4318,'INFORME SEVEN'!$A$1:$F$339,5,0)),0,VLOOKUP(A4318,'INFORME SEVEN'!$A$1:$F$339,5,0))</f>
        <v>0</v>
      </c>
      <c r="G4318" s="65">
        <f t="shared" si="507"/>
        <v>0</v>
      </c>
      <c r="H4318" s="44">
        <f t="shared" si="509"/>
        <v>0</v>
      </c>
      <c r="I4318" s="46">
        <v>0</v>
      </c>
      <c r="J4318" s="31">
        <f t="shared" si="510"/>
        <v>0</v>
      </c>
      <c r="K4318" s="1">
        <f t="shared" si="511"/>
        <v>0</v>
      </c>
      <c r="L4318" s="1">
        <f t="shared" si="508"/>
        <v>6</v>
      </c>
    </row>
    <row r="4319" spans="1:12" ht="16.5" hidden="1" thickBot="1" x14ac:dyDescent="0.3">
      <c r="A4319" s="26">
        <v>735208</v>
      </c>
      <c r="B4319" s="42">
        <v>735208</v>
      </c>
      <c r="C4319" s="43" t="s">
        <v>438</v>
      </c>
      <c r="D4319" s="44">
        <v>0</v>
      </c>
      <c r="E4319" s="29">
        <f>IF(ISERROR(VLOOKUP(A4319,'INFORME SEVEN'!$A$1:$F$339,4,0)),0,VLOOKUP(A4319,'INFORME SEVEN'!$A$1:$F$339,4,0))</f>
        <v>0</v>
      </c>
      <c r="F4319" s="29">
        <f>IF(ISERROR(VLOOKUP(A4319,'INFORME SEVEN'!$A$1:$F$339,5,0)),0,VLOOKUP(A4319,'INFORME SEVEN'!$A$1:$F$339,5,0))</f>
        <v>0</v>
      </c>
      <c r="G4319" s="65">
        <f t="shared" si="507"/>
        <v>0</v>
      </c>
      <c r="H4319" s="44">
        <f t="shared" si="509"/>
        <v>0</v>
      </c>
      <c r="I4319" s="46">
        <v>0</v>
      </c>
      <c r="J4319" s="31">
        <f t="shared" si="510"/>
        <v>0</v>
      </c>
      <c r="K4319" s="1">
        <f t="shared" si="511"/>
        <v>0</v>
      </c>
      <c r="L4319" s="1">
        <f t="shared" si="508"/>
        <v>6</v>
      </c>
    </row>
    <row r="4320" spans="1:12" ht="16.5" hidden="1" thickBot="1" x14ac:dyDescent="0.3">
      <c r="A4320" s="26">
        <v>735209</v>
      </c>
      <c r="B4320" s="42">
        <v>735209</v>
      </c>
      <c r="C4320" s="43" t="s">
        <v>1821</v>
      </c>
      <c r="D4320" s="44">
        <v>0</v>
      </c>
      <c r="E4320" s="29">
        <f>IF(ISERROR(VLOOKUP(A4320,'INFORME SEVEN'!$A$1:$F$339,4,0)),0,VLOOKUP(A4320,'INFORME SEVEN'!$A$1:$F$339,4,0))</f>
        <v>0</v>
      </c>
      <c r="F4320" s="29">
        <f>IF(ISERROR(VLOOKUP(A4320,'INFORME SEVEN'!$A$1:$F$339,5,0)),0,VLOOKUP(A4320,'INFORME SEVEN'!$A$1:$F$339,5,0))</f>
        <v>0</v>
      </c>
      <c r="G4320" s="65">
        <f t="shared" si="507"/>
        <v>0</v>
      </c>
      <c r="H4320" s="44">
        <f t="shared" si="509"/>
        <v>0</v>
      </c>
      <c r="I4320" s="46">
        <v>0</v>
      </c>
      <c r="J4320" s="31">
        <f t="shared" si="510"/>
        <v>0</v>
      </c>
      <c r="K4320" s="1">
        <f t="shared" si="511"/>
        <v>0</v>
      </c>
      <c r="L4320" s="1">
        <f t="shared" si="508"/>
        <v>6</v>
      </c>
    </row>
    <row r="4321" spans="1:12" ht="16.5" hidden="1" thickBot="1" x14ac:dyDescent="0.3">
      <c r="A4321" s="26">
        <v>735210</v>
      </c>
      <c r="B4321" s="42">
        <v>735210</v>
      </c>
      <c r="C4321" s="43" t="s">
        <v>1822</v>
      </c>
      <c r="D4321" s="44">
        <v>0</v>
      </c>
      <c r="E4321" s="29">
        <f>IF(ISERROR(VLOOKUP(A4321,'INFORME SEVEN'!$A$1:$F$339,4,0)),0,VLOOKUP(A4321,'INFORME SEVEN'!$A$1:$F$339,4,0))</f>
        <v>0</v>
      </c>
      <c r="F4321" s="29">
        <f>IF(ISERROR(VLOOKUP(A4321,'INFORME SEVEN'!$A$1:$F$339,5,0)),0,VLOOKUP(A4321,'INFORME SEVEN'!$A$1:$F$339,5,0))</f>
        <v>0</v>
      </c>
      <c r="G4321" s="65">
        <f t="shared" si="507"/>
        <v>0</v>
      </c>
      <c r="H4321" s="44">
        <f t="shared" si="509"/>
        <v>0</v>
      </c>
      <c r="I4321" s="46">
        <v>0</v>
      </c>
      <c r="J4321" s="31">
        <f t="shared" si="510"/>
        <v>0</v>
      </c>
      <c r="K4321" s="1">
        <f t="shared" si="511"/>
        <v>0</v>
      </c>
      <c r="L4321" s="1">
        <f t="shared" si="508"/>
        <v>6</v>
      </c>
    </row>
    <row r="4322" spans="1:12" ht="16.5" hidden="1" thickBot="1" x14ac:dyDescent="0.3">
      <c r="A4322" s="26">
        <v>735295</v>
      </c>
      <c r="B4322" s="42">
        <v>735295</v>
      </c>
      <c r="C4322" s="43" t="s">
        <v>1956</v>
      </c>
      <c r="D4322" s="44">
        <v>0</v>
      </c>
      <c r="E4322" s="29">
        <f>IF(ISERROR(VLOOKUP(A4322,'INFORME SEVEN'!$A$1:$F$339,4,0)),0,VLOOKUP(A4322,'INFORME SEVEN'!$A$1:$F$339,4,0))</f>
        <v>0</v>
      </c>
      <c r="F4322" s="29">
        <f>IF(ISERROR(VLOOKUP(A4322,'INFORME SEVEN'!$A$1:$F$339,5,0)),0,VLOOKUP(A4322,'INFORME SEVEN'!$A$1:$F$339,5,0))</f>
        <v>0</v>
      </c>
      <c r="G4322" s="65">
        <f t="shared" si="507"/>
        <v>0</v>
      </c>
      <c r="H4322" s="44">
        <f t="shared" si="509"/>
        <v>0</v>
      </c>
      <c r="I4322" s="46">
        <v>0</v>
      </c>
      <c r="J4322" s="31">
        <f t="shared" si="510"/>
        <v>0</v>
      </c>
      <c r="K4322" s="1">
        <f t="shared" si="511"/>
        <v>0</v>
      </c>
      <c r="L4322" s="1">
        <f t="shared" si="508"/>
        <v>6</v>
      </c>
    </row>
    <row r="4323" spans="1:12" ht="16.5" hidden="1" thickBot="1" x14ac:dyDescent="0.3">
      <c r="A4323" s="26">
        <v>7353</v>
      </c>
      <c r="B4323" s="48">
        <v>735300</v>
      </c>
      <c r="C4323" s="49" t="s">
        <v>2007</v>
      </c>
      <c r="D4323" s="39">
        <v>0</v>
      </c>
      <c r="E4323" s="29">
        <f>IF(ISERROR(VLOOKUP(A4323,'INFORME SEVEN'!$A$1:$F$339,4,0)),0,VLOOKUP(A4323,'INFORME SEVEN'!$A$1:$F$339,4,0))</f>
        <v>0</v>
      </c>
      <c r="F4323" s="29">
        <f>IF(ISERROR(VLOOKUP(A4323,'INFORME SEVEN'!$A$1:$F$339,5,0)),0,VLOOKUP(A4323,'INFORME SEVEN'!$A$1:$F$339,5,0))</f>
        <v>0</v>
      </c>
      <c r="G4323" s="39">
        <f t="shared" si="507"/>
        <v>0</v>
      </c>
      <c r="H4323" s="50">
        <f t="shared" si="509"/>
        <v>0</v>
      </c>
      <c r="I4323" s="51">
        <v>0</v>
      </c>
      <c r="J4323" s="31">
        <f t="shared" si="510"/>
        <v>0</v>
      </c>
      <c r="K4323" s="1">
        <f t="shared" si="511"/>
        <v>0</v>
      </c>
      <c r="L4323" s="1">
        <f t="shared" si="508"/>
        <v>4</v>
      </c>
    </row>
    <row r="4324" spans="1:12" ht="16.5" hidden="1" thickBot="1" x14ac:dyDescent="0.3">
      <c r="A4324" s="26">
        <v>735301</v>
      </c>
      <c r="B4324" s="42">
        <v>735301</v>
      </c>
      <c r="C4324" s="43" t="s">
        <v>1954</v>
      </c>
      <c r="D4324" s="44">
        <v>0</v>
      </c>
      <c r="E4324" s="29">
        <f>IF(ISERROR(VLOOKUP(A4324,'INFORME SEVEN'!$A$1:$F$339,4,0)),0,VLOOKUP(A4324,'INFORME SEVEN'!$A$1:$F$339,4,0))</f>
        <v>0</v>
      </c>
      <c r="F4324" s="29">
        <f>IF(ISERROR(VLOOKUP(A4324,'INFORME SEVEN'!$A$1:$F$339,5,0)),0,VLOOKUP(A4324,'INFORME SEVEN'!$A$1:$F$339,5,0))</f>
        <v>0</v>
      </c>
      <c r="G4324" s="65">
        <f t="shared" si="507"/>
        <v>0</v>
      </c>
      <c r="H4324" s="44">
        <f t="shared" si="509"/>
        <v>0</v>
      </c>
      <c r="I4324" s="46">
        <v>0</v>
      </c>
      <c r="J4324" s="31">
        <f t="shared" si="510"/>
        <v>0</v>
      </c>
      <c r="K4324" s="1">
        <f t="shared" si="511"/>
        <v>0</v>
      </c>
      <c r="L4324" s="1">
        <f t="shared" si="508"/>
        <v>6</v>
      </c>
    </row>
    <row r="4325" spans="1:12" ht="16.5" hidden="1" thickBot="1" x14ac:dyDescent="0.3">
      <c r="A4325" s="26">
        <v>735302</v>
      </c>
      <c r="B4325" s="42">
        <v>735302</v>
      </c>
      <c r="C4325" s="43" t="s">
        <v>1820</v>
      </c>
      <c r="D4325" s="44">
        <v>0</v>
      </c>
      <c r="E4325" s="29">
        <f>IF(ISERROR(VLOOKUP(A4325,'INFORME SEVEN'!$A$1:$F$339,4,0)),0,VLOOKUP(A4325,'INFORME SEVEN'!$A$1:$F$339,4,0))</f>
        <v>0</v>
      </c>
      <c r="F4325" s="29">
        <f>IF(ISERROR(VLOOKUP(A4325,'INFORME SEVEN'!$A$1:$F$339,5,0)),0,VLOOKUP(A4325,'INFORME SEVEN'!$A$1:$F$339,5,0))</f>
        <v>0</v>
      </c>
      <c r="G4325" s="65">
        <f t="shared" si="507"/>
        <v>0</v>
      </c>
      <c r="H4325" s="44">
        <f t="shared" si="509"/>
        <v>0</v>
      </c>
      <c r="I4325" s="46">
        <v>0</v>
      </c>
      <c r="J4325" s="31">
        <f t="shared" si="510"/>
        <v>0</v>
      </c>
      <c r="K4325" s="1">
        <f t="shared" si="511"/>
        <v>0</v>
      </c>
      <c r="L4325" s="1">
        <f t="shared" si="508"/>
        <v>6</v>
      </c>
    </row>
    <row r="4326" spans="1:12" ht="16.5" hidden="1" thickBot="1" x14ac:dyDescent="0.3">
      <c r="A4326" s="26">
        <v>735303</v>
      </c>
      <c r="B4326" s="42">
        <v>735303</v>
      </c>
      <c r="C4326" s="43" t="s">
        <v>817</v>
      </c>
      <c r="D4326" s="44">
        <v>0</v>
      </c>
      <c r="E4326" s="29">
        <f>IF(ISERROR(VLOOKUP(A4326,'INFORME SEVEN'!$A$1:$F$339,4,0)),0,VLOOKUP(A4326,'INFORME SEVEN'!$A$1:$F$339,4,0))</f>
        <v>0</v>
      </c>
      <c r="F4326" s="29">
        <f>IF(ISERROR(VLOOKUP(A4326,'INFORME SEVEN'!$A$1:$F$339,5,0)),0,VLOOKUP(A4326,'INFORME SEVEN'!$A$1:$F$339,5,0))</f>
        <v>0</v>
      </c>
      <c r="G4326" s="65">
        <f t="shared" si="507"/>
        <v>0</v>
      </c>
      <c r="H4326" s="44">
        <f t="shared" si="509"/>
        <v>0</v>
      </c>
      <c r="I4326" s="46">
        <v>0</v>
      </c>
      <c r="J4326" s="31">
        <f t="shared" si="510"/>
        <v>0</v>
      </c>
      <c r="K4326" s="1">
        <f t="shared" si="511"/>
        <v>0</v>
      </c>
      <c r="L4326" s="1">
        <f t="shared" si="508"/>
        <v>6</v>
      </c>
    </row>
    <row r="4327" spans="1:12" ht="16.5" hidden="1" thickBot="1" x14ac:dyDescent="0.3">
      <c r="A4327" s="26">
        <v>735304</v>
      </c>
      <c r="B4327" s="42">
        <v>735304</v>
      </c>
      <c r="C4327" s="43" t="s">
        <v>1819</v>
      </c>
      <c r="D4327" s="44">
        <v>0</v>
      </c>
      <c r="E4327" s="29">
        <f>IF(ISERROR(VLOOKUP(A4327,'INFORME SEVEN'!$A$1:$F$339,4,0)),0,VLOOKUP(A4327,'INFORME SEVEN'!$A$1:$F$339,4,0))</f>
        <v>0</v>
      </c>
      <c r="F4327" s="29">
        <f>IF(ISERROR(VLOOKUP(A4327,'INFORME SEVEN'!$A$1:$F$339,5,0)),0,VLOOKUP(A4327,'INFORME SEVEN'!$A$1:$F$339,5,0))</f>
        <v>0</v>
      </c>
      <c r="G4327" s="65">
        <f t="shared" si="507"/>
        <v>0</v>
      </c>
      <c r="H4327" s="44">
        <f t="shared" si="509"/>
        <v>0</v>
      </c>
      <c r="I4327" s="46">
        <v>0</v>
      </c>
      <c r="J4327" s="31">
        <f t="shared" si="510"/>
        <v>0</v>
      </c>
      <c r="K4327" s="1">
        <f t="shared" si="511"/>
        <v>0</v>
      </c>
      <c r="L4327" s="1">
        <f t="shared" si="508"/>
        <v>6</v>
      </c>
    </row>
    <row r="4328" spans="1:12" ht="16.5" hidden="1" thickBot="1" x14ac:dyDescent="0.3">
      <c r="A4328" s="26">
        <v>735305</v>
      </c>
      <c r="B4328" s="42">
        <v>735305</v>
      </c>
      <c r="C4328" s="43" t="s">
        <v>818</v>
      </c>
      <c r="D4328" s="44">
        <v>0</v>
      </c>
      <c r="E4328" s="29">
        <f>IF(ISERROR(VLOOKUP(A4328,'INFORME SEVEN'!$A$1:$F$339,4,0)),0,VLOOKUP(A4328,'INFORME SEVEN'!$A$1:$F$339,4,0))</f>
        <v>0</v>
      </c>
      <c r="F4328" s="29">
        <f>IF(ISERROR(VLOOKUP(A4328,'INFORME SEVEN'!$A$1:$F$339,5,0)),0,VLOOKUP(A4328,'INFORME SEVEN'!$A$1:$F$339,5,0))</f>
        <v>0</v>
      </c>
      <c r="G4328" s="65">
        <f t="shared" si="507"/>
        <v>0</v>
      </c>
      <c r="H4328" s="44">
        <f t="shared" si="509"/>
        <v>0</v>
      </c>
      <c r="I4328" s="46">
        <v>0</v>
      </c>
      <c r="J4328" s="31">
        <f t="shared" si="510"/>
        <v>0</v>
      </c>
      <c r="K4328" s="1">
        <f t="shared" si="511"/>
        <v>0</v>
      </c>
      <c r="L4328" s="1">
        <f t="shared" si="508"/>
        <v>6</v>
      </c>
    </row>
    <row r="4329" spans="1:12" ht="16.5" hidden="1" thickBot="1" x14ac:dyDescent="0.3">
      <c r="A4329" s="26">
        <v>735306</v>
      </c>
      <c r="B4329" s="42">
        <v>735306</v>
      </c>
      <c r="C4329" s="43" t="s">
        <v>440</v>
      </c>
      <c r="D4329" s="44">
        <v>0</v>
      </c>
      <c r="E4329" s="29">
        <f>IF(ISERROR(VLOOKUP(A4329,'INFORME SEVEN'!$A$1:$F$339,4,0)),0,VLOOKUP(A4329,'INFORME SEVEN'!$A$1:$F$339,4,0))</f>
        <v>0</v>
      </c>
      <c r="F4329" s="29">
        <f>IF(ISERROR(VLOOKUP(A4329,'INFORME SEVEN'!$A$1:$F$339,5,0)),0,VLOOKUP(A4329,'INFORME SEVEN'!$A$1:$F$339,5,0))</f>
        <v>0</v>
      </c>
      <c r="G4329" s="65">
        <f t="shared" si="507"/>
        <v>0</v>
      </c>
      <c r="H4329" s="44">
        <f t="shared" si="509"/>
        <v>0</v>
      </c>
      <c r="I4329" s="46">
        <v>0</v>
      </c>
      <c r="J4329" s="31">
        <f t="shared" si="510"/>
        <v>0</v>
      </c>
      <c r="K4329" s="1">
        <f t="shared" si="511"/>
        <v>0</v>
      </c>
      <c r="L4329" s="1">
        <f t="shared" si="508"/>
        <v>6</v>
      </c>
    </row>
    <row r="4330" spans="1:12" ht="16.5" hidden="1" thickBot="1" x14ac:dyDescent="0.3">
      <c r="A4330" s="26">
        <v>735307</v>
      </c>
      <c r="B4330" s="42">
        <v>735307</v>
      </c>
      <c r="C4330" s="43" t="s">
        <v>1955</v>
      </c>
      <c r="D4330" s="44">
        <v>0</v>
      </c>
      <c r="E4330" s="29">
        <f>IF(ISERROR(VLOOKUP(A4330,'INFORME SEVEN'!$A$1:$F$339,4,0)),0,VLOOKUP(A4330,'INFORME SEVEN'!$A$1:$F$339,4,0))</f>
        <v>0</v>
      </c>
      <c r="F4330" s="29">
        <f>IF(ISERROR(VLOOKUP(A4330,'INFORME SEVEN'!$A$1:$F$339,5,0)),0,VLOOKUP(A4330,'INFORME SEVEN'!$A$1:$F$339,5,0))</f>
        <v>0</v>
      </c>
      <c r="G4330" s="65">
        <f t="shared" si="507"/>
        <v>0</v>
      </c>
      <c r="H4330" s="44">
        <f t="shared" si="509"/>
        <v>0</v>
      </c>
      <c r="I4330" s="46">
        <v>0</v>
      </c>
      <c r="J4330" s="31">
        <f t="shared" si="510"/>
        <v>0</v>
      </c>
      <c r="K4330" s="1">
        <f t="shared" si="511"/>
        <v>0</v>
      </c>
      <c r="L4330" s="1">
        <f t="shared" si="508"/>
        <v>6</v>
      </c>
    </row>
    <row r="4331" spans="1:12" ht="16.5" hidden="1" thickBot="1" x14ac:dyDescent="0.3">
      <c r="A4331" s="26">
        <v>735308</v>
      </c>
      <c r="B4331" s="42">
        <v>735308</v>
      </c>
      <c r="C4331" s="43" t="s">
        <v>438</v>
      </c>
      <c r="D4331" s="44">
        <v>0</v>
      </c>
      <c r="E4331" s="29">
        <f>IF(ISERROR(VLOOKUP(A4331,'INFORME SEVEN'!$A$1:$F$339,4,0)),0,VLOOKUP(A4331,'INFORME SEVEN'!$A$1:$F$339,4,0))</f>
        <v>0</v>
      </c>
      <c r="F4331" s="29">
        <f>IF(ISERROR(VLOOKUP(A4331,'INFORME SEVEN'!$A$1:$F$339,5,0)),0,VLOOKUP(A4331,'INFORME SEVEN'!$A$1:$F$339,5,0))</f>
        <v>0</v>
      </c>
      <c r="G4331" s="65">
        <f t="shared" si="507"/>
        <v>0</v>
      </c>
      <c r="H4331" s="44">
        <f t="shared" si="509"/>
        <v>0</v>
      </c>
      <c r="I4331" s="46">
        <v>0</v>
      </c>
      <c r="J4331" s="31">
        <f t="shared" si="510"/>
        <v>0</v>
      </c>
      <c r="K4331" s="1">
        <f t="shared" si="511"/>
        <v>0</v>
      </c>
      <c r="L4331" s="1">
        <f t="shared" si="508"/>
        <v>6</v>
      </c>
    </row>
    <row r="4332" spans="1:12" ht="16.5" hidden="1" thickBot="1" x14ac:dyDescent="0.3">
      <c r="A4332" s="26">
        <v>735309</v>
      </c>
      <c r="B4332" s="42">
        <v>735309</v>
      </c>
      <c r="C4332" s="43" t="s">
        <v>1821</v>
      </c>
      <c r="D4332" s="44">
        <v>0</v>
      </c>
      <c r="E4332" s="29">
        <f>IF(ISERROR(VLOOKUP(A4332,'INFORME SEVEN'!$A$1:$F$339,4,0)),0,VLOOKUP(A4332,'INFORME SEVEN'!$A$1:$F$339,4,0))</f>
        <v>0</v>
      </c>
      <c r="F4332" s="29">
        <f>IF(ISERROR(VLOOKUP(A4332,'INFORME SEVEN'!$A$1:$F$339,5,0)),0,VLOOKUP(A4332,'INFORME SEVEN'!$A$1:$F$339,5,0))</f>
        <v>0</v>
      </c>
      <c r="G4332" s="65">
        <f t="shared" si="507"/>
        <v>0</v>
      </c>
      <c r="H4332" s="44">
        <f t="shared" si="509"/>
        <v>0</v>
      </c>
      <c r="I4332" s="46">
        <v>0</v>
      </c>
      <c r="J4332" s="31">
        <f t="shared" si="510"/>
        <v>0</v>
      </c>
      <c r="K4332" s="1">
        <f t="shared" si="511"/>
        <v>0</v>
      </c>
      <c r="L4332" s="1">
        <f t="shared" si="508"/>
        <v>6</v>
      </c>
    </row>
    <row r="4333" spans="1:12" ht="16.5" hidden="1" thickBot="1" x14ac:dyDescent="0.3">
      <c r="A4333" s="26">
        <v>735310</v>
      </c>
      <c r="B4333" s="42">
        <v>735310</v>
      </c>
      <c r="C4333" s="43" t="s">
        <v>1822</v>
      </c>
      <c r="D4333" s="44">
        <v>0</v>
      </c>
      <c r="E4333" s="29">
        <f>IF(ISERROR(VLOOKUP(A4333,'INFORME SEVEN'!$A$1:$F$339,4,0)),0,VLOOKUP(A4333,'INFORME SEVEN'!$A$1:$F$339,4,0))</f>
        <v>0</v>
      </c>
      <c r="F4333" s="29">
        <f>IF(ISERROR(VLOOKUP(A4333,'INFORME SEVEN'!$A$1:$F$339,5,0)),0,VLOOKUP(A4333,'INFORME SEVEN'!$A$1:$F$339,5,0))</f>
        <v>0</v>
      </c>
      <c r="G4333" s="65">
        <f t="shared" si="507"/>
        <v>0</v>
      </c>
      <c r="H4333" s="44">
        <f t="shared" si="509"/>
        <v>0</v>
      </c>
      <c r="I4333" s="46">
        <v>0</v>
      </c>
      <c r="J4333" s="31">
        <f t="shared" si="510"/>
        <v>0</v>
      </c>
      <c r="K4333" s="1">
        <f t="shared" si="511"/>
        <v>0</v>
      </c>
      <c r="L4333" s="1">
        <f t="shared" si="508"/>
        <v>6</v>
      </c>
    </row>
    <row r="4334" spans="1:12" ht="16.5" hidden="1" thickBot="1" x14ac:dyDescent="0.3">
      <c r="A4334" s="26">
        <v>735395</v>
      </c>
      <c r="B4334" s="42">
        <v>735395</v>
      </c>
      <c r="C4334" s="43" t="s">
        <v>1956</v>
      </c>
      <c r="D4334" s="44">
        <v>0</v>
      </c>
      <c r="E4334" s="29">
        <f>IF(ISERROR(VLOOKUP(A4334,'INFORME SEVEN'!$A$1:$F$339,4,0)),0,VLOOKUP(A4334,'INFORME SEVEN'!$A$1:$F$339,4,0))</f>
        <v>0</v>
      </c>
      <c r="F4334" s="29">
        <f>IF(ISERROR(VLOOKUP(A4334,'INFORME SEVEN'!$A$1:$F$339,5,0)),0,VLOOKUP(A4334,'INFORME SEVEN'!$A$1:$F$339,5,0))</f>
        <v>0</v>
      </c>
      <c r="G4334" s="65">
        <f t="shared" si="507"/>
        <v>0</v>
      </c>
      <c r="H4334" s="44">
        <f t="shared" si="509"/>
        <v>0</v>
      </c>
      <c r="I4334" s="46">
        <v>0</v>
      </c>
      <c r="J4334" s="31">
        <f t="shared" si="510"/>
        <v>0</v>
      </c>
      <c r="K4334" s="1">
        <f t="shared" si="511"/>
        <v>0</v>
      </c>
      <c r="L4334" s="1">
        <f t="shared" si="508"/>
        <v>6</v>
      </c>
    </row>
    <row r="4335" spans="1:12" ht="16.5" hidden="1" thickBot="1" x14ac:dyDescent="0.3">
      <c r="A4335" s="26">
        <v>7354</v>
      </c>
      <c r="B4335" s="48">
        <v>735400</v>
      </c>
      <c r="C4335" s="49" t="s">
        <v>2008</v>
      </c>
      <c r="D4335" s="39">
        <v>0</v>
      </c>
      <c r="E4335" s="29">
        <f>IF(ISERROR(VLOOKUP(A4335,'INFORME SEVEN'!$A$1:$F$339,4,0)),0,VLOOKUP(A4335,'INFORME SEVEN'!$A$1:$F$339,4,0))</f>
        <v>0</v>
      </c>
      <c r="F4335" s="29">
        <f>IF(ISERROR(VLOOKUP(A4335,'INFORME SEVEN'!$A$1:$F$339,5,0)),0,VLOOKUP(A4335,'INFORME SEVEN'!$A$1:$F$339,5,0))</f>
        <v>0</v>
      </c>
      <c r="G4335" s="39">
        <f t="shared" si="507"/>
        <v>0</v>
      </c>
      <c r="H4335" s="50">
        <f t="shared" si="509"/>
        <v>0</v>
      </c>
      <c r="I4335" s="51">
        <v>0</v>
      </c>
      <c r="J4335" s="31">
        <f t="shared" si="510"/>
        <v>0</v>
      </c>
      <c r="K4335" s="1">
        <f t="shared" si="511"/>
        <v>0</v>
      </c>
      <c r="L4335" s="1">
        <f t="shared" si="508"/>
        <v>4</v>
      </c>
    </row>
    <row r="4336" spans="1:12" ht="16.5" hidden="1" thickBot="1" x14ac:dyDescent="0.3">
      <c r="A4336" s="26">
        <v>735401</v>
      </c>
      <c r="B4336" s="42">
        <v>735401</v>
      </c>
      <c r="C4336" s="43" t="s">
        <v>1954</v>
      </c>
      <c r="D4336" s="44">
        <v>0</v>
      </c>
      <c r="E4336" s="29">
        <f>IF(ISERROR(VLOOKUP(A4336,'INFORME SEVEN'!$A$1:$F$339,4,0)),0,VLOOKUP(A4336,'INFORME SEVEN'!$A$1:$F$339,4,0))</f>
        <v>0</v>
      </c>
      <c r="F4336" s="29">
        <f>IF(ISERROR(VLOOKUP(A4336,'INFORME SEVEN'!$A$1:$F$339,5,0)),0,VLOOKUP(A4336,'INFORME SEVEN'!$A$1:$F$339,5,0))</f>
        <v>0</v>
      </c>
      <c r="G4336" s="65">
        <f t="shared" si="507"/>
        <v>0</v>
      </c>
      <c r="H4336" s="44">
        <f t="shared" si="509"/>
        <v>0</v>
      </c>
      <c r="I4336" s="46">
        <v>0</v>
      </c>
      <c r="J4336" s="31">
        <f t="shared" si="510"/>
        <v>0</v>
      </c>
      <c r="K4336" s="1">
        <f t="shared" si="511"/>
        <v>0</v>
      </c>
      <c r="L4336" s="1">
        <f t="shared" si="508"/>
        <v>6</v>
      </c>
    </row>
    <row r="4337" spans="1:12" ht="16.5" hidden="1" thickBot="1" x14ac:dyDescent="0.3">
      <c r="A4337" s="26">
        <v>735402</v>
      </c>
      <c r="B4337" s="42">
        <v>735402</v>
      </c>
      <c r="C4337" s="43" t="s">
        <v>1820</v>
      </c>
      <c r="D4337" s="44">
        <v>0</v>
      </c>
      <c r="E4337" s="29">
        <f>IF(ISERROR(VLOOKUP(A4337,'INFORME SEVEN'!$A$1:$F$339,4,0)),0,VLOOKUP(A4337,'INFORME SEVEN'!$A$1:$F$339,4,0))</f>
        <v>0</v>
      </c>
      <c r="F4337" s="29">
        <f>IF(ISERROR(VLOOKUP(A4337,'INFORME SEVEN'!$A$1:$F$339,5,0)),0,VLOOKUP(A4337,'INFORME SEVEN'!$A$1:$F$339,5,0))</f>
        <v>0</v>
      </c>
      <c r="G4337" s="65">
        <f t="shared" si="507"/>
        <v>0</v>
      </c>
      <c r="H4337" s="44">
        <f t="shared" si="509"/>
        <v>0</v>
      </c>
      <c r="I4337" s="46">
        <v>0</v>
      </c>
      <c r="J4337" s="31">
        <f t="shared" si="510"/>
        <v>0</v>
      </c>
      <c r="K4337" s="1">
        <f t="shared" si="511"/>
        <v>0</v>
      </c>
      <c r="L4337" s="1">
        <f t="shared" si="508"/>
        <v>6</v>
      </c>
    </row>
    <row r="4338" spans="1:12" ht="16.5" hidden="1" thickBot="1" x14ac:dyDescent="0.3">
      <c r="A4338" s="26">
        <v>735403</v>
      </c>
      <c r="B4338" s="42">
        <v>735403</v>
      </c>
      <c r="C4338" s="43" t="s">
        <v>817</v>
      </c>
      <c r="D4338" s="44">
        <v>0</v>
      </c>
      <c r="E4338" s="29">
        <f>IF(ISERROR(VLOOKUP(A4338,'INFORME SEVEN'!$A$1:$F$339,4,0)),0,VLOOKUP(A4338,'INFORME SEVEN'!$A$1:$F$339,4,0))</f>
        <v>0</v>
      </c>
      <c r="F4338" s="29">
        <f>IF(ISERROR(VLOOKUP(A4338,'INFORME SEVEN'!$A$1:$F$339,5,0)),0,VLOOKUP(A4338,'INFORME SEVEN'!$A$1:$F$339,5,0))</f>
        <v>0</v>
      </c>
      <c r="G4338" s="65">
        <f t="shared" si="507"/>
        <v>0</v>
      </c>
      <c r="H4338" s="44">
        <f t="shared" si="509"/>
        <v>0</v>
      </c>
      <c r="I4338" s="46">
        <v>0</v>
      </c>
      <c r="J4338" s="31">
        <f t="shared" si="510"/>
        <v>0</v>
      </c>
      <c r="K4338" s="1">
        <f t="shared" si="511"/>
        <v>0</v>
      </c>
      <c r="L4338" s="1">
        <f t="shared" si="508"/>
        <v>6</v>
      </c>
    </row>
    <row r="4339" spans="1:12" ht="16.5" hidden="1" thickBot="1" x14ac:dyDescent="0.3">
      <c r="A4339" s="26">
        <v>735404</v>
      </c>
      <c r="B4339" s="42">
        <v>735404</v>
      </c>
      <c r="C4339" s="43" t="s">
        <v>1819</v>
      </c>
      <c r="D4339" s="44">
        <v>0</v>
      </c>
      <c r="E4339" s="29">
        <f>IF(ISERROR(VLOOKUP(A4339,'INFORME SEVEN'!$A$1:$F$339,4,0)),0,VLOOKUP(A4339,'INFORME SEVEN'!$A$1:$F$339,4,0))</f>
        <v>0</v>
      </c>
      <c r="F4339" s="29">
        <f>IF(ISERROR(VLOOKUP(A4339,'INFORME SEVEN'!$A$1:$F$339,5,0)),0,VLOOKUP(A4339,'INFORME SEVEN'!$A$1:$F$339,5,0))</f>
        <v>0</v>
      </c>
      <c r="G4339" s="65">
        <f t="shared" si="507"/>
        <v>0</v>
      </c>
      <c r="H4339" s="44">
        <f t="shared" si="509"/>
        <v>0</v>
      </c>
      <c r="I4339" s="46">
        <v>0</v>
      </c>
      <c r="J4339" s="31">
        <f t="shared" si="510"/>
        <v>0</v>
      </c>
      <c r="K4339" s="1">
        <f t="shared" si="511"/>
        <v>0</v>
      </c>
      <c r="L4339" s="1">
        <f t="shared" si="508"/>
        <v>6</v>
      </c>
    </row>
    <row r="4340" spans="1:12" ht="16.5" hidden="1" thickBot="1" x14ac:dyDescent="0.3">
      <c r="A4340" s="26">
        <v>735405</v>
      </c>
      <c r="B4340" s="42">
        <v>735405</v>
      </c>
      <c r="C4340" s="43" t="s">
        <v>818</v>
      </c>
      <c r="D4340" s="44">
        <v>0</v>
      </c>
      <c r="E4340" s="29">
        <f>IF(ISERROR(VLOOKUP(A4340,'INFORME SEVEN'!$A$1:$F$339,4,0)),0,VLOOKUP(A4340,'INFORME SEVEN'!$A$1:$F$339,4,0))</f>
        <v>0</v>
      </c>
      <c r="F4340" s="29">
        <f>IF(ISERROR(VLOOKUP(A4340,'INFORME SEVEN'!$A$1:$F$339,5,0)),0,VLOOKUP(A4340,'INFORME SEVEN'!$A$1:$F$339,5,0))</f>
        <v>0</v>
      </c>
      <c r="G4340" s="65">
        <f t="shared" si="507"/>
        <v>0</v>
      </c>
      <c r="H4340" s="44">
        <f t="shared" si="509"/>
        <v>0</v>
      </c>
      <c r="I4340" s="46">
        <v>0</v>
      </c>
      <c r="J4340" s="31">
        <f t="shared" si="510"/>
        <v>0</v>
      </c>
      <c r="K4340" s="1">
        <f t="shared" si="511"/>
        <v>0</v>
      </c>
      <c r="L4340" s="1">
        <f t="shared" si="508"/>
        <v>6</v>
      </c>
    </row>
    <row r="4341" spans="1:12" ht="16.5" hidden="1" thickBot="1" x14ac:dyDescent="0.3">
      <c r="A4341" s="26">
        <v>735406</v>
      </c>
      <c r="B4341" s="42">
        <v>735406</v>
      </c>
      <c r="C4341" s="43" t="s">
        <v>440</v>
      </c>
      <c r="D4341" s="44">
        <v>0</v>
      </c>
      <c r="E4341" s="29">
        <f>IF(ISERROR(VLOOKUP(A4341,'INFORME SEVEN'!$A$1:$F$339,4,0)),0,VLOOKUP(A4341,'INFORME SEVEN'!$A$1:$F$339,4,0))</f>
        <v>0</v>
      </c>
      <c r="F4341" s="29">
        <f>IF(ISERROR(VLOOKUP(A4341,'INFORME SEVEN'!$A$1:$F$339,5,0)),0,VLOOKUP(A4341,'INFORME SEVEN'!$A$1:$F$339,5,0))</f>
        <v>0</v>
      </c>
      <c r="G4341" s="65">
        <f t="shared" si="507"/>
        <v>0</v>
      </c>
      <c r="H4341" s="44">
        <f t="shared" si="509"/>
        <v>0</v>
      </c>
      <c r="I4341" s="46">
        <v>0</v>
      </c>
      <c r="J4341" s="31">
        <f t="shared" si="510"/>
        <v>0</v>
      </c>
      <c r="K4341" s="1">
        <f t="shared" si="511"/>
        <v>0</v>
      </c>
      <c r="L4341" s="1">
        <f t="shared" si="508"/>
        <v>6</v>
      </c>
    </row>
    <row r="4342" spans="1:12" ht="16.5" hidden="1" thickBot="1" x14ac:dyDescent="0.3">
      <c r="A4342" s="26">
        <v>735407</v>
      </c>
      <c r="B4342" s="42">
        <v>735407</v>
      </c>
      <c r="C4342" s="43" t="s">
        <v>1955</v>
      </c>
      <c r="D4342" s="44">
        <v>0</v>
      </c>
      <c r="E4342" s="29">
        <f>IF(ISERROR(VLOOKUP(A4342,'INFORME SEVEN'!$A$1:$F$339,4,0)),0,VLOOKUP(A4342,'INFORME SEVEN'!$A$1:$F$339,4,0))</f>
        <v>0</v>
      </c>
      <c r="F4342" s="29">
        <f>IF(ISERROR(VLOOKUP(A4342,'INFORME SEVEN'!$A$1:$F$339,5,0)),0,VLOOKUP(A4342,'INFORME SEVEN'!$A$1:$F$339,5,0))</f>
        <v>0</v>
      </c>
      <c r="G4342" s="65">
        <f t="shared" si="507"/>
        <v>0</v>
      </c>
      <c r="H4342" s="44">
        <f t="shared" si="509"/>
        <v>0</v>
      </c>
      <c r="I4342" s="46">
        <v>0</v>
      </c>
      <c r="J4342" s="31">
        <f t="shared" si="510"/>
        <v>0</v>
      </c>
      <c r="K4342" s="1">
        <f t="shared" si="511"/>
        <v>0</v>
      </c>
      <c r="L4342" s="1">
        <f t="shared" si="508"/>
        <v>6</v>
      </c>
    </row>
    <row r="4343" spans="1:12" ht="16.5" hidden="1" thickBot="1" x14ac:dyDescent="0.3">
      <c r="A4343" s="26">
        <v>735408</v>
      </c>
      <c r="B4343" s="42">
        <v>735408</v>
      </c>
      <c r="C4343" s="43" t="s">
        <v>438</v>
      </c>
      <c r="D4343" s="44">
        <v>0</v>
      </c>
      <c r="E4343" s="29">
        <f>IF(ISERROR(VLOOKUP(A4343,'INFORME SEVEN'!$A$1:$F$339,4,0)),0,VLOOKUP(A4343,'INFORME SEVEN'!$A$1:$F$339,4,0))</f>
        <v>0</v>
      </c>
      <c r="F4343" s="29">
        <f>IF(ISERROR(VLOOKUP(A4343,'INFORME SEVEN'!$A$1:$F$339,5,0)),0,VLOOKUP(A4343,'INFORME SEVEN'!$A$1:$F$339,5,0))</f>
        <v>0</v>
      </c>
      <c r="G4343" s="65">
        <f t="shared" si="507"/>
        <v>0</v>
      </c>
      <c r="H4343" s="44">
        <f t="shared" si="509"/>
        <v>0</v>
      </c>
      <c r="I4343" s="46">
        <v>0</v>
      </c>
      <c r="J4343" s="31">
        <f t="shared" si="510"/>
        <v>0</v>
      </c>
      <c r="K4343" s="1">
        <f t="shared" si="511"/>
        <v>0</v>
      </c>
      <c r="L4343" s="1">
        <f t="shared" si="508"/>
        <v>6</v>
      </c>
    </row>
    <row r="4344" spans="1:12" ht="16.5" hidden="1" thickBot="1" x14ac:dyDescent="0.3">
      <c r="A4344" s="26">
        <v>735409</v>
      </c>
      <c r="B4344" s="42">
        <v>735409</v>
      </c>
      <c r="C4344" s="43" t="s">
        <v>1821</v>
      </c>
      <c r="D4344" s="44">
        <v>0</v>
      </c>
      <c r="E4344" s="29">
        <f>IF(ISERROR(VLOOKUP(A4344,'INFORME SEVEN'!$A$1:$F$339,4,0)),0,VLOOKUP(A4344,'INFORME SEVEN'!$A$1:$F$339,4,0))</f>
        <v>0</v>
      </c>
      <c r="F4344" s="29">
        <f>IF(ISERROR(VLOOKUP(A4344,'INFORME SEVEN'!$A$1:$F$339,5,0)),0,VLOOKUP(A4344,'INFORME SEVEN'!$A$1:$F$339,5,0))</f>
        <v>0</v>
      </c>
      <c r="G4344" s="65">
        <f t="shared" si="507"/>
        <v>0</v>
      </c>
      <c r="H4344" s="44">
        <f t="shared" si="509"/>
        <v>0</v>
      </c>
      <c r="I4344" s="46">
        <v>0</v>
      </c>
      <c r="J4344" s="31">
        <f t="shared" si="510"/>
        <v>0</v>
      </c>
      <c r="K4344" s="1">
        <f t="shared" si="511"/>
        <v>0</v>
      </c>
      <c r="L4344" s="1">
        <f t="shared" si="508"/>
        <v>6</v>
      </c>
    </row>
    <row r="4345" spans="1:12" ht="16.5" hidden="1" thickBot="1" x14ac:dyDescent="0.3">
      <c r="A4345" s="26">
        <v>735410</v>
      </c>
      <c r="B4345" s="42">
        <v>735410</v>
      </c>
      <c r="C4345" s="43" t="s">
        <v>1822</v>
      </c>
      <c r="D4345" s="44">
        <v>0</v>
      </c>
      <c r="E4345" s="29">
        <f>IF(ISERROR(VLOOKUP(A4345,'INFORME SEVEN'!$A$1:$F$339,4,0)),0,VLOOKUP(A4345,'INFORME SEVEN'!$A$1:$F$339,4,0))</f>
        <v>0</v>
      </c>
      <c r="F4345" s="29">
        <f>IF(ISERROR(VLOOKUP(A4345,'INFORME SEVEN'!$A$1:$F$339,5,0)),0,VLOOKUP(A4345,'INFORME SEVEN'!$A$1:$F$339,5,0))</f>
        <v>0</v>
      </c>
      <c r="G4345" s="65">
        <f t="shared" si="507"/>
        <v>0</v>
      </c>
      <c r="H4345" s="44">
        <f t="shared" si="509"/>
        <v>0</v>
      </c>
      <c r="I4345" s="46">
        <v>0</v>
      </c>
      <c r="J4345" s="31">
        <f t="shared" si="510"/>
        <v>0</v>
      </c>
      <c r="K4345" s="1">
        <f t="shared" si="511"/>
        <v>0</v>
      </c>
      <c r="L4345" s="1">
        <f t="shared" si="508"/>
        <v>6</v>
      </c>
    </row>
    <row r="4346" spans="1:12" ht="16.5" hidden="1" thickBot="1" x14ac:dyDescent="0.3">
      <c r="A4346" s="26">
        <v>735495</v>
      </c>
      <c r="B4346" s="42">
        <v>735495</v>
      </c>
      <c r="C4346" s="43" t="s">
        <v>1956</v>
      </c>
      <c r="D4346" s="44">
        <v>0</v>
      </c>
      <c r="E4346" s="29">
        <f>IF(ISERROR(VLOOKUP(A4346,'INFORME SEVEN'!$A$1:$F$339,4,0)),0,VLOOKUP(A4346,'INFORME SEVEN'!$A$1:$F$339,4,0))</f>
        <v>0</v>
      </c>
      <c r="F4346" s="29">
        <f>IF(ISERROR(VLOOKUP(A4346,'INFORME SEVEN'!$A$1:$F$339,5,0)),0,VLOOKUP(A4346,'INFORME SEVEN'!$A$1:$F$339,5,0))</f>
        <v>0</v>
      </c>
      <c r="G4346" s="65">
        <f t="shared" si="507"/>
        <v>0</v>
      </c>
      <c r="H4346" s="44">
        <f t="shared" si="509"/>
        <v>0</v>
      </c>
      <c r="I4346" s="46">
        <v>0</v>
      </c>
      <c r="J4346" s="31">
        <f t="shared" si="510"/>
        <v>0</v>
      </c>
      <c r="K4346" s="1">
        <f t="shared" si="511"/>
        <v>0</v>
      </c>
      <c r="L4346" s="1">
        <f t="shared" si="508"/>
        <v>6</v>
      </c>
    </row>
    <row r="4347" spans="1:12" ht="16.5" hidden="1" thickBot="1" x14ac:dyDescent="0.3">
      <c r="A4347" s="26">
        <v>7355</v>
      </c>
      <c r="B4347" s="48">
        <v>735500</v>
      </c>
      <c r="C4347" s="49" t="s">
        <v>2009</v>
      </c>
      <c r="D4347" s="39">
        <v>0</v>
      </c>
      <c r="E4347" s="29">
        <f>IF(ISERROR(VLOOKUP(A4347,'INFORME SEVEN'!$A$1:$F$339,4,0)),0,VLOOKUP(A4347,'INFORME SEVEN'!$A$1:$F$339,4,0))</f>
        <v>0</v>
      </c>
      <c r="F4347" s="29">
        <f>IF(ISERROR(VLOOKUP(A4347,'INFORME SEVEN'!$A$1:$F$339,5,0)),0,VLOOKUP(A4347,'INFORME SEVEN'!$A$1:$F$339,5,0))</f>
        <v>0</v>
      </c>
      <c r="G4347" s="39">
        <f t="shared" si="507"/>
        <v>0</v>
      </c>
      <c r="H4347" s="50">
        <f t="shared" si="509"/>
        <v>0</v>
      </c>
      <c r="I4347" s="51">
        <v>0</v>
      </c>
      <c r="J4347" s="31">
        <f t="shared" si="510"/>
        <v>0</v>
      </c>
      <c r="K4347" s="1">
        <f t="shared" si="511"/>
        <v>0</v>
      </c>
      <c r="L4347" s="1">
        <f t="shared" si="508"/>
        <v>4</v>
      </c>
    </row>
    <row r="4348" spans="1:12" ht="16.5" hidden="1" thickBot="1" x14ac:dyDescent="0.3">
      <c r="A4348" s="26">
        <v>735501</v>
      </c>
      <c r="B4348" s="42">
        <v>735501</v>
      </c>
      <c r="C4348" s="43" t="s">
        <v>1954</v>
      </c>
      <c r="D4348" s="44">
        <v>0</v>
      </c>
      <c r="E4348" s="29">
        <f>IF(ISERROR(VLOOKUP(A4348,'INFORME SEVEN'!$A$1:$F$339,4,0)),0,VLOOKUP(A4348,'INFORME SEVEN'!$A$1:$F$339,4,0))</f>
        <v>0</v>
      </c>
      <c r="F4348" s="29">
        <f>IF(ISERROR(VLOOKUP(A4348,'INFORME SEVEN'!$A$1:$F$339,5,0)),0,VLOOKUP(A4348,'INFORME SEVEN'!$A$1:$F$339,5,0))</f>
        <v>0</v>
      </c>
      <c r="G4348" s="65">
        <f t="shared" si="507"/>
        <v>0</v>
      </c>
      <c r="H4348" s="44">
        <f t="shared" si="509"/>
        <v>0</v>
      </c>
      <c r="I4348" s="46">
        <v>0</v>
      </c>
      <c r="J4348" s="31">
        <f t="shared" si="510"/>
        <v>0</v>
      </c>
      <c r="K4348" s="1">
        <f t="shared" si="511"/>
        <v>0</v>
      </c>
      <c r="L4348" s="1">
        <f t="shared" si="508"/>
        <v>6</v>
      </c>
    </row>
    <row r="4349" spans="1:12" ht="16.5" hidden="1" thickBot="1" x14ac:dyDescent="0.3">
      <c r="A4349" s="26">
        <v>735502</v>
      </c>
      <c r="B4349" s="42">
        <v>735502</v>
      </c>
      <c r="C4349" s="43" t="s">
        <v>1820</v>
      </c>
      <c r="D4349" s="44">
        <v>0</v>
      </c>
      <c r="E4349" s="29">
        <f>IF(ISERROR(VLOOKUP(A4349,'INFORME SEVEN'!$A$1:$F$339,4,0)),0,VLOOKUP(A4349,'INFORME SEVEN'!$A$1:$F$339,4,0))</f>
        <v>0</v>
      </c>
      <c r="F4349" s="29">
        <f>IF(ISERROR(VLOOKUP(A4349,'INFORME SEVEN'!$A$1:$F$339,5,0)),0,VLOOKUP(A4349,'INFORME SEVEN'!$A$1:$F$339,5,0))</f>
        <v>0</v>
      </c>
      <c r="G4349" s="65">
        <f t="shared" si="507"/>
        <v>0</v>
      </c>
      <c r="H4349" s="44">
        <f t="shared" si="509"/>
        <v>0</v>
      </c>
      <c r="I4349" s="46">
        <v>0</v>
      </c>
      <c r="J4349" s="31">
        <f t="shared" si="510"/>
        <v>0</v>
      </c>
      <c r="K4349" s="1">
        <f t="shared" si="511"/>
        <v>0</v>
      </c>
      <c r="L4349" s="1">
        <f t="shared" si="508"/>
        <v>6</v>
      </c>
    </row>
    <row r="4350" spans="1:12" ht="16.5" hidden="1" thickBot="1" x14ac:dyDescent="0.3">
      <c r="A4350" s="26">
        <v>735503</v>
      </c>
      <c r="B4350" s="42">
        <v>735503</v>
      </c>
      <c r="C4350" s="43" t="s">
        <v>817</v>
      </c>
      <c r="D4350" s="44">
        <v>0</v>
      </c>
      <c r="E4350" s="29">
        <f>IF(ISERROR(VLOOKUP(A4350,'INFORME SEVEN'!$A$1:$F$339,4,0)),0,VLOOKUP(A4350,'INFORME SEVEN'!$A$1:$F$339,4,0))</f>
        <v>0</v>
      </c>
      <c r="F4350" s="29">
        <f>IF(ISERROR(VLOOKUP(A4350,'INFORME SEVEN'!$A$1:$F$339,5,0)),0,VLOOKUP(A4350,'INFORME SEVEN'!$A$1:$F$339,5,0))</f>
        <v>0</v>
      </c>
      <c r="G4350" s="65">
        <f t="shared" si="507"/>
        <v>0</v>
      </c>
      <c r="H4350" s="44">
        <f t="shared" si="509"/>
        <v>0</v>
      </c>
      <c r="I4350" s="46">
        <v>0</v>
      </c>
      <c r="J4350" s="31">
        <f t="shared" si="510"/>
        <v>0</v>
      </c>
      <c r="K4350" s="1">
        <f t="shared" si="511"/>
        <v>0</v>
      </c>
      <c r="L4350" s="1">
        <f t="shared" si="508"/>
        <v>6</v>
      </c>
    </row>
    <row r="4351" spans="1:12" ht="16.5" hidden="1" thickBot="1" x14ac:dyDescent="0.3">
      <c r="A4351" s="26">
        <v>735504</v>
      </c>
      <c r="B4351" s="42">
        <v>735504</v>
      </c>
      <c r="C4351" s="43" t="s">
        <v>1819</v>
      </c>
      <c r="D4351" s="44">
        <v>0</v>
      </c>
      <c r="E4351" s="29">
        <f>IF(ISERROR(VLOOKUP(A4351,'INFORME SEVEN'!$A$1:$F$339,4,0)),0,VLOOKUP(A4351,'INFORME SEVEN'!$A$1:$F$339,4,0))</f>
        <v>0</v>
      </c>
      <c r="F4351" s="29">
        <f>IF(ISERROR(VLOOKUP(A4351,'INFORME SEVEN'!$A$1:$F$339,5,0)),0,VLOOKUP(A4351,'INFORME SEVEN'!$A$1:$F$339,5,0))</f>
        <v>0</v>
      </c>
      <c r="G4351" s="65">
        <f t="shared" si="507"/>
        <v>0</v>
      </c>
      <c r="H4351" s="44">
        <f t="shared" si="509"/>
        <v>0</v>
      </c>
      <c r="I4351" s="46">
        <v>0</v>
      </c>
      <c r="J4351" s="31">
        <f t="shared" si="510"/>
        <v>0</v>
      </c>
      <c r="K4351" s="1">
        <f t="shared" si="511"/>
        <v>0</v>
      </c>
      <c r="L4351" s="1">
        <f t="shared" si="508"/>
        <v>6</v>
      </c>
    </row>
    <row r="4352" spans="1:12" ht="16.5" hidden="1" thickBot="1" x14ac:dyDescent="0.3">
      <c r="A4352" s="26">
        <v>735505</v>
      </c>
      <c r="B4352" s="42">
        <v>735505</v>
      </c>
      <c r="C4352" s="43" t="s">
        <v>818</v>
      </c>
      <c r="D4352" s="44">
        <v>0</v>
      </c>
      <c r="E4352" s="29">
        <f>IF(ISERROR(VLOOKUP(A4352,'INFORME SEVEN'!$A$1:$F$339,4,0)),0,VLOOKUP(A4352,'INFORME SEVEN'!$A$1:$F$339,4,0))</f>
        <v>0</v>
      </c>
      <c r="F4352" s="29">
        <f>IF(ISERROR(VLOOKUP(A4352,'INFORME SEVEN'!$A$1:$F$339,5,0)),0,VLOOKUP(A4352,'INFORME SEVEN'!$A$1:$F$339,5,0))</f>
        <v>0</v>
      </c>
      <c r="G4352" s="65">
        <f t="shared" si="507"/>
        <v>0</v>
      </c>
      <c r="H4352" s="44">
        <f t="shared" si="509"/>
        <v>0</v>
      </c>
      <c r="I4352" s="46">
        <v>0</v>
      </c>
      <c r="J4352" s="31">
        <f t="shared" si="510"/>
        <v>0</v>
      </c>
      <c r="K4352" s="1">
        <f t="shared" si="511"/>
        <v>0</v>
      </c>
      <c r="L4352" s="1">
        <f t="shared" si="508"/>
        <v>6</v>
      </c>
    </row>
    <row r="4353" spans="1:12" ht="16.5" hidden="1" thickBot="1" x14ac:dyDescent="0.3">
      <c r="A4353" s="26">
        <v>735506</v>
      </c>
      <c r="B4353" s="42">
        <v>735506</v>
      </c>
      <c r="C4353" s="43" t="s">
        <v>440</v>
      </c>
      <c r="D4353" s="44">
        <v>0</v>
      </c>
      <c r="E4353" s="29">
        <f>IF(ISERROR(VLOOKUP(A4353,'INFORME SEVEN'!$A$1:$F$339,4,0)),0,VLOOKUP(A4353,'INFORME SEVEN'!$A$1:$F$339,4,0))</f>
        <v>0</v>
      </c>
      <c r="F4353" s="29">
        <f>IF(ISERROR(VLOOKUP(A4353,'INFORME SEVEN'!$A$1:$F$339,5,0)),0,VLOOKUP(A4353,'INFORME SEVEN'!$A$1:$F$339,5,0))</f>
        <v>0</v>
      </c>
      <c r="G4353" s="65">
        <f t="shared" ref="G4353:G4416" si="512">D4353+E4353-F4353</f>
        <v>0</v>
      </c>
      <c r="H4353" s="44">
        <f t="shared" si="509"/>
        <v>0</v>
      </c>
      <c r="I4353" s="46">
        <v>0</v>
      </c>
      <c r="J4353" s="31">
        <f t="shared" si="510"/>
        <v>0</v>
      </c>
      <c r="K4353" s="1">
        <f t="shared" si="511"/>
        <v>0</v>
      </c>
      <c r="L4353" s="1">
        <f t="shared" si="508"/>
        <v>6</v>
      </c>
    </row>
    <row r="4354" spans="1:12" ht="16.5" hidden="1" thickBot="1" x14ac:dyDescent="0.3">
      <c r="A4354" s="26">
        <v>735507</v>
      </c>
      <c r="B4354" s="42">
        <v>735507</v>
      </c>
      <c r="C4354" s="43" t="s">
        <v>1955</v>
      </c>
      <c r="D4354" s="44">
        <v>0</v>
      </c>
      <c r="E4354" s="29">
        <f>IF(ISERROR(VLOOKUP(A4354,'INFORME SEVEN'!$A$1:$F$339,4,0)),0,VLOOKUP(A4354,'INFORME SEVEN'!$A$1:$F$339,4,0))</f>
        <v>0</v>
      </c>
      <c r="F4354" s="29">
        <f>IF(ISERROR(VLOOKUP(A4354,'INFORME SEVEN'!$A$1:$F$339,5,0)),0,VLOOKUP(A4354,'INFORME SEVEN'!$A$1:$F$339,5,0))</f>
        <v>0</v>
      </c>
      <c r="G4354" s="65">
        <f t="shared" si="512"/>
        <v>0</v>
      </c>
      <c r="H4354" s="44">
        <f t="shared" si="509"/>
        <v>0</v>
      </c>
      <c r="I4354" s="46">
        <v>0</v>
      </c>
      <c r="J4354" s="31">
        <f t="shared" si="510"/>
        <v>0</v>
      </c>
      <c r="K4354" s="1">
        <f t="shared" si="511"/>
        <v>0</v>
      </c>
      <c r="L4354" s="1">
        <f t="shared" si="508"/>
        <v>6</v>
      </c>
    </row>
    <row r="4355" spans="1:12" ht="16.5" hidden="1" thickBot="1" x14ac:dyDescent="0.3">
      <c r="A4355" s="26">
        <v>735508</v>
      </c>
      <c r="B4355" s="42">
        <v>735508</v>
      </c>
      <c r="C4355" s="43" t="s">
        <v>438</v>
      </c>
      <c r="D4355" s="44">
        <v>0</v>
      </c>
      <c r="E4355" s="29">
        <f>IF(ISERROR(VLOOKUP(A4355,'INFORME SEVEN'!$A$1:$F$339,4,0)),0,VLOOKUP(A4355,'INFORME SEVEN'!$A$1:$F$339,4,0))</f>
        <v>0</v>
      </c>
      <c r="F4355" s="29">
        <f>IF(ISERROR(VLOOKUP(A4355,'INFORME SEVEN'!$A$1:$F$339,5,0)),0,VLOOKUP(A4355,'INFORME SEVEN'!$A$1:$F$339,5,0))</f>
        <v>0</v>
      </c>
      <c r="G4355" s="65">
        <f t="shared" si="512"/>
        <v>0</v>
      </c>
      <c r="H4355" s="44">
        <f t="shared" si="509"/>
        <v>0</v>
      </c>
      <c r="I4355" s="46">
        <v>0</v>
      </c>
      <c r="J4355" s="31">
        <f t="shared" si="510"/>
        <v>0</v>
      </c>
      <c r="K4355" s="1">
        <f t="shared" si="511"/>
        <v>0</v>
      </c>
      <c r="L4355" s="1">
        <f t="shared" si="508"/>
        <v>6</v>
      </c>
    </row>
    <row r="4356" spans="1:12" ht="16.5" hidden="1" thickBot="1" x14ac:dyDescent="0.3">
      <c r="A4356" s="26">
        <v>735509</v>
      </c>
      <c r="B4356" s="42">
        <v>735509</v>
      </c>
      <c r="C4356" s="43" t="s">
        <v>1821</v>
      </c>
      <c r="D4356" s="44">
        <v>0</v>
      </c>
      <c r="E4356" s="29">
        <f>IF(ISERROR(VLOOKUP(A4356,'INFORME SEVEN'!$A$1:$F$339,4,0)),0,VLOOKUP(A4356,'INFORME SEVEN'!$A$1:$F$339,4,0))</f>
        <v>0</v>
      </c>
      <c r="F4356" s="29">
        <f>IF(ISERROR(VLOOKUP(A4356,'INFORME SEVEN'!$A$1:$F$339,5,0)),0,VLOOKUP(A4356,'INFORME SEVEN'!$A$1:$F$339,5,0))</f>
        <v>0</v>
      </c>
      <c r="G4356" s="65">
        <f t="shared" si="512"/>
        <v>0</v>
      </c>
      <c r="H4356" s="44">
        <f t="shared" si="509"/>
        <v>0</v>
      </c>
      <c r="I4356" s="46">
        <v>0</v>
      </c>
      <c r="J4356" s="31">
        <f t="shared" si="510"/>
        <v>0</v>
      </c>
      <c r="K4356" s="1">
        <f t="shared" si="511"/>
        <v>0</v>
      </c>
      <c r="L4356" s="1">
        <f t="shared" si="508"/>
        <v>6</v>
      </c>
    </row>
    <row r="4357" spans="1:12" ht="16.5" hidden="1" thickBot="1" x14ac:dyDescent="0.3">
      <c r="A4357" s="26">
        <v>735510</v>
      </c>
      <c r="B4357" s="42">
        <v>735510</v>
      </c>
      <c r="C4357" s="43" t="s">
        <v>1822</v>
      </c>
      <c r="D4357" s="44">
        <v>0</v>
      </c>
      <c r="E4357" s="29">
        <f>IF(ISERROR(VLOOKUP(A4357,'INFORME SEVEN'!$A$1:$F$339,4,0)),0,VLOOKUP(A4357,'INFORME SEVEN'!$A$1:$F$339,4,0))</f>
        <v>0</v>
      </c>
      <c r="F4357" s="29">
        <f>IF(ISERROR(VLOOKUP(A4357,'INFORME SEVEN'!$A$1:$F$339,5,0)),0,VLOOKUP(A4357,'INFORME SEVEN'!$A$1:$F$339,5,0))</f>
        <v>0</v>
      </c>
      <c r="G4357" s="65">
        <f t="shared" si="512"/>
        <v>0</v>
      </c>
      <c r="H4357" s="44">
        <f t="shared" si="509"/>
        <v>0</v>
      </c>
      <c r="I4357" s="46">
        <v>0</v>
      </c>
      <c r="J4357" s="31">
        <f t="shared" si="510"/>
        <v>0</v>
      </c>
      <c r="K4357" s="1">
        <f t="shared" si="511"/>
        <v>0</v>
      </c>
      <c r="L4357" s="1">
        <f t="shared" si="508"/>
        <v>6</v>
      </c>
    </row>
    <row r="4358" spans="1:12" ht="16.5" hidden="1" thickBot="1" x14ac:dyDescent="0.3">
      <c r="A4358" s="26">
        <v>735595</v>
      </c>
      <c r="B4358" s="42">
        <v>735595</v>
      </c>
      <c r="C4358" s="43" t="s">
        <v>1956</v>
      </c>
      <c r="D4358" s="44">
        <v>0</v>
      </c>
      <c r="E4358" s="29">
        <f>IF(ISERROR(VLOOKUP(A4358,'INFORME SEVEN'!$A$1:$F$339,4,0)),0,VLOOKUP(A4358,'INFORME SEVEN'!$A$1:$F$339,4,0))</f>
        <v>0</v>
      </c>
      <c r="F4358" s="29">
        <f>IF(ISERROR(VLOOKUP(A4358,'INFORME SEVEN'!$A$1:$F$339,5,0)),0,VLOOKUP(A4358,'INFORME SEVEN'!$A$1:$F$339,5,0))</f>
        <v>0</v>
      </c>
      <c r="G4358" s="65">
        <f t="shared" si="512"/>
        <v>0</v>
      </c>
      <c r="H4358" s="44">
        <f t="shared" si="509"/>
        <v>0</v>
      </c>
      <c r="I4358" s="46">
        <v>0</v>
      </c>
      <c r="J4358" s="31">
        <f t="shared" si="510"/>
        <v>0</v>
      </c>
      <c r="K4358" s="1">
        <f t="shared" si="511"/>
        <v>0</v>
      </c>
      <c r="L4358" s="1">
        <f t="shared" si="508"/>
        <v>6</v>
      </c>
    </row>
    <row r="4359" spans="1:12" ht="16.5" hidden="1" thickBot="1" x14ac:dyDescent="0.3">
      <c r="A4359" s="26">
        <v>7356</v>
      </c>
      <c r="B4359" s="48">
        <v>735600</v>
      </c>
      <c r="C4359" s="49" t="s">
        <v>2010</v>
      </c>
      <c r="D4359" s="39">
        <v>0</v>
      </c>
      <c r="E4359" s="29">
        <f>IF(ISERROR(VLOOKUP(A4359,'INFORME SEVEN'!$A$1:$F$339,4,0)),0,VLOOKUP(A4359,'INFORME SEVEN'!$A$1:$F$339,4,0))</f>
        <v>0</v>
      </c>
      <c r="F4359" s="29">
        <f>IF(ISERROR(VLOOKUP(A4359,'INFORME SEVEN'!$A$1:$F$339,5,0)),0,VLOOKUP(A4359,'INFORME SEVEN'!$A$1:$F$339,5,0))</f>
        <v>0</v>
      </c>
      <c r="G4359" s="39">
        <f t="shared" si="512"/>
        <v>0</v>
      </c>
      <c r="H4359" s="50">
        <f t="shared" si="509"/>
        <v>0</v>
      </c>
      <c r="I4359" s="51">
        <v>0</v>
      </c>
      <c r="J4359" s="31">
        <f t="shared" si="510"/>
        <v>0</v>
      </c>
      <c r="K4359" s="1">
        <f t="shared" si="511"/>
        <v>0</v>
      </c>
      <c r="L4359" s="1">
        <f t="shared" si="508"/>
        <v>4</v>
      </c>
    </row>
    <row r="4360" spans="1:12" ht="16.5" hidden="1" thickBot="1" x14ac:dyDescent="0.3">
      <c r="A4360" s="26">
        <v>735601</v>
      </c>
      <c r="B4360" s="42">
        <v>735601</v>
      </c>
      <c r="C4360" s="43" t="s">
        <v>1954</v>
      </c>
      <c r="D4360" s="44">
        <v>0</v>
      </c>
      <c r="E4360" s="29">
        <f>IF(ISERROR(VLOOKUP(A4360,'INFORME SEVEN'!$A$1:$F$339,4,0)),0,VLOOKUP(A4360,'INFORME SEVEN'!$A$1:$F$339,4,0))</f>
        <v>0</v>
      </c>
      <c r="F4360" s="29">
        <f>IF(ISERROR(VLOOKUP(A4360,'INFORME SEVEN'!$A$1:$F$339,5,0)),0,VLOOKUP(A4360,'INFORME SEVEN'!$A$1:$F$339,5,0))</f>
        <v>0</v>
      </c>
      <c r="G4360" s="65">
        <f t="shared" si="512"/>
        <v>0</v>
      </c>
      <c r="H4360" s="44">
        <f t="shared" si="509"/>
        <v>0</v>
      </c>
      <c r="I4360" s="46">
        <v>0</v>
      </c>
      <c r="J4360" s="31">
        <f t="shared" si="510"/>
        <v>0</v>
      </c>
      <c r="K4360" s="1">
        <f t="shared" si="511"/>
        <v>0</v>
      </c>
      <c r="L4360" s="1">
        <f t="shared" si="508"/>
        <v>6</v>
      </c>
    </row>
    <row r="4361" spans="1:12" ht="16.5" hidden="1" thickBot="1" x14ac:dyDescent="0.3">
      <c r="A4361" s="26">
        <v>735602</v>
      </c>
      <c r="B4361" s="42">
        <v>735602</v>
      </c>
      <c r="C4361" s="43" t="s">
        <v>1820</v>
      </c>
      <c r="D4361" s="44">
        <v>0</v>
      </c>
      <c r="E4361" s="29">
        <f>IF(ISERROR(VLOOKUP(A4361,'INFORME SEVEN'!$A$1:$F$339,4,0)),0,VLOOKUP(A4361,'INFORME SEVEN'!$A$1:$F$339,4,0))</f>
        <v>0</v>
      </c>
      <c r="F4361" s="29">
        <f>IF(ISERROR(VLOOKUP(A4361,'INFORME SEVEN'!$A$1:$F$339,5,0)),0,VLOOKUP(A4361,'INFORME SEVEN'!$A$1:$F$339,5,0))</f>
        <v>0</v>
      </c>
      <c r="G4361" s="65">
        <f t="shared" si="512"/>
        <v>0</v>
      </c>
      <c r="H4361" s="44">
        <f t="shared" si="509"/>
        <v>0</v>
      </c>
      <c r="I4361" s="46">
        <v>0</v>
      </c>
      <c r="J4361" s="31">
        <f t="shared" si="510"/>
        <v>0</v>
      </c>
      <c r="K4361" s="1">
        <f t="shared" si="511"/>
        <v>0</v>
      </c>
      <c r="L4361" s="1">
        <f t="shared" si="508"/>
        <v>6</v>
      </c>
    </row>
    <row r="4362" spans="1:12" ht="16.5" hidden="1" thickBot="1" x14ac:dyDescent="0.3">
      <c r="A4362" s="26">
        <v>735603</v>
      </c>
      <c r="B4362" s="42">
        <v>735603</v>
      </c>
      <c r="C4362" s="43" t="s">
        <v>817</v>
      </c>
      <c r="D4362" s="44">
        <v>0</v>
      </c>
      <c r="E4362" s="29">
        <f>IF(ISERROR(VLOOKUP(A4362,'INFORME SEVEN'!$A$1:$F$339,4,0)),0,VLOOKUP(A4362,'INFORME SEVEN'!$A$1:$F$339,4,0))</f>
        <v>0</v>
      </c>
      <c r="F4362" s="29">
        <f>IF(ISERROR(VLOOKUP(A4362,'INFORME SEVEN'!$A$1:$F$339,5,0)),0,VLOOKUP(A4362,'INFORME SEVEN'!$A$1:$F$339,5,0))</f>
        <v>0</v>
      </c>
      <c r="G4362" s="65">
        <f t="shared" si="512"/>
        <v>0</v>
      </c>
      <c r="H4362" s="44">
        <f t="shared" si="509"/>
        <v>0</v>
      </c>
      <c r="I4362" s="46">
        <v>0</v>
      </c>
      <c r="J4362" s="31">
        <f t="shared" si="510"/>
        <v>0</v>
      </c>
      <c r="K4362" s="1">
        <f t="shared" si="511"/>
        <v>0</v>
      </c>
      <c r="L4362" s="1">
        <f t="shared" si="508"/>
        <v>6</v>
      </c>
    </row>
    <row r="4363" spans="1:12" ht="16.5" hidden="1" thickBot="1" x14ac:dyDescent="0.3">
      <c r="A4363" s="26">
        <v>735604</v>
      </c>
      <c r="B4363" s="42">
        <v>735604</v>
      </c>
      <c r="C4363" s="43" t="s">
        <v>1819</v>
      </c>
      <c r="D4363" s="44">
        <v>0</v>
      </c>
      <c r="E4363" s="29">
        <f>IF(ISERROR(VLOOKUP(A4363,'INFORME SEVEN'!$A$1:$F$339,4,0)),0,VLOOKUP(A4363,'INFORME SEVEN'!$A$1:$F$339,4,0))</f>
        <v>0</v>
      </c>
      <c r="F4363" s="29">
        <f>IF(ISERROR(VLOOKUP(A4363,'INFORME SEVEN'!$A$1:$F$339,5,0)),0,VLOOKUP(A4363,'INFORME SEVEN'!$A$1:$F$339,5,0))</f>
        <v>0</v>
      </c>
      <c r="G4363" s="65">
        <f t="shared" si="512"/>
        <v>0</v>
      </c>
      <c r="H4363" s="44">
        <f t="shared" si="509"/>
        <v>0</v>
      </c>
      <c r="I4363" s="46">
        <v>0</v>
      </c>
      <c r="J4363" s="31">
        <f t="shared" si="510"/>
        <v>0</v>
      </c>
      <c r="K4363" s="1">
        <f t="shared" si="511"/>
        <v>0</v>
      </c>
      <c r="L4363" s="1">
        <f t="shared" si="508"/>
        <v>6</v>
      </c>
    </row>
    <row r="4364" spans="1:12" ht="16.5" hidden="1" thickBot="1" x14ac:dyDescent="0.3">
      <c r="A4364" s="26">
        <v>735605</v>
      </c>
      <c r="B4364" s="42">
        <v>735605</v>
      </c>
      <c r="C4364" s="43" t="s">
        <v>818</v>
      </c>
      <c r="D4364" s="44">
        <v>0</v>
      </c>
      <c r="E4364" s="29">
        <f>IF(ISERROR(VLOOKUP(A4364,'INFORME SEVEN'!$A$1:$F$339,4,0)),0,VLOOKUP(A4364,'INFORME SEVEN'!$A$1:$F$339,4,0))</f>
        <v>0</v>
      </c>
      <c r="F4364" s="29">
        <f>IF(ISERROR(VLOOKUP(A4364,'INFORME SEVEN'!$A$1:$F$339,5,0)),0,VLOOKUP(A4364,'INFORME SEVEN'!$A$1:$F$339,5,0))</f>
        <v>0</v>
      </c>
      <c r="G4364" s="65">
        <f t="shared" si="512"/>
        <v>0</v>
      </c>
      <c r="H4364" s="44">
        <f t="shared" si="509"/>
        <v>0</v>
      </c>
      <c r="I4364" s="46">
        <v>0</v>
      </c>
      <c r="J4364" s="31">
        <f t="shared" si="510"/>
        <v>0</v>
      </c>
      <c r="K4364" s="1">
        <f t="shared" si="511"/>
        <v>0</v>
      </c>
      <c r="L4364" s="1">
        <f t="shared" si="508"/>
        <v>6</v>
      </c>
    </row>
    <row r="4365" spans="1:12" ht="16.5" hidden="1" thickBot="1" x14ac:dyDescent="0.3">
      <c r="A4365" s="26">
        <v>735606</v>
      </c>
      <c r="B4365" s="42">
        <v>735606</v>
      </c>
      <c r="C4365" s="43" t="s">
        <v>440</v>
      </c>
      <c r="D4365" s="44">
        <v>0</v>
      </c>
      <c r="E4365" s="29">
        <f>IF(ISERROR(VLOOKUP(A4365,'INFORME SEVEN'!$A$1:$F$339,4,0)),0,VLOOKUP(A4365,'INFORME SEVEN'!$A$1:$F$339,4,0))</f>
        <v>0</v>
      </c>
      <c r="F4365" s="29">
        <f>IF(ISERROR(VLOOKUP(A4365,'INFORME SEVEN'!$A$1:$F$339,5,0)),0,VLOOKUP(A4365,'INFORME SEVEN'!$A$1:$F$339,5,0))</f>
        <v>0</v>
      </c>
      <c r="G4365" s="65">
        <f t="shared" si="512"/>
        <v>0</v>
      </c>
      <c r="H4365" s="44">
        <f t="shared" si="509"/>
        <v>0</v>
      </c>
      <c r="I4365" s="46">
        <v>0</v>
      </c>
      <c r="J4365" s="31">
        <f t="shared" si="510"/>
        <v>0</v>
      </c>
      <c r="K4365" s="1">
        <f t="shared" si="511"/>
        <v>0</v>
      </c>
      <c r="L4365" s="1">
        <f t="shared" ref="L4365:L4428" si="513">+LEN(A4365)</f>
        <v>6</v>
      </c>
    </row>
    <row r="4366" spans="1:12" ht="16.5" hidden="1" thickBot="1" x14ac:dyDescent="0.3">
      <c r="A4366" s="26">
        <v>735607</v>
      </c>
      <c r="B4366" s="42">
        <v>735607</v>
      </c>
      <c r="C4366" s="43" t="s">
        <v>1955</v>
      </c>
      <c r="D4366" s="44">
        <v>0</v>
      </c>
      <c r="E4366" s="29">
        <f>IF(ISERROR(VLOOKUP(A4366,'INFORME SEVEN'!$A$1:$F$339,4,0)),0,VLOOKUP(A4366,'INFORME SEVEN'!$A$1:$F$339,4,0))</f>
        <v>0</v>
      </c>
      <c r="F4366" s="29">
        <f>IF(ISERROR(VLOOKUP(A4366,'INFORME SEVEN'!$A$1:$F$339,5,0)),0,VLOOKUP(A4366,'INFORME SEVEN'!$A$1:$F$339,5,0))</f>
        <v>0</v>
      </c>
      <c r="G4366" s="65">
        <f t="shared" si="512"/>
        <v>0</v>
      </c>
      <c r="H4366" s="44">
        <f t="shared" si="509"/>
        <v>0</v>
      </c>
      <c r="I4366" s="46">
        <v>0</v>
      </c>
      <c r="J4366" s="31">
        <f t="shared" si="510"/>
        <v>0</v>
      </c>
      <c r="K4366" s="1">
        <f t="shared" si="511"/>
        <v>0</v>
      </c>
      <c r="L4366" s="1">
        <f t="shared" si="513"/>
        <v>6</v>
      </c>
    </row>
    <row r="4367" spans="1:12" ht="16.5" hidden="1" thickBot="1" x14ac:dyDescent="0.3">
      <c r="A4367" s="26">
        <v>735608</v>
      </c>
      <c r="B4367" s="42">
        <v>735608</v>
      </c>
      <c r="C4367" s="43" t="s">
        <v>438</v>
      </c>
      <c r="D4367" s="44">
        <v>0</v>
      </c>
      <c r="E4367" s="29">
        <f>IF(ISERROR(VLOOKUP(A4367,'INFORME SEVEN'!$A$1:$F$339,4,0)),0,VLOOKUP(A4367,'INFORME SEVEN'!$A$1:$F$339,4,0))</f>
        <v>0</v>
      </c>
      <c r="F4367" s="29">
        <f>IF(ISERROR(VLOOKUP(A4367,'INFORME SEVEN'!$A$1:$F$339,5,0)),0,VLOOKUP(A4367,'INFORME SEVEN'!$A$1:$F$339,5,0))</f>
        <v>0</v>
      </c>
      <c r="G4367" s="65">
        <f t="shared" si="512"/>
        <v>0</v>
      </c>
      <c r="H4367" s="44">
        <f t="shared" si="509"/>
        <v>0</v>
      </c>
      <c r="I4367" s="46">
        <v>0</v>
      </c>
      <c r="J4367" s="31">
        <f t="shared" si="510"/>
        <v>0</v>
      </c>
      <c r="K4367" s="1">
        <f t="shared" si="511"/>
        <v>0</v>
      </c>
      <c r="L4367" s="1">
        <f t="shared" si="513"/>
        <v>6</v>
      </c>
    </row>
    <row r="4368" spans="1:12" ht="16.5" hidden="1" thickBot="1" x14ac:dyDescent="0.3">
      <c r="A4368" s="26">
        <v>735609</v>
      </c>
      <c r="B4368" s="42">
        <v>735609</v>
      </c>
      <c r="C4368" s="43" t="s">
        <v>1821</v>
      </c>
      <c r="D4368" s="44">
        <v>0</v>
      </c>
      <c r="E4368" s="29">
        <f>IF(ISERROR(VLOOKUP(A4368,'INFORME SEVEN'!$A$1:$F$339,4,0)),0,VLOOKUP(A4368,'INFORME SEVEN'!$A$1:$F$339,4,0))</f>
        <v>0</v>
      </c>
      <c r="F4368" s="29">
        <f>IF(ISERROR(VLOOKUP(A4368,'INFORME SEVEN'!$A$1:$F$339,5,0)),0,VLOOKUP(A4368,'INFORME SEVEN'!$A$1:$F$339,5,0))</f>
        <v>0</v>
      </c>
      <c r="G4368" s="65">
        <f t="shared" si="512"/>
        <v>0</v>
      </c>
      <c r="H4368" s="44">
        <f t="shared" si="509"/>
        <v>0</v>
      </c>
      <c r="I4368" s="46">
        <v>0</v>
      </c>
      <c r="J4368" s="31">
        <f t="shared" si="510"/>
        <v>0</v>
      </c>
      <c r="K4368" s="1">
        <f t="shared" si="511"/>
        <v>0</v>
      </c>
      <c r="L4368" s="1">
        <f t="shared" si="513"/>
        <v>6</v>
      </c>
    </row>
    <row r="4369" spans="1:12" ht="16.5" hidden="1" thickBot="1" x14ac:dyDescent="0.3">
      <c r="A4369" s="26">
        <v>735610</v>
      </c>
      <c r="B4369" s="42">
        <v>735610</v>
      </c>
      <c r="C4369" s="43" t="s">
        <v>1822</v>
      </c>
      <c r="D4369" s="44">
        <v>0</v>
      </c>
      <c r="E4369" s="29">
        <f>IF(ISERROR(VLOOKUP(A4369,'INFORME SEVEN'!$A$1:$F$339,4,0)),0,VLOOKUP(A4369,'INFORME SEVEN'!$A$1:$F$339,4,0))</f>
        <v>0</v>
      </c>
      <c r="F4369" s="29">
        <f>IF(ISERROR(VLOOKUP(A4369,'INFORME SEVEN'!$A$1:$F$339,5,0)),0,VLOOKUP(A4369,'INFORME SEVEN'!$A$1:$F$339,5,0))</f>
        <v>0</v>
      </c>
      <c r="G4369" s="65">
        <f t="shared" si="512"/>
        <v>0</v>
      </c>
      <c r="H4369" s="44">
        <f t="shared" si="509"/>
        <v>0</v>
      </c>
      <c r="I4369" s="46">
        <v>0</v>
      </c>
      <c r="J4369" s="31">
        <f t="shared" si="510"/>
        <v>0</v>
      </c>
      <c r="K4369" s="1">
        <f t="shared" si="511"/>
        <v>0</v>
      </c>
      <c r="L4369" s="1">
        <f t="shared" si="513"/>
        <v>6</v>
      </c>
    </row>
    <row r="4370" spans="1:12" ht="16.5" hidden="1" thickBot="1" x14ac:dyDescent="0.3">
      <c r="A4370" s="26">
        <v>735695</v>
      </c>
      <c r="B4370" s="42">
        <v>735695</v>
      </c>
      <c r="C4370" s="43" t="s">
        <v>1956</v>
      </c>
      <c r="D4370" s="44">
        <v>0</v>
      </c>
      <c r="E4370" s="29">
        <f>IF(ISERROR(VLOOKUP(A4370,'INFORME SEVEN'!$A$1:$F$339,4,0)),0,VLOOKUP(A4370,'INFORME SEVEN'!$A$1:$F$339,4,0))</f>
        <v>0</v>
      </c>
      <c r="F4370" s="29">
        <f>IF(ISERROR(VLOOKUP(A4370,'INFORME SEVEN'!$A$1:$F$339,5,0)),0,VLOOKUP(A4370,'INFORME SEVEN'!$A$1:$F$339,5,0))</f>
        <v>0</v>
      </c>
      <c r="G4370" s="65">
        <f t="shared" si="512"/>
        <v>0</v>
      </c>
      <c r="H4370" s="44">
        <f t="shared" si="509"/>
        <v>0</v>
      </c>
      <c r="I4370" s="46">
        <v>0</v>
      </c>
      <c r="J4370" s="31">
        <f t="shared" si="510"/>
        <v>0</v>
      </c>
      <c r="K4370" s="1">
        <f t="shared" si="511"/>
        <v>0</v>
      </c>
      <c r="L4370" s="1">
        <f t="shared" si="513"/>
        <v>6</v>
      </c>
    </row>
    <row r="4371" spans="1:12" ht="16.5" hidden="1" thickBot="1" x14ac:dyDescent="0.3">
      <c r="A4371" s="26">
        <v>7380</v>
      </c>
      <c r="B4371" s="48">
        <v>738000</v>
      </c>
      <c r="C4371" s="49" t="s">
        <v>2011</v>
      </c>
      <c r="D4371" s="39">
        <v>0</v>
      </c>
      <c r="E4371" s="29">
        <f>IF(ISERROR(VLOOKUP(A4371,'INFORME SEVEN'!$A$1:$F$339,4,0)),0,VLOOKUP(A4371,'INFORME SEVEN'!$A$1:$F$339,4,0))</f>
        <v>0</v>
      </c>
      <c r="F4371" s="29">
        <f>IF(ISERROR(VLOOKUP(A4371,'INFORME SEVEN'!$A$1:$F$339,5,0)),0,VLOOKUP(A4371,'INFORME SEVEN'!$A$1:$F$339,5,0))</f>
        <v>0</v>
      </c>
      <c r="G4371" s="39">
        <f t="shared" si="512"/>
        <v>0</v>
      </c>
      <c r="H4371" s="50">
        <f t="shared" ref="H4371:H4434" si="514">+G4371</f>
        <v>0</v>
      </c>
      <c r="I4371" s="51">
        <v>0</v>
      </c>
      <c r="J4371" s="31">
        <f t="shared" si="510"/>
        <v>0</v>
      </c>
      <c r="K4371" s="1">
        <f t="shared" si="511"/>
        <v>0</v>
      </c>
      <c r="L4371" s="1">
        <f t="shared" si="513"/>
        <v>4</v>
      </c>
    </row>
    <row r="4372" spans="1:12" ht="16.5" hidden="1" thickBot="1" x14ac:dyDescent="0.3">
      <c r="A4372" s="26">
        <v>738001</v>
      </c>
      <c r="B4372" s="42">
        <v>738001</v>
      </c>
      <c r="C4372" s="43" t="s">
        <v>1954</v>
      </c>
      <c r="D4372" s="44">
        <v>0</v>
      </c>
      <c r="E4372" s="29">
        <f>IF(ISERROR(VLOOKUP(A4372,'INFORME SEVEN'!$A$1:$F$339,4,0)),0,VLOOKUP(A4372,'INFORME SEVEN'!$A$1:$F$339,4,0))</f>
        <v>0</v>
      </c>
      <c r="F4372" s="29">
        <f>IF(ISERROR(VLOOKUP(A4372,'INFORME SEVEN'!$A$1:$F$339,5,0)),0,VLOOKUP(A4372,'INFORME SEVEN'!$A$1:$F$339,5,0))</f>
        <v>0</v>
      </c>
      <c r="G4372" s="65">
        <f t="shared" si="512"/>
        <v>0</v>
      </c>
      <c r="H4372" s="44">
        <f t="shared" si="514"/>
        <v>0</v>
      </c>
      <c r="I4372" s="46">
        <v>0</v>
      </c>
      <c r="J4372" s="31">
        <f t="shared" ref="J4372:J4435" si="515">+G4372-H4372-I4372</f>
        <v>0</v>
      </c>
      <c r="K4372" s="1">
        <f t="shared" ref="K4372:K4435" si="516">IF(D4372&lt;&gt;0,1,IF(G4372&lt;&gt;0,2,IF(F4372&lt;&gt;0,3,IF(E4372&lt;&gt;0,4,0))))</f>
        <v>0</v>
      </c>
      <c r="L4372" s="1">
        <f t="shared" si="513"/>
        <v>6</v>
      </c>
    </row>
    <row r="4373" spans="1:12" ht="16.5" hidden="1" thickBot="1" x14ac:dyDescent="0.3">
      <c r="A4373" s="26">
        <v>738002</v>
      </c>
      <c r="B4373" s="42">
        <v>738002</v>
      </c>
      <c r="C4373" s="43" t="s">
        <v>1820</v>
      </c>
      <c r="D4373" s="44">
        <v>0</v>
      </c>
      <c r="E4373" s="29">
        <f>IF(ISERROR(VLOOKUP(A4373,'INFORME SEVEN'!$A$1:$F$339,4,0)),0,VLOOKUP(A4373,'INFORME SEVEN'!$A$1:$F$339,4,0))</f>
        <v>0</v>
      </c>
      <c r="F4373" s="29">
        <f>IF(ISERROR(VLOOKUP(A4373,'INFORME SEVEN'!$A$1:$F$339,5,0)),0,VLOOKUP(A4373,'INFORME SEVEN'!$A$1:$F$339,5,0))</f>
        <v>0</v>
      </c>
      <c r="G4373" s="65">
        <f t="shared" si="512"/>
        <v>0</v>
      </c>
      <c r="H4373" s="44">
        <f t="shared" si="514"/>
        <v>0</v>
      </c>
      <c r="I4373" s="46">
        <v>0</v>
      </c>
      <c r="J4373" s="31">
        <f t="shared" si="515"/>
        <v>0</v>
      </c>
      <c r="K4373" s="1">
        <f t="shared" si="516"/>
        <v>0</v>
      </c>
      <c r="L4373" s="1">
        <f t="shared" si="513"/>
        <v>6</v>
      </c>
    </row>
    <row r="4374" spans="1:12" ht="16.5" hidden="1" thickBot="1" x14ac:dyDescent="0.3">
      <c r="A4374" s="26">
        <v>738003</v>
      </c>
      <c r="B4374" s="42">
        <v>738003</v>
      </c>
      <c r="C4374" s="43" t="s">
        <v>817</v>
      </c>
      <c r="D4374" s="44">
        <v>0</v>
      </c>
      <c r="E4374" s="29">
        <f>IF(ISERROR(VLOOKUP(A4374,'INFORME SEVEN'!$A$1:$F$339,4,0)),0,VLOOKUP(A4374,'INFORME SEVEN'!$A$1:$F$339,4,0))</f>
        <v>0</v>
      </c>
      <c r="F4374" s="29">
        <f>IF(ISERROR(VLOOKUP(A4374,'INFORME SEVEN'!$A$1:$F$339,5,0)),0,VLOOKUP(A4374,'INFORME SEVEN'!$A$1:$F$339,5,0))</f>
        <v>0</v>
      </c>
      <c r="G4374" s="65">
        <f t="shared" si="512"/>
        <v>0</v>
      </c>
      <c r="H4374" s="44">
        <f t="shared" si="514"/>
        <v>0</v>
      </c>
      <c r="I4374" s="46">
        <v>0</v>
      </c>
      <c r="J4374" s="31">
        <f t="shared" si="515"/>
        <v>0</v>
      </c>
      <c r="K4374" s="1">
        <f t="shared" si="516"/>
        <v>0</v>
      </c>
      <c r="L4374" s="1">
        <f t="shared" si="513"/>
        <v>6</v>
      </c>
    </row>
    <row r="4375" spans="1:12" ht="16.5" hidden="1" thickBot="1" x14ac:dyDescent="0.3">
      <c r="A4375" s="26">
        <v>738004</v>
      </c>
      <c r="B4375" s="42">
        <v>738004</v>
      </c>
      <c r="C4375" s="43" t="s">
        <v>1819</v>
      </c>
      <c r="D4375" s="44">
        <v>0</v>
      </c>
      <c r="E4375" s="29">
        <f>IF(ISERROR(VLOOKUP(A4375,'INFORME SEVEN'!$A$1:$F$339,4,0)),0,VLOOKUP(A4375,'INFORME SEVEN'!$A$1:$F$339,4,0))</f>
        <v>0</v>
      </c>
      <c r="F4375" s="29">
        <f>IF(ISERROR(VLOOKUP(A4375,'INFORME SEVEN'!$A$1:$F$339,5,0)),0,VLOOKUP(A4375,'INFORME SEVEN'!$A$1:$F$339,5,0))</f>
        <v>0</v>
      </c>
      <c r="G4375" s="65">
        <f t="shared" si="512"/>
        <v>0</v>
      </c>
      <c r="H4375" s="44">
        <f t="shared" si="514"/>
        <v>0</v>
      </c>
      <c r="I4375" s="46">
        <v>0</v>
      </c>
      <c r="J4375" s="31">
        <f t="shared" si="515"/>
        <v>0</v>
      </c>
      <c r="K4375" s="1">
        <f t="shared" si="516"/>
        <v>0</v>
      </c>
      <c r="L4375" s="1">
        <f t="shared" si="513"/>
        <v>6</v>
      </c>
    </row>
    <row r="4376" spans="1:12" ht="16.5" hidden="1" thickBot="1" x14ac:dyDescent="0.3">
      <c r="A4376" s="26">
        <v>738005</v>
      </c>
      <c r="B4376" s="42">
        <v>738005</v>
      </c>
      <c r="C4376" s="43" t="s">
        <v>818</v>
      </c>
      <c r="D4376" s="44">
        <v>0</v>
      </c>
      <c r="E4376" s="29">
        <f>IF(ISERROR(VLOOKUP(A4376,'INFORME SEVEN'!$A$1:$F$339,4,0)),0,VLOOKUP(A4376,'INFORME SEVEN'!$A$1:$F$339,4,0))</f>
        <v>0</v>
      </c>
      <c r="F4376" s="29">
        <f>IF(ISERROR(VLOOKUP(A4376,'INFORME SEVEN'!$A$1:$F$339,5,0)),0,VLOOKUP(A4376,'INFORME SEVEN'!$A$1:$F$339,5,0))</f>
        <v>0</v>
      </c>
      <c r="G4376" s="65">
        <f t="shared" si="512"/>
        <v>0</v>
      </c>
      <c r="H4376" s="44">
        <f t="shared" si="514"/>
        <v>0</v>
      </c>
      <c r="I4376" s="46">
        <v>0</v>
      </c>
      <c r="J4376" s="31">
        <f t="shared" si="515"/>
        <v>0</v>
      </c>
      <c r="K4376" s="1">
        <f t="shared" si="516"/>
        <v>0</v>
      </c>
      <c r="L4376" s="1">
        <f t="shared" si="513"/>
        <v>6</v>
      </c>
    </row>
    <row r="4377" spans="1:12" ht="16.5" hidden="1" thickBot="1" x14ac:dyDescent="0.3">
      <c r="A4377" s="26">
        <v>738006</v>
      </c>
      <c r="B4377" s="42">
        <v>738006</v>
      </c>
      <c r="C4377" s="43" t="s">
        <v>440</v>
      </c>
      <c r="D4377" s="44">
        <v>0</v>
      </c>
      <c r="E4377" s="29">
        <f>IF(ISERROR(VLOOKUP(A4377,'INFORME SEVEN'!$A$1:$F$339,4,0)),0,VLOOKUP(A4377,'INFORME SEVEN'!$A$1:$F$339,4,0))</f>
        <v>0</v>
      </c>
      <c r="F4377" s="29">
        <f>IF(ISERROR(VLOOKUP(A4377,'INFORME SEVEN'!$A$1:$F$339,5,0)),0,VLOOKUP(A4377,'INFORME SEVEN'!$A$1:$F$339,5,0))</f>
        <v>0</v>
      </c>
      <c r="G4377" s="65">
        <f t="shared" si="512"/>
        <v>0</v>
      </c>
      <c r="H4377" s="44">
        <f t="shared" si="514"/>
        <v>0</v>
      </c>
      <c r="I4377" s="46">
        <v>0</v>
      </c>
      <c r="J4377" s="31">
        <f t="shared" si="515"/>
        <v>0</v>
      </c>
      <c r="K4377" s="1">
        <f t="shared" si="516"/>
        <v>0</v>
      </c>
      <c r="L4377" s="1">
        <f t="shared" si="513"/>
        <v>6</v>
      </c>
    </row>
    <row r="4378" spans="1:12" ht="16.5" hidden="1" thickBot="1" x14ac:dyDescent="0.3">
      <c r="A4378" s="26">
        <v>738007</v>
      </c>
      <c r="B4378" s="42">
        <v>738007</v>
      </c>
      <c r="C4378" s="43" t="s">
        <v>1955</v>
      </c>
      <c r="D4378" s="44">
        <v>0</v>
      </c>
      <c r="E4378" s="29">
        <f>IF(ISERROR(VLOOKUP(A4378,'INFORME SEVEN'!$A$1:$F$339,4,0)),0,VLOOKUP(A4378,'INFORME SEVEN'!$A$1:$F$339,4,0))</f>
        <v>0</v>
      </c>
      <c r="F4378" s="29">
        <f>IF(ISERROR(VLOOKUP(A4378,'INFORME SEVEN'!$A$1:$F$339,5,0)),0,VLOOKUP(A4378,'INFORME SEVEN'!$A$1:$F$339,5,0))</f>
        <v>0</v>
      </c>
      <c r="G4378" s="65">
        <f t="shared" si="512"/>
        <v>0</v>
      </c>
      <c r="H4378" s="44">
        <f t="shared" si="514"/>
        <v>0</v>
      </c>
      <c r="I4378" s="46">
        <v>0</v>
      </c>
      <c r="J4378" s="31">
        <f t="shared" si="515"/>
        <v>0</v>
      </c>
      <c r="K4378" s="1">
        <f t="shared" si="516"/>
        <v>0</v>
      </c>
      <c r="L4378" s="1">
        <f t="shared" si="513"/>
        <v>6</v>
      </c>
    </row>
    <row r="4379" spans="1:12" ht="16.5" hidden="1" thickBot="1" x14ac:dyDescent="0.3">
      <c r="A4379" s="26">
        <v>738008</v>
      </c>
      <c r="B4379" s="42">
        <v>738008</v>
      </c>
      <c r="C4379" s="43" t="s">
        <v>438</v>
      </c>
      <c r="D4379" s="44">
        <v>0</v>
      </c>
      <c r="E4379" s="29">
        <f>IF(ISERROR(VLOOKUP(A4379,'INFORME SEVEN'!$A$1:$F$339,4,0)),0,VLOOKUP(A4379,'INFORME SEVEN'!$A$1:$F$339,4,0))</f>
        <v>0</v>
      </c>
      <c r="F4379" s="29">
        <f>IF(ISERROR(VLOOKUP(A4379,'INFORME SEVEN'!$A$1:$F$339,5,0)),0,VLOOKUP(A4379,'INFORME SEVEN'!$A$1:$F$339,5,0))</f>
        <v>0</v>
      </c>
      <c r="G4379" s="65">
        <f t="shared" si="512"/>
        <v>0</v>
      </c>
      <c r="H4379" s="44">
        <f t="shared" si="514"/>
        <v>0</v>
      </c>
      <c r="I4379" s="46">
        <v>0</v>
      </c>
      <c r="J4379" s="31">
        <f t="shared" si="515"/>
        <v>0</v>
      </c>
      <c r="K4379" s="1">
        <f t="shared" si="516"/>
        <v>0</v>
      </c>
      <c r="L4379" s="1">
        <f t="shared" si="513"/>
        <v>6</v>
      </c>
    </row>
    <row r="4380" spans="1:12" ht="16.5" hidden="1" thickBot="1" x14ac:dyDescent="0.3">
      <c r="A4380" s="26">
        <v>738009</v>
      </c>
      <c r="B4380" s="42">
        <v>738009</v>
      </c>
      <c r="C4380" s="43" t="s">
        <v>1821</v>
      </c>
      <c r="D4380" s="44">
        <v>0</v>
      </c>
      <c r="E4380" s="29">
        <f>IF(ISERROR(VLOOKUP(A4380,'INFORME SEVEN'!$A$1:$F$339,4,0)),0,VLOOKUP(A4380,'INFORME SEVEN'!$A$1:$F$339,4,0))</f>
        <v>0</v>
      </c>
      <c r="F4380" s="29">
        <f>IF(ISERROR(VLOOKUP(A4380,'INFORME SEVEN'!$A$1:$F$339,5,0)),0,VLOOKUP(A4380,'INFORME SEVEN'!$A$1:$F$339,5,0))</f>
        <v>0</v>
      </c>
      <c r="G4380" s="65">
        <f t="shared" si="512"/>
        <v>0</v>
      </c>
      <c r="H4380" s="44">
        <f t="shared" si="514"/>
        <v>0</v>
      </c>
      <c r="I4380" s="46">
        <v>0</v>
      </c>
      <c r="J4380" s="31">
        <f t="shared" si="515"/>
        <v>0</v>
      </c>
      <c r="K4380" s="1">
        <f t="shared" si="516"/>
        <v>0</v>
      </c>
      <c r="L4380" s="1">
        <f t="shared" si="513"/>
        <v>6</v>
      </c>
    </row>
    <row r="4381" spans="1:12" ht="16.5" hidden="1" thickBot="1" x14ac:dyDescent="0.3">
      <c r="A4381" s="26">
        <v>738010</v>
      </c>
      <c r="B4381" s="42">
        <v>738010</v>
      </c>
      <c r="C4381" s="43" t="s">
        <v>1822</v>
      </c>
      <c r="D4381" s="44">
        <v>0</v>
      </c>
      <c r="E4381" s="29">
        <f>IF(ISERROR(VLOOKUP(A4381,'INFORME SEVEN'!$A$1:$F$339,4,0)),0,VLOOKUP(A4381,'INFORME SEVEN'!$A$1:$F$339,4,0))</f>
        <v>0</v>
      </c>
      <c r="F4381" s="29">
        <f>IF(ISERROR(VLOOKUP(A4381,'INFORME SEVEN'!$A$1:$F$339,5,0)),0,VLOOKUP(A4381,'INFORME SEVEN'!$A$1:$F$339,5,0))</f>
        <v>0</v>
      </c>
      <c r="G4381" s="65">
        <f t="shared" si="512"/>
        <v>0</v>
      </c>
      <c r="H4381" s="44">
        <f t="shared" si="514"/>
        <v>0</v>
      </c>
      <c r="I4381" s="46">
        <v>0</v>
      </c>
      <c r="J4381" s="31">
        <f t="shared" si="515"/>
        <v>0</v>
      </c>
      <c r="K4381" s="1">
        <f t="shared" si="516"/>
        <v>0</v>
      </c>
      <c r="L4381" s="1">
        <f t="shared" si="513"/>
        <v>6</v>
      </c>
    </row>
    <row r="4382" spans="1:12" ht="16.5" hidden="1" thickBot="1" x14ac:dyDescent="0.3">
      <c r="A4382" s="26">
        <v>738095</v>
      </c>
      <c r="B4382" s="42">
        <v>738095</v>
      </c>
      <c r="C4382" s="43" t="s">
        <v>1956</v>
      </c>
      <c r="D4382" s="44">
        <v>0</v>
      </c>
      <c r="E4382" s="29">
        <f>IF(ISERROR(VLOOKUP(A4382,'INFORME SEVEN'!$A$1:$F$339,4,0)),0,VLOOKUP(A4382,'INFORME SEVEN'!$A$1:$F$339,4,0))</f>
        <v>0</v>
      </c>
      <c r="F4382" s="29">
        <f>IF(ISERROR(VLOOKUP(A4382,'INFORME SEVEN'!$A$1:$F$339,5,0)),0,VLOOKUP(A4382,'INFORME SEVEN'!$A$1:$F$339,5,0))</f>
        <v>0</v>
      </c>
      <c r="G4382" s="65">
        <f t="shared" si="512"/>
        <v>0</v>
      </c>
      <c r="H4382" s="44">
        <f t="shared" si="514"/>
        <v>0</v>
      </c>
      <c r="I4382" s="46">
        <v>0</v>
      </c>
      <c r="J4382" s="31">
        <f t="shared" si="515"/>
        <v>0</v>
      </c>
      <c r="K4382" s="1">
        <f t="shared" si="516"/>
        <v>0</v>
      </c>
      <c r="L4382" s="1">
        <f t="shared" si="513"/>
        <v>6</v>
      </c>
    </row>
    <row r="4383" spans="1:12" ht="16.5" hidden="1" thickBot="1" x14ac:dyDescent="0.3">
      <c r="A4383" s="26">
        <v>7381</v>
      </c>
      <c r="B4383" s="48">
        <v>738100</v>
      </c>
      <c r="C4383" s="49" t="s">
        <v>2012</v>
      </c>
      <c r="D4383" s="39">
        <v>0</v>
      </c>
      <c r="E4383" s="29">
        <f>IF(ISERROR(VLOOKUP(A4383,'INFORME SEVEN'!$A$1:$F$339,4,0)),0,VLOOKUP(A4383,'INFORME SEVEN'!$A$1:$F$339,4,0))</f>
        <v>0</v>
      </c>
      <c r="F4383" s="29">
        <f>IF(ISERROR(VLOOKUP(A4383,'INFORME SEVEN'!$A$1:$F$339,5,0)),0,VLOOKUP(A4383,'INFORME SEVEN'!$A$1:$F$339,5,0))</f>
        <v>0</v>
      </c>
      <c r="G4383" s="39">
        <f t="shared" si="512"/>
        <v>0</v>
      </c>
      <c r="H4383" s="50">
        <f t="shared" si="514"/>
        <v>0</v>
      </c>
      <c r="I4383" s="51">
        <v>0</v>
      </c>
      <c r="J4383" s="31">
        <f t="shared" si="515"/>
        <v>0</v>
      </c>
      <c r="K4383" s="1">
        <f t="shared" si="516"/>
        <v>0</v>
      </c>
      <c r="L4383" s="1">
        <f t="shared" si="513"/>
        <v>4</v>
      </c>
    </row>
    <row r="4384" spans="1:12" ht="16.5" hidden="1" thickBot="1" x14ac:dyDescent="0.3">
      <c r="A4384" s="26">
        <v>738101</v>
      </c>
      <c r="B4384" s="42">
        <v>738101</v>
      </c>
      <c r="C4384" s="43" t="s">
        <v>1954</v>
      </c>
      <c r="D4384" s="44">
        <v>0</v>
      </c>
      <c r="E4384" s="29">
        <f>IF(ISERROR(VLOOKUP(A4384,'INFORME SEVEN'!$A$1:$F$339,4,0)),0,VLOOKUP(A4384,'INFORME SEVEN'!$A$1:$F$339,4,0))</f>
        <v>0</v>
      </c>
      <c r="F4384" s="29">
        <f>IF(ISERROR(VLOOKUP(A4384,'INFORME SEVEN'!$A$1:$F$339,5,0)),0,VLOOKUP(A4384,'INFORME SEVEN'!$A$1:$F$339,5,0))</f>
        <v>0</v>
      </c>
      <c r="G4384" s="65">
        <f t="shared" si="512"/>
        <v>0</v>
      </c>
      <c r="H4384" s="44">
        <f t="shared" si="514"/>
        <v>0</v>
      </c>
      <c r="I4384" s="46">
        <v>0</v>
      </c>
      <c r="J4384" s="31">
        <f t="shared" si="515"/>
        <v>0</v>
      </c>
      <c r="K4384" s="1">
        <f t="shared" si="516"/>
        <v>0</v>
      </c>
      <c r="L4384" s="1">
        <f t="shared" si="513"/>
        <v>6</v>
      </c>
    </row>
    <row r="4385" spans="1:12" ht="16.5" hidden="1" thickBot="1" x14ac:dyDescent="0.3">
      <c r="A4385" s="26">
        <v>738102</v>
      </c>
      <c r="B4385" s="42">
        <v>738102</v>
      </c>
      <c r="C4385" s="43" t="s">
        <v>1820</v>
      </c>
      <c r="D4385" s="44">
        <v>0</v>
      </c>
      <c r="E4385" s="29">
        <f>IF(ISERROR(VLOOKUP(A4385,'INFORME SEVEN'!$A$1:$F$339,4,0)),0,VLOOKUP(A4385,'INFORME SEVEN'!$A$1:$F$339,4,0))</f>
        <v>0</v>
      </c>
      <c r="F4385" s="29">
        <f>IF(ISERROR(VLOOKUP(A4385,'INFORME SEVEN'!$A$1:$F$339,5,0)),0,VLOOKUP(A4385,'INFORME SEVEN'!$A$1:$F$339,5,0))</f>
        <v>0</v>
      </c>
      <c r="G4385" s="65">
        <f t="shared" si="512"/>
        <v>0</v>
      </c>
      <c r="H4385" s="44">
        <f t="shared" si="514"/>
        <v>0</v>
      </c>
      <c r="I4385" s="46">
        <v>0</v>
      </c>
      <c r="J4385" s="31">
        <f t="shared" si="515"/>
        <v>0</v>
      </c>
      <c r="K4385" s="1">
        <f t="shared" si="516"/>
        <v>0</v>
      </c>
      <c r="L4385" s="1">
        <f t="shared" si="513"/>
        <v>6</v>
      </c>
    </row>
    <row r="4386" spans="1:12" ht="16.5" hidden="1" thickBot="1" x14ac:dyDescent="0.3">
      <c r="A4386" s="26">
        <v>738103</v>
      </c>
      <c r="B4386" s="42">
        <v>738103</v>
      </c>
      <c r="C4386" s="43" t="s">
        <v>817</v>
      </c>
      <c r="D4386" s="44">
        <v>0</v>
      </c>
      <c r="E4386" s="29">
        <f>IF(ISERROR(VLOOKUP(A4386,'INFORME SEVEN'!$A$1:$F$339,4,0)),0,VLOOKUP(A4386,'INFORME SEVEN'!$A$1:$F$339,4,0))</f>
        <v>0</v>
      </c>
      <c r="F4386" s="29">
        <f>IF(ISERROR(VLOOKUP(A4386,'INFORME SEVEN'!$A$1:$F$339,5,0)),0,VLOOKUP(A4386,'INFORME SEVEN'!$A$1:$F$339,5,0))</f>
        <v>0</v>
      </c>
      <c r="G4386" s="65">
        <f t="shared" si="512"/>
        <v>0</v>
      </c>
      <c r="H4386" s="44">
        <f t="shared" si="514"/>
        <v>0</v>
      </c>
      <c r="I4386" s="46">
        <v>0</v>
      </c>
      <c r="J4386" s="31">
        <f t="shared" si="515"/>
        <v>0</v>
      </c>
      <c r="K4386" s="1">
        <f t="shared" si="516"/>
        <v>0</v>
      </c>
      <c r="L4386" s="1">
        <f t="shared" si="513"/>
        <v>6</v>
      </c>
    </row>
    <row r="4387" spans="1:12" ht="16.5" hidden="1" thickBot="1" x14ac:dyDescent="0.3">
      <c r="A4387" s="26">
        <v>738104</v>
      </c>
      <c r="B4387" s="42">
        <v>738104</v>
      </c>
      <c r="C4387" s="43" t="s">
        <v>1819</v>
      </c>
      <c r="D4387" s="44">
        <v>0</v>
      </c>
      <c r="E4387" s="29">
        <f>IF(ISERROR(VLOOKUP(A4387,'INFORME SEVEN'!$A$1:$F$339,4,0)),0,VLOOKUP(A4387,'INFORME SEVEN'!$A$1:$F$339,4,0))</f>
        <v>0</v>
      </c>
      <c r="F4387" s="29">
        <f>IF(ISERROR(VLOOKUP(A4387,'INFORME SEVEN'!$A$1:$F$339,5,0)),0,VLOOKUP(A4387,'INFORME SEVEN'!$A$1:$F$339,5,0))</f>
        <v>0</v>
      </c>
      <c r="G4387" s="65">
        <f t="shared" si="512"/>
        <v>0</v>
      </c>
      <c r="H4387" s="44">
        <f t="shared" si="514"/>
        <v>0</v>
      </c>
      <c r="I4387" s="46">
        <v>0</v>
      </c>
      <c r="J4387" s="31">
        <f t="shared" si="515"/>
        <v>0</v>
      </c>
      <c r="K4387" s="1">
        <f t="shared" si="516"/>
        <v>0</v>
      </c>
      <c r="L4387" s="1">
        <f t="shared" si="513"/>
        <v>6</v>
      </c>
    </row>
    <row r="4388" spans="1:12" ht="16.5" hidden="1" thickBot="1" x14ac:dyDescent="0.3">
      <c r="A4388" s="26">
        <v>738105</v>
      </c>
      <c r="B4388" s="42">
        <v>738105</v>
      </c>
      <c r="C4388" s="43" t="s">
        <v>818</v>
      </c>
      <c r="D4388" s="44">
        <v>0</v>
      </c>
      <c r="E4388" s="29">
        <f>IF(ISERROR(VLOOKUP(A4388,'INFORME SEVEN'!$A$1:$F$339,4,0)),0,VLOOKUP(A4388,'INFORME SEVEN'!$A$1:$F$339,4,0))</f>
        <v>0</v>
      </c>
      <c r="F4388" s="29">
        <f>IF(ISERROR(VLOOKUP(A4388,'INFORME SEVEN'!$A$1:$F$339,5,0)),0,VLOOKUP(A4388,'INFORME SEVEN'!$A$1:$F$339,5,0))</f>
        <v>0</v>
      </c>
      <c r="G4388" s="65">
        <f t="shared" si="512"/>
        <v>0</v>
      </c>
      <c r="H4388" s="44">
        <f t="shared" si="514"/>
        <v>0</v>
      </c>
      <c r="I4388" s="46">
        <v>0</v>
      </c>
      <c r="J4388" s="31">
        <f t="shared" si="515"/>
        <v>0</v>
      </c>
      <c r="K4388" s="1">
        <f t="shared" si="516"/>
        <v>0</v>
      </c>
      <c r="L4388" s="1">
        <f t="shared" si="513"/>
        <v>6</v>
      </c>
    </row>
    <row r="4389" spans="1:12" ht="16.5" hidden="1" thickBot="1" x14ac:dyDescent="0.3">
      <c r="A4389" s="26">
        <v>738106</v>
      </c>
      <c r="B4389" s="42">
        <v>738106</v>
      </c>
      <c r="C4389" s="43" t="s">
        <v>440</v>
      </c>
      <c r="D4389" s="44">
        <v>0</v>
      </c>
      <c r="E4389" s="29">
        <f>IF(ISERROR(VLOOKUP(A4389,'INFORME SEVEN'!$A$1:$F$339,4,0)),0,VLOOKUP(A4389,'INFORME SEVEN'!$A$1:$F$339,4,0))</f>
        <v>0</v>
      </c>
      <c r="F4389" s="29">
        <f>IF(ISERROR(VLOOKUP(A4389,'INFORME SEVEN'!$A$1:$F$339,5,0)),0,VLOOKUP(A4389,'INFORME SEVEN'!$A$1:$F$339,5,0))</f>
        <v>0</v>
      </c>
      <c r="G4389" s="65">
        <f t="shared" si="512"/>
        <v>0</v>
      </c>
      <c r="H4389" s="44">
        <f t="shared" si="514"/>
        <v>0</v>
      </c>
      <c r="I4389" s="46">
        <v>0</v>
      </c>
      <c r="J4389" s="31">
        <f t="shared" si="515"/>
        <v>0</v>
      </c>
      <c r="K4389" s="1">
        <f t="shared" si="516"/>
        <v>0</v>
      </c>
      <c r="L4389" s="1">
        <f t="shared" si="513"/>
        <v>6</v>
      </c>
    </row>
    <row r="4390" spans="1:12" ht="16.5" hidden="1" thickBot="1" x14ac:dyDescent="0.3">
      <c r="A4390" s="26">
        <v>738107</v>
      </c>
      <c r="B4390" s="42">
        <v>738107</v>
      </c>
      <c r="C4390" s="43" t="s">
        <v>1955</v>
      </c>
      <c r="D4390" s="44">
        <v>0</v>
      </c>
      <c r="E4390" s="29">
        <f>IF(ISERROR(VLOOKUP(A4390,'INFORME SEVEN'!$A$1:$F$339,4,0)),0,VLOOKUP(A4390,'INFORME SEVEN'!$A$1:$F$339,4,0))</f>
        <v>0</v>
      </c>
      <c r="F4390" s="29">
        <f>IF(ISERROR(VLOOKUP(A4390,'INFORME SEVEN'!$A$1:$F$339,5,0)),0,VLOOKUP(A4390,'INFORME SEVEN'!$A$1:$F$339,5,0))</f>
        <v>0</v>
      </c>
      <c r="G4390" s="65">
        <f t="shared" si="512"/>
        <v>0</v>
      </c>
      <c r="H4390" s="44">
        <f t="shared" si="514"/>
        <v>0</v>
      </c>
      <c r="I4390" s="46">
        <v>0</v>
      </c>
      <c r="J4390" s="31">
        <f t="shared" si="515"/>
        <v>0</v>
      </c>
      <c r="K4390" s="1">
        <f t="shared" si="516"/>
        <v>0</v>
      </c>
      <c r="L4390" s="1">
        <f t="shared" si="513"/>
        <v>6</v>
      </c>
    </row>
    <row r="4391" spans="1:12" ht="16.5" hidden="1" thickBot="1" x14ac:dyDescent="0.3">
      <c r="A4391" s="26">
        <v>738108</v>
      </c>
      <c r="B4391" s="42">
        <v>738108</v>
      </c>
      <c r="C4391" s="43" t="s">
        <v>438</v>
      </c>
      <c r="D4391" s="44">
        <v>0</v>
      </c>
      <c r="E4391" s="29">
        <f>IF(ISERROR(VLOOKUP(A4391,'INFORME SEVEN'!$A$1:$F$339,4,0)),0,VLOOKUP(A4391,'INFORME SEVEN'!$A$1:$F$339,4,0))</f>
        <v>0</v>
      </c>
      <c r="F4391" s="29">
        <f>IF(ISERROR(VLOOKUP(A4391,'INFORME SEVEN'!$A$1:$F$339,5,0)),0,VLOOKUP(A4391,'INFORME SEVEN'!$A$1:$F$339,5,0))</f>
        <v>0</v>
      </c>
      <c r="G4391" s="65">
        <f t="shared" si="512"/>
        <v>0</v>
      </c>
      <c r="H4391" s="44">
        <f t="shared" si="514"/>
        <v>0</v>
      </c>
      <c r="I4391" s="46">
        <v>0</v>
      </c>
      <c r="J4391" s="31">
        <f t="shared" si="515"/>
        <v>0</v>
      </c>
      <c r="K4391" s="1">
        <f t="shared" si="516"/>
        <v>0</v>
      </c>
      <c r="L4391" s="1">
        <f t="shared" si="513"/>
        <v>6</v>
      </c>
    </row>
    <row r="4392" spans="1:12" ht="16.5" hidden="1" thickBot="1" x14ac:dyDescent="0.3">
      <c r="A4392" s="26">
        <v>738109</v>
      </c>
      <c r="B4392" s="42">
        <v>738109</v>
      </c>
      <c r="C4392" s="43" t="s">
        <v>1821</v>
      </c>
      <c r="D4392" s="44">
        <v>0</v>
      </c>
      <c r="E4392" s="29">
        <f>IF(ISERROR(VLOOKUP(A4392,'INFORME SEVEN'!$A$1:$F$339,4,0)),0,VLOOKUP(A4392,'INFORME SEVEN'!$A$1:$F$339,4,0))</f>
        <v>0</v>
      </c>
      <c r="F4392" s="29">
        <f>IF(ISERROR(VLOOKUP(A4392,'INFORME SEVEN'!$A$1:$F$339,5,0)),0,VLOOKUP(A4392,'INFORME SEVEN'!$A$1:$F$339,5,0))</f>
        <v>0</v>
      </c>
      <c r="G4392" s="65">
        <f t="shared" si="512"/>
        <v>0</v>
      </c>
      <c r="H4392" s="44">
        <f t="shared" si="514"/>
        <v>0</v>
      </c>
      <c r="I4392" s="46">
        <v>0</v>
      </c>
      <c r="J4392" s="31">
        <f t="shared" si="515"/>
        <v>0</v>
      </c>
      <c r="K4392" s="1">
        <f t="shared" si="516"/>
        <v>0</v>
      </c>
      <c r="L4392" s="1">
        <f t="shared" si="513"/>
        <v>6</v>
      </c>
    </row>
    <row r="4393" spans="1:12" ht="16.5" hidden="1" thickBot="1" x14ac:dyDescent="0.3">
      <c r="A4393" s="26">
        <v>738110</v>
      </c>
      <c r="B4393" s="42">
        <v>738110</v>
      </c>
      <c r="C4393" s="43" t="s">
        <v>1822</v>
      </c>
      <c r="D4393" s="44">
        <v>0</v>
      </c>
      <c r="E4393" s="29">
        <f>IF(ISERROR(VLOOKUP(A4393,'INFORME SEVEN'!$A$1:$F$339,4,0)),0,VLOOKUP(A4393,'INFORME SEVEN'!$A$1:$F$339,4,0))</f>
        <v>0</v>
      </c>
      <c r="F4393" s="29">
        <f>IF(ISERROR(VLOOKUP(A4393,'INFORME SEVEN'!$A$1:$F$339,5,0)),0,VLOOKUP(A4393,'INFORME SEVEN'!$A$1:$F$339,5,0))</f>
        <v>0</v>
      </c>
      <c r="G4393" s="65">
        <f t="shared" si="512"/>
        <v>0</v>
      </c>
      <c r="H4393" s="44">
        <f t="shared" si="514"/>
        <v>0</v>
      </c>
      <c r="I4393" s="46">
        <v>0</v>
      </c>
      <c r="J4393" s="31">
        <f t="shared" si="515"/>
        <v>0</v>
      </c>
      <c r="K4393" s="1">
        <f t="shared" si="516"/>
        <v>0</v>
      </c>
      <c r="L4393" s="1">
        <f t="shared" si="513"/>
        <v>6</v>
      </c>
    </row>
    <row r="4394" spans="1:12" ht="16.5" hidden="1" thickBot="1" x14ac:dyDescent="0.3">
      <c r="A4394" s="26">
        <v>738195</v>
      </c>
      <c r="B4394" s="42">
        <v>738195</v>
      </c>
      <c r="C4394" s="43" t="s">
        <v>1956</v>
      </c>
      <c r="D4394" s="44">
        <v>0</v>
      </c>
      <c r="E4394" s="29">
        <f>IF(ISERROR(VLOOKUP(A4394,'INFORME SEVEN'!$A$1:$F$339,4,0)),0,VLOOKUP(A4394,'INFORME SEVEN'!$A$1:$F$339,4,0))</f>
        <v>0</v>
      </c>
      <c r="F4394" s="29">
        <f>IF(ISERROR(VLOOKUP(A4394,'INFORME SEVEN'!$A$1:$F$339,5,0)),0,VLOOKUP(A4394,'INFORME SEVEN'!$A$1:$F$339,5,0))</f>
        <v>0</v>
      </c>
      <c r="G4394" s="65">
        <f t="shared" si="512"/>
        <v>0</v>
      </c>
      <c r="H4394" s="44">
        <f t="shared" si="514"/>
        <v>0</v>
      </c>
      <c r="I4394" s="46">
        <v>0</v>
      </c>
      <c r="J4394" s="31">
        <f t="shared" si="515"/>
        <v>0</v>
      </c>
      <c r="K4394" s="1">
        <f t="shared" si="516"/>
        <v>0</v>
      </c>
      <c r="L4394" s="1">
        <f t="shared" si="513"/>
        <v>6</v>
      </c>
    </row>
    <row r="4395" spans="1:12" ht="16.5" hidden="1" thickBot="1" x14ac:dyDescent="0.3">
      <c r="A4395" s="26">
        <v>7382</v>
      </c>
      <c r="B4395" s="48">
        <v>738200</v>
      </c>
      <c r="C4395" s="49" t="s">
        <v>2013</v>
      </c>
      <c r="D4395" s="39">
        <v>0</v>
      </c>
      <c r="E4395" s="29">
        <f>IF(ISERROR(VLOOKUP(A4395,'INFORME SEVEN'!$A$1:$F$339,4,0)),0,VLOOKUP(A4395,'INFORME SEVEN'!$A$1:$F$339,4,0))</f>
        <v>0</v>
      </c>
      <c r="F4395" s="29">
        <f>IF(ISERROR(VLOOKUP(A4395,'INFORME SEVEN'!$A$1:$F$339,5,0)),0,VLOOKUP(A4395,'INFORME SEVEN'!$A$1:$F$339,5,0))</f>
        <v>0</v>
      </c>
      <c r="G4395" s="39">
        <f t="shared" si="512"/>
        <v>0</v>
      </c>
      <c r="H4395" s="50">
        <f t="shared" si="514"/>
        <v>0</v>
      </c>
      <c r="I4395" s="51">
        <v>0</v>
      </c>
      <c r="J4395" s="31">
        <f t="shared" si="515"/>
        <v>0</v>
      </c>
      <c r="K4395" s="1">
        <f t="shared" si="516"/>
        <v>0</v>
      </c>
      <c r="L4395" s="1">
        <f t="shared" si="513"/>
        <v>4</v>
      </c>
    </row>
    <row r="4396" spans="1:12" ht="16.5" hidden="1" thickBot="1" x14ac:dyDescent="0.3">
      <c r="A4396" s="26">
        <v>738201</v>
      </c>
      <c r="B4396" s="42">
        <v>738201</v>
      </c>
      <c r="C4396" s="43" t="s">
        <v>1954</v>
      </c>
      <c r="D4396" s="44">
        <v>0</v>
      </c>
      <c r="E4396" s="29">
        <f>IF(ISERROR(VLOOKUP(A4396,'INFORME SEVEN'!$A$1:$F$339,4,0)),0,VLOOKUP(A4396,'INFORME SEVEN'!$A$1:$F$339,4,0))</f>
        <v>0</v>
      </c>
      <c r="F4396" s="29">
        <f>IF(ISERROR(VLOOKUP(A4396,'INFORME SEVEN'!$A$1:$F$339,5,0)),0,VLOOKUP(A4396,'INFORME SEVEN'!$A$1:$F$339,5,0))</f>
        <v>0</v>
      </c>
      <c r="G4396" s="65">
        <f t="shared" si="512"/>
        <v>0</v>
      </c>
      <c r="H4396" s="44">
        <f t="shared" si="514"/>
        <v>0</v>
      </c>
      <c r="I4396" s="46">
        <v>0</v>
      </c>
      <c r="J4396" s="31">
        <f t="shared" si="515"/>
        <v>0</v>
      </c>
      <c r="K4396" s="1">
        <f t="shared" si="516"/>
        <v>0</v>
      </c>
      <c r="L4396" s="1">
        <f t="shared" si="513"/>
        <v>6</v>
      </c>
    </row>
    <row r="4397" spans="1:12" ht="16.5" hidden="1" thickBot="1" x14ac:dyDescent="0.3">
      <c r="A4397" s="26">
        <v>738202</v>
      </c>
      <c r="B4397" s="42">
        <v>738202</v>
      </c>
      <c r="C4397" s="43" t="s">
        <v>1820</v>
      </c>
      <c r="D4397" s="44">
        <v>0</v>
      </c>
      <c r="E4397" s="29">
        <f>IF(ISERROR(VLOOKUP(A4397,'INFORME SEVEN'!$A$1:$F$339,4,0)),0,VLOOKUP(A4397,'INFORME SEVEN'!$A$1:$F$339,4,0))</f>
        <v>0</v>
      </c>
      <c r="F4397" s="29">
        <f>IF(ISERROR(VLOOKUP(A4397,'INFORME SEVEN'!$A$1:$F$339,5,0)),0,VLOOKUP(A4397,'INFORME SEVEN'!$A$1:$F$339,5,0))</f>
        <v>0</v>
      </c>
      <c r="G4397" s="65">
        <f t="shared" si="512"/>
        <v>0</v>
      </c>
      <c r="H4397" s="44">
        <f t="shared" si="514"/>
        <v>0</v>
      </c>
      <c r="I4397" s="46">
        <v>0</v>
      </c>
      <c r="J4397" s="31">
        <f t="shared" si="515"/>
        <v>0</v>
      </c>
      <c r="K4397" s="1">
        <f t="shared" si="516"/>
        <v>0</v>
      </c>
      <c r="L4397" s="1">
        <f t="shared" si="513"/>
        <v>6</v>
      </c>
    </row>
    <row r="4398" spans="1:12" ht="16.5" hidden="1" thickBot="1" x14ac:dyDescent="0.3">
      <c r="A4398" s="26">
        <v>738203</v>
      </c>
      <c r="B4398" s="42">
        <v>738203</v>
      </c>
      <c r="C4398" s="43" t="s">
        <v>817</v>
      </c>
      <c r="D4398" s="44">
        <v>0</v>
      </c>
      <c r="E4398" s="29">
        <f>IF(ISERROR(VLOOKUP(A4398,'INFORME SEVEN'!$A$1:$F$339,4,0)),0,VLOOKUP(A4398,'INFORME SEVEN'!$A$1:$F$339,4,0))</f>
        <v>0</v>
      </c>
      <c r="F4398" s="29">
        <f>IF(ISERROR(VLOOKUP(A4398,'INFORME SEVEN'!$A$1:$F$339,5,0)),0,VLOOKUP(A4398,'INFORME SEVEN'!$A$1:$F$339,5,0))</f>
        <v>0</v>
      </c>
      <c r="G4398" s="65">
        <f t="shared" si="512"/>
        <v>0</v>
      </c>
      <c r="H4398" s="44">
        <f t="shared" si="514"/>
        <v>0</v>
      </c>
      <c r="I4398" s="46">
        <v>0</v>
      </c>
      <c r="J4398" s="31">
        <f t="shared" si="515"/>
        <v>0</v>
      </c>
      <c r="K4398" s="1">
        <f t="shared" si="516"/>
        <v>0</v>
      </c>
      <c r="L4398" s="1">
        <f t="shared" si="513"/>
        <v>6</v>
      </c>
    </row>
    <row r="4399" spans="1:12" ht="16.5" hidden="1" thickBot="1" x14ac:dyDescent="0.3">
      <c r="A4399" s="26">
        <v>738204</v>
      </c>
      <c r="B4399" s="42">
        <v>738204</v>
      </c>
      <c r="C4399" s="43" t="s">
        <v>1819</v>
      </c>
      <c r="D4399" s="44">
        <v>0</v>
      </c>
      <c r="E4399" s="29">
        <f>IF(ISERROR(VLOOKUP(A4399,'INFORME SEVEN'!$A$1:$F$339,4,0)),0,VLOOKUP(A4399,'INFORME SEVEN'!$A$1:$F$339,4,0))</f>
        <v>0</v>
      </c>
      <c r="F4399" s="29">
        <f>IF(ISERROR(VLOOKUP(A4399,'INFORME SEVEN'!$A$1:$F$339,5,0)),0,VLOOKUP(A4399,'INFORME SEVEN'!$A$1:$F$339,5,0))</f>
        <v>0</v>
      </c>
      <c r="G4399" s="65">
        <f t="shared" si="512"/>
        <v>0</v>
      </c>
      <c r="H4399" s="44">
        <f t="shared" si="514"/>
        <v>0</v>
      </c>
      <c r="I4399" s="46">
        <v>0</v>
      </c>
      <c r="J4399" s="31">
        <f t="shared" si="515"/>
        <v>0</v>
      </c>
      <c r="K4399" s="1">
        <f t="shared" si="516"/>
        <v>0</v>
      </c>
      <c r="L4399" s="1">
        <f t="shared" si="513"/>
        <v>6</v>
      </c>
    </row>
    <row r="4400" spans="1:12" ht="16.5" hidden="1" thickBot="1" x14ac:dyDescent="0.3">
      <c r="A4400" s="26">
        <v>738205</v>
      </c>
      <c r="B4400" s="42">
        <v>738205</v>
      </c>
      <c r="C4400" s="43" t="s">
        <v>818</v>
      </c>
      <c r="D4400" s="44">
        <v>0</v>
      </c>
      <c r="E4400" s="29">
        <f>IF(ISERROR(VLOOKUP(A4400,'INFORME SEVEN'!$A$1:$F$339,4,0)),0,VLOOKUP(A4400,'INFORME SEVEN'!$A$1:$F$339,4,0))</f>
        <v>0</v>
      </c>
      <c r="F4400" s="29">
        <f>IF(ISERROR(VLOOKUP(A4400,'INFORME SEVEN'!$A$1:$F$339,5,0)),0,VLOOKUP(A4400,'INFORME SEVEN'!$A$1:$F$339,5,0))</f>
        <v>0</v>
      </c>
      <c r="G4400" s="65">
        <f t="shared" si="512"/>
        <v>0</v>
      </c>
      <c r="H4400" s="44">
        <f t="shared" si="514"/>
        <v>0</v>
      </c>
      <c r="I4400" s="46">
        <v>0</v>
      </c>
      <c r="J4400" s="31">
        <f t="shared" si="515"/>
        <v>0</v>
      </c>
      <c r="K4400" s="1">
        <f t="shared" si="516"/>
        <v>0</v>
      </c>
      <c r="L4400" s="1">
        <f t="shared" si="513"/>
        <v>6</v>
      </c>
    </row>
    <row r="4401" spans="1:12" ht="16.5" hidden="1" thickBot="1" x14ac:dyDescent="0.3">
      <c r="A4401" s="26">
        <v>738206</v>
      </c>
      <c r="B4401" s="42">
        <v>738206</v>
      </c>
      <c r="C4401" s="43" t="s">
        <v>440</v>
      </c>
      <c r="D4401" s="44">
        <v>0</v>
      </c>
      <c r="E4401" s="29">
        <f>IF(ISERROR(VLOOKUP(A4401,'INFORME SEVEN'!$A$1:$F$339,4,0)),0,VLOOKUP(A4401,'INFORME SEVEN'!$A$1:$F$339,4,0))</f>
        <v>0</v>
      </c>
      <c r="F4401" s="29">
        <f>IF(ISERROR(VLOOKUP(A4401,'INFORME SEVEN'!$A$1:$F$339,5,0)),0,VLOOKUP(A4401,'INFORME SEVEN'!$A$1:$F$339,5,0))</f>
        <v>0</v>
      </c>
      <c r="G4401" s="65">
        <f t="shared" si="512"/>
        <v>0</v>
      </c>
      <c r="H4401" s="44">
        <f t="shared" si="514"/>
        <v>0</v>
      </c>
      <c r="I4401" s="46">
        <v>0</v>
      </c>
      <c r="J4401" s="31">
        <f t="shared" si="515"/>
        <v>0</v>
      </c>
      <c r="K4401" s="1">
        <f t="shared" si="516"/>
        <v>0</v>
      </c>
      <c r="L4401" s="1">
        <f t="shared" si="513"/>
        <v>6</v>
      </c>
    </row>
    <row r="4402" spans="1:12" ht="16.5" hidden="1" thickBot="1" x14ac:dyDescent="0.3">
      <c r="A4402" s="26">
        <v>738207</v>
      </c>
      <c r="B4402" s="42">
        <v>738207</v>
      </c>
      <c r="C4402" s="43" t="s">
        <v>1955</v>
      </c>
      <c r="D4402" s="44">
        <v>0</v>
      </c>
      <c r="E4402" s="29">
        <f>IF(ISERROR(VLOOKUP(A4402,'INFORME SEVEN'!$A$1:$F$339,4,0)),0,VLOOKUP(A4402,'INFORME SEVEN'!$A$1:$F$339,4,0))</f>
        <v>0</v>
      </c>
      <c r="F4402" s="29">
        <f>IF(ISERROR(VLOOKUP(A4402,'INFORME SEVEN'!$A$1:$F$339,5,0)),0,VLOOKUP(A4402,'INFORME SEVEN'!$A$1:$F$339,5,0))</f>
        <v>0</v>
      </c>
      <c r="G4402" s="65">
        <f t="shared" si="512"/>
        <v>0</v>
      </c>
      <c r="H4402" s="44">
        <f t="shared" si="514"/>
        <v>0</v>
      </c>
      <c r="I4402" s="46">
        <v>0</v>
      </c>
      <c r="J4402" s="31">
        <f t="shared" si="515"/>
        <v>0</v>
      </c>
      <c r="K4402" s="1">
        <f t="shared" si="516"/>
        <v>0</v>
      </c>
      <c r="L4402" s="1">
        <f t="shared" si="513"/>
        <v>6</v>
      </c>
    </row>
    <row r="4403" spans="1:12" ht="16.5" hidden="1" thickBot="1" x14ac:dyDescent="0.3">
      <c r="A4403" s="26">
        <v>738208</v>
      </c>
      <c r="B4403" s="42">
        <v>738208</v>
      </c>
      <c r="C4403" s="43" t="s">
        <v>438</v>
      </c>
      <c r="D4403" s="44">
        <v>0</v>
      </c>
      <c r="E4403" s="29">
        <f>IF(ISERROR(VLOOKUP(A4403,'INFORME SEVEN'!$A$1:$F$339,4,0)),0,VLOOKUP(A4403,'INFORME SEVEN'!$A$1:$F$339,4,0))</f>
        <v>0</v>
      </c>
      <c r="F4403" s="29">
        <f>IF(ISERROR(VLOOKUP(A4403,'INFORME SEVEN'!$A$1:$F$339,5,0)),0,VLOOKUP(A4403,'INFORME SEVEN'!$A$1:$F$339,5,0))</f>
        <v>0</v>
      </c>
      <c r="G4403" s="65">
        <f t="shared" si="512"/>
        <v>0</v>
      </c>
      <c r="H4403" s="44">
        <f t="shared" si="514"/>
        <v>0</v>
      </c>
      <c r="I4403" s="46">
        <v>0</v>
      </c>
      <c r="J4403" s="31">
        <f t="shared" si="515"/>
        <v>0</v>
      </c>
      <c r="K4403" s="1">
        <f t="shared" si="516"/>
        <v>0</v>
      </c>
      <c r="L4403" s="1">
        <f t="shared" si="513"/>
        <v>6</v>
      </c>
    </row>
    <row r="4404" spans="1:12" ht="16.5" hidden="1" thickBot="1" x14ac:dyDescent="0.3">
      <c r="A4404" s="26">
        <v>738209</v>
      </c>
      <c r="B4404" s="42">
        <v>738209</v>
      </c>
      <c r="C4404" s="43" t="s">
        <v>1821</v>
      </c>
      <c r="D4404" s="44">
        <v>0</v>
      </c>
      <c r="E4404" s="29">
        <f>IF(ISERROR(VLOOKUP(A4404,'INFORME SEVEN'!$A$1:$F$339,4,0)),0,VLOOKUP(A4404,'INFORME SEVEN'!$A$1:$F$339,4,0))</f>
        <v>0</v>
      </c>
      <c r="F4404" s="29">
        <f>IF(ISERROR(VLOOKUP(A4404,'INFORME SEVEN'!$A$1:$F$339,5,0)),0,VLOOKUP(A4404,'INFORME SEVEN'!$A$1:$F$339,5,0))</f>
        <v>0</v>
      </c>
      <c r="G4404" s="65">
        <f t="shared" si="512"/>
        <v>0</v>
      </c>
      <c r="H4404" s="44">
        <f t="shared" si="514"/>
        <v>0</v>
      </c>
      <c r="I4404" s="46">
        <v>0</v>
      </c>
      <c r="J4404" s="31">
        <f t="shared" si="515"/>
        <v>0</v>
      </c>
      <c r="K4404" s="1">
        <f t="shared" si="516"/>
        <v>0</v>
      </c>
      <c r="L4404" s="1">
        <f t="shared" si="513"/>
        <v>6</v>
      </c>
    </row>
    <row r="4405" spans="1:12" ht="16.5" hidden="1" thickBot="1" x14ac:dyDescent="0.3">
      <c r="A4405" s="26">
        <v>738210</v>
      </c>
      <c r="B4405" s="42">
        <v>738210</v>
      </c>
      <c r="C4405" s="43" t="s">
        <v>1822</v>
      </c>
      <c r="D4405" s="44">
        <v>0</v>
      </c>
      <c r="E4405" s="29">
        <f>IF(ISERROR(VLOOKUP(A4405,'INFORME SEVEN'!$A$1:$F$339,4,0)),0,VLOOKUP(A4405,'INFORME SEVEN'!$A$1:$F$339,4,0))</f>
        <v>0</v>
      </c>
      <c r="F4405" s="29">
        <f>IF(ISERROR(VLOOKUP(A4405,'INFORME SEVEN'!$A$1:$F$339,5,0)),0,VLOOKUP(A4405,'INFORME SEVEN'!$A$1:$F$339,5,0))</f>
        <v>0</v>
      </c>
      <c r="G4405" s="65">
        <f t="shared" si="512"/>
        <v>0</v>
      </c>
      <c r="H4405" s="44">
        <f t="shared" si="514"/>
        <v>0</v>
      </c>
      <c r="I4405" s="46">
        <v>0</v>
      </c>
      <c r="J4405" s="31">
        <f t="shared" si="515"/>
        <v>0</v>
      </c>
      <c r="K4405" s="1">
        <f t="shared" si="516"/>
        <v>0</v>
      </c>
      <c r="L4405" s="1">
        <f t="shared" si="513"/>
        <v>6</v>
      </c>
    </row>
    <row r="4406" spans="1:12" ht="16.5" hidden="1" thickBot="1" x14ac:dyDescent="0.3">
      <c r="A4406" s="26">
        <v>738295</v>
      </c>
      <c r="B4406" s="42">
        <v>738295</v>
      </c>
      <c r="C4406" s="43" t="s">
        <v>1956</v>
      </c>
      <c r="D4406" s="44">
        <v>0</v>
      </c>
      <c r="E4406" s="29">
        <f>IF(ISERROR(VLOOKUP(A4406,'INFORME SEVEN'!$A$1:$F$339,4,0)),0,VLOOKUP(A4406,'INFORME SEVEN'!$A$1:$F$339,4,0))</f>
        <v>0</v>
      </c>
      <c r="F4406" s="29">
        <f>IF(ISERROR(VLOOKUP(A4406,'INFORME SEVEN'!$A$1:$F$339,5,0)),0,VLOOKUP(A4406,'INFORME SEVEN'!$A$1:$F$339,5,0))</f>
        <v>0</v>
      </c>
      <c r="G4406" s="65">
        <f t="shared" si="512"/>
        <v>0</v>
      </c>
      <c r="H4406" s="44">
        <f t="shared" si="514"/>
        <v>0</v>
      </c>
      <c r="I4406" s="46">
        <v>0</v>
      </c>
      <c r="J4406" s="31">
        <f t="shared" si="515"/>
        <v>0</v>
      </c>
      <c r="K4406" s="1">
        <f t="shared" si="516"/>
        <v>0</v>
      </c>
      <c r="L4406" s="1">
        <f t="shared" si="513"/>
        <v>6</v>
      </c>
    </row>
    <row r="4407" spans="1:12" ht="16.5" hidden="1" thickBot="1" x14ac:dyDescent="0.3">
      <c r="A4407" s="26">
        <v>7383</v>
      </c>
      <c r="B4407" s="48">
        <v>738300</v>
      </c>
      <c r="C4407" s="49" t="s">
        <v>2014</v>
      </c>
      <c r="D4407" s="39">
        <v>0</v>
      </c>
      <c r="E4407" s="29">
        <f>IF(ISERROR(VLOOKUP(A4407,'INFORME SEVEN'!$A$1:$F$339,4,0)),0,VLOOKUP(A4407,'INFORME SEVEN'!$A$1:$F$339,4,0))</f>
        <v>0</v>
      </c>
      <c r="F4407" s="29">
        <f>IF(ISERROR(VLOOKUP(A4407,'INFORME SEVEN'!$A$1:$F$339,5,0)),0,VLOOKUP(A4407,'INFORME SEVEN'!$A$1:$F$339,5,0))</f>
        <v>0</v>
      </c>
      <c r="G4407" s="39">
        <f t="shared" si="512"/>
        <v>0</v>
      </c>
      <c r="H4407" s="50">
        <f t="shared" si="514"/>
        <v>0</v>
      </c>
      <c r="I4407" s="51">
        <v>0</v>
      </c>
      <c r="J4407" s="31">
        <f t="shared" si="515"/>
        <v>0</v>
      </c>
      <c r="K4407" s="1">
        <f t="shared" si="516"/>
        <v>0</v>
      </c>
      <c r="L4407" s="1">
        <f t="shared" si="513"/>
        <v>4</v>
      </c>
    </row>
    <row r="4408" spans="1:12" ht="16.5" hidden="1" thickBot="1" x14ac:dyDescent="0.3">
      <c r="A4408" s="26">
        <v>738301</v>
      </c>
      <c r="B4408" s="42">
        <v>738301</v>
      </c>
      <c r="C4408" s="43" t="s">
        <v>1954</v>
      </c>
      <c r="D4408" s="44">
        <v>0</v>
      </c>
      <c r="E4408" s="29">
        <f>IF(ISERROR(VLOOKUP(A4408,'INFORME SEVEN'!$A$1:$F$339,4,0)),0,VLOOKUP(A4408,'INFORME SEVEN'!$A$1:$F$339,4,0))</f>
        <v>0</v>
      </c>
      <c r="F4408" s="29">
        <f>IF(ISERROR(VLOOKUP(A4408,'INFORME SEVEN'!$A$1:$F$339,5,0)),0,VLOOKUP(A4408,'INFORME SEVEN'!$A$1:$F$339,5,0))</f>
        <v>0</v>
      </c>
      <c r="G4408" s="65">
        <f t="shared" si="512"/>
        <v>0</v>
      </c>
      <c r="H4408" s="44">
        <f t="shared" si="514"/>
        <v>0</v>
      </c>
      <c r="I4408" s="46">
        <v>0</v>
      </c>
      <c r="J4408" s="31">
        <f t="shared" si="515"/>
        <v>0</v>
      </c>
      <c r="K4408" s="1">
        <f t="shared" si="516"/>
        <v>0</v>
      </c>
      <c r="L4408" s="1">
        <f t="shared" si="513"/>
        <v>6</v>
      </c>
    </row>
    <row r="4409" spans="1:12" ht="16.5" hidden="1" thickBot="1" x14ac:dyDescent="0.3">
      <c r="A4409" s="26">
        <v>738302</v>
      </c>
      <c r="B4409" s="42">
        <v>738302</v>
      </c>
      <c r="C4409" s="43" t="s">
        <v>1820</v>
      </c>
      <c r="D4409" s="44">
        <v>0</v>
      </c>
      <c r="E4409" s="29">
        <f>IF(ISERROR(VLOOKUP(A4409,'INFORME SEVEN'!$A$1:$F$339,4,0)),0,VLOOKUP(A4409,'INFORME SEVEN'!$A$1:$F$339,4,0))</f>
        <v>0</v>
      </c>
      <c r="F4409" s="29">
        <f>IF(ISERROR(VLOOKUP(A4409,'INFORME SEVEN'!$A$1:$F$339,5,0)),0,VLOOKUP(A4409,'INFORME SEVEN'!$A$1:$F$339,5,0))</f>
        <v>0</v>
      </c>
      <c r="G4409" s="65">
        <f t="shared" si="512"/>
        <v>0</v>
      </c>
      <c r="H4409" s="44">
        <f t="shared" si="514"/>
        <v>0</v>
      </c>
      <c r="I4409" s="46">
        <v>0</v>
      </c>
      <c r="J4409" s="31">
        <f t="shared" si="515"/>
        <v>0</v>
      </c>
      <c r="K4409" s="1">
        <f t="shared" si="516"/>
        <v>0</v>
      </c>
      <c r="L4409" s="1">
        <f t="shared" si="513"/>
        <v>6</v>
      </c>
    </row>
    <row r="4410" spans="1:12" ht="16.5" hidden="1" thickBot="1" x14ac:dyDescent="0.3">
      <c r="A4410" s="26">
        <v>738303</v>
      </c>
      <c r="B4410" s="42">
        <v>738303</v>
      </c>
      <c r="C4410" s="43" t="s">
        <v>817</v>
      </c>
      <c r="D4410" s="44">
        <v>0</v>
      </c>
      <c r="E4410" s="29">
        <f>IF(ISERROR(VLOOKUP(A4410,'INFORME SEVEN'!$A$1:$F$339,4,0)),0,VLOOKUP(A4410,'INFORME SEVEN'!$A$1:$F$339,4,0))</f>
        <v>0</v>
      </c>
      <c r="F4410" s="29">
        <f>IF(ISERROR(VLOOKUP(A4410,'INFORME SEVEN'!$A$1:$F$339,5,0)),0,VLOOKUP(A4410,'INFORME SEVEN'!$A$1:$F$339,5,0))</f>
        <v>0</v>
      </c>
      <c r="G4410" s="65">
        <f t="shared" si="512"/>
        <v>0</v>
      </c>
      <c r="H4410" s="44">
        <f t="shared" si="514"/>
        <v>0</v>
      </c>
      <c r="I4410" s="46">
        <v>0</v>
      </c>
      <c r="J4410" s="31">
        <f t="shared" si="515"/>
        <v>0</v>
      </c>
      <c r="K4410" s="1">
        <f t="shared" si="516"/>
        <v>0</v>
      </c>
      <c r="L4410" s="1">
        <f t="shared" si="513"/>
        <v>6</v>
      </c>
    </row>
    <row r="4411" spans="1:12" ht="16.5" hidden="1" thickBot="1" x14ac:dyDescent="0.3">
      <c r="A4411" s="26">
        <v>738304</v>
      </c>
      <c r="B4411" s="42">
        <v>738304</v>
      </c>
      <c r="C4411" s="43" t="s">
        <v>1819</v>
      </c>
      <c r="D4411" s="44">
        <v>0</v>
      </c>
      <c r="E4411" s="29">
        <f>IF(ISERROR(VLOOKUP(A4411,'INFORME SEVEN'!$A$1:$F$339,4,0)),0,VLOOKUP(A4411,'INFORME SEVEN'!$A$1:$F$339,4,0))</f>
        <v>0</v>
      </c>
      <c r="F4411" s="29">
        <f>IF(ISERROR(VLOOKUP(A4411,'INFORME SEVEN'!$A$1:$F$339,5,0)),0,VLOOKUP(A4411,'INFORME SEVEN'!$A$1:$F$339,5,0))</f>
        <v>0</v>
      </c>
      <c r="G4411" s="65">
        <f t="shared" si="512"/>
        <v>0</v>
      </c>
      <c r="H4411" s="44">
        <f t="shared" si="514"/>
        <v>0</v>
      </c>
      <c r="I4411" s="46">
        <v>0</v>
      </c>
      <c r="J4411" s="31">
        <f t="shared" si="515"/>
        <v>0</v>
      </c>
      <c r="K4411" s="1">
        <f t="shared" si="516"/>
        <v>0</v>
      </c>
      <c r="L4411" s="1">
        <f t="shared" si="513"/>
        <v>6</v>
      </c>
    </row>
    <row r="4412" spans="1:12" ht="16.5" hidden="1" thickBot="1" x14ac:dyDescent="0.3">
      <c r="A4412" s="26">
        <v>738305</v>
      </c>
      <c r="B4412" s="42">
        <v>738305</v>
      </c>
      <c r="C4412" s="43" t="s">
        <v>818</v>
      </c>
      <c r="D4412" s="44">
        <v>0</v>
      </c>
      <c r="E4412" s="29">
        <f>IF(ISERROR(VLOOKUP(A4412,'INFORME SEVEN'!$A$1:$F$339,4,0)),0,VLOOKUP(A4412,'INFORME SEVEN'!$A$1:$F$339,4,0))</f>
        <v>0</v>
      </c>
      <c r="F4412" s="29">
        <f>IF(ISERROR(VLOOKUP(A4412,'INFORME SEVEN'!$A$1:$F$339,5,0)),0,VLOOKUP(A4412,'INFORME SEVEN'!$A$1:$F$339,5,0))</f>
        <v>0</v>
      </c>
      <c r="G4412" s="65">
        <f t="shared" si="512"/>
        <v>0</v>
      </c>
      <c r="H4412" s="44">
        <f t="shared" si="514"/>
        <v>0</v>
      </c>
      <c r="I4412" s="46">
        <v>0</v>
      </c>
      <c r="J4412" s="31">
        <f t="shared" si="515"/>
        <v>0</v>
      </c>
      <c r="K4412" s="1">
        <f t="shared" si="516"/>
        <v>0</v>
      </c>
      <c r="L4412" s="1">
        <f t="shared" si="513"/>
        <v>6</v>
      </c>
    </row>
    <row r="4413" spans="1:12" ht="16.5" hidden="1" thickBot="1" x14ac:dyDescent="0.3">
      <c r="A4413" s="26">
        <v>738306</v>
      </c>
      <c r="B4413" s="42">
        <v>738306</v>
      </c>
      <c r="C4413" s="43" t="s">
        <v>440</v>
      </c>
      <c r="D4413" s="44">
        <v>0</v>
      </c>
      <c r="E4413" s="29">
        <f>IF(ISERROR(VLOOKUP(A4413,'INFORME SEVEN'!$A$1:$F$339,4,0)),0,VLOOKUP(A4413,'INFORME SEVEN'!$A$1:$F$339,4,0))</f>
        <v>0</v>
      </c>
      <c r="F4413" s="29">
        <f>IF(ISERROR(VLOOKUP(A4413,'INFORME SEVEN'!$A$1:$F$339,5,0)),0,VLOOKUP(A4413,'INFORME SEVEN'!$A$1:$F$339,5,0))</f>
        <v>0</v>
      </c>
      <c r="G4413" s="65">
        <f t="shared" si="512"/>
        <v>0</v>
      </c>
      <c r="H4413" s="44">
        <f t="shared" si="514"/>
        <v>0</v>
      </c>
      <c r="I4413" s="46">
        <v>0</v>
      </c>
      <c r="J4413" s="31">
        <f t="shared" si="515"/>
        <v>0</v>
      </c>
      <c r="K4413" s="1">
        <f t="shared" si="516"/>
        <v>0</v>
      </c>
      <c r="L4413" s="1">
        <f t="shared" si="513"/>
        <v>6</v>
      </c>
    </row>
    <row r="4414" spans="1:12" ht="16.5" hidden="1" thickBot="1" x14ac:dyDescent="0.3">
      <c r="A4414" s="26">
        <v>738307</v>
      </c>
      <c r="B4414" s="42">
        <v>738307</v>
      </c>
      <c r="C4414" s="43" t="s">
        <v>1955</v>
      </c>
      <c r="D4414" s="44">
        <v>0</v>
      </c>
      <c r="E4414" s="29">
        <f>IF(ISERROR(VLOOKUP(A4414,'INFORME SEVEN'!$A$1:$F$339,4,0)),0,VLOOKUP(A4414,'INFORME SEVEN'!$A$1:$F$339,4,0))</f>
        <v>0</v>
      </c>
      <c r="F4414" s="29">
        <f>IF(ISERROR(VLOOKUP(A4414,'INFORME SEVEN'!$A$1:$F$339,5,0)),0,VLOOKUP(A4414,'INFORME SEVEN'!$A$1:$F$339,5,0))</f>
        <v>0</v>
      </c>
      <c r="G4414" s="65">
        <f t="shared" si="512"/>
        <v>0</v>
      </c>
      <c r="H4414" s="44">
        <f t="shared" si="514"/>
        <v>0</v>
      </c>
      <c r="I4414" s="46">
        <v>0</v>
      </c>
      <c r="J4414" s="31">
        <f t="shared" si="515"/>
        <v>0</v>
      </c>
      <c r="K4414" s="1">
        <f t="shared" si="516"/>
        <v>0</v>
      </c>
      <c r="L4414" s="1">
        <f t="shared" si="513"/>
        <v>6</v>
      </c>
    </row>
    <row r="4415" spans="1:12" ht="16.5" hidden="1" thickBot="1" x14ac:dyDescent="0.3">
      <c r="A4415" s="26">
        <v>738308</v>
      </c>
      <c r="B4415" s="42">
        <v>738308</v>
      </c>
      <c r="C4415" s="43" t="s">
        <v>438</v>
      </c>
      <c r="D4415" s="44">
        <v>0</v>
      </c>
      <c r="E4415" s="29">
        <f>IF(ISERROR(VLOOKUP(A4415,'INFORME SEVEN'!$A$1:$F$339,4,0)),0,VLOOKUP(A4415,'INFORME SEVEN'!$A$1:$F$339,4,0))</f>
        <v>0</v>
      </c>
      <c r="F4415" s="29">
        <f>IF(ISERROR(VLOOKUP(A4415,'INFORME SEVEN'!$A$1:$F$339,5,0)),0,VLOOKUP(A4415,'INFORME SEVEN'!$A$1:$F$339,5,0))</f>
        <v>0</v>
      </c>
      <c r="G4415" s="65">
        <f t="shared" si="512"/>
        <v>0</v>
      </c>
      <c r="H4415" s="44">
        <f t="shared" si="514"/>
        <v>0</v>
      </c>
      <c r="I4415" s="46">
        <v>0</v>
      </c>
      <c r="J4415" s="31">
        <f t="shared" si="515"/>
        <v>0</v>
      </c>
      <c r="K4415" s="1">
        <f t="shared" si="516"/>
        <v>0</v>
      </c>
      <c r="L4415" s="1">
        <f t="shared" si="513"/>
        <v>6</v>
      </c>
    </row>
    <row r="4416" spans="1:12" ht="16.5" hidden="1" thickBot="1" x14ac:dyDescent="0.3">
      <c r="A4416" s="26">
        <v>738309</v>
      </c>
      <c r="B4416" s="42">
        <v>738309</v>
      </c>
      <c r="C4416" s="43" t="s">
        <v>1821</v>
      </c>
      <c r="D4416" s="44">
        <v>0</v>
      </c>
      <c r="E4416" s="29">
        <f>IF(ISERROR(VLOOKUP(A4416,'INFORME SEVEN'!$A$1:$F$339,4,0)),0,VLOOKUP(A4416,'INFORME SEVEN'!$A$1:$F$339,4,0))</f>
        <v>0</v>
      </c>
      <c r="F4416" s="29">
        <f>IF(ISERROR(VLOOKUP(A4416,'INFORME SEVEN'!$A$1:$F$339,5,0)),0,VLOOKUP(A4416,'INFORME SEVEN'!$A$1:$F$339,5,0))</f>
        <v>0</v>
      </c>
      <c r="G4416" s="65">
        <f t="shared" si="512"/>
        <v>0</v>
      </c>
      <c r="H4416" s="44">
        <f t="shared" si="514"/>
        <v>0</v>
      </c>
      <c r="I4416" s="46">
        <v>0</v>
      </c>
      <c r="J4416" s="31">
        <f t="shared" si="515"/>
        <v>0</v>
      </c>
      <c r="K4416" s="1">
        <f t="shared" si="516"/>
        <v>0</v>
      </c>
      <c r="L4416" s="1">
        <f t="shared" si="513"/>
        <v>6</v>
      </c>
    </row>
    <row r="4417" spans="1:12" ht="16.5" hidden="1" thickBot="1" x14ac:dyDescent="0.3">
      <c r="A4417" s="26">
        <v>738310</v>
      </c>
      <c r="B4417" s="42">
        <v>738310</v>
      </c>
      <c r="C4417" s="43" t="s">
        <v>1822</v>
      </c>
      <c r="D4417" s="44">
        <v>0</v>
      </c>
      <c r="E4417" s="29">
        <f>IF(ISERROR(VLOOKUP(A4417,'INFORME SEVEN'!$A$1:$F$339,4,0)),0,VLOOKUP(A4417,'INFORME SEVEN'!$A$1:$F$339,4,0))</f>
        <v>0</v>
      </c>
      <c r="F4417" s="29">
        <f>IF(ISERROR(VLOOKUP(A4417,'INFORME SEVEN'!$A$1:$F$339,5,0)),0,VLOOKUP(A4417,'INFORME SEVEN'!$A$1:$F$339,5,0))</f>
        <v>0</v>
      </c>
      <c r="G4417" s="65">
        <f t="shared" ref="G4417:G4480" si="517">D4417+E4417-F4417</f>
        <v>0</v>
      </c>
      <c r="H4417" s="44">
        <f t="shared" si="514"/>
        <v>0</v>
      </c>
      <c r="I4417" s="46">
        <v>0</v>
      </c>
      <c r="J4417" s="31">
        <f t="shared" si="515"/>
        <v>0</v>
      </c>
      <c r="K4417" s="1">
        <f t="shared" si="516"/>
        <v>0</v>
      </c>
      <c r="L4417" s="1">
        <f t="shared" si="513"/>
        <v>6</v>
      </c>
    </row>
    <row r="4418" spans="1:12" ht="16.5" hidden="1" thickBot="1" x14ac:dyDescent="0.3">
      <c r="A4418" s="26">
        <v>738395</v>
      </c>
      <c r="B4418" s="42">
        <v>738395</v>
      </c>
      <c r="C4418" s="43" t="s">
        <v>1956</v>
      </c>
      <c r="D4418" s="44">
        <v>0</v>
      </c>
      <c r="E4418" s="29">
        <f>IF(ISERROR(VLOOKUP(A4418,'INFORME SEVEN'!$A$1:$F$339,4,0)),0,VLOOKUP(A4418,'INFORME SEVEN'!$A$1:$F$339,4,0))</f>
        <v>0</v>
      </c>
      <c r="F4418" s="29">
        <f>IF(ISERROR(VLOOKUP(A4418,'INFORME SEVEN'!$A$1:$F$339,5,0)),0,VLOOKUP(A4418,'INFORME SEVEN'!$A$1:$F$339,5,0))</f>
        <v>0</v>
      </c>
      <c r="G4418" s="65">
        <f t="shared" si="517"/>
        <v>0</v>
      </c>
      <c r="H4418" s="44">
        <f t="shared" si="514"/>
        <v>0</v>
      </c>
      <c r="I4418" s="46">
        <v>0</v>
      </c>
      <c r="J4418" s="31">
        <f t="shared" si="515"/>
        <v>0</v>
      </c>
      <c r="K4418" s="1">
        <f t="shared" si="516"/>
        <v>0</v>
      </c>
      <c r="L4418" s="1">
        <f t="shared" si="513"/>
        <v>6</v>
      </c>
    </row>
    <row r="4419" spans="1:12" ht="16.5" hidden="1" thickBot="1" x14ac:dyDescent="0.3">
      <c r="A4419" s="26">
        <v>7384</v>
      </c>
      <c r="B4419" s="48">
        <v>738400</v>
      </c>
      <c r="C4419" s="49" t="s">
        <v>2015</v>
      </c>
      <c r="D4419" s="39">
        <v>0</v>
      </c>
      <c r="E4419" s="29">
        <f>IF(ISERROR(VLOOKUP(A4419,'INFORME SEVEN'!$A$1:$F$339,4,0)),0,VLOOKUP(A4419,'INFORME SEVEN'!$A$1:$F$339,4,0))</f>
        <v>0</v>
      </c>
      <c r="F4419" s="29">
        <f>IF(ISERROR(VLOOKUP(A4419,'INFORME SEVEN'!$A$1:$F$339,5,0)),0,VLOOKUP(A4419,'INFORME SEVEN'!$A$1:$F$339,5,0))</f>
        <v>0</v>
      </c>
      <c r="G4419" s="39">
        <f t="shared" si="517"/>
        <v>0</v>
      </c>
      <c r="H4419" s="50">
        <f t="shared" si="514"/>
        <v>0</v>
      </c>
      <c r="I4419" s="51">
        <v>0</v>
      </c>
      <c r="J4419" s="31">
        <f t="shared" si="515"/>
        <v>0</v>
      </c>
      <c r="K4419" s="1">
        <f t="shared" si="516"/>
        <v>0</v>
      </c>
      <c r="L4419" s="1">
        <f t="shared" si="513"/>
        <v>4</v>
      </c>
    </row>
    <row r="4420" spans="1:12" ht="16.5" hidden="1" thickBot="1" x14ac:dyDescent="0.3">
      <c r="A4420" s="26">
        <v>738401</v>
      </c>
      <c r="B4420" s="42">
        <v>738401</v>
      </c>
      <c r="C4420" s="43" t="s">
        <v>1954</v>
      </c>
      <c r="D4420" s="44">
        <v>0</v>
      </c>
      <c r="E4420" s="29">
        <f>IF(ISERROR(VLOOKUP(A4420,'INFORME SEVEN'!$A$1:$F$339,4,0)),0,VLOOKUP(A4420,'INFORME SEVEN'!$A$1:$F$339,4,0))</f>
        <v>0</v>
      </c>
      <c r="F4420" s="29">
        <f>IF(ISERROR(VLOOKUP(A4420,'INFORME SEVEN'!$A$1:$F$339,5,0)),0,VLOOKUP(A4420,'INFORME SEVEN'!$A$1:$F$339,5,0))</f>
        <v>0</v>
      </c>
      <c r="G4420" s="65">
        <f t="shared" si="517"/>
        <v>0</v>
      </c>
      <c r="H4420" s="44">
        <f t="shared" si="514"/>
        <v>0</v>
      </c>
      <c r="I4420" s="46">
        <v>0</v>
      </c>
      <c r="J4420" s="31">
        <f t="shared" si="515"/>
        <v>0</v>
      </c>
      <c r="K4420" s="1">
        <f t="shared" si="516"/>
        <v>0</v>
      </c>
      <c r="L4420" s="1">
        <f t="shared" si="513"/>
        <v>6</v>
      </c>
    </row>
    <row r="4421" spans="1:12" ht="16.5" hidden="1" thickBot="1" x14ac:dyDescent="0.3">
      <c r="A4421" s="26">
        <v>738402</v>
      </c>
      <c r="B4421" s="42">
        <v>738402</v>
      </c>
      <c r="C4421" s="43" t="s">
        <v>1820</v>
      </c>
      <c r="D4421" s="44">
        <v>0</v>
      </c>
      <c r="E4421" s="29">
        <f>IF(ISERROR(VLOOKUP(A4421,'INFORME SEVEN'!$A$1:$F$339,4,0)),0,VLOOKUP(A4421,'INFORME SEVEN'!$A$1:$F$339,4,0))</f>
        <v>0</v>
      </c>
      <c r="F4421" s="29">
        <f>IF(ISERROR(VLOOKUP(A4421,'INFORME SEVEN'!$A$1:$F$339,5,0)),0,VLOOKUP(A4421,'INFORME SEVEN'!$A$1:$F$339,5,0))</f>
        <v>0</v>
      </c>
      <c r="G4421" s="65">
        <f t="shared" si="517"/>
        <v>0</v>
      </c>
      <c r="H4421" s="44">
        <f t="shared" si="514"/>
        <v>0</v>
      </c>
      <c r="I4421" s="46">
        <v>0</v>
      </c>
      <c r="J4421" s="31">
        <f t="shared" si="515"/>
        <v>0</v>
      </c>
      <c r="K4421" s="1">
        <f t="shared" si="516"/>
        <v>0</v>
      </c>
      <c r="L4421" s="1">
        <f t="shared" si="513"/>
        <v>6</v>
      </c>
    </row>
    <row r="4422" spans="1:12" ht="16.5" hidden="1" thickBot="1" x14ac:dyDescent="0.3">
      <c r="A4422" s="26">
        <v>738403</v>
      </c>
      <c r="B4422" s="42">
        <v>738403</v>
      </c>
      <c r="C4422" s="43" t="s">
        <v>817</v>
      </c>
      <c r="D4422" s="44">
        <v>0</v>
      </c>
      <c r="E4422" s="29">
        <f>IF(ISERROR(VLOOKUP(A4422,'INFORME SEVEN'!$A$1:$F$339,4,0)),0,VLOOKUP(A4422,'INFORME SEVEN'!$A$1:$F$339,4,0))</f>
        <v>0</v>
      </c>
      <c r="F4422" s="29">
        <f>IF(ISERROR(VLOOKUP(A4422,'INFORME SEVEN'!$A$1:$F$339,5,0)),0,VLOOKUP(A4422,'INFORME SEVEN'!$A$1:$F$339,5,0))</f>
        <v>0</v>
      </c>
      <c r="G4422" s="65">
        <f t="shared" si="517"/>
        <v>0</v>
      </c>
      <c r="H4422" s="44">
        <f t="shared" si="514"/>
        <v>0</v>
      </c>
      <c r="I4422" s="46">
        <v>0</v>
      </c>
      <c r="J4422" s="31">
        <f t="shared" si="515"/>
        <v>0</v>
      </c>
      <c r="K4422" s="1">
        <f t="shared" si="516"/>
        <v>0</v>
      </c>
      <c r="L4422" s="1">
        <f t="shared" si="513"/>
        <v>6</v>
      </c>
    </row>
    <row r="4423" spans="1:12" ht="16.5" hidden="1" thickBot="1" x14ac:dyDescent="0.3">
      <c r="A4423" s="26">
        <v>738404</v>
      </c>
      <c r="B4423" s="42">
        <v>738404</v>
      </c>
      <c r="C4423" s="43" t="s">
        <v>1819</v>
      </c>
      <c r="D4423" s="44">
        <v>0</v>
      </c>
      <c r="E4423" s="29">
        <f>IF(ISERROR(VLOOKUP(A4423,'INFORME SEVEN'!$A$1:$F$339,4,0)),0,VLOOKUP(A4423,'INFORME SEVEN'!$A$1:$F$339,4,0))</f>
        <v>0</v>
      </c>
      <c r="F4423" s="29">
        <f>IF(ISERROR(VLOOKUP(A4423,'INFORME SEVEN'!$A$1:$F$339,5,0)),0,VLOOKUP(A4423,'INFORME SEVEN'!$A$1:$F$339,5,0))</f>
        <v>0</v>
      </c>
      <c r="G4423" s="65">
        <f t="shared" si="517"/>
        <v>0</v>
      </c>
      <c r="H4423" s="44">
        <f t="shared" si="514"/>
        <v>0</v>
      </c>
      <c r="I4423" s="46">
        <v>0</v>
      </c>
      <c r="J4423" s="31">
        <f t="shared" si="515"/>
        <v>0</v>
      </c>
      <c r="K4423" s="1">
        <f t="shared" si="516"/>
        <v>0</v>
      </c>
      <c r="L4423" s="1">
        <f t="shared" si="513"/>
        <v>6</v>
      </c>
    </row>
    <row r="4424" spans="1:12" ht="16.5" hidden="1" thickBot="1" x14ac:dyDescent="0.3">
      <c r="A4424" s="26">
        <v>738405</v>
      </c>
      <c r="B4424" s="42">
        <v>738405</v>
      </c>
      <c r="C4424" s="43" t="s">
        <v>818</v>
      </c>
      <c r="D4424" s="44">
        <v>0</v>
      </c>
      <c r="E4424" s="29">
        <f>IF(ISERROR(VLOOKUP(A4424,'INFORME SEVEN'!$A$1:$F$339,4,0)),0,VLOOKUP(A4424,'INFORME SEVEN'!$A$1:$F$339,4,0))</f>
        <v>0</v>
      </c>
      <c r="F4424" s="29">
        <f>IF(ISERROR(VLOOKUP(A4424,'INFORME SEVEN'!$A$1:$F$339,5,0)),0,VLOOKUP(A4424,'INFORME SEVEN'!$A$1:$F$339,5,0))</f>
        <v>0</v>
      </c>
      <c r="G4424" s="65">
        <f t="shared" si="517"/>
        <v>0</v>
      </c>
      <c r="H4424" s="44">
        <f t="shared" si="514"/>
        <v>0</v>
      </c>
      <c r="I4424" s="46">
        <v>0</v>
      </c>
      <c r="J4424" s="31">
        <f t="shared" si="515"/>
        <v>0</v>
      </c>
      <c r="K4424" s="1">
        <f t="shared" si="516"/>
        <v>0</v>
      </c>
      <c r="L4424" s="1">
        <f t="shared" si="513"/>
        <v>6</v>
      </c>
    </row>
    <row r="4425" spans="1:12" ht="16.5" hidden="1" thickBot="1" x14ac:dyDescent="0.3">
      <c r="A4425" s="26">
        <v>738406</v>
      </c>
      <c r="B4425" s="42">
        <v>738406</v>
      </c>
      <c r="C4425" s="43" t="s">
        <v>440</v>
      </c>
      <c r="D4425" s="44">
        <v>0</v>
      </c>
      <c r="E4425" s="29">
        <f>IF(ISERROR(VLOOKUP(A4425,'INFORME SEVEN'!$A$1:$F$339,4,0)),0,VLOOKUP(A4425,'INFORME SEVEN'!$A$1:$F$339,4,0))</f>
        <v>0</v>
      </c>
      <c r="F4425" s="29">
        <f>IF(ISERROR(VLOOKUP(A4425,'INFORME SEVEN'!$A$1:$F$339,5,0)),0,VLOOKUP(A4425,'INFORME SEVEN'!$A$1:$F$339,5,0))</f>
        <v>0</v>
      </c>
      <c r="G4425" s="65">
        <f t="shared" si="517"/>
        <v>0</v>
      </c>
      <c r="H4425" s="44">
        <f t="shared" si="514"/>
        <v>0</v>
      </c>
      <c r="I4425" s="46">
        <v>0</v>
      </c>
      <c r="J4425" s="31">
        <f t="shared" si="515"/>
        <v>0</v>
      </c>
      <c r="K4425" s="1">
        <f t="shared" si="516"/>
        <v>0</v>
      </c>
      <c r="L4425" s="1">
        <f t="shared" si="513"/>
        <v>6</v>
      </c>
    </row>
    <row r="4426" spans="1:12" ht="16.5" hidden="1" thickBot="1" x14ac:dyDescent="0.3">
      <c r="A4426" s="26">
        <v>738407</v>
      </c>
      <c r="B4426" s="42">
        <v>738407</v>
      </c>
      <c r="C4426" s="43" t="s">
        <v>1955</v>
      </c>
      <c r="D4426" s="44">
        <v>0</v>
      </c>
      <c r="E4426" s="29">
        <f>IF(ISERROR(VLOOKUP(A4426,'INFORME SEVEN'!$A$1:$F$339,4,0)),0,VLOOKUP(A4426,'INFORME SEVEN'!$A$1:$F$339,4,0))</f>
        <v>0</v>
      </c>
      <c r="F4426" s="29">
        <f>IF(ISERROR(VLOOKUP(A4426,'INFORME SEVEN'!$A$1:$F$339,5,0)),0,VLOOKUP(A4426,'INFORME SEVEN'!$A$1:$F$339,5,0))</f>
        <v>0</v>
      </c>
      <c r="G4426" s="65">
        <f t="shared" si="517"/>
        <v>0</v>
      </c>
      <c r="H4426" s="44">
        <f t="shared" si="514"/>
        <v>0</v>
      </c>
      <c r="I4426" s="46">
        <v>0</v>
      </c>
      <c r="J4426" s="31">
        <f t="shared" si="515"/>
        <v>0</v>
      </c>
      <c r="K4426" s="1">
        <f t="shared" si="516"/>
        <v>0</v>
      </c>
      <c r="L4426" s="1">
        <f t="shared" si="513"/>
        <v>6</v>
      </c>
    </row>
    <row r="4427" spans="1:12" ht="16.5" hidden="1" thickBot="1" x14ac:dyDescent="0.3">
      <c r="A4427" s="26">
        <v>738408</v>
      </c>
      <c r="B4427" s="42">
        <v>738408</v>
      </c>
      <c r="C4427" s="43" t="s">
        <v>438</v>
      </c>
      <c r="D4427" s="44">
        <v>0</v>
      </c>
      <c r="E4427" s="29">
        <f>IF(ISERROR(VLOOKUP(A4427,'INFORME SEVEN'!$A$1:$F$339,4,0)),0,VLOOKUP(A4427,'INFORME SEVEN'!$A$1:$F$339,4,0))</f>
        <v>0</v>
      </c>
      <c r="F4427" s="29">
        <f>IF(ISERROR(VLOOKUP(A4427,'INFORME SEVEN'!$A$1:$F$339,5,0)),0,VLOOKUP(A4427,'INFORME SEVEN'!$A$1:$F$339,5,0))</f>
        <v>0</v>
      </c>
      <c r="G4427" s="65">
        <f t="shared" si="517"/>
        <v>0</v>
      </c>
      <c r="H4427" s="44">
        <f t="shared" si="514"/>
        <v>0</v>
      </c>
      <c r="I4427" s="46">
        <v>0</v>
      </c>
      <c r="J4427" s="31">
        <f t="shared" si="515"/>
        <v>0</v>
      </c>
      <c r="K4427" s="1">
        <f t="shared" si="516"/>
        <v>0</v>
      </c>
      <c r="L4427" s="1">
        <f t="shared" si="513"/>
        <v>6</v>
      </c>
    </row>
    <row r="4428" spans="1:12" ht="16.5" hidden="1" thickBot="1" x14ac:dyDescent="0.3">
      <c r="A4428" s="26">
        <v>738409</v>
      </c>
      <c r="B4428" s="42">
        <v>738409</v>
      </c>
      <c r="C4428" s="43" t="s">
        <v>1821</v>
      </c>
      <c r="D4428" s="44">
        <v>0</v>
      </c>
      <c r="E4428" s="29">
        <f>IF(ISERROR(VLOOKUP(A4428,'INFORME SEVEN'!$A$1:$F$339,4,0)),0,VLOOKUP(A4428,'INFORME SEVEN'!$A$1:$F$339,4,0))</f>
        <v>0</v>
      </c>
      <c r="F4428" s="29">
        <f>IF(ISERROR(VLOOKUP(A4428,'INFORME SEVEN'!$A$1:$F$339,5,0)),0,VLOOKUP(A4428,'INFORME SEVEN'!$A$1:$F$339,5,0))</f>
        <v>0</v>
      </c>
      <c r="G4428" s="65">
        <f t="shared" si="517"/>
        <v>0</v>
      </c>
      <c r="H4428" s="44">
        <f t="shared" si="514"/>
        <v>0</v>
      </c>
      <c r="I4428" s="46">
        <v>0</v>
      </c>
      <c r="J4428" s="31">
        <f t="shared" si="515"/>
        <v>0</v>
      </c>
      <c r="K4428" s="1">
        <f t="shared" si="516"/>
        <v>0</v>
      </c>
      <c r="L4428" s="1">
        <f t="shared" si="513"/>
        <v>6</v>
      </c>
    </row>
    <row r="4429" spans="1:12" ht="16.5" hidden="1" thickBot="1" x14ac:dyDescent="0.3">
      <c r="A4429" s="26">
        <v>738410</v>
      </c>
      <c r="B4429" s="42">
        <v>738410</v>
      </c>
      <c r="C4429" s="43" t="s">
        <v>1822</v>
      </c>
      <c r="D4429" s="44">
        <v>0</v>
      </c>
      <c r="E4429" s="29">
        <f>IF(ISERROR(VLOOKUP(A4429,'INFORME SEVEN'!$A$1:$F$339,4,0)),0,VLOOKUP(A4429,'INFORME SEVEN'!$A$1:$F$339,4,0))</f>
        <v>0</v>
      </c>
      <c r="F4429" s="29">
        <f>IF(ISERROR(VLOOKUP(A4429,'INFORME SEVEN'!$A$1:$F$339,5,0)),0,VLOOKUP(A4429,'INFORME SEVEN'!$A$1:$F$339,5,0))</f>
        <v>0</v>
      </c>
      <c r="G4429" s="65">
        <f t="shared" si="517"/>
        <v>0</v>
      </c>
      <c r="H4429" s="44">
        <f t="shared" si="514"/>
        <v>0</v>
      </c>
      <c r="I4429" s="46">
        <v>0</v>
      </c>
      <c r="J4429" s="31">
        <f t="shared" si="515"/>
        <v>0</v>
      </c>
      <c r="K4429" s="1">
        <f t="shared" si="516"/>
        <v>0</v>
      </c>
      <c r="L4429" s="1">
        <f t="shared" ref="L4429:L4492" si="518">+LEN(A4429)</f>
        <v>6</v>
      </c>
    </row>
    <row r="4430" spans="1:12" ht="16.5" hidden="1" thickBot="1" x14ac:dyDescent="0.3">
      <c r="A4430" s="26">
        <v>738495</v>
      </c>
      <c r="B4430" s="42">
        <v>738495</v>
      </c>
      <c r="C4430" s="43" t="s">
        <v>1956</v>
      </c>
      <c r="D4430" s="44">
        <v>0</v>
      </c>
      <c r="E4430" s="29">
        <f>IF(ISERROR(VLOOKUP(A4430,'INFORME SEVEN'!$A$1:$F$339,4,0)),0,VLOOKUP(A4430,'INFORME SEVEN'!$A$1:$F$339,4,0))</f>
        <v>0</v>
      </c>
      <c r="F4430" s="29">
        <f>IF(ISERROR(VLOOKUP(A4430,'INFORME SEVEN'!$A$1:$F$339,5,0)),0,VLOOKUP(A4430,'INFORME SEVEN'!$A$1:$F$339,5,0))</f>
        <v>0</v>
      </c>
      <c r="G4430" s="65">
        <f t="shared" si="517"/>
        <v>0</v>
      </c>
      <c r="H4430" s="44">
        <f t="shared" si="514"/>
        <v>0</v>
      </c>
      <c r="I4430" s="46">
        <v>0</v>
      </c>
      <c r="J4430" s="31">
        <f t="shared" si="515"/>
        <v>0</v>
      </c>
      <c r="K4430" s="1">
        <f t="shared" si="516"/>
        <v>0</v>
      </c>
      <c r="L4430" s="1">
        <f t="shared" si="518"/>
        <v>6</v>
      </c>
    </row>
    <row r="4431" spans="1:12" ht="16.5" hidden="1" thickBot="1" x14ac:dyDescent="0.3">
      <c r="A4431" s="26">
        <v>7385</v>
      </c>
      <c r="B4431" s="48">
        <v>738500</v>
      </c>
      <c r="C4431" s="49" t="s">
        <v>2016</v>
      </c>
      <c r="D4431" s="39">
        <v>0</v>
      </c>
      <c r="E4431" s="29">
        <f>IF(ISERROR(VLOOKUP(A4431,'INFORME SEVEN'!$A$1:$F$339,4,0)),0,VLOOKUP(A4431,'INFORME SEVEN'!$A$1:$F$339,4,0))</f>
        <v>0</v>
      </c>
      <c r="F4431" s="29">
        <f>IF(ISERROR(VLOOKUP(A4431,'INFORME SEVEN'!$A$1:$F$339,5,0)),0,VLOOKUP(A4431,'INFORME SEVEN'!$A$1:$F$339,5,0))</f>
        <v>0</v>
      </c>
      <c r="G4431" s="39">
        <f t="shared" si="517"/>
        <v>0</v>
      </c>
      <c r="H4431" s="50">
        <f t="shared" si="514"/>
        <v>0</v>
      </c>
      <c r="I4431" s="51">
        <v>0</v>
      </c>
      <c r="J4431" s="31">
        <f t="shared" si="515"/>
        <v>0</v>
      </c>
      <c r="K4431" s="1">
        <f t="shared" si="516"/>
        <v>0</v>
      </c>
      <c r="L4431" s="1">
        <f t="shared" si="518"/>
        <v>4</v>
      </c>
    </row>
    <row r="4432" spans="1:12" ht="16.5" hidden="1" thickBot="1" x14ac:dyDescent="0.3">
      <c r="A4432" s="26">
        <v>738501</v>
      </c>
      <c r="B4432" s="42">
        <v>738501</v>
      </c>
      <c r="C4432" s="43" t="s">
        <v>1954</v>
      </c>
      <c r="D4432" s="44">
        <v>0</v>
      </c>
      <c r="E4432" s="29">
        <f>IF(ISERROR(VLOOKUP(A4432,'INFORME SEVEN'!$A$1:$F$339,4,0)),0,VLOOKUP(A4432,'INFORME SEVEN'!$A$1:$F$339,4,0))</f>
        <v>0</v>
      </c>
      <c r="F4432" s="29">
        <f>IF(ISERROR(VLOOKUP(A4432,'INFORME SEVEN'!$A$1:$F$339,5,0)),0,VLOOKUP(A4432,'INFORME SEVEN'!$A$1:$F$339,5,0))</f>
        <v>0</v>
      </c>
      <c r="G4432" s="65">
        <f t="shared" si="517"/>
        <v>0</v>
      </c>
      <c r="H4432" s="44">
        <f t="shared" si="514"/>
        <v>0</v>
      </c>
      <c r="I4432" s="46">
        <v>0</v>
      </c>
      <c r="J4432" s="31">
        <f t="shared" si="515"/>
        <v>0</v>
      </c>
      <c r="K4432" s="1">
        <f t="shared" si="516"/>
        <v>0</v>
      </c>
      <c r="L4432" s="1">
        <f t="shared" si="518"/>
        <v>6</v>
      </c>
    </row>
    <row r="4433" spans="1:12" ht="16.5" hidden="1" thickBot="1" x14ac:dyDescent="0.3">
      <c r="A4433" s="26">
        <v>738502</v>
      </c>
      <c r="B4433" s="42">
        <v>738502</v>
      </c>
      <c r="C4433" s="43" t="s">
        <v>1820</v>
      </c>
      <c r="D4433" s="44">
        <v>0</v>
      </c>
      <c r="E4433" s="29">
        <f>IF(ISERROR(VLOOKUP(A4433,'INFORME SEVEN'!$A$1:$F$339,4,0)),0,VLOOKUP(A4433,'INFORME SEVEN'!$A$1:$F$339,4,0))</f>
        <v>0</v>
      </c>
      <c r="F4433" s="29">
        <f>IF(ISERROR(VLOOKUP(A4433,'INFORME SEVEN'!$A$1:$F$339,5,0)),0,VLOOKUP(A4433,'INFORME SEVEN'!$A$1:$F$339,5,0))</f>
        <v>0</v>
      </c>
      <c r="G4433" s="65">
        <f t="shared" si="517"/>
        <v>0</v>
      </c>
      <c r="H4433" s="44">
        <f t="shared" si="514"/>
        <v>0</v>
      </c>
      <c r="I4433" s="46">
        <v>0</v>
      </c>
      <c r="J4433" s="31">
        <f t="shared" si="515"/>
        <v>0</v>
      </c>
      <c r="K4433" s="1">
        <f t="shared" si="516"/>
        <v>0</v>
      </c>
      <c r="L4433" s="1">
        <f t="shared" si="518"/>
        <v>6</v>
      </c>
    </row>
    <row r="4434" spans="1:12" ht="16.5" hidden="1" thickBot="1" x14ac:dyDescent="0.3">
      <c r="A4434" s="26">
        <v>738503</v>
      </c>
      <c r="B4434" s="42">
        <v>738503</v>
      </c>
      <c r="C4434" s="43" t="s">
        <v>817</v>
      </c>
      <c r="D4434" s="44">
        <v>0</v>
      </c>
      <c r="E4434" s="29">
        <f>IF(ISERROR(VLOOKUP(A4434,'INFORME SEVEN'!$A$1:$F$339,4,0)),0,VLOOKUP(A4434,'INFORME SEVEN'!$A$1:$F$339,4,0))</f>
        <v>0</v>
      </c>
      <c r="F4434" s="29">
        <f>IF(ISERROR(VLOOKUP(A4434,'INFORME SEVEN'!$A$1:$F$339,5,0)),0,VLOOKUP(A4434,'INFORME SEVEN'!$A$1:$F$339,5,0))</f>
        <v>0</v>
      </c>
      <c r="G4434" s="65">
        <f t="shared" si="517"/>
        <v>0</v>
      </c>
      <c r="H4434" s="44">
        <f t="shared" si="514"/>
        <v>0</v>
      </c>
      <c r="I4434" s="46">
        <v>0</v>
      </c>
      <c r="J4434" s="31">
        <f t="shared" si="515"/>
        <v>0</v>
      </c>
      <c r="K4434" s="1">
        <f t="shared" si="516"/>
        <v>0</v>
      </c>
      <c r="L4434" s="1">
        <f t="shared" si="518"/>
        <v>6</v>
      </c>
    </row>
    <row r="4435" spans="1:12" ht="16.5" hidden="1" thickBot="1" x14ac:dyDescent="0.3">
      <c r="A4435" s="26">
        <v>738504</v>
      </c>
      <c r="B4435" s="42">
        <v>738504</v>
      </c>
      <c r="C4435" s="43" t="s">
        <v>1819</v>
      </c>
      <c r="D4435" s="44">
        <v>0</v>
      </c>
      <c r="E4435" s="29">
        <f>IF(ISERROR(VLOOKUP(A4435,'INFORME SEVEN'!$A$1:$F$339,4,0)),0,VLOOKUP(A4435,'INFORME SEVEN'!$A$1:$F$339,4,0))</f>
        <v>0</v>
      </c>
      <c r="F4435" s="29">
        <f>IF(ISERROR(VLOOKUP(A4435,'INFORME SEVEN'!$A$1:$F$339,5,0)),0,VLOOKUP(A4435,'INFORME SEVEN'!$A$1:$F$339,5,0))</f>
        <v>0</v>
      </c>
      <c r="G4435" s="65">
        <f t="shared" si="517"/>
        <v>0</v>
      </c>
      <c r="H4435" s="44">
        <f t="shared" ref="H4435:H4498" si="519">+G4435</f>
        <v>0</v>
      </c>
      <c r="I4435" s="46">
        <v>0</v>
      </c>
      <c r="J4435" s="31">
        <f t="shared" si="515"/>
        <v>0</v>
      </c>
      <c r="K4435" s="1">
        <f t="shared" si="516"/>
        <v>0</v>
      </c>
      <c r="L4435" s="1">
        <f t="shared" si="518"/>
        <v>6</v>
      </c>
    </row>
    <row r="4436" spans="1:12" ht="16.5" hidden="1" thickBot="1" x14ac:dyDescent="0.3">
      <c r="A4436" s="26">
        <v>738505</v>
      </c>
      <c r="B4436" s="42">
        <v>738505</v>
      </c>
      <c r="C4436" s="43" t="s">
        <v>818</v>
      </c>
      <c r="D4436" s="44">
        <v>0</v>
      </c>
      <c r="E4436" s="29">
        <f>IF(ISERROR(VLOOKUP(A4436,'INFORME SEVEN'!$A$1:$F$339,4,0)),0,VLOOKUP(A4436,'INFORME SEVEN'!$A$1:$F$339,4,0))</f>
        <v>0</v>
      </c>
      <c r="F4436" s="29">
        <f>IF(ISERROR(VLOOKUP(A4436,'INFORME SEVEN'!$A$1:$F$339,5,0)),0,VLOOKUP(A4436,'INFORME SEVEN'!$A$1:$F$339,5,0))</f>
        <v>0</v>
      </c>
      <c r="G4436" s="65">
        <f t="shared" si="517"/>
        <v>0</v>
      </c>
      <c r="H4436" s="44">
        <f t="shared" si="519"/>
        <v>0</v>
      </c>
      <c r="I4436" s="46">
        <v>0</v>
      </c>
      <c r="J4436" s="31">
        <f t="shared" ref="J4436:J4499" si="520">+G4436-H4436-I4436</f>
        <v>0</v>
      </c>
      <c r="K4436" s="1">
        <f t="shared" ref="K4436:K4499" si="521">IF(D4436&lt;&gt;0,1,IF(G4436&lt;&gt;0,2,IF(F4436&lt;&gt;0,3,IF(E4436&lt;&gt;0,4,0))))</f>
        <v>0</v>
      </c>
      <c r="L4436" s="1">
        <f t="shared" si="518"/>
        <v>6</v>
      </c>
    </row>
    <row r="4437" spans="1:12" ht="16.5" hidden="1" thickBot="1" x14ac:dyDescent="0.3">
      <c r="A4437" s="26">
        <v>738506</v>
      </c>
      <c r="B4437" s="42">
        <v>738506</v>
      </c>
      <c r="C4437" s="43" t="s">
        <v>440</v>
      </c>
      <c r="D4437" s="44">
        <v>0</v>
      </c>
      <c r="E4437" s="29">
        <f>IF(ISERROR(VLOOKUP(A4437,'INFORME SEVEN'!$A$1:$F$339,4,0)),0,VLOOKUP(A4437,'INFORME SEVEN'!$A$1:$F$339,4,0))</f>
        <v>0</v>
      </c>
      <c r="F4437" s="29">
        <f>IF(ISERROR(VLOOKUP(A4437,'INFORME SEVEN'!$A$1:$F$339,5,0)),0,VLOOKUP(A4437,'INFORME SEVEN'!$A$1:$F$339,5,0))</f>
        <v>0</v>
      </c>
      <c r="G4437" s="65">
        <f t="shared" si="517"/>
        <v>0</v>
      </c>
      <c r="H4437" s="44">
        <f t="shared" si="519"/>
        <v>0</v>
      </c>
      <c r="I4437" s="46">
        <v>0</v>
      </c>
      <c r="J4437" s="31">
        <f t="shared" si="520"/>
        <v>0</v>
      </c>
      <c r="K4437" s="1">
        <f t="shared" si="521"/>
        <v>0</v>
      </c>
      <c r="L4437" s="1">
        <f t="shared" si="518"/>
        <v>6</v>
      </c>
    </row>
    <row r="4438" spans="1:12" ht="16.5" hidden="1" thickBot="1" x14ac:dyDescent="0.3">
      <c r="A4438" s="26">
        <v>738507</v>
      </c>
      <c r="B4438" s="42">
        <v>738507</v>
      </c>
      <c r="C4438" s="43" t="s">
        <v>1955</v>
      </c>
      <c r="D4438" s="44">
        <v>0</v>
      </c>
      <c r="E4438" s="29">
        <f>IF(ISERROR(VLOOKUP(A4438,'INFORME SEVEN'!$A$1:$F$339,4,0)),0,VLOOKUP(A4438,'INFORME SEVEN'!$A$1:$F$339,4,0))</f>
        <v>0</v>
      </c>
      <c r="F4438" s="29">
        <f>IF(ISERROR(VLOOKUP(A4438,'INFORME SEVEN'!$A$1:$F$339,5,0)),0,VLOOKUP(A4438,'INFORME SEVEN'!$A$1:$F$339,5,0))</f>
        <v>0</v>
      </c>
      <c r="G4438" s="65">
        <f t="shared" si="517"/>
        <v>0</v>
      </c>
      <c r="H4438" s="44">
        <f t="shared" si="519"/>
        <v>0</v>
      </c>
      <c r="I4438" s="46">
        <v>0</v>
      </c>
      <c r="J4438" s="31">
        <f t="shared" si="520"/>
        <v>0</v>
      </c>
      <c r="K4438" s="1">
        <f t="shared" si="521"/>
        <v>0</v>
      </c>
      <c r="L4438" s="1">
        <f t="shared" si="518"/>
        <v>6</v>
      </c>
    </row>
    <row r="4439" spans="1:12" ht="16.5" hidden="1" thickBot="1" x14ac:dyDescent="0.3">
      <c r="A4439" s="26">
        <v>738508</v>
      </c>
      <c r="B4439" s="42">
        <v>738508</v>
      </c>
      <c r="C4439" s="43" t="s">
        <v>438</v>
      </c>
      <c r="D4439" s="44">
        <v>0</v>
      </c>
      <c r="E4439" s="29">
        <f>IF(ISERROR(VLOOKUP(A4439,'INFORME SEVEN'!$A$1:$F$339,4,0)),0,VLOOKUP(A4439,'INFORME SEVEN'!$A$1:$F$339,4,0))</f>
        <v>0</v>
      </c>
      <c r="F4439" s="29">
        <f>IF(ISERROR(VLOOKUP(A4439,'INFORME SEVEN'!$A$1:$F$339,5,0)),0,VLOOKUP(A4439,'INFORME SEVEN'!$A$1:$F$339,5,0))</f>
        <v>0</v>
      </c>
      <c r="G4439" s="65">
        <f t="shared" si="517"/>
        <v>0</v>
      </c>
      <c r="H4439" s="44">
        <f t="shared" si="519"/>
        <v>0</v>
      </c>
      <c r="I4439" s="46">
        <v>0</v>
      </c>
      <c r="J4439" s="31">
        <f t="shared" si="520"/>
        <v>0</v>
      </c>
      <c r="K4439" s="1">
        <f t="shared" si="521"/>
        <v>0</v>
      </c>
      <c r="L4439" s="1">
        <f t="shared" si="518"/>
        <v>6</v>
      </c>
    </row>
    <row r="4440" spans="1:12" ht="16.5" hidden="1" thickBot="1" x14ac:dyDescent="0.3">
      <c r="A4440" s="26">
        <v>738509</v>
      </c>
      <c r="B4440" s="42">
        <v>738509</v>
      </c>
      <c r="C4440" s="43" t="s">
        <v>1821</v>
      </c>
      <c r="D4440" s="44">
        <v>0</v>
      </c>
      <c r="E4440" s="29">
        <f>IF(ISERROR(VLOOKUP(A4440,'INFORME SEVEN'!$A$1:$F$339,4,0)),0,VLOOKUP(A4440,'INFORME SEVEN'!$A$1:$F$339,4,0))</f>
        <v>0</v>
      </c>
      <c r="F4440" s="29">
        <f>IF(ISERROR(VLOOKUP(A4440,'INFORME SEVEN'!$A$1:$F$339,5,0)),0,VLOOKUP(A4440,'INFORME SEVEN'!$A$1:$F$339,5,0))</f>
        <v>0</v>
      </c>
      <c r="G4440" s="65">
        <f t="shared" si="517"/>
        <v>0</v>
      </c>
      <c r="H4440" s="44">
        <f t="shared" si="519"/>
        <v>0</v>
      </c>
      <c r="I4440" s="46">
        <v>0</v>
      </c>
      <c r="J4440" s="31">
        <f t="shared" si="520"/>
        <v>0</v>
      </c>
      <c r="K4440" s="1">
        <f t="shared" si="521"/>
        <v>0</v>
      </c>
      <c r="L4440" s="1">
        <f t="shared" si="518"/>
        <v>6</v>
      </c>
    </row>
    <row r="4441" spans="1:12" ht="16.5" hidden="1" thickBot="1" x14ac:dyDescent="0.3">
      <c r="A4441" s="26">
        <v>738510</v>
      </c>
      <c r="B4441" s="42">
        <v>738510</v>
      </c>
      <c r="C4441" s="43" t="s">
        <v>1822</v>
      </c>
      <c r="D4441" s="44">
        <v>0</v>
      </c>
      <c r="E4441" s="29">
        <f>IF(ISERROR(VLOOKUP(A4441,'INFORME SEVEN'!$A$1:$F$339,4,0)),0,VLOOKUP(A4441,'INFORME SEVEN'!$A$1:$F$339,4,0))</f>
        <v>0</v>
      </c>
      <c r="F4441" s="29">
        <f>IF(ISERROR(VLOOKUP(A4441,'INFORME SEVEN'!$A$1:$F$339,5,0)),0,VLOOKUP(A4441,'INFORME SEVEN'!$A$1:$F$339,5,0))</f>
        <v>0</v>
      </c>
      <c r="G4441" s="65">
        <f t="shared" si="517"/>
        <v>0</v>
      </c>
      <c r="H4441" s="44">
        <f t="shared" si="519"/>
        <v>0</v>
      </c>
      <c r="I4441" s="46">
        <v>0</v>
      </c>
      <c r="J4441" s="31">
        <f t="shared" si="520"/>
        <v>0</v>
      </c>
      <c r="K4441" s="1">
        <f t="shared" si="521"/>
        <v>0</v>
      </c>
      <c r="L4441" s="1">
        <f t="shared" si="518"/>
        <v>6</v>
      </c>
    </row>
    <row r="4442" spans="1:12" ht="16.5" hidden="1" thickBot="1" x14ac:dyDescent="0.3">
      <c r="A4442" s="26">
        <v>738595</v>
      </c>
      <c r="B4442" s="42">
        <v>738595</v>
      </c>
      <c r="C4442" s="43" t="s">
        <v>1956</v>
      </c>
      <c r="D4442" s="44">
        <v>0</v>
      </c>
      <c r="E4442" s="29">
        <f>IF(ISERROR(VLOOKUP(A4442,'INFORME SEVEN'!$A$1:$F$339,4,0)),0,VLOOKUP(A4442,'INFORME SEVEN'!$A$1:$F$339,4,0))</f>
        <v>0</v>
      </c>
      <c r="F4442" s="29">
        <f>IF(ISERROR(VLOOKUP(A4442,'INFORME SEVEN'!$A$1:$F$339,5,0)),0,VLOOKUP(A4442,'INFORME SEVEN'!$A$1:$F$339,5,0))</f>
        <v>0</v>
      </c>
      <c r="G4442" s="65">
        <f t="shared" si="517"/>
        <v>0</v>
      </c>
      <c r="H4442" s="44">
        <f t="shared" si="519"/>
        <v>0</v>
      </c>
      <c r="I4442" s="46">
        <v>0</v>
      </c>
      <c r="J4442" s="31">
        <f t="shared" si="520"/>
        <v>0</v>
      </c>
      <c r="K4442" s="1">
        <f t="shared" si="521"/>
        <v>0</v>
      </c>
      <c r="L4442" s="1">
        <f t="shared" si="518"/>
        <v>6</v>
      </c>
    </row>
    <row r="4443" spans="1:12" ht="16.5" hidden="1" thickBot="1" x14ac:dyDescent="0.3">
      <c r="A4443" s="26">
        <v>7386</v>
      </c>
      <c r="B4443" s="48">
        <v>738600</v>
      </c>
      <c r="C4443" s="49" t="s">
        <v>2017</v>
      </c>
      <c r="D4443" s="39">
        <v>0</v>
      </c>
      <c r="E4443" s="29">
        <f>IF(ISERROR(VLOOKUP(A4443,'INFORME SEVEN'!$A$1:$F$339,4,0)),0,VLOOKUP(A4443,'INFORME SEVEN'!$A$1:$F$339,4,0))</f>
        <v>0</v>
      </c>
      <c r="F4443" s="29">
        <f>IF(ISERROR(VLOOKUP(A4443,'INFORME SEVEN'!$A$1:$F$339,5,0)),0,VLOOKUP(A4443,'INFORME SEVEN'!$A$1:$F$339,5,0))</f>
        <v>0</v>
      </c>
      <c r="G4443" s="39">
        <f t="shared" si="517"/>
        <v>0</v>
      </c>
      <c r="H4443" s="50">
        <f t="shared" si="519"/>
        <v>0</v>
      </c>
      <c r="I4443" s="51">
        <v>0</v>
      </c>
      <c r="J4443" s="31">
        <f t="shared" si="520"/>
        <v>0</v>
      </c>
      <c r="K4443" s="1">
        <f t="shared" si="521"/>
        <v>0</v>
      </c>
      <c r="L4443" s="1">
        <f t="shared" si="518"/>
        <v>4</v>
      </c>
    </row>
    <row r="4444" spans="1:12" ht="16.5" hidden="1" thickBot="1" x14ac:dyDescent="0.3">
      <c r="A4444" s="26">
        <v>738601</v>
      </c>
      <c r="B4444" s="42">
        <v>738601</v>
      </c>
      <c r="C4444" s="43" t="s">
        <v>1954</v>
      </c>
      <c r="D4444" s="44">
        <v>0</v>
      </c>
      <c r="E4444" s="29">
        <f>IF(ISERROR(VLOOKUP(A4444,'INFORME SEVEN'!$A$1:$F$339,4,0)),0,VLOOKUP(A4444,'INFORME SEVEN'!$A$1:$F$339,4,0))</f>
        <v>0</v>
      </c>
      <c r="F4444" s="29">
        <f>IF(ISERROR(VLOOKUP(A4444,'INFORME SEVEN'!$A$1:$F$339,5,0)),0,VLOOKUP(A4444,'INFORME SEVEN'!$A$1:$F$339,5,0))</f>
        <v>0</v>
      </c>
      <c r="G4444" s="65">
        <f t="shared" si="517"/>
        <v>0</v>
      </c>
      <c r="H4444" s="44">
        <f t="shared" si="519"/>
        <v>0</v>
      </c>
      <c r="I4444" s="46">
        <v>0</v>
      </c>
      <c r="J4444" s="31">
        <f t="shared" si="520"/>
        <v>0</v>
      </c>
      <c r="K4444" s="1">
        <f t="shared" si="521"/>
        <v>0</v>
      </c>
      <c r="L4444" s="1">
        <f t="shared" si="518"/>
        <v>6</v>
      </c>
    </row>
    <row r="4445" spans="1:12" ht="16.5" hidden="1" thickBot="1" x14ac:dyDescent="0.3">
      <c r="A4445" s="26">
        <v>738602</v>
      </c>
      <c r="B4445" s="42">
        <v>738602</v>
      </c>
      <c r="C4445" s="43" t="s">
        <v>1820</v>
      </c>
      <c r="D4445" s="44">
        <v>0</v>
      </c>
      <c r="E4445" s="29">
        <f>IF(ISERROR(VLOOKUP(A4445,'INFORME SEVEN'!$A$1:$F$339,4,0)),0,VLOOKUP(A4445,'INFORME SEVEN'!$A$1:$F$339,4,0))</f>
        <v>0</v>
      </c>
      <c r="F4445" s="29">
        <f>IF(ISERROR(VLOOKUP(A4445,'INFORME SEVEN'!$A$1:$F$339,5,0)),0,VLOOKUP(A4445,'INFORME SEVEN'!$A$1:$F$339,5,0))</f>
        <v>0</v>
      </c>
      <c r="G4445" s="65">
        <f t="shared" si="517"/>
        <v>0</v>
      </c>
      <c r="H4445" s="44">
        <f t="shared" si="519"/>
        <v>0</v>
      </c>
      <c r="I4445" s="46">
        <v>0</v>
      </c>
      <c r="J4445" s="31">
        <f t="shared" si="520"/>
        <v>0</v>
      </c>
      <c r="K4445" s="1">
        <f t="shared" si="521"/>
        <v>0</v>
      </c>
      <c r="L4445" s="1">
        <f t="shared" si="518"/>
        <v>6</v>
      </c>
    </row>
    <row r="4446" spans="1:12" ht="16.5" hidden="1" thickBot="1" x14ac:dyDescent="0.3">
      <c r="A4446" s="26">
        <v>738603</v>
      </c>
      <c r="B4446" s="42">
        <v>738603</v>
      </c>
      <c r="C4446" s="43" t="s">
        <v>817</v>
      </c>
      <c r="D4446" s="44">
        <v>0</v>
      </c>
      <c r="E4446" s="29">
        <f>IF(ISERROR(VLOOKUP(A4446,'INFORME SEVEN'!$A$1:$F$339,4,0)),0,VLOOKUP(A4446,'INFORME SEVEN'!$A$1:$F$339,4,0))</f>
        <v>0</v>
      </c>
      <c r="F4446" s="29">
        <f>IF(ISERROR(VLOOKUP(A4446,'INFORME SEVEN'!$A$1:$F$339,5,0)),0,VLOOKUP(A4446,'INFORME SEVEN'!$A$1:$F$339,5,0))</f>
        <v>0</v>
      </c>
      <c r="G4446" s="65">
        <f t="shared" si="517"/>
        <v>0</v>
      </c>
      <c r="H4446" s="44">
        <f t="shared" si="519"/>
        <v>0</v>
      </c>
      <c r="I4446" s="46">
        <v>0</v>
      </c>
      <c r="J4446" s="31">
        <f t="shared" si="520"/>
        <v>0</v>
      </c>
      <c r="K4446" s="1">
        <f t="shared" si="521"/>
        <v>0</v>
      </c>
      <c r="L4446" s="1">
        <f t="shared" si="518"/>
        <v>6</v>
      </c>
    </row>
    <row r="4447" spans="1:12" ht="16.5" hidden="1" thickBot="1" x14ac:dyDescent="0.3">
      <c r="A4447" s="26">
        <v>738604</v>
      </c>
      <c r="B4447" s="42">
        <v>738604</v>
      </c>
      <c r="C4447" s="43" t="s">
        <v>1819</v>
      </c>
      <c r="D4447" s="44">
        <v>0</v>
      </c>
      <c r="E4447" s="29">
        <f>IF(ISERROR(VLOOKUP(A4447,'INFORME SEVEN'!$A$1:$F$339,4,0)),0,VLOOKUP(A4447,'INFORME SEVEN'!$A$1:$F$339,4,0))</f>
        <v>0</v>
      </c>
      <c r="F4447" s="29">
        <f>IF(ISERROR(VLOOKUP(A4447,'INFORME SEVEN'!$A$1:$F$339,5,0)),0,VLOOKUP(A4447,'INFORME SEVEN'!$A$1:$F$339,5,0))</f>
        <v>0</v>
      </c>
      <c r="G4447" s="65">
        <f t="shared" si="517"/>
        <v>0</v>
      </c>
      <c r="H4447" s="44">
        <f t="shared" si="519"/>
        <v>0</v>
      </c>
      <c r="I4447" s="46">
        <v>0</v>
      </c>
      <c r="J4447" s="31">
        <f t="shared" si="520"/>
        <v>0</v>
      </c>
      <c r="K4447" s="1">
        <f t="shared" si="521"/>
        <v>0</v>
      </c>
      <c r="L4447" s="1">
        <f t="shared" si="518"/>
        <v>6</v>
      </c>
    </row>
    <row r="4448" spans="1:12" ht="16.5" hidden="1" thickBot="1" x14ac:dyDescent="0.3">
      <c r="A4448" s="26">
        <v>738605</v>
      </c>
      <c r="B4448" s="42">
        <v>738605</v>
      </c>
      <c r="C4448" s="43" t="s">
        <v>818</v>
      </c>
      <c r="D4448" s="44">
        <v>0</v>
      </c>
      <c r="E4448" s="29">
        <f>IF(ISERROR(VLOOKUP(A4448,'INFORME SEVEN'!$A$1:$F$339,4,0)),0,VLOOKUP(A4448,'INFORME SEVEN'!$A$1:$F$339,4,0))</f>
        <v>0</v>
      </c>
      <c r="F4448" s="29">
        <f>IF(ISERROR(VLOOKUP(A4448,'INFORME SEVEN'!$A$1:$F$339,5,0)),0,VLOOKUP(A4448,'INFORME SEVEN'!$A$1:$F$339,5,0))</f>
        <v>0</v>
      </c>
      <c r="G4448" s="65">
        <f t="shared" si="517"/>
        <v>0</v>
      </c>
      <c r="H4448" s="44">
        <f t="shared" si="519"/>
        <v>0</v>
      </c>
      <c r="I4448" s="46">
        <v>0</v>
      </c>
      <c r="J4448" s="31">
        <f t="shared" si="520"/>
        <v>0</v>
      </c>
      <c r="K4448" s="1">
        <f t="shared" si="521"/>
        <v>0</v>
      </c>
      <c r="L4448" s="1">
        <f t="shared" si="518"/>
        <v>6</v>
      </c>
    </row>
    <row r="4449" spans="1:12" ht="16.5" hidden="1" thickBot="1" x14ac:dyDescent="0.3">
      <c r="A4449" s="26">
        <v>738606</v>
      </c>
      <c r="B4449" s="42">
        <v>738606</v>
      </c>
      <c r="C4449" s="43" t="s">
        <v>440</v>
      </c>
      <c r="D4449" s="44">
        <v>0</v>
      </c>
      <c r="E4449" s="29">
        <f>IF(ISERROR(VLOOKUP(A4449,'INFORME SEVEN'!$A$1:$F$339,4,0)),0,VLOOKUP(A4449,'INFORME SEVEN'!$A$1:$F$339,4,0))</f>
        <v>0</v>
      </c>
      <c r="F4449" s="29">
        <f>IF(ISERROR(VLOOKUP(A4449,'INFORME SEVEN'!$A$1:$F$339,5,0)),0,VLOOKUP(A4449,'INFORME SEVEN'!$A$1:$F$339,5,0))</f>
        <v>0</v>
      </c>
      <c r="G4449" s="65">
        <f t="shared" si="517"/>
        <v>0</v>
      </c>
      <c r="H4449" s="44">
        <f t="shared" si="519"/>
        <v>0</v>
      </c>
      <c r="I4449" s="46">
        <v>0</v>
      </c>
      <c r="J4449" s="31">
        <f t="shared" si="520"/>
        <v>0</v>
      </c>
      <c r="K4449" s="1">
        <f t="shared" si="521"/>
        <v>0</v>
      </c>
      <c r="L4449" s="1">
        <f t="shared" si="518"/>
        <v>6</v>
      </c>
    </row>
    <row r="4450" spans="1:12" ht="16.5" hidden="1" thickBot="1" x14ac:dyDescent="0.3">
      <c r="A4450" s="26">
        <v>738607</v>
      </c>
      <c r="B4450" s="42">
        <v>738607</v>
      </c>
      <c r="C4450" s="43" t="s">
        <v>1955</v>
      </c>
      <c r="D4450" s="44">
        <v>0</v>
      </c>
      <c r="E4450" s="29">
        <f>IF(ISERROR(VLOOKUP(A4450,'INFORME SEVEN'!$A$1:$F$339,4,0)),0,VLOOKUP(A4450,'INFORME SEVEN'!$A$1:$F$339,4,0))</f>
        <v>0</v>
      </c>
      <c r="F4450" s="29">
        <f>IF(ISERROR(VLOOKUP(A4450,'INFORME SEVEN'!$A$1:$F$339,5,0)),0,VLOOKUP(A4450,'INFORME SEVEN'!$A$1:$F$339,5,0))</f>
        <v>0</v>
      </c>
      <c r="G4450" s="65">
        <f t="shared" si="517"/>
        <v>0</v>
      </c>
      <c r="H4450" s="44">
        <f t="shared" si="519"/>
        <v>0</v>
      </c>
      <c r="I4450" s="46">
        <v>0</v>
      </c>
      <c r="J4450" s="31">
        <f t="shared" si="520"/>
        <v>0</v>
      </c>
      <c r="K4450" s="1">
        <f t="shared" si="521"/>
        <v>0</v>
      </c>
      <c r="L4450" s="1">
        <f t="shared" si="518"/>
        <v>6</v>
      </c>
    </row>
    <row r="4451" spans="1:12" ht="16.5" hidden="1" thickBot="1" x14ac:dyDescent="0.3">
      <c r="A4451" s="26">
        <v>738608</v>
      </c>
      <c r="B4451" s="42">
        <v>738608</v>
      </c>
      <c r="C4451" s="43" t="s">
        <v>438</v>
      </c>
      <c r="D4451" s="44">
        <v>0</v>
      </c>
      <c r="E4451" s="29">
        <f>IF(ISERROR(VLOOKUP(A4451,'INFORME SEVEN'!$A$1:$F$339,4,0)),0,VLOOKUP(A4451,'INFORME SEVEN'!$A$1:$F$339,4,0))</f>
        <v>0</v>
      </c>
      <c r="F4451" s="29">
        <f>IF(ISERROR(VLOOKUP(A4451,'INFORME SEVEN'!$A$1:$F$339,5,0)),0,VLOOKUP(A4451,'INFORME SEVEN'!$A$1:$F$339,5,0))</f>
        <v>0</v>
      </c>
      <c r="G4451" s="65">
        <f t="shared" si="517"/>
        <v>0</v>
      </c>
      <c r="H4451" s="44">
        <f t="shared" si="519"/>
        <v>0</v>
      </c>
      <c r="I4451" s="46">
        <v>0</v>
      </c>
      <c r="J4451" s="31">
        <f t="shared" si="520"/>
        <v>0</v>
      </c>
      <c r="K4451" s="1">
        <f t="shared" si="521"/>
        <v>0</v>
      </c>
      <c r="L4451" s="1">
        <f t="shared" si="518"/>
        <v>6</v>
      </c>
    </row>
    <row r="4452" spans="1:12" ht="16.5" hidden="1" thickBot="1" x14ac:dyDescent="0.3">
      <c r="A4452" s="26">
        <v>738609</v>
      </c>
      <c r="B4452" s="42">
        <v>738609</v>
      </c>
      <c r="C4452" s="43" t="s">
        <v>1821</v>
      </c>
      <c r="D4452" s="44">
        <v>0</v>
      </c>
      <c r="E4452" s="29">
        <f>IF(ISERROR(VLOOKUP(A4452,'INFORME SEVEN'!$A$1:$F$339,4,0)),0,VLOOKUP(A4452,'INFORME SEVEN'!$A$1:$F$339,4,0))</f>
        <v>0</v>
      </c>
      <c r="F4452" s="29">
        <f>IF(ISERROR(VLOOKUP(A4452,'INFORME SEVEN'!$A$1:$F$339,5,0)),0,VLOOKUP(A4452,'INFORME SEVEN'!$A$1:$F$339,5,0))</f>
        <v>0</v>
      </c>
      <c r="G4452" s="65">
        <f t="shared" si="517"/>
        <v>0</v>
      </c>
      <c r="H4452" s="44">
        <f t="shared" si="519"/>
        <v>0</v>
      </c>
      <c r="I4452" s="46">
        <v>0</v>
      </c>
      <c r="J4452" s="31">
        <f t="shared" si="520"/>
        <v>0</v>
      </c>
      <c r="K4452" s="1">
        <f t="shared" si="521"/>
        <v>0</v>
      </c>
      <c r="L4452" s="1">
        <f t="shared" si="518"/>
        <v>6</v>
      </c>
    </row>
    <row r="4453" spans="1:12" ht="16.5" hidden="1" thickBot="1" x14ac:dyDescent="0.3">
      <c r="A4453" s="26">
        <v>738610</v>
      </c>
      <c r="B4453" s="42">
        <v>738610</v>
      </c>
      <c r="C4453" s="43" t="s">
        <v>1822</v>
      </c>
      <c r="D4453" s="44">
        <v>0</v>
      </c>
      <c r="E4453" s="29">
        <f>IF(ISERROR(VLOOKUP(A4453,'INFORME SEVEN'!$A$1:$F$339,4,0)),0,VLOOKUP(A4453,'INFORME SEVEN'!$A$1:$F$339,4,0))</f>
        <v>0</v>
      </c>
      <c r="F4453" s="29">
        <f>IF(ISERROR(VLOOKUP(A4453,'INFORME SEVEN'!$A$1:$F$339,5,0)),0,VLOOKUP(A4453,'INFORME SEVEN'!$A$1:$F$339,5,0))</f>
        <v>0</v>
      </c>
      <c r="G4453" s="65">
        <f t="shared" si="517"/>
        <v>0</v>
      </c>
      <c r="H4453" s="44">
        <f t="shared" si="519"/>
        <v>0</v>
      </c>
      <c r="I4453" s="46">
        <v>0</v>
      </c>
      <c r="J4453" s="31">
        <f t="shared" si="520"/>
        <v>0</v>
      </c>
      <c r="K4453" s="1">
        <f t="shared" si="521"/>
        <v>0</v>
      </c>
      <c r="L4453" s="1">
        <f t="shared" si="518"/>
        <v>6</v>
      </c>
    </row>
    <row r="4454" spans="1:12" ht="16.5" hidden="1" thickBot="1" x14ac:dyDescent="0.3">
      <c r="A4454" s="26">
        <v>738695</v>
      </c>
      <c r="B4454" s="42">
        <v>738695</v>
      </c>
      <c r="C4454" s="43" t="s">
        <v>1956</v>
      </c>
      <c r="D4454" s="44">
        <v>0</v>
      </c>
      <c r="E4454" s="29">
        <f>IF(ISERROR(VLOOKUP(A4454,'INFORME SEVEN'!$A$1:$F$339,4,0)),0,VLOOKUP(A4454,'INFORME SEVEN'!$A$1:$F$339,4,0))</f>
        <v>0</v>
      </c>
      <c r="F4454" s="29">
        <f>IF(ISERROR(VLOOKUP(A4454,'INFORME SEVEN'!$A$1:$F$339,5,0)),0,VLOOKUP(A4454,'INFORME SEVEN'!$A$1:$F$339,5,0))</f>
        <v>0</v>
      </c>
      <c r="G4454" s="65">
        <f t="shared" si="517"/>
        <v>0</v>
      </c>
      <c r="H4454" s="44">
        <f t="shared" si="519"/>
        <v>0</v>
      </c>
      <c r="I4454" s="46">
        <v>0</v>
      </c>
      <c r="J4454" s="31">
        <f t="shared" si="520"/>
        <v>0</v>
      </c>
      <c r="K4454" s="1">
        <f t="shared" si="521"/>
        <v>0</v>
      </c>
      <c r="L4454" s="1">
        <f t="shared" si="518"/>
        <v>6</v>
      </c>
    </row>
    <row r="4455" spans="1:12" ht="16.5" hidden="1" thickBot="1" x14ac:dyDescent="0.3">
      <c r="A4455" s="26">
        <v>7387</v>
      </c>
      <c r="B4455" s="48">
        <v>738700</v>
      </c>
      <c r="C4455" s="49" t="s">
        <v>2018</v>
      </c>
      <c r="D4455" s="39">
        <v>0</v>
      </c>
      <c r="E4455" s="29">
        <f>IF(ISERROR(VLOOKUP(A4455,'INFORME SEVEN'!$A$1:$F$339,4,0)),0,VLOOKUP(A4455,'INFORME SEVEN'!$A$1:$F$339,4,0))</f>
        <v>0</v>
      </c>
      <c r="F4455" s="29">
        <f>IF(ISERROR(VLOOKUP(A4455,'INFORME SEVEN'!$A$1:$F$339,5,0)),0,VLOOKUP(A4455,'INFORME SEVEN'!$A$1:$F$339,5,0))</f>
        <v>0</v>
      </c>
      <c r="G4455" s="39">
        <f t="shared" si="517"/>
        <v>0</v>
      </c>
      <c r="H4455" s="50">
        <f t="shared" si="519"/>
        <v>0</v>
      </c>
      <c r="I4455" s="51">
        <v>0</v>
      </c>
      <c r="J4455" s="31">
        <f t="shared" si="520"/>
        <v>0</v>
      </c>
      <c r="K4455" s="1">
        <f t="shared" si="521"/>
        <v>0</v>
      </c>
      <c r="L4455" s="1">
        <f t="shared" si="518"/>
        <v>4</v>
      </c>
    </row>
    <row r="4456" spans="1:12" ht="16.5" hidden="1" thickBot="1" x14ac:dyDescent="0.3">
      <c r="A4456" s="26">
        <v>738701</v>
      </c>
      <c r="B4456" s="42">
        <v>738701</v>
      </c>
      <c r="C4456" s="43" t="s">
        <v>1954</v>
      </c>
      <c r="D4456" s="44">
        <v>0</v>
      </c>
      <c r="E4456" s="29">
        <f>IF(ISERROR(VLOOKUP(A4456,'INFORME SEVEN'!$A$1:$F$339,4,0)),0,VLOOKUP(A4456,'INFORME SEVEN'!$A$1:$F$339,4,0))</f>
        <v>0</v>
      </c>
      <c r="F4456" s="29">
        <f>IF(ISERROR(VLOOKUP(A4456,'INFORME SEVEN'!$A$1:$F$339,5,0)),0,VLOOKUP(A4456,'INFORME SEVEN'!$A$1:$F$339,5,0))</f>
        <v>0</v>
      </c>
      <c r="G4456" s="65">
        <f t="shared" si="517"/>
        <v>0</v>
      </c>
      <c r="H4456" s="44">
        <f t="shared" si="519"/>
        <v>0</v>
      </c>
      <c r="I4456" s="46">
        <v>0</v>
      </c>
      <c r="J4456" s="31">
        <f t="shared" si="520"/>
        <v>0</v>
      </c>
      <c r="K4456" s="1">
        <f t="shared" si="521"/>
        <v>0</v>
      </c>
      <c r="L4456" s="1">
        <f t="shared" si="518"/>
        <v>6</v>
      </c>
    </row>
    <row r="4457" spans="1:12" ht="16.5" hidden="1" thickBot="1" x14ac:dyDescent="0.3">
      <c r="A4457" s="26">
        <v>738702</v>
      </c>
      <c r="B4457" s="42">
        <v>738702</v>
      </c>
      <c r="C4457" s="43" t="s">
        <v>1820</v>
      </c>
      <c r="D4457" s="44">
        <v>0</v>
      </c>
      <c r="E4457" s="29">
        <f>IF(ISERROR(VLOOKUP(A4457,'INFORME SEVEN'!$A$1:$F$339,4,0)),0,VLOOKUP(A4457,'INFORME SEVEN'!$A$1:$F$339,4,0))</f>
        <v>0</v>
      </c>
      <c r="F4457" s="29">
        <f>IF(ISERROR(VLOOKUP(A4457,'INFORME SEVEN'!$A$1:$F$339,5,0)),0,VLOOKUP(A4457,'INFORME SEVEN'!$A$1:$F$339,5,0))</f>
        <v>0</v>
      </c>
      <c r="G4457" s="65">
        <f t="shared" si="517"/>
        <v>0</v>
      </c>
      <c r="H4457" s="44">
        <f t="shared" si="519"/>
        <v>0</v>
      </c>
      <c r="I4457" s="46">
        <v>0</v>
      </c>
      <c r="J4457" s="31">
        <f t="shared" si="520"/>
        <v>0</v>
      </c>
      <c r="K4457" s="1">
        <f t="shared" si="521"/>
        <v>0</v>
      </c>
      <c r="L4457" s="1">
        <f t="shared" si="518"/>
        <v>6</v>
      </c>
    </row>
    <row r="4458" spans="1:12" ht="16.5" hidden="1" thickBot="1" x14ac:dyDescent="0.3">
      <c r="A4458" s="26">
        <v>738703</v>
      </c>
      <c r="B4458" s="42">
        <v>738703</v>
      </c>
      <c r="C4458" s="43" t="s">
        <v>817</v>
      </c>
      <c r="D4458" s="44">
        <v>0</v>
      </c>
      <c r="E4458" s="29">
        <f>IF(ISERROR(VLOOKUP(A4458,'INFORME SEVEN'!$A$1:$F$339,4,0)),0,VLOOKUP(A4458,'INFORME SEVEN'!$A$1:$F$339,4,0))</f>
        <v>0</v>
      </c>
      <c r="F4458" s="29">
        <f>IF(ISERROR(VLOOKUP(A4458,'INFORME SEVEN'!$A$1:$F$339,5,0)),0,VLOOKUP(A4458,'INFORME SEVEN'!$A$1:$F$339,5,0))</f>
        <v>0</v>
      </c>
      <c r="G4458" s="65">
        <f t="shared" si="517"/>
        <v>0</v>
      </c>
      <c r="H4458" s="44">
        <f t="shared" si="519"/>
        <v>0</v>
      </c>
      <c r="I4458" s="46">
        <v>0</v>
      </c>
      <c r="J4458" s="31">
        <f t="shared" si="520"/>
        <v>0</v>
      </c>
      <c r="K4458" s="1">
        <f t="shared" si="521"/>
        <v>0</v>
      </c>
      <c r="L4458" s="1">
        <f t="shared" si="518"/>
        <v>6</v>
      </c>
    </row>
    <row r="4459" spans="1:12" ht="16.5" hidden="1" thickBot="1" x14ac:dyDescent="0.3">
      <c r="A4459" s="26">
        <v>738704</v>
      </c>
      <c r="B4459" s="42">
        <v>738704</v>
      </c>
      <c r="C4459" s="43" t="s">
        <v>1819</v>
      </c>
      <c r="D4459" s="44">
        <v>0</v>
      </c>
      <c r="E4459" s="29">
        <f>IF(ISERROR(VLOOKUP(A4459,'INFORME SEVEN'!$A$1:$F$339,4,0)),0,VLOOKUP(A4459,'INFORME SEVEN'!$A$1:$F$339,4,0))</f>
        <v>0</v>
      </c>
      <c r="F4459" s="29">
        <f>IF(ISERROR(VLOOKUP(A4459,'INFORME SEVEN'!$A$1:$F$339,5,0)),0,VLOOKUP(A4459,'INFORME SEVEN'!$A$1:$F$339,5,0))</f>
        <v>0</v>
      </c>
      <c r="G4459" s="65">
        <f t="shared" si="517"/>
        <v>0</v>
      </c>
      <c r="H4459" s="44">
        <f t="shared" si="519"/>
        <v>0</v>
      </c>
      <c r="I4459" s="46">
        <v>0</v>
      </c>
      <c r="J4459" s="31">
        <f t="shared" si="520"/>
        <v>0</v>
      </c>
      <c r="K4459" s="1">
        <f t="shared" si="521"/>
        <v>0</v>
      </c>
      <c r="L4459" s="1">
        <f t="shared" si="518"/>
        <v>6</v>
      </c>
    </row>
    <row r="4460" spans="1:12" ht="16.5" hidden="1" thickBot="1" x14ac:dyDescent="0.3">
      <c r="A4460" s="26">
        <v>738705</v>
      </c>
      <c r="B4460" s="42">
        <v>738705</v>
      </c>
      <c r="C4460" s="43" t="s">
        <v>818</v>
      </c>
      <c r="D4460" s="44">
        <v>0</v>
      </c>
      <c r="E4460" s="29">
        <f>IF(ISERROR(VLOOKUP(A4460,'INFORME SEVEN'!$A$1:$F$339,4,0)),0,VLOOKUP(A4460,'INFORME SEVEN'!$A$1:$F$339,4,0))</f>
        <v>0</v>
      </c>
      <c r="F4460" s="29">
        <f>IF(ISERROR(VLOOKUP(A4460,'INFORME SEVEN'!$A$1:$F$339,5,0)),0,VLOOKUP(A4460,'INFORME SEVEN'!$A$1:$F$339,5,0))</f>
        <v>0</v>
      </c>
      <c r="G4460" s="65">
        <f t="shared" si="517"/>
        <v>0</v>
      </c>
      <c r="H4460" s="44">
        <f t="shared" si="519"/>
        <v>0</v>
      </c>
      <c r="I4460" s="46">
        <v>0</v>
      </c>
      <c r="J4460" s="31">
        <f t="shared" si="520"/>
        <v>0</v>
      </c>
      <c r="K4460" s="1">
        <f t="shared" si="521"/>
        <v>0</v>
      </c>
      <c r="L4460" s="1">
        <f t="shared" si="518"/>
        <v>6</v>
      </c>
    </row>
    <row r="4461" spans="1:12" ht="16.5" hidden="1" thickBot="1" x14ac:dyDescent="0.3">
      <c r="A4461" s="26">
        <v>738706</v>
      </c>
      <c r="B4461" s="42">
        <v>738706</v>
      </c>
      <c r="C4461" s="43" t="s">
        <v>440</v>
      </c>
      <c r="D4461" s="44">
        <v>0</v>
      </c>
      <c r="E4461" s="29">
        <f>IF(ISERROR(VLOOKUP(A4461,'INFORME SEVEN'!$A$1:$F$339,4,0)),0,VLOOKUP(A4461,'INFORME SEVEN'!$A$1:$F$339,4,0))</f>
        <v>0</v>
      </c>
      <c r="F4461" s="29">
        <f>IF(ISERROR(VLOOKUP(A4461,'INFORME SEVEN'!$A$1:$F$339,5,0)),0,VLOOKUP(A4461,'INFORME SEVEN'!$A$1:$F$339,5,0))</f>
        <v>0</v>
      </c>
      <c r="G4461" s="65">
        <f t="shared" si="517"/>
        <v>0</v>
      </c>
      <c r="H4461" s="44">
        <f t="shared" si="519"/>
        <v>0</v>
      </c>
      <c r="I4461" s="46">
        <v>0</v>
      </c>
      <c r="J4461" s="31">
        <f t="shared" si="520"/>
        <v>0</v>
      </c>
      <c r="K4461" s="1">
        <f t="shared" si="521"/>
        <v>0</v>
      </c>
      <c r="L4461" s="1">
        <f t="shared" si="518"/>
        <v>6</v>
      </c>
    </row>
    <row r="4462" spans="1:12" ht="16.5" hidden="1" thickBot="1" x14ac:dyDescent="0.3">
      <c r="A4462" s="26">
        <v>738707</v>
      </c>
      <c r="B4462" s="42">
        <v>738707</v>
      </c>
      <c r="C4462" s="43" t="s">
        <v>1955</v>
      </c>
      <c r="D4462" s="44">
        <v>0</v>
      </c>
      <c r="E4462" s="29">
        <f>IF(ISERROR(VLOOKUP(A4462,'INFORME SEVEN'!$A$1:$F$339,4,0)),0,VLOOKUP(A4462,'INFORME SEVEN'!$A$1:$F$339,4,0))</f>
        <v>0</v>
      </c>
      <c r="F4462" s="29">
        <f>IF(ISERROR(VLOOKUP(A4462,'INFORME SEVEN'!$A$1:$F$339,5,0)),0,VLOOKUP(A4462,'INFORME SEVEN'!$A$1:$F$339,5,0))</f>
        <v>0</v>
      </c>
      <c r="G4462" s="65">
        <f t="shared" si="517"/>
        <v>0</v>
      </c>
      <c r="H4462" s="44">
        <f t="shared" si="519"/>
        <v>0</v>
      </c>
      <c r="I4462" s="46">
        <v>0</v>
      </c>
      <c r="J4462" s="31">
        <f t="shared" si="520"/>
        <v>0</v>
      </c>
      <c r="K4462" s="1">
        <f t="shared" si="521"/>
        <v>0</v>
      </c>
      <c r="L4462" s="1">
        <f t="shared" si="518"/>
        <v>6</v>
      </c>
    </row>
    <row r="4463" spans="1:12" ht="16.5" hidden="1" thickBot="1" x14ac:dyDescent="0.3">
      <c r="A4463" s="26">
        <v>738708</v>
      </c>
      <c r="B4463" s="42">
        <v>738708</v>
      </c>
      <c r="C4463" s="43" t="s">
        <v>438</v>
      </c>
      <c r="D4463" s="44">
        <v>0</v>
      </c>
      <c r="E4463" s="29">
        <f>IF(ISERROR(VLOOKUP(A4463,'INFORME SEVEN'!$A$1:$F$339,4,0)),0,VLOOKUP(A4463,'INFORME SEVEN'!$A$1:$F$339,4,0))</f>
        <v>0</v>
      </c>
      <c r="F4463" s="29">
        <f>IF(ISERROR(VLOOKUP(A4463,'INFORME SEVEN'!$A$1:$F$339,5,0)),0,VLOOKUP(A4463,'INFORME SEVEN'!$A$1:$F$339,5,0))</f>
        <v>0</v>
      </c>
      <c r="G4463" s="65">
        <f t="shared" si="517"/>
        <v>0</v>
      </c>
      <c r="H4463" s="44">
        <f t="shared" si="519"/>
        <v>0</v>
      </c>
      <c r="I4463" s="46">
        <v>0</v>
      </c>
      <c r="J4463" s="31">
        <f t="shared" si="520"/>
        <v>0</v>
      </c>
      <c r="K4463" s="1">
        <f t="shared" si="521"/>
        <v>0</v>
      </c>
      <c r="L4463" s="1">
        <f t="shared" si="518"/>
        <v>6</v>
      </c>
    </row>
    <row r="4464" spans="1:12" ht="16.5" hidden="1" thickBot="1" x14ac:dyDescent="0.3">
      <c r="A4464" s="26">
        <v>738709</v>
      </c>
      <c r="B4464" s="42">
        <v>738709</v>
      </c>
      <c r="C4464" s="43" t="s">
        <v>1821</v>
      </c>
      <c r="D4464" s="44">
        <v>0</v>
      </c>
      <c r="E4464" s="29">
        <f>IF(ISERROR(VLOOKUP(A4464,'INFORME SEVEN'!$A$1:$F$339,4,0)),0,VLOOKUP(A4464,'INFORME SEVEN'!$A$1:$F$339,4,0))</f>
        <v>0</v>
      </c>
      <c r="F4464" s="29">
        <f>IF(ISERROR(VLOOKUP(A4464,'INFORME SEVEN'!$A$1:$F$339,5,0)),0,VLOOKUP(A4464,'INFORME SEVEN'!$A$1:$F$339,5,0))</f>
        <v>0</v>
      </c>
      <c r="G4464" s="65">
        <f t="shared" si="517"/>
        <v>0</v>
      </c>
      <c r="H4464" s="44">
        <f t="shared" si="519"/>
        <v>0</v>
      </c>
      <c r="I4464" s="46">
        <v>0</v>
      </c>
      <c r="J4464" s="31">
        <f t="shared" si="520"/>
        <v>0</v>
      </c>
      <c r="K4464" s="1">
        <f t="shared" si="521"/>
        <v>0</v>
      </c>
      <c r="L4464" s="1">
        <f t="shared" si="518"/>
        <v>6</v>
      </c>
    </row>
    <row r="4465" spans="1:12" ht="16.5" hidden="1" thickBot="1" x14ac:dyDescent="0.3">
      <c r="A4465" s="26">
        <v>738710</v>
      </c>
      <c r="B4465" s="42">
        <v>738710</v>
      </c>
      <c r="C4465" s="43" t="s">
        <v>1822</v>
      </c>
      <c r="D4465" s="44">
        <v>0</v>
      </c>
      <c r="E4465" s="29">
        <f>IF(ISERROR(VLOOKUP(A4465,'INFORME SEVEN'!$A$1:$F$339,4,0)),0,VLOOKUP(A4465,'INFORME SEVEN'!$A$1:$F$339,4,0))</f>
        <v>0</v>
      </c>
      <c r="F4465" s="29">
        <f>IF(ISERROR(VLOOKUP(A4465,'INFORME SEVEN'!$A$1:$F$339,5,0)),0,VLOOKUP(A4465,'INFORME SEVEN'!$A$1:$F$339,5,0))</f>
        <v>0</v>
      </c>
      <c r="G4465" s="65">
        <f t="shared" si="517"/>
        <v>0</v>
      </c>
      <c r="H4465" s="44">
        <f t="shared" si="519"/>
        <v>0</v>
      </c>
      <c r="I4465" s="46">
        <v>0</v>
      </c>
      <c r="J4465" s="31">
        <f t="shared" si="520"/>
        <v>0</v>
      </c>
      <c r="K4465" s="1">
        <f t="shared" si="521"/>
        <v>0</v>
      </c>
      <c r="L4465" s="1">
        <f t="shared" si="518"/>
        <v>6</v>
      </c>
    </row>
    <row r="4466" spans="1:12" ht="16.5" hidden="1" thickBot="1" x14ac:dyDescent="0.3">
      <c r="A4466" s="26">
        <v>738795</v>
      </c>
      <c r="B4466" s="42">
        <v>738795</v>
      </c>
      <c r="C4466" s="43" t="s">
        <v>1956</v>
      </c>
      <c r="D4466" s="44">
        <v>0</v>
      </c>
      <c r="E4466" s="29">
        <f>IF(ISERROR(VLOOKUP(A4466,'INFORME SEVEN'!$A$1:$F$339,4,0)),0,VLOOKUP(A4466,'INFORME SEVEN'!$A$1:$F$339,4,0))</f>
        <v>0</v>
      </c>
      <c r="F4466" s="29">
        <f>IF(ISERROR(VLOOKUP(A4466,'INFORME SEVEN'!$A$1:$F$339,5,0)),0,VLOOKUP(A4466,'INFORME SEVEN'!$A$1:$F$339,5,0))</f>
        <v>0</v>
      </c>
      <c r="G4466" s="65">
        <f t="shared" si="517"/>
        <v>0</v>
      </c>
      <c r="H4466" s="44">
        <f t="shared" si="519"/>
        <v>0</v>
      </c>
      <c r="I4466" s="46">
        <v>0</v>
      </c>
      <c r="J4466" s="31">
        <f t="shared" si="520"/>
        <v>0</v>
      </c>
      <c r="K4466" s="1">
        <f t="shared" si="521"/>
        <v>0</v>
      </c>
      <c r="L4466" s="1">
        <f t="shared" si="518"/>
        <v>6</v>
      </c>
    </row>
    <row r="4467" spans="1:12" ht="16.5" hidden="1" thickBot="1" x14ac:dyDescent="0.3">
      <c r="A4467" s="26">
        <v>74</v>
      </c>
      <c r="B4467" s="32">
        <v>740000</v>
      </c>
      <c r="C4467" s="33" t="s">
        <v>1506</v>
      </c>
      <c r="D4467" s="34">
        <v>0</v>
      </c>
      <c r="E4467" s="29">
        <f>IF(ISERROR(VLOOKUP(A4467,'INFORME SEVEN'!$A$1:$F$339,4,0)),0,VLOOKUP(A4467,'INFORME SEVEN'!$A$1:$F$339,4,0))</f>
        <v>0</v>
      </c>
      <c r="F4467" s="29">
        <f>IF(ISERROR(VLOOKUP(A4467,'INFORME SEVEN'!$A$1:$F$339,5,0)),0,VLOOKUP(A4467,'INFORME SEVEN'!$A$1:$F$339,5,0))</f>
        <v>0</v>
      </c>
      <c r="G4467" s="64">
        <f t="shared" si="517"/>
        <v>0</v>
      </c>
      <c r="H4467" s="34">
        <f t="shared" si="519"/>
        <v>0</v>
      </c>
      <c r="I4467" s="58">
        <v>0</v>
      </c>
      <c r="J4467" s="31">
        <f t="shared" si="520"/>
        <v>0</v>
      </c>
      <c r="K4467" s="1">
        <f t="shared" si="521"/>
        <v>0</v>
      </c>
      <c r="L4467" s="1">
        <f t="shared" si="518"/>
        <v>2</v>
      </c>
    </row>
    <row r="4468" spans="1:12" ht="16.5" hidden="1" thickBot="1" x14ac:dyDescent="0.3">
      <c r="A4468" s="26">
        <v>7402</v>
      </c>
      <c r="B4468" s="48">
        <v>740200</v>
      </c>
      <c r="C4468" s="49" t="s">
        <v>2019</v>
      </c>
      <c r="D4468" s="39">
        <v>0</v>
      </c>
      <c r="E4468" s="29">
        <f>IF(ISERROR(VLOOKUP(A4468,'INFORME SEVEN'!$A$1:$F$339,4,0)),0,VLOOKUP(A4468,'INFORME SEVEN'!$A$1:$F$339,4,0))</f>
        <v>0</v>
      </c>
      <c r="F4468" s="29">
        <f>IF(ISERROR(VLOOKUP(A4468,'INFORME SEVEN'!$A$1:$F$339,5,0)),0,VLOOKUP(A4468,'INFORME SEVEN'!$A$1:$F$339,5,0))</f>
        <v>0</v>
      </c>
      <c r="G4468" s="39">
        <f t="shared" si="517"/>
        <v>0</v>
      </c>
      <c r="H4468" s="50">
        <f t="shared" si="519"/>
        <v>0</v>
      </c>
      <c r="I4468" s="51">
        <v>0</v>
      </c>
      <c r="J4468" s="31">
        <f t="shared" si="520"/>
        <v>0</v>
      </c>
      <c r="K4468" s="1">
        <f t="shared" si="521"/>
        <v>0</v>
      </c>
      <c r="L4468" s="1">
        <f t="shared" si="518"/>
        <v>4</v>
      </c>
    </row>
    <row r="4469" spans="1:12" ht="16.5" hidden="1" thickBot="1" x14ac:dyDescent="0.3">
      <c r="A4469" s="26">
        <v>740201</v>
      </c>
      <c r="B4469" s="42">
        <v>740201</v>
      </c>
      <c r="C4469" s="43" t="s">
        <v>1954</v>
      </c>
      <c r="D4469" s="44">
        <v>0</v>
      </c>
      <c r="E4469" s="29">
        <f>IF(ISERROR(VLOOKUP(A4469,'INFORME SEVEN'!$A$1:$F$339,4,0)),0,VLOOKUP(A4469,'INFORME SEVEN'!$A$1:$F$339,4,0))</f>
        <v>0</v>
      </c>
      <c r="F4469" s="29">
        <f>IF(ISERROR(VLOOKUP(A4469,'INFORME SEVEN'!$A$1:$F$339,5,0)),0,VLOOKUP(A4469,'INFORME SEVEN'!$A$1:$F$339,5,0))</f>
        <v>0</v>
      </c>
      <c r="G4469" s="65">
        <f t="shared" si="517"/>
        <v>0</v>
      </c>
      <c r="H4469" s="44">
        <f t="shared" si="519"/>
        <v>0</v>
      </c>
      <c r="I4469" s="46">
        <v>0</v>
      </c>
      <c r="J4469" s="31">
        <f t="shared" si="520"/>
        <v>0</v>
      </c>
      <c r="K4469" s="1">
        <f t="shared" si="521"/>
        <v>0</v>
      </c>
      <c r="L4469" s="1">
        <f t="shared" si="518"/>
        <v>6</v>
      </c>
    </row>
    <row r="4470" spans="1:12" ht="16.5" hidden="1" thickBot="1" x14ac:dyDescent="0.3">
      <c r="A4470" s="26">
        <v>740202</v>
      </c>
      <c r="B4470" s="42">
        <v>740202</v>
      </c>
      <c r="C4470" s="43" t="s">
        <v>1820</v>
      </c>
      <c r="D4470" s="44">
        <v>0</v>
      </c>
      <c r="E4470" s="29">
        <f>IF(ISERROR(VLOOKUP(A4470,'INFORME SEVEN'!$A$1:$F$339,4,0)),0,VLOOKUP(A4470,'INFORME SEVEN'!$A$1:$F$339,4,0))</f>
        <v>0</v>
      </c>
      <c r="F4470" s="29">
        <f>IF(ISERROR(VLOOKUP(A4470,'INFORME SEVEN'!$A$1:$F$339,5,0)),0,VLOOKUP(A4470,'INFORME SEVEN'!$A$1:$F$339,5,0))</f>
        <v>0</v>
      </c>
      <c r="G4470" s="65">
        <f t="shared" si="517"/>
        <v>0</v>
      </c>
      <c r="H4470" s="44">
        <f t="shared" si="519"/>
        <v>0</v>
      </c>
      <c r="I4470" s="46">
        <v>0</v>
      </c>
      <c r="J4470" s="31">
        <f t="shared" si="520"/>
        <v>0</v>
      </c>
      <c r="K4470" s="1">
        <f t="shared" si="521"/>
        <v>0</v>
      </c>
      <c r="L4470" s="1">
        <f t="shared" si="518"/>
        <v>6</v>
      </c>
    </row>
    <row r="4471" spans="1:12" ht="16.5" hidden="1" thickBot="1" x14ac:dyDescent="0.3">
      <c r="A4471" s="26">
        <v>740203</v>
      </c>
      <c r="B4471" s="42">
        <v>740203</v>
      </c>
      <c r="C4471" s="43" t="s">
        <v>817</v>
      </c>
      <c r="D4471" s="44">
        <v>0</v>
      </c>
      <c r="E4471" s="29">
        <f>IF(ISERROR(VLOOKUP(A4471,'INFORME SEVEN'!$A$1:$F$339,4,0)),0,VLOOKUP(A4471,'INFORME SEVEN'!$A$1:$F$339,4,0))</f>
        <v>0</v>
      </c>
      <c r="F4471" s="29">
        <f>IF(ISERROR(VLOOKUP(A4471,'INFORME SEVEN'!$A$1:$F$339,5,0)),0,VLOOKUP(A4471,'INFORME SEVEN'!$A$1:$F$339,5,0))</f>
        <v>0</v>
      </c>
      <c r="G4471" s="65">
        <f t="shared" si="517"/>
        <v>0</v>
      </c>
      <c r="H4471" s="44">
        <f t="shared" si="519"/>
        <v>0</v>
      </c>
      <c r="I4471" s="46">
        <v>0</v>
      </c>
      <c r="J4471" s="31">
        <f t="shared" si="520"/>
        <v>0</v>
      </c>
      <c r="K4471" s="1">
        <f t="shared" si="521"/>
        <v>0</v>
      </c>
      <c r="L4471" s="1">
        <f t="shared" si="518"/>
        <v>6</v>
      </c>
    </row>
    <row r="4472" spans="1:12" ht="16.5" hidden="1" thickBot="1" x14ac:dyDescent="0.3">
      <c r="A4472" s="26">
        <v>740204</v>
      </c>
      <c r="B4472" s="42">
        <v>740204</v>
      </c>
      <c r="C4472" s="43" t="s">
        <v>1819</v>
      </c>
      <c r="D4472" s="44">
        <v>0</v>
      </c>
      <c r="E4472" s="29">
        <f>IF(ISERROR(VLOOKUP(A4472,'INFORME SEVEN'!$A$1:$F$339,4,0)),0,VLOOKUP(A4472,'INFORME SEVEN'!$A$1:$F$339,4,0))</f>
        <v>0</v>
      </c>
      <c r="F4472" s="29">
        <f>IF(ISERROR(VLOOKUP(A4472,'INFORME SEVEN'!$A$1:$F$339,5,0)),0,VLOOKUP(A4472,'INFORME SEVEN'!$A$1:$F$339,5,0))</f>
        <v>0</v>
      </c>
      <c r="G4472" s="65">
        <f t="shared" si="517"/>
        <v>0</v>
      </c>
      <c r="H4472" s="44">
        <f t="shared" si="519"/>
        <v>0</v>
      </c>
      <c r="I4472" s="46">
        <v>0</v>
      </c>
      <c r="J4472" s="31">
        <f t="shared" si="520"/>
        <v>0</v>
      </c>
      <c r="K4472" s="1">
        <f t="shared" si="521"/>
        <v>0</v>
      </c>
      <c r="L4472" s="1">
        <f t="shared" si="518"/>
        <v>6</v>
      </c>
    </row>
    <row r="4473" spans="1:12" ht="16.5" hidden="1" thickBot="1" x14ac:dyDescent="0.3">
      <c r="A4473" s="26">
        <v>740205</v>
      </c>
      <c r="B4473" s="42">
        <v>740205</v>
      </c>
      <c r="C4473" s="43" t="s">
        <v>818</v>
      </c>
      <c r="D4473" s="44">
        <v>0</v>
      </c>
      <c r="E4473" s="29">
        <f>IF(ISERROR(VLOOKUP(A4473,'INFORME SEVEN'!$A$1:$F$339,4,0)),0,VLOOKUP(A4473,'INFORME SEVEN'!$A$1:$F$339,4,0))</f>
        <v>0</v>
      </c>
      <c r="F4473" s="29">
        <f>IF(ISERROR(VLOOKUP(A4473,'INFORME SEVEN'!$A$1:$F$339,5,0)),0,VLOOKUP(A4473,'INFORME SEVEN'!$A$1:$F$339,5,0))</f>
        <v>0</v>
      </c>
      <c r="G4473" s="65">
        <f t="shared" si="517"/>
        <v>0</v>
      </c>
      <c r="H4473" s="44">
        <f t="shared" si="519"/>
        <v>0</v>
      </c>
      <c r="I4473" s="46">
        <v>0</v>
      </c>
      <c r="J4473" s="31">
        <f t="shared" si="520"/>
        <v>0</v>
      </c>
      <c r="K4473" s="1">
        <f t="shared" si="521"/>
        <v>0</v>
      </c>
      <c r="L4473" s="1">
        <f t="shared" si="518"/>
        <v>6</v>
      </c>
    </row>
    <row r="4474" spans="1:12" ht="16.5" hidden="1" thickBot="1" x14ac:dyDescent="0.3">
      <c r="A4474" s="26">
        <v>740206</v>
      </c>
      <c r="B4474" s="42">
        <v>740206</v>
      </c>
      <c r="C4474" s="43" t="s">
        <v>440</v>
      </c>
      <c r="D4474" s="44">
        <v>0</v>
      </c>
      <c r="E4474" s="29">
        <f>IF(ISERROR(VLOOKUP(A4474,'INFORME SEVEN'!$A$1:$F$339,4,0)),0,VLOOKUP(A4474,'INFORME SEVEN'!$A$1:$F$339,4,0))</f>
        <v>0</v>
      </c>
      <c r="F4474" s="29">
        <f>IF(ISERROR(VLOOKUP(A4474,'INFORME SEVEN'!$A$1:$F$339,5,0)),0,VLOOKUP(A4474,'INFORME SEVEN'!$A$1:$F$339,5,0))</f>
        <v>0</v>
      </c>
      <c r="G4474" s="65">
        <f t="shared" si="517"/>
        <v>0</v>
      </c>
      <c r="H4474" s="44">
        <f t="shared" si="519"/>
        <v>0</v>
      </c>
      <c r="I4474" s="46">
        <v>0</v>
      </c>
      <c r="J4474" s="31">
        <f t="shared" si="520"/>
        <v>0</v>
      </c>
      <c r="K4474" s="1">
        <f t="shared" si="521"/>
        <v>0</v>
      </c>
      <c r="L4474" s="1">
        <f t="shared" si="518"/>
        <v>6</v>
      </c>
    </row>
    <row r="4475" spans="1:12" ht="16.5" hidden="1" thickBot="1" x14ac:dyDescent="0.3">
      <c r="A4475" s="26">
        <v>740207</v>
      </c>
      <c r="B4475" s="42">
        <v>740207</v>
      </c>
      <c r="C4475" s="43" t="s">
        <v>1955</v>
      </c>
      <c r="D4475" s="44">
        <v>0</v>
      </c>
      <c r="E4475" s="29">
        <f>IF(ISERROR(VLOOKUP(A4475,'INFORME SEVEN'!$A$1:$F$339,4,0)),0,VLOOKUP(A4475,'INFORME SEVEN'!$A$1:$F$339,4,0))</f>
        <v>0</v>
      </c>
      <c r="F4475" s="29">
        <f>IF(ISERROR(VLOOKUP(A4475,'INFORME SEVEN'!$A$1:$F$339,5,0)),0,VLOOKUP(A4475,'INFORME SEVEN'!$A$1:$F$339,5,0))</f>
        <v>0</v>
      </c>
      <c r="G4475" s="65">
        <f t="shared" si="517"/>
        <v>0</v>
      </c>
      <c r="H4475" s="44">
        <f t="shared" si="519"/>
        <v>0</v>
      </c>
      <c r="I4475" s="46">
        <v>0</v>
      </c>
      <c r="J4475" s="31">
        <f t="shared" si="520"/>
        <v>0</v>
      </c>
      <c r="K4475" s="1">
        <f t="shared" si="521"/>
        <v>0</v>
      </c>
      <c r="L4475" s="1">
        <f t="shared" si="518"/>
        <v>6</v>
      </c>
    </row>
    <row r="4476" spans="1:12" ht="16.5" hidden="1" thickBot="1" x14ac:dyDescent="0.3">
      <c r="A4476" s="26">
        <v>740208</v>
      </c>
      <c r="B4476" s="42">
        <v>740208</v>
      </c>
      <c r="C4476" s="43" t="s">
        <v>438</v>
      </c>
      <c r="D4476" s="44">
        <v>0</v>
      </c>
      <c r="E4476" s="29">
        <f>IF(ISERROR(VLOOKUP(A4476,'INFORME SEVEN'!$A$1:$F$339,4,0)),0,VLOOKUP(A4476,'INFORME SEVEN'!$A$1:$F$339,4,0))</f>
        <v>0</v>
      </c>
      <c r="F4476" s="29">
        <f>IF(ISERROR(VLOOKUP(A4476,'INFORME SEVEN'!$A$1:$F$339,5,0)),0,VLOOKUP(A4476,'INFORME SEVEN'!$A$1:$F$339,5,0))</f>
        <v>0</v>
      </c>
      <c r="G4476" s="65">
        <f t="shared" si="517"/>
        <v>0</v>
      </c>
      <c r="H4476" s="44">
        <f t="shared" si="519"/>
        <v>0</v>
      </c>
      <c r="I4476" s="46">
        <v>0</v>
      </c>
      <c r="J4476" s="31">
        <f t="shared" si="520"/>
        <v>0</v>
      </c>
      <c r="K4476" s="1">
        <f t="shared" si="521"/>
        <v>0</v>
      </c>
      <c r="L4476" s="1">
        <f t="shared" si="518"/>
        <v>6</v>
      </c>
    </row>
    <row r="4477" spans="1:12" ht="16.5" hidden="1" thickBot="1" x14ac:dyDescent="0.3">
      <c r="A4477" s="26">
        <v>740209</v>
      </c>
      <c r="B4477" s="42">
        <v>740209</v>
      </c>
      <c r="C4477" s="43" t="s">
        <v>1821</v>
      </c>
      <c r="D4477" s="44">
        <v>0</v>
      </c>
      <c r="E4477" s="29">
        <f>IF(ISERROR(VLOOKUP(A4477,'INFORME SEVEN'!$A$1:$F$339,4,0)),0,VLOOKUP(A4477,'INFORME SEVEN'!$A$1:$F$339,4,0))</f>
        <v>0</v>
      </c>
      <c r="F4477" s="29">
        <f>IF(ISERROR(VLOOKUP(A4477,'INFORME SEVEN'!$A$1:$F$339,5,0)),0,VLOOKUP(A4477,'INFORME SEVEN'!$A$1:$F$339,5,0))</f>
        <v>0</v>
      </c>
      <c r="G4477" s="65">
        <f t="shared" si="517"/>
        <v>0</v>
      </c>
      <c r="H4477" s="44">
        <f t="shared" si="519"/>
        <v>0</v>
      </c>
      <c r="I4477" s="46">
        <v>0</v>
      </c>
      <c r="J4477" s="31">
        <f t="shared" si="520"/>
        <v>0</v>
      </c>
      <c r="K4477" s="1">
        <f t="shared" si="521"/>
        <v>0</v>
      </c>
      <c r="L4477" s="1">
        <f t="shared" si="518"/>
        <v>6</v>
      </c>
    </row>
    <row r="4478" spans="1:12" ht="16.5" hidden="1" thickBot="1" x14ac:dyDescent="0.3">
      <c r="A4478" s="26">
        <v>740210</v>
      </c>
      <c r="B4478" s="42">
        <v>740210</v>
      </c>
      <c r="C4478" s="43" t="s">
        <v>1822</v>
      </c>
      <c r="D4478" s="44">
        <v>0</v>
      </c>
      <c r="E4478" s="29">
        <f>IF(ISERROR(VLOOKUP(A4478,'INFORME SEVEN'!$A$1:$F$339,4,0)),0,VLOOKUP(A4478,'INFORME SEVEN'!$A$1:$F$339,4,0))</f>
        <v>0</v>
      </c>
      <c r="F4478" s="29">
        <f>IF(ISERROR(VLOOKUP(A4478,'INFORME SEVEN'!$A$1:$F$339,5,0)),0,VLOOKUP(A4478,'INFORME SEVEN'!$A$1:$F$339,5,0))</f>
        <v>0</v>
      </c>
      <c r="G4478" s="65">
        <f t="shared" si="517"/>
        <v>0</v>
      </c>
      <c r="H4478" s="44">
        <f t="shared" si="519"/>
        <v>0</v>
      </c>
      <c r="I4478" s="46">
        <v>0</v>
      </c>
      <c r="J4478" s="31">
        <f t="shared" si="520"/>
        <v>0</v>
      </c>
      <c r="K4478" s="1">
        <f t="shared" si="521"/>
        <v>0</v>
      </c>
      <c r="L4478" s="1">
        <f t="shared" si="518"/>
        <v>6</v>
      </c>
    </row>
    <row r="4479" spans="1:12" ht="16.5" hidden="1" thickBot="1" x14ac:dyDescent="0.3">
      <c r="A4479" s="26">
        <v>740295</v>
      </c>
      <c r="B4479" s="42">
        <v>740295</v>
      </c>
      <c r="C4479" s="43" t="s">
        <v>1956</v>
      </c>
      <c r="D4479" s="44">
        <v>0</v>
      </c>
      <c r="E4479" s="29">
        <f>IF(ISERROR(VLOOKUP(A4479,'INFORME SEVEN'!$A$1:$F$339,4,0)),0,VLOOKUP(A4479,'INFORME SEVEN'!$A$1:$F$339,4,0))</f>
        <v>0</v>
      </c>
      <c r="F4479" s="29">
        <f>IF(ISERROR(VLOOKUP(A4479,'INFORME SEVEN'!$A$1:$F$339,5,0)),0,VLOOKUP(A4479,'INFORME SEVEN'!$A$1:$F$339,5,0))</f>
        <v>0</v>
      </c>
      <c r="G4479" s="65">
        <f t="shared" si="517"/>
        <v>0</v>
      </c>
      <c r="H4479" s="44">
        <f t="shared" si="519"/>
        <v>0</v>
      </c>
      <c r="I4479" s="46">
        <v>0</v>
      </c>
      <c r="J4479" s="31">
        <f t="shared" si="520"/>
        <v>0</v>
      </c>
      <c r="K4479" s="1">
        <f t="shared" si="521"/>
        <v>0</v>
      </c>
      <c r="L4479" s="1">
        <f t="shared" si="518"/>
        <v>6</v>
      </c>
    </row>
    <row r="4480" spans="1:12" ht="16.5" hidden="1" thickBot="1" x14ac:dyDescent="0.3">
      <c r="A4480" s="26">
        <v>7403</v>
      </c>
      <c r="B4480" s="48">
        <v>740300</v>
      </c>
      <c r="C4480" s="49" t="s">
        <v>2020</v>
      </c>
      <c r="D4480" s="39">
        <v>0</v>
      </c>
      <c r="E4480" s="29">
        <f>IF(ISERROR(VLOOKUP(A4480,'INFORME SEVEN'!$A$1:$F$339,4,0)),0,VLOOKUP(A4480,'INFORME SEVEN'!$A$1:$F$339,4,0))</f>
        <v>0</v>
      </c>
      <c r="F4480" s="29">
        <f>IF(ISERROR(VLOOKUP(A4480,'INFORME SEVEN'!$A$1:$F$339,5,0)),0,VLOOKUP(A4480,'INFORME SEVEN'!$A$1:$F$339,5,0))</f>
        <v>0</v>
      </c>
      <c r="G4480" s="39">
        <f t="shared" si="517"/>
        <v>0</v>
      </c>
      <c r="H4480" s="50">
        <f t="shared" si="519"/>
        <v>0</v>
      </c>
      <c r="I4480" s="51">
        <v>0</v>
      </c>
      <c r="J4480" s="31">
        <f t="shared" si="520"/>
        <v>0</v>
      </c>
      <c r="K4480" s="1">
        <f t="shared" si="521"/>
        <v>0</v>
      </c>
      <c r="L4480" s="1">
        <f t="shared" si="518"/>
        <v>4</v>
      </c>
    </row>
    <row r="4481" spans="1:12" ht="16.5" hidden="1" thickBot="1" x14ac:dyDescent="0.3">
      <c r="A4481" s="26">
        <v>740301</v>
      </c>
      <c r="B4481" s="42">
        <v>740301</v>
      </c>
      <c r="C4481" s="43" t="s">
        <v>1954</v>
      </c>
      <c r="D4481" s="44">
        <v>0</v>
      </c>
      <c r="E4481" s="29">
        <f>IF(ISERROR(VLOOKUP(A4481,'INFORME SEVEN'!$A$1:$F$339,4,0)),0,VLOOKUP(A4481,'INFORME SEVEN'!$A$1:$F$339,4,0))</f>
        <v>0</v>
      </c>
      <c r="F4481" s="29">
        <f>IF(ISERROR(VLOOKUP(A4481,'INFORME SEVEN'!$A$1:$F$339,5,0)),0,VLOOKUP(A4481,'INFORME SEVEN'!$A$1:$F$339,5,0))</f>
        <v>0</v>
      </c>
      <c r="G4481" s="65">
        <f t="shared" ref="G4481:G4544" si="522">D4481+E4481-F4481</f>
        <v>0</v>
      </c>
      <c r="H4481" s="44">
        <f t="shared" si="519"/>
        <v>0</v>
      </c>
      <c r="I4481" s="46">
        <v>0</v>
      </c>
      <c r="J4481" s="31">
        <f t="shared" si="520"/>
        <v>0</v>
      </c>
      <c r="K4481" s="1">
        <f t="shared" si="521"/>
        <v>0</v>
      </c>
      <c r="L4481" s="1">
        <f t="shared" si="518"/>
        <v>6</v>
      </c>
    </row>
    <row r="4482" spans="1:12" ht="16.5" hidden="1" thickBot="1" x14ac:dyDescent="0.3">
      <c r="A4482" s="26">
        <v>740302</v>
      </c>
      <c r="B4482" s="42">
        <v>740302</v>
      </c>
      <c r="C4482" s="43" t="s">
        <v>1820</v>
      </c>
      <c r="D4482" s="44">
        <v>0</v>
      </c>
      <c r="E4482" s="29">
        <f>IF(ISERROR(VLOOKUP(A4482,'INFORME SEVEN'!$A$1:$F$339,4,0)),0,VLOOKUP(A4482,'INFORME SEVEN'!$A$1:$F$339,4,0))</f>
        <v>0</v>
      </c>
      <c r="F4482" s="29">
        <f>IF(ISERROR(VLOOKUP(A4482,'INFORME SEVEN'!$A$1:$F$339,5,0)),0,VLOOKUP(A4482,'INFORME SEVEN'!$A$1:$F$339,5,0))</f>
        <v>0</v>
      </c>
      <c r="G4482" s="65">
        <f t="shared" si="522"/>
        <v>0</v>
      </c>
      <c r="H4482" s="44">
        <f t="shared" si="519"/>
        <v>0</v>
      </c>
      <c r="I4482" s="46">
        <v>0</v>
      </c>
      <c r="J4482" s="31">
        <f t="shared" si="520"/>
        <v>0</v>
      </c>
      <c r="K4482" s="1">
        <f t="shared" si="521"/>
        <v>0</v>
      </c>
      <c r="L4482" s="1">
        <f t="shared" si="518"/>
        <v>6</v>
      </c>
    </row>
    <row r="4483" spans="1:12" ht="16.5" hidden="1" thickBot="1" x14ac:dyDescent="0.3">
      <c r="A4483" s="26">
        <v>740303</v>
      </c>
      <c r="B4483" s="42">
        <v>740303</v>
      </c>
      <c r="C4483" s="43" t="s">
        <v>817</v>
      </c>
      <c r="D4483" s="44">
        <v>0</v>
      </c>
      <c r="E4483" s="29">
        <f>IF(ISERROR(VLOOKUP(A4483,'INFORME SEVEN'!$A$1:$F$339,4,0)),0,VLOOKUP(A4483,'INFORME SEVEN'!$A$1:$F$339,4,0))</f>
        <v>0</v>
      </c>
      <c r="F4483" s="29">
        <f>IF(ISERROR(VLOOKUP(A4483,'INFORME SEVEN'!$A$1:$F$339,5,0)),0,VLOOKUP(A4483,'INFORME SEVEN'!$A$1:$F$339,5,0))</f>
        <v>0</v>
      </c>
      <c r="G4483" s="65">
        <f t="shared" si="522"/>
        <v>0</v>
      </c>
      <c r="H4483" s="44">
        <f t="shared" si="519"/>
        <v>0</v>
      </c>
      <c r="I4483" s="46">
        <v>0</v>
      </c>
      <c r="J4483" s="31">
        <f t="shared" si="520"/>
        <v>0</v>
      </c>
      <c r="K4483" s="1">
        <f t="shared" si="521"/>
        <v>0</v>
      </c>
      <c r="L4483" s="1">
        <f t="shared" si="518"/>
        <v>6</v>
      </c>
    </row>
    <row r="4484" spans="1:12" ht="16.5" hidden="1" thickBot="1" x14ac:dyDescent="0.3">
      <c r="A4484" s="26">
        <v>740304</v>
      </c>
      <c r="B4484" s="42">
        <v>740304</v>
      </c>
      <c r="C4484" s="43" t="s">
        <v>1819</v>
      </c>
      <c r="D4484" s="44">
        <v>0</v>
      </c>
      <c r="E4484" s="29">
        <f>IF(ISERROR(VLOOKUP(A4484,'INFORME SEVEN'!$A$1:$F$339,4,0)),0,VLOOKUP(A4484,'INFORME SEVEN'!$A$1:$F$339,4,0))</f>
        <v>0</v>
      </c>
      <c r="F4484" s="29">
        <f>IF(ISERROR(VLOOKUP(A4484,'INFORME SEVEN'!$A$1:$F$339,5,0)),0,VLOOKUP(A4484,'INFORME SEVEN'!$A$1:$F$339,5,0))</f>
        <v>0</v>
      </c>
      <c r="G4484" s="65">
        <f t="shared" si="522"/>
        <v>0</v>
      </c>
      <c r="H4484" s="44">
        <f t="shared" si="519"/>
        <v>0</v>
      </c>
      <c r="I4484" s="46">
        <v>0</v>
      </c>
      <c r="J4484" s="31">
        <f t="shared" si="520"/>
        <v>0</v>
      </c>
      <c r="K4484" s="1">
        <f t="shared" si="521"/>
        <v>0</v>
      </c>
      <c r="L4484" s="1">
        <f t="shared" si="518"/>
        <v>6</v>
      </c>
    </row>
    <row r="4485" spans="1:12" ht="16.5" hidden="1" thickBot="1" x14ac:dyDescent="0.3">
      <c r="A4485" s="26">
        <v>740305</v>
      </c>
      <c r="B4485" s="42">
        <v>740305</v>
      </c>
      <c r="C4485" s="43" t="s">
        <v>818</v>
      </c>
      <c r="D4485" s="44">
        <v>0</v>
      </c>
      <c r="E4485" s="29">
        <f>IF(ISERROR(VLOOKUP(A4485,'INFORME SEVEN'!$A$1:$F$339,4,0)),0,VLOOKUP(A4485,'INFORME SEVEN'!$A$1:$F$339,4,0))</f>
        <v>0</v>
      </c>
      <c r="F4485" s="29">
        <f>IF(ISERROR(VLOOKUP(A4485,'INFORME SEVEN'!$A$1:$F$339,5,0)),0,VLOOKUP(A4485,'INFORME SEVEN'!$A$1:$F$339,5,0))</f>
        <v>0</v>
      </c>
      <c r="G4485" s="65">
        <f t="shared" si="522"/>
        <v>0</v>
      </c>
      <c r="H4485" s="44">
        <f t="shared" si="519"/>
        <v>0</v>
      </c>
      <c r="I4485" s="46">
        <v>0</v>
      </c>
      <c r="J4485" s="31">
        <f t="shared" si="520"/>
        <v>0</v>
      </c>
      <c r="K4485" s="1">
        <f t="shared" si="521"/>
        <v>0</v>
      </c>
      <c r="L4485" s="1">
        <f t="shared" si="518"/>
        <v>6</v>
      </c>
    </row>
    <row r="4486" spans="1:12" ht="16.5" hidden="1" thickBot="1" x14ac:dyDescent="0.3">
      <c r="A4486" s="26">
        <v>740306</v>
      </c>
      <c r="B4486" s="42">
        <v>740306</v>
      </c>
      <c r="C4486" s="43" t="s">
        <v>440</v>
      </c>
      <c r="D4486" s="44">
        <v>0</v>
      </c>
      <c r="E4486" s="29">
        <f>IF(ISERROR(VLOOKUP(A4486,'INFORME SEVEN'!$A$1:$F$339,4,0)),0,VLOOKUP(A4486,'INFORME SEVEN'!$A$1:$F$339,4,0))</f>
        <v>0</v>
      </c>
      <c r="F4486" s="29">
        <f>IF(ISERROR(VLOOKUP(A4486,'INFORME SEVEN'!$A$1:$F$339,5,0)),0,VLOOKUP(A4486,'INFORME SEVEN'!$A$1:$F$339,5,0))</f>
        <v>0</v>
      </c>
      <c r="G4486" s="65">
        <f t="shared" si="522"/>
        <v>0</v>
      </c>
      <c r="H4486" s="44">
        <f t="shared" si="519"/>
        <v>0</v>
      </c>
      <c r="I4486" s="46">
        <v>0</v>
      </c>
      <c r="J4486" s="31">
        <f t="shared" si="520"/>
        <v>0</v>
      </c>
      <c r="K4486" s="1">
        <f t="shared" si="521"/>
        <v>0</v>
      </c>
      <c r="L4486" s="1">
        <f t="shared" si="518"/>
        <v>6</v>
      </c>
    </row>
    <row r="4487" spans="1:12" ht="16.5" hidden="1" thickBot="1" x14ac:dyDescent="0.3">
      <c r="A4487" s="26">
        <v>740307</v>
      </c>
      <c r="B4487" s="42">
        <v>740307</v>
      </c>
      <c r="C4487" s="43" t="s">
        <v>1955</v>
      </c>
      <c r="D4487" s="44">
        <v>0</v>
      </c>
      <c r="E4487" s="29">
        <f>IF(ISERROR(VLOOKUP(A4487,'INFORME SEVEN'!$A$1:$F$339,4,0)),0,VLOOKUP(A4487,'INFORME SEVEN'!$A$1:$F$339,4,0))</f>
        <v>0</v>
      </c>
      <c r="F4487" s="29">
        <f>IF(ISERROR(VLOOKUP(A4487,'INFORME SEVEN'!$A$1:$F$339,5,0)),0,VLOOKUP(A4487,'INFORME SEVEN'!$A$1:$F$339,5,0))</f>
        <v>0</v>
      </c>
      <c r="G4487" s="65">
        <f t="shared" si="522"/>
        <v>0</v>
      </c>
      <c r="H4487" s="44">
        <f t="shared" si="519"/>
        <v>0</v>
      </c>
      <c r="I4487" s="46">
        <v>0</v>
      </c>
      <c r="J4487" s="31">
        <f t="shared" si="520"/>
        <v>0</v>
      </c>
      <c r="K4487" s="1">
        <f t="shared" si="521"/>
        <v>0</v>
      </c>
      <c r="L4487" s="1">
        <f t="shared" si="518"/>
        <v>6</v>
      </c>
    </row>
    <row r="4488" spans="1:12" ht="16.5" hidden="1" thickBot="1" x14ac:dyDescent="0.3">
      <c r="A4488" s="26">
        <v>740308</v>
      </c>
      <c r="B4488" s="42">
        <v>740308</v>
      </c>
      <c r="C4488" s="43" t="s">
        <v>438</v>
      </c>
      <c r="D4488" s="44">
        <v>0</v>
      </c>
      <c r="E4488" s="29">
        <f>IF(ISERROR(VLOOKUP(A4488,'INFORME SEVEN'!$A$1:$F$339,4,0)),0,VLOOKUP(A4488,'INFORME SEVEN'!$A$1:$F$339,4,0))</f>
        <v>0</v>
      </c>
      <c r="F4488" s="29">
        <f>IF(ISERROR(VLOOKUP(A4488,'INFORME SEVEN'!$A$1:$F$339,5,0)),0,VLOOKUP(A4488,'INFORME SEVEN'!$A$1:$F$339,5,0))</f>
        <v>0</v>
      </c>
      <c r="G4488" s="65">
        <f t="shared" si="522"/>
        <v>0</v>
      </c>
      <c r="H4488" s="44">
        <f t="shared" si="519"/>
        <v>0</v>
      </c>
      <c r="I4488" s="46">
        <v>0</v>
      </c>
      <c r="J4488" s="31">
        <f t="shared" si="520"/>
        <v>0</v>
      </c>
      <c r="K4488" s="1">
        <f t="shared" si="521"/>
        <v>0</v>
      </c>
      <c r="L4488" s="1">
        <f t="shared" si="518"/>
        <v>6</v>
      </c>
    </row>
    <row r="4489" spans="1:12" ht="16.5" hidden="1" thickBot="1" x14ac:dyDescent="0.3">
      <c r="A4489" s="26">
        <v>740309</v>
      </c>
      <c r="B4489" s="42">
        <v>740309</v>
      </c>
      <c r="C4489" s="43" t="s">
        <v>1821</v>
      </c>
      <c r="D4489" s="44">
        <v>0</v>
      </c>
      <c r="E4489" s="29">
        <f>IF(ISERROR(VLOOKUP(A4489,'INFORME SEVEN'!$A$1:$F$339,4,0)),0,VLOOKUP(A4489,'INFORME SEVEN'!$A$1:$F$339,4,0))</f>
        <v>0</v>
      </c>
      <c r="F4489" s="29">
        <f>IF(ISERROR(VLOOKUP(A4489,'INFORME SEVEN'!$A$1:$F$339,5,0)),0,VLOOKUP(A4489,'INFORME SEVEN'!$A$1:$F$339,5,0))</f>
        <v>0</v>
      </c>
      <c r="G4489" s="65">
        <f t="shared" si="522"/>
        <v>0</v>
      </c>
      <c r="H4489" s="44">
        <f t="shared" si="519"/>
        <v>0</v>
      </c>
      <c r="I4489" s="46">
        <v>0</v>
      </c>
      <c r="J4489" s="31">
        <f t="shared" si="520"/>
        <v>0</v>
      </c>
      <c r="K4489" s="1">
        <f t="shared" si="521"/>
        <v>0</v>
      </c>
      <c r="L4489" s="1">
        <f t="shared" si="518"/>
        <v>6</v>
      </c>
    </row>
    <row r="4490" spans="1:12" ht="16.5" hidden="1" thickBot="1" x14ac:dyDescent="0.3">
      <c r="A4490" s="26">
        <v>740310</v>
      </c>
      <c r="B4490" s="42">
        <v>740310</v>
      </c>
      <c r="C4490" s="43" t="s">
        <v>1822</v>
      </c>
      <c r="D4490" s="44">
        <v>0</v>
      </c>
      <c r="E4490" s="29">
        <f>IF(ISERROR(VLOOKUP(A4490,'INFORME SEVEN'!$A$1:$F$339,4,0)),0,VLOOKUP(A4490,'INFORME SEVEN'!$A$1:$F$339,4,0))</f>
        <v>0</v>
      </c>
      <c r="F4490" s="29">
        <f>IF(ISERROR(VLOOKUP(A4490,'INFORME SEVEN'!$A$1:$F$339,5,0)),0,VLOOKUP(A4490,'INFORME SEVEN'!$A$1:$F$339,5,0))</f>
        <v>0</v>
      </c>
      <c r="G4490" s="65">
        <f t="shared" si="522"/>
        <v>0</v>
      </c>
      <c r="H4490" s="44">
        <f t="shared" si="519"/>
        <v>0</v>
      </c>
      <c r="I4490" s="46">
        <v>0</v>
      </c>
      <c r="J4490" s="31">
        <f t="shared" si="520"/>
        <v>0</v>
      </c>
      <c r="K4490" s="1">
        <f t="shared" si="521"/>
        <v>0</v>
      </c>
      <c r="L4490" s="1">
        <f t="shared" si="518"/>
        <v>6</v>
      </c>
    </row>
    <row r="4491" spans="1:12" ht="16.5" hidden="1" thickBot="1" x14ac:dyDescent="0.3">
      <c r="A4491" s="26">
        <v>740395</v>
      </c>
      <c r="B4491" s="42">
        <v>740395</v>
      </c>
      <c r="C4491" s="43" t="s">
        <v>1956</v>
      </c>
      <c r="D4491" s="44">
        <v>0</v>
      </c>
      <c r="E4491" s="29">
        <f>IF(ISERROR(VLOOKUP(A4491,'INFORME SEVEN'!$A$1:$F$339,4,0)),0,VLOOKUP(A4491,'INFORME SEVEN'!$A$1:$F$339,4,0))</f>
        <v>0</v>
      </c>
      <c r="F4491" s="29">
        <f>IF(ISERROR(VLOOKUP(A4491,'INFORME SEVEN'!$A$1:$F$339,5,0)),0,VLOOKUP(A4491,'INFORME SEVEN'!$A$1:$F$339,5,0))</f>
        <v>0</v>
      </c>
      <c r="G4491" s="65">
        <f t="shared" si="522"/>
        <v>0</v>
      </c>
      <c r="H4491" s="44">
        <f t="shared" si="519"/>
        <v>0</v>
      </c>
      <c r="I4491" s="46">
        <v>0</v>
      </c>
      <c r="J4491" s="31">
        <f t="shared" si="520"/>
        <v>0</v>
      </c>
      <c r="K4491" s="1">
        <f t="shared" si="521"/>
        <v>0</v>
      </c>
      <c r="L4491" s="1">
        <f t="shared" si="518"/>
        <v>6</v>
      </c>
    </row>
    <row r="4492" spans="1:12" ht="16.5" hidden="1" thickBot="1" x14ac:dyDescent="0.3">
      <c r="A4492" s="26">
        <v>7404</v>
      </c>
      <c r="B4492" s="48">
        <v>740400</v>
      </c>
      <c r="C4492" s="49" t="s">
        <v>2021</v>
      </c>
      <c r="D4492" s="39">
        <v>0</v>
      </c>
      <c r="E4492" s="29">
        <f>IF(ISERROR(VLOOKUP(A4492,'INFORME SEVEN'!$A$1:$F$339,4,0)),0,VLOOKUP(A4492,'INFORME SEVEN'!$A$1:$F$339,4,0))</f>
        <v>0</v>
      </c>
      <c r="F4492" s="29">
        <f>IF(ISERROR(VLOOKUP(A4492,'INFORME SEVEN'!$A$1:$F$339,5,0)),0,VLOOKUP(A4492,'INFORME SEVEN'!$A$1:$F$339,5,0))</f>
        <v>0</v>
      </c>
      <c r="G4492" s="39">
        <f t="shared" si="522"/>
        <v>0</v>
      </c>
      <c r="H4492" s="50">
        <f t="shared" si="519"/>
        <v>0</v>
      </c>
      <c r="I4492" s="51">
        <v>0</v>
      </c>
      <c r="J4492" s="31">
        <f t="shared" si="520"/>
        <v>0</v>
      </c>
      <c r="K4492" s="1">
        <f t="shared" si="521"/>
        <v>0</v>
      </c>
      <c r="L4492" s="1">
        <f t="shared" si="518"/>
        <v>4</v>
      </c>
    </row>
    <row r="4493" spans="1:12" ht="16.5" hidden="1" thickBot="1" x14ac:dyDescent="0.3">
      <c r="A4493" s="26">
        <v>740401</v>
      </c>
      <c r="B4493" s="42">
        <v>740401</v>
      </c>
      <c r="C4493" s="43" t="s">
        <v>1954</v>
      </c>
      <c r="D4493" s="44">
        <v>0</v>
      </c>
      <c r="E4493" s="29">
        <f>IF(ISERROR(VLOOKUP(A4493,'INFORME SEVEN'!$A$1:$F$339,4,0)),0,VLOOKUP(A4493,'INFORME SEVEN'!$A$1:$F$339,4,0))</f>
        <v>0</v>
      </c>
      <c r="F4493" s="29">
        <f>IF(ISERROR(VLOOKUP(A4493,'INFORME SEVEN'!$A$1:$F$339,5,0)),0,VLOOKUP(A4493,'INFORME SEVEN'!$A$1:$F$339,5,0))</f>
        <v>0</v>
      </c>
      <c r="G4493" s="65">
        <f t="shared" si="522"/>
        <v>0</v>
      </c>
      <c r="H4493" s="44">
        <f t="shared" si="519"/>
        <v>0</v>
      </c>
      <c r="I4493" s="46">
        <v>0</v>
      </c>
      <c r="J4493" s="31">
        <f t="shared" si="520"/>
        <v>0</v>
      </c>
      <c r="K4493" s="1">
        <f t="shared" si="521"/>
        <v>0</v>
      </c>
      <c r="L4493" s="1">
        <f t="shared" ref="L4493:L4556" si="523">+LEN(A4493)</f>
        <v>6</v>
      </c>
    </row>
    <row r="4494" spans="1:12" ht="16.5" hidden="1" thickBot="1" x14ac:dyDescent="0.3">
      <c r="A4494" s="26">
        <v>740402</v>
      </c>
      <c r="B4494" s="42">
        <v>740402</v>
      </c>
      <c r="C4494" s="43" t="s">
        <v>1820</v>
      </c>
      <c r="D4494" s="44">
        <v>0</v>
      </c>
      <c r="E4494" s="29">
        <f>IF(ISERROR(VLOOKUP(A4494,'INFORME SEVEN'!$A$1:$F$339,4,0)),0,VLOOKUP(A4494,'INFORME SEVEN'!$A$1:$F$339,4,0))</f>
        <v>0</v>
      </c>
      <c r="F4494" s="29">
        <f>IF(ISERROR(VLOOKUP(A4494,'INFORME SEVEN'!$A$1:$F$339,5,0)),0,VLOOKUP(A4494,'INFORME SEVEN'!$A$1:$F$339,5,0))</f>
        <v>0</v>
      </c>
      <c r="G4494" s="65">
        <f t="shared" si="522"/>
        <v>0</v>
      </c>
      <c r="H4494" s="44">
        <f t="shared" si="519"/>
        <v>0</v>
      </c>
      <c r="I4494" s="46">
        <v>0</v>
      </c>
      <c r="J4494" s="31">
        <f t="shared" si="520"/>
        <v>0</v>
      </c>
      <c r="K4494" s="1">
        <f t="shared" si="521"/>
        <v>0</v>
      </c>
      <c r="L4494" s="1">
        <f t="shared" si="523"/>
        <v>6</v>
      </c>
    </row>
    <row r="4495" spans="1:12" ht="16.5" hidden="1" thickBot="1" x14ac:dyDescent="0.3">
      <c r="A4495" s="26">
        <v>740403</v>
      </c>
      <c r="B4495" s="42">
        <v>740403</v>
      </c>
      <c r="C4495" s="43" t="s">
        <v>817</v>
      </c>
      <c r="D4495" s="44">
        <v>0</v>
      </c>
      <c r="E4495" s="29">
        <f>IF(ISERROR(VLOOKUP(A4495,'INFORME SEVEN'!$A$1:$F$339,4,0)),0,VLOOKUP(A4495,'INFORME SEVEN'!$A$1:$F$339,4,0))</f>
        <v>0</v>
      </c>
      <c r="F4495" s="29">
        <f>IF(ISERROR(VLOOKUP(A4495,'INFORME SEVEN'!$A$1:$F$339,5,0)),0,VLOOKUP(A4495,'INFORME SEVEN'!$A$1:$F$339,5,0))</f>
        <v>0</v>
      </c>
      <c r="G4495" s="65">
        <f t="shared" si="522"/>
        <v>0</v>
      </c>
      <c r="H4495" s="44">
        <f t="shared" si="519"/>
        <v>0</v>
      </c>
      <c r="I4495" s="46">
        <v>0</v>
      </c>
      <c r="J4495" s="31">
        <f t="shared" si="520"/>
        <v>0</v>
      </c>
      <c r="K4495" s="1">
        <f t="shared" si="521"/>
        <v>0</v>
      </c>
      <c r="L4495" s="1">
        <f t="shared" si="523"/>
        <v>6</v>
      </c>
    </row>
    <row r="4496" spans="1:12" ht="16.5" hidden="1" thickBot="1" x14ac:dyDescent="0.3">
      <c r="A4496" s="26">
        <v>740404</v>
      </c>
      <c r="B4496" s="42">
        <v>740404</v>
      </c>
      <c r="C4496" s="43" t="s">
        <v>1819</v>
      </c>
      <c r="D4496" s="44">
        <v>0</v>
      </c>
      <c r="E4496" s="29">
        <f>IF(ISERROR(VLOOKUP(A4496,'INFORME SEVEN'!$A$1:$F$339,4,0)),0,VLOOKUP(A4496,'INFORME SEVEN'!$A$1:$F$339,4,0))</f>
        <v>0</v>
      </c>
      <c r="F4496" s="29">
        <f>IF(ISERROR(VLOOKUP(A4496,'INFORME SEVEN'!$A$1:$F$339,5,0)),0,VLOOKUP(A4496,'INFORME SEVEN'!$A$1:$F$339,5,0))</f>
        <v>0</v>
      </c>
      <c r="G4496" s="65">
        <f t="shared" si="522"/>
        <v>0</v>
      </c>
      <c r="H4496" s="44">
        <f t="shared" si="519"/>
        <v>0</v>
      </c>
      <c r="I4496" s="46">
        <v>0</v>
      </c>
      <c r="J4496" s="31">
        <f t="shared" si="520"/>
        <v>0</v>
      </c>
      <c r="K4496" s="1">
        <f t="shared" si="521"/>
        <v>0</v>
      </c>
      <c r="L4496" s="1">
        <f t="shared" si="523"/>
        <v>6</v>
      </c>
    </row>
    <row r="4497" spans="1:12" ht="16.5" hidden="1" thickBot="1" x14ac:dyDescent="0.3">
      <c r="A4497" s="26">
        <v>740405</v>
      </c>
      <c r="B4497" s="42">
        <v>740405</v>
      </c>
      <c r="C4497" s="43" t="s">
        <v>818</v>
      </c>
      <c r="D4497" s="44">
        <v>0</v>
      </c>
      <c r="E4497" s="29">
        <f>IF(ISERROR(VLOOKUP(A4497,'INFORME SEVEN'!$A$1:$F$339,4,0)),0,VLOOKUP(A4497,'INFORME SEVEN'!$A$1:$F$339,4,0))</f>
        <v>0</v>
      </c>
      <c r="F4497" s="29">
        <f>IF(ISERROR(VLOOKUP(A4497,'INFORME SEVEN'!$A$1:$F$339,5,0)),0,VLOOKUP(A4497,'INFORME SEVEN'!$A$1:$F$339,5,0))</f>
        <v>0</v>
      </c>
      <c r="G4497" s="65">
        <f t="shared" si="522"/>
        <v>0</v>
      </c>
      <c r="H4497" s="44">
        <f t="shared" si="519"/>
        <v>0</v>
      </c>
      <c r="I4497" s="46">
        <v>0</v>
      </c>
      <c r="J4497" s="31">
        <f t="shared" si="520"/>
        <v>0</v>
      </c>
      <c r="K4497" s="1">
        <f t="shared" si="521"/>
        <v>0</v>
      </c>
      <c r="L4497" s="1">
        <f t="shared" si="523"/>
        <v>6</v>
      </c>
    </row>
    <row r="4498" spans="1:12" ht="16.5" hidden="1" thickBot="1" x14ac:dyDescent="0.3">
      <c r="A4498" s="26">
        <v>740406</v>
      </c>
      <c r="B4498" s="42">
        <v>740406</v>
      </c>
      <c r="C4498" s="43" t="s">
        <v>440</v>
      </c>
      <c r="D4498" s="44">
        <v>0</v>
      </c>
      <c r="E4498" s="29">
        <f>IF(ISERROR(VLOOKUP(A4498,'INFORME SEVEN'!$A$1:$F$339,4,0)),0,VLOOKUP(A4498,'INFORME SEVEN'!$A$1:$F$339,4,0))</f>
        <v>0</v>
      </c>
      <c r="F4498" s="29">
        <f>IF(ISERROR(VLOOKUP(A4498,'INFORME SEVEN'!$A$1:$F$339,5,0)),0,VLOOKUP(A4498,'INFORME SEVEN'!$A$1:$F$339,5,0))</f>
        <v>0</v>
      </c>
      <c r="G4498" s="65">
        <f t="shared" si="522"/>
        <v>0</v>
      </c>
      <c r="H4498" s="44">
        <f t="shared" si="519"/>
        <v>0</v>
      </c>
      <c r="I4498" s="46">
        <v>0</v>
      </c>
      <c r="J4498" s="31">
        <f t="shared" si="520"/>
        <v>0</v>
      </c>
      <c r="K4498" s="1">
        <f t="shared" si="521"/>
        <v>0</v>
      </c>
      <c r="L4498" s="1">
        <f t="shared" si="523"/>
        <v>6</v>
      </c>
    </row>
    <row r="4499" spans="1:12" ht="16.5" hidden="1" thickBot="1" x14ac:dyDescent="0.3">
      <c r="A4499" s="26">
        <v>740407</v>
      </c>
      <c r="B4499" s="42">
        <v>740407</v>
      </c>
      <c r="C4499" s="43" t="s">
        <v>1955</v>
      </c>
      <c r="D4499" s="44">
        <v>0</v>
      </c>
      <c r="E4499" s="29">
        <f>IF(ISERROR(VLOOKUP(A4499,'INFORME SEVEN'!$A$1:$F$339,4,0)),0,VLOOKUP(A4499,'INFORME SEVEN'!$A$1:$F$339,4,0))</f>
        <v>0</v>
      </c>
      <c r="F4499" s="29">
        <f>IF(ISERROR(VLOOKUP(A4499,'INFORME SEVEN'!$A$1:$F$339,5,0)),0,VLOOKUP(A4499,'INFORME SEVEN'!$A$1:$F$339,5,0))</f>
        <v>0</v>
      </c>
      <c r="G4499" s="65">
        <f t="shared" si="522"/>
        <v>0</v>
      </c>
      <c r="H4499" s="44">
        <f t="shared" ref="H4499:H4562" si="524">+G4499</f>
        <v>0</v>
      </c>
      <c r="I4499" s="46">
        <v>0</v>
      </c>
      <c r="J4499" s="31">
        <f t="shared" si="520"/>
        <v>0</v>
      </c>
      <c r="K4499" s="1">
        <f t="shared" si="521"/>
        <v>0</v>
      </c>
      <c r="L4499" s="1">
        <f t="shared" si="523"/>
        <v>6</v>
      </c>
    </row>
    <row r="4500" spans="1:12" ht="16.5" hidden="1" thickBot="1" x14ac:dyDescent="0.3">
      <c r="A4500" s="26">
        <v>740408</v>
      </c>
      <c r="B4500" s="42">
        <v>740408</v>
      </c>
      <c r="C4500" s="43" t="s">
        <v>438</v>
      </c>
      <c r="D4500" s="44">
        <v>0</v>
      </c>
      <c r="E4500" s="29">
        <f>IF(ISERROR(VLOOKUP(A4500,'INFORME SEVEN'!$A$1:$F$339,4,0)),0,VLOOKUP(A4500,'INFORME SEVEN'!$A$1:$F$339,4,0))</f>
        <v>0</v>
      </c>
      <c r="F4500" s="29">
        <f>IF(ISERROR(VLOOKUP(A4500,'INFORME SEVEN'!$A$1:$F$339,5,0)),0,VLOOKUP(A4500,'INFORME SEVEN'!$A$1:$F$339,5,0))</f>
        <v>0</v>
      </c>
      <c r="G4500" s="65">
        <f t="shared" si="522"/>
        <v>0</v>
      </c>
      <c r="H4500" s="44">
        <f t="shared" si="524"/>
        <v>0</v>
      </c>
      <c r="I4500" s="46">
        <v>0</v>
      </c>
      <c r="J4500" s="31">
        <f t="shared" ref="J4500:J4563" si="525">+G4500-H4500-I4500</f>
        <v>0</v>
      </c>
      <c r="K4500" s="1">
        <f t="shared" ref="K4500:K4563" si="526">IF(D4500&lt;&gt;0,1,IF(G4500&lt;&gt;0,2,IF(F4500&lt;&gt;0,3,IF(E4500&lt;&gt;0,4,0))))</f>
        <v>0</v>
      </c>
      <c r="L4500" s="1">
        <f t="shared" si="523"/>
        <v>6</v>
      </c>
    </row>
    <row r="4501" spans="1:12" ht="16.5" hidden="1" thickBot="1" x14ac:dyDescent="0.3">
      <c r="A4501" s="26">
        <v>740409</v>
      </c>
      <c r="B4501" s="42">
        <v>740409</v>
      </c>
      <c r="C4501" s="43" t="s">
        <v>1821</v>
      </c>
      <c r="D4501" s="44">
        <v>0</v>
      </c>
      <c r="E4501" s="29">
        <f>IF(ISERROR(VLOOKUP(A4501,'INFORME SEVEN'!$A$1:$F$339,4,0)),0,VLOOKUP(A4501,'INFORME SEVEN'!$A$1:$F$339,4,0))</f>
        <v>0</v>
      </c>
      <c r="F4501" s="29">
        <f>IF(ISERROR(VLOOKUP(A4501,'INFORME SEVEN'!$A$1:$F$339,5,0)),0,VLOOKUP(A4501,'INFORME SEVEN'!$A$1:$F$339,5,0))</f>
        <v>0</v>
      </c>
      <c r="G4501" s="65">
        <f t="shared" si="522"/>
        <v>0</v>
      </c>
      <c r="H4501" s="44">
        <f t="shared" si="524"/>
        <v>0</v>
      </c>
      <c r="I4501" s="46">
        <v>0</v>
      </c>
      <c r="J4501" s="31">
        <f t="shared" si="525"/>
        <v>0</v>
      </c>
      <c r="K4501" s="1">
        <f t="shared" si="526"/>
        <v>0</v>
      </c>
      <c r="L4501" s="1">
        <f t="shared" si="523"/>
        <v>6</v>
      </c>
    </row>
    <row r="4502" spans="1:12" ht="16.5" hidden="1" thickBot="1" x14ac:dyDescent="0.3">
      <c r="A4502" s="26">
        <v>740410</v>
      </c>
      <c r="B4502" s="42">
        <v>740410</v>
      </c>
      <c r="C4502" s="43" t="s">
        <v>1822</v>
      </c>
      <c r="D4502" s="44">
        <v>0</v>
      </c>
      <c r="E4502" s="29">
        <f>IF(ISERROR(VLOOKUP(A4502,'INFORME SEVEN'!$A$1:$F$339,4,0)),0,VLOOKUP(A4502,'INFORME SEVEN'!$A$1:$F$339,4,0))</f>
        <v>0</v>
      </c>
      <c r="F4502" s="29">
        <f>IF(ISERROR(VLOOKUP(A4502,'INFORME SEVEN'!$A$1:$F$339,5,0)),0,VLOOKUP(A4502,'INFORME SEVEN'!$A$1:$F$339,5,0))</f>
        <v>0</v>
      </c>
      <c r="G4502" s="65">
        <f t="shared" si="522"/>
        <v>0</v>
      </c>
      <c r="H4502" s="44">
        <f t="shared" si="524"/>
        <v>0</v>
      </c>
      <c r="I4502" s="46">
        <v>0</v>
      </c>
      <c r="J4502" s="31">
        <f t="shared" si="525"/>
        <v>0</v>
      </c>
      <c r="K4502" s="1">
        <f t="shared" si="526"/>
        <v>0</v>
      </c>
      <c r="L4502" s="1">
        <f t="shared" si="523"/>
        <v>6</v>
      </c>
    </row>
    <row r="4503" spans="1:12" ht="16.5" hidden="1" thickBot="1" x14ac:dyDescent="0.3">
      <c r="A4503" s="26">
        <v>740495</v>
      </c>
      <c r="B4503" s="42">
        <v>740495</v>
      </c>
      <c r="C4503" s="43" t="s">
        <v>1956</v>
      </c>
      <c r="D4503" s="44">
        <v>0</v>
      </c>
      <c r="E4503" s="29">
        <f>IF(ISERROR(VLOOKUP(A4503,'INFORME SEVEN'!$A$1:$F$339,4,0)),0,VLOOKUP(A4503,'INFORME SEVEN'!$A$1:$F$339,4,0))</f>
        <v>0</v>
      </c>
      <c r="F4503" s="29">
        <f>IF(ISERROR(VLOOKUP(A4503,'INFORME SEVEN'!$A$1:$F$339,5,0)),0,VLOOKUP(A4503,'INFORME SEVEN'!$A$1:$F$339,5,0))</f>
        <v>0</v>
      </c>
      <c r="G4503" s="65">
        <f t="shared" si="522"/>
        <v>0</v>
      </c>
      <c r="H4503" s="44">
        <f t="shared" si="524"/>
        <v>0</v>
      </c>
      <c r="I4503" s="46">
        <v>0</v>
      </c>
      <c r="J4503" s="31">
        <f t="shared" si="525"/>
        <v>0</v>
      </c>
      <c r="K4503" s="1">
        <f t="shared" si="526"/>
        <v>0</v>
      </c>
      <c r="L4503" s="1">
        <f t="shared" si="523"/>
        <v>6</v>
      </c>
    </row>
    <row r="4504" spans="1:12" ht="16.5" hidden="1" thickBot="1" x14ac:dyDescent="0.3">
      <c r="A4504" s="26">
        <v>7405</v>
      </c>
      <c r="B4504" s="48">
        <v>740500</v>
      </c>
      <c r="C4504" s="49" t="s">
        <v>2022</v>
      </c>
      <c r="D4504" s="39">
        <v>0</v>
      </c>
      <c r="E4504" s="29">
        <f>IF(ISERROR(VLOOKUP(A4504,'INFORME SEVEN'!$A$1:$F$339,4,0)),0,VLOOKUP(A4504,'INFORME SEVEN'!$A$1:$F$339,4,0))</f>
        <v>0</v>
      </c>
      <c r="F4504" s="29">
        <f>IF(ISERROR(VLOOKUP(A4504,'INFORME SEVEN'!$A$1:$F$339,5,0)),0,VLOOKUP(A4504,'INFORME SEVEN'!$A$1:$F$339,5,0))</f>
        <v>0</v>
      </c>
      <c r="G4504" s="39">
        <f t="shared" si="522"/>
        <v>0</v>
      </c>
      <c r="H4504" s="50">
        <f t="shared" si="524"/>
        <v>0</v>
      </c>
      <c r="I4504" s="51">
        <v>0</v>
      </c>
      <c r="J4504" s="31">
        <f t="shared" si="525"/>
        <v>0</v>
      </c>
      <c r="K4504" s="1">
        <f t="shared" si="526"/>
        <v>0</v>
      </c>
      <c r="L4504" s="1">
        <f t="shared" si="523"/>
        <v>4</v>
      </c>
    </row>
    <row r="4505" spans="1:12" ht="16.5" hidden="1" thickBot="1" x14ac:dyDescent="0.3">
      <c r="A4505" s="26">
        <v>740501</v>
      </c>
      <c r="B4505" s="42">
        <v>740501</v>
      </c>
      <c r="C4505" s="43" t="s">
        <v>1954</v>
      </c>
      <c r="D4505" s="44">
        <v>0</v>
      </c>
      <c r="E4505" s="29">
        <f>IF(ISERROR(VLOOKUP(A4505,'INFORME SEVEN'!$A$1:$F$339,4,0)),0,VLOOKUP(A4505,'INFORME SEVEN'!$A$1:$F$339,4,0))</f>
        <v>0</v>
      </c>
      <c r="F4505" s="29">
        <f>IF(ISERROR(VLOOKUP(A4505,'INFORME SEVEN'!$A$1:$F$339,5,0)),0,VLOOKUP(A4505,'INFORME SEVEN'!$A$1:$F$339,5,0))</f>
        <v>0</v>
      </c>
      <c r="G4505" s="65">
        <f t="shared" si="522"/>
        <v>0</v>
      </c>
      <c r="H4505" s="44">
        <f t="shared" si="524"/>
        <v>0</v>
      </c>
      <c r="I4505" s="46">
        <v>0</v>
      </c>
      <c r="J4505" s="31">
        <f t="shared" si="525"/>
        <v>0</v>
      </c>
      <c r="K4505" s="1">
        <f t="shared" si="526"/>
        <v>0</v>
      </c>
      <c r="L4505" s="1">
        <f t="shared" si="523"/>
        <v>6</v>
      </c>
    </row>
    <row r="4506" spans="1:12" ht="16.5" hidden="1" thickBot="1" x14ac:dyDescent="0.3">
      <c r="A4506" s="26">
        <v>740502</v>
      </c>
      <c r="B4506" s="42">
        <v>740502</v>
      </c>
      <c r="C4506" s="43" t="s">
        <v>1820</v>
      </c>
      <c r="D4506" s="44">
        <v>0</v>
      </c>
      <c r="E4506" s="29">
        <f>IF(ISERROR(VLOOKUP(A4506,'INFORME SEVEN'!$A$1:$F$339,4,0)),0,VLOOKUP(A4506,'INFORME SEVEN'!$A$1:$F$339,4,0))</f>
        <v>0</v>
      </c>
      <c r="F4506" s="29">
        <f>IF(ISERROR(VLOOKUP(A4506,'INFORME SEVEN'!$A$1:$F$339,5,0)),0,VLOOKUP(A4506,'INFORME SEVEN'!$A$1:$F$339,5,0))</f>
        <v>0</v>
      </c>
      <c r="G4506" s="65">
        <f t="shared" si="522"/>
        <v>0</v>
      </c>
      <c r="H4506" s="44">
        <f t="shared" si="524"/>
        <v>0</v>
      </c>
      <c r="I4506" s="46">
        <v>0</v>
      </c>
      <c r="J4506" s="31">
        <f t="shared" si="525"/>
        <v>0</v>
      </c>
      <c r="K4506" s="1">
        <f t="shared" si="526"/>
        <v>0</v>
      </c>
      <c r="L4506" s="1">
        <f t="shared" si="523"/>
        <v>6</v>
      </c>
    </row>
    <row r="4507" spans="1:12" ht="16.5" hidden="1" thickBot="1" x14ac:dyDescent="0.3">
      <c r="A4507" s="26">
        <v>740503</v>
      </c>
      <c r="B4507" s="42">
        <v>740503</v>
      </c>
      <c r="C4507" s="43" t="s">
        <v>817</v>
      </c>
      <c r="D4507" s="44">
        <v>0</v>
      </c>
      <c r="E4507" s="29">
        <f>IF(ISERROR(VLOOKUP(A4507,'INFORME SEVEN'!$A$1:$F$339,4,0)),0,VLOOKUP(A4507,'INFORME SEVEN'!$A$1:$F$339,4,0))</f>
        <v>0</v>
      </c>
      <c r="F4507" s="29">
        <f>IF(ISERROR(VLOOKUP(A4507,'INFORME SEVEN'!$A$1:$F$339,5,0)),0,VLOOKUP(A4507,'INFORME SEVEN'!$A$1:$F$339,5,0))</f>
        <v>0</v>
      </c>
      <c r="G4507" s="65">
        <f t="shared" si="522"/>
        <v>0</v>
      </c>
      <c r="H4507" s="44">
        <f t="shared" si="524"/>
        <v>0</v>
      </c>
      <c r="I4507" s="46">
        <v>0</v>
      </c>
      <c r="J4507" s="31">
        <f t="shared" si="525"/>
        <v>0</v>
      </c>
      <c r="K4507" s="1">
        <f t="shared" si="526"/>
        <v>0</v>
      </c>
      <c r="L4507" s="1">
        <f t="shared" si="523"/>
        <v>6</v>
      </c>
    </row>
    <row r="4508" spans="1:12" ht="16.5" hidden="1" thickBot="1" x14ac:dyDescent="0.3">
      <c r="A4508" s="26">
        <v>740504</v>
      </c>
      <c r="B4508" s="42">
        <v>740504</v>
      </c>
      <c r="C4508" s="43" t="s">
        <v>1819</v>
      </c>
      <c r="D4508" s="44">
        <v>0</v>
      </c>
      <c r="E4508" s="29">
        <f>IF(ISERROR(VLOOKUP(A4508,'INFORME SEVEN'!$A$1:$F$339,4,0)),0,VLOOKUP(A4508,'INFORME SEVEN'!$A$1:$F$339,4,0))</f>
        <v>0</v>
      </c>
      <c r="F4508" s="29">
        <f>IF(ISERROR(VLOOKUP(A4508,'INFORME SEVEN'!$A$1:$F$339,5,0)),0,VLOOKUP(A4508,'INFORME SEVEN'!$A$1:$F$339,5,0))</f>
        <v>0</v>
      </c>
      <c r="G4508" s="65">
        <f t="shared" si="522"/>
        <v>0</v>
      </c>
      <c r="H4508" s="44">
        <f t="shared" si="524"/>
        <v>0</v>
      </c>
      <c r="I4508" s="46">
        <v>0</v>
      </c>
      <c r="J4508" s="31">
        <f t="shared" si="525"/>
        <v>0</v>
      </c>
      <c r="K4508" s="1">
        <f t="shared" si="526"/>
        <v>0</v>
      </c>
      <c r="L4508" s="1">
        <f t="shared" si="523"/>
        <v>6</v>
      </c>
    </row>
    <row r="4509" spans="1:12" ht="16.5" hidden="1" thickBot="1" x14ac:dyDescent="0.3">
      <c r="A4509" s="26">
        <v>740505</v>
      </c>
      <c r="B4509" s="42">
        <v>740505</v>
      </c>
      <c r="C4509" s="43" t="s">
        <v>818</v>
      </c>
      <c r="D4509" s="44">
        <v>0</v>
      </c>
      <c r="E4509" s="29">
        <f>IF(ISERROR(VLOOKUP(A4509,'INFORME SEVEN'!$A$1:$F$339,4,0)),0,VLOOKUP(A4509,'INFORME SEVEN'!$A$1:$F$339,4,0))</f>
        <v>0</v>
      </c>
      <c r="F4509" s="29">
        <f>IF(ISERROR(VLOOKUP(A4509,'INFORME SEVEN'!$A$1:$F$339,5,0)),0,VLOOKUP(A4509,'INFORME SEVEN'!$A$1:$F$339,5,0))</f>
        <v>0</v>
      </c>
      <c r="G4509" s="65">
        <f t="shared" si="522"/>
        <v>0</v>
      </c>
      <c r="H4509" s="44">
        <f t="shared" si="524"/>
        <v>0</v>
      </c>
      <c r="I4509" s="46">
        <v>0</v>
      </c>
      <c r="J4509" s="31">
        <f t="shared" si="525"/>
        <v>0</v>
      </c>
      <c r="K4509" s="1">
        <f t="shared" si="526"/>
        <v>0</v>
      </c>
      <c r="L4509" s="1">
        <f t="shared" si="523"/>
        <v>6</v>
      </c>
    </row>
    <row r="4510" spans="1:12" ht="16.5" hidden="1" thickBot="1" x14ac:dyDescent="0.3">
      <c r="A4510" s="26">
        <v>740506</v>
      </c>
      <c r="B4510" s="42">
        <v>740506</v>
      </c>
      <c r="C4510" s="43" t="s">
        <v>440</v>
      </c>
      <c r="D4510" s="44">
        <v>0</v>
      </c>
      <c r="E4510" s="29">
        <f>IF(ISERROR(VLOOKUP(A4510,'INFORME SEVEN'!$A$1:$F$339,4,0)),0,VLOOKUP(A4510,'INFORME SEVEN'!$A$1:$F$339,4,0))</f>
        <v>0</v>
      </c>
      <c r="F4510" s="29">
        <f>IF(ISERROR(VLOOKUP(A4510,'INFORME SEVEN'!$A$1:$F$339,5,0)),0,VLOOKUP(A4510,'INFORME SEVEN'!$A$1:$F$339,5,0))</f>
        <v>0</v>
      </c>
      <c r="G4510" s="65">
        <f t="shared" si="522"/>
        <v>0</v>
      </c>
      <c r="H4510" s="44">
        <f t="shared" si="524"/>
        <v>0</v>
      </c>
      <c r="I4510" s="46">
        <v>0</v>
      </c>
      <c r="J4510" s="31">
        <f t="shared" si="525"/>
        <v>0</v>
      </c>
      <c r="K4510" s="1">
        <f t="shared" si="526"/>
        <v>0</v>
      </c>
      <c r="L4510" s="1">
        <f t="shared" si="523"/>
        <v>6</v>
      </c>
    </row>
    <row r="4511" spans="1:12" ht="16.5" hidden="1" thickBot="1" x14ac:dyDescent="0.3">
      <c r="A4511" s="26">
        <v>740507</v>
      </c>
      <c r="B4511" s="42">
        <v>740507</v>
      </c>
      <c r="C4511" s="43" t="s">
        <v>1955</v>
      </c>
      <c r="D4511" s="44">
        <v>0</v>
      </c>
      <c r="E4511" s="29">
        <f>IF(ISERROR(VLOOKUP(A4511,'INFORME SEVEN'!$A$1:$F$339,4,0)),0,VLOOKUP(A4511,'INFORME SEVEN'!$A$1:$F$339,4,0))</f>
        <v>0</v>
      </c>
      <c r="F4511" s="29">
        <f>IF(ISERROR(VLOOKUP(A4511,'INFORME SEVEN'!$A$1:$F$339,5,0)),0,VLOOKUP(A4511,'INFORME SEVEN'!$A$1:$F$339,5,0))</f>
        <v>0</v>
      </c>
      <c r="G4511" s="65">
        <f t="shared" si="522"/>
        <v>0</v>
      </c>
      <c r="H4511" s="44">
        <f t="shared" si="524"/>
        <v>0</v>
      </c>
      <c r="I4511" s="46">
        <v>0</v>
      </c>
      <c r="J4511" s="31">
        <f t="shared" si="525"/>
        <v>0</v>
      </c>
      <c r="K4511" s="1">
        <f t="shared" si="526"/>
        <v>0</v>
      </c>
      <c r="L4511" s="1">
        <f t="shared" si="523"/>
        <v>6</v>
      </c>
    </row>
    <row r="4512" spans="1:12" ht="16.5" hidden="1" thickBot="1" x14ac:dyDescent="0.3">
      <c r="A4512" s="26">
        <v>740508</v>
      </c>
      <c r="B4512" s="42">
        <v>740508</v>
      </c>
      <c r="C4512" s="43" t="s">
        <v>438</v>
      </c>
      <c r="D4512" s="44">
        <v>0</v>
      </c>
      <c r="E4512" s="29">
        <f>IF(ISERROR(VLOOKUP(A4512,'INFORME SEVEN'!$A$1:$F$339,4,0)),0,VLOOKUP(A4512,'INFORME SEVEN'!$A$1:$F$339,4,0))</f>
        <v>0</v>
      </c>
      <c r="F4512" s="29">
        <f>IF(ISERROR(VLOOKUP(A4512,'INFORME SEVEN'!$A$1:$F$339,5,0)),0,VLOOKUP(A4512,'INFORME SEVEN'!$A$1:$F$339,5,0))</f>
        <v>0</v>
      </c>
      <c r="G4512" s="65">
        <f t="shared" si="522"/>
        <v>0</v>
      </c>
      <c r="H4512" s="44">
        <f t="shared" si="524"/>
        <v>0</v>
      </c>
      <c r="I4512" s="46">
        <v>0</v>
      </c>
      <c r="J4512" s="31">
        <f t="shared" si="525"/>
        <v>0</v>
      </c>
      <c r="K4512" s="1">
        <f t="shared" si="526"/>
        <v>0</v>
      </c>
      <c r="L4512" s="1">
        <f t="shared" si="523"/>
        <v>6</v>
      </c>
    </row>
    <row r="4513" spans="1:12" ht="16.5" hidden="1" thickBot="1" x14ac:dyDescent="0.3">
      <c r="A4513" s="26">
        <v>740509</v>
      </c>
      <c r="B4513" s="42">
        <v>740509</v>
      </c>
      <c r="C4513" s="43" t="s">
        <v>1821</v>
      </c>
      <c r="D4513" s="44">
        <v>0</v>
      </c>
      <c r="E4513" s="29">
        <f>IF(ISERROR(VLOOKUP(A4513,'INFORME SEVEN'!$A$1:$F$339,4,0)),0,VLOOKUP(A4513,'INFORME SEVEN'!$A$1:$F$339,4,0))</f>
        <v>0</v>
      </c>
      <c r="F4513" s="29">
        <f>IF(ISERROR(VLOOKUP(A4513,'INFORME SEVEN'!$A$1:$F$339,5,0)),0,VLOOKUP(A4513,'INFORME SEVEN'!$A$1:$F$339,5,0))</f>
        <v>0</v>
      </c>
      <c r="G4513" s="65">
        <f t="shared" si="522"/>
        <v>0</v>
      </c>
      <c r="H4513" s="44">
        <f t="shared" si="524"/>
        <v>0</v>
      </c>
      <c r="I4513" s="46">
        <v>0</v>
      </c>
      <c r="J4513" s="31">
        <f t="shared" si="525"/>
        <v>0</v>
      </c>
      <c r="K4513" s="1">
        <f t="shared" si="526"/>
        <v>0</v>
      </c>
      <c r="L4513" s="1">
        <f t="shared" si="523"/>
        <v>6</v>
      </c>
    </row>
    <row r="4514" spans="1:12" ht="16.5" hidden="1" thickBot="1" x14ac:dyDescent="0.3">
      <c r="A4514" s="26">
        <v>740510</v>
      </c>
      <c r="B4514" s="42">
        <v>740510</v>
      </c>
      <c r="C4514" s="43" t="s">
        <v>1822</v>
      </c>
      <c r="D4514" s="44">
        <v>0</v>
      </c>
      <c r="E4514" s="29">
        <f>IF(ISERROR(VLOOKUP(A4514,'INFORME SEVEN'!$A$1:$F$339,4,0)),0,VLOOKUP(A4514,'INFORME SEVEN'!$A$1:$F$339,4,0))</f>
        <v>0</v>
      </c>
      <c r="F4514" s="29">
        <f>IF(ISERROR(VLOOKUP(A4514,'INFORME SEVEN'!$A$1:$F$339,5,0)),0,VLOOKUP(A4514,'INFORME SEVEN'!$A$1:$F$339,5,0))</f>
        <v>0</v>
      </c>
      <c r="G4514" s="65">
        <f t="shared" si="522"/>
        <v>0</v>
      </c>
      <c r="H4514" s="44">
        <f t="shared" si="524"/>
        <v>0</v>
      </c>
      <c r="I4514" s="46">
        <v>0</v>
      </c>
      <c r="J4514" s="31">
        <f t="shared" si="525"/>
        <v>0</v>
      </c>
      <c r="K4514" s="1">
        <f t="shared" si="526"/>
        <v>0</v>
      </c>
      <c r="L4514" s="1">
        <f t="shared" si="523"/>
        <v>6</v>
      </c>
    </row>
    <row r="4515" spans="1:12" ht="16.5" hidden="1" thickBot="1" x14ac:dyDescent="0.3">
      <c r="A4515" s="26">
        <v>740595</v>
      </c>
      <c r="B4515" s="42">
        <v>740595</v>
      </c>
      <c r="C4515" s="43" t="s">
        <v>1956</v>
      </c>
      <c r="D4515" s="44">
        <v>0</v>
      </c>
      <c r="E4515" s="29">
        <f>IF(ISERROR(VLOOKUP(A4515,'INFORME SEVEN'!$A$1:$F$339,4,0)),0,VLOOKUP(A4515,'INFORME SEVEN'!$A$1:$F$339,4,0))</f>
        <v>0</v>
      </c>
      <c r="F4515" s="29">
        <f>IF(ISERROR(VLOOKUP(A4515,'INFORME SEVEN'!$A$1:$F$339,5,0)),0,VLOOKUP(A4515,'INFORME SEVEN'!$A$1:$F$339,5,0))</f>
        <v>0</v>
      </c>
      <c r="G4515" s="65">
        <f t="shared" si="522"/>
        <v>0</v>
      </c>
      <c r="H4515" s="44">
        <f t="shared" si="524"/>
        <v>0</v>
      </c>
      <c r="I4515" s="46">
        <v>0</v>
      </c>
      <c r="J4515" s="31">
        <f t="shared" si="525"/>
        <v>0</v>
      </c>
      <c r="K4515" s="1">
        <f t="shared" si="526"/>
        <v>0</v>
      </c>
      <c r="L4515" s="1">
        <f t="shared" si="523"/>
        <v>6</v>
      </c>
    </row>
    <row r="4516" spans="1:12" ht="16.5" hidden="1" thickBot="1" x14ac:dyDescent="0.3">
      <c r="A4516" s="26">
        <v>7490</v>
      </c>
      <c r="B4516" s="48">
        <v>749000</v>
      </c>
      <c r="C4516" s="49" t="s">
        <v>2023</v>
      </c>
      <c r="D4516" s="39">
        <v>0</v>
      </c>
      <c r="E4516" s="29">
        <f>IF(ISERROR(VLOOKUP(A4516,'INFORME SEVEN'!$A$1:$F$339,4,0)),0,VLOOKUP(A4516,'INFORME SEVEN'!$A$1:$F$339,4,0))</f>
        <v>0</v>
      </c>
      <c r="F4516" s="29">
        <f>IF(ISERROR(VLOOKUP(A4516,'INFORME SEVEN'!$A$1:$F$339,5,0)),0,VLOOKUP(A4516,'INFORME SEVEN'!$A$1:$F$339,5,0))</f>
        <v>0</v>
      </c>
      <c r="G4516" s="39">
        <f t="shared" si="522"/>
        <v>0</v>
      </c>
      <c r="H4516" s="50">
        <f t="shared" si="524"/>
        <v>0</v>
      </c>
      <c r="I4516" s="51">
        <v>0</v>
      </c>
      <c r="J4516" s="31">
        <f t="shared" si="525"/>
        <v>0</v>
      </c>
      <c r="K4516" s="1">
        <f t="shared" si="526"/>
        <v>0</v>
      </c>
      <c r="L4516" s="1">
        <f t="shared" si="523"/>
        <v>4</v>
      </c>
    </row>
    <row r="4517" spans="1:12" ht="16.5" hidden="1" thickBot="1" x14ac:dyDescent="0.3">
      <c r="A4517" s="26">
        <v>749001</v>
      </c>
      <c r="B4517" s="42">
        <v>749001</v>
      </c>
      <c r="C4517" s="43" t="s">
        <v>1954</v>
      </c>
      <c r="D4517" s="44">
        <v>0</v>
      </c>
      <c r="E4517" s="29">
        <f>IF(ISERROR(VLOOKUP(A4517,'INFORME SEVEN'!$A$1:$F$339,4,0)),0,VLOOKUP(A4517,'INFORME SEVEN'!$A$1:$F$339,4,0))</f>
        <v>0</v>
      </c>
      <c r="F4517" s="29">
        <f>IF(ISERROR(VLOOKUP(A4517,'INFORME SEVEN'!$A$1:$F$339,5,0)),0,VLOOKUP(A4517,'INFORME SEVEN'!$A$1:$F$339,5,0))</f>
        <v>0</v>
      </c>
      <c r="G4517" s="65">
        <f t="shared" si="522"/>
        <v>0</v>
      </c>
      <c r="H4517" s="44">
        <f t="shared" si="524"/>
        <v>0</v>
      </c>
      <c r="I4517" s="46">
        <v>0</v>
      </c>
      <c r="J4517" s="31">
        <f t="shared" si="525"/>
        <v>0</v>
      </c>
      <c r="K4517" s="1">
        <f t="shared" si="526"/>
        <v>0</v>
      </c>
      <c r="L4517" s="1">
        <f t="shared" si="523"/>
        <v>6</v>
      </c>
    </row>
    <row r="4518" spans="1:12" ht="16.5" hidden="1" thickBot="1" x14ac:dyDescent="0.3">
      <c r="A4518" s="26">
        <v>749002</v>
      </c>
      <c r="B4518" s="42">
        <v>749002</v>
      </c>
      <c r="C4518" s="43" t="s">
        <v>1820</v>
      </c>
      <c r="D4518" s="44">
        <v>0</v>
      </c>
      <c r="E4518" s="29">
        <f>IF(ISERROR(VLOOKUP(A4518,'INFORME SEVEN'!$A$1:$F$339,4,0)),0,VLOOKUP(A4518,'INFORME SEVEN'!$A$1:$F$339,4,0))</f>
        <v>0</v>
      </c>
      <c r="F4518" s="29">
        <f>IF(ISERROR(VLOOKUP(A4518,'INFORME SEVEN'!$A$1:$F$339,5,0)),0,VLOOKUP(A4518,'INFORME SEVEN'!$A$1:$F$339,5,0))</f>
        <v>0</v>
      </c>
      <c r="G4518" s="65">
        <f t="shared" si="522"/>
        <v>0</v>
      </c>
      <c r="H4518" s="44">
        <f t="shared" si="524"/>
        <v>0</v>
      </c>
      <c r="I4518" s="46">
        <v>0</v>
      </c>
      <c r="J4518" s="31">
        <f t="shared" si="525"/>
        <v>0</v>
      </c>
      <c r="K4518" s="1">
        <f t="shared" si="526"/>
        <v>0</v>
      </c>
      <c r="L4518" s="1">
        <f t="shared" si="523"/>
        <v>6</v>
      </c>
    </row>
    <row r="4519" spans="1:12" ht="16.5" hidden="1" thickBot="1" x14ac:dyDescent="0.3">
      <c r="A4519" s="26">
        <v>749003</v>
      </c>
      <c r="B4519" s="42">
        <v>749003</v>
      </c>
      <c r="C4519" s="43" t="s">
        <v>817</v>
      </c>
      <c r="D4519" s="44">
        <v>0</v>
      </c>
      <c r="E4519" s="29">
        <f>IF(ISERROR(VLOOKUP(A4519,'INFORME SEVEN'!$A$1:$F$339,4,0)),0,VLOOKUP(A4519,'INFORME SEVEN'!$A$1:$F$339,4,0))</f>
        <v>0</v>
      </c>
      <c r="F4519" s="29">
        <f>IF(ISERROR(VLOOKUP(A4519,'INFORME SEVEN'!$A$1:$F$339,5,0)),0,VLOOKUP(A4519,'INFORME SEVEN'!$A$1:$F$339,5,0))</f>
        <v>0</v>
      </c>
      <c r="G4519" s="65">
        <f t="shared" si="522"/>
        <v>0</v>
      </c>
      <c r="H4519" s="44">
        <f t="shared" si="524"/>
        <v>0</v>
      </c>
      <c r="I4519" s="46">
        <v>0</v>
      </c>
      <c r="J4519" s="31">
        <f t="shared" si="525"/>
        <v>0</v>
      </c>
      <c r="K4519" s="1">
        <f t="shared" si="526"/>
        <v>0</v>
      </c>
      <c r="L4519" s="1">
        <f t="shared" si="523"/>
        <v>6</v>
      </c>
    </row>
    <row r="4520" spans="1:12" ht="16.5" hidden="1" thickBot="1" x14ac:dyDescent="0.3">
      <c r="A4520" s="26">
        <v>749004</v>
      </c>
      <c r="B4520" s="42">
        <v>749004</v>
      </c>
      <c r="C4520" s="43" t="s">
        <v>1819</v>
      </c>
      <c r="D4520" s="44">
        <v>0</v>
      </c>
      <c r="E4520" s="29">
        <f>IF(ISERROR(VLOOKUP(A4520,'INFORME SEVEN'!$A$1:$F$339,4,0)),0,VLOOKUP(A4520,'INFORME SEVEN'!$A$1:$F$339,4,0))</f>
        <v>0</v>
      </c>
      <c r="F4520" s="29">
        <f>IF(ISERROR(VLOOKUP(A4520,'INFORME SEVEN'!$A$1:$F$339,5,0)),0,VLOOKUP(A4520,'INFORME SEVEN'!$A$1:$F$339,5,0))</f>
        <v>0</v>
      </c>
      <c r="G4520" s="65">
        <f t="shared" si="522"/>
        <v>0</v>
      </c>
      <c r="H4520" s="44">
        <f t="shared" si="524"/>
        <v>0</v>
      </c>
      <c r="I4520" s="46">
        <v>0</v>
      </c>
      <c r="J4520" s="31">
        <f t="shared" si="525"/>
        <v>0</v>
      </c>
      <c r="K4520" s="1">
        <f t="shared" si="526"/>
        <v>0</v>
      </c>
      <c r="L4520" s="1">
        <f t="shared" si="523"/>
        <v>6</v>
      </c>
    </row>
    <row r="4521" spans="1:12" ht="16.5" hidden="1" thickBot="1" x14ac:dyDescent="0.3">
      <c r="A4521" s="26">
        <v>749005</v>
      </c>
      <c r="B4521" s="42">
        <v>749005</v>
      </c>
      <c r="C4521" s="43" t="s">
        <v>818</v>
      </c>
      <c r="D4521" s="44">
        <v>0</v>
      </c>
      <c r="E4521" s="29">
        <f>IF(ISERROR(VLOOKUP(A4521,'INFORME SEVEN'!$A$1:$F$339,4,0)),0,VLOOKUP(A4521,'INFORME SEVEN'!$A$1:$F$339,4,0))</f>
        <v>0</v>
      </c>
      <c r="F4521" s="29">
        <f>IF(ISERROR(VLOOKUP(A4521,'INFORME SEVEN'!$A$1:$F$339,5,0)),0,VLOOKUP(A4521,'INFORME SEVEN'!$A$1:$F$339,5,0))</f>
        <v>0</v>
      </c>
      <c r="G4521" s="65">
        <f t="shared" si="522"/>
        <v>0</v>
      </c>
      <c r="H4521" s="44">
        <f t="shared" si="524"/>
        <v>0</v>
      </c>
      <c r="I4521" s="46">
        <v>0</v>
      </c>
      <c r="J4521" s="31">
        <f t="shared" si="525"/>
        <v>0</v>
      </c>
      <c r="K4521" s="1">
        <f t="shared" si="526"/>
        <v>0</v>
      </c>
      <c r="L4521" s="1">
        <f t="shared" si="523"/>
        <v>6</v>
      </c>
    </row>
    <row r="4522" spans="1:12" ht="16.5" hidden="1" thickBot="1" x14ac:dyDescent="0.3">
      <c r="A4522" s="26">
        <v>749006</v>
      </c>
      <c r="B4522" s="42">
        <v>749006</v>
      </c>
      <c r="C4522" s="43" t="s">
        <v>440</v>
      </c>
      <c r="D4522" s="44">
        <v>0</v>
      </c>
      <c r="E4522" s="29">
        <f>IF(ISERROR(VLOOKUP(A4522,'INFORME SEVEN'!$A$1:$F$339,4,0)),0,VLOOKUP(A4522,'INFORME SEVEN'!$A$1:$F$339,4,0))</f>
        <v>0</v>
      </c>
      <c r="F4522" s="29">
        <f>IF(ISERROR(VLOOKUP(A4522,'INFORME SEVEN'!$A$1:$F$339,5,0)),0,VLOOKUP(A4522,'INFORME SEVEN'!$A$1:$F$339,5,0))</f>
        <v>0</v>
      </c>
      <c r="G4522" s="65">
        <f t="shared" si="522"/>
        <v>0</v>
      </c>
      <c r="H4522" s="44">
        <f t="shared" si="524"/>
        <v>0</v>
      </c>
      <c r="I4522" s="46">
        <v>0</v>
      </c>
      <c r="J4522" s="31">
        <f t="shared" si="525"/>
        <v>0</v>
      </c>
      <c r="K4522" s="1">
        <f t="shared" si="526"/>
        <v>0</v>
      </c>
      <c r="L4522" s="1">
        <f t="shared" si="523"/>
        <v>6</v>
      </c>
    </row>
    <row r="4523" spans="1:12" ht="16.5" hidden="1" thickBot="1" x14ac:dyDescent="0.3">
      <c r="A4523" s="26">
        <v>749007</v>
      </c>
      <c r="B4523" s="42">
        <v>749007</v>
      </c>
      <c r="C4523" s="43" t="s">
        <v>1955</v>
      </c>
      <c r="D4523" s="44">
        <v>0</v>
      </c>
      <c r="E4523" s="29">
        <f>IF(ISERROR(VLOOKUP(A4523,'INFORME SEVEN'!$A$1:$F$339,4,0)),0,VLOOKUP(A4523,'INFORME SEVEN'!$A$1:$F$339,4,0))</f>
        <v>0</v>
      </c>
      <c r="F4523" s="29">
        <f>IF(ISERROR(VLOOKUP(A4523,'INFORME SEVEN'!$A$1:$F$339,5,0)),0,VLOOKUP(A4523,'INFORME SEVEN'!$A$1:$F$339,5,0))</f>
        <v>0</v>
      </c>
      <c r="G4523" s="65">
        <f t="shared" si="522"/>
        <v>0</v>
      </c>
      <c r="H4523" s="44">
        <f t="shared" si="524"/>
        <v>0</v>
      </c>
      <c r="I4523" s="46">
        <v>0</v>
      </c>
      <c r="J4523" s="31">
        <f t="shared" si="525"/>
        <v>0</v>
      </c>
      <c r="K4523" s="1">
        <f t="shared" si="526"/>
        <v>0</v>
      </c>
      <c r="L4523" s="1">
        <f t="shared" si="523"/>
        <v>6</v>
      </c>
    </row>
    <row r="4524" spans="1:12" ht="16.5" hidden="1" thickBot="1" x14ac:dyDescent="0.3">
      <c r="A4524" s="26">
        <v>749008</v>
      </c>
      <c r="B4524" s="42">
        <v>749008</v>
      </c>
      <c r="C4524" s="43" t="s">
        <v>438</v>
      </c>
      <c r="D4524" s="44">
        <v>0</v>
      </c>
      <c r="E4524" s="29">
        <f>IF(ISERROR(VLOOKUP(A4524,'INFORME SEVEN'!$A$1:$F$339,4,0)),0,VLOOKUP(A4524,'INFORME SEVEN'!$A$1:$F$339,4,0))</f>
        <v>0</v>
      </c>
      <c r="F4524" s="29">
        <f>IF(ISERROR(VLOOKUP(A4524,'INFORME SEVEN'!$A$1:$F$339,5,0)),0,VLOOKUP(A4524,'INFORME SEVEN'!$A$1:$F$339,5,0))</f>
        <v>0</v>
      </c>
      <c r="G4524" s="65">
        <f t="shared" si="522"/>
        <v>0</v>
      </c>
      <c r="H4524" s="44">
        <f t="shared" si="524"/>
        <v>0</v>
      </c>
      <c r="I4524" s="46">
        <v>0</v>
      </c>
      <c r="J4524" s="31">
        <f t="shared" si="525"/>
        <v>0</v>
      </c>
      <c r="K4524" s="1">
        <f t="shared" si="526"/>
        <v>0</v>
      </c>
      <c r="L4524" s="1">
        <f t="shared" si="523"/>
        <v>6</v>
      </c>
    </row>
    <row r="4525" spans="1:12" ht="16.5" hidden="1" thickBot="1" x14ac:dyDescent="0.3">
      <c r="A4525" s="26">
        <v>749009</v>
      </c>
      <c r="B4525" s="42">
        <v>749009</v>
      </c>
      <c r="C4525" s="43" t="s">
        <v>1821</v>
      </c>
      <c r="D4525" s="44">
        <v>0</v>
      </c>
      <c r="E4525" s="29">
        <f>IF(ISERROR(VLOOKUP(A4525,'INFORME SEVEN'!$A$1:$F$339,4,0)),0,VLOOKUP(A4525,'INFORME SEVEN'!$A$1:$F$339,4,0))</f>
        <v>0</v>
      </c>
      <c r="F4525" s="29">
        <f>IF(ISERROR(VLOOKUP(A4525,'INFORME SEVEN'!$A$1:$F$339,5,0)),0,VLOOKUP(A4525,'INFORME SEVEN'!$A$1:$F$339,5,0))</f>
        <v>0</v>
      </c>
      <c r="G4525" s="65">
        <f t="shared" si="522"/>
        <v>0</v>
      </c>
      <c r="H4525" s="44">
        <f t="shared" si="524"/>
        <v>0</v>
      </c>
      <c r="I4525" s="46">
        <v>0</v>
      </c>
      <c r="J4525" s="31">
        <f t="shared" si="525"/>
        <v>0</v>
      </c>
      <c r="K4525" s="1">
        <f t="shared" si="526"/>
        <v>0</v>
      </c>
      <c r="L4525" s="1">
        <f t="shared" si="523"/>
        <v>6</v>
      </c>
    </row>
    <row r="4526" spans="1:12" ht="16.5" hidden="1" thickBot="1" x14ac:dyDescent="0.3">
      <c r="A4526" s="26">
        <v>749010</v>
      </c>
      <c r="B4526" s="42">
        <v>749010</v>
      </c>
      <c r="C4526" s="43" t="s">
        <v>1822</v>
      </c>
      <c r="D4526" s="44">
        <v>0</v>
      </c>
      <c r="E4526" s="29">
        <f>IF(ISERROR(VLOOKUP(A4526,'INFORME SEVEN'!$A$1:$F$339,4,0)),0,VLOOKUP(A4526,'INFORME SEVEN'!$A$1:$F$339,4,0))</f>
        <v>0</v>
      </c>
      <c r="F4526" s="29">
        <f>IF(ISERROR(VLOOKUP(A4526,'INFORME SEVEN'!$A$1:$F$339,5,0)),0,VLOOKUP(A4526,'INFORME SEVEN'!$A$1:$F$339,5,0))</f>
        <v>0</v>
      </c>
      <c r="G4526" s="65">
        <f t="shared" si="522"/>
        <v>0</v>
      </c>
      <c r="H4526" s="44">
        <f t="shared" si="524"/>
        <v>0</v>
      </c>
      <c r="I4526" s="46">
        <v>0</v>
      </c>
      <c r="J4526" s="31">
        <f t="shared" si="525"/>
        <v>0</v>
      </c>
      <c r="K4526" s="1">
        <f t="shared" si="526"/>
        <v>0</v>
      </c>
      <c r="L4526" s="1">
        <f t="shared" si="523"/>
        <v>6</v>
      </c>
    </row>
    <row r="4527" spans="1:12" ht="16.5" hidden="1" thickBot="1" x14ac:dyDescent="0.3">
      <c r="A4527" s="26">
        <v>749095</v>
      </c>
      <c r="B4527" s="42">
        <v>749095</v>
      </c>
      <c r="C4527" s="43" t="s">
        <v>1956</v>
      </c>
      <c r="D4527" s="44">
        <v>0</v>
      </c>
      <c r="E4527" s="29">
        <f>IF(ISERROR(VLOOKUP(A4527,'INFORME SEVEN'!$A$1:$F$339,4,0)),0,VLOOKUP(A4527,'INFORME SEVEN'!$A$1:$F$339,4,0))</f>
        <v>0</v>
      </c>
      <c r="F4527" s="29">
        <f>IF(ISERROR(VLOOKUP(A4527,'INFORME SEVEN'!$A$1:$F$339,5,0)),0,VLOOKUP(A4527,'INFORME SEVEN'!$A$1:$F$339,5,0))</f>
        <v>0</v>
      </c>
      <c r="G4527" s="65">
        <f t="shared" si="522"/>
        <v>0</v>
      </c>
      <c r="H4527" s="44">
        <f t="shared" si="524"/>
        <v>0</v>
      </c>
      <c r="I4527" s="46">
        <v>0</v>
      </c>
      <c r="J4527" s="31">
        <f t="shared" si="525"/>
        <v>0</v>
      </c>
      <c r="K4527" s="1">
        <f t="shared" si="526"/>
        <v>0</v>
      </c>
      <c r="L4527" s="1">
        <f t="shared" si="523"/>
        <v>6</v>
      </c>
    </row>
    <row r="4528" spans="1:12" ht="16.5" hidden="1" thickBot="1" x14ac:dyDescent="0.3">
      <c r="A4528" s="26">
        <v>75</v>
      </c>
      <c r="B4528" s="32">
        <v>750000</v>
      </c>
      <c r="C4528" s="33" t="s">
        <v>1942</v>
      </c>
      <c r="D4528" s="34">
        <v>0</v>
      </c>
      <c r="E4528" s="29">
        <f>IF(ISERROR(VLOOKUP(A4528,'INFORME SEVEN'!$A$1:$F$339,4,0)),0,VLOOKUP(A4528,'INFORME SEVEN'!$A$1:$F$339,4,0))</f>
        <v>0</v>
      </c>
      <c r="F4528" s="29">
        <f>IF(ISERROR(VLOOKUP(A4528,'INFORME SEVEN'!$A$1:$F$339,5,0)),0,VLOOKUP(A4528,'INFORME SEVEN'!$A$1:$F$339,5,0))</f>
        <v>0</v>
      </c>
      <c r="G4528" s="64">
        <f t="shared" si="522"/>
        <v>0</v>
      </c>
      <c r="H4528" s="34">
        <f t="shared" si="524"/>
        <v>0</v>
      </c>
      <c r="I4528" s="58">
        <v>0</v>
      </c>
      <c r="J4528" s="31">
        <f t="shared" si="525"/>
        <v>0</v>
      </c>
      <c r="K4528" s="1">
        <f t="shared" si="526"/>
        <v>0</v>
      </c>
      <c r="L4528" s="1">
        <f t="shared" si="523"/>
        <v>2</v>
      </c>
    </row>
    <row r="4529" spans="1:12" ht="16.5" hidden="1" thickBot="1" x14ac:dyDescent="0.3">
      <c r="A4529" s="26">
        <v>7501</v>
      </c>
      <c r="B4529" s="48">
        <v>750100</v>
      </c>
      <c r="C4529" s="49" t="s">
        <v>2024</v>
      </c>
      <c r="D4529" s="39">
        <v>0</v>
      </c>
      <c r="E4529" s="29">
        <f>IF(ISERROR(VLOOKUP(A4529,'INFORME SEVEN'!$A$1:$F$339,4,0)),0,VLOOKUP(A4529,'INFORME SEVEN'!$A$1:$F$339,4,0))</f>
        <v>0</v>
      </c>
      <c r="F4529" s="29">
        <f>IF(ISERROR(VLOOKUP(A4529,'INFORME SEVEN'!$A$1:$F$339,5,0)),0,VLOOKUP(A4529,'INFORME SEVEN'!$A$1:$F$339,5,0))</f>
        <v>0</v>
      </c>
      <c r="G4529" s="39">
        <f t="shared" si="522"/>
        <v>0</v>
      </c>
      <c r="H4529" s="50">
        <f t="shared" si="524"/>
        <v>0</v>
      </c>
      <c r="I4529" s="51">
        <v>0</v>
      </c>
      <c r="J4529" s="31">
        <f t="shared" si="525"/>
        <v>0</v>
      </c>
      <c r="K4529" s="1">
        <f t="shared" si="526"/>
        <v>0</v>
      </c>
      <c r="L4529" s="1">
        <f t="shared" si="523"/>
        <v>4</v>
      </c>
    </row>
    <row r="4530" spans="1:12" ht="16.5" hidden="1" thickBot="1" x14ac:dyDescent="0.3">
      <c r="A4530" s="26">
        <v>750101</v>
      </c>
      <c r="B4530" s="42">
        <v>750101</v>
      </c>
      <c r="C4530" s="43" t="s">
        <v>1954</v>
      </c>
      <c r="D4530" s="44">
        <v>0</v>
      </c>
      <c r="E4530" s="29">
        <f>IF(ISERROR(VLOOKUP(A4530,'INFORME SEVEN'!$A$1:$F$339,4,0)),0,VLOOKUP(A4530,'INFORME SEVEN'!$A$1:$F$339,4,0))</f>
        <v>0</v>
      </c>
      <c r="F4530" s="29">
        <f>IF(ISERROR(VLOOKUP(A4530,'INFORME SEVEN'!$A$1:$F$339,5,0)),0,VLOOKUP(A4530,'INFORME SEVEN'!$A$1:$F$339,5,0))</f>
        <v>0</v>
      </c>
      <c r="G4530" s="65">
        <f t="shared" si="522"/>
        <v>0</v>
      </c>
      <c r="H4530" s="44">
        <f t="shared" si="524"/>
        <v>0</v>
      </c>
      <c r="I4530" s="46">
        <v>0</v>
      </c>
      <c r="J4530" s="31">
        <f t="shared" si="525"/>
        <v>0</v>
      </c>
      <c r="K4530" s="1">
        <f t="shared" si="526"/>
        <v>0</v>
      </c>
      <c r="L4530" s="1">
        <f t="shared" si="523"/>
        <v>6</v>
      </c>
    </row>
    <row r="4531" spans="1:12" ht="16.5" hidden="1" thickBot="1" x14ac:dyDescent="0.3">
      <c r="A4531" s="26">
        <v>750102</v>
      </c>
      <c r="B4531" s="42">
        <v>750102</v>
      </c>
      <c r="C4531" s="43" t="s">
        <v>1820</v>
      </c>
      <c r="D4531" s="44">
        <v>0</v>
      </c>
      <c r="E4531" s="29">
        <f>IF(ISERROR(VLOOKUP(A4531,'INFORME SEVEN'!$A$1:$F$339,4,0)),0,VLOOKUP(A4531,'INFORME SEVEN'!$A$1:$F$339,4,0))</f>
        <v>0</v>
      </c>
      <c r="F4531" s="29">
        <f>IF(ISERROR(VLOOKUP(A4531,'INFORME SEVEN'!$A$1:$F$339,5,0)),0,VLOOKUP(A4531,'INFORME SEVEN'!$A$1:$F$339,5,0))</f>
        <v>0</v>
      </c>
      <c r="G4531" s="65">
        <f t="shared" si="522"/>
        <v>0</v>
      </c>
      <c r="H4531" s="44">
        <f t="shared" si="524"/>
        <v>0</v>
      </c>
      <c r="I4531" s="46">
        <v>0</v>
      </c>
      <c r="J4531" s="31">
        <f t="shared" si="525"/>
        <v>0</v>
      </c>
      <c r="K4531" s="1">
        <f t="shared" si="526"/>
        <v>0</v>
      </c>
      <c r="L4531" s="1">
        <f t="shared" si="523"/>
        <v>6</v>
      </c>
    </row>
    <row r="4532" spans="1:12" ht="16.5" hidden="1" thickBot="1" x14ac:dyDescent="0.3">
      <c r="A4532" s="26">
        <v>750103</v>
      </c>
      <c r="B4532" s="42">
        <v>750103</v>
      </c>
      <c r="C4532" s="43" t="s">
        <v>817</v>
      </c>
      <c r="D4532" s="44">
        <v>0</v>
      </c>
      <c r="E4532" s="29">
        <f>IF(ISERROR(VLOOKUP(A4532,'INFORME SEVEN'!$A$1:$F$339,4,0)),0,VLOOKUP(A4532,'INFORME SEVEN'!$A$1:$F$339,4,0))</f>
        <v>0</v>
      </c>
      <c r="F4532" s="29">
        <f>IF(ISERROR(VLOOKUP(A4532,'INFORME SEVEN'!$A$1:$F$339,5,0)),0,VLOOKUP(A4532,'INFORME SEVEN'!$A$1:$F$339,5,0))</f>
        <v>0</v>
      </c>
      <c r="G4532" s="65">
        <f t="shared" si="522"/>
        <v>0</v>
      </c>
      <c r="H4532" s="44">
        <f t="shared" si="524"/>
        <v>0</v>
      </c>
      <c r="I4532" s="46">
        <v>0</v>
      </c>
      <c r="J4532" s="31">
        <f t="shared" si="525"/>
        <v>0</v>
      </c>
      <c r="K4532" s="1">
        <f t="shared" si="526"/>
        <v>0</v>
      </c>
      <c r="L4532" s="1">
        <f t="shared" si="523"/>
        <v>6</v>
      </c>
    </row>
    <row r="4533" spans="1:12" ht="16.5" hidden="1" thickBot="1" x14ac:dyDescent="0.3">
      <c r="A4533" s="26">
        <v>750104</v>
      </c>
      <c r="B4533" s="42">
        <v>750104</v>
      </c>
      <c r="C4533" s="43" t="s">
        <v>1819</v>
      </c>
      <c r="D4533" s="44">
        <v>0</v>
      </c>
      <c r="E4533" s="29">
        <f>IF(ISERROR(VLOOKUP(A4533,'INFORME SEVEN'!$A$1:$F$339,4,0)),0,VLOOKUP(A4533,'INFORME SEVEN'!$A$1:$F$339,4,0))</f>
        <v>0</v>
      </c>
      <c r="F4533" s="29">
        <f>IF(ISERROR(VLOOKUP(A4533,'INFORME SEVEN'!$A$1:$F$339,5,0)),0,VLOOKUP(A4533,'INFORME SEVEN'!$A$1:$F$339,5,0))</f>
        <v>0</v>
      </c>
      <c r="G4533" s="65">
        <f t="shared" si="522"/>
        <v>0</v>
      </c>
      <c r="H4533" s="44">
        <f t="shared" si="524"/>
        <v>0</v>
      </c>
      <c r="I4533" s="46">
        <v>0</v>
      </c>
      <c r="J4533" s="31">
        <f t="shared" si="525"/>
        <v>0</v>
      </c>
      <c r="K4533" s="1">
        <f t="shared" si="526"/>
        <v>0</v>
      </c>
      <c r="L4533" s="1">
        <f t="shared" si="523"/>
        <v>6</v>
      </c>
    </row>
    <row r="4534" spans="1:12" ht="16.5" hidden="1" thickBot="1" x14ac:dyDescent="0.3">
      <c r="A4534" s="26">
        <v>750105</v>
      </c>
      <c r="B4534" s="42">
        <v>750105</v>
      </c>
      <c r="C4534" s="43" t="s">
        <v>818</v>
      </c>
      <c r="D4534" s="44">
        <v>0</v>
      </c>
      <c r="E4534" s="29">
        <f>IF(ISERROR(VLOOKUP(A4534,'INFORME SEVEN'!$A$1:$F$339,4,0)),0,VLOOKUP(A4534,'INFORME SEVEN'!$A$1:$F$339,4,0))</f>
        <v>0</v>
      </c>
      <c r="F4534" s="29">
        <f>IF(ISERROR(VLOOKUP(A4534,'INFORME SEVEN'!$A$1:$F$339,5,0)),0,VLOOKUP(A4534,'INFORME SEVEN'!$A$1:$F$339,5,0))</f>
        <v>0</v>
      </c>
      <c r="G4534" s="65">
        <f t="shared" si="522"/>
        <v>0</v>
      </c>
      <c r="H4534" s="44">
        <f t="shared" si="524"/>
        <v>0</v>
      </c>
      <c r="I4534" s="46">
        <v>0</v>
      </c>
      <c r="J4534" s="31">
        <f t="shared" si="525"/>
        <v>0</v>
      </c>
      <c r="K4534" s="1">
        <f t="shared" si="526"/>
        <v>0</v>
      </c>
      <c r="L4534" s="1">
        <f t="shared" si="523"/>
        <v>6</v>
      </c>
    </row>
    <row r="4535" spans="1:12" ht="16.5" hidden="1" thickBot="1" x14ac:dyDescent="0.3">
      <c r="A4535" s="26">
        <v>750106</v>
      </c>
      <c r="B4535" s="42">
        <v>750106</v>
      </c>
      <c r="C4535" s="43" t="s">
        <v>440</v>
      </c>
      <c r="D4535" s="44">
        <v>0</v>
      </c>
      <c r="E4535" s="29">
        <f>IF(ISERROR(VLOOKUP(A4535,'INFORME SEVEN'!$A$1:$F$339,4,0)),0,VLOOKUP(A4535,'INFORME SEVEN'!$A$1:$F$339,4,0))</f>
        <v>0</v>
      </c>
      <c r="F4535" s="29">
        <f>IF(ISERROR(VLOOKUP(A4535,'INFORME SEVEN'!$A$1:$F$339,5,0)),0,VLOOKUP(A4535,'INFORME SEVEN'!$A$1:$F$339,5,0))</f>
        <v>0</v>
      </c>
      <c r="G4535" s="65">
        <f t="shared" si="522"/>
        <v>0</v>
      </c>
      <c r="H4535" s="44">
        <f t="shared" si="524"/>
        <v>0</v>
      </c>
      <c r="I4535" s="46">
        <v>0</v>
      </c>
      <c r="J4535" s="31">
        <f t="shared" si="525"/>
        <v>0</v>
      </c>
      <c r="K4535" s="1">
        <f t="shared" si="526"/>
        <v>0</v>
      </c>
      <c r="L4535" s="1">
        <f t="shared" si="523"/>
        <v>6</v>
      </c>
    </row>
    <row r="4536" spans="1:12" ht="16.5" hidden="1" thickBot="1" x14ac:dyDescent="0.3">
      <c r="A4536" s="26">
        <v>750107</v>
      </c>
      <c r="B4536" s="42">
        <v>750107</v>
      </c>
      <c r="C4536" s="43" t="s">
        <v>1955</v>
      </c>
      <c r="D4536" s="44">
        <v>0</v>
      </c>
      <c r="E4536" s="29">
        <f>IF(ISERROR(VLOOKUP(A4536,'INFORME SEVEN'!$A$1:$F$339,4,0)),0,VLOOKUP(A4536,'INFORME SEVEN'!$A$1:$F$339,4,0))</f>
        <v>0</v>
      </c>
      <c r="F4536" s="29">
        <f>IF(ISERROR(VLOOKUP(A4536,'INFORME SEVEN'!$A$1:$F$339,5,0)),0,VLOOKUP(A4536,'INFORME SEVEN'!$A$1:$F$339,5,0))</f>
        <v>0</v>
      </c>
      <c r="G4536" s="65">
        <f t="shared" si="522"/>
        <v>0</v>
      </c>
      <c r="H4536" s="44">
        <f t="shared" si="524"/>
        <v>0</v>
      </c>
      <c r="I4536" s="46">
        <v>0</v>
      </c>
      <c r="J4536" s="31">
        <f t="shared" si="525"/>
        <v>0</v>
      </c>
      <c r="K4536" s="1">
        <f t="shared" si="526"/>
        <v>0</v>
      </c>
      <c r="L4536" s="1">
        <f t="shared" si="523"/>
        <v>6</v>
      </c>
    </row>
    <row r="4537" spans="1:12" ht="16.5" hidden="1" thickBot="1" x14ac:dyDescent="0.3">
      <c r="A4537" s="26">
        <v>750108</v>
      </c>
      <c r="B4537" s="42">
        <v>750108</v>
      </c>
      <c r="C4537" s="43" t="s">
        <v>438</v>
      </c>
      <c r="D4537" s="44">
        <v>0</v>
      </c>
      <c r="E4537" s="29">
        <f>IF(ISERROR(VLOOKUP(A4537,'INFORME SEVEN'!$A$1:$F$339,4,0)),0,VLOOKUP(A4537,'INFORME SEVEN'!$A$1:$F$339,4,0))</f>
        <v>0</v>
      </c>
      <c r="F4537" s="29">
        <f>IF(ISERROR(VLOOKUP(A4537,'INFORME SEVEN'!$A$1:$F$339,5,0)),0,VLOOKUP(A4537,'INFORME SEVEN'!$A$1:$F$339,5,0))</f>
        <v>0</v>
      </c>
      <c r="G4537" s="65">
        <f t="shared" si="522"/>
        <v>0</v>
      </c>
      <c r="H4537" s="44">
        <f t="shared" si="524"/>
        <v>0</v>
      </c>
      <c r="I4537" s="46">
        <v>0</v>
      </c>
      <c r="J4537" s="31">
        <f t="shared" si="525"/>
        <v>0</v>
      </c>
      <c r="K4537" s="1">
        <f t="shared" si="526"/>
        <v>0</v>
      </c>
      <c r="L4537" s="1">
        <f t="shared" si="523"/>
        <v>6</v>
      </c>
    </row>
    <row r="4538" spans="1:12" ht="16.5" hidden="1" thickBot="1" x14ac:dyDescent="0.3">
      <c r="A4538" s="26">
        <v>750109</v>
      </c>
      <c r="B4538" s="42">
        <v>750109</v>
      </c>
      <c r="C4538" s="43" t="s">
        <v>1821</v>
      </c>
      <c r="D4538" s="44">
        <v>0</v>
      </c>
      <c r="E4538" s="29">
        <f>IF(ISERROR(VLOOKUP(A4538,'INFORME SEVEN'!$A$1:$F$339,4,0)),0,VLOOKUP(A4538,'INFORME SEVEN'!$A$1:$F$339,4,0))</f>
        <v>0</v>
      </c>
      <c r="F4538" s="29">
        <f>IF(ISERROR(VLOOKUP(A4538,'INFORME SEVEN'!$A$1:$F$339,5,0)),0,VLOOKUP(A4538,'INFORME SEVEN'!$A$1:$F$339,5,0))</f>
        <v>0</v>
      </c>
      <c r="G4538" s="65">
        <f t="shared" si="522"/>
        <v>0</v>
      </c>
      <c r="H4538" s="44">
        <f t="shared" si="524"/>
        <v>0</v>
      </c>
      <c r="I4538" s="46">
        <v>0</v>
      </c>
      <c r="J4538" s="31">
        <f t="shared" si="525"/>
        <v>0</v>
      </c>
      <c r="K4538" s="1">
        <f t="shared" si="526"/>
        <v>0</v>
      </c>
      <c r="L4538" s="1">
        <f t="shared" si="523"/>
        <v>6</v>
      </c>
    </row>
    <row r="4539" spans="1:12" ht="16.5" hidden="1" thickBot="1" x14ac:dyDescent="0.3">
      <c r="A4539" s="26">
        <v>750110</v>
      </c>
      <c r="B4539" s="42">
        <v>750110</v>
      </c>
      <c r="C4539" s="43" t="s">
        <v>1822</v>
      </c>
      <c r="D4539" s="44">
        <v>0</v>
      </c>
      <c r="E4539" s="29">
        <f>IF(ISERROR(VLOOKUP(A4539,'INFORME SEVEN'!$A$1:$F$339,4,0)),0,VLOOKUP(A4539,'INFORME SEVEN'!$A$1:$F$339,4,0))</f>
        <v>0</v>
      </c>
      <c r="F4539" s="29">
        <f>IF(ISERROR(VLOOKUP(A4539,'INFORME SEVEN'!$A$1:$F$339,5,0)),0,VLOOKUP(A4539,'INFORME SEVEN'!$A$1:$F$339,5,0))</f>
        <v>0</v>
      </c>
      <c r="G4539" s="65">
        <f t="shared" si="522"/>
        <v>0</v>
      </c>
      <c r="H4539" s="44">
        <f t="shared" si="524"/>
        <v>0</v>
      </c>
      <c r="I4539" s="46">
        <v>0</v>
      </c>
      <c r="J4539" s="31">
        <f t="shared" si="525"/>
        <v>0</v>
      </c>
      <c r="K4539" s="1">
        <f t="shared" si="526"/>
        <v>0</v>
      </c>
      <c r="L4539" s="1">
        <f t="shared" si="523"/>
        <v>6</v>
      </c>
    </row>
    <row r="4540" spans="1:12" ht="16.5" hidden="1" thickBot="1" x14ac:dyDescent="0.3">
      <c r="A4540" s="26">
        <v>750195</v>
      </c>
      <c r="B4540" s="42">
        <v>750195</v>
      </c>
      <c r="C4540" s="43" t="s">
        <v>1956</v>
      </c>
      <c r="D4540" s="44">
        <v>0</v>
      </c>
      <c r="E4540" s="29">
        <f>IF(ISERROR(VLOOKUP(A4540,'INFORME SEVEN'!$A$1:$F$339,4,0)),0,VLOOKUP(A4540,'INFORME SEVEN'!$A$1:$F$339,4,0))</f>
        <v>0</v>
      </c>
      <c r="F4540" s="29">
        <f>IF(ISERROR(VLOOKUP(A4540,'INFORME SEVEN'!$A$1:$F$339,5,0)),0,VLOOKUP(A4540,'INFORME SEVEN'!$A$1:$F$339,5,0))</f>
        <v>0</v>
      </c>
      <c r="G4540" s="65">
        <f t="shared" si="522"/>
        <v>0</v>
      </c>
      <c r="H4540" s="44">
        <f t="shared" si="524"/>
        <v>0</v>
      </c>
      <c r="I4540" s="46">
        <v>0</v>
      </c>
      <c r="J4540" s="31">
        <f t="shared" si="525"/>
        <v>0</v>
      </c>
      <c r="K4540" s="1">
        <f t="shared" si="526"/>
        <v>0</v>
      </c>
      <c r="L4540" s="1">
        <f t="shared" si="523"/>
        <v>6</v>
      </c>
    </row>
    <row r="4541" spans="1:12" ht="16.5" hidden="1" thickBot="1" x14ac:dyDescent="0.3">
      <c r="A4541" s="26">
        <v>7502</v>
      </c>
      <c r="B4541" s="48">
        <v>750200</v>
      </c>
      <c r="C4541" s="49" t="s">
        <v>2025</v>
      </c>
      <c r="D4541" s="39">
        <v>0</v>
      </c>
      <c r="E4541" s="29">
        <f>IF(ISERROR(VLOOKUP(A4541,'INFORME SEVEN'!$A$1:$F$339,4,0)),0,VLOOKUP(A4541,'INFORME SEVEN'!$A$1:$F$339,4,0))</f>
        <v>0</v>
      </c>
      <c r="F4541" s="29">
        <f>IF(ISERROR(VLOOKUP(A4541,'INFORME SEVEN'!$A$1:$F$339,5,0)),0,VLOOKUP(A4541,'INFORME SEVEN'!$A$1:$F$339,5,0))</f>
        <v>0</v>
      </c>
      <c r="G4541" s="39">
        <f t="shared" si="522"/>
        <v>0</v>
      </c>
      <c r="H4541" s="50">
        <f t="shared" si="524"/>
        <v>0</v>
      </c>
      <c r="I4541" s="51">
        <v>0</v>
      </c>
      <c r="J4541" s="31">
        <f t="shared" si="525"/>
        <v>0</v>
      </c>
      <c r="K4541" s="1">
        <f t="shared" si="526"/>
        <v>0</v>
      </c>
      <c r="L4541" s="1">
        <f t="shared" si="523"/>
        <v>4</v>
      </c>
    </row>
    <row r="4542" spans="1:12" ht="16.5" hidden="1" thickBot="1" x14ac:dyDescent="0.3">
      <c r="A4542" s="26">
        <v>750201</v>
      </c>
      <c r="B4542" s="42">
        <v>750201</v>
      </c>
      <c r="C4542" s="43" t="s">
        <v>1954</v>
      </c>
      <c r="D4542" s="44">
        <v>0</v>
      </c>
      <c r="E4542" s="29">
        <f>IF(ISERROR(VLOOKUP(A4542,'INFORME SEVEN'!$A$1:$F$339,4,0)),0,VLOOKUP(A4542,'INFORME SEVEN'!$A$1:$F$339,4,0))</f>
        <v>0</v>
      </c>
      <c r="F4542" s="29">
        <f>IF(ISERROR(VLOOKUP(A4542,'INFORME SEVEN'!$A$1:$F$339,5,0)),0,VLOOKUP(A4542,'INFORME SEVEN'!$A$1:$F$339,5,0))</f>
        <v>0</v>
      </c>
      <c r="G4542" s="65">
        <f t="shared" si="522"/>
        <v>0</v>
      </c>
      <c r="H4542" s="44">
        <f t="shared" si="524"/>
        <v>0</v>
      </c>
      <c r="I4542" s="46">
        <v>0</v>
      </c>
      <c r="J4542" s="31">
        <f t="shared" si="525"/>
        <v>0</v>
      </c>
      <c r="K4542" s="1">
        <f t="shared" si="526"/>
        <v>0</v>
      </c>
      <c r="L4542" s="1">
        <f t="shared" si="523"/>
        <v>6</v>
      </c>
    </row>
    <row r="4543" spans="1:12" ht="16.5" hidden="1" thickBot="1" x14ac:dyDescent="0.3">
      <c r="A4543" s="26">
        <v>750202</v>
      </c>
      <c r="B4543" s="42">
        <v>750202</v>
      </c>
      <c r="C4543" s="43" t="s">
        <v>1820</v>
      </c>
      <c r="D4543" s="44">
        <v>0</v>
      </c>
      <c r="E4543" s="29">
        <f>IF(ISERROR(VLOOKUP(A4543,'INFORME SEVEN'!$A$1:$F$339,4,0)),0,VLOOKUP(A4543,'INFORME SEVEN'!$A$1:$F$339,4,0))</f>
        <v>0</v>
      </c>
      <c r="F4543" s="29">
        <f>IF(ISERROR(VLOOKUP(A4543,'INFORME SEVEN'!$A$1:$F$339,5,0)),0,VLOOKUP(A4543,'INFORME SEVEN'!$A$1:$F$339,5,0))</f>
        <v>0</v>
      </c>
      <c r="G4543" s="65">
        <f t="shared" si="522"/>
        <v>0</v>
      </c>
      <c r="H4543" s="44">
        <f t="shared" si="524"/>
        <v>0</v>
      </c>
      <c r="I4543" s="46">
        <v>0</v>
      </c>
      <c r="J4543" s="31">
        <f t="shared" si="525"/>
        <v>0</v>
      </c>
      <c r="K4543" s="1">
        <f t="shared" si="526"/>
        <v>0</v>
      </c>
      <c r="L4543" s="1">
        <f t="shared" si="523"/>
        <v>6</v>
      </c>
    </row>
    <row r="4544" spans="1:12" ht="16.5" hidden="1" thickBot="1" x14ac:dyDescent="0.3">
      <c r="A4544" s="26">
        <v>750203</v>
      </c>
      <c r="B4544" s="42">
        <v>750203</v>
      </c>
      <c r="C4544" s="43" t="s">
        <v>817</v>
      </c>
      <c r="D4544" s="44">
        <v>0</v>
      </c>
      <c r="E4544" s="29">
        <f>IF(ISERROR(VLOOKUP(A4544,'INFORME SEVEN'!$A$1:$F$339,4,0)),0,VLOOKUP(A4544,'INFORME SEVEN'!$A$1:$F$339,4,0))</f>
        <v>0</v>
      </c>
      <c r="F4544" s="29">
        <f>IF(ISERROR(VLOOKUP(A4544,'INFORME SEVEN'!$A$1:$F$339,5,0)),0,VLOOKUP(A4544,'INFORME SEVEN'!$A$1:$F$339,5,0))</f>
        <v>0</v>
      </c>
      <c r="G4544" s="65">
        <f t="shared" si="522"/>
        <v>0</v>
      </c>
      <c r="H4544" s="44">
        <f t="shared" si="524"/>
        <v>0</v>
      </c>
      <c r="I4544" s="46">
        <v>0</v>
      </c>
      <c r="J4544" s="31">
        <f t="shared" si="525"/>
        <v>0</v>
      </c>
      <c r="K4544" s="1">
        <f t="shared" si="526"/>
        <v>0</v>
      </c>
      <c r="L4544" s="1">
        <f t="shared" si="523"/>
        <v>6</v>
      </c>
    </row>
    <row r="4545" spans="1:12" ht="16.5" hidden="1" thickBot="1" x14ac:dyDescent="0.3">
      <c r="A4545" s="26">
        <v>750204</v>
      </c>
      <c r="B4545" s="42">
        <v>750204</v>
      </c>
      <c r="C4545" s="43" t="s">
        <v>1819</v>
      </c>
      <c r="D4545" s="44">
        <v>0</v>
      </c>
      <c r="E4545" s="29">
        <f>IF(ISERROR(VLOOKUP(A4545,'INFORME SEVEN'!$A$1:$F$339,4,0)),0,VLOOKUP(A4545,'INFORME SEVEN'!$A$1:$F$339,4,0))</f>
        <v>0</v>
      </c>
      <c r="F4545" s="29">
        <f>IF(ISERROR(VLOOKUP(A4545,'INFORME SEVEN'!$A$1:$F$339,5,0)),0,VLOOKUP(A4545,'INFORME SEVEN'!$A$1:$F$339,5,0))</f>
        <v>0</v>
      </c>
      <c r="G4545" s="65">
        <f t="shared" ref="G4545:G4608" si="527">D4545+E4545-F4545</f>
        <v>0</v>
      </c>
      <c r="H4545" s="44">
        <f t="shared" si="524"/>
        <v>0</v>
      </c>
      <c r="I4545" s="46">
        <v>0</v>
      </c>
      <c r="J4545" s="31">
        <f t="shared" si="525"/>
        <v>0</v>
      </c>
      <c r="K4545" s="1">
        <f t="shared" si="526"/>
        <v>0</v>
      </c>
      <c r="L4545" s="1">
        <f t="shared" si="523"/>
        <v>6</v>
      </c>
    </row>
    <row r="4546" spans="1:12" ht="16.5" hidden="1" thickBot="1" x14ac:dyDescent="0.3">
      <c r="A4546" s="26">
        <v>750205</v>
      </c>
      <c r="B4546" s="42">
        <v>750205</v>
      </c>
      <c r="C4546" s="43" t="s">
        <v>818</v>
      </c>
      <c r="D4546" s="44">
        <v>0</v>
      </c>
      <c r="E4546" s="29">
        <f>IF(ISERROR(VLOOKUP(A4546,'INFORME SEVEN'!$A$1:$F$339,4,0)),0,VLOOKUP(A4546,'INFORME SEVEN'!$A$1:$F$339,4,0))</f>
        <v>0</v>
      </c>
      <c r="F4546" s="29">
        <f>IF(ISERROR(VLOOKUP(A4546,'INFORME SEVEN'!$A$1:$F$339,5,0)),0,VLOOKUP(A4546,'INFORME SEVEN'!$A$1:$F$339,5,0))</f>
        <v>0</v>
      </c>
      <c r="G4546" s="65">
        <f t="shared" si="527"/>
        <v>0</v>
      </c>
      <c r="H4546" s="44">
        <f t="shared" si="524"/>
        <v>0</v>
      </c>
      <c r="I4546" s="46">
        <v>0</v>
      </c>
      <c r="J4546" s="31">
        <f t="shared" si="525"/>
        <v>0</v>
      </c>
      <c r="K4546" s="1">
        <f t="shared" si="526"/>
        <v>0</v>
      </c>
      <c r="L4546" s="1">
        <f t="shared" si="523"/>
        <v>6</v>
      </c>
    </row>
    <row r="4547" spans="1:12" ht="16.5" hidden="1" thickBot="1" x14ac:dyDescent="0.3">
      <c r="A4547" s="26">
        <v>750206</v>
      </c>
      <c r="B4547" s="42">
        <v>750206</v>
      </c>
      <c r="C4547" s="43" t="s">
        <v>440</v>
      </c>
      <c r="D4547" s="44">
        <v>0</v>
      </c>
      <c r="E4547" s="29">
        <f>IF(ISERROR(VLOOKUP(A4547,'INFORME SEVEN'!$A$1:$F$339,4,0)),0,VLOOKUP(A4547,'INFORME SEVEN'!$A$1:$F$339,4,0))</f>
        <v>0</v>
      </c>
      <c r="F4547" s="29">
        <f>IF(ISERROR(VLOOKUP(A4547,'INFORME SEVEN'!$A$1:$F$339,5,0)),0,VLOOKUP(A4547,'INFORME SEVEN'!$A$1:$F$339,5,0))</f>
        <v>0</v>
      </c>
      <c r="G4547" s="65">
        <f t="shared" si="527"/>
        <v>0</v>
      </c>
      <c r="H4547" s="44">
        <f t="shared" si="524"/>
        <v>0</v>
      </c>
      <c r="I4547" s="46">
        <v>0</v>
      </c>
      <c r="J4547" s="31">
        <f t="shared" si="525"/>
        <v>0</v>
      </c>
      <c r="K4547" s="1">
        <f t="shared" si="526"/>
        <v>0</v>
      </c>
      <c r="L4547" s="1">
        <f t="shared" si="523"/>
        <v>6</v>
      </c>
    </row>
    <row r="4548" spans="1:12" ht="16.5" hidden="1" thickBot="1" x14ac:dyDescent="0.3">
      <c r="A4548" s="26">
        <v>750207</v>
      </c>
      <c r="B4548" s="42">
        <v>750207</v>
      </c>
      <c r="C4548" s="43" t="s">
        <v>1955</v>
      </c>
      <c r="D4548" s="44">
        <v>0</v>
      </c>
      <c r="E4548" s="29">
        <f>IF(ISERROR(VLOOKUP(A4548,'INFORME SEVEN'!$A$1:$F$339,4,0)),0,VLOOKUP(A4548,'INFORME SEVEN'!$A$1:$F$339,4,0))</f>
        <v>0</v>
      </c>
      <c r="F4548" s="29">
        <f>IF(ISERROR(VLOOKUP(A4548,'INFORME SEVEN'!$A$1:$F$339,5,0)),0,VLOOKUP(A4548,'INFORME SEVEN'!$A$1:$F$339,5,0))</f>
        <v>0</v>
      </c>
      <c r="G4548" s="65">
        <f t="shared" si="527"/>
        <v>0</v>
      </c>
      <c r="H4548" s="44">
        <f t="shared" si="524"/>
        <v>0</v>
      </c>
      <c r="I4548" s="46">
        <v>0</v>
      </c>
      <c r="J4548" s="31">
        <f t="shared" si="525"/>
        <v>0</v>
      </c>
      <c r="K4548" s="1">
        <f t="shared" si="526"/>
        <v>0</v>
      </c>
      <c r="L4548" s="1">
        <f t="shared" si="523"/>
        <v>6</v>
      </c>
    </row>
    <row r="4549" spans="1:12" ht="16.5" hidden="1" thickBot="1" x14ac:dyDescent="0.3">
      <c r="A4549" s="26">
        <v>750208</v>
      </c>
      <c r="B4549" s="42">
        <v>750208</v>
      </c>
      <c r="C4549" s="43" t="s">
        <v>438</v>
      </c>
      <c r="D4549" s="44">
        <v>0</v>
      </c>
      <c r="E4549" s="29">
        <f>IF(ISERROR(VLOOKUP(A4549,'INFORME SEVEN'!$A$1:$F$339,4,0)),0,VLOOKUP(A4549,'INFORME SEVEN'!$A$1:$F$339,4,0))</f>
        <v>0</v>
      </c>
      <c r="F4549" s="29">
        <f>IF(ISERROR(VLOOKUP(A4549,'INFORME SEVEN'!$A$1:$F$339,5,0)),0,VLOOKUP(A4549,'INFORME SEVEN'!$A$1:$F$339,5,0))</f>
        <v>0</v>
      </c>
      <c r="G4549" s="65">
        <f t="shared" si="527"/>
        <v>0</v>
      </c>
      <c r="H4549" s="44">
        <f t="shared" si="524"/>
        <v>0</v>
      </c>
      <c r="I4549" s="46">
        <v>0</v>
      </c>
      <c r="J4549" s="31">
        <f t="shared" si="525"/>
        <v>0</v>
      </c>
      <c r="K4549" s="1">
        <f t="shared" si="526"/>
        <v>0</v>
      </c>
      <c r="L4549" s="1">
        <f t="shared" si="523"/>
        <v>6</v>
      </c>
    </row>
    <row r="4550" spans="1:12" ht="16.5" hidden="1" thickBot="1" x14ac:dyDescent="0.3">
      <c r="A4550" s="26">
        <v>750209</v>
      </c>
      <c r="B4550" s="42">
        <v>750209</v>
      </c>
      <c r="C4550" s="43" t="s">
        <v>1821</v>
      </c>
      <c r="D4550" s="44">
        <v>0</v>
      </c>
      <c r="E4550" s="29">
        <f>IF(ISERROR(VLOOKUP(A4550,'INFORME SEVEN'!$A$1:$F$339,4,0)),0,VLOOKUP(A4550,'INFORME SEVEN'!$A$1:$F$339,4,0))</f>
        <v>0</v>
      </c>
      <c r="F4550" s="29">
        <f>IF(ISERROR(VLOOKUP(A4550,'INFORME SEVEN'!$A$1:$F$339,5,0)),0,VLOOKUP(A4550,'INFORME SEVEN'!$A$1:$F$339,5,0))</f>
        <v>0</v>
      </c>
      <c r="G4550" s="65">
        <f t="shared" si="527"/>
        <v>0</v>
      </c>
      <c r="H4550" s="44">
        <f t="shared" si="524"/>
        <v>0</v>
      </c>
      <c r="I4550" s="46">
        <v>0</v>
      </c>
      <c r="J4550" s="31">
        <f t="shared" si="525"/>
        <v>0</v>
      </c>
      <c r="K4550" s="1">
        <f t="shared" si="526"/>
        <v>0</v>
      </c>
      <c r="L4550" s="1">
        <f t="shared" si="523"/>
        <v>6</v>
      </c>
    </row>
    <row r="4551" spans="1:12" ht="16.5" hidden="1" thickBot="1" x14ac:dyDescent="0.3">
      <c r="A4551" s="26">
        <v>750210</v>
      </c>
      <c r="B4551" s="42">
        <v>750210</v>
      </c>
      <c r="C4551" s="43" t="s">
        <v>1822</v>
      </c>
      <c r="D4551" s="44">
        <v>0</v>
      </c>
      <c r="E4551" s="29">
        <f>IF(ISERROR(VLOOKUP(A4551,'INFORME SEVEN'!$A$1:$F$339,4,0)),0,VLOOKUP(A4551,'INFORME SEVEN'!$A$1:$F$339,4,0))</f>
        <v>0</v>
      </c>
      <c r="F4551" s="29">
        <f>IF(ISERROR(VLOOKUP(A4551,'INFORME SEVEN'!$A$1:$F$339,5,0)),0,VLOOKUP(A4551,'INFORME SEVEN'!$A$1:$F$339,5,0))</f>
        <v>0</v>
      </c>
      <c r="G4551" s="65">
        <f t="shared" si="527"/>
        <v>0</v>
      </c>
      <c r="H4551" s="44">
        <f t="shared" si="524"/>
        <v>0</v>
      </c>
      <c r="I4551" s="46">
        <v>0</v>
      </c>
      <c r="J4551" s="31">
        <f t="shared" si="525"/>
        <v>0</v>
      </c>
      <c r="K4551" s="1">
        <f t="shared" si="526"/>
        <v>0</v>
      </c>
      <c r="L4551" s="1">
        <f t="shared" si="523"/>
        <v>6</v>
      </c>
    </row>
    <row r="4552" spans="1:12" ht="16.5" hidden="1" thickBot="1" x14ac:dyDescent="0.3">
      <c r="A4552" s="26">
        <v>750295</v>
      </c>
      <c r="B4552" s="42">
        <v>750295</v>
      </c>
      <c r="C4552" s="43" t="s">
        <v>1956</v>
      </c>
      <c r="D4552" s="44">
        <v>0</v>
      </c>
      <c r="E4552" s="29">
        <f>IF(ISERROR(VLOOKUP(A4552,'INFORME SEVEN'!$A$1:$F$339,4,0)),0,VLOOKUP(A4552,'INFORME SEVEN'!$A$1:$F$339,4,0))</f>
        <v>0</v>
      </c>
      <c r="F4552" s="29">
        <f>IF(ISERROR(VLOOKUP(A4552,'INFORME SEVEN'!$A$1:$F$339,5,0)),0,VLOOKUP(A4552,'INFORME SEVEN'!$A$1:$F$339,5,0))</f>
        <v>0</v>
      </c>
      <c r="G4552" s="65">
        <f t="shared" si="527"/>
        <v>0</v>
      </c>
      <c r="H4552" s="44">
        <f t="shared" si="524"/>
        <v>0</v>
      </c>
      <c r="I4552" s="46">
        <v>0</v>
      </c>
      <c r="J4552" s="31">
        <f t="shared" si="525"/>
        <v>0</v>
      </c>
      <c r="K4552" s="1">
        <f t="shared" si="526"/>
        <v>0</v>
      </c>
      <c r="L4552" s="1">
        <f t="shared" si="523"/>
        <v>6</v>
      </c>
    </row>
    <row r="4553" spans="1:12" ht="16.5" hidden="1" thickBot="1" x14ac:dyDescent="0.3">
      <c r="A4553" s="26">
        <v>7503</v>
      </c>
      <c r="B4553" s="48">
        <v>750300</v>
      </c>
      <c r="C4553" s="49" t="s">
        <v>2026</v>
      </c>
      <c r="D4553" s="39">
        <v>0</v>
      </c>
      <c r="E4553" s="29">
        <f>IF(ISERROR(VLOOKUP(A4553,'INFORME SEVEN'!$A$1:$F$339,4,0)),0,VLOOKUP(A4553,'INFORME SEVEN'!$A$1:$F$339,4,0))</f>
        <v>0</v>
      </c>
      <c r="F4553" s="29">
        <f>IF(ISERROR(VLOOKUP(A4553,'INFORME SEVEN'!$A$1:$F$339,5,0)),0,VLOOKUP(A4553,'INFORME SEVEN'!$A$1:$F$339,5,0))</f>
        <v>0</v>
      </c>
      <c r="G4553" s="39">
        <f t="shared" si="527"/>
        <v>0</v>
      </c>
      <c r="H4553" s="50">
        <f t="shared" si="524"/>
        <v>0</v>
      </c>
      <c r="I4553" s="51">
        <v>0</v>
      </c>
      <c r="J4553" s="31">
        <f t="shared" si="525"/>
        <v>0</v>
      </c>
      <c r="K4553" s="1">
        <f t="shared" si="526"/>
        <v>0</v>
      </c>
      <c r="L4553" s="1">
        <f t="shared" si="523"/>
        <v>4</v>
      </c>
    </row>
    <row r="4554" spans="1:12" ht="16.5" hidden="1" thickBot="1" x14ac:dyDescent="0.3">
      <c r="A4554" s="26">
        <v>750301</v>
      </c>
      <c r="B4554" s="42">
        <v>750301</v>
      </c>
      <c r="C4554" s="43" t="s">
        <v>1954</v>
      </c>
      <c r="D4554" s="44">
        <v>0</v>
      </c>
      <c r="E4554" s="29">
        <f>IF(ISERROR(VLOOKUP(A4554,'INFORME SEVEN'!$A$1:$F$339,4,0)),0,VLOOKUP(A4554,'INFORME SEVEN'!$A$1:$F$339,4,0))</f>
        <v>0</v>
      </c>
      <c r="F4554" s="29">
        <f>IF(ISERROR(VLOOKUP(A4554,'INFORME SEVEN'!$A$1:$F$339,5,0)),0,VLOOKUP(A4554,'INFORME SEVEN'!$A$1:$F$339,5,0))</f>
        <v>0</v>
      </c>
      <c r="G4554" s="65">
        <f t="shared" si="527"/>
        <v>0</v>
      </c>
      <c r="H4554" s="44">
        <f t="shared" si="524"/>
        <v>0</v>
      </c>
      <c r="I4554" s="46">
        <v>0</v>
      </c>
      <c r="J4554" s="31">
        <f t="shared" si="525"/>
        <v>0</v>
      </c>
      <c r="K4554" s="1">
        <f t="shared" si="526"/>
        <v>0</v>
      </c>
      <c r="L4554" s="1">
        <f t="shared" si="523"/>
        <v>6</v>
      </c>
    </row>
    <row r="4555" spans="1:12" ht="16.5" hidden="1" thickBot="1" x14ac:dyDescent="0.3">
      <c r="A4555" s="26">
        <v>750302</v>
      </c>
      <c r="B4555" s="42">
        <v>750302</v>
      </c>
      <c r="C4555" s="43" t="s">
        <v>1820</v>
      </c>
      <c r="D4555" s="44">
        <v>0</v>
      </c>
      <c r="E4555" s="29">
        <f>IF(ISERROR(VLOOKUP(A4555,'INFORME SEVEN'!$A$1:$F$339,4,0)),0,VLOOKUP(A4555,'INFORME SEVEN'!$A$1:$F$339,4,0))</f>
        <v>0</v>
      </c>
      <c r="F4555" s="29">
        <f>IF(ISERROR(VLOOKUP(A4555,'INFORME SEVEN'!$A$1:$F$339,5,0)),0,VLOOKUP(A4555,'INFORME SEVEN'!$A$1:$F$339,5,0))</f>
        <v>0</v>
      </c>
      <c r="G4555" s="65">
        <f t="shared" si="527"/>
        <v>0</v>
      </c>
      <c r="H4555" s="44">
        <f t="shared" si="524"/>
        <v>0</v>
      </c>
      <c r="I4555" s="46">
        <v>0</v>
      </c>
      <c r="J4555" s="31">
        <f t="shared" si="525"/>
        <v>0</v>
      </c>
      <c r="K4555" s="1">
        <f t="shared" si="526"/>
        <v>0</v>
      </c>
      <c r="L4555" s="1">
        <f t="shared" si="523"/>
        <v>6</v>
      </c>
    </row>
    <row r="4556" spans="1:12" ht="16.5" hidden="1" thickBot="1" x14ac:dyDescent="0.3">
      <c r="A4556" s="26">
        <v>750303</v>
      </c>
      <c r="B4556" s="42">
        <v>750303</v>
      </c>
      <c r="C4556" s="43" t="s">
        <v>817</v>
      </c>
      <c r="D4556" s="44">
        <v>0</v>
      </c>
      <c r="E4556" s="29">
        <f>IF(ISERROR(VLOOKUP(A4556,'INFORME SEVEN'!$A$1:$F$339,4,0)),0,VLOOKUP(A4556,'INFORME SEVEN'!$A$1:$F$339,4,0))</f>
        <v>0</v>
      </c>
      <c r="F4556" s="29">
        <f>IF(ISERROR(VLOOKUP(A4556,'INFORME SEVEN'!$A$1:$F$339,5,0)),0,VLOOKUP(A4556,'INFORME SEVEN'!$A$1:$F$339,5,0))</f>
        <v>0</v>
      </c>
      <c r="G4556" s="65">
        <f t="shared" si="527"/>
        <v>0</v>
      </c>
      <c r="H4556" s="44">
        <f t="shared" si="524"/>
        <v>0</v>
      </c>
      <c r="I4556" s="46">
        <v>0</v>
      </c>
      <c r="J4556" s="31">
        <f t="shared" si="525"/>
        <v>0</v>
      </c>
      <c r="K4556" s="1">
        <f t="shared" si="526"/>
        <v>0</v>
      </c>
      <c r="L4556" s="1">
        <f t="shared" si="523"/>
        <v>6</v>
      </c>
    </row>
    <row r="4557" spans="1:12" ht="16.5" hidden="1" thickBot="1" x14ac:dyDescent="0.3">
      <c r="A4557" s="26">
        <v>750304</v>
      </c>
      <c r="B4557" s="42">
        <v>750304</v>
      </c>
      <c r="C4557" s="43" t="s">
        <v>1819</v>
      </c>
      <c r="D4557" s="44">
        <v>0</v>
      </c>
      <c r="E4557" s="29">
        <f>IF(ISERROR(VLOOKUP(A4557,'INFORME SEVEN'!$A$1:$F$339,4,0)),0,VLOOKUP(A4557,'INFORME SEVEN'!$A$1:$F$339,4,0))</f>
        <v>0</v>
      </c>
      <c r="F4557" s="29">
        <f>IF(ISERROR(VLOOKUP(A4557,'INFORME SEVEN'!$A$1:$F$339,5,0)),0,VLOOKUP(A4557,'INFORME SEVEN'!$A$1:$F$339,5,0))</f>
        <v>0</v>
      </c>
      <c r="G4557" s="65">
        <f t="shared" si="527"/>
        <v>0</v>
      </c>
      <c r="H4557" s="44">
        <f t="shared" si="524"/>
        <v>0</v>
      </c>
      <c r="I4557" s="46">
        <v>0</v>
      </c>
      <c r="J4557" s="31">
        <f t="shared" si="525"/>
        <v>0</v>
      </c>
      <c r="K4557" s="1">
        <f t="shared" si="526"/>
        <v>0</v>
      </c>
      <c r="L4557" s="1">
        <f t="shared" ref="L4557:L4620" si="528">+LEN(A4557)</f>
        <v>6</v>
      </c>
    </row>
    <row r="4558" spans="1:12" ht="16.5" hidden="1" thickBot="1" x14ac:dyDescent="0.3">
      <c r="A4558" s="26">
        <v>750305</v>
      </c>
      <c r="B4558" s="42">
        <v>750305</v>
      </c>
      <c r="C4558" s="43" t="s">
        <v>818</v>
      </c>
      <c r="D4558" s="44">
        <v>0</v>
      </c>
      <c r="E4558" s="29">
        <f>IF(ISERROR(VLOOKUP(A4558,'INFORME SEVEN'!$A$1:$F$339,4,0)),0,VLOOKUP(A4558,'INFORME SEVEN'!$A$1:$F$339,4,0))</f>
        <v>0</v>
      </c>
      <c r="F4558" s="29">
        <f>IF(ISERROR(VLOOKUP(A4558,'INFORME SEVEN'!$A$1:$F$339,5,0)),0,VLOOKUP(A4558,'INFORME SEVEN'!$A$1:$F$339,5,0))</f>
        <v>0</v>
      </c>
      <c r="G4558" s="65">
        <f t="shared" si="527"/>
        <v>0</v>
      </c>
      <c r="H4558" s="44">
        <f t="shared" si="524"/>
        <v>0</v>
      </c>
      <c r="I4558" s="46">
        <v>0</v>
      </c>
      <c r="J4558" s="31">
        <f t="shared" si="525"/>
        <v>0</v>
      </c>
      <c r="K4558" s="1">
        <f t="shared" si="526"/>
        <v>0</v>
      </c>
      <c r="L4558" s="1">
        <f t="shared" si="528"/>
        <v>6</v>
      </c>
    </row>
    <row r="4559" spans="1:12" ht="16.5" hidden="1" thickBot="1" x14ac:dyDescent="0.3">
      <c r="A4559" s="26">
        <v>750306</v>
      </c>
      <c r="B4559" s="42">
        <v>750306</v>
      </c>
      <c r="C4559" s="43" t="s">
        <v>440</v>
      </c>
      <c r="D4559" s="44">
        <v>0</v>
      </c>
      <c r="E4559" s="29">
        <f>IF(ISERROR(VLOOKUP(A4559,'INFORME SEVEN'!$A$1:$F$339,4,0)),0,VLOOKUP(A4559,'INFORME SEVEN'!$A$1:$F$339,4,0))</f>
        <v>0</v>
      </c>
      <c r="F4559" s="29">
        <f>IF(ISERROR(VLOOKUP(A4559,'INFORME SEVEN'!$A$1:$F$339,5,0)),0,VLOOKUP(A4559,'INFORME SEVEN'!$A$1:$F$339,5,0))</f>
        <v>0</v>
      </c>
      <c r="G4559" s="65">
        <f t="shared" si="527"/>
        <v>0</v>
      </c>
      <c r="H4559" s="44">
        <f t="shared" si="524"/>
        <v>0</v>
      </c>
      <c r="I4559" s="46">
        <v>0</v>
      </c>
      <c r="J4559" s="31">
        <f t="shared" si="525"/>
        <v>0</v>
      </c>
      <c r="K4559" s="1">
        <f t="shared" si="526"/>
        <v>0</v>
      </c>
      <c r="L4559" s="1">
        <f t="shared" si="528"/>
        <v>6</v>
      </c>
    </row>
    <row r="4560" spans="1:12" ht="16.5" hidden="1" thickBot="1" x14ac:dyDescent="0.3">
      <c r="A4560" s="26">
        <v>750307</v>
      </c>
      <c r="B4560" s="42">
        <v>750307</v>
      </c>
      <c r="C4560" s="43" t="s">
        <v>1955</v>
      </c>
      <c r="D4560" s="44">
        <v>0</v>
      </c>
      <c r="E4560" s="29">
        <f>IF(ISERROR(VLOOKUP(A4560,'INFORME SEVEN'!$A$1:$F$339,4,0)),0,VLOOKUP(A4560,'INFORME SEVEN'!$A$1:$F$339,4,0))</f>
        <v>0</v>
      </c>
      <c r="F4560" s="29">
        <f>IF(ISERROR(VLOOKUP(A4560,'INFORME SEVEN'!$A$1:$F$339,5,0)),0,VLOOKUP(A4560,'INFORME SEVEN'!$A$1:$F$339,5,0))</f>
        <v>0</v>
      </c>
      <c r="G4560" s="65">
        <f t="shared" si="527"/>
        <v>0</v>
      </c>
      <c r="H4560" s="44">
        <f t="shared" si="524"/>
        <v>0</v>
      </c>
      <c r="I4560" s="46">
        <v>0</v>
      </c>
      <c r="J4560" s="31">
        <f t="shared" si="525"/>
        <v>0</v>
      </c>
      <c r="K4560" s="1">
        <f t="shared" si="526"/>
        <v>0</v>
      </c>
      <c r="L4560" s="1">
        <f t="shared" si="528"/>
        <v>6</v>
      </c>
    </row>
    <row r="4561" spans="1:12" ht="16.5" hidden="1" thickBot="1" x14ac:dyDescent="0.3">
      <c r="A4561" s="26">
        <v>750308</v>
      </c>
      <c r="B4561" s="42">
        <v>750308</v>
      </c>
      <c r="C4561" s="43" t="s">
        <v>438</v>
      </c>
      <c r="D4561" s="44">
        <v>0</v>
      </c>
      <c r="E4561" s="29">
        <f>IF(ISERROR(VLOOKUP(A4561,'INFORME SEVEN'!$A$1:$F$339,4,0)),0,VLOOKUP(A4561,'INFORME SEVEN'!$A$1:$F$339,4,0))</f>
        <v>0</v>
      </c>
      <c r="F4561" s="29">
        <f>IF(ISERROR(VLOOKUP(A4561,'INFORME SEVEN'!$A$1:$F$339,5,0)),0,VLOOKUP(A4561,'INFORME SEVEN'!$A$1:$F$339,5,0))</f>
        <v>0</v>
      </c>
      <c r="G4561" s="65">
        <f t="shared" si="527"/>
        <v>0</v>
      </c>
      <c r="H4561" s="44">
        <f t="shared" si="524"/>
        <v>0</v>
      </c>
      <c r="I4561" s="46">
        <v>0</v>
      </c>
      <c r="J4561" s="31">
        <f t="shared" si="525"/>
        <v>0</v>
      </c>
      <c r="K4561" s="1">
        <f t="shared" si="526"/>
        <v>0</v>
      </c>
      <c r="L4561" s="1">
        <f t="shared" si="528"/>
        <v>6</v>
      </c>
    </row>
    <row r="4562" spans="1:12" ht="16.5" hidden="1" thickBot="1" x14ac:dyDescent="0.3">
      <c r="A4562" s="26">
        <v>750309</v>
      </c>
      <c r="B4562" s="42">
        <v>750309</v>
      </c>
      <c r="C4562" s="43" t="s">
        <v>1821</v>
      </c>
      <c r="D4562" s="44">
        <v>0</v>
      </c>
      <c r="E4562" s="29">
        <f>IF(ISERROR(VLOOKUP(A4562,'INFORME SEVEN'!$A$1:$F$339,4,0)),0,VLOOKUP(A4562,'INFORME SEVEN'!$A$1:$F$339,4,0))</f>
        <v>0</v>
      </c>
      <c r="F4562" s="29">
        <f>IF(ISERROR(VLOOKUP(A4562,'INFORME SEVEN'!$A$1:$F$339,5,0)),0,VLOOKUP(A4562,'INFORME SEVEN'!$A$1:$F$339,5,0))</f>
        <v>0</v>
      </c>
      <c r="G4562" s="65">
        <f t="shared" si="527"/>
        <v>0</v>
      </c>
      <c r="H4562" s="44">
        <f t="shared" si="524"/>
        <v>0</v>
      </c>
      <c r="I4562" s="46">
        <v>0</v>
      </c>
      <c r="J4562" s="31">
        <f t="shared" si="525"/>
        <v>0</v>
      </c>
      <c r="K4562" s="1">
        <f t="shared" si="526"/>
        <v>0</v>
      </c>
      <c r="L4562" s="1">
        <f t="shared" si="528"/>
        <v>6</v>
      </c>
    </row>
    <row r="4563" spans="1:12" ht="16.5" hidden="1" thickBot="1" x14ac:dyDescent="0.3">
      <c r="A4563" s="26">
        <v>750310</v>
      </c>
      <c r="B4563" s="42">
        <v>750310</v>
      </c>
      <c r="C4563" s="43" t="s">
        <v>1822</v>
      </c>
      <c r="D4563" s="44">
        <v>0</v>
      </c>
      <c r="E4563" s="29">
        <f>IF(ISERROR(VLOOKUP(A4563,'INFORME SEVEN'!$A$1:$F$339,4,0)),0,VLOOKUP(A4563,'INFORME SEVEN'!$A$1:$F$339,4,0))</f>
        <v>0</v>
      </c>
      <c r="F4563" s="29">
        <f>IF(ISERROR(VLOOKUP(A4563,'INFORME SEVEN'!$A$1:$F$339,5,0)),0,VLOOKUP(A4563,'INFORME SEVEN'!$A$1:$F$339,5,0))</f>
        <v>0</v>
      </c>
      <c r="G4563" s="65">
        <f t="shared" si="527"/>
        <v>0</v>
      </c>
      <c r="H4563" s="44">
        <f t="shared" ref="H4563:H4626" si="529">+G4563</f>
        <v>0</v>
      </c>
      <c r="I4563" s="46">
        <v>0</v>
      </c>
      <c r="J4563" s="31">
        <f t="shared" si="525"/>
        <v>0</v>
      </c>
      <c r="K4563" s="1">
        <f t="shared" si="526"/>
        <v>0</v>
      </c>
      <c r="L4563" s="1">
        <f t="shared" si="528"/>
        <v>6</v>
      </c>
    </row>
    <row r="4564" spans="1:12" ht="16.5" hidden="1" thickBot="1" x14ac:dyDescent="0.3">
      <c r="A4564" s="26">
        <v>750395</v>
      </c>
      <c r="B4564" s="42">
        <v>750395</v>
      </c>
      <c r="C4564" s="43" t="s">
        <v>1956</v>
      </c>
      <c r="D4564" s="44">
        <v>0</v>
      </c>
      <c r="E4564" s="29">
        <f>IF(ISERROR(VLOOKUP(A4564,'INFORME SEVEN'!$A$1:$F$339,4,0)),0,VLOOKUP(A4564,'INFORME SEVEN'!$A$1:$F$339,4,0))</f>
        <v>0</v>
      </c>
      <c r="F4564" s="29">
        <f>IF(ISERROR(VLOOKUP(A4564,'INFORME SEVEN'!$A$1:$F$339,5,0)),0,VLOOKUP(A4564,'INFORME SEVEN'!$A$1:$F$339,5,0))</f>
        <v>0</v>
      </c>
      <c r="G4564" s="65">
        <f t="shared" si="527"/>
        <v>0</v>
      </c>
      <c r="H4564" s="44">
        <f t="shared" si="529"/>
        <v>0</v>
      </c>
      <c r="I4564" s="46">
        <v>0</v>
      </c>
      <c r="J4564" s="31">
        <f t="shared" ref="J4564:J4627" si="530">+G4564-H4564-I4564</f>
        <v>0</v>
      </c>
      <c r="K4564" s="1">
        <f t="shared" ref="K4564:K4627" si="531">IF(D4564&lt;&gt;0,1,IF(G4564&lt;&gt;0,2,IF(F4564&lt;&gt;0,3,IF(E4564&lt;&gt;0,4,0))))</f>
        <v>0</v>
      </c>
      <c r="L4564" s="1">
        <f t="shared" si="528"/>
        <v>6</v>
      </c>
    </row>
    <row r="4565" spans="1:12" ht="16.5" hidden="1" thickBot="1" x14ac:dyDescent="0.3">
      <c r="A4565" s="26">
        <v>7504</v>
      </c>
      <c r="B4565" s="48">
        <v>750400</v>
      </c>
      <c r="C4565" s="49" t="s">
        <v>2027</v>
      </c>
      <c r="D4565" s="39">
        <v>0</v>
      </c>
      <c r="E4565" s="29">
        <f>IF(ISERROR(VLOOKUP(A4565,'INFORME SEVEN'!$A$1:$F$339,4,0)),0,VLOOKUP(A4565,'INFORME SEVEN'!$A$1:$F$339,4,0))</f>
        <v>0</v>
      </c>
      <c r="F4565" s="29">
        <f>IF(ISERROR(VLOOKUP(A4565,'INFORME SEVEN'!$A$1:$F$339,5,0)),0,VLOOKUP(A4565,'INFORME SEVEN'!$A$1:$F$339,5,0))</f>
        <v>0</v>
      </c>
      <c r="G4565" s="39">
        <f t="shared" si="527"/>
        <v>0</v>
      </c>
      <c r="H4565" s="50">
        <f t="shared" si="529"/>
        <v>0</v>
      </c>
      <c r="I4565" s="51">
        <v>0</v>
      </c>
      <c r="J4565" s="31">
        <f t="shared" si="530"/>
        <v>0</v>
      </c>
      <c r="K4565" s="1">
        <f t="shared" si="531"/>
        <v>0</v>
      </c>
      <c r="L4565" s="1">
        <f t="shared" si="528"/>
        <v>4</v>
      </c>
    </row>
    <row r="4566" spans="1:12" ht="16.5" hidden="1" thickBot="1" x14ac:dyDescent="0.3">
      <c r="A4566" s="26">
        <v>750401</v>
      </c>
      <c r="B4566" s="42">
        <v>750401</v>
      </c>
      <c r="C4566" s="43" t="s">
        <v>1954</v>
      </c>
      <c r="D4566" s="44">
        <v>0</v>
      </c>
      <c r="E4566" s="29">
        <f>IF(ISERROR(VLOOKUP(A4566,'INFORME SEVEN'!$A$1:$F$339,4,0)),0,VLOOKUP(A4566,'INFORME SEVEN'!$A$1:$F$339,4,0))</f>
        <v>0</v>
      </c>
      <c r="F4566" s="29">
        <f>IF(ISERROR(VLOOKUP(A4566,'INFORME SEVEN'!$A$1:$F$339,5,0)),0,VLOOKUP(A4566,'INFORME SEVEN'!$A$1:$F$339,5,0))</f>
        <v>0</v>
      </c>
      <c r="G4566" s="65">
        <f t="shared" si="527"/>
        <v>0</v>
      </c>
      <c r="H4566" s="44">
        <f t="shared" si="529"/>
        <v>0</v>
      </c>
      <c r="I4566" s="46">
        <v>0</v>
      </c>
      <c r="J4566" s="31">
        <f t="shared" si="530"/>
        <v>0</v>
      </c>
      <c r="K4566" s="1">
        <f t="shared" si="531"/>
        <v>0</v>
      </c>
      <c r="L4566" s="1">
        <f t="shared" si="528"/>
        <v>6</v>
      </c>
    </row>
    <row r="4567" spans="1:12" ht="16.5" hidden="1" thickBot="1" x14ac:dyDescent="0.3">
      <c r="A4567" s="26">
        <v>750402</v>
      </c>
      <c r="B4567" s="42">
        <v>750402</v>
      </c>
      <c r="C4567" s="43" t="s">
        <v>1820</v>
      </c>
      <c r="D4567" s="44">
        <v>0</v>
      </c>
      <c r="E4567" s="29">
        <f>IF(ISERROR(VLOOKUP(A4567,'INFORME SEVEN'!$A$1:$F$339,4,0)),0,VLOOKUP(A4567,'INFORME SEVEN'!$A$1:$F$339,4,0))</f>
        <v>0</v>
      </c>
      <c r="F4567" s="29">
        <f>IF(ISERROR(VLOOKUP(A4567,'INFORME SEVEN'!$A$1:$F$339,5,0)),0,VLOOKUP(A4567,'INFORME SEVEN'!$A$1:$F$339,5,0))</f>
        <v>0</v>
      </c>
      <c r="G4567" s="65">
        <f t="shared" si="527"/>
        <v>0</v>
      </c>
      <c r="H4567" s="44">
        <f t="shared" si="529"/>
        <v>0</v>
      </c>
      <c r="I4567" s="46">
        <v>0</v>
      </c>
      <c r="J4567" s="31">
        <f t="shared" si="530"/>
        <v>0</v>
      </c>
      <c r="K4567" s="1">
        <f t="shared" si="531"/>
        <v>0</v>
      </c>
      <c r="L4567" s="1">
        <f t="shared" si="528"/>
        <v>6</v>
      </c>
    </row>
    <row r="4568" spans="1:12" ht="16.5" hidden="1" thickBot="1" x14ac:dyDescent="0.3">
      <c r="A4568" s="26">
        <v>750403</v>
      </c>
      <c r="B4568" s="42">
        <v>750403</v>
      </c>
      <c r="C4568" s="43" t="s">
        <v>817</v>
      </c>
      <c r="D4568" s="44">
        <v>0</v>
      </c>
      <c r="E4568" s="29">
        <f>IF(ISERROR(VLOOKUP(A4568,'INFORME SEVEN'!$A$1:$F$339,4,0)),0,VLOOKUP(A4568,'INFORME SEVEN'!$A$1:$F$339,4,0))</f>
        <v>0</v>
      </c>
      <c r="F4568" s="29">
        <f>IF(ISERROR(VLOOKUP(A4568,'INFORME SEVEN'!$A$1:$F$339,5,0)),0,VLOOKUP(A4568,'INFORME SEVEN'!$A$1:$F$339,5,0))</f>
        <v>0</v>
      </c>
      <c r="G4568" s="65">
        <f t="shared" si="527"/>
        <v>0</v>
      </c>
      <c r="H4568" s="44">
        <f t="shared" si="529"/>
        <v>0</v>
      </c>
      <c r="I4568" s="46">
        <v>0</v>
      </c>
      <c r="J4568" s="31">
        <f t="shared" si="530"/>
        <v>0</v>
      </c>
      <c r="K4568" s="1">
        <f t="shared" si="531"/>
        <v>0</v>
      </c>
      <c r="L4568" s="1">
        <f t="shared" si="528"/>
        <v>6</v>
      </c>
    </row>
    <row r="4569" spans="1:12" ht="16.5" hidden="1" thickBot="1" x14ac:dyDescent="0.3">
      <c r="A4569" s="26">
        <v>750404</v>
      </c>
      <c r="B4569" s="42">
        <v>750404</v>
      </c>
      <c r="C4569" s="43" t="s">
        <v>1819</v>
      </c>
      <c r="D4569" s="44">
        <v>0</v>
      </c>
      <c r="E4569" s="29">
        <f>IF(ISERROR(VLOOKUP(A4569,'INFORME SEVEN'!$A$1:$F$339,4,0)),0,VLOOKUP(A4569,'INFORME SEVEN'!$A$1:$F$339,4,0))</f>
        <v>0</v>
      </c>
      <c r="F4569" s="29">
        <f>IF(ISERROR(VLOOKUP(A4569,'INFORME SEVEN'!$A$1:$F$339,5,0)),0,VLOOKUP(A4569,'INFORME SEVEN'!$A$1:$F$339,5,0))</f>
        <v>0</v>
      </c>
      <c r="G4569" s="65">
        <f t="shared" si="527"/>
        <v>0</v>
      </c>
      <c r="H4569" s="44">
        <f t="shared" si="529"/>
        <v>0</v>
      </c>
      <c r="I4569" s="46">
        <v>0</v>
      </c>
      <c r="J4569" s="31">
        <f t="shared" si="530"/>
        <v>0</v>
      </c>
      <c r="K4569" s="1">
        <f t="shared" si="531"/>
        <v>0</v>
      </c>
      <c r="L4569" s="1">
        <f t="shared" si="528"/>
        <v>6</v>
      </c>
    </row>
    <row r="4570" spans="1:12" ht="16.5" hidden="1" thickBot="1" x14ac:dyDescent="0.3">
      <c r="A4570" s="26">
        <v>750405</v>
      </c>
      <c r="B4570" s="42">
        <v>750405</v>
      </c>
      <c r="C4570" s="43" t="s">
        <v>818</v>
      </c>
      <c r="D4570" s="44">
        <v>0</v>
      </c>
      <c r="E4570" s="29">
        <f>IF(ISERROR(VLOOKUP(A4570,'INFORME SEVEN'!$A$1:$F$339,4,0)),0,VLOOKUP(A4570,'INFORME SEVEN'!$A$1:$F$339,4,0))</f>
        <v>0</v>
      </c>
      <c r="F4570" s="29">
        <f>IF(ISERROR(VLOOKUP(A4570,'INFORME SEVEN'!$A$1:$F$339,5,0)),0,VLOOKUP(A4570,'INFORME SEVEN'!$A$1:$F$339,5,0))</f>
        <v>0</v>
      </c>
      <c r="G4570" s="65">
        <f t="shared" si="527"/>
        <v>0</v>
      </c>
      <c r="H4570" s="44">
        <f t="shared" si="529"/>
        <v>0</v>
      </c>
      <c r="I4570" s="46">
        <v>0</v>
      </c>
      <c r="J4570" s="31">
        <f t="shared" si="530"/>
        <v>0</v>
      </c>
      <c r="K4570" s="1">
        <f t="shared" si="531"/>
        <v>0</v>
      </c>
      <c r="L4570" s="1">
        <f t="shared" si="528"/>
        <v>6</v>
      </c>
    </row>
    <row r="4571" spans="1:12" ht="16.5" hidden="1" thickBot="1" x14ac:dyDescent="0.3">
      <c r="A4571" s="26">
        <v>750406</v>
      </c>
      <c r="B4571" s="42">
        <v>750406</v>
      </c>
      <c r="C4571" s="43" t="s">
        <v>440</v>
      </c>
      <c r="D4571" s="44">
        <v>0</v>
      </c>
      <c r="E4571" s="29">
        <f>IF(ISERROR(VLOOKUP(A4571,'INFORME SEVEN'!$A$1:$F$339,4,0)),0,VLOOKUP(A4571,'INFORME SEVEN'!$A$1:$F$339,4,0))</f>
        <v>0</v>
      </c>
      <c r="F4571" s="29">
        <f>IF(ISERROR(VLOOKUP(A4571,'INFORME SEVEN'!$A$1:$F$339,5,0)),0,VLOOKUP(A4571,'INFORME SEVEN'!$A$1:$F$339,5,0))</f>
        <v>0</v>
      </c>
      <c r="G4571" s="65">
        <f t="shared" si="527"/>
        <v>0</v>
      </c>
      <c r="H4571" s="44">
        <f t="shared" si="529"/>
        <v>0</v>
      </c>
      <c r="I4571" s="46">
        <v>0</v>
      </c>
      <c r="J4571" s="31">
        <f t="shared" si="530"/>
        <v>0</v>
      </c>
      <c r="K4571" s="1">
        <f t="shared" si="531"/>
        <v>0</v>
      </c>
      <c r="L4571" s="1">
        <f t="shared" si="528"/>
        <v>6</v>
      </c>
    </row>
    <row r="4572" spans="1:12" ht="16.5" hidden="1" thickBot="1" x14ac:dyDescent="0.3">
      <c r="A4572" s="26">
        <v>750407</v>
      </c>
      <c r="B4572" s="42">
        <v>750407</v>
      </c>
      <c r="C4572" s="43" t="s">
        <v>1955</v>
      </c>
      <c r="D4572" s="44">
        <v>0</v>
      </c>
      <c r="E4572" s="29">
        <f>IF(ISERROR(VLOOKUP(A4572,'INFORME SEVEN'!$A$1:$F$339,4,0)),0,VLOOKUP(A4572,'INFORME SEVEN'!$A$1:$F$339,4,0))</f>
        <v>0</v>
      </c>
      <c r="F4572" s="29">
        <f>IF(ISERROR(VLOOKUP(A4572,'INFORME SEVEN'!$A$1:$F$339,5,0)),0,VLOOKUP(A4572,'INFORME SEVEN'!$A$1:$F$339,5,0))</f>
        <v>0</v>
      </c>
      <c r="G4572" s="65">
        <f t="shared" si="527"/>
        <v>0</v>
      </c>
      <c r="H4572" s="44">
        <f t="shared" si="529"/>
        <v>0</v>
      </c>
      <c r="I4572" s="46">
        <v>0</v>
      </c>
      <c r="J4572" s="31">
        <f t="shared" si="530"/>
        <v>0</v>
      </c>
      <c r="K4572" s="1">
        <f t="shared" si="531"/>
        <v>0</v>
      </c>
      <c r="L4572" s="1">
        <f t="shared" si="528"/>
        <v>6</v>
      </c>
    </row>
    <row r="4573" spans="1:12" ht="16.5" hidden="1" thickBot="1" x14ac:dyDescent="0.3">
      <c r="A4573" s="26">
        <v>750408</v>
      </c>
      <c r="B4573" s="42">
        <v>750408</v>
      </c>
      <c r="C4573" s="43" t="s">
        <v>438</v>
      </c>
      <c r="D4573" s="44">
        <v>0</v>
      </c>
      <c r="E4573" s="29">
        <f>IF(ISERROR(VLOOKUP(A4573,'INFORME SEVEN'!$A$1:$F$339,4,0)),0,VLOOKUP(A4573,'INFORME SEVEN'!$A$1:$F$339,4,0))</f>
        <v>0</v>
      </c>
      <c r="F4573" s="29">
        <f>IF(ISERROR(VLOOKUP(A4573,'INFORME SEVEN'!$A$1:$F$339,5,0)),0,VLOOKUP(A4573,'INFORME SEVEN'!$A$1:$F$339,5,0))</f>
        <v>0</v>
      </c>
      <c r="G4573" s="65">
        <f t="shared" si="527"/>
        <v>0</v>
      </c>
      <c r="H4573" s="44">
        <f t="shared" si="529"/>
        <v>0</v>
      </c>
      <c r="I4573" s="46">
        <v>0</v>
      </c>
      <c r="J4573" s="31">
        <f t="shared" si="530"/>
        <v>0</v>
      </c>
      <c r="K4573" s="1">
        <f t="shared" si="531"/>
        <v>0</v>
      </c>
      <c r="L4573" s="1">
        <f t="shared" si="528"/>
        <v>6</v>
      </c>
    </row>
    <row r="4574" spans="1:12" ht="16.5" hidden="1" thickBot="1" x14ac:dyDescent="0.3">
      <c r="A4574" s="26">
        <v>750409</v>
      </c>
      <c r="B4574" s="42">
        <v>750409</v>
      </c>
      <c r="C4574" s="43" t="s">
        <v>1821</v>
      </c>
      <c r="D4574" s="44">
        <v>0</v>
      </c>
      <c r="E4574" s="29">
        <f>IF(ISERROR(VLOOKUP(A4574,'INFORME SEVEN'!$A$1:$F$339,4,0)),0,VLOOKUP(A4574,'INFORME SEVEN'!$A$1:$F$339,4,0))</f>
        <v>0</v>
      </c>
      <c r="F4574" s="29">
        <f>IF(ISERROR(VLOOKUP(A4574,'INFORME SEVEN'!$A$1:$F$339,5,0)),0,VLOOKUP(A4574,'INFORME SEVEN'!$A$1:$F$339,5,0))</f>
        <v>0</v>
      </c>
      <c r="G4574" s="65">
        <f t="shared" si="527"/>
        <v>0</v>
      </c>
      <c r="H4574" s="44">
        <f t="shared" si="529"/>
        <v>0</v>
      </c>
      <c r="I4574" s="46">
        <v>0</v>
      </c>
      <c r="J4574" s="31">
        <f t="shared" si="530"/>
        <v>0</v>
      </c>
      <c r="K4574" s="1">
        <f t="shared" si="531"/>
        <v>0</v>
      </c>
      <c r="L4574" s="1">
        <f t="shared" si="528"/>
        <v>6</v>
      </c>
    </row>
    <row r="4575" spans="1:12" ht="16.5" hidden="1" thickBot="1" x14ac:dyDescent="0.3">
      <c r="A4575" s="26">
        <v>750410</v>
      </c>
      <c r="B4575" s="42">
        <v>750410</v>
      </c>
      <c r="C4575" s="43" t="s">
        <v>1822</v>
      </c>
      <c r="D4575" s="44">
        <v>0</v>
      </c>
      <c r="E4575" s="29">
        <f>IF(ISERROR(VLOOKUP(A4575,'INFORME SEVEN'!$A$1:$F$339,4,0)),0,VLOOKUP(A4575,'INFORME SEVEN'!$A$1:$F$339,4,0))</f>
        <v>0</v>
      </c>
      <c r="F4575" s="29">
        <f>IF(ISERROR(VLOOKUP(A4575,'INFORME SEVEN'!$A$1:$F$339,5,0)),0,VLOOKUP(A4575,'INFORME SEVEN'!$A$1:$F$339,5,0))</f>
        <v>0</v>
      </c>
      <c r="G4575" s="65">
        <f t="shared" si="527"/>
        <v>0</v>
      </c>
      <c r="H4575" s="44">
        <f t="shared" si="529"/>
        <v>0</v>
      </c>
      <c r="I4575" s="46">
        <v>0</v>
      </c>
      <c r="J4575" s="31">
        <f t="shared" si="530"/>
        <v>0</v>
      </c>
      <c r="K4575" s="1">
        <f t="shared" si="531"/>
        <v>0</v>
      </c>
      <c r="L4575" s="1">
        <f t="shared" si="528"/>
        <v>6</v>
      </c>
    </row>
    <row r="4576" spans="1:12" ht="16.5" hidden="1" thickBot="1" x14ac:dyDescent="0.3">
      <c r="A4576" s="26">
        <v>750495</v>
      </c>
      <c r="B4576" s="42">
        <v>750495</v>
      </c>
      <c r="C4576" s="43" t="s">
        <v>1956</v>
      </c>
      <c r="D4576" s="44">
        <v>0</v>
      </c>
      <c r="E4576" s="29">
        <f>IF(ISERROR(VLOOKUP(A4576,'INFORME SEVEN'!$A$1:$F$339,4,0)),0,VLOOKUP(A4576,'INFORME SEVEN'!$A$1:$F$339,4,0))</f>
        <v>0</v>
      </c>
      <c r="F4576" s="29">
        <f>IF(ISERROR(VLOOKUP(A4576,'INFORME SEVEN'!$A$1:$F$339,5,0)),0,VLOOKUP(A4576,'INFORME SEVEN'!$A$1:$F$339,5,0))</f>
        <v>0</v>
      </c>
      <c r="G4576" s="65">
        <f t="shared" si="527"/>
        <v>0</v>
      </c>
      <c r="H4576" s="44">
        <f t="shared" si="529"/>
        <v>0</v>
      </c>
      <c r="I4576" s="46">
        <v>0</v>
      </c>
      <c r="J4576" s="31">
        <f t="shared" si="530"/>
        <v>0</v>
      </c>
      <c r="K4576" s="1">
        <f t="shared" si="531"/>
        <v>0</v>
      </c>
      <c r="L4576" s="1">
        <f t="shared" si="528"/>
        <v>6</v>
      </c>
    </row>
    <row r="4577" spans="1:12" ht="16.5" hidden="1" thickBot="1" x14ac:dyDescent="0.3">
      <c r="A4577" s="26">
        <v>7505</v>
      </c>
      <c r="B4577" s="48">
        <v>750500</v>
      </c>
      <c r="C4577" s="49" t="s">
        <v>2028</v>
      </c>
      <c r="D4577" s="39">
        <v>0</v>
      </c>
      <c r="E4577" s="29">
        <f>IF(ISERROR(VLOOKUP(A4577,'INFORME SEVEN'!$A$1:$F$339,4,0)),0,VLOOKUP(A4577,'INFORME SEVEN'!$A$1:$F$339,4,0))</f>
        <v>0</v>
      </c>
      <c r="F4577" s="29">
        <f>IF(ISERROR(VLOOKUP(A4577,'INFORME SEVEN'!$A$1:$F$339,5,0)),0,VLOOKUP(A4577,'INFORME SEVEN'!$A$1:$F$339,5,0))</f>
        <v>0</v>
      </c>
      <c r="G4577" s="39">
        <f t="shared" si="527"/>
        <v>0</v>
      </c>
      <c r="H4577" s="50">
        <f t="shared" si="529"/>
        <v>0</v>
      </c>
      <c r="I4577" s="51">
        <v>0</v>
      </c>
      <c r="J4577" s="31">
        <f t="shared" si="530"/>
        <v>0</v>
      </c>
      <c r="K4577" s="1">
        <f t="shared" si="531"/>
        <v>0</v>
      </c>
      <c r="L4577" s="1">
        <f t="shared" si="528"/>
        <v>4</v>
      </c>
    </row>
    <row r="4578" spans="1:12" ht="16.5" hidden="1" thickBot="1" x14ac:dyDescent="0.3">
      <c r="A4578" s="26">
        <v>750501</v>
      </c>
      <c r="B4578" s="42">
        <v>750501</v>
      </c>
      <c r="C4578" s="43" t="s">
        <v>1954</v>
      </c>
      <c r="D4578" s="44">
        <v>0</v>
      </c>
      <c r="E4578" s="29">
        <f>IF(ISERROR(VLOOKUP(A4578,'INFORME SEVEN'!$A$1:$F$339,4,0)),0,VLOOKUP(A4578,'INFORME SEVEN'!$A$1:$F$339,4,0))</f>
        <v>0</v>
      </c>
      <c r="F4578" s="29">
        <f>IF(ISERROR(VLOOKUP(A4578,'INFORME SEVEN'!$A$1:$F$339,5,0)),0,VLOOKUP(A4578,'INFORME SEVEN'!$A$1:$F$339,5,0))</f>
        <v>0</v>
      </c>
      <c r="G4578" s="65">
        <f t="shared" si="527"/>
        <v>0</v>
      </c>
      <c r="H4578" s="44">
        <f t="shared" si="529"/>
        <v>0</v>
      </c>
      <c r="I4578" s="46">
        <v>0</v>
      </c>
      <c r="J4578" s="31">
        <f t="shared" si="530"/>
        <v>0</v>
      </c>
      <c r="K4578" s="1">
        <f t="shared" si="531"/>
        <v>0</v>
      </c>
      <c r="L4578" s="1">
        <f t="shared" si="528"/>
        <v>6</v>
      </c>
    </row>
    <row r="4579" spans="1:12" ht="16.5" hidden="1" thickBot="1" x14ac:dyDescent="0.3">
      <c r="A4579" s="26">
        <v>750502</v>
      </c>
      <c r="B4579" s="42">
        <v>750502</v>
      </c>
      <c r="C4579" s="43" t="s">
        <v>1820</v>
      </c>
      <c r="D4579" s="44">
        <v>0</v>
      </c>
      <c r="E4579" s="29">
        <f>IF(ISERROR(VLOOKUP(A4579,'INFORME SEVEN'!$A$1:$F$339,4,0)),0,VLOOKUP(A4579,'INFORME SEVEN'!$A$1:$F$339,4,0))</f>
        <v>0</v>
      </c>
      <c r="F4579" s="29">
        <f>IF(ISERROR(VLOOKUP(A4579,'INFORME SEVEN'!$A$1:$F$339,5,0)),0,VLOOKUP(A4579,'INFORME SEVEN'!$A$1:$F$339,5,0))</f>
        <v>0</v>
      </c>
      <c r="G4579" s="65">
        <f t="shared" si="527"/>
        <v>0</v>
      </c>
      <c r="H4579" s="44">
        <f t="shared" si="529"/>
        <v>0</v>
      </c>
      <c r="I4579" s="46">
        <v>0</v>
      </c>
      <c r="J4579" s="31">
        <f t="shared" si="530"/>
        <v>0</v>
      </c>
      <c r="K4579" s="1">
        <f t="shared" si="531"/>
        <v>0</v>
      </c>
      <c r="L4579" s="1">
        <f t="shared" si="528"/>
        <v>6</v>
      </c>
    </row>
    <row r="4580" spans="1:12" ht="16.5" hidden="1" thickBot="1" x14ac:dyDescent="0.3">
      <c r="A4580" s="26">
        <v>750503</v>
      </c>
      <c r="B4580" s="42">
        <v>750503</v>
      </c>
      <c r="C4580" s="43" t="s">
        <v>817</v>
      </c>
      <c r="D4580" s="44">
        <v>0</v>
      </c>
      <c r="E4580" s="29">
        <f>IF(ISERROR(VLOOKUP(A4580,'INFORME SEVEN'!$A$1:$F$339,4,0)),0,VLOOKUP(A4580,'INFORME SEVEN'!$A$1:$F$339,4,0))</f>
        <v>0</v>
      </c>
      <c r="F4580" s="29">
        <f>IF(ISERROR(VLOOKUP(A4580,'INFORME SEVEN'!$A$1:$F$339,5,0)),0,VLOOKUP(A4580,'INFORME SEVEN'!$A$1:$F$339,5,0))</f>
        <v>0</v>
      </c>
      <c r="G4580" s="65">
        <f t="shared" si="527"/>
        <v>0</v>
      </c>
      <c r="H4580" s="44">
        <f t="shared" si="529"/>
        <v>0</v>
      </c>
      <c r="I4580" s="46">
        <v>0</v>
      </c>
      <c r="J4580" s="31">
        <f t="shared" si="530"/>
        <v>0</v>
      </c>
      <c r="K4580" s="1">
        <f t="shared" si="531"/>
        <v>0</v>
      </c>
      <c r="L4580" s="1">
        <f t="shared" si="528"/>
        <v>6</v>
      </c>
    </row>
    <row r="4581" spans="1:12" ht="16.5" hidden="1" thickBot="1" x14ac:dyDescent="0.3">
      <c r="A4581" s="26">
        <v>750504</v>
      </c>
      <c r="B4581" s="42">
        <v>750504</v>
      </c>
      <c r="C4581" s="43" t="s">
        <v>1819</v>
      </c>
      <c r="D4581" s="44">
        <v>0</v>
      </c>
      <c r="E4581" s="29">
        <f>IF(ISERROR(VLOOKUP(A4581,'INFORME SEVEN'!$A$1:$F$339,4,0)),0,VLOOKUP(A4581,'INFORME SEVEN'!$A$1:$F$339,4,0))</f>
        <v>0</v>
      </c>
      <c r="F4581" s="29">
        <f>IF(ISERROR(VLOOKUP(A4581,'INFORME SEVEN'!$A$1:$F$339,5,0)),0,VLOOKUP(A4581,'INFORME SEVEN'!$A$1:$F$339,5,0))</f>
        <v>0</v>
      </c>
      <c r="G4581" s="65">
        <f t="shared" si="527"/>
        <v>0</v>
      </c>
      <c r="H4581" s="44">
        <f t="shared" si="529"/>
        <v>0</v>
      </c>
      <c r="I4581" s="46">
        <v>0</v>
      </c>
      <c r="J4581" s="31">
        <f t="shared" si="530"/>
        <v>0</v>
      </c>
      <c r="K4581" s="1">
        <f t="shared" si="531"/>
        <v>0</v>
      </c>
      <c r="L4581" s="1">
        <f t="shared" si="528"/>
        <v>6</v>
      </c>
    </row>
    <row r="4582" spans="1:12" ht="16.5" hidden="1" thickBot="1" x14ac:dyDescent="0.3">
      <c r="A4582" s="26">
        <v>750505</v>
      </c>
      <c r="B4582" s="42">
        <v>750505</v>
      </c>
      <c r="C4582" s="43" t="s">
        <v>818</v>
      </c>
      <c r="D4582" s="44">
        <v>0</v>
      </c>
      <c r="E4582" s="29">
        <f>IF(ISERROR(VLOOKUP(A4582,'INFORME SEVEN'!$A$1:$F$339,4,0)),0,VLOOKUP(A4582,'INFORME SEVEN'!$A$1:$F$339,4,0))</f>
        <v>0</v>
      </c>
      <c r="F4582" s="29">
        <f>IF(ISERROR(VLOOKUP(A4582,'INFORME SEVEN'!$A$1:$F$339,5,0)),0,VLOOKUP(A4582,'INFORME SEVEN'!$A$1:$F$339,5,0))</f>
        <v>0</v>
      </c>
      <c r="G4582" s="65">
        <f t="shared" si="527"/>
        <v>0</v>
      </c>
      <c r="H4582" s="44">
        <f t="shared" si="529"/>
        <v>0</v>
      </c>
      <c r="I4582" s="46">
        <v>0</v>
      </c>
      <c r="J4582" s="31">
        <f t="shared" si="530"/>
        <v>0</v>
      </c>
      <c r="K4582" s="1">
        <f t="shared" si="531"/>
        <v>0</v>
      </c>
      <c r="L4582" s="1">
        <f t="shared" si="528"/>
        <v>6</v>
      </c>
    </row>
    <row r="4583" spans="1:12" ht="16.5" hidden="1" thickBot="1" x14ac:dyDescent="0.3">
      <c r="A4583" s="26">
        <v>750506</v>
      </c>
      <c r="B4583" s="42">
        <v>750506</v>
      </c>
      <c r="C4583" s="43" t="s">
        <v>440</v>
      </c>
      <c r="D4583" s="44">
        <v>0</v>
      </c>
      <c r="E4583" s="29">
        <f>IF(ISERROR(VLOOKUP(A4583,'INFORME SEVEN'!$A$1:$F$339,4,0)),0,VLOOKUP(A4583,'INFORME SEVEN'!$A$1:$F$339,4,0))</f>
        <v>0</v>
      </c>
      <c r="F4583" s="29">
        <f>IF(ISERROR(VLOOKUP(A4583,'INFORME SEVEN'!$A$1:$F$339,5,0)),0,VLOOKUP(A4583,'INFORME SEVEN'!$A$1:$F$339,5,0))</f>
        <v>0</v>
      </c>
      <c r="G4583" s="65">
        <f t="shared" si="527"/>
        <v>0</v>
      </c>
      <c r="H4583" s="44">
        <f t="shared" si="529"/>
        <v>0</v>
      </c>
      <c r="I4583" s="46">
        <v>0</v>
      </c>
      <c r="J4583" s="31">
        <f t="shared" si="530"/>
        <v>0</v>
      </c>
      <c r="K4583" s="1">
        <f t="shared" si="531"/>
        <v>0</v>
      </c>
      <c r="L4583" s="1">
        <f t="shared" si="528"/>
        <v>6</v>
      </c>
    </row>
    <row r="4584" spans="1:12" ht="16.5" hidden="1" thickBot="1" x14ac:dyDescent="0.3">
      <c r="A4584" s="26">
        <v>750507</v>
      </c>
      <c r="B4584" s="42">
        <v>750507</v>
      </c>
      <c r="C4584" s="43" t="s">
        <v>1955</v>
      </c>
      <c r="D4584" s="44">
        <v>0</v>
      </c>
      <c r="E4584" s="29">
        <f>IF(ISERROR(VLOOKUP(A4584,'INFORME SEVEN'!$A$1:$F$339,4,0)),0,VLOOKUP(A4584,'INFORME SEVEN'!$A$1:$F$339,4,0))</f>
        <v>0</v>
      </c>
      <c r="F4584" s="29">
        <f>IF(ISERROR(VLOOKUP(A4584,'INFORME SEVEN'!$A$1:$F$339,5,0)),0,VLOOKUP(A4584,'INFORME SEVEN'!$A$1:$F$339,5,0))</f>
        <v>0</v>
      </c>
      <c r="G4584" s="65">
        <f t="shared" si="527"/>
        <v>0</v>
      </c>
      <c r="H4584" s="44">
        <f t="shared" si="529"/>
        <v>0</v>
      </c>
      <c r="I4584" s="46">
        <v>0</v>
      </c>
      <c r="J4584" s="31">
        <f t="shared" si="530"/>
        <v>0</v>
      </c>
      <c r="K4584" s="1">
        <f t="shared" si="531"/>
        <v>0</v>
      </c>
      <c r="L4584" s="1">
        <f t="shared" si="528"/>
        <v>6</v>
      </c>
    </row>
    <row r="4585" spans="1:12" ht="16.5" hidden="1" thickBot="1" x14ac:dyDescent="0.3">
      <c r="A4585" s="26">
        <v>750508</v>
      </c>
      <c r="B4585" s="42">
        <v>750508</v>
      </c>
      <c r="C4585" s="43" t="s">
        <v>438</v>
      </c>
      <c r="D4585" s="44">
        <v>0</v>
      </c>
      <c r="E4585" s="29">
        <f>IF(ISERROR(VLOOKUP(A4585,'INFORME SEVEN'!$A$1:$F$339,4,0)),0,VLOOKUP(A4585,'INFORME SEVEN'!$A$1:$F$339,4,0))</f>
        <v>0</v>
      </c>
      <c r="F4585" s="29">
        <f>IF(ISERROR(VLOOKUP(A4585,'INFORME SEVEN'!$A$1:$F$339,5,0)),0,VLOOKUP(A4585,'INFORME SEVEN'!$A$1:$F$339,5,0))</f>
        <v>0</v>
      </c>
      <c r="G4585" s="65">
        <f t="shared" si="527"/>
        <v>0</v>
      </c>
      <c r="H4585" s="44">
        <f t="shared" si="529"/>
        <v>0</v>
      </c>
      <c r="I4585" s="46">
        <v>0</v>
      </c>
      <c r="J4585" s="31">
        <f t="shared" si="530"/>
        <v>0</v>
      </c>
      <c r="K4585" s="1">
        <f t="shared" si="531"/>
        <v>0</v>
      </c>
      <c r="L4585" s="1">
        <f t="shared" si="528"/>
        <v>6</v>
      </c>
    </row>
    <row r="4586" spans="1:12" ht="16.5" hidden="1" thickBot="1" x14ac:dyDescent="0.3">
      <c r="A4586" s="26">
        <v>750509</v>
      </c>
      <c r="B4586" s="42">
        <v>750509</v>
      </c>
      <c r="C4586" s="43" t="s">
        <v>1821</v>
      </c>
      <c r="D4586" s="44">
        <v>0</v>
      </c>
      <c r="E4586" s="29">
        <f>IF(ISERROR(VLOOKUP(A4586,'INFORME SEVEN'!$A$1:$F$339,4,0)),0,VLOOKUP(A4586,'INFORME SEVEN'!$A$1:$F$339,4,0))</f>
        <v>0</v>
      </c>
      <c r="F4586" s="29">
        <f>IF(ISERROR(VLOOKUP(A4586,'INFORME SEVEN'!$A$1:$F$339,5,0)),0,VLOOKUP(A4586,'INFORME SEVEN'!$A$1:$F$339,5,0))</f>
        <v>0</v>
      </c>
      <c r="G4586" s="65">
        <f t="shared" si="527"/>
        <v>0</v>
      </c>
      <c r="H4586" s="44">
        <f t="shared" si="529"/>
        <v>0</v>
      </c>
      <c r="I4586" s="46">
        <v>0</v>
      </c>
      <c r="J4586" s="31">
        <f t="shared" si="530"/>
        <v>0</v>
      </c>
      <c r="K4586" s="1">
        <f t="shared" si="531"/>
        <v>0</v>
      </c>
      <c r="L4586" s="1">
        <f t="shared" si="528"/>
        <v>6</v>
      </c>
    </row>
    <row r="4587" spans="1:12" ht="16.5" hidden="1" thickBot="1" x14ac:dyDescent="0.3">
      <c r="A4587" s="26">
        <v>750510</v>
      </c>
      <c r="B4587" s="42">
        <v>750510</v>
      </c>
      <c r="C4587" s="43" t="s">
        <v>1822</v>
      </c>
      <c r="D4587" s="44">
        <v>0</v>
      </c>
      <c r="E4587" s="29">
        <f>IF(ISERROR(VLOOKUP(A4587,'INFORME SEVEN'!$A$1:$F$339,4,0)),0,VLOOKUP(A4587,'INFORME SEVEN'!$A$1:$F$339,4,0))</f>
        <v>0</v>
      </c>
      <c r="F4587" s="29">
        <f>IF(ISERROR(VLOOKUP(A4587,'INFORME SEVEN'!$A$1:$F$339,5,0)),0,VLOOKUP(A4587,'INFORME SEVEN'!$A$1:$F$339,5,0))</f>
        <v>0</v>
      </c>
      <c r="G4587" s="65">
        <f t="shared" si="527"/>
        <v>0</v>
      </c>
      <c r="H4587" s="44">
        <f t="shared" si="529"/>
        <v>0</v>
      </c>
      <c r="I4587" s="46">
        <v>0</v>
      </c>
      <c r="J4587" s="31">
        <f t="shared" si="530"/>
        <v>0</v>
      </c>
      <c r="K4587" s="1">
        <f t="shared" si="531"/>
        <v>0</v>
      </c>
      <c r="L4587" s="1">
        <f t="shared" si="528"/>
        <v>6</v>
      </c>
    </row>
    <row r="4588" spans="1:12" ht="16.5" hidden="1" thickBot="1" x14ac:dyDescent="0.3">
      <c r="A4588" s="26">
        <v>750595</v>
      </c>
      <c r="B4588" s="42">
        <v>750595</v>
      </c>
      <c r="C4588" s="43" t="s">
        <v>1956</v>
      </c>
      <c r="D4588" s="44">
        <v>0</v>
      </c>
      <c r="E4588" s="29">
        <f>IF(ISERROR(VLOOKUP(A4588,'INFORME SEVEN'!$A$1:$F$339,4,0)),0,VLOOKUP(A4588,'INFORME SEVEN'!$A$1:$F$339,4,0))</f>
        <v>0</v>
      </c>
      <c r="F4588" s="29">
        <f>IF(ISERROR(VLOOKUP(A4588,'INFORME SEVEN'!$A$1:$F$339,5,0)),0,VLOOKUP(A4588,'INFORME SEVEN'!$A$1:$F$339,5,0))</f>
        <v>0</v>
      </c>
      <c r="G4588" s="65">
        <f t="shared" si="527"/>
        <v>0</v>
      </c>
      <c r="H4588" s="44">
        <f t="shared" si="529"/>
        <v>0</v>
      </c>
      <c r="I4588" s="46">
        <v>0</v>
      </c>
      <c r="J4588" s="31">
        <f t="shared" si="530"/>
        <v>0</v>
      </c>
      <c r="K4588" s="1">
        <f t="shared" si="531"/>
        <v>0</v>
      </c>
      <c r="L4588" s="1">
        <f t="shared" si="528"/>
        <v>6</v>
      </c>
    </row>
    <row r="4589" spans="1:12" ht="16.5" hidden="1" thickBot="1" x14ac:dyDescent="0.3">
      <c r="A4589" s="26">
        <v>7506</v>
      </c>
      <c r="B4589" s="48">
        <v>750600</v>
      </c>
      <c r="C4589" s="49" t="s">
        <v>2029</v>
      </c>
      <c r="D4589" s="39">
        <v>0</v>
      </c>
      <c r="E4589" s="29">
        <f>IF(ISERROR(VLOOKUP(A4589,'INFORME SEVEN'!$A$1:$F$339,4,0)),0,VLOOKUP(A4589,'INFORME SEVEN'!$A$1:$F$339,4,0))</f>
        <v>0</v>
      </c>
      <c r="F4589" s="29">
        <f>IF(ISERROR(VLOOKUP(A4589,'INFORME SEVEN'!$A$1:$F$339,5,0)),0,VLOOKUP(A4589,'INFORME SEVEN'!$A$1:$F$339,5,0))</f>
        <v>0</v>
      </c>
      <c r="G4589" s="39">
        <f t="shared" si="527"/>
        <v>0</v>
      </c>
      <c r="H4589" s="50">
        <f t="shared" si="529"/>
        <v>0</v>
      </c>
      <c r="I4589" s="51">
        <v>0</v>
      </c>
      <c r="J4589" s="31">
        <f t="shared" si="530"/>
        <v>0</v>
      </c>
      <c r="K4589" s="1">
        <f t="shared" si="531"/>
        <v>0</v>
      </c>
      <c r="L4589" s="1">
        <f t="shared" si="528"/>
        <v>4</v>
      </c>
    </row>
    <row r="4590" spans="1:12" ht="16.5" hidden="1" thickBot="1" x14ac:dyDescent="0.3">
      <c r="A4590" s="26">
        <v>750601</v>
      </c>
      <c r="B4590" s="42">
        <v>750601</v>
      </c>
      <c r="C4590" s="43" t="s">
        <v>1954</v>
      </c>
      <c r="D4590" s="44">
        <v>0</v>
      </c>
      <c r="E4590" s="29">
        <f>IF(ISERROR(VLOOKUP(A4590,'INFORME SEVEN'!$A$1:$F$339,4,0)),0,VLOOKUP(A4590,'INFORME SEVEN'!$A$1:$F$339,4,0))</f>
        <v>0</v>
      </c>
      <c r="F4590" s="29">
        <f>IF(ISERROR(VLOOKUP(A4590,'INFORME SEVEN'!$A$1:$F$339,5,0)),0,VLOOKUP(A4590,'INFORME SEVEN'!$A$1:$F$339,5,0))</f>
        <v>0</v>
      </c>
      <c r="G4590" s="65">
        <f t="shared" si="527"/>
        <v>0</v>
      </c>
      <c r="H4590" s="44">
        <f t="shared" si="529"/>
        <v>0</v>
      </c>
      <c r="I4590" s="46">
        <v>0</v>
      </c>
      <c r="J4590" s="31">
        <f t="shared" si="530"/>
        <v>0</v>
      </c>
      <c r="K4590" s="1">
        <f t="shared" si="531"/>
        <v>0</v>
      </c>
      <c r="L4590" s="1">
        <f t="shared" si="528"/>
        <v>6</v>
      </c>
    </row>
    <row r="4591" spans="1:12" ht="16.5" hidden="1" thickBot="1" x14ac:dyDescent="0.3">
      <c r="A4591" s="26">
        <v>750602</v>
      </c>
      <c r="B4591" s="42">
        <v>750602</v>
      </c>
      <c r="C4591" s="43" t="s">
        <v>1820</v>
      </c>
      <c r="D4591" s="44">
        <v>0</v>
      </c>
      <c r="E4591" s="29">
        <f>IF(ISERROR(VLOOKUP(A4591,'INFORME SEVEN'!$A$1:$F$339,4,0)),0,VLOOKUP(A4591,'INFORME SEVEN'!$A$1:$F$339,4,0))</f>
        <v>0</v>
      </c>
      <c r="F4591" s="29">
        <f>IF(ISERROR(VLOOKUP(A4591,'INFORME SEVEN'!$A$1:$F$339,5,0)),0,VLOOKUP(A4591,'INFORME SEVEN'!$A$1:$F$339,5,0))</f>
        <v>0</v>
      </c>
      <c r="G4591" s="65">
        <f t="shared" si="527"/>
        <v>0</v>
      </c>
      <c r="H4591" s="44">
        <f t="shared" si="529"/>
        <v>0</v>
      </c>
      <c r="I4591" s="46">
        <v>0</v>
      </c>
      <c r="J4591" s="31">
        <f t="shared" si="530"/>
        <v>0</v>
      </c>
      <c r="K4591" s="1">
        <f t="shared" si="531"/>
        <v>0</v>
      </c>
      <c r="L4591" s="1">
        <f t="shared" si="528"/>
        <v>6</v>
      </c>
    </row>
    <row r="4592" spans="1:12" ht="16.5" hidden="1" thickBot="1" x14ac:dyDescent="0.3">
      <c r="A4592" s="26">
        <v>750603</v>
      </c>
      <c r="B4592" s="42">
        <v>750603</v>
      </c>
      <c r="C4592" s="43" t="s">
        <v>817</v>
      </c>
      <c r="D4592" s="44">
        <v>0</v>
      </c>
      <c r="E4592" s="29">
        <f>IF(ISERROR(VLOOKUP(A4592,'INFORME SEVEN'!$A$1:$F$339,4,0)),0,VLOOKUP(A4592,'INFORME SEVEN'!$A$1:$F$339,4,0))</f>
        <v>0</v>
      </c>
      <c r="F4592" s="29">
        <f>IF(ISERROR(VLOOKUP(A4592,'INFORME SEVEN'!$A$1:$F$339,5,0)),0,VLOOKUP(A4592,'INFORME SEVEN'!$A$1:$F$339,5,0))</f>
        <v>0</v>
      </c>
      <c r="G4592" s="65">
        <f t="shared" si="527"/>
        <v>0</v>
      </c>
      <c r="H4592" s="44">
        <f t="shared" si="529"/>
        <v>0</v>
      </c>
      <c r="I4592" s="46">
        <v>0</v>
      </c>
      <c r="J4592" s="31">
        <f t="shared" si="530"/>
        <v>0</v>
      </c>
      <c r="K4592" s="1">
        <f t="shared" si="531"/>
        <v>0</v>
      </c>
      <c r="L4592" s="1">
        <f t="shared" si="528"/>
        <v>6</v>
      </c>
    </row>
    <row r="4593" spans="1:12" ht="16.5" hidden="1" thickBot="1" x14ac:dyDescent="0.3">
      <c r="A4593" s="26">
        <v>750604</v>
      </c>
      <c r="B4593" s="42">
        <v>750604</v>
      </c>
      <c r="C4593" s="43" t="s">
        <v>1819</v>
      </c>
      <c r="D4593" s="44">
        <v>0</v>
      </c>
      <c r="E4593" s="29">
        <f>IF(ISERROR(VLOOKUP(A4593,'INFORME SEVEN'!$A$1:$F$339,4,0)),0,VLOOKUP(A4593,'INFORME SEVEN'!$A$1:$F$339,4,0))</f>
        <v>0</v>
      </c>
      <c r="F4593" s="29">
        <f>IF(ISERROR(VLOOKUP(A4593,'INFORME SEVEN'!$A$1:$F$339,5,0)),0,VLOOKUP(A4593,'INFORME SEVEN'!$A$1:$F$339,5,0))</f>
        <v>0</v>
      </c>
      <c r="G4593" s="65">
        <f t="shared" si="527"/>
        <v>0</v>
      </c>
      <c r="H4593" s="44">
        <f t="shared" si="529"/>
        <v>0</v>
      </c>
      <c r="I4593" s="46">
        <v>0</v>
      </c>
      <c r="J4593" s="31">
        <f t="shared" si="530"/>
        <v>0</v>
      </c>
      <c r="K4593" s="1">
        <f t="shared" si="531"/>
        <v>0</v>
      </c>
      <c r="L4593" s="1">
        <f t="shared" si="528"/>
        <v>6</v>
      </c>
    </row>
    <row r="4594" spans="1:12" ht="16.5" hidden="1" thickBot="1" x14ac:dyDescent="0.3">
      <c r="A4594" s="26">
        <v>750605</v>
      </c>
      <c r="B4594" s="42">
        <v>750605</v>
      </c>
      <c r="C4594" s="43" t="s">
        <v>818</v>
      </c>
      <c r="D4594" s="44">
        <v>0</v>
      </c>
      <c r="E4594" s="29">
        <f>IF(ISERROR(VLOOKUP(A4594,'INFORME SEVEN'!$A$1:$F$339,4,0)),0,VLOOKUP(A4594,'INFORME SEVEN'!$A$1:$F$339,4,0))</f>
        <v>0</v>
      </c>
      <c r="F4594" s="29">
        <f>IF(ISERROR(VLOOKUP(A4594,'INFORME SEVEN'!$A$1:$F$339,5,0)),0,VLOOKUP(A4594,'INFORME SEVEN'!$A$1:$F$339,5,0))</f>
        <v>0</v>
      </c>
      <c r="G4594" s="65">
        <f t="shared" si="527"/>
        <v>0</v>
      </c>
      <c r="H4594" s="44">
        <f t="shared" si="529"/>
        <v>0</v>
      </c>
      <c r="I4594" s="46">
        <v>0</v>
      </c>
      <c r="J4594" s="31">
        <f t="shared" si="530"/>
        <v>0</v>
      </c>
      <c r="K4594" s="1">
        <f t="shared" si="531"/>
        <v>0</v>
      </c>
      <c r="L4594" s="1">
        <f t="shared" si="528"/>
        <v>6</v>
      </c>
    </row>
    <row r="4595" spans="1:12" ht="16.5" hidden="1" thickBot="1" x14ac:dyDescent="0.3">
      <c r="A4595" s="26">
        <v>750606</v>
      </c>
      <c r="B4595" s="42">
        <v>750606</v>
      </c>
      <c r="C4595" s="43" t="s">
        <v>440</v>
      </c>
      <c r="D4595" s="44">
        <v>0</v>
      </c>
      <c r="E4595" s="29">
        <f>IF(ISERROR(VLOOKUP(A4595,'INFORME SEVEN'!$A$1:$F$339,4,0)),0,VLOOKUP(A4595,'INFORME SEVEN'!$A$1:$F$339,4,0))</f>
        <v>0</v>
      </c>
      <c r="F4595" s="29">
        <f>IF(ISERROR(VLOOKUP(A4595,'INFORME SEVEN'!$A$1:$F$339,5,0)),0,VLOOKUP(A4595,'INFORME SEVEN'!$A$1:$F$339,5,0))</f>
        <v>0</v>
      </c>
      <c r="G4595" s="65">
        <f t="shared" si="527"/>
        <v>0</v>
      </c>
      <c r="H4595" s="44">
        <f t="shared" si="529"/>
        <v>0</v>
      </c>
      <c r="I4595" s="46">
        <v>0</v>
      </c>
      <c r="J4595" s="31">
        <f t="shared" si="530"/>
        <v>0</v>
      </c>
      <c r="K4595" s="1">
        <f t="shared" si="531"/>
        <v>0</v>
      </c>
      <c r="L4595" s="1">
        <f t="shared" si="528"/>
        <v>6</v>
      </c>
    </row>
    <row r="4596" spans="1:12" ht="16.5" hidden="1" thickBot="1" x14ac:dyDescent="0.3">
      <c r="A4596" s="26">
        <v>750607</v>
      </c>
      <c r="B4596" s="42">
        <v>750607</v>
      </c>
      <c r="C4596" s="43" t="s">
        <v>1955</v>
      </c>
      <c r="D4596" s="44">
        <v>0</v>
      </c>
      <c r="E4596" s="29">
        <f>IF(ISERROR(VLOOKUP(A4596,'INFORME SEVEN'!$A$1:$F$339,4,0)),0,VLOOKUP(A4596,'INFORME SEVEN'!$A$1:$F$339,4,0))</f>
        <v>0</v>
      </c>
      <c r="F4596" s="29">
        <f>IF(ISERROR(VLOOKUP(A4596,'INFORME SEVEN'!$A$1:$F$339,5,0)),0,VLOOKUP(A4596,'INFORME SEVEN'!$A$1:$F$339,5,0))</f>
        <v>0</v>
      </c>
      <c r="G4596" s="65">
        <f t="shared" si="527"/>
        <v>0</v>
      </c>
      <c r="H4596" s="44">
        <f t="shared" si="529"/>
        <v>0</v>
      </c>
      <c r="I4596" s="46">
        <v>0</v>
      </c>
      <c r="J4596" s="31">
        <f t="shared" si="530"/>
        <v>0</v>
      </c>
      <c r="K4596" s="1">
        <f t="shared" si="531"/>
        <v>0</v>
      </c>
      <c r="L4596" s="1">
        <f t="shared" si="528"/>
        <v>6</v>
      </c>
    </row>
    <row r="4597" spans="1:12" ht="16.5" hidden="1" thickBot="1" x14ac:dyDescent="0.3">
      <c r="A4597" s="26">
        <v>750608</v>
      </c>
      <c r="B4597" s="42">
        <v>750608</v>
      </c>
      <c r="C4597" s="43" t="s">
        <v>438</v>
      </c>
      <c r="D4597" s="44">
        <v>0</v>
      </c>
      <c r="E4597" s="29">
        <f>IF(ISERROR(VLOOKUP(A4597,'INFORME SEVEN'!$A$1:$F$339,4,0)),0,VLOOKUP(A4597,'INFORME SEVEN'!$A$1:$F$339,4,0))</f>
        <v>0</v>
      </c>
      <c r="F4597" s="29">
        <f>IF(ISERROR(VLOOKUP(A4597,'INFORME SEVEN'!$A$1:$F$339,5,0)),0,VLOOKUP(A4597,'INFORME SEVEN'!$A$1:$F$339,5,0))</f>
        <v>0</v>
      </c>
      <c r="G4597" s="65">
        <f t="shared" si="527"/>
        <v>0</v>
      </c>
      <c r="H4597" s="44">
        <f t="shared" si="529"/>
        <v>0</v>
      </c>
      <c r="I4597" s="46">
        <v>0</v>
      </c>
      <c r="J4597" s="31">
        <f t="shared" si="530"/>
        <v>0</v>
      </c>
      <c r="K4597" s="1">
        <f t="shared" si="531"/>
        <v>0</v>
      </c>
      <c r="L4597" s="1">
        <f t="shared" si="528"/>
        <v>6</v>
      </c>
    </row>
    <row r="4598" spans="1:12" ht="16.5" hidden="1" thickBot="1" x14ac:dyDescent="0.3">
      <c r="A4598" s="26">
        <v>750609</v>
      </c>
      <c r="B4598" s="42">
        <v>750609</v>
      </c>
      <c r="C4598" s="43" t="s">
        <v>1821</v>
      </c>
      <c r="D4598" s="44">
        <v>0</v>
      </c>
      <c r="E4598" s="29">
        <f>IF(ISERROR(VLOOKUP(A4598,'INFORME SEVEN'!$A$1:$F$339,4,0)),0,VLOOKUP(A4598,'INFORME SEVEN'!$A$1:$F$339,4,0))</f>
        <v>0</v>
      </c>
      <c r="F4598" s="29">
        <f>IF(ISERROR(VLOOKUP(A4598,'INFORME SEVEN'!$A$1:$F$339,5,0)),0,VLOOKUP(A4598,'INFORME SEVEN'!$A$1:$F$339,5,0))</f>
        <v>0</v>
      </c>
      <c r="G4598" s="65">
        <f t="shared" si="527"/>
        <v>0</v>
      </c>
      <c r="H4598" s="44">
        <f t="shared" si="529"/>
        <v>0</v>
      </c>
      <c r="I4598" s="46">
        <v>0</v>
      </c>
      <c r="J4598" s="31">
        <f t="shared" si="530"/>
        <v>0</v>
      </c>
      <c r="K4598" s="1">
        <f t="shared" si="531"/>
        <v>0</v>
      </c>
      <c r="L4598" s="1">
        <f t="shared" si="528"/>
        <v>6</v>
      </c>
    </row>
    <row r="4599" spans="1:12" ht="16.5" hidden="1" thickBot="1" x14ac:dyDescent="0.3">
      <c r="A4599" s="26">
        <v>750610</v>
      </c>
      <c r="B4599" s="42">
        <v>750610</v>
      </c>
      <c r="C4599" s="43" t="s">
        <v>1822</v>
      </c>
      <c r="D4599" s="44">
        <v>0</v>
      </c>
      <c r="E4599" s="29">
        <f>IF(ISERROR(VLOOKUP(A4599,'INFORME SEVEN'!$A$1:$F$339,4,0)),0,VLOOKUP(A4599,'INFORME SEVEN'!$A$1:$F$339,4,0))</f>
        <v>0</v>
      </c>
      <c r="F4599" s="29">
        <f>IF(ISERROR(VLOOKUP(A4599,'INFORME SEVEN'!$A$1:$F$339,5,0)),0,VLOOKUP(A4599,'INFORME SEVEN'!$A$1:$F$339,5,0))</f>
        <v>0</v>
      </c>
      <c r="G4599" s="65">
        <f t="shared" si="527"/>
        <v>0</v>
      </c>
      <c r="H4599" s="44">
        <f t="shared" si="529"/>
        <v>0</v>
      </c>
      <c r="I4599" s="46">
        <v>0</v>
      </c>
      <c r="J4599" s="31">
        <f t="shared" si="530"/>
        <v>0</v>
      </c>
      <c r="K4599" s="1">
        <f t="shared" si="531"/>
        <v>0</v>
      </c>
      <c r="L4599" s="1">
        <f t="shared" si="528"/>
        <v>6</v>
      </c>
    </row>
    <row r="4600" spans="1:12" ht="16.5" hidden="1" thickBot="1" x14ac:dyDescent="0.3">
      <c r="A4600" s="26">
        <v>750695</v>
      </c>
      <c r="B4600" s="42">
        <v>750695</v>
      </c>
      <c r="C4600" s="43" t="s">
        <v>1956</v>
      </c>
      <c r="D4600" s="44">
        <v>0</v>
      </c>
      <c r="E4600" s="29">
        <f>IF(ISERROR(VLOOKUP(A4600,'INFORME SEVEN'!$A$1:$F$339,4,0)),0,VLOOKUP(A4600,'INFORME SEVEN'!$A$1:$F$339,4,0))</f>
        <v>0</v>
      </c>
      <c r="F4600" s="29">
        <f>IF(ISERROR(VLOOKUP(A4600,'INFORME SEVEN'!$A$1:$F$339,5,0)),0,VLOOKUP(A4600,'INFORME SEVEN'!$A$1:$F$339,5,0))</f>
        <v>0</v>
      </c>
      <c r="G4600" s="65">
        <f t="shared" si="527"/>
        <v>0</v>
      </c>
      <c r="H4600" s="44">
        <f t="shared" si="529"/>
        <v>0</v>
      </c>
      <c r="I4600" s="46">
        <v>0</v>
      </c>
      <c r="J4600" s="31">
        <f t="shared" si="530"/>
        <v>0</v>
      </c>
      <c r="K4600" s="1">
        <f t="shared" si="531"/>
        <v>0</v>
      </c>
      <c r="L4600" s="1">
        <f t="shared" si="528"/>
        <v>6</v>
      </c>
    </row>
    <row r="4601" spans="1:12" ht="16.5" hidden="1" thickBot="1" x14ac:dyDescent="0.3">
      <c r="A4601" s="26">
        <v>76</v>
      </c>
      <c r="B4601" s="32">
        <v>760000</v>
      </c>
      <c r="C4601" s="33" t="s">
        <v>1529</v>
      </c>
      <c r="D4601" s="34">
        <v>0</v>
      </c>
      <c r="E4601" s="29">
        <f>IF(ISERROR(VLOOKUP(A4601,'INFORME SEVEN'!$A$1:$F$339,4,0)),0,VLOOKUP(A4601,'INFORME SEVEN'!$A$1:$F$339,4,0))</f>
        <v>0</v>
      </c>
      <c r="F4601" s="29">
        <f>IF(ISERROR(VLOOKUP(A4601,'INFORME SEVEN'!$A$1:$F$339,5,0)),0,VLOOKUP(A4601,'INFORME SEVEN'!$A$1:$F$339,5,0))</f>
        <v>0</v>
      </c>
      <c r="G4601" s="64">
        <f t="shared" si="527"/>
        <v>0</v>
      </c>
      <c r="H4601" s="34">
        <f t="shared" si="529"/>
        <v>0</v>
      </c>
      <c r="I4601" s="58">
        <v>0</v>
      </c>
      <c r="J4601" s="31">
        <f t="shared" si="530"/>
        <v>0</v>
      </c>
      <c r="K4601" s="1">
        <f t="shared" si="531"/>
        <v>0</v>
      </c>
      <c r="L4601" s="1">
        <f t="shared" si="528"/>
        <v>2</v>
      </c>
    </row>
    <row r="4602" spans="1:12" ht="16.5" hidden="1" thickBot="1" x14ac:dyDescent="0.3">
      <c r="A4602" s="26">
        <v>7601</v>
      </c>
      <c r="B4602" s="48">
        <v>760100</v>
      </c>
      <c r="C4602" s="49" t="s">
        <v>2030</v>
      </c>
      <c r="D4602" s="39">
        <v>0</v>
      </c>
      <c r="E4602" s="29">
        <f>IF(ISERROR(VLOOKUP(A4602,'INFORME SEVEN'!$A$1:$F$339,4,0)),0,VLOOKUP(A4602,'INFORME SEVEN'!$A$1:$F$339,4,0))</f>
        <v>0</v>
      </c>
      <c r="F4602" s="29">
        <f>IF(ISERROR(VLOOKUP(A4602,'INFORME SEVEN'!$A$1:$F$339,5,0)),0,VLOOKUP(A4602,'INFORME SEVEN'!$A$1:$F$339,5,0))</f>
        <v>0</v>
      </c>
      <c r="G4602" s="39">
        <f t="shared" si="527"/>
        <v>0</v>
      </c>
      <c r="H4602" s="50">
        <f t="shared" si="529"/>
        <v>0</v>
      </c>
      <c r="I4602" s="51">
        <v>0</v>
      </c>
      <c r="J4602" s="31">
        <f t="shared" si="530"/>
        <v>0</v>
      </c>
      <c r="K4602" s="1">
        <f t="shared" si="531"/>
        <v>0</v>
      </c>
      <c r="L4602" s="1">
        <f t="shared" si="528"/>
        <v>4</v>
      </c>
    </row>
    <row r="4603" spans="1:12" ht="16.5" hidden="1" thickBot="1" x14ac:dyDescent="0.3">
      <c r="A4603" s="26">
        <v>760101</v>
      </c>
      <c r="B4603" s="42">
        <v>760101</v>
      </c>
      <c r="C4603" s="43" t="s">
        <v>1954</v>
      </c>
      <c r="D4603" s="44">
        <v>0</v>
      </c>
      <c r="E4603" s="29">
        <f>IF(ISERROR(VLOOKUP(A4603,'INFORME SEVEN'!$A$1:$F$339,4,0)),0,VLOOKUP(A4603,'INFORME SEVEN'!$A$1:$F$339,4,0))</f>
        <v>0</v>
      </c>
      <c r="F4603" s="29">
        <f>IF(ISERROR(VLOOKUP(A4603,'INFORME SEVEN'!$A$1:$F$339,5,0)),0,VLOOKUP(A4603,'INFORME SEVEN'!$A$1:$F$339,5,0))</f>
        <v>0</v>
      </c>
      <c r="G4603" s="65">
        <f t="shared" si="527"/>
        <v>0</v>
      </c>
      <c r="H4603" s="44">
        <f t="shared" si="529"/>
        <v>0</v>
      </c>
      <c r="I4603" s="46">
        <v>0</v>
      </c>
      <c r="J4603" s="31">
        <f t="shared" si="530"/>
        <v>0</v>
      </c>
      <c r="K4603" s="1">
        <f t="shared" si="531"/>
        <v>0</v>
      </c>
      <c r="L4603" s="1">
        <f t="shared" si="528"/>
        <v>6</v>
      </c>
    </row>
    <row r="4604" spans="1:12" ht="16.5" hidden="1" thickBot="1" x14ac:dyDescent="0.3">
      <c r="A4604" s="26">
        <v>760102</v>
      </c>
      <c r="B4604" s="42">
        <v>760102</v>
      </c>
      <c r="C4604" s="43" t="s">
        <v>1820</v>
      </c>
      <c r="D4604" s="44">
        <v>0</v>
      </c>
      <c r="E4604" s="29">
        <f>IF(ISERROR(VLOOKUP(A4604,'INFORME SEVEN'!$A$1:$F$339,4,0)),0,VLOOKUP(A4604,'INFORME SEVEN'!$A$1:$F$339,4,0))</f>
        <v>0</v>
      </c>
      <c r="F4604" s="29">
        <f>IF(ISERROR(VLOOKUP(A4604,'INFORME SEVEN'!$A$1:$F$339,5,0)),0,VLOOKUP(A4604,'INFORME SEVEN'!$A$1:$F$339,5,0))</f>
        <v>0</v>
      </c>
      <c r="G4604" s="65">
        <f t="shared" si="527"/>
        <v>0</v>
      </c>
      <c r="H4604" s="44">
        <f t="shared" si="529"/>
        <v>0</v>
      </c>
      <c r="I4604" s="46">
        <v>0</v>
      </c>
      <c r="J4604" s="31">
        <f t="shared" si="530"/>
        <v>0</v>
      </c>
      <c r="K4604" s="1">
        <f t="shared" si="531"/>
        <v>0</v>
      </c>
      <c r="L4604" s="1">
        <f t="shared" si="528"/>
        <v>6</v>
      </c>
    </row>
    <row r="4605" spans="1:12" ht="16.5" hidden="1" thickBot="1" x14ac:dyDescent="0.3">
      <c r="A4605" s="26">
        <v>760103</v>
      </c>
      <c r="B4605" s="42">
        <v>760103</v>
      </c>
      <c r="C4605" s="43" t="s">
        <v>817</v>
      </c>
      <c r="D4605" s="44">
        <v>0</v>
      </c>
      <c r="E4605" s="29">
        <f>IF(ISERROR(VLOOKUP(A4605,'INFORME SEVEN'!$A$1:$F$339,4,0)),0,VLOOKUP(A4605,'INFORME SEVEN'!$A$1:$F$339,4,0))</f>
        <v>0</v>
      </c>
      <c r="F4605" s="29">
        <f>IF(ISERROR(VLOOKUP(A4605,'INFORME SEVEN'!$A$1:$F$339,5,0)),0,VLOOKUP(A4605,'INFORME SEVEN'!$A$1:$F$339,5,0))</f>
        <v>0</v>
      </c>
      <c r="G4605" s="65">
        <f t="shared" si="527"/>
        <v>0</v>
      </c>
      <c r="H4605" s="44">
        <f t="shared" si="529"/>
        <v>0</v>
      </c>
      <c r="I4605" s="46">
        <v>0</v>
      </c>
      <c r="J4605" s="31">
        <f t="shared" si="530"/>
        <v>0</v>
      </c>
      <c r="K4605" s="1">
        <f t="shared" si="531"/>
        <v>0</v>
      </c>
      <c r="L4605" s="1">
        <f t="shared" si="528"/>
        <v>6</v>
      </c>
    </row>
    <row r="4606" spans="1:12" ht="16.5" hidden="1" thickBot="1" x14ac:dyDescent="0.3">
      <c r="A4606" s="26">
        <v>760104</v>
      </c>
      <c r="B4606" s="42">
        <v>760104</v>
      </c>
      <c r="C4606" s="43" t="s">
        <v>1819</v>
      </c>
      <c r="D4606" s="44">
        <v>0</v>
      </c>
      <c r="E4606" s="29">
        <f>IF(ISERROR(VLOOKUP(A4606,'INFORME SEVEN'!$A$1:$F$339,4,0)),0,VLOOKUP(A4606,'INFORME SEVEN'!$A$1:$F$339,4,0))</f>
        <v>0</v>
      </c>
      <c r="F4606" s="29">
        <f>IF(ISERROR(VLOOKUP(A4606,'INFORME SEVEN'!$A$1:$F$339,5,0)),0,VLOOKUP(A4606,'INFORME SEVEN'!$A$1:$F$339,5,0))</f>
        <v>0</v>
      </c>
      <c r="G4606" s="65">
        <f t="shared" si="527"/>
        <v>0</v>
      </c>
      <c r="H4606" s="44">
        <f t="shared" si="529"/>
        <v>0</v>
      </c>
      <c r="I4606" s="46">
        <v>0</v>
      </c>
      <c r="J4606" s="31">
        <f t="shared" si="530"/>
        <v>0</v>
      </c>
      <c r="K4606" s="1">
        <f t="shared" si="531"/>
        <v>0</v>
      </c>
      <c r="L4606" s="1">
        <f t="shared" si="528"/>
        <v>6</v>
      </c>
    </row>
    <row r="4607" spans="1:12" ht="16.5" hidden="1" thickBot="1" x14ac:dyDescent="0.3">
      <c r="A4607" s="26">
        <v>760105</v>
      </c>
      <c r="B4607" s="42">
        <v>760105</v>
      </c>
      <c r="C4607" s="43" t="s">
        <v>818</v>
      </c>
      <c r="D4607" s="44">
        <v>0</v>
      </c>
      <c r="E4607" s="29">
        <f>IF(ISERROR(VLOOKUP(A4607,'INFORME SEVEN'!$A$1:$F$339,4,0)),0,VLOOKUP(A4607,'INFORME SEVEN'!$A$1:$F$339,4,0))</f>
        <v>0</v>
      </c>
      <c r="F4607" s="29">
        <f>IF(ISERROR(VLOOKUP(A4607,'INFORME SEVEN'!$A$1:$F$339,5,0)),0,VLOOKUP(A4607,'INFORME SEVEN'!$A$1:$F$339,5,0))</f>
        <v>0</v>
      </c>
      <c r="G4607" s="65">
        <f t="shared" si="527"/>
        <v>0</v>
      </c>
      <c r="H4607" s="44">
        <f t="shared" si="529"/>
        <v>0</v>
      </c>
      <c r="I4607" s="46">
        <v>0</v>
      </c>
      <c r="J4607" s="31">
        <f t="shared" si="530"/>
        <v>0</v>
      </c>
      <c r="K4607" s="1">
        <f t="shared" si="531"/>
        <v>0</v>
      </c>
      <c r="L4607" s="1">
        <f t="shared" si="528"/>
        <v>6</v>
      </c>
    </row>
    <row r="4608" spans="1:12" ht="16.5" hidden="1" thickBot="1" x14ac:dyDescent="0.3">
      <c r="A4608" s="26">
        <v>760106</v>
      </c>
      <c r="B4608" s="42">
        <v>760106</v>
      </c>
      <c r="C4608" s="43" t="s">
        <v>440</v>
      </c>
      <c r="D4608" s="44">
        <v>0</v>
      </c>
      <c r="E4608" s="29">
        <f>IF(ISERROR(VLOOKUP(A4608,'INFORME SEVEN'!$A$1:$F$339,4,0)),0,VLOOKUP(A4608,'INFORME SEVEN'!$A$1:$F$339,4,0))</f>
        <v>0</v>
      </c>
      <c r="F4608" s="29">
        <f>IF(ISERROR(VLOOKUP(A4608,'INFORME SEVEN'!$A$1:$F$339,5,0)),0,VLOOKUP(A4608,'INFORME SEVEN'!$A$1:$F$339,5,0))</f>
        <v>0</v>
      </c>
      <c r="G4608" s="65">
        <f t="shared" si="527"/>
        <v>0</v>
      </c>
      <c r="H4608" s="44">
        <f t="shared" si="529"/>
        <v>0</v>
      </c>
      <c r="I4608" s="46">
        <v>0</v>
      </c>
      <c r="J4608" s="31">
        <f t="shared" si="530"/>
        <v>0</v>
      </c>
      <c r="K4608" s="1">
        <f t="shared" si="531"/>
        <v>0</v>
      </c>
      <c r="L4608" s="1">
        <f t="shared" si="528"/>
        <v>6</v>
      </c>
    </row>
    <row r="4609" spans="1:12" ht="16.5" hidden="1" thickBot="1" x14ac:dyDescent="0.3">
      <c r="A4609" s="26">
        <v>760107</v>
      </c>
      <c r="B4609" s="42">
        <v>760107</v>
      </c>
      <c r="C4609" s="43" t="s">
        <v>1955</v>
      </c>
      <c r="D4609" s="44">
        <v>0</v>
      </c>
      <c r="E4609" s="29">
        <f>IF(ISERROR(VLOOKUP(A4609,'INFORME SEVEN'!$A$1:$F$339,4,0)),0,VLOOKUP(A4609,'INFORME SEVEN'!$A$1:$F$339,4,0))</f>
        <v>0</v>
      </c>
      <c r="F4609" s="29">
        <f>IF(ISERROR(VLOOKUP(A4609,'INFORME SEVEN'!$A$1:$F$339,5,0)),0,VLOOKUP(A4609,'INFORME SEVEN'!$A$1:$F$339,5,0))</f>
        <v>0</v>
      </c>
      <c r="G4609" s="65">
        <f t="shared" ref="G4609:G4672" si="532">D4609+E4609-F4609</f>
        <v>0</v>
      </c>
      <c r="H4609" s="44">
        <f t="shared" si="529"/>
        <v>0</v>
      </c>
      <c r="I4609" s="46">
        <v>0</v>
      </c>
      <c r="J4609" s="31">
        <f t="shared" si="530"/>
        <v>0</v>
      </c>
      <c r="K4609" s="1">
        <f t="shared" si="531"/>
        <v>0</v>
      </c>
      <c r="L4609" s="1">
        <f t="shared" si="528"/>
        <v>6</v>
      </c>
    </row>
    <row r="4610" spans="1:12" ht="16.5" hidden="1" thickBot="1" x14ac:dyDescent="0.3">
      <c r="A4610" s="26">
        <v>760108</v>
      </c>
      <c r="B4610" s="42">
        <v>760108</v>
      </c>
      <c r="C4610" s="43" t="s">
        <v>438</v>
      </c>
      <c r="D4610" s="44">
        <v>0</v>
      </c>
      <c r="E4610" s="29">
        <f>IF(ISERROR(VLOOKUP(A4610,'INFORME SEVEN'!$A$1:$F$339,4,0)),0,VLOOKUP(A4610,'INFORME SEVEN'!$A$1:$F$339,4,0))</f>
        <v>0</v>
      </c>
      <c r="F4610" s="29">
        <f>IF(ISERROR(VLOOKUP(A4610,'INFORME SEVEN'!$A$1:$F$339,5,0)),0,VLOOKUP(A4610,'INFORME SEVEN'!$A$1:$F$339,5,0))</f>
        <v>0</v>
      </c>
      <c r="G4610" s="65">
        <f t="shared" si="532"/>
        <v>0</v>
      </c>
      <c r="H4610" s="44">
        <f t="shared" si="529"/>
        <v>0</v>
      </c>
      <c r="I4610" s="46">
        <v>0</v>
      </c>
      <c r="J4610" s="31">
        <f t="shared" si="530"/>
        <v>0</v>
      </c>
      <c r="K4610" s="1">
        <f t="shared" si="531"/>
        <v>0</v>
      </c>
      <c r="L4610" s="1">
        <f t="shared" si="528"/>
        <v>6</v>
      </c>
    </row>
    <row r="4611" spans="1:12" ht="16.5" hidden="1" thickBot="1" x14ac:dyDescent="0.3">
      <c r="A4611" s="26">
        <v>760109</v>
      </c>
      <c r="B4611" s="42">
        <v>760109</v>
      </c>
      <c r="C4611" s="43" t="s">
        <v>1821</v>
      </c>
      <c r="D4611" s="44">
        <v>0</v>
      </c>
      <c r="E4611" s="29">
        <f>IF(ISERROR(VLOOKUP(A4611,'INFORME SEVEN'!$A$1:$F$339,4,0)),0,VLOOKUP(A4611,'INFORME SEVEN'!$A$1:$F$339,4,0))</f>
        <v>0</v>
      </c>
      <c r="F4611" s="29">
        <f>IF(ISERROR(VLOOKUP(A4611,'INFORME SEVEN'!$A$1:$F$339,5,0)),0,VLOOKUP(A4611,'INFORME SEVEN'!$A$1:$F$339,5,0))</f>
        <v>0</v>
      </c>
      <c r="G4611" s="65">
        <f t="shared" si="532"/>
        <v>0</v>
      </c>
      <c r="H4611" s="44">
        <f t="shared" si="529"/>
        <v>0</v>
      </c>
      <c r="I4611" s="46">
        <v>0</v>
      </c>
      <c r="J4611" s="31">
        <f t="shared" si="530"/>
        <v>0</v>
      </c>
      <c r="K4611" s="1">
        <f t="shared" si="531"/>
        <v>0</v>
      </c>
      <c r="L4611" s="1">
        <f t="shared" si="528"/>
        <v>6</v>
      </c>
    </row>
    <row r="4612" spans="1:12" ht="16.5" hidden="1" thickBot="1" x14ac:dyDescent="0.3">
      <c r="A4612" s="26">
        <v>760110</v>
      </c>
      <c r="B4612" s="42">
        <v>760110</v>
      </c>
      <c r="C4612" s="43" t="s">
        <v>1822</v>
      </c>
      <c r="D4612" s="44">
        <v>0</v>
      </c>
      <c r="E4612" s="29">
        <f>IF(ISERROR(VLOOKUP(A4612,'INFORME SEVEN'!$A$1:$F$339,4,0)),0,VLOOKUP(A4612,'INFORME SEVEN'!$A$1:$F$339,4,0))</f>
        <v>0</v>
      </c>
      <c r="F4612" s="29">
        <f>IF(ISERROR(VLOOKUP(A4612,'INFORME SEVEN'!$A$1:$F$339,5,0)),0,VLOOKUP(A4612,'INFORME SEVEN'!$A$1:$F$339,5,0))</f>
        <v>0</v>
      </c>
      <c r="G4612" s="65">
        <f t="shared" si="532"/>
        <v>0</v>
      </c>
      <c r="H4612" s="44">
        <f t="shared" si="529"/>
        <v>0</v>
      </c>
      <c r="I4612" s="46">
        <v>0</v>
      </c>
      <c r="J4612" s="31">
        <f t="shared" si="530"/>
        <v>0</v>
      </c>
      <c r="K4612" s="1">
        <f t="shared" si="531"/>
        <v>0</v>
      </c>
      <c r="L4612" s="1">
        <f t="shared" si="528"/>
        <v>6</v>
      </c>
    </row>
    <row r="4613" spans="1:12" ht="16.5" hidden="1" thickBot="1" x14ac:dyDescent="0.3">
      <c r="A4613" s="26">
        <v>760195</v>
      </c>
      <c r="B4613" s="42">
        <v>760195</v>
      </c>
      <c r="C4613" s="43" t="s">
        <v>1956</v>
      </c>
      <c r="D4613" s="44">
        <v>0</v>
      </c>
      <c r="E4613" s="29">
        <f>IF(ISERROR(VLOOKUP(A4613,'INFORME SEVEN'!$A$1:$F$339,4,0)),0,VLOOKUP(A4613,'INFORME SEVEN'!$A$1:$F$339,4,0))</f>
        <v>0</v>
      </c>
      <c r="F4613" s="29">
        <f>IF(ISERROR(VLOOKUP(A4613,'INFORME SEVEN'!$A$1:$F$339,5,0)),0,VLOOKUP(A4613,'INFORME SEVEN'!$A$1:$F$339,5,0))</f>
        <v>0</v>
      </c>
      <c r="G4613" s="65">
        <f t="shared" si="532"/>
        <v>0</v>
      </c>
      <c r="H4613" s="44">
        <f t="shared" si="529"/>
        <v>0</v>
      </c>
      <c r="I4613" s="46">
        <v>0</v>
      </c>
      <c r="J4613" s="31">
        <f t="shared" si="530"/>
        <v>0</v>
      </c>
      <c r="K4613" s="1">
        <f t="shared" si="531"/>
        <v>0</v>
      </c>
      <c r="L4613" s="1">
        <f t="shared" si="528"/>
        <v>6</v>
      </c>
    </row>
    <row r="4614" spans="1:12" ht="16.5" hidden="1" thickBot="1" x14ac:dyDescent="0.3">
      <c r="A4614" s="26">
        <v>7602</v>
      </c>
      <c r="B4614" s="48">
        <v>760200</v>
      </c>
      <c r="C4614" s="49" t="s">
        <v>2031</v>
      </c>
      <c r="D4614" s="39">
        <v>0</v>
      </c>
      <c r="E4614" s="29">
        <f>IF(ISERROR(VLOOKUP(A4614,'INFORME SEVEN'!$A$1:$F$339,4,0)),0,VLOOKUP(A4614,'INFORME SEVEN'!$A$1:$F$339,4,0))</f>
        <v>0</v>
      </c>
      <c r="F4614" s="29">
        <f>IF(ISERROR(VLOOKUP(A4614,'INFORME SEVEN'!$A$1:$F$339,5,0)),0,VLOOKUP(A4614,'INFORME SEVEN'!$A$1:$F$339,5,0))</f>
        <v>0</v>
      </c>
      <c r="G4614" s="39">
        <f t="shared" si="532"/>
        <v>0</v>
      </c>
      <c r="H4614" s="50">
        <f t="shared" si="529"/>
        <v>0</v>
      </c>
      <c r="I4614" s="51">
        <v>0</v>
      </c>
      <c r="J4614" s="31">
        <f t="shared" si="530"/>
        <v>0</v>
      </c>
      <c r="K4614" s="1">
        <f t="shared" si="531"/>
        <v>0</v>
      </c>
      <c r="L4614" s="1">
        <f t="shared" si="528"/>
        <v>4</v>
      </c>
    </row>
    <row r="4615" spans="1:12" ht="16.5" hidden="1" thickBot="1" x14ac:dyDescent="0.3">
      <c r="A4615" s="26">
        <v>760201</v>
      </c>
      <c r="B4615" s="42">
        <v>760201</v>
      </c>
      <c r="C4615" s="43" t="s">
        <v>1953</v>
      </c>
      <c r="D4615" s="44">
        <v>0</v>
      </c>
      <c r="E4615" s="29">
        <f>IF(ISERROR(VLOOKUP(A4615,'INFORME SEVEN'!$A$1:$F$339,4,0)),0,VLOOKUP(A4615,'INFORME SEVEN'!$A$1:$F$339,4,0))</f>
        <v>0</v>
      </c>
      <c r="F4615" s="29">
        <f>IF(ISERROR(VLOOKUP(A4615,'INFORME SEVEN'!$A$1:$F$339,5,0)),0,VLOOKUP(A4615,'INFORME SEVEN'!$A$1:$F$339,5,0))</f>
        <v>0</v>
      </c>
      <c r="G4615" s="65">
        <f t="shared" si="532"/>
        <v>0</v>
      </c>
      <c r="H4615" s="44">
        <f t="shared" si="529"/>
        <v>0</v>
      </c>
      <c r="I4615" s="46">
        <v>0</v>
      </c>
      <c r="J4615" s="31">
        <f t="shared" si="530"/>
        <v>0</v>
      </c>
      <c r="K4615" s="1">
        <f t="shared" si="531"/>
        <v>0</v>
      </c>
      <c r="L4615" s="1">
        <f t="shared" si="528"/>
        <v>6</v>
      </c>
    </row>
    <row r="4616" spans="1:12" ht="16.5" hidden="1" thickBot="1" x14ac:dyDescent="0.3">
      <c r="A4616" s="26">
        <v>760202</v>
      </c>
      <c r="B4616" s="42">
        <v>760202</v>
      </c>
      <c r="C4616" s="43" t="s">
        <v>1954</v>
      </c>
      <c r="D4616" s="44">
        <v>0</v>
      </c>
      <c r="E4616" s="29">
        <f>IF(ISERROR(VLOOKUP(A4616,'INFORME SEVEN'!$A$1:$F$339,4,0)),0,VLOOKUP(A4616,'INFORME SEVEN'!$A$1:$F$339,4,0))</f>
        <v>0</v>
      </c>
      <c r="F4616" s="29">
        <f>IF(ISERROR(VLOOKUP(A4616,'INFORME SEVEN'!$A$1:$F$339,5,0)),0,VLOOKUP(A4616,'INFORME SEVEN'!$A$1:$F$339,5,0))</f>
        <v>0</v>
      </c>
      <c r="G4616" s="65">
        <f t="shared" si="532"/>
        <v>0</v>
      </c>
      <c r="H4616" s="44">
        <f t="shared" si="529"/>
        <v>0</v>
      </c>
      <c r="I4616" s="46">
        <v>0</v>
      </c>
      <c r="J4616" s="31">
        <f t="shared" si="530"/>
        <v>0</v>
      </c>
      <c r="K4616" s="1">
        <f t="shared" si="531"/>
        <v>0</v>
      </c>
      <c r="L4616" s="1">
        <f t="shared" si="528"/>
        <v>6</v>
      </c>
    </row>
    <row r="4617" spans="1:12" ht="16.5" hidden="1" thickBot="1" x14ac:dyDescent="0.3">
      <c r="A4617" s="26">
        <v>760203</v>
      </c>
      <c r="B4617" s="42">
        <v>760203</v>
      </c>
      <c r="C4617" s="43" t="s">
        <v>1820</v>
      </c>
      <c r="D4617" s="44">
        <v>0</v>
      </c>
      <c r="E4617" s="29">
        <f>IF(ISERROR(VLOOKUP(A4617,'INFORME SEVEN'!$A$1:$F$339,4,0)),0,VLOOKUP(A4617,'INFORME SEVEN'!$A$1:$F$339,4,0))</f>
        <v>0</v>
      </c>
      <c r="F4617" s="29">
        <f>IF(ISERROR(VLOOKUP(A4617,'INFORME SEVEN'!$A$1:$F$339,5,0)),0,VLOOKUP(A4617,'INFORME SEVEN'!$A$1:$F$339,5,0))</f>
        <v>0</v>
      </c>
      <c r="G4617" s="65">
        <f t="shared" si="532"/>
        <v>0</v>
      </c>
      <c r="H4617" s="44">
        <f t="shared" si="529"/>
        <v>0</v>
      </c>
      <c r="I4617" s="46">
        <v>0</v>
      </c>
      <c r="J4617" s="31">
        <f t="shared" si="530"/>
        <v>0</v>
      </c>
      <c r="K4617" s="1">
        <f t="shared" si="531"/>
        <v>0</v>
      </c>
      <c r="L4617" s="1">
        <f t="shared" si="528"/>
        <v>6</v>
      </c>
    </row>
    <row r="4618" spans="1:12" ht="16.5" hidden="1" thickBot="1" x14ac:dyDescent="0.3">
      <c r="A4618" s="26">
        <v>760204</v>
      </c>
      <c r="B4618" s="42">
        <v>760204</v>
      </c>
      <c r="C4618" s="43" t="s">
        <v>817</v>
      </c>
      <c r="D4618" s="44">
        <v>0</v>
      </c>
      <c r="E4618" s="29">
        <f>IF(ISERROR(VLOOKUP(A4618,'INFORME SEVEN'!$A$1:$F$339,4,0)),0,VLOOKUP(A4618,'INFORME SEVEN'!$A$1:$F$339,4,0))</f>
        <v>0</v>
      </c>
      <c r="F4618" s="29">
        <f>IF(ISERROR(VLOOKUP(A4618,'INFORME SEVEN'!$A$1:$F$339,5,0)),0,VLOOKUP(A4618,'INFORME SEVEN'!$A$1:$F$339,5,0))</f>
        <v>0</v>
      </c>
      <c r="G4618" s="65">
        <f t="shared" si="532"/>
        <v>0</v>
      </c>
      <c r="H4618" s="44">
        <f t="shared" si="529"/>
        <v>0</v>
      </c>
      <c r="I4618" s="46">
        <v>0</v>
      </c>
      <c r="J4618" s="31">
        <f t="shared" si="530"/>
        <v>0</v>
      </c>
      <c r="K4618" s="1">
        <f t="shared" si="531"/>
        <v>0</v>
      </c>
      <c r="L4618" s="1">
        <f t="shared" si="528"/>
        <v>6</v>
      </c>
    </row>
    <row r="4619" spans="1:12" ht="16.5" hidden="1" thickBot="1" x14ac:dyDescent="0.3">
      <c r="A4619" s="26">
        <v>760205</v>
      </c>
      <c r="B4619" s="42">
        <v>760205</v>
      </c>
      <c r="C4619" s="43" t="s">
        <v>1819</v>
      </c>
      <c r="D4619" s="44">
        <v>0</v>
      </c>
      <c r="E4619" s="29">
        <f>IF(ISERROR(VLOOKUP(A4619,'INFORME SEVEN'!$A$1:$F$339,4,0)),0,VLOOKUP(A4619,'INFORME SEVEN'!$A$1:$F$339,4,0))</f>
        <v>0</v>
      </c>
      <c r="F4619" s="29">
        <f>IF(ISERROR(VLOOKUP(A4619,'INFORME SEVEN'!$A$1:$F$339,5,0)),0,VLOOKUP(A4619,'INFORME SEVEN'!$A$1:$F$339,5,0))</f>
        <v>0</v>
      </c>
      <c r="G4619" s="65">
        <f t="shared" si="532"/>
        <v>0</v>
      </c>
      <c r="H4619" s="44">
        <f t="shared" si="529"/>
        <v>0</v>
      </c>
      <c r="I4619" s="46">
        <v>0</v>
      </c>
      <c r="J4619" s="31">
        <f t="shared" si="530"/>
        <v>0</v>
      </c>
      <c r="K4619" s="1">
        <f t="shared" si="531"/>
        <v>0</v>
      </c>
      <c r="L4619" s="1">
        <f t="shared" si="528"/>
        <v>6</v>
      </c>
    </row>
    <row r="4620" spans="1:12" ht="16.5" hidden="1" thickBot="1" x14ac:dyDescent="0.3">
      <c r="A4620" s="26">
        <v>760206</v>
      </c>
      <c r="B4620" s="42">
        <v>760206</v>
      </c>
      <c r="C4620" s="43" t="s">
        <v>818</v>
      </c>
      <c r="D4620" s="44">
        <v>0</v>
      </c>
      <c r="E4620" s="29">
        <f>IF(ISERROR(VLOOKUP(A4620,'INFORME SEVEN'!$A$1:$F$339,4,0)),0,VLOOKUP(A4620,'INFORME SEVEN'!$A$1:$F$339,4,0))</f>
        <v>0</v>
      </c>
      <c r="F4620" s="29">
        <f>IF(ISERROR(VLOOKUP(A4620,'INFORME SEVEN'!$A$1:$F$339,5,0)),0,VLOOKUP(A4620,'INFORME SEVEN'!$A$1:$F$339,5,0))</f>
        <v>0</v>
      </c>
      <c r="G4620" s="65">
        <f t="shared" si="532"/>
        <v>0</v>
      </c>
      <c r="H4620" s="44">
        <f t="shared" si="529"/>
        <v>0</v>
      </c>
      <c r="I4620" s="46">
        <v>0</v>
      </c>
      <c r="J4620" s="31">
        <f t="shared" si="530"/>
        <v>0</v>
      </c>
      <c r="K4620" s="1">
        <f t="shared" si="531"/>
        <v>0</v>
      </c>
      <c r="L4620" s="1">
        <f t="shared" si="528"/>
        <v>6</v>
      </c>
    </row>
    <row r="4621" spans="1:12" ht="16.5" hidden="1" thickBot="1" x14ac:dyDescent="0.3">
      <c r="A4621" s="26">
        <v>760207</v>
      </c>
      <c r="B4621" s="42">
        <v>760207</v>
      </c>
      <c r="C4621" s="43" t="s">
        <v>440</v>
      </c>
      <c r="D4621" s="44">
        <v>0</v>
      </c>
      <c r="E4621" s="29">
        <f>IF(ISERROR(VLOOKUP(A4621,'INFORME SEVEN'!$A$1:$F$339,4,0)),0,VLOOKUP(A4621,'INFORME SEVEN'!$A$1:$F$339,4,0))</f>
        <v>0</v>
      </c>
      <c r="F4621" s="29">
        <f>IF(ISERROR(VLOOKUP(A4621,'INFORME SEVEN'!$A$1:$F$339,5,0)),0,VLOOKUP(A4621,'INFORME SEVEN'!$A$1:$F$339,5,0))</f>
        <v>0</v>
      </c>
      <c r="G4621" s="65">
        <f t="shared" si="532"/>
        <v>0</v>
      </c>
      <c r="H4621" s="44">
        <f t="shared" si="529"/>
        <v>0</v>
      </c>
      <c r="I4621" s="46">
        <v>0</v>
      </c>
      <c r="J4621" s="31">
        <f t="shared" si="530"/>
        <v>0</v>
      </c>
      <c r="K4621" s="1">
        <f t="shared" si="531"/>
        <v>0</v>
      </c>
      <c r="L4621" s="1">
        <f t="shared" ref="L4621:L4684" si="533">+LEN(A4621)</f>
        <v>6</v>
      </c>
    </row>
    <row r="4622" spans="1:12" ht="16.5" hidden="1" thickBot="1" x14ac:dyDescent="0.3">
      <c r="A4622" s="26">
        <v>760208</v>
      </c>
      <c r="B4622" s="42">
        <v>760208</v>
      </c>
      <c r="C4622" s="43" t="s">
        <v>1955</v>
      </c>
      <c r="D4622" s="44">
        <v>0</v>
      </c>
      <c r="E4622" s="29">
        <f>IF(ISERROR(VLOOKUP(A4622,'INFORME SEVEN'!$A$1:$F$339,4,0)),0,VLOOKUP(A4622,'INFORME SEVEN'!$A$1:$F$339,4,0))</f>
        <v>0</v>
      </c>
      <c r="F4622" s="29">
        <f>IF(ISERROR(VLOOKUP(A4622,'INFORME SEVEN'!$A$1:$F$339,5,0)),0,VLOOKUP(A4622,'INFORME SEVEN'!$A$1:$F$339,5,0))</f>
        <v>0</v>
      </c>
      <c r="G4622" s="65">
        <f t="shared" si="532"/>
        <v>0</v>
      </c>
      <c r="H4622" s="44">
        <f t="shared" si="529"/>
        <v>0</v>
      </c>
      <c r="I4622" s="46">
        <v>0</v>
      </c>
      <c r="J4622" s="31">
        <f t="shared" si="530"/>
        <v>0</v>
      </c>
      <c r="K4622" s="1">
        <f t="shared" si="531"/>
        <v>0</v>
      </c>
      <c r="L4622" s="1">
        <f t="shared" si="533"/>
        <v>6</v>
      </c>
    </row>
    <row r="4623" spans="1:12" ht="16.5" hidden="1" thickBot="1" x14ac:dyDescent="0.3">
      <c r="A4623" s="26">
        <v>760209</v>
      </c>
      <c r="B4623" s="42">
        <v>760209</v>
      </c>
      <c r="C4623" s="43" t="s">
        <v>438</v>
      </c>
      <c r="D4623" s="44">
        <v>0</v>
      </c>
      <c r="E4623" s="29">
        <f>IF(ISERROR(VLOOKUP(A4623,'INFORME SEVEN'!$A$1:$F$339,4,0)),0,VLOOKUP(A4623,'INFORME SEVEN'!$A$1:$F$339,4,0))</f>
        <v>0</v>
      </c>
      <c r="F4623" s="29">
        <f>IF(ISERROR(VLOOKUP(A4623,'INFORME SEVEN'!$A$1:$F$339,5,0)),0,VLOOKUP(A4623,'INFORME SEVEN'!$A$1:$F$339,5,0))</f>
        <v>0</v>
      </c>
      <c r="G4623" s="65">
        <f t="shared" si="532"/>
        <v>0</v>
      </c>
      <c r="H4623" s="44">
        <f t="shared" si="529"/>
        <v>0</v>
      </c>
      <c r="I4623" s="46">
        <v>0</v>
      </c>
      <c r="J4623" s="31">
        <f t="shared" si="530"/>
        <v>0</v>
      </c>
      <c r="K4623" s="1">
        <f t="shared" si="531"/>
        <v>0</v>
      </c>
      <c r="L4623" s="1">
        <f t="shared" si="533"/>
        <v>6</v>
      </c>
    </row>
    <row r="4624" spans="1:12" ht="16.5" hidden="1" thickBot="1" x14ac:dyDescent="0.3">
      <c r="A4624" s="26">
        <v>760210</v>
      </c>
      <c r="B4624" s="42">
        <v>760210</v>
      </c>
      <c r="C4624" s="43" t="s">
        <v>1821</v>
      </c>
      <c r="D4624" s="44">
        <v>0</v>
      </c>
      <c r="E4624" s="29">
        <f>IF(ISERROR(VLOOKUP(A4624,'INFORME SEVEN'!$A$1:$F$339,4,0)),0,VLOOKUP(A4624,'INFORME SEVEN'!$A$1:$F$339,4,0))</f>
        <v>0</v>
      </c>
      <c r="F4624" s="29">
        <f>IF(ISERROR(VLOOKUP(A4624,'INFORME SEVEN'!$A$1:$F$339,5,0)),0,VLOOKUP(A4624,'INFORME SEVEN'!$A$1:$F$339,5,0))</f>
        <v>0</v>
      </c>
      <c r="G4624" s="65">
        <f t="shared" si="532"/>
        <v>0</v>
      </c>
      <c r="H4624" s="44">
        <f t="shared" si="529"/>
        <v>0</v>
      </c>
      <c r="I4624" s="46">
        <v>0</v>
      </c>
      <c r="J4624" s="31">
        <f t="shared" si="530"/>
        <v>0</v>
      </c>
      <c r="K4624" s="1">
        <f t="shared" si="531"/>
        <v>0</v>
      </c>
      <c r="L4624" s="1">
        <f t="shared" si="533"/>
        <v>6</v>
      </c>
    </row>
    <row r="4625" spans="1:12" ht="16.5" hidden="1" thickBot="1" x14ac:dyDescent="0.3">
      <c r="A4625" s="26">
        <v>760211</v>
      </c>
      <c r="B4625" s="42">
        <v>760211</v>
      </c>
      <c r="C4625" s="43" t="s">
        <v>1822</v>
      </c>
      <c r="D4625" s="44">
        <v>0</v>
      </c>
      <c r="E4625" s="29">
        <f>IF(ISERROR(VLOOKUP(A4625,'INFORME SEVEN'!$A$1:$F$339,4,0)),0,VLOOKUP(A4625,'INFORME SEVEN'!$A$1:$F$339,4,0))</f>
        <v>0</v>
      </c>
      <c r="F4625" s="29">
        <f>IF(ISERROR(VLOOKUP(A4625,'INFORME SEVEN'!$A$1:$F$339,5,0)),0,VLOOKUP(A4625,'INFORME SEVEN'!$A$1:$F$339,5,0))</f>
        <v>0</v>
      </c>
      <c r="G4625" s="65">
        <f t="shared" si="532"/>
        <v>0</v>
      </c>
      <c r="H4625" s="44">
        <f t="shared" si="529"/>
        <v>0</v>
      </c>
      <c r="I4625" s="46">
        <v>0</v>
      </c>
      <c r="J4625" s="31">
        <f t="shared" si="530"/>
        <v>0</v>
      </c>
      <c r="K4625" s="1">
        <f t="shared" si="531"/>
        <v>0</v>
      </c>
      <c r="L4625" s="1">
        <f t="shared" si="533"/>
        <v>6</v>
      </c>
    </row>
    <row r="4626" spans="1:12" ht="16.5" hidden="1" thickBot="1" x14ac:dyDescent="0.3">
      <c r="A4626" s="26">
        <v>760295</v>
      </c>
      <c r="B4626" s="42">
        <v>760295</v>
      </c>
      <c r="C4626" s="43" t="s">
        <v>1956</v>
      </c>
      <c r="D4626" s="44">
        <v>0</v>
      </c>
      <c r="E4626" s="29">
        <f>IF(ISERROR(VLOOKUP(A4626,'INFORME SEVEN'!$A$1:$F$339,4,0)),0,VLOOKUP(A4626,'INFORME SEVEN'!$A$1:$F$339,4,0))</f>
        <v>0</v>
      </c>
      <c r="F4626" s="29">
        <f>IF(ISERROR(VLOOKUP(A4626,'INFORME SEVEN'!$A$1:$F$339,5,0)),0,VLOOKUP(A4626,'INFORME SEVEN'!$A$1:$F$339,5,0))</f>
        <v>0</v>
      </c>
      <c r="G4626" s="65">
        <f t="shared" si="532"/>
        <v>0</v>
      </c>
      <c r="H4626" s="44">
        <f t="shared" si="529"/>
        <v>0</v>
      </c>
      <c r="I4626" s="46">
        <v>0</v>
      </c>
      <c r="J4626" s="31">
        <f t="shared" si="530"/>
        <v>0</v>
      </c>
      <c r="K4626" s="1">
        <f t="shared" si="531"/>
        <v>0</v>
      </c>
      <c r="L4626" s="1">
        <f t="shared" si="533"/>
        <v>6</v>
      </c>
    </row>
    <row r="4627" spans="1:12" ht="16.5" hidden="1" thickBot="1" x14ac:dyDescent="0.3">
      <c r="A4627" s="26">
        <v>7690</v>
      </c>
      <c r="B4627" s="48">
        <v>769000</v>
      </c>
      <c r="C4627" s="49" t="s">
        <v>2032</v>
      </c>
      <c r="D4627" s="39">
        <v>0</v>
      </c>
      <c r="E4627" s="29">
        <f>IF(ISERROR(VLOOKUP(A4627,'INFORME SEVEN'!$A$1:$F$339,4,0)),0,VLOOKUP(A4627,'INFORME SEVEN'!$A$1:$F$339,4,0))</f>
        <v>0</v>
      </c>
      <c r="F4627" s="29">
        <f>IF(ISERROR(VLOOKUP(A4627,'INFORME SEVEN'!$A$1:$F$339,5,0)),0,VLOOKUP(A4627,'INFORME SEVEN'!$A$1:$F$339,5,0))</f>
        <v>0</v>
      </c>
      <c r="G4627" s="39">
        <f t="shared" si="532"/>
        <v>0</v>
      </c>
      <c r="H4627" s="50">
        <f t="shared" ref="H4627:H4690" si="534">+G4627</f>
        <v>0</v>
      </c>
      <c r="I4627" s="51">
        <v>0</v>
      </c>
      <c r="J4627" s="31">
        <f t="shared" si="530"/>
        <v>0</v>
      </c>
      <c r="K4627" s="1">
        <f t="shared" si="531"/>
        <v>0</v>
      </c>
      <c r="L4627" s="1">
        <f t="shared" si="533"/>
        <v>4</v>
      </c>
    </row>
    <row r="4628" spans="1:12" ht="16.5" hidden="1" thickBot="1" x14ac:dyDescent="0.3">
      <c r="A4628" s="26">
        <v>769001</v>
      </c>
      <c r="B4628" s="42">
        <v>769001</v>
      </c>
      <c r="C4628" s="43" t="s">
        <v>1954</v>
      </c>
      <c r="D4628" s="44">
        <v>0</v>
      </c>
      <c r="E4628" s="29">
        <f>IF(ISERROR(VLOOKUP(A4628,'INFORME SEVEN'!$A$1:$F$339,4,0)),0,VLOOKUP(A4628,'INFORME SEVEN'!$A$1:$F$339,4,0))</f>
        <v>0</v>
      </c>
      <c r="F4628" s="29">
        <f>IF(ISERROR(VLOOKUP(A4628,'INFORME SEVEN'!$A$1:$F$339,5,0)),0,VLOOKUP(A4628,'INFORME SEVEN'!$A$1:$F$339,5,0))</f>
        <v>0</v>
      </c>
      <c r="G4628" s="65">
        <f t="shared" si="532"/>
        <v>0</v>
      </c>
      <c r="H4628" s="44">
        <f t="shared" si="534"/>
        <v>0</v>
      </c>
      <c r="I4628" s="46">
        <v>0</v>
      </c>
      <c r="J4628" s="31">
        <f t="shared" ref="J4628:J4691" si="535">+G4628-H4628-I4628</f>
        <v>0</v>
      </c>
      <c r="K4628" s="1">
        <f t="shared" ref="K4628:K4691" si="536">IF(D4628&lt;&gt;0,1,IF(G4628&lt;&gt;0,2,IF(F4628&lt;&gt;0,3,IF(E4628&lt;&gt;0,4,0))))</f>
        <v>0</v>
      </c>
      <c r="L4628" s="1">
        <f t="shared" si="533"/>
        <v>6</v>
      </c>
    </row>
    <row r="4629" spans="1:12" ht="16.5" hidden="1" thickBot="1" x14ac:dyDescent="0.3">
      <c r="A4629" s="26">
        <v>769002</v>
      </c>
      <c r="B4629" s="42">
        <v>769002</v>
      </c>
      <c r="C4629" s="43" t="s">
        <v>1820</v>
      </c>
      <c r="D4629" s="44">
        <v>0</v>
      </c>
      <c r="E4629" s="29">
        <f>IF(ISERROR(VLOOKUP(A4629,'INFORME SEVEN'!$A$1:$F$339,4,0)),0,VLOOKUP(A4629,'INFORME SEVEN'!$A$1:$F$339,4,0))</f>
        <v>0</v>
      </c>
      <c r="F4629" s="29">
        <f>IF(ISERROR(VLOOKUP(A4629,'INFORME SEVEN'!$A$1:$F$339,5,0)),0,VLOOKUP(A4629,'INFORME SEVEN'!$A$1:$F$339,5,0))</f>
        <v>0</v>
      </c>
      <c r="G4629" s="65">
        <f t="shared" si="532"/>
        <v>0</v>
      </c>
      <c r="H4629" s="44">
        <f t="shared" si="534"/>
        <v>0</v>
      </c>
      <c r="I4629" s="46">
        <v>0</v>
      </c>
      <c r="J4629" s="31">
        <f t="shared" si="535"/>
        <v>0</v>
      </c>
      <c r="K4629" s="1">
        <f t="shared" si="536"/>
        <v>0</v>
      </c>
      <c r="L4629" s="1">
        <f t="shared" si="533"/>
        <v>6</v>
      </c>
    </row>
    <row r="4630" spans="1:12" ht="16.5" hidden="1" thickBot="1" x14ac:dyDescent="0.3">
      <c r="A4630" s="26">
        <v>769003</v>
      </c>
      <c r="B4630" s="42">
        <v>769003</v>
      </c>
      <c r="C4630" s="43" t="s">
        <v>817</v>
      </c>
      <c r="D4630" s="44">
        <v>0</v>
      </c>
      <c r="E4630" s="29">
        <f>IF(ISERROR(VLOOKUP(A4630,'INFORME SEVEN'!$A$1:$F$339,4,0)),0,VLOOKUP(A4630,'INFORME SEVEN'!$A$1:$F$339,4,0))</f>
        <v>0</v>
      </c>
      <c r="F4630" s="29">
        <f>IF(ISERROR(VLOOKUP(A4630,'INFORME SEVEN'!$A$1:$F$339,5,0)),0,VLOOKUP(A4630,'INFORME SEVEN'!$A$1:$F$339,5,0))</f>
        <v>0</v>
      </c>
      <c r="G4630" s="65">
        <f t="shared" si="532"/>
        <v>0</v>
      </c>
      <c r="H4630" s="44">
        <f t="shared" si="534"/>
        <v>0</v>
      </c>
      <c r="I4630" s="46">
        <v>0</v>
      </c>
      <c r="J4630" s="31">
        <f t="shared" si="535"/>
        <v>0</v>
      </c>
      <c r="K4630" s="1">
        <f t="shared" si="536"/>
        <v>0</v>
      </c>
      <c r="L4630" s="1">
        <f t="shared" si="533"/>
        <v>6</v>
      </c>
    </row>
    <row r="4631" spans="1:12" ht="16.5" hidden="1" thickBot="1" x14ac:dyDescent="0.3">
      <c r="A4631" s="26">
        <v>769004</v>
      </c>
      <c r="B4631" s="42">
        <v>769004</v>
      </c>
      <c r="C4631" s="43" t="s">
        <v>1819</v>
      </c>
      <c r="D4631" s="44">
        <v>0</v>
      </c>
      <c r="E4631" s="29">
        <f>IF(ISERROR(VLOOKUP(A4631,'INFORME SEVEN'!$A$1:$F$339,4,0)),0,VLOOKUP(A4631,'INFORME SEVEN'!$A$1:$F$339,4,0))</f>
        <v>0</v>
      </c>
      <c r="F4631" s="29">
        <f>IF(ISERROR(VLOOKUP(A4631,'INFORME SEVEN'!$A$1:$F$339,5,0)),0,VLOOKUP(A4631,'INFORME SEVEN'!$A$1:$F$339,5,0))</f>
        <v>0</v>
      </c>
      <c r="G4631" s="65">
        <f t="shared" si="532"/>
        <v>0</v>
      </c>
      <c r="H4631" s="44">
        <f t="shared" si="534"/>
        <v>0</v>
      </c>
      <c r="I4631" s="46">
        <v>0</v>
      </c>
      <c r="J4631" s="31">
        <f t="shared" si="535"/>
        <v>0</v>
      </c>
      <c r="K4631" s="1">
        <f t="shared" si="536"/>
        <v>0</v>
      </c>
      <c r="L4631" s="1">
        <f t="shared" si="533"/>
        <v>6</v>
      </c>
    </row>
    <row r="4632" spans="1:12" ht="16.5" hidden="1" thickBot="1" x14ac:dyDescent="0.3">
      <c r="A4632" s="26">
        <v>769005</v>
      </c>
      <c r="B4632" s="42">
        <v>769005</v>
      </c>
      <c r="C4632" s="43" t="s">
        <v>818</v>
      </c>
      <c r="D4632" s="44">
        <v>0</v>
      </c>
      <c r="E4632" s="29">
        <f>IF(ISERROR(VLOOKUP(A4632,'INFORME SEVEN'!$A$1:$F$339,4,0)),0,VLOOKUP(A4632,'INFORME SEVEN'!$A$1:$F$339,4,0))</f>
        <v>0</v>
      </c>
      <c r="F4632" s="29">
        <f>IF(ISERROR(VLOOKUP(A4632,'INFORME SEVEN'!$A$1:$F$339,5,0)),0,VLOOKUP(A4632,'INFORME SEVEN'!$A$1:$F$339,5,0))</f>
        <v>0</v>
      </c>
      <c r="G4632" s="65">
        <f t="shared" si="532"/>
        <v>0</v>
      </c>
      <c r="H4632" s="44">
        <f t="shared" si="534"/>
        <v>0</v>
      </c>
      <c r="I4632" s="46">
        <v>0</v>
      </c>
      <c r="J4632" s="31">
        <f t="shared" si="535"/>
        <v>0</v>
      </c>
      <c r="K4632" s="1">
        <f t="shared" si="536"/>
        <v>0</v>
      </c>
      <c r="L4632" s="1">
        <f t="shared" si="533"/>
        <v>6</v>
      </c>
    </row>
    <row r="4633" spans="1:12" ht="16.5" hidden="1" thickBot="1" x14ac:dyDescent="0.3">
      <c r="A4633" s="26">
        <v>769006</v>
      </c>
      <c r="B4633" s="42">
        <v>769006</v>
      </c>
      <c r="C4633" s="43" t="s">
        <v>440</v>
      </c>
      <c r="D4633" s="44">
        <v>0</v>
      </c>
      <c r="E4633" s="29">
        <f>IF(ISERROR(VLOOKUP(A4633,'INFORME SEVEN'!$A$1:$F$339,4,0)),0,VLOOKUP(A4633,'INFORME SEVEN'!$A$1:$F$339,4,0))</f>
        <v>0</v>
      </c>
      <c r="F4633" s="29">
        <f>IF(ISERROR(VLOOKUP(A4633,'INFORME SEVEN'!$A$1:$F$339,5,0)),0,VLOOKUP(A4633,'INFORME SEVEN'!$A$1:$F$339,5,0))</f>
        <v>0</v>
      </c>
      <c r="G4633" s="65">
        <f t="shared" si="532"/>
        <v>0</v>
      </c>
      <c r="H4633" s="44">
        <f t="shared" si="534"/>
        <v>0</v>
      </c>
      <c r="I4633" s="46">
        <v>0</v>
      </c>
      <c r="J4633" s="31">
        <f t="shared" si="535"/>
        <v>0</v>
      </c>
      <c r="K4633" s="1">
        <f t="shared" si="536"/>
        <v>0</v>
      </c>
      <c r="L4633" s="1">
        <f t="shared" si="533"/>
        <v>6</v>
      </c>
    </row>
    <row r="4634" spans="1:12" ht="16.5" hidden="1" thickBot="1" x14ac:dyDescent="0.3">
      <c r="A4634" s="26">
        <v>769007</v>
      </c>
      <c r="B4634" s="42">
        <v>769007</v>
      </c>
      <c r="C4634" s="43" t="s">
        <v>1955</v>
      </c>
      <c r="D4634" s="44">
        <v>0</v>
      </c>
      <c r="E4634" s="29">
        <f>IF(ISERROR(VLOOKUP(A4634,'INFORME SEVEN'!$A$1:$F$339,4,0)),0,VLOOKUP(A4634,'INFORME SEVEN'!$A$1:$F$339,4,0))</f>
        <v>0</v>
      </c>
      <c r="F4634" s="29">
        <f>IF(ISERROR(VLOOKUP(A4634,'INFORME SEVEN'!$A$1:$F$339,5,0)),0,VLOOKUP(A4634,'INFORME SEVEN'!$A$1:$F$339,5,0))</f>
        <v>0</v>
      </c>
      <c r="G4634" s="65">
        <f t="shared" si="532"/>
        <v>0</v>
      </c>
      <c r="H4634" s="44">
        <f t="shared" si="534"/>
        <v>0</v>
      </c>
      <c r="I4634" s="46">
        <v>0</v>
      </c>
      <c r="J4634" s="31">
        <f t="shared" si="535"/>
        <v>0</v>
      </c>
      <c r="K4634" s="1">
        <f t="shared" si="536"/>
        <v>0</v>
      </c>
      <c r="L4634" s="1">
        <f t="shared" si="533"/>
        <v>6</v>
      </c>
    </row>
    <row r="4635" spans="1:12" ht="16.5" hidden="1" thickBot="1" x14ac:dyDescent="0.3">
      <c r="A4635" s="26">
        <v>769008</v>
      </c>
      <c r="B4635" s="42">
        <v>769008</v>
      </c>
      <c r="C4635" s="43" t="s">
        <v>438</v>
      </c>
      <c r="D4635" s="44">
        <v>0</v>
      </c>
      <c r="E4635" s="29">
        <f>IF(ISERROR(VLOOKUP(A4635,'INFORME SEVEN'!$A$1:$F$339,4,0)),0,VLOOKUP(A4635,'INFORME SEVEN'!$A$1:$F$339,4,0))</f>
        <v>0</v>
      </c>
      <c r="F4635" s="29">
        <f>IF(ISERROR(VLOOKUP(A4635,'INFORME SEVEN'!$A$1:$F$339,5,0)),0,VLOOKUP(A4635,'INFORME SEVEN'!$A$1:$F$339,5,0))</f>
        <v>0</v>
      </c>
      <c r="G4635" s="65">
        <f t="shared" si="532"/>
        <v>0</v>
      </c>
      <c r="H4635" s="44">
        <f t="shared" si="534"/>
        <v>0</v>
      </c>
      <c r="I4635" s="46">
        <v>0</v>
      </c>
      <c r="J4635" s="31">
        <f t="shared" si="535"/>
        <v>0</v>
      </c>
      <c r="K4635" s="1">
        <f t="shared" si="536"/>
        <v>0</v>
      </c>
      <c r="L4635" s="1">
        <f t="shared" si="533"/>
        <v>6</v>
      </c>
    </row>
    <row r="4636" spans="1:12" ht="16.5" hidden="1" thickBot="1" x14ac:dyDescent="0.3">
      <c r="A4636" s="26">
        <v>769009</v>
      </c>
      <c r="B4636" s="42">
        <v>769009</v>
      </c>
      <c r="C4636" s="43" t="s">
        <v>1821</v>
      </c>
      <c r="D4636" s="44">
        <v>0</v>
      </c>
      <c r="E4636" s="29">
        <f>IF(ISERROR(VLOOKUP(A4636,'INFORME SEVEN'!$A$1:$F$339,4,0)),0,VLOOKUP(A4636,'INFORME SEVEN'!$A$1:$F$339,4,0))</f>
        <v>0</v>
      </c>
      <c r="F4636" s="29">
        <f>IF(ISERROR(VLOOKUP(A4636,'INFORME SEVEN'!$A$1:$F$339,5,0)),0,VLOOKUP(A4636,'INFORME SEVEN'!$A$1:$F$339,5,0))</f>
        <v>0</v>
      </c>
      <c r="G4636" s="65">
        <f t="shared" si="532"/>
        <v>0</v>
      </c>
      <c r="H4636" s="44">
        <f t="shared" si="534"/>
        <v>0</v>
      </c>
      <c r="I4636" s="46">
        <v>0</v>
      </c>
      <c r="J4636" s="31">
        <f t="shared" si="535"/>
        <v>0</v>
      </c>
      <c r="K4636" s="1">
        <f t="shared" si="536"/>
        <v>0</v>
      </c>
      <c r="L4636" s="1">
        <f t="shared" si="533"/>
        <v>6</v>
      </c>
    </row>
    <row r="4637" spans="1:12" ht="16.5" hidden="1" thickBot="1" x14ac:dyDescent="0.3">
      <c r="A4637" s="26">
        <v>769010</v>
      </c>
      <c r="B4637" s="42">
        <v>769010</v>
      </c>
      <c r="C4637" s="43" t="s">
        <v>1822</v>
      </c>
      <c r="D4637" s="44">
        <v>0</v>
      </c>
      <c r="E4637" s="29">
        <f>IF(ISERROR(VLOOKUP(A4637,'INFORME SEVEN'!$A$1:$F$339,4,0)),0,VLOOKUP(A4637,'INFORME SEVEN'!$A$1:$F$339,4,0))</f>
        <v>0</v>
      </c>
      <c r="F4637" s="29">
        <f>IF(ISERROR(VLOOKUP(A4637,'INFORME SEVEN'!$A$1:$F$339,5,0)),0,VLOOKUP(A4637,'INFORME SEVEN'!$A$1:$F$339,5,0))</f>
        <v>0</v>
      </c>
      <c r="G4637" s="65">
        <f t="shared" si="532"/>
        <v>0</v>
      </c>
      <c r="H4637" s="44">
        <f t="shared" si="534"/>
        <v>0</v>
      </c>
      <c r="I4637" s="46">
        <v>0</v>
      </c>
      <c r="J4637" s="31">
        <f t="shared" si="535"/>
        <v>0</v>
      </c>
      <c r="K4637" s="1">
        <f t="shared" si="536"/>
        <v>0</v>
      </c>
      <c r="L4637" s="1">
        <f t="shared" si="533"/>
        <v>6</v>
      </c>
    </row>
    <row r="4638" spans="1:12" ht="16.5" hidden="1" thickBot="1" x14ac:dyDescent="0.3">
      <c r="A4638" s="26">
        <v>769095</v>
      </c>
      <c r="B4638" s="42">
        <v>769095</v>
      </c>
      <c r="C4638" s="43" t="s">
        <v>1956</v>
      </c>
      <c r="D4638" s="44">
        <v>0</v>
      </c>
      <c r="E4638" s="29">
        <f>IF(ISERROR(VLOOKUP(A4638,'INFORME SEVEN'!$A$1:$F$339,4,0)),0,VLOOKUP(A4638,'INFORME SEVEN'!$A$1:$F$339,4,0))</f>
        <v>0</v>
      </c>
      <c r="F4638" s="29">
        <f>IF(ISERROR(VLOOKUP(A4638,'INFORME SEVEN'!$A$1:$F$339,5,0)),0,VLOOKUP(A4638,'INFORME SEVEN'!$A$1:$F$339,5,0))</f>
        <v>0</v>
      </c>
      <c r="G4638" s="65">
        <f t="shared" si="532"/>
        <v>0</v>
      </c>
      <c r="H4638" s="44">
        <f t="shared" si="534"/>
        <v>0</v>
      </c>
      <c r="I4638" s="46">
        <v>0</v>
      </c>
      <c r="J4638" s="31">
        <f t="shared" si="535"/>
        <v>0</v>
      </c>
      <c r="K4638" s="1">
        <f t="shared" si="536"/>
        <v>0</v>
      </c>
      <c r="L4638" s="1">
        <f t="shared" si="533"/>
        <v>6</v>
      </c>
    </row>
    <row r="4639" spans="1:12" ht="16.5" hidden="1" thickBot="1" x14ac:dyDescent="0.3">
      <c r="A4639" s="26">
        <v>79</v>
      </c>
      <c r="B4639" s="32">
        <v>790000</v>
      </c>
      <c r="C4639" s="33" t="s">
        <v>1550</v>
      </c>
      <c r="D4639" s="34">
        <v>0</v>
      </c>
      <c r="E4639" s="29">
        <f>IF(ISERROR(VLOOKUP(A4639,'INFORME SEVEN'!$A$1:$F$339,4,0)),0,VLOOKUP(A4639,'INFORME SEVEN'!$A$1:$F$339,4,0))</f>
        <v>0</v>
      </c>
      <c r="F4639" s="29">
        <f>IF(ISERROR(VLOOKUP(A4639,'INFORME SEVEN'!$A$1:$F$339,5,0)),0,VLOOKUP(A4639,'INFORME SEVEN'!$A$1:$F$339,5,0))</f>
        <v>0</v>
      </c>
      <c r="G4639" s="64">
        <f t="shared" si="532"/>
        <v>0</v>
      </c>
      <c r="H4639" s="34">
        <f t="shared" si="534"/>
        <v>0</v>
      </c>
      <c r="I4639" s="58">
        <v>0</v>
      </c>
      <c r="J4639" s="31">
        <f t="shared" si="535"/>
        <v>0</v>
      </c>
      <c r="K4639" s="1">
        <f t="shared" si="536"/>
        <v>0</v>
      </c>
      <c r="L4639" s="1">
        <f t="shared" si="533"/>
        <v>2</v>
      </c>
    </row>
    <row r="4640" spans="1:12" ht="16.5" hidden="1" thickBot="1" x14ac:dyDescent="0.3">
      <c r="A4640" s="26">
        <v>7901</v>
      </c>
      <c r="B4640" s="48">
        <v>790100</v>
      </c>
      <c r="C4640" s="49" t="s">
        <v>1536</v>
      </c>
      <c r="D4640" s="39">
        <v>0</v>
      </c>
      <c r="E4640" s="29">
        <f>IF(ISERROR(VLOOKUP(A4640,'INFORME SEVEN'!$A$1:$F$339,4,0)),0,VLOOKUP(A4640,'INFORME SEVEN'!$A$1:$F$339,4,0))</f>
        <v>0</v>
      </c>
      <c r="F4640" s="29">
        <f>IF(ISERROR(VLOOKUP(A4640,'INFORME SEVEN'!$A$1:$F$339,5,0)),0,VLOOKUP(A4640,'INFORME SEVEN'!$A$1:$F$339,5,0))</f>
        <v>0</v>
      </c>
      <c r="G4640" s="39">
        <f t="shared" si="532"/>
        <v>0</v>
      </c>
      <c r="H4640" s="50">
        <f t="shared" si="534"/>
        <v>0</v>
      </c>
      <c r="I4640" s="51">
        <v>0</v>
      </c>
      <c r="J4640" s="31">
        <f t="shared" si="535"/>
        <v>0</v>
      </c>
      <c r="K4640" s="1">
        <f t="shared" si="536"/>
        <v>0</v>
      </c>
      <c r="L4640" s="1">
        <f t="shared" si="533"/>
        <v>4</v>
      </c>
    </row>
    <row r="4641" spans="1:12" ht="16.5" hidden="1" thickBot="1" x14ac:dyDescent="0.3">
      <c r="A4641" s="26">
        <v>790101</v>
      </c>
      <c r="B4641" s="42">
        <v>790101</v>
      </c>
      <c r="C4641" s="43" t="s">
        <v>1954</v>
      </c>
      <c r="D4641" s="44">
        <v>0</v>
      </c>
      <c r="E4641" s="29">
        <f>IF(ISERROR(VLOOKUP(A4641,'INFORME SEVEN'!$A$1:$F$339,4,0)),0,VLOOKUP(A4641,'INFORME SEVEN'!$A$1:$F$339,4,0))</f>
        <v>0</v>
      </c>
      <c r="F4641" s="29">
        <f>IF(ISERROR(VLOOKUP(A4641,'INFORME SEVEN'!$A$1:$F$339,5,0)),0,VLOOKUP(A4641,'INFORME SEVEN'!$A$1:$F$339,5,0))</f>
        <v>0</v>
      </c>
      <c r="G4641" s="65">
        <f t="shared" si="532"/>
        <v>0</v>
      </c>
      <c r="H4641" s="44">
        <f t="shared" si="534"/>
        <v>0</v>
      </c>
      <c r="I4641" s="46">
        <v>0</v>
      </c>
      <c r="J4641" s="31">
        <f t="shared" si="535"/>
        <v>0</v>
      </c>
      <c r="K4641" s="1">
        <f t="shared" si="536"/>
        <v>0</v>
      </c>
      <c r="L4641" s="1">
        <f t="shared" si="533"/>
        <v>6</v>
      </c>
    </row>
    <row r="4642" spans="1:12" ht="16.5" hidden="1" thickBot="1" x14ac:dyDescent="0.3">
      <c r="A4642" s="26">
        <v>790102</v>
      </c>
      <c r="B4642" s="42">
        <v>790102</v>
      </c>
      <c r="C4642" s="43" t="s">
        <v>1820</v>
      </c>
      <c r="D4642" s="44">
        <v>0</v>
      </c>
      <c r="E4642" s="29">
        <f>IF(ISERROR(VLOOKUP(A4642,'INFORME SEVEN'!$A$1:$F$339,4,0)),0,VLOOKUP(A4642,'INFORME SEVEN'!$A$1:$F$339,4,0))</f>
        <v>0</v>
      </c>
      <c r="F4642" s="29">
        <f>IF(ISERROR(VLOOKUP(A4642,'INFORME SEVEN'!$A$1:$F$339,5,0)),0,VLOOKUP(A4642,'INFORME SEVEN'!$A$1:$F$339,5,0))</f>
        <v>0</v>
      </c>
      <c r="G4642" s="65">
        <f t="shared" si="532"/>
        <v>0</v>
      </c>
      <c r="H4642" s="44">
        <f t="shared" si="534"/>
        <v>0</v>
      </c>
      <c r="I4642" s="46">
        <v>0</v>
      </c>
      <c r="J4642" s="31">
        <f t="shared" si="535"/>
        <v>0</v>
      </c>
      <c r="K4642" s="1">
        <f t="shared" si="536"/>
        <v>0</v>
      </c>
      <c r="L4642" s="1">
        <f t="shared" si="533"/>
        <v>6</v>
      </c>
    </row>
    <row r="4643" spans="1:12" ht="16.5" hidden="1" thickBot="1" x14ac:dyDescent="0.3">
      <c r="A4643" s="26">
        <v>790103</v>
      </c>
      <c r="B4643" s="42">
        <v>790103</v>
      </c>
      <c r="C4643" s="43" t="s">
        <v>817</v>
      </c>
      <c r="D4643" s="44">
        <v>0</v>
      </c>
      <c r="E4643" s="29">
        <f>IF(ISERROR(VLOOKUP(A4643,'INFORME SEVEN'!$A$1:$F$339,4,0)),0,VLOOKUP(A4643,'INFORME SEVEN'!$A$1:$F$339,4,0))</f>
        <v>0</v>
      </c>
      <c r="F4643" s="29">
        <f>IF(ISERROR(VLOOKUP(A4643,'INFORME SEVEN'!$A$1:$F$339,5,0)),0,VLOOKUP(A4643,'INFORME SEVEN'!$A$1:$F$339,5,0))</f>
        <v>0</v>
      </c>
      <c r="G4643" s="65">
        <f t="shared" si="532"/>
        <v>0</v>
      </c>
      <c r="H4643" s="44">
        <f t="shared" si="534"/>
        <v>0</v>
      </c>
      <c r="I4643" s="46">
        <v>0</v>
      </c>
      <c r="J4643" s="31">
        <f t="shared" si="535"/>
        <v>0</v>
      </c>
      <c r="K4643" s="1">
        <f t="shared" si="536"/>
        <v>0</v>
      </c>
      <c r="L4643" s="1">
        <f t="shared" si="533"/>
        <v>6</v>
      </c>
    </row>
    <row r="4644" spans="1:12" ht="16.5" hidden="1" thickBot="1" x14ac:dyDescent="0.3">
      <c r="A4644" s="26">
        <v>790104</v>
      </c>
      <c r="B4644" s="42">
        <v>790104</v>
      </c>
      <c r="C4644" s="43" t="s">
        <v>1819</v>
      </c>
      <c r="D4644" s="44">
        <v>0</v>
      </c>
      <c r="E4644" s="29">
        <f>IF(ISERROR(VLOOKUP(A4644,'INFORME SEVEN'!$A$1:$F$339,4,0)),0,VLOOKUP(A4644,'INFORME SEVEN'!$A$1:$F$339,4,0))</f>
        <v>0</v>
      </c>
      <c r="F4644" s="29">
        <f>IF(ISERROR(VLOOKUP(A4644,'INFORME SEVEN'!$A$1:$F$339,5,0)),0,VLOOKUP(A4644,'INFORME SEVEN'!$A$1:$F$339,5,0))</f>
        <v>0</v>
      </c>
      <c r="G4644" s="65">
        <f t="shared" si="532"/>
        <v>0</v>
      </c>
      <c r="H4644" s="44">
        <f t="shared" si="534"/>
        <v>0</v>
      </c>
      <c r="I4644" s="46">
        <v>0</v>
      </c>
      <c r="J4644" s="31">
        <f t="shared" si="535"/>
        <v>0</v>
      </c>
      <c r="K4644" s="1">
        <f t="shared" si="536"/>
        <v>0</v>
      </c>
      <c r="L4644" s="1">
        <f t="shared" si="533"/>
        <v>6</v>
      </c>
    </row>
    <row r="4645" spans="1:12" ht="16.5" hidden="1" thickBot="1" x14ac:dyDescent="0.3">
      <c r="A4645" s="26">
        <v>790105</v>
      </c>
      <c r="B4645" s="42">
        <v>790105</v>
      </c>
      <c r="C4645" s="43" t="s">
        <v>818</v>
      </c>
      <c r="D4645" s="44">
        <v>0</v>
      </c>
      <c r="E4645" s="29">
        <f>IF(ISERROR(VLOOKUP(A4645,'INFORME SEVEN'!$A$1:$F$339,4,0)),0,VLOOKUP(A4645,'INFORME SEVEN'!$A$1:$F$339,4,0))</f>
        <v>0</v>
      </c>
      <c r="F4645" s="29">
        <f>IF(ISERROR(VLOOKUP(A4645,'INFORME SEVEN'!$A$1:$F$339,5,0)),0,VLOOKUP(A4645,'INFORME SEVEN'!$A$1:$F$339,5,0))</f>
        <v>0</v>
      </c>
      <c r="G4645" s="65">
        <f t="shared" si="532"/>
        <v>0</v>
      </c>
      <c r="H4645" s="44">
        <f t="shared" si="534"/>
        <v>0</v>
      </c>
      <c r="I4645" s="46">
        <v>0</v>
      </c>
      <c r="J4645" s="31">
        <f t="shared" si="535"/>
        <v>0</v>
      </c>
      <c r="K4645" s="1">
        <f t="shared" si="536"/>
        <v>0</v>
      </c>
      <c r="L4645" s="1">
        <f t="shared" si="533"/>
        <v>6</v>
      </c>
    </row>
    <row r="4646" spans="1:12" ht="16.5" hidden="1" thickBot="1" x14ac:dyDescent="0.3">
      <c r="A4646" s="26">
        <v>790106</v>
      </c>
      <c r="B4646" s="42">
        <v>790106</v>
      </c>
      <c r="C4646" s="43" t="s">
        <v>440</v>
      </c>
      <c r="D4646" s="44">
        <v>0</v>
      </c>
      <c r="E4646" s="29">
        <f>IF(ISERROR(VLOOKUP(A4646,'INFORME SEVEN'!$A$1:$F$339,4,0)),0,VLOOKUP(A4646,'INFORME SEVEN'!$A$1:$F$339,4,0))</f>
        <v>0</v>
      </c>
      <c r="F4646" s="29">
        <f>IF(ISERROR(VLOOKUP(A4646,'INFORME SEVEN'!$A$1:$F$339,5,0)),0,VLOOKUP(A4646,'INFORME SEVEN'!$A$1:$F$339,5,0))</f>
        <v>0</v>
      </c>
      <c r="G4646" s="65">
        <f t="shared" si="532"/>
        <v>0</v>
      </c>
      <c r="H4646" s="44">
        <f t="shared" si="534"/>
        <v>0</v>
      </c>
      <c r="I4646" s="46">
        <v>0</v>
      </c>
      <c r="J4646" s="31">
        <f t="shared" si="535"/>
        <v>0</v>
      </c>
      <c r="K4646" s="1">
        <f t="shared" si="536"/>
        <v>0</v>
      </c>
      <c r="L4646" s="1">
        <f t="shared" si="533"/>
        <v>6</v>
      </c>
    </row>
    <row r="4647" spans="1:12" ht="16.5" hidden="1" thickBot="1" x14ac:dyDescent="0.3">
      <c r="A4647" s="26">
        <v>790107</v>
      </c>
      <c r="B4647" s="42">
        <v>790107</v>
      </c>
      <c r="C4647" s="43" t="s">
        <v>1955</v>
      </c>
      <c r="D4647" s="44">
        <v>0</v>
      </c>
      <c r="E4647" s="29">
        <f>IF(ISERROR(VLOOKUP(A4647,'INFORME SEVEN'!$A$1:$F$339,4,0)),0,VLOOKUP(A4647,'INFORME SEVEN'!$A$1:$F$339,4,0))</f>
        <v>0</v>
      </c>
      <c r="F4647" s="29">
        <f>IF(ISERROR(VLOOKUP(A4647,'INFORME SEVEN'!$A$1:$F$339,5,0)),0,VLOOKUP(A4647,'INFORME SEVEN'!$A$1:$F$339,5,0))</f>
        <v>0</v>
      </c>
      <c r="G4647" s="65">
        <f t="shared" si="532"/>
        <v>0</v>
      </c>
      <c r="H4647" s="44">
        <f t="shared" si="534"/>
        <v>0</v>
      </c>
      <c r="I4647" s="46">
        <v>0</v>
      </c>
      <c r="J4647" s="31">
        <f t="shared" si="535"/>
        <v>0</v>
      </c>
      <c r="K4647" s="1">
        <f t="shared" si="536"/>
        <v>0</v>
      </c>
      <c r="L4647" s="1">
        <f t="shared" si="533"/>
        <v>6</v>
      </c>
    </row>
    <row r="4648" spans="1:12" ht="16.5" hidden="1" thickBot="1" x14ac:dyDescent="0.3">
      <c r="A4648" s="26">
        <v>790108</v>
      </c>
      <c r="B4648" s="42">
        <v>790108</v>
      </c>
      <c r="C4648" s="43" t="s">
        <v>438</v>
      </c>
      <c r="D4648" s="44">
        <v>0</v>
      </c>
      <c r="E4648" s="29">
        <f>IF(ISERROR(VLOOKUP(A4648,'INFORME SEVEN'!$A$1:$F$339,4,0)),0,VLOOKUP(A4648,'INFORME SEVEN'!$A$1:$F$339,4,0))</f>
        <v>0</v>
      </c>
      <c r="F4648" s="29">
        <f>IF(ISERROR(VLOOKUP(A4648,'INFORME SEVEN'!$A$1:$F$339,5,0)),0,VLOOKUP(A4648,'INFORME SEVEN'!$A$1:$F$339,5,0))</f>
        <v>0</v>
      </c>
      <c r="G4648" s="65">
        <f t="shared" si="532"/>
        <v>0</v>
      </c>
      <c r="H4648" s="44">
        <f t="shared" si="534"/>
        <v>0</v>
      </c>
      <c r="I4648" s="46">
        <v>0</v>
      </c>
      <c r="J4648" s="31">
        <f t="shared" si="535"/>
        <v>0</v>
      </c>
      <c r="K4648" s="1">
        <f t="shared" si="536"/>
        <v>0</v>
      </c>
      <c r="L4648" s="1">
        <f t="shared" si="533"/>
        <v>6</v>
      </c>
    </row>
    <row r="4649" spans="1:12" ht="16.5" hidden="1" thickBot="1" x14ac:dyDescent="0.3">
      <c r="A4649" s="26">
        <v>790109</v>
      </c>
      <c r="B4649" s="42">
        <v>790109</v>
      </c>
      <c r="C4649" s="43" t="s">
        <v>1821</v>
      </c>
      <c r="D4649" s="44">
        <v>0</v>
      </c>
      <c r="E4649" s="29">
        <f>IF(ISERROR(VLOOKUP(A4649,'INFORME SEVEN'!$A$1:$F$339,4,0)),0,VLOOKUP(A4649,'INFORME SEVEN'!$A$1:$F$339,4,0))</f>
        <v>0</v>
      </c>
      <c r="F4649" s="29">
        <f>IF(ISERROR(VLOOKUP(A4649,'INFORME SEVEN'!$A$1:$F$339,5,0)),0,VLOOKUP(A4649,'INFORME SEVEN'!$A$1:$F$339,5,0))</f>
        <v>0</v>
      </c>
      <c r="G4649" s="65">
        <f t="shared" si="532"/>
        <v>0</v>
      </c>
      <c r="H4649" s="44">
        <f t="shared" si="534"/>
        <v>0</v>
      </c>
      <c r="I4649" s="46">
        <v>0</v>
      </c>
      <c r="J4649" s="31">
        <f t="shared" si="535"/>
        <v>0</v>
      </c>
      <c r="K4649" s="1">
        <f t="shared" si="536"/>
        <v>0</v>
      </c>
      <c r="L4649" s="1">
        <f t="shared" si="533"/>
        <v>6</v>
      </c>
    </row>
    <row r="4650" spans="1:12" ht="16.5" hidden="1" thickBot="1" x14ac:dyDescent="0.3">
      <c r="A4650" s="26">
        <v>790110</v>
      </c>
      <c r="B4650" s="42">
        <v>790110</v>
      </c>
      <c r="C4650" s="43" t="s">
        <v>1822</v>
      </c>
      <c r="D4650" s="44">
        <v>0</v>
      </c>
      <c r="E4650" s="29">
        <f>IF(ISERROR(VLOOKUP(A4650,'INFORME SEVEN'!$A$1:$F$339,4,0)),0,VLOOKUP(A4650,'INFORME SEVEN'!$A$1:$F$339,4,0))</f>
        <v>0</v>
      </c>
      <c r="F4650" s="29">
        <f>IF(ISERROR(VLOOKUP(A4650,'INFORME SEVEN'!$A$1:$F$339,5,0)),0,VLOOKUP(A4650,'INFORME SEVEN'!$A$1:$F$339,5,0))</f>
        <v>0</v>
      </c>
      <c r="G4650" s="65">
        <f t="shared" si="532"/>
        <v>0</v>
      </c>
      <c r="H4650" s="44">
        <f t="shared" si="534"/>
        <v>0</v>
      </c>
      <c r="I4650" s="46">
        <v>0</v>
      </c>
      <c r="J4650" s="31">
        <f t="shared" si="535"/>
        <v>0</v>
      </c>
      <c r="K4650" s="1">
        <f t="shared" si="536"/>
        <v>0</v>
      </c>
      <c r="L4650" s="1">
        <f t="shared" si="533"/>
        <v>6</v>
      </c>
    </row>
    <row r="4651" spans="1:12" ht="16.5" hidden="1" thickBot="1" x14ac:dyDescent="0.3">
      <c r="A4651" s="26">
        <v>790195</v>
      </c>
      <c r="B4651" s="42">
        <v>790195</v>
      </c>
      <c r="C4651" s="43" t="s">
        <v>1956</v>
      </c>
      <c r="D4651" s="44">
        <v>0</v>
      </c>
      <c r="E4651" s="29">
        <f>IF(ISERROR(VLOOKUP(A4651,'INFORME SEVEN'!$A$1:$F$339,4,0)),0,VLOOKUP(A4651,'INFORME SEVEN'!$A$1:$F$339,4,0))</f>
        <v>0</v>
      </c>
      <c r="F4651" s="29">
        <f>IF(ISERROR(VLOOKUP(A4651,'INFORME SEVEN'!$A$1:$F$339,5,0)),0,VLOOKUP(A4651,'INFORME SEVEN'!$A$1:$F$339,5,0))</f>
        <v>0</v>
      </c>
      <c r="G4651" s="65">
        <f t="shared" si="532"/>
        <v>0</v>
      </c>
      <c r="H4651" s="44">
        <f t="shared" si="534"/>
        <v>0</v>
      </c>
      <c r="I4651" s="46">
        <v>0</v>
      </c>
      <c r="J4651" s="31">
        <f t="shared" si="535"/>
        <v>0</v>
      </c>
      <c r="K4651" s="1">
        <f t="shared" si="536"/>
        <v>0</v>
      </c>
      <c r="L4651" s="1">
        <f t="shared" si="533"/>
        <v>6</v>
      </c>
    </row>
    <row r="4652" spans="1:12" ht="16.5" hidden="1" thickBot="1" x14ac:dyDescent="0.3">
      <c r="A4652" s="26">
        <v>7902</v>
      </c>
      <c r="B4652" s="48">
        <v>790200</v>
      </c>
      <c r="C4652" s="49" t="s">
        <v>1545</v>
      </c>
      <c r="D4652" s="39">
        <v>0</v>
      </c>
      <c r="E4652" s="29">
        <f>IF(ISERROR(VLOOKUP(A4652,'INFORME SEVEN'!$A$1:$F$339,4,0)),0,VLOOKUP(A4652,'INFORME SEVEN'!$A$1:$F$339,4,0))</f>
        <v>0</v>
      </c>
      <c r="F4652" s="29">
        <f>IF(ISERROR(VLOOKUP(A4652,'INFORME SEVEN'!$A$1:$F$339,5,0)),0,VLOOKUP(A4652,'INFORME SEVEN'!$A$1:$F$339,5,0))</f>
        <v>0</v>
      </c>
      <c r="G4652" s="39">
        <f t="shared" si="532"/>
        <v>0</v>
      </c>
      <c r="H4652" s="50">
        <f t="shared" si="534"/>
        <v>0</v>
      </c>
      <c r="I4652" s="51">
        <v>0</v>
      </c>
      <c r="J4652" s="31">
        <f t="shared" si="535"/>
        <v>0</v>
      </c>
      <c r="K4652" s="1">
        <f t="shared" si="536"/>
        <v>0</v>
      </c>
      <c r="L4652" s="1">
        <f t="shared" si="533"/>
        <v>4</v>
      </c>
    </row>
    <row r="4653" spans="1:12" ht="16.5" hidden="1" thickBot="1" x14ac:dyDescent="0.3">
      <c r="A4653" s="26">
        <v>790201</v>
      </c>
      <c r="B4653" s="42">
        <v>790201</v>
      </c>
      <c r="C4653" s="43" t="s">
        <v>1954</v>
      </c>
      <c r="D4653" s="44">
        <v>0</v>
      </c>
      <c r="E4653" s="29">
        <f>IF(ISERROR(VLOOKUP(A4653,'INFORME SEVEN'!$A$1:$F$339,4,0)),0,VLOOKUP(A4653,'INFORME SEVEN'!$A$1:$F$339,4,0))</f>
        <v>0</v>
      </c>
      <c r="F4653" s="29">
        <f>IF(ISERROR(VLOOKUP(A4653,'INFORME SEVEN'!$A$1:$F$339,5,0)),0,VLOOKUP(A4653,'INFORME SEVEN'!$A$1:$F$339,5,0))</f>
        <v>0</v>
      </c>
      <c r="G4653" s="65">
        <f t="shared" si="532"/>
        <v>0</v>
      </c>
      <c r="H4653" s="44">
        <f t="shared" si="534"/>
        <v>0</v>
      </c>
      <c r="I4653" s="46">
        <v>0</v>
      </c>
      <c r="J4653" s="31">
        <f t="shared" si="535"/>
        <v>0</v>
      </c>
      <c r="K4653" s="1">
        <f t="shared" si="536"/>
        <v>0</v>
      </c>
      <c r="L4653" s="1">
        <f t="shared" si="533"/>
        <v>6</v>
      </c>
    </row>
    <row r="4654" spans="1:12" ht="16.5" hidden="1" thickBot="1" x14ac:dyDescent="0.3">
      <c r="A4654" s="26">
        <v>790202</v>
      </c>
      <c r="B4654" s="42">
        <v>790202</v>
      </c>
      <c r="C4654" s="43" t="s">
        <v>1820</v>
      </c>
      <c r="D4654" s="44">
        <v>0</v>
      </c>
      <c r="E4654" s="29">
        <f>IF(ISERROR(VLOOKUP(A4654,'INFORME SEVEN'!$A$1:$F$339,4,0)),0,VLOOKUP(A4654,'INFORME SEVEN'!$A$1:$F$339,4,0))</f>
        <v>0</v>
      </c>
      <c r="F4654" s="29">
        <f>IF(ISERROR(VLOOKUP(A4654,'INFORME SEVEN'!$A$1:$F$339,5,0)),0,VLOOKUP(A4654,'INFORME SEVEN'!$A$1:$F$339,5,0))</f>
        <v>0</v>
      </c>
      <c r="G4654" s="65">
        <f t="shared" si="532"/>
        <v>0</v>
      </c>
      <c r="H4654" s="44">
        <f t="shared" si="534"/>
        <v>0</v>
      </c>
      <c r="I4654" s="46">
        <v>0</v>
      </c>
      <c r="J4654" s="31">
        <f t="shared" si="535"/>
        <v>0</v>
      </c>
      <c r="K4654" s="1">
        <f t="shared" si="536"/>
        <v>0</v>
      </c>
      <c r="L4654" s="1">
        <f t="shared" si="533"/>
        <v>6</v>
      </c>
    </row>
    <row r="4655" spans="1:12" ht="16.5" hidden="1" thickBot="1" x14ac:dyDescent="0.3">
      <c r="A4655" s="26">
        <v>790203</v>
      </c>
      <c r="B4655" s="42">
        <v>790203</v>
      </c>
      <c r="C4655" s="43" t="s">
        <v>817</v>
      </c>
      <c r="D4655" s="44">
        <v>0</v>
      </c>
      <c r="E4655" s="29">
        <f>IF(ISERROR(VLOOKUP(A4655,'INFORME SEVEN'!$A$1:$F$339,4,0)),0,VLOOKUP(A4655,'INFORME SEVEN'!$A$1:$F$339,4,0))</f>
        <v>0</v>
      </c>
      <c r="F4655" s="29">
        <f>IF(ISERROR(VLOOKUP(A4655,'INFORME SEVEN'!$A$1:$F$339,5,0)),0,VLOOKUP(A4655,'INFORME SEVEN'!$A$1:$F$339,5,0))</f>
        <v>0</v>
      </c>
      <c r="G4655" s="65">
        <f t="shared" si="532"/>
        <v>0</v>
      </c>
      <c r="H4655" s="44">
        <f t="shared" si="534"/>
        <v>0</v>
      </c>
      <c r="I4655" s="46">
        <v>0</v>
      </c>
      <c r="J4655" s="31">
        <f t="shared" si="535"/>
        <v>0</v>
      </c>
      <c r="K4655" s="1">
        <f t="shared" si="536"/>
        <v>0</v>
      </c>
      <c r="L4655" s="1">
        <f t="shared" si="533"/>
        <v>6</v>
      </c>
    </row>
    <row r="4656" spans="1:12" ht="16.5" hidden="1" thickBot="1" x14ac:dyDescent="0.3">
      <c r="A4656" s="26">
        <v>790204</v>
      </c>
      <c r="B4656" s="42">
        <v>790204</v>
      </c>
      <c r="C4656" s="43" t="s">
        <v>1819</v>
      </c>
      <c r="D4656" s="44">
        <v>0</v>
      </c>
      <c r="E4656" s="29">
        <f>IF(ISERROR(VLOOKUP(A4656,'INFORME SEVEN'!$A$1:$F$339,4,0)),0,VLOOKUP(A4656,'INFORME SEVEN'!$A$1:$F$339,4,0))</f>
        <v>0</v>
      </c>
      <c r="F4656" s="29">
        <f>IF(ISERROR(VLOOKUP(A4656,'INFORME SEVEN'!$A$1:$F$339,5,0)),0,VLOOKUP(A4656,'INFORME SEVEN'!$A$1:$F$339,5,0))</f>
        <v>0</v>
      </c>
      <c r="G4656" s="65">
        <f t="shared" si="532"/>
        <v>0</v>
      </c>
      <c r="H4656" s="44">
        <f t="shared" si="534"/>
        <v>0</v>
      </c>
      <c r="I4656" s="46">
        <v>0</v>
      </c>
      <c r="J4656" s="31">
        <f t="shared" si="535"/>
        <v>0</v>
      </c>
      <c r="K4656" s="1">
        <f t="shared" si="536"/>
        <v>0</v>
      </c>
      <c r="L4656" s="1">
        <f t="shared" si="533"/>
        <v>6</v>
      </c>
    </row>
    <row r="4657" spans="1:12" ht="16.5" hidden="1" thickBot="1" x14ac:dyDescent="0.3">
      <c r="A4657" s="26">
        <v>790205</v>
      </c>
      <c r="B4657" s="42">
        <v>790205</v>
      </c>
      <c r="C4657" s="43" t="s">
        <v>818</v>
      </c>
      <c r="D4657" s="44">
        <v>0</v>
      </c>
      <c r="E4657" s="29">
        <f>IF(ISERROR(VLOOKUP(A4657,'INFORME SEVEN'!$A$1:$F$339,4,0)),0,VLOOKUP(A4657,'INFORME SEVEN'!$A$1:$F$339,4,0))</f>
        <v>0</v>
      </c>
      <c r="F4657" s="29">
        <f>IF(ISERROR(VLOOKUP(A4657,'INFORME SEVEN'!$A$1:$F$339,5,0)),0,VLOOKUP(A4657,'INFORME SEVEN'!$A$1:$F$339,5,0))</f>
        <v>0</v>
      </c>
      <c r="G4657" s="65">
        <f t="shared" si="532"/>
        <v>0</v>
      </c>
      <c r="H4657" s="44">
        <f t="shared" si="534"/>
        <v>0</v>
      </c>
      <c r="I4657" s="46">
        <v>0</v>
      </c>
      <c r="J4657" s="31">
        <f t="shared" si="535"/>
        <v>0</v>
      </c>
      <c r="K4657" s="1">
        <f t="shared" si="536"/>
        <v>0</v>
      </c>
      <c r="L4657" s="1">
        <f t="shared" si="533"/>
        <v>6</v>
      </c>
    </row>
    <row r="4658" spans="1:12" ht="16.5" hidden="1" thickBot="1" x14ac:dyDescent="0.3">
      <c r="A4658" s="26">
        <v>790206</v>
      </c>
      <c r="B4658" s="42">
        <v>790206</v>
      </c>
      <c r="C4658" s="43" t="s">
        <v>440</v>
      </c>
      <c r="D4658" s="44">
        <v>0</v>
      </c>
      <c r="E4658" s="29">
        <f>IF(ISERROR(VLOOKUP(A4658,'INFORME SEVEN'!$A$1:$F$339,4,0)),0,VLOOKUP(A4658,'INFORME SEVEN'!$A$1:$F$339,4,0))</f>
        <v>0</v>
      </c>
      <c r="F4658" s="29">
        <f>IF(ISERROR(VLOOKUP(A4658,'INFORME SEVEN'!$A$1:$F$339,5,0)),0,VLOOKUP(A4658,'INFORME SEVEN'!$A$1:$F$339,5,0))</f>
        <v>0</v>
      </c>
      <c r="G4658" s="65">
        <f t="shared" si="532"/>
        <v>0</v>
      </c>
      <c r="H4658" s="44">
        <f t="shared" si="534"/>
        <v>0</v>
      </c>
      <c r="I4658" s="46">
        <v>0</v>
      </c>
      <c r="J4658" s="31">
        <f t="shared" si="535"/>
        <v>0</v>
      </c>
      <c r="K4658" s="1">
        <f t="shared" si="536"/>
        <v>0</v>
      </c>
      <c r="L4658" s="1">
        <f t="shared" si="533"/>
        <v>6</v>
      </c>
    </row>
    <row r="4659" spans="1:12" ht="16.5" hidden="1" thickBot="1" x14ac:dyDescent="0.3">
      <c r="A4659" s="26">
        <v>790207</v>
      </c>
      <c r="B4659" s="42">
        <v>790207</v>
      </c>
      <c r="C4659" s="43" t="s">
        <v>1955</v>
      </c>
      <c r="D4659" s="44">
        <v>0</v>
      </c>
      <c r="E4659" s="29">
        <f>IF(ISERROR(VLOOKUP(A4659,'INFORME SEVEN'!$A$1:$F$339,4,0)),0,VLOOKUP(A4659,'INFORME SEVEN'!$A$1:$F$339,4,0))</f>
        <v>0</v>
      </c>
      <c r="F4659" s="29">
        <f>IF(ISERROR(VLOOKUP(A4659,'INFORME SEVEN'!$A$1:$F$339,5,0)),0,VLOOKUP(A4659,'INFORME SEVEN'!$A$1:$F$339,5,0))</f>
        <v>0</v>
      </c>
      <c r="G4659" s="65">
        <f t="shared" si="532"/>
        <v>0</v>
      </c>
      <c r="H4659" s="44">
        <f t="shared" si="534"/>
        <v>0</v>
      </c>
      <c r="I4659" s="46">
        <v>0</v>
      </c>
      <c r="J4659" s="31">
        <f t="shared" si="535"/>
        <v>0</v>
      </c>
      <c r="K4659" s="1">
        <f t="shared" si="536"/>
        <v>0</v>
      </c>
      <c r="L4659" s="1">
        <f t="shared" si="533"/>
        <v>6</v>
      </c>
    </row>
    <row r="4660" spans="1:12" ht="16.5" hidden="1" thickBot="1" x14ac:dyDescent="0.3">
      <c r="A4660" s="26">
        <v>790208</v>
      </c>
      <c r="B4660" s="42">
        <v>790208</v>
      </c>
      <c r="C4660" s="43" t="s">
        <v>438</v>
      </c>
      <c r="D4660" s="44">
        <v>0</v>
      </c>
      <c r="E4660" s="29">
        <f>IF(ISERROR(VLOOKUP(A4660,'INFORME SEVEN'!$A$1:$F$339,4,0)),0,VLOOKUP(A4660,'INFORME SEVEN'!$A$1:$F$339,4,0))</f>
        <v>0</v>
      </c>
      <c r="F4660" s="29">
        <f>IF(ISERROR(VLOOKUP(A4660,'INFORME SEVEN'!$A$1:$F$339,5,0)),0,VLOOKUP(A4660,'INFORME SEVEN'!$A$1:$F$339,5,0))</f>
        <v>0</v>
      </c>
      <c r="G4660" s="65">
        <f t="shared" si="532"/>
        <v>0</v>
      </c>
      <c r="H4660" s="44">
        <f t="shared" si="534"/>
        <v>0</v>
      </c>
      <c r="I4660" s="46">
        <v>0</v>
      </c>
      <c r="J4660" s="31">
        <f t="shared" si="535"/>
        <v>0</v>
      </c>
      <c r="K4660" s="1">
        <f t="shared" si="536"/>
        <v>0</v>
      </c>
      <c r="L4660" s="1">
        <f t="shared" si="533"/>
        <v>6</v>
      </c>
    </row>
    <row r="4661" spans="1:12" ht="16.5" hidden="1" thickBot="1" x14ac:dyDescent="0.3">
      <c r="A4661" s="26">
        <v>790209</v>
      </c>
      <c r="B4661" s="42">
        <v>790209</v>
      </c>
      <c r="C4661" s="43" t="s">
        <v>1821</v>
      </c>
      <c r="D4661" s="44">
        <v>0</v>
      </c>
      <c r="E4661" s="29">
        <f>IF(ISERROR(VLOOKUP(A4661,'INFORME SEVEN'!$A$1:$F$339,4,0)),0,VLOOKUP(A4661,'INFORME SEVEN'!$A$1:$F$339,4,0))</f>
        <v>0</v>
      </c>
      <c r="F4661" s="29">
        <f>IF(ISERROR(VLOOKUP(A4661,'INFORME SEVEN'!$A$1:$F$339,5,0)),0,VLOOKUP(A4661,'INFORME SEVEN'!$A$1:$F$339,5,0))</f>
        <v>0</v>
      </c>
      <c r="G4661" s="65">
        <f t="shared" si="532"/>
        <v>0</v>
      </c>
      <c r="H4661" s="44">
        <f t="shared" si="534"/>
        <v>0</v>
      </c>
      <c r="I4661" s="46">
        <v>0</v>
      </c>
      <c r="J4661" s="31">
        <f t="shared" si="535"/>
        <v>0</v>
      </c>
      <c r="K4661" s="1">
        <f t="shared" si="536"/>
        <v>0</v>
      </c>
      <c r="L4661" s="1">
        <f t="shared" si="533"/>
        <v>6</v>
      </c>
    </row>
    <row r="4662" spans="1:12" ht="16.5" hidden="1" thickBot="1" x14ac:dyDescent="0.3">
      <c r="A4662" s="26">
        <v>790210</v>
      </c>
      <c r="B4662" s="42">
        <v>790210</v>
      </c>
      <c r="C4662" s="43" t="s">
        <v>1822</v>
      </c>
      <c r="D4662" s="44">
        <v>0</v>
      </c>
      <c r="E4662" s="29">
        <f>IF(ISERROR(VLOOKUP(A4662,'INFORME SEVEN'!$A$1:$F$339,4,0)),0,VLOOKUP(A4662,'INFORME SEVEN'!$A$1:$F$339,4,0))</f>
        <v>0</v>
      </c>
      <c r="F4662" s="29">
        <f>IF(ISERROR(VLOOKUP(A4662,'INFORME SEVEN'!$A$1:$F$339,5,0)),0,VLOOKUP(A4662,'INFORME SEVEN'!$A$1:$F$339,5,0))</f>
        <v>0</v>
      </c>
      <c r="G4662" s="65">
        <f t="shared" si="532"/>
        <v>0</v>
      </c>
      <c r="H4662" s="44">
        <f t="shared" si="534"/>
        <v>0</v>
      </c>
      <c r="I4662" s="46">
        <v>0</v>
      </c>
      <c r="J4662" s="31">
        <f t="shared" si="535"/>
        <v>0</v>
      </c>
      <c r="K4662" s="1">
        <f t="shared" si="536"/>
        <v>0</v>
      </c>
      <c r="L4662" s="1">
        <f t="shared" si="533"/>
        <v>6</v>
      </c>
    </row>
    <row r="4663" spans="1:12" ht="16.5" hidden="1" thickBot="1" x14ac:dyDescent="0.3">
      <c r="A4663" s="26">
        <v>790295</v>
      </c>
      <c r="B4663" s="42">
        <v>790295</v>
      </c>
      <c r="C4663" s="43" t="s">
        <v>1956</v>
      </c>
      <c r="D4663" s="44">
        <v>0</v>
      </c>
      <c r="E4663" s="29">
        <f>IF(ISERROR(VLOOKUP(A4663,'INFORME SEVEN'!$A$1:$F$339,4,0)),0,VLOOKUP(A4663,'INFORME SEVEN'!$A$1:$F$339,4,0))</f>
        <v>0</v>
      </c>
      <c r="F4663" s="29">
        <f>IF(ISERROR(VLOOKUP(A4663,'INFORME SEVEN'!$A$1:$F$339,5,0)),0,VLOOKUP(A4663,'INFORME SEVEN'!$A$1:$F$339,5,0))</f>
        <v>0</v>
      </c>
      <c r="G4663" s="65">
        <f t="shared" si="532"/>
        <v>0</v>
      </c>
      <c r="H4663" s="44">
        <f t="shared" si="534"/>
        <v>0</v>
      </c>
      <c r="I4663" s="46">
        <v>0</v>
      </c>
      <c r="J4663" s="31">
        <f t="shared" si="535"/>
        <v>0</v>
      </c>
      <c r="K4663" s="1">
        <f t="shared" si="536"/>
        <v>0</v>
      </c>
      <c r="L4663" s="1">
        <f t="shared" si="533"/>
        <v>6</v>
      </c>
    </row>
    <row r="4664" spans="1:12" ht="16.5" hidden="1" thickBot="1" x14ac:dyDescent="0.3">
      <c r="A4664" s="26">
        <v>7904</v>
      </c>
      <c r="B4664" s="48">
        <v>790400</v>
      </c>
      <c r="C4664" s="49" t="s">
        <v>2033</v>
      </c>
      <c r="D4664" s="39">
        <v>0</v>
      </c>
      <c r="E4664" s="29">
        <f>IF(ISERROR(VLOOKUP(A4664,'INFORME SEVEN'!$A$1:$F$339,4,0)),0,VLOOKUP(A4664,'INFORME SEVEN'!$A$1:$F$339,4,0))</f>
        <v>0</v>
      </c>
      <c r="F4664" s="29">
        <f>IF(ISERROR(VLOOKUP(A4664,'INFORME SEVEN'!$A$1:$F$339,5,0)),0,VLOOKUP(A4664,'INFORME SEVEN'!$A$1:$F$339,5,0))</f>
        <v>0</v>
      </c>
      <c r="G4664" s="39">
        <f t="shared" si="532"/>
        <v>0</v>
      </c>
      <c r="H4664" s="50">
        <f t="shared" si="534"/>
        <v>0</v>
      </c>
      <c r="I4664" s="51">
        <v>0</v>
      </c>
      <c r="J4664" s="31">
        <f t="shared" si="535"/>
        <v>0</v>
      </c>
      <c r="K4664" s="1">
        <f t="shared" si="536"/>
        <v>0</v>
      </c>
      <c r="L4664" s="1">
        <f t="shared" si="533"/>
        <v>4</v>
      </c>
    </row>
    <row r="4665" spans="1:12" ht="16.5" hidden="1" thickBot="1" x14ac:dyDescent="0.3">
      <c r="A4665" s="26">
        <v>790401</v>
      </c>
      <c r="B4665" s="42">
        <v>790401</v>
      </c>
      <c r="C4665" s="43" t="s">
        <v>1954</v>
      </c>
      <c r="D4665" s="44">
        <v>0</v>
      </c>
      <c r="E4665" s="29">
        <f>IF(ISERROR(VLOOKUP(A4665,'INFORME SEVEN'!$A$1:$F$339,4,0)),0,VLOOKUP(A4665,'INFORME SEVEN'!$A$1:$F$339,4,0))</f>
        <v>0</v>
      </c>
      <c r="F4665" s="29">
        <f>IF(ISERROR(VLOOKUP(A4665,'INFORME SEVEN'!$A$1:$F$339,5,0)),0,VLOOKUP(A4665,'INFORME SEVEN'!$A$1:$F$339,5,0))</f>
        <v>0</v>
      </c>
      <c r="G4665" s="65">
        <f t="shared" si="532"/>
        <v>0</v>
      </c>
      <c r="H4665" s="44">
        <f t="shared" si="534"/>
        <v>0</v>
      </c>
      <c r="I4665" s="46">
        <v>0</v>
      </c>
      <c r="J4665" s="31">
        <f t="shared" si="535"/>
        <v>0</v>
      </c>
      <c r="K4665" s="1">
        <f t="shared" si="536"/>
        <v>0</v>
      </c>
      <c r="L4665" s="1">
        <f t="shared" si="533"/>
        <v>6</v>
      </c>
    </row>
    <row r="4666" spans="1:12" ht="16.5" hidden="1" thickBot="1" x14ac:dyDescent="0.3">
      <c r="A4666" s="26">
        <v>790402</v>
      </c>
      <c r="B4666" s="42">
        <v>790402</v>
      </c>
      <c r="C4666" s="43" t="s">
        <v>1820</v>
      </c>
      <c r="D4666" s="44">
        <v>0</v>
      </c>
      <c r="E4666" s="29">
        <f>IF(ISERROR(VLOOKUP(A4666,'INFORME SEVEN'!$A$1:$F$339,4,0)),0,VLOOKUP(A4666,'INFORME SEVEN'!$A$1:$F$339,4,0))</f>
        <v>0</v>
      </c>
      <c r="F4666" s="29">
        <f>IF(ISERROR(VLOOKUP(A4666,'INFORME SEVEN'!$A$1:$F$339,5,0)),0,VLOOKUP(A4666,'INFORME SEVEN'!$A$1:$F$339,5,0))</f>
        <v>0</v>
      </c>
      <c r="G4666" s="65">
        <f t="shared" si="532"/>
        <v>0</v>
      </c>
      <c r="H4666" s="44">
        <f t="shared" si="534"/>
        <v>0</v>
      </c>
      <c r="I4666" s="46">
        <v>0</v>
      </c>
      <c r="J4666" s="31">
        <f t="shared" si="535"/>
        <v>0</v>
      </c>
      <c r="K4666" s="1">
        <f t="shared" si="536"/>
        <v>0</v>
      </c>
      <c r="L4666" s="1">
        <f t="shared" si="533"/>
        <v>6</v>
      </c>
    </row>
    <row r="4667" spans="1:12" ht="16.5" hidden="1" thickBot="1" x14ac:dyDescent="0.3">
      <c r="A4667" s="26">
        <v>790403</v>
      </c>
      <c r="B4667" s="42">
        <v>790403</v>
      </c>
      <c r="C4667" s="43" t="s">
        <v>817</v>
      </c>
      <c r="D4667" s="44">
        <v>0</v>
      </c>
      <c r="E4667" s="29">
        <f>IF(ISERROR(VLOOKUP(A4667,'INFORME SEVEN'!$A$1:$F$339,4,0)),0,VLOOKUP(A4667,'INFORME SEVEN'!$A$1:$F$339,4,0))</f>
        <v>0</v>
      </c>
      <c r="F4667" s="29">
        <f>IF(ISERROR(VLOOKUP(A4667,'INFORME SEVEN'!$A$1:$F$339,5,0)),0,VLOOKUP(A4667,'INFORME SEVEN'!$A$1:$F$339,5,0))</f>
        <v>0</v>
      </c>
      <c r="G4667" s="65">
        <f t="shared" si="532"/>
        <v>0</v>
      </c>
      <c r="H4667" s="44">
        <f t="shared" si="534"/>
        <v>0</v>
      </c>
      <c r="I4667" s="46">
        <v>0</v>
      </c>
      <c r="J4667" s="31">
        <f t="shared" si="535"/>
        <v>0</v>
      </c>
      <c r="K4667" s="1">
        <f t="shared" si="536"/>
        <v>0</v>
      </c>
      <c r="L4667" s="1">
        <f t="shared" si="533"/>
        <v>6</v>
      </c>
    </row>
    <row r="4668" spans="1:12" ht="16.5" hidden="1" thickBot="1" x14ac:dyDescent="0.3">
      <c r="A4668" s="26">
        <v>790404</v>
      </c>
      <c r="B4668" s="42">
        <v>790404</v>
      </c>
      <c r="C4668" s="43" t="s">
        <v>1819</v>
      </c>
      <c r="D4668" s="44">
        <v>0</v>
      </c>
      <c r="E4668" s="29">
        <f>IF(ISERROR(VLOOKUP(A4668,'INFORME SEVEN'!$A$1:$F$339,4,0)),0,VLOOKUP(A4668,'INFORME SEVEN'!$A$1:$F$339,4,0))</f>
        <v>0</v>
      </c>
      <c r="F4668" s="29">
        <f>IF(ISERROR(VLOOKUP(A4668,'INFORME SEVEN'!$A$1:$F$339,5,0)),0,VLOOKUP(A4668,'INFORME SEVEN'!$A$1:$F$339,5,0))</f>
        <v>0</v>
      </c>
      <c r="G4668" s="65">
        <f t="shared" si="532"/>
        <v>0</v>
      </c>
      <c r="H4668" s="44">
        <f t="shared" si="534"/>
        <v>0</v>
      </c>
      <c r="I4668" s="46">
        <v>0</v>
      </c>
      <c r="J4668" s="31">
        <f t="shared" si="535"/>
        <v>0</v>
      </c>
      <c r="K4668" s="1">
        <f t="shared" si="536"/>
        <v>0</v>
      </c>
      <c r="L4668" s="1">
        <f t="shared" si="533"/>
        <v>6</v>
      </c>
    </row>
    <row r="4669" spans="1:12" ht="16.5" hidden="1" thickBot="1" x14ac:dyDescent="0.3">
      <c r="A4669" s="26">
        <v>790405</v>
      </c>
      <c r="B4669" s="42">
        <v>790405</v>
      </c>
      <c r="C4669" s="43" t="s">
        <v>818</v>
      </c>
      <c r="D4669" s="44">
        <v>0</v>
      </c>
      <c r="E4669" s="29">
        <f>IF(ISERROR(VLOOKUP(A4669,'INFORME SEVEN'!$A$1:$F$339,4,0)),0,VLOOKUP(A4669,'INFORME SEVEN'!$A$1:$F$339,4,0))</f>
        <v>0</v>
      </c>
      <c r="F4669" s="29">
        <f>IF(ISERROR(VLOOKUP(A4669,'INFORME SEVEN'!$A$1:$F$339,5,0)),0,VLOOKUP(A4669,'INFORME SEVEN'!$A$1:$F$339,5,0))</f>
        <v>0</v>
      </c>
      <c r="G4669" s="65">
        <f t="shared" si="532"/>
        <v>0</v>
      </c>
      <c r="H4669" s="44">
        <f t="shared" si="534"/>
        <v>0</v>
      </c>
      <c r="I4669" s="46">
        <v>0</v>
      </c>
      <c r="J4669" s="31">
        <f t="shared" si="535"/>
        <v>0</v>
      </c>
      <c r="K4669" s="1">
        <f t="shared" si="536"/>
        <v>0</v>
      </c>
      <c r="L4669" s="1">
        <f t="shared" si="533"/>
        <v>6</v>
      </c>
    </row>
    <row r="4670" spans="1:12" ht="16.5" hidden="1" thickBot="1" x14ac:dyDescent="0.3">
      <c r="A4670" s="26">
        <v>790406</v>
      </c>
      <c r="B4670" s="42">
        <v>790406</v>
      </c>
      <c r="C4670" s="43" t="s">
        <v>440</v>
      </c>
      <c r="D4670" s="44">
        <v>0</v>
      </c>
      <c r="E4670" s="29">
        <f>IF(ISERROR(VLOOKUP(A4670,'INFORME SEVEN'!$A$1:$F$339,4,0)),0,VLOOKUP(A4670,'INFORME SEVEN'!$A$1:$F$339,4,0))</f>
        <v>0</v>
      </c>
      <c r="F4670" s="29">
        <f>IF(ISERROR(VLOOKUP(A4670,'INFORME SEVEN'!$A$1:$F$339,5,0)),0,VLOOKUP(A4670,'INFORME SEVEN'!$A$1:$F$339,5,0))</f>
        <v>0</v>
      </c>
      <c r="G4670" s="65">
        <f t="shared" si="532"/>
        <v>0</v>
      </c>
      <c r="H4670" s="44">
        <f t="shared" si="534"/>
        <v>0</v>
      </c>
      <c r="I4670" s="46">
        <v>0</v>
      </c>
      <c r="J4670" s="31">
        <f t="shared" si="535"/>
        <v>0</v>
      </c>
      <c r="K4670" s="1">
        <f t="shared" si="536"/>
        <v>0</v>
      </c>
      <c r="L4670" s="1">
        <f t="shared" si="533"/>
        <v>6</v>
      </c>
    </row>
    <row r="4671" spans="1:12" ht="16.5" hidden="1" thickBot="1" x14ac:dyDescent="0.3">
      <c r="A4671" s="26">
        <v>790407</v>
      </c>
      <c r="B4671" s="42">
        <v>790407</v>
      </c>
      <c r="C4671" s="43" t="s">
        <v>1955</v>
      </c>
      <c r="D4671" s="44">
        <v>0</v>
      </c>
      <c r="E4671" s="29">
        <f>IF(ISERROR(VLOOKUP(A4671,'INFORME SEVEN'!$A$1:$F$339,4,0)),0,VLOOKUP(A4671,'INFORME SEVEN'!$A$1:$F$339,4,0))</f>
        <v>0</v>
      </c>
      <c r="F4671" s="29">
        <f>IF(ISERROR(VLOOKUP(A4671,'INFORME SEVEN'!$A$1:$F$339,5,0)),0,VLOOKUP(A4671,'INFORME SEVEN'!$A$1:$F$339,5,0))</f>
        <v>0</v>
      </c>
      <c r="G4671" s="65">
        <f t="shared" si="532"/>
        <v>0</v>
      </c>
      <c r="H4671" s="44">
        <f t="shared" si="534"/>
        <v>0</v>
      </c>
      <c r="I4671" s="46">
        <v>0</v>
      </c>
      <c r="J4671" s="31">
        <f t="shared" si="535"/>
        <v>0</v>
      </c>
      <c r="K4671" s="1">
        <f t="shared" si="536"/>
        <v>0</v>
      </c>
      <c r="L4671" s="1">
        <f t="shared" si="533"/>
        <v>6</v>
      </c>
    </row>
    <row r="4672" spans="1:12" ht="16.5" hidden="1" thickBot="1" x14ac:dyDescent="0.3">
      <c r="A4672" s="26">
        <v>790408</v>
      </c>
      <c r="B4672" s="42">
        <v>790408</v>
      </c>
      <c r="C4672" s="43" t="s">
        <v>438</v>
      </c>
      <c r="D4672" s="44">
        <v>0</v>
      </c>
      <c r="E4672" s="29">
        <f>IF(ISERROR(VLOOKUP(A4672,'INFORME SEVEN'!$A$1:$F$339,4,0)),0,VLOOKUP(A4672,'INFORME SEVEN'!$A$1:$F$339,4,0))</f>
        <v>0</v>
      </c>
      <c r="F4672" s="29">
        <f>IF(ISERROR(VLOOKUP(A4672,'INFORME SEVEN'!$A$1:$F$339,5,0)),0,VLOOKUP(A4672,'INFORME SEVEN'!$A$1:$F$339,5,0))</f>
        <v>0</v>
      </c>
      <c r="G4672" s="65">
        <f t="shared" si="532"/>
        <v>0</v>
      </c>
      <c r="H4672" s="44">
        <f t="shared" si="534"/>
        <v>0</v>
      </c>
      <c r="I4672" s="46">
        <v>0</v>
      </c>
      <c r="J4672" s="31">
        <f t="shared" si="535"/>
        <v>0</v>
      </c>
      <c r="K4672" s="1">
        <f t="shared" si="536"/>
        <v>0</v>
      </c>
      <c r="L4672" s="1">
        <f t="shared" si="533"/>
        <v>6</v>
      </c>
    </row>
    <row r="4673" spans="1:12" ht="16.5" hidden="1" thickBot="1" x14ac:dyDescent="0.3">
      <c r="A4673" s="26">
        <v>790409</v>
      </c>
      <c r="B4673" s="42">
        <v>790409</v>
      </c>
      <c r="C4673" s="43" t="s">
        <v>1821</v>
      </c>
      <c r="D4673" s="44">
        <v>0</v>
      </c>
      <c r="E4673" s="29">
        <f>IF(ISERROR(VLOOKUP(A4673,'INFORME SEVEN'!$A$1:$F$339,4,0)),0,VLOOKUP(A4673,'INFORME SEVEN'!$A$1:$F$339,4,0))</f>
        <v>0</v>
      </c>
      <c r="F4673" s="29">
        <f>IF(ISERROR(VLOOKUP(A4673,'INFORME SEVEN'!$A$1:$F$339,5,0)),0,VLOOKUP(A4673,'INFORME SEVEN'!$A$1:$F$339,5,0))</f>
        <v>0</v>
      </c>
      <c r="G4673" s="65">
        <f t="shared" ref="G4673:G4736" si="537">D4673+E4673-F4673</f>
        <v>0</v>
      </c>
      <c r="H4673" s="44">
        <f t="shared" si="534"/>
        <v>0</v>
      </c>
      <c r="I4673" s="46">
        <v>0</v>
      </c>
      <c r="J4673" s="31">
        <f t="shared" si="535"/>
        <v>0</v>
      </c>
      <c r="K4673" s="1">
        <f t="shared" si="536"/>
        <v>0</v>
      </c>
      <c r="L4673" s="1">
        <f t="shared" si="533"/>
        <v>6</v>
      </c>
    </row>
    <row r="4674" spans="1:12" ht="16.5" hidden="1" thickBot="1" x14ac:dyDescent="0.3">
      <c r="A4674" s="26">
        <v>790410</v>
      </c>
      <c r="B4674" s="42">
        <v>790410</v>
      </c>
      <c r="C4674" s="43" t="s">
        <v>1822</v>
      </c>
      <c r="D4674" s="44">
        <v>0</v>
      </c>
      <c r="E4674" s="29">
        <f>IF(ISERROR(VLOOKUP(A4674,'INFORME SEVEN'!$A$1:$F$339,4,0)),0,VLOOKUP(A4674,'INFORME SEVEN'!$A$1:$F$339,4,0))</f>
        <v>0</v>
      </c>
      <c r="F4674" s="29">
        <f>IF(ISERROR(VLOOKUP(A4674,'INFORME SEVEN'!$A$1:$F$339,5,0)),0,VLOOKUP(A4674,'INFORME SEVEN'!$A$1:$F$339,5,0))</f>
        <v>0</v>
      </c>
      <c r="G4674" s="65">
        <f t="shared" si="537"/>
        <v>0</v>
      </c>
      <c r="H4674" s="44">
        <f t="shared" si="534"/>
        <v>0</v>
      </c>
      <c r="I4674" s="46">
        <v>0</v>
      </c>
      <c r="J4674" s="31">
        <f t="shared" si="535"/>
        <v>0</v>
      </c>
      <c r="K4674" s="1">
        <f t="shared" si="536"/>
        <v>0</v>
      </c>
      <c r="L4674" s="1">
        <f t="shared" si="533"/>
        <v>6</v>
      </c>
    </row>
    <row r="4675" spans="1:12" ht="16.5" hidden="1" thickBot="1" x14ac:dyDescent="0.3">
      <c r="A4675" s="26">
        <v>790495</v>
      </c>
      <c r="B4675" s="42">
        <v>790495</v>
      </c>
      <c r="C4675" s="43" t="s">
        <v>1956</v>
      </c>
      <c r="D4675" s="44">
        <v>0</v>
      </c>
      <c r="E4675" s="29">
        <f>IF(ISERROR(VLOOKUP(A4675,'INFORME SEVEN'!$A$1:$F$339,4,0)),0,VLOOKUP(A4675,'INFORME SEVEN'!$A$1:$F$339,4,0))</f>
        <v>0</v>
      </c>
      <c r="F4675" s="29">
        <f>IF(ISERROR(VLOOKUP(A4675,'INFORME SEVEN'!$A$1:$F$339,5,0)),0,VLOOKUP(A4675,'INFORME SEVEN'!$A$1:$F$339,5,0))</f>
        <v>0</v>
      </c>
      <c r="G4675" s="65">
        <f t="shared" si="537"/>
        <v>0</v>
      </c>
      <c r="H4675" s="44">
        <f t="shared" si="534"/>
        <v>0</v>
      </c>
      <c r="I4675" s="46">
        <v>0</v>
      </c>
      <c r="J4675" s="31">
        <f t="shared" si="535"/>
        <v>0</v>
      </c>
      <c r="K4675" s="1">
        <f t="shared" si="536"/>
        <v>0</v>
      </c>
      <c r="L4675" s="1">
        <f t="shared" si="533"/>
        <v>6</v>
      </c>
    </row>
    <row r="4676" spans="1:12" ht="16.5" hidden="1" thickBot="1" x14ac:dyDescent="0.3">
      <c r="A4676" s="26">
        <v>7905</v>
      </c>
      <c r="B4676" s="48">
        <v>790500</v>
      </c>
      <c r="C4676" s="49" t="s">
        <v>1512</v>
      </c>
      <c r="D4676" s="39">
        <v>0</v>
      </c>
      <c r="E4676" s="29">
        <f>IF(ISERROR(VLOOKUP(A4676,'INFORME SEVEN'!$A$1:$F$339,4,0)),0,VLOOKUP(A4676,'INFORME SEVEN'!$A$1:$F$339,4,0))</f>
        <v>0</v>
      </c>
      <c r="F4676" s="29">
        <f>IF(ISERROR(VLOOKUP(A4676,'INFORME SEVEN'!$A$1:$F$339,5,0)),0,VLOOKUP(A4676,'INFORME SEVEN'!$A$1:$F$339,5,0))</f>
        <v>0</v>
      </c>
      <c r="G4676" s="39">
        <f t="shared" si="537"/>
        <v>0</v>
      </c>
      <c r="H4676" s="50">
        <f t="shared" si="534"/>
        <v>0</v>
      </c>
      <c r="I4676" s="51">
        <v>0</v>
      </c>
      <c r="J4676" s="31">
        <f t="shared" si="535"/>
        <v>0</v>
      </c>
      <c r="K4676" s="1">
        <f t="shared" si="536"/>
        <v>0</v>
      </c>
      <c r="L4676" s="1">
        <f t="shared" si="533"/>
        <v>4</v>
      </c>
    </row>
    <row r="4677" spans="1:12" ht="16.5" hidden="1" thickBot="1" x14ac:dyDescent="0.3">
      <c r="A4677" s="26">
        <v>790501</v>
      </c>
      <c r="B4677" s="42">
        <v>790501</v>
      </c>
      <c r="C4677" s="43" t="s">
        <v>1954</v>
      </c>
      <c r="D4677" s="44">
        <v>0</v>
      </c>
      <c r="E4677" s="29">
        <f>IF(ISERROR(VLOOKUP(A4677,'INFORME SEVEN'!$A$1:$F$339,4,0)),0,VLOOKUP(A4677,'INFORME SEVEN'!$A$1:$F$339,4,0))</f>
        <v>0</v>
      </c>
      <c r="F4677" s="29">
        <f>IF(ISERROR(VLOOKUP(A4677,'INFORME SEVEN'!$A$1:$F$339,5,0)),0,VLOOKUP(A4677,'INFORME SEVEN'!$A$1:$F$339,5,0))</f>
        <v>0</v>
      </c>
      <c r="G4677" s="65">
        <f t="shared" si="537"/>
        <v>0</v>
      </c>
      <c r="H4677" s="44">
        <f t="shared" si="534"/>
        <v>0</v>
      </c>
      <c r="I4677" s="46">
        <v>0</v>
      </c>
      <c r="J4677" s="31">
        <f t="shared" si="535"/>
        <v>0</v>
      </c>
      <c r="K4677" s="1">
        <f t="shared" si="536"/>
        <v>0</v>
      </c>
      <c r="L4677" s="1">
        <f t="shared" si="533"/>
        <v>6</v>
      </c>
    </row>
    <row r="4678" spans="1:12" ht="16.5" hidden="1" thickBot="1" x14ac:dyDescent="0.3">
      <c r="A4678" s="26">
        <v>790502</v>
      </c>
      <c r="B4678" s="42">
        <v>790502</v>
      </c>
      <c r="C4678" s="43" t="s">
        <v>1820</v>
      </c>
      <c r="D4678" s="44">
        <v>0</v>
      </c>
      <c r="E4678" s="29">
        <f>IF(ISERROR(VLOOKUP(A4678,'INFORME SEVEN'!$A$1:$F$339,4,0)),0,VLOOKUP(A4678,'INFORME SEVEN'!$A$1:$F$339,4,0))</f>
        <v>0</v>
      </c>
      <c r="F4678" s="29">
        <f>IF(ISERROR(VLOOKUP(A4678,'INFORME SEVEN'!$A$1:$F$339,5,0)),0,VLOOKUP(A4678,'INFORME SEVEN'!$A$1:$F$339,5,0))</f>
        <v>0</v>
      </c>
      <c r="G4678" s="65">
        <f t="shared" si="537"/>
        <v>0</v>
      </c>
      <c r="H4678" s="44">
        <f t="shared" si="534"/>
        <v>0</v>
      </c>
      <c r="I4678" s="46">
        <v>0</v>
      </c>
      <c r="J4678" s="31">
        <f t="shared" si="535"/>
        <v>0</v>
      </c>
      <c r="K4678" s="1">
        <f t="shared" si="536"/>
        <v>0</v>
      </c>
      <c r="L4678" s="1">
        <f t="shared" si="533"/>
        <v>6</v>
      </c>
    </row>
    <row r="4679" spans="1:12" ht="16.5" hidden="1" thickBot="1" x14ac:dyDescent="0.3">
      <c r="A4679" s="26">
        <v>790503</v>
      </c>
      <c r="B4679" s="42">
        <v>790503</v>
      </c>
      <c r="C4679" s="43" t="s">
        <v>817</v>
      </c>
      <c r="D4679" s="44">
        <v>0</v>
      </c>
      <c r="E4679" s="29">
        <f>IF(ISERROR(VLOOKUP(A4679,'INFORME SEVEN'!$A$1:$F$339,4,0)),0,VLOOKUP(A4679,'INFORME SEVEN'!$A$1:$F$339,4,0))</f>
        <v>0</v>
      </c>
      <c r="F4679" s="29">
        <f>IF(ISERROR(VLOOKUP(A4679,'INFORME SEVEN'!$A$1:$F$339,5,0)),0,VLOOKUP(A4679,'INFORME SEVEN'!$A$1:$F$339,5,0))</f>
        <v>0</v>
      </c>
      <c r="G4679" s="65">
        <f t="shared" si="537"/>
        <v>0</v>
      </c>
      <c r="H4679" s="44">
        <f t="shared" si="534"/>
        <v>0</v>
      </c>
      <c r="I4679" s="46">
        <v>0</v>
      </c>
      <c r="J4679" s="31">
        <f t="shared" si="535"/>
        <v>0</v>
      </c>
      <c r="K4679" s="1">
        <f t="shared" si="536"/>
        <v>0</v>
      </c>
      <c r="L4679" s="1">
        <f t="shared" si="533"/>
        <v>6</v>
      </c>
    </row>
    <row r="4680" spans="1:12" ht="16.5" hidden="1" thickBot="1" x14ac:dyDescent="0.3">
      <c r="A4680" s="26">
        <v>790504</v>
      </c>
      <c r="B4680" s="42">
        <v>790504</v>
      </c>
      <c r="C4680" s="43" t="s">
        <v>1819</v>
      </c>
      <c r="D4680" s="44">
        <v>0</v>
      </c>
      <c r="E4680" s="29">
        <f>IF(ISERROR(VLOOKUP(A4680,'INFORME SEVEN'!$A$1:$F$339,4,0)),0,VLOOKUP(A4680,'INFORME SEVEN'!$A$1:$F$339,4,0))</f>
        <v>0</v>
      </c>
      <c r="F4680" s="29">
        <f>IF(ISERROR(VLOOKUP(A4680,'INFORME SEVEN'!$A$1:$F$339,5,0)),0,VLOOKUP(A4680,'INFORME SEVEN'!$A$1:$F$339,5,0))</f>
        <v>0</v>
      </c>
      <c r="G4680" s="65">
        <f t="shared" si="537"/>
        <v>0</v>
      </c>
      <c r="H4680" s="44">
        <f t="shared" si="534"/>
        <v>0</v>
      </c>
      <c r="I4680" s="46">
        <v>0</v>
      </c>
      <c r="J4680" s="31">
        <f t="shared" si="535"/>
        <v>0</v>
      </c>
      <c r="K4680" s="1">
        <f t="shared" si="536"/>
        <v>0</v>
      </c>
      <c r="L4680" s="1">
        <f t="shared" si="533"/>
        <v>6</v>
      </c>
    </row>
    <row r="4681" spans="1:12" ht="16.5" hidden="1" thickBot="1" x14ac:dyDescent="0.3">
      <c r="A4681" s="26">
        <v>790505</v>
      </c>
      <c r="B4681" s="42">
        <v>790505</v>
      </c>
      <c r="C4681" s="43" t="s">
        <v>818</v>
      </c>
      <c r="D4681" s="44">
        <v>0</v>
      </c>
      <c r="E4681" s="29">
        <f>IF(ISERROR(VLOOKUP(A4681,'INFORME SEVEN'!$A$1:$F$339,4,0)),0,VLOOKUP(A4681,'INFORME SEVEN'!$A$1:$F$339,4,0))</f>
        <v>0</v>
      </c>
      <c r="F4681" s="29">
        <f>IF(ISERROR(VLOOKUP(A4681,'INFORME SEVEN'!$A$1:$F$339,5,0)),0,VLOOKUP(A4681,'INFORME SEVEN'!$A$1:$F$339,5,0))</f>
        <v>0</v>
      </c>
      <c r="G4681" s="65">
        <f t="shared" si="537"/>
        <v>0</v>
      </c>
      <c r="H4681" s="44">
        <f t="shared" si="534"/>
        <v>0</v>
      </c>
      <c r="I4681" s="46">
        <v>0</v>
      </c>
      <c r="J4681" s="31">
        <f t="shared" si="535"/>
        <v>0</v>
      </c>
      <c r="K4681" s="1">
        <f t="shared" si="536"/>
        <v>0</v>
      </c>
      <c r="L4681" s="1">
        <f t="shared" si="533"/>
        <v>6</v>
      </c>
    </row>
    <row r="4682" spans="1:12" ht="16.5" hidden="1" thickBot="1" x14ac:dyDescent="0.3">
      <c r="A4682" s="26">
        <v>790506</v>
      </c>
      <c r="B4682" s="42">
        <v>790506</v>
      </c>
      <c r="C4682" s="43" t="s">
        <v>440</v>
      </c>
      <c r="D4682" s="44">
        <v>0</v>
      </c>
      <c r="E4682" s="29">
        <f>IF(ISERROR(VLOOKUP(A4682,'INFORME SEVEN'!$A$1:$F$339,4,0)),0,VLOOKUP(A4682,'INFORME SEVEN'!$A$1:$F$339,4,0))</f>
        <v>0</v>
      </c>
      <c r="F4682" s="29">
        <f>IF(ISERROR(VLOOKUP(A4682,'INFORME SEVEN'!$A$1:$F$339,5,0)),0,VLOOKUP(A4682,'INFORME SEVEN'!$A$1:$F$339,5,0))</f>
        <v>0</v>
      </c>
      <c r="G4682" s="65">
        <f t="shared" si="537"/>
        <v>0</v>
      </c>
      <c r="H4682" s="44">
        <f t="shared" si="534"/>
        <v>0</v>
      </c>
      <c r="I4682" s="46">
        <v>0</v>
      </c>
      <c r="J4682" s="31">
        <f t="shared" si="535"/>
        <v>0</v>
      </c>
      <c r="K4682" s="1">
        <f t="shared" si="536"/>
        <v>0</v>
      </c>
      <c r="L4682" s="1">
        <f t="shared" si="533"/>
        <v>6</v>
      </c>
    </row>
    <row r="4683" spans="1:12" ht="16.5" hidden="1" thickBot="1" x14ac:dyDescent="0.3">
      <c r="A4683" s="26">
        <v>790507</v>
      </c>
      <c r="B4683" s="42">
        <v>790507</v>
      </c>
      <c r="C4683" s="43" t="s">
        <v>1955</v>
      </c>
      <c r="D4683" s="44">
        <v>0</v>
      </c>
      <c r="E4683" s="29">
        <f>IF(ISERROR(VLOOKUP(A4683,'INFORME SEVEN'!$A$1:$F$339,4,0)),0,VLOOKUP(A4683,'INFORME SEVEN'!$A$1:$F$339,4,0))</f>
        <v>0</v>
      </c>
      <c r="F4683" s="29">
        <f>IF(ISERROR(VLOOKUP(A4683,'INFORME SEVEN'!$A$1:$F$339,5,0)),0,VLOOKUP(A4683,'INFORME SEVEN'!$A$1:$F$339,5,0))</f>
        <v>0</v>
      </c>
      <c r="G4683" s="65">
        <f t="shared" si="537"/>
        <v>0</v>
      </c>
      <c r="H4683" s="44">
        <f t="shared" si="534"/>
        <v>0</v>
      </c>
      <c r="I4683" s="46">
        <v>0</v>
      </c>
      <c r="J4683" s="31">
        <f t="shared" si="535"/>
        <v>0</v>
      </c>
      <c r="K4683" s="1">
        <f t="shared" si="536"/>
        <v>0</v>
      </c>
      <c r="L4683" s="1">
        <f t="shared" si="533"/>
        <v>6</v>
      </c>
    </row>
    <row r="4684" spans="1:12" ht="16.5" hidden="1" thickBot="1" x14ac:dyDescent="0.3">
      <c r="A4684" s="26">
        <v>790508</v>
      </c>
      <c r="B4684" s="42">
        <v>790508</v>
      </c>
      <c r="C4684" s="43" t="s">
        <v>438</v>
      </c>
      <c r="D4684" s="44">
        <v>0</v>
      </c>
      <c r="E4684" s="29">
        <f>IF(ISERROR(VLOOKUP(A4684,'INFORME SEVEN'!$A$1:$F$339,4,0)),0,VLOOKUP(A4684,'INFORME SEVEN'!$A$1:$F$339,4,0))</f>
        <v>0</v>
      </c>
      <c r="F4684" s="29">
        <f>IF(ISERROR(VLOOKUP(A4684,'INFORME SEVEN'!$A$1:$F$339,5,0)),0,VLOOKUP(A4684,'INFORME SEVEN'!$A$1:$F$339,5,0))</f>
        <v>0</v>
      </c>
      <c r="G4684" s="65">
        <f t="shared" si="537"/>
        <v>0</v>
      </c>
      <c r="H4684" s="44">
        <f t="shared" si="534"/>
        <v>0</v>
      </c>
      <c r="I4684" s="46">
        <v>0</v>
      </c>
      <c r="J4684" s="31">
        <f t="shared" si="535"/>
        <v>0</v>
      </c>
      <c r="K4684" s="1">
        <f t="shared" si="536"/>
        <v>0</v>
      </c>
      <c r="L4684" s="1">
        <f t="shared" si="533"/>
        <v>6</v>
      </c>
    </row>
    <row r="4685" spans="1:12" ht="16.5" hidden="1" thickBot="1" x14ac:dyDescent="0.3">
      <c r="A4685" s="26">
        <v>790509</v>
      </c>
      <c r="B4685" s="42">
        <v>790509</v>
      </c>
      <c r="C4685" s="43" t="s">
        <v>1821</v>
      </c>
      <c r="D4685" s="44">
        <v>0</v>
      </c>
      <c r="E4685" s="29">
        <f>IF(ISERROR(VLOOKUP(A4685,'INFORME SEVEN'!$A$1:$F$339,4,0)),0,VLOOKUP(A4685,'INFORME SEVEN'!$A$1:$F$339,4,0))</f>
        <v>0</v>
      </c>
      <c r="F4685" s="29">
        <f>IF(ISERROR(VLOOKUP(A4685,'INFORME SEVEN'!$A$1:$F$339,5,0)),0,VLOOKUP(A4685,'INFORME SEVEN'!$A$1:$F$339,5,0))</f>
        <v>0</v>
      </c>
      <c r="G4685" s="65">
        <f t="shared" si="537"/>
        <v>0</v>
      </c>
      <c r="H4685" s="44">
        <f t="shared" si="534"/>
        <v>0</v>
      </c>
      <c r="I4685" s="46">
        <v>0</v>
      </c>
      <c r="J4685" s="31">
        <f t="shared" si="535"/>
        <v>0</v>
      </c>
      <c r="K4685" s="1">
        <f t="shared" si="536"/>
        <v>0</v>
      </c>
      <c r="L4685" s="1">
        <f t="shared" ref="L4685:L4748" si="538">+LEN(A4685)</f>
        <v>6</v>
      </c>
    </row>
    <row r="4686" spans="1:12" ht="16.5" hidden="1" thickBot="1" x14ac:dyDescent="0.3">
      <c r="A4686" s="26">
        <v>790510</v>
      </c>
      <c r="B4686" s="42">
        <v>790510</v>
      </c>
      <c r="C4686" s="43" t="s">
        <v>1822</v>
      </c>
      <c r="D4686" s="44">
        <v>0</v>
      </c>
      <c r="E4686" s="29">
        <f>IF(ISERROR(VLOOKUP(A4686,'INFORME SEVEN'!$A$1:$F$339,4,0)),0,VLOOKUP(A4686,'INFORME SEVEN'!$A$1:$F$339,4,0))</f>
        <v>0</v>
      </c>
      <c r="F4686" s="29">
        <f>IF(ISERROR(VLOOKUP(A4686,'INFORME SEVEN'!$A$1:$F$339,5,0)),0,VLOOKUP(A4686,'INFORME SEVEN'!$A$1:$F$339,5,0))</f>
        <v>0</v>
      </c>
      <c r="G4686" s="65">
        <f t="shared" si="537"/>
        <v>0</v>
      </c>
      <c r="H4686" s="44">
        <f t="shared" si="534"/>
        <v>0</v>
      </c>
      <c r="I4686" s="46">
        <v>0</v>
      </c>
      <c r="J4686" s="31">
        <f t="shared" si="535"/>
        <v>0</v>
      </c>
      <c r="K4686" s="1">
        <f t="shared" si="536"/>
        <v>0</v>
      </c>
      <c r="L4686" s="1">
        <f t="shared" si="538"/>
        <v>6</v>
      </c>
    </row>
    <row r="4687" spans="1:12" ht="16.5" hidden="1" thickBot="1" x14ac:dyDescent="0.3">
      <c r="A4687" s="26">
        <v>790595</v>
      </c>
      <c r="B4687" s="42">
        <v>790595</v>
      </c>
      <c r="C4687" s="43" t="s">
        <v>1956</v>
      </c>
      <c r="D4687" s="44">
        <v>0</v>
      </c>
      <c r="E4687" s="29">
        <f>IF(ISERROR(VLOOKUP(A4687,'INFORME SEVEN'!$A$1:$F$339,4,0)),0,VLOOKUP(A4687,'INFORME SEVEN'!$A$1:$F$339,4,0))</f>
        <v>0</v>
      </c>
      <c r="F4687" s="29">
        <f>IF(ISERROR(VLOOKUP(A4687,'INFORME SEVEN'!$A$1:$F$339,5,0)),0,VLOOKUP(A4687,'INFORME SEVEN'!$A$1:$F$339,5,0))</f>
        <v>0</v>
      </c>
      <c r="G4687" s="65">
        <f t="shared" si="537"/>
        <v>0</v>
      </c>
      <c r="H4687" s="44">
        <f t="shared" si="534"/>
        <v>0</v>
      </c>
      <c r="I4687" s="46">
        <v>0</v>
      </c>
      <c r="J4687" s="31">
        <f t="shared" si="535"/>
        <v>0</v>
      </c>
      <c r="K4687" s="1">
        <f t="shared" si="536"/>
        <v>0</v>
      </c>
      <c r="L4687" s="1">
        <f t="shared" si="538"/>
        <v>6</v>
      </c>
    </row>
    <row r="4688" spans="1:12" ht="16.5" hidden="1" thickBot="1" x14ac:dyDescent="0.3">
      <c r="A4688" s="26">
        <v>7906</v>
      </c>
      <c r="B4688" s="48">
        <v>790600</v>
      </c>
      <c r="C4688" s="49" t="s">
        <v>2034</v>
      </c>
      <c r="D4688" s="39">
        <v>0</v>
      </c>
      <c r="E4688" s="29">
        <f>IF(ISERROR(VLOOKUP(A4688,'INFORME SEVEN'!$A$1:$F$339,4,0)),0,VLOOKUP(A4688,'INFORME SEVEN'!$A$1:$F$339,4,0))</f>
        <v>0</v>
      </c>
      <c r="F4688" s="29">
        <f>IF(ISERROR(VLOOKUP(A4688,'INFORME SEVEN'!$A$1:$F$339,5,0)),0,VLOOKUP(A4688,'INFORME SEVEN'!$A$1:$F$339,5,0))</f>
        <v>0</v>
      </c>
      <c r="G4688" s="39">
        <f t="shared" si="537"/>
        <v>0</v>
      </c>
      <c r="H4688" s="50">
        <f t="shared" si="534"/>
        <v>0</v>
      </c>
      <c r="I4688" s="51">
        <v>0</v>
      </c>
      <c r="J4688" s="31">
        <f t="shared" si="535"/>
        <v>0</v>
      </c>
      <c r="K4688" s="1">
        <f t="shared" si="536"/>
        <v>0</v>
      </c>
      <c r="L4688" s="1">
        <f t="shared" si="538"/>
        <v>4</v>
      </c>
    </row>
    <row r="4689" spans="1:12" ht="16.5" hidden="1" thickBot="1" x14ac:dyDescent="0.3">
      <c r="A4689" s="26">
        <v>790601</v>
      </c>
      <c r="B4689" s="42">
        <v>790601</v>
      </c>
      <c r="C4689" s="43" t="s">
        <v>1954</v>
      </c>
      <c r="D4689" s="44">
        <v>0</v>
      </c>
      <c r="E4689" s="29">
        <f>IF(ISERROR(VLOOKUP(A4689,'INFORME SEVEN'!$A$1:$F$339,4,0)),0,VLOOKUP(A4689,'INFORME SEVEN'!$A$1:$F$339,4,0))</f>
        <v>0</v>
      </c>
      <c r="F4689" s="29">
        <f>IF(ISERROR(VLOOKUP(A4689,'INFORME SEVEN'!$A$1:$F$339,5,0)),0,VLOOKUP(A4689,'INFORME SEVEN'!$A$1:$F$339,5,0))</f>
        <v>0</v>
      </c>
      <c r="G4689" s="65">
        <f t="shared" si="537"/>
        <v>0</v>
      </c>
      <c r="H4689" s="44">
        <f t="shared" si="534"/>
        <v>0</v>
      </c>
      <c r="I4689" s="46">
        <v>0</v>
      </c>
      <c r="J4689" s="31">
        <f t="shared" si="535"/>
        <v>0</v>
      </c>
      <c r="K4689" s="1">
        <f t="shared" si="536"/>
        <v>0</v>
      </c>
      <c r="L4689" s="1">
        <f t="shared" si="538"/>
        <v>6</v>
      </c>
    </row>
    <row r="4690" spans="1:12" ht="16.5" hidden="1" thickBot="1" x14ac:dyDescent="0.3">
      <c r="A4690" s="26">
        <v>790602</v>
      </c>
      <c r="B4690" s="42">
        <v>790602</v>
      </c>
      <c r="C4690" s="43" t="s">
        <v>1820</v>
      </c>
      <c r="D4690" s="44">
        <v>0</v>
      </c>
      <c r="E4690" s="29">
        <f>IF(ISERROR(VLOOKUP(A4690,'INFORME SEVEN'!$A$1:$F$339,4,0)),0,VLOOKUP(A4690,'INFORME SEVEN'!$A$1:$F$339,4,0))</f>
        <v>0</v>
      </c>
      <c r="F4690" s="29">
        <f>IF(ISERROR(VLOOKUP(A4690,'INFORME SEVEN'!$A$1:$F$339,5,0)),0,VLOOKUP(A4690,'INFORME SEVEN'!$A$1:$F$339,5,0))</f>
        <v>0</v>
      </c>
      <c r="G4690" s="65">
        <f t="shared" si="537"/>
        <v>0</v>
      </c>
      <c r="H4690" s="44">
        <f t="shared" si="534"/>
        <v>0</v>
      </c>
      <c r="I4690" s="46">
        <v>0</v>
      </c>
      <c r="J4690" s="31">
        <f t="shared" si="535"/>
        <v>0</v>
      </c>
      <c r="K4690" s="1">
        <f t="shared" si="536"/>
        <v>0</v>
      </c>
      <c r="L4690" s="1">
        <f t="shared" si="538"/>
        <v>6</v>
      </c>
    </row>
    <row r="4691" spans="1:12" ht="16.5" hidden="1" thickBot="1" x14ac:dyDescent="0.3">
      <c r="A4691" s="26">
        <v>790603</v>
      </c>
      <c r="B4691" s="42">
        <v>790603</v>
      </c>
      <c r="C4691" s="43" t="s">
        <v>817</v>
      </c>
      <c r="D4691" s="44">
        <v>0</v>
      </c>
      <c r="E4691" s="29">
        <f>IF(ISERROR(VLOOKUP(A4691,'INFORME SEVEN'!$A$1:$F$339,4,0)),0,VLOOKUP(A4691,'INFORME SEVEN'!$A$1:$F$339,4,0))</f>
        <v>0</v>
      </c>
      <c r="F4691" s="29">
        <f>IF(ISERROR(VLOOKUP(A4691,'INFORME SEVEN'!$A$1:$F$339,5,0)),0,VLOOKUP(A4691,'INFORME SEVEN'!$A$1:$F$339,5,0))</f>
        <v>0</v>
      </c>
      <c r="G4691" s="65">
        <f t="shared" si="537"/>
        <v>0</v>
      </c>
      <c r="H4691" s="44">
        <f t="shared" ref="H4691:H4754" si="539">+G4691</f>
        <v>0</v>
      </c>
      <c r="I4691" s="46">
        <v>0</v>
      </c>
      <c r="J4691" s="31">
        <f t="shared" si="535"/>
        <v>0</v>
      </c>
      <c r="K4691" s="1">
        <f t="shared" si="536"/>
        <v>0</v>
      </c>
      <c r="L4691" s="1">
        <f t="shared" si="538"/>
        <v>6</v>
      </c>
    </row>
    <row r="4692" spans="1:12" ht="16.5" hidden="1" thickBot="1" x14ac:dyDescent="0.3">
      <c r="A4692" s="26">
        <v>790604</v>
      </c>
      <c r="B4692" s="42">
        <v>790604</v>
      </c>
      <c r="C4692" s="43" t="s">
        <v>1819</v>
      </c>
      <c r="D4692" s="44">
        <v>0</v>
      </c>
      <c r="E4692" s="29">
        <f>IF(ISERROR(VLOOKUP(A4692,'INFORME SEVEN'!$A$1:$F$339,4,0)),0,VLOOKUP(A4692,'INFORME SEVEN'!$A$1:$F$339,4,0))</f>
        <v>0</v>
      </c>
      <c r="F4692" s="29">
        <f>IF(ISERROR(VLOOKUP(A4692,'INFORME SEVEN'!$A$1:$F$339,5,0)),0,VLOOKUP(A4692,'INFORME SEVEN'!$A$1:$F$339,5,0))</f>
        <v>0</v>
      </c>
      <c r="G4692" s="65">
        <f t="shared" si="537"/>
        <v>0</v>
      </c>
      <c r="H4692" s="44">
        <f t="shared" si="539"/>
        <v>0</v>
      </c>
      <c r="I4692" s="46">
        <v>0</v>
      </c>
      <c r="J4692" s="31">
        <f t="shared" ref="J4692:J4755" si="540">+G4692-H4692-I4692</f>
        <v>0</v>
      </c>
      <c r="K4692" s="1">
        <f t="shared" ref="K4692:K4755" si="541">IF(D4692&lt;&gt;0,1,IF(G4692&lt;&gt;0,2,IF(F4692&lt;&gt;0,3,IF(E4692&lt;&gt;0,4,0))))</f>
        <v>0</v>
      </c>
      <c r="L4692" s="1">
        <f t="shared" si="538"/>
        <v>6</v>
      </c>
    </row>
    <row r="4693" spans="1:12" ht="16.5" hidden="1" thickBot="1" x14ac:dyDescent="0.3">
      <c r="A4693" s="26">
        <v>790605</v>
      </c>
      <c r="B4693" s="42">
        <v>790605</v>
      </c>
      <c r="C4693" s="43" t="s">
        <v>818</v>
      </c>
      <c r="D4693" s="44">
        <v>0</v>
      </c>
      <c r="E4693" s="29">
        <f>IF(ISERROR(VLOOKUP(A4693,'INFORME SEVEN'!$A$1:$F$339,4,0)),0,VLOOKUP(A4693,'INFORME SEVEN'!$A$1:$F$339,4,0))</f>
        <v>0</v>
      </c>
      <c r="F4693" s="29">
        <f>IF(ISERROR(VLOOKUP(A4693,'INFORME SEVEN'!$A$1:$F$339,5,0)),0,VLOOKUP(A4693,'INFORME SEVEN'!$A$1:$F$339,5,0))</f>
        <v>0</v>
      </c>
      <c r="G4693" s="65">
        <f t="shared" si="537"/>
        <v>0</v>
      </c>
      <c r="H4693" s="44">
        <f t="shared" si="539"/>
        <v>0</v>
      </c>
      <c r="I4693" s="46">
        <v>0</v>
      </c>
      <c r="J4693" s="31">
        <f t="shared" si="540"/>
        <v>0</v>
      </c>
      <c r="K4693" s="1">
        <f t="shared" si="541"/>
        <v>0</v>
      </c>
      <c r="L4693" s="1">
        <f t="shared" si="538"/>
        <v>6</v>
      </c>
    </row>
    <row r="4694" spans="1:12" ht="16.5" hidden="1" thickBot="1" x14ac:dyDescent="0.3">
      <c r="A4694" s="26">
        <v>790606</v>
      </c>
      <c r="B4694" s="42">
        <v>790606</v>
      </c>
      <c r="C4694" s="43" t="s">
        <v>440</v>
      </c>
      <c r="D4694" s="44">
        <v>0</v>
      </c>
      <c r="E4694" s="29">
        <f>IF(ISERROR(VLOOKUP(A4694,'INFORME SEVEN'!$A$1:$F$339,4,0)),0,VLOOKUP(A4694,'INFORME SEVEN'!$A$1:$F$339,4,0))</f>
        <v>0</v>
      </c>
      <c r="F4694" s="29">
        <f>IF(ISERROR(VLOOKUP(A4694,'INFORME SEVEN'!$A$1:$F$339,5,0)),0,VLOOKUP(A4694,'INFORME SEVEN'!$A$1:$F$339,5,0))</f>
        <v>0</v>
      </c>
      <c r="G4694" s="65">
        <f t="shared" si="537"/>
        <v>0</v>
      </c>
      <c r="H4694" s="44">
        <f t="shared" si="539"/>
        <v>0</v>
      </c>
      <c r="I4694" s="46">
        <v>0</v>
      </c>
      <c r="J4694" s="31">
        <f t="shared" si="540"/>
        <v>0</v>
      </c>
      <c r="K4694" s="1">
        <f t="shared" si="541"/>
        <v>0</v>
      </c>
      <c r="L4694" s="1">
        <f t="shared" si="538"/>
        <v>6</v>
      </c>
    </row>
    <row r="4695" spans="1:12" ht="16.5" hidden="1" thickBot="1" x14ac:dyDescent="0.3">
      <c r="A4695" s="26">
        <v>790607</v>
      </c>
      <c r="B4695" s="42">
        <v>790607</v>
      </c>
      <c r="C4695" s="43" t="s">
        <v>1955</v>
      </c>
      <c r="D4695" s="44">
        <v>0</v>
      </c>
      <c r="E4695" s="29">
        <f>IF(ISERROR(VLOOKUP(A4695,'INFORME SEVEN'!$A$1:$F$339,4,0)),0,VLOOKUP(A4695,'INFORME SEVEN'!$A$1:$F$339,4,0))</f>
        <v>0</v>
      </c>
      <c r="F4695" s="29">
        <f>IF(ISERROR(VLOOKUP(A4695,'INFORME SEVEN'!$A$1:$F$339,5,0)),0,VLOOKUP(A4695,'INFORME SEVEN'!$A$1:$F$339,5,0))</f>
        <v>0</v>
      </c>
      <c r="G4695" s="65">
        <f t="shared" si="537"/>
        <v>0</v>
      </c>
      <c r="H4695" s="44">
        <f t="shared" si="539"/>
        <v>0</v>
      </c>
      <c r="I4695" s="46">
        <v>0</v>
      </c>
      <c r="J4695" s="31">
        <f t="shared" si="540"/>
        <v>0</v>
      </c>
      <c r="K4695" s="1">
        <f t="shared" si="541"/>
        <v>0</v>
      </c>
      <c r="L4695" s="1">
        <f t="shared" si="538"/>
        <v>6</v>
      </c>
    </row>
    <row r="4696" spans="1:12" ht="16.5" hidden="1" thickBot="1" x14ac:dyDescent="0.3">
      <c r="A4696" s="26">
        <v>790608</v>
      </c>
      <c r="B4696" s="42">
        <v>790608</v>
      </c>
      <c r="C4696" s="43" t="s">
        <v>438</v>
      </c>
      <c r="D4696" s="44">
        <v>0</v>
      </c>
      <c r="E4696" s="29">
        <f>IF(ISERROR(VLOOKUP(A4696,'INFORME SEVEN'!$A$1:$F$339,4,0)),0,VLOOKUP(A4696,'INFORME SEVEN'!$A$1:$F$339,4,0))</f>
        <v>0</v>
      </c>
      <c r="F4696" s="29">
        <f>IF(ISERROR(VLOOKUP(A4696,'INFORME SEVEN'!$A$1:$F$339,5,0)),0,VLOOKUP(A4696,'INFORME SEVEN'!$A$1:$F$339,5,0))</f>
        <v>0</v>
      </c>
      <c r="G4696" s="65">
        <f t="shared" si="537"/>
        <v>0</v>
      </c>
      <c r="H4696" s="44">
        <f t="shared" si="539"/>
        <v>0</v>
      </c>
      <c r="I4696" s="46">
        <v>0</v>
      </c>
      <c r="J4696" s="31">
        <f t="shared" si="540"/>
        <v>0</v>
      </c>
      <c r="K4696" s="1">
        <f t="shared" si="541"/>
        <v>0</v>
      </c>
      <c r="L4696" s="1">
        <f t="shared" si="538"/>
        <v>6</v>
      </c>
    </row>
    <row r="4697" spans="1:12" ht="16.5" hidden="1" thickBot="1" x14ac:dyDescent="0.3">
      <c r="A4697" s="26">
        <v>790609</v>
      </c>
      <c r="B4697" s="42">
        <v>790609</v>
      </c>
      <c r="C4697" s="43" t="s">
        <v>1821</v>
      </c>
      <c r="D4697" s="44">
        <v>0</v>
      </c>
      <c r="E4697" s="29">
        <f>IF(ISERROR(VLOOKUP(A4697,'INFORME SEVEN'!$A$1:$F$339,4,0)),0,VLOOKUP(A4697,'INFORME SEVEN'!$A$1:$F$339,4,0))</f>
        <v>0</v>
      </c>
      <c r="F4697" s="29">
        <f>IF(ISERROR(VLOOKUP(A4697,'INFORME SEVEN'!$A$1:$F$339,5,0)),0,VLOOKUP(A4697,'INFORME SEVEN'!$A$1:$F$339,5,0))</f>
        <v>0</v>
      </c>
      <c r="G4697" s="65">
        <f t="shared" si="537"/>
        <v>0</v>
      </c>
      <c r="H4697" s="44">
        <f t="shared" si="539"/>
        <v>0</v>
      </c>
      <c r="I4697" s="46">
        <v>0</v>
      </c>
      <c r="J4697" s="31">
        <f t="shared" si="540"/>
        <v>0</v>
      </c>
      <c r="K4697" s="1">
        <f t="shared" si="541"/>
        <v>0</v>
      </c>
      <c r="L4697" s="1">
        <f t="shared" si="538"/>
        <v>6</v>
      </c>
    </row>
    <row r="4698" spans="1:12" ht="16.5" hidden="1" thickBot="1" x14ac:dyDescent="0.3">
      <c r="A4698" s="26">
        <v>790610</v>
      </c>
      <c r="B4698" s="42">
        <v>790610</v>
      </c>
      <c r="C4698" s="43" t="s">
        <v>1822</v>
      </c>
      <c r="D4698" s="44">
        <v>0</v>
      </c>
      <c r="E4698" s="29">
        <f>IF(ISERROR(VLOOKUP(A4698,'INFORME SEVEN'!$A$1:$F$339,4,0)),0,VLOOKUP(A4698,'INFORME SEVEN'!$A$1:$F$339,4,0))</f>
        <v>0</v>
      </c>
      <c r="F4698" s="29">
        <f>IF(ISERROR(VLOOKUP(A4698,'INFORME SEVEN'!$A$1:$F$339,5,0)),0,VLOOKUP(A4698,'INFORME SEVEN'!$A$1:$F$339,5,0))</f>
        <v>0</v>
      </c>
      <c r="G4698" s="65">
        <f t="shared" si="537"/>
        <v>0</v>
      </c>
      <c r="H4698" s="44">
        <f t="shared" si="539"/>
        <v>0</v>
      </c>
      <c r="I4698" s="46">
        <v>0</v>
      </c>
      <c r="J4698" s="31">
        <f t="shared" si="540"/>
        <v>0</v>
      </c>
      <c r="K4698" s="1">
        <f t="shared" si="541"/>
        <v>0</v>
      </c>
      <c r="L4698" s="1">
        <f t="shared" si="538"/>
        <v>6</v>
      </c>
    </row>
    <row r="4699" spans="1:12" ht="16.5" hidden="1" thickBot="1" x14ac:dyDescent="0.3">
      <c r="A4699" s="26">
        <v>790695</v>
      </c>
      <c r="B4699" s="42">
        <v>790695</v>
      </c>
      <c r="C4699" s="43" t="s">
        <v>1956</v>
      </c>
      <c r="D4699" s="44">
        <v>0</v>
      </c>
      <c r="E4699" s="29">
        <f>IF(ISERROR(VLOOKUP(A4699,'INFORME SEVEN'!$A$1:$F$339,4,0)),0,VLOOKUP(A4699,'INFORME SEVEN'!$A$1:$F$339,4,0))</f>
        <v>0</v>
      </c>
      <c r="F4699" s="29">
        <f>IF(ISERROR(VLOOKUP(A4699,'INFORME SEVEN'!$A$1:$F$339,5,0)),0,VLOOKUP(A4699,'INFORME SEVEN'!$A$1:$F$339,5,0))</f>
        <v>0</v>
      </c>
      <c r="G4699" s="65">
        <f t="shared" si="537"/>
        <v>0</v>
      </c>
      <c r="H4699" s="44">
        <f t="shared" si="539"/>
        <v>0</v>
      </c>
      <c r="I4699" s="46">
        <v>0</v>
      </c>
      <c r="J4699" s="31">
        <f t="shared" si="540"/>
        <v>0</v>
      </c>
      <c r="K4699" s="1">
        <f t="shared" si="541"/>
        <v>0</v>
      </c>
      <c r="L4699" s="1">
        <f t="shared" si="538"/>
        <v>6</v>
      </c>
    </row>
    <row r="4700" spans="1:12" ht="16.5" hidden="1" thickBot="1" x14ac:dyDescent="0.3">
      <c r="A4700" s="26">
        <v>7907</v>
      </c>
      <c r="B4700" s="48">
        <v>790700</v>
      </c>
      <c r="C4700" s="49" t="s">
        <v>2035</v>
      </c>
      <c r="D4700" s="39">
        <v>0</v>
      </c>
      <c r="E4700" s="29">
        <f>IF(ISERROR(VLOOKUP(A4700,'INFORME SEVEN'!$A$1:$F$339,4,0)),0,VLOOKUP(A4700,'INFORME SEVEN'!$A$1:$F$339,4,0))</f>
        <v>0</v>
      </c>
      <c r="F4700" s="29">
        <f>IF(ISERROR(VLOOKUP(A4700,'INFORME SEVEN'!$A$1:$F$339,5,0)),0,VLOOKUP(A4700,'INFORME SEVEN'!$A$1:$F$339,5,0))</f>
        <v>0</v>
      </c>
      <c r="G4700" s="39">
        <f t="shared" si="537"/>
        <v>0</v>
      </c>
      <c r="H4700" s="50">
        <f t="shared" si="539"/>
        <v>0</v>
      </c>
      <c r="I4700" s="51">
        <v>0</v>
      </c>
      <c r="J4700" s="31">
        <f t="shared" si="540"/>
        <v>0</v>
      </c>
      <c r="K4700" s="1">
        <f t="shared" si="541"/>
        <v>0</v>
      </c>
      <c r="L4700" s="1">
        <f t="shared" si="538"/>
        <v>4</v>
      </c>
    </row>
    <row r="4701" spans="1:12" ht="16.5" hidden="1" thickBot="1" x14ac:dyDescent="0.3">
      <c r="A4701" s="26">
        <v>790701</v>
      </c>
      <c r="B4701" s="42">
        <v>790701</v>
      </c>
      <c r="C4701" s="43" t="s">
        <v>1954</v>
      </c>
      <c r="D4701" s="44">
        <v>0</v>
      </c>
      <c r="E4701" s="29">
        <f>IF(ISERROR(VLOOKUP(A4701,'INFORME SEVEN'!$A$1:$F$339,4,0)),0,VLOOKUP(A4701,'INFORME SEVEN'!$A$1:$F$339,4,0))</f>
        <v>0</v>
      </c>
      <c r="F4701" s="29">
        <f>IF(ISERROR(VLOOKUP(A4701,'INFORME SEVEN'!$A$1:$F$339,5,0)),0,VLOOKUP(A4701,'INFORME SEVEN'!$A$1:$F$339,5,0))</f>
        <v>0</v>
      </c>
      <c r="G4701" s="65">
        <f t="shared" si="537"/>
        <v>0</v>
      </c>
      <c r="H4701" s="44">
        <f t="shared" si="539"/>
        <v>0</v>
      </c>
      <c r="I4701" s="46">
        <v>0</v>
      </c>
      <c r="J4701" s="31">
        <f t="shared" si="540"/>
        <v>0</v>
      </c>
      <c r="K4701" s="1">
        <f t="shared" si="541"/>
        <v>0</v>
      </c>
      <c r="L4701" s="1">
        <f t="shared" si="538"/>
        <v>6</v>
      </c>
    </row>
    <row r="4702" spans="1:12" ht="16.5" hidden="1" thickBot="1" x14ac:dyDescent="0.3">
      <c r="A4702" s="26">
        <v>790702</v>
      </c>
      <c r="B4702" s="42">
        <v>790702</v>
      </c>
      <c r="C4702" s="43" t="s">
        <v>1820</v>
      </c>
      <c r="D4702" s="44">
        <v>0</v>
      </c>
      <c r="E4702" s="29">
        <f>IF(ISERROR(VLOOKUP(A4702,'INFORME SEVEN'!$A$1:$F$339,4,0)),0,VLOOKUP(A4702,'INFORME SEVEN'!$A$1:$F$339,4,0))</f>
        <v>0</v>
      </c>
      <c r="F4702" s="29">
        <f>IF(ISERROR(VLOOKUP(A4702,'INFORME SEVEN'!$A$1:$F$339,5,0)),0,VLOOKUP(A4702,'INFORME SEVEN'!$A$1:$F$339,5,0))</f>
        <v>0</v>
      </c>
      <c r="G4702" s="65">
        <f t="shared" si="537"/>
        <v>0</v>
      </c>
      <c r="H4702" s="44">
        <f t="shared" si="539"/>
        <v>0</v>
      </c>
      <c r="I4702" s="46">
        <v>0</v>
      </c>
      <c r="J4702" s="31">
        <f t="shared" si="540"/>
        <v>0</v>
      </c>
      <c r="K4702" s="1">
        <f t="shared" si="541"/>
        <v>0</v>
      </c>
      <c r="L4702" s="1">
        <f t="shared" si="538"/>
        <v>6</v>
      </c>
    </row>
    <row r="4703" spans="1:12" ht="16.5" hidden="1" thickBot="1" x14ac:dyDescent="0.3">
      <c r="A4703" s="26">
        <v>790703</v>
      </c>
      <c r="B4703" s="42">
        <v>790703</v>
      </c>
      <c r="C4703" s="43" t="s">
        <v>817</v>
      </c>
      <c r="D4703" s="44">
        <v>0</v>
      </c>
      <c r="E4703" s="29">
        <f>IF(ISERROR(VLOOKUP(A4703,'INFORME SEVEN'!$A$1:$F$339,4,0)),0,VLOOKUP(A4703,'INFORME SEVEN'!$A$1:$F$339,4,0))</f>
        <v>0</v>
      </c>
      <c r="F4703" s="29">
        <f>IF(ISERROR(VLOOKUP(A4703,'INFORME SEVEN'!$A$1:$F$339,5,0)),0,VLOOKUP(A4703,'INFORME SEVEN'!$A$1:$F$339,5,0))</f>
        <v>0</v>
      </c>
      <c r="G4703" s="65">
        <f t="shared" si="537"/>
        <v>0</v>
      </c>
      <c r="H4703" s="44">
        <f t="shared" si="539"/>
        <v>0</v>
      </c>
      <c r="I4703" s="46">
        <v>0</v>
      </c>
      <c r="J4703" s="31">
        <f t="shared" si="540"/>
        <v>0</v>
      </c>
      <c r="K4703" s="1">
        <f t="shared" si="541"/>
        <v>0</v>
      </c>
      <c r="L4703" s="1">
        <f t="shared" si="538"/>
        <v>6</v>
      </c>
    </row>
    <row r="4704" spans="1:12" ht="16.5" hidden="1" thickBot="1" x14ac:dyDescent="0.3">
      <c r="A4704" s="26">
        <v>790704</v>
      </c>
      <c r="B4704" s="42">
        <v>790704</v>
      </c>
      <c r="C4704" s="43" t="s">
        <v>1819</v>
      </c>
      <c r="D4704" s="44">
        <v>0</v>
      </c>
      <c r="E4704" s="29">
        <f>IF(ISERROR(VLOOKUP(A4704,'INFORME SEVEN'!$A$1:$F$339,4,0)),0,VLOOKUP(A4704,'INFORME SEVEN'!$A$1:$F$339,4,0))</f>
        <v>0</v>
      </c>
      <c r="F4704" s="29">
        <f>IF(ISERROR(VLOOKUP(A4704,'INFORME SEVEN'!$A$1:$F$339,5,0)),0,VLOOKUP(A4704,'INFORME SEVEN'!$A$1:$F$339,5,0))</f>
        <v>0</v>
      </c>
      <c r="G4704" s="65">
        <f t="shared" si="537"/>
        <v>0</v>
      </c>
      <c r="H4704" s="44">
        <f t="shared" si="539"/>
        <v>0</v>
      </c>
      <c r="I4704" s="46">
        <v>0</v>
      </c>
      <c r="J4704" s="31">
        <f t="shared" si="540"/>
        <v>0</v>
      </c>
      <c r="K4704" s="1">
        <f t="shared" si="541"/>
        <v>0</v>
      </c>
      <c r="L4704" s="1">
        <f t="shared" si="538"/>
        <v>6</v>
      </c>
    </row>
    <row r="4705" spans="1:12" ht="16.5" hidden="1" thickBot="1" x14ac:dyDescent="0.3">
      <c r="A4705" s="26">
        <v>790705</v>
      </c>
      <c r="B4705" s="42">
        <v>790705</v>
      </c>
      <c r="C4705" s="43" t="s">
        <v>818</v>
      </c>
      <c r="D4705" s="44">
        <v>0</v>
      </c>
      <c r="E4705" s="29">
        <f>IF(ISERROR(VLOOKUP(A4705,'INFORME SEVEN'!$A$1:$F$339,4,0)),0,VLOOKUP(A4705,'INFORME SEVEN'!$A$1:$F$339,4,0))</f>
        <v>0</v>
      </c>
      <c r="F4705" s="29">
        <f>IF(ISERROR(VLOOKUP(A4705,'INFORME SEVEN'!$A$1:$F$339,5,0)),0,VLOOKUP(A4705,'INFORME SEVEN'!$A$1:$F$339,5,0))</f>
        <v>0</v>
      </c>
      <c r="G4705" s="65">
        <f t="shared" si="537"/>
        <v>0</v>
      </c>
      <c r="H4705" s="44">
        <f t="shared" si="539"/>
        <v>0</v>
      </c>
      <c r="I4705" s="46">
        <v>0</v>
      </c>
      <c r="J4705" s="31">
        <f t="shared" si="540"/>
        <v>0</v>
      </c>
      <c r="K4705" s="1">
        <f t="shared" si="541"/>
        <v>0</v>
      </c>
      <c r="L4705" s="1">
        <f t="shared" si="538"/>
        <v>6</v>
      </c>
    </row>
    <row r="4706" spans="1:12" ht="16.5" hidden="1" thickBot="1" x14ac:dyDescent="0.3">
      <c r="A4706" s="26">
        <v>790706</v>
      </c>
      <c r="B4706" s="42">
        <v>790706</v>
      </c>
      <c r="C4706" s="43" t="s">
        <v>440</v>
      </c>
      <c r="D4706" s="44">
        <v>0</v>
      </c>
      <c r="E4706" s="29">
        <f>IF(ISERROR(VLOOKUP(A4706,'INFORME SEVEN'!$A$1:$F$339,4,0)),0,VLOOKUP(A4706,'INFORME SEVEN'!$A$1:$F$339,4,0))</f>
        <v>0</v>
      </c>
      <c r="F4706" s="29">
        <f>IF(ISERROR(VLOOKUP(A4706,'INFORME SEVEN'!$A$1:$F$339,5,0)),0,VLOOKUP(A4706,'INFORME SEVEN'!$A$1:$F$339,5,0))</f>
        <v>0</v>
      </c>
      <c r="G4706" s="65">
        <f t="shared" si="537"/>
        <v>0</v>
      </c>
      <c r="H4706" s="44">
        <f t="shared" si="539"/>
        <v>0</v>
      </c>
      <c r="I4706" s="46">
        <v>0</v>
      </c>
      <c r="J4706" s="31">
        <f t="shared" si="540"/>
        <v>0</v>
      </c>
      <c r="K4706" s="1">
        <f t="shared" si="541"/>
        <v>0</v>
      </c>
      <c r="L4706" s="1">
        <f t="shared" si="538"/>
        <v>6</v>
      </c>
    </row>
    <row r="4707" spans="1:12" ht="16.5" hidden="1" thickBot="1" x14ac:dyDescent="0.3">
      <c r="A4707" s="26">
        <v>790707</v>
      </c>
      <c r="B4707" s="42">
        <v>790707</v>
      </c>
      <c r="C4707" s="43" t="s">
        <v>1955</v>
      </c>
      <c r="D4707" s="44">
        <v>0</v>
      </c>
      <c r="E4707" s="29">
        <f>IF(ISERROR(VLOOKUP(A4707,'INFORME SEVEN'!$A$1:$F$339,4,0)),0,VLOOKUP(A4707,'INFORME SEVEN'!$A$1:$F$339,4,0))</f>
        <v>0</v>
      </c>
      <c r="F4707" s="29">
        <f>IF(ISERROR(VLOOKUP(A4707,'INFORME SEVEN'!$A$1:$F$339,5,0)),0,VLOOKUP(A4707,'INFORME SEVEN'!$A$1:$F$339,5,0))</f>
        <v>0</v>
      </c>
      <c r="G4707" s="65">
        <f t="shared" si="537"/>
        <v>0</v>
      </c>
      <c r="H4707" s="44">
        <f t="shared" si="539"/>
        <v>0</v>
      </c>
      <c r="I4707" s="46">
        <v>0</v>
      </c>
      <c r="J4707" s="31">
        <f t="shared" si="540"/>
        <v>0</v>
      </c>
      <c r="K4707" s="1">
        <f t="shared" si="541"/>
        <v>0</v>
      </c>
      <c r="L4707" s="1">
        <f t="shared" si="538"/>
        <v>6</v>
      </c>
    </row>
    <row r="4708" spans="1:12" ht="16.5" hidden="1" thickBot="1" x14ac:dyDescent="0.3">
      <c r="A4708" s="26">
        <v>790708</v>
      </c>
      <c r="B4708" s="42">
        <v>790708</v>
      </c>
      <c r="C4708" s="43" t="s">
        <v>438</v>
      </c>
      <c r="D4708" s="44">
        <v>0</v>
      </c>
      <c r="E4708" s="29">
        <f>IF(ISERROR(VLOOKUP(A4708,'INFORME SEVEN'!$A$1:$F$339,4,0)),0,VLOOKUP(A4708,'INFORME SEVEN'!$A$1:$F$339,4,0))</f>
        <v>0</v>
      </c>
      <c r="F4708" s="29">
        <f>IF(ISERROR(VLOOKUP(A4708,'INFORME SEVEN'!$A$1:$F$339,5,0)),0,VLOOKUP(A4708,'INFORME SEVEN'!$A$1:$F$339,5,0))</f>
        <v>0</v>
      </c>
      <c r="G4708" s="65">
        <f t="shared" si="537"/>
        <v>0</v>
      </c>
      <c r="H4708" s="44">
        <f t="shared" si="539"/>
        <v>0</v>
      </c>
      <c r="I4708" s="46">
        <v>0</v>
      </c>
      <c r="J4708" s="31">
        <f t="shared" si="540"/>
        <v>0</v>
      </c>
      <c r="K4708" s="1">
        <f t="shared" si="541"/>
        <v>0</v>
      </c>
      <c r="L4708" s="1">
        <f t="shared" si="538"/>
        <v>6</v>
      </c>
    </row>
    <row r="4709" spans="1:12" ht="16.5" hidden="1" thickBot="1" x14ac:dyDescent="0.3">
      <c r="A4709" s="26">
        <v>790709</v>
      </c>
      <c r="B4709" s="42">
        <v>790709</v>
      </c>
      <c r="C4709" s="43" t="s">
        <v>1821</v>
      </c>
      <c r="D4709" s="44">
        <v>0</v>
      </c>
      <c r="E4709" s="29">
        <f>IF(ISERROR(VLOOKUP(A4709,'INFORME SEVEN'!$A$1:$F$339,4,0)),0,VLOOKUP(A4709,'INFORME SEVEN'!$A$1:$F$339,4,0))</f>
        <v>0</v>
      </c>
      <c r="F4709" s="29">
        <f>IF(ISERROR(VLOOKUP(A4709,'INFORME SEVEN'!$A$1:$F$339,5,0)),0,VLOOKUP(A4709,'INFORME SEVEN'!$A$1:$F$339,5,0))</f>
        <v>0</v>
      </c>
      <c r="G4709" s="65">
        <f t="shared" si="537"/>
        <v>0</v>
      </c>
      <c r="H4709" s="44">
        <f t="shared" si="539"/>
        <v>0</v>
      </c>
      <c r="I4709" s="46">
        <v>0</v>
      </c>
      <c r="J4709" s="31">
        <f t="shared" si="540"/>
        <v>0</v>
      </c>
      <c r="K4709" s="1">
        <f t="shared" si="541"/>
        <v>0</v>
      </c>
      <c r="L4709" s="1">
        <f t="shared" si="538"/>
        <v>6</v>
      </c>
    </row>
    <row r="4710" spans="1:12" ht="16.5" hidden="1" thickBot="1" x14ac:dyDescent="0.3">
      <c r="A4710" s="26">
        <v>790710</v>
      </c>
      <c r="B4710" s="42">
        <v>790710</v>
      </c>
      <c r="C4710" s="43" t="s">
        <v>1822</v>
      </c>
      <c r="D4710" s="44">
        <v>0</v>
      </c>
      <c r="E4710" s="29">
        <f>IF(ISERROR(VLOOKUP(A4710,'INFORME SEVEN'!$A$1:$F$339,4,0)),0,VLOOKUP(A4710,'INFORME SEVEN'!$A$1:$F$339,4,0))</f>
        <v>0</v>
      </c>
      <c r="F4710" s="29">
        <f>IF(ISERROR(VLOOKUP(A4710,'INFORME SEVEN'!$A$1:$F$339,5,0)),0,VLOOKUP(A4710,'INFORME SEVEN'!$A$1:$F$339,5,0))</f>
        <v>0</v>
      </c>
      <c r="G4710" s="65">
        <f t="shared" si="537"/>
        <v>0</v>
      </c>
      <c r="H4710" s="44">
        <f t="shared" si="539"/>
        <v>0</v>
      </c>
      <c r="I4710" s="46">
        <v>0</v>
      </c>
      <c r="J4710" s="31">
        <f t="shared" si="540"/>
        <v>0</v>
      </c>
      <c r="K4710" s="1">
        <f t="shared" si="541"/>
        <v>0</v>
      </c>
      <c r="L4710" s="1">
        <f t="shared" si="538"/>
        <v>6</v>
      </c>
    </row>
    <row r="4711" spans="1:12" ht="16.5" hidden="1" thickBot="1" x14ac:dyDescent="0.3">
      <c r="A4711" s="26">
        <v>790795</v>
      </c>
      <c r="B4711" s="42">
        <v>790795</v>
      </c>
      <c r="C4711" s="43" t="s">
        <v>1956</v>
      </c>
      <c r="D4711" s="44">
        <v>0</v>
      </c>
      <c r="E4711" s="29">
        <f>IF(ISERROR(VLOOKUP(A4711,'INFORME SEVEN'!$A$1:$F$339,4,0)),0,VLOOKUP(A4711,'INFORME SEVEN'!$A$1:$F$339,4,0))</f>
        <v>0</v>
      </c>
      <c r="F4711" s="29">
        <f>IF(ISERROR(VLOOKUP(A4711,'INFORME SEVEN'!$A$1:$F$339,5,0)),0,VLOOKUP(A4711,'INFORME SEVEN'!$A$1:$F$339,5,0))</f>
        <v>0</v>
      </c>
      <c r="G4711" s="65">
        <f t="shared" si="537"/>
        <v>0</v>
      </c>
      <c r="H4711" s="44">
        <f t="shared" si="539"/>
        <v>0</v>
      </c>
      <c r="I4711" s="46">
        <v>0</v>
      </c>
      <c r="J4711" s="31">
        <f t="shared" si="540"/>
        <v>0</v>
      </c>
      <c r="K4711" s="1">
        <f t="shared" si="541"/>
        <v>0</v>
      </c>
      <c r="L4711" s="1">
        <f t="shared" si="538"/>
        <v>6</v>
      </c>
    </row>
    <row r="4712" spans="1:12" ht="16.5" hidden="1" thickBot="1" x14ac:dyDescent="0.3">
      <c r="A4712" s="26">
        <v>7908</v>
      </c>
      <c r="B4712" s="48">
        <v>790800</v>
      </c>
      <c r="C4712" s="49" t="s">
        <v>2036</v>
      </c>
      <c r="D4712" s="39">
        <v>0</v>
      </c>
      <c r="E4712" s="29">
        <f>IF(ISERROR(VLOOKUP(A4712,'INFORME SEVEN'!$A$1:$F$339,4,0)),0,VLOOKUP(A4712,'INFORME SEVEN'!$A$1:$F$339,4,0))</f>
        <v>0</v>
      </c>
      <c r="F4712" s="29">
        <f>IF(ISERROR(VLOOKUP(A4712,'INFORME SEVEN'!$A$1:$F$339,5,0)),0,VLOOKUP(A4712,'INFORME SEVEN'!$A$1:$F$339,5,0))</f>
        <v>0</v>
      </c>
      <c r="G4712" s="39">
        <f t="shared" si="537"/>
        <v>0</v>
      </c>
      <c r="H4712" s="50">
        <f t="shared" si="539"/>
        <v>0</v>
      </c>
      <c r="I4712" s="51">
        <v>0</v>
      </c>
      <c r="J4712" s="31">
        <f t="shared" si="540"/>
        <v>0</v>
      </c>
      <c r="K4712" s="1">
        <f t="shared" si="541"/>
        <v>0</v>
      </c>
      <c r="L4712" s="1">
        <f t="shared" si="538"/>
        <v>4</v>
      </c>
    </row>
    <row r="4713" spans="1:12" ht="16.5" hidden="1" thickBot="1" x14ac:dyDescent="0.3">
      <c r="A4713" s="26">
        <v>790801</v>
      </c>
      <c r="B4713" s="42">
        <v>790801</v>
      </c>
      <c r="C4713" s="43" t="s">
        <v>1954</v>
      </c>
      <c r="D4713" s="44">
        <v>0</v>
      </c>
      <c r="E4713" s="29">
        <f>IF(ISERROR(VLOOKUP(A4713,'INFORME SEVEN'!$A$1:$F$339,4,0)),0,VLOOKUP(A4713,'INFORME SEVEN'!$A$1:$F$339,4,0))</f>
        <v>0</v>
      </c>
      <c r="F4713" s="29">
        <f>IF(ISERROR(VLOOKUP(A4713,'INFORME SEVEN'!$A$1:$F$339,5,0)),0,VLOOKUP(A4713,'INFORME SEVEN'!$A$1:$F$339,5,0))</f>
        <v>0</v>
      </c>
      <c r="G4713" s="65">
        <f t="shared" si="537"/>
        <v>0</v>
      </c>
      <c r="H4713" s="44">
        <f t="shared" si="539"/>
        <v>0</v>
      </c>
      <c r="I4713" s="46">
        <v>0</v>
      </c>
      <c r="J4713" s="31">
        <f t="shared" si="540"/>
        <v>0</v>
      </c>
      <c r="K4713" s="1">
        <f t="shared" si="541"/>
        <v>0</v>
      </c>
      <c r="L4713" s="1">
        <f t="shared" si="538"/>
        <v>6</v>
      </c>
    </row>
    <row r="4714" spans="1:12" ht="16.5" hidden="1" thickBot="1" x14ac:dyDescent="0.3">
      <c r="A4714" s="26">
        <v>790802</v>
      </c>
      <c r="B4714" s="42">
        <v>790802</v>
      </c>
      <c r="C4714" s="43" t="s">
        <v>1820</v>
      </c>
      <c r="D4714" s="44">
        <v>0</v>
      </c>
      <c r="E4714" s="29">
        <f>IF(ISERROR(VLOOKUP(A4714,'INFORME SEVEN'!$A$1:$F$339,4,0)),0,VLOOKUP(A4714,'INFORME SEVEN'!$A$1:$F$339,4,0))</f>
        <v>0</v>
      </c>
      <c r="F4714" s="29">
        <f>IF(ISERROR(VLOOKUP(A4714,'INFORME SEVEN'!$A$1:$F$339,5,0)),0,VLOOKUP(A4714,'INFORME SEVEN'!$A$1:$F$339,5,0))</f>
        <v>0</v>
      </c>
      <c r="G4714" s="65">
        <f t="shared" si="537"/>
        <v>0</v>
      </c>
      <c r="H4714" s="44">
        <f t="shared" si="539"/>
        <v>0</v>
      </c>
      <c r="I4714" s="46">
        <v>0</v>
      </c>
      <c r="J4714" s="31">
        <f t="shared" si="540"/>
        <v>0</v>
      </c>
      <c r="K4714" s="1">
        <f t="shared" si="541"/>
        <v>0</v>
      </c>
      <c r="L4714" s="1">
        <f t="shared" si="538"/>
        <v>6</v>
      </c>
    </row>
    <row r="4715" spans="1:12" ht="16.5" hidden="1" thickBot="1" x14ac:dyDescent="0.3">
      <c r="A4715" s="26">
        <v>790803</v>
      </c>
      <c r="B4715" s="42">
        <v>790803</v>
      </c>
      <c r="C4715" s="43" t="s">
        <v>817</v>
      </c>
      <c r="D4715" s="44">
        <v>0</v>
      </c>
      <c r="E4715" s="29">
        <f>IF(ISERROR(VLOOKUP(A4715,'INFORME SEVEN'!$A$1:$F$339,4,0)),0,VLOOKUP(A4715,'INFORME SEVEN'!$A$1:$F$339,4,0))</f>
        <v>0</v>
      </c>
      <c r="F4715" s="29">
        <f>IF(ISERROR(VLOOKUP(A4715,'INFORME SEVEN'!$A$1:$F$339,5,0)),0,VLOOKUP(A4715,'INFORME SEVEN'!$A$1:$F$339,5,0))</f>
        <v>0</v>
      </c>
      <c r="G4715" s="65">
        <f t="shared" si="537"/>
        <v>0</v>
      </c>
      <c r="H4715" s="44">
        <f t="shared" si="539"/>
        <v>0</v>
      </c>
      <c r="I4715" s="46">
        <v>0</v>
      </c>
      <c r="J4715" s="31">
        <f t="shared" si="540"/>
        <v>0</v>
      </c>
      <c r="K4715" s="1">
        <f t="shared" si="541"/>
        <v>0</v>
      </c>
      <c r="L4715" s="1">
        <f t="shared" si="538"/>
        <v>6</v>
      </c>
    </row>
    <row r="4716" spans="1:12" ht="16.5" hidden="1" thickBot="1" x14ac:dyDescent="0.3">
      <c r="A4716" s="26">
        <v>790804</v>
      </c>
      <c r="B4716" s="42">
        <v>790804</v>
      </c>
      <c r="C4716" s="43" t="s">
        <v>1819</v>
      </c>
      <c r="D4716" s="44">
        <v>0</v>
      </c>
      <c r="E4716" s="29">
        <f>IF(ISERROR(VLOOKUP(A4716,'INFORME SEVEN'!$A$1:$F$339,4,0)),0,VLOOKUP(A4716,'INFORME SEVEN'!$A$1:$F$339,4,0))</f>
        <v>0</v>
      </c>
      <c r="F4716" s="29">
        <f>IF(ISERROR(VLOOKUP(A4716,'INFORME SEVEN'!$A$1:$F$339,5,0)),0,VLOOKUP(A4716,'INFORME SEVEN'!$A$1:$F$339,5,0))</f>
        <v>0</v>
      </c>
      <c r="G4716" s="65">
        <f t="shared" si="537"/>
        <v>0</v>
      </c>
      <c r="H4716" s="44">
        <f t="shared" si="539"/>
        <v>0</v>
      </c>
      <c r="I4716" s="46">
        <v>0</v>
      </c>
      <c r="J4716" s="31">
        <f t="shared" si="540"/>
        <v>0</v>
      </c>
      <c r="K4716" s="1">
        <f t="shared" si="541"/>
        <v>0</v>
      </c>
      <c r="L4716" s="1">
        <f t="shared" si="538"/>
        <v>6</v>
      </c>
    </row>
    <row r="4717" spans="1:12" ht="16.5" hidden="1" thickBot="1" x14ac:dyDescent="0.3">
      <c r="A4717" s="26">
        <v>790805</v>
      </c>
      <c r="B4717" s="42">
        <v>790805</v>
      </c>
      <c r="C4717" s="43" t="s">
        <v>818</v>
      </c>
      <c r="D4717" s="44">
        <v>0</v>
      </c>
      <c r="E4717" s="29">
        <f>IF(ISERROR(VLOOKUP(A4717,'INFORME SEVEN'!$A$1:$F$339,4,0)),0,VLOOKUP(A4717,'INFORME SEVEN'!$A$1:$F$339,4,0))</f>
        <v>0</v>
      </c>
      <c r="F4717" s="29">
        <f>IF(ISERROR(VLOOKUP(A4717,'INFORME SEVEN'!$A$1:$F$339,5,0)),0,VLOOKUP(A4717,'INFORME SEVEN'!$A$1:$F$339,5,0))</f>
        <v>0</v>
      </c>
      <c r="G4717" s="65">
        <f t="shared" si="537"/>
        <v>0</v>
      </c>
      <c r="H4717" s="44">
        <f t="shared" si="539"/>
        <v>0</v>
      </c>
      <c r="I4717" s="46">
        <v>0</v>
      </c>
      <c r="J4717" s="31">
        <f t="shared" si="540"/>
        <v>0</v>
      </c>
      <c r="K4717" s="1">
        <f t="shared" si="541"/>
        <v>0</v>
      </c>
      <c r="L4717" s="1">
        <f t="shared" si="538"/>
        <v>6</v>
      </c>
    </row>
    <row r="4718" spans="1:12" ht="16.5" hidden="1" thickBot="1" x14ac:dyDescent="0.3">
      <c r="A4718" s="26">
        <v>790806</v>
      </c>
      <c r="B4718" s="42">
        <v>790806</v>
      </c>
      <c r="C4718" s="43" t="s">
        <v>440</v>
      </c>
      <c r="D4718" s="44">
        <v>0</v>
      </c>
      <c r="E4718" s="29">
        <f>IF(ISERROR(VLOOKUP(A4718,'INFORME SEVEN'!$A$1:$F$339,4,0)),0,VLOOKUP(A4718,'INFORME SEVEN'!$A$1:$F$339,4,0))</f>
        <v>0</v>
      </c>
      <c r="F4718" s="29">
        <f>IF(ISERROR(VLOOKUP(A4718,'INFORME SEVEN'!$A$1:$F$339,5,0)),0,VLOOKUP(A4718,'INFORME SEVEN'!$A$1:$F$339,5,0))</f>
        <v>0</v>
      </c>
      <c r="G4718" s="65">
        <f t="shared" si="537"/>
        <v>0</v>
      </c>
      <c r="H4718" s="44">
        <f t="shared" si="539"/>
        <v>0</v>
      </c>
      <c r="I4718" s="46">
        <v>0</v>
      </c>
      <c r="J4718" s="31">
        <f t="shared" si="540"/>
        <v>0</v>
      </c>
      <c r="K4718" s="1">
        <f t="shared" si="541"/>
        <v>0</v>
      </c>
      <c r="L4718" s="1">
        <f t="shared" si="538"/>
        <v>6</v>
      </c>
    </row>
    <row r="4719" spans="1:12" ht="16.5" hidden="1" thickBot="1" x14ac:dyDescent="0.3">
      <c r="A4719" s="26">
        <v>790807</v>
      </c>
      <c r="B4719" s="42">
        <v>790807</v>
      </c>
      <c r="C4719" s="43" t="s">
        <v>1955</v>
      </c>
      <c r="D4719" s="44">
        <v>0</v>
      </c>
      <c r="E4719" s="29">
        <f>IF(ISERROR(VLOOKUP(A4719,'INFORME SEVEN'!$A$1:$F$339,4,0)),0,VLOOKUP(A4719,'INFORME SEVEN'!$A$1:$F$339,4,0))</f>
        <v>0</v>
      </c>
      <c r="F4719" s="29">
        <f>IF(ISERROR(VLOOKUP(A4719,'INFORME SEVEN'!$A$1:$F$339,5,0)),0,VLOOKUP(A4719,'INFORME SEVEN'!$A$1:$F$339,5,0))</f>
        <v>0</v>
      </c>
      <c r="G4719" s="65">
        <f t="shared" si="537"/>
        <v>0</v>
      </c>
      <c r="H4719" s="44">
        <f t="shared" si="539"/>
        <v>0</v>
      </c>
      <c r="I4719" s="46">
        <v>0</v>
      </c>
      <c r="J4719" s="31">
        <f t="shared" si="540"/>
        <v>0</v>
      </c>
      <c r="K4719" s="1">
        <f t="shared" si="541"/>
        <v>0</v>
      </c>
      <c r="L4719" s="1">
        <f t="shared" si="538"/>
        <v>6</v>
      </c>
    </row>
    <row r="4720" spans="1:12" ht="16.5" hidden="1" thickBot="1" x14ac:dyDescent="0.3">
      <c r="A4720" s="26">
        <v>790808</v>
      </c>
      <c r="B4720" s="42">
        <v>790808</v>
      </c>
      <c r="C4720" s="43" t="s">
        <v>438</v>
      </c>
      <c r="D4720" s="44">
        <v>0</v>
      </c>
      <c r="E4720" s="29">
        <f>IF(ISERROR(VLOOKUP(A4720,'INFORME SEVEN'!$A$1:$F$339,4,0)),0,VLOOKUP(A4720,'INFORME SEVEN'!$A$1:$F$339,4,0))</f>
        <v>0</v>
      </c>
      <c r="F4720" s="29">
        <f>IF(ISERROR(VLOOKUP(A4720,'INFORME SEVEN'!$A$1:$F$339,5,0)),0,VLOOKUP(A4720,'INFORME SEVEN'!$A$1:$F$339,5,0))</f>
        <v>0</v>
      </c>
      <c r="G4720" s="65">
        <f t="shared" si="537"/>
        <v>0</v>
      </c>
      <c r="H4720" s="44">
        <f t="shared" si="539"/>
        <v>0</v>
      </c>
      <c r="I4720" s="46">
        <v>0</v>
      </c>
      <c r="J4720" s="31">
        <f t="shared" si="540"/>
        <v>0</v>
      </c>
      <c r="K4720" s="1">
        <f t="shared" si="541"/>
        <v>0</v>
      </c>
      <c r="L4720" s="1">
        <f t="shared" si="538"/>
        <v>6</v>
      </c>
    </row>
    <row r="4721" spans="1:12" ht="16.5" hidden="1" thickBot="1" x14ac:dyDescent="0.3">
      <c r="A4721" s="26">
        <v>790809</v>
      </c>
      <c r="B4721" s="42">
        <v>790809</v>
      </c>
      <c r="C4721" s="43" t="s">
        <v>1821</v>
      </c>
      <c r="D4721" s="44">
        <v>0</v>
      </c>
      <c r="E4721" s="29">
        <f>IF(ISERROR(VLOOKUP(A4721,'INFORME SEVEN'!$A$1:$F$339,4,0)),0,VLOOKUP(A4721,'INFORME SEVEN'!$A$1:$F$339,4,0))</f>
        <v>0</v>
      </c>
      <c r="F4721" s="29">
        <f>IF(ISERROR(VLOOKUP(A4721,'INFORME SEVEN'!$A$1:$F$339,5,0)),0,VLOOKUP(A4721,'INFORME SEVEN'!$A$1:$F$339,5,0))</f>
        <v>0</v>
      </c>
      <c r="G4721" s="65">
        <f t="shared" si="537"/>
        <v>0</v>
      </c>
      <c r="H4721" s="44">
        <f t="shared" si="539"/>
        <v>0</v>
      </c>
      <c r="I4721" s="46">
        <v>0</v>
      </c>
      <c r="J4721" s="31">
        <f t="shared" si="540"/>
        <v>0</v>
      </c>
      <c r="K4721" s="1">
        <f t="shared" si="541"/>
        <v>0</v>
      </c>
      <c r="L4721" s="1">
        <f t="shared" si="538"/>
        <v>6</v>
      </c>
    </row>
    <row r="4722" spans="1:12" ht="16.5" hidden="1" thickBot="1" x14ac:dyDescent="0.3">
      <c r="A4722" s="26">
        <v>790810</v>
      </c>
      <c r="B4722" s="42">
        <v>790810</v>
      </c>
      <c r="C4722" s="43" t="s">
        <v>1822</v>
      </c>
      <c r="D4722" s="44">
        <v>0</v>
      </c>
      <c r="E4722" s="29">
        <f>IF(ISERROR(VLOOKUP(A4722,'INFORME SEVEN'!$A$1:$F$339,4,0)),0,VLOOKUP(A4722,'INFORME SEVEN'!$A$1:$F$339,4,0))</f>
        <v>0</v>
      </c>
      <c r="F4722" s="29">
        <f>IF(ISERROR(VLOOKUP(A4722,'INFORME SEVEN'!$A$1:$F$339,5,0)),0,VLOOKUP(A4722,'INFORME SEVEN'!$A$1:$F$339,5,0))</f>
        <v>0</v>
      </c>
      <c r="G4722" s="65">
        <f t="shared" si="537"/>
        <v>0</v>
      </c>
      <c r="H4722" s="44">
        <f t="shared" si="539"/>
        <v>0</v>
      </c>
      <c r="I4722" s="46">
        <v>0</v>
      </c>
      <c r="J4722" s="31">
        <f t="shared" si="540"/>
        <v>0</v>
      </c>
      <c r="K4722" s="1">
        <f t="shared" si="541"/>
        <v>0</v>
      </c>
      <c r="L4722" s="1">
        <f t="shared" si="538"/>
        <v>6</v>
      </c>
    </row>
    <row r="4723" spans="1:12" ht="16.5" hidden="1" thickBot="1" x14ac:dyDescent="0.3">
      <c r="A4723" s="26">
        <v>790895</v>
      </c>
      <c r="B4723" s="42">
        <v>790895</v>
      </c>
      <c r="C4723" s="43" t="s">
        <v>1956</v>
      </c>
      <c r="D4723" s="44">
        <v>0</v>
      </c>
      <c r="E4723" s="29">
        <f>IF(ISERROR(VLOOKUP(A4723,'INFORME SEVEN'!$A$1:$F$339,4,0)),0,VLOOKUP(A4723,'INFORME SEVEN'!$A$1:$F$339,4,0))</f>
        <v>0</v>
      </c>
      <c r="F4723" s="29">
        <f>IF(ISERROR(VLOOKUP(A4723,'INFORME SEVEN'!$A$1:$F$339,5,0)),0,VLOOKUP(A4723,'INFORME SEVEN'!$A$1:$F$339,5,0))</f>
        <v>0</v>
      </c>
      <c r="G4723" s="65">
        <f t="shared" si="537"/>
        <v>0</v>
      </c>
      <c r="H4723" s="44">
        <f t="shared" si="539"/>
        <v>0</v>
      </c>
      <c r="I4723" s="46">
        <v>0</v>
      </c>
      <c r="J4723" s="31">
        <f t="shared" si="540"/>
        <v>0</v>
      </c>
      <c r="K4723" s="1">
        <f t="shared" si="541"/>
        <v>0</v>
      </c>
      <c r="L4723" s="1">
        <f t="shared" si="538"/>
        <v>6</v>
      </c>
    </row>
    <row r="4724" spans="1:12" ht="16.5" hidden="1" thickBot="1" x14ac:dyDescent="0.3">
      <c r="A4724" s="26">
        <v>7909</v>
      </c>
      <c r="B4724" s="48">
        <v>790900</v>
      </c>
      <c r="C4724" s="49" t="s">
        <v>2037</v>
      </c>
      <c r="D4724" s="39">
        <v>0</v>
      </c>
      <c r="E4724" s="29">
        <f>IF(ISERROR(VLOOKUP(A4724,'INFORME SEVEN'!$A$1:$F$339,4,0)),0,VLOOKUP(A4724,'INFORME SEVEN'!$A$1:$F$339,4,0))</f>
        <v>0</v>
      </c>
      <c r="F4724" s="29">
        <f>IF(ISERROR(VLOOKUP(A4724,'INFORME SEVEN'!$A$1:$F$339,5,0)),0,VLOOKUP(A4724,'INFORME SEVEN'!$A$1:$F$339,5,0))</f>
        <v>0</v>
      </c>
      <c r="G4724" s="39">
        <f t="shared" si="537"/>
        <v>0</v>
      </c>
      <c r="H4724" s="50">
        <f t="shared" si="539"/>
        <v>0</v>
      </c>
      <c r="I4724" s="51">
        <v>0</v>
      </c>
      <c r="J4724" s="31">
        <f t="shared" si="540"/>
        <v>0</v>
      </c>
      <c r="K4724" s="1">
        <f t="shared" si="541"/>
        <v>0</v>
      </c>
      <c r="L4724" s="1">
        <f t="shared" si="538"/>
        <v>4</v>
      </c>
    </row>
    <row r="4725" spans="1:12" ht="16.5" hidden="1" thickBot="1" x14ac:dyDescent="0.3">
      <c r="A4725" s="26">
        <v>790901</v>
      </c>
      <c r="B4725" s="42">
        <v>790901</v>
      </c>
      <c r="C4725" s="43" t="s">
        <v>1954</v>
      </c>
      <c r="D4725" s="44">
        <v>0</v>
      </c>
      <c r="E4725" s="29">
        <f>IF(ISERROR(VLOOKUP(A4725,'INFORME SEVEN'!$A$1:$F$339,4,0)),0,VLOOKUP(A4725,'INFORME SEVEN'!$A$1:$F$339,4,0))</f>
        <v>0</v>
      </c>
      <c r="F4725" s="29">
        <f>IF(ISERROR(VLOOKUP(A4725,'INFORME SEVEN'!$A$1:$F$339,5,0)),0,VLOOKUP(A4725,'INFORME SEVEN'!$A$1:$F$339,5,0))</f>
        <v>0</v>
      </c>
      <c r="G4725" s="65">
        <f t="shared" si="537"/>
        <v>0</v>
      </c>
      <c r="H4725" s="44">
        <f t="shared" si="539"/>
        <v>0</v>
      </c>
      <c r="I4725" s="46">
        <v>0</v>
      </c>
      <c r="J4725" s="31">
        <f t="shared" si="540"/>
        <v>0</v>
      </c>
      <c r="K4725" s="1">
        <f t="shared" si="541"/>
        <v>0</v>
      </c>
      <c r="L4725" s="1">
        <f t="shared" si="538"/>
        <v>6</v>
      </c>
    </row>
    <row r="4726" spans="1:12" ht="16.5" hidden="1" thickBot="1" x14ac:dyDescent="0.3">
      <c r="A4726" s="26">
        <v>790902</v>
      </c>
      <c r="B4726" s="42">
        <v>790902</v>
      </c>
      <c r="C4726" s="43" t="s">
        <v>1820</v>
      </c>
      <c r="D4726" s="44">
        <v>0</v>
      </c>
      <c r="E4726" s="29">
        <f>IF(ISERROR(VLOOKUP(A4726,'INFORME SEVEN'!$A$1:$F$339,4,0)),0,VLOOKUP(A4726,'INFORME SEVEN'!$A$1:$F$339,4,0))</f>
        <v>0</v>
      </c>
      <c r="F4726" s="29">
        <f>IF(ISERROR(VLOOKUP(A4726,'INFORME SEVEN'!$A$1:$F$339,5,0)),0,VLOOKUP(A4726,'INFORME SEVEN'!$A$1:$F$339,5,0))</f>
        <v>0</v>
      </c>
      <c r="G4726" s="65">
        <f t="shared" si="537"/>
        <v>0</v>
      </c>
      <c r="H4726" s="44">
        <f t="shared" si="539"/>
        <v>0</v>
      </c>
      <c r="I4726" s="46">
        <v>0</v>
      </c>
      <c r="J4726" s="31">
        <f t="shared" si="540"/>
        <v>0</v>
      </c>
      <c r="K4726" s="1">
        <f t="shared" si="541"/>
        <v>0</v>
      </c>
      <c r="L4726" s="1">
        <f t="shared" si="538"/>
        <v>6</v>
      </c>
    </row>
    <row r="4727" spans="1:12" ht="16.5" hidden="1" thickBot="1" x14ac:dyDescent="0.3">
      <c r="A4727" s="26">
        <v>790903</v>
      </c>
      <c r="B4727" s="42">
        <v>790903</v>
      </c>
      <c r="C4727" s="43" t="s">
        <v>817</v>
      </c>
      <c r="D4727" s="44">
        <v>0</v>
      </c>
      <c r="E4727" s="29">
        <f>IF(ISERROR(VLOOKUP(A4727,'INFORME SEVEN'!$A$1:$F$339,4,0)),0,VLOOKUP(A4727,'INFORME SEVEN'!$A$1:$F$339,4,0))</f>
        <v>0</v>
      </c>
      <c r="F4727" s="29">
        <f>IF(ISERROR(VLOOKUP(A4727,'INFORME SEVEN'!$A$1:$F$339,5,0)),0,VLOOKUP(A4727,'INFORME SEVEN'!$A$1:$F$339,5,0))</f>
        <v>0</v>
      </c>
      <c r="G4727" s="65">
        <f t="shared" si="537"/>
        <v>0</v>
      </c>
      <c r="H4727" s="44">
        <f t="shared" si="539"/>
        <v>0</v>
      </c>
      <c r="I4727" s="46">
        <v>0</v>
      </c>
      <c r="J4727" s="31">
        <f t="shared" si="540"/>
        <v>0</v>
      </c>
      <c r="K4727" s="1">
        <f t="shared" si="541"/>
        <v>0</v>
      </c>
      <c r="L4727" s="1">
        <f t="shared" si="538"/>
        <v>6</v>
      </c>
    </row>
    <row r="4728" spans="1:12" ht="16.5" hidden="1" thickBot="1" x14ac:dyDescent="0.3">
      <c r="A4728" s="26">
        <v>790904</v>
      </c>
      <c r="B4728" s="42">
        <v>790904</v>
      </c>
      <c r="C4728" s="43" t="s">
        <v>1819</v>
      </c>
      <c r="D4728" s="44">
        <v>0</v>
      </c>
      <c r="E4728" s="29">
        <f>IF(ISERROR(VLOOKUP(A4728,'INFORME SEVEN'!$A$1:$F$339,4,0)),0,VLOOKUP(A4728,'INFORME SEVEN'!$A$1:$F$339,4,0))</f>
        <v>0</v>
      </c>
      <c r="F4728" s="29">
        <f>IF(ISERROR(VLOOKUP(A4728,'INFORME SEVEN'!$A$1:$F$339,5,0)),0,VLOOKUP(A4728,'INFORME SEVEN'!$A$1:$F$339,5,0))</f>
        <v>0</v>
      </c>
      <c r="G4728" s="65">
        <f t="shared" si="537"/>
        <v>0</v>
      </c>
      <c r="H4728" s="44">
        <f t="shared" si="539"/>
        <v>0</v>
      </c>
      <c r="I4728" s="46">
        <v>0</v>
      </c>
      <c r="J4728" s="31">
        <f t="shared" si="540"/>
        <v>0</v>
      </c>
      <c r="K4728" s="1">
        <f t="shared" si="541"/>
        <v>0</v>
      </c>
      <c r="L4728" s="1">
        <f t="shared" si="538"/>
        <v>6</v>
      </c>
    </row>
    <row r="4729" spans="1:12" ht="16.5" hidden="1" thickBot="1" x14ac:dyDescent="0.3">
      <c r="A4729" s="26">
        <v>790905</v>
      </c>
      <c r="B4729" s="42">
        <v>790905</v>
      </c>
      <c r="C4729" s="43" t="s">
        <v>818</v>
      </c>
      <c r="D4729" s="44">
        <v>0</v>
      </c>
      <c r="E4729" s="29">
        <f>IF(ISERROR(VLOOKUP(A4729,'INFORME SEVEN'!$A$1:$F$339,4,0)),0,VLOOKUP(A4729,'INFORME SEVEN'!$A$1:$F$339,4,0))</f>
        <v>0</v>
      </c>
      <c r="F4729" s="29">
        <f>IF(ISERROR(VLOOKUP(A4729,'INFORME SEVEN'!$A$1:$F$339,5,0)),0,VLOOKUP(A4729,'INFORME SEVEN'!$A$1:$F$339,5,0))</f>
        <v>0</v>
      </c>
      <c r="G4729" s="65">
        <f t="shared" si="537"/>
        <v>0</v>
      </c>
      <c r="H4729" s="44">
        <f t="shared" si="539"/>
        <v>0</v>
      </c>
      <c r="I4729" s="46">
        <v>0</v>
      </c>
      <c r="J4729" s="31">
        <f t="shared" si="540"/>
        <v>0</v>
      </c>
      <c r="K4729" s="1">
        <f t="shared" si="541"/>
        <v>0</v>
      </c>
      <c r="L4729" s="1">
        <f t="shared" si="538"/>
        <v>6</v>
      </c>
    </row>
    <row r="4730" spans="1:12" ht="16.5" hidden="1" thickBot="1" x14ac:dyDescent="0.3">
      <c r="A4730" s="26">
        <v>790906</v>
      </c>
      <c r="B4730" s="42">
        <v>790906</v>
      </c>
      <c r="C4730" s="43" t="s">
        <v>440</v>
      </c>
      <c r="D4730" s="44">
        <v>0</v>
      </c>
      <c r="E4730" s="29">
        <f>IF(ISERROR(VLOOKUP(A4730,'INFORME SEVEN'!$A$1:$F$339,4,0)),0,VLOOKUP(A4730,'INFORME SEVEN'!$A$1:$F$339,4,0))</f>
        <v>0</v>
      </c>
      <c r="F4730" s="29">
        <f>IF(ISERROR(VLOOKUP(A4730,'INFORME SEVEN'!$A$1:$F$339,5,0)),0,VLOOKUP(A4730,'INFORME SEVEN'!$A$1:$F$339,5,0))</f>
        <v>0</v>
      </c>
      <c r="G4730" s="65">
        <f t="shared" si="537"/>
        <v>0</v>
      </c>
      <c r="H4730" s="44">
        <f t="shared" si="539"/>
        <v>0</v>
      </c>
      <c r="I4730" s="46">
        <v>0</v>
      </c>
      <c r="J4730" s="31">
        <f t="shared" si="540"/>
        <v>0</v>
      </c>
      <c r="K4730" s="1">
        <f t="shared" si="541"/>
        <v>0</v>
      </c>
      <c r="L4730" s="1">
        <f t="shared" si="538"/>
        <v>6</v>
      </c>
    </row>
    <row r="4731" spans="1:12" ht="16.5" hidden="1" thickBot="1" x14ac:dyDescent="0.3">
      <c r="A4731" s="26">
        <v>790907</v>
      </c>
      <c r="B4731" s="42">
        <v>790907</v>
      </c>
      <c r="C4731" s="43" t="s">
        <v>1955</v>
      </c>
      <c r="D4731" s="44">
        <v>0</v>
      </c>
      <c r="E4731" s="29">
        <f>IF(ISERROR(VLOOKUP(A4731,'INFORME SEVEN'!$A$1:$F$339,4,0)),0,VLOOKUP(A4731,'INFORME SEVEN'!$A$1:$F$339,4,0))</f>
        <v>0</v>
      </c>
      <c r="F4731" s="29">
        <f>IF(ISERROR(VLOOKUP(A4731,'INFORME SEVEN'!$A$1:$F$339,5,0)),0,VLOOKUP(A4731,'INFORME SEVEN'!$A$1:$F$339,5,0))</f>
        <v>0</v>
      </c>
      <c r="G4731" s="65">
        <f t="shared" si="537"/>
        <v>0</v>
      </c>
      <c r="H4731" s="44">
        <f t="shared" si="539"/>
        <v>0</v>
      </c>
      <c r="I4731" s="46">
        <v>0</v>
      </c>
      <c r="J4731" s="31">
        <f t="shared" si="540"/>
        <v>0</v>
      </c>
      <c r="K4731" s="1">
        <f t="shared" si="541"/>
        <v>0</v>
      </c>
      <c r="L4731" s="1">
        <f t="shared" si="538"/>
        <v>6</v>
      </c>
    </row>
    <row r="4732" spans="1:12" ht="16.5" hidden="1" thickBot="1" x14ac:dyDescent="0.3">
      <c r="A4732" s="26">
        <v>790908</v>
      </c>
      <c r="B4732" s="42">
        <v>790908</v>
      </c>
      <c r="C4732" s="43" t="s">
        <v>438</v>
      </c>
      <c r="D4732" s="44">
        <v>0</v>
      </c>
      <c r="E4732" s="29">
        <f>IF(ISERROR(VLOOKUP(A4732,'INFORME SEVEN'!$A$1:$F$339,4,0)),0,VLOOKUP(A4732,'INFORME SEVEN'!$A$1:$F$339,4,0))</f>
        <v>0</v>
      </c>
      <c r="F4732" s="29">
        <f>IF(ISERROR(VLOOKUP(A4732,'INFORME SEVEN'!$A$1:$F$339,5,0)),0,VLOOKUP(A4732,'INFORME SEVEN'!$A$1:$F$339,5,0))</f>
        <v>0</v>
      </c>
      <c r="G4732" s="65">
        <f t="shared" si="537"/>
        <v>0</v>
      </c>
      <c r="H4732" s="44">
        <f t="shared" si="539"/>
        <v>0</v>
      </c>
      <c r="I4732" s="46">
        <v>0</v>
      </c>
      <c r="J4732" s="31">
        <f t="shared" si="540"/>
        <v>0</v>
      </c>
      <c r="K4732" s="1">
        <f t="shared" si="541"/>
        <v>0</v>
      </c>
      <c r="L4732" s="1">
        <f t="shared" si="538"/>
        <v>6</v>
      </c>
    </row>
    <row r="4733" spans="1:12" ht="16.5" hidden="1" thickBot="1" x14ac:dyDescent="0.3">
      <c r="A4733" s="26">
        <v>790909</v>
      </c>
      <c r="B4733" s="42">
        <v>790909</v>
      </c>
      <c r="C4733" s="43" t="s">
        <v>1821</v>
      </c>
      <c r="D4733" s="44">
        <v>0</v>
      </c>
      <c r="E4733" s="29">
        <f>IF(ISERROR(VLOOKUP(A4733,'INFORME SEVEN'!$A$1:$F$339,4,0)),0,VLOOKUP(A4733,'INFORME SEVEN'!$A$1:$F$339,4,0))</f>
        <v>0</v>
      </c>
      <c r="F4733" s="29">
        <f>IF(ISERROR(VLOOKUP(A4733,'INFORME SEVEN'!$A$1:$F$339,5,0)),0,VLOOKUP(A4733,'INFORME SEVEN'!$A$1:$F$339,5,0))</f>
        <v>0</v>
      </c>
      <c r="G4733" s="65">
        <f t="shared" si="537"/>
        <v>0</v>
      </c>
      <c r="H4733" s="44">
        <f t="shared" si="539"/>
        <v>0</v>
      </c>
      <c r="I4733" s="46">
        <v>0</v>
      </c>
      <c r="J4733" s="31">
        <f t="shared" si="540"/>
        <v>0</v>
      </c>
      <c r="K4733" s="1">
        <f t="shared" si="541"/>
        <v>0</v>
      </c>
      <c r="L4733" s="1">
        <f t="shared" si="538"/>
        <v>6</v>
      </c>
    </row>
    <row r="4734" spans="1:12" ht="16.5" hidden="1" thickBot="1" x14ac:dyDescent="0.3">
      <c r="A4734" s="26">
        <v>790910</v>
      </c>
      <c r="B4734" s="42">
        <v>790910</v>
      </c>
      <c r="C4734" s="43" t="s">
        <v>1822</v>
      </c>
      <c r="D4734" s="44">
        <v>0</v>
      </c>
      <c r="E4734" s="29">
        <f>IF(ISERROR(VLOOKUP(A4734,'INFORME SEVEN'!$A$1:$F$339,4,0)),0,VLOOKUP(A4734,'INFORME SEVEN'!$A$1:$F$339,4,0))</f>
        <v>0</v>
      </c>
      <c r="F4734" s="29">
        <f>IF(ISERROR(VLOOKUP(A4734,'INFORME SEVEN'!$A$1:$F$339,5,0)),0,VLOOKUP(A4734,'INFORME SEVEN'!$A$1:$F$339,5,0))</f>
        <v>0</v>
      </c>
      <c r="G4734" s="65">
        <f t="shared" si="537"/>
        <v>0</v>
      </c>
      <c r="H4734" s="44">
        <f t="shared" si="539"/>
        <v>0</v>
      </c>
      <c r="I4734" s="46">
        <v>0</v>
      </c>
      <c r="J4734" s="31">
        <f t="shared" si="540"/>
        <v>0</v>
      </c>
      <c r="K4734" s="1">
        <f t="shared" si="541"/>
        <v>0</v>
      </c>
      <c r="L4734" s="1">
        <f t="shared" si="538"/>
        <v>6</v>
      </c>
    </row>
    <row r="4735" spans="1:12" ht="16.5" hidden="1" thickBot="1" x14ac:dyDescent="0.3">
      <c r="A4735" s="26">
        <v>790995</v>
      </c>
      <c r="B4735" s="42">
        <v>790995</v>
      </c>
      <c r="C4735" s="43" t="s">
        <v>1956</v>
      </c>
      <c r="D4735" s="44">
        <v>0</v>
      </c>
      <c r="E4735" s="29">
        <f>IF(ISERROR(VLOOKUP(A4735,'INFORME SEVEN'!$A$1:$F$339,4,0)),0,VLOOKUP(A4735,'INFORME SEVEN'!$A$1:$F$339,4,0))</f>
        <v>0</v>
      </c>
      <c r="F4735" s="29">
        <f>IF(ISERROR(VLOOKUP(A4735,'INFORME SEVEN'!$A$1:$F$339,5,0)),0,VLOOKUP(A4735,'INFORME SEVEN'!$A$1:$F$339,5,0))</f>
        <v>0</v>
      </c>
      <c r="G4735" s="65">
        <f t="shared" si="537"/>
        <v>0</v>
      </c>
      <c r="H4735" s="44">
        <f t="shared" si="539"/>
        <v>0</v>
      </c>
      <c r="I4735" s="46">
        <v>0</v>
      </c>
      <c r="J4735" s="31">
        <f t="shared" si="540"/>
        <v>0</v>
      </c>
      <c r="K4735" s="1">
        <f t="shared" si="541"/>
        <v>0</v>
      </c>
      <c r="L4735" s="1">
        <f t="shared" si="538"/>
        <v>6</v>
      </c>
    </row>
    <row r="4736" spans="1:12" ht="16.5" hidden="1" thickBot="1" x14ac:dyDescent="0.3">
      <c r="A4736" s="26">
        <v>7910</v>
      </c>
      <c r="B4736" s="48">
        <v>791000</v>
      </c>
      <c r="C4736" s="49" t="s">
        <v>2038</v>
      </c>
      <c r="D4736" s="39">
        <v>0</v>
      </c>
      <c r="E4736" s="29">
        <f>IF(ISERROR(VLOOKUP(A4736,'INFORME SEVEN'!$A$1:$F$339,4,0)),0,VLOOKUP(A4736,'INFORME SEVEN'!$A$1:$F$339,4,0))</f>
        <v>0</v>
      </c>
      <c r="F4736" s="29">
        <f>IF(ISERROR(VLOOKUP(A4736,'INFORME SEVEN'!$A$1:$F$339,5,0)),0,VLOOKUP(A4736,'INFORME SEVEN'!$A$1:$F$339,5,0))</f>
        <v>0</v>
      </c>
      <c r="G4736" s="39">
        <f t="shared" si="537"/>
        <v>0</v>
      </c>
      <c r="H4736" s="50">
        <f t="shared" si="539"/>
        <v>0</v>
      </c>
      <c r="I4736" s="51">
        <v>0</v>
      </c>
      <c r="J4736" s="31">
        <f t="shared" si="540"/>
        <v>0</v>
      </c>
      <c r="K4736" s="1">
        <f t="shared" si="541"/>
        <v>0</v>
      </c>
      <c r="L4736" s="1">
        <f t="shared" si="538"/>
        <v>4</v>
      </c>
    </row>
    <row r="4737" spans="1:12" ht="16.5" hidden="1" thickBot="1" x14ac:dyDescent="0.3">
      <c r="A4737" s="26">
        <v>791001</v>
      </c>
      <c r="B4737" s="42">
        <v>791001</v>
      </c>
      <c r="C4737" s="43" t="s">
        <v>1954</v>
      </c>
      <c r="D4737" s="44">
        <v>0</v>
      </c>
      <c r="E4737" s="29">
        <f>IF(ISERROR(VLOOKUP(A4737,'INFORME SEVEN'!$A$1:$F$339,4,0)),0,VLOOKUP(A4737,'INFORME SEVEN'!$A$1:$F$339,4,0))</f>
        <v>0</v>
      </c>
      <c r="F4737" s="29">
        <f>IF(ISERROR(VLOOKUP(A4737,'INFORME SEVEN'!$A$1:$F$339,5,0)),0,VLOOKUP(A4737,'INFORME SEVEN'!$A$1:$F$339,5,0))</f>
        <v>0</v>
      </c>
      <c r="G4737" s="65">
        <f t="shared" ref="G4737:G4783" si="542">D4737+E4737-F4737</f>
        <v>0</v>
      </c>
      <c r="H4737" s="44">
        <f t="shared" si="539"/>
        <v>0</v>
      </c>
      <c r="I4737" s="46">
        <v>0</v>
      </c>
      <c r="J4737" s="31">
        <f t="shared" si="540"/>
        <v>0</v>
      </c>
      <c r="K4737" s="1">
        <f t="shared" si="541"/>
        <v>0</v>
      </c>
      <c r="L4737" s="1">
        <f t="shared" si="538"/>
        <v>6</v>
      </c>
    </row>
    <row r="4738" spans="1:12" ht="16.5" hidden="1" thickBot="1" x14ac:dyDescent="0.3">
      <c r="A4738" s="26">
        <v>791002</v>
      </c>
      <c r="B4738" s="42">
        <v>791002</v>
      </c>
      <c r="C4738" s="43" t="s">
        <v>1820</v>
      </c>
      <c r="D4738" s="44">
        <v>0</v>
      </c>
      <c r="E4738" s="29">
        <f>IF(ISERROR(VLOOKUP(A4738,'INFORME SEVEN'!$A$1:$F$339,4,0)),0,VLOOKUP(A4738,'INFORME SEVEN'!$A$1:$F$339,4,0))</f>
        <v>0</v>
      </c>
      <c r="F4738" s="29">
        <f>IF(ISERROR(VLOOKUP(A4738,'INFORME SEVEN'!$A$1:$F$339,5,0)),0,VLOOKUP(A4738,'INFORME SEVEN'!$A$1:$F$339,5,0))</f>
        <v>0</v>
      </c>
      <c r="G4738" s="65">
        <f t="shared" si="542"/>
        <v>0</v>
      </c>
      <c r="H4738" s="44">
        <f t="shared" si="539"/>
        <v>0</v>
      </c>
      <c r="I4738" s="46">
        <v>0</v>
      </c>
      <c r="J4738" s="31">
        <f t="shared" si="540"/>
        <v>0</v>
      </c>
      <c r="K4738" s="1">
        <f t="shared" si="541"/>
        <v>0</v>
      </c>
      <c r="L4738" s="1">
        <f t="shared" si="538"/>
        <v>6</v>
      </c>
    </row>
    <row r="4739" spans="1:12" ht="16.5" hidden="1" thickBot="1" x14ac:dyDescent="0.3">
      <c r="A4739" s="26">
        <v>791003</v>
      </c>
      <c r="B4739" s="42">
        <v>791003</v>
      </c>
      <c r="C4739" s="43" t="s">
        <v>817</v>
      </c>
      <c r="D4739" s="44">
        <v>0</v>
      </c>
      <c r="E4739" s="29">
        <f>IF(ISERROR(VLOOKUP(A4739,'INFORME SEVEN'!$A$1:$F$339,4,0)),0,VLOOKUP(A4739,'INFORME SEVEN'!$A$1:$F$339,4,0))</f>
        <v>0</v>
      </c>
      <c r="F4739" s="29">
        <f>IF(ISERROR(VLOOKUP(A4739,'INFORME SEVEN'!$A$1:$F$339,5,0)),0,VLOOKUP(A4739,'INFORME SEVEN'!$A$1:$F$339,5,0))</f>
        <v>0</v>
      </c>
      <c r="G4739" s="65">
        <f t="shared" si="542"/>
        <v>0</v>
      </c>
      <c r="H4739" s="44">
        <f t="shared" si="539"/>
        <v>0</v>
      </c>
      <c r="I4739" s="46">
        <v>0</v>
      </c>
      <c r="J4739" s="31">
        <f t="shared" si="540"/>
        <v>0</v>
      </c>
      <c r="K4739" s="1">
        <f t="shared" si="541"/>
        <v>0</v>
      </c>
      <c r="L4739" s="1">
        <f t="shared" si="538"/>
        <v>6</v>
      </c>
    </row>
    <row r="4740" spans="1:12" ht="16.5" hidden="1" thickBot="1" x14ac:dyDescent="0.3">
      <c r="A4740" s="26">
        <v>791004</v>
      </c>
      <c r="B4740" s="42">
        <v>791004</v>
      </c>
      <c r="C4740" s="43" t="s">
        <v>1819</v>
      </c>
      <c r="D4740" s="44">
        <v>0</v>
      </c>
      <c r="E4740" s="29">
        <f>IF(ISERROR(VLOOKUP(A4740,'INFORME SEVEN'!$A$1:$F$339,4,0)),0,VLOOKUP(A4740,'INFORME SEVEN'!$A$1:$F$339,4,0))</f>
        <v>0</v>
      </c>
      <c r="F4740" s="29">
        <f>IF(ISERROR(VLOOKUP(A4740,'INFORME SEVEN'!$A$1:$F$339,5,0)),0,VLOOKUP(A4740,'INFORME SEVEN'!$A$1:$F$339,5,0))</f>
        <v>0</v>
      </c>
      <c r="G4740" s="65">
        <f t="shared" si="542"/>
        <v>0</v>
      </c>
      <c r="H4740" s="44">
        <f t="shared" si="539"/>
        <v>0</v>
      </c>
      <c r="I4740" s="46">
        <v>0</v>
      </c>
      <c r="J4740" s="31">
        <f t="shared" si="540"/>
        <v>0</v>
      </c>
      <c r="K4740" s="1">
        <f t="shared" si="541"/>
        <v>0</v>
      </c>
      <c r="L4740" s="1">
        <f t="shared" si="538"/>
        <v>6</v>
      </c>
    </row>
    <row r="4741" spans="1:12" ht="16.5" hidden="1" thickBot="1" x14ac:dyDescent="0.3">
      <c r="A4741" s="26">
        <v>791005</v>
      </c>
      <c r="B4741" s="42">
        <v>791005</v>
      </c>
      <c r="C4741" s="43" t="s">
        <v>818</v>
      </c>
      <c r="D4741" s="44">
        <v>0</v>
      </c>
      <c r="E4741" s="29">
        <f>IF(ISERROR(VLOOKUP(A4741,'INFORME SEVEN'!$A$1:$F$339,4,0)),0,VLOOKUP(A4741,'INFORME SEVEN'!$A$1:$F$339,4,0))</f>
        <v>0</v>
      </c>
      <c r="F4741" s="29">
        <f>IF(ISERROR(VLOOKUP(A4741,'INFORME SEVEN'!$A$1:$F$339,5,0)),0,VLOOKUP(A4741,'INFORME SEVEN'!$A$1:$F$339,5,0))</f>
        <v>0</v>
      </c>
      <c r="G4741" s="65">
        <f t="shared" si="542"/>
        <v>0</v>
      </c>
      <c r="H4741" s="44">
        <f t="shared" si="539"/>
        <v>0</v>
      </c>
      <c r="I4741" s="46">
        <v>0</v>
      </c>
      <c r="J4741" s="31">
        <f t="shared" si="540"/>
        <v>0</v>
      </c>
      <c r="K4741" s="1">
        <f t="shared" si="541"/>
        <v>0</v>
      </c>
      <c r="L4741" s="1">
        <f t="shared" si="538"/>
        <v>6</v>
      </c>
    </row>
    <row r="4742" spans="1:12" ht="16.5" hidden="1" thickBot="1" x14ac:dyDescent="0.3">
      <c r="A4742" s="26">
        <v>791006</v>
      </c>
      <c r="B4742" s="42">
        <v>791006</v>
      </c>
      <c r="C4742" s="43" t="s">
        <v>440</v>
      </c>
      <c r="D4742" s="44">
        <v>0</v>
      </c>
      <c r="E4742" s="29">
        <f>IF(ISERROR(VLOOKUP(A4742,'INFORME SEVEN'!$A$1:$F$339,4,0)),0,VLOOKUP(A4742,'INFORME SEVEN'!$A$1:$F$339,4,0))</f>
        <v>0</v>
      </c>
      <c r="F4742" s="29">
        <f>IF(ISERROR(VLOOKUP(A4742,'INFORME SEVEN'!$A$1:$F$339,5,0)),0,VLOOKUP(A4742,'INFORME SEVEN'!$A$1:$F$339,5,0))</f>
        <v>0</v>
      </c>
      <c r="G4742" s="65">
        <f t="shared" si="542"/>
        <v>0</v>
      </c>
      <c r="H4742" s="44">
        <f t="shared" si="539"/>
        <v>0</v>
      </c>
      <c r="I4742" s="46">
        <v>0</v>
      </c>
      <c r="J4742" s="31">
        <f t="shared" si="540"/>
        <v>0</v>
      </c>
      <c r="K4742" s="1">
        <f t="shared" si="541"/>
        <v>0</v>
      </c>
      <c r="L4742" s="1">
        <f t="shared" si="538"/>
        <v>6</v>
      </c>
    </row>
    <row r="4743" spans="1:12" ht="16.5" hidden="1" thickBot="1" x14ac:dyDescent="0.3">
      <c r="A4743" s="26">
        <v>791007</v>
      </c>
      <c r="B4743" s="42">
        <v>791007</v>
      </c>
      <c r="C4743" s="43" t="s">
        <v>1955</v>
      </c>
      <c r="D4743" s="44">
        <v>0</v>
      </c>
      <c r="E4743" s="29">
        <f>IF(ISERROR(VLOOKUP(A4743,'INFORME SEVEN'!$A$1:$F$339,4,0)),0,VLOOKUP(A4743,'INFORME SEVEN'!$A$1:$F$339,4,0))</f>
        <v>0</v>
      </c>
      <c r="F4743" s="29">
        <f>IF(ISERROR(VLOOKUP(A4743,'INFORME SEVEN'!$A$1:$F$339,5,0)),0,VLOOKUP(A4743,'INFORME SEVEN'!$A$1:$F$339,5,0))</f>
        <v>0</v>
      </c>
      <c r="G4743" s="65">
        <f t="shared" si="542"/>
        <v>0</v>
      </c>
      <c r="H4743" s="44">
        <f t="shared" si="539"/>
        <v>0</v>
      </c>
      <c r="I4743" s="46">
        <v>0</v>
      </c>
      <c r="J4743" s="31">
        <f t="shared" si="540"/>
        <v>0</v>
      </c>
      <c r="K4743" s="1">
        <f t="shared" si="541"/>
        <v>0</v>
      </c>
      <c r="L4743" s="1">
        <f t="shared" si="538"/>
        <v>6</v>
      </c>
    </row>
    <row r="4744" spans="1:12" ht="16.5" hidden="1" thickBot="1" x14ac:dyDescent="0.3">
      <c r="A4744" s="26">
        <v>791008</v>
      </c>
      <c r="B4744" s="42">
        <v>791008</v>
      </c>
      <c r="C4744" s="43" t="s">
        <v>438</v>
      </c>
      <c r="D4744" s="44">
        <v>0</v>
      </c>
      <c r="E4744" s="29">
        <f>IF(ISERROR(VLOOKUP(A4744,'INFORME SEVEN'!$A$1:$F$339,4,0)),0,VLOOKUP(A4744,'INFORME SEVEN'!$A$1:$F$339,4,0))</f>
        <v>0</v>
      </c>
      <c r="F4744" s="29">
        <f>IF(ISERROR(VLOOKUP(A4744,'INFORME SEVEN'!$A$1:$F$339,5,0)),0,VLOOKUP(A4744,'INFORME SEVEN'!$A$1:$F$339,5,0))</f>
        <v>0</v>
      </c>
      <c r="G4744" s="65">
        <f t="shared" si="542"/>
        <v>0</v>
      </c>
      <c r="H4744" s="44">
        <f t="shared" si="539"/>
        <v>0</v>
      </c>
      <c r="I4744" s="46">
        <v>0</v>
      </c>
      <c r="J4744" s="31">
        <f t="shared" si="540"/>
        <v>0</v>
      </c>
      <c r="K4744" s="1">
        <f t="shared" si="541"/>
        <v>0</v>
      </c>
      <c r="L4744" s="1">
        <f t="shared" si="538"/>
        <v>6</v>
      </c>
    </row>
    <row r="4745" spans="1:12" ht="16.5" hidden="1" thickBot="1" x14ac:dyDescent="0.3">
      <c r="A4745" s="26">
        <v>791009</v>
      </c>
      <c r="B4745" s="42">
        <v>791009</v>
      </c>
      <c r="C4745" s="43" t="s">
        <v>1821</v>
      </c>
      <c r="D4745" s="44">
        <v>0</v>
      </c>
      <c r="E4745" s="29">
        <f>IF(ISERROR(VLOOKUP(A4745,'INFORME SEVEN'!$A$1:$F$339,4,0)),0,VLOOKUP(A4745,'INFORME SEVEN'!$A$1:$F$339,4,0))</f>
        <v>0</v>
      </c>
      <c r="F4745" s="29">
        <f>IF(ISERROR(VLOOKUP(A4745,'INFORME SEVEN'!$A$1:$F$339,5,0)),0,VLOOKUP(A4745,'INFORME SEVEN'!$A$1:$F$339,5,0))</f>
        <v>0</v>
      </c>
      <c r="G4745" s="65">
        <f t="shared" si="542"/>
        <v>0</v>
      </c>
      <c r="H4745" s="44">
        <f t="shared" si="539"/>
        <v>0</v>
      </c>
      <c r="I4745" s="46">
        <v>0</v>
      </c>
      <c r="J4745" s="31">
        <f t="shared" si="540"/>
        <v>0</v>
      </c>
      <c r="K4745" s="1">
        <f t="shared" si="541"/>
        <v>0</v>
      </c>
      <c r="L4745" s="1">
        <f t="shared" si="538"/>
        <v>6</v>
      </c>
    </row>
    <row r="4746" spans="1:12" ht="16.5" hidden="1" thickBot="1" x14ac:dyDescent="0.3">
      <c r="A4746" s="26">
        <v>791010</v>
      </c>
      <c r="B4746" s="42">
        <v>791010</v>
      </c>
      <c r="C4746" s="43" t="s">
        <v>1822</v>
      </c>
      <c r="D4746" s="44">
        <v>0</v>
      </c>
      <c r="E4746" s="29">
        <f>IF(ISERROR(VLOOKUP(A4746,'INFORME SEVEN'!$A$1:$F$339,4,0)),0,VLOOKUP(A4746,'INFORME SEVEN'!$A$1:$F$339,4,0))</f>
        <v>0</v>
      </c>
      <c r="F4746" s="29">
        <f>IF(ISERROR(VLOOKUP(A4746,'INFORME SEVEN'!$A$1:$F$339,5,0)),0,VLOOKUP(A4746,'INFORME SEVEN'!$A$1:$F$339,5,0))</f>
        <v>0</v>
      </c>
      <c r="G4746" s="65">
        <f t="shared" si="542"/>
        <v>0</v>
      </c>
      <c r="H4746" s="44">
        <f t="shared" si="539"/>
        <v>0</v>
      </c>
      <c r="I4746" s="46">
        <v>0</v>
      </c>
      <c r="J4746" s="31">
        <f t="shared" si="540"/>
        <v>0</v>
      </c>
      <c r="K4746" s="1">
        <f t="shared" si="541"/>
        <v>0</v>
      </c>
      <c r="L4746" s="1">
        <f t="shared" si="538"/>
        <v>6</v>
      </c>
    </row>
    <row r="4747" spans="1:12" ht="16.5" hidden="1" thickBot="1" x14ac:dyDescent="0.3">
      <c r="A4747" s="26">
        <v>791095</v>
      </c>
      <c r="B4747" s="42">
        <v>791095</v>
      </c>
      <c r="C4747" s="43" t="s">
        <v>1956</v>
      </c>
      <c r="D4747" s="44">
        <v>0</v>
      </c>
      <c r="E4747" s="29">
        <f>IF(ISERROR(VLOOKUP(A4747,'INFORME SEVEN'!$A$1:$F$339,4,0)),0,VLOOKUP(A4747,'INFORME SEVEN'!$A$1:$F$339,4,0))</f>
        <v>0</v>
      </c>
      <c r="F4747" s="29">
        <f>IF(ISERROR(VLOOKUP(A4747,'INFORME SEVEN'!$A$1:$F$339,5,0)),0,VLOOKUP(A4747,'INFORME SEVEN'!$A$1:$F$339,5,0))</f>
        <v>0</v>
      </c>
      <c r="G4747" s="65">
        <f t="shared" si="542"/>
        <v>0</v>
      </c>
      <c r="H4747" s="44">
        <f t="shared" si="539"/>
        <v>0</v>
      </c>
      <c r="I4747" s="46">
        <v>0</v>
      </c>
      <c r="J4747" s="31">
        <f t="shared" si="540"/>
        <v>0</v>
      </c>
      <c r="K4747" s="1">
        <f t="shared" si="541"/>
        <v>0</v>
      </c>
      <c r="L4747" s="1">
        <f t="shared" si="538"/>
        <v>6</v>
      </c>
    </row>
    <row r="4748" spans="1:12" ht="16.5" hidden="1" thickBot="1" x14ac:dyDescent="0.3">
      <c r="A4748" s="26">
        <v>7911</v>
      </c>
      <c r="B4748" s="48">
        <v>791100</v>
      </c>
      <c r="C4748" s="49" t="s">
        <v>2039</v>
      </c>
      <c r="D4748" s="39">
        <v>0</v>
      </c>
      <c r="E4748" s="29">
        <f>IF(ISERROR(VLOOKUP(A4748,'INFORME SEVEN'!$A$1:$F$339,4,0)),0,VLOOKUP(A4748,'INFORME SEVEN'!$A$1:$F$339,4,0))</f>
        <v>0</v>
      </c>
      <c r="F4748" s="29">
        <f>IF(ISERROR(VLOOKUP(A4748,'INFORME SEVEN'!$A$1:$F$339,5,0)),0,VLOOKUP(A4748,'INFORME SEVEN'!$A$1:$F$339,5,0))</f>
        <v>0</v>
      </c>
      <c r="G4748" s="39">
        <f t="shared" si="542"/>
        <v>0</v>
      </c>
      <c r="H4748" s="50">
        <f t="shared" si="539"/>
        <v>0</v>
      </c>
      <c r="I4748" s="51">
        <v>0</v>
      </c>
      <c r="J4748" s="31">
        <f t="shared" si="540"/>
        <v>0</v>
      </c>
      <c r="K4748" s="1">
        <f t="shared" si="541"/>
        <v>0</v>
      </c>
      <c r="L4748" s="1">
        <f t="shared" si="538"/>
        <v>4</v>
      </c>
    </row>
    <row r="4749" spans="1:12" ht="16.5" hidden="1" thickBot="1" x14ac:dyDescent="0.3">
      <c r="A4749" s="26">
        <v>791101</v>
      </c>
      <c r="B4749" s="42">
        <v>791101</v>
      </c>
      <c r="C4749" s="43" t="s">
        <v>1954</v>
      </c>
      <c r="D4749" s="44">
        <v>0</v>
      </c>
      <c r="E4749" s="29">
        <f>IF(ISERROR(VLOOKUP(A4749,'INFORME SEVEN'!$A$1:$F$339,4,0)),0,VLOOKUP(A4749,'INFORME SEVEN'!$A$1:$F$339,4,0))</f>
        <v>0</v>
      </c>
      <c r="F4749" s="29">
        <f>IF(ISERROR(VLOOKUP(A4749,'INFORME SEVEN'!$A$1:$F$339,5,0)),0,VLOOKUP(A4749,'INFORME SEVEN'!$A$1:$F$339,5,0))</f>
        <v>0</v>
      </c>
      <c r="G4749" s="65">
        <f t="shared" si="542"/>
        <v>0</v>
      </c>
      <c r="H4749" s="44">
        <f t="shared" si="539"/>
        <v>0</v>
      </c>
      <c r="I4749" s="46">
        <v>0</v>
      </c>
      <c r="J4749" s="31">
        <f t="shared" si="540"/>
        <v>0</v>
      </c>
      <c r="K4749" s="1">
        <f t="shared" si="541"/>
        <v>0</v>
      </c>
      <c r="L4749" s="1">
        <f t="shared" ref="L4749:L4812" si="543">+LEN(A4749)</f>
        <v>6</v>
      </c>
    </row>
    <row r="4750" spans="1:12" ht="16.5" hidden="1" thickBot="1" x14ac:dyDescent="0.3">
      <c r="A4750" s="26">
        <v>791102</v>
      </c>
      <c r="B4750" s="42">
        <v>791102</v>
      </c>
      <c r="C4750" s="43" t="s">
        <v>1820</v>
      </c>
      <c r="D4750" s="44">
        <v>0</v>
      </c>
      <c r="E4750" s="29">
        <f>IF(ISERROR(VLOOKUP(A4750,'INFORME SEVEN'!$A$1:$F$339,4,0)),0,VLOOKUP(A4750,'INFORME SEVEN'!$A$1:$F$339,4,0))</f>
        <v>0</v>
      </c>
      <c r="F4750" s="29">
        <f>IF(ISERROR(VLOOKUP(A4750,'INFORME SEVEN'!$A$1:$F$339,5,0)),0,VLOOKUP(A4750,'INFORME SEVEN'!$A$1:$F$339,5,0))</f>
        <v>0</v>
      </c>
      <c r="G4750" s="65">
        <f t="shared" si="542"/>
        <v>0</v>
      </c>
      <c r="H4750" s="44">
        <f t="shared" si="539"/>
        <v>0</v>
      </c>
      <c r="I4750" s="46">
        <v>0</v>
      </c>
      <c r="J4750" s="31">
        <f t="shared" si="540"/>
        <v>0</v>
      </c>
      <c r="K4750" s="1">
        <f t="shared" si="541"/>
        <v>0</v>
      </c>
      <c r="L4750" s="1">
        <f t="shared" si="543"/>
        <v>6</v>
      </c>
    </row>
    <row r="4751" spans="1:12" ht="16.5" hidden="1" thickBot="1" x14ac:dyDescent="0.3">
      <c r="A4751" s="26">
        <v>791103</v>
      </c>
      <c r="B4751" s="42">
        <v>791103</v>
      </c>
      <c r="C4751" s="43" t="s">
        <v>817</v>
      </c>
      <c r="D4751" s="44">
        <v>0</v>
      </c>
      <c r="E4751" s="29">
        <f>IF(ISERROR(VLOOKUP(A4751,'INFORME SEVEN'!$A$1:$F$339,4,0)),0,VLOOKUP(A4751,'INFORME SEVEN'!$A$1:$F$339,4,0))</f>
        <v>0</v>
      </c>
      <c r="F4751" s="29">
        <f>IF(ISERROR(VLOOKUP(A4751,'INFORME SEVEN'!$A$1:$F$339,5,0)),0,VLOOKUP(A4751,'INFORME SEVEN'!$A$1:$F$339,5,0))</f>
        <v>0</v>
      </c>
      <c r="G4751" s="65">
        <f t="shared" si="542"/>
        <v>0</v>
      </c>
      <c r="H4751" s="44">
        <f t="shared" si="539"/>
        <v>0</v>
      </c>
      <c r="I4751" s="46">
        <v>0</v>
      </c>
      <c r="J4751" s="31">
        <f t="shared" si="540"/>
        <v>0</v>
      </c>
      <c r="K4751" s="1">
        <f t="shared" si="541"/>
        <v>0</v>
      </c>
      <c r="L4751" s="1">
        <f t="shared" si="543"/>
        <v>6</v>
      </c>
    </row>
    <row r="4752" spans="1:12" ht="16.5" hidden="1" thickBot="1" x14ac:dyDescent="0.3">
      <c r="A4752" s="26">
        <v>791104</v>
      </c>
      <c r="B4752" s="42">
        <v>791104</v>
      </c>
      <c r="C4752" s="43" t="s">
        <v>1819</v>
      </c>
      <c r="D4752" s="44">
        <v>0</v>
      </c>
      <c r="E4752" s="29">
        <f>IF(ISERROR(VLOOKUP(A4752,'INFORME SEVEN'!$A$1:$F$339,4,0)),0,VLOOKUP(A4752,'INFORME SEVEN'!$A$1:$F$339,4,0))</f>
        <v>0</v>
      </c>
      <c r="F4752" s="29">
        <f>IF(ISERROR(VLOOKUP(A4752,'INFORME SEVEN'!$A$1:$F$339,5,0)),0,VLOOKUP(A4752,'INFORME SEVEN'!$A$1:$F$339,5,0))</f>
        <v>0</v>
      </c>
      <c r="G4752" s="65">
        <f t="shared" si="542"/>
        <v>0</v>
      </c>
      <c r="H4752" s="44">
        <f t="shared" si="539"/>
        <v>0</v>
      </c>
      <c r="I4752" s="46">
        <v>0</v>
      </c>
      <c r="J4752" s="31">
        <f t="shared" si="540"/>
        <v>0</v>
      </c>
      <c r="K4752" s="1">
        <f t="shared" si="541"/>
        <v>0</v>
      </c>
      <c r="L4752" s="1">
        <f t="shared" si="543"/>
        <v>6</v>
      </c>
    </row>
    <row r="4753" spans="1:12" ht="16.5" hidden="1" thickBot="1" x14ac:dyDescent="0.3">
      <c r="A4753" s="26">
        <v>791105</v>
      </c>
      <c r="B4753" s="42">
        <v>791105</v>
      </c>
      <c r="C4753" s="43" t="s">
        <v>818</v>
      </c>
      <c r="D4753" s="44">
        <v>0</v>
      </c>
      <c r="E4753" s="29">
        <f>IF(ISERROR(VLOOKUP(A4753,'INFORME SEVEN'!$A$1:$F$339,4,0)),0,VLOOKUP(A4753,'INFORME SEVEN'!$A$1:$F$339,4,0))</f>
        <v>0</v>
      </c>
      <c r="F4753" s="29">
        <f>IF(ISERROR(VLOOKUP(A4753,'INFORME SEVEN'!$A$1:$F$339,5,0)),0,VLOOKUP(A4753,'INFORME SEVEN'!$A$1:$F$339,5,0))</f>
        <v>0</v>
      </c>
      <c r="G4753" s="65">
        <f t="shared" si="542"/>
        <v>0</v>
      </c>
      <c r="H4753" s="44">
        <f t="shared" si="539"/>
        <v>0</v>
      </c>
      <c r="I4753" s="46">
        <v>0</v>
      </c>
      <c r="J4753" s="31">
        <f t="shared" si="540"/>
        <v>0</v>
      </c>
      <c r="K4753" s="1">
        <f t="shared" si="541"/>
        <v>0</v>
      </c>
      <c r="L4753" s="1">
        <f t="shared" si="543"/>
        <v>6</v>
      </c>
    </row>
    <row r="4754" spans="1:12" ht="16.5" hidden="1" thickBot="1" x14ac:dyDescent="0.3">
      <c r="A4754" s="26">
        <v>791106</v>
      </c>
      <c r="B4754" s="42">
        <v>791106</v>
      </c>
      <c r="C4754" s="43" t="s">
        <v>440</v>
      </c>
      <c r="D4754" s="44">
        <v>0</v>
      </c>
      <c r="E4754" s="29">
        <f>IF(ISERROR(VLOOKUP(A4754,'INFORME SEVEN'!$A$1:$F$339,4,0)),0,VLOOKUP(A4754,'INFORME SEVEN'!$A$1:$F$339,4,0))</f>
        <v>0</v>
      </c>
      <c r="F4754" s="29">
        <f>IF(ISERROR(VLOOKUP(A4754,'INFORME SEVEN'!$A$1:$F$339,5,0)),0,VLOOKUP(A4754,'INFORME SEVEN'!$A$1:$F$339,5,0))</f>
        <v>0</v>
      </c>
      <c r="G4754" s="65">
        <f t="shared" si="542"/>
        <v>0</v>
      </c>
      <c r="H4754" s="44">
        <f t="shared" si="539"/>
        <v>0</v>
      </c>
      <c r="I4754" s="46">
        <v>0</v>
      </c>
      <c r="J4754" s="31">
        <f t="shared" si="540"/>
        <v>0</v>
      </c>
      <c r="K4754" s="1">
        <f t="shared" si="541"/>
        <v>0</v>
      </c>
      <c r="L4754" s="1">
        <f t="shared" si="543"/>
        <v>6</v>
      </c>
    </row>
    <row r="4755" spans="1:12" ht="16.5" hidden="1" thickBot="1" x14ac:dyDescent="0.3">
      <c r="A4755" s="26">
        <v>791107</v>
      </c>
      <c r="B4755" s="42">
        <v>791107</v>
      </c>
      <c r="C4755" s="43" t="s">
        <v>1955</v>
      </c>
      <c r="D4755" s="44">
        <v>0</v>
      </c>
      <c r="E4755" s="29">
        <f>IF(ISERROR(VLOOKUP(A4755,'INFORME SEVEN'!$A$1:$F$339,4,0)),0,VLOOKUP(A4755,'INFORME SEVEN'!$A$1:$F$339,4,0))</f>
        <v>0</v>
      </c>
      <c r="F4755" s="29">
        <f>IF(ISERROR(VLOOKUP(A4755,'INFORME SEVEN'!$A$1:$F$339,5,0)),0,VLOOKUP(A4755,'INFORME SEVEN'!$A$1:$F$339,5,0))</f>
        <v>0</v>
      </c>
      <c r="G4755" s="65">
        <f t="shared" si="542"/>
        <v>0</v>
      </c>
      <c r="H4755" s="44">
        <f t="shared" ref="H4755:H4783" si="544">+G4755</f>
        <v>0</v>
      </c>
      <c r="I4755" s="46">
        <v>0</v>
      </c>
      <c r="J4755" s="31">
        <f t="shared" si="540"/>
        <v>0</v>
      </c>
      <c r="K4755" s="1">
        <f t="shared" si="541"/>
        <v>0</v>
      </c>
      <c r="L4755" s="1">
        <f t="shared" si="543"/>
        <v>6</v>
      </c>
    </row>
    <row r="4756" spans="1:12" ht="16.5" hidden="1" thickBot="1" x14ac:dyDescent="0.3">
      <c r="A4756" s="26">
        <v>791108</v>
      </c>
      <c r="B4756" s="42">
        <v>791108</v>
      </c>
      <c r="C4756" s="43" t="s">
        <v>438</v>
      </c>
      <c r="D4756" s="44">
        <v>0</v>
      </c>
      <c r="E4756" s="29">
        <f>IF(ISERROR(VLOOKUP(A4756,'INFORME SEVEN'!$A$1:$F$339,4,0)),0,VLOOKUP(A4756,'INFORME SEVEN'!$A$1:$F$339,4,0))</f>
        <v>0</v>
      </c>
      <c r="F4756" s="29">
        <f>IF(ISERROR(VLOOKUP(A4756,'INFORME SEVEN'!$A$1:$F$339,5,0)),0,VLOOKUP(A4756,'INFORME SEVEN'!$A$1:$F$339,5,0))</f>
        <v>0</v>
      </c>
      <c r="G4756" s="65">
        <f t="shared" si="542"/>
        <v>0</v>
      </c>
      <c r="H4756" s="44">
        <f t="shared" si="544"/>
        <v>0</v>
      </c>
      <c r="I4756" s="46">
        <v>0</v>
      </c>
      <c r="J4756" s="31">
        <f t="shared" ref="J4756:J4819" si="545">+G4756-H4756-I4756</f>
        <v>0</v>
      </c>
      <c r="K4756" s="1">
        <f t="shared" ref="K4756:K4819" si="546">IF(D4756&lt;&gt;0,1,IF(G4756&lt;&gt;0,2,IF(F4756&lt;&gt;0,3,IF(E4756&lt;&gt;0,4,0))))</f>
        <v>0</v>
      </c>
      <c r="L4756" s="1">
        <f t="shared" si="543"/>
        <v>6</v>
      </c>
    </row>
    <row r="4757" spans="1:12" ht="16.5" hidden="1" thickBot="1" x14ac:dyDescent="0.3">
      <c r="A4757" s="26">
        <v>791109</v>
      </c>
      <c r="B4757" s="42">
        <v>791109</v>
      </c>
      <c r="C4757" s="43" t="s">
        <v>1821</v>
      </c>
      <c r="D4757" s="44">
        <v>0</v>
      </c>
      <c r="E4757" s="29">
        <f>IF(ISERROR(VLOOKUP(A4757,'INFORME SEVEN'!$A$1:$F$339,4,0)),0,VLOOKUP(A4757,'INFORME SEVEN'!$A$1:$F$339,4,0))</f>
        <v>0</v>
      </c>
      <c r="F4757" s="29">
        <f>IF(ISERROR(VLOOKUP(A4757,'INFORME SEVEN'!$A$1:$F$339,5,0)),0,VLOOKUP(A4757,'INFORME SEVEN'!$A$1:$F$339,5,0))</f>
        <v>0</v>
      </c>
      <c r="G4757" s="65">
        <f t="shared" si="542"/>
        <v>0</v>
      </c>
      <c r="H4757" s="44">
        <f t="shared" si="544"/>
        <v>0</v>
      </c>
      <c r="I4757" s="46">
        <v>0</v>
      </c>
      <c r="J4757" s="31">
        <f t="shared" si="545"/>
        <v>0</v>
      </c>
      <c r="K4757" s="1">
        <f t="shared" si="546"/>
        <v>0</v>
      </c>
      <c r="L4757" s="1">
        <f t="shared" si="543"/>
        <v>6</v>
      </c>
    </row>
    <row r="4758" spans="1:12" ht="16.5" hidden="1" thickBot="1" x14ac:dyDescent="0.3">
      <c r="A4758" s="26">
        <v>791110</v>
      </c>
      <c r="B4758" s="42">
        <v>791110</v>
      </c>
      <c r="C4758" s="43" t="s">
        <v>1822</v>
      </c>
      <c r="D4758" s="44">
        <v>0</v>
      </c>
      <c r="E4758" s="29">
        <f>IF(ISERROR(VLOOKUP(A4758,'INFORME SEVEN'!$A$1:$F$339,4,0)),0,VLOOKUP(A4758,'INFORME SEVEN'!$A$1:$F$339,4,0))</f>
        <v>0</v>
      </c>
      <c r="F4758" s="29">
        <f>IF(ISERROR(VLOOKUP(A4758,'INFORME SEVEN'!$A$1:$F$339,5,0)),0,VLOOKUP(A4758,'INFORME SEVEN'!$A$1:$F$339,5,0))</f>
        <v>0</v>
      </c>
      <c r="G4758" s="65">
        <f t="shared" si="542"/>
        <v>0</v>
      </c>
      <c r="H4758" s="44">
        <f t="shared" si="544"/>
        <v>0</v>
      </c>
      <c r="I4758" s="46">
        <v>0</v>
      </c>
      <c r="J4758" s="31">
        <f t="shared" si="545"/>
        <v>0</v>
      </c>
      <c r="K4758" s="1">
        <f t="shared" si="546"/>
        <v>0</v>
      </c>
      <c r="L4758" s="1">
        <f t="shared" si="543"/>
        <v>6</v>
      </c>
    </row>
    <row r="4759" spans="1:12" ht="16.5" hidden="1" thickBot="1" x14ac:dyDescent="0.3">
      <c r="A4759" s="26">
        <v>791195</v>
      </c>
      <c r="B4759" s="42">
        <v>791195</v>
      </c>
      <c r="C4759" s="43" t="s">
        <v>1956</v>
      </c>
      <c r="D4759" s="44">
        <v>0</v>
      </c>
      <c r="E4759" s="29">
        <f>IF(ISERROR(VLOOKUP(A4759,'INFORME SEVEN'!$A$1:$F$339,4,0)),0,VLOOKUP(A4759,'INFORME SEVEN'!$A$1:$F$339,4,0))</f>
        <v>0</v>
      </c>
      <c r="F4759" s="29">
        <f>IF(ISERROR(VLOOKUP(A4759,'INFORME SEVEN'!$A$1:$F$339,5,0)),0,VLOOKUP(A4759,'INFORME SEVEN'!$A$1:$F$339,5,0))</f>
        <v>0</v>
      </c>
      <c r="G4759" s="65">
        <f t="shared" si="542"/>
        <v>0</v>
      </c>
      <c r="H4759" s="44">
        <f t="shared" si="544"/>
        <v>0</v>
      </c>
      <c r="I4759" s="46">
        <v>0</v>
      </c>
      <c r="J4759" s="31">
        <f t="shared" si="545"/>
        <v>0</v>
      </c>
      <c r="K4759" s="1">
        <f t="shared" si="546"/>
        <v>0</v>
      </c>
      <c r="L4759" s="1">
        <f t="shared" si="543"/>
        <v>6</v>
      </c>
    </row>
    <row r="4760" spans="1:12" ht="16.5" hidden="1" thickBot="1" x14ac:dyDescent="0.3">
      <c r="A4760" s="26">
        <v>7912</v>
      </c>
      <c r="B4760" s="48">
        <v>791200</v>
      </c>
      <c r="C4760" s="49" t="s">
        <v>2040</v>
      </c>
      <c r="D4760" s="39">
        <v>0</v>
      </c>
      <c r="E4760" s="29">
        <f>IF(ISERROR(VLOOKUP(A4760,'INFORME SEVEN'!$A$1:$F$339,4,0)),0,VLOOKUP(A4760,'INFORME SEVEN'!$A$1:$F$339,4,0))</f>
        <v>0</v>
      </c>
      <c r="F4760" s="29">
        <f>IF(ISERROR(VLOOKUP(A4760,'INFORME SEVEN'!$A$1:$F$339,5,0)),0,VLOOKUP(A4760,'INFORME SEVEN'!$A$1:$F$339,5,0))</f>
        <v>0</v>
      </c>
      <c r="G4760" s="39">
        <f t="shared" si="542"/>
        <v>0</v>
      </c>
      <c r="H4760" s="50">
        <f t="shared" si="544"/>
        <v>0</v>
      </c>
      <c r="I4760" s="51">
        <v>0</v>
      </c>
      <c r="J4760" s="31">
        <f t="shared" si="545"/>
        <v>0</v>
      </c>
      <c r="K4760" s="1">
        <f t="shared" si="546"/>
        <v>0</v>
      </c>
      <c r="L4760" s="1">
        <f t="shared" si="543"/>
        <v>4</v>
      </c>
    </row>
    <row r="4761" spans="1:12" ht="16.5" hidden="1" thickBot="1" x14ac:dyDescent="0.3">
      <c r="A4761" s="26">
        <v>791201</v>
      </c>
      <c r="B4761" s="42">
        <v>791201</v>
      </c>
      <c r="C4761" s="43" t="s">
        <v>1954</v>
      </c>
      <c r="D4761" s="44">
        <v>0</v>
      </c>
      <c r="E4761" s="29">
        <f>IF(ISERROR(VLOOKUP(A4761,'INFORME SEVEN'!$A$1:$F$339,4,0)),0,VLOOKUP(A4761,'INFORME SEVEN'!$A$1:$F$339,4,0))</f>
        <v>0</v>
      </c>
      <c r="F4761" s="29">
        <f>IF(ISERROR(VLOOKUP(A4761,'INFORME SEVEN'!$A$1:$F$339,5,0)),0,VLOOKUP(A4761,'INFORME SEVEN'!$A$1:$F$339,5,0))</f>
        <v>0</v>
      </c>
      <c r="G4761" s="65">
        <f t="shared" si="542"/>
        <v>0</v>
      </c>
      <c r="H4761" s="44">
        <f t="shared" si="544"/>
        <v>0</v>
      </c>
      <c r="I4761" s="46">
        <v>0</v>
      </c>
      <c r="J4761" s="31">
        <f t="shared" si="545"/>
        <v>0</v>
      </c>
      <c r="K4761" s="1">
        <f t="shared" si="546"/>
        <v>0</v>
      </c>
      <c r="L4761" s="1">
        <f t="shared" si="543"/>
        <v>6</v>
      </c>
    </row>
    <row r="4762" spans="1:12" ht="16.5" hidden="1" thickBot="1" x14ac:dyDescent="0.3">
      <c r="A4762" s="26">
        <v>791202</v>
      </c>
      <c r="B4762" s="42">
        <v>791202</v>
      </c>
      <c r="C4762" s="43" t="s">
        <v>1820</v>
      </c>
      <c r="D4762" s="44">
        <v>0</v>
      </c>
      <c r="E4762" s="29">
        <f>IF(ISERROR(VLOOKUP(A4762,'INFORME SEVEN'!$A$1:$F$339,4,0)),0,VLOOKUP(A4762,'INFORME SEVEN'!$A$1:$F$339,4,0))</f>
        <v>0</v>
      </c>
      <c r="F4762" s="29">
        <f>IF(ISERROR(VLOOKUP(A4762,'INFORME SEVEN'!$A$1:$F$339,5,0)),0,VLOOKUP(A4762,'INFORME SEVEN'!$A$1:$F$339,5,0))</f>
        <v>0</v>
      </c>
      <c r="G4762" s="65">
        <f t="shared" si="542"/>
        <v>0</v>
      </c>
      <c r="H4762" s="44">
        <f t="shared" si="544"/>
        <v>0</v>
      </c>
      <c r="I4762" s="46">
        <v>0</v>
      </c>
      <c r="J4762" s="31">
        <f t="shared" si="545"/>
        <v>0</v>
      </c>
      <c r="K4762" s="1">
        <f t="shared" si="546"/>
        <v>0</v>
      </c>
      <c r="L4762" s="1">
        <f t="shared" si="543"/>
        <v>6</v>
      </c>
    </row>
    <row r="4763" spans="1:12" ht="16.5" hidden="1" thickBot="1" x14ac:dyDescent="0.3">
      <c r="A4763" s="26">
        <v>791203</v>
      </c>
      <c r="B4763" s="42">
        <v>791203</v>
      </c>
      <c r="C4763" s="43" t="s">
        <v>817</v>
      </c>
      <c r="D4763" s="44">
        <v>0</v>
      </c>
      <c r="E4763" s="29">
        <f>IF(ISERROR(VLOOKUP(A4763,'INFORME SEVEN'!$A$1:$F$339,4,0)),0,VLOOKUP(A4763,'INFORME SEVEN'!$A$1:$F$339,4,0))</f>
        <v>0</v>
      </c>
      <c r="F4763" s="29">
        <f>IF(ISERROR(VLOOKUP(A4763,'INFORME SEVEN'!$A$1:$F$339,5,0)),0,VLOOKUP(A4763,'INFORME SEVEN'!$A$1:$F$339,5,0))</f>
        <v>0</v>
      </c>
      <c r="G4763" s="65">
        <f t="shared" si="542"/>
        <v>0</v>
      </c>
      <c r="H4763" s="44">
        <f t="shared" si="544"/>
        <v>0</v>
      </c>
      <c r="I4763" s="46">
        <v>0</v>
      </c>
      <c r="J4763" s="31">
        <f t="shared" si="545"/>
        <v>0</v>
      </c>
      <c r="K4763" s="1">
        <f t="shared" si="546"/>
        <v>0</v>
      </c>
      <c r="L4763" s="1">
        <f t="shared" si="543"/>
        <v>6</v>
      </c>
    </row>
    <row r="4764" spans="1:12" ht="16.5" hidden="1" thickBot="1" x14ac:dyDescent="0.3">
      <c r="A4764" s="26">
        <v>791204</v>
      </c>
      <c r="B4764" s="42">
        <v>791204</v>
      </c>
      <c r="C4764" s="43" t="s">
        <v>1819</v>
      </c>
      <c r="D4764" s="44">
        <v>0</v>
      </c>
      <c r="E4764" s="29">
        <f>IF(ISERROR(VLOOKUP(A4764,'INFORME SEVEN'!$A$1:$F$339,4,0)),0,VLOOKUP(A4764,'INFORME SEVEN'!$A$1:$F$339,4,0))</f>
        <v>0</v>
      </c>
      <c r="F4764" s="29">
        <f>IF(ISERROR(VLOOKUP(A4764,'INFORME SEVEN'!$A$1:$F$339,5,0)),0,VLOOKUP(A4764,'INFORME SEVEN'!$A$1:$F$339,5,0))</f>
        <v>0</v>
      </c>
      <c r="G4764" s="65">
        <f t="shared" si="542"/>
        <v>0</v>
      </c>
      <c r="H4764" s="44">
        <f t="shared" si="544"/>
        <v>0</v>
      </c>
      <c r="I4764" s="46">
        <v>0</v>
      </c>
      <c r="J4764" s="31">
        <f t="shared" si="545"/>
        <v>0</v>
      </c>
      <c r="K4764" s="1">
        <f t="shared" si="546"/>
        <v>0</v>
      </c>
      <c r="L4764" s="1">
        <f t="shared" si="543"/>
        <v>6</v>
      </c>
    </row>
    <row r="4765" spans="1:12" ht="16.5" hidden="1" thickBot="1" x14ac:dyDescent="0.3">
      <c r="A4765" s="26">
        <v>791205</v>
      </c>
      <c r="B4765" s="42">
        <v>791205</v>
      </c>
      <c r="C4765" s="43" t="s">
        <v>818</v>
      </c>
      <c r="D4765" s="44">
        <v>0</v>
      </c>
      <c r="E4765" s="29">
        <f>IF(ISERROR(VLOOKUP(A4765,'INFORME SEVEN'!$A$1:$F$339,4,0)),0,VLOOKUP(A4765,'INFORME SEVEN'!$A$1:$F$339,4,0))</f>
        <v>0</v>
      </c>
      <c r="F4765" s="29">
        <f>IF(ISERROR(VLOOKUP(A4765,'INFORME SEVEN'!$A$1:$F$339,5,0)),0,VLOOKUP(A4765,'INFORME SEVEN'!$A$1:$F$339,5,0))</f>
        <v>0</v>
      </c>
      <c r="G4765" s="65">
        <f t="shared" si="542"/>
        <v>0</v>
      </c>
      <c r="H4765" s="44">
        <f t="shared" si="544"/>
        <v>0</v>
      </c>
      <c r="I4765" s="46">
        <v>0</v>
      </c>
      <c r="J4765" s="31">
        <f t="shared" si="545"/>
        <v>0</v>
      </c>
      <c r="K4765" s="1">
        <f t="shared" si="546"/>
        <v>0</v>
      </c>
      <c r="L4765" s="1">
        <f t="shared" si="543"/>
        <v>6</v>
      </c>
    </row>
    <row r="4766" spans="1:12" ht="16.5" hidden="1" thickBot="1" x14ac:dyDescent="0.3">
      <c r="A4766" s="26">
        <v>791206</v>
      </c>
      <c r="B4766" s="42">
        <v>791206</v>
      </c>
      <c r="C4766" s="43" t="s">
        <v>440</v>
      </c>
      <c r="D4766" s="44">
        <v>0</v>
      </c>
      <c r="E4766" s="29">
        <f>IF(ISERROR(VLOOKUP(A4766,'INFORME SEVEN'!$A$1:$F$339,4,0)),0,VLOOKUP(A4766,'INFORME SEVEN'!$A$1:$F$339,4,0))</f>
        <v>0</v>
      </c>
      <c r="F4766" s="29">
        <f>IF(ISERROR(VLOOKUP(A4766,'INFORME SEVEN'!$A$1:$F$339,5,0)),0,VLOOKUP(A4766,'INFORME SEVEN'!$A$1:$F$339,5,0))</f>
        <v>0</v>
      </c>
      <c r="G4766" s="65">
        <f t="shared" si="542"/>
        <v>0</v>
      </c>
      <c r="H4766" s="44">
        <f t="shared" si="544"/>
        <v>0</v>
      </c>
      <c r="I4766" s="46">
        <v>0</v>
      </c>
      <c r="J4766" s="31">
        <f t="shared" si="545"/>
        <v>0</v>
      </c>
      <c r="K4766" s="1">
        <f t="shared" si="546"/>
        <v>0</v>
      </c>
      <c r="L4766" s="1">
        <f t="shared" si="543"/>
        <v>6</v>
      </c>
    </row>
    <row r="4767" spans="1:12" ht="16.5" hidden="1" thickBot="1" x14ac:dyDescent="0.3">
      <c r="A4767" s="26">
        <v>791207</v>
      </c>
      <c r="B4767" s="42">
        <v>791207</v>
      </c>
      <c r="C4767" s="43" t="s">
        <v>1955</v>
      </c>
      <c r="D4767" s="44">
        <v>0</v>
      </c>
      <c r="E4767" s="29">
        <f>IF(ISERROR(VLOOKUP(A4767,'INFORME SEVEN'!$A$1:$F$339,4,0)),0,VLOOKUP(A4767,'INFORME SEVEN'!$A$1:$F$339,4,0))</f>
        <v>0</v>
      </c>
      <c r="F4767" s="29">
        <f>IF(ISERROR(VLOOKUP(A4767,'INFORME SEVEN'!$A$1:$F$339,5,0)),0,VLOOKUP(A4767,'INFORME SEVEN'!$A$1:$F$339,5,0))</f>
        <v>0</v>
      </c>
      <c r="G4767" s="65">
        <f t="shared" si="542"/>
        <v>0</v>
      </c>
      <c r="H4767" s="44">
        <f t="shared" si="544"/>
        <v>0</v>
      </c>
      <c r="I4767" s="46">
        <v>0</v>
      </c>
      <c r="J4767" s="31">
        <f t="shared" si="545"/>
        <v>0</v>
      </c>
      <c r="K4767" s="1">
        <f t="shared" si="546"/>
        <v>0</v>
      </c>
      <c r="L4767" s="1">
        <f t="shared" si="543"/>
        <v>6</v>
      </c>
    </row>
    <row r="4768" spans="1:12" ht="16.5" hidden="1" thickBot="1" x14ac:dyDescent="0.3">
      <c r="A4768" s="26">
        <v>791208</v>
      </c>
      <c r="B4768" s="42">
        <v>791208</v>
      </c>
      <c r="C4768" s="43" t="s">
        <v>438</v>
      </c>
      <c r="D4768" s="44">
        <v>0</v>
      </c>
      <c r="E4768" s="29">
        <f>IF(ISERROR(VLOOKUP(A4768,'INFORME SEVEN'!$A$1:$F$339,4,0)),0,VLOOKUP(A4768,'INFORME SEVEN'!$A$1:$F$339,4,0))</f>
        <v>0</v>
      </c>
      <c r="F4768" s="29">
        <f>IF(ISERROR(VLOOKUP(A4768,'INFORME SEVEN'!$A$1:$F$339,5,0)),0,VLOOKUP(A4768,'INFORME SEVEN'!$A$1:$F$339,5,0))</f>
        <v>0</v>
      </c>
      <c r="G4768" s="65">
        <f t="shared" si="542"/>
        <v>0</v>
      </c>
      <c r="H4768" s="44">
        <f t="shared" si="544"/>
        <v>0</v>
      </c>
      <c r="I4768" s="46">
        <v>0</v>
      </c>
      <c r="J4768" s="31">
        <f t="shared" si="545"/>
        <v>0</v>
      </c>
      <c r="K4768" s="1">
        <f t="shared" si="546"/>
        <v>0</v>
      </c>
      <c r="L4768" s="1">
        <f t="shared" si="543"/>
        <v>6</v>
      </c>
    </row>
    <row r="4769" spans="1:12" ht="16.5" hidden="1" thickBot="1" x14ac:dyDescent="0.3">
      <c r="A4769" s="26">
        <v>791209</v>
      </c>
      <c r="B4769" s="42">
        <v>791209</v>
      </c>
      <c r="C4769" s="43" t="s">
        <v>1821</v>
      </c>
      <c r="D4769" s="44">
        <v>0</v>
      </c>
      <c r="E4769" s="29">
        <f>IF(ISERROR(VLOOKUP(A4769,'INFORME SEVEN'!$A$1:$F$339,4,0)),0,VLOOKUP(A4769,'INFORME SEVEN'!$A$1:$F$339,4,0))</f>
        <v>0</v>
      </c>
      <c r="F4769" s="29">
        <f>IF(ISERROR(VLOOKUP(A4769,'INFORME SEVEN'!$A$1:$F$339,5,0)),0,VLOOKUP(A4769,'INFORME SEVEN'!$A$1:$F$339,5,0))</f>
        <v>0</v>
      </c>
      <c r="G4769" s="65">
        <f t="shared" si="542"/>
        <v>0</v>
      </c>
      <c r="H4769" s="44">
        <f t="shared" si="544"/>
        <v>0</v>
      </c>
      <c r="I4769" s="46">
        <v>0</v>
      </c>
      <c r="J4769" s="31">
        <f t="shared" si="545"/>
        <v>0</v>
      </c>
      <c r="K4769" s="1">
        <f t="shared" si="546"/>
        <v>0</v>
      </c>
      <c r="L4769" s="1">
        <f t="shared" si="543"/>
        <v>6</v>
      </c>
    </row>
    <row r="4770" spans="1:12" ht="16.5" hidden="1" thickBot="1" x14ac:dyDescent="0.3">
      <c r="A4770" s="26">
        <v>791210</v>
      </c>
      <c r="B4770" s="42">
        <v>791210</v>
      </c>
      <c r="C4770" s="43" t="s">
        <v>1822</v>
      </c>
      <c r="D4770" s="44">
        <v>0</v>
      </c>
      <c r="E4770" s="29">
        <f>IF(ISERROR(VLOOKUP(A4770,'INFORME SEVEN'!$A$1:$F$339,4,0)),0,VLOOKUP(A4770,'INFORME SEVEN'!$A$1:$F$339,4,0))</f>
        <v>0</v>
      </c>
      <c r="F4770" s="29">
        <f>IF(ISERROR(VLOOKUP(A4770,'INFORME SEVEN'!$A$1:$F$339,5,0)),0,VLOOKUP(A4770,'INFORME SEVEN'!$A$1:$F$339,5,0))</f>
        <v>0</v>
      </c>
      <c r="G4770" s="65">
        <f t="shared" si="542"/>
        <v>0</v>
      </c>
      <c r="H4770" s="44">
        <f t="shared" si="544"/>
        <v>0</v>
      </c>
      <c r="I4770" s="46">
        <v>0</v>
      </c>
      <c r="J4770" s="31">
        <f t="shared" si="545"/>
        <v>0</v>
      </c>
      <c r="K4770" s="1">
        <f t="shared" si="546"/>
        <v>0</v>
      </c>
      <c r="L4770" s="1">
        <f t="shared" si="543"/>
        <v>6</v>
      </c>
    </row>
    <row r="4771" spans="1:12" ht="16.5" hidden="1" thickBot="1" x14ac:dyDescent="0.3">
      <c r="A4771" s="26">
        <v>791295</v>
      </c>
      <c r="B4771" s="42">
        <v>791295</v>
      </c>
      <c r="C4771" s="43" t="s">
        <v>1956</v>
      </c>
      <c r="D4771" s="44">
        <v>0</v>
      </c>
      <c r="E4771" s="29">
        <f>IF(ISERROR(VLOOKUP(A4771,'INFORME SEVEN'!$A$1:$F$339,4,0)),0,VLOOKUP(A4771,'INFORME SEVEN'!$A$1:$F$339,4,0))</f>
        <v>0</v>
      </c>
      <c r="F4771" s="29">
        <f>IF(ISERROR(VLOOKUP(A4771,'INFORME SEVEN'!$A$1:$F$339,5,0)),0,VLOOKUP(A4771,'INFORME SEVEN'!$A$1:$F$339,5,0))</f>
        <v>0</v>
      </c>
      <c r="G4771" s="65">
        <f t="shared" si="542"/>
        <v>0</v>
      </c>
      <c r="H4771" s="44">
        <f t="shared" si="544"/>
        <v>0</v>
      </c>
      <c r="I4771" s="46">
        <v>0</v>
      </c>
      <c r="J4771" s="31">
        <f t="shared" si="545"/>
        <v>0</v>
      </c>
      <c r="K4771" s="1">
        <f t="shared" si="546"/>
        <v>0</v>
      </c>
      <c r="L4771" s="1">
        <f t="shared" si="543"/>
        <v>6</v>
      </c>
    </row>
    <row r="4772" spans="1:12" ht="16.5" hidden="1" thickBot="1" x14ac:dyDescent="0.3">
      <c r="A4772" s="26">
        <v>7990</v>
      </c>
      <c r="B4772" s="48">
        <v>799000</v>
      </c>
      <c r="C4772" s="49" t="s">
        <v>1550</v>
      </c>
      <c r="D4772" s="39">
        <v>0</v>
      </c>
      <c r="E4772" s="29">
        <f>IF(ISERROR(VLOOKUP(A4772,'INFORME SEVEN'!$A$1:$F$339,4,0)),0,VLOOKUP(A4772,'INFORME SEVEN'!$A$1:$F$339,4,0))</f>
        <v>0</v>
      </c>
      <c r="F4772" s="29">
        <f>IF(ISERROR(VLOOKUP(A4772,'INFORME SEVEN'!$A$1:$F$339,5,0)),0,VLOOKUP(A4772,'INFORME SEVEN'!$A$1:$F$339,5,0))</f>
        <v>0</v>
      </c>
      <c r="G4772" s="39">
        <f t="shared" si="542"/>
        <v>0</v>
      </c>
      <c r="H4772" s="50">
        <f t="shared" si="544"/>
        <v>0</v>
      </c>
      <c r="I4772" s="51">
        <v>0</v>
      </c>
      <c r="J4772" s="31">
        <f t="shared" si="545"/>
        <v>0</v>
      </c>
      <c r="K4772" s="1">
        <f t="shared" si="546"/>
        <v>0</v>
      </c>
      <c r="L4772" s="1">
        <f t="shared" si="543"/>
        <v>4</v>
      </c>
    </row>
    <row r="4773" spans="1:12" ht="16.5" hidden="1" thickBot="1" x14ac:dyDescent="0.3">
      <c r="A4773" s="26">
        <v>799001</v>
      </c>
      <c r="B4773" s="42">
        <v>799001</v>
      </c>
      <c r="C4773" s="43" t="s">
        <v>1954</v>
      </c>
      <c r="D4773" s="44">
        <v>0</v>
      </c>
      <c r="E4773" s="29">
        <f>IF(ISERROR(VLOOKUP(A4773,'INFORME SEVEN'!$A$1:$F$339,4,0)),0,VLOOKUP(A4773,'INFORME SEVEN'!$A$1:$F$339,4,0))</f>
        <v>0</v>
      </c>
      <c r="F4773" s="29">
        <f>IF(ISERROR(VLOOKUP(A4773,'INFORME SEVEN'!$A$1:$F$339,5,0)),0,VLOOKUP(A4773,'INFORME SEVEN'!$A$1:$F$339,5,0))</f>
        <v>0</v>
      </c>
      <c r="G4773" s="65">
        <f t="shared" si="542"/>
        <v>0</v>
      </c>
      <c r="H4773" s="44">
        <f t="shared" si="544"/>
        <v>0</v>
      </c>
      <c r="I4773" s="46">
        <v>0</v>
      </c>
      <c r="J4773" s="31">
        <f t="shared" si="545"/>
        <v>0</v>
      </c>
      <c r="K4773" s="1">
        <f t="shared" si="546"/>
        <v>0</v>
      </c>
      <c r="L4773" s="1">
        <f t="shared" si="543"/>
        <v>6</v>
      </c>
    </row>
    <row r="4774" spans="1:12" ht="16.5" hidden="1" thickBot="1" x14ac:dyDescent="0.3">
      <c r="A4774" s="26">
        <v>799002</v>
      </c>
      <c r="B4774" s="42">
        <v>799002</v>
      </c>
      <c r="C4774" s="43" t="s">
        <v>1820</v>
      </c>
      <c r="D4774" s="44">
        <v>0</v>
      </c>
      <c r="E4774" s="29">
        <f>IF(ISERROR(VLOOKUP(A4774,'INFORME SEVEN'!$A$1:$F$339,4,0)),0,VLOOKUP(A4774,'INFORME SEVEN'!$A$1:$F$339,4,0))</f>
        <v>0</v>
      </c>
      <c r="F4774" s="29">
        <f>IF(ISERROR(VLOOKUP(A4774,'INFORME SEVEN'!$A$1:$F$339,5,0)),0,VLOOKUP(A4774,'INFORME SEVEN'!$A$1:$F$339,5,0))</f>
        <v>0</v>
      </c>
      <c r="G4774" s="65">
        <f t="shared" si="542"/>
        <v>0</v>
      </c>
      <c r="H4774" s="44">
        <f t="shared" si="544"/>
        <v>0</v>
      </c>
      <c r="I4774" s="46">
        <v>0</v>
      </c>
      <c r="J4774" s="31">
        <f t="shared" si="545"/>
        <v>0</v>
      </c>
      <c r="K4774" s="1">
        <f t="shared" si="546"/>
        <v>0</v>
      </c>
      <c r="L4774" s="1">
        <f t="shared" si="543"/>
        <v>6</v>
      </c>
    </row>
    <row r="4775" spans="1:12" ht="16.5" hidden="1" thickBot="1" x14ac:dyDescent="0.3">
      <c r="A4775" s="26">
        <v>799003</v>
      </c>
      <c r="B4775" s="42">
        <v>799003</v>
      </c>
      <c r="C4775" s="43" t="s">
        <v>817</v>
      </c>
      <c r="D4775" s="44">
        <v>0</v>
      </c>
      <c r="E4775" s="29">
        <f>IF(ISERROR(VLOOKUP(A4775,'INFORME SEVEN'!$A$1:$F$339,4,0)),0,VLOOKUP(A4775,'INFORME SEVEN'!$A$1:$F$339,4,0))</f>
        <v>0</v>
      </c>
      <c r="F4775" s="29">
        <f>IF(ISERROR(VLOOKUP(A4775,'INFORME SEVEN'!$A$1:$F$339,5,0)),0,VLOOKUP(A4775,'INFORME SEVEN'!$A$1:$F$339,5,0))</f>
        <v>0</v>
      </c>
      <c r="G4775" s="65">
        <f t="shared" si="542"/>
        <v>0</v>
      </c>
      <c r="H4775" s="44">
        <f t="shared" si="544"/>
        <v>0</v>
      </c>
      <c r="I4775" s="46">
        <v>0</v>
      </c>
      <c r="J4775" s="31">
        <f t="shared" si="545"/>
        <v>0</v>
      </c>
      <c r="K4775" s="1">
        <f t="shared" si="546"/>
        <v>0</v>
      </c>
      <c r="L4775" s="1">
        <f t="shared" si="543"/>
        <v>6</v>
      </c>
    </row>
    <row r="4776" spans="1:12" ht="16.5" hidden="1" thickBot="1" x14ac:dyDescent="0.3">
      <c r="A4776" s="26">
        <v>799004</v>
      </c>
      <c r="B4776" s="42">
        <v>799004</v>
      </c>
      <c r="C4776" s="43" t="s">
        <v>1819</v>
      </c>
      <c r="D4776" s="44">
        <v>0</v>
      </c>
      <c r="E4776" s="29">
        <f>IF(ISERROR(VLOOKUP(A4776,'INFORME SEVEN'!$A$1:$F$339,4,0)),0,VLOOKUP(A4776,'INFORME SEVEN'!$A$1:$F$339,4,0))</f>
        <v>0</v>
      </c>
      <c r="F4776" s="29">
        <f>IF(ISERROR(VLOOKUP(A4776,'INFORME SEVEN'!$A$1:$F$339,5,0)),0,VLOOKUP(A4776,'INFORME SEVEN'!$A$1:$F$339,5,0))</f>
        <v>0</v>
      </c>
      <c r="G4776" s="65">
        <f t="shared" si="542"/>
        <v>0</v>
      </c>
      <c r="H4776" s="44">
        <f t="shared" si="544"/>
        <v>0</v>
      </c>
      <c r="I4776" s="46">
        <v>0</v>
      </c>
      <c r="J4776" s="31">
        <f t="shared" si="545"/>
        <v>0</v>
      </c>
      <c r="K4776" s="1">
        <f t="shared" si="546"/>
        <v>0</v>
      </c>
      <c r="L4776" s="1">
        <f t="shared" si="543"/>
        <v>6</v>
      </c>
    </row>
    <row r="4777" spans="1:12" ht="16.5" hidden="1" thickBot="1" x14ac:dyDescent="0.3">
      <c r="A4777" s="26">
        <v>799005</v>
      </c>
      <c r="B4777" s="42">
        <v>799005</v>
      </c>
      <c r="C4777" s="43" t="s">
        <v>818</v>
      </c>
      <c r="D4777" s="44">
        <v>0</v>
      </c>
      <c r="E4777" s="29">
        <f>IF(ISERROR(VLOOKUP(A4777,'INFORME SEVEN'!$A$1:$F$339,4,0)),0,VLOOKUP(A4777,'INFORME SEVEN'!$A$1:$F$339,4,0))</f>
        <v>0</v>
      </c>
      <c r="F4777" s="29">
        <f>IF(ISERROR(VLOOKUP(A4777,'INFORME SEVEN'!$A$1:$F$339,5,0)),0,VLOOKUP(A4777,'INFORME SEVEN'!$A$1:$F$339,5,0))</f>
        <v>0</v>
      </c>
      <c r="G4777" s="65">
        <f t="shared" si="542"/>
        <v>0</v>
      </c>
      <c r="H4777" s="44">
        <f t="shared" si="544"/>
        <v>0</v>
      </c>
      <c r="I4777" s="46">
        <v>0</v>
      </c>
      <c r="J4777" s="31">
        <f t="shared" si="545"/>
        <v>0</v>
      </c>
      <c r="K4777" s="1">
        <f t="shared" si="546"/>
        <v>0</v>
      </c>
      <c r="L4777" s="1">
        <f t="shared" si="543"/>
        <v>6</v>
      </c>
    </row>
    <row r="4778" spans="1:12" ht="16.5" hidden="1" thickBot="1" x14ac:dyDescent="0.3">
      <c r="A4778" s="26">
        <v>799006</v>
      </c>
      <c r="B4778" s="42">
        <v>799006</v>
      </c>
      <c r="C4778" s="43" t="s">
        <v>440</v>
      </c>
      <c r="D4778" s="44">
        <v>0</v>
      </c>
      <c r="E4778" s="29">
        <f>IF(ISERROR(VLOOKUP(A4778,'INFORME SEVEN'!$A$1:$F$339,4,0)),0,VLOOKUP(A4778,'INFORME SEVEN'!$A$1:$F$339,4,0))</f>
        <v>0</v>
      </c>
      <c r="F4778" s="29">
        <f>IF(ISERROR(VLOOKUP(A4778,'INFORME SEVEN'!$A$1:$F$339,5,0)),0,VLOOKUP(A4778,'INFORME SEVEN'!$A$1:$F$339,5,0))</f>
        <v>0</v>
      </c>
      <c r="G4778" s="65">
        <f t="shared" si="542"/>
        <v>0</v>
      </c>
      <c r="H4778" s="44">
        <f t="shared" si="544"/>
        <v>0</v>
      </c>
      <c r="I4778" s="46">
        <v>0</v>
      </c>
      <c r="J4778" s="31">
        <f t="shared" si="545"/>
        <v>0</v>
      </c>
      <c r="K4778" s="1">
        <f t="shared" si="546"/>
        <v>0</v>
      </c>
      <c r="L4778" s="1">
        <f t="shared" si="543"/>
        <v>6</v>
      </c>
    </row>
    <row r="4779" spans="1:12" ht="16.5" hidden="1" thickBot="1" x14ac:dyDescent="0.3">
      <c r="A4779" s="26">
        <v>799007</v>
      </c>
      <c r="B4779" s="42">
        <v>799007</v>
      </c>
      <c r="C4779" s="43" t="s">
        <v>1955</v>
      </c>
      <c r="D4779" s="44">
        <v>0</v>
      </c>
      <c r="E4779" s="29">
        <f>IF(ISERROR(VLOOKUP(A4779,'INFORME SEVEN'!$A$1:$F$339,4,0)),0,VLOOKUP(A4779,'INFORME SEVEN'!$A$1:$F$339,4,0))</f>
        <v>0</v>
      </c>
      <c r="F4779" s="29">
        <f>IF(ISERROR(VLOOKUP(A4779,'INFORME SEVEN'!$A$1:$F$339,5,0)),0,VLOOKUP(A4779,'INFORME SEVEN'!$A$1:$F$339,5,0))</f>
        <v>0</v>
      </c>
      <c r="G4779" s="65">
        <f t="shared" si="542"/>
        <v>0</v>
      </c>
      <c r="H4779" s="44">
        <f t="shared" si="544"/>
        <v>0</v>
      </c>
      <c r="I4779" s="46">
        <v>0</v>
      </c>
      <c r="J4779" s="31">
        <f t="shared" si="545"/>
        <v>0</v>
      </c>
      <c r="K4779" s="1">
        <f t="shared" si="546"/>
        <v>0</v>
      </c>
      <c r="L4779" s="1">
        <f t="shared" si="543"/>
        <v>6</v>
      </c>
    </row>
    <row r="4780" spans="1:12" ht="16.5" hidden="1" thickBot="1" x14ac:dyDescent="0.3">
      <c r="A4780" s="26">
        <v>799008</v>
      </c>
      <c r="B4780" s="42">
        <v>799008</v>
      </c>
      <c r="C4780" s="43" t="s">
        <v>438</v>
      </c>
      <c r="D4780" s="44">
        <v>0</v>
      </c>
      <c r="E4780" s="29">
        <f>IF(ISERROR(VLOOKUP(A4780,'INFORME SEVEN'!$A$1:$F$339,4,0)),0,VLOOKUP(A4780,'INFORME SEVEN'!$A$1:$F$339,4,0))</f>
        <v>0</v>
      </c>
      <c r="F4780" s="29">
        <f>IF(ISERROR(VLOOKUP(A4780,'INFORME SEVEN'!$A$1:$F$339,5,0)),0,VLOOKUP(A4780,'INFORME SEVEN'!$A$1:$F$339,5,0))</f>
        <v>0</v>
      </c>
      <c r="G4780" s="65">
        <f t="shared" si="542"/>
        <v>0</v>
      </c>
      <c r="H4780" s="44">
        <f t="shared" si="544"/>
        <v>0</v>
      </c>
      <c r="I4780" s="46">
        <v>0</v>
      </c>
      <c r="J4780" s="31">
        <f t="shared" si="545"/>
        <v>0</v>
      </c>
      <c r="K4780" s="1">
        <f t="shared" si="546"/>
        <v>0</v>
      </c>
      <c r="L4780" s="1">
        <f t="shared" si="543"/>
        <v>6</v>
      </c>
    </row>
    <row r="4781" spans="1:12" ht="16.5" hidden="1" thickBot="1" x14ac:dyDescent="0.3">
      <c r="A4781" s="26">
        <v>799009</v>
      </c>
      <c r="B4781" s="42">
        <v>799009</v>
      </c>
      <c r="C4781" s="43" t="s">
        <v>1821</v>
      </c>
      <c r="D4781" s="44">
        <v>0</v>
      </c>
      <c r="E4781" s="29">
        <f>IF(ISERROR(VLOOKUP(A4781,'INFORME SEVEN'!$A$1:$F$339,4,0)),0,VLOOKUP(A4781,'INFORME SEVEN'!$A$1:$F$339,4,0))</f>
        <v>0</v>
      </c>
      <c r="F4781" s="29">
        <f>IF(ISERROR(VLOOKUP(A4781,'INFORME SEVEN'!$A$1:$F$339,5,0)),0,VLOOKUP(A4781,'INFORME SEVEN'!$A$1:$F$339,5,0))</f>
        <v>0</v>
      </c>
      <c r="G4781" s="65">
        <f t="shared" si="542"/>
        <v>0</v>
      </c>
      <c r="H4781" s="44">
        <f t="shared" si="544"/>
        <v>0</v>
      </c>
      <c r="I4781" s="46">
        <v>0</v>
      </c>
      <c r="J4781" s="31">
        <f t="shared" si="545"/>
        <v>0</v>
      </c>
      <c r="K4781" s="1">
        <f t="shared" si="546"/>
        <v>0</v>
      </c>
      <c r="L4781" s="1">
        <f t="shared" si="543"/>
        <v>6</v>
      </c>
    </row>
    <row r="4782" spans="1:12" ht="16.5" hidden="1" thickBot="1" x14ac:dyDescent="0.3">
      <c r="A4782" s="26">
        <v>799010</v>
      </c>
      <c r="B4782" s="42">
        <v>799010</v>
      </c>
      <c r="C4782" s="43" t="s">
        <v>1822</v>
      </c>
      <c r="D4782" s="44">
        <v>0</v>
      </c>
      <c r="E4782" s="29">
        <f>IF(ISERROR(VLOOKUP(A4782,'INFORME SEVEN'!$A$1:$F$339,4,0)),0,VLOOKUP(A4782,'INFORME SEVEN'!$A$1:$F$339,4,0))</f>
        <v>0</v>
      </c>
      <c r="F4782" s="29">
        <f>IF(ISERROR(VLOOKUP(A4782,'INFORME SEVEN'!$A$1:$F$339,5,0)),0,VLOOKUP(A4782,'INFORME SEVEN'!$A$1:$F$339,5,0))</f>
        <v>0</v>
      </c>
      <c r="G4782" s="65">
        <f t="shared" si="542"/>
        <v>0</v>
      </c>
      <c r="H4782" s="44">
        <f t="shared" si="544"/>
        <v>0</v>
      </c>
      <c r="I4782" s="46">
        <v>0</v>
      </c>
      <c r="J4782" s="31">
        <f t="shared" si="545"/>
        <v>0</v>
      </c>
      <c r="K4782" s="1">
        <f t="shared" si="546"/>
        <v>0</v>
      </c>
      <c r="L4782" s="1">
        <f t="shared" si="543"/>
        <v>6</v>
      </c>
    </row>
    <row r="4783" spans="1:12" ht="16.5" hidden="1" thickBot="1" x14ac:dyDescent="0.3">
      <c r="A4783" s="26">
        <v>799095</v>
      </c>
      <c r="B4783" s="42">
        <v>799095</v>
      </c>
      <c r="C4783" s="43" t="s">
        <v>1956</v>
      </c>
      <c r="D4783" s="44">
        <v>0</v>
      </c>
      <c r="E4783" s="29">
        <f>IF(ISERROR(VLOOKUP(A4783,'INFORME SEVEN'!$A$1:$F$339,4,0)),0,VLOOKUP(A4783,'INFORME SEVEN'!$A$1:$F$339,4,0))</f>
        <v>0</v>
      </c>
      <c r="F4783" s="29">
        <f>IF(ISERROR(VLOOKUP(A4783,'INFORME SEVEN'!$A$1:$F$339,5,0)),0,VLOOKUP(A4783,'INFORME SEVEN'!$A$1:$F$339,5,0))</f>
        <v>0</v>
      </c>
      <c r="G4783" s="65">
        <f t="shared" si="542"/>
        <v>0</v>
      </c>
      <c r="H4783" s="44">
        <f t="shared" si="544"/>
        <v>0</v>
      </c>
      <c r="I4783" s="46">
        <v>0</v>
      </c>
      <c r="J4783" s="31">
        <f t="shared" si="545"/>
        <v>0</v>
      </c>
      <c r="K4783" s="1">
        <f t="shared" si="546"/>
        <v>0</v>
      </c>
      <c r="L4783" s="1">
        <f t="shared" si="543"/>
        <v>6</v>
      </c>
    </row>
    <row r="4784" spans="1:12" ht="16.5" thickBot="1" x14ac:dyDescent="0.3">
      <c r="A4784" s="26">
        <v>8</v>
      </c>
      <c r="B4784" s="48">
        <v>800000</v>
      </c>
      <c r="C4784" s="49" t="s">
        <v>2041</v>
      </c>
      <c r="D4784" s="50">
        <v>0</v>
      </c>
      <c r="E4784" s="547">
        <f>IF(ISERROR(VLOOKUP(A4784,'INFORME SEVEN'!$A$1:$F$339,4,0)),0,VLOOKUP(A4784,'INFORME SEVEN'!$A$1:$F$339,4,0))</f>
        <v>6881566383.1499996</v>
      </c>
      <c r="F4784" s="547">
        <f>IF(ISERROR(VLOOKUP(A4784,'INFORME SEVEN'!$A$1:$F$339,5,0)),0,VLOOKUP(A4784,'INFORME SEVEN'!$A$1:$F$339,5,0))</f>
        <v>6881566383.1499996</v>
      </c>
      <c r="G4784" s="50">
        <f>+D4784+E4784-F4784</f>
        <v>0</v>
      </c>
      <c r="H4784" s="547">
        <f>+H4785+H4834+H4954</f>
        <v>0</v>
      </c>
      <c r="I4784" s="548">
        <f>+I4785+I4834+I4954</f>
        <v>0</v>
      </c>
      <c r="J4784" s="31">
        <f t="shared" si="545"/>
        <v>0</v>
      </c>
      <c r="K4784" s="1">
        <f t="shared" si="546"/>
        <v>3</v>
      </c>
      <c r="L4784" s="1">
        <f t="shared" si="543"/>
        <v>1</v>
      </c>
    </row>
    <row r="4785" spans="1:12" ht="16.5" thickBot="1" x14ac:dyDescent="0.3">
      <c r="A4785" s="26">
        <v>81</v>
      </c>
      <c r="B4785" s="448">
        <v>810000</v>
      </c>
      <c r="C4785" s="449" t="s">
        <v>2042</v>
      </c>
      <c r="D4785" s="64">
        <v>13421590540.290001</v>
      </c>
      <c r="E4785" s="35">
        <f>IF(ISERROR(VLOOKUP(A4785,'INFORME SEVEN'!$A$1:$F$339,4,0)),0,VLOOKUP(A4785,'INFORME SEVEN'!$A$1:$F$339,4,0))</f>
        <v>6516990503</v>
      </c>
      <c r="F4785" s="35">
        <f>IF(ISERROR(VLOOKUP(A4785,'INFORME SEVEN'!$A$1:$F$339,5,0)),0,VLOOKUP(A4785,'INFORME SEVEN'!$A$1:$F$339,5,0))</f>
        <v>968000</v>
      </c>
      <c r="G4785" s="64">
        <f t="shared" ref="G4785:G4848" si="547">+D4785+E4785-F4785</f>
        <v>19937613043.290001</v>
      </c>
      <c r="H4785" s="35">
        <f>+H4786+H4829</f>
        <v>0</v>
      </c>
      <c r="I4785" s="36">
        <f>+I4786+I4829</f>
        <v>19937613043.290001</v>
      </c>
      <c r="J4785" s="31">
        <f t="shared" si="545"/>
        <v>0</v>
      </c>
      <c r="K4785" s="1">
        <f t="shared" si="546"/>
        <v>1</v>
      </c>
      <c r="L4785" s="1">
        <f t="shared" si="543"/>
        <v>2</v>
      </c>
    </row>
    <row r="4786" spans="1:12" ht="16.5" thickBot="1" x14ac:dyDescent="0.3">
      <c r="A4786" s="26">
        <v>8120</v>
      </c>
      <c r="B4786" s="37">
        <v>812000</v>
      </c>
      <c r="C4786" s="38" t="s">
        <v>2043</v>
      </c>
      <c r="D4786" s="39">
        <v>12179930524</v>
      </c>
      <c r="E4786" s="40">
        <f>IF(ISERROR(VLOOKUP(A4786,'INFORME SEVEN'!$A$1:$F$339,4,0)),0,VLOOKUP(A4786,'INFORME SEVEN'!$A$1:$F$339,4,0))</f>
        <v>6512649900</v>
      </c>
      <c r="F4786" s="40">
        <f>IF(ISERROR(VLOOKUP(A4786,'INFORME SEVEN'!$A$1:$F$339,5,0)),0,VLOOKUP(A4786,'INFORME SEVEN'!$A$1:$F$339,5,0))</f>
        <v>968000</v>
      </c>
      <c r="G4786" s="39">
        <f t="shared" si="547"/>
        <v>18691612424</v>
      </c>
      <c r="H4786" s="40">
        <v>0</v>
      </c>
      <c r="I4786" s="41">
        <f>+I4787+I4788+I4789+I4790</f>
        <v>18691612424</v>
      </c>
      <c r="J4786" s="31">
        <f t="shared" si="545"/>
        <v>0</v>
      </c>
      <c r="K4786" s="1">
        <f t="shared" si="546"/>
        <v>1</v>
      </c>
      <c r="L4786" s="1">
        <f t="shared" si="543"/>
        <v>4</v>
      </c>
    </row>
    <row r="4787" spans="1:12" ht="15.75" thickBot="1" x14ac:dyDescent="0.25">
      <c r="A4787" s="26">
        <v>812001</v>
      </c>
      <c r="B4787" s="450">
        <v>812001</v>
      </c>
      <c r="C4787" s="451" t="s">
        <v>1177</v>
      </c>
      <c r="D4787" s="65">
        <v>11005743200</v>
      </c>
      <c r="E4787" s="45">
        <f>IF(ISERROR(VLOOKUP(A4787,'INFORME SEVEN'!$A$1:$F$339,4,0)),0,VLOOKUP(A4787,'INFORME SEVEN'!$A$1:$F$339,4,0))</f>
        <v>0</v>
      </c>
      <c r="F4787" s="45">
        <f>IF(ISERROR(VLOOKUP(A4787,'INFORME SEVEN'!$A$1:$F$339,5,0)),0,VLOOKUP(A4787,'INFORME SEVEN'!$A$1:$F$339,5,0))</f>
        <v>968000</v>
      </c>
      <c r="G4787" s="65">
        <f t="shared" si="547"/>
        <v>11004775200</v>
      </c>
      <c r="H4787" s="45">
        <v>0</v>
      </c>
      <c r="I4787" s="47">
        <f t="shared" ref="I4787:I4790" si="548">+G4787</f>
        <v>11004775200</v>
      </c>
      <c r="J4787" s="31">
        <f t="shared" si="545"/>
        <v>0</v>
      </c>
      <c r="K4787" s="1">
        <f t="shared" si="546"/>
        <v>1</v>
      </c>
      <c r="L4787" s="1">
        <f t="shared" si="543"/>
        <v>6</v>
      </c>
    </row>
    <row r="4788" spans="1:12" ht="15.75" thickBot="1" x14ac:dyDescent="0.25">
      <c r="A4788" s="26">
        <v>812002</v>
      </c>
      <c r="B4788" s="450">
        <v>812002</v>
      </c>
      <c r="C4788" s="451" t="s">
        <v>1181</v>
      </c>
      <c r="D4788" s="65">
        <v>9772500</v>
      </c>
      <c r="E4788" s="45">
        <f>IF(ISERROR(VLOOKUP(A4788,'INFORME SEVEN'!$A$1:$F$339,4,0)),0,VLOOKUP(A4788,'INFORME SEVEN'!$A$1:$F$339,4,0))</f>
        <v>0</v>
      </c>
      <c r="F4788" s="45">
        <f>IF(ISERROR(VLOOKUP(A4788,'INFORME SEVEN'!$A$1:$F$339,5,0)),0,VLOOKUP(A4788,'INFORME SEVEN'!$A$1:$F$339,5,0))</f>
        <v>0</v>
      </c>
      <c r="G4788" s="65">
        <f t="shared" si="547"/>
        <v>9772500</v>
      </c>
      <c r="H4788" s="45">
        <v>0</v>
      </c>
      <c r="I4788" s="47">
        <f t="shared" si="548"/>
        <v>9772500</v>
      </c>
      <c r="J4788" s="31">
        <f t="shared" si="545"/>
        <v>0</v>
      </c>
      <c r="K4788" s="1">
        <f t="shared" si="546"/>
        <v>1</v>
      </c>
      <c r="L4788" s="1">
        <f t="shared" si="543"/>
        <v>6</v>
      </c>
    </row>
    <row r="4789" spans="1:12" ht="15.75" thickBot="1" x14ac:dyDescent="0.25">
      <c r="A4789" s="26">
        <v>812003</v>
      </c>
      <c r="B4789" s="450">
        <v>812003</v>
      </c>
      <c r="C4789" s="451" t="s">
        <v>1178</v>
      </c>
      <c r="D4789" s="65">
        <v>958669832</v>
      </c>
      <c r="E4789" s="45">
        <f>IF(ISERROR(VLOOKUP(A4789,'INFORME SEVEN'!$A$1:$F$339,4,0)),0,VLOOKUP(A4789,'INFORME SEVEN'!$A$1:$F$339,4,0))</f>
        <v>0</v>
      </c>
      <c r="F4789" s="45">
        <f>IF(ISERROR(VLOOKUP(A4789,'INFORME SEVEN'!$A$1:$F$339,5,0)),0,VLOOKUP(A4789,'INFORME SEVEN'!$A$1:$F$339,5,0))</f>
        <v>0</v>
      </c>
      <c r="G4789" s="65">
        <f t="shared" si="547"/>
        <v>958669832</v>
      </c>
      <c r="H4789" s="45">
        <v>0</v>
      </c>
      <c r="I4789" s="47">
        <f t="shared" si="548"/>
        <v>958669832</v>
      </c>
      <c r="J4789" s="31">
        <f t="shared" si="545"/>
        <v>0</v>
      </c>
      <c r="K4789" s="1">
        <f t="shared" si="546"/>
        <v>1</v>
      </c>
      <c r="L4789" s="1">
        <f t="shared" si="543"/>
        <v>6</v>
      </c>
    </row>
    <row r="4790" spans="1:12" ht="15.75" thickBot="1" x14ac:dyDescent="0.25">
      <c r="A4790" s="26">
        <v>812004</v>
      </c>
      <c r="B4790" s="450">
        <v>812004</v>
      </c>
      <c r="C4790" s="451" t="s">
        <v>1179</v>
      </c>
      <c r="D4790" s="65">
        <v>205744992</v>
      </c>
      <c r="E4790" s="45">
        <f>IF(ISERROR(VLOOKUP(A4790,'INFORME SEVEN'!$A$1:$F$339,4,0)),0,VLOOKUP(A4790,'INFORME SEVEN'!$A$1:$F$339,4,0))</f>
        <v>6512649900</v>
      </c>
      <c r="F4790" s="45">
        <f>IF(ISERROR(VLOOKUP(A4790,'INFORME SEVEN'!$A$1:$F$339,5,0)),0,VLOOKUP(A4790,'INFORME SEVEN'!$A$1:$F$339,5,0))</f>
        <v>0</v>
      </c>
      <c r="G4790" s="65">
        <f t="shared" si="547"/>
        <v>6718394892</v>
      </c>
      <c r="H4790" s="45">
        <v>0</v>
      </c>
      <c r="I4790" s="47">
        <f t="shared" si="548"/>
        <v>6718394892</v>
      </c>
      <c r="J4790" s="31">
        <f t="shared" si="545"/>
        <v>0</v>
      </c>
      <c r="K4790" s="1">
        <f t="shared" si="546"/>
        <v>1</v>
      </c>
      <c r="L4790" s="1">
        <f t="shared" si="543"/>
        <v>6</v>
      </c>
    </row>
    <row r="4791" spans="1:12" ht="16.5" hidden="1" thickBot="1" x14ac:dyDescent="0.3">
      <c r="A4791" s="26">
        <v>812005</v>
      </c>
      <c r="B4791" s="42">
        <v>812005</v>
      </c>
      <c r="C4791" s="43" t="s">
        <v>2044</v>
      </c>
      <c r="D4791" s="44">
        <v>0</v>
      </c>
      <c r="E4791" s="29">
        <f>IF(ISERROR(VLOOKUP(A4791,'INFORME SEVEN'!$A$1:$F$339,4,0)),0,VLOOKUP(A4791,'INFORME SEVEN'!$A$1:$F$339,4,0))</f>
        <v>0</v>
      </c>
      <c r="F4791" s="29">
        <f>IF(ISERROR(VLOOKUP(A4791,'INFORME SEVEN'!$A$1:$F$339,5,0)),0,VLOOKUP(A4791,'INFORME SEVEN'!$A$1:$F$339,5,0))</f>
        <v>0</v>
      </c>
      <c r="G4791" s="65">
        <f t="shared" si="547"/>
        <v>0</v>
      </c>
      <c r="H4791" s="44">
        <f t="shared" ref="H4791:H4828" si="549">+G4791</f>
        <v>0</v>
      </c>
      <c r="I4791" s="46">
        <v>0</v>
      </c>
      <c r="J4791" s="31">
        <f t="shared" si="545"/>
        <v>0</v>
      </c>
      <c r="K4791" s="1">
        <f t="shared" si="546"/>
        <v>0</v>
      </c>
      <c r="L4791" s="1">
        <f t="shared" si="543"/>
        <v>6</v>
      </c>
    </row>
    <row r="4792" spans="1:12" ht="16.5" hidden="1" thickBot="1" x14ac:dyDescent="0.3">
      <c r="A4792" s="26">
        <v>812090</v>
      </c>
      <c r="B4792" s="42">
        <v>812090</v>
      </c>
      <c r="C4792" s="43" t="s">
        <v>2045</v>
      </c>
      <c r="D4792" s="44">
        <v>0</v>
      </c>
      <c r="E4792" s="29">
        <f>IF(ISERROR(VLOOKUP(A4792,'INFORME SEVEN'!$A$1:$F$339,4,0)),0,VLOOKUP(A4792,'INFORME SEVEN'!$A$1:$F$339,4,0))</f>
        <v>0</v>
      </c>
      <c r="F4792" s="29">
        <f>IF(ISERROR(VLOOKUP(A4792,'INFORME SEVEN'!$A$1:$F$339,5,0)),0,VLOOKUP(A4792,'INFORME SEVEN'!$A$1:$F$339,5,0))</f>
        <v>0</v>
      </c>
      <c r="G4792" s="65">
        <f t="shared" si="547"/>
        <v>0</v>
      </c>
      <c r="H4792" s="44">
        <f t="shared" si="549"/>
        <v>0</v>
      </c>
      <c r="I4792" s="46">
        <v>0</v>
      </c>
      <c r="J4792" s="31">
        <f t="shared" si="545"/>
        <v>0</v>
      </c>
      <c r="K4792" s="1">
        <f t="shared" si="546"/>
        <v>0</v>
      </c>
      <c r="L4792" s="1">
        <f t="shared" si="543"/>
        <v>6</v>
      </c>
    </row>
    <row r="4793" spans="1:12" ht="16.5" hidden="1" thickBot="1" x14ac:dyDescent="0.3">
      <c r="A4793" s="26">
        <v>8124</v>
      </c>
      <c r="B4793" s="48">
        <v>812400</v>
      </c>
      <c r="C4793" s="49" t="s">
        <v>2046</v>
      </c>
      <c r="D4793" s="39">
        <v>0</v>
      </c>
      <c r="E4793" s="29">
        <f>IF(ISERROR(VLOOKUP(A4793,'INFORME SEVEN'!$A$1:$F$339,4,0)),0,VLOOKUP(A4793,'INFORME SEVEN'!$A$1:$F$339,4,0))</f>
        <v>0</v>
      </c>
      <c r="F4793" s="29">
        <f>IF(ISERROR(VLOOKUP(A4793,'INFORME SEVEN'!$A$1:$F$339,5,0)),0,VLOOKUP(A4793,'INFORME SEVEN'!$A$1:$F$339,5,0))</f>
        <v>0</v>
      </c>
      <c r="G4793" s="39">
        <f t="shared" si="547"/>
        <v>0</v>
      </c>
      <c r="H4793" s="50">
        <f t="shared" si="549"/>
        <v>0</v>
      </c>
      <c r="I4793" s="51">
        <v>0</v>
      </c>
      <c r="J4793" s="31">
        <f t="shared" si="545"/>
        <v>0</v>
      </c>
      <c r="K4793" s="1">
        <f t="shared" si="546"/>
        <v>0</v>
      </c>
      <c r="L4793" s="1">
        <f t="shared" si="543"/>
        <v>4</v>
      </c>
    </row>
    <row r="4794" spans="1:12" ht="16.5" hidden="1" thickBot="1" x14ac:dyDescent="0.3">
      <c r="A4794" s="26">
        <v>812413</v>
      </c>
      <c r="B4794" s="42">
        <v>812413</v>
      </c>
      <c r="C4794" s="43" t="s">
        <v>2047</v>
      </c>
      <c r="D4794" s="44">
        <v>0</v>
      </c>
      <c r="E4794" s="29">
        <f>IF(ISERROR(VLOOKUP(A4794,'INFORME SEVEN'!$A$1:$F$339,4,0)),0,VLOOKUP(A4794,'INFORME SEVEN'!$A$1:$F$339,4,0))</f>
        <v>0</v>
      </c>
      <c r="F4794" s="29">
        <f>IF(ISERROR(VLOOKUP(A4794,'INFORME SEVEN'!$A$1:$F$339,5,0)),0,VLOOKUP(A4794,'INFORME SEVEN'!$A$1:$F$339,5,0))</f>
        <v>0</v>
      </c>
      <c r="G4794" s="65">
        <f t="shared" si="547"/>
        <v>0</v>
      </c>
      <c r="H4794" s="44">
        <f t="shared" si="549"/>
        <v>0</v>
      </c>
      <c r="I4794" s="46">
        <v>0</v>
      </c>
      <c r="J4794" s="31">
        <f t="shared" si="545"/>
        <v>0</v>
      </c>
      <c r="K4794" s="1">
        <f t="shared" si="546"/>
        <v>0</v>
      </c>
      <c r="L4794" s="1">
        <f t="shared" si="543"/>
        <v>6</v>
      </c>
    </row>
    <row r="4795" spans="1:12" ht="16.5" hidden="1" thickBot="1" x14ac:dyDescent="0.3">
      <c r="A4795" s="26">
        <v>812414</v>
      </c>
      <c r="B4795" s="42">
        <v>812414</v>
      </c>
      <c r="C4795" s="43" t="s">
        <v>2048</v>
      </c>
      <c r="D4795" s="44">
        <v>0</v>
      </c>
      <c r="E4795" s="29">
        <f>IF(ISERROR(VLOOKUP(A4795,'INFORME SEVEN'!$A$1:$F$339,4,0)),0,VLOOKUP(A4795,'INFORME SEVEN'!$A$1:$F$339,4,0))</f>
        <v>0</v>
      </c>
      <c r="F4795" s="29">
        <f>IF(ISERROR(VLOOKUP(A4795,'INFORME SEVEN'!$A$1:$F$339,5,0)),0,VLOOKUP(A4795,'INFORME SEVEN'!$A$1:$F$339,5,0))</f>
        <v>0</v>
      </c>
      <c r="G4795" s="65">
        <f t="shared" si="547"/>
        <v>0</v>
      </c>
      <c r="H4795" s="44">
        <f t="shared" si="549"/>
        <v>0</v>
      </c>
      <c r="I4795" s="46">
        <v>0</v>
      </c>
      <c r="J4795" s="31">
        <f t="shared" si="545"/>
        <v>0</v>
      </c>
      <c r="K4795" s="1">
        <f t="shared" si="546"/>
        <v>0</v>
      </c>
      <c r="L4795" s="1">
        <f t="shared" si="543"/>
        <v>6</v>
      </c>
    </row>
    <row r="4796" spans="1:12" ht="16.5" hidden="1" thickBot="1" x14ac:dyDescent="0.3">
      <c r="A4796" s="26">
        <v>8125</v>
      </c>
      <c r="B4796" s="48">
        <v>812500</v>
      </c>
      <c r="C4796" s="49" t="s">
        <v>2049</v>
      </c>
      <c r="D4796" s="39">
        <v>0</v>
      </c>
      <c r="E4796" s="29">
        <f>IF(ISERROR(VLOOKUP(A4796,'INFORME SEVEN'!$A$1:$F$339,4,0)),0,VLOOKUP(A4796,'INFORME SEVEN'!$A$1:$F$339,4,0))</f>
        <v>0</v>
      </c>
      <c r="F4796" s="29">
        <f>IF(ISERROR(VLOOKUP(A4796,'INFORME SEVEN'!$A$1:$F$339,5,0)),0,VLOOKUP(A4796,'INFORME SEVEN'!$A$1:$F$339,5,0))</f>
        <v>0</v>
      </c>
      <c r="G4796" s="39">
        <f t="shared" si="547"/>
        <v>0</v>
      </c>
      <c r="H4796" s="50">
        <f t="shared" si="549"/>
        <v>0</v>
      </c>
      <c r="I4796" s="51">
        <v>0</v>
      </c>
      <c r="J4796" s="31">
        <f t="shared" si="545"/>
        <v>0</v>
      </c>
      <c r="K4796" s="1">
        <f t="shared" si="546"/>
        <v>0</v>
      </c>
      <c r="L4796" s="1">
        <f t="shared" si="543"/>
        <v>4</v>
      </c>
    </row>
    <row r="4797" spans="1:12" ht="16.5" hidden="1" thickBot="1" x14ac:dyDescent="0.3">
      <c r="A4797" s="26">
        <v>812501</v>
      </c>
      <c r="B4797" s="42">
        <v>812501</v>
      </c>
      <c r="C4797" s="43" t="s">
        <v>2050</v>
      </c>
      <c r="D4797" s="44">
        <v>0</v>
      </c>
      <c r="E4797" s="29">
        <f>IF(ISERROR(VLOOKUP(A4797,'INFORME SEVEN'!$A$1:$F$339,4,0)),0,VLOOKUP(A4797,'INFORME SEVEN'!$A$1:$F$339,4,0))</f>
        <v>0</v>
      </c>
      <c r="F4797" s="29">
        <f>IF(ISERROR(VLOOKUP(A4797,'INFORME SEVEN'!$A$1:$F$339,5,0)),0,VLOOKUP(A4797,'INFORME SEVEN'!$A$1:$F$339,5,0))</f>
        <v>0</v>
      </c>
      <c r="G4797" s="65">
        <f t="shared" si="547"/>
        <v>0</v>
      </c>
      <c r="H4797" s="44">
        <f t="shared" si="549"/>
        <v>0</v>
      </c>
      <c r="I4797" s="46">
        <v>0</v>
      </c>
      <c r="J4797" s="31">
        <f t="shared" si="545"/>
        <v>0</v>
      </c>
      <c r="K4797" s="1">
        <f t="shared" si="546"/>
        <v>0</v>
      </c>
      <c r="L4797" s="1">
        <f t="shared" si="543"/>
        <v>6</v>
      </c>
    </row>
    <row r="4798" spans="1:12" ht="16.5" hidden="1" thickBot="1" x14ac:dyDescent="0.3">
      <c r="A4798" s="26">
        <v>812503</v>
      </c>
      <c r="B4798" s="42">
        <v>812503</v>
      </c>
      <c r="C4798" s="43" t="s">
        <v>2051</v>
      </c>
      <c r="D4798" s="44">
        <v>0</v>
      </c>
      <c r="E4798" s="29">
        <f>IF(ISERROR(VLOOKUP(A4798,'INFORME SEVEN'!$A$1:$F$339,4,0)),0,VLOOKUP(A4798,'INFORME SEVEN'!$A$1:$F$339,4,0))</f>
        <v>0</v>
      </c>
      <c r="F4798" s="29">
        <f>IF(ISERROR(VLOOKUP(A4798,'INFORME SEVEN'!$A$1:$F$339,5,0)),0,VLOOKUP(A4798,'INFORME SEVEN'!$A$1:$F$339,5,0))</f>
        <v>0</v>
      </c>
      <c r="G4798" s="65">
        <f t="shared" si="547"/>
        <v>0</v>
      </c>
      <c r="H4798" s="44">
        <f t="shared" si="549"/>
        <v>0</v>
      </c>
      <c r="I4798" s="46">
        <v>0</v>
      </c>
      <c r="J4798" s="31">
        <f t="shared" si="545"/>
        <v>0</v>
      </c>
      <c r="K4798" s="1">
        <f t="shared" si="546"/>
        <v>0</v>
      </c>
      <c r="L4798" s="1">
        <f t="shared" si="543"/>
        <v>6</v>
      </c>
    </row>
    <row r="4799" spans="1:12" ht="16.5" hidden="1" thickBot="1" x14ac:dyDescent="0.3">
      <c r="A4799" s="26">
        <v>812504</v>
      </c>
      <c r="B4799" s="42">
        <v>812504</v>
      </c>
      <c r="C4799" s="43" t="s">
        <v>2052</v>
      </c>
      <c r="D4799" s="44">
        <v>0</v>
      </c>
      <c r="E4799" s="29">
        <f>IF(ISERROR(VLOOKUP(A4799,'INFORME SEVEN'!$A$1:$F$339,4,0)),0,VLOOKUP(A4799,'INFORME SEVEN'!$A$1:$F$339,4,0))</f>
        <v>0</v>
      </c>
      <c r="F4799" s="29">
        <f>IF(ISERROR(VLOOKUP(A4799,'INFORME SEVEN'!$A$1:$F$339,5,0)),0,VLOOKUP(A4799,'INFORME SEVEN'!$A$1:$F$339,5,0))</f>
        <v>0</v>
      </c>
      <c r="G4799" s="65">
        <f t="shared" si="547"/>
        <v>0</v>
      </c>
      <c r="H4799" s="44">
        <f t="shared" si="549"/>
        <v>0</v>
      </c>
      <c r="I4799" s="46">
        <v>0</v>
      </c>
      <c r="J4799" s="31">
        <f t="shared" si="545"/>
        <v>0</v>
      </c>
      <c r="K4799" s="1">
        <f t="shared" si="546"/>
        <v>0</v>
      </c>
      <c r="L4799" s="1">
        <f t="shared" si="543"/>
        <v>6</v>
      </c>
    </row>
    <row r="4800" spans="1:12" ht="16.5" hidden="1" thickBot="1" x14ac:dyDescent="0.3">
      <c r="A4800" s="26">
        <v>812506</v>
      </c>
      <c r="B4800" s="42">
        <v>812506</v>
      </c>
      <c r="C4800" s="43" t="s">
        <v>2053</v>
      </c>
      <c r="D4800" s="44">
        <v>0</v>
      </c>
      <c r="E4800" s="29">
        <f>IF(ISERROR(VLOOKUP(A4800,'INFORME SEVEN'!$A$1:$F$339,4,0)),0,VLOOKUP(A4800,'INFORME SEVEN'!$A$1:$F$339,4,0))</f>
        <v>0</v>
      </c>
      <c r="F4800" s="29">
        <f>IF(ISERROR(VLOOKUP(A4800,'INFORME SEVEN'!$A$1:$F$339,5,0)),0,VLOOKUP(A4800,'INFORME SEVEN'!$A$1:$F$339,5,0))</f>
        <v>0</v>
      </c>
      <c r="G4800" s="65">
        <f t="shared" si="547"/>
        <v>0</v>
      </c>
      <c r="H4800" s="44">
        <f t="shared" si="549"/>
        <v>0</v>
      </c>
      <c r="I4800" s="46">
        <v>0</v>
      </c>
      <c r="J4800" s="31">
        <f t="shared" si="545"/>
        <v>0</v>
      </c>
      <c r="K4800" s="1">
        <f t="shared" si="546"/>
        <v>0</v>
      </c>
      <c r="L4800" s="1">
        <f t="shared" si="543"/>
        <v>6</v>
      </c>
    </row>
    <row r="4801" spans="1:12" ht="16.5" hidden="1" thickBot="1" x14ac:dyDescent="0.3">
      <c r="A4801" s="26">
        <v>812507</v>
      </c>
      <c r="B4801" s="42">
        <v>812507</v>
      </c>
      <c r="C4801" s="43" t="s">
        <v>2054</v>
      </c>
      <c r="D4801" s="44">
        <v>0</v>
      </c>
      <c r="E4801" s="29">
        <f>IF(ISERROR(VLOOKUP(A4801,'INFORME SEVEN'!$A$1:$F$339,4,0)),0,VLOOKUP(A4801,'INFORME SEVEN'!$A$1:$F$339,4,0))</f>
        <v>0</v>
      </c>
      <c r="F4801" s="29">
        <f>IF(ISERROR(VLOOKUP(A4801,'INFORME SEVEN'!$A$1:$F$339,5,0)),0,VLOOKUP(A4801,'INFORME SEVEN'!$A$1:$F$339,5,0))</f>
        <v>0</v>
      </c>
      <c r="G4801" s="65">
        <f t="shared" si="547"/>
        <v>0</v>
      </c>
      <c r="H4801" s="44">
        <f t="shared" si="549"/>
        <v>0</v>
      </c>
      <c r="I4801" s="46">
        <v>0</v>
      </c>
      <c r="J4801" s="31">
        <f t="shared" si="545"/>
        <v>0</v>
      </c>
      <c r="K4801" s="1">
        <f t="shared" si="546"/>
        <v>0</v>
      </c>
      <c r="L4801" s="1">
        <f t="shared" si="543"/>
        <v>6</v>
      </c>
    </row>
    <row r="4802" spans="1:12" ht="16.5" hidden="1" thickBot="1" x14ac:dyDescent="0.3">
      <c r="A4802" s="26">
        <v>812508</v>
      </c>
      <c r="B4802" s="42">
        <v>812508</v>
      </c>
      <c r="C4802" s="43" t="s">
        <v>2055</v>
      </c>
      <c r="D4802" s="44">
        <v>0</v>
      </c>
      <c r="E4802" s="29">
        <f>IF(ISERROR(VLOOKUP(A4802,'INFORME SEVEN'!$A$1:$F$339,4,0)),0,VLOOKUP(A4802,'INFORME SEVEN'!$A$1:$F$339,4,0))</f>
        <v>0</v>
      </c>
      <c r="F4802" s="29">
        <f>IF(ISERROR(VLOOKUP(A4802,'INFORME SEVEN'!$A$1:$F$339,5,0)),0,VLOOKUP(A4802,'INFORME SEVEN'!$A$1:$F$339,5,0))</f>
        <v>0</v>
      </c>
      <c r="G4802" s="65">
        <f t="shared" si="547"/>
        <v>0</v>
      </c>
      <c r="H4802" s="44">
        <f t="shared" si="549"/>
        <v>0</v>
      </c>
      <c r="I4802" s="46">
        <v>0</v>
      </c>
      <c r="J4802" s="31">
        <f t="shared" si="545"/>
        <v>0</v>
      </c>
      <c r="K4802" s="1">
        <f t="shared" si="546"/>
        <v>0</v>
      </c>
      <c r="L4802" s="1">
        <f t="shared" si="543"/>
        <v>6</v>
      </c>
    </row>
    <row r="4803" spans="1:12" ht="16.5" hidden="1" thickBot="1" x14ac:dyDescent="0.3">
      <c r="A4803" s="26">
        <v>812509</v>
      </c>
      <c r="B4803" s="42">
        <v>812509</v>
      </c>
      <c r="C4803" s="43" t="s">
        <v>239</v>
      </c>
      <c r="D4803" s="44">
        <v>0</v>
      </c>
      <c r="E4803" s="29">
        <f>IF(ISERROR(VLOOKUP(A4803,'INFORME SEVEN'!$A$1:$F$339,4,0)),0,VLOOKUP(A4803,'INFORME SEVEN'!$A$1:$F$339,4,0))</f>
        <v>0</v>
      </c>
      <c r="F4803" s="29">
        <f>IF(ISERROR(VLOOKUP(A4803,'INFORME SEVEN'!$A$1:$F$339,5,0)),0,VLOOKUP(A4803,'INFORME SEVEN'!$A$1:$F$339,5,0))</f>
        <v>0</v>
      </c>
      <c r="G4803" s="65">
        <f t="shared" si="547"/>
        <v>0</v>
      </c>
      <c r="H4803" s="44">
        <f t="shared" si="549"/>
        <v>0</v>
      </c>
      <c r="I4803" s="46">
        <v>0</v>
      </c>
      <c r="J4803" s="31">
        <f t="shared" si="545"/>
        <v>0</v>
      </c>
      <c r="K4803" s="1">
        <f t="shared" si="546"/>
        <v>0</v>
      </c>
      <c r="L4803" s="1">
        <f t="shared" si="543"/>
        <v>6</v>
      </c>
    </row>
    <row r="4804" spans="1:12" ht="16.5" hidden="1" thickBot="1" x14ac:dyDescent="0.3">
      <c r="A4804" s="26">
        <v>812510</v>
      </c>
      <c r="B4804" s="42">
        <v>812510</v>
      </c>
      <c r="C4804" s="43" t="s">
        <v>2056</v>
      </c>
      <c r="D4804" s="44">
        <v>0</v>
      </c>
      <c r="E4804" s="29">
        <f>IF(ISERROR(VLOOKUP(A4804,'INFORME SEVEN'!$A$1:$F$339,4,0)),0,VLOOKUP(A4804,'INFORME SEVEN'!$A$1:$F$339,4,0))</f>
        <v>0</v>
      </c>
      <c r="F4804" s="29">
        <f>IF(ISERROR(VLOOKUP(A4804,'INFORME SEVEN'!$A$1:$F$339,5,0)),0,VLOOKUP(A4804,'INFORME SEVEN'!$A$1:$F$339,5,0))</f>
        <v>0</v>
      </c>
      <c r="G4804" s="65">
        <f t="shared" si="547"/>
        <v>0</v>
      </c>
      <c r="H4804" s="44">
        <f t="shared" si="549"/>
        <v>0</v>
      </c>
      <c r="I4804" s="46">
        <v>0</v>
      </c>
      <c r="J4804" s="31">
        <f t="shared" si="545"/>
        <v>0</v>
      </c>
      <c r="K4804" s="1">
        <f t="shared" si="546"/>
        <v>0</v>
      </c>
      <c r="L4804" s="1">
        <f t="shared" si="543"/>
        <v>6</v>
      </c>
    </row>
    <row r="4805" spans="1:12" ht="16.5" hidden="1" thickBot="1" x14ac:dyDescent="0.3">
      <c r="A4805" s="26">
        <v>8128</v>
      </c>
      <c r="B4805" s="48">
        <v>812800</v>
      </c>
      <c r="C4805" s="49" t="s">
        <v>2057</v>
      </c>
      <c r="D4805" s="39">
        <v>0</v>
      </c>
      <c r="E4805" s="29">
        <f>IF(ISERROR(VLOOKUP(A4805,'INFORME SEVEN'!$A$1:$F$339,4,0)),0,VLOOKUP(A4805,'INFORME SEVEN'!$A$1:$F$339,4,0))</f>
        <v>0</v>
      </c>
      <c r="F4805" s="29">
        <f>IF(ISERROR(VLOOKUP(A4805,'INFORME SEVEN'!$A$1:$F$339,5,0)),0,VLOOKUP(A4805,'INFORME SEVEN'!$A$1:$F$339,5,0))</f>
        <v>0</v>
      </c>
      <c r="G4805" s="39">
        <f t="shared" si="547"/>
        <v>0</v>
      </c>
      <c r="H4805" s="50">
        <f t="shared" si="549"/>
        <v>0</v>
      </c>
      <c r="I4805" s="51">
        <v>0</v>
      </c>
      <c r="J4805" s="31">
        <f t="shared" si="545"/>
        <v>0</v>
      </c>
      <c r="K4805" s="1">
        <f t="shared" si="546"/>
        <v>0</v>
      </c>
      <c r="L4805" s="1">
        <f t="shared" si="543"/>
        <v>4</v>
      </c>
    </row>
    <row r="4806" spans="1:12" ht="16.5" hidden="1" thickBot="1" x14ac:dyDescent="0.3">
      <c r="A4806" s="26">
        <v>812801</v>
      </c>
      <c r="B4806" s="42">
        <v>812801</v>
      </c>
      <c r="C4806" s="43" t="s">
        <v>2058</v>
      </c>
      <c r="D4806" s="44">
        <v>0</v>
      </c>
      <c r="E4806" s="29">
        <f>IF(ISERROR(VLOOKUP(A4806,'INFORME SEVEN'!$A$1:$F$339,4,0)),0,VLOOKUP(A4806,'INFORME SEVEN'!$A$1:$F$339,4,0))</f>
        <v>0</v>
      </c>
      <c r="F4806" s="29">
        <f>IF(ISERROR(VLOOKUP(A4806,'INFORME SEVEN'!$A$1:$F$339,5,0)),0,VLOOKUP(A4806,'INFORME SEVEN'!$A$1:$F$339,5,0))</f>
        <v>0</v>
      </c>
      <c r="G4806" s="65">
        <f t="shared" si="547"/>
        <v>0</v>
      </c>
      <c r="H4806" s="44">
        <f t="shared" si="549"/>
        <v>0</v>
      </c>
      <c r="I4806" s="46">
        <v>0</v>
      </c>
      <c r="J4806" s="31">
        <f t="shared" si="545"/>
        <v>0</v>
      </c>
      <c r="K4806" s="1">
        <f t="shared" si="546"/>
        <v>0</v>
      </c>
      <c r="L4806" s="1">
        <f t="shared" si="543"/>
        <v>6</v>
      </c>
    </row>
    <row r="4807" spans="1:12" ht="16.5" hidden="1" thickBot="1" x14ac:dyDescent="0.3">
      <c r="A4807" s="26">
        <v>812802</v>
      </c>
      <c r="B4807" s="42">
        <v>812802</v>
      </c>
      <c r="C4807" s="43" t="s">
        <v>2059</v>
      </c>
      <c r="D4807" s="44">
        <v>0</v>
      </c>
      <c r="E4807" s="29">
        <f>IF(ISERROR(VLOOKUP(A4807,'INFORME SEVEN'!$A$1:$F$339,4,0)),0,VLOOKUP(A4807,'INFORME SEVEN'!$A$1:$F$339,4,0))</f>
        <v>0</v>
      </c>
      <c r="F4807" s="29">
        <f>IF(ISERROR(VLOOKUP(A4807,'INFORME SEVEN'!$A$1:$F$339,5,0)),0,VLOOKUP(A4807,'INFORME SEVEN'!$A$1:$F$339,5,0))</f>
        <v>0</v>
      </c>
      <c r="G4807" s="65">
        <f t="shared" si="547"/>
        <v>0</v>
      </c>
      <c r="H4807" s="44">
        <f t="shared" si="549"/>
        <v>0</v>
      </c>
      <c r="I4807" s="46">
        <v>0</v>
      </c>
      <c r="J4807" s="31">
        <f t="shared" si="545"/>
        <v>0</v>
      </c>
      <c r="K4807" s="1">
        <f t="shared" si="546"/>
        <v>0</v>
      </c>
      <c r="L4807" s="1">
        <f t="shared" si="543"/>
        <v>6</v>
      </c>
    </row>
    <row r="4808" spans="1:12" ht="16.5" hidden="1" thickBot="1" x14ac:dyDescent="0.3">
      <c r="A4808" s="26">
        <v>812803</v>
      </c>
      <c r="B4808" s="42">
        <v>812803</v>
      </c>
      <c r="C4808" s="43" t="s">
        <v>2060</v>
      </c>
      <c r="D4808" s="44">
        <v>0</v>
      </c>
      <c r="E4808" s="29">
        <f>IF(ISERROR(VLOOKUP(A4808,'INFORME SEVEN'!$A$1:$F$339,4,0)),0,VLOOKUP(A4808,'INFORME SEVEN'!$A$1:$F$339,4,0))</f>
        <v>0</v>
      </c>
      <c r="F4808" s="29">
        <f>IF(ISERROR(VLOOKUP(A4808,'INFORME SEVEN'!$A$1:$F$339,5,0)),0,VLOOKUP(A4808,'INFORME SEVEN'!$A$1:$F$339,5,0))</f>
        <v>0</v>
      </c>
      <c r="G4808" s="65">
        <f t="shared" si="547"/>
        <v>0</v>
      </c>
      <c r="H4808" s="44">
        <f t="shared" si="549"/>
        <v>0</v>
      </c>
      <c r="I4808" s="46">
        <v>0</v>
      </c>
      <c r="J4808" s="31">
        <f t="shared" si="545"/>
        <v>0</v>
      </c>
      <c r="K4808" s="1">
        <f t="shared" si="546"/>
        <v>0</v>
      </c>
      <c r="L4808" s="1">
        <f t="shared" si="543"/>
        <v>6</v>
      </c>
    </row>
    <row r="4809" spans="1:12" ht="16.5" hidden="1" thickBot="1" x14ac:dyDescent="0.3">
      <c r="A4809" s="26">
        <v>812804</v>
      </c>
      <c r="B4809" s="42">
        <v>812804</v>
      </c>
      <c r="C4809" s="43" t="s">
        <v>2061</v>
      </c>
      <c r="D4809" s="44">
        <v>0</v>
      </c>
      <c r="E4809" s="29">
        <f>IF(ISERROR(VLOOKUP(A4809,'INFORME SEVEN'!$A$1:$F$339,4,0)),0,VLOOKUP(A4809,'INFORME SEVEN'!$A$1:$F$339,4,0))</f>
        <v>0</v>
      </c>
      <c r="F4809" s="29">
        <f>IF(ISERROR(VLOOKUP(A4809,'INFORME SEVEN'!$A$1:$F$339,5,0)),0,VLOOKUP(A4809,'INFORME SEVEN'!$A$1:$F$339,5,0))</f>
        <v>0</v>
      </c>
      <c r="G4809" s="65">
        <f t="shared" si="547"/>
        <v>0</v>
      </c>
      <c r="H4809" s="44">
        <f t="shared" si="549"/>
        <v>0</v>
      </c>
      <c r="I4809" s="46">
        <v>0</v>
      </c>
      <c r="J4809" s="31">
        <f t="shared" si="545"/>
        <v>0</v>
      </c>
      <c r="K4809" s="1">
        <f t="shared" si="546"/>
        <v>0</v>
      </c>
      <c r="L4809" s="1">
        <f t="shared" si="543"/>
        <v>6</v>
      </c>
    </row>
    <row r="4810" spans="1:12" ht="16.5" hidden="1" thickBot="1" x14ac:dyDescent="0.3">
      <c r="A4810" s="26">
        <v>812805</v>
      </c>
      <c r="B4810" s="42">
        <v>812805</v>
      </c>
      <c r="C4810" s="43" t="s">
        <v>2062</v>
      </c>
      <c r="D4810" s="44">
        <v>0</v>
      </c>
      <c r="E4810" s="29">
        <f>IF(ISERROR(VLOOKUP(A4810,'INFORME SEVEN'!$A$1:$F$339,4,0)),0,VLOOKUP(A4810,'INFORME SEVEN'!$A$1:$F$339,4,0))</f>
        <v>0</v>
      </c>
      <c r="F4810" s="29">
        <f>IF(ISERROR(VLOOKUP(A4810,'INFORME SEVEN'!$A$1:$F$339,5,0)),0,VLOOKUP(A4810,'INFORME SEVEN'!$A$1:$F$339,5,0))</f>
        <v>0</v>
      </c>
      <c r="G4810" s="65">
        <f t="shared" si="547"/>
        <v>0</v>
      </c>
      <c r="H4810" s="44">
        <f t="shared" si="549"/>
        <v>0</v>
      </c>
      <c r="I4810" s="46">
        <v>0</v>
      </c>
      <c r="J4810" s="31">
        <f t="shared" si="545"/>
        <v>0</v>
      </c>
      <c r="K4810" s="1">
        <f t="shared" si="546"/>
        <v>0</v>
      </c>
      <c r="L4810" s="1">
        <f t="shared" si="543"/>
        <v>6</v>
      </c>
    </row>
    <row r="4811" spans="1:12" ht="16.5" hidden="1" thickBot="1" x14ac:dyDescent="0.3">
      <c r="A4811" s="26">
        <v>812806</v>
      </c>
      <c r="B4811" s="42">
        <v>812806</v>
      </c>
      <c r="C4811" s="43" t="s">
        <v>2063</v>
      </c>
      <c r="D4811" s="44">
        <v>0</v>
      </c>
      <c r="E4811" s="29">
        <f>IF(ISERROR(VLOOKUP(A4811,'INFORME SEVEN'!$A$1:$F$339,4,0)),0,VLOOKUP(A4811,'INFORME SEVEN'!$A$1:$F$339,4,0))</f>
        <v>0</v>
      </c>
      <c r="F4811" s="29">
        <f>IF(ISERROR(VLOOKUP(A4811,'INFORME SEVEN'!$A$1:$F$339,5,0)),0,VLOOKUP(A4811,'INFORME SEVEN'!$A$1:$F$339,5,0))</f>
        <v>0</v>
      </c>
      <c r="G4811" s="65">
        <f t="shared" si="547"/>
        <v>0</v>
      </c>
      <c r="H4811" s="44">
        <f t="shared" si="549"/>
        <v>0</v>
      </c>
      <c r="I4811" s="46">
        <v>0</v>
      </c>
      <c r="J4811" s="31">
        <f t="shared" si="545"/>
        <v>0</v>
      </c>
      <c r="K4811" s="1">
        <f t="shared" si="546"/>
        <v>0</v>
      </c>
      <c r="L4811" s="1">
        <f t="shared" si="543"/>
        <v>6</v>
      </c>
    </row>
    <row r="4812" spans="1:12" ht="16.5" hidden="1" thickBot="1" x14ac:dyDescent="0.3">
      <c r="A4812" s="26">
        <v>812807</v>
      </c>
      <c r="B4812" s="42">
        <v>812807</v>
      </c>
      <c r="C4812" s="43" t="s">
        <v>2064</v>
      </c>
      <c r="D4812" s="44">
        <v>0</v>
      </c>
      <c r="E4812" s="29">
        <f>IF(ISERROR(VLOOKUP(A4812,'INFORME SEVEN'!$A$1:$F$339,4,0)),0,VLOOKUP(A4812,'INFORME SEVEN'!$A$1:$F$339,4,0))</f>
        <v>0</v>
      </c>
      <c r="F4812" s="29">
        <f>IF(ISERROR(VLOOKUP(A4812,'INFORME SEVEN'!$A$1:$F$339,5,0)),0,VLOOKUP(A4812,'INFORME SEVEN'!$A$1:$F$339,5,0))</f>
        <v>0</v>
      </c>
      <c r="G4812" s="65">
        <f t="shared" si="547"/>
        <v>0</v>
      </c>
      <c r="H4812" s="44">
        <f t="shared" si="549"/>
        <v>0</v>
      </c>
      <c r="I4812" s="46">
        <v>0</v>
      </c>
      <c r="J4812" s="31">
        <f t="shared" si="545"/>
        <v>0</v>
      </c>
      <c r="K4812" s="1">
        <f t="shared" si="546"/>
        <v>0</v>
      </c>
      <c r="L4812" s="1">
        <f t="shared" si="543"/>
        <v>6</v>
      </c>
    </row>
    <row r="4813" spans="1:12" ht="16.5" hidden="1" thickBot="1" x14ac:dyDescent="0.3">
      <c r="A4813" s="26">
        <v>812890</v>
      </c>
      <c r="B4813" s="42">
        <v>812890</v>
      </c>
      <c r="C4813" s="43" t="s">
        <v>2065</v>
      </c>
      <c r="D4813" s="44">
        <v>0</v>
      </c>
      <c r="E4813" s="29">
        <f>IF(ISERROR(VLOOKUP(A4813,'INFORME SEVEN'!$A$1:$F$339,4,0)),0,VLOOKUP(A4813,'INFORME SEVEN'!$A$1:$F$339,4,0))</f>
        <v>0</v>
      </c>
      <c r="F4813" s="29">
        <f>IF(ISERROR(VLOOKUP(A4813,'INFORME SEVEN'!$A$1:$F$339,5,0)),0,VLOOKUP(A4813,'INFORME SEVEN'!$A$1:$F$339,5,0))</f>
        <v>0</v>
      </c>
      <c r="G4813" s="65">
        <f t="shared" si="547"/>
        <v>0</v>
      </c>
      <c r="H4813" s="44">
        <f t="shared" si="549"/>
        <v>0</v>
      </c>
      <c r="I4813" s="46">
        <v>0</v>
      </c>
      <c r="J4813" s="31">
        <f t="shared" si="545"/>
        <v>0</v>
      </c>
      <c r="K4813" s="1">
        <f t="shared" si="546"/>
        <v>0</v>
      </c>
      <c r="L4813" s="1">
        <f t="shared" ref="L4813:L4876" si="550">+LEN(A4813)</f>
        <v>6</v>
      </c>
    </row>
    <row r="4814" spans="1:12" ht="16.5" hidden="1" thickBot="1" x14ac:dyDescent="0.3">
      <c r="A4814" s="26">
        <v>8129</v>
      </c>
      <c r="B4814" s="48">
        <v>812900</v>
      </c>
      <c r="C4814" s="49" t="s">
        <v>2066</v>
      </c>
      <c r="D4814" s="39">
        <v>0</v>
      </c>
      <c r="E4814" s="29">
        <f>IF(ISERROR(VLOOKUP(A4814,'INFORME SEVEN'!$A$1:$F$339,4,0)),0,VLOOKUP(A4814,'INFORME SEVEN'!$A$1:$F$339,4,0))</f>
        <v>0</v>
      </c>
      <c r="F4814" s="29">
        <f>IF(ISERROR(VLOOKUP(A4814,'INFORME SEVEN'!$A$1:$F$339,5,0)),0,VLOOKUP(A4814,'INFORME SEVEN'!$A$1:$F$339,5,0))</f>
        <v>0</v>
      </c>
      <c r="G4814" s="39">
        <f t="shared" si="547"/>
        <v>0</v>
      </c>
      <c r="H4814" s="50">
        <f t="shared" si="549"/>
        <v>0</v>
      </c>
      <c r="I4814" s="51">
        <v>0</v>
      </c>
      <c r="J4814" s="31">
        <f t="shared" si="545"/>
        <v>0</v>
      </c>
      <c r="K4814" s="1">
        <f t="shared" si="546"/>
        <v>0</v>
      </c>
      <c r="L4814" s="1">
        <f t="shared" si="550"/>
        <v>4</v>
      </c>
    </row>
    <row r="4815" spans="1:12" ht="16.5" hidden="1" thickBot="1" x14ac:dyDescent="0.3">
      <c r="A4815" s="26">
        <v>812907</v>
      </c>
      <c r="B4815" s="42">
        <v>812907</v>
      </c>
      <c r="C4815" s="43" t="s">
        <v>2067</v>
      </c>
      <c r="D4815" s="44">
        <v>0</v>
      </c>
      <c r="E4815" s="29">
        <f>IF(ISERROR(VLOOKUP(A4815,'INFORME SEVEN'!$A$1:$F$339,4,0)),0,VLOOKUP(A4815,'INFORME SEVEN'!$A$1:$F$339,4,0))</f>
        <v>0</v>
      </c>
      <c r="F4815" s="29">
        <f>IF(ISERROR(VLOOKUP(A4815,'INFORME SEVEN'!$A$1:$F$339,5,0)),0,VLOOKUP(A4815,'INFORME SEVEN'!$A$1:$F$339,5,0))</f>
        <v>0</v>
      </c>
      <c r="G4815" s="65">
        <f t="shared" si="547"/>
        <v>0</v>
      </c>
      <c r="H4815" s="44">
        <f t="shared" si="549"/>
        <v>0</v>
      </c>
      <c r="I4815" s="46">
        <v>0</v>
      </c>
      <c r="J4815" s="31">
        <f t="shared" si="545"/>
        <v>0</v>
      </c>
      <c r="K4815" s="1">
        <f t="shared" si="546"/>
        <v>0</v>
      </c>
      <c r="L4815" s="1">
        <f t="shared" si="550"/>
        <v>6</v>
      </c>
    </row>
    <row r="4816" spans="1:12" ht="16.5" hidden="1" thickBot="1" x14ac:dyDescent="0.3">
      <c r="A4816" s="26">
        <v>812908</v>
      </c>
      <c r="B4816" s="42">
        <v>812908</v>
      </c>
      <c r="C4816" s="43" t="s">
        <v>2068</v>
      </c>
      <c r="D4816" s="44">
        <v>0</v>
      </c>
      <c r="E4816" s="29">
        <f>IF(ISERROR(VLOOKUP(A4816,'INFORME SEVEN'!$A$1:$F$339,4,0)),0,VLOOKUP(A4816,'INFORME SEVEN'!$A$1:$F$339,4,0))</f>
        <v>0</v>
      </c>
      <c r="F4816" s="29">
        <f>IF(ISERROR(VLOOKUP(A4816,'INFORME SEVEN'!$A$1:$F$339,5,0)),0,VLOOKUP(A4816,'INFORME SEVEN'!$A$1:$F$339,5,0))</f>
        <v>0</v>
      </c>
      <c r="G4816" s="65">
        <f t="shared" si="547"/>
        <v>0</v>
      </c>
      <c r="H4816" s="44">
        <f t="shared" si="549"/>
        <v>0</v>
      </c>
      <c r="I4816" s="46">
        <v>0</v>
      </c>
      <c r="J4816" s="31">
        <f t="shared" si="545"/>
        <v>0</v>
      </c>
      <c r="K4816" s="1">
        <f t="shared" si="546"/>
        <v>0</v>
      </c>
      <c r="L4816" s="1">
        <f t="shared" si="550"/>
        <v>6</v>
      </c>
    </row>
    <row r="4817" spans="1:12" ht="16.5" hidden="1" thickBot="1" x14ac:dyDescent="0.3">
      <c r="A4817" s="26">
        <v>8130</v>
      </c>
      <c r="B4817" s="48">
        <v>813000</v>
      </c>
      <c r="C4817" s="49" t="s">
        <v>2069</v>
      </c>
      <c r="D4817" s="39">
        <v>0</v>
      </c>
      <c r="E4817" s="29">
        <f>IF(ISERROR(VLOOKUP(A4817,'INFORME SEVEN'!$A$1:$F$339,4,0)),0,VLOOKUP(A4817,'INFORME SEVEN'!$A$1:$F$339,4,0))</f>
        <v>0</v>
      </c>
      <c r="F4817" s="29">
        <f>IF(ISERROR(VLOOKUP(A4817,'INFORME SEVEN'!$A$1:$F$339,5,0)),0,VLOOKUP(A4817,'INFORME SEVEN'!$A$1:$F$339,5,0))</f>
        <v>0</v>
      </c>
      <c r="G4817" s="39">
        <f t="shared" si="547"/>
        <v>0</v>
      </c>
      <c r="H4817" s="50">
        <f t="shared" si="549"/>
        <v>0</v>
      </c>
      <c r="I4817" s="51">
        <v>0</v>
      </c>
      <c r="J4817" s="31">
        <f t="shared" si="545"/>
        <v>0</v>
      </c>
      <c r="K4817" s="1">
        <f t="shared" si="546"/>
        <v>0</v>
      </c>
      <c r="L4817" s="1">
        <f t="shared" si="550"/>
        <v>4</v>
      </c>
    </row>
    <row r="4818" spans="1:12" ht="16.5" hidden="1" thickBot="1" x14ac:dyDescent="0.3">
      <c r="A4818" s="26">
        <v>813001</v>
      </c>
      <c r="B4818" s="42">
        <v>813001</v>
      </c>
      <c r="C4818" s="43" t="s">
        <v>1364</v>
      </c>
      <c r="D4818" s="44">
        <v>0</v>
      </c>
      <c r="E4818" s="29">
        <f>IF(ISERROR(VLOOKUP(A4818,'INFORME SEVEN'!$A$1:$F$339,4,0)),0,VLOOKUP(A4818,'INFORME SEVEN'!$A$1:$F$339,4,0))</f>
        <v>0</v>
      </c>
      <c r="F4818" s="29">
        <f>IF(ISERROR(VLOOKUP(A4818,'INFORME SEVEN'!$A$1:$F$339,5,0)),0,VLOOKUP(A4818,'INFORME SEVEN'!$A$1:$F$339,5,0))</f>
        <v>0</v>
      </c>
      <c r="G4818" s="65">
        <f t="shared" si="547"/>
        <v>0</v>
      </c>
      <c r="H4818" s="44">
        <f t="shared" si="549"/>
        <v>0</v>
      </c>
      <c r="I4818" s="46">
        <v>0</v>
      </c>
      <c r="J4818" s="31">
        <f t="shared" si="545"/>
        <v>0</v>
      </c>
      <c r="K4818" s="1">
        <f t="shared" si="546"/>
        <v>0</v>
      </c>
      <c r="L4818" s="1">
        <f t="shared" si="550"/>
        <v>6</v>
      </c>
    </row>
    <row r="4819" spans="1:12" ht="16.5" hidden="1" thickBot="1" x14ac:dyDescent="0.3">
      <c r="A4819" s="26">
        <v>813002</v>
      </c>
      <c r="B4819" s="42">
        <v>813002</v>
      </c>
      <c r="C4819" s="43" t="s">
        <v>801</v>
      </c>
      <c r="D4819" s="44">
        <v>0</v>
      </c>
      <c r="E4819" s="29">
        <f>IF(ISERROR(VLOOKUP(A4819,'INFORME SEVEN'!$A$1:$F$339,4,0)),0,VLOOKUP(A4819,'INFORME SEVEN'!$A$1:$F$339,4,0))</f>
        <v>0</v>
      </c>
      <c r="F4819" s="29">
        <f>IF(ISERROR(VLOOKUP(A4819,'INFORME SEVEN'!$A$1:$F$339,5,0)),0,VLOOKUP(A4819,'INFORME SEVEN'!$A$1:$F$339,5,0))</f>
        <v>0</v>
      </c>
      <c r="G4819" s="65">
        <f t="shared" si="547"/>
        <v>0</v>
      </c>
      <c r="H4819" s="44">
        <f t="shared" si="549"/>
        <v>0</v>
      </c>
      <c r="I4819" s="46">
        <v>0</v>
      </c>
      <c r="J4819" s="31">
        <f t="shared" si="545"/>
        <v>0</v>
      </c>
      <c r="K4819" s="1">
        <f t="shared" si="546"/>
        <v>0</v>
      </c>
      <c r="L4819" s="1">
        <f t="shared" si="550"/>
        <v>6</v>
      </c>
    </row>
    <row r="4820" spans="1:12" ht="16.5" hidden="1" thickBot="1" x14ac:dyDescent="0.3">
      <c r="A4820" s="26">
        <v>813003</v>
      </c>
      <c r="B4820" s="42">
        <v>813003</v>
      </c>
      <c r="C4820" s="43" t="s">
        <v>888</v>
      </c>
      <c r="D4820" s="44">
        <v>0</v>
      </c>
      <c r="E4820" s="29">
        <f>IF(ISERROR(VLOOKUP(A4820,'INFORME SEVEN'!$A$1:$F$339,4,0)),0,VLOOKUP(A4820,'INFORME SEVEN'!$A$1:$F$339,4,0))</f>
        <v>0</v>
      </c>
      <c r="F4820" s="29">
        <f>IF(ISERROR(VLOOKUP(A4820,'INFORME SEVEN'!$A$1:$F$339,5,0)),0,VLOOKUP(A4820,'INFORME SEVEN'!$A$1:$F$339,5,0))</f>
        <v>0</v>
      </c>
      <c r="G4820" s="65">
        <f t="shared" si="547"/>
        <v>0</v>
      </c>
      <c r="H4820" s="44">
        <f t="shared" si="549"/>
        <v>0</v>
      </c>
      <c r="I4820" s="46">
        <v>0</v>
      </c>
      <c r="J4820" s="31">
        <f t="shared" ref="J4820:J4883" si="551">+G4820-H4820-I4820</f>
        <v>0</v>
      </c>
      <c r="K4820" s="1">
        <f t="shared" ref="K4820:K4883" si="552">IF(D4820&lt;&gt;0,1,IF(G4820&lt;&gt;0,2,IF(F4820&lt;&gt;0,3,IF(E4820&lt;&gt;0,4,0))))</f>
        <v>0</v>
      </c>
      <c r="L4820" s="1">
        <f t="shared" si="550"/>
        <v>6</v>
      </c>
    </row>
    <row r="4821" spans="1:12" ht="16.5" hidden="1" thickBot="1" x14ac:dyDescent="0.3">
      <c r="A4821" s="26">
        <v>813004</v>
      </c>
      <c r="B4821" s="42">
        <v>813004</v>
      </c>
      <c r="C4821" s="43" t="s">
        <v>803</v>
      </c>
      <c r="D4821" s="44">
        <v>0</v>
      </c>
      <c r="E4821" s="29">
        <f>IF(ISERROR(VLOOKUP(A4821,'INFORME SEVEN'!$A$1:$F$339,4,0)),0,VLOOKUP(A4821,'INFORME SEVEN'!$A$1:$F$339,4,0))</f>
        <v>0</v>
      </c>
      <c r="F4821" s="29">
        <f>IF(ISERROR(VLOOKUP(A4821,'INFORME SEVEN'!$A$1:$F$339,5,0)),0,VLOOKUP(A4821,'INFORME SEVEN'!$A$1:$F$339,5,0))</f>
        <v>0</v>
      </c>
      <c r="G4821" s="65">
        <f t="shared" si="547"/>
        <v>0</v>
      </c>
      <c r="H4821" s="44">
        <f t="shared" si="549"/>
        <v>0</v>
      </c>
      <c r="I4821" s="46">
        <v>0</v>
      </c>
      <c r="J4821" s="31">
        <f t="shared" si="551"/>
        <v>0</v>
      </c>
      <c r="K4821" s="1">
        <f t="shared" si="552"/>
        <v>0</v>
      </c>
      <c r="L4821" s="1">
        <f t="shared" si="550"/>
        <v>6</v>
      </c>
    </row>
    <row r="4822" spans="1:12" ht="16.5" hidden="1" thickBot="1" x14ac:dyDescent="0.3">
      <c r="A4822" s="26">
        <v>813005</v>
      </c>
      <c r="B4822" s="42">
        <v>813005</v>
      </c>
      <c r="C4822" s="43" t="s">
        <v>805</v>
      </c>
      <c r="D4822" s="44">
        <v>0</v>
      </c>
      <c r="E4822" s="29">
        <f>IF(ISERROR(VLOOKUP(A4822,'INFORME SEVEN'!$A$1:$F$339,4,0)),0,VLOOKUP(A4822,'INFORME SEVEN'!$A$1:$F$339,4,0))</f>
        <v>0</v>
      </c>
      <c r="F4822" s="29">
        <f>IF(ISERROR(VLOOKUP(A4822,'INFORME SEVEN'!$A$1:$F$339,5,0)),0,VLOOKUP(A4822,'INFORME SEVEN'!$A$1:$F$339,5,0))</f>
        <v>0</v>
      </c>
      <c r="G4822" s="65">
        <f t="shared" si="547"/>
        <v>0</v>
      </c>
      <c r="H4822" s="44">
        <f t="shared" si="549"/>
        <v>0</v>
      </c>
      <c r="I4822" s="46">
        <v>0</v>
      </c>
      <c r="J4822" s="31">
        <f t="shared" si="551"/>
        <v>0</v>
      </c>
      <c r="K4822" s="1">
        <f t="shared" si="552"/>
        <v>0</v>
      </c>
      <c r="L4822" s="1">
        <f t="shared" si="550"/>
        <v>6</v>
      </c>
    </row>
    <row r="4823" spans="1:12" ht="16.5" hidden="1" thickBot="1" x14ac:dyDescent="0.3">
      <c r="A4823" s="26">
        <v>813006</v>
      </c>
      <c r="B4823" s="42">
        <v>813006</v>
      </c>
      <c r="C4823" s="43" t="s">
        <v>2070</v>
      </c>
      <c r="D4823" s="44">
        <v>0</v>
      </c>
      <c r="E4823" s="29">
        <f>IF(ISERROR(VLOOKUP(A4823,'INFORME SEVEN'!$A$1:$F$339,4,0)),0,VLOOKUP(A4823,'INFORME SEVEN'!$A$1:$F$339,4,0))</f>
        <v>0</v>
      </c>
      <c r="F4823" s="29">
        <f>IF(ISERROR(VLOOKUP(A4823,'INFORME SEVEN'!$A$1:$F$339,5,0)),0,VLOOKUP(A4823,'INFORME SEVEN'!$A$1:$F$339,5,0))</f>
        <v>0</v>
      </c>
      <c r="G4823" s="65">
        <f t="shared" si="547"/>
        <v>0</v>
      </c>
      <c r="H4823" s="44">
        <f t="shared" si="549"/>
        <v>0</v>
      </c>
      <c r="I4823" s="46">
        <v>0</v>
      </c>
      <c r="J4823" s="31">
        <f t="shared" si="551"/>
        <v>0</v>
      </c>
      <c r="K4823" s="1">
        <f t="shared" si="552"/>
        <v>0</v>
      </c>
      <c r="L4823" s="1">
        <f t="shared" si="550"/>
        <v>6</v>
      </c>
    </row>
    <row r="4824" spans="1:12" ht="16.5" hidden="1" thickBot="1" x14ac:dyDescent="0.3">
      <c r="A4824" s="26">
        <v>813007</v>
      </c>
      <c r="B4824" s="42">
        <v>813007</v>
      </c>
      <c r="C4824" s="43" t="s">
        <v>732</v>
      </c>
      <c r="D4824" s="44">
        <v>0</v>
      </c>
      <c r="E4824" s="29">
        <f>IF(ISERROR(VLOOKUP(A4824,'INFORME SEVEN'!$A$1:$F$339,4,0)),0,VLOOKUP(A4824,'INFORME SEVEN'!$A$1:$F$339,4,0))</f>
        <v>0</v>
      </c>
      <c r="F4824" s="29">
        <f>IF(ISERROR(VLOOKUP(A4824,'INFORME SEVEN'!$A$1:$F$339,5,0)),0,VLOOKUP(A4824,'INFORME SEVEN'!$A$1:$F$339,5,0))</f>
        <v>0</v>
      </c>
      <c r="G4824" s="65">
        <f t="shared" si="547"/>
        <v>0</v>
      </c>
      <c r="H4824" s="44">
        <f t="shared" si="549"/>
        <v>0</v>
      </c>
      <c r="I4824" s="46">
        <v>0</v>
      </c>
      <c r="J4824" s="31">
        <f t="shared" si="551"/>
        <v>0</v>
      </c>
      <c r="K4824" s="1">
        <f t="shared" si="552"/>
        <v>0</v>
      </c>
      <c r="L4824" s="1">
        <f t="shared" si="550"/>
        <v>6</v>
      </c>
    </row>
    <row r="4825" spans="1:12" ht="16.5" hidden="1" thickBot="1" x14ac:dyDescent="0.3">
      <c r="A4825" s="26">
        <v>813008</v>
      </c>
      <c r="B4825" s="42">
        <v>813008</v>
      </c>
      <c r="C4825" s="43" t="s">
        <v>2071</v>
      </c>
      <c r="D4825" s="44">
        <v>0</v>
      </c>
      <c r="E4825" s="29">
        <f>IF(ISERROR(VLOOKUP(A4825,'INFORME SEVEN'!$A$1:$F$339,4,0)),0,VLOOKUP(A4825,'INFORME SEVEN'!$A$1:$F$339,4,0))</f>
        <v>0</v>
      </c>
      <c r="F4825" s="29">
        <f>IF(ISERROR(VLOOKUP(A4825,'INFORME SEVEN'!$A$1:$F$339,5,0)),0,VLOOKUP(A4825,'INFORME SEVEN'!$A$1:$F$339,5,0))</f>
        <v>0</v>
      </c>
      <c r="G4825" s="65">
        <f t="shared" si="547"/>
        <v>0</v>
      </c>
      <c r="H4825" s="44">
        <f t="shared" si="549"/>
        <v>0</v>
      </c>
      <c r="I4825" s="46">
        <v>0</v>
      </c>
      <c r="J4825" s="31">
        <f t="shared" si="551"/>
        <v>0</v>
      </c>
      <c r="K4825" s="1">
        <f t="shared" si="552"/>
        <v>0</v>
      </c>
      <c r="L4825" s="1">
        <f t="shared" si="550"/>
        <v>6</v>
      </c>
    </row>
    <row r="4826" spans="1:12" ht="16.5" hidden="1" thickBot="1" x14ac:dyDescent="0.3">
      <c r="A4826" s="26">
        <v>813009</v>
      </c>
      <c r="B4826" s="42">
        <v>813009</v>
      </c>
      <c r="C4826" s="43" t="s">
        <v>2072</v>
      </c>
      <c r="D4826" s="44">
        <v>0</v>
      </c>
      <c r="E4826" s="29">
        <f>IF(ISERROR(VLOOKUP(A4826,'INFORME SEVEN'!$A$1:$F$339,4,0)),0,VLOOKUP(A4826,'INFORME SEVEN'!$A$1:$F$339,4,0))</f>
        <v>0</v>
      </c>
      <c r="F4826" s="29">
        <f>IF(ISERROR(VLOOKUP(A4826,'INFORME SEVEN'!$A$1:$F$339,5,0)),0,VLOOKUP(A4826,'INFORME SEVEN'!$A$1:$F$339,5,0))</f>
        <v>0</v>
      </c>
      <c r="G4826" s="65">
        <f t="shared" si="547"/>
        <v>0</v>
      </c>
      <c r="H4826" s="44">
        <f t="shared" si="549"/>
        <v>0</v>
      </c>
      <c r="I4826" s="46">
        <v>0</v>
      </c>
      <c r="J4826" s="31">
        <f t="shared" si="551"/>
        <v>0</v>
      </c>
      <c r="K4826" s="1">
        <f t="shared" si="552"/>
        <v>0</v>
      </c>
      <c r="L4826" s="1">
        <f t="shared" si="550"/>
        <v>6</v>
      </c>
    </row>
    <row r="4827" spans="1:12" ht="16.5" hidden="1" thickBot="1" x14ac:dyDescent="0.3">
      <c r="A4827" s="26">
        <v>813010</v>
      </c>
      <c r="B4827" s="42">
        <v>813010</v>
      </c>
      <c r="C4827" s="43" t="s">
        <v>2073</v>
      </c>
      <c r="D4827" s="44">
        <v>0</v>
      </c>
      <c r="E4827" s="29">
        <f>IF(ISERROR(VLOOKUP(A4827,'INFORME SEVEN'!$A$1:$F$339,4,0)),0,VLOOKUP(A4827,'INFORME SEVEN'!$A$1:$F$339,4,0))</f>
        <v>0</v>
      </c>
      <c r="F4827" s="29">
        <f>IF(ISERROR(VLOOKUP(A4827,'INFORME SEVEN'!$A$1:$F$339,5,0)),0,VLOOKUP(A4827,'INFORME SEVEN'!$A$1:$F$339,5,0))</f>
        <v>0</v>
      </c>
      <c r="G4827" s="65">
        <f t="shared" si="547"/>
        <v>0</v>
      </c>
      <c r="H4827" s="44">
        <f t="shared" si="549"/>
        <v>0</v>
      </c>
      <c r="I4827" s="46">
        <v>0</v>
      </c>
      <c r="J4827" s="31">
        <f t="shared" si="551"/>
        <v>0</v>
      </c>
      <c r="K4827" s="1">
        <f t="shared" si="552"/>
        <v>0</v>
      </c>
      <c r="L4827" s="1">
        <f t="shared" si="550"/>
        <v>6</v>
      </c>
    </row>
    <row r="4828" spans="1:12" ht="16.5" hidden="1" thickBot="1" x14ac:dyDescent="0.3">
      <c r="A4828" s="26">
        <v>813090</v>
      </c>
      <c r="B4828" s="42">
        <v>813090</v>
      </c>
      <c r="C4828" s="43" t="s">
        <v>2074</v>
      </c>
      <c r="D4828" s="44">
        <v>0</v>
      </c>
      <c r="E4828" s="29">
        <f>IF(ISERROR(VLOOKUP(A4828,'INFORME SEVEN'!$A$1:$F$339,4,0)),0,VLOOKUP(A4828,'INFORME SEVEN'!$A$1:$F$339,4,0))</f>
        <v>0</v>
      </c>
      <c r="F4828" s="29">
        <f>IF(ISERROR(VLOOKUP(A4828,'INFORME SEVEN'!$A$1:$F$339,5,0)),0,VLOOKUP(A4828,'INFORME SEVEN'!$A$1:$F$339,5,0))</f>
        <v>0</v>
      </c>
      <c r="G4828" s="65">
        <f t="shared" si="547"/>
        <v>0</v>
      </c>
      <c r="H4828" s="44">
        <f t="shared" si="549"/>
        <v>0</v>
      </c>
      <c r="I4828" s="46">
        <v>0</v>
      </c>
      <c r="J4828" s="31">
        <f t="shared" si="551"/>
        <v>0</v>
      </c>
      <c r="K4828" s="1">
        <f t="shared" si="552"/>
        <v>0</v>
      </c>
      <c r="L4828" s="1">
        <f t="shared" si="550"/>
        <v>6</v>
      </c>
    </row>
    <row r="4829" spans="1:12" ht="16.5" thickBot="1" x14ac:dyDescent="0.3">
      <c r="A4829" s="26">
        <v>8190</v>
      </c>
      <c r="B4829" s="37">
        <v>819000</v>
      </c>
      <c r="C4829" s="38" t="s">
        <v>2075</v>
      </c>
      <c r="D4829" s="39">
        <v>1241660016.29</v>
      </c>
      <c r="E4829" s="40">
        <f>IF(ISERROR(VLOOKUP(A4829,'INFORME SEVEN'!$A$1:$F$339,4,0)),0,VLOOKUP(A4829,'INFORME SEVEN'!$A$1:$F$339,4,0))</f>
        <v>4340603</v>
      </c>
      <c r="F4829" s="40">
        <f>IF(ISERROR(VLOOKUP(A4829,'INFORME SEVEN'!$A$1:$F$339,5,0)),0,VLOOKUP(A4829,'INFORME SEVEN'!$A$1:$F$339,5,0))</f>
        <v>0</v>
      </c>
      <c r="G4829" s="39">
        <f t="shared" si="547"/>
        <v>1246000619.29</v>
      </c>
      <c r="H4829" s="40">
        <v>0</v>
      </c>
      <c r="I4829" s="41">
        <f>+I4831+I4832</f>
        <v>1246000619.29</v>
      </c>
      <c r="J4829" s="31">
        <f t="shared" si="551"/>
        <v>0</v>
      </c>
      <c r="K4829" s="1">
        <f t="shared" si="552"/>
        <v>1</v>
      </c>
      <c r="L4829" s="1">
        <f t="shared" si="550"/>
        <v>4</v>
      </c>
    </row>
    <row r="4830" spans="1:12" ht="16.5" hidden="1" thickBot="1" x14ac:dyDescent="0.3">
      <c r="A4830" s="26">
        <v>819002</v>
      </c>
      <c r="B4830" s="42">
        <v>819002</v>
      </c>
      <c r="C4830" s="43" t="s">
        <v>2076</v>
      </c>
      <c r="D4830" s="44">
        <v>0</v>
      </c>
      <c r="E4830" s="29">
        <f>IF(ISERROR(VLOOKUP(A4830,'INFORME SEVEN'!$A$1:$F$339,4,0)),0,VLOOKUP(A4830,'INFORME SEVEN'!$A$1:$F$339,4,0))</f>
        <v>0</v>
      </c>
      <c r="F4830" s="29">
        <f>IF(ISERROR(VLOOKUP(A4830,'INFORME SEVEN'!$A$1:$F$339,5,0)),0,VLOOKUP(A4830,'INFORME SEVEN'!$A$1:$F$339,5,0))</f>
        <v>0</v>
      </c>
      <c r="G4830" s="65">
        <f t="shared" si="547"/>
        <v>0</v>
      </c>
      <c r="H4830" s="44">
        <f t="shared" ref="H4830" si="553">+G4830</f>
        <v>0</v>
      </c>
      <c r="I4830" s="46">
        <v>0</v>
      </c>
      <c r="J4830" s="31">
        <f t="shared" si="551"/>
        <v>0</v>
      </c>
      <c r="K4830" s="1">
        <f t="shared" si="552"/>
        <v>0</v>
      </c>
      <c r="L4830" s="1">
        <f t="shared" si="550"/>
        <v>6</v>
      </c>
    </row>
    <row r="4831" spans="1:12" ht="15.75" thickBot="1" x14ac:dyDescent="0.25">
      <c r="A4831" s="26">
        <v>819003</v>
      </c>
      <c r="B4831" s="450">
        <v>819003</v>
      </c>
      <c r="C4831" s="451" t="s">
        <v>420</v>
      </c>
      <c r="D4831" s="65">
        <v>30847394</v>
      </c>
      <c r="E4831" s="45">
        <f>IF(ISERROR(VLOOKUP(A4831,'INFORME SEVEN'!$A$1:$F$339,4,0)),0,VLOOKUP(A4831,'INFORME SEVEN'!$A$1:$F$339,4,0))</f>
        <v>4340603</v>
      </c>
      <c r="F4831" s="45">
        <f>IF(ISERROR(VLOOKUP(A4831,'INFORME SEVEN'!$A$1:$F$339,5,0)),0,VLOOKUP(A4831,'INFORME SEVEN'!$A$1:$F$339,5,0))</f>
        <v>0</v>
      </c>
      <c r="G4831" s="65">
        <f t="shared" si="547"/>
        <v>35187997</v>
      </c>
      <c r="H4831" s="45">
        <v>0</v>
      </c>
      <c r="I4831" s="47">
        <f t="shared" ref="I4831:I4832" si="554">+G4831</f>
        <v>35187997</v>
      </c>
      <c r="J4831" s="31">
        <f t="shared" si="551"/>
        <v>0</v>
      </c>
      <c r="K4831" s="1">
        <f t="shared" si="552"/>
        <v>1</v>
      </c>
      <c r="L4831" s="1">
        <f t="shared" si="550"/>
        <v>6</v>
      </c>
    </row>
    <row r="4832" spans="1:12" ht="15.75" thickBot="1" x14ac:dyDescent="0.25">
      <c r="A4832" s="26">
        <v>819090</v>
      </c>
      <c r="B4832" s="450">
        <v>819090</v>
      </c>
      <c r="C4832" s="451" t="s">
        <v>2077</v>
      </c>
      <c r="D4832" s="65">
        <v>1210812622.29</v>
      </c>
      <c r="E4832" s="45">
        <f>IF(ISERROR(VLOOKUP(A4832,'INFORME SEVEN'!$A$1:$F$339,4,0)),0,VLOOKUP(A4832,'INFORME SEVEN'!$A$1:$F$339,4,0))</f>
        <v>0</v>
      </c>
      <c r="F4832" s="45">
        <f>IF(ISERROR(VLOOKUP(A4832,'INFORME SEVEN'!$A$1:$F$339,5,0)),0,VLOOKUP(A4832,'INFORME SEVEN'!$A$1:$F$339,5,0))</f>
        <v>0</v>
      </c>
      <c r="G4832" s="65">
        <f t="shared" si="547"/>
        <v>1210812622.29</v>
      </c>
      <c r="H4832" s="45">
        <v>0</v>
      </c>
      <c r="I4832" s="47">
        <f t="shared" si="554"/>
        <v>1210812622.29</v>
      </c>
      <c r="J4832" s="31">
        <f t="shared" si="551"/>
        <v>0</v>
      </c>
      <c r="K4832" s="1">
        <f t="shared" si="552"/>
        <v>1</v>
      </c>
      <c r="L4832" s="1">
        <f t="shared" si="550"/>
        <v>6</v>
      </c>
    </row>
    <row r="4833" spans="1:12" ht="16.5" hidden="1" thickBot="1" x14ac:dyDescent="0.3">
      <c r="A4833" s="26">
        <v>82</v>
      </c>
      <c r="B4833" s="32">
        <v>820000</v>
      </c>
      <c r="C4833" s="33" t="s">
        <v>2078</v>
      </c>
      <c r="D4833" s="34">
        <v>0</v>
      </c>
      <c r="E4833" s="29">
        <f>IF(ISERROR(VLOOKUP(A4833,'INFORME SEVEN'!$A$1:$F$339,4,0)),0,VLOOKUP(A4833,'INFORME SEVEN'!$A$1:$F$339,4,0))</f>
        <v>0</v>
      </c>
      <c r="F4833" s="29">
        <f>IF(ISERROR(VLOOKUP(A4833,'INFORME SEVEN'!$A$1:$F$339,5,0)),0,VLOOKUP(A4833,'INFORME SEVEN'!$A$1:$F$339,5,0))</f>
        <v>0</v>
      </c>
      <c r="G4833" s="64">
        <f t="shared" si="547"/>
        <v>0</v>
      </c>
      <c r="H4833" s="34">
        <f t="shared" ref="H4833" si="555">+G4833</f>
        <v>0</v>
      </c>
      <c r="I4833" s="58">
        <v>0</v>
      </c>
      <c r="J4833" s="31">
        <f t="shared" si="551"/>
        <v>0</v>
      </c>
      <c r="K4833" s="1">
        <f t="shared" si="552"/>
        <v>0</v>
      </c>
      <c r="L4833" s="1">
        <f t="shared" si="550"/>
        <v>2</v>
      </c>
    </row>
    <row r="4834" spans="1:12" ht="16.5" thickBot="1" x14ac:dyDescent="0.3">
      <c r="A4834" s="26">
        <v>83</v>
      </c>
      <c r="B4834" s="448">
        <v>830000</v>
      </c>
      <c r="C4834" s="449" t="s">
        <v>2079</v>
      </c>
      <c r="D4834" s="64">
        <v>87064406224.190002</v>
      </c>
      <c r="E4834" s="35">
        <f>IF(ISERROR(VLOOKUP(A4834,'INFORME SEVEN'!$A$1:$F$339,4,0)),0,VLOOKUP(A4834,'INFORME SEVEN'!$A$1:$F$339,4,0))</f>
        <v>363607880.14999998</v>
      </c>
      <c r="F4834" s="35">
        <f>IF(ISERROR(VLOOKUP(A4834,'INFORME SEVEN'!$A$1:$F$339,5,0)),0,VLOOKUP(A4834,'INFORME SEVEN'!$A$1:$F$339,5,0))</f>
        <v>0</v>
      </c>
      <c r="G4834" s="64">
        <f t="shared" si="547"/>
        <v>87428014104.339996</v>
      </c>
      <c r="H4834" s="35">
        <f>+H4838+H4862+H4897+H4909</f>
        <v>0</v>
      </c>
      <c r="I4834" s="36">
        <f>+I4838+I4862+I4897+I4909</f>
        <v>87428014104.339996</v>
      </c>
      <c r="J4834" s="31">
        <f t="shared" si="551"/>
        <v>0</v>
      </c>
      <c r="K4834" s="1">
        <f t="shared" si="552"/>
        <v>1</v>
      </c>
      <c r="L4834" s="1">
        <f t="shared" si="550"/>
        <v>2</v>
      </c>
    </row>
    <row r="4835" spans="1:12" ht="16.5" hidden="1" thickBot="1" x14ac:dyDescent="0.3">
      <c r="A4835" s="26">
        <v>8301</v>
      </c>
      <c r="B4835" s="48">
        <v>830100</v>
      </c>
      <c r="C4835" s="49" t="s">
        <v>2080</v>
      </c>
      <c r="D4835" s="39">
        <v>0</v>
      </c>
      <c r="E4835" s="29">
        <f>IF(ISERROR(VLOOKUP(A4835,'INFORME SEVEN'!$A$1:$F$339,4,0)),0,VLOOKUP(A4835,'INFORME SEVEN'!$A$1:$F$339,4,0))</f>
        <v>0</v>
      </c>
      <c r="F4835" s="29">
        <f>IF(ISERROR(VLOOKUP(A4835,'INFORME SEVEN'!$A$1:$F$339,5,0)),0,VLOOKUP(A4835,'INFORME SEVEN'!$A$1:$F$339,5,0))</f>
        <v>0</v>
      </c>
      <c r="G4835" s="39">
        <f t="shared" si="547"/>
        <v>0</v>
      </c>
      <c r="H4835" s="50">
        <f t="shared" ref="H4835:H4837" si="556">+G4835</f>
        <v>0</v>
      </c>
      <c r="I4835" s="51">
        <v>0</v>
      </c>
      <c r="J4835" s="31">
        <f t="shared" si="551"/>
        <v>0</v>
      </c>
      <c r="K4835" s="1">
        <f t="shared" si="552"/>
        <v>0</v>
      </c>
      <c r="L4835" s="1">
        <f t="shared" si="550"/>
        <v>4</v>
      </c>
    </row>
    <row r="4836" spans="1:12" ht="16.5" hidden="1" thickBot="1" x14ac:dyDescent="0.3">
      <c r="A4836" s="26">
        <v>830101</v>
      </c>
      <c r="B4836" s="42">
        <v>830101</v>
      </c>
      <c r="C4836" s="43" t="s">
        <v>2081</v>
      </c>
      <c r="D4836" s="44">
        <v>0</v>
      </c>
      <c r="E4836" s="29">
        <f>IF(ISERROR(VLOOKUP(A4836,'INFORME SEVEN'!$A$1:$F$339,4,0)),0,VLOOKUP(A4836,'INFORME SEVEN'!$A$1:$F$339,4,0))</f>
        <v>0</v>
      </c>
      <c r="F4836" s="29">
        <f>IF(ISERROR(VLOOKUP(A4836,'INFORME SEVEN'!$A$1:$F$339,5,0)),0,VLOOKUP(A4836,'INFORME SEVEN'!$A$1:$F$339,5,0))</f>
        <v>0</v>
      </c>
      <c r="G4836" s="65">
        <f t="shared" si="547"/>
        <v>0</v>
      </c>
      <c r="H4836" s="44">
        <f t="shared" si="556"/>
        <v>0</v>
      </c>
      <c r="I4836" s="46">
        <v>0</v>
      </c>
      <c r="J4836" s="31">
        <f t="shared" si="551"/>
        <v>0</v>
      </c>
      <c r="K4836" s="1">
        <f t="shared" si="552"/>
        <v>0</v>
      </c>
      <c r="L4836" s="1">
        <f t="shared" si="550"/>
        <v>6</v>
      </c>
    </row>
    <row r="4837" spans="1:12" ht="16.5" hidden="1" thickBot="1" x14ac:dyDescent="0.3">
      <c r="A4837" s="26">
        <v>830102</v>
      </c>
      <c r="B4837" s="42">
        <v>830102</v>
      </c>
      <c r="C4837" s="43" t="s">
        <v>870</v>
      </c>
      <c r="D4837" s="44">
        <v>0</v>
      </c>
      <c r="E4837" s="29">
        <f>IF(ISERROR(VLOOKUP(A4837,'INFORME SEVEN'!$A$1:$F$339,4,0)),0,VLOOKUP(A4837,'INFORME SEVEN'!$A$1:$F$339,4,0))</f>
        <v>0</v>
      </c>
      <c r="F4837" s="29">
        <f>IF(ISERROR(VLOOKUP(A4837,'INFORME SEVEN'!$A$1:$F$339,5,0)),0,VLOOKUP(A4837,'INFORME SEVEN'!$A$1:$F$339,5,0))</f>
        <v>0</v>
      </c>
      <c r="G4837" s="65">
        <f t="shared" si="547"/>
        <v>0</v>
      </c>
      <c r="H4837" s="44">
        <f t="shared" si="556"/>
        <v>0</v>
      </c>
      <c r="I4837" s="46">
        <v>0</v>
      </c>
      <c r="J4837" s="31">
        <f t="shared" si="551"/>
        <v>0</v>
      </c>
      <c r="K4837" s="1">
        <f t="shared" si="552"/>
        <v>0</v>
      </c>
      <c r="L4837" s="1">
        <f t="shared" si="550"/>
        <v>6</v>
      </c>
    </row>
    <row r="4838" spans="1:12" ht="16.5" thickBot="1" x14ac:dyDescent="0.3">
      <c r="A4838" s="26">
        <v>8306</v>
      </c>
      <c r="B4838" s="37">
        <v>830600</v>
      </c>
      <c r="C4838" s="38" t="s">
        <v>2082</v>
      </c>
      <c r="D4838" s="39">
        <v>1058818.5</v>
      </c>
      <c r="E4838" s="40">
        <f>IF(ISERROR(VLOOKUP(A4838,'INFORME SEVEN'!$A$1:$F$339,4,0)),0,VLOOKUP(A4838,'INFORME SEVEN'!$A$1:$F$339,4,0))</f>
        <v>0</v>
      </c>
      <c r="F4838" s="40">
        <f>IF(ISERROR(VLOOKUP(A4838,'INFORME SEVEN'!$A$1:$F$339,5,0)),0,VLOOKUP(A4838,'INFORME SEVEN'!$A$1:$F$339,5,0))</f>
        <v>0</v>
      </c>
      <c r="G4838" s="39">
        <f t="shared" si="547"/>
        <v>1058818.5</v>
      </c>
      <c r="H4838" s="40">
        <v>0</v>
      </c>
      <c r="I4838" s="41">
        <f>+I4841</f>
        <v>1058818.5</v>
      </c>
      <c r="J4838" s="31">
        <f t="shared" si="551"/>
        <v>0</v>
      </c>
      <c r="K4838" s="1">
        <f t="shared" si="552"/>
        <v>1</v>
      </c>
      <c r="L4838" s="1">
        <f t="shared" si="550"/>
        <v>4</v>
      </c>
    </row>
    <row r="4839" spans="1:12" ht="16.5" hidden="1" thickBot="1" x14ac:dyDescent="0.3">
      <c r="A4839" s="26">
        <v>830601</v>
      </c>
      <c r="B4839" s="42">
        <v>830601</v>
      </c>
      <c r="C4839" s="43" t="s">
        <v>801</v>
      </c>
      <c r="D4839" s="44">
        <v>0</v>
      </c>
      <c r="E4839" s="29">
        <f>IF(ISERROR(VLOOKUP(A4839,'INFORME SEVEN'!$A$1:$F$339,4,0)),0,VLOOKUP(A4839,'INFORME SEVEN'!$A$1:$F$339,4,0))</f>
        <v>0</v>
      </c>
      <c r="F4839" s="29">
        <f>IF(ISERROR(VLOOKUP(A4839,'INFORME SEVEN'!$A$1:$F$339,5,0)),0,VLOOKUP(A4839,'INFORME SEVEN'!$A$1:$F$339,5,0))</f>
        <v>0</v>
      </c>
      <c r="G4839" s="65">
        <f t="shared" si="547"/>
        <v>0</v>
      </c>
      <c r="H4839" s="44">
        <f t="shared" ref="H4839:H4840" si="557">+G4839</f>
        <v>0</v>
      </c>
      <c r="I4839" s="46">
        <v>0</v>
      </c>
      <c r="J4839" s="31">
        <f t="shared" si="551"/>
        <v>0</v>
      </c>
      <c r="K4839" s="1">
        <f t="shared" si="552"/>
        <v>0</v>
      </c>
      <c r="L4839" s="1">
        <f t="shared" si="550"/>
        <v>6</v>
      </c>
    </row>
    <row r="4840" spans="1:12" ht="16.5" hidden="1" thickBot="1" x14ac:dyDescent="0.3">
      <c r="A4840" s="26">
        <v>830602</v>
      </c>
      <c r="B4840" s="42">
        <v>830602</v>
      </c>
      <c r="C4840" s="43" t="s">
        <v>888</v>
      </c>
      <c r="D4840" s="44">
        <v>0</v>
      </c>
      <c r="E4840" s="29">
        <f>IF(ISERROR(VLOOKUP(A4840,'INFORME SEVEN'!$A$1:$F$339,4,0)),0,VLOOKUP(A4840,'INFORME SEVEN'!$A$1:$F$339,4,0))</f>
        <v>0</v>
      </c>
      <c r="F4840" s="29">
        <f>IF(ISERROR(VLOOKUP(A4840,'INFORME SEVEN'!$A$1:$F$339,5,0)),0,VLOOKUP(A4840,'INFORME SEVEN'!$A$1:$F$339,5,0))</f>
        <v>0</v>
      </c>
      <c r="G4840" s="65">
        <f t="shared" si="547"/>
        <v>0</v>
      </c>
      <c r="H4840" s="44">
        <f t="shared" si="557"/>
        <v>0</v>
      </c>
      <c r="I4840" s="46">
        <v>0</v>
      </c>
      <c r="J4840" s="31">
        <f t="shared" si="551"/>
        <v>0</v>
      </c>
      <c r="K4840" s="1">
        <f t="shared" si="552"/>
        <v>0</v>
      </c>
      <c r="L4840" s="1">
        <f t="shared" si="550"/>
        <v>6</v>
      </c>
    </row>
    <row r="4841" spans="1:12" ht="15.75" thickBot="1" x14ac:dyDescent="0.25">
      <c r="A4841" s="26">
        <v>830616</v>
      </c>
      <c r="B4841" s="450">
        <v>830616</v>
      </c>
      <c r="C4841" s="451" t="s">
        <v>2083</v>
      </c>
      <c r="D4841" s="65">
        <v>1058818.5</v>
      </c>
      <c r="E4841" s="45">
        <f>IF(ISERROR(VLOOKUP(A4841,'INFORME SEVEN'!$A$1:$F$339,4,0)),0,VLOOKUP(A4841,'INFORME SEVEN'!$A$1:$F$339,4,0))</f>
        <v>0</v>
      </c>
      <c r="F4841" s="45">
        <f>IF(ISERROR(VLOOKUP(A4841,'INFORME SEVEN'!$A$1:$F$339,5,0)),0,VLOOKUP(A4841,'INFORME SEVEN'!$A$1:$F$339,5,0))</f>
        <v>0</v>
      </c>
      <c r="G4841" s="65">
        <f t="shared" si="547"/>
        <v>1058818.5</v>
      </c>
      <c r="H4841" s="45">
        <v>0</v>
      </c>
      <c r="I4841" s="47">
        <f>+G4841</f>
        <v>1058818.5</v>
      </c>
      <c r="J4841" s="31">
        <f t="shared" si="551"/>
        <v>0</v>
      </c>
      <c r="K4841" s="1">
        <f t="shared" si="552"/>
        <v>1</v>
      </c>
      <c r="L4841" s="1">
        <f t="shared" si="550"/>
        <v>6</v>
      </c>
    </row>
    <row r="4842" spans="1:12" ht="16.5" hidden="1" thickBot="1" x14ac:dyDescent="0.3">
      <c r="A4842" s="26">
        <v>830617</v>
      </c>
      <c r="B4842" s="42">
        <v>830617</v>
      </c>
      <c r="C4842" s="43" t="s">
        <v>803</v>
      </c>
      <c r="D4842" s="44">
        <v>0</v>
      </c>
      <c r="E4842" s="29">
        <f>IF(ISERROR(VLOOKUP(A4842,'INFORME SEVEN'!$A$1:$F$339,4,0)),0,VLOOKUP(A4842,'INFORME SEVEN'!$A$1:$F$339,4,0))</f>
        <v>0</v>
      </c>
      <c r="F4842" s="29">
        <f>IF(ISERROR(VLOOKUP(A4842,'INFORME SEVEN'!$A$1:$F$339,5,0)),0,VLOOKUP(A4842,'INFORME SEVEN'!$A$1:$F$339,5,0))</f>
        <v>0</v>
      </c>
      <c r="G4842" s="65">
        <f t="shared" si="547"/>
        <v>0</v>
      </c>
      <c r="H4842" s="44">
        <f t="shared" ref="H4842:H4861" si="558">+G4842</f>
        <v>0</v>
      </c>
      <c r="I4842" s="46">
        <v>0</v>
      </c>
      <c r="J4842" s="31">
        <f t="shared" si="551"/>
        <v>0</v>
      </c>
      <c r="K4842" s="1">
        <f t="shared" si="552"/>
        <v>0</v>
      </c>
      <c r="L4842" s="1">
        <f t="shared" si="550"/>
        <v>6</v>
      </c>
    </row>
    <row r="4843" spans="1:12" ht="16.5" hidden="1" thickBot="1" x14ac:dyDescent="0.3">
      <c r="A4843" s="26">
        <v>830618</v>
      </c>
      <c r="B4843" s="42">
        <v>830618</v>
      </c>
      <c r="C4843" s="43" t="s">
        <v>805</v>
      </c>
      <c r="D4843" s="44">
        <v>0</v>
      </c>
      <c r="E4843" s="29">
        <f>IF(ISERROR(VLOOKUP(A4843,'INFORME SEVEN'!$A$1:$F$339,4,0)),0,VLOOKUP(A4843,'INFORME SEVEN'!$A$1:$F$339,4,0))</f>
        <v>0</v>
      </c>
      <c r="F4843" s="29">
        <f>IF(ISERROR(VLOOKUP(A4843,'INFORME SEVEN'!$A$1:$F$339,5,0)),0,VLOOKUP(A4843,'INFORME SEVEN'!$A$1:$F$339,5,0))</f>
        <v>0</v>
      </c>
      <c r="G4843" s="65">
        <f t="shared" si="547"/>
        <v>0</v>
      </c>
      <c r="H4843" s="44">
        <f t="shared" si="558"/>
        <v>0</v>
      </c>
      <c r="I4843" s="46">
        <v>0</v>
      </c>
      <c r="J4843" s="31">
        <f t="shared" si="551"/>
        <v>0</v>
      </c>
      <c r="K4843" s="1">
        <f t="shared" si="552"/>
        <v>0</v>
      </c>
      <c r="L4843" s="1">
        <f t="shared" si="550"/>
        <v>6</v>
      </c>
    </row>
    <row r="4844" spans="1:12" ht="16.5" hidden="1" thickBot="1" x14ac:dyDescent="0.3">
      <c r="A4844" s="26">
        <v>830690</v>
      </c>
      <c r="B4844" s="42">
        <v>830690</v>
      </c>
      <c r="C4844" s="43" t="s">
        <v>2084</v>
      </c>
      <c r="D4844" s="44">
        <v>0</v>
      </c>
      <c r="E4844" s="29">
        <f>IF(ISERROR(VLOOKUP(A4844,'INFORME SEVEN'!$A$1:$F$339,4,0)),0,VLOOKUP(A4844,'INFORME SEVEN'!$A$1:$F$339,4,0))</f>
        <v>0</v>
      </c>
      <c r="F4844" s="29">
        <f>IF(ISERROR(VLOOKUP(A4844,'INFORME SEVEN'!$A$1:$F$339,5,0)),0,VLOOKUP(A4844,'INFORME SEVEN'!$A$1:$F$339,5,0))</f>
        <v>0</v>
      </c>
      <c r="G4844" s="65">
        <f t="shared" si="547"/>
        <v>0</v>
      </c>
      <c r="H4844" s="44">
        <f t="shared" si="558"/>
        <v>0</v>
      </c>
      <c r="I4844" s="46">
        <v>0</v>
      </c>
      <c r="J4844" s="31">
        <f t="shared" si="551"/>
        <v>0</v>
      </c>
      <c r="K4844" s="1">
        <f t="shared" si="552"/>
        <v>0</v>
      </c>
      <c r="L4844" s="1">
        <f t="shared" si="550"/>
        <v>6</v>
      </c>
    </row>
    <row r="4845" spans="1:12" ht="16.5" hidden="1" thickBot="1" x14ac:dyDescent="0.3">
      <c r="A4845" s="26">
        <v>8307</v>
      </c>
      <c r="B4845" s="48">
        <v>830700</v>
      </c>
      <c r="C4845" s="49" t="s">
        <v>2085</v>
      </c>
      <c r="D4845" s="39">
        <v>0</v>
      </c>
      <c r="E4845" s="29">
        <f>IF(ISERROR(VLOOKUP(A4845,'INFORME SEVEN'!$A$1:$F$339,4,0)),0,VLOOKUP(A4845,'INFORME SEVEN'!$A$1:$F$339,4,0))</f>
        <v>0</v>
      </c>
      <c r="F4845" s="29">
        <f>IF(ISERROR(VLOOKUP(A4845,'INFORME SEVEN'!$A$1:$F$339,5,0)),0,VLOOKUP(A4845,'INFORME SEVEN'!$A$1:$F$339,5,0))</f>
        <v>0</v>
      </c>
      <c r="G4845" s="39">
        <f t="shared" si="547"/>
        <v>0</v>
      </c>
      <c r="H4845" s="50">
        <f t="shared" si="558"/>
        <v>0</v>
      </c>
      <c r="I4845" s="51">
        <v>0</v>
      </c>
      <c r="J4845" s="31">
        <f t="shared" si="551"/>
        <v>0</v>
      </c>
      <c r="K4845" s="1">
        <f t="shared" si="552"/>
        <v>0</v>
      </c>
      <c r="L4845" s="1">
        <f t="shared" si="550"/>
        <v>4</v>
      </c>
    </row>
    <row r="4846" spans="1:12" ht="16.5" hidden="1" thickBot="1" x14ac:dyDescent="0.3">
      <c r="A4846" s="26">
        <v>830701</v>
      </c>
      <c r="B4846" s="42">
        <v>830701</v>
      </c>
      <c r="C4846" s="43" t="s">
        <v>2086</v>
      </c>
      <c r="D4846" s="44">
        <v>0</v>
      </c>
      <c r="E4846" s="29">
        <f>IF(ISERROR(VLOOKUP(A4846,'INFORME SEVEN'!$A$1:$F$339,4,0)),0,VLOOKUP(A4846,'INFORME SEVEN'!$A$1:$F$339,4,0))</f>
        <v>0</v>
      </c>
      <c r="F4846" s="29">
        <f>IF(ISERROR(VLOOKUP(A4846,'INFORME SEVEN'!$A$1:$F$339,5,0)),0,VLOOKUP(A4846,'INFORME SEVEN'!$A$1:$F$339,5,0))</f>
        <v>0</v>
      </c>
      <c r="G4846" s="65">
        <f t="shared" si="547"/>
        <v>0</v>
      </c>
      <c r="H4846" s="44">
        <f t="shared" si="558"/>
        <v>0</v>
      </c>
      <c r="I4846" s="46">
        <v>0</v>
      </c>
      <c r="J4846" s="31">
        <f t="shared" si="551"/>
        <v>0</v>
      </c>
      <c r="K4846" s="1">
        <f t="shared" si="552"/>
        <v>0</v>
      </c>
      <c r="L4846" s="1">
        <f t="shared" si="550"/>
        <v>6</v>
      </c>
    </row>
    <row r="4847" spans="1:12" ht="16.5" hidden="1" thickBot="1" x14ac:dyDescent="0.3">
      <c r="A4847" s="26">
        <v>830702</v>
      </c>
      <c r="B4847" s="42">
        <v>830702</v>
      </c>
      <c r="C4847" s="43" t="s">
        <v>2087</v>
      </c>
      <c r="D4847" s="44">
        <v>0</v>
      </c>
      <c r="E4847" s="29">
        <f>IF(ISERROR(VLOOKUP(A4847,'INFORME SEVEN'!$A$1:$F$339,4,0)),0,VLOOKUP(A4847,'INFORME SEVEN'!$A$1:$F$339,4,0))</f>
        <v>0</v>
      </c>
      <c r="F4847" s="29">
        <f>IF(ISERROR(VLOOKUP(A4847,'INFORME SEVEN'!$A$1:$F$339,5,0)),0,VLOOKUP(A4847,'INFORME SEVEN'!$A$1:$F$339,5,0))</f>
        <v>0</v>
      </c>
      <c r="G4847" s="65">
        <f t="shared" si="547"/>
        <v>0</v>
      </c>
      <c r="H4847" s="44">
        <f t="shared" si="558"/>
        <v>0</v>
      </c>
      <c r="I4847" s="46">
        <v>0</v>
      </c>
      <c r="J4847" s="31">
        <f t="shared" si="551"/>
        <v>0</v>
      </c>
      <c r="K4847" s="1">
        <f t="shared" si="552"/>
        <v>0</v>
      </c>
      <c r="L4847" s="1">
        <f t="shared" si="550"/>
        <v>6</v>
      </c>
    </row>
    <row r="4848" spans="1:12" ht="16.5" hidden="1" thickBot="1" x14ac:dyDescent="0.3">
      <c r="A4848" s="26">
        <v>830703</v>
      </c>
      <c r="B4848" s="42">
        <v>830703</v>
      </c>
      <c r="C4848" s="43" t="s">
        <v>2088</v>
      </c>
      <c r="D4848" s="44">
        <v>0</v>
      </c>
      <c r="E4848" s="29">
        <f>IF(ISERROR(VLOOKUP(A4848,'INFORME SEVEN'!$A$1:$F$339,4,0)),0,VLOOKUP(A4848,'INFORME SEVEN'!$A$1:$F$339,4,0))</f>
        <v>0</v>
      </c>
      <c r="F4848" s="29">
        <f>IF(ISERROR(VLOOKUP(A4848,'INFORME SEVEN'!$A$1:$F$339,5,0)),0,VLOOKUP(A4848,'INFORME SEVEN'!$A$1:$F$339,5,0))</f>
        <v>0</v>
      </c>
      <c r="G4848" s="65">
        <f t="shared" si="547"/>
        <v>0</v>
      </c>
      <c r="H4848" s="44">
        <f t="shared" si="558"/>
        <v>0</v>
      </c>
      <c r="I4848" s="46">
        <v>0</v>
      </c>
      <c r="J4848" s="31">
        <f t="shared" si="551"/>
        <v>0</v>
      </c>
      <c r="K4848" s="1">
        <f t="shared" si="552"/>
        <v>0</v>
      </c>
      <c r="L4848" s="1">
        <f t="shared" si="550"/>
        <v>6</v>
      </c>
    </row>
    <row r="4849" spans="1:12" ht="16.5" hidden="1" thickBot="1" x14ac:dyDescent="0.3">
      <c r="A4849" s="26">
        <v>8310</v>
      </c>
      <c r="B4849" s="48">
        <v>831000</v>
      </c>
      <c r="C4849" s="49" t="s">
        <v>2089</v>
      </c>
      <c r="D4849" s="39">
        <v>0</v>
      </c>
      <c r="E4849" s="29">
        <f>IF(ISERROR(VLOOKUP(A4849,'INFORME SEVEN'!$A$1:$F$339,4,0)),0,VLOOKUP(A4849,'INFORME SEVEN'!$A$1:$F$339,4,0))</f>
        <v>0</v>
      </c>
      <c r="F4849" s="29">
        <f>IF(ISERROR(VLOOKUP(A4849,'INFORME SEVEN'!$A$1:$F$339,5,0)),0,VLOOKUP(A4849,'INFORME SEVEN'!$A$1:$F$339,5,0))</f>
        <v>0</v>
      </c>
      <c r="G4849" s="39">
        <f t="shared" ref="G4849:G4912" si="559">+D4849+E4849-F4849</f>
        <v>0</v>
      </c>
      <c r="H4849" s="50">
        <f t="shared" si="558"/>
        <v>0</v>
      </c>
      <c r="I4849" s="51">
        <v>0</v>
      </c>
      <c r="J4849" s="31">
        <f t="shared" si="551"/>
        <v>0</v>
      </c>
      <c r="K4849" s="1">
        <f t="shared" si="552"/>
        <v>0</v>
      </c>
      <c r="L4849" s="1">
        <f t="shared" si="550"/>
        <v>4</v>
      </c>
    </row>
    <row r="4850" spans="1:12" ht="16.5" hidden="1" thickBot="1" x14ac:dyDescent="0.3">
      <c r="A4850" s="26">
        <v>831001</v>
      </c>
      <c r="B4850" s="42">
        <v>831001</v>
      </c>
      <c r="C4850" s="43" t="s">
        <v>2090</v>
      </c>
      <c r="D4850" s="44">
        <v>0</v>
      </c>
      <c r="E4850" s="29">
        <f>IF(ISERROR(VLOOKUP(A4850,'INFORME SEVEN'!$A$1:$F$339,4,0)),0,VLOOKUP(A4850,'INFORME SEVEN'!$A$1:$F$339,4,0))</f>
        <v>0</v>
      </c>
      <c r="F4850" s="29">
        <f>IF(ISERROR(VLOOKUP(A4850,'INFORME SEVEN'!$A$1:$F$339,5,0)),0,VLOOKUP(A4850,'INFORME SEVEN'!$A$1:$F$339,5,0))</f>
        <v>0</v>
      </c>
      <c r="G4850" s="65">
        <f t="shared" si="559"/>
        <v>0</v>
      </c>
      <c r="H4850" s="44">
        <f t="shared" si="558"/>
        <v>0</v>
      </c>
      <c r="I4850" s="46">
        <v>0</v>
      </c>
      <c r="J4850" s="31">
        <f t="shared" si="551"/>
        <v>0</v>
      </c>
      <c r="K4850" s="1">
        <f t="shared" si="552"/>
        <v>0</v>
      </c>
      <c r="L4850" s="1">
        <f t="shared" si="550"/>
        <v>6</v>
      </c>
    </row>
    <row r="4851" spans="1:12" ht="16.5" hidden="1" thickBot="1" x14ac:dyDescent="0.3">
      <c r="A4851" s="26">
        <v>831002</v>
      </c>
      <c r="B4851" s="42">
        <v>831002</v>
      </c>
      <c r="C4851" s="43" t="s">
        <v>2091</v>
      </c>
      <c r="D4851" s="44">
        <v>0</v>
      </c>
      <c r="E4851" s="29">
        <f>IF(ISERROR(VLOOKUP(A4851,'INFORME SEVEN'!$A$1:$F$339,4,0)),0,VLOOKUP(A4851,'INFORME SEVEN'!$A$1:$F$339,4,0))</f>
        <v>0</v>
      </c>
      <c r="F4851" s="29">
        <f>IF(ISERROR(VLOOKUP(A4851,'INFORME SEVEN'!$A$1:$F$339,5,0)),0,VLOOKUP(A4851,'INFORME SEVEN'!$A$1:$F$339,5,0))</f>
        <v>0</v>
      </c>
      <c r="G4851" s="65">
        <f t="shared" si="559"/>
        <v>0</v>
      </c>
      <c r="H4851" s="44">
        <f t="shared" si="558"/>
        <v>0</v>
      </c>
      <c r="I4851" s="46">
        <v>0</v>
      </c>
      <c r="J4851" s="31">
        <f t="shared" si="551"/>
        <v>0</v>
      </c>
      <c r="K4851" s="1">
        <f t="shared" si="552"/>
        <v>0</v>
      </c>
      <c r="L4851" s="1">
        <f t="shared" si="550"/>
        <v>6</v>
      </c>
    </row>
    <row r="4852" spans="1:12" ht="16.5" hidden="1" thickBot="1" x14ac:dyDescent="0.3">
      <c r="A4852" s="26">
        <v>831003</v>
      </c>
      <c r="B4852" s="42">
        <v>831003</v>
      </c>
      <c r="C4852" s="43" t="s">
        <v>2092</v>
      </c>
      <c r="D4852" s="44">
        <v>0</v>
      </c>
      <c r="E4852" s="29">
        <f>IF(ISERROR(VLOOKUP(A4852,'INFORME SEVEN'!$A$1:$F$339,4,0)),0,VLOOKUP(A4852,'INFORME SEVEN'!$A$1:$F$339,4,0))</f>
        <v>0</v>
      </c>
      <c r="F4852" s="29">
        <f>IF(ISERROR(VLOOKUP(A4852,'INFORME SEVEN'!$A$1:$F$339,5,0)),0,VLOOKUP(A4852,'INFORME SEVEN'!$A$1:$F$339,5,0))</f>
        <v>0</v>
      </c>
      <c r="G4852" s="65">
        <f t="shared" si="559"/>
        <v>0</v>
      </c>
      <c r="H4852" s="44">
        <f t="shared" si="558"/>
        <v>0</v>
      </c>
      <c r="I4852" s="46">
        <v>0</v>
      </c>
      <c r="J4852" s="31">
        <f t="shared" si="551"/>
        <v>0</v>
      </c>
      <c r="K4852" s="1">
        <f t="shared" si="552"/>
        <v>0</v>
      </c>
      <c r="L4852" s="1">
        <f t="shared" si="550"/>
        <v>6</v>
      </c>
    </row>
    <row r="4853" spans="1:12" ht="16.5" hidden="1" thickBot="1" x14ac:dyDescent="0.3">
      <c r="A4853" s="26">
        <v>831005</v>
      </c>
      <c r="B4853" s="42">
        <v>831005</v>
      </c>
      <c r="C4853" s="43" t="s">
        <v>206</v>
      </c>
      <c r="D4853" s="44">
        <v>0</v>
      </c>
      <c r="E4853" s="29">
        <f>IF(ISERROR(VLOOKUP(A4853,'INFORME SEVEN'!$A$1:$F$339,4,0)),0,VLOOKUP(A4853,'INFORME SEVEN'!$A$1:$F$339,4,0))</f>
        <v>0</v>
      </c>
      <c r="F4853" s="29">
        <f>IF(ISERROR(VLOOKUP(A4853,'INFORME SEVEN'!$A$1:$F$339,5,0)),0,VLOOKUP(A4853,'INFORME SEVEN'!$A$1:$F$339,5,0))</f>
        <v>0</v>
      </c>
      <c r="G4853" s="65">
        <f t="shared" si="559"/>
        <v>0</v>
      </c>
      <c r="H4853" s="44">
        <f t="shared" si="558"/>
        <v>0</v>
      </c>
      <c r="I4853" s="46">
        <v>0</v>
      </c>
      <c r="J4853" s="31">
        <f t="shared" si="551"/>
        <v>0</v>
      </c>
      <c r="K4853" s="1">
        <f t="shared" si="552"/>
        <v>0</v>
      </c>
      <c r="L4853" s="1">
        <f t="shared" si="550"/>
        <v>6</v>
      </c>
    </row>
    <row r="4854" spans="1:12" ht="16.5" hidden="1" thickBot="1" x14ac:dyDescent="0.3">
      <c r="A4854" s="26">
        <v>831090</v>
      </c>
      <c r="B4854" s="42">
        <v>831090</v>
      </c>
      <c r="C4854" s="43" t="s">
        <v>2093</v>
      </c>
      <c r="D4854" s="44">
        <v>0</v>
      </c>
      <c r="E4854" s="29">
        <f>IF(ISERROR(VLOOKUP(A4854,'INFORME SEVEN'!$A$1:$F$339,4,0)),0,VLOOKUP(A4854,'INFORME SEVEN'!$A$1:$F$339,4,0))</f>
        <v>0</v>
      </c>
      <c r="F4854" s="29">
        <f>IF(ISERROR(VLOOKUP(A4854,'INFORME SEVEN'!$A$1:$F$339,5,0)),0,VLOOKUP(A4854,'INFORME SEVEN'!$A$1:$F$339,5,0))</f>
        <v>0</v>
      </c>
      <c r="G4854" s="65">
        <f t="shared" si="559"/>
        <v>0</v>
      </c>
      <c r="H4854" s="44">
        <f t="shared" si="558"/>
        <v>0</v>
      </c>
      <c r="I4854" s="46">
        <v>0</v>
      </c>
      <c r="J4854" s="31">
        <f t="shared" si="551"/>
        <v>0</v>
      </c>
      <c r="K4854" s="1">
        <f t="shared" si="552"/>
        <v>0</v>
      </c>
      <c r="L4854" s="1">
        <f t="shared" si="550"/>
        <v>6</v>
      </c>
    </row>
    <row r="4855" spans="1:12" ht="16.5" hidden="1" thickBot="1" x14ac:dyDescent="0.3">
      <c r="A4855" s="26">
        <v>8312</v>
      </c>
      <c r="B4855" s="48">
        <v>831200</v>
      </c>
      <c r="C4855" s="49" t="s">
        <v>2094</v>
      </c>
      <c r="D4855" s="39">
        <v>0</v>
      </c>
      <c r="E4855" s="29">
        <f>IF(ISERROR(VLOOKUP(A4855,'INFORME SEVEN'!$A$1:$F$339,4,0)),0,VLOOKUP(A4855,'INFORME SEVEN'!$A$1:$F$339,4,0))</f>
        <v>0</v>
      </c>
      <c r="F4855" s="29">
        <f>IF(ISERROR(VLOOKUP(A4855,'INFORME SEVEN'!$A$1:$F$339,5,0)),0,VLOOKUP(A4855,'INFORME SEVEN'!$A$1:$F$339,5,0))</f>
        <v>0</v>
      </c>
      <c r="G4855" s="39">
        <f t="shared" si="559"/>
        <v>0</v>
      </c>
      <c r="H4855" s="50">
        <f t="shared" si="558"/>
        <v>0</v>
      </c>
      <c r="I4855" s="51">
        <v>0</v>
      </c>
      <c r="J4855" s="31">
        <f t="shared" si="551"/>
        <v>0</v>
      </c>
      <c r="K4855" s="1">
        <f t="shared" si="552"/>
        <v>0</v>
      </c>
      <c r="L4855" s="1">
        <f t="shared" si="550"/>
        <v>4</v>
      </c>
    </row>
    <row r="4856" spans="1:12" ht="16.5" hidden="1" thickBot="1" x14ac:dyDescent="0.3">
      <c r="A4856" s="26">
        <v>831201</v>
      </c>
      <c r="B4856" s="42">
        <v>831201</v>
      </c>
      <c r="C4856" s="43" t="s">
        <v>72</v>
      </c>
      <c r="D4856" s="44">
        <v>0</v>
      </c>
      <c r="E4856" s="29">
        <f>IF(ISERROR(VLOOKUP(A4856,'INFORME SEVEN'!$A$1:$F$339,4,0)),0,VLOOKUP(A4856,'INFORME SEVEN'!$A$1:$F$339,4,0))</f>
        <v>0</v>
      </c>
      <c r="F4856" s="29">
        <f>IF(ISERROR(VLOOKUP(A4856,'INFORME SEVEN'!$A$1:$F$339,5,0)),0,VLOOKUP(A4856,'INFORME SEVEN'!$A$1:$F$339,5,0))</f>
        <v>0</v>
      </c>
      <c r="G4856" s="65">
        <f t="shared" si="559"/>
        <v>0</v>
      </c>
      <c r="H4856" s="44">
        <f t="shared" si="558"/>
        <v>0</v>
      </c>
      <c r="I4856" s="46">
        <v>0</v>
      </c>
      <c r="J4856" s="31">
        <f t="shared" si="551"/>
        <v>0</v>
      </c>
      <c r="K4856" s="1">
        <f t="shared" si="552"/>
        <v>0</v>
      </c>
      <c r="L4856" s="1">
        <f t="shared" si="550"/>
        <v>6</v>
      </c>
    </row>
    <row r="4857" spans="1:12" ht="16.5" hidden="1" thickBot="1" x14ac:dyDescent="0.3">
      <c r="A4857" s="26">
        <v>831202</v>
      </c>
      <c r="B4857" s="42">
        <v>831202</v>
      </c>
      <c r="C4857" s="43" t="s">
        <v>2095</v>
      </c>
      <c r="D4857" s="44">
        <v>0</v>
      </c>
      <c r="E4857" s="29">
        <f>IF(ISERROR(VLOOKUP(A4857,'INFORME SEVEN'!$A$1:$F$339,4,0)),0,VLOOKUP(A4857,'INFORME SEVEN'!$A$1:$F$339,4,0))</f>
        <v>0</v>
      </c>
      <c r="F4857" s="29">
        <f>IF(ISERROR(VLOOKUP(A4857,'INFORME SEVEN'!$A$1:$F$339,5,0)),0,VLOOKUP(A4857,'INFORME SEVEN'!$A$1:$F$339,5,0))</f>
        <v>0</v>
      </c>
      <c r="G4857" s="65">
        <f t="shared" si="559"/>
        <v>0</v>
      </c>
      <c r="H4857" s="44">
        <f t="shared" si="558"/>
        <v>0</v>
      </c>
      <c r="I4857" s="46">
        <v>0</v>
      </c>
      <c r="J4857" s="31">
        <f t="shared" si="551"/>
        <v>0</v>
      </c>
      <c r="K4857" s="1">
        <f t="shared" si="552"/>
        <v>0</v>
      </c>
      <c r="L4857" s="1">
        <f t="shared" si="550"/>
        <v>6</v>
      </c>
    </row>
    <row r="4858" spans="1:12" ht="16.5" hidden="1" thickBot="1" x14ac:dyDescent="0.3">
      <c r="A4858" s="26">
        <v>831203</v>
      </c>
      <c r="B4858" s="42">
        <v>831203</v>
      </c>
      <c r="C4858" s="43" t="s">
        <v>2096</v>
      </c>
      <c r="D4858" s="44">
        <v>0</v>
      </c>
      <c r="E4858" s="29">
        <f>IF(ISERROR(VLOOKUP(A4858,'INFORME SEVEN'!$A$1:$F$339,4,0)),0,VLOOKUP(A4858,'INFORME SEVEN'!$A$1:$F$339,4,0))</f>
        <v>0</v>
      </c>
      <c r="F4858" s="29">
        <f>IF(ISERROR(VLOOKUP(A4858,'INFORME SEVEN'!$A$1:$F$339,5,0)),0,VLOOKUP(A4858,'INFORME SEVEN'!$A$1:$F$339,5,0))</f>
        <v>0</v>
      </c>
      <c r="G4858" s="65">
        <f t="shared" si="559"/>
        <v>0</v>
      </c>
      <c r="H4858" s="44">
        <f t="shared" si="558"/>
        <v>0</v>
      </c>
      <c r="I4858" s="46">
        <v>0</v>
      </c>
      <c r="J4858" s="31">
        <f t="shared" si="551"/>
        <v>0</v>
      </c>
      <c r="K4858" s="1">
        <f t="shared" si="552"/>
        <v>0</v>
      </c>
      <c r="L4858" s="1">
        <f t="shared" si="550"/>
        <v>6</v>
      </c>
    </row>
    <row r="4859" spans="1:12" ht="16.5" hidden="1" thickBot="1" x14ac:dyDescent="0.3">
      <c r="A4859" s="26">
        <v>831290</v>
      </c>
      <c r="B4859" s="42">
        <v>831290</v>
      </c>
      <c r="C4859" s="43" t="s">
        <v>2097</v>
      </c>
      <c r="D4859" s="44">
        <v>0</v>
      </c>
      <c r="E4859" s="29">
        <f>IF(ISERROR(VLOOKUP(A4859,'INFORME SEVEN'!$A$1:$F$339,4,0)),0,VLOOKUP(A4859,'INFORME SEVEN'!$A$1:$F$339,4,0))</f>
        <v>0</v>
      </c>
      <c r="F4859" s="29">
        <f>IF(ISERROR(VLOOKUP(A4859,'INFORME SEVEN'!$A$1:$F$339,5,0)),0,VLOOKUP(A4859,'INFORME SEVEN'!$A$1:$F$339,5,0))</f>
        <v>0</v>
      </c>
      <c r="G4859" s="65">
        <f t="shared" si="559"/>
        <v>0</v>
      </c>
      <c r="H4859" s="44">
        <f t="shared" si="558"/>
        <v>0</v>
      </c>
      <c r="I4859" s="46">
        <v>0</v>
      </c>
      <c r="J4859" s="31">
        <f t="shared" si="551"/>
        <v>0</v>
      </c>
      <c r="K4859" s="1">
        <f t="shared" si="552"/>
        <v>0</v>
      </c>
      <c r="L4859" s="1">
        <f t="shared" si="550"/>
        <v>6</v>
      </c>
    </row>
    <row r="4860" spans="1:12" ht="16.5" hidden="1" thickBot="1" x14ac:dyDescent="0.3">
      <c r="A4860" s="26">
        <v>8313</v>
      </c>
      <c r="B4860" s="48">
        <v>831300</v>
      </c>
      <c r="C4860" s="49" t="s">
        <v>2098</v>
      </c>
      <c r="D4860" s="39">
        <v>0</v>
      </c>
      <c r="E4860" s="29">
        <f>IF(ISERROR(VLOOKUP(A4860,'INFORME SEVEN'!$A$1:$F$339,4,0)),0,VLOOKUP(A4860,'INFORME SEVEN'!$A$1:$F$339,4,0))</f>
        <v>0</v>
      </c>
      <c r="F4860" s="29">
        <f>IF(ISERROR(VLOOKUP(A4860,'INFORME SEVEN'!$A$1:$F$339,5,0)),0,VLOOKUP(A4860,'INFORME SEVEN'!$A$1:$F$339,5,0))</f>
        <v>0</v>
      </c>
      <c r="G4860" s="39">
        <f t="shared" si="559"/>
        <v>0</v>
      </c>
      <c r="H4860" s="50">
        <f t="shared" si="558"/>
        <v>0</v>
      </c>
      <c r="I4860" s="51">
        <v>0</v>
      </c>
      <c r="J4860" s="31">
        <f t="shared" si="551"/>
        <v>0</v>
      </c>
      <c r="K4860" s="1">
        <f t="shared" si="552"/>
        <v>0</v>
      </c>
      <c r="L4860" s="1">
        <f t="shared" si="550"/>
        <v>4</v>
      </c>
    </row>
    <row r="4861" spans="1:12" ht="16.5" hidden="1" thickBot="1" x14ac:dyDescent="0.3">
      <c r="A4861" s="26">
        <v>831301</v>
      </c>
      <c r="B4861" s="42">
        <v>831301</v>
      </c>
      <c r="C4861" s="43" t="s">
        <v>2099</v>
      </c>
      <c r="D4861" s="44">
        <v>0</v>
      </c>
      <c r="E4861" s="29">
        <f>IF(ISERROR(VLOOKUP(A4861,'INFORME SEVEN'!$A$1:$F$339,4,0)),0,VLOOKUP(A4861,'INFORME SEVEN'!$A$1:$F$339,4,0))</f>
        <v>0</v>
      </c>
      <c r="F4861" s="29">
        <f>IF(ISERROR(VLOOKUP(A4861,'INFORME SEVEN'!$A$1:$F$339,5,0)),0,VLOOKUP(A4861,'INFORME SEVEN'!$A$1:$F$339,5,0))</f>
        <v>0</v>
      </c>
      <c r="G4861" s="65">
        <f t="shared" si="559"/>
        <v>0</v>
      </c>
      <c r="H4861" s="44">
        <f t="shared" si="558"/>
        <v>0</v>
      </c>
      <c r="I4861" s="46">
        <v>0</v>
      </c>
      <c r="J4861" s="31">
        <f t="shared" si="551"/>
        <v>0</v>
      </c>
      <c r="K4861" s="1">
        <f t="shared" si="552"/>
        <v>0</v>
      </c>
      <c r="L4861" s="1">
        <f t="shared" si="550"/>
        <v>6</v>
      </c>
    </row>
    <row r="4862" spans="1:12" ht="16.5" thickBot="1" x14ac:dyDescent="0.3">
      <c r="A4862" s="26">
        <v>8315</v>
      </c>
      <c r="B4862" s="37">
        <v>831500</v>
      </c>
      <c r="C4862" s="38" t="s">
        <v>2100</v>
      </c>
      <c r="D4862" s="39">
        <v>854343268.15999997</v>
      </c>
      <c r="E4862" s="40">
        <f>IF(ISERROR(VLOOKUP(A4862,'INFORME SEVEN'!$A$1:$F$339,4,0)),0,VLOOKUP(A4862,'INFORME SEVEN'!$A$1:$F$339,4,0))</f>
        <v>363607880.14999998</v>
      </c>
      <c r="F4862" s="40">
        <f>IF(ISERROR(VLOOKUP(A4862,'INFORME SEVEN'!$A$1:$F$339,5,0)),0,VLOOKUP(A4862,'INFORME SEVEN'!$A$1:$F$339,5,0))</f>
        <v>0</v>
      </c>
      <c r="G4862" s="39">
        <f t="shared" si="559"/>
        <v>1217951148.3099999</v>
      </c>
      <c r="H4862" s="40">
        <v>0</v>
      </c>
      <c r="I4862" s="41">
        <f>+I4863+I4868</f>
        <v>1217951148.3099999</v>
      </c>
      <c r="J4862" s="31">
        <f t="shared" si="551"/>
        <v>0</v>
      </c>
      <c r="K4862" s="1">
        <f t="shared" si="552"/>
        <v>1</v>
      </c>
      <c r="L4862" s="1">
        <f t="shared" si="550"/>
        <v>4</v>
      </c>
    </row>
    <row r="4863" spans="1:12" ht="15.75" thickBot="1" x14ac:dyDescent="0.25">
      <c r="A4863" s="26">
        <v>831510</v>
      </c>
      <c r="B4863" s="450">
        <v>831510</v>
      </c>
      <c r="C4863" s="451" t="s">
        <v>803</v>
      </c>
      <c r="D4863" s="65">
        <v>766378772.02999997</v>
      </c>
      <c r="E4863" s="45">
        <f>IF(ISERROR(VLOOKUP(A4863,'INFORME SEVEN'!$A$1:$F$339,4,0)),0,VLOOKUP(A4863,'INFORME SEVEN'!$A$1:$F$339,4,0))</f>
        <v>363607880.14999998</v>
      </c>
      <c r="F4863" s="45">
        <f>IF(ISERROR(VLOOKUP(A4863,'INFORME SEVEN'!$A$1:$F$339,5,0)),0,VLOOKUP(A4863,'INFORME SEVEN'!$A$1:$F$339,5,0))</f>
        <v>0</v>
      </c>
      <c r="G4863" s="65">
        <f t="shared" si="559"/>
        <v>1129986652.1799998</v>
      </c>
      <c r="H4863" s="45">
        <v>0</v>
      </c>
      <c r="I4863" s="47">
        <f t="shared" ref="I4863" si="560">+G4863</f>
        <v>1129986652.1799998</v>
      </c>
      <c r="J4863" s="31">
        <f t="shared" si="551"/>
        <v>0</v>
      </c>
      <c r="K4863" s="1">
        <f t="shared" si="552"/>
        <v>1</v>
      </c>
      <c r="L4863" s="1">
        <f t="shared" si="550"/>
        <v>6</v>
      </c>
    </row>
    <row r="4864" spans="1:12" ht="16.5" hidden="1" thickBot="1" x14ac:dyDescent="0.3">
      <c r="A4864" s="26">
        <v>831532</v>
      </c>
      <c r="B4864" s="42">
        <v>831532</v>
      </c>
      <c r="C4864" s="43" t="s">
        <v>1284</v>
      </c>
      <c r="D4864" s="44">
        <v>0</v>
      </c>
      <c r="E4864" s="29">
        <f>IF(ISERROR(VLOOKUP(A4864,'INFORME SEVEN'!$A$1:$F$339,4,0)),0,VLOOKUP(A4864,'INFORME SEVEN'!$A$1:$F$339,4,0))</f>
        <v>0</v>
      </c>
      <c r="F4864" s="29">
        <f>IF(ISERROR(VLOOKUP(A4864,'INFORME SEVEN'!$A$1:$F$339,5,0)),0,VLOOKUP(A4864,'INFORME SEVEN'!$A$1:$F$339,5,0))</f>
        <v>0</v>
      </c>
      <c r="G4864" s="65">
        <f t="shared" si="559"/>
        <v>0</v>
      </c>
      <c r="H4864" s="44">
        <f t="shared" ref="H4864:H4867" si="561">+G4864</f>
        <v>0</v>
      </c>
      <c r="I4864" s="46">
        <v>0</v>
      </c>
      <c r="J4864" s="31">
        <f t="shared" si="551"/>
        <v>0</v>
      </c>
      <c r="K4864" s="1">
        <f t="shared" si="552"/>
        <v>0</v>
      </c>
      <c r="L4864" s="1">
        <f t="shared" si="550"/>
        <v>6</v>
      </c>
    </row>
    <row r="4865" spans="1:12" ht="16.5" hidden="1" thickBot="1" x14ac:dyDescent="0.3">
      <c r="A4865" s="26">
        <v>831533</v>
      </c>
      <c r="B4865" s="42">
        <v>831533</v>
      </c>
      <c r="C4865" s="43" t="s">
        <v>1368</v>
      </c>
      <c r="D4865" s="44">
        <v>0</v>
      </c>
      <c r="E4865" s="29">
        <f>IF(ISERROR(VLOOKUP(A4865,'INFORME SEVEN'!$A$1:$F$339,4,0)),0,VLOOKUP(A4865,'INFORME SEVEN'!$A$1:$F$339,4,0))</f>
        <v>0</v>
      </c>
      <c r="F4865" s="29">
        <f>IF(ISERROR(VLOOKUP(A4865,'INFORME SEVEN'!$A$1:$F$339,5,0)),0,VLOOKUP(A4865,'INFORME SEVEN'!$A$1:$F$339,5,0))</f>
        <v>0</v>
      </c>
      <c r="G4865" s="65">
        <f t="shared" si="559"/>
        <v>0</v>
      </c>
      <c r="H4865" s="44">
        <f t="shared" si="561"/>
        <v>0</v>
      </c>
      <c r="I4865" s="46">
        <v>0</v>
      </c>
      <c r="J4865" s="31">
        <f t="shared" si="551"/>
        <v>0</v>
      </c>
      <c r="K4865" s="1">
        <f t="shared" si="552"/>
        <v>0</v>
      </c>
      <c r="L4865" s="1">
        <f t="shared" si="550"/>
        <v>6</v>
      </c>
    </row>
    <row r="4866" spans="1:12" ht="16.5" hidden="1" thickBot="1" x14ac:dyDescent="0.3">
      <c r="A4866" s="26">
        <v>831534</v>
      </c>
      <c r="B4866" s="42">
        <v>831534</v>
      </c>
      <c r="C4866" s="43" t="s">
        <v>801</v>
      </c>
      <c r="D4866" s="44">
        <v>0</v>
      </c>
      <c r="E4866" s="29">
        <f>IF(ISERROR(VLOOKUP(A4866,'INFORME SEVEN'!$A$1:$F$339,4,0)),0,VLOOKUP(A4866,'INFORME SEVEN'!$A$1:$F$339,4,0))</f>
        <v>0</v>
      </c>
      <c r="F4866" s="29">
        <f>IF(ISERROR(VLOOKUP(A4866,'INFORME SEVEN'!$A$1:$F$339,5,0)),0,VLOOKUP(A4866,'INFORME SEVEN'!$A$1:$F$339,5,0))</f>
        <v>0</v>
      </c>
      <c r="G4866" s="65">
        <f t="shared" si="559"/>
        <v>0</v>
      </c>
      <c r="H4866" s="44">
        <f t="shared" si="561"/>
        <v>0</v>
      </c>
      <c r="I4866" s="46">
        <v>0</v>
      </c>
      <c r="J4866" s="31">
        <f t="shared" si="551"/>
        <v>0</v>
      </c>
      <c r="K4866" s="1">
        <f t="shared" si="552"/>
        <v>0</v>
      </c>
      <c r="L4866" s="1">
        <f t="shared" si="550"/>
        <v>6</v>
      </c>
    </row>
    <row r="4867" spans="1:12" ht="16.5" hidden="1" thickBot="1" x14ac:dyDescent="0.3">
      <c r="A4867" s="26">
        <v>831535</v>
      </c>
      <c r="B4867" s="42">
        <v>831535</v>
      </c>
      <c r="C4867" s="43" t="s">
        <v>373</v>
      </c>
      <c r="D4867" s="44">
        <v>0</v>
      </c>
      <c r="E4867" s="29">
        <f>IF(ISERROR(VLOOKUP(A4867,'INFORME SEVEN'!$A$1:$F$339,4,0)),0,VLOOKUP(A4867,'INFORME SEVEN'!$A$1:$F$339,4,0))</f>
        <v>0</v>
      </c>
      <c r="F4867" s="29">
        <f>IF(ISERROR(VLOOKUP(A4867,'INFORME SEVEN'!$A$1:$F$339,5,0)),0,VLOOKUP(A4867,'INFORME SEVEN'!$A$1:$F$339,5,0))</f>
        <v>0</v>
      </c>
      <c r="G4867" s="65">
        <f t="shared" si="559"/>
        <v>0</v>
      </c>
      <c r="H4867" s="44">
        <f t="shared" si="561"/>
        <v>0</v>
      </c>
      <c r="I4867" s="46">
        <v>0</v>
      </c>
      <c r="J4867" s="31">
        <f t="shared" si="551"/>
        <v>0</v>
      </c>
      <c r="K4867" s="1">
        <f t="shared" si="552"/>
        <v>0</v>
      </c>
      <c r="L4867" s="1">
        <f t="shared" si="550"/>
        <v>6</v>
      </c>
    </row>
    <row r="4868" spans="1:12" ht="15.75" thickBot="1" x14ac:dyDescent="0.25">
      <c r="A4868" s="26">
        <v>831536</v>
      </c>
      <c r="B4868" s="450">
        <v>831536</v>
      </c>
      <c r="C4868" s="451" t="s">
        <v>479</v>
      </c>
      <c r="D4868" s="65">
        <v>87964496.129999995</v>
      </c>
      <c r="E4868" s="45">
        <f>IF(ISERROR(VLOOKUP(A4868,'INFORME SEVEN'!$A$1:$F$339,4,0)),0,VLOOKUP(A4868,'INFORME SEVEN'!$A$1:$F$339,4,0))</f>
        <v>0</v>
      </c>
      <c r="F4868" s="45">
        <f>IF(ISERROR(VLOOKUP(A4868,'INFORME SEVEN'!$A$1:$F$339,5,0)),0,VLOOKUP(A4868,'INFORME SEVEN'!$A$1:$F$339,5,0))</f>
        <v>0</v>
      </c>
      <c r="G4868" s="65">
        <f t="shared" si="559"/>
        <v>87964496.129999995</v>
      </c>
      <c r="H4868" s="45">
        <v>0</v>
      </c>
      <c r="I4868" s="47">
        <f>+G4868</f>
        <v>87964496.129999995</v>
      </c>
      <c r="J4868" s="31">
        <f t="shared" si="551"/>
        <v>0</v>
      </c>
      <c r="K4868" s="1">
        <f t="shared" si="552"/>
        <v>1</v>
      </c>
      <c r="L4868" s="1">
        <f t="shared" si="550"/>
        <v>6</v>
      </c>
    </row>
    <row r="4869" spans="1:12" ht="16.5" hidden="1" thickBot="1" x14ac:dyDescent="0.3">
      <c r="A4869" s="26">
        <v>831537</v>
      </c>
      <c r="B4869" s="42">
        <v>831537</v>
      </c>
      <c r="C4869" s="43" t="s">
        <v>888</v>
      </c>
      <c r="D4869" s="44">
        <v>0</v>
      </c>
      <c r="E4869" s="29">
        <f>IF(ISERROR(VLOOKUP(A4869,'INFORME SEVEN'!$A$1:$F$339,4,0)),0,VLOOKUP(A4869,'INFORME SEVEN'!$A$1:$F$339,4,0))</f>
        <v>0</v>
      </c>
      <c r="F4869" s="29">
        <f>IF(ISERROR(VLOOKUP(A4869,'INFORME SEVEN'!$A$1:$F$339,5,0)),0,VLOOKUP(A4869,'INFORME SEVEN'!$A$1:$F$339,5,0))</f>
        <v>0</v>
      </c>
      <c r="G4869" s="65">
        <f t="shared" si="559"/>
        <v>0</v>
      </c>
      <c r="H4869" s="44">
        <f t="shared" ref="H4869:H4896" si="562">+G4869</f>
        <v>0</v>
      </c>
      <c r="I4869" s="46">
        <v>0</v>
      </c>
      <c r="J4869" s="31">
        <f t="shared" si="551"/>
        <v>0</v>
      </c>
      <c r="K4869" s="1">
        <f t="shared" si="552"/>
        <v>0</v>
      </c>
      <c r="L4869" s="1">
        <f t="shared" si="550"/>
        <v>6</v>
      </c>
    </row>
    <row r="4870" spans="1:12" ht="16.5" hidden="1" thickBot="1" x14ac:dyDescent="0.3">
      <c r="A4870" s="26">
        <v>831590</v>
      </c>
      <c r="B4870" s="42">
        <v>831590</v>
      </c>
      <c r="C4870" s="43" t="s">
        <v>2101</v>
      </c>
      <c r="D4870" s="44">
        <v>0</v>
      </c>
      <c r="E4870" s="29">
        <f>IF(ISERROR(VLOOKUP(A4870,'INFORME SEVEN'!$A$1:$F$339,4,0)),0,VLOOKUP(A4870,'INFORME SEVEN'!$A$1:$F$339,4,0))</f>
        <v>0</v>
      </c>
      <c r="F4870" s="29">
        <f>IF(ISERROR(VLOOKUP(A4870,'INFORME SEVEN'!$A$1:$F$339,5,0)),0,VLOOKUP(A4870,'INFORME SEVEN'!$A$1:$F$339,5,0))</f>
        <v>0</v>
      </c>
      <c r="G4870" s="65">
        <f t="shared" si="559"/>
        <v>0</v>
      </c>
      <c r="H4870" s="44">
        <f t="shared" si="562"/>
        <v>0</v>
      </c>
      <c r="I4870" s="46">
        <v>0</v>
      </c>
      <c r="J4870" s="31">
        <f t="shared" si="551"/>
        <v>0</v>
      </c>
      <c r="K4870" s="1">
        <f t="shared" si="552"/>
        <v>0</v>
      </c>
      <c r="L4870" s="1">
        <f t="shared" si="550"/>
        <v>6</v>
      </c>
    </row>
    <row r="4871" spans="1:12" ht="16.5" hidden="1" thickBot="1" x14ac:dyDescent="0.3">
      <c r="A4871" s="26">
        <v>8317</v>
      </c>
      <c r="B4871" s="48">
        <v>831700</v>
      </c>
      <c r="C4871" s="49" t="s">
        <v>2102</v>
      </c>
      <c r="D4871" s="39">
        <v>0</v>
      </c>
      <c r="E4871" s="29">
        <f>IF(ISERROR(VLOOKUP(A4871,'INFORME SEVEN'!$A$1:$F$339,4,0)),0,VLOOKUP(A4871,'INFORME SEVEN'!$A$1:$F$339,4,0))</f>
        <v>0</v>
      </c>
      <c r="F4871" s="29">
        <f>IF(ISERROR(VLOOKUP(A4871,'INFORME SEVEN'!$A$1:$F$339,5,0)),0,VLOOKUP(A4871,'INFORME SEVEN'!$A$1:$F$339,5,0))</f>
        <v>0</v>
      </c>
      <c r="G4871" s="39">
        <f t="shared" si="559"/>
        <v>0</v>
      </c>
      <c r="H4871" s="50">
        <f t="shared" si="562"/>
        <v>0</v>
      </c>
      <c r="I4871" s="51">
        <v>0</v>
      </c>
      <c r="J4871" s="31">
        <f t="shared" si="551"/>
        <v>0</v>
      </c>
      <c r="K4871" s="1">
        <f t="shared" si="552"/>
        <v>0</v>
      </c>
      <c r="L4871" s="1">
        <f t="shared" si="550"/>
        <v>4</v>
      </c>
    </row>
    <row r="4872" spans="1:12" ht="16.5" hidden="1" thickBot="1" x14ac:dyDescent="0.3">
      <c r="A4872" s="26">
        <v>831702</v>
      </c>
      <c r="B4872" s="42">
        <v>831702</v>
      </c>
      <c r="C4872" s="43" t="s">
        <v>2103</v>
      </c>
      <c r="D4872" s="44">
        <v>0</v>
      </c>
      <c r="E4872" s="29">
        <f>IF(ISERROR(VLOOKUP(A4872,'INFORME SEVEN'!$A$1:$F$339,4,0)),0,VLOOKUP(A4872,'INFORME SEVEN'!$A$1:$F$339,4,0))</f>
        <v>0</v>
      </c>
      <c r="F4872" s="29">
        <f>IF(ISERROR(VLOOKUP(A4872,'INFORME SEVEN'!$A$1:$F$339,5,0)),0,VLOOKUP(A4872,'INFORME SEVEN'!$A$1:$F$339,5,0))</f>
        <v>0</v>
      </c>
      <c r="G4872" s="65">
        <f t="shared" si="559"/>
        <v>0</v>
      </c>
      <c r="H4872" s="44">
        <f t="shared" si="562"/>
        <v>0</v>
      </c>
      <c r="I4872" s="46">
        <v>0</v>
      </c>
      <c r="J4872" s="31">
        <f t="shared" si="551"/>
        <v>0</v>
      </c>
      <c r="K4872" s="1">
        <f t="shared" si="552"/>
        <v>0</v>
      </c>
      <c r="L4872" s="1">
        <f t="shared" si="550"/>
        <v>6</v>
      </c>
    </row>
    <row r="4873" spans="1:12" ht="16.5" hidden="1" thickBot="1" x14ac:dyDescent="0.3">
      <c r="A4873" s="26">
        <v>8333</v>
      </c>
      <c r="B4873" s="48">
        <v>833300</v>
      </c>
      <c r="C4873" s="49" t="s">
        <v>2104</v>
      </c>
      <c r="D4873" s="39">
        <v>0</v>
      </c>
      <c r="E4873" s="29">
        <f>IF(ISERROR(VLOOKUP(A4873,'INFORME SEVEN'!$A$1:$F$339,4,0)),0,VLOOKUP(A4873,'INFORME SEVEN'!$A$1:$F$339,4,0))</f>
        <v>0</v>
      </c>
      <c r="F4873" s="29">
        <f>IF(ISERROR(VLOOKUP(A4873,'INFORME SEVEN'!$A$1:$F$339,5,0)),0,VLOOKUP(A4873,'INFORME SEVEN'!$A$1:$F$339,5,0))</f>
        <v>0</v>
      </c>
      <c r="G4873" s="39">
        <f t="shared" si="559"/>
        <v>0</v>
      </c>
      <c r="H4873" s="50">
        <f t="shared" si="562"/>
        <v>0</v>
      </c>
      <c r="I4873" s="51">
        <v>0</v>
      </c>
      <c r="J4873" s="31">
        <f t="shared" si="551"/>
        <v>0</v>
      </c>
      <c r="K4873" s="1">
        <f t="shared" si="552"/>
        <v>0</v>
      </c>
      <c r="L4873" s="1">
        <f t="shared" si="550"/>
        <v>4</v>
      </c>
    </row>
    <row r="4874" spans="1:12" ht="16.5" hidden="1" thickBot="1" x14ac:dyDescent="0.3">
      <c r="A4874" s="26">
        <v>833301</v>
      </c>
      <c r="B4874" s="42">
        <v>833301</v>
      </c>
      <c r="C4874" s="43" t="s">
        <v>2105</v>
      </c>
      <c r="D4874" s="44">
        <v>0</v>
      </c>
      <c r="E4874" s="29">
        <f>IF(ISERROR(VLOOKUP(A4874,'INFORME SEVEN'!$A$1:$F$339,4,0)),0,VLOOKUP(A4874,'INFORME SEVEN'!$A$1:$F$339,4,0))</f>
        <v>0</v>
      </c>
      <c r="F4874" s="29">
        <f>IF(ISERROR(VLOOKUP(A4874,'INFORME SEVEN'!$A$1:$F$339,5,0)),0,VLOOKUP(A4874,'INFORME SEVEN'!$A$1:$F$339,5,0))</f>
        <v>0</v>
      </c>
      <c r="G4874" s="65">
        <f t="shared" si="559"/>
        <v>0</v>
      </c>
      <c r="H4874" s="44">
        <f t="shared" si="562"/>
        <v>0</v>
      </c>
      <c r="I4874" s="46">
        <v>0</v>
      </c>
      <c r="J4874" s="31">
        <f t="shared" si="551"/>
        <v>0</v>
      </c>
      <c r="K4874" s="1">
        <f t="shared" si="552"/>
        <v>0</v>
      </c>
      <c r="L4874" s="1">
        <f t="shared" si="550"/>
        <v>6</v>
      </c>
    </row>
    <row r="4875" spans="1:12" ht="16.5" hidden="1" thickBot="1" x14ac:dyDescent="0.3">
      <c r="A4875" s="26">
        <v>833302</v>
      </c>
      <c r="B4875" s="42">
        <v>833302</v>
      </c>
      <c r="C4875" s="43" t="s">
        <v>2106</v>
      </c>
      <c r="D4875" s="44">
        <v>0</v>
      </c>
      <c r="E4875" s="29">
        <f>IF(ISERROR(VLOOKUP(A4875,'INFORME SEVEN'!$A$1:$F$339,4,0)),0,VLOOKUP(A4875,'INFORME SEVEN'!$A$1:$F$339,4,0))</f>
        <v>0</v>
      </c>
      <c r="F4875" s="29">
        <f>IF(ISERROR(VLOOKUP(A4875,'INFORME SEVEN'!$A$1:$F$339,5,0)),0,VLOOKUP(A4875,'INFORME SEVEN'!$A$1:$F$339,5,0))</f>
        <v>0</v>
      </c>
      <c r="G4875" s="65">
        <f t="shared" si="559"/>
        <v>0</v>
      </c>
      <c r="H4875" s="44">
        <f t="shared" si="562"/>
        <v>0</v>
      </c>
      <c r="I4875" s="46">
        <v>0</v>
      </c>
      <c r="J4875" s="31">
        <f t="shared" si="551"/>
        <v>0</v>
      </c>
      <c r="K4875" s="1">
        <f t="shared" si="552"/>
        <v>0</v>
      </c>
      <c r="L4875" s="1">
        <f t="shared" si="550"/>
        <v>6</v>
      </c>
    </row>
    <row r="4876" spans="1:12" ht="16.5" hidden="1" thickBot="1" x14ac:dyDescent="0.3">
      <c r="A4876" s="26">
        <v>833303</v>
      </c>
      <c r="B4876" s="42">
        <v>833303</v>
      </c>
      <c r="C4876" s="43" t="s">
        <v>2107</v>
      </c>
      <c r="D4876" s="44">
        <v>0</v>
      </c>
      <c r="E4876" s="29">
        <f>IF(ISERROR(VLOOKUP(A4876,'INFORME SEVEN'!$A$1:$F$339,4,0)),0,VLOOKUP(A4876,'INFORME SEVEN'!$A$1:$F$339,4,0))</f>
        <v>0</v>
      </c>
      <c r="F4876" s="29">
        <f>IF(ISERROR(VLOOKUP(A4876,'INFORME SEVEN'!$A$1:$F$339,5,0)),0,VLOOKUP(A4876,'INFORME SEVEN'!$A$1:$F$339,5,0))</f>
        <v>0</v>
      </c>
      <c r="G4876" s="65">
        <f t="shared" si="559"/>
        <v>0</v>
      </c>
      <c r="H4876" s="44">
        <f t="shared" si="562"/>
        <v>0</v>
      </c>
      <c r="I4876" s="46">
        <v>0</v>
      </c>
      <c r="J4876" s="31">
        <f t="shared" si="551"/>
        <v>0</v>
      </c>
      <c r="K4876" s="1">
        <f t="shared" si="552"/>
        <v>0</v>
      </c>
      <c r="L4876" s="1">
        <f t="shared" si="550"/>
        <v>6</v>
      </c>
    </row>
    <row r="4877" spans="1:12" ht="16.5" hidden="1" thickBot="1" x14ac:dyDescent="0.3">
      <c r="A4877" s="26">
        <v>833304</v>
      </c>
      <c r="B4877" s="42">
        <v>833304</v>
      </c>
      <c r="C4877" s="43" t="s">
        <v>2108</v>
      </c>
      <c r="D4877" s="44">
        <v>0</v>
      </c>
      <c r="E4877" s="29">
        <f>IF(ISERROR(VLOOKUP(A4877,'INFORME SEVEN'!$A$1:$F$339,4,0)),0,VLOOKUP(A4877,'INFORME SEVEN'!$A$1:$F$339,4,0))</f>
        <v>0</v>
      </c>
      <c r="F4877" s="29">
        <f>IF(ISERROR(VLOOKUP(A4877,'INFORME SEVEN'!$A$1:$F$339,5,0)),0,VLOOKUP(A4877,'INFORME SEVEN'!$A$1:$F$339,5,0))</f>
        <v>0</v>
      </c>
      <c r="G4877" s="65">
        <f t="shared" si="559"/>
        <v>0</v>
      </c>
      <c r="H4877" s="44">
        <f t="shared" si="562"/>
        <v>0</v>
      </c>
      <c r="I4877" s="46">
        <v>0</v>
      </c>
      <c r="J4877" s="31">
        <f t="shared" si="551"/>
        <v>0</v>
      </c>
      <c r="K4877" s="1">
        <f t="shared" si="552"/>
        <v>0</v>
      </c>
      <c r="L4877" s="1">
        <f t="shared" ref="L4877:L4940" si="563">+LEN(A4877)</f>
        <v>6</v>
      </c>
    </row>
    <row r="4878" spans="1:12" ht="16.5" hidden="1" thickBot="1" x14ac:dyDescent="0.3">
      <c r="A4878" s="26">
        <v>833305</v>
      </c>
      <c r="B4878" s="42">
        <v>833305</v>
      </c>
      <c r="C4878" s="43" t="s">
        <v>2109</v>
      </c>
      <c r="D4878" s="44">
        <v>0</v>
      </c>
      <c r="E4878" s="29">
        <f>IF(ISERROR(VLOOKUP(A4878,'INFORME SEVEN'!$A$1:$F$339,4,0)),0,VLOOKUP(A4878,'INFORME SEVEN'!$A$1:$F$339,4,0))</f>
        <v>0</v>
      </c>
      <c r="F4878" s="29">
        <f>IF(ISERROR(VLOOKUP(A4878,'INFORME SEVEN'!$A$1:$F$339,5,0)),0,VLOOKUP(A4878,'INFORME SEVEN'!$A$1:$F$339,5,0))</f>
        <v>0</v>
      </c>
      <c r="G4878" s="65">
        <f t="shared" si="559"/>
        <v>0</v>
      </c>
      <c r="H4878" s="44">
        <f t="shared" si="562"/>
        <v>0</v>
      </c>
      <c r="I4878" s="46">
        <v>0</v>
      </c>
      <c r="J4878" s="31">
        <f t="shared" si="551"/>
        <v>0</v>
      </c>
      <c r="K4878" s="1">
        <f t="shared" si="552"/>
        <v>0</v>
      </c>
      <c r="L4878" s="1">
        <f t="shared" si="563"/>
        <v>6</v>
      </c>
    </row>
    <row r="4879" spans="1:12" ht="16.5" hidden="1" thickBot="1" x14ac:dyDescent="0.3">
      <c r="A4879" s="26">
        <v>833306</v>
      </c>
      <c r="B4879" s="42">
        <v>833306</v>
      </c>
      <c r="C4879" s="43" t="s">
        <v>2110</v>
      </c>
      <c r="D4879" s="44">
        <v>0</v>
      </c>
      <c r="E4879" s="29">
        <f>IF(ISERROR(VLOOKUP(A4879,'INFORME SEVEN'!$A$1:$F$339,4,0)),0,VLOOKUP(A4879,'INFORME SEVEN'!$A$1:$F$339,4,0))</f>
        <v>0</v>
      </c>
      <c r="F4879" s="29">
        <f>IF(ISERROR(VLOOKUP(A4879,'INFORME SEVEN'!$A$1:$F$339,5,0)),0,VLOOKUP(A4879,'INFORME SEVEN'!$A$1:$F$339,5,0))</f>
        <v>0</v>
      </c>
      <c r="G4879" s="65">
        <f t="shared" si="559"/>
        <v>0</v>
      </c>
      <c r="H4879" s="44">
        <f t="shared" si="562"/>
        <v>0</v>
      </c>
      <c r="I4879" s="46">
        <v>0</v>
      </c>
      <c r="J4879" s="31">
        <f t="shared" si="551"/>
        <v>0</v>
      </c>
      <c r="K4879" s="1">
        <f t="shared" si="552"/>
        <v>0</v>
      </c>
      <c r="L4879" s="1">
        <f t="shared" si="563"/>
        <v>6</v>
      </c>
    </row>
    <row r="4880" spans="1:12" ht="16.5" hidden="1" thickBot="1" x14ac:dyDescent="0.3">
      <c r="A4880" s="26">
        <v>833307</v>
      </c>
      <c r="B4880" s="42">
        <v>833307</v>
      </c>
      <c r="C4880" s="43" t="s">
        <v>2111</v>
      </c>
      <c r="D4880" s="44">
        <v>0</v>
      </c>
      <c r="E4880" s="29">
        <f>IF(ISERROR(VLOOKUP(A4880,'INFORME SEVEN'!$A$1:$F$339,4,0)),0,VLOOKUP(A4880,'INFORME SEVEN'!$A$1:$F$339,4,0))</f>
        <v>0</v>
      </c>
      <c r="F4880" s="29">
        <f>IF(ISERROR(VLOOKUP(A4880,'INFORME SEVEN'!$A$1:$F$339,5,0)),0,VLOOKUP(A4880,'INFORME SEVEN'!$A$1:$F$339,5,0))</f>
        <v>0</v>
      </c>
      <c r="G4880" s="65">
        <f t="shared" si="559"/>
        <v>0</v>
      </c>
      <c r="H4880" s="44">
        <f t="shared" si="562"/>
        <v>0</v>
      </c>
      <c r="I4880" s="46">
        <v>0</v>
      </c>
      <c r="J4880" s="31">
        <f t="shared" si="551"/>
        <v>0</v>
      </c>
      <c r="K4880" s="1">
        <f t="shared" si="552"/>
        <v>0</v>
      </c>
      <c r="L4880" s="1">
        <f t="shared" si="563"/>
        <v>6</v>
      </c>
    </row>
    <row r="4881" spans="1:12" ht="16.5" hidden="1" thickBot="1" x14ac:dyDescent="0.3">
      <c r="A4881" s="26">
        <v>833308</v>
      </c>
      <c r="B4881" s="42">
        <v>833308</v>
      </c>
      <c r="C4881" s="43" t="s">
        <v>2112</v>
      </c>
      <c r="D4881" s="44">
        <v>0</v>
      </c>
      <c r="E4881" s="29">
        <f>IF(ISERROR(VLOOKUP(A4881,'INFORME SEVEN'!$A$1:$F$339,4,0)),0,VLOOKUP(A4881,'INFORME SEVEN'!$A$1:$F$339,4,0))</f>
        <v>0</v>
      </c>
      <c r="F4881" s="29">
        <f>IF(ISERROR(VLOOKUP(A4881,'INFORME SEVEN'!$A$1:$F$339,5,0)),0,VLOOKUP(A4881,'INFORME SEVEN'!$A$1:$F$339,5,0))</f>
        <v>0</v>
      </c>
      <c r="G4881" s="65">
        <f t="shared" si="559"/>
        <v>0</v>
      </c>
      <c r="H4881" s="44">
        <f t="shared" si="562"/>
        <v>0</v>
      </c>
      <c r="I4881" s="46">
        <v>0</v>
      </c>
      <c r="J4881" s="31">
        <f t="shared" si="551"/>
        <v>0</v>
      </c>
      <c r="K4881" s="1">
        <f t="shared" si="552"/>
        <v>0</v>
      </c>
      <c r="L4881" s="1">
        <f t="shared" si="563"/>
        <v>6</v>
      </c>
    </row>
    <row r="4882" spans="1:12" ht="16.5" hidden="1" thickBot="1" x14ac:dyDescent="0.3">
      <c r="A4882" s="26">
        <v>833309</v>
      </c>
      <c r="B4882" s="42">
        <v>833309</v>
      </c>
      <c r="C4882" s="43" t="s">
        <v>2113</v>
      </c>
      <c r="D4882" s="44">
        <v>0</v>
      </c>
      <c r="E4882" s="29">
        <f>IF(ISERROR(VLOOKUP(A4882,'INFORME SEVEN'!$A$1:$F$339,4,0)),0,VLOOKUP(A4882,'INFORME SEVEN'!$A$1:$F$339,4,0))</f>
        <v>0</v>
      </c>
      <c r="F4882" s="29">
        <f>IF(ISERROR(VLOOKUP(A4882,'INFORME SEVEN'!$A$1:$F$339,5,0)),0,VLOOKUP(A4882,'INFORME SEVEN'!$A$1:$F$339,5,0))</f>
        <v>0</v>
      </c>
      <c r="G4882" s="65">
        <f t="shared" si="559"/>
        <v>0</v>
      </c>
      <c r="H4882" s="44">
        <f t="shared" si="562"/>
        <v>0</v>
      </c>
      <c r="I4882" s="46">
        <v>0</v>
      </c>
      <c r="J4882" s="31">
        <f t="shared" si="551"/>
        <v>0</v>
      </c>
      <c r="K4882" s="1">
        <f t="shared" si="552"/>
        <v>0</v>
      </c>
      <c r="L4882" s="1">
        <f t="shared" si="563"/>
        <v>6</v>
      </c>
    </row>
    <row r="4883" spans="1:12" ht="16.5" hidden="1" thickBot="1" x14ac:dyDescent="0.3">
      <c r="A4883" s="26">
        <v>833310</v>
      </c>
      <c r="B4883" s="42">
        <v>833310</v>
      </c>
      <c r="C4883" s="43" t="s">
        <v>2114</v>
      </c>
      <c r="D4883" s="44">
        <v>0</v>
      </c>
      <c r="E4883" s="29">
        <f>IF(ISERROR(VLOOKUP(A4883,'INFORME SEVEN'!$A$1:$F$339,4,0)),0,VLOOKUP(A4883,'INFORME SEVEN'!$A$1:$F$339,4,0))</f>
        <v>0</v>
      </c>
      <c r="F4883" s="29">
        <f>IF(ISERROR(VLOOKUP(A4883,'INFORME SEVEN'!$A$1:$F$339,5,0)),0,VLOOKUP(A4883,'INFORME SEVEN'!$A$1:$F$339,5,0))</f>
        <v>0</v>
      </c>
      <c r="G4883" s="65">
        <f t="shared" si="559"/>
        <v>0</v>
      </c>
      <c r="H4883" s="44">
        <f t="shared" si="562"/>
        <v>0</v>
      </c>
      <c r="I4883" s="46">
        <v>0</v>
      </c>
      <c r="J4883" s="31">
        <f t="shared" si="551"/>
        <v>0</v>
      </c>
      <c r="K4883" s="1">
        <f t="shared" si="552"/>
        <v>0</v>
      </c>
      <c r="L4883" s="1">
        <f t="shared" si="563"/>
        <v>6</v>
      </c>
    </row>
    <row r="4884" spans="1:12" ht="16.5" hidden="1" thickBot="1" x14ac:dyDescent="0.3">
      <c r="A4884" s="26">
        <v>833311</v>
      </c>
      <c r="B4884" s="42">
        <v>833311</v>
      </c>
      <c r="C4884" s="43" t="s">
        <v>2115</v>
      </c>
      <c r="D4884" s="44">
        <v>0</v>
      </c>
      <c r="E4884" s="29">
        <f>IF(ISERROR(VLOOKUP(A4884,'INFORME SEVEN'!$A$1:$F$339,4,0)),0,VLOOKUP(A4884,'INFORME SEVEN'!$A$1:$F$339,4,0))</f>
        <v>0</v>
      </c>
      <c r="F4884" s="29">
        <f>IF(ISERROR(VLOOKUP(A4884,'INFORME SEVEN'!$A$1:$F$339,5,0)),0,VLOOKUP(A4884,'INFORME SEVEN'!$A$1:$F$339,5,0))</f>
        <v>0</v>
      </c>
      <c r="G4884" s="65">
        <f t="shared" si="559"/>
        <v>0</v>
      </c>
      <c r="H4884" s="44">
        <f t="shared" si="562"/>
        <v>0</v>
      </c>
      <c r="I4884" s="46">
        <v>0</v>
      </c>
      <c r="J4884" s="31">
        <f t="shared" ref="J4884:J4947" si="564">+G4884-H4884-I4884</f>
        <v>0</v>
      </c>
      <c r="K4884" s="1">
        <f t="shared" ref="K4884:K4947" si="565">IF(D4884&lt;&gt;0,1,IF(G4884&lt;&gt;0,2,IF(F4884&lt;&gt;0,3,IF(E4884&lt;&gt;0,4,0))))</f>
        <v>0</v>
      </c>
      <c r="L4884" s="1">
        <f t="shared" si="563"/>
        <v>6</v>
      </c>
    </row>
    <row r="4885" spans="1:12" ht="16.5" hidden="1" thickBot="1" x14ac:dyDescent="0.3">
      <c r="A4885" s="26">
        <v>833312</v>
      </c>
      <c r="B4885" s="42">
        <v>833312</v>
      </c>
      <c r="C4885" s="43" t="s">
        <v>2116</v>
      </c>
      <c r="D4885" s="44">
        <v>0</v>
      </c>
      <c r="E4885" s="29">
        <f>IF(ISERROR(VLOOKUP(A4885,'INFORME SEVEN'!$A$1:$F$339,4,0)),0,VLOOKUP(A4885,'INFORME SEVEN'!$A$1:$F$339,4,0))</f>
        <v>0</v>
      </c>
      <c r="F4885" s="29">
        <f>IF(ISERROR(VLOOKUP(A4885,'INFORME SEVEN'!$A$1:$F$339,5,0)),0,VLOOKUP(A4885,'INFORME SEVEN'!$A$1:$F$339,5,0))</f>
        <v>0</v>
      </c>
      <c r="G4885" s="65">
        <f t="shared" si="559"/>
        <v>0</v>
      </c>
      <c r="H4885" s="44">
        <f t="shared" si="562"/>
        <v>0</v>
      </c>
      <c r="I4885" s="46">
        <v>0</v>
      </c>
      <c r="J4885" s="31">
        <f t="shared" si="564"/>
        <v>0</v>
      </c>
      <c r="K4885" s="1">
        <f t="shared" si="565"/>
        <v>0</v>
      </c>
      <c r="L4885" s="1">
        <f t="shared" si="563"/>
        <v>6</v>
      </c>
    </row>
    <row r="4886" spans="1:12" ht="16.5" hidden="1" thickBot="1" x14ac:dyDescent="0.3">
      <c r="A4886" s="26">
        <v>833313</v>
      </c>
      <c r="B4886" s="42">
        <v>833313</v>
      </c>
      <c r="C4886" s="43" t="s">
        <v>2117</v>
      </c>
      <c r="D4886" s="44">
        <v>0</v>
      </c>
      <c r="E4886" s="29">
        <f>IF(ISERROR(VLOOKUP(A4886,'INFORME SEVEN'!$A$1:$F$339,4,0)),0,VLOOKUP(A4886,'INFORME SEVEN'!$A$1:$F$339,4,0))</f>
        <v>0</v>
      </c>
      <c r="F4886" s="29">
        <f>IF(ISERROR(VLOOKUP(A4886,'INFORME SEVEN'!$A$1:$F$339,5,0)),0,VLOOKUP(A4886,'INFORME SEVEN'!$A$1:$F$339,5,0))</f>
        <v>0</v>
      </c>
      <c r="G4886" s="65">
        <f t="shared" si="559"/>
        <v>0</v>
      </c>
      <c r="H4886" s="44">
        <f t="shared" si="562"/>
        <v>0</v>
      </c>
      <c r="I4886" s="46">
        <v>0</v>
      </c>
      <c r="J4886" s="31">
        <f t="shared" si="564"/>
        <v>0</v>
      </c>
      <c r="K4886" s="1">
        <f t="shared" si="565"/>
        <v>0</v>
      </c>
      <c r="L4886" s="1">
        <f t="shared" si="563"/>
        <v>6</v>
      </c>
    </row>
    <row r="4887" spans="1:12" ht="16.5" hidden="1" thickBot="1" x14ac:dyDescent="0.3">
      <c r="A4887" s="26">
        <v>833314</v>
      </c>
      <c r="B4887" s="42">
        <v>833314</v>
      </c>
      <c r="C4887" s="43" t="s">
        <v>319</v>
      </c>
      <c r="D4887" s="44">
        <v>0</v>
      </c>
      <c r="E4887" s="29">
        <f>IF(ISERROR(VLOOKUP(A4887,'INFORME SEVEN'!$A$1:$F$339,4,0)),0,VLOOKUP(A4887,'INFORME SEVEN'!$A$1:$F$339,4,0))</f>
        <v>0</v>
      </c>
      <c r="F4887" s="29">
        <f>IF(ISERROR(VLOOKUP(A4887,'INFORME SEVEN'!$A$1:$F$339,5,0)),0,VLOOKUP(A4887,'INFORME SEVEN'!$A$1:$F$339,5,0))</f>
        <v>0</v>
      </c>
      <c r="G4887" s="65">
        <f t="shared" si="559"/>
        <v>0</v>
      </c>
      <c r="H4887" s="44">
        <f t="shared" si="562"/>
        <v>0</v>
      </c>
      <c r="I4887" s="46">
        <v>0</v>
      </c>
      <c r="J4887" s="31">
        <f t="shared" si="564"/>
        <v>0</v>
      </c>
      <c r="K4887" s="1">
        <f t="shared" si="565"/>
        <v>0</v>
      </c>
      <c r="L4887" s="1">
        <f t="shared" si="563"/>
        <v>6</v>
      </c>
    </row>
    <row r="4888" spans="1:12" ht="16.5" hidden="1" thickBot="1" x14ac:dyDescent="0.3">
      <c r="A4888" s="26">
        <v>833315</v>
      </c>
      <c r="B4888" s="42">
        <v>833315</v>
      </c>
      <c r="C4888" s="43" t="s">
        <v>2118</v>
      </c>
      <c r="D4888" s="44">
        <v>0</v>
      </c>
      <c r="E4888" s="29">
        <f>IF(ISERROR(VLOOKUP(A4888,'INFORME SEVEN'!$A$1:$F$339,4,0)),0,VLOOKUP(A4888,'INFORME SEVEN'!$A$1:$F$339,4,0))</f>
        <v>0</v>
      </c>
      <c r="F4888" s="29">
        <f>IF(ISERROR(VLOOKUP(A4888,'INFORME SEVEN'!$A$1:$F$339,5,0)),0,VLOOKUP(A4888,'INFORME SEVEN'!$A$1:$F$339,5,0))</f>
        <v>0</v>
      </c>
      <c r="G4888" s="65">
        <f t="shared" si="559"/>
        <v>0</v>
      </c>
      <c r="H4888" s="44">
        <f t="shared" si="562"/>
        <v>0</v>
      </c>
      <c r="I4888" s="46">
        <v>0</v>
      </c>
      <c r="J4888" s="31">
        <f t="shared" si="564"/>
        <v>0</v>
      </c>
      <c r="K4888" s="1">
        <f t="shared" si="565"/>
        <v>0</v>
      </c>
      <c r="L4888" s="1">
        <f t="shared" si="563"/>
        <v>6</v>
      </c>
    </row>
    <row r="4889" spans="1:12" ht="16.5" hidden="1" thickBot="1" x14ac:dyDescent="0.3">
      <c r="A4889" s="26">
        <v>833390</v>
      </c>
      <c r="B4889" s="42">
        <v>833390</v>
      </c>
      <c r="C4889" s="43" t="s">
        <v>321</v>
      </c>
      <c r="D4889" s="44">
        <v>0</v>
      </c>
      <c r="E4889" s="29">
        <f>IF(ISERROR(VLOOKUP(A4889,'INFORME SEVEN'!$A$1:$F$339,4,0)),0,VLOOKUP(A4889,'INFORME SEVEN'!$A$1:$F$339,4,0))</f>
        <v>0</v>
      </c>
      <c r="F4889" s="29">
        <f>IF(ISERROR(VLOOKUP(A4889,'INFORME SEVEN'!$A$1:$F$339,5,0)),0,VLOOKUP(A4889,'INFORME SEVEN'!$A$1:$F$339,5,0))</f>
        <v>0</v>
      </c>
      <c r="G4889" s="65">
        <f t="shared" si="559"/>
        <v>0</v>
      </c>
      <c r="H4889" s="44">
        <f t="shared" si="562"/>
        <v>0</v>
      </c>
      <c r="I4889" s="46">
        <v>0</v>
      </c>
      <c r="J4889" s="31">
        <f t="shared" si="564"/>
        <v>0</v>
      </c>
      <c r="K4889" s="1">
        <f t="shared" si="565"/>
        <v>0</v>
      </c>
      <c r="L4889" s="1">
        <f t="shared" si="563"/>
        <v>6</v>
      </c>
    </row>
    <row r="4890" spans="1:12" ht="16.5" hidden="1" thickBot="1" x14ac:dyDescent="0.3">
      <c r="A4890" s="26">
        <v>8344</v>
      </c>
      <c r="B4890" s="48">
        <v>834400</v>
      </c>
      <c r="C4890" s="49" t="s">
        <v>2119</v>
      </c>
      <c r="D4890" s="39">
        <v>0</v>
      </c>
      <c r="E4890" s="29">
        <f>IF(ISERROR(VLOOKUP(A4890,'INFORME SEVEN'!$A$1:$F$339,4,0)),0,VLOOKUP(A4890,'INFORME SEVEN'!$A$1:$F$339,4,0))</f>
        <v>0</v>
      </c>
      <c r="F4890" s="29">
        <f>IF(ISERROR(VLOOKUP(A4890,'INFORME SEVEN'!$A$1:$F$339,5,0)),0,VLOOKUP(A4890,'INFORME SEVEN'!$A$1:$F$339,5,0))</f>
        <v>0</v>
      </c>
      <c r="G4890" s="39">
        <f t="shared" si="559"/>
        <v>0</v>
      </c>
      <c r="H4890" s="50">
        <f t="shared" si="562"/>
        <v>0</v>
      </c>
      <c r="I4890" s="51">
        <v>0</v>
      </c>
      <c r="J4890" s="31">
        <f t="shared" si="564"/>
        <v>0</v>
      </c>
      <c r="K4890" s="1">
        <f t="shared" si="565"/>
        <v>0</v>
      </c>
      <c r="L4890" s="1">
        <f t="shared" si="563"/>
        <v>4</v>
      </c>
    </row>
    <row r="4891" spans="1:12" ht="16.5" hidden="1" thickBot="1" x14ac:dyDescent="0.3">
      <c r="A4891" s="26">
        <v>834401</v>
      </c>
      <c r="B4891" s="42">
        <v>834401</v>
      </c>
      <c r="C4891" s="43" t="s">
        <v>2091</v>
      </c>
      <c r="D4891" s="44">
        <v>0</v>
      </c>
      <c r="E4891" s="29">
        <f>IF(ISERROR(VLOOKUP(A4891,'INFORME SEVEN'!$A$1:$F$339,4,0)),0,VLOOKUP(A4891,'INFORME SEVEN'!$A$1:$F$339,4,0))</f>
        <v>0</v>
      </c>
      <c r="F4891" s="29">
        <f>IF(ISERROR(VLOOKUP(A4891,'INFORME SEVEN'!$A$1:$F$339,5,0)),0,VLOOKUP(A4891,'INFORME SEVEN'!$A$1:$F$339,5,0))</f>
        <v>0</v>
      </c>
      <c r="G4891" s="65">
        <f t="shared" si="559"/>
        <v>0</v>
      </c>
      <c r="H4891" s="44">
        <f t="shared" si="562"/>
        <v>0</v>
      </c>
      <c r="I4891" s="46">
        <v>0</v>
      </c>
      <c r="J4891" s="31">
        <f t="shared" si="564"/>
        <v>0</v>
      </c>
      <c r="K4891" s="1">
        <f t="shared" si="565"/>
        <v>0</v>
      </c>
      <c r="L4891" s="1">
        <f t="shared" si="563"/>
        <v>6</v>
      </c>
    </row>
    <row r="4892" spans="1:12" ht="16.5" hidden="1" thickBot="1" x14ac:dyDescent="0.3">
      <c r="A4892" s="26">
        <v>834402</v>
      </c>
      <c r="B4892" s="42">
        <v>834402</v>
      </c>
      <c r="C4892" s="43" t="s">
        <v>2120</v>
      </c>
      <c r="D4892" s="44">
        <v>0</v>
      </c>
      <c r="E4892" s="29">
        <f>IF(ISERROR(VLOOKUP(A4892,'INFORME SEVEN'!$A$1:$F$339,4,0)),0,VLOOKUP(A4892,'INFORME SEVEN'!$A$1:$F$339,4,0))</f>
        <v>0</v>
      </c>
      <c r="F4892" s="29">
        <f>IF(ISERROR(VLOOKUP(A4892,'INFORME SEVEN'!$A$1:$F$339,5,0)),0,VLOOKUP(A4892,'INFORME SEVEN'!$A$1:$F$339,5,0))</f>
        <v>0</v>
      </c>
      <c r="G4892" s="65">
        <f t="shared" si="559"/>
        <v>0</v>
      </c>
      <c r="H4892" s="44">
        <f t="shared" si="562"/>
        <v>0</v>
      </c>
      <c r="I4892" s="46">
        <v>0</v>
      </c>
      <c r="J4892" s="31">
        <f t="shared" si="564"/>
        <v>0</v>
      </c>
      <c r="K4892" s="1">
        <f t="shared" si="565"/>
        <v>0</v>
      </c>
      <c r="L4892" s="1">
        <f t="shared" si="563"/>
        <v>6</v>
      </c>
    </row>
    <row r="4893" spans="1:12" ht="16.5" hidden="1" thickBot="1" x14ac:dyDescent="0.3">
      <c r="A4893" s="26">
        <v>834403</v>
      </c>
      <c r="B4893" s="42">
        <v>834403</v>
      </c>
      <c r="C4893" s="43" t="s">
        <v>870</v>
      </c>
      <c r="D4893" s="44">
        <v>0</v>
      </c>
      <c r="E4893" s="29">
        <f>IF(ISERROR(VLOOKUP(A4893,'INFORME SEVEN'!$A$1:$F$339,4,0)),0,VLOOKUP(A4893,'INFORME SEVEN'!$A$1:$F$339,4,0))</f>
        <v>0</v>
      </c>
      <c r="F4893" s="29">
        <f>IF(ISERROR(VLOOKUP(A4893,'INFORME SEVEN'!$A$1:$F$339,5,0)),0,VLOOKUP(A4893,'INFORME SEVEN'!$A$1:$F$339,5,0))</f>
        <v>0</v>
      </c>
      <c r="G4893" s="65">
        <f t="shared" si="559"/>
        <v>0</v>
      </c>
      <c r="H4893" s="44">
        <f t="shared" si="562"/>
        <v>0</v>
      </c>
      <c r="I4893" s="46">
        <v>0</v>
      </c>
      <c r="J4893" s="31">
        <f t="shared" si="564"/>
        <v>0</v>
      </c>
      <c r="K4893" s="1">
        <f t="shared" si="565"/>
        <v>0</v>
      </c>
      <c r="L4893" s="1">
        <f t="shared" si="563"/>
        <v>6</v>
      </c>
    </row>
    <row r="4894" spans="1:12" ht="16.5" hidden="1" thickBot="1" x14ac:dyDescent="0.3">
      <c r="A4894" s="26">
        <v>834404</v>
      </c>
      <c r="B4894" s="42">
        <v>834404</v>
      </c>
      <c r="C4894" s="43" t="s">
        <v>2081</v>
      </c>
      <c r="D4894" s="44">
        <v>0</v>
      </c>
      <c r="E4894" s="29">
        <f>IF(ISERROR(VLOOKUP(A4894,'INFORME SEVEN'!$A$1:$F$339,4,0)),0,VLOOKUP(A4894,'INFORME SEVEN'!$A$1:$F$339,4,0))</f>
        <v>0</v>
      </c>
      <c r="F4894" s="29">
        <f>IF(ISERROR(VLOOKUP(A4894,'INFORME SEVEN'!$A$1:$F$339,5,0)),0,VLOOKUP(A4894,'INFORME SEVEN'!$A$1:$F$339,5,0))</f>
        <v>0</v>
      </c>
      <c r="G4894" s="65">
        <f t="shared" si="559"/>
        <v>0</v>
      </c>
      <c r="H4894" s="44">
        <f t="shared" si="562"/>
        <v>0</v>
      </c>
      <c r="I4894" s="46">
        <v>0</v>
      </c>
      <c r="J4894" s="31">
        <f t="shared" si="564"/>
        <v>0</v>
      </c>
      <c r="K4894" s="1">
        <f t="shared" si="565"/>
        <v>0</v>
      </c>
      <c r="L4894" s="1">
        <f t="shared" si="563"/>
        <v>6</v>
      </c>
    </row>
    <row r="4895" spans="1:12" ht="16.5" hidden="1" thickBot="1" x14ac:dyDescent="0.3">
      <c r="A4895" s="26">
        <v>834405</v>
      </c>
      <c r="B4895" s="42">
        <v>834405</v>
      </c>
      <c r="C4895" s="43" t="s">
        <v>2121</v>
      </c>
      <c r="D4895" s="44">
        <v>0</v>
      </c>
      <c r="E4895" s="29">
        <f>IF(ISERROR(VLOOKUP(A4895,'INFORME SEVEN'!$A$1:$F$339,4,0)),0,VLOOKUP(A4895,'INFORME SEVEN'!$A$1:$F$339,4,0))</f>
        <v>0</v>
      </c>
      <c r="F4895" s="29">
        <f>IF(ISERROR(VLOOKUP(A4895,'INFORME SEVEN'!$A$1:$F$339,5,0)),0,VLOOKUP(A4895,'INFORME SEVEN'!$A$1:$F$339,5,0))</f>
        <v>0</v>
      </c>
      <c r="G4895" s="65">
        <f t="shared" si="559"/>
        <v>0</v>
      </c>
      <c r="H4895" s="44">
        <f t="shared" si="562"/>
        <v>0</v>
      </c>
      <c r="I4895" s="46">
        <v>0</v>
      </c>
      <c r="J4895" s="31">
        <f t="shared" si="564"/>
        <v>0</v>
      </c>
      <c r="K4895" s="1">
        <f t="shared" si="565"/>
        <v>0</v>
      </c>
      <c r="L4895" s="1">
        <f t="shared" si="563"/>
        <v>6</v>
      </c>
    </row>
    <row r="4896" spans="1:12" ht="16.5" hidden="1" thickBot="1" x14ac:dyDescent="0.3">
      <c r="A4896" s="26">
        <v>834490</v>
      </c>
      <c r="B4896" s="42">
        <v>834490</v>
      </c>
      <c r="C4896" s="43" t="s">
        <v>2122</v>
      </c>
      <c r="D4896" s="44">
        <v>0</v>
      </c>
      <c r="E4896" s="29">
        <f>IF(ISERROR(VLOOKUP(A4896,'INFORME SEVEN'!$A$1:$F$339,4,0)),0,VLOOKUP(A4896,'INFORME SEVEN'!$A$1:$F$339,4,0))</f>
        <v>0</v>
      </c>
      <c r="F4896" s="29">
        <f>IF(ISERROR(VLOOKUP(A4896,'INFORME SEVEN'!$A$1:$F$339,5,0)),0,VLOOKUP(A4896,'INFORME SEVEN'!$A$1:$F$339,5,0))</f>
        <v>0</v>
      </c>
      <c r="G4896" s="65">
        <f t="shared" si="559"/>
        <v>0</v>
      </c>
      <c r="H4896" s="44">
        <f t="shared" si="562"/>
        <v>0</v>
      </c>
      <c r="I4896" s="46">
        <v>0</v>
      </c>
      <c r="J4896" s="31">
        <f t="shared" si="564"/>
        <v>0</v>
      </c>
      <c r="K4896" s="1">
        <f t="shared" si="565"/>
        <v>0</v>
      </c>
      <c r="L4896" s="1">
        <f t="shared" si="563"/>
        <v>6</v>
      </c>
    </row>
    <row r="4897" spans="1:12" ht="16.5" thickBot="1" x14ac:dyDescent="0.3">
      <c r="A4897" s="26">
        <v>8347</v>
      </c>
      <c r="B4897" s="37">
        <v>834700</v>
      </c>
      <c r="C4897" s="38" t="s">
        <v>859</v>
      </c>
      <c r="D4897" s="39">
        <v>85773924864.740005</v>
      </c>
      <c r="E4897" s="40">
        <f>IF(ISERROR(VLOOKUP(A4897,'INFORME SEVEN'!$A$1:$F$339,4,0)),0,VLOOKUP(A4897,'INFORME SEVEN'!$A$1:$F$339,4,0))</f>
        <v>0</v>
      </c>
      <c r="F4897" s="40">
        <f>IF(ISERROR(VLOOKUP(A4897,'INFORME SEVEN'!$A$1:$F$339,5,0)),0,VLOOKUP(A4897,'INFORME SEVEN'!$A$1:$F$339,5,0))</f>
        <v>0</v>
      </c>
      <c r="G4897" s="39">
        <f t="shared" si="559"/>
        <v>85773924864.740005</v>
      </c>
      <c r="H4897" s="40">
        <v>0</v>
      </c>
      <c r="I4897" s="41">
        <f>+I4900</f>
        <v>85773924864.740005</v>
      </c>
      <c r="J4897" s="31">
        <f t="shared" si="564"/>
        <v>0</v>
      </c>
      <c r="K4897" s="1">
        <f t="shared" si="565"/>
        <v>1</v>
      </c>
      <c r="L4897" s="1">
        <f t="shared" si="563"/>
        <v>4</v>
      </c>
    </row>
    <row r="4898" spans="1:12" ht="16.5" hidden="1" thickBot="1" x14ac:dyDescent="0.3">
      <c r="A4898" s="26">
        <v>834704</v>
      </c>
      <c r="B4898" s="42">
        <v>834704</v>
      </c>
      <c r="C4898" s="43" t="s">
        <v>803</v>
      </c>
      <c r="D4898" s="44">
        <v>0</v>
      </c>
      <c r="E4898" s="29">
        <f>IF(ISERROR(VLOOKUP(A4898,'INFORME SEVEN'!$A$1:$F$339,4,0)),0,VLOOKUP(A4898,'INFORME SEVEN'!$A$1:$F$339,4,0))</f>
        <v>0</v>
      </c>
      <c r="F4898" s="29">
        <f>IF(ISERROR(VLOOKUP(A4898,'INFORME SEVEN'!$A$1:$F$339,5,0)),0,VLOOKUP(A4898,'INFORME SEVEN'!$A$1:$F$339,5,0))</f>
        <v>0</v>
      </c>
      <c r="G4898" s="65">
        <f t="shared" si="559"/>
        <v>0</v>
      </c>
      <c r="H4898" s="44">
        <f t="shared" ref="H4898:H4899" si="566">+G4898</f>
        <v>0</v>
      </c>
      <c r="I4898" s="46">
        <v>0</v>
      </c>
      <c r="J4898" s="31">
        <f t="shared" si="564"/>
        <v>0</v>
      </c>
      <c r="K4898" s="1">
        <f t="shared" si="565"/>
        <v>0</v>
      </c>
      <c r="L4898" s="1">
        <f t="shared" si="563"/>
        <v>6</v>
      </c>
    </row>
    <row r="4899" spans="1:12" ht="16.5" hidden="1" thickBot="1" x14ac:dyDescent="0.3">
      <c r="A4899" s="26">
        <v>834705</v>
      </c>
      <c r="B4899" s="42">
        <v>834705</v>
      </c>
      <c r="C4899" s="43" t="s">
        <v>2103</v>
      </c>
      <c r="D4899" s="44">
        <v>0</v>
      </c>
      <c r="E4899" s="29">
        <f>IF(ISERROR(VLOOKUP(A4899,'INFORME SEVEN'!$A$1:$F$339,4,0)),0,VLOOKUP(A4899,'INFORME SEVEN'!$A$1:$F$339,4,0))</f>
        <v>0</v>
      </c>
      <c r="F4899" s="29">
        <f>IF(ISERROR(VLOOKUP(A4899,'INFORME SEVEN'!$A$1:$F$339,5,0)),0,VLOOKUP(A4899,'INFORME SEVEN'!$A$1:$F$339,5,0))</f>
        <v>0</v>
      </c>
      <c r="G4899" s="65">
        <f t="shared" si="559"/>
        <v>0</v>
      </c>
      <c r="H4899" s="44">
        <f t="shared" si="566"/>
        <v>0</v>
      </c>
      <c r="I4899" s="46">
        <v>0</v>
      </c>
      <c r="J4899" s="31">
        <f t="shared" si="564"/>
        <v>0</v>
      </c>
      <c r="K4899" s="1">
        <f t="shared" si="565"/>
        <v>0</v>
      </c>
      <c r="L4899" s="1">
        <f t="shared" si="563"/>
        <v>6</v>
      </c>
    </row>
    <row r="4900" spans="1:12" ht="15.75" thickBot="1" x14ac:dyDescent="0.25">
      <c r="A4900" s="26">
        <v>834790</v>
      </c>
      <c r="B4900" s="450">
        <v>834790</v>
      </c>
      <c r="C4900" s="451" t="s">
        <v>2123</v>
      </c>
      <c r="D4900" s="65">
        <v>85773924864.740005</v>
      </c>
      <c r="E4900" s="45">
        <f>IF(ISERROR(VLOOKUP(A4900,'INFORME SEVEN'!$A$1:$F$339,4,0)),0,VLOOKUP(A4900,'INFORME SEVEN'!$A$1:$F$339,4,0))</f>
        <v>0</v>
      </c>
      <c r="F4900" s="45">
        <f>IF(ISERROR(VLOOKUP(A4900,'INFORME SEVEN'!$A$1:$F$339,5,0)),0,VLOOKUP(A4900,'INFORME SEVEN'!$A$1:$F$339,5,0))</f>
        <v>0</v>
      </c>
      <c r="G4900" s="65">
        <f t="shared" si="559"/>
        <v>85773924864.740005</v>
      </c>
      <c r="H4900" s="45">
        <v>0</v>
      </c>
      <c r="I4900" s="47">
        <f>+G4900</f>
        <v>85773924864.740005</v>
      </c>
      <c r="J4900" s="31">
        <f t="shared" si="564"/>
        <v>0</v>
      </c>
      <c r="K4900" s="1">
        <f t="shared" si="565"/>
        <v>1</v>
      </c>
      <c r="L4900" s="1">
        <f t="shared" si="563"/>
        <v>6</v>
      </c>
    </row>
    <row r="4901" spans="1:12" ht="16.5" hidden="1" thickBot="1" x14ac:dyDescent="0.3">
      <c r="A4901" s="26">
        <v>8354</v>
      </c>
      <c r="B4901" s="48">
        <v>835400</v>
      </c>
      <c r="C4901" s="49" t="s">
        <v>2124</v>
      </c>
      <c r="D4901" s="39">
        <v>0</v>
      </c>
      <c r="E4901" s="29">
        <f>IF(ISERROR(VLOOKUP(A4901,'INFORME SEVEN'!$A$1:$F$339,4,0)),0,VLOOKUP(A4901,'INFORME SEVEN'!$A$1:$F$339,4,0))</f>
        <v>0</v>
      </c>
      <c r="F4901" s="29">
        <f>IF(ISERROR(VLOOKUP(A4901,'INFORME SEVEN'!$A$1:$F$339,5,0)),0,VLOOKUP(A4901,'INFORME SEVEN'!$A$1:$F$339,5,0))</f>
        <v>0</v>
      </c>
      <c r="G4901" s="39">
        <f t="shared" si="559"/>
        <v>0</v>
      </c>
      <c r="H4901" s="50">
        <f t="shared" ref="H4901:H4908" si="567">+G4901</f>
        <v>0</v>
      </c>
      <c r="I4901" s="51">
        <v>0</v>
      </c>
      <c r="J4901" s="31">
        <f t="shared" si="564"/>
        <v>0</v>
      </c>
      <c r="K4901" s="1">
        <f t="shared" si="565"/>
        <v>0</v>
      </c>
      <c r="L4901" s="1">
        <f t="shared" si="563"/>
        <v>4</v>
      </c>
    </row>
    <row r="4902" spans="1:12" ht="16.5" hidden="1" thickBot="1" x14ac:dyDescent="0.3">
      <c r="A4902" s="26">
        <v>835401</v>
      </c>
      <c r="B4902" s="42">
        <v>835401</v>
      </c>
      <c r="C4902" s="43" t="s">
        <v>2125</v>
      </c>
      <c r="D4902" s="44">
        <v>0</v>
      </c>
      <c r="E4902" s="29">
        <f>IF(ISERROR(VLOOKUP(A4902,'INFORME SEVEN'!$A$1:$F$339,4,0)),0,VLOOKUP(A4902,'INFORME SEVEN'!$A$1:$F$339,4,0))</f>
        <v>0</v>
      </c>
      <c r="F4902" s="29">
        <f>IF(ISERROR(VLOOKUP(A4902,'INFORME SEVEN'!$A$1:$F$339,5,0)),0,VLOOKUP(A4902,'INFORME SEVEN'!$A$1:$F$339,5,0))</f>
        <v>0</v>
      </c>
      <c r="G4902" s="65">
        <f t="shared" si="559"/>
        <v>0</v>
      </c>
      <c r="H4902" s="44">
        <f t="shared" si="567"/>
        <v>0</v>
      </c>
      <c r="I4902" s="46">
        <v>0</v>
      </c>
      <c r="J4902" s="31">
        <f t="shared" si="564"/>
        <v>0</v>
      </c>
      <c r="K4902" s="1">
        <f t="shared" si="565"/>
        <v>0</v>
      </c>
      <c r="L4902" s="1">
        <f t="shared" si="563"/>
        <v>6</v>
      </c>
    </row>
    <row r="4903" spans="1:12" ht="16.5" hidden="1" thickBot="1" x14ac:dyDescent="0.3">
      <c r="A4903" s="26">
        <v>835402</v>
      </c>
      <c r="B4903" s="42">
        <v>835402</v>
      </c>
      <c r="C4903" s="43" t="s">
        <v>2126</v>
      </c>
      <c r="D4903" s="44">
        <v>0</v>
      </c>
      <c r="E4903" s="29">
        <f>IF(ISERROR(VLOOKUP(A4903,'INFORME SEVEN'!$A$1:$F$339,4,0)),0,VLOOKUP(A4903,'INFORME SEVEN'!$A$1:$F$339,4,0))</f>
        <v>0</v>
      </c>
      <c r="F4903" s="29">
        <f>IF(ISERROR(VLOOKUP(A4903,'INFORME SEVEN'!$A$1:$F$339,5,0)),0,VLOOKUP(A4903,'INFORME SEVEN'!$A$1:$F$339,5,0))</f>
        <v>0</v>
      </c>
      <c r="G4903" s="65">
        <f t="shared" si="559"/>
        <v>0</v>
      </c>
      <c r="H4903" s="44">
        <f t="shared" si="567"/>
        <v>0</v>
      </c>
      <c r="I4903" s="46">
        <v>0</v>
      </c>
      <c r="J4903" s="31">
        <f t="shared" si="564"/>
        <v>0</v>
      </c>
      <c r="K4903" s="1">
        <f t="shared" si="565"/>
        <v>0</v>
      </c>
      <c r="L4903" s="1">
        <f t="shared" si="563"/>
        <v>6</v>
      </c>
    </row>
    <row r="4904" spans="1:12" ht="16.5" hidden="1" thickBot="1" x14ac:dyDescent="0.3">
      <c r="A4904" s="26">
        <v>835403</v>
      </c>
      <c r="B4904" s="42">
        <v>835403</v>
      </c>
      <c r="C4904" s="43" t="s">
        <v>2127</v>
      </c>
      <c r="D4904" s="44">
        <v>0</v>
      </c>
      <c r="E4904" s="29">
        <f>IF(ISERROR(VLOOKUP(A4904,'INFORME SEVEN'!$A$1:$F$339,4,0)),0,VLOOKUP(A4904,'INFORME SEVEN'!$A$1:$F$339,4,0))</f>
        <v>0</v>
      </c>
      <c r="F4904" s="29">
        <f>IF(ISERROR(VLOOKUP(A4904,'INFORME SEVEN'!$A$1:$F$339,5,0)),0,VLOOKUP(A4904,'INFORME SEVEN'!$A$1:$F$339,5,0))</f>
        <v>0</v>
      </c>
      <c r="G4904" s="65">
        <f t="shared" si="559"/>
        <v>0</v>
      </c>
      <c r="H4904" s="44">
        <f t="shared" si="567"/>
        <v>0</v>
      </c>
      <c r="I4904" s="46">
        <v>0</v>
      </c>
      <c r="J4904" s="31">
        <f t="shared" si="564"/>
        <v>0</v>
      </c>
      <c r="K4904" s="1">
        <f t="shared" si="565"/>
        <v>0</v>
      </c>
      <c r="L4904" s="1">
        <f t="shared" si="563"/>
        <v>6</v>
      </c>
    </row>
    <row r="4905" spans="1:12" ht="16.5" hidden="1" thickBot="1" x14ac:dyDescent="0.3">
      <c r="A4905" s="26">
        <v>835404</v>
      </c>
      <c r="B4905" s="42">
        <v>835404</v>
      </c>
      <c r="C4905" s="43" t="s">
        <v>805</v>
      </c>
      <c r="D4905" s="44">
        <v>0</v>
      </c>
      <c r="E4905" s="29">
        <f>IF(ISERROR(VLOOKUP(A4905,'INFORME SEVEN'!$A$1:$F$339,4,0)),0,VLOOKUP(A4905,'INFORME SEVEN'!$A$1:$F$339,4,0))</f>
        <v>0</v>
      </c>
      <c r="F4905" s="29">
        <f>IF(ISERROR(VLOOKUP(A4905,'INFORME SEVEN'!$A$1:$F$339,5,0)),0,VLOOKUP(A4905,'INFORME SEVEN'!$A$1:$F$339,5,0))</f>
        <v>0</v>
      </c>
      <c r="G4905" s="65">
        <f t="shared" si="559"/>
        <v>0</v>
      </c>
      <c r="H4905" s="44">
        <f t="shared" si="567"/>
        <v>0</v>
      </c>
      <c r="I4905" s="46">
        <v>0</v>
      </c>
      <c r="J4905" s="31">
        <f t="shared" si="564"/>
        <v>0</v>
      </c>
      <c r="K4905" s="1">
        <f t="shared" si="565"/>
        <v>0</v>
      </c>
      <c r="L4905" s="1">
        <f t="shared" si="563"/>
        <v>6</v>
      </c>
    </row>
    <row r="4906" spans="1:12" ht="16.5" hidden="1" thickBot="1" x14ac:dyDescent="0.3">
      <c r="A4906" s="26">
        <v>8355</v>
      </c>
      <c r="B4906" s="48">
        <v>835500</v>
      </c>
      <c r="C4906" s="49" t="s">
        <v>2128</v>
      </c>
      <c r="D4906" s="39">
        <v>0</v>
      </c>
      <c r="E4906" s="29">
        <f>IF(ISERROR(VLOOKUP(A4906,'INFORME SEVEN'!$A$1:$F$339,4,0)),0,VLOOKUP(A4906,'INFORME SEVEN'!$A$1:$F$339,4,0))</f>
        <v>0</v>
      </c>
      <c r="F4906" s="29">
        <f>IF(ISERROR(VLOOKUP(A4906,'INFORME SEVEN'!$A$1:$F$339,5,0)),0,VLOOKUP(A4906,'INFORME SEVEN'!$A$1:$F$339,5,0))</f>
        <v>0</v>
      </c>
      <c r="G4906" s="39">
        <f t="shared" si="559"/>
        <v>0</v>
      </c>
      <c r="H4906" s="50">
        <f t="shared" si="567"/>
        <v>0</v>
      </c>
      <c r="I4906" s="51">
        <v>0</v>
      </c>
      <c r="J4906" s="31">
        <f t="shared" si="564"/>
        <v>0</v>
      </c>
      <c r="K4906" s="1">
        <f t="shared" si="565"/>
        <v>0</v>
      </c>
      <c r="L4906" s="1">
        <f t="shared" si="563"/>
        <v>4</v>
      </c>
    </row>
    <row r="4907" spans="1:12" ht="16.5" hidden="1" thickBot="1" x14ac:dyDescent="0.3">
      <c r="A4907" s="26">
        <v>835510</v>
      </c>
      <c r="B4907" s="42">
        <v>835510</v>
      </c>
      <c r="C4907" s="43" t="s">
        <v>2129</v>
      </c>
      <c r="D4907" s="44">
        <v>0</v>
      </c>
      <c r="E4907" s="29">
        <f>IF(ISERROR(VLOOKUP(A4907,'INFORME SEVEN'!$A$1:$F$339,4,0)),0,VLOOKUP(A4907,'INFORME SEVEN'!$A$1:$F$339,4,0))</f>
        <v>0</v>
      </c>
      <c r="F4907" s="29">
        <f>IF(ISERROR(VLOOKUP(A4907,'INFORME SEVEN'!$A$1:$F$339,5,0)),0,VLOOKUP(A4907,'INFORME SEVEN'!$A$1:$F$339,5,0))</f>
        <v>0</v>
      </c>
      <c r="G4907" s="65">
        <f t="shared" si="559"/>
        <v>0</v>
      </c>
      <c r="H4907" s="44">
        <f t="shared" si="567"/>
        <v>0</v>
      </c>
      <c r="I4907" s="46">
        <v>0</v>
      </c>
      <c r="J4907" s="31">
        <f t="shared" si="564"/>
        <v>0</v>
      </c>
      <c r="K4907" s="1">
        <f t="shared" si="565"/>
        <v>0</v>
      </c>
      <c r="L4907" s="1">
        <f t="shared" si="563"/>
        <v>6</v>
      </c>
    </row>
    <row r="4908" spans="1:12" ht="16.5" hidden="1" thickBot="1" x14ac:dyDescent="0.3">
      <c r="A4908" s="26">
        <v>835511</v>
      </c>
      <c r="B4908" s="42">
        <v>835511</v>
      </c>
      <c r="C4908" s="43" t="s">
        <v>2130</v>
      </c>
      <c r="D4908" s="44">
        <v>0</v>
      </c>
      <c r="E4908" s="29">
        <f>IF(ISERROR(VLOOKUP(A4908,'INFORME SEVEN'!$A$1:$F$339,4,0)),0,VLOOKUP(A4908,'INFORME SEVEN'!$A$1:$F$339,4,0))</f>
        <v>0</v>
      </c>
      <c r="F4908" s="29">
        <f>IF(ISERROR(VLOOKUP(A4908,'INFORME SEVEN'!$A$1:$F$339,5,0)),0,VLOOKUP(A4908,'INFORME SEVEN'!$A$1:$F$339,5,0))</f>
        <v>0</v>
      </c>
      <c r="G4908" s="65">
        <f t="shared" si="559"/>
        <v>0</v>
      </c>
      <c r="H4908" s="44">
        <f t="shared" si="567"/>
        <v>0</v>
      </c>
      <c r="I4908" s="46">
        <v>0</v>
      </c>
      <c r="J4908" s="31">
        <f t="shared" si="564"/>
        <v>0</v>
      </c>
      <c r="K4908" s="1">
        <f t="shared" si="565"/>
        <v>0</v>
      </c>
      <c r="L4908" s="1">
        <f t="shared" si="563"/>
        <v>6</v>
      </c>
    </row>
    <row r="4909" spans="1:12" ht="16.5" thickBot="1" x14ac:dyDescent="0.3">
      <c r="A4909" s="26">
        <v>8361</v>
      </c>
      <c r="B4909" s="37">
        <v>836100</v>
      </c>
      <c r="C4909" s="38" t="s">
        <v>2131</v>
      </c>
      <c r="D4909" s="39">
        <v>435079272.78999996</v>
      </c>
      <c r="E4909" s="40">
        <f>IF(ISERROR(VLOOKUP(A4909,'INFORME SEVEN'!$A$1:$F$339,4,0)),0,VLOOKUP(A4909,'INFORME SEVEN'!$A$1:$F$339,4,0))</f>
        <v>0</v>
      </c>
      <c r="F4909" s="40">
        <f>IF(ISERROR(VLOOKUP(A4909,'INFORME SEVEN'!$A$1:$F$339,5,0)),0,VLOOKUP(A4909,'INFORME SEVEN'!$A$1:$F$339,5,0))</f>
        <v>0</v>
      </c>
      <c r="G4909" s="39">
        <f t="shared" si="559"/>
        <v>435079272.78999996</v>
      </c>
      <c r="H4909" s="40">
        <v>0</v>
      </c>
      <c r="I4909" s="41">
        <f>+I4910+I4911</f>
        <v>435079272.78999996</v>
      </c>
      <c r="J4909" s="31">
        <f t="shared" si="564"/>
        <v>0</v>
      </c>
      <c r="K4909" s="1">
        <f t="shared" si="565"/>
        <v>1</v>
      </c>
      <c r="L4909" s="1">
        <f t="shared" si="563"/>
        <v>4</v>
      </c>
    </row>
    <row r="4910" spans="1:12" ht="15.75" thickBot="1" x14ac:dyDescent="0.25">
      <c r="A4910" s="26">
        <v>836101</v>
      </c>
      <c r="B4910" s="450">
        <v>836101</v>
      </c>
      <c r="C4910" s="451" t="s">
        <v>2132</v>
      </c>
      <c r="D4910" s="65">
        <v>106933635.78999999</v>
      </c>
      <c r="E4910" s="45">
        <f>IF(ISERROR(VLOOKUP(A4910,'INFORME SEVEN'!$A$1:$F$339,4,0)),0,VLOOKUP(A4910,'INFORME SEVEN'!$A$1:$F$339,4,0))</f>
        <v>0</v>
      </c>
      <c r="F4910" s="45">
        <f>IF(ISERROR(VLOOKUP(A4910,'INFORME SEVEN'!$A$1:$F$339,5,0)),0,VLOOKUP(A4910,'INFORME SEVEN'!$A$1:$F$339,5,0))</f>
        <v>0</v>
      </c>
      <c r="G4910" s="65">
        <f t="shared" si="559"/>
        <v>106933635.78999999</v>
      </c>
      <c r="H4910" s="45">
        <v>0</v>
      </c>
      <c r="I4910" s="47">
        <f t="shared" ref="I4910:I4911" si="568">+G4910</f>
        <v>106933635.78999999</v>
      </c>
      <c r="J4910" s="31">
        <f t="shared" si="564"/>
        <v>0</v>
      </c>
      <c r="K4910" s="1">
        <f t="shared" si="565"/>
        <v>1</v>
      </c>
      <c r="L4910" s="1">
        <f t="shared" si="563"/>
        <v>6</v>
      </c>
    </row>
    <row r="4911" spans="1:12" ht="15.75" thickBot="1" x14ac:dyDescent="0.25">
      <c r="A4911" s="26">
        <v>836102</v>
      </c>
      <c r="B4911" s="450">
        <v>836102</v>
      </c>
      <c r="C4911" s="451" t="s">
        <v>2133</v>
      </c>
      <c r="D4911" s="65">
        <v>328145637</v>
      </c>
      <c r="E4911" s="45">
        <f>IF(ISERROR(VLOOKUP(A4911,'INFORME SEVEN'!$A$1:$F$339,4,0)),0,VLOOKUP(A4911,'INFORME SEVEN'!$A$1:$F$339,4,0))</f>
        <v>0</v>
      </c>
      <c r="F4911" s="45">
        <f>IF(ISERROR(VLOOKUP(A4911,'INFORME SEVEN'!$A$1:$F$339,5,0)),0,VLOOKUP(A4911,'INFORME SEVEN'!$A$1:$F$339,5,0))</f>
        <v>0</v>
      </c>
      <c r="G4911" s="65">
        <f t="shared" si="559"/>
        <v>328145637</v>
      </c>
      <c r="H4911" s="45">
        <v>0</v>
      </c>
      <c r="I4911" s="47">
        <f t="shared" si="568"/>
        <v>328145637</v>
      </c>
      <c r="J4911" s="31">
        <f t="shared" si="564"/>
        <v>0</v>
      </c>
      <c r="K4911" s="1">
        <f t="shared" si="565"/>
        <v>1</v>
      </c>
      <c r="L4911" s="1">
        <f t="shared" si="563"/>
        <v>6</v>
      </c>
    </row>
    <row r="4912" spans="1:12" ht="16.5" hidden="1" thickBot="1" x14ac:dyDescent="0.3">
      <c r="A4912" s="26">
        <v>8365</v>
      </c>
      <c r="B4912" s="48">
        <v>836500</v>
      </c>
      <c r="C4912" s="49" t="s">
        <v>2134</v>
      </c>
      <c r="D4912" s="39">
        <v>0</v>
      </c>
      <c r="E4912" s="29">
        <f>IF(ISERROR(VLOOKUP(A4912,'INFORME SEVEN'!$A$1:$F$339,4,0)),0,VLOOKUP(A4912,'INFORME SEVEN'!$A$1:$F$339,4,0))</f>
        <v>0</v>
      </c>
      <c r="F4912" s="29">
        <f>IF(ISERROR(VLOOKUP(A4912,'INFORME SEVEN'!$A$1:$F$339,5,0)),0,VLOOKUP(A4912,'INFORME SEVEN'!$A$1:$F$339,5,0))</f>
        <v>0</v>
      </c>
      <c r="G4912" s="39">
        <f t="shared" si="559"/>
        <v>0</v>
      </c>
      <c r="H4912" s="50">
        <f t="shared" ref="H4912:H4953" si="569">+G4912</f>
        <v>0</v>
      </c>
      <c r="I4912" s="51">
        <v>0</v>
      </c>
      <c r="J4912" s="31">
        <f t="shared" si="564"/>
        <v>0</v>
      </c>
      <c r="K4912" s="1">
        <f t="shared" si="565"/>
        <v>0</v>
      </c>
      <c r="L4912" s="1">
        <f t="shared" si="563"/>
        <v>4</v>
      </c>
    </row>
    <row r="4913" spans="1:12" ht="16.5" hidden="1" thickBot="1" x14ac:dyDescent="0.3">
      <c r="A4913" s="26">
        <v>836501</v>
      </c>
      <c r="B4913" s="42">
        <v>836501</v>
      </c>
      <c r="C4913" s="43" t="s">
        <v>243</v>
      </c>
      <c r="D4913" s="44">
        <v>0</v>
      </c>
      <c r="E4913" s="29">
        <f>IF(ISERROR(VLOOKUP(A4913,'INFORME SEVEN'!$A$1:$F$339,4,0)),0,VLOOKUP(A4913,'INFORME SEVEN'!$A$1:$F$339,4,0))</f>
        <v>0</v>
      </c>
      <c r="F4913" s="29">
        <f>IF(ISERROR(VLOOKUP(A4913,'INFORME SEVEN'!$A$1:$F$339,5,0)),0,VLOOKUP(A4913,'INFORME SEVEN'!$A$1:$F$339,5,0))</f>
        <v>0</v>
      </c>
      <c r="G4913" s="65">
        <f t="shared" ref="G4913:G4953" si="570">+D4913+E4913-F4913</f>
        <v>0</v>
      </c>
      <c r="H4913" s="44">
        <f t="shared" si="569"/>
        <v>0</v>
      </c>
      <c r="I4913" s="46">
        <v>0</v>
      </c>
      <c r="J4913" s="31">
        <f t="shared" si="564"/>
        <v>0</v>
      </c>
      <c r="K4913" s="1">
        <f t="shared" si="565"/>
        <v>0</v>
      </c>
      <c r="L4913" s="1">
        <f t="shared" si="563"/>
        <v>6</v>
      </c>
    </row>
    <row r="4914" spans="1:12" ht="16.5" hidden="1" thickBot="1" x14ac:dyDescent="0.3">
      <c r="A4914" s="26">
        <v>8369</v>
      </c>
      <c r="B4914" s="48">
        <v>836900</v>
      </c>
      <c r="C4914" s="49" t="s">
        <v>2135</v>
      </c>
      <c r="D4914" s="39">
        <v>0</v>
      </c>
      <c r="E4914" s="29">
        <f>IF(ISERROR(VLOOKUP(A4914,'INFORME SEVEN'!$A$1:$F$339,4,0)),0,VLOOKUP(A4914,'INFORME SEVEN'!$A$1:$F$339,4,0))</f>
        <v>0</v>
      </c>
      <c r="F4914" s="29">
        <f>IF(ISERROR(VLOOKUP(A4914,'INFORME SEVEN'!$A$1:$F$339,5,0)),0,VLOOKUP(A4914,'INFORME SEVEN'!$A$1:$F$339,5,0))</f>
        <v>0</v>
      </c>
      <c r="G4914" s="39">
        <f t="shared" si="570"/>
        <v>0</v>
      </c>
      <c r="H4914" s="50">
        <f t="shared" si="569"/>
        <v>0</v>
      </c>
      <c r="I4914" s="51">
        <v>0</v>
      </c>
      <c r="J4914" s="31">
        <f t="shared" si="564"/>
        <v>0</v>
      </c>
      <c r="K4914" s="1">
        <f t="shared" si="565"/>
        <v>0</v>
      </c>
      <c r="L4914" s="1">
        <f t="shared" si="563"/>
        <v>4</v>
      </c>
    </row>
    <row r="4915" spans="1:12" ht="16.5" hidden="1" thickBot="1" x14ac:dyDescent="0.3">
      <c r="A4915" s="26">
        <v>836901</v>
      </c>
      <c r="B4915" s="42">
        <v>836901</v>
      </c>
      <c r="C4915" s="43" t="s">
        <v>2136</v>
      </c>
      <c r="D4915" s="44">
        <v>0</v>
      </c>
      <c r="E4915" s="29">
        <f>IF(ISERROR(VLOOKUP(A4915,'INFORME SEVEN'!$A$1:$F$339,4,0)),0,VLOOKUP(A4915,'INFORME SEVEN'!$A$1:$F$339,4,0))</f>
        <v>0</v>
      </c>
      <c r="F4915" s="29">
        <f>IF(ISERROR(VLOOKUP(A4915,'INFORME SEVEN'!$A$1:$F$339,5,0)),0,VLOOKUP(A4915,'INFORME SEVEN'!$A$1:$F$339,5,0))</f>
        <v>0</v>
      </c>
      <c r="G4915" s="65">
        <f t="shared" si="570"/>
        <v>0</v>
      </c>
      <c r="H4915" s="44">
        <f t="shared" si="569"/>
        <v>0</v>
      </c>
      <c r="I4915" s="46">
        <v>0</v>
      </c>
      <c r="J4915" s="31">
        <f t="shared" si="564"/>
        <v>0</v>
      </c>
      <c r="K4915" s="1">
        <f t="shared" si="565"/>
        <v>0</v>
      </c>
      <c r="L4915" s="1">
        <f t="shared" si="563"/>
        <v>6</v>
      </c>
    </row>
    <row r="4916" spans="1:12" ht="16.5" hidden="1" thickBot="1" x14ac:dyDescent="0.3">
      <c r="A4916" s="26">
        <v>836902</v>
      </c>
      <c r="B4916" s="42">
        <v>836902</v>
      </c>
      <c r="C4916" s="43" t="s">
        <v>407</v>
      </c>
      <c r="D4916" s="44">
        <v>0</v>
      </c>
      <c r="E4916" s="29">
        <f>IF(ISERROR(VLOOKUP(A4916,'INFORME SEVEN'!$A$1:$F$339,4,0)),0,VLOOKUP(A4916,'INFORME SEVEN'!$A$1:$F$339,4,0))</f>
        <v>0</v>
      </c>
      <c r="F4916" s="29">
        <f>IF(ISERROR(VLOOKUP(A4916,'INFORME SEVEN'!$A$1:$F$339,5,0)),0,VLOOKUP(A4916,'INFORME SEVEN'!$A$1:$F$339,5,0))</f>
        <v>0</v>
      </c>
      <c r="G4916" s="65">
        <f t="shared" si="570"/>
        <v>0</v>
      </c>
      <c r="H4916" s="44">
        <f t="shared" si="569"/>
        <v>0</v>
      </c>
      <c r="I4916" s="46">
        <v>0</v>
      </c>
      <c r="J4916" s="31">
        <f t="shared" si="564"/>
        <v>0</v>
      </c>
      <c r="K4916" s="1">
        <f t="shared" si="565"/>
        <v>0</v>
      </c>
      <c r="L4916" s="1">
        <f t="shared" si="563"/>
        <v>6</v>
      </c>
    </row>
    <row r="4917" spans="1:12" ht="16.5" hidden="1" thickBot="1" x14ac:dyDescent="0.3">
      <c r="A4917" s="26">
        <v>836903</v>
      </c>
      <c r="B4917" s="42">
        <v>836903</v>
      </c>
      <c r="C4917" s="43" t="s">
        <v>438</v>
      </c>
      <c r="D4917" s="44">
        <v>0</v>
      </c>
      <c r="E4917" s="29">
        <f>IF(ISERROR(VLOOKUP(A4917,'INFORME SEVEN'!$A$1:$F$339,4,0)),0,VLOOKUP(A4917,'INFORME SEVEN'!$A$1:$F$339,4,0))</f>
        <v>0</v>
      </c>
      <c r="F4917" s="29">
        <f>IF(ISERROR(VLOOKUP(A4917,'INFORME SEVEN'!$A$1:$F$339,5,0)),0,VLOOKUP(A4917,'INFORME SEVEN'!$A$1:$F$339,5,0))</f>
        <v>0</v>
      </c>
      <c r="G4917" s="65">
        <f t="shared" si="570"/>
        <v>0</v>
      </c>
      <c r="H4917" s="44">
        <f t="shared" si="569"/>
        <v>0</v>
      </c>
      <c r="I4917" s="46">
        <v>0</v>
      </c>
      <c r="J4917" s="31">
        <f t="shared" si="564"/>
        <v>0</v>
      </c>
      <c r="K4917" s="1">
        <f t="shared" si="565"/>
        <v>0</v>
      </c>
      <c r="L4917" s="1">
        <f t="shared" si="563"/>
        <v>6</v>
      </c>
    </row>
    <row r="4918" spans="1:12" ht="16.5" hidden="1" thickBot="1" x14ac:dyDescent="0.3">
      <c r="A4918" s="26">
        <v>836904</v>
      </c>
      <c r="B4918" s="42">
        <v>836904</v>
      </c>
      <c r="C4918" s="43" t="s">
        <v>1001</v>
      </c>
      <c r="D4918" s="44">
        <v>0</v>
      </c>
      <c r="E4918" s="29">
        <f>IF(ISERROR(VLOOKUP(A4918,'INFORME SEVEN'!$A$1:$F$339,4,0)),0,VLOOKUP(A4918,'INFORME SEVEN'!$A$1:$F$339,4,0))</f>
        <v>0</v>
      </c>
      <c r="F4918" s="29">
        <f>IF(ISERROR(VLOOKUP(A4918,'INFORME SEVEN'!$A$1:$F$339,5,0)),0,VLOOKUP(A4918,'INFORME SEVEN'!$A$1:$F$339,5,0))</f>
        <v>0</v>
      </c>
      <c r="G4918" s="65">
        <f t="shared" si="570"/>
        <v>0</v>
      </c>
      <c r="H4918" s="44">
        <f t="shared" si="569"/>
        <v>0</v>
      </c>
      <c r="I4918" s="46">
        <v>0</v>
      </c>
      <c r="J4918" s="31">
        <f t="shared" si="564"/>
        <v>0</v>
      </c>
      <c r="K4918" s="1">
        <f t="shared" si="565"/>
        <v>0</v>
      </c>
      <c r="L4918" s="1">
        <f t="shared" si="563"/>
        <v>6</v>
      </c>
    </row>
    <row r="4919" spans="1:12" ht="16.5" hidden="1" thickBot="1" x14ac:dyDescent="0.3">
      <c r="A4919" s="26">
        <v>836905</v>
      </c>
      <c r="B4919" s="42">
        <v>836905</v>
      </c>
      <c r="C4919" s="43" t="s">
        <v>2137</v>
      </c>
      <c r="D4919" s="44">
        <v>0</v>
      </c>
      <c r="E4919" s="29">
        <f>IF(ISERROR(VLOOKUP(A4919,'INFORME SEVEN'!$A$1:$F$339,4,0)),0,VLOOKUP(A4919,'INFORME SEVEN'!$A$1:$F$339,4,0))</f>
        <v>0</v>
      </c>
      <c r="F4919" s="29">
        <f>IF(ISERROR(VLOOKUP(A4919,'INFORME SEVEN'!$A$1:$F$339,5,0)),0,VLOOKUP(A4919,'INFORME SEVEN'!$A$1:$F$339,5,0))</f>
        <v>0</v>
      </c>
      <c r="G4919" s="65">
        <f t="shared" si="570"/>
        <v>0</v>
      </c>
      <c r="H4919" s="44">
        <f t="shared" si="569"/>
        <v>0</v>
      </c>
      <c r="I4919" s="46">
        <v>0</v>
      </c>
      <c r="J4919" s="31">
        <f t="shared" si="564"/>
        <v>0</v>
      </c>
      <c r="K4919" s="1">
        <f t="shared" si="565"/>
        <v>0</v>
      </c>
      <c r="L4919" s="1">
        <f t="shared" si="563"/>
        <v>6</v>
      </c>
    </row>
    <row r="4920" spans="1:12" ht="16.5" hidden="1" thickBot="1" x14ac:dyDescent="0.3">
      <c r="A4920" s="26">
        <v>836906</v>
      </c>
      <c r="B4920" s="42">
        <v>836906</v>
      </c>
      <c r="C4920" s="43" t="s">
        <v>812</v>
      </c>
      <c r="D4920" s="44">
        <v>0</v>
      </c>
      <c r="E4920" s="29">
        <f>IF(ISERROR(VLOOKUP(A4920,'INFORME SEVEN'!$A$1:$F$339,4,0)),0,VLOOKUP(A4920,'INFORME SEVEN'!$A$1:$F$339,4,0))</f>
        <v>0</v>
      </c>
      <c r="F4920" s="29">
        <f>IF(ISERROR(VLOOKUP(A4920,'INFORME SEVEN'!$A$1:$F$339,5,0)),0,VLOOKUP(A4920,'INFORME SEVEN'!$A$1:$F$339,5,0))</f>
        <v>0</v>
      </c>
      <c r="G4920" s="65">
        <f t="shared" si="570"/>
        <v>0</v>
      </c>
      <c r="H4920" s="44">
        <f t="shared" si="569"/>
        <v>0</v>
      </c>
      <c r="I4920" s="46">
        <v>0</v>
      </c>
      <c r="J4920" s="31">
        <f t="shared" si="564"/>
        <v>0</v>
      </c>
      <c r="K4920" s="1">
        <f t="shared" si="565"/>
        <v>0</v>
      </c>
      <c r="L4920" s="1">
        <f t="shared" si="563"/>
        <v>6</v>
      </c>
    </row>
    <row r="4921" spans="1:12" ht="16.5" hidden="1" thickBot="1" x14ac:dyDescent="0.3">
      <c r="A4921" s="26">
        <v>836907</v>
      </c>
      <c r="B4921" s="42">
        <v>836907</v>
      </c>
      <c r="C4921" s="43" t="s">
        <v>1000</v>
      </c>
      <c r="D4921" s="44">
        <v>0</v>
      </c>
      <c r="E4921" s="29">
        <f>IF(ISERROR(VLOOKUP(A4921,'INFORME SEVEN'!$A$1:$F$339,4,0)),0,VLOOKUP(A4921,'INFORME SEVEN'!$A$1:$F$339,4,0))</f>
        <v>0</v>
      </c>
      <c r="F4921" s="29">
        <f>IF(ISERROR(VLOOKUP(A4921,'INFORME SEVEN'!$A$1:$F$339,5,0)),0,VLOOKUP(A4921,'INFORME SEVEN'!$A$1:$F$339,5,0))</f>
        <v>0</v>
      </c>
      <c r="G4921" s="65">
        <f t="shared" si="570"/>
        <v>0</v>
      </c>
      <c r="H4921" s="44">
        <f t="shared" si="569"/>
        <v>0</v>
      </c>
      <c r="I4921" s="46">
        <v>0</v>
      </c>
      <c r="J4921" s="31">
        <f t="shared" si="564"/>
        <v>0</v>
      </c>
      <c r="K4921" s="1">
        <f t="shared" si="565"/>
        <v>0</v>
      </c>
      <c r="L4921" s="1">
        <f t="shared" si="563"/>
        <v>6</v>
      </c>
    </row>
    <row r="4922" spans="1:12" ht="16.5" hidden="1" thickBot="1" x14ac:dyDescent="0.3">
      <c r="A4922" s="26">
        <v>836908</v>
      </c>
      <c r="B4922" s="42">
        <v>836908</v>
      </c>
      <c r="C4922" s="43" t="s">
        <v>2138</v>
      </c>
      <c r="D4922" s="44">
        <v>0</v>
      </c>
      <c r="E4922" s="29">
        <f>IF(ISERROR(VLOOKUP(A4922,'INFORME SEVEN'!$A$1:$F$339,4,0)),0,VLOOKUP(A4922,'INFORME SEVEN'!$A$1:$F$339,4,0))</f>
        <v>0</v>
      </c>
      <c r="F4922" s="29">
        <f>IF(ISERROR(VLOOKUP(A4922,'INFORME SEVEN'!$A$1:$F$339,5,0)),0,VLOOKUP(A4922,'INFORME SEVEN'!$A$1:$F$339,5,0))</f>
        <v>0</v>
      </c>
      <c r="G4922" s="65">
        <f t="shared" si="570"/>
        <v>0</v>
      </c>
      <c r="H4922" s="44">
        <f t="shared" si="569"/>
        <v>0</v>
      </c>
      <c r="I4922" s="46">
        <v>0</v>
      </c>
      <c r="J4922" s="31">
        <f t="shared" si="564"/>
        <v>0</v>
      </c>
      <c r="K4922" s="1">
        <f t="shared" si="565"/>
        <v>0</v>
      </c>
      <c r="L4922" s="1">
        <f t="shared" si="563"/>
        <v>6</v>
      </c>
    </row>
    <row r="4923" spans="1:12" ht="16.5" hidden="1" thickBot="1" x14ac:dyDescent="0.3">
      <c r="A4923" s="26">
        <v>836909</v>
      </c>
      <c r="B4923" s="42">
        <v>836909</v>
      </c>
      <c r="C4923" s="43" t="s">
        <v>1136</v>
      </c>
      <c r="D4923" s="44">
        <v>0</v>
      </c>
      <c r="E4923" s="29">
        <f>IF(ISERROR(VLOOKUP(A4923,'INFORME SEVEN'!$A$1:$F$339,4,0)),0,VLOOKUP(A4923,'INFORME SEVEN'!$A$1:$F$339,4,0))</f>
        <v>0</v>
      </c>
      <c r="F4923" s="29">
        <f>IF(ISERROR(VLOOKUP(A4923,'INFORME SEVEN'!$A$1:$F$339,5,0)),0,VLOOKUP(A4923,'INFORME SEVEN'!$A$1:$F$339,5,0))</f>
        <v>0</v>
      </c>
      <c r="G4923" s="65">
        <f t="shared" si="570"/>
        <v>0</v>
      </c>
      <c r="H4923" s="44">
        <f t="shared" si="569"/>
        <v>0</v>
      </c>
      <c r="I4923" s="46">
        <v>0</v>
      </c>
      <c r="J4923" s="31">
        <f t="shared" si="564"/>
        <v>0</v>
      </c>
      <c r="K4923" s="1">
        <f t="shared" si="565"/>
        <v>0</v>
      </c>
      <c r="L4923" s="1">
        <f t="shared" si="563"/>
        <v>6</v>
      </c>
    </row>
    <row r="4924" spans="1:12" ht="16.5" hidden="1" thickBot="1" x14ac:dyDescent="0.3">
      <c r="A4924" s="26">
        <v>836910</v>
      </c>
      <c r="B4924" s="42">
        <v>836910</v>
      </c>
      <c r="C4924" s="43" t="s">
        <v>2139</v>
      </c>
      <c r="D4924" s="44">
        <v>0</v>
      </c>
      <c r="E4924" s="29">
        <f>IF(ISERROR(VLOOKUP(A4924,'INFORME SEVEN'!$A$1:$F$339,4,0)),0,VLOOKUP(A4924,'INFORME SEVEN'!$A$1:$F$339,4,0))</f>
        <v>0</v>
      </c>
      <c r="F4924" s="29">
        <f>IF(ISERROR(VLOOKUP(A4924,'INFORME SEVEN'!$A$1:$F$339,5,0)),0,VLOOKUP(A4924,'INFORME SEVEN'!$A$1:$F$339,5,0))</f>
        <v>0</v>
      </c>
      <c r="G4924" s="65">
        <f t="shared" si="570"/>
        <v>0</v>
      </c>
      <c r="H4924" s="44">
        <f t="shared" si="569"/>
        <v>0</v>
      </c>
      <c r="I4924" s="46">
        <v>0</v>
      </c>
      <c r="J4924" s="31">
        <f t="shared" si="564"/>
        <v>0</v>
      </c>
      <c r="K4924" s="1">
        <f t="shared" si="565"/>
        <v>0</v>
      </c>
      <c r="L4924" s="1">
        <f t="shared" si="563"/>
        <v>6</v>
      </c>
    </row>
    <row r="4925" spans="1:12" ht="16.5" hidden="1" thickBot="1" x14ac:dyDescent="0.3">
      <c r="A4925" s="26">
        <v>836911</v>
      </c>
      <c r="B4925" s="42">
        <v>836911</v>
      </c>
      <c r="C4925" s="43" t="s">
        <v>897</v>
      </c>
      <c r="D4925" s="44">
        <v>0</v>
      </c>
      <c r="E4925" s="29">
        <f>IF(ISERROR(VLOOKUP(A4925,'INFORME SEVEN'!$A$1:$F$339,4,0)),0,VLOOKUP(A4925,'INFORME SEVEN'!$A$1:$F$339,4,0))</f>
        <v>0</v>
      </c>
      <c r="F4925" s="29">
        <f>IF(ISERROR(VLOOKUP(A4925,'INFORME SEVEN'!$A$1:$F$339,5,0)),0,VLOOKUP(A4925,'INFORME SEVEN'!$A$1:$F$339,5,0))</f>
        <v>0</v>
      </c>
      <c r="G4925" s="65">
        <f t="shared" si="570"/>
        <v>0</v>
      </c>
      <c r="H4925" s="44">
        <f t="shared" si="569"/>
        <v>0</v>
      </c>
      <c r="I4925" s="46">
        <v>0</v>
      </c>
      <c r="J4925" s="31">
        <f t="shared" si="564"/>
        <v>0</v>
      </c>
      <c r="K4925" s="1">
        <f t="shared" si="565"/>
        <v>0</v>
      </c>
      <c r="L4925" s="1">
        <f t="shared" si="563"/>
        <v>6</v>
      </c>
    </row>
    <row r="4926" spans="1:12" ht="16.5" hidden="1" thickBot="1" x14ac:dyDescent="0.3">
      <c r="A4926" s="26">
        <v>836912</v>
      </c>
      <c r="B4926" s="42">
        <v>836912</v>
      </c>
      <c r="C4926" s="43" t="s">
        <v>2140</v>
      </c>
      <c r="D4926" s="44">
        <v>0</v>
      </c>
      <c r="E4926" s="29">
        <f>IF(ISERROR(VLOOKUP(A4926,'INFORME SEVEN'!$A$1:$F$339,4,0)),0,VLOOKUP(A4926,'INFORME SEVEN'!$A$1:$F$339,4,0))</f>
        <v>0</v>
      </c>
      <c r="F4926" s="29">
        <f>IF(ISERROR(VLOOKUP(A4926,'INFORME SEVEN'!$A$1:$F$339,5,0)),0,VLOOKUP(A4926,'INFORME SEVEN'!$A$1:$F$339,5,0))</f>
        <v>0</v>
      </c>
      <c r="G4926" s="65">
        <f t="shared" si="570"/>
        <v>0</v>
      </c>
      <c r="H4926" s="44">
        <f t="shared" si="569"/>
        <v>0</v>
      </c>
      <c r="I4926" s="46">
        <v>0</v>
      </c>
      <c r="J4926" s="31">
        <f t="shared" si="564"/>
        <v>0</v>
      </c>
      <c r="K4926" s="1">
        <f t="shared" si="565"/>
        <v>0</v>
      </c>
      <c r="L4926" s="1">
        <f t="shared" si="563"/>
        <v>6</v>
      </c>
    </row>
    <row r="4927" spans="1:12" ht="16.5" hidden="1" thickBot="1" x14ac:dyDescent="0.3">
      <c r="A4927" s="26">
        <v>836980</v>
      </c>
      <c r="B4927" s="42">
        <v>836980</v>
      </c>
      <c r="C4927" s="43" t="s">
        <v>2141</v>
      </c>
      <c r="D4927" s="44">
        <v>0</v>
      </c>
      <c r="E4927" s="29">
        <f>IF(ISERROR(VLOOKUP(A4927,'INFORME SEVEN'!$A$1:$F$339,4,0)),0,VLOOKUP(A4927,'INFORME SEVEN'!$A$1:$F$339,4,0))</f>
        <v>0</v>
      </c>
      <c r="F4927" s="29">
        <f>IF(ISERROR(VLOOKUP(A4927,'INFORME SEVEN'!$A$1:$F$339,5,0)),0,VLOOKUP(A4927,'INFORME SEVEN'!$A$1:$F$339,5,0))</f>
        <v>0</v>
      </c>
      <c r="G4927" s="65">
        <f t="shared" si="570"/>
        <v>0</v>
      </c>
      <c r="H4927" s="44">
        <f t="shared" si="569"/>
        <v>0</v>
      </c>
      <c r="I4927" s="46">
        <v>0</v>
      </c>
      <c r="J4927" s="31">
        <f t="shared" si="564"/>
        <v>0</v>
      </c>
      <c r="K4927" s="1">
        <f t="shared" si="565"/>
        <v>0</v>
      </c>
      <c r="L4927" s="1">
        <f t="shared" si="563"/>
        <v>6</v>
      </c>
    </row>
    <row r="4928" spans="1:12" ht="16.5" hidden="1" thickBot="1" x14ac:dyDescent="0.3">
      <c r="A4928" s="26">
        <v>8370</v>
      </c>
      <c r="B4928" s="48">
        <v>837000</v>
      </c>
      <c r="C4928" s="49" t="s">
        <v>2142</v>
      </c>
      <c r="D4928" s="39">
        <v>0</v>
      </c>
      <c r="E4928" s="29">
        <f>IF(ISERROR(VLOOKUP(A4928,'INFORME SEVEN'!$A$1:$F$339,4,0)),0,VLOOKUP(A4928,'INFORME SEVEN'!$A$1:$F$339,4,0))</f>
        <v>0</v>
      </c>
      <c r="F4928" s="29">
        <f>IF(ISERROR(VLOOKUP(A4928,'INFORME SEVEN'!$A$1:$F$339,5,0)),0,VLOOKUP(A4928,'INFORME SEVEN'!$A$1:$F$339,5,0))</f>
        <v>0</v>
      </c>
      <c r="G4928" s="39">
        <f t="shared" si="570"/>
        <v>0</v>
      </c>
      <c r="H4928" s="50">
        <f t="shared" si="569"/>
        <v>0</v>
      </c>
      <c r="I4928" s="51">
        <v>0</v>
      </c>
      <c r="J4928" s="31">
        <f t="shared" si="564"/>
        <v>0</v>
      </c>
      <c r="K4928" s="1">
        <f t="shared" si="565"/>
        <v>0</v>
      </c>
      <c r="L4928" s="1">
        <f t="shared" si="563"/>
        <v>4</v>
      </c>
    </row>
    <row r="4929" spans="1:12" ht="16.5" hidden="1" thickBot="1" x14ac:dyDescent="0.3">
      <c r="A4929" s="26">
        <v>837001</v>
      </c>
      <c r="B4929" s="42">
        <v>837001</v>
      </c>
      <c r="C4929" s="43" t="s">
        <v>817</v>
      </c>
      <c r="D4929" s="44">
        <v>0</v>
      </c>
      <c r="E4929" s="29">
        <f>IF(ISERROR(VLOOKUP(A4929,'INFORME SEVEN'!$A$1:$F$339,4,0)),0,VLOOKUP(A4929,'INFORME SEVEN'!$A$1:$F$339,4,0))</f>
        <v>0</v>
      </c>
      <c r="F4929" s="29">
        <f>IF(ISERROR(VLOOKUP(A4929,'INFORME SEVEN'!$A$1:$F$339,5,0)),0,VLOOKUP(A4929,'INFORME SEVEN'!$A$1:$F$339,5,0))</f>
        <v>0</v>
      </c>
      <c r="G4929" s="65">
        <f t="shared" si="570"/>
        <v>0</v>
      </c>
      <c r="H4929" s="44">
        <f t="shared" si="569"/>
        <v>0</v>
      </c>
      <c r="I4929" s="46">
        <v>0</v>
      </c>
      <c r="J4929" s="31">
        <f t="shared" si="564"/>
        <v>0</v>
      </c>
      <c r="K4929" s="1">
        <f t="shared" si="565"/>
        <v>0</v>
      </c>
      <c r="L4929" s="1">
        <f t="shared" si="563"/>
        <v>6</v>
      </c>
    </row>
    <row r="4930" spans="1:12" ht="16.5" hidden="1" thickBot="1" x14ac:dyDescent="0.3">
      <c r="A4930" s="26">
        <v>837002</v>
      </c>
      <c r="B4930" s="42">
        <v>837002</v>
      </c>
      <c r="C4930" s="43" t="s">
        <v>1821</v>
      </c>
      <c r="D4930" s="44">
        <v>0</v>
      </c>
      <c r="E4930" s="29">
        <f>IF(ISERROR(VLOOKUP(A4930,'INFORME SEVEN'!$A$1:$F$339,4,0)),0,VLOOKUP(A4930,'INFORME SEVEN'!$A$1:$F$339,4,0))</f>
        <v>0</v>
      </c>
      <c r="F4930" s="29">
        <f>IF(ISERROR(VLOOKUP(A4930,'INFORME SEVEN'!$A$1:$F$339,5,0)),0,VLOOKUP(A4930,'INFORME SEVEN'!$A$1:$F$339,5,0))</f>
        <v>0</v>
      </c>
      <c r="G4930" s="65">
        <f t="shared" si="570"/>
        <v>0</v>
      </c>
      <c r="H4930" s="44">
        <f t="shared" si="569"/>
        <v>0</v>
      </c>
      <c r="I4930" s="46">
        <v>0</v>
      </c>
      <c r="J4930" s="31">
        <f t="shared" si="564"/>
        <v>0</v>
      </c>
      <c r="K4930" s="1">
        <f t="shared" si="565"/>
        <v>0</v>
      </c>
      <c r="L4930" s="1">
        <f t="shared" si="563"/>
        <v>6</v>
      </c>
    </row>
    <row r="4931" spans="1:12" ht="16.5" hidden="1" thickBot="1" x14ac:dyDescent="0.3">
      <c r="A4931" s="26">
        <v>837003</v>
      </c>
      <c r="B4931" s="42">
        <v>837003</v>
      </c>
      <c r="C4931" s="43" t="s">
        <v>1822</v>
      </c>
      <c r="D4931" s="44">
        <v>0</v>
      </c>
      <c r="E4931" s="29">
        <f>IF(ISERROR(VLOOKUP(A4931,'INFORME SEVEN'!$A$1:$F$339,4,0)),0,VLOOKUP(A4931,'INFORME SEVEN'!$A$1:$F$339,4,0))</f>
        <v>0</v>
      </c>
      <c r="F4931" s="29">
        <f>IF(ISERROR(VLOOKUP(A4931,'INFORME SEVEN'!$A$1:$F$339,5,0)),0,VLOOKUP(A4931,'INFORME SEVEN'!$A$1:$F$339,5,0))</f>
        <v>0</v>
      </c>
      <c r="G4931" s="65">
        <f t="shared" si="570"/>
        <v>0</v>
      </c>
      <c r="H4931" s="44">
        <f t="shared" si="569"/>
        <v>0</v>
      </c>
      <c r="I4931" s="46">
        <v>0</v>
      </c>
      <c r="J4931" s="31">
        <f t="shared" si="564"/>
        <v>0</v>
      </c>
      <c r="K4931" s="1">
        <f t="shared" si="565"/>
        <v>0</v>
      </c>
      <c r="L4931" s="1">
        <f t="shared" si="563"/>
        <v>6</v>
      </c>
    </row>
    <row r="4932" spans="1:12" ht="16.5" hidden="1" thickBot="1" x14ac:dyDescent="0.3">
      <c r="A4932" s="26">
        <v>837004</v>
      </c>
      <c r="B4932" s="42">
        <v>837004</v>
      </c>
      <c r="C4932" s="43" t="s">
        <v>407</v>
      </c>
      <c r="D4932" s="44">
        <v>0</v>
      </c>
      <c r="E4932" s="29">
        <f>IF(ISERROR(VLOOKUP(A4932,'INFORME SEVEN'!$A$1:$F$339,4,0)),0,VLOOKUP(A4932,'INFORME SEVEN'!$A$1:$F$339,4,0))</f>
        <v>0</v>
      </c>
      <c r="F4932" s="29">
        <f>IF(ISERROR(VLOOKUP(A4932,'INFORME SEVEN'!$A$1:$F$339,5,0)),0,VLOOKUP(A4932,'INFORME SEVEN'!$A$1:$F$339,5,0))</f>
        <v>0</v>
      </c>
      <c r="G4932" s="65">
        <f t="shared" si="570"/>
        <v>0</v>
      </c>
      <c r="H4932" s="44">
        <f t="shared" si="569"/>
        <v>0</v>
      </c>
      <c r="I4932" s="46">
        <v>0</v>
      </c>
      <c r="J4932" s="31">
        <f t="shared" si="564"/>
        <v>0</v>
      </c>
      <c r="K4932" s="1">
        <f t="shared" si="565"/>
        <v>0</v>
      </c>
      <c r="L4932" s="1">
        <f t="shared" si="563"/>
        <v>6</v>
      </c>
    </row>
    <row r="4933" spans="1:12" ht="16.5" hidden="1" thickBot="1" x14ac:dyDescent="0.3">
      <c r="A4933" s="26">
        <v>837005</v>
      </c>
      <c r="B4933" s="42">
        <v>837005</v>
      </c>
      <c r="C4933" s="43" t="s">
        <v>438</v>
      </c>
      <c r="D4933" s="44">
        <v>0</v>
      </c>
      <c r="E4933" s="29">
        <f>IF(ISERROR(VLOOKUP(A4933,'INFORME SEVEN'!$A$1:$F$339,4,0)),0,VLOOKUP(A4933,'INFORME SEVEN'!$A$1:$F$339,4,0))</f>
        <v>0</v>
      </c>
      <c r="F4933" s="29">
        <f>IF(ISERROR(VLOOKUP(A4933,'INFORME SEVEN'!$A$1:$F$339,5,0)),0,VLOOKUP(A4933,'INFORME SEVEN'!$A$1:$F$339,5,0))</f>
        <v>0</v>
      </c>
      <c r="G4933" s="65">
        <f t="shared" si="570"/>
        <v>0</v>
      </c>
      <c r="H4933" s="44">
        <f t="shared" si="569"/>
        <v>0</v>
      </c>
      <c r="I4933" s="46">
        <v>0</v>
      </c>
      <c r="J4933" s="31">
        <f t="shared" si="564"/>
        <v>0</v>
      </c>
      <c r="K4933" s="1">
        <f t="shared" si="565"/>
        <v>0</v>
      </c>
      <c r="L4933" s="1">
        <f t="shared" si="563"/>
        <v>6</v>
      </c>
    </row>
    <row r="4934" spans="1:12" ht="16.5" hidden="1" thickBot="1" x14ac:dyDescent="0.3">
      <c r="A4934" s="26">
        <v>837006</v>
      </c>
      <c r="B4934" s="42">
        <v>837006</v>
      </c>
      <c r="C4934" s="43" t="s">
        <v>1001</v>
      </c>
      <c r="D4934" s="44">
        <v>0</v>
      </c>
      <c r="E4934" s="29">
        <f>IF(ISERROR(VLOOKUP(A4934,'INFORME SEVEN'!$A$1:$F$339,4,0)),0,VLOOKUP(A4934,'INFORME SEVEN'!$A$1:$F$339,4,0))</f>
        <v>0</v>
      </c>
      <c r="F4934" s="29">
        <f>IF(ISERROR(VLOOKUP(A4934,'INFORME SEVEN'!$A$1:$F$339,5,0)),0,VLOOKUP(A4934,'INFORME SEVEN'!$A$1:$F$339,5,0))</f>
        <v>0</v>
      </c>
      <c r="G4934" s="65">
        <f t="shared" si="570"/>
        <v>0</v>
      </c>
      <c r="H4934" s="44">
        <f t="shared" si="569"/>
        <v>0</v>
      </c>
      <c r="I4934" s="46">
        <v>0</v>
      </c>
      <c r="J4934" s="31">
        <f t="shared" si="564"/>
        <v>0</v>
      </c>
      <c r="K4934" s="1">
        <f t="shared" si="565"/>
        <v>0</v>
      </c>
      <c r="L4934" s="1">
        <f t="shared" si="563"/>
        <v>6</v>
      </c>
    </row>
    <row r="4935" spans="1:12" ht="16.5" hidden="1" thickBot="1" x14ac:dyDescent="0.3">
      <c r="A4935" s="26">
        <v>837007</v>
      </c>
      <c r="B4935" s="42">
        <v>837007</v>
      </c>
      <c r="C4935" s="43" t="s">
        <v>2137</v>
      </c>
      <c r="D4935" s="44">
        <v>0</v>
      </c>
      <c r="E4935" s="29">
        <f>IF(ISERROR(VLOOKUP(A4935,'INFORME SEVEN'!$A$1:$F$339,4,0)),0,VLOOKUP(A4935,'INFORME SEVEN'!$A$1:$F$339,4,0))</f>
        <v>0</v>
      </c>
      <c r="F4935" s="29">
        <f>IF(ISERROR(VLOOKUP(A4935,'INFORME SEVEN'!$A$1:$F$339,5,0)),0,VLOOKUP(A4935,'INFORME SEVEN'!$A$1:$F$339,5,0))</f>
        <v>0</v>
      </c>
      <c r="G4935" s="65">
        <f t="shared" si="570"/>
        <v>0</v>
      </c>
      <c r="H4935" s="44">
        <f t="shared" si="569"/>
        <v>0</v>
      </c>
      <c r="I4935" s="46">
        <v>0</v>
      </c>
      <c r="J4935" s="31">
        <f t="shared" si="564"/>
        <v>0</v>
      </c>
      <c r="K4935" s="1">
        <f t="shared" si="565"/>
        <v>0</v>
      </c>
      <c r="L4935" s="1">
        <f t="shared" si="563"/>
        <v>6</v>
      </c>
    </row>
    <row r="4936" spans="1:12" ht="16.5" hidden="1" thickBot="1" x14ac:dyDescent="0.3">
      <c r="A4936" s="26">
        <v>837008</v>
      </c>
      <c r="B4936" s="42">
        <v>837008</v>
      </c>
      <c r="C4936" s="43" t="s">
        <v>812</v>
      </c>
      <c r="D4936" s="44">
        <v>0</v>
      </c>
      <c r="E4936" s="29">
        <f>IF(ISERROR(VLOOKUP(A4936,'INFORME SEVEN'!$A$1:$F$339,4,0)),0,VLOOKUP(A4936,'INFORME SEVEN'!$A$1:$F$339,4,0))</f>
        <v>0</v>
      </c>
      <c r="F4936" s="29">
        <f>IF(ISERROR(VLOOKUP(A4936,'INFORME SEVEN'!$A$1:$F$339,5,0)),0,VLOOKUP(A4936,'INFORME SEVEN'!$A$1:$F$339,5,0))</f>
        <v>0</v>
      </c>
      <c r="G4936" s="65">
        <f t="shared" si="570"/>
        <v>0</v>
      </c>
      <c r="H4936" s="44">
        <f t="shared" si="569"/>
        <v>0</v>
      </c>
      <c r="I4936" s="46">
        <v>0</v>
      </c>
      <c r="J4936" s="31">
        <f t="shared" si="564"/>
        <v>0</v>
      </c>
      <c r="K4936" s="1">
        <f t="shared" si="565"/>
        <v>0</v>
      </c>
      <c r="L4936" s="1">
        <f t="shared" si="563"/>
        <v>6</v>
      </c>
    </row>
    <row r="4937" spans="1:12" ht="16.5" hidden="1" thickBot="1" x14ac:dyDescent="0.3">
      <c r="A4937" s="26">
        <v>837009</v>
      </c>
      <c r="B4937" s="42">
        <v>837009</v>
      </c>
      <c r="C4937" s="43" t="s">
        <v>2138</v>
      </c>
      <c r="D4937" s="44">
        <v>0</v>
      </c>
      <c r="E4937" s="29">
        <f>IF(ISERROR(VLOOKUP(A4937,'INFORME SEVEN'!$A$1:$F$339,4,0)),0,VLOOKUP(A4937,'INFORME SEVEN'!$A$1:$F$339,4,0))</f>
        <v>0</v>
      </c>
      <c r="F4937" s="29">
        <f>IF(ISERROR(VLOOKUP(A4937,'INFORME SEVEN'!$A$1:$F$339,5,0)),0,VLOOKUP(A4937,'INFORME SEVEN'!$A$1:$F$339,5,0))</f>
        <v>0</v>
      </c>
      <c r="G4937" s="65">
        <f t="shared" si="570"/>
        <v>0</v>
      </c>
      <c r="H4937" s="44">
        <f t="shared" si="569"/>
        <v>0</v>
      </c>
      <c r="I4937" s="46">
        <v>0</v>
      </c>
      <c r="J4937" s="31">
        <f t="shared" si="564"/>
        <v>0</v>
      </c>
      <c r="K4937" s="1">
        <f t="shared" si="565"/>
        <v>0</v>
      </c>
      <c r="L4937" s="1">
        <f t="shared" si="563"/>
        <v>6</v>
      </c>
    </row>
    <row r="4938" spans="1:12" ht="16.5" hidden="1" thickBot="1" x14ac:dyDescent="0.3">
      <c r="A4938" s="26">
        <v>837010</v>
      </c>
      <c r="B4938" s="42">
        <v>837010</v>
      </c>
      <c r="C4938" s="43" t="s">
        <v>1000</v>
      </c>
      <c r="D4938" s="44">
        <v>0</v>
      </c>
      <c r="E4938" s="29">
        <f>IF(ISERROR(VLOOKUP(A4938,'INFORME SEVEN'!$A$1:$F$339,4,0)),0,VLOOKUP(A4938,'INFORME SEVEN'!$A$1:$F$339,4,0))</f>
        <v>0</v>
      </c>
      <c r="F4938" s="29">
        <f>IF(ISERROR(VLOOKUP(A4938,'INFORME SEVEN'!$A$1:$F$339,5,0)),0,VLOOKUP(A4938,'INFORME SEVEN'!$A$1:$F$339,5,0))</f>
        <v>0</v>
      </c>
      <c r="G4938" s="65">
        <f t="shared" si="570"/>
        <v>0</v>
      </c>
      <c r="H4938" s="44">
        <f t="shared" si="569"/>
        <v>0</v>
      </c>
      <c r="I4938" s="46">
        <v>0</v>
      </c>
      <c r="J4938" s="31">
        <f t="shared" si="564"/>
        <v>0</v>
      </c>
      <c r="K4938" s="1">
        <f t="shared" si="565"/>
        <v>0</v>
      </c>
      <c r="L4938" s="1">
        <f t="shared" si="563"/>
        <v>6</v>
      </c>
    </row>
    <row r="4939" spans="1:12" ht="16.5" hidden="1" thickBot="1" x14ac:dyDescent="0.3">
      <c r="A4939" s="26">
        <v>837011</v>
      </c>
      <c r="B4939" s="42">
        <v>837011</v>
      </c>
      <c r="C4939" s="43" t="s">
        <v>1136</v>
      </c>
      <c r="D4939" s="44">
        <v>0</v>
      </c>
      <c r="E4939" s="29">
        <f>IF(ISERROR(VLOOKUP(A4939,'INFORME SEVEN'!$A$1:$F$339,4,0)),0,VLOOKUP(A4939,'INFORME SEVEN'!$A$1:$F$339,4,0))</f>
        <v>0</v>
      </c>
      <c r="F4939" s="29">
        <f>IF(ISERROR(VLOOKUP(A4939,'INFORME SEVEN'!$A$1:$F$339,5,0)),0,VLOOKUP(A4939,'INFORME SEVEN'!$A$1:$F$339,5,0))</f>
        <v>0</v>
      </c>
      <c r="G4939" s="65">
        <f t="shared" si="570"/>
        <v>0</v>
      </c>
      <c r="H4939" s="44">
        <f t="shared" si="569"/>
        <v>0</v>
      </c>
      <c r="I4939" s="46">
        <v>0</v>
      </c>
      <c r="J4939" s="31">
        <f t="shared" si="564"/>
        <v>0</v>
      </c>
      <c r="K4939" s="1">
        <f t="shared" si="565"/>
        <v>0</v>
      </c>
      <c r="L4939" s="1">
        <f t="shared" si="563"/>
        <v>6</v>
      </c>
    </row>
    <row r="4940" spans="1:12" ht="16.5" hidden="1" thickBot="1" x14ac:dyDescent="0.3">
      <c r="A4940" s="26">
        <v>837012</v>
      </c>
      <c r="B4940" s="42">
        <v>837012</v>
      </c>
      <c r="C4940" s="43" t="s">
        <v>2143</v>
      </c>
      <c r="D4940" s="44">
        <v>0</v>
      </c>
      <c r="E4940" s="29">
        <f>IF(ISERROR(VLOOKUP(A4940,'INFORME SEVEN'!$A$1:$F$339,4,0)),0,VLOOKUP(A4940,'INFORME SEVEN'!$A$1:$F$339,4,0))</f>
        <v>0</v>
      </c>
      <c r="F4940" s="29">
        <f>IF(ISERROR(VLOOKUP(A4940,'INFORME SEVEN'!$A$1:$F$339,5,0)),0,VLOOKUP(A4940,'INFORME SEVEN'!$A$1:$F$339,5,0))</f>
        <v>0</v>
      </c>
      <c r="G4940" s="65">
        <f t="shared" si="570"/>
        <v>0</v>
      </c>
      <c r="H4940" s="44">
        <f t="shared" si="569"/>
        <v>0</v>
      </c>
      <c r="I4940" s="46">
        <v>0</v>
      </c>
      <c r="J4940" s="31">
        <f t="shared" si="564"/>
        <v>0</v>
      </c>
      <c r="K4940" s="1">
        <f t="shared" si="565"/>
        <v>0</v>
      </c>
      <c r="L4940" s="1">
        <f t="shared" si="563"/>
        <v>6</v>
      </c>
    </row>
    <row r="4941" spans="1:12" ht="16.5" hidden="1" thickBot="1" x14ac:dyDescent="0.3">
      <c r="A4941" s="26">
        <v>837013</v>
      </c>
      <c r="B4941" s="42">
        <v>837013</v>
      </c>
      <c r="C4941" s="43" t="s">
        <v>2144</v>
      </c>
      <c r="D4941" s="44">
        <v>0</v>
      </c>
      <c r="E4941" s="29">
        <f>IF(ISERROR(VLOOKUP(A4941,'INFORME SEVEN'!$A$1:$F$339,4,0)),0,VLOOKUP(A4941,'INFORME SEVEN'!$A$1:$F$339,4,0))</f>
        <v>0</v>
      </c>
      <c r="F4941" s="29">
        <f>IF(ISERROR(VLOOKUP(A4941,'INFORME SEVEN'!$A$1:$F$339,5,0)),0,VLOOKUP(A4941,'INFORME SEVEN'!$A$1:$F$339,5,0))</f>
        <v>0</v>
      </c>
      <c r="G4941" s="65">
        <f t="shared" si="570"/>
        <v>0</v>
      </c>
      <c r="H4941" s="44">
        <f t="shared" si="569"/>
        <v>0</v>
      </c>
      <c r="I4941" s="46">
        <v>0</v>
      </c>
      <c r="J4941" s="31">
        <f t="shared" si="564"/>
        <v>0</v>
      </c>
      <c r="K4941" s="1">
        <f t="shared" si="565"/>
        <v>0</v>
      </c>
      <c r="L4941" s="1">
        <f t="shared" ref="L4941:L5004" si="571">+LEN(A4941)</f>
        <v>6</v>
      </c>
    </row>
    <row r="4942" spans="1:12" ht="16.5" hidden="1" thickBot="1" x14ac:dyDescent="0.3">
      <c r="A4942" s="26">
        <v>837014</v>
      </c>
      <c r="B4942" s="42">
        <v>837014</v>
      </c>
      <c r="C4942" s="43" t="s">
        <v>897</v>
      </c>
      <c r="D4942" s="44">
        <v>0</v>
      </c>
      <c r="E4942" s="29">
        <f>IF(ISERROR(VLOOKUP(A4942,'INFORME SEVEN'!$A$1:$F$339,4,0)),0,VLOOKUP(A4942,'INFORME SEVEN'!$A$1:$F$339,4,0))</f>
        <v>0</v>
      </c>
      <c r="F4942" s="29">
        <f>IF(ISERROR(VLOOKUP(A4942,'INFORME SEVEN'!$A$1:$F$339,5,0)),0,VLOOKUP(A4942,'INFORME SEVEN'!$A$1:$F$339,5,0))</f>
        <v>0</v>
      </c>
      <c r="G4942" s="65">
        <f t="shared" si="570"/>
        <v>0</v>
      </c>
      <c r="H4942" s="44">
        <f t="shared" si="569"/>
        <v>0</v>
      </c>
      <c r="I4942" s="46">
        <v>0</v>
      </c>
      <c r="J4942" s="31">
        <f t="shared" si="564"/>
        <v>0</v>
      </c>
      <c r="K4942" s="1">
        <f t="shared" si="565"/>
        <v>0</v>
      </c>
      <c r="L4942" s="1">
        <f t="shared" si="571"/>
        <v>6</v>
      </c>
    </row>
    <row r="4943" spans="1:12" ht="16.5" hidden="1" thickBot="1" x14ac:dyDescent="0.3">
      <c r="A4943" s="26">
        <v>837015</v>
      </c>
      <c r="B4943" s="42">
        <v>837015</v>
      </c>
      <c r="C4943" s="43" t="s">
        <v>2140</v>
      </c>
      <c r="D4943" s="44">
        <v>0</v>
      </c>
      <c r="E4943" s="29">
        <f>IF(ISERROR(VLOOKUP(A4943,'INFORME SEVEN'!$A$1:$F$339,4,0)),0,VLOOKUP(A4943,'INFORME SEVEN'!$A$1:$F$339,4,0))</f>
        <v>0</v>
      </c>
      <c r="F4943" s="29">
        <f>IF(ISERROR(VLOOKUP(A4943,'INFORME SEVEN'!$A$1:$F$339,5,0)),0,VLOOKUP(A4943,'INFORME SEVEN'!$A$1:$F$339,5,0))</f>
        <v>0</v>
      </c>
      <c r="G4943" s="65">
        <f t="shared" si="570"/>
        <v>0</v>
      </c>
      <c r="H4943" s="44">
        <f t="shared" si="569"/>
        <v>0</v>
      </c>
      <c r="I4943" s="46">
        <v>0</v>
      </c>
      <c r="J4943" s="31">
        <f t="shared" si="564"/>
        <v>0</v>
      </c>
      <c r="K4943" s="1">
        <f t="shared" si="565"/>
        <v>0</v>
      </c>
      <c r="L4943" s="1">
        <f t="shared" si="571"/>
        <v>6</v>
      </c>
    </row>
    <row r="4944" spans="1:12" ht="16.5" hidden="1" thickBot="1" x14ac:dyDescent="0.3">
      <c r="A4944" s="26">
        <v>837090</v>
      </c>
      <c r="B4944" s="42">
        <v>837090</v>
      </c>
      <c r="C4944" s="43" t="s">
        <v>2145</v>
      </c>
      <c r="D4944" s="44">
        <v>0</v>
      </c>
      <c r="E4944" s="29">
        <f>IF(ISERROR(VLOOKUP(A4944,'INFORME SEVEN'!$A$1:$F$339,4,0)),0,VLOOKUP(A4944,'INFORME SEVEN'!$A$1:$F$339,4,0))</f>
        <v>0</v>
      </c>
      <c r="F4944" s="29">
        <f>IF(ISERROR(VLOOKUP(A4944,'INFORME SEVEN'!$A$1:$F$339,5,0)),0,VLOOKUP(A4944,'INFORME SEVEN'!$A$1:$F$339,5,0))</f>
        <v>0</v>
      </c>
      <c r="G4944" s="65">
        <f t="shared" si="570"/>
        <v>0</v>
      </c>
      <c r="H4944" s="44">
        <f t="shared" si="569"/>
        <v>0</v>
      </c>
      <c r="I4944" s="46">
        <v>0</v>
      </c>
      <c r="J4944" s="31">
        <f t="shared" si="564"/>
        <v>0</v>
      </c>
      <c r="K4944" s="1">
        <f t="shared" si="565"/>
        <v>0</v>
      </c>
      <c r="L4944" s="1">
        <f t="shared" si="571"/>
        <v>6</v>
      </c>
    </row>
    <row r="4945" spans="1:12" ht="16.5" hidden="1" thickBot="1" x14ac:dyDescent="0.3">
      <c r="A4945" s="26">
        <v>8371</v>
      </c>
      <c r="B4945" s="48">
        <v>837100</v>
      </c>
      <c r="C4945" s="49" t="s">
        <v>2146</v>
      </c>
      <c r="D4945" s="39">
        <v>0</v>
      </c>
      <c r="E4945" s="29">
        <f>IF(ISERROR(VLOOKUP(A4945,'INFORME SEVEN'!$A$1:$F$339,4,0)),0,VLOOKUP(A4945,'INFORME SEVEN'!$A$1:$F$339,4,0))</f>
        <v>0</v>
      </c>
      <c r="F4945" s="29">
        <f>IF(ISERROR(VLOOKUP(A4945,'INFORME SEVEN'!$A$1:$F$339,5,0)),0,VLOOKUP(A4945,'INFORME SEVEN'!$A$1:$F$339,5,0))</f>
        <v>0</v>
      </c>
      <c r="G4945" s="39">
        <f t="shared" si="570"/>
        <v>0</v>
      </c>
      <c r="H4945" s="50">
        <f t="shared" si="569"/>
        <v>0</v>
      </c>
      <c r="I4945" s="51">
        <v>0</v>
      </c>
      <c r="J4945" s="31">
        <f t="shared" si="564"/>
        <v>0</v>
      </c>
      <c r="K4945" s="1">
        <f t="shared" si="565"/>
        <v>0</v>
      </c>
      <c r="L4945" s="1">
        <f t="shared" si="571"/>
        <v>4</v>
      </c>
    </row>
    <row r="4946" spans="1:12" ht="16.5" hidden="1" thickBot="1" x14ac:dyDescent="0.3">
      <c r="A4946" s="26">
        <v>837101</v>
      </c>
      <c r="B4946" s="42">
        <v>837101</v>
      </c>
      <c r="C4946" s="43" t="s">
        <v>2147</v>
      </c>
      <c r="D4946" s="44">
        <v>0</v>
      </c>
      <c r="E4946" s="29">
        <f>IF(ISERROR(VLOOKUP(A4946,'INFORME SEVEN'!$A$1:$F$339,4,0)),0,VLOOKUP(A4946,'INFORME SEVEN'!$A$1:$F$339,4,0))</f>
        <v>0</v>
      </c>
      <c r="F4946" s="29">
        <f>IF(ISERROR(VLOOKUP(A4946,'INFORME SEVEN'!$A$1:$F$339,5,0)),0,VLOOKUP(A4946,'INFORME SEVEN'!$A$1:$F$339,5,0))</f>
        <v>0</v>
      </c>
      <c r="G4946" s="65">
        <f t="shared" si="570"/>
        <v>0</v>
      </c>
      <c r="H4946" s="44">
        <f t="shared" si="569"/>
        <v>0</v>
      </c>
      <c r="I4946" s="46">
        <v>0</v>
      </c>
      <c r="J4946" s="31">
        <f t="shared" si="564"/>
        <v>0</v>
      </c>
      <c r="K4946" s="1">
        <f t="shared" si="565"/>
        <v>0</v>
      </c>
      <c r="L4946" s="1">
        <f t="shared" si="571"/>
        <v>6</v>
      </c>
    </row>
    <row r="4947" spans="1:12" ht="16.5" hidden="1" thickBot="1" x14ac:dyDescent="0.3">
      <c r="A4947" s="26">
        <v>837102</v>
      </c>
      <c r="B4947" s="42">
        <v>837102</v>
      </c>
      <c r="C4947" s="43" t="s">
        <v>2148</v>
      </c>
      <c r="D4947" s="44">
        <v>0</v>
      </c>
      <c r="E4947" s="29">
        <f>IF(ISERROR(VLOOKUP(A4947,'INFORME SEVEN'!$A$1:$F$339,4,0)),0,VLOOKUP(A4947,'INFORME SEVEN'!$A$1:$F$339,4,0))</f>
        <v>0</v>
      </c>
      <c r="F4947" s="29">
        <f>IF(ISERROR(VLOOKUP(A4947,'INFORME SEVEN'!$A$1:$F$339,5,0)),0,VLOOKUP(A4947,'INFORME SEVEN'!$A$1:$F$339,5,0))</f>
        <v>0</v>
      </c>
      <c r="G4947" s="65">
        <f t="shared" si="570"/>
        <v>0</v>
      </c>
      <c r="H4947" s="44">
        <f t="shared" si="569"/>
        <v>0</v>
      </c>
      <c r="I4947" s="46">
        <v>0</v>
      </c>
      <c r="J4947" s="31">
        <f t="shared" si="564"/>
        <v>0</v>
      </c>
      <c r="K4947" s="1">
        <f t="shared" si="565"/>
        <v>0</v>
      </c>
      <c r="L4947" s="1">
        <f t="shared" si="571"/>
        <v>6</v>
      </c>
    </row>
    <row r="4948" spans="1:12" ht="16.5" hidden="1" thickBot="1" x14ac:dyDescent="0.3">
      <c r="A4948" s="26">
        <v>837103</v>
      </c>
      <c r="B4948" s="42">
        <v>837103</v>
      </c>
      <c r="C4948" s="43" t="s">
        <v>2149</v>
      </c>
      <c r="D4948" s="44">
        <v>0</v>
      </c>
      <c r="E4948" s="29">
        <f>IF(ISERROR(VLOOKUP(A4948,'INFORME SEVEN'!$A$1:$F$339,4,0)),0,VLOOKUP(A4948,'INFORME SEVEN'!$A$1:$F$339,4,0))</f>
        <v>0</v>
      </c>
      <c r="F4948" s="29">
        <f>IF(ISERROR(VLOOKUP(A4948,'INFORME SEVEN'!$A$1:$F$339,5,0)),0,VLOOKUP(A4948,'INFORME SEVEN'!$A$1:$F$339,5,0))</f>
        <v>0</v>
      </c>
      <c r="G4948" s="65">
        <f t="shared" si="570"/>
        <v>0</v>
      </c>
      <c r="H4948" s="44">
        <f t="shared" si="569"/>
        <v>0</v>
      </c>
      <c r="I4948" s="46">
        <v>0</v>
      </c>
      <c r="J4948" s="31">
        <f t="shared" ref="J4948:J5011" si="572">+G4948-H4948-I4948</f>
        <v>0</v>
      </c>
      <c r="K4948" s="1">
        <f t="shared" ref="K4948:K5011" si="573">IF(D4948&lt;&gt;0,1,IF(G4948&lt;&gt;0,2,IF(F4948&lt;&gt;0,3,IF(E4948&lt;&gt;0,4,0))))</f>
        <v>0</v>
      </c>
      <c r="L4948" s="1">
        <f t="shared" si="571"/>
        <v>6</v>
      </c>
    </row>
    <row r="4949" spans="1:12" ht="16.5" hidden="1" thickBot="1" x14ac:dyDescent="0.3">
      <c r="A4949" s="26">
        <v>8390</v>
      </c>
      <c r="B4949" s="48">
        <v>839000</v>
      </c>
      <c r="C4949" s="49" t="s">
        <v>2150</v>
      </c>
      <c r="D4949" s="39">
        <v>0</v>
      </c>
      <c r="E4949" s="29">
        <f>IF(ISERROR(VLOOKUP(A4949,'INFORME SEVEN'!$A$1:$F$339,4,0)),0,VLOOKUP(A4949,'INFORME SEVEN'!$A$1:$F$339,4,0))</f>
        <v>0</v>
      </c>
      <c r="F4949" s="29">
        <f>IF(ISERROR(VLOOKUP(A4949,'INFORME SEVEN'!$A$1:$F$339,5,0)),0,VLOOKUP(A4949,'INFORME SEVEN'!$A$1:$F$339,5,0))</f>
        <v>0</v>
      </c>
      <c r="G4949" s="39">
        <f t="shared" si="570"/>
        <v>0</v>
      </c>
      <c r="H4949" s="50">
        <f t="shared" si="569"/>
        <v>0</v>
      </c>
      <c r="I4949" s="51">
        <v>0</v>
      </c>
      <c r="J4949" s="31">
        <f t="shared" si="572"/>
        <v>0</v>
      </c>
      <c r="K4949" s="1">
        <f t="shared" si="573"/>
        <v>0</v>
      </c>
      <c r="L4949" s="1">
        <f t="shared" si="571"/>
        <v>4</v>
      </c>
    </row>
    <row r="4950" spans="1:12" ht="16.5" hidden="1" thickBot="1" x14ac:dyDescent="0.3">
      <c r="A4950" s="26">
        <v>839001</v>
      </c>
      <c r="B4950" s="42">
        <v>839001</v>
      </c>
      <c r="C4950" s="43" t="s">
        <v>2151</v>
      </c>
      <c r="D4950" s="44">
        <v>0</v>
      </c>
      <c r="E4950" s="29">
        <f>IF(ISERROR(VLOOKUP(A4950,'INFORME SEVEN'!$A$1:$F$339,4,0)),0,VLOOKUP(A4950,'INFORME SEVEN'!$A$1:$F$339,4,0))</f>
        <v>0</v>
      </c>
      <c r="F4950" s="29">
        <f>IF(ISERROR(VLOOKUP(A4950,'INFORME SEVEN'!$A$1:$F$339,5,0)),0,VLOOKUP(A4950,'INFORME SEVEN'!$A$1:$F$339,5,0))</f>
        <v>0</v>
      </c>
      <c r="G4950" s="65">
        <f t="shared" si="570"/>
        <v>0</v>
      </c>
      <c r="H4950" s="44">
        <f t="shared" si="569"/>
        <v>0</v>
      </c>
      <c r="I4950" s="46">
        <v>0</v>
      </c>
      <c r="J4950" s="31">
        <f t="shared" si="572"/>
        <v>0</v>
      </c>
      <c r="K4950" s="1">
        <f t="shared" si="573"/>
        <v>0</v>
      </c>
      <c r="L4950" s="1">
        <f t="shared" si="571"/>
        <v>6</v>
      </c>
    </row>
    <row r="4951" spans="1:12" ht="16.5" hidden="1" thickBot="1" x14ac:dyDescent="0.3">
      <c r="A4951" s="26">
        <v>839004</v>
      </c>
      <c r="B4951" s="42">
        <v>839004</v>
      </c>
      <c r="C4951" s="43" t="s">
        <v>404</v>
      </c>
      <c r="D4951" s="44">
        <v>0</v>
      </c>
      <c r="E4951" s="29">
        <f>IF(ISERROR(VLOOKUP(A4951,'INFORME SEVEN'!$A$1:$F$339,4,0)),0,VLOOKUP(A4951,'INFORME SEVEN'!$A$1:$F$339,4,0))</f>
        <v>0</v>
      </c>
      <c r="F4951" s="29">
        <f>IF(ISERROR(VLOOKUP(A4951,'INFORME SEVEN'!$A$1:$F$339,5,0)),0,VLOOKUP(A4951,'INFORME SEVEN'!$A$1:$F$339,5,0))</f>
        <v>0</v>
      </c>
      <c r="G4951" s="65">
        <f t="shared" si="570"/>
        <v>0</v>
      </c>
      <c r="H4951" s="44">
        <f t="shared" si="569"/>
        <v>0</v>
      </c>
      <c r="I4951" s="46">
        <v>0</v>
      </c>
      <c r="J4951" s="31">
        <f t="shared" si="572"/>
        <v>0</v>
      </c>
      <c r="K4951" s="1">
        <f t="shared" si="573"/>
        <v>0</v>
      </c>
      <c r="L4951" s="1">
        <f t="shared" si="571"/>
        <v>6</v>
      </c>
    </row>
    <row r="4952" spans="1:12" ht="16.5" hidden="1" thickBot="1" x14ac:dyDescent="0.3">
      <c r="A4952" s="26">
        <v>839008</v>
      </c>
      <c r="B4952" s="42">
        <v>839008</v>
      </c>
      <c r="C4952" s="43" t="s">
        <v>2152</v>
      </c>
      <c r="D4952" s="44">
        <v>0</v>
      </c>
      <c r="E4952" s="29">
        <f>IF(ISERROR(VLOOKUP(A4952,'INFORME SEVEN'!$A$1:$F$339,4,0)),0,VLOOKUP(A4952,'INFORME SEVEN'!$A$1:$F$339,4,0))</f>
        <v>0</v>
      </c>
      <c r="F4952" s="29">
        <f>IF(ISERROR(VLOOKUP(A4952,'INFORME SEVEN'!$A$1:$F$339,5,0)),0,VLOOKUP(A4952,'INFORME SEVEN'!$A$1:$F$339,5,0))</f>
        <v>0</v>
      </c>
      <c r="G4952" s="65">
        <f t="shared" si="570"/>
        <v>0</v>
      </c>
      <c r="H4952" s="44">
        <f t="shared" si="569"/>
        <v>0</v>
      </c>
      <c r="I4952" s="46">
        <v>0</v>
      </c>
      <c r="J4952" s="31">
        <f t="shared" si="572"/>
        <v>0</v>
      </c>
      <c r="K4952" s="1">
        <f t="shared" si="573"/>
        <v>0</v>
      </c>
      <c r="L4952" s="1">
        <f t="shared" si="571"/>
        <v>6</v>
      </c>
    </row>
    <row r="4953" spans="1:12" ht="16.5" hidden="1" thickBot="1" x14ac:dyDescent="0.3">
      <c r="A4953" s="26">
        <v>839090</v>
      </c>
      <c r="B4953" s="42">
        <v>839090</v>
      </c>
      <c r="C4953" s="43" t="s">
        <v>2153</v>
      </c>
      <c r="D4953" s="44">
        <v>0</v>
      </c>
      <c r="E4953" s="29">
        <f>IF(ISERROR(VLOOKUP(A4953,'INFORME SEVEN'!$A$1:$F$339,4,0)),0,VLOOKUP(A4953,'INFORME SEVEN'!$A$1:$F$339,4,0))</f>
        <v>0</v>
      </c>
      <c r="F4953" s="29">
        <f>IF(ISERROR(VLOOKUP(A4953,'INFORME SEVEN'!$A$1:$F$339,5,0)),0,VLOOKUP(A4953,'INFORME SEVEN'!$A$1:$F$339,5,0))</f>
        <v>0</v>
      </c>
      <c r="G4953" s="65">
        <f t="shared" si="570"/>
        <v>0</v>
      </c>
      <c r="H4953" s="44">
        <f t="shared" si="569"/>
        <v>0</v>
      </c>
      <c r="I4953" s="46">
        <v>0</v>
      </c>
      <c r="J4953" s="31">
        <f t="shared" si="572"/>
        <v>0</v>
      </c>
      <c r="K4953" s="1">
        <f t="shared" si="573"/>
        <v>0</v>
      </c>
      <c r="L4953" s="1">
        <f t="shared" si="571"/>
        <v>6</v>
      </c>
    </row>
    <row r="4954" spans="1:12" ht="16.5" thickBot="1" x14ac:dyDescent="0.3">
      <c r="A4954" s="26">
        <v>89</v>
      </c>
      <c r="B4954" s="448">
        <v>890000</v>
      </c>
      <c r="C4954" s="449" t="s">
        <v>2154</v>
      </c>
      <c r="D4954" s="64">
        <v>-100485996764.48</v>
      </c>
      <c r="E4954" s="35">
        <f>IF(ISERROR(VLOOKUP(A4954,'INFORME SEVEN'!$A$1:$F$339,4,0)),0,VLOOKUP(A4954,'INFORME SEVEN'!$A$1:$F$339,4,0))</f>
        <v>968000</v>
      </c>
      <c r="F4954" s="35">
        <f>IF(ISERROR(VLOOKUP(A4954,'INFORME SEVEN'!$A$1:$F$339,5,0)),0,VLOOKUP(A4954,'INFORME SEVEN'!$A$1:$F$339,5,0))</f>
        <v>6880598383.1499996</v>
      </c>
      <c r="G4954" s="64">
        <f>+D4954-F4954+E4954</f>
        <v>-107365627147.62999</v>
      </c>
      <c r="H4954" s="35">
        <f>+H4955+H4965</f>
        <v>0</v>
      </c>
      <c r="I4954" s="36">
        <f>+I4955+I4965</f>
        <v>-107365627147.63</v>
      </c>
      <c r="J4954" s="31">
        <f t="shared" si="572"/>
        <v>0</v>
      </c>
      <c r="K4954" s="1">
        <f t="shared" si="573"/>
        <v>1</v>
      </c>
      <c r="L4954" s="1">
        <f t="shared" si="571"/>
        <v>2</v>
      </c>
    </row>
    <row r="4955" spans="1:12" ht="16.5" thickBot="1" x14ac:dyDescent="0.3">
      <c r="A4955" s="26">
        <v>8905</v>
      </c>
      <c r="B4955" s="37">
        <v>890500</v>
      </c>
      <c r="C4955" s="38" t="s">
        <v>2155</v>
      </c>
      <c r="D4955" s="39">
        <v>-13421590540.290001</v>
      </c>
      <c r="E4955" s="40">
        <f>IF(ISERROR(VLOOKUP(A4955,'INFORME SEVEN'!$A$1:$F$339,4,0)),0,VLOOKUP(A4955,'INFORME SEVEN'!$A$1:$F$339,4,0))</f>
        <v>968000</v>
      </c>
      <c r="F4955" s="40">
        <f>IF(ISERROR(VLOOKUP(A4955,'INFORME SEVEN'!$A$1:$F$339,5,0)),0,VLOOKUP(A4955,'INFORME SEVEN'!$A$1:$F$339,5,0))</f>
        <v>6516990503</v>
      </c>
      <c r="G4955" s="39">
        <f t="shared" ref="G4955:G5018" si="574">+D4955-F4955+E4955</f>
        <v>-19937613043.290001</v>
      </c>
      <c r="H4955" s="40">
        <v>0</v>
      </c>
      <c r="I4955" s="41">
        <f>+I4957+I4962</f>
        <v>-19937613043.290001</v>
      </c>
      <c r="J4955" s="31">
        <f t="shared" si="572"/>
        <v>0</v>
      </c>
      <c r="K4955" s="1">
        <f t="shared" si="573"/>
        <v>1</v>
      </c>
      <c r="L4955" s="1">
        <f t="shared" si="571"/>
        <v>4</v>
      </c>
    </row>
    <row r="4956" spans="1:12" ht="16.5" hidden="1" thickBot="1" x14ac:dyDescent="0.3">
      <c r="A4956" s="26">
        <v>890501</v>
      </c>
      <c r="B4956" s="42">
        <v>890501</v>
      </c>
      <c r="C4956" s="43" t="s">
        <v>1815</v>
      </c>
      <c r="D4956" s="44">
        <v>0</v>
      </c>
      <c r="E4956" s="29">
        <f>IF(ISERROR(VLOOKUP(A4956,'INFORME SEVEN'!$A$1:$F$339,4,0)),0,VLOOKUP(A4956,'INFORME SEVEN'!$A$1:$F$339,4,0))</f>
        <v>0</v>
      </c>
      <c r="F4956" s="29">
        <f>IF(ISERROR(VLOOKUP(A4956,'INFORME SEVEN'!$A$1:$F$339,5,0)),0,VLOOKUP(A4956,'INFORME SEVEN'!$A$1:$F$339,5,0))</f>
        <v>0</v>
      </c>
      <c r="G4956" s="65">
        <f t="shared" si="574"/>
        <v>0</v>
      </c>
      <c r="H4956" s="44">
        <f t="shared" ref="H4956" si="575">+G4956</f>
        <v>0</v>
      </c>
      <c r="I4956" s="46">
        <v>0</v>
      </c>
      <c r="J4956" s="31">
        <f t="shared" si="572"/>
        <v>0</v>
      </c>
      <c r="K4956" s="1">
        <f t="shared" si="573"/>
        <v>0</v>
      </c>
      <c r="L4956" s="1">
        <f t="shared" si="571"/>
        <v>6</v>
      </c>
    </row>
    <row r="4957" spans="1:12" ht="15.75" thickBot="1" x14ac:dyDescent="0.25">
      <c r="A4957" s="26">
        <v>890506</v>
      </c>
      <c r="B4957" s="450">
        <v>890506</v>
      </c>
      <c r="C4957" s="451" t="s">
        <v>2156</v>
      </c>
      <c r="D4957" s="65">
        <v>-12179930524</v>
      </c>
      <c r="E4957" s="45">
        <f>IF(ISERROR(VLOOKUP(A4957,'INFORME SEVEN'!$A$1:$F$339,4,0)),0,VLOOKUP(A4957,'INFORME SEVEN'!$A$1:$F$339,4,0))</f>
        <v>968000</v>
      </c>
      <c r="F4957" s="45">
        <f>IF(ISERROR(VLOOKUP(A4957,'INFORME SEVEN'!$A$1:$F$339,5,0)),0,VLOOKUP(A4957,'INFORME SEVEN'!$A$1:$F$339,5,0))</f>
        <v>6512649900</v>
      </c>
      <c r="G4957" s="65">
        <f t="shared" si="574"/>
        <v>-18691612424</v>
      </c>
      <c r="H4957" s="45">
        <v>0</v>
      </c>
      <c r="I4957" s="47">
        <f>+G4957</f>
        <v>-18691612424</v>
      </c>
      <c r="J4957" s="31">
        <f t="shared" si="572"/>
        <v>0</v>
      </c>
      <c r="K4957" s="1">
        <f t="shared" si="573"/>
        <v>1</v>
      </c>
      <c r="L4957" s="1">
        <f t="shared" si="571"/>
        <v>6</v>
      </c>
    </row>
    <row r="4958" spans="1:12" ht="16.5" hidden="1" thickBot="1" x14ac:dyDescent="0.3">
      <c r="A4958" s="26">
        <v>890508</v>
      </c>
      <c r="B4958" s="42">
        <v>890508</v>
      </c>
      <c r="C4958" s="43" t="s">
        <v>2157</v>
      </c>
      <c r="D4958" s="44">
        <v>0</v>
      </c>
      <c r="E4958" s="29">
        <f>IF(ISERROR(VLOOKUP(A4958,'INFORME SEVEN'!$A$1:$F$339,4,0)),0,VLOOKUP(A4958,'INFORME SEVEN'!$A$1:$F$339,4,0))</f>
        <v>0</v>
      </c>
      <c r="F4958" s="29">
        <f>IF(ISERROR(VLOOKUP(A4958,'INFORME SEVEN'!$A$1:$F$339,5,0)),0,VLOOKUP(A4958,'INFORME SEVEN'!$A$1:$F$339,5,0))</f>
        <v>0</v>
      </c>
      <c r="G4958" s="65">
        <f t="shared" si="574"/>
        <v>0</v>
      </c>
      <c r="H4958" s="44">
        <f t="shared" ref="H4958:H4961" si="576">+G4958</f>
        <v>0</v>
      </c>
      <c r="I4958" s="46">
        <v>0</v>
      </c>
      <c r="J4958" s="31">
        <f t="shared" si="572"/>
        <v>0</v>
      </c>
      <c r="K4958" s="1">
        <f t="shared" si="573"/>
        <v>0</v>
      </c>
      <c r="L4958" s="1">
        <f t="shared" si="571"/>
        <v>6</v>
      </c>
    </row>
    <row r="4959" spans="1:12" ht="16.5" hidden="1" thickBot="1" x14ac:dyDescent="0.3">
      <c r="A4959" s="26">
        <v>890509</v>
      </c>
      <c r="B4959" s="42">
        <v>890509</v>
      </c>
      <c r="C4959" s="43" t="s">
        <v>1184</v>
      </c>
      <c r="D4959" s="44">
        <v>0</v>
      </c>
      <c r="E4959" s="29">
        <f>IF(ISERROR(VLOOKUP(A4959,'INFORME SEVEN'!$A$1:$F$339,4,0)),0,VLOOKUP(A4959,'INFORME SEVEN'!$A$1:$F$339,4,0))</f>
        <v>0</v>
      </c>
      <c r="F4959" s="29">
        <f>IF(ISERROR(VLOOKUP(A4959,'INFORME SEVEN'!$A$1:$F$339,5,0)),0,VLOOKUP(A4959,'INFORME SEVEN'!$A$1:$F$339,5,0))</f>
        <v>0</v>
      </c>
      <c r="G4959" s="65">
        <f t="shared" si="574"/>
        <v>0</v>
      </c>
      <c r="H4959" s="44">
        <f t="shared" si="576"/>
        <v>0</v>
      </c>
      <c r="I4959" s="46">
        <v>0</v>
      </c>
      <c r="J4959" s="31">
        <f t="shared" si="572"/>
        <v>0</v>
      </c>
      <c r="K4959" s="1">
        <f t="shared" si="573"/>
        <v>0</v>
      </c>
      <c r="L4959" s="1">
        <f t="shared" si="571"/>
        <v>6</v>
      </c>
    </row>
    <row r="4960" spans="1:12" ht="16.5" hidden="1" thickBot="1" x14ac:dyDescent="0.3">
      <c r="A4960" s="26">
        <v>890512</v>
      </c>
      <c r="B4960" s="42">
        <v>890512</v>
      </c>
      <c r="C4960" s="43" t="s">
        <v>2158</v>
      </c>
      <c r="D4960" s="44">
        <v>0</v>
      </c>
      <c r="E4960" s="29">
        <f>IF(ISERROR(VLOOKUP(A4960,'INFORME SEVEN'!$A$1:$F$339,4,0)),0,VLOOKUP(A4960,'INFORME SEVEN'!$A$1:$F$339,4,0))</f>
        <v>0</v>
      </c>
      <c r="F4960" s="29">
        <f>IF(ISERROR(VLOOKUP(A4960,'INFORME SEVEN'!$A$1:$F$339,5,0)),0,VLOOKUP(A4960,'INFORME SEVEN'!$A$1:$F$339,5,0))</f>
        <v>0</v>
      </c>
      <c r="G4960" s="65">
        <f t="shared" si="574"/>
        <v>0</v>
      </c>
      <c r="H4960" s="44">
        <f t="shared" si="576"/>
        <v>0</v>
      </c>
      <c r="I4960" s="46">
        <v>0</v>
      </c>
      <c r="J4960" s="31">
        <f t="shared" si="572"/>
        <v>0</v>
      </c>
      <c r="K4960" s="1">
        <f t="shared" si="573"/>
        <v>0</v>
      </c>
      <c r="L4960" s="1">
        <f t="shared" si="571"/>
        <v>6</v>
      </c>
    </row>
    <row r="4961" spans="1:12" ht="16.5" hidden="1" thickBot="1" x14ac:dyDescent="0.3">
      <c r="A4961" s="26">
        <v>890513</v>
      </c>
      <c r="B4961" s="42">
        <v>890513</v>
      </c>
      <c r="C4961" s="43" t="s">
        <v>1907</v>
      </c>
      <c r="D4961" s="44">
        <v>0</v>
      </c>
      <c r="E4961" s="29">
        <f>IF(ISERROR(VLOOKUP(A4961,'INFORME SEVEN'!$A$1:$F$339,4,0)),0,VLOOKUP(A4961,'INFORME SEVEN'!$A$1:$F$339,4,0))</f>
        <v>0</v>
      </c>
      <c r="F4961" s="29">
        <f>IF(ISERROR(VLOOKUP(A4961,'INFORME SEVEN'!$A$1:$F$339,5,0)),0,VLOOKUP(A4961,'INFORME SEVEN'!$A$1:$F$339,5,0))</f>
        <v>0</v>
      </c>
      <c r="G4961" s="65">
        <f t="shared" si="574"/>
        <v>0</v>
      </c>
      <c r="H4961" s="44">
        <f t="shared" si="576"/>
        <v>0</v>
      </c>
      <c r="I4961" s="46">
        <v>0</v>
      </c>
      <c r="J4961" s="31">
        <f t="shared" si="572"/>
        <v>0</v>
      </c>
      <c r="K4961" s="1">
        <f t="shared" si="573"/>
        <v>0</v>
      </c>
      <c r="L4961" s="1">
        <f t="shared" si="571"/>
        <v>6</v>
      </c>
    </row>
    <row r="4962" spans="1:12" ht="15.75" thickBot="1" x14ac:dyDescent="0.25">
      <c r="A4962" s="26">
        <v>890590</v>
      </c>
      <c r="B4962" s="450">
        <v>890590</v>
      </c>
      <c r="C4962" s="451" t="s">
        <v>2159</v>
      </c>
      <c r="D4962" s="65">
        <v>-1241660016.29</v>
      </c>
      <c r="E4962" s="45">
        <f>IF(ISERROR(VLOOKUP(A4962,'INFORME SEVEN'!$A$1:$F$339,4,0)),0,VLOOKUP(A4962,'INFORME SEVEN'!$A$1:$F$339,4,0))</f>
        <v>0</v>
      </c>
      <c r="F4962" s="45">
        <f>IF(ISERROR(VLOOKUP(A4962,'INFORME SEVEN'!$A$1:$F$339,5,0)),0,VLOOKUP(A4962,'INFORME SEVEN'!$A$1:$F$339,5,0))</f>
        <v>4340603</v>
      </c>
      <c r="G4962" s="65">
        <f t="shared" si="574"/>
        <v>-1246000619.29</v>
      </c>
      <c r="H4962" s="45">
        <v>0</v>
      </c>
      <c r="I4962" s="47">
        <f>+G4962</f>
        <v>-1246000619.29</v>
      </c>
      <c r="J4962" s="31">
        <f t="shared" si="572"/>
        <v>0</v>
      </c>
      <c r="K4962" s="1">
        <f t="shared" si="573"/>
        <v>1</v>
      </c>
      <c r="L4962" s="1">
        <f t="shared" si="571"/>
        <v>6</v>
      </c>
    </row>
    <row r="4963" spans="1:12" ht="16.5" hidden="1" thickBot="1" x14ac:dyDescent="0.3">
      <c r="A4963" s="26">
        <v>8910</v>
      </c>
      <c r="B4963" s="48">
        <v>891000</v>
      </c>
      <c r="C4963" s="49" t="s">
        <v>2160</v>
      </c>
      <c r="D4963" s="39">
        <v>0</v>
      </c>
      <c r="E4963" s="29">
        <f>IF(ISERROR(VLOOKUP(A4963,'INFORME SEVEN'!$A$1:$F$339,4,0)),0,VLOOKUP(A4963,'INFORME SEVEN'!$A$1:$F$339,4,0))</f>
        <v>0</v>
      </c>
      <c r="F4963" s="29">
        <f>IF(ISERROR(VLOOKUP(A4963,'INFORME SEVEN'!$A$1:$F$339,5,0)),0,VLOOKUP(A4963,'INFORME SEVEN'!$A$1:$F$339,5,0))</f>
        <v>0</v>
      </c>
      <c r="G4963" s="39">
        <f t="shared" si="574"/>
        <v>0</v>
      </c>
      <c r="H4963" s="50">
        <f t="shared" ref="H4963:H4964" si="577">+G4963</f>
        <v>0</v>
      </c>
      <c r="I4963" s="51">
        <v>0</v>
      </c>
      <c r="J4963" s="31">
        <f t="shared" si="572"/>
        <v>0</v>
      </c>
      <c r="K4963" s="1">
        <f t="shared" si="573"/>
        <v>0</v>
      </c>
      <c r="L4963" s="1">
        <f t="shared" si="571"/>
        <v>4</v>
      </c>
    </row>
    <row r="4964" spans="1:12" ht="16.5" hidden="1" thickBot="1" x14ac:dyDescent="0.3">
      <c r="A4964" s="26">
        <v>891001</v>
      </c>
      <c r="B4964" s="42">
        <v>891001</v>
      </c>
      <c r="C4964" s="43" t="s">
        <v>2161</v>
      </c>
      <c r="D4964" s="44">
        <v>0</v>
      </c>
      <c r="E4964" s="29">
        <f>IF(ISERROR(VLOOKUP(A4964,'INFORME SEVEN'!$A$1:$F$339,4,0)),0,VLOOKUP(A4964,'INFORME SEVEN'!$A$1:$F$339,4,0))</f>
        <v>0</v>
      </c>
      <c r="F4964" s="29">
        <f>IF(ISERROR(VLOOKUP(A4964,'INFORME SEVEN'!$A$1:$F$339,5,0)),0,VLOOKUP(A4964,'INFORME SEVEN'!$A$1:$F$339,5,0))</f>
        <v>0</v>
      </c>
      <c r="G4964" s="65">
        <f t="shared" si="574"/>
        <v>0</v>
      </c>
      <c r="H4964" s="44">
        <f t="shared" si="577"/>
        <v>0</v>
      </c>
      <c r="I4964" s="46">
        <v>0</v>
      </c>
      <c r="J4964" s="31">
        <f t="shared" si="572"/>
        <v>0</v>
      </c>
      <c r="K4964" s="1">
        <f t="shared" si="573"/>
        <v>0</v>
      </c>
      <c r="L4964" s="1">
        <f t="shared" si="571"/>
        <v>6</v>
      </c>
    </row>
    <row r="4965" spans="1:12" ht="16.5" thickBot="1" x14ac:dyDescent="0.3">
      <c r="A4965" s="26">
        <v>8915</v>
      </c>
      <c r="B4965" s="37">
        <v>891500</v>
      </c>
      <c r="C4965" s="38" t="s">
        <v>2162</v>
      </c>
      <c r="D4965" s="39">
        <v>-87064406224.190002</v>
      </c>
      <c r="E4965" s="40">
        <f>IF(ISERROR(VLOOKUP(A4965,'INFORME SEVEN'!$A$1:$F$339,4,0)),0,VLOOKUP(A4965,'INFORME SEVEN'!$A$1:$F$339,4,0))</f>
        <v>0</v>
      </c>
      <c r="F4965" s="40">
        <f>IF(ISERROR(VLOOKUP(A4965,'INFORME SEVEN'!$A$1:$F$339,5,0)),0,VLOOKUP(A4965,'INFORME SEVEN'!$A$1:$F$339,5,0))</f>
        <v>363607880.14999998</v>
      </c>
      <c r="G4965" s="39">
        <f t="shared" si="574"/>
        <v>-87428014104.339996</v>
      </c>
      <c r="H4965" s="40">
        <v>0</v>
      </c>
      <c r="I4965" s="41">
        <f>+I4966+I4970+I4975+I4976</f>
        <v>-87428014104.339996</v>
      </c>
      <c r="J4965" s="31">
        <f t="shared" si="572"/>
        <v>0</v>
      </c>
      <c r="K4965" s="1">
        <f t="shared" si="573"/>
        <v>1</v>
      </c>
      <c r="L4965" s="1">
        <f t="shared" si="571"/>
        <v>4</v>
      </c>
    </row>
    <row r="4966" spans="1:12" ht="15.75" thickBot="1" x14ac:dyDescent="0.25">
      <c r="A4966" s="26">
        <v>891502</v>
      </c>
      <c r="B4966" s="450">
        <v>891502</v>
      </c>
      <c r="C4966" s="451" t="s">
        <v>2163</v>
      </c>
      <c r="D4966" s="65">
        <v>-1058818.5</v>
      </c>
      <c r="E4966" s="45">
        <f>IF(ISERROR(VLOOKUP(A4966,'INFORME SEVEN'!$A$1:$F$339,4,0)),0,VLOOKUP(A4966,'INFORME SEVEN'!$A$1:$F$339,4,0))</f>
        <v>0</v>
      </c>
      <c r="F4966" s="45">
        <f>IF(ISERROR(VLOOKUP(A4966,'INFORME SEVEN'!$A$1:$F$339,5,0)),0,VLOOKUP(A4966,'INFORME SEVEN'!$A$1:$F$339,5,0))</f>
        <v>0</v>
      </c>
      <c r="G4966" s="65">
        <f t="shared" si="574"/>
        <v>-1058818.5</v>
      </c>
      <c r="H4966" s="45">
        <v>0</v>
      </c>
      <c r="I4966" s="47">
        <f t="shared" ref="I4966" si="578">+G4966</f>
        <v>-1058818.5</v>
      </c>
      <c r="J4966" s="31">
        <f t="shared" si="572"/>
        <v>0</v>
      </c>
      <c r="K4966" s="1">
        <f t="shared" si="573"/>
        <v>1</v>
      </c>
      <c r="L4966" s="1">
        <f t="shared" si="571"/>
        <v>6</v>
      </c>
    </row>
    <row r="4967" spans="1:12" ht="16.5" hidden="1" thickBot="1" x14ac:dyDescent="0.3">
      <c r="A4967" s="26">
        <v>891503</v>
      </c>
      <c r="B4967" s="42">
        <v>891503</v>
      </c>
      <c r="C4967" s="43" t="s">
        <v>2164</v>
      </c>
      <c r="D4967" s="44">
        <v>0</v>
      </c>
      <c r="E4967" s="29">
        <f>IF(ISERROR(VLOOKUP(A4967,'INFORME SEVEN'!$A$1:$F$339,4,0)),0,VLOOKUP(A4967,'INFORME SEVEN'!$A$1:$F$339,4,0))</f>
        <v>0</v>
      </c>
      <c r="F4967" s="29">
        <f>IF(ISERROR(VLOOKUP(A4967,'INFORME SEVEN'!$A$1:$F$339,5,0)),0,VLOOKUP(A4967,'INFORME SEVEN'!$A$1:$F$339,5,0))</f>
        <v>0</v>
      </c>
      <c r="G4967" s="65">
        <f t="shared" si="574"/>
        <v>0</v>
      </c>
      <c r="H4967" s="44">
        <f t="shared" ref="H4967:H4969" si="579">+G4967</f>
        <v>0</v>
      </c>
      <c r="I4967" s="46">
        <v>0</v>
      </c>
      <c r="J4967" s="31">
        <f t="shared" si="572"/>
        <v>0</v>
      </c>
      <c r="K4967" s="1">
        <f t="shared" si="573"/>
        <v>0</v>
      </c>
      <c r="L4967" s="1">
        <f t="shared" si="571"/>
        <v>6</v>
      </c>
    </row>
    <row r="4968" spans="1:12" ht="16.5" hidden="1" thickBot="1" x14ac:dyDescent="0.3">
      <c r="A4968" s="26">
        <v>891504</v>
      </c>
      <c r="B4968" s="42">
        <v>891504</v>
      </c>
      <c r="C4968" s="43" t="s">
        <v>2165</v>
      </c>
      <c r="D4968" s="44">
        <v>0</v>
      </c>
      <c r="E4968" s="29">
        <f>IF(ISERROR(VLOOKUP(A4968,'INFORME SEVEN'!$A$1:$F$339,4,0)),0,VLOOKUP(A4968,'INFORME SEVEN'!$A$1:$F$339,4,0))</f>
        <v>0</v>
      </c>
      <c r="F4968" s="29">
        <f>IF(ISERROR(VLOOKUP(A4968,'INFORME SEVEN'!$A$1:$F$339,5,0)),0,VLOOKUP(A4968,'INFORME SEVEN'!$A$1:$F$339,5,0))</f>
        <v>0</v>
      </c>
      <c r="G4968" s="65">
        <f t="shared" si="574"/>
        <v>0</v>
      </c>
      <c r="H4968" s="44">
        <f t="shared" si="579"/>
        <v>0</v>
      </c>
      <c r="I4968" s="46">
        <v>0</v>
      </c>
      <c r="J4968" s="31">
        <f t="shared" si="572"/>
        <v>0</v>
      </c>
      <c r="K4968" s="1">
        <f t="shared" si="573"/>
        <v>0</v>
      </c>
      <c r="L4968" s="1">
        <f t="shared" si="571"/>
        <v>6</v>
      </c>
    </row>
    <row r="4969" spans="1:12" ht="16.5" hidden="1" thickBot="1" x14ac:dyDescent="0.3">
      <c r="A4969" s="26">
        <v>891505</v>
      </c>
      <c r="B4969" s="42">
        <v>891505</v>
      </c>
      <c r="C4969" s="43" t="s">
        <v>2099</v>
      </c>
      <c r="D4969" s="44">
        <v>0</v>
      </c>
      <c r="E4969" s="29">
        <f>IF(ISERROR(VLOOKUP(A4969,'INFORME SEVEN'!$A$1:$F$339,4,0)),0,VLOOKUP(A4969,'INFORME SEVEN'!$A$1:$F$339,4,0))</f>
        <v>0</v>
      </c>
      <c r="F4969" s="29">
        <f>IF(ISERROR(VLOOKUP(A4969,'INFORME SEVEN'!$A$1:$F$339,5,0)),0,VLOOKUP(A4969,'INFORME SEVEN'!$A$1:$F$339,5,0))</f>
        <v>0</v>
      </c>
      <c r="G4969" s="65">
        <f t="shared" si="574"/>
        <v>0</v>
      </c>
      <c r="H4969" s="44">
        <f t="shared" si="579"/>
        <v>0</v>
      </c>
      <c r="I4969" s="46">
        <v>0</v>
      </c>
      <c r="J4969" s="31">
        <f t="shared" si="572"/>
        <v>0</v>
      </c>
      <c r="K4969" s="1">
        <f t="shared" si="573"/>
        <v>0</v>
      </c>
      <c r="L4969" s="1">
        <f t="shared" si="571"/>
        <v>6</v>
      </c>
    </row>
    <row r="4970" spans="1:12" ht="15.75" thickBot="1" x14ac:dyDescent="0.25">
      <c r="A4970" s="26">
        <v>891506</v>
      </c>
      <c r="B4970" s="450">
        <v>891506</v>
      </c>
      <c r="C4970" s="451" t="s">
        <v>2166</v>
      </c>
      <c r="D4970" s="65">
        <v>-854343268.15999997</v>
      </c>
      <c r="E4970" s="45">
        <f>IF(ISERROR(VLOOKUP(A4970,'INFORME SEVEN'!$A$1:$F$339,4,0)),0,VLOOKUP(A4970,'INFORME SEVEN'!$A$1:$F$339,4,0))</f>
        <v>0</v>
      </c>
      <c r="F4970" s="45">
        <f>IF(ISERROR(VLOOKUP(A4970,'INFORME SEVEN'!$A$1:$F$339,5,0)),0,VLOOKUP(A4970,'INFORME SEVEN'!$A$1:$F$339,5,0))</f>
        <v>363607880.14999998</v>
      </c>
      <c r="G4970" s="65">
        <f t="shared" si="574"/>
        <v>-1217951148.3099999</v>
      </c>
      <c r="H4970" s="45">
        <v>0</v>
      </c>
      <c r="I4970" s="47">
        <f>+G4970</f>
        <v>-1217951148.3099999</v>
      </c>
      <c r="J4970" s="31">
        <f t="shared" si="572"/>
        <v>0</v>
      </c>
      <c r="K4970" s="1">
        <f t="shared" si="573"/>
        <v>1</v>
      </c>
      <c r="L4970" s="1">
        <f t="shared" si="571"/>
        <v>6</v>
      </c>
    </row>
    <row r="4971" spans="1:12" ht="16.5" hidden="1" thickBot="1" x14ac:dyDescent="0.3">
      <c r="A4971" s="26">
        <v>891508</v>
      </c>
      <c r="B4971" s="42">
        <v>891508</v>
      </c>
      <c r="C4971" s="43" t="s">
        <v>2167</v>
      </c>
      <c r="D4971" s="44">
        <v>0</v>
      </c>
      <c r="E4971" s="29">
        <f>IF(ISERROR(VLOOKUP(A4971,'INFORME SEVEN'!$A$1:$F$339,4,0)),0,VLOOKUP(A4971,'INFORME SEVEN'!$A$1:$F$339,4,0))</f>
        <v>0</v>
      </c>
      <c r="F4971" s="29">
        <f>IF(ISERROR(VLOOKUP(A4971,'INFORME SEVEN'!$A$1:$F$339,5,0)),0,VLOOKUP(A4971,'INFORME SEVEN'!$A$1:$F$339,5,0))</f>
        <v>0</v>
      </c>
      <c r="G4971" s="65">
        <f t="shared" si="574"/>
        <v>0</v>
      </c>
      <c r="H4971" s="44">
        <f t="shared" ref="H4971:H4974" si="580">+G4971</f>
        <v>0</v>
      </c>
      <c r="I4971" s="46">
        <v>0</v>
      </c>
      <c r="J4971" s="31">
        <f t="shared" si="572"/>
        <v>0</v>
      </c>
      <c r="K4971" s="1">
        <f t="shared" si="573"/>
        <v>0</v>
      </c>
      <c r="L4971" s="1">
        <f t="shared" si="571"/>
        <v>6</v>
      </c>
    </row>
    <row r="4972" spans="1:12" ht="16.5" hidden="1" thickBot="1" x14ac:dyDescent="0.3">
      <c r="A4972" s="26">
        <v>891513</v>
      </c>
      <c r="B4972" s="42">
        <v>891513</v>
      </c>
      <c r="C4972" s="43" t="s">
        <v>2168</v>
      </c>
      <c r="D4972" s="44">
        <v>0</v>
      </c>
      <c r="E4972" s="29">
        <f>IF(ISERROR(VLOOKUP(A4972,'INFORME SEVEN'!$A$1:$F$339,4,0)),0,VLOOKUP(A4972,'INFORME SEVEN'!$A$1:$F$339,4,0))</f>
        <v>0</v>
      </c>
      <c r="F4972" s="29">
        <f>IF(ISERROR(VLOOKUP(A4972,'INFORME SEVEN'!$A$1:$F$339,5,0)),0,VLOOKUP(A4972,'INFORME SEVEN'!$A$1:$F$339,5,0))</f>
        <v>0</v>
      </c>
      <c r="G4972" s="65">
        <f t="shared" si="574"/>
        <v>0</v>
      </c>
      <c r="H4972" s="44">
        <f t="shared" si="580"/>
        <v>0</v>
      </c>
      <c r="I4972" s="46">
        <v>0</v>
      </c>
      <c r="J4972" s="31">
        <f t="shared" si="572"/>
        <v>0</v>
      </c>
      <c r="K4972" s="1">
        <f t="shared" si="573"/>
        <v>0</v>
      </c>
      <c r="L4972" s="1">
        <f t="shared" si="571"/>
        <v>6</v>
      </c>
    </row>
    <row r="4973" spans="1:12" ht="16.5" hidden="1" thickBot="1" x14ac:dyDescent="0.3">
      <c r="A4973" s="26">
        <v>891516</v>
      </c>
      <c r="B4973" s="42">
        <v>891516</v>
      </c>
      <c r="C4973" s="43" t="s">
        <v>2169</v>
      </c>
      <c r="D4973" s="44">
        <v>0</v>
      </c>
      <c r="E4973" s="29">
        <f>IF(ISERROR(VLOOKUP(A4973,'INFORME SEVEN'!$A$1:$F$339,4,0)),0,VLOOKUP(A4973,'INFORME SEVEN'!$A$1:$F$339,4,0))</f>
        <v>0</v>
      </c>
      <c r="F4973" s="29">
        <f>IF(ISERROR(VLOOKUP(A4973,'INFORME SEVEN'!$A$1:$F$339,5,0)),0,VLOOKUP(A4973,'INFORME SEVEN'!$A$1:$F$339,5,0))</f>
        <v>0</v>
      </c>
      <c r="G4973" s="65">
        <f t="shared" si="574"/>
        <v>0</v>
      </c>
      <c r="H4973" s="44">
        <f t="shared" si="580"/>
        <v>0</v>
      </c>
      <c r="I4973" s="46">
        <v>0</v>
      </c>
      <c r="J4973" s="31">
        <f t="shared" si="572"/>
        <v>0</v>
      </c>
      <c r="K4973" s="1">
        <f t="shared" si="573"/>
        <v>0</v>
      </c>
      <c r="L4973" s="1">
        <f t="shared" si="571"/>
        <v>6</v>
      </c>
    </row>
    <row r="4974" spans="1:12" ht="16.5" hidden="1" thickBot="1" x14ac:dyDescent="0.3">
      <c r="A4974" s="26">
        <v>891517</v>
      </c>
      <c r="B4974" s="42">
        <v>891517</v>
      </c>
      <c r="C4974" s="43" t="s">
        <v>2170</v>
      </c>
      <c r="D4974" s="44">
        <v>0</v>
      </c>
      <c r="E4974" s="29">
        <f>IF(ISERROR(VLOOKUP(A4974,'INFORME SEVEN'!$A$1:$F$339,4,0)),0,VLOOKUP(A4974,'INFORME SEVEN'!$A$1:$F$339,4,0))</f>
        <v>0</v>
      </c>
      <c r="F4974" s="29">
        <f>IF(ISERROR(VLOOKUP(A4974,'INFORME SEVEN'!$A$1:$F$339,5,0)),0,VLOOKUP(A4974,'INFORME SEVEN'!$A$1:$F$339,5,0))</f>
        <v>0</v>
      </c>
      <c r="G4974" s="65">
        <f t="shared" si="574"/>
        <v>0</v>
      </c>
      <c r="H4974" s="44">
        <f t="shared" si="580"/>
        <v>0</v>
      </c>
      <c r="I4974" s="46">
        <v>0</v>
      </c>
      <c r="J4974" s="31">
        <f t="shared" si="572"/>
        <v>0</v>
      </c>
      <c r="K4974" s="1">
        <f t="shared" si="573"/>
        <v>0</v>
      </c>
      <c r="L4974" s="1">
        <f t="shared" si="571"/>
        <v>6</v>
      </c>
    </row>
    <row r="4975" spans="1:12" ht="15.75" thickBot="1" x14ac:dyDescent="0.25">
      <c r="A4975" s="26">
        <v>891518</v>
      </c>
      <c r="B4975" s="450">
        <v>891518</v>
      </c>
      <c r="C4975" s="451" t="s">
        <v>2171</v>
      </c>
      <c r="D4975" s="65">
        <v>-85773924864.740005</v>
      </c>
      <c r="E4975" s="45">
        <f>IF(ISERROR(VLOOKUP(A4975,'INFORME SEVEN'!$A$1:$F$339,4,0)),0,VLOOKUP(A4975,'INFORME SEVEN'!$A$1:$F$339,4,0))</f>
        <v>0</v>
      </c>
      <c r="F4975" s="45">
        <f>IF(ISERROR(VLOOKUP(A4975,'INFORME SEVEN'!$A$1:$F$339,5,0)),0,VLOOKUP(A4975,'INFORME SEVEN'!$A$1:$F$339,5,0))</f>
        <v>0</v>
      </c>
      <c r="G4975" s="65">
        <f t="shared" si="574"/>
        <v>-85773924864.740005</v>
      </c>
      <c r="H4975" s="45">
        <v>0</v>
      </c>
      <c r="I4975" s="47">
        <f t="shared" ref="I4975:I4976" si="581">+G4975</f>
        <v>-85773924864.740005</v>
      </c>
      <c r="J4975" s="31">
        <f t="shared" si="572"/>
        <v>0</v>
      </c>
      <c r="K4975" s="1">
        <f t="shared" si="573"/>
        <v>1</v>
      </c>
      <c r="L4975" s="1">
        <f t="shared" si="571"/>
        <v>6</v>
      </c>
    </row>
    <row r="4976" spans="1:12" ht="15.75" thickBot="1" x14ac:dyDescent="0.25">
      <c r="A4976" s="26">
        <v>891521</v>
      </c>
      <c r="B4976" s="450">
        <v>891521</v>
      </c>
      <c r="C4976" s="451" t="s">
        <v>2172</v>
      </c>
      <c r="D4976" s="65">
        <v>-435079272.79000002</v>
      </c>
      <c r="E4976" s="45">
        <f>IF(ISERROR(VLOOKUP(A4976,'INFORME SEVEN'!$A$1:$F$339,4,0)),0,VLOOKUP(A4976,'INFORME SEVEN'!$A$1:$F$339,4,0))</f>
        <v>0</v>
      </c>
      <c r="F4976" s="45">
        <f>IF(ISERROR(VLOOKUP(A4976,'INFORME SEVEN'!$A$1:$F$339,5,0)),0,VLOOKUP(A4976,'INFORME SEVEN'!$A$1:$F$339,5,0))</f>
        <v>0</v>
      </c>
      <c r="G4976" s="65">
        <f t="shared" si="574"/>
        <v>-435079272.79000002</v>
      </c>
      <c r="H4976" s="45">
        <v>0</v>
      </c>
      <c r="I4976" s="47">
        <f t="shared" si="581"/>
        <v>-435079272.79000002</v>
      </c>
      <c r="J4976" s="31">
        <f t="shared" si="572"/>
        <v>0</v>
      </c>
      <c r="K4976" s="1">
        <f t="shared" si="573"/>
        <v>1</v>
      </c>
      <c r="L4976" s="1">
        <f t="shared" si="571"/>
        <v>6</v>
      </c>
    </row>
    <row r="4977" spans="1:12" ht="16.5" hidden="1" thickBot="1" x14ac:dyDescent="0.3">
      <c r="A4977" s="26">
        <v>891525</v>
      </c>
      <c r="B4977" s="42">
        <v>891525</v>
      </c>
      <c r="C4977" s="43" t="s">
        <v>2173</v>
      </c>
      <c r="D4977" s="44">
        <v>0</v>
      </c>
      <c r="E4977" s="29">
        <f>IF(ISERROR(VLOOKUP(A4977,'INFORME SEVEN'!$A$1:$F$339,4,0)),0,VLOOKUP(A4977,'INFORME SEVEN'!$A$1:$F$339,4,0))</f>
        <v>0</v>
      </c>
      <c r="F4977" s="29">
        <f>IF(ISERROR(VLOOKUP(A4977,'INFORME SEVEN'!$A$1:$F$339,5,0)),0,VLOOKUP(A4977,'INFORME SEVEN'!$A$1:$F$339,5,0))</f>
        <v>0</v>
      </c>
      <c r="G4977" s="65">
        <f t="shared" si="574"/>
        <v>0</v>
      </c>
      <c r="H4977" s="44">
        <f t="shared" ref="H4977:H4984" si="582">+G4977</f>
        <v>0</v>
      </c>
      <c r="I4977" s="46">
        <v>0</v>
      </c>
      <c r="J4977" s="31">
        <f t="shared" si="572"/>
        <v>0</v>
      </c>
      <c r="K4977" s="1">
        <f t="shared" si="573"/>
        <v>0</v>
      </c>
      <c r="L4977" s="1">
        <f t="shared" si="571"/>
        <v>6</v>
      </c>
    </row>
    <row r="4978" spans="1:12" ht="16.5" hidden="1" thickBot="1" x14ac:dyDescent="0.3">
      <c r="A4978" s="26">
        <v>891526</v>
      </c>
      <c r="B4978" s="42">
        <v>891526</v>
      </c>
      <c r="C4978" s="43" t="s">
        <v>2085</v>
      </c>
      <c r="D4978" s="44">
        <v>0</v>
      </c>
      <c r="E4978" s="29">
        <f>IF(ISERROR(VLOOKUP(A4978,'INFORME SEVEN'!$A$1:$F$339,4,0)),0,VLOOKUP(A4978,'INFORME SEVEN'!$A$1:$F$339,4,0))</f>
        <v>0</v>
      </c>
      <c r="F4978" s="29">
        <f>IF(ISERROR(VLOOKUP(A4978,'INFORME SEVEN'!$A$1:$F$339,5,0)),0,VLOOKUP(A4978,'INFORME SEVEN'!$A$1:$F$339,5,0))</f>
        <v>0</v>
      </c>
      <c r="G4978" s="65">
        <f t="shared" si="574"/>
        <v>0</v>
      </c>
      <c r="H4978" s="44">
        <f t="shared" si="582"/>
        <v>0</v>
      </c>
      <c r="I4978" s="46">
        <v>0</v>
      </c>
      <c r="J4978" s="31">
        <f t="shared" si="572"/>
        <v>0</v>
      </c>
      <c r="K4978" s="1">
        <f t="shared" si="573"/>
        <v>0</v>
      </c>
      <c r="L4978" s="1">
        <f t="shared" si="571"/>
        <v>6</v>
      </c>
    </row>
    <row r="4979" spans="1:12" ht="16.5" hidden="1" thickBot="1" x14ac:dyDescent="0.3">
      <c r="A4979" s="26">
        <v>891527</v>
      </c>
      <c r="B4979" s="42">
        <v>891527</v>
      </c>
      <c r="C4979" s="43" t="s">
        <v>2174</v>
      </c>
      <c r="D4979" s="44">
        <v>0</v>
      </c>
      <c r="E4979" s="29">
        <f>IF(ISERROR(VLOOKUP(A4979,'INFORME SEVEN'!$A$1:$F$339,4,0)),0,VLOOKUP(A4979,'INFORME SEVEN'!$A$1:$F$339,4,0))</f>
        <v>0</v>
      </c>
      <c r="F4979" s="29">
        <f>IF(ISERROR(VLOOKUP(A4979,'INFORME SEVEN'!$A$1:$F$339,5,0)),0,VLOOKUP(A4979,'INFORME SEVEN'!$A$1:$F$339,5,0))</f>
        <v>0</v>
      </c>
      <c r="G4979" s="65">
        <f t="shared" si="574"/>
        <v>0</v>
      </c>
      <c r="H4979" s="44">
        <f t="shared" si="582"/>
        <v>0</v>
      </c>
      <c r="I4979" s="46">
        <v>0</v>
      </c>
      <c r="J4979" s="31">
        <f t="shared" si="572"/>
        <v>0</v>
      </c>
      <c r="K4979" s="1">
        <f t="shared" si="573"/>
        <v>0</v>
      </c>
      <c r="L4979" s="1">
        <f t="shared" si="571"/>
        <v>6</v>
      </c>
    </row>
    <row r="4980" spans="1:12" ht="16.5" hidden="1" thickBot="1" x14ac:dyDescent="0.3">
      <c r="A4980" s="26">
        <v>891528</v>
      </c>
      <c r="B4980" s="42">
        <v>891528</v>
      </c>
      <c r="C4980" s="43" t="s">
        <v>2175</v>
      </c>
      <c r="D4980" s="44">
        <v>0</v>
      </c>
      <c r="E4980" s="29">
        <f>IF(ISERROR(VLOOKUP(A4980,'INFORME SEVEN'!$A$1:$F$339,4,0)),0,VLOOKUP(A4980,'INFORME SEVEN'!$A$1:$F$339,4,0))</f>
        <v>0</v>
      </c>
      <c r="F4980" s="29">
        <f>IF(ISERROR(VLOOKUP(A4980,'INFORME SEVEN'!$A$1:$F$339,5,0)),0,VLOOKUP(A4980,'INFORME SEVEN'!$A$1:$F$339,5,0))</f>
        <v>0</v>
      </c>
      <c r="G4980" s="65">
        <f t="shared" si="574"/>
        <v>0</v>
      </c>
      <c r="H4980" s="44">
        <f t="shared" si="582"/>
        <v>0</v>
      </c>
      <c r="I4980" s="46">
        <v>0</v>
      </c>
      <c r="J4980" s="31">
        <f t="shared" si="572"/>
        <v>0</v>
      </c>
      <c r="K4980" s="1">
        <f t="shared" si="573"/>
        <v>0</v>
      </c>
      <c r="L4980" s="1">
        <f t="shared" si="571"/>
        <v>6</v>
      </c>
    </row>
    <row r="4981" spans="1:12" ht="16.5" hidden="1" thickBot="1" x14ac:dyDescent="0.3">
      <c r="A4981" s="26">
        <v>891569</v>
      </c>
      <c r="B4981" s="42">
        <v>891569</v>
      </c>
      <c r="C4981" s="43" t="s">
        <v>2176</v>
      </c>
      <c r="D4981" s="44">
        <v>0</v>
      </c>
      <c r="E4981" s="29">
        <f>IF(ISERROR(VLOOKUP(A4981,'INFORME SEVEN'!$A$1:$F$339,4,0)),0,VLOOKUP(A4981,'INFORME SEVEN'!$A$1:$F$339,4,0))</f>
        <v>0</v>
      </c>
      <c r="F4981" s="29">
        <f>IF(ISERROR(VLOOKUP(A4981,'INFORME SEVEN'!$A$1:$F$339,5,0)),0,VLOOKUP(A4981,'INFORME SEVEN'!$A$1:$F$339,5,0))</f>
        <v>0</v>
      </c>
      <c r="G4981" s="65">
        <f t="shared" si="574"/>
        <v>0</v>
      </c>
      <c r="H4981" s="44">
        <f t="shared" si="582"/>
        <v>0</v>
      </c>
      <c r="I4981" s="46">
        <v>0</v>
      </c>
      <c r="J4981" s="31">
        <f t="shared" si="572"/>
        <v>0</v>
      </c>
      <c r="K4981" s="1">
        <f t="shared" si="573"/>
        <v>0</v>
      </c>
      <c r="L4981" s="1">
        <f t="shared" si="571"/>
        <v>6</v>
      </c>
    </row>
    <row r="4982" spans="1:12" ht="16.5" hidden="1" thickBot="1" x14ac:dyDescent="0.3">
      <c r="A4982" s="26">
        <v>891570</v>
      </c>
      <c r="B4982" s="42">
        <v>891570</v>
      </c>
      <c r="C4982" s="43" t="s">
        <v>2177</v>
      </c>
      <c r="D4982" s="44">
        <v>0</v>
      </c>
      <c r="E4982" s="29">
        <f>IF(ISERROR(VLOOKUP(A4982,'INFORME SEVEN'!$A$1:$F$339,4,0)),0,VLOOKUP(A4982,'INFORME SEVEN'!$A$1:$F$339,4,0))</f>
        <v>0</v>
      </c>
      <c r="F4982" s="29">
        <f>IF(ISERROR(VLOOKUP(A4982,'INFORME SEVEN'!$A$1:$F$339,5,0)),0,VLOOKUP(A4982,'INFORME SEVEN'!$A$1:$F$339,5,0))</f>
        <v>0</v>
      </c>
      <c r="G4982" s="65">
        <f t="shared" si="574"/>
        <v>0</v>
      </c>
      <c r="H4982" s="44">
        <f t="shared" si="582"/>
        <v>0</v>
      </c>
      <c r="I4982" s="46">
        <v>0</v>
      </c>
      <c r="J4982" s="31">
        <f t="shared" si="572"/>
        <v>0</v>
      </c>
      <c r="K4982" s="1">
        <f t="shared" si="573"/>
        <v>0</v>
      </c>
      <c r="L4982" s="1">
        <f t="shared" si="571"/>
        <v>6</v>
      </c>
    </row>
    <row r="4983" spans="1:12" ht="16.5" hidden="1" thickBot="1" x14ac:dyDescent="0.3">
      <c r="A4983" s="26">
        <v>891571</v>
      </c>
      <c r="B4983" s="42">
        <v>891571</v>
      </c>
      <c r="C4983" s="43" t="s">
        <v>2178</v>
      </c>
      <c r="D4983" s="44">
        <v>0</v>
      </c>
      <c r="E4983" s="29">
        <f>IF(ISERROR(VLOOKUP(A4983,'INFORME SEVEN'!$A$1:$F$339,4,0)),0,VLOOKUP(A4983,'INFORME SEVEN'!$A$1:$F$339,4,0))</f>
        <v>0</v>
      </c>
      <c r="F4983" s="29">
        <f>IF(ISERROR(VLOOKUP(A4983,'INFORME SEVEN'!$A$1:$F$339,5,0)),0,VLOOKUP(A4983,'INFORME SEVEN'!$A$1:$F$339,5,0))</f>
        <v>0</v>
      </c>
      <c r="G4983" s="65">
        <f t="shared" si="574"/>
        <v>0</v>
      </c>
      <c r="H4983" s="44">
        <f t="shared" si="582"/>
        <v>0</v>
      </c>
      <c r="I4983" s="46">
        <v>0</v>
      </c>
      <c r="J4983" s="31">
        <f t="shared" si="572"/>
        <v>0</v>
      </c>
      <c r="K4983" s="1">
        <f t="shared" si="573"/>
        <v>0</v>
      </c>
      <c r="L4983" s="1">
        <f t="shared" si="571"/>
        <v>6</v>
      </c>
    </row>
    <row r="4984" spans="1:12" ht="16.5" hidden="1" thickBot="1" x14ac:dyDescent="0.3">
      <c r="A4984" s="26">
        <v>891590</v>
      </c>
      <c r="B4984" s="42">
        <v>891590</v>
      </c>
      <c r="C4984" s="43" t="s">
        <v>2179</v>
      </c>
      <c r="D4984" s="44">
        <v>0</v>
      </c>
      <c r="E4984" s="29">
        <f>IF(ISERROR(VLOOKUP(A4984,'INFORME SEVEN'!$A$1:$F$339,4,0)),0,VLOOKUP(A4984,'INFORME SEVEN'!$A$1:$F$339,4,0))</f>
        <v>0</v>
      </c>
      <c r="F4984" s="29">
        <f>IF(ISERROR(VLOOKUP(A4984,'INFORME SEVEN'!$A$1:$F$339,5,0)),0,VLOOKUP(A4984,'INFORME SEVEN'!$A$1:$F$339,5,0))</f>
        <v>0</v>
      </c>
      <c r="G4984" s="65">
        <f t="shared" si="574"/>
        <v>0</v>
      </c>
      <c r="H4984" s="44">
        <f t="shared" si="582"/>
        <v>0</v>
      </c>
      <c r="I4984" s="46">
        <v>0</v>
      </c>
      <c r="J4984" s="31">
        <f t="shared" si="572"/>
        <v>0</v>
      </c>
      <c r="K4984" s="1">
        <f t="shared" si="573"/>
        <v>0</v>
      </c>
      <c r="L4984" s="1">
        <f t="shared" si="571"/>
        <v>6</v>
      </c>
    </row>
    <row r="4985" spans="1:12" ht="16.5" thickBot="1" x14ac:dyDescent="0.3">
      <c r="A4985" s="26">
        <v>9</v>
      </c>
      <c r="B4985" s="48">
        <v>900000</v>
      </c>
      <c r="C4985" s="49" t="s">
        <v>2180</v>
      </c>
      <c r="D4985" s="50">
        <v>0</v>
      </c>
      <c r="E4985" s="547">
        <f>IF(ISERROR(VLOOKUP(A4985,'INFORME SEVEN'!$A$1:$F$339,4,0)),0,VLOOKUP(A4985,'INFORME SEVEN'!$A$1:$F$339,4,0))</f>
        <v>207479419035</v>
      </c>
      <c r="F4985" s="547">
        <f>IF(ISERROR(VLOOKUP(A4985,'INFORME SEVEN'!$A$1:$F$339,5,0)),0,VLOOKUP(A4985,'INFORME SEVEN'!$A$1:$F$339,5,0))</f>
        <v>207479419035</v>
      </c>
      <c r="G4985" s="50">
        <f t="shared" si="574"/>
        <v>0</v>
      </c>
      <c r="H4985" s="547">
        <f>+H4986+H5044+H5128</f>
        <v>0</v>
      </c>
      <c r="I4985" s="548">
        <f>+I4986+I5044+I5128</f>
        <v>0</v>
      </c>
      <c r="J4985" s="31">
        <f t="shared" si="572"/>
        <v>0</v>
      </c>
      <c r="K4985" s="1">
        <f t="shared" si="573"/>
        <v>3</v>
      </c>
      <c r="L4985" s="1">
        <f t="shared" si="571"/>
        <v>1</v>
      </c>
    </row>
    <row r="4986" spans="1:12" ht="16.5" thickBot="1" x14ac:dyDescent="0.3">
      <c r="A4986" s="26">
        <v>91</v>
      </c>
      <c r="B4986" s="448">
        <v>910000</v>
      </c>
      <c r="C4986" s="449" t="s">
        <v>2181</v>
      </c>
      <c r="D4986" s="64">
        <v>402992179176</v>
      </c>
      <c r="E4986" s="35">
        <f>IF(ISERROR(VLOOKUP(A4986,'INFORME SEVEN'!$A$1:$F$339,4,0)),0,VLOOKUP(A4986,'INFORME SEVEN'!$A$1:$F$339,4,0))</f>
        <v>196588534555</v>
      </c>
      <c r="F4986" s="35">
        <f>IF(ISERROR(VLOOKUP(A4986,'INFORME SEVEN'!$A$1:$F$339,5,0)),0,VLOOKUP(A4986,'INFORME SEVEN'!$A$1:$F$339,5,0))</f>
        <v>34884480</v>
      </c>
      <c r="G4986" s="64">
        <f>+D4986+F4986-E4986</f>
        <v>206438529101</v>
      </c>
      <c r="H4986" s="35">
        <f>+H4987</f>
        <v>0</v>
      </c>
      <c r="I4986" s="36">
        <f>+I4987</f>
        <v>206438529101</v>
      </c>
      <c r="J4986" s="31">
        <f t="shared" si="572"/>
        <v>0</v>
      </c>
      <c r="K4986" s="1">
        <f t="shared" si="573"/>
        <v>1</v>
      </c>
      <c r="L4986" s="1">
        <f t="shared" si="571"/>
        <v>2</v>
      </c>
    </row>
    <row r="4987" spans="1:12" ht="16.5" thickBot="1" x14ac:dyDescent="0.3">
      <c r="A4987" s="26">
        <v>9120</v>
      </c>
      <c r="B4987" s="37">
        <v>912000</v>
      </c>
      <c r="C4987" s="38" t="s">
        <v>2043</v>
      </c>
      <c r="D4987" s="39">
        <v>402992179176</v>
      </c>
      <c r="E4987" s="40">
        <f>IF(ISERROR(VLOOKUP(A4987,'INFORME SEVEN'!$A$1:$F$339,4,0)),0,VLOOKUP(A4987,'INFORME SEVEN'!$A$1:$F$339,4,0))</f>
        <v>196588534555</v>
      </c>
      <c r="F4987" s="40">
        <f>IF(ISERROR(VLOOKUP(A4987,'INFORME SEVEN'!$A$1:$F$339,5,0)),0,VLOOKUP(A4987,'INFORME SEVEN'!$A$1:$F$339,5,0))</f>
        <v>34884480</v>
      </c>
      <c r="G4987" s="50">
        <f>+D4987+F4987-E4987</f>
        <v>206438529101</v>
      </c>
      <c r="H4987" s="40">
        <v>0</v>
      </c>
      <c r="I4987" s="41">
        <f>+I4989+I4990+I4992</f>
        <v>206438529101</v>
      </c>
      <c r="J4987" s="31">
        <f t="shared" si="572"/>
        <v>0</v>
      </c>
      <c r="K4987" s="1">
        <f t="shared" si="573"/>
        <v>1</v>
      </c>
      <c r="L4987" s="1">
        <f t="shared" si="571"/>
        <v>4</v>
      </c>
    </row>
    <row r="4988" spans="1:12" ht="16.5" hidden="1" thickBot="1" x14ac:dyDescent="0.3">
      <c r="A4988" s="26">
        <v>912001</v>
      </c>
      <c r="B4988" s="42">
        <v>912001</v>
      </c>
      <c r="C4988" s="43" t="s">
        <v>1177</v>
      </c>
      <c r="D4988" s="44">
        <v>0</v>
      </c>
      <c r="E4988" s="29">
        <f>IF(ISERROR(VLOOKUP(A4988,'INFORME SEVEN'!$A$1:$F$339,4,0)),0,VLOOKUP(A4988,'INFORME SEVEN'!$A$1:$F$339,4,0))</f>
        <v>0</v>
      </c>
      <c r="F4988" s="29">
        <f>IF(ISERROR(VLOOKUP(A4988,'INFORME SEVEN'!$A$1:$F$339,5,0)),0,VLOOKUP(A4988,'INFORME SEVEN'!$A$1:$F$339,5,0))</f>
        <v>0</v>
      </c>
      <c r="G4988" s="65">
        <f t="shared" si="574"/>
        <v>0</v>
      </c>
      <c r="H4988" s="44">
        <f t="shared" ref="H4988" si="583">+G4988</f>
        <v>0</v>
      </c>
      <c r="I4988" s="46">
        <v>0</v>
      </c>
      <c r="J4988" s="31">
        <f t="shared" si="572"/>
        <v>0</v>
      </c>
      <c r="K4988" s="1">
        <f t="shared" si="573"/>
        <v>0</v>
      </c>
      <c r="L4988" s="1">
        <f t="shared" si="571"/>
        <v>6</v>
      </c>
    </row>
    <row r="4989" spans="1:12" ht="16.5" thickBot="1" x14ac:dyDescent="0.3">
      <c r="A4989" s="26">
        <v>912002</v>
      </c>
      <c r="B4989" s="450">
        <v>912002</v>
      </c>
      <c r="C4989" s="451" t="s">
        <v>1181</v>
      </c>
      <c r="D4989" s="65">
        <v>609774091</v>
      </c>
      <c r="E4989" s="45">
        <f>IF(ISERROR(VLOOKUP(A4989,'INFORME SEVEN'!$A$1:$F$339,4,0)),0,VLOOKUP(A4989,'INFORME SEVEN'!$A$1:$F$339,4,0))</f>
        <v>11335320</v>
      </c>
      <c r="F4989" s="45">
        <f>IF(ISERROR(VLOOKUP(A4989,'INFORME SEVEN'!$A$1:$F$339,5,0)),0,VLOOKUP(A4989,'INFORME SEVEN'!$A$1:$F$339,5,0))</f>
        <v>1679839</v>
      </c>
      <c r="G4989" s="50">
        <f>+D4989+F4989-E4989</f>
        <v>600118610</v>
      </c>
      <c r="H4989" s="45">
        <v>0</v>
      </c>
      <c r="I4989" s="47">
        <f t="shared" ref="I4989:I4990" si="584">+G4989</f>
        <v>600118610</v>
      </c>
      <c r="J4989" s="31">
        <f t="shared" si="572"/>
        <v>0</v>
      </c>
      <c r="K4989" s="1">
        <f t="shared" si="573"/>
        <v>1</v>
      </c>
      <c r="L4989" s="1">
        <f t="shared" si="571"/>
        <v>6</v>
      </c>
    </row>
    <row r="4990" spans="1:12" ht="16.5" thickBot="1" x14ac:dyDescent="0.3">
      <c r="A4990" s="26">
        <v>912004</v>
      </c>
      <c r="B4990" s="450">
        <v>912004</v>
      </c>
      <c r="C4990" s="451" t="s">
        <v>2182</v>
      </c>
      <c r="D4990" s="65">
        <v>14844654651</v>
      </c>
      <c r="E4990" s="45">
        <f>IF(ISERROR(VLOOKUP(A4990,'INFORME SEVEN'!$A$1:$F$339,4,0)),0,VLOOKUP(A4990,'INFORME SEVEN'!$A$1:$F$339,4,0))</f>
        <v>1681874271</v>
      </c>
      <c r="F4990" s="45">
        <f>IF(ISERROR(VLOOKUP(A4990,'INFORME SEVEN'!$A$1:$F$339,5,0)),0,VLOOKUP(A4990,'INFORME SEVEN'!$A$1:$F$339,5,0))</f>
        <v>33204641</v>
      </c>
      <c r="G4990" s="50">
        <f>+D4990+F4990-E4990</f>
        <v>13195985021</v>
      </c>
      <c r="H4990" s="45">
        <v>0</v>
      </c>
      <c r="I4990" s="47">
        <f t="shared" si="584"/>
        <v>13195985021</v>
      </c>
      <c r="J4990" s="31">
        <f t="shared" si="572"/>
        <v>0</v>
      </c>
      <c r="K4990" s="1">
        <f t="shared" si="573"/>
        <v>1</v>
      </c>
      <c r="L4990" s="1">
        <f t="shared" si="571"/>
        <v>6</v>
      </c>
    </row>
    <row r="4991" spans="1:12" ht="16.5" hidden="1" thickBot="1" x14ac:dyDescent="0.3">
      <c r="A4991" s="26">
        <v>912005</v>
      </c>
      <c r="B4991" s="42">
        <v>912005</v>
      </c>
      <c r="C4991" s="43" t="s">
        <v>1180</v>
      </c>
      <c r="D4991" s="44">
        <v>0</v>
      </c>
      <c r="E4991" s="29">
        <f>IF(ISERROR(VLOOKUP(A4991,'INFORME SEVEN'!$A$1:$F$339,4,0)),0,VLOOKUP(A4991,'INFORME SEVEN'!$A$1:$F$339,4,0))</f>
        <v>0</v>
      </c>
      <c r="F4991" s="29">
        <f>IF(ISERROR(VLOOKUP(A4991,'INFORME SEVEN'!$A$1:$F$339,5,0)),0,VLOOKUP(A4991,'INFORME SEVEN'!$A$1:$F$339,5,0))</f>
        <v>0</v>
      </c>
      <c r="G4991" s="65">
        <f t="shared" si="574"/>
        <v>0</v>
      </c>
      <c r="H4991" s="44">
        <f t="shared" ref="H4991" si="585">+G4991</f>
        <v>0</v>
      </c>
      <c r="I4991" s="46">
        <v>0</v>
      </c>
      <c r="J4991" s="31">
        <f t="shared" si="572"/>
        <v>0</v>
      </c>
      <c r="K4991" s="1">
        <f t="shared" si="573"/>
        <v>0</v>
      </c>
      <c r="L4991" s="1">
        <f t="shared" si="571"/>
        <v>6</v>
      </c>
    </row>
    <row r="4992" spans="1:12" ht="16.5" thickBot="1" x14ac:dyDescent="0.3">
      <c r="A4992" s="26">
        <v>912090</v>
      </c>
      <c r="B4992" s="450">
        <v>912090</v>
      </c>
      <c r="C4992" s="451" t="s">
        <v>2045</v>
      </c>
      <c r="D4992" s="65">
        <v>387537750434</v>
      </c>
      <c r="E4992" s="45">
        <f>IF(ISERROR(VLOOKUP(A4992,'INFORME SEVEN'!$A$1:$F$339,4,0)),0,VLOOKUP(A4992,'INFORME SEVEN'!$A$1:$F$339,4,0))</f>
        <v>194895324964</v>
      </c>
      <c r="F4992" s="45">
        <f>IF(ISERROR(VLOOKUP(A4992,'INFORME SEVEN'!$A$1:$F$339,5,0)),0,VLOOKUP(A4992,'INFORME SEVEN'!$A$1:$F$339,5,0))</f>
        <v>0</v>
      </c>
      <c r="G4992" s="50">
        <f>+D4992+F4992-E4992</f>
        <v>192642425470</v>
      </c>
      <c r="H4992" s="45">
        <v>0</v>
      </c>
      <c r="I4992" s="47">
        <f>+G4992</f>
        <v>192642425470</v>
      </c>
      <c r="J4992" s="31">
        <f t="shared" si="572"/>
        <v>0</v>
      </c>
      <c r="K4992" s="1">
        <f t="shared" si="573"/>
        <v>1</v>
      </c>
      <c r="L4992" s="1">
        <f t="shared" si="571"/>
        <v>6</v>
      </c>
    </row>
    <row r="4993" spans="1:12" ht="16.5" hidden="1" thickBot="1" x14ac:dyDescent="0.3">
      <c r="A4993" s="26">
        <v>9125</v>
      </c>
      <c r="B4993" s="48">
        <v>912500</v>
      </c>
      <c r="C4993" s="49" t="s">
        <v>2183</v>
      </c>
      <c r="D4993" s="39">
        <v>0</v>
      </c>
      <c r="E4993" s="29">
        <f>IF(ISERROR(VLOOKUP(A4993,'INFORME SEVEN'!$A$1:$F$339,4,0)),0,VLOOKUP(A4993,'INFORME SEVEN'!$A$1:$F$339,4,0))</f>
        <v>0</v>
      </c>
      <c r="F4993" s="29">
        <f>IF(ISERROR(VLOOKUP(A4993,'INFORME SEVEN'!$A$1:$F$339,5,0)),0,VLOOKUP(A4993,'INFORME SEVEN'!$A$1:$F$339,5,0))</f>
        <v>0</v>
      </c>
      <c r="G4993" s="39">
        <f t="shared" si="574"/>
        <v>0</v>
      </c>
      <c r="H4993" s="50">
        <f t="shared" ref="H4993:H5043" si="586">+G4993</f>
        <v>0</v>
      </c>
      <c r="I4993" s="51">
        <v>0</v>
      </c>
      <c r="J4993" s="31">
        <f t="shared" si="572"/>
        <v>0</v>
      </c>
      <c r="K4993" s="1">
        <f t="shared" si="573"/>
        <v>0</v>
      </c>
      <c r="L4993" s="1">
        <f t="shared" si="571"/>
        <v>4</v>
      </c>
    </row>
    <row r="4994" spans="1:12" ht="16.5" hidden="1" thickBot="1" x14ac:dyDescent="0.3">
      <c r="A4994" s="26">
        <v>912528</v>
      </c>
      <c r="B4994" s="42">
        <v>912528</v>
      </c>
      <c r="C4994" s="43" t="s">
        <v>2184</v>
      </c>
      <c r="D4994" s="44">
        <v>0</v>
      </c>
      <c r="E4994" s="29">
        <f>IF(ISERROR(VLOOKUP(A4994,'INFORME SEVEN'!$A$1:$F$339,4,0)),0,VLOOKUP(A4994,'INFORME SEVEN'!$A$1:$F$339,4,0))</f>
        <v>0</v>
      </c>
      <c r="F4994" s="29">
        <f>IF(ISERROR(VLOOKUP(A4994,'INFORME SEVEN'!$A$1:$F$339,5,0)),0,VLOOKUP(A4994,'INFORME SEVEN'!$A$1:$F$339,5,0))</f>
        <v>0</v>
      </c>
      <c r="G4994" s="65">
        <f t="shared" si="574"/>
        <v>0</v>
      </c>
      <c r="H4994" s="44">
        <f t="shared" si="586"/>
        <v>0</v>
      </c>
      <c r="I4994" s="46">
        <v>0</v>
      </c>
      <c r="J4994" s="31">
        <f t="shared" si="572"/>
        <v>0</v>
      </c>
      <c r="K4994" s="1">
        <f t="shared" si="573"/>
        <v>0</v>
      </c>
      <c r="L4994" s="1">
        <f t="shared" si="571"/>
        <v>6</v>
      </c>
    </row>
    <row r="4995" spans="1:12" ht="16.5" hidden="1" thickBot="1" x14ac:dyDescent="0.3">
      <c r="A4995" s="26">
        <v>912529</v>
      </c>
      <c r="B4995" s="42">
        <v>912529</v>
      </c>
      <c r="C4995" s="43" t="s">
        <v>2185</v>
      </c>
      <c r="D4995" s="44">
        <v>0</v>
      </c>
      <c r="E4995" s="29">
        <f>IF(ISERROR(VLOOKUP(A4995,'INFORME SEVEN'!$A$1:$F$339,4,0)),0,VLOOKUP(A4995,'INFORME SEVEN'!$A$1:$F$339,4,0))</f>
        <v>0</v>
      </c>
      <c r="F4995" s="29">
        <f>IF(ISERROR(VLOOKUP(A4995,'INFORME SEVEN'!$A$1:$F$339,5,0)),0,VLOOKUP(A4995,'INFORME SEVEN'!$A$1:$F$339,5,0))</f>
        <v>0</v>
      </c>
      <c r="G4995" s="65">
        <f t="shared" si="574"/>
        <v>0</v>
      </c>
      <c r="H4995" s="44">
        <f t="shared" si="586"/>
        <v>0</v>
      </c>
      <c r="I4995" s="46">
        <v>0</v>
      </c>
      <c r="J4995" s="31">
        <f t="shared" si="572"/>
        <v>0</v>
      </c>
      <c r="K4995" s="1">
        <f t="shared" si="573"/>
        <v>0</v>
      </c>
      <c r="L4995" s="1">
        <f t="shared" si="571"/>
        <v>6</v>
      </c>
    </row>
    <row r="4996" spans="1:12" ht="16.5" hidden="1" thickBot="1" x14ac:dyDescent="0.3">
      <c r="A4996" s="26">
        <v>9126</v>
      </c>
      <c r="B4996" s="48">
        <v>912600</v>
      </c>
      <c r="C4996" s="49" t="s">
        <v>2049</v>
      </c>
      <c r="D4996" s="39">
        <v>0</v>
      </c>
      <c r="E4996" s="29">
        <f>IF(ISERROR(VLOOKUP(A4996,'INFORME SEVEN'!$A$1:$F$339,4,0)),0,VLOOKUP(A4996,'INFORME SEVEN'!$A$1:$F$339,4,0))</f>
        <v>0</v>
      </c>
      <c r="F4996" s="29">
        <f>IF(ISERROR(VLOOKUP(A4996,'INFORME SEVEN'!$A$1:$F$339,5,0)),0,VLOOKUP(A4996,'INFORME SEVEN'!$A$1:$F$339,5,0))</f>
        <v>0</v>
      </c>
      <c r="G4996" s="39">
        <f t="shared" si="574"/>
        <v>0</v>
      </c>
      <c r="H4996" s="50">
        <f t="shared" si="586"/>
        <v>0</v>
      </c>
      <c r="I4996" s="51">
        <v>0</v>
      </c>
      <c r="J4996" s="31">
        <f t="shared" si="572"/>
        <v>0</v>
      </c>
      <c r="K4996" s="1">
        <f t="shared" si="573"/>
        <v>0</v>
      </c>
      <c r="L4996" s="1">
        <f t="shared" si="571"/>
        <v>4</v>
      </c>
    </row>
    <row r="4997" spans="1:12" ht="16.5" hidden="1" thickBot="1" x14ac:dyDescent="0.3">
      <c r="A4997" s="26">
        <v>912601</v>
      </c>
      <c r="B4997" s="42">
        <v>912601</v>
      </c>
      <c r="C4997" s="43" t="s">
        <v>2050</v>
      </c>
      <c r="D4997" s="44">
        <v>0</v>
      </c>
      <c r="E4997" s="29">
        <f>IF(ISERROR(VLOOKUP(A4997,'INFORME SEVEN'!$A$1:$F$339,4,0)),0,VLOOKUP(A4997,'INFORME SEVEN'!$A$1:$F$339,4,0))</f>
        <v>0</v>
      </c>
      <c r="F4997" s="29">
        <f>IF(ISERROR(VLOOKUP(A4997,'INFORME SEVEN'!$A$1:$F$339,5,0)),0,VLOOKUP(A4997,'INFORME SEVEN'!$A$1:$F$339,5,0))</f>
        <v>0</v>
      </c>
      <c r="G4997" s="65">
        <f t="shared" si="574"/>
        <v>0</v>
      </c>
      <c r="H4997" s="44">
        <f t="shared" si="586"/>
        <v>0</v>
      </c>
      <c r="I4997" s="46">
        <v>0</v>
      </c>
      <c r="J4997" s="31">
        <f t="shared" si="572"/>
        <v>0</v>
      </c>
      <c r="K4997" s="1">
        <f t="shared" si="573"/>
        <v>0</v>
      </c>
      <c r="L4997" s="1">
        <f t="shared" si="571"/>
        <v>6</v>
      </c>
    </row>
    <row r="4998" spans="1:12" ht="16.5" hidden="1" thickBot="1" x14ac:dyDescent="0.3">
      <c r="A4998" s="26">
        <v>912602</v>
      </c>
      <c r="B4998" s="42">
        <v>912602</v>
      </c>
      <c r="C4998" s="43" t="s">
        <v>2186</v>
      </c>
      <c r="D4998" s="44">
        <v>0</v>
      </c>
      <c r="E4998" s="29">
        <f>IF(ISERROR(VLOOKUP(A4998,'INFORME SEVEN'!$A$1:$F$339,4,0)),0,VLOOKUP(A4998,'INFORME SEVEN'!$A$1:$F$339,4,0))</f>
        <v>0</v>
      </c>
      <c r="F4998" s="29">
        <f>IF(ISERROR(VLOOKUP(A4998,'INFORME SEVEN'!$A$1:$F$339,5,0)),0,VLOOKUP(A4998,'INFORME SEVEN'!$A$1:$F$339,5,0))</f>
        <v>0</v>
      </c>
      <c r="G4998" s="65">
        <f t="shared" si="574"/>
        <v>0</v>
      </c>
      <c r="H4998" s="44">
        <f t="shared" si="586"/>
        <v>0</v>
      </c>
      <c r="I4998" s="46">
        <v>0</v>
      </c>
      <c r="J4998" s="31">
        <f t="shared" si="572"/>
        <v>0</v>
      </c>
      <c r="K4998" s="1">
        <f t="shared" si="573"/>
        <v>0</v>
      </c>
      <c r="L4998" s="1">
        <f t="shared" si="571"/>
        <v>6</v>
      </c>
    </row>
    <row r="4999" spans="1:12" ht="16.5" hidden="1" thickBot="1" x14ac:dyDescent="0.3">
      <c r="A4999" s="26">
        <v>912603</v>
      </c>
      <c r="B4999" s="42">
        <v>912603</v>
      </c>
      <c r="C4999" s="43" t="s">
        <v>2051</v>
      </c>
      <c r="D4999" s="44">
        <v>0</v>
      </c>
      <c r="E4999" s="29">
        <f>IF(ISERROR(VLOOKUP(A4999,'INFORME SEVEN'!$A$1:$F$339,4,0)),0,VLOOKUP(A4999,'INFORME SEVEN'!$A$1:$F$339,4,0))</f>
        <v>0</v>
      </c>
      <c r="F4999" s="29">
        <f>IF(ISERROR(VLOOKUP(A4999,'INFORME SEVEN'!$A$1:$F$339,5,0)),0,VLOOKUP(A4999,'INFORME SEVEN'!$A$1:$F$339,5,0))</f>
        <v>0</v>
      </c>
      <c r="G4999" s="65">
        <f t="shared" si="574"/>
        <v>0</v>
      </c>
      <c r="H4999" s="44">
        <f t="shared" si="586"/>
        <v>0</v>
      </c>
      <c r="I4999" s="46">
        <v>0</v>
      </c>
      <c r="J4999" s="31">
        <f t="shared" si="572"/>
        <v>0</v>
      </c>
      <c r="K4999" s="1">
        <f t="shared" si="573"/>
        <v>0</v>
      </c>
      <c r="L4999" s="1">
        <f t="shared" si="571"/>
        <v>6</v>
      </c>
    </row>
    <row r="5000" spans="1:12" ht="16.5" hidden="1" thickBot="1" x14ac:dyDescent="0.3">
      <c r="A5000" s="26">
        <v>912604</v>
      </c>
      <c r="B5000" s="42">
        <v>912604</v>
      </c>
      <c r="C5000" s="43" t="s">
        <v>2052</v>
      </c>
      <c r="D5000" s="44">
        <v>0</v>
      </c>
      <c r="E5000" s="29">
        <f>IF(ISERROR(VLOOKUP(A5000,'INFORME SEVEN'!$A$1:$F$339,4,0)),0,VLOOKUP(A5000,'INFORME SEVEN'!$A$1:$F$339,4,0))</f>
        <v>0</v>
      </c>
      <c r="F5000" s="29">
        <f>IF(ISERROR(VLOOKUP(A5000,'INFORME SEVEN'!$A$1:$F$339,5,0)),0,VLOOKUP(A5000,'INFORME SEVEN'!$A$1:$F$339,5,0))</f>
        <v>0</v>
      </c>
      <c r="G5000" s="65">
        <f t="shared" si="574"/>
        <v>0</v>
      </c>
      <c r="H5000" s="44">
        <f t="shared" si="586"/>
        <v>0</v>
      </c>
      <c r="I5000" s="46">
        <v>0</v>
      </c>
      <c r="J5000" s="31">
        <f t="shared" si="572"/>
        <v>0</v>
      </c>
      <c r="K5000" s="1">
        <f t="shared" si="573"/>
        <v>0</v>
      </c>
      <c r="L5000" s="1">
        <f t="shared" si="571"/>
        <v>6</v>
      </c>
    </row>
    <row r="5001" spans="1:12" ht="16.5" hidden="1" thickBot="1" x14ac:dyDescent="0.3">
      <c r="A5001" s="26">
        <v>912606</v>
      </c>
      <c r="B5001" s="42">
        <v>912606</v>
      </c>
      <c r="C5001" s="43" t="s">
        <v>2187</v>
      </c>
      <c r="D5001" s="44">
        <v>0</v>
      </c>
      <c r="E5001" s="29">
        <f>IF(ISERROR(VLOOKUP(A5001,'INFORME SEVEN'!$A$1:$F$339,4,0)),0,VLOOKUP(A5001,'INFORME SEVEN'!$A$1:$F$339,4,0))</f>
        <v>0</v>
      </c>
      <c r="F5001" s="29">
        <f>IF(ISERROR(VLOOKUP(A5001,'INFORME SEVEN'!$A$1:$F$339,5,0)),0,VLOOKUP(A5001,'INFORME SEVEN'!$A$1:$F$339,5,0))</f>
        <v>0</v>
      </c>
      <c r="G5001" s="65">
        <f t="shared" si="574"/>
        <v>0</v>
      </c>
      <c r="H5001" s="44">
        <f t="shared" si="586"/>
        <v>0</v>
      </c>
      <c r="I5001" s="46">
        <v>0</v>
      </c>
      <c r="J5001" s="31">
        <f t="shared" si="572"/>
        <v>0</v>
      </c>
      <c r="K5001" s="1">
        <f t="shared" si="573"/>
        <v>0</v>
      </c>
      <c r="L5001" s="1">
        <f t="shared" si="571"/>
        <v>6</v>
      </c>
    </row>
    <row r="5002" spans="1:12" ht="16.5" hidden="1" thickBot="1" x14ac:dyDescent="0.3">
      <c r="A5002" s="26">
        <v>912607</v>
      </c>
      <c r="B5002" s="42">
        <v>912607</v>
      </c>
      <c r="C5002" s="43" t="s">
        <v>2188</v>
      </c>
      <c r="D5002" s="44">
        <v>0</v>
      </c>
      <c r="E5002" s="29">
        <f>IF(ISERROR(VLOOKUP(A5002,'INFORME SEVEN'!$A$1:$F$339,4,0)),0,VLOOKUP(A5002,'INFORME SEVEN'!$A$1:$F$339,4,0))</f>
        <v>0</v>
      </c>
      <c r="F5002" s="29">
        <f>IF(ISERROR(VLOOKUP(A5002,'INFORME SEVEN'!$A$1:$F$339,5,0)),0,VLOOKUP(A5002,'INFORME SEVEN'!$A$1:$F$339,5,0))</f>
        <v>0</v>
      </c>
      <c r="G5002" s="65">
        <f t="shared" si="574"/>
        <v>0</v>
      </c>
      <c r="H5002" s="44">
        <f t="shared" si="586"/>
        <v>0</v>
      </c>
      <c r="I5002" s="46">
        <v>0</v>
      </c>
      <c r="J5002" s="31">
        <f t="shared" si="572"/>
        <v>0</v>
      </c>
      <c r="K5002" s="1">
        <f t="shared" si="573"/>
        <v>0</v>
      </c>
      <c r="L5002" s="1">
        <f t="shared" si="571"/>
        <v>6</v>
      </c>
    </row>
    <row r="5003" spans="1:12" ht="16.5" hidden="1" thickBot="1" x14ac:dyDescent="0.3">
      <c r="A5003" s="26">
        <v>912608</v>
      </c>
      <c r="B5003" s="42">
        <v>912608</v>
      </c>
      <c r="C5003" s="43" t="s">
        <v>2054</v>
      </c>
      <c r="D5003" s="44">
        <v>0</v>
      </c>
      <c r="E5003" s="29">
        <f>IF(ISERROR(VLOOKUP(A5003,'INFORME SEVEN'!$A$1:$F$339,4,0)),0,VLOOKUP(A5003,'INFORME SEVEN'!$A$1:$F$339,4,0))</f>
        <v>0</v>
      </c>
      <c r="F5003" s="29">
        <f>IF(ISERROR(VLOOKUP(A5003,'INFORME SEVEN'!$A$1:$F$339,5,0)),0,VLOOKUP(A5003,'INFORME SEVEN'!$A$1:$F$339,5,0))</f>
        <v>0</v>
      </c>
      <c r="G5003" s="65">
        <f t="shared" si="574"/>
        <v>0</v>
      </c>
      <c r="H5003" s="44">
        <f t="shared" si="586"/>
        <v>0</v>
      </c>
      <c r="I5003" s="46">
        <v>0</v>
      </c>
      <c r="J5003" s="31">
        <f t="shared" si="572"/>
        <v>0</v>
      </c>
      <c r="K5003" s="1">
        <f t="shared" si="573"/>
        <v>0</v>
      </c>
      <c r="L5003" s="1">
        <f t="shared" si="571"/>
        <v>6</v>
      </c>
    </row>
    <row r="5004" spans="1:12" ht="16.5" hidden="1" thickBot="1" x14ac:dyDescent="0.3">
      <c r="A5004" s="26">
        <v>912609</v>
      </c>
      <c r="B5004" s="42">
        <v>912609</v>
      </c>
      <c r="C5004" s="43" t="s">
        <v>2055</v>
      </c>
      <c r="D5004" s="44">
        <v>0</v>
      </c>
      <c r="E5004" s="29">
        <f>IF(ISERROR(VLOOKUP(A5004,'INFORME SEVEN'!$A$1:$F$339,4,0)),0,VLOOKUP(A5004,'INFORME SEVEN'!$A$1:$F$339,4,0))</f>
        <v>0</v>
      </c>
      <c r="F5004" s="29">
        <f>IF(ISERROR(VLOOKUP(A5004,'INFORME SEVEN'!$A$1:$F$339,5,0)),0,VLOOKUP(A5004,'INFORME SEVEN'!$A$1:$F$339,5,0))</f>
        <v>0</v>
      </c>
      <c r="G5004" s="65">
        <f t="shared" si="574"/>
        <v>0</v>
      </c>
      <c r="H5004" s="44">
        <f t="shared" si="586"/>
        <v>0</v>
      </c>
      <c r="I5004" s="46">
        <v>0</v>
      </c>
      <c r="J5004" s="31">
        <f t="shared" si="572"/>
        <v>0</v>
      </c>
      <c r="K5004" s="1">
        <f t="shared" si="573"/>
        <v>0</v>
      </c>
      <c r="L5004" s="1">
        <f t="shared" si="571"/>
        <v>6</v>
      </c>
    </row>
    <row r="5005" spans="1:12" ht="16.5" hidden="1" thickBot="1" x14ac:dyDescent="0.3">
      <c r="A5005" s="26">
        <v>912610</v>
      </c>
      <c r="B5005" s="42">
        <v>912610</v>
      </c>
      <c r="C5005" s="43" t="s">
        <v>239</v>
      </c>
      <c r="D5005" s="44">
        <v>0</v>
      </c>
      <c r="E5005" s="29">
        <f>IF(ISERROR(VLOOKUP(A5005,'INFORME SEVEN'!$A$1:$F$339,4,0)),0,VLOOKUP(A5005,'INFORME SEVEN'!$A$1:$F$339,4,0))</f>
        <v>0</v>
      </c>
      <c r="F5005" s="29">
        <f>IF(ISERROR(VLOOKUP(A5005,'INFORME SEVEN'!$A$1:$F$339,5,0)),0,VLOOKUP(A5005,'INFORME SEVEN'!$A$1:$F$339,5,0))</f>
        <v>0</v>
      </c>
      <c r="G5005" s="65">
        <f t="shared" si="574"/>
        <v>0</v>
      </c>
      <c r="H5005" s="44">
        <f t="shared" si="586"/>
        <v>0</v>
      </c>
      <c r="I5005" s="46">
        <v>0</v>
      </c>
      <c r="J5005" s="31">
        <f t="shared" si="572"/>
        <v>0</v>
      </c>
      <c r="K5005" s="1">
        <f t="shared" si="573"/>
        <v>0</v>
      </c>
      <c r="L5005" s="1">
        <f t="shared" ref="L5005:L5068" si="587">+LEN(A5005)</f>
        <v>6</v>
      </c>
    </row>
    <row r="5006" spans="1:12" ht="16.5" hidden="1" thickBot="1" x14ac:dyDescent="0.3">
      <c r="A5006" s="26">
        <v>912611</v>
      </c>
      <c r="B5006" s="42">
        <v>912611</v>
      </c>
      <c r="C5006" s="43" t="s">
        <v>2056</v>
      </c>
      <c r="D5006" s="44">
        <v>0</v>
      </c>
      <c r="E5006" s="29">
        <f>IF(ISERROR(VLOOKUP(A5006,'INFORME SEVEN'!$A$1:$F$339,4,0)),0,VLOOKUP(A5006,'INFORME SEVEN'!$A$1:$F$339,4,0))</f>
        <v>0</v>
      </c>
      <c r="F5006" s="29">
        <f>IF(ISERROR(VLOOKUP(A5006,'INFORME SEVEN'!$A$1:$F$339,5,0)),0,VLOOKUP(A5006,'INFORME SEVEN'!$A$1:$F$339,5,0))</f>
        <v>0</v>
      </c>
      <c r="G5006" s="65">
        <f t="shared" si="574"/>
        <v>0</v>
      </c>
      <c r="H5006" s="44">
        <f t="shared" si="586"/>
        <v>0</v>
      </c>
      <c r="I5006" s="46">
        <v>0</v>
      </c>
      <c r="J5006" s="31">
        <f t="shared" si="572"/>
        <v>0</v>
      </c>
      <c r="K5006" s="1">
        <f t="shared" si="573"/>
        <v>0</v>
      </c>
      <c r="L5006" s="1">
        <f t="shared" si="587"/>
        <v>6</v>
      </c>
    </row>
    <row r="5007" spans="1:12" ht="16.5" hidden="1" thickBot="1" x14ac:dyDescent="0.3">
      <c r="A5007" s="26">
        <v>9128</v>
      </c>
      <c r="B5007" s="48">
        <v>912800</v>
      </c>
      <c r="C5007" s="49" t="s">
        <v>2057</v>
      </c>
      <c r="D5007" s="39">
        <v>0</v>
      </c>
      <c r="E5007" s="29">
        <f>IF(ISERROR(VLOOKUP(A5007,'INFORME SEVEN'!$A$1:$F$339,4,0)),0,VLOOKUP(A5007,'INFORME SEVEN'!$A$1:$F$339,4,0))</f>
        <v>0</v>
      </c>
      <c r="F5007" s="29">
        <f>IF(ISERROR(VLOOKUP(A5007,'INFORME SEVEN'!$A$1:$F$339,5,0)),0,VLOOKUP(A5007,'INFORME SEVEN'!$A$1:$F$339,5,0))</f>
        <v>0</v>
      </c>
      <c r="G5007" s="39">
        <f t="shared" si="574"/>
        <v>0</v>
      </c>
      <c r="H5007" s="50">
        <f t="shared" si="586"/>
        <v>0</v>
      </c>
      <c r="I5007" s="51">
        <v>0</v>
      </c>
      <c r="J5007" s="31">
        <f t="shared" si="572"/>
        <v>0</v>
      </c>
      <c r="K5007" s="1">
        <f t="shared" si="573"/>
        <v>0</v>
      </c>
      <c r="L5007" s="1">
        <f t="shared" si="587"/>
        <v>4</v>
      </c>
    </row>
    <row r="5008" spans="1:12" ht="16.5" hidden="1" thickBot="1" x14ac:dyDescent="0.3">
      <c r="A5008" s="26">
        <v>912801</v>
      </c>
      <c r="B5008" s="42">
        <v>912801</v>
      </c>
      <c r="C5008" s="43" t="s">
        <v>2058</v>
      </c>
      <c r="D5008" s="44">
        <v>0</v>
      </c>
      <c r="E5008" s="29">
        <f>IF(ISERROR(VLOOKUP(A5008,'INFORME SEVEN'!$A$1:$F$339,4,0)),0,VLOOKUP(A5008,'INFORME SEVEN'!$A$1:$F$339,4,0))</f>
        <v>0</v>
      </c>
      <c r="F5008" s="29">
        <f>IF(ISERROR(VLOOKUP(A5008,'INFORME SEVEN'!$A$1:$F$339,5,0)),0,VLOOKUP(A5008,'INFORME SEVEN'!$A$1:$F$339,5,0))</f>
        <v>0</v>
      </c>
      <c r="G5008" s="65">
        <f t="shared" si="574"/>
        <v>0</v>
      </c>
      <c r="H5008" s="44">
        <f t="shared" si="586"/>
        <v>0</v>
      </c>
      <c r="I5008" s="46">
        <v>0</v>
      </c>
      <c r="J5008" s="31">
        <f t="shared" si="572"/>
        <v>0</v>
      </c>
      <c r="K5008" s="1">
        <f t="shared" si="573"/>
        <v>0</v>
      </c>
      <c r="L5008" s="1">
        <f t="shared" si="587"/>
        <v>6</v>
      </c>
    </row>
    <row r="5009" spans="1:12" ht="16.5" hidden="1" thickBot="1" x14ac:dyDescent="0.3">
      <c r="A5009" s="26">
        <v>912802</v>
      </c>
      <c r="B5009" s="42">
        <v>912802</v>
      </c>
      <c r="C5009" s="43" t="s">
        <v>2059</v>
      </c>
      <c r="D5009" s="44">
        <v>0</v>
      </c>
      <c r="E5009" s="29">
        <f>IF(ISERROR(VLOOKUP(A5009,'INFORME SEVEN'!$A$1:$F$339,4,0)),0,VLOOKUP(A5009,'INFORME SEVEN'!$A$1:$F$339,4,0))</f>
        <v>0</v>
      </c>
      <c r="F5009" s="29">
        <f>IF(ISERROR(VLOOKUP(A5009,'INFORME SEVEN'!$A$1:$F$339,5,0)),0,VLOOKUP(A5009,'INFORME SEVEN'!$A$1:$F$339,5,0))</f>
        <v>0</v>
      </c>
      <c r="G5009" s="65">
        <f t="shared" si="574"/>
        <v>0</v>
      </c>
      <c r="H5009" s="44">
        <f t="shared" si="586"/>
        <v>0</v>
      </c>
      <c r="I5009" s="46">
        <v>0</v>
      </c>
      <c r="J5009" s="31">
        <f t="shared" si="572"/>
        <v>0</v>
      </c>
      <c r="K5009" s="1">
        <f t="shared" si="573"/>
        <v>0</v>
      </c>
      <c r="L5009" s="1">
        <f t="shared" si="587"/>
        <v>6</v>
      </c>
    </row>
    <row r="5010" spans="1:12" ht="16.5" hidden="1" thickBot="1" x14ac:dyDescent="0.3">
      <c r="A5010" s="26">
        <v>912803</v>
      </c>
      <c r="B5010" s="42">
        <v>912803</v>
      </c>
      <c r="C5010" s="43" t="s">
        <v>2060</v>
      </c>
      <c r="D5010" s="44">
        <v>0</v>
      </c>
      <c r="E5010" s="29">
        <f>IF(ISERROR(VLOOKUP(A5010,'INFORME SEVEN'!$A$1:$F$339,4,0)),0,VLOOKUP(A5010,'INFORME SEVEN'!$A$1:$F$339,4,0))</f>
        <v>0</v>
      </c>
      <c r="F5010" s="29">
        <f>IF(ISERROR(VLOOKUP(A5010,'INFORME SEVEN'!$A$1:$F$339,5,0)),0,VLOOKUP(A5010,'INFORME SEVEN'!$A$1:$F$339,5,0))</f>
        <v>0</v>
      </c>
      <c r="G5010" s="65">
        <f t="shared" si="574"/>
        <v>0</v>
      </c>
      <c r="H5010" s="44">
        <f t="shared" si="586"/>
        <v>0</v>
      </c>
      <c r="I5010" s="46">
        <v>0</v>
      </c>
      <c r="J5010" s="31">
        <f t="shared" si="572"/>
        <v>0</v>
      </c>
      <c r="K5010" s="1">
        <f t="shared" si="573"/>
        <v>0</v>
      </c>
      <c r="L5010" s="1">
        <f t="shared" si="587"/>
        <v>6</v>
      </c>
    </row>
    <row r="5011" spans="1:12" ht="16.5" hidden="1" thickBot="1" x14ac:dyDescent="0.3">
      <c r="A5011" s="26">
        <v>912804</v>
      </c>
      <c r="B5011" s="42">
        <v>912804</v>
      </c>
      <c r="C5011" s="43" t="s">
        <v>2061</v>
      </c>
      <c r="D5011" s="44">
        <v>0</v>
      </c>
      <c r="E5011" s="29">
        <f>IF(ISERROR(VLOOKUP(A5011,'INFORME SEVEN'!$A$1:$F$339,4,0)),0,VLOOKUP(A5011,'INFORME SEVEN'!$A$1:$F$339,4,0))</f>
        <v>0</v>
      </c>
      <c r="F5011" s="29">
        <f>IF(ISERROR(VLOOKUP(A5011,'INFORME SEVEN'!$A$1:$F$339,5,0)),0,VLOOKUP(A5011,'INFORME SEVEN'!$A$1:$F$339,5,0))</f>
        <v>0</v>
      </c>
      <c r="G5011" s="65">
        <f t="shared" si="574"/>
        <v>0</v>
      </c>
      <c r="H5011" s="44">
        <f t="shared" si="586"/>
        <v>0</v>
      </c>
      <c r="I5011" s="46">
        <v>0</v>
      </c>
      <c r="J5011" s="31">
        <f t="shared" si="572"/>
        <v>0</v>
      </c>
      <c r="K5011" s="1">
        <f t="shared" si="573"/>
        <v>0</v>
      </c>
      <c r="L5011" s="1">
        <f t="shared" si="587"/>
        <v>6</v>
      </c>
    </row>
    <row r="5012" spans="1:12" ht="16.5" hidden="1" thickBot="1" x14ac:dyDescent="0.3">
      <c r="A5012" s="26">
        <v>912805</v>
      </c>
      <c r="B5012" s="42">
        <v>912805</v>
      </c>
      <c r="C5012" s="43" t="s">
        <v>2062</v>
      </c>
      <c r="D5012" s="44">
        <v>0</v>
      </c>
      <c r="E5012" s="29">
        <f>IF(ISERROR(VLOOKUP(A5012,'INFORME SEVEN'!$A$1:$F$339,4,0)),0,VLOOKUP(A5012,'INFORME SEVEN'!$A$1:$F$339,4,0))</f>
        <v>0</v>
      </c>
      <c r="F5012" s="29">
        <f>IF(ISERROR(VLOOKUP(A5012,'INFORME SEVEN'!$A$1:$F$339,5,0)),0,VLOOKUP(A5012,'INFORME SEVEN'!$A$1:$F$339,5,0))</f>
        <v>0</v>
      </c>
      <c r="G5012" s="65">
        <f t="shared" si="574"/>
        <v>0</v>
      </c>
      <c r="H5012" s="44">
        <f t="shared" si="586"/>
        <v>0</v>
      </c>
      <c r="I5012" s="46">
        <v>0</v>
      </c>
      <c r="J5012" s="31">
        <f t="shared" ref="J5012:J5075" si="588">+G5012-H5012-I5012</f>
        <v>0</v>
      </c>
      <c r="K5012" s="1">
        <f t="shared" ref="K5012:K5075" si="589">IF(D5012&lt;&gt;0,1,IF(G5012&lt;&gt;0,2,IF(F5012&lt;&gt;0,3,IF(E5012&lt;&gt;0,4,0))))</f>
        <v>0</v>
      </c>
      <c r="L5012" s="1">
        <f t="shared" si="587"/>
        <v>6</v>
      </c>
    </row>
    <row r="5013" spans="1:12" ht="16.5" hidden="1" thickBot="1" x14ac:dyDescent="0.3">
      <c r="A5013" s="26">
        <v>912806</v>
      </c>
      <c r="B5013" s="42">
        <v>912806</v>
      </c>
      <c r="C5013" s="43" t="s">
        <v>2063</v>
      </c>
      <c r="D5013" s="44">
        <v>0</v>
      </c>
      <c r="E5013" s="29">
        <f>IF(ISERROR(VLOOKUP(A5013,'INFORME SEVEN'!$A$1:$F$339,4,0)),0,VLOOKUP(A5013,'INFORME SEVEN'!$A$1:$F$339,4,0))</f>
        <v>0</v>
      </c>
      <c r="F5013" s="29">
        <f>IF(ISERROR(VLOOKUP(A5013,'INFORME SEVEN'!$A$1:$F$339,5,0)),0,VLOOKUP(A5013,'INFORME SEVEN'!$A$1:$F$339,5,0))</f>
        <v>0</v>
      </c>
      <c r="G5013" s="65">
        <f t="shared" si="574"/>
        <v>0</v>
      </c>
      <c r="H5013" s="44">
        <f t="shared" si="586"/>
        <v>0</v>
      </c>
      <c r="I5013" s="46">
        <v>0</v>
      </c>
      <c r="J5013" s="31">
        <f t="shared" si="588"/>
        <v>0</v>
      </c>
      <c r="K5013" s="1">
        <f t="shared" si="589"/>
        <v>0</v>
      </c>
      <c r="L5013" s="1">
        <f t="shared" si="587"/>
        <v>6</v>
      </c>
    </row>
    <row r="5014" spans="1:12" ht="16.5" hidden="1" thickBot="1" x14ac:dyDescent="0.3">
      <c r="A5014" s="26">
        <v>912807</v>
      </c>
      <c r="B5014" s="42">
        <v>912807</v>
      </c>
      <c r="C5014" s="43" t="s">
        <v>2064</v>
      </c>
      <c r="D5014" s="44">
        <v>0</v>
      </c>
      <c r="E5014" s="29">
        <f>IF(ISERROR(VLOOKUP(A5014,'INFORME SEVEN'!$A$1:$F$339,4,0)),0,VLOOKUP(A5014,'INFORME SEVEN'!$A$1:$F$339,4,0))</f>
        <v>0</v>
      </c>
      <c r="F5014" s="29">
        <f>IF(ISERROR(VLOOKUP(A5014,'INFORME SEVEN'!$A$1:$F$339,5,0)),0,VLOOKUP(A5014,'INFORME SEVEN'!$A$1:$F$339,5,0))</f>
        <v>0</v>
      </c>
      <c r="G5014" s="65">
        <f t="shared" si="574"/>
        <v>0</v>
      </c>
      <c r="H5014" s="44">
        <f t="shared" si="586"/>
        <v>0</v>
      </c>
      <c r="I5014" s="46">
        <v>0</v>
      </c>
      <c r="J5014" s="31">
        <f t="shared" si="588"/>
        <v>0</v>
      </c>
      <c r="K5014" s="1">
        <f t="shared" si="589"/>
        <v>0</v>
      </c>
      <c r="L5014" s="1">
        <f t="shared" si="587"/>
        <v>6</v>
      </c>
    </row>
    <row r="5015" spans="1:12" ht="16.5" hidden="1" thickBot="1" x14ac:dyDescent="0.3">
      <c r="A5015" s="26">
        <v>912890</v>
      </c>
      <c r="B5015" s="42">
        <v>912890</v>
      </c>
      <c r="C5015" s="43" t="s">
        <v>2065</v>
      </c>
      <c r="D5015" s="44">
        <v>0</v>
      </c>
      <c r="E5015" s="29">
        <f>IF(ISERROR(VLOOKUP(A5015,'INFORME SEVEN'!$A$1:$F$339,4,0)),0,VLOOKUP(A5015,'INFORME SEVEN'!$A$1:$F$339,4,0))</f>
        <v>0</v>
      </c>
      <c r="F5015" s="29">
        <f>IF(ISERROR(VLOOKUP(A5015,'INFORME SEVEN'!$A$1:$F$339,5,0)),0,VLOOKUP(A5015,'INFORME SEVEN'!$A$1:$F$339,5,0))</f>
        <v>0</v>
      </c>
      <c r="G5015" s="65">
        <f t="shared" si="574"/>
        <v>0</v>
      </c>
      <c r="H5015" s="44">
        <f t="shared" si="586"/>
        <v>0</v>
      </c>
      <c r="I5015" s="46">
        <v>0</v>
      </c>
      <c r="J5015" s="31">
        <f t="shared" si="588"/>
        <v>0</v>
      </c>
      <c r="K5015" s="1">
        <f t="shared" si="589"/>
        <v>0</v>
      </c>
      <c r="L5015" s="1">
        <f t="shared" si="587"/>
        <v>6</v>
      </c>
    </row>
    <row r="5016" spans="1:12" ht="16.5" hidden="1" thickBot="1" x14ac:dyDescent="0.3">
      <c r="A5016" s="26">
        <v>9129</v>
      </c>
      <c r="B5016" s="48">
        <v>912900</v>
      </c>
      <c r="C5016" s="49" t="s">
        <v>2189</v>
      </c>
      <c r="D5016" s="39">
        <v>0</v>
      </c>
      <c r="E5016" s="29">
        <f>IF(ISERROR(VLOOKUP(A5016,'INFORME SEVEN'!$A$1:$F$339,4,0)),0,VLOOKUP(A5016,'INFORME SEVEN'!$A$1:$F$339,4,0))</f>
        <v>0</v>
      </c>
      <c r="F5016" s="29">
        <f>IF(ISERROR(VLOOKUP(A5016,'INFORME SEVEN'!$A$1:$F$339,5,0)),0,VLOOKUP(A5016,'INFORME SEVEN'!$A$1:$F$339,5,0))</f>
        <v>0</v>
      </c>
      <c r="G5016" s="39">
        <f t="shared" si="574"/>
        <v>0</v>
      </c>
      <c r="H5016" s="50">
        <f t="shared" si="586"/>
        <v>0</v>
      </c>
      <c r="I5016" s="51">
        <v>0</v>
      </c>
      <c r="J5016" s="31">
        <f t="shared" si="588"/>
        <v>0</v>
      </c>
      <c r="K5016" s="1">
        <f t="shared" si="589"/>
        <v>0</v>
      </c>
      <c r="L5016" s="1">
        <f t="shared" si="587"/>
        <v>4</v>
      </c>
    </row>
    <row r="5017" spans="1:12" ht="16.5" hidden="1" thickBot="1" x14ac:dyDescent="0.3">
      <c r="A5017" s="26">
        <v>912907</v>
      </c>
      <c r="B5017" s="42">
        <v>912907</v>
      </c>
      <c r="C5017" s="43" t="s">
        <v>2067</v>
      </c>
      <c r="D5017" s="44">
        <v>0</v>
      </c>
      <c r="E5017" s="29">
        <f>IF(ISERROR(VLOOKUP(A5017,'INFORME SEVEN'!$A$1:$F$339,4,0)),0,VLOOKUP(A5017,'INFORME SEVEN'!$A$1:$F$339,4,0))</f>
        <v>0</v>
      </c>
      <c r="F5017" s="29">
        <f>IF(ISERROR(VLOOKUP(A5017,'INFORME SEVEN'!$A$1:$F$339,5,0)),0,VLOOKUP(A5017,'INFORME SEVEN'!$A$1:$F$339,5,0))</f>
        <v>0</v>
      </c>
      <c r="G5017" s="65">
        <f t="shared" si="574"/>
        <v>0</v>
      </c>
      <c r="H5017" s="44">
        <f t="shared" si="586"/>
        <v>0</v>
      </c>
      <c r="I5017" s="46">
        <v>0</v>
      </c>
      <c r="J5017" s="31">
        <f t="shared" si="588"/>
        <v>0</v>
      </c>
      <c r="K5017" s="1">
        <f t="shared" si="589"/>
        <v>0</v>
      </c>
      <c r="L5017" s="1">
        <f t="shared" si="587"/>
        <v>6</v>
      </c>
    </row>
    <row r="5018" spans="1:12" ht="16.5" hidden="1" thickBot="1" x14ac:dyDescent="0.3">
      <c r="A5018" s="26">
        <v>912908</v>
      </c>
      <c r="B5018" s="42">
        <v>912908</v>
      </c>
      <c r="C5018" s="43" t="s">
        <v>2068</v>
      </c>
      <c r="D5018" s="44">
        <v>0</v>
      </c>
      <c r="E5018" s="29">
        <f>IF(ISERROR(VLOOKUP(A5018,'INFORME SEVEN'!$A$1:$F$339,4,0)),0,VLOOKUP(A5018,'INFORME SEVEN'!$A$1:$F$339,4,0))</f>
        <v>0</v>
      </c>
      <c r="F5018" s="29">
        <f>IF(ISERROR(VLOOKUP(A5018,'INFORME SEVEN'!$A$1:$F$339,5,0)),0,VLOOKUP(A5018,'INFORME SEVEN'!$A$1:$F$339,5,0))</f>
        <v>0</v>
      </c>
      <c r="G5018" s="65">
        <f t="shared" si="574"/>
        <v>0</v>
      </c>
      <c r="H5018" s="44">
        <f t="shared" si="586"/>
        <v>0</v>
      </c>
      <c r="I5018" s="46">
        <v>0</v>
      </c>
      <c r="J5018" s="31">
        <f t="shared" si="588"/>
        <v>0</v>
      </c>
      <c r="K5018" s="1">
        <f t="shared" si="589"/>
        <v>0</v>
      </c>
      <c r="L5018" s="1">
        <f t="shared" si="587"/>
        <v>6</v>
      </c>
    </row>
    <row r="5019" spans="1:12" ht="16.5" hidden="1" thickBot="1" x14ac:dyDescent="0.3">
      <c r="A5019" s="26">
        <v>9130</v>
      </c>
      <c r="B5019" s="48">
        <v>913000</v>
      </c>
      <c r="C5019" s="49" t="s">
        <v>2069</v>
      </c>
      <c r="D5019" s="39">
        <v>0</v>
      </c>
      <c r="E5019" s="29">
        <f>IF(ISERROR(VLOOKUP(A5019,'INFORME SEVEN'!$A$1:$F$339,4,0)),0,VLOOKUP(A5019,'INFORME SEVEN'!$A$1:$F$339,4,0))</f>
        <v>0</v>
      </c>
      <c r="F5019" s="29">
        <f>IF(ISERROR(VLOOKUP(A5019,'INFORME SEVEN'!$A$1:$F$339,5,0)),0,VLOOKUP(A5019,'INFORME SEVEN'!$A$1:$F$339,5,0))</f>
        <v>0</v>
      </c>
      <c r="G5019" s="39">
        <f t="shared" ref="G5019:G5082" si="590">+D5019-F5019+E5019</f>
        <v>0</v>
      </c>
      <c r="H5019" s="50">
        <f t="shared" si="586"/>
        <v>0</v>
      </c>
      <c r="I5019" s="51">
        <v>0</v>
      </c>
      <c r="J5019" s="31">
        <f t="shared" si="588"/>
        <v>0</v>
      </c>
      <c r="K5019" s="1">
        <f t="shared" si="589"/>
        <v>0</v>
      </c>
      <c r="L5019" s="1">
        <f t="shared" si="587"/>
        <v>4</v>
      </c>
    </row>
    <row r="5020" spans="1:12" ht="16.5" hidden="1" thickBot="1" x14ac:dyDescent="0.3">
      <c r="A5020" s="26">
        <v>913001</v>
      </c>
      <c r="B5020" s="42">
        <v>913001</v>
      </c>
      <c r="C5020" s="43" t="s">
        <v>1364</v>
      </c>
      <c r="D5020" s="44">
        <v>0</v>
      </c>
      <c r="E5020" s="29">
        <f>IF(ISERROR(VLOOKUP(A5020,'INFORME SEVEN'!$A$1:$F$339,4,0)),0,VLOOKUP(A5020,'INFORME SEVEN'!$A$1:$F$339,4,0))</f>
        <v>0</v>
      </c>
      <c r="F5020" s="29">
        <f>IF(ISERROR(VLOOKUP(A5020,'INFORME SEVEN'!$A$1:$F$339,5,0)),0,VLOOKUP(A5020,'INFORME SEVEN'!$A$1:$F$339,5,0))</f>
        <v>0</v>
      </c>
      <c r="G5020" s="65">
        <f t="shared" si="590"/>
        <v>0</v>
      </c>
      <c r="H5020" s="44">
        <f t="shared" si="586"/>
        <v>0</v>
      </c>
      <c r="I5020" s="46">
        <v>0</v>
      </c>
      <c r="J5020" s="31">
        <f t="shared" si="588"/>
        <v>0</v>
      </c>
      <c r="K5020" s="1">
        <f t="shared" si="589"/>
        <v>0</v>
      </c>
      <c r="L5020" s="1">
        <f t="shared" si="587"/>
        <v>6</v>
      </c>
    </row>
    <row r="5021" spans="1:12" ht="16.5" hidden="1" thickBot="1" x14ac:dyDescent="0.3">
      <c r="A5021" s="26">
        <v>913002</v>
      </c>
      <c r="B5021" s="42">
        <v>913002</v>
      </c>
      <c r="C5021" s="43" t="s">
        <v>801</v>
      </c>
      <c r="D5021" s="44">
        <v>0</v>
      </c>
      <c r="E5021" s="29">
        <f>IF(ISERROR(VLOOKUP(A5021,'INFORME SEVEN'!$A$1:$F$339,4,0)),0,VLOOKUP(A5021,'INFORME SEVEN'!$A$1:$F$339,4,0))</f>
        <v>0</v>
      </c>
      <c r="F5021" s="29">
        <f>IF(ISERROR(VLOOKUP(A5021,'INFORME SEVEN'!$A$1:$F$339,5,0)),0,VLOOKUP(A5021,'INFORME SEVEN'!$A$1:$F$339,5,0))</f>
        <v>0</v>
      </c>
      <c r="G5021" s="65">
        <f t="shared" si="590"/>
        <v>0</v>
      </c>
      <c r="H5021" s="44">
        <f t="shared" si="586"/>
        <v>0</v>
      </c>
      <c r="I5021" s="46">
        <v>0</v>
      </c>
      <c r="J5021" s="31">
        <f t="shared" si="588"/>
        <v>0</v>
      </c>
      <c r="K5021" s="1">
        <f t="shared" si="589"/>
        <v>0</v>
      </c>
      <c r="L5021" s="1">
        <f t="shared" si="587"/>
        <v>6</v>
      </c>
    </row>
    <row r="5022" spans="1:12" ht="16.5" hidden="1" thickBot="1" x14ac:dyDescent="0.3">
      <c r="A5022" s="26">
        <v>913003</v>
      </c>
      <c r="B5022" s="42">
        <v>913003</v>
      </c>
      <c r="C5022" s="43" t="s">
        <v>888</v>
      </c>
      <c r="D5022" s="44">
        <v>0</v>
      </c>
      <c r="E5022" s="29">
        <f>IF(ISERROR(VLOOKUP(A5022,'INFORME SEVEN'!$A$1:$F$339,4,0)),0,VLOOKUP(A5022,'INFORME SEVEN'!$A$1:$F$339,4,0))</f>
        <v>0</v>
      </c>
      <c r="F5022" s="29">
        <f>IF(ISERROR(VLOOKUP(A5022,'INFORME SEVEN'!$A$1:$F$339,5,0)),0,VLOOKUP(A5022,'INFORME SEVEN'!$A$1:$F$339,5,0))</f>
        <v>0</v>
      </c>
      <c r="G5022" s="65">
        <f t="shared" si="590"/>
        <v>0</v>
      </c>
      <c r="H5022" s="44">
        <f t="shared" si="586"/>
        <v>0</v>
      </c>
      <c r="I5022" s="46">
        <v>0</v>
      </c>
      <c r="J5022" s="31">
        <f t="shared" si="588"/>
        <v>0</v>
      </c>
      <c r="K5022" s="1">
        <f t="shared" si="589"/>
        <v>0</v>
      </c>
      <c r="L5022" s="1">
        <f t="shared" si="587"/>
        <v>6</v>
      </c>
    </row>
    <row r="5023" spans="1:12" ht="16.5" hidden="1" thickBot="1" x14ac:dyDescent="0.3">
      <c r="A5023" s="26">
        <v>913004</v>
      </c>
      <c r="B5023" s="42">
        <v>913004</v>
      </c>
      <c r="C5023" s="43" t="s">
        <v>803</v>
      </c>
      <c r="D5023" s="44">
        <v>0</v>
      </c>
      <c r="E5023" s="29">
        <f>IF(ISERROR(VLOOKUP(A5023,'INFORME SEVEN'!$A$1:$F$339,4,0)),0,VLOOKUP(A5023,'INFORME SEVEN'!$A$1:$F$339,4,0))</f>
        <v>0</v>
      </c>
      <c r="F5023" s="29">
        <f>IF(ISERROR(VLOOKUP(A5023,'INFORME SEVEN'!$A$1:$F$339,5,0)),0,VLOOKUP(A5023,'INFORME SEVEN'!$A$1:$F$339,5,0))</f>
        <v>0</v>
      </c>
      <c r="G5023" s="65">
        <f t="shared" si="590"/>
        <v>0</v>
      </c>
      <c r="H5023" s="44">
        <f t="shared" si="586"/>
        <v>0</v>
      </c>
      <c r="I5023" s="46">
        <v>0</v>
      </c>
      <c r="J5023" s="31">
        <f t="shared" si="588"/>
        <v>0</v>
      </c>
      <c r="K5023" s="1">
        <f t="shared" si="589"/>
        <v>0</v>
      </c>
      <c r="L5023" s="1">
        <f t="shared" si="587"/>
        <v>6</v>
      </c>
    </row>
    <row r="5024" spans="1:12" ht="16.5" hidden="1" thickBot="1" x14ac:dyDescent="0.3">
      <c r="A5024" s="26">
        <v>913005</v>
      </c>
      <c r="B5024" s="42">
        <v>913005</v>
      </c>
      <c r="C5024" s="43" t="s">
        <v>805</v>
      </c>
      <c r="D5024" s="44">
        <v>0</v>
      </c>
      <c r="E5024" s="29">
        <f>IF(ISERROR(VLOOKUP(A5024,'INFORME SEVEN'!$A$1:$F$339,4,0)),0,VLOOKUP(A5024,'INFORME SEVEN'!$A$1:$F$339,4,0))</f>
        <v>0</v>
      </c>
      <c r="F5024" s="29">
        <f>IF(ISERROR(VLOOKUP(A5024,'INFORME SEVEN'!$A$1:$F$339,5,0)),0,VLOOKUP(A5024,'INFORME SEVEN'!$A$1:$F$339,5,0))</f>
        <v>0</v>
      </c>
      <c r="G5024" s="65">
        <f t="shared" si="590"/>
        <v>0</v>
      </c>
      <c r="H5024" s="44">
        <f t="shared" si="586"/>
        <v>0</v>
      </c>
      <c r="I5024" s="46">
        <v>0</v>
      </c>
      <c r="J5024" s="31">
        <f t="shared" si="588"/>
        <v>0</v>
      </c>
      <c r="K5024" s="1">
        <f t="shared" si="589"/>
        <v>0</v>
      </c>
      <c r="L5024" s="1">
        <f t="shared" si="587"/>
        <v>6</v>
      </c>
    </row>
    <row r="5025" spans="1:12" ht="16.5" hidden="1" thickBot="1" x14ac:dyDescent="0.3">
      <c r="A5025" s="26">
        <v>913006</v>
      </c>
      <c r="B5025" s="42">
        <v>913006</v>
      </c>
      <c r="C5025" s="43" t="s">
        <v>2070</v>
      </c>
      <c r="D5025" s="44">
        <v>0</v>
      </c>
      <c r="E5025" s="29">
        <f>IF(ISERROR(VLOOKUP(A5025,'INFORME SEVEN'!$A$1:$F$339,4,0)),0,VLOOKUP(A5025,'INFORME SEVEN'!$A$1:$F$339,4,0))</f>
        <v>0</v>
      </c>
      <c r="F5025" s="29">
        <f>IF(ISERROR(VLOOKUP(A5025,'INFORME SEVEN'!$A$1:$F$339,5,0)),0,VLOOKUP(A5025,'INFORME SEVEN'!$A$1:$F$339,5,0))</f>
        <v>0</v>
      </c>
      <c r="G5025" s="65">
        <f t="shared" si="590"/>
        <v>0</v>
      </c>
      <c r="H5025" s="44">
        <f t="shared" si="586"/>
        <v>0</v>
      </c>
      <c r="I5025" s="46">
        <v>0</v>
      </c>
      <c r="J5025" s="31">
        <f t="shared" si="588"/>
        <v>0</v>
      </c>
      <c r="K5025" s="1">
        <f t="shared" si="589"/>
        <v>0</v>
      </c>
      <c r="L5025" s="1">
        <f t="shared" si="587"/>
        <v>6</v>
      </c>
    </row>
    <row r="5026" spans="1:12" ht="16.5" hidden="1" thickBot="1" x14ac:dyDescent="0.3">
      <c r="A5026" s="26">
        <v>913007</v>
      </c>
      <c r="B5026" s="42">
        <v>913007</v>
      </c>
      <c r="C5026" s="43" t="s">
        <v>732</v>
      </c>
      <c r="D5026" s="44">
        <v>0</v>
      </c>
      <c r="E5026" s="29">
        <f>IF(ISERROR(VLOOKUP(A5026,'INFORME SEVEN'!$A$1:$F$339,4,0)),0,VLOOKUP(A5026,'INFORME SEVEN'!$A$1:$F$339,4,0))</f>
        <v>0</v>
      </c>
      <c r="F5026" s="29">
        <f>IF(ISERROR(VLOOKUP(A5026,'INFORME SEVEN'!$A$1:$F$339,5,0)),0,VLOOKUP(A5026,'INFORME SEVEN'!$A$1:$F$339,5,0))</f>
        <v>0</v>
      </c>
      <c r="G5026" s="65">
        <f t="shared" si="590"/>
        <v>0</v>
      </c>
      <c r="H5026" s="44">
        <f t="shared" si="586"/>
        <v>0</v>
      </c>
      <c r="I5026" s="46">
        <v>0</v>
      </c>
      <c r="J5026" s="31">
        <f t="shared" si="588"/>
        <v>0</v>
      </c>
      <c r="K5026" s="1">
        <f t="shared" si="589"/>
        <v>0</v>
      </c>
      <c r="L5026" s="1">
        <f t="shared" si="587"/>
        <v>6</v>
      </c>
    </row>
    <row r="5027" spans="1:12" ht="16.5" hidden="1" thickBot="1" x14ac:dyDescent="0.3">
      <c r="A5027" s="26">
        <v>913008</v>
      </c>
      <c r="B5027" s="42">
        <v>913008</v>
      </c>
      <c r="C5027" s="43" t="s">
        <v>2071</v>
      </c>
      <c r="D5027" s="44">
        <v>0</v>
      </c>
      <c r="E5027" s="29">
        <f>IF(ISERROR(VLOOKUP(A5027,'INFORME SEVEN'!$A$1:$F$339,4,0)),0,VLOOKUP(A5027,'INFORME SEVEN'!$A$1:$F$339,4,0))</f>
        <v>0</v>
      </c>
      <c r="F5027" s="29">
        <f>IF(ISERROR(VLOOKUP(A5027,'INFORME SEVEN'!$A$1:$F$339,5,0)),0,VLOOKUP(A5027,'INFORME SEVEN'!$A$1:$F$339,5,0))</f>
        <v>0</v>
      </c>
      <c r="G5027" s="65">
        <f t="shared" si="590"/>
        <v>0</v>
      </c>
      <c r="H5027" s="44">
        <f t="shared" si="586"/>
        <v>0</v>
      </c>
      <c r="I5027" s="46">
        <v>0</v>
      </c>
      <c r="J5027" s="31">
        <f t="shared" si="588"/>
        <v>0</v>
      </c>
      <c r="K5027" s="1">
        <f t="shared" si="589"/>
        <v>0</v>
      </c>
      <c r="L5027" s="1">
        <f t="shared" si="587"/>
        <v>6</v>
      </c>
    </row>
    <row r="5028" spans="1:12" ht="16.5" hidden="1" thickBot="1" x14ac:dyDescent="0.3">
      <c r="A5028" s="26">
        <v>913009</v>
      </c>
      <c r="B5028" s="42">
        <v>913009</v>
      </c>
      <c r="C5028" s="43" t="s">
        <v>2072</v>
      </c>
      <c r="D5028" s="44">
        <v>0</v>
      </c>
      <c r="E5028" s="29">
        <f>IF(ISERROR(VLOOKUP(A5028,'INFORME SEVEN'!$A$1:$F$339,4,0)),0,VLOOKUP(A5028,'INFORME SEVEN'!$A$1:$F$339,4,0))</f>
        <v>0</v>
      </c>
      <c r="F5028" s="29">
        <f>IF(ISERROR(VLOOKUP(A5028,'INFORME SEVEN'!$A$1:$F$339,5,0)),0,VLOOKUP(A5028,'INFORME SEVEN'!$A$1:$F$339,5,0))</f>
        <v>0</v>
      </c>
      <c r="G5028" s="65">
        <f t="shared" si="590"/>
        <v>0</v>
      </c>
      <c r="H5028" s="44">
        <f t="shared" si="586"/>
        <v>0</v>
      </c>
      <c r="I5028" s="46">
        <v>0</v>
      </c>
      <c r="J5028" s="31">
        <f t="shared" si="588"/>
        <v>0</v>
      </c>
      <c r="K5028" s="1">
        <f t="shared" si="589"/>
        <v>0</v>
      </c>
      <c r="L5028" s="1">
        <f t="shared" si="587"/>
        <v>6</v>
      </c>
    </row>
    <row r="5029" spans="1:12" ht="16.5" hidden="1" thickBot="1" x14ac:dyDescent="0.3">
      <c r="A5029" s="26">
        <v>913010</v>
      </c>
      <c r="B5029" s="42">
        <v>913010</v>
      </c>
      <c r="C5029" s="43" t="s">
        <v>2073</v>
      </c>
      <c r="D5029" s="44">
        <v>0</v>
      </c>
      <c r="E5029" s="29">
        <f>IF(ISERROR(VLOOKUP(A5029,'INFORME SEVEN'!$A$1:$F$339,4,0)),0,VLOOKUP(A5029,'INFORME SEVEN'!$A$1:$F$339,4,0))</f>
        <v>0</v>
      </c>
      <c r="F5029" s="29">
        <f>IF(ISERROR(VLOOKUP(A5029,'INFORME SEVEN'!$A$1:$F$339,5,0)),0,VLOOKUP(A5029,'INFORME SEVEN'!$A$1:$F$339,5,0))</f>
        <v>0</v>
      </c>
      <c r="G5029" s="65">
        <f t="shared" si="590"/>
        <v>0</v>
      </c>
      <c r="H5029" s="44">
        <f t="shared" si="586"/>
        <v>0</v>
      </c>
      <c r="I5029" s="46">
        <v>0</v>
      </c>
      <c r="J5029" s="31">
        <f t="shared" si="588"/>
        <v>0</v>
      </c>
      <c r="K5029" s="1">
        <f t="shared" si="589"/>
        <v>0</v>
      </c>
      <c r="L5029" s="1">
        <f t="shared" si="587"/>
        <v>6</v>
      </c>
    </row>
    <row r="5030" spans="1:12" ht="16.5" hidden="1" thickBot="1" x14ac:dyDescent="0.3">
      <c r="A5030" s="26">
        <v>913090</v>
      </c>
      <c r="B5030" s="42">
        <v>913090</v>
      </c>
      <c r="C5030" s="43" t="s">
        <v>2074</v>
      </c>
      <c r="D5030" s="44">
        <v>0</v>
      </c>
      <c r="E5030" s="29">
        <f>IF(ISERROR(VLOOKUP(A5030,'INFORME SEVEN'!$A$1:$F$339,4,0)),0,VLOOKUP(A5030,'INFORME SEVEN'!$A$1:$F$339,4,0))</f>
        <v>0</v>
      </c>
      <c r="F5030" s="29">
        <f>IF(ISERROR(VLOOKUP(A5030,'INFORME SEVEN'!$A$1:$F$339,5,0)),0,VLOOKUP(A5030,'INFORME SEVEN'!$A$1:$F$339,5,0))</f>
        <v>0</v>
      </c>
      <c r="G5030" s="65">
        <f t="shared" si="590"/>
        <v>0</v>
      </c>
      <c r="H5030" s="44">
        <f t="shared" si="586"/>
        <v>0</v>
      </c>
      <c r="I5030" s="46">
        <v>0</v>
      </c>
      <c r="J5030" s="31">
        <f t="shared" si="588"/>
        <v>0</v>
      </c>
      <c r="K5030" s="1">
        <f t="shared" si="589"/>
        <v>0</v>
      </c>
      <c r="L5030" s="1">
        <f t="shared" si="587"/>
        <v>6</v>
      </c>
    </row>
    <row r="5031" spans="1:12" ht="16.5" hidden="1" thickBot="1" x14ac:dyDescent="0.3">
      <c r="A5031" s="26">
        <v>9147</v>
      </c>
      <c r="B5031" s="48">
        <v>914700</v>
      </c>
      <c r="C5031" s="49" t="s">
        <v>2190</v>
      </c>
      <c r="D5031" s="39">
        <v>0</v>
      </c>
      <c r="E5031" s="29">
        <f>IF(ISERROR(VLOOKUP(A5031,'INFORME SEVEN'!$A$1:$F$339,4,0)),0,VLOOKUP(A5031,'INFORME SEVEN'!$A$1:$F$339,4,0))</f>
        <v>0</v>
      </c>
      <c r="F5031" s="29">
        <f>IF(ISERROR(VLOOKUP(A5031,'INFORME SEVEN'!$A$1:$F$339,5,0)),0,VLOOKUP(A5031,'INFORME SEVEN'!$A$1:$F$339,5,0))</f>
        <v>0</v>
      </c>
      <c r="G5031" s="39">
        <f t="shared" si="590"/>
        <v>0</v>
      </c>
      <c r="H5031" s="50">
        <f t="shared" si="586"/>
        <v>0</v>
      </c>
      <c r="I5031" s="51">
        <v>0</v>
      </c>
      <c r="J5031" s="31">
        <f t="shared" si="588"/>
        <v>0</v>
      </c>
      <c r="K5031" s="1">
        <f t="shared" si="589"/>
        <v>0</v>
      </c>
      <c r="L5031" s="1">
        <f t="shared" si="587"/>
        <v>4</v>
      </c>
    </row>
    <row r="5032" spans="1:12" ht="16.5" hidden="1" thickBot="1" x14ac:dyDescent="0.3">
      <c r="A5032" s="26">
        <v>914701</v>
      </c>
      <c r="B5032" s="42">
        <v>914701</v>
      </c>
      <c r="C5032" s="43" t="s">
        <v>2191</v>
      </c>
      <c r="D5032" s="44">
        <v>0</v>
      </c>
      <c r="E5032" s="29">
        <f>IF(ISERROR(VLOOKUP(A5032,'INFORME SEVEN'!$A$1:$F$339,4,0)),0,VLOOKUP(A5032,'INFORME SEVEN'!$A$1:$F$339,4,0))</f>
        <v>0</v>
      </c>
      <c r="F5032" s="29">
        <f>IF(ISERROR(VLOOKUP(A5032,'INFORME SEVEN'!$A$1:$F$339,5,0)),0,VLOOKUP(A5032,'INFORME SEVEN'!$A$1:$F$339,5,0))</f>
        <v>0</v>
      </c>
      <c r="G5032" s="65">
        <f t="shared" si="590"/>
        <v>0</v>
      </c>
      <c r="H5032" s="44">
        <f t="shared" si="586"/>
        <v>0</v>
      </c>
      <c r="I5032" s="46">
        <v>0</v>
      </c>
      <c r="J5032" s="31">
        <f t="shared" si="588"/>
        <v>0</v>
      </c>
      <c r="K5032" s="1">
        <f t="shared" si="589"/>
        <v>0</v>
      </c>
      <c r="L5032" s="1">
        <f t="shared" si="587"/>
        <v>6</v>
      </c>
    </row>
    <row r="5033" spans="1:12" ht="16.5" hidden="1" thickBot="1" x14ac:dyDescent="0.3">
      <c r="A5033" s="26">
        <v>914702</v>
      </c>
      <c r="B5033" s="42">
        <v>914702</v>
      </c>
      <c r="C5033" s="43" t="s">
        <v>2192</v>
      </c>
      <c r="D5033" s="44">
        <v>0</v>
      </c>
      <c r="E5033" s="29">
        <f>IF(ISERROR(VLOOKUP(A5033,'INFORME SEVEN'!$A$1:$F$339,4,0)),0,VLOOKUP(A5033,'INFORME SEVEN'!$A$1:$F$339,4,0))</f>
        <v>0</v>
      </c>
      <c r="F5033" s="29">
        <f>IF(ISERROR(VLOOKUP(A5033,'INFORME SEVEN'!$A$1:$F$339,5,0)),0,VLOOKUP(A5033,'INFORME SEVEN'!$A$1:$F$339,5,0))</f>
        <v>0</v>
      </c>
      <c r="G5033" s="65">
        <f t="shared" si="590"/>
        <v>0</v>
      </c>
      <c r="H5033" s="44">
        <f t="shared" si="586"/>
        <v>0</v>
      </c>
      <c r="I5033" s="46">
        <v>0</v>
      </c>
      <c r="J5033" s="31">
        <f t="shared" si="588"/>
        <v>0</v>
      </c>
      <c r="K5033" s="1">
        <f t="shared" si="589"/>
        <v>0</v>
      </c>
      <c r="L5033" s="1">
        <f t="shared" si="587"/>
        <v>6</v>
      </c>
    </row>
    <row r="5034" spans="1:12" ht="16.5" hidden="1" thickBot="1" x14ac:dyDescent="0.3">
      <c r="A5034" s="26">
        <v>914703</v>
      </c>
      <c r="B5034" s="42">
        <v>914703</v>
      </c>
      <c r="C5034" s="43" t="s">
        <v>2193</v>
      </c>
      <c r="D5034" s="44">
        <v>0</v>
      </c>
      <c r="E5034" s="29">
        <f>IF(ISERROR(VLOOKUP(A5034,'INFORME SEVEN'!$A$1:$F$339,4,0)),0,VLOOKUP(A5034,'INFORME SEVEN'!$A$1:$F$339,4,0))</f>
        <v>0</v>
      </c>
      <c r="F5034" s="29">
        <f>IF(ISERROR(VLOOKUP(A5034,'INFORME SEVEN'!$A$1:$F$339,5,0)),0,VLOOKUP(A5034,'INFORME SEVEN'!$A$1:$F$339,5,0))</f>
        <v>0</v>
      </c>
      <c r="G5034" s="65">
        <f t="shared" si="590"/>
        <v>0</v>
      </c>
      <c r="H5034" s="44">
        <f t="shared" si="586"/>
        <v>0</v>
      </c>
      <c r="I5034" s="46">
        <v>0</v>
      </c>
      <c r="J5034" s="31">
        <f t="shared" si="588"/>
        <v>0</v>
      </c>
      <c r="K5034" s="1">
        <f t="shared" si="589"/>
        <v>0</v>
      </c>
      <c r="L5034" s="1">
        <f t="shared" si="587"/>
        <v>6</v>
      </c>
    </row>
    <row r="5035" spans="1:12" ht="16.5" hidden="1" thickBot="1" x14ac:dyDescent="0.3">
      <c r="A5035" s="26">
        <v>914704</v>
      </c>
      <c r="B5035" s="42">
        <v>914704</v>
      </c>
      <c r="C5035" s="43" t="s">
        <v>2194</v>
      </c>
      <c r="D5035" s="44">
        <v>0</v>
      </c>
      <c r="E5035" s="29">
        <f>IF(ISERROR(VLOOKUP(A5035,'INFORME SEVEN'!$A$1:$F$339,4,0)),0,VLOOKUP(A5035,'INFORME SEVEN'!$A$1:$F$339,4,0))</f>
        <v>0</v>
      </c>
      <c r="F5035" s="29">
        <f>IF(ISERROR(VLOOKUP(A5035,'INFORME SEVEN'!$A$1:$F$339,5,0)),0,VLOOKUP(A5035,'INFORME SEVEN'!$A$1:$F$339,5,0))</f>
        <v>0</v>
      </c>
      <c r="G5035" s="65">
        <f t="shared" si="590"/>
        <v>0</v>
      </c>
      <c r="H5035" s="44">
        <f t="shared" si="586"/>
        <v>0</v>
      </c>
      <c r="I5035" s="46">
        <v>0</v>
      </c>
      <c r="J5035" s="31">
        <f t="shared" si="588"/>
        <v>0</v>
      </c>
      <c r="K5035" s="1">
        <f t="shared" si="589"/>
        <v>0</v>
      </c>
      <c r="L5035" s="1">
        <f t="shared" si="587"/>
        <v>6</v>
      </c>
    </row>
    <row r="5036" spans="1:12" ht="16.5" hidden="1" thickBot="1" x14ac:dyDescent="0.3">
      <c r="A5036" s="26">
        <v>914705</v>
      </c>
      <c r="B5036" s="42">
        <v>914705</v>
      </c>
      <c r="C5036" s="43" t="s">
        <v>1157</v>
      </c>
      <c r="D5036" s="44">
        <v>0</v>
      </c>
      <c r="E5036" s="29">
        <f>IF(ISERROR(VLOOKUP(A5036,'INFORME SEVEN'!$A$1:$F$339,4,0)),0,VLOOKUP(A5036,'INFORME SEVEN'!$A$1:$F$339,4,0))</f>
        <v>0</v>
      </c>
      <c r="F5036" s="29">
        <f>IF(ISERROR(VLOOKUP(A5036,'INFORME SEVEN'!$A$1:$F$339,5,0)),0,VLOOKUP(A5036,'INFORME SEVEN'!$A$1:$F$339,5,0))</f>
        <v>0</v>
      </c>
      <c r="G5036" s="65">
        <f t="shared" si="590"/>
        <v>0</v>
      </c>
      <c r="H5036" s="44">
        <f t="shared" si="586"/>
        <v>0</v>
      </c>
      <c r="I5036" s="46">
        <v>0</v>
      </c>
      <c r="J5036" s="31">
        <f t="shared" si="588"/>
        <v>0</v>
      </c>
      <c r="K5036" s="1">
        <f t="shared" si="589"/>
        <v>0</v>
      </c>
      <c r="L5036" s="1">
        <f t="shared" si="587"/>
        <v>6</v>
      </c>
    </row>
    <row r="5037" spans="1:12" ht="16.5" hidden="1" thickBot="1" x14ac:dyDescent="0.3">
      <c r="A5037" s="26">
        <v>9148</v>
      </c>
      <c r="B5037" s="48">
        <v>914800</v>
      </c>
      <c r="C5037" s="49" t="s">
        <v>2195</v>
      </c>
      <c r="D5037" s="39">
        <v>0</v>
      </c>
      <c r="E5037" s="29">
        <f>IF(ISERROR(VLOOKUP(A5037,'INFORME SEVEN'!$A$1:$F$339,4,0)),0,VLOOKUP(A5037,'INFORME SEVEN'!$A$1:$F$339,4,0))</f>
        <v>0</v>
      </c>
      <c r="F5037" s="29">
        <f>IF(ISERROR(VLOOKUP(A5037,'INFORME SEVEN'!$A$1:$F$339,5,0)),0,VLOOKUP(A5037,'INFORME SEVEN'!$A$1:$F$339,5,0))</f>
        <v>0</v>
      </c>
      <c r="G5037" s="39">
        <f t="shared" si="590"/>
        <v>0</v>
      </c>
      <c r="H5037" s="50">
        <f t="shared" si="586"/>
        <v>0</v>
      </c>
      <c r="I5037" s="51">
        <v>0</v>
      </c>
      <c r="J5037" s="31">
        <f t="shared" si="588"/>
        <v>0</v>
      </c>
      <c r="K5037" s="1">
        <f t="shared" si="589"/>
        <v>0</v>
      </c>
      <c r="L5037" s="1">
        <f t="shared" si="587"/>
        <v>4</v>
      </c>
    </row>
    <row r="5038" spans="1:12" ht="16.5" hidden="1" thickBot="1" x14ac:dyDescent="0.3">
      <c r="A5038" s="26">
        <v>914801</v>
      </c>
      <c r="B5038" s="42">
        <v>914801</v>
      </c>
      <c r="C5038" s="43" t="s">
        <v>2196</v>
      </c>
      <c r="D5038" s="44">
        <v>0</v>
      </c>
      <c r="E5038" s="29">
        <f>IF(ISERROR(VLOOKUP(A5038,'INFORME SEVEN'!$A$1:$F$339,4,0)),0,VLOOKUP(A5038,'INFORME SEVEN'!$A$1:$F$339,4,0))</f>
        <v>0</v>
      </c>
      <c r="F5038" s="29">
        <f>IF(ISERROR(VLOOKUP(A5038,'INFORME SEVEN'!$A$1:$F$339,5,0)),0,VLOOKUP(A5038,'INFORME SEVEN'!$A$1:$F$339,5,0))</f>
        <v>0</v>
      </c>
      <c r="G5038" s="65">
        <f t="shared" si="590"/>
        <v>0</v>
      </c>
      <c r="H5038" s="44">
        <f t="shared" si="586"/>
        <v>0</v>
      </c>
      <c r="I5038" s="46">
        <v>0</v>
      </c>
      <c r="J5038" s="31">
        <f t="shared" si="588"/>
        <v>0</v>
      </c>
      <c r="K5038" s="1">
        <f t="shared" si="589"/>
        <v>0</v>
      </c>
      <c r="L5038" s="1">
        <f t="shared" si="587"/>
        <v>6</v>
      </c>
    </row>
    <row r="5039" spans="1:12" ht="16.5" hidden="1" thickBot="1" x14ac:dyDescent="0.3">
      <c r="A5039" s="26">
        <v>9190</v>
      </c>
      <c r="B5039" s="48">
        <v>919000</v>
      </c>
      <c r="C5039" s="49" t="s">
        <v>2197</v>
      </c>
      <c r="D5039" s="39">
        <v>0</v>
      </c>
      <c r="E5039" s="29">
        <f>IF(ISERROR(VLOOKUP(A5039,'INFORME SEVEN'!$A$1:$F$339,4,0)),0,VLOOKUP(A5039,'INFORME SEVEN'!$A$1:$F$339,4,0))</f>
        <v>0</v>
      </c>
      <c r="F5039" s="29">
        <f>IF(ISERROR(VLOOKUP(A5039,'INFORME SEVEN'!$A$1:$F$339,5,0)),0,VLOOKUP(A5039,'INFORME SEVEN'!$A$1:$F$339,5,0))</f>
        <v>0</v>
      </c>
      <c r="G5039" s="39">
        <f t="shared" si="590"/>
        <v>0</v>
      </c>
      <c r="H5039" s="50">
        <f t="shared" si="586"/>
        <v>0</v>
      </c>
      <c r="I5039" s="51">
        <v>0</v>
      </c>
      <c r="J5039" s="31">
        <f t="shared" si="588"/>
        <v>0</v>
      </c>
      <c r="K5039" s="1">
        <f t="shared" si="589"/>
        <v>0</v>
      </c>
      <c r="L5039" s="1">
        <f t="shared" si="587"/>
        <v>4</v>
      </c>
    </row>
    <row r="5040" spans="1:12" ht="16.5" hidden="1" thickBot="1" x14ac:dyDescent="0.3">
      <c r="A5040" s="26">
        <v>919001</v>
      </c>
      <c r="B5040" s="42">
        <v>919001</v>
      </c>
      <c r="C5040" s="43" t="s">
        <v>2198</v>
      </c>
      <c r="D5040" s="44">
        <v>0</v>
      </c>
      <c r="E5040" s="29">
        <f>IF(ISERROR(VLOOKUP(A5040,'INFORME SEVEN'!$A$1:$F$339,4,0)),0,VLOOKUP(A5040,'INFORME SEVEN'!$A$1:$F$339,4,0))</f>
        <v>0</v>
      </c>
      <c r="F5040" s="29">
        <f>IF(ISERROR(VLOOKUP(A5040,'INFORME SEVEN'!$A$1:$F$339,5,0)),0,VLOOKUP(A5040,'INFORME SEVEN'!$A$1:$F$339,5,0))</f>
        <v>0</v>
      </c>
      <c r="G5040" s="65">
        <f t="shared" si="590"/>
        <v>0</v>
      </c>
      <c r="H5040" s="44">
        <f t="shared" si="586"/>
        <v>0</v>
      </c>
      <c r="I5040" s="46">
        <v>0</v>
      </c>
      <c r="J5040" s="31">
        <f t="shared" si="588"/>
        <v>0</v>
      </c>
      <c r="K5040" s="1">
        <f t="shared" si="589"/>
        <v>0</v>
      </c>
      <c r="L5040" s="1">
        <f t="shared" si="587"/>
        <v>6</v>
      </c>
    </row>
    <row r="5041" spans="1:12" ht="16.5" hidden="1" thickBot="1" x14ac:dyDescent="0.3">
      <c r="A5041" s="26">
        <v>919002</v>
      </c>
      <c r="B5041" s="42">
        <v>919002</v>
      </c>
      <c r="C5041" s="43" t="s">
        <v>2199</v>
      </c>
      <c r="D5041" s="44">
        <v>0</v>
      </c>
      <c r="E5041" s="29">
        <f>IF(ISERROR(VLOOKUP(A5041,'INFORME SEVEN'!$A$1:$F$339,4,0)),0,VLOOKUP(A5041,'INFORME SEVEN'!$A$1:$F$339,4,0))</f>
        <v>0</v>
      </c>
      <c r="F5041" s="29">
        <f>IF(ISERROR(VLOOKUP(A5041,'INFORME SEVEN'!$A$1:$F$339,5,0)),0,VLOOKUP(A5041,'INFORME SEVEN'!$A$1:$F$339,5,0))</f>
        <v>0</v>
      </c>
      <c r="G5041" s="65">
        <f t="shared" si="590"/>
        <v>0</v>
      </c>
      <c r="H5041" s="44">
        <f t="shared" si="586"/>
        <v>0</v>
      </c>
      <c r="I5041" s="46">
        <v>0</v>
      </c>
      <c r="J5041" s="31">
        <f t="shared" si="588"/>
        <v>0</v>
      </c>
      <c r="K5041" s="1">
        <f t="shared" si="589"/>
        <v>0</v>
      </c>
      <c r="L5041" s="1">
        <f t="shared" si="587"/>
        <v>6</v>
      </c>
    </row>
    <row r="5042" spans="1:12" ht="16.5" hidden="1" thickBot="1" x14ac:dyDescent="0.3">
      <c r="A5042" s="26">
        <v>919090</v>
      </c>
      <c r="B5042" s="42">
        <v>919090</v>
      </c>
      <c r="C5042" s="43" t="s">
        <v>2200</v>
      </c>
      <c r="D5042" s="44">
        <v>0</v>
      </c>
      <c r="E5042" s="29">
        <f>IF(ISERROR(VLOOKUP(A5042,'INFORME SEVEN'!$A$1:$F$339,4,0)),0,VLOOKUP(A5042,'INFORME SEVEN'!$A$1:$F$339,4,0))</f>
        <v>0</v>
      </c>
      <c r="F5042" s="29">
        <f>IF(ISERROR(VLOOKUP(A5042,'INFORME SEVEN'!$A$1:$F$339,5,0)),0,VLOOKUP(A5042,'INFORME SEVEN'!$A$1:$F$339,5,0))</f>
        <v>0</v>
      </c>
      <c r="G5042" s="65">
        <f t="shared" si="590"/>
        <v>0</v>
      </c>
      <c r="H5042" s="44">
        <f t="shared" si="586"/>
        <v>0</v>
      </c>
      <c r="I5042" s="46">
        <v>0</v>
      </c>
      <c r="J5042" s="31">
        <f t="shared" si="588"/>
        <v>0</v>
      </c>
      <c r="K5042" s="1">
        <f t="shared" si="589"/>
        <v>0</v>
      </c>
      <c r="L5042" s="1">
        <f t="shared" si="587"/>
        <v>6</v>
      </c>
    </row>
    <row r="5043" spans="1:12" ht="16.5" hidden="1" thickBot="1" x14ac:dyDescent="0.3">
      <c r="A5043" s="26">
        <v>92</v>
      </c>
      <c r="B5043" s="32">
        <v>920000</v>
      </c>
      <c r="C5043" s="33" t="s">
        <v>2201</v>
      </c>
      <c r="D5043" s="34">
        <v>0</v>
      </c>
      <c r="E5043" s="29">
        <f>IF(ISERROR(VLOOKUP(A5043,'INFORME SEVEN'!$A$1:$F$339,4,0)),0,VLOOKUP(A5043,'INFORME SEVEN'!$A$1:$F$339,4,0))</f>
        <v>0</v>
      </c>
      <c r="F5043" s="29">
        <f>IF(ISERROR(VLOOKUP(A5043,'INFORME SEVEN'!$A$1:$F$339,5,0)),0,VLOOKUP(A5043,'INFORME SEVEN'!$A$1:$F$339,5,0))</f>
        <v>0</v>
      </c>
      <c r="G5043" s="64">
        <f t="shared" si="590"/>
        <v>0</v>
      </c>
      <c r="H5043" s="34">
        <f t="shared" si="586"/>
        <v>0</v>
      </c>
      <c r="I5043" s="58">
        <v>0</v>
      </c>
      <c r="J5043" s="31">
        <f t="shared" si="588"/>
        <v>0</v>
      </c>
      <c r="K5043" s="1">
        <f t="shared" si="589"/>
        <v>0</v>
      </c>
      <c r="L5043" s="1">
        <f t="shared" si="587"/>
        <v>2</v>
      </c>
    </row>
    <row r="5044" spans="1:12" ht="16.5" thickBot="1" x14ac:dyDescent="0.3">
      <c r="A5044" s="26">
        <v>93</v>
      </c>
      <c r="B5044" s="448">
        <v>930000</v>
      </c>
      <c r="C5044" s="449" t="s">
        <v>2202</v>
      </c>
      <c r="D5044" s="64">
        <v>38486285</v>
      </c>
      <c r="E5044" s="35">
        <f>IF(ISERROR(VLOOKUP(A5044,'INFORME SEVEN'!$A$1:$F$339,4,0)),0,VLOOKUP(A5044,'INFORME SEVEN'!$A$1:$F$339,4,0))</f>
        <v>5428000000</v>
      </c>
      <c r="F5044" s="35">
        <f>IF(ISERROR(VLOOKUP(A5044,'INFORME SEVEN'!$A$1:$F$339,5,0)),0,VLOOKUP(A5044,'INFORME SEVEN'!$A$1:$F$339,5,0))</f>
        <v>5428000000</v>
      </c>
      <c r="G5044" s="64">
        <f>+D5044+F5044-E5044</f>
        <v>38486285</v>
      </c>
      <c r="H5044" s="35">
        <f>+H5052</f>
        <v>0</v>
      </c>
      <c r="I5044" s="36">
        <f>+I5052</f>
        <v>38486285</v>
      </c>
      <c r="J5044" s="31">
        <f t="shared" si="588"/>
        <v>0</v>
      </c>
      <c r="K5044" s="1">
        <f t="shared" si="589"/>
        <v>1</v>
      </c>
      <c r="L5044" s="1">
        <f t="shared" si="587"/>
        <v>2</v>
      </c>
    </row>
    <row r="5045" spans="1:12" ht="16.5" hidden="1" thickBot="1" x14ac:dyDescent="0.3">
      <c r="A5045" s="26">
        <v>9301</v>
      </c>
      <c r="B5045" s="48">
        <v>930100</v>
      </c>
      <c r="C5045" s="49" t="s">
        <v>2203</v>
      </c>
      <c r="D5045" s="39">
        <v>0</v>
      </c>
      <c r="E5045" s="29">
        <f>IF(ISERROR(VLOOKUP(A5045,'INFORME SEVEN'!$A$1:$F$339,4,0)),0,VLOOKUP(A5045,'INFORME SEVEN'!$A$1:$F$339,4,0))</f>
        <v>0</v>
      </c>
      <c r="F5045" s="29">
        <f>IF(ISERROR(VLOOKUP(A5045,'INFORME SEVEN'!$A$1:$F$339,5,0)),0,VLOOKUP(A5045,'INFORME SEVEN'!$A$1:$F$339,5,0))</f>
        <v>0</v>
      </c>
      <c r="G5045" s="39">
        <f t="shared" si="590"/>
        <v>0</v>
      </c>
      <c r="H5045" s="50">
        <f t="shared" ref="H5045:H5051" si="591">+G5045</f>
        <v>0</v>
      </c>
      <c r="I5045" s="51">
        <v>0</v>
      </c>
      <c r="J5045" s="31">
        <f t="shared" si="588"/>
        <v>0</v>
      </c>
      <c r="K5045" s="1">
        <f t="shared" si="589"/>
        <v>0</v>
      </c>
      <c r="L5045" s="1">
        <f t="shared" si="587"/>
        <v>4</v>
      </c>
    </row>
    <row r="5046" spans="1:12" ht="16.5" hidden="1" thickBot="1" x14ac:dyDescent="0.3">
      <c r="A5046" s="26">
        <v>930101</v>
      </c>
      <c r="B5046" s="42">
        <v>930101</v>
      </c>
      <c r="C5046" s="43" t="s">
        <v>2081</v>
      </c>
      <c r="D5046" s="44">
        <v>0</v>
      </c>
      <c r="E5046" s="29">
        <f>IF(ISERROR(VLOOKUP(A5046,'INFORME SEVEN'!$A$1:$F$339,4,0)),0,VLOOKUP(A5046,'INFORME SEVEN'!$A$1:$F$339,4,0))</f>
        <v>0</v>
      </c>
      <c r="F5046" s="29">
        <f>IF(ISERROR(VLOOKUP(A5046,'INFORME SEVEN'!$A$1:$F$339,5,0)),0,VLOOKUP(A5046,'INFORME SEVEN'!$A$1:$F$339,5,0))</f>
        <v>0</v>
      </c>
      <c r="G5046" s="65">
        <f t="shared" si="590"/>
        <v>0</v>
      </c>
      <c r="H5046" s="44">
        <f t="shared" si="591"/>
        <v>0</v>
      </c>
      <c r="I5046" s="46">
        <v>0</v>
      </c>
      <c r="J5046" s="31">
        <f t="shared" si="588"/>
        <v>0</v>
      </c>
      <c r="K5046" s="1">
        <f t="shared" si="589"/>
        <v>0</v>
      </c>
      <c r="L5046" s="1">
        <f t="shared" si="587"/>
        <v>6</v>
      </c>
    </row>
    <row r="5047" spans="1:12" ht="16.5" hidden="1" thickBot="1" x14ac:dyDescent="0.3">
      <c r="A5047" s="26">
        <v>930102</v>
      </c>
      <c r="B5047" s="42">
        <v>930102</v>
      </c>
      <c r="C5047" s="43" t="s">
        <v>870</v>
      </c>
      <c r="D5047" s="44">
        <v>0</v>
      </c>
      <c r="E5047" s="29">
        <f>IF(ISERROR(VLOOKUP(A5047,'INFORME SEVEN'!$A$1:$F$339,4,0)),0,VLOOKUP(A5047,'INFORME SEVEN'!$A$1:$F$339,4,0))</f>
        <v>0</v>
      </c>
      <c r="F5047" s="29">
        <f>IF(ISERROR(VLOOKUP(A5047,'INFORME SEVEN'!$A$1:$F$339,5,0)),0,VLOOKUP(A5047,'INFORME SEVEN'!$A$1:$F$339,5,0))</f>
        <v>0</v>
      </c>
      <c r="G5047" s="65">
        <f t="shared" si="590"/>
        <v>0</v>
      </c>
      <c r="H5047" s="44">
        <f t="shared" si="591"/>
        <v>0</v>
      </c>
      <c r="I5047" s="46">
        <v>0</v>
      </c>
      <c r="J5047" s="31">
        <f t="shared" si="588"/>
        <v>0</v>
      </c>
      <c r="K5047" s="1">
        <f t="shared" si="589"/>
        <v>0</v>
      </c>
      <c r="L5047" s="1">
        <f t="shared" si="587"/>
        <v>6</v>
      </c>
    </row>
    <row r="5048" spans="1:12" ht="16.5" hidden="1" thickBot="1" x14ac:dyDescent="0.3">
      <c r="A5048" s="26">
        <v>9304</v>
      </c>
      <c r="B5048" s="48">
        <v>930400</v>
      </c>
      <c r="C5048" s="49" t="s">
        <v>2204</v>
      </c>
      <c r="D5048" s="39">
        <v>0</v>
      </c>
      <c r="E5048" s="29">
        <f>IF(ISERROR(VLOOKUP(A5048,'INFORME SEVEN'!$A$1:$F$339,4,0)),0,VLOOKUP(A5048,'INFORME SEVEN'!$A$1:$F$339,4,0))</f>
        <v>0</v>
      </c>
      <c r="F5048" s="29">
        <f>IF(ISERROR(VLOOKUP(A5048,'INFORME SEVEN'!$A$1:$F$339,5,0)),0,VLOOKUP(A5048,'INFORME SEVEN'!$A$1:$F$339,5,0))</f>
        <v>0</v>
      </c>
      <c r="G5048" s="39">
        <f t="shared" si="590"/>
        <v>0</v>
      </c>
      <c r="H5048" s="50">
        <f t="shared" si="591"/>
        <v>0</v>
      </c>
      <c r="I5048" s="51">
        <v>0</v>
      </c>
      <c r="J5048" s="31">
        <f t="shared" si="588"/>
        <v>0</v>
      </c>
      <c r="K5048" s="1">
        <f t="shared" si="589"/>
        <v>0</v>
      </c>
      <c r="L5048" s="1">
        <f t="shared" si="587"/>
        <v>4</v>
      </c>
    </row>
    <row r="5049" spans="1:12" ht="16.5" hidden="1" thickBot="1" x14ac:dyDescent="0.3">
      <c r="A5049" s="26">
        <v>930401</v>
      </c>
      <c r="B5049" s="42">
        <v>930401</v>
      </c>
      <c r="C5049" s="43" t="s">
        <v>2205</v>
      </c>
      <c r="D5049" s="44">
        <v>0</v>
      </c>
      <c r="E5049" s="29">
        <f>IF(ISERROR(VLOOKUP(A5049,'INFORME SEVEN'!$A$1:$F$339,4,0)),0,VLOOKUP(A5049,'INFORME SEVEN'!$A$1:$F$339,4,0))</f>
        <v>0</v>
      </c>
      <c r="F5049" s="29">
        <f>IF(ISERROR(VLOOKUP(A5049,'INFORME SEVEN'!$A$1:$F$339,5,0)),0,VLOOKUP(A5049,'INFORME SEVEN'!$A$1:$F$339,5,0))</f>
        <v>0</v>
      </c>
      <c r="G5049" s="65">
        <f t="shared" si="590"/>
        <v>0</v>
      </c>
      <c r="H5049" s="44">
        <f t="shared" si="591"/>
        <v>0</v>
      </c>
      <c r="I5049" s="46">
        <v>0</v>
      </c>
      <c r="J5049" s="31">
        <f t="shared" si="588"/>
        <v>0</v>
      </c>
      <c r="K5049" s="1">
        <f t="shared" si="589"/>
        <v>0</v>
      </c>
      <c r="L5049" s="1">
        <f t="shared" si="587"/>
        <v>6</v>
      </c>
    </row>
    <row r="5050" spans="1:12" ht="16.5" hidden="1" thickBot="1" x14ac:dyDescent="0.3">
      <c r="A5050" s="26">
        <v>930402</v>
      </c>
      <c r="B5050" s="42">
        <v>930402</v>
      </c>
      <c r="C5050" s="43" t="s">
        <v>2206</v>
      </c>
      <c r="D5050" s="44">
        <v>0</v>
      </c>
      <c r="E5050" s="29">
        <f>IF(ISERROR(VLOOKUP(A5050,'INFORME SEVEN'!$A$1:$F$339,4,0)),0,VLOOKUP(A5050,'INFORME SEVEN'!$A$1:$F$339,4,0))</f>
        <v>0</v>
      </c>
      <c r="F5050" s="29">
        <f>IF(ISERROR(VLOOKUP(A5050,'INFORME SEVEN'!$A$1:$F$339,5,0)),0,VLOOKUP(A5050,'INFORME SEVEN'!$A$1:$F$339,5,0))</f>
        <v>0</v>
      </c>
      <c r="G5050" s="65">
        <f t="shared" si="590"/>
        <v>0</v>
      </c>
      <c r="H5050" s="44">
        <f t="shared" si="591"/>
        <v>0</v>
      </c>
      <c r="I5050" s="46">
        <v>0</v>
      </c>
      <c r="J5050" s="31">
        <f t="shared" si="588"/>
        <v>0</v>
      </c>
      <c r="K5050" s="1">
        <f t="shared" si="589"/>
        <v>0</v>
      </c>
      <c r="L5050" s="1">
        <f t="shared" si="587"/>
        <v>6</v>
      </c>
    </row>
    <row r="5051" spans="1:12" ht="16.5" hidden="1" thickBot="1" x14ac:dyDescent="0.3">
      <c r="A5051" s="26">
        <v>930403</v>
      </c>
      <c r="B5051" s="42">
        <v>930403</v>
      </c>
      <c r="C5051" s="43" t="s">
        <v>2207</v>
      </c>
      <c r="D5051" s="44">
        <v>0</v>
      </c>
      <c r="E5051" s="29">
        <f>IF(ISERROR(VLOOKUP(A5051,'INFORME SEVEN'!$A$1:$F$339,4,0)),0,VLOOKUP(A5051,'INFORME SEVEN'!$A$1:$F$339,4,0))</f>
        <v>0</v>
      </c>
      <c r="F5051" s="29">
        <f>IF(ISERROR(VLOOKUP(A5051,'INFORME SEVEN'!$A$1:$F$339,5,0)),0,VLOOKUP(A5051,'INFORME SEVEN'!$A$1:$F$339,5,0))</f>
        <v>0</v>
      </c>
      <c r="G5051" s="65">
        <f t="shared" si="590"/>
        <v>0</v>
      </c>
      <c r="H5051" s="44">
        <f t="shared" si="591"/>
        <v>0</v>
      </c>
      <c r="I5051" s="46">
        <v>0</v>
      </c>
      <c r="J5051" s="31">
        <f t="shared" si="588"/>
        <v>0</v>
      </c>
      <c r="K5051" s="1">
        <f t="shared" si="589"/>
        <v>0</v>
      </c>
      <c r="L5051" s="1">
        <f t="shared" si="587"/>
        <v>6</v>
      </c>
    </row>
    <row r="5052" spans="1:12" ht="16.5" thickBot="1" x14ac:dyDescent="0.3">
      <c r="A5052" s="26">
        <v>9306</v>
      </c>
      <c r="B5052" s="37">
        <v>930600</v>
      </c>
      <c r="C5052" s="38" t="s">
        <v>2208</v>
      </c>
      <c r="D5052" s="39">
        <v>38486285</v>
      </c>
      <c r="E5052" s="40">
        <f>IF(ISERROR(VLOOKUP(A5052,'INFORME SEVEN'!$A$1:$F$339,4,0)),0,VLOOKUP(A5052,'INFORME SEVEN'!$A$1:$F$339,4,0))</f>
        <v>5428000000</v>
      </c>
      <c r="F5052" s="40">
        <f>IF(ISERROR(VLOOKUP(A5052,'INFORME SEVEN'!$A$1:$F$339,5,0)),0,VLOOKUP(A5052,'INFORME SEVEN'!$A$1:$F$339,5,0))</f>
        <v>5428000000</v>
      </c>
      <c r="G5052" s="50">
        <f>+D5052+F5052-E5052</f>
        <v>38486285</v>
      </c>
      <c r="H5052" s="40">
        <v>0</v>
      </c>
      <c r="I5052" s="41">
        <f>+I5055</f>
        <v>38486285</v>
      </c>
      <c r="J5052" s="31">
        <f t="shared" si="588"/>
        <v>0</v>
      </c>
      <c r="K5052" s="1">
        <f t="shared" si="589"/>
        <v>1</v>
      </c>
      <c r="L5052" s="1">
        <f t="shared" si="587"/>
        <v>4</v>
      </c>
    </row>
    <row r="5053" spans="1:12" ht="16.5" hidden="1" thickBot="1" x14ac:dyDescent="0.3">
      <c r="A5053" s="26">
        <v>930601</v>
      </c>
      <c r="B5053" s="42">
        <v>930601</v>
      </c>
      <c r="C5053" s="43" t="s">
        <v>801</v>
      </c>
      <c r="D5053" s="44">
        <v>0</v>
      </c>
      <c r="E5053" s="29">
        <f>IF(ISERROR(VLOOKUP(A5053,'INFORME SEVEN'!$A$1:$F$339,4,0)),0,VLOOKUP(A5053,'INFORME SEVEN'!$A$1:$F$339,4,0))</f>
        <v>0</v>
      </c>
      <c r="F5053" s="29">
        <f>IF(ISERROR(VLOOKUP(A5053,'INFORME SEVEN'!$A$1:$F$339,5,0)),0,VLOOKUP(A5053,'INFORME SEVEN'!$A$1:$F$339,5,0))</f>
        <v>0</v>
      </c>
      <c r="G5053" s="65">
        <f t="shared" si="590"/>
        <v>0</v>
      </c>
      <c r="H5053" s="44">
        <f t="shared" ref="H5053:H5054" si="592">+G5053</f>
        <v>0</v>
      </c>
      <c r="I5053" s="46">
        <v>0</v>
      </c>
      <c r="J5053" s="31">
        <f t="shared" si="588"/>
        <v>0</v>
      </c>
      <c r="K5053" s="1">
        <f t="shared" si="589"/>
        <v>0</v>
      </c>
      <c r="L5053" s="1">
        <f t="shared" si="587"/>
        <v>6</v>
      </c>
    </row>
    <row r="5054" spans="1:12" ht="16.5" hidden="1" thickBot="1" x14ac:dyDescent="0.3">
      <c r="A5054" s="26">
        <v>930602</v>
      </c>
      <c r="B5054" s="42">
        <v>930602</v>
      </c>
      <c r="C5054" s="43" t="s">
        <v>888</v>
      </c>
      <c r="D5054" s="44">
        <v>0</v>
      </c>
      <c r="E5054" s="29">
        <f>IF(ISERROR(VLOOKUP(A5054,'INFORME SEVEN'!$A$1:$F$339,4,0)),0,VLOOKUP(A5054,'INFORME SEVEN'!$A$1:$F$339,4,0))</f>
        <v>0</v>
      </c>
      <c r="F5054" s="29">
        <f>IF(ISERROR(VLOOKUP(A5054,'INFORME SEVEN'!$A$1:$F$339,5,0)),0,VLOOKUP(A5054,'INFORME SEVEN'!$A$1:$F$339,5,0))</f>
        <v>0</v>
      </c>
      <c r="G5054" s="65">
        <f t="shared" si="590"/>
        <v>0</v>
      </c>
      <c r="H5054" s="44">
        <f t="shared" si="592"/>
        <v>0</v>
      </c>
      <c r="I5054" s="46">
        <v>0</v>
      </c>
      <c r="J5054" s="31">
        <f t="shared" si="588"/>
        <v>0</v>
      </c>
      <c r="K5054" s="1">
        <f t="shared" si="589"/>
        <v>0</v>
      </c>
      <c r="L5054" s="1">
        <f t="shared" si="587"/>
        <v>6</v>
      </c>
    </row>
    <row r="5055" spans="1:12" ht="16.5" thickBot="1" x14ac:dyDescent="0.3">
      <c r="A5055" s="26">
        <v>930616</v>
      </c>
      <c r="B5055" s="450">
        <v>930616</v>
      </c>
      <c r="C5055" s="451" t="s">
        <v>2083</v>
      </c>
      <c r="D5055" s="65">
        <v>38486285</v>
      </c>
      <c r="E5055" s="45">
        <f>IF(ISERROR(VLOOKUP(A5055,'INFORME SEVEN'!$A$1:$F$339,4,0)),0,VLOOKUP(A5055,'INFORME SEVEN'!$A$1:$F$339,4,0))</f>
        <v>5428000000</v>
      </c>
      <c r="F5055" s="45">
        <f>IF(ISERROR(VLOOKUP(A5055,'INFORME SEVEN'!$A$1:$F$339,5,0)),0,VLOOKUP(A5055,'INFORME SEVEN'!$A$1:$F$339,5,0))</f>
        <v>5428000000</v>
      </c>
      <c r="G5055" s="50">
        <f>+D5055+F5055-E5055</f>
        <v>38486285</v>
      </c>
      <c r="H5055" s="45">
        <v>0</v>
      </c>
      <c r="I5055" s="47">
        <f>+G5055</f>
        <v>38486285</v>
      </c>
      <c r="J5055" s="31">
        <f t="shared" si="588"/>
        <v>0</v>
      </c>
      <c r="K5055" s="1">
        <f t="shared" si="589"/>
        <v>1</v>
      </c>
      <c r="L5055" s="1">
        <f t="shared" si="587"/>
        <v>6</v>
      </c>
    </row>
    <row r="5056" spans="1:12" ht="16.5" hidden="1" thickBot="1" x14ac:dyDescent="0.3">
      <c r="A5056" s="26">
        <v>930617</v>
      </c>
      <c r="B5056" s="42">
        <v>930617</v>
      </c>
      <c r="C5056" s="43" t="s">
        <v>803</v>
      </c>
      <c r="D5056" s="44">
        <v>0</v>
      </c>
      <c r="E5056" s="29">
        <f>IF(ISERROR(VLOOKUP(A5056,'INFORME SEVEN'!$A$1:$F$339,4,0)),0,VLOOKUP(A5056,'INFORME SEVEN'!$A$1:$F$339,4,0))</f>
        <v>0</v>
      </c>
      <c r="F5056" s="29">
        <f>IF(ISERROR(VLOOKUP(A5056,'INFORME SEVEN'!$A$1:$F$339,5,0)),0,VLOOKUP(A5056,'INFORME SEVEN'!$A$1:$F$339,5,0))</f>
        <v>0</v>
      </c>
      <c r="G5056" s="65">
        <f t="shared" si="590"/>
        <v>0</v>
      </c>
      <c r="H5056" s="44">
        <f t="shared" ref="H5056:H5119" si="593">+G5056</f>
        <v>0</v>
      </c>
      <c r="I5056" s="46">
        <v>0</v>
      </c>
      <c r="J5056" s="31">
        <f t="shared" si="588"/>
        <v>0</v>
      </c>
      <c r="K5056" s="1">
        <f t="shared" si="589"/>
        <v>0</v>
      </c>
      <c r="L5056" s="1">
        <f t="shared" si="587"/>
        <v>6</v>
      </c>
    </row>
    <row r="5057" spans="1:12" ht="16.5" hidden="1" thickBot="1" x14ac:dyDescent="0.3">
      <c r="A5057" s="26">
        <v>930618</v>
      </c>
      <c r="B5057" s="42">
        <v>930618</v>
      </c>
      <c r="C5057" s="43" t="s">
        <v>805</v>
      </c>
      <c r="D5057" s="44">
        <v>0</v>
      </c>
      <c r="E5057" s="29">
        <f>IF(ISERROR(VLOOKUP(A5057,'INFORME SEVEN'!$A$1:$F$339,4,0)),0,VLOOKUP(A5057,'INFORME SEVEN'!$A$1:$F$339,4,0))</f>
        <v>0</v>
      </c>
      <c r="F5057" s="29">
        <f>IF(ISERROR(VLOOKUP(A5057,'INFORME SEVEN'!$A$1:$F$339,5,0)),0,VLOOKUP(A5057,'INFORME SEVEN'!$A$1:$F$339,5,0))</f>
        <v>0</v>
      </c>
      <c r="G5057" s="65">
        <f t="shared" si="590"/>
        <v>0</v>
      </c>
      <c r="H5057" s="44">
        <f t="shared" si="593"/>
        <v>0</v>
      </c>
      <c r="I5057" s="46">
        <v>0</v>
      </c>
      <c r="J5057" s="31">
        <f t="shared" si="588"/>
        <v>0</v>
      </c>
      <c r="K5057" s="1">
        <f t="shared" si="589"/>
        <v>0</v>
      </c>
      <c r="L5057" s="1">
        <f t="shared" si="587"/>
        <v>6</v>
      </c>
    </row>
    <row r="5058" spans="1:12" ht="16.5" hidden="1" thickBot="1" x14ac:dyDescent="0.3">
      <c r="A5058" s="26">
        <v>930690</v>
      </c>
      <c r="B5058" s="42">
        <v>930690</v>
      </c>
      <c r="C5058" s="43" t="s">
        <v>2209</v>
      </c>
      <c r="D5058" s="44">
        <v>0</v>
      </c>
      <c r="E5058" s="29">
        <f>IF(ISERROR(VLOOKUP(A5058,'INFORME SEVEN'!$A$1:$F$339,4,0)),0,VLOOKUP(A5058,'INFORME SEVEN'!$A$1:$F$339,4,0))</f>
        <v>0</v>
      </c>
      <c r="F5058" s="29">
        <f>IF(ISERROR(VLOOKUP(A5058,'INFORME SEVEN'!$A$1:$F$339,5,0)),0,VLOOKUP(A5058,'INFORME SEVEN'!$A$1:$F$339,5,0))</f>
        <v>0</v>
      </c>
      <c r="G5058" s="65">
        <f t="shared" si="590"/>
        <v>0</v>
      </c>
      <c r="H5058" s="44">
        <f t="shared" si="593"/>
        <v>0</v>
      </c>
      <c r="I5058" s="46">
        <v>0</v>
      </c>
      <c r="J5058" s="31">
        <f t="shared" si="588"/>
        <v>0</v>
      </c>
      <c r="K5058" s="1">
        <f t="shared" si="589"/>
        <v>0</v>
      </c>
      <c r="L5058" s="1">
        <f t="shared" si="587"/>
        <v>6</v>
      </c>
    </row>
    <row r="5059" spans="1:12" ht="16.5" hidden="1" thickBot="1" x14ac:dyDescent="0.3">
      <c r="A5059" s="26">
        <v>9307</v>
      </c>
      <c r="B5059" s="48">
        <v>930700</v>
      </c>
      <c r="C5059" s="49" t="s">
        <v>2085</v>
      </c>
      <c r="D5059" s="39">
        <v>0</v>
      </c>
      <c r="E5059" s="29">
        <f>IF(ISERROR(VLOOKUP(A5059,'INFORME SEVEN'!$A$1:$F$339,4,0)),0,VLOOKUP(A5059,'INFORME SEVEN'!$A$1:$F$339,4,0))</f>
        <v>0</v>
      </c>
      <c r="F5059" s="29">
        <f>IF(ISERROR(VLOOKUP(A5059,'INFORME SEVEN'!$A$1:$F$339,5,0)),0,VLOOKUP(A5059,'INFORME SEVEN'!$A$1:$F$339,5,0))</f>
        <v>0</v>
      </c>
      <c r="G5059" s="39">
        <f t="shared" si="590"/>
        <v>0</v>
      </c>
      <c r="H5059" s="50">
        <f t="shared" si="593"/>
        <v>0</v>
      </c>
      <c r="I5059" s="51">
        <v>0</v>
      </c>
      <c r="J5059" s="31">
        <f t="shared" si="588"/>
        <v>0</v>
      </c>
      <c r="K5059" s="1">
        <f t="shared" si="589"/>
        <v>0</v>
      </c>
      <c r="L5059" s="1">
        <f t="shared" si="587"/>
        <v>4</v>
      </c>
    </row>
    <row r="5060" spans="1:12" ht="16.5" hidden="1" thickBot="1" x14ac:dyDescent="0.3">
      <c r="A5060" s="26">
        <v>930701</v>
      </c>
      <c r="B5060" s="42">
        <v>930701</v>
      </c>
      <c r="C5060" s="43" t="s">
        <v>894</v>
      </c>
      <c r="D5060" s="44">
        <v>0</v>
      </c>
      <c r="E5060" s="29">
        <f>IF(ISERROR(VLOOKUP(A5060,'INFORME SEVEN'!$A$1:$F$339,4,0)),0,VLOOKUP(A5060,'INFORME SEVEN'!$A$1:$F$339,4,0))</f>
        <v>0</v>
      </c>
      <c r="F5060" s="29">
        <f>IF(ISERROR(VLOOKUP(A5060,'INFORME SEVEN'!$A$1:$F$339,5,0)),0,VLOOKUP(A5060,'INFORME SEVEN'!$A$1:$F$339,5,0))</f>
        <v>0</v>
      </c>
      <c r="G5060" s="65">
        <f t="shared" si="590"/>
        <v>0</v>
      </c>
      <c r="H5060" s="44">
        <f t="shared" si="593"/>
        <v>0</v>
      </c>
      <c r="I5060" s="46">
        <v>0</v>
      </c>
      <c r="J5060" s="31">
        <f t="shared" si="588"/>
        <v>0</v>
      </c>
      <c r="K5060" s="1">
        <f t="shared" si="589"/>
        <v>0</v>
      </c>
      <c r="L5060" s="1">
        <f t="shared" si="587"/>
        <v>6</v>
      </c>
    </row>
    <row r="5061" spans="1:12" ht="16.5" hidden="1" thickBot="1" x14ac:dyDescent="0.3">
      <c r="A5061" s="26">
        <v>930702</v>
      </c>
      <c r="B5061" s="42">
        <v>930702</v>
      </c>
      <c r="C5061" s="43" t="s">
        <v>2210</v>
      </c>
      <c r="D5061" s="44">
        <v>0</v>
      </c>
      <c r="E5061" s="29">
        <f>IF(ISERROR(VLOOKUP(A5061,'INFORME SEVEN'!$A$1:$F$339,4,0)),0,VLOOKUP(A5061,'INFORME SEVEN'!$A$1:$F$339,4,0))</f>
        <v>0</v>
      </c>
      <c r="F5061" s="29">
        <f>IF(ISERROR(VLOOKUP(A5061,'INFORME SEVEN'!$A$1:$F$339,5,0)),0,VLOOKUP(A5061,'INFORME SEVEN'!$A$1:$F$339,5,0))</f>
        <v>0</v>
      </c>
      <c r="G5061" s="65">
        <f t="shared" si="590"/>
        <v>0</v>
      </c>
      <c r="H5061" s="44">
        <f t="shared" si="593"/>
        <v>0</v>
      </c>
      <c r="I5061" s="46">
        <v>0</v>
      </c>
      <c r="J5061" s="31">
        <f t="shared" si="588"/>
        <v>0</v>
      </c>
      <c r="K5061" s="1">
        <f t="shared" si="589"/>
        <v>0</v>
      </c>
      <c r="L5061" s="1">
        <f t="shared" si="587"/>
        <v>6</v>
      </c>
    </row>
    <row r="5062" spans="1:12" ht="16.5" hidden="1" thickBot="1" x14ac:dyDescent="0.3">
      <c r="A5062" s="26">
        <v>930703</v>
      </c>
      <c r="B5062" s="42">
        <v>930703</v>
      </c>
      <c r="C5062" s="43" t="s">
        <v>2211</v>
      </c>
      <c r="D5062" s="44">
        <v>0</v>
      </c>
      <c r="E5062" s="29">
        <f>IF(ISERROR(VLOOKUP(A5062,'INFORME SEVEN'!$A$1:$F$339,4,0)),0,VLOOKUP(A5062,'INFORME SEVEN'!$A$1:$F$339,4,0))</f>
        <v>0</v>
      </c>
      <c r="F5062" s="29">
        <f>IF(ISERROR(VLOOKUP(A5062,'INFORME SEVEN'!$A$1:$F$339,5,0)),0,VLOOKUP(A5062,'INFORME SEVEN'!$A$1:$F$339,5,0))</f>
        <v>0</v>
      </c>
      <c r="G5062" s="65">
        <f t="shared" si="590"/>
        <v>0</v>
      </c>
      <c r="H5062" s="44">
        <f t="shared" si="593"/>
        <v>0</v>
      </c>
      <c r="I5062" s="46">
        <v>0</v>
      </c>
      <c r="J5062" s="31">
        <f t="shared" si="588"/>
        <v>0</v>
      </c>
      <c r="K5062" s="1">
        <f t="shared" si="589"/>
        <v>0</v>
      </c>
      <c r="L5062" s="1">
        <f t="shared" si="587"/>
        <v>6</v>
      </c>
    </row>
    <row r="5063" spans="1:12" ht="16.5" hidden="1" thickBot="1" x14ac:dyDescent="0.3">
      <c r="A5063" s="26">
        <v>930704</v>
      </c>
      <c r="B5063" s="42">
        <v>930704</v>
      </c>
      <c r="C5063" s="43" t="s">
        <v>2212</v>
      </c>
      <c r="D5063" s="44">
        <v>0</v>
      </c>
      <c r="E5063" s="29">
        <f>IF(ISERROR(VLOOKUP(A5063,'INFORME SEVEN'!$A$1:$F$339,4,0)),0,VLOOKUP(A5063,'INFORME SEVEN'!$A$1:$F$339,4,0))</f>
        <v>0</v>
      </c>
      <c r="F5063" s="29">
        <f>IF(ISERROR(VLOOKUP(A5063,'INFORME SEVEN'!$A$1:$F$339,5,0)),0,VLOOKUP(A5063,'INFORME SEVEN'!$A$1:$F$339,5,0))</f>
        <v>0</v>
      </c>
      <c r="G5063" s="65">
        <f t="shared" si="590"/>
        <v>0</v>
      </c>
      <c r="H5063" s="44">
        <f t="shared" si="593"/>
        <v>0</v>
      </c>
      <c r="I5063" s="46">
        <v>0</v>
      </c>
      <c r="J5063" s="31">
        <f t="shared" si="588"/>
        <v>0</v>
      </c>
      <c r="K5063" s="1">
        <f t="shared" si="589"/>
        <v>0</v>
      </c>
      <c r="L5063" s="1">
        <f t="shared" si="587"/>
        <v>6</v>
      </c>
    </row>
    <row r="5064" spans="1:12" ht="16.5" hidden="1" thickBot="1" x14ac:dyDescent="0.3">
      <c r="A5064" s="26">
        <v>9308</v>
      </c>
      <c r="B5064" s="48">
        <v>930800</v>
      </c>
      <c r="C5064" s="49" t="s">
        <v>2213</v>
      </c>
      <c r="D5064" s="39">
        <v>0</v>
      </c>
      <c r="E5064" s="29">
        <f>IF(ISERROR(VLOOKUP(A5064,'INFORME SEVEN'!$A$1:$F$339,4,0)),0,VLOOKUP(A5064,'INFORME SEVEN'!$A$1:$F$339,4,0))</f>
        <v>0</v>
      </c>
      <c r="F5064" s="29">
        <f>IF(ISERROR(VLOOKUP(A5064,'INFORME SEVEN'!$A$1:$F$339,5,0)),0,VLOOKUP(A5064,'INFORME SEVEN'!$A$1:$F$339,5,0))</f>
        <v>0</v>
      </c>
      <c r="G5064" s="39">
        <f t="shared" si="590"/>
        <v>0</v>
      </c>
      <c r="H5064" s="50">
        <f t="shared" si="593"/>
        <v>0</v>
      </c>
      <c r="I5064" s="51">
        <v>0</v>
      </c>
      <c r="J5064" s="31">
        <f t="shared" si="588"/>
        <v>0</v>
      </c>
      <c r="K5064" s="1">
        <f t="shared" si="589"/>
        <v>0</v>
      </c>
      <c r="L5064" s="1">
        <f t="shared" si="587"/>
        <v>4</v>
      </c>
    </row>
    <row r="5065" spans="1:12" ht="16.5" hidden="1" thickBot="1" x14ac:dyDescent="0.3">
      <c r="A5065" s="26">
        <v>930801</v>
      </c>
      <c r="B5065" s="42">
        <v>930801</v>
      </c>
      <c r="C5065" s="43" t="s">
        <v>1364</v>
      </c>
      <c r="D5065" s="44">
        <v>0</v>
      </c>
      <c r="E5065" s="29">
        <f>IF(ISERROR(VLOOKUP(A5065,'INFORME SEVEN'!$A$1:$F$339,4,0)),0,VLOOKUP(A5065,'INFORME SEVEN'!$A$1:$F$339,4,0))</f>
        <v>0</v>
      </c>
      <c r="F5065" s="29">
        <f>IF(ISERROR(VLOOKUP(A5065,'INFORME SEVEN'!$A$1:$F$339,5,0)),0,VLOOKUP(A5065,'INFORME SEVEN'!$A$1:$F$339,5,0))</f>
        <v>0</v>
      </c>
      <c r="G5065" s="65">
        <f t="shared" si="590"/>
        <v>0</v>
      </c>
      <c r="H5065" s="44">
        <f t="shared" si="593"/>
        <v>0</v>
      </c>
      <c r="I5065" s="46">
        <v>0</v>
      </c>
      <c r="J5065" s="31">
        <f t="shared" si="588"/>
        <v>0</v>
      </c>
      <c r="K5065" s="1">
        <f t="shared" si="589"/>
        <v>0</v>
      </c>
      <c r="L5065" s="1">
        <f t="shared" si="587"/>
        <v>6</v>
      </c>
    </row>
    <row r="5066" spans="1:12" ht="16.5" hidden="1" thickBot="1" x14ac:dyDescent="0.3">
      <c r="A5066" s="26">
        <v>930802</v>
      </c>
      <c r="B5066" s="42">
        <v>930802</v>
      </c>
      <c r="C5066" s="43" t="s">
        <v>801</v>
      </c>
      <c r="D5066" s="44">
        <v>0</v>
      </c>
      <c r="E5066" s="29">
        <f>IF(ISERROR(VLOOKUP(A5066,'INFORME SEVEN'!$A$1:$F$339,4,0)),0,VLOOKUP(A5066,'INFORME SEVEN'!$A$1:$F$339,4,0))</f>
        <v>0</v>
      </c>
      <c r="F5066" s="29">
        <f>IF(ISERROR(VLOOKUP(A5066,'INFORME SEVEN'!$A$1:$F$339,5,0)),0,VLOOKUP(A5066,'INFORME SEVEN'!$A$1:$F$339,5,0))</f>
        <v>0</v>
      </c>
      <c r="G5066" s="65">
        <f t="shared" si="590"/>
        <v>0</v>
      </c>
      <c r="H5066" s="44">
        <f t="shared" si="593"/>
        <v>0</v>
      </c>
      <c r="I5066" s="46">
        <v>0</v>
      </c>
      <c r="J5066" s="31">
        <f t="shared" si="588"/>
        <v>0</v>
      </c>
      <c r="K5066" s="1">
        <f t="shared" si="589"/>
        <v>0</v>
      </c>
      <c r="L5066" s="1">
        <f t="shared" si="587"/>
        <v>6</v>
      </c>
    </row>
    <row r="5067" spans="1:12" ht="16.5" hidden="1" thickBot="1" x14ac:dyDescent="0.3">
      <c r="A5067" s="26">
        <v>930803</v>
      </c>
      <c r="B5067" s="42">
        <v>930803</v>
      </c>
      <c r="C5067" s="43" t="s">
        <v>2214</v>
      </c>
      <c r="D5067" s="44">
        <v>0</v>
      </c>
      <c r="E5067" s="29">
        <f>IF(ISERROR(VLOOKUP(A5067,'INFORME SEVEN'!$A$1:$F$339,4,0)),0,VLOOKUP(A5067,'INFORME SEVEN'!$A$1:$F$339,4,0))</f>
        <v>0</v>
      </c>
      <c r="F5067" s="29">
        <f>IF(ISERROR(VLOOKUP(A5067,'INFORME SEVEN'!$A$1:$F$339,5,0)),0,VLOOKUP(A5067,'INFORME SEVEN'!$A$1:$F$339,5,0))</f>
        <v>0</v>
      </c>
      <c r="G5067" s="65">
        <f t="shared" si="590"/>
        <v>0</v>
      </c>
      <c r="H5067" s="44">
        <f t="shared" si="593"/>
        <v>0</v>
      </c>
      <c r="I5067" s="46">
        <v>0</v>
      </c>
      <c r="J5067" s="31">
        <f t="shared" si="588"/>
        <v>0</v>
      </c>
      <c r="K5067" s="1">
        <f t="shared" si="589"/>
        <v>0</v>
      </c>
      <c r="L5067" s="1">
        <f t="shared" si="587"/>
        <v>6</v>
      </c>
    </row>
    <row r="5068" spans="1:12" ht="16.5" hidden="1" thickBot="1" x14ac:dyDescent="0.3">
      <c r="A5068" s="26">
        <v>930804</v>
      </c>
      <c r="B5068" s="42">
        <v>930804</v>
      </c>
      <c r="C5068" s="43" t="s">
        <v>2215</v>
      </c>
      <c r="D5068" s="44">
        <v>0</v>
      </c>
      <c r="E5068" s="29">
        <f>IF(ISERROR(VLOOKUP(A5068,'INFORME SEVEN'!$A$1:$F$339,4,0)),0,VLOOKUP(A5068,'INFORME SEVEN'!$A$1:$F$339,4,0))</f>
        <v>0</v>
      </c>
      <c r="F5068" s="29">
        <f>IF(ISERROR(VLOOKUP(A5068,'INFORME SEVEN'!$A$1:$F$339,5,0)),0,VLOOKUP(A5068,'INFORME SEVEN'!$A$1:$F$339,5,0))</f>
        <v>0</v>
      </c>
      <c r="G5068" s="65">
        <f t="shared" si="590"/>
        <v>0</v>
      </c>
      <c r="H5068" s="44">
        <f t="shared" si="593"/>
        <v>0</v>
      </c>
      <c r="I5068" s="46">
        <v>0</v>
      </c>
      <c r="J5068" s="31">
        <f t="shared" si="588"/>
        <v>0</v>
      </c>
      <c r="K5068" s="1">
        <f t="shared" si="589"/>
        <v>0</v>
      </c>
      <c r="L5068" s="1">
        <f t="shared" si="587"/>
        <v>6</v>
      </c>
    </row>
    <row r="5069" spans="1:12" ht="16.5" hidden="1" thickBot="1" x14ac:dyDescent="0.3">
      <c r="A5069" s="26">
        <v>930805</v>
      </c>
      <c r="B5069" s="42">
        <v>930805</v>
      </c>
      <c r="C5069" s="43" t="s">
        <v>870</v>
      </c>
      <c r="D5069" s="44">
        <v>0</v>
      </c>
      <c r="E5069" s="29">
        <f>IF(ISERROR(VLOOKUP(A5069,'INFORME SEVEN'!$A$1:$F$339,4,0)),0,VLOOKUP(A5069,'INFORME SEVEN'!$A$1:$F$339,4,0))</f>
        <v>0</v>
      </c>
      <c r="F5069" s="29">
        <f>IF(ISERROR(VLOOKUP(A5069,'INFORME SEVEN'!$A$1:$F$339,5,0)),0,VLOOKUP(A5069,'INFORME SEVEN'!$A$1:$F$339,5,0))</f>
        <v>0</v>
      </c>
      <c r="G5069" s="65">
        <f t="shared" si="590"/>
        <v>0</v>
      </c>
      <c r="H5069" s="44">
        <f t="shared" si="593"/>
        <v>0</v>
      </c>
      <c r="I5069" s="46">
        <v>0</v>
      </c>
      <c r="J5069" s="31">
        <f t="shared" si="588"/>
        <v>0</v>
      </c>
      <c r="K5069" s="1">
        <f t="shared" si="589"/>
        <v>0</v>
      </c>
      <c r="L5069" s="1">
        <f t="shared" ref="L5069:L5132" si="594">+LEN(A5069)</f>
        <v>6</v>
      </c>
    </row>
    <row r="5070" spans="1:12" ht="16.5" hidden="1" thickBot="1" x14ac:dyDescent="0.3">
      <c r="A5070" s="26">
        <v>930806</v>
      </c>
      <c r="B5070" s="42">
        <v>930806</v>
      </c>
      <c r="C5070" s="43" t="s">
        <v>2081</v>
      </c>
      <c r="D5070" s="44">
        <v>0</v>
      </c>
      <c r="E5070" s="29">
        <f>IF(ISERROR(VLOOKUP(A5070,'INFORME SEVEN'!$A$1:$F$339,4,0)),0,VLOOKUP(A5070,'INFORME SEVEN'!$A$1:$F$339,4,0))</f>
        <v>0</v>
      </c>
      <c r="F5070" s="29">
        <f>IF(ISERROR(VLOOKUP(A5070,'INFORME SEVEN'!$A$1:$F$339,5,0)),0,VLOOKUP(A5070,'INFORME SEVEN'!$A$1:$F$339,5,0))</f>
        <v>0</v>
      </c>
      <c r="G5070" s="65">
        <f t="shared" si="590"/>
        <v>0</v>
      </c>
      <c r="H5070" s="44">
        <f t="shared" si="593"/>
        <v>0</v>
      </c>
      <c r="I5070" s="46">
        <v>0</v>
      </c>
      <c r="J5070" s="31">
        <f t="shared" si="588"/>
        <v>0</v>
      </c>
      <c r="K5070" s="1">
        <f t="shared" si="589"/>
        <v>0</v>
      </c>
      <c r="L5070" s="1">
        <f t="shared" si="594"/>
        <v>6</v>
      </c>
    </row>
    <row r="5071" spans="1:12" ht="16.5" hidden="1" thickBot="1" x14ac:dyDescent="0.3">
      <c r="A5071" s="26">
        <v>9311</v>
      </c>
      <c r="B5071" s="48">
        <v>931100</v>
      </c>
      <c r="C5071" s="49" t="s">
        <v>2216</v>
      </c>
      <c r="D5071" s="39">
        <v>0</v>
      </c>
      <c r="E5071" s="29">
        <f>IF(ISERROR(VLOOKUP(A5071,'INFORME SEVEN'!$A$1:$F$339,4,0)),0,VLOOKUP(A5071,'INFORME SEVEN'!$A$1:$F$339,4,0))</f>
        <v>0</v>
      </c>
      <c r="F5071" s="29">
        <f>IF(ISERROR(VLOOKUP(A5071,'INFORME SEVEN'!$A$1:$F$339,5,0)),0,VLOOKUP(A5071,'INFORME SEVEN'!$A$1:$F$339,5,0))</f>
        <v>0</v>
      </c>
      <c r="G5071" s="39">
        <f t="shared" si="590"/>
        <v>0</v>
      </c>
      <c r="H5071" s="50">
        <f t="shared" si="593"/>
        <v>0</v>
      </c>
      <c r="I5071" s="51">
        <v>0</v>
      </c>
      <c r="J5071" s="31">
        <f t="shared" si="588"/>
        <v>0</v>
      </c>
      <c r="K5071" s="1">
        <f t="shared" si="589"/>
        <v>0</v>
      </c>
      <c r="L5071" s="1">
        <f t="shared" si="594"/>
        <v>4</v>
      </c>
    </row>
    <row r="5072" spans="1:12" ht="16.5" hidden="1" thickBot="1" x14ac:dyDescent="0.3">
      <c r="A5072" s="26">
        <v>931101</v>
      </c>
      <c r="B5072" s="42">
        <v>931101</v>
      </c>
      <c r="C5072" s="43" t="s">
        <v>2217</v>
      </c>
      <c r="D5072" s="44">
        <v>0</v>
      </c>
      <c r="E5072" s="29">
        <f>IF(ISERROR(VLOOKUP(A5072,'INFORME SEVEN'!$A$1:$F$339,4,0)),0,VLOOKUP(A5072,'INFORME SEVEN'!$A$1:$F$339,4,0))</f>
        <v>0</v>
      </c>
      <c r="F5072" s="29">
        <f>IF(ISERROR(VLOOKUP(A5072,'INFORME SEVEN'!$A$1:$F$339,5,0)),0,VLOOKUP(A5072,'INFORME SEVEN'!$A$1:$F$339,5,0))</f>
        <v>0</v>
      </c>
      <c r="G5072" s="65">
        <f t="shared" si="590"/>
        <v>0</v>
      </c>
      <c r="H5072" s="44">
        <f t="shared" si="593"/>
        <v>0</v>
      </c>
      <c r="I5072" s="46">
        <v>0</v>
      </c>
      <c r="J5072" s="31">
        <f t="shared" si="588"/>
        <v>0</v>
      </c>
      <c r="K5072" s="1">
        <f t="shared" si="589"/>
        <v>0</v>
      </c>
      <c r="L5072" s="1">
        <f t="shared" si="594"/>
        <v>6</v>
      </c>
    </row>
    <row r="5073" spans="1:12" ht="16.5" hidden="1" thickBot="1" x14ac:dyDescent="0.3">
      <c r="A5073" s="26">
        <v>931102</v>
      </c>
      <c r="B5073" s="42">
        <v>931102</v>
      </c>
      <c r="C5073" s="43" t="s">
        <v>361</v>
      </c>
      <c r="D5073" s="44">
        <v>0</v>
      </c>
      <c r="E5073" s="29">
        <f>IF(ISERROR(VLOOKUP(A5073,'INFORME SEVEN'!$A$1:$F$339,4,0)),0,VLOOKUP(A5073,'INFORME SEVEN'!$A$1:$F$339,4,0))</f>
        <v>0</v>
      </c>
      <c r="F5073" s="29">
        <f>IF(ISERROR(VLOOKUP(A5073,'INFORME SEVEN'!$A$1:$F$339,5,0)),0,VLOOKUP(A5073,'INFORME SEVEN'!$A$1:$F$339,5,0))</f>
        <v>0</v>
      </c>
      <c r="G5073" s="65">
        <f t="shared" si="590"/>
        <v>0</v>
      </c>
      <c r="H5073" s="44">
        <f t="shared" si="593"/>
        <v>0</v>
      </c>
      <c r="I5073" s="46">
        <v>0</v>
      </c>
      <c r="J5073" s="31">
        <f t="shared" si="588"/>
        <v>0</v>
      </c>
      <c r="K5073" s="1">
        <f t="shared" si="589"/>
        <v>0</v>
      </c>
      <c r="L5073" s="1">
        <f t="shared" si="594"/>
        <v>6</v>
      </c>
    </row>
    <row r="5074" spans="1:12" ht="16.5" hidden="1" thickBot="1" x14ac:dyDescent="0.3">
      <c r="A5074" s="26">
        <v>931103</v>
      </c>
      <c r="B5074" s="42">
        <v>931103</v>
      </c>
      <c r="C5074" s="43" t="s">
        <v>362</v>
      </c>
      <c r="D5074" s="44">
        <v>0</v>
      </c>
      <c r="E5074" s="29">
        <f>IF(ISERROR(VLOOKUP(A5074,'INFORME SEVEN'!$A$1:$F$339,4,0)),0,VLOOKUP(A5074,'INFORME SEVEN'!$A$1:$F$339,4,0))</f>
        <v>0</v>
      </c>
      <c r="F5074" s="29">
        <f>IF(ISERROR(VLOOKUP(A5074,'INFORME SEVEN'!$A$1:$F$339,5,0)),0,VLOOKUP(A5074,'INFORME SEVEN'!$A$1:$F$339,5,0))</f>
        <v>0</v>
      </c>
      <c r="G5074" s="65">
        <f t="shared" si="590"/>
        <v>0</v>
      </c>
      <c r="H5074" s="44">
        <f t="shared" si="593"/>
        <v>0</v>
      </c>
      <c r="I5074" s="46">
        <v>0</v>
      </c>
      <c r="J5074" s="31">
        <f t="shared" si="588"/>
        <v>0</v>
      </c>
      <c r="K5074" s="1">
        <f t="shared" si="589"/>
        <v>0</v>
      </c>
      <c r="L5074" s="1">
        <f t="shared" si="594"/>
        <v>6</v>
      </c>
    </row>
    <row r="5075" spans="1:12" ht="16.5" hidden="1" thickBot="1" x14ac:dyDescent="0.3">
      <c r="A5075" s="26">
        <v>931104</v>
      </c>
      <c r="B5075" s="42">
        <v>931104</v>
      </c>
      <c r="C5075" s="43" t="s">
        <v>2218</v>
      </c>
      <c r="D5075" s="44">
        <v>0</v>
      </c>
      <c r="E5075" s="29">
        <f>IF(ISERROR(VLOOKUP(A5075,'INFORME SEVEN'!$A$1:$F$339,4,0)),0,VLOOKUP(A5075,'INFORME SEVEN'!$A$1:$F$339,4,0))</f>
        <v>0</v>
      </c>
      <c r="F5075" s="29">
        <f>IF(ISERROR(VLOOKUP(A5075,'INFORME SEVEN'!$A$1:$F$339,5,0)),0,VLOOKUP(A5075,'INFORME SEVEN'!$A$1:$F$339,5,0))</f>
        <v>0</v>
      </c>
      <c r="G5075" s="65">
        <f t="shared" si="590"/>
        <v>0</v>
      </c>
      <c r="H5075" s="44">
        <f t="shared" si="593"/>
        <v>0</v>
      </c>
      <c r="I5075" s="46">
        <v>0</v>
      </c>
      <c r="J5075" s="31">
        <f t="shared" si="588"/>
        <v>0</v>
      </c>
      <c r="K5075" s="1">
        <f t="shared" si="589"/>
        <v>0</v>
      </c>
      <c r="L5075" s="1">
        <f t="shared" si="594"/>
        <v>6</v>
      </c>
    </row>
    <row r="5076" spans="1:12" ht="16.5" hidden="1" thickBot="1" x14ac:dyDescent="0.3">
      <c r="A5076" s="26">
        <v>931105</v>
      </c>
      <c r="B5076" s="42">
        <v>931105</v>
      </c>
      <c r="C5076" s="43" t="s">
        <v>2219</v>
      </c>
      <c r="D5076" s="44">
        <v>0</v>
      </c>
      <c r="E5076" s="29">
        <f>IF(ISERROR(VLOOKUP(A5076,'INFORME SEVEN'!$A$1:$F$339,4,0)),0,VLOOKUP(A5076,'INFORME SEVEN'!$A$1:$F$339,4,0))</f>
        <v>0</v>
      </c>
      <c r="F5076" s="29">
        <f>IF(ISERROR(VLOOKUP(A5076,'INFORME SEVEN'!$A$1:$F$339,5,0)),0,VLOOKUP(A5076,'INFORME SEVEN'!$A$1:$F$339,5,0))</f>
        <v>0</v>
      </c>
      <c r="G5076" s="65">
        <f t="shared" si="590"/>
        <v>0</v>
      </c>
      <c r="H5076" s="44">
        <f t="shared" si="593"/>
        <v>0</v>
      </c>
      <c r="I5076" s="46">
        <v>0</v>
      </c>
      <c r="J5076" s="31">
        <f t="shared" ref="J5076:J5139" si="595">+G5076-H5076-I5076</f>
        <v>0</v>
      </c>
      <c r="K5076" s="1">
        <f t="shared" ref="K5076:K5139" si="596">IF(D5076&lt;&gt;0,1,IF(G5076&lt;&gt;0,2,IF(F5076&lt;&gt;0,3,IF(E5076&lt;&gt;0,4,0))))</f>
        <v>0</v>
      </c>
      <c r="L5076" s="1">
        <f t="shared" si="594"/>
        <v>6</v>
      </c>
    </row>
    <row r="5077" spans="1:12" ht="16.5" hidden="1" thickBot="1" x14ac:dyDescent="0.3">
      <c r="A5077" s="26">
        <v>931106</v>
      </c>
      <c r="B5077" s="42">
        <v>931106</v>
      </c>
      <c r="C5077" s="43" t="s">
        <v>2220</v>
      </c>
      <c r="D5077" s="44">
        <v>0</v>
      </c>
      <c r="E5077" s="29">
        <f>IF(ISERROR(VLOOKUP(A5077,'INFORME SEVEN'!$A$1:$F$339,4,0)),0,VLOOKUP(A5077,'INFORME SEVEN'!$A$1:$F$339,4,0))</f>
        <v>0</v>
      </c>
      <c r="F5077" s="29">
        <f>IF(ISERROR(VLOOKUP(A5077,'INFORME SEVEN'!$A$1:$F$339,5,0)),0,VLOOKUP(A5077,'INFORME SEVEN'!$A$1:$F$339,5,0))</f>
        <v>0</v>
      </c>
      <c r="G5077" s="65">
        <f t="shared" si="590"/>
        <v>0</v>
      </c>
      <c r="H5077" s="44">
        <f t="shared" si="593"/>
        <v>0</v>
      </c>
      <c r="I5077" s="46">
        <v>0</v>
      </c>
      <c r="J5077" s="31">
        <f t="shared" si="595"/>
        <v>0</v>
      </c>
      <c r="K5077" s="1">
        <f t="shared" si="596"/>
        <v>0</v>
      </c>
      <c r="L5077" s="1">
        <f t="shared" si="594"/>
        <v>6</v>
      </c>
    </row>
    <row r="5078" spans="1:12" ht="16.5" hidden="1" thickBot="1" x14ac:dyDescent="0.3">
      <c r="A5078" s="26">
        <v>9312</v>
      </c>
      <c r="B5078" s="48">
        <v>931200</v>
      </c>
      <c r="C5078" s="49" t="s">
        <v>2221</v>
      </c>
      <c r="D5078" s="39">
        <v>0</v>
      </c>
      <c r="E5078" s="29">
        <f>IF(ISERROR(VLOOKUP(A5078,'INFORME SEVEN'!$A$1:$F$339,4,0)),0,VLOOKUP(A5078,'INFORME SEVEN'!$A$1:$F$339,4,0))</f>
        <v>0</v>
      </c>
      <c r="F5078" s="29">
        <f>IF(ISERROR(VLOOKUP(A5078,'INFORME SEVEN'!$A$1:$F$339,5,0)),0,VLOOKUP(A5078,'INFORME SEVEN'!$A$1:$F$339,5,0))</f>
        <v>0</v>
      </c>
      <c r="G5078" s="39">
        <f t="shared" si="590"/>
        <v>0</v>
      </c>
      <c r="H5078" s="50">
        <f t="shared" si="593"/>
        <v>0</v>
      </c>
      <c r="I5078" s="51">
        <v>0</v>
      </c>
      <c r="J5078" s="31">
        <f t="shared" si="595"/>
        <v>0</v>
      </c>
      <c r="K5078" s="1">
        <f t="shared" si="596"/>
        <v>0</v>
      </c>
      <c r="L5078" s="1">
        <f t="shared" si="594"/>
        <v>4</v>
      </c>
    </row>
    <row r="5079" spans="1:12" ht="16.5" hidden="1" thickBot="1" x14ac:dyDescent="0.3">
      <c r="A5079" s="26">
        <v>931201</v>
      </c>
      <c r="B5079" s="42">
        <v>931201</v>
      </c>
      <c r="C5079" s="43" t="s">
        <v>2222</v>
      </c>
      <c r="D5079" s="44">
        <v>0</v>
      </c>
      <c r="E5079" s="29">
        <f>IF(ISERROR(VLOOKUP(A5079,'INFORME SEVEN'!$A$1:$F$339,4,0)),0,VLOOKUP(A5079,'INFORME SEVEN'!$A$1:$F$339,4,0))</f>
        <v>0</v>
      </c>
      <c r="F5079" s="29">
        <f>IF(ISERROR(VLOOKUP(A5079,'INFORME SEVEN'!$A$1:$F$339,5,0)),0,VLOOKUP(A5079,'INFORME SEVEN'!$A$1:$F$339,5,0))</f>
        <v>0</v>
      </c>
      <c r="G5079" s="65">
        <f t="shared" si="590"/>
        <v>0</v>
      </c>
      <c r="H5079" s="44">
        <f t="shared" si="593"/>
        <v>0</v>
      </c>
      <c r="I5079" s="46">
        <v>0</v>
      </c>
      <c r="J5079" s="31">
        <f t="shared" si="595"/>
        <v>0</v>
      </c>
      <c r="K5079" s="1">
        <f t="shared" si="596"/>
        <v>0</v>
      </c>
      <c r="L5079" s="1">
        <f t="shared" si="594"/>
        <v>6</v>
      </c>
    </row>
    <row r="5080" spans="1:12" ht="16.5" hidden="1" thickBot="1" x14ac:dyDescent="0.3">
      <c r="A5080" s="26">
        <v>931202</v>
      </c>
      <c r="B5080" s="42">
        <v>931202</v>
      </c>
      <c r="C5080" s="43" t="s">
        <v>2223</v>
      </c>
      <c r="D5080" s="44">
        <v>0</v>
      </c>
      <c r="E5080" s="29">
        <f>IF(ISERROR(VLOOKUP(A5080,'INFORME SEVEN'!$A$1:$F$339,4,0)),0,VLOOKUP(A5080,'INFORME SEVEN'!$A$1:$F$339,4,0))</f>
        <v>0</v>
      </c>
      <c r="F5080" s="29">
        <f>IF(ISERROR(VLOOKUP(A5080,'INFORME SEVEN'!$A$1:$F$339,5,0)),0,VLOOKUP(A5080,'INFORME SEVEN'!$A$1:$F$339,5,0))</f>
        <v>0</v>
      </c>
      <c r="G5080" s="65">
        <f t="shared" si="590"/>
        <v>0</v>
      </c>
      <c r="H5080" s="44">
        <f t="shared" si="593"/>
        <v>0</v>
      </c>
      <c r="I5080" s="46">
        <v>0</v>
      </c>
      <c r="J5080" s="31">
        <f t="shared" si="595"/>
        <v>0</v>
      </c>
      <c r="K5080" s="1">
        <f t="shared" si="596"/>
        <v>0</v>
      </c>
      <c r="L5080" s="1">
        <f t="shared" si="594"/>
        <v>6</v>
      </c>
    </row>
    <row r="5081" spans="1:12" ht="16.5" hidden="1" thickBot="1" x14ac:dyDescent="0.3">
      <c r="A5081" s="26">
        <v>9325</v>
      </c>
      <c r="B5081" s="48">
        <v>932500</v>
      </c>
      <c r="C5081" s="49" t="s">
        <v>2069</v>
      </c>
      <c r="D5081" s="39">
        <v>0</v>
      </c>
      <c r="E5081" s="29">
        <f>IF(ISERROR(VLOOKUP(A5081,'INFORME SEVEN'!$A$1:$F$339,4,0)),0,VLOOKUP(A5081,'INFORME SEVEN'!$A$1:$F$339,4,0))</f>
        <v>0</v>
      </c>
      <c r="F5081" s="29">
        <f>IF(ISERROR(VLOOKUP(A5081,'INFORME SEVEN'!$A$1:$F$339,5,0)),0,VLOOKUP(A5081,'INFORME SEVEN'!$A$1:$F$339,5,0))</f>
        <v>0</v>
      </c>
      <c r="G5081" s="39">
        <f t="shared" si="590"/>
        <v>0</v>
      </c>
      <c r="H5081" s="50">
        <f t="shared" si="593"/>
        <v>0</v>
      </c>
      <c r="I5081" s="51">
        <v>0</v>
      </c>
      <c r="J5081" s="31">
        <f t="shared" si="595"/>
        <v>0</v>
      </c>
      <c r="K5081" s="1">
        <f t="shared" si="596"/>
        <v>0</v>
      </c>
      <c r="L5081" s="1">
        <f t="shared" si="594"/>
        <v>4</v>
      </c>
    </row>
    <row r="5082" spans="1:12" ht="16.5" hidden="1" thickBot="1" x14ac:dyDescent="0.3">
      <c r="A5082" s="26">
        <v>932501</v>
      </c>
      <c r="B5082" s="42">
        <v>932501</v>
      </c>
      <c r="C5082" s="43" t="s">
        <v>1364</v>
      </c>
      <c r="D5082" s="44">
        <v>0</v>
      </c>
      <c r="E5082" s="29">
        <f>IF(ISERROR(VLOOKUP(A5082,'INFORME SEVEN'!$A$1:$F$339,4,0)),0,VLOOKUP(A5082,'INFORME SEVEN'!$A$1:$F$339,4,0))</f>
        <v>0</v>
      </c>
      <c r="F5082" s="29">
        <f>IF(ISERROR(VLOOKUP(A5082,'INFORME SEVEN'!$A$1:$F$339,5,0)),0,VLOOKUP(A5082,'INFORME SEVEN'!$A$1:$F$339,5,0))</f>
        <v>0</v>
      </c>
      <c r="G5082" s="65">
        <f t="shared" si="590"/>
        <v>0</v>
      </c>
      <c r="H5082" s="44">
        <f t="shared" si="593"/>
        <v>0</v>
      </c>
      <c r="I5082" s="46">
        <v>0</v>
      </c>
      <c r="J5082" s="31">
        <f t="shared" si="595"/>
        <v>0</v>
      </c>
      <c r="K5082" s="1">
        <f t="shared" si="596"/>
        <v>0</v>
      </c>
      <c r="L5082" s="1">
        <f t="shared" si="594"/>
        <v>6</v>
      </c>
    </row>
    <row r="5083" spans="1:12" ht="16.5" hidden="1" thickBot="1" x14ac:dyDescent="0.3">
      <c r="A5083" s="26">
        <v>932503</v>
      </c>
      <c r="B5083" s="42">
        <v>932503</v>
      </c>
      <c r="C5083" s="43" t="s">
        <v>801</v>
      </c>
      <c r="D5083" s="44">
        <v>0</v>
      </c>
      <c r="E5083" s="29">
        <f>IF(ISERROR(VLOOKUP(A5083,'INFORME SEVEN'!$A$1:$F$339,4,0)),0,VLOOKUP(A5083,'INFORME SEVEN'!$A$1:$F$339,4,0))</f>
        <v>0</v>
      </c>
      <c r="F5083" s="29">
        <f>IF(ISERROR(VLOOKUP(A5083,'INFORME SEVEN'!$A$1:$F$339,5,0)),0,VLOOKUP(A5083,'INFORME SEVEN'!$A$1:$F$339,5,0))</f>
        <v>0</v>
      </c>
      <c r="G5083" s="65">
        <f t="shared" ref="G5083:G5127" si="597">+D5083-F5083+E5083</f>
        <v>0</v>
      </c>
      <c r="H5083" s="44">
        <f t="shared" si="593"/>
        <v>0</v>
      </c>
      <c r="I5083" s="46">
        <v>0</v>
      </c>
      <c r="J5083" s="31">
        <f t="shared" si="595"/>
        <v>0</v>
      </c>
      <c r="K5083" s="1">
        <f t="shared" si="596"/>
        <v>0</v>
      </c>
      <c r="L5083" s="1">
        <f t="shared" si="594"/>
        <v>6</v>
      </c>
    </row>
    <row r="5084" spans="1:12" ht="16.5" hidden="1" thickBot="1" x14ac:dyDescent="0.3">
      <c r="A5084" s="26">
        <v>932504</v>
      </c>
      <c r="B5084" s="42">
        <v>932504</v>
      </c>
      <c r="C5084" s="43" t="s">
        <v>888</v>
      </c>
      <c r="D5084" s="44">
        <v>0</v>
      </c>
      <c r="E5084" s="29">
        <f>IF(ISERROR(VLOOKUP(A5084,'INFORME SEVEN'!$A$1:$F$339,4,0)),0,VLOOKUP(A5084,'INFORME SEVEN'!$A$1:$F$339,4,0))</f>
        <v>0</v>
      </c>
      <c r="F5084" s="29">
        <f>IF(ISERROR(VLOOKUP(A5084,'INFORME SEVEN'!$A$1:$F$339,5,0)),0,VLOOKUP(A5084,'INFORME SEVEN'!$A$1:$F$339,5,0))</f>
        <v>0</v>
      </c>
      <c r="G5084" s="65">
        <f t="shared" si="597"/>
        <v>0</v>
      </c>
      <c r="H5084" s="44">
        <f t="shared" si="593"/>
        <v>0</v>
      </c>
      <c r="I5084" s="46">
        <v>0</v>
      </c>
      <c r="J5084" s="31">
        <f t="shared" si="595"/>
        <v>0</v>
      </c>
      <c r="K5084" s="1">
        <f t="shared" si="596"/>
        <v>0</v>
      </c>
      <c r="L5084" s="1">
        <f t="shared" si="594"/>
        <v>6</v>
      </c>
    </row>
    <row r="5085" spans="1:12" ht="16.5" hidden="1" thickBot="1" x14ac:dyDescent="0.3">
      <c r="A5085" s="26">
        <v>932520</v>
      </c>
      <c r="B5085" s="42">
        <v>932520</v>
      </c>
      <c r="C5085" s="43" t="s">
        <v>2070</v>
      </c>
      <c r="D5085" s="44">
        <v>0</v>
      </c>
      <c r="E5085" s="29">
        <f>IF(ISERROR(VLOOKUP(A5085,'INFORME SEVEN'!$A$1:$F$339,4,0)),0,VLOOKUP(A5085,'INFORME SEVEN'!$A$1:$F$339,4,0))</f>
        <v>0</v>
      </c>
      <c r="F5085" s="29">
        <f>IF(ISERROR(VLOOKUP(A5085,'INFORME SEVEN'!$A$1:$F$339,5,0)),0,VLOOKUP(A5085,'INFORME SEVEN'!$A$1:$F$339,5,0))</f>
        <v>0</v>
      </c>
      <c r="G5085" s="65">
        <f t="shared" si="597"/>
        <v>0</v>
      </c>
      <c r="H5085" s="44">
        <f t="shared" si="593"/>
        <v>0</v>
      </c>
      <c r="I5085" s="46">
        <v>0</v>
      </c>
      <c r="J5085" s="31">
        <f t="shared" si="595"/>
        <v>0</v>
      </c>
      <c r="K5085" s="1">
        <f t="shared" si="596"/>
        <v>0</v>
      </c>
      <c r="L5085" s="1">
        <f t="shared" si="594"/>
        <v>6</v>
      </c>
    </row>
    <row r="5086" spans="1:12" ht="16.5" hidden="1" thickBot="1" x14ac:dyDescent="0.3">
      <c r="A5086" s="26">
        <v>932521</v>
      </c>
      <c r="B5086" s="42">
        <v>932521</v>
      </c>
      <c r="C5086" s="43" t="s">
        <v>732</v>
      </c>
      <c r="D5086" s="44">
        <v>0</v>
      </c>
      <c r="E5086" s="29">
        <f>IF(ISERROR(VLOOKUP(A5086,'INFORME SEVEN'!$A$1:$F$339,4,0)),0,VLOOKUP(A5086,'INFORME SEVEN'!$A$1:$F$339,4,0))</f>
        <v>0</v>
      </c>
      <c r="F5086" s="29">
        <f>IF(ISERROR(VLOOKUP(A5086,'INFORME SEVEN'!$A$1:$F$339,5,0)),0,VLOOKUP(A5086,'INFORME SEVEN'!$A$1:$F$339,5,0))</f>
        <v>0</v>
      </c>
      <c r="G5086" s="65">
        <f t="shared" si="597"/>
        <v>0</v>
      </c>
      <c r="H5086" s="44">
        <f t="shared" si="593"/>
        <v>0</v>
      </c>
      <c r="I5086" s="46">
        <v>0</v>
      </c>
      <c r="J5086" s="31">
        <f t="shared" si="595"/>
        <v>0</v>
      </c>
      <c r="K5086" s="1">
        <f t="shared" si="596"/>
        <v>0</v>
      </c>
      <c r="L5086" s="1">
        <f t="shared" si="594"/>
        <v>6</v>
      </c>
    </row>
    <row r="5087" spans="1:12" ht="16.5" hidden="1" thickBot="1" x14ac:dyDescent="0.3">
      <c r="A5087" s="26">
        <v>932522</v>
      </c>
      <c r="B5087" s="42">
        <v>932522</v>
      </c>
      <c r="C5087" s="43" t="s">
        <v>2071</v>
      </c>
      <c r="D5087" s="44">
        <v>0</v>
      </c>
      <c r="E5087" s="29">
        <f>IF(ISERROR(VLOOKUP(A5087,'INFORME SEVEN'!$A$1:$F$339,4,0)),0,VLOOKUP(A5087,'INFORME SEVEN'!$A$1:$F$339,4,0))</f>
        <v>0</v>
      </c>
      <c r="F5087" s="29">
        <f>IF(ISERROR(VLOOKUP(A5087,'INFORME SEVEN'!$A$1:$F$339,5,0)),0,VLOOKUP(A5087,'INFORME SEVEN'!$A$1:$F$339,5,0))</f>
        <v>0</v>
      </c>
      <c r="G5087" s="65">
        <f t="shared" si="597"/>
        <v>0</v>
      </c>
      <c r="H5087" s="44">
        <f t="shared" si="593"/>
        <v>0</v>
      </c>
      <c r="I5087" s="46">
        <v>0</v>
      </c>
      <c r="J5087" s="31">
        <f t="shared" si="595"/>
        <v>0</v>
      </c>
      <c r="K5087" s="1">
        <f t="shared" si="596"/>
        <v>0</v>
      </c>
      <c r="L5087" s="1">
        <f t="shared" si="594"/>
        <v>6</v>
      </c>
    </row>
    <row r="5088" spans="1:12" ht="16.5" hidden="1" thickBot="1" x14ac:dyDescent="0.3">
      <c r="A5088" s="26">
        <v>932523</v>
      </c>
      <c r="B5088" s="42">
        <v>932523</v>
      </c>
      <c r="C5088" s="43" t="s">
        <v>2072</v>
      </c>
      <c r="D5088" s="44">
        <v>0</v>
      </c>
      <c r="E5088" s="29">
        <f>IF(ISERROR(VLOOKUP(A5088,'INFORME SEVEN'!$A$1:$F$339,4,0)),0,VLOOKUP(A5088,'INFORME SEVEN'!$A$1:$F$339,4,0))</f>
        <v>0</v>
      </c>
      <c r="F5088" s="29">
        <f>IF(ISERROR(VLOOKUP(A5088,'INFORME SEVEN'!$A$1:$F$339,5,0)),0,VLOOKUP(A5088,'INFORME SEVEN'!$A$1:$F$339,5,0))</f>
        <v>0</v>
      </c>
      <c r="G5088" s="65">
        <f t="shared" si="597"/>
        <v>0</v>
      </c>
      <c r="H5088" s="44">
        <f t="shared" si="593"/>
        <v>0</v>
      </c>
      <c r="I5088" s="46">
        <v>0</v>
      </c>
      <c r="J5088" s="31">
        <f t="shared" si="595"/>
        <v>0</v>
      </c>
      <c r="K5088" s="1">
        <f t="shared" si="596"/>
        <v>0</v>
      </c>
      <c r="L5088" s="1">
        <f t="shared" si="594"/>
        <v>6</v>
      </c>
    </row>
    <row r="5089" spans="1:12" ht="16.5" hidden="1" thickBot="1" x14ac:dyDescent="0.3">
      <c r="A5089" s="26">
        <v>932525</v>
      </c>
      <c r="B5089" s="42">
        <v>932525</v>
      </c>
      <c r="C5089" s="43" t="s">
        <v>803</v>
      </c>
      <c r="D5089" s="44">
        <v>0</v>
      </c>
      <c r="E5089" s="29">
        <f>IF(ISERROR(VLOOKUP(A5089,'INFORME SEVEN'!$A$1:$F$339,4,0)),0,VLOOKUP(A5089,'INFORME SEVEN'!$A$1:$F$339,4,0))</f>
        <v>0</v>
      </c>
      <c r="F5089" s="29">
        <f>IF(ISERROR(VLOOKUP(A5089,'INFORME SEVEN'!$A$1:$F$339,5,0)),0,VLOOKUP(A5089,'INFORME SEVEN'!$A$1:$F$339,5,0))</f>
        <v>0</v>
      </c>
      <c r="G5089" s="65">
        <f t="shared" si="597"/>
        <v>0</v>
      </c>
      <c r="H5089" s="44">
        <f t="shared" si="593"/>
        <v>0</v>
      </c>
      <c r="I5089" s="46">
        <v>0</v>
      </c>
      <c r="J5089" s="31">
        <f t="shared" si="595"/>
        <v>0</v>
      </c>
      <c r="K5089" s="1">
        <f t="shared" si="596"/>
        <v>0</v>
      </c>
      <c r="L5089" s="1">
        <f t="shared" si="594"/>
        <v>6</v>
      </c>
    </row>
    <row r="5090" spans="1:12" ht="16.5" hidden="1" thickBot="1" x14ac:dyDescent="0.3">
      <c r="A5090" s="26">
        <v>932526</v>
      </c>
      <c r="B5090" s="42">
        <v>932526</v>
      </c>
      <c r="C5090" s="43" t="s">
        <v>805</v>
      </c>
      <c r="D5090" s="44">
        <v>0</v>
      </c>
      <c r="E5090" s="29">
        <f>IF(ISERROR(VLOOKUP(A5090,'INFORME SEVEN'!$A$1:$F$339,4,0)),0,VLOOKUP(A5090,'INFORME SEVEN'!$A$1:$F$339,4,0))</f>
        <v>0</v>
      </c>
      <c r="F5090" s="29">
        <f>IF(ISERROR(VLOOKUP(A5090,'INFORME SEVEN'!$A$1:$F$339,5,0)),0,VLOOKUP(A5090,'INFORME SEVEN'!$A$1:$F$339,5,0))</f>
        <v>0</v>
      </c>
      <c r="G5090" s="65">
        <f t="shared" si="597"/>
        <v>0</v>
      </c>
      <c r="H5090" s="44">
        <f t="shared" si="593"/>
        <v>0</v>
      </c>
      <c r="I5090" s="46">
        <v>0</v>
      </c>
      <c r="J5090" s="31">
        <f t="shared" si="595"/>
        <v>0</v>
      </c>
      <c r="K5090" s="1">
        <f t="shared" si="596"/>
        <v>0</v>
      </c>
      <c r="L5090" s="1">
        <f t="shared" si="594"/>
        <v>6</v>
      </c>
    </row>
    <row r="5091" spans="1:12" ht="16.5" hidden="1" thickBot="1" x14ac:dyDescent="0.3">
      <c r="A5091" s="26">
        <v>932551</v>
      </c>
      <c r="B5091" s="42">
        <v>932551</v>
      </c>
      <c r="C5091" s="43" t="s">
        <v>2073</v>
      </c>
      <c r="D5091" s="44">
        <v>0</v>
      </c>
      <c r="E5091" s="29">
        <f>IF(ISERROR(VLOOKUP(A5091,'INFORME SEVEN'!$A$1:$F$339,4,0)),0,VLOOKUP(A5091,'INFORME SEVEN'!$A$1:$F$339,4,0))</f>
        <v>0</v>
      </c>
      <c r="F5091" s="29">
        <f>IF(ISERROR(VLOOKUP(A5091,'INFORME SEVEN'!$A$1:$F$339,5,0)),0,VLOOKUP(A5091,'INFORME SEVEN'!$A$1:$F$339,5,0))</f>
        <v>0</v>
      </c>
      <c r="G5091" s="65">
        <f t="shared" si="597"/>
        <v>0</v>
      </c>
      <c r="H5091" s="44">
        <f t="shared" si="593"/>
        <v>0</v>
      </c>
      <c r="I5091" s="46">
        <v>0</v>
      </c>
      <c r="J5091" s="31">
        <f t="shared" si="595"/>
        <v>0</v>
      </c>
      <c r="K5091" s="1">
        <f t="shared" si="596"/>
        <v>0</v>
      </c>
      <c r="L5091" s="1">
        <f t="shared" si="594"/>
        <v>6</v>
      </c>
    </row>
    <row r="5092" spans="1:12" ht="16.5" hidden="1" thickBot="1" x14ac:dyDescent="0.3">
      <c r="A5092" s="26">
        <v>932590</v>
      </c>
      <c r="B5092" s="42">
        <v>932590</v>
      </c>
      <c r="C5092" s="43" t="s">
        <v>2074</v>
      </c>
      <c r="D5092" s="44">
        <v>0</v>
      </c>
      <c r="E5092" s="29">
        <f>IF(ISERROR(VLOOKUP(A5092,'INFORME SEVEN'!$A$1:$F$339,4,0)),0,VLOOKUP(A5092,'INFORME SEVEN'!$A$1:$F$339,4,0))</f>
        <v>0</v>
      </c>
      <c r="F5092" s="29">
        <f>IF(ISERROR(VLOOKUP(A5092,'INFORME SEVEN'!$A$1:$F$339,5,0)),0,VLOOKUP(A5092,'INFORME SEVEN'!$A$1:$F$339,5,0))</f>
        <v>0</v>
      </c>
      <c r="G5092" s="65">
        <f t="shared" si="597"/>
        <v>0</v>
      </c>
      <c r="H5092" s="44">
        <f t="shared" si="593"/>
        <v>0</v>
      </c>
      <c r="I5092" s="46">
        <v>0</v>
      </c>
      <c r="J5092" s="31">
        <f t="shared" si="595"/>
        <v>0</v>
      </c>
      <c r="K5092" s="1">
        <f t="shared" si="596"/>
        <v>0</v>
      </c>
      <c r="L5092" s="1">
        <f t="shared" si="594"/>
        <v>6</v>
      </c>
    </row>
    <row r="5093" spans="1:12" ht="16.5" hidden="1" thickBot="1" x14ac:dyDescent="0.3">
      <c r="A5093" s="26">
        <v>9346</v>
      </c>
      <c r="B5093" s="52">
        <v>934600</v>
      </c>
      <c r="C5093" s="53" t="s">
        <v>2224</v>
      </c>
      <c r="D5093" s="54">
        <v>0</v>
      </c>
      <c r="E5093" s="29">
        <f>IF(ISERROR(VLOOKUP(A5093,'INFORME SEVEN'!$A$1:$F$339,4,0)),0,VLOOKUP(A5093,'INFORME SEVEN'!$A$1:$F$339,4,0))</f>
        <v>0</v>
      </c>
      <c r="F5093" s="29">
        <f>IF(ISERROR(VLOOKUP(A5093,'INFORME SEVEN'!$A$1:$F$339,5,0)),0,VLOOKUP(A5093,'INFORME SEVEN'!$A$1:$F$339,5,0))</f>
        <v>0</v>
      </c>
      <c r="G5093" s="39">
        <f t="shared" si="597"/>
        <v>0</v>
      </c>
      <c r="H5093" s="54">
        <f t="shared" si="593"/>
        <v>0</v>
      </c>
      <c r="I5093" s="55">
        <v>0</v>
      </c>
      <c r="J5093" s="31">
        <f t="shared" si="595"/>
        <v>0</v>
      </c>
      <c r="K5093" s="1">
        <f t="shared" si="596"/>
        <v>0</v>
      </c>
      <c r="L5093" s="1">
        <f t="shared" si="594"/>
        <v>4</v>
      </c>
    </row>
    <row r="5094" spans="1:12" ht="16.5" hidden="1" thickBot="1" x14ac:dyDescent="0.3">
      <c r="A5094" s="26">
        <v>934618</v>
      </c>
      <c r="B5094" s="56">
        <v>934618</v>
      </c>
      <c r="C5094" s="57" t="s">
        <v>2225</v>
      </c>
      <c r="D5094" s="44">
        <v>0</v>
      </c>
      <c r="E5094" s="29">
        <f>IF(ISERROR(VLOOKUP(A5094,'INFORME SEVEN'!$A$1:$F$339,4,0)),0,VLOOKUP(A5094,'INFORME SEVEN'!$A$1:$F$339,4,0))</f>
        <v>0</v>
      </c>
      <c r="F5094" s="29">
        <f>IF(ISERROR(VLOOKUP(A5094,'INFORME SEVEN'!$A$1:$F$339,5,0)),0,VLOOKUP(A5094,'INFORME SEVEN'!$A$1:$F$339,5,0))</f>
        <v>0</v>
      </c>
      <c r="G5094" s="65">
        <f t="shared" si="597"/>
        <v>0</v>
      </c>
      <c r="H5094" s="44">
        <f t="shared" si="593"/>
        <v>0</v>
      </c>
      <c r="I5094" s="46">
        <v>0</v>
      </c>
      <c r="J5094" s="31">
        <f t="shared" si="595"/>
        <v>0</v>
      </c>
      <c r="K5094" s="1">
        <f t="shared" si="596"/>
        <v>0</v>
      </c>
      <c r="L5094" s="1">
        <f t="shared" si="594"/>
        <v>6</v>
      </c>
    </row>
    <row r="5095" spans="1:12" ht="16.5" hidden="1" thickBot="1" x14ac:dyDescent="0.3">
      <c r="A5095" s="26">
        <v>9350</v>
      </c>
      <c r="B5095" s="48">
        <v>935000</v>
      </c>
      <c r="C5095" s="49" t="s">
        <v>2226</v>
      </c>
      <c r="D5095" s="39">
        <v>0</v>
      </c>
      <c r="E5095" s="29">
        <f>IF(ISERROR(VLOOKUP(A5095,'INFORME SEVEN'!$A$1:$F$339,4,0)),0,VLOOKUP(A5095,'INFORME SEVEN'!$A$1:$F$339,4,0))</f>
        <v>0</v>
      </c>
      <c r="F5095" s="29">
        <f>IF(ISERROR(VLOOKUP(A5095,'INFORME SEVEN'!$A$1:$F$339,5,0)),0,VLOOKUP(A5095,'INFORME SEVEN'!$A$1:$F$339,5,0))</f>
        <v>0</v>
      </c>
      <c r="G5095" s="39">
        <f t="shared" si="597"/>
        <v>0</v>
      </c>
      <c r="H5095" s="50">
        <f t="shared" si="593"/>
        <v>0</v>
      </c>
      <c r="I5095" s="51">
        <v>0</v>
      </c>
      <c r="J5095" s="31">
        <f t="shared" si="595"/>
        <v>0</v>
      </c>
      <c r="K5095" s="1">
        <f t="shared" si="596"/>
        <v>0</v>
      </c>
      <c r="L5095" s="1">
        <f t="shared" si="594"/>
        <v>4</v>
      </c>
    </row>
    <row r="5096" spans="1:12" ht="16.5" hidden="1" thickBot="1" x14ac:dyDescent="0.3">
      <c r="A5096" s="26">
        <v>935001</v>
      </c>
      <c r="B5096" s="42">
        <v>935001</v>
      </c>
      <c r="C5096" s="43" t="s">
        <v>2227</v>
      </c>
      <c r="D5096" s="44">
        <v>0</v>
      </c>
      <c r="E5096" s="29">
        <f>IF(ISERROR(VLOOKUP(A5096,'INFORME SEVEN'!$A$1:$F$339,4,0)),0,VLOOKUP(A5096,'INFORME SEVEN'!$A$1:$F$339,4,0))</f>
        <v>0</v>
      </c>
      <c r="F5096" s="29">
        <f>IF(ISERROR(VLOOKUP(A5096,'INFORME SEVEN'!$A$1:$F$339,5,0)),0,VLOOKUP(A5096,'INFORME SEVEN'!$A$1:$F$339,5,0))</f>
        <v>0</v>
      </c>
      <c r="G5096" s="65">
        <f t="shared" si="597"/>
        <v>0</v>
      </c>
      <c r="H5096" s="44">
        <f t="shared" si="593"/>
        <v>0</v>
      </c>
      <c r="I5096" s="46">
        <v>0</v>
      </c>
      <c r="J5096" s="31">
        <f t="shared" si="595"/>
        <v>0</v>
      </c>
      <c r="K5096" s="1">
        <f t="shared" si="596"/>
        <v>0</v>
      </c>
      <c r="L5096" s="1">
        <f t="shared" si="594"/>
        <v>6</v>
      </c>
    </row>
    <row r="5097" spans="1:12" ht="16.5" hidden="1" thickBot="1" x14ac:dyDescent="0.3">
      <c r="A5097" s="26">
        <v>935002</v>
      </c>
      <c r="B5097" s="42">
        <v>935002</v>
      </c>
      <c r="C5097" s="43" t="s">
        <v>2228</v>
      </c>
      <c r="D5097" s="44">
        <v>0</v>
      </c>
      <c r="E5097" s="29">
        <f>IF(ISERROR(VLOOKUP(A5097,'INFORME SEVEN'!$A$1:$F$339,4,0)),0,VLOOKUP(A5097,'INFORME SEVEN'!$A$1:$F$339,4,0))</f>
        <v>0</v>
      </c>
      <c r="F5097" s="29">
        <f>IF(ISERROR(VLOOKUP(A5097,'INFORME SEVEN'!$A$1:$F$339,5,0)),0,VLOOKUP(A5097,'INFORME SEVEN'!$A$1:$F$339,5,0))</f>
        <v>0</v>
      </c>
      <c r="G5097" s="65">
        <f t="shared" si="597"/>
        <v>0</v>
      </c>
      <c r="H5097" s="44">
        <f t="shared" si="593"/>
        <v>0</v>
      </c>
      <c r="I5097" s="46">
        <v>0</v>
      </c>
      <c r="J5097" s="31">
        <f t="shared" si="595"/>
        <v>0</v>
      </c>
      <c r="K5097" s="1">
        <f t="shared" si="596"/>
        <v>0</v>
      </c>
      <c r="L5097" s="1">
        <f t="shared" si="594"/>
        <v>6</v>
      </c>
    </row>
    <row r="5098" spans="1:12" ht="16.5" hidden="1" thickBot="1" x14ac:dyDescent="0.3">
      <c r="A5098" s="26">
        <v>935003</v>
      </c>
      <c r="B5098" s="42">
        <v>935003</v>
      </c>
      <c r="C5098" s="43" t="s">
        <v>2229</v>
      </c>
      <c r="D5098" s="44">
        <v>0</v>
      </c>
      <c r="E5098" s="29">
        <f>IF(ISERROR(VLOOKUP(A5098,'INFORME SEVEN'!$A$1:$F$339,4,0)),0,VLOOKUP(A5098,'INFORME SEVEN'!$A$1:$F$339,4,0))</f>
        <v>0</v>
      </c>
      <c r="F5098" s="29">
        <f>IF(ISERROR(VLOOKUP(A5098,'INFORME SEVEN'!$A$1:$F$339,5,0)),0,VLOOKUP(A5098,'INFORME SEVEN'!$A$1:$F$339,5,0))</f>
        <v>0</v>
      </c>
      <c r="G5098" s="65">
        <f t="shared" si="597"/>
        <v>0</v>
      </c>
      <c r="H5098" s="44">
        <f t="shared" si="593"/>
        <v>0</v>
      </c>
      <c r="I5098" s="46">
        <v>0</v>
      </c>
      <c r="J5098" s="31">
        <f t="shared" si="595"/>
        <v>0</v>
      </c>
      <c r="K5098" s="1">
        <f t="shared" si="596"/>
        <v>0</v>
      </c>
      <c r="L5098" s="1">
        <f t="shared" si="594"/>
        <v>6</v>
      </c>
    </row>
    <row r="5099" spans="1:12" ht="16.5" hidden="1" thickBot="1" x14ac:dyDescent="0.3">
      <c r="A5099" s="26">
        <v>935004</v>
      </c>
      <c r="B5099" s="42">
        <v>935004</v>
      </c>
      <c r="C5099" s="43" t="s">
        <v>2230</v>
      </c>
      <c r="D5099" s="44">
        <v>0</v>
      </c>
      <c r="E5099" s="29">
        <f>IF(ISERROR(VLOOKUP(A5099,'INFORME SEVEN'!$A$1:$F$339,4,0)),0,VLOOKUP(A5099,'INFORME SEVEN'!$A$1:$F$339,4,0))</f>
        <v>0</v>
      </c>
      <c r="F5099" s="29">
        <f>IF(ISERROR(VLOOKUP(A5099,'INFORME SEVEN'!$A$1:$F$339,5,0)),0,VLOOKUP(A5099,'INFORME SEVEN'!$A$1:$F$339,5,0))</f>
        <v>0</v>
      </c>
      <c r="G5099" s="65">
        <f t="shared" si="597"/>
        <v>0</v>
      </c>
      <c r="H5099" s="44">
        <f t="shared" si="593"/>
        <v>0</v>
      </c>
      <c r="I5099" s="46">
        <v>0</v>
      </c>
      <c r="J5099" s="31">
        <f t="shared" si="595"/>
        <v>0</v>
      </c>
      <c r="K5099" s="1">
        <f t="shared" si="596"/>
        <v>0</v>
      </c>
      <c r="L5099" s="1">
        <f t="shared" si="594"/>
        <v>6</v>
      </c>
    </row>
    <row r="5100" spans="1:12" ht="16.5" hidden="1" thickBot="1" x14ac:dyDescent="0.3">
      <c r="A5100" s="26">
        <v>935005</v>
      </c>
      <c r="B5100" s="42">
        <v>935005</v>
      </c>
      <c r="C5100" s="43" t="s">
        <v>2231</v>
      </c>
      <c r="D5100" s="44">
        <v>0</v>
      </c>
      <c r="E5100" s="29">
        <f>IF(ISERROR(VLOOKUP(A5100,'INFORME SEVEN'!$A$1:$F$339,4,0)),0,VLOOKUP(A5100,'INFORME SEVEN'!$A$1:$F$339,4,0))</f>
        <v>0</v>
      </c>
      <c r="F5100" s="29">
        <f>IF(ISERROR(VLOOKUP(A5100,'INFORME SEVEN'!$A$1:$F$339,5,0)),0,VLOOKUP(A5100,'INFORME SEVEN'!$A$1:$F$339,5,0))</f>
        <v>0</v>
      </c>
      <c r="G5100" s="65">
        <f t="shared" si="597"/>
        <v>0</v>
      </c>
      <c r="H5100" s="44">
        <f t="shared" si="593"/>
        <v>0</v>
      </c>
      <c r="I5100" s="46">
        <v>0</v>
      </c>
      <c r="J5100" s="31">
        <f t="shared" si="595"/>
        <v>0</v>
      </c>
      <c r="K5100" s="1">
        <f t="shared" si="596"/>
        <v>0</v>
      </c>
      <c r="L5100" s="1">
        <f t="shared" si="594"/>
        <v>6</v>
      </c>
    </row>
    <row r="5101" spans="1:12" ht="16.5" hidden="1" thickBot="1" x14ac:dyDescent="0.3">
      <c r="A5101" s="26">
        <v>935090</v>
      </c>
      <c r="B5101" s="42">
        <v>935090</v>
      </c>
      <c r="C5101" s="43" t="s">
        <v>2232</v>
      </c>
      <c r="D5101" s="44">
        <v>0</v>
      </c>
      <c r="E5101" s="29">
        <f>IF(ISERROR(VLOOKUP(A5101,'INFORME SEVEN'!$A$1:$F$339,4,0)),0,VLOOKUP(A5101,'INFORME SEVEN'!$A$1:$F$339,4,0))</f>
        <v>0</v>
      </c>
      <c r="F5101" s="29">
        <f>IF(ISERROR(VLOOKUP(A5101,'INFORME SEVEN'!$A$1:$F$339,5,0)),0,VLOOKUP(A5101,'INFORME SEVEN'!$A$1:$F$339,5,0))</f>
        <v>0</v>
      </c>
      <c r="G5101" s="65">
        <f t="shared" si="597"/>
        <v>0</v>
      </c>
      <c r="H5101" s="44">
        <f t="shared" si="593"/>
        <v>0</v>
      </c>
      <c r="I5101" s="46">
        <v>0</v>
      </c>
      <c r="J5101" s="31">
        <f t="shared" si="595"/>
        <v>0</v>
      </c>
      <c r="K5101" s="1">
        <f t="shared" si="596"/>
        <v>0</v>
      </c>
      <c r="L5101" s="1">
        <f t="shared" si="594"/>
        <v>6</v>
      </c>
    </row>
    <row r="5102" spans="1:12" ht="16.5" hidden="1" thickBot="1" x14ac:dyDescent="0.3">
      <c r="A5102" s="26">
        <v>9355</v>
      </c>
      <c r="B5102" s="48">
        <v>935500</v>
      </c>
      <c r="C5102" s="49" t="s">
        <v>2128</v>
      </c>
      <c r="D5102" s="39">
        <v>0</v>
      </c>
      <c r="E5102" s="29">
        <f>IF(ISERROR(VLOOKUP(A5102,'INFORME SEVEN'!$A$1:$F$339,4,0)),0,VLOOKUP(A5102,'INFORME SEVEN'!$A$1:$F$339,4,0))</f>
        <v>0</v>
      </c>
      <c r="F5102" s="29">
        <f>IF(ISERROR(VLOOKUP(A5102,'INFORME SEVEN'!$A$1:$F$339,5,0)),0,VLOOKUP(A5102,'INFORME SEVEN'!$A$1:$F$339,5,0))</f>
        <v>0</v>
      </c>
      <c r="G5102" s="39">
        <f t="shared" si="597"/>
        <v>0</v>
      </c>
      <c r="H5102" s="50">
        <f t="shared" si="593"/>
        <v>0</v>
      </c>
      <c r="I5102" s="51">
        <v>0</v>
      </c>
      <c r="J5102" s="31">
        <f t="shared" si="595"/>
        <v>0</v>
      </c>
      <c r="K5102" s="1">
        <f t="shared" si="596"/>
        <v>0</v>
      </c>
      <c r="L5102" s="1">
        <f t="shared" si="594"/>
        <v>4</v>
      </c>
    </row>
    <row r="5103" spans="1:12" ht="16.5" hidden="1" thickBot="1" x14ac:dyDescent="0.3">
      <c r="A5103" s="26">
        <v>935501</v>
      </c>
      <c r="B5103" s="42">
        <v>935501</v>
      </c>
      <c r="C5103" s="43" t="s">
        <v>2233</v>
      </c>
      <c r="D5103" s="44">
        <v>0</v>
      </c>
      <c r="E5103" s="29">
        <f>IF(ISERROR(VLOOKUP(A5103,'INFORME SEVEN'!$A$1:$F$339,4,0)),0,VLOOKUP(A5103,'INFORME SEVEN'!$A$1:$F$339,4,0))</f>
        <v>0</v>
      </c>
      <c r="F5103" s="29">
        <f>IF(ISERROR(VLOOKUP(A5103,'INFORME SEVEN'!$A$1:$F$339,5,0)),0,VLOOKUP(A5103,'INFORME SEVEN'!$A$1:$F$339,5,0))</f>
        <v>0</v>
      </c>
      <c r="G5103" s="65">
        <f t="shared" si="597"/>
        <v>0</v>
      </c>
      <c r="H5103" s="44">
        <f t="shared" si="593"/>
        <v>0</v>
      </c>
      <c r="I5103" s="46">
        <v>0</v>
      </c>
      <c r="J5103" s="31">
        <f t="shared" si="595"/>
        <v>0</v>
      </c>
      <c r="K5103" s="1">
        <f t="shared" si="596"/>
        <v>0</v>
      </c>
      <c r="L5103" s="1">
        <f t="shared" si="594"/>
        <v>6</v>
      </c>
    </row>
    <row r="5104" spans="1:12" ht="16.5" hidden="1" thickBot="1" x14ac:dyDescent="0.3">
      <c r="A5104" s="26">
        <v>935502</v>
      </c>
      <c r="B5104" s="42">
        <v>935502</v>
      </c>
      <c r="C5104" s="43" t="s">
        <v>2234</v>
      </c>
      <c r="D5104" s="44">
        <v>0</v>
      </c>
      <c r="E5104" s="29">
        <f>IF(ISERROR(VLOOKUP(A5104,'INFORME SEVEN'!$A$1:$F$339,4,0)),0,VLOOKUP(A5104,'INFORME SEVEN'!$A$1:$F$339,4,0))</f>
        <v>0</v>
      </c>
      <c r="F5104" s="29">
        <f>IF(ISERROR(VLOOKUP(A5104,'INFORME SEVEN'!$A$1:$F$339,5,0)),0,VLOOKUP(A5104,'INFORME SEVEN'!$A$1:$F$339,5,0))</f>
        <v>0</v>
      </c>
      <c r="G5104" s="65">
        <f t="shared" si="597"/>
        <v>0</v>
      </c>
      <c r="H5104" s="44">
        <f t="shared" si="593"/>
        <v>0</v>
      </c>
      <c r="I5104" s="46">
        <v>0</v>
      </c>
      <c r="J5104" s="31">
        <f t="shared" si="595"/>
        <v>0</v>
      </c>
      <c r="K5104" s="1">
        <f t="shared" si="596"/>
        <v>0</v>
      </c>
      <c r="L5104" s="1">
        <f t="shared" si="594"/>
        <v>6</v>
      </c>
    </row>
    <row r="5105" spans="1:12" ht="16.5" hidden="1" thickBot="1" x14ac:dyDescent="0.3">
      <c r="A5105" s="26">
        <v>9367</v>
      </c>
      <c r="B5105" s="48">
        <v>936700</v>
      </c>
      <c r="C5105" s="49" t="s">
        <v>793</v>
      </c>
      <c r="D5105" s="39">
        <v>0</v>
      </c>
      <c r="E5105" s="29">
        <f>IF(ISERROR(VLOOKUP(A5105,'INFORME SEVEN'!$A$1:$F$339,4,0)),0,VLOOKUP(A5105,'INFORME SEVEN'!$A$1:$F$339,4,0))</f>
        <v>0</v>
      </c>
      <c r="F5105" s="29">
        <f>IF(ISERROR(VLOOKUP(A5105,'INFORME SEVEN'!$A$1:$F$339,5,0)),0,VLOOKUP(A5105,'INFORME SEVEN'!$A$1:$F$339,5,0))</f>
        <v>0</v>
      </c>
      <c r="G5105" s="39">
        <f t="shared" si="597"/>
        <v>0</v>
      </c>
      <c r="H5105" s="50">
        <f t="shared" si="593"/>
        <v>0</v>
      </c>
      <c r="I5105" s="51">
        <v>0</v>
      </c>
      <c r="J5105" s="31">
        <f t="shared" si="595"/>
        <v>0</v>
      </c>
      <c r="K5105" s="1">
        <f t="shared" si="596"/>
        <v>0</v>
      </c>
      <c r="L5105" s="1">
        <f t="shared" si="594"/>
        <v>4</v>
      </c>
    </row>
    <row r="5106" spans="1:12" ht="16.5" hidden="1" thickBot="1" x14ac:dyDescent="0.3">
      <c r="A5106" s="26">
        <v>936701</v>
      </c>
      <c r="B5106" s="42">
        <v>936701</v>
      </c>
      <c r="C5106" s="43" t="s">
        <v>243</v>
      </c>
      <c r="D5106" s="44">
        <v>0</v>
      </c>
      <c r="E5106" s="29">
        <f>IF(ISERROR(VLOOKUP(A5106,'INFORME SEVEN'!$A$1:$F$339,4,0)),0,VLOOKUP(A5106,'INFORME SEVEN'!$A$1:$F$339,4,0))</f>
        <v>0</v>
      </c>
      <c r="F5106" s="29">
        <f>IF(ISERROR(VLOOKUP(A5106,'INFORME SEVEN'!$A$1:$F$339,5,0)),0,VLOOKUP(A5106,'INFORME SEVEN'!$A$1:$F$339,5,0))</f>
        <v>0</v>
      </c>
      <c r="G5106" s="65">
        <f t="shared" si="597"/>
        <v>0</v>
      </c>
      <c r="H5106" s="44">
        <f t="shared" si="593"/>
        <v>0</v>
      </c>
      <c r="I5106" s="46">
        <v>0</v>
      </c>
      <c r="J5106" s="31">
        <f t="shared" si="595"/>
        <v>0</v>
      </c>
      <c r="K5106" s="1">
        <f t="shared" si="596"/>
        <v>0</v>
      </c>
      <c r="L5106" s="1">
        <f t="shared" si="594"/>
        <v>6</v>
      </c>
    </row>
    <row r="5107" spans="1:12" ht="16.5" hidden="1" thickBot="1" x14ac:dyDescent="0.3">
      <c r="A5107" s="26">
        <v>936702</v>
      </c>
      <c r="B5107" s="42">
        <v>936702</v>
      </c>
      <c r="C5107" s="43" t="s">
        <v>244</v>
      </c>
      <c r="D5107" s="44">
        <v>0</v>
      </c>
      <c r="E5107" s="29">
        <f>IF(ISERROR(VLOOKUP(A5107,'INFORME SEVEN'!$A$1:$F$339,4,0)),0,VLOOKUP(A5107,'INFORME SEVEN'!$A$1:$F$339,4,0))</f>
        <v>0</v>
      </c>
      <c r="F5107" s="29">
        <f>IF(ISERROR(VLOOKUP(A5107,'INFORME SEVEN'!$A$1:$F$339,5,0)),0,VLOOKUP(A5107,'INFORME SEVEN'!$A$1:$F$339,5,0))</f>
        <v>0</v>
      </c>
      <c r="G5107" s="65">
        <f t="shared" si="597"/>
        <v>0</v>
      </c>
      <c r="H5107" s="44">
        <f t="shared" si="593"/>
        <v>0</v>
      </c>
      <c r="I5107" s="46">
        <v>0</v>
      </c>
      <c r="J5107" s="31">
        <f t="shared" si="595"/>
        <v>0</v>
      </c>
      <c r="K5107" s="1">
        <f t="shared" si="596"/>
        <v>0</v>
      </c>
      <c r="L5107" s="1">
        <f t="shared" si="594"/>
        <v>6</v>
      </c>
    </row>
    <row r="5108" spans="1:12" ht="16.5" hidden="1" thickBot="1" x14ac:dyDescent="0.3">
      <c r="A5108" s="26">
        <v>9368</v>
      </c>
      <c r="B5108" s="48">
        <v>936800</v>
      </c>
      <c r="C5108" s="49" t="s">
        <v>2146</v>
      </c>
      <c r="D5108" s="39">
        <v>0</v>
      </c>
      <c r="E5108" s="29">
        <f>IF(ISERROR(VLOOKUP(A5108,'INFORME SEVEN'!$A$1:$F$339,4,0)),0,VLOOKUP(A5108,'INFORME SEVEN'!$A$1:$F$339,4,0))</f>
        <v>0</v>
      </c>
      <c r="F5108" s="29">
        <f>IF(ISERROR(VLOOKUP(A5108,'INFORME SEVEN'!$A$1:$F$339,5,0)),0,VLOOKUP(A5108,'INFORME SEVEN'!$A$1:$F$339,5,0))</f>
        <v>0</v>
      </c>
      <c r="G5108" s="39">
        <f t="shared" si="597"/>
        <v>0</v>
      </c>
      <c r="H5108" s="50">
        <f t="shared" si="593"/>
        <v>0</v>
      </c>
      <c r="I5108" s="51">
        <v>0</v>
      </c>
      <c r="J5108" s="31">
        <f t="shared" si="595"/>
        <v>0</v>
      </c>
      <c r="K5108" s="1">
        <f t="shared" si="596"/>
        <v>0</v>
      </c>
      <c r="L5108" s="1">
        <f t="shared" si="594"/>
        <v>4</v>
      </c>
    </row>
    <row r="5109" spans="1:12" ht="16.5" hidden="1" thickBot="1" x14ac:dyDescent="0.3">
      <c r="A5109" s="26">
        <v>936801</v>
      </c>
      <c r="B5109" s="42">
        <v>936801</v>
      </c>
      <c r="C5109" s="43" t="s">
        <v>2235</v>
      </c>
      <c r="D5109" s="44">
        <v>0</v>
      </c>
      <c r="E5109" s="29">
        <f>IF(ISERROR(VLOOKUP(A5109,'INFORME SEVEN'!$A$1:$F$339,4,0)),0,VLOOKUP(A5109,'INFORME SEVEN'!$A$1:$F$339,4,0))</f>
        <v>0</v>
      </c>
      <c r="F5109" s="29">
        <f>IF(ISERROR(VLOOKUP(A5109,'INFORME SEVEN'!$A$1:$F$339,5,0)),0,VLOOKUP(A5109,'INFORME SEVEN'!$A$1:$F$339,5,0))</f>
        <v>0</v>
      </c>
      <c r="G5109" s="65">
        <f t="shared" si="597"/>
        <v>0</v>
      </c>
      <c r="H5109" s="44">
        <f t="shared" si="593"/>
        <v>0</v>
      </c>
      <c r="I5109" s="46">
        <v>0</v>
      </c>
      <c r="J5109" s="31">
        <f t="shared" si="595"/>
        <v>0</v>
      </c>
      <c r="K5109" s="1">
        <f t="shared" si="596"/>
        <v>0</v>
      </c>
      <c r="L5109" s="1">
        <f t="shared" si="594"/>
        <v>6</v>
      </c>
    </row>
    <row r="5110" spans="1:12" ht="16.5" hidden="1" thickBot="1" x14ac:dyDescent="0.3">
      <c r="A5110" s="26">
        <v>936802</v>
      </c>
      <c r="B5110" s="42">
        <v>936802</v>
      </c>
      <c r="C5110" s="43" t="s">
        <v>2236</v>
      </c>
      <c r="D5110" s="44">
        <v>0</v>
      </c>
      <c r="E5110" s="29">
        <f>IF(ISERROR(VLOOKUP(A5110,'INFORME SEVEN'!$A$1:$F$339,4,0)),0,VLOOKUP(A5110,'INFORME SEVEN'!$A$1:$F$339,4,0))</f>
        <v>0</v>
      </c>
      <c r="F5110" s="29">
        <f>IF(ISERROR(VLOOKUP(A5110,'INFORME SEVEN'!$A$1:$F$339,5,0)),0,VLOOKUP(A5110,'INFORME SEVEN'!$A$1:$F$339,5,0))</f>
        <v>0</v>
      </c>
      <c r="G5110" s="65">
        <f t="shared" si="597"/>
        <v>0</v>
      </c>
      <c r="H5110" s="44">
        <f t="shared" si="593"/>
        <v>0</v>
      </c>
      <c r="I5110" s="46">
        <v>0</v>
      </c>
      <c r="J5110" s="31">
        <f t="shared" si="595"/>
        <v>0</v>
      </c>
      <c r="K5110" s="1">
        <f t="shared" si="596"/>
        <v>0</v>
      </c>
      <c r="L5110" s="1">
        <f t="shared" si="594"/>
        <v>6</v>
      </c>
    </row>
    <row r="5111" spans="1:12" ht="16.5" hidden="1" thickBot="1" x14ac:dyDescent="0.3">
      <c r="A5111" s="26">
        <v>936803</v>
      </c>
      <c r="B5111" s="42">
        <v>936803</v>
      </c>
      <c r="C5111" s="43" t="s">
        <v>2237</v>
      </c>
      <c r="D5111" s="44">
        <v>0</v>
      </c>
      <c r="E5111" s="29">
        <f>IF(ISERROR(VLOOKUP(A5111,'INFORME SEVEN'!$A$1:$F$339,4,0)),0,VLOOKUP(A5111,'INFORME SEVEN'!$A$1:$F$339,4,0))</f>
        <v>0</v>
      </c>
      <c r="F5111" s="29">
        <f>IF(ISERROR(VLOOKUP(A5111,'INFORME SEVEN'!$A$1:$F$339,5,0)),0,VLOOKUP(A5111,'INFORME SEVEN'!$A$1:$F$339,5,0))</f>
        <v>0</v>
      </c>
      <c r="G5111" s="65">
        <f t="shared" si="597"/>
        <v>0</v>
      </c>
      <c r="H5111" s="44">
        <f t="shared" si="593"/>
        <v>0</v>
      </c>
      <c r="I5111" s="46">
        <v>0</v>
      </c>
      <c r="J5111" s="31">
        <f t="shared" si="595"/>
        <v>0</v>
      </c>
      <c r="K5111" s="1">
        <f t="shared" si="596"/>
        <v>0</v>
      </c>
      <c r="L5111" s="1">
        <f t="shared" si="594"/>
        <v>6</v>
      </c>
    </row>
    <row r="5112" spans="1:12" ht="16.5" hidden="1" thickBot="1" x14ac:dyDescent="0.3">
      <c r="A5112" s="26">
        <v>9390</v>
      </c>
      <c r="B5112" s="48">
        <v>939000</v>
      </c>
      <c r="C5112" s="49" t="s">
        <v>2238</v>
      </c>
      <c r="D5112" s="39">
        <v>0</v>
      </c>
      <c r="E5112" s="29">
        <f>IF(ISERROR(VLOOKUP(A5112,'INFORME SEVEN'!$A$1:$F$339,4,0)),0,VLOOKUP(A5112,'INFORME SEVEN'!$A$1:$F$339,4,0))</f>
        <v>0</v>
      </c>
      <c r="F5112" s="29">
        <f>IF(ISERROR(VLOOKUP(A5112,'INFORME SEVEN'!$A$1:$F$339,5,0)),0,VLOOKUP(A5112,'INFORME SEVEN'!$A$1:$F$339,5,0))</f>
        <v>0</v>
      </c>
      <c r="G5112" s="39">
        <f t="shared" si="597"/>
        <v>0</v>
      </c>
      <c r="H5112" s="50">
        <f t="shared" si="593"/>
        <v>0</v>
      </c>
      <c r="I5112" s="51">
        <v>0</v>
      </c>
      <c r="J5112" s="31">
        <f t="shared" si="595"/>
        <v>0</v>
      </c>
      <c r="K5112" s="1">
        <f t="shared" si="596"/>
        <v>0</v>
      </c>
      <c r="L5112" s="1">
        <f t="shared" si="594"/>
        <v>4</v>
      </c>
    </row>
    <row r="5113" spans="1:12" ht="16.5" hidden="1" thickBot="1" x14ac:dyDescent="0.3">
      <c r="A5113" s="26">
        <v>939001</v>
      </c>
      <c r="B5113" s="42">
        <v>939001</v>
      </c>
      <c r="C5113" s="43" t="s">
        <v>2239</v>
      </c>
      <c r="D5113" s="44">
        <v>0</v>
      </c>
      <c r="E5113" s="29">
        <f>IF(ISERROR(VLOOKUP(A5113,'INFORME SEVEN'!$A$1:$F$339,4,0)),0,VLOOKUP(A5113,'INFORME SEVEN'!$A$1:$F$339,4,0))</f>
        <v>0</v>
      </c>
      <c r="F5113" s="29">
        <f>IF(ISERROR(VLOOKUP(A5113,'INFORME SEVEN'!$A$1:$F$339,5,0)),0,VLOOKUP(A5113,'INFORME SEVEN'!$A$1:$F$339,5,0))</f>
        <v>0</v>
      </c>
      <c r="G5113" s="65">
        <f t="shared" si="597"/>
        <v>0</v>
      </c>
      <c r="H5113" s="44">
        <f t="shared" si="593"/>
        <v>0</v>
      </c>
      <c r="I5113" s="46">
        <v>0</v>
      </c>
      <c r="J5113" s="31">
        <f t="shared" si="595"/>
        <v>0</v>
      </c>
      <c r="K5113" s="1">
        <f t="shared" si="596"/>
        <v>0</v>
      </c>
      <c r="L5113" s="1">
        <f t="shared" si="594"/>
        <v>6</v>
      </c>
    </row>
    <row r="5114" spans="1:12" ht="16.5" hidden="1" thickBot="1" x14ac:dyDescent="0.3">
      <c r="A5114" s="26">
        <v>939002</v>
      </c>
      <c r="B5114" s="42">
        <v>939002</v>
      </c>
      <c r="C5114" s="43" t="s">
        <v>2240</v>
      </c>
      <c r="D5114" s="44">
        <v>0</v>
      </c>
      <c r="E5114" s="29">
        <f>IF(ISERROR(VLOOKUP(A5114,'INFORME SEVEN'!$A$1:$F$339,4,0)),0,VLOOKUP(A5114,'INFORME SEVEN'!$A$1:$F$339,4,0))</f>
        <v>0</v>
      </c>
      <c r="F5114" s="29">
        <f>IF(ISERROR(VLOOKUP(A5114,'INFORME SEVEN'!$A$1:$F$339,5,0)),0,VLOOKUP(A5114,'INFORME SEVEN'!$A$1:$F$339,5,0))</f>
        <v>0</v>
      </c>
      <c r="G5114" s="65">
        <f t="shared" si="597"/>
        <v>0</v>
      </c>
      <c r="H5114" s="44">
        <f t="shared" si="593"/>
        <v>0</v>
      </c>
      <c r="I5114" s="46">
        <v>0</v>
      </c>
      <c r="J5114" s="31">
        <f t="shared" si="595"/>
        <v>0</v>
      </c>
      <c r="K5114" s="1">
        <f t="shared" si="596"/>
        <v>0</v>
      </c>
      <c r="L5114" s="1">
        <f t="shared" si="594"/>
        <v>6</v>
      </c>
    </row>
    <row r="5115" spans="1:12" ht="16.5" hidden="1" thickBot="1" x14ac:dyDescent="0.3">
      <c r="A5115" s="26">
        <v>939004</v>
      </c>
      <c r="B5115" s="42">
        <v>939004</v>
      </c>
      <c r="C5115" s="43" t="s">
        <v>2241</v>
      </c>
      <c r="D5115" s="44">
        <v>0</v>
      </c>
      <c r="E5115" s="29">
        <f>IF(ISERROR(VLOOKUP(A5115,'INFORME SEVEN'!$A$1:$F$339,4,0)),0,VLOOKUP(A5115,'INFORME SEVEN'!$A$1:$F$339,4,0))</f>
        <v>0</v>
      </c>
      <c r="F5115" s="29">
        <f>IF(ISERROR(VLOOKUP(A5115,'INFORME SEVEN'!$A$1:$F$339,5,0)),0,VLOOKUP(A5115,'INFORME SEVEN'!$A$1:$F$339,5,0))</f>
        <v>0</v>
      </c>
      <c r="G5115" s="65">
        <f t="shared" si="597"/>
        <v>0</v>
      </c>
      <c r="H5115" s="44">
        <f t="shared" si="593"/>
        <v>0</v>
      </c>
      <c r="I5115" s="46">
        <v>0</v>
      </c>
      <c r="J5115" s="31">
        <f t="shared" si="595"/>
        <v>0</v>
      </c>
      <c r="K5115" s="1">
        <f t="shared" si="596"/>
        <v>0</v>
      </c>
      <c r="L5115" s="1">
        <f t="shared" si="594"/>
        <v>6</v>
      </c>
    </row>
    <row r="5116" spans="1:12" ht="16.5" hidden="1" thickBot="1" x14ac:dyDescent="0.3">
      <c r="A5116" s="26">
        <v>939010</v>
      </c>
      <c r="B5116" s="42">
        <v>939010</v>
      </c>
      <c r="C5116" s="43" t="s">
        <v>1087</v>
      </c>
      <c r="D5116" s="44">
        <v>0</v>
      </c>
      <c r="E5116" s="29">
        <f>IF(ISERROR(VLOOKUP(A5116,'INFORME SEVEN'!$A$1:$F$339,4,0)),0,VLOOKUP(A5116,'INFORME SEVEN'!$A$1:$F$339,4,0))</f>
        <v>0</v>
      </c>
      <c r="F5116" s="29">
        <f>IF(ISERROR(VLOOKUP(A5116,'INFORME SEVEN'!$A$1:$F$339,5,0)),0,VLOOKUP(A5116,'INFORME SEVEN'!$A$1:$F$339,5,0))</f>
        <v>0</v>
      </c>
      <c r="G5116" s="65">
        <f t="shared" si="597"/>
        <v>0</v>
      </c>
      <c r="H5116" s="44">
        <f t="shared" si="593"/>
        <v>0</v>
      </c>
      <c r="I5116" s="46">
        <v>0</v>
      </c>
      <c r="J5116" s="31">
        <f t="shared" si="595"/>
        <v>0</v>
      </c>
      <c r="K5116" s="1">
        <f t="shared" si="596"/>
        <v>0</v>
      </c>
      <c r="L5116" s="1">
        <f t="shared" si="594"/>
        <v>6</v>
      </c>
    </row>
    <row r="5117" spans="1:12" ht="16.5" hidden="1" thickBot="1" x14ac:dyDescent="0.3">
      <c r="A5117" s="26">
        <v>939011</v>
      </c>
      <c r="B5117" s="42">
        <v>939011</v>
      </c>
      <c r="C5117" s="43" t="s">
        <v>2242</v>
      </c>
      <c r="D5117" s="44">
        <v>0</v>
      </c>
      <c r="E5117" s="29">
        <f>IF(ISERROR(VLOOKUP(A5117,'INFORME SEVEN'!$A$1:$F$339,4,0)),0,VLOOKUP(A5117,'INFORME SEVEN'!$A$1:$F$339,4,0))</f>
        <v>0</v>
      </c>
      <c r="F5117" s="29">
        <f>IF(ISERROR(VLOOKUP(A5117,'INFORME SEVEN'!$A$1:$F$339,5,0)),0,VLOOKUP(A5117,'INFORME SEVEN'!$A$1:$F$339,5,0))</f>
        <v>0</v>
      </c>
      <c r="G5117" s="65">
        <f t="shared" si="597"/>
        <v>0</v>
      </c>
      <c r="H5117" s="44">
        <f t="shared" si="593"/>
        <v>0</v>
      </c>
      <c r="I5117" s="46">
        <v>0</v>
      </c>
      <c r="J5117" s="31">
        <f t="shared" si="595"/>
        <v>0</v>
      </c>
      <c r="K5117" s="1">
        <f t="shared" si="596"/>
        <v>0</v>
      </c>
      <c r="L5117" s="1">
        <f t="shared" si="594"/>
        <v>6</v>
      </c>
    </row>
    <row r="5118" spans="1:12" ht="16.5" hidden="1" thickBot="1" x14ac:dyDescent="0.3">
      <c r="A5118" s="26">
        <v>939012</v>
      </c>
      <c r="B5118" s="42">
        <v>939012</v>
      </c>
      <c r="C5118" s="43" t="s">
        <v>2243</v>
      </c>
      <c r="D5118" s="44">
        <v>0</v>
      </c>
      <c r="E5118" s="29">
        <f>IF(ISERROR(VLOOKUP(A5118,'INFORME SEVEN'!$A$1:$F$339,4,0)),0,VLOOKUP(A5118,'INFORME SEVEN'!$A$1:$F$339,4,0))</f>
        <v>0</v>
      </c>
      <c r="F5118" s="29">
        <f>IF(ISERROR(VLOOKUP(A5118,'INFORME SEVEN'!$A$1:$F$339,5,0)),0,VLOOKUP(A5118,'INFORME SEVEN'!$A$1:$F$339,5,0))</f>
        <v>0</v>
      </c>
      <c r="G5118" s="65">
        <f t="shared" si="597"/>
        <v>0</v>
      </c>
      <c r="H5118" s="44">
        <f t="shared" si="593"/>
        <v>0</v>
      </c>
      <c r="I5118" s="46">
        <v>0</v>
      </c>
      <c r="J5118" s="31">
        <f t="shared" si="595"/>
        <v>0</v>
      </c>
      <c r="K5118" s="1">
        <f t="shared" si="596"/>
        <v>0</v>
      </c>
      <c r="L5118" s="1">
        <f t="shared" si="594"/>
        <v>6</v>
      </c>
    </row>
    <row r="5119" spans="1:12" ht="16.5" hidden="1" thickBot="1" x14ac:dyDescent="0.3">
      <c r="A5119" s="26">
        <v>939013</v>
      </c>
      <c r="B5119" s="42">
        <v>939013</v>
      </c>
      <c r="C5119" s="43" t="s">
        <v>2244</v>
      </c>
      <c r="D5119" s="44">
        <v>0</v>
      </c>
      <c r="E5119" s="29">
        <f>IF(ISERROR(VLOOKUP(A5119,'INFORME SEVEN'!$A$1:$F$339,4,0)),0,VLOOKUP(A5119,'INFORME SEVEN'!$A$1:$F$339,4,0))</f>
        <v>0</v>
      </c>
      <c r="F5119" s="29">
        <f>IF(ISERROR(VLOOKUP(A5119,'INFORME SEVEN'!$A$1:$F$339,5,0)),0,VLOOKUP(A5119,'INFORME SEVEN'!$A$1:$F$339,5,0))</f>
        <v>0</v>
      </c>
      <c r="G5119" s="65">
        <f t="shared" si="597"/>
        <v>0</v>
      </c>
      <c r="H5119" s="44">
        <f t="shared" si="593"/>
        <v>0</v>
      </c>
      <c r="I5119" s="46">
        <v>0</v>
      </c>
      <c r="J5119" s="31">
        <f t="shared" si="595"/>
        <v>0</v>
      </c>
      <c r="K5119" s="1">
        <f t="shared" si="596"/>
        <v>0</v>
      </c>
      <c r="L5119" s="1">
        <f t="shared" si="594"/>
        <v>6</v>
      </c>
    </row>
    <row r="5120" spans="1:12" ht="16.5" hidden="1" thickBot="1" x14ac:dyDescent="0.3">
      <c r="A5120" s="26">
        <v>939014</v>
      </c>
      <c r="B5120" s="42">
        <v>939014</v>
      </c>
      <c r="C5120" s="43" t="s">
        <v>2245</v>
      </c>
      <c r="D5120" s="44">
        <v>0</v>
      </c>
      <c r="E5120" s="29">
        <f>IF(ISERROR(VLOOKUP(A5120,'INFORME SEVEN'!$A$1:$F$339,4,0)),0,VLOOKUP(A5120,'INFORME SEVEN'!$A$1:$F$339,4,0))</f>
        <v>0</v>
      </c>
      <c r="F5120" s="29">
        <f>IF(ISERROR(VLOOKUP(A5120,'INFORME SEVEN'!$A$1:$F$339,5,0)),0,VLOOKUP(A5120,'INFORME SEVEN'!$A$1:$F$339,5,0))</f>
        <v>0</v>
      </c>
      <c r="G5120" s="65">
        <f t="shared" si="597"/>
        <v>0</v>
      </c>
      <c r="H5120" s="44">
        <f t="shared" ref="H5120:H5127" si="598">+G5120</f>
        <v>0</v>
      </c>
      <c r="I5120" s="46">
        <v>0</v>
      </c>
      <c r="J5120" s="31">
        <f t="shared" si="595"/>
        <v>0</v>
      </c>
      <c r="K5120" s="1">
        <f t="shared" si="596"/>
        <v>0</v>
      </c>
      <c r="L5120" s="1">
        <f t="shared" si="594"/>
        <v>6</v>
      </c>
    </row>
    <row r="5121" spans="1:12" ht="16.5" hidden="1" thickBot="1" x14ac:dyDescent="0.3">
      <c r="A5121" s="26">
        <v>939015</v>
      </c>
      <c r="B5121" s="42">
        <v>939015</v>
      </c>
      <c r="C5121" s="43" t="s">
        <v>218</v>
      </c>
      <c r="D5121" s="44">
        <v>0</v>
      </c>
      <c r="E5121" s="29">
        <f>IF(ISERROR(VLOOKUP(A5121,'INFORME SEVEN'!$A$1:$F$339,4,0)),0,VLOOKUP(A5121,'INFORME SEVEN'!$A$1:$F$339,4,0))</f>
        <v>0</v>
      </c>
      <c r="F5121" s="29">
        <f>IF(ISERROR(VLOOKUP(A5121,'INFORME SEVEN'!$A$1:$F$339,5,0)),0,VLOOKUP(A5121,'INFORME SEVEN'!$A$1:$F$339,5,0))</f>
        <v>0</v>
      </c>
      <c r="G5121" s="65">
        <f t="shared" si="597"/>
        <v>0</v>
      </c>
      <c r="H5121" s="44">
        <f t="shared" si="598"/>
        <v>0</v>
      </c>
      <c r="I5121" s="46">
        <v>0</v>
      </c>
      <c r="J5121" s="31">
        <f t="shared" si="595"/>
        <v>0</v>
      </c>
      <c r="K5121" s="1">
        <f t="shared" si="596"/>
        <v>0</v>
      </c>
      <c r="L5121" s="1">
        <f t="shared" si="594"/>
        <v>6</v>
      </c>
    </row>
    <row r="5122" spans="1:12" ht="16.5" hidden="1" thickBot="1" x14ac:dyDescent="0.3">
      <c r="A5122" s="26">
        <v>939016</v>
      </c>
      <c r="B5122" s="42">
        <v>939016</v>
      </c>
      <c r="C5122" s="43" t="s">
        <v>2246</v>
      </c>
      <c r="D5122" s="44">
        <v>0</v>
      </c>
      <c r="E5122" s="29">
        <f>IF(ISERROR(VLOOKUP(A5122,'INFORME SEVEN'!$A$1:$F$339,4,0)),0,VLOOKUP(A5122,'INFORME SEVEN'!$A$1:$F$339,4,0))</f>
        <v>0</v>
      </c>
      <c r="F5122" s="29">
        <f>IF(ISERROR(VLOOKUP(A5122,'INFORME SEVEN'!$A$1:$F$339,5,0)),0,VLOOKUP(A5122,'INFORME SEVEN'!$A$1:$F$339,5,0))</f>
        <v>0</v>
      </c>
      <c r="G5122" s="65">
        <f t="shared" si="597"/>
        <v>0</v>
      </c>
      <c r="H5122" s="44">
        <f t="shared" si="598"/>
        <v>0</v>
      </c>
      <c r="I5122" s="46">
        <v>0</v>
      </c>
      <c r="J5122" s="31">
        <f t="shared" si="595"/>
        <v>0</v>
      </c>
      <c r="K5122" s="1">
        <f t="shared" si="596"/>
        <v>0</v>
      </c>
      <c r="L5122" s="1">
        <f t="shared" si="594"/>
        <v>6</v>
      </c>
    </row>
    <row r="5123" spans="1:12" ht="16.5" hidden="1" thickBot="1" x14ac:dyDescent="0.3">
      <c r="A5123" s="26">
        <v>939017</v>
      </c>
      <c r="B5123" s="42">
        <v>939017</v>
      </c>
      <c r="C5123" s="43" t="s">
        <v>2247</v>
      </c>
      <c r="D5123" s="44">
        <v>0</v>
      </c>
      <c r="E5123" s="29">
        <f>IF(ISERROR(VLOOKUP(A5123,'INFORME SEVEN'!$A$1:$F$339,4,0)),0,VLOOKUP(A5123,'INFORME SEVEN'!$A$1:$F$339,4,0))</f>
        <v>0</v>
      </c>
      <c r="F5123" s="29">
        <f>IF(ISERROR(VLOOKUP(A5123,'INFORME SEVEN'!$A$1:$F$339,5,0)),0,VLOOKUP(A5123,'INFORME SEVEN'!$A$1:$F$339,5,0))</f>
        <v>0</v>
      </c>
      <c r="G5123" s="65">
        <f t="shared" si="597"/>
        <v>0</v>
      </c>
      <c r="H5123" s="44">
        <f t="shared" si="598"/>
        <v>0</v>
      </c>
      <c r="I5123" s="46">
        <v>0</v>
      </c>
      <c r="J5123" s="31">
        <f t="shared" si="595"/>
        <v>0</v>
      </c>
      <c r="K5123" s="1">
        <f t="shared" si="596"/>
        <v>0</v>
      </c>
      <c r="L5123" s="1">
        <f t="shared" si="594"/>
        <v>6</v>
      </c>
    </row>
    <row r="5124" spans="1:12" ht="16.5" hidden="1" thickBot="1" x14ac:dyDescent="0.3">
      <c r="A5124" s="26">
        <v>939019</v>
      </c>
      <c r="B5124" s="42">
        <v>939019</v>
      </c>
      <c r="C5124" s="43" t="s">
        <v>2248</v>
      </c>
      <c r="D5124" s="44">
        <v>0</v>
      </c>
      <c r="E5124" s="29">
        <f>IF(ISERROR(VLOOKUP(A5124,'INFORME SEVEN'!$A$1:$F$339,4,0)),0,VLOOKUP(A5124,'INFORME SEVEN'!$A$1:$F$339,4,0))</f>
        <v>0</v>
      </c>
      <c r="F5124" s="29">
        <f>IF(ISERROR(VLOOKUP(A5124,'INFORME SEVEN'!$A$1:$F$339,5,0)),0,VLOOKUP(A5124,'INFORME SEVEN'!$A$1:$F$339,5,0))</f>
        <v>0</v>
      </c>
      <c r="G5124" s="65">
        <f t="shared" si="597"/>
        <v>0</v>
      </c>
      <c r="H5124" s="44">
        <f t="shared" si="598"/>
        <v>0</v>
      </c>
      <c r="I5124" s="46">
        <v>0</v>
      </c>
      <c r="J5124" s="31">
        <f t="shared" si="595"/>
        <v>0</v>
      </c>
      <c r="K5124" s="1">
        <f t="shared" si="596"/>
        <v>0</v>
      </c>
      <c r="L5124" s="1">
        <f t="shared" si="594"/>
        <v>6</v>
      </c>
    </row>
    <row r="5125" spans="1:12" ht="16.5" hidden="1" thickBot="1" x14ac:dyDescent="0.3">
      <c r="A5125" s="26">
        <v>939020</v>
      </c>
      <c r="B5125" s="42">
        <v>939020</v>
      </c>
      <c r="C5125" s="43" t="s">
        <v>2249</v>
      </c>
      <c r="D5125" s="44">
        <v>0</v>
      </c>
      <c r="E5125" s="29">
        <f>IF(ISERROR(VLOOKUP(A5125,'INFORME SEVEN'!$A$1:$F$339,4,0)),0,VLOOKUP(A5125,'INFORME SEVEN'!$A$1:$F$339,4,0))</f>
        <v>0</v>
      </c>
      <c r="F5125" s="29">
        <f>IF(ISERROR(VLOOKUP(A5125,'INFORME SEVEN'!$A$1:$F$339,5,0)),0,VLOOKUP(A5125,'INFORME SEVEN'!$A$1:$F$339,5,0))</f>
        <v>0</v>
      </c>
      <c r="G5125" s="65">
        <f t="shared" si="597"/>
        <v>0</v>
      </c>
      <c r="H5125" s="44">
        <f t="shared" si="598"/>
        <v>0</v>
      </c>
      <c r="I5125" s="46">
        <v>0</v>
      </c>
      <c r="J5125" s="31">
        <f t="shared" si="595"/>
        <v>0</v>
      </c>
      <c r="K5125" s="1">
        <f t="shared" si="596"/>
        <v>0</v>
      </c>
      <c r="L5125" s="1">
        <f t="shared" si="594"/>
        <v>6</v>
      </c>
    </row>
    <row r="5126" spans="1:12" ht="16.5" hidden="1" thickBot="1" x14ac:dyDescent="0.3">
      <c r="A5126" s="26">
        <v>939021</v>
      </c>
      <c r="B5126" s="42">
        <v>939021</v>
      </c>
      <c r="C5126" s="43" t="s">
        <v>2250</v>
      </c>
      <c r="D5126" s="44">
        <v>0</v>
      </c>
      <c r="E5126" s="29">
        <f>IF(ISERROR(VLOOKUP(A5126,'INFORME SEVEN'!$A$1:$F$339,4,0)),0,VLOOKUP(A5126,'INFORME SEVEN'!$A$1:$F$339,4,0))</f>
        <v>0</v>
      </c>
      <c r="F5126" s="29">
        <f>IF(ISERROR(VLOOKUP(A5126,'INFORME SEVEN'!$A$1:$F$339,5,0)),0,VLOOKUP(A5126,'INFORME SEVEN'!$A$1:$F$339,5,0))</f>
        <v>0</v>
      </c>
      <c r="G5126" s="65">
        <f t="shared" si="597"/>
        <v>0</v>
      </c>
      <c r="H5126" s="44">
        <f t="shared" si="598"/>
        <v>0</v>
      </c>
      <c r="I5126" s="46">
        <v>0</v>
      </c>
      <c r="J5126" s="31">
        <f t="shared" si="595"/>
        <v>0</v>
      </c>
      <c r="K5126" s="1">
        <f t="shared" si="596"/>
        <v>0</v>
      </c>
      <c r="L5126" s="1">
        <f t="shared" si="594"/>
        <v>6</v>
      </c>
    </row>
    <row r="5127" spans="1:12" ht="16.5" hidden="1" thickBot="1" x14ac:dyDescent="0.3">
      <c r="A5127" s="26">
        <v>939090</v>
      </c>
      <c r="B5127" s="42">
        <v>939090</v>
      </c>
      <c r="C5127" s="43" t="s">
        <v>2251</v>
      </c>
      <c r="D5127" s="44">
        <v>0</v>
      </c>
      <c r="E5127" s="29">
        <f>IF(ISERROR(VLOOKUP(A5127,'INFORME SEVEN'!$A$1:$F$339,4,0)),0,VLOOKUP(A5127,'INFORME SEVEN'!$A$1:$F$339,4,0))</f>
        <v>0</v>
      </c>
      <c r="F5127" s="29">
        <f>IF(ISERROR(VLOOKUP(A5127,'INFORME SEVEN'!$A$1:$F$339,5,0)),0,VLOOKUP(A5127,'INFORME SEVEN'!$A$1:$F$339,5,0))</f>
        <v>0</v>
      </c>
      <c r="G5127" s="65">
        <f t="shared" si="597"/>
        <v>0</v>
      </c>
      <c r="H5127" s="44">
        <f t="shared" si="598"/>
        <v>0</v>
      </c>
      <c r="I5127" s="46">
        <v>0</v>
      </c>
      <c r="J5127" s="31">
        <f t="shared" si="595"/>
        <v>0</v>
      </c>
      <c r="K5127" s="1">
        <f t="shared" si="596"/>
        <v>0</v>
      </c>
      <c r="L5127" s="1">
        <f t="shared" si="594"/>
        <v>6</v>
      </c>
    </row>
    <row r="5128" spans="1:12" ht="16.5" thickBot="1" x14ac:dyDescent="0.3">
      <c r="A5128" s="26">
        <v>99</v>
      </c>
      <c r="B5128" s="448">
        <v>990000</v>
      </c>
      <c r="C5128" s="449" t="s">
        <v>2252</v>
      </c>
      <c r="D5128" s="64">
        <v>-403030665461</v>
      </c>
      <c r="E5128" s="35">
        <f>IF(ISERROR(VLOOKUP(A5128,'INFORME SEVEN'!$A$1:$F$339,4,0)),0,VLOOKUP(A5128,'INFORME SEVEN'!$A$1:$F$339,4,0))</f>
        <v>5462884480</v>
      </c>
      <c r="F5128" s="35">
        <f>IF(ISERROR(VLOOKUP(A5128,'INFORME SEVEN'!$A$1:$F$339,5,0)),0,VLOOKUP(A5128,'INFORME SEVEN'!$A$1:$F$339,5,0))</f>
        <v>202016534555</v>
      </c>
      <c r="G5128" s="64">
        <f>+D5128+F5128-E5128</f>
        <v>-206477015386</v>
      </c>
      <c r="H5128" s="35">
        <f>+H5129+H5141</f>
        <v>0</v>
      </c>
      <c r="I5128" s="36">
        <f>+I5129+I5141</f>
        <v>-206477015386</v>
      </c>
      <c r="J5128" s="31">
        <f t="shared" si="595"/>
        <v>0</v>
      </c>
      <c r="K5128" s="1">
        <f t="shared" si="596"/>
        <v>1</v>
      </c>
      <c r="L5128" s="1">
        <f t="shared" si="594"/>
        <v>2</v>
      </c>
    </row>
    <row r="5129" spans="1:12" ht="16.5" thickBot="1" x14ac:dyDescent="0.3">
      <c r="A5129" s="26">
        <v>9905</v>
      </c>
      <c r="B5129" s="37">
        <v>990500</v>
      </c>
      <c r="C5129" s="38" t="s">
        <v>2253</v>
      </c>
      <c r="D5129" s="39">
        <v>-402992179176</v>
      </c>
      <c r="E5129" s="40">
        <f>IF(ISERROR(VLOOKUP(A5129,'INFORME SEVEN'!$A$1:$F$339,4,0)),0,VLOOKUP(A5129,'INFORME SEVEN'!$A$1:$F$339,4,0))</f>
        <v>34884480</v>
      </c>
      <c r="F5129" s="40">
        <f>IF(ISERROR(VLOOKUP(A5129,'INFORME SEVEN'!$A$1:$F$339,5,0)),0,VLOOKUP(A5129,'INFORME SEVEN'!$A$1:$F$339,5,0))</f>
        <v>196588534555</v>
      </c>
      <c r="G5129" s="50">
        <f t="shared" ref="G5129:G5130" si="599">+D5129+F5129-E5129</f>
        <v>-206438529101</v>
      </c>
      <c r="H5129" s="40">
        <v>0</v>
      </c>
      <c r="I5129" s="41">
        <f>+I5130</f>
        <v>-206438529101</v>
      </c>
      <c r="J5129" s="31">
        <f t="shared" si="595"/>
        <v>0</v>
      </c>
      <c r="K5129" s="1">
        <f t="shared" si="596"/>
        <v>1</v>
      </c>
      <c r="L5129" s="1">
        <f t="shared" si="594"/>
        <v>4</v>
      </c>
    </row>
    <row r="5130" spans="1:12" ht="16.5" thickBot="1" x14ac:dyDescent="0.3">
      <c r="A5130" s="26">
        <v>990505</v>
      </c>
      <c r="B5130" s="450">
        <v>990505</v>
      </c>
      <c r="C5130" s="451" t="s">
        <v>2156</v>
      </c>
      <c r="D5130" s="65">
        <v>-402992179176</v>
      </c>
      <c r="E5130" s="45">
        <f>IF(ISERROR(VLOOKUP(A5130,'INFORME SEVEN'!$A$1:$F$339,4,0)),0,VLOOKUP(A5130,'INFORME SEVEN'!$A$1:$F$339,4,0))</f>
        <v>34884480</v>
      </c>
      <c r="F5130" s="45">
        <f>IF(ISERROR(VLOOKUP(A5130,'INFORME SEVEN'!$A$1:$F$339,5,0)),0,VLOOKUP(A5130,'INFORME SEVEN'!$A$1:$F$339,5,0))</f>
        <v>196588534555</v>
      </c>
      <c r="G5130" s="50">
        <f t="shared" si="599"/>
        <v>-206438529101</v>
      </c>
      <c r="H5130" s="45">
        <v>0</v>
      </c>
      <c r="I5130" s="47">
        <f t="shared" ref="I5130" si="600">+G5130</f>
        <v>-206438529101</v>
      </c>
      <c r="J5130" s="31">
        <f t="shared" si="595"/>
        <v>0</v>
      </c>
      <c r="K5130" s="1">
        <f t="shared" si="596"/>
        <v>1</v>
      </c>
      <c r="L5130" s="1">
        <f t="shared" si="594"/>
        <v>6</v>
      </c>
    </row>
    <row r="5131" spans="1:12" ht="16.5" hidden="1" thickBot="1" x14ac:dyDescent="0.3">
      <c r="A5131" s="26">
        <v>990506</v>
      </c>
      <c r="B5131" s="42">
        <v>990506</v>
      </c>
      <c r="C5131" s="43" t="s">
        <v>2254</v>
      </c>
      <c r="D5131" s="44">
        <v>0</v>
      </c>
      <c r="E5131" s="29">
        <f>IF(ISERROR(VLOOKUP(A5131,'INFORME SEVEN'!$A$1:$F$339,4,0)),0,VLOOKUP(A5131,'INFORME SEVEN'!$A$1:$F$339,4,0))</f>
        <v>0</v>
      </c>
      <c r="F5131" s="29">
        <f>IF(ISERROR(VLOOKUP(A5131,'INFORME SEVEN'!$A$1:$F$339,5,0)),0,VLOOKUP(A5131,'INFORME SEVEN'!$A$1:$F$339,5,0))</f>
        <v>0</v>
      </c>
      <c r="G5131" s="65">
        <f t="shared" ref="G5131:G5156" si="601">+D5131-E5131+F5131</f>
        <v>0</v>
      </c>
      <c r="H5131" s="44">
        <f t="shared" ref="H5131:H5140" si="602">+G5131</f>
        <v>0</v>
      </c>
      <c r="I5131" s="46">
        <v>0</v>
      </c>
      <c r="J5131" s="31">
        <f t="shared" si="595"/>
        <v>0</v>
      </c>
      <c r="K5131" s="1">
        <f t="shared" si="596"/>
        <v>0</v>
      </c>
      <c r="L5131" s="1">
        <f t="shared" si="594"/>
        <v>6</v>
      </c>
    </row>
    <row r="5132" spans="1:12" ht="16.5" hidden="1" thickBot="1" x14ac:dyDescent="0.3">
      <c r="A5132" s="26">
        <v>990510</v>
      </c>
      <c r="B5132" s="42">
        <v>990510</v>
      </c>
      <c r="C5132" s="43" t="s">
        <v>1815</v>
      </c>
      <c r="D5132" s="44">
        <v>0</v>
      </c>
      <c r="E5132" s="29">
        <f>IF(ISERROR(VLOOKUP(A5132,'INFORME SEVEN'!$A$1:$F$339,4,0)),0,VLOOKUP(A5132,'INFORME SEVEN'!$A$1:$F$339,4,0))</f>
        <v>0</v>
      </c>
      <c r="F5132" s="29">
        <f>IF(ISERROR(VLOOKUP(A5132,'INFORME SEVEN'!$A$1:$F$339,5,0)),0,VLOOKUP(A5132,'INFORME SEVEN'!$A$1:$F$339,5,0))</f>
        <v>0</v>
      </c>
      <c r="G5132" s="65">
        <f t="shared" si="601"/>
        <v>0</v>
      </c>
      <c r="H5132" s="44">
        <f t="shared" si="602"/>
        <v>0</v>
      </c>
      <c r="I5132" s="46">
        <v>0</v>
      </c>
      <c r="J5132" s="31">
        <f t="shared" si="595"/>
        <v>0</v>
      </c>
      <c r="K5132" s="1">
        <f t="shared" si="596"/>
        <v>0</v>
      </c>
      <c r="L5132" s="1">
        <f t="shared" si="594"/>
        <v>6</v>
      </c>
    </row>
    <row r="5133" spans="1:12" ht="16.5" hidden="1" thickBot="1" x14ac:dyDescent="0.3">
      <c r="A5133" s="26">
        <v>990511</v>
      </c>
      <c r="B5133" s="42">
        <v>990511</v>
      </c>
      <c r="C5133" s="43" t="s">
        <v>1184</v>
      </c>
      <c r="D5133" s="44">
        <v>0</v>
      </c>
      <c r="E5133" s="29">
        <f>IF(ISERROR(VLOOKUP(A5133,'INFORME SEVEN'!$A$1:$F$339,4,0)),0,VLOOKUP(A5133,'INFORME SEVEN'!$A$1:$F$339,4,0))</f>
        <v>0</v>
      </c>
      <c r="F5133" s="29">
        <f>IF(ISERROR(VLOOKUP(A5133,'INFORME SEVEN'!$A$1:$F$339,5,0)),0,VLOOKUP(A5133,'INFORME SEVEN'!$A$1:$F$339,5,0))</f>
        <v>0</v>
      </c>
      <c r="G5133" s="65">
        <f t="shared" si="601"/>
        <v>0</v>
      </c>
      <c r="H5133" s="44">
        <f t="shared" si="602"/>
        <v>0</v>
      </c>
      <c r="I5133" s="46">
        <v>0</v>
      </c>
      <c r="J5133" s="31">
        <f t="shared" si="595"/>
        <v>0</v>
      </c>
      <c r="K5133" s="1">
        <f t="shared" si="596"/>
        <v>0</v>
      </c>
      <c r="L5133" s="1">
        <f t="shared" ref="L5133:L5156" si="603">+LEN(A5133)</f>
        <v>6</v>
      </c>
    </row>
    <row r="5134" spans="1:12" ht="16.5" hidden="1" thickBot="1" x14ac:dyDescent="0.3">
      <c r="A5134" s="26">
        <v>990514</v>
      </c>
      <c r="B5134" s="42">
        <v>990514</v>
      </c>
      <c r="C5134" s="43" t="s">
        <v>2255</v>
      </c>
      <c r="D5134" s="44">
        <v>0</v>
      </c>
      <c r="E5134" s="29">
        <f>IF(ISERROR(VLOOKUP(A5134,'INFORME SEVEN'!$A$1:$F$339,4,0)),0,VLOOKUP(A5134,'INFORME SEVEN'!$A$1:$F$339,4,0))</f>
        <v>0</v>
      </c>
      <c r="F5134" s="29">
        <f>IF(ISERROR(VLOOKUP(A5134,'INFORME SEVEN'!$A$1:$F$339,5,0)),0,VLOOKUP(A5134,'INFORME SEVEN'!$A$1:$F$339,5,0))</f>
        <v>0</v>
      </c>
      <c r="G5134" s="65">
        <f t="shared" si="601"/>
        <v>0</v>
      </c>
      <c r="H5134" s="44">
        <f t="shared" si="602"/>
        <v>0</v>
      </c>
      <c r="I5134" s="46">
        <v>0</v>
      </c>
      <c r="J5134" s="31">
        <f t="shared" si="595"/>
        <v>0</v>
      </c>
      <c r="K5134" s="1">
        <f t="shared" si="596"/>
        <v>0</v>
      </c>
      <c r="L5134" s="1">
        <f t="shared" si="603"/>
        <v>6</v>
      </c>
    </row>
    <row r="5135" spans="1:12" ht="16.5" hidden="1" thickBot="1" x14ac:dyDescent="0.3">
      <c r="A5135" s="26">
        <v>990515</v>
      </c>
      <c r="B5135" s="42">
        <v>990515</v>
      </c>
      <c r="C5135" s="43" t="s">
        <v>1907</v>
      </c>
      <c r="D5135" s="44">
        <v>0</v>
      </c>
      <c r="E5135" s="29">
        <f>IF(ISERROR(VLOOKUP(A5135,'INFORME SEVEN'!$A$1:$F$339,4,0)),0,VLOOKUP(A5135,'INFORME SEVEN'!$A$1:$F$339,4,0))</f>
        <v>0</v>
      </c>
      <c r="F5135" s="29">
        <f>IF(ISERROR(VLOOKUP(A5135,'INFORME SEVEN'!$A$1:$F$339,5,0)),0,VLOOKUP(A5135,'INFORME SEVEN'!$A$1:$F$339,5,0))</f>
        <v>0</v>
      </c>
      <c r="G5135" s="65">
        <f t="shared" si="601"/>
        <v>0</v>
      </c>
      <c r="H5135" s="44">
        <f t="shared" si="602"/>
        <v>0</v>
      </c>
      <c r="I5135" s="46">
        <v>0</v>
      </c>
      <c r="J5135" s="31">
        <f t="shared" si="595"/>
        <v>0</v>
      </c>
      <c r="K5135" s="1">
        <f t="shared" si="596"/>
        <v>0</v>
      </c>
      <c r="L5135" s="1">
        <f t="shared" si="603"/>
        <v>6</v>
      </c>
    </row>
    <row r="5136" spans="1:12" ht="16.5" hidden="1" thickBot="1" x14ac:dyDescent="0.3">
      <c r="A5136" s="26">
        <v>990518</v>
      </c>
      <c r="B5136" s="42">
        <v>990518</v>
      </c>
      <c r="C5136" s="43" t="s">
        <v>2256</v>
      </c>
      <c r="D5136" s="44">
        <v>0</v>
      </c>
      <c r="E5136" s="29">
        <f>IF(ISERROR(VLOOKUP(A5136,'INFORME SEVEN'!$A$1:$F$339,4,0)),0,VLOOKUP(A5136,'INFORME SEVEN'!$A$1:$F$339,4,0))</f>
        <v>0</v>
      </c>
      <c r="F5136" s="29">
        <f>IF(ISERROR(VLOOKUP(A5136,'INFORME SEVEN'!$A$1:$F$339,5,0)),0,VLOOKUP(A5136,'INFORME SEVEN'!$A$1:$F$339,5,0))</f>
        <v>0</v>
      </c>
      <c r="G5136" s="65">
        <f t="shared" si="601"/>
        <v>0</v>
      </c>
      <c r="H5136" s="44">
        <f t="shared" si="602"/>
        <v>0</v>
      </c>
      <c r="I5136" s="46">
        <v>0</v>
      </c>
      <c r="J5136" s="31">
        <f t="shared" si="595"/>
        <v>0</v>
      </c>
      <c r="K5136" s="1">
        <f t="shared" si="596"/>
        <v>0</v>
      </c>
      <c r="L5136" s="1">
        <f t="shared" si="603"/>
        <v>6</v>
      </c>
    </row>
    <row r="5137" spans="1:12" ht="16.5" hidden="1" thickBot="1" x14ac:dyDescent="0.3">
      <c r="A5137" s="26">
        <v>990519</v>
      </c>
      <c r="B5137" s="42">
        <v>990519</v>
      </c>
      <c r="C5137" s="43" t="s">
        <v>2257</v>
      </c>
      <c r="D5137" s="44">
        <v>0</v>
      </c>
      <c r="E5137" s="29">
        <f>IF(ISERROR(VLOOKUP(A5137,'INFORME SEVEN'!$A$1:$F$339,4,0)),0,VLOOKUP(A5137,'INFORME SEVEN'!$A$1:$F$339,4,0))</f>
        <v>0</v>
      </c>
      <c r="F5137" s="29">
        <f>IF(ISERROR(VLOOKUP(A5137,'INFORME SEVEN'!$A$1:$F$339,5,0)),0,VLOOKUP(A5137,'INFORME SEVEN'!$A$1:$F$339,5,0))</f>
        <v>0</v>
      </c>
      <c r="G5137" s="65">
        <f t="shared" si="601"/>
        <v>0</v>
      </c>
      <c r="H5137" s="44">
        <f t="shared" si="602"/>
        <v>0</v>
      </c>
      <c r="I5137" s="46">
        <v>0</v>
      </c>
      <c r="J5137" s="31">
        <f t="shared" si="595"/>
        <v>0</v>
      </c>
      <c r="K5137" s="1">
        <f t="shared" si="596"/>
        <v>0</v>
      </c>
      <c r="L5137" s="1">
        <f t="shared" si="603"/>
        <v>6</v>
      </c>
    </row>
    <row r="5138" spans="1:12" ht="16.5" hidden="1" thickBot="1" x14ac:dyDescent="0.3">
      <c r="A5138" s="26">
        <v>990590</v>
      </c>
      <c r="B5138" s="42">
        <v>990590</v>
      </c>
      <c r="C5138" s="43" t="s">
        <v>2258</v>
      </c>
      <c r="D5138" s="44">
        <v>0</v>
      </c>
      <c r="E5138" s="29">
        <f>IF(ISERROR(VLOOKUP(A5138,'INFORME SEVEN'!$A$1:$F$339,4,0)),0,VLOOKUP(A5138,'INFORME SEVEN'!$A$1:$F$339,4,0))</f>
        <v>0</v>
      </c>
      <c r="F5138" s="29">
        <f>IF(ISERROR(VLOOKUP(A5138,'INFORME SEVEN'!$A$1:$F$339,5,0)),0,VLOOKUP(A5138,'INFORME SEVEN'!$A$1:$F$339,5,0))</f>
        <v>0</v>
      </c>
      <c r="G5138" s="65">
        <f t="shared" si="601"/>
        <v>0</v>
      </c>
      <c r="H5138" s="44">
        <f t="shared" si="602"/>
        <v>0</v>
      </c>
      <c r="I5138" s="46">
        <v>0</v>
      </c>
      <c r="J5138" s="31">
        <f t="shared" si="595"/>
        <v>0</v>
      </c>
      <c r="K5138" s="1">
        <f t="shared" si="596"/>
        <v>0</v>
      </c>
      <c r="L5138" s="1">
        <f t="shared" si="603"/>
        <v>6</v>
      </c>
    </row>
    <row r="5139" spans="1:12" ht="16.5" hidden="1" thickBot="1" x14ac:dyDescent="0.3">
      <c r="A5139" s="26">
        <v>9910</v>
      </c>
      <c r="B5139" s="48">
        <v>991000</v>
      </c>
      <c r="C5139" s="49" t="s">
        <v>2259</v>
      </c>
      <c r="D5139" s="39">
        <v>0</v>
      </c>
      <c r="E5139" s="29">
        <f>IF(ISERROR(VLOOKUP(A5139,'INFORME SEVEN'!$A$1:$F$339,4,0)),0,VLOOKUP(A5139,'INFORME SEVEN'!$A$1:$F$339,4,0))</f>
        <v>0</v>
      </c>
      <c r="F5139" s="29">
        <f>IF(ISERROR(VLOOKUP(A5139,'INFORME SEVEN'!$A$1:$F$339,5,0)),0,VLOOKUP(A5139,'INFORME SEVEN'!$A$1:$F$339,5,0))</f>
        <v>0</v>
      </c>
      <c r="G5139" s="39">
        <f t="shared" si="601"/>
        <v>0</v>
      </c>
      <c r="H5139" s="50">
        <f t="shared" si="602"/>
        <v>0</v>
      </c>
      <c r="I5139" s="51">
        <v>0</v>
      </c>
      <c r="J5139" s="31">
        <f t="shared" si="595"/>
        <v>0</v>
      </c>
      <c r="K5139" s="1">
        <f t="shared" si="596"/>
        <v>0</v>
      </c>
      <c r="L5139" s="1">
        <f t="shared" si="603"/>
        <v>4</v>
      </c>
    </row>
    <row r="5140" spans="1:12" ht="16.5" hidden="1" thickBot="1" x14ac:dyDescent="0.3">
      <c r="A5140" s="26">
        <v>991001</v>
      </c>
      <c r="B5140" s="42">
        <v>991001</v>
      </c>
      <c r="C5140" s="43" t="s">
        <v>2260</v>
      </c>
      <c r="D5140" s="44">
        <v>0</v>
      </c>
      <c r="E5140" s="29">
        <f>IF(ISERROR(VLOOKUP(A5140,'INFORME SEVEN'!$A$1:$F$339,4,0)),0,VLOOKUP(A5140,'INFORME SEVEN'!$A$1:$F$339,4,0))</f>
        <v>0</v>
      </c>
      <c r="F5140" s="29">
        <f>IF(ISERROR(VLOOKUP(A5140,'INFORME SEVEN'!$A$1:$F$339,5,0)),0,VLOOKUP(A5140,'INFORME SEVEN'!$A$1:$F$339,5,0))</f>
        <v>0</v>
      </c>
      <c r="G5140" s="65">
        <f t="shared" si="601"/>
        <v>0</v>
      </c>
      <c r="H5140" s="44">
        <f t="shared" si="602"/>
        <v>0</v>
      </c>
      <c r="I5140" s="46">
        <v>0</v>
      </c>
      <c r="J5140" s="31">
        <f t="shared" ref="J5140:J5156" si="604">+G5140-H5140-I5140</f>
        <v>0</v>
      </c>
      <c r="K5140" s="1">
        <f t="shared" ref="K5140:K5156" si="605">IF(D5140&lt;&gt;0,1,IF(G5140&lt;&gt;0,2,IF(F5140&lt;&gt;0,3,IF(E5140&lt;&gt;0,4,0))))</f>
        <v>0</v>
      </c>
      <c r="L5140" s="1">
        <f t="shared" si="603"/>
        <v>6</v>
      </c>
    </row>
    <row r="5141" spans="1:12" ht="16.5" thickBot="1" x14ac:dyDescent="0.3">
      <c r="A5141" s="26">
        <v>9915</v>
      </c>
      <c r="B5141" s="37">
        <v>991500</v>
      </c>
      <c r="C5141" s="38" t="s">
        <v>2261</v>
      </c>
      <c r="D5141" s="39">
        <v>-38486285</v>
      </c>
      <c r="E5141" s="40">
        <f>IF(ISERROR(VLOOKUP(A5141,'INFORME SEVEN'!$A$1:$F$339,4,0)),0,VLOOKUP(A5141,'INFORME SEVEN'!$A$1:$F$339,4,0))</f>
        <v>5428000000</v>
      </c>
      <c r="F5141" s="40">
        <f>IF(ISERROR(VLOOKUP(A5141,'INFORME SEVEN'!$A$1:$F$339,5,0)),0,VLOOKUP(A5141,'INFORME SEVEN'!$A$1:$F$339,5,0))</f>
        <v>5428000000</v>
      </c>
      <c r="G5141" s="50">
        <f t="shared" ref="G5141:G5142" si="606">+D5141+F5141-E5141</f>
        <v>-38486285</v>
      </c>
      <c r="H5141" s="40">
        <v>0</v>
      </c>
      <c r="I5141" s="41">
        <f>+I5142</f>
        <v>-38486285</v>
      </c>
      <c r="J5141" s="31">
        <f t="shared" si="604"/>
        <v>0</v>
      </c>
      <c r="K5141" s="1">
        <f t="shared" si="605"/>
        <v>1</v>
      </c>
      <c r="L5141" s="1">
        <f t="shared" si="603"/>
        <v>4</v>
      </c>
    </row>
    <row r="5142" spans="1:12" ht="15.75" x14ac:dyDescent="0.25">
      <c r="A5142" s="26">
        <v>991502</v>
      </c>
      <c r="B5142" s="450">
        <v>991502</v>
      </c>
      <c r="C5142" s="451" t="s">
        <v>2262</v>
      </c>
      <c r="D5142" s="65">
        <v>-38486285</v>
      </c>
      <c r="E5142" s="45">
        <f>IF(ISERROR(VLOOKUP(A5142,'INFORME SEVEN'!$A$1:$F$339,4,0)),0,VLOOKUP(A5142,'INFORME SEVEN'!$A$1:$F$339,4,0))</f>
        <v>5428000000</v>
      </c>
      <c r="F5142" s="45">
        <f>IF(ISERROR(VLOOKUP(A5142,'INFORME SEVEN'!$A$1:$F$339,5,0)),0,VLOOKUP(A5142,'INFORME SEVEN'!$A$1:$F$339,5,0))</f>
        <v>5428000000</v>
      </c>
      <c r="G5142" s="50">
        <f t="shared" si="606"/>
        <v>-38486285</v>
      </c>
      <c r="H5142" s="45">
        <v>0</v>
      </c>
      <c r="I5142" s="47">
        <f t="shared" ref="I5142" si="607">+G5142</f>
        <v>-38486285</v>
      </c>
      <c r="J5142" s="31">
        <f t="shared" si="604"/>
        <v>0</v>
      </c>
      <c r="K5142" s="1">
        <f t="shared" si="605"/>
        <v>1</v>
      </c>
      <c r="L5142" s="1">
        <f t="shared" si="603"/>
        <v>6</v>
      </c>
    </row>
    <row r="5143" spans="1:12" ht="15.75" hidden="1" x14ac:dyDescent="0.25">
      <c r="A5143" s="26">
        <v>991505</v>
      </c>
      <c r="B5143" s="42">
        <v>991505</v>
      </c>
      <c r="C5143" s="43" t="s">
        <v>1907</v>
      </c>
      <c r="D5143" s="44">
        <v>0</v>
      </c>
      <c r="E5143" s="29">
        <f>IF(ISERROR(VLOOKUP(A5143,'INFORME SEVEN'!$A$1:$F$339,4,0)),0,VLOOKUP(A5143,'INFORME SEVEN'!$A$1:$F$339,4,0))</f>
        <v>0</v>
      </c>
      <c r="F5143" s="29">
        <f>IF(ISERROR(VLOOKUP(A5143,'INFORME SEVEN'!$A$1:$F$339,5,0)),0,VLOOKUP(A5143,'INFORME SEVEN'!$A$1:$F$339,5,0))</f>
        <v>0</v>
      </c>
      <c r="G5143" s="65">
        <f t="shared" si="601"/>
        <v>0</v>
      </c>
      <c r="H5143" s="44">
        <f t="shared" ref="H5143:H5156" si="608">+G5143</f>
        <v>0</v>
      </c>
      <c r="I5143" s="46">
        <v>0</v>
      </c>
      <c r="J5143" s="31">
        <f t="shared" si="604"/>
        <v>0</v>
      </c>
      <c r="K5143" s="1">
        <f t="shared" si="605"/>
        <v>0</v>
      </c>
      <c r="L5143" s="1">
        <f t="shared" si="603"/>
        <v>6</v>
      </c>
    </row>
    <row r="5144" spans="1:12" ht="15.75" hidden="1" x14ac:dyDescent="0.25">
      <c r="A5144" s="26">
        <v>991506</v>
      </c>
      <c r="B5144" s="56">
        <v>991506</v>
      </c>
      <c r="C5144" s="57" t="s">
        <v>2263</v>
      </c>
      <c r="D5144" s="44">
        <v>0</v>
      </c>
      <c r="E5144" s="29">
        <f>IF(ISERROR(VLOOKUP(A5144,'INFORME SEVEN'!$A$1:$F$339,4,0)),0,VLOOKUP(A5144,'INFORME SEVEN'!$A$1:$F$339,4,0))</f>
        <v>0</v>
      </c>
      <c r="F5144" s="29">
        <f>IF(ISERROR(VLOOKUP(A5144,'INFORME SEVEN'!$A$1:$F$339,5,0)),0,VLOOKUP(A5144,'INFORME SEVEN'!$A$1:$F$339,5,0))</f>
        <v>0</v>
      </c>
      <c r="G5144" s="65">
        <f t="shared" si="601"/>
        <v>0</v>
      </c>
      <c r="H5144" s="44">
        <f t="shared" si="608"/>
        <v>0</v>
      </c>
      <c r="I5144" s="46">
        <v>0</v>
      </c>
      <c r="J5144" s="31">
        <f t="shared" si="604"/>
        <v>0</v>
      </c>
      <c r="K5144" s="1">
        <f t="shared" si="605"/>
        <v>0</v>
      </c>
      <c r="L5144" s="1">
        <f t="shared" si="603"/>
        <v>6</v>
      </c>
    </row>
    <row r="5145" spans="1:12" ht="15.75" hidden="1" x14ac:dyDescent="0.25">
      <c r="A5145" s="26">
        <v>991507</v>
      </c>
      <c r="B5145" s="42">
        <v>991507</v>
      </c>
      <c r="C5145" s="43" t="s">
        <v>2264</v>
      </c>
      <c r="D5145" s="44">
        <v>0</v>
      </c>
      <c r="E5145" s="29">
        <f>IF(ISERROR(VLOOKUP(A5145,'INFORME SEVEN'!$A$1:$F$339,4,0)),0,VLOOKUP(A5145,'INFORME SEVEN'!$A$1:$F$339,4,0))</f>
        <v>0</v>
      </c>
      <c r="F5145" s="29">
        <f>IF(ISERROR(VLOOKUP(A5145,'INFORME SEVEN'!$A$1:$F$339,5,0)),0,VLOOKUP(A5145,'INFORME SEVEN'!$A$1:$F$339,5,0))</f>
        <v>0</v>
      </c>
      <c r="G5145" s="65">
        <f t="shared" si="601"/>
        <v>0</v>
      </c>
      <c r="H5145" s="44">
        <f t="shared" si="608"/>
        <v>0</v>
      </c>
      <c r="I5145" s="46">
        <v>0</v>
      </c>
      <c r="J5145" s="31">
        <f t="shared" si="604"/>
        <v>0</v>
      </c>
      <c r="K5145" s="1">
        <f t="shared" si="605"/>
        <v>0</v>
      </c>
      <c r="L5145" s="1">
        <f t="shared" si="603"/>
        <v>6</v>
      </c>
    </row>
    <row r="5146" spans="1:12" ht="15.75" hidden="1" x14ac:dyDescent="0.25">
      <c r="A5146" s="26">
        <v>991508</v>
      </c>
      <c r="B5146" s="42">
        <v>991508</v>
      </c>
      <c r="C5146" s="43" t="s">
        <v>2265</v>
      </c>
      <c r="D5146" s="44">
        <v>0</v>
      </c>
      <c r="E5146" s="29">
        <f>IF(ISERROR(VLOOKUP(A5146,'INFORME SEVEN'!$A$1:$F$339,4,0)),0,VLOOKUP(A5146,'INFORME SEVEN'!$A$1:$F$339,4,0))</f>
        <v>0</v>
      </c>
      <c r="F5146" s="29">
        <f>IF(ISERROR(VLOOKUP(A5146,'INFORME SEVEN'!$A$1:$F$339,5,0)),0,VLOOKUP(A5146,'INFORME SEVEN'!$A$1:$F$339,5,0))</f>
        <v>0</v>
      </c>
      <c r="G5146" s="65">
        <f t="shared" si="601"/>
        <v>0</v>
      </c>
      <c r="H5146" s="44">
        <f t="shared" si="608"/>
        <v>0</v>
      </c>
      <c r="I5146" s="46">
        <v>0</v>
      </c>
      <c r="J5146" s="31">
        <f t="shared" si="604"/>
        <v>0</v>
      </c>
      <c r="K5146" s="1">
        <f t="shared" si="605"/>
        <v>0</v>
      </c>
      <c r="L5146" s="1">
        <f t="shared" si="603"/>
        <v>6</v>
      </c>
    </row>
    <row r="5147" spans="1:12" ht="15.75" hidden="1" x14ac:dyDescent="0.25">
      <c r="A5147" s="26">
        <v>991509</v>
      </c>
      <c r="B5147" s="42">
        <v>991509</v>
      </c>
      <c r="C5147" s="43" t="s">
        <v>2085</v>
      </c>
      <c r="D5147" s="44">
        <v>0</v>
      </c>
      <c r="E5147" s="29">
        <f>IF(ISERROR(VLOOKUP(A5147,'INFORME SEVEN'!$A$1:$F$339,4,0)),0,VLOOKUP(A5147,'INFORME SEVEN'!$A$1:$F$339,4,0))</f>
        <v>0</v>
      </c>
      <c r="F5147" s="29">
        <f>IF(ISERROR(VLOOKUP(A5147,'INFORME SEVEN'!$A$1:$F$339,5,0)),0,VLOOKUP(A5147,'INFORME SEVEN'!$A$1:$F$339,5,0))</f>
        <v>0</v>
      </c>
      <c r="G5147" s="65">
        <f t="shared" si="601"/>
        <v>0</v>
      </c>
      <c r="H5147" s="44">
        <f t="shared" si="608"/>
        <v>0</v>
      </c>
      <c r="I5147" s="46">
        <v>0</v>
      </c>
      <c r="J5147" s="31">
        <f t="shared" si="604"/>
        <v>0</v>
      </c>
      <c r="K5147" s="1">
        <f t="shared" si="605"/>
        <v>0</v>
      </c>
      <c r="L5147" s="1">
        <f t="shared" si="603"/>
        <v>6</v>
      </c>
    </row>
    <row r="5148" spans="1:12" ht="15.75" hidden="1" x14ac:dyDescent="0.25">
      <c r="A5148" s="26">
        <v>991510</v>
      </c>
      <c r="B5148" s="42">
        <v>991510</v>
      </c>
      <c r="C5148" s="43" t="s">
        <v>2266</v>
      </c>
      <c r="D5148" s="44">
        <v>0</v>
      </c>
      <c r="E5148" s="29">
        <f>IF(ISERROR(VLOOKUP(A5148,'INFORME SEVEN'!$A$1:$F$339,4,0)),0,VLOOKUP(A5148,'INFORME SEVEN'!$A$1:$F$339,4,0))</f>
        <v>0</v>
      </c>
      <c r="F5148" s="29">
        <f>IF(ISERROR(VLOOKUP(A5148,'INFORME SEVEN'!$A$1:$F$339,5,0)),0,VLOOKUP(A5148,'INFORME SEVEN'!$A$1:$F$339,5,0))</f>
        <v>0</v>
      </c>
      <c r="G5148" s="65">
        <f t="shared" si="601"/>
        <v>0</v>
      </c>
      <c r="H5148" s="44">
        <f t="shared" si="608"/>
        <v>0</v>
      </c>
      <c r="I5148" s="46">
        <v>0</v>
      </c>
      <c r="J5148" s="31">
        <f t="shared" si="604"/>
        <v>0</v>
      </c>
      <c r="K5148" s="1">
        <f t="shared" si="605"/>
        <v>0</v>
      </c>
      <c r="L5148" s="1">
        <f t="shared" si="603"/>
        <v>6</v>
      </c>
    </row>
    <row r="5149" spans="1:12" ht="15.75" hidden="1" x14ac:dyDescent="0.25">
      <c r="A5149" s="26">
        <v>991522</v>
      </c>
      <c r="B5149" s="42">
        <v>991522</v>
      </c>
      <c r="C5149" s="43" t="s">
        <v>2169</v>
      </c>
      <c r="D5149" s="44">
        <v>0</v>
      </c>
      <c r="E5149" s="29">
        <f>IF(ISERROR(VLOOKUP(A5149,'INFORME SEVEN'!$A$1:$F$339,4,0)),0,VLOOKUP(A5149,'INFORME SEVEN'!$A$1:$F$339,4,0))</f>
        <v>0</v>
      </c>
      <c r="F5149" s="29">
        <f>IF(ISERROR(VLOOKUP(A5149,'INFORME SEVEN'!$A$1:$F$339,5,0)),0,VLOOKUP(A5149,'INFORME SEVEN'!$A$1:$F$339,5,0))</f>
        <v>0</v>
      </c>
      <c r="G5149" s="65">
        <f t="shared" si="601"/>
        <v>0</v>
      </c>
      <c r="H5149" s="44">
        <f t="shared" si="608"/>
        <v>0</v>
      </c>
      <c r="I5149" s="46">
        <v>0</v>
      </c>
      <c r="J5149" s="31">
        <f t="shared" si="604"/>
        <v>0</v>
      </c>
      <c r="K5149" s="1">
        <f t="shared" si="605"/>
        <v>0</v>
      </c>
      <c r="L5149" s="1">
        <f t="shared" si="603"/>
        <v>6</v>
      </c>
    </row>
    <row r="5150" spans="1:12" ht="15.75" hidden="1" x14ac:dyDescent="0.25">
      <c r="A5150" s="26">
        <v>991523</v>
      </c>
      <c r="B5150" s="42">
        <v>991523</v>
      </c>
      <c r="C5150" s="43" t="s">
        <v>218</v>
      </c>
      <c r="D5150" s="44">
        <v>0</v>
      </c>
      <c r="E5150" s="29">
        <f>IF(ISERROR(VLOOKUP(A5150,'INFORME SEVEN'!$A$1:$F$339,4,0)),0,VLOOKUP(A5150,'INFORME SEVEN'!$A$1:$F$339,4,0))</f>
        <v>0</v>
      </c>
      <c r="F5150" s="29">
        <f>IF(ISERROR(VLOOKUP(A5150,'INFORME SEVEN'!$A$1:$F$339,5,0)),0,VLOOKUP(A5150,'INFORME SEVEN'!$A$1:$F$339,5,0))</f>
        <v>0</v>
      </c>
      <c r="G5150" s="65">
        <f t="shared" si="601"/>
        <v>0</v>
      </c>
      <c r="H5150" s="44">
        <f t="shared" si="608"/>
        <v>0</v>
      </c>
      <c r="I5150" s="46">
        <v>0</v>
      </c>
      <c r="J5150" s="31">
        <f t="shared" si="604"/>
        <v>0</v>
      </c>
      <c r="K5150" s="1">
        <f t="shared" si="605"/>
        <v>0</v>
      </c>
      <c r="L5150" s="1">
        <f t="shared" si="603"/>
        <v>6</v>
      </c>
    </row>
    <row r="5151" spans="1:12" ht="15.75" hidden="1" x14ac:dyDescent="0.25">
      <c r="A5151" s="26">
        <v>991524</v>
      </c>
      <c r="B5151" s="42">
        <v>991524</v>
      </c>
      <c r="C5151" s="43" t="s">
        <v>2267</v>
      </c>
      <c r="D5151" s="44">
        <v>0</v>
      </c>
      <c r="E5151" s="29">
        <f>IF(ISERROR(VLOOKUP(A5151,'INFORME SEVEN'!$A$1:$F$339,4,0)),0,VLOOKUP(A5151,'INFORME SEVEN'!$A$1:$F$339,4,0))</f>
        <v>0</v>
      </c>
      <c r="F5151" s="29">
        <f>IF(ISERROR(VLOOKUP(A5151,'INFORME SEVEN'!$A$1:$F$339,5,0)),0,VLOOKUP(A5151,'INFORME SEVEN'!$A$1:$F$339,5,0))</f>
        <v>0</v>
      </c>
      <c r="G5151" s="65">
        <f t="shared" si="601"/>
        <v>0</v>
      </c>
      <c r="H5151" s="44">
        <f t="shared" si="608"/>
        <v>0</v>
      </c>
      <c r="I5151" s="46">
        <v>0</v>
      </c>
      <c r="J5151" s="31">
        <f t="shared" si="604"/>
        <v>0</v>
      </c>
      <c r="K5151" s="1">
        <f t="shared" si="605"/>
        <v>0</v>
      </c>
      <c r="L5151" s="1">
        <f t="shared" si="603"/>
        <v>6</v>
      </c>
    </row>
    <row r="5152" spans="1:12" ht="15.75" hidden="1" x14ac:dyDescent="0.25">
      <c r="A5152" s="26">
        <v>991527</v>
      </c>
      <c r="B5152" s="42">
        <v>991527</v>
      </c>
      <c r="C5152" s="43" t="s">
        <v>2268</v>
      </c>
      <c r="D5152" s="44">
        <v>0</v>
      </c>
      <c r="E5152" s="29">
        <f>IF(ISERROR(VLOOKUP(A5152,'INFORME SEVEN'!$A$1:$F$339,4,0)),0,VLOOKUP(A5152,'INFORME SEVEN'!$A$1:$F$339,4,0))</f>
        <v>0</v>
      </c>
      <c r="F5152" s="29">
        <f>IF(ISERROR(VLOOKUP(A5152,'INFORME SEVEN'!$A$1:$F$339,5,0)),0,VLOOKUP(A5152,'INFORME SEVEN'!$A$1:$F$339,5,0))</f>
        <v>0</v>
      </c>
      <c r="G5152" s="65">
        <f t="shared" si="601"/>
        <v>0</v>
      </c>
      <c r="H5152" s="44">
        <f t="shared" si="608"/>
        <v>0</v>
      </c>
      <c r="I5152" s="46">
        <v>0</v>
      </c>
      <c r="J5152" s="31">
        <f t="shared" si="604"/>
        <v>0</v>
      </c>
      <c r="K5152" s="1">
        <f t="shared" si="605"/>
        <v>0</v>
      </c>
      <c r="L5152" s="1">
        <f t="shared" si="603"/>
        <v>6</v>
      </c>
    </row>
    <row r="5153" spans="1:12" ht="15.75" hidden="1" x14ac:dyDescent="0.25">
      <c r="A5153" s="26">
        <v>991530</v>
      </c>
      <c r="B5153" s="42">
        <v>991530</v>
      </c>
      <c r="C5153" s="43" t="s">
        <v>2269</v>
      </c>
      <c r="D5153" s="44">
        <v>0</v>
      </c>
      <c r="E5153" s="29">
        <f>IF(ISERROR(VLOOKUP(A5153,'INFORME SEVEN'!$A$1:$F$339,4,0)),0,VLOOKUP(A5153,'INFORME SEVEN'!$A$1:$F$339,4,0))</f>
        <v>0</v>
      </c>
      <c r="F5153" s="29">
        <f>IF(ISERROR(VLOOKUP(A5153,'INFORME SEVEN'!$A$1:$F$339,5,0)),0,VLOOKUP(A5153,'INFORME SEVEN'!$A$1:$F$339,5,0))</f>
        <v>0</v>
      </c>
      <c r="G5153" s="65">
        <f t="shared" si="601"/>
        <v>0</v>
      </c>
      <c r="H5153" s="44">
        <f t="shared" si="608"/>
        <v>0</v>
      </c>
      <c r="I5153" s="46">
        <v>0</v>
      </c>
      <c r="J5153" s="31">
        <f t="shared" si="604"/>
        <v>0</v>
      </c>
      <c r="K5153" s="1">
        <f t="shared" si="605"/>
        <v>0</v>
      </c>
      <c r="L5153" s="1">
        <f t="shared" si="603"/>
        <v>6</v>
      </c>
    </row>
    <row r="5154" spans="1:12" ht="15.75" hidden="1" x14ac:dyDescent="0.25">
      <c r="A5154" s="26">
        <v>991531</v>
      </c>
      <c r="B5154" s="42">
        <v>991531</v>
      </c>
      <c r="C5154" s="43" t="s">
        <v>2178</v>
      </c>
      <c r="D5154" s="44">
        <v>0</v>
      </c>
      <c r="E5154" s="29">
        <f>IF(ISERROR(VLOOKUP(A5154,'INFORME SEVEN'!$A$1:$F$339,4,0)),0,VLOOKUP(A5154,'INFORME SEVEN'!$A$1:$F$339,4,0))</f>
        <v>0</v>
      </c>
      <c r="F5154" s="29">
        <f>IF(ISERROR(VLOOKUP(A5154,'INFORME SEVEN'!$A$1:$F$339,5,0)),0,VLOOKUP(A5154,'INFORME SEVEN'!$A$1:$F$339,5,0))</f>
        <v>0</v>
      </c>
      <c r="G5154" s="65">
        <f t="shared" si="601"/>
        <v>0</v>
      </c>
      <c r="H5154" s="44">
        <f t="shared" si="608"/>
        <v>0</v>
      </c>
      <c r="I5154" s="46">
        <v>0</v>
      </c>
      <c r="J5154" s="31">
        <f t="shared" si="604"/>
        <v>0</v>
      </c>
      <c r="K5154" s="1">
        <f t="shared" si="605"/>
        <v>0</v>
      </c>
      <c r="L5154" s="1">
        <f t="shared" si="603"/>
        <v>6</v>
      </c>
    </row>
    <row r="5155" spans="1:12" ht="15.75" hidden="1" x14ac:dyDescent="0.25">
      <c r="A5155" s="26">
        <v>991532</v>
      </c>
      <c r="B5155" s="42">
        <v>991532</v>
      </c>
      <c r="C5155" s="43" t="s">
        <v>2270</v>
      </c>
      <c r="D5155" s="44">
        <v>0</v>
      </c>
      <c r="E5155" s="29">
        <f>IF(ISERROR(VLOOKUP(A5155,'INFORME SEVEN'!$A$1:$F$339,4,0)),0,VLOOKUP(A5155,'INFORME SEVEN'!$A$1:$F$339,4,0))</f>
        <v>0</v>
      </c>
      <c r="F5155" s="29">
        <f>IF(ISERROR(VLOOKUP(A5155,'INFORME SEVEN'!$A$1:$F$339,5,0)),0,VLOOKUP(A5155,'INFORME SEVEN'!$A$1:$F$339,5,0))</f>
        <v>0</v>
      </c>
      <c r="G5155" s="65">
        <f t="shared" si="601"/>
        <v>0</v>
      </c>
      <c r="H5155" s="44">
        <f t="shared" si="608"/>
        <v>0</v>
      </c>
      <c r="I5155" s="46">
        <v>0</v>
      </c>
      <c r="J5155" s="31">
        <f t="shared" si="604"/>
        <v>0</v>
      </c>
      <c r="K5155" s="1">
        <f t="shared" si="605"/>
        <v>0</v>
      </c>
      <c r="L5155" s="1">
        <f t="shared" si="603"/>
        <v>6</v>
      </c>
    </row>
    <row r="5156" spans="1:12" ht="16.5" hidden="1" thickBot="1" x14ac:dyDescent="0.3">
      <c r="A5156" s="26">
        <v>991590</v>
      </c>
      <c r="B5156" s="75">
        <v>991590</v>
      </c>
      <c r="C5156" s="76" t="s">
        <v>2271</v>
      </c>
      <c r="D5156" s="77">
        <v>0</v>
      </c>
      <c r="E5156" s="29">
        <f>IF(ISERROR(VLOOKUP(A5156,'INFORME SEVEN'!$A$1:$F$339,4,0)),0,VLOOKUP(A5156,'INFORME SEVEN'!$A$1:$F$339,4,0))</f>
        <v>0</v>
      </c>
      <c r="F5156" s="29">
        <f>IF(ISERROR(VLOOKUP(A5156,'INFORME SEVEN'!$A$1:$F$339,5,0)),0,VLOOKUP(A5156,'INFORME SEVEN'!$A$1:$F$339,5,0))</f>
        <v>0</v>
      </c>
      <c r="G5156" s="65">
        <f t="shared" si="601"/>
        <v>0</v>
      </c>
      <c r="H5156" s="77">
        <f t="shared" si="608"/>
        <v>0</v>
      </c>
      <c r="I5156" s="78">
        <v>0</v>
      </c>
      <c r="J5156" s="31">
        <f t="shared" si="604"/>
        <v>0</v>
      </c>
      <c r="K5156" s="1">
        <f t="shared" si="605"/>
        <v>0</v>
      </c>
      <c r="L5156" s="1">
        <f t="shared" si="603"/>
        <v>6</v>
      </c>
    </row>
    <row r="5157" spans="1:12" ht="16.5" hidden="1" thickBot="1" x14ac:dyDescent="0.3">
      <c r="B5157" s="79"/>
      <c r="C5157" s="80" t="s">
        <v>2272</v>
      </c>
      <c r="D5157" s="81">
        <v>1.007080078125E-3</v>
      </c>
      <c r="E5157" s="29">
        <f>IF(ISERROR(VLOOKUP(A5157,'INFORME SEVEN'!$A$1:$F$339,4,0)),0,VLOOKUP(A5157,'INFORME SEVEN'!$A$1:$F$339,4,0))</f>
        <v>0</v>
      </c>
      <c r="F5157" s="29">
        <f>IF(ISERROR(VLOOKUP(A5157,'INFORME SEVEN'!$A$1:$F$339,5,0)),0,VLOOKUP(A5157,'INFORME SEVEN'!$A$1:$F$339,5,0))</f>
        <v>0</v>
      </c>
      <c r="G5157" s="82">
        <f>+G11-G1302-G1821-G2064+G2688+G3559+G3684+G4784-G4985</f>
        <v>-1.153564453125E-2</v>
      </c>
      <c r="H5157" s="82"/>
      <c r="I5157" s="83"/>
      <c r="J5157" s="84"/>
    </row>
    <row r="5158" spans="1:12" x14ac:dyDescent="0.2">
      <c r="B5158" s="85"/>
      <c r="C5158" s="86"/>
      <c r="D5158" s="11"/>
      <c r="E5158" s="87"/>
      <c r="F5158" s="87"/>
      <c r="G5158" s="87"/>
      <c r="I5158" s="88"/>
    </row>
    <row r="5159" spans="1:12" x14ac:dyDescent="0.2">
      <c r="B5159" s="85"/>
      <c r="C5159" s="86"/>
      <c r="D5159" s="11"/>
      <c r="I5159" s="88"/>
    </row>
    <row r="5160" spans="1:12" x14ac:dyDescent="0.2">
      <c r="B5160" s="85"/>
      <c r="C5160" s="86"/>
      <c r="D5160" s="11"/>
      <c r="I5160" s="88"/>
    </row>
    <row r="5161" spans="1:12" x14ac:dyDescent="0.2">
      <c r="B5161" s="85"/>
      <c r="C5161" s="86"/>
      <c r="D5161" s="11"/>
      <c r="I5161" s="88"/>
    </row>
    <row r="5162" spans="1:12" x14ac:dyDescent="0.2">
      <c r="B5162" s="85"/>
      <c r="C5162" s="86"/>
      <c r="D5162" s="11"/>
      <c r="I5162" s="88"/>
    </row>
    <row r="5163" spans="1:12" x14ac:dyDescent="0.2">
      <c r="B5163" s="85"/>
      <c r="C5163" s="86"/>
      <c r="D5163" s="11"/>
      <c r="I5163" s="88"/>
    </row>
    <row r="5164" spans="1:12" x14ac:dyDescent="0.2">
      <c r="B5164" s="85"/>
      <c r="C5164" s="86"/>
      <c r="D5164" s="11"/>
      <c r="I5164" s="88"/>
    </row>
    <row r="5165" spans="1:12" x14ac:dyDescent="0.2">
      <c r="B5165" s="85"/>
      <c r="C5165" s="86"/>
      <c r="D5165" s="11"/>
      <c r="I5165" s="88"/>
    </row>
    <row r="5166" spans="1:12" x14ac:dyDescent="0.2">
      <c r="B5166" s="85"/>
      <c r="C5166" s="86"/>
      <c r="D5166" s="11"/>
      <c r="I5166" s="88"/>
    </row>
    <row r="5167" spans="1:12" x14ac:dyDescent="0.2">
      <c r="B5167" s="85"/>
      <c r="C5167" s="86"/>
      <c r="D5167" s="11"/>
      <c r="I5167" s="88"/>
    </row>
    <row r="5168" spans="1:12" x14ac:dyDescent="0.2">
      <c r="B5168" s="85"/>
      <c r="C5168" s="86"/>
      <c r="D5168" s="11"/>
      <c r="I5168" s="88"/>
    </row>
    <row r="5169" spans="2:9" ht="15.75" x14ac:dyDescent="0.2">
      <c r="B5169" s="629" t="s">
        <v>2273</v>
      </c>
      <c r="C5169" s="629"/>
      <c r="D5169" s="629"/>
      <c r="E5169" s="630" t="s">
        <v>2274</v>
      </c>
      <c r="F5169" s="630"/>
      <c r="G5169" s="630"/>
      <c r="H5169" s="630"/>
      <c r="I5169" s="630"/>
    </row>
    <row r="5170" spans="2:9" x14ac:dyDescent="0.2">
      <c r="B5170" s="631" t="s">
        <v>2275</v>
      </c>
      <c r="C5170" s="631"/>
      <c r="D5170" s="631"/>
      <c r="E5170" s="632" t="s">
        <v>2276</v>
      </c>
      <c r="F5170" s="632"/>
      <c r="G5170" s="632"/>
      <c r="H5170" s="632"/>
      <c r="I5170" s="632"/>
    </row>
    <row r="5171" spans="2:9" ht="15.75" x14ac:dyDescent="0.2">
      <c r="B5171" s="629"/>
      <c r="C5171" s="629"/>
      <c r="D5171" s="629"/>
      <c r="E5171" s="10"/>
      <c r="F5171" s="10"/>
      <c r="G5171" s="10"/>
      <c r="H5171" s="10"/>
      <c r="I5171" s="89"/>
    </row>
    <row r="5172" spans="2:9" x14ac:dyDescent="0.2">
      <c r="B5172" s="85"/>
      <c r="C5172" s="86"/>
      <c r="D5172" s="11"/>
      <c r="I5172" s="88"/>
    </row>
    <row r="5173" spans="2:9" x14ac:dyDescent="0.2">
      <c r="B5173" s="85"/>
      <c r="C5173" s="86"/>
      <c r="D5173" s="11"/>
      <c r="I5173" s="88"/>
    </row>
    <row r="5174" spans="2:9" x14ac:dyDescent="0.2">
      <c r="B5174" s="85"/>
      <c r="C5174" s="86"/>
      <c r="D5174" s="11"/>
      <c r="I5174" s="88"/>
    </row>
    <row r="5175" spans="2:9" x14ac:dyDescent="0.2">
      <c r="B5175" s="85"/>
      <c r="C5175" s="86"/>
      <c r="D5175" s="11"/>
      <c r="I5175" s="88"/>
    </row>
    <row r="5176" spans="2:9" x14ac:dyDescent="0.2">
      <c r="B5176" s="85"/>
      <c r="C5176" s="86"/>
      <c r="D5176" s="11"/>
      <c r="I5176" s="88"/>
    </row>
    <row r="5177" spans="2:9" x14ac:dyDescent="0.2">
      <c r="B5177" s="85"/>
      <c r="C5177" s="86"/>
      <c r="D5177" s="11"/>
      <c r="I5177" s="88"/>
    </row>
    <row r="5178" spans="2:9" x14ac:dyDescent="0.2">
      <c r="B5178" s="85"/>
      <c r="C5178" s="86"/>
      <c r="D5178" s="11"/>
      <c r="I5178" s="88"/>
    </row>
    <row r="5179" spans="2:9" x14ac:dyDescent="0.2">
      <c r="B5179" s="85"/>
      <c r="C5179" s="86"/>
      <c r="D5179" s="11"/>
      <c r="I5179" s="88"/>
    </row>
    <row r="5180" spans="2:9" x14ac:dyDescent="0.2">
      <c r="B5180" s="85"/>
      <c r="C5180" s="86"/>
      <c r="D5180" s="11"/>
      <c r="I5180" s="88"/>
    </row>
    <row r="5181" spans="2:9" ht="15.75" x14ac:dyDescent="0.2">
      <c r="B5181" s="633" t="s">
        <v>2277</v>
      </c>
      <c r="C5181" s="633"/>
      <c r="D5181" s="633"/>
      <c r="E5181" s="633"/>
      <c r="F5181" s="633"/>
      <c r="G5181" s="633"/>
      <c r="H5181" s="633"/>
      <c r="I5181" s="633"/>
    </row>
    <row r="5182" spans="2:9" x14ac:dyDescent="0.2">
      <c r="B5182" s="628" t="s">
        <v>2278</v>
      </c>
      <c r="C5182" s="628"/>
      <c r="D5182" s="628"/>
      <c r="E5182" s="628"/>
      <c r="F5182" s="628"/>
      <c r="G5182" s="628"/>
      <c r="H5182" s="628"/>
      <c r="I5182" s="628"/>
    </row>
    <row r="5183" spans="2:9" x14ac:dyDescent="0.2">
      <c r="B5183" s="628" t="s">
        <v>2279</v>
      </c>
      <c r="C5183" s="628"/>
      <c r="D5183" s="628"/>
      <c r="E5183" s="628"/>
      <c r="F5183" s="628"/>
      <c r="G5183" s="628"/>
      <c r="H5183" s="628"/>
      <c r="I5183" s="628"/>
    </row>
    <row r="5184" spans="2:9" ht="15.75" thickBot="1" x14ac:dyDescent="0.25">
      <c r="B5184" s="90"/>
      <c r="C5184" s="91"/>
      <c r="D5184" s="92"/>
      <c r="E5184" s="92"/>
      <c r="F5184" s="92"/>
      <c r="G5184" s="92"/>
      <c r="H5184" s="92"/>
      <c r="I5184" s="93"/>
    </row>
    <row r="5185" spans="2:4" x14ac:dyDescent="0.2">
      <c r="B5185" s="94"/>
      <c r="C5185" s="86"/>
      <c r="D5185" s="11"/>
    </row>
  </sheetData>
  <autoFilter ref="A10:L5157" xr:uid="{31622864-B382-4E64-BFA7-68151968107F}">
    <filterColumn colId="9">
      <customFilters>
        <customFilter operator="notEqual" val=" "/>
      </customFilters>
    </filterColumn>
    <filterColumn colId="10">
      <filters>
        <filter val="1"/>
        <filter val="2"/>
        <filter val="3"/>
      </filters>
    </filterColumn>
  </autoFilter>
  <mergeCells count="8">
    <mergeCell ref="B5182:I5182"/>
    <mergeCell ref="B5183:I5183"/>
    <mergeCell ref="B5169:D5169"/>
    <mergeCell ref="E5169:I5169"/>
    <mergeCell ref="B5170:D5170"/>
    <mergeCell ref="E5170:I5170"/>
    <mergeCell ref="B5171:D5171"/>
    <mergeCell ref="B5181:I5181"/>
  </mergeCells>
  <printOptions horizontalCentered="1"/>
  <pageMargins left="0.59055118110236227" right="0.39370078740157483" top="0.98425196850393704" bottom="0.39370078740157483" header="0.19685039370078741" footer="0.19685039370078741"/>
  <pageSetup scale="40" fitToHeight="3" orientation="portrait" horizontalDpi="300" verticalDpi="300" r:id="rId1"/>
  <headerFooter alignWithMargins="0">
    <oddFooter>&amp;RPagina &amp;P de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C383C-170D-4F1F-866D-CAE3F81796CE}">
  <sheetPr filterMode="1">
    <tabColor theme="7" tint="0.59999389629810485"/>
  </sheetPr>
  <dimension ref="A1:N5185"/>
  <sheetViews>
    <sheetView view="pageBreakPreview" topLeftCell="A1464" zoomScale="70" zoomScaleNormal="70" zoomScaleSheetLayoutView="70" workbookViewId="0">
      <selection activeCell="L1" sqref="L1:R1048576"/>
    </sheetView>
  </sheetViews>
  <sheetFormatPr baseColWidth="10" defaultColWidth="11.5703125" defaultRowHeight="15" x14ac:dyDescent="0.2"/>
  <cols>
    <col min="1" max="1" width="1.28515625" style="1" customWidth="1"/>
    <col min="2" max="2" width="19" style="95" customWidth="1"/>
    <col min="3" max="3" width="55.140625" style="1" customWidth="1"/>
    <col min="4" max="4" width="24.7109375" style="18" customWidth="1"/>
    <col min="5" max="5" width="24.42578125" style="11" customWidth="1"/>
    <col min="6" max="6" width="21.85546875" style="11" bestFit="1" customWidth="1"/>
    <col min="7" max="7" width="24.7109375" style="11" customWidth="1"/>
    <col min="8" max="8" width="24.7109375" style="11" hidden="1" customWidth="1"/>
    <col min="9" max="9" width="25" style="11" customWidth="1"/>
    <col min="10" max="11" width="24.7109375" style="11" customWidth="1"/>
    <col min="12" max="12" width="23.5703125" style="1" hidden="1" customWidth="1"/>
    <col min="13" max="13" width="9.28515625" style="1" hidden="1" customWidth="1"/>
    <col min="14" max="18" width="0" style="1" hidden="1" customWidth="1"/>
    <col min="19" max="16384" width="11.5703125" style="1"/>
  </cols>
  <sheetData>
    <row r="1" spans="1:14" ht="15.75" x14ac:dyDescent="0.25">
      <c r="B1" s="2" t="s">
        <v>0</v>
      </c>
      <c r="C1" s="3" t="s">
        <v>1</v>
      </c>
      <c r="D1" s="4"/>
      <c r="E1" s="5" t="s">
        <v>2</v>
      </c>
      <c r="F1" s="6"/>
      <c r="G1" s="6"/>
      <c r="H1" s="6"/>
      <c r="I1" s="7"/>
    </row>
    <row r="2" spans="1:14" ht="15.75" x14ac:dyDescent="0.25">
      <c r="B2" s="8" t="s">
        <v>3</v>
      </c>
      <c r="C2" s="9" t="s">
        <v>4</v>
      </c>
      <c r="D2" s="10"/>
      <c r="E2" s="10"/>
      <c r="I2" s="12"/>
    </row>
    <row r="3" spans="1:14" ht="15.75" x14ac:dyDescent="0.25">
      <c r="B3" s="8" t="s">
        <v>5</v>
      </c>
      <c r="C3" s="13" t="s">
        <v>6</v>
      </c>
      <c r="D3" s="10"/>
      <c r="E3" s="10"/>
      <c r="I3" s="12"/>
    </row>
    <row r="4" spans="1:14" ht="15.75" x14ac:dyDescent="0.25">
      <c r="B4" s="8" t="s">
        <v>7</v>
      </c>
      <c r="C4" s="14">
        <v>221511001</v>
      </c>
      <c r="D4" s="10"/>
      <c r="E4" s="10"/>
      <c r="I4" s="12"/>
    </row>
    <row r="5" spans="1:14" ht="31.5" x14ac:dyDescent="0.25">
      <c r="B5" s="15" t="s">
        <v>8</v>
      </c>
      <c r="C5" s="16">
        <v>45199</v>
      </c>
      <c r="D5" s="10"/>
      <c r="E5" s="10"/>
      <c r="I5" s="12"/>
    </row>
    <row r="6" spans="1:14" ht="31.5" x14ac:dyDescent="0.25">
      <c r="B6" s="15" t="s">
        <v>9</v>
      </c>
      <c r="C6" s="16" t="s">
        <v>2495</v>
      </c>
      <c r="D6" s="10"/>
      <c r="E6" s="10"/>
      <c r="I6" s="12"/>
    </row>
    <row r="7" spans="1:14" x14ac:dyDescent="0.2">
      <c r="B7" s="17"/>
      <c r="I7" s="12"/>
    </row>
    <row r="8" spans="1:14" x14ac:dyDescent="0.2">
      <c r="B8" s="17"/>
      <c r="I8" s="12"/>
    </row>
    <row r="9" spans="1:14" ht="15.75" thickBot="1" x14ac:dyDescent="0.25">
      <c r="B9" s="17"/>
      <c r="I9" s="12"/>
    </row>
    <row r="10" spans="1:14" ht="48" thickBot="1" x14ac:dyDescent="0.25">
      <c r="B10" s="551" t="s">
        <v>10</v>
      </c>
      <c r="C10" s="552" t="s">
        <v>11</v>
      </c>
      <c r="D10" s="553" t="s">
        <v>2586</v>
      </c>
      <c r="E10" s="554" t="s">
        <v>2580</v>
      </c>
      <c r="F10" s="555" t="s">
        <v>2579</v>
      </c>
      <c r="G10" s="553" t="s">
        <v>2572</v>
      </c>
      <c r="H10" s="21" t="s">
        <v>12</v>
      </c>
      <c r="I10" s="556" t="s">
        <v>2574</v>
      </c>
      <c r="J10" s="556" t="s">
        <v>2574</v>
      </c>
      <c r="K10" s="557" t="s">
        <v>2396</v>
      </c>
      <c r="L10" s="24" t="s">
        <v>13</v>
      </c>
      <c r="M10" s="25" t="s">
        <v>14</v>
      </c>
    </row>
    <row r="11" spans="1:14" ht="16.5" hidden="1" thickBot="1" x14ac:dyDescent="0.3">
      <c r="A11" s="26">
        <v>1</v>
      </c>
      <c r="B11" s="97">
        <v>100000</v>
      </c>
      <c r="C11" s="98" t="s">
        <v>15</v>
      </c>
      <c r="D11" s="99">
        <f>IF(ISERROR(VLOOKUP(A11,'CGN-2015-001'!A10:I5157,4,0)),0,VLOOKUP(A11,'CGN-2015-001'!A10:I5157,4,0))</f>
        <v>10621889154427.439</v>
      </c>
      <c r="E11" s="100">
        <f>IF(ISERROR(VLOOKUP(A11,[3]Hoja1!$A$1:$F$369,4,0)),0,VLOOKUP(A11,[3]Hoja1!$A$1:$F$369,4,0))</f>
        <v>213787932734.23001</v>
      </c>
      <c r="F11" s="101">
        <f>IF(ISERROR(VLOOKUP(A11,[3]Hoja1!$A$1:$F$369,5,0)),0,VLOOKUP(A11,[3]Hoja1!$A$1:$F$369,5,0))</f>
        <v>241460944221.57001</v>
      </c>
      <c r="G11" s="102">
        <f>IF(ISERROR(VLOOKUP(A11,'CGN-2015-001'!A10:I5157,7,0)),0,VLOOKUP(A11,'CGN-2015-001'!A10:I5157,7,0))</f>
        <v>10617802013543.809</v>
      </c>
      <c r="H11" s="100">
        <f>H12+H55+H217+H551+H736+H1005+H1117</f>
        <v>158401177726.50003</v>
      </c>
      <c r="I11" s="101">
        <f>+I12+I55+I217+I551+I736+I1005+I1117</f>
        <v>10459149593796.33</v>
      </c>
      <c r="J11" s="103">
        <f t="shared" ref="J11:J74" si="0">D11-G11</f>
        <v>4087140883.6308594</v>
      </c>
      <c r="K11" s="104">
        <f t="shared" ref="K11:K74" si="1">IF(ISERROR(((D11/G11)-100%)),0,((D11/G11)-100%))</f>
        <v>3.8493285883633988E-4</v>
      </c>
      <c r="L11" s="31">
        <f t="shared" ref="L11:L74" si="2">+G11-H11-I11</f>
        <v>251242020.97851563</v>
      </c>
      <c r="M11" s="1">
        <f>IF(D11&lt;&gt;0,1,IF(G11&lt;&gt;0,2,IF(F11&lt;&gt;0,3,IF(E11&lt;&gt;0,4,0))))</f>
        <v>1</v>
      </c>
      <c r="N11" s="1">
        <f t="shared" ref="N11:N74" si="3">+LEN(A11)</f>
        <v>1</v>
      </c>
    </row>
    <row r="12" spans="1:14" ht="16.5" hidden="1" thickBot="1" x14ac:dyDescent="0.3">
      <c r="A12" s="26">
        <v>11</v>
      </c>
      <c r="B12" s="448">
        <v>110000</v>
      </c>
      <c r="C12" s="449" t="s">
        <v>16</v>
      </c>
      <c r="D12" s="452">
        <f>IF(ISERROR(VLOOKUP(A12,'CGN-2015-001'!A11:I5158,4,0)),0,VLOOKUP(A12,'CGN-2015-001'!A11:I5158,4,0))</f>
        <v>27914329654.66</v>
      </c>
      <c r="E12" s="105">
        <f>IF(ISERROR(VLOOKUP(A12,[3]Hoja1!$A$1:$F$369,4,0)),0,VLOOKUP(A12,[3]Hoja1!$A$1:$F$369,4,0))</f>
        <v>131480683294.92999</v>
      </c>
      <c r="F12" s="106">
        <f>IF(ISERROR(VLOOKUP(A12,[3]Hoja1!$A$1:$F$369,5,0)),0,VLOOKUP(A12,[3]Hoja1!$A$1:$F$369,5,0))</f>
        <v>134071953773.10001</v>
      </c>
      <c r="G12" s="453">
        <f>IF(ISERROR(VLOOKUP(A12,'CGN-2015-001'!A11:I5158,7,0)),0,VLOOKUP(A12,'CGN-2015-001'!A11:I5158,7,0))</f>
        <v>39553948223.600006</v>
      </c>
      <c r="H12" s="105">
        <f>+H13+H24</f>
        <v>39553948223.599998</v>
      </c>
      <c r="I12" s="106">
        <f>+I13+I24</f>
        <v>0</v>
      </c>
      <c r="J12" s="454">
        <f t="shared" si="0"/>
        <v>-11639618568.940006</v>
      </c>
      <c r="K12" s="455">
        <f t="shared" si="1"/>
        <v>-0.29427197768325908</v>
      </c>
      <c r="L12" s="31">
        <f t="shared" si="2"/>
        <v>7.62939453125E-6</v>
      </c>
      <c r="M12" s="1">
        <f t="shared" ref="M12:M74" si="4">IF(D12&lt;&gt;0,1,IF(G12&lt;&gt;0,2,IF(F12&lt;&gt;0,3,IF(E12&lt;&gt;0,4,0))))</f>
        <v>1</v>
      </c>
      <c r="N12" s="1">
        <f t="shared" si="3"/>
        <v>2</v>
      </c>
    </row>
    <row r="13" spans="1:14" ht="16.5" hidden="1" customHeight="1" thickBot="1" x14ac:dyDescent="0.3">
      <c r="A13" s="26">
        <v>1105</v>
      </c>
      <c r="B13" s="107">
        <v>110500</v>
      </c>
      <c r="C13" s="108" t="s">
        <v>17</v>
      </c>
      <c r="D13" s="468">
        <f>IF(ISERROR(VLOOKUP(A13,'CGN-2015-001'!A12:I5159,4,0)),0,VLOOKUP(A13,'CGN-2015-001'!A12:I5159,4,0))</f>
        <v>20035000</v>
      </c>
      <c r="E13" s="109">
        <f>IF(ISERROR(VLOOKUP(A13,[3]Hoja1!$A$1:$F$369,4,0)),0,VLOOKUP(A13,[3]Hoja1!$A$1:$F$369,4,0))</f>
        <v>0</v>
      </c>
      <c r="F13" s="110">
        <f>IF(ISERROR(VLOOKUP(A13,[3]Hoja1!$A$1:$F$369,5,0)),0,VLOOKUP(A13,[3]Hoja1!$A$1:$F$369,5,0))</f>
        <v>0</v>
      </c>
      <c r="G13" s="469">
        <f>IF(ISERROR(VLOOKUP(A13,'CGN-2015-001'!A12:I5159,7,0)),0,VLOOKUP(A13,'CGN-2015-001'!A12:I5159,7,0))</f>
        <v>20035000</v>
      </c>
      <c r="H13" s="109">
        <f>+H15</f>
        <v>20035000</v>
      </c>
      <c r="I13" s="110">
        <v>0</v>
      </c>
      <c r="J13" s="470">
        <f t="shared" si="0"/>
        <v>0</v>
      </c>
      <c r="K13" s="471">
        <f t="shared" si="1"/>
        <v>0</v>
      </c>
      <c r="L13" s="31">
        <f t="shared" si="2"/>
        <v>0</v>
      </c>
      <c r="M13" s="1">
        <f t="shared" si="4"/>
        <v>1</v>
      </c>
      <c r="N13" s="1">
        <f t="shared" si="3"/>
        <v>4</v>
      </c>
    </row>
    <row r="14" spans="1:14" ht="16.5" hidden="1" thickBot="1" x14ac:dyDescent="0.3">
      <c r="A14" s="26">
        <v>110501</v>
      </c>
      <c r="B14" s="111">
        <v>110501</v>
      </c>
      <c r="C14" s="112" t="s">
        <v>18</v>
      </c>
      <c r="D14" s="99">
        <f>IF(ISERROR(VLOOKUP(A14,'CGN-2015-001'!A13:I5160,4,0)),0,VLOOKUP(A14,'CGN-2015-001'!A13:I5160,4,0))</f>
        <v>0</v>
      </c>
      <c r="E14" s="45">
        <f>IF(ISERROR(VLOOKUP(A14,[3]Hoja1!$A$1:$F$369,4,0)),0,VLOOKUP(A14,[3]Hoja1!$A$1:$F$369,4,0))</f>
        <v>0</v>
      </c>
      <c r="F14" s="45">
        <f>IF(ISERROR(VLOOKUP(A14,[3]Hoja1!$A$1:$F$369,5,0)),0,VLOOKUP(A14,[3]Hoja1!$A$1:$F$369,5,0))</f>
        <v>0</v>
      </c>
      <c r="G14" s="102">
        <f>IF(ISERROR(VLOOKUP(A14,'CGN-2015-001'!A13:I5160,7,0)),0,VLOOKUP(A14,'CGN-2015-001'!A13:I5160,7,0))</f>
        <v>0</v>
      </c>
      <c r="H14" s="44"/>
      <c r="I14" s="46"/>
      <c r="J14" s="113">
        <f t="shared" si="0"/>
        <v>0</v>
      </c>
      <c r="K14" s="114">
        <f t="shared" si="1"/>
        <v>0</v>
      </c>
      <c r="L14" s="31">
        <f t="shared" si="2"/>
        <v>0</v>
      </c>
      <c r="M14" s="1">
        <f t="shared" si="4"/>
        <v>0</v>
      </c>
      <c r="N14" s="1">
        <f t="shared" si="3"/>
        <v>6</v>
      </c>
    </row>
    <row r="15" spans="1:14" ht="15.75" thickBot="1" x14ac:dyDescent="0.25">
      <c r="A15" s="26">
        <v>110502</v>
      </c>
      <c r="B15" s="558">
        <v>110502</v>
      </c>
      <c r="C15" s="559" t="s">
        <v>19</v>
      </c>
      <c r="D15" s="560">
        <f>IF(ISERROR(VLOOKUP(A15,'CGN-2015-001'!A14:I5161,4,0)),0,VLOOKUP(A15,'CGN-2015-001'!A14:I5161,4,0))</f>
        <v>20035000</v>
      </c>
      <c r="E15" s="561">
        <f>IF(ISERROR(VLOOKUP(A15,[3]Hoja1!$A$1:$F$369,4,0)),0,VLOOKUP(A15,[3]Hoja1!$A$1:$F$369,4,0))</f>
        <v>0</v>
      </c>
      <c r="F15" s="562">
        <f>IF(ISERROR(VLOOKUP(A15,[3]Hoja1!$A$1:$F$369,5,0)),0,VLOOKUP(A15,[3]Hoja1!$A$1:$F$369,5,0))</f>
        <v>0</v>
      </c>
      <c r="G15" s="563">
        <f>IF(ISERROR(VLOOKUP(A15,'CGN-2015-001'!A14:I5161,7,0)),0,VLOOKUP(A15,'CGN-2015-001'!A14:I5161,7,0))</f>
        <v>20035000</v>
      </c>
      <c r="H15" s="115">
        <f>+G15</f>
        <v>20035000</v>
      </c>
      <c r="I15" s="562">
        <v>0</v>
      </c>
      <c r="J15" s="564">
        <f t="shared" si="0"/>
        <v>0</v>
      </c>
      <c r="K15" s="565">
        <f t="shared" si="1"/>
        <v>0</v>
      </c>
      <c r="L15" s="31">
        <f t="shared" si="2"/>
        <v>0</v>
      </c>
      <c r="M15" s="1">
        <f t="shared" si="4"/>
        <v>1</v>
      </c>
      <c r="N15" s="1">
        <f t="shared" si="3"/>
        <v>6</v>
      </c>
    </row>
    <row r="16" spans="1:14" ht="16.5" hidden="1" thickBot="1" x14ac:dyDescent="0.3">
      <c r="A16" s="26">
        <v>1106</v>
      </c>
      <c r="B16" s="118">
        <v>110600</v>
      </c>
      <c r="C16" s="119" t="s">
        <v>20</v>
      </c>
      <c r="D16" s="99">
        <f>IF(ISERROR(VLOOKUP(A16,'CGN-2015-001'!A15:I5162,4,0)),0,VLOOKUP(A16,'CGN-2015-001'!A15:I5162,4,0))</f>
        <v>0</v>
      </c>
      <c r="E16" s="40">
        <f>IF(ISERROR(VLOOKUP(A16,[3]Hoja1!$A$1:$F$369,4,0)),0,VLOOKUP(A16,[3]Hoja1!$A$1:$F$369,4,0))</f>
        <v>0</v>
      </c>
      <c r="F16" s="40">
        <f>IF(ISERROR(VLOOKUP(A16,[3]Hoja1!$A$1:$F$369,5,0)),0,VLOOKUP(A16,[3]Hoja1!$A$1:$F$369,5,0))</f>
        <v>0</v>
      </c>
      <c r="G16" s="102">
        <f>IF(ISERROR(VLOOKUP(A16,'CGN-2015-001'!A15:I5162,7,0)),0,VLOOKUP(A16,'CGN-2015-001'!A15:I5162,7,0))</f>
        <v>0</v>
      </c>
      <c r="H16" s="50"/>
      <c r="I16" s="51"/>
      <c r="J16" s="113">
        <f t="shared" si="0"/>
        <v>0</v>
      </c>
      <c r="K16" s="114">
        <f t="shared" si="1"/>
        <v>0</v>
      </c>
      <c r="L16" s="31">
        <f t="shared" si="2"/>
        <v>0</v>
      </c>
      <c r="M16" s="1">
        <f t="shared" si="4"/>
        <v>0</v>
      </c>
      <c r="N16" s="1">
        <f t="shared" si="3"/>
        <v>4</v>
      </c>
    </row>
    <row r="17" spans="1:14" ht="16.5" hidden="1" thickBot="1" x14ac:dyDescent="0.3">
      <c r="A17" s="26">
        <v>110601</v>
      </c>
      <c r="B17" s="42">
        <v>110601</v>
      </c>
      <c r="C17" s="43" t="s">
        <v>21</v>
      </c>
      <c r="D17" s="99">
        <f>IF(ISERROR(VLOOKUP(A17,'CGN-2015-001'!A16:I5163,4,0)),0,VLOOKUP(A17,'CGN-2015-001'!A16:I5163,4,0))</f>
        <v>0</v>
      </c>
      <c r="E17" s="45">
        <f>IF(ISERROR(VLOOKUP(A17,[3]Hoja1!$A$1:$F$369,4,0)),0,VLOOKUP(A17,[3]Hoja1!$A$1:$F$369,4,0))</f>
        <v>0</v>
      </c>
      <c r="F17" s="45">
        <f>IF(ISERROR(VLOOKUP(A17,[3]Hoja1!$A$1:$F$369,5,0)),0,VLOOKUP(A17,[3]Hoja1!$A$1:$F$369,5,0))</f>
        <v>0</v>
      </c>
      <c r="G17" s="102">
        <f>IF(ISERROR(VLOOKUP(A17,'CGN-2015-001'!A16:I5163,7,0)),0,VLOOKUP(A17,'CGN-2015-001'!A16:I5163,7,0))</f>
        <v>0</v>
      </c>
      <c r="H17" s="44"/>
      <c r="I17" s="46"/>
      <c r="J17" s="113">
        <f t="shared" si="0"/>
        <v>0</v>
      </c>
      <c r="K17" s="114">
        <f t="shared" si="1"/>
        <v>0</v>
      </c>
      <c r="L17" s="31">
        <f t="shared" si="2"/>
        <v>0</v>
      </c>
      <c r="M17" s="1">
        <f t="shared" si="4"/>
        <v>0</v>
      </c>
      <c r="N17" s="1">
        <f t="shared" si="3"/>
        <v>6</v>
      </c>
    </row>
    <row r="18" spans="1:14" ht="16.5" hidden="1" customHeight="1" thickBot="1" x14ac:dyDescent="0.3">
      <c r="A18" s="26">
        <v>110602</v>
      </c>
      <c r="B18" s="42">
        <v>110602</v>
      </c>
      <c r="C18" s="43" t="s">
        <v>22</v>
      </c>
      <c r="D18" s="99">
        <f>IF(ISERROR(VLOOKUP(A18,'CGN-2015-001'!A17:I5164,4,0)),0,VLOOKUP(A18,'CGN-2015-001'!A17:I5164,4,0))</f>
        <v>0</v>
      </c>
      <c r="E18" s="45">
        <f>IF(ISERROR(VLOOKUP(A18,[3]Hoja1!$A$1:$F$369,4,0)),0,VLOOKUP(A18,[3]Hoja1!$A$1:$F$369,4,0))</f>
        <v>0</v>
      </c>
      <c r="F18" s="45">
        <f>IF(ISERROR(VLOOKUP(A18,[3]Hoja1!$A$1:$F$369,5,0)),0,VLOOKUP(A18,[3]Hoja1!$A$1:$F$369,5,0))</f>
        <v>0</v>
      </c>
      <c r="G18" s="102">
        <f>IF(ISERROR(VLOOKUP(A18,'CGN-2015-001'!A17:I5164,7,0)),0,VLOOKUP(A18,'CGN-2015-001'!A17:I5164,7,0))</f>
        <v>0</v>
      </c>
      <c r="H18" s="44"/>
      <c r="I18" s="46"/>
      <c r="J18" s="113">
        <f t="shared" si="0"/>
        <v>0</v>
      </c>
      <c r="K18" s="114">
        <f t="shared" si="1"/>
        <v>0</v>
      </c>
      <c r="L18" s="31">
        <f t="shared" si="2"/>
        <v>0</v>
      </c>
      <c r="M18" s="1">
        <f t="shared" si="4"/>
        <v>0</v>
      </c>
      <c r="N18" s="1">
        <f t="shared" si="3"/>
        <v>6</v>
      </c>
    </row>
    <row r="19" spans="1:14" ht="16.5" hidden="1" thickBot="1" x14ac:dyDescent="0.3">
      <c r="A19" s="26">
        <v>110603</v>
      </c>
      <c r="B19" s="42">
        <v>110603</v>
      </c>
      <c r="C19" s="43" t="s">
        <v>23</v>
      </c>
      <c r="D19" s="99">
        <f>IF(ISERROR(VLOOKUP(A19,'CGN-2015-001'!A18:I5165,4,0)),0,VLOOKUP(A19,'CGN-2015-001'!A18:I5165,4,0))</f>
        <v>0</v>
      </c>
      <c r="E19" s="45">
        <f>IF(ISERROR(VLOOKUP(A19,[3]Hoja1!$A$1:$F$369,4,0)),0,VLOOKUP(A19,[3]Hoja1!$A$1:$F$369,4,0))</f>
        <v>0</v>
      </c>
      <c r="F19" s="45">
        <f>IF(ISERROR(VLOOKUP(A19,[3]Hoja1!$A$1:$F$369,5,0)),0,VLOOKUP(A19,[3]Hoja1!$A$1:$F$369,5,0))</f>
        <v>0</v>
      </c>
      <c r="G19" s="102">
        <f>IF(ISERROR(VLOOKUP(A19,'CGN-2015-001'!A18:I5165,7,0)),0,VLOOKUP(A19,'CGN-2015-001'!A18:I5165,7,0))</f>
        <v>0</v>
      </c>
      <c r="H19" s="44"/>
      <c r="I19" s="46"/>
      <c r="J19" s="113">
        <f t="shared" si="0"/>
        <v>0</v>
      </c>
      <c r="K19" s="114">
        <f t="shared" si="1"/>
        <v>0</v>
      </c>
      <c r="L19" s="31">
        <f t="shared" si="2"/>
        <v>0</v>
      </c>
      <c r="M19" s="1">
        <f t="shared" si="4"/>
        <v>0</v>
      </c>
      <c r="N19" s="1">
        <f t="shared" si="3"/>
        <v>6</v>
      </c>
    </row>
    <row r="20" spans="1:14" ht="16.5" hidden="1" customHeight="1" thickBot="1" x14ac:dyDescent="0.3">
      <c r="A20" s="26">
        <v>110604</v>
      </c>
      <c r="B20" s="42">
        <v>110604</v>
      </c>
      <c r="C20" s="43" t="s">
        <v>24</v>
      </c>
      <c r="D20" s="99">
        <f>IF(ISERROR(VLOOKUP(A20,'CGN-2015-001'!A19:I5166,4,0)),0,VLOOKUP(A20,'CGN-2015-001'!A19:I5166,4,0))</f>
        <v>0</v>
      </c>
      <c r="E20" s="45">
        <f>IF(ISERROR(VLOOKUP(A20,[3]Hoja1!$A$1:$F$369,4,0)),0,VLOOKUP(A20,[3]Hoja1!$A$1:$F$369,4,0))</f>
        <v>0</v>
      </c>
      <c r="F20" s="45">
        <f>IF(ISERROR(VLOOKUP(A20,[3]Hoja1!$A$1:$F$369,5,0)),0,VLOOKUP(A20,[3]Hoja1!$A$1:$F$369,5,0))</f>
        <v>0</v>
      </c>
      <c r="G20" s="102">
        <f>IF(ISERROR(VLOOKUP(A20,'CGN-2015-001'!A19:I5166,7,0)),0,VLOOKUP(A20,'CGN-2015-001'!A19:I5166,7,0))</f>
        <v>0</v>
      </c>
      <c r="H20" s="44"/>
      <c r="I20" s="46"/>
      <c r="J20" s="113">
        <f t="shared" si="0"/>
        <v>0</v>
      </c>
      <c r="K20" s="114">
        <f t="shared" si="1"/>
        <v>0</v>
      </c>
      <c r="L20" s="31">
        <f t="shared" si="2"/>
        <v>0</v>
      </c>
      <c r="M20" s="1">
        <f t="shared" si="4"/>
        <v>0</v>
      </c>
      <c r="N20" s="1">
        <f t="shared" si="3"/>
        <v>6</v>
      </c>
    </row>
    <row r="21" spans="1:14" ht="16.5" hidden="1" thickBot="1" x14ac:dyDescent="0.3">
      <c r="A21" s="26">
        <v>110605</v>
      </c>
      <c r="B21" s="42">
        <v>110605</v>
      </c>
      <c r="C21" s="43" t="s">
        <v>25</v>
      </c>
      <c r="D21" s="99">
        <f>IF(ISERROR(VLOOKUP(A21,'CGN-2015-001'!A20:I5167,4,0)),0,VLOOKUP(A21,'CGN-2015-001'!A20:I5167,4,0))</f>
        <v>0</v>
      </c>
      <c r="E21" s="45">
        <f>IF(ISERROR(VLOOKUP(A21,[3]Hoja1!$A$1:$F$369,4,0)),0,VLOOKUP(A21,[3]Hoja1!$A$1:$F$369,4,0))</f>
        <v>0</v>
      </c>
      <c r="F21" s="45">
        <f>IF(ISERROR(VLOOKUP(A21,[3]Hoja1!$A$1:$F$369,5,0)),0,VLOOKUP(A21,[3]Hoja1!$A$1:$F$369,5,0))</f>
        <v>0</v>
      </c>
      <c r="G21" s="102">
        <f>IF(ISERROR(VLOOKUP(A21,'CGN-2015-001'!A20:I5167,7,0)),0,VLOOKUP(A21,'CGN-2015-001'!A20:I5167,7,0))</f>
        <v>0</v>
      </c>
      <c r="H21" s="44"/>
      <c r="I21" s="46"/>
      <c r="J21" s="113">
        <f t="shared" si="0"/>
        <v>0</v>
      </c>
      <c r="K21" s="114">
        <f t="shared" si="1"/>
        <v>0</v>
      </c>
      <c r="L21" s="31">
        <f t="shared" si="2"/>
        <v>0</v>
      </c>
      <c r="M21" s="1">
        <f t="shared" si="4"/>
        <v>0</v>
      </c>
      <c r="N21" s="1">
        <f t="shared" si="3"/>
        <v>6</v>
      </c>
    </row>
    <row r="22" spans="1:14" ht="16.5" hidden="1" customHeight="1" thickBot="1" x14ac:dyDescent="0.3">
      <c r="A22" s="26">
        <v>110606</v>
      </c>
      <c r="B22" s="42">
        <v>110606</v>
      </c>
      <c r="C22" s="43" t="s">
        <v>26</v>
      </c>
      <c r="D22" s="99">
        <f>IF(ISERROR(VLOOKUP(A22,'CGN-2015-001'!A21:I5168,4,0)),0,VLOOKUP(A22,'CGN-2015-001'!A21:I5168,4,0))</f>
        <v>0</v>
      </c>
      <c r="E22" s="45">
        <f>IF(ISERROR(VLOOKUP(A22,[3]Hoja1!$A$1:$F$369,4,0)),0,VLOOKUP(A22,[3]Hoja1!$A$1:$F$369,4,0))</f>
        <v>0</v>
      </c>
      <c r="F22" s="45">
        <f>IF(ISERROR(VLOOKUP(A22,[3]Hoja1!$A$1:$F$369,5,0)),0,VLOOKUP(A22,[3]Hoja1!$A$1:$F$369,5,0))</f>
        <v>0</v>
      </c>
      <c r="G22" s="102">
        <f>IF(ISERROR(VLOOKUP(A22,'CGN-2015-001'!A21:I5168,7,0)),0,VLOOKUP(A22,'CGN-2015-001'!A21:I5168,7,0))</f>
        <v>0</v>
      </c>
      <c r="H22" s="44"/>
      <c r="I22" s="46"/>
      <c r="J22" s="113">
        <f t="shared" si="0"/>
        <v>0</v>
      </c>
      <c r="K22" s="114">
        <f t="shared" si="1"/>
        <v>0</v>
      </c>
      <c r="L22" s="31">
        <f t="shared" si="2"/>
        <v>0</v>
      </c>
      <c r="M22" s="1">
        <f t="shared" si="4"/>
        <v>0</v>
      </c>
      <c r="N22" s="1">
        <f t="shared" si="3"/>
        <v>6</v>
      </c>
    </row>
    <row r="23" spans="1:14" ht="16.5" hidden="1" customHeight="1" thickBot="1" x14ac:dyDescent="0.3">
      <c r="A23" s="26">
        <v>110690</v>
      </c>
      <c r="B23" s="120">
        <v>110690</v>
      </c>
      <c r="C23" s="121" t="s">
        <v>27</v>
      </c>
      <c r="D23" s="99">
        <f>IF(ISERROR(VLOOKUP(A23,'CGN-2015-001'!A22:I5169,4,0)),0,VLOOKUP(A23,'CGN-2015-001'!A22:I5169,4,0))</f>
        <v>0</v>
      </c>
      <c r="E23" s="45">
        <f>IF(ISERROR(VLOOKUP(A23,[3]Hoja1!$A$1:$F$369,4,0)),0,VLOOKUP(A23,[3]Hoja1!$A$1:$F$369,4,0))</f>
        <v>0</v>
      </c>
      <c r="F23" s="45">
        <f>IF(ISERROR(VLOOKUP(A23,[3]Hoja1!$A$1:$F$369,5,0)),0,VLOOKUP(A23,[3]Hoja1!$A$1:$F$369,5,0))</f>
        <v>0</v>
      </c>
      <c r="G23" s="102">
        <f>IF(ISERROR(VLOOKUP(A23,'CGN-2015-001'!A22:I5169,7,0)),0,VLOOKUP(A23,'CGN-2015-001'!A22:I5169,7,0))</f>
        <v>0</v>
      </c>
      <c r="H23" s="44"/>
      <c r="I23" s="46"/>
      <c r="J23" s="113">
        <f t="shared" si="0"/>
        <v>0</v>
      </c>
      <c r="K23" s="114">
        <f t="shared" si="1"/>
        <v>0</v>
      </c>
      <c r="L23" s="31">
        <f t="shared" si="2"/>
        <v>0</v>
      </c>
      <c r="M23" s="1">
        <f t="shared" si="4"/>
        <v>0</v>
      </c>
      <c r="N23" s="1">
        <f t="shared" si="3"/>
        <v>6</v>
      </c>
    </row>
    <row r="24" spans="1:14" ht="16.5" hidden="1" thickBot="1" x14ac:dyDescent="0.3">
      <c r="A24" s="26">
        <v>1110</v>
      </c>
      <c r="B24" s="122">
        <v>111000</v>
      </c>
      <c r="C24" s="123" t="s">
        <v>28</v>
      </c>
      <c r="D24" s="468">
        <f>IF(ISERROR(VLOOKUP(A24,'CGN-2015-001'!A23:I5170,4,0)),0,VLOOKUP(A24,'CGN-2015-001'!A23:I5170,4,0))</f>
        <v>27894294654.66</v>
      </c>
      <c r="E24" s="109">
        <f>IF(ISERROR(VLOOKUP(A24,[3]Hoja1!$A$1:$F$369,4,0)),0,VLOOKUP(A24,[3]Hoja1!$A$1:$F$369,4,0))</f>
        <v>131480683294.92999</v>
      </c>
      <c r="F24" s="110">
        <f>IF(ISERROR(VLOOKUP(A24,[3]Hoja1!$A$1:$F$369,5,0)),0,VLOOKUP(A24,[3]Hoja1!$A$1:$F$369,5,0))</f>
        <v>134071953773.10001</v>
      </c>
      <c r="G24" s="469">
        <f>IF(ISERROR(VLOOKUP(A24,'CGN-2015-001'!A23:I5170,7,0)),0,VLOOKUP(A24,'CGN-2015-001'!A23:I5170,7,0))</f>
        <v>39533913223.600006</v>
      </c>
      <c r="H24" s="109">
        <f>+H25+H26</f>
        <v>39533913223.599998</v>
      </c>
      <c r="I24" s="110">
        <v>0</v>
      </c>
      <c r="J24" s="472">
        <f t="shared" si="0"/>
        <v>-11639618568.940006</v>
      </c>
      <c r="K24" s="473">
        <f t="shared" si="1"/>
        <v>-0.29442110886183825</v>
      </c>
      <c r="L24" s="31">
        <f t="shared" si="2"/>
        <v>7.62939453125E-6</v>
      </c>
      <c r="M24" s="1">
        <f t="shared" si="4"/>
        <v>1</v>
      </c>
      <c r="N24" s="1">
        <f t="shared" si="3"/>
        <v>4</v>
      </c>
    </row>
    <row r="25" spans="1:14" ht="15.75" thickBot="1" x14ac:dyDescent="0.25">
      <c r="A25" s="26">
        <v>111005</v>
      </c>
      <c r="B25" s="566">
        <v>111005</v>
      </c>
      <c r="C25" s="567" t="s">
        <v>29</v>
      </c>
      <c r="D25" s="560">
        <f>IF(ISERROR(VLOOKUP(A25,'CGN-2015-001'!A24:I5171,4,0)),0,VLOOKUP(A25,'CGN-2015-001'!A24:I5171,4,0))</f>
        <v>97157268.840000004</v>
      </c>
      <c r="E25" s="561">
        <f>IF(ISERROR(VLOOKUP(A25,[3]Hoja1!$A$1:$F$369,4,0)),0,VLOOKUP(A25,[3]Hoja1!$A$1:$F$369,4,0))</f>
        <v>90207389351</v>
      </c>
      <c r="F25" s="562">
        <f>IF(ISERROR(VLOOKUP(A25,[3]Hoja1!$A$1:$F$369,5,0)),0,VLOOKUP(A25,[3]Hoja1!$A$1:$F$369,5,0))</f>
        <v>90121661600</v>
      </c>
      <c r="G25" s="563">
        <f>IF(ISERROR(VLOOKUP(A25,'CGN-2015-001'!A24:I5171,7,0)),0,VLOOKUP(A25,'CGN-2015-001'!A24:I5171,7,0))</f>
        <v>107922411.83999634</v>
      </c>
      <c r="H25" s="115">
        <f>+G25</f>
        <v>107922411.83999634</v>
      </c>
      <c r="I25" s="562">
        <v>0</v>
      </c>
      <c r="J25" s="570">
        <f t="shared" si="0"/>
        <v>-10765142.999996334</v>
      </c>
      <c r="K25" s="571">
        <f t="shared" si="1"/>
        <v>-9.974891050393242E-2</v>
      </c>
      <c r="L25" s="31">
        <f t="shared" si="2"/>
        <v>0</v>
      </c>
      <c r="M25" s="1">
        <f t="shared" si="4"/>
        <v>1</v>
      </c>
      <c r="N25" s="1">
        <f t="shared" si="3"/>
        <v>6</v>
      </c>
    </row>
    <row r="26" spans="1:14" ht="15.75" thickBot="1" x14ac:dyDescent="0.25">
      <c r="A26" s="26">
        <v>111006</v>
      </c>
      <c r="B26" s="568">
        <v>111006</v>
      </c>
      <c r="C26" s="569" t="s">
        <v>30</v>
      </c>
      <c r="D26" s="560">
        <f>IF(ISERROR(VLOOKUP(A26,'CGN-2015-001'!A25:I5172,4,0)),0,VLOOKUP(A26,'CGN-2015-001'!A25:I5172,4,0))</f>
        <v>27797137385.82</v>
      </c>
      <c r="E26" s="561">
        <f>IF(ISERROR(VLOOKUP(A26,[3]Hoja1!$A$1:$F$369,4,0)),0,VLOOKUP(A26,[3]Hoja1!$A$1:$F$369,4,0))</f>
        <v>41273293943.93</v>
      </c>
      <c r="F26" s="562">
        <f>IF(ISERROR(VLOOKUP(A26,[3]Hoja1!$A$1:$F$369,5,0)),0,VLOOKUP(A26,[3]Hoja1!$A$1:$F$369,5,0))</f>
        <v>43950292173.099998</v>
      </c>
      <c r="G26" s="563">
        <f>IF(ISERROR(VLOOKUP(A26,'CGN-2015-001'!A25:I5172,7,0)),0,VLOOKUP(A26,'CGN-2015-001'!A25:I5172,7,0))</f>
        <v>39425990811.760002</v>
      </c>
      <c r="H26" s="115">
        <f>+G26</f>
        <v>39425990811.760002</v>
      </c>
      <c r="I26" s="562">
        <v>0</v>
      </c>
      <c r="J26" s="572">
        <f t="shared" si="0"/>
        <v>-11628853425.940002</v>
      </c>
      <c r="K26" s="573">
        <f t="shared" si="1"/>
        <v>-0.29495399320367477</v>
      </c>
      <c r="L26" s="31">
        <f t="shared" si="2"/>
        <v>0</v>
      </c>
      <c r="M26" s="1">
        <f t="shared" si="4"/>
        <v>1</v>
      </c>
      <c r="N26" s="1">
        <f t="shared" si="3"/>
        <v>6</v>
      </c>
    </row>
    <row r="27" spans="1:14" ht="16.5" hidden="1" customHeight="1" thickBot="1" x14ac:dyDescent="0.3">
      <c r="A27" s="26">
        <v>111009</v>
      </c>
      <c r="B27" s="126">
        <v>111009</v>
      </c>
      <c r="C27" s="127" t="s">
        <v>31</v>
      </c>
      <c r="D27" s="99">
        <f>IF(ISERROR(VLOOKUP(A27,'CGN-2015-001'!A26:I5173,4,0)),0,VLOOKUP(A27,'CGN-2015-001'!A26:I5173,4,0))</f>
        <v>0</v>
      </c>
      <c r="E27" s="45">
        <f>IF(ISERROR(VLOOKUP(A27,[3]Hoja1!$A$1:$F$369,4,0)),0,VLOOKUP(A27,[3]Hoja1!$A$1:$F$369,4,0))</f>
        <v>0</v>
      </c>
      <c r="F27" s="45">
        <f>IF(ISERROR(VLOOKUP(A27,[3]Hoja1!$A$1:$F$369,5,0)),0,VLOOKUP(A27,[3]Hoja1!$A$1:$F$369,5,0))</f>
        <v>0</v>
      </c>
      <c r="G27" s="102">
        <f>IF(ISERROR(VLOOKUP(A27,'CGN-2015-001'!A26:I5173,7,0)),0,VLOOKUP(A27,'CGN-2015-001'!A26:I5173,7,0))</f>
        <v>0</v>
      </c>
      <c r="H27" s="44"/>
      <c r="I27" s="46"/>
      <c r="J27" s="113">
        <f t="shared" si="0"/>
        <v>0</v>
      </c>
      <c r="K27" s="114">
        <f t="shared" si="1"/>
        <v>0</v>
      </c>
      <c r="L27" s="31">
        <f t="shared" si="2"/>
        <v>0</v>
      </c>
      <c r="M27" s="1">
        <f t="shared" si="4"/>
        <v>0</v>
      </c>
      <c r="N27" s="1">
        <f t="shared" si="3"/>
        <v>6</v>
      </c>
    </row>
    <row r="28" spans="1:14" ht="16.5" hidden="1" thickBot="1" x14ac:dyDescent="0.3">
      <c r="A28" s="26">
        <v>111010</v>
      </c>
      <c r="B28" s="42">
        <v>111010</v>
      </c>
      <c r="C28" s="43" t="s">
        <v>32</v>
      </c>
      <c r="D28" s="99">
        <f>IF(ISERROR(VLOOKUP(A28,'CGN-2015-001'!A27:I5174,4,0)),0,VLOOKUP(A28,'CGN-2015-001'!A27:I5174,4,0))</f>
        <v>0</v>
      </c>
      <c r="E28" s="45">
        <f>IF(ISERROR(VLOOKUP(A28,[3]Hoja1!$A$1:$F$369,4,0)),0,VLOOKUP(A28,[3]Hoja1!$A$1:$F$369,4,0))</f>
        <v>0</v>
      </c>
      <c r="F28" s="45">
        <f>IF(ISERROR(VLOOKUP(A28,[3]Hoja1!$A$1:$F$369,5,0)),0,VLOOKUP(A28,[3]Hoja1!$A$1:$F$369,5,0))</f>
        <v>0</v>
      </c>
      <c r="G28" s="102">
        <f>IF(ISERROR(VLOOKUP(A28,'CGN-2015-001'!A27:I5174,7,0)),0,VLOOKUP(A28,'CGN-2015-001'!A27:I5174,7,0))</f>
        <v>0</v>
      </c>
      <c r="H28" s="44"/>
      <c r="I28" s="46"/>
      <c r="J28" s="113">
        <f t="shared" si="0"/>
        <v>0</v>
      </c>
      <c r="K28" s="114">
        <f t="shared" si="1"/>
        <v>0</v>
      </c>
      <c r="L28" s="31">
        <f t="shared" si="2"/>
        <v>0</v>
      </c>
      <c r="M28" s="1">
        <f t="shared" si="4"/>
        <v>0</v>
      </c>
      <c r="N28" s="1">
        <f t="shared" si="3"/>
        <v>6</v>
      </c>
    </row>
    <row r="29" spans="1:14" ht="16.5" hidden="1" customHeight="1" thickBot="1" x14ac:dyDescent="0.3">
      <c r="A29" s="26">
        <v>111011</v>
      </c>
      <c r="B29" s="42">
        <v>111011</v>
      </c>
      <c r="C29" s="43" t="s">
        <v>33</v>
      </c>
      <c r="D29" s="99">
        <f>IF(ISERROR(VLOOKUP(A29,'CGN-2015-001'!A28:I5175,4,0)),0,VLOOKUP(A29,'CGN-2015-001'!A28:I5175,4,0))</f>
        <v>0</v>
      </c>
      <c r="E29" s="45">
        <f>IF(ISERROR(VLOOKUP(A29,[3]Hoja1!$A$1:$F$369,4,0)),0,VLOOKUP(A29,[3]Hoja1!$A$1:$F$369,4,0))</f>
        <v>0</v>
      </c>
      <c r="F29" s="45">
        <f>IF(ISERROR(VLOOKUP(A29,[3]Hoja1!$A$1:$F$369,5,0)),0,VLOOKUP(A29,[3]Hoja1!$A$1:$F$369,5,0))</f>
        <v>0</v>
      </c>
      <c r="G29" s="102">
        <f>IF(ISERROR(VLOOKUP(A29,'CGN-2015-001'!A28:I5175,7,0)),0,VLOOKUP(A29,'CGN-2015-001'!A28:I5175,7,0))</f>
        <v>0</v>
      </c>
      <c r="H29" s="44"/>
      <c r="I29" s="46"/>
      <c r="J29" s="113">
        <f t="shared" si="0"/>
        <v>0</v>
      </c>
      <c r="K29" s="114">
        <f t="shared" si="1"/>
        <v>0</v>
      </c>
      <c r="L29" s="31">
        <f t="shared" si="2"/>
        <v>0</v>
      </c>
      <c r="M29" s="1">
        <f t="shared" si="4"/>
        <v>0</v>
      </c>
      <c r="N29" s="1">
        <f t="shared" si="3"/>
        <v>6</v>
      </c>
    </row>
    <row r="30" spans="1:14" ht="16.5" hidden="1" customHeight="1" thickBot="1" x14ac:dyDescent="0.3">
      <c r="A30" s="26">
        <v>111012</v>
      </c>
      <c r="B30" s="42">
        <v>111012</v>
      </c>
      <c r="C30" s="43" t="s">
        <v>34</v>
      </c>
      <c r="D30" s="99">
        <f>IF(ISERROR(VLOOKUP(A30,'CGN-2015-001'!A29:I5176,4,0)),0,VLOOKUP(A30,'CGN-2015-001'!A29:I5176,4,0))</f>
        <v>0</v>
      </c>
      <c r="E30" s="45">
        <f>IF(ISERROR(VLOOKUP(A30,[3]Hoja1!$A$1:$F$369,4,0)),0,VLOOKUP(A30,[3]Hoja1!$A$1:$F$369,4,0))</f>
        <v>0</v>
      </c>
      <c r="F30" s="45">
        <f>IF(ISERROR(VLOOKUP(A30,[3]Hoja1!$A$1:$F$369,5,0)),0,VLOOKUP(A30,[3]Hoja1!$A$1:$F$369,5,0))</f>
        <v>0</v>
      </c>
      <c r="G30" s="102">
        <f>IF(ISERROR(VLOOKUP(A30,'CGN-2015-001'!A29:I5176,7,0)),0,VLOOKUP(A30,'CGN-2015-001'!A29:I5176,7,0))</f>
        <v>0</v>
      </c>
      <c r="H30" s="44"/>
      <c r="I30" s="46"/>
      <c r="J30" s="113">
        <f t="shared" si="0"/>
        <v>0</v>
      </c>
      <c r="K30" s="114">
        <f t="shared" si="1"/>
        <v>0</v>
      </c>
      <c r="L30" s="31">
        <f t="shared" si="2"/>
        <v>0</v>
      </c>
      <c r="M30" s="1">
        <f t="shared" si="4"/>
        <v>0</v>
      </c>
      <c r="N30" s="1">
        <f t="shared" si="3"/>
        <v>6</v>
      </c>
    </row>
    <row r="31" spans="1:14" ht="16.5" hidden="1" thickBot="1" x14ac:dyDescent="0.3">
      <c r="A31" s="26">
        <v>111013</v>
      </c>
      <c r="B31" s="42">
        <v>111013</v>
      </c>
      <c r="C31" s="43" t="s">
        <v>35</v>
      </c>
      <c r="D31" s="99">
        <f>IF(ISERROR(VLOOKUP(A31,'CGN-2015-001'!A30:I5177,4,0)),0,VLOOKUP(A31,'CGN-2015-001'!A30:I5177,4,0))</f>
        <v>0</v>
      </c>
      <c r="E31" s="45">
        <f>IF(ISERROR(VLOOKUP(A31,[3]Hoja1!$A$1:$F$369,4,0)),0,VLOOKUP(A31,[3]Hoja1!$A$1:$F$369,4,0))</f>
        <v>0</v>
      </c>
      <c r="F31" s="45">
        <f>IF(ISERROR(VLOOKUP(A31,[3]Hoja1!$A$1:$F$369,5,0)),0,VLOOKUP(A31,[3]Hoja1!$A$1:$F$369,5,0))</f>
        <v>0</v>
      </c>
      <c r="G31" s="102">
        <f>IF(ISERROR(VLOOKUP(A31,'CGN-2015-001'!A30:I5177,7,0)),0,VLOOKUP(A31,'CGN-2015-001'!A30:I5177,7,0))</f>
        <v>0</v>
      </c>
      <c r="H31" s="44"/>
      <c r="I31" s="46"/>
      <c r="J31" s="113">
        <f t="shared" si="0"/>
        <v>0</v>
      </c>
      <c r="K31" s="114">
        <f t="shared" si="1"/>
        <v>0</v>
      </c>
      <c r="L31" s="31">
        <f t="shared" si="2"/>
        <v>0</v>
      </c>
      <c r="M31" s="1">
        <f t="shared" si="4"/>
        <v>0</v>
      </c>
      <c r="N31" s="1">
        <f t="shared" si="3"/>
        <v>6</v>
      </c>
    </row>
    <row r="32" spans="1:14" ht="16.5" hidden="1" customHeight="1" thickBot="1" x14ac:dyDescent="0.3">
      <c r="A32" s="26">
        <v>111014</v>
      </c>
      <c r="B32" s="42">
        <v>111014</v>
      </c>
      <c r="C32" s="43" t="s">
        <v>36</v>
      </c>
      <c r="D32" s="99">
        <f>IF(ISERROR(VLOOKUP(A32,'CGN-2015-001'!A31:I5178,4,0)),0,VLOOKUP(A32,'CGN-2015-001'!A31:I5178,4,0))</f>
        <v>0</v>
      </c>
      <c r="E32" s="45">
        <f>IF(ISERROR(VLOOKUP(A32,[3]Hoja1!$A$1:$F$369,4,0)),0,VLOOKUP(A32,[3]Hoja1!$A$1:$F$369,4,0))</f>
        <v>0</v>
      </c>
      <c r="F32" s="45">
        <f>IF(ISERROR(VLOOKUP(A32,[3]Hoja1!$A$1:$F$369,5,0)),0,VLOOKUP(A32,[3]Hoja1!$A$1:$F$369,5,0))</f>
        <v>0</v>
      </c>
      <c r="G32" s="102">
        <f>IF(ISERROR(VLOOKUP(A32,'CGN-2015-001'!A31:I5178,7,0)),0,VLOOKUP(A32,'CGN-2015-001'!A31:I5178,7,0))</f>
        <v>0</v>
      </c>
      <c r="H32" s="44"/>
      <c r="I32" s="46"/>
      <c r="J32" s="113">
        <f t="shared" si="0"/>
        <v>0</v>
      </c>
      <c r="K32" s="114">
        <f t="shared" si="1"/>
        <v>0</v>
      </c>
      <c r="L32" s="31">
        <f t="shared" si="2"/>
        <v>0</v>
      </c>
      <c r="M32" s="1">
        <f t="shared" si="4"/>
        <v>0</v>
      </c>
      <c r="N32" s="1">
        <f t="shared" si="3"/>
        <v>6</v>
      </c>
    </row>
    <row r="33" spans="1:14" ht="16.5" hidden="1" customHeight="1" thickBot="1" x14ac:dyDescent="0.3">
      <c r="A33" s="26">
        <v>111090</v>
      </c>
      <c r="B33" s="42">
        <v>111090</v>
      </c>
      <c r="C33" s="43" t="s">
        <v>37</v>
      </c>
      <c r="D33" s="99">
        <f>IF(ISERROR(VLOOKUP(A33,'CGN-2015-001'!A32:I5179,4,0)),0,VLOOKUP(A33,'CGN-2015-001'!A32:I5179,4,0))</f>
        <v>0</v>
      </c>
      <c r="E33" s="45">
        <f>IF(ISERROR(VLOOKUP(A33,[3]Hoja1!$A$1:$F$369,4,0)),0,VLOOKUP(A33,[3]Hoja1!$A$1:$F$369,4,0))</f>
        <v>0</v>
      </c>
      <c r="F33" s="45">
        <f>IF(ISERROR(VLOOKUP(A33,[3]Hoja1!$A$1:$F$369,5,0)),0,VLOOKUP(A33,[3]Hoja1!$A$1:$F$369,5,0))</f>
        <v>0</v>
      </c>
      <c r="G33" s="102">
        <f>IF(ISERROR(VLOOKUP(A33,'CGN-2015-001'!A32:I5179,7,0)),0,VLOOKUP(A33,'CGN-2015-001'!A32:I5179,7,0))</f>
        <v>0</v>
      </c>
      <c r="H33" s="44"/>
      <c r="I33" s="46"/>
      <c r="J33" s="113">
        <f t="shared" si="0"/>
        <v>0</v>
      </c>
      <c r="K33" s="114">
        <f t="shared" si="1"/>
        <v>0</v>
      </c>
      <c r="L33" s="31">
        <f t="shared" si="2"/>
        <v>0</v>
      </c>
      <c r="M33" s="1">
        <f t="shared" si="4"/>
        <v>0</v>
      </c>
      <c r="N33" s="1">
        <f t="shared" si="3"/>
        <v>6</v>
      </c>
    </row>
    <row r="34" spans="1:14" ht="16.5" hidden="1" customHeight="1" thickBot="1" x14ac:dyDescent="0.3">
      <c r="A34" s="26">
        <v>1120</v>
      </c>
      <c r="B34" s="48">
        <v>112000</v>
      </c>
      <c r="C34" s="49" t="s">
        <v>38</v>
      </c>
      <c r="D34" s="99">
        <f>IF(ISERROR(VLOOKUP(A34,'CGN-2015-001'!A33:I5180,4,0)),0,VLOOKUP(A34,'CGN-2015-001'!A33:I5180,4,0))</f>
        <v>0</v>
      </c>
      <c r="E34" s="40">
        <f>IF(ISERROR(VLOOKUP(A34,[3]Hoja1!$A$1:$F$369,4,0)),0,VLOOKUP(A34,[3]Hoja1!$A$1:$F$369,4,0))</f>
        <v>0</v>
      </c>
      <c r="F34" s="40">
        <f>IF(ISERROR(VLOOKUP(A34,[3]Hoja1!$A$1:$F$369,5,0)),0,VLOOKUP(A34,[3]Hoja1!$A$1:$F$369,5,0))</f>
        <v>0</v>
      </c>
      <c r="G34" s="102">
        <f>IF(ISERROR(VLOOKUP(A34,'CGN-2015-001'!A33:I5180,7,0)),0,VLOOKUP(A34,'CGN-2015-001'!A33:I5180,7,0))</f>
        <v>0</v>
      </c>
      <c r="H34" s="50"/>
      <c r="I34" s="51"/>
      <c r="J34" s="113">
        <f t="shared" si="0"/>
        <v>0</v>
      </c>
      <c r="K34" s="114">
        <f t="shared" si="1"/>
        <v>0</v>
      </c>
      <c r="L34" s="31">
        <f t="shared" si="2"/>
        <v>0</v>
      </c>
      <c r="M34" s="1">
        <f t="shared" si="4"/>
        <v>0</v>
      </c>
      <c r="N34" s="1">
        <f t="shared" si="3"/>
        <v>4</v>
      </c>
    </row>
    <row r="35" spans="1:14" ht="16.5" hidden="1" customHeight="1" thickBot="1" x14ac:dyDescent="0.3">
      <c r="A35" s="26">
        <v>112005</v>
      </c>
      <c r="B35" s="42">
        <v>112005</v>
      </c>
      <c r="C35" s="43" t="s">
        <v>29</v>
      </c>
      <c r="D35" s="99">
        <f>IF(ISERROR(VLOOKUP(A35,'CGN-2015-001'!A34:I5181,4,0)),0,VLOOKUP(A35,'CGN-2015-001'!A34:I5181,4,0))</f>
        <v>0</v>
      </c>
      <c r="E35" s="45">
        <f>IF(ISERROR(VLOOKUP(A35,[3]Hoja1!$A$1:$F$369,4,0)),0,VLOOKUP(A35,[3]Hoja1!$A$1:$F$369,4,0))</f>
        <v>0</v>
      </c>
      <c r="F35" s="45">
        <f>IF(ISERROR(VLOOKUP(A35,[3]Hoja1!$A$1:$F$369,5,0)),0,VLOOKUP(A35,[3]Hoja1!$A$1:$F$369,5,0))</f>
        <v>0</v>
      </c>
      <c r="G35" s="102">
        <f>IF(ISERROR(VLOOKUP(A35,'CGN-2015-001'!A34:I5181,7,0)),0,VLOOKUP(A35,'CGN-2015-001'!A34:I5181,7,0))</f>
        <v>0</v>
      </c>
      <c r="H35" s="44"/>
      <c r="I35" s="46"/>
      <c r="J35" s="113">
        <f t="shared" si="0"/>
        <v>0</v>
      </c>
      <c r="K35" s="114">
        <f t="shared" si="1"/>
        <v>0</v>
      </c>
      <c r="L35" s="31">
        <f t="shared" si="2"/>
        <v>0</v>
      </c>
      <c r="M35" s="1">
        <f t="shared" si="4"/>
        <v>0</v>
      </c>
      <c r="N35" s="1">
        <f t="shared" si="3"/>
        <v>6</v>
      </c>
    </row>
    <row r="36" spans="1:14" ht="16.5" hidden="1" customHeight="1" thickBot="1" x14ac:dyDescent="0.3">
      <c r="A36" s="26">
        <v>112006</v>
      </c>
      <c r="B36" s="42">
        <v>112006</v>
      </c>
      <c r="C36" s="43" t="s">
        <v>30</v>
      </c>
      <c r="D36" s="99">
        <f>IF(ISERROR(VLOOKUP(A36,'CGN-2015-001'!A35:I5182,4,0)),0,VLOOKUP(A36,'CGN-2015-001'!A35:I5182,4,0))</f>
        <v>0</v>
      </c>
      <c r="E36" s="45">
        <f>IF(ISERROR(VLOOKUP(A36,[3]Hoja1!$A$1:$F$369,4,0)),0,VLOOKUP(A36,[3]Hoja1!$A$1:$F$369,4,0))</f>
        <v>0</v>
      </c>
      <c r="F36" s="45">
        <f>IF(ISERROR(VLOOKUP(A36,[3]Hoja1!$A$1:$F$369,5,0)),0,VLOOKUP(A36,[3]Hoja1!$A$1:$F$369,5,0))</f>
        <v>0</v>
      </c>
      <c r="G36" s="102">
        <f>IF(ISERROR(VLOOKUP(A36,'CGN-2015-001'!A35:I5182,7,0)),0,VLOOKUP(A36,'CGN-2015-001'!A35:I5182,7,0))</f>
        <v>0</v>
      </c>
      <c r="H36" s="44"/>
      <c r="I36" s="46"/>
      <c r="J36" s="113">
        <f t="shared" si="0"/>
        <v>0</v>
      </c>
      <c r="K36" s="114">
        <f t="shared" si="1"/>
        <v>0</v>
      </c>
      <c r="L36" s="31">
        <f t="shared" si="2"/>
        <v>0</v>
      </c>
      <c r="M36" s="1">
        <f t="shared" si="4"/>
        <v>0</v>
      </c>
      <c r="N36" s="1">
        <f t="shared" si="3"/>
        <v>6</v>
      </c>
    </row>
    <row r="37" spans="1:14" ht="16.5" hidden="1" customHeight="1" thickBot="1" x14ac:dyDescent="0.3">
      <c r="A37" s="26">
        <v>112010</v>
      </c>
      <c r="B37" s="42">
        <v>112010</v>
      </c>
      <c r="C37" s="43" t="s">
        <v>39</v>
      </c>
      <c r="D37" s="99">
        <f>IF(ISERROR(VLOOKUP(A37,'CGN-2015-001'!A36:I5183,4,0)),0,VLOOKUP(A37,'CGN-2015-001'!A36:I5183,4,0))</f>
        <v>0</v>
      </c>
      <c r="E37" s="45">
        <f>IF(ISERROR(VLOOKUP(A37,[3]Hoja1!$A$1:$F$369,4,0)),0,VLOOKUP(A37,[3]Hoja1!$A$1:$F$369,4,0))</f>
        <v>0</v>
      </c>
      <c r="F37" s="45">
        <f>IF(ISERROR(VLOOKUP(A37,[3]Hoja1!$A$1:$F$369,5,0)),0,VLOOKUP(A37,[3]Hoja1!$A$1:$F$369,5,0))</f>
        <v>0</v>
      </c>
      <c r="G37" s="102">
        <f>IF(ISERROR(VLOOKUP(A37,'CGN-2015-001'!A36:I5183,7,0)),0,VLOOKUP(A37,'CGN-2015-001'!A36:I5183,7,0))</f>
        <v>0</v>
      </c>
      <c r="H37" s="44"/>
      <c r="I37" s="46"/>
      <c r="J37" s="113">
        <f t="shared" si="0"/>
        <v>0</v>
      </c>
      <c r="K37" s="114">
        <f t="shared" si="1"/>
        <v>0</v>
      </c>
      <c r="L37" s="31">
        <f t="shared" si="2"/>
        <v>0</v>
      </c>
      <c r="M37" s="1">
        <f t="shared" si="4"/>
        <v>0</v>
      </c>
      <c r="N37" s="1">
        <f t="shared" si="3"/>
        <v>6</v>
      </c>
    </row>
    <row r="38" spans="1:14" ht="16.5" hidden="1" customHeight="1" thickBot="1" x14ac:dyDescent="0.3">
      <c r="A38" s="26">
        <v>112090</v>
      </c>
      <c r="B38" s="42">
        <v>112090</v>
      </c>
      <c r="C38" s="43" t="s">
        <v>40</v>
      </c>
      <c r="D38" s="99">
        <f>IF(ISERROR(VLOOKUP(A38,'CGN-2015-001'!A37:I5184,4,0)),0,VLOOKUP(A38,'CGN-2015-001'!A37:I5184,4,0))</f>
        <v>0</v>
      </c>
      <c r="E38" s="45">
        <f>IF(ISERROR(VLOOKUP(A38,[3]Hoja1!$A$1:$F$369,4,0)),0,VLOOKUP(A38,[3]Hoja1!$A$1:$F$369,4,0))</f>
        <v>0</v>
      </c>
      <c r="F38" s="45">
        <f>IF(ISERROR(VLOOKUP(A38,[3]Hoja1!$A$1:$F$369,5,0)),0,VLOOKUP(A38,[3]Hoja1!$A$1:$F$369,5,0))</f>
        <v>0</v>
      </c>
      <c r="G38" s="102">
        <f>IF(ISERROR(VLOOKUP(A38,'CGN-2015-001'!A37:I5184,7,0)),0,VLOOKUP(A38,'CGN-2015-001'!A37:I5184,7,0))</f>
        <v>0</v>
      </c>
      <c r="H38" s="44"/>
      <c r="I38" s="46"/>
      <c r="J38" s="113">
        <f t="shared" si="0"/>
        <v>0</v>
      </c>
      <c r="K38" s="114">
        <f t="shared" si="1"/>
        <v>0</v>
      </c>
      <c r="L38" s="31">
        <f t="shared" si="2"/>
        <v>0</v>
      </c>
      <c r="M38" s="1">
        <f t="shared" si="4"/>
        <v>0</v>
      </c>
      <c r="N38" s="1">
        <f t="shared" si="3"/>
        <v>6</v>
      </c>
    </row>
    <row r="39" spans="1:14" ht="16.5" hidden="1" thickBot="1" x14ac:dyDescent="0.3">
      <c r="A39" s="26">
        <v>1132</v>
      </c>
      <c r="B39" s="48">
        <v>113200</v>
      </c>
      <c r="C39" s="49" t="s">
        <v>41</v>
      </c>
      <c r="D39" s="99">
        <f>IF(ISERROR(VLOOKUP(A39,'CGN-2015-001'!A38:I5185,4,0)),0,VLOOKUP(A39,'CGN-2015-001'!A38:I5185,4,0))</f>
        <v>0</v>
      </c>
      <c r="E39" s="40">
        <f>IF(ISERROR(VLOOKUP(A39,[3]Hoja1!$A$1:$F$369,4,0)),0,VLOOKUP(A39,[3]Hoja1!$A$1:$F$369,4,0))</f>
        <v>0</v>
      </c>
      <c r="F39" s="40">
        <f>IF(ISERROR(VLOOKUP(A39,[3]Hoja1!$A$1:$F$369,5,0)),0,VLOOKUP(A39,[3]Hoja1!$A$1:$F$369,5,0))</f>
        <v>0</v>
      </c>
      <c r="G39" s="102">
        <f>IF(ISERROR(VLOOKUP(A39,'CGN-2015-001'!A38:I5185,7,0)),0,VLOOKUP(A39,'CGN-2015-001'!A38:I5185,7,0))</f>
        <v>0</v>
      </c>
      <c r="H39" s="50"/>
      <c r="I39" s="51"/>
      <c r="J39" s="113">
        <f t="shared" si="0"/>
        <v>0</v>
      </c>
      <c r="K39" s="114">
        <f t="shared" si="1"/>
        <v>0</v>
      </c>
      <c r="L39" s="31">
        <f t="shared" si="2"/>
        <v>0</v>
      </c>
      <c r="M39" s="1">
        <f t="shared" si="4"/>
        <v>0</v>
      </c>
      <c r="N39" s="1">
        <f t="shared" si="3"/>
        <v>4</v>
      </c>
    </row>
    <row r="40" spans="1:14" ht="16.5" hidden="1" customHeight="1" thickBot="1" x14ac:dyDescent="0.3">
      <c r="A40" s="26">
        <v>113205</v>
      </c>
      <c r="B40" s="42">
        <v>113205</v>
      </c>
      <c r="C40" s="43" t="s">
        <v>42</v>
      </c>
      <c r="D40" s="99">
        <f>IF(ISERROR(VLOOKUP(A40,'CGN-2015-001'!A39:I5186,4,0)),0,VLOOKUP(A40,'CGN-2015-001'!A39:I5186,4,0))</f>
        <v>0</v>
      </c>
      <c r="E40" s="45">
        <f>IF(ISERROR(VLOOKUP(A40,[3]Hoja1!$A$1:$F$369,4,0)),0,VLOOKUP(A40,[3]Hoja1!$A$1:$F$369,4,0))</f>
        <v>0</v>
      </c>
      <c r="F40" s="45">
        <f>IF(ISERROR(VLOOKUP(A40,[3]Hoja1!$A$1:$F$369,5,0)),0,VLOOKUP(A40,[3]Hoja1!$A$1:$F$369,5,0))</f>
        <v>0</v>
      </c>
      <c r="G40" s="102">
        <f>IF(ISERROR(VLOOKUP(A40,'CGN-2015-001'!A39:I5186,7,0)),0,VLOOKUP(A40,'CGN-2015-001'!A39:I5186,7,0))</f>
        <v>0</v>
      </c>
      <c r="H40" s="44"/>
      <c r="I40" s="46"/>
      <c r="J40" s="113">
        <f t="shared" si="0"/>
        <v>0</v>
      </c>
      <c r="K40" s="114">
        <f t="shared" si="1"/>
        <v>0</v>
      </c>
      <c r="L40" s="31">
        <f t="shared" si="2"/>
        <v>0</v>
      </c>
      <c r="M40" s="1">
        <f t="shared" si="4"/>
        <v>0</v>
      </c>
      <c r="N40" s="1">
        <f t="shared" si="3"/>
        <v>6</v>
      </c>
    </row>
    <row r="41" spans="1:14" ht="16.5" hidden="1" customHeight="1" thickBot="1" x14ac:dyDescent="0.3">
      <c r="A41" s="26">
        <v>113210</v>
      </c>
      <c r="B41" s="42">
        <v>113210</v>
      </c>
      <c r="C41" s="43" t="s">
        <v>43</v>
      </c>
      <c r="D41" s="99">
        <f>IF(ISERROR(VLOOKUP(A41,'CGN-2015-001'!A40:I5187,4,0)),0,VLOOKUP(A41,'CGN-2015-001'!A40:I5187,4,0))</f>
        <v>0</v>
      </c>
      <c r="E41" s="45">
        <f>IF(ISERROR(VLOOKUP(A41,[3]Hoja1!$A$1:$F$369,4,0)),0,VLOOKUP(A41,[3]Hoja1!$A$1:$F$369,4,0))</f>
        <v>0</v>
      </c>
      <c r="F41" s="45">
        <f>IF(ISERROR(VLOOKUP(A41,[3]Hoja1!$A$1:$F$369,5,0)),0,VLOOKUP(A41,[3]Hoja1!$A$1:$F$369,5,0))</f>
        <v>0</v>
      </c>
      <c r="G41" s="102">
        <f>IF(ISERROR(VLOOKUP(A41,'CGN-2015-001'!A40:I5187,7,0)),0,VLOOKUP(A41,'CGN-2015-001'!A40:I5187,7,0))</f>
        <v>0</v>
      </c>
      <c r="H41" s="44"/>
      <c r="I41" s="46"/>
      <c r="J41" s="113">
        <f t="shared" si="0"/>
        <v>0</v>
      </c>
      <c r="K41" s="114">
        <f t="shared" si="1"/>
        <v>0</v>
      </c>
      <c r="L41" s="31">
        <f t="shared" si="2"/>
        <v>0</v>
      </c>
      <c r="M41" s="1">
        <f t="shared" si="4"/>
        <v>0</v>
      </c>
      <c r="N41" s="1">
        <f t="shared" si="3"/>
        <v>6</v>
      </c>
    </row>
    <row r="42" spans="1:14" ht="16.5" hidden="1" customHeight="1" thickBot="1" x14ac:dyDescent="0.3">
      <c r="A42" s="26">
        <v>113220</v>
      </c>
      <c r="B42" s="42">
        <v>113220</v>
      </c>
      <c r="C42" s="43" t="s">
        <v>44</v>
      </c>
      <c r="D42" s="99">
        <f>IF(ISERROR(VLOOKUP(A42,'CGN-2015-001'!A41:I5188,4,0)),0,VLOOKUP(A42,'CGN-2015-001'!A41:I5188,4,0))</f>
        <v>0</v>
      </c>
      <c r="E42" s="45">
        <f>IF(ISERROR(VLOOKUP(A42,[3]Hoja1!$A$1:$F$369,4,0)),0,VLOOKUP(A42,[3]Hoja1!$A$1:$F$369,4,0))</f>
        <v>0</v>
      </c>
      <c r="F42" s="45">
        <f>IF(ISERROR(VLOOKUP(A42,[3]Hoja1!$A$1:$F$369,5,0)),0,VLOOKUP(A42,[3]Hoja1!$A$1:$F$369,5,0))</f>
        <v>0</v>
      </c>
      <c r="G42" s="102">
        <f>IF(ISERROR(VLOOKUP(A42,'CGN-2015-001'!A41:I5188,7,0)),0,VLOOKUP(A42,'CGN-2015-001'!A41:I5188,7,0))</f>
        <v>0</v>
      </c>
      <c r="H42" s="44"/>
      <c r="I42" s="46"/>
      <c r="J42" s="113">
        <f t="shared" si="0"/>
        <v>0</v>
      </c>
      <c r="K42" s="114">
        <f t="shared" si="1"/>
        <v>0</v>
      </c>
      <c r="L42" s="31">
        <f t="shared" si="2"/>
        <v>0</v>
      </c>
      <c r="M42" s="1">
        <f t="shared" si="4"/>
        <v>0</v>
      </c>
      <c r="N42" s="1">
        <f t="shared" si="3"/>
        <v>6</v>
      </c>
    </row>
    <row r="43" spans="1:14" ht="16.5" hidden="1" customHeight="1" thickBot="1" x14ac:dyDescent="0.3">
      <c r="A43" s="26">
        <v>1133</v>
      </c>
      <c r="B43" s="48">
        <v>113300</v>
      </c>
      <c r="C43" s="49" t="s">
        <v>45</v>
      </c>
      <c r="D43" s="99">
        <f>IF(ISERROR(VLOOKUP(A43,'CGN-2015-001'!A42:I5189,4,0)),0,VLOOKUP(A43,'CGN-2015-001'!A42:I5189,4,0))</f>
        <v>0</v>
      </c>
      <c r="E43" s="40">
        <f>IF(ISERROR(VLOOKUP(A43,[3]Hoja1!$A$1:$F$369,4,0)),0,VLOOKUP(A43,[3]Hoja1!$A$1:$F$369,4,0))</f>
        <v>0</v>
      </c>
      <c r="F43" s="40">
        <f>IF(ISERROR(VLOOKUP(A43,[3]Hoja1!$A$1:$F$369,5,0)),0,VLOOKUP(A43,[3]Hoja1!$A$1:$F$369,5,0))</f>
        <v>0</v>
      </c>
      <c r="G43" s="102">
        <f>IF(ISERROR(VLOOKUP(A43,'CGN-2015-001'!A42:I5189,7,0)),0,VLOOKUP(A43,'CGN-2015-001'!A42:I5189,7,0))</f>
        <v>0</v>
      </c>
      <c r="H43" s="50"/>
      <c r="I43" s="51"/>
      <c r="J43" s="113">
        <f t="shared" si="0"/>
        <v>0</v>
      </c>
      <c r="K43" s="114">
        <f t="shared" si="1"/>
        <v>0</v>
      </c>
      <c r="L43" s="31">
        <f t="shared" si="2"/>
        <v>0</v>
      </c>
      <c r="M43" s="1">
        <f t="shared" si="4"/>
        <v>0</v>
      </c>
      <c r="N43" s="1">
        <f t="shared" si="3"/>
        <v>4</v>
      </c>
    </row>
    <row r="44" spans="1:14" ht="16.5" hidden="1" thickBot="1" x14ac:dyDescent="0.3">
      <c r="A44" s="26">
        <v>113301</v>
      </c>
      <c r="B44" s="42">
        <v>113301</v>
      </c>
      <c r="C44" s="43" t="s">
        <v>46</v>
      </c>
      <c r="D44" s="99">
        <f>IF(ISERROR(VLOOKUP(A44,'CGN-2015-001'!A43:I5190,4,0)),0,VLOOKUP(A44,'CGN-2015-001'!A43:I5190,4,0))</f>
        <v>0</v>
      </c>
      <c r="E44" s="45">
        <f>IF(ISERROR(VLOOKUP(A44,[3]Hoja1!$A$1:$F$369,4,0)),0,VLOOKUP(A44,[3]Hoja1!$A$1:$F$369,4,0))</f>
        <v>0</v>
      </c>
      <c r="F44" s="45">
        <f>IF(ISERROR(VLOOKUP(A44,[3]Hoja1!$A$1:$F$369,5,0)),0,VLOOKUP(A44,[3]Hoja1!$A$1:$F$369,5,0))</f>
        <v>0</v>
      </c>
      <c r="G44" s="102">
        <f>IF(ISERROR(VLOOKUP(A44,'CGN-2015-001'!A43:I5190,7,0)),0,VLOOKUP(A44,'CGN-2015-001'!A43:I5190,7,0))</f>
        <v>0</v>
      </c>
      <c r="H44" s="44"/>
      <c r="I44" s="46"/>
      <c r="J44" s="113">
        <f t="shared" si="0"/>
        <v>0</v>
      </c>
      <c r="K44" s="114">
        <f t="shared" si="1"/>
        <v>0</v>
      </c>
      <c r="L44" s="31">
        <f t="shared" si="2"/>
        <v>0</v>
      </c>
      <c r="M44" s="1">
        <f t="shared" si="4"/>
        <v>0</v>
      </c>
      <c r="N44" s="1">
        <f t="shared" si="3"/>
        <v>6</v>
      </c>
    </row>
    <row r="45" spans="1:14" ht="16.5" hidden="1" thickBot="1" x14ac:dyDescent="0.3">
      <c r="A45" s="26">
        <v>113302</v>
      </c>
      <c r="B45" s="42">
        <v>113302</v>
      </c>
      <c r="C45" s="43" t="s">
        <v>47</v>
      </c>
      <c r="D45" s="99">
        <f>IF(ISERROR(VLOOKUP(A45,'CGN-2015-001'!A44:I5191,4,0)),0,VLOOKUP(A45,'CGN-2015-001'!A44:I5191,4,0))</f>
        <v>0</v>
      </c>
      <c r="E45" s="45">
        <f>IF(ISERROR(VLOOKUP(A45,[3]Hoja1!$A$1:$F$369,4,0)),0,VLOOKUP(A45,[3]Hoja1!$A$1:$F$369,4,0))</f>
        <v>0</v>
      </c>
      <c r="F45" s="45">
        <f>IF(ISERROR(VLOOKUP(A45,[3]Hoja1!$A$1:$F$369,5,0)),0,VLOOKUP(A45,[3]Hoja1!$A$1:$F$369,5,0))</f>
        <v>0</v>
      </c>
      <c r="G45" s="102">
        <f>IF(ISERROR(VLOOKUP(A45,'CGN-2015-001'!A44:I5191,7,0)),0,VLOOKUP(A45,'CGN-2015-001'!A44:I5191,7,0))</f>
        <v>0</v>
      </c>
      <c r="H45" s="44"/>
      <c r="I45" s="46"/>
      <c r="J45" s="113">
        <f t="shared" si="0"/>
        <v>0</v>
      </c>
      <c r="K45" s="114">
        <f t="shared" si="1"/>
        <v>0</v>
      </c>
      <c r="L45" s="31">
        <f t="shared" si="2"/>
        <v>0</v>
      </c>
      <c r="M45" s="1">
        <f t="shared" si="4"/>
        <v>0</v>
      </c>
      <c r="N45" s="1">
        <f t="shared" si="3"/>
        <v>6</v>
      </c>
    </row>
    <row r="46" spans="1:14" ht="16.5" hidden="1" customHeight="1" thickBot="1" x14ac:dyDescent="0.3">
      <c r="A46" s="26">
        <v>113303</v>
      </c>
      <c r="B46" s="42">
        <v>113303</v>
      </c>
      <c r="C46" s="43" t="s">
        <v>48</v>
      </c>
      <c r="D46" s="99">
        <f>IF(ISERROR(VLOOKUP(A46,'CGN-2015-001'!A45:I5192,4,0)),0,VLOOKUP(A46,'CGN-2015-001'!A45:I5192,4,0))</f>
        <v>0</v>
      </c>
      <c r="E46" s="45">
        <f>IF(ISERROR(VLOOKUP(A46,[3]Hoja1!$A$1:$F$369,4,0)),0,VLOOKUP(A46,[3]Hoja1!$A$1:$F$369,4,0))</f>
        <v>0</v>
      </c>
      <c r="F46" s="45">
        <f>IF(ISERROR(VLOOKUP(A46,[3]Hoja1!$A$1:$F$369,5,0)),0,VLOOKUP(A46,[3]Hoja1!$A$1:$F$369,5,0))</f>
        <v>0</v>
      </c>
      <c r="G46" s="102">
        <f>IF(ISERROR(VLOOKUP(A46,'CGN-2015-001'!A45:I5192,7,0)),0,VLOOKUP(A46,'CGN-2015-001'!A45:I5192,7,0))</f>
        <v>0</v>
      </c>
      <c r="H46" s="44"/>
      <c r="I46" s="46"/>
      <c r="J46" s="113">
        <f t="shared" si="0"/>
        <v>0</v>
      </c>
      <c r="K46" s="114">
        <f t="shared" si="1"/>
        <v>0</v>
      </c>
      <c r="L46" s="31">
        <f t="shared" si="2"/>
        <v>0</v>
      </c>
      <c r="M46" s="1">
        <f t="shared" si="4"/>
        <v>0</v>
      </c>
      <c r="N46" s="1">
        <f t="shared" si="3"/>
        <v>6</v>
      </c>
    </row>
    <row r="47" spans="1:14" ht="16.5" hidden="1" customHeight="1" thickBot="1" x14ac:dyDescent="0.3">
      <c r="A47" s="26">
        <v>113304</v>
      </c>
      <c r="B47" s="42">
        <v>113304</v>
      </c>
      <c r="C47" s="43" t="s">
        <v>49</v>
      </c>
      <c r="D47" s="99">
        <f>IF(ISERROR(VLOOKUP(A47,'CGN-2015-001'!A46:I5193,4,0)),0,VLOOKUP(A47,'CGN-2015-001'!A46:I5193,4,0))</f>
        <v>0</v>
      </c>
      <c r="E47" s="45">
        <f>IF(ISERROR(VLOOKUP(A47,[3]Hoja1!$A$1:$F$369,4,0)),0,VLOOKUP(A47,[3]Hoja1!$A$1:$F$369,4,0))</f>
        <v>0</v>
      </c>
      <c r="F47" s="45">
        <f>IF(ISERROR(VLOOKUP(A47,[3]Hoja1!$A$1:$F$369,5,0)),0,VLOOKUP(A47,[3]Hoja1!$A$1:$F$369,5,0))</f>
        <v>0</v>
      </c>
      <c r="G47" s="102">
        <f>IF(ISERROR(VLOOKUP(A47,'CGN-2015-001'!A46:I5193,7,0)),0,VLOOKUP(A47,'CGN-2015-001'!A46:I5193,7,0))</f>
        <v>0</v>
      </c>
      <c r="H47" s="44"/>
      <c r="I47" s="46"/>
      <c r="J47" s="113">
        <f t="shared" si="0"/>
        <v>0</v>
      </c>
      <c r="K47" s="114">
        <f t="shared" si="1"/>
        <v>0</v>
      </c>
      <c r="L47" s="31">
        <f t="shared" si="2"/>
        <v>0</v>
      </c>
      <c r="M47" s="1">
        <f t="shared" si="4"/>
        <v>0</v>
      </c>
      <c r="N47" s="1">
        <f t="shared" si="3"/>
        <v>6</v>
      </c>
    </row>
    <row r="48" spans="1:14" ht="16.5" hidden="1" customHeight="1" thickBot="1" x14ac:dyDescent="0.3">
      <c r="A48" s="26">
        <v>113305</v>
      </c>
      <c r="B48" s="42">
        <v>113305</v>
      </c>
      <c r="C48" s="43" t="s">
        <v>50</v>
      </c>
      <c r="D48" s="99">
        <f>IF(ISERROR(VLOOKUP(A48,'CGN-2015-001'!A47:I5194,4,0)),0,VLOOKUP(A48,'CGN-2015-001'!A47:I5194,4,0))</f>
        <v>0</v>
      </c>
      <c r="E48" s="45">
        <f>IF(ISERROR(VLOOKUP(A48,[3]Hoja1!$A$1:$F$369,4,0)),0,VLOOKUP(A48,[3]Hoja1!$A$1:$F$369,4,0))</f>
        <v>0</v>
      </c>
      <c r="F48" s="45">
        <f>IF(ISERROR(VLOOKUP(A48,[3]Hoja1!$A$1:$F$369,5,0)),0,VLOOKUP(A48,[3]Hoja1!$A$1:$F$369,5,0))</f>
        <v>0</v>
      </c>
      <c r="G48" s="102">
        <f>IF(ISERROR(VLOOKUP(A48,'CGN-2015-001'!A47:I5194,7,0)),0,VLOOKUP(A48,'CGN-2015-001'!A47:I5194,7,0))</f>
        <v>0</v>
      </c>
      <c r="H48" s="44"/>
      <c r="I48" s="46"/>
      <c r="J48" s="113">
        <f t="shared" si="0"/>
        <v>0</v>
      </c>
      <c r="K48" s="114">
        <f t="shared" si="1"/>
        <v>0</v>
      </c>
      <c r="L48" s="31">
        <f t="shared" si="2"/>
        <v>0</v>
      </c>
      <c r="M48" s="1">
        <f t="shared" si="4"/>
        <v>0</v>
      </c>
      <c r="N48" s="1">
        <f t="shared" si="3"/>
        <v>6</v>
      </c>
    </row>
    <row r="49" spans="1:14" ht="16.5" hidden="1" thickBot="1" x14ac:dyDescent="0.3">
      <c r="A49" s="26">
        <v>113306</v>
      </c>
      <c r="B49" s="42">
        <v>113306</v>
      </c>
      <c r="C49" s="43" t="s">
        <v>51</v>
      </c>
      <c r="D49" s="99">
        <f>IF(ISERROR(VLOOKUP(A49,'CGN-2015-001'!A48:I5195,4,0)),0,VLOOKUP(A49,'CGN-2015-001'!A48:I5195,4,0))</f>
        <v>0</v>
      </c>
      <c r="E49" s="45">
        <f>IF(ISERROR(VLOOKUP(A49,[3]Hoja1!$A$1:$F$369,4,0)),0,VLOOKUP(A49,[3]Hoja1!$A$1:$F$369,4,0))</f>
        <v>0</v>
      </c>
      <c r="F49" s="45">
        <f>IF(ISERROR(VLOOKUP(A49,[3]Hoja1!$A$1:$F$369,5,0)),0,VLOOKUP(A49,[3]Hoja1!$A$1:$F$369,5,0))</f>
        <v>0</v>
      </c>
      <c r="G49" s="102">
        <f>IF(ISERROR(VLOOKUP(A49,'CGN-2015-001'!A48:I5195,7,0)),0,VLOOKUP(A49,'CGN-2015-001'!A48:I5195,7,0))</f>
        <v>0</v>
      </c>
      <c r="H49" s="44"/>
      <c r="I49" s="46"/>
      <c r="J49" s="113">
        <f t="shared" si="0"/>
        <v>0</v>
      </c>
      <c r="K49" s="114">
        <f t="shared" si="1"/>
        <v>0</v>
      </c>
      <c r="L49" s="31">
        <f t="shared" si="2"/>
        <v>0</v>
      </c>
      <c r="M49" s="1">
        <f t="shared" si="4"/>
        <v>0</v>
      </c>
      <c r="N49" s="1">
        <f t="shared" si="3"/>
        <v>6</v>
      </c>
    </row>
    <row r="50" spans="1:14" ht="16.5" hidden="1" customHeight="1" thickBot="1" x14ac:dyDescent="0.3">
      <c r="A50" s="26">
        <v>113308</v>
      </c>
      <c r="B50" s="42">
        <v>113308</v>
      </c>
      <c r="C50" s="43" t="s">
        <v>52</v>
      </c>
      <c r="D50" s="99">
        <f>IF(ISERROR(VLOOKUP(A50,'CGN-2015-001'!A49:I5196,4,0)),0,VLOOKUP(A50,'CGN-2015-001'!A49:I5196,4,0))</f>
        <v>0</v>
      </c>
      <c r="E50" s="45">
        <f>IF(ISERROR(VLOOKUP(A50,[3]Hoja1!$A$1:$F$369,4,0)),0,VLOOKUP(A50,[3]Hoja1!$A$1:$F$369,4,0))</f>
        <v>0</v>
      </c>
      <c r="F50" s="45">
        <f>IF(ISERROR(VLOOKUP(A50,[3]Hoja1!$A$1:$F$369,5,0)),0,VLOOKUP(A50,[3]Hoja1!$A$1:$F$369,5,0))</f>
        <v>0</v>
      </c>
      <c r="G50" s="102">
        <f>IF(ISERROR(VLOOKUP(A50,'CGN-2015-001'!A49:I5196,7,0)),0,VLOOKUP(A50,'CGN-2015-001'!A49:I5196,7,0))</f>
        <v>0</v>
      </c>
      <c r="H50" s="44"/>
      <c r="I50" s="46"/>
      <c r="J50" s="113">
        <f t="shared" si="0"/>
        <v>0</v>
      </c>
      <c r="K50" s="114">
        <f t="shared" si="1"/>
        <v>0</v>
      </c>
      <c r="L50" s="31">
        <f t="shared" si="2"/>
        <v>0</v>
      </c>
      <c r="M50" s="1">
        <f t="shared" si="4"/>
        <v>0</v>
      </c>
      <c r="N50" s="1">
        <f t="shared" si="3"/>
        <v>6</v>
      </c>
    </row>
    <row r="51" spans="1:14" ht="16.5" hidden="1" customHeight="1" thickBot="1" x14ac:dyDescent="0.3">
      <c r="A51" s="26">
        <v>113307</v>
      </c>
      <c r="B51" s="42">
        <v>113307</v>
      </c>
      <c r="C51" s="43" t="s">
        <v>53</v>
      </c>
      <c r="D51" s="99">
        <f>IF(ISERROR(VLOOKUP(A51,'CGN-2015-001'!A50:I5197,4,0)),0,VLOOKUP(A51,'CGN-2015-001'!A50:I5197,4,0))</f>
        <v>0</v>
      </c>
      <c r="E51" s="45">
        <f>IF(ISERROR(VLOOKUP(A51,[3]Hoja1!$A$1:$F$369,4,0)),0,VLOOKUP(A51,[3]Hoja1!$A$1:$F$369,4,0))</f>
        <v>0</v>
      </c>
      <c r="F51" s="45">
        <f>IF(ISERROR(VLOOKUP(A51,[3]Hoja1!$A$1:$F$369,5,0)),0,VLOOKUP(A51,[3]Hoja1!$A$1:$F$369,5,0))</f>
        <v>0</v>
      </c>
      <c r="G51" s="102">
        <f>IF(ISERROR(VLOOKUP(A51,'CGN-2015-001'!A50:I5197,7,0)),0,VLOOKUP(A51,'CGN-2015-001'!A50:I5197,7,0))</f>
        <v>0</v>
      </c>
      <c r="H51" s="44"/>
      <c r="I51" s="46"/>
      <c r="J51" s="113">
        <f t="shared" si="0"/>
        <v>0</v>
      </c>
      <c r="K51" s="114">
        <f t="shared" si="1"/>
        <v>0</v>
      </c>
      <c r="L51" s="31">
        <f t="shared" si="2"/>
        <v>0</v>
      </c>
      <c r="M51" s="1">
        <f t="shared" si="4"/>
        <v>0</v>
      </c>
      <c r="N51" s="1">
        <f t="shared" si="3"/>
        <v>6</v>
      </c>
    </row>
    <row r="52" spans="1:14" ht="16.5" hidden="1" thickBot="1" x14ac:dyDescent="0.3">
      <c r="A52" s="26">
        <v>113390</v>
      </c>
      <c r="B52" s="42">
        <v>113390</v>
      </c>
      <c r="C52" s="43" t="s">
        <v>54</v>
      </c>
      <c r="D52" s="99">
        <f>IF(ISERROR(VLOOKUP(A52,'CGN-2015-001'!A51:I5198,4,0)),0,VLOOKUP(A52,'CGN-2015-001'!A51:I5198,4,0))</f>
        <v>0</v>
      </c>
      <c r="E52" s="45">
        <f>IF(ISERROR(VLOOKUP(A52,[3]Hoja1!$A$1:$F$369,4,0)),0,VLOOKUP(A52,[3]Hoja1!$A$1:$F$369,4,0))</f>
        <v>0</v>
      </c>
      <c r="F52" s="45">
        <f>IF(ISERROR(VLOOKUP(A52,[3]Hoja1!$A$1:$F$369,5,0)),0,VLOOKUP(A52,[3]Hoja1!$A$1:$F$369,5,0))</f>
        <v>0</v>
      </c>
      <c r="G52" s="102">
        <f>IF(ISERROR(VLOOKUP(A52,'CGN-2015-001'!A51:I5198,7,0)),0,VLOOKUP(A52,'CGN-2015-001'!A51:I5198,7,0))</f>
        <v>0</v>
      </c>
      <c r="H52" s="44"/>
      <c r="I52" s="46"/>
      <c r="J52" s="113">
        <f t="shared" si="0"/>
        <v>0</v>
      </c>
      <c r="K52" s="114">
        <f t="shared" si="1"/>
        <v>0</v>
      </c>
      <c r="L52" s="31">
        <f t="shared" si="2"/>
        <v>0</v>
      </c>
      <c r="M52" s="1">
        <f t="shared" si="4"/>
        <v>0</v>
      </c>
      <c r="N52" s="1">
        <f t="shared" si="3"/>
        <v>6</v>
      </c>
    </row>
    <row r="53" spans="1:14" ht="16.5" hidden="1" customHeight="1" thickBot="1" x14ac:dyDescent="0.3">
      <c r="A53" s="26">
        <v>1140</v>
      </c>
      <c r="B53" s="48">
        <v>114000</v>
      </c>
      <c r="C53" s="49" t="s">
        <v>55</v>
      </c>
      <c r="D53" s="99">
        <f>IF(ISERROR(VLOOKUP(A53,'CGN-2015-001'!A52:I5199,4,0)),0,VLOOKUP(A53,'CGN-2015-001'!A52:I5199,4,0))</f>
        <v>0</v>
      </c>
      <c r="E53" s="40">
        <f>IF(ISERROR(VLOOKUP(A53,[3]Hoja1!$A$1:$F$369,4,0)),0,VLOOKUP(A53,[3]Hoja1!$A$1:$F$369,4,0))</f>
        <v>0</v>
      </c>
      <c r="F53" s="40">
        <f>IF(ISERROR(VLOOKUP(A53,[3]Hoja1!$A$1:$F$369,5,0)),0,VLOOKUP(A53,[3]Hoja1!$A$1:$F$369,5,0))</f>
        <v>0</v>
      </c>
      <c r="G53" s="102">
        <f>IF(ISERROR(VLOOKUP(A53,'CGN-2015-001'!A52:I5199,7,0)),0,VLOOKUP(A53,'CGN-2015-001'!A52:I5199,7,0))</f>
        <v>0</v>
      </c>
      <c r="H53" s="50"/>
      <c r="I53" s="51"/>
      <c r="J53" s="113">
        <f t="shared" si="0"/>
        <v>0</v>
      </c>
      <c r="K53" s="114">
        <f t="shared" si="1"/>
        <v>0</v>
      </c>
      <c r="L53" s="31">
        <f t="shared" si="2"/>
        <v>0</v>
      </c>
      <c r="M53" s="1">
        <f t="shared" si="4"/>
        <v>0</v>
      </c>
      <c r="N53" s="1">
        <f t="shared" si="3"/>
        <v>4</v>
      </c>
    </row>
    <row r="54" spans="1:14" ht="16.5" hidden="1" customHeight="1" thickBot="1" x14ac:dyDescent="0.3">
      <c r="A54" s="26">
        <v>114001</v>
      </c>
      <c r="B54" s="120">
        <v>114001</v>
      </c>
      <c r="C54" s="121" t="s">
        <v>56</v>
      </c>
      <c r="D54" s="99">
        <f>IF(ISERROR(VLOOKUP(A54,'CGN-2015-001'!A53:I5200,4,0)),0,VLOOKUP(A54,'CGN-2015-001'!A53:I5200,4,0))</f>
        <v>0</v>
      </c>
      <c r="E54" s="45">
        <f>IF(ISERROR(VLOOKUP(A54,[3]Hoja1!$A$1:$F$369,4,0)),0,VLOOKUP(A54,[3]Hoja1!$A$1:$F$369,4,0))</f>
        <v>0</v>
      </c>
      <c r="F54" s="45">
        <f>IF(ISERROR(VLOOKUP(A54,[3]Hoja1!$A$1:$F$369,5,0)),0,VLOOKUP(A54,[3]Hoja1!$A$1:$F$369,5,0))</f>
        <v>0</v>
      </c>
      <c r="G54" s="102">
        <f>IF(ISERROR(VLOOKUP(A54,'CGN-2015-001'!A53:I5200,7,0)),0,VLOOKUP(A54,'CGN-2015-001'!A53:I5200,7,0))</f>
        <v>0</v>
      </c>
      <c r="H54" s="44"/>
      <c r="I54" s="46"/>
      <c r="J54" s="113">
        <f t="shared" si="0"/>
        <v>0</v>
      </c>
      <c r="K54" s="114">
        <f t="shared" si="1"/>
        <v>0</v>
      </c>
      <c r="L54" s="31">
        <f t="shared" si="2"/>
        <v>0</v>
      </c>
      <c r="M54" s="1">
        <f t="shared" si="4"/>
        <v>0</v>
      </c>
      <c r="N54" s="1">
        <f t="shared" si="3"/>
        <v>6</v>
      </c>
    </row>
    <row r="55" spans="1:14" ht="16.5" hidden="1" thickBot="1" x14ac:dyDescent="0.3">
      <c r="A55" s="26">
        <v>12</v>
      </c>
      <c r="B55" s="456">
        <v>120000</v>
      </c>
      <c r="C55" s="457" t="s">
        <v>57</v>
      </c>
      <c r="D55" s="452">
        <f>IF(ISERROR(VLOOKUP(A55,'CGN-2015-001'!A54:I5201,4,0)),0,VLOOKUP(A55,'CGN-2015-001'!A54:I5201,4,0))</f>
        <v>110120413611.27</v>
      </c>
      <c r="E55" s="105">
        <f>IF(ISERROR(VLOOKUP(A55,[3]Hoja1!$A$1:$F$369,4,0)),0,VLOOKUP(A55,[3]Hoja1!$A$1:$F$369,4,0))</f>
        <v>59246423371</v>
      </c>
      <c r="F55" s="106">
        <f>IF(ISERROR(VLOOKUP(A55,[3]Hoja1!$A$1:$F$369,5,0)),0,VLOOKUP(A55,[3]Hoja1!$A$1:$F$369,5,0))</f>
        <v>43517722620</v>
      </c>
      <c r="G55" s="453">
        <f>IF(ISERROR(VLOOKUP(A55,'CGN-2015-001'!A54:I5201,7,0)),0,VLOOKUP(A55,'CGN-2015-001'!A54:I5201,7,0))</f>
        <v>105156728090.89999</v>
      </c>
      <c r="H55" s="105">
        <f>+H120+H134+H209</f>
        <v>105061843136.61002</v>
      </c>
      <c r="I55" s="106">
        <f>+I120+I134+I209</f>
        <v>94884954.290000021</v>
      </c>
      <c r="J55" s="458">
        <f t="shared" si="0"/>
        <v>4963685520.3700104</v>
      </c>
      <c r="K55" s="459">
        <f t="shared" si="1"/>
        <v>4.7202738336241223E-2</v>
      </c>
      <c r="L55" s="31">
        <f t="shared" si="2"/>
        <v>-2.1994113922119141E-5</v>
      </c>
      <c r="M55" s="1">
        <f t="shared" si="4"/>
        <v>1</v>
      </c>
      <c r="N55" s="1">
        <f t="shared" si="3"/>
        <v>2</v>
      </c>
    </row>
    <row r="56" spans="1:14" ht="16.5" hidden="1" thickBot="1" x14ac:dyDescent="0.3">
      <c r="A56" s="26">
        <v>1201</v>
      </c>
      <c r="B56" s="128">
        <v>120100</v>
      </c>
      <c r="C56" s="129" t="s">
        <v>58</v>
      </c>
      <c r="D56" s="99">
        <f>IF(ISERROR(VLOOKUP(A56,'CGN-2015-001'!A55:I5202,4,0)),0,VLOOKUP(A56,'CGN-2015-001'!A55:I5202,4,0))</f>
        <v>0</v>
      </c>
      <c r="E56" s="40">
        <f>IF(ISERROR(VLOOKUP(A56,[3]Hoja1!$A$1:$F$369,4,0)),0,VLOOKUP(A56,[3]Hoja1!$A$1:$F$369,4,0))</f>
        <v>0</v>
      </c>
      <c r="F56" s="40">
        <f>IF(ISERROR(VLOOKUP(A56,[3]Hoja1!$A$1:$F$369,5,0)),0,VLOOKUP(A56,[3]Hoja1!$A$1:$F$369,5,0))</f>
        <v>0</v>
      </c>
      <c r="G56" s="102">
        <f>IF(ISERROR(VLOOKUP(A56,'CGN-2015-001'!A55:I5202,7,0)),0,VLOOKUP(A56,'CGN-2015-001'!A55:I5202,7,0))</f>
        <v>0</v>
      </c>
      <c r="H56" s="54"/>
      <c r="I56" s="55"/>
      <c r="J56" s="113">
        <f t="shared" si="0"/>
        <v>0</v>
      </c>
      <c r="K56" s="114">
        <f t="shared" si="1"/>
        <v>0</v>
      </c>
      <c r="L56" s="31">
        <f t="shared" si="2"/>
        <v>0</v>
      </c>
      <c r="M56" s="1">
        <f t="shared" si="4"/>
        <v>0</v>
      </c>
      <c r="N56" s="1">
        <f t="shared" si="3"/>
        <v>4</v>
      </c>
    </row>
    <row r="57" spans="1:14" ht="16.5" hidden="1" thickBot="1" x14ac:dyDescent="0.3">
      <c r="A57" s="26">
        <v>120106</v>
      </c>
      <c r="B57" s="56">
        <v>120106</v>
      </c>
      <c r="C57" s="57" t="s">
        <v>59</v>
      </c>
      <c r="D57" s="99">
        <f>IF(ISERROR(VLOOKUP(A57,'CGN-2015-001'!A56:I5203,4,0)),0,VLOOKUP(A57,'CGN-2015-001'!A56:I5203,4,0))</f>
        <v>0</v>
      </c>
      <c r="E57" s="45">
        <f>IF(ISERROR(VLOOKUP(A57,[3]Hoja1!$A$1:$F$369,4,0)),0,VLOOKUP(A57,[3]Hoja1!$A$1:$F$369,4,0))</f>
        <v>0</v>
      </c>
      <c r="F57" s="45">
        <f>IF(ISERROR(VLOOKUP(A57,[3]Hoja1!$A$1:$F$369,5,0)),0,VLOOKUP(A57,[3]Hoja1!$A$1:$F$369,5,0))</f>
        <v>0</v>
      </c>
      <c r="G57" s="102">
        <f>IF(ISERROR(VLOOKUP(A57,'CGN-2015-001'!A56:I5203,7,0)),0,VLOOKUP(A57,'CGN-2015-001'!A56:I5203,7,0))</f>
        <v>0</v>
      </c>
      <c r="H57" s="44"/>
      <c r="I57" s="46"/>
      <c r="J57" s="113">
        <f t="shared" si="0"/>
        <v>0</v>
      </c>
      <c r="K57" s="114">
        <f t="shared" si="1"/>
        <v>0</v>
      </c>
      <c r="L57" s="31">
        <f t="shared" si="2"/>
        <v>0</v>
      </c>
      <c r="M57" s="1">
        <f t="shared" si="4"/>
        <v>0</v>
      </c>
      <c r="N57" s="1">
        <f t="shared" si="3"/>
        <v>6</v>
      </c>
    </row>
    <row r="58" spans="1:14" ht="16.5" hidden="1" thickBot="1" x14ac:dyDescent="0.3">
      <c r="A58" s="26">
        <v>1207</v>
      </c>
      <c r="B58" s="52">
        <v>120700</v>
      </c>
      <c r="C58" s="53" t="s">
        <v>60</v>
      </c>
      <c r="D58" s="99">
        <f>IF(ISERROR(VLOOKUP(A58,'CGN-2015-001'!A57:I5204,4,0)),0,VLOOKUP(A58,'CGN-2015-001'!A57:I5204,4,0))</f>
        <v>0</v>
      </c>
      <c r="E58" s="40">
        <f>IF(ISERROR(VLOOKUP(A58,[3]Hoja1!$A$1:$F$369,4,0)),0,VLOOKUP(A58,[3]Hoja1!$A$1:$F$369,4,0))</f>
        <v>0</v>
      </c>
      <c r="F58" s="40">
        <f>IF(ISERROR(VLOOKUP(A58,[3]Hoja1!$A$1:$F$369,5,0)),0,VLOOKUP(A58,[3]Hoja1!$A$1:$F$369,5,0))</f>
        <v>0</v>
      </c>
      <c r="G58" s="102">
        <f>IF(ISERROR(VLOOKUP(A58,'CGN-2015-001'!A57:I5204,7,0)),0,VLOOKUP(A58,'CGN-2015-001'!A57:I5204,7,0))</f>
        <v>0</v>
      </c>
      <c r="H58" s="54"/>
      <c r="I58" s="55"/>
      <c r="J58" s="113">
        <f t="shared" si="0"/>
        <v>0</v>
      </c>
      <c r="K58" s="114">
        <f t="shared" si="1"/>
        <v>0</v>
      </c>
      <c r="L58" s="31">
        <f t="shared" si="2"/>
        <v>0</v>
      </c>
      <c r="M58" s="1">
        <f t="shared" si="4"/>
        <v>0</v>
      </c>
      <c r="N58" s="1">
        <f t="shared" si="3"/>
        <v>4</v>
      </c>
    </row>
    <row r="59" spans="1:14" ht="16.5" hidden="1" thickBot="1" x14ac:dyDescent="0.3">
      <c r="A59" s="26">
        <v>120754</v>
      </c>
      <c r="B59" s="56">
        <v>120754</v>
      </c>
      <c r="C59" s="57" t="s">
        <v>61</v>
      </c>
      <c r="D59" s="99">
        <f>IF(ISERROR(VLOOKUP(A59,'CGN-2015-001'!A58:I5205,4,0)),0,VLOOKUP(A59,'CGN-2015-001'!A58:I5205,4,0))</f>
        <v>0</v>
      </c>
      <c r="E59" s="45">
        <f>IF(ISERROR(VLOOKUP(A59,[3]Hoja1!$A$1:$F$369,4,0)),0,VLOOKUP(A59,[3]Hoja1!$A$1:$F$369,4,0))</f>
        <v>0</v>
      </c>
      <c r="F59" s="45">
        <f>IF(ISERROR(VLOOKUP(A59,[3]Hoja1!$A$1:$F$369,5,0)),0,VLOOKUP(A59,[3]Hoja1!$A$1:$F$369,5,0))</f>
        <v>0</v>
      </c>
      <c r="G59" s="102">
        <f>IF(ISERROR(VLOOKUP(A59,'CGN-2015-001'!A58:I5205,7,0)),0,VLOOKUP(A59,'CGN-2015-001'!A58:I5205,7,0))</f>
        <v>0</v>
      </c>
      <c r="H59" s="44"/>
      <c r="I59" s="46"/>
      <c r="J59" s="113">
        <f t="shared" si="0"/>
        <v>0</v>
      </c>
      <c r="K59" s="114">
        <f t="shared" si="1"/>
        <v>0</v>
      </c>
      <c r="L59" s="31">
        <f t="shared" si="2"/>
        <v>0</v>
      </c>
      <c r="M59" s="1">
        <f t="shared" si="4"/>
        <v>0</v>
      </c>
      <c r="N59" s="1">
        <f t="shared" si="3"/>
        <v>6</v>
      </c>
    </row>
    <row r="60" spans="1:14" ht="16.5" hidden="1" thickBot="1" x14ac:dyDescent="0.3">
      <c r="A60" s="26">
        <v>1211</v>
      </c>
      <c r="B60" s="48">
        <v>121100</v>
      </c>
      <c r="C60" s="49" t="s">
        <v>62</v>
      </c>
      <c r="D60" s="99">
        <f>IF(ISERROR(VLOOKUP(A60,'CGN-2015-001'!A59:I5206,4,0)),0,VLOOKUP(A60,'CGN-2015-001'!A59:I5206,4,0))</f>
        <v>0</v>
      </c>
      <c r="E60" s="40">
        <f>IF(ISERROR(VLOOKUP(A60,[3]Hoja1!$A$1:$F$369,4,0)),0,VLOOKUP(A60,[3]Hoja1!$A$1:$F$369,4,0))</f>
        <v>0</v>
      </c>
      <c r="F60" s="40">
        <f>IF(ISERROR(VLOOKUP(A60,[3]Hoja1!$A$1:$F$369,5,0)),0,VLOOKUP(A60,[3]Hoja1!$A$1:$F$369,5,0))</f>
        <v>0</v>
      </c>
      <c r="G60" s="102">
        <f>IF(ISERROR(VLOOKUP(A60,'CGN-2015-001'!A59:I5206,7,0)),0,VLOOKUP(A60,'CGN-2015-001'!A59:I5206,7,0))</f>
        <v>0</v>
      </c>
      <c r="H60" s="50"/>
      <c r="I60" s="51"/>
      <c r="J60" s="113">
        <f t="shared" si="0"/>
        <v>0</v>
      </c>
      <c r="K60" s="114">
        <f t="shared" si="1"/>
        <v>0</v>
      </c>
      <c r="L60" s="31">
        <f t="shared" si="2"/>
        <v>0</v>
      </c>
      <c r="M60" s="1">
        <f t="shared" si="4"/>
        <v>0</v>
      </c>
      <c r="N60" s="1">
        <f t="shared" si="3"/>
        <v>4</v>
      </c>
    </row>
    <row r="61" spans="1:14" ht="16.5" hidden="1" thickBot="1" x14ac:dyDescent="0.3">
      <c r="A61" s="26">
        <v>121101</v>
      </c>
      <c r="B61" s="42">
        <v>121101</v>
      </c>
      <c r="C61" s="43" t="s">
        <v>63</v>
      </c>
      <c r="D61" s="99">
        <f>IF(ISERROR(VLOOKUP(A61,'CGN-2015-001'!A60:I5207,4,0)),0,VLOOKUP(A61,'CGN-2015-001'!A60:I5207,4,0))</f>
        <v>0</v>
      </c>
      <c r="E61" s="45">
        <f>IF(ISERROR(VLOOKUP(A61,[3]Hoja1!$A$1:$F$369,4,0)),0,VLOOKUP(A61,[3]Hoja1!$A$1:$F$369,4,0))</f>
        <v>0</v>
      </c>
      <c r="F61" s="45">
        <f>IF(ISERROR(VLOOKUP(A61,[3]Hoja1!$A$1:$F$369,5,0)),0,VLOOKUP(A61,[3]Hoja1!$A$1:$F$369,5,0))</f>
        <v>0</v>
      </c>
      <c r="G61" s="102">
        <f>IF(ISERROR(VLOOKUP(A61,'CGN-2015-001'!A60:I5207,7,0)),0,VLOOKUP(A61,'CGN-2015-001'!A60:I5207,7,0))</f>
        <v>0</v>
      </c>
      <c r="H61" s="44"/>
      <c r="I61" s="46"/>
      <c r="J61" s="113">
        <f t="shared" si="0"/>
        <v>0</v>
      </c>
      <c r="K61" s="114">
        <f t="shared" si="1"/>
        <v>0</v>
      </c>
      <c r="L61" s="31">
        <f t="shared" si="2"/>
        <v>0</v>
      </c>
      <c r="M61" s="1">
        <f t="shared" si="4"/>
        <v>0</v>
      </c>
      <c r="N61" s="1">
        <f t="shared" si="3"/>
        <v>6</v>
      </c>
    </row>
    <row r="62" spans="1:14" ht="16.5" hidden="1" thickBot="1" x14ac:dyDescent="0.3">
      <c r="A62" s="26">
        <v>121139</v>
      </c>
      <c r="B62" s="42">
        <v>121139</v>
      </c>
      <c r="C62" s="43" t="s">
        <v>64</v>
      </c>
      <c r="D62" s="99">
        <f>IF(ISERROR(VLOOKUP(A62,'CGN-2015-001'!A61:I5208,4,0)),0,VLOOKUP(A62,'CGN-2015-001'!A61:I5208,4,0))</f>
        <v>0</v>
      </c>
      <c r="E62" s="45">
        <f>IF(ISERROR(VLOOKUP(A62,[3]Hoja1!$A$1:$F$369,4,0)),0,VLOOKUP(A62,[3]Hoja1!$A$1:$F$369,4,0))</f>
        <v>0</v>
      </c>
      <c r="F62" s="45">
        <f>IF(ISERROR(VLOOKUP(A62,[3]Hoja1!$A$1:$F$369,5,0)),0,VLOOKUP(A62,[3]Hoja1!$A$1:$F$369,5,0))</f>
        <v>0</v>
      </c>
      <c r="G62" s="102">
        <f>IF(ISERROR(VLOOKUP(A62,'CGN-2015-001'!A61:I5208,7,0)),0,VLOOKUP(A62,'CGN-2015-001'!A61:I5208,7,0))</f>
        <v>0</v>
      </c>
      <c r="H62" s="44"/>
      <c r="I62" s="46"/>
      <c r="J62" s="113">
        <f t="shared" si="0"/>
        <v>0</v>
      </c>
      <c r="K62" s="114">
        <f t="shared" si="1"/>
        <v>0</v>
      </c>
      <c r="L62" s="31">
        <f t="shared" si="2"/>
        <v>0</v>
      </c>
      <c r="M62" s="1">
        <f t="shared" si="4"/>
        <v>0</v>
      </c>
      <c r="N62" s="1">
        <f t="shared" si="3"/>
        <v>6</v>
      </c>
    </row>
    <row r="63" spans="1:14" ht="16.5" hidden="1" thickBot="1" x14ac:dyDescent="0.3">
      <c r="A63" s="26">
        <v>121140</v>
      </c>
      <c r="B63" s="42">
        <v>121140</v>
      </c>
      <c r="C63" s="43" t="s">
        <v>65</v>
      </c>
      <c r="D63" s="99">
        <f>IF(ISERROR(VLOOKUP(A63,'CGN-2015-001'!A62:I5209,4,0)),0,VLOOKUP(A63,'CGN-2015-001'!A62:I5209,4,0))</f>
        <v>0</v>
      </c>
      <c r="E63" s="45">
        <f>IF(ISERROR(VLOOKUP(A63,[3]Hoja1!$A$1:$F$369,4,0)),0,VLOOKUP(A63,[3]Hoja1!$A$1:$F$369,4,0))</f>
        <v>0</v>
      </c>
      <c r="F63" s="45">
        <f>IF(ISERROR(VLOOKUP(A63,[3]Hoja1!$A$1:$F$369,5,0)),0,VLOOKUP(A63,[3]Hoja1!$A$1:$F$369,5,0))</f>
        <v>0</v>
      </c>
      <c r="G63" s="102">
        <f>IF(ISERROR(VLOOKUP(A63,'CGN-2015-001'!A62:I5209,7,0)),0,VLOOKUP(A63,'CGN-2015-001'!A62:I5209,7,0))</f>
        <v>0</v>
      </c>
      <c r="H63" s="44"/>
      <c r="I63" s="46"/>
      <c r="J63" s="113">
        <f t="shared" si="0"/>
        <v>0</v>
      </c>
      <c r="K63" s="114">
        <f t="shared" si="1"/>
        <v>0</v>
      </c>
      <c r="L63" s="31">
        <f t="shared" si="2"/>
        <v>0</v>
      </c>
      <c r="M63" s="1">
        <f t="shared" si="4"/>
        <v>0</v>
      </c>
      <c r="N63" s="1">
        <f t="shared" si="3"/>
        <v>6</v>
      </c>
    </row>
    <row r="64" spans="1:14" ht="16.5" hidden="1" thickBot="1" x14ac:dyDescent="0.3">
      <c r="A64" s="26">
        <v>121141</v>
      </c>
      <c r="B64" s="42">
        <v>121141</v>
      </c>
      <c r="C64" s="43" t="s">
        <v>66</v>
      </c>
      <c r="D64" s="99">
        <f>IF(ISERROR(VLOOKUP(A64,'CGN-2015-001'!A63:I5210,4,0)),0,VLOOKUP(A64,'CGN-2015-001'!A63:I5210,4,0))</f>
        <v>0</v>
      </c>
      <c r="E64" s="45">
        <f>IF(ISERROR(VLOOKUP(A64,[3]Hoja1!$A$1:$F$369,4,0)),0,VLOOKUP(A64,[3]Hoja1!$A$1:$F$369,4,0))</f>
        <v>0</v>
      </c>
      <c r="F64" s="45">
        <f>IF(ISERROR(VLOOKUP(A64,[3]Hoja1!$A$1:$F$369,5,0)),0,VLOOKUP(A64,[3]Hoja1!$A$1:$F$369,5,0))</f>
        <v>0</v>
      </c>
      <c r="G64" s="102">
        <f>IF(ISERROR(VLOOKUP(A64,'CGN-2015-001'!A63:I5210,7,0)),0,VLOOKUP(A64,'CGN-2015-001'!A63:I5210,7,0))</f>
        <v>0</v>
      </c>
      <c r="H64" s="44"/>
      <c r="I64" s="46"/>
      <c r="J64" s="113">
        <f t="shared" si="0"/>
        <v>0</v>
      </c>
      <c r="K64" s="114">
        <f t="shared" si="1"/>
        <v>0</v>
      </c>
      <c r="L64" s="31">
        <f t="shared" si="2"/>
        <v>0</v>
      </c>
      <c r="M64" s="1">
        <f t="shared" si="4"/>
        <v>0</v>
      </c>
      <c r="N64" s="1">
        <f t="shared" si="3"/>
        <v>6</v>
      </c>
    </row>
    <row r="65" spans="1:14" ht="16.5" hidden="1" thickBot="1" x14ac:dyDescent="0.3">
      <c r="A65" s="26">
        <v>121142</v>
      </c>
      <c r="B65" s="42">
        <v>121142</v>
      </c>
      <c r="C65" s="43" t="s">
        <v>67</v>
      </c>
      <c r="D65" s="99">
        <f>IF(ISERROR(VLOOKUP(A65,'CGN-2015-001'!A64:I5211,4,0)),0,VLOOKUP(A65,'CGN-2015-001'!A64:I5211,4,0))</f>
        <v>0</v>
      </c>
      <c r="E65" s="45">
        <f>IF(ISERROR(VLOOKUP(A65,[3]Hoja1!$A$1:$F$369,4,0)),0,VLOOKUP(A65,[3]Hoja1!$A$1:$F$369,4,0))</f>
        <v>0</v>
      </c>
      <c r="F65" s="45">
        <f>IF(ISERROR(VLOOKUP(A65,[3]Hoja1!$A$1:$F$369,5,0)),0,VLOOKUP(A65,[3]Hoja1!$A$1:$F$369,5,0))</f>
        <v>0</v>
      </c>
      <c r="G65" s="102">
        <f>IF(ISERROR(VLOOKUP(A65,'CGN-2015-001'!A64:I5211,7,0)),0,VLOOKUP(A65,'CGN-2015-001'!A64:I5211,7,0))</f>
        <v>0</v>
      </c>
      <c r="H65" s="44"/>
      <c r="I65" s="46"/>
      <c r="J65" s="113">
        <f t="shared" si="0"/>
        <v>0</v>
      </c>
      <c r="K65" s="114">
        <f t="shared" si="1"/>
        <v>0</v>
      </c>
      <c r="L65" s="31">
        <f t="shared" si="2"/>
        <v>0</v>
      </c>
      <c r="M65" s="1">
        <f t="shared" si="4"/>
        <v>0</v>
      </c>
      <c r="N65" s="1">
        <f t="shared" si="3"/>
        <v>6</v>
      </c>
    </row>
    <row r="66" spans="1:14" ht="16.5" hidden="1" thickBot="1" x14ac:dyDescent="0.3">
      <c r="A66" s="26">
        <v>121143</v>
      </c>
      <c r="B66" s="42">
        <v>121143</v>
      </c>
      <c r="C66" s="43" t="s">
        <v>68</v>
      </c>
      <c r="D66" s="99">
        <f>IF(ISERROR(VLOOKUP(A66,'CGN-2015-001'!A65:I5212,4,0)),0,VLOOKUP(A66,'CGN-2015-001'!A65:I5212,4,0))</f>
        <v>0</v>
      </c>
      <c r="E66" s="45">
        <f>IF(ISERROR(VLOOKUP(A66,[3]Hoja1!$A$1:$F$369,4,0)),0,VLOOKUP(A66,[3]Hoja1!$A$1:$F$369,4,0))</f>
        <v>0</v>
      </c>
      <c r="F66" s="45">
        <f>IF(ISERROR(VLOOKUP(A66,[3]Hoja1!$A$1:$F$369,5,0)),0,VLOOKUP(A66,[3]Hoja1!$A$1:$F$369,5,0))</f>
        <v>0</v>
      </c>
      <c r="G66" s="102">
        <f>IF(ISERROR(VLOOKUP(A66,'CGN-2015-001'!A65:I5212,7,0)),0,VLOOKUP(A66,'CGN-2015-001'!A65:I5212,7,0))</f>
        <v>0</v>
      </c>
      <c r="H66" s="44"/>
      <c r="I66" s="46"/>
      <c r="J66" s="113">
        <f t="shared" si="0"/>
        <v>0</v>
      </c>
      <c r="K66" s="114">
        <f t="shared" si="1"/>
        <v>0</v>
      </c>
      <c r="L66" s="31">
        <f t="shared" si="2"/>
        <v>0</v>
      </c>
      <c r="M66" s="1">
        <f t="shared" si="4"/>
        <v>0</v>
      </c>
      <c r="N66" s="1">
        <f t="shared" si="3"/>
        <v>6</v>
      </c>
    </row>
    <row r="67" spans="1:14" ht="16.5" hidden="1" thickBot="1" x14ac:dyDescent="0.3">
      <c r="A67" s="26">
        <v>121144</v>
      </c>
      <c r="B67" s="42">
        <v>121144</v>
      </c>
      <c r="C67" s="43" t="s">
        <v>69</v>
      </c>
      <c r="D67" s="99">
        <f>IF(ISERROR(VLOOKUP(A67,'CGN-2015-001'!A66:I5213,4,0)),0,VLOOKUP(A67,'CGN-2015-001'!A66:I5213,4,0))</f>
        <v>0</v>
      </c>
      <c r="E67" s="45">
        <f>IF(ISERROR(VLOOKUP(A67,[3]Hoja1!$A$1:$F$369,4,0)),0,VLOOKUP(A67,[3]Hoja1!$A$1:$F$369,4,0))</f>
        <v>0</v>
      </c>
      <c r="F67" s="45">
        <f>IF(ISERROR(VLOOKUP(A67,[3]Hoja1!$A$1:$F$369,5,0)),0,VLOOKUP(A67,[3]Hoja1!$A$1:$F$369,5,0))</f>
        <v>0</v>
      </c>
      <c r="G67" s="102">
        <f>IF(ISERROR(VLOOKUP(A67,'CGN-2015-001'!A66:I5213,7,0)),0,VLOOKUP(A67,'CGN-2015-001'!A66:I5213,7,0))</f>
        <v>0</v>
      </c>
      <c r="H67" s="44"/>
      <c r="I67" s="46"/>
      <c r="J67" s="113">
        <f t="shared" si="0"/>
        <v>0</v>
      </c>
      <c r="K67" s="114">
        <f t="shared" si="1"/>
        <v>0</v>
      </c>
      <c r="L67" s="31">
        <f t="shared" si="2"/>
        <v>0</v>
      </c>
      <c r="M67" s="1">
        <f t="shared" si="4"/>
        <v>0</v>
      </c>
      <c r="N67" s="1">
        <f t="shared" si="3"/>
        <v>6</v>
      </c>
    </row>
    <row r="68" spans="1:14" ht="16.5" hidden="1" thickBot="1" x14ac:dyDescent="0.3">
      <c r="A68" s="26">
        <v>121145</v>
      </c>
      <c r="B68" s="42">
        <v>121145</v>
      </c>
      <c r="C68" s="43" t="s">
        <v>70</v>
      </c>
      <c r="D68" s="99">
        <f>IF(ISERROR(VLOOKUP(A68,'CGN-2015-001'!A67:I5214,4,0)),0,VLOOKUP(A68,'CGN-2015-001'!A67:I5214,4,0))</f>
        <v>0</v>
      </c>
      <c r="E68" s="45">
        <f>IF(ISERROR(VLOOKUP(A68,[3]Hoja1!$A$1:$F$369,4,0)),0,VLOOKUP(A68,[3]Hoja1!$A$1:$F$369,4,0))</f>
        <v>0</v>
      </c>
      <c r="F68" s="45">
        <f>IF(ISERROR(VLOOKUP(A68,[3]Hoja1!$A$1:$F$369,5,0)),0,VLOOKUP(A68,[3]Hoja1!$A$1:$F$369,5,0))</f>
        <v>0</v>
      </c>
      <c r="G68" s="102">
        <f>IF(ISERROR(VLOOKUP(A68,'CGN-2015-001'!A67:I5214,7,0)),0,VLOOKUP(A68,'CGN-2015-001'!A67:I5214,7,0))</f>
        <v>0</v>
      </c>
      <c r="H68" s="44"/>
      <c r="I68" s="46"/>
      <c r="J68" s="113">
        <f t="shared" si="0"/>
        <v>0</v>
      </c>
      <c r="K68" s="114">
        <f t="shared" si="1"/>
        <v>0</v>
      </c>
      <c r="L68" s="31">
        <f t="shared" si="2"/>
        <v>0</v>
      </c>
      <c r="M68" s="1">
        <f t="shared" si="4"/>
        <v>0</v>
      </c>
      <c r="N68" s="1">
        <f t="shared" si="3"/>
        <v>6</v>
      </c>
    </row>
    <row r="69" spans="1:14" ht="16.5" hidden="1" thickBot="1" x14ac:dyDescent="0.3">
      <c r="A69" s="26">
        <v>121146</v>
      </c>
      <c r="B69" s="42">
        <v>121146</v>
      </c>
      <c r="C69" s="43" t="s">
        <v>71</v>
      </c>
      <c r="D69" s="99">
        <f>IF(ISERROR(VLOOKUP(A69,'CGN-2015-001'!A68:I5215,4,0)),0,VLOOKUP(A69,'CGN-2015-001'!A68:I5215,4,0))</f>
        <v>0</v>
      </c>
      <c r="E69" s="45">
        <f>IF(ISERROR(VLOOKUP(A69,[3]Hoja1!$A$1:$F$369,4,0)),0,VLOOKUP(A69,[3]Hoja1!$A$1:$F$369,4,0))</f>
        <v>0</v>
      </c>
      <c r="F69" s="45">
        <f>IF(ISERROR(VLOOKUP(A69,[3]Hoja1!$A$1:$F$369,5,0)),0,VLOOKUP(A69,[3]Hoja1!$A$1:$F$369,5,0))</f>
        <v>0</v>
      </c>
      <c r="G69" s="102">
        <f>IF(ISERROR(VLOOKUP(A69,'CGN-2015-001'!A68:I5215,7,0)),0,VLOOKUP(A69,'CGN-2015-001'!A68:I5215,7,0))</f>
        <v>0</v>
      </c>
      <c r="H69" s="44"/>
      <c r="I69" s="46"/>
      <c r="J69" s="113">
        <f t="shared" si="0"/>
        <v>0</v>
      </c>
      <c r="K69" s="114">
        <f t="shared" si="1"/>
        <v>0</v>
      </c>
      <c r="L69" s="31">
        <f t="shared" si="2"/>
        <v>0</v>
      </c>
      <c r="M69" s="1">
        <f t="shared" si="4"/>
        <v>0</v>
      </c>
      <c r="N69" s="1">
        <f t="shared" si="3"/>
        <v>6</v>
      </c>
    </row>
    <row r="70" spans="1:14" ht="16.5" hidden="1" thickBot="1" x14ac:dyDescent="0.3">
      <c r="A70" s="26">
        <v>121147</v>
      </c>
      <c r="B70" s="42">
        <v>121147</v>
      </c>
      <c r="C70" s="43" t="s">
        <v>72</v>
      </c>
      <c r="D70" s="99">
        <f>IF(ISERROR(VLOOKUP(A70,'CGN-2015-001'!A69:I5216,4,0)),0,VLOOKUP(A70,'CGN-2015-001'!A69:I5216,4,0))</f>
        <v>0</v>
      </c>
      <c r="E70" s="45">
        <f>IF(ISERROR(VLOOKUP(A70,[3]Hoja1!$A$1:$F$369,4,0)),0,VLOOKUP(A70,[3]Hoja1!$A$1:$F$369,4,0))</f>
        <v>0</v>
      </c>
      <c r="F70" s="45">
        <f>IF(ISERROR(VLOOKUP(A70,[3]Hoja1!$A$1:$F$369,5,0)),0,VLOOKUP(A70,[3]Hoja1!$A$1:$F$369,5,0))</f>
        <v>0</v>
      </c>
      <c r="G70" s="102">
        <f>IF(ISERROR(VLOOKUP(A70,'CGN-2015-001'!A69:I5216,7,0)),0,VLOOKUP(A70,'CGN-2015-001'!A69:I5216,7,0))</f>
        <v>0</v>
      </c>
      <c r="H70" s="44"/>
      <c r="I70" s="46"/>
      <c r="J70" s="113">
        <f t="shared" si="0"/>
        <v>0</v>
      </c>
      <c r="K70" s="114">
        <f t="shared" si="1"/>
        <v>0</v>
      </c>
      <c r="L70" s="31">
        <f t="shared" si="2"/>
        <v>0</v>
      </c>
      <c r="M70" s="1">
        <f t="shared" si="4"/>
        <v>0</v>
      </c>
      <c r="N70" s="1">
        <f t="shared" si="3"/>
        <v>6</v>
      </c>
    </row>
    <row r="71" spans="1:14" ht="16.5" hidden="1" thickBot="1" x14ac:dyDescent="0.3">
      <c r="A71" s="26">
        <v>121190</v>
      </c>
      <c r="B71" s="42">
        <v>121190</v>
      </c>
      <c r="C71" s="43" t="s">
        <v>73</v>
      </c>
      <c r="D71" s="99">
        <f>IF(ISERROR(VLOOKUP(A71,'CGN-2015-001'!A70:I5217,4,0)),0,VLOOKUP(A71,'CGN-2015-001'!A70:I5217,4,0))</f>
        <v>0</v>
      </c>
      <c r="E71" s="45">
        <f>IF(ISERROR(VLOOKUP(A71,[3]Hoja1!$A$1:$F$369,4,0)),0,VLOOKUP(A71,[3]Hoja1!$A$1:$F$369,4,0))</f>
        <v>0</v>
      </c>
      <c r="F71" s="45">
        <f>IF(ISERROR(VLOOKUP(A71,[3]Hoja1!$A$1:$F$369,5,0)),0,VLOOKUP(A71,[3]Hoja1!$A$1:$F$369,5,0))</f>
        <v>0</v>
      </c>
      <c r="G71" s="102">
        <f>IF(ISERROR(VLOOKUP(A71,'CGN-2015-001'!A70:I5217,7,0)),0,VLOOKUP(A71,'CGN-2015-001'!A70:I5217,7,0))</f>
        <v>0</v>
      </c>
      <c r="H71" s="44"/>
      <c r="I71" s="46"/>
      <c r="J71" s="113">
        <f t="shared" si="0"/>
        <v>0</v>
      </c>
      <c r="K71" s="114">
        <f t="shared" si="1"/>
        <v>0</v>
      </c>
      <c r="L71" s="31">
        <f t="shared" si="2"/>
        <v>0</v>
      </c>
      <c r="M71" s="1">
        <f t="shared" si="4"/>
        <v>0</v>
      </c>
      <c r="N71" s="1">
        <f t="shared" si="3"/>
        <v>6</v>
      </c>
    </row>
    <row r="72" spans="1:14" ht="16.5" hidden="1" thickBot="1" x14ac:dyDescent="0.3">
      <c r="A72" s="26">
        <v>1216</v>
      </c>
      <c r="B72" s="48">
        <v>121600</v>
      </c>
      <c r="C72" s="49" t="s">
        <v>74</v>
      </c>
      <c r="D72" s="99">
        <f>IF(ISERROR(VLOOKUP(A72,'CGN-2015-001'!A71:I5218,4,0)),0,VLOOKUP(A72,'CGN-2015-001'!A71:I5218,4,0))</f>
        <v>0</v>
      </c>
      <c r="E72" s="40">
        <f>IF(ISERROR(VLOOKUP(A72,[3]Hoja1!$A$1:$F$369,4,0)),0,VLOOKUP(A72,[3]Hoja1!$A$1:$F$369,4,0))</f>
        <v>0</v>
      </c>
      <c r="F72" s="40">
        <f>IF(ISERROR(VLOOKUP(A72,[3]Hoja1!$A$1:$F$369,5,0)),0,VLOOKUP(A72,[3]Hoja1!$A$1:$F$369,5,0))</f>
        <v>0</v>
      </c>
      <c r="G72" s="102">
        <f>IF(ISERROR(VLOOKUP(A72,'CGN-2015-001'!A71:I5218,7,0)),0,VLOOKUP(A72,'CGN-2015-001'!A71:I5218,7,0))</f>
        <v>0</v>
      </c>
      <c r="H72" s="50"/>
      <c r="I72" s="51"/>
      <c r="J72" s="113">
        <f t="shared" si="0"/>
        <v>0</v>
      </c>
      <c r="K72" s="114">
        <f t="shared" si="1"/>
        <v>0</v>
      </c>
      <c r="L72" s="31">
        <f t="shared" si="2"/>
        <v>0</v>
      </c>
      <c r="M72" s="1">
        <f t="shared" si="4"/>
        <v>0</v>
      </c>
      <c r="N72" s="1">
        <f t="shared" si="3"/>
        <v>4</v>
      </c>
    </row>
    <row r="73" spans="1:14" ht="16.5" hidden="1" thickBot="1" x14ac:dyDescent="0.3">
      <c r="A73" s="26">
        <v>121601</v>
      </c>
      <c r="B73" s="42">
        <v>121601</v>
      </c>
      <c r="C73" s="43" t="s">
        <v>75</v>
      </c>
      <c r="D73" s="99">
        <f>IF(ISERROR(VLOOKUP(A73,'CGN-2015-001'!A72:I5219,4,0)),0,VLOOKUP(A73,'CGN-2015-001'!A72:I5219,4,0))</f>
        <v>0</v>
      </c>
      <c r="E73" s="45">
        <f>IF(ISERROR(VLOOKUP(A73,[3]Hoja1!$A$1:$F$369,4,0)),0,VLOOKUP(A73,[3]Hoja1!$A$1:$F$369,4,0))</f>
        <v>0</v>
      </c>
      <c r="F73" s="45">
        <f>IF(ISERROR(VLOOKUP(A73,[3]Hoja1!$A$1:$F$369,5,0)),0,VLOOKUP(A73,[3]Hoja1!$A$1:$F$369,5,0))</f>
        <v>0</v>
      </c>
      <c r="G73" s="102">
        <f>IF(ISERROR(VLOOKUP(A73,'CGN-2015-001'!A72:I5219,7,0)),0,VLOOKUP(A73,'CGN-2015-001'!A72:I5219,7,0))</f>
        <v>0</v>
      </c>
      <c r="H73" s="44"/>
      <c r="I73" s="46"/>
      <c r="J73" s="113">
        <f t="shared" si="0"/>
        <v>0</v>
      </c>
      <c r="K73" s="114">
        <f t="shared" si="1"/>
        <v>0</v>
      </c>
      <c r="L73" s="31">
        <f t="shared" si="2"/>
        <v>0</v>
      </c>
      <c r="M73" s="1">
        <f t="shared" si="4"/>
        <v>0</v>
      </c>
      <c r="N73" s="1">
        <f t="shared" si="3"/>
        <v>6</v>
      </c>
    </row>
    <row r="74" spans="1:14" ht="16.5" hidden="1" thickBot="1" x14ac:dyDescent="0.3">
      <c r="A74" s="26">
        <v>121602</v>
      </c>
      <c r="B74" s="42">
        <v>121602</v>
      </c>
      <c r="C74" s="43" t="s">
        <v>76</v>
      </c>
      <c r="D74" s="99">
        <f>IF(ISERROR(VLOOKUP(A74,'CGN-2015-001'!A73:I5220,4,0)),0,VLOOKUP(A74,'CGN-2015-001'!A73:I5220,4,0))</f>
        <v>0</v>
      </c>
      <c r="E74" s="45">
        <f>IF(ISERROR(VLOOKUP(A74,[3]Hoja1!$A$1:$F$369,4,0)),0,VLOOKUP(A74,[3]Hoja1!$A$1:$F$369,4,0))</f>
        <v>0</v>
      </c>
      <c r="F74" s="45">
        <f>IF(ISERROR(VLOOKUP(A74,[3]Hoja1!$A$1:$F$369,5,0)),0,VLOOKUP(A74,[3]Hoja1!$A$1:$F$369,5,0))</f>
        <v>0</v>
      </c>
      <c r="G74" s="102">
        <f>IF(ISERROR(VLOOKUP(A74,'CGN-2015-001'!A73:I5220,7,0)),0,VLOOKUP(A74,'CGN-2015-001'!A73:I5220,7,0))</f>
        <v>0</v>
      </c>
      <c r="H74" s="44"/>
      <c r="I74" s="46"/>
      <c r="J74" s="113">
        <f t="shared" si="0"/>
        <v>0</v>
      </c>
      <c r="K74" s="114">
        <f t="shared" si="1"/>
        <v>0</v>
      </c>
      <c r="L74" s="31">
        <f t="shared" si="2"/>
        <v>0</v>
      </c>
      <c r="M74" s="1">
        <f t="shared" si="4"/>
        <v>0</v>
      </c>
      <c r="N74" s="1">
        <f t="shared" si="3"/>
        <v>6</v>
      </c>
    </row>
    <row r="75" spans="1:14" ht="16.5" hidden="1" thickBot="1" x14ac:dyDescent="0.3">
      <c r="A75" s="26">
        <v>121603</v>
      </c>
      <c r="B75" s="42">
        <v>121603</v>
      </c>
      <c r="C75" s="43" t="s">
        <v>77</v>
      </c>
      <c r="D75" s="99">
        <f>IF(ISERROR(VLOOKUP(A75,'CGN-2015-001'!A74:I5221,4,0)),0,VLOOKUP(A75,'CGN-2015-001'!A74:I5221,4,0))</f>
        <v>0</v>
      </c>
      <c r="E75" s="45">
        <f>IF(ISERROR(VLOOKUP(A75,[3]Hoja1!$A$1:$F$369,4,0)),0,VLOOKUP(A75,[3]Hoja1!$A$1:$F$369,4,0))</f>
        <v>0</v>
      </c>
      <c r="F75" s="45">
        <f>IF(ISERROR(VLOOKUP(A75,[3]Hoja1!$A$1:$F$369,5,0)),0,VLOOKUP(A75,[3]Hoja1!$A$1:$F$369,5,0))</f>
        <v>0</v>
      </c>
      <c r="G75" s="102">
        <f>IF(ISERROR(VLOOKUP(A75,'CGN-2015-001'!A74:I5221,7,0)),0,VLOOKUP(A75,'CGN-2015-001'!A74:I5221,7,0))</f>
        <v>0</v>
      </c>
      <c r="H75" s="44"/>
      <c r="I75" s="46"/>
      <c r="J75" s="113">
        <f t="shared" ref="J75:J138" si="5">D75-G75</f>
        <v>0</v>
      </c>
      <c r="K75" s="114">
        <f t="shared" ref="K75:K138" si="6">IF(ISERROR(((D75/G75)-100%)),0,((D75/G75)-100%))</f>
        <v>0</v>
      </c>
      <c r="L75" s="31">
        <f t="shared" ref="L75:L138" si="7">+G75-H75-I75</f>
        <v>0</v>
      </c>
      <c r="M75" s="1">
        <f t="shared" ref="M75:M138" si="8">IF(D75&lt;&gt;0,1,IF(G75&lt;&gt;0,2,IF(F75&lt;&gt;0,3,IF(E75&lt;&gt;0,4,0))))</f>
        <v>0</v>
      </c>
      <c r="N75" s="1">
        <f t="shared" ref="N75:N138" si="9">+LEN(A75)</f>
        <v>6</v>
      </c>
    </row>
    <row r="76" spans="1:14" ht="16.5" hidden="1" thickBot="1" x14ac:dyDescent="0.3">
      <c r="A76" s="26">
        <v>121604</v>
      </c>
      <c r="B76" s="42">
        <v>121604</v>
      </c>
      <c r="C76" s="43" t="s">
        <v>78</v>
      </c>
      <c r="D76" s="99">
        <f>IF(ISERROR(VLOOKUP(A76,'CGN-2015-001'!A75:I5222,4,0)),0,VLOOKUP(A76,'CGN-2015-001'!A75:I5222,4,0))</f>
        <v>0</v>
      </c>
      <c r="E76" s="45">
        <f>IF(ISERROR(VLOOKUP(A76,[3]Hoja1!$A$1:$F$369,4,0)),0,VLOOKUP(A76,[3]Hoja1!$A$1:$F$369,4,0))</f>
        <v>0</v>
      </c>
      <c r="F76" s="45">
        <f>IF(ISERROR(VLOOKUP(A76,[3]Hoja1!$A$1:$F$369,5,0)),0,VLOOKUP(A76,[3]Hoja1!$A$1:$F$369,5,0))</f>
        <v>0</v>
      </c>
      <c r="G76" s="102">
        <f>IF(ISERROR(VLOOKUP(A76,'CGN-2015-001'!A75:I5222,7,0)),0,VLOOKUP(A76,'CGN-2015-001'!A75:I5222,7,0))</f>
        <v>0</v>
      </c>
      <c r="H76" s="44"/>
      <c r="I76" s="46"/>
      <c r="J76" s="113">
        <f t="shared" si="5"/>
        <v>0</v>
      </c>
      <c r="K76" s="114">
        <f t="shared" si="6"/>
        <v>0</v>
      </c>
      <c r="L76" s="31">
        <f t="shared" si="7"/>
        <v>0</v>
      </c>
      <c r="M76" s="1">
        <f t="shared" si="8"/>
        <v>0</v>
      </c>
      <c r="N76" s="1">
        <f t="shared" si="9"/>
        <v>6</v>
      </c>
    </row>
    <row r="77" spans="1:14" ht="16.5" hidden="1" thickBot="1" x14ac:dyDescent="0.3">
      <c r="A77" s="26">
        <v>121606</v>
      </c>
      <c r="B77" s="42">
        <v>121606</v>
      </c>
      <c r="C77" s="43" t="s">
        <v>79</v>
      </c>
      <c r="D77" s="99">
        <f>IF(ISERROR(VLOOKUP(A77,'CGN-2015-001'!A76:I5223,4,0)),0,VLOOKUP(A77,'CGN-2015-001'!A76:I5223,4,0))</f>
        <v>0</v>
      </c>
      <c r="E77" s="45">
        <f>IF(ISERROR(VLOOKUP(A77,[3]Hoja1!$A$1:$F$369,4,0)),0,VLOOKUP(A77,[3]Hoja1!$A$1:$F$369,4,0))</f>
        <v>0</v>
      </c>
      <c r="F77" s="45">
        <f>IF(ISERROR(VLOOKUP(A77,[3]Hoja1!$A$1:$F$369,5,0)),0,VLOOKUP(A77,[3]Hoja1!$A$1:$F$369,5,0))</f>
        <v>0</v>
      </c>
      <c r="G77" s="102">
        <f>IF(ISERROR(VLOOKUP(A77,'CGN-2015-001'!A76:I5223,7,0)),0,VLOOKUP(A77,'CGN-2015-001'!A76:I5223,7,0))</f>
        <v>0</v>
      </c>
      <c r="H77" s="44"/>
      <c r="I77" s="46"/>
      <c r="J77" s="113">
        <f t="shared" si="5"/>
        <v>0</v>
      </c>
      <c r="K77" s="114">
        <f t="shared" si="6"/>
        <v>0</v>
      </c>
      <c r="L77" s="31">
        <f t="shared" si="7"/>
        <v>0</v>
      </c>
      <c r="M77" s="1">
        <f t="shared" si="8"/>
        <v>0</v>
      </c>
      <c r="N77" s="1">
        <f t="shared" si="9"/>
        <v>6</v>
      </c>
    </row>
    <row r="78" spans="1:14" ht="16.5" hidden="1" thickBot="1" x14ac:dyDescent="0.3">
      <c r="A78" s="26">
        <v>1220</v>
      </c>
      <c r="B78" s="48">
        <v>122000</v>
      </c>
      <c r="C78" s="49" t="s">
        <v>80</v>
      </c>
      <c r="D78" s="99">
        <f>IF(ISERROR(VLOOKUP(A78,'CGN-2015-001'!A77:I5224,4,0)),0,VLOOKUP(A78,'CGN-2015-001'!A77:I5224,4,0))</f>
        <v>0</v>
      </c>
      <c r="E78" s="40">
        <f>IF(ISERROR(VLOOKUP(A78,[3]Hoja1!$A$1:$F$369,4,0)),0,VLOOKUP(A78,[3]Hoja1!$A$1:$F$369,4,0))</f>
        <v>0</v>
      </c>
      <c r="F78" s="40">
        <f>IF(ISERROR(VLOOKUP(A78,[3]Hoja1!$A$1:$F$369,5,0)),0,VLOOKUP(A78,[3]Hoja1!$A$1:$F$369,5,0))</f>
        <v>0</v>
      </c>
      <c r="G78" s="102">
        <f>IF(ISERROR(VLOOKUP(A78,'CGN-2015-001'!A77:I5224,7,0)),0,VLOOKUP(A78,'CGN-2015-001'!A77:I5224,7,0))</f>
        <v>0</v>
      </c>
      <c r="H78" s="50"/>
      <c r="I78" s="51"/>
      <c r="J78" s="113">
        <f t="shared" si="5"/>
        <v>0</v>
      </c>
      <c r="K78" s="114">
        <f t="shared" si="6"/>
        <v>0</v>
      </c>
      <c r="L78" s="31">
        <f t="shared" si="7"/>
        <v>0</v>
      </c>
      <c r="M78" s="1">
        <f t="shared" si="8"/>
        <v>0</v>
      </c>
      <c r="N78" s="1">
        <f t="shared" si="9"/>
        <v>4</v>
      </c>
    </row>
    <row r="79" spans="1:14" ht="16.5" hidden="1" thickBot="1" x14ac:dyDescent="0.3">
      <c r="A79" s="26">
        <v>122015</v>
      </c>
      <c r="B79" s="42">
        <v>122015</v>
      </c>
      <c r="C79" s="43" t="s">
        <v>81</v>
      </c>
      <c r="D79" s="99">
        <f>IF(ISERROR(VLOOKUP(A79,'CGN-2015-001'!A78:I5225,4,0)),0,VLOOKUP(A79,'CGN-2015-001'!A78:I5225,4,0))</f>
        <v>0</v>
      </c>
      <c r="E79" s="45">
        <f>IF(ISERROR(VLOOKUP(A79,[3]Hoja1!$A$1:$F$369,4,0)),0,VLOOKUP(A79,[3]Hoja1!$A$1:$F$369,4,0))</f>
        <v>0</v>
      </c>
      <c r="F79" s="45">
        <f>IF(ISERROR(VLOOKUP(A79,[3]Hoja1!$A$1:$F$369,5,0)),0,VLOOKUP(A79,[3]Hoja1!$A$1:$F$369,5,0))</f>
        <v>0</v>
      </c>
      <c r="G79" s="102">
        <f>IF(ISERROR(VLOOKUP(A79,'CGN-2015-001'!A78:I5225,7,0)),0,VLOOKUP(A79,'CGN-2015-001'!A78:I5225,7,0))</f>
        <v>0</v>
      </c>
      <c r="H79" s="44"/>
      <c r="I79" s="46"/>
      <c r="J79" s="113">
        <f t="shared" si="5"/>
        <v>0</v>
      </c>
      <c r="K79" s="114">
        <f t="shared" si="6"/>
        <v>0</v>
      </c>
      <c r="L79" s="31">
        <f t="shared" si="7"/>
        <v>0</v>
      </c>
      <c r="M79" s="1">
        <f t="shared" si="8"/>
        <v>0</v>
      </c>
      <c r="N79" s="1">
        <f t="shared" si="9"/>
        <v>6</v>
      </c>
    </row>
    <row r="80" spans="1:14" ht="16.5" hidden="1" thickBot="1" x14ac:dyDescent="0.3">
      <c r="A80" s="26">
        <v>122016</v>
      </c>
      <c r="B80" s="42">
        <v>122016</v>
      </c>
      <c r="C80" s="43" t="s">
        <v>82</v>
      </c>
      <c r="D80" s="99">
        <f>IF(ISERROR(VLOOKUP(A80,'CGN-2015-001'!A79:I5226,4,0)),0,VLOOKUP(A80,'CGN-2015-001'!A79:I5226,4,0))</f>
        <v>0</v>
      </c>
      <c r="E80" s="45">
        <f>IF(ISERROR(VLOOKUP(A80,[3]Hoja1!$A$1:$F$369,4,0)),0,VLOOKUP(A80,[3]Hoja1!$A$1:$F$369,4,0))</f>
        <v>0</v>
      </c>
      <c r="F80" s="45">
        <f>IF(ISERROR(VLOOKUP(A80,[3]Hoja1!$A$1:$F$369,5,0)),0,VLOOKUP(A80,[3]Hoja1!$A$1:$F$369,5,0))</f>
        <v>0</v>
      </c>
      <c r="G80" s="102">
        <f>IF(ISERROR(VLOOKUP(A80,'CGN-2015-001'!A79:I5226,7,0)),0,VLOOKUP(A80,'CGN-2015-001'!A79:I5226,7,0))</f>
        <v>0</v>
      </c>
      <c r="H80" s="44"/>
      <c r="I80" s="46"/>
      <c r="J80" s="113">
        <f t="shared" si="5"/>
        <v>0</v>
      </c>
      <c r="K80" s="114">
        <f t="shared" si="6"/>
        <v>0</v>
      </c>
      <c r="L80" s="31">
        <f t="shared" si="7"/>
        <v>0</v>
      </c>
      <c r="M80" s="1">
        <f t="shared" si="8"/>
        <v>0</v>
      </c>
      <c r="N80" s="1">
        <f t="shared" si="9"/>
        <v>6</v>
      </c>
    </row>
    <row r="81" spans="1:14" ht="16.5" hidden="1" thickBot="1" x14ac:dyDescent="0.3">
      <c r="A81" s="26">
        <v>122017</v>
      </c>
      <c r="B81" s="42">
        <v>122017</v>
      </c>
      <c r="C81" s="43" t="s">
        <v>83</v>
      </c>
      <c r="D81" s="99">
        <f>IF(ISERROR(VLOOKUP(A81,'CGN-2015-001'!A80:I5227,4,0)),0,VLOOKUP(A81,'CGN-2015-001'!A80:I5227,4,0))</f>
        <v>0</v>
      </c>
      <c r="E81" s="45">
        <f>IF(ISERROR(VLOOKUP(A81,[3]Hoja1!$A$1:$F$369,4,0)),0,VLOOKUP(A81,[3]Hoja1!$A$1:$F$369,4,0))</f>
        <v>0</v>
      </c>
      <c r="F81" s="45">
        <f>IF(ISERROR(VLOOKUP(A81,[3]Hoja1!$A$1:$F$369,5,0)),0,VLOOKUP(A81,[3]Hoja1!$A$1:$F$369,5,0))</f>
        <v>0</v>
      </c>
      <c r="G81" s="102">
        <f>IF(ISERROR(VLOOKUP(A81,'CGN-2015-001'!A80:I5227,7,0)),0,VLOOKUP(A81,'CGN-2015-001'!A80:I5227,7,0))</f>
        <v>0</v>
      </c>
      <c r="H81" s="44"/>
      <c r="I81" s="46"/>
      <c r="J81" s="113">
        <f t="shared" si="5"/>
        <v>0</v>
      </c>
      <c r="K81" s="114">
        <f t="shared" si="6"/>
        <v>0</v>
      </c>
      <c r="L81" s="31">
        <f t="shared" si="7"/>
        <v>0</v>
      </c>
      <c r="M81" s="1">
        <f t="shared" si="8"/>
        <v>0</v>
      </c>
      <c r="N81" s="1">
        <f t="shared" si="9"/>
        <v>6</v>
      </c>
    </row>
    <row r="82" spans="1:14" ht="16.5" hidden="1" thickBot="1" x14ac:dyDescent="0.3">
      <c r="A82" s="26">
        <v>122018</v>
      </c>
      <c r="B82" s="42">
        <v>122018</v>
      </c>
      <c r="C82" s="43" t="s">
        <v>84</v>
      </c>
      <c r="D82" s="99">
        <f>IF(ISERROR(VLOOKUP(A82,'CGN-2015-001'!A81:I5228,4,0)),0,VLOOKUP(A82,'CGN-2015-001'!A81:I5228,4,0))</f>
        <v>0</v>
      </c>
      <c r="E82" s="45">
        <f>IF(ISERROR(VLOOKUP(A82,[3]Hoja1!$A$1:$F$369,4,0)),0,VLOOKUP(A82,[3]Hoja1!$A$1:$F$369,4,0))</f>
        <v>0</v>
      </c>
      <c r="F82" s="45">
        <f>IF(ISERROR(VLOOKUP(A82,[3]Hoja1!$A$1:$F$369,5,0)),0,VLOOKUP(A82,[3]Hoja1!$A$1:$F$369,5,0))</f>
        <v>0</v>
      </c>
      <c r="G82" s="102">
        <f>IF(ISERROR(VLOOKUP(A82,'CGN-2015-001'!A81:I5228,7,0)),0,VLOOKUP(A82,'CGN-2015-001'!A81:I5228,7,0))</f>
        <v>0</v>
      </c>
      <c r="H82" s="44"/>
      <c r="I82" s="46"/>
      <c r="J82" s="113">
        <f t="shared" si="5"/>
        <v>0</v>
      </c>
      <c r="K82" s="114">
        <f t="shared" si="6"/>
        <v>0</v>
      </c>
      <c r="L82" s="31">
        <f t="shared" si="7"/>
        <v>0</v>
      </c>
      <c r="M82" s="1">
        <f t="shared" si="8"/>
        <v>0</v>
      </c>
      <c r="N82" s="1">
        <f t="shared" si="9"/>
        <v>6</v>
      </c>
    </row>
    <row r="83" spans="1:14" ht="16.5" hidden="1" thickBot="1" x14ac:dyDescent="0.3">
      <c r="A83" s="26">
        <v>1221</v>
      </c>
      <c r="B83" s="48">
        <v>122100</v>
      </c>
      <c r="C83" s="49" t="s">
        <v>85</v>
      </c>
      <c r="D83" s="99">
        <f>IF(ISERROR(VLOOKUP(A83,'CGN-2015-001'!A82:I5229,4,0)),0,VLOOKUP(A83,'CGN-2015-001'!A82:I5229,4,0))</f>
        <v>0</v>
      </c>
      <c r="E83" s="40">
        <f>IF(ISERROR(VLOOKUP(A83,[3]Hoja1!$A$1:$F$369,4,0)),0,VLOOKUP(A83,[3]Hoja1!$A$1:$F$369,4,0))</f>
        <v>0</v>
      </c>
      <c r="F83" s="40">
        <f>IF(ISERROR(VLOOKUP(A83,[3]Hoja1!$A$1:$F$369,5,0)),0,VLOOKUP(A83,[3]Hoja1!$A$1:$F$369,5,0))</f>
        <v>0</v>
      </c>
      <c r="G83" s="102">
        <f>IF(ISERROR(VLOOKUP(A83,'CGN-2015-001'!A82:I5229,7,0)),0,VLOOKUP(A83,'CGN-2015-001'!A82:I5229,7,0))</f>
        <v>0</v>
      </c>
      <c r="H83" s="50"/>
      <c r="I83" s="51"/>
      <c r="J83" s="113">
        <f t="shared" si="5"/>
        <v>0</v>
      </c>
      <c r="K83" s="114">
        <f t="shared" si="6"/>
        <v>0</v>
      </c>
      <c r="L83" s="31">
        <f t="shared" si="7"/>
        <v>0</v>
      </c>
      <c r="M83" s="1">
        <f t="shared" si="8"/>
        <v>0</v>
      </c>
      <c r="N83" s="1">
        <f t="shared" si="9"/>
        <v>4</v>
      </c>
    </row>
    <row r="84" spans="1:14" ht="16.5" hidden="1" thickBot="1" x14ac:dyDescent="0.3">
      <c r="A84" s="26">
        <v>122101</v>
      </c>
      <c r="B84" s="42">
        <v>122101</v>
      </c>
      <c r="C84" s="43" t="s">
        <v>63</v>
      </c>
      <c r="D84" s="99">
        <f>IF(ISERROR(VLOOKUP(A84,'CGN-2015-001'!A83:I5230,4,0)),0,VLOOKUP(A84,'CGN-2015-001'!A83:I5230,4,0))</f>
        <v>0</v>
      </c>
      <c r="E84" s="45">
        <f>IF(ISERROR(VLOOKUP(A84,[3]Hoja1!$A$1:$F$369,4,0)),0,VLOOKUP(A84,[3]Hoja1!$A$1:$F$369,4,0))</f>
        <v>0</v>
      </c>
      <c r="F84" s="45">
        <f>IF(ISERROR(VLOOKUP(A84,[3]Hoja1!$A$1:$F$369,5,0)),0,VLOOKUP(A84,[3]Hoja1!$A$1:$F$369,5,0))</f>
        <v>0</v>
      </c>
      <c r="G84" s="102">
        <f>IF(ISERROR(VLOOKUP(A84,'CGN-2015-001'!A83:I5230,7,0)),0,VLOOKUP(A84,'CGN-2015-001'!A83:I5230,7,0))</f>
        <v>0</v>
      </c>
      <c r="H84" s="44"/>
      <c r="I84" s="46"/>
      <c r="J84" s="113">
        <f t="shared" si="5"/>
        <v>0</v>
      </c>
      <c r="K84" s="114">
        <f t="shared" si="6"/>
        <v>0</v>
      </c>
      <c r="L84" s="31">
        <f t="shared" si="7"/>
        <v>0</v>
      </c>
      <c r="M84" s="1">
        <f t="shared" si="8"/>
        <v>0</v>
      </c>
      <c r="N84" s="1">
        <f t="shared" si="9"/>
        <v>6</v>
      </c>
    </row>
    <row r="85" spans="1:14" ht="16.5" hidden="1" thickBot="1" x14ac:dyDescent="0.3">
      <c r="A85" s="26">
        <v>122102</v>
      </c>
      <c r="B85" s="42">
        <v>122102</v>
      </c>
      <c r="C85" s="43" t="s">
        <v>65</v>
      </c>
      <c r="D85" s="99">
        <f>IF(ISERROR(VLOOKUP(A85,'CGN-2015-001'!A84:I5231,4,0)),0,VLOOKUP(A85,'CGN-2015-001'!A84:I5231,4,0))</f>
        <v>0</v>
      </c>
      <c r="E85" s="45">
        <f>IF(ISERROR(VLOOKUP(A85,[3]Hoja1!$A$1:$F$369,4,0)),0,VLOOKUP(A85,[3]Hoja1!$A$1:$F$369,4,0))</f>
        <v>0</v>
      </c>
      <c r="F85" s="45">
        <f>IF(ISERROR(VLOOKUP(A85,[3]Hoja1!$A$1:$F$369,5,0)),0,VLOOKUP(A85,[3]Hoja1!$A$1:$F$369,5,0))</f>
        <v>0</v>
      </c>
      <c r="G85" s="102">
        <f>IF(ISERROR(VLOOKUP(A85,'CGN-2015-001'!A84:I5231,7,0)),0,VLOOKUP(A85,'CGN-2015-001'!A84:I5231,7,0))</f>
        <v>0</v>
      </c>
      <c r="H85" s="44"/>
      <c r="I85" s="46"/>
      <c r="J85" s="113">
        <f t="shared" si="5"/>
        <v>0</v>
      </c>
      <c r="K85" s="114">
        <f t="shared" si="6"/>
        <v>0</v>
      </c>
      <c r="L85" s="31">
        <f t="shared" si="7"/>
        <v>0</v>
      </c>
      <c r="M85" s="1">
        <f t="shared" si="8"/>
        <v>0</v>
      </c>
      <c r="N85" s="1">
        <f t="shared" si="9"/>
        <v>6</v>
      </c>
    </row>
    <row r="86" spans="1:14" ht="16.5" hidden="1" thickBot="1" x14ac:dyDescent="0.3">
      <c r="A86" s="26">
        <v>122103</v>
      </c>
      <c r="B86" s="42">
        <v>122103</v>
      </c>
      <c r="C86" s="43" t="s">
        <v>66</v>
      </c>
      <c r="D86" s="99">
        <f>IF(ISERROR(VLOOKUP(A86,'CGN-2015-001'!A85:I5232,4,0)),0,VLOOKUP(A86,'CGN-2015-001'!A85:I5232,4,0))</f>
        <v>0</v>
      </c>
      <c r="E86" s="45">
        <f>IF(ISERROR(VLOOKUP(A86,[3]Hoja1!$A$1:$F$369,4,0)),0,VLOOKUP(A86,[3]Hoja1!$A$1:$F$369,4,0))</f>
        <v>0</v>
      </c>
      <c r="F86" s="45">
        <f>IF(ISERROR(VLOOKUP(A86,[3]Hoja1!$A$1:$F$369,5,0)),0,VLOOKUP(A86,[3]Hoja1!$A$1:$F$369,5,0))</f>
        <v>0</v>
      </c>
      <c r="G86" s="102">
        <f>IF(ISERROR(VLOOKUP(A86,'CGN-2015-001'!A85:I5232,7,0)),0,VLOOKUP(A86,'CGN-2015-001'!A85:I5232,7,0))</f>
        <v>0</v>
      </c>
      <c r="H86" s="44"/>
      <c r="I86" s="46"/>
      <c r="J86" s="113">
        <f t="shared" si="5"/>
        <v>0</v>
      </c>
      <c r="K86" s="114">
        <f t="shared" si="6"/>
        <v>0</v>
      </c>
      <c r="L86" s="31">
        <f t="shared" si="7"/>
        <v>0</v>
      </c>
      <c r="M86" s="1">
        <f t="shared" si="8"/>
        <v>0</v>
      </c>
      <c r="N86" s="1">
        <f t="shared" si="9"/>
        <v>6</v>
      </c>
    </row>
    <row r="87" spans="1:14" ht="16.5" hidden="1" thickBot="1" x14ac:dyDescent="0.3">
      <c r="A87" s="26">
        <v>122104</v>
      </c>
      <c r="B87" s="42">
        <v>122104</v>
      </c>
      <c r="C87" s="43" t="s">
        <v>64</v>
      </c>
      <c r="D87" s="99">
        <f>IF(ISERROR(VLOOKUP(A87,'CGN-2015-001'!A86:I5233,4,0)),0,VLOOKUP(A87,'CGN-2015-001'!A86:I5233,4,0))</f>
        <v>0</v>
      </c>
      <c r="E87" s="45">
        <f>IF(ISERROR(VLOOKUP(A87,[3]Hoja1!$A$1:$F$369,4,0)),0,VLOOKUP(A87,[3]Hoja1!$A$1:$F$369,4,0))</f>
        <v>0</v>
      </c>
      <c r="F87" s="45">
        <f>IF(ISERROR(VLOOKUP(A87,[3]Hoja1!$A$1:$F$369,5,0)),0,VLOOKUP(A87,[3]Hoja1!$A$1:$F$369,5,0))</f>
        <v>0</v>
      </c>
      <c r="G87" s="102">
        <f>IF(ISERROR(VLOOKUP(A87,'CGN-2015-001'!A86:I5233,7,0)),0,VLOOKUP(A87,'CGN-2015-001'!A86:I5233,7,0))</f>
        <v>0</v>
      </c>
      <c r="H87" s="44"/>
      <c r="I87" s="46"/>
      <c r="J87" s="113">
        <f t="shared" si="5"/>
        <v>0</v>
      </c>
      <c r="K87" s="114">
        <f t="shared" si="6"/>
        <v>0</v>
      </c>
      <c r="L87" s="31">
        <f t="shared" si="7"/>
        <v>0</v>
      </c>
      <c r="M87" s="1">
        <f t="shared" si="8"/>
        <v>0</v>
      </c>
      <c r="N87" s="1">
        <f t="shared" si="9"/>
        <v>6</v>
      </c>
    </row>
    <row r="88" spans="1:14" ht="16.5" hidden="1" thickBot="1" x14ac:dyDescent="0.3">
      <c r="A88" s="26">
        <v>122105</v>
      </c>
      <c r="B88" s="42">
        <v>122105</v>
      </c>
      <c r="C88" s="43" t="s">
        <v>86</v>
      </c>
      <c r="D88" s="99">
        <f>IF(ISERROR(VLOOKUP(A88,'CGN-2015-001'!A87:I5234,4,0)),0,VLOOKUP(A88,'CGN-2015-001'!A87:I5234,4,0))</f>
        <v>0</v>
      </c>
      <c r="E88" s="45">
        <f>IF(ISERROR(VLOOKUP(A88,[3]Hoja1!$A$1:$F$369,4,0)),0,VLOOKUP(A88,[3]Hoja1!$A$1:$F$369,4,0))</f>
        <v>0</v>
      </c>
      <c r="F88" s="45">
        <f>IF(ISERROR(VLOOKUP(A88,[3]Hoja1!$A$1:$F$369,5,0)),0,VLOOKUP(A88,[3]Hoja1!$A$1:$F$369,5,0))</f>
        <v>0</v>
      </c>
      <c r="G88" s="102">
        <f>IF(ISERROR(VLOOKUP(A88,'CGN-2015-001'!A87:I5234,7,0)),0,VLOOKUP(A88,'CGN-2015-001'!A87:I5234,7,0))</f>
        <v>0</v>
      </c>
      <c r="H88" s="44"/>
      <c r="I88" s="46"/>
      <c r="J88" s="113">
        <f t="shared" si="5"/>
        <v>0</v>
      </c>
      <c r="K88" s="114">
        <f t="shared" si="6"/>
        <v>0</v>
      </c>
      <c r="L88" s="31">
        <f t="shared" si="7"/>
        <v>0</v>
      </c>
      <c r="M88" s="1">
        <f t="shared" si="8"/>
        <v>0</v>
      </c>
      <c r="N88" s="1">
        <f t="shared" si="9"/>
        <v>6</v>
      </c>
    </row>
    <row r="89" spans="1:14" ht="16.5" hidden="1" thickBot="1" x14ac:dyDescent="0.3">
      <c r="A89" s="26">
        <v>122106</v>
      </c>
      <c r="B89" s="42">
        <v>122106</v>
      </c>
      <c r="C89" s="43" t="s">
        <v>67</v>
      </c>
      <c r="D89" s="99">
        <f>IF(ISERROR(VLOOKUP(A89,'CGN-2015-001'!A88:I5235,4,0)),0,VLOOKUP(A89,'CGN-2015-001'!A88:I5235,4,0))</f>
        <v>0</v>
      </c>
      <c r="E89" s="45">
        <f>IF(ISERROR(VLOOKUP(A89,[3]Hoja1!$A$1:$F$369,4,0)),0,VLOOKUP(A89,[3]Hoja1!$A$1:$F$369,4,0))</f>
        <v>0</v>
      </c>
      <c r="F89" s="45">
        <f>IF(ISERROR(VLOOKUP(A89,[3]Hoja1!$A$1:$F$369,5,0)),0,VLOOKUP(A89,[3]Hoja1!$A$1:$F$369,5,0))</f>
        <v>0</v>
      </c>
      <c r="G89" s="102">
        <f>IF(ISERROR(VLOOKUP(A89,'CGN-2015-001'!A88:I5235,7,0)),0,VLOOKUP(A89,'CGN-2015-001'!A88:I5235,7,0))</f>
        <v>0</v>
      </c>
      <c r="H89" s="44"/>
      <c r="I89" s="46"/>
      <c r="J89" s="113">
        <f t="shared" si="5"/>
        <v>0</v>
      </c>
      <c r="K89" s="114">
        <f t="shared" si="6"/>
        <v>0</v>
      </c>
      <c r="L89" s="31">
        <f t="shared" si="7"/>
        <v>0</v>
      </c>
      <c r="M89" s="1">
        <f t="shared" si="8"/>
        <v>0</v>
      </c>
      <c r="N89" s="1">
        <f t="shared" si="9"/>
        <v>6</v>
      </c>
    </row>
    <row r="90" spans="1:14" ht="16.5" hidden="1" thickBot="1" x14ac:dyDescent="0.3">
      <c r="A90" s="26">
        <v>122107</v>
      </c>
      <c r="B90" s="42">
        <v>122107</v>
      </c>
      <c r="C90" s="43" t="s">
        <v>68</v>
      </c>
      <c r="D90" s="99">
        <f>IF(ISERROR(VLOOKUP(A90,'CGN-2015-001'!A89:I5236,4,0)),0,VLOOKUP(A90,'CGN-2015-001'!A89:I5236,4,0))</f>
        <v>0</v>
      </c>
      <c r="E90" s="45">
        <f>IF(ISERROR(VLOOKUP(A90,[3]Hoja1!$A$1:$F$369,4,0)),0,VLOOKUP(A90,[3]Hoja1!$A$1:$F$369,4,0))</f>
        <v>0</v>
      </c>
      <c r="F90" s="45">
        <f>IF(ISERROR(VLOOKUP(A90,[3]Hoja1!$A$1:$F$369,5,0)),0,VLOOKUP(A90,[3]Hoja1!$A$1:$F$369,5,0))</f>
        <v>0</v>
      </c>
      <c r="G90" s="102">
        <f>IF(ISERROR(VLOOKUP(A90,'CGN-2015-001'!A89:I5236,7,0)),0,VLOOKUP(A90,'CGN-2015-001'!A89:I5236,7,0))</f>
        <v>0</v>
      </c>
      <c r="H90" s="44"/>
      <c r="I90" s="46"/>
      <c r="J90" s="113">
        <f t="shared" si="5"/>
        <v>0</v>
      </c>
      <c r="K90" s="114">
        <f t="shared" si="6"/>
        <v>0</v>
      </c>
      <c r="L90" s="31">
        <f t="shared" si="7"/>
        <v>0</v>
      </c>
      <c r="M90" s="1">
        <f t="shared" si="8"/>
        <v>0</v>
      </c>
      <c r="N90" s="1">
        <f t="shared" si="9"/>
        <v>6</v>
      </c>
    </row>
    <row r="91" spans="1:14" ht="16.5" hidden="1" thickBot="1" x14ac:dyDescent="0.3">
      <c r="A91" s="26">
        <v>122108</v>
      </c>
      <c r="B91" s="42">
        <v>122108</v>
      </c>
      <c r="C91" s="43" t="s">
        <v>69</v>
      </c>
      <c r="D91" s="99">
        <f>IF(ISERROR(VLOOKUP(A91,'CGN-2015-001'!A90:I5237,4,0)),0,VLOOKUP(A91,'CGN-2015-001'!A90:I5237,4,0))</f>
        <v>0</v>
      </c>
      <c r="E91" s="45">
        <f>IF(ISERROR(VLOOKUP(A91,[3]Hoja1!$A$1:$F$369,4,0)),0,VLOOKUP(A91,[3]Hoja1!$A$1:$F$369,4,0))</f>
        <v>0</v>
      </c>
      <c r="F91" s="45">
        <f>IF(ISERROR(VLOOKUP(A91,[3]Hoja1!$A$1:$F$369,5,0)),0,VLOOKUP(A91,[3]Hoja1!$A$1:$F$369,5,0))</f>
        <v>0</v>
      </c>
      <c r="G91" s="102">
        <f>IF(ISERROR(VLOOKUP(A91,'CGN-2015-001'!A90:I5237,7,0)),0,VLOOKUP(A91,'CGN-2015-001'!A90:I5237,7,0))</f>
        <v>0</v>
      </c>
      <c r="H91" s="44"/>
      <c r="I91" s="46"/>
      <c r="J91" s="113">
        <f t="shared" si="5"/>
        <v>0</v>
      </c>
      <c r="K91" s="114">
        <f t="shared" si="6"/>
        <v>0</v>
      </c>
      <c r="L91" s="31">
        <f t="shared" si="7"/>
        <v>0</v>
      </c>
      <c r="M91" s="1">
        <f t="shared" si="8"/>
        <v>0</v>
      </c>
      <c r="N91" s="1">
        <f t="shared" si="9"/>
        <v>6</v>
      </c>
    </row>
    <row r="92" spans="1:14" ht="16.5" hidden="1" thickBot="1" x14ac:dyDescent="0.3">
      <c r="A92" s="26">
        <v>122109</v>
      </c>
      <c r="B92" s="42">
        <v>122109</v>
      </c>
      <c r="C92" s="43" t="s">
        <v>87</v>
      </c>
      <c r="D92" s="99">
        <f>IF(ISERROR(VLOOKUP(A92,'CGN-2015-001'!A91:I5238,4,0)),0,VLOOKUP(A92,'CGN-2015-001'!A91:I5238,4,0))</f>
        <v>0</v>
      </c>
      <c r="E92" s="45">
        <f>IF(ISERROR(VLOOKUP(A92,[3]Hoja1!$A$1:$F$369,4,0)),0,VLOOKUP(A92,[3]Hoja1!$A$1:$F$369,4,0))</f>
        <v>0</v>
      </c>
      <c r="F92" s="45">
        <f>IF(ISERROR(VLOOKUP(A92,[3]Hoja1!$A$1:$F$369,5,0)),0,VLOOKUP(A92,[3]Hoja1!$A$1:$F$369,5,0))</f>
        <v>0</v>
      </c>
      <c r="G92" s="102">
        <f>IF(ISERROR(VLOOKUP(A92,'CGN-2015-001'!A91:I5238,7,0)),0,VLOOKUP(A92,'CGN-2015-001'!A91:I5238,7,0))</f>
        <v>0</v>
      </c>
      <c r="H92" s="44"/>
      <c r="I92" s="46"/>
      <c r="J92" s="113">
        <f t="shared" si="5"/>
        <v>0</v>
      </c>
      <c r="K92" s="114">
        <f t="shared" si="6"/>
        <v>0</v>
      </c>
      <c r="L92" s="31">
        <f t="shared" si="7"/>
        <v>0</v>
      </c>
      <c r="M92" s="1">
        <f t="shared" si="8"/>
        <v>0</v>
      </c>
      <c r="N92" s="1">
        <f t="shared" si="9"/>
        <v>6</v>
      </c>
    </row>
    <row r="93" spans="1:14" ht="16.5" hidden="1" thickBot="1" x14ac:dyDescent="0.3">
      <c r="A93" s="26">
        <v>122110</v>
      </c>
      <c r="B93" s="42">
        <v>122110</v>
      </c>
      <c r="C93" s="43" t="s">
        <v>71</v>
      </c>
      <c r="D93" s="99">
        <f>IF(ISERROR(VLOOKUP(A93,'CGN-2015-001'!A92:I5239,4,0)),0,VLOOKUP(A93,'CGN-2015-001'!A92:I5239,4,0))</f>
        <v>0</v>
      </c>
      <c r="E93" s="45">
        <f>IF(ISERROR(VLOOKUP(A93,[3]Hoja1!$A$1:$F$369,4,0)),0,VLOOKUP(A93,[3]Hoja1!$A$1:$F$369,4,0))</f>
        <v>0</v>
      </c>
      <c r="F93" s="45">
        <f>IF(ISERROR(VLOOKUP(A93,[3]Hoja1!$A$1:$F$369,5,0)),0,VLOOKUP(A93,[3]Hoja1!$A$1:$F$369,5,0))</f>
        <v>0</v>
      </c>
      <c r="G93" s="102">
        <f>IF(ISERROR(VLOOKUP(A93,'CGN-2015-001'!A92:I5239,7,0)),0,VLOOKUP(A93,'CGN-2015-001'!A92:I5239,7,0))</f>
        <v>0</v>
      </c>
      <c r="H93" s="44"/>
      <c r="I93" s="46"/>
      <c r="J93" s="113">
        <f t="shared" si="5"/>
        <v>0</v>
      </c>
      <c r="K93" s="114">
        <f t="shared" si="6"/>
        <v>0</v>
      </c>
      <c r="L93" s="31">
        <f t="shared" si="7"/>
        <v>0</v>
      </c>
      <c r="M93" s="1">
        <f t="shared" si="8"/>
        <v>0</v>
      </c>
      <c r="N93" s="1">
        <f t="shared" si="9"/>
        <v>6</v>
      </c>
    </row>
    <row r="94" spans="1:14" ht="16.5" hidden="1" thickBot="1" x14ac:dyDescent="0.3">
      <c r="A94" s="26">
        <v>122111</v>
      </c>
      <c r="B94" s="42">
        <v>122111</v>
      </c>
      <c r="C94" s="43" t="s">
        <v>72</v>
      </c>
      <c r="D94" s="99">
        <f>IF(ISERROR(VLOOKUP(A94,'CGN-2015-001'!A93:I5240,4,0)),0,VLOOKUP(A94,'CGN-2015-001'!A93:I5240,4,0))</f>
        <v>0</v>
      </c>
      <c r="E94" s="45">
        <f>IF(ISERROR(VLOOKUP(A94,[3]Hoja1!$A$1:$F$369,4,0)),0,VLOOKUP(A94,[3]Hoja1!$A$1:$F$369,4,0))</f>
        <v>0</v>
      </c>
      <c r="F94" s="45">
        <f>IF(ISERROR(VLOOKUP(A94,[3]Hoja1!$A$1:$F$369,5,0)),0,VLOOKUP(A94,[3]Hoja1!$A$1:$F$369,5,0))</f>
        <v>0</v>
      </c>
      <c r="G94" s="102">
        <f>IF(ISERROR(VLOOKUP(A94,'CGN-2015-001'!A93:I5240,7,0)),0,VLOOKUP(A94,'CGN-2015-001'!A93:I5240,7,0))</f>
        <v>0</v>
      </c>
      <c r="H94" s="44"/>
      <c r="I94" s="46"/>
      <c r="J94" s="113">
        <f t="shared" si="5"/>
        <v>0</v>
      </c>
      <c r="K94" s="114">
        <f t="shared" si="6"/>
        <v>0</v>
      </c>
      <c r="L94" s="31">
        <f t="shared" si="7"/>
        <v>0</v>
      </c>
      <c r="M94" s="1">
        <f t="shared" si="8"/>
        <v>0</v>
      </c>
      <c r="N94" s="1">
        <f t="shared" si="9"/>
        <v>6</v>
      </c>
    </row>
    <row r="95" spans="1:14" ht="16.5" hidden="1" thickBot="1" x14ac:dyDescent="0.3">
      <c r="A95" s="26">
        <v>122112</v>
      </c>
      <c r="B95" s="42">
        <v>122112</v>
      </c>
      <c r="C95" s="43" t="s">
        <v>88</v>
      </c>
      <c r="D95" s="99">
        <f>IF(ISERROR(VLOOKUP(A95,'CGN-2015-001'!A94:I5241,4,0)),0,VLOOKUP(A95,'CGN-2015-001'!A94:I5241,4,0))</f>
        <v>0</v>
      </c>
      <c r="E95" s="45">
        <f>IF(ISERROR(VLOOKUP(A95,[3]Hoja1!$A$1:$F$369,4,0)),0,VLOOKUP(A95,[3]Hoja1!$A$1:$F$369,4,0))</f>
        <v>0</v>
      </c>
      <c r="F95" s="45">
        <f>IF(ISERROR(VLOOKUP(A95,[3]Hoja1!$A$1:$F$369,5,0)),0,VLOOKUP(A95,[3]Hoja1!$A$1:$F$369,5,0))</f>
        <v>0</v>
      </c>
      <c r="G95" s="102">
        <f>IF(ISERROR(VLOOKUP(A95,'CGN-2015-001'!A94:I5241,7,0)),0,VLOOKUP(A95,'CGN-2015-001'!A94:I5241,7,0))</f>
        <v>0</v>
      </c>
      <c r="H95" s="44"/>
      <c r="I95" s="46"/>
      <c r="J95" s="113">
        <f t="shared" si="5"/>
        <v>0</v>
      </c>
      <c r="K95" s="114">
        <f t="shared" si="6"/>
        <v>0</v>
      </c>
      <c r="L95" s="31">
        <f t="shared" si="7"/>
        <v>0</v>
      </c>
      <c r="M95" s="1">
        <f t="shared" si="8"/>
        <v>0</v>
      </c>
      <c r="N95" s="1">
        <f t="shared" si="9"/>
        <v>6</v>
      </c>
    </row>
    <row r="96" spans="1:14" ht="16.5" hidden="1" thickBot="1" x14ac:dyDescent="0.3">
      <c r="A96" s="26">
        <v>122113</v>
      </c>
      <c r="B96" s="42">
        <v>122113</v>
      </c>
      <c r="C96" s="43" t="s">
        <v>89</v>
      </c>
      <c r="D96" s="99">
        <f>IF(ISERROR(VLOOKUP(A96,'CGN-2015-001'!A95:I5242,4,0)),0,VLOOKUP(A96,'CGN-2015-001'!A95:I5242,4,0))</f>
        <v>0</v>
      </c>
      <c r="E96" s="45">
        <f>IF(ISERROR(VLOOKUP(A96,[3]Hoja1!$A$1:$F$369,4,0)),0,VLOOKUP(A96,[3]Hoja1!$A$1:$F$369,4,0))</f>
        <v>0</v>
      </c>
      <c r="F96" s="45">
        <f>IF(ISERROR(VLOOKUP(A96,[3]Hoja1!$A$1:$F$369,5,0)),0,VLOOKUP(A96,[3]Hoja1!$A$1:$F$369,5,0))</f>
        <v>0</v>
      </c>
      <c r="G96" s="102">
        <f>IF(ISERROR(VLOOKUP(A96,'CGN-2015-001'!A95:I5242,7,0)),0,VLOOKUP(A96,'CGN-2015-001'!A95:I5242,7,0))</f>
        <v>0</v>
      </c>
      <c r="H96" s="44"/>
      <c r="I96" s="46"/>
      <c r="J96" s="113">
        <f t="shared" si="5"/>
        <v>0</v>
      </c>
      <c r="K96" s="114">
        <f t="shared" si="6"/>
        <v>0</v>
      </c>
      <c r="L96" s="31">
        <f t="shared" si="7"/>
        <v>0</v>
      </c>
      <c r="M96" s="1">
        <f t="shared" si="8"/>
        <v>0</v>
      </c>
      <c r="N96" s="1">
        <f t="shared" si="9"/>
        <v>6</v>
      </c>
    </row>
    <row r="97" spans="1:14" ht="16.5" hidden="1" thickBot="1" x14ac:dyDescent="0.3">
      <c r="A97" s="26">
        <v>122114</v>
      </c>
      <c r="B97" s="42">
        <v>122114</v>
      </c>
      <c r="C97" s="43" t="s">
        <v>90</v>
      </c>
      <c r="D97" s="99">
        <f>IF(ISERROR(VLOOKUP(A97,'CGN-2015-001'!A96:I5243,4,0)),0,VLOOKUP(A97,'CGN-2015-001'!A96:I5243,4,0))</f>
        <v>0</v>
      </c>
      <c r="E97" s="45">
        <f>IF(ISERROR(VLOOKUP(A97,[3]Hoja1!$A$1:$F$369,4,0)),0,VLOOKUP(A97,[3]Hoja1!$A$1:$F$369,4,0))</f>
        <v>0</v>
      </c>
      <c r="F97" s="45">
        <f>IF(ISERROR(VLOOKUP(A97,[3]Hoja1!$A$1:$F$369,5,0)),0,VLOOKUP(A97,[3]Hoja1!$A$1:$F$369,5,0))</f>
        <v>0</v>
      </c>
      <c r="G97" s="102">
        <f>IF(ISERROR(VLOOKUP(A97,'CGN-2015-001'!A96:I5243,7,0)),0,VLOOKUP(A97,'CGN-2015-001'!A96:I5243,7,0))</f>
        <v>0</v>
      </c>
      <c r="H97" s="44"/>
      <c r="I97" s="46"/>
      <c r="J97" s="113">
        <f t="shared" si="5"/>
        <v>0</v>
      </c>
      <c r="K97" s="114">
        <f t="shared" si="6"/>
        <v>0</v>
      </c>
      <c r="L97" s="31">
        <f t="shared" si="7"/>
        <v>0</v>
      </c>
      <c r="M97" s="1">
        <f t="shared" si="8"/>
        <v>0</v>
      </c>
      <c r="N97" s="1">
        <f t="shared" si="9"/>
        <v>6</v>
      </c>
    </row>
    <row r="98" spans="1:14" ht="16.5" hidden="1" thickBot="1" x14ac:dyDescent="0.3">
      <c r="A98" s="26">
        <v>122115</v>
      </c>
      <c r="B98" s="42">
        <v>122115</v>
      </c>
      <c r="C98" s="43" t="s">
        <v>91</v>
      </c>
      <c r="D98" s="99">
        <f>IF(ISERROR(VLOOKUP(A98,'CGN-2015-001'!A97:I5244,4,0)),0,VLOOKUP(A98,'CGN-2015-001'!A97:I5244,4,0))</f>
        <v>0</v>
      </c>
      <c r="E98" s="45">
        <f>IF(ISERROR(VLOOKUP(A98,[3]Hoja1!$A$1:$F$369,4,0)),0,VLOOKUP(A98,[3]Hoja1!$A$1:$F$369,4,0))</f>
        <v>0</v>
      </c>
      <c r="F98" s="45">
        <f>IF(ISERROR(VLOOKUP(A98,[3]Hoja1!$A$1:$F$369,5,0)),0,VLOOKUP(A98,[3]Hoja1!$A$1:$F$369,5,0))</f>
        <v>0</v>
      </c>
      <c r="G98" s="102">
        <f>IF(ISERROR(VLOOKUP(A98,'CGN-2015-001'!A97:I5244,7,0)),0,VLOOKUP(A98,'CGN-2015-001'!A97:I5244,7,0))</f>
        <v>0</v>
      </c>
      <c r="H98" s="44"/>
      <c r="I98" s="46"/>
      <c r="J98" s="113">
        <f t="shared" si="5"/>
        <v>0</v>
      </c>
      <c r="K98" s="114">
        <f t="shared" si="6"/>
        <v>0</v>
      </c>
      <c r="L98" s="31">
        <f t="shared" si="7"/>
        <v>0</v>
      </c>
      <c r="M98" s="1">
        <f t="shared" si="8"/>
        <v>0</v>
      </c>
      <c r="N98" s="1">
        <f t="shared" si="9"/>
        <v>6</v>
      </c>
    </row>
    <row r="99" spans="1:14" ht="16.5" hidden="1" thickBot="1" x14ac:dyDescent="0.3">
      <c r="A99" s="26">
        <v>122116</v>
      </c>
      <c r="B99" s="42">
        <v>122116</v>
      </c>
      <c r="C99" s="43" t="s">
        <v>92</v>
      </c>
      <c r="D99" s="99">
        <f>IF(ISERROR(VLOOKUP(A99,'CGN-2015-001'!A98:I5245,4,0)),0,VLOOKUP(A99,'CGN-2015-001'!A98:I5245,4,0))</f>
        <v>0</v>
      </c>
      <c r="E99" s="45">
        <f>IF(ISERROR(VLOOKUP(A99,[3]Hoja1!$A$1:$F$369,4,0)),0,VLOOKUP(A99,[3]Hoja1!$A$1:$F$369,4,0))</f>
        <v>0</v>
      </c>
      <c r="F99" s="45">
        <f>IF(ISERROR(VLOOKUP(A99,[3]Hoja1!$A$1:$F$369,5,0)),0,VLOOKUP(A99,[3]Hoja1!$A$1:$F$369,5,0))</f>
        <v>0</v>
      </c>
      <c r="G99" s="102">
        <f>IF(ISERROR(VLOOKUP(A99,'CGN-2015-001'!A98:I5245,7,0)),0,VLOOKUP(A99,'CGN-2015-001'!A98:I5245,7,0))</f>
        <v>0</v>
      </c>
      <c r="H99" s="44"/>
      <c r="I99" s="46"/>
      <c r="J99" s="113">
        <f t="shared" si="5"/>
        <v>0</v>
      </c>
      <c r="K99" s="114">
        <f t="shared" si="6"/>
        <v>0</v>
      </c>
      <c r="L99" s="31">
        <f t="shared" si="7"/>
        <v>0</v>
      </c>
      <c r="M99" s="1">
        <f t="shared" si="8"/>
        <v>0</v>
      </c>
      <c r="N99" s="1">
        <f t="shared" si="9"/>
        <v>6</v>
      </c>
    </row>
    <row r="100" spans="1:14" ht="16.5" hidden="1" thickBot="1" x14ac:dyDescent="0.3">
      <c r="A100" s="26">
        <v>122117</v>
      </c>
      <c r="B100" s="42">
        <v>122117</v>
      </c>
      <c r="C100" s="43" t="s">
        <v>93</v>
      </c>
      <c r="D100" s="99">
        <f>IF(ISERROR(VLOOKUP(A100,'CGN-2015-001'!A99:I5246,4,0)),0,VLOOKUP(A100,'CGN-2015-001'!A99:I5246,4,0))</f>
        <v>0</v>
      </c>
      <c r="E100" s="45">
        <f>IF(ISERROR(VLOOKUP(A100,[3]Hoja1!$A$1:$F$369,4,0)),0,VLOOKUP(A100,[3]Hoja1!$A$1:$F$369,4,0))</f>
        <v>0</v>
      </c>
      <c r="F100" s="45">
        <f>IF(ISERROR(VLOOKUP(A100,[3]Hoja1!$A$1:$F$369,5,0)),0,VLOOKUP(A100,[3]Hoja1!$A$1:$F$369,5,0))</f>
        <v>0</v>
      </c>
      <c r="G100" s="102">
        <f>IF(ISERROR(VLOOKUP(A100,'CGN-2015-001'!A99:I5246,7,0)),0,VLOOKUP(A100,'CGN-2015-001'!A99:I5246,7,0))</f>
        <v>0</v>
      </c>
      <c r="H100" s="44"/>
      <c r="I100" s="46"/>
      <c r="J100" s="113">
        <f t="shared" si="5"/>
        <v>0</v>
      </c>
      <c r="K100" s="114">
        <f t="shared" si="6"/>
        <v>0</v>
      </c>
      <c r="L100" s="31">
        <f t="shared" si="7"/>
        <v>0</v>
      </c>
      <c r="M100" s="1">
        <f t="shared" si="8"/>
        <v>0</v>
      </c>
      <c r="N100" s="1">
        <f t="shared" si="9"/>
        <v>6</v>
      </c>
    </row>
    <row r="101" spans="1:14" ht="16.5" hidden="1" thickBot="1" x14ac:dyDescent="0.3">
      <c r="A101" s="26">
        <v>122119</v>
      </c>
      <c r="B101" s="42">
        <v>122119</v>
      </c>
      <c r="C101" s="43" t="s">
        <v>70</v>
      </c>
      <c r="D101" s="99">
        <f>IF(ISERROR(VLOOKUP(A101,'CGN-2015-001'!A100:I5247,4,0)),0,VLOOKUP(A101,'CGN-2015-001'!A100:I5247,4,0))</f>
        <v>0</v>
      </c>
      <c r="E101" s="45">
        <f>IF(ISERROR(VLOOKUP(A101,[3]Hoja1!$A$1:$F$369,4,0)),0,VLOOKUP(A101,[3]Hoja1!$A$1:$F$369,4,0))</f>
        <v>0</v>
      </c>
      <c r="F101" s="45">
        <f>IF(ISERROR(VLOOKUP(A101,[3]Hoja1!$A$1:$F$369,5,0)),0,VLOOKUP(A101,[3]Hoja1!$A$1:$F$369,5,0))</f>
        <v>0</v>
      </c>
      <c r="G101" s="102">
        <f>IF(ISERROR(VLOOKUP(A101,'CGN-2015-001'!A100:I5247,7,0)),0,VLOOKUP(A101,'CGN-2015-001'!A100:I5247,7,0))</f>
        <v>0</v>
      </c>
      <c r="H101" s="44"/>
      <c r="I101" s="46"/>
      <c r="J101" s="113">
        <f t="shared" si="5"/>
        <v>0</v>
      </c>
      <c r="K101" s="114">
        <f t="shared" si="6"/>
        <v>0</v>
      </c>
      <c r="L101" s="31">
        <f t="shared" si="7"/>
        <v>0</v>
      </c>
      <c r="M101" s="1">
        <f t="shared" si="8"/>
        <v>0</v>
      </c>
      <c r="N101" s="1">
        <f t="shared" si="9"/>
        <v>6</v>
      </c>
    </row>
    <row r="102" spans="1:14" ht="16.5" hidden="1" thickBot="1" x14ac:dyDescent="0.3">
      <c r="A102" s="26">
        <v>122190</v>
      </c>
      <c r="B102" s="42">
        <v>122190</v>
      </c>
      <c r="C102" s="43" t="s">
        <v>94</v>
      </c>
      <c r="D102" s="99">
        <f>IF(ISERROR(VLOOKUP(A102,'CGN-2015-001'!A101:I5248,4,0)),0,VLOOKUP(A102,'CGN-2015-001'!A101:I5248,4,0))</f>
        <v>0</v>
      </c>
      <c r="E102" s="45">
        <f>IF(ISERROR(VLOOKUP(A102,[3]Hoja1!$A$1:$F$369,4,0)),0,VLOOKUP(A102,[3]Hoja1!$A$1:$F$369,4,0))</f>
        <v>0</v>
      </c>
      <c r="F102" s="45">
        <f>IF(ISERROR(VLOOKUP(A102,[3]Hoja1!$A$1:$F$369,5,0)),0,VLOOKUP(A102,[3]Hoja1!$A$1:$F$369,5,0))</f>
        <v>0</v>
      </c>
      <c r="G102" s="102">
        <f>IF(ISERROR(VLOOKUP(A102,'CGN-2015-001'!A101:I5248,7,0)),0,VLOOKUP(A102,'CGN-2015-001'!A101:I5248,7,0))</f>
        <v>0</v>
      </c>
      <c r="H102" s="44"/>
      <c r="I102" s="46"/>
      <c r="J102" s="113">
        <f t="shared" si="5"/>
        <v>0</v>
      </c>
      <c r="K102" s="114">
        <f t="shared" si="6"/>
        <v>0</v>
      </c>
      <c r="L102" s="31">
        <f t="shared" si="7"/>
        <v>0</v>
      </c>
      <c r="M102" s="1">
        <f t="shared" si="8"/>
        <v>0</v>
      </c>
      <c r="N102" s="1">
        <f t="shared" si="9"/>
        <v>6</v>
      </c>
    </row>
    <row r="103" spans="1:14" ht="16.5" hidden="1" thickBot="1" x14ac:dyDescent="0.3">
      <c r="A103" s="26">
        <v>1222</v>
      </c>
      <c r="B103" s="48">
        <v>122200</v>
      </c>
      <c r="C103" s="49" t="s">
        <v>95</v>
      </c>
      <c r="D103" s="99">
        <f>IF(ISERROR(VLOOKUP(A103,'CGN-2015-001'!A102:I5249,4,0)),0,VLOOKUP(A103,'CGN-2015-001'!A102:I5249,4,0))</f>
        <v>0</v>
      </c>
      <c r="E103" s="40">
        <f>IF(ISERROR(VLOOKUP(A103,[3]Hoja1!$A$1:$F$369,4,0)),0,VLOOKUP(A103,[3]Hoja1!$A$1:$F$369,4,0))</f>
        <v>0</v>
      </c>
      <c r="F103" s="40">
        <f>IF(ISERROR(VLOOKUP(A103,[3]Hoja1!$A$1:$F$369,5,0)),0,VLOOKUP(A103,[3]Hoja1!$A$1:$F$369,5,0))</f>
        <v>0</v>
      </c>
      <c r="G103" s="102">
        <f>IF(ISERROR(VLOOKUP(A103,'CGN-2015-001'!A102:I5249,7,0)),0,VLOOKUP(A103,'CGN-2015-001'!A102:I5249,7,0))</f>
        <v>0</v>
      </c>
      <c r="H103" s="50"/>
      <c r="I103" s="51"/>
      <c r="J103" s="113">
        <f t="shared" si="5"/>
        <v>0</v>
      </c>
      <c r="K103" s="114">
        <f t="shared" si="6"/>
        <v>0</v>
      </c>
      <c r="L103" s="31">
        <f t="shared" si="7"/>
        <v>0</v>
      </c>
      <c r="M103" s="1">
        <f t="shared" si="8"/>
        <v>0</v>
      </c>
      <c r="N103" s="1">
        <f t="shared" si="9"/>
        <v>4</v>
      </c>
    </row>
    <row r="104" spans="1:14" ht="16.5" hidden="1" thickBot="1" x14ac:dyDescent="0.3">
      <c r="A104" s="26">
        <v>122201</v>
      </c>
      <c r="B104" s="42">
        <v>122201</v>
      </c>
      <c r="C104" s="43" t="s">
        <v>96</v>
      </c>
      <c r="D104" s="99">
        <f>IF(ISERROR(VLOOKUP(A104,'CGN-2015-001'!A103:I5250,4,0)),0,VLOOKUP(A104,'CGN-2015-001'!A103:I5250,4,0))</f>
        <v>0</v>
      </c>
      <c r="E104" s="45">
        <f>IF(ISERROR(VLOOKUP(A104,[3]Hoja1!$A$1:$F$369,4,0)),0,VLOOKUP(A104,[3]Hoja1!$A$1:$F$369,4,0))</f>
        <v>0</v>
      </c>
      <c r="F104" s="45">
        <f>IF(ISERROR(VLOOKUP(A104,[3]Hoja1!$A$1:$F$369,5,0)),0,VLOOKUP(A104,[3]Hoja1!$A$1:$F$369,5,0))</f>
        <v>0</v>
      </c>
      <c r="G104" s="102">
        <f>IF(ISERROR(VLOOKUP(A104,'CGN-2015-001'!A103:I5250,7,0)),0,VLOOKUP(A104,'CGN-2015-001'!A103:I5250,7,0))</f>
        <v>0</v>
      </c>
      <c r="H104" s="44"/>
      <c r="I104" s="46"/>
      <c r="J104" s="113">
        <f t="shared" si="5"/>
        <v>0</v>
      </c>
      <c r="K104" s="114">
        <f t="shared" si="6"/>
        <v>0</v>
      </c>
      <c r="L104" s="31">
        <f t="shared" si="7"/>
        <v>0</v>
      </c>
      <c r="M104" s="1">
        <f t="shared" si="8"/>
        <v>0</v>
      </c>
      <c r="N104" s="1">
        <f t="shared" si="9"/>
        <v>6</v>
      </c>
    </row>
    <row r="105" spans="1:14" ht="16.5" hidden="1" thickBot="1" x14ac:dyDescent="0.3">
      <c r="A105" s="26">
        <v>122202</v>
      </c>
      <c r="B105" s="42">
        <v>122202</v>
      </c>
      <c r="C105" s="43" t="s">
        <v>97</v>
      </c>
      <c r="D105" s="99">
        <f>IF(ISERROR(VLOOKUP(A105,'CGN-2015-001'!A104:I5251,4,0)),0,VLOOKUP(A105,'CGN-2015-001'!A104:I5251,4,0))</f>
        <v>0</v>
      </c>
      <c r="E105" s="45">
        <f>IF(ISERROR(VLOOKUP(A105,[3]Hoja1!$A$1:$F$369,4,0)),0,VLOOKUP(A105,[3]Hoja1!$A$1:$F$369,4,0))</f>
        <v>0</v>
      </c>
      <c r="F105" s="45">
        <f>IF(ISERROR(VLOOKUP(A105,[3]Hoja1!$A$1:$F$369,5,0)),0,VLOOKUP(A105,[3]Hoja1!$A$1:$F$369,5,0))</f>
        <v>0</v>
      </c>
      <c r="G105" s="102">
        <f>IF(ISERROR(VLOOKUP(A105,'CGN-2015-001'!A104:I5251,7,0)),0,VLOOKUP(A105,'CGN-2015-001'!A104:I5251,7,0))</f>
        <v>0</v>
      </c>
      <c r="H105" s="44"/>
      <c r="I105" s="46"/>
      <c r="J105" s="113">
        <f t="shared" si="5"/>
        <v>0</v>
      </c>
      <c r="K105" s="114">
        <f t="shared" si="6"/>
        <v>0</v>
      </c>
      <c r="L105" s="31">
        <f t="shared" si="7"/>
        <v>0</v>
      </c>
      <c r="M105" s="1">
        <f t="shared" si="8"/>
        <v>0</v>
      </c>
      <c r="N105" s="1">
        <f t="shared" si="9"/>
        <v>6</v>
      </c>
    </row>
    <row r="106" spans="1:14" ht="16.5" hidden="1" thickBot="1" x14ac:dyDescent="0.3">
      <c r="A106" s="26">
        <v>122204</v>
      </c>
      <c r="B106" s="42">
        <v>122204</v>
      </c>
      <c r="C106" s="43" t="s">
        <v>98</v>
      </c>
      <c r="D106" s="99">
        <f>IF(ISERROR(VLOOKUP(A106,'CGN-2015-001'!A105:I5252,4,0)),0,VLOOKUP(A106,'CGN-2015-001'!A105:I5252,4,0))</f>
        <v>0</v>
      </c>
      <c r="E106" s="45">
        <f>IF(ISERROR(VLOOKUP(A106,[3]Hoja1!$A$1:$F$369,4,0)),0,VLOOKUP(A106,[3]Hoja1!$A$1:$F$369,4,0))</f>
        <v>0</v>
      </c>
      <c r="F106" s="45">
        <f>IF(ISERROR(VLOOKUP(A106,[3]Hoja1!$A$1:$F$369,5,0)),0,VLOOKUP(A106,[3]Hoja1!$A$1:$F$369,5,0))</f>
        <v>0</v>
      </c>
      <c r="G106" s="102">
        <f>IF(ISERROR(VLOOKUP(A106,'CGN-2015-001'!A105:I5252,7,0)),0,VLOOKUP(A106,'CGN-2015-001'!A105:I5252,7,0))</f>
        <v>0</v>
      </c>
      <c r="H106" s="44"/>
      <c r="I106" s="46"/>
      <c r="J106" s="113">
        <f t="shared" si="5"/>
        <v>0</v>
      </c>
      <c r="K106" s="114">
        <f t="shared" si="6"/>
        <v>0</v>
      </c>
      <c r="L106" s="31">
        <f t="shared" si="7"/>
        <v>0</v>
      </c>
      <c r="M106" s="1">
        <f t="shared" si="8"/>
        <v>0</v>
      </c>
      <c r="N106" s="1">
        <f t="shared" si="9"/>
        <v>6</v>
      </c>
    </row>
    <row r="107" spans="1:14" ht="16.5" hidden="1" thickBot="1" x14ac:dyDescent="0.3">
      <c r="A107" s="26">
        <v>122205</v>
      </c>
      <c r="B107" s="42">
        <v>122205</v>
      </c>
      <c r="C107" s="43" t="s">
        <v>99</v>
      </c>
      <c r="D107" s="99">
        <f>IF(ISERROR(VLOOKUP(A107,'CGN-2015-001'!A106:I5253,4,0)),0,VLOOKUP(A107,'CGN-2015-001'!A106:I5253,4,0))</f>
        <v>0</v>
      </c>
      <c r="E107" s="45">
        <f>IF(ISERROR(VLOOKUP(A107,[3]Hoja1!$A$1:$F$369,4,0)),0,VLOOKUP(A107,[3]Hoja1!$A$1:$F$369,4,0))</f>
        <v>0</v>
      </c>
      <c r="F107" s="45">
        <f>IF(ISERROR(VLOOKUP(A107,[3]Hoja1!$A$1:$F$369,5,0)),0,VLOOKUP(A107,[3]Hoja1!$A$1:$F$369,5,0))</f>
        <v>0</v>
      </c>
      <c r="G107" s="102">
        <f>IF(ISERROR(VLOOKUP(A107,'CGN-2015-001'!A106:I5253,7,0)),0,VLOOKUP(A107,'CGN-2015-001'!A106:I5253,7,0))</f>
        <v>0</v>
      </c>
      <c r="H107" s="44"/>
      <c r="I107" s="46"/>
      <c r="J107" s="113">
        <f t="shared" si="5"/>
        <v>0</v>
      </c>
      <c r="K107" s="114">
        <f t="shared" si="6"/>
        <v>0</v>
      </c>
      <c r="L107" s="31">
        <f t="shared" si="7"/>
        <v>0</v>
      </c>
      <c r="M107" s="1">
        <f t="shared" si="8"/>
        <v>0</v>
      </c>
      <c r="N107" s="1">
        <f t="shared" si="9"/>
        <v>6</v>
      </c>
    </row>
    <row r="108" spans="1:14" ht="16.5" hidden="1" thickBot="1" x14ac:dyDescent="0.3">
      <c r="A108" s="26">
        <v>122206</v>
      </c>
      <c r="B108" s="42">
        <v>122206</v>
      </c>
      <c r="C108" s="43" t="s">
        <v>100</v>
      </c>
      <c r="D108" s="99">
        <f>IF(ISERROR(VLOOKUP(A108,'CGN-2015-001'!A107:I5254,4,0)),0,VLOOKUP(A108,'CGN-2015-001'!A107:I5254,4,0))</f>
        <v>0</v>
      </c>
      <c r="E108" s="45">
        <f>IF(ISERROR(VLOOKUP(A108,[3]Hoja1!$A$1:$F$369,4,0)),0,VLOOKUP(A108,[3]Hoja1!$A$1:$F$369,4,0))</f>
        <v>0</v>
      </c>
      <c r="F108" s="45">
        <f>IF(ISERROR(VLOOKUP(A108,[3]Hoja1!$A$1:$F$369,5,0)),0,VLOOKUP(A108,[3]Hoja1!$A$1:$F$369,5,0))</f>
        <v>0</v>
      </c>
      <c r="G108" s="102">
        <f>IF(ISERROR(VLOOKUP(A108,'CGN-2015-001'!A107:I5254,7,0)),0,VLOOKUP(A108,'CGN-2015-001'!A107:I5254,7,0))</f>
        <v>0</v>
      </c>
      <c r="H108" s="44"/>
      <c r="I108" s="46"/>
      <c r="J108" s="113">
        <f t="shared" si="5"/>
        <v>0</v>
      </c>
      <c r="K108" s="114">
        <f t="shared" si="6"/>
        <v>0</v>
      </c>
      <c r="L108" s="31">
        <f t="shared" si="7"/>
        <v>0</v>
      </c>
      <c r="M108" s="1">
        <f t="shared" si="8"/>
        <v>0</v>
      </c>
      <c r="N108" s="1">
        <f t="shared" si="9"/>
        <v>6</v>
      </c>
    </row>
    <row r="109" spans="1:14" ht="16.5" hidden="1" thickBot="1" x14ac:dyDescent="0.3">
      <c r="A109" s="26">
        <v>122208</v>
      </c>
      <c r="B109" s="42">
        <v>122208</v>
      </c>
      <c r="C109" s="43" t="s">
        <v>63</v>
      </c>
      <c r="D109" s="99">
        <f>IF(ISERROR(VLOOKUP(A109,'CGN-2015-001'!A108:I5255,4,0)),0,VLOOKUP(A109,'CGN-2015-001'!A108:I5255,4,0))</f>
        <v>0</v>
      </c>
      <c r="E109" s="45">
        <f>IF(ISERROR(VLOOKUP(A109,[3]Hoja1!$A$1:$F$369,4,0)),0,VLOOKUP(A109,[3]Hoja1!$A$1:$F$369,4,0))</f>
        <v>0</v>
      </c>
      <c r="F109" s="45">
        <f>IF(ISERROR(VLOOKUP(A109,[3]Hoja1!$A$1:$F$369,5,0)),0,VLOOKUP(A109,[3]Hoja1!$A$1:$F$369,5,0))</f>
        <v>0</v>
      </c>
      <c r="G109" s="102">
        <f>IF(ISERROR(VLOOKUP(A109,'CGN-2015-001'!A108:I5255,7,0)),0,VLOOKUP(A109,'CGN-2015-001'!A108:I5255,7,0))</f>
        <v>0</v>
      </c>
      <c r="H109" s="44"/>
      <c r="I109" s="46"/>
      <c r="J109" s="113">
        <f t="shared" si="5"/>
        <v>0</v>
      </c>
      <c r="K109" s="114">
        <f t="shared" si="6"/>
        <v>0</v>
      </c>
      <c r="L109" s="31">
        <f t="shared" si="7"/>
        <v>0</v>
      </c>
      <c r="M109" s="1">
        <f t="shared" si="8"/>
        <v>0</v>
      </c>
      <c r="N109" s="1">
        <f t="shared" si="9"/>
        <v>6</v>
      </c>
    </row>
    <row r="110" spans="1:14" ht="16.5" hidden="1" thickBot="1" x14ac:dyDescent="0.3">
      <c r="A110" s="26">
        <v>122209</v>
      </c>
      <c r="B110" s="42">
        <v>122209</v>
      </c>
      <c r="C110" s="43" t="s">
        <v>65</v>
      </c>
      <c r="D110" s="99">
        <f>IF(ISERROR(VLOOKUP(A110,'CGN-2015-001'!A109:I5256,4,0)),0,VLOOKUP(A110,'CGN-2015-001'!A109:I5256,4,0))</f>
        <v>0</v>
      </c>
      <c r="E110" s="45">
        <f>IF(ISERROR(VLOOKUP(A110,[3]Hoja1!$A$1:$F$369,4,0)),0,VLOOKUP(A110,[3]Hoja1!$A$1:$F$369,4,0))</f>
        <v>0</v>
      </c>
      <c r="F110" s="45">
        <f>IF(ISERROR(VLOOKUP(A110,[3]Hoja1!$A$1:$F$369,5,0)),0,VLOOKUP(A110,[3]Hoja1!$A$1:$F$369,5,0))</f>
        <v>0</v>
      </c>
      <c r="G110" s="102">
        <f>IF(ISERROR(VLOOKUP(A110,'CGN-2015-001'!A109:I5256,7,0)),0,VLOOKUP(A110,'CGN-2015-001'!A109:I5256,7,0))</f>
        <v>0</v>
      </c>
      <c r="H110" s="44"/>
      <c r="I110" s="46"/>
      <c r="J110" s="113">
        <f t="shared" si="5"/>
        <v>0</v>
      </c>
      <c r="K110" s="114">
        <f t="shared" si="6"/>
        <v>0</v>
      </c>
      <c r="L110" s="31">
        <f t="shared" si="7"/>
        <v>0</v>
      </c>
      <c r="M110" s="1">
        <f t="shared" si="8"/>
        <v>0</v>
      </c>
      <c r="N110" s="1">
        <f t="shared" si="9"/>
        <v>6</v>
      </c>
    </row>
    <row r="111" spans="1:14" ht="16.5" hidden="1" thickBot="1" x14ac:dyDescent="0.3">
      <c r="A111" s="26">
        <v>122210</v>
      </c>
      <c r="B111" s="42">
        <v>122210</v>
      </c>
      <c r="C111" s="43" t="s">
        <v>66</v>
      </c>
      <c r="D111" s="99">
        <f>IF(ISERROR(VLOOKUP(A111,'CGN-2015-001'!A110:I5257,4,0)),0,VLOOKUP(A111,'CGN-2015-001'!A110:I5257,4,0))</f>
        <v>0</v>
      </c>
      <c r="E111" s="45">
        <f>IF(ISERROR(VLOOKUP(A111,[3]Hoja1!$A$1:$F$369,4,0)),0,VLOOKUP(A111,[3]Hoja1!$A$1:$F$369,4,0))</f>
        <v>0</v>
      </c>
      <c r="F111" s="45">
        <f>IF(ISERROR(VLOOKUP(A111,[3]Hoja1!$A$1:$F$369,5,0)),0,VLOOKUP(A111,[3]Hoja1!$A$1:$F$369,5,0))</f>
        <v>0</v>
      </c>
      <c r="G111" s="102">
        <f>IF(ISERROR(VLOOKUP(A111,'CGN-2015-001'!A110:I5257,7,0)),0,VLOOKUP(A111,'CGN-2015-001'!A110:I5257,7,0))</f>
        <v>0</v>
      </c>
      <c r="H111" s="44"/>
      <c r="I111" s="46"/>
      <c r="J111" s="113">
        <f t="shared" si="5"/>
        <v>0</v>
      </c>
      <c r="K111" s="114">
        <f t="shared" si="6"/>
        <v>0</v>
      </c>
      <c r="L111" s="31">
        <f t="shared" si="7"/>
        <v>0</v>
      </c>
      <c r="M111" s="1">
        <f t="shared" si="8"/>
        <v>0</v>
      </c>
      <c r="N111" s="1">
        <f t="shared" si="9"/>
        <v>6</v>
      </c>
    </row>
    <row r="112" spans="1:14" ht="16.5" hidden="1" thickBot="1" x14ac:dyDescent="0.3">
      <c r="A112" s="26">
        <v>122211</v>
      </c>
      <c r="B112" s="42">
        <v>122211</v>
      </c>
      <c r="C112" s="43" t="s">
        <v>64</v>
      </c>
      <c r="D112" s="99">
        <f>IF(ISERROR(VLOOKUP(A112,'CGN-2015-001'!A111:I5258,4,0)),0,VLOOKUP(A112,'CGN-2015-001'!A111:I5258,4,0))</f>
        <v>0</v>
      </c>
      <c r="E112" s="45">
        <f>IF(ISERROR(VLOOKUP(A112,[3]Hoja1!$A$1:$F$369,4,0)),0,VLOOKUP(A112,[3]Hoja1!$A$1:$F$369,4,0))</f>
        <v>0</v>
      </c>
      <c r="F112" s="45">
        <f>IF(ISERROR(VLOOKUP(A112,[3]Hoja1!$A$1:$F$369,5,0)),0,VLOOKUP(A112,[3]Hoja1!$A$1:$F$369,5,0))</f>
        <v>0</v>
      </c>
      <c r="G112" s="102">
        <f>IF(ISERROR(VLOOKUP(A112,'CGN-2015-001'!A111:I5258,7,0)),0,VLOOKUP(A112,'CGN-2015-001'!A111:I5258,7,0))</f>
        <v>0</v>
      </c>
      <c r="H112" s="44"/>
      <c r="I112" s="46"/>
      <c r="J112" s="113">
        <f t="shared" si="5"/>
        <v>0</v>
      </c>
      <c r="K112" s="114">
        <f t="shared" si="6"/>
        <v>0</v>
      </c>
      <c r="L112" s="31">
        <f t="shared" si="7"/>
        <v>0</v>
      </c>
      <c r="M112" s="1">
        <f t="shared" si="8"/>
        <v>0</v>
      </c>
      <c r="N112" s="1">
        <f t="shared" si="9"/>
        <v>6</v>
      </c>
    </row>
    <row r="113" spans="1:14" ht="16.5" hidden="1" thickBot="1" x14ac:dyDescent="0.3">
      <c r="A113" s="26">
        <v>122212</v>
      </c>
      <c r="B113" s="42">
        <v>122212</v>
      </c>
      <c r="C113" s="43" t="s">
        <v>86</v>
      </c>
      <c r="D113" s="99">
        <f>IF(ISERROR(VLOOKUP(A113,'CGN-2015-001'!A112:I5259,4,0)),0,VLOOKUP(A113,'CGN-2015-001'!A112:I5259,4,0))</f>
        <v>0</v>
      </c>
      <c r="E113" s="45">
        <f>IF(ISERROR(VLOOKUP(A113,[3]Hoja1!$A$1:$F$369,4,0)),0,VLOOKUP(A113,[3]Hoja1!$A$1:$F$369,4,0))</f>
        <v>0</v>
      </c>
      <c r="F113" s="45">
        <f>IF(ISERROR(VLOOKUP(A113,[3]Hoja1!$A$1:$F$369,5,0)),0,VLOOKUP(A113,[3]Hoja1!$A$1:$F$369,5,0))</f>
        <v>0</v>
      </c>
      <c r="G113" s="102">
        <f>IF(ISERROR(VLOOKUP(A113,'CGN-2015-001'!A112:I5259,7,0)),0,VLOOKUP(A113,'CGN-2015-001'!A112:I5259,7,0))</f>
        <v>0</v>
      </c>
      <c r="H113" s="44"/>
      <c r="I113" s="46"/>
      <c r="J113" s="113">
        <f t="shared" si="5"/>
        <v>0</v>
      </c>
      <c r="K113" s="114">
        <f t="shared" si="6"/>
        <v>0</v>
      </c>
      <c r="L113" s="31">
        <f t="shared" si="7"/>
        <v>0</v>
      </c>
      <c r="M113" s="1">
        <f t="shared" si="8"/>
        <v>0</v>
      </c>
      <c r="N113" s="1">
        <f t="shared" si="9"/>
        <v>6</v>
      </c>
    </row>
    <row r="114" spans="1:14" ht="16.5" hidden="1" thickBot="1" x14ac:dyDescent="0.3">
      <c r="A114" s="26">
        <v>122213</v>
      </c>
      <c r="B114" s="42">
        <v>122213</v>
      </c>
      <c r="C114" s="43" t="s">
        <v>67</v>
      </c>
      <c r="D114" s="99">
        <f>IF(ISERROR(VLOOKUP(A114,'CGN-2015-001'!A113:I5260,4,0)),0,VLOOKUP(A114,'CGN-2015-001'!A113:I5260,4,0))</f>
        <v>0</v>
      </c>
      <c r="E114" s="45">
        <f>IF(ISERROR(VLOOKUP(A114,[3]Hoja1!$A$1:$F$369,4,0)),0,VLOOKUP(A114,[3]Hoja1!$A$1:$F$369,4,0))</f>
        <v>0</v>
      </c>
      <c r="F114" s="45">
        <f>IF(ISERROR(VLOOKUP(A114,[3]Hoja1!$A$1:$F$369,5,0)),0,VLOOKUP(A114,[3]Hoja1!$A$1:$F$369,5,0))</f>
        <v>0</v>
      </c>
      <c r="G114" s="102">
        <f>IF(ISERROR(VLOOKUP(A114,'CGN-2015-001'!A113:I5260,7,0)),0,VLOOKUP(A114,'CGN-2015-001'!A113:I5260,7,0))</f>
        <v>0</v>
      </c>
      <c r="H114" s="44"/>
      <c r="I114" s="46"/>
      <c r="J114" s="113">
        <f t="shared" si="5"/>
        <v>0</v>
      </c>
      <c r="K114" s="114">
        <f t="shared" si="6"/>
        <v>0</v>
      </c>
      <c r="L114" s="31">
        <f t="shared" si="7"/>
        <v>0</v>
      </c>
      <c r="M114" s="1">
        <f t="shared" si="8"/>
        <v>0</v>
      </c>
      <c r="N114" s="1">
        <f t="shared" si="9"/>
        <v>6</v>
      </c>
    </row>
    <row r="115" spans="1:14" ht="16.5" hidden="1" thickBot="1" x14ac:dyDescent="0.3">
      <c r="A115" s="26">
        <v>122214</v>
      </c>
      <c r="B115" s="42">
        <v>122214</v>
      </c>
      <c r="C115" s="43" t="s">
        <v>68</v>
      </c>
      <c r="D115" s="99">
        <f>IF(ISERROR(VLOOKUP(A115,'CGN-2015-001'!A114:I5261,4,0)),0,VLOOKUP(A115,'CGN-2015-001'!A114:I5261,4,0))</f>
        <v>0</v>
      </c>
      <c r="E115" s="45">
        <f>IF(ISERROR(VLOOKUP(A115,[3]Hoja1!$A$1:$F$369,4,0)),0,VLOOKUP(A115,[3]Hoja1!$A$1:$F$369,4,0))</f>
        <v>0</v>
      </c>
      <c r="F115" s="45">
        <f>IF(ISERROR(VLOOKUP(A115,[3]Hoja1!$A$1:$F$369,5,0)),0,VLOOKUP(A115,[3]Hoja1!$A$1:$F$369,5,0))</f>
        <v>0</v>
      </c>
      <c r="G115" s="102">
        <f>IF(ISERROR(VLOOKUP(A115,'CGN-2015-001'!A114:I5261,7,0)),0,VLOOKUP(A115,'CGN-2015-001'!A114:I5261,7,0))</f>
        <v>0</v>
      </c>
      <c r="H115" s="44"/>
      <c r="I115" s="46"/>
      <c r="J115" s="113">
        <f t="shared" si="5"/>
        <v>0</v>
      </c>
      <c r="K115" s="114">
        <f t="shared" si="6"/>
        <v>0</v>
      </c>
      <c r="L115" s="31">
        <f t="shared" si="7"/>
        <v>0</v>
      </c>
      <c r="M115" s="1">
        <f t="shared" si="8"/>
        <v>0</v>
      </c>
      <c r="N115" s="1">
        <f t="shared" si="9"/>
        <v>6</v>
      </c>
    </row>
    <row r="116" spans="1:14" ht="16.5" hidden="1" thickBot="1" x14ac:dyDescent="0.3">
      <c r="A116" s="26">
        <v>122215</v>
      </c>
      <c r="B116" s="42">
        <v>122215</v>
      </c>
      <c r="C116" s="43" t="s">
        <v>69</v>
      </c>
      <c r="D116" s="99">
        <f>IF(ISERROR(VLOOKUP(A116,'CGN-2015-001'!A115:I5262,4,0)),0,VLOOKUP(A116,'CGN-2015-001'!A115:I5262,4,0))</f>
        <v>0</v>
      </c>
      <c r="E116" s="45">
        <f>IF(ISERROR(VLOOKUP(A116,[3]Hoja1!$A$1:$F$369,4,0)),0,VLOOKUP(A116,[3]Hoja1!$A$1:$F$369,4,0))</f>
        <v>0</v>
      </c>
      <c r="F116" s="45">
        <f>IF(ISERROR(VLOOKUP(A116,[3]Hoja1!$A$1:$F$369,5,0)),0,VLOOKUP(A116,[3]Hoja1!$A$1:$F$369,5,0))</f>
        <v>0</v>
      </c>
      <c r="G116" s="102">
        <f>IF(ISERROR(VLOOKUP(A116,'CGN-2015-001'!A115:I5262,7,0)),0,VLOOKUP(A116,'CGN-2015-001'!A115:I5262,7,0))</f>
        <v>0</v>
      </c>
      <c r="H116" s="44"/>
      <c r="I116" s="46"/>
      <c r="J116" s="113">
        <f t="shared" si="5"/>
        <v>0</v>
      </c>
      <c r="K116" s="114">
        <f t="shared" si="6"/>
        <v>0</v>
      </c>
      <c r="L116" s="31">
        <f t="shared" si="7"/>
        <v>0</v>
      </c>
      <c r="M116" s="1">
        <f t="shared" si="8"/>
        <v>0</v>
      </c>
      <c r="N116" s="1">
        <f t="shared" si="9"/>
        <v>6</v>
      </c>
    </row>
    <row r="117" spans="1:14" ht="16.5" hidden="1" thickBot="1" x14ac:dyDescent="0.3">
      <c r="A117" s="26">
        <v>122216</v>
      </c>
      <c r="B117" s="42">
        <v>122216</v>
      </c>
      <c r="C117" s="43" t="s">
        <v>88</v>
      </c>
      <c r="D117" s="99">
        <f>IF(ISERROR(VLOOKUP(A117,'CGN-2015-001'!A116:I5263,4,0)),0,VLOOKUP(A117,'CGN-2015-001'!A116:I5263,4,0))</f>
        <v>0</v>
      </c>
      <c r="E117" s="45">
        <f>IF(ISERROR(VLOOKUP(A117,[3]Hoja1!$A$1:$F$369,4,0)),0,VLOOKUP(A117,[3]Hoja1!$A$1:$F$369,4,0))</f>
        <v>0</v>
      </c>
      <c r="F117" s="45">
        <f>IF(ISERROR(VLOOKUP(A117,[3]Hoja1!$A$1:$F$369,5,0)),0,VLOOKUP(A117,[3]Hoja1!$A$1:$F$369,5,0))</f>
        <v>0</v>
      </c>
      <c r="G117" s="102">
        <f>IF(ISERROR(VLOOKUP(A117,'CGN-2015-001'!A116:I5263,7,0)),0,VLOOKUP(A117,'CGN-2015-001'!A116:I5263,7,0))</f>
        <v>0</v>
      </c>
      <c r="H117" s="44"/>
      <c r="I117" s="46"/>
      <c r="J117" s="113">
        <f t="shared" si="5"/>
        <v>0</v>
      </c>
      <c r="K117" s="114">
        <f t="shared" si="6"/>
        <v>0</v>
      </c>
      <c r="L117" s="31">
        <f t="shared" si="7"/>
        <v>0</v>
      </c>
      <c r="M117" s="1">
        <f t="shared" si="8"/>
        <v>0</v>
      </c>
      <c r="N117" s="1">
        <f t="shared" si="9"/>
        <v>6</v>
      </c>
    </row>
    <row r="118" spans="1:14" ht="16.5" hidden="1" thickBot="1" x14ac:dyDescent="0.3">
      <c r="A118" s="26">
        <v>122217</v>
      </c>
      <c r="B118" s="42">
        <v>122217</v>
      </c>
      <c r="C118" s="43" t="s">
        <v>70</v>
      </c>
      <c r="D118" s="99">
        <f>IF(ISERROR(VLOOKUP(A118,'CGN-2015-001'!A117:I5264,4,0)),0,VLOOKUP(A118,'CGN-2015-001'!A117:I5264,4,0))</f>
        <v>0</v>
      </c>
      <c r="E118" s="45">
        <f>IF(ISERROR(VLOOKUP(A118,[3]Hoja1!$A$1:$F$369,4,0)),0,VLOOKUP(A118,[3]Hoja1!$A$1:$F$369,4,0))</f>
        <v>0</v>
      </c>
      <c r="F118" s="45">
        <f>IF(ISERROR(VLOOKUP(A118,[3]Hoja1!$A$1:$F$369,5,0)),0,VLOOKUP(A118,[3]Hoja1!$A$1:$F$369,5,0))</f>
        <v>0</v>
      </c>
      <c r="G118" s="102">
        <f>IF(ISERROR(VLOOKUP(A118,'CGN-2015-001'!A117:I5264,7,0)),0,VLOOKUP(A118,'CGN-2015-001'!A117:I5264,7,0))</f>
        <v>0</v>
      </c>
      <c r="H118" s="44"/>
      <c r="I118" s="46"/>
      <c r="J118" s="113">
        <f t="shared" si="5"/>
        <v>0</v>
      </c>
      <c r="K118" s="114">
        <f t="shared" si="6"/>
        <v>0</v>
      </c>
      <c r="L118" s="31">
        <f t="shared" si="7"/>
        <v>0</v>
      </c>
      <c r="M118" s="1">
        <f t="shared" si="8"/>
        <v>0</v>
      </c>
      <c r="N118" s="1">
        <f t="shared" si="9"/>
        <v>6</v>
      </c>
    </row>
    <row r="119" spans="1:14" ht="16.5" hidden="1" thickBot="1" x14ac:dyDescent="0.3">
      <c r="A119" s="26">
        <v>122290</v>
      </c>
      <c r="B119" s="120">
        <v>122290</v>
      </c>
      <c r="C119" s="121" t="s">
        <v>101</v>
      </c>
      <c r="D119" s="99">
        <f>IF(ISERROR(VLOOKUP(A119,'CGN-2015-001'!A118:I5265,4,0)),0,VLOOKUP(A119,'CGN-2015-001'!A118:I5265,4,0))</f>
        <v>0</v>
      </c>
      <c r="E119" s="45">
        <f>IF(ISERROR(VLOOKUP(A119,[3]Hoja1!$A$1:$F$369,4,0)),0,VLOOKUP(A119,[3]Hoja1!$A$1:$F$369,4,0))</f>
        <v>0</v>
      </c>
      <c r="F119" s="45">
        <f>IF(ISERROR(VLOOKUP(A119,[3]Hoja1!$A$1:$F$369,5,0)),0,VLOOKUP(A119,[3]Hoja1!$A$1:$F$369,5,0))</f>
        <v>0</v>
      </c>
      <c r="G119" s="102">
        <f>IF(ISERROR(VLOOKUP(A119,'CGN-2015-001'!A118:I5265,7,0)),0,VLOOKUP(A119,'CGN-2015-001'!A118:I5265,7,0))</f>
        <v>0</v>
      </c>
      <c r="H119" s="44"/>
      <c r="I119" s="46"/>
      <c r="J119" s="113">
        <f t="shared" si="5"/>
        <v>0</v>
      </c>
      <c r="K119" s="114">
        <f t="shared" si="6"/>
        <v>0</v>
      </c>
      <c r="L119" s="31">
        <f t="shared" si="7"/>
        <v>0</v>
      </c>
      <c r="M119" s="1">
        <f t="shared" si="8"/>
        <v>0</v>
      </c>
      <c r="N119" s="1">
        <f t="shared" si="9"/>
        <v>6</v>
      </c>
    </row>
    <row r="120" spans="1:14" ht="16.5" hidden="1" thickBot="1" x14ac:dyDescent="0.3">
      <c r="A120" s="26">
        <v>1223</v>
      </c>
      <c r="B120" s="130">
        <v>122300</v>
      </c>
      <c r="C120" s="131" t="s">
        <v>102</v>
      </c>
      <c r="D120" s="468">
        <f>IF(ISERROR(VLOOKUP(A120,'CGN-2015-001'!A119:I5266,4,0)),0,VLOOKUP(A120,'CGN-2015-001'!A119:I5266,4,0))</f>
        <v>110025528656.98</v>
      </c>
      <c r="E120" s="109">
        <f>IF(ISERROR(VLOOKUP(A120,[3]Hoja1!$A$1:$F$369,4,0)),0,VLOOKUP(A120,[3]Hoja1!$A$1:$F$369,4,0))</f>
        <v>59246423371</v>
      </c>
      <c r="F120" s="110">
        <f>IF(ISERROR(VLOOKUP(A120,[3]Hoja1!$A$1:$F$369,5,0)),0,VLOOKUP(A120,[3]Hoja1!$A$1:$F$369,5,0))</f>
        <v>43517722620</v>
      </c>
      <c r="G120" s="469">
        <f>IF(ISERROR(VLOOKUP(A120,'CGN-2015-001'!A119:I5266,7,0)),0,VLOOKUP(A120,'CGN-2015-001'!A119:I5266,7,0))</f>
        <v>105061843136.61002</v>
      </c>
      <c r="H120" s="109">
        <f>+H122</f>
        <v>105061843136.61002</v>
      </c>
      <c r="I120" s="110">
        <v>0</v>
      </c>
      <c r="J120" s="474">
        <f t="shared" si="5"/>
        <v>4963685520.3699799</v>
      </c>
      <c r="K120" s="475">
        <f t="shared" si="6"/>
        <v>4.7245368748345618E-2</v>
      </c>
      <c r="L120" s="31">
        <f t="shared" si="7"/>
        <v>0</v>
      </c>
      <c r="M120" s="1">
        <f t="shared" si="8"/>
        <v>1</v>
      </c>
      <c r="N120" s="1">
        <f t="shared" si="9"/>
        <v>4</v>
      </c>
    </row>
    <row r="121" spans="1:14" ht="16.5" hidden="1" thickBot="1" x14ac:dyDescent="0.3">
      <c r="A121" s="26">
        <v>122301</v>
      </c>
      <c r="B121" s="111">
        <v>122301</v>
      </c>
      <c r="C121" s="112" t="s">
        <v>63</v>
      </c>
      <c r="D121" s="99">
        <f>IF(ISERROR(VLOOKUP(A121,'CGN-2015-001'!A120:I5267,4,0)),0,VLOOKUP(A121,'CGN-2015-001'!A120:I5267,4,0))</f>
        <v>0</v>
      </c>
      <c r="E121" s="45">
        <f>IF(ISERROR(VLOOKUP(A121,[3]Hoja1!$A$1:$F$369,4,0)),0,VLOOKUP(A121,[3]Hoja1!$A$1:$F$369,4,0))</f>
        <v>0</v>
      </c>
      <c r="F121" s="45">
        <f>IF(ISERROR(VLOOKUP(A121,[3]Hoja1!$A$1:$F$369,5,0)),0,VLOOKUP(A121,[3]Hoja1!$A$1:$F$369,5,0))</f>
        <v>0</v>
      </c>
      <c r="G121" s="102">
        <f>IF(ISERROR(VLOOKUP(A121,'CGN-2015-001'!A120:I5267,7,0)),0,VLOOKUP(A121,'CGN-2015-001'!A120:I5267,7,0))</f>
        <v>0</v>
      </c>
      <c r="H121" s="44"/>
      <c r="I121" s="46"/>
      <c r="J121" s="113">
        <f t="shared" si="5"/>
        <v>0</v>
      </c>
      <c r="K121" s="114">
        <f t="shared" si="6"/>
        <v>0</v>
      </c>
      <c r="L121" s="31">
        <f t="shared" si="7"/>
        <v>0</v>
      </c>
      <c r="M121" s="1">
        <f t="shared" si="8"/>
        <v>0</v>
      </c>
      <c r="N121" s="1">
        <f t="shared" si="9"/>
        <v>6</v>
      </c>
    </row>
    <row r="122" spans="1:14" ht="15.75" customHeight="1" thickBot="1" x14ac:dyDescent="0.25">
      <c r="A122" s="26">
        <v>122302</v>
      </c>
      <c r="B122" s="558">
        <v>122302</v>
      </c>
      <c r="C122" s="559" t="s">
        <v>65</v>
      </c>
      <c r="D122" s="560">
        <f>IF(ISERROR(VLOOKUP(A122,'CGN-2015-001'!A121:I5268,4,0)),0,VLOOKUP(A122,'CGN-2015-001'!A121:I5268,4,0))</f>
        <v>110025528656.98</v>
      </c>
      <c r="E122" s="561">
        <f>IF(ISERROR(VLOOKUP(A122,[3]Hoja1!$A$1:$F$369,4,0)),0,VLOOKUP(A122,[3]Hoja1!$A$1:$F$369,4,0))</f>
        <v>59246423371</v>
      </c>
      <c r="F122" s="562">
        <f>IF(ISERROR(VLOOKUP(A122,[3]Hoja1!$A$1:$F$369,5,0)),0,VLOOKUP(A122,[3]Hoja1!$A$1:$F$369,5,0))</f>
        <v>43517722620</v>
      </c>
      <c r="G122" s="563">
        <f>IF(ISERROR(VLOOKUP(A122,'CGN-2015-001'!A121:I5268,7,0)),0,VLOOKUP(A122,'CGN-2015-001'!A121:I5268,7,0))</f>
        <v>105061843136.61002</v>
      </c>
      <c r="H122" s="115">
        <f>+G122</f>
        <v>105061843136.61002</v>
      </c>
      <c r="I122" s="562">
        <v>0</v>
      </c>
      <c r="J122" s="564">
        <f t="shared" si="5"/>
        <v>4963685520.3699799</v>
      </c>
      <c r="K122" s="565">
        <f t="shared" si="6"/>
        <v>4.7245368748345618E-2</v>
      </c>
      <c r="L122" s="31">
        <f t="shared" si="7"/>
        <v>0</v>
      </c>
      <c r="M122" s="1">
        <f t="shared" si="8"/>
        <v>1</v>
      </c>
      <c r="N122" s="1">
        <f t="shared" si="9"/>
        <v>6</v>
      </c>
    </row>
    <row r="123" spans="1:14" ht="16.5" hidden="1" thickBot="1" x14ac:dyDescent="0.3">
      <c r="A123" s="26">
        <v>122303</v>
      </c>
      <c r="B123" s="126">
        <v>122303</v>
      </c>
      <c r="C123" s="127" t="s">
        <v>66</v>
      </c>
      <c r="D123" s="99">
        <f>IF(ISERROR(VLOOKUP(A123,'CGN-2015-001'!A122:I5269,4,0)),0,VLOOKUP(A123,'CGN-2015-001'!A122:I5269,4,0))</f>
        <v>0</v>
      </c>
      <c r="E123" s="45">
        <f>IF(ISERROR(VLOOKUP(A123,[3]Hoja1!$A$1:$F$369,4,0)),0,VLOOKUP(A123,[3]Hoja1!$A$1:$F$369,4,0))</f>
        <v>0</v>
      </c>
      <c r="F123" s="45">
        <f>IF(ISERROR(VLOOKUP(A123,[3]Hoja1!$A$1:$F$369,5,0)),0,VLOOKUP(A123,[3]Hoja1!$A$1:$F$369,5,0))</f>
        <v>0</v>
      </c>
      <c r="G123" s="102">
        <f>IF(ISERROR(VLOOKUP(A123,'CGN-2015-001'!A122:I5269,7,0)),0,VLOOKUP(A123,'CGN-2015-001'!A122:I5269,7,0))</f>
        <v>0</v>
      </c>
      <c r="H123" s="44"/>
      <c r="I123" s="46"/>
      <c r="J123" s="113">
        <f t="shared" si="5"/>
        <v>0</v>
      </c>
      <c r="K123" s="114">
        <f t="shared" si="6"/>
        <v>0</v>
      </c>
      <c r="L123" s="31">
        <f t="shared" si="7"/>
        <v>0</v>
      </c>
      <c r="M123" s="1">
        <f t="shared" si="8"/>
        <v>0</v>
      </c>
      <c r="N123" s="1">
        <f t="shared" si="9"/>
        <v>6</v>
      </c>
    </row>
    <row r="124" spans="1:14" ht="16.5" hidden="1" thickBot="1" x14ac:dyDescent="0.3">
      <c r="A124" s="26">
        <v>122304</v>
      </c>
      <c r="B124" s="42">
        <v>122304</v>
      </c>
      <c r="C124" s="43" t="s">
        <v>64</v>
      </c>
      <c r="D124" s="99">
        <f>IF(ISERROR(VLOOKUP(A124,'CGN-2015-001'!A123:I5270,4,0)),0,VLOOKUP(A124,'CGN-2015-001'!A123:I5270,4,0))</f>
        <v>0</v>
      </c>
      <c r="E124" s="45">
        <f>IF(ISERROR(VLOOKUP(A124,[3]Hoja1!$A$1:$F$369,4,0)),0,VLOOKUP(A124,[3]Hoja1!$A$1:$F$369,4,0))</f>
        <v>0</v>
      </c>
      <c r="F124" s="45">
        <f>IF(ISERROR(VLOOKUP(A124,[3]Hoja1!$A$1:$F$369,5,0)),0,VLOOKUP(A124,[3]Hoja1!$A$1:$F$369,5,0))</f>
        <v>0</v>
      </c>
      <c r="G124" s="102">
        <f>IF(ISERROR(VLOOKUP(A124,'CGN-2015-001'!A123:I5270,7,0)),0,VLOOKUP(A124,'CGN-2015-001'!A123:I5270,7,0))</f>
        <v>0</v>
      </c>
      <c r="H124" s="44"/>
      <c r="I124" s="46"/>
      <c r="J124" s="113">
        <f t="shared" si="5"/>
        <v>0</v>
      </c>
      <c r="K124" s="114">
        <f t="shared" si="6"/>
        <v>0</v>
      </c>
      <c r="L124" s="31">
        <f t="shared" si="7"/>
        <v>0</v>
      </c>
      <c r="M124" s="1">
        <f t="shared" si="8"/>
        <v>0</v>
      </c>
      <c r="N124" s="1">
        <f t="shared" si="9"/>
        <v>6</v>
      </c>
    </row>
    <row r="125" spans="1:14" ht="16.5" hidden="1" thickBot="1" x14ac:dyDescent="0.3">
      <c r="A125" s="26">
        <v>122305</v>
      </c>
      <c r="B125" s="42">
        <v>122305</v>
      </c>
      <c r="C125" s="43" t="s">
        <v>86</v>
      </c>
      <c r="D125" s="99">
        <f>IF(ISERROR(VLOOKUP(A125,'CGN-2015-001'!A124:I5271,4,0)),0,VLOOKUP(A125,'CGN-2015-001'!A124:I5271,4,0))</f>
        <v>0</v>
      </c>
      <c r="E125" s="45">
        <f>IF(ISERROR(VLOOKUP(A125,[3]Hoja1!$A$1:$F$369,4,0)),0,VLOOKUP(A125,[3]Hoja1!$A$1:$F$369,4,0))</f>
        <v>0</v>
      </c>
      <c r="F125" s="45">
        <f>IF(ISERROR(VLOOKUP(A125,[3]Hoja1!$A$1:$F$369,5,0)),0,VLOOKUP(A125,[3]Hoja1!$A$1:$F$369,5,0))</f>
        <v>0</v>
      </c>
      <c r="G125" s="102">
        <f>IF(ISERROR(VLOOKUP(A125,'CGN-2015-001'!A124:I5271,7,0)),0,VLOOKUP(A125,'CGN-2015-001'!A124:I5271,7,0))</f>
        <v>0</v>
      </c>
      <c r="H125" s="44"/>
      <c r="I125" s="46"/>
      <c r="J125" s="113">
        <f t="shared" si="5"/>
        <v>0</v>
      </c>
      <c r="K125" s="114">
        <f t="shared" si="6"/>
        <v>0</v>
      </c>
      <c r="L125" s="31">
        <f t="shared" si="7"/>
        <v>0</v>
      </c>
      <c r="M125" s="1">
        <f t="shared" si="8"/>
        <v>0</v>
      </c>
      <c r="N125" s="1">
        <f t="shared" si="9"/>
        <v>6</v>
      </c>
    </row>
    <row r="126" spans="1:14" ht="16.5" hidden="1" thickBot="1" x14ac:dyDescent="0.3">
      <c r="A126" s="26">
        <v>122306</v>
      </c>
      <c r="B126" s="42">
        <v>122306</v>
      </c>
      <c r="C126" s="43" t="s">
        <v>67</v>
      </c>
      <c r="D126" s="99">
        <f>IF(ISERROR(VLOOKUP(A126,'CGN-2015-001'!A125:I5272,4,0)),0,VLOOKUP(A126,'CGN-2015-001'!A125:I5272,4,0))</f>
        <v>0</v>
      </c>
      <c r="E126" s="45">
        <f>IF(ISERROR(VLOOKUP(A126,[3]Hoja1!$A$1:$F$369,4,0)),0,VLOOKUP(A126,[3]Hoja1!$A$1:$F$369,4,0))</f>
        <v>0</v>
      </c>
      <c r="F126" s="45">
        <f>IF(ISERROR(VLOOKUP(A126,[3]Hoja1!$A$1:$F$369,5,0)),0,VLOOKUP(A126,[3]Hoja1!$A$1:$F$369,5,0))</f>
        <v>0</v>
      </c>
      <c r="G126" s="102">
        <f>IF(ISERROR(VLOOKUP(A126,'CGN-2015-001'!A125:I5272,7,0)),0,VLOOKUP(A126,'CGN-2015-001'!A125:I5272,7,0))</f>
        <v>0</v>
      </c>
      <c r="H126" s="44"/>
      <c r="I126" s="46"/>
      <c r="J126" s="113">
        <f t="shared" si="5"/>
        <v>0</v>
      </c>
      <c r="K126" s="114">
        <f t="shared" si="6"/>
        <v>0</v>
      </c>
      <c r="L126" s="31">
        <f t="shared" si="7"/>
        <v>0</v>
      </c>
      <c r="M126" s="1">
        <f t="shared" si="8"/>
        <v>0</v>
      </c>
      <c r="N126" s="1">
        <f t="shared" si="9"/>
        <v>6</v>
      </c>
    </row>
    <row r="127" spans="1:14" ht="16.5" hidden="1" thickBot="1" x14ac:dyDescent="0.3">
      <c r="A127" s="26">
        <v>122307</v>
      </c>
      <c r="B127" s="42">
        <v>122307</v>
      </c>
      <c r="C127" s="43" t="s">
        <v>68</v>
      </c>
      <c r="D127" s="99">
        <f>IF(ISERROR(VLOOKUP(A127,'CGN-2015-001'!A126:I5273,4,0)),0,VLOOKUP(A127,'CGN-2015-001'!A126:I5273,4,0))</f>
        <v>0</v>
      </c>
      <c r="E127" s="45">
        <f>IF(ISERROR(VLOOKUP(A127,[3]Hoja1!$A$1:$F$369,4,0)),0,VLOOKUP(A127,[3]Hoja1!$A$1:$F$369,4,0))</f>
        <v>0</v>
      </c>
      <c r="F127" s="45">
        <f>IF(ISERROR(VLOOKUP(A127,[3]Hoja1!$A$1:$F$369,5,0)),0,VLOOKUP(A127,[3]Hoja1!$A$1:$F$369,5,0))</f>
        <v>0</v>
      </c>
      <c r="G127" s="102">
        <f>IF(ISERROR(VLOOKUP(A127,'CGN-2015-001'!A126:I5273,7,0)),0,VLOOKUP(A127,'CGN-2015-001'!A126:I5273,7,0))</f>
        <v>0</v>
      </c>
      <c r="H127" s="44"/>
      <c r="I127" s="46"/>
      <c r="J127" s="113">
        <f t="shared" si="5"/>
        <v>0</v>
      </c>
      <c r="K127" s="114">
        <f t="shared" si="6"/>
        <v>0</v>
      </c>
      <c r="L127" s="31">
        <f t="shared" si="7"/>
        <v>0</v>
      </c>
      <c r="M127" s="1">
        <f t="shared" si="8"/>
        <v>0</v>
      </c>
      <c r="N127" s="1">
        <f t="shared" si="9"/>
        <v>6</v>
      </c>
    </row>
    <row r="128" spans="1:14" ht="16.5" hidden="1" thickBot="1" x14ac:dyDescent="0.3">
      <c r="A128" s="26">
        <v>122308</v>
      </c>
      <c r="B128" s="42">
        <v>122308</v>
      </c>
      <c r="C128" s="43" t="s">
        <v>69</v>
      </c>
      <c r="D128" s="99">
        <f>IF(ISERROR(VLOOKUP(A128,'CGN-2015-001'!A127:I5274,4,0)),0,VLOOKUP(A128,'CGN-2015-001'!A127:I5274,4,0))</f>
        <v>0</v>
      </c>
      <c r="E128" s="45">
        <f>IF(ISERROR(VLOOKUP(A128,[3]Hoja1!$A$1:$F$369,4,0)),0,VLOOKUP(A128,[3]Hoja1!$A$1:$F$369,4,0))</f>
        <v>0</v>
      </c>
      <c r="F128" s="45">
        <f>IF(ISERROR(VLOOKUP(A128,[3]Hoja1!$A$1:$F$369,5,0)),0,VLOOKUP(A128,[3]Hoja1!$A$1:$F$369,5,0))</f>
        <v>0</v>
      </c>
      <c r="G128" s="102">
        <f>IF(ISERROR(VLOOKUP(A128,'CGN-2015-001'!A127:I5274,7,0)),0,VLOOKUP(A128,'CGN-2015-001'!A127:I5274,7,0))</f>
        <v>0</v>
      </c>
      <c r="H128" s="44"/>
      <c r="I128" s="46"/>
      <c r="J128" s="113">
        <f t="shared" si="5"/>
        <v>0</v>
      </c>
      <c r="K128" s="114">
        <f t="shared" si="6"/>
        <v>0</v>
      </c>
      <c r="L128" s="31">
        <f t="shared" si="7"/>
        <v>0</v>
      </c>
      <c r="M128" s="1">
        <f t="shared" si="8"/>
        <v>0</v>
      </c>
      <c r="N128" s="1">
        <f t="shared" si="9"/>
        <v>6</v>
      </c>
    </row>
    <row r="129" spans="1:14" ht="16.5" hidden="1" thickBot="1" x14ac:dyDescent="0.3">
      <c r="A129" s="26">
        <v>122310</v>
      </c>
      <c r="B129" s="42">
        <v>122310</v>
      </c>
      <c r="C129" s="43" t="s">
        <v>88</v>
      </c>
      <c r="D129" s="99">
        <f>IF(ISERROR(VLOOKUP(A129,'CGN-2015-001'!A128:I5275,4,0)),0,VLOOKUP(A129,'CGN-2015-001'!A128:I5275,4,0))</f>
        <v>0</v>
      </c>
      <c r="E129" s="45">
        <f>IF(ISERROR(VLOOKUP(A129,[3]Hoja1!$A$1:$F$369,4,0)),0,VLOOKUP(A129,[3]Hoja1!$A$1:$F$369,4,0))</f>
        <v>0</v>
      </c>
      <c r="F129" s="45">
        <f>IF(ISERROR(VLOOKUP(A129,[3]Hoja1!$A$1:$F$369,5,0)),0,VLOOKUP(A129,[3]Hoja1!$A$1:$F$369,5,0))</f>
        <v>0</v>
      </c>
      <c r="G129" s="102">
        <f>IF(ISERROR(VLOOKUP(A129,'CGN-2015-001'!A128:I5275,7,0)),0,VLOOKUP(A129,'CGN-2015-001'!A128:I5275,7,0))</f>
        <v>0</v>
      </c>
      <c r="H129" s="44"/>
      <c r="I129" s="46"/>
      <c r="J129" s="113">
        <f t="shared" si="5"/>
        <v>0</v>
      </c>
      <c r="K129" s="114">
        <f t="shared" si="6"/>
        <v>0</v>
      </c>
      <c r="L129" s="31">
        <f t="shared" si="7"/>
        <v>0</v>
      </c>
      <c r="M129" s="1">
        <f t="shared" si="8"/>
        <v>0</v>
      </c>
      <c r="N129" s="1">
        <f t="shared" si="9"/>
        <v>6</v>
      </c>
    </row>
    <row r="130" spans="1:14" ht="16.5" hidden="1" thickBot="1" x14ac:dyDescent="0.3">
      <c r="A130" s="26">
        <v>122311</v>
      </c>
      <c r="B130" s="42">
        <v>122311</v>
      </c>
      <c r="C130" s="43" t="s">
        <v>70</v>
      </c>
      <c r="D130" s="99">
        <f>IF(ISERROR(VLOOKUP(A130,'CGN-2015-001'!A129:I5276,4,0)),0,VLOOKUP(A130,'CGN-2015-001'!A129:I5276,4,0))</f>
        <v>0</v>
      </c>
      <c r="E130" s="45">
        <f>IF(ISERROR(VLOOKUP(A130,[3]Hoja1!$A$1:$F$369,4,0)),0,VLOOKUP(A130,[3]Hoja1!$A$1:$F$369,4,0))</f>
        <v>0</v>
      </c>
      <c r="F130" s="45">
        <f>IF(ISERROR(VLOOKUP(A130,[3]Hoja1!$A$1:$F$369,5,0)),0,VLOOKUP(A130,[3]Hoja1!$A$1:$F$369,5,0))</f>
        <v>0</v>
      </c>
      <c r="G130" s="102">
        <f>IF(ISERROR(VLOOKUP(A130,'CGN-2015-001'!A129:I5276,7,0)),0,VLOOKUP(A130,'CGN-2015-001'!A129:I5276,7,0))</f>
        <v>0</v>
      </c>
      <c r="H130" s="44"/>
      <c r="I130" s="46"/>
      <c r="J130" s="113">
        <f t="shared" si="5"/>
        <v>0</v>
      </c>
      <c r="K130" s="114">
        <f t="shared" si="6"/>
        <v>0</v>
      </c>
      <c r="L130" s="31">
        <f t="shared" si="7"/>
        <v>0</v>
      </c>
      <c r="M130" s="1">
        <f t="shared" si="8"/>
        <v>0</v>
      </c>
      <c r="N130" s="1">
        <f t="shared" si="9"/>
        <v>6</v>
      </c>
    </row>
    <row r="131" spans="1:14" ht="16.5" hidden="1" thickBot="1" x14ac:dyDescent="0.3">
      <c r="A131" s="26">
        <v>122312</v>
      </c>
      <c r="B131" s="42">
        <v>122312</v>
      </c>
      <c r="C131" s="43" t="s">
        <v>72</v>
      </c>
      <c r="D131" s="99">
        <f>IF(ISERROR(VLOOKUP(A131,'CGN-2015-001'!A130:I5277,4,0)),0,VLOOKUP(A131,'CGN-2015-001'!A130:I5277,4,0))</f>
        <v>0</v>
      </c>
      <c r="E131" s="45">
        <f>IF(ISERROR(VLOOKUP(A131,[3]Hoja1!$A$1:$F$369,4,0)),0,VLOOKUP(A131,[3]Hoja1!$A$1:$F$369,4,0))</f>
        <v>0</v>
      </c>
      <c r="F131" s="45">
        <f>IF(ISERROR(VLOOKUP(A131,[3]Hoja1!$A$1:$F$369,5,0)),0,VLOOKUP(A131,[3]Hoja1!$A$1:$F$369,5,0))</f>
        <v>0</v>
      </c>
      <c r="G131" s="102">
        <f>IF(ISERROR(VLOOKUP(A131,'CGN-2015-001'!A130:I5277,7,0)),0,VLOOKUP(A131,'CGN-2015-001'!A130:I5277,7,0))</f>
        <v>0</v>
      </c>
      <c r="H131" s="44"/>
      <c r="I131" s="46"/>
      <c r="J131" s="113">
        <f t="shared" si="5"/>
        <v>0</v>
      </c>
      <c r="K131" s="114">
        <f t="shared" si="6"/>
        <v>0</v>
      </c>
      <c r="L131" s="31">
        <f t="shared" si="7"/>
        <v>0</v>
      </c>
      <c r="M131" s="1">
        <f t="shared" si="8"/>
        <v>0</v>
      </c>
      <c r="N131" s="1">
        <f t="shared" si="9"/>
        <v>6</v>
      </c>
    </row>
    <row r="132" spans="1:14" ht="16.5" hidden="1" thickBot="1" x14ac:dyDescent="0.3">
      <c r="A132" s="26">
        <v>122313</v>
      </c>
      <c r="B132" s="42">
        <v>122313</v>
      </c>
      <c r="C132" s="43" t="s">
        <v>71</v>
      </c>
      <c r="D132" s="99">
        <f>IF(ISERROR(VLOOKUP(A132,'CGN-2015-001'!A131:I5278,4,0)),0,VLOOKUP(A132,'CGN-2015-001'!A131:I5278,4,0))</f>
        <v>0</v>
      </c>
      <c r="E132" s="45">
        <f>IF(ISERROR(VLOOKUP(A132,[3]Hoja1!$A$1:$F$369,4,0)),0,VLOOKUP(A132,[3]Hoja1!$A$1:$F$369,4,0))</f>
        <v>0</v>
      </c>
      <c r="F132" s="45">
        <f>IF(ISERROR(VLOOKUP(A132,[3]Hoja1!$A$1:$F$369,5,0)),0,VLOOKUP(A132,[3]Hoja1!$A$1:$F$369,5,0))</f>
        <v>0</v>
      </c>
      <c r="G132" s="102">
        <f>IF(ISERROR(VLOOKUP(A132,'CGN-2015-001'!A131:I5278,7,0)),0,VLOOKUP(A132,'CGN-2015-001'!A131:I5278,7,0))</f>
        <v>0</v>
      </c>
      <c r="H132" s="44"/>
      <c r="I132" s="46"/>
      <c r="J132" s="113">
        <f t="shared" si="5"/>
        <v>0</v>
      </c>
      <c r="K132" s="114">
        <f t="shared" si="6"/>
        <v>0</v>
      </c>
      <c r="L132" s="31">
        <f t="shared" si="7"/>
        <v>0</v>
      </c>
      <c r="M132" s="1">
        <f t="shared" si="8"/>
        <v>0</v>
      </c>
      <c r="N132" s="1">
        <f t="shared" si="9"/>
        <v>6</v>
      </c>
    </row>
    <row r="133" spans="1:14" ht="16.5" hidden="1" thickBot="1" x14ac:dyDescent="0.3">
      <c r="A133" s="26">
        <v>122390</v>
      </c>
      <c r="B133" s="120">
        <v>122390</v>
      </c>
      <c r="C133" s="121" t="s">
        <v>103</v>
      </c>
      <c r="D133" s="99">
        <f>IF(ISERROR(VLOOKUP(A133,'CGN-2015-001'!A132:I5279,4,0)),0,VLOOKUP(A133,'CGN-2015-001'!A132:I5279,4,0))</f>
        <v>0</v>
      </c>
      <c r="E133" s="45">
        <f>IF(ISERROR(VLOOKUP(A133,[3]Hoja1!$A$1:$F$369,4,0)),0,VLOOKUP(A133,[3]Hoja1!$A$1:$F$369,4,0))</f>
        <v>0</v>
      </c>
      <c r="F133" s="45">
        <f>IF(ISERROR(VLOOKUP(A133,[3]Hoja1!$A$1:$F$369,5,0)),0,VLOOKUP(A133,[3]Hoja1!$A$1:$F$369,5,0))</f>
        <v>0</v>
      </c>
      <c r="G133" s="102">
        <f>IF(ISERROR(VLOOKUP(A133,'CGN-2015-001'!A132:I5279,7,0)),0,VLOOKUP(A133,'CGN-2015-001'!A132:I5279,7,0))</f>
        <v>0</v>
      </c>
      <c r="H133" s="44"/>
      <c r="I133" s="46"/>
      <c r="J133" s="113">
        <f t="shared" si="5"/>
        <v>0</v>
      </c>
      <c r="K133" s="114">
        <f t="shared" si="6"/>
        <v>0</v>
      </c>
      <c r="L133" s="31">
        <f t="shared" si="7"/>
        <v>0</v>
      </c>
      <c r="M133" s="1">
        <f t="shared" si="8"/>
        <v>0</v>
      </c>
      <c r="N133" s="1">
        <f t="shared" si="9"/>
        <v>6</v>
      </c>
    </row>
    <row r="134" spans="1:14" ht="16.5" hidden="1" thickBot="1" x14ac:dyDescent="0.3">
      <c r="A134" s="26">
        <v>1224</v>
      </c>
      <c r="B134" s="130">
        <v>122400</v>
      </c>
      <c r="C134" s="131" t="s">
        <v>104</v>
      </c>
      <c r="D134" s="468">
        <f>IF(ISERROR(VLOOKUP(A134,'CGN-2015-001'!A133:I5280,4,0)),0,VLOOKUP(A134,'CGN-2015-001'!A133:I5280,4,0))</f>
        <v>303759490.43000001</v>
      </c>
      <c r="E134" s="109">
        <f>IF(ISERROR(VLOOKUP(A134,[3]Hoja1!$A$1:$F$369,4,0)),0,VLOOKUP(A134,[3]Hoja1!$A$1:$F$369,4,0))</f>
        <v>0</v>
      </c>
      <c r="F134" s="110">
        <f>IF(ISERROR(VLOOKUP(A134,[3]Hoja1!$A$1:$F$369,5,0)),0,VLOOKUP(A134,[3]Hoja1!$A$1:$F$369,5,0))</f>
        <v>0</v>
      </c>
      <c r="G134" s="469">
        <f>IF(ISERROR(VLOOKUP(A134,'CGN-2015-001'!A133:I5280,7,0)),0,VLOOKUP(A134,'CGN-2015-001'!A133:I5280,7,0))</f>
        <v>303759490.43000001</v>
      </c>
      <c r="H134" s="109">
        <f>IF(ISERROR(VLOOKUP(B134,'[2]CGN-2015-001'!$B$10:$I$5141,7,0)),0,VLOOKUP(B134,'[2]CGN-2015-001'!$B$10:$I$5141,7,0))</f>
        <v>0</v>
      </c>
      <c r="I134" s="110">
        <f>+I147</f>
        <v>303759490.43000001</v>
      </c>
      <c r="J134" s="474">
        <f t="shared" si="5"/>
        <v>0</v>
      </c>
      <c r="K134" s="475">
        <f t="shared" si="6"/>
        <v>0</v>
      </c>
      <c r="L134" s="31">
        <f t="shared" si="7"/>
        <v>0</v>
      </c>
      <c r="M134" s="1">
        <f t="shared" si="8"/>
        <v>1</v>
      </c>
      <c r="N134" s="1">
        <f t="shared" si="9"/>
        <v>4</v>
      </c>
    </row>
    <row r="135" spans="1:14" ht="16.5" hidden="1" thickBot="1" x14ac:dyDescent="0.3">
      <c r="A135" s="26">
        <v>122403</v>
      </c>
      <c r="B135" s="126">
        <v>122403</v>
      </c>
      <c r="C135" s="127" t="s">
        <v>66</v>
      </c>
      <c r="D135" s="99">
        <f>IF(ISERROR(VLOOKUP(A135,'CGN-2015-001'!A134:I5281,4,0)),0,VLOOKUP(A135,'CGN-2015-001'!A134:I5281,4,0))</f>
        <v>0</v>
      </c>
      <c r="E135" s="45">
        <f>IF(ISERROR(VLOOKUP(A135,[3]Hoja1!$A$1:$F$369,4,0)),0,VLOOKUP(A135,[3]Hoja1!$A$1:$F$369,4,0))</f>
        <v>0</v>
      </c>
      <c r="F135" s="45">
        <f>IF(ISERROR(VLOOKUP(A135,[3]Hoja1!$A$1:$F$369,5,0)),0,VLOOKUP(A135,[3]Hoja1!$A$1:$F$369,5,0))</f>
        <v>0</v>
      </c>
      <c r="G135" s="102">
        <f>IF(ISERROR(VLOOKUP(A135,'CGN-2015-001'!A134:I5281,7,0)),0,VLOOKUP(A135,'CGN-2015-001'!A134:I5281,7,0))</f>
        <v>0</v>
      </c>
      <c r="H135" s="44"/>
      <c r="I135" s="46"/>
      <c r="J135" s="113">
        <f t="shared" si="5"/>
        <v>0</v>
      </c>
      <c r="K135" s="114">
        <f t="shared" si="6"/>
        <v>0</v>
      </c>
      <c r="L135" s="31">
        <f t="shared" si="7"/>
        <v>0</v>
      </c>
      <c r="M135" s="1">
        <f t="shared" si="8"/>
        <v>0</v>
      </c>
      <c r="N135" s="1">
        <f t="shared" si="9"/>
        <v>6</v>
      </c>
    </row>
    <row r="136" spans="1:14" ht="16.5" hidden="1" thickBot="1" x14ac:dyDescent="0.3">
      <c r="A136" s="26">
        <v>122404</v>
      </c>
      <c r="B136" s="42">
        <v>122404</v>
      </c>
      <c r="C136" s="43" t="s">
        <v>64</v>
      </c>
      <c r="D136" s="99">
        <f>IF(ISERROR(VLOOKUP(A136,'CGN-2015-001'!A135:I5282,4,0)),0,VLOOKUP(A136,'CGN-2015-001'!A135:I5282,4,0))</f>
        <v>0</v>
      </c>
      <c r="E136" s="45">
        <f>IF(ISERROR(VLOOKUP(A136,[3]Hoja1!$A$1:$F$369,4,0)),0,VLOOKUP(A136,[3]Hoja1!$A$1:$F$369,4,0))</f>
        <v>0</v>
      </c>
      <c r="F136" s="45">
        <f>IF(ISERROR(VLOOKUP(A136,[3]Hoja1!$A$1:$F$369,5,0)),0,VLOOKUP(A136,[3]Hoja1!$A$1:$F$369,5,0))</f>
        <v>0</v>
      </c>
      <c r="G136" s="102">
        <f>IF(ISERROR(VLOOKUP(A136,'CGN-2015-001'!A135:I5282,7,0)),0,VLOOKUP(A136,'CGN-2015-001'!A135:I5282,7,0))</f>
        <v>0</v>
      </c>
      <c r="H136" s="44"/>
      <c r="I136" s="46"/>
      <c r="J136" s="113">
        <f t="shared" si="5"/>
        <v>0</v>
      </c>
      <c r="K136" s="114">
        <f t="shared" si="6"/>
        <v>0</v>
      </c>
      <c r="L136" s="31">
        <f t="shared" si="7"/>
        <v>0</v>
      </c>
      <c r="M136" s="1">
        <f t="shared" si="8"/>
        <v>0</v>
      </c>
      <c r="N136" s="1">
        <f t="shared" si="9"/>
        <v>6</v>
      </c>
    </row>
    <row r="137" spans="1:14" ht="16.5" hidden="1" thickBot="1" x14ac:dyDescent="0.3">
      <c r="A137" s="26">
        <v>122405</v>
      </c>
      <c r="B137" s="42">
        <v>122405</v>
      </c>
      <c r="C137" s="43" t="s">
        <v>86</v>
      </c>
      <c r="D137" s="99">
        <f>IF(ISERROR(VLOOKUP(A137,'CGN-2015-001'!A136:I5283,4,0)),0,VLOOKUP(A137,'CGN-2015-001'!A136:I5283,4,0))</f>
        <v>0</v>
      </c>
      <c r="E137" s="45">
        <f>IF(ISERROR(VLOOKUP(A137,[3]Hoja1!$A$1:$F$369,4,0)),0,VLOOKUP(A137,[3]Hoja1!$A$1:$F$369,4,0))</f>
        <v>0</v>
      </c>
      <c r="F137" s="45">
        <f>IF(ISERROR(VLOOKUP(A137,[3]Hoja1!$A$1:$F$369,5,0)),0,VLOOKUP(A137,[3]Hoja1!$A$1:$F$369,5,0))</f>
        <v>0</v>
      </c>
      <c r="G137" s="102">
        <f>IF(ISERROR(VLOOKUP(A137,'CGN-2015-001'!A136:I5283,7,0)),0,VLOOKUP(A137,'CGN-2015-001'!A136:I5283,7,0))</f>
        <v>0</v>
      </c>
      <c r="H137" s="44"/>
      <c r="I137" s="46"/>
      <c r="J137" s="113">
        <f t="shared" si="5"/>
        <v>0</v>
      </c>
      <c r="K137" s="114">
        <f t="shared" si="6"/>
        <v>0</v>
      </c>
      <c r="L137" s="31">
        <f t="shared" si="7"/>
        <v>0</v>
      </c>
      <c r="M137" s="1">
        <f t="shared" si="8"/>
        <v>0</v>
      </c>
      <c r="N137" s="1">
        <f t="shared" si="9"/>
        <v>6</v>
      </c>
    </row>
    <row r="138" spans="1:14" ht="16.5" hidden="1" thickBot="1" x14ac:dyDescent="0.3">
      <c r="A138" s="26">
        <v>122406</v>
      </c>
      <c r="B138" s="42">
        <v>122406</v>
      </c>
      <c r="C138" s="43" t="s">
        <v>67</v>
      </c>
      <c r="D138" s="99">
        <f>IF(ISERROR(VLOOKUP(A138,'CGN-2015-001'!A137:I5284,4,0)),0,VLOOKUP(A138,'CGN-2015-001'!A137:I5284,4,0))</f>
        <v>0</v>
      </c>
      <c r="E138" s="45">
        <f>IF(ISERROR(VLOOKUP(A138,[3]Hoja1!$A$1:$F$369,4,0)),0,VLOOKUP(A138,[3]Hoja1!$A$1:$F$369,4,0))</f>
        <v>0</v>
      </c>
      <c r="F138" s="45">
        <f>IF(ISERROR(VLOOKUP(A138,[3]Hoja1!$A$1:$F$369,5,0)),0,VLOOKUP(A138,[3]Hoja1!$A$1:$F$369,5,0))</f>
        <v>0</v>
      </c>
      <c r="G138" s="102">
        <f>IF(ISERROR(VLOOKUP(A138,'CGN-2015-001'!A137:I5284,7,0)),0,VLOOKUP(A138,'CGN-2015-001'!A137:I5284,7,0))</f>
        <v>0</v>
      </c>
      <c r="H138" s="44"/>
      <c r="I138" s="46"/>
      <c r="J138" s="113">
        <f t="shared" si="5"/>
        <v>0</v>
      </c>
      <c r="K138" s="114">
        <f t="shared" si="6"/>
        <v>0</v>
      </c>
      <c r="L138" s="31">
        <f t="shared" si="7"/>
        <v>0</v>
      </c>
      <c r="M138" s="1">
        <f t="shared" si="8"/>
        <v>0</v>
      </c>
      <c r="N138" s="1">
        <f t="shared" si="9"/>
        <v>6</v>
      </c>
    </row>
    <row r="139" spans="1:14" ht="16.5" hidden="1" thickBot="1" x14ac:dyDescent="0.3">
      <c r="A139" s="26">
        <v>122407</v>
      </c>
      <c r="B139" s="42">
        <v>122407</v>
      </c>
      <c r="C139" s="43" t="s">
        <v>68</v>
      </c>
      <c r="D139" s="99">
        <f>IF(ISERROR(VLOOKUP(A139,'CGN-2015-001'!A138:I5285,4,0)),0,VLOOKUP(A139,'CGN-2015-001'!A138:I5285,4,0))</f>
        <v>0</v>
      </c>
      <c r="E139" s="45">
        <f>IF(ISERROR(VLOOKUP(A139,[3]Hoja1!$A$1:$F$369,4,0)),0,VLOOKUP(A139,[3]Hoja1!$A$1:$F$369,4,0))</f>
        <v>0</v>
      </c>
      <c r="F139" s="45">
        <f>IF(ISERROR(VLOOKUP(A139,[3]Hoja1!$A$1:$F$369,5,0)),0,VLOOKUP(A139,[3]Hoja1!$A$1:$F$369,5,0))</f>
        <v>0</v>
      </c>
      <c r="G139" s="102">
        <f>IF(ISERROR(VLOOKUP(A139,'CGN-2015-001'!A138:I5285,7,0)),0,VLOOKUP(A139,'CGN-2015-001'!A138:I5285,7,0))</f>
        <v>0</v>
      </c>
      <c r="H139" s="44"/>
      <c r="I139" s="46"/>
      <c r="J139" s="113">
        <f t="shared" ref="J139:J202" si="10">D139-G139</f>
        <v>0</v>
      </c>
      <c r="K139" s="114">
        <f t="shared" ref="K139:K202" si="11">IF(ISERROR(((D139/G139)-100%)),0,((D139/G139)-100%))</f>
        <v>0</v>
      </c>
      <c r="L139" s="31">
        <f t="shared" ref="L139:L202" si="12">+G139-H139-I139</f>
        <v>0</v>
      </c>
      <c r="M139" s="1">
        <f t="shared" ref="M139:M202" si="13">IF(D139&lt;&gt;0,1,IF(G139&lt;&gt;0,2,IF(F139&lt;&gt;0,3,IF(E139&lt;&gt;0,4,0))))</f>
        <v>0</v>
      </c>
      <c r="N139" s="1">
        <f t="shared" ref="N139:N202" si="14">+LEN(A139)</f>
        <v>6</v>
      </c>
    </row>
    <row r="140" spans="1:14" ht="16.5" hidden="1" thickBot="1" x14ac:dyDescent="0.3">
      <c r="A140" s="26">
        <v>122408</v>
      </c>
      <c r="B140" s="42">
        <v>122408</v>
      </c>
      <c r="C140" s="43" t="s">
        <v>69</v>
      </c>
      <c r="D140" s="99">
        <f>IF(ISERROR(VLOOKUP(A140,'CGN-2015-001'!A139:I5286,4,0)),0,VLOOKUP(A140,'CGN-2015-001'!A139:I5286,4,0))</f>
        <v>0</v>
      </c>
      <c r="E140" s="45">
        <f>IF(ISERROR(VLOOKUP(A140,[3]Hoja1!$A$1:$F$369,4,0)),0,VLOOKUP(A140,[3]Hoja1!$A$1:$F$369,4,0))</f>
        <v>0</v>
      </c>
      <c r="F140" s="45">
        <f>IF(ISERROR(VLOOKUP(A140,[3]Hoja1!$A$1:$F$369,5,0)),0,VLOOKUP(A140,[3]Hoja1!$A$1:$F$369,5,0))</f>
        <v>0</v>
      </c>
      <c r="G140" s="102">
        <f>IF(ISERROR(VLOOKUP(A140,'CGN-2015-001'!A139:I5286,7,0)),0,VLOOKUP(A140,'CGN-2015-001'!A139:I5286,7,0))</f>
        <v>0</v>
      </c>
      <c r="H140" s="44"/>
      <c r="I140" s="46"/>
      <c r="J140" s="113">
        <f t="shared" si="10"/>
        <v>0</v>
      </c>
      <c r="K140" s="114">
        <f t="shared" si="11"/>
        <v>0</v>
      </c>
      <c r="L140" s="31">
        <f t="shared" si="12"/>
        <v>0</v>
      </c>
      <c r="M140" s="1">
        <f t="shared" si="13"/>
        <v>0</v>
      </c>
      <c r="N140" s="1">
        <f t="shared" si="14"/>
        <v>6</v>
      </c>
    </row>
    <row r="141" spans="1:14" ht="16.5" hidden="1" thickBot="1" x14ac:dyDescent="0.3">
      <c r="A141" s="26">
        <v>122409</v>
      </c>
      <c r="B141" s="42">
        <v>122409</v>
      </c>
      <c r="C141" s="43" t="s">
        <v>87</v>
      </c>
      <c r="D141" s="99">
        <f>IF(ISERROR(VLOOKUP(A141,'CGN-2015-001'!A140:I5287,4,0)),0,VLOOKUP(A141,'CGN-2015-001'!A140:I5287,4,0))</f>
        <v>0</v>
      </c>
      <c r="E141" s="45">
        <f>IF(ISERROR(VLOOKUP(A141,[3]Hoja1!$A$1:$F$369,4,0)),0,VLOOKUP(A141,[3]Hoja1!$A$1:$F$369,4,0))</f>
        <v>0</v>
      </c>
      <c r="F141" s="45">
        <f>IF(ISERROR(VLOOKUP(A141,[3]Hoja1!$A$1:$F$369,5,0)),0,VLOOKUP(A141,[3]Hoja1!$A$1:$F$369,5,0))</f>
        <v>0</v>
      </c>
      <c r="G141" s="102">
        <f>IF(ISERROR(VLOOKUP(A141,'CGN-2015-001'!A140:I5287,7,0)),0,VLOOKUP(A141,'CGN-2015-001'!A140:I5287,7,0))</f>
        <v>0</v>
      </c>
      <c r="H141" s="44"/>
      <c r="I141" s="46"/>
      <c r="J141" s="113">
        <f t="shared" si="10"/>
        <v>0</v>
      </c>
      <c r="K141" s="114">
        <f t="shared" si="11"/>
        <v>0</v>
      </c>
      <c r="L141" s="31">
        <f t="shared" si="12"/>
        <v>0</v>
      </c>
      <c r="M141" s="1">
        <f t="shared" si="13"/>
        <v>0</v>
      </c>
      <c r="N141" s="1">
        <f t="shared" si="14"/>
        <v>6</v>
      </c>
    </row>
    <row r="142" spans="1:14" ht="16.5" hidden="1" thickBot="1" x14ac:dyDescent="0.3">
      <c r="A142" s="26">
        <v>122410</v>
      </c>
      <c r="B142" s="42">
        <v>122410</v>
      </c>
      <c r="C142" s="43" t="s">
        <v>71</v>
      </c>
      <c r="D142" s="99">
        <f>IF(ISERROR(VLOOKUP(A142,'CGN-2015-001'!A141:I5288,4,0)),0,VLOOKUP(A142,'CGN-2015-001'!A141:I5288,4,0))</f>
        <v>0</v>
      </c>
      <c r="E142" s="45">
        <f>IF(ISERROR(VLOOKUP(A142,[3]Hoja1!$A$1:$F$369,4,0)),0,VLOOKUP(A142,[3]Hoja1!$A$1:$F$369,4,0))</f>
        <v>0</v>
      </c>
      <c r="F142" s="45">
        <f>IF(ISERROR(VLOOKUP(A142,[3]Hoja1!$A$1:$F$369,5,0)),0,VLOOKUP(A142,[3]Hoja1!$A$1:$F$369,5,0))</f>
        <v>0</v>
      </c>
      <c r="G142" s="102">
        <f>IF(ISERROR(VLOOKUP(A142,'CGN-2015-001'!A141:I5288,7,0)),0,VLOOKUP(A142,'CGN-2015-001'!A141:I5288,7,0))</f>
        <v>0</v>
      </c>
      <c r="H142" s="44"/>
      <c r="I142" s="46"/>
      <c r="J142" s="113">
        <f t="shared" si="10"/>
        <v>0</v>
      </c>
      <c r="K142" s="114">
        <f t="shared" si="11"/>
        <v>0</v>
      </c>
      <c r="L142" s="31">
        <f t="shared" si="12"/>
        <v>0</v>
      </c>
      <c r="M142" s="1">
        <f t="shared" si="13"/>
        <v>0</v>
      </c>
      <c r="N142" s="1">
        <f t="shared" si="14"/>
        <v>6</v>
      </c>
    </row>
    <row r="143" spans="1:14" ht="16.5" hidden="1" thickBot="1" x14ac:dyDescent="0.3">
      <c r="A143" s="26">
        <v>122411</v>
      </c>
      <c r="B143" s="42">
        <v>122411</v>
      </c>
      <c r="C143" s="43" t="s">
        <v>72</v>
      </c>
      <c r="D143" s="99">
        <f>IF(ISERROR(VLOOKUP(A143,'CGN-2015-001'!A142:I5289,4,0)),0,VLOOKUP(A143,'CGN-2015-001'!A142:I5289,4,0))</f>
        <v>0</v>
      </c>
      <c r="E143" s="45">
        <f>IF(ISERROR(VLOOKUP(A143,[3]Hoja1!$A$1:$F$369,4,0)),0,VLOOKUP(A143,[3]Hoja1!$A$1:$F$369,4,0))</f>
        <v>0</v>
      </c>
      <c r="F143" s="45">
        <f>IF(ISERROR(VLOOKUP(A143,[3]Hoja1!$A$1:$F$369,5,0)),0,VLOOKUP(A143,[3]Hoja1!$A$1:$F$369,5,0))</f>
        <v>0</v>
      </c>
      <c r="G143" s="102">
        <f>IF(ISERROR(VLOOKUP(A143,'CGN-2015-001'!A142:I5289,7,0)),0,VLOOKUP(A143,'CGN-2015-001'!A142:I5289,7,0))</f>
        <v>0</v>
      </c>
      <c r="H143" s="44"/>
      <c r="I143" s="46"/>
      <c r="J143" s="113">
        <f t="shared" si="10"/>
        <v>0</v>
      </c>
      <c r="K143" s="114">
        <f t="shared" si="11"/>
        <v>0</v>
      </c>
      <c r="L143" s="31">
        <f t="shared" si="12"/>
        <v>0</v>
      </c>
      <c r="M143" s="1">
        <f t="shared" si="13"/>
        <v>0</v>
      </c>
      <c r="N143" s="1">
        <f t="shared" si="14"/>
        <v>6</v>
      </c>
    </row>
    <row r="144" spans="1:14" ht="16.5" hidden="1" thickBot="1" x14ac:dyDescent="0.3">
      <c r="A144" s="26">
        <v>122412</v>
      </c>
      <c r="B144" s="42">
        <v>122412</v>
      </c>
      <c r="C144" s="43" t="s">
        <v>88</v>
      </c>
      <c r="D144" s="99">
        <f>IF(ISERROR(VLOOKUP(A144,'CGN-2015-001'!A143:I5290,4,0)),0,VLOOKUP(A144,'CGN-2015-001'!A143:I5290,4,0))</f>
        <v>0</v>
      </c>
      <c r="E144" s="45">
        <f>IF(ISERROR(VLOOKUP(A144,[3]Hoja1!$A$1:$F$369,4,0)),0,VLOOKUP(A144,[3]Hoja1!$A$1:$F$369,4,0))</f>
        <v>0</v>
      </c>
      <c r="F144" s="45">
        <f>IF(ISERROR(VLOOKUP(A144,[3]Hoja1!$A$1:$F$369,5,0)),0,VLOOKUP(A144,[3]Hoja1!$A$1:$F$369,5,0))</f>
        <v>0</v>
      </c>
      <c r="G144" s="102">
        <f>IF(ISERROR(VLOOKUP(A144,'CGN-2015-001'!A143:I5290,7,0)),0,VLOOKUP(A144,'CGN-2015-001'!A143:I5290,7,0))</f>
        <v>0</v>
      </c>
      <c r="H144" s="44"/>
      <c r="I144" s="46"/>
      <c r="J144" s="113">
        <f t="shared" si="10"/>
        <v>0</v>
      </c>
      <c r="K144" s="114">
        <f t="shared" si="11"/>
        <v>0</v>
      </c>
      <c r="L144" s="31">
        <f t="shared" si="12"/>
        <v>0</v>
      </c>
      <c r="M144" s="1">
        <f t="shared" si="13"/>
        <v>0</v>
      </c>
      <c r="N144" s="1">
        <f t="shared" si="14"/>
        <v>6</v>
      </c>
    </row>
    <row r="145" spans="1:14" ht="16.5" hidden="1" thickBot="1" x14ac:dyDescent="0.3">
      <c r="A145" s="26">
        <v>122413</v>
      </c>
      <c r="B145" s="42">
        <v>122413</v>
      </c>
      <c r="C145" s="43" t="s">
        <v>89</v>
      </c>
      <c r="D145" s="99">
        <f>IF(ISERROR(VLOOKUP(A145,'CGN-2015-001'!A144:I5291,4,0)),0,VLOOKUP(A145,'CGN-2015-001'!A144:I5291,4,0))</f>
        <v>0</v>
      </c>
      <c r="E145" s="45">
        <f>IF(ISERROR(VLOOKUP(A145,[3]Hoja1!$A$1:$F$369,4,0)),0,VLOOKUP(A145,[3]Hoja1!$A$1:$F$369,4,0))</f>
        <v>0</v>
      </c>
      <c r="F145" s="45">
        <f>IF(ISERROR(VLOOKUP(A145,[3]Hoja1!$A$1:$F$369,5,0)),0,VLOOKUP(A145,[3]Hoja1!$A$1:$F$369,5,0))</f>
        <v>0</v>
      </c>
      <c r="G145" s="102">
        <f>IF(ISERROR(VLOOKUP(A145,'CGN-2015-001'!A144:I5291,7,0)),0,VLOOKUP(A145,'CGN-2015-001'!A144:I5291,7,0))</f>
        <v>0</v>
      </c>
      <c r="H145" s="44"/>
      <c r="I145" s="46"/>
      <c r="J145" s="113">
        <f t="shared" si="10"/>
        <v>0</v>
      </c>
      <c r="K145" s="114">
        <f t="shared" si="11"/>
        <v>0</v>
      </c>
      <c r="L145" s="31">
        <f t="shared" si="12"/>
        <v>0</v>
      </c>
      <c r="M145" s="1">
        <f t="shared" si="13"/>
        <v>0</v>
      </c>
      <c r="N145" s="1">
        <f t="shared" si="14"/>
        <v>6</v>
      </c>
    </row>
    <row r="146" spans="1:14" ht="16.5" hidden="1" thickBot="1" x14ac:dyDescent="0.3">
      <c r="A146" s="26">
        <v>122414</v>
      </c>
      <c r="B146" s="120">
        <v>122414</v>
      </c>
      <c r="C146" s="121" t="s">
        <v>90</v>
      </c>
      <c r="D146" s="99">
        <f>IF(ISERROR(VLOOKUP(A146,'CGN-2015-001'!A145:I5292,4,0)),0,VLOOKUP(A146,'CGN-2015-001'!A145:I5292,4,0))</f>
        <v>0</v>
      </c>
      <c r="E146" s="45">
        <f>IF(ISERROR(VLOOKUP(A146,[3]Hoja1!$A$1:$F$369,4,0)),0,VLOOKUP(A146,[3]Hoja1!$A$1:$F$369,4,0))</f>
        <v>0</v>
      </c>
      <c r="F146" s="45">
        <f>IF(ISERROR(VLOOKUP(A146,[3]Hoja1!$A$1:$F$369,5,0)),0,VLOOKUP(A146,[3]Hoja1!$A$1:$F$369,5,0))</f>
        <v>0</v>
      </c>
      <c r="G146" s="102">
        <f>IF(ISERROR(VLOOKUP(A146,'CGN-2015-001'!A145:I5292,7,0)),0,VLOOKUP(A146,'CGN-2015-001'!A145:I5292,7,0))</f>
        <v>0</v>
      </c>
      <c r="H146" s="44"/>
      <c r="I146" s="46"/>
      <c r="J146" s="113">
        <f t="shared" si="10"/>
        <v>0</v>
      </c>
      <c r="K146" s="114">
        <f t="shared" si="11"/>
        <v>0</v>
      </c>
      <c r="L146" s="31">
        <f t="shared" si="12"/>
        <v>0</v>
      </c>
      <c r="M146" s="1">
        <f t="shared" si="13"/>
        <v>0</v>
      </c>
      <c r="N146" s="1">
        <f t="shared" si="14"/>
        <v>6</v>
      </c>
    </row>
    <row r="147" spans="1:14" ht="15.75" customHeight="1" thickBot="1" x14ac:dyDescent="0.25">
      <c r="A147" s="26">
        <v>122415</v>
      </c>
      <c r="B147" s="558">
        <v>122415</v>
      </c>
      <c r="C147" s="559" t="s">
        <v>91</v>
      </c>
      <c r="D147" s="560">
        <f>IF(ISERROR(VLOOKUP(A147,'CGN-2015-001'!A146:I5293,4,0)),0,VLOOKUP(A147,'CGN-2015-001'!A146:I5293,4,0))</f>
        <v>303759490.43000001</v>
      </c>
      <c r="E147" s="561">
        <f>IF(ISERROR(VLOOKUP(A147,[3]Hoja1!$A$1:$F$369,4,0)),0,VLOOKUP(A147,[3]Hoja1!$A$1:$F$369,4,0))</f>
        <v>0</v>
      </c>
      <c r="F147" s="562">
        <f>IF(ISERROR(VLOOKUP(A147,[3]Hoja1!$A$1:$F$369,5,0)),0,VLOOKUP(A147,[3]Hoja1!$A$1:$F$369,5,0))</f>
        <v>0</v>
      </c>
      <c r="G147" s="563">
        <f>IF(ISERROR(VLOOKUP(A147,'CGN-2015-001'!A146:I5293,7,0)),0,VLOOKUP(A147,'CGN-2015-001'!A146:I5293,7,0))</f>
        <v>303759490.43000001</v>
      </c>
      <c r="H147" s="115">
        <f>IF(ISERROR(VLOOKUP(B147,'[2]CGN-2015-001'!$B$10:$I$5141,7,0)),0,VLOOKUP(B147,'[2]CGN-2015-001'!$B$10:$I$5141,7,0))</f>
        <v>0</v>
      </c>
      <c r="I147" s="562">
        <f>+G147</f>
        <v>303759490.43000001</v>
      </c>
      <c r="J147" s="564">
        <f t="shared" si="10"/>
        <v>0</v>
      </c>
      <c r="K147" s="565">
        <f t="shared" si="11"/>
        <v>0</v>
      </c>
      <c r="L147" s="31">
        <f t="shared" si="12"/>
        <v>0</v>
      </c>
      <c r="M147" s="1">
        <f t="shared" si="13"/>
        <v>1</v>
      </c>
      <c r="N147" s="1">
        <f t="shared" si="14"/>
        <v>6</v>
      </c>
    </row>
    <row r="148" spans="1:14" ht="16.5" hidden="1" thickBot="1" x14ac:dyDescent="0.3">
      <c r="A148" s="26">
        <v>122416</v>
      </c>
      <c r="B148" s="126">
        <v>122416</v>
      </c>
      <c r="C148" s="127" t="s">
        <v>92</v>
      </c>
      <c r="D148" s="99">
        <f>IF(ISERROR(VLOOKUP(A148,'CGN-2015-001'!A147:I5294,4,0)),0,VLOOKUP(A148,'CGN-2015-001'!A147:I5294,4,0))</f>
        <v>0</v>
      </c>
      <c r="E148" s="45">
        <f>IF(ISERROR(VLOOKUP(A148,[3]Hoja1!$A$1:$F$369,4,0)),0,VLOOKUP(A148,[3]Hoja1!$A$1:$F$369,4,0))</f>
        <v>0</v>
      </c>
      <c r="F148" s="45">
        <f>IF(ISERROR(VLOOKUP(A148,[3]Hoja1!$A$1:$F$369,5,0)),0,VLOOKUP(A148,[3]Hoja1!$A$1:$F$369,5,0))</f>
        <v>0</v>
      </c>
      <c r="G148" s="102">
        <f>IF(ISERROR(VLOOKUP(A148,'CGN-2015-001'!A147:I5294,7,0)),0,VLOOKUP(A148,'CGN-2015-001'!A147:I5294,7,0))</f>
        <v>0</v>
      </c>
      <c r="H148" s="44"/>
      <c r="I148" s="46"/>
      <c r="J148" s="113">
        <f t="shared" si="10"/>
        <v>0</v>
      </c>
      <c r="K148" s="114">
        <f t="shared" si="11"/>
        <v>0</v>
      </c>
      <c r="L148" s="31">
        <f t="shared" si="12"/>
        <v>0</v>
      </c>
      <c r="M148" s="1">
        <f t="shared" si="13"/>
        <v>0</v>
      </c>
      <c r="N148" s="1">
        <f t="shared" si="14"/>
        <v>6</v>
      </c>
    </row>
    <row r="149" spans="1:14" ht="16.5" hidden="1" thickBot="1" x14ac:dyDescent="0.3">
      <c r="A149" s="26">
        <v>122417</v>
      </c>
      <c r="B149" s="42">
        <v>122417</v>
      </c>
      <c r="C149" s="43" t="s">
        <v>93</v>
      </c>
      <c r="D149" s="99">
        <f>IF(ISERROR(VLOOKUP(A149,'CGN-2015-001'!A148:I5295,4,0)),0,VLOOKUP(A149,'CGN-2015-001'!A148:I5295,4,0))</f>
        <v>0</v>
      </c>
      <c r="E149" s="45">
        <f>IF(ISERROR(VLOOKUP(A149,[3]Hoja1!$A$1:$F$369,4,0)),0,VLOOKUP(A149,[3]Hoja1!$A$1:$F$369,4,0))</f>
        <v>0</v>
      </c>
      <c r="F149" s="45">
        <f>IF(ISERROR(VLOOKUP(A149,[3]Hoja1!$A$1:$F$369,5,0)),0,VLOOKUP(A149,[3]Hoja1!$A$1:$F$369,5,0))</f>
        <v>0</v>
      </c>
      <c r="G149" s="102">
        <f>IF(ISERROR(VLOOKUP(A149,'CGN-2015-001'!A148:I5295,7,0)),0,VLOOKUP(A149,'CGN-2015-001'!A148:I5295,7,0))</f>
        <v>0</v>
      </c>
      <c r="H149" s="44"/>
      <c r="I149" s="46"/>
      <c r="J149" s="113">
        <f t="shared" si="10"/>
        <v>0</v>
      </c>
      <c r="K149" s="114">
        <f t="shared" si="11"/>
        <v>0</v>
      </c>
      <c r="L149" s="31">
        <f t="shared" si="12"/>
        <v>0</v>
      </c>
      <c r="M149" s="1">
        <f t="shared" si="13"/>
        <v>0</v>
      </c>
      <c r="N149" s="1">
        <f t="shared" si="14"/>
        <v>6</v>
      </c>
    </row>
    <row r="150" spans="1:14" ht="16.5" hidden="1" thickBot="1" x14ac:dyDescent="0.3">
      <c r="A150" s="26">
        <v>122418</v>
      </c>
      <c r="B150" s="42">
        <v>122418</v>
      </c>
      <c r="C150" s="43" t="s">
        <v>70</v>
      </c>
      <c r="D150" s="99">
        <f>IF(ISERROR(VLOOKUP(A150,'CGN-2015-001'!A149:I5296,4,0)),0,VLOOKUP(A150,'CGN-2015-001'!A149:I5296,4,0))</f>
        <v>0</v>
      </c>
      <c r="E150" s="45">
        <f>IF(ISERROR(VLOOKUP(A150,[3]Hoja1!$A$1:$F$369,4,0)),0,VLOOKUP(A150,[3]Hoja1!$A$1:$F$369,4,0))</f>
        <v>0</v>
      </c>
      <c r="F150" s="45">
        <f>IF(ISERROR(VLOOKUP(A150,[3]Hoja1!$A$1:$F$369,5,0)),0,VLOOKUP(A150,[3]Hoja1!$A$1:$F$369,5,0))</f>
        <v>0</v>
      </c>
      <c r="G150" s="102">
        <f>IF(ISERROR(VLOOKUP(A150,'CGN-2015-001'!A149:I5296,7,0)),0,VLOOKUP(A150,'CGN-2015-001'!A149:I5296,7,0))</f>
        <v>0</v>
      </c>
      <c r="H150" s="44"/>
      <c r="I150" s="46"/>
      <c r="J150" s="113">
        <f t="shared" si="10"/>
        <v>0</v>
      </c>
      <c r="K150" s="114">
        <f t="shared" si="11"/>
        <v>0</v>
      </c>
      <c r="L150" s="31">
        <f t="shared" si="12"/>
        <v>0</v>
      </c>
      <c r="M150" s="1">
        <f t="shared" si="13"/>
        <v>0</v>
      </c>
      <c r="N150" s="1">
        <f t="shared" si="14"/>
        <v>6</v>
      </c>
    </row>
    <row r="151" spans="1:14" ht="16.5" hidden="1" thickBot="1" x14ac:dyDescent="0.3">
      <c r="A151" s="26">
        <v>122419</v>
      </c>
      <c r="B151" s="42">
        <v>122419</v>
      </c>
      <c r="C151" s="43" t="s">
        <v>105</v>
      </c>
      <c r="D151" s="99">
        <f>IF(ISERROR(VLOOKUP(A151,'CGN-2015-001'!A150:I5297,4,0)),0,VLOOKUP(A151,'CGN-2015-001'!A150:I5297,4,0))</f>
        <v>0</v>
      </c>
      <c r="E151" s="45">
        <f>IF(ISERROR(VLOOKUP(A151,[3]Hoja1!$A$1:$F$369,4,0)),0,VLOOKUP(A151,[3]Hoja1!$A$1:$F$369,4,0))</f>
        <v>0</v>
      </c>
      <c r="F151" s="45">
        <f>IF(ISERROR(VLOOKUP(A151,[3]Hoja1!$A$1:$F$369,5,0)),0,VLOOKUP(A151,[3]Hoja1!$A$1:$F$369,5,0))</f>
        <v>0</v>
      </c>
      <c r="G151" s="102">
        <f>IF(ISERROR(VLOOKUP(A151,'CGN-2015-001'!A150:I5297,7,0)),0,VLOOKUP(A151,'CGN-2015-001'!A150:I5297,7,0))</f>
        <v>0</v>
      </c>
      <c r="H151" s="44"/>
      <c r="I151" s="46"/>
      <c r="J151" s="113">
        <f t="shared" si="10"/>
        <v>0</v>
      </c>
      <c r="K151" s="114">
        <f t="shared" si="11"/>
        <v>0</v>
      </c>
      <c r="L151" s="31">
        <f t="shared" si="12"/>
        <v>0</v>
      </c>
      <c r="M151" s="1">
        <f t="shared" si="13"/>
        <v>0</v>
      </c>
      <c r="N151" s="1">
        <f t="shared" si="14"/>
        <v>6</v>
      </c>
    </row>
    <row r="152" spans="1:14" ht="16.5" hidden="1" thickBot="1" x14ac:dyDescent="0.3">
      <c r="A152" s="26">
        <v>122420</v>
      </c>
      <c r="B152" s="42">
        <v>122420</v>
      </c>
      <c r="C152" s="43" t="s">
        <v>106</v>
      </c>
      <c r="D152" s="99">
        <f>IF(ISERROR(VLOOKUP(A152,'CGN-2015-001'!A151:I5298,4,0)),0,VLOOKUP(A152,'CGN-2015-001'!A151:I5298,4,0))</f>
        <v>0</v>
      </c>
      <c r="E152" s="45">
        <f>IF(ISERROR(VLOOKUP(A152,[3]Hoja1!$A$1:$F$369,4,0)),0,VLOOKUP(A152,[3]Hoja1!$A$1:$F$369,4,0))</f>
        <v>0</v>
      </c>
      <c r="F152" s="45">
        <f>IF(ISERROR(VLOOKUP(A152,[3]Hoja1!$A$1:$F$369,5,0)),0,VLOOKUP(A152,[3]Hoja1!$A$1:$F$369,5,0))</f>
        <v>0</v>
      </c>
      <c r="G152" s="102">
        <f>IF(ISERROR(VLOOKUP(A152,'CGN-2015-001'!A151:I5298,7,0)),0,VLOOKUP(A152,'CGN-2015-001'!A151:I5298,7,0))</f>
        <v>0</v>
      </c>
      <c r="H152" s="44"/>
      <c r="I152" s="46"/>
      <c r="J152" s="113">
        <f t="shared" si="10"/>
        <v>0</v>
      </c>
      <c r="K152" s="114">
        <f t="shared" si="11"/>
        <v>0</v>
      </c>
      <c r="L152" s="31">
        <f t="shared" si="12"/>
        <v>0</v>
      </c>
      <c r="M152" s="1">
        <f t="shared" si="13"/>
        <v>0</v>
      </c>
      <c r="N152" s="1">
        <f t="shared" si="14"/>
        <v>6</v>
      </c>
    </row>
    <row r="153" spans="1:14" ht="16.5" hidden="1" thickBot="1" x14ac:dyDescent="0.3">
      <c r="A153" s="26">
        <v>122490</v>
      </c>
      <c r="B153" s="42">
        <v>122490</v>
      </c>
      <c r="C153" s="43" t="s">
        <v>107</v>
      </c>
      <c r="D153" s="99">
        <f>IF(ISERROR(VLOOKUP(A153,'CGN-2015-001'!A152:I5299,4,0)),0,VLOOKUP(A153,'CGN-2015-001'!A152:I5299,4,0))</f>
        <v>0</v>
      </c>
      <c r="E153" s="45">
        <f>IF(ISERROR(VLOOKUP(A153,[3]Hoja1!$A$1:$F$369,4,0)),0,VLOOKUP(A153,[3]Hoja1!$A$1:$F$369,4,0))</f>
        <v>0</v>
      </c>
      <c r="F153" s="45">
        <f>IF(ISERROR(VLOOKUP(A153,[3]Hoja1!$A$1:$F$369,5,0)),0,VLOOKUP(A153,[3]Hoja1!$A$1:$F$369,5,0))</f>
        <v>0</v>
      </c>
      <c r="G153" s="102">
        <f>IF(ISERROR(VLOOKUP(A153,'CGN-2015-001'!A152:I5299,7,0)),0,VLOOKUP(A153,'CGN-2015-001'!A152:I5299,7,0))</f>
        <v>0</v>
      </c>
      <c r="H153" s="44"/>
      <c r="I153" s="46"/>
      <c r="J153" s="113">
        <f t="shared" si="10"/>
        <v>0</v>
      </c>
      <c r="K153" s="114">
        <f t="shared" si="11"/>
        <v>0</v>
      </c>
      <c r="L153" s="31">
        <f t="shared" si="12"/>
        <v>0</v>
      </c>
      <c r="M153" s="1">
        <f t="shared" si="13"/>
        <v>0</v>
      </c>
      <c r="N153" s="1">
        <f t="shared" si="14"/>
        <v>6</v>
      </c>
    </row>
    <row r="154" spans="1:14" ht="16.5" hidden="1" thickBot="1" x14ac:dyDescent="0.3">
      <c r="A154" s="26">
        <v>1227</v>
      </c>
      <c r="B154" s="48">
        <v>122700</v>
      </c>
      <c r="C154" s="49" t="s">
        <v>108</v>
      </c>
      <c r="D154" s="99">
        <f>IF(ISERROR(VLOOKUP(A154,'CGN-2015-001'!A153:I5300,4,0)),0,VLOOKUP(A154,'CGN-2015-001'!A153:I5300,4,0))</f>
        <v>0</v>
      </c>
      <c r="E154" s="40">
        <f>IF(ISERROR(VLOOKUP(A154,[3]Hoja1!$A$1:$F$369,4,0)),0,VLOOKUP(A154,[3]Hoja1!$A$1:$F$369,4,0))</f>
        <v>0</v>
      </c>
      <c r="F154" s="40">
        <f>IF(ISERROR(VLOOKUP(A154,[3]Hoja1!$A$1:$F$369,5,0)),0,VLOOKUP(A154,[3]Hoja1!$A$1:$F$369,5,0))</f>
        <v>0</v>
      </c>
      <c r="G154" s="102">
        <f>IF(ISERROR(VLOOKUP(A154,'CGN-2015-001'!A153:I5300,7,0)),0,VLOOKUP(A154,'CGN-2015-001'!A153:I5300,7,0))</f>
        <v>0</v>
      </c>
      <c r="H154" s="50"/>
      <c r="I154" s="51"/>
      <c r="J154" s="113">
        <f t="shared" si="10"/>
        <v>0</v>
      </c>
      <c r="K154" s="114">
        <f t="shared" si="11"/>
        <v>0</v>
      </c>
      <c r="L154" s="31">
        <f t="shared" si="12"/>
        <v>0</v>
      </c>
      <c r="M154" s="1">
        <f t="shared" si="13"/>
        <v>0</v>
      </c>
      <c r="N154" s="1">
        <f t="shared" si="14"/>
        <v>4</v>
      </c>
    </row>
    <row r="155" spans="1:14" ht="16.5" hidden="1" thickBot="1" x14ac:dyDescent="0.3">
      <c r="A155" s="26">
        <v>122701</v>
      </c>
      <c r="B155" s="42">
        <v>122701</v>
      </c>
      <c r="C155" s="43" t="s">
        <v>78</v>
      </c>
      <c r="D155" s="99">
        <f>IF(ISERROR(VLOOKUP(A155,'CGN-2015-001'!A154:I5301,4,0)),0,VLOOKUP(A155,'CGN-2015-001'!A154:I5301,4,0))</f>
        <v>0</v>
      </c>
      <c r="E155" s="45">
        <f>IF(ISERROR(VLOOKUP(A155,[3]Hoja1!$A$1:$F$369,4,0)),0,VLOOKUP(A155,[3]Hoja1!$A$1:$F$369,4,0))</f>
        <v>0</v>
      </c>
      <c r="F155" s="45">
        <f>IF(ISERROR(VLOOKUP(A155,[3]Hoja1!$A$1:$F$369,5,0)),0,VLOOKUP(A155,[3]Hoja1!$A$1:$F$369,5,0))</f>
        <v>0</v>
      </c>
      <c r="G155" s="102">
        <f>IF(ISERROR(VLOOKUP(A155,'CGN-2015-001'!A154:I5301,7,0)),0,VLOOKUP(A155,'CGN-2015-001'!A154:I5301,7,0))</f>
        <v>0</v>
      </c>
      <c r="H155" s="44"/>
      <c r="I155" s="46"/>
      <c r="J155" s="113">
        <f t="shared" si="10"/>
        <v>0</v>
      </c>
      <c r="K155" s="114">
        <f t="shared" si="11"/>
        <v>0</v>
      </c>
      <c r="L155" s="31">
        <f t="shared" si="12"/>
        <v>0</v>
      </c>
      <c r="M155" s="1">
        <f t="shared" si="13"/>
        <v>0</v>
      </c>
      <c r="N155" s="1">
        <f t="shared" si="14"/>
        <v>6</v>
      </c>
    </row>
    <row r="156" spans="1:14" ht="16.5" hidden="1" thickBot="1" x14ac:dyDescent="0.3">
      <c r="A156" s="26">
        <v>122703</v>
      </c>
      <c r="B156" s="42">
        <v>122703</v>
      </c>
      <c r="C156" s="43" t="s">
        <v>75</v>
      </c>
      <c r="D156" s="99">
        <f>IF(ISERROR(VLOOKUP(A156,'CGN-2015-001'!A155:I5302,4,0)),0,VLOOKUP(A156,'CGN-2015-001'!A155:I5302,4,0))</f>
        <v>0</v>
      </c>
      <c r="E156" s="45">
        <f>IF(ISERROR(VLOOKUP(A156,[3]Hoja1!$A$1:$F$369,4,0)),0,VLOOKUP(A156,[3]Hoja1!$A$1:$F$369,4,0))</f>
        <v>0</v>
      </c>
      <c r="F156" s="45">
        <f>IF(ISERROR(VLOOKUP(A156,[3]Hoja1!$A$1:$F$369,5,0)),0,VLOOKUP(A156,[3]Hoja1!$A$1:$F$369,5,0))</f>
        <v>0</v>
      </c>
      <c r="G156" s="102">
        <f>IF(ISERROR(VLOOKUP(A156,'CGN-2015-001'!A155:I5302,7,0)),0,VLOOKUP(A156,'CGN-2015-001'!A155:I5302,7,0))</f>
        <v>0</v>
      </c>
      <c r="H156" s="44"/>
      <c r="I156" s="46"/>
      <c r="J156" s="113">
        <f t="shared" si="10"/>
        <v>0</v>
      </c>
      <c r="K156" s="114">
        <f t="shared" si="11"/>
        <v>0</v>
      </c>
      <c r="L156" s="31">
        <f t="shared" si="12"/>
        <v>0</v>
      </c>
      <c r="M156" s="1">
        <f t="shared" si="13"/>
        <v>0</v>
      </c>
      <c r="N156" s="1">
        <f t="shared" si="14"/>
        <v>6</v>
      </c>
    </row>
    <row r="157" spans="1:14" ht="16.5" hidden="1" thickBot="1" x14ac:dyDescent="0.3">
      <c r="A157" s="26">
        <v>122704</v>
      </c>
      <c r="B157" s="42">
        <v>122704</v>
      </c>
      <c r="C157" s="43" t="s">
        <v>76</v>
      </c>
      <c r="D157" s="99">
        <f>IF(ISERROR(VLOOKUP(A157,'CGN-2015-001'!A156:I5303,4,0)),0,VLOOKUP(A157,'CGN-2015-001'!A156:I5303,4,0))</f>
        <v>0</v>
      </c>
      <c r="E157" s="45">
        <f>IF(ISERROR(VLOOKUP(A157,[3]Hoja1!$A$1:$F$369,4,0)),0,VLOOKUP(A157,[3]Hoja1!$A$1:$F$369,4,0))</f>
        <v>0</v>
      </c>
      <c r="F157" s="45">
        <f>IF(ISERROR(VLOOKUP(A157,[3]Hoja1!$A$1:$F$369,5,0)),0,VLOOKUP(A157,[3]Hoja1!$A$1:$F$369,5,0))</f>
        <v>0</v>
      </c>
      <c r="G157" s="102">
        <f>IF(ISERROR(VLOOKUP(A157,'CGN-2015-001'!A156:I5303,7,0)),0,VLOOKUP(A157,'CGN-2015-001'!A156:I5303,7,0))</f>
        <v>0</v>
      </c>
      <c r="H157" s="44"/>
      <c r="I157" s="46"/>
      <c r="J157" s="113">
        <f t="shared" si="10"/>
        <v>0</v>
      </c>
      <c r="K157" s="114">
        <f t="shared" si="11"/>
        <v>0</v>
      </c>
      <c r="L157" s="31">
        <f t="shared" si="12"/>
        <v>0</v>
      </c>
      <c r="M157" s="1">
        <f t="shared" si="13"/>
        <v>0</v>
      </c>
      <c r="N157" s="1">
        <f t="shared" si="14"/>
        <v>6</v>
      </c>
    </row>
    <row r="158" spans="1:14" ht="16.5" hidden="1" thickBot="1" x14ac:dyDescent="0.3">
      <c r="A158" s="26">
        <v>122705</v>
      </c>
      <c r="B158" s="42">
        <v>122705</v>
      </c>
      <c r="C158" s="43" t="s">
        <v>77</v>
      </c>
      <c r="D158" s="99">
        <f>IF(ISERROR(VLOOKUP(A158,'CGN-2015-001'!A157:I5304,4,0)),0,VLOOKUP(A158,'CGN-2015-001'!A157:I5304,4,0))</f>
        <v>0</v>
      </c>
      <c r="E158" s="45">
        <f>IF(ISERROR(VLOOKUP(A158,[3]Hoja1!$A$1:$F$369,4,0)),0,VLOOKUP(A158,[3]Hoja1!$A$1:$F$369,4,0))</f>
        <v>0</v>
      </c>
      <c r="F158" s="45">
        <f>IF(ISERROR(VLOOKUP(A158,[3]Hoja1!$A$1:$F$369,5,0)),0,VLOOKUP(A158,[3]Hoja1!$A$1:$F$369,5,0))</f>
        <v>0</v>
      </c>
      <c r="G158" s="102">
        <f>IF(ISERROR(VLOOKUP(A158,'CGN-2015-001'!A157:I5304,7,0)),0,VLOOKUP(A158,'CGN-2015-001'!A157:I5304,7,0))</f>
        <v>0</v>
      </c>
      <c r="H158" s="44"/>
      <c r="I158" s="46"/>
      <c r="J158" s="113">
        <f t="shared" si="10"/>
        <v>0</v>
      </c>
      <c r="K158" s="114">
        <f t="shared" si="11"/>
        <v>0</v>
      </c>
      <c r="L158" s="31">
        <f t="shared" si="12"/>
        <v>0</v>
      </c>
      <c r="M158" s="1">
        <f t="shared" si="13"/>
        <v>0</v>
      </c>
      <c r="N158" s="1">
        <f t="shared" si="14"/>
        <v>6</v>
      </c>
    </row>
    <row r="159" spans="1:14" ht="16.5" hidden="1" thickBot="1" x14ac:dyDescent="0.3">
      <c r="A159" s="26">
        <v>1230</v>
      </c>
      <c r="B159" s="48">
        <v>123000</v>
      </c>
      <c r="C159" s="49" t="s">
        <v>109</v>
      </c>
      <c r="D159" s="99">
        <f>IF(ISERROR(VLOOKUP(A159,'CGN-2015-001'!A158:I5305,4,0)),0,VLOOKUP(A159,'CGN-2015-001'!A158:I5305,4,0))</f>
        <v>0</v>
      </c>
      <c r="E159" s="40">
        <f>IF(ISERROR(VLOOKUP(A159,[3]Hoja1!$A$1:$F$369,4,0)),0,VLOOKUP(A159,[3]Hoja1!$A$1:$F$369,4,0))</f>
        <v>0</v>
      </c>
      <c r="F159" s="40">
        <f>IF(ISERROR(VLOOKUP(A159,[3]Hoja1!$A$1:$F$369,5,0)),0,VLOOKUP(A159,[3]Hoja1!$A$1:$F$369,5,0))</f>
        <v>0</v>
      </c>
      <c r="G159" s="102">
        <f>IF(ISERROR(VLOOKUP(A159,'CGN-2015-001'!A158:I5305,7,0)),0,VLOOKUP(A159,'CGN-2015-001'!A158:I5305,7,0))</f>
        <v>0</v>
      </c>
      <c r="H159" s="50"/>
      <c r="I159" s="51"/>
      <c r="J159" s="113">
        <f t="shared" si="10"/>
        <v>0</v>
      </c>
      <c r="K159" s="114">
        <f t="shared" si="11"/>
        <v>0</v>
      </c>
      <c r="L159" s="31">
        <f t="shared" si="12"/>
        <v>0</v>
      </c>
      <c r="M159" s="1">
        <f t="shared" si="13"/>
        <v>0</v>
      </c>
      <c r="N159" s="1">
        <f t="shared" si="14"/>
        <v>4</v>
      </c>
    </row>
    <row r="160" spans="1:14" ht="16.5" hidden="1" thickBot="1" x14ac:dyDescent="0.3">
      <c r="A160" s="26">
        <v>123001</v>
      </c>
      <c r="B160" s="42">
        <v>123001</v>
      </c>
      <c r="C160" s="43" t="s">
        <v>78</v>
      </c>
      <c r="D160" s="99">
        <f>IF(ISERROR(VLOOKUP(A160,'CGN-2015-001'!A159:I5306,4,0)),0,VLOOKUP(A160,'CGN-2015-001'!A159:I5306,4,0))</f>
        <v>0</v>
      </c>
      <c r="E160" s="45">
        <f>IF(ISERROR(VLOOKUP(A160,[3]Hoja1!$A$1:$F$369,4,0)),0,VLOOKUP(A160,[3]Hoja1!$A$1:$F$369,4,0))</f>
        <v>0</v>
      </c>
      <c r="F160" s="45">
        <f>IF(ISERROR(VLOOKUP(A160,[3]Hoja1!$A$1:$F$369,5,0)),0,VLOOKUP(A160,[3]Hoja1!$A$1:$F$369,5,0))</f>
        <v>0</v>
      </c>
      <c r="G160" s="102">
        <f>IF(ISERROR(VLOOKUP(A160,'CGN-2015-001'!A159:I5306,7,0)),0,VLOOKUP(A160,'CGN-2015-001'!A159:I5306,7,0))</f>
        <v>0</v>
      </c>
      <c r="H160" s="44"/>
      <c r="I160" s="46"/>
      <c r="J160" s="113">
        <f t="shared" si="10"/>
        <v>0</v>
      </c>
      <c r="K160" s="114">
        <f t="shared" si="11"/>
        <v>0</v>
      </c>
      <c r="L160" s="31">
        <f t="shared" si="12"/>
        <v>0</v>
      </c>
      <c r="M160" s="1">
        <f t="shared" si="13"/>
        <v>0</v>
      </c>
      <c r="N160" s="1">
        <f t="shared" si="14"/>
        <v>6</v>
      </c>
    </row>
    <row r="161" spans="1:14" ht="16.5" hidden="1" thickBot="1" x14ac:dyDescent="0.3">
      <c r="A161" s="26">
        <v>123003</v>
      </c>
      <c r="B161" s="42">
        <v>123003</v>
      </c>
      <c r="C161" s="43" t="s">
        <v>75</v>
      </c>
      <c r="D161" s="99">
        <f>IF(ISERROR(VLOOKUP(A161,'CGN-2015-001'!A160:I5307,4,0)),0,VLOOKUP(A161,'CGN-2015-001'!A160:I5307,4,0))</f>
        <v>0</v>
      </c>
      <c r="E161" s="45">
        <f>IF(ISERROR(VLOOKUP(A161,[3]Hoja1!$A$1:$F$369,4,0)),0,VLOOKUP(A161,[3]Hoja1!$A$1:$F$369,4,0))</f>
        <v>0</v>
      </c>
      <c r="F161" s="45">
        <f>IF(ISERROR(VLOOKUP(A161,[3]Hoja1!$A$1:$F$369,5,0)),0,VLOOKUP(A161,[3]Hoja1!$A$1:$F$369,5,0))</f>
        <v>0</v>
      </c>
      <c r="G161" s="102">
        <f>IF(ISERROR(VLOOKUP(A161,'CGN-2015-001'!A160:I5307,7,0)),0,VLOOKUP(A161,'CGN-2015-001'!A160:I5307,7,0))</f>
        <v>0</v>
      </c>
      <c r="H161" s="44"/>
      <c r="I161" s="46"/>
      <c r="J161" s="113">
        <f t="shared" si="10"/>
        <v>0</v>
      </c>
      <c r="K161" s="114">
        <f t="shared" si="11"/>
        <v>0</v>
      </c>
      <c r="L161" s="31">
        <f t="shared" si="12"/>
        <v>0</v>
      </c>
      <c r="M161" s="1">
        <f t="shared" si="13"/>
        <v>0</v>
      </c>
      <c r="N161" s="1">
        <f t="shared" si="14"/>
        <v>6</v>
      </c>
    </row>
    <row r="162" spans="1:14" ht="16.5" hidden="1" thickBot="1" x14ac:dyDescent="0.3">
      <c r="A162" s="26">
        <v>123004</v>
      </c>
      <c r="B162" s="42">
        <v>123004</v>
      </c>
      <c r="C162" s="43" t="s">
        <v>76</v>
      </c>
      <c r="D162" s="99">
        <f>IF(ISERROR(VLOOKUP(A162,'CGN-2015-001'!A161:I5308,4,0)),0,VLOOKUP(A162,'CGN-2015-001'!A161:I5308,4,0))</f>
        <v>0</v>
      </c>
      <c r="E162" s="45">
        <f>IF(ISERROR(VLOOKUP(A162,[3]Hoja1!$A$1:$F$369,4,0)),0,VLOOKUP(A162,[3]Hoja1!$A$1:$F$369,4,0))</f>
        <v>0</v>
      </c>
      <c r="F162" s="45">
        <f>IF(ISERROR(VLOOKUP(A162,[3]Hoja1!$A$1:$F$369,5,0)),0,VLOOKUP(A162,[3]Hoja1!$A$1:$F$369,5,0))</f>
        <v>0</v>
      </c>
      <c r="G162" s="102">
        <f>IF(ISERROR(VLOOKUP(A162,'CGN-2015-001'!A161:I5308,7,0)),0,VLOOKUP(A162,'CGN-2015-001'!A161:I5308,7,0))</f>
        <v>0</v>
      </c>
      <c r="H162" s="44"/>
      <c r="I162" s="46"/>
      <c r="J162" s="113">
        <f t="shared" si="10"/>
        <v>0</v>
      </c>
      <c r="K162" s="114">
        <f t="shared" si="11"/>
        <v>0</v>
      </c>
      <c r="L162" s="31">
        <f t="shared" si="12"/>
        <v>0</v>
      </c>
      <c r="M162" s="1">
        <f t="shared" si="13"/>
        <v>0</v>
      </c>
      <c r="N162" s="1">
        <f t="shared" si="14"/>
        <v>6</v>
      </c>
    </row>
    <row r="163" spans="1:14" ht="16.5" hidden="1" thickBot="1" x14ac:dyDescent="0.3">
      <c r="A163" s="26">
        <v>123005</v>
      </c>
      <c r="B163" s="42">
        <v>123005</v>
      </c>
      <c r="C163" s="43" t="s">
        <v>77</v>
      </c>
      <c r="D163" s="99">
        <f>IF(ISERROR(VLOOKUP(A163,'CGN-2015-001'!A162:I5309,4,0)),0,VLOOKUP(A163,'CGN-2015-001'!A162:I5309,4,0))</f>
        <v>0</v>
      </c>
      <c r="E163" s="45">
        <f>IF(ISERROR(VLOOKUP(A163,[3]Hoja1!$A$1:$F$369,4,0)),0,VLOOKUP(A163,[3]Hoja1!$A$1:$F$369,4,0))</f>
        <v>0</v>
      </c>
      <c r="F163" s="45">
        <f>IF(ISERROR(VLOOKUP(A163,[3]Hoja1!$A$1:$F$369,5,0)),0,VLOOKUP(A163,[3]Hoja1!$A$1:$F$369,5,0))</f>
        <v>0</v>
      </c>
      <c r="G163" s="102">
        <f>IF(ISERROR(VLOOKUP(A163,'CGN-2015-001'!A162:I5309,7,0)),0,VLOOKUP(A163,'CGN-2015-001'!A162:I5309,7,0))</f>
        <v>0</v>
      </c>
      <c r="H163" s="44"/>
      <c r="I163" s="46"/>
      <c r="J163" s="113">
        <f t="shared" si="10"/>
        <v>0</v>
      </c>
      <c r="K163" s="114">
        <f t="shared" si="11"/>
        <v>0</v>
      </c>
      <c r="L163" s="31">
        <f t="shared" si="12"/>
        <v>0</v>
      </c>
      <c r="M163" s="1">
        <f t="shared" si="13"/>
        <v>0</v>
      </c>
      <c r="N163" s="1">
        <f t="shared" si="14"/>
        <v>6</v>
      </c>
    </row>
    <row r="164" spans="1:14" ht="16.5" hidden="1" thickBot="1" x14ac:dyDescent="0.3">
      <c r="A164" s="26">
        <v>1233</v>
      </c>
      <c r="B164" s="48">
        <v>123300</v>
      </c>
      <c r="C164" s="49" t="s">
        <v>110</v>
      </c>
      <c r="D164" s="99">
        <f>IF(ISERROR(VLOOKUP(A164,'CGN-2015-001'!A163:I5310,4,0)),0,VLOOKUP(A164,'CGN-2015-001'!A163:I5310,4,0))</f>
        <v>0</v>
      </c>
      <c r="E164" s="40">
        <f>IF(ISERROR(VLOOKUP(A164,[3]Hoja1!$A$1:$F$369,4,0)),0,VLOOKUP(A164,[3]Hoja1!$A$1:$F$369,4,0))</f>
        <v>0</v>
      </c>
      <c r="F164" s="40">
        <f>IF(ISERROR(VLOOKUP(A164,[3]Hoja1!$A$1:$F$369,5,0)),0,VLOOKUP(A164,[3]Hoja1!$A$1:$F$369,5,0))</f>
        <v>0</v>
      </c>
      <c r="G164" s="102">
        <f>IF(ISERROR(VLOOKUP(A164,'CGN-2015-001'!A163:I5310,7,0)),0,VLOOKUP(A164,'CGN-2015-001'!A163:I5310,7,0))</f>
        <v>0</v>
      </c>
      <c r="H164" s="50"/>
      <c r="I164" s="51"/>
      <c r="J164" s="113">
        <f t="shared" si="10"/>
        <v>0</v>
      </c>
      <c r="K164" s="114">
        <f t="shared" si="11"/>
        <v>0</v>
      </c>
      <c r="L164" s="31">
        <f t="shared" si="12"/>
        <v>0</v>
      </c>
      <c r="M164" s="1">
        <f t="shared" si="13"/>
        <v>0</v>
      </c>
      <c r="N164" s="1">
        <f t="shared" si="14"/>
        <v>4</v>
      </c>
    </row>
    <row r="165" spans="1:14" ht="16.5" hidden="1" thickBot="1" x14ac:dyDescent="0.3">
      <c r="A165" s="26">
        <v>123301</v>
      </c>
      <c r="B165" s="42">
        <v>123301</v>
      </c>
      <c r="C165" s="43" t="s">
        <v>78</v>
      </c>
      <c r="D165" s="99">
        <f>IF(ISERROR(VLOOKUP(A165,'CGN-2015-001'!A164:I5311,4,0)),0,VLOOKUP(A165,'CGN-2015-001'!A164:I5311,4,0))</f>
        <v>0</v>
      </c>
      <c r="E165" s="45">
        <f>IF(ISERROR(VLOOKUP(A165,[3]Hoja1!$A$1:$F$369,4,0)),0,VLOOKUP(A165,[3]Hoja1!$A$1:$F$369,4,0))</f>
        <v>0</v>
      </c>
      <c r="F165" s="45">
        <f>IF(ISERROR(VLOOKUP(A165,[3]Hoja1!$A$1:$F$369,5,0)),0,VLOOKUP(A165,[3]Hoja1!$A$1:$F$369,5,0))</f>
        <v>0</v>
      </c>
      <c r="G165" s="102">
        <f>IF(ISERROR(VLOOKUP(A165,'CGN-2015-001'!A164:I5311,7,0)),0,VLOOKUP(A165,'CGN-2015-001'!A164:I5311,7,0))</f>
        <v>0</v>
      </c>
      <c r="H165" s="44"/>
      <c r="I165" s="46"/>
      <c r="J165" s="113">
        <f t="shared" si="10"/>
        <v>0</v>
      </c>
      <c r="K165" s="114">
        <f t="shared" si="11"/>
        <v>0</v>
      </c>
      <c r="L165" s="31">
        <f t="shared" si="12"/>
        <v>0</v>
      </c>
      <c r="M165" s="1">
        <f t="shared" si="13"/>
        <v>0</v>
      </c>
      <c r="N165" s="1">
        <f t="shared" si="14"/>
        <v>6</v>
      </c>
    </row>
    <row r="166" spans="1:14" ht="16.5" hidden="1" thickBot="1" x14ac:dyDescent="0.3">
      <c r="A166" s="26">
        <v>123303</v>
      </c>
      <c r="B166" s="42">
        <v>123303</v>
      </c>
      <c r="C166" s="43" t="s">
        <v>75</v>
      </c>
      <c r="D166" s="99">
        <f>IF(ISERROR(VLOOKUP(A166,'CGN-2015-001'!A165:I5312,4,0)),0,VLOOKUP(A166,'CGN-2015-001'!A165:I5312,4,0))</f>
        <v>0</v>
      </c>
      <c r="E166" s="45">
        <f>IF(ISERROR(VLOOKUP(A166,[3]Hoja1!$A$1:$F$369,4,0)),0,VLOOKUP(A166,[3]Hoja1!$A$1:$F$369,4,0))</f>
        <v>0</v>
      </c>
      <c r="F166" s="45">
        <f>IF(ISERROR(VLOOKUP(A166,[3]Hoja1!$A$1:$F$369,5,0)),0,VLOOKUP(A166,[3]Hoja1!$A$1:$F$369,5,0))</f>
        <v>0</v>
      </c>
      <c r="G166" s="102">
        <f>IF(ISERROR(VLOOKUP(A166,'CGN-2015-001'!A165:I5312,7,0)),0,VLOOKUP(A166,'CGN-2015-001'!A165:I5312,7,0))</f>
        <v>0</v>
      </c>
      <c r="H166" s="44"/>
      <c r="I166" s="46"/>
      <c r="J166" s="113">
        <f t="shared" si="10"/>
        <v>0</v>
      </c>
      <c r="K166" s="114">
        <f t="shared" si="11"/>
        <v>0</v>
      </c>
      <c r="L166" s="31">
        <f t="shared" si="12"/>
        <v>0</v>
      </c>
      <c r="M166" s="1">
        <f t="shared" si="13"/>
        <v>0</v>
      </c>
      <c r="N166" s="1">
        <f t="shared" si="14"/>
        <v>6</v>
      </c>
    </row>
    <row r="167" spans="1:14" ht="16.5" hidden="1" thickBot="1" x14ac:dyDescent="0.3">
      <c r="A167" s="26">
        <v>123304</v>
      </c>
      <c r="B167" s="42">
        <v>123304</v>
      </c>
      <c r="C167" s="43" t="s">
        <v>76</v>
      </c>
      <c r="D167" s="99">
        <f>IF(ISERROR(VLOOKUP(A167,'CGN-2015-001'!A166:I5313,4,0)),0,VLOOKUP(A167,'CGN-2015-001'!A166:I5313,4,0))</f>
        <v>0</v>
      </c>
      <c r="E167" s="45">
        <f>IF(ISERROR(VLOOKUP(A167,[3]Hoja1!$A$1:$F$369,4,0)),0,VLOOKUP(A167,[3]Hoja1!$A$1:$F$369,4,0))</f>
        <v>0</v>
      </c>
      <c r="F167" s="45">
        <f>IF(ISERROR(VLOOKUP(A167,[3]Hoja1!$A$1:$F$369,5,0)),0,VLOOKUP(A167,[3]Hoja1!$A$1:$F$369,5,0))</f>
        <v>0</v>
      </c>
      <c r="G167" s="102">
        <f>IF(ISERROR(VLOOKUP(A167,'CGN-2015-001'!A166:I5313,7,0)),0,VLOOKUP(A167,'CGN-2015-001'!A166:I5313,7,0))</f>
        <v>0</v>
      </c>
      <c r="H167" s="44"/>
      <c r="I167" s="46"/>
      <c r="J167" s="113">
        <f t="shared" si="10"/>
        <v>0</v>
      </c>
      <c r="K167" s="114">
        <f t="shared" si="11"/>
        <v>0</v>
      </c>
      <c r="L167" s="31">
        <f t="shared" si="12"/>
        <v>0</v>
      </c>
      <c r="M167" s="1">
        <f t="shared" si="13"/>
        <v>0</v>
      </c>
      <c r="N167" s="1">
        <f t="shared" si="14"/>
        <v>6</v>
      </c>
    </row>
    <row r="168" spans="1:14" ht="16.5" hidden="1" thickBot="1" x14ac:dyDescent="0.3">
      <c r="A168" s="26">
        <v>123305</v>
      </c>
      <c r="B168" s="42">
        <v>123305</v>
      </c>
      <c r="C168" s="43" t="s">
        <v>77</v>
      </c>
      <c r="D168" s="99">
        <f>IF(ISERROR(VLOOKUP(A168,'CGN-2015-001'!A167:I5314,4,0)),0,VLOOKUP(A168,'CGN-2015-001'!A167:I5314,4,0))</f>
        <v>0</v>
      </c>
      <c r="E168" s="45">
        <f>IF(ISERROR(VLOOKUP(A168,[3]Hoja1!$A$1:$F$369,4,0)),0,VLOOKUP(A168,[3]Hoja1!$A$1:$F$369,4,0))</f>
        <v>0</v>
      </c>
      <c r="F168" s="45">
        <f>IF(ISERROR(VLOOKUP(A168,[3]Hoja1!$A$1:$F$369,5,0)),0,VLOOKUP(A168,[3]Hoja1!$A$1:$F$369,5,0))</f>
        <v>0</v>
      </c>
      <c r="G168" s="102">
        <f>IF(ISERROR(VLOOKUP(A168,'CGN-2015-001'!A167:I5314,7,0)),0,VLOOKUP(A168,'CGN-2015-001'!A167:I5314,7,0))</f>
        <v>0</v>
      </c>
      <c r="H168" s="44"/>
      <c r="I168" s="46"/>
      <c r="J168" s="113">
        <f t="shared" si="10"/>
        <v>0</v>
      </c>
      <c r="K168" s="114">
        <f t="shared" si="11"/>
        <v>0</v>
      </c>
      <c r="L168" s="31">
        <f t="shared" si="12"/>
        <v>0</v>
      </c>
      <c r="M168" s="1">
        <f t="shared" si="13"/>
        <v>0</v>
      </c>
      <c r="N168" s="1">
        <f t="shared" si="14"/>
        <v>6</v>
      </c>
    </row>
    <row r="169" spans="1:14" ht="16.5" hidden="1" thickBot="1" x14ac:dyDescent="0.3">
      <c r="A169" s="26">
        <v>1234</v>
      </c>
      <c r="B169" s="48">
        <v>123400</v>
      </c>
      <c r="C169" s="49" t="s">
        <v>111</v>
      </c>
      <c r="D169" s="99">
        <f>IF(ISERROR(VLOOKUP(A169,'CGN-2015-001'!A168:I5315,4,0)),0,VLOOKUP(A169,'CGN-2015-001'!A168:I5315,4,0))</f>
        <v>0</v>
      </c>
      <c r="E169" s="40">
        <f>IF(ISERROR(VLOOKUP(A169,[3]Hoja1!$A$1:$F$369,4,0)),0,VLOOKUP(A169,[3]Hoja1!$A$1:$F$369,4,0))</f>
        <v>0</v>
      </c>
      <c r="F169" s="40">
        <f>IF(ISERROR(VLOOKUP(A169,[3]Hoja1!$A$1:$F$369,5,0)),0,VLOOKUP(A169,[3]Hoja1!$A$1:$F$369,5,0))</f>
        <v>0</v>
      </c>
      <c r="G169" s="102">
        <f>IF(ISERROR(VLOOKUP(A169,'CGN-2015-001'!A168:I5315,7,0)),0,VLOOKUP(A169,'CGN-2015-001'!A168:I5315,7,0))</f>
        <v>0</v>
      </c>
      <c r="H169" s="50"/>
      <c r="I169" s="51"/>
      <c r="J169" s="113">
        <f t="shared" si="10"/>
        <v>0</v>
      </c>
      <c r="K169" s="114">
        <f t="shared" si="11"/>
        <v>0</v>
      </c>
      <c r="L169" s="31">
        <f t="shared" si="12"/>
        <v>0</v>
      </c>
      <c r="M169" s="1">
        <f t="shared" si="13"/>
        <v>0</v>
      </c>
      <c r="N169" s="1">
        <f t="shared" si="14"/>
        <v>4</v>
      </c>
    </row>
    <row r="170" spans="1:14" ht="16.5" hidden="1" thickBot="1" x14ac:dyDescent="0.3">
      <c r="A170" s="26">
        <v>123401</v>
      </c>
      <c r="B170" s="42">
        <v>123401</v>
      </c>
      <c r="C170" s="43" t="s">
        <v>112</v>
      </c>
      <c r="D170" s="99">
        <f>IF(ISERROR(VLOOKUP(A170,'CGN-2015-001'!A169:I5316,4,0)),0,VLOOKUP(A170,'CGN-2015-001'!A169:I5316,4,0))</f>
        <v>0</v>
      </c>
      <c r="E170" s="45">
        <f>IF(ISERROR(VLOOKUP(A170,[3]Hoja1!$A$1:$F$369,4,0)),0,VLOOKUP(A170,[3]Hoja1!$A$1:$F$369,4,0))</f>
        <v>0</v>
      </c>
      <c r="F170" s="45">
        <f>IF(ISERROR(VLOOKUP(A170,[3]Hoja1!$A$1:$F$369,5,0)),0,VLOOKUP(A170,[3]Hoja1!$A$1:$F$369,5,0))</f>
        <v>0</v>
      </c>
      <c r="G170" s="102">
        <f>IF(ISERROR(VLOOKUP(A170,'CGN-2015-001'!A169:I5316,7,0)),0,VLOOKUP(A170,'CGN-2015-001'!A169:I5316,7,0))</f>
        <v>0</v>
      </c>
      <c r="H170" s="44"/>
      <c r="I170" s="46"/>
      <c r="J170" s="113">
        <f t="shared" si="10"/>
        <v>0</v>
      </c>
      <c r="K170" s="114">
        <f t="shared" si="11"/>
        <v>0</v>
      </c>
      <c r="L170" s="31">
        <f t="shared" si="12"/>
        <v>0</v>
      </c>
      <c r="M170" s="1">
        <f t="shared" si="13"/>
        <v>0</v>
      </c>
      <c r="N170" s="1">
        <f t="shared" si="14"/>
        <v>6</v>
      </c>
    </row>
    <row r="171" spans="1:14" ht="16.5" hidden="1" thickBot="1" x14ac:dyDescent="0.3">
      <c r="A171" s="26">
        <v>123402</v>
      </c>
      <c r="B171" s="42">
        <v>123402</v>
      </c>
      <c r="C171" s="43" t="s">
        <v>113</v>
      </c>
      <c r="D171" s="99">
        <f>IF(ISERROR(VLOOKUP(A171,'CGN-2015-001'!A170:I5317,4,0)),0,VLOOKUP(A171,'CGN-2015-001'!A170:I5317,4,0))</f>
        <v>0</v>
      </c>
      <c r="E171" s="45">
        <f>IF(ISERROR(VLOOKUP(A171,[3]Hoja1!$A$1:$F$369,4,0)),0,VLOOKUP(A171,[3]Hoja1!$A$1:$F$369,4,0))</f>
        <v>0</v>
      </c>
      <c r="F171" s="45">
        <f>IF(ISERROR(VLOOKUP(A171,[3]Hoja1!$A$1:$F$369,5,0)),0,VLOOKUP(A171,[3]Hoja1!$A$1:$F$369,5,0))</f>
        <v>0</v>
      </c>
      <c r="G171" s="102">
        <f>IF(ISERROR(VLOOKUP(A171,'CGN-2015-001'!A170:I5317,7,0)),0,VLOOKUP(A171,'CGN-2015-001'!A170:I5317,7,0))</f>
        <v>0</v>
      </c>
      <c r="H171" s="44"/>
      <c r="I171" s="46"/>
      <c r="J171" s="113">
        <f t="shared" si="10"/>
        <v>0</v>
      </c>
      <c r="K171" s="114">
        <f t="shared" si="11"/>
        <v>0</v>
      </c>
      <c r="L171" s="31">
        <f t="shared" si="12"/>
        <v>0</v>
      </c>
      <c r="M171" s="1">
        <f t="shared" si="13"/>
        <v>0</v>
      </c>
      <c r="N171" s="1">
        <f t="shared" si="14"/>
        <v>6</v>
      </c>
    </row>
    <row r="172" spans="1:14" ht="16.5" hidden="1" thickBot="1" x14ac:dyDescent="0.3">
      <c r="A172" s="26">
        <v>123403</v>
      </c>
      <c r="B172" s="42">
        <v>123403</v>
      </c>
      <c r="C172" s="43" t="s">
        <v>114</v>
      </c>
      <c r="D172" s="99">
        <f>IF(ISERROR(VLOOKUP(A172,'CGN-2015-001'!A171:I5318,4,0)),0,VLOOKUP(A172,'CGN-2015-001'!A171:I5318,4,0))</f>
        <v>0</v>
      </c>
      <c r="E172" s="45">
        <f>IF(ISERROR(VLOOKUP(A172,[3]Hoja1!$A$1:$F$369,4,0)),0,VLOOKUP(A172,[3]Hoja1!$A$1:$F$369,4,0))</f>
        <v>0</v>
      </c>
      <c r="F172" s="45">
        <f>IF(ISERROR(VLOOKUP(A172,[3]Hoja1!$A$1:$F$369,5,0)),0,VLOOKUP(A172,[3]Hoja1!$A$1:$F$369,5,0))</f>
        <v>0</v>
      </c>
      <c r="G172" s="102">
        <f>IF(ISERROR(VLOOKUP(A172,'CGN-2015-001'!A171:I5318,7,0)),0,VLOOKUP(A172,'CGN-2015-001'!A171:I5318,7,0))</f>
        <v>0</v>
      </c>
      <c r="H172" s="44"/>
      <c r="I172" s="46"/>
      <c r="J172" s="113">
        <f t="shared" si="10"/>
        <v>0</v>
      </c>
      <c r="K172" s="114">
        <f t="shared" si="11"/>
        <v>0</v>
      </c>
      <c r="L172" s="31">
        <f t="shared" si="12"/>
        <v>0</v>
      </c>
      <c r="M172" s="1">
        <f t="shared" si="13"/>
        <v>0</v>
      </c>
      <c r="N172" s="1">
        <f t="shared" si="14"/>
        <v>6</v>
      </c>
    </row>
    <row r="173" spans="1:14" ht="16.5" hidden="1" thickBot="1" x14ac:dyDescent="0.3">
      <c r="A173" s="26">
        <v>123404</v>
      </c>
      <c r="B173" s="42">
        <v>123404</v>
      </c>
      <c r="C173" s="43" t="s">
        <v>115</v>
      </c>
      <c r="D173" s="99">
        <f>IF(ISERROR(VLOOKUP(A173,'CGN-2015-001'!A172:I5319,4,0)),0,VLOOKUP(A173,'CGN-2015-001'!A172:I5319,4,0))</f>
        <v>0</v>
      </c>
      <c r="E173" s="45">
        <f>IF(ISERROR(VLOOKUP(A173,[3]Hoja1!$A$1:$F$369,4,0)),0,VLOOKUP(A173,[3]Hoja1!$A$1:$F$369,4,0))</f>
        <v>0</v>
      </c>
      <c r="F173" s="45">
        <f>IF(ISERROR(VLOOKUP(A173,[3]Hoja1!$A$1:$F$369,5,0)),0,VLOOKUP(A173,[3]Hoja1!$A$1:$F$369,5,0))</f>
        <v>0</v>
      </c>
      <c r="G173" s="102">
        <f>IF(ISERROR(VLOOKUP(A173,'CGN-2015-001'!A172:I5319,7,0)),0,VLOOKUP(A173,'CGN-2015-001'!A172:I5319,7,0))</f>
        <v>0</v>
      </c>
      <c r="H173" s="44"/>
      <c r="I173" s="46"/>
      <c r="J173" s="113">
        <f t="shared" si="10"/>
        <v>0</v>
      </c>
      <c r="K173" s="114">
        <f t="shared" si="11"/>
        <v>0</v>
      </c>
      <c r="L173" s="31">
        <f t="shared" si="12"/>
        <v>0</v>
      </c>
      <c r="M173" s="1">
        <f t="shared" si="13"/>
        <v>0</v>
      </c>
      <c r="N173" s="1">
        <f t="shared" si="14"/>
        <v>6</v>
      </c>
    </row>
    <row r="174" spans="1:14" ht="16.5" hidden="1" thickBot="1" x14ac:dyDescent="0.3">
      <c r="A174" s="26">
        <v>123405</v>
      </c>
      <c r="B174" s="42">
        <v>123405</v>
      </c>
      <c r="C174" s="43" t="s">
        <v>116</v>
      </c>
      <c r="D174" s="99">
        <f>IF(ISERROR(VLOOKUP(A174,'CGN-2015-001'!A173:I5320,4,0)),0,VLOOKUP(A174,'CGN-2015-001'!A173:I5320,4,0))</f>
        <v>0</v>
      </c>
      <c r="E174" s="45">
        <f>IF(ISERROR(VLOOKUP(A174,[3]Hoja1!$A$1:$F$369,4,0)),0,VLOOKUP(A174,[3]Hoja1!$A$1:$F$369,4,0))</f>
        <v>0</v>
      </c>
      <c r="F174" s="45">
        <f>IF(ISERROR(VLOOKUP(A174,[3]Hoja1!$A$1:$F$369,5,0)),0,VLOOKUP(A174,[3]Hoja1!$A$1:$F$369,5,0))</f>
        <v>0</v>
      </c>
      <c r="G174" s="102">
        <f>IF(ISERROR(VLOOKUP(A174,'CGN-2015-001'!A173:I5320,7,0)),0,VLOOKUP(A174,'CGN-2015-001'!A173:I5320,7,0))</f>
        <v>0</v>
      </c>
      <c r="H174" s="44"/>
      <c r="I174" s="46"/>
      <c r="J174" s="113">
        <f t="shared" si="10"/>
        <v>0</v>
      </c>
      <c r="K174" s="114">
        <f t="shared" si="11"/>
        <v>0</v>
      </c>
      <c r="L174" s="31">
        <f t="shared" si="12"/>
        <v>0</v>
      </c>
      <c r="M174" s="1">
        <f t="shared" si="13"/>
        <v>0</v>
      </c>
      <c r="N174" s="1">
        <f t="shared" si="14"/>
        <v>6</v>
      </c>
    </row>
    <row r="175" spans="1:14" ht="16.5" hidden="1" thickBot="1" x14ac:dyDescent="0.3">
      <c r="A175" s="26">
        <v>123406</v>
      </c>
      <c r="B175" s="42">
        <v>123406</v>
      </c>
      <c r="C175" s="43" t="s">
        <v>117</v>
      </c>
      <c r="D175" s="99">
        <f>IF(ISERROR(VLOOKUP(A175,'CGN-2015-001'!A174:I5321,4,0)),0,VLOOKUP(A175,'CGN-2015-001'!A174:I5321,4,0))</f>
        <v>0</v>
      </c>
      <c r="E175" s="45">
        <f>IF(ISERROR(VLOOKUP(A175,[3]Hoja1!$A$1:$F$369,4,0)),0,VLOOKUP(A175,[3]Hoja1!$A$1:$F$369,4,0))</f>
        <v>0</v>
      </c>
      <c r="F175" s="45">
        <f>IF(ISERROR(VLOOKUP(A175,[3]Hoja1!$A$1:$F$369,5,0)),0,VLOOKUP(A175,[3]Hoja1!$A$1:$F$369,5,0))</f>
        <v>0</v>
      </c>
      <c r="G175" s="102">
        <f>IF(ISERROR(VLOOKUP(A175,'CGN-2015-001'!A174:I5321,7,0)),0,VLOOKUP(A175,'CGN-2015-001'!A174:I5321,7,0))</f>
        <v>0</v>
      </c>
      <c r="H175" s="44"/>
      <c r="I175" s="46"/>
      <c r="J175" s="113">
        <f t="shared" si="10"/>
        <v>0</v>
      </c>
      <c r="K175" s="114">
        <f t="shared" si="11"/>
        <v>0</v>
      </c>
      <c r="L175" s="31">
        <f t="shared" si="12"/>
        <v>0</v>
      </c>
      <c r="M175" s="1">
        <f t="shared" si="13"/>
        <v>0</v>
      </c>
      <c r="N175" s="1">
        <f t="shared" si="14"/>
        <v>6</v>
      </c>
    </row>
    <row r="176" spans="1:14" ht="16.5" hidden="1" thickBot="1" x14ac:dyDescent="0.3">
      <c r="A176" s="26">
        <v>123407</v>
      </c>
      <c r="B176" s="42">
        <v>123407</v>
      </c>
      <c r="C176" s="43" t="s">
        <v>118</v>
      </c>
      <c r="D176" s="99">
        <f>IF(ISERROR(VLOOKUP(A176,'CGN-2015-001'!A175:I5322,4,0)),0,VLOOKUP(A176,'CGN-2015-001'!A175:I5322,4,0))</f>
        <v>0</v>
      </c>
      <c r="E176" s="45">
        <f>IF(ISERROR(VLOOKUP(A176,[3]Hoja1!$A$1:$F$369,4,0)),0,VLOOKUP(A176,[3]Hoja1!$A$1:$F$369,4,0))</f>
        <v>0</v>
      </c>
      <c r="F176" s="45">
        <f>IF(ISERROR(VLOOKUP(A176,[3]Hoja1!$A$1:$F$369,5,0)),0,VLOOKUP(A176,[3]Hoja1!$A$1:$F$369,5,0))</f>
        <v>0</v>
      </c>
      <c r="G176" s="102">
        <f>IF(ISERROR(VLOOKUP(A176,'CGN-2015-001'!A175:I5322,7,0)),0,VLOOKUP(A176,'CGN-2015-001'!A175:I5322,7,0))</f>
        <v>0</v>
      </c>
      <c r="H176" s="44"/>
      <c r="I176" s="46"/>
      <c r="J176" s="113">
        <f t="shared" si="10"/>
        <v>0</v>
      </c>
      <c r="K176" s="114">
        <f t="shared" si="11"/>
        <v>0</v>
      </c>
      <c r="L176" s="31">
        <f t="shared" si="12"/>
        <v>0</v>
      </c>
      <c r="M176" s="1">
        <f t="shared" si="13"/>
        <v>0</v>
      </c>
      <c r="N176" s="1">
        <f t="shared" si="14"/>
        <v>6</v>
      </c>
    </row>
    <row r="177" spans="1:14" ht="16.5" hidden="1" thickBot="1" x14ac:dyDescent="0.3">
      <c r="A177" s="26">
        <v>123408</v>
      </c>
      <c r="B177" s="42">
        <v>123408</v>
      </c>
      <c r="C177" s="43" t="s">
        <v>119</v>
      </c>
      <c r="D177" s="99">
        <f>IF(ISERROR(VLOOKUP(A177,'CGN-2015-001'!A176:I5323,4,0)),0,VLOOKUP(A177,'CGN-2015-001'!A176:I5323,4,0))</f>
        <v>0</v>
      </c>
      <c r="E177" s="45">
        <f>IF(ISERROR(VLOOKUP(A177,[3]Hoja1!$A$1:$F$369,4,0)),0,VLOOKUP(A177,[3]Hoja1!$A$1:$F$369,4,0))</f>
        <v>0</v>
      </c>
      <c r="F177" s="45">
        <f>IF(ISERROR(VLOOKUP(A177,[3]Hoja1!$A$1:$F$369,5,0)),0,VLOOKUP(A177,[3]Hoja1!$A$1:$F$369,5,0))</f>
        <v>0</v>
      </c>
      <c r="G177" s="102">
        <f>IF(ISERROR(VLOOKUP(A177,'CGN-2015-001'!A176:I5323,7,0)),0,VLOOKUP(A177,'CGN-2015-001'!A176:I5323,7,0))</f>
        <v>0</v>
      </c>
      <c r="H177" s="44"/>
      <c r="I177" s="46"/>
      <c r="J177" s="113">
        <f t="shared" si="10"/>
        <v>0</v>
      </c>
      <c r="K177" s="114">
        <f t="shared" si="11"/>
        <v>0</v>
      </c>
      <c r="L177" s="31">
        <f t="shared" si="12"/>
        <v>0</v>
      </c>
      <c r="M177" s="1">
        <f t="shared" si="13"/>
        <v>0</v>
      </c>
      <c r="N177" s="1">
        <f t="shared" si="14"/>
        <v>6</v>
      </c>
    </row>
    <row r="178" spans="1:14" ht="16.5" hidden="1" thickBot="1" x14ac:dyDescent="0.3">
      <c r="A178" s="26">
        <v>123409</v>
      </c>
      <c r="B178" s="42">
        <v>123409</v>
      </c>
      <c r="C178" s="43" t="s">
        <v>120</v>
      </c>
      <c r="D178" s="99">
        <f>IF(ISERROR(VLOOKUP(A178,'CGN-2015-001'!A177:I5324,4,0)),0,VLOOKUP(A178,'CGN-2015-001'!A177:I5324,4,0))</f>
        <v>0</v>
      </c>
      <c r="E178" s="45">
        <f>IF(ISERROR(VLOOKUP(A178,[3]Hoja1!$A$1:$F$369,4,0)),0,VLOOKUP(A178,[3]Hoja1!$A$1:$F$369,4,0))</f>
        <v>0</v>
      </c>
      <c r="F178" s="45">
        <f>IF(ISERROR(VLOOKUP(A178,[3]Hoja1!$A$1:$F$369,5,0)),0,VLOOKUP(A178,[3]Hoja1!$A$1:$F$369,5,0))</f>
        <v>0</v>
      </c>
      <c r="G178" s="102">
        <f>IF(ISERROR(VLOOKUP(A178,'CGN-2015-001'!A177:I5324,7,0)),0,VLOOKUP(A178,'CGN-2015-001'!A177:I5324,7,0))</f>
        <v>0</v>
      </c>
      <c r="H178" s="44"/>
      <c r="I178" s="46"/>
      <c r="J178" s="113">
        <f t="shared" si="10"/>
        <v>0</v>
      </c>
      <c r="K178" s="114">
        <f t="shared" si="11"/>
        <v>0</v>
      </c>
      <c r="L178" s="31">
        <f t="shared" si="12"/>
        <v>0</v>
      </c>
      <c r="M178" s="1">
        <f t="shared" si="13"/>
        <v>0</v>
      </c>
      <c r="N178" s="1">
        <f t="shared" si="14"/>
        <v>6</v>
      </c>
    </row>
    <row r="179" spans="1:14" ht="16.5" hidden="1" thickBot="1" x14ac:dyDescent="0.3">
      <c r="A179" s="26">
        <v>123410</v>
      </c>
      <c r="B179" s="42">
        <v>123410</v>
      </c>
      <c r="C179" s="43" t="s">
        <v>121</v>
      </c>
      <c r="D179" s="99">
        <f>IF(ISERROR(VLOOKUP(A179,'CGN-2015-001'!A178:I5325,4,0)),0,VLOOKUP(A179,'CGN-2015-001'!A178:I5325,4,0))</f>
        <v>0</v>
      </c>
      <c r="E179" s="45">
        <f>IF(ISERROR(VLOOKUP(A179,[3]Hoja1!$A$1:$F$369,4,0)),0,VLOOKUP(A179,[3]Hoja1!$A$1:$F$369,4,0))</f>
        <v>0</v>
      </c>
      <c r="F179" s="45">
        <f>IF(ISERROR(VLOOKUP(A179,[3]Hoja1!$A$1:$F$369,5,0)),0,VLOOKUP(A179,[3]Hoja1!$A$1:$F$369,5,0))</f>
        <v>0</v>
      </c>
      <c r="G179" s="102">
        <f>IF(ISERROR(VLOOKUP(A179,'CGN-2015-001'!A178:I5325,7,0)),0,VLOOKUP(A179,'CGN-2015-001'!A178:I5325,7,0))</f>
        <v>0</v>
      </c>
      <c r="H179" s="44"/>
      <c r="I179" s="46"/>
      <c r="J179" s="113">
        <f t="shared" si="10"/>
        <v>0</v>
      </c>
      <c r="K179" s="114">
        <f t="shared" si="11"/>
        <v>0</v>
      </c>
      <c r="L179" s="31">
        <f t="shared" si="12"/>
        <v>0</v>
      </c>
      <c r="M179" s="1">
        <f t="shared" si="13"/>
        <v>0</v>
      </c>
      <c r="N179" s="1">
        <f t="shared" si="14"/>
        <v>6</v>
      </c>
    </row>
    <row r="180" spans="1:14" ht="16.5" hidden="1" thickBot="1" x14ac:dyDescent="0.3">
      <c r="A180" s="26">
        <v>1235</v>
      </c>
      <c r="B180" s="48">
        <v>123500</v>
      </c>
      <c r="C180" s="49" t="s">
        <v>122</v>
      </c>
      <c r="D180" s="99">
        <f>IF(ISERROR(VLOOKUP(A180,'CGN-2015-001'!A179:I5326,4,0)),0,VLOOKUP(A180,'CGN-2015-001'!A179:I5326,4,0))</f>
        <v>0</v>
      </c>
      <c r="E180" s="40">
        <f>IF(ISERROR(VLOOKUP(A180,[3]Hoja1!$A$1:$F$369,4,0)),0,VLOOKUP(A180,[3]Hoja1!$A$1:$F$369,4,0))</f>
        <v>0</v>
      </c>
      <c r="F180" s="40">
        <f>IF(ISERROR(VLOOKUP(A180,[3]Hoja1!$A$1:$F$369,5,0)),0,VLOOKUP(A180,[3]Hoja1!$A$1:$F$369,5,0))</f>
        <v>0</v>
      </c>
      <c r="G180" s="102">
        <f>IF(ISERROR(VLOOKUP(A180,'CGN-2015-001'!A179:I5326,7,0)),0,VLOOKUP(A180,'CGN-2015-001'!A179:I5326,7,0))</f>
        <v>0</v>
      </c>
      <c r="H180" s="50"/>
      <c r="I180" s="51"/>
      <c r="J180" s="113">
        <f t="shared" si="10"/>
        <v>0</v>
      </c>
      <c r="K180" s="114">
        <f t="shared" si="11"/>
        <v>0</v>
      </c>
      <c r="L180" s="31">
        <f t="shared" si="12"/>
        <v>0</v>
      </c>
      <c r="M180" s="1">
        <f t="shared" si="13"/>
        <v>0</v>
      </c>
      <c r="N180" s="1">
        <f t="shared" si="14"/>
        <v>4</v>
      </c>
    </row>
    <row r="181" spans="1:14" ht="16.5" hidden="1" thickBot="1" x14ac:dyDescent="0.3">
      <c r="A181" s="26">
        <v>123501</v>
      </c>
      <c r="B181" s="42">
        <v>123501</v>
      </c>
      <c r="C181" s="43" t="s">
        <v>112</v>
      </c>
      <c r="D181" s="99">
        <f>IF(ISERROR(VLOOKUP(A181,'CGN-2015-001'!A180:I5327,4,0)),0,VLOOKUP(A181,'CGN-2015-001'!A180:I5327,4,0))</f>
        <v>0</v>
      </c>
      <c r="E181" s="45">
        <f>IF(ISERROR(VLOOKUP(A181,[3]Hoja1!$A$1:$F$369,4,0)),0,VLOOKUP(A181,[3]Hoja1!$A$1:$F$369,4,0))</f>
        <v>0</v>
      </c>
      <c r="F181" s="45">
        <f>IF(ISERROR(VLOOKUP(A181,[3]Hoja1!$A$1:$F$369,5,0)),0,VLOOKUP(A181,[3]Hoja1!$A$1:$F$369,5,0))</f>
        <v>0</v>
      </c>
      <c r="G181" s="102">
        <f>IF(ISERROR(VLOOKUP(A181,'CGN-2015-001'!A180:I5327,7,0)),0,VLOOKUP(A181,'CGN-2015-001'!A180:I5327,7,0))</f>
        <v>0</v>
      </c>
      <c r="H181" s="44"/>
      <c r="I181" s="46"/>
      <c r="J181" s="113">
        <f t="shared" si="10"/>
        <v>0</v>
      </c>
      <c r="K181" s="114">
        <f t="shared" si="11"/>
        <v>0</v>
      </c>
      <c r="L181" s="31">
        <f t="shared" si="12"/>
        <v>0</v>
      </c>
      <c r="M181" s="1">
        <f t="shared" si="13"/>
        <v>0</v>
      </c>
      <c r="N181" s="1">
        <f t="shared" si="14"/>
        <v>6</v>
      </c>
    </row>
    <row r="182" spans="1:14" ht="16.5" hidden="1" thickBot="1" x14ac:dyDescent="0.3">
      <c r="A182" s="26">
        <v>123502</v>
      </c>
      <c r="B182" s="42">
        <v>123502</v>
      </c>
      <c r="C182" s="43" t="s">
        <v>113</v>
      </c>
      <c r="D182" s="99">
        <f>IF(ISERROR(VLOOKUP(A182,'CGN-2015-001'!A181:I5328,4,0)),0,VLOOKUP(A182,'CGN-2015-001'!A181:I5328,4,0))</f>
        <v>0</v>
      </c>
      <c r="E182" s="45">
        <f>IF(ISERROR(VLOOKUP(A182,[3]Hoja1!$A$1:$F$369,4,0)),0,VLOOKUP(A182,[3]Hoja1!$A$1:$F$369,4,0))</f>
        <v>0</v>
      </c>
      <c r="F182" s="45">
        <f>IF(ISERROR(VLOOKUP(A182,[3]Hoja1!$A$1:$F$369,5,0)),0,VLOOKUP(A182,[3]Hoja1!$A$1:$F$369,5,0))</f>
        <v>0</v>
      </c>
      <c r="G182" s="102">
        <f>IF(ISERROR(VLOOKUP(A182,'CGN-2015-001'!A181:I5328,7,0)),0,VLOOKUP(A182,'CGN-2015-001'!A181:I5328,7,0))</f>
        <v>0</v>
      </c>
      <c r="H182" s="44"/>
      <c r="I182" s="46"/>
      <c r="J182" s="113">
        <f t="shared" si="10"/>
        <v>0</v>
      </c>
      <c r="K182" s="114">
        <f t="shared" si="11"/>
        <v>0</v>
      </c>
      <c r="L182" s="31">
        <f t="shared" si="12"/>
        <v>0</v>
      </c>
      <c r="M182" s="1">
        <f t="shared" si="13"/>
        <v>0</v>
      </c>
      <c r="N182" s="1">
        <f t="shared" si="14"/>
        <v>6</v>
      </c>
    </row>
    <row r="183" spans="1:14" ht="16.5" hidden="1" thickBot="1" x14ac:dyDescent="0.3">
      <c r="A183" s="26">
        <v>123503</v>
      </c>
      <c r="B183" s="42">
        <v>123503</v>
      </c>
      <c r="C183" s="43" t="s">
        <v>114</v>
      </c>
      <c r="D183" s="99">
        <f>IF(ISERROR(VLOOKUP(A183,'CGN-2015-001'!A182:I5329,4,0)),0,VLOOKUP(A183,'CGN-2015-001'!A182:I5329,4,0))</f>
        <v>0</v>
      </c>
      <c r="E183" s="45">
        <f>IF(ISERROR(VLOOKUP(A183,[3]Hoja1!$A$1:$F$369,4,0)),0,VLOOKUP(A183,[3]Hoja1!$A$1:$F$369,4,0))</f>
        <v>0</v>
      </c>
      <c r="F183" s="45">
        <f>IF(ISERROR(VLOOKUP(A183,[3]Hoja1!$A$1:$F$369,5,0)),0,VLOOKUP(A183,[3]Hoja1!$A$1:$F$369,5,0))</f>
        <v>0</v>
      </c>
      <c r="G183" s="102">
        <f>IF(ISERROR(VLOOKUP(A183,'CGN-2015-001'!A182:I5329,7,0)),0,VLOOKUP(A183,'CGN-2015-001'!A182:I5329,7,0))</f>
        <v>0</v>
      </c>
      <c r="H183" s="44"/>
      <c r="I183" s="46"/>
      <c r="J183" s="113">
        <f t="shared" si="10"/>
        <v>0</v>
      </c>
      <c r="K183" s="114">
        <f t="shared" si="11"/>
        <v>0</v>
      </c>
      <c r="L183" s="31">
        <f t="shared" si="12"/>
        <v>0</v>
      </c>
      <c r="M183" s="1">
        <f t="shared" si="13"/>
        <v>0</v>
      </c>
      <c r="N183" s="1">
        <f t="shared" si="14"/>
        <v>6</v>
      </c>
    </row>
    <row r="184" spans="1:14" ht="16.5" hidden="1" thickBot="1" x14ac:dyDescent="0.3">
      <c r="A184" s="26">
        <v>123504</v>
      </c>
      <c r="B184" s="42">
        <v>123504</v>
      </c>
      <c r="C184" s="43" t="s">
        <v>115</v>
      </c>
      <c r="D184" s="99">
        <f>IF(ISERROR(VLOOKUP(A184,'CGN-2015-001'!A183:I5330,4,0)),0,VLOOKUP(A184,'CGN-2015-001'!A183:I5330,4,0))</f>
        <v>0</v>
      </c>
      <c r="E184" s="45">
        <f>IF(ISERROR(VLOOKUP(A184,[3]Hoja1!$A$1:$F$369,4,0)),0,VLOOKUP(A184,[3]Hoja1!$A$1:$F$369,4,0))</f>
        <v>0</v>
      </c>
      <c r="F184" s="45">
        <f>IF(ISERROR(VLOOKUP(A184,[3]Hoja1!$A$1:$F$369,5,0)),0,VLOOKUP(A184,[3]Hoja1!$A$1:$F$369,5,0))</f>
        <v>0</v>
      </c>
      <c r="G184" s="102">
        <f>IF(ISERROR(VLOOKUP(A184,'CGN-2015-001'!A183:I5330,7,0)),0,VLOOKUP(A184,'CGN-2015-001'!A183:I5330,7,0))</f>
        <v>0</v>
      </c>
      <c r="H184" s="44"/>
      <c r="I184" s="46"/>
      <c r="J184" s="113">
        <f t="shared" si="10"/>
        <v>0</v>
      </c>
      <c r="K184" s="114">
        <f t="shared" si="11"/>
        <v>0</v>
      </c>
      <c r="L184" s="31">
        <f t="shared" si="12"/>
        <v>0</v>
      </c>
      <c r="M184" s="1">
        <f t="shared" si="13"/>
        <v>0</v>
      </c>
      <c r="N184" s="1">
        <f t="shared" si="14"/>
        <v>6</v>
      </c>
    </row>
    <row r="185" spans="1:14" ht="16.5" hidden="1" thickBot="1" x14ac:dyDescent="0.3">
      <c r="A185" s="26">
        <v>123505</v>
      </c>
      <c r="B185" s="42">
        <v>123505</v>
      </c>
      <c r="C185" s="43" t="s">
        <v>116</v>
      </c>
      <c r="D185" s="99">
        <f>IF(ISERROR(VLOOKUP(A185,'CGN-2015-001'!A184:I5331,4,0)),0,VLOOKUP(A185,'CGN-2015-001'!A184:I5331,4,0))</f>
        <v>0</v>
      </c>
      <c r="E185" s="45">
        <f>IF(ISERROR(VLOOKUP(A185,[3]Hoja1!$A$1:$F$369,4,0)),0,VLOOKUP(A185,[3]Hoja1!$A$1:$F$369,4,0))</f>
        <v>0</v>
      </c>
      <c r="F185" s="45">
        <f>IF(ISERROR(VLOOKUP(A185,[3]Hoja1!$A$1:$F$369,5,0)),0,VLOOKUP(A185,[3]Hoja1!$A$1:$F$369,5,0))</f>
        <v>0</v>
      </c>
      <c r="G185" s="102">
        <f>IF(ISERROR(VLOOKUP(A185,'CGN-2015-001'!A184:I5331,7,0)),0,VLOOKUP(A185,'CGN-2015-001'!A184:I5331,7,0))</f>
        <v>0</v>
      </c>
      <c r="H185" s="44"/>
      <c r="I185" s="46"/>
      <c r="J185" s="113">
        <f t="shared" si="10"/>
        <v>0</v>
      </c>
      <c r="K185" s="114">
        <f t="shared" si="11"/>
        <v>0</v>
      </c>
      <c r="L185" s="31">
        <f t="shared" si="12"/>
        <v>0</v>
      </c>
      <c r="M185" s="1">
        <f t="shared" si="13"/>
        <v>0</v>
      </c>
      <c r="N185" s="1">
        <f t="shared" si="14"/>
        <v>6</v>
      </c>
    </row>
    <row r="186" spans="1:14" ht="16.5" hidden="1" thickBot="1" x14ac:dyDescent="0.3">
      <c r="A186" s="26">
        <v>123506</v>
      </c>
      <c r="B186" s="42">
        <v>123506</v>
      </c>
      <c r="C186" s="43" t="s">
        <v>117</v>
      </c>
      <c r="D186" s="99">
        <f>IF(ISERROR(VLOOKUP(A186,'CGN-2015-001'!A185:I5332,4,0)),0,VLOOKUP(A186,'CGN-2015-001'!A185:I5332,4,0))</f>
        <v>0</v>
      </c>
      <c r="E186" s="45">
        <f>IF(ISERROR(VLOOKUP(A186,[3]Hoja1!$A$1:$F$369,4,0)),0,VLOOKUP(A186,[3]Hoja1!$A$1:$F$369,4,0))</f>
        <v>0</v>
      </c>
      <c r="F186" s="45">
        <f>IF(ISERROR(VLOOKUP(A186,[3]Hoja1!$A$1:$F$369,5,0)),0,VLOOKUP(A186,[3]Hoja1!$A$1:$F$369,5,0))</f>
        <v>0</v>
      </c>
      <c r="G186" s="102">
        <f>IF(ISERROR(VLOOKUP(A186,'CGN-2015-001'!A185:I5332,7,0)),0,VLOOKUP(A186,'CGN-2015-001'!A185:I5332,7,0))</f>
        <v>0</v>
      </c>
      <c r="H186" s="44"/>
      <c r="I186" s="46"/>
      <c r="J186" s="113">
        <f t="shared" si="10"/>
        <v>0</v>
      </c>
      <c r="K186" s="114">
        <f t="shared" si="11"/>
        <v>0</v>
      </c>
      <c r="L186" s="31">
        <f t="shared" si="12"/>
        <v>0</v>
      </c>
      <c r="M186" s="1">
        <f t="shared" si="13"/>
        <v>0</v>
      </c>
      <c r="N186" s="1">
        <f t="shared" si="14"/>
        <v>6</v>
      </c>
    </row>
    <row r="187" spans="1:14" ht="16.5" hidden="1" thickBot="1" x14ac:dyDescent="0.3">
      <c r="A187" s="26">
        <v>123507</v>
      </c>
      <c r="B187" s="42">
        <v>123507</v>
      </c>
      <c r="C187" s="43" t="s">
        <v>118</v>
      </c>
      <c r="D187" s="99">
        <f>IF(ISERROR(VLOOKUP(A187,'CGN-2015-001'!A186:I5333,4,0)),0,VLOOKUP(A187,'CGN-2015-001'!A186:I5333,4,0))</f>
        <v>0</v>
      </c>
      <c r="E187" s="45">
        <f>IF(ISERROR(VLOOKUP(A187,[3]Hoja1!$A$1:$F$369,4,0)),0,VLOOKUP(A187,[3]Hoja1!$A$1:$F$369,4,0))</f>
        <v>0</v>
      </c>
      <c r="F187" s="45">
        <f>IF(ISERROR(VLOOKUP(A187,[3]Hoja1!$A$1:$F$369,5,0)),0,VLOOKUP(A187,[3]Hoja1!$A$1:$F$369,5,0))</f>
        <v>0</v>
      </c>
      <c r="G187" s="102">
        <f>IF(ISERROR(VLOOKUP(A187,'CGN-2015-001'!A186:I5333,7,0)),0,VLOOKUP(A187,'CGN-2015-001'!A186:I5333,7,0))</f>
        <v>0</v>
      </c>
      <c r="H187" s="44"/>
      <c r="I187" s="46"/>
      <c r="J187" s="113">
        <f t="shared" si="10"/>
        <v>0</v>
      </c>
      <c r="K187" s="114">
        <f t="shared" si="11"/>
        <v>0</v>
      </c>
      <c r="L187" s="31">
        <f t="shared" si="12"/>
        <v>0</v>
      </c>
      <c r="M187" s="1">
        <f t="shared" si="13"/>
        <v>0</v>
      </c>
      <c r="N187" s="1">
        <f t="shared" si="14"/>
        <v>6</v>
      </c>
    </row>
    <row r="188" spans="1:14" ht="16.5" hidden="1" thickBot="1" x14ac:dyDescent="0.3">
      <c r="A188" s="26">
        <v>123508</v>
      </c>
      <c r="B188" s="42">
        <v>123508</v>
      </c>
      <c r="C188" s="43" t="s">
        <v>119</v>
      </c>
      <c r="D188" s="99">
        <f>IF(ISERROR(VLOOKUP(A188,'CGN-2015-001'!A187:I5334,4,0)),0,VLOOKUP(A188,'CGN-2015-001'!A187:I5334,4,0))</f>
        <v>0</v>
      </c>
      <c r="E188" s="45">
        <f>IF(ISERROR(VLOOKUP(A188,[3]Hoja1!$A$1:$F$369,4,0)),0,VLOOKUP(A188,[3]Hoja1!$A$1:$F$369,4,0))</f>
        <v>0</v>
      </c>
      <c r="F188" s="45">
        <f>IF(ISERROR(VLOOKUP(A188,[3]Hoja1!$A$1:$F$369,5,0)),0,VLOOKUP(A188,[3]Hoja1!$A$1:$F$369,5,0))</f>
        <v>0</v>
      </c>
      <c r="G188" s="102">
        <f>IF(ISERROR(VLOOKUP(A188,'CGN-2015-001'!A187:I5334,7,0)),0,VLOOKUP(A188,'CGN-2015-001'!A187:I5334,7,0))</f>
        <v>0</v>
      </c>
      <c r="H188" s="44"/>
      <c r="I188" s="46"/>
      <c r="J188" s="113">
        <f t="shared" si="10"/>
        <v>0</v>
      </c>
      <c r="K188" s="114">
        <f t="shared" si="11"/>
        <v>0</v>
      </c>
      <c r="L188" s="31">
        <f t="shared" si="12"/>
        <v>0</v>
      </c>
      <c r="M188" s="1">
        <f t="shared" si="13"/>
        <v>0</v>
      </c>
      <c r="N188" s="1">
        <f t="shared" si="14"/>
        <v>6</v>
      </c>
    </row>
    <row r="189" spans="1:14" ht="16.5" hidden="1" thickBot="1" x14ac:dyDescent="0.3">
      <c r="A189" s="26">
        <v>123509</v>
      </c>
      <c r="B189" s="42">
        <v>123509</v>
      </c>
      <c r="C189" s="43" t="s">
        <v>120</v>
      </c>
      <c r="D189" s="99">
        <f>IF(ISERROR(VLOOKUP(A189,'CGN-2015-001'!A188:I5335,4,0)),0,VLOOKUP(A189,'CGN-2015-001'!A188:I5335,4,0))</f>
        <v>0</v>
      </c>
      <c r="E189" s="45">
        <f>IF(ISERROR(VLOOKUP(A189,[3]Hoja1!$A$1:$F$369,4,0)),0,VLOOKUP(A189,[3]Hoja1!$A$1:$F$369,4,0))</f>
        <v>0</v>
      </c>
      <c r="F189" s="45">
        <f>IF(ISERROR(VLOOKUP(A189,[3]Hoja1!$A$1:$F$369,5,0)),0,VLOOKUP(A189,[3]Hoja1!$A$1:$F$369,5,0))</f>
        <v>0</v>
      </c>
      <c r="G189" s="102">
        <f>IF(ISERROR(VLOOKUP(A189,'CGN-2015-001'!A188:I5335,7,0)),0,VLOOKUP(A189,'CGN-2015-001'!A188:I5335,7,0))</f>
        <v>0</v>
      </c>
      <c r="H189" s="44"/>
      <c r="I189" s="46"/>
      <c r="J189" s="113">
        <f t="shared" si="10"/>
        <v>0</v>
      </c>
      <c r="K189" s="114">
        <f t="shared" si="11"/>
        <v>0</v>
      </c>
      <c r="L189" s="31">
        <f t="shared" si="12"/>
        <v>0</v>
      </c>
      <c r="M189" s="1">
        <f t="shared" si="13"/>
        <v>0</v>
      </c>
      <c r="N189" s="1">
        <f t="shared" si="14"/>
        <v>6</v>
      </c>
    </row>
    <row r="190" spans="1:14" ht="16.5" hidden="1" thickBot="1" x14ac:dyDescent="0.3">
      <c r="A190" s="26">
        <v>123510</v>
      </c>
      <c r="B190" s="42">
        <v>123510</v>
      </c>
      <c r="C190" s="43" t="s">
        <v>121</v>
      </c>
      <c r="D190" s="99">
        <f>IF(ISERROR(VLOOKUP(A190,'CGN-2015-001'!A189:I5336,4,0)),0,VLOOKUP(A190,'CGN-2015-001'!A189:I5336,4,0))</f>
        <v>0</v>
      </c>
      <c r="E190" s="45">
        <f>IF(ISERROR(VLOOKUP(A190,[3]Hoja1!$A$1:$F$369,4,0)),0,VLOOKUP(A190,[3]Hoja1!$A$1:$F$369,4,0))</f>
        <v>0</v>
      </c>
      <c r="F190" s="45">
        <f>IF(ISERROR(VLOOKUP(A190,[3]Hoja1!$A$1:$F$369,5,0)),0,VLOOKUP(A190,[3]Hoja1!$A$1:$F$369,5,0))</f>
        <v>0</v>
      </c>
      <c r="G190" s="102">
        <f>IF(ISERROR(VLOOKUP(A190,'CGN-2015-001'!A189:I5336,7,0)),0,VLOOKUP(A190,'CGN-2015-001'!A189:I5336,7,0))</f>
        <v>0</v>
      </c>
      <c r="H190" s="44"/>
      <c r="I190" s="46"/>
      <c r="J190" s="113">
        <f t="shared" si="10"/>
        <v>0</v>
      </c>
      <c r="K190" s="114">
        <f t="shared" si="11"/>
        <v>0</v>
      </c>
      <c r="L190" s="31">
        <f t="shared" si="12"/>
        <v>0</v>
      </c>
      <c r="M190" s="1">
        <f t="shared" si="13"/>
        <v>0</v>
      </c>
      <c r="N190" s="1">
        <f t="shared" si="14"/>
        <v>6</v>
      </c>
    </row>
    <row r="191" spans="1:14" ht="16.5" hidden="1" thickBot="1" x14ac:dyDescent="0.3">
      <c r="A191" s="26">
        <v>1236</v>
      </c>
      <c r="B191" s="48">
        <v>123600</v>
      </c>
      <c r="C191" s="49" t="s">
        <v>123</v>
      </c>
      <c r="D191" s="99">
        <f>IF(ISERROR(VLOOKUP(A191,'CGN-2015-001'!A190:I5337,4,0)),0,VLOOKUP(A191,'CGN-2015-001'!A190:I5337,4,0))</f>
        <v>0</v>
      </c>
      <c r="E191" s="40">
        <f>IF(ISERROR(VLOOKUP(A191,[3]Hoja1!$A$1:$F$369,4,0)),0,VLOOKUP(A191,[3]Hoja1!$A$1:$F$369,4,0))</f>
        <v>0</v>
      </c>
      <c r="F191" s="40">
        <f>IF(ISERROR(VLOOKUP(A191,[3]Hoja1!$A$1:$F$369,5,0)),0,VLOOKUP(A191,[3]Hoja1!$A$1:$F$369,5,0))</f>
        <v>0</v>
      </c>
      <c r="G191" s="102">
        <f>IF(ISERROR(VLOOKUP(A191,'CGN-2015-001'!A190:I5337,7,0)),0,VLOOKUP(A191,'CGN-2015-001'!A190:I5337,7,0))</f>
        <v>0</v>
      </c>
      <c r="H191" s="50"/>
      <c r="I191" s="51"/>
      <c r="J191" s="113">
        <f t="shared" si="10"/>
        <v>0</v>
      </c>
      <c r="K191" s="114">
        <f t="shared" si="11"/>
        <v>0</v>
      </c>
      <c r="L191" s="31">
        <f t="shared" si="12"/>
        <v>0</v>
      </c>
      <c r="M191" s="1">
        <f t="shared" si="13"/>
        <v>0</v>
      </c>
      <c r="N191" s="1">
        <f t="shared" si="14"/>
        <v>4</v>
      </c>
    </row>
    <row r="192" spans="1:14" ht="16.5" hidden="1" thickBot="1" x14ac:dyDescent="0.3">
      <c r="A192" s="26">
        <v>123601</v>
      </c>
      <c r="B192" s="42">
        <v>123601</v>
      </c>
      <c r="C192" s="43" t="s">
        <v>112</v>
      </c>
      <c r="D192" s="99">
        <f>IF(ISERROR(VLOOKUP(A192,'CGN-2015-001'!A191:I5338,4,0)),0,VLOOKUP(A192,'CGN-2015-001'!A191:I5338,4,0))</f>
        <v>0</v>
      </c>
      <c r="E192" s="45">
        <f>IF(ISERROR(VLOOKUP(A192,[3]Hoja1!$A$1:$F$369,4,0)),0,VLOOKUP(A192,[3]Hoja1!$A$1:$F$369,4,0))</f>
        <v>0</v>
      </c>
      <c r="F192" s="45">
        <f>IF(ISERROR(VLOOKUP(A192,[3]Hoja1!$A$1:$F$369,5,0)),0,VLOOKUP(A192,[3]Hoja1!$A$1:$F$369,5,0))</f>
        <v>0</v>
      </c>
      <c r="G192" s="102">
        <f>IF(ISERROR(VLOOKUP(A192,'CGN-2015-001'!A191:I5338,7,0)),0,VLOOKUP(A192,'CGN-2015-001'!A191:I5338,7,0))</f>
        <v>0</v>
      </c>
      <c r="H192" s="44"/>
      <c r="I192" s="46"/>
      <c r="J192" s="113">
        <f t="shared" si="10"/>
        <v>0</v>
      </c>
      <c r="K192" s="114">
        <f t="shared" si="11"/>
        <v>0</v>
      </c>
      <c r="L192" s="31">
        <f t="shared" si="12"/>
        <v>0</v>
      </c>
      <c r="M192" s="1">
        <f t="shared" si="13"/>
        <v>0</v>
      </c>
      <c r="N192" s="1">
        <f t="shared" si="14"/>
        <v>6</v>
      </c>
    </row>
    <row r="193" spans="1:14" ht="16.5" hidden="1" thickBot="1" x14ac:dyDescent="0.3">
      <c r="A193" s="26">
        <v>123602</v>
      </c>
      <c r="B193" s="42">
        <v>123602</v>
      </c>
      <c r="C193" s="43" t="s">
        <v>113</v>
      </c>
      <c r="D193" s="99">
        <f>IF(ISERROR(VLOOKUP(A193,'CGN-2015-001'!A192:I5339,4,0)),0,VLOOKUP(A193,'CGN-2015-001'!A192:I5339,4,0))</f>
        <v>0</v>
      </c>
      <c r="E193" s="45">
        <f>IF(ISERROR(VLOOKUP(A193,[3]Hoja1!$A$1:$F$369,4,0)),0,VLOOKUP(A193,[3]Hoja1!$A$1:$F$369,4,0))</f>
        <v>0</v>
      </c>
      <c r="F193" s="45">
        <f>IF(ISERROR(VLOOKUP(A193,[3]Hoja1!$A$1:$F$369,5,0)),0,VLOOKUP(A193,[3]Hoja1!$A$1:$F$369,5,0))</f>
        <v>0</v>
      </c>
      <c r="G193" s="102">
        <f>IF(ISERROR(VLOOKUP(A193,'CGN-2015-001'!A192:I5339,7,0)),0,VLOOKUP(A193,'CGN-2015-001'!A192:I5339,7,0))</f>
        <v>0</v>
      </c>
      <c r="H193" s="44"/>
      <c r="I193" s="46"/>
      <c r="J193" s="113">
        <f t="shared" si="10"/>
        <v>0</v>
      </c>
      <c r="K193" s="114">
        <f t="shared" si="11"/>
        <v>0</v>
      </c>
      <c r="L193" s="31">
        <f t="shared" si="12"/>
        <v>0</v>
      </c>
      <c r="M193" s="1">
        <f t="shared" si="13"/>
        <v>0</v>
      </c>
      <c r="N193" s="1">
        <f t="shared" si="14"/>
        <v>6</v>
      </c>
    </row>
    <row r="194" spans="1:14" ht="16.5" hidden="1" thickBot="1" x14ac:dyDescent="0.3">
      <c r="A194" s="26">
        <v>123603</v>
      </c>
      <c r="B194" s="42">
        <v>123603</v>
      </c>
      <c r="C194" s="43" t="s">
        <v>114</v>
      </c>
      <c r="D194" s="99">
        <f>IF(ISERROR(VLOOKUP(A194,'CGN-2015-001'!A193:I5340,4,0)),0,VLOOKUP(A194,'CGN-2015-001'!A193:I5340,4,0))</f>
        <v>0</v>
      </c>
      <c r="E194" s="45">
        <f>IF(ISERROR(VLOOKUP(A194,[3]Hoja1!$A$1:$F$369,4,0)),0,VLOOKUP(A194,[3]Hoja1!$A$1:$F$369,4,0))</f>
        <v>0</v>
      </c>
      <c r="F194" s="45">
        <f>IF(ISERROR(VLOOKUP(A194,[3]Hoja1!$A$1:$F$369,5,0)),0,VLOOKUP(A194,[3]Hoja1!$A$1:$F$369,5,0))</f>
        <v>0</v>
      </c>
      <c r="G194" s="102">
        <f>IF(ISERROR(VLOOKUP(A194,'CGN-2015-001'!A193:I5340,7,0)),0,VLOOKUP(A194,'CGN-2015-001'!A193:I5340,7,0))</f>
        <v>0</v>
      </c>
      <c r="H194" s="44"/>
      <c r="I194" s="46"/>
      <c r="J194" s="113">
        <f t="shared" si="10"/>
        <v>0</v>
      </c>
      <c r="K194" s="114">
        <f t="shared" si="11"/>
        <v>0</v>
      </c>
      <c r="L194" s="31">
        <f t="shared" si="12"/>
        <v>0</v>
      </c>
      <c r="M194" s="1">
        <f t="shared" si="13"/>
        <v>0</v>
      </c>
      <c r="N194" s="1">
        <f t="shared" si="14"/>
        <v>6</v>
      </c>
    </row>
    <row r="195" spans="1:14" ht="16.5" hidden="1" thickBot="1" x14ac:dyDescent="0.3">
      <c r="A195" s="26">
        <v>123604</v>
      </c>
      <c r="B195" s="42">
        <v>123604</v>
      </c>
      <c r="C195" s="43" t="s">
        <v>115</v>
      </c>
      <c r="D195" s="99">
        <f>IF(ISERROR(VLOOKUP(A195,'CGN-2015-001'!A194:I5341,4,0)),0,VLOOKUP(A195,'CGN-2015-001'!A194:I5341,4,0))</f>
        <v>0</v>
      </c>
      <c r="E195" s="45">
        <f>IF(ISERROR(VLOOKUP(A195,[3]Hoja1!$A$1:$F$369,4,0)),0,VLOOKUP(A195,[3]Hoja1!$A$1:$F$369,4,0))</f>
        <v>0</v>
      </c>
      <c r="F195" s="45">
        <f>IF(ISERROR(VLOOKUP(A195,[3]Hoja1!$A$1:$F$369,5,0)),0,VLOOKUP(A195,[3]Hoja1!$A$1:$F$369,5,0))</f>
        <v>0</v>
      </c>
      <c r="G195" s="102">
        <f>IF(ISERROR(VLOOKUP(A195,'CGN-2015-001'!A194:I5341,7,0)),0,VLOOKUP(A195,'CGN-2015-001'!A194:I5341,7,0))</f>
        <v>0</v>
      </c>
      <c r="H195" s="44"/>
      <c r="I195" s="46"/>
      <c r="J195" s="113">
        <f t="shared" si="10"/>
        <v>0</v>
      </c>
      <c r="K195" s="114">
        <f t="shared" si="11"/>
        <v>0</v>
      </c>
      <c r="L195" s="31">
        <f t="shared" si="12"/>
        <v>0</v>
      </c>
      <c r="M195" s="1">
        <f t="shared" si="13"/>
        <v>0</v>
      </c>
      <c r="N195" s="1">
        <f t="shared" si="14"/>
        <v>6</v>
      </c>
    </row>
    <row r="196" spans="1:14" ht="16.5" hidden="1" thickBot="1" x14ac:dyDescent="0.3">
      <c r="A196" s="26">
        <v>123605</v>
      </c>
      <c r="B196" s="42">
        <v>123605</v>
      </c>
      <c r="C196" s="43" t="s">
        <v>116</v>
      </c>
      <c r="D196" s="99">
        <f>IF(ISERROR(VLOOKUP(A196,'CGN-2015-001'!A195:I5342,4,0)),0,VLOOKUP(A196,'CGN-2015-001'!A195:I5342,4,0))</f>
        <v>0</v>
      </c>
      <c r="E196" s="45">
        <f>IF(ISERROR(VLOOKUP(A196,[3]Hoja1!$A$1:$F$369,4,0)),0,VLOOKUP(A196,[3]Hoja1!$A$1:$F$369,4,0))</f>
        <v>0</v>
      </c>
      <c r="F196" s="45">
        <f>IF(ISERROR(VLOOKUP(A196,[3]Hoja1!$A$1:$F$369,5,0)),0,VLOOKUP(A196,[3]Hoja1!$A$1:$F$369,5,0))</f>
        <v>0</v>
      </c>
      <c r="G196" s="102">
        <f>IF(ISERROR(VLOOKUP(A196,'CGN-2015-001'!A195:I5342,7,0)),0,VLOOKUP(A196,'CGN-2015-001'!A195:I5342,7,0))</f>
        <v>0</v>
      </c>
      <c r="H196" s="44"/>
      <c r="I196" s="46"/>
      <c r="J196" s="113">
        <f t="shared" si="10"/>
        <v>0</v>
      </c>
      <c r="K196" s="114">
        <f t="shared" si="11"/>
        <v>0</v>
      </c>
      <c r="L196" s="31">
        <f t="shared" si="12"/>
        <v>0</v>
      </c>
      <c r="M196" s="1">
        <f t="shared" si="13"/>
        <v>0</v>
      </c>
      <c r="N196" s="1">
        <f t="shared" si="14"/>
        <v>6</v>
      </c>
    </row>
    <row r="197" spans="1:14" ht="16.5" hidden="1" thickBot="1" x14ac:dyDescent="0.3">
      <c r="A197" s="26">
        <v>123606</v>
      </c>
      <c r="B197" s="42">
        <v>123606</v>
      </c>
      <c r="C197" s="43" t="s">
        <v>117</v>
      </c>
      <c r="D197" s="99">
        <f>IF(ISERROR(VLOOKUP(A197,'CGN-2015-001'!A196:I5343,4,0)),0,VLOOKUP(A197,'CGN-2015-001'!A196:I5343,4,0))</f>
        <v>0</v>
      </c>
      <c r="E197" s="45">
        <f>IF(ISERROR(VLOOKUP(A197,[3]Hoja1!$A$1:$F$369,4,0)),0,VLOOKUP(A197,[3]Hoja1!$A$1:$F$369,4,0))</f>
        <v>0</v>
      </c>
      <c r="F197" s="45">
        <f>IF(ISERROR(VLOOKUP(A197,[3]Hoja1!$A$1:$F$369,5,0)),0,VLOOKUP(A197,[3]Hoja1!$A$1:$F$369,5,0))</f>
        <v>0</v>
      </c>
      <c r="G197" s="102">
        <f>IF(ISERROR(VLOOKUP(A197,'CGN-2015-001'!A196:I5343,7,0)),0,VLOOKUP(A197,'CGN-2015-001'!A196:I5343,7,0))</f>
        <v>0</v>
      </c>
      <c r="H197" s="44"/>
      <c r="I197" s="46"/>
      <c r="J197" s="113">
        <f t="shared" si="10"/>
        <v>0</v>
      </c>
      <c r="K197" s="114">
        <f t="shared" si="11"/>
        <v>0</v>
      </c>
      <c r="L197" s="31">
        <f t="shared" si="12"/>
        <v>0</v>
      </c>
      <c r="M197" s="1">
        <f t="shared" si="13"/>
        <v>0</v>
      </c>
      <c r="N197" s="1">
        <f t="shared" si="14"/>
        <v>6</v>
      </c>
    </row>
    <row r="198" spans="1:14" ht="16.5" hidden="1" thickBot="1" x14ac:dyDescent="0.3">
      <c r="A198" s="26">
        <v>123607</v>
      </c>
      <c r="B198" s="42">
        <v>123607</v>
      </c>
      <c r="C198" s="43" t="s">
        <v>118</v>
      </c>
      <c r="D198" s="99">
        <f>IF(ISERROR(VLOOKUP(A198,'CGN-2015-001'!A197:I5344,4,0)),0,VLOOKUP(A198,'CGN-2015-001'!A197:I5344,4,0))</f>
        <v>0</v>
      </c>
      <c r="E198" s="45">
        <f>IF(ISERROR(VLOOKUP(A198,[3]Hoja1!$A$1:$F$369,4,0)),0,VLOOKUP(A198,[3]Hoja1!$A$1:$F$369,4,0))</f>
        <v>0</v>
      </c>
      <c r="F198" s="45">
        <f>IF(ISERROR(VLOOKUP(A198,[3]Hoja1!$A$1:$F$369,5,0)),0,VLOOKUP(A198,[3]Hoja1!$A$1:$F$369,5,0))</f>
        <v>0</v>
      </c>
      <c r="G198" s="102">
        <f>IF(ISERROR(VLOOKUP(A198,'CGN-2015-001'!A197:I5344,7,0)),0,VLOOKUP(A198,'CGN-2015-001'!A197:I5344,7,0))</f>
        <v>0</v>
      </c>
      <c r="H198" s="44"/>
      <c r="I198" s="46"/>
      <c r="J198" s="113">
        <f t="shared" si="10"/>
        <v>0</v>
      </c>
      <c r="K198" s="114">
        <f t="shared" si="11"/>
        <v>0</v>
      </c>
      <c r="L198" s="31">
        <f t="shared" si="12"/>
        <v>0</v>
      </c>
      <c r="M198" s="1">
        <f t="shared" si="13"/>
        <v>0</v>
      </c>
      <c r="N198" s="1">
        <f t="shared" si="14"/>
        <v>6</v>
      </c>
    </row>
    <row r="199" spans="1:14" ht="16.5" hidden="1" thickBot="1" x14ac:dyDescent="0.3">
      <c r="A199" s="26">
        <v>123608</v>
      </c>
      <c r="B199" s="42">
        <v>123608</v>
      </c>
      <c r="C199" s="43" t="s">
        <v>119</v>
      </c>
      <c r="D199" s="99">
        <f>IF(ISERROR(VLOOKUP(A199,'CGN-2015-001'!A198:I5345,4,0)),0,VLOOKUP(A199,'CGN-2015-001'!A198:I5345,4,0))</f>
        <v>0</v>
      </c>
      <c r="E199" s="45">
        <f>IF(ISERROR(VLOOKUP(A199,[3]Hoja1!$A$1:$F$369,4,0)),0,VLOOKUP(A199,[3]Hoja1!$A$1:$F$369,4,0))</f>
        <v>0</v>
      </c>
      <c r="F199" s="45">
        <f>IF(ISERROR(VLOOKUP(A199,[3]Hoja1!$A$1:$F$369,5,0)),0,VLOOKUP(A199,[3]Hoja1!$A$1:$F$369,5,0))</f>
        <v>0</v>
      </c>
      <c r="G199" s="102">
        <f>IF(ISERROR(VLOOKUP(A199,'CGN-2015-001'!A198:I5345,7,0)),0,VLOOKUP(A199,'CGN-2015-001'!A198:I5345,7,0))</f>
        <v>0</v>
      </c>
      <c r="H199" s="44"/>
      <c r="I199" s="46"/>
      <c r="J199" s="113">
        <f t="shared" si="10"/>
        <v>0</v>
      </c>
      <c r="K199" s="114">
        <f t="shared" si="11"/>
        <v>0</v>
      </c>
      <c r="L199" s="31">
        <f t="shared" si="12"/>
        <v>0</v>
      </c>
      <c r="M199" s="1">
        <f t="shared" si="13"/>
        <v>0</v>
      </c>
      <c r="N199" s="1">
        <f t="shared" si="14"/>
        <v>6</v>
      </c>
    </row>
    <row r="200" spans="1:14" ht="16.5" hidden="1" thickBot="1" x14ac:dyDescent="0.3">
      <c r="A200" s="26">
        <v>123609</v>
      </c>
      <c r="B200" s="42">
        <v>123609</v>
      </c>
      <c r="C200" s="43" t="s">
        <v>120</v>
      </c>
      <c r="D200" s="99">
        <f>IF(ISERROR(VLOOKUP(A200,'CGN-2015-001'!A199:I5346,4,0)),0,VLOOKUP(A200,'CGN-2015-001'!A199:I5346,4,0))</f>
        <v>0</v>
      </c>
      <c r="E200" s="45">
        <f>IF(ISERROR(VLOOKUP(A200,[3]Hoja1!$A$1:$F$369,4,0)),0,VLOOKUP(A200,[3]Hoja1!$A$1:$F$369,4,0))</f>
        <v>0</v>
      </c>
      <c r="F200" s="45">
        <f>IF(ISERROR(VLOOKUP(A200,[3]Hoja1!$A$1:$F$369,5,0)),0,VLOOKUP(A200,[3]Hoja1!$A$1:$F$369,5,0))</f>
        <v>0</v>
      </c>
      <c r="G200" s="102">
        <f>IF(ISERROR(VLOOKUP(A200,'CGN-2015-001'!A199:I5346,7,0)),0,VLOOKUP(A200,'CGN-2015-001'!A199:I5346,7,0))</f>
        <v>0</v>
      </c>
      <c r="H200" s="44"/>
      <c r="I200" s="46"/>
      <c r="J200" s="113">
        <f t="shared" si="10"/>
        <v>0</v>
      </c>
      <c r="K200" s="114">
        <f t="shared" si="11"/>
        <v>0</v>
      </c>
      <c r="L200" s="31">
        <f t="shared" si="12"/>
        <v>0</v>
      </c>
      <c r="M200" s="1">
        <f t="shared" si="13"/>
        <v>0</v>
      </c>
      <c r="N200" s="1">
        <f t="shared" si="14"/>
        <v>6</v>
      </c>
    </row>
    <row r="201" spans="1:14" ht="16.5" hidden="1" thickBot="1" x14ac:dyDescent="0.3">
      <c r="A201" s="26">
        <v>123610</v>
      </c>
      <c r="B201" s="42">
        <v>123610</v>
      </c>
      <c r="C201" s="43" t="s">
        <v>121</v>
      </c>
      <c r="D201" s="99">
        <f>IF(ISERROR(VLOOKUP(A201,'CGN-2015-001'!A200:I5347,4,0)),0,VLOOKUP(A201,'CGN-2015-001'!A200:I5347,4,0))</f>
        <v>0</v>
      </c>
      <c r="E201" s="45">
        <f>IF(ISERROR(VLOOKUP(A201,[3]Hoja1!$A$1:$F$369,4,0)),0,VLOOKUP(A201,[3]Hoja1!$A$1:$F$369,4,0))</f>
        <v>0</v>
      </c>
      <c r="F201" s="45">
        <f>IF(ISERROR(VLOOKUP(A201,[3]Hoja1!$A$1:$F$369,5,0)),0,VLOOKUP(A201,[3]Hoja1!$A$1:$F$369,5,0))</f>
        <v>0</v>
      </c>
      <c r="G201" s="102">
        <f>IF(ISERROR(VLOOKUP(A201,'CGN-2015-001'!A200:I5347,7,0)),0,VLOOKUP(A201,'CGN-2015-001'!A200:I5347,7,0))</f>
        <v>0</v>
      </c>
      <c r="H201" s="44"/>
      <c r="I201" s="46"/>
      <c r="J201" s="113">
        <f t="shared" si="10"/>
        <v>0</v>
      </c>
      <c r="K201" s="114">
        <f t="shared" si="11"/>
        <v>0</v>
      </c>
      <c r="L201" s="31">
        <f t="shared" si="12"/>
        <v>0</v>
      </c>
      <c r="M201" s="1">
        <f t="shared" si="13"/>
        <v>0</v>
      </c>
      <c r="N201" s="1">
        <f t="shared" si="14"/>
        <v>6</v>
      </c>
    </row>
    <row r="202" spans="1:14" ht="16.5" hidden="1" thickBot="1" x14ac:dyDescent="0.3">
      <c r="A202" s="26">
        <v>1238</v>
      </c>
      <c r="B202" s="48">
        <v>123800</v>
      </c>
      <c r="C202" s="49" t="s">
        <v>124</v>
      </c>
      <c r="D202" s="99">
        <f>IF(ISERROR(VLOOKUP(A202,'CGN-2015-001'!A201:I5348,4,0)),0,VLOOKUP(A202,'CGN-2015-001'!A201:I5348,4,0))</f>
        <v>0</v>
      </c>
      <c r="E202" s="40">
        <f>IF(ISERROR(VLOOKUP(A202,[3]Hoja1!$A$1:$F$369,4,0)),0,VLOOKUP(A202,[3]Hoja1!$A$1:$F$369,4,0))</f>
        <v>0</v>
      </c>
      <c r="F202" s="40">
        <f>IF(ISERROR(VLOOKUP(A202,[3]Hoja1!$A$1:$F$369,5,0)),0,VLOOKUP(A202,[3]Hoja1!$A$1:$F$369,5,0))</f>
        <v>0</v>
      </c>
      <c r="G202" s="102">
        <f>IF(ISERROR(VLOOKUP(A202,'CGN-2015-001'!A201:I5348,7,0)),0,VLOOKUP(A202,'CGN-2015-001'!A201:I5348,7,0))</f>
        <v>0</v>
      </c>
      <c r="H202" s="50"/>
      <c r="I202" s="51"/>
      <c r="J202" s="113">
        <f t="shared" si="10"/>
        <v>0</v>
      </c>
      <c r="K202" s="114">
        <f t="shared" si="11"/>
        <v>0</v>
      </c>
      <c r="L202" s="31">
        <f t="shared" si="12"/>
        <v>0</v>
      </c>
      <c r="M202" s="1">
        <f t="shared" si="13"/>
        <v>0</v>
      </c>
      <c r="N202" s="1">
        <f t="shared" si="14"/>
        <v>4</v>
      </c>
    </row>
    <row r="203" spans="1:14" ht="16.5" hidden="1" thickBot="1" x14ac:dyDescent="0.3">
      <c r="A203" s="26">
        <v>123801</v>
      </c>
      <c r="B203" s="42">
        <v>123801</v>
      </c>
      <c r="C203" s="43" t="s">
        <v>125</v>
      </c>
      <c r="D203" s="99">
        <f>IF(ISERROR(VLOOKUP(A203,'CGN-2015-001'!A202:I5349,4,0)),0,VLOOKUP(A203,'CGN-2015-001'!A202:I5349,4,0))</f>
        <v>0</v>
      </c>
      <c r="E203" s="45">
        <f>IF(ISERROR(VLOOKUP(A203,[3]Hoja1!$A$1:$F$369,4,0)),0,VLOOKUP(A203,[3]Hoja1!$A$1:$F$369,4,0))</f>
        <v>0</v>
      </c>
      <c r="F203" s="45">
        <f>IF(ISERROR(VLOOKUP(A203,[3]Hoja1!$A$1:$F$369,5,0)),0,VLOOKUP(A203,[3]Hoja1!$A$1:$F$369,5,0))</f>
        <v>0</v>
      </c>
      <c r="G203" s="102">
        <f>IF(ISERROR(VLOOKUP(A203,'CGN-2015-001'!A202:I5349,7,0)),0,VLOOKUP(A203,'CGN-2015-001'!A202:I5349,7,0))</f>
        <v>0</v>
      </c>
      <c r="H203" s="44"/>
      <c r="I203" s="46"/>
      <c r="J203" s="113">
        <f t="shared" ref="J203:J266" si="15">D203-G203</f>
        <v>0</v>
      </c>
      <c r="K203" s="114">
        <f t="shared" ref="K203:K266" si="16">IF(ISERROR(((D203/G203)-100%)),0,((D203/G203)-100%))</f>
        <v>0</v>
      </c>
      <c r="L203" s="31">
        <f t="shared" ref="L203:L266" si="17">+G203-H203-I203</f>
        <v>0</v>
      </c>
      <c r="M203" s="1">
        <f t="shared" ref="M203:M266" si="18">IF(D203&lt;&gt;0,1,IF(G203&lt;&gt;0,2,IF(F203&lt;&gt;0,3,IF(E203&lt;&gt;0,4,0))))</f>
        <v>0</v>
      </c>
      <c r="N203" s="1">
        <f t="shared" ref="N203:N266" si="19">+LEN(A203)</f>
        <v>6</v>
      </c>
    </row>
    <row r="204" spans="1:14" ht="16.5" hidden="1" thickBot="1" x14ac:dyDescent="0.3">
      <c r="A204" s="26">
        <v>123802</v>
      </c>
      <c r="B204" s="42">
        <v>123802</v>
      </c>
      <c r="C204" s="43" t="s">
        <v>126</v>
      </c>
      <c r="D204" s="99">
        <f>IF(ISERROR(VLOOKUP(A204,'CGN-2015-001'!A203:I5350,4,0)),0,VLOOKUP(A204,'CGN-2015-001'!A203:I5350,4,0))</f>
        <v>0</v>
      </c>
      <c r="E204" s="45">
        <f>IF(ISERROR(VLOOKUP(A204,[3]Hoja1!$A$1:$F$369,4,0)),0,VLOOKUP(A204,[3]Hoja1!$A$1:$F$369,4,0))</f>
        <v>0</v>
      </c>
      <c r="F204" s="45">
        <f>IF(ISERROR(VLOOKUP(A204,[3]Hoja1!$A$1:$F$369,5,0)),0,VLOOKUP(A204,[3]Hoja1!$A$1:$F$369,5,0))</f>
        <v>0</v>
      </c>
      <c r="G204" s="102">
        <f>IF(ISERROR(VLOOKUP(A204,'CGN-2015-001'!A203:I5350,7,0)),0,VLOOKUP(A204,'CGN-2015-001'!A203:I5350,7,0))</f>
        <v>0</v>
      </c>
      <c r="H204" s="44"/>
      <c r="I204" s="46"/>
      <c r="J204" s="113">
        <f t="shared" si="15"/>
        <v>0</v>
      </c>
      <c r="K204" s="114">
        <f t="shared" si="16"/>
        <v>0</v>
      </c>
      <c r="L204" s="31">
        <f t="shared" si="17"/>
        <v>0</v>
      </c>
      <c r="M204" s="1">
        <f t="shared" si="18"/>
        <v>0</v>
      </c>
      <c r="N204" s="1">
        <f t="shared" si="19"/>
        <v>6</v>
      </c>
    </row>
    <row r="205" spans="1:14" ht="16.5" hidden="1" thickBot="1" x14ac:dyDescent="0.3">
      <c r="A205" s="26">
        <v>123803</v>
      </c>
      <c r="B205" s="42">
        <v>123803</v>
      </c>
      <c r="C205" s="43" t="s">
        <v>127</v>
      </c>
      <c r="D205" s="99">
        <f>IF(ISERROR(VLOOKUP(A205,'CGN-2015-001'!A204:I5351,4,0)),0,VLOOKUP(A205,'CGN-2015-001'!A204:I5351,4,0))</f>
        <v>0</v>
      </c>
      <c r="E205" s="45">
        <f>IF(ISERROR(VLOOKUP(A205,[3]Hoja1!$A$1:$F$369,4,0)),0,VLOOKUP(A205,[3]Hoja1!$A$1:$F$369,4,0))</f>
        <v>0</v>
      </c>
      <c r="F205" s="45">
        <f>IF(ISERROR(VLOOKUP(A205,[3]Hoja1!$A$1:$F$369,5,0)),0,VLOOKUP(A205,[3]Hoja1!$A$1:$F$369,5,0))</f>
        <v>0</v>
      </c>
      <c r="G205" s="102">
        <f>IF(ISERROR(VLOOKUP(A205,'CGN-2015-001'!A204:I5351,7,0)),0,VLOOKUP(A205,'CGN-2015-001'!A204:I5351,7,0))</f>
        <v>0</v>
      </c>
      <c r="H205" s="44"/>
      <c r="I205" s="46"/>
      <c r="J205" s="113">
        <f t="shared" si="15"/>
        <v>0</v>
      </c>
      <c r="K205" s="114">
        <f t="shared" si="16"/>
        <v>0</v>
      </c>
      <c r="L205" s="31">
        <f t="shared" si="17"/>
        <v>0</v>
      </c>
      <c r="M205" s="1">
        <f t="shared" si="18"/>
        <v>0</v>
      </c>
      <c r="N205" s="1">
        <f t="shared" si="19"/>
        <v>6</v>
      </c>
    </row>
    <row r="206" spans="1:14" ht="16.5" hidden="1" thickBot="1" x14ac:dyDescent="0.3">
      <c r="A206" s="26">
        <v>1239</v>
      </c>
      <c r="B206" s="48">
        <v>123900</v>
      </c>
      <c r="C206" s="49" t="s">
        <v>128</v>
      </c>
      <c r="D206" s="99">
        <f>IF(ISERROR(VLOOKUP(A206,'CGN-2015-001'!A205:I5352,4,0)),0,VLOOKUP(A206,'CGN-2015-001'!A205:I5352,4,0))</f>
        <v>0</v>
      </c>
      <c r="E206" s="40">
        <f>IF(ISERROR(VLOOKUP(A206,[3]Hoja1!$A$1:$F$369,4,0)),0,VLOOKUP(A206,[3]Hoja1!$A$1:$F$369,4,0))</f>
        <v>0</v>
      </c>
      <c r="F206" s="40">
        <f>IF(ISERROR(VLOOKUP(A206,[3]Hoja1!$A$1:$F$369,5,0)),0,VLOOKUP(A206,[3]Hoja1!$A$1:$F$369,5,0))</f>
        <v>0</v>
      </c>
      <c r="G206" s="102">
        <f>IF(ISERROR(VLOOKUP(A206,'CGN-2015-001'!A205:I5352,7,0)),0,VLOOKUP(A206,'CGN-2015-001'!A205:I5352,7,0))</f>
        <v>0</v>
      </c>
      <c r="H206" s="50"/>
      <c r="I206" s="51"/>
      <c r="J206" s="113">
        <f t="shared" si="15"/>
        <v>0</v>
      </c>
      <c r="K206" s="114">
        <f t="shared" si="16"/>
        <v>0</v>
      </c>
      <c r="L206" s="31">
        <f t="shared" si="17"/>
        <v>0</v>
      </c>
      <c r="M206" s="1">
        <f t="shared" si="18"/>
        <v>0</v>
      </c>
      <c r="N206" s="1">
        <f t="shared" si="19"/>
        <v>4</v>
      </c>
    </row>
    <row r="207" spans="1:14" ht="16.5" hidden="1" thickBot="1" x14ac:dyDescent="0.3">
      <c r="A207" s="26">
        <v>123901</v>
      </c>
      <c r="B207" s="42">
        <v>123901</v>
      </c>
      <c r="C207" s="43" t="s">
        <v>129</v>
      </c>
      <c r="D207" s="99">
        <f>IF(ISERROR(VLOOKUP(A207,'CGN-2015-001'!A206:I5353,4,0)),0,VLOOKUP(A207,'CGN-2015-001'!A206:I5353,4,0))</f>
        <v>0</v>
      </c>
      <c r="E207" s="45">
        <f>IF(ISERROR(VLOOKUP(A207,[3]Hoja1!$A$1:$F$369,4,0)),0,VLOOKUP(A207,[3]Hoja1!$A$1:$F$369,4,0))</f>
        <v>0</v>
      </c>
      <c r="F207" s="45">
        <f>IF(ISERROR(VLOOKUP(A207,[3]Hoja1!$A$1:$F$369,5,0)),0,VLOOKUP(A207,[3]Hoja1!$A$1:$F$369,5,0))</f>
        <v>0</v>
      </c>
      <c r="G207" s="102">
        <f>IF(ISERROR(VLOOKUP(A207,'CGN-2015-001'!A206:I5353,7,0)),0,VLOOKUP(A207,'CGN-2015-001'!A206:I5353,7,0))</f>
        <v>0</v>
      </c>
      <c r="H207" s="44"/>
      <c r="I207" s="46"/>
      <c r="J207" s="113">
        <f t="shared" si="15"/>
        <v>0</v>
      </c>
      <c r="K207" s="114">
        <f t="shared" si="16"/>
        <v>0</v>
      </c>
      <c r="L207" s="31">
        <f t="shared" si="17"/>
        <v>0</v>
      </c>
      <c r="M207" s="1">
        <f t="shared" si="18"/>
        <v>0</v>
      </c>
      <c r="N207" s="1">
        <f t="shared" si="19"/>
        <v>6</v>
      </c>
    </row>
    <row r="208" spans="1:14" ht="16.5" hidden="1" thickBot="1" x14ac:dyDescent="0.3">
      <c r="A208" s="26">
        <v>123902</v>
      </c>
      <c r="B208" s="120">
        <v>123902</v>
      </c>
      <c r="C208" s="121" t="s">
        <v>130</v>
      </c>
      <c r="D208" s="99">
        <f>IF(ISERROR(VLOOKUP(A208,'CGN-2015-001'!A207:I5354,4,0)),0,VLOOKUP(A208,'CGN-2015-001'!A207:I5354,4,0))</f>
        <v>0</v>
      </c>
      <c r="E208" s="45">
        <f>IF(ISERROR(VLOOKUP(A208,[3]Hoja1!$A$1:$F$369,4,0)),0,VLOOKUP(A208,[3]Hoja1!$A$1:$F$369,4,0))</f>
        <v>0</v>
      </c>
      <c r="F208" s="45">
        <f>IF(ISERROR(VLOOKUP(A208,[3]Hoja1!$A$1:$F$369,5,0)),0,VLOOKUP(A208,[3]Hoja1!$A$1:$F$369,5,0))</f>
        <v>0</v>
      </c>
      <c r="G208" s="102">
        <f>IF(ISERROR(VLOOKUP(A208,'CGN-2015-001'!A207:I5354,7,0)),0,VLOOKUP(A208,'CGN-2015-001'!A207:I5354,7,0))</f>
        <v>0</v>
      </c>
      <c r="H208" s="44"/>
      <c r="I208" s="46"/>
      <c r="J208" s="113">
        <f t="shared" si="15"/>
        <v>0</v>
      </c>
      <c r="K208" s="114">
        <f t="shared" si="16"/>
        <v>0</v>
      </c>
      <c r="L208" s="31">
        <f t="shared" si="17"/>
        <v>0</v>
      </c>
      <c r="M208" s="1">
        <f t="shared" si="18"/>
        <v>0</v>
      </c>
      <c r="N208" s="1">
        <f t="shared" si="19"/>
        <v>6</v>
      </c>
    </row>
    <row r="209" spans="1:14" ht="16.5" hidden="1" thickBot="1" x14ac:dyDescent="0.3">
      <c r="A209" s="26">
        <v>1280</v>
      </c>
      <c r="B209" s="130">
        <v>128000</v>
      </c>
      <c r="C209" s="131" t="s">
        <v>131</v>
      </c>
      <c r="D209" s="468">
        <f>IF(ISERROR(VLOOKUP(A209,'CGN-2015-001'!A208:I5355,4,0)),0,VLOOKUP(A209,'CGN-2015-001'!A208:I5355,4,0))</f>
        <v>-208874536.13999999</v>
      </c>
      <c r="E209" s="109">
        <f>IF(ISERROR(VLOOKUP(A209,[3]Hoja1!$A$1:$F$369,4,0)),0,VLOOKUP(A209,[3]Hoja1!$A$1:$F$369,4,0))</f>
        <v>0</v>
      </c>
      <c r="F209" s="110">
        <f>IF(ISERROR(VLOOKUP(A209,[3]Hoja1!$A$1:$F$369,5,0)),0,VLOOKUP(A209,[3]Hoja1!$A$1:$F$369,5,0))</f>
        <v>0</v>
      </c>
      <c r="G209" s="469">
        <f>IF(ISERROR(VLOOKUP(A209,'CGN-2015-001'!A208:I5355,7,0)),0,VLOOKUP(A209,'CGN-2015-001'!A208:I5355,7,0))</f>
        <v>-208874536.13999999</v>
      </c>
      <c r="H209" s="109">
        <f>IF(ISERROR(VLOOKUP(B209,'[2]CGN-2015-001'!$B$10:$I$5141,7,0)),0,VLOOKUP(B209,'[2]CGN-2015-001'!$B$10:$I$5141,7,0))</f>
        <v>0</v>
      </c>
      <c r="I209" s="110">
        <f>+I213</f>
        <v>-208874536.13999999</v>
      </c>
      <c r="J209" s="474">
        <f t="shared" si="15"/>
        <v>0</v>
      </c>
      <c r="K209" s="475">
        <f t="shared" si="16"/>
        <v>0</v>
      </c>
      <c r="L209" s="31">
        <f t="shared" si="17"/>
        <v>0</v>
      </c>
      <c r="M209" s="1">
        <f t="shared" si="18"/>
        <v>1</v>
      </c>
      <c r="N209" s="1">
        <f t="shared" si="19"/>
        <v>4</v>
      </c>
    </row>
    <row r="210" spans="1:14" ht="16.5" hidden="1" thickBot="1" x14ac:dyDescent="0.3">
      <c r="A210" s="26">
        <v>128034</v>
      </c>
      <c r="B210" s="132">
        <v>128034</v>
      </c>
      <c r="C210" s="133" t="s">
        <v>132</v>
      </c>
      <c r="D210" s="99">
        <f>IF(ISERROR(VLOOKUP(A210,'CGN-2015-001'!A209:I5356,4,0)),0,VLOOKUP(A210,'CGN-2015-001'!A209:I5356,4,0))</f>
        <v>0</v>
      </c>
      <c r="E210" s="45">
        <f>IF(ISERROR(VLOOKUP(A210,[3]Hoja1!$A$1:$F$369,4,0)),0,VLOOKUP(A210,[3]Hoja1!$A$1:$F$369,4,0))</f>
        <v>0</v>
      </c>
      <c r="F210" s="45">
        <f>IF(ISERROR(VLOOKUP(A210,[3]Hoja1!$A$1:$F$369,5,0)),0,VLOOKUP(A210,[3]Hoja1!$A$1:$F$369,5,0))</f>
        <v>0</v>
      </c>
      <c r="G210" s="102">
        <f>IF(ISERROR(VLOOKUP(A210,'CGN-2015-001'!A209:I5356,7,0)),0,VLOOKUP(A210,'CGN-2015-001'!A209:I5356,7,0))</f>
        <v>0</v>
      </c>
      <c r="H210" s="44"/>
      <c r="I210" s="46"/>
      <c r="J210" s="113">
        <f t="shared" si="15"/>
        <v>0</v>
      </c>
      <c r="K210" s="114">
        <f t="shared" si="16"/>
        <v>0</v>
      </c>
      <c r="L210" s="31">
        <f t="shared" si="17"/>
        <v>0</v>
      </c>
      <c r="M210" s="1">
        <f t="shared" si="18"/>
        <v>0</v>
      </c>
      <c r="N210" s="1">
        <f t="shared" si="19"/>
        <v>6</v>
      </c>
    </row>
    <row r="211" spans="1:14" ht="16.5" hidden="1" thickBot="1" x14ac:dyDescent="0.3">
      <c r="A211" s="26">
        <v>128040</v>
      </c>
      <c r="B211" s="42">
        <v>128040</v>
      </c>
      <c r="C211" s="43" t="s">
        <v>82</v>
      </c>
      <c r="D211" s="99">
        <f>IF(ISERROR(VLOOKUP(A211,'CGN-2015-001'!A210:I5357,4,0)),0,VLOOKUP(A211,'CGN-2015-001'!A210:I5357,4,0))</f>
        <v>0</v>
      </c>
      <c r="E211" s="45">
        <f>IF(ISERROR(VLOOKUP(A211,[3]Hoja1!$A$1:$F$369,4,0)),0,VLOOKUP(A211,[3]Hoja1!$A$1:$F$369,4,0))</f>
        <v>0</v>
      </c>
      <c r="F211" s="45">
        <f>IF(ISERROR(VLOOKUP(A211,[3]Hoja1!$A$1:$F$369,5,0)),0,VLOOKUP(A211,[3]Hoja1!$A$1:$F$369,5,0))</f>
        <v>0</v>
      </c>
      <c r="G211" s="102">
        <f>IF(ISERROR(VLOOKUP(A211,'CGN-2015-001'!A210:I5357,7,0)),0,VLOOKUP(A211,'CGN-2015-001'!A210:I5357,7,0))</f>
        <v>0</v>
      </c>
      <c r="H211" s="44"/>
      <c r="I211" s="46"/>
      <c r="J211" s="113">
        <f t="shared" si="15"/>
        <v>0</v>
      </c>
      <c r="K211" s="114">
        <f t="shared" si="16"/>
        <v>0</v>
      </c>
      <c r="L211" s="31">
        <f t="shared" si="17"/>
        <v>0</v>
      </c>
      <c r="M211" s="1">
        <f t="shared" si="18"/>
        <v>0</v>
      </c>
      <c r="N211" s="1">
        <f t="shared" si="19"/>
        <v>6</v>
      </c>
    </row>
    <row r="212" spans="1:14" ht="16.5" hidden="1" thickBot="1" x14ac:dyDescent="0.3">
      <c r="A212" s="26">
        <v>128041</v>
      </c>
      <c r="B212" s="120">
        <v>128041</v>
      </c>
      <c r="C212" s="121" t="s">
        <v>83</v>
      </c>
      <c r="D212" s="99">
        <f>IF(ISERROR(VLOOKUP(A212,'CGN-2015-001'!A211:I5358,4,0)),0,VLOOKUP(A212,'CGN-2015-001'!A211:I5358,4,0))</f>
        <v>0</v>
      </c>
      <c r="E212" s="45">
        <f>IF(ISERROR(VLOOKUP(A212,[3]Hoja1!$A$1:$F$369,4,0)),0,VLOOKUP(A212,[3]Hoja1!$A$1:$F$369,4,0))</f>
        <v>0</v>
      </c>
      <c r="F212" s="45">
        <f>IF(ISERROR(VLOOKUP(A212,[3]Hoja1!$A$1:$F$369,5,0)),0,VLOOKUP(A212,[3]Hoja1!$A$1:$F$369,5,0))</f>
        <v>0</v>
      </c>
      <c r="G212" s="102">
        <f>IF(ISERROR(VLOOKUP(A212,'CGN-2015-001'!A211:I5358,7,0)),0,VLOOKUP(A212,'CGN-2015-001'!A211:I5358,7,0))</f>
        <v>0</v>
      </c>
      <c r="H212" s="44"/>
      <c r="I212" s="46"/>
      <c r="J212" s="113">
        <f t="shared" si="15"/>
        <v>0</v>
      </c>
      <c r="K212" s="114">
        <f t="shared" si="16"/>
        <v>0</v>
      </c>
      <c r="L212" s="31">
        <f t="shared" si="17"/>
        <v>0</v>
      </c>
      <c r="M212" s="1">
        <f t="shared" si="18"/>
        <v>0</v>
      </c>
      <c r="N212" s="1">
        <f t="shared" si="19"/>
        <v>6</v>
      </c>
    </row>
    <row r="213" spans="1:14" ht="15.75" customHeight="1" thickBot="1" x14ac:dyDescent="0.25">
      <c r="A213" s="26">
        <v>128042</v>
      </c>
      <c r="B213" s="558">
        <v>128042</v>
      </c>
      <c r="C213" s="559" t="s">
        <v>84</v>
      </c>
      <c r="D213" s="560">
        <f>IF(ISERROR(VLOOKUP(A213,'CGN-2015-001'!A212:I5359,4,0)),0,VLOOKUP(A213,'CGN-2015-001'!A212:I5359,4,0))</f>
        <v>-208874536.13999999</v>
      </c>
      <c r="E213" s="561">
        <f>IF(ISERROR(VLOOKUP(A213,[3]Hoja1!$A$1:$F$369,4,0)),0,VLOOKUP(A213,[3]Hoja1!$A$1:$F$369,4,0))</f>
        <v>0</v>
      </c>
      <c r="F213" s="562">
        <f>IF(ISERROR(VLOOKUP(A213,[3]Hoja1!$A$1:$F$369,5,0)),0,VLOOKUP(A213,[3]Hoja1!$A$1:$F$369,5,0))</f>
        <v>0</v>
      </c>
      <c r="G213" s="563">
        <f>IF(ISERROR(VLOOKUP(A213,'CGN-2015-001'!A212:I5359,7,0)),0,VLOOKUP(A213,'CGN-2015-001'!A212:I5359,7,0))</f>
        <v>-208874536.13999999</v>
      </c>
      <c r="H213" s="115">
        <f>IF(ISERROR(VLOOKUP(B213,'[2]CGN-2015-001'!$B$10:$I$5141,7,0)),0,VLOOKUP(B213,'[2]CGN-2015-001'!$B$10:$I$5141,7,0))</f>
        <v>0</v>
      </c>
      <c r="I213" s="562">
        <f>+G213</f>
        <v>-208874536.13999999</v>
      </c>
      <c r="J213" s="564">
        <f t="shared" si="15"/>
        <v>0</v>
      </c>
      <c r="K213" s="565">
        <f t="shared" si="16"/>
        <v>0</v>
      </c>
      <c r="L213" s="31">
        <f t="shared" si="17"/>
        <v>0</v>
      </c>
      <c r="M213" s="1">
        <f t="shared" si="18"/>
        <v>1</v>
      </c>
      <c r="N213" s="1">
        <f t="shared" si="19"/>
        <v>6</v>
      </c>
    </row>
    <row r="214" spans="1:14" ht="16.5" hidden="1" thickBot="1" x14ac:dyDescent="0.3">
      <c r="A214" s="26">
        <v>128044</v>
      </c>
      <c r="B214" s="126">
        <v>128044</v>
      </c>
      <c r="C214" s="127" t="s">
        <v>133</v>
      </c>
      <c r="D214" s="99">
        <f>IF(ISERROR(VLOOKUP(A214,'CGN-2015-001'!A213:I5360,4,0)),0,VLOOKUP(A214,'CGN-2015-001'!A213:I5360,4,0))</f>
        <v>0</v>
      </c>
      <c r="E214" s="45">
        <f>IF(ISERROR(VLOOKUP(A214,[3]Hoja1!$A$1:$F$369,4,0)),0,VLOOKUP(A214,[3]Hoja1!$A$1:$F$369,4,0))</f>
        <v>0</v>
      </c>
      <c r="F214" s="45">
        <f>IF(ISERROR(VLOOKUP(A214,[3]Hoja1!$A$1:$F$369,5,0)),0,VLOOKUP(A214,[3]Hoja1!$A$1:$F$369,5,0))</f>
        <v>0</v>
      </c>
      <c r="G214" s="102">
        <f>IF(ISERROR(VLOOKUP(A214,'CGN-2015-001'!A213:I5360,7,0)),0,VLOOKUP(A214,'CGN-2015-001'!A213:I5360,7,0))</f>
        <v>0</v>
      </c>
      <c r="H214" s="44"/>
      <c r="I214" s="46"/>
      <c r="J214" s="113">
        <f t="shared" si="15"/>
        <v>0</v>
      </c>
      <c r="K214" s="114">
        <f t="shared" si="16"/>
        <v>0</v>
      </c>
      <c r="L214" s="31">
        <f t="shared" si="17"/>
        <v>0</v>
      </c>
      <c r="M214" s="1">
        <f t="shared" si="18"/>
        <v>0</v>
      </c>
      <c r="N214" s="1">
        <f t="shared" si="19"/>
        <v>6</v>
      </c>
    </row>
    <row r="215" spans="1:14" ht="16.5" hidden="1" thickBot="1" x14ac:dyDescent="0.3">
      <c r="A215" s="26">
        <v>128046</v>
      </c>
      <c r="B215" s="42">
        <v>128046</v>
      </c>
      <c r="C215" s="43" t="s">
        <v>134</v>
      </c>
      <c r="D215" s="99">
        <f>IF(ISERROR(VLOOKUP(A215,'CGN-2015-001'!A214:I5361,4,0)),0,VLOOKUP(A215,'CGN-2015-001'!A214:I5361,4,0))</f>
        <v>0</v>
      </c>
      <c r="E215" s="45">
        <f>IF(ISERROR(VLOOKUP(A215,[3]Hoja1!$A$1:$F$369,4,0)),0,VLOOKUP(A215,[3]Hoja1!$A$1:$F$369,4,0))</f>
        <v>0</v>
      </c>
      <c r="F215" s="45">
        <f>IF(ISERROR(VLOOKUP(A215,[3]Hoja1!$A$1:$F$369,5,0)),0,VLOOKUP(A215,[3]Hoja1!$A$1:$F$369,5,0))</f>
        <v>0</v>
      </c>
      <c r="G215" s="102">
        <f>IF(ISERROR(VLOOKUP(A215,'CGN-2015-001'!A214:I5361,7,0)),0,VLOOKUP(A215,'CGN-2015-001'!A214:I5361,7,0))</f>
        <v>0</v>
      </c>
      <c r="H215" s="44"/>
      <c r="I215" s="46"/>
      <c r="J215" s="113">
        <f t="shared" si="15"/>
        <v>0</v>
      </c>
      <c r="K215" s="114">
        <f t="shared" si="16"/>
        <v>0</v>
      </c>
      <c r="L215" s="31">
        <f t="shared" si="17"/>
        <v>0</v>
      </c>
      <c r="M215" s="1">
        <f t="shared" si="18"/>
        <v>0</v>
      </c>
      <c r="N215" s="1">
        <f t="shared" si="19"/>
        <v>6</v>
      </c>
    </row>
    <row r="216" spans="1:14" ht="16.5" hidden="1" thickBot="1" x14ac:dyDescent="0.3">
      <c r="A216" s="26">
        <v>128048</v>
      </c>
      <c r="B216" s="120">
        <v>128048</v>
      </c>
      <c r="C216" s="121" t="s">
        <v>135</v>
      </c>
      <c r="D216" s="99">
        <f>IF(ISERROR(VLOOKUP(A216,'CGN-2015-001'!A215:I5362,4,0)),0,VLOOKUP(A216,'CGN-2015-001'!A215:I5362,4,0))</f>
        <v>0</v>
      </c>
      <c r="E216" s="45">
        <f>IF(ISERROR(VLOOKUP(A216,[3]Hoja1!$A$1:$F$369,4,0)),0,VLOOKUP(A216,[3]Hoja1!$A$1:$F$369,4,0))</f>
        <v>0</v>
      </c>
      <c r="F216" s="45">
        <f>IF(ISERROR(VLOOKUP(A216,[3]Hoja1!$A$1:$F$369,5,0)),0,VLOOKUP(A216,[3]Hoja1!$A$1:$F$369,5,0))</f>
        <v>0</v>
      </c>
      <c r="G216" s="102">
        <f>IF(ISERROR(VLOOKUP(A216,'CGN-2015-001'!A215:I5362,7,0)),0,VLOOKUP(A216,'CGN-2015-001'!A215:I5362,7,0))</f>
        <v>0</v>
      </c>
      <c r="H216" s="44"/>
      <c r="I216" s="46"/>
      <c r="J216" s="113">
        <f t="shared" si="15"/>
        <v>0</v>
      </c>
      <c r="K216" s="114">
        <f t="shared" si="16"/>
        <v>0</v>
      </c>
      <c r="L216" s="31">
        <f t="shared" si="17"/>
        <v>0</v>
      </c>
      <c r="M216" s="1">
        <f t="shared" si="18"/>
        <v>0</v>
      </c>
      <c r="N216" s="1">
        <f t="shared" si="19"/>
        <v>6</v>
      </c>
    </row>
    <row r="217" spans="1:14" ht="16.5" hidden="1" thickBot="1" x14ac:dyDescent="0.3">
      <c r="A217" s="26">
        <v>13</v>
      </c>
      <c r="B217" s="456">
        <v>130000</v>
      </c>
      <c r="C217" s="457" t="s">
        <v>136</v>
      </c>
      <c r="D217" s="452">
        <f>IF(ISERROR(VLOOKUP(A217,'CGN-2015-001'!A216:I5363,4,0)),0,VLOOKUP(A217,'CGN-2015-001'!A216:I5363,4,0))</f>
        <v>3693475429.46</v>
      </c>
      <c r="E217" s="105">
        <f>IF(ISERROR(VLOOKUP(A217,[3]Hoja1!$A$1:$F$369,4,0)),0,VLOOKUP(A217,[3]Hoja1!$A$1:$F$369,4,0))</f>
        <v>450023691</v>
      </c>
      <c r="F217" s="106">
        <f>IF(ISERROR(VLOOKUP(A217,[3]Hoja1!$A$1:$F$369,5,0)),0,VLOOKUP(A217,[3]Hoja1!$A$1:$F$369,5,0))</f>
        <v>450504547</v>
      </c>
      <c r="G217" s="453">
        <f>IF(ISERROR(VLOOKUP(A217,'CGN-2015-001'!A216:I5363,7,0)),0,VLOOKUP(A217,'CGN-2015-001'!A216:I5363,7,0))</f>
        <v>3975145262.3800011</v>
      </c>
      <c r="H217" s="105">
        <f>+H274+H332+H458+H471+H515+H533</f>
        <v>4599514325.9400005</v>
      </c>
      <c r="I217" s="106">
        <f>+I274+I332+I458+I471+I515+I533</f>
        <v>-875611084.53999996</v>
      </c>
      <c r="J217" s="458">
        <f t="shared" si="15"/>
        <v>-281669832.92000103</v>
      </c>
      <c r="K217" s="459">
        <f t="shared" si="16"/>
        <v>-7.0857745900676727E-2</v>
      </c>
      <c r="L217" s="31">
        <f t="shared" si="17"/>
        <v>251242020.9800005</v>
      </c>
      <c r="M217" s="1">
        <f t="shared" si="18"/>
        <v>1</v>
      </c>
      <c r="N217" s="1">
        <f t="shared" si="19"/>
        <v>2</v>
      </c>
    </row>
    <row r="218" spans="1:14" ht="16.5" hidden="1" thickBot="1" x14ac:dyDescent="0.3">
      <c r="A218" s="26">
        <v>1305</v>
      </c>
      <c r="B218" s="118">
        <v>130500</v>
      </c>
      <c r="C218" s="119" t="s">
        <v>137</v>
      </c>
      <c r="D218" s="99">
        <f>IF(ISERROR(VLOOKUP(A218,'CGN-2015-001'!A217:I5364,4,0)),0,VLOOKUP(A218,'CGN-2015-001'!A217:I5364,4,0))</f>
        <v>0</v>
      </c>
      <c r="E218" s="40">
        <f>IF(ISERROR(VLOOKUP(A218,[3]Hoja1!$A$1:$F$369,4,0)),0,VLOOKUP(A218,[3]Hoja1!$A$1:$F$369,4,0))</f>
        <v>0</v>
      </c>
      <c r="F218" s="40">
        <f>IF(ISERROR(VLOOKUP(A218,[3]Hoja1!$A$1:$F$369,5,0)),0,VLOOKUP(A218,[3]Hoja1!$A$1:$F$369,5,0))</f>
        <v>0</v>
      </c>
      <c r="G218" s="102">
        <f>IF(ISERROR(VLOOKUP(A218,'CGN-2015-001'!A217:I5364,7,0)),0,VLOOKUP(A218,'CGN-2015-001'!A217:I5364,7,0))</f>
        <v>0</v>
      </c>
      <c r="H218" s="50"/>
      <c r="I218" s="51"/>
      <c r="J218" s="113">
        <f t="shared" si="15"/>
        <v>0</v>
      </c>
      <c r="K218" s="114">
        <f t="shared" si="16"/>
        <v>0</v>
      </c>
      <c r="L218" s="31">
        <f t="shared" si="17"/>
        <v>0</v>
      </c>
      <c r="M218" s="1">
        <f t="shared" si="18"/>
        <v>0</v>
      </c>
      <c r="N218" s="1">
        <f t="shared" si="19"/>
        <v>4</v>
      </c>
    </row>
    <row r="219" spans="1:14" ht="16.5" hidden="1" thickBot="1" x14ac:dyDescent="0.3">
      <c r="A219" s="26">
        <v>130501</v>
      </c>
      <c r="B219" s="42">
        <v>130501</v>
      </c>
      <c r="C219" s="43" t="s">
        <v>138</v>
      </c>
      <c r="D219" s="99">
        <f>IF(ISERROR(VLOOKUP(A219,'CGN-2015-001'!A218:I5365,4,0)),0,VLOOKUP(A219,'CGN-2015-001'!A218:I5365,4,0))</f>
        <v>0</v>
      </c>
      <c r="E219" s="45">
        <f>IF(ISERROR(VLOOKUP(A219,[3]Hoja1!$A$1:$F$369,4,0)),0,VLOOKUP(A219,[3]Hoja1!$A$1:$F$369,4,0))</f>
        <v>0</v>
      </c>
      <c r="F219" s="45">
        <f>IF(ISERROR(VLOOKUP(A219,[3]Hoja1!$A$1:$F$369,5,0)),0,VLOOKUP(A219,[3]Hoja1!$A$1:$F$369,5,0))</f>
        <v>0</v>
      </c>
      <c r="G219" s="102">
        <f>IF(ISERROR(VLOOKUP(A219,'CGN-2015-001'!A218:I5365,7,0)),0,VLOOKUP(A219,'CGN-2015-001'!A218:I5365,7,0))</f>
        <v>0</v>
      </c>
      <c r="H219" s="44"/>
      <c r="I219" s="46"/>
      <c r="J219" s="113">
        <f t="shared" si="15"/>
        <v>0</v>
      </c>
      <c r="K219" s="114">
        <f t="shared" si="16"/>
        <v>0</v>
      </c>
      <c r="L219" s="31">
        <f t="shared" si="17"/>
        <v>0</v>
      </c>
      <c r="M219" s="1">
        <f t="shared" si="18"/>
        <v>0</v>
      </c>
      <c r="N219" s="1">
        <f t="shared" si="19"/>
        <v>6</v>
      </c>
    </row>
    <row r="220" spans="1:14" ht="16.5" hidden="1" thickBot="1" x14ac:dyDescent="0.3">
      <c r="A220" s="26">
        <v>130502</v>
      </c>
      <c r="B220" s="42">
        <v>130502</v>
      </c>
      <c r="C220" s="43" t="s">
        <v>139</v>
      </c>
      <c r="D220" s="99">
        <f>IF(ISERROR(VLOOKUP(A220,'CGN-2015-001'!A219:I5366,4,0)),0,VLOOKUP(A220,'CGN-2015-001'!A219:I5366,4,0))</f>
        <v>0</v>
      </c>
      <c r="E220" s="45">
        <f>IF(ISERROR(VLOOKUP(A220,[3]Hoja1!$A$1:$F$369,4,0)),0,VLOOKUP(A220,[3]Hoja1!$A$1:$F$369,4,0))</f>
        <v>0</v>
      </c>
      <c r="F220" s="45">
        <f>IF(ISERROR(VLOOKUP(A220,[3]Hoja1!$A$1:$F$369,5,0)),0,VLOOKUP(A220,[3]Hoja1!$A$1:$F$369,5,0))</f>
        <v>0</v>
      </c>
      <c r="G220" s="102">
        <f>IF(ISERROR(VLOOKUP(A220,'CGN-2015-001'!A219:I5366,7,0)),0,VLOOKUP(A220,'CGN-2015-001'!A219:I5366,7,0))</f>
        <v>0</v>
      </c>
      <c r="H220" s="44"/>
      <c r="I220" s="46"/>
      <c r="J220" s="113">
        <f t="shared" si="15"/>
        <v>0</v>
      </c>
      <c r="K220" s="114">
        <f t="shared" si="16"/>
        <v>0</v>
      </c>
      <c r="L220" s="31">
        <f t="shared" si="17"/>
        <v>0</v>
      </c>
      <c r="M220" s="1">
        <f t="shared" si="18"/>
        <v>0</v>
      </c>
      <c r="N220" s="1">
        <f t="shared" si="19"/>
        <v>6</v>
      </c>
    </row>
    <row r="221" spans="1:14" ht="16.5" hidden="1" thickBot="1" x14ac:dyDescent="0.3">
      <c r="A221" s="26">
        <v>130503</v>
      </c>
      <c r="B221" s="42">
        <v>130503</v>
      </c>
      <c r="C221" s="43" t="s">
        <v>140</v>
      </c>
      <c r="D221" s="99">
        <f>IF(ISERROR(VLOOKUP(A221,'CGN-2015-001'!A220:I5367,4,0)),0,VLOOKUP(A221,'CGN-2015-001'!A220:I5367,4,0))</f>
        <v>0</v>
      </c>
      <c r="E221" s="45">
        <f>IF(ISERROR(VLOOKUP(A221,[3]Hoja1!$A$1:$F$369,4,0)),0,VLOOKUP(A221,[3]Hoja1!$A$1:$F$369,4,0))</f>
        <v>0</v>
      </c>
      <c r="F221" s="45">
        <f>IF(ISERROR(VLOOKUP(A221,[3]Hoja1!$A$1:$F$369,5,0)),0,VLOOKUP(A221,[3]Hoja1!$A$1:$F$369,5,0))</f>
        <v>0</v>
      </c>
      <c r="G221" s="102">
        <f>IF(ISERROR(VLOOKUP(A221,'CGN-2015-001'!A220:I5367,7,0)),0,VLOOKUP(A221,'CGN-2015-001'!A220:I5367,7,0))</f>
        <v>0</v>
      </c>
      <c r="H221" s="44"/>
      <c r="I221" s="46"/>
      <c r="J221" s="113">
        <f t="shared" si="15"/>
        <v>0</v>
      </c>
      <c r="K221" s="114">
        <f t="shared" si="16"/>
        <v>0</v>
      </c>
      <c r="L221" s="31">
        <f t="shared" si="17"/>
        <v>0</v>
      </c>
      <c r="M221" s="1">
        <f t="shared" si="18"/>
        <v>0</v>
      </c>
      <c r="N221" s="1">
        <f t="shared" si="19"/>
        <v>6</v>
      </c>
    </row>
    <row r="222" spans="1:14" ht="16.5" hidden="1" thickBot="1" x14ac:dyDescent="0.3">
      <c r="A222" s="26">
        <v>130504</v>
      </c>
      <c r="B222" s="42">
        <v>130504</v>
      </c>
      <c r="C222" s="43" t="s">
        <v>141</v>
      </c>
      <c r="D222" s="99">
        <f>IF(ISERROR(VLOOKUP(A222,'CGN-2015-001'!A221:I5368,4,0)),0,VLOOKUP(A222,'CGN-2015-001'!A221:I5368,4,0))</f>
        <v>0</v>
      </c>
      <c r="E222" s="45">
        <f>IF(ISERROR(VLOOKUP(A222,[3]Hoja1!$A$1:$F$369,4,0)),0,VLOOKUP(A222,[3]Hoja1!$A$1:$F$369,4,0))</f>
        <v>0</v>
      </c>
      <c r="F222" s="45">
        <f>IF(ISERROR(VLOOKUP(A222,[3]Hoja1!$A$1:$F$369,5,0)),0,VLOOKUP(A222,[3]Hoja1!$A$1:$F$369,5,0))</f>
        <v>0</v>
      </c>
      <c r="G222" s="102">
        <f>IF(ISERROR(VLOOKUP(A222,'CGN-2015-001'!A221:I5368,7,0)),0,VLOOKUP(A222,'CGN-2015-001'!A221:I5368,7,0))</f>
        <v>0</v>
      </c>
      <c r="H222" s="44"/>
      <c r="I222" s="46"/>
      <c r="J222" s="113">
        <f t="shared" si="15"/>
        <v>0</v>
      </c>
      <c r="K222" s="114">
        <f t="shared" si="16"/>
        <v>0</v>
      </c>
      <c r="L222" s="31">
        <f t="shared" si="17"/>
        <v>0</v>
      </c>
      <c r="M222" s="1">
        <f t="shared" si="18"/>
        <v>0</v>
      </c>
      <c r="N222" s="1">
        <f t="shared" si="19"/>
        <v>6</v>
      </c>
    </row>
    <row r="223" spans="1:14" ht="16.5" hidden="1" thickBot="1" x14ac:dyDescent="0.3">
      <c r="A223" s="26">
        <v>130505</v>
      </c>
      <c r="B223" s="42">
        <v>130505</v>
      </c>
      <c r="C223" s="43" t="s">
        <v>142</v>
      </c>
      <c r="D223" s="99">
        <f>IF(ISERROR(VLOOKUP(A223,'CGN-2015-001'!A222:I5369,4,0)),0,VLOOKUP(A223,'CGN-2015-001'!A222:I5369,4,0))</f>
        <v>0</v>
      </c>
      <c r="E223" s="45">
        <f>IF(ISERROR(VLOOKUP(A223,[3]Hoja1!$A$1:$F$369,4,0)),0,VLOOKUP(A223,[3]Hoja1!$A$1:$F$369,4,0))</f>
        <v>0</v>
      </c>
      <c r="F223" s="45">
        <f>IF(ISERROR(VLOOKUP(A223,[3]Hoja1!$A$1:$F$369,5,0)),0,VLOOKUP(A223,[3]Hoja1!$A$1:$F$369,5,0))</f>
        <v>0</v>
      </c>
      <c r="G223" s="102">
        <f>IF(ISERROR(VLOOKUP(A223,'CGN-2015-001'!A222:I5369,7,0)),0,VLOOKUP(A223,'CGN-2015-001'!A222:I5369,7,0))</f>
        <v>0</v>
      </c>
      <c r="H223" s="44"/>
      <c r="I223" s="46"/>
      <c r="J223" s="113">
        <f t="shared" si="15"/>
        <v>0</v>
      </c>
      <c r="K223" s="114">
        <f t="shared" si="16"/>
        <v>0</v>
      </c>
      <c r="L223" s="31">
        <f t="shared" si="17"/>
        <v>0</v>
      </c>
      <c r="M223" s="1">
        <f t="shared" si="18"/>
        <v>0</v>
      </c>
      <c r="N223" s="1">
        <f t="shared" si="19"/>
        <v>6</v>
      </c>
    </row>
    <row r="224" spans="1:14" ht="16.5" hidden="1" thickBot="1" x14ac:dyDescent="0.3">
      <c r="A224" s="26">
        <v>130507</v>
      </c>
      <c r="B224" s="42">
        <v>130507</v>
      </c>
      <c r="C224" s="43" t="s">
        <v>143</v>
      </c>
      <c r="D224" s="99">
        <f>IF(ISERROR(VLOOKUP(A224,'CGN-2015-001'!A223:I5370,4,0)),0,VLOOKUP(A224,'CGN-2015-001'!A223:I5370,4,0))</f>
        <v>0</v>
      </c>
      <c r="E224" s="45">
        <f>IF(ISERROR(VLOOKUP(A224,[3]Hoja1!$A$1:$F$369,4,0)),0,VLOOKUP(A224,[3]Hoja1!$A$1:$F$369,4,0))</f>
        <v>0</v>
      </c>
      <c r="F224" s="45">
        <f>IF(ISERROR(VLOOKUP(A224,[3]Hoja1!$A$1:$F$369,5,0)),0,VLOOKUP(A224,[3]Hoja1!$A$1:$F$369,5,0))</f>
        <v>0</v>
      </c>
      <c r="G224" s="102">
        <f>IF(ISERROR(VLOOKUP(A224,'CGN-2015-001'!A223:I5370,7,0)),0,VLOOKUP(A224,'CGN-2015-001'!A223:I5370,7,0))</f>
        <v>0</v>
      </c>
      <c r="H224" s="44"/>
      <c r="I224" s="46"/>
      <c r="J224" s="113">
        <f t="shared" si="15"/>
        <v>0</v>
      </c>
      <c r="K224" s="114">
        <f t="shared" si="16"/>
        <v>0</v>
      </c>
      <c r="L224" s="31">
        <f t="shared" si="17"/>
        <v>0</v>
      </c>
      <c r="M224" s="1">
        <f t="shared" si="18"/>
        <v>0</v>
      </c>
      <c r="N224" s="1">
        <f t="shared" si="19"/>
        <v>6</v>
      </c>
    </row>
    <row r="225" spans="1:14" ht="16.5" hidden="1" thickBot="1" x14ac:dyDescent="0.3">
      <c r="A225" s="26">
        <v>130508</v>
      </c>
      <c r="B225" s="42">
        <v>130508</v>
      </c>
      <c r="C225" s="43" t="s">
        <v>144</v>
      </c>
      <c r="D225" s="99">
        <f>IF(ISERROR(VLOOKUP(A225,'CGN-2015-001'!A224:I5371,4,0)),0,VLOOKUP(A225,'CGN-2015-001'!A224:I5371,4,0))</f>
        <v>0</v>
      </c>
      <c r="E225" s="45">
        <f>IF(ISERROR(VLOOKUP(A225,[3]Hoja1!$A$1:$F$369,4,0)),0,VLOOKUP(A225,[3]Hoja1!$A$1:$F$369,4,0))</f>
        <v>0</v>
      </c>
      <c r="F225" s="45">
        <f>IF(ISERROR(VLOOKUP(A225,[3]Hoja1!$A$1:$F$369,5,0)),0,VLOOKUP(A225,[3]Hoja1!$A$1:$F$369,5,0))</f>
        <v>0</v>
      </c>
      <c r="G225" s="102">
        <f>IF(ISERROR(VLOOKUP(A225,'CGN-2015-001'!A224:I5371,7,0)),0,VLOOKUP(A225,'CGN-2015-001'!A224:I5371,7,0))</f>
        <v>0</v>
      </c>
      <c r="H225" s="44"/>
      <c r="I225" s="46"/>
      <c r="J225" s="113">
        <f t="shared" si="15"/>
        <v>0</v>
      </c>
      <c r="K225" s="114">
        <f t="shared" si="16"/>
        <v>0</v>
      </c>
      <c r="L225" s="31">
        <f t="shared" si="17"/>
        <v>0</v>
      </c>
      <c r="M225" s="1">
        <f t="shared" si="18"/>
        <v>0</v>
      </c>
      <c r="N225" s="1">
        <f t="shared" si="19"/>
        <v>6</v>
      </c>
    </row>
    <row r="226" spans="1:14" ht="16.5" hidden="1" thickBot="1" x14ac:dyDescent="0.3">
      <c r="A226" s="26">
        <v>130509</v>
      </c>
      <c r="B226" s="42">
        <v>130509</v>
      </c>
      <c r="C226" s="43" t="s">
        <v>145</v>
      </c>
      <c r="D226" s="99">
        <f>IF(ISERROR(VLOOKUP(A226,'CGN-2015-001'!A225:I5372,4,0)),0,VLOOKUP(A226,'CGN-2015-001'!A225:I5372,4,0))</f>
        <v>0</v>
      </c>
      <c r="E226" s="45">
        <f>IF(ISERROR(VLOOKUP(A226,[3]Hoja1!$A$1:$F$369,4,0)),0,VLOOKUP(A226,[3]Hoja1!$A$1:$F$369,4,0))</f>
        <v>0</v>
      </c>
      <c r="F226" s="45">
        <f>IF(ISERROR(VLOOKUP(A226,[3]Hoja1!$A$1:$F$369,5,0)),0,VLOOKUP(A226,[3]Hoja1!$A$1:$F$369,5,0))</f>
        <v>0</v>
      </c>
      <c r="G226" s="102">
        <f>IF(ISERROR(VLOOKUP(A226,'CGN-2015-001'!A225:I5372,7,0)),0,VLOOKUP(A226,'CGN-2015-001'!A225:I5372,7,0))</f>
        <v>0</v>
      </c>
      <c r="H226" s="44"/>
      <c r="I226" s="46"/>
      <c r="J226" s="113">
        <f t="shared" si="15"/>
        <v>0</v>
      </c>
      <c r="K226" s="114">
        <f t="shared" si="16"/>
        <v>0</v>
      </c>
      <c r="L226" s="31">
        <f t="shared" si="17"/>
        <v>0</v>
      </c>
      <c r="M226" s="1">
        <f t="shared" si="18"/>
        <v>0</v>
      </c>
      <c r="N226" s="1">
        <f t="shared" si="19"/>
        <v>6</v>
      </c>
    </row>
    <row r="227" spans="1:14" ht="16.5" hidden="1" thickBot="1" x14ac:dyDescent="0.3">
      <c r="A227" s="26">
        <v>130511</v>
      </c>
      <c r="B227" s="42">
        <v>130511</v>
      </c>
      <c r="C227" s="43" t="s">
        <v>146</v>
      </c>
      <c r="D227" s="99">
        <f>IF(ISERROR(VLOOKUP(A227,'CGN-2015-001'!A226:I5373,4,0)),0,VLOOKUP(A227,'CGN-2015-001'!A226:I5373,4,0))</f>
        <v>0</v>
      </c>
      <c r="E227" s="45">
        <f>IF(ISERROR(VLOOKUP(A227,[3]Hoja1!$A$1:$F$369,4,0)),0,VLOOKUP(A227,[3]Hoja1!$A$1:$F$369,4,0))</f>
        <v>0</v>
      </c>
      <c r="F227" s="45">
        <f>IF(ISERROR(VLOOKUP(A227,[3]Hoja1!$A$1:$F$369,5,0)),0,VLOOKUP(A227,[3]Hoja1!$A$1:$F$369,5,0))</f>
        <v>0</v>
      </c>
      <c r="G227" s="102">
        <f>IF(ISERROR(VLOOKUP(A227,'CGN-2015-001'!A226:I5373,7,0)),0,VLOOKUP(A227,'CGN-2015-001'!A226:I5373,7,0))</f>
        <v>0</v>
      </c>
      <c r="H227" s="44"/>
      <c r="I227" s="46"/>
      <c r="J227" s="113">
        <f t="shared" si="15"/>
        <v>0</v>
      </c>
      <c r="K227" s="114">
        <f t="shared" si="16"/>
        <v>0</v>
      </c>
      <c r="L227" s="31">
        <f t="shared" si="17"/>
        <v>0</v>
      </c>
      <c r="M227" s="1">
        <f t="shared" si="18"/>
        <v>0</v>
      </c>
      <c r="N227" s="1">
        <f t="shared" si="19"/>
        <v>6</v>
      </c>
    </row>
    <row r="228" spans="1:14" ht="16.5" hidden="1" thickBot="1" x14ac:dyDescent="0.3">
      <c r="A228" s="26">
        <v>130512</v>
      </c>
      <c r="B228" s="42">
        <v>130512</v>
      </c>
      <c r="C228" s="43" t="s">
        <v>147</v>
      </c>
      <c r="D228" s="99">
        <f>IF(ISERROR(VLOOKUP(A228,'CGN-2015-001'!A227:I5374,4,0)),0,VLOOKUP(A228,'CGN-2015-001'!A227:I5374,4,0))</f>
        <v>0</v>
      </c>
      <c r="E228" s="45">
        <f>IF(ISERROR(VLOOKUP(A228,[3]Hoja1!$A$1:$F$369,4,0)),0,VLOOKUP(A228,[3]Hoja1!$A$1:$F$369,4,0))</f>
        <v>0</v>
      </c>
      <c r="F228" s="45">
        <f>IF(ISERROR(VLOOKUP(A228,[3]Hoja1!$A$1:$F$369,5,0)),0,VLOOKUP(A228,[3]Hoja1!$A$1:$F$369,5,0))</f>
        <v>0</v>
      </c>
      <c r="G228" s="102">
        <f>IF(ISERROR(VLOOKUP(A228,'CGN-2015-001'!A227:I5374,7,0)),0,VLOOKUP(A228,'CGN-2015-001'!A227:I5374,7,0))</f>
        <v>0</v>
      </c>
      <c r="H228" s="44"/>
      <c r="I228" s="46"/>
      <c r="J228" s="113">
        <f t="shared" si="15"/>
        <v>0</v>
      </c>
      <c r="K228" s="114">
        <f t="shared" si="16"/>
        <v>0</v>
      </c>
      <c r="L228" s="31">
        <f t="shared" si="17"/>
        <v>0</v>
      </c>
      <c r="M228" s="1">
        <f t="shared" si="18"/>
        <v>0</v>
      </c>
      <c r="N228" s="1">
        <f t="shared" si="19"/>
        <v>6</v>
      </c>
    </row>
    <row r="229" spans="1:14" ht="16.5" hidden="1" thickBot="1" x14ac:dyDescent="0.3">
      <c r="A229" s="26">
        <v>130514</v>
      </c>
      <c r="B229" s="42">
        <v>130514</v>
      </c>
      <c r="C229" s="43" t="s">
        <v>148</v>
      </c>
      <c r="D229" s="99">
        <f>IF(ISERROR(VLOOKUP(A229,'CGN-2015-001'!A228:I5375,4,0)),0,VLOOKUP(A229,'CGN-2015-001'!A228:I5375,4,0))</f>
        <v>0</v>
      </c>
      <c r="E229" s="45">
        <f>IF(ISERROR(VLOOKUP(A229,[3]Hoja1!$A$1:$F$369,4,0)),0,VLOOKUP(A229,[3]Hoja1!$A$1:$F$369,4,0))</f>
        <v>0</v>
      </c>
      <c r="F229" s="45">
        <f>IF(ISERROR(VLOOKUP(A229,[3]Hoja1!$A$1:$F$369,5,0)),0,VLOOKUP(A229,[3]Hoja1!$A$1:$F$369,5,0))</f>
        <v>0</v>
      </c>
      <c r="G229" s="102">
        <f>IF(ISERROR(VLOOKUP(A229,'CGN-2015-001'!A228:I5375,7,0)),0,VLOOKUP(A229,'CGN-2015-001'!A228:I5375,7,0))</f>
        <v>0</v>
      </c>
      <c r="H229" s="44"/>
      <c r="I229" s="46"/>
      <c r="J229" s="113">
        <f t="shared" si="15"/>
        <v>0</v>
      </c>
      <c r="K229" s="114">
        <f t="shared" si="16"/>
        <v>0</v>
      </c>
      <c r="L229" s="31">
        <f t="shared" si="17"/>
        <v>0</v>
      </c>
      <c r="M229" s="1">
        <f t="shared" si="18"/>
        <v>0</v>
      </c>
      <c r="N229" s="1">
        <f t="shared" si="19"/>
        <v>6</v>
      </c>
    </row>
    <row r="230" spans="1:14" ht="16.5" hidden="1" thickBot="1" x14ac:dyDescent="0.3">
      <c r="A230" s="26">
        <v>130515</v>
      </c>
      <c r="B230" s="42">
        <v>130515</v>
      </c>
      <c r="C230" s="43" t="s">
        <v>149</v>
      </c>
      <c r="D230" s="99">
        <f>IF(ISERROR(VLOOKUP(A230,'CGN-2015-001'!A229:I5376,4,0)),0,VLOOKUP(A230,'CGN-2015-001'!A229:I5376,4,0))</f>
        <v>0</v>
      </c>
      <c r="E230" s="45">
        <f>IF(ISERROR(VLOOKUP(A230,[3]Hoja1!$A$1:$F$369,4,0)),0,VLOOKUP(A230,[3]Hoja1!$A$1:$F$369,4,0))</f>
        <v>0</v>
      </c>
      <c r="F230" s="45">
        <f>IF(ISERROR(VLOOKUP(A230,[3]Hoja1!$A$1:$F$369,5,0)),0,VLOOKUP(A230,[3]Hoja1!$A$1:$F$369,5,0))</f>
        <v>0</v>
      </c>
      <c r="G230" s="102">
        <f>IF(ISERROR(VLOOKUP(A230,'CGN-2015-001'!A229:I5376,7,0)),0,VLOOKUP(A230,'CGN-2015-001'!A229:I5376,7,0))</f>
        <v>0</v>
      </c>
      <c r="H230" s="44"/>
      <c r="I230" s="46"/>
      <c r="J230" s="113">
        <f t="shared" si="15"/>
        <v>0</v>
      </c>
      <c r="K230" s="114">
        <f t="shared" si="16"/>
        <v>0</v>
      </c>
      <c r="L230" s="31">
        <f t="shared" si="17"/>
        <v>0</v>
      </c>
      <c r="M230" s="1">
        <f t="shared" si="18"/>
        <v>0</v>
      </c>
      <c r="N230" s="1">
        <f t="shared" si="19"/>
        <v>6</v>
      </c>
    </row>
    <row r="231" spans="1:14" ht="16.5" hidden="1" thickBot="1" x14ac:dyDescent="0.3">
      <c r="A231" s="26">
        <v>130519</v>
      </c>
      <c r="B231" s="42">
        <v>130519</v>
      </c>
      <c r="C231" s="43" t="s">
        <v>150</v>
      </c>
      <c r="D231" s="99">
        <f>IF(ISERROR(VLOOKUP(A231,'CGN-2015-001'!A230:I5377,4,0)),0,VLOOKUP(A231,'CGN-2015-001'!A230:I5377,4,0))</f>
        <v>0</v>
      </c>
      <c r="E231" s="45">
        <f>IF(ISERROR(VLOOKUP(A231,[3]Hoja1!$A$1:$F$369,4,0)),0,VLOOKUP(A231,[3]Hoja1!$A$1:$F$369,4,0))</f>
        <v>0</v>
      </c>
      <c r="F231" s="45">
        <f>IF(ISERROR(VLOOKUP(A231,[3]Hoja1!$A$1:$F$369,5,0)),0,VLOOKUP(A231,[3]Hoja1!$A$1:$F$369,5,0))</f>
        <v>0</v>
      </c>
      <c r="G231" s="102">
        <f>IF(ISERROR(VLOOKUP(A231,'CGN-2015-001'!A230:I5377,7,0)),0,VLOOKUP(A231,'CGN-2015-001'!A230:I5377,7,0))</f>
        <v>0</v>
      </c>
      <c r="H231" s="44"/>
      <c r="I231" s="46"/>
      <c r="J231" s="113">
        <f t="shared" si="15"/>
        <v>0</v>
      </c>
      <c r="K231" s="114">
        <f t="shared" si="16"/>
        <v>0</v>
      </c>
      <c r="L231" s="31">
        <f t="shared" si="17"/>
        <v>0</v>
      </c>
      <c r="M231" s="1">
        <f t="shared" si="18"/>
        <v>0</v>
      </c>
      <c r="N231" s="1">
        <f t="shared" si="19"/>
        <v>6</v>
      </c>
    </row>
    <row r="232" spans="1:14" ht="16.5" hidden="1" thickBot="1" x14ac:dyDescent="0.3">
      <c r="A232" s="26">
        <v>130521</v>
      </c>
      <c r="B232" s="42">
        <v>130521</v>
      </c>
      <c r="C232" s="43" t="s">
        <v>151</v>
      </c>
      <c r="D232" s="99">
        <f>IF(ISERROR(VLOOKUP(A232,'CGN-2015-001'!A231:I5378,4,0)),0,VLOOKUP(A232,'CGN-2015-001'!A231:I5378,4,0))</f>
        <v>0</v>
      </c>
      <c r="E232" s="45">
        <f>IF(ISERROR(VLOOKUP(A232,[3]Hoja1!$A$1:$F$369,4,0)),0,VLOOKUP(A232,[3]Hoja1!$A$1:$F$369,4,0))</f>
        <v>0</v>
      </c>
      <c r="F232" s="45">
        <f>IF(ISERROR(VLOOKUP(A232,[3]Hoja1!$A$1:$F$369,5,0)),0,VLOOKUP(A232,[3]Hoja1!$A$1:$F$369,5,0))</f>
        <v>0</v>
      </c>
      <c r="G232" s="102">
        <f>IF(ISERROR(VLOOKUP(A232,'CGN-2015-001'!A231:I5378,7,0)),0,VLOOKUP(A232,'CGN-2015-001'!A231:I5378,7,0))</f>
        <v>0</v>
      </c>
      <c r="H232" s="44"/>
      <c r="I232" s="46"/>
      <c r="J232" s="113">
        <f t="shared" si="15"/>
        <v>0</v>
      </c>
      <c r="K232" s="114">
        <f t="shared" si="16"/>
        <v>0</v>
      </c>
      <c r="L232" s="31">
        <f t="shared" si="17"/>
        <v>0</v>
      </c>
      <c r="M232" s="1">
        <f t="shared" si="18"/>
        <v>0</v>
      </c>
      <c r="N232" s="1">
        <f t="shared" si="19"/>
        <v>6</v>
      </c>
    </row>
    <row r="233" spans="1:14" ht="16.5" hidden="1" thickBot="1" x14ac:dyDescent="0.3">
      <c r="A233" s="26">
        <v>130522</v>
      </c>
      <c r="B233" s="42">
        <v>130522</v>
      </c>
      <c r="C233" s="43" t="s">
        <v>152</v>
      </c>
      <c r="D233" s="99">
        <f>IF(ISERROR(VLOOKUP(A233,'CGN-2015-001'!A232:I5379,4,0)),0,VLOOKUP(A233,'CGN-2015-001'!A232:I5379,4,0))</f>
        <v>0</v>
      </c>
      <c r="E233" s="45">
        <f>IF(ISERROR(VLOOKUP(A233,[3]Hoja1!$A$1:$F$369,4,0)),0,VLOOKUP(A233,[3]Hoja1!$A$1:$F$369,4,0))</f>
        <v>0</v>
      </c>
      <c r="F233" s="45">
        <f>IF(ISERROR(VLOOKUP(A233,[3]Hoja1!$A$1:$F$369,5,0)),0,VLOOKUP(A233,[3]Hoja1!$A$1:$F$369,5,0))</f>
        <v>0</v>
      </c>
      <c r="G233" s="102">
        <f>IF(ISERROR(VLOOKUP(A233,'CGN-2015-001'!A232:I5379,7,0)),0,VLOOKUP(A233,'CGN-2015-001'!A232:I5379,7,0))</f>
        <v>0</v>
      </c>
      <c r="H233" s="44"/>
      <c r="I233" s="46"/>
      <c r="J233" s="113">
        <f t="shared" si="15"/>
        <v>0</v>
      </c>
      <c r="K233" s="114">
        <f t="shared" si="16"/>
        <v>0</v>
      </c>
      <c r="L233" s="31">
        <f t="shared" si="17"/>
        <v>0</v>
      </c>
      <c r="M233" s="1">
        <f t="shared" si="18"/>
        <v>0</v>
      </c>
      <c r="N233" s="1">
        <f t="shared" si="19"/>
        <v>6</v>
      </c>
    </row>
    <row r="234" spans="1:14" ht="16.5" hidden="1" thickBot="1" x14ac:dyDescent="0.3">
      <c r="A234" s="26">
        <v>130523</v>
      </c>
      <c r="B234" s="42">
        <v>130523</v>
      </c>
      <c r="C234" s="43" t="s">
        <v>153</v>
      </c>
      <c r="D234" s="99">
        <f>IF(ISERROR(VLOOKUP(A234,'CGN-2015-001'!A233:I5380,4,0)),0,VLOOKUP(A234,'CGN-2015-001'!A233:I5380,4,0))</f>
        <v>0</v>
      </c>
      <c r="E234" s="45">
        <f>IF(ISERROR(VLOOKUP(A234,[3]Hoja1!$A$1:$F$369,4,0)),0,VLOOKUP(A234,[3]Hoja1!$A$1:$F$369,4,0))</f>
        <v>0</v>
      </c>
      <c r="F234" s="45">
        <f>IF(ISERROR(VLOOKUP(A234,[3]Hoja1!$A$1:$F$369,5,0)),0,VLOOKUP(A234,[3]Hoja1!$A$1:$F$369,5,0))</f>
        <v>0</v>
      </c>
      <c r="G234" s="102">
        <f>IF(ISERROR(VLOOKUP(A234,'CGN-2015-001'!A233:I5380,7,0)),0,VLOOKUP(A234,'CGN-2015-001'!A233:I5380,7,0))</f>
        <v>0</v>
      </c>
      <c r="H234" s="44"/>
      <c r="I234" s="46"/>
      <c r="J234" s="113">
        <f t="shared" si="15"/>
        <v>0</v>
      </c>
      <c r="K234" s="114">
        <f t="shared" si="16"/>
        <v>0</v>
      </c>
      <c r="L234" s="31">
        <f t="shared" si="17"/>
        <v>0</v>
      </c>
      <c r="M234" s="1">
        <f t="shared" si="18"/>
        <v>0</v>
      </c>
      <c r="N234" s="1">
        <f t="shared" si="19"/>
        <v>6</v>
      </c>
    </row>
    <row r="235" spans="1:14" ht="16.5" hidden="1" thickBot="1" x14ac:dyDescent="0.3">
      <c r="A235" s="26">
        <v>130524</v>
      </c>
      <c r="B235" s="42">
        <v>130524</v>
      </c>
      <c r="C235" s="43" t="s">
        <v>154</v>
      </c>
      <c r="D235" s="99">
        <f>IF(ISERROR(VLOOKUP(A235,'CGN-2015-001'!A234:I5381,4,0)),0,VLOOKUP(A235,'CGN-2015-001'!A234:I5381,4,0))</f>
        <v>0</v>
      </c>
      <c r="E235" s="45">
        <f>IF(ISERROR(VLOOKUP(A235,[3]Hoja1!$A$1:$F$369,4,0)),0,VLOOKUP(A235,[3]Hoja1!$A$1:$F$369,4,0))</f>
        <v>0</v>
      </c>
      <c r="F235" s="45">
        <f>IF(ISERROR(VLOOKUP(A235,[3]Hoja1!$A$1:$F$369,5,0)),0,VLOOKUP(A235,[3]Hoja1!$A$1:$F$369,5,0))</f>
        <v>0</v>
      </c>
      <c r="G235" s="102">
        <f>IF(ISERROR(VLOOKUP(A235,'CGN-2015-001'!A234:I5381,7,0)),0,VLOOKUP(A235,'CGN-2015-001'!A234:I5381,7,0))</f>
        <v>0</v>
      </c>
      <c r="H235" s="44"/>
      <c r="I235" s="46"/>
      <c r="J235" s="113">
        <f t="shared" si="15"/>
        <v>0</v>
      </c>
      <c r="K235" s="114">
        <f t="shared" si="16"/>
        <v>0</v>
      </c>
      <c r="L235" s="31">
        <f t="shared" si="17"/>
        <v>0</v>
      </c>
      <c r="M235" s="1">
        <f t="shared" si="18"/>
        <v>0</v>
      </c>
      <c r="N235" s="1">
        <f t="shared" si="19"/>
        <v>6</v>
      </c>
    </row>
    <row r="236" spans="1:14" ht="16.5" hidden="1" thickBot="1" x14ac:dyDescent="0.3">
      <c r="A236" s="26">
        <v>130526</v>
      </c>
      <c r="B236" s="42">
        <v>130526</v>
      </c>
      <c r="C236" s="43" t="s">
        <v>155</v>
      </c>
      <c r="D236" s="99">
        <f>IF(ISERROR(VLOOKUP(A236,'CGN-2015-001'!A235:I5382,4,0)),0,VLOOKUP(A236,'CGN-2015-001'!A235:I5382,4,0))</f>
        <v>0</v>
      </c>
      <c r="E236" s="45">
        <f>IF(ISERROR(VLOOKUP(A236,[3]Hoja1!$A$1:$F$369,4,0)),0,VLOOKUP(A236,[3]Hoja1!$A$1:$F$369,4,0))</f>
        <v>0</v>
      </c>
      <c r="F236" s="45">
        <f>IF(ISERROR(VLOOKUP(A236,[3]Hoja1!$A$1:$F$369,5,0)),0,VLOOKUP(A236,[3]Hoja1!$A$1:$F$369,5,0))</f>
        <v>0</v>
      </c>
      <c r="G236" s="102">
        <f>IF(ISERROR(VLOOKUP(A236,'CGN-2015-001'!A235:I5382,7,0)),0,VLOOKUP(A236,'CGN-2015-001'!A235:I5382,7,0))</f>
        <v>0</v>
      </c>
      <c r="H236" s="44"/>
      <c r="I236" s="46"/>
      <c r="J236" s="113">
        <f t="shared" si="15"/>
        <v>0</v>
      </c>
      <c r="K236" s="114">
        <f t="shared" si="16"/>
        <v>0</v>
      </c>
      <c r="L236" s="31">
        <f t="shared" si="17"/>
        <v>0</v>
      </c>
      <c r="M236" s="1">
        <f t="shared" si="18"/>
        <v>0</v>
      </c>
      <c r="N236" s="1">
        <f t="shared" si="19"/>
        <v>6</v>
      </c>
    </row>
    <row r="237" spans="1:14" ht="16.5" hidden="1" thickBot="1" x14ac:dyDescent="0.3">
      <c r="A237" s="26">
        <v>130527</v>
      </c>
      <c r="B237" s="42">
        <v>130527</v>
      </c>
      <c r="C237" s="43" t="s">
        <v>156</v>
      </c>
      <c r="D237" s="99">
        <f>IF(ISERROR(VLOOKUP(A237,'CGN-2015-001'!A236:I5383,4,0)),0,VLOOKUP(A237,'CGN-2015-001'!A236:I5383,4,0))</f>
        <v>0</v>
      </c>
      <c r="E237" s="45">
        <f>IF(ISERROR(VLOOKUP(A237,[3]Hoja1!$A$1:$F$369,4,0)),0,VLOOKUP(A237,[3]Hoja1!$A$1:$F$369,4,0))</f>
        <v>0</v>
      </c>
      <c r="F237" s="45">
        <f>IF(ISERROR(VLOOKUP(A237,[3]Hoja1!$A$1:$F$369,5,0)),0,VLOOKUP(A237,[3]Hoja1!$A$1:$F$369,5,0))</f>
        <v>0</v>
      </c>
      <c r="G237" s="102">
        <f>IF(ISERROR(VLOOKUP(A237,'CGN-2015-001'!A236:I5383,7,0)),0,VLOOKUP(A237,'CGN-2015-001'!A236:I5383,7,0))</f>
        <v>0</v>
      </c>
      <c r="H237" s="44"/>
      <c r="I237" s="46"/>
      <c r="J237" s="113">
        <f t="shared" si="15"/>
        <v>0</v>
      </c>
      <c r="K237" s="114">
        <f t="shared" si="16"/>
        <v>0</v>
      </c>
      <c r="L237" s="31">
        <f t="shared" si="17"/>
        <v>0</v>
      </c>
      <c r="M237" s="1">
        <f t="shared" si="18"/>
        <v>0</v>
      </c>
      <c r="N237" s="1">
        <f t="shared" si="19"/>
        <v>6</v>
      </c>
    </row>
    <row r="238" spans="1:14" ht="16.5" hidden="1" thickBot="1" x14ac:dyDescent="0.3">
      <c r="A238" s="26">
        <v>130528</v>
      </c>
      <c r="B238" s="42">
        <v>130528</v>
      </c>
      <c r="C238" s="43" t="s">
        <v>157</v>
      </c>
      <c r="D238" s="99">
        <f>IF(ISERROR(VLOOKUP(A238,'CGN-2015-001'!A237:I5384,4,0)),0,VLOOKUP(A238,'CGN-2015-001'!A237:I5384,4,0))</f>
        <v>0</v>
      </c>
      <c r="E238" s="45">
        <f>IF(ISERROR(VLOOKUP(A238,[3]Hoja1!$A$1:$F$369,4,0)),0,VLOOKUP(A238,[3]Hoja1!$A$1:$F$369,4,0))</f>
        <v>0</v>
      </c>
      <c r="F238" s="45">
        <f>IF(ISERROR(VLOOKUP(A238,[3]Hoja1!$A$1:$F$369,5,0)),0,VLOOKUP(A238,[3]Hoja1!$A$1:$F$369,5,0))</f>
        <v>0</v>
      </c>
      <c r="G238" s="102">
        <f>IF(ISERROR(VLOOKUP(A238,'CGN-2015-001'!A237:I5384,7,0)),0,VLOOKUP(A238,'CGN-2015-001'!A237:I5384,7,0))</f>
        <v>0</v>
      </c>
      <c r="H238" s="44"/>
      <c r="I238" s="46"/>
      <c r="J238" s="113">
        <f t="shared" si="15"/>
        <v>0</v>
      </c>
      <c r="K238" s="114">
        <f t="shared" si="16"/>
        <v>0</v>
      </c>
      <c r="L238" s="31">
        <f t="shared" si="17"/>
        <v>0</v>
      </c>
      <c r="M238" s="1">
        <f t="shared" si="18"/>
        <v>0</v>
      </c>
      <c r="N238" s="1">
        <f t="shared" si="19"/>
        <v>6</v>
      </c>
    </row>
    <row r="239" spans="1:14" ht="16.5" hidden="1" thickBot="1" x14ac:dyDescent="0.3">
      <c r="A239" s="26">
        <v>130533</v>
      </c>
      <c r="B239" s="42">
        <v>130533</v>
      </c>
      <c r="C239" s="43" t="s">
        <v>158</v>
      </c>
      <c r="D239" s="99">
        <f>IF(ISERROR(VLOOKUP(A239,'CGN-2015-001'!A238:I5385,4,0)),0,VLOOKUP(A239,'CGN-2015-001'!A238:I5385,4,0))</f>
        <v>0</v>
      </c>
      <c r="E239" s="45">
        <f>IF(ISERROR(VLOOKUP(A239,[3]Hoja1!$A$1:$F$369,4,0)),0,VLOOKUP(A239,[3]Hoja1!$A$1:$F$369,4,0))</f>
        <v>0</v>
      </c>
      <c r="F239" s="45">
        <f>IF(ISERROR(VLOOKUP(A239,[3]Hoja1!$A$1:$F$369,5,0)),0,VLOOKUP(A239,[3]Hoja1!$A$1:$F$369,5,0))</f>
        <v>0</v>
      </c>
      <c r="G239" s="102">
        <f>IF(ISERROR(VLOOKUP(A239,'CGN-2015-001'!A238:I5385,7,0)),0,VLOOKUP(A239,'CGN-2015-001'!A238:I5385,7,0))</f>
        <v>0</v>
      </c>
      <c r="H239" s="44"/>
      <c r="I239" s="46"/>
      <c r="J239" s="113">
        <f t="shared" si="15"/>
        <v>0</v>
      </c>
      <c r="K239" s="114">
        <f t="shared" si="16"/>
        <v>0</v>
      </c>
      <c r="L239" s="31">
        <f t="shared" si="17"/>
        <v>0</v>
      </c>
      <c r="M239" s="1">
        <f t="shared" si="18"/>
        <v>0</v>
      </c>
      <c r="N239" s="1">
        <f t="shared" si="19"/>
        <v>6</v>
      </c>
    </row>
    <row r="240" spans="1:14" ht="16.5" hidden="1" thickBot="1" x14ac:dyDescent="0.3">
      <c r="A240" s="26">
        <v>130535</v>
      </c>
      <c r="B240" s="42">
        <v>130535</v>
      </c>
      <c r="C240" s="43" t="s">
        <v>159</v>
      </c>
      <c r="D240" s="99">
        <f>IF(ISERROR(VLOOKUP(A240,'CGN-2015-001'!A239:I5386,4,0)),0,VLOOKUP(A240,'CGN-2015-001'!A239:I5386,4,0))</f>
        <v>0</v>
      </c>
      <c r="E240" s="45">
        <f>IF(ISERROR(VLOOKUP(A240,[3]Hoja1!$A$1:$F$369,4,0)),0,VLOOKUP(A240,[3]Hoja1!$A$1:$F$369,4,0))</f>
        <v>0</v>
      </c>
      <c r="F240" s="45">
        <f>IF(ISERROR(VLOOKUP(A240,[3]Hoja1!$A$1:$F$369,5,0)),0,VLOOKUP(A240,[3]Hoja1!$A$1:$F$369,5,0))</f>
        <v>0</v>
      </c>
      <c r="G240" s="102">
        <f>IF(ISERROR(VLOOKUP(A240,'CGN-2015-001'!A239:I5386,7,0)),0,VLOOKUP(A240,'CGN-2015-001'!A239:I5386,7,0))</f>
        <v>0</v>
      </c>
      <c r="H240" s="44"/>
      <c r="I240" s="46"/>
      <c r="J240" s="113">
        <f t="shared" si="15"/>
        <v>0</v>
      </c>
      <c r="K240" s="114">
        <f t="shared" si="16"/>
        <v>0</v>
      </c>
      <c r="L240" s="31">
        <f t="shared" si="17"/>
        <v>0</v>
      </c>
      <c r="M240" s="1">
        <f t="shared" si="18"/>
        <v>0</v>
      </c>
      <c r="N240" s="1">
        <f t="shared" si="19"/>
        <v>6</v>
      </c>
    </row>
    <row r="241" spans="1:14" ht="16.5" hidden="1" thickBot="1" x14ac:dyDescent="0.3">
      <c r="A241" s="26">
        <v>130536</v>
      </c>
      <c r="B241" s="42">
        <v>130536</v>
      </c>
      <c r="C241" s="43" t="s">
        <v>160</v>
      </c>
      <c r="D241" s="99">
        <f>IF(ISERROR(VLOOKUP(A241,'CGN-2015-001'!A240:I5387,4,0)),0,VLOOKUP(A241,'CGN-2015-001'!A240:I5387,4,0))</f>
        <v>0</v>
      </c>
      <c r="E241" s="45">
        <f>IF(ISERROR(VLOOKUP(A241,[3]Hoja1!$A$1:$F$369,4,0)),0,VLOOKUP(A241,[3]Hoja1!$A$1:$F$369,4,0))</f>
        <v>0</v>
      </c>
      <c r="F241" s="45">
        <f>IF(ISERROR(VLOOKUP(A241,[3]Hoja1!$A$1:$F$369,5,0)),0,VLOOKUP(A241,[3]Hoja1!$A$1:$F$369,5,0))</f>
        <v>0</v>
      </c>
      <c r="G241" s="102">
        <f>IF(ISERROR(VLOOKUP(A241,'CGN-2015-001'!A240:I5387,7,0)),0,VLOOKUP(A241,'CGN-2015-001'!A240:I5387,7,0))</f>
        <v>0</v>
      </c>
      <c r="H241" s="44"/>
      <c r="I241" s="46"/>
      <c r="J241" s="113">
        <f t="shared" si="15"/>
        <v>0</v>
      </c>
      <c r="K241" s="114">
        <f t="shared" si="16"/>
        <v>0</v>
      </c>
      <c r="L241" s="31">
        <f t="shared" si="17"/>
        <v>0</v>
      </c>
      <c r="M241" s="1">
        <f t="shared" si="18"/>
        <v>0</v>
      </c>
      <c r="N241" s="1">
        <f t="shared" si="19"/>
        <v>6</v>
      </c>
    </row>
    <row r="242" spans="1:14" ht="16.5" hidden="1" thickBot="1" x14ac:dyDescent="0.3">
      <c r="A242" s="26">
        <v>130539</v>
      </c>
      <c r="B242" s="42">
        <v>130539</v>
      </c>
      <c r="C242" s="43" t="s">
        <v>161</v>
      </c>
      <c r="D242" s="99">
        <f>IF(ISERROR(VLOOKUP(A242,'CGN-2015-001'!A241:I5388,4,0)),0,VLOOKUP(A242,'CGN-2015-001'!A241:I5388,4,0))</f>
        <v>0</v>
      </c>
      <c r="E242" s="45">
        <f>IF(ISERROR(VLOOKUP(A242,[3]Hoja1!$A$1:$F$369,4,0)),0,VLOOKUP(A242,[3]Hoja1!$A$1:$F$369,4,0))</f>
        <v>0</v>
      </c>
      <c r="F242" s="45">
        <f>IF(ISERROR(VLOOKUP(A242,[3]Hoja1!$A$1:$F$369,5,0)),0,VLOOKUP(A242,[3]Hoja1!$A$1:$F$369,5,0))</f>
        <v>0</v>
      </c>
      <c r="G242" s="102">
        <f>IF(ISERROR(VLOOKUP(A242,'CGN-2015-001'!A241:I5388,7,0)),0,VLOOKUP(A242,'CGN-2015-001'!A241:I5388,7,0))</f>
        <v>0</v>
      </c>
      <c r="H242" s="44"/>
      <c r="I242" s="46"/>
      <c r="J242" s="113">
        <f t="shared" si="15"/>
        <v>0</v>
      </c>
      <c r="K242" s="114">
        <f t="shared" si="16"/>
        <v>0</v>
      </c>
      <c r="L242" s="31">
        <f t="shared" si="17"/>
        <v>0</v>
      </c>
      <c r="M242" s="1">
        <f t="shared" si="18"/>
        <v>0</v>
      </c>
      <c r="N242" s="1">
        <f t="shared" si="19"/>
        <v>6</v>
      </c>
    </row>
    <row r="243" spans="1:14" ht="16.5" hidden="1" thickBot="1" x14ac:dyDescent="0.3">
      <c r="A243" s="26">
        <v>130540</v>
      </c>
      <c r="B243" s="42">
        <v>130540</v>
      </c>
      <c r="C243" s="43" t="s">
        <v>162</v>
      </c>
      <c r="D243" s="99">
        <f>IF(ISERROR(VLOOKUP(A243,'CGN-2015-001'!A242:I5389,4,0)),0,VLOOKUP(A243,'CGN-2015-001'!A242:I5389,4,0))</f>
        <v>0</v>
      </c>
      <c r="E243" s="45">
        <f>IF(ISERROR(VLOOKUP(A243,[3]Hoja1!$A$1:$F$369,4,0)),0,VLOOKUP(A243,[3]Hoja1!$A$1:$F$369,4,0))</f>
        <v>0</v>
      </c>
      <c r="F243" s="45">
        <f>IF(ISERROR(VLOOKUP(A243,[3]Hoja1!$A$1:$F$369,5,0)),0,VLOOKUP(A243,[3]Hoja1!$A$1:$F$369,5,0))</f>
        <v>0</v>
      </c>
      <c r="G243" s="102">
        <f>IF(ISERROR(VLOOKUP(A243,'CGN-2015-001'!A242:I5389,7,0)),0,VLOOKUP(A243,'CGN-2015-001'!A242:I5389,7,0))</f>
        <v>0</v>
      </c>
      <c r="H243" s="44"/>
      <c r="I243" s="46"/>
      <c r="J243" s="113">
        <f t="shared" si="15"/>
        <v>0</v>
      </c>
      <c r="K243" s="114">
        <f t="shared" si="16"/>
        <v>0</v>
      </c>
      <c r="L243" s="31">
        <f t="shared" si="17"/>
        <v>0</v>
      </c>
      <c r="M243" s="1">
        <f t="shared" si="18"/>
        <v>0</v>
      </c>
      <c r="N243" s="1">
        <f t="shared" si="19"/>
        <v>6</v>
      </c>
    </row>
    <row r="244" spans="1:14" ht="16.5" hidden="1" thickBot="1" x14ac:dyDescent="0.3">
      <c r="A244" s="26">
        <v>130541</v>
      </c>
      <c r="B244" s="42">
        <v>130541</v>
      </c>
      <c r="C244" s="43" t="s">
        <v>163</v>
      </c>
      <c r="D244" s="99">
        <f>IF(ISERROR(VLOOKUP(A244,'CGN-2015-001'!A243:I5390,4,0)),0,VLOOKUP(A244,'CGN-2015-001'!A243:I5390,4,0))</f>
        <v>0</v>
      </c>
      <c r="E244" s="45">
        <f>IF(ISERROR(VLOOKUP(A244,[3]Hoja1!$A$1:$F$369,4,0)),0,VLOOKUP(A244,[3]Hoja1!$A$1:$F$369,4,0))</f>
        <v>0</v>
      </c>
      <c r="F244" s="45">
        <f>IF(ISERROR(VLOOKUP(A244,[3]Hoja1!$A$1:$F$369,5,0)),0,VLOOKUP(A244,[3]Hoja1!$A$1:$F$369,5,0))</f>
        <v>0</v>
      </c>
      <c r="G244" s="102">
        <f>IF(ISERROR(VLOOKUP(A244,'CGN-2015-001'!A243:I5390,7,0)),0,VLOOKUP(A244,'CGN-2015-001'!A243:I5390,7,0))</f>
        <v>0</v>
      </c>
      <c r="H244" s="44"/>
      <c r="I244" s="46"/>
      <c r="J244" s="113">
        <f t="shared" si="15"/>
        <v>0</v>
      </c>
      <c r="K244" s="114">
        <f t="shared" si="16"/>
        <v>0</v>
      </c>
      <c r="L244" s="31">
        <f t="shared" si="17"/>
        <v>0</v>
      </c>
      <c r="M244" s="1">
        <f t="shared" si="18"/>
        <v>0</v>
      </c>
      <c r="N244" s="1">
        <f t="shared" si="19"/>
        <v>6</v>
      </c>
    </row>
    <row r="245" spans="1:14" ht="16.5" hidden="1" thickBot="1" x14ac:dyDescent="0.3">
      <c r="A245" s="26">
        <v>130542</v>
      </c>
      <c r="B245" s="42">
        <v>130542</v>
      </c>
      <c r="C245" s="43" t="s">
        <v>164</v>
      </c>
      <c r="D245" s="99">
        <f>IF(ISERROR(VLOOKUP(A245,'CGN-2015-001'!A244:I5391,4,0)),0,VLOOKUP(A245,'CGN-2015-001'!A244:I5391,4,0))</f>
        <v>0</v>
      </c>
      <c r="E245" s="45">
        <f>IF(ISERROR(VLOOKUP(A245,[3]Hoja1!$A$1:$F$369,4,0)),0,VLOOKUP(A245,[3]Hoja1!$A$1:$F$369,4,0))</f>
        <v>0</v>
      </c>
      <c r="F245" s="45">
        <f>IF(ISERROR(VLOOKUP(A245,[3]Hoja1!$A$1:$F$369,5,0)),0,VLOOKUP(A245,[3]Hoja1!$A$1:$F$369,5,0))</f>
        <v>0</v>
      </c>
      <c r="G245" s="102">
        <f>IF(ISERROR(VLOOKUP(A245,'CGN-2015-001'!A244:I5391,7,0)),0,VLOOKUP(A245,'CGN-2015-001'!A244:I5391,7,0))</f>
        <v>0</v>
      </c>
      <c r="H245" s="44"/>
      <c r="I245" s="46"/>
      <c r="J245" s="113">
        <f t="shared" si="15"/>
        <v>0</v>
      </c>
      <c r="K245" s="114">
        <f t="shared" si="16"/>
        <v>0</v>
      </c>
      <c r="L245" s="31">
        <f t="shared" si="17"/>
        <v>0</v>
      </c>
      <c r="M245" s="1">
        <f t="shared" si="18"/>
        <v>0</v>
      </c>
      <c r="N245" s="1">
        <f t="shared" si="19"/>
        <v>6</v>
      </c>
    </row>
    <row r="246" spans="1:14" ht="16.5" hidden="1" thickBot="1" x14ac:dyDescent="0.3">
      <c r="A246" s="26">
        <v>130543</v>
      </c>
      <c r="B246" s="42">
        <v>130543</v>
      </c>
      <c r="C246" s="43" t="s">
        <v>165</v>
      </c>
      <c r="D246" s="99">
        <f>IF(ISERROR(VLOOKUP(A246,'CGN-2015-001'!A245:I5392,4,0)),0,VLOOKUP(A246,'CGN-2015-001'!A245:I5392,4,0))</f>
        <v>0</v>
      </c>
      <c r="E246" s="45">
        <f>IF(ISERROR(VLOOKUP(A246,[3]Hoja1!$A$1:$F$369,4,0)),0,VLOOKUP(A246,[3]Hoja1!$A$1:$F$369,4,0))</f>
        <v>0</v>
      </c>
      <c r="F246" s="45">
        <f>IF(ISERROR(VLOOKUP(A246,[3]Hoja1!$A$1:$F$369,5,0)),0,VLOOKUP(A246,[3]Hoja1!$A$1:$F$369,5,0))</f>
        <v>0</v>
      </c>
      <c r="G246" s="102">
        <f>IF(ISERROR(VLOOKUP(A246,'CGN-2015-001'!A245:I5392,7,0)),0,VLOOKUP(A246,'CGN-2015-001'!A245:I5392,7,0))</f>
        <v>0</v>
      </c>
      <c r="H246" s="44"/>
      <c r="I246" s="46"/>
      <c r="J246" s="113">
        <f t="shared" si="15"/>
        <v>0</v>
      </c>
      <c r="K246" s="114">
        <f t="shared" si="16"/>
        <v>0</v>
      </c>
      <c r="L246" s="31">
        <f t="shared" si="17"/>
        <v>0</v>
      </c>
      <c r="M246" s="1">
        <f t="shared" si="18"/>
        <v>0</v>
      </c>
      <c r="N246" s="1">
        <f t="shared" si="19"/>
        <v>6</v>
      </c>
    </row>
    <row r="247" spans="1:14" ht="16.5" hidden="1" thickBot="1" x14ac:dyDescent="0.3">
      <c r="A247" s="26">
        <v>130545</v>
      </c>
      <c r="B247" s="42">
        <v>130545</v>
      </c>
      <c r="C247" s="43" t="s">
        <v>166</v>
      </c>
      <c r="D247" s="99">
        <f>IF(ISERROR(VLOOKUP(A247,'CGN-2015-001'!A246:I5393,4,0)),0,VLOOKUP(A247,'CGN-2015-001'!A246:I5393,4,0))</f>
        <v>0</v>
      </c>
      <c r="E247" s="45">
        <f>IF(ISERROR(VLOOKUP(A247,[3]Hoja1!$A$1:$F$369,4,0)),0,VLOOKUP(A247,[3]Hoja1!$A$1:$F$369,4,0))</f>
        <v>0</v>
      </c>
      <c r="F247" s="45">
        <f>IF(ISERROR(VLOOKUP(A247,[3]Hoja1!$A$1:$F$369,5,0)),0,VLOOKUP(A247,[3]Hoja1!$A$1:$F$369,5,0))</f>
        <v>0</v>
      </c>
      <c r="G247" s="102">
        <f>IF(ISERROR(VLOOKUP(A247,'CGN-2015-001'!A246:I5393,7,0)),0,VLOOKUP(A247,'CGN-2015-001'!A246:I5393,7,0))</f>
        <v>0</v>
      </c>
      <c r="H247" s="44"/>
      <c r="I247" s="46"/>
      <c r="J247" s="113">
        <f t="shared" si="15"/>
        <v>0</v>
      </c>
      <c r="K247" s="114">
        <f t="shared" si="16"/>
        <v>0</v>
      </c>
      <c r="L247" s="31">
        <f t="shared" si="17"/>
        <v>0</v>
      </c>
      <c r="M247" s="1">
        <f t="shared" si="18"/>
        <v>0</v>
      </c>
      <c r="N247" s="1">
        <f t="shared" si="19"/>
        <v>6</v>
      </c>
    </row>
    <row r="248" spans="1:14" ht="16.5" hidden="1" thickBot="1" x14ac:dyDescent="0.3">
      <c r="A248" s="26">
        <v>130546</v>
      </c>
      <c r="B248" s="42">
        <v>130546</v>
      </c>
      <c r="C248" s="43" t="s">
        <v>167</v>
      </c>
      <c r="D248" s="99">
        <f>IF(ISERROR(VLOOKUP(A248,'CGN-2015-001'!A247:I5394,4,0)),0,VLOOKUP(A248,'CGN-2015-001'!A247:I5394,4,0))</f>
        <v>0</v>
      </c>
      <c r="E248" s="45">
        <f>IF(ISERROR(VLOOKUP(A248,[3]Hoja1!$A$1:$F$369,4,0)),0,VLOOKUP(A248,[3]Hoja1!$A$1:$F$369,4,0))</f>
        <v>0</v>
      </c>
      <c r="F248" s="45">
        <f>IF(ISERROR(VLOOKUP(A248,[3]Hoja1!$A$1:$F$369,5,0)),0,VLOOKUP(A248,[3]Hoja1!$A$1:$F$369,5,0))</f>
        <v>0</v>
      </c>
      <c r="G248" s="102">
        <f>IF(ISERROR(VLOOKUP(A248,'CGN-2015-001'!A247:I5394,7,0)),0,VLOOKUP(A248,'CGN-2015-001'!A247:I5394,7,0))</f>
        <v>0</v>
      </c>
      <c r="H248" s="44"/>
      <c r="I248" s="46"/>
      <c r="J248" s="113">
        <f t="shared" si="15"/>
        <v>0</v>
      </c>
      <c r="K248" s="114">
        <f t="shared" si="16"/>
        <v>0</v>
      </c>
      <c r="L248" s="31">
        <f t="shared" si="17"/>
        <v>0</v>
      </c>
      <c r="M248" s="1">
        <f t="shared" si="18"/>
        <v>0</v>
      </c>
      <c r="N248" s="1">
        <f t="shared" si="19"/>
        <v>6</v>
      </c>
    </row>
    <row r="249" spans="1:14" ht="16.5" hidden="1" thickBot="1" x14ac:dyDescent="0.3">
      <c r="A249" s="26">
        <v>130547</v>
      </c>
      <c r="B249" s="42">
        <v>130547</v>
      </c>
      <c r="C249" s="43" t="s">
        <v>168</v>
      </c>
      <c r="D249" s="99">
        <f>IF(ISERROR(VLOOKUP(A249,'CGN-2015-001'!A248:I5395,4,0)),0,VLOOKUP(A249,'CGN-2015-001'!A248:I5395,4,0))</f>
        <v>0</v>
      </c>
      <c r="E249" s="45">
        <f>IF(ISERROR(VLOOKUP(A249,[3]Hoja1!$A$1:$F$369,4,0)),0,VLOOKUP(A249,[3]Hoja1!$A$1:$F$369,4,0))</f>
        <v>0</v>
      </c>
      <c r="F249" s="45">
        <f>IF(ISERROR(VLOOKUP(A249,[3]Hoja1!$A$1:$F$369,5,0)),0,VLOOKUP(A249,[3]Hoja1!$A$1:$F$369,5,0))</f>
        <v>0</v>
      </c>
      <c r="G249" s="102">
        <f>IF(ISERROR(VLOOKUP(A249,'CGN-2015-001'!A248:I5395,7,0)),0,VLOOKUP(A249,'CGN-2015-001'!A248:I5395,7,0))</f>
        <v>0</v>
      </c>
      <c r="H249" s="44"/>
      <c r="I249" s="46"/>
      <c r="J249" s="113">
        <f t="shared" si="15"/>
        <v>0</v>
      </c>
      <c r="K249" s="114">
        <f t="shared" si="16"/>
        <v>0</v>
      </c>
      <c r="L249" s="31">
        <f t="shared" si="17"/>
        <v>0</v>
      </c>
      <c r="M249" s="1">
        <f t="shared" si="18"/>
        <v>0</v>
      </c>
      <c r="N249" s="1">
        <f t="shared" si="19"/>
        <v>6</v>
      </c>
    </row>
    <row r="250" spans="1:14" ht="16.5" hidden="1" thickBot="1" x14ac:dyDescent="0.3">
      <c r="A250" s="26">
        <v>130548</v>
      </c>
      <c r="B250" s="42">
        <v>130548</v>
      </c>
      <c r="C250" s="43" t="s">
        <v>169</v>
      </c>
      <c r="D250" s="99">
        <f>IF(ISERROR(VLOOKUP(A250,'CGN-2015-001'!A249:I5396,4,0)),0,VLOOKUP(A250,'CGN-2015-001'!A249:I5396,4,0))</f>
        <v>0</v>
      </c>
      <c r="E250" s="45">
        <f>IF(ISERROR(VLOOKUP(A250,[3]Hoja1!$A$1:$F$369,4,0)),0,VLOOKUP(A250,[3]Hoja1!$A$1:$F$369,4,0))</f>
        <v>0</v>
      </c>
      <c r="F250" s="45">
        <f>IF(ISERROR(VLOOKUP(A250,[3]Hoja1!$A$1:$F$369,5,0)),0,VLOOKUP(A250,[3]Hoja1!$A$1:$F$369,5,0))</f>
        <v>0</v>
      </c>
      <c r="G250" s="102">
        <f>IF(ISERROR(VLOOKUP(A250,'CGN-2015-001'!A249:I5396,7,0)),0,VLOOKUP(A250,'CGN-2015-001'!A249:I5396,7,0))</f>
        <v>0</v>
      </c>
      <c r="H250" s="44"/>
      <c r="I250" s="46"/>
      <c r="J250" s="113">
        <f t="shared" si="15"/>
        <v>0</v>
      </c>
      <c r="K250" s="114">
        <f t="shared" si="16"/>
        <v>0</v>
      </c>
      <c r="L250" s="31">
        <f t="shared" si="17"/>
        <v>0</v>
      </c>
      <c r="M250" s="1">
        <f t="shared" si="18"/>
        <v>0</v>
      </c>
      <c r="N250" s="1">
        <f t="shared" si="19"/>
        <v>6</v>
      </c>
    </row>
    <row r="251" spans="1:14" ht="16.5" hidden="1" thickBot="1" x14ac:dyDescent="0.3">
      <c r="A251" s="26">
        <v>130549</v>
      </c>
      <c r="B251" s="42">
        <v>130549</v>
      </c>
      <c r="C251" s="43" t="s">
        <v>170</v>
      </c>
      <c r="D251" s="99">
        <f>IF(ISERROR(VLOOKUP(A251,'CGN-2015-001'!A250:I5397,4,0)),0,VLOOKUP(A251,'CGN-2015-001'!A250:I5397,4,0))</f>
        <v>0</v>
      </c>
      <c r="E251" s="45">
        <f>IF(ISERROR(VLOOKUP(A251,[3]Hoja1!$A$1:$F$369,4,0)),0,VLOOKUP(A251,[3]Hoja1!$A$1:$F$369,4,0))</f>
        <v>0</v>
      </c>
      <c r="F251" s="45">
        <f>IF(ISERROR(VLOOKUP(A251,[3]Hoja1!$A$1:$F$369,5,0)),0,VLOOKUP(A251,[3]Hoja1!$A$1:$F$369,5,0))</f>
        <v>0</v>
      </c>
      <c r="G251" s="102">
        <f>IF(ISERROR(VLOOKUP(A251,'CGN-2015-001'!A250:I5397,7,0)),0,VLOOKUP(A251,'CGN-2015-001'!A250:I5397,7,0))</f>
        <v>0</v>
      </c>
      <c r="H251" s="44"/>
      <c r="I251" s="46"/>
      <c r="J251" s="113">
        <f t="shared" si="15"/>
        <v>0</v>
      </c>
      <c r="K251" s="114">
        <f t="shared" si="16"/>
        <v>0</v>
      </c>
      <c r="L251" s="31">
        <f t="shared" si="17"/>
        <v>0</v>
      </c>
      <c r="M251" s="1">
        <f t="shared" si="18"/>
        <v>0</v>
      </c>
      <c r="N251" s="1">
        <f t="shared" si="19"/>
        <v>6</v>
      </c>
    </row>
    <row r="252" spans="1:14" ht="16.5" hidden="1" thickBot="1" x14ac:dyDescent="0.3">
      <c r="A252" s="26">
        <v>130551</v>
      </c>
      <c r="B252" s="42">
        <v>130551</v>
      </c>
      <c r="C252" s="43" t="s">
        <v>171</v>
      </c>
      <c r="D252" s="99">
        <f>IF(ISERROR(VLOOKUP(A252,'CGN-2015-001'!A251:I5398,4,0)),0,VLOOKUP(A252,'CGN-2015-001'!A251:I5398,4,0))</f>
        <v>0</v>
      </c>
      <c r="E252" s="45">
        <f>IF(ISERROR(VLOOKUP(A252,[3]Hoja1!$A$1:$F$369,4,0)),0,VLOOKUP(A252,[3]Hoja1!$A$1:$F$369,4,0))</f>
        <v>0</v>
      </c>
      <c r="F252" s="45">
        <f>IF(ISERROR(VLOOKUP(A252,[3]Hoja1!$A$1:$F$369,5,0)),0,VLOOKUP(A252,[3]Hoja1!$A$1:$F$369,5,0))</f>
        <v>0</v>
      </c>
      <c r="G252" s="102">
        <f>IF(ISERROR(VLOOKUP(A252,'CGN-2015-001'!A251:I5398,7,0)),0,VLOOKUP(A252,'CGN-2015-001'!A251:I5398,7,0))</f>
        <v>0</v>
      </c>
      <c r="H252" s="44"/>
      <c r="I252" s="46"/>
      <c r="J252" s="113">
        <f t="shared" si="15"/>
        <v>0</v>
      </c>
      <c r="K252" s="114">
        <f t="shared" si="16"/>
        <v>0</v>
      </c>
      <c r="L252" s="31">
        <f t="shared" si="17"/>
        <v>0</v>
      </c>
      <c r="M252" s="1">
        <f t="shared" si="18"/>
        <v>0</v>
      </c>
      <c r="N252" s="1">
        <f t="shared" si="19"/>
        <v>6</v>
      </c>
    </row>
    <row r="253" spans="1:14" ht="16.5" hidden="1" thickBot="1" x14ac:dyDescent="0.3">
      <c r="A253" s="26">
        <v>130552</v>
      </c>
      <c r="B253" s="42">
        <v>130552</v>
      </c>
      <c r="C253" s="43" t="s">
        <v>172</v>
      </c>
      <c r="D253" s="99">
        <f>IF(ISERROR(VLOOKUP(A253,'CGN-2015-001'!A252:I5399,4,0)),0,VLOOKUP(A253,'CGN-2015-001'!A252:I5399,4,0))</f>
        <v>0</v>
      </c>
      <c r="E253" s="45">
        <f>IF(ISERROR(VLOOKUP(A253,[3]Hoja1!$A$1:$F$369,4,0)),0,VLOOKUP(A253,[3]Hoja1!$A$1:$F$369,4,0))</f>
        <v>0</v>
      </c>
      <c r="F253" s="45">
        <f>IF(ISERROR(VLOOKUP(A253,[3]Hoja1!$A$1:$F$369,5,0)),0,VLOOKUP(A253,[3]Hoja1!$A$1:$F$369,5,0))</f>
        <v>0</v>
      </c>
      <c r="G253" s="102">
        <f>IF(ISERROR(VLOOKUP(A253,'CGN-2015-001'!A252:I5399,7,0)),0,VLOOKUP(A253,'CGN-2015-001'!A252:I5399,7,0))</f>
        <v>0</v>
      </c>
      <c r="H253" s="44"/>
      <c r="I253" s="46"/>
      <c r="J253" s="113">
        <f t="shared" si="15"/>
        <v>0</v>
      </c>
      <c r="K253" s="114">
        <f t="shared" si="16"/>
        <v>0</v>
      </c>
      <c r="L253" s="31">
        <f t="shared" si="17"/>
        <v>0</v>
      </c>
      <c r="M253" s="1">
        <f t="shared" si="18"/>
        <v>0</v>
      </c>
      <c r="N253" s="1">
        <f t="shared" si="19"/>
        <v>6</v>
      </c>
    </row>
    <row r="254" spans="1:14" ht="16.5" hidden="1" thickBot="1" x14ac:dyDescent="0.3">
      <c r="A254" s="26">
        <v>130553</v>
      </c>
      <c r="B254" s="42">
        <v>130553</v>
      </c>
      <c r="C254" s="43" t="s">
        <v>173</v>
      </c>
      <c r="D254" s="99">
        <f>IF(ISERROR(VLOOKUP(A254,'CGN-2015-001'!A253:I5400,4,0)),0,VLOOKUP(A254,'CGN-2015-001'!A253:I5400,4,0))</f>
        <v>0</v>
      </c>
      <c r="E254" s="45">
        <f>IF(ISERROR(VLOOKUP(A254,[3]Hoja1!$A$1:$F$369,4,0)),0,VLOOKUP(A254,[3]Hoja1!$A$1:$F$369,4,0))</f>
        <v>0</v>
      </c>
      <c r="F254" s="45">
        <f>IF(ISERROR(VLOOKUP(A254,[3]Hoja1!$A$1:$F$369,5,0)),0,VLOOKUP(A254,[3]Hoja1!$A$1:$F$369,5,0))</f>
        <v>0</v>
      </c>
      <c r="G254" s="102">
        <f>IF(ISERROR(VLOOKUP(A254,'CGN-2015-001'!A253:I5400,7,0)),0,VLOOKUP(A254,'CGN-2015-001'!A253:I5400,7,0))</f>
        <v>0</v>
      </c>
      <c r="H254" s="44"/>
      <c r="I254" s="46"/>
      <c r="J254" s="113">
        <f t="shared" si="15"/>
        <v>0</v>
      </c>
      <c r="K254" s="114">
        <f t="shared" si="16"/>
        <v>0</v>
      </c>
      <c r="L254" s="31">
        <f t="shared" si="17"/>
        <v>0</v>
      </c>
      <c r="M254" s="1">
        <f t="shared" si="18"/>
        <v>0</v>
      </c>
      <c r="N254" s="1">
        <f t="shared" si="19"/>
        <v>6</v>
      </c>
    </row>
    <row r="255" spans="1:14" ht="16.5" hidden="1" thickBot="1" x14ac:dyDescent="0.3">
      <c r="A255" s="26">
        <v>130554</v>
      </c>
      <c r="B255" s="42">
        <v>130554</v>
      </c>
      <c r="C255" s="43" t="s">
        <v>174</v>
      </c>
      <c r="D255" s="99">
        <f>IF(ISERROR(VLOOKUP(A255,'CGN-2015-001'!A254:I5401,4,0)),0,VLOOKUP(A255,'CGN-2015-001'!A254:I5401,4,0))</f>
        <v>0</v>
      </c>
      <c r="E255" s="45">
        <f>IF(ISERROR(VLOOKUP(A255,[3]Hoja1!$A$1:$F$369,4,0)),0,VLOOKUP(A255,[3]Hoja1!$A$1:$F$369,4,0))</f>
        <v>0</v>
      </c>
      <c r="F255" s="45">
        <f>IF(ISERROR(VLOOKUP(A255,[3]Hoja1!$A$1:$F$369,5,0)),0,VLOOKUP(A255,[3]Hoja1!$A$1:$F$369,5,0))</f>
        <v>0</v>
      </c>
      <c r="G255" s="102">
        <f>IF(ISERROR(VLOOKUP(A255,'CGN-2015-001'!A254:I5401,7,0)),0,VLOOKUP(A255,'CGN-2015-001'!A254:I5401,7,0))</f>
        <v>0</v>
      </c>
      <c r="H255" s="44"/>
      <c r="I255" s="46"/>
      <c r="J255" s="113">
        <f t="shared" si="15"/>
        <v>0</v>
      </c>
      <c r="K255" s="114">
        <f t="shared" si="16"/>
        <v>0</v>
      </c>
      <c r="L255" s="31">
        <f t="shared" si="17"/>
        <v>0</v>
      </c>
      <c r="M255" s="1">
        <f t="shared" si="18"/>
        <v>0</v>
      </c>
      <c r="N255" s="1">
        <f t="shared" si="19"/>
        <v>6</v>
      </c>
    </row>
    <row r="256" spans="1:14" ht="16.5" hidden="1" thickBot="1" x14ac:dyDescent="0.3">
      <c r="A256" s="26">
        <v>130555</v>
      </c>
      <c r="B256" s="42">
        <v>130555</v>
      </c>
      <c r="C256" s="43" t="s">
        <v>175</v>
      </c>
      <c r="D256" s="99">
        <f>IF(ISERROR(VLOOKUP(A256,'CGN-2015-001'!A255:I5402,4,0)),0,VLOOKUP(A256,'CGN-2015-001'!A255:I5402,4,0))</f>
        <v>0</v>
      </c>
      <c r="E256" s="45">
        <f>IF(ISERROR(VLOOKUP(A256,[3]Hoja1!$A$1:$F$369,4,0)),0,VLOOKUP(A256,[3]Hoja1!$A$1:$F$369,4,0))</f>
        <v>0</v>
      </c>
      <c r="F256" s="45">
        <f>IF(ISERROR(VLOOKUP(A256,[3]Hoja1!$A$1:$F$369,5,0)),0,VLOOKUP(A256,[3]Hoja1!$A$1:$F$369,5,0))</f>
        <v>0</v>
      </c>
      <c r="G256" s="102">
        <f>IF(ISERROR(VLOOKUP(A256,'CGN-2015-001'!A255:I5402,7,0)),0,VLOOKUP(A256,'CGN-2015-001'!A255:I5402,7,0))</f>
        <v>0</v>
      </c>
      <c r="H256" s="44"/>
      <c r="I256" s="46"/>
      <c r="J256" s="113">
        <f t="shared" si="15"/>
        <v>0</v>
      </c>
      <c r="K256" s="114">
        <f t="shared" si="16"/>
        <v>0</v>
      </c>
      <c r="L256" s="31">
        <f t="shared" si="17"/>
        <v>0</v>
      </c>
      <c r="M256" s="1">
        <f t="shared" si="18"/>
        <v>0</v>
      </c>
      <c r="N256" s="1">
        <f t="shared" si="19"/>
        <v>6</v>
      </c>
    </row>
    <row r="257" spans="1:14" ht="16.5" hidden="1" thickBot="1" x14ac:dyDescent="0.3">
      <c r="A257" s="26">
        <v>130556</v>
      </c>
      <c r="B257" s="42">
        <v>130556</v>
      </c>
      <c r="C257" s="43" t="s">
        <v>176</v>
      </c>
      <c r="D257" s="99">
        <f>IF(ISERROR(VLOOKUP(A257,'CGN-2015-001'!A256:I5403,4,0)),0,VLOOKUP(A257,'CGN-2015-001'!A256:I5403,4,0))</f>
        <v>0</v>
      </c>
      <c r="E257" s="45">
        <f>IF(ISERROR(VLOOKUP(A257,[3]Hoja1!$A$1:$F$369,4,0)),0,VLOOKUP(A257,[3]Hoja1!$A$1:$F$369,4,0))</f>
        <v>0</v>
      </c>
      <c r="F257" s="45">
        <f>IF(ISERROR(VLOOKUP(A257,[3]Hoja1!$A$1:$F$369,5,0)),0,VLOOKUP(A257,[3]Hoja1!$A$1:$F$369,5,0))</f>
        <v>0</v>
      </c>
      <c r="G257" s="102">
        <f>IF(ISERROR(VLOOKUP(A257,'CGN-2015-001'!A256:I5403,7,0)),0,VLOOKUP(A257,'CGN-2015-001'!A256:I5403,7,0))</f>
        <v>0</v>
      </c>
      <c r="H257" s="44"/>
      <c r="I257" s="46"/>
      <c r="J257" s="113">
        <f t="shared" si="15"/>
        <v>0</v>
      </c>
      <c r="K257" s="114">
        <f t="shared" si="16"/>
        <v>0</v>
      </c>
      <c r="L257" s="31">
        <f t="shared" si="17"/>
        <v>0</v>
      </c>
      <c r="M257" s="1">
        <f t="shared" si="18"/>
        <v>0</v>
      </c>
      <c r="N257" s="1">
        <f t="shared" si="19"/>
        <v>6</v>
      </c>
    </row>
    <row r="258" spans="1:14" ht="16.5" hidden="1" thickBot="1" x14ac:dyDescent="0.3">
      <c r="A258" s="26">
        <v>130557</v>
      </c>
      <c r="B258" s="42">
        <v>130557</v>
      </c>
      <c r="C258" s="43" t="s">
        <v>177</v>
      </c>
      <c r="D258" s="99">
        <f>IF(ISERROR(VLOOKUP(A258,'CGN-2015-001'!A257:I5404,4,0)),0,VLOOKUP(A258,'CGN-2015-001'!A257:I5404,4,0))</f>
        <v>0</v>
      </c>
      <c r="E258" s="45">
        <f>IF(ISERROR(VLOOKUP(A258,[3]Hoja1!$A$1:$F$369,4,0)),0,VLOOKUP(A258,[3]Hoja1!$A$1:$F$369,4,0))</f>
        <v>0</v>
      </c>
      <c r="F258" s="45">
        <f>IF(ISERROR(VLOOKUP(A258,[3]Hoja1!$A$1:$F$369,5,0)),0,VLOOKUP(A258,[3]Hoja1!$A$1:$F$369,5,0))</f>
        <v>0</v>
      </c>
      <c r="G258" s="102">
        <f>IF(ISERROR(VLOOKUP(A258,'CGN-2015-001'!A257:I5404,7,0)),0,VLOOKUP(A258,'CGN-2015-001'!A257:I5404,7,0))</f>
        <v>0</v>
      </c>
      <c r="H258" s="44"/>
      <c r="I258" s="46"/>
      <c r="J258" s="113">
        <f t="shared" si="15"/>
        <v>0</v>
      </c>
      <c r="K258" s="114">
        <f t="shared" si="16"/>
        <v>0</v>
      </c>
      <c r="L258" s="31">
        <f t="shared" si="17"/>
        <v>0</v>
      </c>
      <c r="M258" s="1">
        <f t="shared" si="18"/>
        <v>0</v>
      </c>
      <c r="N258" s="1">
        <f t="shared" si="19"/>
        <v>6</v>
      </c>
    </row>
    <row r="259" spans="1:14" ht="16.5" hidden="1" thickBot="1" x14ac:dyDescent="0.3">
      <c r="A259" s="26">
        <v>130558</v>
      </c>
      <c r="B259" s="42">
        <v>130558</v>
      </c>
      <c r="C259" s="43" t="s">
        <v>178</v>
      </c>
      <c r="D259" s="99">
        <f>IF(ISERROR(VLOOKUP(A259,'CGN-2015-001'!A258:I5405,4,0)),0,VLOOKUP(A259,'CGN-2015-001'!A258:I5405,4,0))</f>
        <v>0</v>
      </c>
      <c r="E259" s="45">
        <f>IF(ISERROR(VLOOKUP(A259,[3]Hoja1!$A$1:$F$369,4,0)),0,VLOOKUP(A259,[3]Hoja1!$A$1:$F$369,4,0))</f>
        <v>0</v>
      </c>
      <c r="F259" s="45">
        <f>IF(ISERROR(VLOOKUP(A259,[3]Hoja1!$A$1:$F$369,5,0)),0,VLOOKUP(A259,[3]Hoja1!$A$1:$F$369,5,0))</f>
        <v>0</v>
      </c>
      <c r="G259" s="102">
        <f>IF(ISERROR(VLOOKUP(A259,'CGN-2015-001'!A258:I5405,7,0)),0,VLOOKUP(A259,'CGN-2015-001'!A258:I5405,7,0))</f>
        <v>0</v>
      </c>
      <c r="H259" s="44"/>
      <c r="I259" s="46"/>
      <c r="J259" s="113">
        <f t="shared" si="15"/>
        <v>0</v>
      </c>
      <c r="K259" s="114">
        <f t="shared" si="16"/>
        <v>0</v>
      </c>
      <c r="L259" s="31">
        <f t="shared" si="17"/>
        <v>0</v>
      </c>
      <c r="M259" s="1">
        <f t="shared" si="18"/>
        <v>0</v>
      </c>
      <c r="N259" s="1">
        <f t="shared" si="19"/>
        <v>6</v>
      </c>
    </row>
    <row r="260" spans="1:14" ht="16.5" hidden="1" thickBot="1" x14ac:dyDescent="0.3">
      <c r="A260" s="26">
        <v>130559</v>
      </c>
      <c r="B260" s="42">
        <v>130559</v>
      </c>
      <c r="C260" s="43" t="s">
        <v>179</v>
      </c>
      <c r="D260" s="99">
        <f>IF(ISERROR(VLOOKUP(A260,'CGN-2015-001'!A259:I5406,4,0)),0,VLOOKUP(A260,'CGN-2015-001'!A259:I5406,4,0))</f>
        <v>0</v>
      </c>
      <c r="E260" s="45">
        <f>IF(ISERROR(VLOOKUP(A260,[3]Hoja1!$A$1:$F$369,4,0)),0,VLOOKUP(A260,[3]Hoja1!$A$1:$F$369,4,0))</f>
        <v>0</v>
      </c>
      <c r="F260" s="45">
        <f>IF(ISERROR(VLOOKUP(A260,[3]Hoja1!$A$1:$F$369,5,0)),0,VLOOKUP(A260,[3]Hoja1!$A$1:$F$369,5,0))</f>
        <v>0</v>
      </c>
      <c r="G260" s="102">
        <f>IF(ISERROR(VLOOKUP(A260,'CGN-2015-001'!A259:I5406,7,0)),0,VLOOKUP(A260,'CGN-2015-001'!A259:I5406,7,0))</f>
        <v>0</v>
      </c>
      <c r="H260" s="44"/>
      <c r="I260" s="46"/>
      <c r="J260" s="113">
        <f t="shared" si="15"/>
        <v>0</v>
      </c>
      <c r="K260" s="114">
        <f t="shared" si="16"/>
        <v>0</v>
      </c>
      <c r="L260" s="31">
        <f t="shared" si="17"/>
        <v>0</v>
      </c>
      <c r="M260" s="1">
        <f t="shared" si="18"/>
        <v>0</v>
      </c>
      <c r="N260" s="1">
        <f t="shared" si="19"/>
        <v>6</v>
      </c>
    </row>
    <row r="261" spans="1:14" ht="16.5" hidden="1" thickBot="1" x14ac:dyDescent="0.3">
      <c r="A261" s="26">
        <v>130560</v>
      </c>
      <c r="B261" s="42">
        <v>130560</v>
      </c>
      <c r="C261" s="43" t="s">
        <v>180</v>
      </c>
      <c r="D261" s="99">
        <f>IF(ISERROR(VLOOKUP(A261,'CGN-2015-001'!A260:I5407,4,0)),0,VLOOKUP(A261,'CGN-2015-001'!A260:I5407,4,0))</f>
        <v>0</v>
      </c>
      <c r="E261" s="45">
        <f>IF(ISERROR(VLOOKUP(A261,[3]Hoja1!$A$1:$F$369,4,0)),0,VLOOKUP(A261,[3]Hoja1!$A$1:$F$369,4,0))</f>
        <v>0</v>
      </c>
      <c r="F261" s="45">
        <f>IF(ISERROR(VLOOKUP(A261,[3]Hoja1!$A$1:$F$369,5,0)),0,VLOOKUP(A261,[3]Hoja1!$A$1:$F$369,5,0))</f>
        <v>0</v>
      </c>
      <c r="G261" s="102">
        <f>IF(ISERROR(VLOOKUP(A261,'CGN-2015-001'!A260:I5407,7,0)),0,VLOOKUP(A261,'CGN-2015-001'!A260:I5407,7,0))</f>
        <v>0</v>
      </c>
      <c r="H261" s="44"/>
      <c r="I261" s="46"/>
      <c r="J261" s="113">
        <f t="shared" si="15"/>
        <v>0</v>
      </c>
      <c r="K261" s="114">
        <f t="shared" si="16"/>
        <v>0</v>
      </c>
      <c r="L261" s="31">
        <f t="shared" si="17"/>
        <v>0</v>
      </c>
      <c r="M261" s="1">
        <f t="shared" si="18"/>
        <v>0</v>
      </c>
      <c r="N261" s="1">
        <f t="shared" si="19"/>
        <v>6</v>
      </c>
    </row>
    <row r="262" spans="1:14" ht="16.5" hidden="1" thickBot="1" x14ac:dyDescent="0.3">
      <c r="A262" s="26">
        <v>130561</v>
      </c>
      <c r="B262" s="42">
        <v>130561</v>
      </c>
      <c r="C262" s="43" t="s">
        <v>181</v>
      </c>
      <c r="D262" s="99">
        <f>IF(ISERROR(VLOOKUP(A262,'CGN-2015-001'!A261:I5408,4,0)),0,VLOOKUP(A262,'CGN-2015-001'!A261:I5408,4,0))</f>
        <v>0</v>
      </c>
      <c r="E262" s="45">
        <f>IF(ISERROR(VLOOKUP(A262,[3]Hoja1!$A$1:$F$369,4,0)),0,VLOOKUP(A262,[3]Hoja1!$A$1:$F$369,4,0))</f>
        <v>0</v>
      </c>
      <c r="F262" s="45">
        <f>IF(ISERROR(VLOOKUP(A262,[3]Hoja1!$A$1:$F$369,5,0)),0,VLOOKUP(A262,[3]Hoja1!$A$1:$F$369,5,0))</f>
        <v>0</v>
      </c>
      <c r="G262" s="102">
        <f>IF(ISERROR(VLOOKUP(A262,'CGN-2015-001'!A261:I5408,7,0)),0,VLOOKUP(A262,'CGN-2015-001'!A261:I5408,7,0))</f>
        <v>0</v>
      </c>
      <c r="H262" s="44"/>
      <c r="I262" s="46"/>
      <c r="J262" s="113">
        <f t="shared" si="15"/>
        <v>0</v>
      </c>
      <c r="K262" s="114">
        <f t="shared" si="16"/>
        <v>0</v>
      </c>
      <c r="L262" s="31">
        <f t="shared" si="17"/>
        <v>0</v>
      </c>
      <c r="M262" s="1">
        <f t="shared" si="18"/>
        <v>0</v>
      </c>
      <c r="N262" s="1">
        <f t="shared" si="19"/>
        <v>6</v>
      </c>
    </row>
    <row r="263" spans="1:14" ht="16.5" hidden="1" thickBot="1" x14ac:dyDescent="0.3">
      <c r="A263" s="26">
        <v>130562</v>
      </c>
      <c r="B263" s="42">
        <v>130562</v>
      </c>
      <c r="C263" s="43" t="s">
        <v>182</v>
      </c>
      <c r="D263" s="99">
        <f>IF(ISERROR(VLOOKUP(A263,'CGN-2015-001'!A262:I5409,4,0)),0,VLOOKUP(A263,'CGN-2015-001'!A262:I5409,4,0))</f>
        <v>0</v>
      </c>
      <c r="E263" s="45">
        <f>IF(ISERROR(VLOOKUP(A263,[3]Hoja1!$A$1:$F$369,4,0)),0,VLOOKUP(A263,[3]Hoja1!$A$1:$F$369,4,0))</f>
        <v>0</v>
      </c>
      <c r="F263" s="45">
        <f>IF(ISERROR(VLOOKUP(A263,[3]Hoja1!$A$1:$F$369,5,0)),0,VLOOKUP(A263,[3]Hoja1!$A$1:$F$369,5,0))</f>
        <v>0</v>
      </c>
      <c r="G263" s="102">
        <f>IF(ISERROR(VLOOKUP(A263,'CGN-2015-001'!A262:I5409,7,0)),0,VLOOKUP(A263,'CGN-2015-001'!A262:I5409,7,0))</f>
        <v>0</v>
      </c>
      <c r="H263" s="44"/>
      <c r="I263" s="46"/>
      <c r="J263" s="113">
        <f t="shared" si="15"/>
        <v>0</v>
      </c>
      <c r="K263" s="114">
        <f t="shared" si="16"/>
        <v>0</v>
      </c>
      <c r="L263" s="31">
        <f t="shared" si="17"/>
        <v>0</v>
      </c>
      <c r="M263" s="1">
        <f t="shared" si="18"/>
        <v>0</v>
      </c>
      <c r="N263" s="1">
        <f t="shared" si="19"/>
        <v>6</v>
      </c>
    </row>
    <row r="264" spans="1:14" ht="16.5" hidden="1" thickBot="1" x14ac:dyDescent="0.3">
      <c r="A264" s="26">
        <v>130564</v>
      </c>
      <c r="B264" s="42">
        <v>130564</v>
      </c>
      <c r="C264" s="43" t="s">
        <v>183</v>
      </c>
      <c r="D264" s="99">
        <f>IF(ISERROR(VLOOKUP(A264,'CGN-2015-001'!A263:I5410,4,0)),0,VLOOKUP(A264,'CGN-2015-001'!A263:I5410,4,0))</f>
        <v>0</v>
      </c>
      <c r="E264" s="45">
        <f>IF(ISERROR(VLOOKUP(A264,[3]Hoja1!$A$1:$F$369,4,0)),0,VLOOKUP(A264,[3]Hoja1!$A$1:$F$369,4,0))</f>
        <v>0</v>
      </c>
      <c r="F264" s="45">
        <f>IF(ISERROR(VLOOKUP(A264,[3]Hoja1!$A$1:$F$369,5,0)),0,VLOOKUP(A264,[3]Hoja1!$A$1:$F$369,5,0))</f>
        <v>0</v>
      </c>
      <c r="G264" s="102">
        <f>IF(ISERROR(VLOOKUP(A264,'CGN-2015-001'!A263:I5410,7,0)),0,VLOOKUP(A264,'CGN-2015-001'!A263:I5410,7,0))</f>
        <v>0</v>
      </c>
      <c r="H264" s="44"/>
      <c r="I264" s="46"/>
      <c r="J264" s="113">
        <f t="shared" si="15"/>
        <v>0</v>
      </c>
      <c r="K264" s="114">
        <f t="shared" si="16"/>
        <v>0</v>
      </c>
      <c r="L264" s="31">
        <f t="shared" si="17"/>
        <v>0</v>
      </c>
      <c r="M264" s="1">
        <f t="shared" si="18"/>
        <v>0</v>
      </c>
      <c r="N264" s="1">
        <f t="shared" si="19"/>
        <v>6</v>
      </c>
    </row>
    <row r="265" spans="1:14" ht="16.5" hidden="1" thickBot="1" x14ac:dyDescent="0.3">
      <c r="A265" s="26">
        <v>130565</v>
      </c>
      <c r="B265" s="42">
        <v>130565</v>
      </c>
      <c r="C265" s="43" t="s">
        <v>184</v>
      </c>
      <c r="D265" s="99">
        <f>IF(ISERROR(VLOOKUP(A265,'CGN-2015-001'!A264:I5411,4,0)),0,VLOOKUP(A265,'CGN-2015-001'!A264:I5411,4,0))</f>
        <v>0</v>
      </c>
      <c r="E265" s="45">
        <f>IF(ISERROR(VLOOKUP(A265,[3]Hoja1!$A$1:$F$369,4,0)),0,VLOOKUP(A265,[3]Hoja1!$A$1:$F$369,4,0))</f>
        <v>0</v>
      </c>
      <c r="F265" s="45">
        <f>IF(ISERROR(VLOOKUP(A265,[3]Hoja1!$A$1:$F$369,5,0)),0,VLOOKUP(A265,[3]Hoja1!$A$1:$F$369,5,0))</f>
        <v>0</v>
      </c>
      <c r="G265" s="102">
        <f>IF(ISERROR(VLOOKUP(A265,'CGN-2015-001'!A264:I5411,7,0)),0,VLOOKUP(A265,'CGN-2015-001'!A264:I5411,7,0))</f>
        <v>0</v>
      </c>
      <c r="H265" s="44"/>
      <c r="I265" s="46"/>
      <c r="J265" s="113">
        <f t="shared" si="15"/>
        <v>0</v>
      </c>
      <c r="K265" s="114">
        <f t="shared" si="16"/>
        <v>0</v>
      </c>
      <c r="L265" s="31">
        <f t="shared" si="17"/>
        <v>0</v>
      </c>
      <c r="M265" s="1">
        <f t="shared" si="18"/>
        <v>0</v>
      </c>
      <c r="N265" s="1">
        <f t="shared" si="19"/>
        <v>6</v>
      </c>
    </row>
    <row r="266" spans="1:14" ht="16.5" hidden="1" thickBot="1" x14ac:dyDescent="0.3">
      <c r="A266" s="26">
        <v>130567</v>
      </c>
      <c r="B266" s="42">
        <v>130567</v>
      </c>
      <c r="C266" s="43" t="s">
        <v>185</v>
      </c>
      <c r="D266" s="99">
        <f>IF(ISERROR(VLOOKUP(A266,'CGN-2015-001'!A265:I5412,4,0)),0,VLOOKUP(A266,'CGN-2015-001'!A265:I5412,4,0))</f>
        <v>0</v>
      </c>
      <c r="E266" s="45">
        <f>IF(ISERROR(VLOOKUP(A266,[3]Hoja1!$A$1:$F$369,4,0)),0,VLOOKUP(A266,[3]Hoja1!$A$1:$F$369,4,0))</f>
        <v>0</v>
      </c>
      <c r="F266" s="45">
        <f>IF(ISERROR(VLOOKUP(A266,[3]Hoja1!$A$1:$F$369,5,0)),0,VLOOKUP(A266,[3]Hoja1!$A$1:$F$369,5,0))</f>
        <v>0</v>
      </c>
      <c r="G266" s="102">
        <f>IF(ISERROR(VLOOKUP(A266,'CGN-2015-001'!A265:I5412,7,0)),0,VLOOKUP(A266,'CGN-2015-001'!A265:I5412,7,0))</f>
        <v>0</v>
      </c>
      <c r="H266" s="44"/>
      <c r="I266" s="46"/>
      <c r="J266" s="113">
        <f t="shared" si="15"/>
        <v>0</v>
      </c>
      <c r="K266" s="114">
        <f t="shared" si="16"/>
        <v>0</v>
      </c>
      <c r="L266" s="31">
        <f t="shared" si="17"/>
        <v>0</v>
      </c>
      <c r="M266" s="1">
        <f t="shared" si="18"/>
        <v>0</v>
      </c>
      <c r="N266" s="1">
        <f t="shared" si="19"/>
        <v>6</v>
      </c>
    </row>
    <row r="267" spans="1:14" ht="16.5" hidden="1" thickBot="1" x14ac:dyDescent="0.3">
      <c r="A267" s="26">
        <v>130568</v>
      </c>
      <c r="B267" s="42">
        <v>130568</v>
      </c>
      <c r="C267" s="43" t="s">
        <v>186</v>
      </c>
      <c r="D267" s="99">
        <f>IF(ISERROR(VLOOKUP(A267,'CGN-2015-001'!A266:I5413,4,0)),0,VLOOKUP(A267,'CGN-2015-001'!A266:I5413,4,0))</f>
        <v>0</v>
      </c>
      <c r="E267" s="45">
        <f>IF(ISERROR(VLOOKUP(A267,[3]Hoja1!$A$1:$F$369,4,0)),0,VLOOKUP(A267,[3]Hoja1!$A$1:$F$369,4,0))</f>
        <v>0</v>
      </c>
      <c r="F267" s="45">
        <f>IF(ISERROR(VLOOKUP(A267,[3]Hoja1!$A$1:$F$369,5,0)),0,VLOOKUP(A267,[3]Hoja1!$A$1:$F$369,5,0))</f>
        <v>0</v>
      </c>
      <c r="G267" s="102">
        <f>IF(ISERROR(VLOOKUP(A267,'CGN-2015-001'!A266:I5413,7,0)),0,VLOOKUP(A267,'CGN-2015-001'!A266:I5413,7,0))</f>
        <v>0</v>
      </c>
      <c r="H267" s="44"/>
      <c r="I267" s="46"/>
      <c r="J267" s="113">
        <f t="shared" ref="J267:J330" si="20">D267-G267</f>
        <v>0</v>
      </c>
      <c r="K267" s="114">
        <f t="shared" ref="K267:K330" si="21">IF(ISERROR(((D267/G267)-100%)),0,((D267/G267)-100%))</f>
        <v>0</v>
      </c>
      <c r="L267" s="31">
        <f t="shared" ref="L267:L330" si="22">+G267-H267-I267</f>
        <v>0</v>
      </c>
      <c r="M267" s="1">
        <f t="shared" ref="M267:M330" si="23">IF(D267&lt;&gt;0,1,IF(G267&lt;&gt;0,2,IF(F267&lt;&gt;0,3,IF(E267&lt;&gt;0,4,0))))</f>
        <v>0</v>
      </c>
      <c r="N267" s="1">
        <f t="shared" ref="N267:N330" si="24">+LEN(A267)</f>
        <v>6</v>
      </c>
    </row>
    <row r="268" spans="1:14" ht="16.5" hidden="1" thickBot="1" x14ac:dyDescent="0.3">
      <c r="A268" s="26">
        <v>130570</v>
      </c>
      <c r="B268" s="42">
        <v>130570</v>
      </c>
      <c r="C268" s="43" t="s">
        <v>187</v>
      </c>
      <c r="D268" s="99">
        <f>IF(ISERROR(VLOOKUP(A268,'CGN-2015-001'!A267:I5414,4,0)),0,VLOOKUP(A268,'CGN-2015-001'!A267:I5414,4,0))</f>
        <v>0</v>
      </c>
      <c r="E268" s="45">
        <f>IF(ISERROR(VLOOKUP(A268,[3]Hoja1!$A$1:$F$369,4,0)),0,VLOOKUP(A268,[3]Hoja1!$A$1:$F$369,4,0))</f>
        <v>0</v>
      </c>
      <c r="F268" s="45">
        <f>IF(ISERROR(VLOOKUP(A268,[3]Hoja1!$A$1:$F$369,5,0)),0,VLOOKUP(A268,[3]Hoja1!$A$1:$F$369,5,0))</f>
        <v>0</v>
      </c>
      <c r="G268" s="102">
        <f>IF(ISERROR(VLOOKUP(A268,'CGN-2015-001'!A267:I5414,7,0)),0,VLOOKUP(A268,'CGN-2015-001'!A267:I5414,7,0))</f>
        <v>0</v>
      </c>
      <c r="H268" s="44"/>
      <c r="I268" s="46"/>
      <c r="J268" s="113">
        <f t="shared" si="20"/>
        <v>0</v>
      </c>
      <c r="K268" s="114">
        <f t="shared" si="21"/>
        <v>0</v>
      </c>
      <c r="L268" s="31">
        <f t="shared" si="22"/>
        <v>0</v>
      </c>
      <c r="M268" s="1">
        <f t="shared" si="23"/>
        <v>0</v>
      </c>
      <c r="N268" s="1">
        <f t="shared" si="24"/>
        <v>6</v>
      </c>
    </row>
    <row r="269" spans="1:14" ht="16.5" hidden="1" thickBot="1" x14ac:dyDescent="0.3">
      <c r="A269" s="26">
        <v>130571</v>
      </c>
      <c r="B269" s="42">
        <v>130571</v>
      </c>
      <c r="C269" s="43" t="s">
        <v>188</v>
      </c>
      <c r="D269" s="99">
        <f>IF(ISERROR(VLOOKUP(A269,'CGN-2015-001'!A268:I5415,4,0)),0,VLOOKUP(A269,'CGN-2015-001'!A268:I5415,4,0))</f>
        <v>0</v>
      </c>
      <c r="E269" s="45">
        <f>IF(ISERROR(VLOOKUP(A269,[3]Hoja1!$A$1:$F$369,4,0)),0,VLOOKUP(A269,[3]Hoja1!$A$1:$F$369,4,0))</f>
        <v>0</v>
      </c>
      <c r="F269" s="45">
        <f>IF(ISERROR(VLOOKUP(A269,[3]Hoja1!$A$1:$F$369,5,0)),0,VLOOKUP(A269,[3]Hoja1!$A$1:$F$369,5,0))</f>
        <v>0</v>
      </c>
      <c r="G269" s="102">
        <f>IF(ISERROR(VLOOKUP(A269,'CGN-2015-001'!A268:I5415,7,0)),0,VLOOKUP(A269,'CGN-2015-001'!A268:I5415,7,0))</f>
        <v>0</v>
      </c>
      <c r="H269" s="44"/>
      <c r="I269" s="46"/>
      <c r="J269" s="113">
        <f t="shared" si="20"/>
        <v>0</v>
      </c>
      <c r="K269" s="114">
        <f t="shared" si="21"/>
        <v>0</v>
      </c>
      <c r="L269" s="31">
        <f t="shared" si="22"/>
        <v>0</v>
      </c>
      <c r="M269" s="1">
        <f t="shared" si="23"/>
        <v>0</v>
      </c>
      <c r="N269" s="1">
        <f t="shared" si="24"/>
        <v>6</v>
      </c>
    </row>
    <row r="270" spans="1:14" ht="16.5" hidden="1" thickBot="1" x14ac:dyDescent="0.3">
      <c r="A270" s="26">
        <v>130575</v>
      </c>
      <c r="B270" s="42">
        <v>130575</v>
      </c>
      <c r="C270" s="43" t="s">
        <v>189</v>
      </c>
      <c r="D270" s="99">
        <f>IF(ISERROR(VLOOKUP(A270,'CGN-2015-001'!A269:I5416,4,0)),0,VLOOKUP(A270,'CGN-2015-001'!A269:I5416,4,0))</f>
        <v>0</v>
      </c>
      <c r="E270" s="45">
        <f>IF(ISERROR(VLOOKUP(A270,[3]Hoja1!$A$1:$F$369,4,0)),0,VLOOKUP(A270,[3]Hoja1!$A$1:$F$369,4,0))</f>
        <v>0</v>
      </c>
      <c r="F270" s="45">
        <f>IF(ISERROR(VLOOKUP(A270,[3]Hoja1!$A$1:$F$369,5,0)),0,VLOOKUP(A270,[3]Hoja1!$A$1:$F$369,5,0))</f>
        <v>0</v>
      </c>
      <c r="G270" s="102">
        <f>IF(ISERROR(VLOOKUP(A270,'CGN-2015-001'!A269:I5416,7,0)),0,VLOOKUP(A270,'CGN-2015-001'!A269:I5416,7,0))</f>
        <v>0</v>
      </c>
      <c r="H270" s="44"/>
      <c r="I270" s="46"/>
      <c r="J270" s="113">
        <f t="shared" si="20"/>
        <v>0</v>
      </c>
      <c r="K270" s="114">
        <f t="shared" si="21"/>
        <v>0</v>
      </c>
      <c r="L270" s="31">
        <f t="shared" si="22"/>
        <v>0</v>
      </c>
      <c r="M270" s="1">
        <f t="shared" si="23"/>
        <v>0</v>
      </c>
      <c r="N270" s="1">
        <f t="shared" si="24"/>
        <v>6</v>
      </c>
    </row>
    <row r="271" spans="1:14" ht="16.5" hidden="1" thickBot="1" x14ac:dyDescent="0.3">
      <c r="A271" s="26">
        <v>130580</v>
      </c>
      <c r="B271" s="42">
        <v>130580</v>
      </c>
      <c r="C271" s="43" t="s">
        <v>190</v>
      </c>
      <c r="D271" s="99">
        <f>IF(ISERROR(VLOOKUP(A271,'CGN-2015-001'!A270:I5417,4,0)),0,VLOOKUP(A271,'CGN-2015-001'!A270:I5417,4,0))</f>
        <v>0</v>
      </c>
      <c r="E271" s="45">
        <f>IF(ISERROR(VLOOKUP(A271,[3]Hoja1!$A$1:$F$369,4,0)),0,VLOOKUP(A271,[3]Hoja1!$A$1:$F$369,4,0))</f>
        <v>0</v>
      </c>
      <c r="F271" s="45">
        <f>IF(ISERROR(VLOOKUP(A271,[3]Hoja1!$A$1:$F$369,5,0)),0,VLOOKUP(A271,[3]Hoja1!$A$1:$F$369,5,0))</f>
        <v>0</v>
      </c>
      <c r="G271" s="102">
        <f>IF(ISERROR(VLOOKUP(A271,'CGN-2015-001'!A270:I5417,7,0)),0,VLOOKUP(A271,'CGN-2015-001'!A270:I5417,7,0))</f>
        <v>0</v>
      </c>
      <c r="H271" s="44"/>
      <c r="I271" s="46"/>
      <c r="J271" s="113">
        <f t="shared" si="20"/>
        <v>0</v>
      </c>
      <c r="K271" s="114">
        <f t="shared" si="21"/>
        <v>0</v>
      </c>
      <c r="L271" s="31">
        <f t="shared" si="22"/>
        <v>0</v>
      </c>
      <c r="M271" s="1">
        <f t="shared" si="23"/>
        <v>0</v>
      </c>
      <c r="N271" s="1">
        <f t="shared" si="24"/>
        <v>6</v>
      </c>
    </row>
    <row r="272" spans="1:14" ht="16.5" hidden="1" thickBot="1" x14ac:dyDescent="0.3">
      <c r="A272" s="26">
        <v>130585</v>
      </c>
      <c r="B272" s="42">
        <v>130585</v>
      </c>
      <c r="C272" s="43" t="s">
        <v>191</v>
      </c>
      <c r="D272" s="99">
        <f>IF(ISERROR(VLOOKUP(A272,'CGN-2015-001'!A271:I5418,4,0)),0,VLOOKUP(A272,'CGN-2015-001'!A271:I5418,4,0))</f>
        <v>0</v>
      </c>
      <c r="E272" s="45">
        <f>IF(ISERROR(VLOOKUP(A272,[3]Hoja1!$A$1:$F$369,4,0)),0,VLOOKUP(A272,[3]Hoja1!$A$1:$F$369,4,0))</f>
        <v>0</v>
      </c>
      <c r="F272" s="45">
        <f>IF(ISERROR(VLOOKUP(A272,[3]Hoja1!$A$1:$F$369,5,0)),0,VLOOKUP(A272,[3]Hoja1!$A$1:$F$369,5,0))</f>
        <v>0</v>
      </c>
      <c r="G272" s="102">
        <f>IF(ISERROR(VLOOKUP(A272,'CGN-2015-001'!A271:I5418,7,0)),0,VLOOKUP(A272,'CGN-2015-001'!A271:I5418,7,0))</f>
        <v>0</v>
      </c>
      <c r="H272" s="44"/>
      <c r="I272" s="46"/>
      <c r="J272" s="113">
        <f t="shared" si="20"/>
        <v>0</v>
      </c>
      <c r="K272" s="114">
        <f t="shared" si="21"/>
        <v>0</v>
      </c>
      <c r="L272" s="31">
        <f t="shared" si="22"/>
        <v>0</v>
      </c>
      <c r="M272" s="1">
        <f t="shared" si="23"/>
        <v>0</v>
      </c>
      <c r="N272" s="1">
        <f t="shared" si="24"/>
        <v>6</v>
      </c>
    </row>
    <row r="273" spans="1:14" ht="16.5" hidden="1" thickBot="1" x14ac:dyDescent="0.3">
      <c r="A273" s="26">
        <v>130590</v>
      </c>
      <c r="B273" s="120">
        <v>130590</v>
      </c>
      <c r="C273" s="121" t="s">
        <v>192</v>
      </c>
      <c r="D273" s="99">
        <f>IF(ISERROR(VLOOKUP(A273,'CGN-2015-001'!A272:I5419,4,0)),0,VLOOKUP(A273,'CGN-2015-001'!A272:I5419,4,0))</f>
        <v>0</v>
      </c>
      <c r="E273" s="45">
        <f>IF(ISERROR(VLOOKUP(A273,[3]Hoja1!$A$1:$F$369,4,0)),0,VLOOKUP(A273,[3]Hoja1!$A$1:$F$369,4,0))</f>
        <v>0</v>
      </c>
      <c r="F273" s="45">
        <f>IF(ISERROR(VLOOKUP(A273,[3]Hoja1!$A$1:$F$369,5,0)),0,VLOOKUP(A273,[3]Hoja1!$A$1:$F$369,5,0))</f>
        <v>0</v>
      </c>
      <c r="G273" s="102">
        <f>IF(ISERROR(VLOOKUP(A273,'CGN-2015-001'!A272:I5419,7,0)),0,VLOOKUP(A273,'CGN-2015-001'!A272:I5419,7,0))</f>
        <v>0</v>
      </c>
      <c r="H273" s="44"/>
      <c r="I273" s="46"/>
      <c r="J273" s="113">
        <f t="shared" si="20"/>
        <v>0</v>
      </c>
      <c r="K273" s="114">
        <f t="shared" si="21"/>
        <v>0</v>
      </c>
      <c r="L273" s="31">
        <f t="shared" si="22"/>
        <v>0</v>
      </c>
      <c r="M273" s="1">
        <f t="shared" si="23"/>
        <v>0</v>
      </c>
      <c r="N273" s="1">
        <f t="shared" si="24"/>
        <v>6</v>
      </c>
    </row>
    <row r="274" spans="1:14" ht="16.5" hidden="1" thickBot="1" x14ac:dyDescent="0.3">
      <c r="A274" s="26">
        <v>1311</v>
      </c>
      <c r="B274" s="130">
        <v>131100</v>
      </c>
      <c r="C274" s="131" t="s">
        <v>193</v>
      </c>
      <c r="D274" s="468">
        <f>IF(ISERROR(VLOOKUP(A274,'CGN-2015-001'!A273:I5420,4,0)),0,VLOOKUP(A274,'CGN-2015-001'!A273:I5420,4,0))</f>
        <v>2277052895</v>
      </c>
      <c r="E274" s="109">
        <f>IF(ISERROR(VLOOKUP(A274,[3]Hoja1!$A$1:$F$369,4,0)),0,VLOOKUP(A274,[3]Hoja1!$A$1:$F$369,4,0))</f>
        <v>0</v>
      </c>
      <c r="F274" s="110">
        <f>IF(ISERROR(VLOOKUP(A274,[3]Hoja1!$A$1:$F$369,5,0)),0,VLOOKUP(A274,[3]Hoja1!$A$1:$F$369,5,0))</f>
        <v>0</v>
      </c>
      <c r="G274" s="469">
        <f>IF(ISERROR(VLOOKUP(A274,'CGN-2015-001'!A273:I5420,7,0)),0,VLOOKUP(A274,'CGN-2015-001'!A273:I5420,7,0))</f>
        <v>2286871321.9400001</v>
      </c>
      <c r="H274" s="109">
        <f>+H277+H311</f>
        <v>2286871321.9400001</v>
      </c>
      <c r="I274" s="110">
        <v>0</v>
      </c>
      <c r="J274" s="474">
        <f t="shared" si="20"/>
        <v>-9818426.9400000572</v>
      </c>
      <c r="K274" s="475">
        <f t="shared" si="21"/>
        <v>-4.2933884586348059E-3</v>
      </c>
      <c r="L274" s="31">
        <f t="shared" si="22"/>
        <v>0</v>
      </c>
      <c r="M274" s="1">
        <f t="shared" si="23"/>
        <v>1</v>
      </c>
      <c r="N274" s="1">
        <f t="shared" si="24"/>
        <v>4</v>
      </c>
    </row>
    <row r="275" spans="1:14" ht="16.5" hidden="1" thickBot="1" x14ac:dyDescent="0.3">
      <c r="A275" s="26">
        <v>131101</v>
      </c>
      <c r="B275" s="126">
        <v>131101</v>
      </c>
      <c r="C275" s="127" t="s">
        <v>194</v>
      </c>
      <c r="D275" s="99">
        <f>IF(ISERROR(VLOOKUP(A275,'CGN-2015-001'!A274:I5421,4,0)),0,VLOOKUP(A275,'CGN-2015-001'!A274:I5421,4,0))</f>
        <v>0</v>
      </c>
      <c r="E275" s="45">
        <f>IF(ISERROR(VLOOKUP(A275,[3]Hoja1!$A$1:$F$369,4,0)),0,VLOOKUP(A275,[3]Hoja1!$A$1:$F$369,4,0))</f>
        <v>0</v>
      </c>
      <c r="F275" s="45">
        <f>IF(ISERROR(VLOOKUP(A275,[3]Hoja1!$A$1:$F$369,5,0)),0,VLOOKUP(A275,[3]Hoja1!$A$1:$F$369,5,0))</f>
        <v>0</v>
      </c>
      <c r="G275" s="102">
        <f>IF(ISERROR(VLOOKUP(A275,'CGN-2015-001'!A274:I5421,7,0)),0,VLOOKUP(A275,'CGN-2015-001'!A274:I5421,7,0))</f>
        <v>0</v>
      </c>
      <c r="H275" s="44"/>
      <c r="I275" s="46"/>
      <c r="J275" s="113">
        <f t="shared" si="20"/>
        <v>0</v>
      </c>
      <c r="K275" s="114">
        <f t="shared" si="21"/>
        <v>0</v>
      </c>
      <c r="L275" s="31">
        <f t="shared" si="22"/>
        <v>0</v>
      </c>
      <c r="M275" s="1">
        <f t="shared" si="23"/>
        <v>0</v>
      </c>
      <c r="N275" s="1">
        <f t="shared" si="24"/>
        <v>6</v>
      </c>
    </row>
    <row r="276" spans="1:14" ht="16.5" hidden="1" thickBot="1" x14ac:dyDescent="0.3">
      <c r="A276" s="26">
        <v>131102</v>
      </c>
      <c r="B276" s="120">
        <v>131102</v>
      </c>
      <c r="C276" s="121" t="s">
        <v>195</v>
      </c>
      <c r="D276" s="99">
        <f>IF(ISERROR(VLOOKUP(A276,'CGN-2015-001'!A275:I5422,4,0)),0,VLOOKUP(A276,'CGN-2015-001'!A275:I5422,4,0))</f>
        <v>0</v>
      </c>
      <c r="E276" s="45">
        <f>IF(ISERROR(VLOOKUP(A276,[3]Hoja1!$A$1:$F$369,4,0)),0,VLOOKUP(A276,[3]Hoja1!$A$1:$F$369,4,0))</f>
        <v>0</v>
      </c>
      <c r="F276" s="45">
        <f>IF(ISERROR(VLOOKUP(A276,[3]Hoja1!$A$1:$F$369,5,0)),0,VLOOKUP(A276,[3]Hoja1!$A$1:$F$369,5,0))</f>
        <v>0</v>
      </c>
      <c r="G276" s="102">
        <f>IF(ISERROR(VLOOKUP(A276,'CGN-2015-001'!A275:I5422,7,0)),0,VLOOKUP(A276,'CGN-2015-001'!A275:I5422,7,0))</f>
        <v>0</v>
      </c>
      <c r="H276" s="44"/>
      <c r="I276" s="46"/>
      <c r="J276" s="113">
        <f t="shared" si="20"/>
        <v>0</v>
      </c>
      <c r="K276" s="114">
        <f t="shared" si="21"/>
        <v>0</v>
      </c>
      <c r="L276" s="31">
        <f t="shared" si="22"/>
        <v>0</v>
      </c>
      <c r="M276" s="1">
        <f t="shared" si="23"/>
        <v>0</v>
      </c>
      <c r="N276" s="1">
        <f t="shared" si="24"/>
        <v>6</v>
      </c>
    </row>
    <row r="277" spans="1:14" ht="15.75" customHeight="1" thickBot="1" x14ac:dyDescent="0.25">
      <c r="A277" s="26">
        <v>131103</v>
      </c>
      <c r="B277" s="558">
        <v>131103</v>
      </c>
      <c r="C277" s="559" t="s">
        <v>196</v>
      </c>
      <c r="D277" s="560">
        <f>IF(ISERROR(VLOOKUP(A277,'CGN-2015-001'!A276:I5423,4,0)),0,VLOOKUP(A277,'CGN-2015-001'!A276:I5423,4,0))</f>
        <v>153721954</v>
      </c>
      <c r="E277" s="561">
        <f>IF(ISERROR(VLOOKUP(A277,[3]Hoja1!$A$1:$F$369,4,0)),0,VLOOKUP(A277,[3]Hoja1!$A$1:$F$369,4,0))</f>
        <v>0</v>
      </c>
      <c r="F277" s="562">
        <f>IF(ISERROR(VLOOKUP(A277,[3]Hoja1!$A$1:$F$369,5,0)),0,VLOOKUP(A277,[3]Hoja1!$A$1:$F$369,5,0))</f>
        <v>0</v>
      </c>
      <c r="G277" s="563">
        <f>IF(ISERROR(VLOOKUP(A277,'CGN-2015-001'!A276:I5423,7,0)),0,VLOOKUP(A277,'CGN-2015-001'!A276:I5423,7,0))</f>
        <v>152073151</v>
      </c>
      <c r="H277" s="115">
        <f>+G277</f>
        <v>152073151</v>
      </c>
      <c r="I277" s="562">
        <v>0</v>
      </c>
      <c r="J277" s="564">
        <f t="shared" si="20"/>
        <v>1648803</v>
      </c>
      <c r="K277" s="565">
        <f t="shared" si="21"/>
        <v>1.0842170292111541E-2</v>
      </c>
      <c r="L277" s="31">
        <f t="shared" si="22"/>
        <v>0</v>
      </c>
      <c r="M277" s="1">
        <f t="shared" si="23"/>
        <v>1</v>
      </c>
      <c r="N277" s="1">
        <f t="shared" si="24"/>
        <v>6</v>
      </c>
    </row>
    <row r="278" spans="1:14" ht="16.5" hidden="1" thickBot="1" x14ac:dyDescent="0.3">
      <c r="A278" s="26">
        <v>131104</v>
      </c>
      <c r="B278" s="126">
        <v>131104</v>
      </c>
      <c r="C278" s="127" t="s">
        <v>197</v>
      </c>
      <c r="D278" s="99">
        <f>IF(ISERROR(VLOOKUP(A278,'CGN-2015-001'!A277:I5424,4,0)),0,VLOOKUP(A278,'CGN-2015-001'!A277:I5424,4,0))</f>
        <v>0</v>
      </c>
      <c r="E278" s="45">
        <f>IF(ISERROR(VLOOKUP(A278,[3]Hoja1!$A$1:$F$369,4,0)),0,VLOOKUP(A278,[3]Hoja1!$A$1:$F$369,4,0))</f>
        <v>0</v>
      </c>
      <c r="F278" s="45">
        <f>IF(ISERROR(VLOOKUP(A278,[3]Hoja1!$A$1:$F$369,5,0)),0,VLOOKUP(A278,[3]Hoja1!$A$1:$F$369,5,0))</f>
        <v>0</v>
      </c>
      <c r="G278" s="102">
        <f>IF(ISERROR(VLOOKUP(A278,'CGN-2015-001'!A277:I5424,7,0)),0,VLOOKUP(A278,'CGN-2015-001'!A277:I5424,7,0))</f>
        <v>0</v>
      </c>
      <c r="H278" s="44"/>
      <c r="I278" s="46"/>
      <c r="J278" s="113">
        <f t="shared" si="20"/>
        <v>0</v>
      </c>
      <c r="K278" s="114">
        <f t="shared" si="21"/>
        <v>0</v>
      </c>
      <c r="L278" s="31">
        <f t="shared" si="22"/>
        <v>0</v>
      </c>
      <c r="M278" s="1">
        <f t="shared" si="23"/>
        <v>0</v>
      </c>
      <c r="N278" s="1">
        <f t="shared" si="24"/>
        <v>6</v>
      </c>
    </row>
    <row r="279" spans="1:14" ht="16.5" hidden="1" thickBot="1" x14ac:dyDescent="0.3">
      <c r="A279" s="26">
        <v>131105</v>
      </c>
      <c r="B279" s="42">
        <v>131105</v>
      </c>
      <c r="C279" s="43" t="s">
        <v>198</v>
      </c>
      <c r="D279" s="99">
        <f>IF(ISERROR(VLOOKUP(A279,'CGN-2015-001'!A278:I5425,4,0)),0,VLOOKUP(A279,'CGN-2015-001'!A278:I5425,4,0))</f>
        <v>0</v>
      </c>
      <c r="E279" s="45">
        <f>IF(ISERROR(VLOOKUP(A279,[3]Hoja1!$A$1:$F$369,4,0)),0,VLOOKUP(A279,[3]Hoja1!$A$1:$F$369,4,0))</f>
        <v>0</v>
      </c>
      <c r="F279" s="45">
        <f>IF(ISERROR(VLOOKUP(A279,[3]Hoja1!$A$1:$F$369,5,0)),0,VLOOKUP(A279,[3]Hoja1!$A$1:$F$369,5,0))</f>
        <v>0</v>
      </c>
      <c r="G279" s="102">
        <f>IF(ISERROR(VLOOKUP(A279,'CGN-2015-001'!A278:I5425,7,0)),0,VLOOKUP(A279,'CGN-2015-001'!A278:I5425,7,0))</f>
        <v>0</v>
      </c>
      <c r="H279" s="44"/>
      <c r="I279" s="46"/>
      <c r="J279" s="113">
        <f t="shared" si="20"/>
        <v>0</v>
      </c>
      <c r="K279" s="114">
        <f t="shared" si="21"/>
        <v>0</v>
      </c>
      <c r="L279" s="31">
        <f t="shared" si="22"/>
        <v>0</v>
      </c>
      <c r="M279" s="1">
        <f t="shared" si="23"/>
        <v>0</v>
      </c>
      <c r="N279" s="1">
        <f t="shared" si="24"/>
        <v>6</v>
      </c>
    </row>
    <row r="280" spans="1:14" ht="16.5" hidden="1" thickBot="1" x14ac:dyDescent="0.3">
      <c r="A280" s="26">
        <v>131106</v>
      </c>
      <c r="B280" s="42">
        <v>131106</v>
      </c>
      <c r="C280" s="43" t="s">
        <v>199</v>
      </c>
      <c r="D280" s="99">
        <f>IF(ISERROR(VLOOKUP(A280,'CGN-2015-001'!A279:I5426,4,0)),0,VLOOKUP(A280,'CGN-2015-001'!A279:I5426,4,0))</f>
        <v>0</v>
      </c>
      <c r="E280" s="45">
        <f>IF(ISERROR(VLOOKUP(A280,[3]Hoja1!$A$1:$F$369,4,0)),0,VLOOKUP(A280,[3]Hoja1!$A$1:$F$369,4,0))</f>
        <v>0</v>
      </c>
      <c r="F280" s="45">
        <f>IF(ISERROR(VLOOKUP(A280,[3]Hoja1!$A$1:$F$369,5,0)),0,VLOOKUP(A280,[3]Hoja1!$A$1:$F$369,5,0))</f>
        <v>0</v>
      </c>
      <c r="G280" s="102">
        <f>IF(ISERROR(VLOOKUP(A280,'CGN-2015-001'!A279:I5426,7,0)),0,VLOOKUP(A280,'CGN-2015-001'!A279:I5426,7,0))</f>
        <v>0</v>
      </c>
      <c r="H280" s="44"/>
      <c r="I280" s="46"/>
      <c r="J280" s="113">
        <f t="shared" si="20"/>
        <v>0</v>
      </c>
      <c r="K280" s="114">
        <f t="shared" si="21"/>
        <v>0</v>
      </c>
      <c r="L280" s="31">
        <f t="shared" si="22"/>
        <v>0</v>
      </c>
      <c r="M280" s="1">
        <f t="shared" si="23"/>
        <v>0</v>
      </c>
      <c r="N280" s="1">
        <f t="shared" si="24"/>
        <v>6</v>
      </c>
    </row>
    <row r="281" spans="1:14" ht="16.5" hidden="1" thickBot="1" x14ac:dyDescent="0.3">
      <c r="A281" s="26">
        <v>131107</v>
      </c>
      <c r="B281" s="42">
        <v>131107</v>
      </c>
      <c r="C281" s="43" t="s">
        <v>200</v>
      </c>
      <c r="D281" s="99">
        <f>IF(ISERROR(VLOOKUP(A281,'CGN-2015-001'!A280:I5427,4,0)),0,VLOOKUP(A281,'CGN-2015-001'!A280:I5427,4,0))</f>
        <v>0</v>
      </c>
      <c r="E281" s="45">
        <f>IF(ISERROR(VLOOKUP(A281,[3]Hoja1!$A$1:$F$369,4,0)),0,VLOOKUP(A281,[3]Hoja1!$A$1:$F$369,4,0))</f>
        <v>0</v>
      </c>
      <c r="F281" s="45">
        <f>IF(ISERROR(VLOOKUP(A281,[3]Hoja1!$A$1:$F$369,5,0)),0,VLOOKUP(A281,[3]Hoja1!$A$1:$F$369,5,0))</f>
        <v>0</v>
      </c>
      <c r="G281" s="102">
        <f>IF(ISERROR(VLOOKUP(A281,'CGN-2015-001'!A280:I5427,7,0)),0,VLOOKUP(A281,'CGN-2015-001'!A280:I5427,7,0))</f>
        <v>0</v>
      </c>
      <c r="H281" s="44"/>
      <c r="I281" s="46"/>
      <c r="J281" s="113">
        <f t="shared" si="20"/>
        <v>0</v>
      </c>
      <c r="K281" s="114">
        <f t="shared" si="21"/>
        <v>0</v>
      </c>
      <c r="L281" s="31">
        <f t="shared" si="22"/>
        <v>0</v>
      </c>
      <c r="M281" s="1">
        <f t="shared" si="23"/>
        <v>0</v>
      </c>
      <c r="N281" s="1">
        <f t="shared" si="24"/>
        <v>6</v>
      </c>
    </row>
    <row r="282" spans="1:14" ht="16.5" hidden="1" thickBot="1" x14ac:dyDescent="0.3">
      <c r="A282" s="26">
        <v>131108</v>
      </c>
      <c r="B282" s="42">
        <v>131108</v>
      </c>
      <c r="C282" s="43" t="s">
        <v>201</v>
      </c>
      <c r="D282" s="99">
        <f>IF(ISERROR(VLOOKUP(A282,'CGN-2015-001'!A281:I5428,4,0)),0,VLOOKUP(A282,'CGN-2015-001'!A281:I5428,4,0))</f>
        <v>0</v>
      </c>
      <c r="E282" s="45">
        <f>IF(ISERROR(VLOOKUP(A282,[3]Hoja1!$A$1:$F$369,4,0)),0,VLOOKUP(A282,[3]Hoja1!$A$1:$F$369,4,0))</f>
        <v>0</v>
      </c>
      <c r="F282" s="45">
        <f>IF(ISERROR(VLOOKUP(A282,[3]Hoja1!$A$1:$F$369,5,0)),0,VLOOKUP(A282,[3]Hoja1!$A$1:$F$369,5,0))</f>
        <v>0</v>
      </c>
      <c r="G282" s="102">
        <f>IF(ISERROR(VLOOKUP(A282,'CGN-2015-001'!A281:I5428,7,0)),0,VLOOKUP(A282,'CGN-2015-001'!A281:I5428,7,0))</f>
        <v>0</v>
      </c>
      <c r="H282" s="44"/>
      <c r="I282" s="46"/>
      <c r="J282" s="113">
        <f t="shared" si="20"/>
        <v>0</v>
      </c>
      <c r="K282" s="114">
        <f t="shared" si="21"/>
        <v>0</v>
      </c>
      <c r="L282" s="31">
        <f t="shared" si="22"/>
        <v>0</v>
      </c>
      <c r="M282" s="1">
        <f t="shared" si="23"/>
        <v>0</v>
      </c>
      <c r="N282" s="1">
        <f t="shared" si="24"/>
        <v>6</v>
      </c>
    </row>
    <row r="283" spans="1:14" ht="16.5" hidden="1" thickBot="1" x14ac:dyDescent="0.3">
      <c r="A283" s="26">
        <v>131109</v>
      </c>
      <c r="B283" s="42">
        <v>131109</v>
      </c>
      <c r="C283" s="43" t="s">
        <v>202</v>
      </c>
      <c r="D283" s="99">
        <f>IF(ISERROR(VLOOKUP(A283,'CGN-2015-001'!A282:I5429,4,0)),0,VLOOKUP(A283,'CGN-2015-001'!A282:I5429,4,0))</f>
        <v>0</v>
      </c>
      <c r="E283" s="45">
        <f>IF(ISERROR(VLOOKUP(A283,[3]Hoja1!$A$1:$F$369,4,0)),0,VLOOKUP(A283,[3]Hoja1!$A$1:$F$369,4,0))</f>
        <v>0</v>
      </c>
      <c r="F283" s="45">
        <f>IF(ISERROR(VLOOKUP(A283,[3]Hoja1!$A$1:$F$369,5,0)),0,VLOOKUP(A283,[3]Hoja1!$A$1:$F$369,5,0))</f>
        <v>0</v>
      </c>
      <c r="G283" s="102">
        <f>IF(ISERROR(VLOOKUP(A283,'CGN-2015-001'!A282:I5429,7,0)),0,VLOOKUP(A283,'CGN-2015-001'!A282:I5429,7,0))</f>
        <v>0</v>
      </c>
      <c r="H283" s="44"/>
      <c r="I283" s="46"/>
      <c r="J283" s="113">
        <f t="shared" si="20"/>
        <v>0</v>
      </c>
      <c r="K283" s="114">
        <f t="shared" si="21"/>
        <v>0</v>
      </c>
      <c r="L283" s="31">
        <f t="shared" si="22"/>
        <v>0</v>
      </c>
      <c r="M283" s="1">
        <f t="shared" si="23"/>
        <v>0</v>
      </c>
      <c r="N283" s="1">
        <f t="shared" si="24"/>
        <v>6</v>
      </c>
    </row>
    <row r="284" spans="1:14" ht="16.5" hidden="1" thickBot="1" x14ac:dyDescent="0.3">
      <c r="A284" s="26">
        <v>131110</v>
      </c>
      <c r="B284" s="42">
        <v>131110</v>
      </c>
      <c r="C284" s="43" t="s">
        <v>203</v>
      </c>
      <c r="D284" s="99">
        <f>IF(ISERROR(VLOOKUP(A284,'CGN-2015-001'!A283:I5430,4,0)),0,VLOOKUP(A284,'CGN-2015-001'!A283:I5430,4,0))</f>
        <v>0</v>
      </c>
      <c r="E284" s="45">
        <f>IF(ISERROR(VLOOKUP(A284,[3]Hoja1!$A$1:$F$369,4,0)),0,VLOOKUP(A284,[3]Hoja1!$A$1:$F$369,4,0))</f>
        <v>0</v>
      </c>
      <c r="F284" s="45">
        <f>IF(ISERROR(VLOOKUP(A284,[3]Hoja1!$A$1:$F$369,5,0)),0,VLOOKUP(A284,[3]Hoja1!$A$1:$F$369,5,0))</f>
        <v>0</v>
      </c>
      <c r="G284" s="102">
        <f>IF(ISERROR(VLOOKUP(A284,'CGN-2015-001'!A283:I5430,7,0)),0,VLOOKUP(A284,'CGN-2015-001'!A283:I5430,7,0))</f>
        <v>0</v>
      </c>
      <c r="H284" s="44"/>
      <c r="I284" s="46"/>
      <c r="J284" s="113">
        <f t="shared" si="20"/>
        <v>0</v>
      </c>
      <c r="K284" s="114">
        <f t="shared" si="21"/>
        <v>0</v>
      </c>
      <c r="L284" s="31">
        <f t="shared" si="22"/>
        <v>0</v>
      </c>
      <c r="M284" s="1">
        <f t="shared" si="23"/>
        <v>0</v>
      </c>
      <c r="N284" s="1">
        <f t="shared" si="24"/>
        <v>6</v>
      </c>
    </row>
    <row r="285" spans="1:14" ht="16.5" hidden="1" thickBot="1" x14ac:dyDescent="0.3">
      <c r="A285" s="26">
        <v>131111</v>
      </c>
      <c r="B285" s="42">
        <v>131111</v>
      </c>
      <c r="C285" s="43" t="s">
        <v>204</v>
      </c>
      <c r="D285" s="99">
        <f>IF(ISERROR(VLOOKUP(A285,'CGN-2015-001'!A284:I5431,4,0)),0,VLOOKUP(A285,'CGN-2015-001'!A284:I5431,4,0))</f>
        <v>0</v>
      </c>
      <c r="E285" s="45">
        <f>IF(ISERROR(VLOOKUP(A285,[3]Hoja1!$A$1:$F$369,4,0)),0,VLOOKUP(A285,[3]Hoja1!$A$1:$F$369,4,0))</f>
        <v>0</v>
      </c>
      <c r="F285" s="45">
        <f>IF(ISERROR(VLOOKUP(A285,[3]Hoja1!$A$1:$F$369,5,0)),0,VLOOKUP(A285,[3]Hoja1!$A$1:$F$369,5,0))</f>
        <v>0</v>
      </c>
      <c r="G285" s="102">
        <f>IF(ISERROR(VLOOKUP(A285,'CGN-2015-001'!A284:I5431,7,0)),0,VLOOKUP(A285,'CGN-2015-001'!A284:I5431,7,0))</f>
        <v>0</v>
      </c>
      <c r="H285" s="44"/>
      <c r="I285" s="46"/>
      <c r="J285" s="113">
        <f t="shared" si="20"/>
        <v>0</v>
      </c>
      <c r="K285" s="114">
        <f t="shared" si="21"/>
        <v>0</v>
      </c>
      <c r="L285" s="31">
        <f t="shared" si="22"/>
        <v>0</v>
      </c>
      <c r="M285" s="1">
        <f t="shared" si="23"/>
        <v>0</v>
      </c>
      <c r="N285" s="1">
        <f t="shared" si="24"/>
        <v>6</v>
      </c>
    </row>
    <row r="286" spans="1:14" ht="16.5" hidden="1" thickBot="1" x14ac:dyDescent="0.3">
      <c r="A286" s="26">
        <v>131112</v>
      </c>
      <c r="B286" s="42">
        <v>131112</v>
      </c>
      <c r="C286" s="43" t="s">
        <v>205</v>
      </c>
      <c r="D286" s="99">
        <f>IF(ISERROR(VLOOKUP(A286,'CGN-2015-001'!A285:I5432,4,0)),0,VLOOKUP(A286,'CGN-2015-001'!A285:I5432,4,0))</f>
        <v>0</v>
      </c>
      <c r="E286" s="45">
        <f>IF(ISERROR(VLOOKUP(A286,[3]Hoja1!$A$1:$F$369,4,0)),0,VLOOKUP(A286,[3]Hoja1!$A$1:$F$369,4,0))</f>
        <v>0</v>
      </c>
      <c r="F286" s="45">
        <f>IF(ISERROR(VLOOKUP(A286,[3]Hoja1!$A$1:$F$369,5,0)),0,VLOOKUP(A286,[3]Hoja1!$A$1:$F$369,5,0))</f>
        <v>0</v>
      </c>
      <c r="G286" s="102">
        <f>IF(ISERROR(VLOOKUP(A286,'CGN-2015-001'!A285:I5432,7,0)),0,VLOOKUP(A286,'CGN-2015-001'!A285:I5432,7,0))</f>
        <v>0</v>
      </c>
      <c r="H286" s="44"/>
      <c r="I286" s="46"/>
      <c r="J286" s="113">
        <f t="shared" si="20"/>
        <v>0</v>
      </c>
      <c r="K286" s="114">
        <f t="shared" si="21"/>
        <v>0</v>
      </c>
      <c r="L286" s="31">
        <f t="shared" si="22"/>
        <v>0</v>
      </c>
      <c r="M286" s="1">
        <f t="shared" si="23"/>
        <v>0</v>
      </c>
      <c r="N286" s="1">
        <f t="shared" si="24"/>
        <v>6</v>
      </c>
    </row>
    <row r="287" spans="1:14" ht="16.5" hidden="1" thickBot="1" x14ac:dyDescent="0.3">
      <c r="A287" s="26">
        <v>131113</v>
      </c>
      <c r="B287" s="42">
        <v>131113</v>
      </c>
      <c r="C287" s="43" t="s">
        <v>206</v>
      </c>
      <c r="D287" s="99">
        <f>IF(ISERROR(VLOOKUP(A287,'CGN-2015-001'!A286:I5433,4,0)),0,VLOOKUP(A287,'CGN-2015-001'!A286:I5433,4,0))</f>
        <v>0</v>
      </c>
      <c r="E287" s="45">
        <f>IF(ISERROR(VLOOKUP(A287,[3]Hoja1!$A$1:$F$369,4,0)),0,VLOOKUP(A287,[3]Hoja1!$A$1:$F$369,4,0))</f>
        <v>0</v>
      </c>
      <c r="F287" s="45">
        <f>IF(ISERROR(VLOOKUP(A287,[3]Hoja1!$A$1:$F$369,5,0)),0,VLOOKUP(A287,[3]Hoja1!$A$1:$F$369,5,0))</f>
        <v>0</v>
      </c>
      <c r="G287" s="102">
        <f>IF(ISERROR(VLOOKUP(A287,'CGN-2015-001'!A286:I5433,7,0)),0,VLOOKUP(A287,'CGN-2015-001'!A286:I5433,7,0))</f>
        <v>0</v>
      </c>
      <c r="H287" s="44"/>
      <c r="I287" s="46"/>
      <c r="J287" s="113">
        <f t="shared" si="20"/>
        <v>0</v>
      </c>
      <c r="K287" s="114">
        <f t="shared" si="21"/>
        <v>0</v>
      </c>
      <c r="L287" s="31">
        <f t="shared" si="22"/>
        <v>0</v>
      </c>
      <c r="M287" s="1">
        <f t="shared" si="23"/>
        <v>0</v>
      </c>
      <c r="N287" s="1">
        <f t="shared" si="24"/>
        <v>6</v>
      </c>
    </row>
    <row r="288" spans="1:14" ht="16.5" hidden="1" thickBot="1" x14ac:dyDescent="0.3">
      <c r="A288" s="26">
        <v>131114</v>
      </c>
      <c r="B288" s="42">
        <v>131114</v>
      </c>
      <c r="C288" s="43" t="s">
        <v>207</v>
      </c>
      <c r="D288" s="99">
        <f>IF(ISERROR(VLOOKUP(A288,'CGN-2015-001'!A287:I5434,4,0)),0,VLOOKUP(A288,'CGN-2015-001'!A287:I5434,4,0))</f>
        <v>0</v>
      </c>
      <c r="E288" s="45">
        <f>IF(ISERROR(VLOOKUP(A288,[3]Hoja1!$A$1:$F$369,4,0)),0,VLOOKUP(A288,[3]Hoja1!$A$1:$F$369,4,0))</f>
        <v>0</v>
      </c>
      <c r="F288" s="45">
        <f>IF(ISERROR(VLOOKUP(A288,[3]Hoja1!$A$1:$F$369,5,0)),0,VLOOKUP(A288,[3]Hoja1!$A$1:$F$369,5,0))</f>
        <v>0</v>
      </c>
      <c r="G288" s="102">
        <f>IF(ISERROR(VLOOKUP(A288,'CGN-2015-001'!A287:I5434,7,0)),0,VLOOKUP(A288,'CGN-2015-001'!A287:I5434,7,0))</f>
        <v>0</v>
      </c>
      <c r="H288" s="44"/>
      <c r="I288" s="46"/>
      <c r="J288" s="113">
        <f t="shared" si="20"/>
        <v>0</v>
      </c>
      <c r="K288" s="114">
        <f t="shared" si="21"/>
        <v>0</v>
      </c>
      <c r="L288" s="31">
        <f t="shared" si="22"/>
        <v>0</v>
      </c>
      <c r="M288" s="1">
        <f t="shared" si="23"/>
        <v>0</v>
      </c>
      <c r="N288" s="1">
        <f t="shared" si="24"/>
        <v>6</v>
      </c>
    </row>
    <row r="289" spans="1:14" ht="16.5" hidden="1" thickBot="1" x14ac:dyDescent="0.3">
      <c r="A289" s="26">
        <v>131115</v>
      </c>
      <c r="B289" s="42">
        <v>131115</v>
      </c>
      <c r="C289" s="43" t="s">
        <v>208</v>
      </c>
      <c r="D289" s="99">
        <f>IF(ISERROR(VLOOKUP(A289,'CGN-2015-001'!A288:I5435,4,0)),0,VLOOKUP(A289,'CGN-2015-001'!A288:I5435,4,0))</f>
        <v>0</v>
      </c>
      <c r="E289" s="45">
        <f>IF(ISERROR(VLOOKUP(A289,[3]Hoja1!$A$1:$F$369,4,0)),0,VLOOKUP(A289,[3]Hoja1!$A$1:$F$369,4,0))</f>
        <v>0</v>
      </c>
      <c r="F289" s="45">
        <f>IF(ISERROR(VLOOKUP(A289,[3]Hoja1!$A$1:$F$369,5,0)),0,VLOOKUP(A289,[3]Hoja1!$A$1:$F$369,5,0))</f>
        <v>0</v>
      </c>
      <c r="G289" s="102">
        <f>IF(ISERROR(VLOOKUP(A289,'CGN-2015-001'!A288:I5435,7,0)),0,VLOOKUP(A289,'CGN-2015-001'!A288:I5435,7,0))</f>
        <v>0</v>
      </c>
      <c r="H289" s="44"/>
      <c r="I289" s="46"/>
      <c r="J289" s="113">
        <f t="shared" si="20"/>
        <v>0</v>
      </c>
      <c r="K289" s="114">
        <f t="shared" si="21"/>
        <v>0</v>
      </c>
      <c r="L289" s="31">
        <f t="shared" si="22"/>
        <v>0</v>
      </c>
      <c r="M289" s="1">
        <f t="shared" si="23"/>
        <v>0</v>
      </c>
      <c r="N289" s="1">
        <f t="shared" si="24"/>
        <v>6</v>
      </c>
    </row>
    <row r="290" spans="1:14" ht="16.5" hidden="1" thickBot="1" x14ac:dyDescent="0.3">
      <c r="A290" s="26">
        <v>131116</v>
      </c>
      <c r="B290" s="42">
        <v>131116</v>
      </c>
      <c r="C290" s="43" t="s">
        <v>209</v>
      </c>
      <c r="D290" s="99">
        <f>IF(ISERROR(VLOOKUP(A290,'CGN-2015-001'!A289:I5436,4,0)),0,VLOOKUP(A290,'CGN-2015-001'!A289:I5436,4,0))</f>
        <v>0</v>
      </c>
      <c r="E290" s="45">
        <f>IF(ISERROR(VLOOKUP(A290,[3]Hoja1!$A$1:$F$369,4,0)),0,VLOOKUP(A290,[3]Hoja1!$A$1:$F$369,4,0))</f>
        <v>0</v>
      </c>
      <c r="F290" s="45">
        <f>IF(ISERROR(VLOOKUP(A290,[3]Hoja1!$A$1:$F$369,5,0)),0,VLOOKUP(A290,[3]Hoja1!$A$1:$F$369,5,0))</f>
        <v>0</v>
      </c>
      <c r="G290" s="102">
        <f>IF(ISERROR(VLOOKUP(A290,'CGN-2015-001'!A289:I5436,7,0)),0,VLOOKUP(A290,'CGN-2015-001'!A289:I5436,7,0))</f>
        <v>0</v>
      </c>
      <c r="H290" s="44"/>
      <c r="I290" s="46"/>
      <c r="J290" s="113">
        <f t="shared" si="20"/>
        <v>0</v>
      </c>
      <c r="K290" s="114">
        <f t="shared" si="21"/>
        <v>0</v>
      </c>
      <c r="L290" s="31">
        <f t="shared" si="22"/>
        <v>0</v>
      </c>
      <c r="M290" s="1">
        <f t="shared" si="23"/>
        <v>0</v>
      </c>
      <c r="N290" s="1">
        <f t="shared" si="24"/>
        <v>6</v>
      </c>
    </row>
    <row r="291" spans="1:14" ht="16.5" hidden="1" thickBot="1" x14ac:dyDescent="0.3">
      <c r="A291" s="26">
        <v>131117</v>
      </c>
      <c r="B291" s="42">
        <v>131117</v>
      </c>
      <c r="C291" s="43" t="s">
        <v>210</v>
      </c>
      <c r="D291" s="99">
        <f>IF(ISERROR(VLOOKUP(A291,'CGN-2015-001'!A290:I5437,4,0)),0,VLOOKUP(A291,'CGN-2015-001'!A290:I5437,4,0))</f>
        <v>0</v>
      </c>
      <c r="E291" s="45">
        <f>IF(ISERROR(VLOOKUP(A291,[3]Hoja1!$A$1:$F$369,4,0)),0,VLOOKUP(A291,[3]Hoja1!$A$1:$F$369,4,0))</f>
        <v>0</v>
      </c>
      <c r="F291" s="45">
        <f>IF(ISERROR(VLOOKUP(A291,[3]Hoja1!$A$1:$F$369,5,0)),0,VLOOKUP(A291,[3]Hoja1!$A$1:$F$369,5,0))</f>
        <v>0</v>
      </c>
      <c r="G291" s="102">
        <f>IF(ISERROR(VLOOKUP(A291,'CGN-2015-001'!A290:I5437,7,0)),0,VLOOKUP(A291,'CGN-2015-001'!A290:I5437,7,0))</f>
        <v>0</v>
      </c>
      <c r="H291" s="44"/>
      <c r="I291" s="46"/>
      <c r="J291" s="113">
        <f t="shared" si="20"/>
        <v>0</v>
      </c>
      <c r="K291" s="114">
        <f t="shared" si="21"/>
        <v>0</v>
      </c>
      <c r="L291" s="31">
        <f t="shared" si="22"/>
        <v>0</v>
      </c>
      <c r="M291" s="1">
        <f t="shared" si="23"/>
        <v>0</v>
      </c>
      <c r="N291" s="1">
        <f t="shared" si="24"/>
        <v>6</v>
      </c>
    </row>
    <row r="292" spans="1:14" ht="16.5" hidden="1" thickBot="1" x14ac:dyDescent="0.3">
      <c r="A292" s="26">
        <v>131118</v>
      </c>
      <c r="B292" s="42">
        <v>131118</v>
      </c>
      <c r="C292" s="43" t="s">
        <v>211</v>
      </c>
      <c r="D292" s="99">
        <f>IF(ISERROR(VLOOKUP(A292,'CGN-2015-001'!A291:I5438,4,0)),0,VLOOKUP(A292,'CGN-2015-001'!A291:I5438,4,0))</f>
        <v>0</v>
      </c>
      <c r="E292" s="45">
        <f>IF(ISERROR(VLOOKUP(A292,[3]Hoja1!$A$1:$F$369,4,0)),0,VLOOKUP(A292,[3]Hoja1!$A$1:$F$369,4,0))</f>
        <v>0</v>
      </c>
      <c r="F292" s="45">
        <f>IF(ISERROR(VLOOKUP(A292,[3]Hoja1!$A$1:$F$369,5,0)),0,VLOOKUP(A292,[3]Hoja1!$A$1:$F$369,5,0))</f>
        <v>0</v>
      </c>
      <c r="G292" s="102">
        <f>IF(ISERROR(VLOOKUP(A292,'CGN-2015-001'!A291:I5438,7,0)),0,VLOOKUP(A292,'CGN-2015-001'!A291:I5438,7,0))</f>
        <v>0</v>
      </c>
      <c r="H292" s="44"/>
      <c r="I292" s="46"/>
      <c r="J292" s="113">
        <f t="shared" si="20"/>
        <v>0</v>
      </c>
      <c r="K292" s="114">
        <f t="shared" si="21"/>
        <v>0</v>
      </c>
      <c r="L292" s="31">
        <f t="shared" si="22"/>
        <v>0</v>
      </c>
      <c r="M292" s="1">
        <f t="shared" si="23"/>
        <v>0</v>
      </c>
      <c r="N292" s="1">
        <f t="shared" si="24"/>
        <v>6</v>
      </c>
    </row>
    <row r="293" spans="1:14" ht="16.5" hidden="1" thickBot="1" x14ac:dyDescent="0.3">
      <c r="A293" s="26">
        <v>131119</v>
      </c>
      <c r="B293" s="42">
        <v>131119</v>
      </c>
      <c r="C293" s="43" t="s">
        <v>212</v>
      </c>
      <c r="D293" s="99">
        <f>IF(ISERROR(VLOOKUP(A293,'CGN-2015-001'!A292:I5439,4,0)),0,VLOOKUP(A293,'CGN-2015-001'!A292:I5439,4,0))</f>
        <v>0</v>
      </c>
      <c r="E293" s="45">
        <f>IF(ISERROR(VLOOKUP(A293,[3]Hoja1!$A$1:$F$369,4,0)),0,VLOOKUP(A293,[3]Hoja1!$A$1:$F$369,4,0))</f>
        <v>0</v>
      </c>
      <c r="F293" s="45">
        <f>IF(ISERROR(VLOOKUP(A293,[3]Hoja1!$A$1:$F$369,5,0)),0,VLOOKUP(A293,[3]Hoja1!$A$1:$F$369,5,0))</f>
        <v>0</v>
      </c>
      <c r="G293" s="102">
        <f>IF(ISERROR(VLOOKUP(A293,'CGN-2015-001'!A292:I5439,7,0)),0,VLOOKUP(A293,'CGN-2015-001'!A292:I5439,7,0))</f>
        <v>0</v>
      </c>
      <c r="H293" s="44"/>
      <c r="I293" s="46"/>
      <c r="J293" s="113">
        <f t="shared" si="20"/>
        <v>0</v>
      </c>
      <c r="K293" s="114">
        <f t="shared" si="21"/>
        <v>0</v>
      </c>
      <c r="L293" s="31">
        <f t="shared" si="22"/>
        <v>0</v>
      </c>
      <c r="M293" s="1">
        <f t="shared" si="23"/>
        <v>0</v>
      </c>
      <c r="N293" s="1">
        <f t="shared" si="24"/>
        <v>6</v>
      </c>
    </row>
    <row r="294" spans="1:14" ht="16.5" hidden="1" thickBot="1" x14ac:dyDescent="0.3">
      <c r="A294" s="26">
        <v>131121</v>
      </c>
      <c r="B294" s="42">
        <v>131121</v>
      </c>
      <c r="C294" s="43" t="s">
        <v>213</v>
      </c>
      <c r="D294" s="99">
        <f>IF(ISERROR(VLOOKUP(A294,'CGN-2015-001'!A293:I5440,4,0)),0,VLOOKUP(A294,'CGN-2015-001'!A293:I5440,4,0))</f>
        <v>0</v>
      </c>
      <c r="E294" s="45">
        <f>IF(ISERROR(VLOOKUP(A294,[3]Hoja1!$A$1:$F$369,4,0)),0,VLOOKUP(A294,[3]Hoja1!$A$1:$F$369,4,0))</f>
        <v>0</v>
      </c>
      <c r="F294" s="45">
        <f>IF(ISERROR(VLOOKUP(A294,[3]Hoja1!$A$1:$F$369,5,0)),0,VLOOKUP(A294,[3]Hoja1!$A$1:$F$369,5,0))</f>
        <v>0</v>
      </c>
      <c r="G294" s="102">
        <f>IF(ISERROR(VLOOKUP(A294,'CGN-2015-001'!A293:I5440,7,0)),0,VLOOKUP(A294,'CGN-2015-001'!A293:I5440,7,0))</f>
        <v>0</v>
      </c>
      <c r="H294" s="44"/>
      <c r="I294" s="46"/>
      <c r="J294" s="113">
        <f t="shared" si="20"/>
        <v>0</v>
      </c>
      <c r="K294" s="114">
        <f t="shared" si="21"/>
        <v>0</v>
      </c>
      <c r="L294" s="31">
        <f t="shared" si="22"/>
        <v>0</v>
      </c>
      <c r="M294" s="1">
        <f t="shared" si="23"/>
        <v>0</v>
      </c>
      <c r="N294" s="1">
        <f t="shared" si="24"/>
        <v>6</v>
      </c>
    </row>
    <row r="295" spans="1:14" ht="16.5" hidden="1" thickBot="1" x14ac:dyDescent="0.3">
      <c r="A295" s="26">
        <v>131122</v>
      </c>
      <c r="B295" s="42">
        <v>131122</v>
      </c>
      <c r="C295" s="43" t="s">
        <v>214</v>
      </c>
      <c r="D295" s="99">
        <f>IF(ISERROR(VLOOKUP(A295,'CGN-2015-001'!A294:I5441,4,0)),0,VLOOKUP(A295,'CGN-2015-001'!A294:I5441,4,0))</f>
        <v>0</v>
      </c>
      <c r="E295" s="45">
        <f>IF(ISERROR(VLOOKUP(A295,[3]Hoja1!$A$1:$F$369,4,0)),0,VLOOKUP(A295,[3]Hoja1!$A$1:$F$369,4,0))</f>
        <v>0</v>
      </c>
      <c r="F295" s="45">
        <f>IF(ISERROR(VLOOKUP(A295,[3]Hoja1!$A$1:$F$369,5,0)),0,VLOOKUP(A295,[3]Hoja1!$A$1:$F$369,5,0))</f>
        <v>0</v>
      </c>
      <c r="G295" s="102">
        <f>IF(ISERROR(VLOOKUP(A295,'CGN-2015-001'!A294:I5441,7,0)),0,VLOOKUP(A295,'CGN-2015-001'!A294:I5441,7,0))</f>
        <v>0</v>
      </c>
      <c r="H295" s="44"/>
      <c r="I295" s="46"/>
      <c r="J295" s="113">
        <f t="shared" si="20"/>
        <v>0</v>
      </c>
      <c r="K295" s="114">
        <f t="shared" si="21"/>
        <v>0</v>
      </c>
      <c r="L295" s="31">
        <f t="shared" si="22"/>
        <v>0</v>
      </c>
      <c r="M295" s="1">
        <f t="shared" si="23"/>
        <v>0</v>
      </c>
      <c r="N295" s="1">
        <f t="shared" si="24"/>
        <v>6</v>
      </c>
    </row>
    <row r="296" spans="1:14" ht="16.5" hidden="1" thickBot="1" x14ac:dyDescent="0.3">
      <c r="A296" s="26">
        <v>131123</v>
      </c>
      <c r="B296" s="42">
        <v>131123</v>
      </c>
      <c r="C296" s="43" t="s">
        <v>215</v>
      </c>
      <c r="D296" s="99">
        <f>IF(ISERROR(VLOOKUP(A296,'CGN-2015-001'!A295:I5442,4,0)),0,VLOOKUP(A296,'CGN-2015-001'!A295:I5442,4,0))</f>
        <v>0</v>
      </c>
      <c r="E296" s="45">
        <f>IF(ISERROR(VLOOKUP(A296,[3]Hoja1!$A$1:$F$369,4,0)),0,VLOOKUP(A296,[3]Hoja1!$A$1:$F$369,4,0))</f>
        <v>0</v>
      </c>
      <c r="F296" s="45">
        <f>IF(ISERROR(VLOOKUP(A296,[3]Hoja1!$A$1:$F$369,5,0)),0,VLOOKUP(A296,[3]Hoja1!$A$1:$F$369,5,0))</f>
        <v>0</v>
      </c>
      <c r="G296" s="102">
        <f>IF(ISERROR(VLOOKUP(A296,'CGN-2015-001'!A295:I5442,7,0)),0,VLOOKUP(A296,'CGN-2015-001'!A295:I5442,7,0))</f>
        <v>0</v>
      </c>
      <c r="H296" s="44"/>
      <c r="I296" s="46"/>
      <c r="J296" s="113">
        <f t="shared" si="20"/>
        <v>0</v>
      </c>
      <c r="K296" s="114">
        <f t="shared" si="21"/>
        <v>0</v>
      </c>
      <c r="L296" s="31">
        <f t="shared" si="22"/>
        <v>0</v>
      </c>
      <c r="M296" s="1">
        <f t="shared" si="23"/>
        <v>0</v>
      </c>
      <c r="N296" s="1">
        <f t="shared" si="24"/>
        <v>6</v>
      </c>
    </row>
    <row r="297" spans="1:14" ht="16.5" hidden="1" thickBot="1" x14ac:dyDescent="0.3">
      <c r="A297" s="26">
        <v>131124</v>
      </c>
      <c r="B297" s="42">
        <v>131124</v>
      </c>
      <c r="C297" s="43" t="s">
        <v>216</v>
      </c>
      <c r="D297" s="99">
        <f>IF(ISERROR(VLOOKUP(A297,'CGN-2015-001'!A296:I5443,4,0)),0,VLOOKUP(A297,'CGN-2015-001'!A296:I5443,4,0))</f>
        <v>0</v>
      </c>
      <c r="E297" s="45">
        <f>IF(ISERROR(VLOOKUP(A297,[3]Hoja1!$A$1:$F$369,4,0)),0,VLOOKUP(A297,[3]Hoja1!$A$1:$F$369,4,0))</f>
        <v>0</v>
      </c>
      <c r="F297" s="45">
        <f>IF(ISERROR(VLOOKUP(A297,[3]Hoja1!$A$1:$F$369,5,0)),0,VLOOKUP(A297,[3]Hoja1!$A$1:$F$369,5,0))</f>
        <v>0</v>
      </c>
      <c r="G297" s="102">
        <f>IF(ISERROR(VLOOKUP(A297,'CGN-2015-001'!A296:I5443,7,0)),0,VLOOKUP(A297,'CGN-2015-001'!A296:I5443,7,0))</f>
        <v>0</v>
      </c>
      <c r="H297" s="44"/>
      <c r="I297" s="46"/>
      <c r="J297" s="113">
        <f t="shared" si="20"/>
        <v>0</v>
      </c>
      <c r="K297" s="114">
        <f t="shared" si="21"/>
        <v>0</v>
      </c>
      <c r="L297" s="31">
        <f t="shared" si="22"/>
        <v>0</v>
      </c>
      <c r="M297" s="1">
        <f t="shared" si="23"/>
        <v>0</v>
      </c>
      <c r="N297" s="1">
        <f t="shared" si="24"/>
        <v>6</v>
      </c>
    </row>
    <row r="298" spans="1:14" ht="16.5" hidden="1" thickBot="1" x14ac:dyDescent="0.3">
      <c r="A298" s="26">
        <v>131125</v>
      </c>
      <c r="B298" s="42">
        <v>131125</v>
      </c>
      <c r="C298" s="43" t="s">
        <v>217</v>
      </c>
      <c r="D298" s="99">
        <f>IF(ISERROR(VLOOKUP(A298,'CGN-2015-001'!A297:I5444,4,0)),0,VLOOKUP(A298,'CGN-2015-001'!A297:I5444,4,0))</f>
        <v>0</v>
      </c>
      <c r="E298" s="45">
        <f>IF(ISERROR(VLOOKUP(A298,[3]Hoja1!$A$1:$F$369,4,0)),0,VLOOKUP(A298,[3]Hoja1!$A$1:$F$369,4,0))</f>
        <v>0</v>
      </c>
      <c r="F298" s="45">
        <f>IF(ISERROR(VLOOKUP(A298,[3]Hoja1!$A$1:$F$369,5,0)),0,VLOOKUP(A298,[3]Hoja1!$A$1:$F$369,5,0))</f>
        <v>0</v>
      </c>
      <c r="G298" s="102">
        <f>IF(ISERROR(VLOOKUP(A298,'CGN-2015-001'!A297:I5444,7,0)),0,VLOOKUP(A298,'CGN-2015-001'!A297:I5444,7,0))</f>
        <v>0</v>
      </c>
      <c r="H298" s="44"/>
      <c r="I298" s="46"/>
      <c r="J298" s="113">
        <f t="shared" si="20"/>
        <v>0</v>
      </c>
      <c r="K298" s="114">
        <f t="shared" si="21"/>
        <v>0</v>
      </c>
      <c r="L298" s="31">
        <f t="shared" si="22"/>
        <v>0</v>
      </c>
      <c r="M298" s="1">
        <f t="shared" si="23"/>
        <v>0</v>
      </c>
      <c r="N298" s="1">
        <f t="shared" si="24"/>
        <v>6</v>
      </c>
    </row>
    <row r="299" spans="1:14" ht="16.5" hidden="1" thickBot="1" x14ac:dyDescent="0.3">
      <c r="A299" s="26">
        <v>131126</v>
      </c>
      <c r="B299" s="42">
        <v>131126</v>
      </c>
      <c r="C299" s="43" t="s">
        <v>218</v>
      </c>
      <c r="D299" s="99">
        <f>IF(ISERROR(VLOOKUP(A299,'CGN-2015-001'!A298:I5445,4,0)),0,VLOOKUP(A299,'CGN-2015-001'!A298:I5445,4,0))</f>
        <v>0</v>
      </c>
      <c r="E299" s="45">
        <f>IF(ISERROR(VLOOKUP(A299,[3]Hoja1!$A$1:$F$369,4,0)),0,VLOOKUP(A299,[3]Hoja1!$A$1:$F$369,4,0))</f>
        <v>0</v>
      </c>
      <c r="F299" s="45">
        <f>IF(ISERROR(VLOOKUP(A299,[3]Hoja1!$A$1:$F$369,5,0)),0,VLOOKUP(A299,[3]Hoja1!$A$1:$F$369,5,0))</f>
        <v>0</v>
      </c>
      <c r="G299" s="102">
        <f>IF(ISERROR(VLOOKUP(A299,'CGN-2015-001'!A298:I5445,7,0)),0,VLOOKUP(A299,'CGN-2015-001'!A298:I5445,7,0))</f>
        <v>0</v>
      </c>
      <c r="H299" s="44"/>
      <c r="I299" s="46"/>
      <c r="J299" s="113">
        <f t="shared" si="20"/>
        <v>0</v>
      </c>
      <c r="K299" s="114">
        <f t="shared" si="21"/>
        <v>0</v>
      </c>
      <c r="L299" s="31">
        <f t="shared" si="22"/>
        <v>0</v>
      </c>
      <c r="M299" s="1">
        <f t="shared" si="23"/>
        <v>0</v>
      </c>
      <c r="N299" s="1">
        <f t="shared" si="24"/>
        <v>6</v>
      </c>
    </row>
    <row r="300" spans="1:14" ht="16.5" hidden="1" thickBot="1" x14ac:dyDescent="0.3">
      <c r="A300" s="26">
        <v>131127</v>
      </c>
      <c r="B300" s="42">
        <v>131127</v>
      </c>
      <c r="C300" s="43" t="s">
        <v>219</v>
      </c>
      <c r="D300" s="99">
        <f>IF(ISERROR(VLOOKUP(A300,'CGN-2015-001'!A299:I5446,4,0)),0,VLOOKUP(A300,'CGN-2015-001'!A299:I5446,4,0))</f>
        <v>0</v>
      </c>
      <c r="E300" s="45">
        <f>IF(ISERROR(VLOOKUP(A300,[3]Hoja1!$A$1:$F$369,4,0)),0,VLOOKUP(A300,[3]Hoja1!$A$1:$F$369,4,0))</f>
        <v>0</v>
      </c>
      <c r="F300" s="45">
        <f>IF(ISERROR(VLOOKUP(A300,[3]Hoja1!$A$1:$F$369,5,0)),0,VLOOKUP(A300,[3]Hoja1!$A$1:$F$369,5,0))</f>
        <v>0</v>
      </c>
      <c r="G300" s="102">
        <f>IF(ISERROR(VLOOKUP(A300,'CGN-2015-001'!A299:I5446,7,0)),0,VLOOKUP(A300,'CGN-2015-001'!A299:I5446,7,0))</f>
        <v>0</v>
      </c>
      <c r="H300" s="44"/>
      <c r="I300" s="46"/>
      <c r="J300" s="113">
        <f t="shared" si="20"/>
        <v>0</v>
      </c>
      <c r="K300" s="114">
        <f t="shared" si="21"/>
        <v>0</v>
      </c>
      <c r="L300" s="31">
        <f t="shared" si="22"/>
        <v>0</v>
      </c>
      <c r="M300" s="1">
        <f t="shared" si="23"/>
        <v>0</v>
      </c>
      <c r="N300" s="1">
        <f t="shared" si="24"/>
        <v>6</v>
      </c>
    </row>
    <row r="301" spans="1:14" ht="16.5" hidden="1" thickBot="1" x14ac:dyDescent="0.3">
      <c r="A301" s="26">
        <v>131128</v>
      </c>
      <c r="B301" s="42">
        <v>131128</v>
      </c>
      <c r="C301" s="43" t="s">
        <v>220</v>
      </c>
      <c r="D301" s="99">
        <f>IF(ISERROR(VLOOKUP(A301,'CGN-2015-001'!A300:I5447,4,0)),0,VLOOKUP(A301,'CGN-2015-001'!A300:I5447,4,0))</f>
        <v>0</v>
      </c>
      <c r="E301" s="45">
        <f>IF(ISERROR(VLOOKUP(A301,[3]Hoja1!$A$1:$F$369,4,0)),0,VLOOKUP(A301,[3]Hoja1!$A$1:$F$369,4,0))</f>
        <v>0</v>
      </c>
      <c r="F301" s="45">
        <f>IF(ISERROR(VLOOKUP(A301,[3]Hoja1!$A$1:$F$369,5,0)),0,VLOOKUP(A301,[3]Hoja1!$A$1:$F$369,5,0))</f>
        <v>0</v>
      </c>
      <c r="G301" s="102">
        <f>IF(ISERROR(VLOOKUP(A301,'CGN-2015-001'!A300:I5447,7,0)),0,VLOOKUP(A301,'CGN-2015-001'!A300:I5447,7,0))</f>
        <v>0</v>
      </c>
      <c r="H301" s="44"/>
      <c r="I301" s="46"/>
      <c r="J301" s="113">
        <f t="shared" si="20"/>
        <v>0</v>
      </c>
      <c r="K301" s="114">
        <f t="shared" si="21"/>
        <v>0</v>
      </c>
      <c r="L301" s="31">
        <f t="shared" si="22"/>
        <v>0</v>
      </c>
      <c r="M301" s="1">
        <f t="shared" si="23"/>
        <v>0</v>
      </c>
      <c r="N301" s="1">
        <f t="shared" si="24"/>
        <v>6</v>
      </c>
    </row>
    <row r="302" spans="1:14" ht="16.5" hidden="1" thickBot="1" x14ac:dyDescent="0.3">
      <c r="A302" s="26">
        <v>131129</v>
      </c>
      <c r="B302" s="42">
        <v>131129</v>
      </c>
      <c r="C302" s="43" t="s">
        <v>221</v>
      </c>
      <c r="D302" s="99">
        <f>IF(ISERROR(VLOOKUP(A302,'CGN-2015-001'!A301:I5448,4,0)),0,VLOOKUP(A302,'CGN-2015-001'!A301:I5448,4,0))</f>
        <v>0</v>
      </c>
      <c r="E302" s="45">
        <f>IF(ISERROR(VLOOKUP(A302,[3]Hoja1!$A$1:$F$369,4,0)),0,VLOOKUP(A302,[3]Hoja1!$A$1:$F$369,4,0))</f>
        <v>0</v>
      </c>
      <c r="F302" s="45">
        <f>IF(ISERROR(VLOOKUP(A302,[3]Hoja1!$A$1:$F$369,5,0)),0,VLOOKUP(A302,[3]Hoja1!$A$1:$F$369,5,0))</f>
        <v>0</v>
      </c>
      <c r="G302" s="102">
        <f>IF(ISERROR(VLOOKUP(A302,'CGN-2015-001'!A301:I5448,7,0)),0,VLOOKUP(A302,'CGN-2015-001'!A301:I5448,7,0))</f>
        <v>0</v>
      </c>
      <c r="H302" s="44"/>
      <c r="I302" s="46"/>
      <c r="J302" s="113">
        <f t="shared" si="20"/>
        <v>0</v>
      </c>
      <c r="K302" s="114">
        <f t="shared" si="21"/>
        <v>0</v>
      </c>
      <c r="L302" s="31">
        <f t="shared" si="22"/>
        <v>0</v>
      </c>
      <c r="M302" s="1">
        <f t="shared" si="23"/>
        <v>0</v>
      </c>
      <c r="N302" s="1">
        <f t="shared" si="24"/>
        <v>6</v>
      </c>
    </row>
    <row r="303" spans="1:14" ht="16.5" hidden="1" thickBot="1" x14ac:dyDescent="0.3">
      <c r="A303" s="26">
        <v>131130</v>
      </c>
      <c r="B303" s="42">
        <v>131130</v>
      </c>
      <c r="C303" s="43" t="s">
        <v>222</v>
      </c>
      <c r="D303" s="99">
        <f>IF(ISERROR(VLOOKUP(A303,'CGN-2015-001'!A302:I5449,4,0)),0,VLOOKUP(A303,'CGN-2015-001'!A302:I5449,4,0))</f>
        <v>0</v>
      </c>
      <c r="E303" s="45">
        <f>IF(ISERROR(VLOOKUP(A303,[3]Hoja1!$A$1:$F$369,4,0)),0,VLOOKUP(A303,[3]Hoja1!$A$1:$F$369,4,0))</f>
        <v>0</v>
      </c>
      <c r="F303" s="45">
        <f>IF(ISERROR(VLOOKUP(A303,[3]Hoja1!$A$1:$F$369,5,0)),0,VLOOKUP(A303,[3]Hoja1!$A$1:$F$369,5,0))</f>
        <v>0</v>
      </c>
      <c r="G303" s="102">
        <f>IF(ISERROR(VLOOKUP(A303,'CGN-2015-001'!A302:I5449,7,0)),0,VLOOKUP(A303,'CGN-2015-001'!A302:I5449,7,0))</f>
        <v>0</v>
      </c>
      <c r="H303" s="44"/>
      <c r="I303" s="46"/>
      <c r="J303" s="113">
        <f t="shared" si="20"/>
        <v>0</v>
      </c>
      <c r="K303" s="114">
        <f t="shared" si="21"/>
        <v>0</v>
      </c>
      <c r="L303" s="31">
        <f t="shared" si="22"/>
        <v>0</v>
      </c>
      <c r="M303" s="1">
        <f t="shared" si="23"/>
        <v>0</v>
      </c>
      <c r="N303" s="1">
        <f t="shared" si="24"/>
        <v>6</v>
      </c>
    </row>
    <row r="304" spans="1:14" ht="16.5" hidden="1" thickBot="1" x14ac:dyDescent="0.3">
      <c r="A304" s="26">
        <v>131135</v>
      </c>
      <c r="B304" s="42">
        <v>131135</v>
      </c>
      <c r="C304" s="43" t="s">
        <v>223</v>
      </c>
      <c r="D304" s="99">
        <f>IF(ISERROR(VLOOKUP(A304,'CGN-2015-001'!A303:I5450,4,0)),0,VLOOKUP(A304,'CGN-2015-001'!A303:I5450,4,0))</f>
        <v>0</v>
      </c>
      <c r="E304" s="45">
        <f>IF(ISERROR(VLOOKUP(A304,[3]Hoja1!$A$1:$F$369,4,0)),0,VLOOKUP(A304,[3]Hoja1!$A$1:$F$369,4,0))</f>
        <v>0</v>
      </c>
      <c r="F304" s="45">
        <f>IF(ISERROR(VLOOKUP(A304,[3]Hoja1!$A$1:$F$369,5,0)),0,VLOOKUP(A304,[3]Hoja1!$A$1:$F$369,5,0))</f>
        <v>0</v>
      </c>
      <c r="G304" s="102">
        <f>IF(ISERROR(VLOOKUP(A304,'CGN-2015-001'!A303:I5450,7,0)),0,VLOOKUP(A304,'CGN-2015-001'!A303:I5450,7,0))</f>
        <v>0</v>
      </c>
      <c r="H304" s="44"/>
      <c r="I304" s="46"/>
      <c r="J304" s="113">
        <f t="shared" si="20"/>
        <v>0</v>
      </c>
      <c r="K304" s="114">
        <f t="shared" si="21"/>
        <v>0</v>
      </c>
      <c r="L304" s="31">
        <f t="shared" si="22"/>
        <v>0</v>
      </c>
      <c r="M304" s="1">
        <f t="shared" si="23"/>
        <v>0</v>
      </c>
      <c r="N304" s="1">
        <f t="shared" si="24"/>
        <v>6</v>
      </c>
    </row>
    <row r="305" spans="1:14" ht="16.5" hidden="1" thickBot="1" x14ac:dyDescent="0.3">
      <c r="A305" s="26">
        <v>131136</v>
      </c>
      <c r="B305" s="42">
        <v>131136</v>
      </c>
      <c r="C305" s="43" t="s">
        <v>224</v>
      </c>
      <c r="D305" s="99">
        <f>IF(ISERROR(VLOOKUP(A305,'CGN-2015-001'!A304:I5451,4,0)),0,VLOOKUP(A305,'CGN-2015-001'!A304:I5451,4,0))</f>
        <v>0</v>
      </c>
      <c r="E305" s="45">
        <f>IF(ISERROR(VLOOKUP(A305,[3]Hoja1!$A$1:$F$369,4,0)),0,VLOOKUP(A305,[3]Hoja1!$A$1:$F$369,4,0))</f>
        <v>0</v>
      </c>
      <c r="F305" s="45">
        <f>IF(ISERROR(VLOOKUP(A305,[3]Hoja1!$A$1:$F$369,5,0)),0,VLOOKUP(A305,[3]Hoja1!$A$1:$F$369,5,0))</f>
        <v>0</v>
      </c>
      <c r="G305" s="102">
        <f>IF(ISERROR(VLOOKUP(A305,'CGN-2015-001'!A304:I5451,7,0)),0,VLOOKUP(A305,'CGN-2015-001'!A304:I5451,7,0))</f>
        <v>0</v>
      </c>
      <c r="H305" s="44"/>
      <c r="I305" s="46"/>
      <c r="J305" s="113">
        <f t="shared" si="20"/>
        <v>0</v>
      </c>
      <c r="K305" s="114">
        <f t="shared" si="21"/>
        <v>0</v>
      </c>
      <c r="L305" s="31">
        <f t="shared" si="22"/>
        <v>0</v>
      </c>
      <c r="M305" s="1">
        <f t="shared" si="23"/>
        <v>0</v>
      </c>
      <c r="N305" s="1">
        <f t="shared" si="24"/>
        <v>6</v>
      </c>
    </row>
    <row r="306" spans="1:14" ht="16.5" hidden="1" thickBot="1" x14ac:dyDescent="0.3">
      <c r="A306" s="26">
        <v>131137</v>
      </c>
      <c r="B306" s="42">
        <v>131137</v>
      </c>
      <c r="C306" s="43" t="s">
        <v>225</v>
      </c>
      <c r="D306" s="99">
        <f>IF(ISERROR(VLOOKUP(A306,'CGN-2015-001'!A305:I5452,4,0)),0,VLOOKUP(A306,'CGN-2015-001'!A305:I5452,4,0))</f>
        <v>0</v>
      </c>
      <c r="E306" s="45">
        <f>IF(ISERROR(VLOOKUP(A306,[3]Hoja1!$A$1:$F$369,4,0)),0,VLOOKUP(A306,[3]Hoja1!$A$1:$F$369,4,0))</f>
        <v>0</v>
      </c>
      <c r="F306" s="45">
        <f>IF(ISERROR(VLOOKUP(A306,[3]Hoja1!$A$1:$F$369,5,0)),0,VLOOKUP(A306,[3]Hoja1!$A$1:$F$369,5,0))</f>
        <v>0</v>
      </c>
      <c r="G306" s="102">
        <f>IF(ISERROR(VLOOKUP(A306,'CGN-2015-001'!A305:I5452,7,0)),0,VLOOKUP(A306,'CGN-2015-001'!A305:I5452,7,0))</f>
        <v>0</v>
      </c>
      <c r="H306" s="44"/>
      <c r="I306" s="46"/>
      <c r="J306" s="113">
        <f t="shared" si="20"/>
        <v>0</v>
      </c>
      <c r="K306" s="114">
        <f t="shared" si="21"/>
        <v>0</v>
      </c>
      <c r="L306" s="31">
        <f t="shared" si="22"/>
        <v>0</v>
      </c>
      <c r="M306" s="1">
        <f t="shared" si="23"/>
        <v>0</v>
      </c>
      <c r="N306" s="1">
        <f t="shared" si="24"/>
        <v>6</v>
      </c>
    </row>
    <row r="307" spans="1:14" ht="16.5" hidden="1" thickBot="1" x14ac:dyDescent="0.3">
      <c r="A307" s="26">
        <v>131138</v>
      </c>
      <c r="B307" s="42">
        <v>131138</v>
      </c>
      <c r="C307" s="43" t="s">
        <v>226</v>
      </c>
      <c r="D307" s="99">
        <f>IF(ISERROR(VLOOKUP(A307,'CGN-2015-001'!A306:I5453,4,0)),0,VLOOKUP(A307,'CGN-2015-001'!A306:I5453,4,0))</f>
        <v>0</v>
      </c>
      <c r="E307" s="45">
        <f>IF(ISERROR(VLOOKUP(A307,[3]Hoja1!$A$1:$F$369,4,0)),0,VLOOKUP(A307,[3]Hoja1!$A$1:$F$369,4,0))</f>
        <v>0</v>
      </c>
      <c r="F307" s="45">
        <f>IF(ISERROR(VLOOKUP(A307,[3]Hoja1!$A$1:$F$369,5,0)),0,VLOOKUP(A307,[3]Hoja1!$A$1:$F$369,5,0))</f>
        <v>0</v>
      </c>
      <c r="G307" s="102">
        <f>IF(ISERROR(VLOOKUP(A307,'CGN-2015-001'!A306:I5453,7,0)),0,VLOOKUP(A307,'CGN-2015-001'!A306:I5453,7,0))</f>
        <v>0</v>
      </c>
      <c r="H307" s="44"/>
      <c r="I307" s="46"/>
      <c r="J307" s="113">
        <f t="shared" si="20"/>
        <v>0</v>
      </c>
      <c r="K307" s="114">
        <f t="shared" si="21"/>
        <v>0</v>
      </c>
      <c r="L307" s="31">
        <f t="shared" si="22"/>
        <v>0</v>
      </c>
      <c r="M307" s="1">
        <f t="shared" si="23"/>
        <v>0</v>
      </c>
      <c r="N307" s="1">
        <f t="shared" si="24"/>
        <v>6</v>
      </c>
    </row>
    <row r="308" spans="1:14" ht="16.5" hidden="1" thickBot="1" x14ac:dyDescent="0.3">
      <c r="A308" s="26">
        <v>131139</v>
      </c>
      <c r="B308" s="42">
        <v>131139</v>
      </c>
      <c r="C308" s="43" t="s">
        <v>227</v>
      </c>
      <c r="D308" s="99">
        <f>IF(ISERROR(VLOOKUP(A308,'CGN-2015-001'!A307:I5454,4,0)),0,VLOOKUP(A308,'CGN-2015-001'!A307:I5454,4,0))</f>
        <v>0</v>
      </c>
      <c r="E308" s="45">
        <f>IF(ISERROR(VLOOKUP(A308,[3]Hoja1!$A$1:$F$369,4,0)),0,VLOOKUP(A308,[3]Hoja1!$A$1:$F$369,4,0))</f>
        <v>0</v>
      </c>
      <c r="F308" s="45">
        <f>IF(ISERROR(VLOOKUP(A308,[3]Hoja1!$A$1:$F$369,5,0)),0,VLOOKUP(A308,[3]Hoja1!$A$1:$F$369,5,0))</f>
        <v>0</v>
      </c>
      <c r="G308" s="102">
        <f>IF(ISERROR(VLOOKUP(A308,'CGN-2015-001'!A307:I5454,7,0)),0,VLOOKUP(A308,'CGN-2015-001'!A307:I5454,7,0))</f>
        <v>0</v>
      </c>
      <c r="H308" s="44"/>
      <c r="I308" s="46"/>
      <c r="J308" s="113">
        <f t="shared" si="20"/>
        <v>0</v>
      </c>
      <c r="K308" s="114">
        <f t="shared" si="21"/>
        <v>0</v>
      </c>
      <c r="L308" s="31">
        <f t="shared" si="22"/>
        <v>0</v>
      </c>
      <c r="M308" s="1">
        <f t="shared" si="23"/>
        <v>0</v>
      </c>
      <c r="N308" s="1">
        <f t="shared" si="24"/>
        <v>6</v>
      </c>
    </row>
    <row r="309" spans="1:14" ht="16.5" hidden="1" thickBot="1" x14ac:dyDescent="0.3">
      <c r="A309" s="26">
        <v>131141</v>
      </c>
      <c r="B309" s="42">
        <v>131141</v>
      </c>
      <c r="C309" s="43" t="s">
        <v>228</v>
      </c>
      <c r="D309" s="99">
        <f>IF(ISERROR(VLOOKUP(A309,'CGN-2015-001'!A308:I5455,4,0)),0,VLOOKUP(A309,'CGN-2015-001'!A308:I5455,4,0))</f>
        <v>0</v>
      </c>
      <c r="E309" s="45">
        <f>IF(ISERROR(VLOOKUP(A309,[3]Hoja1!$A$1:$F$369,4,0)),0,VLOOKUP(A309,[3]Hoja1!$A$1:$F$369,4,0))</f>
        <v>0</v>
      </c>
      <c r="F309" s="45">
        <f>IF(ISERROR(VLOOKUP(A309,[3]Hoja1!$A$1:$F$369,5,0)),0,VLOOKUP(A309,[3]Hoja1!$A$1:$F$369,5,0))</f>
        <v>0</v>
      </c>
      <c r="G309" s="102">
        <f>IF(ISERROR(VLOOKUP(A309,'CGN-2015-001'!A308:I5455,7,0)),0,VLOOKUP(A309,'CGN-2015-001'!A308:I5455,7,0))</f>
        <v>0</v>
      </c>
      <c r="H309" s="44"/>
      <c r="I309" s="46"/>
      <c r="J309" s="113">
        <f t="shared" si="20"/>
        <v>0</v>
      </c>
      <c r="K309" s="114">
        <f t="shared" si="21"/>
        <v>0</v>
      </c>
      <c r="L309" s="31">
        <f t="shared" si="22"/>
        <v>0</v>
      </c>
      <c r="M309" s="1">
        <f t="shared" si="23"/>
        <v>0</v>
      </c>
      <c r="N309" s="1">
        <f t="shared" si="24"/>
        <v>6</v>
      </c>
    </row>
    <row r="310" spans="1:14" ht="16.5" hidden="1" thickBot="1" x14ac:dyDescent="0.3">
      <c r="A310" s="26">
        <v>131142</v>
      </c>
      <c r="B310" s="120">
        <v>131142</v>
      </c>
      <c r="C310" s="121" t="s">
        <v>229</v>
      </c>
      <c r="D310" s="99">
        <f>IF(ISERROR(VLOOKUP(A310,'CGN-2015-001'!A309:I5456,4,0)),0,VLOOKUP(A310,'CGN-2015-001'!A309:I5456,4,0))</f>
        <v>0</v>
      </c>
      <c r="E310" s="45">
        <f>IF(ISERROR(VLOOKUP(A310,[3]Hoja1!$A$1:$F$369,4,0)),0,VLOOKUP(A310,[3]Hoja1!$A$1:$F$369,4,0))</f>
        <v>0</v>
      </c>
      <c r="F310" s="45">
        <f>IF(ISERROR(VLOOKUP(A310,[3]Hoja1!$A$1:$F$369,5,0)),0,VLOOKUP(A310,[3]Hoja1!$A$1:$F$369,5,0))</f>
        <v>0</v>
      </c>
      <c r="G310" s="102">
        <f>IF(ISERROR(VLOOKUP(A310,'CGN-2015-001'!A309:I5456,7,0)),0,VLOOKUP(A310,'CGN-2015-001'!A309:I5456,7,0))</f>
        <v>0</v>
      </c>
      <c r="H310" s="44"/>
      <c r="I310" s="46"/>
      <c r="J310" s="113">
        <f t="shared" si="20"/>
        <v>0</v>
      </c>
      <c r="K310" s="114">
        <f t="shared" si="21"/>
        <v>0</v>
      </c>
      <c r="L310" s="31">
        <f t="shared" si="22"/>
        <v>0</v>
      </c>
      <c r="M310" s="1">
        <f t="shared" si="23"/>
        <v>0</v>
      </c>
      <c r="N310" s="1">
        <f t="shared" si="24"/>
        <v>6</v>
      </c>
    </row>
    <row r="311" spans="1:14" ht="15.75" customHeight="1" thickBot="1" x14ac:dyDescent="0.25">
      <c r="A311" s="26">
        <v>131190</v>
      </c>
      <c r="B311" s="558">
        <v>131190</v>
      </c>
      <c r="C311" s="559" t="s">
        <v>230</v>
      </c>
      <c r="D311" s="560">
        <f>IF(ISERROR(VLOOKUP(A311,'CGN-2015-001'!A310:I5457,4,0)),0,VLOOKUP(A311,'CGN-2015-001'!A310:I5457,4,0))</f>
        <v>2123330941</v>
      </c>
      <c r="E311" s="561">
        <f>IF(ISERROR(VLOOKUP(A311,[3]Hoja1!$A$1:$F$369,4,0)),0,VLOOKUP(A311,[3]Hoja1!$A$1:$F$369,4,0))</f>
        <v>0</v>
      </c>
      <c r="F311" s="562">
        <f>IF(ISERROR(VLOOKUP(A311,[3]Hoja1!$A$1:$F$369,5,0)),0,VLOOKUP(A311,[3]Hoja1!$A$1:$F$369,5,0))</f>
        <v>0</v>
      </c>
      <c r="G311" s="563">
        <f>IF(ISERROR(VLOOKUP(A311,'CGN-2015-001'!A310:I5457,7,0)),0,VLOOKUP(A311,'CGN-2015-001'!A310:I5457,7,0))</f>
        <v>2134798170.9400001</v>
      </c>
      <c r="H311" s="115">
        <f>+G311</f>
        <v>2134798170.9400001</v>
      </c>
      <c r="I311" s="562">
        <v>0</v>
      </c>
      <c r="J311" s="564">
        <f t="shared" si="20"/>
        <v>-11467229.940000057</v>
      </c>
      <c r="K311" s="565">
        <f t="shared" si="21"/>
        <v>-5.3715756815319038E-3</v>
      </c>
      <c r="L311" s="31">
        <f t="shared" si="22"/>
        <v>0</v>
      </c>
      <c r="M311" s="1">
        <f t="shared" si="23"/>
        <v>1</v>
      </c>
      <c r="N311" s="1">
        <f t="shared" si="24"/>
        <v>6</v>
      </c>
    </row>
    <row r="312" spans="1:14" ht="16.5" hidden="1" thickBot="1" x14ac:dyDescent="0.3">
      <c r="A312" s="26">
        <v>1312</v>
      </c>
      <c r="B312" s="118">
        <v>131200</v>
      </c>
      <c r="C312" s="119" t="s">
        <v>231</v>
      </c>
      <c r="D312" s="99">
        <f>IF(ISERROR(VLOOKUP(A312,'CGN-2015-001'!A311:I5458,4,0)),0,VLOOKUP(A312,'CGN-2015-001'!A311:I5458,4,0))</f>
        <v>0</v>
      </c>
      <c r="E312" s="40">
        <f>IF(ISERROR(VLOOKUP(A312,[3]Hoja1!$A$1:$F$369,4,0)),0,VLOOKUP(A312,[3]Hoja1!$A$1:$F$369,4,0))</f>
        <v>0</v>
      </c>
      <c r="F312" s="40">
        <f>IF(ISERROR(VLOOKUP(A312,[3]Hoja1!$A$1:$F$369,5,0)),0,VLOOKUP(A312,[3]Hoja1!$A$1:$F$369,5,0))</f>
        <v>0</v>
      </c>
      <c r="G312" s="102">
        <f>IF(ISERROR(VLOOKUP(A312,'CGN-2015-001'!A311:I5458,7,0)),0,VLOOKUP(A312,'CGN-2015-001'!A311:I5458,7,0))</f>
        <v>0</v>
      </c>
      <c r="H312" s="50"/>
      <c r="I312" s="51"/>
      <c r="J312" s="113">
        <f t="shared" si="20"/>
        <v>0</v>
      </c>
      <c r="K312" s="114">
        <f t="shared" si="21"/>
        <v>0</v>
      </c>
      <c r="L312" s="31">
        <f t="shared" si="22"/>
        <v>0</v>
      </c>
      <c r="M312" s="1">
        <f t="shared" si="23"/>
        <v>0</v>
      </c>
      <c r="N312" s="1">
        <f t="shared" si="24"/>
        <v>4</v>
      </c>
    </row>
    <row r="313" spans="1:14" ht="16.5" hidden="1" thickBot="1" x14ac:dyDescent="0.3">
      <c r="A313" s="26">
        <v>131201</v>
      </c>
      <c r="B313" s="42">
        <v>131201</v>
      </c>
      <c r="C313" s="43" t="s">
        <v>232</v>
      </c>
      <c r="D313" s="99">
        <f>IF(ISERROR(VLOOKUP(A313,'CGN-2015-001'!A312:I5459,4,0)),0,VLOOKUP(A313,'CGN-2015-001'!A312:I5459,4,0))</f>
        <v>0</v>
      </c>
      <c r="E313" s="45">
        <f>IF(ISERROR(VLOOKUP(A313,[3]Hoja1!$A$1:$F$369,4,0)),0,VLOOKUP(A313,[3]Hoja1!$A$1:$F$369,4,0))</f>
        <v>0</v>
      </c>
      <c r="F313" s="45">
        <f>IF(ISERROR(VLOOKUP(A313,[3]Hoja1!$A$1:$F$369,5,0)),0,VLOOKUP(A313,[3]Hoja1!$A$1:$F$369,5,0))</f>
        <v>0</v>
      </c>
      <c r="G313" s="102">
        <f>IF(ISERROR(VLOOKUP(A313,'CGN-2015-001'!A312:I5459,7,0)),0,VLOOKUP(A313,'CGN-2015-001'!A312:I5459,7,0))</f>
        <v>0</v>
      </c>
      <c r="H313" s="44"/>
      <c r="I313" s="46"/>
      <c r="J313" s="113">
        <f t="shared" si="20"/>
        <v>0</v>
      </c>
      <c r="K313" s="114">
        <f t="shared" si="21"/>
        <v>0</v>
      </c>
      <c r="L313" s="31">
        <f t="shared" si="22"/>
        <v>0</v>
      </c>
      <c r="M313" s="1">
        <f t="shared" si="23"/>
        <v>0</v>
      </c>
      <c r="N313" s="1">
        <f t="shared" si="24"/>
        <v>6</v>
      </c>
    </row>
    <row r="314" spans="1:14" ht="16.5" hidden="1" thickBot="1" x14ac:dyDescent="0.3">
      <c r="A314" s="26">
        <v>131202</v>
      </c>
      <c r="B314" s="42">
        <v>131202</v>
      </c>
      <c r="C314" s="43" t="s">
        <v>233</v>
      </c>
      <c r="D314" s="99">
        <f>IF(ISERROR(VLOOKUP(A314,'CGN-2015-001'!A313:I5460,4,0)),0,VLOOKUP(A314,'CGN-2015-001'!A313:I5460,4,0))</f>
        <v>0</v>
      </c>
      <c r="E314" s="45">
        <f>IF(ISERROR(VLOOKUP(A314,[3]Hoja1!$A$1:$F$369,4,0)),0,VLOOKUP(A314,[3]Hoja1!$A$1:$F$369,4,0))</f>
        <v>0</v>
      </c>
      <c r="F314" s="45">
        <f>IF(ISERROR(VLOOKUP(A314,[3]Hoja1!$A$1:$F$369,5,0)),0,VLOOKUP(A314,[3]Hoja1!$A$1:$F$369,5,0))</f>
        <v>0</v>
      </c>
      <c r="G314" s="102">
        <f>IF(ISERROR(VLOOKUP(A314,'CGN-2015-001'!A313:I5460,7,0)),0,VLOOKUP(A314,'CGN-2015-001'!A313:I5460,7,0))</f>
        <v>0</v>
      </c>
      <c r="H314" s="44"/>
      <c r="I314" s="46"/>
      <c r="J314" s="113">
        <f t="shared" si="20"/>
        <v>0</v>
      </c>
      <c r="K314" s="114">
        <f t="shared" si="21"/>
        <v>0</v>
      </c>
      <c r="L314" s="31">
        <f t="shared" si="22"/>
        <v>0</v>
      </c>
      <c r="M314" s="1">
        <f t="shared" si="23"/>
        <v>0</v>
      </c>
      <c r="N314" s="1">
        <f t="shared" si="24"/>
        <v>6</v>
      </c>
    </row>
    <row r="315" spans="1:14" ht="16.5" hidden="1" thickBot="1" x14ac:dyDescent="0.3">
      <c r="A315" s="26">
        <v>131203</v>
      </c>
      <c r="B315" s="42">
        <v>131203</v>
      </c>
      <c r="C315" s="43" t="s">
        <v>234</v>
      </c>
      <c r="D315" s="99">
        <f>IF(ISERROR(VLOOKUP(A315,'CGN-2015-001'!A314:I5461,4,0)),0,VLOOKUP(A315,'CGN-2015-001'!A314:I5461,4,0))</f>
        <v>0</v>
      </c>
      <c r="E315" s="45">
        <f>IF(ISERROR(VLOOKUP(A315,[3]Hoja1!$A$1:$F$369,4,0)),0,VLOOKUP(A315,[3]Hoja1!$A$1:$F$369,4,0))</f>
        <v>0</v>
      </c>
      <c r="F315" s="45">
        <f>IF(ISERROR(VLOOKUP(A315,[3]Hoja1!$A$1:$F$369,5,0)),0,VLOOKUP(A315,[3]Hoja1!$A$1:$F$369,5,0))</f>
        <v>0</v>
      </c>
      <c r="G315" s="102">
        <f>IF(ISERROR(VLOOKUP(A315,'CGN-2015-001'!A314:I5461,7,0)),0,VLOOKUP(A315,'CGN-2015-001'!A314:I5461,7,0))</f>
        <v>0</v>
      </c>
      <c r="H315" s="44"/>
      <c r="I315" s="46"/>
      <c r="J315" s="113">
        <f t="shared" si="20"/>
        <v>0</v>
      </c>
      <c r="K315" s="114">
        <f t="shared" si="21"/>
        <v>0</v>
      </c>
      <c r="L315" s="31">
        <f t="shared" si="22"/>
        <v>0</v>
      </c>
      <c r="M315" s="1">
        <f t="shared" si="23"/>
        <v>0</v>
      </c>
      <c r="N315" s="1">
        <f t="shared" si="24"/>
        <v>6</v>
      </c>
    </row>
    <row r="316" spans="1:14" ht="16.5" hidden="1" thickBot="1" x14ac:dyDescent="0.3">
      <c r="A316" s="26">
        <v>131204</v>
      </c>
      <c r="B316" s="42">
        <v>131204</v>
      </c>
      <c r="C316" s="43" t="s">
        <v>235</v>
      </c>
      <c r="D316" s="99">
        <f>IF(ISERROR(VLOOKUP(A316,'CGN-2015-001'!A315:I5462,4,0)),0,VLOOKUP(A316,'CGN-2015-001'!A315:I5462,4,0))</f>
        <v>0</v>
      </c>
      <c r="E316" s="45">
        <f>IF(ISERROR(VLOOKUP(A316,[3]Hoja1!$A$1:$F$369,4,0)),0,VLOOKUP(A316,[3]Hoja1!$A$1:$F$369,4,0))</f>
        <v>0</v>
      </c>
      <c r="F316" s="45">
        <f>IF(ISERROR(VLOOKUP(A316,[3]Hoja1!$A$1:$F$369,5,0)),0,VLOOKUP(A316,[3]Hoja1!$A$1:$F$369,5,0))</f>
        <v>0</v>
      </c>
      <c r="G316" s="102">
        <f>IF(ISERROR(VLOOKUP(A316,'CGN-2015-001'!A315:I5462,7,0)),0,VLOOKUP(A316,'CGN-2015-001'!A315:I5462,7,0))</f>
        <v>0</v>
      </c>
      <c r="H316" s="44"/>
      <c r="I316" s="46"/>
      <c r="J316" s="113">
        <f t="shared" si="20"/>
        <v>0</v>
      </c>
      <c r="K316" s="114">
        <f t="shared" si="21"/>
        <v>0</v>
      </c>
      <c r="L316" s="31">
        <f t="shared" si="22"/>
        <v>0</v>
      </c>
      <c r="M316" s="1">
        <f t="shared" si="23"/>
        <v>0</v>
      </c>
      <c r="N316" s="1">
        <f t="shared" si="24"/>
        <v>6</v>
      </c>
    </row>
    <row r="317" spans="1:14" ht="16.5" hidden="1" thickBot="1" x14ac:dyDescent="0.3">
      <c r="A317" s="26">
        <v>1313</v>
      </c>
      <c r="B317" s="48">
        <v>131300</v>
      </c>
      <c r="C317" s="49" t="s">
        <v>236</v>
      </c>
      <c r="D317" s="99">
        <f>IF(ISERROR(VLOOKUP(A317,'CGN-2015-001'!A316:I5463,4,0)),0,VLOOKUP(A317,'CGN-2015-001'!A316:I5463,4,0))</f>
        <v>0</v>
      </c>
      <c r="E317" s="40">
        <f>IF(ISERROR(VLOOKUP(A317,[3]Hoja1!$A$1:$F$369,4,0)),0,VLOOKUP(A317,[3]Hoja1!$A$1:$F$369,4,0))</f>
        <v>0</v>
      </c>
      <c r="F317" s="40">
        <f>IF(ISERROR(VLOOKUP(A317,[3]Hoja1!$A$1:$F$369,5,0)),0,VLOOKUP(A317,[3]Hoja1!$A$1:$F$369,5,0))</f>
        <v>0</v>
      </c>
      <c r="G317" s="102">
        <f>IF(ISERROR(VLOOKUP(A317,'CGN-2015-001'!A316:I5463,7,0)),0,VLOOKUP(A317,'CGN-2015-001'!A316:I5463,7,0))</f>
        <v>0</v>
      </c>
      <c r="H317" s="50"/>
      <c r="I317" s="51"/>
      <c r="J317" s="113">
        <f t="shared" si="20"/>
        <v>0</v>
      </c>
      <c r="K317" s="114">
        <f t="shared" si="21"/>
        <v>0</v>
      </c>
      <c r="L317" s="31">
        <f t="shared" si="22"/>
        <v>0</v>
      </c>
      <c r="M317" s="1">
        <f t="shared" si="23"/>
        <v>0</v>
      </c>
      <c r="N317" s="1">
        <f t="shared" si="24"/>
        <v>4</v>
      </c>
    </row>
    <row r="318" spans="1:14" ht="16.5" hidden="1" thickBot="1" x14ac:dyDescent="0.3">
      <c r="A318" s="26">
        <v>131301</v>
      </c>
      <c r="B318" s="42">
        <v>131301</v>
      </c>
      <c r="C318" s="43" t="s">
        <v>237</v>
      </c>
      <c r="D318" s="99">
        <f>IF(ISERROR(VLOOKUP(A318,'CGN-2015-001'!A317:I5464,4,0)),0,VLOOKUP(A318,'CGN-2015-001'!A317:I5464,4,0))</f>
        <v>0</v>
      </c>
      <c r="E318" s="45">
        <f>IF(ISERROR(VLOOKUP(A318,[3]Hoja1!$A$1:$F$369,4,0)),0,VLOOKUP(A318,[3]Hoja1!$A$1:$F$369,4,0))</f>
        <v>0</v>
      </c>
      <c r="F318" s="45">
        <f>IF(ISERROR(VLOOKUP(A318,[3]Hoja1!$A$1:$F$369,5,0)),0,VLOOKUP(A318,[3]Hoja1!$A$1:$F$369,5,0))</f>
        <v>0</v>
      </c>
      <c r="G318" s="102">
        <f>IF(ISERROR(VLOOKUP(A318,'CGN-2015-001'!A317:I5464,7,0)),0,VLOOKUP(A318,'CGN-2015-001'!A317:I5464,7,0))</f>
        <v>0</v>
      </c>
      <c r="H318" s="44"/>
      <c r="I318" s="46"/>
      <c r="J318" s="113">
        <f t="shared" si="20"/>
        <v>0</v>
      </c>
      <c r="K318" s="114">
        <f t="shared" si="21"/>
        <v>0</v>
      </c>
      <c r="L318" s="31">
        <f t="shared" si="22"/>
        <v>0</v>
      </c>
      <c r="M318" s="1">
        <f t="shared" si="23"/>
        <v>0</v>
      </c>
      <c r="N318" s="1">
        <f t="shared" si="24"/>
        <v>6</v>
      </c>
    </row>
    <row r="319" spans="1:14" ht="16.5" hidden="1" thickBot="1" x14ac:dyDescent="0.3">
      <c r="A319" s="26">
        <v>131302</v>
      </c>
      <c r="B319" s="42">
        <v>131302</v>
      </c>
      <c r="C319" s="43" t="s">
        <v>238</v>
      </c>
      <c r="D319" s="99">
        <f>IF(ISERROR(VLOOKUP(A319,'CGN-2015-001'!A318:I5465,4,0)),0,VLOOKUP(A319,'CGN-2015-001'!A318:I5465,4,0))</f>
        <v>0</v>
      </c>
      <c r="E319" s="45">
        <f>IF(ISERROR(VLOOKUP(A319,[3]Hoja1!$A$1:$F$369,4,0)),0,VLOOKUP(A319,[3]Hoja1!$A$1:$F$369,4,0))</f>
        <v>0</v>
      </c>
      <c r="F319" s="45">
        <f>IF(ISERROR(VLOOKUP(A319,[3]Hoja1!$A$1:$F$369,5,0)),0,VLOOKUP(A319,[3]Hoja1!$A$1:$F$369,5,0))</f>
        <v>0</v>
      </c>
      <c r="G319" s="102">
        <f>IF(ISERROR(VLOOKUP(A319,'CGN-2015-001'!A318:I5465,7,0)),0,VLOOKUP(A319,'CGN-2015-001'!A318:I5465,7,0))</f>
        <v>0</v>
      </c>
      <c r="H319" s="44"/>
      <c r="I319" s="46"/>
      <c r="J319" s="113">
        <f t="shared" si="20"/>
        <v>0</v>
      </c>
      <c r="K319" s="114">
        <f t="shared" si="21"/>
        <v>0</v>
      </c>
      <c r="L319" s="31">
        <f t="shared" si="22"/>
        <v>0</v>
      </c>
      <c r="M319" s="1">
        <f t="shared" si="23"/>
        <v>0</v>
      </c>
      <c r="N319" s="1">
        <f t="shared" si="24"/>
        <v>6</v>
      </c>
    </row>
    <row r="320" spans="1:14" ht="16.5" hidden="1" thickBot="1" x14ac:dyDescent="0.3">
      <c r="A320" s="26">
        <v>131303</v>
      </c>
      <c r="B320" s="42">
        <v>131303</v>
      </c>
      <c r="C320" s="43" t="s">
        <v>239</v>
      </c>
      <c r="D320" s="99">
        <f>IF(ISERROR(VLOOKUP(A320,'CGN-2015-001'!A319:I5466,4,0)),0,VLOOKUP(A320,'CGN-2015-001'!A319:I5466,4,0))</f>
        <v>0</v>
      </c>
      <c r="E320" s="45">
        <f>IF(ISERROR(VLOOKUP(A320,[3]Hoja1!$A$1:$F$369,4,0)),0,VLOOKUP(A320,[3]Hoja1!$A$1:$F$369,4,0))</f>
        <v>0</v>
      </c>
      <c r="F320" s="45">
        <f>IF(ISERROR(VLOOKUP(A320,[3]Hoja1!$A$1:$F$369,5,0)),0,VLOOKUP(A320,[3]Hoja1!$A$1:$F$369,5,0))</f>
        <v>0</v>
      </c>
      <c r="G320" s="102">
        <f>IF(ISERROR(VLOOKUP(A320,'CGN-2015-001'!A319:I5466,7,0)),0,VLOOKUP(A320,'CGN-2015-001'!A319:I5466,7,0))</f>
        <v>0</v>
      </c>
      <c r="H320" s="44"/>
      <c r="I320" s="46"/>
      <c r="J320" s="113">
        <f t="shared" si="20"/>
        <v>0</v>
      </c>
      <c r="K320" s="114">
        <f t="shared" si="21"/>
        <v>0</v>
      </c>
      <c r="L320" s="31">
        <f t="shared" si="22"/>
        <v>0</v>
      </c>
      <c r="M320" s="1">
        <f t="shared" si="23"/>
        <v>0</v>
      </c>
      <c r="N320" s="1">
        <f t="shared" si="24"/>
        <v>6</v>
      </c>
    </row>
    <row r="321" spans="1:14" ht="16.5" hidden="1" thickBot="1" x14ac:dyDescent="0.3">
      <c r="A321" s="26">
        <v>131304</v>
      </c>
      <c r="B321" s="42">
        <v>131304</v>
      </c>
      <c r="C321" s="43" t="s">
        <v>240</v>
      </c>
      <c r="D321" s="99">
        <f>IF(ISERROR(VLOOKUP(A321,'CGN-2015-001'!A320:I5467,4,0)),0,VLOOKUP(A321,'CGN-2015-001'!A320:I5467,4,0))</f>
        <v>0</v>
      </c>
      <c r="E321" s="45">
        <f>IF(ISERROR(VLOOKUP(A321,[3]Hoja1!$A$1:$F$369,4,0)),0,VLOOKUP(A321,[3]Hoja1!$A$1:$F$369,4,0))</f>
        <v>0</v>
      </c>
      <c r="F321" s="45">
        <f>IF(ISERROR(VLOOKUP(A321,[3]Hoja1!$A$1:$F$369,5,0)),0,VLOOKUP(A321,[3]Hoja1!$A$1:$F$369,5,0))</f>
        <v>0</v>
      </c>
      <c r="G321" s="102">
        <f>IF(ISERROR(VLOOKUP(A321,'CGN-2015-001'!A320:I5467,7,0)),0,VLOOKUP(A321,'CGN-2015-001'!A320:I5467,7,0))</f>
        <v>0</v>
      </c>
      <c r="H321" s="44"/>
      <c r="I321" s="46"/>
      <c r="J321" s="113">
        <f t="shared" si="20"/>
        <v>0</v>
      </c>
      <c r="K321" s="114">
        <f t="shared" si="21"/>
        <v>0</v>
      </c>
      <c r="L321" s="31">
        <f t="shared" si="22"/>
        <v>0</v>
      </c>
      <c r="M321" s="1">
        <f t="shared" si="23"/>
        <v>0</v>
      </c>
      <c r="N321" s="1">
        <f t="shared" si="24"/>
        <v>6</v>
      </c>
    </row>
    <row r="322" spans="1:14" ht="16.5" hidden="1" thickBot="1" x14ac:dyDescent="0.3">
      <c r="A322" s="26">
        <v>131390</v>
      </c>
      <c r="B322" s="42">
        <v>131390</v>
      </c>
      <c r="C322" s="43" t="s">
        <v>241</v>
      </c>
      <c r="D322" s="99">
        <f>IF(ISERROR(VLOOKUP(A322,'CGN-2015-001'!A321:I5468,4,0)),0,VLOOKUP(A322,'CGN-2015-001'!A321:I5468,4,0))</f>
        <v>0</v>
      </c>
      <c r="E322" s="45">
        <f>IF(ISERROR(VLOOKUP(A322,[3]Hoja1!$A$1:$F$369,4,0)),0,VLOOKUP(A322,[3]Hoja1!$A$1:$F$369,4,0))</f>
        <v>0</v>
      </c>
      <c r="F322" s="45">
        <f>IF(ISERROR(VLOOKUP(A322,[3]Hoja1!$A$1:$F$369,5,0)),0,VLOOKUP(A322,[3]Hoja1!$A$1:$F$369,5,0))</f>
        <v>0</v>
      </c>
      <c r="G322" s="102">
        <f>IF(ISERROR(VLOOKUP(A322,'CGN-2015-001'!A321:I5468,7,0)),0,VLOOKUP(A322,'CGN-2015-001'!A321:I5468,7,0))</f>
        <v>0</v>
      </c>
      <c r="H322" s="44"/>
      <c r="I322" s="46"/>
      <c r="J322" s="113">
        <f t="shared" si="20"/>
        <v>0</v>
      </c>
      <c r="K322" s="114">
        <f t="shared" si="21"/>
        <v>0</v>
      </c>
      <c r="L322" s="31">
        <f t="shared" si="22"/>
        <v>0</v>
      </c>
      <c r="M322" s="1">
        <f t="shared" si="23"/>
        <v>0</v>
      </c>
      <c r="N322" s="1">
        <f t="shared" si="24"/>
        <v>6</v>
      </c>
    </row>
    <row r="323" spans="1:14" ht="16.5" hidden="1" thickBot="1" x14ac:dyDescent="0.3">
      <c r="A323" s="26">
        <v>1314</v>
      </c>
      <c r="B323" s="48">
        <v>131400</v>
      </c>
      <c r="C323" s="49" t="s">
        <v>242</v>
      </c>
      <c r="D323" s="99">
        <f>IF(ISERROR(VLOOKUP(A323,'CGN-2015-001'!A322:I5469,4,0)),0,VLOOKUP(A323,'CGN-2015-001'!A322:I5469,4,0))</f>
        <v>0</v>
      </c>
      <c r="E323" s="40">
        <f>IF(ISERROR(VLOOKUP(A323,[3]Hoja1!$A$1:$F$369,4,0)),0,VLOOKUP(A323,[3]Hoja1!$A$1:$F$369,4,0))</f>
        <v>0</v>
      </c>
      <c r="F323" s="40">
        <f>IF(ISERROR(VLOOKUP(A323,[3]Hoja1!$A$1:$F$369,5,0)),0,VLOOKUP(A323,[3]Hoja1!$A$1:$F$369,5,0))</f>
        <v>0</v>
      </c>
      <c r="G323" s="102">
        <f>IF(ISERROR(VLOOKUP(A323,'CGN-2015-001'!A322:I5469,7,0)),0,VLOOKUP(A323,'CGN-2015-001'!A322:I5469,7,0))</f>
        <v>0</v>
      </c>
      <c r="H323" s="50"/>
      <c r="I323" s="51"/>
      <c r="J323" s="113">
        <f t="shared" si="20"/>
        <v>0</v>
      </c>
      <c r="K323" s="114">
        <f t="shared" si="21"/>
        <v>0</v>
      </c>
      <c r="L323" s="31">
        <f t="shared" si="22"/>
        <v>0</v>
      </c>
      <c r="M323" s="1">
        <f t="shared" si="23"/>
        <v>0</v>
      </c>
      <c r="N323" s="1">
        <f t="shared" si="24"/>
        <v>4</v>
      </c>
    </row>
    <row r="324" spans="1:14" ht="16.5" hidden="1" thickBot="1" x14ac:dyDescent="0.3">
      <c r="A324" s="26">
        <v>131401</v>
      </c>
      <c r="B324" s="42">
        <v>131401</v>
      </c>
      <c r="C324" s="43" t="s">
        <v>243</v>
      </c>
      <c r="D324" s="99">
        <f>IF(ISERROR(VLOOKUP(A324,'CGN-2015-001'!A323:I5470,4,0)),0,VLOOKUP(A324,'CGN-2015-001'!A323:I5470,4,0))</f>
        <v>0</v>
      </c>
      <c r="E324" s="45">
        <f>IF(ISERROR(VLOOKUP(A324,[3]Hoja1!$A$1:$F$369,4,0)),0,VLOOKUP(A324,[3]Hoja1!$A$1:$F$369,4,0))</f>
        <v>0</v>
      </c>
      <c r="F324" s="45">
        <f>IF(ISERROR(VLOOKUP(A324,[3]Hoja1!$A$1:$F$369,5,0)),0,VLOOKUP(A324,[3]Hoja1!$A$1:$F$369,5,0))</f>
        <v>0</v>
      </c>
      <c r="G324" s="102">
        <f>IF(ISERROR(VLOOKUP(A324,'CGN-2015-001'!A323:I5470,7,0)),0,VLOOKUP(A324,'CGN-2015-001'!A323:I5470,7,0))</f>
        <v>0</v>
      </c>
      <c r="H324" s="44"/>
      <c r="I324" s="46"/>
      <c r="J324" s="113">
        <f t="shared" si="20"/>
        <v>0</v>
      </c>
      <c r="K324" s="114">
        <f t="shared" si="21"/>
        <v>0</v>
      </c>
      <c r="L324" s="31">
        <f t="shared" si="22"/>
        <v>0</v>
      </c>
      <c r="M324" s="1">
        <f t="shared" si="23"/>
        <v>0</v>
      </c>
      <c r="N324" s="1">
        <f t="shared" si="24"/>
        <v>6</v>
      </c>
    </row>
    <row r="325" spans="1:14" ht="16.5" hidden="1" thickBot="1" x14ac:dyDescent="0.3">
      <c r="A325" s="26">
        <v>131402</v>
      </c>
      <c r="B325" s="42">
        <v>131402</v>
      </c>
      <c r="C325" s="43" t="s">
        <v>244</v>
      </c>
      <c r="D325" s="99">
        <f>IF(ISERROR(VLOOKUP(A325,'CGN-2015-001'!A324:I5471,4,0)),0,VLOOKUP(A325,'CGN-2015-001'!A324:I5471,4,0))</f>
        <v>0</v>
      </c>
      <c r="E325" s="45">
        <f>IF(ISERROR(VLOOKUP(A325,[3]Hoja1!$A$1:$F$369,4,0)),0,VLOOKUP(A325,[3]Hoja1!$A$1:$F$369,4,0))</f>
        <v>0</v>
      </c>
      <c r="F325" s="45">
        <f>IF(ISERROR(VLOOKUP(A325,[3]Hoja1!$A$1:$F$369,5,0)),0,VLOOKUP(A325,[3]Hoja1!$A$1:$F$369,5,0))</f>
        <v>0</v>
      </c>
      <c r="G325" s="102">
        <f>IF(ISERROR(VLOOKUP(A325,'CGN-2015-001'!A324:I5471,7,0)),0,VLOOKUP(A325,'CGN-2015-001'!A324:I5471,7,0))</f>
        <v>0</v>
      </c>
      <c r="H325" s="44"/>
      <c r="I325" s="46"/>
      <c r="J325" s="113">
        <f t="shared" si="20"/>
        <v>0</v>
      </c>
      <c r="K325" s="114">
        <f t="shared" si="21"/>
        <v>0</v>
      </c>
      <c r="L325" s="31">
        <f t="shared" si="22"/>
        <v>0</v>
      </c>
      <c r="M325" s="1">
        <f t="shared" si="23"/>
        <v>0</v>
      </c>
      <c r="N325" s="1">
        <f t="shared" si="24"/>
        <v>6</v>
      </c>
    </row>
    <row r="326" spans="1:14" ht="16.5" hidden="1" thickBot="1" x14ac:dyDescent="0.3">
      <c r="A326" s="26">
        <v>1316</v>
      </c>
      <c r="B326" s="48">
        <v>131600</v>
      </c>
      <c r="C326" s="49" t="s">
        <v>245</v>
      </c>
      <c r="D326" s="99">
        <f>IF(ISERROR(VLOOKUP(A326,'CGN-2015-001'!A325:I5472,4,0)),0,VLOOKUP(A326,'CGN-2015-001'!A325:I5472,4,0))</f>
        <v>0</v>
      </c>
      <c r="E326" s="40">
        <f>IF(ISERROR(VLOOKUP(A326,[3]Hoja1!$A$1:$F$369,4,0)),0,VLOOKUP(A326,[3]Hoja1!$A$1:$F$369,4,0))</f>
        <v>0</v>
      </c>
      <c r="F326" s="40">
        <f>IF(ISERROR(VLOOKUP(A326,[3]Hoja1!$A$1:$F$369,5,0)),0,VLOOKUP(A326,[3]Hoja1!$A$1:$F$369,5,0))</f>
        <v>0</v>
      </c>
      <c r="G326" s="102">
        <f>IF(ISERROR(VLOOKUP(A326,'CGN-2015-001'!A325:I5472,7,0)),0,VLOOKUP(A326,'CGN-2015-001'!A325:I5472,7,0))</f>
        <v>0</v>
      </c>
      <c r="H326" s="50"/>
      <c r="I326" s="51"/>
      <c r="J326" s="113">
        <f t="shared" si="20"/>
        <v>0</v>
      </c>
      <c r="K326" s="114">
        <f t="shared" si="21"/>
        <v>0</v>
      </c>
      <c r="L326" s="31">
        <f t="shared" si="22"/>
        <v>0</v>
      </c>
      <c r="M326" s="1">
        <f t="shared" si="23"/>
        <v>0</v>
      </c>
      <c r="N326" s="1">
        <f t="shared" si="24"/>
        <v>4</v>
      </c>
    </row>
    <row r="327" spans="1:14" ht="16.5" hidden="1" thickBot="1" x14ac:dyDescent="0.3">
      <c r="A327" s="26">
        <v>131601</v>
      </c>
      <c r="B327" s="42">
        <v>131601</v>
      </c>
      <c r="C327" s="43" t="s">
        <v>246</v>
      </c>
      <c r="D327" s="99">
        <f>IF(ISERROR(VLOOKUP(A327,'CGN-2015-001'!A326:I5473,4,0)),0,VLOOKUP(A327,'CGN-2015-001'!A326:I5473,4,0))</f>
        <v>0</v>
      </c>
      <c r="E327" s="45">
        <f>IF(ISERROR(VLOOKUP(A327,[3]Hoja1!$A$1:$F$369,4,0)),0,VLOOKUP(A327,[3]Hoja1!$A$1:$F$369,4,0))</f>
        <v>0</v>
      </c>
      <c r="F327" s="45">
        <f>IF(ISERROR(VLOOKUP(A327,[3]Hoja1!$A$1:$F$369,5,0)),0,VLOOKUP(A327,[3]Hoja1!$A$1:$F$369,5,0))</f>
        <v>0</v>
      </c>
      <c r="G327" s="102">
        <f>IF(ISERROR(VLOOKUP(A327,'CGN-2015-001'!A326:I5473,7,0)),0,VLOOKUP(A327,'CGN-2015-001'!A326:I5473,7,0))</f>
        <v>0</v>
      </c>
      <c r="H327" s="44"/>
      <c r="I327" s="46"/>
      <c r="J327" s="113">
        <f t="shared" si="20"/>
        <v>0</v>
      </c>
      <c r="K327" s="114">
        <f t="shared" si="21"/>
        <v>0</v>
      </c>
      <c r="L327" s="31">
        <f t="shared" si="22"/>
        <v>0</v>
      </c>
      <c r="M327" s="1">
        <f t="shared" si="23"/>
        <v>0</v>
      </c>
      <c r="N327" s="1">
        <f t="shared" si="24"/>
        <v>6</v>
      </c>
    </row>
    <row r="328" spans="1:14" ht="16.5" hidden="1" thickBot="1" x14ac:dyDescent="0.3">
      <c r="A328" s="26">
        <v>131603</v>
      </c>
      <c r="B328" s="42">
        <v>131603</v>
      </c>
      <c r="C328" s="43" t="s">
        <v>247</v>
      </c>
      <c r="D328" s="99">
        <f>IF(ISERROR(VLOOKUP(A328,'CGN-2015-001'!A327:I5474,4,0)),0,VLOOKUP(A328,'CGN-2015-001'!A327:I5474,4,0))</f>
        <v>0</v>
      </c>
      <c r="E328" s="45">
        <f>IF(ISERROR(VLOOKUP(A328,[3]Hoja1!$A$1:$F$369,4,0)),0,VLOOKUP(A328,[3]Hoja1!$A$1:$F$369,4,0))</f>
        <v>0</v>
      </c>
      <c r="F328" s="45">
        <f>IF(ISERROR(VLOOKUP(A328,[3]Hoja1!$A$1:$F$369,5,0)),0,VLOOKUP(A328,[3]Hoja1!$A$1:$F$369,5,0))</f>
        <v>0</v>
      </c>
      <c r="G328" s="102">
        <f>IF(ISERROR(VLOOKUP(A328,'CGN-2015-001'!A327:I5474,7,0)),0,VLOOKUP(A328,'CGN-2015-001'!A327:I5474,7,0))</f>
        <v>0</v>
      </c>
      <c r="H328" s="44"/>
      <c r="I328" s="46"/>
      <c r="J328" s="113">
        <f t="shared" si="20"/>
        <v>0</v>
      </c>
      <c r="K328" s="114">
        <f t="shared" si="21"/>
        <v>0</v>
      </c>
      <c r="L328" s="31">
        <f t="shared" si="22"/>
        <v>0</v>
      </c>
      <c r="M328" s="1">
        <f t="shared" si="23"/>
        <v>0</v>
      </c>
      <c r="N328" s="1">
        <f t="shared" si="24"/>
        <v>6</v>
      </c>
    </row>
    <row r="329" spans="1:14" ht="16.5" hidden="1" thickBot="1" x14ac:dyDescent="0.3">
      <c r="A329" s="26">
        <v>131604</v>
      </c>
      <c r="B329" s="42">
        <v>131604</v>
      </c>
      <c r="C329" s="43" t="s">
        <v>248</v>
      </c>
      <c r="D329" s="99">
        <f>IF(ISERROR(VLOOKUP(A329,'CGN-2015-001'!A328:I5475,4,0)),0,VLOOKUP(A329,'CGN-2015-001'!A328:I5475,4,0))</f>
        <v>0</v>
      </c>
      <c r="E329" s="45">
        <f>IF(ISERROR(VLOOKUP(A329,[3]Hoja1!$A$1:$F$369,4,0)),0,VLOOKUP(A329,[3]Hoja1!$A$1:$F$369,4,0))</f>
        <v>0</v>
      </c>
      <c r="F329" s="45">
        <f>IF(ISERROR(VLOOKUP(A329,[3]Hoja1!$A$1:$F$369,5,0)),0,VLOOKUP(A329,[3]Hoja1!$A$1:$F$369,5,0))</f>
        <v>0</v>
      </c>
      <c r="G329" s="102">
        <f>IF(ISERROR(VLOOKUP(A329,'CGN-2015-001'!A328:I5475,7,0)),0,VLOOKUP(A329,'CGN-2015-001'!A328:I5475,7,0))</f>
        <v>0</v>
      </c>
      <c r="H329" s="44"/>
      <c r="I329" s="46"/>
      <c r="J329" s="113">
        <f t="shared" si="20"/>
        <v>0</v>
      </c>
      <c r="K329" s="114">
        <f t="shared" si="21"/>
        <v>0</v>
      </c>
      <c r="L329" s="31">
        <f t="shared" si="22"/>
        <v>0</v>
      </c>
      <c r="M329" s="1">
        <f t="shared" si="23"/>
        <v>0</v>
      </c>
      <c r="N329" s="1">
        <f t="shared" si="24"/>
        <v>6</v>
      </c>
    </row>
    <row r="330" spans="1:14" ht="16.5" hidden="1" thickBot="1" x14ac:dyDescent="0.3">
      <c r="A330" s="26">
        <v>131605</v>
      </c>
      <c r="B330" s="42">
        <v>131605</v>
      </c>
      <c r="C330" s="43" t="s">
        <v>249</v>
      </c>
      <c r="D330" s="99">
        <f>IF(ISERROR(VLOOKUP(A330,'CGN-2015-001'!A329:I5476,4,0)),0,VLOOKUP(A330,'CGN-2015-001'!A329:I5476,4,0))</f>
        <v>0</v>
      </c>
      <c r="E330" s="45">
        <f>IF(ISERROR(VLOOKUP(A330,[3]Hoja1!$A$1:$F$369,4,0)),0,VLOOKUP(A330,[3]Hoja1!$A$1:$F$369,4,0))</f>
        <v>0</v>
      </c>
      <c r="F330" s="45">
        <f>IF(ISERROR(VLOOKUP(A330,[3]Hoja1!$A$1:$F$369,5,0)),0,VLOOKUP(A330,[3]Hoja1!$A$1:$F$369,5,0))</f>
        <v>0</v>
      </c>
      <c r="G330" s="102">
        <f>IF(ISERROR(VLOOKUP(A330,'CGN-2015-001'!A329:I5476,7,0)),0,VLOOKUP(A330,'CGN-2015-001'!A329:I5476,7,0))</f>
        <v>0</v>
      </c>
      <c r="H330" s="44"/>
      <c r="I330" s="46"/>
      <c r="J330" s="113">
        <f t="shared" si="20"/>
        <v>0</v>
      </c>
      <c r="K330" s="114">
        <f t="shared" si="21"/>
        <v>0</v>
      </c>
      <c r="L330" s="31">
        <f t="shared" si="22"/>
        <v>0</v>
      </c>
      <c r="M330" s="1">
        <f t="shared" si="23"/>
        <v>0</v>
      </c>
      <c r="N330" s="1">
        <f t="shared" si="24"/>
        <v>6</v>
      </c>
    </row>
    <row r="331" spans="1:14" ht="16.5" hidden="1" thickBot="1" x14ac:dyDescent="0.3">
      <c r="A331" s="26">
        <v>131606</v>
      </c>
      <c r="B331" s="120">
        <v>131606</v>
      </c>
      <c r="C331" s="121" t="s">
        <v>250</v>
      </c>
      <c r="D331" s="99">
        <f>IF(ISERROR(VLOOKUP(A331,'CGN-2015-001'!A330:I5477,4,0)),0,VLOOKUP(A331,'CGN-2015-001'!A330:I5477,4,0))</f>
        <v>0</v>
      </c>
      <c r="E331" s="45">
        <f>IF(ISERROR(VLOOKUP(A331,[3]Hoja1!$A$1:$F$369,4,0)),0,VLOOKUP(A331,[3]Hoja1!$A$1:$F$369,4,0))</f>
        <v>0</v>
      </c>
      <c r="F331" s="45">
        <f>IF(ISERROR(VLOOKUP(A331,[3]Hoja1!$A$1:$F$369,5,0)),0,VLOOKUP(A331,[3]Hoja1!$A$1:$F$369,5,0))</f>
        <v>0</v>
      </c>
      <c r="G331" s="102">
        <f>IF(ISERROR(VLOOKUP(A331,'CGN-2015-001'!A330:I5477,7,0)),0,VLOOKUP(A331,'CGN-2015-001'!A330:I5477,7,0))</f>
        <v>0</v>
      </c>
      <c r="H331" s="44"/>
      <c r="I331" s="46"/>
      <c r="J331" s="113">
        <f t="shared" ref="J331:J394" si="25">D331-G331</f>
        <v>0</v>
      </c>
      <c r="K331" s="114">
        <f t="shared" ref="K331:K394" si="26">IF(ISERROR(((D331/G331)-100%)),0,((D331/G331)-100%))</f>
        <v>0</v>
      </c>
      <c r="L331" s="31">
        <f t="shared" ref="L331:L394" si="27">+G331-H331-I331</f>
        <v>0</v>
      </c>
      <c r="M331" s="1">
        <f t="shared" ref="M331:M394" si="28">IF(D331&lt;&gt;0,1,IF(G331&lt;&gt;0,2,IF(F331&lt;&gt;0,3,IF(E331&lt;&gt;0,4,0))))</f>
        <v>0</v>
      </c>
      <c r="N331" s="1">
        <f t="shared" ref="N331:N394" si="29">+LEN(A331)</f>
        <v>6</v>
      </c>
    </row>
    <row r="332" spans="1:14" ht="16.5" hidden="1" thickBot="1" x14ac:dyDescent="0.3">
      <c r="A332" s="26">
        <v>1317</v>
      </c>
      <c r="B332" s="130">
        <v>131700</v>
      </c>
      <c r="C332" s="131" t="s">
        <v>251</v>
      </c>
      <c r="D332" s="468">
        <f>IF(ISERROR(VLOOKUP(A332,'CGN-2015-001'!A331:I5478,4,0)),0,VLOOKUP(A332,'CGN-2015-001'!A331:I5478,4,0))</f>
        <v>0</v>
      </c>
      <c r="E332" s="109">
        <f>IF(ISERROR(VLOOKUP(A332,[3]Hoja1!$A$1:$F$369,4,0)),0,VLOOKUP(A332,[3]Hoja1!$A$1:$F$369,4,0))</f>
        <v>437652700</v>
      </c>
      <c r="F332" s="110">
        <f>IF(ISERROR(VLOOKUP(A332,[3]Hoja1!$A$1:$F$369,5,0)),0,VLOOKUP(A332,[3]Hoja1!$A$1:$F$369,5,0))</f>
        <v>437652700</v>
      </c>
      <c r="G332" s="469">
        <f>IF(ISERROR(VLOOKUP(A332,'CGN-2015-001'!A331:I5478,7,0)),0,VLOOKUP(A332,'CGN-2015-001'!A331:I5478,7,0))</f>
        <v>251220220.98000002</v>
      </c>
      <c r="H332" s="109">
        <f>IF(ISERROR(VLOOKUP(B332,'[2]CGN-2015-001'!$B$10:$I$5141,7,0)),0,VLOOKUP(B332,'[2]CGN-2015-001'!$B$10:$I$5141,7,0))</f>
        <v>0</v>
      </c>
      <c r="I332" s="110">
        <v>0</v>
      </c>
      <c r="J332" s="474">
        <f t="shared" si="25"/>
        <v>-251220220.98000002</v>
      </c>
      <c r="K332" s="475">
        <f t="shared" si="26"/>
        <v>-1</v>
      </c>
      <c r="L332" s="31">
        <f t="shared" si="27"/>
        <v>251220220.98000002</v>
      </c>
      <c r="M332" s="1">
        <f t="shared" si="28"/>
        <v>2</v>
      </c>
      <c r="N332" s="1">
        <f t="shared" si="29"/>
        <v>4</v>
      </c>
    </row>
    <row r="333" spans="1:14" ht="16.5" hidden="1" thickBot="1" x14ac:dyDescent="0.3">
      <c r="A333" s="26">
        <v>131701</v>
      </c>
      <c r="B333" s="126">
        <v>131701</v>
      </c>
      <c r="C333" s="127" t="s">
        <v>252</v>
      </c>
      <c r="D333" s="99">
        <f>IF(ISERROR(VLOOKUP(A333,'CGN-2015-001'!A332:I5479,4,0)),0,VLOOKUP(A333,'CGN-2015-001'!A332:I5479,4,0))</f>
        <v>0</v>
      </c>
      <c r="E333" s="45">
        <f>IF(ISERROR(VLOOKUP(A333,[3]Hoja1!$A$1:$F$369,4,0)),0,VLOOKUP(A333,[3]Hoja1!$A$1:$F$369,4,0))</f>
        <v>0</v>
      </c>
      <c r="F333" s="45">
        <f>IF(ISERROR(VLOOKUP(A333,[3]Hoja1!$A$1:$F$369,5,0)),0,VLOOKUP(A333,[3]Hoja1!$A$1:$F$369,5,0))</f>
        <v>0</v>
      </c>
      <c r="G333" s="102">
        <f>IF(ISERROR(VLOOKUP(A333,'CGN-2015-001'!A332:I5479,7,0)),0,VLOOKUP(A333,'CGN-2015-001'!A332:I5479,7,0))</f>
        <v>0</v>
      </c>
      <c r="H333" s="44"/>
      <c r="I333" s="46"/>
      <c r="J333" s="113">
        <f t="shared" si="25"/>
        <v>0</v>
      </c>
      <c r="K333" s="114">
        <f t="shared" si="26"/>
        <v>0</v>
      </c>
      <c r="L333" s="31">
        <f t="shared" si="27"/>
        <v>0</v>
      </c>
      <c r="M333" s="1">
        <f t="shared" si="28"/>
        <v>0</v>
      </c>
      <c r="N333" s="1">
        <f t="shared" si="29"/>
        <v>6</v>
      </c>
    </row>
    <row r="334" spans="1:14" ht="16.5" hidden="1" thickBot="1" x14ac:dyDescent="0.3">
      <c r="A334" s="26">
        <v>131702</v>
      </c>
      <c r="B334" s="42">
        <v>131702</v>
      </c>
      <c r="C334" s="43" t="s">
        <v>253</v>
      </c>
      <c r="D334" s="99">
        <f>IF(ISERROR(VLOOKUP(A334,'CGN-2015-001'!A333:I5480,4,0)),0,VLOOKUP(A334,'CGN-2015-001'!A333:I5480,4,0))</f>
        <v>0</v>
      </c>
      <c r="E334" s="45">
        <f>IF(ISERROR(VLOOKUP(A334,[3]Hoja1!$A$1:$F$369,4,0)),0,VLOOKUP(A334,[3]Hoja1!$A$1:$F$369,4,0))</f>
        <v>0</v>
      </c>
      <c r="F334" s="45">
        <f>IF(ISERROR(VLOOKUP(A334,[3]Hoja1!$A$1:$F$369,5,0)),0,VLOOKUP(A334,[3]Hoja1!$A$1:$F$369,5,0))</f>
        <v>0</v>
      </c>
      <c r="G334" s="102">
        <f>IF(ISERROR(VLOOKUP(A334,'CGN-2015-001'!A333:I5480,7,0)),0,VLOOKUP(A334,'CGN-2015-001'!A333:I5480,7,0))</f>
        <v>0</v>
      </c>
      <c r="H334" s="44"/>
      <c r="I334" s="46"/>
      <c r="J334" s="113">
        <f t="shared" si="25"/>
        <v>0</v>
      </c>
      <c r="K334" s="114">
        <f t="shared" si="26"/>
        <v>0</v>
      </c>
      <c r="L334" s="31">
        <f t="shared" si="27"/>
        <v>0</v>
      </c>
      <c r="M334" s="1">
        <f t="shared" si="28"/>
        <v>0</v>
      </c>
      <c r="N334" s="1">
        <f t="shared" si="29"/>
        <v>6</v>
      </c>
    </row>
    <row r="335" spans="1:14" ht="16.5" hidden="1" thickBot="1" x14ac:dyDescent="0.3">
      <c r="A335" s="26">
        <v>131703</v>
      </c>
      <c r="B335" s="42">
        <v>131703</v>
      </c>
      <c r="C335" s="43" t="s">
        <v>254</v>
      </c>
      <c r="D335" s="99">
        <f>IF(ISERROR(VLOOKUP(A335,'CGN-2015-001'!A334:I5481,4,0)),0,VLOOKUP(A335,'CGN-2015-001'!A334:I5481,4,0))</f>
        <v>0</v>
      </c>
      <c r="E335" s="45">
        <f>IF(ISERROR(VLOOKUP(A335,[3]Hoja1!$A$1:$F$369,4,0)),0,VLOOKUP(A335,[3]Hoja1!$A$1:$F$369,4,0))</f>
        <v>0</v>
      </c>
      <c r="F335" s="45">
        <f>IF(ISERROR(VLOOKUP(A335,[3]Hoja1!$A$1:$F$369,5,0)),0,VLOOKUP(A335,[3]Hoja1!$A$1:$F$369,5,0))</f>
        <v>0</v>
      </c>
      <c r="G335" s="102">
        <f>IF(ISERROR(VLOOKUP(A335,'CGN-2015-001'!A334:I5481,7,0)),0,VLOOKUP(A335,'CGN-2015-001'!A334:I5481,7,0))</f>
        <v>0</v>
      </c>
      <c r="H335" s="44"/>
      <c r="I335" s="46"/>
      <c r="J335" s="113">
        <f t="shared" si="25"/>
        <v>0</v>
      </c>
      <c r="K335" s="114">
        <f t="shared" si="26"/>
        <v>0</v>
      </c>
      <c r="L335" s="31">
        <f t="shared" si="27"/>
        <v>0</v>
      </c>
      <c r="M335" s="1">
        <f t="shared" si="28"/>
        <v>0</v>
      </c>
      <c r="N335" s="1">
        <f t="shared" si="29"/>
        <v>6</v>
      </c>
    </row>
    <row r="336" spans="1:14" ht="16.5" hidden="1" thickBot="1" x14ac:dyDescent="0.3">
      <c r="A336" s="26">
        <v>131704</v>
      </c>
      <c r="B336" s="42">
        <v>131704</v>
      </c>
      <c r="C336" s="43" t="s">
        <v>255</v>
      </c>
      <c r="D336" s="99">
        <f>IF(ISERROR(VLOOKUP(A336,'CGN-2015-001'!A335:I5482,4,0)),0,VLOOKUP(A336,'CGN-2015-001'!A335:I5482,4,0))</f>
        <v>0</v>
      </c>
      <c r="E336" s="45">
        <f>IF(ISERROR(VLOOKUP(A336,[3]Hoja1!$A$1:$F$369,4,0)),0,VLOOKUP(A336,[3]Hoja1!$A$1:$F$369,4,0))</f>
        <v>0</v>
      </c>
      <c r="F336" s="45">
        <f>IF(ISERROR(VLOOKUP(A336,[3]Hoja1!$A$1:$F$369,5,0)),0,VLOOKUP(A336,[3]Hoja1!$A$1:$F$369,5,0))</f>
        <v>0</v>
      </c>
      <c r="G336" s="102">
        <f>IF(ISERROR(VLOOKUP(A336,'CGN-2015-001'!A335:I5482,7,0)),0,VLOOKUP(A336,'CGN-2015-001'!A335:I5482,7,0))</f>
        <v>0</v>
      </c>
      <c r="H336" s="44"/>
      <c r="I336" s="46"/>
      <c r="J336" s="113">
        <f t="shared" si="25"/>
        <v>0</v>
      </c>
      <c r="K336" s="114">
        <f t="shared" si="26"/>
        <v>0</v>
      </c>
      <c r="L336" s="31">
        <f t="shared" si="27"/>
        <v>0</v>
      </c>
      <c r="M336" s="1">
        <f t="shared" si="28"/>
        <v>0</v>
      </c>
      <c r="N336" s="1">
        <f t="shared" si="29"/>
        <v>6</v>
      </c>
    </row>
    <row r="337" spans="1:14" ht="16.5" hidden="1" thickBot="1" x14ac:dyDescent="0.3">
      <c r="A337" s="26">
        <v>131707</v>
      </c>
      <c r="B337" s="42">
        <v>131707</v>
      </c>
      <c r="C337" s="43" t="s">
        <v>256</v>
      </c>
      <c r="D337" s="99">
        <f>IF(ISERROR(VLOOKUP(A337,'CGN-2015-001'!A336:I5483,4,0)),0,VLOOKUP(A337,'CGN-2015-001'!A336:I5483,4,0))</f>
        <v>0</v>
      </c>
      <c r="E337" s="45">
        <f>IF(ISERROR(VLOOKUP(A337,[3]Hoja1!$A$1:$F$369,4,0)),0,VLOOKUP(A337,[3]Hoja1!$A$1:$F$369,4,0))</f>
        <v>0</v>
      </c>
      <c r="F337" s="45">
        <f>IF(ISERROR(VLOOKUP(A337,[3]Hoja1!$A$1:$F$369,5,0)),0,VLOOKUP(A337,[3]Hoja1!$A$1:$F$369,5,0))</f>
        <v>0</v>
      </c>
      <c r="G337" s="102">
        <f>IF(ISERROR(VLOOKUP(A337,'CGN-2015-001'!A336:I5483,7,0)),0,VLOOKUP(A337,'CGN-2015-001'!A336:I5483,7,0))</f>
        <v>0</v>
      </c>
      <c r="H337" s="44"/>
      <c r="I337" s="46"/>
      <c r="J337" s="113">
        <f t="shared" si="25"/>
        <v>0</v>
      </c>
      <c r="K337" s="114">
        <f t="shared" si="26"/>
        <v>0</v>
      </c>
      <c r="L337" s="31">
        <f t="shared" si="27"/>
        <v>0</v>
      </c>
      <c r="M337" s="1">
        <f t="shared" si="28"/>
        <v>0</v>
      </c>
      <c r="N337" s="1">
        <f t="shared" si="29"/>
        <v>6</v>
      </c>
    </row>
    <row r="338" spans="1:14" ht="16.5" hidden="1" thickBot="1" x14ac:dyDescent="0.3">
      <c r="A338" s="26">
        <v>131708</v>
      </c>
      <c r="B338" s="42">
        <v>131708</v>
      </c>
      <c r="C338" s="43" t="s">
        <v>257</v>
      </c>
      <c r="D338" s="99">
        <f>IF(ISERROR(VLOOKUP(A338,'CGN-2015-001'!A337:I5484,4,0)),0,VLOOKUP(A338,'CGN-2015-001'!A337:I5484,4,0))</f>
        <v>0</v>
      </c>
      <c r="E338" s="45">
        <f>IF(ISERROR(VLOOKUP(A338,[3]Hoja1!$A$1:$F$369,4,0)),0,VLOOKUP(A338,[3]Hoja1!$A$1:$F$369,4,0))</f>
        <v>0</v>
      </c>
      <c r="F338" s="45">
        <f>IF(ISERROR(VLOOKUP(A338,[3]Hoja1!$A$1:$F$369,5,0)),0,VLOOKUP(A338,[3]Hoja1!$A$1:$F$369,5,0))</f>
        <v>0</v>
      </c>
      <c r="G338" s="102">
        <f>IF(ISERROR(VLOOKUP(A338,'CGN-2015-001'!A337:I5484,7,0)),0,VLOOKUP(A338,'CGN-2015-001'!A337:I5484,7,0))</f>
        <v>0</v>
      </c>
      <c r="H338" s="44"/>
      <c r="I338" s="46"/>
      <c r="J338" s="113">
        <f t="shared" si="25"/>
        <v>0</v>
      </c>
      <c r="K338" s="114">
        <f t="shared" si="26"/>
        <v>0</v>
      </c>
      <c r="L338" s="31">
        <f t="shared" si="27"/>
        <v>0</v>
      </c>
      <c r="M338" s="1">
        <f t="shared" si="28"/>
        <v>0</v>
      </c>
      <c r="N338" s="1">
        <f t="shared" si="29"/>
        <v>6</v>
      </c>
    </row>
    <row r="339" spans="1:14" ht="16.5" hidden="1" thickBot="1" x14ac:dyDescent="0.3">
      <c r="A339" s="26">
        <v>131710</v>
      </c>
      <c r="B339" s="42">
        <v>131710</v>
      </c>
      <c r="C339" s="43" t="s">
        <v>258</v>
      </c>
      <c r="D339" s="99">
        <f>IF(ISERROR(VLOOKUP(A339,'CGN-2015-001'!A338:I5485,4,0)),0,VLOOKUP(A339,'CGN-2015-001'!A338:I5485,4,0))</f>
        <v>0</v>
      </c>
      <c r="E339" s="45">
        <f>IF(ISERROR(VLOOKUP(A339,[3]Hoja1!$A$1:$F$369,4,0)),0,VLOOKUP(A339,[3]Hoja1!$A$1:$F$369,4,0))</f>
        <v>0</v>
      </c>
      <c r="F339" s="45">
        <f>IF(ISERROR(VLOOKUP(A339,[3]Hoja1!$A$1:$F$369,5,0)),0,VLOOKUP(A339,[3]Hoja1!$A$1:$F$369,5,0))</f>
        <v>0</v>
      </c>
      <c r="G339" s="102">
        <f>IF(ISERROR(VLOOKUP(A339,'CGN-2015-001'!A338:I5485,7,0)),0,VLOOKUP(A339,'CGN-2015-001'!A338:I5485,7,0))</f>
        <v>0</v>
      </c>
      <c r="H339" s="44"/>
      <c r="I339" s="46"/>
      <c r="J339" s="113">
        <f t="shared" si="25"/>
        <v>0</v>
      </c>
      <c r="K339" s="114">
        <f t="shared" si="26"/>
        <v>0</v>
      </c>
      <c r="L339" s="31">
        <f t="shared" si="27"/>
        <v>0</v>
      </c>
      <c r="M339" s="1">
        <f t="shared" si="28"/>
        <v>0</v>
      </c>
      <c r="N339" s="1">
        <f t="shared" si="29"/>
        <v>6</v>
      </c>
    </row>
    <row r="340" spans="1:14" ht="16.5" hidden="1" thickBot="1" x14ac:dyDescent="0.3">
      <c r="A340" s="26">
        <v>131711</v>
      </c>
      <c r="B340" s="42">
        <v>131711</v>
      </c>
      <c r="C340" s="43" t="s">
        <v>259</v>
      </c>
      <c r="D340" s="99">
        <f>IF(ISERROR(VLOOKUP(A340,'CGN-2015-001'!A339:I5486,4,0)),0,VLOOKUP(A340,'CGN-2015-001'!A339:I5486,4,0))</f>
        <v>0</v>
      </c>
      <c r="E340" s="45">
        <f>IF(ISERROR(VLOOKUP(A340,[3]Hoja1!$A$1:$F$369,4,0)),0,VLOOKUP(A340,[3]Hoja1!$A$1:$F$369,4,0))</f>
        <v>0</v>
      </c>
      <c r="F340" s="45">
        <f>IF(ISERROR(VLOOKUP(A340,[3]Hoja1!$A$1:$F$369,5,0)),0,VLOOKUP(A340,[3]Hoja1!$A$1:$F$369,5,0))</f>
        <v>0</v>
      </c>
      <c r="G340" s="102">
        <f>IF(ISERROR(VLOOKUP(A340,'CGN-2015-001'!A339:I5486,7,0)),0,VLOOKUP(A340,'CGN-2015-001'!A339:I5486,7,0))</f>
        <v>0</v>
      </c>
      <c r="H340" s="44"/>
      <c r="I340" s="46"/>
      <c r="J340" s="113">
        <f t="shared" si="25"/>
        <v>0</v>
      </c>
      <c r="K340" s="114">
        <f t="shared" si="26"/>
        <v>0</v>
      </c>
      <c r="L340" s="31">
        <f t="shared" si="27"/>
        <v>0</v>
      </c>
      <c r="M340" s="1">
        <f t="shared" si="28"/>
        <v>0</v>
      </c>
      <c r="N340" s="1">
        <f t="shared" si="29"/>
        <v>6</v>
      </c>
    </row>
    <row r="341" spans="1:14" ht="16.5" hidden="1" thickBot="1" x14ac:dyDescent="0.3">
      <c r="A341" s="26">
        <v>131712</v>
      </c>
      <c r="B341" s="42">
        <v>131712</v>
      </c>
      <c r="C341" s="43" t="s">
        <v>260</v>
      </c>
      <c r="D341" s="99">
        <f>IF(ISERROR(VLOOKUP(A341,'CGN-2015-001'!A340:I5487,4,0)),0,VLOOKUP(A341,'CGN-2015-001'!A340:I5487,4,0))</f>
        <v>0</v>
      </c>
      <c r="E341" s="45">
        <f>IF(ISERROR(VLOOKUP(A341,[3]Hoja1!$A$1:$F$369,4,0)),0,VLOOKUP(A341,[3]Hoja1!$A$1:$F$369,4,0))</f>
        <v>0</v>
      </c>
      <c r="F341" s="45">
        <f>IF(ISERROR(VLOOKUP(A341,[3]Hoja1!$A$1:$F$369,5,0)),0,VLOOKUP(A341,[3]Hoja1!$A$1:$F$369,5,0))</f>
        <v>0</v>
      </c>
      <c r="G341" s="102">
        <f>IF(ISERROR(VLOOKUP(A341,'CGN-2015-001'!A340:I5487,7,0)),0,VLOOKUP(A341,'CGN-2015-001'!A340:I5487,7,0))</f>
        <v>0</v>
      </c>
      <c r="H341" s="44"/>
      <c r="I341" s="46"/>
      <c r="J341" s="113">
        <f t="shared" si="25"/>
        <v>0</v>
      </c>
      <c r="K341" s="114">
        <f t="shared" si="26"/>
        <v>0</v>
      </c>
      <c r="L341" s="31">
        <f t="shared" si="27"/>
        <v>0</v>
      </c>
      <c r="M341" s="1">
        <f t="shared" si="28"/>
        <v>0</v>
      </c>
      <c r="N341" s="1">
        <f t="shared" si="29"/>
        <v>6</v>
      </c>
    </row>
    <row r="342" spans="1:14" ht="16.5" hidden="1" thickBot="1" x14ac:dyDescent="0.3">
      <c r="A342" s="26">
        <v>131713</v>
      </c>
      <c r="B342" s="42">
        <v>131713</v>
      </c>
      <c r="C342" s="43" t="s">
        <v>261</v>
      </c>
      <c r="D342" s="99">
        <f>IF(ISERROR(VLOOKUP(A342,'CGN-2015-001'!A341:I5488,4,0)),0,VLOOKUP(A342,'CGN-2015-001'!A341:I5488,4,0))</f>
        <v>0</v>
      </c>
      <c r="E342" s="45">
        <f>IF(ISERROR(VLOOKUP(A342,[3]Hoja1!$A$1:$F$369,4,0)),0,VLOOKUP(A342,[3]Hoja1!$A$1:$F$369,4,0))</f>
        <v>0</v>
      </c>
      <c r="F342" s="45">
        <f>IF(ISERROR(VLOOKUP(A342,[3]Hoja1!$A$1:$F$369,5,0)),0,VLOOKUP(A342,[3]Hoja1!$A$1:$F$369,5,0))</f>
        <v>0</v>
      </c>
      <c r="G342" s="102">
        <f>IF(ISERROR(VLOOKUP(A342,'CGN-2015-001'!A341:I5488,7,0)),0,VLOOKUP(A342,'CGN-2015-001'!A341:I5488,7,0))</f>
        <v>0</v>
      </c>
      <c r="H342" s="44"/>
      <c r="I342" s="46"/>
      <c r="J342" s="113">
        <f t="shared" si="25"/>
        <v>0</v>
      </c>
      <c r="K342" s="114">
        <f t="shared" si="26"/>
        <v>0</v>
      </c>
      <c r="L342" s="31">
        <f t="shared" si="27"/>
        <v>0</v>
      </c>
      <c r="M342" s="1">
        <f t="shared" si="28"/>
        <v>0</v>
      </c>
      <c r="N342" s="1">
        <f t="shared" si="29"/>
        <v>6</v>
      </c>
    </row>
    <row r="343" spans="1:14" ht="16.5" hidden="1" thickBot="1" x14ac:dyDescent="0.3">
      <c r="A343" s="26">
        <v>131714</v>
      </c>
      <c r="B343" s="42">
        <v>131714</v>
      </c>
      <c r="C343" s="43" t="s">
        <v>262</v>
      </c>
      <c r="D343" s="99">
        <f>IF(ISERROR(VLOOKUP(A343,'CGN-2015-001'!A342:I5489,4,0)),0,VLOOKUP(A343,'CGN-2015-001'!A342:I5489,4,0))</f>
        <v>0</v>
      </c>
      <c r="E343" s="45">
        <f>IF(ISERROR(VLOOKUP(A343,[3]Hoja1!$A$1:$F$369,4,0)),0,VLOOKUP(A343,[3]Hoja1!$A$1:$F$369,4,0))</f>
        <v>0</v>
      </c>
      <c r="F343" s="45">
        <f>IF(ISERROR(VLOOKUP(A343,[3]Hoja1!$A$1:$F$369,5,0)),0,VLOOKUP(A343,[3]Hoja1!$A$1:$F$369,5,0))</f>
        <v>0</v>
      </c>
      <c r="G343" s="102">
        <f>IF(ISERROR(VLOOKUP(A343,'CGN-2015-001'!A342:I5489,7,0)),0,VLOOKUP(A343,'CGN-2015-001'!A342:I5489,7,0))</f>
        <v>0</v>
      </c>
      <c r="H343" s="44"/>
      <c r="I343" s="46"/>
      <c r="J343" s="113">
        <f t="shared" si="25"/>
        <v>0</v>
      </c>
      <c r="K343" s="114">
        <f t="shared" si="26"/>
        <v>0</v>
      </c>
      <c r="L343" s="31">
        <f t="shared" si="27"/>
        <v>0</v>
      </c>
      <c r="M343" s="1">
        <f t="shared" si="28"/>
        <v>0</v>
      </c>
      <c r="N343" s="1">
        <f t="shared" si="29"/>
        <v>6</v>
      </c>
    </row>
    <row r="344" spans="1:14" ht="16.5" hidden="1" thickBot="1" x14ac:dyDescent="0.3">
      <c r="A344" s="26">
        <v>131715</v>
      </c>
      <c r="B344" s="42">
        <v>131715</v>
      </c>
      <c r="C344" s="43" t="s">
        <v>263</v>
      </c>
      <c r="D344" s="99">
        <f>IF(ISERROR(VLOOKUP(A344,'CGN-2015-001'!A343:I5490,4,0)),0,VLOOKUP(A344,'CGN-2015-001'!A343:I5490,4,0))</f>
        <v>0</v>
      </c>
      <c r="E344" s="45">
        <f>IF(ISERROR(VLOOKUP(A344,[3]Hoja1!$A$1:$F$369,4,0)),0,VLOOKUP(A344,[3]Hoja1!$A$1:$F$369,4,0))</f>
        <v>0</v>
      </c>
      <c r="F344" s="45">
        <f>IF(ISERROR(VLOOKUP(A344,[3]Hoja1!$A$1:$F$369,5,0)),0,VLOOKUP(A344,[3]Hoja1!$A$1:$F$369,5,0))</f>
        <v>0</v>
      </c>
      <c r="G344" s="102">
        <f>IF(ISERROR(VLOOKUP(A344,'CGN-2015-001'!A343:I5490,7,0)),0,VLOOKUP(A344,'CGN-2015-001'!A343:I5490,7,0))</f>
        <v>0</v>
      </c>
      <c r="H344" s="44"/>
      <c r="I344" s="46"/>
      <c r="J344" s="113">
        <f t="shared" si="25"/>
        <v>0</v>
      </c>
      <c r="K344" s="114">
        <f t="shared" si="26"/>
        <v>0</v>
      </c>
      <c r="L344" s="31">
        <f t="shared" si="27"/>
        <v>0</v>
      </c>
      <c r="M344" s="1">
        <f t="shared" si="28"/>
        <v>0</v>
      </c>
      <c r="N344" s="1">
        <f t="shared" si="29"/>
        <v>6</v>
      </c>
    </row>
    <row r="345" spans="1:14" ht="16.5" hidden="1" thickBot="1" x14ac:dyDescent="0.3">
      <c r="A345" s="26">
        <v>131716</v>
      </c>
      <c r="B345" s="42">
        <v>131716</v>
      </c>
      <c r="C345" s="43" t="s">
        <v>264</v>
      </c>
      <c r="D345" s="99">
        <f>IF(ISERROR(VLOOKUP(A345,'CGN-2015-001'!A344:I5491,4,0)),0,VLOOKUP(A345,'CGN-2015-001'!A344:I5491,4,0))</f>
        <v>0</v>
      </c>
      <c r="E345" s="45">
        <f>IF(ISERROR(VLOOKUP(A345,[3]Hoja1!$A$1:$F$369,4,0)),0,VLOOKUP(A345,[3]Hoja1!$A$1:$F$369,4,0))</f>
        <v>0</v>
      </c>
      <c r="F345" s="45">
        <f>IF(ISERROR(VLOOKUP(A345,[3]Hoja1!$A$1:$F$369,5,0)),0,VLOOKUP(A345,[3]Hoja1!$A$1:$F$369,5,0))</f>
        <v>0</v>
      </c>
      <c r="G345" s="102">
        <f>IF(ISERROR(VLOOKUP(A345,'CGN-2015-001'!A344:I5491,7,0)),0,VLOOKUP(A345,'CGN-2015-001'!A344:I5491,7,0))</f>
        <v>0</v>
      </c>
      <c r="H345" s="44"/>
      <c r="I345" s="46"/>
      <c r="J345" s="113">
        <f t="shared" si="25"/>
        <v>0</v>
      </c>
      <c r="K345" s="114">
        <f t="shared" si="26"/>
        <v>0</v>
      </c>
      <c r="L345" s="31">
        <f t="shared" si="27"/>
        <v>0</v>
      </c>
      <c r="M345" s="1">
        <f t="shared" si="28"/>
        <v>0</v>
      </c>
      <c r="N345" s="1">
        <f t="shared" si="29"/>
        <v>6</v>
      </c>
    </row>
    <row r="346" spans="1:14" ht="16.5" hidden="1" thickBot="1" x14ac:dyDescent="0.3">
      <c r="A346" s="26">
        <v>131717</v>
      </c>
      <c r="B346" s="42">
        <v>131717</v>
      </c>
      <c r="C346" s="43" t="s">
        <v>265</v>
      </c>
      <c r="D346" s="99">
        <f>IF(ISERROR(VLOOKUP(A346,'CGN-2015-001'!A345:I5492,4,0)),0,VLOOKUP(A346,'CGN-2015-001'!A345:I5492,4,0))</f>
        <v>0</v>
      </c>
      <c r="E346" s="45">
        <f>IF(ISERROR(VLOOKUP(A346,[3]Hoja1!$A$1:$F$369,4,0)),0,VLOOKUP(A346,[3]Hoja1!$A$1:$F$369,4,0))</f>
        <v>0</v>
      </c>
      <c r="F346" s="45">
        <f>IF(ISERROR(VLOOKUP(A346,[3]Hoja1!$A$1:$F$369,5,0)),0,VLOOKUP(A346,[3]Hoja1!$A$1:$F$369,5,0))</f>
        <v>0</v>
      </c>
      <c r="G346" s="102">
        <f>IF(ISERROR(VLOOKUP(A346,'CGN-2015-001'!A345:I5492,7,0)),0,VLOOKUP(A346,'CGN-2015-001'!A345:I5492,7,0))</f>
        <v>0</v>
      </c>
      <c r="H346" s="44"/>
      <c r="I346" s="46"/>
      <c r="J346" s="113">
        <f t="shared" si="25"/>
        <v>0</v>
      </c>
      <c r="K346" s="114">
        <f t="shared" si="26"/>
        <v>0</v>
      </c>
      <c r="L346" s="31">
        <f t="shared" si="27"/>
        <v>0</v>
      </c>
      <c r="M346" s="1">
        <f t="shared" si="28"/>
        <v>0</v>
      </c>
      <c r="N346" s="1">
        <f t="shared" si="29"/>
        <v>6</v>
      </c>
    </row>
    <row r="347" spans="1:14" ht="16.5" hidden="1" thickBot="1" x14ac:dyDescent="0.3">
      <c r="A347" s="26">
        <v>131718</v>
      </c>
      <c r="B347" s="42">
        <v>131718</v>
      </c>
      <c r="C347" s="43" t="s">
        <v>266</v>
      </c>
      <c r="D347" s="99">
        <f>IF(ISERROR(VLOOKUP(A347,'CGN-2015-001'!A346:I5493,4,0)),0,VLOOKUP(A347,'CGN-2015-001'!A346:I5493,4,0))</f>
        <v>0</v>
      </c>
      <c r="E347" s="45">
        <f>IF(ISERROR(VLOOKUP(A347,[3]Hoja1!$A$1:$F$369,4,0)),0,VLOOKUP(A347,[3]Hoja1!$A$1:$F$369,4,0))</f>
        <v>0</v>
      </c>
      <c r="F347" s="45">
        <f>IF(ISERROR(VLOOKUP(A347,[3]Hoja1!$A$1:$F$369,5,0)),0,VLOOKUP(A347,[3]Hoja1!$A$1:$F$369,5,0))</f>
        <v>0</v>
      </c>
      <c r="G347" s="102">
        <f>IF(ISERROR(VLOOKUP(A347,'CGN-2015-001'!A346:I5493,7,0)),0,VLOOKUP(A347,'CGN-2015-001'!A346:I5493,7,0))</f>
        <v>0</v>
      </c>
      <c r="H347" s="44"/>
      <c r="I347" s="46"/>
      <c r="J347" s="113">
        <f t="shared" si="25"/>
        <v>0</v>
      </c>
      <c r="K347" s="114">
        <f t="shared" si="26"/>
        <v>0</v>
      </c>
      <c r="L347" s="31">
        <f t="shared" si="27"/>
        <v>0</v>
      </c>
      <c r="M347" s="1">
        <f t="shared" si="28"/>
        <v>0</v>
      </c>
      <c r="N347" s="1">
        <f t="shared" si="29"/>
        <v>6</v>
      </c>
    </row>
    <row r="348" spans="1:14" ht="16.5" hidden="1" thickBot="1" x14ac:dyDescent="0.3">
      <c r="A348" s="26">
        <v>131719</v>
      </c>
      <c r="B348" s="42">
        <v>131719</v>
      </c>
      <c r="C348" s="43" t="s">
        <v>267</v>
      </c>
      <c r="D348" s="99">
        <f>IF(ISERROR(VLOOKUP(A348,'CGN-2015-001'!A347:I5494,4,0)),0,VLOOKUP(A348,'CGN-2015-001'!A347:I5494,4,0))</f>
        <v>0</v>
      </c>
      <c r="E348" s="45">
        <f>IF(ISERROR(VLOOKUP(A348,[3]Hoja1!$A$1:$F$369,4,0)),0,VLOOKUP(A348,[3]Hoja1!$A$1:$F$369,4,0))</f>
        <v>0</v>
      </c>
      <c r="F348" s="45">
        <f>IF(ISERROR(VLOOKUP(A348,[3]Hoja1!$A$1:$F$369,5,0)),0,VLOOKUP(A348,[3]Hoja1!$A$1:$F$369,5,0))</f>
        <v>0</v>
      </c>
      <c r="G348" s="102">
        <f>IF(ISERROR(VLOOKUP(A348,'CGN-2015-001'!A347:I5494,7,0)),0,VLOOKUP(A348,'CGN-2015-001'!A347:I5494,7,0))</f>
        <v>0</v>
      </c>
      <c r="H348" s="44"/>
      <c r="I348" s="46"/>
      <c r="J348" s="113">
        <f t="shared" si="25"/>
        <v>0</v>
      </c>
      <c r="K348" s="114">
        <f t="shared" si="26"/>
        <v>0</v>
      </c>
      <c r="L348" s="31">
        <f t="shared" si="27"/>
        <v>0</v>
      </c>
      <c r="M348" s="1">
        <f t="shared" si="28"/>
        <v>0</v>
      </c>
      <c r="N348" s="1">
        <f t="shared" si="29"/>
        <v>6</v>
      </c>
    </row>
    <row r="349" spans="1:14" ht="16.5" hidden="1" thickBot="1" x14ac:dyDescent="0.3">
      <c r="A349" s="26">
        <v>131720</v>
      </c>
      <c r="B349" s="42">
        <v>131720</v>
      </c>
      <c r="C349" s="43" t="s">
        <v>268</v>
      </c>
      <c r="D349" s="99">
        <f>IF(ISERROR(VLOOKUP(A349,'CGN-2015-001'!A348:I5495,4,0)),0,VLOOKUP(A349,'CGN-2015-001'!A348:I5495,4,0))</f>
        <v>0</v>
      </c>
      <c r="E349" s="45">
        <f>IF(ISERROR(VLOOKUP(A349,[3]Hoja1!$A$1:$F$369,4,0)),0,VLOOKUP(A349,[3]Hoja1!$A$1:$F$369,4,0))</f>
        <v>0</v>
      </c>
      <c r="F349" s="45">
        <f>IF(ISERROR(VLOOKUP(A349,[3]Hoja1!$A$1:$F$369,5,0)),0,VLOOKUP(A349,[3]Hoja1!$A$1:$F$369,5,0))</f>
        <v>0</v>
      </c>
      <c r="G349" s="102">
        <f>IF(ISERROR(VLOOKUP(A349,'CGN-2015-001'!A348:I5495,7,0)),0,VLOOKUP(A349,'CGN-2015-001'!A348:I5495,7,0))</f>
        <v>0</v>
      </c>
      <c r="H349" s="44"/>
      <c r="I349" s="46"/>
      <c r="J349" s="113">
        <f t="shared" si="25"/>
        <v>0</v>
      </c>
      <c r="K349" s="114">
        <f t="shared" si="26"/>
        <v>0</v>
      </c>
      <c r="L349" s="31">
        <f t="shared" si="27"/>
        <v>0</v>
      </c>
      <c r="M349" s="1">
        <f t="shared" si="28"/>
        <v>0</v>
      </c>
      <c r="N349" s="1">
        <f t="shared" si="29"/>
        <v>6</v>
      </c>
    </row>
    <row r="350" spans="1:14" ht="16.5" hidden="1" thickBot="1" x14ac:dyDescent="0.3">
      <c r="A350" s="26">
        <v>131723</v>
      </c>
      <c r="B350" s="42">
        <v>131723</v>
      </c>
      <c r="C350" s="43" t="s">
        <v>269</v>
      </c>
      <c r="D350" s="99">
        <f>IF(ISERROR(VLOOKUP(A350,'CGN-2015-001'!A349:I5496,4,0)),0,VLOOKUP(A350,'CGN-2015-001'!A349:I5496,4,0))</f>
        <v>0</v>
      </c>
      <c r="E350" s="45">
        <f>IF(ISERROR(VLOOKUP(A350,[3]Hoja1!$A$1:$F$369,4,0)),0,VLOOKUP(A350,[3]Hoja1!$A$1:$F$369,4,0))</f>
        <v>0</v>
      </c>
      <c r="F350" s="45">
        <f>IF(ISERROR(VLOOKUP(A350,[3]Hoja1!$A$1:$F$369,5,0)),0,VLOOKUP(A350,[3]Hoja1!$A$1:$F$369,5,0))</f>
        <v>0</v>
      </c>
      <c r="G350" s="102">
        <f>IF(ISERROR(VLOOKUP(A350,'CGN-2015-001'!A349:I5496,7,0)),0,VLOOKUP(A350,'CGN-2015-001'!A349:I5496,7,0))</f>
        <v>0</v>
      </c>
      <c r="H350" s="44"/>
      <c r="I350" s="46"/>
      <c r="J350" s="113">
        <f t="shared" si="25"/>
        <v>0</v>
      </c>
      <c r="K350" s="114">
        <f t="shared" si="26"/>
        <v>0</v>
      </c>
      <c r="L350" s="31">
        <f t="shared" si="27"/>
        <v>0</v>
      </c>
      <c r="M350" s="1">
        <f t="shared" si="28"/>
        <v>0</v>
      </c>
      <c r="N350" s="1">
        <f t="shared" si="29"/>
        <v>6</v>
      </c>
    </row>
    <row r="351" spans="1:14" ht="16.5" hidden="1" thickBot="1" x14ac:dyDescent="0.3">
      <c r="A351" s="26">
        <v>131724</v>
      </c>
      <c r="B351" s="42">
        <v>131724</v>
      </c>
      <c r="C351" s="43" t="s">
        <v>270</v>
      </c>
      <c r="D351" s="99">
        <f>IF(ISERROR(VLOOKUP(A351,'CGN-2015-001'!A350:I5497,4,0)),0,VLOOKUP(A351,'CGN-2015-001'!A350:I5497,4,0))</f>
        <v>0</v>
      </c>
      <c r="E351" s="45">
        <f>IF(ISERROR(VLOOKUP(A351,[3]Hoja1!$A$1:$F$369,4,0)),0,VLOOKUP(A351,[3]Hoja1!$A$1:$F$369,4,0))</f>
        <v>0</v>
      </c>
      <c r="F351" s="45">
        <f>IF(ISERROR(VLOOKUP(A351,[3]Hoja1!$A$1:$F$369,5,0)),0,VLOOKUP(A351,[3]Hoja1!$A$1:$F$369,5,0))</f>
        <v>0</v>
      </c>
      <c r="G351" s="102">
        <f>IF(ISERROR(VLOOKUP(A351,'CGN-2015-001'!A350:I5497,7,0)),0,VLOOKUP(A351,'CGN-2015-001'!A350:I5497,7,0))</f>
        <v>0</v>
      </c>
      <c r="H351" s="44"/>
      <c r="I351" s="46"/>
      <c r="J351" s="113">
        <f t="shared" si="25"/>
        <v>0</v>
      </c>
      <c r="K351" s="114">
        <f t="shared" si="26"/>
        <v>0</v>
      </c>
      <c r="L351" s="31">
        <f t="shared" si="27"/>
        <v>0</v>
      </c>
      <c r="M351" s="1">
        <f t="shared" si="28"/>
        <v>0</v>
      </c>
      <c r="N351" s="1">
        <f t="shared" si="29"/>
        <v>6</v>
      </c>
    </row>
    <row r="352" spans="1:14" ht="16.5" hidden="1" thickBot="1" x14ac:dyDescent="0.3">
      <c r="A352" s="26">
        <v>131725</v>
      </c>
      <c r="B352" s="42">
        <v>131725</v>
      </c>
      <c r="C352" s="43" t="s">
        <v>271</v>
      </c>
      <c r="D352" s="99">
        <f>IF(ISERROR(VLOOKUP(A352,'CGN-2015-001'!A351:I5498,4,0)),0,VLOOKUP(A352,'CGN-2015-001'!A351:I5498,4,0))</f>
        <v>0</v>
      </c>
      <c r="E352" s="45">
        <f>IF(ISERROR(VLOOKUP(A352,[3]Hoja1!$A$1:$F$369,4,0)),0,VLOOKUP(A352,[3]Hoja1!$A$1:$F$369,4,0))</f>
        <v>0</v>
      </c>
      <c r="F352" s="45">
        <f>IF(ISERROR(VLOOKUP(A352,[3]Hoja1!$A$1:$F$369,5,0)),0,VLOOKUP(A352,[3]Hoja1!$A$1:$F$369,5,0))</f>
        <v>0</v>
      </c>
      <c r="G352" s="102">
        <f>IF(ISERROR(VLOOKUP(A352,'CGN-2015-001'!A351:I5498,7,0)),0,VLOOKUP(A352,'CGN-2015-001'!A351:I5498,7,0))</f>
        <v>0</v>
      </c>
      <c r="H352" s="44"/>
      <c r="I352" s="46"/>
      <c r="J352" s="113">
        <f t="shared" si="25"/>
        <v>0</v>
      </c>
      <c r="K352" s="114">
        <f t="shared" si="26"/>
        <v>0</v>
      </c>
      <c r="L352" s="31">
        <f t="shared" si="27"/>
        <v>0</v>
      </c>
      <c r="M352" s="1">
        <f t="shared" si="28"/>
        <v>0</v>
      </c>
      <c r="N352" s="1">
        <f t="shared" si="29"/>
        <v>6</v>
      </c>
    </row>
    <row r="353" spans="1:14" ht="16.5" hidden="1" thickBot="1" x14ac:dyDescent="0.3">
      <c r="A353" s="26">
        <v>131726</v>
      </c>
      <c r="B353" s="42">
        <v>131726</v>
      </c>
      <c r="C353" s="43" t="s">
        <v>272</v>
      </c>
      <c r="D353" s="99">
        <f>IF(ISERROR(VLOOKUP(A353,'CGN-2015-001'!A352:I5499,4,0)),0,VLOOKUP(A353,'CGN-2015-001'!A352:I5499,4,0))</f>
        <v>0</v>
      </c>
      <c r="E353" s="45">
        <f>IF(ISERROR(VLOOKUP(A353,[3]Hoja1!$A$1:$F$369,4,0)),0,VLOOKUP(A353,[3]Hoja1!$A$1:$F$369,4,0))</f>
        <v>0</v>
      </c>
      <c r="F353" s="45">
        <f>IF(ISERROR(VLOOKUP(A353,[3]Hoja1!$A$1:$F$369,5,0)),0,VLOOKUP(A353,[3]Hoja1!$A$1:$F$369,5,0))</f>
        <v>0</v>
      </c>
      <c r="G353" s="102">
        <f>IF(ISERROR(VLOOKUP(A353,'CGN-2015-001'!A352:I5499,7,0)),0,VLOOKUP(A353,'CGN-2015-001'!A352:I5499,7,0))</f>
        <v>0</v>
      </c>
      <c r="H353" s="44"/>
      <c r="I353" s="46"/>
      <c r="J353" s="113">
        <f t="shared" si="25"/>
        <v>0</v>
      </c>
      <c r="K353" s="114">
        <f t="shared" si="26"/>
        <v>0</v>
      </c>
      <c r="L353" s="31">
        <f t="shared" si="27"/>
        <v>0</v>
      </c>
      <c r="M353" s="1">
        <f t="shared" si="28"/>
        <v>0</v>
      </c>
      <c r="N353" s="1">
        <f t="shared" si="29"/>
        <v>6</v>
      </c>
    </row>
    <row r="354" spans="1:14" ht="16.5" hidden="1" thickBot="1" x14ac:dyDescent="0.3">
      <c r="A354" s="26">
        <v>131728</v>
      </c>
      <c r="B354" s="42">
        <v>131728</v>
      </c>
      <c r="C354" s="43" t="s">
        <v>273</v>
      </c>
      <c r="D354" s="99">
        <f>IF(ISERROR(VLOOKUP(A354,'CGN-2015-001'!A353:I5500,4,0)),0,VLOOKUP(A354,'CGN-2015-001'!A353:I5500,4,0))</f>
        <v>0</v>
      </c>
      <c r="E354" s="45">
        <f>IF(ISERROR(VLOOKUP(A354,[3]Hoja1!$A$1:$F$369,4,0)),0,VLOOKUP(A354,[3]Hoja1!$A$1:$F$369,4,0))</f>
        <v>0</v>
      </c>
      <c r="F354" s="45">
        <f>IF(ISERROR(VLOOKUP(A354,[3]Hoja1!$A$1:$F$369,5,0)),0,VLOOKUP(A354,[3]Hoja1!$A$1:$F$369,5,0))</f>
        <v>0</v>
      </c>
      <c r="G354" s="102">
        <f>IF(ISERROR(VLOOKUP(A354,'CGN-2015-001'!A353:I5500,7,0)),0,VLOOKUP(A354,'CGN-2015-001'!A353:I5500,7,0))</f>
        <v>0</v>
      </c>
      <c r="H354" s="44"/>
      <c r="I354" s="46"/>
      <c r="J354" s="113">
        <f t="shared" si="25"/>
        <v>0</v>
      </c>
      <c r="K354" s="114">
        <f t="shared" si="26"/>
        <v>0</v>
      </c>
      <c r="L354" s="31">
        <f t="shared" si="27"/>
        <v>0</v>
      </c>
      <c r="M354" s="1">
        <f t="shared" si="28"/>
        <v>0</v>
      </c>
      <c r="N354" s="1">
        <f t="shared" si="29"/>
        <v>6</v>
      </c>
    </row>
    <row r="355" spans="1:14" ht="16.5" hidden="1" thickBot="1" x14ac:dyDescent="0.3">
      <c r="A355" s="26">
        <v>131729</v>
      </c>
      <c r="B355" s="120">
        <v>131729</v>
      </c>
      <c r="C355" s="121" t="s">
        <v>274</v>
      </c>
      <c r="D355" s="99">
        <f>IF(ISERROR(VLOOKUP(A355,'CGN-2015-001'!A354:I5501,4,0)),0,VLOOKUP(A355,'CGN-2015-001'!A354:I5501,4,0))</f>
        <v>0</v>
      </c>
      <c r="E355" s="45">
        <f>IF(ISERROR(VLOOKUP(A355,[3]Hoja1!$A$1:$F$369,4,0)),0,VLOOKUP(A355,[3]Hoja1!$A$1:$F$369,4,0))</f>
        <v>0</v>
      </c>
      <c r="F355" s="45">
        <f>IF(ISERROR(VLOOKUP(A355,[3]Hoja1!$A$1:$F$369,5,0)),0,VLOOKUP(A355,[3]Hoja1!$A$1:$F$369,5,0))</f>
        <v>0</v>
      </c>
      <c r="G355" s="102">
        <f>IF(ISERROR(VLOOKUP(A355,'CGN-2015-001'!A354:I5501,7,0)),0,VLOOKUP(A355,'CGN-2015-001'!A354:I5501,7,0))</f>
        <v>0</v>
      </c>
      <c r="H355" s="44"/>
      <c r="I355" s="46"/>
      <c r="J355" s="113">
        <f t="shared" si="25"/>
        <v>0</v>
      </c>
      <c r="K355" s="114">
        <f t="shared" si="26"/>
        <v>0</v>
      </c>
      <c r="L355" s="31">
        <f t="shared" si="27"/>
        <v>0</v>
      </c>
      <c r="M355" s="1">
        <f t="shared" si="28"/>
        <v>0</v>
      </c>
      <c r="N355" s="1">
        <f t="shared" si="29"/>
        <v>6</v>
      </c>
    </row>
    <row r="356" spans="1:14" ht="15.75" customHeight="1" thickBot="1" x14ac:dyDescent="0.25">
      <c r="A356" s="26">
        <v>131790</v>
      </c>
      <c r="B356" s="558">
        <v>131790</v>
      </c>
      <c r="C356" s="559" t="s">
        <v>275</v>
      </c>
      <c r="D356" s="560">
        <f>IF(ISERROR(VLOOKUP(A356,'CGN-2015-001'!A355:I5502,4,0)),0,VLOOKUP(A356,'CGN-2015-001'!A355:I5502,4,0))</f>
        <v>0</v>
      </c>
      <c r="E356" s="561">
        <f>IF(ISERROR(VLOOKUP(A356,[3]Hoja1!$A$1:$F$369,4,0)),0,VLOOKUP(A356,[3]Hoja1!$A$1:$F$369,4,0))</f>
        <v>437652700</v>
      </c>
      <c r="F356" s="562">
        <f>IF(ISERROR(VLOOKUP(A356,[3]Hoja1!$A$1:$F$369,5,0)),0,VLOOKUP(A356,[3]Hoja1!$A$1:$F$369,5,0))</f>
        <v>437652700</v>
      </c>
      <c r="G356" s="563">
        <f>IF(ISERROR(VLOOKUP(A356,'CGN-2015-001'!A355:I5502,7,0)),0,VLOOKUP(A356,'CGN-2015-001'!A355:I5502,7,0))</f>
        <v>251220220.98000002</v>
      </c>
      <c r="H356" s="115">
        <f>IF(ISERROR(VLOOKUP(B356,'[2]CGN-2015-001'!$B$10:$I$5141,7,0)),0,VLOOKUP(B356,'[2]CGN-2015-001'!$B$10:$I$5141,7,0))</f>
        <v>0</v>
      </c>
      <c r="I356" s="562">
        <v>0</v>
      </c>
      <c r="J356" s="564">
        <f t="shared" si="25"/>
        <v>-251220220.98000002</v>
      </c>
      <c r="K356" s="565">
        <f t="shared" si="26"/>
        <v>-1</v>
      </c>
      <c r="L356" s="31">
        <f t="shared" si="27"/>
        <v>251220220.98000002</v>
      </c>
      <c r="M356" s="1">
        <f t="shared" si="28"/>
        <v>2</v>
      </c>
      <c r="N356" s="1">
        <f t="shared" si="29"/>
        <v>6</v>
      </c>
    </row>
    <row r="357" spans="1:14" ht="16.5" hidden="1" thickBot="1" x14ac:dyDescent="0.3">
      <c r="A357" s="26">
        <v>1318</v>
      </c>
      <c r="B357" s="118">
        <v>131800</v>
      </c>
      <c r="C357" s="119" t="s">
        <v>276</v>
      </c>
      <c r="D357" s="99">
        <f>IF(ISERROR(VLOOKUP(A357,'CGN-2015-001'!A356:I5503,4,0)),0,VLOOKUP(A357,'CGN-2015-001'!A356:I5503,4,0))</f>
        <v>0</v>
      </c>
      <c r="E357" s="40">
        <f>IF(ISERROR(VLOOKUP(A357,[3]Hoja1!$A$1:$F$369,4,0)),0,VLOOKUP(A357,[3]Hoja1!$A$1:$F$369,4,0))</f>
        <v>0</v>
      </c>
      <c r="F357" s="40">
        <f>IF(ISERROR(VLOOKUP(A357,[3]Hoja1!$A$1:$F$369,5,0)),0,VLOOKUP(A357,[3]Hoja1!$A$1:$F$369,5,0))</f>
        <v>0</v>
      </c>
      <c r="G357" s="102">
        <f>IF(ISERROR(VLOOKUP(A357,'CGN-2015-001'!A356:I5503,7,0)),0,VLOOKUP(A357,'CGN-2015-001'!A356:I5503,7,0))</f>
        <v>0</v>
      </c>
      <c r="H357" s="50"/>
      <c r="I357" s="51"/>
      <c r="J357" s="113">
        <f t="shared" si="25"/>
        <v>0</v>
      </c>
      <c r="K357" s="114">
        <f t="shared" si="26"/>
        <v>0</v>
      </c>
      <c r="L357" s="31">
        <f t="shared" si="27"/>
        <v>0</v>
      </c>
      <c r="M357" s="1">
        <f t="shared" si="28"/>
        <v>0</v>
      </c>
      <c r="N357" s="1">
        <f t="shared" si="29"/>
        <v>4</v>
      </c>
    </row>
    <row r="358" spans="1:14" ht="16.5" hidden="1" thickBot="1" x14ac:dyDescent="0.3">
      <c r="A358" s="26">
        <v>131801</v>
      </c>
      <c r="B358" s="42">
        <v>131801</v>
      </c>
      <c r="C358" s="43" t="s">
        <v>277</v>
      </c>
      <c r="D358" s="99">
        <f>IF(ISERROR(VLOOKUP(A358,'CGN-2015-001'!A357:I5504,4,0)),0,VLOOKUP(A358,'CGN-2015-001'!A357:I5504,4,0))</f>
        <v>0</v>
      </c>
      <c r="E358" s="45">
        <f>IF(ISERROR(VLOOKUP(A358,[3]Hoja1!$A$1:$F$369,4,0)),0,VLOOKUP(A358,[3]Hoja1!$A$1:$F$369,4,0))</f>
        <v>0</v>
      </c>
      <c r="F358" s="45">
        <f>IF(ISERROR(VLOOKUP(A358,[3]Hoja1!$A$1:$F$369,5,0)),0,VLOOKUP(A358,[3]Hoja1!$A$1:$F$369,5,0))</f>
        <v>0</v>
      </c>
      <c r="G358" s="102">
        <f>IF(ISERROR(VLOOKUP(A358,'CGN-2015-001'!A357:I5504,7,0)),0,VLOOKUP(A358,'CGN-2015-001'!A357:I5504,7,0))</f>
        <v>0</v>
      </c>
      <c r="H358" s="44"/>
      <c r="I358" s="46"/>
      <c r="J358" s="113">
        <f t="shared" si="25"/>
        <v>0</v>
      </c>
      <c r="K358" s="114">
        <f t="shared" si="26"/>
        <v>0</v>
      </c>
      <c r="L358" s="31">
        <f t="shared" si="27"/>
        <v>0</v>
      </c>
      <c r="M358" s="1">
        <f t="shared" si="28"/>
        <v>0</v>
      </c>
      <c r="N358" s="1">
        <f t="shared" si="29"/>
        <v>6</v>
      </c>
    </row>
    <row r="359" spans="1:14" ht="16.5" hidden="1" thickBot="1" x14ac:dyDescent="0.3">
      <c r="A359" s="26">
        <v>131802</v>
      </c>
      <c r="B359" s="42">
        <v>131802</v>
      </c>
      <c r="C359" s="43" t="s">
        <v>278</v>
      </c>
      <c r="D359" s="99">
        <f>IF(ISERROR(VLOOKUP(A359,'CGN-2015-001'!A358:I5505,4,0)),0,VLOOKUP(A359,'CGN-2015-001'!A358:I5505,4,0))</f>
        <v>0</v>
      </c>
      <c r="E359" s="45">
        <f>IF(ISERROR(VLOOKUP(A359,[3]Hoja1!$A$1:$F$369,4,0)),0,VLOOKUP(A359,[3]Hoja1!$A$1:$F$369,4,0))</f>
        <v>0</v>
      </c>
      <c r="F359" s="45">
        <f>IF(ISERROR(VLOOKUP(A359,[3]Hoja1!$A$1:$F$369,5,0)),0,VLOOKUP(A359,[3]Hoja1!$A$1:$F$369,5,0))</f>
        <v>0</v>
      </c>
      <c r="G359" s="102">
        <f>IF(ISERROR(VLOOKUP(A359,'CGN-2015-001'!A358:I5505,7,0)),0,VLOOKUP(A359,'CGN-2015-001'!A358:I5505,7,0))</f>
        <v>0</v>
      </c>
      <c r="H359" s="44"/>
      <c r="I359" s="46"/>
      <c r="J359" s="113">
        <f t="shared" si="25"/>
        <v>0</v>
      </c>
      <c r="K359" s="114">
        <f t="shared" si="26"/>
        <v>0</v>
      </c>
      <c r="L359" s="31">
        <f t="shared" si="27"/>
        <v>0</v>
      </c>
      <c r="M359" s="1">
        <f t="shared" si="28"/>
        <v>0</v>
      </c>
      <c r="N359" s="1">
        <f t="shared" si="29"/>
        <v>6</v>
      </c>
    </row>
    <row r="360" spans="1:14" ht="16.5" hidden="1" thickBot="1" x14ac:dyDescent="0.3">
      <c r="A360" s="26">
        <v>131803</v>
      </c>
      <c r="B360" s="42">
        <v>131803</v>
      </c>
      <c r="C360" s="43" t="s">
        <v>279</v>
      </c>
      <c r="D360" s="99">
        <f>IF(ISERROR(VLOOKUP(A360,'CGN-2015-001'!A359:I5506,4,0)),0,VLOOKUP(A360,'CGN-2015-001'!A359:I5506,4,0))</f>
        <v>0</v>
      </c>
      <c r="E360" s="45">
        <f>IF(ISERROR(VLOOKUP(A360,[3]Hoja1!$A$1:$F$369,4,0)),0,VLOOKUP(A360,[3]Hoja1!$A$1:$F$369,4,0))</f>
        <v>0</v>
      </c>
      <c r="F360" s="45">
        <f>IF(ISERROR(VLOOKUP(A360,[3]Hoja1!$A$1:$F$369,5,0)),0,VLOOKUP(A360,[3]Hoja1!$A$1:$F$369,5,0))</f>
        <v>0</v>
      </c>
      <c r="G360" s="102">
        <f>IF(ISERROR(VLOOKUP(A360,'CGN-2015-001'!A359:I5506,7,0)),0,VLOOKUP(A360,'CGN-2015-001'!A359:I5506,7,0))</f>
        <v>0</v>
      </c>
      <c r="H360" s="44"/>
      <c r="I360" s="46"/>
      <c r="J360" s="113">
        <f t="shared" si="25"/>
        <v>0</v>
      </c>
      <c r="K360" s="114">
        <f t="shared" si="26"/>
        <v>0</v>
      </c>
      <c r="L360" s="31">
        <f t="shared" si="27"/>
        <v>0</v>
      </c>
      <c r="M360" s="1">
        <f t="shared" si="28"/>
        <v>0</v>
      </c>
      <c r="N360" s="1">
        <f t="shared" si="29"/>
        <v>6</v>
      </c>
    </row>
    <row r="361" spans="1:14" ht="16.5" hidden="1" thickBot="1" x14ac:dyDescent="0.3">
      <c r="A361" s="26">
        <v>131804</v>
      </c>
      <c r="B361" s="42">
        <v>131804</v>
      </c>
      <c r="C361" s="43" t="s">
        <v>280</v>
      </c>
      <c r="D361" s="99">
        <f>IF(ISERROR(VLOOKUP(A361,'CGN-2015-001'!A360:I5507,4,0)),0,VLOOKUP(A361,'CGN-2015-001'!A360:I5507,4,0))</f>
        <v>0</v>
      </c>
      <c r="E361" s="45">
        <f>IF(ISERROR(VLOOKUP(A361,[3]Hoja1!$A$1:$F$369,4,0)),0,VLOOKUP(A361,[3]Hoja1!$A$1:$F$369,4,0))</f>
        <v>0</v>
      </c>
      <c r="F361" s="45">
        <f>IF(ISERROR(VLOOKUP(A361,[3]Hoja1!$A$1:$F$369,5,0)),0,VLOOKUP(A361,[3]Hoja1!$A$1:$F$369,5,0))</f>
        <v>0</v>
      </c>
      <c r="G361" s="102">
        <f>IF(ISERROR(VLOOKUP(A361,'CGN-2015-001'!A360:I5507,7,0)),0,VLOOKUP(A361,'CGN-2015-001'!A360:I5507,7,0))</f>
        <v>0</v>
      </c>
      <c r="H361" s="44"/>
      <c r="I361" s="46"/>
      <c r="J361" s="113">
        <f t="shared" si="25"/>
        <v>0</v>
      </c>
      <c r="K361" s="114">
        <f t="shared" si="26"/>
        <v>0</v>
      </c>
      <c r="L361" s="31">
        <f t="shared" si="27"/>
        <v>0</v>
      </c>
      <c r="M361" s="1">
        <f t="shared" si="28"/>
        <v>0</v>
      </c>
      <c r="N361" s="1">
        <f t="shared" si="29"/>
        <v>6</v>
      </c>
    </row>
    <row r="362" spans="1:14" ht="16.5" hidden="1" thickBot="1" x14ac:dyDescent="0.3">
      <c r="A362" s="26">
        <v>131805</v>
      </c>
      <c r="B362" s="42">
        <v>131805</v>
      </c>
      <c r="C362" s="43" t="s">
        <v>281</v>
      </c>
      <c r="D362" s="99">
        <f>IF(ISERROR(VLOOKUP(A362,'CGN-2015-001'!A361:I5508,4,0)),0,VLOOKUP(A362,'CGN-2015-001'!A361:I5508,4,0))</f>
        <v>0</v>
      </c>
      <c r="E362" s="45">
        <f>IF(ISERROR(VLOOKUP(A362,[3]Hoja1!$A$1:$F$369,4,0)),0,VLOOKUP(A362,[3]Hoja1!$A$1:$F$369,4,0))</f>
        <v>0</v>
      </c>
      <c r="F362" s="45">
        <f>IF(ISERROR(VLOOKUP(A362,[3]Hoja1!$A$1:$F$369,5,0)),0,VLOOKUP(A362,[3]Hoja1!$A$1:$F$369,5,0))</f>
        <v>0</v>
      </c>
      <c r="G362" s="102">
        <f>IF(ISERROR(VLOOKUP(A362,'CGN-2015-001'!A361:I5508,7,0)),0,VLOOKUP(A362,'CGN-2015-001'!A361:I5508,7,0))</f>
        <v>0</v>
      </c>
      <c r="H362" s="44"/>
      <c r="I362" s="46"/>
      <c r="J362" s="113">
        <f t="shared" si="25"/>
        <v>0</v>
      </c>
      <c r="K362" s="114">
        <f t="shared" si="26"/>
        <v>0</v>
      </c>
      <c r="L362" s="31">
        <f t="shared" si="27"/>
        <v>0</v>
      </c>
      <c r="M362" s="1">
        <f t="shared" si="28"/>
        <v>0</v>
      </c>
      <c r="N362" s="1">
        <f t="shared" si="29"/>
        <v>6</v>
      </c>
    </row>
    <row r="363" spans="1:14" ht="16.5" hidden="1" thickBot="1" x14ac:dyDescent="0.3">
      <c r="A363" s="26">
        <v>131806</v>
      </c>
      <c r="B363" s="42">
        <v>131806</v>
      </c>
      <c r="C363" s="43" t="s">
        <v>282</v>
      </c>
      <c r="D363" s="99">
        <f>IF(ISERROR(VLOOKUP(A363,'CGN-2015-001'!A362:I5509,4,0)),0,VLOOKUP(A363,'CGN-2015-001'!A362:I5509,4,0))</f>
        <v>0</v>
      </c>
      <c r="E363" s="45">
        <f>IF(ISERROR(VLOOKUP(A363,[3]Hoja1!$A$1:$F$369,4,0)),0,VLOOKUP(A363,[3]Hoja1!$A$1:$F$369,4,0))</f>
        <v>0</v>
      </c>
      <c r="F363" s="45">
        <f>IF(ISERROR(VLOOKUP(A363,[3]Hoja1!$A$1:$F$369,5,0)),0,VLOOKUP(A363,[3]Hoja1!$A$1:$F$369,5,0))</f>
        <v>0</v>
      </c>
      <c r="G363" s="102">
        <f>IF(ISERROR(VLOOKUP(A363,'CGN-2015-001'!A362:I5509,7,0)),0,VLOOKUP(A363,'CGN-2015-001'!A362:I5509,7,0))</f>
        <v>0</v>
      </c>
      <c r="H363" s="44"/>
      <c r="I363" s="46"/>
      <c r="J363" s="113">
        <f t="shared" si="25"/>
        <v>0</v>
      </c>
      <c r="K363" s="114">
        <f t="shared" si="26"/>
        <v>0</v>
      </c>
      <c r="L363" s="31">
        <f t="shared" si="27"/>
        <v>0</v>
      </c>
      <c r="M363" s="1">
        <f t="shared" si="28"/>
        <v>0</v>
      </c>
      <c r="N363" s="1">
        <f t="shared" si="29"/>
        <v>6</v>
      </c>
    </row>
    <row r="364" spans="1:14" ht="16.5" hidden="1" thickBot="1" x14ac:dyDescent="0.3">
      <c r="A364" s="26">
        <v>131807</v>
      </c>
      <c r="B364" s="42">
        <v>131807</v>
      </c>
      <c r="C364" s="43" t="s">
        <v>283</v>
      </c>
      <c r="D364" s="99">
        <f>IF(ISERROR(VLOOKUP(A364,'CGN-2015-001'!A363:I5510,4,0)),0,VLOOKUP(A364,'CGN-2015-001'!A363:I5510,4,0))</f>
        <v>0</v>
      </c>
      <c r="E364" s="45">
        <f>IF(ISERROR(VLOOKUP(A364,[3]Hoja1!$A$1:$F$369,4,0)),0,VLOOKUP(A364,[3]Hoja1!$A$1:$F$369,4,0))</f>
        <v>0</v>
      </c>
      <c r="F364" s="45">
        <f>IF(ISERROR(VLOOKUP(A364,[3]Hoja1!$A$1:$F$369,5,0)),0,VLOOKUP(A364,[3]Hoja1!$A$1:$F$369,5,0))</f>
        <v>0</v>
      </c>
      <c r="G364" s="102">
        <f>IF(ISERROR(VLOOKUP(A364,'CGN-2015-001'!A363:I5510,7,0)),0,VLOOKUP(A364,'CGN-2015-001'!A363:I5510,7,0))</f>
        <v>0</v>
      </c>
      <c r="H364" s="44"/>
      <c r="I364" s="46"/>
      <c r="J364" s="113">
        <f t="shared" si="25"/>
        <v>0</v>
      </c>
      <c r="K364" s="114">
        <f t="shared" si="26"/>
        <v>0</v>
      </c>
      <c r="L364" s="31">
        <f t="shared" si="27"/>
        <v>0</v>
      </c>
      <c r="M364" s="1">
        <f t="shared" si="28"/>
        <v>0</v>
      </c>
      <c r="N364" s="1">
        <f t="shared" si="29"/>
        <v>6</v>
      </c>
    </row>
    <row r="365" spans="1:14" ht="16.5" hidden="1" thickBot="1" x14ac:dyDescent="0.3">
      <c r="A365" s="26">
        <v>131808</v>
      </c>
      <c r="B365" s="42">
        <v>131808</v>
      </c>
      <c r="C365" s="43" t="s">
        <v>284</v>
      </c>
      <c r="D365" s="99">
        <f>IF(ISERROR(VLOOKUP(A365,'CGN-2015-001'!A364:I5511,4,0)),0,VLOOKUP(A365,'CGN-2015-001'!A364:I5511,4,0))</f>
        <v>0</v>
      </c>
      <c r="E365" s="45">
        <f>IF(ISERROR(VLOOKUP(A365,[3]Hoja1!$A$1:$F$369,4,0)),0,VLOOKUP(A365,[3]Hoja1!$A$1:$F$369,4,0))</f>
        <v>0</v>
      </c>
      <c r="F365" s="45">
        <f>IF(ISERROR(VLOOKUP(A365,[3]Hoja1!$A$1:$F$369,5,0)),0,VLOOKUP(A365,[3]Hoja1!$A$1:$F$369,5,0))</f>
        <v>0</v>
      </c>
      <c r="G365" s="102">
        <f>IF(ISERROR(VLOOKUP(A365,'CGN-2015-001'!A364:I5511,7,0)),0,VLOOKUP(A365,'CGN-2015-001'!A364:I5511,7,0))</f>
        <v>0</v>
      </c>
      <c r="H365" s="44"/>
      <c r="I365" s="46"/>
      <c r="J365" s="113">
        <f t="shared" si="25"/>
        <v>0</v>
      </c>
      <c r="K365" s="114">
        <f t="shared" si="26"/>
        <v>0</v>
      </c>
      <c r="L365" s="31">
        <f t="shared" si="27"/>
        <v>0</v>
      </c>
      <c r="M365" s="1">
        <f t="shared" si="28"/>
        <v>0</v>
      </c>
      <c r="N365" s="1">
        <f t="shared" si="29"/>
        <v>6</v>
      </c>
    </row>
    <row r="366" spans="1:14" ht="16.5" hidden="1" thickBot="1" x14ac:dyDescent="0.3">
      <c r="A366" s="26">
        <v>131809</v>
      </c>
      <c r="B366" s="42">
        <v>131809</v>
      </c>
      <c r="C366" s="43" t="s">
        <v>285</v>
      </c>
      <c r="D366" s="99">
        <f>IF(ISERROR(VLOOKUP(A366,'CGN-2015-001'!A365:I5512,4,0)),0,VLOOKUP(A366,'CGN-2015-001'!A365:I5512,4,0))</f>
        <v>0</v>
      </c>
      <c r="E366" s="45">
        <f>IF(ISERROR(VLOOKUP(A366,[3]Hoja1!$A$1:$F$369,4,0)),0,VLOOKUP(A366,[3]Hoja1!$A$1:$F$369,4,0))</f>
        <v>0</v>
      </c>
      <c r="F366" s="45">
        <f>IF(ISERROR(VLOOKUP(A366,[3]Hoja1!$A$1:$F$369,5,0)),0,VLOOKUP(A366,[3]Hoja1!$A$1:$F$369,5,0))</f>
        <v>0</v>
      </c>
      <c r="G366" s="102">
        <f>IF(ISERROR(VLOOKUP(A366,'CGN-2015-001'!A365:I5512,7,0)),0,VLOOKUP(A366,'CGN-2015-001'!A365:I5512,7,0))</f>
        <v>0</v>
      </c>
      <c r="H366" s="44"/>
      <c r="I366" s="46"/>
      <c r="J366" s="113">
        <f t="shared" si="25"/>
        <v>0</v>
      </c>
      <c r="K366" s="114">
        <f t="shared" si="26"/>
        <v>0</v>
      </c>
      <c r="L366" s="31">
        <f t="shared" si="27"/>
        <v>0</v>
      </c>
      <c r="M366" s="1">
        <f t="shared" si="28"/>
        <v>0</v>
      </c>
      <c r="N366" s="1">
        <f t="shared" si="29"/>
        <v>6</v>
      </c>
    </row>
    <row r="367" spans="1:14" ht="16.5" hidden="1" thickBot="1" x14ac:dyDescent="0.3">
      <c r="A367" s="26">
        <v>131810</v>
      </c>
      <c r="B367" s="42">
        <v>131810</v>
      </c>
      <c r="C367" s="43" t="s">
        <v>286</v>
      </c>
      <c r="D367" s="99">
        <f>IF(ISERROR(VLOOKUP(A367,'CGN-2015-001'!A366:I5513,4,0)),0,VLOOKUP(A367,'CGN-2015-001'!A366:I5513,4,0))</f>
        <v>0</v>
      </c>
      <c r="E367" s="45">
        <f>IF(ISERROR(VLOOKUP(A367,[3]Hoja1!$A$1:$F$369,4,0)),0,VLOOKUP(A367,[3]Hoja1!$A$1:$F$369,4,0))</f>
        <v>0</v>
      </c>
      <c r="F367" s="45">
        <f>IF(ISERROR(VLOOKUP(A367,[3]Hoja1!$A$1:$F$369,5,0)),0,VLOOKUP(A367,[3]Hoja1!$A$1:$F$369,5,0))</f>
        <v>0</v>
      </c>
      <c r="G367" s="102">
        <f>IF(ISERROR(VLOOKUP(A367,'CGN-2015-001'!A366:I5513,7,0)),0,VLOOKUP(A367,'CGN-2015-001'!A366:I5513,7,0))</f>
        <v>0</v>
      </c>
      <c r="H367" s="44"/>
      <c r="I367" s="46"/>
      <c r="J367" s="113">
        <f t="shared" si="25"/>
        <v>0</v>
      </c>
      <c r="K367" s="114">
        <f t="shared" si="26"/>
        <v>0</v>
      </c>
      <c r="L367" s="31">
        <f t="shared" si="27"/>
        <v>0</v>
      </c>
      <c r="M367" s="1">
        <f t="shared" si="28"/>
        <v>0</v>
      </c>
      <c r="N367" s="1">
        <f t="shared" si="29"/>
        <v>6</v>
      </c>
    </row>
    <row r="368" spans="1:14" ht="16.5" hidden="1" thickBot="1" x14ac:dyDescent="0.3">
      <c r="A368" s="26">
        <v>131811</v>
      </c>
      <c r="B368" s="42">
        <v>131811</v>
      </c>
      <c r="C368" s="43" t="s">
        <v>287</v>
      </c>
      <c r="D368" s="99">
        <f>IF(ISERROR(VLOOKUP(A368,'CGN-2015-001'!A367:I5514,4,0)),0,VLOOKUP(A368,'CGN-2015-001'!A367:I5514,4,0))</f>
        <v>0</v>
      </c>
      <c r="E368" s="45">
        <f>IF(ISERROR(VLOOKUP(A368,[3]Hoja1!$A$1:$F$369,4,0)),0,VLOOKUP(A368,[3]Hoja1!$A$1:$F$369,4,0))</f>
        <v>0</v>
      </c>
      <c r="F368" s="45">
        <f>IF(ISERROR(VLOOKUP(A368,[3]Hoja1!$A$1:$F$369,5,0)),0,VLOOKUP(A368,[3]Hoja1!$A$1:$F$369,5,0))</f>
        <v>0</v>
      </c>
      <c r="G368" s="102">
        <f>IF(ISERROR(VLOOKUP(A368,'CGN-2015-001'!A367:I5514,7,0)),0,VLOOKUP(A368,'CGN-2015-001'!A367:I5514,7,0))</f>
        <v>0</v>
      </c>
      <c r="H368" s="44"/>
      <c r="I368" s="46"/>
      <c r="J368" s="113">
        <f t="shared" si="25"/>
        <v>0</v>
      </c>
      <c r="K368" s="114">
        <f t="shared" si="26"/>
        <v>0</v>
      </c>
      <c r="L368" s="31">
        <f t="shared" si="27"/>
        <v>0</v>
      </c>
      <c r="M368" s="1">
        <f t="shared" si="28"/>
        <v>0</v>
      </c>
      <c r="N368" s="1">
        <f t="shared" si="29"/>
        <v>6</v>
      </c>
    </row>
    <row r="369" spans="1:14" ht="16.5" hidden="1" thickBot="1" x14ac:dyDescent="0.3">
      <c r="A369" s="26">
        <v>131812</v>
      </c>
      <c r="B369" s="42">
        <v>131812</v>
      </c>
      <c r="C369" s="43" t="s">
        <v>288</v>
      </c>
      <c r="D369" s="99">
        <f>IF(ISERROR(VLOOKUP(A369,'CGN-2015-001'!A368:I5515,4,0)),0,VLOOKUP(A369,'CGN-2015-001'!A368:I5515,4,0))</f>
        <v>0</v>
      </c>
      <c r="E369" s="45">
        <f>IF(ISERROR(VLOOKUP(A369,[3]Hoja1!$A$1:$F$369,4,0)),0,VLOOKUP(A369,[3]Hoja1!$A$1:$F$369,4,0))</f>
        <v>0</v>
      </c>
      <c r="F369" s="45">
        <f>IF(ISERROR(VLOOKUP(A369,[3]Hoja1!$A$1:$F$369,5,0)),0,VLOOKUP(A369,[3]Hoja1!$A$1:$F$369,5,0))</f>
        <v>0</v>
      </c>
      <c r="G369" s="102">
        <f>IF(ISERROR(VLOOKUP(A369,'CGN-2015-001'!A368:I5515,7,0)),0,VLOOKUP(A369,'CGN-2015-001'!A368:I5515,7,0))</f>
        <v>0</v>
      </c>
      <c r="H369" s="44"/>
      <c r="I369" s="46"/>
      <c r="J369" s="113">
        <f t="shared" si="25"/>
        <v>0</v>
      </c>
      <c r="K369" s="114">
        <f t="shared" si="26"/>
        <v>0</v>
      </c>
      <c r="L369" s="31">
        <f t="shared" si="27"/>
        <v>0</v>
      </c>
      <c r="M369" s="1">
        <f t="shared" si="28"/>
        <v>0</v>
      </c>
      <c r="N369" s="1">
        <f t="shared" si="29"/>
        <v>6</v>
      </c>
    </row>
    <row r="370" spans="1:14" ht="16.5" hidden="1" thickBot="1" x14ac:dyDescent="0.3">
      <c r="A370" s="26">
        <v>1319</v>
      </c>
      <c r="B370" s="48">
        <v>131900</v>
      </c>
      <c r="C370" s="49" t="s">
        <v>289</v>
      </c>
      <c r="D370" s="99">
        <f>IF(ISERROR(VLOOKUP(A370,'CGN-2015-001'!A369:I5516,4,0)),0,VLOOKUP(A370,'CGN-2015-001'!A369:I5516,4,0))</f>
        <v>0</v>
      </c>
      <c r="E370" s="40">
        <f>IF(ISERROR(VLOOKUP(A370,[3]Hoja1!$A$1:$F$369,4,0)),0,VLOOKUP(A370,[3]Hoja1!$A$1:$F$369,4,0))</f>
        <v>0</v>
      </c>
      <c r="F370" s="40">
        <f>IF(ISERROR(VLOOKUP(A370,[3]Hoja1!$A$1:$F$369,5,0)),0,VLOOKUP(A370,[3]Hoja1!$A$1:$F$369,5,0))</f>
        <v>0</v>
      </c>
      <c r="G370" s="102">
        <f>IF(ISERROR(VLOOKUP(A370,'CGN-2015-001'!A369:I5516,7,0)),0,VLOOKUP(A370,'CGN-2015-001'!A369:I5516,7,0))</f>
        <v>0</v>
      </c>
      <c r="H370" s="50"/>
      <c r="I370" s="51"/>
      <c r="J370" s="113">
        <f t="shared" si="25"/>
        <v>0</v>
      </c>
      <c r="K370" s="114">
        <f t="shared" si="26"/>
        <v>0</v>
      </c>
      <c r="L370" s="31">
        <f t="shared" si="27"/>
        <v>0</v>
      </c>
      <c r="M370" s="1">
        <f t="shared" si="28"/>
        <v>0</v>
      </c>
      <c r="N370" s="1">
        <f t="shared" si="29"/>
        <v>4</v>
      </c>
    </row>
    <row r="371" spans="1:14" ht="16.5" hidden="1" thickBot="1" x14ac:dyDescent="0.3">
      <c r="A371" s="26">
        <v>131901</v>
      </c>
      <c r="B371" s="42">
        <v>131901</v>
      </c>
      <c r="C371" s="43" t="s">
        <v>290</v>
      </c>
      <c r="D371" s="99">
        <f>IF(ISERROR(VLOOKUP(A371,'CGN-2015-001'!A370:I5517,4,0)),0,VLOOKUP(A371,'CGN-2015-001'!A370:I5517,4,0))</f>
        <v>0</v>
      </c>
      <c r="E371" s="45">
        <f>IF(ISERROR(VLOOKUP(A371,[3]Hoja1!$A$1:$F$369,4,0)),0,VLOOKUP(A371,[3]Hoja1!$A$1:$F$369,4,0))</f>
        <v>0</v>
      </c>
      <c r="F371" s="45">
        <f>IF(ISERROR(VLOOKUP(A371,[3]Hoja1!$A$1:$F$369,5,0)),0,VLOOKUP(A371,[3]Hoja1!$A$1:$F$369,5,0))</f>
        <v>0</v>
      </c>
      <c r="G371" s="102">
        <f>IF(ISERROR(VLOOKUP(A371,'CGN-2015-001'!A370:I5517,7,0)),0,VLOOKUP(A371,'CGN-2015-001'!A370:I5517,7,0))</f>
        <v>0</v>
      </c>
      <c r="H371" s="44"/>
      <c r="I371" s="46"/>
      <c r="J371" s="113">
        <f t="shared" si="25"/>
        <v>0</v>
      </c>
      <c r="K371" s="114">
        <f t="shared" si="26"/>
        <v>0</v>
      </c>
      <c r="L371" s="31">
        <f t="shared" si="27"/>
        <v>0</v>
      </c>
      <c r="M371" s="1">
        <f t="shared" si="28"/>
        <v>0</v>
      </c>
      <c r="N371" s="1">
        <f t="shared" si="29"/>
        <v>6</v>
      </c>
    </row>
    <row r="372" spans="1:14" ht="16.5" hidden="1" thickBot="1" x14ac:dyDescent="0.3">
      <c r="A372" s="26">
        <v>131902</v>
      </c>
      <c r="B372" s="42">
        <v>131902</v>
      </c>
      <c r="C372" s="43" t="s">
        <v>291</v>
      </c>
      <c r="D372" s="99">
        <f>IF(ISERROR(VLOOKUP(A372,'CGN-2015-001'!A371:I5518,4,0)),0,VLOOKUP(A372,'CGN-2015-001'!A371:I5518,4,0))</f>
        <v>0</v>
      </c>
      <c r="E372" s="45">
        <f>IF(ISERROR(VLOOKUP(A372,[3]Hoja1!$A$1:$F$369,4,0)),0,VLOOKUP(A372,[3]Hoja1!$A$1:$F$369,4,0))</f>
        <v>0</v>
      </c>
      <c r="F372" s="45">
        <f>IF(ISERROR(VLOOKUP(A372,[3]Hoja1!$A$1:$F$369,5,0)),0,VLOOKUP(A372,[3]Hoja1!$A$1:$F$369,5,0))</f>
        <v>0</v>
      </c>
      <c r="G372" s="102">
        <f>IF(ISERROR(VLOOKUP(A372,'CGN-2015-001'!A371:I5518,7,0)),0,VLOOKUP(A372,'CGN-2015-001'!A371:I5518,7,0))</f>
        <v>0</v>
      </c>
      <c r="H372" s="44"/>
      <c r="I372" s="46"/>
      <c r="J372" s="113">
        <f t="shared" si="25"/>
        <v>0</v>
      </c>
      <c r="K372" s="114">
        <f t="shared" si="26"/>
        <v>0</v>
      </c>
      <c r="L372" s="31">
        <f t="shared" si="27"/>
        <v>0</v>
      </c>
      <c r="M372" s="1">
        <f t="shared" si="28"/>
        <v>0</v>
      </c>
      <c r="N372" s="1">
        <f t="shared" si="29"/>
        <v>6</v>
      </c>
    </row>
    <row r="373" spans="1:14" ht="16.5" hidden="1" thickBot="1" x14ac:dyDescent="0.3">
      <c r="A373" s="26">
        <v>131903</v>
      </c>
      <c r="B373" s="42">
        <v>131903</v>
      </c>
      <c r="C373" s="43" t="s">
        <v>292</v>
      </c>
      <c r="D373" s="99">
        <f>IF(ISERROR(VLOOKUP(A373,'CGN-2015-001'!A372:I5519,4,0)),0,VLOOKUP(A373,'CGN-2015-001'!A372:I5519,4,0))</f>
        <v>0</v>
      </c>
      <c r="E373" s="45">
        <f>IF(ISERROR(VLOOKUP(A373,[3]Hoja1!$A$1:$F$369,4,0)),0,VLOOKUP(A373,[3]Hoja1!$A$1:$F$369,4,0))</f>
        <v>0</v>
      </c>
      <c r="F373" s="45">
        <f>IF(ISERROR(VLOOKUP(A373,[3]Hoja1!$A$1:$F$369,5,0)),0,VLOOKUP(A373,[3]Hoja1!$A$1:$F$369,5,0))</f>
        <v>0</v>
      </c>
      <c r="G373" s="102">
        <f>IF(ISERROR(VLOOKUP(A373,'CGN-2015-001'!A372:I5519,7,0)),0,VLOOKUP(A373,'CGN-2015-001'!A372:I5519,7,0))</f>
        <v>0</v>
      </c>
      <c r="H373" s="44"/>
      <c r="I373" s="46"/>
      <c r="J373" s="113">
        <f t="shared" si="25"/>
        <v>0</v>
      </c>
      <c r="K373" s="114">
        <f t="shared" si="26"/>
        <v>0</v>
      </c>
      <c r="L373" s="31">
        <f t="shared" si="27"/>
        <v>0</v>
      </c>
      <c r="M373" s="1">
        <f t="shared" si="28"/>
        <v>0</v>
      </c>
      <c r="N373" s="1">
        <f t="shared" si="29"/>
        <v>6</v>
      </c>
    </row>
    <row r="374" spans="1:14" ht="16.5" hidden="1" thickBot="1" x14ac:dyDescent="0.3">
      <c r="A374" s="26">
        <v>131904</v>
      </c>
      <c r="B374" s="42">
        <v>131904</v>
      </c>
      <c r="C374" s="43" t="s">
        <v>293</v>
      </c>
      <c r="D374" s="99">
        <f>IF(ISERROR(VLOOKUP(A374,'CGN-2015-001'!A373:I5520,4,0)),0,VLOOKUP(A374,'CGN-2015-001'!A373:I5520,4,0))</f>
        <v>0</v>
      </c>
      <c r="E374" s="45">
        <f>IF(ISERROR(VLOOKUP(A374,[3]Hoja1!$A$1:$F$369,4,0)),0,VLOOKUP(A374,[3]Hoja1!$A$1:$F$369,4,0))</f>
        <v>0</v>
      </c>
      <c r="F374" s="45">
        <f>IF(ISERROR(VLOOKUP(A374,[3]Hoja1!$A$1:$F$369,5,0)),0,VLOOKUP(A374,[3]Hoja1!$A$1:$F$369,5,0))</f>
        <v>0</v>
      </c>
      <c r="G374" s="102">
        <f>IF(ISERROR(VLOOKUP(A374,'CGN-2015-001'!A373:I5520,7,0)),0,VLOOKUP(A374,'CGN-2015-001'!A373:I5520,7,0))</f>
        <v>0</v>
      </c>
      <c r="H374" s="44"/>
      <c r="I374" s="46"/>
      <c r="J374" s="113">
        <f t="shared" si="25"/>
        <v>0</v>
      </c>
      <c r="K374" s="114">
        <f t="shared" si="26"/>
        <v>0</v>
      </c>
      <c r="L374" s="31">
        <f t="shared" si="27"/>
        <v>0</v>
      </c>
      <c r="M374" s="1">
        <f t="shared" si="28"/>
        <v>0</v>
      </c>
      <c r="N374" s="1">
        <f t="shared" si="29"/>
        <v>6</v>
      </c>
    </row>
    <row r="375" spans="1:14" ht="16.5" hidden="1" thickBot="1" x14ac:dyDescent="0.3">
      <c r="A375" s="26">
        <v>131905</v>
      </c>
      <c r="B375" s="42">
        <v>131905</v>
      </c>
      <c r="C375" s="43" t="s">
        <v>294</v>
      </c>
      <c r="D375" s="99">
        <f>IF(ISERROR(VLOOKUP(A375,'CGN-2015-001'!A374:I5521,4,0)),0,VLOOKUP(A375,'CGN-2015-001'!A374:I5521,4,0))</f>
        <v>0</v>
      </c>
      <c r="E375" s="45">
        <f>IF(ISERROR(VLOOKUP(A375,[3]Hoja1!$A$1:$F$369,4,0)),0,VLOOKUP(A375,[3]Hoja1!$A$1:$F$369,4,0))</f>
        <v>0</v>
      </c>
      <c r="F375" s="45">
        <f>IF(ISERROR(VLOOKUP(A375,[3]Hoja1!$A$1:$F$369,5,0)),0,VLOOKUP(A375,[3]Hoja1!$A$1:$F$369,5,0))</f>
        <v>0</v>
      </c>
      <c r="G375" s="102">
        <f>IF(ISERROR(VLOOKUP(A375,'CGN-2015-001'!A374:I5521,7,0)),0,VLOOKUP(A375,'CGN-2015-001'!A374:I5521,7,0))</f>
        <v>0</v>
      </c>
      <c r="H375" s="44"/>
      <c r="I375" s="46"/>
      <c r="J375" s="113">
        <f t="shared" si="25"/>
        <v>0</v>
      </c>
      <c r="K375" s="114">
        <f t="shared" si="26"/>
        <v>0</v>
      </c>
      <c r="L375" s="31">
        <f t="shared" si="27"/>
        <v>0</v>
      </c>
      <c r="M375" s="1">
        <f t="shared" si="28"/>
        <v>0</v>
      </c>
      <c r="N375" s="1">
        <f t="shared" si="29"/>
        <v>6</v>
      </c>
    </row>
    <row r="376" spans="1:14" ht="16.5" hidden="1" thickBot="1" x14ac:dyDescent="0.3">
      <c r="A376" s="26">
        <v>131906</v>
      </c>
      <c r="B376" s="42">
        <v>131906</v>
      </c>
      <c r="C376" s="43" t="s">
        <v>295</v>
      </c>
      <c r="D376" s="99">
        <f>IF(ISERROR(VLOOKUP(A376,'CGN-2015-001'!A375:I5522,4,0)),0,VLOOKUP(A376,'CGN-2015-001'!A375:I5522,4,0))</f>
        <v>0</v>
      </c>
      <c r="E376" s="45">
        <f>IF(ISERROR(VLOOKUP(A376,[3]Hoja1!$A$1:$F$369,4,0)),0,VLOOKUP(A376,[3]Hoja1!$A$1:$F$369,4,0))</f>
        <v>0</v>
      </c>
      <c r="F376" s="45">
        <f>IF(ISERROR(VLOOKUP(A376,[3]Hoja1!$A$1:$F$369,5,0)),0,VLOOKUP(A376,[3]Hoja1!$A$1:$F$369,5,0))</f>
        <v>0</v>
      </c>
      <c r="G376" s="102">
        <f>IF(ISERROR(VLOOKUP(A376,'CGN-2015-001'!A375:I5522,7,0)),0,VLOOKUP(A376,'CGN-2015-001'!A375:I5522,7,0))</f>
        <v>0</v>
      </c>
      <c r="H376" s="44"/>
      <c r="I376" s="46"/>
      <c r="J376" s="113">
        <f t="shared" si="25"/>
        <v>0</v>
      </c>
      <c r="K376" s="114">
        <f t="shared" si="26"/>
        <v>0</v>
      </c>
      <c r="L376" s="31">
        <f t="shared" si="27"/>
        <v>0</v>
      </c>
      <c r="M376" s="1">
        <f t="shared" si="28"/>
        <v>0</v>
      </c>
      <c r="N376" s="1">
        <f t="shared" si="29"/>
        <v>6</v>
      </c>
    </row>
    <row r="377" spans="1:14" ht="16.5" hidden="1" thickBot="1" x14ac:dyDescent="0.3">
      <c r="A377" s="26">
        <v>131907</v>
      </c>
      <c r="B377" s="42">
        <v>131907</v>
      </c>
      <c r="C377" s="43" t="s">
        <v>296</v>
      </c>
      <c r="D377" s="99">
        <f>IF(ISERROR(VLOOKUP(A377,'CGN-2015-001'!A376:I5523,4,0)),0,VLOOKUP(A377,'CGN-2015-001'!A376:I5523,4,0))</f>
        <v>0</v>
      </c>
      <c r="E377" s="45">
        <f>IF(ISERROR(VLOOKUP(A377,[3]Hoja1!$A$1:$F$369,4,0)),0,VLOOKUP(A377,[3]Hoja1!$A$1:$F$369,4,0))</f>
        <v>0</v>
      </c>
      <c r="F377" s="45">
        <f>IF(ISERROR(VLOOKUP(A377,[3]Hoja1!$A$1:$F$369,5,0)),0,VLOOKUP(A377,[3]Hoja1!$A$1:$F$369,5,0))</f>
        <v>0</v>
      </c>
      <c r="G377" s="102">
        <f>IF(ISERROR(VLOOKUP(A377,'CGN-2015-001'!A376:I5523,7,0)),0,VLOOKUP(A377,'CGN-2015-001'!A376:I5523,7,0))</f>
        <v>0</v>
      </c>
      <c r="H377" s="44"/>
      <c r="I377" s="46"/>
      <c r="J377" s="113">
        <f t="shared" si="25"/>
        <v>0</v>
      </c>
      <c r="K377" s="114">
        <f t="shared" si="26"/>
        <v>0</v>
      </c>
      <c r="L377" s="31">
        <f t="shared" si="27"/>
        <v>0</v>
      </c>
      <c r="M377" s="1">
        <f t="shared" si="28"/>
        <v>0</v>
      </c>
      <c r="N377" s="1">
        <f t="shared" si="29"/>
        <v>6</v>
      </c>
    </row>
    <row r="378" spans="1:14" ht="16.5" hidden="1" thickBot="1" x14ac:dyDescent="0.3">
      <c r="A378" s="26">
        <v>131908</v>
      </c>
      <c r="B378" s="42">
        <v>131908</v>
      </c>
      <c r="C378" s="43" t="s">
        <v>297</v>
      </c>
      <c r="D378" s="99">
        <f>IF(ISERROR(VLOOKUP(A378,'CGN-2015-001'!A377:I5524,4,0)),0,VLOOKUP(A378,'CGN-2015-001'!A377:I5524,4,0))</f>
        <v>0</v>
      </c>
      <c r="E378" s="45">
        <f>IF(ISERROR(VLOOKUP(A378,[3]Hoja1!$A$1:$F$369,4,0)),0,VLOOKUP(A378,[3]Hoja1!$A$1:$F$369,4,0))</f>
        <v>0</v>
      </c>
      <c r="F378" s="45">
        <f>IF(ISERROR(VLOOKUP(A378,[3]Hoja1!$A$1:$F$369,5,0)),0,VLOOKUP(A378,[3]Hoja1!$A$1:$F$369,5,0))</f>
        <v>0</v>
      </c>
      <c r="G378" s="102">
        <f>IF(ISERROR(VLOOKUP(A378,'CGN-2015-001'!A377:I5524,7,0)),0,VLOOKUP(A378,'CGN-2015-001'!A377:I5524,7,0))</f>
        <v>0</v>
      </c>
      <c r="H378" s="44"/>
      <c r="I378" s="46"/>
      <c r="J378" s="113">
        <f t="shared" si="25"/>
        <v>0</v>
      </c>
      <c r="K378" s="114">
        <f t="shared" si="26"/>
        <v>0</v>
      </c>
      <c r="L378" s="31">
        <f t="shared" si="27"/>
        <v>0</v>
      </c>
      <c r="M378" s="1">
        <f t="shared" si="28"/>
        <v>0</v>
      </c>
      <c r="N378" s="1">
        <f t="shared" si="29"/>
        <v>6</v>
      </c>
    </row>
    <row r="379" spans="1:14" ht="16.5" hidden="1" thickBot="1" x14ac:dyDescent="0.3">
      <c r="A379" s="26">
        <v>131909</v>
      </c>
      <c r="B379" s="42">
        <v>131909</v>
      </c>
      <c r="C379" s="43" t="s">
        <v>298</v>
      </c>
      <c r="D379" s="99">
        <f>IF(ISERROR(VLOOKUP(A379,'CGN-2015-001'!A378:I5525,4,0)),0,VLOOKUP(A379,'CGN-2015-001'!A378:I5525,4,0))</f>
        <v>0</v>
      </c>
      <c r="E379" s="45">
        <f>IF(ISERROR(VLOOKUP(A379,[3]Hoja1!$A$1:$F$369,4,0)),0,VLOOKUP(A379,[3]Hoja1!$A$1:$F$369,4,0))</f>
        <v>0</v>
      </c>
      <c r="F379" s="45">
        <f>IF(ISERROR(VLOOKUP(A379,[3]Hoja1!$A$1:$F$369,5,0)),0,VLOOKUP(A379,[3]Hoja1!$A$1:$F$369,5,0))</f>
        <v>0</v>
      </c>
      <c r="G379" s="102">
        <f>IF(ISERROR(VLOOKUP(A379,'CGN-2015-001'!A378:I5525,7,0)),0,VLOOKUP(A379,'CGN-2015-001'!A378:I5525,7,0))</f>
        <v>0</v>
      </c>
      <c r="H379" s="44"/>
      <c r="I379" s="46"/>
      <c r="J379" s="113">
        <f t="shared" si="25"/>
        <v>0</v>
      </c>
      <c r="K379" s="114">
        <f t="shared" si="26"/>
        <v>0</v>
      </c>
      <c r="L379" s="31">
        <f t="shared" si="27"/>
        <v>0</v>
      </c>
      <c r="M379" s="1">
        <f t="shared" si="28"/>
        <v>0</v>
      </c>
      <c r="N379" s="1">
        <f t="shared" si="29"/>
        <v>6</v>
      </c>
    </row>
    <row r="380" spans="1:14" ht="16.5" hidden="1" thickBot="1" x14ac:dyDescent="0.3">
      <c r="A380" s="26">
        <v>131910</v>
      </c>
      <c r="B380" s="42">
        <v>131910</v>
      </c>
      <c r="C380" s="43" t="s">
        <v>299</v>
      </c>
      <c r="D380" s="99">
        <f>IF(ISERROR(VLOOKUP(A380,'CGN-2015-001'!A379:I5526,4,0)),0,VLOOKUP(A380,'CGN-2015-001'!A379:I5526,4,0))</f>
        <v>0</v>
      </c>
      <c r="E380" s="45">
        <f>IF(ISERROR(VLOOKUP(A380,[3]Hoja1!$A$1:$F$369,4,0)),0,VLOOKUP(A380,[3]Hoja1!$A$1:$F$369,4,0))</f>
        <v>0</v>
      </c>
      <c r="F380" s="45">
        <f>IF(ISERROR(VLOOKUP(A380,[3]Hoja1!$A$1:$F$369,5,0)),0,VLOOKUP(A380,[3]Hoja1!$A$1:$F$369,5,0))</f>
        <v>0</v>
      </c>
      <c r="G380" s="102">
        <f>IF(ISERROR(VLOOKUP(A380,'CGN-2015-001'!A379:I5526,7,0)),0,VLOOKUP(A380,'CGN-2015-001'!A379:I5526,7,0))</f>
        <v>0</v>
      </c>
      <c r="H380" s="44"/>
      <c r="I380" s="46"/>
      <c r="J380" s="113">
        <f t="shared" si="25"/>
        <v>0</v>
      </c>
      <c r="K380" s="114">
        <f t="shared" si="26"/>
        <v>0</v>
      </c>
      <c r="L380" s="31">
        <f t="shared" si="27"/>
        <v>0</v>
      </c>
      <c r="M380" s="1">
        <f t="shared" si="28"/>
        <v>0</v>
      </c>
      <c r="N380" s="1">
        <f t="shared" si="29"/>
        <v>6</v>
      </c>
    </row>
    <row r="381" spans="1:14" ht="16.5" hidden="1" thickBot="1" x14ac:dyDescent="0.3">
      <c r="A381" s="26">
        <v>131911</v>
      </c>
      <c r="B381" s="42">
        <v>131911</v>
      </c>
      <c r="C381" s="43" t="s">
        <v>300</v>
      </c>
      <c r="D381" s="99">
        <f>IF(ISERROR(VLOOKUP(A381,'CGN-2015-001'!A380:I5527,4,0)),0,VLOOKUP(A381,'CGN-2015-001'!A380:I5527,4,0))</f>
        <v>0</v>
      </c>
      <c r="E381" s="45">
        <f>IF(ISERROR(VLOOKUP(A381,[3]Hoja1!$A$1:$F$369,4,0)),0,VLOOKUP(A381,[3]Hoja1!$A$1:$F$369,4,0))</f>
        <v>0</v>
      </c>
      <c r="F381" s="45">
        <f>IF(ISERROR(VLOOKUP(A381,[3]Hoja1!$A$1:$F$369,5,0)),0,VLOOKUP(A381,[3]Hoja1!$A$1:$F$369,5,0))</f>
        <v>0</v>
      </c>
      <c r="G381" s="102">
        <f>IF(ISERROR(VLOOKUP(A381,'CGN-2015-001'!A380:I5527,7,0)),0,VLOOKUP(A381,'CGN-2015-001'!A380:I5527,7,0))</f>
        <v>0</v>
      </c>
      <c r="H381" s="44"/>
      <c r="I381" s="46"/>
      <c r="J381" s="113">
        <f t="shared" si="25"/>
        <v>0</v>
      </c>
      <c r="K381" s="114">
        <f t="shared" si="26"/>
        <v>0</v>
      </c>
      <c r="L381" s="31">
        <f t="shared" si="27"/>
        <v>0</v>
      </c>
      <c r="M381" s="1">
        <f t="shared" si="28"/>
        <v>0</v>
      </c>
      <c r="N381" s="1">
        <f t="shared" si="29"/>
        <v>6</v>
      </c>
    </row>
    <row r="382" spans="1:14" ht="16.5" hidden="1" customHeight="1" thickBot="1" x14ac:dyDescent="0.3">
      <c r="A382" s="26">
        <v>131912</v>
      </c>
      <c r="B382" s="42">
        <v>131912</v>
      </c>
      <c r="C382" s="43" t="s">
        <v>301</v>
      </c>
      <c r="D382" s="99">
        <f>IF(ISERROR(VLOOKUP(A382,'CGN-2015-001'!A381:I5528,4,0)),0,VLOOKUP(A382,'CGN-2015-001'!A381:I5528,4,0))</f>
        <v>0</v>
      </c>
      <c r="E382" s="45">
        <f>IF(ISERROR(VLOOKUP(A382,[3]Hoja1!$A$1:$F$369,4,0)),0,VLOOKUP(A382,[3]Hoja1!$A$1:$F$369,4,0))</f>
        <v>0</v>
      </c>
      <c r="F382" s="45">
        <f>IF(ISERROR(VLOOKUP(A382,[3]Hoja1!$A$1:$F$369,5,0)),0,VLOOKUP(A382,[3]Hoja1!$A$1:$F$369,5,0))</f>
        <v>0</v>
      </c>
      <c r="G382" s="102">
        <f>IF(ISERROR(VLOOKUP(A382,'CGN-2015-001'!A381:I5528,7,0)),0,VLOOKUP(A382,'CGN-2015-001'!A381:I5528,7,0))</f>
        <v>0</v>
      </c>
      <c r="H382" s="44"/>
      <c r="I382" s="46"/>
      <c r="J382" s="113">
        <f t="shared" si="25"/>
        <v>0</v>
      </c>
      <c r="K382" s="114">
        <f t="shared" si="26"/>
        <v>0</v>
      </c>
      <c r="L382" s="31">
        <f t="shared" si="27"/>
        <v>0</v>
      </c>
      <c r="M382" s="1">
        <f t="shared" si="28"/>
        <v>0</v>
      </c>
      <c r="N382" s="1">
        <f t="shared" si="29"/>
        <v>6</v>
      </c>
    </row>
    <row r="383" spans="1:14" ht="16.5" hidden="1" thickBot="1" x14ac:dyDescent="0.3">
      <c r="A383" s="26">
        <v>131913</v>
      </c>
      <c r="B383" s="42">
        <v>131913</v>
      </c>
      <c r="C383" s="43" t="s">
        <v>302</v>
      </c>
      <c r="D383" s="99">
        <f>IF(ISERROR(VLOOKUP(A383,'CGN-2015-001'!A382:I5529,4,0)),0,VLOOKUP(A383,'CGN-2015-001'!A382:I5529,4,0))</f>
        <v>0</v>
      </c>
      <c r="E383" s="45">
        <f>IF(ISERROR(VLOOKUP(A383,[3]Hoja1!$A$1:$F$369,4,0)),0,VLOOKUP(A383,[3]Hoja1!$A$1:$F$369,4,0))</f>
        <v>0</v>
      </c>
      <c r="F383" s="45">
        <f>IF(ISERROR(VLOOKUP(A383,[3]Hoja1!$A$1:$F$369,5,0)),0,VLOOKUP(A383,[3]Hoja1!$A$1:$F$369,5,0))</f>
        <v>0</v>
      </c>
      <c r="G383" s="102">
        <f>IF(ISERROR(VLOOKUP(A383,'CGN-2015-001'!A382:I5529,7,0)),0,VLOOKUP(A383,'CGN-2015-001'!A382:I5529,7,0))</f>
        <v>0</v>
      </c>
      <c r="H383" s="44"/>
      <c r="I383" s="46"/>
      <c r="J383" s="113">
        <f t="shared" si="25"/>
        <v>0</v>
      </c>
      <c r="K383" s="114">
        <f t="shared" si="26"/>
        <v>0</v>
      </c>
      <c r="L383" s="31">
        <f t="shared" si="27"/>
        <v>0</v>
      </c>
      <c r="M383" s="1">
        <f t="shared" si="28"/>
        <v>0</v>
      </c>
      <c r="N383" s="1">
        <f t="shared" si="29"/>
        <v>6</v>
      </c>
    </row>
    <row r="384" spans="1:14" ht="16.5" hidden="1" thickBot="1" x14ac:dyDescent="0.3">
      <c r="A384" s="26">
        <v>131914</v>
      </c>
      <c r="B384" s="42">
        <v>131914</v>
      </c>
      <c r="C384" s="43" t="s">
        <v>303</v>
      </c>
      <c r="D384" s="99">
        <f>IF(ISERROR(VLOOKUP(A384,'CGN-2015-001'!A383:I5530,4,0)),0,VLOOKUP(A384,'CGN-2015-001'!A383:I5530,4,0))</f>
        <v>0</v>
      </c>
      <c r="E384" s="45">
        <f>IF(ISERROR(VLOOKUP(A384,[3]Hoja1!$A$1:$F$369,4,0)),0,VLOOKUP(A384,[3]Hoja1!$A$1:$F$369,4,0))</f>
        <v>0</v>
      </c>
      <c r="F384" s="45">
        <f>IF(ISERROR(VLOOKUP(A384,[3]Hoja1!$A$1:$F$369,5,0)),0,VLOOKUP(A384,[3]Hoja1!$A$1:$F$369,5,0))</f>
        <v>0</v>
      </c>
      <c r="G384" s="102">
        <f>IF(ISERROR(VLOOKUP(A384,'CGN-2015-001'!A383:I5530,7,0)),0,VLOOKUP(A384,'CGN-2015-001'!A383:I5530,7,0))</f>
        <v>0</v>
      </c>
      <c r="H384" s="44"/>
      <c r="I384" s="46"/>
      <c r="J384" s="113">
        <f t="shared" si="25"/>
        <v>0</v>
      </c>
      <c r="K384" s="114">
        <f t="shared" si="26"/>
        <v>0</v>
      </c>
      <c r="L384" s="31">
        <f t="shared" si="27"/>
        <v>0</v>
      </c>
      <c r="M384" s="1">
        <f t="shared" si="28"/>
        <v>0</v>
      </c>
      <c r="N384" s="1">
        <f t="shared" si="29"/>
        <v>6</v>
      </c>
    </row>
    <row r="385" spans="1:14" ht="16.5" hidden="1" thickBot="1" x14ac:dyDescent="0.3">
      <c r="A385" s="26">
        <v>131915</v>
      </c>
      <c r="B385" s="42">
        <v>131915</v>
      </c>
      <c r="C385" s="43" t="s">
        <v>304</v>
      </c>
      <c r="D385" s="99">
        <f>IF(ISERROR(VLOOKUP(A385,'CGN-2015-001'!A384:I5531,4,0)),0,VLOOKUP(A385,'CGN-2015-001'!A384:I5531,4,0))</f>
        <v>0</v>
      </c>
      <c r="E385" s="45">
        <f>IF(ISERROR(VLOOKUP(A385,[3]Hoja1!$A$1:$F$369,4,0)),0,VLOOKUP(A385,[3]Hoja1!$A$1:$F$369,4,0))</f>
        <v>0</v>
      </c>
      <c r="F385" s="45">
        <f>IF(ISERROR(VLOOKUP(A385,[3]Hoja1!$A$1:$F$369,5,0)),0,VLOOKUP(A385,[3]Hoja1!$A$1:$F$369,5,0))</f>
        <v>0</v>
      </c>
      <c r="G385" s="102">
        <f>IF(ISERROR(VLOOKUP(A385,'CGN-2015-001'!A384:I5531,7,0)),0,VLOOKUP(A385,'CGN-2015-001'!A384:I5531,7,0))</f>
        <v>0</v>
      </c>
      <c r="H385" s="44"/>
      <c r="I385" s="46"/>
      <c r="J385" s="113">
        <f t="shared" si="25"/>
        <v>0</v>
      </c>
      <c r="K385" s="114">
        <f t="shared" si="26"/>
        <v>0</v>
      </c>
      <c r="L385" s="31">
        <f t="shared" si="27"/>
        <v>0</v>
      </c>
      <c r="M385" s="1">
        <f t="shared" si="28"/>
        <v>0</v>
      </c>
      <c r="N385" s="1">
        <f t="shared" si="29"/>
        <v>6</v>
      </c>
    </row>
    <row r="386" spans="1:14" ht="16.5" hidden="1" thickBot="1" x14ac:dyDescent="0.3">
      <c r="A386" s="26">
        <v>131916</v>
      </c>
      <c r="B386" s="42">
        <v>131916</v>
      </c>
      <c r="C386" s="43" t="s">
        <v>305</v>
      </c>
      <c r="D386" s="99">
        <f>IF(ISERROR(VLOOKUP(A386,'CGN-2015-001'!A385:I5532,4,0)),0,VLOOKUP(A386,'CGN-2015-001'!A385:I5532,4,0))</f>
        <v>0</v>
      </c>
      <c r="E386" s="45">
        <f>IF(ISERROR(VLOOKUP(A386,[3]Hoja1!$A$1:$F$369,4,0)),0,VLOOKUP(A386,[3]Hoja1!$A$1:$F$369,4,0))</f>
        <v>0</v>
      </c>
      <c r="F386" s="45">
        <f>IF(ISERROR(VLOOKUP(A386,[3]Hoja1!$A$1:$F$369,5,0)),0,VLOOKUP(A386,[3]Hoja1!$A$1:$F$369,5,0))</f>
        <v>0</v>
      </c>
      <c r="G386" s="102">
        <f>IF(ISERROR(VLOOKUP(A386,'CGN-2015-001'!A385:I5532,7,0)),0,VLOOKUP(A386,'CGN-2015-001'!A385:I5532,7,0))</f>
        <v>0</v>
      </c>
      <c r="H386" s="44"/>
      <c r="I386" s="46"/>
      <c r="J386" s="113">
        <f t="shared" si="25"/>
        <v>0</v>
      </c>
      <c r="K386" s="114">
        <f t="shared" si="26"/>
        <v>0</v>
      </c>
      <c r="L386" s="31">
        <f t="shared" si="27"/>
        <v>0</v>
      </c>
      <c r="M386" s="1">
        <f t="shared" si="28"/>
        <v>0</v>
      </c>
      <c r="N386" s="1">
        <f t="shared" si="29"/>
        <v>6</v>
      </c>
    </row>
    <row r="387" spans="1:14" ht="16.5" hidden="1" thickBot="1" x14ac:dyDescent="0.3">
      <c r="A387" s="26">
        <v>131917</v>
      </c>
      <c r="B387" s="42">
        <v>131917</v>
      </c>
      <c r="C387" s="43" t="s">
        <v>306</v>
      </c>
      <c r="D387" s="99">
        <f>IF(ISERROR(VLOOKUP(A387,'CGN-2015-001'!A386:I5533,4,0)),0,VLOOKUP(A387,'CGN-2015-001'!A386:I5533,4,0))</f>
        <v>0</v>
      </c>
      <c r="E387" s="45">
        <f>IF(ISERROR(VLOOKUP(A387,[3]Hoja1!$A$1:$F$369,4,0)),0,VLOOKUP(A387,[3]Hoja1!$A$1:$F$369,4,0))</f>
        <v>0</v>
      </c>
      <c r="F387" s="45">
        <f>IF(ISERROR(VLOOKUP(A387,[3]Hoja1!$A$1:$F$369,5,0)),0,VLOOKUP(A387,[3]Hoja1!$A$1:$F$369,5,0))</f>
        <v>0</v>
      </c>
      <c r="G387" s="102">
        <f>IF(ISERROR(VLOOKUP(A387,'CGN-2015-001'!A386:I5533,7,0)),0,VLOOKUP(A387,'CGN-2015-001'!A386:I5533,7,0))</f>
        <v>0</v>
      </c>
      <c r="H387" s="44"/>
      <c r="I387" s="46"/>
      <c r="J387" s="113">
        <f t="shared" si="25"/>
        <v>0</v>
      </c>
      <c r="K387" s="114">
        <f t="shared" si="26"/>
        <v>0</v>
      </c>
      <c r="L387" s="31">
        <f t="shared" si="27"/>
        <v>0</v>
      </c>
      <c r="M387" s="1">
        <f t="shared" si="28"/>
        <v>0</v>
      </c>
      <c r="N387" s="1">
        <f t="shared" si="29"/>
        <v>6</v>
      </c>
    </row>
    <row r="388" spans="1:14" ht="16.5" hidden="1" thickBot="1" x14ac:dyDescent="0.3">
      <c r="A388" s="26">
        <v>131918</v>
      </c>
      <c r="B388" s="42">
        <v>131918</v>
      </c>
      <c r="C388" s="43" t="s">
        <v>307</v>
      </c>
      <c r="D388" s="99">
        <f>IF(ISERROR(VLOOKUP(A388,'CGN-2015-001'!A387:I5534,4,0)),0,VLOOKUP(A388,'CGN-2015-001'!A387:I5534,4,0))</f>
        <v>0</v>
      </c>
      <c r="E388" s="45">
        <f>IF(ISERROR(VLOOKUP(A388,[3]Hoja1!$A$1:$F$369,4,0)),0,VLOOKUP(A388,[3]Hoja1!$A$1:$F$369,4,0))</f>
        <v>0</v>
      </c>
      <c r="F388" s="45">
        <f>IF(ISERROR(VLOOKUP(A388,[3]Hoja1!$A$1:$F$369,5,0)),0,VLOOKUP(A388,[3]Hoja1!$A$1:$F$369,5,0))</f>
        <v>0</v>
      </c>
      <c r="G388" s="102">
        <f>IF(ISERROR(VLOOKUP(A388,'CGN-2015-001'!A387:I5534,7,0)),0,VLOOKUP(A388,'CGN-2015-001'!A387:I5534,7,0))</f>
        <v>0</v>
      </c>
      <c r="H388" s="44"/>
      <c r="I388" s="46"/>
      <c r="J388" s="113">
        <f t="shared" si="25"/>
        <v>0</v>
      </c>
      <c r="K388" s="114">
        <f t="shared" si="26"/>
        <v>0</v>
      </c>
      <c r="L388" s="31">
        <f t="shared" si="27"/>
        <v>0</v>
      </c>
      <c r="M388" s="1">
        <f t="shared" si="28"/>
        <v>0</v>
      </c>
      <c r="N388" s="1">
        <f t="shared" si="29"/>
        <v>6</v>
      </c>
    </row>
    <row r="389" spans="1:14" ht="16.5" hidden="1" thickBot="1" x14ac:dyDescent="0.3">
      <c r="A389" s="26">
        <v>131919</v>
      </c>
      <c r="B389" s="42">
        <v>131919</v>
      </c>
      <c r="C389" s="43" t="s">
        <v>308</v>
      </c>
      <c r="D389" s="99">
        <f>IF(ISERROR(VLOOKUP(A389,'CGN-2015-001'!A388:I5535,4,0)),0,VLOOKUP(A389,'CGN-2015-001'!A388:I5535,4,0))</f>
        <v>0</v>
      </c>
      <c r="E389" s="45">
        <f>IF(ISERROR(VLOOKUP(A389,[3]Hoja1!$A$1:$F$369,4,0)),0,VLOOKUP(A389,[3]Hoja1!$A$1:$F$369,4,0))</f>
        <v>0</v>
      </c>
      <c r="F389" s="45">
        <f>IF(ISERROR(VLOOKUP(A389,[3]Hoja1!$A$1:$F$369,5,0)),0,VLOOKUP(A389,[3]Hoja1!$A$1:$F$369,5,0))</f>
        <v>0</v>
      </c>
      <c r="G389" s="102">
        <f>IF(ISERROR(VLOOKUP(A389,'CGN-2015-001'!A388:I5535,7,0)),0,VLOOKUP(A389,'CGN-2015-001'!A388:I5535,7,0))</f>
        <v>0</v>
      </c>
      <c r="H389" s="44"/>
      <c r="I389" s="46"/>
      <c r="J389" s="113">
        <f t="shared" si="25"/>
        <v>0</v>
      </c>
      <c r="K389" s="114">
        <f t="shared" si="26"/>
        <v>0</v>
      </c>
      <c r="L389" s="31">
        <f t="shared" si="27"/>
        <v>0</v>
      </c>
      <c r="M389" s="1">
        <f t="shared" si="28"/>
        <v>0</v>
      </c>
      <c r="N389" s="1">
        <f t="shared" si="29"/>
        <v>6</v>
      </c>
    </row>
    <row r="390" spans="1:14" ht="16.5" hidden="1" thickBot="1" x14ac:dyDescent="0.3">
      <c r="A390" s="26">
        <v>131920</v>
      </c>
      <c r="B390" s="42">
        <v>131920</v>
      </c>
      <c r="C390" s="43" t="s">
        <v>309</v>
      </c>
      <c r="D390" s="99">
        <f>IF(ISERROR(VLOOKUP(A390,'CGN-2015-001'!A389:I5536,4,0)),0,VLOOKUP(A390,'CGN-2015-001'!A389:I5536,4,0))</f>
        <v>0</v>
      </c>
      <c r="E390" s="45">
        <f>IF(ISERROR(VLOOKUP(A390,[3]Hoja1!$A$1:$F$369,4,0)),0,VLOOKUP(A390,[3]Hoja1!$A$1:$F$369,4,0))</f>
        <v>0</v>
      </c>
      <c r="F390" s="45">
        <f>IF(ISERROR(VLOOKUP(A390,[3]Hoja1!$A$1:$F$369,5,0)),0,VLOOKUP(A390,[3]Hoja1!$A$1:$F$369,5,0))</f>
        <v>0</v>
      </c>
      <c r="G390" s="102">
        <f>IF(ISERROR(VLOOKUP(A390,'CGN-2015-001'!A389:I5536,7,0)),0,VLOOKUP(A390,'CGN-2015-001'!A389:I5536,7,0))</f>
        <v>0</v>
      </c>
      <c r="H390" s="44"/>
      <c r="I390" s="46"/>
      <c r="J390" s="113">
        <f t="shared" si="25"/>
        <v>0</v>
      </c>
      <c r="K390" s="114">
        <f t="shared" si="26"/>
        <v>0</v>
      </c>
      <c r="L390" s="31">
        <f t="shared" si="27"/>
        <v>0</v>
      </c>
      <c r="M390" s="1">
        <f t="shared" si="28"/>
        <v>0</v>
      </c>
      <c r="N390" s="1">
        <f t="shared" si="29"/>
        <v>6</v>
      </c>
    </row>
    <row r="391" spans="1:14" ht="16.5" hidden="1" thickBot="1" x14ac:dyDescent="0.3">
      <c r="A391" s="26">
        <v>131921</v>
      </c>
      <c r="B391" s="42">
        <v>131921</v>
      </c>
      <c r="C391" s="43" t="s">
        <v>310</v>
      </c>
      <c r="D391" s="99">
        <f>IF(ISERROR(VLOOKUP(A391,'CGN-2015-001'!A390:I5537,4,0)),0,VLOOKUP(A391,'CGN-2015-001'!A390:I5537,4,0))</f>
        <v>0</v>
      </c>
      <c r="E391" s="45">
        <f>IF(ISERROR(VLOOKUP(A391,[3]Hoja1!$A$1:$F$369,4,0)),0,VLOOKUP(A391,[3]Hoja1!$A$1:$F$369,4,0))</f>
        <v>0</v>
      </c>
      <c r="F391" s="45">
        <f>IF(ISERROR(VLOOKUP(A391,[3]Hoja1!$A$1:$F$369,5,0)),0,VLOOKUP(A391,[3]Hoja1!$A$1:$F$369,5,0))</f>
        <v>0</v>
      </c>
      <c r="G391" s="102">
        <f>IF(ISERROR(VLOOKUP(A391,'CGN-2015-001'!A390:I5537,7,0)),0,VLOOKUP(A391,'CGN-2015-001'!A390:I5537,7,0))</f>
        <v>0</v>
      </c>
      <c r="H391" s="44"/>
      <c r="I391" s="46"/>
      <c r="J391" s="113">
        <f t="shared" si="25"/>
        <v>0</v>
      </c>
      <c r="K391" s="114">
        <f t="shared" si="26"/>
        <v>0</v>
      </c>
      <c r="L391" s="31">
        <f t="shared" si="27"/>
        <v>0</v>
      </c>
      <c r="M391" s="1">
        <f t="shared" si="28"/>
        <v>0</v>
      </c>
      <c r="N391" s="1">
        <f t="shared" si="29"/>
        <v>6</v>
      </c>
    </row>
    <row r="392" spans="1:14" ht="16.5" hidden="1" thickBot="1" x14ac:dyDescent="0.3">
      <c r="A392" s="26">
        <v>131922</v>
      </c>
      <c r="B392" s="42">
        <v>131922</v>
      </c>
      <c r="C392" s="43" t="s">
        <v>311</v>
      </c>
      <c r="D392" s="99">
        <f>IF(ISERROR(VLOOKUP(A392,'CGN-2015-001'!A391:I5538,4,0)),0,VLOOKUP(A392,'CGN-2015-001'!A391:I5538,4,0))</f>
        <v>0</v>
      </c>
      <c r="E392" s="45">
        <f>IF(ISERROR(VLOOKUP(A392,[3]Hoja1!$A$1:$F$369,4,0)),0,VLOOKUP(A392,[3]Hoja1!$A$1:$F$369,4,0))</f>
        <v>0</v>
      </c>
      <c r="F392" s="45">
        <f>IF(ISERROR(VLOOKUP(A392,[3]Hoja1!$A$1:$F$369,5,0)),0,VLOOKUP(A392,[3]Hoja1!$A$1:$F$369,5,0))</f>
        <v>0</v>
      </c>
      <c r="G392" s="102">
        <f>IF(ISERROR(VLOOKUP(A392,'CGN-2015-001'!A391:I5538,7,0)),0,VLOOKUP(A392,'CGN-2015-001'!A391:I5538,7,0))</f>
        <v>0</v>
      </c>
      <c r="H392" s="44"/>
      <c r="I392" s="46"/>
      <c r="J392" s="113">
        <f t="shared" si="25"/>
        <v>0</v>
      </c>
      <c r="K392" s="114">
        <f t="shared" si="26"/>
        <v>0</v>
      </c>
      <c r="L392" s="31">
        <f t="shared" si="27"/>
        <v>0</v>
      </c>
      <c r="M392" s="1">
        <f t="shared" si="28"/>
        <v>0</v>
      </c>
      <c r="N392" s="1">
        <f t="shared" si="29"/>
        <v>6</v>
      </c>
    </row>
    <row r="393" spans="1:14" ht="16.5" hidden="1" thickBot="1" x14ac:dyDescent="0.3">
      <c r="A393" s="26">
        <v>131923</v>
      </c>
      <c r="B393" s="42">
        <v>131923</v>
      </c>
      <c r="C393" s="43" t="s">
        <v>312</v>
      </c>
      <c r="D393" s="99">
        <f>IF(ISERROR(VLOOKUP(A393,'CGN-2015-001'!A392:I5539,4,0)),0,VLOOKUP(A393,'CGN-2015-001'!A392:I5539,4,0))</f>
        <v>0</v>
      </c>
      <c r="E393" s="45">
        <f>IF(ISERROR(VLOOKUP(A393,[3]Hoja1!$A$1:$F$369,4,0)),0,VLOOKUP(A393,[3]Hoja1!$A$1:$F$369,4,0))</f>
        <v>0</v>
      </c>
      <c r="F393" s="45">
        <f>IF(ISERROR(VLOOKUP(A393,[3]Hoja1!$A$1:$F$369,5,0)),0,VLOOKUP(A393,[3]Hoja1!$A$1:$F$369,5,0))</f>
        <v>0</v>
      </c>
      <c r="G393" s="102">
        <f>IF(ISERROR(VLOOKUP(A393,'CGN-2015-001'!A392:I5539,7,0)),0,VLOOKUP(A393,'CGN-2015-001'!A392:I5539,7,0))</f>
        <v>0</v>
      </c>
      <c r="H393" s="44"/>
      <c r="I393" s="46"/>
      <c r="J393" s="113">
        <f t="shared" si="25"/>
        <v>0</v>
      </c>
      <c r="K393" s="114">
        <f t="shared" si="26"/>
        <v>0</v>
      </c>
      <c r="L393" s="31">
        <f t="shared" si="27"/>
        <v>0</v>
      </c>
      <c r="M393" s="1">
        <f t="shared" si="28"/>
        <v>0</v>
      </c>
      <c r="N393" s="1">
        <f t="shared" si="29"/>
        <v>6</v>
      </c>
    </row>
    <row r="394" spans="1:14" ht="16.5" hidden="1" thickBot="1" x14ac:dyDescent="0.3">
      <c r="A394" s="26">
        <v>131924</v>
      </c>
      <c r="B394" s="42">
        <v>131924</v>
      </c>
      <c r="C394" s="43" t="s">
        <v>313</v>
      </c>
      <c r="D394" s="99">
        <f>IF(ISERROR(VLOOKUP(A394,'CGN-2015-001'!A393:I5540,4,0)),0,VLOOKUP(A394,'CGN-2015-001'!A393:I5540,4,0))</f>
        <v>0</v>
      </c>
      <c r="E394" s="45">
        <f>IF(ISERROR(VLOOKUP(A394,[3]Hoja1!$A$1:$F$369,4,0)),0,VLOOKUP(A394,[3]Hoja1!$A$1:$F$369,4,0))</f>
        <v>0</v>
      </c>
      <c r="F394" s="45">
        <f>IF(ISERROR(VLOOKUP(A394,[3]Hoja1!$A$1:$F$369,5,0)),0,VLOOKUP(A394,[3]Hoja1!$A$1:$F$369,5,0))</f>
        <v>0</v>
      </c>
      <c r="G394" s="102">
        <f>IF(ISERROR(VLOOKUP(A394,'CGN-2015-001'!A393:I5540,7,0)),0,VLOOKUP(A394,'CGN-2015-001'!A393:I5540,7,0))</f>
        <v>0</v>
      </c>
      <c r="H394" s="44"/>
      <c r="I394" s="46"/>
      <c r="J394" s="113">
        <f t="shared" si="25"/>
        <v>0</v>
      </c>
      <c r="K394" s="114">
        <f t="shared" si="26"/>
        <v>0</v>
      </c>
      <c r="L394" s="31">
        <f t="shared" si="27"/>
        <v>0</v>
      </c>
      <c r="M394" s="1">
        <f t="shared" si="28"/>
        <v>0</v>
      </c>
      <c r="N394" s="1">
        <f t="shared" si="29"/>
        <v>6</v>
      </c>
    </row>
    <row r="395" spans="1:14" ht="16.5" hidden="1" thickBot="1" x14ac:dyDescent="0.3">
      <c r="A395" s="26">
        <v>131925</v>
      </c>
      <c r="B395" s="42">
        <v>131925</v>
      </c>
      <c r="C395" s="43" t="s">
        <v>314</v>
      </c>
      <c r="D395" s="99">
        <f>IF(ISERROR(VLOOKUP(A395,'CGN-2015-001'!A394:I5541,4,0)),0,VLOOKUP(A395,'CGN-2015-001'!A394:I5541,4,0))</f>
        <v>0</v>
      </c>
      <c r="E395" s="45">
        <f>IF(ISERROR(VLOOKUP(A395,[3]Hoja1!$A$1:$F$369,4,0)),0,VLOOKUP(A395,[3]Hoja1!$A$1:$F$369,4,0))</f>
        <v>0</v>
      </c>
      <c r="F395" s="45">
        <f>IF(ISERROR(VLOOKUP(A395,[3]Hoja1!$A$1:$F$369,5,0)),0,VLOOKUP(A395,[3]Hoja1!$A$1:$F$369,5,0))</f>
        <v>0</v>
      </c>
      <c r="G395" s="102">
        <f>IF(ISERROR(VLOOKUP(A395,'CGN-2015-001'!A394:I5541,7,0)),0,VLOOKUP(A395,'CGN-2015-001'!A394:I5541,7,0))</f>
        <v>0</v>
      </c>
      <c r="H395" s="44"/>
      <c r="I395" s="46"/>
      <c r="J395" s="113">
        <f t="shared" ref="J395:J458" si="30">D395-G395</f>
        <v>0</v>
      </c>
      <c r="K395" s="114">
        <f t="shared" ref="K395:K458" si="31">IF(ISERROR(((D395/G395)-100%)),0,((D395/G395)-100%))</f>
        <v>0</v>
      </c>
      <c r="L395" s="31">
        <f t="shared" ref="L395:L458" si="32">+G395-H395-I395</f>
        <v>0</v>
      </c>
      <c r="M395" s="1">
        <f t="shared" ref="M395:M458" si="33">IF(D395&lt;&gt;0,1,IF(G395&lt;&gt;0,2,IF(F395&lt;&gt;0,3,IF(E395&lt;&gt;0,4,0))))</f>
        <v>0</v>
      </c>
      <c r="N395" s="1">
        <f t="shared" ref="N395:N458" si="34">+LEN(A395)</f>
        <v>6</v>
      </c>
    </row>
    <row r="396" spans="1:14" ht="16.5" hidden="1" thickBot="1" x14ac:dyDescent="0.3">
      <c r="A396" s="26">
        <v>131926</v>
      </c>
      <c r="B396" s="42">
        <v>131926</v>
      </c>
      <c r="C396" s="43" t="s">
        <v>315</v>
      </c>
      <c r="D396" s="99">
        <f>IF(ISERROR(VLOOKUP(A396,'CGN-2015-001'!A395:I5542,4,0)),0,VLOOKUP(A396,'CGN-2015-001'!A395:I5542,4,0))</f>
        <v>0</v>
      </c>
      <c r="E396" s="45">
        <f>IF(ISERROR(VLOOKUP(A396,[3]Hoja1!$A$1:$F$369,4,0)),0,VLOOKUP(A396,[3]Hoja1!$A$1:$F$369,4,0))</f>
        <v>0</v>
      </c>
      <c r="F396" s="45">
        <f>IF(ISERROR(VLOOKUP(A396,[3]Hoja1!$A$1:$F$369,5,0)),0,VLOOKUP(A396,[3]Hoja1!$A$1:$F$369,5,0))</f>
        <v>0</v>
      </c>
      <c r="G396" s="102">
        <f>IF(ISERROR(VLOOKUP(A396,'CGN-2015-001'!A395:I5542,7,0)),0,VLOOKUP(A396,'CGN-2015-001'!A395:I5542,7,0))</f>
        <v>0</v>
      </c>
      <c r="H396" s="44"/>
      <c r="I396" s="46"/>
      <c r="J396" s="113">
        <f t="shared" si="30"/>
        <v>0</v>
      </c>
      <c r="K396" s="114">
        <f t="shared" si="31"/>
        <v>0</v>
      </c>
      <c r="L396" s="31">
        <f t="shared" si="32"/>
        <v>0</v>
      </c>
      <c r="M396" s="1">
        <f t="shared" si="33"/>
        <v>0</v>
      </c>
      <c r="N396" s="1">
        <f t="shared" si="34"/>
        <v>6</v>
      </c>
    </row>
    <row r="397" spans="1:14" ht="16.5" hidden="1" thickBot="1" x14ac:dyDescent="0.3">
      <c r="A397" s="26">
        <v>131927</v>
      </c>
      <c r="B397" s="42">
        <v>131927</v>
      </c>
      <c r="C397" s="43" t="s">
        <v>316</v>
      </c>
      <c r="D397" s="99">
        <f>IF(ISERROR(VLOOKUP(A397,'CGN-2015-001'!A396:I5543,4,0)),0,VLOOKUP(A397,'CGN-2015-001'!A396:I5543,4,0))</f>
        <v>0</v>
      </c>
      <c r="E397" s="45">
        <f>IF(ISERROR(VLOOKUP(A397,[3]Hoja1!$A$1:$F$369,4,0)),0,VLOOKUP(A397,[3]Hoja1!$A$1:$F$369,4,0))</f>
        <v>0</v>
      </c>
      <c r="F397" s="45">
        <f>IF(ISERROR(VLOOKUP(A397,[3]Hoja1!$A$1:$F$369,5,0)),0,VLOOKUP(A397,[3]Hoja1!$A$1:$F$369,5,0))</f>
        <v>0</v>
      </c>
      <c r="G397" s="102">
        <f>IF(ISERROR(VLOOKUP(A397,'CGN-2015-001'!A396:I5543,7,0)),0,VLOOKUP(A397,'CGN-2015-001'!A396:I5543,7,0))</f>
        <v>0</v>
      </c>
      <c r="H397" s="44"/>
      <c r="I397" s="46"/>
      <c r="J397" s="113">
        <f t="shared" si="30"/>
        <v>0</v>
      </c>
      <c r="K397" s="114">
        <f t="shared" si="31"/>
        <v>0</v>
      </c>
      <c r="L397" s="31">
        <f t="shared" si="32"/>
        <v>0</v>
      </c>
      <c r="M397" s="1">
        <f t="shared" si="33"/>
        <v>0</v>
      </c>
      <c r="N397" s="1">
        <f t="shared" si="34"/>
        <v>6</v>
      </c>
    </row>
    <row r="398" spans="1:14" ht="16.5" hidden="1" thickBot="1" x14ac:dyDescent="0.3">
      <c r="A398" s="26">
        <v>131928</v>
      </c>
      <c r="B398" s="42">
        <v>131928</v>
      </c>
      <c r="C398" s="43" t="s">
        <v>317</v>
      </c>
      <c r="D398" s="99">
        <f>IF(ISERROR(VLOOKUP(A398,'CGN-2015-001'!A397:I5544,4,0)),0,VLOOKUP(A398,'CGN-2015-001'!A397:I5544,4,0))</f>
        <v>0</v>
      </c>
      <c r="E398" s="45">
        <f>IF(ISERROR(VLOOKUP(A398,[3]Hoja1!$A$1:$F$369,4,0)),0,VLOOKUP(A398,[3]Hoja1!$A$1:$F$369,4,0))</f>
        <v>0</v>
      </c>
      <c r="F398" s="45">
        <f>IF(ISERROR(VLOOKUP(A398,[3]Hoja1!$A$1:$F$369,5,0)),0,VLOOKUP(A398,[3]Hoja1!$A$1:$F$369,5,0))</f>
        <v>0</v>
      </c>
      <c r="G398" s="102">
        <f>IF(ISERROR(VLOOKUP(A398,'CGN-2015-001'!A397:I5544,7,0)),0,VLOOKUP(A398,'CGN-2015-001'!A397:I5544,7,0))</f>
        <v>0</v>
      </c>
      <c r="H398" s="44"/>
      <c r="I398" s="46"/>
      <c r="J398" s="113">
        <f t="shared" si="30"/>
        <v>0</v>
      </c>
      <c r="K398" s="114">
        <f t="shared" si="31"/>
        <v>0</v>
      </c>
      <c r="L398" s="31">
        <f t="shared" si="32"/>
        <v>0</v>
      </c>
      <c r="M398" s="1">
        <f t="shared" si="33"/>
        <v>0</v>
      </c>
      <c r="N398" s="1">
        <f t="shared" si="34"/>
        <v>6</v>
      </c>
    </row>
    <row r="399" spans="1:14" ht="16.5" hidden="1" thickBot="1" x14ac:dyDescent="0.3">
      <c r="A399" s="26">
        <v>131929</v>
      </c>
      <c r="B399" s="42">
        <v>131929</v>
      </c>
      <c r="C399" s="43" t="s">
        <v>318</v>
      </c>
      <c r="D399" s="99">
        <f>IF(ISERROR(VLOOKUP(A399,'CGN-2015-001'!A398:I5545,4,0)),0,VLOOKUP(A399,'CGN-2015-001'!A398:I5545,4,0))</f>
        <v>0</v>
      </c>
      <c r="E399" s="45">
        <f>IF(ISERROR(VLOOKUP(A399,[3]Hoja1!$A$1:$F$369,4,0)),0,VLOOKUP(A399,[3]Hoja1!$A$1:$F$369,4,0))</f>
        <v>0</v>
      </c>
      <c r="F399" s="45">
        <f>IF(ISERROR(VLOOKUP(A399,[3]Hoja1!$A$1:$F$369,5,0)),0,VLOOKUP(A399,[3]Hoja1!$A$1:$F$369,5,0))</f>
        <v>0</v>
      </c>
      <c r="G399" s="102">
        <f>IF(ISERROR(VLOOKUP(A399,'CGN-2015-001'!A398:I5545,7,0)),0,VLOOKUP(A399,'CGN-2015-001'!A398:I5545,7,0))</f>
        <v>0</v>
      </c>
      <c r="H399" s="44"/>
      <c r="I399" s="46"/>
      <c r="J399" s="113">
        <f t="shared" si="30"/>
        <v>0</v>
      </c>
      <c r="K399" s="114">
        <f t="shared" si="31"/>
        <v>0</v>
      </c>
      <c r="L399" s="31">
        <f t="shared" si="32"/>
        <v>0</v>
      </c>
      <c r="M399" s="1">
        <f t="shared" si="33"/>
        <v>0</v>
      </c>
      <c r="N399" s="1">
        <f t="shared" si="34"/>
        <v>6</v>
      </c>
    </row>
    <row r="400" spans="1:14" ht="16.5" hidden="1" thickBot="1" x14ac:dyDescent="0.3">
      <c r="A400" s="26">
        <v>131930</v>
      </c>
      <c r="B400" s="42">
        <v>131930</v>
      </c>
      <c r="C400" s="43" t="s">
        <v>319</v>
      </c>
      <c r="D400" s="99">
        <f>IF(ISERROR(VLOOKUP(A400,'CGN-2015-001'!A399:I5546,4,0)),0,VLOOKUP(A400,'CGN-2015-001'!A399:I5546,4,0))</f>
        <v>0</v>
      </c>
      <c r="E400" s="45">
        <f>IF(ISERROR(VLOOKUP(A400,[3]Hoja1!$A$1:$F$369,4,0)),0,VLOOKUP(A400,[3]Hoja1!$A$1:$F$369,4,0))</f>
        <v>0</v>
      </c>
      <c r="F400" s="45">
        <f>IF(ISERROR(VLOOKUP(A400,[3]Hoja1!$A$1:$F$369,5,0)),0,VLOOKUP(A400,[3]Hoja1!$A$1:$F$369,5,0))</f>
        <v>0</v>
      </c>
      <c r="G400" s="102">
        <f>IF(ISERROR(VLOOKUP(A400,'CGN-2015-001'!A399:I5546,7,0)),0,VLOOKUP(A400,'CGN-2015-001'!A399:I5546,7,0))</f>
        <v>0</v>
      </c>
      <c r="H400" s="44"/>
      <c r="I400" s="46"/>
      <c r="J400" s="113">
        <f t="shared" si="30"/>
        <v>0</v>
      </c>
      <c r="K400" s="114">
        <f t="shared" si="31"/>
        <v>0</v>
      </c>
      <c r="L400" s="31">
        <f t="shared" si="32"/>
        <v>0</v>
      </c>
      <c r="M400" s="1">
        <f t="shared" si="33"/>
        <v>0</v>
      </c>
      <c r="N400" s="1">
        <f t="shared" si="34"/>
        <v>6</v>
      </c>
    </row>
    <row r="401" spans="1:14" ht="16.5" hidden="1" thickBot="1" x14ac:dyDescent="0.3">
      <c r="A401" s="26">
        <v>131980</v>
      </c>
      <c r="B401" s="42">
        <v>131980</v>
      </c>
      <c r="C401" s="43" t="s">
        <v>320</v>
      </c>
      <c r="D401" s="99">
        <f>IF(ISERROR(VLOOKUP(A401,'CGN-2015-001'!A400:I5547,4,0)),0,VLOOKUP(A401,'CGN-2015-001'!A400:I5547,4,0))</f>
        <v>0</v>
      </c>
      <c r="E401" s="45">
        <f>IF(ISERROR(VLOOKUP(A401,[3]Hoja1!$A$1:$F$369,4,0)),0,VLOOKUP(A401,[3]Hoja1!$A$1:$F$369,4,0))</f>
        <v>0</v>
      </c>
      <c r="F401" s="45">
        <f>IF(ISERROR(VLOOKUP(A401,[3]Hoja1!$A$1:$F$369,5,0)),0,VLOOKUP(A401,[3]Hoja1!$A$1:$F$369,5,0))</f>
        <v>0</v>
      </c>
      <c r="G401" s="102">
        <f>IF(ISERROR(VLOOKUP(A401,'CGN-2015-001'!A400:I5547,7,0)),0,VLOOKUP(A401,'CGN-2015-001'!A400:I5547,7,0))</f>
        <v>0</v>
      </c>
      <c r="H401" s="44"/>
      <c r="I401" s="46"/>
      <c r="J401" s="113">
        <f t="shared" si="30"/>
        <v>0</v>
      </c>
      <c r="K401" s="114">
        <f t="shared" si="31"/>
        <v>0</v>
      </c>
      <c r="L401" s="31">
        <f t="shared" si="32"/>
        <v>0</v>
      </c>
      <c r="M401" s="1">
        <f t="shared" si="33"/>
        <v>0</v>
      </c>
      <c r="N401" s="1">
        <f t="shared" si="34"/>
        <v>6</v>
      </c>
    </row>
    <row r="402" spans="1:14" ht="16.5" hidden="1" thickBot="1" x14ac:dyDescent="0.3">
      <c r="A402" s="26">
        <v>131990</v>
      </c>
      <c r="B402" s="42">
        <v>131990</v>
      </c>
      <c r="C402" s="43" t="s">
        <v>321</v>
      </c>
      <c r="D402" s="99">
        <f>IF(ISERROR(VLOOKUP(A402,'CGN-2015-001'!A401:I5548,4,0)),0,VLOOKUP(A402,'CGN-2015-001'!A401:I5548,4,0))</f>
        <v>0</v>
      </c>
      <c r="E402" s="45">
        <f>IF(ISERROR(VLOOKUP(A402,[3]Hoja1!$A$1:$F$369,4,0)),0,VLOOKUP(A402,[3]Hoja1!$A$1:$F$369,4,0))</f>
        <v>0</v>
      </c>
      <c r="F402" s="45">
        <f>IF(ISERROR(VLOOKUP(A402,[3]Hoja1!$A$1:$F$369,5,0)),0,VLOOKUP(A402,[3]Hoja1!$A$1:$F$369,5,0))</f>
        <v>0</v>
      </c>
      <c r="G402" s="102">
        <f>IF(ISERROR(VLOOKUP(A402,'CGN-2015-001'!A401:I5548,7,0)),0,VLOOKUP(A402,'CGN-2015-001'!A401:I5548,7,0))</f>
        <v>0</v>
      </c>
      <c r="H402" s="44"/>
      <c r="I402" s="46"/>
      <c r="J402" s="113">
        <f t="shared" si="30"/>
        <v>0</v>
      </c>
      <c r="K402" s="114">
        <f t="shared" si="31"/>
        <v>0</v>
      </c>
      <c r="L402" s="31">
        <f t="shared" si="32"/>
        <v>0</v>
      </c>
      <c r="M402" s="1">
        <f t="shared" si="33"/>
        <v>0</v>
      </c>
      <c r="N402" s="1">
        <f t="shared" si="34"/>
        <v>6</v>
      </c>
    </row>
    <row r="403" spans="1:14" ht="16.5" hidden="1" thickBot="1" x14ac:dyDescent="0.3">
      <c r="A403" s="26">
        <v>1321</v>
      </c>
      <c r="B403" s="48">
        <v>132100</v>
      </c>
      <c r="C403" s="49" t="s">
        <v>322</v>
      </c>
      <c r="D403" s="99">
        <f>IF(ISERROR(VLOOKUP(A403,'CGN-2015-001'!A402:I5549,4,0)),0,VLOOKUP(A403,'CGN-2015-001'!A402:I5549,4,0))</f>
        <v>0</v>
      </c>
      <c r="E403" s="40">
        <f>IF(ISERROR(VLOOKUP(A403,[3]Hoja1!$A$1:$F$369,4,0)),0,VLOOKUP(A403,[3]Hoja1!$A$1:$F$369,4,0))</f>
        <v>0</v>
      </c>
      <c r="F403" s="40">
        <f>IF(ISERROR(VLOOKUP(A403,[3]Hoja1!$A$1:$F$369,5,0)),0,VLOOKUP(A403,[3]Hoja1!$A$1:$F$369,5,0))</f>
        <v>0</v>
      </c>
      <c r="G403" s="102">
        <f>IF(ISERROR(VLOOKUP(A403,'CGN-2015-001'!A402:I5549,7,0)),0,VLOOKUP(A403,'CGN-2015-001'!A402:I5549,7,0))</f>
        <v>0</v>
      </c>
      <c r="H403" s="50"/>
      <c r="I403" s="51"/>
      <c r="J403" s="113">
        <f t="shared" si="30"/>
        <v>0</v>
      </c>
      <c r="K403" s="114">
        <f t="shared" si="31"/>
        <v>0</v>
      </c>
      <c r="L403" s="31">
        <f t="shared" si="32"/>
        <v>0</v>
      </c>
      <c r="M403" s="1">
        <f t="shared" si="33"/>
        <v>0</v>
      </c>
      <c r="N403" s="1">
        <f t="shared" si="34"/>
        <v>4</v>
      </c>
    </row>
    <row r="404" spans="1:14" ht="16.5" hidden="1" thickBot="1" x14ac:dyDescent="0.3">
      <c r="A404" s="26">
        <v>132101</v>
      </c>
      <c r="B404" s="42">
        <v>132101</v>
      </c>
      <c r="C404" s="43" t="s">
        <v>323</v>
      </c>
      <c r="D404" s="99">
        <f>IF(ISERROR(VLOOKUP(A404,'CGN-2015-001'!A403:I5550,4,0)),0,VLOOKUP(A404,'CGN-2015-001'!A403:I5550,4,0))</f>
        <v>0</v>
      </c>
      <c r="E404" s="45">
        <f>IF(ISERROR(VLOOKUP(A404,[3]Hoja1!$A$1:$F$369,4,0)),0,VLOOKUP(A404,[3]Hoja1!$A$1:$F$369,4,0))</f>
        <v>0</v>
      </c>
      <c r="F404" s="45">
        <f>IF(ISERROR(VLOOKUP(A404,[3]Hoja1!$A$1:$F$369,5,0)),0,VLOOKUP(A404,[3]Hoja1!$A$1:$F$369,5,0))</f>
        <v>0</v>
      </c>
      <c r="G404" s="102">
        <f>IF(ISERROR(VLOOKUP(A404,'CGN-2015-001'!A403:I5550,7,0)),0,VLOOKUP(A404,'CGN-2015-001'!A403:I5550,7,0))</f>
        <v>0</v>
      </c>
      <c r="H404" s="44"/>
      <c r="I404" s="46"/>
      <c r="J404" s="113">
        <f t="shared" si="30"/>
        <v>0</v>
      </c>
      <c r="K404" s="114">
        <f t="shared" si="31"/>
        <v>0</v>
      </c>
      <c r="L404" s="31">
        <f t="shared" si="32"/>
        <v>0</v>
      </c>
      <c r="M404" s="1">
        <f t="shared" si="33"/>
        <v>0</v>
      </c>
      <c r="N404" s="1">
        <f t="shared" si="34"/>
        <v>6</v>
      </c>
    </row>
    <row r="405" spans="1:14" ht="16.5" hidden="1" thickBot="1" x14ac:dyDescent="0.3">
      <c r="A405" s="26">
        <v>132102</v>
      </c>
      <c r="B405" s="42">
        <v>132102</v>
      </c>
      <c r="C405" s="43" t="s">
        <v>324</v>
      </c>
      <c r="D405" s="99">
        <f>IF(ISERROR(VLOOKUP(A405,'CGN-2015-001'!A404:I5551,4,0)),0,VLOOKUP(A405,'CGN-2015-001'!A404:I5551,4,0))</f>
        <v>0</v>
      </c>
      <c r="E405" s="45">
        <f>IF(ISERROR(VLOOKUP(A405,[3]Hoja1!$A$1:$F$369,4,0)),0,VLOOKUP(A405,[3]Hoja1!$A$1:$F$369,4,0))</f>
        <v>0</v>
      </c>
      <c r="F405" s="45">
        <f>IF(ISERROR(VLOOKUP(A405,[3]Hoja1!$A$1:$F$369,5,0)),0,VLOOKUP(A405,[3]Hoja1!$A$1:$F$369,5,0))</f>
        <v>0</v>
      </c>
      <c r="G405" s="102">
        <f>IF(ISERROR(VLOOKUP(A405,'CGN-2015-001'!A404:I5551,7,0)),0,VLOOKUP(A405,'CGN-2015-001'!A404:I5551,7,0))</f>
        <v>0</v>
      </c>
      <c r="H405" s="44"/>
      <c r="I405" s="46"/>
      <c r="J405" s="113">
        <f t="shared" si="30"/>
        <v>0</v>
      </c>
      <c r="K405" s="114">
        <f t="shared" si="31"/>
        <v>0</v>
      </c>
      <c r="L405" s="31">
        <f t="shared" si="32"/>
        <v>0</v>
      </c>
      <c r="M405" s="1">
        <f t="shared" si="33"/>
        <v>0</v>
      </c>
      <c r="N405" s="1">
        <f t="shared" si="34"/>
        <v>6</v>
      </c>
    </row>
    <row r="406" spans="1:14" ht="16.5" hidden="1" thickBot="1" x14ac:dyDescent="0.3">
      <c r="A406" s="26">
        <v>132103</v>
      </c>
      <c r="B406" s="42">
        <v>132103</v>
      </c>
      <c r="C406" s="43" t="s">
        <v>325</v>
      </c>
      <c r="D406" s="99">
        <f>IF(ISERROR(VLOOKUP(A406,'CGN-2015-001'!A405:I5552,4,0)),0,VLOOKUP(A406,'CGN-2015-001'!A405:I5552,4,0))</f>
        <v>0</v>
      </c>
      <c r="E406" s="45">
        <f>IF(ISERROR(VLOOKUP(A406,[3]Hoja1!$A$1:$F$369,4,0)),0,VLOOKUP(A406,[3]Hoja1!$A$1:$F$369,4,0))</f>
        <v>0</v>
      </c>
      <c r="F406" s="45">
        <f>IF(ISERROR(VLOOKUP(A406,[3]Hoja1!$A$1:$F$369,5,0)),0,VLOOKUP(A406,[3]Hoja1!$A$1:$F$369,5,0))</f>
        <v>0</v>
      </c>
      <c r="G406" s="102">
        <f>IF(ISERROR(VLOOKUP(A406,'CGN-2015-001'!A405:I5552,7,0)),0,VLOOKUP(A406,'CGN-2015-001'!A405:I5552,7,0))</f>
        <v>0</v>
      </c>
      <c r="H406" s="44"/>
      <c r="I406" s="46"/>
      <c r="J406" s="113">
        <f t="shared" si="30"/>
        <v>0</v>
      </c>
      <c r="K406" s="114">
        <f t="shared" si="31"/>
        <v>0</v>
      </c>
      <c r="L406" s="31">
        <f t="shared" si="32"/>
        <v>0</v>
      </c>
      <c r="M406" s="1">
        <f t="shared" si="33"/>
        <v>0</v>
      </c>
      <c r="N406" s="1">
        <f t="shared" si="34"/>
        <v>6</v>
      </c>
    </row>
    <row r="407" spans="1:14" ht="16.5" hidden="1" thickBot="1" x14ac:dyDescent="0.3">
      <c r="A407" s="26">
        <v>132104</v>
      </c>
      <c r="B407" s="42">
        <v>132104</v>
      </c>
      <c r="C407" s="43" t="s">
        <v>326</v>
      </c>
      <c r="D407" s="99">
        <f>IF(ISERROR(VLOOKUP(A407,'CGN-2015-001'!A406:I5553,4,0)),0,VLOOKUP(A407,'CGN-2015-001'!A406:I5553,4,0))</f>
        <v>0</v>
      </c>
      <c r="E407" s="45">
        <f>IF(ISERROR(VLOOKUP(A407,[3]Hoja1!$A$1:$F$369,4,0)),0,VLOOKUP(A407,[3]Hoja1!$A$1:$F$369,4,0))</f>
        <v>0</v>
      </c>
      <c r="F407" s="45">
        <f>IF(ISERROR(VLOOKUP(A407,[3]Hoja1!$A$1:$F$369,5,0)),0,VLOOKUP(A407,[3]Hoja1!$A$1:$F$369,5,0))</f>
        <v>0</v>
      </c>
      <c r="G407" s="102">
        <f>IF(ISERROR(VLOOKUP(A407,'CGN-2015-001'!A406:I5553,7,0)),0,VLOOKUP(A407,'CGN-2015-001'!A406:I5553,7,0))</f>
        <v>0</v>
      </c>
      <c r="H407" s="44"/>
      <c r="I407" s="46"/>
      <c r="J407" s="113">
        <f t="shared" si="30"/>
        <v>0</v>
      </c>
      <c r="K407" s="114">
        <f t="shared" si="31"/>
        <v>0</v>
      </c>
      <c r="L407" s="31">
        <f t="shared" si="32"/>
        <v>0</v>
      </c>
      <c r="M407" s="1">
        <f t="shared" si="33"/>
        <v>0</v>
      </c>
      <c r="N407" s="1">
        <f t="shared" si="34"/>
        <v>6</v>
      </c>
    </row>
    <row r="408" spans="1:14" ht="16.5" hidden="1" thickBot="1" x14ac:dyDescent="0.3">
      <c r="A408" s="26">
        <v>132105</v>
      </c>
      <c r="B408" s="42">
        <v>132105</v>
      </c>
      <c r="C408" s="43" t="s">
        <v>327</v>
      </c>
      <c r="D408" s="99">
        <f>IF(ISERROR(VLOOKUP(A408,'CGN-2015-001'!A407:I5554,4,0)),0,VLOOKUP(A408,'CGN-2015-001'!A407:I5554,4,0))</f>
        <v>0</v>
      </c>
      <c r="E408" s="45">
        <f>IF(ISERROR(VLOOKUP(A408,[3]Hoja1!$A$1:$F$369,4,0)),0,VLOOKUP(A408,[3]Hoja1!$A$1:$F$369,4,0))</f>
        <v>0</v>
      </c>
      <c r="F408" s="45">
        <f>IF(ISERROR(VLOOKUP(A408,[3]Hoja1!$A$1:$F$369,5,0)),0,VLOOKUP(A408,[3]Hoja1!$A$1:$F$369,5,0))</f>
        <v>0</v>
      </c>
      <c r="G408" s="102">
        <f>IF(ISERROR(VLOOKUP(A408,'CGN-2015-001'!A407:I5554,7,0)),0,VLOOKUP(A408,'CGN-2015-001'!A407:I5554,7,0))</f>
        <v>0</v>
      </c>
      <c r="H408" s="44"/>
      <c r="I408" s="46"/>
      <c r="J408" s="113">
        <f t="shared" si="30"/>
        <v>0</v>
      </c>
      <c r="K408" s="114">
        <f t="shared" si="31"/>
        <v>0</v>
      </c>
      <c r="L408" s="31">
        <f t="shared" si="32"/>
        <v>0</v>
      </c>
      <c r="M408" s="1">
        <f t="shared" si="33"/>
        <v>0</v>
      </c>
      <c r="N408" s="1">
        <f t="shared" si="34"/>
        <v>6</v>
      </c>
    </row>
    <row r="409" spans="1:14" ht="16.5" hidden="1" thickBot="1" x14ac:dyDescent="0.3">
      <c r="A409" s="26">
        <v>132106</v>
      </c>
      <c r="B409" s="42">
        <v>132106</v>
      </c>
      <c r="C409" s="43" t="s">
        <v>328</v>
      </c>
      <c r="D409" s="99">
        <f>IF(ISERROR(VLOOKUP(A409,'CGN-2015-001'!A408:I5555,4,0)),0,VLOOKUP(A409,'CGN-2015-001'!A408:I5555,4,0))</f>
        <v>0</v>
      </c>
      <c r="E409" s="45">
        <f>IF(ISERROR(VLOOKUP(A409,[3]Hoja1!$A$1:$F$369,4,0)),0,VLOOKUP(A409,[3]Hoja1!$A$1:$F$369,4,0))</f>
        <v>0</v>
      </c>
      <c r="F409" s="45">
        <f>IF(ISERROR(VLOOKUP(A409,[3]Hoja1!$A$1:$F$369,5,0)),0,VLOOKUP(A409,[3]Hoja1!$A$1:$F$369,5,0))</f>
        <v>0</v>
      </c>
      <c r="G409" s="102">
        <f>IF(ISERROR(VLOOKUP(A409,'CGN-2015-001'!A408:I5555,7,0)),0,VLOOKUP(A409,'CGN-2015-001'!A408:I5555,7,0))</f>
        <v>0</v>
      </c>
      <c r="H409" s="44"/>
      <c r="I409" s="46"/>
      <c r="J409" s="113">
        <f t="shared" si="30"/>
        <v>0</v>
      </c>
      <c r="K409" s="114">
        <f t="shared" si="31"/>
        <v>0</v>
      </c>
      <c r="L409" s="31">
        <f t="shared" si="32"/>
        <v>0</v>
      </c>
      <c r="M409" s="1">
        <f t="shared" si="33"/>
        <v>0</v>
      </c>
      <c r="N409" s="1">
        <f t="shared" si="34"/>
        <v>6</v>
      </c>
    </row>
    <row r="410" spans="1:14" ht="16.5" hidden="1" thickBot="1" x14ac:dyDescent="0.3">
      <c r="A410" s="26">
        <v>132107</v>
      </c>
      <c r="B410" s="42">
        <v>132107</v>
      </c>
      <c r="C410" s="43" t="s">
        <v>329</v>
      </c>
      <c r="D410" s="99">
        <f>IF(ISERROR(VLOOKUP(A410,'CGN-2015-001'!A409:I5556,4,0)),0,VLOOKUP(A410,'CGN-2015-001'!A409:I5556,4,0))</f>
        <v>0</v>
      </c>
      <c r="E410" s="45">
        <f>IF(ISERROR(VLOOKUP(A410,[3]Hoja1!$A$1:$F$369,4,0)),0,VLOOKUP(A410,[3]Hoja1!$A$1:$F$369,4,0))</f>
        <v>0</v>
      </c>
      <c r="F410" s="45">
        <f>IF(ISERROR(VLOOKUP(A410,[3]Hoja1!$A$1:$F$369,5,0)),0,VLOOKUP(A410,[3]Hoja1!$A$1:$F$369,5,0))</f>
        <v>0</v>
      </c>
      <c r="G410" s="102">
        <f>IF(ISERROR(VLOOKUP(A410,'CGN-2015-001'!A409:I5556,7,0)),0,VLOOKUP(A410,'CGN-2015-001'!A409:I5556,7,0))</f>
        <v>0</v>
      </c>
      <c r="H410" s="44"/>
      <c r="I410" s="46"/>
      <c r="J410" s="113">
        <f t="shared" si="30"/>
        <v>0</v>
      </c>
      <c r="K410" s="114">
        <f t="shared" si="31"/>
        <v>0</v>
      </c>
      <c r="L410" s="31">
        <f t="shared" si="32"/>
        <v>0</v>
      </c>
      <c r="M410" s="1">
        <f t="shared" si="33"/>
        <v>0</v>
      </c>
      <c r="N410" s="1">
        <f t="shared" si="34"/>
        <v>6</v>
      </c>
    </row>
    <row r="411" spans="1:14" ht="16.5" hidden="1" thickBot="1" x14ac:dyDescent="0.3">
      <c r="A411" s="26">
        <v>132190</v>
      </c>
      <c r="B411" s="42">
        <v>132190</v>
      </c>
      <c r="C411" s="43" t="s">
        <v>330</v>
      </c>
      <c r="D411" s="99">
        <f>IF(ISERROR(VLOOKUP(A411,'CGN-2015-001'!A410:I5557,4,0)),0,VLOOKUP(A411,'CGN-2015-001'!A410:I5557,4,0))</f>
        <v>0</v>
      </c>
      <c r="E411" s="45">
        <f>IF(ISERROR(VLOOKUP(A411,[3]Hoja1!$A$1:$F$369,4,0)),0,VLOOKUP(A411,[3]Hoja1!$A$1:$F$369,4,0))</f>
        <v>0</v>
      </c>
      <c r="F411" s="45">
        <f>IF(ISERROR(VLOOKUP(A411,[3]Hoja1!$A$1:$F$369,5,0)),0,VLOOKUP(A411,[3]Hoja1!$A$1:$F$369,5,0))</f>
        <v>0</v>
      </c>
      <c r="G411" s="102">
        <f>IF(ISERROR(VLOOKUP(A411,'CGN-2015-001'!A410:I5557,7,0)),0,VLOOKUP(A411,'CGN-2015-001'!A410:I5557,7,0))</f>
        <v>0</v>
      </c>
      <c r="H411" s="44"/>
      <c r="I411" s="46"/>
      <c r="J411" s="113">
        <f t="shared" si="30"/>
        <v>0</v>
      </c>
      <c r="K411" s="114">
        <f t="shared" si="31"/>
        <v>0</v>
      </c>
      <c r="L411" s="31">
        <f t="shared" si="32"/>
        <v>0</v>
      </c>
      <c r="M411" s="1">
        <f t="shared" si="33"/>
        <v>0</v>
      </c>
      <c r="N411" s="1">
        <f t="shared" si="34"/>
        <v>6</v>
      </c>
    </row>
    <row r="412" spans="1:14" ht="16.5" hidden="1" thickBot="1" x14ac:dyDescent="0.3">
      <c r="A412" s="26">
        <v>1322</v>
      </c>
      <c r="B412" s="48">
        <v>132200</v>
      </c>
      <c r="C412" s="49" t="s">
        <v>331</v>
      </c>
      <c r="D412" s="99">
        <f>IF(ISERROR(VLOOKUP(A412,'CGN-2015-001'!A411:I5558,4,0)),0,VLOOKUP(A412,'CGN-2015-001'!A411:I5558,4,0))</f>
        <v>0</v>
      </c>
      <c r="E412" s="40">
        <f>IF(ISERROR(VLOOKUP(A412,[3]Hoja1!$A$1:$F$369,4,0)),0,VLOOKUP(A412,[3]Hoja1!$A$1:$F$369,4,0))</f>
        <v>0</v>
      </c>
      <c r="F412" s="40">
        <f>IF(ISERROR(VLOOKUP(A412,[3]Hoja1!$A$1:$F$369,5,0)),0,VLOOKUP(A412,[3]Hoja1!$A$1:$F$369,5,0))</f>
        <v>0</v>
      </c>
      <c r="G412" s="102">
        <f>IF(ISERROR(VLOOKUP(A412,'CGN-2015-001'!A411:I5558,7,0)),0,VLOOKUP(A412,'CGN-2015-001'!A411:I5558,7,0))</f>
        <v>0</v>
      </c>
      <c r="H412" s="50"/>
      <c r="I412" s="51"/>
      <c r="J412" s="113">
        <f t="shared" si="30"/>
        <v>0</v>
      </c>
      <c r="K412" s="114">
        <f t="shared" si="31"/>
        <v>0</v>
      </c>
      <c r="L412" s="31">
        <f t="shared" si="32"/>
        <v>0</v>
      </c>
      <c r="M412" s="1">
        <f t="shared" si="33"/>
        <v>0</v>
      </c>
      <c r="N412" s="1">
        <f t="shared" si="34"/>
        <v>4</v>
      </c>
    </row>
    <row r="413" spans="1:14" ht="16.5" hidden="1" thickBot="1" x14ac:dyDescent="0.3">
      <c r="A413" s="26">
        <v>132201</v>
      </c>
      <c r="B413" s="42">
        <v>132201</v>
      </c>
      <c r="C413" s="43" t="s">
        <v>332</v>
      </c>
      <c r="D413" s="99">
        <f>IF(ISERROR(VLOOKUP(A413,'CGN-2015-001'!A412:I5559,4,0)),0,VLOOKUP(A413,'CGN-2015-001'!A412:I5559,4,0))</f>
        <v>0</v>
      </c>
      <c r="E413" s="45">
        <f>IF(ISERROR(VLOOKUP(A413,[3]Hoja1!$A$1:$F$369,4,0)),0,VLOOKUP(A413,[3]Hoja1!$A$1:$F$369,4,0))</f>
        <v>0</v>
      </c>
      <c r="F413" s="45">
        <f>IF(ISERROR(VLOOKUP(A413,[3]Hoja1!$A$1:$F$369,5,0)),0,VLOOKUP(A413,[3]Hoja1!$A$1:$F$369,5,0))</f>
        <v>0</v>
      </c>
      <c r="G413" s="102">
        <f>IF(ISERROR(VLOOKUP(A413,'CGN-2015-001'!A412:I5559,7,0)),0,VLOOKUP(A413,'CGN-2015-001'!A412:I5559,7,0))</f>
        <v>0</v>
      </c>
      <c r="H413" s="44"/>
      <c r="I413" s="46"/>
      <c r="J413" s="113">
        <f t="shared" si="30"/>
        <v>0</v>
      </c>
      <c r="K413" s="114">
        <f t="shared" si="31"/>
        <v>0</v>
      </c>
      <c r="L413" s="31">
        <f t="shared" si="32"/>
        <v>0</v>
      </c>
      <c r="M413" s="1">
        <f t="shared" si="33"/>
        <v>0</v>
      </c>
      <c r="N413" s="1">
        <f t="shared" si="34"/>
        <v>6</v>
      </c>
    </row>
    <row r="414" spans="1:14" ht="16.5" hidden="1" thickBot="1" x14ac:dyDescent="0.3">
      <c r="A414" s="26">
        <v>132202</v>
      </c>
      <c r="B414" s="42">
        <v>132202</v>
      </c>
      <c r="C414" s="43" t="s">
        <v>333</v>
      </c>
      <c r="D414" s="99">
        <f>IF(ISERROR(VLOOKUP(A414,'CGN-2015-001'!A413:I5560,4,0)),0,VLOOKUP(A414,'CGN-2015-001'!A413:I5560,4,0))</f>
        <v>0</v>
      </c>
      <c r="E414" s="45">
        <f>IF(ISERROR(VLOOKUP(A414,[3]Hoja1!$A$1:$F$369,4,0)),0,VLOOKUP(A414,[3]Hoja1!$A$1:$F$369,4,0))</f>
        <v>0</v>
      </c>
      <c r="F414" s="45">
        <f>IF(ISERROR(VLOOKUP(A414,[3]Hoja1!$A$1:$F$369,5,0)),0,VLOOKUP(A414,[3]Hoja1!$A$1:$F$369,5,0))</f>
        <v>0</v>
      </c>
      <c r="G414" s="102">
        <f>IF(ISERROR(VLOOKUP(A414,'CGN-2015-001'!A413:I5560,7,0)),0,VLOOKUP(A414,'CGN-2015-001'!A413:I5560,7,0))</f>
        <v>0</v>
      </c>
      <c r="H414" s="44"/>
      <c r="I414" s="46"/>
      <c r="J414" s="113">
        <f t="shared" si="30"/>
        <v>0</v>
      </c>
      <c r="K414" s="114">
        <f t="shared" si="31"/>
        <v>0</v>
      </c>
      <c r="L414" s="31">
        <f t="shared" si="32"/>
        <v>0</v>
      </c>
      <c r="M414" s="1">
        <f t="shared" si="33"/>
        <v>0</v>
      </c>
      <c r="N414" s="1">
        <f t="shared" si="34"/>
        <v>6</v>
      </c>
    </row>
    <row r="415" spans="1:14" ht="16.5" hidden="1" thickBot="1" x14ac:dyDescent="0.3">
      <c r="A415" s="26">
        <v>132203</v>
      </c>
      <c r="B415" s="42">
        <v>132203</v>
      </c>
      <c r="C415" s="43" t="s">
        <v>334</v>
      </c>
      <c r="D415" s="99">
        <f>IF(ISERROR(VLOOKUP(A415,'CGN-2015-001'!A414:I5561,4,0)),0,VLOOKUP(A415,'CGN-2015-001'!A414:I5561,4,0))</f>
        <v>0</v>
      </c>
      <c r="E415" s="45">
        <f>IF(ISERROR(VLOOKUP(A415,[3]Hoja1!$A$1:$F$369,4,0)),0,VLOOKUP(A415,[3]Hoja1!$A$1:$F$369,4,0))</f>
        <v>0</v>
      </c>
      <c r="F415" s="45">
        <f>IF(ISERROR(VLOOKUP(A415,[3]Hoja1!$A$1:$F$369,5,0)),0,VLOOKUP(A415,[3]Hoja1!$A$1:$F$369,5,0))</f>
        <v>0</v>
      </c>
      <c r="G415" s="102">
        <f>IF(ISERROR(VLOOKUP(A415,'CGN-2015-001'!A414:I5561,7,0)),0,VLOOKUP(A415,'CGN-2015-001'!A414:I5561,7,0))</f>
        <v>0</v>
      </c>
      <c r="H415" s="44"/>
      <c r="I415" s="46"/>
      <c r="J415" s="113">
        <f t="shared" si="30"/>
        <v>0</v>
      </c>
      <c r="K415" s="114">
        <f t="shared" si="31"/>
        <v>0</v>
      </c>
      <c r="L415" s="31">
        <f t="shared" si="32"/>
        <v>0</v>
      </c>
      <c r="M415" s="1">
        <f t="shared" si="33"/>
        <v>0</v>
      </c>
      <c r="N415" s="1">
        <f t="shared" si="34"/>
        <v>6</v>
      </c>
    </row>
    <row r="416" spans="1:14" ht="16.5" hidden="1" thickBot="1" x14ac:dyDescent="0.3">
      <c r="A416" s="26">
        <v>132204</v>
      </c>
      <c r="B416" s="42">
        <v>132204</v>
      </c>
      <c r="C416" s="43" t="s">
        <v>335</v>
      </c>
      <c r="D416" s="99">
        <f>IF(ISERROR(VLOOKUP(A416,'CGN-2015-001'!A415:I5562,4,0)),0,VLOOKUP(A416,'CGN-2015-001'!A415:I5562,4,0))</f>
        <v>0</v>
      </c>
      <c r="E416" s="45">
        <f>IF(ISERROR(VLOOKUP(A416,[3]Hoja1!$A$1:$F$369,4,0)),0,VLOOKUP(A416,[3]Hoja1!$A$1:$F$369,4,0))</f>
        <v>0</v>
      </c>
      <c r="F416" s="45">
        <f>IF(ISERROR(VLOOKUP(A416,[3]Hoja1!$A$1:$F$369,5,0)),0,VLOOKUP(A416,[3]Hoja1!$A$1:$F$369,5,0))</f>
        <v>0</v>
      </c>
      <c r="G416" s="102">
        <f>IF(ISERROR(VLOOKUP(A416,'CGN-2015-001'!A415:I5562,7,0)),0,VLOOKUP(A416,'CGN-2015-001'!A415:I5562,7,0))</f>
        <v>0</v>
      </c>
      <c r="H416" s="44"/>
      <c r="I416" s="46"/>
      <c r="J416" s="113">
        <f t="shared" si="30"/>
        <v>0</v>
      </c>
      <c r="K416" s="114">
        <f t="shared" si="31"/>
        <v>0</v>
      </c>
      <c r="L416" s="31">
        <f t="shared" si="32"/>
        <v>0</v>
      </c>
      <c r="M416" s="1">
        <f t="shared" si="33"/>
        <v>0</v>
      </c>
      <c r="N416" s="1">
        <f t="shared" si="34"/>
        <v>6</v>
      </c>
    </row>
    <row r="417" spans="1:14" ht="16.5" hidden="1" thickBot="1" x14ac:dyDescent="0.3">
      <c r="A417" s="26">
        <v>132205</v>
      </c>
      <c r="B417" s="42">
        <v>132205</v>
      </c>
      <c r="C417" s="43" t="s">
        <v>336</v>
      </c>
      <c r="D417" s="99">
        <f>IF(ISERROR(VLOOKUP(A417,'CGN-2015-001'!A416:I5563,4,0)),0,VLOOKUP(A417,'CGN-2015-001'!A416:I5563,4,0))</f>
        <v>0</v>
      </c>
      <c r="E417" s="45">
        <f>IF(ISERROR(VLOOKUP(A417,[3]Hoja1!$A$1:$F$369,4,0)),0,VLOOKUP(A417,[3]Hoja1!$A$1:$F$369,4,0))</f>
        <v>0</v>
      </c>
      <c r="F417" s="45">
        <f>IF(ISERROR(VLOOKUP(A417,[3]Hoja1!$A$1:$F$369,5,0)),0,VLOOKUP(A417,[3]Hoja1!$A$1:$F$369,5,0))</f>
        <v>0</v>
      </c>
      <c r="G417" s="102">
        <f>IF(ISERROR(VLOOKUP(A417,'CGN-2015-001'!A416:I5563,7,0)),0,VLOOKUP(A417,'CGN-2015-001'!A416:I5563,7,0))</f>
        <v>0</v>
      </c>
      <c r="H417" s="44"/>
      <c r="I417" s="46"/>
      <c r="J417" s="113">
        <f t="shared" si="30"/>
        <v>0</v>
      </c>
      <c r="K417" s="114">
        <f t="shared" si="31"/>
        <v>0</v>
      </c>
      <c r="L417" s="31">
        <f t="shared" si="32"/>
        <v>0</v>
      </c>
      <c r="M417" s="1">
        <f t="shared" si="33"/>
        <v>0</v>
      </c>
      <c r="N417" s="1">
        <f t="shared" si="34"/>
        <v>6</v>
      </c>
    </row>
    <row r="418" spans="1:14" ht="16.5" hidden="1" thickBot="1" x14ac:dyDescent="0.3">
      <c r="A418" s="26">
        <v>132206</v>
      </c>
      <c r="B418" s="42">
        <v>132206</v>
      </c>
      <c r="C418" s="43" t="s">
        <v>337</v>
      </c>
      <c r="D418" s="99">
        <f>IF(ISERROR(VLOOKUP(A418,'CGN-2015-001'!A417:I5564,4,0)),0,VLOOKUP(A418,'CGN-2015-001'!A417:I5564,4,0))</f>
        <v>0</v>
      </c>
      <c r="E418" s="45">
        <f>IF(ISERROR(VLOOKUP(A418,[3]Hoja1!$A$1:$F$369,4,0)),0,VLOOKUP(A418,[3]Hoja1!$A$1:$F$369,4,0))</f>
        <v>0</v>
      </c>
      <c r="F418" s="45">
        <f>IF(ISERROR(VLOOKUP(A418,[3]Hoja1!$A$1:$F$369,5,0)),0,VLOOKUP(A418,[3]Hoja1!$A$1:$F$369,5,0))</f>
        <v>0</v>
      </c>
      <c r="G418" s="102">
        <f>IF(ISERROR(VLOOKUP(A418,'CGN-2015-001'!A417:I5564,7,0)),0,VLOOKUP(A418,'CGN-2015-001'!A417:I5564,7,0))</f>
        <v>0</v>
      </c>
      <c r="H418" s="44"/>
      <c r="I418" s="46"/>
      <c r="J418" s="113">
        <f t="shared" si="30"/>
        <v>0</v>
      </c>
      <c r="K418" s="114">
        <f t="shared" si="31"/>
        <v>0</v>
      </c>
      <c r="L418" s="31">
        <f t="shared" si="32"/>
        <v>0</v>
      </c>
      <c r="M418" s="1">
        <f t="shared" si="33"/>
        <v>0</v>
      </c>
      <c r="N418" s="1">
        <f t="shared" si="34"/>
        <v>6</v>
      </c>
    </row>
    <row r="419" spans="1:14" ht="16.5" hidden="1" thickBot="1" x14ac:dyDescent="0.3">
      <c r="A419" s="26">
        <v>132207</v>
      </c>
      <c r="B419" s="42">
        <v>132207</v>
      </c>
      <c r="C419" s="43" t="s">
        <v>338</v>
      </c>
      <c r="D419" s="99">
        <f>IF(ISERROR(VLOOKUP(A419,'CGN-2015-001'!A418:I5565,4,0)),0,VLOOKUP(A419,'CGN-2015-001'!A418:I5565,4,0))</f>
        <v>0</v>
      </c>
      <c r="E419" s="45">
        <f>IF(ISERROR(VLOOKUP(A419,[3]Hoja1!$A$1:$F$369,4,0)),0,VLOOKUP(A419,[3]Hoja1!$A$1:$F$369,4,0))</f>
        <v>0</v>
      </c>
      <c r="F419" s="45">
        <f>IF(ISERROR(VLOOKUP(A419,[3]Hoja1!$A$1:$F$369,5,0)),0,VLOOKUP(A419,[3]Hoja1!$A$1:$F$369,5,0))</f>
        <v>0</v>
      </c>
      <c r="G419" s="102">
        <f>IF(ISERROR(VLOOKUP(A419,'CGN-2015-001'!A418:I5565,7,0)),0,VLOOKUP(A419,'CGN-2015-001'!A418:I5565,7,0))</f>
        <v>0</v>
      </c>
      <c r="H419" s="44"/>
      <c r="I419" s="46"/>
      <c r="J419" s="113">
        <f t="shared" si="30"/>
        <v>0</v>
      </c>
      <c r="K419" s="114">
        <f t="shared" si="31"/>
        <v>0</v>
      </c>
      <c r="L419" s="31">
        <f t="shared" si="32"/>
        <v>0</v>
      </c>
      <c r="M419" s="1">
        <f t="shared" si="33"/>
        <v>0</v>
      </c>
      <c r="N419" s="1">
        <f t="shared" si="34"/>
        <v>6</v>
      </c>
    </row>
    <row r="420" spans="1:14" ht="16.5" hidden="1" thickBot="1" x14ac:dyDescent="0.3">
      <c r="A420" s="26">
        <v>132208</v>
      </c>
      <c r="B420" s="42">
        <v>132208</v>
      </c>
      <c r="C420" s="43" t="s">
        <v>339</v>
      </c>
      <c r="D420" s="99">
        <f>IF(ISERROR(VLOOKUP(A420,'CGN-2015-001'!A419:I5566,4,0)),0,VLOOKUP(A420,'CGN-2015-001'!A419:I5566,4,0))</f>
        <v>0</v>
      </c>
      <c r="E420" s="45">
        <f>IF(ISERROR(VLOOKUP(A420,[3]Hoja1!$A$1:$F$369,4,0)),0,VLOOKUP(A420,[3]Hoja1!$A$1:$F$369,4,0))</f>
        <v>0</v>
      </c>
      <c r="F420" s="45">
        <f>IF(ISERROR(VLOOKUP(A420,[3]Hoja1!$A$1:$F$369,5,0)),0,VLOOKUP(A420,[3]Hoja1!$A$1:$F$369,5,0))</f>
        <v>0</v>
      </c>
      <c r="G420" s="102">
        <f>IF(ISERROR(VLOOKUP(A420,'CGN-2015-001'!A419:I5566,7,0)),0,VLOOKUP(A420,'CGN-2015-001'!A419:I5566,7,0))</f>
        <v>0</v>
      </c>
      <c r="H420" s="44"/>
      <c r="I420" s="46"/>
      <c r="J420" s="113">
        <f t="shared" si="30"/>
        <v>0</v>
      </c>
      <c r="K420" s="114">
        <f t="shared" si="31"/>
        <v>0</v>
      </c>
      <c r="L420" s="31">
        <f t="shared" si="32"/>
        <v>0</v>
      </c>
      <c r="M420" s="1">
        <f t="shared" si="33"/>
        <v>0</v>
      </c>
      <c r="N420" s="1">
        <f t="shared" si="34"/>
        <v>6</v>
      </c>
    </row>
    <row r="421" spans="1:14" ht="16.5" hidden="1" thickBot="1" x14ac:dyDescent="0.3">
      <c r="A421" s="26">
        <v>132209</v>
      </c>
      <c r="B421" s="42">
        <v>132209</v>
      </c>
      <c r="C421" s="43" t="s">
        <v>340</v>
      </c>
      <c r="D421" s="99">
        <f>IF(ISERROR(VLOOKUP(A421,'CGN-2015-001'!A420:I5567,4,0)),0,VLOOKUP(A421,'CGN-2015-001'!A420:I5567,4,0))</f>
        <v>0</v>
      </c>
      <c r="E421" s="45">
        <f>IF(ISERROR(VLOOKUP(A421,[3]Hoja1!$A$1:$F$369,4,0)),0,VLOOKUP(A421,[3]Hoja1!$A$1:$F$369,4,0))</f>
        <v>0</v>
      </c>
      <c r="F421" s="45">
        <f>IF(ISERROR(VLOOKUP(A421,[3]Hoja1!$A$1:$F$369,5,0)),0,VLOOKUP(A421,[3]Hoja1!$A$1:$F$369,5,0))</f>
        <v>0</v>
      </c>
      <c r="G421" s="102">
        <f>IF(ISERROR(VLOOKUP(A421,'CGN-2015-001'!A420:I5567,7,0)),0,VLOOKUP(A421,'CGN-2015-001'!A420:I5567,7,0))</f>
        <v>0</v>
      </c>
      <c r="H421" s="44"/>
      <c r="I421" s="46"/>
      <c r="J421" s="113">
        <f t="shared" si="30"/>
        <v>0</v>
      </c>
      <c r="K421" s="114">
        <f t="shared" si="31"/>
        <v>0</v>
      </c>
      <c r="L421" s="31">
        <f t="shared" si="32"/>
        <v>0</v>
      </c>
      <c r="M421" s="1">
        <f t="shared" si="33"/>
        <v>0</v>
      </c>
      <c r="N421" s="1">
        <f t="shared" si="34"/>
        <v>6</v>
      </c>
    </row>
    <row r="422" spans="1:14" ht="16.5" hidden="1" thickBot="1" x14ac:dyDescent="0.3">
      <c r="A422" s="26">
        <v>132210</v>
      </c>
      <c r="B422" s="42">
        <v>132210</v>
      </c>
      <c r="C422" s="43" t="s">
        <v>341</v>
      </c>
      <c r="D422" s="99">
        <f>IF(ISERROR(VLOOKUP(A422,'CGN-2015-001'!A421:I5568,4,0)),0,VLOOKUP(A422,'CGN-2015-001'!A421:I5568,4,0))</f>
        <v>0</v>
      </c>
      <c r="E422" s="45">
        <f>IF(ISERROR(VLOOKUP(A422,[3]Hoja1!$A$1:$F$369,4,0)),0,VLOOKUP(A422,[3]Hoja1!$A$1:$F$369,4,0))</f>
        <v>0</v>
      </c>
      <c r="F422" s="45">
        <f>IF(ISERROR(VLOOKUP(A422,[3]Hoja1!$A$1:$F$369,5,0)),0,VLOOKUP(A422,[3]Hoja1!$A$1:$F$369,5,0))</f>
        <v>0</v>
      </c>
      <c r="G422" s="102">
        <f>IF(ISERROR(VLOOKUP(A422,'CGN-2015-001'!A421:I5568,7,0)),0,VLOOKUP(A422,'CGN-2015-001'!A421:I5568,7,0))</f>
        <v>0</v>
      </c>
      <c r="H422" s="44"/>
      <c r="I422" s="46"/>
      <c r="J422" s="113">
        <f t="shared" si="30"/>
        <v>0</v>
      </c>
      <c r="K422" s="114">
        <f t="shared" si="31"/>
        <v>0</v>
      </c>
      <c r="L422" s="31">
        <f t="shared" si="32"/>
        <v>0</v>
      </c>
      <c r="M422" s="1">
        <f t="shared" si="33"/>
        <v>0</v>
      </c>
      <c r="N422" s="1">
        <f t="shared" si="34"/>
        <v>6</v>
      </c>
    </row>
    <row r="423" spans="1:14" ht="16.5" hidden="1" thickBot="1" x14ac:dyDescent="0.3">
      <c r="A423" s="26">
        <v>132211</v>
      </c>
      <c r="B423" s="42">
        <v>132211</v>
      </c>
      <c r="C423" s="43" t="s">
        <v>342</v>
      </c>
      <c r="D423" s="99">
        <f>IF(ISERROR(VLOOKUP(A423,'CGN-2015-001'!A422:I5569,4,0)),0,VLOOKUP(A423,'CGN-2015-001'!A422:I5569,4,0))</f>
        <v>0</v>
      </c>
      <c r="E423" s="45">
        <f>IF(ISERROR(VLOOKUP(A423,[3]Hoja1!$A$1:$F$369,4,0)),0,VLOOKUP(A423,[3]Hoja1!$A$1:$F$369,4,0))</f>
        <v>0</v>
      </c>
      <c r="F423" s="45">
        <f>IF(ISERROR(VLOOKUP(A423,[3]Hoja1!$A$1:$F$369,5,0)),0,VLOOKUP(A423,[3]Hoja1!$A$1:$F$369,5,0))</f>
        <v>0</v>
      </c>
      <c r="G423" s="102">
        <f>IF(ISERROR(VLOOKUP(A423,'CGN-2015-001'!A422:I5569,7,0)),0,VLOOKUP(A423,'CGN-2015-001'!A422:I5569,7,0))</f>
        <v>0</v>
      </c>
      <c r="H423" s="44"/>
      <c r="I423" s="46"/>
      <c r="J423" s="113">
        <f t="shared" si="30"/>
        <v>0</v>
      </c>
      <c r="K423" s="114">
        <f t="shared" si="31"/>
        <v>0</v>
      </c>
      <c r="L423" s="31">
        <f t="shared" si="32"/>
        <v>0</v>
      </c>
      <c r="M423" s="1">
        <f t="shared" si="33"/>
        <v>0</v>
      </c>
      <c r="N423" s="1">
        <f t="shared" si="34"/>
        <v>6</v>
      </c>
    </row>
    <row r="424" spans="1:14" ht="16.5" hidden="1" thickBot="1" x14ac:dyDescent="0.3">
      <c r="A424" s="26">
        <v>132212</v>
      </c>
      <c r="B424" s="42">
        <v>132212</v>
      </c>
      <c r="C424" s="43" t="s">
        <v>343</v>
      </c>
      <c r="D424" s="99">
        <f>IF(ISERROR(VLOOKUP(A424,'CGN-2015-001'!A423:I5570,4,0)),0,VLOOKUP(A424,'CGN-2015-001'!A423:I5570,4,0))</f>
        <v>0</v>
      </c>
      <c r="E424" s="45">
        <f>IF(ISERROR(VLOOKUP(A424,[3]Hoja1!$A$1:$F$369,4,0)),0,VLOOKUP(A424,[3]Hoja1!$A$1:$F$369,4,0))</f>
        <v>0</v>
      </c>
      <c r="F424" s="45">
        <f>IF(ISERROR(VLOOKUP(A424,[3]Hoja1!$A$1:$F$369,5,0)),0,VLOOKUP(A424,[3]Hoja1!$A$1:$F$369,5,0))</f>
        <v>0</v>
      </c>
      <c r="G424" s="102">
        <f>IF(ISERROR(VLOOKUP(A424,'CGN-2015-001'!A423:I5570,7,0)),0,VLOOKUP(A424,'CGN-2015-001'!A423:I5570,7,0))</f>
        <v>0</v>
      </c>
      <c r="H424" s="44"/>
      <c r="I424" s="46"/>
      <c r="J424" s="113">
        <f t="shared" si="30"/>
        <v>0</v>
      </c>
      <c r="K424" s="114">
        <f t="shared" si="31"/>
        <v>0</v>
      </c>
      <c r="L424" s="31">
        <f t="shared" si="32"/>
        <v>0</v>
      </c>
      <c r="M424" s="1">
        <f t="shared" si="33"/>
        <v>0</v>
      </c>
      <c r="N424" s="1">
        <f t="shared" si="34"/>
        <v>6</v>
      </c>
    </row>
    <row r="425" spans="1:14" ht="16.5" hidden="1" thickBot="1" x14ac:dyDescent="0.3">
      <c r="A425" s="26">
        <v>132213</v>
      </c>
      <c r="B425" s="42">
        <v>132213</v>
      </c>
      <c r="C425" s="43" t="s">
        <v>344</v>
      </c>
      <c r="D425" s="99">
        <f>IF(ISERROR(VLOOKUP(A425,'CGN-2015-001'!A424:I5571,4,0)),0,VLOOKUP(A425,'CGN-2015-001'!A424:I5571,4,0))</f>
        <v>0</v>
      </c>
      <c r="E425" s="45">
        <f>IF(ISERROR(VLOOKUP(A425,[3]Hoja1!$A$1:$F$369,4,0)),0,VLOOKUP(A425,[3]Hoja1!$A$1:$F$369,4,0))</f>
        <v>0</v>
      </c>
      <c r="F425" s="45">
        <f>IF(ISERROR(VLOOKUP(A425,[3]Hoja1!$A$1:$F$369,5,0)),0,VLOOKUP(A425,[3]Hoja1!$A$1:$F$369,5,0))</f>
        <v>0</v>
      </c>
      <c r="G425" s="102">
        <f>IF(ISERROR(VLOOKUP(A425,'CGN-2015-001'!A424:I5571,7,0)),0,VLOOKUP(A425,'CGN-2015-001'!A424:I5571,7,0))</f>
        <v>0</v>
      </c>
      <c r="H425" s="44"/>
      <c r="I425" s="46"/>
      <c r="J425" s="113">
        <f t="shared" si="30"/>
        <v>0</v>
      </c>
      <c r="K425" s="114">
        <f t="shared" si="31"/>
        <v>0</v>
      </c>
      <c r="L425" s="31">
        <f t="shared" si="32"/>
        <v>0</v>
      </c>
      <c r="M425" s="1">
        <f t="shared" si="33"/>
        <v>0</v>
      </c>
      <c r="N425" s="1">
        <f t="shared" si="34"/>
        <v>6</v>
      </c>
    </row>
    <row r="426" spans="1:14" ht="16.5" hidden="1" thickBot="1" x14ac:dyDescent="0.3">
      <c r="A426" s="26">
        <v>132214</v>
      </c>
      <c r="B426" s="42">
        <v>132214</v>
      </c>
      <c r="C426" s="43" t="s">
        <v>345</v>
      </c>
      <c r="D426" s="99">
        <f>IF(ISERROR(VLOOKUP(A426,'CGN-2015-001'!A425:I5572,4,0)),0,VLOOKUP(A426,'CGN-2015-001'!A425:I5572,4,0))</f>
        <v>0</v>
      </c>
      <c r="E426" s="45">
        <f>IF(ISERROR(VLOOKUP(A426,[3]Hoja1!$A$1:$F$369,4,0)),0,VLOOKUP(A426,[3]Hoja1!$A$1:$F$369,4,0))</f>
        <v>0</v>
      </c>
      <c r="F426" s="45">
        <f>IF(ISERROR(VLOOKUP(A426,[3]Hoja1!$A$1:$F$369,5,0)),0,VLOOKUP(A426,[3]Hoja1!$A$1:$F$369,5,0))</f>
        <v>0</v>
      </c>
      <c r="G426" s="102">
        <f>IF(ISERROR(VLOOKUP(A426,'CGN-2015-001'!A425:I5572,7,0)),0,VLOOKUP(A426,'CGN-2015-001'!A425:I5572,7,0))</f>
        <v>0</v>
      </c>
      <c r="H426" s="44"/>
      <c r="I426" s="46"/>
      <c r="J426" s="113">
        <f t="shared" si="30"/>
        <v>0</v>
      </c>
      <c r="K426" s="114">
        <f t="shared" si="31"/>
        <v>0</v>
      </c>
      <c r="L426" s="31">
        <f t="shared" si="32"/>
        <v>0</v>
      </c>
      <c r="M426" s="1">
        <f t="shared" si="33"/>
        <v>0</v>
      </c>
      <c r="N426" s="1">
        <f t="shared" si="34"/>
        <v>6</v>
      </c>
    </row>
    <row r="427" spans="1:14" ht="16.5" hidden="1" thickBot="1" x14ac:dyDescent="0.3">
      <c r="A427" s="26">
        <v>132215</v>
      </c>
      <c r="B427" s="42">
        <v>132215</v>
      </c>
      <c r="C427" s="43" t="s">
        <v>346</v>
      </c>
      <c r="D427" s="99">
        <f>IF(ISERROR(VLOOKUP(A427,'CGN-2015-001'!A426:I5573,4,0)),0,VLOOKUP(A427,'CGN-2015-001'!A426:I5573,4,0))</f>
        <v>0</v>
      </c>
      <c r="E427" s="45">
        <f>IF(ISERROR(VLOOKUP(A427,[3]Hoja1!$A$1:$F$369,4,0)),0,VLOOKUP(A427,[3]Hoja1!$A$1:$F$369,4,0))</f>
        <v>0</v>
      </c>
      <c r="F427" s="45">
        <f>IF(ISERROR(VLOOKUP(A427,[3]Hoja1!$A$1:$F$369,5,0)),0,VLOOKUP(A427,[3]Hoja1!$A$1:$F$369,5,0))</f>
        <v>0</v>
      </c>
      <c r="G427" s="102">
        <f>IF(ISERROR(VLOOKUP(A427,'CGN-2015-001'!A426:I5573,7,0)),0,VLOOKUP(A427,'CGN-2015-001'!A426:I5573,7,0))</f>
        <v>0</v>
      </c>
      <c r="H427" s="44"/>
      <c r="I427" s="46"/>
      <c r="J427" s="113">
        <f t="shared" si="30"/>
        <v>0</v>
      </c>
      <c r="K427" s="114">
        <f t="shared" si="31"/>
        <v>0</v>
      </c>
      <c r="L427" s="31">
        <f t="shared" si="32"/>
        <v>0</v>
      </c>
      <c r="M427" s="1">
        <f t="shared" si="33"/>
        <v>0</v>
      </c>
      <c r="N427" s="1">
        <f t="shared" si="34"/>
        <v>6</v>
      </c>
    </row>
    <row r="428" spans="1:14" ht="16.5" hidden="1" thickBot="1" x14ac:dyDescent="0.3">
      <c r="A428" s="26">
        <v>132216</v>
      </c>
      <c r="B428" s="42">
        <v>132216</v>
      </c>
      <c r="C428" s="43" t="s">
        <v>347</v>
      </c>
      <c r="D428" s="99">
        <f>IF(ISERROR(VLOOKUP(A428,'CGN-2015-001'!A427:I5574,4,0)),0,VLOOKUP(A428,'CGN-2015-001'!A427:I5574,4,0))</f>
        <v>0</v>
      </c>
      <c r="E428" s="45">
        <f>IF(ISERROR(VLOOKUP(A428,[3]Hoja1!$A$1:$F$369,4,0)),0,VLOOKUP(A428,[3]Hoja1!$A$1:$F$369,4,0))</f>
        <v>0</v>
      </c>
      <c r="F428" s="45">
        <f>IF(ISERROR(VLOOKUP(A428,[3]Hoja1!$A$1:$F$369,5,0)),0,VLOOKUP(A428,[3]Hoja1!$A$1:$F$369,5,0))</f>
        <v>0</v>
      </c>
      <c r="G428" s="102">
        <f>IF(ISERROR(VLOOKUP(A428,'CGN-2015-001'!A427:I5574,7,0)),0,VLOOKUP(A428,'CGN-2015-001'!A427:I5574,7,0))</f>
        <v>0</v>
      </c>
      <c r="H428" s="44"/>
      <c r="I428" s="46"/>
      <c r="J428" s="113">
        <f t="shared" si="30"/>
        <v>0</v>
      </c>
      <c r="K428" s="114">
        <f t="shared" si="31"/>
        <v>0</v>
      </c>
      <c r="L428" s="31">
        <f t="shared" si="32"/>
        <v>0</v>
      </c>
      <c r="M428" s="1">
        <f t="shared" si="33"/>
        <v>0</v>
      </c>
      <c r="N428" s="1">
        <f t="shared" si="34"/>
        <v>6</v>
      </c>
    </row>
    <row r="429" spans="1:14" ht="16.5" hidden="1" thickBot="1" x14ac:dyDescent="0.3">
      <c r="A429" s="26">
        <v>132217</v>
      </c>
      <c r="B429" s="42">
        <v>132217</v>
      </c>
      <c r="C429" s="43" t="s">
        <v>348</v>
      </c>
      <c r="D429" s="99">
        <f>IF(ISERROR(VLOOKUP(A429,'CGN-2015-001'!A428:I5575,4,0)),0,VLOOKUP(A429,'CGN-2015-001'!A428:I5575,4,0))</f>
        <v>0</v>
      </c>
      <c r="E429" s="45">
        <f>IF(ISERROR(VLOOKUP(A429,[3]Hoja1!$A$1:$F$369,4,0)),0,VLOOKUP(A429,[3]Hoja1!$A$1:$F$369,4,0))</f>
        <v>0</v>
      </c>
      <c r="F429" s="45">
        <f>IF(ISERROR(VLOOKUP(A429,[3]Hoja1!$A$1:$F$369,5,0)),0,VLOOKUP(A429,[3]Hoja1!$A$1:$F$369,5,0))</f>
        <v>0</v>
      </c>
      <c r="G429" s="102">
        <f>IF(ISERROR(VLOOKUP(A429,'CGN-2015-001'!A428:I5575,7,0)),0,VLOOKUP(A429,'CGN-2015-001'!A428:I5575,7,0))</f>
        <v>0</v>
      </c>
      <c r="H429" s="44"/>
      <c r="I429" s="46"/>
      <c r="J429" s="113">
        <f t="shared" si="30"/>
        <v>0</v>
      </c>
      <c r="K429" s="114">
        <f t="shared" si="31"/>
        <v>0</v>
      </c>
      <c r="L429" s="31">
        <f t="shared" si="32"/>
        <v>0</v>
      </c>
      <c r="M429" s="1">
        <f t="shared" si="33"/>
        <v>0</v>
      </c>
      <c r="N429" s="1">
        <f t="shared" si="34"/>
        <v>6</v>
      </c>
    </row>
    <row r="430" spans="1:14" ht="16.5" hidden="1" thickBot="1" x14ac:dyDescent="0.3">
      <c r="A430" s="26">
        <v>132218</v>
      </c>
      <c r="B430" s="42">
        <v>132218</v>
      </c>
      <c r="C430" s="43" t="s">
        <v>349</v>
      </c>
      <c r="D430" s="99">
        <f>IF(ISERROR(VLOOKUP(A430,'CGN-2015-001'!A429:I5576,4,0)),0,VLOOKUP(A430,'CGN-2015-001'!A429:I5576,4,0))</f>
        <v>0</v>
      </c>
      <c r="E430" s="45">
        <f>IF(ISERROR(VLOOKUP(A430,[3]Hoja1!$A$1:$F$369,4,0)),0,VLOOKUP(A430,[3]Hoja1!$A$1:$F$369,4,0))</f>
        <v>0</v>
      </c>
      <c r="F430" s="45">
        <f>IF(ISERROR(VLOOKUP(A430,[3]Hoja1!$A$1:$F$369,5,0)),0,VLOOKUP(A430,[3]Hoja1!$A$1:$F$369,5,0))</f>
        <v>0</v>
      </c>
      <c r="G430" s="102">
        <f>IF(ISERROR(VLOOKUP(A430,'CGN-2015-001'!A429:I5576,7,0)),0,VLOOKUP(A430,'CGN-2015-001'!A429:I5576,7,0))</f>
        <v>0</v>
      </c>
      <c r="H430" s="44"/>
      <c r="I430" s="46"/>
      <c r="J430" s="113">
        <f t="shared" si="30"/>
        <v>0</v>
      </c>
      <c r="K430" s="114">
        <f t="shared" si="31"/>
        <v>0</v>
      </c>
      <c r="L430" s="31">
        <f t="shared" si="32"/>
        <v>0</v>
      </c>
      <c r="M430" s="1">
        <f t="shared" si="33"/>
        <v>0</v>
      </c>
      <c r="N430" s="1">
        <f t="shared" si="34"/>
        <v>6</v>
      </c>
    </row>
    <row r="431" spans="1:14" ht="16.5" hidden="1" thickBot="1" x14ac:dyDescent="0.3">
      <c r="A431" s="26">
        <v>132219</v>
      </c>
      <c r="B431" s="42">
        <v>132219</v>
      </c>
      <c r="C431" s="43" t="s">
        <v>350</v>
      </c>
      <c r="D431" s="99">
        <f>IF(ISERROR(VLOOKUP(A431,'CGN-2015-001'!A430:I5577,4,0)),0,VLOOKUP(A431,'CGN-2015-001'!A430:I5577,4,0))</f>
        <v>0</v>
      </c>
      <c r="E431" s="45">
        <f>IF(ISERROR(VLOOKUP(A431,[3]Hoja1!$A$1:$F$369,4,0)),0,VLOOKUP(A431,[3]Hoja1!$A$1:$F$369,4,0))</f>
        <v>0</v>
      </c>
      <c r="F431" s="45">
        <f>IF(ISERROR(VLOOKUP(A431,[3]Hoja1!$A$1:$F$369,5,0)),0,VLOOKUP(A431,[3]Hoja1!$A$1:$F$369,5,0))</f>
        <v>0</v>
      </c>
      <c r="G431" s="102">
        <f>IF(ISERROR(VLOOKUP(A431,'CGN-2015-001'!A430:I5577,7,0)),0,VLOOKUP(A431,'CGN-2015-001'!A430:I5577,7,0))</f>
        <v>0</v>
      </c>
      <c r="H431" s="44"/>
      <c r="I431" s="46"/>
      <c r="J431" s="113">
        <f t="shared" si="30"/>
        <v>0</v>
      </c>
      <c r="K431" s="114">
        <f t="shared" si="31"/>
        <v>0</v>
      </c>
      <c r="L431" s="31">
        <f t="shared" si="32"/>
        <v>0</v>
      </c>
      <c r="M431" s="1">
        <f t="shared" si="33"/>
        <v>0</v>
      </c>
      <c r="N431" s="1">
        <f t="shared" si="34"/>
        <v>6</v>
      </c>
    </row>
    <row r="432" spans="1:14" ht="16.5" hidden="1" thickBot="1" x14ac:dyDescent="0.3">
      <c r="A432" s="26">
        <v>132220</v>
      </c>
      <c r="B432" s="42">
        <v>132220</v>
      </c>
      <c r="C432" s="43" t="s">
        <v>351</v>
      </c>
      <c r="D432" s="99">
        <f>IF(ISERROR(VLOOKUP(A432,'CGN-2015-001'!A431:I5578,4,0)),0,VLOOKUP(A432,'CGN-2015-001'!A431:I5578,4,0))</f>
        <v>0</v>
      </c>
      <c r="E432" s="45">
        <f>IF(ISERROR(VLOOKUP(A432,[3]Hoja1!$A$1:$F$369,4,0)),0,VLOOKUP(A432,[3]Hoja1!$A$1:$F$369,4,0))</f>
        <v>0</v>
      </c>
      <c r="F432" s="45">
        <f>IF(ISERROR(VLOOKUP(A432,[3]Hoja1!$A$1:$F$369,5,0)),0,VLOOKUP(A432,[3]Hoja1!$A$1:$F$369,5,0))</f>
        <v>0</v>
      </c>
      <c r="G432" s="102">
        <f>IF(ISERROR(VLOOKUP(A432,'CGN-2015-001'!A431:I5578,7,0)),0,VLOOKUP(A432,'CGN-2015-001'!A431:I5578,7,0))</f>
        <v>0</v>
      </c>
      <c r="H432" s="44"/>
      <c r="I432" s="46"/>
      <c r="J432" s="113">
        <f t="shared" si="30"/>
        <v>0</v>
      </c>
      <c r="K432" s="114">
        <f t="shared" si="31"/>
        <v>0</v>
      </c>
      <c r="L432" s="31">
        <f t="shared" si="32"/>
        <v>0</v>
      </c>
      <c r="M432" s="1">
        <f t="shared" si="33"/>
        <v>0</v>
      </c>
      <c r="N432" s="1">
        <f t="shared" si="34"/>
        <v>6</v>
      </c>
    </row>
    <row r="433" spans="1:14" ht="16.5" hidden="1" thickBot="1" x14ac:dyDescent="0.3">
      <c r="A433" s="26">
        <v>132221</v>
      </c>
      <c r="B433" s="42">
        <v>132221</v>
      </c>
      <c r="C433" s="43" t="s">
        <v>352</v>
      </c>
      <c r="D433" s="99">
        <f>IF(ISERROR(VLOOKUP(A433,'CGN-2015-001'!A432:I5579,4,0)),0,VLOOKUP(A433,'CGN-2015-001'!A432:I5579,4,0))</f>
        <v>0</v>
      </c>
      <c r="E433" s="45">
        <f>IF(ISERROR(VLOOKUP(A433,[3]Hoja1!$A$1:$F$369,4,0)),0,VLOOKUP(A433,[3]Hoja1!$A$1:$F$369,4,0))</f>
        <v>0</v>
      </c>
      <c r="F433" s="45">
        <f>IF(ISERROR(VLOOKUP(A433,[3]Hoja1!$A$1:$F$369,5,0)),0,VLOOKUP(A433,[3]Hoja1!$A$1:$F$369,5,0))</f>
        <v>0</v>
      </c>
      <c r="G433" s="102">
        <f>IF(ISERROR(VLOOKUP(A433,'CGN-2015-001'!A432:I5579,7,0)),0,VLOOKUP(A433,'CGN-2015-001'!A432:I5579,7,0))</f>
        <v>0</v>
      </c>
      <c r="H433" s="44"/>
      <c r="I433" s="46"/>
      <c r="J433" s="113">
        <f t="shared" si="30"/>
        <v>0</v>
      </c>
      <c r="K433" s="114">
        <f t="shared" si="31"/>
        <v>0</v>
      </c>
      <c r="L433" s="31">
        <f t="shared" si="32"/>
        <v>0</v>
      </c>
      <c r="M433" s="1">
        <f t="shared" si="33"/>
        <v>0</v>
      </c>
      <c r="N433" s="1">
        <f t="shared" si="34"/>
        <v>6</v>
      </c>
    </row>
    <row r="434" spans="1:14" ht="16.5" hidden="1" thickBot="1" x14ac:dyDescent="0.3">
      <c r="A434" s="26">
        <v>132222</v>
      </c>
      <c r="B434" s="42">
        <v>132222</v>
      </c>
      <c r="C434" s="43" t="s">
        <v>353</v>
      </c>
      <c r="D434" s="99">
        <f>IF(ISERROR(VLOOKUP(A434,'CGN-2015-001'!A433:I5580,4,0)),0,VLOOKUP(A434,'CGN-2015-001'!A433:I5580,4,0))</f>
        <v>0</v>
      </c>
      <c r="E434" s="45">
        <f>IF(ISERROR(VLOOKUP(A434,[3]Hoja1!$A$1:$F$369,4,0)),0,VLOOKUP(A434,[3]Hoja1!$A$1:$F$369,4,0))</f>
        <v>0</v>
      </c>
      <c r="F434" s="45">
        <f>IF(ISERROR(VLOOKUP(A434,[3]Hoja1!$A$1:$F$369,5,0)),0,VLOOKUP(A434,[3]Hoja1!$A$1:$F$369,5,0))</f>
        <v>0</v>
      </c>
      <c r="G434" s="102">
        <f>IF(ISERROR(VLOOKUP(A434,'CGN-2015-001'!A433:I5580,7,0)),0,VLOOKUP(A434,'CGN-2015-001'!A433:I5580,7,0))</f>
        <v>0</v>
      </c>
      <c r="H434" s="44"/>
      <c r="I434" s="46"/>
      <c r="J434" s="113">
        <f t="shared" si="30"/>
        <v>0</v>
      </c>
      <c r="K434" s="114">
        <f t="shared" si="31"/>
        <v>0</v>
      </c>
      <c r="L434" s="31">
        <f t="shared" si="32"/>
        <v>0</v>
      </c>
      <c r="M434" s="1">
        <f t="shared" si="33"/>
        <v>0</v>
      </c>
      <c r="N434" s="1">
        <f t="shared" si="34"/>
        <v>6</v>
      </c>
    </row>
    <row r="435" spans="1:14" ht="16.5" hidden="1" thickBot="1" x14ac:dyDescent="0.3">
      <c r="A435" s="26">
        <v>132281</v>
      </c>
      <c r="B435" s="42">
        <v>132281</v>
      </c>
      <c r="C435" s="43" t="s">
        <v>354</v>
      </c>
      <c r="D435" s="99">
        <f>IF(ISERROR(VLOOKUP(A435,'CGN-2015-001'!A434:I5581,4,0)),0,VLOOKUP(A435,'CGN-2015-001'!A434:I5581,4,0))</f>
        <v>0</v>
      </c>
      <c r="E435" s="45">
        <f>IF(ISERROR(VLOOKUP(A435,[3]Hoja1!$A$1:$F$369,4,0)),0,VLOOKUP(A435,[3]Hoja1!$A$1:$F$369,4,0))</f>
        <v>0</v>
      </c>
      <c r="F435" s="45">
        <f>IF(ISERROR(VLOOKUP(A435,[3]Hoja1!$A$1:$F$369,5,0)),0,VLOOKUP(A435,[3]Hoja1!$A$1:$F$369,5,0))</f>
        <v>0</v>
      </c>
      <c r="G435" s="102">
        <f>IF(ISERROR(VLOOKUP(A435,'CGN-2015-001'!A434:I5581,7,0)),0,VLOOKUP(A435,'CGN-2015-001'!A434:I5581,7,0))</f>
        <v>0</v>
      </c>
      <c r="H435" s="44"/>
      <c r="I435" s="46"/>
      <c r="J435" s="113">
        <f t="shared" si="30"/>
        <v>0</v>
      </c>
      <c r="K435" s="114">
        <f t="shared" si="31"/>
        <v>0</v>
      </c>
      <c r="L435" s="31">
        <f t="shared" si="32"/>
        <v>0</v>
      </c>
      <c r="M435" s="1">
        <f t="shared" si="33"/>
        <v>0</v>
      </c>
      <c r="N435" s="1">
        <f t="shared" si="34"/>
        <v>6</v>
      </c>
    </row>
    <row r="436" spans="1:14" ht="16.5" hidden="1" thickBot="1" x14ac:dyDescent="0.3">
      <c r="A436" s="26">
        <v>132290</v>
      </c>
      <c r="B436" s="42">
        <v>132290</v>
      </c>
      <c r="C436" s="43" t="s">
        <v>355</v>
      </c>
      <c r="D436" s="99">
        <f>IF(ISERROR(VLOOKUP(A436,'CGN-2015-001'!A435:I5582,4,0)),0,VLOOKUP(A436,'CGN-2015-001'!A435:I5582,4,0))</f>
        <v>0</v>
      </c>
      <c r="E436" s="45">
        <f>IF(ISERROR(VLOOKUP(A436,[3]Hoja1!$A$1:$F$369,4,0)),0,VLOOKUP(A436,[3]Hoja1!$A$1:$F$369,4,0))</f>
        <v>0</v>
      </c>
      <c r="F436" s="45">
        <f>IF(ISERROR(VLOOKUP(A436,[3]Hoja1!$A$1:$F$369,5,0)),0,VLOOKUP(A436,[3]Hoja1!$A$1:$F$369,5,0))</f>
        <v>0</v>
      </c>
      <c r="G436" s="102">
        <f>IF(ISERROR(VLOOKUP(A436,'CGN-2015-001'!A435:I5582,7,0)),0,VLOOKUP(A436,'CGN-2015-001'!A435:I5582,7,0))</f>
        <v>0</v>
      </c>
      <c r="H436" s="44"/>
      <c r="I436" s="46"/>
      <c r="J436" s="113">
        <f t="shared" si="30"/>
        <v>0</v>
      </c>
      <c r="K436" s="114">
        <f t="shared" si="31"/>
        <v>0</v>
      </c>
      <c r="L436" s="31">
        <f t="shared" si="32"/>
        <v>0</v>
      </c>
      <c r="M436" s="1">
        <f t="shared" si="33"/>
        <v>0</v>
      </c>
      <c r="N436" s="1">
        <f t="shared" si="34"/>
        <v>6</v>
      </c>
    </row>
    <row r="437" spans="1:14" ht="16.5" hidden="1" thickBot="1" x14ac:dyDescent="0.3">
      <c r="A437" s="26">
        <v>1323</v>
      </c>
      <c r="B437" s="48">
        <v>132300</v>
      </c>
      <c r="C437" s="49" t="s">
        <v>356</v>
      </c>
      <c r="D437" s="99">
        <f>IF(ISERROR(VLOOKUP(A437,'CGN-2015-001'!A436:I5583,4,0)),0,VLOOKUP(A437,'CGN-2015-001'!A436:I5583,4,0))</f>
        <v>0</v>
      </c>
      <c r="E437" s="40">
        <f>IF(ISERROR(VLOOKUP(A437,[3]Hoja1!$A$1:$F$369,4,0)),0,VLOOKUP(A437,[3]Hoja1!$A$1:$F$369,4,0))</f>
        <v>0</v>
      </c>
      <c r="F437" s="40">
        <f>IF(ISERROR(VLOOKUP(A437,[3]Hoja1!$A$1:$F$369,5,0)),0,VLOOKUP(A437,[3]Hoja1!$A$1:$F$369,5,0))</f>
        <v>0</v>
      </c>
      <c r="G437" s="102">
        <f>IF(ISERROR(VLOOKUP(A437,'CGN-2015-001'!A436:I5583,7,0)),0,VLOOKUP(A437,'CGN-2015-001'!A436:I5583,7,0))</f>
        <v>0</v>
      </c>
      <c r="H437" s="50"/>
      <c r="I437" s="51"/>
      <c r="J437" s="113">
        <f t="shared" si="30"/>
        <v>0</v>
      </c>
      <c r="K437" s="114">
        <f t="shared" si="31"/>
        <v>0</v>
      </c>
      <c r="L437" s="31">
        <f t="shared" si="32"/>
        <v>0</v>
      </c>
      <c r="M437" s="1">
        <f t="shared" si="33"/>
        <v>0</v>
      </c>
      <c r="N437" s="1">
        <f t="shared" si="34"/>
        <v>4</v>
      </c>
    </row>
    <row r="438" spans="1:14" ht="16.5" hidden="1" thickBot="1" x14ac:dyDescent="0.3">
      <c r="A438" s="26">
        <v>132301</v>
      </c>
      <c r="B438" s="42">
        <v>132301</v>
      </c>
      <c r="C438" s="43" t="s">
        <v>357</v>
      </c>
      <c r="D438" s="99">
        <f>IF(ISERROR(VLOOKUP(A438,'CGN-2015-001'!A437:I5584,4,0)),0,VLOOKUP(A438,'CGN-2015-001'!A437:I5584,4,0))</f>
        <v>0</v>
      </c>
      <c r="E438" s="45">
        <f>IF(ISERROR(VLOOKUP(A438,[3]Hoja1!$A$1:$F$369,4,0)),0,VLOOKUP(A438,[3]Hoja1!$A$1:$F$369,4,0))</f>
        <v>0</v>
      </c>
      <c r="F438" s="45">
        <f>IF(ISERROR(VLOOKUP(A438,[3]Hoja1!$A$1:$F$369,5,0)),0,VLOOKUP(A438,[3]Hoja1!$A$1:$F$369,5,0))</f>
        <v>0</v>
      </c>
      <c r="G438" s="102">
        <f>IF(ISERROR(VLOOKUP(A438,'CGN-2015-001'!A437:I5584,7,0)),0,VLOOKUP(A438,'CGN-2015-001'!A437:I5584,7,0))</f>
        <v>0</v>
      </c>
      <c r="H438" s="44"/>
      <c r="I438" s="46"/>
      <c r="J438" s="113">
        <f t="shared" si="30"/>
        <v>0</v>
      </c>
      <c r="K438" s="114">
        <f t="shared" si="31"/>
        <v>0</v>
      </c>
      <c r="L438" s="31">
        <f t="shared" si="32"/>
        <v>0</v>
      </c>
      <c r="M438" s="1">
        <f t="shared" si="33"/>
        <v>0</v>
      </c>
      <c r="N438" s="1">
        <f t="shared" si="34"/>
        <v>6</v>
      </c>
    </row>
    <row r="439" spans="1:14" ht="16.5" hidden="1" thickBot="1" x14ac:dyDescent="0.3">
      <c r="A439" s="26">
        <v>132303</v>
      </c>
      <c r="B439" s="42">
        <v>132303</v>
      </c>
      <c r="C439" s="43" t="s">
        <v>358</v>
      </c>
      <c r="D439" s="99">
        <f>IF(ISERROR(VLOOKUP(A439,'CGN-2015-001'!A438:I5585,4,0)),0,VLOOKUP(A439,'CGN-2015-001'!A438:I5585,4,0))</f>
        <v>0</v>
      </c>
      <c r="E439" s="45">
        <f>IF(ISERROR(VLOOKUP(A439,[3]Hoja1!$A$1:$F$369,4,0)),0,VLOOKUP(A439,[3]Hoja1!$A$1:$F$369,4,0))</f>
        <v>0</v>
      </c>
      <c r="F439" s="45">
        <f>IF(ISERROR(VLOOKUP(A439,[3]Hoja1!$A$1:$F$369,5,0)),0,VLOOKUP(A439,[3]Hoja1!$A$1:$F$369,5,0))</f>
        <v>0</v>
      </c>
      <c r="G439" s="102">
        <f>IF(ISERROR(VLOOKUP(A439,'CGN-2015-001'!A438:I5585,7,0)),0,VLOOKUP(A439,'CGN-2015-001'!A438:I5585,7,0))</f>
        <v>0</v>
      </c>
      <c r="H439" s="44"/>
      <c r="I439" s="46"/>
      <c r="J439" s="113">
        <f t="shared" si="30"/>
        <v>0</v>
      </c>
      <c r="K439" s="114">
        <f t="shared" si="31"/>
        <v>0</v>
      </c>
      <c r="L439" s="31">
        <f t="shared" si="32"/>
        <v>0</v>
      </c>
      <c r="M439" s="1">
        <f t="shared" si="33"/>
        <v>0</v>
      </c>
      <c r="N439" s="1">
        <f t="shared" si="34"/>
        <v>6</v>
      </c>
    </row>
    <row r="440" spans="1:14" ht="16.5" hidden="1" thickBot="1" x14ac:dyDescent="0.3">
      <c r="A440" s="26">
        <v>132390</v>
      </c>
      <c r="B440" s="42">
        <v>132390</v>
      </c>
      <c r="C440" s="43" t="s">
        <v>359</v>
      </c>
      <c r="D440" s="99">
        <f>IF(ISERROR(VLOOKUP(A440,'CGN-2015-001'!A439:I5586,4,0)),0,VLOOKUP(A440,'CGN-2015-001'!A439:I5586,4,0))</f>
        <v>0</v>
      </c>
      <c r="E440" s="45">
        <f>IF(ISERROR(VLOOKUP(A440,[3]Hoja1!$A$1:$F$369,4,0)),0,VLOOKUP(A440,[3]Hoja1!$A$1:$F$369,4,0))</f>
        <v>0</v>
      </c>
      <c r="F440" s="45">
        <f>IF(ISERROR(VLOOKUP(A440,[3]Hoja1!$A$1:$F$369,5,0)),0,VLOOKUP(A440,[3]Hoja1!$A$1:$F$369,5,0))</f>
        <v>0</v>
      </c>
      <c r="G440" s="102">
        <f>IF(ISERROR(VLOOKUP(A440,'CGN-2015-001'!A439:I5586,7,0)),0,VLOOKUP(A440,'CGN-2015-001'!A439:I5586,7,0))</f>
        <v>0</v>
      </c>
      <c r="H440" s="44"/>
      <c r="I440" s="46"/>
      <c r="J440" s="113">
        <f t="shared" si="30"/>
        <v>0</v>
      </c>
      <c r="K440" s="114">
        <f t="shared" si="31"/>
        <v>0</v>
      </c>
      <c r="L440" s="31">
        <f t="shared" si="32"/>
        <v>0</v>
      </c>
      <c r="M440" s="1">
        <f t="shared" si="33"/>
        <v>0</v>
      </c>
      <c r="N440" s="1">
        <f t="shared" si="34"/>
        <v>6</v>
      </c>
    </row>
    <row r="441" spans="1:14" ht="16.5" hidden="1" thickBot="1" x14ac:dyDescent="0.3">
      <c r="A441" s="26">
        <v>1325</v>
      </c>
      <c r="B441" s="48">
        <v>132500</v>
      </c>
      <c r="C441" s="49" t="s">
        <v>360</v>
      </c>
      <c r="D441" s="99">
        <f>IF(ISERROR(VLOOKUP(A441,'CGN-2015-001'!A440:I5587,4,0)),0,VLOOKUP(A441,'CGN-2015-001'!A440:I5587,4,0))</f>
        <v>0</v>
      </c>
      <c r="E441" s="40">
        <f>IF(ISERROR(VLOOKUP(A441,[3]Hoja1!$A$1:$F$369,4,0)),0,VLOOKUP(A441,[3]Hoja1!$A$1:$F$369,4,0))</f>
        <v>0</v>
      </c>
      <c r="F441" s="40">
        <f>IF(ISERROR(VLOOKUP(A441,[3]Hoja1!$A$1:$F$369,5,0)),0,VLOOKUP(A441,[3]Hoja1!$A$1:$F$369,5,0))</f>
        <v>0</v>
      </c>
      <c r="G441" s="102">
        <f>IF(ISERROR(VLOOKUP(A441,'CGN-2015-001'!A440:I5587,7,0)),0,VLOOKUP(A441,'CGN-2015-001'!A440:I5587,7,0))</f>
        <v>0</v>
      </c>
      <c r="H441" s="50"/>
      <c r="I441" s="51"/>
      <c r="J441" s="113">
        <f t="shared" si="30"/>
        <v>0</v>
      </c>
      <c r="K441" s="114">
        <f t="shared" si="31"/>
        <v>0</v>
      </c>
      <c r="L441" s="31">
        <f t="shared" si="32"/>
        <v>0</v>
      </c>
      <c r="M441" s="1">
        <f t="shared" si="33"/>
        <v>0</v>
      </c>
      <c r="N441" s="1">
        <f t="shared" si="34"/>
        <v>4</v>
      </c>
    </row>
    <row r="442" spans="1:14" ht="16.5" hidden="1" thickBot="1" x14ac:dyDescent="0.3">
      <c r="A442" s="26">
        <v>132501</v>
      </c>
      <c r="B442" s="42">
        <v>132501</v>
      </c>
      <c r="C442" s="43" t="s">
        <v>361</v>
      </c>
      <c r="D442" s="99">
        <f>IF(ISERROR(VLOOKUP(A442,'CGN-2015-001'!A441:I5588,4,0)),0,VLOOKUP(A442,'CGN-2015-001'!A441:I5588,4,0))</f>
        <v>0</v>
      </c>
      <c r="E442" s="45">
        <f>IF(ISERROR(VLOOKUP(A442,[3]Hoja1!$A$1:$F$369,4,0)),0,VLOOKUP(A442,[3]Hoja1!$A$1:$F$369,4,0))</f>
        <v>0</v>
      </c>
      <c r="F442" s="45">
        <f>IF(ISERROR(VLOOKUP(A442,[3]Hoja1!$A$1:$F$369,5,0)),0,VLOOKUP(A442,[3]Hoja1!$A$1:$F$369,5,0))</f>
        <v>0</v>
      </c>
      <c r="G442" s="102">
        <f>IF(ISERROR(VLOOKUP(A442,'CGN-2015-001'!A441:I5588,7,0)),0,VLOOKUP(A442,'CGN-2015-001'!A441:I5588,7,0))</f>
        <v>0</v>
      </c>
      <c r="H442" s="44"/>
      <c r="I442" s="46"/>
      <c r="J442" s="113">
        <f t="shared" si="30"/>
        <v>0</v>
      </c>
      <c r="K442" s="114">
        <f t="shared" si="31"/>
        <v>0</v>
      </c>
      <c r="L442" s="31">
        <f t="shared" si="32"/>
        <v>0</v>
      </c>
      <c r="M442" s="1">
        <f t="shared" si="33"/>
        <v>0</v>
      </c>
      <c r="N442" s="1">
        <f t="shared" si="34"/>
        <v>6</v>
      </c>
    </row>
    <row r="443" spans="1:14" ht="16.5" hidden="1" thickBot="1" x14ac:dyDescent="0.3">
      <c r="A443" s="26">
        <v>132502</v>
      </c>
      <c r="B443" s="42">
        <v>132502</v>
      </c>
      <c r="C443" s="43" t="s">
        <v>362</v>
      </c>
      <c r="D443" s="99">
        <f>IF(ISERROR(VLOOKUP(A443,'CGN-2015-001'!A442:I5589,4,0)),0,VLOOKUP(A443,'CGN-2015-001'!A442:I5589,4,0))</f>
        <v>0</v>
      </c>
      <c r="E443" s="45">
        <f>IF(ISERROR(VLOOKUP(A443,[3]Hoja1!$A$1:$F$369,4,0)),0,VLOOKUP(A443,[3]Hoja1!$A$1:$F$369,4,0))</f>
        <v>0</v>
      </c>
      <c r="F443" s="45">
        <f>IF(ISERROR(VLOOKUP(A443,[3]Hoja1!$A$1:$F$369,5,0)),0,VLOOKUP(A443,[3]Hoja1!$A$1:$F$369,5,0))</f>
        <v>0</v>
      </c>
      <c r="G443" s="102">
        <f>IF(ISERROR(VLOOKUP(A443,'CGN-2015-001'!A442:I5589,7,0)),0,VLOOKUP(A443,'CGN-2015-001'!A442:I5589,7,0))</f>
        <v>0</v>
      </c>
      <c r="H443" s="44"/>
      <c r="I443" s="46"/>
      <c r="J443" s="113">
        <f t="shared" si="30"/>
        <v>0</v>
      </c>
      <c r="K443" s="114">
        <f t="shared" si="31"/>
        <v>0</v>
      </c>
      <c r="L443" s="31">
        <f t="shared" si="32"/>
        <v>0</v>
      </c>
      <c r="M443" s="1">
        <f t="shared" si="33"/>
        <v>0</v>
      </c>
      <c r="N443" s="1">
        <f t="shared" si="34"/>
        <v>6</v>
      </c>
    </row>
    <row r="444" spans="1:14" ht="16.5" hidden="1" thickBot="1" x14ac:dyDescent="0.3">
      <c r="A444" s="26">
        <v>132503</v>
      </c>
      <c r="B444" s="42">
        <v>132503</v>
      </c>
      <c r="C444" s="43" t="s">
        <v>363</v>
      </c>
      <c r="D444" s="99">
        <f>IF(ISERROR(VLOOKUP(A444,'CGN-2015-001'!A443:I5590,4,0)),0,VLOOKUP(A444,'CGN-2015-001'!A443:I5590,4,0))</f>
        <v>0</v>
      </c>
      <c r="E444" s="45">
        <f>IF(ISERROR(VLOOKUP(A444,[3]Hoja1!$A$1:$F$369,4,0)),0,VLOOKUP(A444,[3]Hoja1!$A$1:$F$369,4,0))</f>
        <v>0</v>
      </c>
      <c r="F444" s="45">
        <f>IF(ISERROR(VLOOKUP(A444,[3]Hoja1!$A$1:$F$369,5,0)),0,VLOOKUP(A444,[3]Hoja1!$A$1:$F$369,5,0))</f>
        <v>0</v>
      </c>
      <c r="G444" s="102">
        <f>IF(ISERROR(VLOOKUP(A444,'CGN-2015-001'!A443:I5590,7,0)),0,VLOOKUP(A444,'CGN-2015-001'!A443:I5590,7,0))</f>
        <v>0</v>
      </c>
      <c r="H444" s="44"/>
      <c r="I444" s="46"/>
      <c r="J444" s="113">
        <f t="shared" si="30"/>
        <v>0</v>
      </c>
      <c r="K444" s="114">
        <f t="shared" si="31"/>
        <v>0</v>
      </c>
      <c r="L444" s="31">
        <f t="shared" si="32"/>
        <v>0</v>
      </c>
      <c r="M444" s="1">
        <f t="shared" si="33"/>
        <v>0</v>
      </c>
      <c r="N444" s="1">
        <f t="shared" si="34"/>
        <v>6</v>
      </c>
    </row>
    <row r="445" spans="1:14" ht="16.5" hidden="1" thickBot="1" x14ac:dyDescent="0.3">
      <c r="A445" s="26">
        <v>132504</v>
      </c>
      <c r="B445" s="42">
        <v>132504</v>
      </c>
      <c r="C445" s="43" t="s">
        <v>364</v>
      </c>
      <c r="D445" s="99">
        <f>IF(ISERROR(VLOOKUP(A445,'CGN-2015-001'!A444:I5591,4,0)),0,VLOOKUP(A445,'CGN-2015-001'!A444:I5591,4,0))</f>
        <v>0</v>
      </c>
      <c r="E445" s="45">
        <f>IF(ISERROR(VLOOKUP(A445,[3]Hoja1!$A$1:$F$369,4,0)),0,VLOOKUP(A445,[3]Hoja1!$A$1:$F$369,4,0))</f>
        <v>0</v>
      </c>
      <c r="F445" s="45">
        <f>IF(ISERROR(VLOOKUP(A445,[3]Hoja1!$A$1:$F$369,5,0)),0,VLOOKUP(A445,[3]Hoja1!$A$1:$F$369,5,0))</f>
        <v>0</v>
      </c>
      <c r="G445" s="102">
        <f>IF(ISERROR(VLOOKUP(A445,'CGN-2015-001'!A444:I5591,7,0)),0,VLOOKUP(A445,'CGN-2015-001'!A444:I5591,7,0))</f>
        <v>0</v>
      </c>
      <c r="H445" s="44"/>
      <c r="I445" s="46"/>
      <c r="J445" s="113">
        <f t="shared" si="30"/>
        <v>0</v>
      </c>
      <c r="K445" s="114">
        <f t="shared" si="31"/>
        <v>0</v>
      </c>
      <c r="L445" s="31">
        <f t="shared" si="32"/>
        <v>0</v>
      </c>
      <c r="M445" s="1">
        <f t="shared" si="33"/>
        <v>0</v>
      </c>
      <c r="N445" s="1">
        <f t="shared" si="34"/>
        <v>6</v>
      </c>
    </row>
    <row r="446" spans="1:14" ht="16.5" hidden="1" thickBot="1" x14ac:dyDescent="0.3">
      <c r="A446" s="26">
        <v>132505</v>
      </c>
      <c r="B446" s="42">
        <v>132505</v>
      </c>
      <c r="C446" s="43" t="s">
        <v>365</v>
      </c>
      <c r="D446" s="99">
        <f>IF(ISERROR(VLOOKUP(A446,'CGN-2015-001'!A445:I5592,4,0)),0,VLOOKUP(A446,'CGN-2015-001'!A445:I5592,4,0))</f>
        <v>0</v>
      </c>
      <c r="E446" s="45">
        <f>IF(ISERROR(VLOOKUP(A446,[3]Hoja1!$A$1:$F$369,4,0)),0,VLOOKUP(A446,[3]Hoja1!$A$1:$F$369,4,0))</f>
        <v>0</v>
      </c>
      <c r="F446" s="45">
        <f>IF(ISERROR(VLOOKUP(A446,[3]Hoja1!$A$1:$F$369,5,0)),0,VLOOKUP(A446,[3]Hoja1!$A$1:$F$369,5,0))</f>
        <v>0</v>
      </c>
      <c r="G446" s="102">
        <f>IF(ISERROR(VLOOKUP(A446,'CGN-2015-001'!A445:I5592,7,0)),0,VLOOKUP(A446,'CGN-2015-001'!A445:I5592,7,0))</f>
        <v>0</v>
      </c>
      <c r="H446" s="44"/>
      <c r="I446" s="46"/>
      <c r="J446" s="113">
        <f t="shared" si="30"/>
        <v>0</v>
      </c>
      <c r="K446" s="114">
        <f t="shared" si="31"/>
        <v>0</v>
      </c>
      <c r="L446" s="31">
        <f t="shared" si="32"/>
        <v>0</v>
      </c>
      <c r="M446" s="1">
        <f t="shared" si="33"/>
        <v>0</v>
      </c>
      <c r="N446" s="1">
        <f t="shared" si="34"/>
        <v>6</v>
      </c>
    </row>
    <row r="447" spans="1:14" ht="16.5" hidden="1" thickBot="1" x14ac:dyDescent="0.3">
      <c r="A447" s="26">
        <v>132506</v>
      </c>
      <c r="B447" s="42">
        <v>132506</v>
      </c>
      <c r="C447" s="43" t="s">
        <v>366</v>
      </c>
      <c r="D447" s="99">
        <f>IF(ISERROR(VLOOKUP(A447,'CGN-2015-001'!A446:I5593,4,0)),0,VLOOKUP(A447,'CGN-2015-001'!A446:I5593,4,0))</f>
        <v>0</v>
      </c>
      <c r="E447" s="45">
        <f>IF(ISERROR(VLOOKUP(A447,[3]Hoja1!$A$1:$F$369,4,0)),0,VLOOKUP(A447,[3]Hoja1!$A$1:$F$369,4,0))</f>
        <v>0</v>
      </c>
      <c r="F447" s="45">
        <f>IF(ISERROR(VLOOKUP(A447,[3]Hoja1!$A$1:$F$369,5,0)),0,VLOOKUP(A447,[3]Hoja1!$A$1:$F$369,5,0))</f>
        <v>0</v>
      </c>
      <c r="G447" s="102">
        <f>IF(ISERROR(VLOOKUP(A447,'CGN-2015-001'!A446:I5593,7,0)),0,VLOOKUP(A447,'CGN-2015-001'!A446:I5593,7,0))</f>
        <v>0</v>
      </c>
      <c r="H447" s="44"/>
      <c r="I447" s="46"/>
      <c r="J447" s="113">
        <f t="shared" si="30"/>
        <v>0</v>
      </c>
      <c r="K447" s="114">
        <f t="shared" si="31"/>
        <v>0</v>
      </c>
      <c r="L447" s="31">
        <f t="shared" si="32"/>
        <v>0</v>
      </c>
      <c r="M447" s="1">
        <f t="shared" si="33"/>
        <v>0</v>
      </c>
      <c r="N447" s="1">
        <f t="shared" si="34"/>
        <v>6</v>
      </c>
    </row>
    <row r="448" spans="1:14" ht="16.5" hidden="1" thickBot="1" x14ac:dyDescent="0.3">
      <c r="A448" s="26">
        <v>132507</v>
      </c>
      <c r="B448" s="42">
        <v>132507</v>
      </c>
      <c r="C448" s="43" t="s">
        <v>367</v>
      </c>
      <c r="D448" s="99">
        <f>IF(ISERROR(VLOOKUP(A448,'CGN-2015-001'!A447:I5594,4,0)),0,VLOOKUP(A448,'CGN-2015-001'!A447:I5594,4,0))</f>
        <v>0</v>
      </c>
      <c r="E448" s="45">
        <f>IF(ISERROR(VLOOKUP(A448,[3]Hoja1!$A$1:$F$369,4,0)),0,VLOOKUP(A448,[3]Hoja1!$A$1:$F$369,4,0))</f>
        <v>0</v>
      </c>
      <c r="F448" s="45">
        <f>IF(ISERROR(VLOOKUP(A448,[3]Hoja1!$A$1:$F$369,5,0)),0,VLOOKUP(A448,[3]Hoja1!$A$1:$F$369,5,0))</f>
        <v>0</v>
      </c>
      <c r="G448" s="102">
        <f>IF(ISERROR(VLOOKUP(A448,'CGN-2015-001'!A447:I5594,7,0)),0,VLOOKUP(A448,'CGN-2015-001'!A447:I5594,7,0))</f>
        <v>0</v>
      </c>
      <c r="H448" s="44"/>
      <c r="I448" s="46"/>
      <c r="J448" s="113">
        <f t="shared" si="30"/>
        <v>0</v>
      </c>
      <c r="K448" s="114">
        <f t="shared" si="31"/>
        <v>0</v>
      </c>
      <c r="L448" s="31">
        <f t="shared" si="32"/>
        <v>0</v>
      </c>
      <c r="M448" s="1">
        <f t="shared" si="33"/>
        <v>0</v>
      </c>
      <c r="N448" s="1">
        <f t="shared" si="34"/>
        <v>6</v>
      </c>
    </row>
    <row r="449" spans="1:14" ht="16.5" hidden="1" thickBot="1" x14ac:dyDescent="0.3">
      <c r="A449" s="26">
        <v>132508</v>
      </c>
      <c r="B449" s="42">
        <v>132508</v>
      </c>
      <c r="C449" s="43" t="s">
        <v>368</v>
      </c>
      <c r="D449" s="99">
        <f>IF(ISERROR(VLOOKUP(A449,'CGN-2015-001'!A448:I5595,4,0)),0,VLOOKUP(A449,'CGN-2015-001'!A448:I5595,4,0))</f>
        <v>0</v>
      </c>
      <c r="E449" s="45">
        <f>IF(ISERROR(VLOOKUP(A449,[3]Hoja1!$A$1:$F$369,4,0)),0,VLOOKUP(A449,[3]Hoja1!$A$1:$F$369,4,0))</f>
        <v>0</v>
      </c>
      <c r="F449" s="45">
        <f>IF(ISERROR(VLOOKUP(A449,[3]Hoja1!$A$1:$F$369,5,0)),0,VLOOKUP(A449,[3]Hoja1!$A$1:$F$369,5,0))</f>
        <v>0</v>
      </c>
      <c r="G449" s="102">
        <f>IF(ISERROR(VLOOKUP(A449,'CGN-2015-001'!A448:I5595,7,0)),0,VLOOKUP(A449,'CGN-2015-001'!A448:I5595,7,0))</f>
        <v>0</v>
      </c>
      <c r="H449" s="44"/>
      <c r="I449" s="46"/>
      <c r="J449" s="113">
        <f t="shared" si="30"/>
        <v>0</v>
      </c>
      <c r="K449" s="114">
        <f t="shared" si="31"/>
        <v>0</v>
      </c>
      <c r="L449" s="31">
        <f t="shared" si="32"/>
        <v>0</v>
      </c>
      <c r="M449" s="1">
        <f t="shared" si="33"/>
        <v>0</v>
      </c>
      <c r="N449" s="1">
        <f t="shared" si="34"/>
        <v>6</v>
      </c>
    </row>
    <row r="450" spans="1:14" ht="16.5" hidden="1" thickBot="1" x14ac:dyDescent="0.3">
      <c r="A450" s="26">
        <v>1332</v>
      </c>
      <c r="B450" s="48">
        <v>133200</v>
      </c>
      <c r="C450" s="49" t="s">
        <v>369</v>
      </c>
      <c r="D450" s="99">
        <f>IF(ISERROR(VLOOKUP(A450,'CGN-2015-001'!A449:I5596,4,0)),0,VLOOKUP(A450,'CGN-2015-001'!A449:I5596,4,0))</f>
        <v>0</v>
      </c>
      <c r="E450" s="40">
        <f>IF(ISERROR(VLOOKUP(A450,[3]Hoja1!$A$1:$F$369,4,0)),0,VLOOKUP(A450,[3]Hoja1!$A$1:$F$369,4,0))</f>
        <v>0</v>
      </c>
      <c r="F450" s="40">
        <f>IF(ISERROR(VLOOKUP(A450,[3]Hoja1!$A$1:$F$369,5,0)),0,VLOOKUP(A450,[3]Hoja1!$A$1:$F$369,5,0))</f>
        <v>0</v>
      </c>
      <c r="G450" s="102">
        <f>IF(ISERROR(VLOOKUP(A450,'CGN-2015-001'!A449:I5596,7,0)),0,VLOOKUP(A450,'CGN-2015-001'!A449:I5596,7,0))</f>
        <v>0</v>
      </c>
      <c r="H450" s="50"/>
      <c r="I450" s="51"/>
      <c r="J450" s="113">
        <f t="shared" si="30"/>
        <v>0</v>
      </c>
      <c r="K450" s="114">
        <f t="shared" si="31"/>
        <v>0</v>
      </c>
      <c r="L450" s="31">
        <f t="shared" si="32"/>
        <v>0</v>
      </c>
      <c r="M450" s="1">
        <f t="shared" si="33"/>
        <v>0</v>
      </c>
      <c r="N450" s="1">
        <f t="shared" si="34"/>
        <v>4</v>
      </c>
    </row>
    <row r="451" spans="1:14" ht="16.5" hidden="1" thickBot="1" x14ac:dyDescent="0.3">
      <c r="A451" s="26">
        <v>133201</v>
      </c>
      <c r="B451" s="42">
        <v>133201</v>
      </c>
      <c r="C451" s="43" t="s">
        <v>370</v>
      </c>
      <c r="D451" s="99">
        <f>IF(ISERROR(VLOOKUP(A451,'CGN-2015-001'!A450:I5597,4,0)),0,VLOOKUP(A451,'CGN-2015-001'!A450:I5597,4,0))</f>
        <v>0</v>
      </c>
      <c r="E451" s="45">
        <f>IF(ISERROR(VLOOKUP(A451,[3]Hoja1!$A$1:$F$369,4,0)),0,VLOOKUP(A451,[3]Hoja1!$A$1:$F$369,4,0))</f>
        <v>0</v>
      </c>
      <c r="F451" s="45">
        <f>IF(ISERROR(VLOOKUP(A451,[3]Hoja1!$A$1:$F$369,5,0)),0,VLOOKUP(A451,[3]Hoja1!$A$1:$F$369,5,0))</f>
        <v>0</v>
      </c>
      <c r="G451" s="102">
        <f>IF(ISERROR(VLOOKUP(A451,'CGN-2015-001'!A450:I5597,7,0)),0,VLOOKUP(A451,'CGN-2015-001'!A450:I5597,7,0))</f>
        <v>0</v>
      </c>
      <c r="H451" s="44"/>
      <c r="I451" s="46"/>
      <c r="J451" s="113">
        <f t="shared" si="30"/>
        <v>0</v>
      </c>
      <c r="K451" s="114">
        <f t="shared" si="31"/>
        <v>0</v>
      </c>
      <c r="L451" s="31">
        <f t="shared" si="32"/>
        <v>0</v>
      </c>
      <c r="M451" s="1">
        <f t="shared" si="33"/>
        <v>0</v>
      </c>
      <c r="N451" s="1">
        <f t="shared" si="34"/>
        <v>6</v>
      </c>
    </row>
    <row r="452" spans="1:14" ht="16.5" hidden="1" thickBot="1" x14ac:dyDescent="0.3">
      <c r="A452" s="26">
        <v>133202</v>
      </c>
      <c r="B452" s="42">
        <v>133202</v>
      </c>
      <c r="C452" s="43" t="s">
        <v>371</v>
      </c>
      <c r="D452" s="99">
        <f>IF(ISERROR(VLOOKUP(A452,'CGN-2015-001'!A451:I5598,4,0)),0,VLOOKUP(A452,'CGN-2015-001'!A451:I5598,4,0))</f>
        <v>0</v>
      </c>
      <c r="E452" s="45">
        <f>IF(ISERROR(VLOOKUP(A452,[3]Hoja1!$A$1:$F$369,4,0)),0,VLOOKUP(A452,[3]Hoja1!$A$1:$F$369,4,0))</f>
        <v>0</v>
      </c>
      <c r="F452" s="45">
        <f>IF(ISERROR(VLOOKUP(A452,[3]Hoja1!$A$1:$F$369,5,0)),0,VLOOKUP(A452,[3]Hoja1!$A$1:$F$369,5,0))</f>
        <v>0</v>
      </c>
      <c r="G452" s="102">
        <f>IF(ISERROR(VLOOKUP(A452,'CGN-2015-001'!A451:I5598,7,0)),0,VLOOKUP(A452,'CGN-2015-001'!A451:I5598,7,0))</f>
        <v>0</v>
      </c>
      <c r="H452" s="44"/>
      <c r="I452" s="46"/>
      <c r="J452" s="113">
        <f t="shared" si="30"/>
        <v>0</v>
      </c>
      <c r="K452" s="114">
        <f t="shared" si="31"/>
        <v>0</v>
      </c>
      <c r="L452" s="31">
        <f t="shared" si="32"/>
        <v>0</v>
      </c>
      <c r="M452" s="1">
        <f t="shared" si="33"/>
        <v>0</v>
      </c>
      <c r="N452" s="1">
        <f t="shared" si="34"/>
        <v>6</v>
      </c>
    </row>
    <row r="453" spans="1:14" ht="16.5" hidden="1" thickBot="1" x14ac:dyDescent="0.3">
      <c r="A453" s="26">
        <v>1333</v>
      </c>
      <c r="B453" s="48">
        <v>133300</v>
      </c>
      <c r="C453" s="49" t="s">
        <v>372</v>
      </c>
      <c r="D453" s="99">
        <f>IF(ISERROR(VLOOKUP(A453,'CGN-2015-001'!A452:I5599,4,0)),0,VLOOKUP(A453,'CGN-2015-001'!A452:I5599,4,0))</f>
        <v>0</v>
      </c>
      <c r="E453" s="40">
        <f>IF(ISERROR(VLOOKUP(A453,[3]Hoja1!$A$1:$F$369,4,0)),0,VLOOKUP(A453,[3]Hoja1!$A$1:$F$369,4,0))</f>
        <v>0</v>
      </c>
      <c r="F453" s="40">
        <f>IF(ISERROR(VLOOKUP(A453,[3]Hoja1!$A$1:$F$369,5,0)),0,VLOOKUP(A453,[3]Hoja1!$A$1:$F$369,5,0))</f>
        <v>0</v>
      </c>
      <c r="G453" s="102">
        <f>IF(ISERROR(VLOOKUP(A453,'CGN-2015-001'!A452:I5599,7,0)),0,VLOOKUP(A453,'CGN-2015-001'!A452:I5599,7,0))</f>
        <v>0</v>
      </c>
      <c r="H453" s="50"/>
      <c r="I453" s="51"/>
      <c r="J453" s="113">
        <f t="shared" si="30"/>
        <v>0</v>
      </c>
      <c r="K453" s="114">
        <f t="shared" si="31"/>
        <v>0</v>
      </c>
      <c r="L453" s="31">
        <f t="shared" si="32"/>
        <v>0</v>
      </c>
      <c r="M453" s="1">
        <f t="shared" si="33"/>
        <v>0</v>
      </c>
      <c r="N453" s="1">
        <f t="shared" si="34"/>
        <v>4</v>
      </c>
    </row>
    <row r="454" spans="1:14" ht="16.5" hidden="1" thickBot="1" x14ac:dyDescent="0.3">
      <c r="A454" s="26">
        <v>133301</v>
      </c>
      <c r="B454" s="42">
        <v>133301</v>
      </c>
      <c r="C454" s="43" t="s">
        <v>373</v>
      </c>
      <c r="D454" s="99">
        <f>IF(ISERROR(VLOOKUP(A454,'CGN-2015-001'!A453:I5600,4,0)),0,VLOOKUP(A454,'CGN-2015-001'!A453:I5600,4,0))</f>
        <v>0</v>
      </c>
      <c r="E454" s="45">
        <f>IF(ISERROR(VLOOKUP(A454,[3]Hoja1!$A$1:$F$369,4,0)),0,VLOOKUP(A454,[3]Hoja1!$A$1:$F$369,4,0))</f>
        <v>0</v>
      </c>
      <c r="F454" s="45">
        <f>IF(ISERROR(VLOOKUP(A454,[3]Hoja1!$A$1:$F$369,5,0)),0,VLOOKUP(A454,[3]Hoja1!$A$1:$F$369,5,0))</f>
        <v>0</v>
      </c>
      <c r="G454" s="102">
        <f>IF(ISERROR(VLOOKUP(A454,'CGN-2015-001'!A453:I5600,7,0)),0,VLOOKUP(A454,'CGN-2015-001'!A453:I5600,7,0))</f>
        <v>0</v>
      </c>
      <c r="H454" s="44"/>
      <c r="I454" s="46"/>
      <c r="J454" s="113">
        <f t="shared" si="30"/>
        <v>0</v>
      </c>
      <c r="K454" s="114">
        <f t="shared" si="31"/>
        <v>0</v>
      </c>
      <c r="L454" s="31">
        <f t="shared" si="32"/>
        <v>0</v>
      </c>
      <c r="M454" s="1">
        <f t="shared" si="33"/>
        <v>0</v>
      </c>
      <c r="N454" s="1">
        <f t="shared" si="34"/>
        <v>6</v>
      </c>
    </row>
    <row r="455" spans="1:14" ht="16.5" hidden="1" thickBot="1" x14ac:dyDescent="0.3">
      <c r="A455" s="26">
        <v>1336</v>
      </c>
      <c r="B455" s="48">
        <v>133600</v>
      </c>
      <c r="C455" s="49" t="s">
        <v>374</v>
      </c>
      <c r="D455" s="99">
        <f>IF(ISERROR(VLOOKUP(A455,'CGN-2015-001'!A454:I5601,4,0)),0,VLOOKUP(A455,'CGN-2015-001'!A454:I5601,4,0))</f>
        <v>0</v>
      </c>
      <c r="E455" s="40">
        <f>IF(ISERROR(VLOOKUP(A455,[3]Hoja1!$A$1:$F$369,4,0)),0,VLOOKUP(A455,[3]Hoja1!$A$1:$F$369,4,0))</f>
        <v>0</v>
      </c>
      <c r="F455" s="40">
        <f>IF(ISERROR(VLOOKUP(A455,[3]Hoja1!$A$1:$F$369,5,0)),0,VLOOKUP(A455,[3]Hoja1!$A$1:$F$369,5,0))</f>
        <v>0</v>
      </c>
      <c r="G455" s="102">
        <f>IF(ISERROR(VLOOKUP(A455,'CGN-2015-001'!A454:I5601,7,0)),0,VLOOKUP(A455,'CGN-2015-001'!A454:I5601,7,0))</f>
        <v>0</v>
      </c>
      <c r="H455" s="50"/>
      <c r="I455" s="51"/>
      <c r="J455" s="113">
        <f t="shared" si="30"/>
        <v>0</v>
      </c>
      <c r="K455" s="114">
        <f t="shared" si="31"/>
        <v>0</v>
      </c>
      <c r="L455" s="31">
        <f t="shared" si="32"/>
        <v>0</v>
      </c>
      <c r="M455" s="1">
        <f t="shared" si="33"/>
        <v>0</v>
      </c>
      <c r="N455" s="1">
        <f t="shared" si="34"/>
        <v>4</v>
      </c>
    </row>
    <row r="456" spans="1:14" ht="16.5" hidden="1" thickBot="1" x14ac:dyDescent="0.3">
      <c r="A456" s="26">
        <v>133601</v>
      </c>
      <c r="B456" s="42">
        <v>133601</v>
      </c>
      <c r="C456" s="43" t="s">
        <v>375</v>
      </c>
      <c r="D456" s="99">
        <f>IF(ISERROR(VLOOKUP(A456,'CGN-2015-001'!A455:I5602,4,0)),0,VLOOKUP(A456,'CGN-2015-001'!A455:I5602,4,0))</f>
        <v>0</v>
      </c>
      <c r="E456" s="45">
        <f>IF(ISERROR(VLOOKUP(A456,[3]Hoja1!$A$1:$F$369,4,0)),0,VLOOKUP(A456,[3]Hoja1!$A$1:$F$369,4,0))</f>
        <v>0</v>
      </c>
      <c r="F456" s="45">
        <f>IF(ISERROR(VLOOKUP(A456,[3]Hoja1!$A$1:$F$369,5,0)),0,VLOOKUP(A456,[3]Hoja1!$A$1:$F$369,5,0))</f>
        <v>0</v>
      </c>
      <c r="G456" s="102">
        <f>IF(ISERROR(VLOOKUP(A456,'CGN-2015-001'!A455:I5602,7,0)),0,VLOOKUP(A456,'CGN-2015-001'!A455:I5602,7,0))</f>
        <v>0</v>
      </c>
      <c r="H456" s="44"/>
      <c r="I456" s="46"/>
      <c r="J456" s="113">
        <f t="shared" si="30"/>
        <v>0</v>
      </c>
      <c r="K456" s="114">
        <f t="shared" si="31"/>
        <v>0</v>
      </c>
      <c r="L456" s="31">
        <f t="shared" si="32"/>
        <v>0</v>
      </c>
      <c r="M456" s="1">
        <f t="shared" si="33"/>
        <v>0</v>
      </c>
      <c r="N456" s="1">
        <f t="shared" si="34"/>
        <v>6</v>
      </c>
    </row>
    <row r="457" spans="1:14" ht="16.5" hidden="1" thickBot="1" x14ac:dyDescent="0.3">
      <c r="A457" s="26">
        <v>133602</v>
      </c>
      <c r="B457" s="120">
        <v>133602</v>
      </c>
      <c r="C457" s="121" t="s">
        <v>376</v>
      </c>
      <c r="D457" s="99">
        <f>IF(ISERROR(VLOOKUP(A457,'CGN-2015-001'!A456:I5603,4,0)),0,VLOOKUP(A457,'CGN-2015-001'!A456:I5603,4,0))</f>
        <v>0</v>
      </c>
      <c r="E457" s="45">
        <f>IF(ISERROR(VLOOKUP(A457,[3]Hoja1!$A$1:$F$369,4,0)),0,VLOOKUP(A457,[3]Hoja1!$A$1:$F$369,4,0))</f>
        <v>0</v>
      </c>
      <c r="F457" s="45">
        <f>IF(ISERROR(VLOOKUP(A457,[3]Hoja1!$A$1:$F$369,5,0)),0,VLOOKUP(A457,[3]Hoja1!$A$1:$F$369,5,0))</f>
        <v>0</v>
      </c>
      <c r="G457" s="102">
        <f>IF(ISERROR(VLOOKUP(A457,'CGN-2015-001'!A456:I5603,7,0)),0,VLOOKUP(A457,'CGN-2015-001'!A456:I5603,7,0))</f>
        <v>0</v>
      </c>
      <c r="H457" s="44"/>
      <c r="I457" s="46"/>
      <c r="J457" s="113">
        <f t="shared" si="30"/>
        <v>0</v>
      </c>
      <c r="K457" s="114">
        <f t="shared" si="31"/>
        <v>0</v>
      </c>
      <c r="L457" s="31">
        <f t="shared" si="32"/>
        <v>0</v>
      </c>
      <c r="M457" s="1">
        <f t="shared" si="33"/>
        <v>0</v>
      </c>
      <c r="N457" s="1">
        <f t="shared" si="34"/>
        <v>6</v>
      </c>
    </row>
    <row r="458" spans="1:14" ht="16.5" hidden="1" thickBot="1" x14ac:dyDescent="0.3">
      <c r="A458" s="26">
        <v>1337</v>
      </c>
      <c r="B458" s="130">
        <v>133700</v>
      </c>
      <c r="C458" s="131" t="s">
        <v>377</v>
      </c>
      <c r="D458" s="468">
        <f>IF(ISERROR(VLOOKUP(A458,'CGN-2015-001'!A457:I5604,4,0)),0,VLOOKUP(A458,'CGN-2015-001'!A457:I5604,4,0))</f>
        <v>2312643004</v>
      </c>
      <c r="E458" s="109">
        <f>IF(ISERROR(VLOOKUP(A458,[3]Hoja1!$A$1:$F$369,4,0)),0,VLOOKUP(A458,[3]Hoja1!$A$1:$F$369,4,0))</f>
        <v>0</v>
      </c>
      <c r="F458" s="110">
        <f>IF(ISERROR(VLOOKUP(A458,[3]Hoja1!$A$1:$F$369,5,0)),0,VLOOKUP(A458,[3]Hoja1!$A$1:$F$369,5,0))</f>
        <v>0</v>
      </c>
      <c r="G458" s="469">
        <f>IF(ISERROR(VLOOKUP(A458,'CGN-2015-001'!A457:I5604,7,0)),0,VLOOKUP(A458,'CGN-2015-001'!A457:I5604,7,0))</f>
        <v>2312643004</v>
      </c>
      <c r="H458" s="109">
        <f>+H470</f>
        <v>2312643004</v>
      </c>
      <c r="I458" s="110">
        <v>0</v>
      </c>
      <c r="J458" s="474">
        <f t="shared" si="30"/>
        <v>0</v>
      </c>
      <c r="K458" s="475">
        <f t="shared" si="31"/>
        <v>0</v>
      </c>
      <c r="L458" s="31">
        <f t="shared" si="32"/>
        <v>0</v>
      </c>
      <c r="M458" s="1">
        <f t="shared" si="33"/>
        <v>1</v>
      </c>
      <c r="N458" s="1">
        <f t="shared" si="34"/>
        <v>4</v>
      </c>
    </row>
    <row r="459" spans="1:14" ht="16.5" hidden="1" thickBot="1" x14ac:dyDescent="0.3">
      <c r="A459" s="26">
        <v>133701</v>
      </c>
      <c r="B459" s="126">
        <v>133701</v>
      </c>
      <c r="C459" s="127" t="s">
        <v>378</v>
      </c>
      <c r="D459" s="99">
        <f>IF(ISERROR(VLOOKUP(A459,'CGN-2015-001'!A458:I5605,4,0)),0,VLOOKUP(A459,'CGN-2015-001'!A458:I5605,4,0))</f>
        <v>0</v>
      </c>
      <c r="E459" s="45">
        <f>IF(ISERROR(VLOOKUP(A459,[3]Hoja1!$A$1:$F$369,4,0)),0,VLOOKUP(A459,[3]Hoja1!$A$1:$F$369,4,0))</f>
        <v>0</v>
      </c>
      <c r="F459" s="45">
        <f>IF(ISERROR(VLOOKUP(A459,[3]Hoja1!$A$1:$F$369,5,0)),0,VLOOKUP(A459,[3]Hoja1!$A$1:$F$369,5,0))</f>
        <v>0</v>
      </c>
      <c r="G459" s="102">
        <f>IF(ISERROR(VLOOKUP(A459,'CGN-2015-001'!A458:I5605,7,0)),0,VLOOKUP(A459,'CGN-2015-001'!A458:I5605,7,0))</f>
        <v>0</v>
      </c>
      <c r="H459" s="44"/>
      <c r="I459" s="46"/>
      <c r="J459" s="113">
        <f t="shared" ref="J459:J522" si="35">D459-G459</f>
        <v>0</v>
      </c>
      <c r="K459" s="114">
        <f t="shared" ref="K459:K522" si="36">IF(ISERROR(((D459/G459)-100%)),0,((D459/G459)-100%))</f>
        <v>0</v>
      </c>
      <c r="L459" s="31">
        <f t="shared" ref="L459:L522" si="37">+G459-H459-I459</f>
        <v>0</v>
      </c>
      <c r="M459" s="1">
        <f t="shared" ref="M459:M522" si="38">IF(D459&lt;&gt;0,1,IF(G459&lt;&gt;0,2,IF(F459&lt;&gt;0,3,IF(E459&lt;&gt;0,4,0))))</f>
        <v>0</v>
      </c>
      <c r="N459" s="1">
        <f t="shared" ref="N459:N522" si="39">+LEN(A459)</f>
        <v>6</v>
      </c>
    </row>
    <row r="460" spans="1:14" ht="16.5" hidden="1" thickBot="1" x14ac:dyDescent="0.3">
      <c r="A460" s="26">
        <v>133702</v>
      </c>
      <c r="B460" s="42">
        <v>133702</v>
      </c>
      <c r="C460" s="43" t="s">
        <v>56</v>
      </c>
      <c r="D460" s="99">
        <f>IF(ISERROR(VLOOKUP(A460,'CGN-2015-001'!A459:I5606,4,0)),0,VLOOKUP(A460,'CGN-2015-001'!A459:I5606,4,0))</f>
        <v>0</v>
      </c>
      <c r="E460" s="45">
        <f>IF(ISERROR(VLOOKUP(A460,[3]Hoja1!$A$1:$F$369,4,0)),0,VLOOKUP(A460,[3]Hoja1!$A$1:$F$369,4,0))</f>
        <v>0</v>
      </c>
      <c r="F460" s="45">
        <f>IF(ISERROR(VLOOKUP(A460,[3]Hoja1!$A$1:$F$369,5,0)),0,VLOOKUP(A460,[3]Hoja1!$A$1:$F$369,5,0))</f>
        <v>0</v>
      </c>
      <c r="G460" s="102">
        <f>IF(ISERROR(VLOOKUP(A460,'CGN-2015-001'!A459:I5606,7,0)),0,VLOOKUP(A460,'CGN-2015-001'!A459:I5606,7,0))</f>
        <v>0</v>
      </c>
      <c r="H460" s="44"/>
      <c r="I460" s="46"/>
      <c r="J460" s="113">
        <f t="shared" si="35"/>
        <v>0</v>
      </c>
      <c r="K460" s="114">
        <f t="shared" si="36"/>
        <v>0</v>
      </c>
      <c r="L460" s="31">
        <f t="shared" si="37"/>
        <v>0</v>
      </c>
      <c r="M460" s="1">
        <f t="shared" si="38"/>
        <v>0</v>
      </c>
      <c r="N460" s="1">
        <f t="shared" si="39"/>
        <v>6</v>
      </c>
    </row>
    <row r="461" spans="1:14" ht="16.5" hidden="1" thickBot="1" x14ac:dyDescent="0.3">
      <c r="A461" s="26">
        <v>133703</v>
      </c>
      <c r="B461" s="42">
        <v>133703</v>
      </c>
      <c r="C461" s="43" t="s">
        <v>379</v>
      </c>
      <c r="D461" s="99">
        <f>IF(ISERROR(VLOOKUP(A461,'CGN-2015-001'!A460:I5607,4,0)),0,VLOOKUP(A461,'CGN-2015-001'!A460:I5607,4,0))</f>
        <v>0</v>
      </c>
      <c r="E461" s="45">
        <f>IF(ISERROR(VLOOKUP(A461,[3]Hoja1!$A$1:$F$369,4,0)),0,VLOOKUP(A461,[3]Hoja1!$A$1:$F$369,4,0))</f>
        <v>0</v>
      </c>
      <c r="F461" s="45">
        <f>IF(ISERROR(VLOOKUP(A461,[3]Hoja1!$A$1:$F$369,5,0)),0,VLOOKUP(A461,[3]Hoja1!$A$1:$F$369,5,0))</f>
        <v>0</v>
      </c>
      <c r="G461" s="102">
        <f>IF(ISERROR(VLOOKUP(A461,'CGN-2015-001'!A460:I5607,7,0)),0,VLOOKUP(A461,'CGN-2015-001'!A460:I5607,7,0))</f>
        <v>0</v>
      </c>
      <c r="H461" s="44"/>
      <c r="I461" s="46"/>
      <c r="J461" s="113">
        <f t="shared" si="35"/>
        <v>0</v>
      </c>
      <c r="K461" s="114">
        <f t="shared" si="36"/>
        <v>0</v>
      </c>
      <c r="L461" s="31">
        <f t="shared" si="37"/>
        <v>0</v>
      </c>
      <c r="M461" s="1">
        <f t="shared" si="38"/>
        <v>0</v>
      </c>
      <c r="N461" s="1">
        <f t="shared" si="39"/>
        <v>6</v>
      </c>
    </row>
    <row r="462" spans="1:14" ht="16.5" hidden="1" thickBot="1" x14ac:dyDescent="0.3">
      <c r="A462" s="26">
        <v>133704</v>
      </c>
      <c r="B462" s="42">
        <v>133704</v>
      </c>
      <c r="C462" s="43" t="s">
        <v>380</v>
      </c>
      <c r="D462" s="99">
        <f>IF(ISERROR(VLOOKUP(A462,'CGN-2015-001'!A461:I5608,4,0)),0,VLOOKUP(A462,'CGN-2015-001'!A461:I5608,4,0))</f>
        <v>0</v>
      </c>
      <c r="E462" s="45">
        <f>IF(ISERROR(VLOOKUP(A462,[3]Hoja1!$A$1:$F$369,4,0)),0,VLOOKUP(A462,[3]Hoja1!$A$1:$F$369,4,0))</f>
        <v>0</v>
      </c>
      <c r="F462" s="45">
        <f>IF(ISERROR(VLOOKUP(A462,[3]Hoja1!$A$1:$F$369,5,0)),0,VLOOKUP(A462,[3]Hoja1!$A$1:$F$369,5,0))</f>
        <v>0</v>
      </c>
      <c r="G462" s="102">
        <f>IF(ISERROR(VLOOKUP(A462,'CGN-2015-001'!A461:I5608,7,0)),0,VLOOKUP(A462,'CGN-2015-001'!A461:I5608,7,0))</f>
        <v>0</v>
      </c>
      <c r="H462" s="44"/>
      <c r="I462" s="46"/>
      <c r="J462" s="113">
        <f t="shared" si="35"/>
        <v>0</v>
      </c>
      <c r="K462" s="114">
        <f t="shared" si="36"/>
        <v>0</v>
      </c>
      <c r="L462" s="31">
        <f t="shared" si="37"/>
        <v>0</v>
      </c>
      <c r="M462" s="1">
        <f t="shared" si="38"/>
        <v>0</v>
      </c>
      <c r="N462" s="1">
        <f t="shared" si="39"/>
        <v>6</v>
      </c>
    </row>
    <row r="463" spans="1:14" ht="16.5" hidden="1" thickBot="1" x14ac:dyDescent="0.3">
      <c r="A463" s="26">
        <v>133705</v>
      </c>
      <c r="B463" s="42">
        <v>133705</v>
      </c>
      <c r="C463" s="43" t="s">
        <v>381</v>
      </c>
      <c r="D463" s="99">
        <f>IF(ISERROR(VLOOKUP(A463,'CGN-2015-001'!A462:I5609,4,0)),0,VLOOKUP(A463,'CGN-2015-001'!A462:I5609,4,0))</f>
        <v>0</v>
      </c>
      <c r="E463" s="45">
        <f>IF(ISERROR(VLOOKUP(A463,[3]Hoja1!$A$1:$F$369,4,0)),0,VLOOKUP(A463,[3]Hoja1!$A$1:$F$369,4,0))</f>
        <v>0</v>
      </c>
      <c r="F463" s="45">
        <f>IF(ISERROR(VLOOKUP(A463,[3]Hoja1!$A$1:$F$369,5,0)),0,VLOOKUP(A463,[3]Hoja1!$A$1:$F$369,5,0))</f>
        <v>0</v>
      </c>
      <c r="G463" s="102">
        <f>IF(ISERROR(VLOOKUP(A463,'CGN-2015-001'!A462:I5609,7,0)),0,VLOOKUP(A463,'CGN-2015-001'!A462:I5609,7,0))</f>
        <v>0</v>
      </c>
      <c r="H463" s="44"/>
      <c r="I463" s="46"/>
      <c r="J463" s="113">
        <f t="shared" si="35"/>
        <v>0</v>
      </c>
      <c r="K463" s="114">
        <f t="shared" si="36"/>
        <v>0</v>
      </c>
      <c r="L463" s="31">
        <f t="shared" si="37"/>
        <v>0</v>
      </c>
      <c r="M463" s="1">
        <f t="shared" si="38"/>
        <v>0</v>
      </c>
      <c r="N463" s="1">
        <f t="shared" si="39"/>
        <v>6</v>
      </c>
    </row>
    <row r="464" spans="1:14" ht="16.5" hidden="1" thickBot="1" x14ac:dyDescent="0.3">
      <c r="A464" s="26">
        <v>133706</v>
      </c>
      <c r="B464" s="42">
        <v>133706</v>
      </c>
      <c r="C464" s="43" t="s">
        <v>382</v>
      </c>
      <c r="D464" s="99">
        <f>IF(ISERROR(VLOOKUP(A464,'CGN-2015-001'!A463:I5610,4,0)),0,VLOOKUP(A464,'CGN-2015-001'!A463:I5610,4,0))</f>
        <v>0</v>
      </c>
      <c r="E464" s="45">
        <f>IF(ISERROR(VLOOKUP(A464,[3]Hoja1!$A$1:$F$369,4,0)),0,VLOOKUP(A464,[3]Hoja1!$A$1:$F$369,4,0))</f>
        <v>0</v>
      </c>
      <c r="F464" s="45">
        <f>IF(ISERROR(VLOOKUP(A464,[3]Hoja1!$A$1:$F$369,5,0)),0,VLOOKUP(A464,[3]Hoja1!$A$1:$F$369,5,0))</f>
        <v>0</v>
      </c>
      <c r="G464" s="102">
        <f>IF(ISERROR(VLOOKUP(A464,'CGN-2015-001'!A463:I5610,7,0)),0,VLOOKUP(A464,'CGN-2015-001'!A463:I5610,7,0))</f>
        <v>0</v>
      </c>
      <c r="H464" s="44"/>
      <c r="I464" s="46"/>
      <c r="J464" s="113">
        <f t="shared" si="35"/>
        <v>0</v>
      </c>
      <c r="K464" s="114">
        <f t="shared" si="36"/>
        <v>0</v>
      </c>
      <c r="L464" s="31">
        <f t="shared" si="37"/>
        <v>0</v>
      </c>
      <c r="M464" s="1">
        <f t="shared" si="38"/>
        <v>0</v>
      </c>
      <c r="N464" s="1">
        <f t="shared" si="39"/>
        <v>6</v>
      </c>
    </row>
    <row r="465" spans="1:14" ht="16.5" hidden="1" thickBot="1" x14ac:dyDescent="0.3">
      <c r="A465" s="26">
        <v>133707</v>
      </c>
      <c r="B465" s="42">
        <v>133707</v>
      </c>
      <c r="C465" s="43" t="s">
        <v>383</v>
      </c>
      <c r="D465" s="99">
        <f>IF(ISERROR(VLOOKUP(A465,'CGN-2015-001'!A464:I5611,4,0)),0,VLOOKUP(A465,'CGN-2015-001'!A464:I5611,4,0))</f>
        <v>0</v>
      </c>
      <c r="E465" s="45">
        <f>IF(ISERROR(VLOOKUP(A465,[3]Hoja1!$A$1:$F$369,4,0)),0,VLOOKUP(A465,[3]Hoja1!$A$1:$F$369,4,0))</f>
        <v>0</v>
      </c>
      <c r="F465" s="45">
        <f>IF(ISERROR(VLOOKUP(A465,[3]Hoja1!$A$1:$F$369,5,0)),0,VLOOKUP(A465,[3]Hoja1!$A$1:$F$369,5,0))</f>
        <v>0</v>
      </c>
      <c r="G465" s="102">
        <f>IF(ISERROR(VLOOKUP(A465,'CGN-2015-001'!A464:I5611,7,0)),0,VLOOKUP(A465,'CGN-2015-001'!A464:I5611,7,0))</f>
        <v>0</v>
      </c>
      <c r="H465" s="44"/>
      <c r="I465" s="46"/>
      <c r="J465" s="113">
        <f t="shared" si="35"/>
        <v>0</v>
      </c>
      <c r="K465" s="114">
        <f t="shared" si="36"/>
        <v>0</v>
      </c>
      <c r="L465" s="31">
        <f t="shared" si="37"/>
        <v>0</v>
      </c>
      <c r="M465" s="1">
        <f t="shared" si="38"/>
        <v>0</v>
      </c>
      <c r="N465" s="1">
        <f t="shared" si="39"/>
        <v>6</v>
      </c>
    </row>
    <row r="466" spans="1:14" ht="16.5" hidden="1" thickBot="1" x14ac:dyDescent="0.3">
      <c r="A466" s="26">
        <v>133708</v>
      </c>
      <c r="B466" s="42">
        <v>133708</v>
      </c>
      <c r="C466" s="43" t="s">
        <v>384</v>
      </c>
      <c r="D466" s="99">
        <f>IF(ISERROR(VLOOKUP(A466,'CGN-2015-001'!A465:I5612,4,0)),0,VLOOKUP(A466,'CGN-2015-001'!A465:I5612,4,0))</f>
        <v>0</v>
      </c>
      <c r="E466" s="45">
        <f>IF(ISERROR(VLOOKUP(A466,[3]Hoja1!$A$1:$F$369,4,0)),0,VLOOKUP(A466,[3]Hoja1!$A$1:$F$369,4,0))</f>
        <v>0</v>
      </c>
      <c r="F466" s="45">
        <f>IF(ISERROR(VLOOKUP(A466,[3]Hoja1!$A$1:$F$369,5,0)),0,VLOOKUP(A466,[3]Hoja1!$A$1:$F$369,5,0))</f>
        <v>0</v>
      </c>
      <c r="G466" s="102">
        <f>IF(ISERROR(VLOOKUP(A466,'CGN-2015-001'!A465:I5612,7,0)),0,VLOOKUP(A466,'CGN-2015-001'!A465:I5612,7,0))</f>
        <v>0</v>
      </c>
      <c r="H466" s="44"/>
      <c r="I466" s="46"/>
      <c r="J466" s="113">
        <f t="shared" si="35"/>
        <v>0</v>
      </c>
      <c r="K466" s="114">
        <f t="shared" si="36"/>
        <v>0</v>
      </c>
      <c r="L466" s="31">
        <f t="shared" si="37"/>
        <v>0</v>
      </c>
      <c r="M466" s="1">
        <f t="shared" si="38"/>
        <v>0</v>
      </c>
      <c r="N466" s="1">
        <f t="shared" si="39"/>
        <v>6</v>
      </c>
    </row>
    <row r="467" spans="1:14" ht="16.5" hidden="1" thickBot="1" x14ac:dyDescent="0.3">
      <c r="A467" s="26">
        <v>133709</v>
      </c>
      <c r="B467" s="42">
        <v>133709</v>
      </c>
      <c r="C467" s="43" t="s">
        <v>385</v>
      </c>
      <c r="D467" s="99">
        <f>IF(ISERROR(VLOOKUP(A467,'CGN-2015-001'!A466:I5613,4,0)),0,VLOOKUP(A467,'CGN-2015-001'!A466:I5613,4,0))</f>
        <v>0</v>
      </c>
      <c r="E467" s="45">
        <f>IF(ISERROR(VLOOKUP(A467,[3]Hoja1!$A$1:$F$369,4,0)),0,VLOOKUP(A467,[3]Hoja1!$A$1:$F$369,4,0))</f>
        <v>0</v>
      </c>
      <c r="F467" s="45">
        <f>IF(ISERROR(VLOOKUP(A467,[3]Hoja1!$A$1:$F$369,5,0)),0,VLOOKUP(A467,[3]Hoja1!$A$1:$F$369,5,0))</f>
        <v>0</v>
      </c>
      <c r="G467" s="102">
        <f>IF(ISERROR(VLOOKUP(A467,'CGN-2015-001'!A466:I5613,7,0)),0,VLOOKUP(A467,'CGN-2015-001'!A466:I5613,7,0))</f>
        <v>0</v>
      </c>
      <c r="H467" s="44"/>
      <c r="I467" s="46"/>
      <c r="J467" s="113">
        <f t="shared" si="35"/>
        <v>0</v>
      </c>
      <c r="K467" s="114">
        <f t="shared" si="36"/>
        <v>0</v>
      </c>
      <c r="L467" s="31">
        <f t="shared" si="37"/>
        <v>0</v>
      </c>
      <c r="M467" s="1">
        <f t="shared" si="38"/>
        <v>0</v>
      </c>
      <c r="N467" s="1">
        <f t="shared" si="39"/>
        <v>6</v>
      </c>
    </row>
    <row r="468" spans="1:14" ht="16.5" hidden="1" thickBot="1" x14ac:dyDescent="0.3">
      <c r="A468" s="26">
        <v>133710</v>
      </c>
      <c r="B468" s="42">
        <v>133710</v>
      </c>
      <c r="C468" s="43" t="s">
        <v>386</v>
      </c>
      <c r="D468" s="99">
        <f>IF(ISERROR(VLOOKUP(A468,'CGN-2015-001'!A467:I5614,4,0)),0,VLOOKUP(A468,'CGN-2015-001'!A467:I5614,4,0))</f>
        <v>0</v>
      </c>
      <c r="E468" s="45">
        <f>IF(ISERROR(VLOOKUP(A468,[3]Hoja1!$A$1:$F$369,4,0)),0,VLOOKUP(A468,[3]Hoja1!$A$1:$F$369,4,0))</f>
        <v>0</v>
      </c>
      <c r="F468" s="45">
        <f>IF(ISERROR(VLOOKUP(A468,[3]Hoja1!$A$1:$F$369,5,0)),0,VLOOKUP(A468,[3]Hoja1!$A$1:$F$369,5,0))</f>
        <v>0</v>
      </c>
      <c r="G468" s="102">
        <f>IF(ISERROR(VLOOKUP(A468,'CGN-2015-001'!A467:I5614,7,0)),0,VLOOKUP(A468,'CGN-2015-001'!A467:I5614,7,0))</f>
        <v>0</v>
      </c>
      <c r="H468" s="44"/>
      <c r="I468" s="46"/>
      <c r="J468" s="113">
        <f t="shared" si="35"/>
        <v>0</v>
      </c>
      <c r="K468" s="114">
        <f t="shared" si="36"/>
        <v>0</v>
      </c>
      <c r="L468" s="31">
        <f t="shared" si="37"/>
        <v>0</v>
      </c>
      <c r="M468" s="1">
        <f t="shared" si="38"/>
        <v>0</v>
      </c>
      <c r="N468" s="1">
        <f t="shared" si="39"/>
        <v>6</v>
      </c>
    </row>
    <row r="469" spans="1:14" ht="16.5" hidden="1" thickBot="1" x14ac:dyDescent="0.3">
      <c r="A469" s="26">
        <v>133711</v>
      </c>
      <c r="B469" s="120">
        <v>133711</v>
      </c>
      <c r="C469" s="121" t="s">
        <v>387</v>
      </c>
      <c r="D469" s="99">
        <f>IF(ISERROR(VLOOKUP(A469,'CGN-2015-001'!A468:I5615,4,0)),0,VLOOKUP(A469,'CGN-2015-001'!A468:I5615,4,0))</f>
        <v>0</v>
      </c>
      <c r="E469" s="45">
        <f>IF(ISERROR(VLOOKUP(A469,[3]Hoja1!$A$1:$F$369,4,0)),0,VLOOKUP(A469,[3]Hoja1!$A$1:$F$369,4,0))</f>
        <v>0</v>
      </c>
      <c r="F469" s="45">
        <f>IF(ISERROR(VLOOKUP(A469,[3]Hoja1!$A$1:$F$369,5,0)),0,VLOOKUP(A469,[3]Hoja1!$A$1:$F$369,5,0))</f>
        <v>0</v>
      </c>
      <c r="G469" s="102">
        <f>IF(ISERROR(VLOOKUP(A469,'CGN-2015-001'!A468:I5615,7,0)),0,VLOOKUP(A469,'CGN-2015-001'!A468:I5615,7,0))</f>
        <v>0</v>
      </c>
      <c r="H469" s="44"/>
      <c r="I469" s="46"/>
      <c r="J469" s="113">
        <f t="shared" si="35"/>
        <v>0</v>
      </c>
      <c r="K469" s="114">
        <f t="shared" si="36"/>
        <v>0</v>
      </c>
      <c r="L469" s="31">
        <f t="shared" si="37"/>
        <v>0</v>
      </c>
      <c r="M469" s="1">
        <f t="shared" si="38"/>
        <v>0</v>
      </c>
      <c r="N469" s="1">
        <f t="shared" si="39"/>
        <v>6</v>
      </c>
    </row>
    <row r="470" spans="1:14" ht="15.75" customHeight="1" thickBot="1" x14ac:dyDescent="0.25">
      <c r="A470" s="26">
        <v>133712</v>
      </c>
      <c r="B470" s="574">
        <v>133712</v>
      </c>
      <c r="C470" s="575" t="s">
        <v>388</v>
      </c>
      <c r="D470" s="560">
        <f>IF(ISERROR(VLOOKUP(A470,'CGN-2015-001'!A469:I5616,4,0)),0,VLOOKUP(A470,'CGN-2015-001'!A469:I5616,4,0))</f>
        <v>2312643004</v>
      </c>
      <c r="E470" s="561">
        <f>IF(ISERROR(VLOOKUP(A470,[3]Hoja1!$A$1:$F$369,4,0)),0,VLOOKUP(A470,[3]Hoja1!$A$1:$F$369,4,0))</f>
        <v>0</v>
      </c>
      <c r="F470" s="562">
        <f>IF(ISERROR(VLOOKUP(A470,[3]Hoja1!$A$1:$F$369,5,0)),0,VLOOKUP(A470,[3]Hoja1!$A$1:$F$369,5,0))</f>
        <v>0</v>
      </c>
      <c r="G470" s="563">
        <f>IF(ISERROR(VLOOKUP(A470,'CGN-2015-001'!A469:I5616,7,0)),0,VLOOKUP(A470,'CGN-2015-001'!A469:I5616,7,0))</f>
        <v>2312643004</v>
      </c>
      <c r="H470" s="115">
        <f>+G470</f>
        <v>2312643004</v>
      </c>
      <c r="I470" s="562">
        <v>0</v>
      </c>
      <c r="J470" s="576">
        <f t="shared" si="35"/>
        <v>0</v>
      </c>
      <c r="K470" s="577">
        <f t="shared" si="36"/>
        <v>0</v>
      </c>
      <c r="L470" s="31">
        <f t="shared" si="37"/>
        <v>0</v>
      </c>
      <c r="M470" s="1">
        <f t="shared" si="38"/>
        <v>1</v>
      </c>
      <c r="N470" s="1">
        <f t="shared" si="39"/>
        <v>6</v>
      </c>
    </row>
    <row r="471" spans="1:14" ht="16.5" hidden="1" thickBot="1" x14ac:dyDescent="0.3">
      <c r="A471" s="26">
        <v>1384</v>
      </c>
      <c r="B471" s="107">
        <v>138400</v>
      </c>
      <c r="C471" s="108" t="s">
        <v>389</v>
      </c>
      <c r="D471" s="468">
        <f>IF(ISERROR(VLOOKUP(A471,'CGN-2015-001'!A470:I5617,4,0)),0,VLOOKUP(A471,'CGN-2015-001'!A470:I5617,4,0))</f>
        <v>77601010</v>
      </c>
      <c r="E471" s="109">
        <f>IF(ISERROR(VLOOKUP(A471,[3]Hoja1!$A$1:$F$369,4,0)),0,VLOOKUP(A471,[3]Hoja1!$A$1:$F$369,4,0))</f>
        <v>12370991</v>
      </c>
      <c r="F471" s="110">
        <f>IF(ISERROR(VLOOKUP(A471,[3]Hoja1!$A$1:$F$369,5,0)),0,VLOOKUP(A471,[3]Hoja1!$A$1:$F$369,5,0))</f>
        <v>12851847</v>
      </c>
      <c r="G471" s="469">
        <f>IF(ISERROR(VLOOKUP(A471,'CGN-2015-001'!A470:I5617,7,0)),0,VLOOKUP(A471,'CGN-2015-001'!A470:I5617,7,0))</f>
        <v>98232195</v>
      </c>
      <c r="H471" s="109">
        <v>0</v>
      </c>
      <c r="I471" s="110">
        <f>+I496+I514</f>
        <v>98210395</v>
      </c>
      <c r="J471" s="470">
        <f t="shared" si="35"/>
        <v>-20631185</v>
      </c>
      <c r="K471" s="471">
        <f t="shared" si="36"/>
        <v>-0.2100246767365832</v>
      </c>
      <c r="L471" s="31">
        <f t="shared" si="37"/>
        <v>21800</v>
      </c>
      <c r="M471" s="1">
        <f t="shared" si="38"/>
        <v>1</v>
      </c>
      <c r="N471" s="1">
        <f t="shared" si="39"/>
        <v>4</v>
      </c>
    </row>
    <row r="472" spans="1:14" ht="16.5" hidden="1" thickBot="1" x14ac:dyDescent="0.3">
      <c r="A472" s="26">
        <v>138401</v>
      </c>
      <c r="B472" s="126">
        <v>138401</v>
      </c>
      <c r="C472" s="127" t="s">
        <v>390</v>
      </c>
      <c r="D472" s="99">
        <f>IF(ISERROR(VLOOKUP(A472,'CGN-2015-001'!A471:I5618,4,0)),0,VLOOKUP(A472,'CGN-2015-001'!A471:I5618,4,0))</f>
        <v>0</v>
      </c>
      <c r="E472" s="45">
        <f>IF(ISERROR(VLOOKUP(A472,[3]Hoja1!$A$1:$F$369,4,0)),0,VLOOKUP(A472,[3]Hoja1!$A$1:$F$369,4,0))</f>
        <v>0</v>
      </c>
      <c r="F472" s="45">
        <f>IF(ISERROR(VLOOKUP(A472,[3]Hoja1!$A$1:$F$369,5,0)),0,VLOOKUP(A472,[3]Hoja1!$A$1:$F$369,5,0))</f>
        <v>0</v>
      </c>
      <c r="G472" s="102">
        <f>IF(ISERROR(VLOOKUP(A472,'CGN-2015-001'!A471:I5618,7,0)),0,VLOOKUP(A472,'CGN-2015-001'!A471:I5618,7,0))</f>
        <v>0</v>
      </c>
      <c r="H472" s="44"/>
      <c r="I472" s="46"/>
      <c r="J472" s="113">
        <f t="shared" si="35"/>
        <v>0</v>
      </c>
      <c r="K472" s="114">
        <f t="shared" si="36"/>
        <v>0</v>
      </c>
      <c r="L472" s="31">
        <f t="shared" si="37"/>
        <v>0</v>
      </c>
      <c r="M472" s="1">
        <f t="shared" si="38"/>
        <v>0</v>
      </c>
      <c r="N472" s="1">
        <f t="shared" si="39"/>
        <v>6</v>
      </c>
    </row>
    <row r="473" spans="1:14" ht="16.5" hidden="1" thickBot="1" x14ac:dyDescent="0.3">
      <c r="A473" s="26">
        <v>138402</v>
      </c>
      <c r="B473" s="42">
        <v>138402</v>
      </c>
      <c r="C473" s="43" t="s">
        <v>391</v>
      </c>
      <c r="D473" s="99">
        <f>IF(ISERROR(VLOOKUP(A473,'CGN-2015-001'!A472:I5619,4,0)),0,VLOOKUP(A473,'CGN-2015-001'!A472:I5619,4,0))</f>
        <v>0</v>
      </c>
      <c r="E473" s="45">
        <f>IF(ISERROR(VLOOKUP(A473,[3]Hoja1!$A$1:$F$369,4,0)),0,VLOOKUP(A473,[3]Hoja1!$A$1:$F$369,4,0))</f>
        <v>0</v>
      </c>
      <c r="F473" s="45">
        <f>IF(ISERROR(VLOOKUP(A473,[3]Hoja1!$A$1:$F$369,5,0)),0,VLOOKUP(A473,[3]Hoja1!$A$1:$F$369,5,0))</f>
        <v>0</v>
      </c>
      <c r="G473" s="102">
        <f>IF(ISERROR(VLOOKUP(A473,'CGN-2015-001'!A472:I5619,7,0)),0,VLOOKUP(A473,'CGN-2015-001'!A472:I5619,7,0))</f>
        <v>0</v>
      </c>
      <c r="H473" s="44"/>
      <c r="I473" s="46"/>
      <c r="J473" s="113">
        <f t="shared" si="35"/>
        <v>0</v>
      </c>
      <c r="K473" s="114">
        <f t="shared" si="36"/>
        <v>0</v>
      </c>
      <c r="L473" s="31">
        <f t="shared" si="37"/>
        <v>0</v>
      </c>
      <c r="M473" s="1">
        <f t="shared" si="38"/>
        <v>0</v>
      </c>
      <c r="N473" s="1">
        <f t="shared" si="39"/>
        <v>6</v>
      </c>
    </row>
    <row r="474" spans="1:14" ht="16.5" hidden="1" thickBot="1" x14ac:dyDescent="0.3">
      <c r="A474" s="26">
        <v>138403</v>
      </c>
      <c r="B474" s="42">
        <v>138403</v>
      </c>
      <c r="C474" s="43" t="s">
        <v>392</v>
      </c>
      <c r="D474" s="99">
        <f>IF(ISERROR(VLOOKUP(A474,'CGN-2015-001'!A473:I5620,4,0)),0,VLOOKUP(A474,'CGN-2015-001'!A473:I5620,4,0))</f>
        <v>0</v>
      </c>
      <c r="E474" s="45">
        <f>IF(ISERROR(VLOOKUP(A474,[3]Hoja1!$A$1:$F$369,4,0)),0,VLOOKUP(A474,[3]Hoja1!$A$1:$F$369,4,0))</f>
        <v>0</v>
      </c>
      <c r="F474" s="45">
        <f>IF(ISERROR(VLOOKUP(A474,[3]Hoja1!$A$1:$F$369,5,0)),0,VLOOKUP(A474,[3]Hoja1!$A$1:$F$369,5,0))</f>
        <v>0</v>
      </c>
      <c r="G474" s="102">
        <f>IF(ISERROR(VLOOKUP(A474,'CGN-2015-001'!A473:I5620,7,0)),0,VLOOKUP(A474,'CGN-2015-001'!A473:I5620,7,0))</f>
        <v>0</v>
      </c>
      <c r="H474" s="44"/>
      <c r="I474" s="46"/>
      <c r="J474" s="113">
        <f t="shared" si="35"/>
        <v>0</v>
      </c>
      <c r="K474" s="114">
        <f t="shared" si="36"/>
        <v>0</v>
      </c>
      <c r="L474" s="31">
        <f t="shared" si="37"/>
        <v>0</v>
      </c>
      <c r="M474" s="1">
        <f t="shared" si="38"/>
        <v>0</v>
      </c>
      <c r="N474" s="1">
        <f t="shared" si="39"/>
        <v>6</v>
      </c>
    </row>
    <row r="475" spans="1:14" ht="16.5" hidden="1" thickBot="1" x14ac:dyDescent="0.3">
      <c r="A475" s="26">
        <v>138404</v>
      </c>
      <c r="B475" s="42">
        <v>138404</v>
      </c>
      <c r="C475" s="43" t="s">
        <v>393</v>
      </c>
      <c r="D475" s="99">
        <f>IF(ISERROR(VLOOKUP(A475,'CGN-2015-001'!A474:I5621,4,0)),0,VLOOKUP(A475,'CGN-2015-001'!A474:I5621,4,0))</f>
        <v>0</v>
      </c>
      <c r="E475" s="45">
        <f>IF(ISERROR(VLOOKUP(A475,[3]Hoja1!$A$1:$F$369,4,0)),0,VLOOKUP(A475,[3]Hoja1!$A$1:$F$369,4,0))</f>
        <v>0</v>
      </c>
      <c r="F475" s="45">
        <f>IF(ISERROR(VLOOKUP(A475,[3]Hoja1!$A$1:$F$369,5,0)),0,VLOOKUP(A475,[3]Hoja1!$A$1:$F$369,5,0))</f>
        <v>0</v>
      </c>
      <c r="G475" s="102">
        <f>IF(ISERROR(VLOOKUP(A475,'CGN-2015-001'!A474:I5621,7,0)),0,VLOOKUP(A475,'CGN-2015-001'!A474:I5621,7,0))</f>
        <v>0</v>
      </c>
      <c r="H475" s="44"/>
      <c r="I475" s="46"/>
      <c r="J475" s="113">
        <f t="shared" si="35"/>
        <v>0</v>
      </c>
      <c r="K475" s="114">
        <f t="shared" si="36"/>
        <v>0</v>
      </c>
      <c r="L475" s="31">
        <f t="shared" si="37"/>
        <v>0</v>
      </c>
      <c r="M475" s="1">
        <f t="shared" si="38"/>
        <v>0</v>
      </c>
      <c r="N475" s="1">
        <f t="shared" si="39"/>
        <v>6</v>
      </c>
    </row>
    <row r="476" spans="1:14" ht="16.5" hidden="1" thickBot="1" x14ac:dyDescent="0.3">
      <c r="A476" s="26">
        <v>138405</v>
      </c>
      <c r="B476" s="42">
        <v>138405</v>
      </c>
      <c r="C476" s="43" t="s">
        <v>394</v>
      </c>
      <c r="D476" s="99">
        <f>IF(ISERROR(VLOOKUP(A476,'CGN-2015-001'!A475:I5622,4,0)),0,VLOOKUP(A476,'CGN-2015-001'!A475:I5622,4,0))</f>
        <v>0</v>
      </c>
      <c r="E476" s="45">
        <f>IF(ISERROR(VLOOKUP(A476,[3]Hoja1!$A$1:$F$369,4,0)),0,VLOOKUP(A476,[3]Hoja1!$A$1:$F$369,4,0))</f>
        <v>0</v>
      </c>
      <c r="F476" s="45">
        <f>IF(ISERROR(VLOOKUP(A476,[3]Hoja1!$A$1:$F$369,5,0)),0,VLOOKUP(A476,[3]Hoja1!$A$1:$F$369,5,0))</f>
        <v>0</v>
      </c>
      <c r="G476" s="102">
        <f>IF(ISERROR(VLOOKUP(A476,'CGN-2015-001'!A475:I5622,7,0)),0,VLOOKUP(A476,'CGN-2015-001'!A475:I5622,7,0))</f>
        <v>0</v>
      </c>
      <c r="H476" s="44"/>
      <c r="I476" s="46"/>
      <c r="J476" s="113">
        <f t="shared" si="35"/>
        <v>0</v>
      </c>
      <c r="K476" s="114">
        <f t="shared" si="36"/>
        <v>0</v>
      </c>
      <c r="L476" s="31">
        <f t="shared" si="37"/>
        <v>0</v>
      </c>
      <c r="M476" s="1">
        <f t="shared" si="38"/>
        <v>0</v>
      </c>
      <c r="N476" s="1">
        <f t="shared" si="39"/>
        <v>6</v>
      </c>
    </row>
    <row r="477" spans="1:14" ht="16.5" hidden="1" thickBot="1" x14ac:dyDescent="0.3">
      <c r="A477" s="26">
        <v>138406</v>
      </c>
      <c r="B477" s="42">
        <v>138406</v>
      </c>
      <c r="C477" s="43" t="s">
        <v>395</v>
      </c>
      <c r="D477" s="99">
        <f>IF(ISERROR(VLOOKUP(A477,'CGN-2015-001'!A476:I5623,4,0)),0,VLOOKUP(A477,'CGN-2015-001'!A476:I5623,4,0))</f>
        <v>0</v>
      </c>
      <c r="E477" s="45">
        <f>IF(ISERROR(VLOOKUP(A477,[3]Hoja1!$A$1:$F$369,4,0)),0,VLOOKUP(A477,[3]Hoja1!$A$1:$F$369,4,0))</f>
        <v>0</v>
      </c>
      <c r="F477" s="45">
        <f>IF(ISERROR(VLOOKUP(A477,[3]Hoja1!$A$1:$F$369,5,0)),0,VLOOKUP(A477,[3]Hoja1!$A$1:$F$369,5,0))</f>
        <v>0</v>
      </c>
      <c r="G477" s="102">
        <f>IF(ISERROR(VLOOKUP(A477,'CGN-2015-001'!A476:I5623,7,0)),0,VLOOKUP(A477,'CGN-2015-001'!A476:I5623,7,0))</f>
        <v>0</v>
      </c>
      <c r="H477" s="44"/>
      <c r="I477" s="46"/>
      <c r="J477" s="113">
        <f t="shared" si="35"/>
        <v>0</v>
      </c>
      <c r="K477" s="114">
        <f t="shared" si="36"/>
        <v>0</v>
      </c>
      <c r="L477" s="31">
        <f t="shared" si="37"/>
        <v>0</v>
      </c>
      <c r="M477" s="1">
        <f t="shared" si="38"/>
        <v>0</v>
      </c>
      <c r="N477" s="1">
        <f t="shared" si="39"/>
        <v>6</v>
      </c>
    </row>
    <row r="478" spans="1:14" ht="16.5" hidden="1" thickBot="1" x14ac:dyDescent="0.3">
      <c r="A478" s="26">
        <v>138407</v>
      </c>
      <c r="B478" s="42">
        <v>138407</v>
      </c>
      <c r="C478" s="43" t="s">
        <v>396</v>
      </c>
      <c r="D478" s="99">
        <f>IF(ISERROR(VLOOKUP(A478,'CGN-2015-001'!A477:I5624,4,0)),0,VLOOKUP(A478,'CGN-2015-001'!A477:I5624,4,0))</f>
        <v>0</v>
      </c>
      <c r="E478" s="45">
        <f>IF(ISERROR(VLOOKUP(A478,[3]Hoja1!$A$1:$F$369,4,0)),0,VLOOKUP(A478,[3]Hoja1!$A$1:$F$369,4,0))</f>
        <v>0</v>
      </c>
      <c r="F478" s="45">
        <f>IF(ISERROR(VLOOKUP(A478,[3]Hoja1!$A$1:$F$369,5,0)),0,VLOOKUP(A478,[3]Hoja1!$A$1:$F$369,5,0))</f>
        <v>0</v>
      </c>
      <c r="G478" s="102">
        <f>IF(ISERROR(VLOOKUP(A478,'CGN-2015-001'!A477:I5624,7,0)),0,VLOOKUP(A478,'CGN-2015-001'!A477:I5624,7,0))</f>
        <v>0</v>
      </c>
      <c r="H478" s="44"/>
      <c r="I478" s="46"/>
      <c r="J478" s="113">
        <f t="shared" si="35"/>
        <v>0</v>
      </c>
      <c r="K478" s="114">
        <f t="shared" si="36"/>
        <v>0</v>
      </c>
      <c r="L478" s="31">
        <f t="shared" si="37"/>
        <v>0</v>
      </c>
      <c r="M478" s="1">
        <f t="shared" si="38"/>
        <v>0</v>
      </c>
      <c r="N478" s="1">
        <f t="shared" si="39"/>
        <v>6</v>
      </c>
    </row>
    <row r="479" spans="1:14" ht="16.5" hidden="1" thickBot="1" x14ac:dyDescent="0.3">
      <c r="A479" s="26">
        <v>138408</v>
      </c>
      <c r="B479" s="42">
        <v>138408</v>
      </c>
      <c r="C479" s="43" t="s">
        <v>361</v>
      </c>
      <c r="D479" s="99">
        <f>IF(ISERROR(VLOOKUP(A479,'CGN-2015-001'!A478:I5625,4,0)),0,VLOOKUP(A479,'CGN-2015-001'!A478:I5625,4,0))</f>
        <v>0</v>
      </c>
      <c r="E479" s="45">
        <f>IF(ISERROR(VLOOKUP(A479,[3]Hoja1!$A$1:$F$369,4,0)),0,VLOOKUP(A479,[3]Hoja1!$A$1:$F$369,4,0))</f>
        <v>0</v>
      </c>
      <c r="F479" s="45">
        <f>IF(ISERROR(VLOOKUP(A479,[3]Hoja1!$A$1:$F$369,5,0)),0,VLOOKUP(A479,[3]Hoja1!$A$1:$F$369,5,0))</f>
        <v>0</v>
      </c>
      <c r="G479" s="102">
        <f>IF(ISERROR(VLOOKUP(A479,'CGN-2015-001'!A478:I5625,7,0)),0,VLOOKUP(A479,'CGN-2015-001'!A478:I5625,7,0))</f>
        <v>0</v>
      </c>
      <c r="H479" s="44"/>
      <c r="I479" s="46"/>
      <c r="J479" s="113">
        <f t="shared" si="35"/>
        <v>0</v>
      </c>
      <c r="K479" s="114">
        <f t="shared" si="36"/>
        <v>0</v>
      </c>
      <c r="L479" s="31">
        <f t="shared" si="37"/>
        <v>0</v>
      </c>
      <c r="M479" s="1">
        <f t="shared" si="38"/>
        <v>0</v>
      </c>
      <c r="N479" s="1">
        <f t="shared" si="39"/>
        <v>6</v>
      </c>
    </row>
    <row r="480" spans="1:14" ht="16.5" hidden="1" thickBot="1" x14ac:dyDescent="0.3">
      <c r="A480" s="26">
        <v>138409</v>
      </c>
      <c r="B480" s="42">
        <v>138409</v>
      </c>
      <c r="C480" s="43" t="s">
        <v>397</v>
      </c>
      <c r="D480" s="99">
        <f>IF(ISERROR(VLOOKUP(A480,'CGN-2015-001'!A479:I5626,4,0)),0,VLOOKUP(A480,'CGN-2015-001'!A479:I5626,4,0))</f>
        <v>0</v>
      </c>
      <c r="E480" s="45">
        <f>IF(ISERROR(VLOOKUP(A480,[3]Hoja1!$A$1:$F$369,4,0)),0,VLOOKUP(A480,[3]Hoja1!$A$1:$F$369,4,0))</f>
        <v>0</v>
      </c>
      <c r="F480" s="45">
        <f>IF(ISERROR(VLOOKUP(A480,[3]Hoja1!$A$1:$F$369,5,0)),0,VLOOKUP(A480,[3]Hoja1!$A$1:$F$369,5,0))</f>
        <v>0</v>
      </c>
      <c r="G480" s="102">
        <f>IF(ISERROR(VLOOKUP(A480,'CGN-2015-001'!A479:I5626,7,0)),0,VLOOKUP(A480,'CGN-2015-001'!A479:I5626,7,0))</f>
        <v>0</v>
      </c>
      <c r="H480" s="44"/>
      <c r="I480" s="46"/>
      <c r="J480" s="113">
        <f t="shared" si="35"/>
        <v>0</v>
      </c>
      <c r="K480" s="114">
        <f t="shared" si="36"/>
        <v>0</v>
      </c>
      <c r="L480" s="31">
        <f t="shared" si="37"/>
        <v>0</v>
      </c>
      <c r="M480" s="1">
        <f t="shared" si="38"/>
        <v>0</v>
      </c>
      <c r="N480" s="1">
        <f t="shared" si="39"/>
        <v>6</v>
      </c>
    </row>
    <row r="481" spans="1:14" ht="16.5" hidden="1" thickBot="1" x14ac:dyDescent="0.3">
      <c r="A481" s="26">
        <v>138410</v>
      </c>
      <c r="B481" s="42">
        <v>138410</v>
      </c>
      <c r="C481" s="43" t="s">
        <v>398</v>
      </c>
      <c r="D481" s="99">
        <f>IF(ISERROR(VLOOKUP(A481,'CGN-2015-001'!A480:I5627,4,0)),0,VLOOKUP(A481,'CGN-2015-001'!A480:I5627,4,0))</f>
        <v>0</v>
      </c>
      <c r="E481" s="45">
        <f>IF(ISERROR(VLOOKUP(A481,[3]Hoja1!$A$1:$F$369,4,0)),0,VLOOKUP(A481,[3]Hoja1!$A$1:$F$369,4,0))</f>
        <v>0</v>
      </c>
      <c r="F481" s="45">
        <f>IF(ISERROR(VLOOKUP(A481,[3]Hoja1!$A$1:$F$369,5,0)),0,VLOOKUP(A481,[3]Hoja1!$A$1:$F$369,5,0))</f>
        <v>0</v>
      </c>
      <c r="G481" s="102">
        <f>IF(ISERROR(VLOOKUP(A481,'CGN-2015-001'!A480:I5627,7,0)),0,VLOOKUP(A481,'CGN-2015-001'!A480:I5627,7,0))</f>
        <v>0</v>
      </c>
      <c r="H481" s="44"/>
      <c r="I481" s="46"/>
      <c r="J481" s="113">
        <f t="shared" si="35"/>
        <v>0</v>
      </c>
      <c r="K481" s="114">
        <f t="shared" si="36"/>
        <v>0</v>
      </c>
      <c r="L481" s="31">
        <f t="shared" si="37"/>
        <v>0</v>
      </c>
      <c r="M481" s="1">
        <f t="shared" si="38"/>
        <v>0</v>
      </c>
      <c r="N481" s="1">
        <f t="shared" si="39"/>
        <v>6</v>
      </c>
    </row>
    <row r="482" spans="1:14" ht="16.5" hidden="1" thickBot="1" x14ac:dyDescent="0.3">
      <c r="A482" s="26">
        <v>138411</v>
      </c>
      <c r="B482" s="42">
        <v>138411</v>
      </c>
      <c r="C482" s="43" t="s">
        <v>399</v>
      </c>
      <c r="D482" s="99">
        <f>IF(ISERROR(VLOOKUP(A482,'CGN-2015-001'!A481:I5628,4,0)),0,VLOOKUP(A482,'CGN-2015-001'!A481:I5628,4,0))</f>
        <v>0</v>
      </c>
      <c r="E482" s="45">
        <f>IF(ISERROR(VLOOKUP(A482,[3]Hoja1!$A$1:$F$369,4,0)),0,VLOOKUP(A482,[3]Hoja1!$A$1:$F$369,4,0))</f>
        <v>0</v>
      </c>
      <c r="F482" s="45">
        <f>IF(ISERROR(VLOOKUP(A482,[3]Hoja1!$A$1:$F$369,5,0)),0,VLOOKUP(A482,[3]Hoja1!$A$1:$F$369,5,0))</f>
        <v>0</v>
      </c>
      <c r="G482" s="102">
        <f>IF(ISERROR(VLOOKUP(A482,'CGN-2015-001'!A481:I5628,7,0)),0,VLOOKUP(A482,'CGN-2015-001'!A481:I5628,7,0))</f>
        <v>0</v>
      </c>
      <c r="H482" s="44"/>
      <c r="I482" s="46"/>
      <c r="J482" s="113">
        <f t="shared" si="35"/>
        <v>0</v>
      </c>
      <c r="K482" s="114">
        <f t="shared" si="36"/>
        <v>0</v>
      </c>
      <c r="L482" s="31">
        <f t="shared" si="37"/>
        <v>0</v>
      </c>
      <c r="M482" s="1">
        <f t="shared" si="38"/>
        <v>0</v>
      </c>
      <c r="N482" s="1">
        <f t="shared" si="39"/>
        <v>6</v>
      </c>
    </row>
    <row r="483" spans="1:14" ht="16.5" hidden="1" thickBot="1" x14ac:dyDescent="0.3">
      <c r="A483" s="26">
        <v>138412</v>
      </c>
      <c r="B483" s="42">
        <v>138412</v>
      </c>
      <c r="C483" s="43" t="s">
        <v>400</v>
      </c>
      <c r="D483" s="99">
        <f>IF(ISERROR(VLOOKUP(A483,'CGN-2015-001'!A482:I5629,4,0)),0,VLOOKUP(A483,'CGN-2015-001'!A482:I5629,4,0))</f>
        <v>0</v>
      </c>
      <c r="E483" s="45">
        <f>IF(ISERROR(VLOOKUP(A483,[3]Hoja1!$A$1:$F$369,4,0)),0,VLOOKUP(A483,[3]Hoja1!$A$1:$F$369,4,0))</f>
        <v>0</v>
      </c>
      <c r="F483" s="45">
        <f>IF(ISERROR(VLOOKUP(A483,[3]Hoja1!$A$1:$F$369,5,0)),0,VLOOKUP(A483,[3]Hoja1!$A$1:$F$369,5,0))</f>
        <v>0</v>
      </c>
      <c r="G483" s="102">
        <f>IF(ISERROR(VLOOKUP(A483,'CGN-2015-001'!A482:I5629,7,0)),0,VLOOKUP(A483,'CGN-2015-001'!A482:I5629,7,0))</f>
        <v>0</v>
      </c>
      <c r="H483" s="44"/>
      <c r="I483" s="46"/>
      <c r="J483" s="113">
        <f t="shared" si="35"/>
        <v>0</v>
      </c>
      <c r="K483" s="114">
        <f t="shared" si="36"/>
        <v>0</v>
      </c>
      <c r="L483" s="31">
        <f t="shared" si="37"/>
        <v>0</v>
      </c>
      <c r="M483" s="1">
        <f t="shared" si="38"/>
        <v>0</v>
      </c>
      <c r="N483" s="1">
        <f t="shared" si="39"/>
        <v>6</v>
      </c>
    </row>
    <row r="484" spans="1:14" ht="16.5" hidden="1" thickBot="1" x14ac:dyDescent="0.3">
      <c r="A484" s="26">
        <v>138413</v>
      </c>
      <c r="B484" s="42">
        <v>138413</v>
      </c>
      <c r="C484" s="43" t="s">
        <v>401</v>
      </c>
      <c r="D484" s="99">
        <f>IF(ISERROR(VLOOKUP(A484,'CGN-2015-001'!A483:I5630,4,0)),0,VLOOKUP(A484,'CGN-2015-001'!A483:I5630,4,0))</f>
        <v>0</v>
      </c>
      <c r="E484" s="45">
        <f>IF(ISERROR(VLOOKUP(A484,[3]Hoja1!$A$1:$F$369,4,0)),0,VLOOKUP(A484,[3]Hoja1!$A$1:$F$369,4,0))</f>
        <v>0</v>
      </c>
      <c r="F484" s="45">
        <f>IF(ISERROR(VLOOKUP(A484,[3]Hoja1!$A$1:$F$369,5,0)),0,VLOOKUP(A484,[3]Hoja1!$A$1:$F$369,5,0))</f>
        <v>0</v>
      </c>
      <c r="G484" s="102">
        <f>IF(ISERROR(VLOOKUP(A484,'CGN-2015-001'!A483:I5630,7,0)),0,VLOOKUP(A484,'CGN-2015-001'!A483:I5630,7,0))</f>
        <v>0</v>
      </c>
      <c r="H484" s="44"/>
      <c r="I484" s="46"/>
      <c r="J484" s="113">
        <f t="shared" si="35"/>
        <v>0</v>
      </c>
      <c r="K484" s="114">
        <f t="shared" si="36"/>
        <v>0</v>
      </c>
      <c r="L484" s="31">
        <f t="shared" si="37"/>
        <v>0</v>
      </c>
      <c r="M484" s="1">
        <f t="shared" si="38"/>
        <v>0</v>
      </c>
      <c r="N484" s="1">
        <f t="shared" si="39"/>
        <v>6</v>
      </c>
    </row>
    <row r="485" spans="1:14" ht="16.5" hidden="1" thickBot="1" x14ac:dyDescent="0.3">
      <c r="A485" s="26">
        <v>138414</v>
      </c>
      <c r="B485" s="42">
        <v>138414</v>
      </c>
      <c r="C485" s="43" t="s">
        <v>402</v>
      </c>
      <c r="D485" s="99">
        <f>IF(ISERROR(VLOOKUP(A485,'CGN-2015-001'!A484:I5631,4,0)),0,VLOOKUP(A485,'CGN-2015-001'!A484:I5631,4,0))</f>
        <v>0</v>
      </c>
      <c r="E485" s="45">
        <f>IF(ISERROR(VLOOKUP(A485,[3]Hoja1!$A$1:$F$369,4,0)),0,VLOOKUP(A485,[3]Hoja1!$A$1:$F$369,4,0))</f>
        <v>0</v>
      </c>
      <c r="F485" s="45">
        <f>IF(ISERROR(VLOOKUP(A485,[3]Hoja1!$A$1:$F$369,5,0)),0,VLOOKUP(A485,[3]Hoja1!$A$1:$F$369,5,0))</f>
        <v>0</v>
      </c>
      <c r="G485" s="102">
        <f>IF(ISERROR(VLOOKUP(A485,'CGN-2015-001'!A484:I5631,7,0)),0,VLOOKUP(A485,'CGN-2015-001'!A484:I5631,7,0))</f>
        <v>0</v>
      </c>
      <c r="H485" s="44"/>
      <c r="I485" s="46"/>
      <c r="J485" s="113">
        <f t="shared" si="35"/>
        <v>0</v>
      </c>
      <c r="K485" s="114">
        <f t="shared" si="36"/>
        <v>0</v>
      </c>
      <c r="L485" s="31">
        <f t="shared" si="37"/>
        <v>0</v>
      </c>
      <c r="M485" s="1">
        <f t="shared" si="38"/>
        <v>0</v>
      </c>
      <c r="N485" s="1">
        <f t="shared" si="39"/>
        <v>6</v>
      </c>
    </row>
    <row r="486" spans="1:14" ht="16.5" hidden="1" thickBot="1" x14ac:dyDescent="0.3">
      <c r="A486" s="26">
        <v>138416</v>
      </c>
      <c r="B486" s="42">
        <v>138416</v>
      </c>
      <c r="C486" s="43" t="s">
        <v>403</v>
      </c>
      <c r="D486" s="99">
        <f>IF(ISERROR(VLOOKUP(A486,'CGN-2015-001'!A485:I5632,4,0)),0,VLOOKUP(A486,'CGN-2015-001'!A485:I5632,4,0))</f>
        <v>0</v>
      </c>
      <c r="E486" s="45">
        <f>IF(ISERROR(VLOOKUP(A486,[3]Hoja1!$A$1:$F$369,4,0)),0,VLOOKUP(A486,[3]Hoja1!$A$1:$F$369,4,0))</f>
        <v>0</v>
      </c>
      <c r="F486" s="45">
        <f>IF(ISERROR(VLOOKUP(A486,[3]Hoja1!$A$1:$F$369,5,0)),0,VLOOKUP(A486,[3]Hoja1!$A$1:$F$369,5,0))</f>
        <v>0</v>
      </c>
      <c r="G486" s="102">
        <f>IF(ISERROR(VLOOKUP(A486,'CGN-2015-001'!A485:I5632,7,0)),0,VLOOKUP(A486,'CGN-2015-001'!A485:I5632,7,0))</f>
        <v>0</v>
      </c>
      <c r="H486" s="44"/>
      <c r="I486" s="46"/>
      <c r="J486" s="113">
        <f t="shared" si="35"/>
        <v>0</v>
      </c>
      <c r="K486" s="114">
        <f t="shared" si="36"/>
        <v>0</v>
      </c>
      <c r="L486" s="31">
        <f t="shared" si="37"/>
        <v>0</v>
      </c>
      <c r="M486" s="1">
        <f t="shared" si="38"/>
        <v>0</v>
      </c>
      <c r="N486" s="1">
        <f t="shared" si="39"/>
        <v>6</v>
      </c>
    </row>
    <row r="487" spans="1:14" ht="16.5" hidden="1" thickBot="1" x14ac:dyDescent="0.3">
      <c r="A487" s="26">
        <v>138417</v>
      </c>
      <c r="B487" s="42">
        <v>138417</v>
      </c>
      <c r="C487" s="43" t="s">
        <v>404</v>
      </c>
      <c r="D487" s="99">
        <f>IF(ISERROR(VLOOKUP(A487,'CGN-2015-001'!A486:I5633,4,0)),0,VLOOKUP(A487,'CGN-2015-001'!A486:I5633,4,0))</f>
        <v>0</v>
      </c>
      <c r="E487" s="45">
        <f>IF(ISERROR(VLOOKUP(A487,[3]Hoja1!$A$1:$F$369,4,0)),0,VLOOKUP(A487,[3]Hoja1!$A$1:$F$369,4,0))</f>
        <v>0</v>
      </c>
      <c r="F487" s="45">
        <f>IF(ISERROR(VLOOKUP(A487,[3]Hoja1!$A$1:$F$369,5,0)),0,VLOOKUP(A487,[3]Hoja1!$A$1:$F$369,5,0))</f>
        <v>0</v>
      </c>
      <c r="G487" s="102">
        <f>IF(ISERROR(VLOOKUP(A487,'CGN-2015-001'!A486:I5633,7,0)),0,VLOOKUP(A487,'CGN-2015-001'!A486:I5633,7,0))</f>
        <v>0</v>
      </c>
      <c r="H487" s="44"/>
      <c r="I487" s="46"/>
      <c r="J487" s="113">
        <f t="shared" si="35"/>
        <v>0</v>
      </c>
      <c r="K487" s="114">
        <f t="shared" si="36"/>
        <v>0</v>
      </c>
      <c r="L487" s="31">
        <f t="shared" si="37"/>
        <v>0</v>
      </c>
      <c r="M487" s="1">
        <f t="shared" si="38"/>
        <v>0</v>
      </c>
      <c r="N487" s="1">
        <f t="shared" si="39"/>
        <v>6</v>
      </c>
    </row>
    <row r="488" spans="1:14" ht="16.5" hidden="1" thickBot="1" x14ac:dyDescent="0.3">
      <c r="A488" s="26">
        <v>138418</v>
      </c>
      <c r="B488" s="42">
        <v>138418</v>
      </c>
      <c r="C488" s="43" t="s">
        <v>405</v>
      </c>
      <c r="D488" s="99">
        <f>IF(ISERROR(VLOOKUP(A488,'CGN-2015-001'!A487:I5634,4,0)),0,VLOOKUP(A488,'CGN-2015-001'!A487:I5634,4,0))</f>
        <v>0</v>
      </c>
      <c r="E488" s="45">
        <f>IF(ISERROR(VLOOKUP(A488,[3]Hoja1!$A$1:$F$369,4,0)),0,VLOOKUP(A488,[3]Hoja1!$A$1:$F$369,4,0))</f>
        <v>0</v>
      </c>
      <c r="F488" s="45">
        <f>IF(ISERROR(VLOOKUP(A488,[3]Hoja1!$A$1:$F$369,5,0)),0,VLOOKUP(A488,[3]Hoja1!$A$1:$F$369,5,0))</f>
        <v>0</v>
      </c>
      <c r="G488" s="102">
        <f>IF(ISERROR(VLOOKUP(A488,'CGN-2015-001'!A487:I5634,7,0)),0,VLOOKUP(A488,'CGN-2015-001'!A487:I5634,7,0))</f>
        <v>0</v>
      </c>
      <c r="H488" s="44"/>
      <c r="I488" s="46"/>
      <c r="J488" s="113">
        <f t="shared" si="35"/>
        <v>0</v>
      </c>
      <c r="K488" s="114">
        <f t="shared" si="36"/>
        <v>0</v>
      </c>
      <c r="L488" s="31">
        <f t="shared" si="37"/>
        <v>0</v>
      </c>
      <c r="M488" s="1">
        <f t="shared" si="38"/>
        <v>0</v>
      </c>
      <c r="N488" s="1">
        <f t="shared" si="39"/>
        <v>6</v>
      </c>
    </row>
    <row r="489" spans="1:14" ht="16.5" hidden="1" thickBot="1" x14ac:dyDescent="0.3">
      <c r="A489" s="26">
        <v>138419</v>
      </c>
      <c r="B489" s="42">
        <v>138419</v>
      </c>
      <c r="C489" s="43" t="s">
        <v>406</v>
      </c>
      <c r="D489" s="99">
        <f>IF(ISERROR(VLOOKUP(A489,'CGN-2015-001'!A488:I5635,4,0)),0,VLOOKUP(A489,'CGN-2015-001'!A488:I5635,4,0))</f>
        <v>0</v>
      </c>
      <c r="E489" s="45">
        <f>IF(ISERROR(VLOOKUP(A489,[3]Hoja1!$A$1:$F$369,4,0)),0,VLOOKUP(A489,[3]Hoja1!$A$1:$F$369,4,0))</f>
        <v>0</v>
      </c>
      <c r="F489" s="45">
        <f>IF(ISERROR(VLOOKUP(A489,[3]Hoja1!$A$1:$F$369,5,0)),0,VLOOKUP(A489,[3]Hoja1!$A$1:$F$369,5,0))</f>
        <v>0</v>
      </c>
      <c r="G489" s="102">
        <f>IF(ISERROR(VLOOKUP(A489,'CGN-2015-001'!A488:I5635,7,0)),0,VLOOKUP(A489,'CGN-2015-001'!A488:I5635,7,0))</f>
        <v>0</v>
      </c>
      <c r="H489" s="44"/>
      <c r="I489" s="46"/>
      <c r="J489" s="113">
        <f t="shared" si="35"/>
        <v>0</v>
      </c>
      <c r="K489" s="114">
        <f t="shared" si="36"/>
        <v>0</v>
      </c>
      <c r="L489" s="31">
        <f t="shared" si="37"/>
        <v>0</v>
      </c>
      <c r="M489" s="1">
        <f t="shared" si="38"/>
        <v>0</v>
      </c>
      <c r="N489" s="1">
        <f t="shared" si="39"/>
        <v>6</v>
      </c>
    </row>
    <row r="490" spans="1:14" ht="16.5" hidden="1" thickBot="1" x14ac:dyDescent="0.3">
      <c r="A490" s="26">
        <v>138420</v>
      </c>
      <c r="B490" s="42">
        <v>138420</v>
      </c>
      <c r="C490" s="43" t="s">
        <v>407</v>
      </c>
      <c r="D490" s="99">
        <f>IF(ISERROR(VLOOKUP(A490,'CGN-2015-001'!A489:I5636,4,0)),0,VLOOKUP(A490,'CGN-2015-001'!A489:I5636,4,0))</f>
        <v>0</v>
      </c>
      <c r="E490" s="45">
        <f>IF(ISERROR(VLOOKUP(A490,[3]Hoja1!$A$1:$F$369,4,0)),0,VLOOKUP(A490,[3]Hoja1!$A$1:$F$369,4,0))</f>
        <v>0</v>
      </c>
      <c r="F490" s="45">
        <f>IF(ISERROR(VLOOKUP(A490,[3]Hoja1!$A$1:$F$369,5,0)),0,VLOOKUP(A490,[3]Hoja1!$A$1:$F$369,5,0))</f>
        <v>0</v>
      </c>
      <c r="G490" s="102">
        <f>IF(ISERROR(VLOOKUP(A490,'CGN-2015-001'!A489:I5636,7,0)),0,VLOOKUP(A490,'CGN-2015-001'!A489:I5636,7,0))</f>
        <v>0</v>
      </c>
      <c r="H490" s="44"/>
      <c r="I490" s="46"/>
      <c r="J490" s="113">
        <f t="shared" si="35"/>
        <v>0</v>
      </c>
      <c r="K490" s="114">
        <f t="shared" si="36"/>
        <v>0</v>
      </c>
      <c r="L490" s="31">
        <f t="shared" si="37"/>
        <v>0</v>
      </c>
      <c r="M490" s="1">
        <f t="shared" si="38"/>
        <v>0</v>
      </c>
      <c r="N490" s="1">
        <f t="shared" si="39"/>
        <v>6</v>
      </c>
    </row>
    <row r="491" spans="1:14" ht="16.5" hidden="1" thickBot="1" x14ac:dyDescent="0.3">
      <c r="A491" s="26">
        <v>138421</v>
      </c>
      <c r="B491" s="42">
        <v>138421</v>
      </c>
      <c r="C491" s="43" t="s">
        <v>408</v>
      </c>
      <c r="D491" s="99">
        <f>IF(ISERROR(VLOOKUP(A491,'CGN-2015-001'!A490:I5637,4,0)),0,VLOOKUP(A491,'CGN-2015-001'!A490:I5637,4,0))</f>
        <v>0</v>
      </c>
      <c r="E491" s="45">
        <f>IF(ISERROR(VLOOKUP(A491,[3]Hoja1!$A$1:$F$369,4,0)),0,VLOOKUP(A491,[3]Hoja1!$A$1:$F$369,4,0))</f>
        <v>0</v>
      </c>
      <c r="F491" s="45">
        <f>IF(ISERROR(VLOOKUP(A491,[3]Hoja1!$A$1:$F$369,5,0)),0,VLOOKUP(A491,[3]Hoja1!$A$1:$F$369,5,0))</f>
        <v>0</v>
      </c>
      <c r="G491" s="102">
        <f>IF(ISERROR(VLOOKUP(A491,'CGN-2015-001'!A490:I5637,7,0)),0,VLOOKUP(A491,'CGN-2015-001'!A490:I5637,7,0))</f>
        <v>0</v>
      </c>
      <c r="H491" s="44"/>
      <c r="I491" s="46"/>
      <c r="J491" s="113">
        <f t="shared" si="35"/>
        <v>0</v>
      </c>
      <c r="K491" s="114">
        <f t="shared" si="36"/>
        <v>0</v>
      </c>
      <c r="L491" s="31">
        <f t="shared" si="37"/>
        <v>0</v>
      </c>
      <c r="M491" s="1">
        <f t="shared" si="38"/>
        <v>0</v>
      </c>
      <c r="N491" s="1">
        <f t="shared" si="39"/>
        <v>6</v>
      </c>
    </row>
    <row r="492" spans="1:14" ht="16.5" hidden="1" thickBot="1" x14ac:dyDescent="0.3">
      <c r="A492" s="26">
        <v>138422</v>
      </c>
      <c r="B492" s="42">
        <v>138422</v>
      </c>
      <c r="C492" s="43" t="s">
        <v>409</v>
      </c>
      <c r="D492" s="99">
        <f>IF(ISERROR(VLOOKUP(A492,'CGN-2015-001'!A491:I5638,4,0)),0,VLOOKUP(A492,'CGN-2015-001'!A491:I5638,4,0))</f>
        <v>0</v>
      </c>
      <c r="E492" s="45">
        <f>IF(ISERROR(VLOOKUP(A492,[3]Hoja1!$A$1:$F$369,4,0)),0,VLOOKUP(A492,[3]Hoja1!$A$1:$F$369,4,0))</f>
        <v>0</v>
      </c>
      <c r="F492" s="45">
        <f>IF(ISERROR(VLOOKUP(A492,[3]Hoja1!$A$1:$F$369,5,0)),0,VLOOKUP(A492,[3]Hoja1!$A$1:$F$369,5,0))</f>
        <v>0</v>
      </c>
      <c r="G492" s="102">
        <f>IF(ISERROR(VLOOKUP(A492,'CGN-2015-001'!A491:I5638,7,0)),0,VLOOKUP(A492,'CGN-2015-001'!A491:I5638,7,0))</f>
        <v>0</v>
      </c>
      <c r="H492" s="44"/>
      <c r="I492" s="46"/>
      <c r="J492" s="113">
        <f t="shared" si="35"/>
        <v>0</v>
      </c>
      <c r="K492" s="114">
        <f t="shared" si="36"/>
        <v>0</v>
      </c>
      <c r="L492" s="31">
        <f t="shared" si="37"/>
        <v>0</v>
      </c>
      <c r="M492" s="1">
        <f t="shared" si="38"/>
        <v>0</v>
      </c>
      <c r="N492" s="1">
        <f t="shared" si="39"/>
        <v>6</v>
      </c>
    </row>
    <row r="493" spans="1:14" ht="16.5" hidden="1" thickBot="1" x14ac:dyDescent="0.3">
      <c r="A493" s="26">
        <v>138423</v>
      </c>
      <c r="B493" s="42">
        <v>138423</v>
      </c>
      <c r="C493" s="43" t="s">
        <v>410</v>
      </c>
      <c r="D493" s="99">
        <f>IF(ISERROR(VLOOKUP(A493,'CGN-2015-001'!A492:I5639,4,0)),0,VLOOKUP(A493,'CGN-2015-001'!A492:I5639,4,0))</f>
        <v>0</v>
      </c>
      <c r="E493" s="45">
        <f>IF(ISERROR(VLOOKUP(A493,[3]Hoja1!$A$1:$F$369,4,0)),0,VLOOKUP(A493,[3]Hoja1!$A$1:$F$369,4,0))</f>
        <v>0</v>
      </c>
      <c r="F493" s="45">
        <f>IF(ISERROR(VLOOKUP(A493,[3]Hoja1!$A$1:$F$369,5,0)),0,VLOOKUP(A493,[3]Hoja1!$A$1:$F$369,5,0))</f>
        <v>0</v>
      </c>
      <c r="G493" s="102">
        <f>IF(ISERROR(VLOOKUP(A493,'CGN-2015-001'!A492:I5639,7,0)),0,VLOOKUP(A493,'CGN-2015-001'!A492:I5639,7,0))</f>
        <v>0</v>
      </c>
      <c r="H493" s="44"/>
      <c r="I493" s="46"/>
      <c r="J493" s="113">
        <f t="shared" si="35"/>
        <v>0</v>
      </c>
      <c r="K493" s="114">
        <f t="shared" si="36"/>
        <v>0</v>
      </c>
      <c r="L493" s="31">
        <f t="shared" si="37"/>
        <v>0</v>
      </c>
      <c r="M493" s="1">
        <f t="shared" si="38"/>
        <v>0</v>
      </c>
      <c r="N493" s="1">
        <f t="shared" si="39"/>
        <v>6</v>
      </c>
    </row>
    <row r="494" spans="1:14" ht="16.5" hidden="1" thickBot="1" x14ac:dyDescent="0.3">
      <c r="A494" s="26">
        <v>138424</v>
      </c>
      <c r="B494" s="42">
        <v>138424</v>
      </c>
      <c r="C494" s="43" t="s">
        <v>411</v>
      </c>
      <c r="D494" s="99">
        <f>IF(ISERROR(VLOOKUP(A494,'CGN-2015-001'!A493:I5640,4,0)),0,VLOOKUP(A494,'CGN-2015-001'!A493:I5640,4,0))</f>
        <v>0</v>
      </c>
      <c r="E494" s="45">
        <f>IF(ISERROR(VLOOKUP(A494,[3]Hoja1!$A$1:$F$369,4,0)),0,VLOOKUP(A494,[3]Hoja1!$A$1:$F$369,4,0))</f>
        <v>0</v>
      </c>
      <c r="F494" s="45">
        <f>IF(ISERROR(VLOOKUP(A494,[3]Hoja1!$A$1:$F$369,5,0)),0,VLOOKUP(A494,[3]Hoja1!$A$1:$F$369,5,0))</f>
        <v>0</v>
      </c>
      <c r="G494" s="102">
        <f>IF(ISERROR(VLOOKUP(A494,'CGN-2015-001'!A493:I5640,7,0)),0,VLOOKUP(A494,'CGN-2015-001'!A493:I5640,7,0))</f>
        <v>0</v>
      </c>
      <c r="H494" s="44"/>
      <c r="I494" s="46"/>
      <c r="J494" s="113">
        <f t="shared" si="35"/>
        <v>0</v>
      </c>
      <c r="K494" s="114">
        <f t="shared" si="36"/>
        <v>0</v>
      </c>
      <c r="L494" s="31">
        <f t="shared" si="37"/>
        <v>0</v>
      </c>
      <c r="M494" s="1">
        <f t="shared" si="38"/>
        <v>0</v>
      </c>
      <c r="N494" s="1">
        <f t="shared" si="39"/>
        <v>6</v>
      </c>
    </row>
    <row r="495" spans="1:14" ht="16.5" hidden="1" thickBot="1" x14ac:dyDescent="0.3">
      <c r="A495" s="26">
        <v>138425</v>
      </c>
      <c r="B495" s="120">
        <v>138425</v>
      </c>
      <c r="C495" s="121" t="s">
        <v>412</v>
      </c>
      <c r="D495" s="99">
        <f>IF(ISERROR(VLOOKUP(A495,'CGN-2015-001'!A494:I5641,4,0)),0,VLOOKUP(A495,'CGN-2015-001'!A494:I5641,4,0))</f>
        <v>0</v>
      </c>
      <c r="E495" s="45">
        <f>IF(ISERROR(VLOOKUP(A495,[3]Hoja1!$A$1:$F$369,4,0)),0,VLOOKUP(A495,[3]Hoja1!$A$1:$F$369,4,0))</f>
        <v>0</v>
      </c>
      <c r="F495" s="45">
        <f>IF(ISERROR(VLOOKUP(A495,[3]Hoja1!$A$1:$F$369,5,0)),0,VLOOKUP(A495,[3]Hoja1!$A$1:$F$369,5,0))</f>
        <v>0</v>
      </c>
      <c r="G495" s="102">
        <f>IF(ISERROR(VLOOKUP(A495,'CGN-2015-001'!A494:I5641,7,0)),0,VLOOKUP(A495,'CGN-2015-001'!A494:I5641,7,0))</f>
        <v>0</v>
      </c>
      <c r="H495" s="44"/>
      <c r="I495" s="46"/>
      <c r="J495" s="113">
        <f t="shared" si="35"/>
        <v>0</v>
      </c>
      <c r="K495" s="114">
        <f t="shared" si="36"/>
        <v>0</v>
      </c>
      <c r="L495" s="31">
        <f t="shared" si="37"/>
        <v>0</v>
      </c>
      <c r="M495" s="1">
        <f t="shared" si="38"/>
        <v>0</v>
      </c>
      <c r="N495" s="1">
        <f t="shared" si="39"/>
        <v>6</v>
      </c>
    </row>
    <row r="496" spans="1:14" ht="15.75" customHeight="1" thickBot="1" x14ac:dyDescent="0.25">
      <c r="A496" s="26">
        <v>138426</v>
      </c>
      <c r="B496" s="558">
        <v>138426</v>
      </c>
      <c r="C496" s="559" t="s">
        <v>413</v>
      </c>
      <c r="D496" s="560">
        <f>IF(ISERROR(VLOOKUP(A496,'CGN-2015-001'!A495:I5642,4,0)),0,VLOOKUP(A496,'CGN-2015-001'!A495:I5642,4,0))</f>
        <v>77601010</v>
      </c>
      <c r="E496" s="561">
        <f>IF(ISERROR(VLOOKUP(A496,[3]Hoja1!$A$1:$F$369,4,0)),0,VLOOKUP(A496,[3]Hoja1!$A$1:$F$369,4,0))</f>
        <v>12356116</v>
      </c>
      <c r="F496" s="562">
        <f>IF(ISERROR(VLOOKUP(A496,[3]Hoja1!$A$1:$F$369,5,0)),0,VLOOKUP(A496,[3]Hoja1!$A$1:$F$369,5,0))</f>
        <v>12832569</v>
      </c>
      <c r="G496" s="563">
        <f>IF(ISERROR(VLOOKUP(A496,'CGN-2015-001'!A495:I5642,7,0)),0,VLOOKUP(A496,'CGN-2015-001'!A495:I5642,7,0))</f>
        <v>98210395</v>
      </c>
      <c r="H496" s="115">
        <v>0</v>
      </c>
      <c r="I496" s="562">
        <f>+G496</f>
        <v>98210395</v>
      </c>
      <c r="J496" s="564">
        <f t="shared" si="35"/>
        <v>-20609385</v>
      </c>
      <c r="K496" s="565">
        <f t="shared" si="36"/>
        <v>-0.20984932399467493</v>
      </c>
      <c r="L496" s="31">
        <f t="shared" si="37"/>
        <v>0</v>
      </c>
      <c r="M496" s="1">
        <f t="shared" si="38"/>
        <v>1</v>
      </c>
      <c r="N496" s="1">
        <f t="shared" si="39"/>
        <v>6</v>
      </c>
    </row>
    <row r="497" spans="1:14" ht="16.5" hidden="1" thickBot="1" x14ac:dyDescent="0.3">
      <c r="A497" s="26">
        <v>138427</v>
      </c>
      <c r="B497" s="126">
        <v>138427</v>
      </c>
      <c r="C497" s="127" t="s">
        <v>414</v>
      </c>
      <c r="D497" s="99">
        <f>IF(ISERROR(VLOOKUP(A497,'CGN-2015-001'!A496:I5643,4,0)),0,VLOOKUP(A497,'CGN-2015-001'!A496:I5643,4,0))</f>
        <v>0</v>
      </c>
      <c r="E497" s="45">
        <f>IF(ISERROR(VLOOKUP(A497,[3]Hoja1!$A$1:$F$369,4,0)),0,VLOOKUP(A497,[3]Hoja1!$A$1:$F$369,4,0))</f>
        <v>0</v>
      </c>
      <c r="F497" s="45">
        <f>IF(ISERROR(VLOOKUP(A497,[3]Hoja1!$A$1:$F$369,5,0)),0,VLOOKUP(A497,[3]Hoja1!$A$1:$F$369,5,0))</f>
        <v>0</v>
      </c>
      <c r="G497" s="102">
        <f>IF(ISERROR(VLOOKUP(A497,'CGN-2015-001'!A496:I5643,7,0)),0,VLOOKUP(A497,'CGN-2015-001'!A496:I5643,7,0))</f>
        <v>0</v>
      </c>
      <c r="H497" s="44"/>
      <c r="I497" s="46"/>
      <c r="J497" s="113">
        <f t="shared" si="35"/>
        <v>0</v>
      </c>
      <c r="K497" s="114">
        <f t="shared" si="36"/>
        <v>0</v>
      </c>
      <c r="L497" s="31">
        <f t="shared" si="37"/>
        <v>0</v>
      </c>
      <c r="M497" s="1">
        <f t="shared" si="38"/>
        <v>0</v>
      </c>
      <c r="N497" s="1">
        <f t="shared" si="39"/>
        <v>6</v>
      </c>
    </row>
    <row r="498" spans="1:14" ht="16.5" hidden="1" thickBot="1" x14ac:dyDescent="0.3">
      <c r="A498" s="26">
        <v>138428</v>
      </c>
      <c r="B498" s="42">
        <v>138428</v>
      </c>
      <c r="C498" s="43" t="s">
        <v>415</v>
      </c>
      <c r="D498" s="99">
        <f>IF(ISERROR(VLOOKUP(A498,'CGN-2015-001'!A497:I5644,4,0)),0,VLOOKUP(A498,'CGN-2015-001'!A497:I5644,4,0))</f>
        <v>0</v>
      </c>
      <c r="E498" s="45">
        <f>IF(ISERROR(VLOOKUP(A498,[3]Hoja1!$A$1:$F$369,4,0)),0,VLOOKUP(A498,[3]Hoja1!$A$1:$F$369,4,0))</f>
        <v>0</v>
      </c>
      <c r="F498" s="45">
        <f>IF(ISERROR(VLOOKUP(A498,[3]Hoja1!$A$1:$F$369,5,0)),0,VLOOKUP(A498,[3]Hoja1!$A$1:$F$369,5,0))</f>
        <v>0</v>
      </c>
      <c r="G498" s="102">
        <f>IF(ISERROR(VLOOKUP(A498,'CGN-2015-001'!A497:I5644,7,0)),0,VLOOKUP(A498,'CGN-2015-001'!A497:I5644,7,0))</f>
        <v>0</v>
      </c>
      <c r="H498" s="44"/>
      <c r="I498" s="46"/>
      <c r="J498" s="113">
        <f t="shared" si="35"/>
        <v>0</v>
      </c>
      <c r="K498" s="114">
        <f t="shared" si="36"/>
        <v>0</v>
      </c>
      <c r="L498" s="31">
        <f t="shared" si="37"/>
        <v>0</v>
      </c>
      <c r="M498" s="1">
        <f t="shared" si="38"/>
        <v>0</v>
      </c>
      <c r="N498" s="1">
        <f t="shared" si="39"/>
        <v>6</v>
      </c>
    </row>
    <row r="499" spans="1:14" ht="16.5" hidden="1" thickBot="1" x14ac:dyDescent="0.3">
      <c r="A499" s="26">
        <v>138429</v>
      </c>
      <c r="B499" s="42">
        <v>138429</v>
      </c>
      <c r="C499" s="43" t="s">
        <v>416</v>
      </c>
      <c r="D499" s="99">
        <f>IF(ISERROR(VLOOKUP(A499,'CGN-2015-001'!A498:I5645,4,0)),0,VLOOKUP(A499,'CGN-2015-001'!A498:I5645,4,0))</f>
        <v>0</v>
      </c>
      <c r="E499" s="45">
        <f>IF(ISERROR(VLOOKUP(A499,[3]Hoja1!$A$1:$F$369,4,0)),0,VLOOKUP(A499,[3]Hoja1!$A$1:$F$369,4,0))</f>
        <v>0</v>
      </c>
      <c r="F499" s="45">
        <f>IF(ISERROR(VLOOKUP(A499,[3]Hoja1!$A$1:$F$369,5,0)),0,VLOOKUP(A499,[3]Hoja1!$A$1:$F$369,5,0))</f>
        <v>0</v>
      </c>
      <c r="G499" s="102">
        <f>IF(ISERROR(VLOOKUP(A499,'CGN-2015-001'!A498:I5645,7,0)),0,VLOOKUP(A499,'CGN-2015-001'!A498:I5645,7,0))</f>
        <v>0</v>
      </c>
      <c r="H499" s="44"/>
      <c r="I499" s="46"/>
      <c r="J499" s="113">
        <f t="shared" si="35"/>
        <v>0</v>
      </c>
      <c r="K499" s="114">
        <f t="shared" si="36"/>
        <v>0</v>
      </c>
      <c r="L499" s="31">
        <f t="shared" si="37"/>
        <v>0</v>
      </c>
      <c r="M499" s="1">
        <f t="shared" si="38"/>
        <v>0</v>
      </c>
      <c r="N499" s="1">
        <f t="shared" si="39"/>
        <v>6</v>
      </c>
    </row>
    <row r="500" spans="1:14" ht="16.5" hidden="1" thickBot="1" x14ac:dyDescent="0.3">
      <c r="A500" s="26">
        <v>138430</v>
      </c>
      <c r="B500" s="42">
        <v>138430</v>
      </c>
      <c r="C500" s="43" t="s">
        <v>417</v>
      </c>
      <c r="D500" s="99">
        <f>IF(ISERROR(VLOOKUP(A500,'CGN-2015-001'!A499:I5646,4,0)),0,VLOOKUP(A500,'CGN-2015-001'!A499:I5646,4,0))</f>
        <v>0</v>
      </c>
      <c r="E500" s="45">
        <f>IF(ISERROR(VLOOKUP(A500,[3]Hoja1!$A$1:$F$369,4,0)),0,VLOOKUP(A500,[3]Hoja1!$A$1:$F$369,4,0))</f>
        <v>0</v>
      </c>
      <c r="F500" s="45">
        <f>IF(ISERROR(VLOOKUP(A500,[3]Hoja1!$A$1:$F$369,5,0)),0,VLOOKUP(A500,[3]Hoja1!$A$1:$F$369,5,0))</f>
        <v>0</v>
      </c>
      <c r="G500" s="102">
        <f>IF(ISERROR(VLOOKUP(A500,'CGN-2015-001'!A499:I5646,7,0)),0,VLOOKUP(A500,'CGN-2015-001'!A499:I5646,7,0))</f>
        <v>0</v>
      </c>
      <c r="H500" s="44"/>
      <c r="I500" s="46"/>
      <c r="J500" s="113">
        <f t="shared" si="35"/>
        <v>0</v>
      </c>
      <c r="K500" s="114">
        <f t="shared" si="36"/>
        <v>0</v>
      </c>
      <c r="L500" s="31">
        <f t="shared" si="37"/>
        <v>0</v>
      </c>
      <c r="M500" s="1">
        <f t="shared" si="38"/>
        <v>0</v>
      </c>
      <c r="N500" s="1">
        <f t="shared" si="39"/>
        <v>6</v>
      </c>
    </row>
    <row r="501" spans="1:14" ht="16.5" hidden="1" thickBot="1" x14ac:dyDescent="0.3">
      <c r="A501" s="26">
        <v>138431</v>
      </c>
      <c r="B501" s="42">
        <v>138431</v>
      </c>
      <c r="C501" s="43" t="s">
        <v>418</v>
      </c>
      <c r="D501" s="99">
        <f>IF(ISERROR(VLOOKUP(A501,'CGN-2015-001'!A500:I5647,4,0)),0,VLOOKUP(A501,'CGN-2015-001'!A500:I5647,4,0))</f>
        <v>0</v>
      </c>
      <c r="E501" s="45">
        <f>IF(ISERROR(VLOOKUP(A501,[3]Hoja1!$A$1:$F$369,4,0)),0,VLOOKUP(A501,[3]Hoja1!$A$1:$F$369,4,0))</f>
        <v>0</v>
      </c>
      <c r="F501" s="45">
        <f>IF(ISERROR(VLOOKUP(A501,[3]Hoja1!$A$1:$F$369,5,0)),0,VLOOKUP(A501,[3]Hoja1!$A$1:$F$369,5,0))</f>
        <v>0</v>
      </c>
      <c r="G501" s="102">
        <f>IF(ISERROR(VLOOKUP(A501,'CGN-2015-001'!A500:I5647,7,0)),0,VLOOKUP(A501,'CGN-2015-001'!A500:I5647,7,0))</f>
        <v>0</v>
      </c>
      <c r="H501" s="44"/>
      <c r="I501" s="46"/>
      <c r="J501" s="113">
        <f t="shared" si="35"/>
        <v>0</v>
      </c>
      <c r="K501" s="114">
        <f t="shared" si="36"/>
        <v>0</v>
      </c>
      <c r="L501" s="31">
        <f t="shared" si="37"/>
        <v>0</v>
      </c>
      <c r="M501" s="1">
        <f t="shared" si="38"/>
        <v>0</v>
      </c>
      <c r="N501" s="1">
        <f t="shared" si="39"/>
        <v>6</v>
      </c>
    </row>
    <row r="502" spans="1:14" ht="16.5" hidden="1" thickBot="1" x14ac:dyDescent="0.3">
      <c r="A502" s="26">
        <v>138432</v>
      </c>
      <c r="B502" s="42">
        <v>138432</v>
      </c>
      <c r="C502" s="43" t="s">
        <v>419</v>
      </c>
      <c r="D502" s="99">
        <f>IF(ISERROR(VLOOKUP(A502,'CGN-2015-001'!A501:I5648,4,0)),0,VLOOKUP(A502,'CGN-2015-001'!A501:I5648,4,0))</f>
        <v>0</v>
      </c>
      <c r="E502" s="45">
        <f>IF(ISERROR(VLOOKUP(A502,[3]Hoja1!$A$1:$F$369,4,0)),0,VLOOKUP(A502,[3]Hoja1!$A$1:$F$369,4,0))</f>
        <v>0</v>
      </c>
      <c r="F502" s="45">
        <f>IF(ISERROR(VLOOKUP(A502,[3]Hoja1!$A$1:$F$369,5,0)),0,VLOOKUP(A502,[3]Hoja1!$A$1:$F$369,5,0))</f>
        <v>0</v>
      </c>
      <c r="G502" s="102">
        <f>IF(ISERROR(VLOOKUP(A502,'CGN-2015-001'!A501:I5648,7,0)),0,VLOOKUP(A502,'CGN-2015-001'!A501:I5648,7,0))</f>
        <v>0</v>
      </c>
      <c r="H502" s="44"/>
      <c r="I502" s="46"/>
      <c r="J502" s="113">
        <f t="shared" si="35"/>
        <v>0</v>
      </c>
      <c r="K502" s="114">
        <f t="shared" si="36"/>
        <v>0</v>
      </c>
      <c r="L502" s="31">
        <f t="shared" si="37"/>
        <v>0</v>
      </c>
      <c r="M502" s="1">
        <f t="shared" si="38"/>
        <v>0</v>
      </c>
      <c r="N502" s="1">
        <f t="shared" si="39"/>
        <v>6</v>
      </c>
    </row>
    <row r="503" spans="1:14" ht="16.5" hidden="1" thickBot="1" x14ac:dyDescent="0.3">
      <c r="A503" s="26">
        <v>138435</v>
      </c>
      <c r="B503" s="42">
        <v>138435</v>
      </c>
      <c r="C503" s="43" t="s">
        <v>420</v>
      </c>
      <c r="D503" s="99">
        <f>IF(ISERROR(VLOOKUP(A503,'CGN-2015-001'!A502:I5649,4,0)),0,VLOOKUP(A503,'CGN-2015-001'!A502:I5649,4,0))</f>
        <v>0</v>
      </c>
      <c r="E503" s="45">
        <f>IF(ISERROR(VLOOKUP(A503,[3]Hoja1!$A$1:$F$369,4,0)),0,VLOOKUP(A503,[3]Hoja1!$A$1:$F$369,4,0))</f>
        <v>0</v>
      </c>
      <c r="F503" s="45">
        <f>IF(ISERROR(VLOOKUP(A503,[3]Hoja1!$A$1:$F$369,5,0)),0,VLOOKUP(A503,[3]Hoja1!$A$1:$F$369,5,0))</f>
        <v>0</v>
      </c>
      <c r="G503" s="102">
        <f>IF(ISERROR(VLOOKUP(A503,'CGN-2015-001'!A502:I5649,7,0)),0,VLOOKUP(A503,'CGN-2015-001'!A502:I5649,7,0))</f>
        <v>0</v>
      </c>
      <c r="H503" s="44"/>
      <c r="I503" s="46"/>
      <c r="J503" s="113">
        <f t="shared" si="35"/>
        <v>0</v>
      </c>
      <c r="K503" s="114">
        <f t="shared" si="36"/>
        <v>0</v>
      </c>
      <c r="L503" s="31">
        <f t="shared" si="37"/>
        <v>0</v>
      </c>
      <c r="M503" s="1">
        <f t="shared" si="38"/>
        <v>0</v>
      </c>
      <c r="N503" s="1">
        <f t="shared" si="39"/>
        <v>6</v>
      </c>
    </row>
    <row r="504" spans="1:14" ht="16.5" hidden="1" thickBot="1" x14ac:dyDescent="0.3">
      <c r="A504" s="26">
        <v>138436</v>
      </c>
      <c r="B504" s="42">
        <v>138436</v>
      </c>
      <c r="C504" s="43" t="s">
        <v>421</v>
      </c>
      <c r="D504" s="99">
        <f>IF(ISERROR(VLOOKUP(A504,'CGN-2015-001'!A503:I5650,4,0)),0,VLOOKUP(A504,'CGN-2015-001'!A503:I5650,4,0))</f>
        <v>0</v>
      </c>
      <c r="E504" s="45">
        <f>IF(ISERROR(VLOOKUP(A504,[3]Hoja1!$A$1:$F$369,4,0)),0,VLOOKUP(A504,[3]Hoja1!$A$1:$F$369,4,0))</f>
        <v>0</v>
      </c>
      <c r="F504" s="45">
        <f>IF(ISERROR(VLOOKUP(A504,[3]Hoja1!$A$1:$F$369,5,0)),0,VLOOKUP(A504,[3]Hoja1!$A$1:$F$369,5,0))</f>
        <v>0</v>
      </c>
      <c r="G504" s="102">
        <f>IF(ISERROR(VLOOKUP(A504,'CGN-2015-001'!A503:I5650,7,0)),0,VLOOKUP(A504,'CGN-2015-001'!A503:I5650,7,0))</f>
        <v>0</v>
      </c>
      <c r="H504" s="44"/>
      <c r="I504" s="46"/>
      <c r="J504" s="113">
        <f t="shared" si="35"/>
        <v>0</v>
      </c>
      <c r="K504" s="114">
        <f t="shared" si="36"/>
        <v>0</v>
      </c>
      <c r="L504" s="31">
        <f t="shared" si="37"/>
        <v>0</v>
      </c>
      <c r="M504" s="1">
        <f t="shared" si="38"/>
        <v>0</v>
      </c>
      <c r="N504" s="1">
        <f t="shared" si="39"/>
        <v>6</v>
      </c>
    </row>
    <row r="505" spans="1:14" ht="16.5" hidden="1" thickBot="1" x14ac:dyDescent="0.3">
      <c r="A505" s="26">
        <v>138437</v>
      </c>
      <c r="B505" s="42">
        <v>138437</v>
      </c>
      <c r="C505" s="43" t="s">
        <v>422</v>
      </c>
      <c r="D505" s="99">
        <f>IF(ISERROR(VLOOKUP(A505,'CGN-2015-001'!A504:I5651,4,0)),0,VLOOKUP(A505,'CGN-2015-001'!A504:I5651,4,0))</f>
        <v>0</v>
      </c>
      <c r="E505" s="45">
        <f>IF(ISERROR(VLOOKUP(A505,[3]Hoja1!$A$1:$F$369,4,0)),0,VLOOKUP(A505,[3]Hoja1!$A$1:$F$369,4,0))</f>
        <v>0</v>
      </c>
      <c r="F505" s="45">
        <f>IF(ISERROR(VLOOKUP(A505,[3]Hoja1!$A$1:$F$369,5,0)),0,VLOOKUP(A505,[3]Hoja1!$A$1:$F$369,5,0))</f>
        <v>0</v>
      </c>
      <c r="G505" s="102">
        <f>IF(ISERROR(VLOOKUP(A505,'CGN-2015-001'!A504:I5651,7,0)),0,VLOOKUP(A505,'CGN-2015-001'!A504:I5651,7,0))</f>
        <v>0</v>
      </c>
      <c r="H505" s="44"/>
      <c r="I505" s="46"/>
      <c r="J505" s="113">
        <f t="shared" si="35"/>
        <v>0</v>
      </c>
      <c r="K505" s="114">
        <f t="shared" si="36"/>
        <v>0</v>
      </c>
      <c r="L505" s="31">
        <f t="shared" si="37"/>
        <v>0</v>
      </c>
      <c r="M505" s="1">
        <f t="shared" si="38"/>
        <v>0</v>
      </c>
      <c r="N505" s="1">
        <f t="shared" si="39"/>
        <v>6</v>
      </c>
    </row>
    <row r="506" spans="1:14" ht="16.5" hidden="1" thickBot="1" x14ac:dyDescent="0.3">
      <c r="A506" s="26">
        <v>138438</v>
      </c>
      <c r="B506" s="42">
        <v>138438</v>
      </c>
      <c r="C506" s="43" t="s">
        <v>423</v>
      </c>
      <c r="D506" s="99">
        <f>IF(ISERROR(VLOOKUP(A506,'CGN-2015-001'!A505:I5652,4,0)),0,VLOOKUP(A506,'CGN-2015-001'!A505:I5652,4,0))</f>
        <v>0</v>
      </c>
      <c r="E506" s="45">
        <f>IF(ISERROR(VLOOKUP(A506,[3]Hoja1!$A$1:$F$369,4,0)),0,VLOOKUP(A506,[3]Hoja1!$A$1:$F$369,4,0))</f>
        <v>0</v>
      </c>
      <c r="F506" s="45">
        <f>IF(ISERROR(VLOOKUP(A506,[3]Hoja1!$A$1:$F$369,5,0)),0,VLOOKUP(A506,[3]Hoja1!$A$1:$F$369,5,0))</f>
        <v>0</v>
      </c>
      <c r="G506" s="102">
        <f>IF(ISERROR(VLOOKUP(A506,'CGN-2015-001'!A505:I5652,7,0)),0,VLOOKUP(A506,'CGN-2015-001'!A505:I5652,7,0))</f>
        <v>0</v>
      </c>
      <c r="H506" s="44"/>
      <c r="I506" s="46"/>
      <c r="J506" s="113">
        <f t="shared" si="35"/>
        <v>0</v>
      </c>
      <c r="K506" s="114">
        <f t="shared" si="36"/>
        <v>0</v>
      </c>
      <c r="L506" s="31">
        <f t="shared" si="37"/>
        <v>0</v>
      </c>
      <c r="M506" s="1">
        <f t="shared" si="38"/>
        <v>0</v>
      </c>
      <c r="N506" s="1">
        <f t="shared" si="39"/>
        <v>6</v>
      </c>
    </row>
    <row r="507" spans="1:14" ht="16.5" hidden="1" thickBot="1" x14ac:dyDescent="0.3">
      <c r="A507" s="26">
        <v>138439</v>
      </c>
      <c r="B507" s="42">
        <v>138439</v>
      </c>
      <c r="C507" s="43" t="s">
        <v>424</v>
      </c>
      <c r="D507" s="99">
        <f>IF(ISERROR(VLOOKUP(A507,'CGN-2015-001'!A506:I5653,4,0)),0,VLOOKUP(A507,'CGN-2015-001'!A506:I5653,4,0))</f>
        <v>0</v>
      </c>
      <c r="E507" s="45">
        <f>IF(ISERROR(VLOOKUP(A507,[3]Hoja1!$A$1:$F$369,4,0)),0,VLOOKUP(A507,[3]Hoja1!$A$1:$F$369,4,0))</f>
        <v>0</v>
      </c>
      <c r="F507" s="45">
        <f>IF(ISERROR(VLOOKUP(A507,[3]Hoja1!$A$1:$F$369,5,0)),0,VLOOKUP(A507,[3]Hoja1!$A$1:$F$369,5,0))</f>
        <v>0</v>
      </c>
      <c r="G507" s="102">
        <f>IF(ISERROR(VLOOKUP(A507,'CGN-2015-001'!A506:I5653,7,0)),0,VLOOKUP(A507,'CGN-2015-001'!A506:I5653,7,0))</f>
        <v>0</v>
      </c>
      <c r="H507" s="44"/>
      <c r="I507" s="46"/>
      <c r="J507" s="113">
        <f t="shared" si="35"/>
        <v>0</v>
      </c>
      <c r="K507" s="114">
        <f t="shared" si="36"/>
        <v>0</v>
      </c>
      <c r="L507" s="31">
        <f t="shared" si="37"/>
        <v>0</v>
      </c>
      <c r="M507" s="1">
        <f t="shared" si="38"/>
        <v>0</v>
      </c>
      <c r="N507" s="1">
        <f t="shared" si="39"/>
        <v>6</v>
      </c>
    </row>
    <row r="508" spans="1:14" ht="16.5" hidden="1" thickBot="1" x14ac:dyDescent="0.3">
      <c r="A508" s="26">
        <v>138440</v>
      </c>
      <c r="B508" s="42">
        <v>138440</v>
      </c>
      <c r="C508" s="43" t="s">
        <v>425</v>
      </c>
      <c r="D508" s="99">
        <f>IF(ISERROR(VLOOKUP(A508,'CGN-2015-001'!A507:I5654,4,0)),0,VLOOKUP(A508,'CGN-2015-001'!A507:I5654,4,0))</f>
        <v>0</v>
      </c>
      <c r="E508" s="45">
        <f>IF(ISERROR(VLOOKUP(A508,[3]Hoja1!$A$1:$F$369,4,0)),0,VLOOKUP(A508,[3]Hoja1!$A$1:$F$369,4,0))</f>
        <v>0</v>
      </c>
      <c r="F508" s="45">
        <f>IF(ISERROR(VLOOKUP(A508,[3]Hoja1!$A$1:$F$369,5,0)),0,VLOOKUP(A508,[3]Hoja1!$A$1:$F$369,5,0))</f>
        <v>0</v>
      </c>
      <c r="G508" s="102">
        <f>IF(ISERROR(VLOOKUP(A508,'CGN-2015-001'!A507:I5654,7,0)),0,VLOOKUP(A508,'CGN-2015-001'!A507:I5654,7,0))</f>
        <v>0</v>
      </c>
      <c r="H508" s="44"/>
      <c r="I508" s="46"/>
      <c r="J508" s="113">
        <f t="shared" si="35"/>
        <v>0</v>
      </c>
      <c r="K508" s="114">
        <f t="shared" si="36"/>
        <v>0</v>
      </c>
      <c r="L508" s="31">
        <f t="shared" si="37"/>
        <v>0</v>
      </c>
      <c r="M508" s="1">
        <f t="shared" si="38"/>
        <v>0</v>
      </c>
      <c r="N508" s="1">
        <f t="shared" si="39"/>
        <v>6</v>
      </c>
    </row>
    <row r="509" spans="1:14" ht="16.5" hidden="1" thickBot="1" x14ac:dyDescent="0.3">
      <c r="A509" s="26">
        <v>138441</v>
      </c>
      <c r="B509" s="42">
        <v>138441</v>
      </c>
      <c r="C509" s="43" t="s">
        <v>426</v>
      </c>
      <c r="D509" s="99">
        <f>IF(ISERROR(VLOOKUP(A509,'CGN-2015-001'!A508:I5655,4,0)),0,VLOOKUP(A509,'CGN-2015-001'!A508:I5655,4,0))</f>
        <v>0</v>
      </c>
      <c r="E509" s="45">
        <f>IF(ISERROR(VLOOKUP(A509,[3]Hoja1!$A$1:$F$369,4,0)),0,VLOOKUP(A509,[3]Hoja1!$A$1:$F$369,4,0))</f>
        <v>0</v>
      </c>
      <c r="F509" s="45">
        <f>IF(ISERROR(VLOOKUP(A509,[3]Hoja1!$A$1:$F$369,5,0)),0,VLOOKUP(A509,[3]Hoja1!$A$1:$F$369,5,0))</f>
        <v>0</v>
      </c>
      <c r="G509" s="102">
        <f>IF(ISERROR(VLOOKUP(A509,'CGN-2015-001'!A508:I5655,7,0)),0,VLOOKUP(A509,'CGN-2015-001'!A508:I5655,7,0))</f>
        <v>0</v>
      </c>
      <c r="H509" s="44"/>
      <c r="I509" s="46"/>
      <c r="J509" s="113">
        <f t="shared" si="35"/>
        <v>0</v>
      </c>
      <c r="K509" s="114">
        <f t="shared" si="36"/>
        <v>0</v>
      </c>
      <c r="L509" s="31">
        <f t="shared" si="37"/>
        <v>0</v>
      </c>
      <c r="M509" s="1">
        <f t="shared" si="38"/>
        <v>0</v>
      </c>
      <c r="N509" s="1">
        <f t="shared" si="39"/>
        <v>6</v>
      </c>
    </row>
    <row r="510" spans="1:14" ht="16.5" hidden="1" thickBot="1" x14ac:dyDescent="0.3">
      <c r="A510" s="26">
        <v>138442</v>
      </c>
      <c r="B510" s="42">
        <v>138442</v>
      </c>
      <c r="C510" s="43" t="s">
        <v>427</v>
      </c>
      <c r="D510" s="99">
        <f>IF(ISERROR(VLOOKUP(A510,'CGN-2015-001'!A509:I5656,4,0)),0,VLOOKUP(A510,'CGN-2015-001'!A509:I5656,4,0))</f>
        <v>0</v>
      </c>
      <c r="E510" s="45">
        <f>IF(ISERROR(VLOOKUP(A510,[3]Hoja1!$A$1:$F$369,4,0)),0,VLOOKUP(A510,[3]Hoja1!$A$1:$F$369,4,0))</f>
        <v>0</v>
      </c>
      <c r="F510" s="45">
        <f>IF(ISERROR(VLOOKUP(A510,[3]Hoja1!$A$1:$F$369,5,0)),0,VLOOKUP(A510,[3]Hoja1!$A$1:$F$369,5,0))</f>
        <v>0</v>
      </c>
      <c r="G510" s="102">
        <f>IF(ISERROR(VLOOKUP(A510,'CGN-2015-001'!A509:I5656,7,0)),0,VLOOKUP(A510,'CGN-2015-001'!A509:I5656,7,0))</f>
        <v>0</v>
      </c>
      <c r="H510" s="44"/>
      <c r="I510" s="46"/>
      <c r="J510" s="113">
        <f t="shared" si="35"/>
        <v>0</v>
      </c>
      <c r="K510" s="114">
        <f t="shared" si="36"/>
        <v>0</v>
      </c>
      <c r="L510" s="31">
        <f t="shared" si="37"/>
        <v>0</v>
      </c>
      <c r="M510" s="1">
        <f t="shared" si="38"/>
        <v>0</v>
      </c>
      <c r="N510" s="1">
        <f t="shared" si="39"/>
        <v>6</v>
      </c>
    </row>
    <row r="511" spans="1:14" ht="16.5" hidden="1" thickBot="1" x14ac:dyDescent="0.3">
      <c r="A511" s="26">
        <v>138443</v>
      </c>
      <c r="B511" s="42">
        <v>138443</v>
      </c>
      <c r="C511" s="43" t="s">
        <v>428</v>
      </c>
      <c r="D511" s="99">
        <f>IF(ISERROR(VLOOKUP(A511,'CGN-2015-001'!A510:I5657,4,0)),0,VLOOKUP(A511,'CGN-2015-001'!A510:I5657,4,0))</f>
        <v>0</v>
      </c>
      <c r="E511" s="45">
        <f>IF(ISERROR(VLOOKUP(A511,[3]Hoja1!$A$1:$F$369,4,0)),0,VLOOKUP(A511,[3]Hoja1!$A$1:$F$369,4,0))</f>
        <v>0</v>
      </c>
      <c r="F511" s="45">
        <f>IF(ISERROR(VLOOKUP(A511,[3]Hoja1!$A$1:$F$369,5,0)),0,VLOOKUP(A511,[3]Hoja1!$A$1:$F$369,5,0))</f>
        <v>0</v>
      </c>
      <c r="G511" s="102">
        <f>IF(ISERROR(VLOOKUP(A511,'CGN-2015-001'!A510:I5657,7,0)),0,VLOOKUP(A511,'CGN-2015-001'!A510:I5657,7,0))</f>
        <v>0</v>
      </c>
      <c r="H511" s="44"/>
      <c r="I511" s="46"/>
      <c r="J511" s="113">
        <f t="shared" si="35"/>
        <v>0</v>
      </c>
      <c r="K511" s="114">
        <f t="shared" si="36"/>
        <v>0</v>
      </c>
      <c r="L511" s="31">
        <f t="shared" si="37"/>
        <v>0</v>
      </c>
      <c r="M511" s="1">
        <f t="shared" si="38"/>
        <v>0</v>
      </c>
      <c r="N511" s="1">
        <f t="shared" si="39"/>
        <v>6</v>
      </c>
    </row>
    <row r="512" spans="1:14" ht="16.5" hidden="1" thickBot="1" x14ac:dyDescent="0.3">
      <c r="A512" s="26">
        <v>138444</v>
      </c>
      <c r="B512" s="42">
        <v>138444</v>
      </c>
      <c r="C512" s="43" t="s">
        <v>429</v>
      </c>
      <c r="D512" s="99">
        <f>IF(ISERROR(VLOOKUP(A512,'CGN-2015-001'!A511:I5658,4,0)),0,VLOOKUP(A512,'CGN-2015-001'!A511:I5658,4,0))</f>
        <v>0</v>
      </c>
      <c r="E512" s="45">
        <f>IF(ISERROR(VLOOKUP(A512,[3]Hoja1!$A$1:$F$369,4,0)),0,VLOOKUP(A512,[3]Hoja1!$A$1:$F$369,4,0))</f>
        <v>0</v>
      </c>
      <c r="F512" s="45">
        <f>IF(ISERROR(VLOOKUP(A512,[3]Hoja1!$A$1:$F$369,5,0)),0,VLOOKUP(A512,[3]Hoja1!$A$1:$F$369,5,0))</f>
        <v>0</v>
      </c>
      <c r="G512" s="102">
        <f>IF(ISERROR(VLOOKUP(A512,'CGN-2015-001'!A511:I5658,7,0)),0,VLOOKUP(A512,'CGN-2015-001'!A511:I5658,7,0))</f>
        <v>0</v>
      </c>
      <c r="H512" s="44"/>
      <c r="I512" s="46"/>
      <c r="J512" s="113">
        <f t="shared" si="35"/>
        <v>0</v>
      </c>
      <c r="K512" s="114">
        <f t="shared" si="36"/>
        <v>0</v>
      </c>
      <c r="L512" s="31">
        <f t="shared" si="37"/>
        <v>0</v>
      </c>
      <c r="M512" s="1">
        <f t="shared" si="38"/>
        <v>0</v>
      </c>
      <c r="N512" s="1">
        <f t="shared" si="39"/>
        <v>6</v>
      </c>
    </row>
    <row r="513" spans="1:14" ht="16.5" hidden="1" thickBot="1" x14ac:dyDescent="0.3">
      <c r="A513" s="26">
        <v>138446</v>
      </c>
      <c r="B513" s="120">
        <v>138446</v>
      </c>
      <c r="C513" s="121" t="s">
        <v>430</v>
      </c>
      <c r="D513" s="99">
        <f>IF(ISERROR(VLOOKUP(A513,'CGN-2015-001'!A512:I5659,4,0)),0,VLOOKUP(A513,'CGN-2015-001'!A512:I5659,4,0))</f>
        <v>0</v>
      </c>
      <c r="E513" s="45">
        <f>IF(ISERROR(VLOOKUP(A513,[3]Hoja1!$A$1:$F$369,4,0)),0,VLOOKUP(A513,[3]Hoja1!$A$1:$F$369,4,0))</f>
        <v>0</v>
      </c>
      <c r="F513" s="45">
        <f>IF(ISERROR(VLOOKUP(A513,[3]Hoja1!$A$1:$F$369,5,0)),0,VLOOKUP(A513,[3]Hoja1!$A$1:$F$369,5,0))</f>
        <v>0</v>
      </c>
      <c r="G513" s="102">
        <f>IF(ISERROR(VLOOKUP(A513,'CGN-2015-001'!A512:I5659,7,0)),0,VLOOKUP(A513,'CGN-2015-001'!A512:I5659,7,0))</f>
        <v>0</v>
      </c>
      <c r="H513" s="44"/>
      <c r="I513" s="46"/>
      <c r="J513" s="113">
        <f t="shared" si="35"/>
        <v>0</v>
      </c>
      <c r="K513" s="114">
        <f t="shared" si="36"/>
        <v>0</v>
      </c>
      <c r="L513" s="31">
        <f t="shared" si="37"/>
        <v>0</v>
      </c>
      <c r="M513" s="1">
        <f t="shared" si="38"/>
        <v>0</v>
      </c>
      <c r="N513" s="1">
        <f t="shared" si="39"/>
        <v>6</v>
      </c>
    </row>
    <row r="514" spans="1:14" ht="15.75" customHeight="1" thickBot="1" x14ac:dyDescent="0.25">
      <c r="A514" s="26">
        <v>138490</v>
      </c>
      <c r="B514" s="574">
        <v>138490</v>
      </c>
      <c r="C514" s="575" t="s">
        <v>431</v>
      </c>
      <c r="D514" s="560">
        <f>IF(ISERROR(VLOOKUP(A514,'CGN-2015-001'!A513:I5660,4,0)),0,VLOOKUP(A514,'CGN-2015-001'!A513:I5660,4,0))</f>
        <v>0</v>
      </c>
      <c r="E514" s="561">
        <f>IF(ISERROR(VLOOKUP(A514,[3]Hoja1!$A$1:$F$369,4,0)),0,VLOOKUP(A514,[3]Hoja1!$A$1:$F$369,4,0))</f>
        <v>14875</v>
      </c>
      <c r="F514" s="562">
        <f>IF(ISERROR(VLOOKUP(A514,[3]Hoja1!$A$1:$F$369,5,0)),0,VLOOKUP(A514,[3]Hoja1!$A$1:$F$369,5,0))</f>
        <v>19278</v>
      </c>
      <c r="G514" s="563">
        <f>IF(ISERROR(VLOOKUP(A514,'CGN-2015-001'!A513:I5660,7,0)),0,VLOOKUP(A514,'CGN-2015-001'!A513:I5660,7,0))</f>
        <v>21800</v>
      </c>
      <c r="H514" s="115">
        <v>0</v>
      </c>
      <c r="I514" s="562">
        <v>0</v>
      </c>
      <c r="J514" s="576">
        <f t="shared" si="35"/>
        <v>-21800</v>
      </c>
      <c r="K514" s="577">
        <f t="shared" si="36"/>
        <v>-1</v>
      </c>
      <c r="L514" s="31">
        <f t="shared" si="37"/>
        <v>21800</v>
      </c>
      <c r="M514" s="1">
        <f t="shared" si="38"/>
        <v>2</v>
      </c>
      <c r="N514" s="1">
        <f t="shared" si="39"/>
        <v>6</v>
      </c>
    </row>
    <row r="515" spans="1:14" ht="16.5" hidden="1" thickBot="1" x14ac:dyDescent="0.3">
      <c r="A515" s="26">
        <v>1385</v>
      </c>
      <c r="B515" s="107">
        <v>138500</v>
      </c>
      <c r="C515" s="108" t="s">
        <v>432</v>
      </c>
      <c r="D515" s="468">
        <f>IF(ISERROR(VLOOKUP(A515,'CGN-2015-001'!A514:I5661,4,0)),0,VLOOKUP(A515,'CGN-2015-001'!A514:I5661,4,0))</f>
        <v>226901078.46000001</v>
      </c>
      <c r="E515" s="109">
        <f>IF(ISERROR(VLOOKUP(A515,[3]Hoja1!$A$1:$F$369,4,0)),0,VLOOKUP(A515,[3]Hoja1!$A$1:$F$369,4,0))</f>
        <v>0</v>
      </c>
      <c r="F515" s="110">
        <f>IF(ISERROR(VLOOKUP(A515,[3]Hoja1!$A$1:$F$369,5,0)),0,VLOOKUP(A515,[3]Hoja1!$A$1:$F$369,5,0))</f>
        <v>0</v>
      </c>
      <c r="G515" s="469">
        <f>IF(ISERROR(VLOOKUP(A515,'CGN-2015-001'!A514:I5661,7,0)),0,VLOOKUP(A515,'CGN-2015-001'!A514:I5661,7,0))</f>
        <v>226901078.46000001</v>
      </c>
      <c r="H515" s="109">
        <v>0</v>
      </c>
      <c r="I515" s="110">
        <f>+I517+I532</f>
        <v>226901078.46000001</v>
      </c>
      <c r="J515" s="470">
        <f t="shared" si="35"/>
        <v>0</v>
      </c>
      <c r="K515" s="471">
        <f t="shared" si="36"/>
        <v>0</v>
      </c>
      <c r="L515" s="31">
        <f t="shared" si="37"/>
        <v>0</v>
      </c>
      <c r="M515" s="1">
        <f t="shared" si="38"/>
        <v>1</v>
      </c>
      <c r="N515" s="1">
        <f t="shared" si="39"/>
        <v>4</v>
      </c>
    </row>
    <row r="516" spans="1:14" ht="16.5" hidden="1" thickBot="1" x14ac:dyDescent="0.3">
      <c r="A516" s="26">
        <v>138501</v>
      </c>
      <c r="B516" s="111">
        <v>138501</v>
      </c>
      <c r="C516" s="112" t="s">
        <v>433</v>
      </c>
      <c r="D516" s="99">
        <f>IF(ISERROR(VLOOKUP(A516,'CGN-2015-001'!A515:I5662,4,0)),0,VLOOKUP(A516,'CGN-2015-001'!A515:I5662,4,0))</f>
        <v>0</v>
      </c>
      <c r="E516" s="45">
        <f>IF(ISERROR(VLOOKUP(A516,[3]Hoja1!$A$1:$F$369,4,0)),0,VLOOKUP(A516,[3]Hoja1!$A$1:$F$369,4,0))</f>
        <v>0</v>
      </c>
      <c r="F516" s="45">
        <f>IF(ISERROR(VLOOKUP(A516,[3]Hoja1!$A$1:$F$369,5,0)),0,VLOOKUP(A516,[3]Hoja1!$A$1:$F$369,5,0))</f>
        <v>0</v>
      </c>
      <c r="G516" s="102">
        <f>IF(ISERROR(VLOOKUP(A516,'CGN-2015-001'!A515:I5662,7,0)),0,VLOOKUP(A516,'CGN-2015-001'!A515:I5662,7,0))</f>
        <v>0</v>
      </c>
      <c r="H516" s="44"/>
      <c r="I516" s="46"/>
      <c r="J516" s="113">
        <f t="shared" si="35"/>
        <v>0</v>
      </c>
      <c r="K516" s="114">
        <f t="shared" si="36"/>
        <v>0</v>
      </c>
      <c r="L516" s="31">
        <f t="shared" si="37"/>
        <v>0</v>
      </c>
      <c r="M516" s="1">
        <f t="shared" si="38"/>
        <v>0</v>
      </c>
      <c r="N516" s="1">
        <f t="shared" si="39"/>
        <v>6</v>
      </c>
    </row>
    <row r="517" spans="1:14" ht="15.75" customHeight="1" thickBot="1" x14ac:dyDescent="0.25">
      <c r="A517" s="26">
        <v>138502</v>
      </c>
      <c r="B517" s="558">
        <v>138502</v>
      </c>
      <c r="C517" s="559" t="s">
        <v>434</v>
      </c>
      <c r="D517" s="560">
        <f>IF(ISERROR(VLOOKUP(A517,'CGN-2015-001'!A516:I5663,4,0)),0,VLOOKUP(A517,'CGN-2015-001'!A516:I5663,4,0))</f>
        <v>175079348</v>
      </c>
      <c r="E517" s="561">
        <f>IF(ISERROR(VLOOKUP(A517,[3]Hoja1!$A$1:$F$369,4,0)),0,VLOOKUP(A517,[3]Hoja1!$A$1:$F$369,4,0))</f>
        <v>0</v>
      </c>
      <c r="F517" s="562">
        <f>IF(ISERROR(VLOOKUP(A517,[3]Hoja1!$A$1:$F$369,5,0)),0,VLOOKUP(A517,[3]Hoja1!$A$1:$F$369,5,0))</f>
        <v>0</v>
      </c>
      <c r="G517" s="563">
        <f>IF(ISERROR(VLOOKUP(A517,'CGN-2015-001'!A516:I5663,7,0)),0,VLOOKUP(A517,'CGN-2015-001'!A516:I5663,7,0))</f>
        <v>175079348</v>
      </c>
      <c r="H517" s="115">
        <v>0</v>
      </c>
      <c r="I517" s="562">
        <f>+G517</f>
        <v>175079348</v>
      </c>
      <c r="J517" s="564">
        <f t="shared" si="35"/>
        <v>0</v>
      </c>
      <c r="K517" s="565">
        <f t="shared" si="36"/>
        <v>0</v>
      </c>
      <c r="L517" s="31">
        <f t="shared" si="37"/>
        <v>0</v>
      </c>
      <c r="M517" s="1">
        <f t="shared" si="38"/>
        <v>1</v>
      </c>
      <c r="N517" s="1">
        <f t="shared" si="39"/>
        <v>6</v>
      </c>
    </row>
    <row r="518" spans="1:14" ht="16.5" hidden="1" thickBot="1" x14ac:dyDescent="0.3">
      <c r="A518" s="26">
        <v>138503</v>
      </c>
      <c r="B518" s="126">
        <v>138503</v>
      </c>
      <c r="C518" s="127" t="s">
        <v>277</v>
      </c>
      <c r="D518" s="99">
        <f>IF(ISERROR(VLOOKUP(A518,'CGN-2015-001'!A517:I5664,4,0)),0,VLOOKUP(A518,'CGN-2015-001'!A517:I5664,4,0))</f>
        <v>0</v>
      </c>
      <c r="E518" s="45">
        <f>IF(ISERROR(VLOOKUP(A518,[3]Hoja1!$A$1:$F$369,4,0)),0,VLOOKUP(A518,[3]Hoja1!$A$1:$F$369,4,0))</f>
        <v>0</v>
      </c>
      <c r="F518" s="45">
        <f>IF(ISERROR(VLOOKUP(A518,[3]Hoja1!$A$1:$F$369,5,0)),0,VLOOKUP(A518,[3]Hoja1!$A$1:$F$369,5,0))</f>
        <v>0</v>
      </c>
      <c r="G518" s="102">
        <f>IF(ISERROR(VLOOKUP(A518,'CGN-2015-001'!A517:I5664,7,0)),0,VLOOKUP(A518,'CGN-2015-001'!A517:I5664,7,0))</f>
        <v>0</v>
      </c>
      <c r="H518" s="44"/>
      <c r="I518" s="46"/>
      <c r="J518" s="113">
        <f t="shared" si="35"/>
        <v>0</v>
      </c>
      <c r="K518" s="114">
        <f t="shared" si="36"/>
        <v>0</v>
      </c>
      <c r="L518" s="31">
        <f t="shared" si="37"/>
        <v>0</v>
      </c>
      <c r="M518" s="1">
        <f t="shared" si="38"/>
        <v>0</v>
      </c>
      <c r="N518" s="1">
        <f t="shared" si="39"/>
        <v>6</v>
      </c>
    </row>
    <row r="519" spans="1:14" ht="16.5" hidden="1" thickBot="1" x14ac:dyDescent="0.3">
      <c r="A519" s="26">
        <v>138504</v>
      </c>
      <c r="B519" s="42">
        <v>138504</v>
      </c>
      <c r="C519" s="43" t="s">
        <v>278</v>
      </c>
      <c r="D519" s="99">
        <f>IF(ISERROR(VLOOKUP(A519,'CGN-2015-001'!A518:I5665,4,0)),0,VLOOKUP(A519,'CGN-2015-001'!A518:I5665,4,0))</f>
        <v>0</v>
      </c>
      <c r="E519" s="45">
        <f>IF(ISERROR(VLOOKUP(A519,[3]Hoja1!$A$1:$F$369,4,0)),0,VLOOKUP(A519,[3]Hoja1!$A$1:$F$369,4,0))</f>
        <v>0</v>
      </c>
      <c r="F519" s="45">
        <f>IF(ISERROR(VLOOKUP(A519,[3]Hoja1!$A$1:$F$369,5,0)),0,VLOOKUP(A519,[3]Hoja1!$A$1:$F$369,5,0))</f>
        <v>0</v>
      </c>
      <c r="G519" s="102">
        <f>IF(ISERROR(VLOOKUP(A519,'CGN-2015-001'!A518:I5665,7,0)),0,VLOOKUP(A519,'CGN-2015-001'!A518:I5665,7,0))</f>
        <v>0</v>
      </c>
      <c r="H519" s="44"/>
      <c r="I519" s="46"/>
      <c r="J519" s="113">
        <f t="shared" si="35"/>
        <v>0</v>
      </c>
      <c r="K519" s="114">
        <f t="shared" si="36"/>
        <v>0</v>
      </c>
      <c r="L519" s="31">
        <f t="shared" si="37"/>
        <v>0</v>
      </c>
      <c r="M519" s="1">
        <f t="shared" si="38"/>
        <v>0</v>
      </c>
      <c r="N519" s="1">
        <f t="shared" si="39"/>
        <v>6</v>
      </c>
    </row>
    <row r="520" spans="1:14" ht="16.5" hidden="1" thickBot="1" x14ac:dyDescent="0.3">
      <c r="A520" s="26">
        <v>138505</v>
      </c>
      <c r="B520" s="42">
        <v>138505</v>
      </c>
      <c r="C520" s="43" t="s">
        <v>279</v>
      </c>
      <c r="D520" s="99">
        <f>IF(ISERROR(VLOOKUP(A520,'CGN-2015-001'!A519:I5666,4,0)),0,VLOOKUP(A520,'CGN-2015-001'!A519:I5666,4,0))</f>
        <v>0</v>
      </c>
      <c r="E520" s="45">
        <f>IF(ISERROR(VLOOKUP(A520,[3]Hoja1!$A$1:$F$369,4,0)),0,VLOOKUP(A520,[3]Hoja1!$A$1:$F$369,4,0))</f>
        <v>0</v>
      </c>
      <c r="F520" s="45">
        <f>IF(ISERROR(VLOOKUP(A520,[3]Hoja1!$A$1:$F$369,5,0)),0,VLOOKUP(A520,[3]Hoja1!$A$1:$F$369,5,0))</f>
        <v>0</v>
      </c>
      <c r="G520" s="102">
        <f>IF(ISERROR(VLOOKUP(A520,'CGN-2015-001'!A519:I5666,7,0)),0,VLOOKUP(A520,'CGN-2015-001'!A519:I5666,7,0))</f>
        <v>0</v>
      </c>
      <c r="H520" s="44"/>
      <c r="I520" s="46"/>
      <c r="J520" s="113">
        <f t="shared" si="35"/>
        <v>0</v>
      </c>
      <c r="K520" s="114">
        <f t="shared" si="36"/>
        <v>0</v>
      </c>
      <c r="L520" s="31">
        <f t="shared" si="37"/>
        <v>0</v>
      </c>
      <c r="M520" s="1">
        <f t="shared" si="38"/>
        <v>0</v>
      </c>
      <c r="N520" s="1">
        <f t="shared" si="39"/>
        <v>6</v>
      </c>
    </row>
    <row r="521" spans="1:14" ht="16.5" hidden="1" thickBot="1" x14ac:dyDescent="0.3">
      <c r="A521" s="26">
        <v>138506</v>
      </c>
      <c r="B521" s="42">
        <v>138506</v>
      </c>
      <c r="C521" s="43" t="s">
        <v>280</v>
      </c>
      <c r="D521" s="99">
        <f>IF(ISERROR(VLOOKUP(A521,'CGN-2015-001'!A520:I5667,4,0)),0,VLOOKUP(A521,'CGN-2015-001'!A520:I5667,4,0))</f>
        <v>0</v>
      </c>
      <c r="E521" s="45">
        <f>IF(ISERROR(VLOOKUP(A521,[3]Hoja1!$A$1:$F$369,4,0)),0,VLOOKUP(A521,[3]Hoja1!$A$1:$F$369,4,0))</f>
        <v>0</v>
      </c>
      <c r="F521" s="45">
        <f>IF(ISERROR(VLOOKUP(A521,[3]Hoja1!$A$1:$F$369,5,0)),0,VLOOKUP(A521,[3]Hoja1!$A$1:$F$369,5,0))</f>
        <v>0</v>
      </c>
      <c r="G521" s="102">
        <f>IF(ISERROR(VLOOKUP(A521,'CGN-2015-001'!A520:I5667,7,0)),0,VLOOKUP(A521,'CGN-2015-001'!A520:I5667,7,0))</f>
        <v>0</v>
      </c>
      <c r="H521" s="44"/>
      <c r="I521" s="46"/>
      <c r="J521" s="113">
        <f t="shared" si="35"/>
        <v>0</v>
      </c>
      <c r="K521" s="114">
        <f t="shared" si="36"/>
        <v>0</v>
      </c>
      <c r="L521" s="31">
        <f t="shared" si="37"/>
        <v>0</v>
      </c>
      <c r="M521" s="1">
        <f t="shared" si="38"/>
        <v>0</v>
      </c>
      <c r="N521" s="1">
        <f t="shared" si="39"/>
        <v>6</v>
      </c>
    </row>
    <row r="522" spans="1:14" ht="16.5" hidden="1" thickBot="1" x14ac:dyDescent="0.3">
      <c r="A522" s="26">
        <v>138507</v>
      </c>
      <c r="B522" s="42">
        <v>138507</v>
      </c>
      <c r="C522" s="43" t="s">
        <v>281</v>
      </c>
      <c r="D522" s="99">
        <f>IF(ISERROR(VLOOKUP(A522,'CGN-2015-001'!A521:I5668,4,0)),0,VLOOKUP(A522,'CGN-2015-001'!A521:I5668,4,0))</f>
        <v>0</v>
      </c>
      <c r="E522" s="45">
        <f>IF(ISERROR(VLOOKUP(A522,[3]Hoja1!$A$1:$F$369,4,0)),0,VLOOKUP(A522,[3]Hoja1!$A$1:$F$369,4,0))</f>
        <v>0</v>
      </c>
      <c r="F522" s="45">
        <f>IF(ISERROR(VLOOKUP(A522,[3]Hoja1!$A$1:$F$369,5,0)),0,VLOOKUP(A522,[3]Hoja1!$A$1:$F$369,5,0))</f>
        <v>0</v>
      </c>
      <c r="G522" s="102">
        <f>IF(ISERROR(VLOOKUP(A522,'CGN-2015-001'!A521:I5668,7,0)),0,VLOOKUP(A522,'CGN-2015-001'!A521:I5668,7,0))</f>
        <v>0</v>
      </c>
      <c r="H522" s="44"/>
      <c r="I522" s="46"/>
      <c r="J522" s="113">
        <f t="shared" si="35"/>
        <v>0</v>
      </c>
      <c r="K522" s="114">
        <f t="shared" si="36"/>
        <v>0</v>
      </c>
      <c r="L522" s="31">
        <f t="shared" si="37"/>
        <v>0</v>
      </c>
      <c r="M522" s="1">
        <f t="shared" si="38"/>
        <v>0</v>
      </c>
      <c r="N522" s="1">
        <f t="shared" si="39"/>
        <v>6</v>
      </c>
    </row>
    <row r="523" spans="1:14" ht="16.5" hidden="1" thickBot="1" x14ac:dyDescent="0.3">
      <c r="A523" s="26">
        <v>138508</v>
      </c>
      <c r="B523" s="42">
        <v>138508</v>
      </c>
      <c r="C523" s="43" t="s">
        <v>282</v>
      </c>
      <c r="D523" s="99">
        <f>IF(ISERROR(VLOOKUP(A523,'CGN-2015-001'!A522:I5669,4,0)),0,VLOOKUP(A523,'CGN-2015-001'!A522:I5669,4,0))</f>
        <v>0</v>
      </c>
      <c r="E523" s="45">
        <f>IF(ISERROR(VLOOKUP(A523,[3]Hoja1!$A$1:$F$369,4,0)),0,VLOOKUP(A523,[3]Hoja1!$A$1:$F$369,4,0))</f>
        <v>0</v>
      </c>
      <c r="F523" s="45">
        <f>IF(ISERROR(VLOOKUP(A523,[3]Hoja1!$A$1:$F$369,5,0)),0,VLOOKUP(A523,[3]Hoja1!$A$1:$F$369,5,0))</f>
        <v>0</v>
      </c>
      <c r="G523" s="102">
        <f>IF(ISERROR(VLOOKUP(A523,'CGN-2015-001'!A522:I5669,7,0)),0,VLOOKUP(A523,'CGN-2015-001'!A522:I5669,7,0))</f>
        <v>0</v>
      </c>
      <c r="H523" s="44"/>
      <c r="I523" s="46"/>
      <c r="J523" s="113">
        <f t="shared" ref="J523:J586" si="40">D523-G523</f>
        <v>0</v>
      </c>
      <c r="K523" s="114">
        <f t="shared" ref="K523:K586" si="41">IF(ISERROR(((D523/G523)-100%)),0,((D523/G523)-100%))</f>
        <v>0</v>
      </c>
      <c r="L523" s="31">
        <f t="shared" ref="L523:L586" si="42">+G523-H523-I523</f>
        <v>0</v>
      </c>
      <c r="M523" s="1">
        <f t="shared" ref="M523:M586" si="43">IF(D523&lt;&gt;0,1,IF(G523&lt;&gt;0,2,IF(F523&lt;&gt;0,3,IF(E523&lt;&gt;0,4,0))))</f>
        <v>0</v>
      </c>
      <c r="N523" s="1">
        <f t="shared" ref="N523:N586" si="44">+LEN(A523)</f>
        <v>6</v>
      </c>
    </row>
    <row r="524" spans="1:14" ht="16.5" hidden="1" thickBot="1" x14ac:dyDescent="0.3">
      <c r="A524" s="26">
        <v>138509</v>
      </c>
      <c r="B524" s="42">
        <v>138509</v>
      </c>
      <c r="C524" s="43" t="s">
        <v>435</v>
      </c>
      <c r="D524" s="99">
        <f>IF(ISERROR(VLOOKUP(A524,'CGN-2015-001'!A523:I5670,4,0)),0,VLOOKUP(A524,'CGN-2015-001'!A523:I5670,4,0))</f>
        <v>0</v>
      </c>
      <c r="E524" s="45">
        <f>IF(ISERROR(VLOOKUP(A524,[3]Hoja1!$A$1:$F$369,4,0)),0,VLOOKUP(A524,[3]Hoja1!$A$1:$F$369,4,0))</f>
        <v>0</v>
      </c>
      <c r="F524" s="45">
        <f>IF(ISERROR(VLOOKUP(A524,[3]Hoja1!$A$1:$F$369,5,0)),0,VLOOKUP(A524,[3]Hoja1!$A$1:$F$369,5,0))</f>
        <v>0</v>
      </c>
      <c r="G524" s="102">
        <f>IF(ISERROR(VLOOKUP(A524,'CGN-2015-001'!A523:I5670,7,0)),0,VLOOKUP(A524,'CGN-2015-001'!A523:I5670,7,0))</f>
        <v>0</v>
      </c>
      <c r="H524" s="44"/>
      <c r="I524" s="46"/>
      <c r="J524" s="113">
        <f t="shared" si="40"/>
        <v>0</v>
      </c>
      <c r="K524" s="114">
        <f t="shared" si="41"/>
        <v>0</v>
      </c>
      <c r="L524" s="31">
        <f t="shared" si="42"/>
        <v>0</v>
      </c>
      <c r="M524" s="1">
        <f t="shared" si="43"/>
        <v>0</v>
      </c>
      <c r="N524" s="1">
        <f t="shared" si="44"/>
        <v>6</v>
      </c>
    </row>
    <row r="525" spans="1:14" ht="16.5" hidden="1" thickBot="1" x14ac:dyDescent="0.3">
      <c r="A525" s="26">
        <v>138510</v>
      </c>
      <c r="B525" s="42">
        <v>138510</v>
      </c>
      <c r="C525" s="43" t="s">
        <v>436</v>
      </c>
      <c r="D525" s="99">
        <f>IF(ISERROR(VLOOKUP(A525,'CGN-2015-001'!A524:I5671,4,0)),0,VLOOKUP(A525,'CGN-2015-001'!A524:I5671,4,0))</f>
        <v>0</v>
      </c>
      <c r="E525" s="45">
        <f>IF(ISERROR(VLOOKUP(A525,[3]Hoja1!$A$1:$F$369,4,0)),0,VLOOKUP(A525,[3]Hoja1!$A$1:$F$369,4,0))</f>
        <v>0</v>
      </c>
      <c r="F525" s="45">
        <f>IF(ISERROR(VLOOKUP(A525,[3]Hoja1!$A$1:$F$369,5,0)),0,VLOOKUP(A525,[3]Hoja1!$A$1:$F$369,5,0))</f>
        <v>0</v>
      </c>
      <c r="G525" s="102">
        <f>IF(ISERROR(VLOOKUP(A525,'CGN-2015-001'!A524:I5671,7,0)),0,VLOOKUP(A525,'CGN-2015-001'!A524:I5671,7,0))</f>
        <v>0</v>
      </c>
      <c r="H525" s="44"/>
      <c r="I525" s="46"/>
      <c r="J525" s="113">
        <f t="shared" si="40"/>
        <v>0</v>
      </c>
      <c r="K525" s="114">
        <f t="shared" si="41"/>
        <v>0</v>
      </c>
      <c r="L525" s="31">
        <f t="shared" si="42"/>
        <v>0</v>
      </c>
      <c r="M525" s="1">
        <f t="shared" si="43"/>
        <v>0</v>
      </c>
      <c r="N525" s="1">
        <f t="shared" si="44"/>
        <v>6</v>
      </c>
    </row>
    <row r="526" spans="1:14" ht="16.5" hidden="1" thickBot="1" x14ac:dyDescent="0.3">
      <c r="A526" s="26">
        <v>138511</v>
      </c>
      <c r="B526" s="42">
        <v>138511</v>
      </c>
      <c r="C526" s="43" t="s">
        <v>437</v>
      </c>
      <c r="D526" s="99">
        <f>IF(ISERROR(VLOOKUP(A526,'CGN-2015-001'!A525:I5672,4,0)),0,VLOOKUP(A526,'CGN-2015-001'!A525:I5672,4,0))</f>
        <v>0</v>
      </c>
      <c r="E526" s="45">
        <f>IF(ISERROR(VLOOKUP(A526,[3]Hoja1!$A$1:$F$369,4,0)),0,VLOOKUP(A526,[3]Hoja1!$A$1:$F$369,4,0))</f>
        <v>0</v>
      </c>
      <c r="F526" s="45">
        <f>IF(ISERROR(VLOOKUP(A526,[3]Hoja1!$A$1:$F$369,5,0)),0,VLOOKUP(A526,[3]Hoja1!$A$1:$F$369,5,0))</f>
        <v>0</v>
      </c>
      <c r="G526" s="102">
        <f>IF(ISERROR(VLOOKUP(A526,'CGN-2015-001'!A525:I5672,7,0)),0,VLOOKUP(A526,'CGN-2015-001'!A525:I5672,7,0))</f>
        <v>0</v>
      </c>
      <c r="H526" s="44"/>
      <c r="I526" s="46"/>
      <c r="J526" s="113">
        <f t="shared" si="40"/>
        <v>0</v>
      </c>
      <c r="K526" s="114">
        <f t="shared" si="41"/>
        <v>0</v>
      </c>
      <c r="L526" s="31">
        <f t="shared" si="42"/>
        <v>0</v>
      </c>
      <c r="M526" s="1">
        <f t="shared" si="43"/>
        <v>0</v>
      </c>
      <c r="N526" s="1">
        <f t="shared" si="44"/>
        <v>6</v>
      </c>
    </row>
    <row r="527" spans="1:14" ht="16.5" hidden="1" thickBot="1" x14ac:dyDescent="0.3">
      <c r="A527" s="26">
        <v>138514</v>
      </c>
      <c r="B527" s="42">
        <v>138514</v>
      </c>
      <c r="C527" s="43" t="s">
        <v>438</v>
      </c>
      <c r="D527" s="99">
        <f>IF(ISERROR(VLOOKUP(A527,'CGN-2015-001'!A526:I5673,4,0)),0,VLOOKUP(A527,'CGN-2015-001'!A526:I5673,4,0))</f>
        <v>0</v>
      </c>
      <c r="E527" s="45">
        <f>IF(ISERROR(VLOOKUP(A527,[3]Hoja1!$A$1:$F$369,4,0)),0,VLOOKUP(A527,[3]Hoja1!$A$1:$F$369,4,0))</f>
        <v>0</v>
      </c>
      <c r="F527" s="45">
        <f>IF(ISERROR(VLOOKUP(A527,[3]Hoja1!$A$1:$F$369,5,0)),0,VLOOKUP(A527,[3]Hoja1!$A$1:$F$369,5,0))</f>
        <v>0</v>
      </c>
      <c r="G527" s="102">
        <f>IF(ISERROR(VLOOKUP(A527,'CGN-2015-001'!A526:I5673,7,0)),0,VLOOKUP(A527,'CGN-2015-001'!A526:I5673,7,0))</f>
        <v>0</v>
      </c>
      <c r="H527" s="44"/>
      <c r="I527" s="46"/>
      <c r="J527" s="113">
        <f t="shared" si="40"/>
        <v>0</v>
      </c>
      <c r="K527" s="114">
        <f t="shared" si="41"/>
        <v>0</v>
      </c>
      <c r="L527" s="31">
        <f t="shared" si="42"/>
        <v>0</v>
      </c>
      <c r="M527" s="1">
        <f t="shared" si="43"/>
        <v>0</v>
      </c>
      <c r="N527" s="1">
        <f t="shared" si="44"/>
        <v>6</v>
      </c>
    </row>
    <row r="528" spans="1:14" ht="16.5" hidden="1" thickBot="1" x14ac:dyDescent="0.3">
      <c r="A528" s="26">
        <v>138515</v>
      </c>
      <c r="B528" s="42">
        <v>138515</v>
      </c>
      <c r="C528" s="43" t="s">
        <v>439</v>
      </c>
      <c r="D528" s="99">
        <f>IF(ISERROR(VLOOKUP(A528,'CGN-2015-001'!A527:I5674,4,0)),0,VLOOKUP(A528,'CGN-2015-001'!A527:I5674,4,0))</f>
        <v>0</v>
      </c>
      <c r="E528" s="45">
        <f>IF(ISERROR(VLOOKUP(A528,[3]Hoja1!$A$1:$F$369,4,0)),0,VLOOKUP(A528,[3]Hoja1!$A$1:$F$369,4,0))</f>
        <v>0</v>
      </c>
      <c r="F528" s="45">
        <f>IF(ISERROR(VLOOKUP(A528,[3]Hoja1!$A$1:$F$369,5,0)),0,VLOOKUP(A528,[3]Hoja1!$A$1:$F$369,5,0))</f>
        <v>0</v>
      </c>
      <c r="G528" s="102">
        <f>IF(ISERROR(VLOOKUP(A528,'CGN-2015-001'!A527:I5674,7,0)),0,VLOOKUP(A528,'CGN-2015-001'!A527:I5674,7,0))</f>
        <v>0</v>
      </c>
      <c r="H528" s="44"/>
      <c r="I528" s="46"/>
      <c r="J528" s="113">
        <f t="shared" si="40"/>
        <v>0</v>
      </c>
      <c r="K528" s="114">
        <f t="shared" si="41"/>
        <v>0</v>
      </c>
      <c r="L528" s="31">
        <f t="shared" si="42"/>
        <v>0</v>
      </c>
      <c r="M528" s="1">
        <f t="shared" si="43"/>
        <v>0</v>
      </c>
      <c r="N528" s="1">
        <f t="shared" si="44"/>
        <v>6</v>
      </c>
    </row>
    <row r="529" spans="1:14" ht="16.5" hidden="1" thickBot="1" x14ac:dyDescent="0.3">
      <c r="A529" s="26">
        <v>138516</v>
      </c>
      <c r="B529" s="42">
        <v>138516</v>
      </c>
      <c r="C529" s="43" t="s">
        <v>440</v>
      </c>
      <c r="D529" s="99">
        <f>IF(ISERROR(VLOOKUP(A529,'CGN-2015-001'!A528:I5675,4,0)),0,VLOOKUP(A529,'CGN-2015-001'!A528:I5675,4,0))</f>
        <v>0</v>
      </c>
      <c r="E529" s="45">
        <f>IF(ISERROR(VLOOKUP(A529,[3]Hoja1!$A$1:$F$369,4,0)),0,VLOOKUP(A529,[3]Hoja1!$A$1:$F$369,4,0))</f>
        <v>0</v>
      </c>
      <c r="F529" s="45">
        <f>IF(ISERROR(VLOOKUP(A529,[3]Hoja1!$A$1:$F$369,5,0)),0,VLOOKUP(A529,[3]Hoja1!$A$1:$F$369,5,0))</f>
        <v>0</v>
      </c>
      <c r="G529" s="102">
        <f>IF(ISERROR(VLOOKUP(A529,'CGN-2015-001'!A528:I5675,7,0)),0,VLOOKUP(A529,'CGN-2015-001'!A528:I5675,7,0))</f>
        <v>0</v>
      </c>
      <c r="H529" s="44"/>
      <c r="I529" s="46"/>
      <c r="J529" s="113">
        <f t="shared" si="40"/>
        <v>0</v>
      </c>
      <c r="K529" s="114">
        <f t="shared" si="41"/>
        <v>0</v>
      </c>
      <c r="L529" s="31">
        <f t="shared" si="42"/>
        <v>0</v>
      </c>
      <c r="M529" s="1">
        <f t="shared" si="43"/>
        <v>0</v>
      </c>
      <c r="N529" s="1">
        <f t="shared" si="44"/>
        <v>6</v>
      </c>
    </row>
    <row r="530" spans="1:14" ht="16.5" hidden="1" thickBot="1" x14ac:dyDescent="0.3">
      <c r="A530" s="26">
        <v>138517</v>
      </c>
      <c r="B530" s="42">
        <v>138517</v>
      </c>
      <c r="C530" s="43" t="s">
        <v>441</v>
      </c>
      <c r="D530" s="99">
        <f>IF(ISERROR(VLOOKUP(A530,'CGN-2015-001'!A529:I5676,4,0)),0,VLOOKUP(A530,'CGN-2015-001'!A529:I5676,4,0))</f>
        <v>0</v>
      </c>
      <c r="E530" s="45">
        <f>IF(ISERROR(VLOOKUP(A530,[3]Hoja1!$A$1:$F$369,4,0)),0,VLOOKUP(A530,[3]Hoja1!$A$1:$F$369,4,0))</f>
        <v>0</v>
      </c>
      <c r="F530" s="45">
        <f>IF(ISERROR(VLOOKUP(A530,[3]Hoja1!$A$1:$F$369,5,0)),0,VLOOKUP(A530,[3]Hoja1!$A$1:$F$369,5,0))</f>
        <v>0</v>
      </c>
      <c r="G530" s="102">
        <f>IF(ISERROR(VLOOKUP(A530,'CGN-2015-001'!A529:I5676,7,0)),0,VLOOKUP(A530,'CGN-2015-001'!A529:I5676,7,0))</f>
        <v>0</v>
      </c>
      <c r="H530" s="44"/>
      <c r="I530" s="46"/>
      <c r="J530" s="113">
        <f t="shared" si="40"/>
        <v>0</v>
      </c>
      <c r="K530" s="114">
        <f t="shared" si="41"/>
        <v>0</v>
      </c>
      <c r="L530" s="31">
        <f t="shared" si="42"/>
        <v>0</v>
      </c>
      <c r="M530" s="1">
        <f t="shared" si="43"/>
        <v>0</v>
      </c>
      <c r="N530" s="1">
        <f t="shared" si="44"/>
        <v>6</v>
      </c>
    </row>
    <row r="531" spans="1:14" ht="16.5" hidden="1" thickBot="1" x14ac:dyDescent="0.3">
      <c r="A531" s="26">
        <v>138518</v>
      </c>
      <c r="B531" s="120">
        <v>138518</v>
      </c>
      <c r="C531" s="121" t="s">
        <v>442</v>
      </c>
      <c r="D531" s="99">
        <f>IF(ISERROR(VLOOKUP(A531,'CGN-2015-001'!A530:I5677,4,0)),0,VLOOKUP(A531,'CGN-2015-001'!A530:I5677,4,0))</f>
        <v>0</v>
      </c>
      <c r="E531" s="45">
        <f>IF(ISERROR(VLOOKUP(A531,[3]Hoja1!$A$1:$F$369,4,0)),0,VLOOKUP(A531,[3]Hoja1!$A$1:$F$369,4,0))</f>
        <v>0</v>
      </c>
      <c r="F531" s="45">
        <f>IF(ISERROR(VLOOKUP(A531,[3]Hoja1!$A$1:$F$369,5,0)),0,VLOOKUP(A531,[3]Hoja1!$A$1:$F$369,5,0))</f>
        <v>0</v>
      </c>
      <c r="G531" s="102">
        <f>IF(ISERROR(VLOOKUP(A531,'CGN-2015-001'!A530:I5677,7,0)),0,VLOOKUP(A531,'CGN-2015-001'!A530:I5677,7,0))</f>
        <v>0</v>
      </c>
      <c r="H531" s="44"/>
      <c r="I531" s="46"/>
      <c r="J531" s="113">
        <f t="shared" si="40"/>
        <v>0</v>
      </c>
      <c r="K531" s="114">
        <f t="shared" si="41"/>
        <v>0</v>
      </c>
      <c r="L531" s="31">
        <f t="shared" si="42"/>
        <v>0</v>
      </c>
      <c r="M531" s="1">
        <f t="shared" si="43"/>
        <v>0</v>
      </c>
      <c r="N531" s="1">
        <f t="shared" si="44"/>
        <v>6</v>
      </c>
    </row>
    <row r="532" spans="1:14" ht="15.75" customHeight="1" thickBot="1" x14ac:dyDescent="0.25">
      <c r="A532" s="26">
        <v>138590</v>
      </c>
      <c r="B532" s="574">
        <v>138590</v>
      </c>
      <c r="C532" s="575" t="s">
        <v>443</v>
      </c>
      <c r="D532" s="560">
        <f>IF(ISERROR(VLOOKUP(A532,'CGN-2015-001'!A531:I5678,4,0)),0,VLOOKUP(A532,'CGN-2015-001'!A531:I5678,4,0))</f>
        <v>51821730.460000001</v>
      </c>
      <c r="E532" s="561">
        <f>IF(ISERROR(VLOOKUP(A532,[3]Hoja1!$A$1:$F$369,4,0)),0,VLOOKUP(A532,[3]Hoja1!$A$1:$F$369,4,0))</f>
        <v>0</v>
      </c>
      <c r="F532" s="562">
        <f>IF(ISERROR(VLOOKUP(A532,[3]Hoja1!$A$1:$F$369,5,0)),0,VLOOKUP(A532,[3]Hoja1!$A$1:$F$369,5,0))</f>
        <v>0</v>
      </c>
      <c r="G532" s="563">
        <f>IF(ISERROR(VLOOKUP(A532,'CGN-2015-001'!A531:I5678,7,0)),0,VLOOKUP(A532,'CGN-2015-001'!A531:I5678,7,0))</f>
        <v>51821730.460000001</v>
      </c>
      <c r="H532" s="115">
        <v>0</v>
      </c>
      <c r="I532" s="562">
        <f>+G532</f>
        <v>51821730.460000001</v>
      </c>
      <c r="J532" s="576">
        <f t="shared" si="40"/>
        <v>0</v>
      </c>
      <c r="K532" s="577">
        <f t="shared" si="41"/>
        <v>0</v>
      </c>
      <c r="L532" s="31">
        <f t="shared" si="42"/>
        <v>0</v>
      </c>
      <c r="M532" s="1">
        <f t="shared" si="43"/>
        <v>1</v>
      </c>
      <c r="N532" s="1">
        <f t="shared" si="44"/>
        <v>6</v>
      </c>
    </row>
    <row r="533" spans="1:14" ht="16.5" hidden="1" thickBot="1" x14ac:dyDescent="0.3">
      <c r="A533" s="26">
        <v>1386</v>
      </c>
      <c r="B533" s="107">
        <v>138600</v>
      </c>
      <c r="C533" s="108" t="s">
        <v>444</v>
      </c>
      <c r="D533" s="468">
        <f>IF(ISERROR(VLOOKUP(A533,'CGN-2015-001'!A532:I5679,4,0)),0,VLOOKUP(A533,'CGN-2015-001'!A532:I5679,4,0))</f>
        <v>-1200722558</v>
      </c>
      <c r="E533" s="109">
        <f>IF(ISERROR(VLOOKUP(A533,[3]Hoja1!$A$1:$F$369,4,0)),0,VLOOKUP(A533,[3]Hoja1!$A$1:$F$369,4,0))</f>
        <v>0</v>
      </c>
      <c r="F533" s="110">
        <f>IF(ISERROR(VLOOKUP(A533,[3]Hoja1!$A$1:$F$369,5,0)),0,VLOOKUP(A533,[3]Hoja1!$A$1:$F$369,5,0))</f>
        <v>0</v>
      </c>
      <c r="G533" s="469">
        <f>IF(ISERROR(VLOOKUP(A533,'CGN-2015-001'!A532:I5679,7,0)),0,VLOOKUP(A533,'CGN-2015-001'!A532:I5679,7,0))</f>
        <v>-1200722558</v>
      </c>
      <c r="H533" s="109">
        <v>0</v>
      </c>
      <c r="I533" s="110">
        <f>+I535+I546+I550</f>
        <v>-1200722558</v>
      </c>
      <c r="J533" s="470">
        <f t="shared" si="40"/>
        <v>0</v>
      </c>
      <c r="K533" s="471">
        <f t="shared" si="41"/>
        <v>0</v>
      </c>
      <c r="L533" s="31">
        <f t="shared" si="42"/>
        <v>0</v>
      </c>
      <c r="M533" s="1">
        <f t="shared" si="43"/>
        <v>1</v>
      </c>
      <c r="N533" s="1">
        <f t="shared" si="44"/>
        <v>4</v>
      </c>
    </row>
    <row r="534" spans="1:14" ht="16.5" hidden="1" thickBot="1" x14ac:dyDescent="0.3">
      <c r="A534" s="26">
        <v>138601</v>
      </c>
      <c r="B534" s="111">
        <v>138601</v>
      </c>
      <c r="C534" s="112" t="s">
        <v>433</v>
      </c>
      <c r="D534" s="99">
        <f>IF(ISERROR(VLOOKUP(A534,'CGN-2015-001'!A533:I5680,4,0)),0,VLOOKUP(A534,'CGN-2015-001'!A533:I5680,4,0))</f>
        <v>0</v>
      </c>
      <c r="E534" s="45">
        <f>IF(ISERROR(VLOOKUP(A534,[3]Hoja1!$A$1:$F$369,4,0)),0,VLOOKUP(A534,[3]Hoja1!$A$1:$F$369,4,0))</f>
        <v>0</v>
      </c>
      <c r="F534" s="45">
        <f>IF(ISERROR(VLOOKUP(A534,[3]Hoja1!$A$1:$F$369,5,0)),0,VLOOKUP(A534,[3]Hoja1!$A$1:$F$369,5,0))</f>
        <v>0</v>
      </c>
      <c r="G534" s="102">
        <f>IF(ISERROR(VLOOKUP(A534,'CGN-2015-001'!A533:I5680,7,0)),0,VLOOKUP(A534,'CGN-2015-001'!A533:I5680,7,0))</f>
        <v>0</v>
      </c>
      <c r="H534" s="44"/>
      <c r="I534" s="46"/>
      <c r="J534" s="113">
        <f t="shared" si="40"/>
        <v>0</v>
      </c>
      <c r="K534" s="114">
        <f t="shared" si="41"/>
        <v>0</v>
      </c>
      <c r="L534" s="31">
        <f t="shared" si="42"/>
        <v>0</v>
      </c>
      <c r="M534" s="1">
        <f t="shared" si="43"/>
        <v>0</v>
      </c>
      <c r="N534" s="1">
        <f t="shared" si="44"/>
        <v>6</v>
      </c>
    </row>
    <row r="535" spans="1:14" ht="15.75" customHeight="1" thickBot="1" x14ac:dyDescent="0.25">
      <c r="A535" s="26">
        <v>138602</v>
      </c>
      <c r="B535" s="558">
        <v>138602</v>
      </c>
      <c r="C535" s="559" t="s">
        <v>434</v>
      </c>
      <c r="D535" s="560">
        <f>IF(ISERROR(VLOOKUP(A535,'CGN-2015-001'!A534:I5681,4,0)),0,VLOOKUP(A535,'CGN-2015-001'!A534:I5681,4,0))</f>
        <v>-85463364</v>
      </c>
      <c r="E535" s="561">
        <f>IF(ISERROR(VLOOKUP(A535,[3]Hoja1!$A$1:$F$369,4,0)),0,VLOOKUP(A535,[3]Hoja1!$A$1:$F$369,4,0))</f>
        <v>0</v>
      </c>
      <c r="F535" s="562">
        <f>IF(ISERROR(VLOOKUP(A535,[3]Hoja1!$A$1:$F$369,5,0)),0,VLOOKUP(A535,[3]Hoja1!$A$1:$F$369,5,0))</f>
        <v>0</v>
      </c>
      <c r="G535" s="563">
        <f>IF(ISERROR(VLOOKUP(A535,'CGN-2015-001'!A534:I5681,7,0)),0,VLOOKUP(A535,'CGN-2015-001'!A534:I5681,7,0))</f>
        <v>-85463364</v>
      </c>
      <c r="H535" s="115">
        <v>0</v>
      </c>
      <c r="I535" s="562">
        <f>+G535</f>
        <v>-85463364</v>
      </c>
      <c r="J535" s="564">
        <f t="shared" si="40"/>
        <v>0</v>
      </c>
      <c r="K535" s="565">
        <f t="shared" si="41"/>
        <v>0</v>
      </c>
      <c r="L535" s="31">
        <f t="shared" si="42"/>
        <v>0</v>
      </c>
      <c r="M535" s="1">
        <f t="shared" si="43"/>
        <v>1</v>
      </c>
      <c r="N535" s="1">
        <f t="shared" si="44"/>
        <v>6</v>
      </c>
    </row>
    <row r="536" spans="1:14" ht="16.5" hidden="1" customHeight="1" thickBot="1" x14ac:dyDescent="0.3">
      <c r="A536" s="26">
        <v>138603</v>
      </c>
      <c r="B536" s="126">
        <v>138603</v>
      </c>
      <c r="C536" s="127" t="s">
        <v>277</v>
      </c>
      <c r="D536" s="99">
        <f>IF(ISERROR(VLOOKUP(A536,'CGN-2015-001'!A535:I5682,4,0)),0,VLOOKUP(A536,'CGN-2015-001'!A535:I5682,4,0))</f>
        <v>0</v>
      </c>
      <c r="E536" s="45">
        <f>IF(ISERROR(VLOOKUP(A536,[3]Hoja1!$A$1:$F$369,4,0)),0,VLOOKUP(A536,[3]Hoja1!$A$1:$F$369,4,0))</f>
        <v>0</v>
      </c>
      <c r="F536" s="45">
        <f>IF(ISERROR(VLOOKUP(A536,[3]Hoja1!$A$1:$F$369,5,0)),0,VLOOKUP(A536,[3]Hoja1!$A$1:$F$369,5,0))</f>
        <v>0</v>
      </c>
      <c r="G536" s="102">
        <f>IF(ISERROR(VLOOKUP(A536,'CGN-2015-001'!A535:I5682,7,0)),0,VLOOKUP(A536,'CGN-2015-001'!A535:I5682,7,0))</f>
        <v>0</v>
      </c>
      <c r="H536" s="44"/>
      <c r="I536" s="46"/>
      <c r="J536" s="113">
        <f t="shared" si="40"/>
        <v>0</v>
      </c>
      <c r="K536" s="114">
        <f t="shared" si="41"/>
        <v>0</v>
      </c>
      <c r="L536" s="31">
        <f t="shared" si="42"/>
        <v>0</v>
      </c>
      <c r="M536" s="1">
        <f t="shared" si="43"/>
        <v>0</v>
      </c>
      <c r="N536" s="1">
        <f t="shared" si="44"/>
        <v>6</v>
      </c>
    </row>
    <row r="537" spans="1:14" ht="16.5" hidden="1" thickBot="1" x14ac:dyDescent="0.3">
      <c r="A537" s="26">
        <v>138604</v>
      </c>
      <c r="B537" s="42">
        <v>138604</v>
      </c>
      <c r="C537" s="43" t="s">
        <v>278</v>
      </c>
      <c r="D537" s="99">
        <f>IF(ISERROR(VLOOKUP(A537,'CGN-2015-001'!A536:I5683,4,0)),0,VLOOKUP(A537,'CGN-2015-001'!A536:I5683,4,0))</f>
        <v>0</v>
      </c>
      <c r="E537" s="45">
        <f>IF(ISERROR(VLOOKUP(A537,[3]Hoja1!$A$1:$F$369,4,0)),0,VLOOKUP(A537,[3]Hoja1!$A$1:$F$369,4,0))</f>
        <v>0</v>
      </c>
      <c r="F537" s="45">
        <f>IF(ISERROR(VLOOKUP(A537,[3]Hoja1!$A$1:$F$369,5,0)),0,VLOOKUP(A537,[3]Hoja1!$A$1:$F$369,5,0))</f>
        <v>0</v>
      </c>
      <c r="G537" s="102">
        <f>IF(ISERROR(VLOOKUP(A537,'CGN-2015-001'!A536:I5683,7,0)),0,VLOOKUP(A537,'CGN-2015-001'!A536:I5683,7,0))</f>
        <v>0</v>
      </c>
      <c r="H537" s="44"/>
      <c r="I537" s="46"/>
      <c r="J537" s="113">
        <f t="shared" si="40"/>
        <v>0</v>
      </c>
      <c r="K537" s="114">
        <f t="shared" si="41"/>
        <v>0</v>
      </c>
      <c r="L537" s="31">
        <f t="shared" si="42"/>
        <v>0</v>
      </c>
      <c r="M537" s="1">
        <f t="shared" si="43"/>
        <v>0</v>
      </c>
      <c r="N537" s="1">
        <f t="shared" si="44"/>
        <v>6</v>
      </c>
    </row>
    <row r="538" spans="1:14" ht="16.5" hidden="1" thickBot="1" x14ac:dyDescent="0.3">
      <c r="A538" s="26">
        <v>138605</v>
      </c>
      <c r="B538" s="42">
        <v>138605</v>
      </c>
      <c r="C538" s="43" t="s">
        <v>279</v>
      </c>
      <c r="D538" s="99">
        <f>IF(ISERROR(VLOOKUP(A538,'CGN-2015-001'!A537:I5684,4,0)),0,VLOOKUP(A538,'CGN-2015-001'!A537:I5684,4,0))</f>
        <v>0</v>
      </c>
      <c r="E538" s="45">
        <f>IF(ISERROR(VLOOKUP(A538,[3]Hoja1!$A$1:$F$369,4,0)),0,VLOOKUP(A538,[3]Hoja1!$A$1:$F$369,4,0))</f>
        <v>0</v>
      </c>
      <c r="F538" s="45">
        <f>IF(ISERROR(VLOOKUP(A538,[3]Hoja1!$A$1:$F$369,5,0)),0,VLOOKUP(A538,[3]Hoja1!$A$1:$F$369,5,0))</f>
        <v>0</v>
      </c>
      <c r="G538" s="102">
        <f>IF(ISERROR(VLOOKUP(A538,'CGN-2015-001'!A537:I5684,7,0)),0,VLOOKUP(A538,'CGN-2015-001'!A537:I5684,7,0))</f>
        <v>0</v>
      </c>
      <c r="H538" s="44"/>
      <c r="I538" s="46"/>
      <c r="J538" s="113">
        <f t="shared" si="40"/>
        <v>0</v>
      </c>
      <c r="K538" s="114">
        <f t="shared" si="41"/>
        <v>0</v>
      </c>
      <c r="L538" s="31">
        <f t="shared" si="42"/>
        <v>0</v>
      </c>
      <c r="M538" s="1">
        <f t="shared" si="43"/>
        <v>0</v>
      </c>
      <c r="N538" s="1">
        <f t="shared" si="44"/>
        <v>6</v>
      </c>
    </row>
    <row r="539" spans="1:14" ht="16.5" hidden="1" thickBot="1" x14ac:dyDescent="0.3">
      <c r="A539" s="26">
        <v>138606</v>
      </c>
      <c r="B539" s="42">
        <v>138606</v>
      </c>
      <c r="C539" s="43" t="s">
        <v>280</v>
      </c>
      <c r="D539" s="99">
        <f>IF(ISERROR(VLOOKUP(A539,'CGN-2015-001'!A538:I5685,4,0)),0,VLOOKUP(A539,'CGN-2015-001'!A538:I5685,4,0))</f>
        <v>0</v>
      </c>
      <c r="E539" s="45">
        <f>IF(ISERROR(VLOOKUP(A539,[3]Hoja1!$A$1:$F$369,4,0)),0,VLOOKUP(A539,[3]Hoja1!$A$1:$F$369,4,0))</f>
        <v>0</v>
      </c>
      <c r="F539" s="45">
        <f>IF(ISERROR(VLOOKUP(A539,[3]Hoja1!$A$1:$F$369,5,0)),0,VLOOKUP(A539,[3]Hoja1!$A$1:$F$369,5,0))</f>
        <v>0</v>
      </c>
      <c r="G539" s="102">
        <f>IF(ISERROR(VLOOKUP(A539,'CGN-2015-001'!A538:I5685,7,0)),0,VLOOKUP(A539,'CGN-2015-001'!A538:I5685,7,0))</f>
        <v>0</v>
      </c>
      <c r="H539" s="44"/>
      <c r="I539" s="46"/>
      <c r="J539" s="113">
        <f t="shared" si="40"/>
        <v>0</v>
      </c>
      <c r="K539" s="114">
        <f t="shared" si="41"/>
        <v>0</v>
      </c>
      <c r="L539" s="31">
        <f t="shared" si="42"/>
        <v>0</v>
      </c>
      <c r="M539" s="1">
        <f t="shared" si="43"/>
        <v>0</v>
      </c>
      <c r="N539" s="1">
        <f t="shared" si="44"/>
        <v>6</v>
      </c>
    </row>
    <row r="540" spans="1:14" ht="16.5" hidden="1" thickBot="1" x14ac:dyDescent="0.3">
      <c r="A540" s="26">
        <v>138607</v>
      </c>
      <c r="B540" s="42">
        <v>138607</v>
      </c>
      <c r="C540" s="43" t="s">
        <v>281</v>
      </c>
      <c r="D540" s="99">
        <f>IF(ISERROR(VLOOKUP(A540,'CGN-2015-001'!A539:I5686,4,0)),0,VLOOKUP(A540,'CGN-2015-001'!A539:I5686,4,0))</f>
        <v>0</v>
      </c>
      <c r="E540" s="45">
        <f>IF(ISERROR(VLOOKUP(A540,[3]Hoja1!$A$1:$F$369,4,0)),0,VLOOKUP(A540,[3]Hoja1!$A$1:$F$369,4,0))</f>
        <v>0</v>
      </c>
      <c r="F540" s="45">
        <f>IF(ISERROR(VLOOKUP(A540,[3]Hoja1!$A$1:$F$369,5,0)),0,VLOOKUP(A540,[3]Hoja1!$A$1:$F$369,5,0))</f>
        <v>0</v>
      </c>
      <c r="G540" s="102">
        <f>IF(ISERROR(VLOOKUP(A540,'CGN-2015-001'!A539:I5686,7,0)),0,VLOOKUP(A540,'CGN-2015-001'!A539:I5686,7,0))</f>
        <v>0</v>
      </c>
      <c r="H540" s="44"/>
      <c r="I540" s="46"/>
      <c r="J540" s="113">
        <f t="shared" si="40"/>
        <v>0</v>
      </c>
      <c r="K540" s="114">
        <f t="shared" si="41"/>
        <v>0</v>
      </c>
      <c r="L540" s="31">
        <f t="shared" si="42"/>
        <v>0</v>
      </c>
      <c r="M540" s="1">
        <f t="shared" si="43"/>
        <v>0</v>
      </c>
      <c r="N540" s="1">
        <f t="shared" si="44"/>
        <v>6</v>
      </c>
    </row>
    <row r="541" spans="1:14" ht="16.5" hidden="1" thickBot="1" x14ac:dyDescent="0.3">
      <c r="A541" s="26">
        <v>138608</v>
      </c>
      <c r="B541" s="42">
        <v>138608</v>
      </c>
      <c r="C541" s="43" t="s">
        <v>282</v>
      </c>
      <c r="D541" s="99">
        <f>IF(ISERROR(VLOOKUP(A541,'CGN-2015-001'!A540:I5687,4,0)),0,VLOOKUP(A541,'CGN-2015-001'!A540:I5687,4,0))</f>
        <v>0</v>
      </c>
      <c r="E541" s="45">
        <f>IF(ISERROR(VLOOKUP(A541,[3]Hoja1!$A$1:$F$369,4,0)),0,VLOOKUP(A541,[3]Hoja1!$A$1:$F$369,4,0))</f>
        <v>0</v>
      </c>
      <c r="F541" s="45">
        <f>IF(ISERROR(VLOOKUP(A541,[3]Hoja1!$A$1:$F$369,5,0)),0,VLOOKUP(A541,[3]Hoja1!$A$1:$F$369,5,0))</f>
        <v>0</v>
      </c>
      <c r="G541" s="102">
        <f>IF(ISERROR(VLOOKUP(A541,'CGN-2015-001'!A540:I5687,7,0)),0,VLOOKUP(A541,'CGN-2015-001'!A540:I5687,7,0))</f>
        <v>0</v>
      </c>
      <c r="H541" s="44"/>
      <c r="I541" s="46"/>
      <c r="J541" s="113">
        <f t="shared" si="40"/>
        <v>0</v>
      </c>
      <c r="K541" s="114">
        <f t="shared" si="41"/>
        <v>0</v>
      </c>
      <c r="L541" s="31">
        <f t="shared" si="42"/>
        <v>0</v>
      </c>
      <c r="M541" s="1">
        <f t="shared" si="43"/>
        <v>0</v>
      </c>
      <c r="N541" s="1">
        <f t="shared" si="44"/>
        <v>6</v>
      </c>
    </row>
    <row r="542" spans="1:14" ht="16.5" hidden="1" thickBot="1" x14ac:dyDescent="0.3">
      <c r="A542" s="26">
        <v>138609</v>
      </c>
      <c r="B542" s="42">
        <v>138609</v>
      </c>
      <c r="C542" s="43" t="s">
        <v>435</v>
      </c>
      <c r="D542" s="99">
        <f>IF(ISERROR(VLOOKUP(A542,'CGN-2015-001'!A541:I5688,4,0)),0,VLOOKUP(A542,'CGN-2015-001'!A541:I5688,4,0))</f>
        <v>0</v>
      </c>
      <c r="E542" s="45">
        <f>IF(ISERROR(VLOOKUP(A542,[3]Hoja1!$A$1:$F$369,4,0)),0,VLOOKUP(A542,[3]Hoja1!$A$1:$F$369,4,0))</f>
        <v>0</v>
      </c>
      <c r="F542" s="45">
        <f>IF(ISERROR(VLOOKUP(A542,[3]Hoja1!$A$1:$F$369,5,0)),0,VLOOKUP(A542,[3]Hoja1!$A$1:$F$369,5,0))</f>
        <v>0</v>
      </c>
      <c r="G542" s="102">
        <f>IF(ISERROR(VLOOKUP(A542,'CGN-2015-001'!A541:I5688,7,0)),0,VLOOKUP(A542,'CGN-2015-001'!A541:I5688,7,0))</f>
        <v>0</v>
      </c>
      <c r="H542" s="44"/>
      <c r="I542" s="46"/>
      <c r="J542" s="113">
        <f t="shared" si="40"/>
        <v>0</v>
      </c>
      <c r="K542" s="114">
        <f t="shared" si="41"/>
        <v>0</v>
      </c>
      <c r="L542" s="31">
        <f t="shared" si="42"/>
        <v>0</v>
      </c>
      <c r="M542" s="1">
        <f t="shared" si="43"/>
        <v>0</v>
      </c>
      <c r="N542" s="1">
        <f t="shared" si="44"/>
        <v>6</v>
      </c>
    </row>
    <row r="543" spans="1:14" ht="16.5" hidden="1" thickBot="1" x14ac:dyDescent="0.3">
      <c r="A543" s="26">
        <v>138610</v>
      </c>
      <c r="B543" s="42">
        <v>138610</v>
      </c>
      <c r="C543" s="43" t="s">
        <v>436</v>
      </c>
      <c r="D543" s="99">
        <f>IF(ISERROR(VLOOKUP(A543,'CGN-2015-001'!A542:I5689,4,0)),0,VLOOKUP(A543,'CGN-2015-001'!A542:I5689,4,0))</f>
        <v>0</v>
      </c>
      <c r="E543" s="45">
        <f>IF(ISERROR(VLOOKUP(A543,[3]Hoja1!$A$1:$F$369,4,0)),0,VLOOKUP(A543,[3]Hoja1!$A$1:$F$369,4,0))</f>
        <v>0</v>
      </c>
      <c r="F543" s="45">
        <f>IF(ISERROR(VLOOKUP(A543,[3]Hoja1!$A$1:$F$369,5,0)),0,VLOOKUP(A543,[3]Hoja1!$A$1:$F$369,5,0))</f>
        <v>0</v>
      </c>
      <c r="G543" s="102">
        <f>IF(ISERROR(VLOOKUP(A543,'CGN-2015-001'!A542:I5689,7,0)),0,VLOOKUP(A543,'CGN-2015-001'!A542:I5689,7,0))</f>
        <v>0</v>
      </c>
      <c r="H543" s="44"/>
      <c r="I543" s="46"/>
      <c r="J543" s="113">
        <f t="shared" si="40"/>
        <v>0</v>
      </c>
      <c r="K543" s="114">
        <f t="shared" si="41"/>
        <v>0</v>
      </c>
      <c r="L543" s="31">
        <f t="shared" si="42"/>
        <v>0</v>
      </c>
      <c r="M543" s="1">
        <f t="shared" si="43"/>
        <v>0</v>
      </c>
      <c r="N543" s="1">
        <f t="shared" si="44"/>
        <v>6</v>
      </c>
    </row>
    <row r="544" spans="1:14" ht="16.5" hidden="1" thickBot="1" x14ac:dyDescent="0.3">
      <c r="A544" s="26">
        <v>138611</v>
      </c>
      <c r="B544" s="42">
        <v>138611</v>
      </c>
      <c r="C544" s="43" t="s">
        <v>437</v>
      </c>
      <c r="D544" s="99">
        <f>IF(ISERROR(VLOOKUP(A544,'CGN-2015-001'!A543:I5690,4,0)),0,VLOOKUP(A544,'CGN-2015-001'!A543:I5690,4,0))</f>
        <v>0</v>
      </c>
      <c r="E544" s="45">
        <f>IF(ISERROR(VLOOKUP(A544,[3]Hoja1!$A$1:$F$369,4,0)),0,VLOOKUP(A544,[3]Hoja1!$A$1:$F$369,4,0))</f>
        <v>0</v>
      </c>
      <c r="F544" s="45">
        <f>IF(ISERROR(VLOOKUP(A544,[3]Hoja1!$A$1:$F$369,5,0)),0,VLOOKUP(A544,[3]Hoja1!$A$1:$F$369,5,0))</f>
        <v>0</v>
      </c>
      <c r="G544" s="102">
        <f>IF(ISERROR(VLOOKUP(A544,'CGN-2015-001'!A543:I5690,7,0)),0,VLOOKUP(A544,'CGN-2015-001'!A543:I5690,7,0))</f>
        <v>0</v>
      </c>
      <c r="H544" s="44"/>
      <c r="I544" s="46"/>
      <c r="J544" s="113">
        <f t="shared" si="40"/>
        <v>0</v>
      </c>
      <c r="K544" s="114">
        <f t="shared" si="41"/>
        <v>0</v>
      </c>
      <c r="L544" s="31">
        <f t="shared" si="42"/>
        <v>0</v>
      </c>
      <c r="M544" s="1">
        <f t="shared" si="43"/>
        <v>0</v>
      </c>
      <c r="N544" s="1">
        <f t="shared" si="44"/>
        <v>6</v>
      </c>
    </row>
    <row r="545" spans="1:14" ht="16.5" hidden="1" thickBot="1" x14ac:dyDescent="0.3">
      <c r="A545" s="26">
        <v>138613</v>
      </c>
      <c r="B545" s="120">
        <v>138613</v>
      </c>
      <c r="C545" s="121" t="s">
        <v>438</v>
      </c>
      <c r="D545" s="99">
        <f>IF(ISERROR(VLOOKUP(A545,'CGN-2015-001'!A544:I5691,4,0)),0,VLOOKUP(A545,'CGN-2015-001'!A544:I5691,4,0))</f>
        <v>0</v>
      </c>
      <c r="E545" s="45">
        <f>IF(ISERROR(VLOOKUP(A545,[3]Hoja1!$A$1:$F$369,4,0)),0,VLOOKUP(A545,[3]Hoja1!$A$1:$F$369,4,0))</f>
        <v>0</v>
      </c>
      <c r="F545" s="45">
        <f>IF(ISERROR(VLOOKUP(A545,[3]Hoja1!$A$1:$F$369,5,0)),0,VLOOKUP(A545,[3]Hoja1!$A$1:$F$369,5,0))</f>
        <v>0</v>
      </c>
      <c r="G545" s="102">
        <f>IF(ISERROR(VLOOKUP(A545,'CGN-2015-001'!A544:I5691,7,0)),0,VLOOKUP(A545,'CGN-2015-001'!A544:I5691,7,0))</f>
        <v>0</v>
      </c>
      <c r="H545" s="44"/>
      <c r="I545" s="46"/>
      <c r="J545" s="113">
        <f t="shared" si="40"/>
        <v>0</v>
      </c>
      <c r="K545" s="114">
        <f t="shared" si="41"/>
        <v>0</v>
      </c>
      <c r="L545" s="31">
        <f t="shared" si="42"/>
        <v>0</v>
      </c>
      <c r="M545" s="1">
        <f t="shared" si="43"/>
        <v>0</v>
      </c>
      <c r="N545" s="1">
        <f t="shared" si="44"/>
        <v>6</v>
      </c>
    </row>
    <row r="546" spans="1:14" ht="15.75" customHeight="1" thickBot="1" x14ac:dyDescent="0.25">
      <c r="A546" s="26">
        <v>138614</v>
      </c>
      <c r="B546" s="558">
        <v>138614</v>
      </c>
      <c r="C546" s="559" t="s">
        <v>439</v>
      </c>
      <c r="D546" s="560">
        <f>IF(ISERROR(VLOOKUP(A546,'CGN-2015-001'!A545:I5692,4,0)),0,VLOOKUP(A546,'CGN-2015-001'!A545:I5692,4,0))</f>
        <v>-1089876617</v>
      </c>
      <c r="E546" s="561">
        <f>IF(ISERROR(VLOOKUP(A546,[3]Hoja1!$A$1:$F$369,4,0)),0,VLOOKUP(A546,[3]Hoja1!$A$1:$F$369,4,0))</f>
        <v>0</v>
      </c>
      <c r="F546" s="562">
        <f>IF(ISERROR(VLOOKUP(A546,[3]Hoja1!$A$1:$F$369,5,0)),0,VLOOKUP(A546,[3]Hoja1!$A$1:$F$369,5,0))</f>
        <v>0</v>
      </c>
      <c r="G546" s="563">
        <f>IF(ISERROR(VLOOKUP(A546,'CGN-2015-001'!A545:I5692,7,0)),0,VLOOKUP(A546,'CGN-2015-001'!A545:I5692,7,0))</f>
        <v>-1089876617</v>
      </c>
      <c r="H546" s="115">
        <v>0</v>
      </c>
      <c r="I546" s="562">
        <f>+G546</f>
        <v>-1089876617</v>
      </c>
      <c r="J546" s="564">
        <f t="shared" si="40"/>
        <v>0</v>
      </c>
      <c r="K546" s="565">
        <f t="shared" si="41"/>
        <v>0</v>
      </c>
      <c r="L546" s="31">
        <f t="shared" si="42"/>
        <v>0</v>
      </c>
      <c r="M546" s="1">
        <f t="shared" si="43"/>
        <v>1</v>
      </c>
      <c r="N546" s="1">
        <f t="shared" si="44"/>
        <v>6</v>
      </c>
    </row>
    <row r="547" spans="1:14" ht="16.5" hidden="1" thickBot="1" x14ac:dyDescent="0.3">
      <c r="A547" s="26">
        <v>138615</v>
      </c>
      <c r="B547" s="126">
        <v>138615</v>
      </c>
      <c r="C547" s="127" t="s">
        <v>440</v>
      </c>
      <c r="D547" s="99">
        <f>IF(ISERROR(VLOOKUP(A547,'CGN-2015-001'!A546:I5693,4,0)),0,VLOOKUP(A547,'CGN-2015-001'!A546:I5693,4,0))</f>
        <v>0</v>
      </c>
      <c r="E547" s="45">
        <f>IF(ISERROR(VLOOKUP(A547,[3]Hoja1!$A$1:$F$369,4,0)),0,VLOOKUP(A547,[3]Hoja1!$A$1:$F$369,4,0))</f>
        <v>0</v>
      </c>
      <c r="F547" s="45">
        <f>IF(ISERROR(VLOOKUP(A547,[3]Hoja1!$A$1:$F$369,5,0)),0,VLOOKUP(A547,[3]Hoja1!$A$1:$F$369,5,0))</f>
        <v>0</v>
      </c>
      <c r="G547" s="102">
        <f>IF(ISERROR(VLOOKUP(A547,'CGN-2015-001'!A546:I5693,7,0)),0,VLOOKUP(A547,'CGN-2015-001'!A546:I5693,7,0))</f>
        <v>0</v>
      </c>
      <c r="H547" s="44"/>
      <c r="I547" s="46"/>
      <c r="J547" s="113">
        <f t="shared" si="40"/>
        <v>0</v>
      </c>
      <c r="K547" s="114">
        <f t="shared" si="41"/>
        <v>0</v>
      </c>
      <c r="L547" s="31">
        <f t="shared" si="42"/>
        <v>0</v>
      </c>
      <c r="M547" s="1">
        <f t="shared" si="43"/>
        <v>0</v>
      </c>
      <c r="N547" s="1">
        <f t="shared" si="44"/>
        <v>6</v>
      </c>
    </row>
    <row r="548" spans="1:14" ht="16.5" hidden="1" thickBot="1" x14ac:dyDescent="0.3">
      <c r="A548" s="26">
        <v>138616</v>
      </c>
      <c r="B548" s="42">
        <v>138616</v>
      </c>
      <c r="C548" s="43" t="s">
        <v>441</v>
      </c>
      <c r="D548" s="99">
        <f>IF(ISERROR(VLOOKUP(A548,'CGN-2015-001'!A547:I5694,4,0)),0,VLOOKUP(A548,'CGN-2015-001'!A547:I5694,4,0))</f>
        <v>0</v>
      </c>
      <c r="E548" s="45">
        <f>IF(ISERROR(VLOOKUP(A548,[3]Hoja1!$A$1:$F$369,4,0)),0,VLOOKUP(A548,[3]Hoja1!$A$1:$F$369,4,0))</f>
        <v>0</v>
      </c>
      <c r="F548" s="45">
        <f>IF(ISERROR(VLOOKUP(A548,[3]Hoja1!$A$1:$F$369,5,0)),0,VLOOKUP(A548,[3]Hoja1!$A$1:$F$369,5,0))</f>
        <v>0</v>
      </c>
      <c r="G548" s="102">
        <f>IF(ISERROR(VLOOKUP(A548,'CGN-2015-001'!A547:I5694,7,0)),0,VLOOKUP(A548,'CGN-2015-001'!A547:I5694,7,0))</f>
        <v>0</v>
      </c>
      <c r="H548" s="44"/>
      <c r="I548" s="46"/>
      <c r="J548" s="113">
        <f t="shared" si="40"/>
        <v>0</v>
      </c>
      <c r="K548" s="114">
        <f t="shared" si="41"/>
        <v>0</v>
      </c>
      <c r="L548" s="31">
        <f t="shared" si="42"/>
        <v>0</v>
      </c>
      <c r="M548" s="1">
        <f t="shared" si="43"/>
        <v>0</v>
      </c>
      <c r="N548" s="1">
        <f t="shared" si="44"/>
        <v>6</v>
      </c>
    </row>
    <row r="549" spans="1:14" ht="16.5" hidden="1" thickBot="1" x14ac:dyDescent="0.3">
      <c r="A549" s="26">
        <v>138617</v>
      </c>
      <c r="B549" s="120">
        <v>138617</v>
      </c>
      <c r="C549" s="121" t="s">
        <v>442</v>
      </c>
      <c r="D549" s="99">
        <f>IF(ISERROR(VLOOKUP(A549,'CGN-2015-001'!A548:I5695,4,0)),0,VLOOKUP(A549,'CGN-2015-001'!A548:I5695,4,0))</f>
        <v>0</v>
      </c>
      <c r="E549" s="45">
        <f>IF(ISERROR(VLOOKUP(A549,[3]Hoja1!$A$1:$F$369,4,0)),0,VLOOKUP(A549,[3]Hoja1!$A$1:$F$369,4,0))</f>
        <v>0</v>
      </c>
      <c r="F549" s="45">
        <f>IF(ISERROR(VLOOKUP(A549,[3]Hoja1!$A$1:$F$369,5,0)),0,VLOOKUP(A549,[3]Hoja1!$A$1:$F$369,5,0))</f>
        <v>0</v>
      </c>
      <c r="G549" s="102">
        <f>IF(ISERROR(VLOOKUP(A549,'CGN-2015-001'!A548:I5695,7,0)),0,VLOOKUP(A549,'CGN-2015-001'!A548:I5695,7,0))</f>
        <v>0</v>
      </c>
      <c r="H549" s="44"/>
      <c r="I549" s="46"/>
      <c r="J549" s="113">
        <f t="shared" si="40"/>
        <v>0</v>
      </c>
      <c r="K549" s="114">
        <f t="shared" si="41"/>
        <v>0</v>
      </c>
      <c r="L549" s="31">
        <f t="shared" si="42"/>
        <v>0</v>
      </c>
      <c r="M549" s="1">
        <f t="shared" si="43"/>
        <v>0</v>
      </c>
      <c r="N549" s="1">
        <f t="shared" si="44"/>
        <v>6</v>
      </c>
    </row>
    <row r="550" spans="1:14" ht="15.75" customHeight="1" thickBot="1" x14ac:dyDescent="0.25">
      <c r="A550" s="26">
        <v>138690</v>
      </c>
      <c r="B550" s="574">
        <v>138690</v>
      </c>
      <c r="C550" s="575" t="s">
        <v>431</v>
      </c>
      <c r="D550" s="560">
        <f>IF(ISERROR(VLOOKUP(A550,'CGN-2015-001'!A549:I5696,4,0)),0,VLOOKUP(A550,'CGN-2015-001'!A549:I5696,4,0))</f>
        <v>-25382577</v>
      </c>
      <c r="E550" s="561">
        <f>IF(ISERROR(VLOOKUP(A550,[3]Hoja1!$A$1:$F$369,4,0)),0,VLOOKUP(A550,[3]Hoja1!$A$1:$F$369,4,0))</f>
        <v>0</v>
      </c>
      <c r="F550" s="562">
        <f>IF(ISERROR(VLOOKUP(A550,[3]Hoja1!$A$1:$F$369,5,0)),0,VLOOKUP(A550,[3]Hoja1!$A$1:$F$369,5,0))</f>
        <v>0</v>
      </c>
      <c r="G550" s="563">
        <f>IF(ISERROR(VLOOKUP(A550,'CGN-2015-001'!A549:I5696,7,0)),0,VLOOKUP(A550,'CGN-2015-001'!A549:I5696,7,0))</f>
        <v>-25382577</v>
      </c>
      <c r="H550" s="115">
        <v>0</v>
      </c>
      <c r="I550" s="562">
        <f>+G550</f>
        <v>-25382577</v>
      </c>
      <c r="J550" s="576">
        <f t="shared" si="40"/>
        <v>0</v>
      </c>
      <c r="K550" s="577">
        <f t="shared" si="41"/>
        <v>0</v>
      </c>
      <c r="L550" s="31">
        <f t="shared" si="42"/>
        <v>0</v>
      </c>
      <c r="M550" s="1">
        <f t="shared" si="43"/>
        <v>1</v>
      </c>
      <c r="N550" s="1">
        <f t="shared" si="44"/>
        <v>6</v>
      </c>
    </row>
    <row r="551" spans="1:14" ht="16.5" hidden="1" thickBot="1" x14ac:dyDescent="0.3">
      <c r="A551" s="26">
        <v>14</v>
      </c>
      <c r="B551" s="460">
        <v>140000</v>
      </c>
      <c r="C551" s="461" t="s">
        <v>445</v>
      </c>
      <c r="D551" s="452">
        <f>IF(ISERROR(VLOOKUP(A551,'CGN-2015-001'!A550:I5697,4,0)),0,VLOOKUP(A551,'CGN-2015-001'!A550:I5697,4,0))</f>
        <v>1191477422.9400001</v>
      </c>
      <c r="E551" s="105">
        <f>IF(ISERROR(VLOOKUP(A551,[3]Hoja1!$A$1:$F$369,4,0)),0,VLOOKUP(A551,[3]Hoja1!$A$1:$F$369,4,0))</f>
        <v>239905037.06</v>
      </c>
      <c r="F551" s="106">
        <f>IF(ISERROR(VLOOKUP(A551,[3]Hoja1!$A$1:$F$369,5,0)),0,VLOOKUP(A551,[3]Hoja1!$A$1:$F$369,5,0))</f>
        <v>295199963</v>
      </c>
      <c r="G551" s="453">
        <f>IF(ISERROR(VLOOKUP(A551,'CGN-2015-001'!A550:I5697,7,0)),0,VLOOKUP(A551,'CGN-2015-001'!A550:I5697,7,0))</f>
        <v>1212743554.4400001</v>
      </c>
      <c r="H551" s="105">
        <f>+H556+H593+H596</f>
        <v>0</v>
      </c>
      <c r="I551" s="106">
        <f>+I556+I593+I596</f>
        <v>1212743554.4399998</v>
      </c>
      <c r="J551" s="462">
        <f t="shared" si="40"/>
        <v>-21266131.5</v>
      </c>
      <c r="K551" s="463">
        <f t="shared" si="41"/>
        <v>-1.7535555165098304E-2</v>
      </c>
      <c r="L551" s="31">
        <f t="shared" si="42"/>
        <v>0</v>
      </c>
      <c r="M551" s="1">
        <f t="shared" si="43"/>
        <v>1</v>
      </c>
      <c r="N551" s="1">
        <f t="shared" si="44"/>
        <v>2</v>
      </c>
    </row>
    <row r="552" spans="1:14" ht="16.5" hidden="1" thickBot="1" x14ac:dyDescent="0.3">
      <c r="A552" s="26">
        <v>1401</v>
      </c>
      <c r="B552" s="128">
        <v>140100</v>
      </c>
      <c r="C552" s="129" t="s">
        <v>446</v>
      </c>
      <c r="D552" s="99">
        <f>IF(ISERROR(VLOOKUP(A552,'CGN-2015-001'!A551:I5698,4,0)),0,VLOOKUP(A552,'CGN-2015-001'!A551:I5698,4,0))</f>
        <v>0</v>
      </c>
      <c r="E552" s="40">
        <f>IF(ISERROR(VLOOKUP(A552,[3]Hoja1!$A$1:$F$369,4,0)),0,VLOOKUP(A552,[3]Hoja1!$A$1:$F$369,4,0))</f>
        <v>0</v>
      </c>
      <c r="F552" s="40">
        <f>IF(ISERROR(VLOOKUP(A552,[3]Hoja1!$A$1:$F$369,5,0)),0,VLOOKUP(A552,[3]Hoja1!$A$1:$F$369,5,0))</f>
        <v>0</v>
      </c>
      <c r="G552" s="102">
        <f>IF(ISERROR(VLOOKUP(A552,'CGN-2015-001'!A551:I5698,7,0)),0,VLOOKUP(A552,'CGN-2015-001'!A551:I5698,7,0))</f>
        <v>0</v>
      </c>
      <c r="H552" s="54"/>
      <c r="I552" s="55"/>
      <c r="J552" s="113">
        <f t="shared" si="40"/>
        <v>0</v>
      </c>
      <c r="K552" s="114">
        <f t="shared" si="41"/>
        <v>0</v>
      </c>
      <c r="L552" s="31">
        <f t="shared" si="42"/>
        <v>0</v>
      </c>
      <c r="M552" s="1">
        <f t="shared" si="43"/>
        <v>0</v>
      </c>
      <c r="N552" s="1">
        <f t="shared" si="44"/>
        <v>4</v>
      </c>
    </row>
    <row r="553" spans="1:14" ht="16.5" hidden="1" thickBot="1" x14ac:dyDescent="0.3">
      <c r="A553" s="26">
        <v>140101</v>
      </c>
      <c r="B553" s="56">
        <v>140101</v>
      </c>
      <c r="C553" s="57" t="s">
        <v>194</v>
      </c>
      <c r="D553" s="99">
        <f>IF(ISERROR(VLOOKUP(A553,'CGN-2015-001'!A552:I5699,4,0)),0,VLOOKUP(A553,'CGN-2015-001'!A552:I5699,4,0))</f>
        <v>0</v>
      </c>
      <c r="E553" s="45">
        <f>IF(ISERROR(VLOOKUP(A553,[3]Hoja1!$A$1:$F$369,4,0)),0,VLOOKUP(A553,[3]Hoja1!$A$1:$F$369,4,0))</f>
        <v>0</v>
      </c>
      <c r="F553" s="45">
        <f>IF(ISERROR(VLOOKUP(A553,[3]Hoja1!$A$1:$F$369,5,0)),0,VLOOKUP(A553,[3]Hoja1!$A$1:$F$369,5,0))</f>
        <v>0</v>
      </c>
      <c r="G553" s="102">
        <f>IF(ISERROR(VLOOKUP(A553,'CGN-2015-001'!A552:I5699,7,0)),0,VLOOKUP(A553,'CGN-2015-001'!A552:I5699,7,0))</f>
        <v>0</v>
      </c>
      <c r="H553" s="44"/>
      <c r="I553" s="46"/>
      <c r="J553" s="113">
        <f t="shared" si="40"/>
        <v>0</v>
      </c>
      <c r="K553" s="114">
        <f t="shared" si="41"/>
        <v>0</v>
      </c>
      <c r="L553" s="31">
        <f t="shared" si="42"/>
        <v>0</v>
      </c>
      <c r="M553" s="1">
        <f t="shared" si="43"/>
        <v>0</v>
      </c>
      <c r="N553" s="1">
        <f t="shared" si="44"/>
        <v>6</v>
      </c>
    </row>
    <row r="554" spans="1:14" ht="16.5" hidden="1" thickBot="1" x14ac:dyDescent="0.3">
      <c r="A554" s="26">
        <v>140103</v>
      </c>
      <c r="B554" s="56">
        <v>140103</v>
      </c>
      <c r="C554" s="57" t="s">
        <v>196</v>
      </c>
      <c r="D554" s="99">
        <f>IF(ISERROR(VLOOKUP(A554,'CGN-2015-001'!A553:I5700,4,0)),0,VLOOKUP(A554,'CGN-2015-001'!A553:I5700,4,0))</f>
        <v>0</v>
      </c>
      <c r="E554" s="45">
        <f>IF(ISERROR(VLOOKUP(A554,[3]Hoja1!$A$1:$F$369,4,0)),0,VLOOKUP(A554,[3]Hoja1!$A$1:$F$369,4,0))</f>
        <v>0</v>
      </c>
      <c r="F554" s="45">
        <f>IF(ISERROR(VLOOKUP(A554,[3]Hoja1!$A$1:$F$369,5,0)),0,VLOOKUP(A554,[3]Hoja1!$A$1:$F$369,5,0))</f>
        <v>0</v>
      </c>
      <c r="G554" s="102">
        <f>IF(ISERROR(VLOOKUP(A554,'CGN-2015-001'!A553:I5700,7,0)),0,VLOOKUP(A554,'CGN-2015-001'!A553:I5700,7,0))</f>
        <v>0</v>
      </c>
      <c r="H554" s="44"/>
      <c r="I554" s="46"/>
      <c r="J554" s="113">
        <f t="shared" si="40"/>
        <v>0</v>
      </c>
      <c r="K554" s="114">
        <f t="shared" si="41"/>
        <v>0</v>
      </c>
      <c r="L554" s="31">
        <f t="shared" si="42"/>
        <v>0</v>
      </c>
      <c r="M554" s="1">
        <f t="shared" si="43"/>
        <v>0</v>
      </c>
      <c r="N554" s="1">
        <f t="shared" si="44"/>
        <v>6</v>
      </c>
    </row>
    <row r="555" spans="1:14" ht="16.5" hidden="1" thickBot="1" x14ac:dyDescent="0.3">
      <c r="A555" s="26">
        <v>140190</v>
      </c>
      <c r="B555" s="59">
        <v>140190</v>
      </c>
      <c r="C555" s="60" t="s">
        <v>447</v>
      </c>
      <c r="D555" s="99">
        <f>IF(ISERROR(VLOOKUP(A555,'CGN-2015-001'!A554:I5701,4,0)),0,VLOOKUP(A555,'CGN-2015-001'!A554:I5701,4,0))</f>
        <v>0</v>
      </c>
      <c r="E555" s="45">
        <f>IF(ISERROR(VLOOKUP(A555,[3]Hoja1!$A$1:$F$369,4,0)),0,VLOOKUP(A555,[3]Hoja1!$A$1:$F$369,4,0))</f>
        <v>0</v>
      </c>
      <c r="F555" s="45">
        <f>IF(ISERROR(VLOOKUP(A555,[3]Hoja1!$A$1:$F$369,5,0)),0,VLOOKUP(A555,[3]Hoja1!$A$1:$F$369,5,0))</f>
        <v>0</v>
      </c>
      <c r="G555" s="102">
        <f>IF(ISERROR(VLOOKUP(A555,'CGN-2015-001'!A554:I5701,7,0)),0,VLOOKUP(A555,'CGN-2015-001'!A554:I5701,7,0))</f>
        <v>0</v>
      </c>
      <c r="H555" s="44"/>
      <c r="I555" s="46"/>
      <c r="J555" s="113">
        <f t="shared" si="40"/>
        <v>0</v>
      </c>
      <c r="K555" s="114">
        <f t="shared" si="41"/>
        <v>0</v>
      </c>
      <c r="L555" s="31">
        <f t="shared" si="42"/>
        <v>0</v>
      </c>
      <c r="M555" s="1">
        <f t="shared" si="43"/>
        <v>0</v>
      </c>
      <c r="N555" s="1">
        <f t="shared" si="44"/>
        <v>6</v>
      </c>
    </row>
    <row r="556" spans="1:14" ht="16.5" hidden="1" thickBot="1" x14ac:dyDescent="0.3">
      <c r="A556" s="26">
        <v>1415</v>
      </c>
      <c r="B556" s="130">
        <v>141500</v>
      </c>
      <c r="C556" s="131" t="s">
        <v>448</v>
      </c>
      <c r="D556" s="468">
        <f>IF(ISERROR(VLOOKUP(A556,'CGN-2015-001'!A555:I5702,4,0)),0,VLOOKUP(A556,'CGN-2015-001'!A555:I5702,4,0))</f>
        <v>1176529906.3599999</v>
      </c>
      <c r="E556" s="109">
        <f>IF(ISERROR(VLOOKUP(A556,[3]Hoja1!$A$1:$F$369,4,0)),0,VLOOKUP(A556,[3]Hoja1!$A$1:$F$369,4,0))</f>
        <v>239905037.06</v>
      </c>
      <c r="F556" s="110">
        <f>IF(ISERROR(VLOOKUP(A556,[3]Hoja1!$A$1:$F$369,5,0)),0,VLOOKUP(A556,[3]Hoja1!$A$1:$F$369,5,0))</f>
        <v>295199963</v>
      </c>
      <c r="G556" s="469">
        <f>IF(ISERROR(VLOOKUP(A556,'CGN-2015-001'!A555:I5702,7,0)),0,VLOOKUP(A556,'CGN-2015-001'!A555:I5702,7,0))</f>
        <v>1197796037.8599999</v>
      </c>
      <c r="H556" s="109">
        <v>0</v>
      </c>
      <c r="I556" s="110">
        <f>+I560</f>
        <v>1197796037.8599999</v>
      </c>
      <c r="J556" s="474">
        <f t="shared" si="40"/>
        <v>-21266131.5</v>
      </c>
      <c r="K556" s="475">
        <f t="shared" si="41"/>
        <v>-1.7754384576187388E-2</v>
      </c>
      <c r="L556" s="31">
        <f t="shared" si="42"/>
        <v>0</v>
      </c>
      <c r="M556" s="1">
        <f t="shared" si="43"/>
        <v>1</v>
      </c>
      <c r="N556" s="1">
        <f t="shared" si="44"/>
        <v>4</v>
      </c>
    </row>
    <row r="557" spans="1:14" ht="16.5" hidden="1" thickBot="1" x14ac:dyDescent="0.3">
      <c r="A557" s="26">
        <v>141507</v>
      </c>
      <c r="B557" s="126">
        <v>141507</v>
      </c>
      <c r="C557" s="127" t="s">
        <v>449</v>
      </c>
      <c r="D557" s="99">
        <f>IF(ISERROR(VLOOKUP(A557,'CGN-2015-001'!A556:I5703,4,0)),0,VLOOKUP(A557,'CGN-2015-001'!A556:I5703,4,0))</f>
        <v>0</v>
      </c>
      <c r="E557" s="45">
        <f>IF(ISERROR(VLOOKUP(A557,[3]Hoja1!$A$1:$F$369,4,0)),0,VLOOKUP(A557,[3]Hoja1!$A$1:$F$369,4,0))</f>
        <v>0</v>
      </c>
      <c r="F557" s="45">
        <f>IF(ISERROR(VLOOKUP(A557,[3]Hoja1!$A$1:$F$369,5,0)),0,VLOOKUP(A557,[3]Hoja1!$A$1:$F$369,5,0))</f>
        <v>0</v>
      </c>
      <c r="G557" s="102">
        <f>IF(ISERROR(VLOOKUP(A557,'CGN-2015-001'!A556:I5703,7,0)),0,VLOOKUP(A557,'CGN-2015-001'!A556:I5703,7,0))</f>
        <v>0</v>
      </c>
      <c r="H557" s="44"/>
      <c r="I557" s="46"/>
      <c r="J557" s="113">
        <f t="shared" si="40"/>
        <v>0</v>
      </c>
      <c r="K557" s="114">
        <f t="shared" si="41"/>
        <v>0</v>
      </c>
      <c r="L557" s="31">
        <f t="shared" si="42"/>
        <v>0</v>
      </c>
      <c r="M557" s="1">
        <f t="shared" si="43"/>
        <v>0</v>
      </c>
      <c r="N557" s="1">
        <f t="shared" si="44"/>
        <v>6</v>
      </c>
    </row>
    <row r="558" spans="1:14" ht="16.5" hidden="1" thickBot="1" x14ac:dyDescent="0.3">
      <c r="A558" s="26">
        <v>141509</v>
      </c>
      <c r="B558" s="42">
        <v>141509</v>
      </c>
      <c r="C558" s="43" t="s">
        <v>450</v>
      </c>
      <c r="D558" s="99">
        <f>IF(ISERROR(VLOOKUP(A558,'CGN-2015-001'!A557:I5704,4,0)),0,VLOOKUP(A558,'CGN-2015-001'!A557:I5704,4,0))</f>
        <v>0</v>
      </c>
      <c r="E558" s="45">
        <f>IF(ISERROR(VLOOKUP(A558,[3]Hoja1!$A$1:$F$369,4,0)),0,VLOOKUP(A558,[3]Hoja1!$A$1:$F$369,4,0))</f>
        <v>0</v>
      </c>
      <c r="F558" s="45">
        <f>IF(ISERROR(VLOOKUP(A558,[3]Hoja1!$A$1:$F$369,5,0)),0,VLOOKUP(A558,[3]Hoja1!$A$1:$F$369,5,0))</f>
        <v>0</v>
      </c>
      <c r="G558" s="102">
        <f>IF(ISERROR(VLOOKUP(A558,'CGN-2015-001'!A557:I5704,7,0)),0,VLOOKUP(A558,'CGN-2015-001'!A557:I5704,7,0))</f>
        <v>0</v>
      </c>
      <c r="H558" s="44"/>
      <c r="I558" s="46"/>
      <c r="J558" s="113">
        <f t="shared" si="40"/>
        <v>0</v>
      </c>
      <c r="K558" s="114">
        <f t="shared" si="41"/>
        <v>0</v>
      </c>
      <c r="L558" s="31">
        <f t="shared" si="42"/>
        <v>0</v>
      </c>
      <c r="M558" s="1">
        <f t="shared" si="43"/>
        <v>0</v>
      </c>
      <c r="N558" s="1">
        <f t="shared" si="44"/>
        <v>6</v>
      </c>
    </row>
    <row r="559" spans="1:14" ht="16.5" hidden="1" thickBot="1" x14ac:dyDescent="0.3">
      <c r="A559" s="26">
        <v>141510</v>
      </c>
      <c r="B559" s="120">
        <v>141510</v>
      </c>
      <c r="C559" s="121" t="s">
        <v>451</v>
      </c>
      <c r="D559" s="99">
        <f>IF(ISERROR(VLOOKUP(A559,'CGN-2015-001'!A558:I5705,4,0)),0,VLOOKUP(A559,'CGN-2015-001'!A558:I5705,4,0))</f>
        <v>0</v>
      </c>
      <c r="E559" s="45">
        <f>IF(ISERROR(VLOOKUP(A559,[3]Hoja1!$A$1:$F$369,4,0)),0,VLOOKUP(A559,[3]Hoja1!$A$1:$F$369,4,0))</f>
        <v>0</v>
      </c>
      <c r="F559" s="45">
        <f>IF(ISERROR(VLOOKUP(A559,[3]Hoja1!$A$1:$F$369,5,0)),0,VLOOKUP(A559,[3]Hoja1!$A$1:$F$369,5,0))</f>
        <v>0</v>
      </c>
      <c r="G559" s="102">
        <f>IF(ISERROR(VLOOKUP(A559,'CGN-2015-001'!A558:I5705,7,0)),0,VLOOKUP(A559,'CGN-2015-001'!A558:I5705,7,0))</f>
        <v>0</v>
      </c>
      <c r="H559" s="44"/>
      <c r="I559" s="46"/>
      <c r="J559" s="113">
        <f t="shared" si="40"/>
        <v>0</v>
      </c>
      <c r="K559" s="114">
        <f t="shared" si="41"/>
        <v>0</v>
      </c>
      <c r="L559" s="31">
        <f t="shared" si="42"/>
        <v>0</v>
      </c>
      <c r="M559" s="1">
        <f t="shared" si="43"/>
        <v>0</v>
      </c>
      <c r="N559" s="1">
        <f t="shared" si="44"/>
        <v>6</v>
      </c>
    </row>
    <row r="560" spans="1:14" ht="15.75" customHeight="1" thickBot="1" x14ac:dyDescent="0.25">
      <c r="A560" s="26">
        <v>141520</v>
      </c>
      <c r="B560" s="558">
        <v>141520</v>
      </c>
      <c r="C560" s="559" t="s">
        <v>452</v>
      </c>
      <c r="D560" s="560">
        <f>IF(ISERROR(VLOOKUP(A560,'CGN-2015-001'!A559:I5706,4,0)),0,VLOOKUP(A560,'CGN-2015-001'!A559:I5706,4,0))</f>
        <v>1176529906.3599999</v>
      </c>
      <c r="E560" s="561">
        <f>IF(ISERROR(VLOOKUP(A560,[3]Hoja1!$A$1:$F$369,4,0)),0,VLOOKUP(A560,[3]Hoja1!$A$1:$F$369,4,0))</f>
        <v>239905037.06</v>
      </c>
      <c r="F560" s="562">
        <f>IF(ISERROR(VLOOKUP(A560,[3]Hoja1!$A$1:$F$369,5,0)),0,VLOOKUP(A560,[3]Hoja1!$A$1:$F$369,5,0))</f>
        <v>295199963</v>
      </c>
      <c r="G560" s="563">
        <f>IF(ISERROR(VLOOKUP(A560,'CGN-2015-001'!A559:I5706,7,0)),0,VLOOKUP(A560,'CGN-2015-001'!A559:I5706,7,0))</f>
        <v>1197796037.8599999</v>
      </c>
      <c r="H560" s="115">
        <v>0</v>
      </c>
      <c r="I560" s="562">
        <f>+G560</f>
        <v>1197796037.8599999</v>
      </c>
      <c r="J560" s="564">
        <f t="shared" si="40"/>
        <v>-21266131.5</v>
      </c>
      <c r="K560" s="565">
        <f t="shared" si="41"/>
        <v>-1.7754384576187388E-2</v>
      </c>
      <c r="L560" s="31">
        <f t="shared" si="42"/>
        <v>0</v>
      </c>
      <c r="M560" s="1">
        <f t="shared" si="43"/>
        <v>1</v>
      </c>
      <c r="N560" s="1">
        <f t="shared" si="44"/>
        <v>6</v>
      </c>
    </row>
    <row r="561" spans="1:14" ht="16.5" hidden="1" thickBot="1" x14ac:dyDescent="0.3">
      <c r="A561" s="26">
        <v>141521</v>
      </c>
      <c r="B561" s="126">
        <v>141521</v>
      </c>
      <c r="C561" s="127" t="s">
        <v>453</v>
      </c>
      <c r="D561" s="99">
        <f>IF(ISERROR(VLOOKUP(A561,'CGN-2015-001'!A560:I5707,4,0)),0,VLOOKUP(A561,'CGN-2015-001'!A560:I5707,4,0))</f>
        <v>0</v>
      </c>
      <c r="E561" s="45">
        <f>IF(ISERROR(VLOOKUP(A561,[3]Hoja1!$A$1:$F$369,4,0)),0,VLOOKUP(A561,[3]Hoja1!$A$1:$F$369,4,0))</f>
        <v>0</v>
      </c>
      <c r="F561" s="45">
        <f>IF(ISERROR(VLOOKUP(A561,[3]Hoja1!$A$1:$F$369,5,0)),0,VLOOKUP(A561,[3]Hoja1!$A$1:$F$369,5,0))</f>
        <v>0</v>
      </c>
      <c r="G561" s="102">
        <f>IF(ISERROR(VLOOKUP(A561,'CGN-2015-001'!A560:I5707,7,0)),0,VLOOKUP(A561,'CGN-2015-001'!A560:I5707,7,0))</f>
        <v>0</v>
      </c>
      <c r="H561" s="44"/>
      <c r="I561" s="46"/>
      <c r="J561" s="113">
        <f t="shared" si="40"/>
        <v>0</v>
      </c>
      <c r="K561" s="114">
        <f t="shared" si="41"/>
        <v>0</v>
      </c>
      <c r="L561" s="31">
        <f t="shared" si="42"/>
        <v>0</v>
      </c>
      <c r="M561" s="1">
        <f t="shared" si="43"/>
        <v>0</v>
      </c>
      <c r="N561" s="1">
        <f t="shared" si="44"/>
        <v>6</v>
      </c>
    </row>
    <row r="562" spans="1:14" ht="16.5" hidden="1" thickBot="1" x14ac:dyDescent="0.3">
      <c r="A562" s="26">
        <v>141522</v>
      </c>
      <c r="B562" s="42">
        <v>141522</v>
      </c>
      <c r="C562" s="43" t="s">
        <v>454</v>
      </c>
      <c r="D562" s="99">
        <f>IF(ISERROR(VLOOKUP(A562,'CGN-2015-001'!A561:I5708,4,0)),0,VLOOKUP(A562,'CGN-2015-001'!A561:I5708,4,0))</f>
        <v>0</v>
      </c>
      <c r="E562" s="45">
        <f>IF(ISERROR(VLOOKUP(A562,[3]Hoja1!$A$1:$F$369,4,0)),0,VLOOKUP(A562,[3]Hoja1!$A$1:$F$369,4,0))</f>
        <v>0</v>
      </c>
      <c r="F562" s="45">
        <f>IF(ISERROR(VLOOKUP(A562,[3]Hoja1!$A$1:$F$369,5,0)),0,VLOOKUP(A562,[3]Hoja1!$A$1:$F$369,5,0))</f>
        <v>0</v>
      </c>
      <c r="G562" s="102">
        <f>IF(ISERROR(VLOOKUP(A562,'CGN-2015-001'!A561:I5708,7,0)),0,VLOOKUP(A562,'CGN-2015-001'!A561:I5708,7,0))</f>
        <v>0</v>
      </c>
      <c r="H562" s="44"/>
      <c r="I562" s="46"/>
      <c r="J562" s="113">
        <f t="shared" si="40"/>
        <v>0</v>
      </c>
      <c r="K562" s="114">
        <f t="shared" si="41"/>
        <v>0</v>
      </c>
      <c r="L562" s="31">
        <f t="shared" si="42"/>
        <v>0</v>
      </c>
      <c r="M562" s="1">
        <f t="shared" si="43"/>
        <v>0</v>
      </c>
      <c r="N562" s="1">
        <f t="shared" si="44"/>
        <v>6</v>
      </c>
    </row>
    <row r="563" spans="1:14" ht="16.5" hidden="1" thickBot="1" x14ac:dyDescent="0.3">
      <c r="A563" s="26">
        <v>141523</v>
      </c>
      <c r="B563" s="42">
        <v>141523</v>
      </c>
      <c r="C563" s="43" t="s">
        <v>455</v>
      </c>
      <c r="D563" s="99">
        <f>IF(ISERROR(VLOOKUP(A563,'CGN-2015-001'!A562:I5709,4,0)),0,VLOOKUP(A563,'CGN-2015-001'!A562:I5709,4,0))</f>
        <v>0</v>
      </c>
      <c r="E563" s="45">
        <f>IF(ISERROR(VLOOKUP(A563,[3]Hoja1!$A$1:$F$369,4,0)),0,VLOOKUP(A563,[3]Hoja1!$A$1:$F$369,4,0))</f>
        <v>0</v>
      </c>
      <c r="F563" s="45">
        <f>IF(ISERROR(VLOOKUP(A563,[3]Hoja1!$A$1:$F$369,5,0)),0,VLOOKUP(A563,[3]Hoja1!$A$1:$F$369,5,0))</f>
        <v>0</v>
      </c>
      <c r="G563" s="102">
        <f>IF(ISERROR(VLOOKUP(A563,'CGN-2015-001'!A562:I5709,7,0)),0,VLOOKUP(A563,'CGN-2015-001'!A562:I5709,7,0))</f>
        <v>0</v>
      </c>
      <c r="H563" s="44"/>
      <c r="I563" s="46"/>
      <c r="J563" s="113">
        <f t="shared" si="40"/>
        <v>0</v>
      </c>
      <c r="K563" s="114">
        <f t="shared" si="41"/>
        <v>0</v>
      </c>
      <c r="L563" s="31">
        <f t="shared" si="42"/>
        <v>0</v>
      </c>
      <c r="M563" s="1">
        <f t="shared" si="43"/>
        <v>0</v>
      </c>
      <c r="N563" s="1">
        <f t="shared" si="44"/>
        <v>6</v>
      </c>
    </row>
    <row r="564" spans="1:14" ht="16.5" hidden="1" thickBot="1" x14ac:dyDescent="0.3">
      <c r="A564" s="26">
        <v>141524</v>
      </c>
      <c r="B564" s="42">
        <v>141524</v>
      </c>
      <c r="C564" s="43" t="s">
        <v>456</v>
      </c>
      <c r="D564" s="99">
        <f>IF(ISERROR(VLOOKUP(A564,'CGN-2015-001'!A563:I5710,4,0)),0,VLOOKUP(A564,'CGN-2015-001'!A563:I5710,4,0))</f>
        <v>0</v>
      </c>
      <c r="E564" s="45">
        <f>IF(ISERROR(VLOOKUP(A564,[3]Hoja1!$A$1:$F$369,4,0)),0,VLOOKUP(A564,[3]Hoja1!$A$1:$F$369,4,0))</f>
        <v>0</v>
      </c>
      <c r="F564" s="45">
        <f>IF(ISERROR(VLOOKUP(A564,[3]Hoja1!$A$1:$F$369,5,0)),0,VLOOKUP(A564,[3]Hoja1!$A$1:$F$369,5,0))</f>
        <v>0</v>
      </c>
      <c r="G564" s="102">
        <f>IF(ISERROR(VLOOKUP(A564,'CGN-2015-001'!A563:I5710,7,0)),0,VLOOKUP(A564,'CGN-2015-001'!A563:I5710,7,0))</f>
        <v>0</v>
      </c>
      <c r="H564" s="44"/>
      <c r="I564" s="46"/>
      <c r="J564" s="113">
        <f t="shared" si="40"/>
        <v>0</v>
      </c>
      <c r="K564" s="114">
        <f t="shared" si="41"/>
        <v>0</v>
      </c>
      <c r="L564" s="31">
        <f t="shared" si="42"/>
        <v>0</v>
      </c>
      <c r="M564" s="1">
        <f t="shared" si="43"/>
        <v>0</v>
      </c>
      <c r="N564" s="1">
        <f t="shared" si="44"/>
        <v>6</v>
      </c>
    </row>
    <row r="565" spans="1:14" ht="16.5" hidden="1" thickBot="1" x14ac:dyDescent="0.3">
      <c r="A565" s="26">
        <v>141525</v>
      </c>
      <c r="B565" s="42">
        <v>141525</v>
      </c>
      <c r="C565" s="43" t="s">
        <v>457</v>
      </c>
      <c r="D565" s="99">
        <f>IF(ISERROR(VLOOKUP(A565,'CGN-2015-001'!A564:I5711,4,0)),0,VLOOKUP(A565,'CGN-2015-001'!A564:I5711,4,0))</f>
        <v>0</v>
      </c>
      <c r="E565" s="45">
        <f>IF(ISERROR(VLOOKUP(A565,[3]Hoja1!$A$1:$F$369,4,0)),0,VLOOKUP(A565,[3]Hoja1!$A$1:$F$369,4,0))</f>
        <v>0</v>
      </c>
      <c r="F565" s="45">
        <f>IF(ISERROR(VLOOKUP(A565,[3]Hoja1!$A$1:$F$369,5,0)),0,VLOOKUP(A565,[3]Hoja1!$A$1:$F$369,5,0))</f>
        <v>0</v>
      </c>
      <c r="G565" s="102">
        <f>IF(ISERROR(VLOOKUP(A565,'CGN-2015-001'!A564:I5711,7,0)),0,VLOOKUP(A565,'CGN-2015-001'!A564:I5711,7,0))</f>
        <v>0</v>
      </c>
      <c r="H565" s="44"/>
      <c r="I565" s="46"/>
      <c r="J565" s="113">
        <f t="shared" si="40"/>
        <v>0</v>
      </c>
      <c r="K565" s="114">
        <f t="shared" si="41"/>
        <v>0</v>
      </c>
      <c r="L565" s="31">
        <f t="shared" si="42"/>
        <v>0</v>
      </c>
      <c r="M565" s="1">
        <f t="shared" si="43"/>
        <v>0</v>
      </c>
      <c r="N565" s="1">
        <f t="shared" si="44"/>
        <v>6</v>
      </c>
    </row>
    <row r="566" spans="1:14" ht="16.5" hidden="1" thickBot="1" x14ac:dyDescent="0.3">
      <c r="A566" s="26">
        <v>141526</v>
      </c>
      <c r="B566" s="42">
        <v>141526</v>
      </c>
      <c r="C566" s="43" t="s">
        <v>458</v>
      </c>
      <c r="D566" s="99">
        <f>IF(ISERROR(VLOOKUP(A566,'CGN-2015-001'!A565:I5712,4,0)),0,VLOOKUP(A566,'CGN-2015-001'!A565:I5712,4,0))</f>
        <v>0</v>
      </c>
      <c r="E566" s="45">
        <f>IF(ISERROR(VLOOKUP(A566,[3]Hoja1!$A$1:$F$369,4,0)),0,VLOOKUP(A566,[3]Hoja1!$A$1:$F$369,4,0))</f>
        <v>0</v>
      </c>
      <c r="F566" s="45">
        <f>IF(ISERROR(VLOOKUP(A566,[3]Hoja1!$A$1:$F$369,5,0)),0,VLOOKUP(A566,[3]Hoja1!$A$1:$F$369,5,0))</f>
        <v>0</v>
      </c>
      <c r="G566" s="102">
        <f>IF(ISERROR(VLOOKUP(A566,'CGN-2015-001'!A565:I5712,7,0)),0,VLOOKUP(A566,'CGN-2015-001'!A565:I5712,7,0))</f>
        <v>0</v>
      </c>
      <c r="H566" s="44"/>
      <c r="I566" s="46"/>
      <c r="J566" s="113">
        <f t="shared" si="40"/>
        <v>0</v>
      </c>
      <c r="K566" s="114">
        <f t="shared" si="41"/>
        <v>0</v>
      </c>
      <c r="L566" s="31">
        <f t="shared" si="42"/>
        <v>0</v>
      </c>
      <c r="M566" s="1">
        <f t="shared" si="43"/>
        <v>0</v>
      </c>
      <c r="N566" s="1">
        <f t="shared" si="44"/>
        <v>6</v>
      </c>
    </row>
    <row r="567" spans="1:14" ht="16.5" hidden="1" thickBot="1" x14ac:dyDescent="0.3">
      <c r="A567" s="26">
        <v>141527</v>
      </c>
      <c r="B567" s="42">
        <v>141527</v>
      </c>
      <c r="C567" s="43" t="s">
        <v>459</v>
      </c>
      <c r="D567" s="99">
        <f>IF(ISERROR(VLOOKUP(A567,'CGN-2015-001'!A566:I5713,4,0)),0,VLOOKUP(A567,'CGN-2015-001'!A566:I5713,4,0))</f>
        <v>0</v>
      </c>
      <c r="E567" s="45">
        <f>IF(ISERROR(VLOOKUP(A567,[3]Hoja1!$A$1:$F$369,4,0)),0,VLOOKUP(A567,[3]Hoja1!$A$1:$F$369,4,0))</f>
        <v>0</v>
      </c>
      <c r="F567" s="45">
        <f>IF(ISERROR(VLOOKUP(A567,[3]Hoja1!$A$1:$F$369,5,0)),0,VLOOKUP(A567,[3]Hoja1!$A$1:$F$369,5,0))</f>
        <v>0</v>
      </c>
      <c r="G567" s="102">
        <f>IF(ISERROR(VLOOKUP(A567,'CGN-2015-001'!A566:I5713,7,0)),0,VLOOKUP(A567,'CGN-2015-001'!A566:I5713,7,0))</f>
        <v>0</v>
      </c>
      <c r="H567" s="44"/>
      <c r="I567" s="46"/>
      <c r="J567" s="113">
        <f t="shared" si="40"/>
        <v>0</v>
      </c>
      <c r="K567" s="114">
        <f t="shared" si="41"/>
        <v>0</v>
      </c>
      <c r="L567" s="31">
        <f t="shared" si="42"/>
        <v>0</v>
      </c>
      <c r="M567" s="1">
        <f t="shared" si="43"/>
        <v>0</v>
      </c>
      <c r="N567" s="1">
        <f t="shared" si="44"/>
        <v>6</v>
      </c>
    </row>
    <row r="568" spans="1:14" ht="16.5" hidden="1" thickBot="1" x14ac:dyDescent="0.3">
      <c r="A568" s="26">
        <v>141529</v>
      </c>
      <c r="B568" s="42">
        <v>141529</v>
      </c>
      <c r="C568" s="43" t="s">
        <v>460</v>
      </c>
      <c r="D568" s="99">
        <f>IF(ISERROR(VLOOKUP(A568,'CGN-2015-001'!A567:I5714,4,0)),0,VLOOKUP(A568,'CGN-2015-001'!A567:I5714,4,0))</f>
        <v>0</v>
      </c>
      <c r="E568" s="45">
        <f>IF(ISERROR(VLOOKUP(A568,[3]Hoja1!$A$1:$F$369,4,0)),0,VLOOKUP(A568,[3]Hoja1!$A$1:$F$369,4,0))</f>
        <v>0</v>
      </c>
      <c r="F568" s="45">
        <f>IF(ISERROR(VLOOKUP(A568,[3]Hoja1!$A$1:$F$369,5,0)),0,VLOOKUP(A568,[3]Hoja1!$A$1:$F$369,5,0))</f>
        <v>0</v>
      </c>
      <c r="G568" s="102">
        <f>IF(ISERROR(VLOOKUP(A568,'CGN-2015-001'!A567:I5714,7,0)),0,VLOOKUP(A568,'CGN-2015-001'!A567:I5714,7,0))</f>
        <v>0</v>
      </c>
      <c r="H568" s="44"/>
      <c r="I568" s="46"/>
      <c r="J568" s="113">
        <f t="shared" si="40"/>
        <v>0</v>
      </c>
      <c r="K568" s="114">
        <f t="shared" si="41"/>
        <v>0</v>
      </c>
      <c r="L568" s="31">
        <f t="shared" si="42"/>
        <v>0</v>
      </c>
      <c r="M568" s="1">
        <f t="shared" si="43"/>
        <v>0</v>
      </c>
      <c r="N568" s="1">
        <f t="shared" si="44"/>
        <v>6</v>
      </c>
    </row>
    <row r="569" spans="1:14" ht="16.5" hidden="1" thickBot="1" x14ac:dyDescent="0.3">
      <c r="A569" s="26">
        <v>141590</v>
      </c>
      <c r="B569" s="42">
        <v>141590</v>
      </c>
      <c r="C569" s="43" t="s">
        <v>461</v>
      </c>
      <c r="D569" s="99">
        <f>IF(ISERROR(VLOOKUP(A569,'CGN-2015-001'!A568:I5715,4,0)),0,VLOOKUP(A569,'CGN-2015-001'!A568:I5715,4,0))</f>
        <v>0</v>
      </c>
      <c r="E569" s="45">
        <f>IF(ISERROR(VLOOKUP(A569,[3]Hoja1!$A$1:$F$369,4,0)),0,VLOOKUP(A569,[3]Hoja1!$A$1:$F$369,4,0))</f>
        <v>0</v>
      </c>
      <c r="F569" s="45">
        <f>IF(ISERROR(VLOOKUP(A569,[3]Hoja1!$A$1:$F$369,5,0)),0,VLOOKUP(A569,[3]Hoja1!$A$1:$F$369,5,0))</f>
        <v>0</v>
      </c>
      <c r="G569" s="102">
        <f>IF(ISERROR(VLOOKUP(A569,'CGN-2015-001'!A568:I5715,7,0)),0,VLOOKUP(A569,'CGN-2015-001'!A568:I5715,7,0))</f>
        <v>0</v>
      </c>
      <c r="H569" s="44"/>
      <c r="I569" s="46"/>
      <c r="J569" s="113">
        <f t="shared" si="40"/>
        <v>0</v>
      </c>
      <c r="K569" s="114">
        <f t="shared" si="41"/>
        <v>0</v>
      </c>
      <c r="L569" s="31">
        <f t="shared" si="42"/>
        <v>0</v>
      </c>
      <c r="M569" s="1">
        <f t="shared" si="43"/>
        <v>0</v>
      </c>
      <c r="N569" s="1">
        <f t="shared" si="44"/>
        <v>6</v>
      </c>
    </row>
    <row r="570" spans="1:14" ht="16.5" hidden="1" thickBot="1" x14ac:dyDescent="0.3">
      <c r="A570" s="26">
        <v>1416</v>
      </c>
      <c r="B570" s="48">
        <v>141600</v>
      </c>
      <c r="C570" s="49" t="s">
        <v>462</v>
      </c>
      <c r="D570" s="99">
        <f>IF(ISERROR(VLOOKUP(A570,'CGN-2015-001'!A569:I5716,4,0)),0,VLOOKUP(A570,'CGN-2015-001'!A569:I5716,4,0))</f>
        <v>0</v>
      </c>
      <c r="E570" s="40">
        <f>IF(ISERROR(VLOOKUP(A570,[3]Hoja1!$A$1:$F$369,4,0)),0,VLOOKUP(A570,[3]Hoja1!$A$1:$F$369,4,0))</f>
        <v>0</v>
      </c>
      <c r="F570" s="40">
        <f>IF(ISERROR(VLOOKUP(A570,[3]Hoja1!$A$1:$F$369,5,0)),0,VLOOKUP(A570,[3]Hoja1!$A$1:$F$369,5,0))</f>
        <v>0</v>
      </c>
      <c r="G570" s="102">
        <f>IF(ISERROR(VLOOKUP(A570,'CGN-2015-001'!A569:I5716,7,0)),0,VLOOKUP(A570,'CGN-2015-001'!A569:I5716,7,0))</f>
        <v>0</v>
      </c>
      <c r="H570" s="50"/>
      <c r="I570" s="51"/>
      <c r="J570" s="113">
        <f t="shared" si="40"/>
        <v>0</v>
      </c>
      <c r="K570" s="114">
        <f t="shared" si="41"/>
        <v>0</v>
      </c>
      <c r="L570" s="31">
        <f t="shared" si="42"/>
        <v>0</v>
      </c>
      <c r="M570" s="1">
        <f t="shared" si="43"/>
        <v>0</v>
      </c>
      <c r="N570" s="1">
        <f t="shared" si="44"/>
        <v>4</v>
      </c>
    </row>
    <row r="571" spans="1:14" ht="16.5" hidden="1" thickBot="1" x14ac:dyDescent="0.3">
      <c r="A571" s="26">
        <v>141601</v>
      </c>
      <c r="B571" s="42">
        <v>141601</v>
      </c>
      <c r="C571" s="43" t="s">
        <v>463</v>
      </c>
      <c r="D571" s="99">
        <f>IF(ISERROR(VLOOKUP(A571,'CGN-2015-001'!A570:I5717,4,0)),0,VLOOKUP(A571,'CGN-2015-001'!A570:I5717,4,0))</f>
        <v>0</v>
      </c>
      <c r="E571" s="45">
        <f>IF(ISERROR(VLOOKUP(A571,[3]Hoja1!$A$1:$F$369,4,0)),0,VLOOKUP(A571,[3]Hoja1!$A$1:$F$369,4,0))</f>
        <v>0</v>
      </c>
      <c r="F571" s="45">
        <f>IF(ISERROR(VLOOKUP(A571,[3]Hoja1!$A$1:$F$369,5,0)),0,VLOOKUP(A571,[3]Hoja1!$A$1:$F$369,5,0))</f>
        <v>0</v>
      </c>
      <c r="G571" s="102">
        <f>IF(ISERROR(VLOOKUP(A571,'CGN-2015-001'!A570:I5717,7,0)),0,VLOOKUP(A571,'CGN-2015-001'!A570:I5717,7,0))</f>
        <v>0</v>
      </c>
      <c r="H571" s="44"/>
      <c r="I571" s="46"/>
      <c r="J571" s="113">
        <f t="shared" si="40"/>
        <v>0</v>
      </c>
      <c r="K571" s="114">
        <f t="shared" si="41"/>
        <v>0</v>
      </c>
      <c r="L571" s="31">
        <f t="shared" si="42"/>
        <v>0</v>
      </c>
      <c r="M571" s="1">
        <f t="shared" si="43"/>
        <v>0</v>
      </c>
      <c r="N571" s="1">
        <f t="shared" si="44"/>
        <v>6</v>
      </c>
    </row>
    <row r="572" spans="1:14" ht="16.5" hidden="1" thickBot="1" x14ac:dyDescent="0.3">
      <c r="A572" s="26">
        <v>141642</v>
      </c>
      <c r="B572" s="42">
        <v>141642</v>
      </c>
      <c r="C572" s="43" t="s">
        <v>464</v>
      </c>
      <c r="D572" s="99">
        <f>IF(ISERROR(VLOOKUP(A572,'CGN-2015-001'!A571:I5718,4,0)),0,VLOOKUP(A572,'CGN-2015-001'!A571:I5718,4,0))</f>
        <v>0</v>
      </c>
      <c r="E572" s="45">
        <f>IF(ISERROR(VLOOKUP(A572,[3]Hoja1!$A$1:$F$369,4,0)),0,VLOOKUP(A572,[3]Hoja1!$A$1:$F$369,4,0))</f>
        <v>0</v>
      </c>
      <c r="F572" s="45">
        <f>IF(ISERROR(VLOOKUP(A572,[3]Hoja1!$A$1:$F$369,5,0)),0,VLOOKUP(A572,[3]Hoja1!$A$1:$F$369,5,0))</f>
        <v>0</v>
      </c>
      <c r="G572" s="102">
        <f>IF(ISERROR(VLOOKUP(A572,'CGN-2015-001'!A571:I5718,7,0)),0,VLOOKUP(A572,'CGN-2015-001'!A571:I5718,7,0))</f>
        <v>0</v>
      </c>
      <c r="H572" s="44"/>
      <c r="I572" s="46"/>
      <c r="J572" s="113">
        <f t="shared" si="40"/>
        <v>0</v>
      </c>
      <c r="K572" s="114">
        <f t="shared" si="41"/>
        <v>0</v>
      </c>
      <c r="L572" s="31">
        <f t="shared" si="42"/>
        <v>0</v>
      </c>
      <c r="M572" s="1">
        <f t="shared" si="43"/>
        <v>0</v>
      </c>
      <c r="N572" s="1">
        <f t="shared" si="44"/>
        <v>6</v>
      </c>
    </row>
    <row r="573" spans="1:14" ht="16.5" hidden="1" thickBot="1" x14ac:dyDescent="0.3">
      <c r="A573" s="26">
        <v>141643</v>
      </c>
      <c r="B573" s="42">
        <v>141643</v>
      </c>
      <c r="C573" s="43" t="s">
        <v>465</v>
      </c>
      <c r="D573" s="99">
        <f>IF(ISERROR(VLOOKUP(A573,'CGN-2015-001'!A572:I5719,4,0)),0,VLOOKUP(A573,'CGN-2015-001'!A572:I5719,4,0))</f>
        <v>0</v>
      </c>
      <c r="E573" s="45">
        <f>IF(ISERROR(VLOOKUP(A573,[3]Hoja1!$A$1:$F$369,4,0)),0,VLOOKUP(A573,[3]Hoja1!$A$1:$F$369,4,0))</f>
        <v>0</v>
      </c>
      <c r="F573" s="45">
        <f>IF(ISERROR(VLOOKUP(A573,[3]Hoja1!$A$1:$F$369,5,0)),0,VLOOKUP(A573,[3]Hoja1!$A$1:$F$369,5,0))</f>
        <v>0</v>
      </c>
      <c r="G573" s="102">
        <f>IF(ISERROR(VLOOKUP(A573,'CGN-2015-001'!A572:I5719,7,0)),0,VLOOKUP(A573,'CGN-2015-001'!A572:I5719,7,0))</f>
        <v>0</v>
      </c>
      <c r="H573" s="44"/>
      <c r="I573" s="46"/>
      <c r="J573" s="113">
        <f t="shared" si="40"/>
        <v>0</v>
      </c>
      <c r="K573" s="114">
        <f t="shared" si="41"/>
        <v>0</v>
      </c>
      <c r="L573" s="31">
        <f t="shared" si="42"/>
        <v>0</v>
      </c>
      <c r="M573" s="1">
        <f t="shared" si="43"/>
        <v>0</v>
      </c>
      <c r="N573" s="1">
        <f t="shared" si="44"/>
        <v>6</v>
      </c>
    </row>
    <row r="574" spans="1:14" ht="16.5" hidden="1" thickBot="1" x14ac:dyDescent="0.3">
      <c r="A574" s="26">
        <v>141644</v>
      </c>
      <c r="B574" s="42">
        <v>141644</v>
      </c>
      <c r="C574" s="43" t="s">
        <v>466</v>
      </c>
      <c r="D574" s="99">
        <f>IF(ISERROR(VLOOKUP(A574,'CGN-2015-001'!A573:I5720,4,0)),0,VLOOKUP(A574,'CGN-2015-001'!A573:I5720,4,0))</f>
        <v>0</v>
      </c>
      <c r="E574" s="45">
        <f>IF(ISERROR(VLOOKUP(A574,[3]Hoja1!$A$1:$F$369,4,0)),0,VLOOKUP(A574,[3]Hoja1!$A$1:$F$369,4,0))</f>
        <v>0</v>
      </c>
      <c r="F574" s="45">
        <f>IF(ISERROR(VLOOKUP(A574,[3]Hoja1!$A$1:$F$369,5,0)),0,VLOOKUP(A574,[3]Hoja1!$A$1:$F$369,5,0))</f>
        <v>0</v>
      </c>
      <c r="G574" s="102">
        <f>IF(ISERROR(VLOOKUP(A574,'CGN-2015-001'!A573:I5720,7,0)),0,VLOOKUP(A574,'CGN-2015-001'!A573:I5720,7,0))</f>
        <v>0</v>
      </c>
      <c r="H574" s="44"/>
      <c r="I574" s="46"/>
      <c r="J574" s="113">
        <f t="shared" si="40"/>
        <v>0</v>
      </c>
      <c r="K574" s="114">
        <f t="shared" si="41"/>
        <v>0</v>
      </c>
      <c r="L574" s="31">
        <f t="shared" si="42"/>
        <v>0</v>
      </c>
      <c r="M574" s="1">
        <f t="shared" si="43"/>
        <v>0</v>
      </c>
      <c r="N574" s="1">
        <f t="shared" si="44"/>
        <v>6</v>
      </c>
    </row>
    <row r="575" spans="1:14" ht="16.5" hidden="1" thickBot="1" x14ac:dyDescent="0.3">
      <c r="A575" s="26">
        <v>141645</v>
      </c>
      <c r="B575" s="42">
        <v>141645</v>
      </c>
      <c r="C575" s="43" t="s">
        <v>467</v>
      </c>
      <c r="D575" s="99">
        <f>IF(ISERROR(VLOOKUP(A575,'CGN-2015-001'!A574:I5721,4,0)),0,VLOOKUP(A575,'CGN-2015-001'!A574:I5721,4,0))</f>
        <v>0</v>
      </c>
      <c r="E575" s="45">
        <f>IF(ISERROR(VLOOKUP(A575,[3]Hoja1!$A$1:$F$369,4,0)),0,VLOOKUP(A575,[3]Hoja1!$A$1:$F$369,4,0))</f>
        <v>0</v>
      </c>
      <c r="F575" s="45">
        <f>IF(ISERROR(VLOOKUP(A575,[3]Hoja1!$A$1:$F$369,5,0)),0,VLOOKUP(A575,[3]Hoja1!$A$1:$F$369,5,0))</f>
        <v>0</v>
      </c>
      <c r="G575" s="102">
        <f>IF(ISERROR(VLOOKUP(A575,'CGN-2015-001'!A574:I5721,7,0)),0,VLOOKUP(A575,'CGN-2015-001'!A574:I5721,7,0))</f>
        <v>0</v>
      </c>
      <c r="H575" s="44"/>
      <c r="I575" s="46"/>
      <c r="J575" s="113">
        <f t="shared" si="40"/>
        <v>0</v>
      </c>
      <c r="K575" s="114">
        <f t="shared" si="41"/>
        <v>0</v>
      </c>
      <c r="L575" s="31">
        <f t="shared" si="42"/>
        <v>0</v>
      </c>
      <c r="M575" s="1">
        <f t="shared" si="43"/>
        <v>0</v>
      </c>
      <c r="N575" s="1">
        <f t="shared" si="44"/>
        <v>6</v>
      </c>
    </row>
    <row r="576" spans="1:14" ht="16.5" hidden="1" thickBot="1" x14ac:dyDescent="0.3">
      <c r="A576" s="26">
        <v>141646</v>
      </c>
      <c r="B576" s="42">
        <v>141646</v>
      </c>
      <c r="C576" s="43" t="s">
        <v>468</v>
      </c>
      <c r="D576" s="99">
        <f>IF(ISERROR(VLOOKUP(A576,'CGN-2015-001'!A575:I5722,4,0)),0,VLOOKUP(A576,'CGN-2015-001'!A575:I5722,4,0))</f>
        <v>0</v>
      </c>
      <c r="E576" s="45">
        <f>IF(ISERROR(VLOOKUP(A576,[3]Hoja1!$A$1:$F$369,4,0)),0,VLOOKUP(A576,[3]Hoja1!$A$1:$F$369,4,0))</f>
        <v>0</v>
      </c>
      <c r="F576" s="45">
        <f>IF(ISERROR(VLOOKUP(A576,[3]Hoja1!$A$1:$F$369,5,0)),0,VLOOKUP(A576,[3]Hoja1!$A$1:$F$369,5,0))</f>
        <v>0</v>
      </c>
      <c r="G576" s="102">
        <f>IF(ISERROR(VLOOKUP(A576,'CGN-2015-001'!A575:I5722,7,0)),0,VLOOKUP(A576,'CGN-2015-001'!A575:I5722,7,0))</f>
        <v>0</v>
      </c>
      <c r="H576" s="44"/>
      <c r="I576" s="46"/>
      <c r="J576" s="113">
        <f t="shared" si="40"/>
        <v>0</v>
      </c>
      <c r="K576" s="114">
        <f t="shared" si="41"/>
        <v>0</v>
      </c>
      <c r="L576" s="31">
        <f t="shared" si="42"/>
        <v>0</v>
      </c>
      <c r="M576" s="1">
        <f t="shared" si="43"/>
        <v>0</v>
      </c>
      <c r="N576" s="1">
        <f t="shared" si="44"/>
        <v>6</v>
      </c>
    </row>
    <row r="577" spans="1:14" ht="16.5" hidden="1" thickBot="1" x14ac:dyDescent="0.3">
      <c r="A577" s="26">
        <v>141647</v>
      </c>
      <c r="B577" s="42">
        <v>141647</v>
      </c>
      <c r="C577" s="43" t="s">
        <v>469</v>
      </c>
      <c r="D577" s="99">
        <f>IF(ISERROR(VLOOKUP(A577,'CGN-2015-001'!A576:I5723,4,0)),0,VLOOKUP(A577,'CGN-2015-001'!A576:I5723,4,0))</f>
        <v>0</v>
      </c>
      <c r="E577" s="45">
        <f>IF(ISERROR(VLOOKUP(A577,[3]Hoja1!$A$1:$F$369,4,0)),0,VLOOKUP(A577,[3]Hoja1!$A$1:$F$369,4,0))</f>
        <v>0</v>
      </c>
      <c r="F577" s="45">
        <f>IF(ISERROR(VLOOKUP(A577,[3]Hoja1!$A$1:$F$369,5,0)),0,VLOOKUP(A577,[3]Hoja1!$A$1:$F$369,5,0))</f>
        <v>0</v>
      </c>
      <c r="G577" s="102">
        <f>IF(ISERROR(VLOOKUP(A577,'CGN-2015-001'!A576:I5723,7,0)),0,VLOOKUP(A577,'CGN-2015-001'!A576:I5723,7,0))</f>
        <v>0</v>
      </c>
      <c r="H577" s="44"/>
      <c r="I577" s="46"/>
      <c r="J577" s="113">
        <f t="shared" si="40"/>
        <v>0</v>
      </c>
      <c r="K577" s="114">
        <f t="shared" si="41"/>
        <v>0</v>
      </c>
      <c r="L577" s="31">
        <f t="shared" si="42"/>
        <v>0</v>
      </c>
      <c r="M577" s="1">
        <f t="shared" si="43"/>
        <v>0</v>
      </c>
      <c r="N577" s="1">
        <f t="shared" si="44"/>
        <v>6</v>
      </c>
    </row>
    <row r="578" spans="1:14" ht="16.5" hidden="1" thickBot="1" x14ac:dyDescent="0.3">
      <c r="A578" s="26">
        <v>141690</v>
      </c>
      <c r="B578" s="42">
        <v>141690</v>
      </c>
      <c r="C578" s="43" t="s">
        <v>470</v>
      </c>
      <c r="D578" s="99">
        <f>IF(ISERROR(VLOOKUP(A578,'CGN-2015-001'!A577:I5724,4,0)),0,VLOOKUP(A578,'CGN-2015-001'!A577:I5724,4,0))</f>
        <v>0</v>
      </c>
      <c r="E578" s="45">
        <f>IF(ISERROR(VLOOKUP(A578,[3]Hoja1!$A$1:$F$369,4,0)),0,VLOOKUP(A578,[3]Hoja1!$A$1:$F$369,4,0))</f>
        <v>0</v>
      </c>
      <c r="F578" s="45">
        <f>IF(ISERROR(VLOOKUP(A578,[3]Hoja1!$A$1:$F$369,5,0)),0,VLOOKUP(A578,[3]Hoja1!$A$1:$F$369,5,0))</f>
        <v>0</v>
      </c>
      <c r="G578" s="102">
        <f>IF(ISERROR(VLOOKUP(A578,'CGN-2015-001'!A577:I5724,7,0)),0,VLOOKUP(A578,'CGN-2015-001'!A577:I5724,7,0))</f>
        <v>0</v>
      </c>
      <c r="H578" s="44"/>
      <c r="I578" s="46"/>
      <c r="J578" s="113">
        <f t="shared" si="40"/>
        <v>0</v>
      </c>
      <c r="K578" s="114">
        <f t="shared" si="41"/>
        <v>0</v>
      </c>
      <c r="L578" s="31">
        <f t="shared" si="42"/>
        <v>0</v>
      </c>
      <c r="M578" s="1">
        <f t="shared" si="43"/>
        <v>0</v>
      </c>
      <c r="N578" s="1">
        <f t="shared" si="44"/>
        <v>6</v>
      </c>
    </row>
    <row r="579" spans="1:14" ht="16.5" hidden="1" thickBot="1" x14ac:dyDescent="0.3">
      <c r="A579" s="26">
        <v>1420</v>
      </c>
      <c r="B579" s="52">
        <v>142000</v>
      </c>
      <c r="C579" s="53" t="s">
        <v>471</v>
      </c>
      <c r="D579" s="99">
        <f>IF(ISERROR(VLOOKUP(A579,'CGN-2015-001'!A578:I5725,4,0)),0,VLOOKUP(A579,'CGN-2015-001'!A578:I5725,4,0))</f>
        <v>0</v>
      </c>
      <c r="E579" s="40">
        <f>IF(ISERROR(VLOOKUP(A579,[3]Hoja1!$A$1:$F$369,4,0)),0,VLOOKUP(A579,[3]Hoja1!$A$1:$F$369,4,0))</f>
        <v>0</v>
      </c>
      <c r="F579" s="40">
        <f>IF(ISERROR(VLOOKUP(A579,[3]Hoja1!$A$1:$F$369,5,0)),0,VLOOKUP(A579,[3]Hoja1!$A$1:$F$369,5,0))</f>
        <v>0</v>
      </c>
      <c r="G579" s="102">
        <f>IF(ISERROR(VLOOKUP(A579,'CGN-2015-001'!A578:I5725,7,0)),0,VLOOKUP(A579,'CGN-2015-001'!A578:I5725,7,0))</f>
        <v>0</v>
      </c>
      <c r="H579" s="54"/>
      <c r="I579" s="55"/>
      <c r="J579" s="113">
        <f t="shared" si="40"/>
        <v>0</v>
      </c>
      <c r="K579" s="114">
        <f t="shared" si="41"/>
        <v>0</v>
      </c>
      <c r="L579" s="31">
        <f t="shared" si="42"/>
        <v>0</v>
      </c>
      <c r="M579" s="1">
        <f t="shared" si="43"/>
        <v>0</v>
      </c>
      <c r="N579" s="1">
        <f t="shared" si="44"/>
        <v>4</v>
      </c>
    </row>
    <row r="580" spans="1:14" ht="16.5" hidden="1" thickBot="1" x14ac:dyDescent="0.3">
      <c r="A580" s="26">
        <v>142013</v>
      </c>
      <c r="B580" s="56">
        <v>142013</v>
      </c>
      <c r="C580" s="57" t="s">
        <v>472</v>
      </c>
      <c r="D580" s="99">
        <f>IF(ISERROR(VLOOKUP(A580,'CGN-2015-001'!A579:I5726,4,0)),0,VLOOKUP(A580,'CGN-2015-001'!A579:I5726,4,0))</f>
        <v>0</v>
      </c>
      <c r="E580" s="45">
        <f>IF(ISERROR(VLOOKUP(A580,[3]Hoja1!$A$1:$F$369,4,0)),0,VLOOKUP(A580,[3]Hoja1!$A$1:$F$369,4,0))</f>
        <v>0</v>
      </c>
      <c r="F580" s="45">
        <f>IF(ISERROR(VLOOKUP(A580,[3]Hoja1!$A$1:$F$369,5,0)),0,VLOOKUP(A580,[3]Hoja1!$A$1:$F$369,5,0))</f>
        <v>0</v>
      </c>
      <c r="G580" s="102">
        <f>IF(ISERROR(VLOOKUP(A580,'CGN-2015-001'!A579:I5726,7,0)),0,VLOOKUP(A580,'CGN-2015-001'!A579:I5726,7,0))</f>
        <v>0</v>
      </c>
      <c r="H580" s="44"/>
      <c r="I580" s="46"/>
      <c r="J580" s="113">
        <f t="shared" si="40"/>
        <v>0</v>
      </c>
      <c r="K580" s="114">
        <f t="shared" si="41"/>
        <v>0</v>
      </c>
      <c r="L580" s="31">
        <f t="shared" si="42"/>
        <v>0</v>
      </c>
      <c r="M580" s="1">
        <f t="shared" si="43"/>
        <v>0</v>
      </c>
      <c r="N580" s="1">
        <f t="shared" si="44"/>
        <v>6</v>
      </c>
    </row>
    <row r="581" spans="1:14" ht="16.5" hidden="1" thickBot="1" x14ac:dyDescent="0.3">
      <c r="A581" s="26">
        <v>1424</v>
      </c>
      <c r="B581" s="52">
        <v>142400</v>
      </c>
      <c r="C581" s="53" t="s">
        <v>473</v>
      </c>
      <c r="D581" s="99">
        <f>IF(ISERROR(VLOOKUP(A581,'CGN-2015-001'!A580:I5727,4,0)),0,VLOOKUP(A581,'CGN-2015-001'!A580:I5727,4,0))</f>
        <v>0</v>
      </c>
      <c r="E581" s="40">
        <f>IF(ISERROR(VLOOKUP(A581,[3]Hoja1!$A$1:$F$369,4,0)),0,VLOOKUP(A581,[3]Hoja1!$A$1:$F$369,4,0))</f>
        <v>0</v>
      </c>
      <c r="F581" s="40">
        <f>IF(ISERROR(VLOOKUP(A581,[3]Hoja1!$A$1:$F$369,5,0)),0,VLOOKUP(A581,[3]Hoja1!$A$1:$F$369,5,0))</f>
        <v>0</v>
      </c>
      <c r="G581" s="102">
        <f>IF(ISERROR(VLOOKUP(A581,'CGN-2015-001'!A580:I5727,7,0)),0,VLOOKUP(A581,'CGN-2015-001'!A580:I5727,7,0))</f>
        <v>0</v>
      </c>
      <c r="H581" s="54"/>
      <c r="I581" s="55"/>
      <c r="J581" s="113">
        <f t="shared" si="40"/>
        <v>0</v>
      </c>
      <c r="K581" s="114">
        <f t="shared" si="41"/>
        <v>0</v>
      </c>
      <c r="L581" s="31">
        <f t="shared" si="42"/>
        <v>0</v>
      </c>
      <c r="M581" s="1">
        <f t="shared" si="43"/>
        <v>0</v>
      </c>
      <c r="N581" s="1">
        <f t="shared" si="44"/>
        <v>4</v>
      </c>
    </row>
    <row r="582" spans="1:14" ht="16.5" hidden="1" thickBot="1" x14ac:dyDescent="0.3">
      <c r="A582" s="26">
        <v>142402</v>
      </c>
      <c r="B582" s="56">
        <v>142402</v>
      </c>
      <c r="C582" s="57" t="s">
        <v>474</v>
      </c>
      <c r="D582" s="99">
        <f>IF(ISERROR(VLOOKUP(A582,'CGN-2015-001'!A581:I5728,4,0)),0,VLOOKUP(A582,'CGN-2015-001'!A581:I5728,4,0))</f>
        <v>0</v>
      </c>
      <c r="E582" s="45">
        <f>IF(ISERROR(VLOOKUP(A582,[3]Hoja1!$A$1:$F$369,4,0)),0,VLOOKUP(A582,[3]Hoja1!$A$1:$F$369,4,0))</f>
        <v>0</v>
      </c>
      <c r="F582" s="45">
        <f>IF(ISERROR(VLOOKUP(A582,[3]Hoja1!$A$1:$F$369,5,0)),0,VLOOKUP(A582,[3]Hoja1!$A$1:$F$369,5,0))</f>
        <v>0</v>
      </c>
      <c r="G582" s="102">
        <f>IF(ISERROR(VLOOKUP(A582,'CGN-2015-001'!A581:I5728,7,0)),0,VLOOKUP(A582,'CGN-2015-001'!A581:I5728,7,0))</f>
        <v>0</v>
      </c>
      <c r="H582" s="44"/>
      <c r="I582" s="46"/>
      <c r="J582" s="113">
        <f t="shared" si="40"/>
        <v>0</v>
      </c>
      <c r="K582" s="114">
        <f t="shared" si="41"/>
        <v>0</v>
      </c>
      <c r="L582" s="31">
        <f t="shared" si="42"/>
        <v>0</v>
      </c>
      <c r="M582" s="1">
        <f t="shared" si="43"/>
        <v>0</v>
      </c>
      <c r="N582" s="1">
        <f t="shared" si="44"/>
        <v>6</v>
      </c>
    </row>
    <row r="583" spans="1:14" ht="16.5" hidden="1" thickBot="1" x14ac:dyDescent="0.3">
      <c r="A583" s="26">
        <v>1425</v>
      </c>
      <c r="B583" s="52">
        <v>142500</v>
      </c>
      <c r="C583" s="53" t="s">
        <v>475</v>
      </c>
      <c r="D583" s="99">
        <f>IF(ISERROR(VLOOKUP(A583,'CGN-2015-001'!A582:I5729,4,0)),0,VLOOKUP(A583,'CGN-2015-001'!A582:I5729,4,0))</f>
        <v>0</v>
      </c>
      <c r="E583" s="40">
        <f>IF(ISERROR(VLOOKUP(A583,[3]Hoja1!$A$1:$F$369,4,0)),0,VLOOKUP(A583,[3]Hoja1!$A$1:$F$369,4,0))</f>
        <v>0</v>
      </c>
      <c r="F583" s="40">
        <f>IF(ISERROR(VLOOKUP(A583,[3]Hoja1!$A$1:$F$369,5,0)),0,VLOOKUP(A583,[3]Hoja1!$A$1:$F$369,5,0))</f>
        <v>0</v>
      </c>
      <c r="G583" s="102">
        <f>IF(ISERROR(VLOOKUP(A583,'CGN-2015-001'!A582:I5729,7,0)),0,VLOOKUP(A583,'CGN-2015-001'!A582:I5729,7,0))</f>
        <v>0</v>
      </c>
      <c r="H583" s="54"/>
      <c r="I583" s="55"/>
      <c r="J583" s="113">
        <f t="shared" si="40"/>
        <v>0</v>
      </c>
      <c r="K583" s="114">
        <f t="shared" si="41"/>
        <v>0</v>
      </c>
      <c r="L583" s="31">
        <f t="shared" si="42"/>
        <v>0</v>
      </c>
      <c r="M583" s="1">
        <f t="shared" si="43"/>
        <v>0</v>
      </c>
      <c r="N583" s="1">
        <f t="shared" si="44"/>
        <v>4</v>
      </c>
    </row>
    <row r="584" spans="1:14" ht="16.5" hidden="1" thickBot="1" x14ac:dyDescent="0.3">
      <c r="A584" s="26">
        <v>142503</v>
      </c>
      <c r="B584" s="56">
        <v>142503</v>
      </c>
      <c r="C584" s="57" t="s">
        <v>476</v>
      </c>
      <c r="D584" s="99">
        <f>IF(ISERROR(VLOOKUP(A584,'CGN-2015-001'!A583:I5730,4,0)),0,VLOOKUP(A584,'CGN-2015-001'!A583:I5730,4,0))</f>
        <v>0</v>
      </c>
      <c r="E584" s="45">
        <f>IF(ISERROR(VLOOKUP(A584,[3]Hoja1!$A$1:$F$369,4,0)),0,VLOOKUP(A584,[3]Hoja1!$A$1:$F$369,4,0))</f>
        <v>0</v>
      </c>
      <c r="F584" s="45">
        <f>IF(ISERROR(VLOOKUP(A584,[3]Hoja1!$A$1:$F$369,5,0)),0,VLOOKUP(A584,[3]Hoja1!$A$1:$F$369,5,0))</f>
        <v>0</v>
      </c>
      <c r="G584" s="102">
        <f>IF(ISERROR(VLOOKUP(A584,'CGN-2015-001'!A583:I5730,7,0)),0,VLOOKUP(A584,'CGN-2015-001'!A583:I5730,7,0))</f>
        <v>0</v>
      </c>
      <c r="H584" s="44"/>
      <c r="I584" s="46"/>
      <c r="J584" s="113">
        <f t="shared" si="40"/>
        <v>0</v>
      </c>
      <c r="K584" s="114">
        <f t="shared" si="41"/>
        <v>0</v>
      </c>
      <c r="L584" s="31">
        <f t="shared" si="42"/>
        <v>0</v>
      </c>
      <c r="M584" s="1">
        <f t="shared" si="43"/>
        <v>0</v>
      </c>
      <c r="N584" s="1">
        <f t="shared" si="44"/>
        <v>6</v>
      </c>
    </row>
    <row r="585" spans="1:14" ht="16.5" hidden="1" thickBot="1" x14ac:dyDescent="0.3">
      <c r="A585" s="26">
        <v>142505</v>
      </c>
      <c r="B585" s="56">
        <v>142505</v>
      </c>
      <c r="C585" s="57" t="s">
        <v>477</v>
      </c>
      <c r="D585" s="99">
        <f>IF(ISERROR(VLOOKUP(A585,'CGN-2015-001'!A584:I5731,4,0)),0,VLOOKUP(A585,'CGN-2015-001'!A584:I5731,4,0))</f>
        <v>0</v>
      </c>
      <c r="E585" s="45">
        <f>IF(ISERROR(VLOOKUP(A585,[3]Hoja1!$A$1:$F$369,4,0)),0,VLOOKUP(A585,[3]Hoja1!$A$1:$F$369,4,0))</f>
        <v>0</v>
      </c>
      <c r="F585" s="45">
        <f>IF(ISERROR(VLOOKUP(A585,[3]Hoja1!$A$1:$F$369,5,0)),0,VLOOKUP(A585,[3]Hoja1!$A$1:$F$369,5,0))</f>
        <v>0</v>
      </c>
      <c r="G585" s="102">
        <f>IF(ISERROR(VLOOKUP(A585,'CGN-2015-001'!A584:I5731,7,0)),0,VLOOKUP(A585,'CGN-2015-001'!A584:I5731,7,0))</f>
        <v>0</v>
      </c>
      <c r="H585" s="44"/>
      <c r="I585" s="46"/>
      <c r="J585" s="113">
        <f t="shared" si="40"/>
        <v>0</v>
      </c>
      <c r="K585" s="114">
        <f t="shared" si="41"/>
        <v>0</v>
      </c>
      <c r="L585" s="31">
        <f t="shared" si="42"/>
        <v>0</v>
      </c>
      <c r="M585" s="1">
        <f t="shared" si="43"/>
        <v>0</v>
      </c>
      <c r="N585" s="1">
        <f t="shared" si="44"/>
        <v>6</v>
      </c>
    </row>
    <row r="586" spans="1:14" ht="16.5" hidden="1" thickBot="1" x14ac:dyDescent="0.3">
      <c r="A586" s="26">
        <v>1427</v>
      </c>
      <c r="B586" s="48">
        <v>142700</v>
      </c>
      <c r="C586" s="49" t="s">
        <v>478</v>
      </c>
      <c r="D586" s="99">
        <f>IF(ISERROR(VLOOKUP(A586,'CGN-2015-001'!A585:I5732,4,0)),0,VLOOKUP(A586,'CGN-2015-001'!A585:I5732,4,0))</f>
        <v>0</v>
      </c>
      <c r="E586" s="40">
        <f>IF(ISERROR(VLOOKUP(A586,[3]Hoja1!$A$1:$F$369,4,0)),0,VLOOKUP(A586,[3]Hoja1!$A$1:$F$369,4,0))</f>
        <v>0</v>
      </c>
      <c r="F586" s="40">
        <f>IF(ISERROR(VLOOKUP(A586,[3]Hoja1!$A$1:$F$369,5,0)),0,VLOOKUP(A586,[3]Hoja1!$A$1:$F$369,5,0))</f>
        <v>0</v>
      </c>
      <c r="G586" s="102">
        <f>IF(ISERROR(VLOOKUP(A586,'CGN-2015-001'!A585:I5732,7,0)),0,VLOOKUP(A586,'CGN-2015-001'!A585:I5732,7,0))</f>
        <v>0</v>
      </c>
      <c r="H586" s="50"/>
      <c r="I586" s="51"/>
      <c r="J586" s="113">
        <f t="shared" si="40"/>
        <v>0</v>
      </c>
      <c r="K586" s="114">
        <f t="shared" si="41"/>
        <v>0</v>
      </c>
      <c r="L586" s="31">
        <f t="shared" si="42"/>
        <v>0</v>
      </c>
      <c r="M586" s="1">
        <f t="shared" si="43"/>
        <v>0</v>
      </c>
      <c r="N586" s="1">
        <f t="shared" si="44"/>
        <v>4</v>
      </c>
    </row>
    <row r="587" spans="1:14" ht="16.5" hidden="1" thickBot="1" x14ac:dyDescent="0.3">
      <c r="A587" s="26">
        <v>142707</v>
      </c>
      <c r="B587" s="42">
        <v>142707</v>
      </c>
      <c r="C587" s="43" t="s">
        <v>479</v>
      </c>
      <c r="D587" s="99">
        <f>IF(ISERROR(VLOOKUP(A587,'CGN-2015-001'!A586:I5733,4,0)),0,VLOOKUP(A587,'CGN-2015-001'!A586:I5733,4,0))</f>
        <v>0</v>
      </c>
      <c r="E587" s="45">
        <f>IF(ISERROR(VLOOKUP(A587,[3]Hoja1!$A$1:$F$369,4,0)),0,VLOOKUP(A587,[3]Hoja1!$A$1:$F$369,4,0))</f>
        <v>0</v>
      </c>
      <c r="F587" s="45">
        <f>IF(ISERROR(VLOOKUP(A587,[3]Hoja1!$A$1:$F$369,5,0)),0,VLOOKUP(A587,[3]Hoja1!$A$1:$F$369,5,0))</f>
        <v>0</v>
      </c>
      <c r="G587" s="102">
        <f>IF(ISERROR(VLOOKUP(A587,'CGN-2015-001'!A586:I5733,7,0)),0,VLOOKUP(A587,'CGN-2015-001'!A586:I5733,7,0))</f>
        <v>0</v>
      </c>
      <c r="H587" s="44"/>
      <c r="I587" s="46"/>
      <c r="J587" s="113">
        <f t="shared" ref="J587:J650" si="45">D587-G587</f>
        <v>0</v>
      </c>
      <c r="K587" s="114">
        <f t="shared" ref="K587:K650" si="46">IF(ISERROR(((D587/G587)-100%)),0,((D587/G587)-100%))</f>
        <v>0</v>
      </c>
      <c r="L587" s="31">
        <f t="shared" ref="L587:L650" si="47">+G587-H587-I587</f>
        <v>0</v>
      </c>
      <c r="M587" s="1">
        <f t="shared" ref="M587:M650" si="48">IF(D587&lt;&gt;0,1,IF(G587&lt;&gt;0,2,IF(F587&lt;&gt;0,3,IF(E587&lt;&gt;0,4,0))))</f>
        <v>0</v>
      </c>
      <c r="N587" s="1">
        <f t="shared" ref="N587:N650" si="49">+LEN(A587)</f>
        <v>6</v>
      </c>
    </row>
    <row r="588" spans="1:14" ht="16.5" hidden="1" thickBot="1" x14ac:dyDescent="0.3">
      <c r="A588" s="26">
        <v>1470</v>
      </c>
      <c r="B588" s="52">
        <v>147000</v>
      </c>
      <c r="C588" s="53" t="s">
        <v>480</v>
      </c>
      <c r="D588" s="99">
        <f>IF(ISERROR(VLOOKUP(A588,'CGN-2015-001'!A587:I5734,4,0)),0,VLOOKUP(A588,'CGN-2015-001'!A587:I5734,4,0))</f>
        <v>0</v>
      </c>
      <c r="E588" s="40">
        <f>IF(ISERROR(VLOOKUP(A588,[3]Hoja1!$A$1:$F$369,4,0)),0,VLOOKUP(A588,[3]Hoja1!$A$1:$F$369,4,0))</f>
        <v>0</v>
      </c>
      <c r="F588" s="40">
        <f>IF(ISERROR(VLOOKUP(A588,[3]Hoja1!$A$1:$F$369,5,0)),0,VLOOKUP(A588,[3]Hoja1!$A$1:$F$369,5,0))</f>
        <v>0</v>
      </c>
      <c r="G588" s="102">
        <f>IF(ISERROR(VLOOKUP(A588,'CGN-2015-001'!A587:I5734,7,0)),0,VLOOKUP(A588,'CGN-2015-001'!A587:I5734,7,0))</f>
        <v>0</v>
      </c>
      <c r="H588" s="54"/>
      <c r="I588" s="55"/>
      <c r="J588" s="113">
        <f t="shared" si="45"/>
        <v>0</v>
      </c>
      <c r="K588" s="114">
        <f t="shared" si="46"/>
        <v>0</v>
      </c>
      <c r="L588" s="31">
        <f t="shared" si="47"/>
        <v>0</v>
      </c>
      <c r="M588" s="1">
        <f t="shared" si="48"/>
        <v>0</v>
      </c>
      <c r="N588" s="1">
        <f t="shared" si="49"/>
        <v>4</v>
      </c>
    </row>
    <row r="589" spans="1:14" ht="16.5" hidden="1" thickBot="1" x14ac:dyDescent="0.3">
      <c r="A589" s="26">
        <v>147012</v>
      </c>
      <c r="B589" s="56">
        <v>147012</v>
      </c>
      <c r="C589" s="57" t="s">
        <v>457</v>
      </c>
      <c r="D589" s="99">
        <f>IF(ISERROR(VLOOKUP(A589,'CGN-2015-001'!A588:I5735,4,0)),0,VLOOKUP(A589,'CGN-2015-001'!A588:I5735,4,0))</f>
        <v>0</v>
      </c>
      <c r="E589" s="45">
        <f>IF(ISERROR(VLOOKUP(A589,[3]Hoja1!$A$1:$F$369,4,0)),0,VLOOKUP(A589,[3]Hoja1!$A$1:$F$369,4,0))</f>
        <v>0</v>
      </c>
      <c r="F589" s="45">
        <f>IF(ISERROR(VLOOKUP(A589,[3]Hoja1!$A$1:$F$369,5,0)),0,VLOOKUP(A589,[3]Hoja1!$A$1:$F$369,5,0))</f>
        <v>0</v>
      </c>
      <c r="G589" s="102">
        <f>IF(ISERROR(VLOOKUP(A589,'CGN-2015-001'!A588:I5735,7,0)),0,VLOOKUP(A589,'CGN-2015-001'!A588:I5735,7,0))</f>
        <v>0</v>
      </c>
      <c r="H589" s="44"/>
      <c r="I589" s="46"/>
      <c r="J589" s="113">
        <f t="shared" si="45"/>
        <v>0</v>
      </c>
      <c r="K589" s="114">
        <f t="shared" si="46"/>
        <v>0</v>
      </c>
      <c r="L589" s="31">
        <f t="shared" si="47"/>
        <v>0</v>
      </c>
      <c r="M589" s="1">
        <f t="shared" si="48"/>
        <v>0</v>
      </c>
      <c r="N589" s="1">
        <f t="shared" si="49"/>
        <v>6</v>
      </c>
    </row>
    <row r="590" spans="1:14" ht="16.5" hidden="1" thickBot="1" x14ac:dyDescent="0.3">
      <c r="A590" s="26">
        <v>147090</v>
      </c>
      <c r="B590" s="56">
        <v>147090</v>
      </c>
      <c r="C590" s="57" t="s">
        <v>481</v>
      </c>
      <c r="D590" s="99">
        <f>IF(ISERROR(VLOOKUP(A590,'CGN-2015-001'!A589:I5736,4,0)),0,VLOOKUP(A590,'CGN-2015-001'!A589:I5736,4,0))</f>
        <v>0</v>
      </c>
      <c r="E590" s="45">
        <f>IF(ISERROR(VLOOKUP(A590,[3]Hoja1!$A$1:$F$369,4,0)),0,VLOOKUP(A590,[3]Hoja1!$A$1:$F$369,4,0))</f>
        <v>0</v>
      </c>
      <c r="F590" s="45">
        <f>IF(ISERROR(VLOOKUP(A590,[3]Hoja1!$A$1:$F$369,5,0)),0,VLOOKUP(A590,[3]Hoja1!$A$1:$F$369,5,0))</f>
        <v>0</v>
      </c>
      <c r="G590" s="102">
        <f>IF(ISERROR(VLOOKUP(A590,'CGN-2015-001'!A589:I5736,7,0)),0,VLOOKUP(A590,'CGN-2015-001'!A589:I5736,7,0))</f>
        <v>0</v>
      </c>
      <c r="H590" s="44"/>
      <c r="I590" s="46"/>
      <c r="J590" s="113">
        <f t="shared" si="45"/>
        <v>0</v>
      </c>
      <c r="K590" s="114">
        <f t="shared" si="46"/>
        <v>0</v>
      </c>
      <c r="L590" s="31">
        <f t="shared" si="47"/>
        <v>0</v>
      </c>
      <c r="M590" s="1">
        <f t="shared" si="48"/>
        <v>0</v>
      </c>
      <c r="N590" s="1">
        <f t="shared" si="49"/>
        <v>6</v>
      </c>
    </row>
    <row r="591" spans="1:14" ht="16.5" hidden="1" thickBot="1" x14ac:dyDescent="0.3">
      <c r="A591" s="26">
        <v>1475</v>
      </c>
      <c r="B591" s="52">
        <v>147500</v>
      </c>
      <c r="C591" s="53" t="s">
        <v>482</v>
      </c>
      <c r="D591" s="99">
        <f>IF(ISERROR(VLOOKUP(A591,'CGN-2015-001'!A590:I5737,4,0)),0,VLOOKUP(A591,'CGN-2015-001'!A590:I5737,4,0))</f>
        <v>0</v>
      </c>
      <c r="E591" s="40">
        <f>IF(ISERROR(VLOOKUP(A591,[3]Hoja1!$A$1:$F$369,4,0)),0,VLOOKUP(A591,[3]Hoja1!$A$1:$F$369,4,0))</f>
        <v>0</v>
      </c>
      <c r="F591" s="40">
        <f>IF(ISERROR(VLOOKUP(A591,[3]Hoja1!$A$1:$F$369,5,0)),0,VLOOKUP(A591,[3]Hoja1!$A$1:$F$369,5,0))</f>
        <v>0</v>
      </c>
      <c r="G591" s="102">
        <f>IF(ISERROR(VLOOKUP(A591,'CGN-2015-001'!A590:I5737,7,0)),0,VLOOKUP(A591,'CGN-2015-001'!A590:I5737,7,0))</f>
        <v>0</v>
      </c>
      <c r="H591" s="54"/>
      <c r="I591" s="55"/>
      <c r="J591" s="113">
        <f t="shared" si="45"/>
        <v>0</v>
      </c>
      <c r="K591" s="114">
        <f t="shared" si="46"/>
        <v>0</v>
      </c>
      <c r="L591" s="31">
        <f t="shared" si="47"/>
        <v>0</v>
      </c>
      <c r="M591" s="1">
        <f t="shared" si="48"/>
        <v>0</v>
      </c>
      <c r="N591" s="1">
        <f t="shared" si="49"/>
        <v>4</v>
      </c>
    </row>
    <row r="592" spans="1:14" ht="16.5" hidden="1" thickBot="1" x14ac:dyDescent="0.3">
      <c r="A592" s="26">
        <v>147509</v>
      </c>
      <c r="B592" s="59">
        <v>147509</v>
      </c>
      <c r="C592" s="60" t="s">
        <v>434</v>
      </c>
      <c r="D592" s="99">
        <f>IF(ISERROR(VLOOKUP(A592,'CGN-2015-001'!A591:I5738,4,0)),0,VLOOKUP(A592,'CGN-2015-001'!A591:I5738,4,0))</f>
        <v>0</v>
      </c>
      <c r="E592" s="45">
        <f>IF(ISERROR(VLOOKUP(A592,[3]Hoja1!$A$1:$F$369,4,0)),0,VLOOKUP(A592,[3]Hoja1!$A$1:$F$369,4,0))</f>
        <v>0</v>
      </c>
      <c r="F592" s="45">
        <f>IF(ISERROR(VLOOKUP(A592,[3]Hoja1!$A$1:$F$369,5,0)),0,VLOOKUP(A592,[3]Hoja1!$A$1:$F$369,5,0))</f>
        <v>0</v>
      </c>
      <c r="G592" s="102">
        <f>IF(ISERROR(VLOOKUP(A592,'CGN-2015-001'!A591:I5738,7,0)),0,VLOOKUP(A592,'CGN-2015-001'!A591:I5738,7,0))</f>
        <v>0</v>
      </c>
      <c r="H592" s="44"/>
      <c r="I592" s="46"/>
      <c r="J592" s="113">
        <f t="shared" si="45"/>
        <v>0</v>
      </c>
      <c r="K592" s="114">
        <f t="shared" si="46"/>
        <v>0</v>
      </c>
      <c r="L592" s="31">
        <f t="shared" si="47"/>
        <v>0</v>
      </c>
      <c r="M592" s="1">
        <f t="shared" si="48"/>
        <v>0</v>
      </c>
      <c r="N592" s="1">
        <f t="shared" si="49"/>
        <v>6</v>
      </c>
    </row>
    <row r="593" spans="1:14" ht="16.5" hidden="1" thickBot="1" x14ac:dyDescent="0.3">
      <c r="A593" s="26">
        <v>1477</v>
      </c>
      <c r="B593" s="122">
        <v>147700</v>
      </c>
      <c r="C593" s="123" t="s">
        <v>483</v>
      </c>
      <c r="D593" s="468">
        <f>IF(ISERROR(VLOOKUP(A593,'CGN-2015-001'!A592:I5739,4,0)),0,VLOOKUP(A593,'CGN-2015-001'!A592:I5739,4,0))</f>
        <v>28687324.579999998</v>
      </c>
      <c r="E593" s="109">
        <f>IF(ISERROR(VLOOKUP(A593,[3]Hoja1!$A$1:$F$369,4,0)),0,VLOOKUP(A593,[3]Hoja1!$A$1:$F$369,4,0))</f>
        <v>0</v>
      </c>
      <c r="F593" s="110">
        <f>IF(ISERROR(VLOOKUP(A593,[3]Hoja1!$A$1:$F$369,5,0)),0,VLOOKUP(A593,[3]Hoja1!$A$1:$F$369,5,0))</f>
        <v>0</v>
      </c>
      <c r="G593" s="469">
        <f>IF(ISERROR(VLOOKUP(A593,'CGN-2015-001'!A592:I5739,7,0)),0,VLOOKUP(A593,'CGN-2015-001'!A592:I5739,7,0))</f>
        <v>28687324.579999998</v>
      </c>
      <c r="H593" s="109">
        <v>0</v>
      </c>
      <c r="I593" s="110">
        <f>+I594</f>
        <v>28687324.579999998</v>
      </c>
      <c r="J593" s="472">
        <f t="shared" si="45"/>
        <v>0</v>
      </c>
      <c r="K593" s="473">
        <f t="shared" si="46"/>
        <v>0</v>
      </c>
      <c r="L593" s="31">
        <f t="shared" si="47"/>
        <v>0</v>
      </c>
      <c r="M593" s="1">
        <f t="shared" si="48"/>
        <v>1</v>
      </c>
      <c r="N593" s="1">
        <f t="shared" si="49"/>
        <v>4</v>
      </c>
    </row>
    <row r="594" spans="1:14" ht="15.75" customHeight="1" thickBot="1" x14ac:dyDescent="0.25">
      <c r="A594" s="26">
        <v>147701</v>
      </c>
      <c r="B594" s="568">
        <v>147701</v>
      </c>
      <c r="C594" s="569" t="s">
        <v>484</v>
      </c>
      <c r="D594" s="560">
        <f>IF(ISERROR(VLOOKUP(A594,'CGN-2015-001'!A593:I5740,4,0)),0,VLOOKUP(A594,'CGN-2015-001'!A593:I5740,4,0))</f>
        <v>28687324.579999998</v>
      </c>
      <c r="E594" s="561">
        <f>IF(ISERROR(VLOOKUP(A594,[3]Hoja1!$A$1:$F$369,4,0)),0,VLOOKUP(A594,[3]Hoja1!$A$1:$F$369,4,0))</f>
        <v>0</v>
      </c>
      <c r="F594" s="562">
        <f>IF(ISERROR(VLOOKUP(A594,[3]Hoja1!$A$1:$F$369,5,0)),0,VLOOKUP(A594,[3]Hoja1!$A$1:$F$369,5,0))</f>
        <v>0</v>
      </c>
      <c r="G594" s="563">
        <f>IF(ISERROR(VLOOKUP(A594,'CGN-2015-001'!A593:I5740,7,0)),0,VLOOKUP(A594,'CGN-2015-001'!A593:I5740,7,0))</f>
        <v>28687324.579999998</v>
      </c>
      <c r="H594" s="115">
        <v>0</v>
      </c>
      <c r="I594" s="562">
        <f>+G594</f>
        <v>28687324.579999998</v>
      </c>
      <c r="J594" s="572">
        <f t="shared" si="45"/>
        <v>0</v>
      </c>
      <c r="K594" s="573">
        <f t="shared" si="46"/>
        <v>0</v>
      </c>
      <c r="L594" s="31">
        <f t="shared" si="47"/>
        <v>0</v>
      </c>
      <c r="M594" s="1">
        <f t="shared" si="48"/>
        <v>1</v>
      </c>
      <c r="N594" s="1">
        <f t="shared" si="49"/>
        <v>6</v>
      </c>
    </row>
    <row r="595" spans="1:14" ht="16.5" hidden="1" thickBot="1" x14ac:dyDescent="0.3">
      <c r="A595" s="26">
        <v>147703</v>
      </c>
      <c r="B595" s="111">
        <v>147703</v>
      </c>
      <c r="C595" s="112" t="s">
        <v>485</v>
      </c>
      <c r="D595" s="99">
        <f>IF(ISERROR(VLOOKUP(A595,'CGN-2015-001'!A594:I5741,4,0)),0,VLOOKUP(A595,'CGN-2015-001'!A594:I5741,4,0))</f>
        <v>0</v>
      </c>
      <c r="E595" s="45">
        <f>IF(ISERROR(VLOOKUP(A595,[3]Hoja1!$A$1:$F$369,4,0)),0,VLOOKUP(A595,[3]Hoja1!$A$1:$F$369,4,0))</f>
        <v>0</v>
      </c>
      <c r="F595" s="45">
        <f>IF(ISERROR(VLOOKUP(A595,[3]Hoja1!$A$1:$F$369,5,0)),0,VLOOKUP(A595,[3]Hoja1!$A$1:$F$369,5,0))</f>
        <v>0</v>
      </c>
      <c r="G595" s="102">
        <f>IF(ISERROR(VLOOKUP(A595,'CGN-2015-001'!A594:I5741,7,0)),0,VLOOKUP(A595,'CGN-2015-001'!A594:I5741,7,0))</f>
        <v>0</v>
      </c>
      <c r="H595" s="44"/>
      <c r="I595" s="46"/>
      <c r="J595" s="113">
        <f t="shared" si="45"/>
        <v>0</v>
      </c>
      <c r="K595" s="114">
        <f t="shared" si="46"/>
        <v>0</v>
      </c>
      <c r="L595" s="31">
        <f t="shared" si="47"/>
        <v>0</v>
      </c>
      <c r="M595" s="1">
        <f t="shared" si="48"/>
        <v>0</v>
      </c>
      <c r="N595" s="1">
        <f t="shared" si="49"/>
        <v>6</v>
      </c>
    </row>
    <row r="596" spans="1:14" ht="16.5" hidden="1" thickBot="1" x14ac:dyDescent="0.3">
      <c r="A596" s="26">
        <v>1480</v>
      </c>
      <c r="B596" s="122">
        <v>148000</v>
      </c>
      <c r="C596" s="123" t="s">
        <v>486</v>
      </c>
      <c r="D596" s="468">
        <f>IF(ISERROR(VLOOKUP(A596,'CGN-2015-001'!A595:I5742,4,0)),0,VLOOKUP(A596,'CGN-2015-001'!A595:I5742,4,0))</f>
        <v>-13739808</v>
      </c>
      <c r="E596" s="109">
        <f>IF(ISERROR(VLOOKUP(A596,[3]Hoja1!$A$1:$F$369,4,0)),0,VLOOKUP(A596,[3]Hoja1!$A$1:$F$369,4,0))</f>
        <v>0</v>
      </c>
      <c r="F596" s="110">
        <f>IF(ISERROR(VLOOKUP(A596,[3]Hoja1!$A$1:$F$369,5,0)),0,VLOOKUP(A596,[3]Hoja1!$A$1:$F$369,5,0))</f>
        <v>0</v>
      </c>
      <c r="G596" s="469">
        <f>IF(ISERROR(VLOOKUP(A596,'CGN-2015-001'!A595:I5742,7,0)),0,VLOOKUP(A596,'CGN-2015-001'!A595:I5742,7,0))</f>
        <v>-13739808</v>
      </c>
      <c r="H596" s="109">
        <v>0</v>
      </c>
      <c r="I596" s="110">
        <f>+I597</f>
        <v>-13739808</v>
      </c>
      <c r="J596" s="472">
        <f t="shared" si="45"/>
        <v>0</v>
      </c>
      <c r="K596" s="473">
        <f t="shared" si="46"/>
        <v>0</v>
      </c>
      <c r="L596" s="31">
        <f t="shared" si="47"/>
        <v>0</v>
      </c>
      <c r="M596" s="1">
        <f t="shared" si="48"/>
        <v>1</v>
      </c>
      <c r="N596" s="1">
        <f t="shared" si="49"/>
        <v>4</v>
      </c>
    </row>
    <row r="597" spans="1:14" ht="15.75" customHeight="1" thickBot="1" x14ac:dyDescent="0.25">
      <c r="A597" s="26">
        <v>148003</v>
      </c>
      <c r="B597" s="568">
        <v>148003</v>
      </c>
      <c r="C597" s="569" t="s">
        <v>484</v>
      </c>
      <c r="D597" s="560">
        <f>IF(ISERROR(VLOOKUP(A597,'CGN-2015-001'!A596:I5743,4,0)),0,VLOOKUP(A597,'CGN-2015-001'!A596:I5743,4,0))</f>
        <v>-13739808</v>
      </c>
      <c r="E597" s="561">
        <f>IF(ISERROR(VLOOKUP(A597,[3]Hoja1!$A$1:$F$369,4,0)),0,VLOOKUP(A597,[3]Hoja1!$A$1:$F$369,4,0))</f>
        <v>0</v>
      </c>
      <c r="F597" s="562">
        <f>IF(ISERROR(VLOOKUP(A597,[3]Hoja1!$A$1:$F$369,5,0)),0,VLOOKUP(A597,[3]Hoja1!$A$1:$F$369,5,0))</f>
        <v>0</v>
      </c>
      <c r="G597" s="563">
        <f>IF(ISERROR(VLOOKUP(A597,'CGN-2015-001'!A596:I5743,7,0)),0,VLOOKUP(A597,'CGN-2015-001'!A596:I5743,7,0))</f>
        <v>-13739808</v>
      </c>
      <c r="H597" s="115">
        <v>0</v>
      </c>
      <c r="I597" s="562">
        <f>+G597</f>
        <v>-13739808</v>
      </c>
      <c r="J597" s="572">
        <f t="shared" si="45"/>
        <v>0</v>
      </c>
      <c r="K597" s="573">
        <f t="shared" si="46"/>
        <v>0</v>
      </c>
      <c r="L597" s="31">
        <f t="shared" si="47"/>
        <v>0</v>
      </c>
      <c r="M597" s="1">
        <f t="shared" si="48"/>
        <v>1</v>
      </c>
      <c r="N597" s="1">
        <f t="shared" si="49"/>
        <v>6</v>
      </c>
    </row>
    <row r="598" spans="1:14" ht="16.5" hidden="1" thickBot="1" x14ac:dyDescent="0.3">
      <c r="A598" s="26">
        <v>148012</v>
      </c>
      <c r="B598" s="132">
        <v>148012</v>
      </c>
      <c r="C598" s="133" t="s">
        <v>434</v>
      </c>
      <c r="D598" s="99">
        <f>IF(ISERROR(VLOOKUP(A598,'CGN-2015-001'!A597:I5744,4,0)),0,VLOOKUP(A598,'CGN-2015-001'!A597:I5744,4,0))</f>
        <v>0</v>
      </c>
      <c r="E598" s="45">
        <f>IF(ISERROR(VLOOKUP(A598,[3]Hoja1!$A$1:$F$369,4,0)),0,VLOOKUP(A598,[3]Hoja1!$A$1:$F$369,4,0))</f>
        <v>0</v>
      </c>
      <c r="F598" s="45">
        <f>IF(ISERROR(VLOOKUP(A598,[3]Hoja1!$A$1:$F$369,5,0)),0,VLOOKUP(A598,[3]Hoja1!$A$1:$F$369,5,0))</f>
        <v>0</v>
      </c>
      <c r="G598" s="102">
        <f>IF(ISERROR(VLOOKUP(A598,'CGN-2015-001'!A597:I5744,7,0)),0,VLOOKUP(A598,'CGN-2015-001'!A597:I5744,7,0))</f>
        <v>0</v>
      </c>
      <c r="H598" s="44"/>
      <c r="I598" s="46"/>
      <c r="J598" s="113">
        <f t="shared" si="45"/>
        <v>0</v>
      </c>
      <c r="K598" s="114">
        <f t="shared" si="46"/>
        <v>0</v>
      </c>
      <c r="L598" s="31">
        <f t="shared" si="47"/>
        <v>0</v>
      </c>
      <c r="M598" s="1">
        <f t="shared" si="48"/>
        <v>0</v>
      </c>
      <c r="N598" s="1">
        <f t="shared" si="49"/>
        <v>6</v>
      </c>
    </row>
    <row r="599" spans="1:14" ht="16.5" hidden="1" thickBot="1" x14ac:dyDescent="0.3">
      <c r="A599" s="26">
        <v>148026</v>
      </c>
      <c r="B599" s="42">
        <v>148026</v>
      </c>
      <c r="C599" s="43" t="s">
        <v>485</v>
      </c>
      <c r="D599" s="99">
        <f>IF(ISERROR(VLOOKUP(A599,'CGN-2015-001'!A598:I5745,4,0)),0,VLOOKUP(A599,'CGN-2015-001'!A598:I5745,4,0))</f>
        <v>0</v>
      </c>
      <c r="E599" s="45">
        <f>IF(ISERROR(VLOOKUP(A599,[3]Hoja1!$A$1:$F$369,4,0)),0,VLOOKUP(A599,[3]Hoja1!$A$1:$F$369,4,0))</f>
        <v>0</v>
      </c>
      <c r="F599" s="45">
        <f>IF(ISERROR(VLOOKUP(A599,[3]Hoja1!$A$1:$F$369,5,0)),0,VLOOKUP(A599,[3]Hoja1!$A$1:$F$369,5,0))</f>
        <v>0</v>
      </c>
      <c r="G599" s="102">
        <f>IF(ISERROR(VLOOKUP(A599,'CGN-2015-001'!A598:I5745,7,0)),0,VLOOKUP(A599,'CGN-2015-001'!A598:I5745,7,0))</f>
        <v>0</v>
      </c>
      <c r="H599" s="44"/>
      <c r="I599" s="46"/>
      <c r="J599" s="113">
        <f t="shared" si="45"/>
        <v>0</v>
      </c>
      <c r="K599" s="114">
        <f t="shared" si="46"/>
        <v>0</v>
      </c>
      <c r="L599" s="31">
        <f t="shared" si="47"/>
        <v>0</v>
      </c>
      <c r="M599" s="1">
        <f t="shared" si="48"/>
        <v>0</v>
      </c>
      <c r="N599" s="1">
        <f t="shared" si="49"/>
        <v>6</v>
      </c>
    </row>
    <row r="600" spans="1:14" ht="16.5" hidden="1" thickBot="1" x14ac:dyDescent="0.3">
      <c r="A600" s="26">
        <v>148090</v>
      </c>
      <c r="B600" s="56">
        <v>148090</v>
      </c>
      <c r="C600" s="57" t="s">
        <v>481</v>
      </c>
      <c r="D600" s="99">
        <f>IF(ISERROR(VLOOKUP(A600,'CGN-2015-001'!A599:I5746,4,0)),0,VLOOKUP(A600,'CGN-2015-001'!A599:I5746,4,0))</f>
        <v>0</v>
      </c>
      <c r="E600" s="45">
        <f>IF(ISERROR(VLOOKUP(A600,[3]Hoja1!$A$1:$F$369,4,0)),0,VLOOKUP(A600,[3]Hoja1!$A$1:$F$369,4,0))</f>
        <v>0</v>
      </c>
      <c r="F600" s="45">
        <f>IF(ISERROR(VLOOKUP(A600,[3]Hoja1!$A$1:$F$369,5,0)),0,VLOOKUP(A600,[3]Hoja1!$A$1:$F$369,5,0))</f>
        <v>0</v>
      </c>
      <c r="G600" s="102">
        <f>IF(ISERROR(VLOOKUP(A600,'CGN-2015-001'!A599:I5746,7,0)),0,VLOOKUP(A600,'CGN-2015-001'!A599:I5746,7,0))</f>
        <v>0</v>
      </c>
      <c r="H600" s="44"/>
      <c r="I600" s="46"/>
      <c r="J600" s="113">
        <f t="shared" si="45"/>
        <v>0</v>
      </c>
      <c r="K600" s="114">
        <f t="shared" si="46"/>
        <v>0</v>
      </c>
      <c r="L600" s="31">
        <f t="shared" si="47"/>
        <v>0</v>
      </c>
      <c r="M600" s="1">
        <f t="shared" si="48"/>
        <v>0</v>
      </c>
      <c r="N600" s="1">
        <f t="shared" si="49"/>
        <v>6</v>
      </c>
    </row>
    <row r="601" spans="1:14" ht="16.5" hidden="1" thickBot="1" x14ac:dyDescent="0.3">
      <c r="A601" s="26">
        <v>15</v>
      </c>
      <c r="B601" s="32">
        <v>150000</v>
      </c>
      <c r="C601" s="33" t="s">
        <v>487</v>
      </c>
      <c r="D601" s="99">
        <f>IF(ISERROR(VLOOKUP(A601,'CGN-2015-001'!A600:I5747,4,0)),0,VLOOKUP(A601,'CGN-2015-001'!A600:I5747,4,0))</f>
        <v>0</v>
      </c>
      <c r="E601" s="35">
        <f>IF(ISERROR(VLOOKUP(A601,[3]Hoja1!$A$1:$F$369,4,0)),0,VLOOKUP(A601,[3]Hoja1!$A$1:$F$369,4,0))</f>
        <v>0</v>
      </c>
      <c r="F601" s="35">
        <f>IF(ISERROR(VLOOKUP(A601,[3]Hoja1!$A$1:$F$369,5,0)),0,VLOOKUP(A601,[3]Hoja1!$A$1:$F$369,5,0))</f>
        <v>0</v>
      </c>
      <c r="G601" s="102">
        <f>IF(ISERROR(VLOOKUP(A601,'CGN-2015-001'!A600:I5747,7,0)),0,VLOOKUP(A601,'CGN-2015-001'!A600:I5747,7,0))</f>
        <v>0</v>
      </c>
      <c r="H601" s="34"/>
      <c r="I601" s="58"/>
      <c r="J601" s="113">
        <f t="shared" si="45"/>
        <v>0</v>
      </c>
      <c r="K601" s="114">
        <f t="shared" si="46"/>
        <v>0</v>
      </c>
      <c r="L601" s="31">
        <f t="shared" si="47"/>
        <v>0</v>
      </c>
      <c r="M601" s="1">
        <f t="shared" si="48"/>
        <v>0</v>
      </c>
      <c r="N601" s="1">
        <f t="shared" si="49"/>
        <v>2</v>
      </c>
    </row>
    <row r="602" spans="1:14" ht="16.5" hidden="1" thickBot="1" x14ac:dyDescent="0.3">
      <c r="A602" s="26">
        <v>1505</v>
      </c>
      <c r="B602" s="48">
        <v>150500</v>
      </c>
      <c r="C602" s="49" t="s">
        <v>488</v>
      </c>
      <c r="D602" s="99">
        <f>IF(ISERROR(VLOOKUP(A602,'CGN-2015-001'!A601:I5748,4,0)),0,VLOOKUP(A602,'CGN-2015-001'!A601:I5748,4,0))</f>
        <v>0</v>
      </c>
      <c r="E602" s="40">
        <f>IF(ISERROR(VLOOKUP(A602,[3]Hoja1!$A$1:$F$369,4,0)),0,VLOOKUP(A602,[3]Hoja1!$A$1:$F$369,4,0))</f>
        <v>0</v>
      </c>
      <c r="F602" s="40">
        <f>IF(ISERROR(VLOOKUP(A602,[3]Hoja1!$A$1:$F$369,5,0)),0,VLOOKUP(A602,[3]Hoja1!$A$1:$F$369,5,0))</f>
        <v>0</v>
      </c>
      <c r="G602" s="102">
        <f>IF(ISERROR(VLOOKUP(A602,'CGN-2015-001'!A601:I5748,7,0)),0,VLOOKUP(A602,'CGN-2015-001'!A601:I5748,7,0))</f>
        <v>0</v>
      </c>
      <c r="H602" s="50"/>
      <c r="I602" s="51"/>
      <c r="J602" s="113">
        <f t="shared" si="45"/>
        <v>0</v>
      </c>
      <c r="K602" s="114">
        <f t="shared" si="46"/>
        <v>0</v>
      </c>
      <c r="L602" s="31">
        <f t="shared" si="47"/>
        <v>0</v>
      </c>
      <c r="M602" s="1">
        <f t="shared" si="48"/>
        <v>0</v>
      </c>
      <c r="N602" s="1">
        <f t="shared" si="49"/>
        <v>4</v>
      </c>
    </row>
    <row r="603" spans="1:14" ht="16.5" hidden="1" thickBot="1" x14ac:dyDescent="0.3">
      <c r="A603" s="26">
        <v>150502</v>
      </c>
      <c r="B603" s="42">
        <v>150502</v>
      </c>
      <c r="C603" s="43" t="s">
        <v>249</v>
      </c>
      <c r="D603" s="99">
        <f>IF(ISERROR(VLOOKUP(A603,'CGN-2015-001'!A602:I5749,4,0)),0,VLOOKUP(A603,'CGN-2015-001'!A602:I5749,4,0))</f>
        <v>0</v>
      </c>
      <c r="E603" s="45">
        <f>IF(ISERROR(VLOOKUP(A603,[3]Hoja1!$A$1:$F$369,4,0)),0,VLOOKUP(A603,[3]Hoja1!$A$1:$F$369,4,0))</f>
        <v>0</v>
      </c>
      <c r="F603" s="45">
        <f>IF(ISERROR(VLOOKUP(A603,[3]Hoja1!$A$1:$F$369,5,0)),0,VLOOKUP(A603,[3]Hoja1!$A$1:$F$369,5,0))</f>
        <v>0</v>
      </c>
      <c r="G603" s="102">
        <f>IF(ISERROR(VLOOKUP(A603,'CGN-2015-001'!A602:I5749,7,0)),0,VLOOKUP(A603,'CGN-2015-001'!A602:I5749,7,0))</f>
        <v>0</v>
      </c>
      <c r="H603" s="44"/>
      <c r="I603" s="46"/>
      <c r="J603" s="113">
        <f t="shared" si="45"/>
        <v>0</v>
      </c>
      <c r="K603" s="114">
        <f t="shared" si="46"/>
        <v>0</v>
      </c>
      <c r="L603" s="31">
        <f t="shared" si="47"/>
        <v>0</v>
      </c>
      <c r="M603" s="1">
        <f t="shared" si="48"/>
        <v>0</v>
      </c>
      <c r="N603" s="1">
        <f t="shared" si="49"/>
        <v>6</v>
      </c>
    </row>
    <row r="604" spans="1:14" ht="16.5" hidden="1" thickBot="1" x14ac:dyDescent="0.3">
      <c r="A604" s="26">
        <v>150506</v>
      </c>
      <c r="B604" s="42">
        <v>150506</v>
      </c>
      <c r="C604" s="43" t="s">
        <v>489</v>
      </c>
      <c r="D604" s="99">
        <f>IF(ISERROR(VLOOKUP(A604,'CGN-2015-001'!A603:I5750,4,0)),0,VLOOKUP(A604,'CGN-2015-001'!A603:I5750,4,0))</f>
        <v>0</v>
      </c>
      <c r="E604" s="45">
        <f>IF(ISERROR(VLOOKUP(A604,[3]Hoja1!$A$1:$F$369,4,0)),0,VLOOKUP(A604,[3]Hoja1!$A$1:$F$369,4,0))</f>
        <v>0</v>
      </c>
      <c r="F604" s="45">
        <f>IF(ISERROR(VLOOKUP(A604,[3]Hoja1!$A$1:$F$369,5,0)),0,VLOOKUP(A604,[3]Hoja1!$A$1:$F$369,5,0))</f>
        <v>0</v>
      </c>
      <c r="G604" s="102">
        <f>IF(ISERROR(VLOOKUP(A604,'CGN-2015-001'!A603:I5750,7,0)),0,VLOOKUP(A604,'CGN-2015-001'!A603:I5750,7,0))</f>
        <v>0</v>
      </c>
      <c r="H604" s="44"/>
      <c r="I604" s="46"/>
      <c r="J604" s="113">
        <f t="shared" si="45"/>
        <v>0</v>
      </c>
      <c r="K604" s="114">
        <f t="shared" si="46"/>
        <v>0</v>
      </c>
      <c r="L604" s="31">
        <f t="shared" si="47"/>
        <v>0</v>
      </c>
      <c r="M604" s="1">
        <f t="shared" si="48"/>
        <v>0</v>
      </c>
      <c r="N604" s="1">
        <f t="shared" si="49"/>
        <v>6</v>
      </c>
    </row>
    <row r="605" spans="1:14" ht="16.5" hidden="1" thickBot="1" x14ac:dyDescent="0.3">
      <c r="A605" s="26">
        <v>150507</v>
      </c>
      <c r="B605" s="42">
        <v>150507</v>
      </c>
      <c r="C605" s="43" t="s">
        <v>490</v>
      </c>
      <c r="D605" s="99">
        <f>IF(ISERROR(VLOOKUP(A605,'CGN-2015-001'!A604:I5751,4,0)),0,VLOOKUP(A605,'CGN-2015-001'!A604:I5751,4,0))</f>
        <v>0</v>
      </c>
      <c r="E605" s="45">
        <f>IF(ISERROR(VLOOKUP(A605,[3]Hoja1!$A$1:$F$369,4,0)),0,VLOOKUP(A605,[3]Hoja1!$A$1:$F$369,4,0))</f>
        <v>0</v>
      </c>
      <c r="F605" s="45">
        <f>IF(ISERROR(VLOOKUP(A605,[3]Hoja1!$A$1:$F$369,5,0)),0,VLOOKUP(A605,[3]Hoja1!$A$1:$F$369,5,0))</f>
        <v>0</v>
      </c>
      <c r="G605" s="102">
        <f>IF(ISERROR(VLOOKUP(A605,'CGN-2015-001'!A604:I5751,7,0)),0,VLOOKUP(A605,'CGN-2015-001'!A604:I5751,7,0))</f>
        <v>0</v>
      </c>
      <c r="H605" s="44"/>
      <c r="I605" s="46"/>
      <c r="J605" s="113">
        <f t="shared" si="45"/>
        <v>0</v>
      </c>
      <c r="K605" s="114">
        <f t="shared" si="46"/>
        <v>0</v>
      </c>
      <c r="L605" s="31">
        <f t="shared" si="47"/>
        <v>0</v>
      </c>
      <c r="M605" s="1">
        <f t="shared" si="48"/>
        <v>0</v>
      </c>
      <c r="N605" s="1">
        <f t="shared" si="49"/>
        <v>6</v>
      </c>
    </row>
    <row r="606" spans="1:14" ht="16.5" hidden="1" thickBot="1" x14ac:dyDescent="0.3">
      <c r="A606" s="26">
        <v>150511</v>
      </c>
      <c r="B606" s="42">
        <v>150511</v>
      </c>
      <c r="C606" s="43" t="s">
        <v>491</v>
      </c>
      <c r="D606" s="99">
        <f>IF(ISERROR(VLOOKUP(A606,'CGN-2015-001'!A605:I5752,4,0)),0,VLOOKUP(A606,'CGN-2015-001'!A605:I5752,4,0))</f>
        <v>0</v>
      </c>
      <c r="E606" s="45">
        <f>IF(ISERROR(VLOOKUP(A606,[3]Hoja1!$A$1:$F$369,4,0)),0,VLOOKUP(A606,[3]Hoja1!$A$1:$F$369,4,0))</f>
        <v>0</v>
      </c>
      <c r="F606" s="45">
        <f>IF(ISERROR(VLOOKUP(A606,[3]Hoja1!$A$1:$F$369,5,0)),0,VLOOKUP(A606,[3]Hoja1!$A$1:$F$369,5,0))</f>
        <v>0</v>
      </c>
      <c r="G606" s="102">
        <f>IF(ISERROR(VLOOKUP(A606,'CGN-2015-001'!A605:I5752,7,0)),0,VLOOKUP(A606,'CGN-2015-001'!A605:I5752,7,0))</f>
        <v>0</v>
      </c>
      <c r="H606" s="44"/>
      <c r="I606" s="46"/>
      <c r="J606" s="113">
        <f t="shared" si="45"/>
        <v>0</v>
      </c>
      <c r="K606" s="114">
        <f t="shared" si="46"/>
        <v>0</v>
      </c>
      <c r="L606" s="31">
        <f t="shared" si="47"/>
        <v>0</v>
      </c>
      <c r="M606" s="1">
        <f t="shared" si="48"/>
        <v>0</v>
      </c>
      <c r="N606" s="1">
        <f t="shared" si="49"/>
        <v>6</v>
      </c>
    </row>
    <row r="607" spans="1:14" ht="16.5" hidden="1" thickBot="1" x14ac:dyDescent="0.3">
      <c r="A607" s="26">
        <v>150517</v>
      </c>
      <c r="B607" s="42">
        <v>150517</v>
      </c>
      <c r="C607" s="43" t="s">
        <v>492</v>
      </c>
      <c r="D607" s="99">
        <f>IF(ISERROR(VLOOKUP(A607,'CGN-2015-001'!A606:I5753,4,0)),0,VLOOKUP(A607,'CGN-2015-001'!A606:I5753,4,0))</f>
        <v>0</v>
      </c>
      <c r="E607" s="45">
        <f>IF(ISERROR(VLOOKUP(A607,[3]Hoja1!$A$1:$F$369,4,0)),0,VLOOKUP(A607,[3]Hoja1!$A$1:$F$369,4,0))</f>
        <v>0</v>
      </c>
      <c r="F607" s="45">
        <f>IF(ISERROR(VLOOKUP(A607,[3]Hoja1!$A$1:$F$369,5,0)),0,VLOOKUP(A607,[3]Hoja1!$A$1:$F$369,5,0))</f>
        <v>0</v>
      </c>
      <c r="G607" s="102">
        <f>IF(ISERROR(VLOOKUP(A607,'CGN-2015-001'!A606:I5753,7,0)),0,VLOOKUP(A607,'CGN-2015-001'!A606:I5753,7,0))</f>
        <v>0</v>
      </c>
      <c r="H607" s="44"/>
      <c r="I607" s="46"/>
      <c r="J607" s="113">
        <f t="shared" si="45"/>
        <v>0</v>
      </c>
      <c r="K607" s="114">
        <f t="shared" si="46"/>
        <v>0</v>
      </c>
      <c r="L607" s="31">
        <f t="shared" si="47"/>
        <v>0</v>
      </c>
      <c r="M607" s="1">
        <f t="shared" si="48"/>
        <v>0</v>
      </c>
      <c r="N607" s="1">
        <f t="shared" si="49"/>
        <v>6</v>
      </c>
    </row>
    <row r="608" spans="1:14" ht="16.5" hidden="1" thickBot="1" x14ac:dyDescent="0.3">
      <c r="A608" s="26">
        <v>150519</v>
      </c>
      <c r="B608" s="42">
        <v>150519</v>
      </c>
      <c r="C608" s="43" t="s">
        <v>493</v>
      </c>
      <c r="D608" s="99">
        <f>IF(ISERROR(VLOOKUP(A608,'CGN-2015-001'!A607:I5754,4,0)),0,VLOOKUP(A608,'CGN-2015-001'!A607:I5754,4,0))</f>
        <v>0</v>
      </c>
      <c r="E608" s="45">
        <f>IF(ISERROR(VLOOKUP(A608,[3]Hoja1!$A$1:$F$369,4,0)),0,VLOOKUP(A608,[3]Hoja1!$A$1:$F$369,4,0))</f>
        <v>0</v>
      </c>
      <c r="F608" s="45">
        <f>IF(ISERROR(VLOOKUP(A608,[3]Hoja1!$A$1:$F$369,5,0)),0,VLOOKUP(A608,[3]Hoja1!$A$1:$F$369,5,0))</f>
        <v>0</v>
      </c>
      <c r="G608" s="102">
        <f>IF(ISERROR(VLOOKUP(A608,'CGN-2015-001'!A607:I5754,7,0)),0,VLOOKUP(A608,'CGN-2015-001'!A607:I5754,7,0))</f>
        <v>0</v>
      </c>
      <c r="H608" s="44"/>
      <c r="I608" s="46"/>
      <c r="J608" s="113">
        <f t="shared" si="45"/>
        <v>0</v>
      </c>
      <c r="K608" s="114">
        <f t="shared" si="46"/>
        <v>0</v>
      </c>
      <c r="L608" s="31">
        <f t="shared" si="47"/>
        <v>0</v>
      </c>
      <c r="M608" s="1">
        <f t="shared" si="48"/>
        <v>0</v>
      </c>
      <c r="N608" s="1">
        <f t="shared" si="49"/>
        <v>6</v>
      </c>
    </row>
    <row r="609" spans="1:14" ht="16.5" hidden="1" thickBot="1" x14ac:dyDescent="0.3">
      <c r="A609" s="26">
        <v>150535</v>
      </c>
      <c r="B609" s="42">
        <v>150535</v>
      </c>
      <c r="C609" s="43" t="s">
        <v>494</v>
      </c>
      <c r="D609" s="99">
        <f>IF(ISERROR(VLOOKUP(A609,'CGN-2015-001'!A608:I5755,4,0)),0,VLOOKUP(A609,'CGN-2015-001'!A608:I5755,4,0))</f>
        <v>0</v>
      </c>
      <c r="E609" s="45">
        <f>IF(ISERROR(VLOOKUP(A609,[3]Hoja1!$A$1:$F$369,4,0)),0,VLOOKUP(A609,[3]Hoja1!$A$1:$F$369,4,0))</f>
        <v>0</v>
      </c>
      <c r="F609" s="45">
        <f>IF(ISERROR(VLOOKUP(A609,[3]Hoja1!$A$1:$F$369,5,0)),0,VLOOKUP(A609,[3]Hoja1!$A$1:$F$369,5,0))</f>
        <v>0</v>
      </c>
      <c r="G609" s="102">
        <f>IF(ISERROR(VLOOKUP(A609,'CGN-2015-001'!A608:I5755,7,0)),0,VLOOKUP(A609,'CGN-2015-001'!A608:I5755,7,0))</f>
        <v>0</v>
      </c>
      <c r="H609" s="44"/>
      <c r="I609" s="46"/>
      <c r="J609" s="113">
        <f t="shared" si="45"/>
        <v>0</v>
      </c>
      <c r="K609" s="114">
        <f t="shared" si="46"/>
        <v>0</v>
      </c>
      <c r="L609" s="31">
        <f t="shared" si="47"/>
        <v>0</v>
      </c>
      <c r="M609" s="1">
        <f t="shared" si="48"/>
        <v>0</v>
      </c>
      <c r="N609" s="1">
        <f t="shared" si="49"/>
        <v>6</v>
      </c>
    </row>
    <row r="610" spans="1:14" ht="16.5" hidden="1" thickBot="1" x14ac:dyDescent="0.3">
      <c r="A610" s="26">
        <v>150536</v>
      </c>
      <c r="B610" s="42">
        <v>150536</v>
      </c>
      <c r="C610" s="43" t="s">
        <v>495</v>
      </c>
      <c r="D610" s="99">
        <f>IF(ISERROR(VLOOKUP(A610,'CGN-2015-001'!A609:I5756,4,0)),0,VLOOKUP(A610,'CGN-2015-001'!A609:I5756,4,0))</f>
        <v>0</v>
      </c>
      <c r="E610" s="45">
        <f>IF(ISERROR(VLOOKUP(A610,[3]Hoja1!$A$1:$F$369,4,0)),0,VLOOKUP(A610,[3]Hoja1!$A$1:$F$369,4,0))</f>
        <v>0</v>
      </c>
      <c r="F610" s="45">
        <f>IF(ISERROR(VLOOKUP(A610,[3]Hoja1!$A$1:$F$369,5,0)),0,VLOOKUP(A610,[3]Hoja1!$A$1:$F$369,5,0))</f>
        <v>0</v>
      </c>
      <c r="G610" s="102">
        <f>IF(ISERROR(VLOOKUP(A610,'CGN-2015-001'!A609:I5756,7,0)),0,VLOOKUP(A610,'CGN-2015-001'!A609:I5756,7,0))</f>
        <v>0</v>
      </c>
      <c r="H610" s="44"/>
      <c r="I610" s="46"/>
      <c r="J610" s="113">
        <f t="shared" si="45"/>
        <v>0</v>
      </c>
      <c r="K610" s="114">
        <f t="shared" si="46"/>
        <v>0</v>
      </c>
      <c r="L610" s="31">
        <f t="shared" si="47"/>
        <v>0</v>
      </c>
      <c r="M610" s="1">
        <f t="shared" si="48"/>
        <v>0</v>
      </c>
      <c r="N610" s="1">
        <f t="shared" si="49"/>
        <v>6</v>
      </c>
    </row>
    <row r="611" spans="1:14" ht="16.5" hidden="1" thickBot="1" x14ac:dyDescent="0.3">
      <c r="A611" s="26">
        <v>150540</v>
      </c>
      <c r="B611" s="42">
        <v>150540</v>
      </c>
      <c r="C611" s="43" t="s">
        <v>496</v>
      </c>
      <c r="D611" s="99">
        <f>IF(ISERROR(VLOOKUP(A611,'CGN-2015-001'!A610:I5757,4,0)),0,VLOOKUP(A611,'CGN-2015-001'!A610:I5757,4,0))</f>
        <v>0</v>
      </c>
      <c r="E611" s="45">
        <f>IF(ISERROR(VLOOKUP(A611,[3]Hoja1!$A$1:$F$369,4,0)),0,VLOOKUP(A611,[3]Hoja1!$A$1:$F$369,4,0))</f>
        <v>0</v>
      </c>
      <c r="F611" s="45">
        <f>IF(ISERROR(VLOOKUP(A611,[3]Hoja1!$A$1:$F$369,5,0)),0,VLOOKUP(A611,[3]Hoja1!$A$1:$F$369,5,0))</f>
        <v>0</v>
      </c>
      <c r="G611" s="102">
        <f>IF(ISERROR(VLOOKUP(A611,'CGN-2015-001'!A610:I5757,7,0)),0,VLOOKUP(A611,'CGN-2015-001'!A610:I5757,7,0))</f>
        <v>0</v>
      </c>
      <c r="H611" s="44"/>
      <c r="I611" s="46"/>
      <c r="J611" s="113">
        <f t="shared" si="45"/>
        <v>0</v>
      </c>
      <c r="K611" s="114">
        <f t="shared" si="46"/>
        <v>0</v>
      </c>
      <c r="L611" s="31">
        <f t="shared" si="47"/>
        <v>0</v>
      </c>
      <c r="M611" s="1">
        <f t="shared" si="48"/>
        <v>0</v>
      </c>
      <c r="N611" s="1">
        <f t="shared" si="49"/>
        <v>6</v>
      </c>
    </row>
    <row r="612" spans="1:14" ht="16.5" hidden="1" thickBot="1" x14ac:dyDescent="0.3">
      <c r="A612" s="26">
        <v>150543</v>
      </c>
      <c r="B612" s="42">
        <v>150543</v>
      </c>
      <c r="C612" s="43" t="s">
        <v>246</v>
      </c>
      <c r="D612" s="99">
        <f>IF(ISERROR(VLOOKUP(A612,'CGN-2015-001'!A611:I5758,4,0)),0,VLOOKUP(A612,'CGN-2015-001'!A611:I5758,4,0))</f>
        <v>0</v>
      </c>
      <c r="E612" s="45">
        <f>IF(ISERROR(VLOOKUP(A612,[3]Hoja1!$A$1:$F$369,4,0)),0,VLOOKUP(A612,[3]Hoja1!$A$1:$F$369,4,0))</f>
        <v>0</v>
      </c>
      <c r="F612" s="45">
        <f>IF(ISERROR(VLOOKUP(A612,[3]Hoja1!$A$1:$F$369,5,0)),0,VLOOKUP(A612,[3]Hoja1!$A$1:$F$369,5,0))</f>
        <v>0</v>
      </c>
      <c r="G612" s="102">
        <f>IF(ISERROR(VLOOKUP(A612,'CGN-2015-001'!A611:I5758,7,0)),0,VLOOKUP(A612,'CGN-2015-001'!A611:I5758,7,0))</f>
        <v>0</v>
      </c>
      <c r="H612" s="44"/>
      <c r="I612" s="46"/>
      <c r="J612" s="113">
        <f t="shared" si="45"/>
        <v>0</v>
      </c>
      <c r="K612" s="114">
        <f t="shared" si="46"/>
        <v>0</v>
      </c>
      <c r="L612" s="31">
        <f t="shared" si="47"/>
        <v>0</v>
      </c>
      <c r="M612" s="1">
        <f t="shared" si="48"/>
        <v>0</v>
      </c>
      <c r="N612" s="1">
        <f t="shared" si="49"/>
        <v>6</v>
      </c>
    </row>
    <row r="613" spans="1:14" ht="16.5" hidden="1" thickBot="1" x14ac:dyDescent="0.3">
      <c r="A613" s="26">
        <v>150590</v>
      </c>
      <c r="B613" s="42">
        <v>150590</v>
      </c>
      <c r="C613" s="43" t="s">
        <v>497</v>
      </c>
      <c r="D613" s="99">
        <f>IF(ISERROR(VLOOKUP(A613,'CGN-2015-001'!A612:I5759,4,0)),0,VLOOKUP(A613,'CGN-2015-001'!A612:I5759,4,0))</f>
        <v>0</v>
      </c>
      <c r="E613" s="45">
        <f>IF(ISERROR(VLOOKUP(A613,[3]Hoja1!$A$1:$F$369,4,0)),0,VLOOKUP(A613,[3]Hoja1!$A$1:$F$369,4,0))</f>
        <v>0</v>
      </c>
      <c r="F613" s="45">
        <f>IF(ISERROR(VLOOKUP(A613,[3]Hoja1!$A$1:$F$369,5,0)),0,VLOOKUP(A613,[3]Hoja1!$A$1:$F$369,5,0))</f>
        <v>0</v>
      </c>
      <c r="G613" s="102">
        <f>IF(ISERROR(VLOOKUP(A613,'CGN-2015-001'!A612:I5759,7,0)),0,VLOOKUP(A613,'CGN-2015-001'!A612:I5759,7,0))</f>
        <v>0</v>
      </c>
      <c r="H613" s="44"/>
      <c r="I613" s="46"/>
      <c r="J613" s="113">
        <f t="shared" si="45"/>
        <v>0</v>
      </c>
      <c r="K613" s="114">
        <f t="shared" si="46"/>
        <v>0</v>
      </c>
      <c r="L613" s="31">
        <f t="shared" si="47"/>
        <v>0</v>
      </c>
      <c r="M613" s="1">
        <f t="shared" si="48"/>
        <v>0</v>
      </c>
      <c r="N613" s="1">
        <f t="shared" si="49"/>
        <v>6</v>
      </c>
    </row>
    <row r="614" spans="1:14" ht="16.5" hidden="1" thickBot="1" x14ac:dyDescent="0.3">
      <c r="A614" s="26">
        <v>1510</v>
      </c>
      <c r="B614" s="48">
        <v>151000</v>
      </c>
      <c r="C614" s="49" t="s">
        <v>498</v>
      </c>
      <c r="D614" s="99">
        <f>IF(ISERROR(VLOOKUP(A614,'CGN-2015-001'!A613:I5760,4,0)),0,VLOOKUP(A614,'CGN-2015-001'!A613:I5760,4,0))</f>
        <v>0</v>
      </c>
      <c r="E614" s="40">
        <f>IF(ISERROR(VLOOKUP(A614,[3]Hoja1!$A$1:$F$369,4,0)),0,VLOOKUP(A614,[3]Hoja1!$A$1:$F$369,4,0))</f>
        <v>0</v>
      </c>
      <c r="F614" s="40">
        <f>IF(ISERROR(VLOOKUP(A614,[3]Hoja1!$A$1:$F$369,5,0)),0,VLOOKUP(A614,[3]Hoja1!$A$1:$F$369,5,0))</f>
        <v>0</v>
      </c>
      <c r="G614" s="102">
        <f>IF(ISERROR(VLOOKUP(A614,'CGN-2015-001'!A613:I5760,7,0)),0,VLOOKUP(A614,'CGN-2015-001'!A613:I5760,7,0))</f>
        <v>0</v>
      </c>
      <c r="H614" s="50"/>
      <c r="I614" s="51"/>
      <c r="J614" s="113">
        <f t="shared" si="45"/>
        <v>0</v>
      </c>
      <c r="K614" s="114">
        <f t="shared" si="46"/>
        <v>0</v>
      </c>
      <c r="L614" s="31">
        <f t="shared" si="47"/>
        <v>0</v>
      </c>
      <c r="M614" s="1">
        <f t="shared" si="48"/>
        <v>0</v>
      </c>
      <c r="N614" s="1">
        <f t="shared" si="49"/>
        <v>4</v>
      </c>
    </row>
    <row r="615" spans="1:14" ht="16.5" hidden="1" thickBot="1" x14ac:dyDescent="0.3">
      <c r="A615" s="26">
        <v>151002</v>
      </c>
      <c r="B615" s="42">
        <v>151002</v>
      </c>
      <c r="C615" s="43" t="s">
        <v>499</v>
      </c>
      <c r="D615" s="99">
        <f>IF(ISERROR(VLOOKUP(A615,'CGN-2015-001'!A614:I5761,4,0)),0,VLOOKUP(A615,'CGN-2015-001'!A614:I5761,4,0))</f>
        <v>0</v>
      </c>
      <c r="E615" s="45">
        <f>IF(ISERROR(VLOOKUP(A615,[3]Hoja1!$A$1:$F$369,4,0)),0,VLOOKUP(A615,[3]Hoja1!$A$1:$F$369,4,0))</f>
        <v>0</v>
      </c>
      <c r="F615" s="45">
        <f>IF(ISERROR(VLOOKUP(A615,[3]Hoja1!$A$1:$F$369,5,0)),0,VLOOKUP(A615,[3]Hoja1!$A$1:$F$369,5,0))</f>
        <v>0</v>
      </c>
      <c r="G615" s="102">
        <f>IF(ISERROR(VLOOKUP(A615,'CGN-2015-001'!A614:I5761,7,0)),0,VLOOKUP(A615,'CGN-2015-001'!A614:I5761,7,0))</f>
        <v>0</v>
      </c>
      <c r="H615" s="44"/>
      <c r="I615" s="46"/>
      <c r="J615" s="113">
        <f t="shared" si="45"/>
        <v>0</v>
      </c>
      <c r="K615" s="114">
        <f t="shared" si="46"/>
        <v>0</v>
      </c>
      <c r="L615" s="31">
        <f t="shared" si="47"/>
        <v>0</v>
      </c>
      <c r="M615" s="1">
        <f t="shared" si="48"/>
        <v>0</v>
      </c>
      <c r="N615" s="1">
        <f t="shared" si="49"/>
        <v>6</v>
      </c>
    </row>
    <row r="616" spans="1:14" ht="16.5" hidden="1" thickBot="1" x14ac:dyDescent="0.3">
      <c r="A616" s="26">
        <v>151003</v>
      </c>
      <c r="B616" s="42">
        <v>151003</v>
      </c>
      <c r="C616" s="43" t="s">
        <v>249</v>
      </c>
      <c r="D616" s="99">
        <f>IF(ISERROR(VLOOKUP(A616,'CGN-2015-001'!A615:I5762,4,0)),0,VLOOKUP(A616,'CGN-2015-001'!A615:I5762,4,0))</f>
        <v>0</v>
      </c>
      <c r="E616" s="45">
        <f>IF(ISERROR(VLOOKUP(A616,[3]Hoja1!$A$1:$F$369,4,0)),0,VLOOKUP(A616,[3]Hoja1!$A$1:$F$369,4,0))</f>
        <v>0</v>
      </c>
      <c r="F616" s="45">
        <f>IF(ISERROR(VLOOKUP(A616,[3]Hoja1!$A$1:$F$369,5,0)),0,VLOOKUP(A616,[3]Hoja1!$A$1:$F$369,5,0))</f>
        <v>0</v>
      </c>
      <c r="G616" s="102">
        <f>IF(ISERROR(VLOOKUP(A616,'CGN-2015-001'!A615:I5762,7,0)),0,VLOOKUP(A616,'CGN-2015-001'!A615:I5762,7,0))</f>
        <v>0</v>
      </c>
      <c r="H616" s="44"/>
      <c r="I616" s="46"/>
      <c r="J616" s="113">
        <f t="shared" si="45"/>
        <v>0</v>
      </c>
      <c r="K616" s="114">
        <f t="shared" si="46"/>
        <v>0</v>
      </c>
      <c r="L616" s="31">
        <f t="shared" si="47"/>
        <v>0</v>
      </c>
      <c r="M616" s="1">
        <f t="shared" si="48"/>
        <v>0</v>
      </c>
      <c r="N616" s="1">
        <f t="shared" si="49"/>
        <v>6</v>
      </c>
    </row>
    <row r="617" spans="1:14" ht="16.5" hidden="1" thickBot="1" x14ac:dyDescent="0.3">
      <c r="A617" s="26">
        <v>151004</v>
      </c>
      <c r="B617" s="42">
        <v>151004</v>
      </c>
      <c r="C617" s="43" t="s">
        <v>489</v>
      </c>
      <c r="D617" s="99">
        <f>IF(ISERROR(VLOOKUP(A617,'CGN-2015-001'!A616:I5763,4,0)),0,VLOOKUP(A617,'CGN-2015-001'!A616:I5763,4,0))</f>
        <v>0</v>
      </c>
      <c r="E617" s="45">
        <f>IF(ISERROR(VLOOKUP(A617,[3]Hoja1!$A$1:$F$369,4,0)),0,VLOOKUP(A617,[3]Hoja1!$A$1:$F$369,4,0))</f>
        <v>0</v>
      </c>
      <c r="F617" s="45">
        <f>IF(ISERROR(VLOOKUP(A617,[3]Hoja1!$A$1:$F$369,5,0)),0,VLOOKUP(A617,[3]Hoja1!$A$1:$F$369,5,0))</f>
        <v>0</v>
      </c>
      <c r="G617" s="102">
        <f>IF(ISERROR(VLOOKUP(A617,'CGN-2015-001'!A616:I5763,7,0)),0,VLOOKUP(A617,'CGN-2015-001'!A616:I5763,7,0))</f>
        <v>0</v>
      </c>
      <c r="H617" s="44"/>
      <c r="I617" s="46"/>
      <c r="J617" s="113">
        <f t="shared" si="45"/>
        <v>0</v>
      </c>
      <c r="K617" s="114">
        <f t="shared" si="46"/>
        <v>0</v>
      </c>
      <c r="L617" s="31">
        <f t="shared" si="47"/>
        <v>0</v>
      </c>
      <c r="M617" s="1">
        <f t="shared" si="48"/>
        <v>0</v>
      </c>
      <c r="N617" s="1">
        <f t="shared" si="49"/>
        <v>6</v>
      </c>
    </row>
    <row r="618" spans="1:14" ht="16.5" hidden="1" thickBot="1" x14ac:dyDescent="0.3">
      <c r="A618" s="26">
        <v>151005</v>
      </c>
      <c r="B618" s="42">
        <v>151005</v>
      </c>
      <c r="C618" s="43" t="s">
        <v>500</v>
      </c>
      <c r="D618" s="99">
        <f>IF(ISERROR(VLOOKUP(A618,'CGN-2015-001'!A617:I5764,4,0)),0,VLOOKUP(A618,'CGN-2015-001'!A617:I5764,4,0))</f>
        <v>0</v>
      </c>
      <c r="E618" s="45">
        <f>IF(ISERROR(VLOOKUP(A618,[3]Hoja1!$A$1:$F$369,4,0)),0,VLOOKUP(A618,[3]Hoja1!$A$1:$F$369,4,0))</f>
        <v>0</v>
      </c>
      <c r="F618" s="45">
        <f>IF(ISERROR(VLOOKUP(A618,[3]Hoja1!$A$1:$F$369,5,0)),0,VLOOKUP(A618,[3]Hoja1!$A$1:$F$369,5,0))</f>
        <v>0</v>
      </c>
      <c r="G618" s="102">
        <f>IF(ISERROR(VLOOKUP(A618,'CGN-2015-001'!A617:I5764,7,0)),0,VLOOKUP(A618,'CGN-2015-001'!A617:I5764,7,0))</f>
        <v>0</v>
      </c>
      <c r="H618" s="44"/>
      <c r="I618" s="46"/>
      <c r="J618" s="113">
        <f t="shared" si="45"/>
        <v>0</v>
      </c>
      <c r="K618" s="114">
        <f t="shared" si="46"/>
        <v>0</v>
      </c>
      <c r="L618" s="31">
        <f t="shared" si="47"/>
        <v>0</v>
      </c>
      <c r="M618" s="1">
        <f t="shared" si="48"/>
        <v>0</v>
      </c>
      <c r="N618" s="1">
        <f t="shared" si="49"/>
        <v>6</v>
      </c>
    </row>
    <row r="619" spans="1:14" ht="16.5" hidden="1" thickBot="1" x14ac:dyDescent="0.3">
      <c r="A619" s="26">
        <v>151009</v>
      </c>
      <c r="B619" s="42">
        <v>151009</v>
      </c>
      <c r="C619" s="43" t="s">
        <v>491</v>
      </c>
      <c r="D619" s="99">
        <f>IF(ISERROR(VLOOKUP(A619,'CGN-2015-001'!A618:I5765,4,0)),0,VLOOKUP(A619,'CGN-2015-001'!A618:I5765,4,0))</f>
        <v>0</v>
      </c>
      <c r="E619" s="45">
        <f>IF(ISERROR(VLOOKUP(A619,[3]Hoja1!$A$1:$F$369,4,0)),0,VLOOKUP(A619,[3]Hoja1!$A$1:$F$369,4,0))</f>
        <v>0</v>
      </c>
      <c r="F619" s="45">
        <f>IF(ISERROR(VLOOKUP(A619,[3]Hoja1!$A$1:$F$369,5,0)),0,VLOOKUP(A619,[3]Hoja1!$A$1:$F$369,5,0))</f>
        <v>0</v>
      </c>
      <c r="G619" s="102">
        <f>IF(ISERROR(VLOOKUP(A619,'CGN-2015-001'!A618:I5765,7,0)),0,VLOOKUP(A619,'CGN-2015-001'!A618:I5765,7,0))</f>
        <v>0</v>
      </c>
      <c r="H619" s="44"/>
      <c r="I619" s="46"/>
      <c r="J619" s="113">
        <f t="shared" si="45"/>
        <v>0</v>
      </c>
      <c r="K619" s="114">
        <f t="shared" si="46"/>
        <v>0</v>
      </c>
      <c r="L619" s="31">
        <f t="shared" si="47"/>
        <v>0</v>
      </c>
      <c r="M619" s="1">
        <f t="shared" si="48"/>
        <v>0</v>
      </c>
      <c r="N619" s="1">
        <f t="shared" si="49"/>
        <v>6</v>
      </c>
    </row>
    <row r="620" spans="1:14" ht="16.5" hidden="1" thickBot="1" x14ac:dyDescent="0.3">
      <c r="A620" s="26">
        <v>151011</v>
      </c>
      <c r="B620" s="42">
        <v>151011</v>
      </c>
      <c r="C620" s="43" t="s">
        <v>501</v>
      </c>
      <c r="D620" s="99">
        <f>IF(ISERROR(VLOOKUP(A620,'CGN-2015-001'!A619:I5766,4,0)),0,VLOOKUP(A620,'CGN-2015-001'!A619:I5766,4,0))</f>
        <v>0</v>
      </c>
      <c r="E620" s="45">
        <f>IF(ISERROR(VLOOKUP(A620,[3]Hoja1!$A$1:$F$369,4,0)),0,VLOOKUP(A620,[3]Hoja1!$A$1:$F$369,4,0))</f>
        <v>0</v>
      </c>
      <c r="F620" s="45">
        <f>IF(ISERROR(VLOOKUP(A620,[3]Hoja1!$A$1:$F$369,5,0)),0,VLOOKUP(A620,[3]Hoja1!$A$1:$F$369,5,0))</f>
        <v>0</v>
      </c>
      <c r="G620" s="102">
        <f>IF(ISERROR(VLOOKUP(A620,'CGN-2015-001'!A619:I5766,7,0)),0,VLOOKUP(A620,'CGN-2015-001'!A619:I5766,7,0))</f>
        <v>0</v>
      </c>
      <c r="H620" s="44"/>
      <c r="I620" s="46"/>
      <c r="J620" s="113">
        <f t="shared" si="45"/>
        <v>0</v>
      </c>
      <c r="K620" s="114">
        <f t="shared" si="46"/>
        <v>0</v>
      </c>
      <c r="L620" s="31">
        <f t="shared" si="47"/>
        <v>0</v>
      </c>
      <c r="M620" s="1">
        <f t="shared" si="48"/>
        <v>0</v>
      </c>
      <c r="N620" s="1">
        <f t="shared" si="49"/>
        <v>6</v>
      </c>
    </row>
    <row r="621" spans="1:14" ht="16.5" hidden="1" thickBot="1" x14ac:dyDescent="0.3">
      <c r="A621" s="26">
        <v>151012</v>
      </c>
      <c r="B621" s="42">
        <v>151012</v>
      </c>
      <c r="C621" s="43" t="s">
        <v>502</v>
      </c>
      <c r="D621" s="99">
        <f>IF(ISERROR(VLOOKUP(A621,'CGN-2015-001'!A620:I5767,4,0)),0,VLOOKUP(A621,'CGN-2015-001'!A620:I5767,4,0))</f>
        <v>0</v>
      </c>
      <c r="E621" s="45">
        <f>IF(ISERROR(VLOOKUP(A621,[3]Hoja1!$A$1:$F$369,4,0)),0,VLOOKUP(A621,[3]Hoja1!$A$1:$F$369,4,0))</f>
        <v>0</v>
      </c>
      <c r="F621" s="45">
        <f>IF(ISERROR(VLOOKUP(A621,[3]Hoja1!$A$1:$F$369,5,0)),0,VLOOKUP(A621,[3]Hoja1!$A$1:$F$369,5,0))</f>
        <v>0</v>
      </c>
      <c r="G621" s="102">
        <f>IF(ISERROR(VLOOKUP(A621,'CGN-2015-001'!A620:I5767,7,0)),0,VLOOKUP(A621,'CGN-2015-001'!A620:I5767,7,0))</f>
        <v>0</v>
      </c>
      <c r="H621" s="44"/>
      <c r="I621" s="46"/>
      <c r="J621" s="113">
        <f t="shared" si="45"/>
        <v>0</v>
      </c>
      <c r="K621" s="114">
        <f t="shared" si="46"/>
        <v>0</v>
      </c>
      <c r="L621" s="31">
        <f t="shared" si="47"/>
        <v>0</v>
      </c>
      <c r="M621" s="1">
        <f t="shared" si="48"/>
        <v>0</v>
      </c>
      <c r="N621" s="1">
        <f t="shared" si="49"/>
        <v>6</v>
      </c>
    </row>
    <row r="622" spans="1:14" ht="16.5" hidden="1" thickBot="1" x14ac:dyDescent="0.3">
      <c r="A622" s="26">
        <v>151015</v>
      </c>
      <c r="B622" s="42">
        <v>151015</v>
      </c>
      <c r="C622" s="43" t="s">
        <v>490</v>
      </c>
      <c r="D622" s="99">
        <f>IF(ISERROR(VLOOKUP(A622,'CGN-2015-001'!A621:I5768,4,0)),0,VLOOKUP(A622,'CGN-2015-001'!A621:I5768,4,0))</f>
        <v>0</v>
      </c>
      <c r="E622" s="45">
        <f>IF(ISERROR(VLOOKUP(A622,[3]Hoja1!$A$1:$F$369,4,0)),0,VLOOKUP(A622,[3]Hoja1!$A$1:$F$369,4,0))</f>
        <v>0</v>
      </c>
      <c r="F622" s="45">
        <f>IF(ISERROR(VLOOKUP(A622,[3]Hoja1!$A$1:$F$369,5,0)),0,VLOOKUP(A622,[3]Hoja1!$A$1:$F$369,5,0))</f>
        <v>0</v>
      </c>
      <c r="G622" s="102">
        <f>IF(ISERROR(VLOOKUP(A622,'CGN-2015-001'!A621:I5768,7,0)),0,VLOOKUP(A622,'CGN-2015-001'!A621:I5768,7,0))</f>
        <v>0</v>
      </c>
      <c r="H622" s="44"/>
      <c r="I622" s="46"/>
      <c r="J622" s="113">
        <f t="shared" si="45"/>
        <v>0</v>
      </c>
      <c r="K622" s="114">
        <f t="shared" si="46"/>
        <v>0</v>
      </c>
      <c r="L622" s="31">
        <f t="shared" si="47"/>
        <v>0</v>
      </c>
      <c r="M622" s="1">
        <f t="shared" si="48"/>
        <v>0</v>
      </c>
      <c r="N622" s="1">
        <f t="shared" si="49"/>
        <v>6</v>
      </c>
    </row>
    <row r="623" spans="1:14" ht="16.5" hidden="1" thickBot="1" x14ac:dyDescent="0.3">
      <c r="A623" s="26">
        <v>151022</v>
      </c>
      <c r="B623" s="42">
        <v>151022</v>
      </c>
      <c r="C623" s="43" t="s">
        <v>503</v>
      </c>
      <c r="D623" s="99">
        <f>IF(ISERROR(VLOOKUP(A623,'CGN-2015-001'!A622:I5769,4,0)),0,VLOOKUP(A623,'CGN-2015-001'!A622:I5769,4,0))</f>
        <v>0</v>
      </c>
      <c r="E623" s="45">
        <f>IF(ISERROR(VLOOKUP(A623,[3]Hoja1!$A$1:$F$369,4,0)),0,VLOOKUP(A623,[3]Hoja1!$A$1:$F$369,4,0))</f>
        <v>0</v>
      </c>
      <c r="F623" s="45">
        <f>IF(ISERROR(VLOOKUP(A623,[3]Hoja1!$A$1:$F$369,5,0)),0,VLOOKUP(A623,[3]Hoja1!$A$1:$F$369,5,0))</f>
        <v>0</v>
      </c>
      <c r="G623" s="102">
        <f>IF(ISERROR(VLOOKUP(A623,'CGN-2015-001'!A622:I5769,7,0)),0,VLOOKUP(A623,'CGN-2015-001'!A622:I5769,7,0))</f>
        <v>0</v>
      </c>
      <c r="H623" s="44"/>
      <c r="I623" s="46"/>
      <c r="J623" s="113">
        <f t="shared" si="45"/>
        <v>0</v>
      </c>
      <c r="K623" s="114">
        <f t="shared" si="46"/>
        <v>0</v>
      </c>
      <c r="L623" s="31">
        <f t="shared" si="47"/>
        <v>0</v>
      </c>
      <c r="M623" s="1">
        <f t="shared" si="48"/>
        <v>0</v>
      </c>
      <c r="N623" s="1">
        <f t="shared" si="49"/>
        <v>6</v>
      </c>
    </row>
    <row r="624" spans="1:14" ht="16.5" hidden="1" thickBot="1" x14ac:dyDescent="0.3">
      <c r="A624" s="26">
        <v>151029</v>
      </c>
      <c r="B624" s="42">
        <v>151029</v>
      </c>
      <c r="C624" s="43" t="s">
        <v>504</v>
      </c>
      <c r="D624" s="99">
        <f>IF(ISERROR(VLOOKUP(A624,'CGN-2015-001'!A623:I5770,4,0)),0,VLOOKUP(A624,'CGN-2015-001'!A623:I5770,4,0))</f>
        <v>0</v>
      </c>
      <c r="E624" s="45">
        <f>IF(ISERROR(VLOOKUP(A624,[3]Hoja1!$A$1:$F$369,4,0)),0,VLOOKUP(A624,[3]Hoja1!$A$1:$F$369,4,0))</f>
        <v>0</v>
      </c>
      <c r="F624" s="45">
        <f>IF(ISERROR(VLOOKUP(A624,[3]Hoja1!$A$1:$F$369,5,0)),0,VLOOKUP(A624,[3]Hoja1!$A$1:$F$369,5,0))</f>
        <v>0</v>
      </c>
      <c r="G624" s="102">
        <f>IF(ISERROR(VLOOKUP(A624,'CGN-2015-001'!A623:I5770,7,0)),0,VLOOKUP(A624,'CGN-2015-001'!A623:I5770,7,0))</f>
        <v>0</v>
      </c>
      <c r="H624" s="44"/>
      <c r="I624" s="46"/>
      <c r="J624" s="113">
        <f t="shared" si="45"/>
        <v>0</v>
      </c>
      <c r="K624" s="114">
        <f t="shared" si="46"/>
        <v>0</v>
      </c>
      <c r="L624" s="31">
        <f t="shared" si="47"/>
        <v>0</v>
      </c>
      <c r="M624" s="1">
        <f t="shared" si="48"/>
        <v>0</v>
      </c>
      <c r="N624" s="1">
        <f t="shared" si="49"/>
        <v>6</v>
      </c>
    </row>
    <row r="625" spans="1:14" ht="16.5" hidden="1" thickBot="1" x14ac:dyDescent="0.3">
      <c r="A625" s="26">
        <v>151030</v>
      </c>
      <c r="B625" s="42">
        <v>151030</v>
      </c>
      <c r="C625" s="43" t="s">
        <v>505</v>
      </c>
      <c r="D625" s="99">
        <f>IF(ISERROR(VLOOKUP(A625,'CGN-2015-001'!A624:I5771,4,0)),0,VLOOKUP(A625,'CGN-2015-001'!A624:I5771,4,0))</f>
        <v>0</v>
      </c>
      <c r="E625" s="45">
        <f>IF(ISERROR(VLOOKUP(A625,[3]Hoja1!$A$1:$F$369,4,0)),0,VLOOKUP(A625,[3]Hoja1!$A$1:$F$369,4,0))</f>
        <v>0</v>
      </c>
      <c r="F625" s="45">
        <f>IF(ISERROR(VLOOKUP(A625,[3]Hoja1!$A$1:$F$369,5,0)),0,VLOOKUP(A625,[3]Hoja1!$A$1:$F$369,5,0))</f>
        <v>0</v>
      </c>
      <c r="G625" s="102">
        <f>IF(ISERROR(VLOOKUP(A625,'CGN-2015-001'!A624:I5771,7,0)),0,VLOOKUP(A625,'CGN-2015-001'!A624:I5771,7,0))</f>
        <v>0</v>
      </c>
      <c r="H625" s="44"/>
      <c r="I625" s="46"/>
      <c r="J625" s="113">
        <f t="shared" si="45"/>
        <v>0</v>
      </c>
      <c r="K625" s="114">
        <f t="shared" si="46"/>
        <v>0</v>
      </c>
      <c r="L625" s="31">
        <f t="shared" si="47"/>
        <v>0</v>
      </c>
      <c r="M625" s="1">
        <f t="shared" si="48"/>
        <v>0</v>
      </c>
      <c r="N625" s="1">
        <f t="shared" si="49"/>
        <v>6</v>
      </c>
    </row>
    <row r="626" spans="1:14" ht="16.5" hidden="1" thickBot="1" x14ac:dyDescent="0.3">
      <c r="A626" s="26">
        <v>151031</v>
      </c>
      <c r="B626" s="42">
        <v>151031</v>
      </c>
      <c r="C626" s="43" t="s">
        <v>506</v>
      </c>
      <c r="D626" s="99">
        <f>IF(ISERROR(VLOOKUP(A626,'CGN-2015-001'!A625:I5772,4,0)),0,VLOOKUP(A626,'CGN-2015-001'!A625:I5772,4,0))</f>
        <v>0</v>
      </c>
      <c r="E626" s="45">
        <f>IF(ISERROR(VLOOKUP(A626,[3]Hoja1!$A$1:$F$369,4,0)),0,VLOOKUP(A626,[3]Hoja1!$A$1:$F$369,4,0))</f>
        <v>0</v>
      </c>
      <c r="F626" s="45">
        <f>IF(ISERROR(VLOOKUP(A626,[3]Hoja1!$A$1:$F$369,5,0)),0,VLOOKUP(A626,[3]Hoja1!$A$1:$F$369,5,0))</f>
        <v>0</v>
      </c>
      <c r="G626" s="102">
        <f>IF(ISERROR(VLOOKUP(A626,'CGN-2015-001'!A625:I5772,7,0)),0,VLOOKUP(A626,'CGN-2015-001'!A625:I5772,7,0))</f>
        <v>0</v>
      </c>
      <c r="H626" s="44"/>
      <c r="I626" s="46"/>
      <c r="J626" s="113">
        <f t="shared" si="45"/>
        <v>0</v>
      </c>
      <c r="K626" s="114">
        <f t="shared" si="46"/>
        <v>0</v>
      </c>
      <c r="L626" s="31">
        <f t="shared" si="47"/>
        <v>0</v>
      </c>
      <c r="M626" s="1">
        <f t="shared" si="48"/>
        <v>0</v>
      </c>
      <c r="N626" s="1">
        <f t="shared" si="49"/>
        <v>6</v>
      </c>
    </row>
    <row r="627" spans="1:14" ht="16.5" hidden="1" thickBot="1" x14ac:dyDescent="0.3">
      <c r="A627" s="26">
        <v>151032</v>
      </c>
      <c r="B627" s="42">
        <v>151032</v>
      </c>
      <c r="C627" s="43" t="s">
        <v>507</v>
      </c>
      <c r="D627" s="99">
        <f>IF(ISERROR(VLOOKUP(A627,'CGN-2015-001'!A626:I5773,4,0)),0,VLOOKUP(A627,'CGN-2015-001'!A626:I5773,4,0))</f>
        <v>0</v>
      </c>
      <c r="E627" s="45">
        <f>IF(ISERROR(VLOOKUP(A627,[3]Hoja1!$A$1:$F$369,4,0)),0,VLOOKUP(A627,[3]Hoja1!$A$1:$F$369,4,0))</f>
        <v>0</v>
      </c>
      <c r="F627" s="45">
        <f>IF(ISERROR(VLOOKUP(A627,[3]Hoja1!$A$1:$F$369,5,0)),0,VLOOKUP(A627,[3]Hoja1!$A$1:$F$369,5,0))</f>
        <v>0</v>
      </c>
      <c r="G627" s="102">
        <f>IF(ISERROR(VLOOKUP(A627,'CGN-2015-001'!A626:I5773,7,0)),0,VLOOKUP(A627,'CGN-2015-001'!A626:I5773,7,0))</f>
        <v>0</v>
      </c>
      <c r="H627" s="44"/>
      <c r="I627" s="46"/>
      <c r="J627" s="113">
        <f t="shared" si="45"/>
        <v>0</v>
      </c>
      <c r="K627" s="114">
        <f t="shared" si="46"/>
        <v>0</v>
      </c>
      <c r="L627" s="31">
        <f t="shared" si="47"/>
        <v>0</v>
      </c>
      <c r="M627" s="1">
        <f t="shared" si="48"/>
        <v>0</v>
      </c>
      <c r="N627" s="1">
        <f t="shared" si="49"/>
        <v>6</v>
      </c>
    </row>
    <row r="628" spans="1:14" ht="16.5" hidden="1" thickBot="1" x14ac:dyDescent="0.3">
      <c r="A628" s="26">
        <v>151033</v>
      </c>
      <c r="B628" s="42">
        <v>151033</v>
      </c>
      <c r="C628" s="43" t="s">
        <v>508</v>
      </c>
      <c r="D628" s="99">
        <f>IF(ISERROR(VLOOKUP(A628,'CGN-2015-001'!A627:I5774,4,0)),0,VLOOKUP(A628,'CGN-2015-001'!A627:I5774,4,0))</f>
        <v>0</v>
      </c>
      <c r="E628" s="45">
        <f>IF(ISERROR(VLOOKUP(A628,[3]Hoja1!$A$1:$F$369,4,0)),0,VLOOKUP(A628,[3]Hoja1!$A$1:$F$369,4,0))</f>
        <v>0</v>
      </c>
      <c r="F628" s="45">
        <f>IF(ISERROR(VLOOKUP(A628,[3]Hoja1!$A$1:$F$369,5,0)),0,VLOOKUP(A628,[3]Hoja1!$A$1:$F$369,5,0))</f>
        <v>0</v>
      </c>
      <c r="G628" s="102">
        <f>IF(ISERROR(VLOOKUP(A628,'CGN-2015-001'!A627:I5774,7,0)),0,VLOOKUP(A628,'CGN-2015-001'!A627:I5774,7,0))</f>
        <v>0</v>
      </c>
      <c r="H628" s="44"/>
      <c r="I628" s="46"/>
      <c r="J628" s="113">
        <f t="shared" si="45"/>
        <v>0</v>
      </c>
      <c r="K628" s="114">
        <f t="shared" si="46"/>
        <v>0</v>
      </c>
      <c r="L628" s="31">
        <f t="shared" si="47"/>
        <v>0</v>
      </c>
      <c r="M628" s="1">
        <f t="shared" si="48"/>
        <v>0</v>
      </c>
      <c r="N628" s="1">
        <f t="shared" si="49"/>
        <v>6</v>
      </c>
    </row>
    <row r="629" spans="1:14" ht="16.5" hidden="1" thickBot="1" x14ac:dyDescent="0.3">
      <c r="A629" s="26">
        <v>151034</v>
      </c>
      <c r="B629" s="42">
        <v>151034</v>
      </c>
      <c r="C629" s="43" t="s">
        <v>509</v>
      </c>
      <c r="D629" s="99">
        <f>IF(ISERROR(VLOOKUP(A629,'CGN-2015-001'!A628:I5775,4,0)),0,VLOOKUP(A629,'CGN-2015-001'!A628:I5775,4,0))</f>
        <v>0</v>
      </c>
      <c r="E629" s="45">
        <f>IF(ISERROR(VLOOKUP(A629,[3]Hoja1!$A$1:$F$369,4,0)),0,VLOOKUP(A629,[3]Hoja1!$A$1:$F$369,4,0))</f>
        <v>0</v>
      </c>
      <c r="F629" s="45">
        <f>IF(ISERROR(VLOOKUP(A629,[3]Hoja1!$A$1:$F$369,5,0)),0,VLOOKUP(A629,[3]Hoja1!$A$1:$F$369,5,0))</f>
        <v>0</v>
      </c>
      <c r="G629" s="102">
        <f>IF(ISERROR(VLOOKUP(A629,'CGN-2015-001'!A628:I5775,7,0)),0,VLOOKUP(A629,'CGN-2015-001'!A628:I5775,7,0))</f>
        <v>0</v>
      </c>
      <c r="H629" s="44"/>
      <c r="I629" s="46"/>
      <c r="J629" s="113">
        <f t="shared" si="45"/>
        <v>0</v>
      </c>
      <c r="K629" s="114">
        <f t="shared" si="46"/>
        <v>0</v>
      </c>
      <c r="L629" s="31">
        <f t="shared" si="47"/>
        <v>0</v>
      </c>
      <c r="M629" s="1">
        <f t="shared" si="48"/>
        <v>0</v>
      </c>
      <c r="N629" s="1">
        <f t="shared" si="49"/>
        <v>6</v>
      </c>
    </row>
    <row r="630" spans="1:14" ht="16.5" hidden="1" thickBot="1" x14ac:dyDescent="0.3">
      <c r="A630" s="26">
        <v>151035</v>
      </c>
      <c r="B630" s="42">
        <v>151035</v>
      </c>
      <c r="C630" s="43" t="s">
        <v>510</v>
      </c>
      <c r="D630" s="99">
        <f>IF(ISERROR(VLOOKUP(A630,'CGN-2015-001'!A629:I5776,4,0)),0,VLOOKUP(A630,'CGN-2015-001'!A629:I5776,4,0))</f>
        <v>0</v>
      </c>
      <c r="E630" s="45">
        <f>IF(ISERROR(VLOOKUP(A630,[3]Hoja1!$A$1:$F$369,4,0)),0,VLOOKUP(A630,[3]Hoja1!$A$1:$F$369,4,0))</f>
        <v>0</v>
      </c>
      <c r="F630" s="45">
        <f>IF(ISERROR(VLOOKUP(A630,[3]Hoja1!$A$1:$F$369,5,0)),0,VLOOKUP(A630,[3]Hoja1!$A$1:$F$369,5,0))</f>
        <v>0</v>
      </c>
      <c r="G630" s="102">
        <f>IF(ISERROR(VLOOKUP(A630,'CGN-2015-001'!A629:I5776,7,0)),0,VLOOKUP(A630,'CGN-2015-001'!A629:I5776,7,0))</f>
        <v>0</v>
      </c>
      <c r="H630" s="44"/>
      <c r="I630" s="46"/>
      <c r="J630" s="113">
        <f t="shared" si="45"/>
        <v>0</v>
      </c>
      <c r="K630" s="114">
        <f t="shared" si="46"/>
        <v>0</v>
      </c>
      <c r="L630" s="31">
        <f t="shared" si="47"/>
        <v>0</v>
      </c>
      <c r="M630" s="1">
        <f t="shared" si="48"/>
        <v>0</v>
      </c>
      <c r="N630" s="1">
        <f t="shared" si="49"/>
        <v>6</v>
      </c>
    </row>
    <row r="631" spans="1:14" ht="16.5" hidden="1" thickBot="1" x14ac:dyDescent="0.3">
      <c r="A631" s="26">
        <v>151036</v>
      </c>
      <c r="B631" s="42">
        <v>151036</v>
      </c>
      <c r="C631" s="43" t="s">
        <v>511</v>
      </c>
      <c r="D631" s="99">
        <f>IF(ISERROR(VLOOKUP(A631,'CGN-2015-001'!A630:I5777,4,0)),0,VLOOKUP(A631,'CGN-2015-001'!A630:I5777,4,0))</f>
        <v>0</v>
      </c>
      <c r="E631" s="45">
        <f>IF(ISERROR(VLOOKUP(A631,[3]Hoja1!$A$1:$F$369,4,0)),0,VLOOKUP(A631,[3]Hoja1!$A$1:$F$369,4,0))</f>
        <v>0</v>
      </c>
      <c r="F631" s="45">
        <f>IF(ISERROR(VLOOKUP(A631,[3]Hoja1!$A$1:$F$369,5,0)),0,VLOOKUP(A631,[3]Hoja1!$A$1:$F$369,5,0))</f>
        <v>0</v>
      </c>
      <c r="G631" s="102">
        <f>IF(ISERROR(VLOOKUP(A631,'CGN-2015-001'!A630:I5777,7,0)),0,VLOOKUP(A631,'CGN-2015-001'!A630:I5777,7,0))</f>
        <v>0</v>
      </c>
      <c r="H631" s="44"/>
      <c r="I631" s="46"/>
      <c r="J631" s="113">
        <f t="shared" si="45"/>
        <v>0</v>
      </c>
      <c r="K631" s="114">
        <f t="shared" si="46"/>
        <v>0</v>
      </c>
      <c r="L631" s="31">
        <f t="shared" si="47"/>
        <v>0</v>
      </c>
      <c r="M631" s="1">
        <f t="shared" si="48"/>
        <v>0</v>
      </c>
      <c r="N631" s="1">
        <f t="shared" si="49"/>
        <v>6</v>
      </c>
    </row>
    <row r="632" spans="1:14" ht="16.5" hidden="1" thickBot="1" x14ac:dyDescent="0.3">
      <c r="A632" s="26">
        <v>151037</v>
      </c>
      <c r="B632" s="42">
        <v>151037</v>
      </c>
      <c r="C632" s="43" t="s">
        <v>512</v>
      </c>
      <c r="D632" s="99">
        <f>IF(ISERROR(VLOOKUP(A632,'CGN-2015-001'!A631:I5778,4,0)),0,VLOOKUP(A632,'CGN-2015-001'!A631:I5778,4,0))</f>
        <v>0</v>
      </c>
      <c r="E632" s="45">
        <f>IF(ISERROR(VLOOKUP(A632,[3]Hoja1!$A$1:$F$369,4,0)),0,VLOOKUP(A632,[3]Hoja1!$A$1:$F$369,4,0))</f>
        <v>0</v>
      </c>
      <c r="F632" s="45">
        <f>IF(ISERROR(VLOOKUP(A632,[3]Hoja1!$A$1:$F$369,5,0)),0,VLOOKUP(A632,[3]Hoja1!$A$1:$F$369,5,0))</f>
        <v>0</v>
      </c>
      <c r="G632" s="102">
        <f>IF(ISERROR(VLOOKUP(A632,'CGN-2015-001'!A631:I5778,7,0)),0,VLOOKUP(A632,'CGN-2015-001'!A631:I5778,7,0))</f>
        <v>0</v>
      </c>
      <c r="H632" s="44"/>
      <c r="I632" s="46"/>
      <c r="J632" s="113">
        <f t="shared" si="45"/>
        <v>0</v>
      </c>
      <c r="K632" s="114">
        <f t="shared" si="46"/>
        <v>0</v>
      </c>
      <c r="L632" s="31">
        <f t="shared" si="47"/>
        <v>0</v>
      </c>
      <c r="M632" s="1">
        <f t="shared" si="48"/>
        <v>0</v>
      </c>
      <c r="N632" s="1">
        <f t="shared" si="49"/>
        <v>6</v>
      </c>
    </row>
    <row r="633" spans="1:14" ht="16.5" hidden="1" thickBot="1" x14ac:dyDescent="0.3">
      <c r="A633" s="26">
        <v>151039</v>
      </c>
      <c r="B633" s="42">
        <v>151039</v>
      </c>
      <c r="C633" s="43" t="s">
        <v>513</v>
      </c>
      <c r="D633" s="99">
        <f>IF(ISERROR(VLOOKUP(A633,'CGN-2015-001'!A632:I5779,4,0)),0,VLOOKUP(A633,'CGN-2015-001'!A632:I5779,4,0))</f>
        <v>0</v>
      </c>
      <c r="E633" s="45">
        <f>IF(ISERROR(VLOOKUP(A633,[3]Hoja1!$A$1:$F$369,4,0)),0,VLOOKUP(A633,[3]Hoja1!$A$1:$F$369,4,0))</f>
        <v>0</v>
      </c>
      <c r="F633" s="45">
        <f>IF(ISERROR(VLOOKUP(A633,[3]Hoja1!$A$1:$F$369,5,0)),0,VLOOKUP(A633,[3]Hoja1!$A$1:$F$369,5,0))</f>
        <v>0</v>
      </c>
      <c r="G633" s="102">
        <f>IF(ISERROR(VLOOKUP(A633,'CGN-2015-001'!A632:I5779,7,0)),0,VLOOKUP(A633,'CGN-2015-001'!A632:I5779,7,0))</f>
        <v>0</v>
      </c>
      <c r="H633" s="44"/>
      <c r="I633" s="46"/>
      <c r="J633" s="113">
        <f t="shared" si="45"/>
        <v>0</v>
      </c>
      <c r="K633" s="114">
        <f t="shared" si="46"/>
        <v>0</v>
      </c>
      <c r="L633" s="31">
        <f t="shared" si="47"/>
        <v>0</v>
      </c>
      <c r="M633" s="1">
        <f t="shared" si="48"/>
        <v>0</v>
      </c>
      <c r="N633" s="1">
        <f t="shared" si="49"/>
        <v>6</v>
      </c>
    </row>
    <row r="634" spans="1:14" ht="16.5" hidden="1" thickBot="1" x14ac:dyDescent="0.3">
      <c r="A634" s="26">
        <v>151041</v>
      </c>
      <c r="B634" s="42">
        <v>151041</v>
      </c>
      <c r="C634" s="43" t="s">
        <v>514</v>
      </c>
      <c r="D634" s="99">
        <f>IF(ISERROR(VLOOKUP(A634,'CGN-2015-001'!A633:I5780,4,0)),0,VLOOKUP(A634,'CGN-2015-001'!A633:I5780,4,0))</f>
        <v>0</v>
      </c>
      <c r="E634" s="45">
        <f>IF(ISERROR(VLOOKUP(A634,[3]Hoja1!$A$1:$F$369,4,0)),0,VLOOKUP(A634,[3]Hoja1!$A$1:$F$369,4,0))</f>
        <v>0</v>
      </c>
      <c r="F634" s="45">
        <f>IF(ISERROR(VLOOKUP(A634,[3]Hoja1!$A$1:$F$369,5,0)),0,VLOOKUP(A634,[3]Hoja1!$A$1:$F$369,5,0))</f>
        <v>0</v>
      </c>
      <c r="G634" s="102">
        <f>IF(ISERROR(VLOOKUP(A634,'CGN-2015-001'!A633:I5780,7,0)),0,VLOOKUP(A634,'CGN-2015-001'!A633:I5780,7,0))</f>
        <v>0</v>
      </c>
      <c r="H634" s="44"/>
      <c r="I634" s="46"/>
      <c r="J634" s="113">
        <f t="shared" si="45"/>
        <v>0</v>
      </c>
      <c r="K634" s="114">
        <f t="shared" si="46"/>
        <v>0</v>
      </c>
      <c r="L634" s="31">
        <f t="shared" si="47"/>
        <v>0</v>
      </c>
      <c r="M634" s="1">
        <f t="shared" si="48"/>
        <v>0</v>
      </c>
      <c r="N634" s="1">
        <f t="shared" si="49"/>
        <v>6</v>
      </c>
    </row>
    <row r="635" spans="1:14" ht="16.5" hidden="1" thickBot="1" x14ac:dyDescent="0.3">
      <c r="A635" s="26">
        <v>151042</v>
      </c>
      <c r="B635" s="42">
        <v>151042</v>
      </c>
      <c r="C635" s="43" t="s">
        <v>246</v>
      </c>
      <c r="D635" s="99">
        <f>IF(ISERROR(VLOOKUP(A635,'CGN-2015-001'!A634:I5781,4,0)),0,VLOOKUP(A635,'CGN-2015-001'!A634:I5781,4,0))</f>
        <v>0</v>
      </c>
      <c r="E635" s="45">
        <f>IF(ISERROR(VLOOKUP(A635,[3]Hoja1!$A$1:$F$369,4,0)),0,VLOOKUP(A635,[3]Hoja1!$A$1:$F$369,4,0))</f>
        <v>0</v>
      </c>
      <c r="F635" s="45">
        <f>IF(ISERROR(VLOOKUP(A635,[3]Hoja1!$A$1:$F$369,5,0)),0,VLOOKUP(A635,[3]Hoja1!$A$1:$F$369,5,0))</f>
        <v>0</v>
      </c>
      <c r="G635" s="102">
        <f>IF(ISERROR(VLOOKUP(A635,'CGN-2015-001'!A634:I5781,7,0)),0,VLOOKUP(A635,'CGN-2015-001'!A634:I5781,7,0))</f>
        <v>0</v>
      </c>
      <c r="H635" s="44"/>
      <c r="I635" s="46"/>
      <c r="J635" s="113">
        <f t="shared" si="45"/>
        <v>0</v>
      </c>
      <c r="K635" s="114">
        <f t="shared" si="46"/>
        <v>0</v>
      </c>
      <c r="L635" s="31">
        <f t="shared" si="47"/>
        <v>0</v>
      </c>
      <c r="M635" s="1">
        <f t="shared" si="48"/>
        <v>0</v>
      </c>
      <c r="N635" s="1">
        <f t="shared" si="49"/>
        <v>6</v>
      </c>
    </row>
    <row r="636" spans="1:14" ht="16.5" hidden="1" thickBot="1" x14ac:dyDescent="0.3">
      <c r="A636" s="26">
        <v>151060</v>
      </c>
      <c r="B636" s="42">
        <v>151060</v>
      </c>
      <c r="C636" s="43" t="s">
        <v>492</v>
      </c>
      <c r="D636" s="99">
        <f>IF(ISERROR(VLOOKUP(A636,'CGN-2015-001'!A635:I5782,4,0)),0,VLOOKUP(A636,'CGN-2015-001'!A635:I5782,4,0))</f>
        <v>0</v>
      </c>
      <c r="E636" s="45">
        <f>IF(ISERROR(VLOOKUP(A636,[3]Hoja1!$A$1:$F$369,4,0)),0,VLOOKUP(A636,[3]Hoja1!$A$1:$F$369,4,0))</f>
        <v>0</v>
      </c>
      <c r="F636" s="45">
        <f>IF(ISERROR(VLOOKUP(A636,[3]Hoja1!$A$1:$F$369,5,0)),0,VLOOKUP(A636,[3]Hoja1!$A$1:$F$369,5,0))</f>
        <v>0</v>
      </c>
      <c r="G636" s="102">
        <f>IF(ISERROR(VLOOKUP(A636,'CGN-2015-001'!A635:I5782,7,0)),0,VLOOKUP(A636,'CGN-2015-001'!A635:I5782,7,0))</f>
        <v>0</v>
      </c>
      <c r="H636" s="44"/>
      <c r="I636" s="46"/>
      <c r="J636" s="113">
        <f t="shared" si="45"/>
        <v>0</v>
      </c>
      <c r="K636" s="114">
        <f t="shared" si="46"/>
        <v>0</v>
      </c>
      <c r="L636" s="31">
        <f t="shared" si="47"/>
        <v>0</v>
      </c>
      <c r="M636" s="1">
        <f t="shared" si="48"/>
        <v>0</v>
      </c>
      <c r="N636" s="1">
        <f t="shared" si="49"/>
        <v>6</v>
      </c>
    </row>
    <row r="637" spans="1:14" ht="16.5" hidden="1" thickBot="1" x14ac:dyDescent="0.3">
      <c r="A637" s="26">
        <v>151061</v>
      </c>
      <c r="B637" s="42">
        <v>151061</v>
      </c>
      <c r="C637" s="43" t="s">
        <v>515</v>
      </c>
      <c r="D637" s="99">
        <f>IF(ISERROR(VLOOKUP(A637,'CGN-2015-001'!A636:I5783,4,0)),0,VLOOKUP(A637,'CGN-2015-001'!A636:I5783,4,0))</f>
        <v>0</v>
      </c>
      <c r="E637" s="45">
        <f>IF(ISERROR(VLOOKUP(A637,[3]Hoja1!$A$1:$F$369,4,0)),0,VLOOKUP(A637,[3]Hoja1!$A$1:$F$369,4,0))</f>
        <v>0</v>
      </c>
      <c r="F637" s="45">
        <f>IF(ISERROR(VLOOKUP(A637,[3]Hoja1!$A$1:$F$369,5,0)),0,VLOOKUP(A637,[3]Hoja1!$A$1:$F$369,5,0))</f>
        <v>0</v>
      </c>
      <c r="G637" s="102">
        <f>IF(ISERROR(VLOOKUP(A637,'CGN-2015-001'!A636:I5783,7,0)),0,VLOOKUP(A637,'CGN-2015-001'!A636:I5783,7,0))</f>
        <v>0</v>
      </c>
      <c r="H637" s="44"/>
      <c r="I637" s="46"/>
      <c r="J637" s="113">
        <f t="shared" si="45"/>
        <v>0</v>
      </c>
      <c r="K637" s="114">
        <f t="shared" si="46"/>
        <v>0</v>
      </c>
      <c r="L637" s="31">
        <f t="shared" si="47"/>
        <v>0</v>
      </c>
      <c r="M637" s="1">
        <f t="shared" si="48"/>
        <v>0</v>
      </c>
      <c r="N637" s="1">
        <f t="shared" si="49"/>
        <v>6</v>
      </c>
    </row>
    <row r="638" spans="1:14" ht="16.5" hidden="1" thickBot="1" x14ac:dyDescent="0.3">
      <c r="A638" s="26">
        <v>151065</v>
      </c>
      <c r="B638" s="42">
        <v>151065</v>
      </c>
      <c r="C638" s="43" t="s">
        <v>516</v>
      </c>
      <c r="D638" s="99">
        <f>IF(ISERROR(VLOOKUP(A638,'CGN-2015-001'!A637:I5784,4,0)),0,VLOOKUP(A638,'CGN-2015-001'!A637:I5784,4,0))</f>
        <v>0</v>
      </c>
      <c r="E638" s="45">
        <f>IF(ISERROR(VLOOKUP(A638,[3]Hoja1!$A$1:$F$369,4,0)),0,VLOOKUP(A638,[3]Hoja1!$A$1:$F$369,4,0))</f>
        <v>0</v>
      </c>
      <c r="F638" s="45">
        <f>IF(ISERROR(VLOOKUP(A638,[3]Hoja1!$A$1:$F$369,5,0)),0,VLOOKUP(A638,[3]Hoja1!$A$1:$F$369,5,0))</f>
        <v>0</v>
      </c>
      <c r="G638" s="102">
        <f>IF(ISERROR(VLOOKUP(A638,'CGN-2015-001'!A637:I5784,7,0)),0,VLOOKUP(A638,'CGN-2015-001'!A637:I5784,7,0))</f>
        <v>0</v>
      </c>
      <c r="H638" s="44"/>
      <c r="I638" s="46"/>
      <c r="J638" s="113">
        <f t="shared" si="45"/>
        <v>0</v>
      </c>
      <c r="K638" s="114">
        <f t="shared" si="46"/>
        <v>0</v>
      </c>
      <c r="L638" s="31">
        <f t="shared" si="47"/>
        <v>0</v>
      </c>
      <c r="M638" s="1">
        <f t="shared" si="48"/>
        <v>0</v>
      </c>
      <c r="N638" s="1">
        <f t="shared" si="49"/>
        <v>6</v>
      </c>
    </row>
    <row r="639" spans="1:14" ht="16.5" hidden="1" thickBot="1" x14ac:dyDescent="0.3">
      <c r="A639" s="26">
        <v>151090</v>
      </c>
      <c r="B639" s="42">
        <v>151090</v>
      </c>
      <c r="C639" s="43" t="s">
        <v>517</v>
      </c>
      <c r="D639" s="99">
        <f>IF(ISERROR(VLOOKUP(A639,'CGN-2015-001'!A638:I5785,4,0)),0,VLOOKUP(A639,'CGN-2015-001'!A638:I5785,4,0))</f>
        <v>0</v>
      </c>
      <c r="E639" s="45">
        <f>IF(ISERROR(VLOOKUP(A639,[3]Hoja1!$A$1:$F$369,4,0)),0,VLOOKUP(A639,[3]Hoja1!$A$1:$F$369,4,0))</f>
        <v>0</v>
      </c>
      <c r="F639" s="45">
        <f>IF(ISERROR(VLOOKUP(A639,[3]Hoja1!$A$1:$F$369,5,0)),0,VLOOKUP(A639,[3]Hoja1!$A$1:$F$369,5,0))</f>
        <v>0</v>
      </c>
      <c r="G639" s="102">
        <f>IF(ISERROR(VLOOKUP(A639,'CGN-2015-001'!A638:I5785,7,0)),0,VLOOKUP(A639,'CGN-2015-001'!A638:I5785,7,0))</f>
        <v>0</v>
      </c>
      <c r="H639" s="44"/>
      <c r="I639" s="46"/>
      <c r="J639" s="113">
        <f t="shared" si="45"/>
        <v>0</v>
      </c>
      <c r="K639" s="114">
        <f t="shared" si="46"/>
        <v>0</v>
      </c>
      <c r="L639" s="31">
        <f t="shared" si="47"/>
        <v>0</v>
      </c>
      <c r="M639" s="1">
        <f t="shared" si="48"/>
        <v>0</v>
      </c>
      <c r="N639" s="1">
        <f t="shared" si="49"/>
        <v>6</v>
      </c>
    </row>
    <row r="640" spans="1:14" ht="16.5" hidden="1" thickBot="1" x14ac:dyDescent="0.3">
      <c r="A640" s="26">
        <v>151098</v>
      </c>
      <c r="B640" s="42">
        <v>151098</v>
      </c>
      <c r="C640" s="43" t="s">
        <v>518</v>
      </c>
      <c r="D640" s="99">
        <f>IF(ISERROR(VLOOKUP(A640,'CGN-2015-001'!A639:I5786,4,0)),0,VLOOKUP(A640,'CGN-2015-001'!A639:I5786,4,0))</f>
        <v>0</v>
      </c>
      <c r="E640" s="45">
        <f>IF(ISERROR(VLOOKUP(A640,[3]Hoja1!$A$1:$F$369,4,0)),0,VLOOKUP(A640,[3]Hoja1!$A$1:$F$369,4,0))</f>
        <v>0</v>
      </c>
      <c r="F640" s="45">
        <f>IF(ISERROR(VLOOKUP(A640,[3]Hoja1!$A$1:$F$369,5,0)),0,VLOOKUP(A640,[3]Hoja1!$A$1:$F$369,5,0))</f>
        <v>0</v>
      </c>
      <c r="G640" s="102">
        <f>IF(ISERROR(VLOOKUP(A640,'CGN-2015-001'!A639:I5786,7,0)),0,VLOOKUP(A640,'CGN-2015-001'!A639:I5786,7,0))</f>
        <v>0</v>
      </c>
      <c r="H640" s="44"/>
      <c r="I640" s="46"/>
      <c r="J640" s="113">
        <f t="shared" si="45"/>
        <v>0</v>
      </c>
      <c r="K640" s="114">
        <f t="shared" si="46"/>
        <v>0</v>
      </c>
      <c r="L640" s="31">
        <f t="shared" si="47"/>
        <v>0</v>
      </c>
      <c r="M640" s="1">
        <f t="shared" si="48"/>
        <v>0</v>
      </c>
      <c r="N640" s="1">
        <f t="shared" si="49"/>
        <v>6</v>
      </c>
    </row>
    <row r="641" spans="1:14" ht="16.5" hidden="1" thickBot="1" x14ac:dyDescent="0.3">
      <c r="A641" s="26">
        <v>1511</v>
      </c>
      <c r="B641" s="48">
        <v>151100</v>
      </c>
      <c r="C641" s="49" t="s">
        <v>519</v>
      </c>
      <c r="D641" s="99">
        <f>IF(ISERROR(VLOOKUP(A641,'CGN-2015-001'!A640:I5787,4,0)),0,VLOOKUP(A641,'CGN-2015-001'!A640:I5787,4,0))</f>
        <v>0</v>
      </c>
      <c r="E641" s="40">
        <f>IF(ISERROR(VLOOKUP(A641,[3]Hoja1!$A$1:$F$369,4,0)),0,VLOOKUP(A641,[3]Hoja1!$A$1:$F$369,4,0))</f>
        <v>0</v>
      </c>
      <c r="F641" s="40">
        <f>IF(ISERROR(VLOOKUP(A641,[3]Hoja1!$A$1:$F$369,5,0)),0,VLOOKUP(A641,[3]Hoja1!$A$1:$F$369,5,0))</f>
        <v>0</v>
      </c>
      <c r="G641" s="102">
        <f>IF(ISERROR(VLOOKUP(A641,'CGN-2015-001'!A640:I5787,7,0)),0,VLOOKUP(A641,'CGN-2015-001'!A640:I5787,7,0))</f>
        <v>0</v>
      </c>
      <c r="H641" s="50"/>
      <c r="I641" s="51"/>
      <c r="J641" s="113">
        <f t="shared" si="45"/>
        <v>0</v>
      </c>
      <c r="K641" s="114">
        <f t="shared" si="46"/>
        <v>0</v>
      </c>
      <c r="L641" s="31">
        <f t="shared" si="47"/>
        <v>0</v>
      </c>
      <c r="M641" s="1">
        <f t="shared" si="48"/>
        <v>0</v>
      </c>
      <c r="N641" s="1">
        <f t="shared" si="49"/>
        <v>4</v>
      </c>
    </row>
    <row r="642" spans="1:14" ht="16.5" hidden="1" thickBot="1" x14ac:dyDescent="0.3">
      <c r="A642" s="26">
        <v>151101</v>
      </c>
      <c r="B642" s="42">
        <v>151101</v>
      </c>
      <c r="C642" s="43" t="s">
        <v>520</v>
      </c>
      <c r="D642" s="99">
        <f>IF(ISERROR(VLOOKUP(A642,'CGN-2015-001'!A641:I5788,4,0)),0,VLOOKUP(A642,'CGN-2015-001'!A641:I5788,4,0))</f>
        <v>0</v>
      </c>
      <c r="E642" s="45">
        <f>IF(ISERROR(VLOOKUP(A642,[3]Hoja1!$A$1:$F$369,4,0)),0,VLOOKUP(A642,[3]Hoja1!$A$1:$F$369,4,0))</f>
        <v>0</v>
      </c>
      <c r="F642" s="45">
        <f>IF(ISERROR(VLOOKUP(A642,[3]Hoja1!$A$1:$F$369,5,0)),0,VLOOKUP(A642,[3]Hoja1!$A$1:$F$369,5,0))</f>
        <v>0</v>
      </c>
      <c r="G642" s="102">
        <f>IF(ISERROR(VLOOKUP(A642,'CGN-2015-001'!A641:I5788,7,0)),0,VLOOKUP(A642,'CGN-2015-001'!A641:I5788,7,0))</f>
        <v>0</v>
      </c>
      <c r="H642" s="44"/>
      <c r="I642" s="46"/>
      <c r="J642" s="113">
        <f t="shared" si="45"/>
        <v>0</v>
      </c>
      <c r="K642" s="114">
        <f t="shared" si="46"/>
        <v>0</v>
      </c>
      <c r="L642" s="31">
        <f t="shared" si="47"/>
        <v>0</v>
      </c>
      <c r="M642" s="1">
        <f t="shared" si="48"/>
        <v>0</v>
      </c>
      <c r="N642" s="1">
        <f t="shared" si="49"/>
        <v>6</v>
      </c>
    </row>
    <row r="643" spans="1:14" ht="16.5" hidden="1" thickBot="1" x14ac:dyDescent="0.3">
      <c r="A643" s="26">
        <v>151102</v>
      </c>
      <c r="B643" s="42">
        <v>151102</v>
      </c>
      <c r="C643" s="43" t="s">
        <v>521</v>
      </c>
      <c r="D643" s="99">
        <f>IF(ISERROR(VLOOKUP(A643,'CGN-2015-001'!A642:I5789,4,0)),0,VLOOKUP(A643,'CGN-2015-001'!A642:I5789,4,0))</f>
        <v>0</v>
      </c>
      <c r="E643" s="45">
        <f>IF(ISERROR(VLOOKUP(A643,[3]Hoja1!$A$1:$F$369,4,0)),0,VLOOKUP(A643,[3]Hoja1!$A$1:$F$369,4,0))</f>
        <v>0</v>
      </c>
      <c r="F643" s="45">
        <f>IF(ISERROR(VLOOKUP(A643,[3]Hoja1!$A$1:$F$369,5,0)),0,VLOOKUP(A643,[3]Hoja1!$A$1:$F$369,5,0))</f>
        <v>0</v>
      </c>
      <c r="G643" s="102">
        <f>IF(ISERROR(VLOOKUP(A643,'CGN-2015-001'!A642:I5789,7,0)),0,VLOOKUP(A643,'CGN-2015-001'!A642:I5789,7,0))</f>
        <v>0</v>
      </c>
      <c r="H643" s="44"/>
      <c r="I643" s="46"/>
      <c r="J643" s="113">
        <f t="shared" si="45"/>
        <v>0</v>
      </c>
      <c r="K643" s="114">
        <f t="shared" si="46"/>
        <v>0</v>
      </c>
      <c r="L643" s="31">
        <f t="shared" si="47"/>
        <v>0</v>
      </c>
      <c r="M643" s="1">
        <f t="shared" si="48"/>
        <v>0</v>
      </c>
      <c r="N643" s="1">
        <f t="shared" si="49"/>
        <v>6</v>
      </c>
    </row>
    <row r="644" spans="1:14" ht="16.5" hidden="1" thickBot="1" x14ac:dyDescent="0.3">
      <c r="A644" s="26">
        <v>151190</v>
      </c>
      <c r="B644" s="42">
        <v>151190</v>
      </c>
      <c r="C644" s="43" t="s">
        <v>522</v>
      </c>
      <c r="D644" s="99">
        <f>IF(ISERROR(VLOOKUP(A644,'CGN-2015-001'!A643:I5790,4,0)),0,VLOOKUP(A644,'CGN-2015-001'!A643:I5790,4,0))</f>
        <v>0</v>
      </c>
      <c r="E644" s="45">
        <f>IF(ISERROR(VLOOKUP(A644,[3]Hoja1!$A$1:$F$369,4,0)),0,VLOOKUP(A644,[3]Hoja1!$A$1:$F$369,4,0))</f>
        <v>0</v>
      </c>
      <c r="F644" s="45">
        <f>IF(ISERROR(VLOOKUP(A644,[3]Hoja1!$A$1:$F$369,5,0)),0,VLOOKUP(A644,[3]Hoja1!$A$1:$F$369,5,0))</f>
        <v>0</v>
      </c>
      <c r="G644" s="102">
        <f>IF(ISERROR(VLOOKUP(A644,'CGN-2015-001'!A643:I5790,7,0)),0,VLOOKUP(A644,'CGN-2015-001'!A643:I5790,7,0))</f>
        <v>0</v>
      </c>
      <c r="H644" s="44"/>
      <c r="I644" s="46"/>
      <c r="J644" s="113">
        <f t="shared" si="45"/>
        <v>0</v>
      </c>
      <c r="K644" s="114">
        <f t="shared" si="46"/>
        <v>0</v>
      </c>
      <c r="L644" s="31">
        <f t="shared" si="47"/>
        <v>0</v>
      </c>
      <c r="M644" s="1">
        <f t="shared" si="48"/>
        <v>0</v>
      </c>
      <c r="N644" s="1">
        <f t="shared" si="49"/>
        <v>6</v>
      </c>
    </row>
    <row r="645" spans="1:14" ht="16.5" hidden="1" thickBot="1" x14ac:dyDescent="0.3">
      <c r="A645" s="26">
        <v>1512</v>
      </c>
      <c r="B645" s="48">
        <v>151200</v>
      </c>
      <c r="C645" s="49" t="s">
        <v>523</v>
      </c>
      <c r="D645" s="99">
        <f>IF(ISERROR(VLOOKUP(A645,'CGN-2015-001'!A644:I5791,4,0)),0,VLOOKUP(A645,'CGN-2015-001'!A644:I5791,4,0))</f>
        <v>0</v>
      </c>
      <c r="E645" s="40">
        <f>IF(ISERROR(VLOOKUP(A645,[3]Hoja1!$A$1:$F$369,4,0)),0,VLOOKUP(A645,[3]Hoja1!$A$1:$F$369,4,0))</f>
        <v>0</v>
      </c>
      <c r="F645" s="40">
        <f>IF(ISERROR(VLOOKUP(A645,[3]Hoja1!$A$1:$F$369,5,0)),0,VLOOKUP(A645,[3]Hoja1!$A$1:$F$369,5,0))</f>
        <v>0</v>
      </c>
      <c r="G645" s="102">
        <f>IF(ISERROR(VLOOKUP(A645,'CGN-2015-001'!A644:I5791,7,0)),0,VLOOKUP(A645,'CGN-2015-001'!A644:I5791,7,0))</f>
        <v>0</v>
      </c>
      <c r="H645" s="50"/>
      <c r="I645" s="51"/>
      <c r="J645" s="113">
        <f t="shared" si="45"/>
        <v>0</v>
      </c>
      <c r="K645" s="114">
        <f t="shared" si="46"/>
        <v>0</v>
      </c>
      <c r="L645" s="31">
        <f t="shared" si="47"/>
        <v>0</v>
      </c>
      <c r="M645" s="1">
        <f t="shared" si="48"/>
        <v>0</v>
      </c>
      <c r="N645" s="1">
        <f t="shared" si="49"/>
        <v>4</v>
      </c>
    </row>
    <row r="646" spans="1:14" ht="16.5" hidden="1" thickBot="1" x14ac:dyDescent="0.3">
      <c r="A646" s="26">
        <v>151201</v>
      </c>
      <c r="B646" s="42">
        <v>151201</v>
      </c>
      <c r="C646" s="43" t="s">
        <v>524</v>
      </c>
      <c r="D646" s="99">
        <f>IF(ISERROR(VLOOKUP(A646,'CGN-2015-001'!A645:I5792,4,0)),0,VLOOKUP(A646,'CGN-2015-001'!A645:I5792,4,0))</f>
        <v>0</v>
      </c>
      <c r="E646" s="45">
        <f>IF(ISERROR(VLOOKUP(A646,[3]Hoja1!$A$1:$F$369,4,0)),0,VLOOKUP(A646,[3]Hoja1!$A$1:$F$369,4,0))</f>
        <v>0</v>
      </c>
      <c r="F646" s="45">
        <f>IF(ISERROR(VLOOKUP(A646,[3]Hoja1!$A$1:$F$369,5,0)),0,VLOOKUP(A646,[3]Hoja1!$A$1:$F$369,5,0))</f>
        <v>0</v>
      </c>
      <c r="G646" s="102">
        <f>IF(ISERROR(VLOOKUP(A646,'CGN-2015-001'!A645:I5792,7,0)),0,VLOOKUP(A646,'CGN-2015-001'!A645:I5792,7,0))</f>
        <v>0</v>
      </c>
      <c r="H646" s="44"/>
      <c r="I646" s="46"/>
      <c r="J646" s="113">
        <f t="shared" si="45"/>
        <v>0</v>
      </c>
      <c r="K646" s="114">
        <f t="shared" si="46"/>
        <v>0</v>
      </c>
      <c r="L646" s="31">
        <f t="shared" si="47"/>
        <v>0</v>
      </c>
      <c r="M646" s="1">
        <f t="shared" si="48"/>
        <v>0</v>
      </c>
      <c r="N646" s="1">
        <f t="shared" si="49"/>
        <v>6</v>
      </c>
    </row>
    <row r="647" spans="1:14" ht="16.5" hidden="1" thickBot="1" x14ac:dyDescent="0.3">
      <c r="A647" s="26">
        <v>1514</v>
      </c>
      <c r="B647" s="48">
        <v>151400</v>
      </c>
      <c r="C647" s="49" t="s">
        <v>525</v>
      </c>
      <c r="D647" s="99">
        <f>IF(ISERROR(VLOOKUP(A647,'CGN-2015-001'!A646:I5793,4,0)),0,VLOOKUP(A647,'CGN-2015-001'!A646:I5793,4,0))</f>
        <v>0</v>
      </c>
      <c r="E647" s="40">
        <f>IF(ISERROR(VLOOKUP(A647,[3]Hoja1!$A$1:$F$369,4,0)),0,VLOOKUP(A647,[3]Hoja1!$A$1:$F$369,4,0))</f>
        <v>0</v>
      </c>
      <c r="F647" s="40">
        <f>IF(ISERROR(VLOOKUP(A647,[3]Hoja1!$A$1:$F$369,5,0)),0,VLOOKUP(A647,[3]Hoja1!$A$1:$F$369,5,0))</f>
        <v>0</v>
      </c>
      <c r="G647" s="102">
        <f>IF(ISERROR(VLOOKUP(A647,'CGN-2015-001'!A646:I5793,7,0)),0,VLOOKUP(A647,'CGN-2015-001'!A646:I5793,7,0))</f>
        <v>0</v>
      </c>
      <c r="H647" s="50"/>
      <c r="I647" s="51"/>
      <c r="J647" s="113">
        <f t="shared" si="45"/>
        <v>0</v>
      </c>
      <c r="K647" s="114">
        <f t="shared" si="46"/>
        <v>0</v>
      </c>
      <c r="L647" s="31">
        <f t="shared" si="47"/>
        <v>0</v>
      </c>
      <c r="M647" s="1">
        <f t="shared" si="48"/>
        <v>0</v>
      </c>
      <c r="N647" s="1">
        <f t="shared" si="49"/>
        <v>4</v>
      </c>
    </row>
    <row r="648" spans="1:14" ht="16.5" hidden="1" thickBot="1" x14ac:dyDescent="0.3">
      <c r="A648" s="26">
        <v>151401</v>
      </c>
      <c r="B648" s="42">
        <v>151401</v>
      </c>
      <c r="C648" s="43" t="s">
        <v>526</v>
      </c>
      <c r="D648" s="99">
        <f>IF(ISERROR(VLOOKUP(A648,'CGN-2015-001'!A647:I5794,4,0)),0,VLOOKUP(A648,'CGN-2015-001'!A647:I5794,4,0))</f>
        <v>0</v>
      </c>
      <c r="E648" s="45">
        <f>IF(ISERROR(VLOOKUP(A648,[3]Hoja1!$A$1:$F$369,4,0)),0,VLOOKUP(A648,[3]Hoja1!$A$1:$F$369,4,0))</f>
        <v>0</v>
      </c>
      <c r="F648" s="45">
        <f>IF(ISERROR(VLOOKUP(A648,[3]Hoja1!$A$1:$F$369,5,0)),0,VLOOKUP(A648,[3]Hoja1!$A$1:$F$369,5,0))</f>
        <v>0</v>
      </c>
      <c r="G648" s="102">
        <f>IF(ISERROR(VLOOKUP(A648,'CGN-2015-001'!A647:I5794,7,0)),0,VLOOKUP(A648,'CGN-2015-001'!A647:I5794,7,0))</f>
        <v>0</v>
      </c>
      <c r="H648" s="44"/>
      <c r="I648" s="46"/>
      <c r="J648" s="113">
        <f t="shared" si="45"/>
        <v>0</v>
      </c>
      <c r="K648" s="114">
        <f t="shared" si="46"/>
        <v>0</v>
      </c>
      <c r="L648" s="31">
        <f t="shared" si="47"/>
        <v>0</v>
      </c>
      <c r="M648" s="1">
        <f t="shared" si="48"/>
        <v>0</v>
      </c>
      <c r="N648" s="1">
        <f t="shared" si="49"/>
        <v>6</v>
      </c>
    </row>
    <row r="649" spans="1:14" ht="16.5" hidden="1" thickBot="1" x14ac:dyDescent="0.3">
      <c r="A649" s="26">
        <v>151402</v>
      </c>
      <c r="B649" s="42">
        <v>151402</v>
      </c>
      <c r="C649" s="43" t="s">
        <v>527</v>
      </c>
      <c r="D649" s="99">
        <f>IF(ISERROR(VLOOKUP(A649,'CGN-2015-001'!A648:I5795,4,0)),0,VLOOKUP(A649,'CGN-2015-001'!A648:I5795,4,0))</f>
        <v>0</v>
      </c>
      <c r="E649" s="45">
        <f>IF(ISERROR(VLOOKUP(A649,[3]Hoja1!$A$1:$F$369,4,0)),0,VLOOKUP(A649,[3]Hoja1!$A$1:$F$369,4,0))</f>
        <v>0</v>
      </c>
      <c r="F649" s="45">
        <f>IF(ISERROR(VLOOKUP(A649,[3]Hoja1!$A$1:$F$369,5,0)),0,VLOOKUP(A649,[3]Hoja1!$A$1:$F$369,5,0))</f>
        <v>0</v>
      </c>
      <c r="G649" s="102">
        <f>IF(ISERROR(VLOOKUP(A649,'CGN-2015-001'!A648:I5795,7,0)),0,VLOOKUP(A649,'CGN-2015-001'!A648:I5795,7,0))</f>
        <v>0</v>
      </c>
      <c r="H649" s="44"/>
      <c r="I649" s="46"/>
      <c r="J649" s="113">
        <f t="shared" si="45"/>
        <v>0</v>
      </c>
      <c r="K649" s="114">
        <f t="shared" si="46"/>
        <v>0</v>
      </c>
      <c r="L649" s="31">
        <f t="shared" si="47"/>
        <v>0</v>
      </c>
      <c r="M649" s="1">
        <f t="shared" si="48"/>
        <v>0</v>
      </c>
      <c r="N649" s="1">
        <f t="shared" si="49"/>
        <v>6</v>
      </c>
    </row>
    <row r="650" spans="1:14" ht="16.5" hidden="1" thickBot="1" x14ac:dyDescent="0.3">
      <c r="A650" s="26">
        <v>151403</v>
      </c>
      <c r="B650" s="42">
        <v>151403</v>
      </c>
      <c r="C650" s="43" t="s">
        <v>492</v>
      </c>
      <c r="D650" s="99">
        <f>IF(ISERROR(VLOOKUP(A650,'CGN-2015-001'!A649:I5796,4,0)),0,VLOOKUP(A650,'CGN-2015-001'!A649:I5796,4,0))</f>
        <v>0</v>
      </c>
      <c r="E650" s="45">
        <f>IF(ISERROR(VLOOKUP(A650,[3]Hoja1!$A$1:$F$369,4,0)),0,VLOOKUP(A650,[3]Hoja1!$A$1:$F$369,4,0))</f>
        <v>0</v>
      </c>
      <c r="F650" s="45">
        <f>IF(ISERROR(VLOOKUP(A650,[3]Hoja1!$A$1:$F$369,5,0)),0,VLOOKUP(A650,[3]Hoja1!$A$1:$F$369,5,0))</f>
        <v>0</v>
      </c>
      <c r="G650" s="102">
        <f>IF(ISERROR(VLOOKUP(A650,'CGN-2015-001'!A649:I5796,7,0)),0,VLOOKUP(A650,'CGN-2015-001'!A649:I5796,7,0))</f>
        <v>0</v>
      </c>
      <c r="H650" s="44"/>
      <c r="I650" s="46"/>
      <c r="J650" s="113">
        <f t="shared" si="45"/>
        <v>0</v>
      </c>
      <c r="K650" s="114">
        <f t="shared" si="46"/>
        <v>0</v>
      </c>
      <c r="L650" s="31">
        <f t="shared" si="47"/>
        <v>0</v>
      </c>
      <c r="M650" s="1">
        <f t="shared" si="48"/>
        <v>0</v>
      </c>
      <c r="N650" s="1">
        <f t="shared" si="49"/>
        <v>6</v>
      </c>
    </row>
    <row r="651" spans="1:14" ht="16.5" hidden="1" thickBot="1" x14ac:dyDescent="0.3">
      <c r="A651" s="26">
        <v>151404</v>
      </c>
      <c r="B651" s="42">
        <v>151404</v>
      </c>
      <c r="C651" s="43" t="s">
        <v>515</v>
      </c>
      <c r="D651" s="99">
        <f>IF(ISERROR(VLOOKUP(A651,'CGN-2015-001'!A650:I5797,4,0)),0,VLOOKUP(A651,'CGN-2015-001'!A650:I5797,4,0))</f>
        <v>0</v>
      </c>
      <c r="E651" s="45">
        <f>IF(ISERROR(VLOOKUP(A651,[3]Hoja1!$A$1:$F$369,4,0)),0,VLOOKUP(A651,[3]Hoja1!$A$1:$F$369,4,0))</f>
        <v>0</v>
      </c>
      <c r="F651" s="45">
        <f>IF(ISERROR(VLOOKUP(A651,[3]Hoja1!$A$1:$F$369,5,0)),0,VLOOKUP(A651,[3]Hoja1!$A$1:$F$369,5,0))</f>
        <v>0</v>
      </c>
      <c r="G651" s="102">
        <f>IF(ISERROR(VLOOKUP(A651,'CGN-2015-001'!A650:I5797,7,0)),0,VLOOKUP(A651,'CGN-2015-001'!A650:I5797,7,0))</f>
        <v>0</v>
      </c>
      <c r="H651" s="44"/>
      <c r="I651" s="46"/>
      <c r="J651" s="113">
        <f t="shared" ref="J651:J714" si="50">D651-G651</f>
        <v>0</v>
      </c>
      <c r="K651" s="114">
        <f t="shared" ref="K651:K714" si="51">IF(ISERROR(((D651/G651)-100%)),0,((D651/G651)-100%))</f>
        <v>0</v>
      </c>
      <c r="L651" s="31">
        <f t="shared" ref="L651:L714" si="52">+G651-H651-I651</f>
        <v>0</v>
      </c>
      <c r="M651" s="1">
        <f t="shared" ref="M651:M714" si="53">IF(D651&lt;&gt;0,1,IF(G651&lt;&gt;0,2,IF(F651&lt;&gt;0,3,IF(E651&lt;&gt;0,4,0))))</f>
        <v>0</v>
      </c>
      <c r="N651" s="1">
        <f t="shared" ref="N651:N714" si="54">+LEN(A651)</f>
        <v>6</v>
      </c>
    </row>
    <row r="652" spans="1:14" ht="16.5" hidden="1" thickBot="1" x14ac:dyDescent="0.3">
      <c r="A652" s="26">
        <v>151405</v>
      </c>
      <c r="B652" s="42">
        <v>151405</v>
      </c>
      <c r="C652" s="43" t="s">
        <v>528</v>
      </c>
      <c r="D652" s="99">
        <f>IF(ISERROR(VLOOKUP(A652,'CGN-2015-001'!A651:I5798,4,0)),0,VLOOKUP(A652,'CGN-2015-001'!A651:I5798,4,0))</f>
        <v>0</v>
      </c>
      <c r="E652" s="45">
        <f>IF(ISERROR(VLOOKUP(A652,[3]Hoja1!$A$1:$F$369,4,0)),0,VLOOKUP(A652,[3]Hoja1!$A$1:$F$369,4,0))</f>
        <v>0</v>
      </c>
      <c r="F652" s="45">
        <f>IF(ISERROR(VLOOKUP(A652,[3]Hoja1!$A$1:$F$369,5,0)),0,VLOOKUP(A652,[3]Hoja1!$A$1:$F$369,5,0))</f>
        <v>0</v>
      </c>
      <c r="G652" s="102">
        <f>IF(ISERROR(VLOOKUP(A652,'CGN-2015-001'!A651:I5798,7,0)),0,VLOOKUP(A652,'CGN-2015-001'!A651:I5798,7,0))</f>
        <v>0</v>
      </c>
      <c r="H652" s="44"/>
      <c r="I652" s="46"/>
      <c r="J652" s="113">
        <f t="shared" si="50"/>
        <v>0</v>
      </c>
      <c r="K652" s="114">
        <f t="shared" si="51"/>
        <v>0</v>
      </c>
      <c r="L652" s="31">
        <f t="shared" si="52"/>
        <v>0</v>
      </c>
      <c r="M652" s="1">
        <f t="shared" si="53"/>
        <v>0</v>
      </c>
      <c r="N652" s="1">
        <f t="shared" si="54"/>
        <v>6</v>
      </c>
    </row>
    <row r="653" spans="1:14" ht="16.5" hidden="1" thickBot="1" x14ac:dyDescent="0.3">
      <c r="A653" s="26">
        <v>151406</v>
      </c>
      <c r="B653" s="42">
        <v>151406</v>
      </c>
      <c r="C653" s="43" t="s">
        <v>529</v>
      </c>
      <c r="D653" s="99">
        <f>IF(ISERROR(VLOOKUP(A653,'CGN-2015-001'!A652:I5799,4,0)),0,VLOOKUP(A653,'CGN-2015-001'!A652:I5799,4,0))</f>
        <v>0</v>
      </c>
      <c r="E653" s="45">
        <f>IF(ISERROR(VLOOKUP(A653,[3]Hoja1!$A$1:$F$369,4,0)),0,VLOOKUP(A653,[3]Hoja1!$A$1:$F$369,4,0))</f>
        <v>0</v>
      </c>
      <c r="F653" s="45">
        <f>IF(ISERROR(VLOOKUP(A653,[3]Hoja1!$A$1:$F$369,5,0)),0,VLOOKUP(A653,[3]Hoja1!$A$1:$F$369,5,0))</f>
        <v>0</v>
      </c>
      <c r="G653" s="102">
        <f>IF(ISERROR(VLOOKUP(A653,'CGN-2015-001'!A652:I5799,7,0)),0,VLOOKUP(A653,'CGN-2015-001'!A652:I5799,7,0))</f>
        <v>0</v>
      </c>
      <c r="H653" s="44"/>
      <c r="I653" s="46"/>
      <c r="J653" s="113">
        <f t="shared" si="50"/>
        <v>0</v>
      </c>
      <c r="K653" s="114">
        <f t="shared" si="51"/>
        <v>0</v>
      </c>
      <c r="L653" s="31">
        <f t="shared" si="52"/>
        <v>0</v>
      </c>
      <c r="M653" s="1">
        <f t="shared" si="53"/>
        <v>0</v>
      </c>
      <c r="N653" s="1">
        <f t="shared" si="54"/>
        <v>6</v>
      </c>
    </row>
    <row r="654" spans="1:14" ht="16.5" hidden="1" thickBot="1" x14ac:dyDescent="0.3">
      <c r="A654" s="26">
        <v>151407</v>
      </c>
      <c r="B654" s="42">
        <v>151407</v>
      </c>
      <c r="C654" s="43" t="s">
        <v>530</v>
      </c>
      <c r="D654" s="99">
        <f>IF(ISERROR(VLOOKUP(A654,'CGN-2015-001'!A653:I5800,4,0)),0,VLOOKUP(A654,'CGN-2015-001'!A653:I5800,4,0))</f>
        <v>0</v>
      </c>
      <c r="E654" s="45">
        <f>IF(ISERROR(VLOOKUP(A654,[3]Hoja1!$A$1:$F$369,4,0)),0,VLOOKUP(A654,[3]Hoja1!$A$1:$F$369,4,0))</f>
        <v>0</v>
      </c>
      <c r="F654" s="45">
        <f>IF(ISERROR(VLOOKUP(A654,[3]Hoja1!$A$1:$F$369,5,0)),0,VLOOKUP(A654,[3]Hoja1!$A$1:$F$369,5,0))</f>
        <v>0</v>
      </c>
      <c r="G654" s="102">
        <f>IF(ISERROR(VLOOKUP(A654,'CGN-2015-001'!A653:I5800,7,0)),0,VLOOKUP(A654,'CGN-2015-001'!A653:I5800,7,0))</f>
        <v>0</v>
      </c>
      <c r="H654" s="44"/>
      <c r="I654" s="46"/>
      <c r="J654" s="113">
        <f t="shared" si="50"/>
        <v>0</v>
      </c>
      <c r="K654" s="114">
        <f t="shared" si="51"/>
        <v>0</v>
      </c>
      <c r="L654" s="31">
        <f t="shared" si="52"/>
        <v>0</v>
      </c>
      <c r="M654" s="1">
        <f t="shared" si="53"/>
        <v>0</v>
      </c>
      <c r="N654" s="1">
        <f t="shared" si="54"/>
        <v>6</v>
      </c>
    </row>
    <row r="655" spans="1:14" ht="16.5" hidden="1" thickBot="1" x14ac:dyDescent="0.3">
      <c r="A655" s="26">
        <v>151408</v>
      </c>
      <c r="B655" s="42">
        <v>151408</v>
      </c>
      <c r="C655" s="43" t="s">
        <v>516</v>
      </c>
      <c r="D655" s="99">
        <f>IF(ISERROR(VLOOKUP(A655,'CGN-2015-001'!A654:I5801,4,0)),0,VLOOKUP(A655,'CGN-2015-001'!A654:I5801,4,0))</f>
        <v>0</v>
      </c>
      <c r="E655" s="45">
        <f>IF(ISERROR(VLOOKUP(A655,[3]Hoja1!$A$1:$F$369,4,0)),0,VLOOKUP(A655,[3]Hoja1!$A$1:$F$369,4,0))</f>
        <v>0</v>
      </c>
      <c r="F655" s="45">
        <f>IF(ISERROR(VLOOKUP(A655,[3]Hoja1!$A$1:$F$369,5,0)),0,VLOOKUP(A655,[3]Hoja1!$A$1:$F$369,5,0))</f>
        <v>0</v>
      </c>
      <c r="G655" s="102">
        <f>IF(ISERROR(VLOOKUP(A655,'CGN-2015-001'!A654:I5801,7,0)),0,VLOOKUP(A655,'CGN-2015-001'!A654:I5801,7,0))</f>
        <v>0</v>
      </c>
      <c r="H655" s="44"/>
      <c r="I655" s="46"/>
      <c r="J655" s="113">
        <f t="shared" si="50"/>
        <v>0</v>
      </c>
      <c r="K655" s="114">
        <f t="shared" si="51"/>
        <v>0</v>
      </c>
      <c r="L655" s="31">
        <f t="shared" si="52"/>
        <v>0</v>
      </c>
      <c r="M655" s="1">
        <f t="shared" si="53"/>
        <v>0</v>
      </c>
      <c r="N655" s="1">
        <f t="shared" si="54"/>
        <v>6</v>
      </c>
    </row>
    <row r="656" spans="1:14" ht="16.5" hidden="1" thickBot="1" x14ac:dyDescent="0.3">
      <c r="A656" s="26">
        <v>151409</v>
      </c>
      <c r="B656" s="42">
        <v>151409</v>
      </c>
      <c r="C656" s="43" t="s">
        <v>531</v>
      </c>
      <c r="D656" s="99">
        <f>IF(ISERROR(VLOOKUP(A656,'CGN-2015-001'!A655:I5802,4,0)),0,VLOOKUP(A656,'CGN-2015-001'!A655:I5802,4,0))</f>
        <v>0</v>
      </c>
      <c r="E656" s="45">
        <f>IF(ISERROR(VLOOKUP(A656,[3]Hoja1!$A$1:$F$369,4,0)),0,VLOOKUP(A656,[3]Hoja1!$A$1:$F$369,4,0))</f>
        <v>0</v>
      </c>
      <c r="F656" s="45">
        <f>IF(ISERROR(VLOOKUP(A656,[3]Hoja1!$A$1:$F$369,5,0)),0,VLOOKUP(A656,[3]Hoja1!$A$1:$F$369,5,0))</f>
        <v>0</v>
      </c>
      <c r="G656" s="102">
        <f>IF(ISERROR(VLOOKUP(A656,'CGN-2015-001'!A655:I5802,7,0)),0,VLOOKUP(A656,'CGN-2015-001'!A655:I5802,7,0))</f>
        <v>0</v>
      </c>
      <c r="H656" s="44"/>
      <c r="I656" s="46"/>
      <c r="J656" s="113">
        <f t="shared" si="50"/>
        <v>0</v>
      </c>
      <c r="K656" s="114">
        <f t="shared" si="51"/>
        <v>0</v>
      </c>
      <c r="L656" s="31">
        <f t="shared" si="52"/>
        <v>0</v>
      </c>
      <c r="M656" s="1">
        <f t="shared" si="53"/>
        <v>0</v>
      </c>
      <c r="N656" s="1">
        <f t="shared" si="54"/>
        <v>6</v>
      </c>
    </row>
    <row r="657" spans="1:14" ht="16.5" hidden="1" thickBot="1" x14ac:dyDescent="0.3">
      <c r="A657" s="26">
        <v>151410</v>
      </c>
      <c r="B657" s="42">
        <v>151410</v>
      </c>
      <c r="C657" s="43" t="s">
        <v>532</v>
      </c>
      <c r="D657" s="99">
        <f>IF(ISERROR(VLOOKUP(A657,'CGN-2015-001'!A656:I5803,4,0)),0,VLOOKUP(A657,'CGN-2015-001'!A656:I5803,4,0))</f>
        <v>0</v>
      </c>
      <c r="E657" s="45">
        <f>IF(ISERROR(VLOOKUP(A657,[3]Hoja1!$A$1:$F$369,4,0)),0,VLOOKUP(A657,[3]Hoja1!$A$1:$F$369,4,0))</f>
        <v>0</v>
      </c>
      <c r="F657" s="45">
        <f>IF(ISERROR(VLOOKUP(A657,[3]Hoja1!$A$1:$F$369,5,0)),0,VLOOKUP(A657,[3]Hoja1!$A$1:$F$369,5,0))</f>
        <v>0</v>
      </c>
      <c r="G657" s="102">
        <f>IF(ISERROR(VLOOKUP(A657,'CGN-2015-001'!A656:I5803,7,0)),0,VLOOKUP(A657,'CGN-2015-001'!A656:I5803,7,0))</f>
        <v>0</v>
      </c>
      <c r="H657" s="44"/>
      <c r="I657" s="46"/>
      <c r="J657" s="113">
        <f t="shared" si="50"/>
        <v>0</v>
      </c>
      <c r="K657" s="114">
        <f t="shared" si="51"/>
        <v>0</v>
      </c>
      <c r="L657" s="31">
        <f t="shared" si="52"/>
        <v>0</v>
      </c>
      <c r="M657" s="1">
        <f t="shared" si="53"/>
        <v>0</v>
      </c>
      <c r="N657" s="1">
        <f t="shared" si="54"/>
        <v>6</v>
      </c>
    </row>
    <row r="658" spans="1:14" ht="16.5" hidden="1" thickBot="1" x14ac:dyDescent="0.3">
      <c r="A658" s="26">
        <v>151411</v>
      </c>
      <c r="B658" s="42">
        <v>151411</v>
      </c>
      <c r="C658" s="43" t="s">
        <v>533</v>
      </c>
      <c r="D658" s="99">
        <f>IF(ISERROR(VLOOKUP(A658,'CGN-2015-001'!A657:I5804,4,0)),0,VLOOKUP(A658,'CGN-2015-001'!A657:I5804,4,0))</f>
        <v>0</v>
      </c>
      <c r="E658" s="45">
        <f>IF(ISERROR(VLOOKUP(A658,[3]Hoja1!$A$1:$F$369,4,0)),0,VLOOKUP(A658,[3]Hoja1!$A$1:$F$369,4,0))</f>
        <v>0</v>
      </c>
      <c r="F658" s="45">
        <f>IF(ISERROR(VLOOKUP(A658,[3]Hoja1!$A$1:$F$369,5,0)),0,VLOOKUP(A658,[3]Hoja1!$A$1:$F$369,5,0))</f>
        <v>0</v>
      </c>
      <c r="G658" s="102">
        <f>IF(ISERROR(VLOOKUP(A658,'CGN-2015-001'!A657:I5804,7,0)),0,VLOOKUP(A658,'CGN-2015-001'!A657:I5804,7,0))</f>
        <v>0</v>
      </c>
      <c r="H658" s="44"/>
      <c r="I658" s="46"/>
      <c r="J658" s="113">
        <f t="shared" si="50"/>
        <v>0</v>
      </c>
      <c r="K658" s="114">
        <f t="shared" si="51"/>
        <v>0</v>
      </c>
      <c r="L658" s="31">
        <f t="shared" si="52"/>
        <v>0</v>
      </c>
      <c r="M658" s="1">
        <f t="shared" si="53"/>
        <v>0</v>
      </c>
      <c r="N658" s="1">
        <f t="shared" si="54"/>
        <v>6</v>
      </c>
    </row>
    <row r="659" spans="1:14" ht="16.5" hidden="1" thickBot="1" x14ac:dyDescent="0.3">
      <c r="A659" s="26">
        <v>151412</v>
      </c>
      <c r="B659" s="42">
        <v>151412</v>
      </c>
      <c r="C659" s="43" t="s">
        <v>534</v>
      </c>
      <c r="D659" s="99">
        <f>IF(ISERROR(VLOOKUP(A659,'CGN-2015-001'!A658:I5805,4,0)),0,VLOOKUP(A659,'CGN-2015-001'!A658:I5805,4,0))</f>
        <v>0</v>
      </c>
      <c r="E659" s="45">
        <f>IF(ISERROR(VLOOKUP(A659,[3]Hoja1!$A$1:$F$369,4,0)),0,VLOOKUP(A659,[3]Hoja1!$A$1:$F$369,4,0))</f>
        <v>0</v>
      </c>
      <c r="F659" s="45">
        <f>IF(ISERROR(VLOOKUP(A659,[3]Hoja1!$A$1:$F$369,5,0)),0,VLOOKUP(A659,[3]Hoja1!$A$1:$F$369,5,0))</f>
        <v>0</v>
      </c>
      <c r="G659" s="102">
        <f>IF(ISERROR(VLOOKUP(A659,'CGN-2015-001'!A658:I5805,7,0)),0,VLOOKUP(A659,'CGN-2015-001'!A658:I5805,7,0))</f>
        <v>0</v>
      </c>
      <c r="H659" s="44"/>
      <c r="I659" s="46"/>
      <c r="J659" s="113">
        <f t="shared" si="50"/>
        <v>0</v>
      </c>
      <c r="K659" s="114">
        <f t="shared" si="51"/>
        <v>0</v>
      </c>
      <c r="L659" s="31">
        <f t="shared" si="52"/>
        <v>0</v>
      </c>
      <c r="M659" s="1">
        <f t="shared" si="53"/>
        <v>0</v>
      </c>
      <c r="N659" s="1">
        <f t="shared" si="54"/>
        <v>6</v>
      </c>
    </row>
    <row r="660" spans="1:14" ht="16.5" hidden="1" thickBot="1" x14ac:dyDescent="0.3">
      <c r="A660" s="26">
        <v>151413</v>
      </c>
      <c r="B660" s="42">
        <v>151413</v>
      </c>
      <c r="C660" s="43" t="s">
        <v>535</v>
      </c>
      <c r="D660" s="99">
        <f>IF(ISERROR(VLOOKUP(A660,'CGN-2015-001'!A659:I5806,4,0)),0,VLOOKUP(A660,'CGN-2015-001'!A659:I5806,4,0))</f>
        <v>0</v>
      </c>
      <c r="E660" s="45">
        <f>IF(ISERROR(VLOOKUP(A660,[3]Hoja1!$A$1:$F$369,4,0)),0,VLOOKUP(A660,[3]Hoja1!$A$1:$F$369,4,0))</f>
        <v>0</v>
      </c>
      <c r="F660" s="45">
        <f>IF(ISERROR(VLOOKUP(A660,[3]Hoja1!$A$1:$F$369,5,0)),0,VLOOKUP(A660,[3]Hoja1!$A$1:$F$369,5,0))</f>
        <v>0</v>
      </c>
      <c r="G660" s="102">
        <f>IF(ISERROR(VLOOKUP(A660,'CGN-2015-001'!A659:I5806,7,0)),0,VLOOKUP(A660,'CGN-2015-001'!A659:I5806,7,0))</f>
        <v>0</v>
      </c>
      <c r="H660" s="44"/>
      <c r="I660" s="46"/>
      <c r="J660" s="113">
        <f t="shared" si="50"/>
        <v>0</v>
      </c>
      <c r="K660" s="114">
        <f t="shared" si="51"/>
        <v>0</v>
      </c>
      <c r="L660" s="31">
        <f t="shared" si="52"/>
        <v>0</v>
      </c>
      <c r="M660" s="1">
        <f t="shared" si="53"/>
        <v>0</v>
      </c>
      <c r="N660" s="1">
        <f t="shared" si="54"/>
        <v>6</v>
      </c>
    </row>
    <row r="661" spans="1:14" ht="16.5" hidden="1" thickBot="1" x14ac:dyDescent="0.3">
      <c r="A661" s="26">
        <v>151414</v>
      </c>
      <c r="B661" s="42">
        <v>151414</v>
      </c>
      <c r="C661" s="43" t="s">
        <v>536</v>
      </c>
      <c r="D661" s="99">
        <f>IF(ISERROR(VLOOKUP(A661,'CGN-2015-001'!A660:I5807,4,0)),0,VLOOKUP(A661,'CGN-2015-001'!A660:I5807,4,0))</f>
        <v>0</v>
      </c>
      <c r="E661" s="45">
        <f>IF(ISERROR(VLOOKUP(A661,[3]Hoja1!$A$1:$F$369,4,0)),0,VLOOKUP(A661,[3]Hoja1!$A$1:$F$369,4,0))</f>
        <v>0</v>
      </c>
      <c r="F661" s="45">
        <f>IF(ISERROR(VLOOKUP(A661,[3]Hoja1!$A$1:$F$369,5,0)),0,VLOOKUP(A661,[3]Hoja1!$A$1:$F$369,5,0))</f>
        <v>0</v>
      </c>
      <c r="G661" s="102">
        <f>IF(ISERROR(VLOOKUP(A661,'CGN-2015-001'!A660:I5807,7,0)),0,VLOOKUP(A661,'CGN-2015-001'!A660:I5807,7,0))</f>
        <v>0</v>
      </c>
      <c r="H661" s="44"/>
      <c r="I661" s="46"/>
      <c r="J661" s="113">
        <f t="shared" si="50"/>
        <v>0</v>
      </c>
      <c r="K661" s="114">
        <f t="shared" si="51"/>
        <v>0</v>
      </c>
      <c r="L661" s="31">
        <f t="shared" si="52"/>
        <v>0</v>
      </c>
      <c r="M661" s="1">
        <f t="shared" si="53"/>
        <v>0</v>
      </c>
      <c r="N661" s="1">
        <f t="shared" si="54"/>
        <v>6</v>
      </c>
    </row>
    <row r="662" spans="1:14" ht="16.5" hidden="1" thickBot="1" x14ac:dyDescent="0.3">
      <c r="A662" s="26">
        <v>151415</v>
      </c>
      <c r="B662" s="42">
        <v>151415</v>
      </c>
      <c r="C662" s="43" t="s">
        <v>537</v>
      </c>
      <c r="D662" s="99">
        <f>IF(ISERROR(VLOOKUP(A662,'CGN-2015-001'!A661:I5808,4,0)),0,VLOOKUP(A662,'CGN-2015-001'!A661:I5808,4,0))</f>
        <v>0</v>
      </c>
      <c r="E662" s="45">
        <f>IF(ISERROR(VLOOKUP(A662,[3]Hoja1!$A$1:$F$369,4,0)),0,VLOOKUP(A662,[3]Hoja1!$A$1:$F$369,4,0))</f>
        <v>0</v>
      </c>
      <c r="F662" s="45">
        <f>IF(ISERROR(VLOOKUP(A662,[3]Hoja1!$A$1:$F$369,5,0)),0,VLOOKUP(A662,[3]Hoja1!$A$1:$F$369,5,0))</f>
        <v>0</v>
      </c>
      <c r="G662" s="102">
        <f>IF(ISERROR(VLOOKUP(A662,'CGN-2015-001'!A661:I5808,7,0)),0,VLOOKUP(A662,'CGN-2015-001'!A661:I5808,7,0))</f>
        <v>0</v>
      </c>
      <c r="H662" s="44"/>
      <c r="I662" s="46"/>
      <c r="J662" s="113">
        <f t="shared" si="50"/>
        <v>0</v>
      </c>
      <c r="K662" s="114">
        <f t="shared" si="51"/>
        <v>0</v>
      </c>
      <c r="L662" s="31">
        <f t="shared" si="52"/>
        <v>0</v>
      </c>
      <c r="M662" s="1">
        <f t="shared" si="53"/>
        <v>0</v>
      </c>
      <c r="N662" s="1">
        <f t="shared" si="54"/>
        <v>6</v>
      </c>
    </row>
    <row r="663" spans="1:14" ht="16.5" hidden="1" thickBot="1" x14ac:dyDescent="0.3">
      <c r="A663" s="26">
        <v>151416</v>
      </c>
      <c r="B663" s="42">
        <v>151416</v>
      </c>
      <c r="C663" s="43" t="s">
        <v>538</v>
      </c>
      <c r="D663" s="99">
        <f>IF(ISERROR(VLOOKUP(A663,'CGN-2015-001'!A662:I5809,4,0)),0,VLOOKUP(A663,'CGN-2015-001'!A662:I5809,4,0))</f>
        <v>0</v>
      </c>
      <c r="E663" s="45">
        <f>IF(ISERROR(VLOOKUP(A663,[3]Hoja1!$A$1:$F$369,4,0)),0,VLOOKUP(A663,[3]Hoja1!$A$1:$F$369,4,0))</f>
        <v>0</v>
      </c>
      <c r="F663" s="45">
        <f>IF(ISERROR(VLOOKUP(A663,[3]Hoja1!$A$1:$F$369,5,0)),0,VLOOKUP(A663,[3]Hoja1!$A$1:$F$369,5,0))</f>
        <v>0</v>
      </c>
      <c r="G663" s="102">
        <f>IF(ISERROR(VLOOKUP(A663,'CGN-2015-001'!A662:I5809,7,0)),0,VLOOKUP(A663,'CGN-2015-001'!A662:I5809,7,0))</f>
        <v>0</v>
      </c>
      <c r="H663" s="44"/>
      <c r="I663" s="46"/>
      <c r="J663" s="113">
        <f t="shared" si="50"/>
        <v>0</v>
      </c>
      <c r="K663" s="114">
        <f t="shared" si="51"/>
        <v>0</v>
      </c>
      <c r="L663" s="31">
        <f t="shared" si="52"/>
        <v>0</v>
      </c>
      <c r="M663" s="1">
        <f t="shared" si="53"/>
        <v>0</v>
      </c>
      <c r="N663" s="1">
        <f t="shared" si="54"/>
        <v>6</v>
      </c>
    </row>
    <row r="664" spans="1:14" ht="16.5" hidden="1" thickBot="1" x14ac:dyDescent="0.3">
      <c r="A664" s="26">
        <v>151417</v>
      </c>
      <c r="B664" s="42">
        <v>151417</v>
      </c>
      <c r="C664" s="43" t="s">
        <v>539</v>
      </c>
      <c r="D664" s="99">
        <f>IF(ISERROR(VLOOKUP(A664,'CGN-2015-001'!A663:I5810,4,0)),0,VLOOKUP(A664,'CGN-2015-001'!A663:I5810,4,0))</f>
        <v>0</v>
      </c>
      <c r="E664" s="45">
        <f>IF(ISERROR(VLOOKUP(A664,[3]Hoja1!$A$1:$F$369,4,0)),0,VLOOKUP(A664,[3]Hoja1!$A$1:$F$369,4,0))</f>
        <v>0</v>
      </c>
      <c r="F664" s="45">
        <f>IF(ISERROR(VLOOKUP(A664,[3]Hoja1!$A$1:$F$369,5,0)),0,VLOOKUP(A664,[3]Hoja1!$A$1:$F$369,5,0))</f>
        <v>0</v>
      </c>
      <c r="G664" s="102">
        <f>IF(ISERROR(VLOOKUP(A664,'CGN-2015-001'!A663:I5810,7,0)),0,VLOOKUP(A664,'CGN-2015-001'!A663:I5810,7,0))</f>
        <v>0</v>
      </c>
      <c r="H664" s="44"/>
      <c r="I664" s="46"/>
      <c r="J664" s="113">
        <f t="shared" si="50"/>
        <v>0</v>
      </c>
      <c r="K664" s="114">
        <f t="shared" si="51"/>
        <v>0</v>
      </c>
      <c r="L664" s="31">
        <f t="shared" si="52"/>
        <v>0</v>
      </c>
      <c r="M664" s="1">
        <f t="shared" si="53"/>
        <v>0</v>
      </c>
      <c r="N664" s="1">
        <f t="shared" si="54"/>
        <v>6</v>
      </c>
    </row>
    <row r="665" spans="1:14" ht="16.5" hidden="1" thickBot="1" x14ac:dyDescent="0.3">
      <c r="A665" s="26">
        <v>151418</v>
      </c>
      <c r="B665" s="42">
        <v>151418</v>
      </c>
      <c r="C665" s="43" t="s">
        <v>540</v>
      </c>
      <c r="D665" s="99">
        <f>IF(ISERROR(VLOOKUP(A665,'CGN-2015-001'!A664:I5811,4,0)),0,VLOOKUP(A665,'CGN-2015-001'!A664:I5811,4,0))</f>
        <v>0</v>
      </c>
      <c r="E665" s="45">
        <f>IF(ISERROR(VLOOKUP(A665,[3]Hoja1!$A$1:$F$369,4,0)),0,VLOOKUP(A665,[3]Hoja1!$A$1:$F$369,4,0))</f>
        <v>0</v>
      </c>
      <c r="F665" s="45">
        <f>IF(ISERROR(VLOOKUP(A665,[3]Hoja1!$A$1:$F$369,5,0)),0,VLOOKUP(A665,[3]Hoja1!$A$1:$F$369,5,0))</f>
        <v>0</v>
      </c>
      <c r="G665" s="102">
        <f>IF(ISERROR(VLOOKUP(A665,'CGN-2015-001'!A664:I5811,7,0)),0,VLOOKUP(A665,'CGN-2015-001'!A664:I5811,7,0))</f>
        <v>0</v>
      </c>
      <c r="H665" s="44"/>
      <c r="I665" s="46"/>
      <c r="J665" s="113">
        <f t="shared" si="50"/>
        <v>0</v>
      </c>
      <c r="K665" s="114">
        <f t="shared" si="51"/>
        <v>0</v>
      </c>
      <c r="L665" s="31">
        <f t="shared" si="52"/>
        <v>0</v>
      </c>
      <c r="M665" s="1">
        <f t="shared" si="53"/>
        <v>0</v>
      </c>
      <c r="N665" s="1">
        <f t="shared" si="54"/>
        <v>6</v>
      </c>
    </row>
    <row r="666" spans="1:14" ht="16.5" hidden="1" thickBot="1" x14ac:dyDescent="0.3">
      <c r="A666" s="26">
        <v>151419</v>
      </c>
      <c r="B666" s="42">
        <v>151419</v>
      </c>
      <c r="C666" s="43" t="s">
        <v>541</v>
      </c>
      <c r="D666" s="99">
        <f>IF(ISERROR(VLOOKUP(A666,'CGN-2015-001'!A665:I5812,4,0)),0,VLOOKUP(A666,'CGN-2015-001'!A665:I5812,4,0))</f>
        <v>0</v>
      </c>
      <c r="E666" s="45">
        <f>IF(ISERROR(VLOOKUP(A666,[3]Hoja1!$A$1:$F$369,4,0)),0,VLOOKUP(A666,[3]Hoja1!$A$1:$F$369,4,0))</f>
        <v>0</v>
      </c>
      <c r="F666" s="45">
        <f>IF(ISERROR(VLOOKUP(A666,[3]Hoja1!$A$1:$F$369,5,0)),0,VLOOKUP(A666,[3]Hoja1!$A$1:$F$369,5,0))</f>
        <v>0</v>
      </c>
      <c r="G666" s="102">
        <f>IF(ISERROR(VLOOKUP(A666,'CGN-2015-001'!A665:I5812,7,0)),0,VLOOKUP(A666,'CGN-2015-001'!A665:I5812,7,0))</f>
        <v>0</v>
      </c>
      <c r="H666" s="44"/>
      <c r="I666" s="46"/>
      <c r="J666" s="113">
        <f t="shared" si="50"/>
        <v>0</v>
      </c>
      <c r="K666" s="114">
        <f t="shared" si="51"/>
        <v>0</v>
      </c>
      <c r="L666" s="31">
        <f t="shared" si="52"/>
        <v>0</v>
      </c>
      <c r="M666" s="1">
        <f t="shared" si="53"/>
        <v>0</v>
      </c>
      <c r="N666" s="1">
        <f t="shared" si="54"/>
        <v>6</v>
      </c>
    </row>
    <row r="667" spans="1:14" ht="16.5" hidden="1" thickBot="1" x14ac:dyDescent="0.3">
      <c r="A667" s="26">
        <v>151420</v>
      </c>
      <c r="B667" s="42">
        <v>151420</v>
      </c>
      <c r="C667" s="43" t="s">
        <v>542</v>
      </c>
      <c r="D667" s="99">
        <f>IF(ISERROR(VLOOKUP(A667,'CGN-2015-001'!A666:I5813,4,0)),0,VLOOKUP(A667,'CGN-2015-001'!A666:I5813,4,0))</f>
        <v>0</v>
      </c>
      <c r="E667" s="45">
        <f>IF(ISERROR(VLOOKUP(A667,[3]Hoja1!$A$1:$F$369,4,0)),0,VLOOKUP(A667,[3]Hoja1!$A$1:$F$369,4,0))</f>
        <v>0</v>
      </c>
      <c r="F667" s="45">
        <f>IF(ISERROR(VLOOKUP(A667,[3]Hoja1!$A$1:$F$369,5,0)),0,VLOOKUP(A667,[3]Hoja1!$A$1:$F$369,5,0))</f>
        <v>0</v>
      </c>
      <c r="G667" s="102">
        <f>IF(ISERROR(VLOOKUP(A667,'CGN-2015-001'!A666:I5813,7,0)),0,VLOOKUP(A667,'CGN-2015-001'!A666:I5813,7,0))</f>
        <v>0</v>
      </c>
      <c r="H667" s="44"/>
      <c r="I667" s="46"/>
      <c r="J667" s="113">
        <f t="shared" si="50"/>
        <v>0</v>
      </c>
      <c r="K667" s="114">
        <f t="shared" si="51"/>
        <v>0</v>
      </c>
      <c r="L667" s="31">
        <f t="shared" si="52"/>
        <v>0</v>
      </c>
      <c r="M667" s="1">
        <f t="shared" si="53"/>
        <v>0</v>
      </c>
      <c r="N667" s="1">
        <f t="shared" si="54"/>
        <v>6</v>
      </c>
    </row>
    <row r="668" spans="1:14" ht="16.5" hidden="1" thickBot="1" x14ac:dyDescent="0.3">
      <c r="A668" s="26">
        <v>151421</v>
      </c>
      <c r="B668" s="42">
        <v>151421</v>
      </c>
      <c r="C668" s="43" t="s">
        <v>543</v>
      </c>
      <c r="D668" s="99">
        <f>IF(ISERROR(VLOOKUP(A668,'CGN-2015-001'!A667:I5814,4,0)),0,VLOOKUP(A668,'CGN-2015-001'!A667:I5814,4,0))</f>
        <v>0</v>
      </c>
      <c r="E668" s="45">
        <f>IF(ISERROR(VLOOKUP(A668,[3]Hoja1!$A$1:$F$369,4,0)),0,VLOOKUP(A668,[3]Hoja1!$A$1:$F$369,4,0))</f>
        <v>0</v>
      </c>
      <c r="F668" s="45">
        <f>IF(ISERROR(VLOOKUP(A668,[3]Hoja1!$A$1:$F$369,5,0)),0,VLOOKUP(A668,[3]Hoja1!$A$1:$F$369,5,0))</f>
        <v>0</v>
      </c>
      <c r="G668" s="102">
        <f>IF(ISERROR(VLOOKUP(A668,'CGN-2015-001'!A667:I5814,7,0)),0,VLOOKUP(A668,'CGN-2015-001'!A667:I5814,7,0))</f>
        <v>0</v>
      </c>
      <c r="H668" s="44"/>
      <c r="I668" s="46"/>
      <c r="J668" s="113">
        <f t="shared" si="50"/>
        <v>0</v>
      </c>
      <c r="K668" s="114">
        <f t="shared" si="51"/>
        <v>0</v>
      </c>
      <c r="L668" s="31">
        <f t="shared" si="52"/>
        <v>0</v>
      </c>
      <c r="M668" s="1">
        <f t="shared" si="53"/>
        <v>0</v>
      </c>
      <c r="N668" s="1">
        <f t="shared" si="54"/>
        <v>6</v>
      </c>
    </row>
    <row r="669" spans="1:14" ht="16.5" hidden="1" thickBot="1" x14ac:dyDescent="0.3">
      <c r="A669" s="26">
        <v>151422</v>
      </c>
      <c r="B669" s="42">
        <v>151422</v>
      </c>
      <c r="C669" s="43" t="s">
        <v>544</v>
      </c>
      <c r="D669" s="99">
        <f>IF(ISERROR(VLOOKUP(A669,'CGN-2015-001'!A668:I5815,4,0)),0,VLOOKUP(A669,'CGN-2015-001'!A668:I5815,4,0))</f>
        <v>0</v>
      </c>
      <c r="E669" s="45">
        <f>IF(ISERROR(VLOOKUP(A669,[3]Hoja1!$A$1:$F$369,4,0)),0,VLOOKUP(A669,[3]Hoja1!$A$1:$F$369,4,0))</f>
        <v>0</v>
      </c>
      <c r="F669" s="45">
        <f>IF(ISERROR(VLOOKUP(A669,[3]Hoja1!$A$1:$F$369,5,0)),0,VLOOKUP(A669,[3]Hoja1!$A$1:$F$369,5,0))</f>
        <v>0</v>
      </c>
      <c r="G669" s="102">
        <f>IF(ISERROR(VLOOKUP(A669,'CGN-2015-001'!A668:I5815,7,0)),0,VLOOKUP(A669,'CGN-2015-001'!A668:I5815,7,0))</f>
        <v>0</v>
      </c>
      <c r="H669" s="44"/>
      <c r="I669" s="46"/>
      <c r="J669" s="113">
        <f t="shared" si="50"/>
        <v>0</v>
      </c>
      <c r="K669" s="114">
        <f t="shared" si="51"/>
        <v>0</v>
      </c>
      <c r="L669" s="31">
        <f t="shared" si="52"/>
        <v>0</v>
      </c>
      <c r="M669" s="1">
        <f t="shared" si="53"/>
        <v>0</v>
      </c>
      <c r="N669" s="1">
        <f t="shared" si="54"/>
        <v>6</v>
      </c>
    </row>
    <row r="670" spans="1:14" ht="16.5" hidden="1" thickBot="1" x14ac:dyDescent="0.3">
      <c r="A670" s="26">
        <v>151423</v>
      </c>
      <c r="B670" s="42">
        <v>151423</v>
      </c>
      <c r="C670" s="43" t="s">
        <v>545</v>
      </c>
      <c r="D670" s="99">
        <f>IF(ISERROR(VLOOKUP(A670,'CGN-2015-001'!A669:I5816,4,0)),0,VLOOKUP(A670,'CGN-2015-001'!A669:I5816,4,0))</f>
        <v>0</v>
      </c>
      <c r="E670" s="45">
        <f>IF(ISERROR(VLOOKUP(A670,[3]Hoja1!$A$1:$F$369,4,0)),0,VLOOKUP(A670,[3]Hoja1!$A$1:$F$369,4,0))</f>
        <v>0</v>
      </c>
      <c r="F670" s="45">
        <f>IF(ISERROR(VLOOKUP(A670,[3]Hoja1!$A$1:$F$369,5,0)),0,VLOOKUP(A670,[3]Hoja1!$A$1:$F$369,5,0))</f>
        <v>0</v>
      </c>
      <c r="G670" s="102">
        <f>IF(ISERROR(VLOOKUP(A670,'CGN-2015-001'!A669:I5816,7,0)),0,VLOOKUP(A670,'CGN-2015-001'!A669:I5816,7,0))</f>
        <v>0</v>
      </c>
      <c r="H670" s="44"/>
      <c r="I670" s="46"/>
      <c r="J670" s="113">
        <f t="shared" si="50"/>
        <v>0</v>
      </c>
      <c r="K670" s="114">
        <f t="shared" si="51"/>
        <v>0</v>
      </c>
      <c r="L670" s="31">
        <f t="shared" si="52"/>
        <v>0</v>
      </c>
      <c r="M670" s="1">
        <f t="shared" si="53"/>
        <v>0</v>
      </c>
      <c r="N670" s="1">
        <f t="shared" si="54"/>
        <v>6</v>
      </c>
    </row>
    <row r="671" spans="1:14" ht="16.5" hidden="1" thickBot="1" x14ac:dyDescent="0.3">
      <c r="A671" s="26">
        <v>151424</v>
      </c>
      <c r="B671" s="42">
        <v>151424</v>
      </c>
      <c r="C671" s="43" t="s">
        <v>546</v>
      </c>
      <c r="D671" s="99">
        <f>IF(ISERROR(VLOOKUP(A671,'CGN-2015-001'!A670:I5817,4,0)),0,VLOOKUP(A671,'CGN-2015-001'!A670:I5817,4,0))</f>
        <v>0</v>
      </c>
      <c r="E671" s="45">
        <f>IF(ISERROR(VLOOKUP(A671,[3]Hoja1!$A$1:$F$369,4,0)),0,VLOOKUP(A671,[3]Hoja1!$A$1:$F$369,4,0))</f>
        <v>0</v>
      </c>
      <c r="F671" s="45">
        <f>IF(ISERROR(VLOOKUP(A671,[3]Hoja1!$A$1:$F$369,5,0)),0,VLOOKUP(A671,[3]Hoja1!$A$1:$F$369,5,0))</f>
        <v>0</v>
      </c>
      <c r="G671" s="102">
        <f>IF(ISERROR(VLOOKUP(A671,'CGN-2015-001'!A670:I5817,7,0)),0,VLOOKUP(A671,'CGN-2015-001'!A670:I5817,7,0))</f>
        <v>0</v>
      </c>
      <c r="H671" s="44"/>
      <c r="I671" s="46"/>
      <c r="J671" s="113">
        <f t="shared" si="50"/>
        <v>0</v>
      </c>
      <c r="K671" s="114">
        <f t="shared" si="51"/>
        <v>0</v>
      </c>
      <c r="L671" s="31">
        <f t="shared" si="52"/>
        <v>0</v>
      </c>
      <c r="M671" s="1">
        <f t="shared" si="53"/>
        <v>0</v>
      </c>
      <c r="N671" s="1">
        <f t="shared" si="54"/>
        <v>6</v>
      </c>
    </row>
    <row r="672" spans="1:14" ht="16.5" hidden="1" thickBot="1" x14ac:dyDescent="0.3">
      <c r="A672" s="26">
        <v>151425</v>
      </c>
      <c r="B672" s="42">
        <v>151425</v>
      </c>
      <c r="C672" s="43" t="s">
        <v>547</v>
      </c>
      <c r="D672" s="99">
        <f>IF(ISERROR(VLOOKUP(A672,'CGN-2015-001'!A671:I5818,4,0)),0,VLOOKUP(A672,'CGN-2015-001'!A671:I5818,4,0))</f>
        <v>0</v>
      </c>
      <c r="E672" s="45">
        <f>IF(ISERROR(VLOOKUP(A672,[3]Hoja1!$A$1:$F$369,4,0)),0,VLOOKUP(A672,[3]Hoja1!$A$1:$F$369,4,0))</f>
        <v>0</v>
      </c>
      <c r="F672" s="45">
        <f>IF(ISERROR(VLOOKUP(A672,[3]Hoja1!$A$1:$F$369,5,0)),0,VLOOKUP(A672,[3]Hoja1!$A$1:$F$369,5,0))</f>
        <v>0</v>
      </c>
      <c r="G672" s="102">
        <f>IF(ISERROR(VLOOKUP(A672,'CGN-2015-001'!A671:I5818,7,0)),0,VLOOKUP(A672,'CGN-2015-001'!A671:I5818,7,0))</f>
        <v>0</v>
      </c>
      <c r="H672" s="44"/>
      <c r="I672" s="46"/>
      <c r="J672" s="113">
        <f t="shared" si="50"/>
        <v>0</v>
      </c>
      <c r="K672" s="114">
        <f t="shared" si="51"/>
        <v>0</v>
      </c>
      <c r="L672" s="31">
        <f t="shared" si="52"/>
        <v>0</v>
      </c>
      <c r="M672" s="1">
        <f t="shared" si="53"/>
        <v>0</v>
      </c>
      <c r="N672" s="1">
        <f t="shared" si="54"/>
        <v>6</v>
      </c>
    </row>
    <row r="673" spans="1:14" ht="16.5" hidden="1" thickBot="1" x14ac:dyDescent="0.3">
      <c r="A673" s="26">
        <v>151426</v>
      </c>
      <c r="B673" s="42">
        <v>151426</v>
      </c>
      <c r="C673" s="43" t="s">
        <v>548</v>
      </c>
      <c r="D673" s="99">
        <f>IF(ISERROR(VLOOKUP(A673,'CGN-2015-001'!A672:I5819,4,0)),0,VLOOKUP(A673,'CGN-2015-001'!A672:I5819,4,0))</f>
        <v>0</v>
      </c>
      <c r="E673" s="45">
        <f>IF(ISERROR(VLOOKUP(A673,[3]Hoja1!$A$1:$F$369,4,0)),0,VLOOKUP(A673,[3]Hoja1!$A$1:$F$369,4,0))</f>
        <v>0</v>
      </c>
      <c r="F673" s="45">
        <f>IF(ISERROR(VLOOKUP(A673,[3]Hoja1!$A$1:$F$369,5,0)),0,VLOOKUP(A673,[3]Hoja1!$A$1:$F$369,5,0))</f>
        <v>0</v>
      </c>
      <c r="G673" s="102">
        <f>IF(ISERROR(VLOOKUP(A673,'CGN-2015-001'!A672:I5819,7,0)),0,VLOOKUP(A673,'CGN-2015-001'!A672:I5819,7,0))</f>
        <v>0</v>
      </c>
      <c r="H673" s="44"/>
      <c r="I673" s="46"/>
      <c r="J673" s="113">
        <f t="shared" si="50"/>
        <v>0</v>
      </c>
      <c r="K673" s="114">
        <f t="shared" si="51"/>
        <v>0</v>
      </c>
      <c r="L673" s="31">
        <f t="shared" si="52"/>
        <v>0</v>
      </c>
      <c r="M673" s="1">
        <f t="shared" si="53"/>
        <v>0</v>
      </c>
      <c r="N673" s="1">
        <f t="shared" si="54"/>
        <v>6</v>
      </c>
    </row>
    <row r="674" spans="1:14" ht="16.5" hidden="1" thickBot="1" x14ac:dyDescent="0.3">
      <c r="A674" s="26">
        <v>151490</v>
      </c>
      <c r="B674" s="42">
        <v>151490</v>
      </c>
      <c r="C674" s="43" t="s">
        <v>549</v>
      </c>
      <c r="D674" s="99">
        <f>IF(ISERROR(VLOOKUP(A674,'CGN-2015-001'!A673:I5820,4,0)),0,VLOOKUP(A674,'CGN-2015-001'!A673:I5820,4,0))</f>
        <v>0</v>
      </c>
      <c r="E674" s="45">
        <f>IF(ISERROR(VLOOKUP(A674,[3]Hoja1!$A$1:$F$369,4,0)),0,VLOOKUP(A674,[3]Hoja1!$A$1:$F$369,4,0))</f>
        <v>0</v>
      </c>
      <c r="F674" s="45">
        <f>IF(ISERROR(VLOOKUP(A674,[3]Hoja1!$A$1:$F$369,5,0)),0,VLOOKUP(A674,[3]Hoja1!$A$1:$F$369,5,0))</f>
        <v>0</v>
      </c>
      <c r="G674" s="102">
        <f>IF(ISERROR(VLOOKUP(A674,'CGN-2015-001'!A673:I5820,7,0)),0,VLOOKUP(A674,'CGN-2015-001'!A673:I5820,7,0))</f>
        <v>0</v>
      </c>
      <c r="H674" s="44"/>
      <c r="I674" s="46"/>
      <c r="J674" s="113">
        <f t="shared" si="50"/>
        <v>0</v>
      </c>
      <c r="K674" s="114">
        <f t="shared" si="51"/>
        <v>0</v>
      </c>
      <c r="L674" s="31">
        <f t="shared" si="52"/>
        <v>0</v>
      </c>
      <c r="M674" s="1">
        <f t="shared" si="53"/>
        <v>0</v>
      </c>
      <c r="N674" s="1">
        <f t="shared" si="54"/>
        <v>6</v>
      </c>
    </row>
    <row r="675" spans="1:14" ht="16.5" hidden="1" thickBot="1" x14ac:dyDescent="0.3">
      <c r="A675" s="26">
        <v>1520</v>
      </c>
      <c r="B675" s="48">
        <v>152000</v>
      </c>
      <c r="C675" s="49" t="s">
        <v>550</v>
      </c>
      <c r="D675" s="99">
        <f>IF(ISERROR(VLOOKUP(A675,'CGN-2015-001'!A674:I5821,4,0)),0,VLOOKUP(A675,'CGN-2015-001'!A674:I5821,4,0))</f>
        <v>0</v>
      </c>
      <c r="E675" s="40">
        <f>IF(ISERROR(VLOOKUP(A675,[3]Hoja1!$A$1:$F$369,4,0)),0,VLOOKUP(A675,[3]Hoja1!$A$1:$F$369,4,0))</f>
        <v>0</v>
      </c>
      <c r="F675" s="40">
        <f>IF(ISERROR(VLOOKUP(A675,[3]Hoja1!$A$1:$F$369,5,0)),0,VLOOKUP(A675,[3]Hoja1!$A$1:$F$369,5,0))</f>
        <v>0</v>
      </c>
      <c r="G675" s="102">
        <f>IF(ISERROR(VLOOKUP(A675,'CGN-2015-001'!A674:I5821,7,0)),0,VLOOKUP(A675,'CGN-2015-001'!A674:I5821,7,0))</f>
        <v>0</v>
      </c>
      <c r="H675" s="50"/>
      <c r="I675" s="51"/>
      <c r="J675" s="113">
        <f t="shared" si="50"/>
        <v>0</v>
      </c>
      <c r="K675" s="114">
        <f t="shared" si="51"/>
        <v>0</v>
      </c>
      <c r="L675" s="31">
        <f t="shared" si="52"/>
        <v>0</v>
      </c>
      <c r="M675" s="1">
        <f t="shared" si="53"/>
        <v>0</v>
      </c>
      <c r="N675" s="1">
        <f t="shared" si="54"/>
        <v>4</v>
      </c>
    </row>
    <row r="676" spans="1:14" ht="16.5" hidden="1" thickBot="1" x14ac:dyDescent="0.3">
      <c r="A676" s="26">
        <v>152002</v>
      </c>
      <c r="B676" s="42">
        <v>152002</v>
      </c>
      <c r="C676" s="43" t="s">
        <v>249</v>
      </c>
      <c r="D676" s="99">
        <f>IF(ISERROR(VLOOKUP(A676,'CGN-2015-001'!A675:I5822,4,0)),0,VLOOKUP(A676,'CGN-2015-001'!A675:I5822,4,0))</f>
        <v>0</v>
      </c>
      <c r="E676" s="45">
        <f>IF(ISERROR(VLOOKUP(A676,[3]Hoja1!$A$1:$F$369,4,0)),0,VLOOKUP(A676,[3]Hoja1!$A$1:$F$369,4,0))</f>
        <v>0</v>
      </c>
      <c r="F676" s="45">
        <f>IF(ISERROR(VLOOKUP(A676,[3]Hoja1!$A$1:$F$369,5,0)),0,VLOOKUP(A676,[3]Hoja1!$A$1:$F$369,5,0))</f>
        <v>0</v>
      </c>
      <c r="G676" s="102">
        <f>IF(ISERROR(VLOOKUP(A676,'CGN-2015-001'!A675:I5822,7,0)),0,VLOOKUP(A676,'CGN-2015-001'!A675:I5822,7,0))</f>
        <v>0</v>
      </c>
      <c r="H676" s="44"/>
      <c r="I676" s="46"/>
      <c r="J676" s="113">
        <f t="shared" si="50"/>
        <v>0</v>
      </c>
      <c r="K676" s="114">
        <f t="shared" si="51"/>
        <v>0</v>
      </c>
      <c r="L676" s="31">
        <f t="shared" si="52"/>
        <v>0</v>
      </c>
      <c r="M676" s="1">
        <f t="shared" si="53"/>
        <v>0</v>
      </c>
      <c r="N676" s="1">
        <f t="shared" si="54"/>
        <v>6</v>
      </c>
    </row>
    <row r="677" spans="1:14" ht="16.5" hidden="1" thickBot="1" x14ac:dyDescent="0.3">
      <c r="A677" s="26">
        <v>152007</v>
      </c>
      <c r="B677" s="42">
        <v>152007</v>
      </c>
      <c r="C677" s="43" t="s">
        <v>489</v>
      </c>
      <c r="D677" s="99">
        <f>IF(ISERROR(VLOOKUP(A677,'CGN-2015-001'!A676:I5823,4,0)),0,VLOOKUP(A677,'CGN-2015-001'!A676:I5823,4,0))</f>
        <v>0</v>
      </c>
      <c r="E677" s="45">
        <f>IF(ISERROR(VLOOKUP(A677,[3]Hoja1!$A$1:$F$369,4,0)),0,VLOOKUP(A677,[3]Hoja1!$A$1:$F$369,4,0))</f>
        <v>0</v>
      </c>
      <c r="F677" s="45">
        <f>IF(ISERROR(VLOOKUP(A677,[3]Hoja1!$A$1:$F$369,5,0)),0,VLOOKUP(A677,[3]Hoja1!$A$1:$F$369,5,0))</f>
        <v>0</v>
      </c>
      <c r="G677" s="102">
        <f>IF(ISERROR(VLOOKUP(A677,'CGN-2015-001'!A676:I5823,7,0)),0,VLOOKUP(A677,'CGN-2015-001'!A676:I5823,7,0))</f>
        <v>0</v>
      </c>
      <c r="H677" s="44"/>
      <c r="I677" s="46"/>
      <c r="J677" s="113">
        <f t="shared" si="50"/>
        <v>0</v>
      </c>
      <c r="K677" s="114">
        <f t="shared" si="51"/>
        <v>0</v>
      </c>
      <c r="L677" s="31">
        <f t="shared" si="52"/>
        <v>0</v>
      </c>
      <c r="M677" s="1">
        <f t="shared" si="53"/>
        <v>0</v>
      </c>
      <c r="N677" s="1">
        <f t="shared" si="54"/>
        <v>6</v>
      </c>
    </row>
    <row r="678" spans="1:14" ht="16.5" hidden="1" thickBot="1" x14ac:dyDescent="0.3">
      <c r="A678" s="26">
        <v>152008</v>
      </c>
      <c r="B678" s="42">
        <v>152008</v>
      </c>
      <c r="C678" s="43" t="s">
        <v>492</v>
      </c>
      <c r="D678" s="99">
        <f>IF(ISERROR(VLOOKUP(A678,'CGN-2015-001'!A677:I5824,4,0)),0,VLOOKUP(A678,'CGN-2015-001'!A677:I5824,4,0))</f>
        <v>0</v>
      </c>
      <c r="E678" s="45">
        <f>IF(ISERROR(VLOOKUP(A678,[3]Hoja1!$A$1:$F$369,4,0)),0,VLOOKUP(A678,[3]Hoja1!$A$1:$F$369,4,0))</f>
        <v>0</v>
      </c>
      <c r="F678" s="45">
        <f>IF(ISERROR(VLOOKUP(A678,[3]Hoja1!$A$1:$F$369,5,0)),0,VLOOKUP(A678,[3]Hoja1!$A$1:$F$369,5,0))</f>
        <v>0</v>
      </c>
      <c r="G678" s="102">
        <f>IF(ISERROR(VLOOKUP(A678,'CGN-2015-001'!A677:I5824,7,0)),0,VLOOKUP(A678,'CGN-2015-001'!A677:I5824,7,0))</f>
        <v>0</v>
      </c>
      <c r="H678" s="44"/>
      <c r="I678" s="46"/>
      <c r="J678" s="113">
        <f t="shared" si="50"/>
        <v>0</v>
      </c>
      <c r="K678" s="114">
        <f t="shared" si="51"/>
        <v>0</v>
      </c>
      <c r="L678" s="31">
        <f t="shared" si="52"/>
        <v>0</v>
      </c>
      <c r="M678" s="1">
        <f t="shared" si="53"/>
        <v>0</v>
      </c>
      <c r="N678" s="1">
        <f t="shared" si="54"/>
        <v>6</v>
      </c>
    </row>
    <row r="679" spans="1:14" ht="16.5" hidden="1" thickBot="1" x14ac:dyDescent="0.3">
      <c r="A679" s="26">
        <v>152009</v>
      </c>
      <c r="B679" s="42">
        <v>152009</v>
      </c>
      <c r="C679" s="43" t="s">
        <v>490</v>
      </c>
      <c r="D679" s="99">
        <f>IF(ISERROR(VLOOKUP(A679,'CGN-2015-001'!A678:I5825,4,0)),0,VLOOKUP(A679,'CGN-2015-001'!A678:I5825,4,0))</f>
        <v>0</v>
      </c>
      <c r="E679" s="45">
        <f>IF(ISERROR(VLOOKUP(A679,[3]Hoja1!$A$1:$F$369,4,0)),0,VLOOKUP(A679,[3]Hoja1!$A$1:$F$369,4,0))</f>
        <v>0</v>
      </c>
      <c r="F679" s="45">
        <f>IF(ISERROR(VLOOKUP(A679,[3]Hoja1!$A$1:$F$369,5,0)),0,VLOOKUP(A679,[3]Hoja1!$A$1:$F$369,5,0))</f>
        <v>0</v>
      </c>
      <c r="G679" s="102">
        <f>IF(ISERROR(VLOOKUP(A679,'CGN-2015-001'!A678:I5825,7,0)),0,VLOOKUP(A679,'CGN-2015-001'!A678:I5825,7,0))</f>
        <v>0</v>
      </c>
      <c r="H679" s="44"/>
      <c r="I679" s="46"/>
      <c r="J679" s="113">
        <f t="shared" si="50"/>
        <v>0</v>
      </c>
      <c r="K679" s="114">
        <f t="shared" si="51"/>
        <v>0</v>
      </c>
      <c r="L679" s="31">
        <f t="shared" si="52"/>
        <v>0</v>
      </c>
      <c r="M679" s="1">
        <f t="shared" si="53"/>
        <v>0</v>
      </c>
      <c r="N679" s="1">
        <f t="shared" si="54"/>
        <v>6</v>
      </c>
    </row>
    <row r="680" spans="1:14" ht="16.5" hidden="1" thickBot="1" x14ac:dyDescent="0.3">
      <c r="A680" s="26">
        <v>152013</v>
      </c>
      <c r="B680" s="42">
        <v>152013</v>
      </c>
      <c r="C680" s="43" t="s">
        <v>491</v>
      </c>
      <c r="D680" s="99">
        <f>IF(ISERROR(VLOOKUP(A680,'CGN-2015-001'!A679:I5826,4,0)),0,VLOOKUP(A680,'CGN-2015-001'!A679:I5826,4,0))</f>
        <v>0</v>
      </c>
      <c r="E680" s="45">
        <f>IF(ISERROR(VLOOKUP(A680,[3]Hoja1!$A$1:$F$369,4,0)),0,VLOOKUP(A680,[3]Hoja1!$A$1:$F$369,4,0))</f>
        <v>0</v>
      </c>
      <c r="F680" s="45">
        <f>IF(ISERROR(VLOOKUP(A680,[3]Hoja1!$A$1:$F$369,5,0)),0,VLOOKUP(A680,[3]Hoja1!$A$1:$F$369,5,0))</f>
        <v>0</v>
      </c>
      <c r="G680" s="102">
        <f>IF(ISERROR(VLOOKUP(A680,'CGN-2015-001'!A679:I5826,7,0)),0,VLOOKUP(A680,'CGN-2015-001'!A679:I5826,7,0))</f>
        <v>0</v>
      </c>
      <c r="H680" s="44"/>
      <c r="I680" s="46"/>
      <c r="J680" s="113">
        <f t="shared" si="50"/>
        <v>0</v>
      </c>
      <c r="K680" s="114">
        <f t="shared" si="51"/>
        <v>0</v>
      </c>
      <c r="L680" s="31">
        <f t="shared" si="52"/>
        <v>0</v>
      </c>
      <c r="M680" s="1">
        <f t="shared" si="53"/>
        <v>0</v>
      </c>
      <c r="N680" s="1">
        <f t="shared" si="54"/>
        <v>6</v>
      </c>
    </row>
    <row r="681" spans="1:14" ht="16.5" hidden="1" thickBot="1" x14ac:dyDescent="0.3">
      <c r="A681" s="26">
        <v>152018</v>
      </c>
      <c r="B681" s="42">
        <v>152018</v>
      </c>
      <c r="C681" s="43" t="s">
        <v>493</v>
      </c>
      <c r="D681" s="99">
        <f>IF(ISERROR(VLOOKUP(A681,'CGN-2015-001'!A680:I5827,4,0)),0,VLOOKUP(A681,'CGN-2015-001'!A680:I5827,4,0))</f>
        <v>0</v>
      </c>
      <c r="E681" s="45">
        <f>IF(ISERROR(VLOOKUP(A681,[3]Hoja1!$A$1:$F$369,4,0)),0,VLOOKUP(A681,[3]Hoja1!$A$1:$F$369,4,0))</f>
        <v>0</v>
      </c>
      <c r="F681" s="45">
        <f>IF(ISERROR(VLOOKUP(A681,[3]Hoja1!$A$1:$F$369,5,0)),0,VLOOKUP(A681,[3]Hoja1!$A$1:$F$369,5,0))</f>
        <v>0</v>
      </c>
      <c r="G681" s="102">
        <f>IF(ISERROR(VLOOKUP(A681,'CGN-2015-001'!A680:I5827,7,0)),0,VLOOKUP(A681,'CGN-2015-001'!A680:I5827,7,0))</f>
        <v>0</v>
      </c>
      <c r="H681" s="44"/>
      <c r="I681" s="46"/>
      <c r="J681" s="113">
        <f t="shared" si="50"/>
        <v>0</v>
      </c>
      <c r="K681" s="114">
        <f t="shared" si="51"/>
        <v>0</v>
      </c>
      <c r="L681" s="31">
        <f t="shared" si="52"/>
        <v>0</v>
      </c>
      <c r="M681" s="1">
        <f t="shared" si="53"/>
        <v>0</v>
      </c>
      <c r="N681" s="1">
        <f t="shared" si="54"/>
        <v>6</v>
      </c>
    </row>
    <row r="682" spans="1:14" ht="16.5" hidden="1" thickBot="1" x14ac:dyDescent="0.3">
      <c r="A682" s="26">
        <v>152025</v>
      </c>
      <c r="B682" s="42">
        <v>152025</v>
      </c>
      <c r="C682" s="43" t="s">
        <v>494</v>
      </c>
      <c r="D682" s="99">
        <f>IF(ISERROR(VLOOKUP(A682,'CGN-2015-001'!A681:I5828,4,0)),0,VLOOKUP(A682,'CGN-2015-001'!A681:I5828,4,0))</f>
        <v>0</v>
      </c>
      <c r="E682" s="45">
        <f>IF(ISERROR(VLOOKUP(A682,[3]Hoja1!$A$1:$F$369,4,0)),0,VLOOKUP(A682,[3]Hoja1!$A$1:$F$369,4,0))</f>
        <v>0</v>
      </c>
      <c r="F682" s="45">
        <f>IF(ISERROR(VLOOKUP(A682,[3]Hoja1!$A$1:$F$369,5,0)),0,VLOOKUP(A682,[3]Hoja1!$A$1:$F$369,5,0))</f>
        <v>0</v>
      </c>
      <c r="G682" s="102">
        <f>IF(ISERROR(VLOOKUP(A682,'CGN-2015-001'!A681:I5828,7,0)),0,VLOOKUP(A682,'CGN-2015-001'!A681:I5828,7,0))</f>
        <v>0</v>
      </c>
      <c r="H682" s="44"/>
      <c r="I682" s="46"/>
      <c r="J682" s="113">
        <f t="shared" si="50"/>
        <v>0</v>
      </c>
      <c r="K682" s="114">
        <f t="shared" si="51"/>
        <v>0</v>
      </c>
      <c r="L682" s="31">
        <f t="shared" si="52"/>
        <v>0</v>
      </c>
      <c r="M682" s="1">
        <f t="shared" si="53"/>
        <v>0</v>
      </c>
      <c r="N682" s="1">
        <f t="shared" si="54"/>
        <v>6</v>
      </c>
    </row>
    <row r="683" spans="1:14" ht="16.5" hidden="1" thickBot="1" x14ac:dyDescent="0.3">
      <c r="A683" s="26">
        <v>152026</v>
      </c>
      <c r="B683" s="42">
        <v>152026</v>
      </c>
      <c r="C683" s="43" t="s">
        <v>495</v>
      </c>
      <c r="D683" s="99">
        <f>IF(ISERROR(VLOOKUP(A683,'CGN-2015-001'!A682:I5829,4,0)),0,VLOOKUP(A683,'CGN-2015-001'!A682:I5829,4,0))</f>
        <v>0</v>
      </c>
      <c r="E683" s="45">
        <f>IF(ISERROR(VLOOKUP(A683,[3]Hoja1!$A$1:$F$369,4,0)),0,VLOOKUP(A683,[3]Hoja1!$A$1:$F$369,4,0))</f>
        <v>0</v>
      </c>
      <c r="F683" s="45">
        <f>IF(ISERROR(VLOOKUP(A683,[3]Hoja1!$A$1:$F$369,5,0)),0,VLOOKUP(A683,[3]Hoja1!$A$1:$F$369,5,0))</f>
        <v>0</v>
      </c>
      <c r="G683" s="102">
        <f>IF(ISERROR(VLOOKUP(A683,'CGN-2015-001'!A682:I5829,7,0)),0,VLOOKUP(A683,'CGN-2015-001'!A682:I5829,7,0))</f>
        <v>0</v>
      </c>
      <c r="H683" s="44"/>
      <c r="I683" s="46"/>
      <c r="J683" s="113">
        <f t="shared" si="50"/>
        <v>0</v>
      </c>
      <c r="K683" s="114">
        <f t="shared" si="51"/>
        <v>0</v>
      </c>
      <c r="L683" s="31">
        <f t="shared" si="52"/>
        <v>0</v>
      </c>
      <c r="M683" s="1">
        <f t="shared" si="53"/>
        <v>0</v>
      </c>
      <c r="N683" s="1">
        <f t="shared" si="54"/>
        <v>6</v>
      </c>
    </row>
    <row r="684" spans="1:14" ht="16.5" hidden="1" thickBot="1" x14ac:dyDescent="0.3">
      <c r="A684" s="26">
        <v>152030</v>
      </c>
      <c r="B684" s="42">
        <v>152030</v>
      </c>
      <c r="C684" s="43" t="s">
        <v>496</v>
      </c>
      <c r="D684" s="99">
        <f>IF(ISERROR(VLOOKUP(A684,'CGN-2015-001'!A683:I5830,4,0)),0,VLOOKUP(A684,'CGN-2015-001'!A683:I5830,4,0))</f>
        <v>0</v>
      </c>
      <c r="E684" s="45">
        <f>IF(ISERROR(VLOOKUP(A684,[3]Hoja1!$A$1:$F$369,4,0)),0,VLOOKUP(A684,[3]Hoja1!$A$1:$F$369,4,0))</f>
        <v>0</v>
      </c>
      <c r="F684" s="45">
        <f>IF(ISERROR(VLOOKUP(A684,[3]Hoja1!$A$1:$F$369,5,0)),0,VLOOKUP(A684,[3]Hoja1!$A$1:$F$369,5,0))</f>
        <v>0</v>
      </c>
      <c r="G684" s="102">
        <f>IF(ISERROR(VLOOKUP(A684,'CGN-2015-001'!A683:I5830,7,0)),0,VLOOKUP(A684,'CGN-2015-001'!A683:I5830,7,0))</f>
        <v>0</v>
      </c>
      <c r="H684" s="44"/>
      <c r="I684" s="46"/>
      <c r="J684" s="113">
        <f t="shared" si="50"/>
        <v>0</v>
      </c>
      <c r="K684" s="114">
        <f t="shared" si="51"/>
        <v>0</v>
      </c>
      <c r="L684" s="31">
        <f t="shared" si="52"/>
        <v>0</v>
      </c>
      <c r="M684" s="1">
        <f t="shared" si="53"/>
        <v>0</v>
      </c>
      <c r="N684" s="1">
        <f t="shared" si="54"/>
        <v>6</v>
      </c>
    </row>
    <row r="685" spans="1:14" ht="16.5" hidden="1" thickBot="1" x14ac:dyDescent="0.3">
      <c r="A685" s="26">
        <v>152034</v>
      </c>
      <c r="B685" s="42">
        <v>152034</v>
      </c>
      <c r="C685" s="43" t="s">
        <v>246</v>
      </c>
      <c r="D685" s="99">
        <f>IF(ISERROR(VLOOKUP(A685,'CGN-2015-001'!A684:I5831,4,0)),0,VLOOKUP(A685,'CGN-2015-001'!A684:I5831,4,0))</f>
        <v>0</v>
      </c>
      <c r="E685" s="45">
        <f>IF(ISERROR(VLOOKUP(A685,[3]Hoja1!$A$1:$F$369,4,0)),0,VLOOKUP(A685,[3]Hoja1!$A$1:$F$369,4,0))</f>
        <v>0</v>
      </c>
      <c r="F685" s="45">
        <f>IF(ISERROR(VLOOKUP(A685,[3]Hoja1!$A$1:$F$369,5,0)),0,VLOOKUP(A685,[3]Hoja1!$A$1:$F$369,5,0))</f>
        <v>0</v>
      </c>
      <c r="G685" s="102">
        <f>IF(ISERROR(VLOOKUP(A685,'CGN-2015-001'!A684:I5831,7,0)),0,VLOOKUP(A685,'CGN-2015-001'!A684:I5831,7,0))</f>
        <v>0</v>
      </c>
      <c r="H685" s="44"/>
      <c r="I685" s="46"/>
      <c r="J685" s="113">
        <f t="shared" si="50"/>
        <v>0</v>
      </c>
      <c r="K685" s="114">
        <f t="shared" si="51"/>
        <v>0</v>
      </c>
      <c r="L685" s="31">
        <f t="shared" si="52"/>
        <v>0</v>
      </c>
      <c r="M685" s="1">
        <f t="shared" si="53"/>
        <v>0</v>
      </c>
      <c r="N685" s="1">
        <f t="shared" si="54"/>
        <v>6</v>
      </c>
    </row>
    <row r="686" spans="1:14" ht="16.5" hidden="1" thickBot="1" x14ac:dyDescent="0.3">
      <c r="A686" s="26">
        <v>152090</v>
      </c>
      <c r="B686" s="42">
        <v>152090</v>
      </c>
      <c r="C686" s="43" t="s">
        <v>551</v>
      </c>
      <c r="D686" s="99">
        <f>IF(ISERROR(VLOOKUP(A686,'CGN-2015-001'!A685:I5832,4,0)),0,VLOOKUP(A686,'CGN-2015-001'!A685:I5832,4,0))</f>
        <v>0</v>
      </c>
      <c r="E686" s="45">
        <f>IF(ISERROR(VLOOKUP(A686,[3]Hoja1!$A$1:$F$369,4,0)),0,VLOOKUP(A686,[3]Hoja1!$A$1:$F$369,4,0))</f>
        <v>0</v>
      </c>
      <c r="F686" s="45">
        <f>IF(ISERROR(VLOOKUP(A686,[3]Hoja1!$A$1:$F$369,5,0)),0,VLOOKUP(A686,[3]Hoja1!$A$1:$F$369,5,0))</f>
        <v>0</v>
      </c>
      <c r="G686" s="102">
        <f>IF(ISERROR(VLOOKUP(A686,'CGN-2015-001'!A685:I5832,7,0)),0,VLOOKUP(A686,'CGN-2015-001'!A685:I5832,7,0))</f>
        <v>0</v>
      </c>
      <c r="H686" s="44"/>
      <c r="I686" s="46"/>
      <c r="J686" s="113">
        <f t="shared" si="50"/>
        <v>0</v>
      </c>
      <c r="K686" s="114">
        <f t="shared" si="51"/>
        <v>0</v>
      </c>
      <c r="L686" s="31">
        <f t="shared" si="52"/>
        <v>0</v>
      </c>
      <c r="M686" s="1">
        <f t="shared" si="53"/>
        <v>0</v>
      </c>
      <c r="N686" s="1">
        <f t="shared" si="54"/>
        <v>6</v>
      </c>
    </row>
    <row r="687" spans="1:14" ht="16.5" hidden="1" thickBot="1" x14ac:dyDescent="0.3">
      <c r="A687" s="26">
        <v>1525</v>
      </c>
      <c r="B687" s="48">
        <v>152500</v>
      </c>
      <c r="C687" s="49" t="s">
        <v>552</v>
      </c>
      <c r="D687" s="99">
        <f>IF(ISERROR(VLOOKUP(A687,'CGN-2015-001'!A686:I5833,4,0)),0,VLOOKUP(A687,'CGN-2015-001'!A686:I5833,4,0))</f>
        <v>0</v>
      </c>
      <c r="E687" s="40">
        <f>IF(ISERROR(VLOOKUP(A687,[3]Hoja1!$A$1:$F$369,4,0)),0,VLOOKUP(A687,[3]Hoja1!$A$1:$F$369,4,0))</f>
        <v>0</v>
      </c>
      <c r="F687" s="40">
        <f>IF(ISERROR(VLOOKUP(A687,[3]Hoja1!$A$1:$F$369,5,0)),0,VLOOKUP(A687,[3]Hoja1!$A$1:$F$369,5,0))</f>
        <v>0</v>
      </c>
      <c r="G687" s="102">
        <f>IF(ISERROR(VLOOKUP(A687,'CGN-2015-001'!A686:I5833,7,0)),0,VLOOKUP(A687,'CGN-2015-001'!A686:I5833,7,0))</f>
        <v>0</v>
      </c>
      <c r="H687" s="50"/>
      <c r="I687" s="51"/>
      <c r="J687" s="113">
        <f t="shared" si="50"/>
        <v>0</v>
      </c>
      <c r="K687" s="114">
        <f t="shared" si="51"/>
        <v>0</v>
      </c>
      <c r="L687" s="31">
        <f t="shared" si="52"/>
        <v>0</v>
      </c>
      <c r="M687" s="1">
        <f t="shared" si="53"/>
        <v>0</v>
      </c>
      <c r="N687" s="1">
        <f t="shared" si="54"/>
        <v>4</v>
      </c>
    </row>
    <row r="688" spans="1:14" ht="16.5" hidden="1" thickBot="1" x14ac:dyDescent="0.3">
      <c r="A688" s="26">
        <v>152502</v>
      </c>
      <c r="B688" s="42">
        <v>152502</v>
      </c>
      <c r="C688" s="43" t="s">
        <v>524</v>
      </c>
      <c r="D688" s="99">
        <f>IF(ISERROR(VLOOKUP(A688,'CGN-2015-001'!A687:I5834,4,0)),0,VLOOKUP(A688,'CGN-2015-001'!A687:I5834,4,0))</f>
        <v>0</v>
      </c>
      <c r="E688" s="45">
        <f>IF(ISERROR(VLOOKUP(A688,[3]Hoja1!$A$1:$F$369,4,0)),0,VLOOKUP(A688,[3]Hoja1!$A$1:$F$369,4,0))</f>
        <v>0</v>
      </c>
      <c r="F688" s="45">
        <f>IF(ISERROR(VLOOKUP(A688,[3]Hoja1!$A$1:$F$369,5,0)),0,VLOOKUP(A688,[3]Hoja1!$A$1:$F$369,5,0))</f>
        <v>0</v>
      </c>
      <c r="G688" s="102">
        <f>IF(ISERROR(VLOOKUP(A688,'CGN-2015-001'!A687:I5834,7,0)),0,VLOOKUP(A688,'CGN-2015-001'!A687:I5834,7,0))</f>
        <v>0</v>
      </c>
      <c r="H688" s="44"/>
      <c r="I688" s="46"/>
      <c r="J688" s="113">
        <f t="shared" si="50"/>
        <v>0</v>
      </c>
      <c r="K688" s="114">
        <f t="shared" si="51"/>
        <v>0</v>
      </c>
      <c r="L688" s="31">
        <f t="shared" si="52"/>
        <v>0</v>
      </c>
      <c r="M688" s="1">
        <f t="shared" si="53"/>
        <v>0</v>
      </c>
      <c r="N688" s="1">
        <f t="shared" si="54"/>
        <v>6</v>
      </c>
    </row>
    <row r="689" spans="1:14" ht="16.5" hidden="1" thickBot="1" x14ac:dyDescent="0.3">
      <c r="A689" s="26">
        <v>152505</v>
      </c>
      <c r="B689" s="42">
        <v>152505</v>
      </c>
      <c r="C689" s="43" t="s">
        <v>526</v>
      </c>
      <c r="D689" s="99">
        <f>IF(ISERROR(VLOOKUP(A689,'CGN-2015-001'!A688:I5835,4,0)),0,VLOOKUP(A689,'CGN-2015-001'!A688:I5835,4,0))</f>
        <v>0</v>
      </c>
      <c r="E689" s="45">
        <f>IF(ISERROR(VLOOKUP(A689,[3]Hoja1!$A$1:$F$369,4,0)),0,VLOOKUP(A689,[3]Hoja1!$A$1:$F$369,4,0))</f>
        <v>0</v>
      </c>
      <c r="F689" s="45">
        <f>IF(ISERROR(VLOOKUP(A689,[3]Hoja1!$A$1:$F$369,5,0)),0,VLOOKUP(A689,[3]Hoja1!$A$1:$F$369,5,0))</f>
        <v>0</v>
      </c>
      <c r="G689" s="102">
        <f>IF(ISERROR(VLOOKUP(A689,'CGN-2015-001'!A688:I5835,7,0)),0,VLOOKUP(A689,'CGN-2015-001'!A688:I5835,7,0))</f>
        <v>0</v>
      </c>
      <c r="H689" s="44"/>
      <c r="I689" s="46"/>
      <c r="J689" s="113">
        <f t="shared" si="50"/>
        <v>0</v>
      </c>
      <c r="K689" s="114">
        <f t="shared" si="51"/>
        <v>0</v>
      </c>
      <c r="L689" s="31">
        <f t="shared" si="52"/>
        <v>0</v>
      </c>
      <c r="M689" s="1">
        <f t="shared" si="53"/>
        <v>0</v>
      </c>
      <c r="N689" s="1">
        <f t="shared" si="54"/>
        <v>6</v>
      </c>
    </row>
    <row r="690" spans="1:14" ht="16.5" hidden="1" thickBot="1" x14ac:dyDescent="0.3">
      <c r="A690" s="26">
        <v>152507</v>
      </c>
      <c r="B690" s="42">
        <v>152507</v>
      </c>
      <c r="C690" s="43" t="s">
        <v>492</v>
      </c>
      <c r="D690" s="99">
        <f>IF(ISERROR(VLOOKUP(A690,'CGN-2015-001'!A689:I5836,4,0)),0,VLOOKUP(A690,'CGN-2015-001'!A689:I5836,4,0))</f>
        <v>0</v>
      </c>
      <c r="E690" s="45">
        <f>IF(ISERROR(VLOOKUP(A690,[3]Hoja1!$A$1:$F$369,4,0)),0,VLOOKUP(A690,[3]Hoja1!$A$1:$F$369,4,0))</f>
        <v>0</v>
      </c>
      <c r="F690" s="45">
        <f>IF(ISERROR(VLOOKUP(A690,[3]Hoja1!$A$1:$F$369,5,0)),0,VLOOKUP(A690,[3]Hoja1!$A$1:$F$369,5,0))</f>
        <v>0</v>
      </c>
      <c r="G690" s="102">
        <f>IF(ISERROR(VLOOKUP(A690,'CGN-2015-001'!A689:I5836,7,0)),0,VLOOKUP(A690,'CGN-2015-001'!A689:I5836,7,0))</f>
        <v>0</v>
      </c>
      <c r="H690" s="44"/>
      <c r="I690" s="46"/>
      <c r="J690" s="113">
        <f t="shared" si="50"/>
        <v>0</v>
      </c>
      <c r="K690" s="114">
        <f t="shared" si="51"/>
        <v>0</v>
      </c>
      <c r="L690" s="31">
        <f t="shared" si="52"/>
        <v>0</v>
      </c>
      <c r="M690" s="1">
        <f t="shared" si="53"/>
        <v>0</v>
      </c>
      <c r="N690" s="1">
        <f t="shared" si="54"/>
        <v>6</v>
      </c>
    </row>
    <row r="691" spans="1:14" ht="16.5" hidden="1" thickBot="1" x14ac:dyDescent="0.3">
      <c r="A691" s="26">
        <v>152508</v>
      </c>
      <c r="B691" s="42">
        <v>152508</v>
      </c>
      <c r="C691" s="43" t="s">
        <v>515</v>
      </c>
      <c r="D691" s="99">
        <f>IF(ISERROR(VLOOKUP(A691,'CGN-2015-001'!A690:I5837,4,0)),0,VLOOKUP(A691,'CGN-2015-001'!A690:I5837,4,0))</f>
        <v>0</v>
      </c>
      <c r="E691" s="45">
        <f>IF(ISERROR(VLOOKUP(A691,[3]Hoja1!$A$1:$F$369,4,0)),0,VLOOKUP(A691,[3]Hoja1!$A$1:$F$369,4,0))</f>
        <v>0</v>
      </c>
      <c r="F691" s="45">
        <f>IF(ISERROR(VLOOKUP(A691,[3]Hoja1!$A$1:$F$369,5,0)),0,VLOOKUP(A691,[3]Hoja1!$A$1:$F$369,5,0))</f>
        <v>0</v>
      </c>
      <c r="G691" s="102">
        <f>IF(ISERROR(VLOOKUP(A691,'CGN-2015-001'!A690:I5837,7,0)),0,VLOOKUP(A691,'CGN-2015-001'!A690:I5837,7,0))</f>
        <v>0</v>
      </c>
      <c r="H691" s="44"/>
      <c r="I691" s="46"/>
      <c r="J691" s="113">
        <f t="shared" si="50"/>
        <v>0</v>
      </c>
      <c r="K691" s="114">
        <f t="shared" si="51"/>
        <v>0</v>
      </c>
      <c r="L691" s="31">
        <f t="shared" si="52"/>
        <v>0</v>
      </c>
      <c r="M691" s="1">
        <f t="shared" si="53"/>
        <v>0</v>
      </c>
      <c r="N691" s="1">
        <f t="shared" si="54"/>
        <v>6</v>
      </c>
    </row>
    <row r="692" spans="1:14" ht="16.5" hidden="1" thickBot="1" x14ac:dyDescent="0.3">
      <c r="A692" s="26">
        <v>152512</v>
      </c>
      <c r="B692" s="42">
        <v>152512</v>
      </c>
      <c r="C692" s="43" t="s">
        <v>516</v>
      </c>
      <c r="D692" s="99">
        <f>IF(ISERROR(VLOOKUP(A692,'CGN-2015-001'!A691:I5838,4,0)),0,VLOOKUP(A692,'CGN-2015-001'!A691:I5838,4,0))</f>
        <v>0</v>
      </c>
      <c r="E692" s="45">
        <f>IF(ISERROR(VLOOKUP(A692,[3]Hoja1!$A$1:$F$369,4,0)),0,VLOOKUP(A692,[3]Hoja1!$A$1:$F$369,4,0))</f>
        <v>0</v>
      </c>
      <c r="F692" s="45">
        <f>IF(ISERROR(VLOOKUP(A692,[3]Hoja1!$A$1:$F$369,5,0)),0,VLOOKUP(A692,[3]Hoja1!$A$1:$F$369,5,0))</f>
        <v>0</v>
      </c>
      <c r="G692" s="102">
        <f>IF(ISERROR(VLOOKUP(A692,'CGN-2015-001'!A691:I5838,7,0)),0,VLOOKUP(A692,'CGN-2015-001'!A691:I5838,7,0))</f>
        <v>0</v>
      </c>
      <c r="H692" s="44"/>
      <c r="I692" s="46"/>
      <c r="J692" s="113">
        <f t="shared" si="50"/>
        <v>0</v>
      </c>
      <c r="K692" s="114">
        <f t="shared" si="51"/>
        <v>0</v>
      </c>
      <c r="L692" s="31">
        <f t="shared" si="52"/>
        <v>0</v>
      </c>
      <c r="M692" s="1">
        <f t="shared" si="53"/>
        <v>0</v>
      </c>
      <c r="N692" s="1">
        <f t="shared" si="54"/>
        <v>6</v>
      </c>
    </row>
    <row r="693" spans="1:14" ht="16.5" hidden="1" thickBot="1" x14ac:dyDescent="0.3">
      <c r="A693" s="26">
        <v>152519</v>
      </c>
      <c r="B693" s="42">
        <v>152519</v>
      </c>
      <c r="C693" s="43" t="s">
        <v>527</v>
      </c>
      <c r="D693" s="99">
        <f>IF(ISERROR(VLOOKUP(A693,'CGN-2015-001'!A692:I5839,4,0)),0,VLOOKUP(A693,'CGN-2015-001'!A692:I5839,4,0))</f>
        <v>0</v>
      </c>
      <c r="E693" s="45">
        <f>IF(ISERROR(VLOOKUP(A693,[3]Hoja1!$A$1:$F$369,4,0)),0,VLOOKUP(A693,[3]Hoja1!$A$1:$F$369,4,0))</f>
        <v>0</v>
      </c>
      <c r="F693" s="45">
        <f>IF(ISERROR(VLOOKUP(A693,[3]Hoja1!$A$1:$F$369,5,0)),0,VLOOKUP(A693,[3]Hoja1!$A$1:$F$369,5,0))</f>
        <v>0</v>
      </c>
      <c r="G693" s="102">
        <f>IF(ISERROR(VLOOKUP(A693,'CGN-2015-001'!A692:I5839,7,0)),0,VLOOKUP(A693,'CGN-2015-001'!A692:I5839,7,0))</f>
        <v>0</v>
      </c>
      <c r="H693" s="44"/>
      <c r="I693" s="46"/>
      <c r="J693" s="113">
        <f t="shared" si="50"/>
        <v>0</v>
      </c>
      <c r="K693" s="114">
        <f t="shared" si="51"/>
        <v>0</v>
      </c>
      <c r="L693" s="31">
        <f t="shared" si="52"/>
        <v>0</v>
      </c>
      <c r="M693" s="1">
        <f t="shared" si="53"/>
        <v>0</v>
      </c>
      <c r="N693" s="1">
        <f t="shared" si="54"/>
        <v>6</v>
      </c>
    </row>
    <row r="694" spans="1:14" ht="16.5" hidden="1" thickBot="1" x14ac:dyDescent="0.3">
      <c r="A694" s="26">
        <v>152520</v>
      </c>
      <c r="B694" s="42">
        <v>152520</v>
      </c>
      <c r="C694" s="43" t="s">
        <v>489</v>
      </c>
      <c r="D694" s="99">
        <f>IF(ISERROR(VLOOKUP(A694,'CGN-2015-001'!A693:I5840,4,0)),0,VLOOKUP(A694,'CGN-2015-001'!A693:I5840,4,0))</f>
        <v>0</v>
      </c>
      <c r="E694" s="45">
        <f>IF(ISERROR(VLOOKUP(A694,[3]Hoja1!$A$1:$F$369,4,0)),0,VLOOKUP(A694,[3]Hoja1!$A$1:$F$369,4,0))</f>
        <v>0</v>
      </c>
      <c r="F694" s="45">
        <f>IF(ISERROR(VLOOKUP(A694,[3]Hoja1!$A$1:$F$369,5,0)),0,VLOOKUP(A694,[3]Hoja1!$A$1:$F$369,5,0))</f>
        <v>0</v>
      </c>
      <c r="G694" s="102">
        <f>IF(ISERROR(VLOOKUP(A694,'CGN-2015-001'!A693:I5840,7,0)),0,VLOOKUP(A694,'CGN-2015-001'!A693:I5840,7,0))</f>
        <v>0</v>
      </c>
      <c r="H694" s="44"/>
      <c r="I694" s="46"/>
      <c r="J694" s="113">
        <f t="shared" si="50"/>
        <v>0</v>
      </c>
      <c r="K694" s="114">
        <f t="shared" si="51"/>
        <v>0</v>
      </c>
      <c r="L694" s="31">
        <f t="shared" si="52"/>
        <v>0</v>
      </c>
      <c r="M694" s="1">
        <f t="shared" si="53"/>
        <v>0</v>
      </c>
      <c r="N694" s="1">
        <f t="shared" si="54"/>
        <v>6</v>
      </c>
    </row>
    <row r="695" spans="1:14" ht="16.5" hidden="1" thickBot="1" x14ac:dyDescent="0.3">
      <c r="A695" s="26">
        <v>152521</v>
      </c>
      <c r="B695" s="42">
        <v>152521</v>
      </c>
      <c r="C695" s="43" t="s">
        <v>500</v>
      </c>
      <c r="D695" s="99">
        <f>IF(ISERROR(VLOOKUP(A695,'CGN-2015-001'!A694:I5841,4,0)),0,VLOOKUP(A695,'CGN-2015-001'!A694:I5841,4,0))</f>
        <v>0</v>
      </c>
      <c r="E695" s="45">
        <f>IF(ISERROR(VLOOKUP(A695,[3]Hoja1!$A$1:$F$369,4,0)),0,VLOOKUP(A695,[3]Hoja1!$A$1:$F$369,4,0))</f>
        <v>0</v>
      </c>
      <c r="F695" s="45">
        <f>IF(ISERROR(VLOOKUP(A695,[3]Hoja1!$A$1:$F$369,5,0)),0,VLOOKUP(A695,[3]Hoja1!$A$1:$F$369,5,0))</f>
        <v>0</v>
      </c>
      <c r="G695" s="102">
        <f>IF(ISERROR(VLOOKUP(A695,'CGN-2015-001'!A694:I5841,7,0)),0,VLOOKUP(A695,'CGN-2015-001'!A694:I5841,7,0))</f>
        <v>0</v>
      </c>
      <c r="H695" s="44"/>
      <c r="I695" s="46"/>
      <c r="J695" s="113">
        <f t="shared" si="50"/>
        <v>0</v>
      </c>
      <c r="K695" s="114">
        <f t="shared" si="51"/>
        <v>0</v>
      </c>
      <c r="L695" s="31">
        <f t="shared" si="52"/>
        <v>0</v>
      </c>
      <c r="M695" s="1">
        <f t="shared" si="53"/>
        <v>0</v>
      </c>
      <c r="N695" s="1">
        <f t="shared" si="54"/>
        <v>6</v>
      </c>
    </row>
    <row r="696" spans="1:14" ht="16.5" hidden="1" thickBot="1" x14ac:dyDescent="0.3">
      <c r="A696" s="26">
        <v>152522</v>
      </c>
      <c r="B696" s="42">
        <v>152522</v>
      </c>
      <c r="C696" s="43" t="s">
        <v>246</v>
      </c>
      <c r="D696" s="99">
        <f>IF(ISERROR(VLOOKUP(A696,'CGN-2015-001'!A695:I5842,4,0)),0,VLOOKUP(A696,'CGN-2015-001'!A695:I5842,4,0))</f>
        <v>0</v>
      </c>
      <c r="E696" s="45">
        <f>IF(ISERROR(VLOOKUP(A696,[3]Hoja1!$A$1:$F$369,4,0)),0,VLOOKUP(A696,[3]Hoja1!$A$1:$F$369,4,0))</f>
        <v>0</v>
      </c>
      <c r="F696" s="45">
        <f>IF(ISERROR(VLOOKUP(A696,[3]Hoja1!$A$1:$F$369,5,0)),0,VLOOKUP(A696,[3]Hoja1!$A$1:$F$369,5,0))</f>
        <v>0</v>
      </c>
      <c r="G696" s="102">
        <f>IF(ISERROR(VLOOKUP(A696,'CGN-2015-001'!A695:I5842,7,0)),0,VLOOKUP(A696,'CGN-2015-001'!A695:I5842,7,0))</f>
        <v>0</v>
      </c>
      <c r="H696" s="44"/>
      <c r="I696" s="46"/>
      <c r="J696" s="113">
        <f t="shared" si="50"/>
        <v>0</v>
      </c>
      <c r="K696" s="114">
        <f t="shared" si="51"/>
        <v>0</v>
      </c>
      <c r="L696" s="31">
        <f t="shared" si="52"/>
        <v>0</v>
      </c>
      <c r="M696" s="1">
        <f t="shared" si="53"/>
        <v>0</v>
      </c>
      <c r="N696" s="1">
        <f t="shared" si="54"/>
        <v>6</v>
      </c>
    </row>
    <row r="697" spans="1:14" ht="16.5" hidden="1" thickBot="1" x14ac:dyDescent="0.3">
      <c r="A697" s="26">
        <v>152525</v>
      </c>
      <c r="B697" s="42">
        <v>152525</v>
      </c>
      <c r="C697" s="43" t="s">
        <v>491</v>
      </c>
      <c r="D697" s="99">
        <f>IF(ISERROR(VLOOKUP(A697,'CGN-2015-001'!A696:I5843,4,0)),0,VLOOKUP(A697,'CGN-2015-001'!A696:I5843,4,0))</f>
        <v>0</v>
      </c>
      <c r="E697" s="45">
        <f>IF(ISERROR(VLOOKUP(A697,[3]Hoja1!$A$1:$F$369,4,0)),0,VLOOKUP(A697,[3]Hoja1!$A$1:$F$369,4,0))</f>
        <v>0</v>
      </c>
      <c r="F697" s="45">
        <f>IF(ISERROR(VLOOKUP(A697,[3]Hoja1!$A$1:$F$369,5,0)),0,VLOOKUP(A697,[3]Hoja1!$A$1:$F$369,5,0))</f>
        <v>0</v>
      </c>
      <c r="G697" s="102">
        <f>IF(ISERROR(VLOOKUP(A697,'CGN-2015-001'!A696:I5843,7,0)),0,VLOOKUP(A697,'CGN-2015-001'!A696:I5843,7,0))</f>
        <v>0</v>
      </c>
      <c r="H697" s="44"/>
      <c r="I697" s="46"/>
      <c r="J697" s="113">
        <f t="shared" si="50"/>
        <v>0</v>
      </c>
      <c r="K697" s="114">
        <f t="shared" si="51"/>
        <v>0</v>
      </c>
      <c r="L697" s="31">
        <f t="shared" si="52"/>
        <v>0</v>
      </c>
      <c r="M697" s="1">
        <f t="shared" si="53"/>
        <v>0</v>
      </c>
      <c r="N697" s="1">
        <f t="shared" si="54"/>
        <v>6</v>
      </c>
    </row>
    <row r="698" spans="1:14" ht="16.5" hidden="1" thickBot="1" x14ac:dyDescent="0.3">
      <c r="A698" s="26">
        <v>152530</v>
      </c>
      <c r="B698" s="42">
        <v>152530</v>
      </c>
      <c r="C698" s="43" t="s">
        <v>502</v>
      </c>
      <c r="D698" s="99">
        <f>IF(ISERROR(VLOOKUP(A698,'CGN-2015-001'!A697:I5844,4,0)),0,VLOOKUP(A698,'CGN-2015-001'!A697:I5844,4,0))</f>
        <v>0</v>
      </c>
      <c r="E698" s="45">
        <f>IF(ISERROR(VLOOKUP(A698,[3]Hoja1!$A$1:$F$369,4,0)),0,VLOOKUP(A698,[3]Hoja1!$A$1:$F$369,4,0))</f>
        <v>0</v>
      </c>
      <c r="F698" s="45">
        <f>IF(ISERROR(VLOOKUP(A698,[3]Hoja1!$A$1:$F$369,5,0)),0,VLOOKUP(A698,[3]Hoja1!$A$1:$F$369,5,0))</f>
        <v>0</v>
      </c>
      <c r="G698" s="102">
        <f>IF(ISERROR(VLOOKUP(A698,'CGN-2015-001'!A697:I5844,7,0)),0,VLOOKUP(A698,'CGN-2015-001'!A697:I5844,7,0))</f>
        <v>0</v>
      </c>
      <c r="H698" s="44"/>
      <c r="I698" s="46"/>
      <c r="J698" s="113">
        <f t="shared" si="50"/>
        <v>0</v>
      </c>
      <c r="K698" s="114">
        <f t="shared" si="51"/>
        <v>0</v>
      </c>
      <c r="L698" s="31">
        <f t="shared" si="52"/>
        <v>0</v>
      </c>
      <c r="M698" s="1">
        <f t="shared" si="53"/>
        <v>0</v>
      </c>
      <c r="N698" s="1">
        <f t="shared" si="54"/>
        <v>6</v>
      </c>
    </row>
    <row r="699" spans="1:14" ht="16.5" hidden="1" thickBot="1" x14ac:dyDescent="0.3">
      <c r="A699" s="26">
        <v>152531</v>
      </c>
      <c r="B699" s="42">
        <v>152531</v>
      </c>
      <c r="C699" s="43" t="s">
        <v>490</v>
      </c>
      <c r="D699" s="99">
        <f>IF(ISERROR(VLOOKUP(A699,'CGN-2015-001'!A698:I5845,4,0)),0,VLOOKUP(A699,'CGN-2015-001'!A698:I5845,4,0))</f>
        <v>0</v>
      </c>
      <c r="E699" s="45">
        <f>IF(ISERROR(VLOOKUP(A699,[3]Hoja1!$A$1:$F$369,4,0)),0,VLOOKUP(A699,[3]Hoja1!$A$1:$F$369,4,0))</f>
        <v>0</v>
      </c>
      <c r="F699" s="45">
        <f>IF(ISERROR(VLOOKUP(A699,[3]Hoja1!$A$1:$F$369,5,0)),0,VLOOKUP(A699,[3]Hoja1!$A$1:$F$369,5,0))</f>
        <v>0</v>
      </c>
      <c r="G699" s="102">
        <f>IF(ISERROR(VLOOKUP(A699,'CGN-2015-001'!A698:I5845,7,0)),0,VLOOKUP(A699,'CGN-2015-001'!A698:I5845,7,0))</f>
        <v>0</v>
      </c>
      <c r="H699" s="44"/>
      <c r="I699" s="46"/>
      <c r="J699" s="113">
        <f t="shared" si="50"/>
        <v>0</v>
      </c>
      <c r="K699" s="114">
        <f t="shared" si="51"/>
        <v>0</v>
      </c>
      <c r="L699" s="31">
        <f t="shared" si="52"/>
        <v>0</v>
      </c>
      <c r="M699" s="1">
        <f t="shared" si="53"/>
        <v>0</v>
      </c>
      <c r="N699" s="1">
        <f t="shared" si="54"/>
        <v>6</v>
      </c>
    </row>
    <row r="700" spans="1:14" ht="16.5" hidden="1" thickBot="1" x14ac:dyDescent="0.3">
      <c r="A700" s="26">
        <v>152537</v>
      </c>
      <c r="B700" s="42">
        <v>152537</v>
      </c>
      <c r="C700" s="43" t="s">
        <v>553</v>
      </c>
      <c r="D700" s="99">
        <f>IF(ISERROR(VLOOKUP(A700,'CGN-2015-001'!A699:I5846,4,0)),0,VLOOKUP(A700,'CGN-2015-001'!A699:I5846,4,0))</f>
        <v>0</v>
      </c>
      <c r="E700" s="45">
        <f>IF(ISERROR(VLOOKUP(A700,[3]Hoja1!$A$1:$F$369,4,0)),0,VLOOKUP(A700,[3]Hoja1!$A$1:$F$369,4,0))</f>
        <v>0</v>
      </c>
      <c r="F700" s="45">
        <f>IF(ISERROR(VLOOKUP(A700,[3]Hoja1!$A$1:$F$369,5,0)),0,VLOOKUP(A700,[3]Hoja1!$A$1:$F$369,5,0))</f>
        <v>0</v>
      </c>
      <c r="G700" s="102">
        <f>IF(ISERROR(VLOOKUP(A700,'CGN-2015-001'!A699:I5846,7,0)),0,VLOOKUP(A700,'CGN-2015-001'!A699:I5846,7,0))</f>
        <v>0</v>
      </c>
      <c r="H700" s="44"/>
      <c r="I700" s="46"/>
      <c r="J700" s="113">
        <f t="shared" si="50"/>
        <v>0</v>
      </c>
      <c r="K700" s="114">
        <f t="shared" si="51"/>
        <v>0</v>
      </c>
      <c r="L700" s="31">
        <f t="shared" si="52"/>
        <v>0</v>
      </c>
      <c r="M700" s="1">
        <f t="shared" si="53"/>
        <v>0</v>
      </c>
      <c r="N700" s="1">
        <f t="shared" si="54"/>
        <v>6</v>
      </c>
    </row>
    <row r="701" spans="1:14" ht="16.5" hidden="1" thickBot="1" x14ac:dyDescent="0.3">
      <c r="A701" s="26">
        <v>152542</v>
      </c>
      <c r="B701" s="42">
        <v>152542</v>
      </c>
      <c r="C701" s="43" t="s">
        <v>504</v>
      </c>
      <c r="D701" s="99">
        <f>IF(ISERROR(VLOOKUP(A701,'CGN-2015-001'!A700:I5847,4,0)),0,VLOOKUP(A701,'CGN-2015-001'!A700:I5847,4,0))</f>
        <v>0</v>
      </c>
      <c r="E701" s="45">
        <f>IF(ISERROR(VLOOKUP(A701,[3]Hoja1!$A$1:$F$369,4,0)),0,VLOOKUP(A701,[3]Hoja1!$A$1:$F$369,4,0))</f>
        <v>0</v>
      </c>
      <c r="F701" s="45">
        <f>IF(ISERROR(VLOOKUP(A701,[3]Hoja1!$A$1:$F$369,5,0)),0,VLOOKUP(A701,[3]Hoja1!$A$1:$F$369,5,0))</f>
        <v>0</v>
      </c>
      <c r="G701" s="102">
        <f>IF(ISERROR(VLOOKUP(A701,'CGN-2015-001'!A700:I5847,7,0)),0,VLOOKUP(A701,'CGN-2015-001'!A700:I5847,7,0))</f>
        <v>0</v>
      </c>
      <c r="H701" s="44"/>
      <c r="I701" s="46"/>
      <c r="J701" s="113">
        <f t="shared" si="50"/>
        <v>0</v>
      </c>
      <c r="K701" s="114">
        <f t="shared" si="51"/>
        <v>0</v>
      </c>
      <c r="L701" s="31">
        <f t="shared" si="52"/>
        <v>0</v>
      </c>
      <c r="M701" s="1">
        <f t="shared" si="53"/>
        <v>0</v>
      </c>
      <c r="N701" s="1">
        <f t="shared" si="54"/>
        <v>6</v>
      </c>
    </row>
    <row r="702" spans="1:14" ht="16.5" hidden="1" thickBot="1" x14ac:dyDescent="0.3">
      <c r="A702" s="26">
        <v>152543</v>
      </c>
      <c r="B702" s="42">
        <v>152543</v>
      </c>
      <c r="C702" s="43" t="s">
        <v>505</v>
      </c>
      <c r="D702" s="99">
        <f>IF(ISERROR(VLOOKUP(A702,'CGN-2015-001'!A701:I5848,4,0)),0,VLOOKUP(A702,'CGN-2015-001'!A701:I5848,4,0))</f>
        <v>0</v>
      </c>
      <c r="E702" s="45">
        <f>IF(ISERROR(VLOOKUP(A702,[3]Hoja1!$A$1:$F$369,4,0)),0,VLOOKUP(A702,[3]Hoja1!$A$1:$F$369,4,0))</f>
        <v>0</v>
      </c>
      <c r="F702" s="45">
        <f>IF(ISERROR(VLOOKUP(A702,[3]Hoja1!$A$1:$F$369,5,0)),0,VLOOKUP(A702,[3]Hoja1!$A$1:$F$369,5,0))</f>
        <v>0</v>
      </c>
      <c r="G702" s="102">
        <f>IF(ISERROR(VLOOKUP(A702,'CGN-2015-001'!A701:I5848,7,0)),0,VLOOKUP(A702,'CGN-2015-001'!A701:I5848,7,0))</f>
        <v>0</v>
      </c>
      <c r="H702" s="44"/>
      <c r="I702" s="46"/>
      <c r="J702" s="113">
        <f t="shared" si="50"/>
        <v>0</v>
      </c>
      <c r="K702" s="114">
        <f t="shared" si="51"/>
        <v>0</v>
      </c>
      <c r="L702" s="31">
        <f t="shared" si="52"/>
        <v>0</v>
      </c>
      <c r="M702" s="1">
        <f t="shared" si="53"/>
        <v>0</v>
      </c>
      <c r="N702" s="1">
        <f t="shared" si="54"/>
        <v>6</v>
      </c>
    </row>
    <row r="703" spans="1:14" ht="16.5" hidden="1" thickBot="1" x14ac:dyDescent="0.3">
      <c r="A703" s="26">
        <v>152544</v>
      </c>
      <c r="B703" s="42">
        <v>152544</v>
      </c>
      <c r="C703" s="43" t="s">
        <v>506</v>
      </c>
      <c r="D703" s="99">
        <f>IF(ISERROR(VLOOKUP(A703,'CGN-2015-001'!A702:I5849,4,0)),0,VLOOKUP(A703,'CGN-2015-001'!A702:I5849,4,0))</f>
        <v>0</v>
      </c>
      <c r="E703" s="45">
        <f>IF(ISERROR(VLOOKUP(A703,[3]Hoja1!$A$1:$F$369,4,0)),0,VLOOKUP(A703,[3]Hoja1!$A$1:$F$369,4,0))</f>
        <v>0</v>
      </c>
      <c r="F703" s="45">
        <f>IF(ISERROR(VLOOKUP(A703,[3]Hoja1!$A$1:$F$369,5,0)),0,VLOOKUP(A703,[3]Hoja1!$A$1:$F$369,5,0))</f>
        <v>0</v>
      </c>
      <c r="G703" s="102">
        <f>IF(ISERROR(VLOOKUP(A703,'CGN-2015-001'!A702:I5849,7,0)),0,VLOOKUP(A703,'CGN-2015-001'!A702:I5849,7,0))</f>
        <v>0</v>
      </c>
      <c r="H703" s="44"/>
      <c r="I703" s="46"/>
      <c r="J703" s="113">
        <f t="shared" si="50"/>
        <v>0</v>
      </c>
      <c r="K703" s="114">
        <f t="shared" si="51"/>
        <v>0</v>
      </c>
      <c r="L703" s="31">
        <f t="shared" si="52"/>
        <v>0</v>
      </c>
      <c r="M703" s="1">
        <f t="shared" si="53"/>
        <v>0</v>
      </c>
      <c r="N703" s="1">
        <f t="shared" si="54"/>
        <v>6</v>
      </c>
    </row>
    <row r="704" spans="1:14" ht="16.5" hidden="1" thickBot="1" x14ac:dyDescent="0.3">
      <c r="A704" s="26">
        <v>152545</v>
      </c>
      <c r="B704" s="42">
        <v>152545</v>
      </c>
      <c r="C704" s="43" t="s">
        <v>507</v>
      </c>
      <c r="D704" s="99">
        <f>IF(ISERROR(VLOOKUP(A704,'CGN-2015-001'!A703:I5850,4,0)),0,VLOOKUP(A704,'CGN-2015-001'!A703:I5850,4,0))</f>
        <v>0</v>
      </c>
      <c r="E704" s="45">
        <f>IF(ISERROR(VLOOKUP(A704,[3]Hoja1!$A$1:$F$369,4,0)),0,VLOOKUP(A704,[3]Hoja1!$A$1:$F$369,4,0))</f>
        <v>0</v>
      </c>
      <c r="F704" s="45">
        <f>IF(ISERROR(VLOOKUP(A704,[3]Hoja1!$A$1:$F$369,5,0)),0,VLOOKUP(A704,[3]Hoja1!$A$1:$F$369,5,0))</f>
        <v>0</v>
      </c>
      <c r="G704" s="102">
        <f>IF(ISERROR(VLOOKUP(A704,'CGN-2015-001'!A703:I5850,7,0)),0,VLOOKUP(A704,'CGN-2015-001'!A703:I5850,7,0))</f>
        <v>0</v>
      </c>
      <c r="H704" s="44"/>
      <c r="I704" s="46"/>
      <c r="J704" s="113">
        <f t="shared" si="50"/>
        <v>0</v>
      </c>
      <c r="K704" s="114">
        <f t="shared" si="51"/>
        <v>0</v>
      </c>
      <c r="L704" s="31">
        <f t="shared" si="52"/>
        <v>0</v>
      </c>
      <c r="M704" s="1">
        <f t="shared" si="53"/>
        <v>0</v>
      </c>
      <c r="N704" s="1">
        <f t="shared" si="54"/>
        <v>6</v>
      </c>
    </row>
    <row r="705" spans="1:14" ht="16.5" hidden="1" thickBot="1" x14ac:dyDescent="0.3">
      <c r="A705" s="26">
        <v>152546</v>
      </c>
      <c r="B705" s="42">
        <v>152546</v>
      </c>
      <c r="C705" s="43" t="s">
        <v>249</v>
      </c>
      <c r="D705" s="99">
        <f>IF(ISERROR(VLOOKUP(A705,'CGN-2015-001'!A704:I5851,4,0)),0,VLOOKUP(A705,'CGN-2015-001'!A704:I5851,4,0))</f>
        <v>0</v>
      </c>
      <c r="E705" s="45">
        <f>IF(ISERROR(VLOOKUP(A705,[3]Hoja1!$A$1:$F$369,4,0)),0,VLOOKUP(A705,[3]Hoja1!$A$1:$F$369,4,0))</f>
        <v>0</v>
      </c>
      <c r="F705" s="45">
        <f>IF(ISERROR(VLOOKUP(A705,[3]Hoja1!$A$1:$F$369,5,0)),0,VLOOKUP(A705,[3]Hoja1!$A$1:$F$369,5,0))</f>
        <v>0</v>
      </c>
      <c r="G705" s="102">
        <f>IF(ISERROR(VLOOKUP(A705,'CGN-2015-001'!A704:I5851,7,0)),0,VLOOKUP(A705,'CGN-2015-001'!A704:I5851,7,0))</f>
        <v>0</v>
      </c>
      <c r="H705" s="44"/>
      <c r="I705" s="46"/>
      <c r="J705" s="113">
        <f t="shared" si="50"/>
        <v>0</v>
      </c>
      <c r="K705" s="114">
        <f t="shared" si="51"/>
        <v>0</v>
      </c>
      <c r="L705" s="31">
        <f t="shared" si="52"/>
        <v>0</v>
      </c>
      <c r="M705" s="1">
        <f t="shared" si="53"/>
        <v>0</v>
      </c>
      <c r="N705" s="1">
        <f t="shared" si="54"/>
        <v>6</v>
      </c>
    </row>
    <row r="706" spans="1:14" ht="16.5" hidden="1" thickBot="1" x14ac:dyDescent="0.3">
      <c r="A706" s="26">
        <v>152590</v>
      </c>
      <c r="B706" s="42">
        <v>152590</v>
      </c>
      <c r="C706" s="43" t="s">
        <v>554</v>
      </c>
      <c r="D706" s="99">
        <f>IF(ISERROR(VLOOKUP(A706,'CGN-2015-001'!A705:I5852,4,0)),0,VLOOKUP(A706,'CGN-2015-001'!A705:I5852,4,0))</f>
        <v>0</v>
      </c>
      <c r="E706" s="45">
        <f>IF(ISERROR(VLOOKUP(A706,[3]Hoja1!$A$1:$F$369,4,0)),0,VLOOKUP(A706,[3]Hoja1!$A$1:$F$369,4,0))</f>
        <v>0</v>
      </c>
      <c r="F706" s="45">
        <f>IF(ISERROR(VLOOKUP(A706,[3]Hoja1!$A$1:$F$369,5,0)),0,VLOOKUP(A706,[3]Hoja1!$A$1:$F$369,5,0))</f>
        <v>0</v>
      </c>
      <c r="G706" s="102">
        <f>IF(ISERROR(VLOOKUP(A706,'CGN-2015-001'!A705:I5852,7,0)),0,VLOOKUP(A706,'CGN-2015-001'!A705:I5852,7,0))</f>
        <v>0</v>
      </c>
      <c r="H706" s="44"/>
      <c r="I706" s="46"/>
      <c r="J706" s="113">
        <f t="shared" si="50"/>
        <v>0</v>
      </c>
      <c r="K706" s="114">
        <f t="shared" si="51"/>
        <v>0</v>
      </c>
      <c r="L706" s="31">
        <f t="shared" si="52"/>
        <v>0</v>
      </c>
      <c r="M706" s="1">
        <f t="shared" si="53"/>
        <v>0</v>
      </c>
      <c r="N706" s="1">
        <f t="shared" si="54"/>
        <v>6</v>
      </c>
    </row>
    <row r="707" spans="1:14" ht="16.5" hidden="1" thickBot="1" x14ac:dyDescent="0.3">
      <c r="A707" s="26">
        <v>1530</v>
      </c>
      <c r="B707" s="48">
        <v>153000</v>
      </c>
      <c r="C707" s="49" t="s">
        <v>555</v>
      </c>
      <c r="D707" s="99">
        <f>IF(ISERROR(VLOOKUP(A707,'CGN-2015-001'!A706:I5853,4,0)),0,VLOOKUP(A707,'CGN-2015-001'!A706:I5853,4,0))</f>
        <v>0</v>
      </c>
      <c r="E707" s="40">
        <f>IF(ISERROR(VLOOKUP(A707,[3]Hoja1!$A$1:$F$369,4,0)),0,VLOOKUP(A707,[3]Hoja1!$A$1:$F$369,4,0))</f>
        <v>0</v>
      </c>
      <c r="F707" s="40">
        <f>IF(ISERROR(VLOOKUP(A707,[3]Hoja1!$A$1:$F$369,5,0)),0,VLOOKUP(A707,[3]Hoja1!$A$1:$F$369,5,0))</f>
        <v>0</v>
      </c>
      <c r="G707" s="102">
        <f>IF(ISERROR(VLOOKUP(A707,'CGN-2015-001'!A706:I5853,7,0)),0,VLOOKUP(A707,'CGN-2015-001'!A706:I5853,7,0))</f>
        <v>0</v>
      </c>
      <c r="H707" s="50"/>
      <c r="I707" s="51"/>
      <c r="J707" s="113">
        <f t="shared" si="50"/>
        <v>0</v>
      </c>
      <c r="K707" s="114">
        <f t="shared" si="51"/>
        <v>0</v>
      </c>
      <c r="L707" s="31">
        <f t="shared" si="52"/>
        <v>0</v>
      </c>
      <c r="M707" s="1">
        <f t="shared" si="53"/>
        <v>0</v>
      </c>
      <c r="N707" s="1">
        <f t="shared" si="54"/>
        <v>4</v>
      </c>
    </row>
    <row r="708" spans="1:14" ht="16.5" hidden="1" thickBot="1" x14ac:dyDescent="0.3">
      <c r="A708" s="26">
        <v>153005</v>
      </c>
      <c r="B708" s="42">
        <v>153005</v>
      </c>
      <c r="C708" s="43" t="s">
        <v>489</v>
      </c>
      <c r="D708" s="99">
        <f>IF(ISERROR(VLOOKUP(A708,'CGN-2015-001'!A707:I5854,4,0)),0,VLOOKUP(A708,'CGN-2015-001'!A707:I5854,4,0))</f>
        <v>0</v>
      </c>
      <c r="E708" s="45">
        <f>IF(ISERROR(VLOOKUP(A708,[3]Hoja1!$A$1:$F$369,4,0)),0,VLOOKUP(A708,[3]Hoja1!$A$1:$F$369,4,0))</f>
        <v>0</v>
      </c>
      <c r="F708" s="45">
        <f>IF(ISERROR(VLOOKUP(A708,[3]Hoja1!$A$1:$F$369,5,0)),0,VLOOKUP(A708,[3]Hoja1!$A$1:$F$369,5,0))</f>
        <v>0</v>
      </c>
      <c r="G708" s="102">
        <f>IF(ISERROR(VLOOKUP(A708,'CGN-2015-001'!A707:I5854,7,0)),0,VLOOKUP(A708,'CGN-2015-001'!A707:I5854,7,0))</f>
        <v>0</v>
      </c>
      <c r="H708" s="44"/>
      <c r="I708" s="46"/>
      <c r="J708" s="113">
        <f t="shared" si="50"/>
        <v>0</v>
      </c>
      <c r="K708" s="114">
        <f t="shared" si="51"/>
        <v>0</v>
      </c>
      <c r="L708" s="31">
        <f t="shared" si="52"/>
        <v>0</v>
      </c>
      <c r="M708" s="1">
        <f t="shared" si="53"/>
        <v>0</v>
      </c>
      <c r="N708" s="1">
        <f t="shared" si="54"/>
        <v>6</v>
      </c>
    </row>
    <row r="709" spans="1:14" ht="16.5" hidden="1" thickBot="1" x14ac:dyDescent="0.3">
      <c r="A709" s="26">
        <v>153006</v>
      </c>
      <c r="B709" s="42">
        <v>153006</v>
      </c>
      <c r="C709" s="43" t="s">
        <v>492</v>
      </c>
      <c r="D709" s="99">
        <f>IF(ISERROR(VLOOKUP(A709,'CGN-2015-001'!A708:I5855,4,0)),0,VLOOKUP(A709,'CGN-2015-001'!A708:I5855,4,0))</f>
        <v>0</v>
      </c>
      <c r="E709" s="45">
        <f>IF(ISERROR(VLOOKUP(A709,[3]Hoja1!$A$1:$F$369,4,0)),0,VLOOKUP(A709,[3]Hoja1!$A$1:$F$369,4,0))</f>
        <v>0</v>
      </c>
      <c r="F709" s="45">
        <f>IF(ISERROR(VLOOKUP(A709,[3]Hoja1!$A$1:$F$369,5,0)),0,VLOOKUP(A709,[3]Hoja1!$A$1:$F$369,5,0))</f>
        <v>0</v>
      </c>
      <c r="G709" s="102">
        <f>IF(ISERROR(VLOOKUP(A709,'CGN-2015-001'!A708:I5855,7,0)),0,VLOOKUP(A709,'CGN-2015-001'!A708:I5855,7,0))</f>
        <v>0</v>
      </c>
      <c r="H709" s="44"/>
      <c r="I709" s="46"/>
      <c r="J709" s="113">
        <f t="shared" si="50"/>
        <v>0</v>
      </c>
      <c r="K709" s="114">
        <f t="shared" si="51"/>
        <v>0</v>
      </c>
      <c r="L709" s="31">
        <f t="shared" si="52"/>
        <v>0</v>
      </c>
      <c r="M709" s="1">
        <f t="shared" si="53"/>
        <v>0</v>
      </c>
      <c r="N709" s="1">
        <f t="shared" si="54"/>
        <v>6</v>
      </c>
    </row>
    <row r="710" spans="1:14" ht="16.5" hidden="1" thickBot="1" x14ac:dyDescent="0.3">
      <c r="A710" s="26">
        <v>153007</v>
      </c>
      <c r="B710" s="42">
        <v>153007</v>
      </c>
      <c r="C710" s="43" t="s">
        <v>524</v>
      </c>
      <c r="D710" s="99">
        <f>IF(ISERROR(VLOOKUP(A710,'CGN-2015-001'!A709:I5856,4,0)),0,VLOOKUP(A710,'CGN-2015-001'!A709:I5856,4,0))</f>
        <v>0</v>
      </c>
      <c r="E710" s="45">
        <f>IF(ISERROR(VLOOKUP(A710,[3]Hoja1!$A$1:$F$369,4,0)),0,VLOOKUP(A710,[3]Hoja1!$A$1:$F$369,4,0))</f>
        <v>0</v>
      </c>
      <c r="F710" s="45">
        <f>IF(ISERROR(VLOOKUP(A710,[3]Hoja1!$A$1:$F$369,5,0)),0,VLOOKUP(A710,[3]Hoja1!$A$1:$F$369,5,0))</f>
        <v>0</v>
      </c>
      <c r="G710" s="102">
        <f>IF(ISERROR(VLOOKUP(A710,'CGN-2015-001'!A709:I5856,7,0)),0,VLOOKUP(A710,'CGN-2015-001'!A709:I5856,7,0))</f>
        <v>0</v>
      </c>
      <c r="H710" s="44"/>
      <c r="I710" s="46"/>
      <c r="J710" s="113">
        <f t="shared" si="50"/>
        <v>0</v>
      </c>
      <c r="K710" s="114">
        <f t="shared" si="51"/>
        <v>0</v>
      </c>
      <c r="L710" s="31">
        <f t="shared" si="52"/>
        <v>0</v>
      </c>
      <c r="M710" s="1">
        <f t="shared" si="53"/>
        <v>0</v>
      </c>
      <c r="N710" s="1">
        <f t="shared" si="54"/>
        <v>6</v>
      </c>
    </row>
    <row r="711" spans="1:14" ht="16.5" hidden="1" thickBot="1" x14ac:dyDescent="0.3">
      <c r="A711" s="26">
        <v>153008</v>
      </c>
      <c r="B711" s="42">
        <v>153008</v>
      </c>
      <c r="C711" s="43" t="s">
        <v>527</v>
      </c>
      <c r="D711" s="99">
        <f>IF(ISERROR(VLOOKUP(A711,'CGN-2015-001'!A710:I5857,4,0)),0,VLOOKUP(A711,'CGN-2015-001'!A710:I5857,4,0))</f>
        <v>0</v>
      </c>
      <c r="E711" s="45">
        <f>IF(ISERROR(VLOOKUP(A711,[3]Hoja1!$A$1:$F$369,4,0)),0,VLOOKUP(A711,[3]Hoja1!$A$1:$F$369,4,0))</f>
        <v>0</v>
      </c>
      <c r="F711" s="45">
        <f>IF(ISERROR(VLOOKUP(A711,[3]Hoja1!$A$1:$F$369,5,0)),0,VLOOKUP(A711,[3]Hoja1!$A$1:$F$369,5,0))</f>
        <v>0</v>
      </c>
      <c r="G711" s="102">
        <f>IF(ISERROR(VLOOKUP(A711,'CGN-2015-001'!A710:I5857,7,0)),0,VLOOKUP(A711,'CGN-2015-001'!A710:I5857,7,0))</f>
        <v>0</v>
      </c>
      <c r="H711" s="44"/>
      <c r="I711" s="46"/>
      <c r="J711" s="113">
        <f t="shared" si="50"/>
        <v>0</v>
      </c>
      <c r="K711" s="114">
        <f t="shared" si="51"/>
        <v>0</v>
      </c>
      <c r="L711" s="31">
        <f t="shared" si="52"/>
        <v>0</v>
      </c>
      <c r="M711" s="1">
        <f t="shared" si="53"/>
        <v>0</v>
      </c>
      <c r="N711" s="1">
        <f t="shared" si="54"/>
        <v>6</v>
      </c>
    </row>
    <row r="712" spans="1:14" ht="16.5" hidden="1" thickBot="1" x14ac:dyDescent="0.3">
      <c r="A712" s="26">
        <v>153009</v>
      </c>
      <c r="B712" s="42">
        <v>153009</v>
      </c>
      <c r="C712" s="43" t="s">
        <v>553</v>
      </c>
      <c r="D712" s="99">
        <f>IF(ISERROR(VLOOKUP(A712,'CGN-2015-001'!A711:I5858,4,0)),0,VLOOKUP(A712,'CGN-2015-001'!A711:I5858,4,0))</f>
        <v>0</v>
      </c>
      <c r="E712" s="45">
        <f>IF(ISERROR(VLOOKUP(A712,[3]Hoja1!$A$1:$F$369,4,0)),0,VLOOKUP(A712,[3]Hoja1!$A$1:$F$369,4,0))</f>
        <v>0</v>
      </c>
      <c r="F712" s="45">
        <f>IF(ISERROR(VLOOKUP(A712,[3]Hoja1!$A$1:$F$369,5,0)),0,VLOOKUP(A712,[3]Hoja1!$A$1:$F$369,5,0))</f>
        <v>0</v>
      </c>
      <c r="G712" s="102">
        <f>IF(ISERROR(VLOOKUP(A712,'CGN-2015-001'!A711:I5858,7,0)),0,VLOOKUP(A712,'CGN-2015-001'!A711:I5858,7,0))</f>
        <v>0</v>
      </c>
      <c r="H712" s="44"/>
      <c r="I712" s="46"/>
      <c r="J712" s="113">
        <f t="shared" si="50"/>
        <v>0</v>
      </c>
      <c r="K712" s="114">
        <f t="shared" si="51"/>
        <v>0</v>
      </c>
      <c r="L712" s="31">
        <f t="shared" si="52"/>
        <v>0</v>
      </c>
      <c r="M712" s="1">
        <f t="shared" si="53"/>
        <v>0</v>
      </c>
      <c r="N712" s="1">
        <f t="shared" si="54"/>
        <v>6</v>
      </c>
    </row>
    <row r="713" spans="1:14" ht="16.5" hidden="1" thickBot="1" x14ac:dyDescent="0.3">
      <c r="A713" s="26">
        <v>153010</v>
      </c>
      <c r="B713" s="42">
        <v>153010</v>
      </c>
      <c r="C713" s="43" t="s">
        <v>249</v>
      </c>
      <c r="D713" s="99">
        <f>IF(ISERROR(VLOOKUP(A713,'CGN-2015-001'!A712:I5859,4,0)),0,VLOOKUP(A713,'CGN-2015-001'!A712:I5859,4,0))</f>
        <v>0</v>
      </c>
      <c r="E713" s="45">
        <f>IF(ISERROR(VLOOKUP(A713,[3]Hoja1!$A$1:$F$369,4,0)),0,VLOOKUP(A713,[3]Hoja1!$A$1:$F$369,4,0))</f>
        <v>0</v>
      </c>
      <c r="F713" s="45">
        <f>IF(ISERROR(VLOOKUP(A713,[3]Hoja1!$A$1:$F$369,5,0)),0,VLOOKUP(A713,[3]Hoja1!$A$1:$F$369,5,0))</f>
        <v>0</v>
      </c>
      <c r="G713" s="102">
        <f>IF(ISERROR(VLOOKUP(A713,'CGN-2015-001'!A712:I5859,7,0)),0,VLOOKUP(A713,'CGN-2015-001'!A712:I5859,7,0))</f>
        <v>0</v>
      </c>
      <c r="H713" s="44"/>
      <c r="I713" s="46"/>
      <c r="J713" s="113">
        <f t="shared" si="50"/>
        <v>0</v>
      </c>
      <c r="K713" s="114">
        <f t="shared" si="51"/>
        <v>0</v>
      </c>
      <c r="L713" s="31">
        <f t="shared" si="52"/>
        <v>0</v>
      </c>
      <c r="M713" s="1">
        <f t="shared" si="53"/>
        <v>0</v>
      </c>
      <c r="N713" s="1">
        <f t="shared" si="54"/>
        <v>6</v>
      </c>
    </row>
    <row r="714" spans="1:14" ht="16.5" hidden="1" thickBot="1" x14ac:dyDescent="0.3">
      <c r="A714" s="26">
        <v>153014</v>
      </c>
      <c r="B714" s="42">
        <v>153014</v>
      </c>
      <c r="C714" s="43" t="s">
        <v>490</v>
      </c>
      <c r="D714" s="99">
        <f>IF(ISERROR(VLOOKUP(A714,'CGN-2015-001'!A713:I5860,4,0)),0,VLOOKUP(A714,'CGN-2015-001'!A713:I5860,4,0))</f>
        <v>0</v>
      </c>
      <c r="E714" s="45">
        <f>IF(ISERROR(VLOOKUP(A714,[3]Hoja1!$A$1:$F$369,4,0)),0,VLOOKUP(A714,[3]Hoja1!$A$1:$F$369,4,0))</f>
        <v>0</v>
      </c>
      <c r="F714" s="45">
        <f>IF(ISERROR(VLOOKUP(A714,[3]Hoja1!$A$1:$F$369,5,0)),0,VLOOKUP(A714,[3]Hoja1!$A$1:$F$369,5,0))</f>
        <v>0</v>
      </c>
      <c r="G714" s="102">
        <f>IF(ISERROR(VLOOKUP(A714,'CGN-2015-001'!A713:I5860,7,0)),0,VLOOKUP(A714,'CGN-2015-001'!A713:I5860,7,0))</f>
        <v>0</v>
      </c>
      <c r="H714" s="44"/>
      <c r="I714" s="46"/>
      <c r="J714" s="113">
        <f t="shared" si="50"/>
        <v>0</v>
      </c>
      <c r="K714" s="114">
        <f t="shared" si="51"/>
        <v>0</v>
      </c>
      <c r="L714" s="31">
        <f t="shared" si="52"/>
        <v>0</v>
      </c>
      <c r="M714" s="1">
        <f t="shared" si="53"/>
        <v>0</v>
      </c>
      <c r="N714" s="1">
        <f t="shared" si="54"/>
        <v>6</v>
      </c>
    </row>
    <row r="715" spans="1:14" ht="16.5" hidden="1" thickBot="1" x14ac:dyDescent="0.3">
      <c r="A715" s="26">
        <v>153015</v>
      </c>
      <c r="B715" s="42">
        <v>153015</v>
      </c>
      <c r="C715" s="43" t="s">
        <v>246</v>
      </c>
      <c r="D715" s="99">
        <f>IF(ISERROR(VLOOKUP(A715,'CGN-2015-001'!A714:I5861,4,0)),0,VLOOKUP(A715,'CGN-2015-001'!A714:I5861,4,0))</f>
        <v>0</v>
      </c>
      <c r="E715" s="45">
        <f>IF(ISERROR(VLOOKUP(A715,[3]Hoja1!$A$1:$F$369,4,0)),0,VLOOKUP(A715,[3]Hoja1!$A$1:$F$369,4,0))</f>
        <v>0</v>
      </c>
      <c r="F715" s="45">
        <f>IF(ISERROR(VLOOKUP(A715,[3]Hoja1!$A$1:$F$369,5,0)),0,VLOOKUP(A715,[3]Hoja1!$A$1:$F$369,5,0))</f>
        <v>0</v>
      </c>
      <c r="G715" s="102">
        <f>IF(ISERROR(VLOOKUP(A715,'CGN-2015-001'!A714:I5861,7,0)),0,VLOOKUP(A715,'CGN-2015-001'!A714:I5861,7,0))</f>
        <v>0</v>
      </c>
      <c r="H715" s="44"/>
      <c r="I715" s="46"/>
      <c r="J715" s="113">
        <f t="shared" ref="J715:J778" si="55">D715-G715</f>
        <v>0</v>
      </c>
      <c r="K715" s="114">
        <f t="shared" ref="K715:K778" si="56">IF(ISERROR(((D715/G715)-100%)),0,((D715/G715)-100%))</f>
        <v>0</v>
      </c>
      <c r="L715" s="31">
        <f t="shared" ref="L715:L778" si="57">+G715-H715-I715</f>
        <v>0</v>
      </c>
      <c r="M715" s="1">
        <f t="shared" ref="M715:M778" si="58">IF(D715&lt;&gt;0,1,IF(G715&lt;&gt;0,2,IF(F715&lt;&gt;0,3,IF(E715&lt;&gt;0,4,0))))</f>
        <v>0</v>
      </c>
      <c r="N715" s="1">
        <f t="shared" ref="N715:N778" si="59">+LEN(A715)</f>
        <v>6</v>
      </c>
    </row>
    <row r="716" spans="1:14" ht="16.5" hidden="1" thickBot="1" x14ac:dyDescent="0.3">
      <c r="A716" s="26">
        <v>153018</v>
      </c>
      <c r="B716" s="42">
        <v>153018</v>
      </c>
      <c r="C716" s="43" t="s">
        <v>491</v>
      </c>
      <c r="D716" s="99">
        <f>IF(ISERROR(VLOOKUP(A716,'CGN-2015-001'!A715:I5862,4,0)),0,VLOOKUP(A716,'CGN-2015-001'!A715:I5862,4,0))</f>
        <v>0</v>
      </c>
      <c r="E716" s="45">
        <f>IF(ISERROR(VLOOKUP(A716,[3]Hoja1!$A$1:$F$369,4,0)),0,VLOOKUP(A716,[3]Hoja1!$A$1:$F$369,4,0))</f>
        <v>0</v>
      </c>
      <c r="F716" s="45">
        <f>IF(ISERROR(VLOOKUP(A716,[3]Hoja1!$A$1:$F$369,5,0)),0,VLOOKUP(A716,[3]Hoja1!$A$1:$F$369,5,0))</f>
        <v>0</v>
      </c>
      <c r="G716" s="102">
        <f>IF(ISERROR(VLOOKUP(A716,'CGN-2015-001'!A715:I5862,7,0)),0,VLOOKUP(A716,'CGN-2015-001'!A715:I5862,7,0))</f>
        <v>0</v>
      </c>
      <c r="H716" s="44"/>
      <c r="I716" s="46"/>
      <c r="J716" s="113">
        <f t="shared" si="55"/>
        <v>0</v>
      </c>
      <c r="K716" s="114">
        <f t="shared" si="56"/>
        <v>0</v>
      </c>
      <c r="L716" s="31">
        <f t="shared" si="57"/>
        <v>0</v>
      </c>
      <c r="M716" s="1">
        <f t="shared" si="58"/>
        <v>0</v>
      </c>
      <c r="N716" s="1">
        <f t="shared" si="59"/>
        <v>6</v>
      </c>
    </row>
    <row r="717" spans="1:14" ht="16.5" hidden="1" thickBot="1" x14ac:dyDescent="0.3">
      <c r="A717" s="26">
        <v>153024</v>
      </c>
      <c r="B717" s="42">
        <v>153024</v>
      </c>
      <c r="C717" s="43" t="s">
        <v>493</v>
      </c>
      <c r="D717" s="99">
        <f>IF(ISERROR(VLOOKUP(A717,'CGN-2015-001'!A716:I5863,4,0)),0,VLOOKUP(A717,'CGN-2015-001'!A716:I5863,4,0))</f>
        <v>0</v>
      </c>
      <c r="E717" s="45">
        <f>IF(ISERROR(VLOOKUP(A717,[3]Hoja1!$A$1:$F$369,4,0)),0,VLOOKUP(A717,[3]Hoja1!$A$1:$F$369,4,0))</f>
        <v>0</v>
      </c>
      <c r="F717" s="45">
        <f>IF(ISERROR(VLOOKUP(A717,[3]Hoja1!$A$1:$F$369,5,0)),0,VLOOKUP(A717,[3]Hoja1!$A$1:$F$369,5,0))</f>
        <v>0</v>
      </c>
      <c r="G717" s="102">
        <f>IF(ISERROR(VLOOKUP(A717,'CGN-2015-001'!A716:I5863,7,0)),0,VLOOKUP(A717,'CGN-2015-001'!A716:I5863,7,0))</f>
        <v>0</v>
      </c>
      <c r="H717" s="44"/>
      <c r="I717" s="46"/>
      <c r="J717" s="113">
        <f t="shared" si="55"/>
        <v>0</v>
      </c>
      <c r="K717" s="114">
        <f t="shared" si="56"/>
        <v>0</v>
      </c>
      <c r="L717" s="31">
        <f t="shared" si="57"/>
        <v>0</v>
      </c>
      <c r="M717" s="1">
        <f t="shared" si="58"/>
        <v>0</v>
      </c>
      <c r="N717" s="1">
        <f t="shared" si="59"/>
        <v>6</v>
      </c>
    </row>
    <row r="718" spans="1:14" ht="16.5" hidden="1" thickBot="1" x14ac:dyDescent="0.3">
      <c r="A718" s="26">
        <v>153028</v>
      </c>
      <c r="B718" s="42">
        <v>153028</v>
      </c>
      <c r="C718" s="43" t="s">
        <v>516</v>
      </c>
      <c r="D718" s="99">
        <f>IF(ISERROR(VLOOKUP(A718,'CGN-2015-001'!A717:I5864,4,0)),0,VLOOKUP(A718,'CGN-2015-001'!A717:I5864,4,0))</f>
        <v>0</v>
      </c>
      <c r="E718" s="45">
        <f>IF(ISERROR(VLOOKUP(A718,[3]Hoja1!$A$1:$F$369,4,0)),0,VLOOKUP(A718,[3]Hoja1!$A$1:$F$369,4,0))</f>
        <v>0</v>
      </c>
      <c r="F718" s="45">
        <f>IF(ISERROR(VLOOKUP(A718,[3]Hoja1!$A$1:$F$369,5,0)),0,VLOOKUP(A718,[3]Hoja1!$A$1:$F$369,5,0))</f>
        <v>0</v>
      </c>
      <c r="G718" s="102">
        <f>IF(ISERROR(VLOOKUP(A718,'CGN-2015-001'!A717:I5864,7,0)),0,VLOOKUP(A718,'CGN-2015-001'!A717:I5864,7,0))</f>
        <v>0</v>
      </c>
      <c r="H718" s="44"/>
      <c r="I718" s="46"/>
      <c r="J718" s="113">
        <f t="shared" si="55"/>
        <v>0</v>
      </c>
      <c r="K718" s="114">
        <f t="shared" si="56"/>
        <v>0</v>
      </c>
      <c r="L718" s="31">
        <f t="shared" si="57"/>
        <v>0</v>
      </c>
      <c r="M718" s="1">
        <f t="shared" si="58"/>
        <v>0</v>
      </c>
      <c r="N718" s="1">
        <f t="shared" si="59"/>
        <v>6</v>
      </c>
    </row>
    <row r="719" spans="1:14" ht="16.5" hidden="1" thickBot="1" x14ac:dyDescent="0.3">
      <c r="A719" s="26">
        <v>153030</v>
      </c>
      <c r="B719" s="42">
        <v>153030</v>
      </c>
      <c r="C719" s="43" t="s">
        <v>526</v>
      </c>
      <c r="D719" s="99">
        <f>IF(ISERROR(VLOOKUP(A719,'CGN-2015-001'!A718:I5865,4,0)),0,VLOOKUP(A719,'CGN-2015-001'!A718:I5865,4,0))</f>
        <v>0</v>
      </c>
      <c r="E719" s="45">
        <f>IF(ISERROR(VLOOKUP(A719,[3]Hoja1!$A$1:$F$369,4,0)),0,VLOOKUP(A719,[3]Hoja1!$A$1:$F$369,4,0))</f>
        <v>0</v>
      </c>
      <c r="F719" s="45">
        <f>IF(ISERROR(VLOOKUP(A719,[3]Hoja1!$A$1:$F$369,5,0)),0,VLOOKUP(A719,[3]Hoja1!$A$1:$F$369,5,0))</f>
        <v>0</v>
      </c>
      <c r="G719" s="102">
        <f>IF(ISERROR(VLOOKUP(A719,'CGN-2015-001'!A718:I5865,7,0)),0,VLOOKUP(A719,'CGN-2015-001'!A718:I5865,7,0))</f>
        <v>0</v>
      </c>
      <c r="H719" s="44"/>
      <c r="I719" s="46"/>
      <c r="J719" s="113">
        <f t="shared" si="55"/>
        <v>0</v>
      </c>
      <c r="K719" s="114">
        <f t="shared" si="56"/>
        <v>0</v>
      </c>
      <c r="L719" s="31">
        <f t="shared" si="57"/>
        <v>0</v>
      </c>
      <c r="M719" s="1">
        <f t="shared" si="58"/>
        <v>0</v>
      </c>
      <c r="N719" s="1">
        <f t="shared" si="59"/>
        <v>6</v>
      </c>
    </row>
    <row r="720" spans="1:14" ht="16.5" hidden="1" thickBot="1" x14ac:dyDescent="0.3">
      <c r="A720" s="26">
        <v>153031</v>
      </c>
      <c r="B720" s="42">
        <v>153031</v>
      </c>
      <c r="C720" s="43" t="s">
        <v>515</v>
      </c>
      <c r="D720" s="99">
        <f>IF(ISERROR(VLOOKUP(A720,'CGN-2015-001'!A719:I5866,4,0)),0,VLOOKUP(A720,'CGN-2015-001'!A719:I5866,4,0))</f>
        <v>0</v>
      </c>
      <c r="E720" s="45">
        <f>IF(ISERROR(VLOOKUP(A720,[3]Hoja1!$A$1:$F$369,4,0)),0,VLOOKUP(A720,[3]Hoja1!$A$1:$F$369,4,0))</f>
        <v>0</v>
      </c>
      <c r="F720" s="45">
        <f>IF(ISERROR(VLOOKUP(A720,[3]Hoja1!$A$1:$F$369,5,0)),0,VLOOKUP(A720,[3]Hoja1!$A$1:$F$369,5,0))</f>
        <v>0</v>
      </c>
      <c r="G720" s="102">
        <f>IF(ISERROR(VLOOKUP(A720,'CGN-2015-001'!A719:I5866,7,0)),0,VLOOKUP(A720,'CGN-2015-001'!A719:I5866,7,0))</f>
        <v>0</v>
      </c>
      <c r="H720" s="44"/>
      <c r="I720" s="46"/>
      <c r="J720" s="113">
        <f t="shared" si="55"/>
        <v>0</v>
      </c>
      <c r="K720" s="114">
        <f t="shared" si="56"/>
        <v>0</v>
      </c>
      <c r="L720" s="31">
        <f t="shared" si="57"/>
        <v>0</v>
      </c>
      <c r="M720" s="1">
        <f t="shared" si="58"/>
        <v>0</v>
      </c>
      <c r="N720" s="1">
        <f t="shared" si="59"/>
        <v>6</v>
      </c>
    </row>
    <row r="721" spans="1:14" ht="16.5" hidden="1" thickBot="1" x14ac:dyDescent="0.3">
      <c r="A721" s="26">
        <v>153033</v>
      </c>
      <c r="B721" s="42">
        <v>153033</v>
      </c>
      <c r="C721" s="43" t="s">
        <v>500</v>
      </c>
      <c r="D721" s="99">
        <f>IF(ISERROR(VLOOKUP(A721,'CGN-2015-001'!A720:I5867,4,0)),0,VLOOKUP(A721,'CGN-2015-001'!A720:I5867,4,0))</f>
        <v>0</v>
      </c>
      <c r="E721" s="45">
        <f>IF(ISERROR(VLOOKUP(A721,[3]Hoja1!$A$1:$F$369,4,0)),0,VLOOKUP(A721,[3]Hoja1!$A$1:$F$369,4,0))</f>
        <v>0</v>
      </c>
      <c r="F721" s="45">
        <f>IF(ISERROR(VLOOKUP(A721,[3]Hoja1!$A$1:$F$369,5,0)),0,VLOOKUP(A721,[3]Hoja1!$A$1:$F$369,5,0))</f>
        <v>0</v>
      </c>
      <c r="G721" s="102">
        <f>IF(ISERROR(VLOOKUP(A721,'CGN-2015-001'!A720:I5867,7,0)),0,VLOOKUP(A721,'CGN-2015-001'!A720:I5867,7,0))</f>
        <v>0</v>
      </c>
      <c r="H721" s="44"/>
      <c r="I721" s="46"/>
      <c r="J721" s="113">
        <f t="shared" si="55"/>
        <v>0</v>
      </c>
      <c r="K721" s="114">
        <f t="shared" si="56"/>
        <v>0</v>
      </c>
      <c r="L721" s="31">
        <f t="shared" si="57"/>
        <v>0</v>
      </c>
      <c r="M721" s="1">
        <f t="shared" si="58"/>
        <v>0</v>
      </c>
      <c r="N721" s="1">
        <f t="shared" si="59"/>
        <v>6</v>
      </c>
    </row>
    <row r="722" spans="1:14" ht="16.5" hidden="1" thickBot="1" x14ac:dyDescent="0.3">
      <c r="A722" s="26">
        <v>153040</v>
      </c>
      <c r="B722" s="42">
        <v>153040</v>
      </c>
      <c r="C722" s="43" t="s">
        <v>505</v>
      </c>
      <c r="D722" s="99">
        <f>IF(ISERROR(VLOOKUP(A722,'CGN-2015-001'!A721:I5868,4,0)),0,VLOOKUP(A722,'CGN-2015-001'!A721:I5868,4,0))</f>
        <v>0</v>
      </c>
      <c r="E722" s="45">
        <f>IF(ISERROR(VLOOKUP(A722,[3]Hoja1!$A$1:$F$369,4,0)),0,VLOOKUP(A722,[3]Hoja1!$A$1:$F$369,4,0))</f>
        <v>0</v>
      </c>
      <c r="F722" s="45">
        <f>IF(ISERROR(VLOOKUP(A722,[3]Hoja1!$A$1:$F$369,5,0)),0,VLOOKUP(A722,[3]Hoja1!$A$1:$F$369,5,0))</f>
        <v>0</v>
      </c>
      <c r="G722" s="102">
        <f>IF(ISERROR(VLOOKUP(A722,'CGN-2015-001'!A721:I5868,7,0)),0,VLOOKUP(A722,'CGN-2015-001'!A721:I5868,7,0))</f>
        <v>0</v>
      </c>
      <c r="H722" s="44"/>
      <c r="I722" s="46"/>
      <c r="J722" s="113">
        <f t="shared" si="55"/>
        <v>0</v>
      </c>
      <c r="K722" s="114">
        <f t="shared" si="56"/>
        <v>0</v>
      </c>
      <c r="L722" s="31">
        <f t="shared" si="57"/>
        <v>0</v>
      </c>
      <c r="M722" s="1">
        <f t="shared" si="58"/>
        <v>0</v>
      </c>
      <c r="N722" s="1">
        <f t="shared" si="59"/>
        <v>6</v>
      </c>
    </row>
    <row r="723" spans="1:14" ht="16.5" hidden="1" thickBot="1" x14ac:dyDescent="0.3">
      <c r="A723" s="26">
        <v>153042</v>
      </c>
      <c r="B723" s="42">
        <v>153042</v>
      </c>
      <c r="C723" s="43" t="s">
        <v>510</v>
      </c>
      <c r="D723" s="99">
        <f>IF(ISERROR(VLOOKUP(A723,'CGN-2015-001'!A722:I5869,4,0)),0,VLOOKUP(A723,'CGN-2015-001'!A722:I5869,4,0))</f>
        <v>0</v>
      </c>
      <c r="E723" s="45">
        <f>IF(ISERROR(VLOOKUP(A723,[3]Hoja1!$A$1:$F$369,4,0)),0,VLOOKUP(A723,[3]Hoja1!$A$1:$F$369,4,0))</f>
        <v>0</v>
      </c>
      <c r="F723" s="45">
        <f>IF(ISERROR(VLOOKUP(A723,[3]Hoja1!$A$1:$F$369,5,0)),0,VLOOKUP(A723,[3]Hoja1!$A$1:$F$369,5,0))</f>
        <v>0</v>
      </c>
      <c r="G723" s="102">
        <f>IF(ISERROR(VLOOKUP(A723,'CGN-2015-001'!A722:I5869,7,0)),0,VLOOKUP(A723,'CGN-2015-001'!A722:I5869,7,0))</f>
        <v>0</v>
      </c>
      <c r="H723" s="44"/>
      <c r="I723" s="46"/>
      <c r="J723" s="113">
        <f t="shared" si="55"/>
        <v>0</v>
      </c>
      <c r="K723" s="114">
        <f t="shared" si="56"/>
        <v>0</v>
      </c>
      <c r="L723" s="31">
        <f t="shared" si="57"/>
        <v>0</v>
      </c>
      <c r="M723" s="1">
        <f t="shared" si="58"/>
        <v>0</v>
      </c>
      <c r="N723" s="1">
        <f t="shared" si="59"/>
        <v>6</v>
      </c>
    </row>
    <row r="724" spans="1:14" ht="16.5" hidden="1" thickBot="1" x14ac:dyDescent="0.3">
      <c r="A724" s="26">
        <v>153043</v>
      </c>
      <c r="B724" s="42">
        <v>153043</v>
      </c>
      <c r="C724" s="43" t="s">
        <v>556</v>
      </c>
      <c r="D724" s="99">
        <f>IF(ISERROR(VLOOKUP(A724,'CGN-2015-001'!A723:I5870,4,0)),0,VLOOKUP(A724,'CGN-2015-001'!A723:I5870,4,0))</f>
        <v>0</v>
      </c>
      <c r="E724" s="45">
        <f>IF(ISERROR(VLOOKUP(A724,[3]Hoja1!$A$1:$F$369,4,0)),0,VLOOKUP(A724,[3]Hoja1!$A$1:$F$369,4,0))</f>
        <v>0</v>
      </c>
      <c r="F724" s="45">
        <f>IF(ISERROR(VLOOKUP(A724,[3]Hoja1!$A$1:$F$369,5,0)),0,VLOOKUP(A724,[3]Hoja1!$A$1:$F$369,5,0))</f>
        <v>0</v>
      </c>
      <c r="G724" s="102">
        <f>IF(ISERROR(VLOOKUP(A724,'CGN-2015-001'!A723:I5870,7,0)),0,VLOOKUP(A724,'CGN-2015-001'!A723:I5870,7,0))</f>
        <v>0</v>
      </c>
      <c r="H724" s="44"/>
      <c r="I724" s="46"/>
      <c r="J724" s="113">
        <f t="shared" si="55"/>
        <v>0</v>
      </c>
      <c r="K724" s="114">
        <f t="shared" si="56"/>
        <v>0</v>
      </c>
      <c r="L724" s="31">
        <f t="shared" si="57"/>
        <v>0</v>
      </c>
      <c r="M724" s="1">
        <f t="shared" si="58"/>
        <v>0</v>
      </c>
      <c r="N724" s="1">
        <f t="shared" si="59"/>
        <v>6</v>
      </c>
    </row>
    <row r="725" spans="1:14" ht="16.5" hidden="1" thickBot="1" x14ac:dyDescent="0.3">
      <c r="A725" s="26">
        <v>153044</v>
      </c>
      <c r="B725" s="42">
        <v>153044</v>
      </c>
      <c r="C725" s="43" t="s">
        <v>557</v>
      </c>
      <c r="D725" s="99">
        <f>IF(ISERROR(VLOOKUP(A725,'CGN-2015-001'!A724:I5871,4,0)),0,VLOOKUP(A725,'CGN-2015-001'!A724:I5871,4,0))</f>
        <v>0</v>
      </c>
      <c r="E725" s="45">
        <f>IF(ISERROR(VLOOKUP(A725,[3]Hoja1!$A$1:$F$369,4,0)),0,VLOOKUP(A725,[3]Hoja1!$A$1:$F$369,4,0))</f>
        <v>0</v>
      </c>
      <c r="F725" s="45">
        <f>IF(ISERROR(VLOOKUP(A725,[3]Hoja1!$A$1:$F$369,5,0)),0,VLOOKUP(A725,[3]Hoja1!$A$1:$F$369,5,0))</f>
        <v>0</v>
      </c>
      <c r="G725" s="102">
        <f>IF(ISERROR(VLOOKUP(A725,'CGN-2015-001'!A724:I5871,7,0)),0,VLOOKUP(A725,'CGN-2015-001'!A724:I5871,7,0))</f>
        <v>0</v>
      </c>
      <c r="H725" s="44"/>
      <c r="I725" s="46"/>
      <c r="J725" s="113">
        <f t="shared" si="55"/>
        <v>0</v>
      </c>
      <c r="K725" s="114">
        <f t="shared" si="56"/>
        <v>0</v>
      </c>
      <c r="L725" s="31">
        <f t="shared" si="57"/>
        <v>0</v>
      </c>
      <c r="M725" s="1">
        <f t="shared" si="58"/>
        <v>0</v>
      </c>
      <c r="N725" s="1">
        <f t="shared" si="59"/>
        <v>6</v>
      </c>
    </row>
    <row r="726" spans="1:14" ht="16.5" hidden="1" thickBot="1" x14ac:dyDescent="0.3">
      <c r="A726" s="26">
        <v>153090</v>
      </c>
      <c r="B726" s="42">
        <v>153090</v>
      </c>
      <c r="C726" s="43" t="s">
        <v>558</v>
      </c>
      <c r="D726" s="99">
        <f>IF(ISERROR(VLOOKUP(A726,'CGN-2015-001'!A725:I5872,4,0)),0,VLOOKUP(A726,'CGN-2015-001'!A725:I5872,4,0))</f>
        <v>0</v>
      </c>
      <c r="E726" s="45">
        <f>IF(ISERROR(VLOOKUP(A726,[3]Hoja1!$A$1:$F$369,4,0)),0,VLOOKUP(A726,[3]Hoja1!$A$1:$F$369,4,0))</f>
        <v>0</v>
      </c>
      <c r="F726" s="45">
        <f>IF(ISERROR(VLOOKUP(A726,[3]Hoja1!$A$1:$F$369,5,0)),0,VLOOKUP(A726,[3]Hoja1!$A$1:$F$369,5,0))</f>
        <v>0</v>
      </c>
      <c r="G726" s="102">
        <f>IF(ISERROR(VLOOKUP(A726,'CGN-2015-001'!A725:I5872,7,0)),0,VLOOKUP(A726,'CGN-2015-001'!A725:I5872,7,0))</f>
        <v>0</v>
      </c>
      <c r="H726" s="44"/>
      <c r="I726" s="46"/>
      <c r="J726" s="113">
        <f t="shared" si="55"/>
        <v>0</v>
      </c>
      <c r="K726" s="114">
        <f t="shared" si="56"/>
        <v>0</v>
      </c>
      <c r="L726" s="31">
        <f t="shared" si="57"/>
        <v>0</v>
      </c>
      <c r="M726" s="1">
        <f t="shared" si="58"/>
        <v>0</v>
      </c>
      <c r="N726" s="1">
        <f t="shared" si="59"/>
        <v>6</v>
      </c>
    </row>
    <row r="727" spans="1:14" ht="16.5" hidden="1" thickBot="1" x14ac:dyDescent="0.3">
      <c r="A727" s="26">
        <v>1580</v>
      </c>
      <c r="B727" s="48">
        <v>158000</v>
      </c>
      <c r="C727" s="49" t="s">
        <v>559</v>
      </c>
      <c r="D727" s="99">
        <f>IF(ISERROR(VLOOKUP(A727,'CGN-2015-001'!A726:I5873,4,0)),0,VLOOKUP(A727,'CGN-2015-001'!A726:I5873,4,0))</f>
        <v>0</v>
      </c>
      <c r="E727" s="40">
        <f>IF(ISERROR(VLOOKUP(A727,[3]Hoja1!$A$1:$F$369,4,0)),0,VLOOKUP(A727,[3]Hoja1!$A$1:$F$369,4,0))</f>
        <v>0</v>
      </c>
      <c r="F727" s="40">
        <f>IF(ISERROR(VLOOKUP(A727,[3]Hoja1!$A$1:$F$369,5,0)),0,VLOOKUP(A727,[3]Hoja1!$A$1:$F$369,5,0))</f>
        <v>0</v>
      </c>
      <c r="G727" s="102">
        <f>IF(ISERROR(VLOOKUP(A727,'CGN-2015-001'!A726:I5873,7,0)),0,VLOOKUP(A727,'CGN-2015-001'!A726:I5873,7,0))</f>
        <v>0</v>
      </c>
      <c r="H727" s="50"/>
      <c r="I727" s="51"/>
      <c r="J727" s="113">
        <f t="shared" si="55"/>
        <v>0</v>
      </c>
      <c r="K727" s="114">
        <f t="shared" si="56"/>
        <v>0</v>
      </c>
      <c r="L727" s="31">
        <f t="shared" si="57"/>
        <v>0</v>
      </c>
      <c r="M727" s="1">
        <f t="shared" si="58"/>
        <v>0</v>
      </c>
      <c r="N727" s="1">
        <f t="shared" si="59"/>
        <v>4</v>
      </c>
    </row>
    <row r="728" spans="1:14" ht="16.5" hidden="1" thickBot="1" x14ac:dyDescent="0.3">
      <c r="A728" s="26">
        <v>158001</v>
      </c>
      <c r="B728" s="42">
        <v>158001</v>
      </c>
      <c r="C728" s="43" t="s">
        <v>560</v>
      </c>
      <c r="D728" s="99">
        <f>IF(ISERROR(VLOOKUP(A728,'CGN-2015-001'!A727:I5874,4,0)),0,VLOOKUP(A728,'CGN-2015-001'!A727:I5874,4,0))</f>
        <v>0</v>
      </c>
      <c r="E728" s="45">
        <f>IF(ISERROR(VLOOKUP(A728,[3]Hoja1!$A$1:$F$369,4,0)),0,VLOOKUP(A728,[3]Hoja1!$A$1:$F$369,4,0))</f>
        <v>0</v>
      </c>
      <c r="F728" s="45">
        <f>IF(ISERROR(VLOOKUP(A728,[3]Hoja1!$A$1:$F$369,5,0)),0,VLOOKUP(A728,[3]Hoja1!$A$1:$F$369,5,0))</f>
        <v>0</v>
      </c>
      <c r="G728" s="102">
        <f>IF(ISERROR(VLOOKUP(A728,'CGN-2015-001'!A727:I5874,7,0)),0,VLOOKUP(A728,'CGN-2015-001'!A727:I5874,7,0))</f>
        <v>0</v>
      </c>
      <c r="H728" s="44"/>
      <c r="I728" s="46"/>
      <c r="J728" s="113">
        <f t="shared" si="55"/>
        <v>0</v>
      </c>
      <c r="K728" s="114">
        <f t="shared" si="56"/>
        <v>0</v>
      </c>
      <c r="L728" s="31">
        <f t="shared" si="57"/>
        <v>0</v>
      </c>
      <c r="M728" s="1">
        <f t="shared" si="58"/>
        <v>0</v>
      </c>
      <c r="N728" s="1">
        <f t="shared" si="59"/>
        <v>6</v>
      </c>
    </row>
    <row r="729" spans="1:14" ht="16.5" hidden="1" thickBot="1" x14ac:dyDescent="0.3">
      <c r="A729" s="26">
        <v>158002</v>
      </c>
      <c r="B729" s="42">
        <v>158002</v>
      </c>
      <c r="C729" s="43" t="s">
        <v>561</v>
      </c>
      <c r="D729" s="99">
        <f>IF(ISERROR(VLOOKUP(A729,'CGN-2015-001'!A728:I5875,4,0)),0,VLOOKUP(A729,'CGN-2015-001'!A728:I5875,4,0))</f>
        <v>0</v>
      </c>
      <c r="E729" s="45">
        <f>IF(ISERROR(VLOOKUP(A729,[3]Hoja1!$A$1:$F$369,4,0)),0,VLOOKUP(A729,[3]Hoja1!$A$1:$F$369,4,0))</f>
        <v>0</v>
      </c>
      <c r="F729" s="45">
        <f>IF(ISERROR(VLOOKUP(A729,[3]Hoja1!$A$1:$F$369,5,0)),0,VLOOKUP(A729,[3]Hoja1!$A$1:$F$369,5,0))</f>
        <v>0</v>
      </c>
      <c r="G729" s="102">
        <f>IF(ISERROR(VLOOKUP(A729,'CGN-2015-001'!A728:I5875,7,0)),0,VLOOKUP(A729,'CGN-2015-001'!A728:I5875,7,0))</f>
        <v>0</v>
      </c>
      <c r="H729" s="44"/>
      <c r="I729" s="46"/>
      <c r="J729" s="113">
        <f t="shared" si="55"/>
        <v>0</v>
      </c>
      <c r="K729" s="114">
        <f t="shared" si="56"/>
        <v>0</v>
      </c>
      <c r="L729" s="31">
        <f t="shared" si="57"/>
        <v>0</v>
      </c>
      <c r="M729" s="1">
        <f t="shared" si="58"/>
        <v>0</v>
      </c>
      <c r="N729" s="1">
        <f t="shared" si="59"/>
        <v>6</v>
      </c>
    </row>
    <row r="730" spans="1:14" ht="16.5" hidden="1" thickBot="1" x14ac:dyDescent="0.3">
      <c r="A730" s="26">
        <v>158004</v>
      </c>
      <c r="B730" s="42">
        <v>158004</v>
      </c>
      <c r="C730" s="43" t="s">
        <v>562</v>
      </c>
      <c r="D730" s="99">
        <f>IF(ISERROR(VLOOKUP(A730,'CGN-2015-001'!A729:I5876,4,0)),0,VLOOKUP(A730,'CGN-2015-001'!A729:I5876,4,0))</f>
        <v>0</v>
      </c>
      <c r="E730" s="45">
        <f>IF(ISERROR(VLOOKUP(A730,[3]Hoja1!$A$1:$F$369,4,0)),0,VLOOKUP(A730,[3]Hoja1!$A$1:$F$369,4,0))</f>
        <v>0</v>
      </c>
      <c r="F730" s="45">
        <f>IF(ISERROR(VLOOKUP(A730,[3]Hoja1!$A$1:$F$369,5,0)),0,VLOOKUP(A730,[3]Hoja1!$A$1:$F$369,5,0))</f>
        <v>0</v>
      </c>
      <c r="G730" s="102">
        <f>IF(ISERROR(VLOOKUP(A730,'CGN-2015-001'!A729:I5876,7,0)),0,VLOOKUP(A730,'CGN-2015-001'!A729:I5876,7,0))</f>
        <v>0</v>
      </c>
      <c r="H730" s="44"/>
      <c r="I730" s="46"/>
      <c r="J730" s="113">
        <f t="shared" si="55"/>
        <v>0</v>
      </c>
      <c r="K730" s="114">
        <f t="shared" si="56"/>
        <v>0</v>
      </c>
      <c r="L730" s="31">
        <f t="shared" si="57"/>
        <v>0</v>
      </c>
      <c r="M730" s="1">
        <f t="shared" si="58"/>
        <v>0</v>
      </c>
      <c r="N730" s="1">
        <f t="shared" si="59"/>
        <v>6</v>
      </c>
    </row>
    <row r="731" spans="1:14" ht="16.5" hidden="1" thickBot="1" x14ac:dyDescent="0.3">
      <c r="A731" s="26">
        <v>158006</v>
      </c>
      <c r="B731" s="42">
        <v>158006</v>
      </c>
      <c r="C731" s="43" t="s">
        <v>524</v>
      </c>
      <c r="D731" s="99">
        <f>IF(ISERROR(VLOOKUP(A731,'CGN-2015-001'!A730:I5877,4,0)),0,VLOOKUP(A731,'CGN-2015-001'!A730:I5877,4,0))</f>
        <v>0</v>
      </c>
      <c r="E731" s="45">
        <f>IF(ISERROR(VLOOKUP(A731,[3]Hoja1!$A$1:$F$369,4,0)),0,VLOOKUP(A731,[3]Hoja1!$A$1:$F$369,4,0))</f>
        <v>0</v>
      </c>
      <c r="F731" s="45">
        <f>IF(ISERROR(VLOOKUP(A731,[3]Hoja1!$A$1:$F$369,5,0)),0,VLOOKUP(A731,[3]Hoja1!$A$1:$F$369,5,0))</f>
        <v>0</v>
      </c>
      <c r="G731" s="102">
        <f>IF(ISERROR(VLOOKUP(A731,'CGN-2015-001'!A730:I5877,7,0)),0,VLOOKUP(A731,'CGN-2015-001'!A730:I5877,7,0))</f>
        <v>0</v>
      </c>
      <c r="H731" s="44"/>
      <c r="I731" s="46"/>
      <c r="J731" s="113">
        <f t="shared" si="55"/>
        <v>0</v>
      </c>
      <c r="K731" s="114">
        <f t="shared" si="56"/>
        <v>0</v>
      </c>
      <c r="L731" s="31">
        <f t="shared" si="57"/>
        <v>0</v>
      </c>
      <c r="M731" s="1">
        <f t="shared" si="58"/>
        <v>0</v>
      </c>
      <c r="N731" s="1">
        <f t="shared" si="59"/>
        <v>6</v>
      </c>
    </row>
    <row r="732" spans="1:14" ht="16.5" hidden="1" thickBot="1" x14ac:dyDescent="0.3">
      <c r="A732" s="26">
        <v>158010</v>
      </c>
      <c r="B732" s="42">
        <v>158010</v>
      </c>
      <c r="C732" s="43" t="s">
        <v>563</v>
      </c>
      <c r="D732" s="99">
        <f>IF(ISERROR(VLOOKUP(A732,'CGN-2015-001'!A731:I5878,4,0)),0,VLOOKUP(A732,'CGN-2015-001'!A731:I5878,4,0))</f>
        <v>0</v>
      </c>
      <c r="E732" s="45">
        <f>IF(ISERROR(VLOOKUP(A732,[3]Hoja1!$A$1:$F$369,4,0)),0,VLOOKUP(A732,[3]Hoja1!$A$1:$F$369,4,0))</f>
        <v>0</v>
      </c>
      <c r="F732" s="45">
        <f>IF(ISERROR(VLOOKUP(A732,[3]Hoja1!$A$1:$F$369,5,0)),0,VLOOKUP(A732,[3]Hoja1!$A$1:$F$369,5,0))</f>
        <v>0</v>
      </c>
      <c r="G732" s="102">
        <f>IF(ISERROR(VLOOKUP(A732,'CGN-2015-001'!A731:I5878,7,0)),0,VLOOKUP(A732,'CGN-2015-001'!A731:I5878,7,0))</f>
        <v>0</v>
      </c>
      <c r="H732" s="44"/>
      <c r="I732" s="46"/>
      <c r="J732" s="113">
        <f t="shared" si="55"/>
        <v>0</v>
      </c>
      <c r="K732" s="114">
        <f t="shared" si="56"/>
        <v>0</v>
      </c>
      <c r="L732" s="31">
        <f t="shared" si="57"/>
        <v>0</v>
      </c>
      <c r="M732" s="1">
        <f t="shared" si="58"/>
        <v>0</v>
      </c>
      <c r="N732" s="1">
        <f t="shared" si="59"/>
        <v>6</v>
      </c>
    </row>
    <row r="733" spans="1:14" ht="16.5" hidden="1" thickBot="1" x14ac:dyDescent="0.3">
      <c r="A733" s="26">
        <v>158011</v>
      </c>
      <c r="B733" s="42">
        <v>158011</v>
      </c>
      <c r="C733" s="43" t="s">
        <v>564</v>
      </c>
      <c r="D733" s="99">
        <f>IF(ISERROR(VLOOKUP(A733,'CGN-2015-001'!A732:I5879,4,0)),0,VLOOKUP(A733,'CGN-2015-001'!A732:I5879,4,0))</f>
        <v>0</v>
      </c>
      <c r="E733" s="45">
        <f>IF(ISERROR(VLOOKUP(A733,[3]Hoja1!$A$1:$F$369,4,0)),0,VLOOKUP(A733,[3]Hoja1!$A$1:$F$369,4,0))</f>
        <v>0</v>
      </c>
      <c r="F733" s="45">
        <f>IF(ISERROR(VLOOKUP(A733,[3]Hoja1!$A$1:$F$369,5,0)),0,VLOOKUP(A733,[3]Hoja1!$A$1:$F$369,5,0))</f>
        <v>0</v>
      </c>
      <c r="G733" s="102">
        <f>IF(ISERROR(VLOOKUP(A733,'CGN-2015-001'!A732:I5879,7,0)),0,VLOOKUP(A733,'CGN-2015-001'!A732:I5879,7,0))</f>
        <v>0</v>
      </c>
      <c r="H733" s="44"/>
      <c r="I733" s="46"/>
      <c r="J733" s="113">
        <f t="shared" si="55"/>
        <v>0</v>
      </c>
      <c r="K733" s="114">
        <f t="shared" si="56"/>
        <v>0</v>
      </c>
      <c r="L733" s="31">
        <f t="shared" si="57"/>
        <v>0</v>
      </c>
      <c r="M733" s="1">
        <f t="shared" si="58"/>
        <v>0</v>
      </c>
      <c r="N733" s="1">
        <f t="shared" si="59"/>
        <v>6</v>
      </c>
    </row>
    <row r="734" spans="1:14" ht="16.5" hidden="1" thickBot="1" x14ac:dyDescent="0.3">
      <c r="A734" s="26">
        <v>158012</v>
      </c>
      <c r="B734" s="42">
        <v>158012</v>
      </c>
      <c r="C734" s="43" t="s">
        <v>565</v>
      </c>
      <c r="D734" s="99">
        <f>IF(ISERROR(VLOOKUP(A734,'CGN-2015-001'!A733:I5880,4,0)),0,VLOOKUP(A734,'CGN-2015-001'!A733:I5880,4,0))</f>
        <v>0</v>
      </c>
      <c r="E734" s="45">
        <f>IF(ISERROR(VLOOKUP(A734,[3]Hoja1!$A$1:$F$369,4,0)),0,VLOOKUP(A734,[3]Hoja1!$A$1:$F$369,4,0))</f>
        <v>0</v>
      </c>
      <c r="F734" s="45">
        <f>IF(ISERROR(VLOOKUP(A734,[3]Hoja1!$A$1:$F$369,5,0)),0,VLOOKUP(A734,[3]Hoja1!$A$1:$F$369,5,0))</f>
        <v>0</v>
      </c>
      <c r="G734" s="102">
        <f>IF(ISERROR(VLOOKUP(A734,'CGN-2015-001'!A733:I5880,7,0)),0,VLOOKUP(A734,'CGN-2015-001'!A733:I5880,7,0))</f>
        <v>0</v>
      </c>
      <c r="H734" s="44"/>
      <c r="I734" s="46"/>
      <c r="J734" s="113">
        <f t="shared" si="55"/>
        <v>0</v>
      </c>
      <c r="K734" s="114">
        <f t="shared" si="56"/>
        <v>0</v>
      </c>
      <c r="L734" s="31">
        <f t="shared" si="57"/>
        <v>0</v>
      </c>
      <c r="M734" s="1">
        <f t="shared" si="58"/>
        <v>0</v>
      </c>
      <c r="N734" s="1">
        <f t="shared" si="59"/>
        <v>6</v>
      </c>
    </row>
    <row r="735" spans="1:14" ht="16.5" hidden="1" thickBot="1" x14ac:dyDescent="0.3">
      <c r="A735" s="26">
        <v>158013</v>
      </c>
      <c r="B735" s="120">
        <v>158013</v>
      </c>
      <c r="C735" s="121" t="s">
        <v>566</v>
      </c>
      <c r="D735" s="99">
        <f>IF(ISERROR(VLOOKUP(A735,'CGN-2015-001'!A734:I5881,4,0)),0,VLOOKUP(A735,'CGN-2015-001'!A734:I5881,4,0))</f>
        <v>0</v>
      </c>
      <c r="E735" s="45">
        <f>IF(ISERROR(VLOOKUP(A735,[3]Hoja1!$A$1:$F$369,4,0)),0,VLOOKUP(A735,[3]Hoja1!$A$1:$F$369,4,0))</f>
        <v>0</v>
      </c>
      <c r="F735" s="45">
        <f>IF(ISERROR(VLOOKUP(A735,[3]Hoja1!$A$1:$F$369,5,0)),0,VLOOKUP(A735,[3]Hoja1!$A$1:$F$369,5,0))</f>
        <v>0</v>
      </c>
      <c r="G735" s="102">
        <f>IF(ISERROR(VLOOKUP(A735,'CGN-2015-001'!A734:I5881,7,0)),0,VLOOKUP(A735,'CGN-2015-001'!A734:I5881,7,0))</f>
        <v>0</v>
      </c>
      <c r="H735" s="44"/>
      <c r="I735" s="46"/>
      <c r="J735" s="113">
        <f t="shared" si="55"/>
        <v>0</v>
      </c>
      <c r="K735" s="114">
        <f t="shared" si="56"/>
        <v>0</v>
      </c>
      <c r="L735" s="31">
        <f t="shared" si="57"/>
        <v>0</v>
      </c>
      <c r="M735" s="1">
        <f t="shared" si="58"/>
        <v>0</v>
      </c>
      <c r="N735" s="1">
        <f t="shared" si="59"/>
        <v>6</v>
      </c>
    </row>
    <row r="736" spans="1:14" ht="16.5" hidden="1" thickBot="1" x14ac:dyDescent="0.3">
      <c r="A736" s="26">
        <v>16</v>
      </c>
      <c r="B736" s="464">
        <v>160000</v>
      </c>
      <c r="C736" s="465" t="s">
        <v>567</v>
      </c>
      <c r="D736" s="452">
        <f>IF(ISERROR(VLOOKUP(A736,'CGN-2015-001'!A735:I5882,4,0)),0,VLOOKUP(A736,'CGN-2015-001'!A735:I5882,4,0))</f>
        <v>34854438351.800003</v>
      </c>
      <c r="E736" s="105">
        <f>IF(ISERROR(VLOOKUP(A736,[3]Hoja1!$A$1:$F$369,4,0)),0,VLOOKUP(A736,[3]Hoja1!$A$1:$F$369,4,0))</f>
        <v>10823727359.620001</v>
      </c>
      <c r="F736" s="106">
        <f>IF(ISERROR(VLOOKUP(A736,[3]Hoja1!$A$1:$F$369,5,0)),0,VLOOKUP(A736,[3]Hoja1!$A$1:$F$369,5,0))</f>
        <v>31007630333.709999</v>
      </c>
      <c r="G736" s="453">
        <f>IF(ISERROR(VLOOKUP(A736,'CGN-2015-001'!A735:I5882,7,0)),0,VLOOKUP(A736,'CGN-2015-001'!A735:I5882,7,0))</f>
        <v>34944701372.089996</v>
      </c>
      <c r="H736" s="105">
        <f>+H737+H781+H801+H813+H883+H902+H914+H920+H928+H938+H966</f>
        <v>0</v>
      </c>
      <c r="I736" s="106">
        <f>+I737+I781+I801+I813+I883+I902+I914+I920+I928+I938+I966</f>
        <v>34944701372.090004</v>
      </c>
      <c r="J736" s="466">
        <f t="shared" si="55"/>
        <v>-90263020.289993286</v>
      </c>
      <c r="K736" s="467">
        <f t="shared" si="56"/>
        <v>-2.583024514328347E-3</v>
      </c>
      <c r="L736" s="31">
        <f t="shared" si="57"/>
        <v>0</v>
      </c>
      <c r="M736" s="1">
        <f t="shared" si="58"/>
        <v>1</v>
      </c>
      <c r="N736" s="1">
        <f t="shared" si="59"/>
        <v>2</v>
      </c>
    </row>
    <row r="737" spans="1:14" ht="16.5" hidden="1" thickBot="1" x14ac:dyDescent="0.3">
      <c r="A737" s="26">
        <v>1605</v>
      </c>
      <c r="B737" s="37">
        <v>160500</v>
      </c>
      <c r="C737" s="38" t="s">
        <v>568</v>
      </c>
      <c r="D737" s="468">
        <f>IF(ISERROR(VLOOKUP(A737,'CGN-2015-001'!A736:I5883,4,0)),0,VLOOKUP(A737,'CGN-2015-001'!A736:I5883,4,0))</f>
        <v>6913901829.6199999</v>
      </c>
      <c r="E737" s="109">
        <f>IF(ISERROR(VLOOKUP(A737,[3]Hoja1!$A$1:$F$369,4,0)),0,VLOOKUP(A737,[3]Hoja1!$A$1:$F$369,4,0))</f>
        <v>2889568060</v>
      </c>
      <c r="F737" s="110">
        <f>IF(ISERROR(VLOOKUP(A737,[3]Hoja1!$A$1:$F$369,5,0)),0,VLOOKUP(A737,[3]Hoja1!$A$1:$F$369,5,0))</f>
        <v>0</v>
      </c>
      <c r="G737" s="469">
        <f>IF(ISERROR(VLOOKUP(A737,'CGN-2015-001'!A736:I5883,7,0)),0,VLOOKUP(A737,'CGN-2015-001'!A736:I5883,7,0))</f>
        <v>6913901829.6199999</v>
      </c>
      <c r="H737" s="109">
        <v>0</v>
      </c>
      <c r="I737" s="110">
        <f>+I738</f>
        <v>6913901829.6199999</v>
      </c>
      <c r="J737" s="476">
        <f t="shared" si="55"/>
        <v>0</v>
      </c>
      <c r="K737" s="477">
        <f t="shared" si="56"/>
        <v>0</v>
      </c>
      <c r="L737" s="31">
        <f t="shared" si="57"/>
        <v>0</v>
      </c>
      <c r="M737" s="1">
        <f t="shared" si="58"/>
        <v>1</v>
      </c>
      <c r="N737" s="1">
        <f t="shared" si="59"/>
        <v>4</v>
      </c>
    </row>
    <row r="738" spans="1:14" ht="15.75" customHeight="1" thickBot="1" x14ac:dyDescent="0.25">
      <c r="A738" s="26">
        <v>160501</v>
      </c>
      <c r="B738" s="568">
        <v>160501</v>
      </c>
      <c r="C738" s="569" t="s">
        <v>569</v>
      </c>
      <c r="D738" s="560">
        <f>IF(ISERROR(VLOOKUP(A738,'CGN-2015-001'!A737:I5884,4,0)),0,VLOOKUP(A738,'CGN-2015-001'!A737:I5884,4,0))</f>
        <v>6913901829.6199999</v>
      </c>
      <c r="E738" s="561">
        <f>IF(ISERROR(VLOOKUP(A738,[3]Hoja1!$A$1:$F$369,4,0)),0,VLOOKUP(A738,[3]Hoja1!$A$1:$F$369,4,0))</f>
        <v>2889568060</v>
      </c>
      <c r="F738" s="562">
        <f>IF(ISERROR(VLOOKUP(A738,[3]Hoja1!$A$1:$F$369,5,0)),0,VLOOKUP(A738,[3]Hoja1!$A$1:$F$369,5,0))</f>
        <v>0</v>
      </c>
      <c r="G738" s="563">
        <f>IF(ISERROR(VLOOKUP(A738,'CGN-2015-001'!A737:I5884,7,0)),0,VLOOKUP(A738,'CGN-2015-001'!A737:I5884,7,0))</f>
        <v>6913901829.6199999</v>
      </c>
      <c r="H738" s="115">
        <v>0</v>
      </c>
      <c r="I738" s="562">
        <f>+G738</f>
        <v>6913901829.6199999</v>
      </c>
      <c r="J738" s="572">
        <f t="shared" si="55"/>
        <v>0</v>
      </c>
      <c r="K738" s="573">
        <f t="shared" si="56"/>
        <v>0</v>
      </c>
      <c r="L738" s="31">
        <f t="shared" si="57"/>
        <v>0</v>
      </c>
      <c r="M738" s="1">
        <f t="shared" si="58"/>
        <v>1</v>
      </c>
      <c r="N738" s="1">
        <f t="shared" si="59"/>
        <v>6</v>
      </c>
    </row>
    <row r="739" spans="1:14" ht="16.5" hidden="1" thickBot="1" x14ac:dyDescent="0.3">
      <c r="A739" s="26">
        <v>160502</v>
      </c>
      <c r="B739" s="126">
        <v>160502</v>
      </c>
      <c r="C739" s="127" t="s">
        <v>570</v>
      </c>
      <c r="D739" s="99">
        <f>IF(ISERROR(VLOOKUP(A739,'CGN-2015-001'!A738:I5885,4,0)),0,VLOOKUP(A739,'CGN-2015-001'!A738:I5885,4,0))</f>
        <v>0</v>
      </c>
      <c r="E739" s="45">
        <f>IF(ISERROR(VLOOKUP(A739,[3]Hoja1!$A$1:$F$369,4,0)),0,VLOOKUP(A739,[3]Hoja1!$A$1:$F$369,4,0))</f>
        <v>0</v>
      </c>
      <c r="F739" s="45">
        <f>IF(ISERROR(VLOOKUP(A739,[3]Hoja1!$A$1:$F$369,5,0)),0,VLOOKUP(A739,[3]Hoja1!$A$1:$F$369,5,0))</f>
        <v>0</v>
      </c>
      <c r="G739" s="102">
        <f>IF(ISERROR(VLOOKUP(A739,'CGN-2015-001'!A738:I5885,7,0)),0,VLOOKUP(A739,'CGN-2015-001'!A738:I5885,7,0))</f>
        <v>0</v>
      </c>
      <c r="H739" s="44"/>
      <c r="I739" s="46"/>
      <c r="J739" s="113">
        <f t="shared" si="55"/>
        <v>0</v>
      </c>
      <c r="K739" s="114">
        <f t="shared" si="56"/>
        <v>0</v>
      </c>
      <c r="L739" s="31">
        <f t="shared" si="57"/>
        <v>0</v>
      </c>
      <c r="M739" s="1">
        <f t="shared" si="58"/>
        <v>0</v>
      </c>
      <c r="N739" s="1">
        <f t="shared" si="59"/>
        <v>6</v>
      </c>
    </row>
    <row r="740" spans="1:14" ht="16.5" hidden="1" thickBot="1" x14ac:dyDescent="0.3">
      <c r="A740" s="26">
        <v>160503</v>
      </c>
      <c r="B740" s="42">
        <v>160503</v>
      </c>
      <c r="C740" s="43" t="s">
        <v>571</v>
      </c>
      <c r="D740" s="99">
        <f>IF(ISERROR(VLOOKUP(A740,'CGN-2015-001'!A739:I5886,4,0)),0,VLOOKUP(A740,'CGN-2015-001'!A739:I5886,4,0))</f>
        <v>0</v>
      </c>
      <c r="E740" s="45">
        <f>IF(ISERROR(VLOOKUP(A740,[3]Hoja1!$A$1:$F$369,4,0)),0,VLOOKUP(A740,[3]Hoja1!$A$1:$F$369,4,0))</f>
        <v>0</v>
      </c>
      <c r="F740" s="45">
        <f>IF(ISERROR(VLOOKUP(A740,[3]Hoja1!$A$1:$F$369,5,0)),0,VLOOKUP(A740,[3]Hoja1!$A$1:$F$369,5,0))</f>
        <v>0</v>
      </c>
      <c r="G740" s="102">
        <f>IF(ISERROR(VLOOKUP(A740,'CGN-2015-001'!A739:I5886,7,0)),0,VLOOKUP(A740,'CGN-2015-001'!A739:I5886,7,0))</f>
        <v>0</v>
      </c>
      <c r="H740" s="44"/>
      <c r="I740" s="46"/>
      <c r="J740" s="113">
        <f t="shared" si="55"/>
        <v>0</v>
      </c>
      <c r="K740" s="114">
        <f t="shared" si="56"/>
        <v>0</v>
      </c>
      <c r="L740" s="31">
        <f t="shared" si="57"/>
        <v>0</v>
      </c>
      <c r="M740" s="1">
        <f t="shared" si="58"/>
        <v>0</v>
      </c>
      <c r="N740" s="1">
        <f t="shared" si="59"/>
        <v>6</v>
      </c>
    </row>
    <row r="741" spans="1:14" ht="16.5" hidden="1" thickBot="1" x14ac:dyDescent="0.3">
      <c r="A741" s="26">
        <v>160504</v>
      </c>
      <c r="B741" s="42">
        <v>160504</v>
      </c>
      <c r="C741" s="43" t="s">
        <v>572</v>
      </c>
      <c r="D741" s="99">
        <f>IF(ISERROR(VLOOKUP(A741,'CGN-2015-001'!A740:I5887,4,0)),0,VLOOKUP(A741,'CGN-2015-001'!A740:I5887,4,0))</f>
        <v>0</v>
      </c>
      <c r="E741" s="45">
        <f>IF(ISERROR(VLOOKUP(A741,[3]Hoja1!$A$1:$F$369,4,0)),0,VLOOKUP(A741,[3]Hoja1!$A$1:$F$369,4,0))</f>
        <v>0</v>
      </c>
      <c r="F741" s="45">
        <f>IF(ISERROR(VLOOKUP(A741,[3]Hoja1!$A$1:$F$369,5,0)),0,VLOOKUP(A741,[3]Hoja1!$A$1:$F$369,5,0))</f>
        <v>0</v>
      </c>
      <c r="G741" s="102">
        <f>IF(ISERROR(VLOOKUP(A741,'CGN-2015-001'!A740:I5887,7,0)),0,VLOOKUP(A741,'CGN-2015-001'!A740:I5887,7,0))</f>
        <v>0</v>
      </c>
      <c r="H741" s="44"/>
      <c r="I741" s="46"/>
      <c r="J741" s="113">
        <f t="shared" si="55"/>
        <v>0</v>
      </c>
      <c r="K741" s="114">
        <f t="shared" si="56"/>
        <v>0</v>
      </c>
      <c r="L741" s="31">
        <f t="shared" si="57"/>
        <v>0</v>
      </c>
      <c r="M741" s="1">
        <f t="shared" si="58"/>
        <v>0</v>
      </c>
      <c r="N741" s="1">
        <f t="shared" si="59"/>
        <v>6</v>
      </c>
    </row>
    <row r="742" spans="1:14" ht="16.5" hidden="1" thickBot="1" x14ac:dyDescent="0.3">
      <c r="A742" s="26">
        <v>160505</v>
      </c>
      <c r="B742" s="42">
        <v>160505</v>
      </c>
      <c r="C742" s="43" t="s">
        <v>573</v>
      </c>
      <c r="D742" s="99">
        <f>IF(ISERROR(VLOOKUP(A742,'CGN-2015-001'!A741:I5888,4,0)),0,VLOOKUP(A742,'CGN-2015-001'!A741:I5888,4,0))</f>
        <v>0</v>
      </c>
      <c r="E742" s="45">
        <f>IF(ISERROR(VLOOKUP(A742,[3]Hoja1!$A$1:$F$369,4,0)),0,VLOOKUP(A742,[3]Hoja1!$A$1:$F$369,4,0))</f>
        <v>0</v>
      </c>
      <c r="F742" s="45">
        <f>IF(ISERROR(VLOOKUP(A742,[3]Hoja1!$A$1:$F$369,5,0)),0,VLOOKUP(A742,[3]Hoja1!$A$1:$F$369,5,0))</f>
        <v>0</v>
      </c>
      <c r="G742" s="102">
        <f>IF(ISERROR(VLOOKUP(A742,'CGN-2015-001'!A741:I5888,7,0)),0,VLOOKUP(A742,'CGN-2015-001'!A741:I5888,7,0))</f>
        <v>0</v>
      </c>
      <c r="H742" s="44"/>
      <c r="I742" s="46"/>
      <c r="J742" s="113">
        <f t="shared" si="55"/>
        <v>0</v>
      </c>
      <c r="K742" s="114">
        <f t="shared" si="56"/>
        <v>0</v>
      </c>
      <c r="L742" s="31">
        <f t="shared" si="57"/>
        <v>0</v>
      </c>
      <c r="M742" s="1">
        <f t="shared" si="58"/>
        <v>0</v>
      </c>
      <c r="N742" s="1">
        <f t="shared" si="59"/>
        <v>6</v>
      </c>
    </row>
    <row r="743" spans="1:14" ht="16.5" hidden="1" thickBot="1" x14ac:dyDescent="0.3">
      <c r="A743" s="26">
        <v>160506</v>
      </c>
      <c r="B743" s="42">
        <v>160506</v>
      </c>
      <c r="C743" s="43" t="s">
        <v>574</v>
      </c>
      <c r="D743" s="99">
        <f>IF(ISERROR(VLOOKUP(A743,'CGN-2015-001'!A742:I5889,4,0)),0,VLOOKUP(A743,'CGN-2015-001'!A742:I5889,4,0))</f>
        <v>0</v>
      </c>
      <c r="E743" s="45">
        <f>IF(ISERROR(VLOOKUP(A743,[3]Hoja1!$A$1:$F$369,4,0)),0,VLOOKUP(A743,[3]Hoja1!$A$1:$F$369,4,0))</f>
        <v>0</v>
      </c>
      <c r="F743" s="45">
        <f>IF(ISERROR(VLOOKUP(A743,[3]Hoja1!$A$1:$F$369,5,0)),0,VLOOKUP(A743,[3]Hoja1!$A$1:$F$369,5,0))</f>
        <v>0</v>
      </c>
      <c r="G743" s="102">
        <f>IF(ISERROR(VLOOKUP(A743,'CGN-2015-001'!A742:I5889,7,0)),0,VLOOKUP(A743,'CGN-2015-001'!A742:I5889,7,0))</f>
        <v>0</v>
      </c>
      <c r="H743" s="44"/>
      <c r="I743" s="46"/>
      <c r="J743" s="113">
        <f t="shared" si="55"/>
        <v>0</v>
      </c>
      <c r="K743" s="114">
        <f t="shared" si="56"/>
        <v>0</v>
      </c>
      <c r="L743" s="31">
        <f t="shared" si="57"/>
        <v>0</v>
      </c>
      <c r="M743" s="1">
        <f t="shared" si="58"/>
        <v>0</v>
      </c>
      <c r="N743" s="1">
        <f t="shared" si="59"/>
        <v>6</v>
      </c>
    </row>
    <row r="744" spans="1:14" ht="16.5" hidden="1" thickBot="1" x14ac:dyDescent="0.3">
      <c r="A744" s="26">
        <v>1610</v>
      </c>
      <c r="B744" s="48">
        <v>161000</v>
      </c>
      <c r="C744" s="49" t="s">
        <v>575</v>
      </c>
      <c r="D744" s="99">
        <f>IF(ISERROR(VLOOKUP(A744,'CGN-2015-001'!A743:I5890,4,0)),0,VLOOKUP(A744,'CGN-2015-001'!A743:I5890,4,0))</f>
        <v>0</v>
      </c>
      <c r="E744" s="40">
        <f>IF(ISERROR(VLOOKUP(A744,[3]Hoja1!$A$1:$F$369,4,0)),0,VLOOKUP(A744,[3]Hoja1!$A$1:$F$369,4,0))</f>
        <v>0</v>
      </c>
      <c r="F744" s="40">
        <f>IF(ISERROR(VLOOKUP(A744,[3]Hoja1!$A$1:$F$369,5,0)),0,VLOOKUP(A744,[3]Hoja1!$A$1:$F$369,5,0))</f>
        <v>0</v>
      </c>
      <c r="G744" s="102">
        <f>IF(ISERROR(VLOOKUP(A744,'CGN-2015-001'!A743:I5890,7,0)),0,VLOOKUP(A744,'CGN-2015-001'!A743:I5890,7,0))</f>
        <v>0</v>
      </c>
      <c r="H744" s="50"/>
      <c r="I744" s="51"/>
      <c r="J744" s="113">
        <f t="shared" si="55"/>
        <v>0</v>
      </c>
      <c r="K744" s="114">
        <f t="shared" si="56"/>
        <v>0</v>
      </c>
      <c r="L744" s="31">
        <f t="shared" si="57"/>
        <v>0</v>
      </c>
      <c r="M744" s="1">
        <f t="shared" si="58"/>
        <v>0</v>
      </c>
      <c r="N744" s="1">
        <f t="shared" si="59"/>
        <v>4</v>
      </c>
    </row>
    <row r="745" spans="1:14" ht="16.5" hidden="1" thickBot="1" x14ac:dyDescent="0.3">
      <c r="A745" s="26">
        <v>161001</v>
      </c>
      <c r="B745" s="42">
        <v>161001</v>
      </c>
      <c r="C745" s="43" t="s">
        <v>576</v>
      </c>
      <c r="D745" s="99">
        <f>IF(ISERROR(VLOOKUP(A745,'CGN-2015-001'!A744:I5891,4,0)),0,VLOOKUP(A745,'CGN-2015-001'!A744:I5891,4,0))</f>
        <v>0</v>
      </c>
      <c r="E745" s="45">
        <f>IF(ISERROR(VLOOKUP(A745,[3]Hoja1!$A$1:$F$369,4,0)),0,VLOOKUP(A745,[3]Hoja1!$A$1:$F$369,4,0))</f>
        <v>0</v>
      </c>
      <c r="F745" s="45">
        <f>IF(ISERROR(VLOOKUP(A745,[3]Hoja1!$A$1:$F$369,5,0)),0,VLOOKUP(A745,[3]Hoja1!$A$1:$F$369,5,0))</f>
        <v>0</v>
      </c>
      <c r="G745" s="102">
        <f>IF(ISERROR(VLOOKUP(A745,'CGN-2015-001'!A744:I5891,7,0)),0,VLOOKUP(A745,'CGN-2015-001'!A744:I5891,7,0))</f>
        <v>0</v>
      </c>
      <c r="H745" s="44"/>
      <c r="I745" s="46"/>
      <c r="J745" s="113">
        <f t="shared" si="55"/>
        <v>0</v>
      </c>
      <c r="K745" s="114">
        <f t="shared" si="56"/>
        <v>0</v>
      </c>
      <c r="L745" s="31">
        <f t="shared" si="57"/>
        <v>0</v>
      </c>
      <c r="M745" s="1">
        <f t="shared" si="58"/>
        <v>0</v>
      </c>
      <c r="N745" s="1">
        <f t="shared" si="59"/>
        <v>6</v>
      </c>
    </row>
    <row r="746" spans="1:14" ht="16.5" hidden="1" thickBot="1" x14ac:dyDescent="0.3">
      <c r="A746" s="26">
        <v>161002</v>
      </c>
      <c r="B746" s="42">
        <v>161002</v>
      </c>
      <c r="C746" s="43" t="s">
        <v>577</v>
      </c>
      <c r="D746" s="99">
        <f>IF(ISERROR(VLOOKUP(A746,'CGN-2015-001'!A745:I5892,4,0)),0,VLOOKUP(A746,'CGN-2015-001'!A745:I5892,4,0))</f>
        <v>0</v>
      </c>
      <c r="E746" s="45">
        <f>IF(ISERROR(VLOOKUP(A746,[3]Hoja1!$A$1:$F$369,4,0)),0,VLOOKUP(A746,[3]Hoja1!$A$1:$F$369,4,0))</f>
        <v>0</v>
      </c>
      <c r="F746" s="45">
        <f>IF(ISERROR(VLOOKUP(A746,[3]Hoja1!$A$1:$F$369,5,0)),0,VLOOKUP(A746,[3]Hoja1!$A$1:$F$369,5,0))</f>
        <v>0</v>
      </c>
      <c r="G746" s="102">
        <f>IF(ISERROR(VLOOKUP(A746,'CGN-2015-001'!A745:I5892,7,0)),0,VLOOKUP(A746,'CGN-2015-001'!A745:I5892,7,0))</f>
        <v>0</v>
      </c>
      <c r="H746" s="44"/>
      <c r="I746" s="46"/>
      <c r="J746" s="113">
        <f t="shared" si="55"/>
        <v>0</v>
      </c>
      <c r="K746" s="114">
        <f t="shared" si="56"/>
        <v>0</v>
      </c>
      <c r="L746" s="31">
        <f t="shared" si="57"/>
        <v>0</v>
      </c>
      <c r="M746" s="1">
        <f t="shared" si="58"/>
        <v>0</v>
      </c>
      <c r="N746" s="1">
        <f t="shared" si="59"/>
        <v>6</v>
      </c>
    </row>
    <row r="747" spans="1:14" ht="16.5" hidden="1" thickBot="1" x14ac:dyDescent="0.3">
      <c r="A747" s="26">
        <v>161003</v>
      </c>
      <c r="B747" s="42">
        <v>161003</v>
      </c>
      <c r="C747" s="43" t="s">
        <v>578</v>
      </c>
      <c r="D747" s="99">
        <f>IF(ISERROR(VLOOKUP(A747,'CGN-2015-001'!A746:I5893,4,0)),0,VLOOKUP(A747,'CGN-2015-001'!A746:I5893,4,0))</f>
        <v>0</v>
      </c>
      <c r="E747" s="45">
        <f>IF(ISERROR(VLOOKUP(A747,[3]Hoja1!$A$1:$F$369,4,0)),0,VLOOKUP(A747,[3]Hoja1!$A$1:$F$369,4,0))</f>
        <v>0</v>
      </c>
      <c r="F747" s="45">
        <f>IF(ISERROR(VLOOKUP(A747,[3]Hoja1!$A$1:$F$369,5,0)),0,VLOOKUP(A747,[3]Hoja1!$A$1:$F$369,5,0))</f>
        <v>0</v>
      </c>
      <c r="G747" s="102">
        <f>IF(ISERROR(VLOOKUP(A747,'CGN-2015-001'!A746:I5893,7,0)),0,VLOOKUP(A747,'CGN-2015-001'!A746:I5893,7,0))</f>
        <v>0</v>
      </c>
      <c r="H747" s="44"/>
      <c r="I747" s="46"/>
      <c r="J747" s="113">
        <f t="shared" si="55"/>
        <v>0</v>
      </c>
      <c r="K747" s="114">
        <f t="shared" si="56"/>
        <v>0</v>
      </c>
      <c r="L747" s="31">
        <f t="shared" si="57"/>
        <v>0</v>
      </c>
      <c r="M747" s="1">
        <f t="shared" si="58"/>
        <v>0</v>
      </c>
      <c r="N747" s="1">
        <f t="shared" si="59"/>
        <v>6</v>
      </c>
    </row>
    <row r="748" spans="1:14" ht="16.5" hidden="1" thickBot="1" x14ac:dyDescent="0.3">
      <c r="A748" s="26">
        <v>161004</v>
      </c>
      <c r="B748" s="42">
        <v>161004</v>
      </c>
      <c r="C748" s="43" t="s">
        <v>579</v>
      </c>
      <c r="D748" s="99">
        <f>IF(ISERROR(VLOOKUP(A748,'CGN-2015-001'!A747:I5894,4,0)),0,VLOOKUP(A748,'CGN-2015-001'!A747:I5894,4,0))</f>
        <v>0</v>
      </c>
      <c r="E748" s="45">
        <f>IF(ISERROR(VLOOKUP(A748,[3]Hoja1!$A$1:$F$369,4,0)),0,VLOOKUP(A748,[3]Hoja1!$A$1:$F$369,4,0))</f>
        <v>0</v>
      </c>
      <c r="F748" s="45">
        <f>IF(ISERROR(VLOOKUP(A748,[3]Hoja1!$A$1:$F$369,5,0)),0,VLOOKUP(A748,[3]Hoja1!$A$1:$F$369,5,0))</f>
        <v>0</v>
      </c>
      <c r="G748" s="102">
        <f>IF(ISERROR(VLOOKUP(A748,'CGN-2015-001'!A747:I5894,7,0)),0,VLOOKUP(A748,'CGN-2015-001'!A747:I5894,7,0))</f>
        <v>0</v>
      </c>
      <c r="H748" s="44"/>
      <c r="I748" s="46"/>
      <c r="J748" s="113">
        <f t="shared" si="55"/>
        <v>0</v>
      </c>
      <c r="K748" s="114">
        <f t="shared" si="56"/>
        <v>0</v>
      </c>
      <c r="L748" s="31">
        <f t="shared" si="57"/>
        <v>0</v>
      </c>
      <c r="M748" s="1">
        <f t="shared" si="58"/>
        <v>0</v>
      </c>
      <c r="N748" s="1">
        <f t="shared" si="59"/>
        <v>6</v>
      </c>
    </row>
    <row r="749" spans="1:14" ht="16.5" hidden="1" thickBot="1" x14ac:dyDescent="0.3">
      <c r="A749" s="26">
        <v>161005</v>
      </c>
      <c r="B749" s="42">
        <v>161005</v>
      </c>
      <c r="C749" s="43" t="s">
        <v>580</v>
      </c>
      <c r="D749" s="99">
        <f>IF(ISERROR(VLOOKUP(A749,'CGN-2015-001'!A748:I5895,4,0)),0,VLOOKUP(A749,'CGN-2015-001'!A748:I5895,4,0))</f>
        <v>0</v>
      </c>
      <c r="E749" s="45">
        <f>IF(ISERROR(VLOOKUP(A749,[3]Hoja1!$A$1:$F$369,4,0)),0,VLOOKUP(A749,[3]Hoja1!$A$1:$F$369,4,0))</f>
        <v>0</v>
      </c>
      <c r="F749" s="45">
        <f>IF(ISERROR(VLOOKUP(A749,[3]Hoja1!$A$1:$F$369,5,0)),0,VLOOKUP(A749,[3]Hoja1!$A$1:$F$369,5,0))</f>
        <v>0</v>
      </c>
      <c r="G749" s="102">
        <f>IF(ISERROR(VLOOKUP(A749,'CGN-2015-001'!A748:I5895,7,0)),0,VLOOKUP(A749,'CGN-2015-001'!A748:I5895,7,0))</f>
        <v>0</v>
      </c>
      <c r="H749" s="44"/>
      <c r="I749" s="46"/>
      <c r="J749" s="113">
        <f t="shared" si="55"/>
        <v>0</v>
      </c>
      <c r="K749" s="114">
        <f t="shared" si="56"/>
        <v>0</v>
      </c>
      <c r="L749" s="31">
        <f t="shared" si="57"/>
        <v>0</v>
      </c>
      <c r="M749" s="1">
        <f t="shared" si="58"/>
        <v>0</v>
      </c>
      <c r="N749" s="1">
        <f t="shared" si="59"/>
        <v>6</v>
      </c>
    </row>
    <row r="750" spans="1:14" ht="16.5" hidden="1" thickBot="1" x14ac:dyDescent="0.3">
      <c r="A750" s="26">
        <v>161006</v>
      </c>
      <c r="B750" s="42">
        <v>161006</v>
      </c>
      <c r="C750" s="43" t="s">
        <v>581</v>
      </c>
      <c r="D750" s="99">
        <f>IF(ISERROR(VLOOKUP(A750,'CGN-2015-001'!A749:I5896,4,0)),0,VLOOKUP(A750,'CGN-2015-001'!A749:I5896,4,0))</f>
        <v>0</v>
      </c>
      <c r="E750" s="45">
        <f>IF(ISERROR(VLOOKUP(A750,[3]Hoja1!$A$1:$F$369,4,0)),0,VLOOKUP(A750,[3]Hoja1!$A$1:$F$369,4,0))</f>
        <v>0</v>
      </c>
      <c r="F750" s="45">
        <f>IF(ISERROR(VLOOKUP(A750,[3]Hoja1!$A$1:$F$369,5,0)),0,VLOOKUP(A750,[3]Hoja1!$A$1:$F$369,5,0))</f>
        <v>0</v>
      </c>
      <c r="G750" s="102">
        <f>IF(ISERROR(VLOOKUP(A750,'CGN-2015-001'!A749:I5896,7,0)),0,VLOOKUP(A750,'CGN-2015-001'!A749:I5896,7,0))</f>
        <v>0</v>
      </c>
      <c r="H750" s="44"/>
      <c r="I750" s="46"/>
      <c r="J750" s="113">
        <f t="shared" si="55"/>
        <v>0</v>
      </c>
      <c r="K750" s="114">
        <f t="shared" si="56"/>
        <v>0</v>
      </c>
      <c r="L750" s="31">
        <f t="shared" si="57"/>
        <v>0</v>
      </c>
      <c r="M750" s="1">
        <f t="shared" si="58"/>
        <v>0</v>
      </c>
      <c r="N750" s="1">
        <f t="shared" si="59"/>
        <v>6</v>
      </c>
    </row>
    <row r="751" spans="1:14" ht="16.5" hidden="1" thickBot="1" x14ac:dyDescent="0.3">
      <c r="A751" s="26">
        <v>161090</v>
      </c>
      <c r="B751" s="42">
        <v>161090</v>
      </c>
      <c r="C751" s="43" t="s">
        <v>582</v>
      </c>
      <c r="D751" s="99">
        <f>IF(ISERROR(VLOOKUP(A751,'CGN-2015-001'!A750:I5897,4,0)),0,VLOOKUP(A751,'CGN-2015-001'!A750:I5897,4,0))</f>
        <v>0</v>
      </c>
      <c r="E751" s="45">
        <f>IF(ISERROR(VLOOKUP(A751,[3]Hoja1!$A$1:$F$369,4,0)),0,VLOOKUP(A751,[3]Hoja1!$A$1:$F$369,4,0))</f>
        <v>0</v>
      </c>
      <c r="F751" s="45">
        <f>IF(ISERROR(VLOOKUP(A751,[3]Hoja1!$A$1:$F$369,5,0)),0,VLOOKUP(A751,[3]Hoja1!$A$1:$F$369,5,0))</f>
        <v>0</v>
      </c>
      <c r="G751" s="102">
        <f>IF(ISERROR(VLOOKUP(A751,'CGN-2015-001'!A750:I5897,7,0)),0,VLOOKUP(A751,'CGN-2015-001'!A750:I5897,7,0))</f>
        <v>0</v>
      </c>
      <c r="H751" s="44"/>
      <c r="I751" s="46"/>
      <c r="J751" s="113">
        <f t="shared" si="55"/>
        <v>0</v>
      </c>
      <c r="K751" s="114">
        <f t="shared" si="56"/>
        <v>0</v>
      </c>
      <c r="L751" s="31">
        <f t="shared" si="57"/>
        <v>0</v>
      </c>
      <c r="M751" s="1">
        <f t="shared" si="58"/>
        <v>0</v>
      </c>
      <c r="N751" s="1">
        <f t="shared" si="59"/>
        <v>6</v>
      </c>
    </row>
    <row r="752" spans="1:14" ht="16.5" hidden="1" thickBot="1" x14ac:dyDescent="0.3">
      <c r="A752" s="26">
        <v>1612</v>
      </c>
      <c r="B752" s="48">
        <v>161200</v>
      </c>
      <c r="C752" s="49" t="s">
        <v>583</v>
      </c>
      <c r="D752" s="99">
        <f>IF(ISERROR(VLOOKUP(A752,'CGN-2015-001'!A751:I5898,4,0)),0,VLOOKUP(A752,'CGN-2015-001'!A751:I5898,4,0))</f>
        <v>0</v>
      </c>
      <c r="E752" s="40">
        <f>IF(ISERROR(VLOOKUP(A752,[3]Hoja1!$A$1:$F$369,4,0)),0,VLOOKUP(A752,[3]Hoja1!$A$1:$F$369,4,0))</f>
        <v>0</v>
      </c>
      <c r="F752" s="40">
        <f>IF(ISERROR(VLOOKUP(A752,[3]Hoja1!$A$1:$F$369,5,0)),0,VLOOKUP(A752,[3]Hoja1!$A$1:$F$369,5,0))</f>
        <v>0</v>
      </c>
      <c r="G752" s="102">
        <f>IF(ISERROR(VLOOKUP(A752,'CGN-2015-001'!A751:I5898,7,0)),0,VLOOKUP(A752,'CGN-2015-001'!A751:I5898,7,0))</f>
        <v>0</v>
      </c>
      <c r="H752" s="50"/>
      <c r="I752" s="51"/>
      <c r="J752" s="113">
        <f t="shared" si="55"/>
        <v>0</v>
      </c>
      <c r="K752" s="114">
        <f t="shared" si="56"/>
        <v>0</v>
      </c>
      <c r="L752" s="31">
        <f t="shared" si="57"/>
        <v>0</v>
      </c>
      <c r="M752" s="1">
        <f t="shared" si="58"/>
        <v>0</v>
      </c>
      <c r="N752" s="1">
        <f t="shared" si="59"/>
        <v>4</v>
      </c>
    </row>
    <row r="753" spans="1:14" ht="16.5" hidden="1" thickBot="1" x14ac:dyDescent="0.3">
      <c r="A753" s="26">
        <v>161201</v>
      </c>
      <c r="B753" s="42">
        <v>161201</v>
      </c>
      <c r="C753" s="43" t="s">
        <v>584</v>
      </c>
      <c r="D753" s="99">
        <f>IF(ISERROR(VLOOKUP(A753,'CGN-2015-001'!A752:I5899,4,0)),0,VLOOKUP(A753,'CGN-2015-001'!A752:I5899,4,0))</f>
        <v>0</v>
      </c>
      <c r="E753" s="45">
        <f>IF(ISERROR(VLOOKUP(A753,[3]Hoja1!$A$1:$F$369,4,0)),0,VLOOKUP(A753,[3]Hoja1!$A$1:$F$369,4,0))</f>
        <v>0</v>
      </c>
      <c r="F753" s="45">
        <f>IF(ISERROR(VLOOKUP(A753,[3]Hoja1!$A$1:$F$369,5,0)),0,VLOOKUP(A753,[3]Hoja1!$A$1:$F$369,5,0))</f>
        <v>0</v>
      </c>
      <c r="G753" s="102">
        <f>IF(ISERROR(VLOOKUP(A753,'CGN-2015-001'!A752:I5899,7,0)),0,VLOOKUP(A753,'CGN-2015-001'!A752:I5899,7,0))</f>
        <v>0</v>
      </c>
      <c r="H753" s="44"/>
      <c r="I753" s="46"/>
      <c r="J753" s="113">
        <f t="shared" si="55"/>
        <v>0</v>
      </c>
      <c r="K753" s="114">
        <f t="shared" si="56"/>
        <v>0</v>
      </c>
      <c r="L753" s="31">
        <f t="shared" si="57"/>
        <v>0</v>
      </c>
      <c r="M753" s="1">
        <f t="shared" si="58"/>
        <v>0</v>
      </c>
      <c r="N753" s="1">
        <f t="shared" si="59"/>
        <v>6</v>
      </c>
    </row>
    <row r="754" spans="1:14" ht="16.5" hidden="1" thickBot="1" x14ac:dyDescent="0.3">
      <c r="A754" s="26">
        <v>161202</v>
      </c>
      <c r="B754" s="42">
        <v>161202</v>
      </c>
      <c r="C754" s="43" t="s">
        <v>585</v>
      </c>
      <c r="D754" s="99">
        <f>IF(ISERROR(VLOOKUP(A754,'CGN-2015-001'!A753:I5900,4,0)),0,VLOOKUP(A754,'CGN-2015-001'!A753:I5900,4,0))</f>
        <v>0</v>
      </c>
      <c r="E754" s="45">
        <f>IF(ISERROR(VLOOKUP(A754,[3]Hoja1!$A$1:$F$369,4,0)),0,VLOOKUP(A754,[3]Hoja1!$A$1:$F$369,4,0))</f>
        <v>0</v>
      </c>
      <c r="F754" s="45">
        <f>IF(ISERROR(VLOOKUP(A754,[3]Hoja1!$A$1:$F$369,5,0)),0,VLOOKUP(A754,[3]Hoja1!$A$1:$F$369,5,0))</f>
        <v>0</v>
      </c>
      <c r="G754" s="102">
        <f>IF(ISERROR(VLOOKUP(A754,'CGN-2015-001'!A753:I5900,7,0)),0,VLOOKUP(A754,'CGN-2015-001'!A753:I5900,7,0))</f>
        <v>0</v>
      </c>
      <c r="H754" s="44"/>
      <c r="I754" s="46"/>
      <c r="J754" s="113">
        <f t="shared" si="55"/>
        <v>0</v>
      </c>
      <c r="K754" s="114">
        <f t="shared" si="56"/>
        <v>0</v>
      </c>
      <c r="L754" s="31">
        <f t="shared" si="57"/>
        <v>0</v>
      </c>
      <c r="M754" s="1">
        <f t="shared" si="58"/>
        <v>0</v>
      </c>
      <c r="N754" s="1">
        <f t="shared" si="59"/>
        <v>6</v>
      </c>
    </row>
    <row r="755" spans="1:14" ht="16.5" hidden="1" thickBot="1" x14ac:dyDescent="0.3">
      <c r="A755" s="26">
        <v>1615</v>
      </c>
      <c r="B755" s="48">
        <v>161500</v>
      </c>
      <c r="C755" s="49" t="s">
        <v>586</v>
      </c>
      <c r="D755" s="99">
        <f>IF(ISERROR(VLOOKUP(A755,'CGN-2015-001'!A754:I5901,4,0)),0,VLOOKUP(A755,'CGN-2015-001'!A754:I5901,4,0))</f>
        <v>0</v>
      </c>
      <c r="E755" s="40">
        <f>IF(ISERROR(VLOOKUP(A755,[3]Hoja1!$A$1:$F$369,4,0)),0,VLOOKUP(A755,[3]Hoja1!$A$1:$F$369,4,0))</f>
        <v>0</v>
      </c>
      <c r="F755" s="40">
        <f>IF(ISERROR(VLOOKUP(A755,[3]Hoja1!$A$1:$F$369,5,0)),0,VLOOKUP(A755,[3]Hoja1!$A$1:$F$369,5,0))</f>
        <v>0</v>
      </c>
      <c r="G755" s="102">
        <f>IF(ISERROR(VLOOKUP(A755,'CGN-2015-001'!A754:I5901,7,0)),0,VLOOKUP(A755,'CGN-2015-001'!A754:I5901,7,0))</f>
        <v>0</v>
      </c>
      <c r="H755" s="50"/>
      <c r="I755" s="51"/>
      <c r="J755" s="113">
        <f t="shared" si="55"/>
        <v>0</v>
      </c>
      <c r="K755" s="114">
        <f t="shared" si="56"/>
        <v>0</v>
      </c>
      <c r="L755" s="31">
        <f t="shared" si="57"/>
        <v>0</v>
      </c>
      <c r="M755" s="1">
        <f t="shared" si="58"/>
        <v>0</v>
      </c>
      <c r="N755" s="1">
        <f t="shared" si="59"/>
        <v>4</v>
      </c>
    </row>
    <row r="756" spans="1:14" ht="16.5" hidden="1" thickBot="1" x14ac:dyDescent="0.3">
      <c r="A756" s="26">
        <v>161501</v>
      </c>
      <c r="B756" s="42">
        <v>161501</v>
      </c>
      <c r="C756" s="43" t="s">
        <v>587</v>
      </c>
      <c r="D756" s="99">
        <f>IF(ISERROR(VLOOKUP(A756,'CGN-2015-001'!A755:I5902,4,0)),0,VLOOKUP(A756,'CGN-2015-001'!A755:I5902,4,0))</f>
        <v>0</v>
      </c>
      <c r="E756" s="45">
        <f>IF(ISERROR(VLOOKUP(A756,[3]Hoja1!$A$1:$F$369,4,0)),0,VLOOKUP(A756,[3]Hoja1!$A$1:$F$369,4,0))</f>
        <v>0</v>
      </c>
      <c r="F756" s="45">
        <f>IF(ISERROR(VLOOKUP(A756,[3]Hoja1!$A$1:$F$369,5,0)),0,VLOOKUP(A756,[3]Hoja1!$A$1:$F$369,5,0))</f>
        <v>0</v>
      </c>
      <c r="G756" s="102">
        <f>IF(ISERROR(VLOOKUP(A756,'CGN-2015-001'!A755:I5902,7,0)),0,VLOOKUP(A756,'CGN-2015-001'!A755:I5902,7,0))</f>
        <v>0</v>
      </c>
      <c r="H756" s="44"/>
      <c r="I756" s="46"/>
      <c r="J756" s="113">
        <f t="shared" si="55"/>
        <v>0</v>
      </c>
      <c r="K756" s="114">
        <f t="shared" si="56"/>
        <v>0</v>
      </c>
      <c r="L756" s="31">
        <f t="shared" si="57"/>
        <v>0</v>
      </c>
      <c r="M756" s="1">
        <f t="shared" si="58"/>
        <v>0</v>
      </c>
      <c r="N756" s="1">
        <f t="shared" si="59"/>
        <v>6</v>
      </c>
    </row>
    <row r="757" spans="1:14" ht="16.5" hidden="1" thickBot="1" x14ac:dyDescent="0.3">
      <c r="A757" s="26">
        <v>161504</v>
      </c>
      <c r="B757" s="42">
        <v>161504</v>
      </c>
      <c r="C757" s="43" t="s">
        <v>588</v>
      </c>
      <c r="D757" s="99">
        <f>IF(ISERROR(VLOOKUP(A757,'CGN-2015-001'!A756:I5903,4,0)),0,VLOOKUP(A757,'CGN-2015-001'!A756:I5903,4,0))</f>
        <v>0</v>
      </c>
      <c r="E757" s="45">
        <f>IF(ISERROR(VLOOKUP(A757,[3]Hoja1!$A$1:$F$369,4,0)),0,VLOOKUP(A757,[3]Hoja1!$A$1:$F$369,4,0))</f>
        <v>0</v>
      </c>
      <c r="F757" s="45">
        <f>IF(ISERROR(VLOOKUP(A757,[3]Hoja1!$A$1:$F$369,5,0)),0,VLOOKUP(A757,[3]Hoja1!$A$1:$F$369,5,0))</f>
        <v>0</v>
      </c>
      <c r="G757" s="102">
        <f>IF(ISERROR(VLOOKUP(A757,'CGN-2015-001'!A756:I5903,7,0)),0,VLOOKUP(A757,'CGN-2015-001'!A756:I5903,7,0))</f>
        <v>0</v>
      </c>
      <c r="H757" s="44"/>
      <c r="I757" s="46"/>
      <c r="J757" s="113">
        <f t="shared" si="55"/>
        <v>0</v>
      </c>
      <c r="K757" s="114">
        <f t="shared" si="56"/>
        <v>0</v>
      </c>
      <c r="L757" s="31">
        <f t="shared" si="57"/>
        <v>0</v>
      </c>
      <c r="M757" s="1">
        <f t="shared" si="58"/>
        <v>0</v>
      </c>
      <c r="N757" s="1">
        <f t="shared" si="59"/>
        <v>6</v>
      </c>
    </row>
    <row r="758" spans="1:14" ht="16.5" hidden="1" thickBot="1" x14ac:dyDescent="0.3">
      <c r="A758" s="26">
        <v>161505</v>
      </c>
      <c r="B758" s="42">
        <v>161505</v>
      </c>
      <c r="C758" s="43" t="s">
        <v>589</v>
      </c>
      <c r="D758" s="99">
        <f>IF(ISERROR(VLOOKUP(A758,'CGN-2015-001'!A757:I5904,4,0)),0,VLOOKUP(A758,'CGN-2015-001'!A757:I5904,4,0))</f>
        <v>0</v>
      </c>
      <c r="E758" s="45">
        <f>IF(ISERROR(VLOOKUP(A758,[3]Hoja1!$A$1:$F$369,4,0)),0,VLOOKUP(A758,[3]Hoja1!$A$1:$F$369,4,0))</f>
        <v>0</v>
      </c>
      <c r="F758" s="45">
        <f>IF(ISERROR(VLOOKUP(A758,[3]Hoja1!$A$1:$F$369,5,0)),0,VLOOKUP(A758,[3]Hoja1!$A$1:$F$369,5,0))</f>
        <v>0</v>
      </c>
      <c r="G758" s="102">
        <f>IF(ISERROR(VLOOKUP(A758,'CGN-2015-001'!A757:I5904,7,0)),0,VLOOKUP(A758,'CGN-2015-001'!A757:I5904,7,0))</f>
        <v>0</v>
      </c>
      <c r="H758" s="44"/>
      <c r="I758" s="46"/>
      <c r="J758" s="113">
        <f t="shared" si="55"/>
        <v>0</v>
      </c>
      <c r="K758" s="114">
        <f t="shared" si="56"/>
        <v>0</v>
      </c>
      <c r="L758" s="31">
        <f t="shared" si="57"/>
        <v>0</v>
      </c>
      <c r="M758" s="1">
        <f t="shared" si="58"/>
        <v>0</v>
      </c>
      <c r="N758" s="1">
        <f t="shared" si="59"/>
        <v>6</v>
      </c>
    </row>
    <row r="759" spans="1:14" ht="16.5" hidden="1" thickBot="1" x14ac:dyDescent="0.3">
      <c r="A759" s="26">
        <v>161590</v>
      </c>
      <c r="B759" s="42">
        <v>161590</v>
      </c>
      <c r="C759" s="43" t="s">
        <v>590</v>
      </c>
      <c r="D759" s="99">
        <f>IF(ISERROR(VLOOKUP(A759,'CGN-2015-001'!A758:I5905,4,0)),0,VLOOKUP(A759,'CGN-2015-001'!A758:I5905,4,0))</f>
        <v>0</v>
      </c>
      <c r="E759" s="45">
        <f>IF(ISERROR(VLOOKUP(A759,[3]Hoja1!$A$1:$F$369,4,0)),0,VLOOKUP(A759,[3]Hoja1!$A$1:$F$369,4,0))</f>
        <v>0</v>
      </c>
      <c r="F759" s="45">
        <f>IF(ISERROR(VLOOKUP(A759,[3]Hoja1!$A$1:$F$369,5,0)),0,VLOOKUP(A759,[3]Hoja1!$A$1:$F$369,5,0))</f>
        <v>0</v>
      </c>
      <c r="G759" s="102">
        <f>IF(ISERROR(VLOOKUP(A759,'CGN-2015-001'!A758:I5905,7,0)),0,VLOOKUP(A759,'CGN-2015-001'!A758:I5905,7,0))</f>
        <v>0</v>
      </c>
      <c r="H759" s="44"/>
      <c r="I759" s="46"/>
      <c r="J759" s="113">
        <f t="shared" si="55"/>
        <v>0</v>
      </c>
      <c r="K759" s="114">
        <f t="shared" si="56"/>
        <v>0</v>
      </c>
      <c r="L759" s="31">
        <f t="shared" si="57"/>
        <v>0</v>
      </c>
      <c r="M759" s="1">
        <f t="shared" si="58"/>
        <v>0</v>
      </c>
      <c r="N759" s="1">
        <f t="shared" si="59"/>
        <v>6</v>
      </c>
    </row>
    <row r="760" spans="1:14" ht="16.5" hidden="1" thickBot="1" x14ac:dyDescent="0.3">
      <c r="A760" s="26">
        <v>1620</v>
      </c>
      <c r="B760" s="48">
        <v>162000</v>
      </c>
      <c r="C760" s="49" t="s">
        <v>591</v>
      </c>
      <c r="D760" s="99">
        <f>IF(ISERROR(VLOOKUP(A760,'CGN-2015-001'!A759:I5906,4,0)),0,VLOOKUP(A760,'CGN-2015-001'!A759:I5906,4,0))</f>
        <v>0</v>
      </c>
      <c r="E760" s="40">
        <f>IF(ISERROR(VLOOKUP(A760,[3]Hoja1!$A$1:$F$369,4,0)),0,VLOOKUP(A760,[3]Hoja1!$A$1:$F$369,4,0))</f>
        <v>0</v>
      </c>
      <c r="F760" s="40">
        <f>IF(ISERROR(VLOOKUP(A760,[3]Hoja1!$A$1:$F$369,5,0)),0,VLOOKUP(A760,[3]Hoja1!$A$1:$F$369,5,0))</f>
        <v>0</v>
      </c>
      <c r="G760" s="102">
        <f>IF(ISERROR(VLOOKUP(A760,'CGN-2015-001'!A759:I5906,7,0)),0,VLOOKUP(A760,'CGN-2015-001'!A759:I5906,7,0))</f>
        <v>0</v>
      </c>
      <c r="H760" s="50"/>
      <c r="I760" s="51"/>
      <c r="J760" s="113">
        <f t="shared" si="55"/>
        <v>0</v>
      </c>
      <c r="K760" s="114">
        <f t="shared" si="56"/>
        <v>0</v>
      </c>
      <c r="L760" s="31">
        <f t="shared" si="57"/>
        <v>0</v>
      </c>
      <c r="M760" s="1">
        <f t="shared" si="58"/>
        <v>0</v>
      </c>
      <c r="N760" s="1">
        <f t="shared" si="59"/>
        <v>4</v>
      </c>
    </row>
    <row r="761" spans="1:14" ht="16.5" hidden="1" thickBot="1" x14ac:dyDescent="0.3">
      <c r="A761" s="26">
        <v>162001</v>
      </c>
      <c r="B761" s="42">
        <v>162001</v>
      </c>
      <c r="C761" s="43" t="s">
        <v>588</v>
      </c>
      <c r="D761" s="99">
        <f>IF(ISERROR(VLOOKUP(A761,'CGN-2015-001'!A760:I5907,4,0)),0,VLOOKUP(A761,'CGN-2015-001'!A760:I5907,4,0))</f>
        <v>0</v>
      </c>
      <c r="E761" s="45">
        <f>IF(ISERROR(VLOOKUP(A761,[3]Hoja1!$A$1:$F$369,4,0)),0,VLOOKUP(A761,[3]Hoja1!$A$1:$F$369,4,0))</f>
        <v>0</v>
      </c>
      <c r="F761" s="45">
        <f>IF(ISERROR(VLOOKUP(A761,[3]Hoja1!$A$1:$F$369,5,0)),0,VLOOKUP(A761,[3]Hoja1!$A$1:$F$369,5,0))</f>
        <v>0</v>
      </c>
      <c r="G761" s="102">
        <f>IF(ISERROR(VLOOKUP(A761,'CGN-2015-001'!A760:I5907,7,0)),0,VLOOKUP(A761,'CGN-2015-001'!A760:I5907,7,0))</f>
        <v>0</v>
      </c>
      <c r="H761" s="44"/>
      <c r="I761" s="46"/>
      <c r="J761" s="113">
        <f t="shared" si="55"/>
        <v>0</v>
      </c>
      <c r="K761" s="114">
        <f t="shared" si="56"/>
        <v>0</v>
      </c>
      <c r="L761" s="31">
        <f t="shared" si="57"/>
        <v>0</v>
      </c>
      <c r="M761" s="1">
        <f t="shared" si="58"/>
        <v>0</v>
      </c>
      <c r="N761" s="1">
        <f t="shared" si="59"/>
        <v>6</v>
      </c>
    </row>
    <row r="762" spans="1:14" ht="16.5" hidden="1" thickBot="1" x14ac:dyDescent="0.3">
      <c r="A762" s="26">
        <v>162002</v>
      </c>
      <c r="B762" s="42">
        <v>162002</v>
      </c>
      <c r="C762" s="43" t="s">
        <v>589</v>
      </c>
      <c r="D762" s="99">
        <f>IF(ISERROR(VLOOKUP(A762,'CGN-2015-001'!A761:I5908,4,0)),0,VLOOKUP(A762,'CGN-2015-001'!A761:I5908,4,0))</f>
        <v>0</v>
      </c>
      <c r="E762" s="45">
        <f>IF(ISERROR(VLOOKUP(A762,[3]Hoja1!$A$1:$F$369,4,0)),0,VLOOKUP(A762,[3]Hoja1!$A$1:$F$369,4,0))</f>
        <v>0</v>
      </c>
      <c r="F762" s="45">
        <f>IF(ISERROR(VLOOKUP(A762,[3]Hoja1!$A$1:$F$369,5,0)),0,VLOOKUP(A762,[3]Hoja1!$A$1:$F$369,5,0))</f>
        <v>0</v>
      </c>
      <c r="G762" s="102">
        <f>IF(ISERROR(VLOOKUP(A762,'CGN-2015-001'!A761:I5908,7,0)),0,VLOOKUP(A762,'CGN-2015-001'!A761:I5908,7,0))</f>
        <v>0</v>
      </c>
      <c r="H762" s="44"/>
      <c r="I762" s="46"/>
      <c r="J762" s="113">
        <f t="shared" si="55"/>
        <v>0</v>
      </c>
      <c r="K762" s="114">
        <f t="shared" si="56"/>
        <v>0</v>
      </c>
      <c r="L762" s="31">
        <f t="shared" si="57"/>
        <v>0</v>
      </c>
      <c r="M762" s="1">
        <f t="shared" si="58"/>
        <v>0</v>
      </c>
      <c r="N762" s="1">
        <f t="shared" si="59"/>
        <v>6</v>
      </c>
    </row>
    <row r="763" spans="1:14" ht="16.5" hidden="1" thickBot="1" x14ac:dyDescent="0.3">
      <c r="A763" s="26">
        <v>162003</v>
      </c>
      <c r="B763" s="42">
        <v>162003</v>
      </c>
      <c r="C763" s="43" t="s">
        <v>592</v>
      </c>
      <c r="D763" s="99">
        <f>IF(ISERROR(VLOOKUP(A763,'CGN-2015-001'!A762:I5909,4,0)),0,VLOOKUP(A763,'CGN-2015-001'!A762:I5909,4,0))</f>
        <v>0</v>
      </c>
      <c r="E763" s="45">
        <f>IF(ISERROR(VLOOKUP(A763,[3]Hoja1!$A$1:$F$369,4,0)),0,VLOOKUP(A763,[3]Hoja1!$A$1:$F$369,4,0))</f>
        <v>0</v>
      </c>
      <c r="F763" s="45">
        <f>IF(ISERROR(VLOOKUP(A763,[3]Hoja1!$A$1:$F$369,5,0)),0,VLOOKUP(A763,[3]Hoja1!$A$1:$F$369,5,0))</f>
        <v>0</v>
      </c>
      <c r="G763" s="102">
        <f>IF(ISERROR(VLOOKUP(A763,'CGN-2015-001'!A762:I5909,7,0)),0,VLOOKUP(A763,'CGN-2015-001'!A762:I5909,7,0))</f>
        <v>0</v>
      </c>
      <c r="H763" s="44"/>
      <c r="I763" s="46"/>
      <c r="J763" s="113">
        <f t="shared" si="55"/>
        <v>0</v>
      </c>
      <c r="K763" s="114">
        <f t="shared" si="56"/>
        <v>0</v>
      </c>
      <c r="L763" s="31">
        <f t="shared" si="57"/>
        <v>0</v>
      </c>
      <c r="M763" s="1">
        <f t="shared" si="58"/>
        <v>0</v>
      </c>
      <c r="N763" s="1">
        <f t="shared" si="59"/>
        <v>6</v>
      </c>
    </row>
    <row r="764" spans="1:14" ht="16.5" hidden="1" thickBot="1" x14ac:dyDescent="0.3">
      <c r="A764" s="26">
        <v>162004</v>
      </c>
      <c r="B764" s="42">
        <v>162004</v>
      </c>
      <c r="C764" s="43" t="s">
        <v>593</v>
      </c>
      <c r="D764" s="99">
        <f>IF(ISERROR(VLOOKUP(A764,'CGN-2015-001'!A763:I5910,4,0)),0,VLOOKUP(A764,'CGN-2015-001'!A763:I5910,4,0))</f>
        <v>0</v>
      </c>
      <c r="E764" s="45">
        <f>IF(ISERROR(VLOOKUP(A764,[3]Hoja1!$A$1:$F$369,4,0)),0,VLOOKUP(A764,[3]Hoja1!$A$1:$F$369,4,0))</f>
        <v>0</v>
      </c>
      <c r="F764" s="45">
        <f>IF(ISERROR(VLOOKUP(A764,[3]Hoja1!$A$1:$F$369,5,0)),0,VLOOKUP(A764,[3]Hoja1!$A$1:$F$369,5,0))</f>
        <v>0</v>
      </c>
      <c r="G764" s="102">
        <f>IF(ISERROR(VLOOKUP(A764,'CGN-2015-001'!A763:I5910,7,0)),0,VLOOKUP(A764,'CGN-2015-001'!A763:I5910,7,0))</f>
        <v>0</v>
      </c>
      <c r="H764" s="44"/>
      <c r="I764" s="46"/>
      <c r="J764" s="113">
        <f t="shared" si="55"/>
        <v>0</v>
      </c>
      <c r="K764" s="114">
        <f t="shared" si="56"/>
        <v>0</v>
      </c>
      <c r="L764" s="31">
        <f t="shared" si="57"/>
        <v>0</v>
      </c>
      <c r="M764" s="1">
        <f t="shared" si="58"/>
        <v>0</v>
      </c>
      <c r="N764" s="1">
        <f t="shared" si="59"/>
        <v>6</v>
      </c>
    </row>
    <row r="765" spans="1:14" ht="16.5" hidden="1" thickBot="1" x14ac:dyDescent="0.3">
      <c r="A765" s="26">
        <v>162005</v>
      </c>
      <c r="B765" s="42">
        <v>162005</v>
      </c>
      <c r="C765" s="43" t="s">
        <v>505</v>
      </c>
      <c r="D765" s="99">
        <f>IF(ISERROR(VLOOKUP(A765,'CGN-2015-001'!A764:I5911,4,0)),0,VLOOKUP(A765,'CGN-2015-001'!A764:I5911,4,0))</f>
        <v>0</v>
      </c>
      <c r="E765" s="45">
        <f>IF(ISERROR(VLOOKUP(A765,[3]Hoja1!$A$1:$F$369,4,0)),0,VLOOKUP(A765,[3]Hoja1!$A$1:$F$369,4,0))</f>
        <v>0</v>
      </c>
      <c r="F765" s="45">
        <f>IF(ISERROR(VLOOKUP(A765,[3]Hoja1!$A$1:$F$369,5,0)),0,VLOOKUP(A765,[3]Hoja1!$A$1:$F$369,5,0))</f>
        <v>0</v>
      </c>
      <c r="G765" s="102">
        <f>IF(ISERROR(VLOOKUP(A765,'CGN-2015-001'!A764:I5911,7,0)),0,VLOOKUP(A765,'CGN-2015-001'!A764:I5911,7,0))</f>
        <v>0</v>
      </c>
      <c r="H765" s="44"/>
      <c r="I765" s="46"/>
      <c r="J765" s="113">
        <f t="shared" si="55"/>
        <v>0</v>
      </c>
      <c r="K765" s="114">
        <f t="shared" si="56"/>
        <v>0</v>
      </c>
      <c r="L765" s="31">
        <f t="shared" si="57"/>
        <v>0</v>
      </c>
      <c r="M765" s="1">
        <f t="shared" si="58"/>
        <v>0</v>
      </c>
      <c r="N765" s="1">
        <f t="shared" si="59"/>
        <v>6</v>
      </c>
    </row>
    <row r="766" spans="1:14" ht="16.5" hidden="1" thickBot="1" x14ac:dyDescent="0.3">
      <c r="A766" s="26">
        <v>162007</v>
      </c>
      <c r="B766" s="42">
        <v>162007</v>
      </c>
      <c r="C766" s="43" t="s">
        <v>594</v>
      </c>
      <c r="D766" s="99">
        <f>IF(ISERROR(VLOOKUP(A766,'CGN-2015-001'!A765:I5912,4,0)),0,VLOOKUP(A766,'CGN-2015-001'!A765:I5912,4,0))</f>
        <v>0</v>
      </c>
      <c r="E766" s="45">
        <f>IF(ISERROR(VLOOKUP(A766,[3]Hoja1!$A$1:$F$369,4,0)),0,VLOOKUP(A766,[3]Hoja1!$A$1:$F$369,4,0))</f>
        <v>0</v>
      </c>
      <c r="F766" s="45">
        <f>IF(ISERROR(VLOOKUP(A766,[3]Hoja1!$A$1:$F$369,5,0)),0,VLOOKUP(A766,[3]Hoja1!$A$1:$F$369,5,0))</f>
        <v>0</v>
      </c>
      <c r="G766" s="102">
        <f>IF(ISERROR(VLOOKUP(A766,'CGN-2015-001'!A765:I5912,7,0)),0,VLOOKUP(A766,'CGN-2015-001'!A765:I5912,7,0))</f>
        <v>0</v>
      </c>
      <c r="H766" s="44"/>
      <c r="I766" s="46"/>
      <c r="J766" s="113">
        <f t="shared" si="55"/>
        <v>0</v>
      </c>
      <c r="K766" s="114">
        <f t="shared" si="56"/>
        <v>0</v>
      </c>
      <c r="L766" s="31">
        <f t="shared" si="57"/>
        <v>0</v>
      </c>
      <c r="M766" s="1">
        <f t="shared" si="58"/>
        <v>0</v>
      </c>
      <c r="N766" s="1">
        <f t="shared" si="59"/>
        <v>6</v>
      </c>
    </row>
    <row r="767" spans="1:14" ht="16.5" hidden="1" thickBot="1" x14ac:dyDescent="0.3">
      <c r="A767" s="26">
        <v>162008</v>
      </c>
      <c r="B767" s="42">
        <v>162008</v>
      </c>
      <c r="C767" s="43" t="s">
        <v>595</v>
      </c>
      <c r="D767" s="99">
        <f>IF(ISERROR(VLOOKUP(A767,'CGN-2015-001'!A766:I5913,4,0)),0,VLOOKUP(A767,'CGN-2015-001'!A766:I5913,4,0))</f>
        <v>0</v>
      </c>
      <c r="E767" s="45">
        <f>IF(ISERROR(VLOOKUP(A767,[3]Hoja1!$A$1:$F$369,4,0)),0,VLOOKUP(A767,[3]Hoja1!$A$1:$F$369,4,0))</f>
        <v>0</v>
      </c>
      <c r="F767" s="45">
        <f>IF(ISERROR(VLOOKUP(A767,[3]Hoja1!$A$1:$F$369,5,0)),0,VLOOKUP(A767,[3]Hoja1!$A$1:$F$369,5,0))</f>
        <v>0</v>
      </c>
      <c r="G767" s="102">
        <f>IF(ISERROR(VLOOKUP(A767,'CGN-2015-001'!A766:I5913,7,0)),0,VLOOKUP(A767,'CGN-2015-001'!A766:I5913,7,0))</f>
        <v>0</v>
      </c>
      <c r="H767" s="44"/>
      <c r="I767" s="46"/>
      <c r="J767" s="113">
        <f t="shared" si="55"/>
        <v>0</v>
      </c>
      <c r="K767" s="114">
        <f t="shared" si="56"/>
        <v>0</v>
      </c>
      <c r="L767" s="31">
        <f t="shared" si="57"/>
        <v>0</v>
      </c>
      <c r="M767" s="1">
        <f t="shared" si="58"/>
        <v>0</v>
      </c>
      <c r="N767" s="1">
        <f t="shared" si="59"/>
        <v>6</v>
      </c>
    </row>
    <row r="768" spans="1:14" ht="16.5" hidden="1" thickBot="1" x14ac:dyDescent="0.3">
      <c r="A768" s="26">
        <v>162090</v>
      </c>
      <c r="B768" s="42">
        <v>162090</v>
      </c>
      <c r="C768" s="43" t="s">
        <v>596</v>
      </c>
      <c r="D768" s="99">
        <f>IF(ISERROR(VLOOKUP(A768,'CGN-2015-001'!A767:I5914,4,0)),0,VLOOKUP(A768,'CGN-2015-001'!A767:I5914,4,0))</f>
        <v>0</v>
      </c>
      <c r="E768" s="45">
        <f>IF(ISERROR(VLOOKUP(A768,[3]Hoja1!$A$1:$F$369,4,0)),0,VLOOKUP(A768,[3]Hoja1!$A$1:$F$369,4,0))</f>
        <v>0</v>
      </c>
      <c r="F768" s="45">
        <f>IF(ISERROR(VLOOKUP(A768,[3]Hoja1!$A$1:$F$369,5,0)),0,VLOOKUP(A768,[3]Hoja1!$A$1:$F$369,5,0))</f>
        <v>0</v>
      </c>
      <c r="G768" s="102">
        <f>IF(ISERROR(VLOOKUP(A768,'CGN-2015-001'!A767:I5914,7,0)),0,VLOOKUP(A768,'CGN-2015-001'!A767:I5914,7,0))</f>
        <v>0</v>
      </c>
      <c r="H768" s="44"/>
      <c r="I768" s="46"/>
      <c r="J768" s="113">
        <f t="shared" si="55"/>
        <v>0</v>
      </c>
      <c r="K768" s="114">
        <f t="shared" si="56"/>
        <v>0</v>
      </c>
      <c r="L768" s="31">
        <f t="shared" si="57"/>
        <v>0</v>
      </c>
      <c r="M768" s="1">
        <f t="shared" si="58"/>
        <v>0</v>
      </c>
      <c r="N768" s="1">
        <f t="shared" si="59"/>
        <v>6</v>
      </c>
    </row>
    <row r="769" spans="1:14" ht="16.5" hidden="1" thickBot="1" x14ac:dyDescent="0.3">
      <c r="A769" s="26">
        <v>1625</v>
      </c>
      <c r="B769" s="48">
        <v>162500</v>
      </c>
      <c r="C769" s="49" t="s">
        <v>597</v>
      </c>
      <c r="D769" s="99">
        <f>IF(ISERROR(VLOOKUP(A769,'CGN-2015-001'!A768:I5915,4,0)),0,VLOOKUP(A769,'CGN-2015-001'!A768:I5915,4,0))</f>
        <v>0</v>
      </c>
      <c r="E769" s="40">
        <f>IF(ISERROR(VLOOKUP(A769,[3]Hoja1!$A$1:$F$369,4,0)),0,VLOOKUP(A769,[3]Hoja1!$A$1:$F$369,4,0))</f>
        <v>0</v>
      </c>
      <c r="F769" s="40">
        <f>IF(ISERROR(VLOOKUP(A769,[3]Hoja1!$A$1:$F$369,5,0)),0,VLOOKUP(A769,[3]Hoja1!$A$1:$F$369,5,0))</f>
        <v>0</v>
      </c>
      <c r="G769" s="102">
        <f>IF(ISERROR(VLOOKUP(A769,'CGN-2015-001'!A768:I5915,7,0)),0,VLOOKUP(A769,'CGN-2015-001'!A768:I5915,7,0))</f>
        <v>0</v>
      </c>
      <c r="H769" s="50"/>
      <c r="I769" s="51"/>
      <c r="J769" s="113">
        <f t="shared" si="55"/>
        <v>0</v>
      </c>
      <c r="K769" s="114">
        <f t="shared" si="56"/>
        <v>0</v>
      </c>
      <c r="L769" s="31">
        <f t="shared" si="57"/>
        <v>0</v>
      </c>
      <c r="M769" s="1">
        <f t="shared" si="58"/>
        <v>0</v>
      </c>
      <c r="N769" s="1">
        <f t="shared" si="59"/>
        <v>4</v>
      </c>
    </row>
    <row r="770" spans="1:14" ht="16.5" hidden="1" thickBot="1" x14ac:dyDescent="0.3">
      <c r="A770" s="26">
        <v>162501</v>
      </c>
      <c r="B770" s="42">
        <v>162501</v>
      </c>
      <c r="C770" s="43" t="s">
        <v>598</v>
      </c>
      <c r="D770" s="99">
        <f>IF(ISERROR(VLOOKUP(A770,'CGN-2015-001'!A769:I5916,4,0)),0,VLOOKUP(A770,'CGN-2015-001'!A769:I5916,4,0))</f>
        <v>0</v>
      </c>
      <c r="E770" s="45">
        <f>IF(ISERROR(VLOOKUP(A770,[3]Hoja1!$A$1:$F$369,4,0)),0,VLOOKUP(A770,[3]Hoja1!$A$1:$F$369,4,0))</f>
        <v>0</v>
      </c>
      <c r="F770" s="45">
        <f>IF(ISERROR(VLOOKUP(A770,[3]Hoja1!$A$1:$F$369,5,0)),0,VLOOKUP(A770,[3]Hoja1!$A$1:$F$369,5,0))</f>
        <v>0</v>
      </c>
      <c r="G770" s="102">
        <f>IF(ISERROR(VLOOKUP(A770,'CGN-2015-001'!A769:I5916,7,0)),0,VLOOKUP(A770,'CGN-2015-001'!A769:I5916,7,0))</f>
        <v>0</v>
      </c>
      <c r="H770" s="44"/>
      <c r="I770" s="46"/>
      <c r="J770" s="113">
        <f t="shared" si="55"/>
        <v>0</v>
      </c>
      <c r="K770" s="114">
        <f t="shared" si="56"/>
        <v>0</v>
      </c>
      <c r="L770" s="31">
        <f t="shared" si="57"/>
        <v>0</v>
      </c>
      <c r="M770" s="1">
        <f t="shared" si="58"/>
        <v>0</v>
      </c>
      <c r="N770" s="1">
        <f t="shared" si="59"/>
        <v>6</v>
      </c>
    </row>
    <row r="771" spans="1:14" ht="16.5" hidden="1" thickBot="1" x14ac:dyDescent="0.3">
      <c r="A771" s="26">
        <v>162502</v>
      </c>
      <c r="B771" s="42">
        <v>162502</v>
      </c>
      <c r="C771" s="43" t="s">
        <v>589</v>
      </c>
      <c r="D771" s="99">
        <f>IF(ISERROR(VLOOKUP(A771,'CGN-2015-001'!A770:I5917,4,0)),0,VLOOKUP(A771,'CGN-2015-001'!A770:I5917,4,0))</f>
        <v>0</v>
      </c>
      <c r="E771" s="45">
        <f>IF(ISERROR(VLOOKUP(A771,[3]Hoja1!$A$1:$F$369,4,0)),0,VLOOKUP(A771,[3]Hoja1!$A$1:$F$369,4,0))</f>
        <v>0</v>
      </c>
      <c r="F771" s="45">
        <f>IF(ISERROR(VLOOKUP(A771,[3]Hoja1!$A$1:$F$369,5,0)),0,VLOOKUP(A771,[3]Hoja1!$A$1:$F$369,5,0))</f>
        <v>0</v>
      </c>
      <c r="G771" s="102">
        <f>IF(ISERROR(VLOOKUP(A771,'CGN-2015-001'!A770:I5917,7,0)),0,VLOOKUP(A771,'CGN-2015-001'!A770:I5917,7,0))</f>
        <v>0</v>
      </c>
      <c r="H771" s="44"/>
      <c r="I771" s="46"/>
      <c r="J771" s="113">
        <f t="shared" si="55"/>
        <v>0</v>
      </c>
      <c r="K771" s="114">
        <f t="shared" si="56"/>
        <v>0</v>
      </c>
      <c r="L771" s="31">
        <f t="shared" si="57"/>
        <v>0</v>
      </c>
      <c r="M771" s="1">
        <f t="shared" si="58"/>
        <v>0</v>
      </c>
      <c r="N771" s="1">
        <f t="shared" si="59"/>
        <v>6</v>
      </c>
    </row>
    <row r="772" spans="1:14" ht="16.5" hidden="1" thickBot="1" x14ac:dyDescent="0.3">
      <c r="A772" s="26">
        <v>162503</v>
      </c>
      <c r="B772" s="42">
        <v>162503</v>
      </c>
      <c r="C772" s="43" t="s">
        <v>592</v>
      </c>
      <c r="D772" s="99">
        <f>IF(ISERROR(VLOOKUP(A772,'CGN-2015-001'!A771:I5918,4,0)),0,VLOOKUP(A772,'CGN-2015-001'!A771:I5918,4,0))</f>
        <v>0</v>
      </c>
      <c r="E772" s="45">
        <f>IF(ISERROR(VLOOKUP(A772,[3]Hoja1!$A$1:$F$369,4,0)),0,VLOOKUP(A772,[3]Hoja1!$A$1:$F$369,4,0))</f>
        <v>0</v>
      </c>
      <c r="F772" s="45">
        <f>IF(ISERROR(VLOOKUP(A772,[3]Hoja1!$A$1:$F$369,5,0)),0,VLOOKUP(A772,[3]Hoja1!$A$1:$F$369,5,0))</f>
        <v>0</v>
      </c>
      <c r="G772" s="102">
        <f>IF(ISERROR(VLOOKUP(A772,'CGN-2015-001'!A771:I5918,7,0)),0,VLOOKUP(A772,'CGN-2015-001'!A771:I5918,7,0))</f>
        <v>0</v>
      </c>
      <c r="H772" s="44"/>
      <c r="I772" s="46"/>
      <c r="J772" s="113">
        <f t="shared" si="55"/>
        <v>0</v>
      </c>
      <c r="K772" s="114">
        <f t="shared" si="56"/>
        <v>0</v>
      </c>
      <c r="L772" s="31">
        <f t="shared" si="57"/>
        <v>0</v>
      </c>
      <c r="M772" s="1">
        <f t="shared" si="58"/>
        <v>0</v>
      </c>
      <c r="N772" s="1">
        <f t="shared" si="59"/>
        <v>6</v>
      </c>
    </row>
    <row r="773" spans="1:14" ht="16.5" hidden="1" thickBot="1" x14ac:dyDescent="0.3">
      <c r="A773" s="26">
        <v>162504</v>
      </c>
      <c r="B773" s="42">
        <v>162504</v>
      </c>
      <c r="C773" s="43" t="s">
        <v>593</v>
      </c>
      <c r="D773" s="99">
        <f>IF(ISERROR(VLOOKUP(A773,'CGN-2015-001'!A772:I5919,4,0)),0,VLOOKUP(A773,'CGN-2015-001'!A772:I5919,4,0))</f>
        <v>0</v>
      </c>
      <c r="E773" s="45">
        <f>IF(ISERROR(VLOOKUP(A773,[3]Hoja1!$A$1:$F$369,4,0)),0,VLOOKUP(A773,[3]Hoja1!$A$1:$F$369,4,0))</f>
        <v>0</v>
      </c>
      <c r="F773" s="45">
        <f>IF(ISERROR(VLOOKUP(A773,[3]Hoja1!$A$1:$F$369,5,0)),0,VLOOKUP(A773,[3]Hoja1!$A$1:$F$369,5,0))</f>
        <v>0</v>
      </c>
      <c r="G773" s="102">
        <f>IF(ISERROR(VLOOKUP(A773,'CGN-2015-001'!A772:I5919,7,0)),0,VLOOKUP(A773,'CGN-2015-001'!A772:I5919,7,0))</f>
        <v>0</v>
      </c>
      <c r="H773" s="44"/>
      <c r="I773" s="46"/>
      <c r="J773" s="113">
        <f t="shared" si="55"/>
        <v>0</v>
      </c>
      <c r="K773" s="114">
        <f t="shared" si="56"/>
        <v>0</v>
      </c>
      <c r="L773" s="31">
        <f t="shared" si="57"/>
        <v>0</v>
      </c>
      <c r="M773" s="1">
        <f t="shared" si="58"/>
        <v>0</v>
      </c>
      <c r="N773" s="1">
        <f t="shared" si="59"/>
        <v>6</v>
      </c>
    </row>
    <row r="774" spans="1:14" ht="16.5" hidden="1" thickBot="1" x14ac:dyDescent="0.3">
      <c r="A774" s="26">
        <v>162505</v>
      </c>
      <c r="B774" s="42">
        <v>162505</v>
      </c>
      <c r="C774" s="43" t="s">
        <v>505</v>
      </c>
      <c r="D774" s="99">
        <f>IF(ISERROR(VLOOKUP(A774,'CGN-2015-001'!A773:I5920,4,0)),0,VLOOKUP(A774,'CGN-2015-001'!A773:I5920,4,0))</f>
        <v>0</v>
      </c>
      <c r="E774" s="45">
        <f>IF(ISERROR(VLOOKUP(A774,[3]Hoja1!$A$1:$F$369,4,0)),0,VLOOKUP(A774,[3]Hoja1!$A$1:$F$369,4,0))</f>
        <v>0</v>
      </c>
      <c r="F774" s="45">
        <f>IF(ISERROR(VLOOKUP(A774,[3]Hoja1!$A$1:$F$369,5,0)),0,VLOOKUP(A774,[3]Hoja1!$A$1:$F$369,5,0))</f>
        <v>0</v>
      </c>
      <c r="G774" s="102">
        <f>IF(ISERROR(VLOOKUP(A774,'CGN-2015-001'!A773:I5920,7,0)),0,VLOOKUP(A774,'CGN-2015-001'!A773:I5920,7,0))</f>
        <v>0</v>
      </c>
      <c r="H774" s="44"/>
      <c r="I774" s="46"/>
      <c r="J774" s="113">
        <f t="shared" si="55"/>
        <v>0</v>
      </c>
      <c r="K774" s="114">
        <f t="shared" si="56"/>
        <v>0</v>
      </c>
      <c r="L774" s="31">
        <f t="shared" si="57"/>
        <v>0</v>
      </c>
      <c r="M774" s="1">
        <f t="shared" si="58"/>
        <v>0</v>
      </c>
      <c r="N774" s="1">
        <f t="shared" si="59"/>
        <v>6</v>
      </c>
    </row>
    <row r="775" spans="1:14" ht="16.5" hidden="1" thickBot="1" x14ac:dyDescent="0.3">
      <c r="A775" s="26">
        <v>162506</v>
      </c>
      <c r="B775" s="42">
        <v>162506</v>
      </c>
      <c r="C775" s="43" t="s">
        <v>595</v>
      </c>
      <c r="D775" s="99">
        <f>IF(ISERROR(VLOOKUP(A775,'CGN-2015-001'!A774:I5921,4,0)),0,VLOOKUP(A775,'CGN-2015-001'!A774:I5921,4,0))</f>
        <v>0</v>
      </c>
      <c r="E775" s="45">
        <f>IF(ISERROR(VLOOKUP(A775,[3]Hoja1!$A$1:$F$369,4,0)),0,VLOOKUP(A775,[3]Hoja1!$A$1:$F$369,4,0))</f>
        <v>0</v>
      </c>
      <c r="F775" s="45">
        <f>IF(ISERROR(VLOOKUP(A775,[3]Hoja1!$A$1:$F$369,5,0)),0,VLOOKUP(A775,[3]Hoja1!$A$1:$F$369,5,0))</f>
        <v>0</v>
      </c>
      <c r="G775" s="102">
        <f>IF(ISERROR(VLOOKUP(A775,'CGN-2015-001'!A774:I5921,7,0)),0,VLOOKUP(A775,'CGN-2015-001'!A774:I5921,7,0))</f>
        <v>0</v>
      </c>
      <c r="H775" s="44"/>
      <c r="I775" s="46"/>
      <c r="J775" s="113">
        <f t="shared" si="55"/>
        <v>0</v>
      </c>
      <c r="K775" s="114">
        <f t="shared" si="56"/>
        <v>0</v>
      </c>
      <c r="L775" s="31">
        <f t="shared" si="57"/>
        <v>0</v>
      </c>
      <c r="M775" s="1">
        <f t="shared" si="58"/>
        <v>0</v>
      </c>
      <c r="N775" s="1">
        <f t="shared" si="59"/>
        <v>6</v>
      </c>
    </row>
    <row r="776" spans="1:14" ht="16.5" hidden="1" thickBot="1" x14ac:dyDescent="0.3">
      <c r="A776" s="26">
        <v>162507</v>
      </c>
      <c r="B776" s="42">
        <v>162507</v>
      </c>
      <c r="C776" s="43" t="s">
        <v>599</v>
      </c>
      <c r="D776" s="99">
        <f>IF(ISERROR(VLOOKUP(A776,'CGN-2015-001'!A775:I5922,4,0)),0,VLOOKUP(A776,'CGN-2015-001'!A775:I5922,4,0))</f>
        <v>0</v>
      </c>
      <c r="E776" s="45">
        <f>IF(ISERROR(VLOOKUP(A776,[3]Hoja1!$A$1:$F$369,4,0)),0,VLOOKUP(A776,[3]Hoja1!$A$1:$F$369,4,0))</f>
        <v>0</v>
      </c>
      <c r="F776" s="45">
        <f>IF(ISERROR(VLOOKUP(A776,[3]Hoja1!$A$1:$F$369,5,0)),0,VLOOKUP(A776,[3]Hoja1!$A$1:$F$369,5,0))</f>
        <v>0</v>
      </c>
      <c r="G776" s="102">
        <f>IF(ISERROR(VLOOKUP(A776,'CGN-2015-001'!A775:I5922,7,0)),0,VLOOKUP(A776,'CGN-2015-001'!A775:I5922,7,0))</f>
        <v>0</v>
      </c>
      <c r="H776" s="44"/>
      <c r="I776" s="46"/>
      <c r="J776" s="113">
        <f t="shared" si="55"/>
        <v>0</v>
      </c>
      <c r="K776" s="114">
        <f t="shared" si="56"/>
        <v>0</v>
      </c>
      <c r="L776" s="31">
        <f t="shared" si="57"/>
        <v>0</v>
      </c>
      <c r="M776" s="1">
        <f t="shared" si="58"/>
        <v>0</v>
      </c>
      <c r="N776" s="1">
        <f t="shared" si="59"/>
        <v>6</v>
      </c>
    </row>
    <row r="777" spans="1:14" ht="16.5" hidden="1" thickBot="1" x14ac:dyDescent="0.3">
      <c r="A777" s="26">
        <v>162508</v>
      </c>
      <c r="B777" s="42">
        <v>162508</v>
      </c>
      <c r="C777" s="43" t="s">
        <v>594</v>
      </c>
      <c r="D777" s="99">
        <f>IF(ISERROR(VLOOKUP(A777,'CGN-2015-001'!A776:I5923,4,0)),0,VLOOKUP(A777,'CGN-2015-001'!A776:I5923,4,0))</f>
        <v>0</v>
      </c>
      <c r="E777" s="45">
        <f>IF(ISERROR(VLOOKUP(A777,[3]Hoja1!$A$1:$F$369,4,0)),0,VLOOKUP(A777,[3]Hoja1!$A$1:$F$369,4,0))</f>
        <v>0</v>
      </c>
      <c r="F777" s="45">
        <f>IF(ISERROR(VLOOKUP(A777,[3]Hoja1!$A$1:$F$369,5,0)),0,VLOOKUP(A777,[3]Hoja1!$A$1:$F$369,5,0))</f>
        <v>0</v>
      </c>
      <c r="G777" s="102">
        <f>IF(ISERROR(VLOOKUP(A777,'CGN-2015-001'!A776:I5923,7,0)),0,VLOOKUP(A777,'CGN-2015-001'!A776:I5923,7,0))</f>
        <v>0</v>
      </c>
      <c r="H777" s="44"/>
      <c r="I777" s="46"/>
      <c r="J777" s="113">
        <f t="shared" si="55"/>
        <v>0</v>
      </c>
      <c r="K777" s="114">
        <f t="shared" si="56"/>
        <v>0</v>
      </c>
      <c r="L777" s="31">
        <f t="shared" si="57"/>
        <v>0</v>
      </c>
      <c r="M777" s="1">
        <f t="shared" si="58"/>
        <v>0</v>
      </c>
      <c r="N777" s="1">
        <f t="shared" si="59"/>
        <v>6</v>
      </c>
    </row>
    <row r="778" spans="1:14" ht="16.5" hidden="1" thickBot="1" x14ac:dyDescent="0.3">
      <c r="A778" s="26">
        <v>162511</v>
      </c>
      <c r="B778" s="42">
        <v>162511</v>
      </c>
      <c r="C778" s="43" t="s">
        <v>600</v>
      </c>
      <c r="D778" s="99">
        <f>IF(ISERROR(VLOOKUP(A778,'CGN-2015-001'!A777:I5924,4,0)),0,VLOOKUP(A778,'CGN-2015-001'!A777:I5924,4,0))</f>
        <v>0</v>
      </c>
      <c r="E778" s="45">
        <f>IF(ISERROR(VLOOKUP(A778,[3]Hoja1!$A$1:$F$369,4,0)),0,VLOOKUP(A778,[3]Hoja1!$A$1:$F$369,4,0))</f>
        <v>0</v>
      </c>
      <c r="F778" s="45">
        <f>IF(ISERROR(VLOOKUP(A778,[3]Hoja1!$A$1:$F$369,5,0)),0,VLOOKUP(A778,[3]Hoja1!$A$1:$F$369,5,0))</f>
        <v>0</v>
      </c>
      <c r="G778" s="102">
        <f>IF(ISERROR(VLOOKUP(A778,'CGN-2015-001'!A777:I5924,7,0)),0,VLOOKUP(A778,'CGN-2015-001'!A777:I5924,7,0))</f>
        <v>0</v>
      </c>
      <c r="H778" s="44"/>
      <c r="I778" s="46"/>
      <c r="J778" s="113">
        <f t="shared" si="55"/>
        <v>0</v>
      </c>
      <c r="K778" s="114">
        <f t="shared" si="56"/>
        <v>0</v>
      </c>
      <c r="L778" s="31">
        <f t="shared" si="57"/>
        <v>0</v>
      </c>
      <c r="M778" s="1">
        <f t="shared" si="58"/>
        <v>0</v>
      </c>
      <c r="N778" s="1">
        <f t="shared" si="59"/>
        <v>6</v>
      </c>
    </row>
    <row r="779" spans="1:14" ht="16.5" hidden="1" thickBot="1" x14ac:dyDescent="0.3">
      <c r="A779" s="26">
        <v>162512</v>
      </c>
      <c r="B779" s="42">
        <v>162512</v>
      </c>
      <c r="C779" s="43" t="s">
        <v>601</v>
      </c>
      <c r="D779" s="99">
        <f>IF(ISERROR(VLOOKUP(A779,'CGN-2015-001'!A778:I5925,4,0)),0,VLOOKUP(A779,'CGN-2015-001'!A778:I5925,4,0))</f>
        <v>0</v>
      </c>
      <c r="E779" s="45">
        <f>IF(ISERROR(VLOOKUP(A779,[3]Hoja1!$A$1:$F$369,4,0)),0,VLOOKUP(A779,[3]Hoja1!$A$1:$F$369,4,0))</f>
        <v>0</v>
      </c>
      <c r="F779" s="45">
        <f>IF(ISERROR(VLOOKUP(A779,[3]Hoja1!$A$1:$F$369,5,0)),0,VLOOKUP(A779,[3]Hoja1!$A$1:$F$369,5,0))</f>
        <v>0</v>
      </c>
      <c r="G779" s="102">
        <f>IF(ISERROR(VLOOKUP(A779,'CGN-2015-001'!A778:I5925,7,0)),0,VLOOKUP(A779,'CGN-2015-001'!A778:I5925,7,0))</f>
        <v>0</v>
      </c>
      <c r="H779" s="44"/>
      <c r="I779" s="46"/>
      <c r="J779" s="113">
        <f t="shared" ref="J779:J842" si="60">D779-G779</f>
        <v>0</v>
      </c>
      <c r="K779" s="114">
        <f t="shared" ref="K779:K842" si="61">IF(ISERROR(((D779/G779)-100%)),0,((D779/G779)-100%))</f>
        <v>0</v>
      </c>
      <c r="L779" s="31">
        <f t="shared" ref="L779:L842" si="62">+G779-H779-I779</f>
        <v>0</v>
      </c>
      <c r="M779" s="1">
        <f t="shared" ref="M779:M842" si="63">IF(D779&lt;&gt;0,1,IF(G779&lt;&gt;0,2,IF(F779&lt;&gt;0,3,IF(E779&lt;&gt;0,4,0))))</f>
        <v>0</v>
      </c>
      <c r="N779" s="1">
        <f t="shared" ref="N779:N842" si="64">+LEN(A779)</f>
        <v>6</v>
      </c>
    </row>
    <row r="780" spans="1:14" ht="16.5" hidden="1" thickBot="1" x14ac:dyDescent="0.3">
      <c r="A780" s="26">
        <v>162590</v>
      </c>
      <c r="B780" s="120">
        <v>162590</v>
      </c>
      <c r="C780" s="121" t="s">
        <v>602</v>
      </c>
      <c r="D780" s="99">
        <f>IF(ISERROR(VLOOKUP(A780,'CGN-2015-001'!A779:I5926,4,0)),0,VLOOKUP(A780,'CGN-2015-001'!A779:I5926,4,0))</f>
        <v>0</v>
      </c>
      <c r="E780" s="45">
        <f>IF(ISERROR(VLOOKUP(A780,[3]Hoja1!$A$1:$F$369,4,0)),0,VLOOKUP(A780,[3]Hoja1!$A$1:$F$369,4,0))</f>
        <v>0</v>
      </c>
      <c r="F780" s="45">
        <f>IF(ISERROR(VLOOKUP(A780,[3]Hoja1!$A$1:$F$369,5,0)),0,VLOOKUP(A780,[3]Hoja1!$A$1:$F$369,5,0))</f>
        <v>0</v>
      </c>
      <c r="G780" s="102">
        <f>IF(ISERROR(VLOOKUP(A780,'CGN-2015-001'!A779:I5926,7,0)),0,VLOOKUP(A780,'CGN-2015-001'!A779:I5926,7,0))</f>
        <v>0</v>
      </c>
      <c r="H780" s="44"/>
      <c r="I780" s="46"/>
      <c r="J780" s="113">
        <f t="shared" si="60"/>
        <v>0</v>
      </c>
      <c r="K780" s="114">
        <f t="shared" si="61"/>
        <v>0</v>
      </c>
      <c r="L780" s="31">
        <f t="shared" si="62"/>
        <v>0</v>
      </c>
      <c r="M780" s="1">
        <f t="shared" si="63"/>
        <v>0</v>
      </c>
      <c r="N780" s="1">
        <f t="shared" si="64"/>
        <v>6</v>
      </c>
    </row>
    <row r="781" spans="1:14" ht="16.5" hidden="1" thickBot="1" x14ac:dyDescent="0.3">
      <c r="A781" s="26">
        <v>1635</v>
      </c>
      <c r="B781" s="122">
        <v>163500</v>
      </c>
      <c r="C781" s="123" t="s">
        <v>603</v>
      </c>
      <c r="D781" s="468">
        <f>IF(ISERROR(VLOOKUP(A781,'CGN-2015-001'!A780:I5927,4,0)),0,VLOOKUP(A781,'CGN-2015-001'!A780:I5927,4,0))</f>
        <v>798563045.54999995</v>
      </c>
      <c r="E781" s="109">
        <f>IF(ISERROR(VLOOKUP(A781,[3]Hoja1!$A$1:$F$369,4,0)),0,VLOOKUP(A781,[3]Hoja1!$A$1:$F$369,4,0))</f>
        <v>3865468535.5500002</v>
      </c>
      <c r="F781" s="110">
        <f>IF(ISERROR(VLOOKUP(A781,[3]Hoja1!$A$1:$F$369,5,0)),0,VLOOKUP(A781,[3]Hoja1!$A$1:$F$369,5,0))</f>
        <v>3572485020.0599999</v>
      </c>
      <c r="G781" s="469">
        <f>IF(ISERROR(VLOOKUP(A781,'CGN-2015-001'!A780:I5927,7,0)),0,VLOOKUP(A781,'CGN-2015-001'!A780:I5927,7,0))</f>
        <v>482631364.31999993</v>
      </c>
      <c r="H781" s="109">
        <v>0</v>
      </c>
      <c r="I781" s="110">
        <f>+I782+I784+I783+I785</f>
        <v>482631364.32000011</v>
      </c>
      <c r="J781" s="472">
        <f t="shared" si="60"/>
        <v>315931681.23000002</v>
      </c>
      <c r="K781" s="473">
        <f t="shared" si="61"/>
        <v>0.6546024659527252</v>
      </c>
      <c r="L781" s="31">
        <f t="shared" si="62"/>
        <v>0</v>
      </c>
      <c r="M781" s="1">
        <f t="shared" si="63"/>
        <v>1</v>
      </c>
      <c r="N781" s="1">
        <f t="shared" si="64"/>
        <v>4</v>
      </c>
    </row>
    <row r="782" spans="1:14" ht="15.75" customHeight="1" thickBot="1" x14ac:dyDescent="0.25">
      <c r="A782" s="26">
        <v>163501</v>
      </c>
      <c r="B782" s="566">
        <v>163501</v>
      </c>
      <c r="C782" s="567" t="s">
        <v>592</v>
      </c>
      <c r="D782" s="560">
        <f>IF(ISERROR(VLOOKUP(A782,'CGN-2015-001'!A781:I5928,4,0)),0,VLOOKUP(A782,'CGN-2015-001'!A781:I5928,4,0))</f>
        <v>702553312.88</v>
      </c>
      <c r="E782" s="561">
        <f>IF(ISERROR(VLOOKUP(A782,[3]Hoja1!$A$1:$F$369,4,0)),0,VLOOKUP(A782,[3]Hoja1!$A$1:$F$369,4,0))</f>
        <v>1420879619.3399999</v>
      </c>
      <c r="F782" s="562">
        <f>IF(ISERROR(VLOOKUP(A782,[3]Hoja1!$A$1:$F$369,5,0)),0,VLOOKUP(A782,[3]Hoja1!$A$1:$F$369,5,0))</f>
        <v>1199865830.1800001</v>
      </c>
      <c r="G782" s="563">
        <f>IF(ISERROR(VLOOKUP(A782,'CGN-2015-001'!A781:I5928,7,0)),0,VLOOKUP(A782,'CGN-2015-001'!A781:I5928,7,0))</f>
        <v>394466111.6500001</v>
      </c>
      <c r="H782" s="115">
        <v>0</v>
      </c>
      <c r="I782" s="562">
        <f>+G782</f>
        <v>394466111.6500001</v>
      </c>
      <c r="J782" s="570">
        <f t="shared" si="60"/>
        <v>308087201.2299999</v>
      </c>
      <c r="K782" s="571">
        <f t="shared" si="61"/>
        <v>0.78102324161969583</v>
      </c>
      <c r="L782" s="31">
        <f t="shared" si="62"/>
        <v>0</v>
      </c>
      <c r="M782" s="1">
        <f t="shared" si="63"/>
        <v>1</v>
      </c>
      <c r="N782" s="1">
        <f t="shared" si="64"/>
        <v>6</v>
      </c>
    </row>
    <row r="783" spans="1:14" ht="15.75" customHeight="1" thickBot="1" x14ac:dyDescent="0.25">
      <c r="A783" s="26">
        <v>163502</v>
      </c>
      <c r="B783" s="566">
        <v>163502</v>
      </c>
      <c r="C783" s="567" t="s">
        <v>593</v>
      </c>
      <c r="D783" s="560">
        <f>IF(ISERROR(VLOOKUP(A783,'CGN-2015-001'!A782:I5929,4,0)),0,VLOOKUP(A783,'CGN-2015-001'!A782:I5929,4,0))</f>
        <v>0</v>
      </c>
      <c r="E783" s="561">
        <f>IF(ISERROR(VLOOKUP(A783,[3]Hoja1!$A$1:$F$369,4,0)),0,VLOOKUP(A783,[3]Hoja1!$A$1:$F$369,4,0))</f>
        <v>180972279</v>
      </c>
      <c r="F783" s="562">
        <f>IF(ISERROR(VLOOKUP(A783,[3]Hoja1!$A$1:$F$369,5,0)),0,VLOOKUP(A783,[3]Hoja1!$A$1:$F$369,5,0))</f>
        <v>180972279</v>
      </c>
      <c r="G783" s="563">
        <f>IF(ISERROR(VLOOKUP(A783,'CGN-2015-001'!A782:I5929,7,0)),0,VLOOKUP(A783,'CGN-2015-001'!A782:I5929,7,0))</f>
        <v>0</v>
      </c>
      <c r="H783" s="115">
        <v>0</v>
      </c>
      <c r="I783" s="562">
        <v>0</v>
      </c>
      <c r="J783" s="570">
        <f t="shared" si="60"/>
        <v>0</v>
      </c>
      <c r="K783" s="571">
        <f t="shared" si="61"/>
        <v>0</v>
      </c>
      <c r="L783" s="31">
        <f t="shared" si="62"/>
        <v>0</v>
      </c>
      <c r="M783" s="1">
        <f t="shared" si="63"/>
        <v>3</v>
      </c>
      <c r="N783" s="1">
        <f t="shared" si="64"/>
        <v>6</v>
      </c>
    </row>
    <row r="784" spans="1:14" ht="15.75" customHeight="1" thickBot="1" x14ac:dyDescent="0.25">
      <c r="A784" s="26">
        <v>163503</v>
      </c>
      <c r="B784" s="566">
        <v>163503</v>
      </c>
      <c r="C784" s="567" t="s">
        <v>599</v>
      </c>
      <c r="D784" s="560">
        <f>IF(ISERROR(VLOOKUP(A784,'CGN-2015-001'!A783:I5930,4,0)),0,VLOOKUP(A784,'CGN-2015-001'!A783:I5930,4,0))</f>
        <v>84616086</v>
      </c>
      <c r="E784" s="561">
        <f>IF(ISERROR(VLOOKUP(A784,[3]Hoja1!$A$1:$F$369,4,0)),0,VLOOKUP(A784,[3]Hoja1!$A$1:$F$369,4,0))</f>
        <v>84616086</v>
      </c>
      <c r="F784" s="562">
        <f>IF(ISERROR(VLOOKUP(A784,[3]Hoja1!$A$1:$F$369,5,0)),0,VLOOKUP(A784,[3]Hoja1!$A$1:$F$369,5,0))</f>
        <v>0</v>
      </c>
      <c r="G784" s="563">
        <f>IF(ISERROR(VLOOKUP(A784,'CGN-2015-001'!A783:I5930,7,0)),0,VLOOKUP(A784,'CGN-2015-001'!A783:I5930,7,0))</f>
        <v>84616086</v>
      </c>
      <c r="H784" s="115">
        <v>0</v>
      </c>
      <c r="I784" s="562">
        <f>+G784</f>
        <v>84616086</v>
      </c>
      <c r="J784" s="570">
        <f t="shared" si="60"/>
        <v>0</v>
      </c>
      <c r="K784" s="571">
        <f t="shared" si="61"/>
        <v>0</v>
      </c>
      <c r="L784" s="31">
        <f t="shared" si="62"/>
        <v>0</v>
      </c>
      <c r="M784" s="1">
        <f t="shared" si="63"/>
        <v>1</v>
      </c>
      <c r="N784" s="1">
        <f t="shared" si="64"/>
        <v>6</v>
      </c>
    </row>
    <row r="785" spans="1:14" ht="15.75" customHeight="1" thickBot="1" x14ac:dyDescent="0.25">
      <c r="A785" s="26">
        <v>163504</v>
      </c>
      <c r="B785" s="568">
        <v>163504</v>
      </c>
      <c r="C785" s="569" t="s">
        <v>505</v>
      </c>
      <c r="D785" s="560">
        <f>IF(ISERROR(VLOOKUP(A785,'CGN-2015-001'!A784:I5931,4,0)),0,VLOOKUP(A785,'CGN-2015-001'!A784:I5931,4,0))</f>
        <v>11393646.67</v>
      </c>
      <c r="E785" s="561">
        <f>IF(ISERROR(VLOOKUP(A785,[3]Hoja1!$A$1:$F$369,4,0)),0,VLOOKUP(A785,[3]Hoja1!$A$1:$F$369,4,0))</f>
        <v>2179000551.21</v>
      </c>
      <c r="F785" s="562">
        <f>IF(ISERROR(VLOOKUP(A785,[3]Hoja1!$A$1:$F$369,5,0)),0,VLOOKUP(A785,[3]Hoja1!$A$1:$F$369,5,0))</f>
        <v>2191646910.8800001</v>
      </c>
      <c r="G785" s="563">
        <f>IF(ISERROR(VLOOKUP(A785,'CGN-2015-001'!A784:I5931,7,0)),0,VLOOKUP(A785,'CGN-2015-001'!A784:I5931,7,0))</f>
        <v>3549166.67</v>
      </c>
      <c r="H785" s="115">
        <v>0</v>
      </c>
      <c r="I785" s="562">
        <f>+G785</f>
        <v>3549166.67</v>
      </c>
      <c r="J785" s="572">
        <f t="shared" si="60"/>
        <v>7844480</v>
      </c>
      <c r="K785" s="573">
        <f t="shared" si="61"/>
        <v>2.2102315076682495</v>
      </c>
      <c r="L785" s="31">
        <f t="shared" si="62"/>
        <v>0</v>
      </c>
      <c r="M785" s="1">
        <f t="shared" si="63"/>
        <v>1</v>
      </c>
      <c r="N785" s="1">
        <f t="shared" si="64"/>
        <v>6</v>
      </c>
    </row>
    <row r="786" spans="1:14" ht="16.5" hidden="1" customHeight="1" thickBot="1" x14ac:dyDescent="0.3">
      <c r="A786" s="26">
        <v>163505</v>
      </c>
      <c r="B786" s="126">
        <v>163505</v>
      </c>
      <c r="C786" s="127" t="s">
        <v>595</v>
      </c>
      <c r="D786" s="99">
        <f>IF(ISERROR(VLOOKUP(A786,'CGN-2015-001'!A785:I5932,4,0)),0,VLOOKUP(A786,'CGN-2015-001'!A785:I5932,4,0))</f>
        <v>0</v>
      </c>
      <c r="E786" s="45">
        <f>IF(ISERROR(VLOOKUP(A786,[3]Hoja1!$A$1:$F$369,4,0)),0,VLOOKUP(A786,[3]Hoja1!$A$1:$F$369,4,0))</f>
        <v>0</v>
      </c>
      <c r="F786" s="45">
        <f>IF(ISERROR(VLOOKUP(A786,[3]Hoja1!$A$1:$F$369,5,0)),0,VLOOKUP(A786,[3]Hoja1!$A$1:$F$369,5,0))</f>
        <v>0</v>
      </c>
      <c r="G786" s="102">
        <f>IF(ISERROR(VLOOKUP(A786,'CGN-2015-001'!A785:I5932,7,0)),0,VLOOKUP(A786,'CGN-2015-001'!A785:I5932,7,0))</f>
        <v>0</v>
      </c>
      <c r="H786" s="44"/>
      <c r="I786" s="46"/>
      <c r="J786" s="113">
        <f t="shared" si="60"/>
        <v>0</v>
      </c>
      <c r="K786" s="114">
        <f t="shared" si="61"/>
        <v>0</v>
      </c>
      <c r="L786" s="31">
        <f t="shared" si="62"/>
        <v>0</v>
      </c>
      <c r="M786" s="1">
        <f t="shared" si="63"/>
        <v>0</v>
      </c>
      <c r="N786" s="1">
        <f t="shared" si="64"/>
        <v>6</v>
      </c>
    </row>
    <row r="787" spans="1:14" ht="16.5" hidden="1" thickBot="1" x14ac:dyDescent="0.3">
      <c r="A787" s="26">
        <v>163507</v>
      </c>
      <c r="B787" s="42">
        <v>163507</v>
      </c>
      <c r="C787" s="43" t="s">
        <v>589</v>
      </c>
      <c r="D787" s="99">
        <f>IF(ISERROR(VLOOKUP(A787,'CGN-2015-001'!A786:I5933,4,0)),0,VLOOKUP(A787,'CGN-2015-001'!A786:I5933,4,0))</f>
        <v>0</v>
      </c>
      <c r="E787" s="45">
        <f>IF(ISERROR(VLOOKUP(A787,[3]Hoja1!$A$1:$F$369,4,0)),0,VLOOKUP(A787,[3]Hoja1!$A$1:$F$369,4,0))</f>
        <v>0</v>
      </c>
      <c r="F787" s="45">
        <f>IF(ISERROR(VLOOKUP(A787,[3]Hoja1!$A$1:$F$369,5,0)),0,VLOOKUP(A787,[3]Hoja1!$A$1:$F$369,5,0))</f>
        <v>0</v>
      </c>
      <c r="G787" s="102">
        <f>IF(ISERROR(VLOOKUP(A787,'CGN-2015-001'!A786:I5933,7,0)),0,VLOOKUP(A787,'CGN-2015-001'!A786:I5933,7,0))</f>
        <v>0</v>
      </c>
      <c r="H787" s="44"/>
      <c r="I787" s="46"/>
      <c r="J787" s="113">
        <f t="shared" si="60"/>
        <v>0</v>
      </c>
      <c r="K787" s="114">
        <f t="shared" si="61"/>
        <v>0</v>
      </c>
      <c r="L787" s="31">
        <f t="shared" si="62"/>
        <v>0</v>
      </c>
      <c r="M787" s="1">
        <f t="shared" si="63"/>
        <v>0</v>
      </c>
      <c r="N787" s="1">
        <f t="shared" si="64"/>
        <v>6</v>
      </c>
    </row>
    <row r="788" spans="1:14" ht="16.5" hidden="1" thickBot="1" x14ac:dyDescent="0.3">
      <c r="A788" s="26">
        <v>163511</v>
      </c>
      <c r="B788" s="42">
        <v>163511</v>
      </c>
      <c r="C788" s="43" t="s">
        <v>594</v>
      </c>
      <c r="D788" s="99">
        <f>IF(ISERROR(VLOOKUP(A788,'CGN-2015-001'!A787:I5934,4,0)),0,VLOOKUP(A788,'CGN-2015-001'!A787:I5934,4,0))</f>
        <v>0</v>
      </c>
      <c r="E788" s="45">
        <f>IF(ISERROR(VLOOKUP(A788,[3]Hoja1!$A$1:$F$369,4,0)),0,VLOOKUP(A788,[3]Hoja1!$A$1:$F$369,4,0))</f>
        <v>0</v>
      </c>
      <c r="F788" s="45">
        <f>IF(ISERROR(VLOOKUP(A788,[3]Hoja1!$A$1:$F$369,5,0)),0,VLOOKUP(A788,[3]Hoja1!$A$1:$F$369,5,0))</f>
        <v>0</v>
      </c>
      <c r="G788" s="102">
        <f>IF(ISERROR(VLOOKUP(A788,'CGN-2015-001'!A787:I5934,7,0)),0,VLOOKUP(A788,'CGN-2015-001'!A787:I5934,7,0))</f>
        <v>0</v>
      </c>
      <c r="H788" s="44"/>
      <c r="I788" s="46"/>
      <c r="J788" s="113">
        <f t="shared" si="60"/>
        <v>0</v>
      </c>
      <c r="K788" s="114">
        <f t="shared" si="61"/>
        <v>0</v>
      </c>
      <c r="L788" s="31">
        <f t="shared" si="62"/>
        <v>0</v>
      </c>
      <c r="M788" s="1">
        <f t="shared" si="63"/>
        <v>0</v>
      </c>
      <c r="N788" s="1">
        <f t="shared" si="64"/>
        <v>6</v>
      </c>
    </row>
    <row r="789" spans="1:14" ht="16.5" hidden="1" thickBot="1" x14ac:dyDescent="0.3">
      <c r="A789" s="26">
        <v>163512</v>
      </c>
      <c r="B789" s="42">
        <v>163512</v>
      </c>
      <c r="C789" s="43" t="s">
        <v>601</v>
      </c>
      <c r="D789" s="99">
        <f>IF(ISERROR(VLOOKUP(A789,'CGN-2015-001'!A788:I5935,4,0)),0,VLOOKUP(A789,'CGN-2015-001'!A788:I5935,4,0))</f>
        <v>0</v>
      </c>
      <c r="E789" s="45">
        <f>IF(ISERROR(VLOOKUP(A789,[3]Hoja1!$A$1:$F$369,4,0)),0,VLOOKUP(A789,[3]Hoja1!$A$1:$F$369,4,0))</f>
        <v>0</v>
      </c>
      <c r="F789" s="45">
        <f>IF(ISERROR(VLOOKUP(A789,[3]Hoja1!$A$1:$F$369,5,0)),0,VLOOKUP(A789,[3]Hoja1!$A$1:$F$369,5,0))</f>
        <v>0</v>
      </c>
      <c r="G789" s="102">
        <f>IF(ISERROR(VLOOKUP(A789,'CGN-2015-001'!A788:I5935,7,0)),0,VLOOKUP(A789,'CGN-2015-001'!A788:I5935,7,0))</f>
        <v>0</v>
      </c>
      <c r="H789" s="44"/>
      <c r="I789" s="46"/>
      <c r="J789" s="113">
        <f t="shared" si="60"/>
        <v>0</v>
      </c>
      <c r="K789" s="114">
        <f t="shared" si="61"/>
        <v>0</v>
      </c>
      <c r="L789" s="31">
        <f t="shared" si="62"/>
        <v>0</v>
      </c>
      <c r="M789" s="1">
        <f t="shared" si="63"/>
        <v>0</v>
      </c>
      <c r="N789" s="1">
        <f t="shared" si="64"/>
        <v>6</v>
      </c>
    </row>
    <row r="790" spans="1:14" ht="16.5" hidden="1" thickBot="1" x14ac:dyDescent="0.3">
      <c r="A790" s="26">
        <v>163590</v>
      </c>
      <c r="B790" s="42">
        <v>163590</v>
      </c>
      <c r="C790" s="43" t="s">
        <v>604</v>
      </c>
      <c r="D790" s="99">
        <f>IF(ISERROR(VLOOKUP(A790,'CGN-2015-001'!A789:I5936,4,0)),0,VLOOKUP(A790,'CGN-2015-001'!A789:I5936,4,0))</f>
        <v>0</v>
      </c>
      <c r="E790" s="45">
        <f>IF(ISERROR(VLOOKUP(A790,[3]Hoja1!$A$1:$F$369,4,0)),0,VLOOKUP(A790,[3]Hoja1!$A$1:$F$369,4,0))</f>
        <v>0</v>
      </c>
      <c r="F790" s="45">
        <f>IF(ISERROR(VLOOKUP(A790,[3]Hoja1!$A$1:$F$369,5,0)),0,VLOOKUP(A790,[3]Hoja1!$A$1:$F$369,5,0))</f>
        <v>0</v>
      </c>
      <c r="G790" s="102">
        <f>IF(ISERROR(VLOOKUP(A790,'CGN-2015-001'!A789:I5936,7,0)),0,VLOOKUP(A790,'CGN-2015-001'!A789:I5936,7,0))</f>
        <v>0</v>
      </c>
      <c r="H790" s="44"/>
      <c r="I790" s="46"/>
      <c r="J790" s="113">
        <f t="shared" si="60"/>
        <v>0</v>
      </c>
      <c r="K790" s="114">
        <f t="shared" si="61"/>
        <v>0</v>
      </c>
      <c r="L790" s="31">
        <f t="shared" si="62"/>
        <v>0</v>
      </c>
      <c r="M790" s="1">
        <f t="shared" si="63"/>
        <v>0</v>
      </c>
      <c r="N790" s="1">
        <f t="shared" si="64"/>
        <v>6</v>
      </c>
    </row>
    <row r="791" spans="1:14" ht="16.5" hidden="1" thickBot="1" x14ac:dyDescent="0.3">
      <c r="A791" s="26">
        <v>1636</v>
      </c>
      <c r="B791" s="48">
        <v>163600</v>
      </c>
      <c r="C791" s="49" t="s">
        <v>605</v>
      </c>
      <c r="D791" s="99">
        <f>IF(ISERROR(VLOOKUP(A791,'CGN-2015-001'!A790:I5937,4,0)),0,VLOOKUP(A791,'CGN-2015-001'!A790:I5937,4,0))</f>
        <v>0</v>
      </c>
      <c r="E791" s="40">
        <f>IF(ISERROR(VLOOKUP(A791,[3]Hoja1!$A$1:$F$369,4,0)),0,VLOOKUP(A791,[3]Hoja1!$A$1:$F$369,4,0))</f>
        <v>0</v>
      </c>
      <c r="F791" s="40">
        <f>IF(ISERROR(VLOOKUP(A791,[3]Hoja1!$A$1:$F$369,5,0)),0,VLOOKUP(A791,[3]Hoja1!$A$1:$F$369,5,0))</f>
        <v>0</v>
      </c>
      <c r="G791" s="102">
        <f>IF(ISERROR(VLOOKUP(A791,'CGN-2015-001'!A790:I5937,7,0)),0,VLOOKUP(A791,'CGN-2015-001'!A790:I5937,7,0))</f>
        <v>0</v>
      </c>
      <c r="H791" s="50"/>
      <c r="I791" s="51"/>
      <c r="J791" s="113">
        <f t="shared" si="60"/>
        <v>0</v>
      </c>
      <c r="K791" s="114">
        <f t="shared" si="61"/>
        <v>0</v>
      </c>
      <c r="L791" s="31">
        <f t="shared" si="62"/>
        <v>0</v>
      </c>
      <c r="M791" s="1">
        <f t="shared" si="63"/>
        <v>0</v>
      </c>
      <c r="N791" s="1">
        <f t="shared" si="64"/>
        <v>4</v>
      </c>
    </row>
    <row r="792" spans="1:14" ht="16.5" hidden="1" thickBot="1" x14ac:dyDescent="0.3">
      <c r="A792" s="26">
        <v>163601</v>
      </c>
      <c r="B792" s="42">
        <v>163601</v>
      </c>
      <c r="C792" s="43" t="s">
        <v>587</v>
      </c>
      <c r="D792" s="99">
        <f>IF(ISERROR(VLOOKUP(A792,'CGN-2015-001'!A791:I5938,4,0)),0,VLOOKUP(A792,'CGN-2015-001'!A791:I5938,4,0))</f>
        <v>0</v>
      </c>
      <c r="E792" s="45">
        <f>IF(ISERROR(VLOOKUP(A792,[3]Hoja1!$A$1:$F$369,4,0)),0,VLOOKUP(A792,[3]Hoja1!$A$1:$F$369,4,0))</f>
        <v>0</v>
      </c>
      <c r="F792" s="45">
        <f>IF(ISERROR(VLOOKUP(A792,[3]Hoja1!$A$1:$F$369,5,0)),0,VLOOKUP(A792,[3]Hoja1!$A$1:$F$369,5,0))</f>
        <v>0</v>
      </c>
      <c r="G792" s="102">
        <f>IF(ISERROR(VLOOKUP(A792,'CGN-2015-001'!A791:I5938,7,0)),0,VLOOKUP(A792,'CGN-2015-001'!A791:I5938,7,0))</f>
        <v>0</v>
      </c>
      <c r="H792" s="44"/>
      <c r="I792" s="46"/>
      <c r="J792" s="113">
        <f t="shared" si="60"/>
        <v>0</v>
      </c>
      <c r="K792" s="114">
        <f t="shared" si="61"/>
        <v>0</v>
      </c>
      <c r="L792" s="31">
        <f t="shared" si="62"/>
        <v>0</v>
      </c>
      <c r="M792" s="1">
        <f t="shared" si="63"/>
        <v>0</v>
      </c>
      <c r="N792" s="1">
        <f t="shared" si="64"/>
        <v>6</v>
      </c>
    </row>
    <row r="793" spans="1:14" ht="16.5" hidden="1" thickBot="1" x14ac:dyDescent="0.3">
      <c r="A793" s="26">
        <v>163603</v>
      </c>
      <c r="B793" s="42">
        <v>163603</v>
      </c>
      <c r="C793" s="43" t="s">
        <v>588</v>
      </c>
      <c r="D793" s="99">
        <f>IF(ISERROR(VLOOKUP(A793,'CGN-2015-001'!A792:I5939,4,0)),0,VLOOKUP(A793,'CGN-2015-001'!A792:I5939,4,0))</f>
        <v>0</v>
      </c>
      <c r="E793" s="45">
        <f>IF(ISERROR(VLOOKUP(A793,[3]Hoja1!$A$1:$F$369,4,0)),0,VLOOKUP(A793,[3]Hoja1!$A$1:$F$369,4,0))</f>
        <v>0</v>
      </c>
      <c r="F793" s="45">
        <f>IF(ISERROR(VLOOKUP(A793,[3]Hoja1!$A$1:$F$369,5,0)),0,VLOOKUP(A793,[3]Hoja1!$A$1:$F$369,5,0))</f>
        <v>0</v>
      </c>
      <c r="G793" s="102">
        <f>IF(ISERROR(VLOOKUP(A793,'CGN-2015-001'!A792:I5939,7,0)),0,VLOOKUP(A793,'CGN-2015-001'!A792:I5939,7,0))</f>
        <v>0</v>
      </c>
      <c r="H793" s="44"/>
      <c r="I793" s="46"/>
      <c r="J793" s="113">
        <f t="shared" si="60"/>
        <v>0</v>
      </c>
      <c r="K793" s="114">
        <f t="shared" si="61"/>
        <v>0</v>
      </c>
      <c r="L793" s="31">
        <f t="shared" si="62"/>
        <v>0</v>
      </c>
      <c r="M793" s="1">
        <f t="shared" si="63"/>
        <v>0</v>
      </c>
      <c r="N793" s="1">
        <f t="shared" si="64"/>
        <v>6</v>
      </c>
    </row>
    <row r="794" spans="1:14" ht="16.5" hidden="1" thickBot="1" x14ac:dyDescent="0.3">
      <c r="A794" s="26">
        <v>163604</v>
      </c>
      <c r="B794" s="42">
        <v>163604</v>
      </c>
      <c r="C794" s="43" t="s">
        <v>589</v>
      </c>
      <c r="D794" s="99">
        <f>IF(ISERROR(VLOOKUP(A794,'CGN-2015-001'!A793:I5940,4,0)),0,VLOOKUP(A794,'CGN-2015-001'!A793:I5940,4,0))</f>
        <v>0</v>
      </c>
      <c r="E794" s="45">
        <f>IF(ISERROR(VLOOKUP(A794,[3]Hoja1!$A$1:$F$369,4,0)),0,VLOOKUP(A794,[3]Hoja1!$A$1:$F$369,4,0))</f>
        <v>0</v>
      </c>
      <c r="F794" s="45">
        <f>IF(ISERROR(VLOOKUP(A794,[3]Hoja1!$A$1:$F$369,5,0)),0,VLOOKUP(A794,[3]Hoja1!$A$1:$F$369,5,0))</f>
        <v>0</v>
      </c>
      <c r="G794" s="102">
        <f>IF(ISERROR(VLOOKUP(A794,'CGN-2015-001'!A793:I5940,7,0)),0,VLOOKUP(A794,'CGN-2015-001'!A793:I5940,7,0))</f>
        <v>0</v>
      </c>
      <c r="H794" s="44"/>
      <c r="I794" s="46"/>
      <c r="J794" s="113">
        <f t="shared" si="60"/>
        <v>0</v>
      </c>
      <c r="K794" s="114">
        <f t="shared" si="61"/>
        <v>0</v>
      </c>
      <c r="L794" s="31">
        <f t="shared" si="62"/>
        <v>0</v>
      </c>
      <c r="M794" s="1">
        <f t="shared" si="63"/>
        <v>0</v>
      </c>
      <c r="N794" s="1">
        <f t="shared" si="64"/>
        <v>6</v>
      </c>
    </row>
    <row r="795" spans="1:14" ht="16.5" hidden="1" thickBot="1" x14ac:dyDescent="0.3">
      <c r="A795" s="26">
        <v>163605</v>
      </c>
      <c r="B795" s="42">
        <v>163605</v>
      </c>
      <c r="C795" s="43" t="s">
        <v>592</v>
      </c>
      <c r="D795" s="99">
        <f>IF(ISERROR(VLOOKUP(A795,'CGN-2015-001'!A794:I5941,4,0)),0,VLOOKUP(A795,'CGN-2015-001'!A794:I5941,4,0))</f>
        <v>0</v>
      </c>
      <c r="E795" s="45">
        <f>IF(ISERROR(VLOOKUP(A795,[3]Hoja1!$A$1:$F$369,4,0)),0,VLOOKUP(A795,[3]Hoja1!$A$1:$F$369,4,0))</f>
        <v>0</v>
      </c>
      <c r="F795" s="45">
        <f>IF(ISERROR(VLOOKUP(A795,[3]Hoja1!$A$1:$F$369,5,0)),0,VLOOKUP(A795,[3]Hoja1!$A$1:$F$369,5,0))</f>
        <v>0</v>
      </c>
      <c r="G795" s="102">
        <f>IF(ISERROR(VLOOKUP(A795,'CGN-2015-001'!A794:I5941,7,0)),0,VLOOKUP(A795,'CGN-2015-001'!A794:I5941,7,0))</f>
        <v>0</v>
      </c>
      <c r="H795" s="44"/>
      <c r="I795" s="46"/>
      <c r="J795" s="113">
        <f t="shared" si="60"/>
        <v>0</v>
      </c>
      <c r="K795" s="114">
        <f t="shared" si="61"/>
        <v>0</v>
      </c>
      <c r="L795" s="31">
        <f t="shared" si="62"/>
        <v>0</v>
      </c>
      <c r="M795" s="1">
        <f t="shared" si="63"/>
        <v>0</v>
      </c>
      <c r="N795" s="1">
        <f t="shared" si="64"/>
        <v>6</v>
      </c>
    </row>
    <row r="796" spans="1:14" ht="16.5" hidden="1" thickBot="1" x14ac:dyDescent="0.3">
      <c r="A796" s="26">
        <v>163606</v>
      </c>
      <c r="B796" s="42">
        <v>163606</v>
      </c>
      <c r="C796" s="43" t="s">
        <v>593</v>
      </c>
      <c r="D796" s="99">
        <f>IF(ISERROR(VLOOKUP(A796,'CGN-2015-001'!A795:I5942,4,0)),0,VLOOKUP(A796,'CGN-2015-001'!A795:I5942,4,0))</f>
        <v>0</v>
      </c>
      <c r="E796" s="45">
        <f>IF(ISERROR(VLOOKUP(A796,[3]Hoja1!$A$1:$F$369,4,0)),0,VLOOKUP(A796,[3]Hoja1!$A$1:$F$369,4,0))</f>
        <v>0</v>
      </c>
      <c r="F796" s="45">
        <f>IF(ISERROR(VLOOKUP(A796,[3]Hoja1!$A$1:$F$369,5,0)),0,VLOOKUP(A796,[3]Hoja1!$A$1:$F$369,5,0))</f>
        <v>0</v>
      </c>
      <c r="G796" s="102">
        <f>IF(ISERROR(VLOOKUP(A796,'CGN-2015-001'!A795:I5942,7,0)),0,VLOOKUP(A796,'CGN-2015-001'!A795:I5942,7,0))</f>
        <v>0</v>
      </c>
      <c r="H796" s="44"/>
      <c r="I796" s="46"/>
      <c r="J796" s="113">
        <f t="shared" si="60"/>
        <v>0</v>
      </c>
      <c r="K796" s="114">
        <f t="shared" si="61"/>
        <v>0</v>
      </c>
      <c r="L796" s="31">
        <f t="shared" si="62"/>
        <v>0</v>
      </c>
      <c r="M796" s="1">
        <f t="shared" si="63"/>
        <v>0</v>
      </c>
      <c r="N796" s="1">
        <f t="shared" si="64"/>
        <v>6</v>
      </c>
    </row>
    <row r="797" spans="1:14" ht="16.5" hidden="1" thickBot="1" x14ac:dyDescent="0.3">
      <c r="A797" s="26">
        <v>163607</v>
      </c>
      <c r="B797" s="42">
        <v>163607</v>
      </c>
      <c r="C797" s="43" t="s">
        <v>599</v>
      </c>
      <c r="D797" s="99">
        <f>IF(ISERROR(VLOOKUP(A797,'CGN-2015-001'!A796:I5943,4,0)),0,VLOOKUP(A797,'CGN-2015-001'!A796:I5943,4,0))</f>
        <v>0</v>
      </c>
      <c r="E797" s="45">
        <f>IF(ISERROR(VLOOKUP(A797,[3]Hoja1!$A$1:$F$369,4,0)),0,VLOOKUP(A797,[3]Hoja1!$A$1:$F$369,4,0))</f>
        <v>0</v>
      </c>
      <c r="F797" s="45">
        <f>IF(ISERROR(VLOOKUP(A797,[3]Hoja1!$A$1:$F$369,5,0)),0,VLOOKUP(A797,[3]Hoja1!$A$1:$F$369,5,0))</f>
        <v>0</v>
      </c>
      <c r="G797" s="102">
        <f>IF(ISERROR(VLOOKUP(A797,'CGN-2015-001'!A796:I5943,7,0)),0,VLOOKUP(A797,'CGN-2015-001'!A796:I5943,7,0))</f>
        <v>0</v>
      </c>
      <c r="H797" s="44"/>
      <c r="I797" s="46"/>
      <c r="J797" s="113">
        <f t="shared" si="60"/>
        <v>0</v>
      </c>
      <c r="K797" s="114">
        <f t="shared" si="61"/>
        <v>0</v>
      </c>
      <c r="L797" s="31">
        <f t="shared" si="62"/>
        <v>0</v>
      </c>
      <c r="M797" s="1">
        <f t="shared" si="63"/>
        <v>0</v>
      </c>
      <c r="N797" s="1">
        <f t="shared" si="64"/>
        <v>6</v>
      </c>
    </row>
    <row r="798" spans="1:14" ht="16.5" hidden="1" thickBot="1" x14ac:dyDescent="0.3">
      <c r="A798" s="26">
        <v>163608</v>
      </c>
      <c r="B798" s="42">
        <v>163608</v>
      </c>
      <c r="C798" s="43" t="s">
        <v>505</v>
      </c>
      <c r="D798" s="99">
        <f>IF(ISERROR(VLOOKUP(A798,'CGN-2015-001'!A797:I5944,4,0)),0,VLOOKUP(A798,'CGN-2015-001'!A797:I5944,4,0))</f>
        <v>0</v>
      </c>
      <c r="E798" s="45">
        <f>IF(ISERROR(VLOOKUP(A798,[3]Hoja1!$A$1:$F$369,4,0)),0,VLOOKUP(A798,[3]Hoja1!$A$1:$F$369,4,0))</f>
        <v>0</v>
      </c>
      <c r="F798" s="45">
        <f>IF(ISERROR(VLOOKUP(A798,[3]Hoja1!$A$1:$F$369,5,0)),0,VLOOKUP(A798,[3]Hoja1!$A$1:$F$369,5,0))</f>
        <v>0</v>
      </c>
      <c r="G798" s="102">
        <f>IF(ISERROR(VLOOKUP(A798,'CGN-2015-001'!A797:I5944,7,0)),0,VLOOKUP(A798,'CGN-2015-001'!A797:I5944,7,0))</f>
        <v>0</v>
      </c>
      <c r="H798" s="44"/>
      <c r="I798" s="46"/>
      <c r="J798" s="113">
        <f t="shared" si="60"/>
        <v>0</v>
      </c>
      <c r="K798" s="114">
        <f t="shared" si="61"/>
        <v>0</v>
      </c>
      <c r="L798" s="31">
        <f t="shared" si="62"/>
        <v>0</v>
      </c>
      <c r="M798" s="1">
        <f t="shared" si="63"/>
        <v>0</v>
      </c>
      <c r="N798" s="1">
        <f t="shared" si="64"/>
        <v>6</v>
      </c>
    </row>
    <row r="799" spans="1:14" ht="16.5" hidden="1" thickBot="1" x14ac:dyDescent="0.3">
      <c r="A799" s="26">
        <v>163609</v>
      </c>
      <c r="B799" s="42">
        <v>163609</v>
      </c>
      <c r="C799" s="43" t="s">
        <v>595</v>
      </c>
      <c r="D799" s="99">
        <f>IF(ISERROR(VLOOKUP(A799,'CGN-2015-001'!A798:I5945,4,0)),0,VLOOKUP(A799,'CGN-2015-001'!A798:I5945,4,0))</f>
        <v>0</v>
      </c>
      <c r="E799" s="45">
        <f>IF(ISERROR(VLOOKUP(A799,[3]Hoja1!$A$1:$F$369,4,0)),0,VLOOKUP(A799,[3]Hoja1!$A$1:$F$369,4,0))</f>
        <v>0</v>
      </c>
      <c r="F799" s="45">
        <f>IF(ISERROR(VLOOKUP(A799,[3]Hoja1!$A$1:$F$369,5,0)),0,VLOOKUP(A799,[3]Hoja1!$A$1:$F$369,5,0))</f>
        <v>0</v>
      </c>
      <c r="G799" s="102">
        <f>IF(ISERROR(VLOOKUP(A799,'CGN-2015-001'!A798:I5945,7,0)),0,VLOOKUP(A799,'CGN-2015-001'!A798:I5945,7,0))</f>
        <v>0</v>
      </c>
      <c r="H799" s="44"/>
      <c r="I799" s="46"/>
      <c r="J799" s="113">
        <f t="shared" si="60"/>
        <v>0</v>
      </c>
      <c r="K799" s="114">
        <f t="shared" si="61"/>
        <v>0</v>
      </c>
      <c r="L799" s="31">
        <f t="shared" si="62"/>
        <v>0</v>
      </c>
      <c r="M799" s="1">
        <f t="shared" si="63"/>
        <v>0</v>
      </c>
      <c r="N799" s="1">
        <f t="shared" si="64"/>
        <v>6</v>
      </c>
    </row>
    <row r="800" spans="1:14" ht="16.5" hidden="1" thickBot="1" x14ac:dyDescent="0.3">
      <c r="A800" s="26">
        <v>163610</v>
      </c>
      <c r="B800" s="120">
        <v>163610</v>
      </c>
      <c r="C800" s="121" t="s">
        <v>594</v>
      </c>
      <c r="D800" s="99">
        <f>IF(ISERROR(VLOOKUP(A800,'CGN-2015-001'!A799:I5946,4,0)),0,VLOOKUP(A800,'CGN-2015-001'!A799:I5946,4,0))</f>
        <v>0</v>
      </c>
      <c r="E800" s="45">
        <f>IF(ISERROR(VLOOKUP(A800,[3]Hoja1!$A$1:$F$369,4,0)),0,VLOOKUP(A800,[3]Hoja1!$A$1:$F$369,4,0))</f>
        <v>0</v>
      </c>
      <c r="F800" s="45">
        <f>IF(ISERROR(VLOOKUP(A800,[3]Hoja1!$A$1:$F$369,5,0)),0,VLOOKUP(A800,[3]Hoja1!$A$1:$F$369,5,0))</f>
        <v>0</v>
      </c>
      <c r="G800" s="102">
        <f>IF(ISERROR(VLOOKUP(A800,'CGN-2015-001'!A799:I5946,7,0)),0,VLOOKUP(A800,'CGN-2015-001'!A799:I5946,7,0))</f>
        <v>0</v>
      </c>
      <c r="H800" s="44"/>
      <c r="I800" s="46"/>
      <c r="J800" s="113">
        <f t="shared" si="60"/>
        <v>0</v>
      </c>
      <c r="K800" s="114">
        <f t="shared" si="61"/>
        <v>0</v>
      </c>
      <c r="L800" s="31">
        <f t="shared" si="62"/>
        <v>0</v>
      </c>
      <c r="M800" s="1">
        <f t="shared" si="63"/>
        <v>0</v>
      </c>
      <c r="N800" s="1">
        <f t="shared" si="64"/>
        <v>6</v>
      </c>
    </row>
    <row r="801" spans="1:14" ht="16.5" hidden="1" thickBot="1" x14ac:dyDescent="0.3">
      <c r="A801" s="26">
        <v>1637</v>
      </c>
      <c r="B801" s="130">
        <v>163700</v>
      </c>
      <c r="C801" s="131" t="s">
        <v>606</v>
      </c>
      <c r="D801" s="468">
        <f>IF(ISERROR(VLOOKUP(A801,'CGN-2015-001'!A800:I5947,4,0)),0,VLOOKUP(A801,'CGN-2015-001'!A800:I5947,4,0))</f>
        <v>138337014.09999999</v>
      </c>
      <c r="E801" s="109">
        <f>IF(ISERROR(VLOOKUP(A801,[3]Hoja1!$A$1:$F$369,4,0)),0,VLOOKUP(A801,[3]Hoja1!$A$1:$F$369,4,0))</f>
        <v>122712110</v>
      </c>
      <c r="F801" s="110">
        <f>IF(ISERROR(VLOOKUP(A801,[3]Hoja1!$A$1:$F$369,5,0)),0,VLOOKUP(A801,[3]Hoja1!$A$1:$F$369,5,0))</f>
        <v>139497311.66999999</v>
      </c>
      <c r="G801" s="469">
        <f>IF(ISERROR(VLOOKUP(A801,'CGN-2015-001'!A800:I5947,7,0)),0,VLOOKUP(A801,'CGN-2015-001'!A800:I5947,7,0))</f>
        <v>93372510.99000001</v>
      </c>
      <c r="H801" s="109">
        <v>0</v>
      </c>
      <c r="I801" s="110">
        <f>+I807+I809+I810</f>
        <v>93372510.989999995</v>
      </c>
      <c r="J801" s="474">
        <f t="shared" si="60"/>
        <v>44964503.109999985</v>
      </c>
      <c r="K801" s="475">
        <f t="shared" si="61"/>
        <v>0.48156039323838673</v>
      </c>
      <c r="L801" s="31">
        <f t="shared" si="62"/>
        <v>0</v>
      </c>
      <c r="M801" s="1">
        <f t="shared" si="63"/>
        <v>1</v>
      </c>
      <c r="N801" s="1">
        <f t="shared" si="64"/>
        <v>4</v>
      </c>
    </row>
    <row r="802" spans="1:14" ht="16.5" hidden="1" thickBot="1" x14ac:dyDescent="0.3">
      <c r="A802" s="26">
        <v>163701</v>
      </c>
      <c r="B802" s="126">
        <v>163701</v>
      </c>
      <c r="C802" s="127" t="s">
        <v>499</v>
      </c>
      <c r="D802" s="99">
        <f>IF(ISERROR(VLOOKUP(A802,'CGN-2015-001'!A801:I5948,4,0)),0,VLOOKUP(A802,'CGN-2015-001'!A801:I5948,4,0))</f>
        <v>0</v>
      </c>
      <c r="E802" s="45">
        <f>IF(ISERROR(VLOOKUP(A802,[3]Hoja1!$A$1:$F$369,4,0)),0,VLOOKUP(A802,[3]Hoja1!$A$1:$F$369,4,0))</f>
        <v>0</v>
      </c>
      <c r="F802" s="45">
        <f>IF(ISERROR(VLOOKUP(A802,[3]Hoja1!$A$1:$F$369,5,0)),0,VLOOKUP(A802,[3]Hoja1!$A$1:$F$369,5,0))</f>
        <v>0</v>
      </c>
      <c r="G802" s="102">
        <f>IF(ISERROR(VLOOKUP(A802,'CGN-2015-001'!A801:I5948,7,0)),0,VLOOKUP(A802,'CGN-2015-001'!A801:I5948,7,0))</f>
        <v>0</v>
      </c>
      <c r="H802" s="44"/>
      <c r="I802" s="46"/>
      <c r="J802" s="113">
        <f t="shared" si="60"/>
        <v>0</v>
      </c>
      <c r="K802" s="114">
        <f t="shared" si="61"/>
        <v>0</v>
      </c>
      <c r="L802" s="31">
        <f t="shared" si="62"/>
        <v>0</v>
      </c>
      <c r="M802" s="1">
        <f t="shared" si="63"/>
        <v>0</v>
      </c>
      <c r="N802" s="1">
        <f t="shared" si="64"/>
        <v>6</v>
      </c>
    </row>
    <row r="803" spans="1:14" ht="16.5" hidden="1" thickBot="1" x14ac:dyDescent="0.3">
      <c r="A803" s="26">
        <v>163702</v>
      </c>
      <c r="B803" s="42">
        <v>163702</v>
      </c>
      <c r="C803" s="43" t="s">
        <v>607</v>
      </c>
      <c r="D803" s="99">
        <f>IF(ISERROR(VLOOKUP(A803,'CGN-2015-001'!A802:I5949,4,0)),0,VLOOKUP(A803,'CGN-2015-001'!A802:I5949,4,0))</f>
        <v>0</v>
      </c>
      <c r="E803" s="45">
        <f>IF(ISERROR(VLOOKUP(A803,[3]Hoja1!$A$1:$F$369,4,0)),0,VLOOKUP(A803,[3]Hoja1!$A$1:$F$369,4,0))</f>
        <v>0</v>
      </c>
      <c r="F803" s="45">
        <f>IF(ISERROR(VLOOKUP(A803,[3]Hoja1!$A$1:$F$369,5,0)),0,VLOOKUP(A803,[3]Hoja1!$A$1:$F$369,5,0))</f>
        <v>0</v>
      </c>
      <c r="G803" s="102">
        <f>IF(ISERROR(VLOOKUP(A803,'CGN-2015-001'!A802:I5949,7,0)),0,VLOOKUP(A803,'CGN-2015-001'!A802:I5949,7,0))</f>
        <v>0</v>
      </c>
      <c r="H803" s="44"/>
      <c r="I803" s="46"/>
      <c r="J803" s="113">
        <f t="shared" si="60"/>
        <v>0</v>
      </c>
      <c r="K803" s="114">
        <f t="shared" si="61"/>
        <v>0</v>
      </c>
      <c r="L803" s="31">
        <f t="shared" si="62"/>
        <v>0</v>
      </c>
      <c r="M803" s="1">
        <f t="shared" si="63"/>
        <v>0</v>
      </c>
      <c r="N803" s="1">
        <f t="shared" si="64"/>
        <v>6</v>
      </c>
    </row>
    <row r="804" spans="1:14" ht="16.5" hidden="1" thickBot="1" x14ac:dyDescent="0.3">
      <c r="A804" s="26">
        <v>163703</v>
      </c>
      <c r="B804" s="42">
        <v>163703</v>
      </c>
      <c r="C804" s="43" t="s">
        <v>587</v>
      </c>
      <c r="D804" s="99">
        <f>IF(ISERROR(VLOOKUP(A804,'CGN-2015-001'!A803:I5950,4,0)),0,VLOOKUP(A804,'CGN-2015-001'!A803:I5950,4,0))</f>
        <v>0</v>
      </c>
      <c r="E804" s="45">
        <f>IF(ISERROR(VLOOKUP(A804,[3]Hoja1!$A$1:$F$369,4,0)),0,VLOOKUP(A804,[3]Hoja1!$A$1:$F$369,4,0))</f>
        <v>0</v>
      </c>
      <c r="F804" s="45">
        <f>IF(ISERROR(VLOOKUP(A804,[3]Hoja1!$A$1:$F$369,5,0)),0,VLOOKUP(A804,[3]Hoja1!$A$1:$F$369,5,0))</f>
        <v>0</v>
      </c>
      <c r="G804" s="102">
        <f>IF(ISERROR(VLOOKUP(A804,'CGN-2015-001'!A803:I5950,7,0)),0,VLOOKUP(A804,'CGN-2015-001'!A803:I5950,7,0))</f>
        <v>0</v>
      </c>
      <c r="H804" s="44"/>
      <c r="I804" s="46"/>
      <c r="J804" s="113">
        <f t="shared" si="60"/>
        <v>0</v>
      </c>
      <c r="K804" s="114">
        <f t="shared" si="61"/>
        <v>0</v>
      </c>
      <c r="L804" s="31">
        <f t="shared" si="62"/>
        <v>0</v>
      </c>
      <c r="M804" s="1">
        <f t="shared" si="63"/>
        <v>0</v>
      </c>
      <c r="N804" s="1">
        <f t="shared" si="64"/>
        <v>6</v>
      </c>
    </row>
    <row r="805" spans="1:14" ht="16.5" hidden="1" thickBot="1" x14ac:dyDescent="0.3">
      <c r="A805" s="26">
        <v>163705</v>
      </c>
      <c r="B805" s="42">
        <v>163705</v>
      </c>
      <c r="C805" s="43" t="s">
        <v>588</v>
      </c>
      <c r="D805" s="99">
        <f>IF(ISERROR(VLOOKUP(A805,'CGN-2015-001'!A804:I5951,4,0)),0,VLOOKUP(A805,'CGN-2015-001'!A804:I5951,4,0))</f>
        <v>0</v>
      </c>
      <c r="E805" s="45">
        <f>IF(ISERROR(VLOOKUP(A805,[3]Hoja1!$A$1:$F$369,4,0)),0,VLOOKUP(A805,[3]Hoja1!$A$1:$F$369,4,0))</f>
        <v>0</v>
      </c>
      <c r="F805" s="45">
        <f>IF(ISERROR(VLOOKUP(A805,[3]Hoja1!$A$1:$F$369,5,0)),0,VLOOKUP(A805,[3]Hoja1!$A$1:$F$369,5,0))</f>
        <v>0</v>
      </c>
      <c r="G805" s="102">
        <f>IF(ISERROR(VLOOKUP(A805,'CGN-2015-001'!A804:I5951,7,0)),0,VLOOKUP(A805,'CGN-2015-001'!A804:I5951,7,0))</f>
        <v>0</v>
      </c>
      <c r="H805" s="44"/>
      <c r="I805" s="46"/>
      <c r="J805" s="113">
        <f t="shared" si="60"/>
        <v>0</v>
      </c>
      <c r="K805" s="114">
        <f t="shared" si="61"/>
        <v>0</v>
      </c>
      <c r="L805" s="31">
        <f t="shared" si="62"/>
        <v>0</v>
      </c>
      <c r="M805" s="1">
        <f t="shared" si="63"/>
        <v>0</v>
      </c>
      <c r="N805" s="1">
        <f t="shared" si="64"/>
        <v>6</v>
      </c>
    </row>
    <row r="806" spans="1:14" ht="16.5" hidden="1" thickBot="1" x14ac:dyDescent="0.3">
      <c r="A806" s="26">
        <v>163706</v>
      </c>
      <c r="B806" s="120">
        <v>163706</v>
      </c>
      <c r="C806" s="121" t="s">
        <v>589</v>
      </c>
      <c r="D806" s="99">
        <f>IF(ISERROR(VLOOKUP(A806,'CGN-2015-001'!A805:I5952,4,0)),0,VLOOKUP(A806,'CGN-2015-001'!A805:I5952,4,0))</f>
        <v>0</v>
      </c>
      <c r="E806" s="45">
        <f>IF(ISERROR(VLOOKUP(A806,[3]Hoja1!$A$1:$F$369,4,0)),0,VLOOKUP(A806,[3]Hoja1!$A$1:$F$369,4,0))</f>
        <v>0</v>
      </c>
      <c r="F806" s="45">
        <f>IF(ISERROR(VLOOKUP(A806,[3]Hoja1!$A$1:$F$369,5,0)),0,VLOOKUP(A806,[3]Hoja1!$A$1:$F$369,5,0))</f>
        <v>0</v>
      </c>
      <c r="G806" s="102">
        <f>IF(ISERROR(VLOOKUP(A806,'CGN-2015-001'!A805:I5952,7,0)),0,VLOOKUP(A806,'CGN-2015-001'!A805:I5952,7,0))</f>
        <v>0</v>
      </c>
      <c r="H806" s="44"/>
      <c r="I806" s="46"/>
      <c r="J806" s="113">
        <f t="shared" si="60"/>
        <v>0</v>
      </c>
      <c r="K806" s="114">
        <f t="shared" si="61"/>
        <v>0</v>
      </c>
      <c r="L806" s="31">
        <f t="shared" si="62"/>
        <v>0</v>
      </c>
      <c r="M806" s="1">
        <f t="shared" si="63"/>
        <v>0</v>
      </c>
      <c r="N806" s="1">
        <f t="shared" si="64"/>
        <v>6</v>
      </c>
    </row>
    <row r="807" spans="1:14" ht="15.75" thickBot="1" x14ac:dyDescent="0.25">
      <c r="A807" s="26">
        <v>163707</v>
      </c>
      <c r="B807" s="558">
        <v>163707</v>
      </c>
      <c r="C807" s="559" t="s">
        <v>592</v>
      </c>
      <c r="D807" s="560">
        <f>IF(ISERROR(VLOOKUP(A807,'CGN-2015-001'!A806:I5953,4,0)),0,VLOOKUP(A807,'CGN-2015-001'!A806:I5953,4,0))</f>
        <v>0</v>
      </c>
      <c r="E807" s="561">
        <f>IF(ISERROR(VLOOKUP(A807,[3]Hoja1!$A$1:$F$369,4,0)),0,VLOOKUP(A807,[3]Hoja1!$A$1:$F$369,4,0))</f>
        <v>122712110</v>
      </c>
      <c r="F807" s="562">
        <f>IF(ISERROR(VLOOKUP(A807,[3]Hoja1!$A$1:$F$369,5,0)),0,VLOOKUP(A807,[3]Hoja1!$A$1:$F$369,5,0))</f>
        <v>122712110</v>
      </c>
      <c r="G807" s="563">
        <f>IF(ISERROR(VLOOKUP(A807,'CGN-2015-001'!A806:I5953,7,0)),0,VLOOKUP(A807,'CGN-2015-001'!A806:I5953,7,0))</f>
        <v>0</v>
      </c>
      <c r="H807" s="115">
        <v>0</v>
      </c>
      <c r="I807" s="562">
        <v>0</v>
      </c>
      <c r="J807" s="564">
        <f t="shared" si="60"/>
        <v>0</v>
      </c>
      <c r="K807" s="565">
        <f t="shared" si="61"/>
        <v>0</v>
      </c>
      <c r="L807" s="31">
        <f t="shared" si="62"/>
        <v>0</v>
      </c>
      <c r="M807" s="1">
        <f t="shared" si="63"/>
        <v>3</v>
      </c>
      <c r="N807" s="1">
        <f t="shared" si="64"/>
        <v>6</v>
      </c>
    </row>
    <row r="808" spans="1:14" ht="16.5" hidden="1" thickBot="1" x14ac:dyDescent="0.3">
      <c r="A808" s="26">
        <v>163708</v>
      </c>
      <c r="B808" s="111">
        <v>163708</v>
      </c>
      <c r="C808" s="112" t="s">
        <v>593</v>
      </c>
      <c r="D808" s="99">
        <f>IF(ISERROR(VLOOKUP(A808,'CGN-2015-001'!A807:I5954,4,0)),0,VLOOKUP(A808,'CGN-2015-001'!A807:I5954,4,0))</f>
        <v>0</v>
      </c>
      <c r="E808" s="45">
        <f>IF(ISERROR(VLOOKUP(A808,[3]Hoja1!$A$1:$F$369,4,0)),0,VLOOKUP(A808,[3]Hoja1!$A$1:$F$369,4,0))</f>
        <v>0</v>
      </c>
      <c r="F808" s="45">
        <f>IF(ISERROR(VLOOKUP(A808,[3]Hoja1!$A$1:$F$369,5,0)),0,VLOOKUP(A808,[3]Hoja1!$A$1:$F$369,5,0))</f>
        <v>0</v>
      </c>
      <c r="G808" s="102">
        <f>IF(ISERROR(VLOOKUP(A808,'CGN-2015-001'!A807:I5954,7,0)),0,VLOOKUP(A808,'CGN-2015-001'!A807:I5954,7,0))</f>
        <v>0</v>
      </c>
      <c r="H808" s="44"/>
      <c r="I808" s="46"/>
      <c r="J808" s="113">
        <f t="shared" si="60"/>
        <v>0</v>
      </c>
      <c r="K808" s="114">
        <f t="shared" si="61"/>
        <v>0</v>
      </c>
      <c r="L808" s="31">
        <f t="shared" si="62"/>
        <v>0</v>
      </c>
      <c r="M808" s="1">
        <f t="shared" si="63"/>
        <v>0</v>
      </c>
      <c r="N808" s="1">
        <f t="shared" si="64"/>
        <v>6</v>
      </c>
    </row>
    <row r="809" spans="1:14" ht="15.75" customHeight="1" thickBot="1" x14ac:dyDescent="0.25">
      <c r="A809" s="26">
        <v>163709</v>
      </c>
      <c r="B809" s="574">
        <v>163709</v>
      </c>
      <c r="C809" s="575" t="s">
        <v>599</v>
      </c>
      <c r="D809" s="560">
        <f>IF(ISERROR(VLOOKUP(A809,'CGN-2015-001'!A808:I5955,4,0)),0,VLOOKUP(A809,'CGN-2015-001'!A808:I5955,4,0))</f>
        <v>2221730</v>
      </c>
      <c r="E809" s="561">
        <f>IF(ISERROR(VLOOKUP(A809,[3]Hoja1!$A$1:$F$369,4,0)),0,VLOOKUP(A809,[3]Hoja1!$A$1:$F$369,4,0))</f>
        <v>0</v>
      </c>
      <c r="F809" s="562">
        <f>IF(ISERROR(VLOOKUP(A809,[3]Hoja1!$A$1:$F$369,5,0)),0,VLOOKUP(A809,[3]Hoja1!$A$1:$F$369,5,0))</f>
        <v>0</v>
      </c>
      <c r="G809" s="563">
        <f>IF(ISERROR(VLOOKUP(A809,'CGN-2015-001'!A808:I5955,7,0)),0,VLOOKUP(A809,'CGN-2015-001'!A808:I5955,7,0))</f>
        <v>2221730</v>
      </c>
      <c r="H809" s="115">
        <v>0</v>
      </c>
      <c r="I809" s="562">
        <f>+G809</f>
        <v>2221730</v>
      </c>
      <c r="J809" s="576">
        <f t="shared" si="60"/>
        <v>0</v>
      </c>
      <c r="K809" s="577">
        <f t="shared" si="61"/>
        <v>0</v>
      </c>
      <c r="L809" s="31">
        <f t="shared" si="62"/>
        <v>0</v>
      </c>
      <c r="M809" s="1">
        <f t="shared" si="63"/>
        <v>1</v>
      </c>
      <c r="N809" s="1">
        <f t="shared" si="64"/>
        <v>6</v>
      </c>
    </row>
    <row r="810" spans="1:14" ht="15.75" customHeight="1" thickBot="1" x14ac:dyDescent="0.25">
      <c r="A810" s="26">
        <v>163710</v>
      </c>
      <c r="B810" s="568">
        <v>163710</v>
      </c>
      <c r="C810" s="569" t="s">
        <v>505</v>
      </c>
      <c r="D810" s="560">
        <f>IF(ISERROR(VLOOKUP(A810,'CGN-2015-001'!A809:I5956,4,0)),0,VLOOKUP(A810,'CGN-2015-001'!A809:I5956,4,0))</f>
        <v>136115284.09999999</v>
      </c>
      <c r="E810" s="561">
        <f>IF(ISERROR(VLOOKUP(A810,[3]Hoja1!$A$1:$F$369,4,0)),0,VLOOKUP(A810,[3]Hoja1!$A$1:$F$369,4,0))</f>
        <v>0</v>
      </c>
      <c r="F810" s="562">
        <f>IF(ISERROR(VLOOKUP(A810,[3]Hoja1!$A$1:$F$369,5,0)),0,VLOOKUP(A810,[3]Hoja1!$A$1:$F$369,5,0))</f>
        <v>16785201.670000002</v>
      </c>
      <c r="G810" s="563">
        <f>IF(ISERROR(VLOOKUP(A810,'CGN-2015-001'!A809:I5956,7,0)),0,VLOOKUP(A810,'CGN-2015-001'!A809:I5956,7,0))</f>
        <v>91150780.989999995</v>
      </c>
      <c r="H810" s="115">
        <v>0</v>
      </c>
      <c r="I810" s="562">
        <f>+G810</f>
        <v>91150780.989999995</v>
      </c>
      <c r="J810" s="572">
        <f t="shared" si="60"/>
        <v>44964503.109999999</v>
      </c>
      <c r="K810" s="573">
        <f t="shared" si="61"/>
        <v>0.49329805649095837</v>
      </c>
      <c r="L810" s="31">
        <f t="shared" si="62"/>
        <v>0</v>
      </c>
      <c r="M810" s="1">
        <f t="shared" si="63"/>
        <v>1</v>
      </c>
      <c r="N810" s="1">
        <f t="shared" si="64"/>
        <v>6</v>
      </c>
    </row>
    <row r="811" spans="1:14" ht="16.5" hidden="1" thickBot="1" x14ac:dyDescent="0.3">
      <c r="A811" s="26">
        <v>163711</v>
      </c>
      <c r="B811" s="126">
        <v>163711</v>
      </c>
      <c r="C811" s="127" t="s">
        <v>595</v>
      </c>
      <c r="D811" s="99">
        <f>IF(ISERROR(VLOOKUP(A811,'CGN-2015-001'!A810:I5957,4,0)),0,VLOOKUP(A811,'CGN-2015-001'!A810:I5957,4,0))</f>
        <v>0</v>
      </c>
      <c r="E811" s="45">
        <f>IF(ISERROR(VLOOKUP(A811,[3]Hoja1!$A$1:$F$369,4,0)),0,VLOOKUP(A811,[3]Hoja1!$A$1:$F$369,4,0))</f>
        <v>0</v>
      </c>
      <c r="F811" s="45">
        <f>IF(ISERROR(VLOOKUP(A811,[3]Hoja1!$A$1:$F$369,5,0)),0,VLOOKUP(A811,[3]Hoja1!$A$1:$F$369,5,0))</f>
        <v>0</v>
      </c>
      <c r="G811" s="102">
        <f>IF(ISERROR(VLOOKUP(A811,'CGN-2015-001'!A810:I5957,7,0)),0,VLOOKUP(A811,'CGN-2015-001'!A810:I5957,7,0))</f>
        <v>0</v>
      </c>
      <c r="H811" s="44"/>
      <c r="I811" s="46"/>
      <c r="J811" s="113">
        <f t="shared" si="60"/>
        <v>0</v>
      </c>
      <c r="K811" s="114">
        <f t="shared" si="61"/>
        <v>0</v>
      </c>
      <c r="L811" s="31">
        <f t="shared" si="62"/>
        <v>0</v>
      </c>
      <c r="M811" s="1">
        <f t="shared" si="63"/>
        <v>0</v>
      </c>
      <c r="N811" s="1">
        <f t="shared" si="64"/>
        <v>6</v>
      </c>
    </row>
    <row r="812" spans="1:14" ht="16.5" hidden="1" thickBot="1" x14ac:dyDescent="0.3">
      <c r="A812" s="26">
        <v>163712</v>
      </c>
      <c r="B812" s="120">
        <v>163712</v>
      </c>
      <c r="C812" s="121" t="s">
        <v>594</v>
      </c>
      <c r="D812" s="99">
        <f>IF(ISERROR(VLOOKUP(A812,'CGN-2015-001'!A811:I5958,4,0)),0,VLOOKUP(A812,'CGN-2015-001'!A811:I5958,4,0))</f>
        <v>0</v>
      </c>
      <c r="E812" s="45">
        <f>IF(ISERROR(VLOOKUP(A812,[3]Hoja1!$A$1:$F$369,4,0)),0,VLOOKUP(A812,[3]Hoja1!$A$1:$F$369,4,0))</f>
        <v>0</v>
      </c>
      <c r="F812" s="45">
        <f>IF(ISERROR(VLOOKUP(A812,[3]Hoja1!$A$1:$F$369,5,0)),0,VLOOKUP(A812,[3]Hoja1!$A$1:$F$369,5,0))</f>
        <v>0</v>
      </c>
      <c r="G812" s="102">
        <f>IF(ISERROR(VLOOKUP(A812,'CGN-2015-001'!A811:I5958,7,0)),0,VLOOKUP(A812,'CGN-2015-001'!A811:I5958,7,0))</f>
        <v>0</v>
      </c>
      <c r="H812" s="44"/>
      <c r="I812" s="46"/>
      <c r="J812" s="113">
        <f t="shared" si="60"/>
        <v>0</v>
      </c>
      <c r="K812" s="114">
        <f t="shared" si="61"/>
        <v>0</v>
      </c>
      <c r="L812" s="31">
        <f t="shared" si="62"/>
        <v>0</v>
      </c>
      <c r="M812" s="1">
        <f t="shared" si="63"/>
        <v>0</v>
      </c>
      <c r="N812" s="1">
        <f t="shared" si="64"/>
        <v>6</v>
      </c>
    </row>
    <row r="813" spans="1:14" ht="16.5" hidden="1" thickBot="1" x14ac:dyDescent="0.3">
      <c r="A813" s="26">
        <v>1640</v>
      </c>
      <c r="B813" s="130">
        <v>164000</v>
      </c>
      <c r="C813" s="131" t="s">
        <v>608</v>
      </c>
      <c r="D813" s="468">
        <f>IF(ISERROR(VLOOKUP(A813,'CGN-2015-001'!A812:I5959,4,0)),0,VLOOKUP(A813,'CGN-2015-001'!A812:I5959,4,0))</f>
        <v>27299929195.27</v>
      </c>
      <c r="E813" s="109">
        <f>IF(ISERROR(VLOOKUP(A813,[3]Hoja1!$A$1:$F$369,4,0)),0,VLOOKUP(A813,[3]Hoja1!$A$1:$F$369,4,0))</f>
        <v>0</v>
      </c>
      <c r="F813" s="110">
        <f>IF(ISERROR(VLOOKUP(A813,[3]Hoja1!$A$1:$F$369,5,0)),0,VLOOKUP(A813,[3]Hoja1!$A$1:$F$369,5,0))</f>
        <v>0</v>
      </c>
      <c r="G813" s="469">
        <f>IF(ISERROR(VLOOKUP(A813,'CGN-2015-001'!A812:I5959,7,0)),0,VLOOKUP(A813,'CGN-2015-001'!A812:I5959,7,0))</f>
        <v>27299929195.27</v>
      </c>
      <c r="H813" s="109">
        <v>0</v>
      </c>
      <c r="I813" s="110">
        <f>+I830+I831</f>
        <v>27299929195.27</v>
      </c>
      <c r="J813" s="474">
        <f t="shared" si="60"/>
        <v>0</v>
      </c>
      <c r="K813" s="475">
        <f t="shared" si="61"/>
        <v>0</v>
      </c>
      <c r="L813" s="31">
        <f t="shared" si="62"/>
        <v>0</v>
      </c>
      <c r="M813" s="1">
        <f t="shared" si="63"/>
        <v>1</v>
      </c>
      <c r="N813" s="1">
        <f t="shared" si="64"/>
        <v>4</v>
      </c>
    </row>
    <row r="814" spans="1:14" ht="16.5" hidden="1" thickBot="1" x14ac:dyDescent="0.3">
      <c r="A814" s="26">
        <v>164001</v>
      </c>
      <c r="B814" s="126">
        <v>164001</v>
      </c>
      <c r="C814" s="127" t="s">
        <v>609</v>
      </c>
      <c r="D814" s="99">
        <f>IF(ISERROR(VLOOKUP(A814,'CGN-2015-001'!A813:I5960,4,0)),0,VLOOKUP(A814,'CGN-2015-001'!A813:I5960,4,0))</f>
        <v>0</v>
      </c>
      <c r="E814" s="45">
        <f>IF(ISERROR(VLOOKUP(A814,[3]Hoja1!$A$1:$F$369,4,0)),0,VLOOKUP(A814,[3]Hoja1!$A$1:$F$369,4,0))</f>
        <v>0</v>
      </c>
      <c r="F814" s="45">
        <f>IF(ISERROR(VLOOKUP(A814,[3]Hoja1!$A$1:$F$369,5,0)),0,VLOOKUP(A814,[3]Hoja1!$A$1:$F$369,5,0))</f>
        <v>0</v>
      </c>
      <c r="G814" s="102">
        <f>IF(ISERROR(VLOOKUP(A814,'CGN-2015-001'!A813:I5960,7,0)),0,VLOOKUP(A814,'CGN-2015-001'!A813:I5960,7,0))</f>
        <v>0</v>
      </c>
      <c r="H814" s="44"/>
      <c r="I814" s="46"/>
      <c r="J814" s="113">
        <f t="shared" si="60"/>
        <v>0</v>
      </c>
      <c r="K814" s="114">
        <f t="shared" si="61"/>
        <v>0</v>
      </c>
      <c r="L814" s="31">
        <f t="shared" si="62"/>
        <v>0</v>
      </c>
      <c r="M814" s="1">
        <f t="shared" si="63"/>
        <v>0</v>
      </c>
      <c r="N814" s="1">
        <f t="shared" si="64"/>
        <v>6</v>
      </c>
    </row>
    <row r="815" spans="1:14" ht="16.5" hidden="1" thickBot="1" x14ac:dyDescent="0.3">
      <c r="A815" s="26">
        <v>164002</v>
      </c>
      <c r="B815" s="42">
        <v>164002</v>
      </c>
      <c r="C815" s="43" t="s">
        <v>610</v>
      </c>
      <c r="D815" s="99">
        <f>IF(ISERROR(VLOOKUP(A815,'CGN-2015-001'!A814:I5961,4,0)),0,VLOOKUP(A815,'CGN-2015-001'!A814:I5961,4,0))</f>
        <v>0</v>
      </c>
      <c r="E815" s="45">
        <f>IF(ISERROR(VLOOKUP(A815,[3]Hoja1!$A$1:$F$369,4,0)),0,VLOOKUP(A815,[3]Hoja1!$A$1:$F$369,4,0))</f>
        <v>0</v>
      </c>
      <c r="F815" s="45">
        <f>IF(ISERROR(VLOOKUP(A815,[3]Hoja1!$A$1:$F$369,5,0)),0,VLOOKUP(A815,[3]Hoja1!$A$1:$F$369,5,0))</f>
        <v>0</v>
      </c>
      <c r="G815" s="102">
        <f>IF(ISERROR(VLOOKUP(A815,'CGN-2015-001'!A814:I5961,7,0)),0,VLOOKUP(A815,'CGN-2015-001'!A814:I5961,7,0))</f>
        <v>0</v>
      </c>
      <c r="H815" s="44"/>
      <c r="I815" s="46"/>
      <c r="J815" s="113">
        <f t="shared" si="60"/>
        <v>0</v>
      </c>
      <c r="K815" s="114">
        <f t="shared" si="61"/>
        <v>0</v>
      </c>
      <c r="L815" s="31">
        <f t="shared" si="62"/>
        <v>0</v>
      </c>
      <c r="M815" s="1">
        <f t="shared" si="63"/>
        <v>0</v>
      </c>
      <c r="N815" s="1">
        <f t="shared" si="64"/>
        <v>6</v>
      </c>
    </row>
    <row r="816" spans="1:14" ht="16.5" hidden="1" thickBot="1" x14ac:dyDescent="0.3">
      <c r="A816" s="26">
        <v>164003</v>
      </c>
      <c r="B816" s="42">
        <v>164003</v>
      </c>
      <c r="C816" s="43" t="s">
        <v>611</v>
      </c>
      <c r="D816" s="99">
        <f>IF(ISERROR(VLOOKUP(A816,'CGN-2015-001'!A815:I5962,4,0)),0,VLOOKUP(A816,'CGN-2015-001'!A815:I5962,4,0))</f>
        <v>0</v>
      </c>
      <c r="E816" s="45">
        <f>IF(ISERROR(VLOOKUP(A816,[3]Hoja1!$A$1:$F$369,4,0)),0,VLOOKUP(A816,[3]Hoja1!$A$1:$F$369,4,0))</f>
        <v>0</v>
      </c>
      <c r="F816" s="45">
        <f>IF(ISERROR(VLOOKUP(A816,[3]Hoja1!$A$1:$F$369,5,0)),0,VLOOKUP(A816,[3]Hoja1!$A$1:$F$369,5,0))</f>
        <v>0</v>
      </c>
      <c r="G816" s="102">
        <f>IF(ISERROR(VLOOKUP(A816,'CGN-2015-001'!A815:I5962,7,0)),0,VLOOKUP(A816,'CGN-2015-001'!A815:I5962,7,0))</f>
        <v>0</v>
      </c>
      <c r="H816" s="44"/>
      <c r="I816" s="46"/>
      <c r="J816" s="113">
        <f t="shared" si="60"/>
        <v>0</v>
      </c>
      <c r="K816" s="114">
        <f t="shared" si="61"/>
        <v>0</v>
      </c>
      <c r="L816" s="31">
        <f t="shared" si="62"/>
        <v>0</v>
      </c>
      <c r="M816" s="1">
        <f t="shared" si="63"/>
        <v>0</v>
      </c>
      <c r="N816" s="1">
        <f t="shared" si="64"/>
        <v>6</v>
      </c>
    </row>
    <row r="817" spans="1:14" ht="16.5" hidden="1" thickBot="1" x14ac:dyDescent="0.3">
      <c r="A817" s="26">
        <v>164004</v>
      </c>
      <c r="B817" s="42">
        <v>164004</v>
      </c>
      <c r="C817" s="43" t="s">
        <v>612</v>
      </c>
      <c r="D817" s="99">
        <f>IF(ISERROR(VLOOKUP(A817,'CGN-2015-001'!A816:I5963,4,0)),0,VLOOKUP(A817,'CGN-2015-001'!A816:I5963,4,0))</f>
        <v>0</v>
      </c>
      <c r="E817" s="45">
        <f>IF(ISERROR(VLOOKUP(A817,[3]Hoja1!$A$1:$F$369,4,0)),0,VLOOKUP(A817,[3]Hoja1!$A$1:$F$369,4,0))</f>
        <v>0</v>
      </c>
      <c r="F817" s="45">
        <f>IF(ISERROR(VLOOKUP(A817,[3]Hoja1!$A$1:$F$369,5,0)),0,VLOOKUP(A817,[3]Hoja1!$A$1:$F$369,5,0))</f>
        <v>0</v>
      </c>
      <c r="G817" s="102">
        <f>IF(ISERROR(VLOOKUP(A817,'CGN-2015-001'!A816:I5963,7,0)),0,VLOOKUP(A817,'CGN-2015-001'!A816:I5963,7,0))</f>
        <v>0</v>
      </c>
      <c r="H817" s="44"/>
      <c r="I817" s="46"/>
      <c r="J817" s="113">
        <f t="shared" si="60"/>
        <v>0</v>
      </c>
      <c r="K817" s="114">
        <f t="shared" si="61"/>
        <v>0</v>
      </c>
      <c r="L817" s="31">
        <f t="shared" si="62"/>
        <v>0</v>
      </c>
      <c r="M817" s="1">
        <f t="shared" si="63"/>
        <v>0</v>
      </c>
      <c r="N817" s="1">
        <f t="shared" si="64"/>
        <v>6</v>
      </c>
    </row>
    <row r="818" spans="1:14" ht="16.5" hidden="1" thickBot="1" x14ac:dyDescent="0.3">
      <c r="A818" s="26">
        <v>164005</v>
      </c>
      <c r="B818" s="42">
        <v>164005</v>
      </c>
      <c r="C818" s="43" t="s">
        <v>613</v>
      </c>
      <c r="D818" s="99">
        <f>IF(ISERROR(VLOOKUP(A818,'CGN-2015-001'!A817:I5964,4,0)),0,VLOOKUP(A818,'CGN-2015-001'!A817:I5964,4,0))</f>
        <v>0</v>
      </c>
      <c r="E818" s="45">
        <f>IF(ISERROR(VLOOKUP(A818,[3]Hoja1!$A$1:$F$369,4,0)),0,VLOOKUP(A818,[3]Hoja1!$A$1:$F$369,4,0))</f>
        <v>0</v>
      </c>
      <c r="F818" s="45">
        <f>IF(ISERROR(VLOOKUP(A818,[3]Hoja1!$A$1:$F$369,5,0)),0,VLOOKUP(A818,[3]Hoja1!$A$1:$F$369,5,0))</f>
        <v>0</v>
      </c>
      <c r="G818" s="102">
        <f>IF(ISERROR(VLOOKUP(A818,'CGN-2015-001'!A817:I5964,7,0)),0,VLOOKUP(A818,'CGN-2015-001'!A817:I5964,7,0))</f>
        <v>0</v>
      </c>
      <c r="H818" s="44"/>
      <c r="I818" s="46"/>
      <c r="J818" s="113">
        <f t="shared" si="60"/>
        <v>0</v>
      </c>
      <c r="K818" s="114">
        <f t="shared" si="61"/>
        <v>0</v>
      </c>
      <c r="L818" s="31">
        <f t="shared" si="62"/>
        <v>0</v>
      </c>
      <c r="M818" s="1">
        <f t="shared" si="63"/>
        <v>0</v>
      </c>
      <c r="N818" s="1">
        <f t="shared" si="64"/>
        <v>6</v>
      </c>
    </row>
    <row r="819" spans="1:14" ht="16.5" hidden="1" thickBot="1" x14ac:dyDescent="0.3">
      <c r="A819" s="26">
        <v>164006</v>
      </c>
      <c r="B819" s="42">
        <v>164006</v>
      </c>
      <c r="C819" s="43" t="s">
        <v>614</v>
      </c>
      <c r="D819" s="99">
        <f>IF(ISERROR(VLOOKUP(A819,'CGN-2015-001'!A818:I5965,4,0)),0,VLOOKUP(A819,'CGN-2015-001'!A818:I5965,4,0))</f>
        <v>0</v>
      </c>
      <c r="E819" s="45">
        <f>IF(ISERROR(VLOOKUP(A819,[3]Hoja1!$A$1:$F$369,4,0)),0,VLOOKUP(A819,[3]Hoja1!$A$1:$F$369,4,0))</f>
        <v>0</v>
      </c>
      <c r="F819" s="45">
        <f>IF(ISERROR(VLOOKUP(A819,[3]Hoja1!$A$1:$F$369,5,0)),0,VLOOKUP(A819,[3]Hoja1!$A$1:$F$369,5,0))</f>
        <v>0</v>
      </c>
      <c r="G819" s="102">
        <f>IF(ISERROR(VLOOKUP(A819,'CGN-2015-001'!A818:I5965,7,0)),0,VLOOKUP(A819,'CGN-2015-001'!A818:I5965,7,0))</f>
        <v>0</v>
      </c>
      <c r="H819" s="44"/>
      <c r="I819" s="46"/>
      <c r="J819" s="113">
        <f t="shared" si="60"/>
        <v>0</v>
      </c>
      <c r="K819" s="114">
        <f t="shared" si="61"/>
        <v>0</v>
      </c>
      <c r="L819" s="31">
        <f t="shared" si="62"/>
        <v>0</v>
      </c>
      <c r="M819" s="1">
        <f t="shared" si="63"/>
        <v>0</v>
      </c>
      <c r="N819" s="1">
        <f t="shared" si="64"/>
        <v>6</v>
      </c>
    </row>
    <row r="820" spans="1:14" ht="16.5" hidden="1" thickBot="1" x14ac:dyDescent="0.3">
      <c r="A820" s="26">
        <v>164007</v>
      </c>
      <c r="B820" s="42">
        <v>164007</v>
      </c>
      <c r="C820" s="43" t="s">
        <v>615</v>
      </c>
      <c r="D820" s="99">
        <f>IF(ISERROR(VLOOKUP(A820,'CGN-2015-001'!A819:I5966,4,0)),0,VLOOKUP(A820,'CGN-2015-001'!A819:I5966,4,0))</f>
        <v>0</v>
      </c>
      <c r="E820" s="45">
        <f>IF(ISERROR(VLOOKUP(A820,[3]Hoja1!$A$1:$F$369,4,0)),0,VLOOKUP(A820,[3]Hoja1!$A$1:$F$369,4,0))</f>
        <v>0</v>
      </c>
      <c r="F820" s="45">
        <f>IF(ISERROR(VLOOKUP(A820,[3]Hoja1!$A$1:$F$369,5,0)),0,VLOOKUP(A820,[3]Hoja1!$A$1:$F$369,5,0))</f>
        <v>0</v>
      </c>
      <c r="G820" s="102">
        <f>IF(ISERROR(VLOOKUP(A820,'CGN-2015-001'!A819:I5966,7,0)),0,VLOOKUP(A820,'CGN-2015-001'!A819:I5966,7,0))</f>
        <v>0</v>
      </c>
      <c r="H820" s="44"/>
      <c r="I820" s="46"/>
      <c r="J820" s="113">
        <f t="shared" si="60"/>
        <v>0</v>
      </c>
      <c r="K820" s="114">
        <f t="shared" si="61"/>
        <v>0</v>
      </c>
      <c r="L820" s="31">
        <f t="shared" si="62"/>
        <v>0</v>
      </c>
      <c r="M820" s="1">
        <f t="shared" si="63"/>
        <v>0</v>
      </c>
      <c r="N820" s="1">
        <f t="shared" si="64"/>
        <v>6</v>
      </c>
    </row>
    <row r="821" spans="1:14" ht="16.5" hidden="1" thickBot="1" x14ac:dyDescent="0.3">
      <c r="A821" s="26">
        <v>164008</v>
      </c>
      <c r="B821" s="42">
        <v>164008</v>
      </c>
      <c r="C821" s="43" t="s">
        <v>616</v>
      </c>
      <c r="D821" s="99">
        <f>IF(ISERROR(VLOOKUP(A821,'CGN-2015-001'!A820:I5967,4,0)),0,VLOOKUP(A821,'CGN-2015-001'!A820:I5967,4,0))</f>
        <v>0</v>
      </c>
      <c r="E821" s="45">
        <f>IF(ISERROR(VLOOKUP(A821,[3]Hoja1!$A$1:$F$369,4,0)),0,VLOOKUP(A821,[3]Hoja1!$A$1:$F$369,4,0))</f>
        <v>0</v>
      </c>
      <c r="F821" s="45">
        <f>IF(ISERROR(VLOOKUP(A821,[3]Hoja1!$A$1:$F$369,5,0)),0,VLOOKUP(A821,[3]Hoja1!$A$1:$F$369,5,0))</f>
        <v>0</v>
      </c>
      <c r="G821" s="102">
        <f>IF(ISERROR(VLOOKUP(A821,'CGN-2015-001'!A820:I5967,7,0)),0,VLOOKUP(A821,'CGN-2015-001'!A820:I5967,7,0))</f>
        <v>0</v>
      </c>
      <c r="H821" s="44"/>
      <c r="I821" s="46"/>
      <c r="J821" s="113">
        <f t="shared" si="60"/>
        <v>0</v>
      </c>
      <c r="K821" s="114">
        <f t="shared" si="61"/>
        <v>0</v>
      </c>
      <c r="L821" s="31">
        <f t="shared" si="62"/>
        <v>0</v>
      </c>
      <c r="M821" s="1">
        <f t="shared" si="63"/>
        <v>0</v>
      </c>
      <c r="N821" s="1">
        <f t="shared" si="64"/>
        <v>6</v>
      </c>
    </row>
    <row r="822" spans="1:14" ht="16.5" hidden="1" thickBot="1" x14ac:dyDescent="0.3">
      <c r="A822" s="26">
        <v>164009</v>
      </c>
      <c r="B822" s="42">
        <v>164009</v>
      </c>
      <c r="C822" s="43" t="s">
        <v>617</v>
      </c>
      <c r="D822" s="99">
        <f>IF(ISERROR(VLOOKUP(A822,'CGN-2015-001'!A821:I5968,4,0)),0,VLOOKUP(A822,'CGN-2015-001'!A821:I5968,4,0))</f>
        <v>0</v>
      </c>
      <c r="E822" s="45">
        <f>IF(ISERROR(VLOOKUP(A822,[3]Hoja1!$A$1:$F$369,4,0)),0,VLOOKUP(A822,[3]Hoja1!$A$1:$F$369,4,0))</f>
        <v>0</v>
      </c>
      <c r="F822" s="45">
        <f>IF(ISERROR(VLOOKUP(A822,[3]Hoja1!$A$1:$F$369,5,0)),0,VLOOKUP(A822,[3]Hoja1!$A$1:$F$369,5,0))</f>
        <v>0</v>
      </c>
      <c r="G822" s="102">
        <f>IF(ISERROR(VLOOKUP(A822,'CGN-2015-001'!A821:I5968,7,0)),0,VLOOKUP(A822,'CGN-2015-001'!A821:I5968,7,0))</f>
        <v>0</v>
      </c>
      <c r="H822" s="44"/>
      <c r="I822" s="46"/>
      <c r="J822" s="113">
        <f t="shared" si="60"/>
        <v>0</v>
      </c>
      <c r="K822" s="114">
        <f t="shared" si="61"/>
        <v>0</v>
      </c>
      <c r="L822" s="31">
        <f t="shared" si="62"/>
        <v>0</v>
      </c>
      <c r="M822" s="1">
        <f t="shared" si="63"/>
        <v>0</v>
      </c>
      <c r="N822" s="1">
        <f t="shared" si="64"/>
        <v>6</v>
      </c>
    </row>
    <row r="823" spans="1:14" ht="16.5" hidden="1" thickBot="1" x14ac:dyDescent="0.3">
      <c r="A823" s="26">
        <v>164010</v>
      </c>
      <c r="B823" s="42">
        <v>164010</v>
      </c>
      <c r="C823" s="43" t="s">
        <v>618</v>
      </c>
      <c r="D823" s="99">
        <f>IF(ISERROR(VLOOKUP(A823,'CGN-2015-001'!A822:I5969,4,0)),0,VLOOKUP(A823,'CGN-2015-001'!A822:I5969,4,0))</f>
        <v>0</v>
      </c>
      <c r="E823" s="45">
        <f>IF(ISERROR(VLOOKUP(A823,[3]Hoja1!$A$1:$F$369,4,0)),0,VLOOKUP(A823,[3]Hoja1!$A$1:$F$369,4,0))</f>
        <v>0</v>
      </c>
      <c r="F823" s="45">
        <f>IF(ISERROR(VLOOKUP(A823,[3]Hoja1!$A$1:$F$369,5,0)),0,VLOOKUP(A823,[3]Hoja1!$A$1:$F$369,5,0))</f>
        <v>0</v>
      </c>
      <c r="G823" s="102">
        <f>IF(ISERROR(VLOOKUP(A823,'CGN-2015-001'!A822:I5969,7,0)),0,VLOOKUP(A823,'CGN-2015-001'!A822:I5969,7,0))</f>
        <v>0</v>
      </c>
      <c r="H823" s="44"/>
      <c r="I823" s="46"/>
      <c r="J823" s="113">
        <f t="shared" si="60"/>
        <v>0</v>
      </c>
      <c r="K823" s="114">
        <f t="shared" si="61"/>
        <v>0</v>
      </c>
      <c r="L823" s="31">
        <f t="shared" si="62"/>
        <v>0</v>
      </c>
      <c r="M823" s="1">
        <f t="shared" si="63"/>
        <v>0</v>
      </c>
      <c r="N823" s="1">
        <f t="shared" si="64"/>
        <v>6</v>
      </c>
    </row>
    <row r="824" spans="1:14" ht="16.5" hidden="1" thickBot="1" x14ac:dyDescent="0.3">
      <c r="A824" s="26">
        <v>164011</v>
      </c>
      <c r="B824" s="42">
        <v>164011</v>
      </c>
      <c r="C824" s="43" t="s">
        <v>619</v>
      </c>
      <c r="D824" s="99">
        <f>IF(ISERROR(VLOOKUP(A824,'CGN-2015-001'!A823:I5970,4,0)),0,VLOOKUP(A824,'CGN-2015-001'!A823:I5970,4,0))</f>
        <v>0</v>
      </c>
      <c r="E824" s="45">
        <f>IF(ISERROR(VLOOKUP(A824,[3]Hoja1!$A$1:$F$369,4,0)),0,VLOOKUP(A824,[3]Hoja1!$A$1:$F$369,4,0))</f>
        <v>0</v>
      </c>
      <c r="F824" s="45">
        <f>IF(ISERROR(VLOOKUP(A824,[3]Hoja1!$A$1:$F$369,5,0)),0,VLOOKUP(A824,[3]Hoja1!$A$1:$F$369,5,0))</f>
        <v>0</v>
      </c>
      <c r="G824" s="102">
        <f>IF(ISERROR(VLOOKUP(A824,'CGN-2015-001'!A823:I5970,7,0)),0,VLOOKUP(A824,'CGN-2015-001'!A823:I5970,7,0))</f>
        <v>0</v>
      </c>
      <c r="H824" s="44"/>
      <c r="I824" s="46"/>
      <c r="J824" s="113">
        <f t="shared" si="60"/>
        <v>0</v>
      </c>
      <c r="K824" s="114">
        <f t="shared" si="61"/>
        <v>0</v>
      </c>
      <c r="L824" s="31">
        <f t="shared" si="62"/>
        <v>0</v>
      </c>
      <c r="M824" s="1">
        <f t="shared" si="63"/>
        <v>0</v>
      </c>
      <c r="N824" s="1">
        <f t="shared" si="64"/>
        <v>6</v>
      </c>
    </row>
    <row r="825" spans="1:14" ht="16.5" hidden="1" thickBot="1" x14ac:dyDescent="0.3">
      <c r="A825" s="26">
        <v>164012</v>
      </c>
      <c r="B825" s="42">
        <v>164012</v>
      </c>
      <c r="C825" s="43" t="s">
        <v>620</v>
      </c>
      <c r="D825" s="99">
        <f>IF(ISERROR(VLOOKUP(A825,'CGN-2015-001'!A824:I5971,4,0)),0,VLOOKUP(A825,'CGN-2015-001'!A824:I5971,4,0))</f>
        <v>0</v>
      </c>
      <c r="E825" s="45">
        <f>IF(ISERROR(VLOOKUP(A825,[3]Hoja1!$A$1:$F$369,4,0)),0,VLOOKUP(A825,[3]Hoja1!$A$1:$F$369,4,0))</f>
        <v>0</v>
      </c>
      <c r="F825" s="45">
        <f>IF(ISERROR(VLOOKUP(A825,[3]Hoja1!$A$1:$F$369,5,0)),0,VLOOKUP(A825,[3]Hoja1!$A$1:$F$369,5,0))</f>
        <v>0</v>
      </c>
      <c r="G825" s="102">
        <f>IF(ISERROR(VLOOKUP(A825,'CGN-2015-001'!A824:I5971,7,0)),0,VLOOKUP(A825,'CGN-2015-001'!A824:I5971,7,0))</f>
        <v>0</v>
      </c>
      <c r="H825" s="44"/>
      <c r="I825" s="46"/>
      <c r="J825" s="113">
        <f t="shared" si="60"/>
        <v>0</v>
      </c>
      <c r="K825" s="114">
        <f t="shared" si="61"/>
        <v>0</v>
      </c>
      <c r="L825" s="31">
        <f t="shared" si="62"/>
        <v>0</v>
      </c>
      <c r="M825" s="1">
        <f t="shared" si="63"/>
        <v>0</v>
      </c>
      <c r="N825" s="1">
        <f t="shared" si="64"/>
        <v>6</v>
      </c>
    </row>
    <row r="826" spans="1:14" ht="16.5" hidden="1" thickBot="1" x14ac:dyDescent="0.3">
      <c r="A826" s="26">
        <v>164013</v>
      </c>
      <c r="B826" s="42">
        <v>164013</v>
      </c>
      <c r="C826" s="43" t="s">
        <v>621</v>
      </c>
      <c r="D826" s="99">
        <f>IF(ISERROR(VLOOKUP(A826,'CGN-2015-001'!A825:I5972,4,0)),0,VLOOKUP(A826,'CGN-2015-001'!A825:I5972,4,0))</f>
        <v>0</v>
      </c>
      <c r="E826" s="45">
        <f>IF(ISERROR(VLOOKUP(A826,[3]Hoja1!$A$1:$F$369,4,0)),0,VLOOKUP(A826,[3]Hoja1!$A$1:$F$369,4,0))</f>
        <v>0</v>
      </c>
      <c r="F826" s="45">
        <f>IF(ISERROR(VLOOKUP(A826,[3]Hoja1!$A$1:$F$369,5,0)),0,VLOOKUP(A826,[3]Hoja1!$A$1:$F$369,5,0))</f>
        <v>0</v>
      </c>
      <c r="G826" s="102">
        <f>IF(ISERROR(VLOOKUP(A826,'CGN-2015-001'!A825:I5972,7,0)),0,VLOOKUP(A826,'CGN-2015-001'!A825:I5972,7,0))</f>
        <v>0</v>
      </c>
      <c r="H826" s="44"/>
      <c r="I826" s="46"/>
      <c r="J826" s="113">
        <f t="shared" si="60"/>
        <v>0</v>
      </c>
      <c r="K826" s="114">
        <f t="shared" si="61"/>
        <v>0</v>
      </c>
      <c r="L826" s="31">
        <f t="shared" si="62"/>
        <v>0</v>
      </c>
      <c r="M826" s="1">
        <f t="shared" si="63"/>
        <v>0</v>
      </c>
      <c r="N826" s="1">
        <f t="shared" si="64"/>
        <v>6</v>
      </c>
    </row>
    <row r="827" spans="1:14" ht="16.5" hidden="1" thickBot="1" x14ac:dyDescent="0.3">
      <c r="A827" s="26">
        <v>164014</v>
      </c>
      <c r="B827" s="42">
        <v>164014</v>
      </c>
      <c r="C827" s="43" t="s">
        <v>622</v>
      </c>
      <c r="D827" s="99">
        <f>IF(ISERROR(VLOOKUP(A827,'CGN-2015-001'!A826:I5973,4,0)),0,VLOOKUP(A827,'CGN-2015-001'!A826:I5973,4,0))</f>
        <v>0</v>
      </c>
      <c r="E827" s="45">
        <f>IF(ISERROR(VLOOKUP(A827,[3]Hoja1!$A$1:$F$369,4,0)),0,VLOOKUP(A827,[3]Hoja1!$A$1:$F$369,4,0))</f>
        <v>0</v>
      </c>
      <c r="F827" s="45">
        <f>IF(ISERROR(VLOOKUP(A827,[3]Hoja1!$A$1:$F$369,5,0)),0,VLOOKUP(A827,[3]Hoja1!$A$1:$F$369,5,0))</f>
        <v>0</v>
      </c>
      <c r="G827" s="102">
        <f>IF(ISERROR(VLOOKUP(A827,'CGN-2015-001'!A826:I5973,7,0)),0,VLOOKUP(A827,'CGN-2015-001'!A826:I5973,7,0))</f>
        <v>0</v>
      </c>
      <c r="H827" s="44"/>
      <c r="I827" s="46"/>
      <c r="J827" s="113">
        <f t="shared" si="60"/>
        <v>0</v>
      </c>
      <c r="K827" s="114">
        <f t="shared" si="61"/>
        <v>0</v>
      </c>
      <c r="L827" s="31">
        <f t="shared" si="62"/>
        <v>0</v>
      </c>
      <c r="M827" s="1">
        <f t="shared" si="63"/>
        <v>0</v>
      </c>
      <c r="N827" s="1">
        <f t="shared" si="64"/>
        <v>6</v>
      </c>
    </row>
    <row r="828" spans="1:14" ht="16.5" hidden="1" thickBot="1" x14ac:dyDescent="0.3">
      <c r="A828" s="26">
        <v>164015</v>
      </c>
      <c r="B828" s="42">
        <v>164015</v>
      </c>
      <c r="C828" s="43" t="s">
        <v>623</v>
      </c>
      <c r="D828" s="99">
        <f>IF(ISERROR(VLOOKUP(A828,'CGN-2015-001'!A827:I5974,4,0)),0,VLOOKUP(A828,'CGN-2015-001'!A827:I5974,4,0))</f>
        <v>0</v>
      </c>
      <c r="E828" s="45">
        <f>IF(ISERROR(VLOOKUP(A828,[3]Hoja1!$A$1:$F$369,4,0)),0,VLOOKUP(A828,[3]Hoja1!$A$1:$F$369,4,0))</f>
        <v>0</v>
      </c>
      <c r="F828" s="45">
        <f>IF(ISERROR(VLOOKUP(A828,[3]Hoja1!$A$1:$F$369,5,0)),0,VLOOKUP(A828,[3]Hoja1!$A$1:$F$369,5,0))</f>
        <v>0</v>
      </c>
      <c r="G828" s="102">
        <f>IF(ISERROR(VLOOKUP(A828,'CGN-2015-001'!A827:I5974,7,0)),0,VLOOKUP(A828,'CGN-2015-001'!A827:I5974,7,0))</f>
        <v>0</v>
      </c>
      <c r="H828" s="44"/>
      <c r="I828" s="46"/>
      <c r="J828" s="113">
        <f t="shared" si="60"/>
        <v>0</v>
      </c>
      <c r="K828" s="114">
        <f t="shared" si="61"/>
        <v>0</v>
      </c>
      <c r="L828" s="31">
        <f t="shared" si="62"/>
        <v>0</v>
      </c>
      <c r="M828" s="1">
        <f t="shared" si="63"/>
        <v>0</v>
      </c>
      <c r="N828" s="1">
        <f t="shared" si="64"/>
        <v>6</v>
      </c>
    </row>
    <row r="829" spans="1:14" ht="16.5" hidden="1" thickBot="1" x14ac:dyDescent="0.3">
      <c r="A829" s="26">
        <v>164017</v>
      </c>
      <c r="B829" s="120">
        <v>164017</v>
      </c>
      <c r="C829" s="121" t="s">
        <v>624</v>
      </c>
      <c r="D829" s="99">
        <f>IF(ISERROR(VLOOKUP(A829,'CGN-2015-001'!A828:I5975,4,0)),0,VLOOKUP(A829,'CGN-2015-001'!A828:I5975,4,0))</f>
        <v>0</v>
      </c>
      <c r="E829" s="45">
        <f>IF(ISERROR(VLOOKUP(A829,[3]Hoja1!$A$1:$F$369,4,0)),0,VLOOKUP(A829,[3]Hoja1!$A$1:$F$369,4,0))</f>
        <v>0</v>
      </c>
      <c r="F829" s="45">
        <f>IF(ISERROR(VLOOKUP(A829,[3]Hoja1!$A$1:$F$369,5,0)),0,VLOOKUP(A829,[3]Hoja1!$A$1:$F$369,5,0))</f>
        <v>0</v>
      </c>
      <c r="G829" s="102">
        <f>IF(ISERROR(VLOOKUP(A829,'CGN-2015-001'!A828:I5975,7,0)),0,VLOOKUP(A829,'CGN-2015-001'!A828:I5975,7,0))</f>
        <v>0</v>
      </c>
      <c r="H829" s="44"/>
      <c r="I829" s="46"/>
      <c r="J829" s="113">
        <f t="shared" si="60"/>
        <v>0</v>
      </c>
      <c r="K829" s="114">
        <f t="shared" si="61"/>
        <v>0</v>
      </c>
      <c r="L829" s="31">
        <f t="shared" si="62"/>
        <v>0</v>
      </c>
      <c r="M829" s="1">
        <f t="shared" si="63"/>
        <v>0</v>
      </c>
      <c r="N829" s="1">
        <f t="shared" si="64"/>
        <v>6</v>
      </c>
    </row>
    <row r="830" spans="1:14" ht="15.75" customHeight="1" thickBot="1" x14ac:dyDescent="0.25">
      <c r="A830" s="26">
        <v>164018</v>
      </c>
      <c r="B830" s="574">
        <v>164018</v>
      </c>
      <c r="C830" s="575" t="s">
        <v>625</v>
      </c>
      <c r="D830" s="560">
        <f>IF(ISERROR(VLOOKUP(A830,'CGN-2015-001'!A829:I5976,4,0)),0,VLOOKUP(A830,'CGN-2015-001'!A829:I5976,4,0))</f>
        <v>3383338945.27</v>
      </c>
      <c r="E830" s="561">
        <f>IF(ISERROR(VLOOKUP(A830,[3]Hoja1!$A$1:$F$369,4,0)),0,VLOOKUP(A830,[3]Hoja1!$A$1:$F$369,4,0))</f>
        <v>0</v>
      </c>
      <c r="F830" s="562">
        <f>IF(ISERROR(VLOOKUP(A830,[3]Hoja1!$A$1:$F$369,5,0)),0,VLOOKUP(A830,[3]Hoja1!$A$1:$F$369,5,0))</f>
        <v>0</v>
      </c>
      <c r="G830" s="563">
        <f>IF(ISERROR(VLOOKUP(A830,'CGN-2015-001'!A829:I5976,7,0)),0,VLOOKUP(A830,'CGN-2015-001'!A829:I5976,7,0))</f>
        <v>3383338945.27</v>
      </c>
      <c r="H830" s="115">
        <v>0</v>
      </c>
      <c r="I830" s="562">
        <f>+G830</f>
        <v>3383338945.27</v>
      </c>
      <c r="J830" s="576">
        <f t="shared" si="60"/>
        <v>0</v>
      </c>
      <c r="K830" s="577">
        <f t="shared" si="61"/>
        <v>0</v>
      </c>
      <c r="L830" s="31">
        <f t="shared" si="62"/>
        <v>0</v>
      </c>
      <c r="M830" s="1">
        <f t="shared" si="63"/>
        <v>1</v>
      </c>
      <c r="N830" s="1">
        <f t="shared" si="64"/>
        <v>6</v>
      </c>
    </row>
    <row r="831" spans="1:14" ht="15.75" customHeight="1" thickBot="1" x14ac:dyDescent="0.25">
      <c r="A831" s="26">
        <v>164019</v>
      </c>
      <c r="B831" s="568">
        <v>164019</v>
      </c>
      <c r="C831" s="569" t="s">
        <v>626</v>
      </c>
      <c r="D831" s="560">
        <f>IF(ISERROR(VLOOKUP(A831,'CGN-2015-001'!A830:I5977,4,0)),0,VLOOKUP(A831,'CGN-2015-001'!A830:I5977,4,0))</f>
        <v>23916590250</v>
      </c>
      <c r="E831" s="561">
        <f>IF(ISERROR(VLOOKUP(A831,[3]Hoja1!$A$1:$F$369,4,0)),0,VLOOKUP(A831,[3]Hoja1!$A$1:$F$369,4,0))</f>
        <v>0</v>
      </c>
      <c r="F831" s="562">
        <f>IF(ISERROR(VLOOKUP(A831,[3]Hoja1!$A$1:$F$369,5,0)),0,VLOOKUP(A831,[3]Hoja1!$A$1:$F$369,5,0))</f>
        <v>0</v>
      </c>
      <c r="G831" s="563">
        <f>IF(ISERROR(VLOOKUP(A831,'CGN-2015-001'!A830:I5977,7,0)),0,VLOOKUP(A831,'CGN-2015-001'!A830:I5977,7,0))</f>
        <v>23916590250</v>
      </c>
      <c r="H831" s="115">
        <v>0</v>
      </c>
      <c r="I831" s="562">
        <f>+G831</f>
        <v>23916590250</v>
      </c>
      <c r="J831" s="572">
        <f t="shared" si="60"/>
        <v>0</v>
      </c>
      <c r="K831" s="573">
        <f t="shared" si="61"/>
        <v>0</v>
      </c>
      <c r="L831" s="31">
        <f t="shared" si="62"/>
        <v>0</v>
      </c>
      <c r="M831" s="1">
        <f t="shared" si="63"/>
        <v>1</v>
      </c>
      <c r="N831" s="1">
        <f t="shared" si="64"/>
        <v>6</v>
      </c>
    </row>
    <row r="832" spans="1:14" ht="16.5" hidden="1" thickBot="1" x14ac:dyDescent="0.3">
      <c r="A832" s="26">
        <v>164020</v>
      </c>
      <c r="B832" s="126">
        <v>164020</v>
      </c>
      <c r="C832" s="127" t="s">
        <v>627</v>
      </c>
      <c r="D832" s="99">
        <f>IF(ISERROR(VLOOKUP(A832,'CGN-2015-001'!A831:I5978,4,0)),0,VLOOKUP(A832,'CGN-2015-001'!A831:I5978,4,0))</f>
        <v>0</v>
      </c>
      <c r="E832" s="45">
        <f>IF(ISERROR(VLOOKUP(A832,[3]Hoja1!$A$1:$F$369,4,0)),0,VLOOKUP(A832,[3]Hoja1!$A$1:$F$369,4,0))</f>
        <v>0</v>
      </c>
      <c r="F832" s="45">
        <f>IF(ISERROR(VLOOKUP(A832,[3]Hoja1!$A$1:$F$369,5,0)),0,VLOOKUP(A832,[3]Hoja1!$A$1:$F$369,5,0))</f>
        <v>0</v>
      </c>
      <c r="G832" s="102">
        <f>IF(ISERROR(VLOOKUP(A832,'CGN-2015-001'!A831:I5978,7,0)),0,VLOOKUP(A832,'CGN-2015-001'!A831:I5978,7,0))</f>
        <v>0</v>
      </c>
      <c r="H832" s="44"/>
      <c r="I832" s="46"/>
      <c r="J832" s="113">
        <f t="shared" si="60"/>
        <v>0</v>
      </c>
      <c r="K832" s="114">
        <f t="shared" si="61"/>
        <v>0</v>
      </c>
      <c r="L832" s="31">
        <f t="shared" si="62"/>
        <v>0</v>
      </c>
      <c r="M832" s="1">
        <f t="shared" si="63"/>
        <v>0</v>
      </c>
      <c r="N832" s="1">
        <f t="shared" si="64"/>
        <v>6</v>
      </c>
    </row>
    <row r="833" spans="1:14" ht="16.5" hidden="1" thickBot="1" x14ac:dyDescent="0.3">
      <c r="A833" s="26">
        <v>164022</v>
      </c>
      <c r="B833" s="42">
        <v>164022</v>
      </c>
      <c r="C833" s="43" t="s">
        <v>628</v>
      </c>
      <c r="D833" s="99">
        <f>IF(ISERROR(VLOOKUP(A833,'CGN-2015-001'!A832:I5979,4,0)),0,VLOOKUP(A833,'CGN-2015-001'!A832:I5979,4,0))</f>
        <v>0</v>
      </c>
      <c r="E833" s="45">
        <f>IF(ISERROR(VLOOKUP(A833,[3]Hoja1!$A$1:$F$369,4,0)),0,VLOOKUP(A833,[3]Hoja1!$A$1:$F$369,4,0))</f>
        <v>0</v>
      </c>
      <c r="F833" s="45">
        <f>IF(ISERROR(VLOOKUP(A833,[3]Hoja1!$A$1:$F$369,5,0)),0,VLOOKUP(A833,[3]Hoja1!$A$1:$F$369,5,0))</f>
        <v>0</v>
      </c>
      <c r="G833" s="102">
        <f>IF(ISERROR(VLOOKUP(A833,'CGN-2015-001'!A832:I5979,7,0)),0,VLOOKUP(A833,'CGN-2015-001'!A832:I5979,7,0))</f>
        <v>0</v>
      </c>
      <c r="H833" s="44"/>
      <c r="I833" s="46"/>
      <c r="J833" s="113">
        <f t="shared" si="60"/>
        <v>0</v>
      </c>
      <c r="K833" s="114">
        <f t="shared" si="61"/>
        <v>0</v>
      </c>
      <c r="L833" s="31">
        <f t="shared" si="62"/>
        <v>0</v>
      </c>
      <c r="M833" s="1">
        <f t="shared" si="63"/>
        <v>0</v>
      </c>
      <c r="N833" s="1">
        <f t="shared" si="64"/>
        <v>6</v>
      </c>
    </row>
    <row r="834" spans="1:14" ht="16.5" hidden="1" thickBot="1" x14ac:dyDescent="0.3">
      <c r="A834" s="26">
        <v>164023</v>
      </c>
      <c r="B834" s="42">
        <v>164023</v>
      </c>
      <c r="C834" s="43" t="s">
        <v>629</v>
      </c>
      <c r="D834" s="99">
        <f>IF(ISERROR(VLOOKUP(A834,'CGN-2015-001'!A833:I5980,4,0)),0,VLOOKUP(A834,'CGN-2015-001'!A833:I5980,4,0))</f>
        <v>0</v>
      </c>
      <c r="E834" s="45">
        <f>IF(ISERROR(VLOOKUP(A834,[3]Hoja1!$A$1:$F$369,4,0)),0,VLOOKUP(A834,[3]Hoja1!$A$1:$F$369,4,0))</f>
        <v>0</v>
      </c>
      <c r="F834" s="45">
        <f>IF(ISERROR(VLOOKUP(A834,[3]Hoja1!$A$1:$F$369,5,0)),0,VLOOKUP(A834,[3]Hoja1!$A$1:$F$369,5,0))</f>
        <v>0</v>
      </c>
      <c r="G834" s="102">
        <f>IF(ISERROR(VLOOKUP(A834,'CGN-2015-001'!A833:I5980,7,0)),0,VLOOKUP(A834,'CGN-2015-001'!A833:I5980,7,0))</f>
        <v>0</v>
      </c>
      <c r="H834" s="44"/>
      <c r="I834" s="46"/>
      <c r="J834" s="113">
        <f t="shared" si="60"/>
        <v>0</v>
      </c>
      <c r="K834" s="114">
        <f t="shared" si="61"/>
        <v>0</v>
      </c>
      <c r="L834" s="31">
        <f t="shared" si="62"/>
        <v>0</v>
      </c>
      <c r="M834" s="1">
        <f t="shared" si="63"/>
        <v>0</v>
      </c>
      <c r="N834" s="1">
        <f t="shared" si="64"/>
        <v>6</v>
      </c>
    </row>
    <row r="835" spans="1:14" ht="16.5" hidden="1" thickBot="1" x14ac:dyDescent="0.3">
      <c r="A835" s="26">
        <v>164024</v>
      </c>
      <c r="B835" s="42">
        <v>164024</v>
      </c>
      <c r="C835" s="43" t="s">
        <v>630</v>
      </c>
      <c r="D835" s="99">
        <f>IF(ISERROR(VLOOKUP(A835,'CGN-2015-001'!A834:I5981,4,0)),0,VLOOKUP(A835,'CGN-2015-001'!A834:I5981,4,0))</f>
        <v>0</v>
      </c>
      <c r="E835" s="45">
        <f>IF(ISERROR(VLOOKUP(A835,[3]Hoja1!$A$1:$F$369,4,0)),0,VLOOKUP(A835,[3]Hoja1!$A$1:$F$369,4,0))</f>
        <v>0</v>
      </c>
      <c r="F835" s="45">
        <f>IF(ISERROR(VLOOKUP(A835,[3]Hoja1!$A$1:$F$369,5,0)),0,VLOOKUP(A835,[3]Hoja1!$A$1:$F$369,5,0))</f>
        <v>0</v>
      </c>
      <c r="G835" s="102">
        <f>IF(ISERROR(VLOOKUP(A835,'CGN-2015-001'!A834:I5981,7,0)),0,VLOOKUP(A835,'CGN-2015-001'!A834:I5981,7,0))</f>
        <v>0</v>
      </c>
      <c r="H835" s="44"/>
      <c r="I835" s="46"/>
      <c r="J835" s="113">
        <f t="shared" si="60"/>
        <v>0</v>
      </c>
      <c r="K835" s="114">
        <f t="shared" si="61"/>
        <v>0</v>
      </c>
      <c r="L835" s="31">
        <f t="shared" si="62"/>
        <v>0</v>
      </c>
      <c r="M835" s="1">
        <f t="shared" si="63"/>
        <v>0</v>
      </c>
      <c r="N835" s="1">
        <f t="shared" si="64"/>
        <v>6</v>
      </c>
    </row>
    <row r="836" spans="1:14" ht="16.5" hidden="1" thickBot="1" x14ac:dyDescent="0.3">
      <c r="A836" s="26">
        <v>164025</v>
      </c>
      <c r="B836" s="42">
        <v>164025</v>
      </c>
      <c r="C836" s="43" t="s">
        <v>631</v>
      </c>
      <c r="D836" s="99">
        <f>IF(ISERROR(VLOOKUP(A836,'CGN-2015-001'!A835:I5982,4,0)),0,VLOOKUP(A836,'CGN-2015-001'!A835:I5982,4,0))</f>
        <v>0</v>
      </c>
      <c r="E836" s="45">
        <f>IF(ISERROR(VLOOKUP(A836,[3]Hoja1!$A$1:$F$369,4,0)),0,VLOOKUP(A836,[3]Hoja1!$A$1:$F$369,4,0))</f>
        <v>0</v>
      </c>
      <c r="F836" s="45">
        <f>IF(ISERROR(VLOOKUP(A836,[3]Hoja1!$A$1:$F$369,5,0)),0,VLOOKUP(A836,[3]Hoja1!$A$1:$F$369,5,0))</f>
        <v>0</v>
      </c>
      <c r="G836" s="102">
        <f>IF(ISERROR(VLOOKUP(A836,'CGN-2015-001'!A835:I5982,7,0)),0,VLOOKUP(A836,'CGN-2015-001'!A835:I5982,7,0))</f>
        <v>0</v>
      </c>
      <c r="H836" s="44"/>
      <c r="I836" s="46"/>
      <c r="J836" s="113">
        <f t="shared" si="60"/>
        <v>0</v>
      </c>
      <c r="K836" s="114">
        <f t="shared" si="61"/>
        <v>0</v>
      </c>
      <c r="L836" s="31">
        <f t="shared" si="62"/>
        <v>0</v>
      </c>
      <c r="M836" s="1">
        <f t="shared" si="63"/>
        <v>0</v>
      </c>
      <c r="N836" s="1">
        <f t="shared" si="64"/>
        <v>6</v>
      </c>
    </row>
    <row r="837" spans="1:14" ht="16.5" hidden="1" thickBot="1" x14ac:dyDescent="0.3">
      <c r="A837" s="26">
        <v>164027</v>
      </c>
      <c r="B837" s="42">
        <v>164027</v>
      </c>
      <c r="C837" s="43" t="s">
        <v>632</v>
      </c>
      <c r="D837" s="99">
        <f>IF(ISERROR(VLOOKUP(A837,'CGN-2015-001'!A836:I5983,4,0)),0,VLOOKUP(A837,'CGN-2015-001'!A836:I5983,4,0))</f>
        <v>0</v>
      </c>
      <c r="E837" s="45">
        <f>IF(ISERROR(VLOOKUP(A837,[3]Hoja1!$A$1:$F$369,4,0)),0,VLOOKUP(A837,[3]Hoja1!$A$1:$F$369,4,0))</f>
        <v>0</v>
      </c>
      <c r="F837" s="45">
        <f>IF(ISERROR(VLOOKUP(A837,[3]Hoja1!$A$1:$F$369,5,0)),0,VLOOKUP(A837,[3]Hoja1!$A$1:$F$369,5,0))</f>
        <v>0</v>
      </c>
      <c r="G837" s="102">
        <f>IF(ISERROR(VLOOKUP(A837,'CGN-2015-001'!A836:I5983,7,0)),0,VLOOKUP(A837,'CGN-2015-001'!A836:I5983,7,0))</f>
        <v>0</v>
      </c>
      <c r="H837" s="44"/>
      <c r="I837" s="46"/>
      <c r="J837" s="113">
        <f t="shared" si="60"/>
        <v>0</v>
      </c>
      <c r="K837" s="114">
        <f t="shared" si="61"/>
        <v>0</v>
      </c>
      <c r="L837" s="31">
        <f t="shared" si="62"/>
        <v>0</v>
      </c>
      <c r="M837" s="1">
        <f t="shared" si="63"/>
        <v>0</v>
      </c>
      <c r="N837" s="1">
        <f t="shared" si="64"/>
        <v>6</v>
      </c>
    </row>
    <row r="838" spans="1:14" ht="16.5" hidden="1" thickBot="1" x14ac:dyDescent="0.3">
      <c r="A838" s="26">
        <v>164028</v>
      </c>
      <c r="B838" s="42">
        <v>164028</v>
      </c>
      <c r="C838" s="43" t="s">
        <v>633</v>
      </c>
      <c r="D838" s="99">
        <f>IF(ISERROR(VLOOKUP(A838,'CGN-2015-001'!A837:I5984,4,0)),0,VLOOKUP(A838,'CGN-2015-001'!A837:I5984,4,0))</f>
        <v>0</v>
      </c>
      <c r="E838" s="45">
        <f>IF(ISERROR(VLOOKUP(A838,[3]Hoja1!$A$1:$F$369,4,0)),0,VLOOKUP(A838,[3]Hoja1!$A$1:$F$369,4,0))</f>
        <v>0</v>
      </c>
      <c r="F838" s="45">
        <f>IF(ISERROR(VLOOKUP(A838,[3]Hoja1!$A$1:$F$369,5,0)),0,VLOOKUP(A838,[3]Hoja1!$A$1:$F$369,5,0))</f>
        <v>0</v>
      </c>
      <c r="G838" s="102">
        <f>IF(ISERROR(VLOOKUP(A838,'CGN-2015-001'!A837:I5984,7,0)),0,VLOOKUP(A838,'CGN-2015-001'!A837:I5984,7,0))</f>
        <v>0</v>
      </c>
      <c r="H838" s="44"/>
      <c r="I838" s="46"/>
      <c r="J838" s="113">
        <f t="shared" si="60"/>
        <v>0</v>
      </c>
      <c r="K838" s="114">
        <f t="shared" si="61"/>
        <v>0</v>
      </c>
      <c r="L838" s="31">
        <f t="shared" si="62"/>
        <v>0</v>
      </c>
      <c r="M838" s="1">
        <f t="shared" si="63"/>
        <v>0</v>
      </c>
      <c r="N838" s="1">
        <f t="shared" si="64"/>
        <v>6</v>
      </c>
    </row>
    <row r="839" spans="1:14" ht="16.5" hidden="1" thickBot="1" x14ac:dyDescent="0.3">
      <c r="A839" s="26">
        <v>164029</v>
      </c>
      <c r="B839" s="42">
        <v>164029</v>
      </c>
      <c r="C839" s="43" t="s">
        <v>634</v>
      </c>
      <c r="D839" s="99">
        <f>IF(ISERROR(VLOOKUP(A839,'CGN-2015-001'!A838:I5985,4,0)),0,VLOOKUP(A839,'CGN-2015-001'!A838:I5985,4,0))</f>
        <v>0</v>
      </c>
      <c r="E839" s="45">
        <f>IF(ISERROR(VLOOKUP(A839,[3]Hoja1!$A$1:$F$369,4,0)),0,VLOOKUP(A839,[3]Hoja1!$A$1:$F$369,4,0))</f>
        <v>0</v>
      </c>
      <c r="F839" s="45">
        <f>IF(ISERROR(VLOOKUP(A839,[3]Hoja1!$A$1:$F$369,5,0)),0,VLOOKUP(A839,[3]Hoja1!$A$1:$F$369,5,0))</f>
        <v>0</v>
      </c>
      <c r="G839" s="102">
        <f>IF(ISERROR(VLOOKUP(A839,'CGN-2015-001'!A838:I5985,7,0)),0,VLOOKUP(A839,'CGN-2015-001'!A838:I5985,7,0))</f>
        <v>0</v>
      </c>
      <c r="H839" s="44"/>
      <c r="I839" s="46"/>
      <c r="J839" s="113">
        <f t="shared" si="60"/>
        <v>0</v>
      </c>
      <c r="K839" s="114">
        <f t="shared" si="61"/>
        <v>0</v>
      </c>
      <c r="L839" s="31">
        <f t="shared" si="62"/>
        <v>0</v>
      </c>
      <c r="M839" s="1">
        <f t="shared" si="63"/>
        <v>0</v>
      </c>
      <c r="N839" s="1">
        <f t="shared" si="64"/>
        <v>6</v>
      </c>
    </row>
    <row r="840" spans="1:14" ht="16.5" hidden="1" thickBot="1" x14ac:dyDescent="0.3">
      <c r="A840" s="26">
        <v>164030</v>
      </c>
      <c r="B840" s="42">
        <v>164030</v>
      </c>
      <c r="C840" s="43" t="s">
        <v>635</v>
      </c>
      <c r="D840" s="99">
        <f>IF(ISERROR(VLOOKUP(A840,'CGN-2015-001'!A839:I5986,4,0)),0,VLOOKUP(A840,'CGN-2015-001'!A839:I5986,4,0))</f>
        <v>0</v>
      </c>
      <c r="E840" s="45">
        <f>IF(ISERROR(VLOOKUP(A840,[3]Hoja1!$A$1:$F$369,4,0)),0,VLOOKUP(A840,[3]Hoja1!$A$1:$F$369,4,0))</f>
        <v>0</v>
      </c>
      <c r="F840" s="45">
        <f>IF(ISERROR(VLOOKUP(A840,[3]Hoja1!$A$1:$F$369,5,0)),0,VLOOKUP(A840,[3]Hoja1!$A$1:$F$369,5,0))</f>
        <v>0</v>
      </c>
      <c r="G840" s="102">
        <f>IF(ISERROR(VLOOKUP(A840,'CGN-2015-001'!A839:I5986,7,0)),0,VLOOKUP(A840,'CGN-2015-001'!A839:I5986,7,0))</f>
        <v>0</v>
      </c>
      <c r="H840" s="44"/>
      <c r="I840" s="46"/>
      <c r="J840" s="113">
        <f t="shared" si="60"/>
        <v>0</v>
      </c>
      <c r="K840" s="114">
        <f t="shared" si="61"/>
        <v>0</v>
      </c>
      <c r="L840" s="31">
        <f t="shared" si="62"/>
        <v>0</v>
      </c>
      <c r="M840" s="1">
        <f t="shared" si="63"/>
        <v>0</v>
      </c>
      <c r="N840" s="1">
        <f t="shared" si="64"/>
        <v>6</v>
      </c>
    </row>
    <row r="841" spans="1:14" ht="16.5" hidden="1" thickBot="1" x14ac:dyDescent="0.3">
      <c r="A841" s="26">
        <v>164032</v>
      </c>
      <c r="B841" s="42">
        <v>164032</v>
      </c>
      <c r="C841" s="43" t="s">
        <v>636</v>
      </c>
      <c r="D841" s="99">
        <f>IF(ISERROR(VLOOKUP(A841,'CGN-2015-001'!A840:I5987,4,0)),0,VLOOKUP(A841,'CGN-2015-001'!A840:I5987,4,0))</f>
        <v>0</v>
      </c>
      <c r="E841" s="45">
        <f>IF(ISERROR(VLOOKUP(A841,[3]Hoja1!$A$1:$F$369,4,0)),0,VLOOKUP(A841,[3]Hoja1!$A$1:$F$369,4,0))</f>
        <v>0</v>
      </c>
      <c r="F841" s="45">
        <f>IF(ISERROR(VLOOKUP(A841,[3]Hoja1!$A$1:$F$369,5,0)),0,VLOOKUP(A841,[3]Hoja1!$A$1:$F$369,5,0))</f>
        <v>0</v>
      </c>
      <c r="G841" s="102">
        <f>IF(ISERROR(VLOOKUP(A841,'CGN-2015-001'!A840:I5987,7,0)),0,VLOOKUP(A841,'CGN-2015-001'!A840:I5987,7,0))</f>
        <v>0</v>
      </c>
      <c r="H841" s="44"/>
      <c r="I841" s="46"/>
      <c r="J841" s="113">
        <f t="shared" si="60"/>
        <v>0</v>
      </c>
      <c r="K841" s="114">
        <f t="shared" si="61"/>
        <v>0</v>
      </c>
      <c r="L841" s="31">
        <f t="shared" si="62"/>
        <v>0</v>
      </c>
      <c r="M841" s="1">
        <f t="shared" si="63"/>
        <v>0</v>
      </c>
      <c r="N841" s="1">
        <f t="shared" si="64"/>
        <v>6</v>
      </c>
    </row>
    <row r="842" spans="1:14" ht="16.5" hidden="1" thickBot="1" x14ac:dyDescent="0.3">
      <c r="A842" s="26">
        <v>164033</v>
      </c>
      <c r="B842" s="42">
        <v>164033</v>
      </c>
      <c r="C842" s="43" t="s">
        <v>637</v>
      </c>
      <c r="D842" s="99">
        <f>IF(ISERROR(VLOOKUP(A842,'CGN-2015-001'!A841:I5988,4,0)),0,VLOOKUP(A842,'CGN-2015-001'!A841:I5988,4,0))</f>
        <v>0</v>
      </c>
      <c r="E842" s="45">
        <f>IF(ISERROR(VLOOKUP(A842,[3]Hoja1!$A$1:$F$369,4,0)),0,VLOOKUP(A842,[3]Hoja1!$A$1:$F$369,4,0))</f>
        <v>0</v>
      </c>
      <c r="F842" s="45">
        <f>IF(ISERROR(VLOOKUP(A842,[3]Hoja1!$A$1:$F$369,5,0)),0,VLOOKUP(A842,[3]Hoja1!$A$1:$F$369,5,0))</f>
        <v>0</v>
      </c>
      <c r="G842" s="102">
        <f>IF(ISERROR(VLOOKUP(A842,'CGN-2015-001'!A841:I5988,7,0)),0,VLOOKUP(A842,'CGN-2015-001'!A841:I5988,7,0))</f>
        <v>0</v>
      </c>
      <c r="H842" s="44"/>
      <c r="I842" s="46"/>
      <c r="J842" s="113">
        <f t="shared" si="60"/>
        <v>0</v>
      </c>
      <c r="K842" s="114">
        <f t="shared" si="61"/>
        <v>0</v>
      </c>
      <c r="L842" s="31">
        <f t="shared" si="62"/>
        <v>0</v>
      </c>
      <c r="M842" s="1">
        <f t="shared" si="63"/>
        <v>0</v>
      </c>
      <c r="N842" s="1">
        <f t="shared" si="64"/>
        <v>6</v>
      </c>
    </row>
    <row r="843" spans="1:14" ht="16.5" hidden="1" thickBot="1" x14ac:dyDescent="0.3">
      <c r="A843" s="26">
        <v>164090</v>
      </c>
      <c r="B843" s="42">
        <v>164090</v>
      </c>
      <c r="C843" s="43" t="s">
        <v>638</v>
      </c>
      <c r="D843" s="99">
        <f>IF(ISERROR(VLOOKUP(A843,'CGN-2015-001'!A842:I5989,4,0)),0,VLOOKUP(A843,'CGN-2015-001'!A842:I5989,4,0))</f>
        <v>0</v>
      </c>
      <c r="E843" s="45">
        <f>IF(ISERROR(VLOOKUP(A843,[3]Hoja1!$A$1:$F$369,4,0)),0,VLOOKUP(A843,[3]Hoja1!$A$1:$F$369,4,0))</f>
        <v>0</v>
      </c>
      <c r="F843" s="45">
        <f>IF(ISERROR(VLOOKUP(A843,[3]Hoja1!$A$1:$F$369,5,0)),0,VLOOKUP(A843,[3]Hoja1!$A$1:$F$369,5,0))</f>
        <v>0</v>
      </c>
      <c r="G843" s="102">
        <f>IF(ISERROR(VLOOKUP(A843,'CGN-2015-001'!A842:I5989,7,0)),0,VLOOKUP(A843,'CGN-2015-001'!A842:I5989,7,0))</f>
        <v>0</v>
      </c>
      <c r="H843" s="44"/>
      <c r="I843" s="46"/>
      <c r="J843" s="113">
        <f t="shared" ref="J843:J906" si="65">D843-G843</f>
        <v>0</v>
      </c>
      <c r="K843" s="114">
        <f t="shared" ref="K843:K906" si="66">IF(ISERROR(((D843/G843)-100%)),0,((D843/G843)-100%))</f>
        <v>0</v>
      </c>
      <c r="L843" s="31">
        <f t="shared" ref="L843:L906" si="67">+G843-H843-I843</f>
        <v>0</v>
      </c>
      <c r="M843" s="1">
        <f t="shared" ref="M843:M906" si="68">IF(D843&lt;&gt;0,1,IF(G843&lt;&gt;0,2,IF(F843&lt;&gt;0,3,IF(E843&lt;&gt;0,4,0))))</f>
        <v>0</v>
      </c>
      <c r="N843" s="1">
        <f t="shared" ref="N843:N906" si="69">+LEN(A843)</f>
        <v>6</v>
      </c>
    </row>
    <row r="844" spans="1:14" ht="16.5" hidden="1" thickBot="1" x14ac:dyDescent="0.3">
      <c r="A844" s="26">
        <v>1642</v>
      </c>
      <c r="B844" s="48">
        <v>164200</v>
      </c>
      <c r="C844" s="49" t="s">
        <v>639</v>
      </c>
      <c r="D844" s="99">
        <f>IF(ISERROR(VLOOKUP(A844,'CGN-2015-001'!A843:I5990,4,0)),0,VLOOKUP(A844,'CGN-2015-001'!A843:I5990,4,0))</f>
        <v>0</v>
      </c>
      <c r="E844" s="40">
        <f>IF(ISERROR(VLOOKUP(A844,[3]Hoja1!$A$1:$F$369,4,0)),0,VLOOKUP(A844,[3]Hoja1!$A$1:$F$369,4,0))</f>
        <v>0</v>
      </c>
      <c r="F844" s="40">
        <f>IF(ISERROR(VLOOKUP(A844,[3]Hoja1!$A$1:$F$369,5,0)),0,VLOOKUP(A844,[3]Hoja1!$A$1:$F$369,5,0))</f>
        <v>0</v>
      </c>
      <c r="G844" s="102">
        <f>IF(ISERROR(VLOOKUP(A844,'CGN-2015-001'!A843:I5990,7,0)),0,VLOOKUP(A844,'CGN-2015-001'!A843:I5990,7,0))</f>
        <v>0</v>
      </c>
      <c r="H844" s="50"/>
      <c r="I844" s="51"/>
      <c r="J844" s="113">
        <f t="shared" si="65"/>
        <v>0</v>
      </c>
      <c r="K844" s="114">
        <f t="shared" si="66"/>
        <v>0</v>
      </c>
      <c r="L844" s="31">
        <f t="shared" si="67"/>
        <v>0</v>
      </c>
      <c r="M844" s="1">
        <f t="shared" si="68"/>
        <v>0</v>
      </c>
      <c r="N844" s="1">
        <f t="shared" si="69"/>
        <v>4</v>
      </c>
    </row>
    <row r="845" spans="1:14" ht="16.5" hidden="1" thickBot="1" x14ac:dyDescent="0.3">
      <c r="A845" s="26">
        <v>164201</v>
      </c>
      <c r="B845" s="42">
        <v>164201</v>
      </c>
      <c r="C845" s="43" t="s">
        <v>587</v>
      </c>
      <c r="D845" s="99">
        <f>IF(ISERROR(VLOOKUP(A845,'CGN-2015-001'!A844:I5991,4,0)),0,VLOOKUP(A845,'CGN-2015-001'!A844:I5991,4,0))</f>
        <v>0</v>
      </c>
      <c r="E845" s="45">
        <f>IF(ISERROR(VLOOKUP(A845,[3]Hoja1!$A$1:$F$369,4,0)),0,VLOOKUP(A845,[3]Hoja1!$A$1:$F$369,4,0))</f>
        <v>0</v>
      </c>
      <c r="F845" s="45">
        <f>IF(ISERROR(VLOOKUP(A845,[3]Hoja1!$A$1:$F$369,5,0)),0,VLOOKUP(A845,[3]Hoja1!$A$1:$F$369,5,0))</f>
        <v>0</v>
      </c>
      <c r="G845" s="102">
        <f>IF(ISERROR(VLOOKUP(A845,'CGN-2015-001'!A844:I5991,7,0)),0,VLOOKUP(A845,'CGN-2015-001'!A844:I5991,7,0))</f>
        <v>0</v>
      </c>
      <c r="H845" s="44"/>
      <c r="I845" s="46"/>
      <c r="J845" s="113">
        <f t="shared" si="65"/>
        <v>0</v>
      </c>
      <c r="K845" s="114">
        <f t="shared" si="66"/>
        <v>0</v>
      </c>
      <c r="L845" s="31">
        <f t="shared" si="67"/>
        <v>0</v>
      </c>
      <c r="M845" s="1">
        <f t="shared" si="68"/>
        <v>0</v>
      </c>
      <c r="N845" s="1">
        <f t="shared" si="69"/>
        <v>6</v>
      </c>
    </row>
    <row r="846" spans="1:14" ht="16.5" hidden="1" thickBot="1" x14ac:dyDescent="0.3">
      <c r="A846" s="26">
        <v>164202</v>
      </c>
      <c r="B846" s="42">
        <v>164202</v>
      </c>
      <c r="C846" s="43" t="s">
        <v>588</v>
      </c>
      <c r="D846" s="99">
        <f>IF(ISERROR(VLOOKUP(A846,'CGN-2015-001'!A845:I5992,4,0)),0,VLOOKUP(A846,'CGN-2015-001'!A845:I5992,4,0))</f>
        <v>0</v>
      </c>
      <c r="E846" s="45">
        <f>IF(ISERROR(VLOOKUP(A846,[3]Hoja1!$A$1:$F$369,4,0)),0,VLOOKUP(A846,[3]Hoja1!$A$1:$F$369,4,0))</f>
        <v>0</v>
      </c>
      <c r="F846" s="45">
        <f>IF(ISERROR(VLOOKUP(A846,[3]Hoja1!$A$1:$F$369,5,0)),0,VLOOKUP(A846,[3]Hoja1!$A$1:$F$369,5,0))</f>
        <v>0</v>
      </c>
      <c r="G846" s="102">
        <f>IF(ISERROR(VLOOKUP(A846,'CGN-2015-001'!A845:I5992,7,0)),0,VLOOKUP(A846,'CGN-2015-001'!A845:I5992,7,0))</f>
        <v>0</v>
      </c>
      <c r="H846" s="44"/>
      <c r="I846" s="46"/>
      <c r="J846" s="113">
        <f t="shared" si="65"/>
        <v>0</v>
      </c>
      <c r="K846" s="114">
        <f t="shared" si="66"/>
        <v>0</v>
      </c>
      <c r="L846" s="31">
        <f t="shared" si="67"/>
        <v>0</v>
      </c>
      <c r="M846" s="1">
        <f t="shared" si="68"/>
        <v>0</v>
      </c>
      <c r="N846" s="1">
        <f t="shared" si="69"/>
        <v>6</v>
      </c>
    </row>
    <row r="847" spans="1:14" ht="16.5" hidden="1" thickBot="1" x14ac:dyDescent="0.3">
      <c r="A847" s="26">
        <v>164203</v>
      </c>
      <c r="B847" s="42">
        <v>164203</v>
      </c>
      <c r="C847" s="43" t="s">
        <v>589</v>
      </c>
      <c r="D847" s="99">
        <f>IF(ISERROR(VLOOKUP(A847,'CGN-2015-001'!A846:I5993,4,0)),0,VLOOKUP(A847,'CGN-2015-001'!A846:I5993,4,0))</f>
        <v>0</v>
      </c>
      <c r="E847" s="45">
        <f>IF(ISERROR(VLOOKUP(A847,[3]Hoja1!$A$1:$F$369,4,0)),0,VLOOKUP(A847,[3]Hoja1!$A$1:$F$369,4,0))</f>
        <v>0</v>
      </c>
      <c r="F847" s="45">
        <f>IF(ISERROR(VLOOKUP(A847,[3]Hoja1!$A$1:$F$369,5,0)),0,VLOOKUP(A847,[3]Hoja1!$A$1:$F$369,5,0))</f>
        <v>0</v>
      </c>
      <c r="G847" s="102">
        <f>IF(ISERROR(VLOOKUP(A847,'CGN-2015-001'!A846:I5993,7,0)),0,VLOOKUP(A847,'CGN-2015-001'!A846:I5993,7,0))</f>
        <v>0</v>
      </c>
      <c r="H847" s="44"/>
      <c r="I847" s="46"/>
      <c r="J847" s="113">
        <f t="shared" si="65"/>
        <v>0</v>
      </c>
      <c r="K847" s="114">
        <f t="shared" si="66"/>
        <v>0</v>
      </c>
      <c r="L847" s="31">
        <f t="shared" si="67"/>
        <v>0</v>
      </c>
      <c r="M847" s="1">
        <f t="shared" si="68"/>
        <v>0</v>
      </c>
      <c r="N847" s="1">
        <f t="shared" si="69"/>
        <v>6</v>
      </c>
    </row>
    <row r="848" spans="1:14" ht="16.5" hidden="1" thickBot="1" x14ac:dyDescent="0.3">
      <c r="A848" s="26">
        <v>164204</v>
      </c>
      <c r="B848" s="42">
        <v>164204</v>
      </c>
      <c r="C848" s="43" t="s">
        <v>592</v>
      </c>
      <c r="D848" s="99">
        <f>IF(ISERROR(VLOOKUP(A848,'CGN-2015-001'!A847:I5994,4,0)),0,VLOOKUP(A848,'CGN-2015-001'!A847:I5994,4,0))</f>
        <v>0</v>
      </c>
      <c r="E848" s="45">
        <f>IF(ISERROR(VLOOKUP(A848,[3]Hoja1!$A$1:$F$369,4,0)),0,VLOOKUP(A848,[3]Hoja1!$A$1:$F$369,4,0))</f>
        <v>0</v>
      </c>
      <c r="F848" s="45">
        <f>IF(ISERROR(VLOOKUP(A848,[3]Hoja1!$A$1:$F$369,5,0)),0,VLOOKUP(A848,[3]Hoja1!$A$1:$F$369,5,0))</f>
        <v>0</v>
      </c>
      <c r="G848" s="102">
        <f>IF(ISERROR(VLOOKUP(A848,'CGN-2015-001'!A847:I5994,7,0)),0,VLOOKUP(A848,'CGN-2015-001'!A847:I5994,7,0))</f>
        <v>0</v>
      </c>
      <c r="H848" s="44"/>
      <c r="I848" s="46"/>
      <c r="J848" s="113">
        <f t="shared" si="65"/>
        <v>0</v>
      </c>
      <c r="K848" s="114">
        <f t="shared" si="66"/>
        <v>0</v>
      </c>
      <c r="L848" s="31">
        <f t="shared" si="67"/>
        <v>0</v>
      </c>
      <c r="M848" s="1">
        <f t="shared" si="68"/>
        <v>0</v>
      </c>
      <c r="N848" s="1">
        <f t="shared" si="69"/>
        <v>6</v>
      </c>
    </row>
    <row r="849" spans="1:14" ht="16.5" hidden="1" thickBot="1" x14ac:dyDescent="0.3">
      <c r="A849" s="26">
        <v>164205</v>
      </c>
      <c r="B849" s="42">
        <v>164205</v>
      </c>
      <c r="C849" s="43" t="s">
        <v>593</v>
      </c>
      <c r="D849" s="99">
        <f>IF(ISERROR(VLOOKUP(A849,'CGN-2015-001'!A848:I5995,4,0)),0,VLOOKUP(A849,'CGN-2015-001'!A848:I5995,4,0))</f>
        <v>0</v>
      </c>
      <c r="E849" s="45">
        <f>IF(ISERROR(VLOOKUP(A849,[3]Hoja1!$A$1:$F$369,4,0)),0,VLOOKUP(A849,[3]Hoja1!$A$1:$F$369,4,0))</f>
        <v>0</v>
      </c>
      <c r="F849" s="45">
        <f>IF(ISERROR(VLOOKUP(A849,[3]Hoja1!$A$1:$F$369,5,0)),0,VLOOKUP(A849,[3]Hoja1!$A$1:$F$369,5,0))</f>
        <v>0</v>
      </c>
      <c r="G849" s="102">
        <f>IF(ISERROR(VLOOKUP(A849,'CGN-2015-001'!A848:I5995,7,0)),0,VLOOKUP(A849,'CGN-2015-001'!A848:I5995,7,0))</f>
        <v>0</v>
      </c>
      <c r="H849" s="44"/>
      <c r="I849" s="46"/>
      <c r="J849" s="113">
        <f t="shared" si="65"/>
        <v>0</v>
      </c>
      <c r="K849" s="114">
        <f t="shared" si="66"/>
        <v>0</v>
      </c>
      <c r="L849" s="31">
        <f t="shared" si="67"/>
        <v>0</v>
      </c>
      <c r="M849" s="1">
        <f t="shared" si="68"/>
        <v>0</v>
      </c>
      <c r="N849" s="1">
        <f t="shared" si="69"/>
        <v>6</v>
      </c>
    </row>
    <row r="850" spans="1:14" ht="16.5" hidden="1" thickBot="1" x14ac:dyDescent="0.3">
      <c r="A850" s="26">
        <v>164206</v>
      </c>
      <c r="B850" s="42">
        <v>164206</v>
      </c>
      <c r="C850" s="43" t="s">
        <v>599</v>
      </c>
      <c r="D850" s="99">
        <f>IF(ISERROR(VLOOKUP(A850,'CGN-2015-001'!A849:I5996,4,0)),0,VLOOKUP(A850,'CGN-2015-001'!A849:I5996,4,0))</f>
        <v>0</v>
      </c>
      <c r="E850" s="45">
        <f>IF(ISERROR(VLOOKUP(A850,[3]Hoja1!$A$1:$F$369,4,0)),0,VLOOKUP(A850,[3]Hoja1!$A$1:$F$369,4,0))</f>
        <v>0</v>
      </c>
      <c r="F850" s="45">
        <f>IF(ISERROR(VLOOKUP(A850,[3]Hoja1!$A$1:$F$369,5,0)),0,VLOOKUP(A850,[3]Hoja1!$A$1:$F$369,5,0))</f>
        <v>0</v>
      </c>
      <c r="G850" s="102">
        <f>IF(ISERROR(VLOOKUP(A850,'CGN-2015-001'!A849:I5996,7,0)),0,VLOOKUP(A850,'CGN-2015-001'!A849:I5996,7,0))</f>
        <v>0</v>
      </c>
      <c r="H850" s="44"/>
      <c r="I850" s="46"/>
      <c r="J850" s="113">
        <f t="shared" si="65"/>
        <v>0</v>
      </c>
      <c r="K850" s="114">
        <f t="shared" si="66"/>
        <v>0</v>
      </c>
      <c r="L850" s="31">
        <f t="shared" si="67"/>
        <v>0</v>
      </c>
      <c r="M850" s="1">
        <f t="shared" si="68"/>
        <v>0</v>
      </c>
      <c r="N850" s="1">
        <f t="shared" si="69"/>
        <v>6</v>
      </c>
    </row>
    <row r="851" spans="1:14" ht="16.5" hidden="1" thickBot="1" x14ac:dyDescent="0.3">
      <c r="A851" s="26">
        <v>164207</v>
      </c>
      <c r="B851" s="42">
        <v>164207</v>
      </c>
      <c r="C851" s="43" t="s">
        <v>505</v>
      </c>
      <c r="D851" s="99">
        <f>IF(ISERROR(VLOOKUP(A851,'CGN-2015-001'!A850:I5997,4,0)),0,VLOOKUP(A851,'CGN-2015-001'!A850:I5997,4,0))</f>
        <v>0</v>
      </c>
      <c r="E851" s="45">
        <f>IF(ISERROR(VLOOKUP(A851,[3]Hoja1!$A$1:$F$369,4,0)),0,VLOOKUP(A851,[3]Hoja1!$A$1:$F$369,4,0))</f>
        <v>0</v>
      </c>
      <c r="F851" s="45">
        <f>IF(ISERROR(VLOOKUP(A851,[3]Hoja1!$A$1:$F$369,5,0)),0,VLOOKUP(A851,[3]Hoja1!$A$1:$F$369,5,0))</f>
        <v>0</v>
      </c>
      <c r="G851" s="102">
        <f>IF(ISERROR(VLOOKUP(A851,'CGN-2015-001'!A850:I5997,7,0)),0,VLOOKUP(A851,'CGN-2015-001'!A850:I5997,7,0))</f>
        <v>0</v>
      </c>
      <c r="H851" s="44"/>
      <c r="I851" s="46"/>
      <c r="J851" s="113">
        <f t="shared" si="65"/>
        <v>0</v>
      </c>
      <c r="K851" s="114">
        <f t="shared" si="66"/>
        <v>0</v>
      </c>
      <c r="L851" s="31">
        <f t="shared" si="67"/>
        <v>0</v>
      </c>
      <c r="M851" s="1">
        <f t="shared" si="68"/>
        <v>0</v>
      </c>
      <c r="N851" s="1">
        <f t="shared" si="69"/>
        <v>6</v>
      </c>
    </row>
    <row r="852" spans="1:14" ht="16.5" hidden="1" thickBot="1" x14ac:dyDescent="0.3">
      <c r="A852" s="26">
        <v>164208</v>
      </c>
      <c r="B852" s="42">
        <v>164208</v>
      </c>
      <c r="C852" s="43" t="s">
        <v>595</v>
      </c>
      <c r="D852" s="99">
        <f>IF(ISERROR(VLOOKUP(A852,'CGN-2015-001'!A851:I5998,4,0)),0,VLOOKUP(A852,'CGN-2015-001'!A851:I5998,4,0))</f>
        <v>0</v>
      </c>
      <c r="E852" s="45">
        <f>IF(ISERROR(VLOOKUP(A852,[3]Hoja1!$A$1:$F$369,4,0)),0,VLOOKUP(A852,[3]Hoja1!$A$1:$F$369,4,0))</f>
        <v>0</v>
      </c>
      <c r="F852" s="45">
        <f>IF(ISERROR(VLOOKUP(A852,[3]Hoja1!$A$1:$F$369,5,0)),0,VLOOKUP(A852,[3]Hoja1!$A$1:$F$369,5,0))</f>
        <v>0</v>
      </c>
      <c r="G852" s="102">
        <f>IF(ISERROR(VLOOKUP(A852,'CGN-2015-001'!A851:I5998,7,0)),0,VLOOKUP(A852,'CGN-2015-001'!A851:I5998,7,0))</f>
        <v>0</v>
      </c>
      <c r="H852" s="44"/>
      <c r="I852" s="46"/>
      <c r="J852" s="113">
        <f t="shared" si="65"/>
        <v>0</v>
      </c>
      <c r="K852" s="114">
        <f t="shared" si="66"/>
        <v>0</v>
      </c>
      <c r="L852" s="31">
        <f t="shared" si="67"/>
        <v>0</v>
      </c>
      <c r="M852" s="1">
        <f t="shared" si="68"/>
        <v>0</v>
      </c>
      <c r="N852" s="1">
        <f t="shared" si="69"/>
        <v>6</v>
      </c>
    </row>
    <row r="853" spans="1:14" ht="16.5" hidden="1" thickBot="1" x14ac:dyDescent="0.3">
      <c r="A853" s="26">
        <v>164209</v>
      </c>
      <c r="B853" s="42">
        <v>164209</v>
      </c>
      <c r="C853" s="43" t="s">
        <v>594</v>
      </c>
      <c r="D853" s="99">
        <f>IF(ISERROR(VLOOKUP(A853,'CGN-2015-001'!A852:I5999,4,0)),0,VLOOKUP(A853,'CGN-2015-001'!A852:I5999,4,0))</f>
        <v>0</v>
      </c>
      <c r="E853" s="45">
        <f>IF(ISERROR(VLOOKUP(A853,[3]Hoja1!$A$1:$F$369,4,0)),0,VLOOKUP(A853,[3]Hoja1!$A$1:$F$369,4,0))</f>
        <v>0</v>
      </c>
      <c r="F853" s="45">
        <f>IF(ISERROR(VLOOKUP(A853,[3]Hoja1!$A$1:$F$369,5,0)),0,VLOOKUP(A853,[3]Hoja1!$A$1:$F$369,5,0))</f>
        <v>0</v>
      </c>
      <c r="G853" s="102">
        <f>IF(ISERROR(VLOOKUP(A853,'CGN-2015-001'!A852:I5999,7,0)),0,VLOOKUP(A853,'CGN-2015-001'!A852:I5999,7,0))</f>
        <v>0</v>
      </c>
      <c r="H853" s="44"/>
      <c r="I853" s="46"/>
      <c r="J853" s="113">
        <f t="shared" si="65"/>
        <v>0</v>
      </c>
      <c r="K853" s="114">
        <f t="shared" si="66"/>
        <v>0</v>
      </c>
      <c r="L853" s="31">
        <f t="shared" si="67"/>
        <v>0</v>
      </c>
      <c r="M853" s="1">
        <f t="shared" si="68"/>
        <v>0</v>
      </c>
      <c r="N853" s="1">
        <f t="shared" si="69"/>
        <v>6</v>
      </c>
    </row>
    <row r="854" spans="1:14" ht="16.5" hidden="1" thickBot="1" x14ac:dyDescent="0.3">
      <c r="A854" s="26">
        <v>164290</v>
      </c>
      <c r="B854" s="42">
        <v>164290</v>
      </c>
      <c r="C854" s="43" t="s">
        <v>640</v>
      </c>
      <c r="D854" s="99">
        <f>IF(ISERROR(VLOOKUP(A854,'CGN-2015-001'!A853:I6000,4,0)),0,VLOOKUP(A854,'CGN-2015-001'!A853:I6000,4,0))</f>
        <v>0</v>
      </c>
      <c r="E854" s="45">
        <f>IF(ISERROR(VLOOKUP(A854,[3]Hoja1!$A$1:$F$369,4,0)),0,VLOOKUP(A854,[3]Hoja1!$A$1:$F$369,4,0))</f>
        <v>0</v>
      </c>
      <c r="F854" s="45">
        <f>IF(ISERROR(VLOOKUP(A854,[3]Hoja1!$A$1:$F$369,5,0)),0,VLOOKUP(A854,[3]Hoja1!$A$1:$F$369,5,0))</f>
        <v>0</v>
      </c>
      <c r="G854" s="102">
        <f>IF(ISERROR(VLOOKUP(A854,'CGN-2015-001'!A853:I6000,7,0)),0,VLOOKUP(A854,'CGN-2015-001'!A853:I6000,7,0))</f>
        <v>0</v>
      </c>
      <c r="H854" s="44"/>
      <c r="I854" s="46"/>
      <c r="J854" s="113">
        <f t="shared" si="65"/>
        <v>0</v>
      </c>
      <c r="K854" s="114">
        <f t="shared" si="66"/>
        <v>0</v>
      </c>
      <c r="L854" s="31">
        <f t="shared" si="67"/>
        <v>0</v>
      </c>
      <c r="M854" s="1">
        <f t="shared" si="68"/>
        <v>0</v>
      </c>
      <c r="N854" s="1">
        <f t="shared" si="69"/>
        <v>6</v>
      </c>
    </row>
    <row r="855" spans="1:14" ht="16.5" hidden="1" thickBot="1" x14ac:dyDescent="0.3">
      <c r="A855" s="26">
        <v>1645</v>
      </c>
      <c r="B855" s="48">
        <v>164500</v>
      </c>
      <c r="C855" s="49" t="s">
        <v>641</v>
      </c>
      <c r="D855" s="99">
        <f>IF(ISERROR(VLOOKUP(A855,'CGN-2015-001'!A854:I6001,4,0)),0,VLOOKUP(A855,'CGN-2015-001'!A854:I6001,4,0))</f>
        <v>0</v>
      </c>
      <c r="E855" s="40">
        <f>IF(ISERROR(VLOOKUP(A855,[3]Hoja1!$A$1:$F$369,4,0)),0,VLOOKUP(A855,[3]Hoja1!$A$1:$F$369,4,0))</f>
        <v>0</v>
      </c>
      <c r="F855" s="40">
        <f>IF(ISERROR(VLOOKUP(A855,[3]Hoja1!$A$1:$F$369,5,0)),0,VLOOKUP(A855,[3]Hoja1!$A$1:$F$369,5,0))</f>
        <v>0</v>
      </c>
      <c r="G855" s="102">
        <f>IF(ISERROR(VLOOKUP(A855,'CGN-2015-001'!A854:I6001,7,0)),0,VLOOKUP(A855,'CGN-2015-001'!A854:I6001,7,0))</f>
        <v>0</v>
      </c>
      <c r="H855" s="50"/>
      <c r="I855" s="51"/>
      <c r="J855" s="113">
        <f t="shared" si="65"/>
        <v>0</v>
      </c>
      <c r="K855" s="114">
        <f t="shared" si="66"/>
        <v>0</v>
      </c>
      <c r="L855" s="31">
        <f t="shared" si="67"/>
        <v>0</v>
      </c>
      <c r="M855" s="1">
        <f t="shared" si="68"/>
        <v>0</v>
      </c>
      <c r="N855" s="1">
        <f t="shared" si="69"/>
        <v>4</v>
      </c>
    </row>
    <row r="856" spans="1:14" ht="16.5" hidden="1" thickBot="1" x14ac:dyDescent="0.3">
      <c r="A856" s="26">
        <v>164501</v>
      </c>
      <c r="B856" s="42">
        <v>164501</v>
      </c>
      <c r="C856" s="43" t="s">
        <v>642</v>
      </c>
      <c r="D856" s="99">
        <f>IF(ISERROR(VLOOKUP(A856,'CGN-2015-001'!A855:I6002,4,0)),0,VLOOKUP(A856,'CGN-2015-001'!A855:I6002,4,0))</f>
        <v>0</v>
      </c>
      <c r="E856" s="45">
        <f>IF(ISERROR(VLOOKUP(A856,[3]Hoja1!$A$1:$F$369,4,0)),0,VLOOKUP(A856,[3]Hoja1!$A$1:$F$369,4,0))</f>
        <v>0</v>
      </c>
      <c r="F856" s="45">
        <f>IF(ISERROR(VLOOKUP(A856,[3]Hoja1!$A$1:$F$369,5,0)),0,VLOOKUP(A856,[3]Hoja1!$A$1:$F$369,5,0))</f>
        <v>0</v>
      </c>
      <c r="G856" s="102">
        <f>IF(ISERROR(VLOOKUP(A856,'CGN-2015-001'!A855:I6002,7,0)),0,VLOOKUP(A856,'CGN-2015-001'!A855:I6002,7,0))</f>
        <v>0</v>
      </c>
      <c r="H856" s="44"/>
      <c r="I856" s="46"/>
      <c r="J856" s="113">
        <f t="shared" si="65"/>
        <v>0</v>
      </c>
      <c r="K856" s="114">
        <f t="shared" si="66"/>
        <v>0</v>
      </c>
      <c r="L856" s="31">
        <f t="shared" si="67"/>
        <v>0</v>
      </c>
      <c r="M856" s="1">
        <f t="shared" si="68"/>
        <v>0</v>
      </c>
      <c r="N856" s="1">
        <f t="shared" si="69"/>
        <v>6</v>
      </c>
    </row>
    <row r="857" spans="1:14" ht="16.5" hidden="1" thickBot="1" x14ac:dyDescent="0.3">
      <c r="A857" s="26">
        <v>164502</v>
      </c>
      <c r="B857" s="42">
        <v>164502</v>
      </c>
      <c r="C857" s="43" t="s">
        <v>643</v>
      </c>
      <c r="D857" s="99">
        <f>IF(ISERROR(VLOOKUP(A857,'CGN-2015-001'!A856:I6003,4,0)),0,VLOOKUP(A857,'CGN-2015-001'!A856:I6003,4,0))</f>
        <v>0</v>
      </c>
      <c r="E857" s="45">
        <f>IF(ISERROR(VLOOKUP(A857,[3]Hoja1!$A$1:$F$369,4,0)),0,VLOOKUP(A857,[3]Hoja1!$A$1:$F$369,4,0))</f>
        <v>0</v>
      </c>
      <c r="F857" s="45">
        <f>IF(ISERROR(VLOOKUP(A857,[3]Hoja1!$A$1:$F$369,5,0)),0,VLOOKUP(A857,[3]Hoja1!$A$1:$F$369,5,0))</f>
        <v>0</v>
      </c>
      <c r="G857" s="102">
        <f>IF(ISERROR(VLOOKUP(A857,'CGN-2015-001'!A856:I6003,7,0)),0,VLOOKUP(A857,'CGN-2015-001'!A856:I6003,7,0))</f>
        <v>0</v>
      </c>
      <c r="H857" s="44"/>
      <c r="I857" s="46"/>
      <c r="J857" s="113">
        <f t="shared" si="65"/>
        <v>0</v>
      </c>
      <c r="K857" s="114">
        <f t="shared" si="66"/>
        <v>0</v>
      </c>
      <c r="L857" s="31">
        <f t="shared" si="67"/>
        <v>0</v>
      </c>
      <c r="M857" s="1">
        <f t="shared" si="68"/>
        <v>0</v>
      </c>
      <c r="N857" s="1">
        <f t="shared" si="69"/>
        <v>6</v>
      </c>
    </row>
    <row r="858" spans="1:14" ht="16.5" hidden="1" thickBot="1" x14ac:dyDescent="0.3">
      <c r="A858" s="26">
        <v>164503</v>
      </c>
      <c r="B858" s="42">
        <v>164503</v>
      </c>
      <c r="C858" s="43" t="s">
        <v>644</v>
      </c>
      <c r="D858" s="99">
        <f>IF(ISERROR(VLOOKUP(A858,'CGN-2015-001'!A857:I6004,4,0)),0,VLOOKUP(A858,'CGN-2015-001'!A857:I6004,4,0))</f>
        <v>0</v>
      </c>
      <c r="E858" s="45">
        <f>IF(ISERROR(VLOOKUP(A858,[3]Hoja1!$A$1:$F$369,4,0)),0,VLOOKUP(A858,[3]Hoja1!$A$1:$F$369,4,0))</f>
        <v>0</v>
      </c>
      <c r="F858" s="45">
        <f>IF(ISERROR(VLOOKUP(A858,[3]Hoja1!$A$1:$F$369,5,0)),0,VLOOKUP(A858,[3]Hoja1!$A$1:$F$369,5,0))</f>
        <v>0</v>
      </c>
      <c r="G858" s="102">
        <f>IF(ISERROR(VLOOKUP(A858,'CGN-2015-001'!A857:I6004,7,0)),0,VLOOKUP(A858,'CGN-2015-001'!A857:I6004,7,0))</f>
        <v>0</v>
      </c>
      <c r="H858" s="44"/>
      <c r="I858" s="46"/>
      <c r="J858" s="113">
        <f t="shared" si="65"/>
        <v>0</v>
      </c>
      <c r="K858" s="114">
        <f t="shared" si="66"/>
        <v>0</v>
      </c>
      <c r="L858" s="31">
        <f t="shared" si="67"/>
        <v>0</v>
      </c>
      <c r="M858" s="1">
        <f t="shared" si="68"/>
        <v>0</v>
      </c>
      <c r="N858" s="1">
        <f t="shared" si="69"/>
        <v>6</v>
      </c>
    </row>
    <row r="859" spans="1:14" ht="16.5" hidden="1" thickBot="1" x14ac:dyDescent="0.3">
      <c r="A859" s="26">
        <v>164504</v>
      </c>
      <c r="B859" s="42">
        <v>164504</v>
      </c>
      <c r="C859" s="43" t="s">
        <v>645</v>
      </c>
      <c r="D859" s="99">
        <f>IF(ISERROR(VLOOKUP(A859,'CGN-2015-001'!A858:I6005,4,0)),0,VLOOKUP(A859,'CGN-2015-001'!A858:I6005,4,0))</f>
        <v>0</v>
      </c>
      <c r="E859" s="45">
        <f>IF(ISERROR(VLOOKUP(A859,[3]Hoja1!$A$1:$F$369,4,0)),0,VLOOKUP(A859,[3]Hoja1!$A$1:$F$369,4,0))</f>
        <v>0</v>
      </c>
      <c r="F859" s="45">
        <f>IF(ISERROR(VLOOKUP(A859,[3]Hoja1!$A$1:$F$369,5,0)),0,VLOOKUP(A859,[3]Hoja1!$A$1:$F$369,5,0))</f>
        <v>0</v>
      </c>
      <c r="G859" s="102">
        <f>IF(ISERROR(VLOOKUP(A859,'CGN-2015-001'!A858:I6005,7,0)),0,VLOOKUP(A859,'CGN-2015-001'!A858:I6005,7,0))</f>
        <v>0</v>
      </c>
      <c r="H859" s="44"/>
      <c r="I859" s="46"/>
      <c r="J859" s="113">
        <f t="shared" si="65"/>
        <v>0</v>
      </c>
      <c r="K859" s="114">
        <f t="shared" si="66"/>
        <v>0</v>
      </c>
      <c r="L859" s="31">
        <f t="shared" si="67"/>
        <v>0</v>
      </c>
      <c r="M859" s="1">
        <f t="shared" si="68"/>
        <v>0</v>
      </c>
      <c r="N859" s="1">
        <f t="shared" si="69"/>
        <v>6</v>
      </c>
    </row>
    <row r="860" spans="1:14" ht="16.5" hidden="1" thickBot="1" x14ac:dyDescent="0.3">
      <c r="A860" s="26">
        <v>164505</v>
      </c>
      <c r="B860" s="42">
        <v>164505</v>
      </c>
      <c r="C860" s="43" t="s">
        <v>646</v>
      </c>
      <c r="D860" s="99">
        <f>IF(ISERROR(VLOOKUP(A860,'CGN-2015-001'!A859:I6006,4,0)),0,VLOOKUP(A860,'CGN-2015-001'!A859:I6006,4,0))</f>
        <v>0</v>
      </c>
      <c r="E860" s="45">
        <f>IF(ISERROR(VLOOKUP(A860,[3]Hoja1!$A$1:$F$369,4,0)),0,VLOOKUP(A860,[3]Hoja1!$A$1:$F$369,4,0))</f>
        <v>0</v>
      </c>
      <c r="F860" s="45">
        <f>IF(ISERROR(VLOOKUP(A860,[3]Hoja1!$A$1:$F$369,5,0)),0,VLOOKUP(A860,[3]Hoja1!$A$1:$F$369,5,0))</f>
        <v>0</v>
      </c>
      <c r="G860" s="102">
        <f>IF(ISERROR(VLOOKUP(A860,'CGN-2015-001'!A859:I6006,7,0)),0,VLOOKUP(A860,'CGN-2015-001'!A859:I6006,7,0))</f>
        <v>0</v>
      </c>
      <c r="H860" s="44"/>
      <c r="I860" s="46"/>
      <c r="J860" s="113">
        <f t="shared" si="65"/>
        <v>0</v>
      </c>
      <c r="K860" s="114">
        <f t="shared" si="66"/>
        <v>0</v>
      </c>
      <c r="L860" s="31">
        <f t="shared" si="67"/>
        <v>0</v>
      </c>
      <c r="M860" s="1">
        <f t="shared" si="68"/>
        <v>0</v>
      </c>
      <c r="N860" s="1">
        <f t="shared" si="69"/>
        <v>6</v>
      </c>
    </row>
    <row r="861" spans="1:14" ht="16.5" hidden="1" thickBot="1" x14ac:dyDescent="0.3">
      <c r="A861" s="26">
        <v>164506</v>
      </c>
      <c r="B861" s="42">
        <v>164506</v>
      </c>
      <c r="C861" s="43" t="s">
        <v>647</v>
      </c>
      <c r="D861" s="99">
        <f>IF(ISERROR(VLOOKUP(A861,'CGN-2015-001'!A860:I6007,4,0)),0,VLOOKUP(A861,'CGN-2015-001'!A860:I6007,4,0))</f>
        <v>0</v>
      </c>
      <c r="E861" s="45">
        <f>IF(ISERROR(VLOOKUP(A861,[3]Hoja1!$A$1:$F$369,4,0)),0,VLOOKUP(A861,[3]Hoja1!$A$1:$F$369,4,0))</f>
        <v>0</v>
      </c>
      <c r="F861" s="45">
        <f>IF(ISERROR(VLOOKUP(A861,[3]Hoja1!$A$1:$F$369,5,0)),0,VLOOKUP(A861,[3]Hoja1!$A$1:$F$369,5,0))</f>
        <v>0</v>
      </c>
      <c r="G861" s="102">
        <f>IF(ISERROR(VLOOKUP(A861,'CGN-2015-001'!A860:I6007,7,0)),0,VLOOKUP(A861,'CGN-2015-001'!A860:I6007,7,0))</f>
        <v>0</v>
      </c>
      <c r="H861" s="44"/>
      <c r="I861" s="46"/>
      <c r="J861" s="113">
        <f t="shared" si="65"/>
        <v>0</v>
      </c>
      <c r="K861" s="114">
        <f t="shared" si="66"/>
        <v>0</v>
      </c>
      <c r="L861" s="31">
        <f t="shared" si="67"/>
        <v>0</v>
      </c>
      <c r="M861" s="1">
        <f t="shared" si="68"/>
        <v>0</v>
      </c>
      <c r="N861" s="1">
        <f t="shared" si="69"/>
        <v>6</v>
      </c>
    </row>
    <row r="862" spans="1:14" ht="16.5" hidden="1" thickBot="1" x14ac:dyDescent="0.3">
      <c r="A862" s="26">
        <v>164507</v>
      </c>
      <c r="B862" s="42">
        <v>164507</v>
      </c>
      <c r="C862" s="43" t="s">
        <v>648</v>
      </c>
      <c r="D862" s="99">
        <f>IF(ISERROR(VLOOKUP(A862,'CGN-2015-001'!A861:I6008,4,0)),0,VLOOKUP(A862,'CGN-2015-001'!A861:I6008,4,0))</f>
        <v>0</v>
      </c>
      <c r="E862" s="45">
        <f>IF(ISERROR(VLOOKUP(A862,[3]Hoja1!$A$1:$F$369,4,0)),0,VLOOKUP(A862,[3]Hoja1!$A$1:$F$369,4,0))</f>
        <v>0</v>
      </c>
      <c r="F862" s="45">
        <f>IF(ISERROR(VLOOKUP(A862,[3]Hoja1!$A$1:$F$369,5,0)),0,VLOOKUP(A862,[3]Hoja1!$A$1:$F$369,5,0))</f>
        <v>0</v>
      </c>
      <c r="G862" s="102">
        <f>IF(ISERROR(VLOOKUP(A862,'CGN-2015-001'!A861:I6008,7,0)),0,VLOOKUP(A862,'CGN-2015-001'!A861:I6008,7,0))</f>
        <v>0</v>
      </c>
      <c r="H862" s="44"/>
      <c r="I862" s="46"/>
      <c r="J862" s="113">
        <f t="shared" si="65"/>
        <v>0</v>
      </c>
      <c r="K862" s="114">
        <f t="shared" si="66"/>
        <v>0</v>
      </c>
      <c r="L862" s="31">
        <f t="shared" si="67"/>
        <v>0</v>
      </c>
      <c r="M862" s="1">
        <f t="shared" si="68"/>
        <v>0</v>
      </c>
      <c r="N862" s="1">
        <f t="shared" si="69"/>
        <v>6</v>
      </c>
    </row>
    <row r="863" spans="1:14" ht="16.5" hidden="1" thickBot="1" x14ac:dyDescent="0.3">
      <c r="A863" s="26">
        <v>164508</v>
      </c>
      <c r="B863" s="42">
        <v>164508</v>
      </c>
      <c r="C863" s="43" t="s">
        <v>649</v>
      </c>
      <c r="D863" s="99">
        <f>IF(ISERROR(VLOOKUP(A863,'CGN-2015-001'!A862:I6009,4,0)),0,VLOOKUP(A863,'CGN-2015-001'!A862:I6009,4,0))</f>
        <v>0</v>
      </c>
      <c r="E863" s="45">
        <f>IF(ISERROR(VLOOKUP(A863,[3]Hoja1!$A$1:$F$369,4,0)),0,VLOOKUP(A863,[3]Hoja1!$A$1:$F$369,4,0))</f>
        <v>0</v>
      </c>
      <c r="F863" s="45">
        <f>IF(ISERROR(VLOOKUP(A863,[3]Hoja1!$A$1:$F$369,5,0)),0,VLOOKUP(A863,[3]Hoja1!$A$1:$F$369,5,0))</f>
        <v>0</v>
      </c>
      <c r="G863" s="102">
        <f>IF(ISERROR(VLOOKUP(A863,'CGN-2015-001'!A862:I6009,7,0)),0,VLOOKUP(A863,'CGN-2015-001'!A862:I6009,7,0))</f>
        <v>0</v>
      </c>
      <c r="H863" s="44"/>
      <c r="I863" s="46"/>
      <c r="J863" s="113">
        <f t="shared" si="65"/>
        <v>0</v>
      </c>
      <c r="K863" s="114">
        <f t="shared" si="66"/>
        <v>0</v>
      </c>
      <c r="L863" s="31">
        <f t="shared" si="67"/>
        <v>0</v>
      </c>
      <c r="M863" s="1">
        <f t="shared" si="68"/>
        <v>0</v>
      </c>
      <c r="N863" s="1">
        <f t="shared" si="69"/>
        <v>6</v>
      </c>
    </row>
    <row r="864" spans="1:14" ht="16.5" hidden="1" thickBot="1" x14ac:dyDescent="0.3">
      <c r="A864" s="26">
        <v>164512</v>
      </c>
      <c r="B864" s="42">
        <v>164512</v>
      </c>
      <c r="C864" s="43" t="s">
        <v>650</v>
      </c>
      <c r="D864" s="99">
        <f>IF(ISERROR(VLOOKUP(A864,'CGN-2015-001'!A863:I6010,4,0)),0,VLOOKUP(A864,'CGN-2015-001'!A863:I6010,4,0))</f>
        <v>0</v>
      </c>
      <c r="E864" s="45">
        <f>IF(ISERROR(VLOOKUP(A864,[3]Hoja1!$A$1:$F$369,4,0)),0,VLOOKUP(A864,[3]Hoja1!$A$1:$F$369,4,0))</f>
        <v>0</v>
      </c>
      <c r="F864" s="45">
        <f>IF(ISERROR(VLOOKUP(A864,[3]Hoja1!$A$1:$F$369,5,0)),0,VLOOKUP(A864,[3]Hoja1!$A$1:$F$369,5,0))</f>
        <v>0</v>
      </c>
      <c r="G864" s="102">
        <f>IF(ISERROR(VLOOKUP(A864,'CGN-2015-001'!A863:I6010,7,0)),0,VLOOKUP(A864,'CGN-2015-001'!A863:I6010,7,0))</f>
        <v>0</v>
      </c>
      <c r="H864" s="44"/>
      <c r="I864" s="46"/>
      <c r="J864" s="113">
        <f t="shared" si="65"/>
        <v>0</v>
      </c>
      <c r="K864" s="114">
        <f t="shared" si="66"/>
        <v>0</v>
      </c>
      <c r="L864" s="31">
        <f t="shared" si="67"/>
        <v>0</v>
      </c>
      <c r="M864" s="1">
        <f t="shared" si="68"/>
        <v>0</v>
      </c>
      <c r="N864" s="1">
        <f t="shared" si="69"/>
        <v>6</v>
      </c>
    </row>
    <row r="865" spans="1:14" ht="16.5" hidden="1" thickBot="1" x14ac:dyDescent="0.3">
      <c r="A865" s="26">
        <v>164513</v>
      </c>
      <c r="B865" s="42">
        <v>164513</v>
      </c>
      <c r="C865" s="43" t="s">
        <v>651</v>
      </c>
      <c r="D865" s="99">
        <f>IF(ISERROR(VLOOKUP(A865,'CGN-2015-001'!A864:I6011,4,0)),0,VLOOKUP(A865,'CGN-2015-001'!A864:I6011,4,0))</f>
        <v>0</v>
      </c>
      <c r="E865" s="45">
        <f>IF(ISERROR(VLOOKUP(A865,[3]Hoja1!$A$1:$F$369,4,0)),0,VLOOKUP(A865,[3]Hoja1!$A$1:$F$369,4,0))</f>
        <v>0</v>
      </c>
      <c r="F865" s="45">
        <f>IF(ISERROR(VLOOKUP(A865,[3]Hoja1!$A$1:$F$369,5,0)),0,VLOOKUP(A865,[3]Hoja1!$A$1:$F$369,5,0))</f>
        <v>0</v>
      </c>
      <c r="G865" s="102">
        <f>IF(ISERROR(VLOOKUP(A865,'CGN-2015-001'!A864:I6011,7,0)),0,VLOOKUP(A865,'CGN-2015-001'!A864:I6011,7,0))</f>
        <v>0</v>
      </c>
      <c r="H865" s="44"/>
      <c r="I865" s="46"/>
      <c r="J865" s="113">
        <f t="shared" si="65"/>
        <v>0</v>
      </c>
      <c r="K865" s="114">
        <f t="shared" si="66"/>
        <v>0</v>
      </c>
      <c r="L865" s="31">
        <f t="shared" si="67"/>
        <v>0</v>
      </c>
      <c r="M865" s="1">
        <f t="shared" si="68"/>
        <v>0</v>
      </c>
      <c r="N865" s="1">
        <f t="shared" si="69"/>
        <v>6</v>
      </c>
    </row>
    <row r="866" spans="1:14" ht="16.5" hidden="1" thickBot="1" x14ac:dyDescent="0.3">
      <c r="A866" s="26">
        <v>164514</v>
      </c>
      <c r="B866" s="42">
        <v>164514</v>
      </c>
      <c r="C866" s="43" t="s">
        <v>652</v>
      </c>
      <c r="D866" s="99">
        <f>IF(ISERROR(VLOOKUP(A866,'CGN-2015-001'!A865:I6012,4,0)),0,VLOOKUP(A866,'CGN-2015-001'!A865:I6012,4,0))</f>
        <v>0</v>
      </c>
      <c r="E866" s="45">
        <f>IF(ISERROR(VLOOKUP(A866,[3]Hoja1!$A$1:$F$369,4,0)),0,VLOOKUP(A866,[3]Hoja1!$A$1:$F$369,4,0))</f>
        <v>0</v>
      </c>
      <c r="F866" s="45">
        <f>IF(ISERROR(VLOOKUP(A866,[3]Hoja1!$A$1:$F$369,5,0)),0,VLOOKUP(A866,[3]Hoja1!$A$1:$F$369,5,0))</f>
        <v>0</v>
      </c>
      <c r="G866" s="102">
        <f>IF(ISERROR(VLOOKUP(A866,'CGN-2015-001'!A865:I6012,7,0)),0,VLOOKUP(A866,'CGN-2015-001'!A865:I6012,7,0))</f>
        <v>0</v>
      </c>
      <c r="H866" s="44"/>
      <c r="I866" s="46"/>
      <c r="J866" s="113">
        <f t="shared" si="65"/>
        <v>0</v>
      </c>
      <c r="K866" s="114">
        <f t="shared" si="66"/>
        <v>0</v>
      </c>
      <c r="L866" s="31">
        <f t="shared" si="67"/>
        <v>0</v>
      </c>
      <c r="M866" s="1">
        <f t="shared" si="68"/>
        <v>0</v>
      </c>
      <c r="N866" s="1">
        <f t="shared" si="69"/>
        <v>6</v>
      </c>
    </row>
    <row r="867" spans="1:14" ht="16.5" hidden="1" thickBot="1" x14ac:dyDescent="0.3">
      <c r="A867" s="26">
        <v>164515</v>
      </c>
      <c r="B867" s="42">
        <v>164515</v>
      </c>
      <c r="C867" s="43" t="s">
        <v>653</v>
      </c>
      <c r="D867" s="99">
        <f>IF(ISERROR(VLOOKUP(A867,'CGN-2015-001'!A866:I6013,4,0)),0,VLOOKUP(A867,'CGN-2015-001'!A866:I6013,4,0))</f>
        <v>0</v>
      </c>
      <c r="E867" s="45">
        <f>IF(ISERROR(VLOOKUP(A867,[3]Hoja1!$A$1:$F$369,4,0)),0,VLOOKUP(A867,[3]Hoja1!$A$1:$F$369,4,0))</f>
        <v>0</v>
      </c>
      <c r="F867" s="45">
        <f>IF(ISERROR(VLOOKUP(A867,[3]Hoja1!$A$1:$F$369,5,0)),0,VLOOKUP(A867,[3]Hoja1!$A$1:$F$369,5,0))</f>
        <v>0</v>
      </c>
      <c r="G867" s="102">
        <f>IF(ISERROR(VLOOKUP(A867,'CGN-2015-001'!A866:I6013,7,0)),0,VLOOKUP(A867,'CGN-2015-001'!A866:I6013,7,0))</f>
        <v>0</v>
      </c>
      <c r="H867" s="44"/>
      <c r="I867" s="46"/>
      <c r="J867" s="113">
        <f t="shared" si="65"/>
        <v>0</v>
      </c>
      <c r="K867" s="114">
        <f t="shared" si="66"/>
        <v>0</v>
      </c>
      <c r="L867" s="31">
        <f t="shared" si="67"/>
        <v>0</v>
      </c>
      <c r="M867" s="1">
        <f t="shared" si="68"/>
        <v>0</v>
      </c>
      <c r="N867" s="1">
        <f t="shared" si="69"/>
        <v>6</v>
      </c>
    </row>
    <row r="868" spans="1:14" ht="16.5" hidden="1" thickBot="1" x14ac:dyDescent="0.3">
      <c r="A868" s="26">
        <v>164516</v>
      </c>
      <c r="B868" s="42">
        <v>164516</v>
      </c>
      <c r="C868" s="43" t="s">
        <v>654</v>
      </c>
      <c r="D868" s="99">
        <f>IF(ISERROR(VLOOKUP(A868,'CGN-2015-001'!A867:I6014,4,0)),0,VLOOKUP(A868,'CGN-2015-001'!A867:I6014,4,0))</f>
        <v>0</v>
      </c>
      <c r="E868" s="45">
        <f>IF(ISERROR(VLOOKUP(A868,[3]Hoja1!$A$1:$F$369,4,0)),0,VLOOKUP(A868,[3]Hoja1!$A$1:$F$369,4,0))</f>
        <v>0</v>
      </c>
      <c r="F868" s="45">
        <f>IF(ISERROR(VLOOKUP(A868,[3]Hoja1!$A$1:$F$369,5,0)),0,VLOOKUP(A868,[3]Hoja1!$A$1:$F$369,5,0))</f>
        <v>0</v>
      </c>
      <c r="G868" s="102">
        <f>IF(ISERROR(VLOOKUP(A868,'CGN-2015-001'!A867:I6014,7,0)),0,VLOOKUP(A868,'CGN-2015-001'!A867:I6014,7,0))</f>
        <v>0</v>
      </c>
      <c r="H868" s="44"/>
      <c r="I868" s="46"/>
      <c r="J868" s="113">
        <f t="shared" si="65"/>
        <v>0</v>
      </c>
      <c r="K868" s="114">
        <f t="shared" si="66"/>
        <v>0</v>
      </c>
      <c r="L868" s="31">
        <f t="shared" si="67"/>
        <v>0</v>
      </c>
      <c r="M868" s="1">
        <f t="shared" si="68"/>
        <v>0</v>
      </c>
      <c r="N868" s="1">
        <f t="shared" si="69"/>
        <v>6</v>
      </c>
    </row>
    <row r="869" spans="1:14" ht="16.5" hidden="1" thickBot="1" x14ac:dyDescent="0.3">
      <c r="A869" s="26">
        <v>164590</v>
      </c>
      <c r="B869" s="42">
        <v>164590</v>
      </c>
      <c r="C869" s="43" t="s">
        <v>655</v>
      </c>
      <c r="D869" s="99">
        <f>IF(ISERROR(VLOOKUP(A869,'CGN-2015-001'!A868:I6015,4,0)),0,VLOOKUP(A869,'CGN-2015-001'!A868:I6015,4,0))</f>
        <v>0</v>
      </c>
      <c r="E869" s="45">
        <f>IF(ISERROR(VLOOKUP(A869,[3]Hoja1!$A$1:$F$369,4,0)),0,VLOOKUP(A869,[3]Hoja1!$A$1:$F$369,4,0))</f>
        <v>0</v>
      </c>
      <c r="F869" s="45">
        <f>IF(ISERROR(VLOOKUP(A869,[3]Hoja1!$A$1:$F$369,5,0)),0,VLOOKUP(A869,[3]Hoja1!$A$1:$F$369,5,0))</f>
        <v>0</v>
      </c>
      <c r="G869" s="102">
        <f>IF(ISERROR(VLOOKUP(A869,'CGN-2015-001'!A868:I6015,7,0)),0,VLOOKUP(A869,'CGN-2015-001'!A868:I6015,7,0))</f>
        <v>0</v>
      </c>
      <c r="H869" s="44"/>
      <c r="I869" s="46"/>
      <c r="J869" s="113">
        <f t="shared" si="65"/>
        <v>0</v>
      </c>
      <c r="K869" s="114">
        <f t="shared" si="66"/>
        <v>0</v>
      </c>
      <c r="L869" s="31">
        <f t="shared" si="67"/>
        <v>0</v>
      </c>
      <c r="M869" s="1">
        <f t="shared" si="68"/>
        <v>0</v>
      </c>
      <c r="N869" s="1">
        <f t="shared" si="69"/>
        <v>6</v>
      </c>
    </row>
    <row r="870" spans="1:14" ht="16.5" hidden="1" thickBot="1" x14ac:dyDescent="0.3">
      <c r="A870" s="26">
        <v>1650</v>
      </c>
      <c r="B870" s="48">
        <v>165000</v>
      </c>
      <c r="C870" s="49" t="s">
        <v>656</v>
      </c>
      <c r="D870" s="99">
        <f>IF(ISERROR(VLOOKUP(A870,'CGN-2015-001'!A869:I6016,4,0)),0,VLOOKUP(A870,'CGN-2015-001'!A869:I6016,4,0))</f>
        <v>0</v>
      </c>
      <c r="E870" s="40">
        <f>IF(ISERROR(VLOOKUP(A870,[3]Hoja1!$A$1:$F$369,4,0)),0,VLOOKUP(A870,[3]Hoja1!$A$1:$F$369,4,0))</f>
        <v>0</v>
      </c>
      <c r="F870" s="40">
        <f>IF(ISERROR(VLOOKUP(A870,[3]Hoja1!$A$1:$F$369,5,0)),0,VLOOKUP(A870,[3]Hoja1!$A$1:$F$369,5,0))</f>
        <v>0</v>
      </c>
      <c r="G870" s="102">
        <f>IF(ISERROR(VLOOKUP(A870,'CGN-2015-001'!A869:I6016,7,0)),0,VLOOKUP(A870,'CGN-2015-001'!A869:I6016,7,0))</f>
        <v>0</v>
      </c>
      <c r="H870" s="50"/>
      <c r="I870" s="51"/>
      <c r="J870" s="113">
        <f t="shared" si="65"/>
        <v>0</v>
      </c>
      <c r="K870" s="114">
        <f t="shared" si="66"/>
        <v>0</v>
      </c>
      <c r="L870" s="31">
        <f t="shared" si="67"/>
        <v>0</v>
      </c>
      <c r="M870" s="1">
        <f t="shared" si="68"/>
        <v>0</v>
      </c>
      <c r="N870" s="1">
        <f t="shared" si="69"/>
        <v>4</v>
      </c>
    </row>
    <row r="871" spans="1:14" ht="16.5" hidden="1" thickBot="1" x14ac:dyDescent="0.3">
      <c r="A871" s="26">
        <v>165002</v>
      </c>
      <c r="B871" s="42">
        <v>165002</v>
      </c>
      <c r="C871" s="43" t="s">
        <v>657</v>
      </c>
      <c r="D871" s="99">
        <f>IF(ISERROR(VLOOKUP(A871,'CGN-2015-001'!A870:I6017,4,0)),0,VLOOKUP(A871,'CGN-2015-001'!A870:I6017,4,0))</f>
        <v>0</v>
      </c>
      <c r="E871" s="45">
        <f>IF(ISERROR(VLOOKUP(A871,[3]Hoja1!$A$1:$F$369,4,0)),0,VLOOKUP(A871,[3]Hoja1!$A$1:$F$369,4,0))</f>
        <v>0</v>
      </c>
      <c r="F871" s="45">
        <f>IF(ISERROR(VLOOKUP(A871,[3]Hoja1!$A$1:$F$369,5,0)),0,VLOOKUP(A871,[3]Hoja1!$A$1:$F$369,5,0))</f>
        <v>0</v>
      </c>
      <c r="G871" s="102">
        <f>IF(ISERROR(VLOOKUP(A871,'CGN-2015-001'!A870:I6017,7,0)),0,VLOOKUP(A871,'CGN-2015-001'!A870:I6017,7,0))</f>
        <v>0</v>
      </c>
      <c r="H871" s="44"/>
      <c r="I871" s="46"/>
      <c r="J871" s="113">
        <f t="shared" si="65"/>
        <v>0</v>
      </c>
      <c r="K871" s="114">
        <f t="shared" si="66"/>
        <v>0</v>
      </c>
      <c r="L871" s="31">
        <f t="shared" si="67"/>
        <v>0</v>
      </c>
      <c r="M871" s="1">
        <f t="shared" si="68"/>
        <v>0</v>
      </c>
      <c r="N871" s="1">
        <f t="shared" si="69"/>
        <v>6</v>
      </c>
    </row>
    <row r="872" spans="1:14" ht="16.5" hidden="1" thickBot="1" x14ac:dyDescent="0.3">
      <c r="A872" s="26">
        <v>165003</v>
      </c>
      <c r="B872" s="42">
        <v>165003</v>
      </c>
      <c r="C872" s="43" t="s">
        <v>658</v>
      </c>
      <c r="D872" s="99">
        <f>IF(ISERROR(VLOOKUP(A872,'CGN-2015-001'!A871:I6018,4,0)),0,VLOOKUP(A872,'CGN-2015-001'!A871:I6018,4,0))</f>
        <v>0</v>
      </c>
      <c r="E872" s="45">
        <f>IF(ISERROR(VLOOKUP(A872,[3]Hoja1!$A$1:$F$369,4,0)),0,VLOOKUP(A872,[3]Hoja1!$A$1:$F$369,4,0))</f>
        <v>0</v>
      </c>
      <c r="F872" s="45">
        <f>IF(ISERROR(VLOOKUP(A872,[3]Hoja1!$A$1:$F$369,5,0)),0,VLOOKUP(A872,[3]Hoja1!$A$1:$F$369,5,0))</f>
        <v>0</v>
      </c>
      <c r="G872" s="102">
        <f>IF(ISERROR(VLOOKUP(A872,'CGN-2015-001'!A871:I6018,7,0)),0,VLOOKUP(A872,'CGN-2015-001'!A871:I6018,7,0))</f>
        <v>0</v>
      </c>
      <c r="H872" s="44"/>
      <c r="I872" s="46"/>
      <c r="J872" s="113">
        <f t="shared" si="65"/>
        <v>0</v>
      </c>
      <c r="K872" s="114">
        <f t="shared" si="66"/>
        <v>0</v>
      </c>
      <c r="L872" s="31">
        <f t="shared" si="67"/>
        <v>0</v>
      </c>
      <c r="M872" s="1">
        <f t="shared" si="68"/>
        <v>0</v>
      </c>
      <c r="N872" s="1">
        <f t="shared" si="69"/>
        <v>6</v>
      </c>
    </row>
    <row r="873" spans="1:14" ht="16.5" hidden="1" thickBot="1" x14ac:dyDescent="0.3">
      <c r="A873" s="26">
        <v>165004</v>
      </c>
      <c r="B873" s="42">
        <v>165004</v>
      </c>
      <c r="C873" s="43" t="s">
        <v>659</v>
      </c>
      <c r="D873" s="99">
        <f>IF(ISERROR(VLOOKUP(A873,'CGN-2015-001'!A872:I6019,4,0)),0,VLOOKUP(A873,'CGN-2015-001'!A872:I6019,4,0))</f>
        <v>0</v>
      </c>
      <c r="E873" s="45">
        <f>IF(ISERROR(VLOOKUP(A873,[3]Hoja1!$A$1:$F$369,4,0)),0,VLOOKUP(A873,[3]Hoja1!$A$1:$F$369,4,0))</f>
        <v>0</v>
      </c>
      <c r="F873" s="45">
        <f>IF(ISERROR(VLOOKUP(A873,[3]Hoja1!$A$1:$F$369,5,0)),0,VLOOKUP(A873,[3]Hoja1!$A$1:$F$369,5,0))</f>
        <v>0</v>
      </c>
      <c r="G873" s="102">
        <f>IF(ISERROR(VLOOKUP(A873,'CGN-2015-001'!A872:I6019,7,0)),0,VLOOKUP(A873,'CGN-2015-001'!A872:I6019,7,0))</f>
        <v>0</v>
      </c>
      <c r="H873" s="44"/>
      <c r="I873" s="46"/>
      <c r="J873" s="113">
        <f t="shared" si="65"/>
        <v>0</v>
      </c>
      <c r="K873" s="114">
        <f t="shared" si="66"/>
        <v>0</v>
      </c>
      <c r="L873" s="31">
        <f t="shared" si="67"/>
        <v>0</v>
      </c>
      <c r="M873" s="1">
        <f t="shared" si="68"/>
        <v>0</v>
      </c>
      <c r="N873" s="1">
        <f t="shared" si="69"/>
        <v>6</v>
      </c>
    </row>
    <row r="874" spans="1:14" ht="16.5" hidden="1" thickBot="1" x14ac:dyDescent="0.3">
      <c r="A874" s="26">
        <v>165005</v>
      </c>
      <c r="B874" s="42">
        <v>165005</v>
      </c>
      <c r="C874" s="43" t="s">
        <v>660</v>
      </c>
      <c r="D874" s="99">
        <f>IF(ISERROR(VLOOKUP(A874,'CGN-2015-001'!A873:I6020,4,0)),0,VLOOKUP(A874,'CGN-2015-001'!A873:I6020,4,0))</f>
        <v>0</v>
      </c>
      <c r="E874" s="45">
        <f>IF(ISERROR(VLOOKUP(A874,[3]Hoja1!$A$1:$F$369,4,0)),0,VLOOKUP(A874,[3]Hoja1!$A$1:$F$369,4,0))</f>
        <v>0</v>
      </c>
      <c r="F874" s="45">
        <f>IF(ISERROR(VLOOKUP(A874,[3]Hoja1!$A$1:$F$369,5,0)),0,VLOOKUP(A874,[3]Hoja1!$A$1:$F$369,5,0))</f>
        <v>0</v>
      </c>
      <c r="G874" s="102">
        <f>IF(ISERROR(VLOOKUP(A874,'CGN-2015-001'!A873:I6020,7,0)),0,VLOOKUP(A874,'CGN-2015-001'!A873:I6020,7,0))</f>
        <v>0</v>
      </c>
      <c r="H874" s="44"/>
      <c r="I874" s="46"/>
      <c r="J874" s="113">
        <f t="shared" si="65"/>
        <v>0</v>
      </c>
      <c r="K874" s="114">
        <f t="shared" si="66"/>
        <v>0</v>
      </c>
      <c r="L874" s="31">
        <f t="shared" si="67"/>
        <v>0</v>
      </c>
      <c r="M874" s="1">
        <f t="shared" si="68"/>
        <v>0</v>
      </c>
      <c r="N874" s="1">
        <f t="shared" si="69"/>
        <v>6</v>
      </c>
    </row>
    <row r="875" spans="1:14" ht="16.5" hidden="1" thickBot="1" x14ac:dyDescent="0.3">
      <c r="A875" s="26">
        <v>165006</v>
      </c>
      <c r="B875" s="42">
        <v>165006</v>
      </c>
      <c r="C875" s="43" t="s">
        <v>661</v>
      </c>
      <c r="D875" s="99">
        <f>IF(ISERROR(VLOOKUP(A875,'CGN-2015-001'!A874:I6021,4,0)),0,VLOOKUP(A875,'CGN-2015-001'!A874:I6021,4,0))</f>
        <v>0</v>
      </c>
      <c r="E875" s="45">
        <f>IF(ISERROR(VLOOKUP(A875,[3]Hoja1!$A$1:$F$369,4,0)),0,VLOOKUP(A875,[3]Hoja1!$A$1:$F$369,4,0))</f>
        <v>0</v>
      </c>
      <c r="F875" s="45">
        <f>IF(ISERROR(VLOOKUP(A875,[3]Hoja1!$A$1:$F$369,5,0)),0,VLOOKUP(A875,[3]Hoja1!$A$1:$F$369,5,0))</f>
        <v>0</v>
      </c>
      <c r="G875" s="102">
        <f>IF(ISERROR(VLOOKUP(A875,'CGN-2015-001'!A874:I6021,7,0)),0,VLOOKUP(A875,'CGN-2015-001'!A874:I6021,7,0))</f>
        <v>0</v>
      </c>
      <c r="H875" s="44"/>
      <c r="I875" s="46"/>
      <c r="J875" s="113">
        <f t="shared" si="65"/>
        <v>0</v>
      </c>
      <c r="K875" s="114">
        <f t="shared" si="66"/>
        <v>0</v>
      </c>
      <c r="L875" s="31">
        <f t="shared" si="67"/>
        <v>0</v>
      </c>
      <c r="M875" s="1">
        <f t="shared" si="68"/>
        <v>0</v>
      </c>
      <c r="N875" s="1">
        <f t="shared" si="69"/>
        <v>6</v>
      </c>
    </row>
    <row r="876" spans="1:14" ht="16.5" hidden="1" thickBot="1" x14ac:dyDescent="0.3">
      <c r="A876" s="26">
        <v>165007</v>
      </c>
      <c r="B876" s="42">
        <v>165007</v>
      </c>
      <c r="C876" s="43" t="s">
        <v>662</v>
      </c>
      <c r="D876" s="99">
        <f>IF(ISERROR(VLOOKUP(A876,'CGN-2015-001'!A875:I6022,4,0)),0,VLOOKUP(A876,'CGN-2015-001'!A875:I6022,4,0))</f>
        <v>0</v>
      </c>
      <c r="E876" s="45">
        <f>IF(ISERROR(VLOOKUP(A876,[3]Hoja1!$A$1:$F$369,4,0)),0,VLOOKUP(A876,[3]Hoja1!$A$1:$F$369,4,0))</f>
        <v>0</v>
      </c>
      <c r="F876" s="45">
        <f>IF(ISERROR(VLOOKUP(A876,[3]Hoja1!$A$1:$F$369,5,0)),0,VLOOKUP(A876,[3]Hoja1!$A$1:$F$369,5,0))</f>
        <v>0</v>
      </c>
      <c r="G876" s="102">
        <f>IF(ISERROR(VLOOKUP(A876,'CGN-2015-001'!A875:I6022,7,0)),0,VLOOKUP(A876,'CGN-2015-001'!A875:I6022,7,0))</f>
        <v>0</v>
      </c>
      <c r="H876" s="44"/>
      <c r="I876" s="46"/>
      <c r="J876" s="113">
        <f t="shared" si="65"/>
        <v>0</v>
      </c>
      <c r="K876" s="114">
        <f t="shared" si="66"/>
        <v>0</v>
      </c>
      <c r="L876" s="31">
        <f t="shared" si="67"/>
        <v>0</v>
      </c>
      <c r="M876" s="1">
        <f t="shared" si="68"/>
        <v>0</v>
      </c>
      <c r="N876" s="1">
        <f t="shared" si="69"/>
        <v>6</v>
      </c>
    </row>
    <row r="877" spans="1:14" ht="16.5" hidden="1" thickBot="1" x14ac:dyDescent="0.3">
      <c r="A877" s="26">
        <v>165008</v>
      </c>
      <c r="B877" s="42">
        <v>165008</v>
      </c>
      <c r="C877" s="43" t="s">
        <v>663</v>
      </c>
      <c r="D877" s="99">
        <f>IF(ISERROR(VLOOKUP(A877,'CGN-2015-001'!A876:I6023,4,0)),0,VLOOKUP(A877,'CGN-2015-001'!A876:I6023,4,0))</f>
        <v>0</v>
      </c>
      <c r="E877" s="45">
        <f>IF(ISERROR(VLOOKUP(A877,[3]Hoja1!$A$1:$F$369,4,0)),0,VLOOKUP(A877,[3]Hoja1!$A$1:$F$369,4,0))</f>
        <v>0</v>
      </c>
      <c r="F877" s="45">
        <f>IF(ISERROR(VLOOKUP(A877,[3]Hoja1!$A$1:$F$369,5,0)),0,VLOOKUP(A877,[3]Hoja1!$A$1:$F$369,5,0))</f>
        <v>0</v>
      </c>
      <c r="G877" s="102">
        <f>IF(ISERROR(VLOOKUP(A877,'CGN-2015-001'!A876:I6023,7,0)),0,VLOOKUP(A877,'CGN-2015-001'!A876:I6023,7,0))</f>
        <v>0</v>
      </c>
      <c r="H877" s="44"/>
      <c r="I877" s="46"/>
      <c r="J877" s="113">
        <f t="shared" si="65"/>
        <v>0</v>
      </c>
      <c r="K877" s="114">
        <f t="shared" si="66"/>
        <v>0</v>
      </c>
      <c r="L877" s="31">
        <f t="shared" si="67"/>
        <v>0</v>
      </c>
      <c r="M877" s="1">
        <f t="shared" si="68"/>
        <v>0</v>
      </c>
      <c r="N877" s="1">
        <f t="shared" si="69"/>
        <v>6</v>
      </c>
    </row>
    <row r="878" spans="1:14" ht="16.5" hidden="1" thickBot="1" x14ac:dyDescent="0.3">
      <c r="A878" s="26">
        <v>165009</v>
      </c>
      <c r="B878" s="42">
        <v>165009</v>
      </c>
      <c r="C878" s="43" t="s">
        <v>664</v>
      </c>
      <c r="D878" s="99">
        <f>IF(ISERROR(VLOOKUP(A878,'CGN-2015-001'!A877:I6024,4,0)),0,VLOOKUP(A878,'CGN-2015-001'!A877:I6024,4,0))</f>
        <v>0</v>
      </c>
      <c r="E878" s="45">
        <f>IF(ISERROR(VLOOKUP(A878,[3]Hoja1!$A$1:$F$369,4,0)),0,VLOOKUP(A878,[3]Hoja1!$A$1:$F$369,4,0))</f>
        <v>0</v>
      </c>
      <c r="F878" s="45">
        <f>IF(ISERROR(VLOOKUP(A878,[3]Hoja1!$A$1:$F$369,5,0)),0,VLOOKUP(A878,[3]Hoja1!$A$1:$F$369,5,0))</f>
        <v>0</v>
      </c>
      <c r="G878" s="102">
        <f>IF(ISERROR(VLOOKUP(A878,'CGN-2015-001'!A877:I6024,7,0)),0,VLOOKUP(A878,'CGN-2015-001'!A877:I6024,7,0))</f>
        <v>0</v>
      </c>
      <c r="H878" s="44"/>
      <c r="I878" s="46"/>
      <c r="J878" s="113">
        <f t="shared" si="65"/>
        <v>0</v>
      </c>
      <c r="K878" s="114">
        <f t="shared" si="66"/>
        <v>0</v>
      </c>
      <c r="L878" s="31">
        <f t="shared" si="67"/>
        <v>0</v>
      </c>
      <c r="M878" s="1">
        <f t="shared" si="68"/>
        <v>0</v>
      </c>
      <c r="N878" s="1">
        <f t="shared" si="69"/>
        <v>6</v>
      </c>
    </row>
    <row r="879" spans="1:14" ht="16.5" hidden="1" thickBot="1" x14ac:dyDescent="0.3">
      <c r="A879" s="26">
        <v>165010</v>
      </c>
      <c r="B879" s="42">
        <v>165010</v>
      </c>
      <c r="C879" s="43" t="s">
        <v>665</v>
      </c>
      <c r="D879" s="99">
        <f>IF(ISERROR(VLOOKUP(A879,'CGN-2015-001'!A878:I6025,4,0)),0,VLOOKUP(A879,'CGN-2015-001'!A878:I6025,4,0))</f>
        <v>0</v>
      </c>
      <c r="E879" s="45">
        <f>IF(ISERROR(VLOOKUP(A879,[3]Hoja1!$A$1:$F$369,4,0)),0,VLOOKUP(A879,[3]Hoja1!$A$1:$F$369,4,0))</f>
        <v>0</v>
      </c>
      <c r="F879" s="45">
        <f>IF(ISERROR(VLOOKUP(A879,[3]Hoja1!$A$1:$F$369,5,0)),0,VLOOKUP(A879,[3]Hoja1!$A$1:$F$369,5,0))</f>
        <v>0</v>
      </c>
      <c r="G879" s="102">
        <f>IF(ISERROR(VLOOKUP(A879,'CGN-2015-001'!A878:I6025,7,0)),0,VLOOKUP(A879,'CGN-2015-001'!A878:I6025,7,0))</f>
        <v>0</v>
      </c>
      <c r="H879" s="44"/>
      <c r="I879" s="46"/>
      <c r="J879" s="113">
        <f t="shared" si="65"/>
        <v>0</v>
      </c>
      <c r="K879" s="114">
        <f t="shared" si="66"/>
        <v>0</v>
      </c>
      <c r="L879" s="31">
        <f t="shared" si="67"/>
        <v>0</v>
      </c>
      <c r="M879" s="1">
        <f t="shared" si="68"/>
        <v>0</v>
      </c>
      <c r="N879" s="1">
        <f t="shared" si="69"/>
        <v>6</v>
      </c>
    </row>
    <row r="880" spans="1:14" ht="16.5" hidden="1" thickBot="1" x14ac:dyDescent="0.3">
      <c r="A880" s="26">
        <v>165011</v>
      </c>
      <c r="B880" s="42">
        <v>165011</v>
      </c>
      <c r="C880" s="43" t="s">
        <v>666</v>
      </c>
      <c r="D880" s="99">
        <f>IF(ISERROR(VLOOKUP(A880,'CGN-2015-001'!A879:I6026,4,0)),0,VLOOKUP(A880,'CGN-2015-001'!A879:I6026,4,0))</f>
        <v>0</v>
      </c>
      <c r="E880" s="45">
        <f>IF(ISERROR(VLOOKUP(A880,[3]Hoja1!$A$1:$F$369,4,0)),0,VLOOKUP(A880,[3]Hoja1!$A$1:$F$369,4,0))</f>
        <v>0</v>
      </c>
      <c r="F880" s="45">
        <f>IF(ISERROR(VLOOKUP(A880,[3]Hoja1!$A$1:$F$369,5,0)),0,VLOOKUP(A880,[3]Hoja1!$A$1:$F$369,5,0))</f>
        <v>0</v>
      </c>
      <c r="G880" s="102">
        <f>IF(ISERROR(VLOOKUP(A880,'CGN-2015-001'!A879:I6026,7,0)),0,VLOOKUP(A880,'CGN-2015-001'!A879:I6026,7,0))</f>
        <v>0</v>
      </c>
      <c r="H880" s="44"/>
      <c r="I880" s="46"/>
      <c r="J880" s="113">
        <f t="shared" si="65"/>
        <v>0</v>
      </c>
      <c r="K880" s="114">
        <f t="shared" si="66"/>
        <v>0</v>
      </c>
      <c r="L880" s="31">
        <f t="shared" si="67"/>
        <v>0</v>
      </c>
      <c r="M880" s="1">
        <f t="shared" si="68"/>
        <v>0</v>
      </c>
      <c r="N880" s="1">
        <f t="shared" si="69"/>
        <v>6</v>
      </c>
    </row>
    <row r="881" spans="1:14" ht="16.5" hidden="1" thickBot="1" x14ac:dyDescent="0.3">
      <c r="A881" s="26">
        <v>165012</v>
      </c>
      <c r="B881" s="42">
        <v>165012</v>
      </c>
      <c r="C881" s="43" t="s">
        <v>667</v>
      </c>
      <c r="D881" s="99">
        <f>IF(ISERROR(VLOOKUP(A881,'CGN-2015-001'!A880:I6027,4,0)),0,VLOOKUP(A881,'CGN-2015-001'!A880:I6027,4,0))</f>
        <v>0</v>
      </c>
      <c r="E881" s="45">
        <f>IF(ISERROR(VLOOKUP(A881,[3]Hoja1!$A$1:$F$369,4,0)),0,VLOOKUP(A881,[3]Hoja1!$A$1:$F$369,4,0))</f>
        <v>0</v>
      </c>
      <c r="F881" s="45">
        <f>IF(ISERROR(VLOOKUP(A881,[3]Hoja1!$A$1:$F$369,5,0)),0,VLOOKUP(A881,[3]Hoja1!$A$1:$F$369,5,0))</f>
        <v>0</v>
      </c>
      <c r="G881" s="102">
        <f>IF(ISERROR(VLOOKUP(A881,'CGN-2015-001'!A880:I6027,7,0)),0,VLOOKUP(A881,'CGN-2015-001'!A880:I6027,7,0))</f>
        <v>0</v>
      </c>
      <c r="H881" s="44"/>
      <c r="I881" s="46"/>
      <c r="J881" s="113">
        <f t="shared" si="65"/>
        <v>0</v>
      </c>
      <c r="K881" s="114">
        <f t="shared" si="66"/>
        <v>0</v>
      </c>
      <c r="L881" s="31">
        <f t="shared" si="67"/>
        <v>0</v>
      </c>
      <c r="M881" s="1">
        <f t="shared" si="68"/>
        <v>0</v>
      </c>
      <c r="N881" s="1">
        <f t="shared" si="69"/>
        <v>6</v>
      </c>
    </row>
    <row r="882" spans="1:14" ht="16.5" hidden="1" thickBot="1" x14ac:dyDescent="0.3">
      <c r="A882" s="26">
        <v>165090</v>
      </c>
      <c r="B882" s="120">
        <v>165090</v>
      </c>
      <c r="C882" s="121" t="s">
        <v>668</v>
      </c>
      <c r="D882" s="99">
        <f>IF(ISERROR(VLOOKUP(A882,'CGN-2015-001'!A881:I6028,4,0)),0,VLOOKUP(A882,'CGN-2015-001'!A881:I6028,4,0))</f>
        <v>0</v>
      </c>
      <c r="E882" s="45">
        <f>IF(ISERROR(VLOOKUP(A882,[3]Hoja1!$A$1:$F$369,4,0)),0,VLOOKUP(A882,[3]Hoja1!$A$1:$F$369,4,0))</f>
        <v>0</v>
      </c>
      <c r="F882" s="45">
        <f>IF(ISERROR(VLOOKUP(A882,[3]Hoja1!$A$1:$F$369,5,0)),0,VLOOKUP(A882,[3]Hoja1!$A$1:$F$369,5,0))</f>
        <v>0</v>
      </c>
      <c r="G882" s="102">
        <f>IF(ISERROR(VLOOKUP(A882,'CGN-2015-001'!A881:I6028,7,0)),0,VLOOKUP(A882,'CGN-2015-001'!A881:I6028,7,0))</f>
        <v>0</v>
      </c>
      <c r="H882" s="44"/>
      <c r="I882" s="46"/>
      <c r="J882" s="113">
        <f t="shared" si="65"/>
        <v>0</v>
      </c>
      <c r="K882" s="114">
        <f t="shared" si="66"/>
        <v>0</v>
      </c>
      <c r="L882" s="31">
        <f t="shared" si="67"/>
        <v>0</v>
      </c>
      <c r="M882" s="1">
        <f t="shared" si="68"/>
        <v>0</v>
      </c>
      <c r="N882" s="1">
        <f t="shared" si="69"/>
        <v>6</v>
      </c>
    </row>
    <row r="883" spans="1:14" ht="16.5" hidden="1" thickBot="1" x14ac:dyDescent="0.3">
      <c r="A883" s="26">
        <v>1655</v>
      </c>
      <c r="B883" s="130">
        <v>165500</v>
      </c>
      <c r="C883" s="131" t="s">
        <v>669</v>
      </c>
      <c r="D883" s="468">
        <f>IF(ISERROR(VLOOKUP(A883,'CGN-2015-001'!A882:I6029,4,0)),0,VLOOKUP(A883,'CGN-2015-001'!A882:I6029,4,0))</f>
        <v>17842866775.960003</v>
      </c>
      <c r="E883" s="109">
        <f>IF(ISERROR(VLOOKUP(A883,[3]Hoja1!$A$1:$F$369,4,0)),0,VLOOKUP(A883,[3]Hoja1!$A$1:$F$369,4,0))</f>
        <v>1039042984.02</v>
      </c>
      <c r="F883" s="110">
        <f>IF(ISERROR(VLOOKUP(A883,[3]Hoja1!$A$1:$F$369,5,0)),0,VLOOKUP(A883,[3]Hoja1!$A$1:$F$369,5,0))</f>
        <v>668048793.17999995</v>
      </c>
      <c r="G883" s="469">
        <f>IF(ISERROR(VLOOKUP(A883,'CGN-2015-001'!A882:I6029,7,0)),0,VLOOKUP(A883,'CGN-2015-001'!A882:I6029,7,0))</f>
        <v>18659515453.130001</v>
      </c>
      <c r="H883" s="109">
        <v>0</v>
      </c>
      <c r="I883" s="110">
        <f>+I889+I892</f>
        <v>18659515453.130001</v>
      </c>
      <c r="J883" s="474">
        <f t="shared" si="65"/>
        <v>-816648677.16999817</v>
      </c>
      <c r="K883" s="475">
        <f t="shared" si="66"/>
        <v>-4.3765802987826841E-2</v>
      </c>
      <c r="L883" s="31">
        <f t="shared" si="67"/>
        <v>0</v>
      </c>
      <c r="M883" s="1">
        <f t="shared" si="68"/>
        <v>1</v>
      </c>
      <c r="N883" s="1">
        <f t="shared" si="69"/>
        <v>4</v>
      </c>
    </row>
    <row r="884" spans="1:14" ht="16.5" hidden="1" thickBot="1" x14ac:dyDescent="0.3">
      <c r="A884" s="26">
        <v>165501</v>
      </c>
      <c r="B884" s="126">
        <v>165501</v>
      </c>
      <c r="C884" s="127" t="s">
        <v>670</v>
      </c>
      <c r="D884" s="99">
        <f>IF(ISERROR(VLOOKUP(A884,'CGN-2015-001'!A883:I6030,4,0)),0,VLOOKUP(A884,'CGN-2015-001'!A883:I6030,4,0))</f>
        <v>0</v>
      </c>
      <c r="E884" s="45">
        <f>IF(ISERROR(VLOOKUP(A884,[3]Hoja1!$A$1:$F$369,4,0)),0,VLOOKUP(A884,[3]Hoja1!$A$1:$F$369,4,0))</f>
        <v>0</v>
      </c>
      <c r="F884" s="45">
        <f>IF(ISERROR(VLOOKUP(A884,[3]Hoja1!$A$1:$F$369,5,0)),0,VLOOKUP(A884,[3]Hoja1!$A$1:$F$369,5,0))</f>
        <v>0</v>
      </c>
      <c r="G884" s="102">
        <f>IF(ISERROR(VLOOKUP(A884,'CGN-2015-001'!A883:I6030,7,0)),0,VLOOKUP(A884,'CGN-2015-001'!A883:I6030,7,0))</f>
        <v>0</v>
      </c>
      <c r="H884" s="44"/>
      <c r="I884" s="46"/>
      <c r="J884" s="113">
        <f t="shared" si="65"/>
        <v>0</v>
      </c>
      <c r="K884" s="114">
        <f t="shared" si="66"/>
        <v>0</v>
      </c>
      <c r="L884" s="31">
        <f t="shared" si="67"/>
        <v>0</v>
      </c>
      <c r="M884" s="1">
        <f t="shared" si="68"/>
        <v>0</v>
      </c>
      <c r="N884" s="1">
        <f t="shared" si="69"/>
        <v>6</v>
      </c>
    </row>
    <row r="885" spans="1:14" ht="16.5" hidden="1" thickBot="1" x14ac:dyDescent="0.3">
      <c r="A885" s="26">
        <v>165502</v>
      </c>
      <c r="B885" s="42">
        <v>165502</v>
      </c>
      <c r="C885" s="43" t="s">
        <v>671</v>
      </c>
      <c r="D885" s="99">
        <f>IF(ISERROR(VLOOKUP(A885,'CGN-2015-001'!A884:I6031,4,0)),0,VLOOKUP(A885,'CGN-2015-001'!A884:I6031,4,0))</f>
        <v>0</v>
      </c>
      <c r="E885" s="45">
        <f>IF(ISERROR(VLOOKUP(A885,[3]Hoja1!$A$1:$F$369,4,0)),0,VLOOKUP(A885,[3]Hoja1!$A$1:$F$369,4,0))</f>
        <v>0</v>
      </c>
      <c r="F885" s="45">
        <f>IF(ISERROR(VLOOKUP(A885,[3]Hoja1!$A$1:$F$369,5,0)),0,VLOOKUP(A885,[3]Hoja1!$A$1:$F$369,5,0))</f>
        <v>0</v>
      </c>
      <c r="G885" s="102">
        <f>IF(ISERROR(VLOOKUP(A885,'CGN-2015-001'!A884:I6031,7,0)),0,VLOOKUP(A885,'CGN-2015-001'!A884:I6031,7,0))</f>
        <v>0</v>
      </c>
      <c r="H885" s="44"/>
      <c r="I885" s="46"/>
      <c r="J885" s="113">
        <f t="shared" si="65"/>
        <v>0</v>
      </c>
      <c r="K885" s="114">
        <f t="shared" si="66"/>
        <v>0</v>
      </c>
      <c r="L885" s="31">
        <f t="shared" si="67"/>
        <v>0</v>
      </c>
      <c r="M885" s="1">
        <f t="shared" si="68"/>
        <v>0</v>
      </c>
      <c r="N885" s="1">
        <f t="shared" si="69"/>
        <v>6</v>
      </c>
    </row>
    <row r="886" spans="1:14" ht="16.5" hidden="1" thickBot="1" x14ac:dyDescent="0.3">
      <c r="A886" s="26">
        <v>165503</v>
      </c>
      <c r="B886" s="42">
        <v>165503</v>
      </c>
      <c r="C886" s="43" t="s">
        <v>672</v>
      </c>
      <c r="D886" s="99">
        <f>IF(ISERROR(VLOOKUP(A886,'CGN-2015-001'!A885:I6032,4,0)),0,VLOOKUP(A886,'CGN-2015-001'!A885:I6032,4,0))</f>
        <v>0</v>
      </c>
      <c r="E886" s="45">
        <f>IF(ISERROR(VLOOKUP(A886,[3]Hoja1!$A$1:$F$369,4,0)),0,VLOOKUP(A886,[3]Hoja1!$A$1:$F$369,4,0))</f>
        <v>0</v>
      </c>
      <c r="F886" s="45">
        <f>IF(ISERROR(VLOOKUP(A886,[3]Hoja1!$A$1:$F$369,5,0)),0,VLOOKUP(A886,[3]Hoja1!$A$1:$F$369,5,0))</f>
        <v>0</v>
      </c>
      <c r="G886" s="102">
        <f>IF(ISERROR(VLOOKUP(A886,'CGN-2015-001'!A885:I6032,7,0)),0,VLOOKUP(A886,'CGN-2015-001'!A885:I6032,7,0))</f>
        <v>0</v>
      </c>
      <c r="H886" s="44"/>
      <c r="I886" s="46"/>
      <c r="J886" s="113">
        <f t="shared" si="65"/>
        <v>0</v>
      </c>
      <c r="K886" s="114">
        <f t="shared" si="66"/>
        <v>0</v>
      </c>
      <c r="L886" s="31">
        <f t="shared" si="67"/>
        <v>0</v>
      </c>
      <c r="M886" s="1">
        <f t="shared" si="68"/>
        <v>0</v>
      </c>
      <c r="N886" s="1">
        <f t="shared" si="69"/>
        <v>6</v>
      </c>
    </row>
    <row r="887" spans="1:14" ht="16.5" hidden="1" thickBot="1" x14ac:dyDescent="0.3">
      <c r="A887" s="26">
        <v>165504</v>
      </c>
      <c r="B887" s="42">
        <v>165504</v>
      </c>
      <c r="C887" s="43" t="s">
        <v>673</v>
      </c>
      <c r="D887" s="99">
        <f>IF(ISERROR(VLOOKUP(A887,'CGN-2015-001'!A886:I6033,4,0)),0,VLOOKUP(A887,'CGN-2015-001'!A886:I6033,4,0))</f>
        <v>0</v>
      </c>
      <c r="E887" s="45">
        <f>IF(ISERROR(VLOOKUP(A887,[3]Hoja1!$A$1:$F$369,4,0)),0,VLOOKUP(A887,[3]Hoja1!$A$1:$F$369,4,0))</f>
        <v>0</v>
      </c>
      <c r="F887" s="45">
        <f>IF(ISERROR(VLOOKUP(A887,[3]Hoja1!$A$1:$F$369,5,0)),0,VLOOKUP(A887,[3]Hoja1!$A$1:$F$369,5,0))</f>
        <v>0</v>
      </c>
      <c r="G887" s="102">
        <f>IF(ISERROR(VLOOKUP(A887,'CGN-2015-001'!A886:I6033,7,0)),0,VLOOKUP(A887,'CGN-2015-001'!A886:I6033,7,0))</f>
        <v>0</v>
      </c>
      <c r="H887" s="44"/>
      <c r="I887" s="46"/>
      <c r="J887" s="113">
        <f t="shared" si="65"/>
        <v>0</v>
      </c>
      <c r="K887" s="114">
        <f t="shared" si="66"/>
        <v>0</v>
      </c>
      <c r="L887" s="31">
        <f t="shared" si="67"/>
        <v>0</v>
      </c>
      <c r="M887" s="1">
        <f t="shared" si="68"/>
        <v>0</v>
      </c>
      <c r="N887" s="1">
        <f t="shared" si="69"/>
        <v>6</v>
      </c>
    </row>
    <row r="888" spans="1:14" ht="16.5" hidden="1" thickBot="1" x14ac:dyDescent="0.3">
      <c r="A888" s="26">
        <v>165505</v>
      </c>
      <c r="B888" s="120">
        <v>165505</v>
      </c>
      <c r="C888" s="121" t="s">
        <v>674</v>
      </c>
      <c r="D888" s="99">
        <f>IF(ISERROR(VLOOKUP(A888,'CGN-2015-001'!A887:I6034,4,0)),0,VLOOKUP(A888,'CGN-2015-001'!A887:I6034,4,0))</f>
        <v>0</v>
      </c>
      <c r="E888" s="45">
        <f>IF(ISERROR(VLOOKUP(A888,[3]Hoja1!$A$1:$F$369,4,0)),0,VLOOKUP(A888,[3]Hoja1!$A$1:$F$369,4,0))</f>
        <v>0</v>
      </c>
      <c r="F888" s="45">
        <f>IF(ISERROR(VLOOKUP(A888,[3]Hoja1!$A$1:$F$369,5,0)),0,VLOOKUP(A888,[3]Hoja1!$A$1:$F$369,5,0))</f>
        <v>0</v>
      </c>
      <c r="G888" s="102">
        <f>IF(ISERROR(VLOOKUP(A888,'CGN-2015-001'!A887:I6034,7,0)),0,VLOOKUP(A888,'CGN-2015-001'!A887:I6034,7,0))</f>
        <v>0</v>
      </c>
      <c r="H888" s="44"/>
      <c r="I888" s="46"/>
      <c r="J888" s="113">
        <f t="shared" si="65"/>
        <v>0</v>
      </c>
      <c r="K888" s="114">
        <f t="shared" si="66"/>
        <v>0</v>
      </c>
      <c r="L888" s="31">
        <f t="shared" si="67"/>
        <v>0</v>
      </c>
      <c r="M888" s="1">
        <f t="shared" si="68"/>
        <v>0</v>
      </c>
      <c r="N888" s="1">
        <f t="shared" si="69"/>
        <v>6</v>
      </c>
    </row>
    <row r="889" spans="1:14" ht="15.75" customHeight="1" thickBot="1" x14ac:dyDescent="0.25">
      <c r="A889" s="26">
        <v>165506</v>
      </c>
      <c r="B889" s="558">
        <v>165506</v>
      </c>
      <c r="C889" s="559" t="s">
        <v>675</v>
      </c>
      <c r="D889" s="560">
        <f>IF(ISERROR(VLOOKUP(A889,'CGN-2015-001'!A888:I6035,4,0)),0,VLOOKUP(A889,'CGN-2015-001'!A888:I6035,4,0))</f>
        <v>17586965682.560001</v>
      </c>
      <c r="E889" s="561">
        <f>IF(ISERROR(VLOOKUP(A889,[3]Hoja1!$A$1:$F$369,4,0)),0,VLOOKUP(A889,[3]Hoja1!$A$1:$F$369,4,0))</f>
        <v>1039042984.02</v>
      </c>
      <c r="F889" s="562">
        <f>IF(ISERROR(VLOOKUP(A889,[3]Hoja1!$A$1:$F$369,5,0)),0,VLOOKUP(A889,[3]Hoja1!$A$1:$F$369,5,0))</f>
        <v>628840793.17999995</v>
      </c>
      <c r="G889" s="563">
        <f>IF(ISERROR(VLOOKUP(A889,'CGN-2015-001'!A888:I6035,7,0)),0,VLOOKUP(A889,'CGN-2015-001'!A888:I6035,7,0))</f>
        <v>18364061615.73</v>
      </c>
      <c r="H889" s="115">
        <v>0</v>
      </c>
      <c r="I889" s="562">
        <f>+G889</f>
        <v>18364061615.73</v>
      </c>
      <c r="J889" s="564">
        <f t="shared" si="65"/>
        <v>-777095933.16999817</v>
      </c>
      <c r="K889" s="565">
        <f t="shared" si="66"/>
        <v>-4.2316125344753042E-2</v>
      </c>
      <c r="L889" s="31">
        <f t="shared" si="67"/>
        <v>0</v>
      </c>
      <c r="M889" s="1">
        <f t="shared" si="68"/>
        <v>1</v>
      </c>
      <c r="N889" s="1">
        <f t="shared" si="69"/>
        <v>6</v>
      </c>
    </row>
    <row r="890" spans="1:14" ht="16.5" hidden="1" thickBot="1" x14ac:dyDescent="0.3">
      <c r="A890" s="26">
        <v>165508</v>
      </c>
      <c r="B890" s="126">
        <v>165508</v>
      </c>
      <c r="C890" s="127" t="s">
        <v>676</v>
      </c>
      <c r="D890" s="99">
        <f>IF(ISERROR(VLOOKUP(A890,'CGN-2015-001'!A889:I6036,4,0)),0,VLOOKUP(A890,'CGN-2015-001'!A889:I6036,4,0))</f>
        <v>0</v>
      </c>
      <c r="E890" s="45">
        <f>IF(ISERROR(VLOOKUP(A890,[3]Hoja1!$A$1:$F$369,4,0)),0,VLOOKUP(A890,[3]Hoja1!$A$1:$F$369,4,0))</f>
        <v>0</v>
      </c>
      <c r="F890" s="45">
        <f>IF(ISERROR(VLOOKUP(A890,[3]Hoja1!$A$1:$F$369,5,0)),0,VLOOKUP(A890,[3]Hoja1!$A$1:$F$369,5,0))</f>
        <v>0</v>
      </c>
      <c r="G890" s="102">
        <f>IF(ISERROR(VLOOKUP(A890,'CGN-2015-001'!A889:I6036,7,0)),0,VLOOKUP(A890,'CGN-2015-001'!A889:I6036,7,0))</f>
        <v>0</v>
      </c>
      <c r="H890" s="44"/>
      <c r="I890" s="46"/>
      <c r="J890" s="113">
        <f t="shared" si="65"/>
        <v>0</v>
      </c>
      <c r="K890" s="114">
        <f t="shared" si="66"/>
        <v>0</v>
      </c>
      <c r="L890" s="31">
        <f t="shared" si="67"/>
        <v>0</v>
      </c>
      <c r="M890" s="1">
        <f t="shared" si="68"/>
        <v>0</v>
      </c>
      <c r="N890" s="1">
        <f t="shared" si="69"/>
        <v>6</v>
      </c>
    </row>
    <row r="891" spans="1:14" ht="16.5" hidden="1" thickBot="1" x14ac:dyDescent="0.3">
      <c r="A891" s="26">
        <v>165509</v>
      </c>
      <c r="B891" s="120">
        <v>165509</v>
      </c>
      <c r="C891" s="121" t="s">
        <v>677</v>
      </c>
      <c r="D891" s="99">
        <f>IF(ISERROR(VLOOKUP(A891,'CGN-2015-001'!A890:I6037,4,0)),0,VLOOKUP(A891,'CGN-2015-001'!A890:I6037,4,0))</f>
        <v>0</v>
      </c>
      <c r="E891" s="45">
        <f>IF(ISERROR(VLOOKUP(A891,[3]Hoja1!$A$1:$F$369,4,0)),0,VLOOKUP(A891,[3]Hoja1!$A$1:$F$369,4,0))</f>
        <v>0</v>
      </c>
      <c r="F891" s="45">
        <f>IF(ISERROR(VLOOKUP(A891,[3]Hoja1!$A$1:$F$369,5,0)),0,VLOOKUP(A891,[3]Hoja1!$A$1:$F$369,5,0))</f>
        <v>0</v>
      </c>
      <c r="G891" s="102">
        <f>IF(ISERROR(VLOOKUP(A891,'CGN-2015-001'!A890:I6037,7,0)),0,VLOOKUP(A891,'CGN-2015-001'!A890:I6037,7,0))</f>
        <v>0</v>
      </c>
      <c r="H891" s="44"/>
      <c r="I891" s="46"/>
      <c r="J891" s="113">
        <f t="shared" si="65"/>
        <v>0</v>
      </c>
      <c r="K891" s="114">
        <f t="shared" si="66"/>
        <v>0</v>
      </c>
      <c r="L891" s="31">
        <f t="shared" si="67"/>
        <v>0</v>
      </c>
      <c r="M891" s="1">
        <f t="shared" si="68"/>
        <v>0</v>
      </c>
      <c r="N891" s="1">
        <f t="shared" si="69"/>
        <v>6</v>
      </c>
    </row>
    <row r="892" spans="1:14" ht="15.75" customHeight="1" thickBot="1" x14ac:dyDescent="0.25">
      <c r="A892" s="26">
        <v>165511</v>
      </c>
      <c r="B892" s="558">
        <v>165511</v>
      </c>
      <c r="C892" s="559" t="s">
        <v>678</v>
      </c>
      <c r="D892" s="560">
        <f>IF(ISERROR(VLOOKUP(A892,'CGN-2015-001'!A891:I6038,4,0)),0,VLOOKUP(A892,'CGN-2015-001'!A891:I6038,4,0))</f>
        <v>255901093.40000001</v>
      </c>
      <c r="E892" s="561">
        <f>IF(ISERROR(VLOOKUP(A892,[3]Hoja1!$A$1:$F$369,4,0)),0,VLOOKUP(A892,[3]Hoja1!$A$1:$F$369,4,0))</f>
        <v>0</v>
      </c>
      <c r="F892" s="562">
        <f>IF(ISERROR(VLOOKUP(A892,[3]Hoja1!$A$1:$F$369,5,0)),0,VLOOKUP(A892,[3]Hoja1!$A$1:$F$369,5,0))</f>
        <v>39208000</v>
      </c>
      <c r="G892" s="563">
        <f>IF(ISERROR(VLOOKUP(A892,'CGN-2015-001'!A891:I6038,7,0)),0,VLOOKUP(A892,'CGN-2015-001'!A891:I6038,7,0))</f>
        <v>295453837.39999998</v>
      </c>
      <c r="H892" s="115">
        <v>0</v>
      </c>
      <c r="I892" s="562">
        <f>+G892</f>
        <v>295453837.39999998</v>
      </c>
      <c r="J892" s="564">
        <f t="shared" si="65"/>
        <v>-39552743.99999997</v>
      </c>
      <c r="K892" s="565">
        <f t="shared" si="66"/>
        <v>-0.13387114666732691</v>
      </c>
      <c r="L892" s="31">
        <f t="shared" si="67"/>
        <v>0</v>
      </c>
      <c r="M892" s="1">
        <f t="shared" si="68"/>
        <v>1</v>
      </c>
      <c r="N892" s="1">
        <f t="shared" si="69"/>
        <v>6</v>
      </c>
    </row>
    <row r="893" spans="1:14" ht="16.5" hidden="1" thickBot="1" x14ac:dyDescent="0.3">
      <c r="A893" s="26">
        <v>165512</v>
      </c>
      <c r="B893" s="126">
        <v>165512</v>
      </c>
      <c r="C893" s="127" t="s">
        <v>679</v>
      </c>
      <c r="D893" s="99">
        <f>IF(ISERROR(VLOOKUP(A893,'CGN-2015-001'!A892:I6039,4,0)),0,VLOOKUP(A893,'CGN-2015-001'!A892:I6039,4,0))</f>
        <v>0</v>
      </c>
      <c r="E893" s="45">
        <f>IF(ISERROR(VLOOKUP(A893,[3]Hoja1!$A$1:$F$369,4,0)),0,VLOOKUP(A893,[3]Hoja1!$A$1:$F$369,4,0))</f>
        <v>0</v>
      </c>
      <c r="F893" s="45">
        <f>IF(ISERROR(VLOOKUP(A893,[3]Hoja1!$A$1:$F$369,5,0)),0,VLOOKUP(A893,[3]Hoja1!$A$1:$F$369,5,0))</f>
        <v>0</v>
      </c>
      <c r="G893" s="102">
        <f>IF(ISERROR(VLOOKUP(A893,'CGN-2015-001'!A892:I6039,7,0)),0,VLOOKUP(A893,'CGN-2015-001'!A892:I6039,7,0))</f>
        <v>0</v>
      </c>
      <c r="H893" s="44"/>
      <c r="I893" s="46"/>
      <c r="J893" s="113">
        <f t="shared" si="65"/>
        <v>0</v>
      </c>
      <c r="K893" s="114">
        <f t="shared" si="66"/>
        <v>0</v>
      </c>
      <c r="L893" s="31">
        <f t="shared" si="67"/>
        <v>0</v>
      </c>
      <c r="M893" s="1">
        <f t="shared" si="68"/>
        <v>0</v>
      </c>
      <c r="N893" s="1">
        <f t="shared" si="69"/>
        <v>6</v>
      </c>
    </row>
    <row r="894" spans="1:14" ht="16.5" hidden="1" thickBot="1" x14ac:dyDescent="0.3">
      <c r="A894" s="26">
        <v>165520</v>
      </c>
      <c r="B894" s="42">
        <v>165520</v>
      </c>
      <c r="C894" s="43" t="s">
        <v>680</v>
      </c>
      <c r="D894" s="99">
        <f>IF(ISERROR(VLOOKUP(A894,'CGN-2015-001'!A893:I6040,4,0)),0,VLOOKUP(A894,'CGN-2015-001'!A893:I6040,4,0))</f>
        <v>0</v>
      </c>
      <c r="E894" s="45">
        <f>IF(ISERROR(VLOOKUP(A894,[3]Hoja1!$A$1:$F$369,4,0)),0,VLOOKUP(A894,[3]Hoja1!$A$1:$F$369,4,0))</f>
        <v>0</v>
      </c>
      <c r="F894" s="45">
        <f>IF(ISERROR(VLOOKUP(A894,[3]Hoja1!$A$1:$F$369,5,0)),0,VLOOKUP(A894,[3]Hoja1!$A$1:$F$369,5,0))</f>
        <v>0</v>
      </c>
      <c r="G894" s="102">
        <f>IF(ISERROR(VLOOKUP(A894,'CGN-2015-001'!A893:I6040,7,0)),0,VLOOKUP(A894,'CGN-2015-001'!A893:I6040,7,0))</f>
        <v>0</v>
      </c>
      <c r="H894" s="44"/>
      <c r="I894" s="46"/>
      <c r="J894" s="113">
        <f t="shared" si="65"/>
        <v>0</v>
      </c>
      <c r="K894" s="114">
        <f t="shared" si="66"/>
        <v>0</v>
      </c>
      <c r="L894" s="31">
        <f t="shared" si="67"/>
        <v>0</v>
      </c>
      <c r="M894" s="1">
        <f t="shared" si="68"/>
        <v>0</v>
      </c>
      <c r="N894" s="1">
        <f t="shared" si="69"/>
        <v>6</v>
      </c>
    </row>
    <row r="895" spans="1:14" ht="16.5" hidden="1" thickBot="1" x14ac:dyDescent="0.3">
      <c r="A895" s="26">
        <v>165521</v>
      </c>
      <c r="B895" s="42">
        <v>165521</v>
      </c>
      <c r="C895" s="43" t="s">
        <v>681</v>
      </c>
      <c r="D895" s="99">
        <f>IF(ISERROR(VLOOKUP(A895,'CGN-2015-001'!A894:I6041,4,0)),0,VLOOKUP(A895,'CGN-2015-001'!A894:I6041,4,0))</f>
        <v>0</v>
      </c>
      <c r="E895" s="45">
        <f>IF(ISERROR(VLOOKUP(A895,[3]Hoja1!$A$1:$F$369,4,0)),0,VLOOKUP(A895,[3]Hoja1!$A$1:$F$369,4,0))</f>
        <v>0</v>
      </c>
      <c r="F895" s="45">
        <f>IF(ISERROR(VLOOKUP(A895,[3]Hoja1!$A$1:$F$369,5,0)),0,VLOOKUP(A895,[3]Hoja1!$A$1:$F$369,5,0))</f>
        <v>0</v>
      </c>
      <c r="G895" s="102">
        <f>IF(ISERROR(VLOOKUP(A895,'CGN-2015-001'!A894:I6041,7,0)),0,VLOOKUP(A895,'CGN-2015-001'!A894:I6041,7,0))</f>
        <v>0</v>
      </c>
      <c r="H895" s="44"/>
      <c r="I895" s="46"/>
      <c r="J895" s="113">
        <f t="shared" si="65"/>
        <v>0</v>
      </c>
      <c r="K895" s="114">
        <f t="shared" si="66"/>
        <v>0</v>
      </c>
      <c r="L895" s="31">
        <f t="shared" si="67"/>
        <v>0</v>
      </c>
      <c r="M895" s="1">
        <f t="shared" si="68"/>
        <v>0</v>
      </c>
      <c r="N895" s="1">
        <f t="shared" si="69"/>
        <v>6</v>
      </c>
    </row>
    <row r="896" spans="1:14" ht="16.5" hidden="1" thickBot="1" x14ac:dyDescent="0.3">
      <c r="A896" s="26">
        <v>165522</v>
      </c>
      <c r="B896" s="42">
        <v>165522</v>
      </c>
      <c r="C896" s="43" t="s">
        <v>682</v>
      </c>
      <c r="D896" s="99">
        <f>IF(ISERROR(VLOOKUP(A896,'CGN-2015-001'!A895:I6042,4,0)),0,VLOOKUP(A896,'CGN-2015-001'!A895:I6042,4,0))</f>
        <v>0</v>
      </c>
      <c r="E896" s="45">
        <f>IF(ISERROR(VLOOKUP(A896,[3]Hoja1!$A$1:$F$369,4,0)),0,VLOOKUP(A896,[3]Hoja1!$A$1:$F$369,4,0))</f>
        <v>0</v>
      </c>
      <c r="F896" s="45">
        <f>IF(ISERROR(VLOOKUP(A896,[3]Hoja1!$A$1:$F$369,5,0)),0,VLOOKUP(A896,[3]Hoja1!$A$1:$F$369,5,0))</f>
        <v>0</v>
      </c>
      <c r="G896" s="102">
        <f>IF(ISERROR(VLOOKUP(A896,'CGN-2015-001'!A895:I6042,7,0)),0,VLOOKUP(A896,'CGN-2015-001'!A895:I6042,7,0))</f>
        <v>0</v>
      </c>
      <c r="H896" s="44"/>
      <c r="I896" s="46"/>
      <c r="J896" s="113">
        <f t="shared" si="65"/>
        <v>0</v>
      </c>
      <c r="K896" s="114">
        <f t="shared" si="66"/>
        <v>0</v>
      </c>
      <c r="L896" s="31">
        <f t="shared" si="67"/>
        <v>0</v>
      </c>
      <c r="M896" s="1">
        <f t="shared" si="68"/>
        <v>0</v>
      </c>
      <c r="N896" s="1">
        <f t="shared" si="69"/>
        <v>6</v>
      </c>
    </row>
    <row r="897" spans="1:14" ht="16.5" hidden="1" thickBot="1" x14ac:dyDescent="0.3">
      <c r="A897" s="26">
        <v>165523</v>
      </c>
      <c r="B897" s="42">
        <v>165523</v>
      </c>
      <c r="C897" s="43" t="s">
        <v>683</v>
      </c>
      <c r="D897" s="99">
        <f>IF(ISERROR(VLOOKUP(A897,'CGN-2015-001'!A896:I6043,4,0)),0,VLOOKUP(A897,'CGN-2015-001'!A896:I6043,4,0))</f>
        <v>0</v>
      </c>
      <c r="E897" s="45">
        <f>IF(ISERROR(VLOOKUP(A897,[3]Hoja1!$A$1:$F$369,4,0)),0,VLOOKUP(A897,[3]Hoja1!$A$1:$F$369,4,0))</f>
        <v>0</v>
      </c>
      <c r="F897" s="45">
        <f>IF(ISERROR(VLOOKUP(A897,[3]Hoja1!$A$1:$F$369,5,0)),0,VLOOKUP(A897,[3]Hoja1!$A$1:$F$369,5,0))</f>
        <v>0</v>
      </c>
      <c r="G897" s="102">
        <f>IF(ISERROR(VLOOKUP(A897,'CGN-2015-001'!A896:I6043,7,0)),0,VLOOKUP(A897,'CGN-2015-001'!A896:I6043,7,0))</f>
        <v>0</v>
      </c>
      <c r="H897" s="44"/>
      <c r="I897" s="46"/>
      <c r="J897" s="113">
        <f t="shared" si="65"/>
        <v>0</v>
      </c>
      <c r="K897" s="114">
        <f t="shared" si="66"/>
        <v>0</v>
      </c>
      <c r="L897" s="31">
        <f t="shared" si="67"/>
        <v>0</v>
      </c>
      <c r="M897" s="1">
        <f t="shared" si="68"/>
        <v>0</v>
      </c>
      <c r="N897" s="1">
        <f t="shared" si="69"/>
        <v>6</v>
      </c>
    </row>
    <row r="898" spans="1:14" ht="16.5" hidden="1" thickBot="1" x14ac:dyDescent="0.3">
      <c r="A898" s="26">
        <v>165524</v>
      </c>
      <c r="B898" s="42">
        <v>165524</v>
      </c>
      <c r="C898" s="43" t="s">
        <v>684</v>
      </c>
      <c r="D898" s="99">
        <f>IF(ISERROR(VLOOKUP(A898,'CGN-2015-001'!A897:I6044,4,0)),0,VLOOKUP(A898,'CGN-2015-001'!A897:I6044,4,0))</f>
        <v>0</v>
      </c>
      <c r="E898" s="45">
        <f>IF(ISERROR(VLOOKUP(A898,[3]Hoja1!$A$1:$F$369,4,0)),0,VLOOKUP(A898,[3]Hoja1!$A$1:$F$369,4,0))</f>
        <v>0</v>
      </c>
      <c r="F898" s="45">
        <f>IF(ISERROR(VLOOKUP(A898,[3]Hoja1!$A$1:$F$369,5,0)),0,VLOOKUP(A898,[3]Hoja1!$A$1:$F$369,5,0))</f>
        <v>0</v>
      </c>
      <c r="G898" s="102">
        <f>IF(ISERROR(VLOOKUP(A898,'CGN-2015-001'!A897:I6044,7,0)),0,VLOOKUP(A898,'CGN-2015-001'!A897:I6044,7,0))</f>
        <v>0</v>
      </c>
      <c r="H898" s="44"/>
      <c r="I898" s="46"/>
      <c r="J898" s="113">
        <f t="shared" si="65"/>
        <v>0</v>
      </c>
      <c r="K898" s="114">
        <f t="shared" si="66"/>
        <v>0</v>
      </c>
      <c r="L898" s="31">
        <f t="shared" si="67"/>
        <v>0</v>
      </c>
      <c r="M898" s="1">
        <f t="shared" si="68"/>
        <v>0</v>
      </c>
      <c r="N898" s="1">
        <f t="shared" si="69"/>
        <v>6</v>
      </c>
    </row>
    <row r="899" spans="1:14" ht="16.5" hidden="1" thickBot="1" x14ac:dyDescent="0.3">
      <c r="A899" s="26">
        <v>165525</v>
      </c>
      <c r="B899" s="42">
        <v>165525</v>
      </c>
      <c r="C899" s="43" t="s">
        <v>685</v>
      </c>
      <c r="D899" s="99">
        <f>IF(ISERROR(VLOOKUP(A899,'CGN-2015-001'!A898:I6045,4,0)),0,VLOOKUP(A899,'CGN-2015-001'!A898:I6045,4,0))</f>
        <v>0</v>
      </c>
      <c r="E899" s="45">
        <f>IF(ISERROR(VLOOKUP(A899,[3]Hoja1!$A$1:$F$369,4,0)),0,VLOOKUP(A899,[3]Hoja1!$A$1:$F$369,4,0))</f>
        <v>0</v>
      </c>
      <c r="F899" s="45">
        <f>IF(ISERROR(VLOOKUP(A899,[3]Hoja1!$A$1:$F$369,5,0)),0,VLOOKUP(A899,[3]Hoja1!$A$1:$F$369,5,0))</f>
        <v>0</v>
      </c>
      <c r="G899" s="102">
        <f>IF(ISERROR(VLOOKUP(A899,'CGN-2015-001'!A898:I6045,7,0)),0,VLOOKUP(A899,'CGN-2015-001'!A898:I6045,7,0))</f>
        <v>0</v>
      </c>
      <c r="H899" s="44"/>
      <c r="I899" s="46"/>
      <c r="J899" s="113">
        <f t="shared" si="65"/>
        <v>0</v>
      </c>
      <c r="K899" s="114">
        <f t="shared" si="66"/>
        <v>0</v>
      </c>
      <c r="L899" s="31">
        <f t="shared" si="67"/>
        <v>0</v>
      </c>
      <c r="M899" s="1">
        <f t="shared" si="68"/>
        <v>0</v>
      </c>
      <c r="N899" s="1">
        <f t="shared" si="69"/>
        <v>6</v>
      </c>
    </row>
    <row r="900" spans="1:14" ht="16.5" hidden="1" thickBot="1" x14ac:dyDescent="0.3">
      <c r="A900" s="26">
        <v>165526</v>
      </c>
      <c r="B900" s="42">
        <v>165526</v>
      </c>
      <c r="C900" s="43" t="s">
        <v>686</v>
      </c>
      <c r="D900" s="99">
        <f>IF(ISERROR(VLOOKUP(A900,'CGN-2015-001'!A899:I6046,4,0)),0,VLOOKUP(A900,'CGN-2015-001'!A899:I6046,4,0))</f>
        <v>0</v>
      </c>
      <c r="E900" s="45">
        <f>IF(ISERROR(VLOOKUP(A900,[3]Hoja1!$A$1:$F$369,4,0)),0,VLOOKUP(A900,[3]Hoja1!$A$1:$F$369,4,0))</f>
        <v>0</v>
      </c>
      <c r="F900" s="45">
        <f>IF(ISERROR(VLOOKUP(A900,[3]Hoja1!$A$1:$F$369,5,0)),0,VLOOKUP(A900,[3]Hoja1!$A$1:$F$369,5,0))</f>
        <v>0</v>
      </c>
      <c r="G900" s="102">
        <f>IF(ISERROR(VLOOKUP(A900,'CGN-2015-001'!A899:I6046,7,0)),0,VLOOKUP(A900,'CGN-2015-001'!A899:I6046,7,0))</f>
        <v>0</v>
      </c>
      <c r="H900" s="44"/>
      <c r="I900" s="46"/>
      <c r="J900" s="113">
        <f t="shared" si="65"/>
        <v>0</v>
      </c>
      <c r="K900" s="114">
        <f t="shared" si="66"/>
        <v>0</v>
      </c>
      <c r="L900" s="31">
        <f t="shared" si="67"/>
        <v>0</v>
      </c>
      <c r="M900" s="1">
        <f t="shared" si="68"/>
        <v>0</v>
      </c>
      <c r="N900" s="1">
        <f t="shared" si="69"/>
        <v>6</v>
      </c>
    </row>
    <row r="901" spans="1:14" ht="16.5" hidden="1" thickBot="1" x14ac:dyDescent="0.3">
      <c r="A901" s="26">
        <v>165590</v>
      </c>
      <c r="B901" s="120">
        <v>165590</v>
      </c>
      <c r="C901" s="121" t="s">
        <v>687</v>
      </c>
      <c r="D901" s="99">
        <f>IF(ISERROR(VLOOKUP(A901,'CGN-2015-001'!A900:I6047,4,0)),0,VLOOKUP(A901,'CGN-2015-001'!A900:I6047,4,0))</f>
        <v>0</v>
      </c>
      <c r="E901" s="45">
        <f>IF(ISERROR(VLOOKUP(A901,[3]Hoja1!$A$1:$F$369,4,0)),0,VLOOKUP(A901,[3]Hoja1!$A$1:$F$369,4,0))</f>
        <v>0</v>
      </c>
      <c r="F901" s="45">
        <f>IF(ISERROR(VLOOKUP(A901,[3]Hoja1!$A$1:$F$369,5,0)),0,VLOOKUP(A901,[3]Hoja1!$A$1:$F$369,5,0))</f>
        <v>0</v>
      </c>
      <c r="G901" s="102">
        <f>IF(ISERROR(VLOOKUP(A901,'CGN-2015-001'!A900:I6047,7,0)),0,VLOOKUP(A901,'CGN-2015-001'!A900:I6047,7,0))</f>
        <v>0</v>
      </c>
      <c r="H901" s="44"/>
      <c r="I901" s="46"/>
      <c r="J901" s="113">
        <f t="shared" si="65"/>
        <v>0</v>
      </c>
      <c r="K901" s="114">
        <f t="shared" si="66"/>
        <v>0</v>
      </c>
      <c r="L901" s="31">
        <f t="shared" si="67"/>
        <v>0</v>
      </c>
      <c r="M901" s="1">
        <f t="shared" si="68"/>
        <v>0</v>
      </c>
      <c r="N901" s="1">
        <f t="shared" si="69"/>
        <v>6</v>
      </c>
    </row>
    <row r="902" spans="1:14" ht="16.5" hidden="1" thickBot="1" x14ac:dyDescent="0.3">
      <c r="A902" s="26">
        <v>1660</v>
      </c>
      <c r="B902" s="130">
        <v>166000</v>
      </c>
      <c r="C902" s="131" t="s">
        <v>688</v>
      </c>
      <c r="D902" s="468">
        <f>IF(ISERROR(VLOOKUP(A902,'CGN-2015-001'!A901:I6048,4,0)),0,VLOOKUP(A902,'CGN-2015-001'!A901:I6048,4,0))</f>
        <v>2478661840.8800001</v>
      </c>
      <c r="E902" s="109">
        <f>IF(ISERROR(VLOOKUP(A902,[3]Hoja1!$A$1:$F$369,4,0)),0,VLOOKUP(A902,[3]Hoja1!$A$1:$F$369,4,0))</f>
        <v>102718593</v>
      </c>
      <c r="F902" s="110">
        <f>IF(ISERROR(VLOOKUP(A902,[3]Hoja1!$A$1:$F$369,5,0)),0,VLOOKUP(A902,[3]Hoja1!$A$1:$F$369,5,0))</f>
        <v>0</v>
      </c>
      <c r="G902" s="469">
        <f>IF(ISERROR(VLOOKUP(A902,'CGN-2015-001'!A901:I6048,7,0)),0,VLOOKUP(A902,'CGN-2015-001'!A901:I6048,7,0))</f>
        <v>2461213772.8800001</v>
      </c>
      <c r="H902" s="109">
        <v>0</v>
      </c>
      <c r="I902" s="110">
        <f>+I908</f>
        <v>2461213772.8800001</v>
      </c>
      <c r="J902" s="474">
        <f t="shared" si="65"/>
        <v>17448068</v>
      </c>
      <c r="K902" s="475">
        <f t="shared" si="66"/>
        <v>7.0892127259563065E-3</v>
      </c>
      <c r="L902" s="31">
        <f t="shared" si="67"/>
        <v>0</v>
      </c>
      <c r="M902" s="1">
        <f t="shared" si="68"/>
        <v>1</v>
      </c>
      <c r="N902" s="1">
        <f t="shared" si="69"/>
        <v>4</v>
      </c>
    </row>
    <row r="903" spans="1:14" ht="16.5" hidden="1" thickBot="1" x14ac:dyDescent="0.3">
      <c r="A903" s="26">
        <v>166001</v>
      </c>
      <c r="B903" s="126">
        <v>166001</v>
      </c>
      <c r="C903" s="127" t="s">
        <v>689</v>
      </c>
      <c r="D903" s="99">
        <f>IF(ISERROR(VLOOKUP(A903,'CGN-2015-001'!A902:I6049,4,0)),0,VLOOKUP(A903,'CGN-2015-001'!A902:I6049,4,0))</f>
        <v>0</v>
      </c>
      <c r="E903" s="45">
        <f>IF(ISERROR(VLOOKUP(A903,[3]Hoja1!$A$1:$F$369,4,0)),0,VLOOKUP(A903,[3]Hoja1!$A$1:$F$369,4,0))</f>
        <v>0</v>
      </c>
      <c r="F903" s="45">
        <f>IF(ISERROR(VLOOKUP(A903,[3]Hoja1!$A$1:$F$369,5,0)),0,VLOOKUP(A903,[3]Hoja1!$A$1:$F$369,5,0))</f>
        <v>0</v>
      </c>
      <c r="G903" s="102">
        <f>IF(ISERROR(VLOOKUP(A903,'CGN-2015-001'!A902:I6049,7,0)),0,VLOOKUP(A903,'CGN-2015-001'!A902:I6049,7,0))</f>
        <v>0</v>
      </c>
      <c r="H903" s="44"/>
      <c r="I903" s="46"/>
      <c r="J903" s="113">
        <f t="shared" si="65"/>
        <v>0</v>
      </c>
      <c r="K903" s="114">
        <f t="shared" si="66"/>
        <v>0</v>
      </c>
      <c r="L903" s="31">
        <f t="shared" si="67"/>
        <v>0</v>
      </c>
      <c r="M903" s="1">
        <f t="shared" si="68"/>
        <v>0</v>
      </c>
      <c r="N903" s="1">
        <f t="shared" si="69"/>
        <v>6</v>
      </c>
    </row>
    <row r="904" spans="1:14" ht="16.5" hidden="1" thickBot="1" x14ac:dyDescent="0.3">
      <c r="A904" s="26">
        <v>166002</v>
      </c>
      <c r="B904" s="42">
        <v>166002</v>
      </c>
      <c r="C904" s="43" t="s">
        <v>690</v>
      </c>
      <c r="D904" s="99">
        <f>IF(ISERROR(VLOOKUP(A904,'CGN-2015-001'!A903:I6050,4,0)),0,VLOOKUP(A904,'CGN-2015-001'!A903:I6050,4,0))</f>
        <v>0</v>
      </c>
      <c r="E904" s="45">
        <f>IF(ISERROR(VLOOKUP(A904,[3]Hoja1!$A$1:$F$369,4,0)),0,VLOOKUP(A904,[3]Hoja1!$A$1:$F$369,4,0))</f>
        <v>0</v>
      </c>
      <c r="F904" s="45">
        <f>IF(ISERROR(VLOOKUP(A904,[3]Hoja1!$A$1:$F$369,5,0)),0,VLOOKUP(A904,[3]Hoja1!$A$1:$F$369,5,0))</f>
        <v>0</v>
      </c>
      <c r="G904" s="102">
        <f>IF(ISERROR(VLOOKUP(A904,'CGN-2015-001'!A903:I6050,7,0)),0,VLOOKUP(A904,'CGN-2015-001'!A903:I6050,7,0))</f>
        <v>0</v>
      </c>
      <c r="H904" s="44"/>
      <c r="I904" s="46"/>
      <c r="J904" s="113">
        <f t="shared" si="65"/>
        <v>0</v>
      </c>
      <c r="K904" s="114">
        <f t="shared" si="66"/>
        <v>0</v>
      </c>
      <c r="L904" s="31">
        <f t="shared" si="67"/>
        <v>0</v>
      </c>
      <c r="M904" s="1">
        <f t="shared" si="68"/>
        <v>0</v>
      </c>
      <c r="N904" s="1">
        <f t="shared" si="69"/>
        <v>6</v>
      </c>
    </row>
    <row r="905" spans="1:14" ht="16.5" hidden="1" thickBot="1" x14ac:dyDescent="0.3">
      <c r="A905" s="26">
        <v>166003</v>
      </c>
      <c r="B905" s="42">
        <v>166003</v>
      </c>
      <c r="C905" s="43" t="s">
        <v>691</v>
      </c>
      <c r="D905" s="99">
        <f>IF(ISERROR(VLOOKUP(A905,'CGN-2015-001'!A904:I6051,4,0)),0,VLOOKUP(A905,'CGN-2015-001'!A904:I6051,4,0))</f>
        <v>0</v>
      </c>
      <c r="E905" s="45">
        <f>IF(ISERROR(VLOOKUP(A905,[3]Hoja1!$A$1:$F$369,4,0)),0,VLOOKUP(A905,[3]Hoja1!$A$1:$F$369,4,0))</f>
        <v>0</v>
      </c>
      <c r="F905" s="45">
        <f>IF(ISERROR(VLOOKUP(A905,[3]Hoja1!$A$1:$F$369,5,0)),0,VLOOKUP(A905,[3]Hoja1!$A$1:$F$369,5,0))</f>
        <v>0</v>
      </c>
      <c r="G905" s="102">
        <f>IF(ISERROR(VLOOKUP(A905,'CGN-2015-001'!A904:I6051,7,0)),0,VLOOKUP(A905,'CGN-2015-001'!A904:I6051,7,0))</f>
        <v>0</v>
      </c>
      <c r="H905" s="44"/>
      <c r="I905" s="46"/>
      <c r="J905" s="113">
        <f t="shared" si="65"/>
        <v>0</v>
      </c>
      <c r="K905" s="114">
        <f t="shared" si="66"/>
        <v>0</v>
      </c>
      <c r="L905" s="31">
        <f t="shared" si="67"/>
        <v>0</v>
      </c>
      <c r="M905" s="1">
        <f t="shared" si="68"/>
        <v>0</v>
      </c>
      <c r="N905" s="1">
        <f t="shared" si="69"/>
        <v>6</v>
      </c>
    </row>
    <row r="906" spans="1:14" ht="16.5" hidden="1" thickBot="1" x14ac:dyDescent="0.3">
      <c r="A906" s="26">
        <v>166005</v>
      </c>
      <c r="B906" s="42">
        <v>166005</v>
      </c>
      <c r="C906" s="43" t="s">
        <v>692</v>
      </c>
      <c r="D906" s="99">
        <f>IF(ISERROR(VLOOKUP(A906,'CGN-2015-001'!A905:I6052,4,0)),0,VLOOKUP(A906,'CGN-2015-001'!A905:I6052,4,0))</f>
        <v>0</v>
      </c>
      <c r="E906" s="45">
        <f>IF(ISERROR(VLOOKUP(A906,[3]Hoja1!$A$1:$F$369,4,0)),0,VLOOKUP(A906,[3]Hoja1!$A$1:$F$369,4,0))</f>
        <v>0</v>
      </c>
      <c r="F906" s="45">
        <f>IF(ISERROR(VLOOKUP(A906,[3]Hoja1!$A$1:$F$369,5,0)),0,VLOOKUP(A906,[3]Hoja1!$A$1:$F$369,5,0))</f>
        <v>0</v>
      </c>
      <c r="G906" s="102">
        <f>IF(ISERROR(VLOOKUP(A906,'CGN-2015-001'!A905:I6052,7,0)),0,VLOOKUP(A906,'CGN-2015-001'!A905:I6052,7,0))</f>
        <v>0</v>
      </c>
      <c r="H906" s="44"/>
      <c r="I906" s="46"/>
      <c r="J906" s="113">
        <f t="shared" si="65"/>
        <v>0</v>
      </c>
      <c r="K906" s="114">
        <f t="shared" si="66"/>
        <v>0</v>
      </c>
      <c r="L906" s="31">
        <f t="shared" si="67"/>
        <v>0</v>
      </c>
      <c r="M906" s="1">
        <f t="shared" si="68"/>
        <v>0</v>
      </c>
      <c r="N906" s="1">
        <f t="shared" si="69"/>
        <v>6</v>
      </c>
    </row>
    <row r="907" spans="1:14" ht="16.5" hidden="1" thickBot="1" x14ac:dyDescent="0.3">
      <c r="A907" s="26">
        <v>166006</v>
      </c>
      <c r="B907" s="120">
        <v>166006</v>
      </c>
      <c r="C907" s="121" t="s">
        <v>693</v>
      </c>
      <c r="D907" s="99">
        <f>IF(ISERROR(VLOOKUP(A907,'CGN-2015-001'!A906:I6053,4,0)),0,VLOOKUP(A907,'CGN-2015-001'!A906:I6053,4,0))</f>
        <v>0</v>
      </c>
      <c r="E907" s="45">
        <f>IF(ISERROR(VLOOKUP(A907,[3]Hoja1!$A$1:$F$369,4,0)),0,VLOOKUP(A907,[3]Hoja1!$A$1:$F$369,4,0))</f>
        <v>0</v>
      </c>
      <c r="F907" s="45">
        <f>IF(ISERROR(VLOOKUP(A907,[3]Hoja1!$A$1:$F$369,5,0)),0,VLOOKUP(A907,[3]Hoja1!$A$1:$F$369,5,0))</f>
        <v>0</v>
      </c>
      <c r="G907" s="102">
        <f>IF(ISERROR(VLOOKUP(A907,'CGN-2015-001'!A906:I6053,7,0)),0,VLOOKUP(A907,'CGN-2015-001'!A906:I6053,7,0))</f>
        <v>0</v>
      </c>
      <c r="H907" s="44"/>
      <c r="I907" s="46"/>
      <c r="J907" s="113">
        <f t="shared" ref="J907:J970" si="70">D907-G907</f>
        <v>0</v>
      </c>
      <c r="K907" s="114">
        <f t="shared" ref="K907:K970" si="71">IF(ISERROR(((D907/G907)-100%)),0,((D907/G907)-100%))</f>
        <v>0</v>
      </c>
      <c r="L907" s="31">
        <f t="shared" ref="L907:L970" si="72">+G907-H907-I907</f>
        <v>0</v>
      </c>
      <c r="M907" s="1">
        <f t="shared" ref="M907:M970" si="73">IF(D907&lt;&gt;0,1,IF(G907&lt;&gt;0,2,IF(F907&lt;&gt;0,3,IF(E907&lt;&gt;0,4,0))))</f>
        <v>0</v>
      </c>
      <c r="N907" s="1">
        <f t="shared" ref="N907:N970" si="74">+LEN(A907)</f>
        <v>6</v>
      </c>
    </row>
    <row r="908" spans="1:14" ht="15.75" customHeight="1" thickBot="1" x14ac:dyDescent="0.25">
      <c r="A908" s="26">
        <v>166007</v>
      </c>
      <c r="B908" s="558">
        <v>166007</v>
      </c>
      <c r="C908" s="559" t="s">
        <v>694</v>
      </c>
      <c r="D908" s="560">
        <f>IF(ISERROR(VLOOKUP(A908,'CGN-2015-001'!A907:I6054,4,0)),0,VLOOKUP(A908,'CGN-2015-001'!A907:I6054,4,0))</f>
        <v>2478661840.8800001</v>
      </c>
      <c r="E908" s="561">
        <f>IF(ISERROR(VLOOKUP(A908,[3]Hoja1!$A$1:$F$369,4,0)),0,VLOOKUP(A908,[3]Hoja1!$A$1:$F$369,4,0))</f>
        <v>102718593</v>
      </c>
      <c r="F908" s="562">
        <f>IF(ISERROR(VLOOKUP(A908,[3]Hoja1!$A$1:$F$369,5,0)),0,VLOOKUP(A908,[3]Hoja1!$A$1:$F$369,5,0))</f>
        <v>0</v>
      </c>
      <c r="G908" s="563">
        <f>IF(ISERROR(VLOOKUP(A908,'CGN-2015-001'!A907:I6054,7,0)),0,VLOOKUP(A908,'CGN-2015-001'!A907:I6054,7,0))</f>
        <v>2461213772.8800001</v>
      </c>
      <c r="H908" s="115">
        <v>0</v>
      </c>
      <c r="I908" s="562">
        <f>+G908</f>
        <v>2461213772.8800001</v>
      </c>
      <c r="J908" s="564">
        <f t="shared" si="70"/>
        <v>17448068</v>
      </c>
      <c r="K908" s="565">
        <f t="shared" si="71"/>
        <v>7.0892127259563065E-3</v>
      </c>
      <c r="L908" s="31">
        <f t="shared" si="72"/>
        <v>0</v>
      </c>
      <c r="M908" s="1">
        <f t="shared" si="73"/>
        <v>1</v>
      </c>
      <c r="N908" s="1">
        <f t="shared" si="74"/>
        <v>6</v>
      </c>
    </row>
    <row r="909" spans="1:14" ht="16.5" hidden="1" thickBot="1" x14ac:dyDescent="0.3">
      <c r="A909" s="26">
        <v>166008</v>
      </c>
      <c r="B909" s="126">
        <v>166008</v>
      </c>
      <c r="C909" s="127" t="s">
        <v>695</v>
      </c>
      <c r="D909" s="99">
        <f>IF(ISERROR(VLOOKUP(A909,'CGN-2015-001'!A908:I6055,4,0)),0,VLOOKUP(A909,'CGN-2015-001'!A908:I6055,4,0))</f>
        <v>0</v>
      </c>
      <c r="E909" s="45">
        <f>IF(ISERROR(VLOOKUP(A909,[3]Hoja1!$A$1:$F$369,4,0)),0,VLOOKUP(A909,[3]Hoja1!$A$1:$F$369,4,0))</f>
        <v>0</v>
      </c>
      <c r="F909" s="45">
        <f>IF(ISERROR(VLOOKUP(A909,[3]Hoja1!$A$1:$F$369,5,0)),0,VLOOKUP(A909,[3]Hoja1!$A$1:$F$369,5,0))</f>
        <v>0</v>
      </c>
      <c r="G909" s="102">
        <f>IF(ISERROR(VLOOKUP(A909,'CGN-2015-001'!A908:I6055,7,0)),0,VLOOKUP(A909,'CGN-2015-001'!A908:I6055,7,0))</f>
        <v>0</v>
      </c>
      <c r="H909" s="44"/>
      <c r="I909" s="46"/>
      <c r="J909" s="113">
        <f t="shared" si="70"/>
        <v>0</v>
      </c>
      <c r="K909" s="114">
        <f t="shared" si="71"/>
        <v>0</v>
      </c>
      <c r="L909" s="31">
        <f t="shared" si="72"/>
        <v>0</v>
      </c>
      <c r="M909" s="1">
        <f t="shared" si="73"/>
        <v>0</v>
      </c>
      <c r="N909" s="1">
        <f t="shared" si="74"/>
        <v>6</v>
      </c>
    </row>
    <row r="910" spans="1:14" ht="16.5" hidden="1" thickBot="1" x14ac:dyDescent="0.3">
      <c r="A910" s="26">
        <v>166009</v>
      </c>
      <c r="B910" s="42">
        <v>166009</v>
      </c>
      <c r="C910" s="43" t="s">
        <v>696</v>
      </c>
      <c r="D910" s="99">
        <f>IF(ISERROR(VLOOKUP(A910,'CGN-2015-001'!A909:I6056,4,0)),0,VLOOKUP(A910,'CGN-2015-001'!A909:I6056,4,0))</f>
        <v>0</v>
      </c>
      <c r="E910" s="45">
        <f>IF(ISERROR(VLOOKUP(A910,[3]Hoja1!$A$1:$F$369,4,0)),0,VLOOKUP(A910,[3]Hoja1!$A$1:$F$369,4,0))</f>
        <v>0</v>
      </c>
      <c r="F910" s="45">
        <f>IF(ISERROR(VLOOKUP(A910,[3]Hoja1!$A$1:$F$369,5,0)),0,VLOOKUP(A910,[3]Hoja1!$A$1:$F$369,5,0))</f>
        <v>0</v>
      </c>
      <c r="G910" s="102">
        <f>IF(ISERROR(VLOOKUP(A910,'CGN-2015-001'!A909:I6056,7,0)),0,VLOOKUP(A910,'CGN-2015-001'!A909:I6056,7,0))</f>
        <v>0</v>
      </c>
      <c r="H910" s="44"/>
      <c r="I910" s="46"/>
      <c r="J910" s="113">
        <f t="shared" si="70"/>
        <v>0</v>
      </c>
      <c r="K910" s="114">
        <f t="shared" si="71"/>
        <v>0</v>
      </c>
      <c r="L910" s="31">
        <f t="shared" si="72"/>
        <v>0</v>
      </c>
      <c r="M910" s="1">
        <f t="shared" si="73"/>
        <v>0</v>
      </c>
      <c r="N910" s="1">
        <f t="shared" si="74"/>
        <v>6</v>
      </c>
    </row>
    <row r="911" spans="1:14" ht="16.5" hidden="1" thickBot="1" x14ac:dyDescent="0.3">
      <c r="A911" s="26">
        <v>166010</v>
      </c>
      <c r="B911" s="42">
        <v>166010</v>
      </c>
      <c r="C911" s="43" t="s">
        <v>697</v>
      </c>
      <c r="D911" s="99">
        <f>IF(ISERROR(VLOOKUP(A911,'CGN-2015-001'!A910:I6057,4,0)),0,VLOOKUP(A911,'CGN-2015-001'!A910:I6057,4,0))</f>
        <v>0</v>
      </c>
      <c r="E911" s="45">
        <f>IF(ISERROR(VLOOKUP(A911,[3]Hoja1!$A$1:$F$369,4,0)),0,VLOOKUP(A911,[3]Hoja1!$A$1:$F$369,4,0))</f>
        <v>0</v>
      </c>
      <c r="F911" s="45">
        <f>IF(ISERROR(VLOOKUP(A911,[3]Hoja1!$A$1:$F$369,5,0)),0,VLOOKUP(A911,[3]Hoja1!$A$1:$F$369,5,0))</f>
        <v>0</v>
      </c>
      <c r="G911" s="102">
        <f>IF(ISERROR(VLOOKUP(A911,'CGN-2015-001'!A910:I6057,7,0)),0,VLOOKUP(A911,'CGN-2015-001'!A910:I6057,7,0))</f>
        <v>0</v>
      </c>
      <c r="H911" s="44"/>
      <c r="I911" s="46"/>
      <c r="J911" s="113">
        <f t="shared" si="70"/>
        <v>0</v>
      </c>
      <c r="K911" s="114">
        <f t="shared" si="71"/>
        <v>0</v>
      </c>
      <c r="L911" s="31">
        <f t="shared" si="72"/>
        <v>0</v>
      </c>
      <c r="M911" s="1">
        <f t="shared" si="73"/>
        <v>0</v>
      </c>
      <c r="N911" s="1">
        <f t="shared" si="74"/>
        <v>6</v>
      </c>
    </row>
    <row r="912" spans="1:14" ht="16.5" hidden="1" thickBot="1" x14ac:dyDescent="0.3">
      <c r="A912" s="26">
        <v>166011</v>
      </c>
      <c r="B912" s="42">
        <v>166011</v>
      </c>
      <c r="C912" s="43" t="s">
        <v>698</v>
      </c>
      <c r="D912" s="99">
        <f>IF(ISERROR(VLOOKUP(A912,'CGN-2015-001'!A911:I6058,4,0)),0,VLOOKUP(A912,'CGN-2015-001'!A911:I6058,4,0))</f>
        <v>0</v>
      </c>
      <c r="E912" s="45">
        <f>IF(ISERROR(VLOOKUP(A912,[3]Hoja1!$A$1:$F$369,4,0)),0,VLOOKUP(A912,[3]Hoja1!$A$1:$F$369,4,0))</f>
        <v>0</v>
      </c>
      <c r="F912" s="45">
        <f>IF(ISERROR(VLOOKUP(A912,[3]Hoja1!$A$1:$F$369,5,0)),0,VLOOKUP(A912,[3]Hoja1!$A$1:$F$369,5,0))</f>
        <v>0</v>
      </c>
      <c r="G912" s="102">
        <f>IF(ISERROR(VLOOKUP(A912,'CGN-2015-001'!A911:I6058,7,0)),0,VLOOKUP(A912,'CGN-2015-001'!A911:I6058,7,0))</f>
        <v>0</v>
      </c>
      <c r="H912" s="44"/>
      <c r="I912" s="46"/>
      <c r="J912" s="113">
        <f t="shared" si="70"/>
        <v>0</v>
      </c>
      <c r="K912" s="114">
        <f t="shared" si="71"/>
        <v>0</v>
      </c>
      <c r="L912" s="31">
        <f t="shared" si="72"/>
        <v>0</v>
      </c>
      <c r="M912" s="1">
        <f t="shared" si="73"/>
        <v>0</v>
      </c>
      <c r="N912" s="1">
        <f t="shared" si="74"/>
        <v>6</v>
      </c>
    </row>
    <row r="913" spans="1:14" ht="16.5" hidden="1" thickBot="1" x14ac:dyDescent="0.3">
      <c r="A913" s="26">
        <v>166090</v>
      </c>
      <c r="B913" s="120">
        <v>166090</v>
      </c>
      <c r="C913" s="121" t="s">
        <v>699</v>
      </c>
      <c r="D913" s="99">
        <f>IF(ISERROR(VLOOKUP(A913,'CGN-2015-001'!A912:I6059,4,0)),0,VLOOKUP(A913,'CGN-2015-001'!A912:I6059,4,0))</f>
        <v>0</v>
      </c>
      <c r="E913" s="45">
        <f>IF(ISERROR(VLOOKUP(A913,[3]Hoja1!$A$1:$F$369,4,0)),0,VLOOKUP(A913,[3]Hoja1!$A$1:$F$369,4,0))</f>
        <v>0</v>
      </c>
      <c r="F913" s="45">
        <f>IF(ISERROR(VLOOKUP(A913,[3]Hoja1!$A$1:$F$369,5,0)),0,VLOOKUP(A913,[3]Hoja1!$A$1:$F$369,5,0))</f>
        <v>0</v>
      </c>
      <c r="G913" s="102">
        <f>IF(ISERROR(VLOOKUP(A913,'CGN-2015-001'!A912:I6059,7,0)),0,VLOOKUP(A913,'CGN-2015-001'!A912:I6059,7,0))</f>
        <v>0</v>
      </c>
      <c r="H913" s="44"/>
      <c r="I913" s="46"/>
      <c r="J913" s="113">
        <f t="shared" si="70"/>
        <v>0</v>
      </c>
      <c r="K913" s="114">
        <f t="shared" si="71"/>
        <v>0</v>
      </c>
      <c r="L913" s="31">
        <f t="shared" si="72"/>
        <v>0</v>
      </c>
      <c r="M913" s="1">
        <f t="shared" si="73"/>
        <v>0</v>
      </c>
      <c r="N913" s="1">
        <f t="shared" si="74"/>
        <v>6</v>
      </c>
    </row>
    <row r="914" spans="1:14" ht="16.5" hidden="1" thickBot="1" x14ac:dyDescent="0.3">
      <c r="A914" s="26">
        <v>1665</v>
      </c>
      <c r="B914" s="122">
        <v>166500</v>
      </c>
      <c r="C914" s="123" t="s">
        <v>700</v>
      </c>
      <c r="D914" s="468">
        <f>IF(ISERROR(VLOOKUP(A914,'CGN-2015-001'!A913:I6060,4,0)),0,VLOOKUP(A914,'CGN-2015-001'!A913:I6060,4,0))</f>
        <v>3099149811.4699998</v>
      </c>
      <c r="E914" s="109">
        <f>IF(ISERROR(VLOOKUP(A914,[3]Hoja1!$A$1:$F$369,4,0)),0,VLOOKUP(A914,[3]Hoja1!$A$1:$F$369,4,0))</f>
        <v>0</v>
      </c>
      <c r="F914" s="110">
        <f>IF(ISERROR(VLOOKUP(A914,[3]Hoja1!$A$1:$F$369,5,0)),0,VLOOKUP(A914,[3]Hoja1!$A$1:$F$369,5,0))</f>
        <v>3572241.84</v>
      </c>
      <c r="G914" s="469">
        <f>IF(ISERROR(VLOOKUP(A914,'CGN-2015-001'!A913:I6060,7,0)),0,VLOOKUP(A914,'CGN-2015-001'!A913:I6060,7,0))</f>
        <v>3087243529.4699998</v>
      </c>
      <c r="H914" s="109">
        <v>0</v>
      </c>
      <c r="I914" s="110">
        <f>+I915+I916</f>
        <v>3087243529.4700003</v>
      </c>
      <c r="J914" s="472">
        <f t="shared" si="70"/>
        <v>11906282</v>
      </c>
      <c r="K914" s="473">
        <f t="shared" si="71"/>
        <v>3.8566060261673307E-3</v>
      </c>
      <c r="L914" s="31">
        <f t="shared" si="72"/>
        <v>0</v>
      </c>
      <c r="M914" s="1">
        <f t="shared" si="73"/>
        <v>1</v>
      </c>
      <c r="N914" s="1">
        <f t="shared" si="74"/>
        <v>4</v>
      </c>
    </row>
    <row r="915" spans="1:14" ht="15.75" customHeight="1" thickBot="1" x14ac:dyDescent="0.25">
      <c r="A915" s="26">
        <v>166501</v>
      </c>
      <c r="B915" s="566">
        <v>166501</v>
      </c>
      <c r="C915" s="567" t="s">
        <v>512</v>
      </c>
      <c r="D915" s="560">
        <f>IF(ISERROR(VLOOKUP(A915,'CGN-2015-001'!A914:I6061,4,0)),0,VLOOKUP(A915,'CGN-2015-001'!A914:I6061,4,0))</f>
        <v>2845151330.6500001</v>
      </c>
      <c r="E915" s="561">
        <f>IF(ISERROR(VLOOKUP(A915,[3]Hoja1!$A$1:$F$369,4,0)),0,VLOOKUP(A915,[3]Hoja1!$A$1:$F$369,4,0))</f>
        <v>0</v>
      </c>
      <c r="F915" s="562">
        <f>IF(ISERROR(VLOOKUP(A915,[3]Hoja1!$A$1:$F$369,5,0)),0,VLOOKUP(A915,[3]Hoja1!$A$1:$F$369,5,0))</f>
        <v>3572241.84</v>
      </c>
      <c r="G915" s="563">
        <f>IF(ISERROR(VLOOKUP(A915,'CGN-2015-001'!A914:I6061,7,0)),0,VLOOKUP(A915,'CGN-2015-001'!A914:I6061,7,0))</f>
        <v>2833245048.6500001</v>
      </c>
      <c r="H915" s="115">
        <v>0</v>
      </c>
      <c r="I915" s="562">
        <f>+G915</f>
        <v>2833245048.6500001</v>
      </c>
      <c r="J915" s="570">
        <f t="shared" si="70"/>
        <v>11906282</v>
      </c>
      <c r="K915" s="571">
        <f t="shared" si="71"/>
        <v>4.2023481186963529E-3</v>
      </c>
      <c r="L915" s="31">
        <f t="shared" si="72"/>
        <v>0</v>
      </c>
      <c r="M915" s="1">
        <f t="shared" si="73"/>
        <v>1</v>
      </c>
      <c r="N915" s="1">
        <f t="shared" si="74"/>
        <v>6</v>
      </c>
    </row>
    <row r="916" spans="1:14" ht="15.75" customHeight="1" thickBot="1" x14ac:dyDescent="0.25">
      <c r="A916" s="26">
        <v>166502</v>
      </c>
      <c r="B916" s="568">
        <v>166502</v>
      </c>
      <c r="C916" s="569" t="s">
        <v>701</v>
      </c>
      <c r="D916" s="560">
        <f>IF(ISERROR(VLOOKUP(A916,'CGN-2015-001'!A915:I6062,4,0)),0,VLOOKUP(A916,'CGN-2015-001'!A915:I6062,4,0))</f>
        <v>253998480.81999999</v>
      </c>
      <c r="E916" s="561">
        <f>IF(ISERROR(VLOOKUP(A916,[3]Hoja1!$A$1:$F$369,4,0)),0,VLOOKUP(A916,[3]Hoja1!$A$1:$F$369,4,0))</f>
        <v>0</v>
      </c>
      <c r="F916" s="562">
        <f>IF(ISERROR(VLOOKUP(A916,[3]Hoja1!$A$1:$F$369,5,0)),0,VLOOKUP(A916,[3]Hoja1!$A$1:$F$369,5,0))</f>
        <v>0</v>
      </c>
      <c r="G916" s="563">
        <f>IF(ISERROR(VLOOKUP(A916,'CGN-2015-001'!A915:I6062,7,0)),0,VLOOKUP(A916,'CGN-2015-001'!A915:I6062,7,0))</f>
        <v>253998480.81999999</v>
      </c>
      <c r="H916" s="115">
        <v>0</v>
      </c>
      <c r="I916" s="562">
        <f>+G916</f>
        <v>253998480.81999999</v>
      </c>
      <c r="J916" s="572">
        <f t="shared" si="70"/>
        <v>0</v>
      </c>
      <c r="K916" s="573">
        <f t="shared" si="71"/>
        <v>0</v>
      </c>
      <c r="L916" s="31">
        <f t="shared" si="72"/>
        <v>0</v>
      </c>
      <c r="M916" s="1">
        <f t="shared" si="73"/>
        <v>1</v>
      </c>
      <c r="N916" s="1">
        <f t="shared" si="74"/>
        <v>6</v>
      </c>
    </row>
    <row r="917" spans="1:14" ht="16.5" hidden="1" thickBot="1" x14ac:dyDescent="0.3">
      <c r="A917" s="26">
        <v>166504</v>
      </c>
      <c r="B917" s="126">
        <v>166504</v>
      </c>
      <c r="C917" s="127" t="s">
        <v>702</v>
      </c>
      <c r="D917" s="99">
        <f>IF(ISERROR(VLOOKUP(A917,'CGN-2015-001'!A916:I6063,4,0)),0,VLOOKUP(A917,'CGN-2015-001'!A916:I6063,4,0))</f>
        <v>0</v>
      </c>
      <c r="E917" s="45">
        <f>IF(ISERROR(VLOOKUP(A917,[3]Hoja1!$A$1:$F$369,4,0)),0,VLOOKUP(A917,[3]Hoja1!$A$1:$F$369,4,0))</f>
        <v>0</v>
      </c>
      <c r="F917" s="45">
        <f>IF(ISERROR(VLOOKUP(A917,[3]Hoja1!$A$1:$F$369,5,0)),0,VLOOKUP(A917,[3]Hoja1!$A$1:$F$369,5,0))</f>
        <v>0</v>
      </c>
      <c r="G917" s="102">
        <f>IF(ISERROR(VLOOKUP(A917,'CGN-2015-001'!A916:I6063,7,0)),0,VLOOKUP(A917,'CGN-2015-001'!A916:I6063,7,0))</f>
        <v>0</v>
      </c>
      <c r="H917" s="44"/>
      <c r="I917" s="46"/>
      <c r="J917" s="113">
        <f t="shared" si="70"/>
        <v>0</v>
      </c>
      <c r="K917" s="114">
        <f t="shared" si="71"/>
        <v>0</v>
      </c>
      <c r="L917" s="31">
        <f t="shared" si="72"/>
        <v>0</v>
      </c>
      <c r="M917" s="1">
        <f t="shared" si="73"/>
        <v>0</v>
      </c>
      <c r="N917" s="1">
        <f t="shared" si="74"/>
        <v>6</v>
      </c>
    </row>
    <row r="918" spans="1:14" ht="16.5" hidden="1" thickBot="1" x14ac:dyDescent="0.3">
      <c r="A918" s="26">
        <v>166505</v>
      </c>
      <c r="B918" s="42">
        <v>166505</v>
      </c>
      <c r="C918" s="43" t="s">
        <v>703</v>
      </c>
      <c r="D918" s="99">
        <f>IF(ISERROR(VLOOKUP(A918,'CGN-2015-001'!A917:I6064,4,0)),0,VLOOKUP(A918,'CGN-2015-001'!A917:I6064,4,0))</f>
        <v>0</v>
      </c>
      <c r="E918" s="45">
        <f>IF(ISERROR(VLOOKUP(A918,[3]Hoja1!$A$1:$F$369,4,0)),0,VLOOKUP(A918,[3]Hoja1!$A$1:$F$369,4,0))</f>
        <v>0</v>
      </c>
      <c r="F918" s="45">
        <f>IF(ISERROR(VLOOKUP(A918,[3]Hoja1!$A$1:$F$369,5,0)),0,VLOOKUP(A918,[3]Hoja1!$A$1:$F$369,5,0))</f>
        <v>0</v>
      </c>
      <c r="G918" s="102">
        <f>IF(ISERROR(VLOOKUP(A918,'CGN-2015-001'!A917:I6064,7,0)),0,VLOOKUP(A918,'CGN-2015-001'!A917:I6064,7,0))</f>
        <v>0</v>
      </c>
      <c r="H918" s="44"/>
      <c r="I918" s="46"/>
      <c r="J918" s="113">
        <f t="shared" si="70"/>
        <v>0</v>
      </c>
      <c r="K918" s="114">
        <f t="shared" si="71"/>
        <v>0</v>
      </c>
      <c r="L918" s="31">
        <f t="shared" si="72"/>
        <v>0</v>
      </c>
      <c r="M918" s="1">
        <f t="shared" si="73"/>
        <v>0</v>
      </c>
      <c r="N918" s="1">
        <f t="shared" si="74"/>
        <v>6</v>
      </c>
    </row>
    <row r="919" spans="1:14" ht="16.5" hidden="1" thickBot="1" x14ac:dyDescent="0.3">
      <c r="A919" s="26">
        <v>166590</v>
      </c>
      <c r="B919" s="120">
        <v>166590</v>
      </c>
      <c r="C919" s="121" t="s">
        <v>704</v>
      </c>
      <c r="D919" s="99">
        <f>IF(ISERROR(VLOOKUP(A919,'CGN-2015-001'!A918:I6065,4,0)),0,VLOOKUP(A919,'CGN-2015-001'!A918:I6065,4,0))</f>
        <v>0</v>
      </c>
      <c r="E919" s="45">
        <f>IF(ISERROR(VLOOKUP(A919,[3]Hoja1!$A$1:$F$369,4,0)),0,VLOOKUP(A919,[3]Hoja1!$A$1:$F$369,4,0))</f>
        <v>0</v>
      </c>
      <c r="F919" s="45">
        <f>IF(ISERROR(VLOOKUP(A919,[3]Hoja1!$A$1:$F$369,5,0)),0,VLOOKUP(A919,[3]Hoja1!$A$1:$F$369,5,0))</f>
        <v>0</v>
      </c>
      <c r="G919" s="102">
        <f>IF(ISERROR(VLOOKUP(A919,'CGN-2015-001'!A918:I6065,7,0)),0,VLOOKUP(A919,'CGN-2015-001'!A918:I6065,7,0))</f>
        <v>0</v>
      </c>
      <c r="H919" s="44"/>
      <c r="I919" s="46"/>
      <c r="J919" s="113">
        <f t="shared" si="70"/>
        <v>0</v>
      </c>
      <c r="K919" s="114">
        <f t="shared" si="71"/>
        <v>0</v>
      </c>
      <c r="L919" s="31">
        <f t="shared" si="72"/>
        <v>0</v>
      </c>
      <c r="M919" s="1">
        <f t="shared" si="73"/>
        <v>0</v>
      </c>
      <c r="N919" s="1">
        <f t="shared" si="74"/>
        <v>6</v>
      </c>
    </row>
    <row r="920" spans="1:14" ht="16.5" hidden="1" thickBot="1" x14ac:dyDescent="0.3">
      <c r="A920" s="26">
        <v>1670</v>
      </c>
      <c r="B920" s="122">
        <v>167000</v>
      </c>
      <c r="C920" s="123" t="s">
        <v>705</v>
      </c>
      <c r="D920" s="468">
        <f>IF(ISERROR(VLOOKUP(A920,'CGN-2015-001'!A919:I6066,4,0)),0,VLOOKUP(A920,'CGN-2015-001'!A919:I6066,4,0))</f>
        <v>15147169074.780001</v>
      </c>
      <c r="E920" s="109">
        <f>IF(ISERROR(VLOOKUP(A920,[3]Hoja1!$A$1:$F$369,4,0)),0,VLOOKUP(A920,[3]Hoja1!$A$1:$F$369,4,0))</f>
        <v>2203645112.54</v>
      </c>
      <c r="F920" s="110">
        <f>IF(ISERROR(VLOOKUP(A920,[3]Hoja1!$A$1:$F$369,5,0)),0,VLOOKUP(A920,[3]Hoja1!$A$1:$F$369,5,0))</f>
        <v>146892235.59</v>
      </c>
      <c r="G920" s="469">
        <f>IF(ISERROR(VLOOKUP(A920,'CGN-2015-001'!A919:I6066,7,0)),0,VLOOKUP(A920,'CGN-2015-001'!A919:I6066,7,0))</f>
        <v>15183970057.890001</v>
      </c>
      <c r="H920" s="109">
        <v>0</v>
      </c>
      <c r="I920" s="110">
        <f>+I921+I922</f>
        <v>15183970057.889999</v>
      </c>
      <c r="J920" s="472">
        <f t="shared" si="70"/>
        <v>-36800983.11000061</v>
      </c>
      <c r="K920" s="473">
        <f t="shared" si="71"/>
        <v>-2.4236733192765092E-3</v>
      </c>
      <c r="L920" s="31">
        <f t="shared" si="72"/>
        <v>0</v>
      </c>
      <c r="M920" s="1">
        <f t="shared" si="73"/>
        <v>1</v>
      </c>
      <c r="N920" s="1">
        <f t="shared" si="74"/>
        <v>4</v>
      </c>
    </row>
    <row r="921" spans="1:14" ht="15.75" customHeight="1" thickBot="1" x14ac:dyDescent="0.25">
      <c r="A921" s="26">
        <v>167001</v>
      </c>
      <c r="B921" s="566">
        <v>167001</v>
      </c>
      <c r="C921" s="567" t="s">
        <v>706</v>
      </c>
      <c r="D921" s="560">
        <f>IF(ISERROR(VLOOKUP(A921,'CGN-2015-001'!A920:I6067,4,0)),0,VLOOKUP(A921,'CGN-2015-001'!A920:I6067,4,0))</f>
        <v>6791745361.9200001</v>
      </c>
      <c r="E921" s="561">
        <f>IF(ISERROR(VLOOKUP(A921,[3]Hoja1!$A$1:$F$369,4,0)),0,VLOOKUP(A921,[3]Hoja1!$A$1:$F$369,4,0))</f>
        <v>101746549.43000001</v>
      </c>
      <c r="F921" s="562">
        <f>IF(ISERROR(VLOOKUP(A921,[3]Hoja1!$A$1:$F$369,5,0)),0,VLOOKUP(A921,[3]Hoja1!$A$1:$F$369,5,0))</f>
        <v>69955390.25</v>
      </c>
      <c r="G921" s="563">
        <f>IF(ISERROR(VLOOKUP(A921,'CGN-2015-001'!A920:I6067,7,0)),0,VLOOKUP(A921,'CGN-2015-001'!A920:I6067,7,0))</f>
        <v>6783581841.9200001</v>
      </c>
      <c r="H921" s="115">
        <v>0</v>
      </c>
      <c r="I921" s="562">
        <f>+G921</f>
        <v>6783581841.9200001</v>
      </c>
      <c r="J921" s="570">
        <f t="shared" si="70"/>
        <v>8163520</v>
      </c>
      <c r="K921" s="571">
        <f t="shared" si="71"/>
        <v>1.2034232342494899E-3</v>
      </c>
      <c r="L921" s="31">
        <f t="shared" si="72"/>
        <v>0</v>
      </c>
      <c r="M921" s="1">
        <f t="shared" si="73"/>
        <v>1</v>
      </c>
      <c r="N921" s="1">
        <f t="shared" si="74"/>
        <v>6</v>
      </c>
    </row>
    <row r="922" spans="1:14" ht="15.75" customHeight="1" thickBot="1" x14ac:dyDescent="0.25">
      <c r="A922" s="26">
        <v>167002</v>
      </c>
      <c r="B922" s="568">
        <v>167002</v>
      </c>
      <c r="C922" s="569" t="s">
        <v>707</v>
      </c>
      <c r="D922" s="560">
        <f>IF(ISERROR(VLOOKUP(A922,'CGN-2015-001'!A921:I6068,4,0)),0,VLOOKUP(A922,'CGN-2015-001'!A921:I6068,4,0))</f>
        <v>8355423712.8599997</v>
      </c>
      <c r="E922" s="561">
        <f>IF(ISERROR(VLOOKUP(A922,[3]Hoja1!$A$1:$F$369,4,0)),0,VLOOKUP(A922,[3]Hoja1!$A$1:$F$369,4,0))</f>
        <v>2101898563.1099999</v>
      </c>
      <c r="F922" s="562">
        <f>IF(ISERROR(VLOOKUP(A922,[3]Hoja1!$A$1:$F$369,5,0)),0,VLOOKUP(A922,[3]Hoja1!$A$1:$F$369,5,0))</f>
        <v>76936845.340000004</v>
      </c>
      <c r="G922" s="563">
        <f>IF(ISERROR(VLOOKUP(A922,'CGN-2015-001'!A921:I6068,7,0)),0,VLOOKUP(A922,'CGN-2015-001'!A921:I6068,7,0))</f>
        <v>8400388215.9699993</v>
      </c>
      <c r="H922" s="115">
        <v>0</v>
      </c>
      <c r="I922" s="562">
        <f>+G922</f>
        <v>8400388215.9699993</v>
      </c>
      <c r="J922" s="572">
        <f t="shared" si="70"/>
        <v>-44964503.109999657</v>
      </c>
      <c r="K922" s="573">
        <f t="shared" si="71"/>
        <v>-5.3526696569233811E-3</v>
      </c>
      <c r="L922" s="31">
        <f t="shared" si="72"/>
        <v>0</v>
      </c>
      <c r="M922" s="1">
        <f t="shared" si="73"/>
        <v>1</v>
      </c>
      <c r="N922" s="1">
        <f t="shared" si="74"/>
        <v>6</v>
      </c>
    </row>
    <row r="923" spans="1:14" ht="16.5" hidden="1" thickBot="1" x14ac:dyDescent="0.3">
      <c r="A923" s="26">
        <v>167004</v>
      </c>
      <c r="B923" s="126">
        <v>167004</v>
      </c>
      <c r="C923" s="127" t="s">
        <v>708</v>
      </c>
      <c r="D923" s="99">
        <f>IF(ISERROR(VLOOKUP(A923,'CGN-2015-001'!A922:I6069,4,0)),0,VLOOKUP(A923,'CGN-2015-001'!A922:I6069,4,0))</f>
        <v>0</v>
      </c>
      <c r="E923" s="45">
        <f>IF(ISERROR(VLOOKUP(A923,[3]Hoja1!$A$1:$F$369,4,0)),0,VLOOKUP(A923,[3]Hoja1!$A$1:$F$369,4,0))</f>
        <v>0</v>
      </c>
      <c r="F923" s="45">
        <f>IF(ISERROR(VLOOKUP(A923,[3]Hoja1!$A$1:$F$369,5,0)),0,VLOOKUP(A923,[3]Hoja1!$A$1:$F$369,5,0))</f>
        <v>0</v>
      </c>
      <c r="G923" s="102">
        <f>IF(ISERROR(VLOOKUP(A923,'CGN-2015-001'!A922:I6069,7,0)),0,VLOOKUP(A923,'CGN-2015-001'!A922:I6069,7,0))</f>
        <v>0</v>
      </c>
      <c r="H923" s="44"/>
      <c r="I923" s="46"/>
      <c r="J923" s="113">
        <f t="shared" si="70"/>
        <v>0</v>
      </c>
      <c r="K923" s="114">
        <f t="shared" si="71"/>
        <v>0</v>
      </c>
      <c r="L923" s="31">
        <f t="shared" si="72"/>
        <v>0</v>
      </c>
      <c r="M923" s="1">
        <f t="shared" si="73"/>
        <v>0</v>
      </c>
      <c r="N923" s="1">
        <f t="shared" si="74"/>
        <v>6</v>
      </c>
    </row>
    <row r="924" spans="1:14" ht="16.5" hidden="1" thickBot="1" x14ac:dyDescent="0.3">
      <c r="A924" s="26">
        <v>167005</v>
      </c>
      <c r="B924" s="42">
        <v>167005</v>
      </c>
      <c r="C924" s="43" t="s">
        <v>709</v>
      </c>
      <c r="D924" s="99">
        <f>IF(ISERROR(VLOOKUP(A924,'CGN-2015-001'!A923:I6070,4,0)),0,VLOOKUP(A924,'CGN-2015-001'!A923:I6070,4,0))</f>
        <v>0</v>
      </c>
      <c r="E924" s="45">
        <f>IF(ISERROR(VLOOKUP(A924,[3]Hoja1!$A$1:$F$369,4,0)),0,VLOOKUP(A924,[3]Hoja1!$A$1:$F$369,4,0))</f>
        <v>0</v>
      </c>
      <c r="F924" s="45">
        <f>IF(ISERROR(VLOOKUP(A924,[3]Hoja1!$A$1:$F$369,5,0)),0,VLOOKUP(A924,[3]Hoja1!$A$1:$F$369,5,0))</f>
        <v>0</v>
      </c>
      <c r="G924" s="102">
        <f>IF(ISERROR(VLOOKUP(A924,'CGN-2015-001'!A923:I6070,7,0)),0,VLOOKUP(A924,'CGN-2015-001'!A923:I6070,7,0))</f>
        <v>0</v>
      </c>
      <c r="H924" s="44"/>
      <c r="I924" s="46"/>
      <c r="J924" s="113">
        <f t="shared" si="70"/>
        <v>0</v>
      </c>
      <c r="K924" s="114">
        <f t="shared" si="71"/>
        <v>0</v>
      </c>
      <c r="L924" s="31">
        <f t="shared" si="72"/>
        <v>0</v>
      </c>
      <c r="M924" s="1">
        <f t="shared" si="73"/>
        <v>0</v>
      </c>
      <c r="N924" s="1">
        <f t="shared" si="74"/>
        <v>6</v>
      </c>
    </row>
    <row r="925" spans="1:14" ht="16.5" hidden="1" thickBot="1" x14ac:dyDescent="0.3">
      <c r="A925" s="26">
        <v>167006</v>
      </c>
      <c r="B925" s="42">
        <v>167006</v>
      </c>
      <c r="C925" s="43" t="s">
        <v>710</v>
      </c>
      <c r="D925" s="99">
        <f>IF(ISERROR(VLOOKUP(A925,'CGN-2015-001'!A924:I6071,4,0)),0,VLOOKUP(A925,'CGN-2015-001'!A924:I6071,4,0))</f>
        <v>0</v>
      </c>
      <c r="E925" s="45">
        <f>IF(ISERROR(VLOOKUP(A925,[3]Hoja1!$A$1:$F$369,4,0)),0,VLOOKUP(A925,[3]Hoja1!$A$1:$F$369,4,0))</f>
        <v>0</v>
      </c>
      <c r="F925" s="45">
        <f>IF(ISERROR(VLOOKUP(A925,[3]Hoja1!$A$1:$F$369,5,0)),0,VLOOKUP(A925,[3]Hoja1!$A$1:$F$369,5,0))</f>
        <v>0</v>
      </c>
      <c r="G925" s="102">
        <f>IF(ISERROR(VLOOKUP(A925,'CGN-2015-001'!A924:I6071,7,0)),0,VLOOKUP(A925,'CGN-2015-001'!A924:I6071,7,0))</f>
        <v>0</v>
      </c>
      <c r="H925" s="44"/>
      <c r="I925" s="46"/>
      <c r="J925" s="113">
        <f t="shared" si="70"/>
        <v>0</v>
      </c>
      <c r="K925" s="114">
        <f t="shared" si="71"/>
        <v>0</v>
      </c>
      <c r="L925" s="31">
        <f t="shared" si="72"/>
        <v>0</v>
      </c>
      <c r="M925" s="1">
        <f t="shared" si="73"/>
        <v>0</v>
      </c>
      <c r="N925" s="1">
        <f t="shared" si="74"/>
        <v>6</v>
      </c>
    </row>
    <row r="926" spans="1:14" ht="16.5" hidden="1" thickBot="1" x14ac:dyDescent="0.3">
      <c r="A926" s="26">
        <v>167007</v>
      </c>
      <c r="B926" s="42">
        <v>167007</v>
      </c>
      <c r="C926" s="43" t="s">
        <v>711</v>
      </c>
      <c r="D926" s="99">
        <f>IF(ISERROR(VLOOKUP(A926,'CGN-2015-001'!A925:I6072,4,0)),0,VLOOKUP(A926,'CGN-2015-001'!A925:I6072,4,0))</f>
        <v>0</v>
      </c>
      <c r="E926" s="45">
        <f>IF(ISERROR(VLOOKUP(A926,[3]Hoja1!$A$1:$F$369,4,0)),0,VLOOKUP(A926,[3]Hoja1!$A$1:$F$369,4,0))</f>
        <v>0</v>
      </c>
      <c r="F926" s="45">
        <f>IF(ISERROR(VLOOKUP(A926,[3]Hoja1!$A$1:$F$369,5,0)),0,VLOOKUP(A926,[3]Hoja1!$A$1:$F$369,5,0))</f>
        <v>0</v>
      </c>
      <c r="G926" s="102">
        <f>IF(ISERROR(VLOOKUP(A926,'CGN-2015-001'!A925:I6072,7,0)),0,VLOOKUP(A926,'CGN-2015-001'!A925:I6072,7,0))</f>
        <v>0</v>
      </c>
      <c r="H926" s="44"/>
      <c r="I926" s="46"/>
      <c r="J926" s="113">
        <f t="shared" si="70"/>
        <v>0</v>
      </c>
      <c r="K926" s="114">
        <f t="shared" si="71"/>
        <v>0</v>
      </c>
      <c r="L926" s="31">
        <f t="shared" si="72"/>
        <v>0</v>
      </c>
      <c r="M926" s="1">
        <f t="shared" si="73"/>
        <v>0</v>
      </c>
      <c r="N926" s="1">
        <f t="shared" si="74"/>
        <v>6</v>
      </c>
    </row>
    <row r="927" spans="1:14" ht="16.5" hidden="1" thickBot="1" x14ac:dyDescent="0.3">
      <c r="A927" s="26">
        <v>167090</v>
      </c>
      <c r="B927" s="120">
        <v>167090</v>
      </c>
      <c r="C927" s="121" t="s">
        <v>712</v>
      </c>
      <c r="D927" s="99">
        <f>IF(ISERROR(VLOOKUP(A927,'CGN-2015-001'!A926:I6073,4,0)),0,VLOOKUP(A927,'CGN-2015-001'!A926:I6073,4,0))</f>
        <v>0</v>
      </c>
      <c r="E927" s="45">
        <f>IF(ISERROR(VLOOKUP(A927,[3]Hoja1!$A$1:$F$369,4,0)),0,VLOOKUP(A927,[3]Hoja1!$A$1:$F$369,4,0))</f>
        <v>0</v>
      </c>
      <c r="F927" s="45">
        <f>IF(ISERROR(VLOOKUP(A927,[3]Hoja1!$A$1:$F$369,5,0)),0,VLOOKUP(A927,[3]Hoja1!$A$1:$F$369,5,0))</f>
        <v>0</v>
      </c>
      <c r="G927" s="102">
        <f>IF(ISERROR(VLOOKUP(A927,'CGN-2015-001'!A926:I6073,7,0)),0,VLOOKUP(A927,'CGN-2015-001'!A926:I6073,7,0))</f>
        <v>0</v>
      </c>
      <c r="H927" s="44"/>
      <c r="I927" s="46"/>
      <c r="J927" s="113">
        <f t="shared" si="70"/>
        <v>0</v>
      </c>
      <c r="K927" s="114">
        <f t="shared" si="71"/>
        <v>0</v>
      </c>
      <c r="L927" s="31">
        <f t="shared" si="72"/>
        <v>0</v>
      </c>
      <c r="M927" s="1">
        <f t="shared" si="73"/>
        <v>0</v>
      </c>
      <c r="N927" s="1">
        <f t="shared" si="74"/>
        <v>6</v>
      </c>
    </row>
    <row r="928" spans="1:14" ht="16.5" hidden="1" thickBot="1" x14ac:dyDescent="0.3">
      <c r="A928" s="26">
        <v>1675</v>
      </c>
      <c r="B928" s="130">
        <v>167500</v>
      </c>
      <c r="C928" s="131" t="s">
        <v>713</v>
      </c>
      <c r="D928" s="468">
        <f>IF(ISERROR(VLOOKUP(A928,'CGN-2015-001'!A927:I6074,4,0)),0,VLOOKUP(A928,'CGN-2015-001'!A927:I6074,4,0))</f>
        <v>576392570.38999999</v>
      </c>
      <c r="E928" s="109">
        <f>IF(ISERROR(VLOOKUP(A928,[3]Hoja1!$A$1:$F$369,4,0)),0,VLOOKUP(A928,[3]Hoja1!$A$1:$F$369,4,0))</f>
        <v>0</v>
      </c>
      <c r="F928" s="110">
        <f>IF(ISERROR(VLOOKUP(A928,[3]Hoja1!$A$1:$F$369,5,0)),0,VLOOKUP(A928,[3]Hoja1!$A$1:$F$369,5,0))</f>
        <v>0</v>
      </c>
      <c r="G928" s="469">
        <f>IF(ISERROR(VLOOKUP(A928,'CGN-2015-001'!A927:I6074,7,0)),0,VLOOKUP(A928,'CGN-2015-001'!A927:I6074,7,0))</f>
        <v>576392570.38999999</v>
      </c>
      <c r="H928" s="109">
        <v>0</v>
      </c>
      <c r="I928" s="110">
        <f>+I930</f>
        <v>576392570.38999999</v>
      </c>
      <c r="J928" s="474">
        <f t="shared" si="70"/>
        <v>0</v>
      </c>
      <c r="K928" s="475">
        <f t="shared" si="71"/>
        <v>0</v>
      </c>
      <c r="L928" s="31">
        <f t="shared" si="72"/>
        <v>0</v>
      </c>
      <c r="M928" s="1">
        <f t="shared" si="73"/>
        <v>1</v>
      </c>
      <c r="N928" s="1">
        <f t="shared" si="74"/>
        <v>4</v>
      </c>
    </row>
    <row r="929" spans="1:14" ht="16.5" hidden="1" thickBot="1" x14ac:dyDescent="0.3">
      <c r="A929" s="26">
        <v>167501</v>
      </c>
      <c r="B929" s="111">
        <v>167501</v>
      </c>
      <c r="C929" s="112" t="s">
        <v>714</v>
      </c>
      <c r="D929" s="99">
        <f>IF(ISERROR(VLOOKUP(A929,'CGN-2015-001'!A928:I6075,4,0)),0,VLOOKUP(A929,'CGN-2015-001'!A928:I6075,4,0))</f>
        <v>0</v>
      </c>
      <c r="E929" s="45">
        <f>IF(ISERROR(VLOOKUP(A929,[3]Hoja1!$A$1:$F$369,4,0)),0,VLOOKUP(A929,[3]Hoja1!$A$1:$F$369,4,0))</f>
        <v>0</v>
      </c>
      <c r="F929" s="45">
        <f>IF(ISERROR(VLOOKUP(A929,[3]Hoja1!$A$1:$F$369,5,0)),0,VLOOKUP(A929,[3]Hoja1!$A$1:$F$369,5,0))</f>
        <v>0</v>
      </c>
      <c r="G929" s="102">
        <f>IF(ISERROR(VLOOKUP(A929,'CGN-2015-001'!A928:I6075,7,0)),0,VLOOKUP(A929,'CGN-2015-001'!A928:I6075,7,0))</f>
        <v>0</v>
      </c>
      <c r="H929" s="44"/>
      <c r="I929" s="46"/>
      <c r="J929" s="113">
        <f t="shared" si="70"/>
        <v>0</v>
      </c>
      <c r="K929" s="114">
        <f t="shared" si="71"/>
        <v>0</v>
      </c>
      <c r="L929" s="31">
        <f t="shared" si="72"/>
        <v>0</v>
      </c>
      <c r="M929" s="1">
        <f t="shared" si="73"/>
        <v>0</v>
      </c>
      <c r="N929" s="1">
        <f t="shared" si="74"/>
        <v>6</v>
      </c>
    </row>
    <row r="930" spans="1:14" ht="15.75" customHeight="1" thickBot="1" x14ac:dyDescent="0.25">
      <c r="A930" s="26">
        <v>167502</v>
      </c>
      <c r="B930" s="558">
        <v>167502</v>
      </c>
      <c r="C930" s="559" t="s">
        <v>715</v>
      </c>
      <c r="D930" s="560">
        <f>IF(ISERROR(VLOOKUP(A930,'CGN-2015-001'!A929:I6076,4,0)),0,VLOOKUP(A930,'CGN-2015-001'!A929:I6076,4,0))</f>
        <v>576392570.38999999</v>
      </c>
      <c r="E930" s="561">
        <f>IF(ISERROR(VLOOKUP(A930,[3]Hoja1!$A$1:$F$369,4,0)),0,VLOOKUP(A930,[3]Hoja1!$A$1:$F$369,4,0))</f>
        <v>0</v>
      </c>
      <c r="F930" s="562">
        <f>IF(ISERROR(VLOOKUP(A930,[3]Hoja1!$A$1:$F$369,5,0)),0,VLOOKUP(A930,[3]Hoja1!$A$1:$F$369,5,0))</f>
        <v>0</v>
      </c>
      <c r="G930" s="563">
        <f>IF(ISERROR(VLOOKUP(A930,'CGN-2015-001'!A929:I6076,7,0)),0,VLOOKUP(A930,'CGN-2015-001'!A929:I6076,7,0))</f>
        <v>576392570.38999999</v>
      </c>
      <c r="H930" s="115">
        <v>0</v>
      </c>
      <c r="I930" s="562">
        <f>+G930</f>
        <v>576392570.38999999</v>
      </c>
      <c r="J930" s="564">
        <f t="shared" si="70"/>
        <v>0</v>
      </c>
      <c r="K930" s="565">
        <f t="shared" si="71"/>
        <v>0</v>
      </c>
      <c r="L930" s="31">
        <f t="shared" si="72"/>
        <v>0</v>
      </c>
      <c r="M930" s="1">
        <f t="shared" si="73"/>
        <v>1</v>
      </c>
      <c r="N930" s="1">
        <f t="shared" si="74"/>
        <v>6</v>
      </c>
    </row>
    <row r="931" spans="1:14" ht="16.5" hidden="1" thickBot="1" x14ac:dyDescent="0.3">
      <c r="A931" s="26">
        <v>167503</v>
      </c>
      <c r="B931" s="126">
        <v>167503</v>
      </c>
      <c r="C931" s="127" t="s">
        <v>716</v>
      </c>
      <c r="D931" s="99">
        <f>IF(ISERROR(VLOOKUP(A931,'CGN-2015-001'!A930:I6077,4,0)),0,VLOOKUP(A931,'CGN-2015-001'!A930:I6077,4,0))</f>
        <v>0</v>
      </c>
      <c r="E931" s="45">
        <f>IF(ISERROR(VLOOKUP(A931,[3]Hoja1!$A$1:$F$369,4,0)),0,VLOOKUP(A931,[3]Hoja1!$A$1:$F$369,4,0))</f>
        <v>0</v>
      </c>
      <c r="F931" s="45">
        <f>IF(ISERROR(VLOOKUP(A931,[3]Hoja1!$A$1:$F$369,5,0)),0,VLOOKUP(A931,[3]Hoja1!$A$1:$F$369,5,0))</f>
        <v>0</v>
      </c>
      <c r="G931" s="102">
        <f>IF(ISERROR(VLOOKUP(A931,'CGN-2015-001'!A930:I6077,7,0)),0,VLOOKUP(A931,'CGN-2015-001'!A930:I6077,7,0))</f>
        <v>0</v>
      </c>
      <c r="H931" s="44"/>
      <c r="I931" s="46"/>
      <c r="J931" s="113">
        <f t="shared" si="70"/>
        <v>0</v>
      </c>
      <c r="K931" s="114">
        <f t="shared" si="71"/>
        <v>0</v>
      </c>
      <c r="L931" s="31">
        <f t="shared" si="72"/>
        <v>0</v>
      </c>
      <c r="M931" s="1">
        <f t="shared" si="73"/>
        <v>0</v>
      </c>
      <c r="N931" s="1">
        <f t="shared" si="74"/>
        <v>6</v>
      </c>
    </row>
    <row r="932" spans="1:14" ht="16.5" hidden="1" thickBot="1" x14ac:dyDescent="0.3">
      <c r="A932" s="26">
        <v>167504</v>
      </c>
      <c r="B932" s="42">
        <v>167504</v>
      </c>
      <c r="C932" s="43" t="s">
        <v>717</v>
      </c>
      <c r="D932" s="99">
        <f>IF(ISERROR(VLOOKUP(A932,'CGN-2015-001'!A931:I6078,4,0)),0,VLOOKUP(A932,'CGN-2015-001'!A931:I6078,4,0))</f>
        <v>0</v>
      </c>
      <c r="E932" s="45">
        <f>IF(ISERROR(VLOOKUP(A932,[3]Hoja1!$A$1:$F$369,4,0)),0,VLOOKUP(A932,[3]Hoja1!$A$1:$F$369,4,0))</f>
        <v>0</v>
      </c>
      <c r="F932" s="45">
        <f>IF(ISERROR(VLOOKUP(A932,[3]Hoja1!$A$1:$F$369,5,0)),0,VLOOKUP(A932,[3]Hoja1!$A$1:$F$369,5,0))</f>
        <v>0</v>
      </c>
      <c r="G932" s="102">
        <f>IF(ISERROR(VLOOKUP(A932,'CGN-2015-001'!A931:I6078,7,0)),0,VLOOKUP(A932,'CGN-2015-001'!A931:I6078,7,0))</f>
        <v>0</v>
      </c>
      <c r="H932" s="44"/>
      <c r="I932" s="46"/>
      <c r="J932" s="113">
        <f t="shared" si="70"/>
        <v>0</v>
      </c>
      <c r="K932" s="114">
        <f t="shared" si="71"/>
        <v>0</v>
      </c>
      <c r="L932" s="31">
        <f t="shared" si="72"/>
        <v>0</v>
      </c>
      <c r="M932" s="1">
        <f t="shared" si="73"/>
        <v>0</v>
      </c>
      <c r="N932" s="1">
        <f t="shared" si="74"/>
        <v>6</v>
      </c>
    </row>
    <row r="933" spans="1:14" ht="16.5" hidden="1" thickBot="1" x14ac:dyDescent="0.3">
      <c r="A933" s="26">
        <v>167505</v>
      </c>
      <c r="B933" s="42">
        <v>167505</v>
      </c>
      <c r="C933" s="43" t="s">
        <v>718</v>
      </c>
      <c r="D933" s="99">
        <f>IF(ISERROR(VLOOKUP(A933,'CGN-2015-001'!A932:I6079,4,0)),0,VLOOKUP(A933,'CGN-2015-001'!A932:I6079,4,0))</f>
        <v>0</v>
      </c>
      <c r="E933" s="45">
        <f>IF(ISERROR(VLOOKUP(A933,[3]Hoja1!$A$1:$F$369,4,0)),0,VLOOKUP(A933,[3]Hoja1!$A$1:$F$369,4,0))</f>
        <v>0</v>
      </c>
      <c r="F933" s="45">
        <f>IF(ISERROR(VLOOKUP(A933,[3]Hoja1!$A$1:$F$369,5,0)),0,VLOOKUP(A933,[3]Hoja1!$A$1:$F$369,5,0))</f>
        <v>0</v>
      </c>
      <c r="G933" s="102">
        <f>IF(ISERROR(VLOOKUP(A933,'CGN-2015-001'!A932:I6079,7,0)),0,VLOOKUP(A933,'CGN-2015-001'!A932:I6079,7,0))</f>
        <v>0</v>
      </c>
      <c r="H933" s="44"/>
      <c r="I933" s="46"/>
      <c r="J933" s="113">
        <f t="shared" si="70"/>
        <v>0</v>
      </c>
      <c r="K933" s="114">
        <f t="shared" si="71"/>
        <v>0</v>
      </c>
      <c r="L933" s="31">
        <f t="shared" si="72"/>
        <v>0</v>
      </c>
      <c r="M933" s="1">
        <f t="shared" si="73"/>
        <v>0</v>
      </c>
      <c r="N933" s="1">
        <f t="shared" si="74"/>
        <v>6</v>
      </c>
    </row>
    <row r="934" spans="1:14" ht="16.5" hidden="1" thickBot="1" x14ac:dyDescent="0.3">
      <c r="A934" s="26">
        <v>167506</v>
      </c>
      <c r="B934" s="42">
        <v>167506</v>
      </c>
      <c r="C934" s="43" t="s">
        <v>719</v>
      </c>
      <c r="D934" s="99">
        <f>IF(ISERROR(VLOOKUP(A934,'CGN-2015-001'!A933:I6080,4,0)),0,VLOOKUP(A934,'CGN-2015-001'!A933:I6080,4,0))</f>
        <v>0</v>
      </c>
      <c r="E934" s="45">
        <f>IF(ISERROR(VLOOKUP(A934,[3]Hoja1!$A$1:$F$369,4,0)),0,VLOOKUP(A934,[3]Hoja1!$A$1:$F$369,4,0))</f>
        <v>0</v>
      </c>
      <c r="F934" s="45">
        <f>IF(ISERROR(VLOOKUP(A934,[3]Hoja1!$A$1:$F$369,5,0)),0,VLOOKUP(A934,[3]Hoja1!$A$1:$F$369,5,0))</f>
        <v>0</v>
      </c>
      <c r="G934" s="102">
        <f>IF(ISERROR(VLOOKUP(A934,'CGN-2015-001'!A933:I6080,7,0)),0,VLOOKUP(A934,'CGN-2015-001'!A933:I6080,7,0))</f>
        <v>0</v>
      </c>
      <c r="H934" s="44"/>
      <c r="I934" s="46"/>
      <c r="J934" s="113">
        <f t="shared" si="70"/>
        <v>0</v>
      </c>
      <c r="K934" s="114">
        <f t="shared" si="71"/>
        <v>0</v>
      </c>
      <c r="L934" s="31">
        <f t="shared" si="72"/>
        <v>0</v>
      </c>
      <c r="M934" s="1">
        <f t="shared" si="73"/>
        <v>0</v>
      </c>
      <c r="N934" s="1">
        <f t="shared" si="74"/>
        <v>6</v>
      </c>
    </row>
    <row r="935" spans="1:14" ht="16.5" hidden="1" thickBot="1" x14ac:dyDescent="0.3">
      <c r="A935" s="26">
        <v>167507</v>
      </c>
      <c r="B935" s="42">
        <v>167507</v>
      </c>
      <c r="C935" s="43" t="s">
        <v>720</v>
      </c>
      <c r="D935" s="99">
        <f>IF(ISERROR(VLOOKUP(A935,'CGN-2015-001'!A934:I6081,4,0)),0,VLOOKUP(A935,'CGN-2015-001'!A934:I6081,4,0))</f>
        <v>0</v>
      </c>
      <c r="E935" s="45">
        <f>IF(ISERROR(VLOOKUP(A935,[3]Hoja1!$A$1:$F$369,4,0)),0,VLOOKUP(A935,[3]Hoja1!$A$1:$F$369,4,0))</f>
        <v>0</v>
      </c>
      <c r="F935" s="45">
        <f>IF(ISERROR(VLOOKUP(A935,[3]Hoja1!$A$1:$F$369,5,0)),0,VLOOKUP(A935,[3]Hoja1!$A$1:$F$369,5,0))</f>
        <v>0</v>
      </c>
      <c r="G935" s="102">
        <f>IF(ISERROR(VLOOKUP(A935,'CGN-2015-001'!A934:I6081,7,0)),0,VLOOKUP(A935,'CGN-2015-001'!A934:I6081,7,0))</f>
        <v>0</v>
      </c>
      <c r="H935" s="44"/>
      <c r="I935" s="46"/>
      <c r="J935" s="113">
        <f t="shared" si="70"/>
        <v>0</v>
      </c>
      <c r="K935" s="114">
        <f t="shared" si="71"/>
        <v>0</v>
      </c>
      <c r="L935" s="31">
        <f t="shared" si="72"/>
        <v>0</v>
      </c>
      <c r="M935" s="1">
        <f t="shared" si="73"/>
        <v>0</v>
      </c>
      <c r="N935" s="1">
        <f t="shared" si="74"/>
        <v>6</v>
      </c>
    </row>
    <row r="936" spans="1:14" ht="16.5" hidden="1" thickBot="1" x14ac:dyDescent="0.3">
      <c r="A936" s="26">
        <v>167508</v>
      </c>
      <c r="B936" s="42">
        <v>167508</v>
      </c>
      <c r="C936" s="43" t="s">
        <v>721</v>
      </c>
      <c r="D936" s="99">
        <f>IF(ISERROR(VLOOKUP(A936,'CGN-2015-001'!A935:I6082,4,0)),0,VLOOKUP(A936,'CGN-2015-001'!A935:I6082,4,0))</f>
        <v>0</v>
      </c>
      <c r="E936" s="45">
        <f>IF(ISERROR(VLOOKUP(A936,[3]Hoja1!$A$1:$F$369,4,0)),0,VLOOKUP(A936,[3]Hoja1!$A$1:$F$369,4,0))</f>
        <v>0</v>
      </c>
      <c r="F936" s="45">
        <f>IF(ISERROR(VLOOKUP(A936,[3]Hoja1!$A$1:$F$369,5,0)),0,VLOOKUP(A936,[3]Hoja1!$A$1:$F$369,5,0))</f>
        <v>0</v>
      </c>
      <c r="G936" s="102">
        <f>IF(ISERROR(VLOOKUP(A936,'CGN-2015-001'!A935:I6082,7,0)),0,VLOOKUP(A936,'CGN-2015-001'!A935:I6082,7,0))</f>
        <v>0</v>
      </c>
      <c r="H936" s="44"/>
      <c r="I936" s="46"/>
      <c r="J936" s="113">
        <f t="shared" si="70"/>
        <v>0</v>
      </c>
      <c r="K936" s="114">
        <f t="shared" si="71"/>
        <v>0</v>
      </c>
      <c r="L936" s="31">
        <f t="shared" si="72"/>
        <v>0</v>
      </c>
      <c r="M936" s="1">
        <f t="shared" si="73"/>
        <v>0</v>
      </c>
      <c r="N936" s="1">
        <f t="shared" si="74"/>
        <v>6</v>
      </c>
    </row>
    <row r="937" spans="1:14" ht="16.5" hidden="1" thickBot="1" x14ac:dyDescent="0.3">
      <c r="A937" s="26">
        <v>167590</v>
      </c>
      <c r="B937" s="120">
        <v>167590</v>
      </c>
      <c r="C937" s="121" t="s">
        <v>722</v>
      </c>
      <c r="D937" s="99">
        <f>IF(ISERROR(VLOOKUP(A937,'CGN-2015-001'!A936:I6083,4,0)),0,VLOOKUP(A937,'CGN-2015-001'!A936:I6083,4,0))</f>
        <v>0</v>
      </c>
      <c r="E937" s="45">
        <f>IF(ISERROR(VLOOKUP(A937,[3]Hoja1!$A$1:$F$369,4,0)),0,VLOOKUP(A937,[3]Hoja1!$A$1:$F$369,4,0))</f>
        <v>0</v>
      </c>
      <c r="F937" s="45">
        <f>IF(ISERROR(VLOOKUP(A937,[3]Hoja1!$A$1:$F$369,5,0)),0,VLOOKUP(A937,[3]Hoja1!$A$1:$F$369,5,0))</f>
        <v>0</v>
      </c>
      <c r="G937" s="102">
        <f>IF(ISERROR(VLOOKUP(A937,'CGN-2015-001'!A936:I6083,7,0)),0,VLOOKUP(A937,'CGN-2015-001'!A936:I6083,7,0))</f>
        <v>0</v>
      </c>
      <c r="H937" s="44"/>
      <c r="I937" s="46"/>
      <c r="J937" s="113">
        <f t="shared" si="70"/>
        <v>0</v>
      </c>
      <c r="K937" s="114">
        <f t="shared" si="71"/>
        <v>0</v>
      </c>
      <c r="L937" s="31">
        <f t="shared" si="72"/>
        <v>0</v>
      </c>
      <c r="M937" s="1">
        <f t="shared" si="73"/>
        <v>0</v>
      </c>
      <c r="N937" s="1">
        <f t="shared" si="74"/>
        <v>6</v>
      </c>
    </row>
    <row r="938" spans="1:14" ht="16.5" hidden="1" thickBot="1" x14ac:dyDescent="0.3">
      <c r="A938" s="26">
        <v>1680</v>
      </c>
      <c r="B938" s="122">
        <v>168000</v>
      </c>
      <c r="C938" s="123" t="s">
        <v>723</v>
      </c>
      <c r="D938" s="468">
        <f>IF(ISERROR(VLOOKUP(A938,'CGN-2015-001'!A937:I6084,4,0)),0,VLOOKUP(A938,'CGN-2015-001'!A937:I6084,4,0))</f>
        <v>27205533</v>
      </c>
      <c r="E938" s="109">
        <f>IF(ISERROR(VLOOKUP(A938,[3]Hoja1!$A$1:$F$369,4,0)),0,VLOOKUP(A938,[3]Hoja1!$A$1:$F$369,4,0))</f>
        <v>7279194</v>
      </c>
      <c r="F938" s="110">
        <f>IF(ISERROR(VLOOKUP(A938,[3]Hoja1!$A$1:$F$369,5,0)),0,VLOOKUP(A938,[3]Hoja1!$A$1:$F$369,5,0))</f>
        <v>3639597</v>
      </c>
      <c r="G938" s="469">
        <f>IF(ISERROR(VLOOKUP(A938,'CGN-2015-001'!A937:I6084,7,0)),0,VLOOKUP(A938,'CGN-2015-001'!A937:I6084,7,0))</f>
        <v>27205533</v>
      </c>
      <c r="H938" s="109">
        <v>0</v>
      </c>
      <c r="I938" s="110">
        <f>+I939+I940</f>
        <v>27205533</v>
      </c>
      <c r="J938" s="472">
        <f t="shared" si="70"/>
        <v>0</v>
      </c>
      <c r="K938" s="473">
        <f t="shared" si="71"/>
        <v>0</v>
      </c>
      <c r="L938" s="31">
        <f t="shared" si="72"/>
        <v>0</v>
      </c>
      <c r="M938" s="1">
        <f t="shared" si="73"/>
        <v>1</v>
      </c>
      <c r="N938" s="1">
        <f t="shared" si="74"/>
        <v>4</v>
      </c>
    </row>
    <row r="939" spans="1:14" ht="15.75" customHeight="1" thickBot="1" x14ac:dyDescent="0.25">
      <c r="A939" s="26">
        <v>168001</v>
      </c>
      <c r="B939" s="566">
        <v>168001</v>
      </c>
      <c r="C939" s="567" t="s">
        <v>724</v>
      </c>
      <c r="D939" s="560">
        <f>IF(ISERROR(VLOOKUP(A939,'CGN-2015-001'!A938:I6085,4,0)),0,VLOOKUP(A939,'CGN-2015-001'!A938:I6085,4,0))</f>
        <v>7710085</v>
      </c>
      <c r="E939" s="561">
        <f>IF(ISERROR(VLOOKUP(A939,[3]Hoja1!$A$1:$F$369,4,0)),0,VLOOKUP(A939,[3]Hoja1!$A$1:$F$369,4,0))</f>
        <v>0</v>
      </c>
      <c r="F939" s="562">
        <f>IF(ISERROR(VLOOKUP(A939,[3]Hoja1!$A$1:$F$369,5,0)),0,VLOOKUP(A939,[3]Hoja1!$A$1:$F$369,5,0))</f>
        <v>0</v>
      </c>
      <c r="G939" s="563">
        <f>IF(ISERROR(VLOOKUP(A939,'CGN-2015-001'!A938:I6085,7,0)),0,VLOOKUP(A939,'CGN-2015-001'!A938:I6085,7,0))</f>
        <v>7710085</v>
      </c>
      <c r="H939" s="115">
        <v>0</v>
      </c>
      <c r="I939" s="562">
        <f>+G939</f>
        <v>7710085</v>
      </c>
      <c r="J939" s="570">
        <f t="shared" si="70"/>
        <v>0</v>
      </c>
      <c r="K939" s="571">
        <f t="shared" si="71"/>
        <v>0</v>
      </c>
      <c r="L939" s="31">
        <f t="shared" si="72"/>
        <v>0</v>
      </c>
      <c r="M939" s="1">
        <f t="shared" si="73"/>
        <v>1</v>
      </c>
      <c r="N939" s="1">
        <f t="shared" si="74"/>
        <v>6</v>
      </c>
    </row>
    <row r="940" spans="1:14" ht="15.75" customHeight="1" thickBot="1" x14ac:dyDescent="0.25">
      <c r="A940" s="26">
        <v>168002</v>
      </c>
      <c r="B940" s="568">
        <v>168002</v>
      </c>
      <c r="C940" s="569" t="s">
        <v>725</v>
      </c>
      <c r="D940" s="560">
        <f>IF(ISERROR(VLOOKUP(A940,'CGN-2015-001'!A939:I6086,4,0)),0,VLOOKUP(A940,'CGN-2015-001'!A939:I6086,4,0))</f>
        <v>19495448</v>
      </c>
      <c r="E940" s="561">
        <f>IF(ISERROR(VLOOKUP(A940,[3]Hoja1!$A$1:$F$369,4,0)),0,VLOOKUP(A940,[3]Hoja1!$A$1:$F$369,4,0))</f>
        <v>7279194</v>
      </c>
      <c r="F940" s="562">
        <f>IF(ISERROR(VLOOKUP(A940,[3]Hoja1!$A$1:$F$369,5,0)),0,VLOOKUP(A940,[3]Hoja1!$A$1:$F$369,5,0))</f>
        <v>3639597</v>
      </c>
      <c r="G940" s="563">
        <f>IF(ISERROR(VLOOKUP(A940,'CGN-2015-001'!A939:I6086,7,0)),0,VLOOKUP(A940,'CGN-2015-001'!A939:I6086,7,0))</f>
        <v>19495448</v>
      </c>
      <c r="H940" s="115">
        <v>0</v>
      </c>
      <c r="I940" s="562">
        <f>+G940</f>
        <v>19495448</v>
      </c>
      <c r="J940" s="572">
        <f t="shared" si="70"/>
        <v>0</v>
      </c>
      <c r="K940" s="573">
        <f t="shared" si="71"/>
        <v>0</v>
      </c>
      <c r="L940" s="31">
        <f t="shared" si="72"/>
        <v>0</v>
      </c>
      <c r="M940" s="1">
        <f t="shared" si="73"/>
        <v>1</v>
      </c>
      <c r="N940" s="1">
        <f t="shared" si="74"/>
        <v>6</v>
      </c>
    </row>
    <row r="941" spans="1:14" ht="16.5" hidden="1" thickBot="1" x14ac:dyDescent="0.3">
      <c r="A941" s="26">
        <v>168003</v>
      </c>
      <c r="B941" s="126">
        <v>168003</v>
      </c>
      <c r="C941" s="127" t="s">
        <v>726</v>
      </c>
      <c r="D941" s="99">
        <f>IF(ISERROR(VLOOKUP(A941,'CGN-2015-001'!A940:I6087,4,0)),0,VLOOKUP(A941,'CGN-2015-001'!A940:I6087,4,0))</f>
        <v>0</v>
      </c>
      <c r="E941" s="45">
        <f>IF(ISERROR(VLOOKUP(A941,[3]Hoja1!$A$1:$F$369,4,0)),0,VLOOKUP(A941,[3]Hoja1!$A$1:$F$369,4,0))</f>
        <v>0</v>
      </c>
      <c r="F941" s="45">
        <f>IF(ISERROR(VLOOKUP(A941,[3]Hoja1!$A$1:$F$369,5,0)),0,VLOOKUP(A941,[3]Hoja1!$A$1:$F$369,5,0))</f>
        <v>0</v>
      </c>
      <c r="G941" s="102">
        <f>IF(ISERROR(VLOOKUP(A941,'CGN-2015-001'!A940:I6087,7,0)),0,VLOOKUP(A941,'CGN-2015-001'!A940:I6087,7,0))</f>
        <v>0</v>
      </c>
      <c r="H941" s="44"/>
      <c r="I941" s="46"/>
      <c r="J941" s="113">
        <f t="shared" si="70"/>
        <v>0</v>
      </c>
      <c r="K941" s="114">
        <f t="shared" si="71"/>
        <v>0</v>
      </c>
      <c r="L941" s="31">
        <f t="shared" si="72"/>
        <v>0</v>
      </c>
      <c r="M941" s="1">
        <f t="shared" si="73"/>
        <v>0</v>
      </c>
      <c r="N941" s="1">
        <f t="shared" si="74"/>
        <v>6</v>
      </c>
    </row>
    <row r="942" spans="1:14" ht="16.5" hidden="1" thickBot="1" x14ac:dyDescent="0.3">
      <c r="A942" s="26">
        <v>168004</v>
      </c>
      <c r="B942" s="42">
        <v>168004</v>
      </c>
      <c r="C942" s="43" t="s">
        <v>727</v>
      </c>
      <c r="D942" s="99">
        <f>IF(ISERROR(VLOOKUP(A942,'CGN-2015-001'!A941:I6088,4,0)),0,VLOOKUP(A942,'CGN-2015-001'!A941:I6088,4,0))</f>
        <v>0</v>
      </c>
      <c r="E942" s="45">
        <f>IF(ISERROR(VLOOKUP(A942,[3]Hoja1!$A$1:$F$369,4,0)),0,VLOOKUP(A942,[3]Hoja1!$A$1:$F$369,4,0))</f>
        <v>0</v>
      </c>
      <c r="F942" s="45">
        <f>IF(ISERROR(VLOOKUP(A942,[3]Hoja1!$A$1:$F$369,5,0)),0,VLOOKUP(A942,[3]Hoja1!$A$1:$F$369,5,0))</f>
        <v>0</v>
      </c>
      <c r="G942" s="102">
        <f>IF(ISERROR(VLOOKUP(A942,'CGN-2015-001'!A941:I6088,7,0)),0,VLOOKUP(A942,'CGN-2015-001'!A941:I6088,7,0))</f>
        <v>0</v>
      </c>
      <c r="H942" s="44"/>
      <c r="I942" s="46"/>
      <c r="J942" s="113">
        <f t="shared" si="70"/>
        <v>0</v>
      </c>
      <c r="K942" s="114">
        <f t="shared" si="71"/>
        <v>0</v>
      </c>
      <c r="L942" s="31">
        <f t="shared" si="72"/>
        <v>0</v>
      </c>
      <c r="M942" s="1">
        <f t="shared" si="73"/>
        <v>0</v>
      </c>
      <c r="N942" s="1">
        <f t="shared" si="74"/>
        <v>6</v>
      </c>
    </row>
    <row r="943" spans="1:14" ht="16.5" hidden="1" thickBot="1" x14ac:dyDescent="0.3">
      <c r="A943" s="26">
        <v>168005</v>
      </c>
      <c r="B943" s="42">
        <v>168005</v>
      </c>
      <c r="C943" s="43" t="s">
        <v>728</v>
      </c>
      <c r="D943" s="99">
        <f>IF(ISERROR(VLOOKUP(A943,'CGN-2015-001'!A942:I6089,4,0)),0,VLOOKUP(A943,'CGN-2015-001'!A942:I6089,4,0))</f>
        <v>0</v>
      </c>
      <c r="E943" s="45">
        <f>IF(ISERROR(VLOOKUP(A943,[3]Hoja1!$A$1:$F$369,4,0)),0,VLOOKUP(A943,[3]Hoja1!$A$1:$F$369,4,0))</f>
        <v>0</v>
      </c>
      <c r="F943" s="45">
        <f>IF(ISERROR(VLOOKUP(A943,[3]Hoja1!$A$1:$F$369,5,0)),0,VLOOKUP(A943,[3]Hoja1!$A$1:$F$369,5,0))</f>
        <v>0</v>
      </c>
      <c r="G943" s="102">
        <f>IF(ISERROR(VLOOKUP(A943,'CGN-2015-001'!A942:I6089,7,0)),0,VLOOKUP(A943,'CGN-2015-001'!A942:I6089,7,0))</f>
        <v>0</v>
      </c>
      <c r="H943" s="44"/>
      <c r="I943" s="46"/>
      <c r="J943" s="113">
        <f t="shared" si="70"/>
        <v>0</v>
      </c>
      <c r="K943" s="114">
        <f t="shared" si="71"/>
        <v>0</v>
      </c>
      <c r="L943" s="31">
        <f t="shared" si="72"/>
        <v>0</v>
      </c>
      <c r="M943" s="1">
        <f t="shared" si="73"/>
        <v>0</v>
      </c>
      <c r="N943" s="1">
        <f t="shared" si="74"/>
        <v>6</v>
      </c>
    </row>
    <row r="944" spans="1:14" ht="16.5" hidden="1" thickBot="1" x14ac:dyDescent="0.3">
      <c r="A944" s="26">
        <v>168006</v>
      </c>
      <c r="B944" s="42">
        <v>168006</v>
      </c>
      <c r="C944" s="43" t="s">
        <v>729</v>
      </c>
      <c r="D944" s="99">
        <f>IF(ISERROR(VLOOKUP(A944,'CGN-2015-001'!A943:I6090,4,0)),0,VLOOKUP(A944,'CGN-2015-001'!A943:I6090,4,0))</f>
        <v>0</v>
      </c>
      <c r="E944" s="45">
        <f>IF(ISERROR(VLOOKUP(A944,[3]Hoja1!$A$1:$F$369,4,0)),0,VLOOKUP(A944,[3]Hoja1!$A$1:$F$369,4,0))</f>
        <v>0</v>
      </c>
      <c r="F944" s="45">
        <f>IF(ISERROR(VLOOKUP(A944,[3]Hoja1!$A$1:$F$369,5,0)),0,VLOOKUP(A944,[3]Hoja1!$A$1:$F$369,5,0))</f>
        <v>0</v>
      </c>
      <c r="G944" s="102">
        <f>IF(ISERROR(VLOOKUP(A944,'CGN-2015-001'!A943:I6090,7,0)),0,VLOOKUP(A944,'CGN-2015-001'!A943:I6090,7,0))</f>
        <v>0</v>
      </c>
      <c r="H944" s="44"/>
      <c r="I944" s="46"/>
      <c r="J944" s="113">
        <f t="shared" si="70"/>
        <v>0</v>
      </c>
      <c r="K944" s="114">
        <f t="shared" si="71"/>
        <v>0</v>
      </c>
      <c r="L944" s="31">
        <f t="shared" si="72"/>
        <v>0</v>
      </c>
      <c r="M944" s="1">
        <f t="shared" si="73"/>
        <v>0</v>
      </c>
      <c r="N944" s="1">
        <f t="shared" si="74"/>
        <v>6</v>
      </c>
    </row>
    <row r="945" spans="1:14" ht="16.5" hidden="1" thickBot="1" x14ac:dyDescent="0.3">
      <c r="A945" s="26">
        <v>168090</v>
      </c>
      <c r="B945" s="42">
        <v>168090</v>
      </c>
      <c r="C945" s="43" t="s">
        <v>730</v>
      </c>
      <c r="D945" s="99">
        <f>IF(ISERROR(VLOOKUP(A945,'CGN-2015-001'!A944:I6091,4,0)),0,VLOOKUP(A945,'CGN-2015-001'!A944:I6091,4,0))</f>
        <v>0</v>
      </c>
      <c r="E945" s="45">
        <f>IF(ISERROR(VLOOKUP(A945,[3]Hoja1!$A$1:$F$369,4,0)),0,VLOOKUP(A945,[3]Hoja1!$A$1:$F$369,4,0))</f>
        <v>0</v>
      </c>
      <c r="F945" s="45">
        <f>IF(ISERROR(VLOOKUP(A945,[3]Hoja1!$A$1:$F$369,5,0)),0,VLOOKUP(A945,[3]Hoja1!$A$1:$F$369,5,0))</f>
        <v>0</v>
      </c>
      <c r="G945" s="102">
        <f>IF(ISERROR(VLOOKUP(A945,'CGN-2015-001'!A944:I6091,7,0)),0,VLOOKUP(A945,'CGN-2015-001'!A944:I6091,7,0))</f>
        <v>0</v>
      </c>
      <c r="H945" s="44"/>
      <c r="I945" s="46"/>
      <c r="J945" s="113">
        <f t="shared" si="70"/>
        <v>0</v>
      </c>
      <c r="K945" s="114">
        <f t="shared" si="71"/>
        <v>0</v>
      </c>
      <c r="L945" s="31">
        <f t="shared" si="72"/>
        <v>0</v>
      </c>
      <c r="M945" s="1">
        <f t="shared" si="73"/>
        <v>0</v>
      </c>
      <c r="N945" s="1">
        <f t="shared" si="74"/>
        <v>6</v>
      </c>
    </row>
    <row r="946" spans="1:14" ht="16.5" hidden="1" thickBot="1" x14ac:dyDescent="0.3">
      <c r="A946" s="26">
        <v>1681</v>
      </c>
      <c r="B946" s="48">
        <v>168100</v>
      </c>
      <c r="C946" s="49" t="s">
        <v>731</v>
      </c>
      <c r="D946" s="99">
        <f>IF(ISERROR(VLOOKUP(A946,'CGN-2015-001'!A945:I6092,4,0)),0,VLOOKUP(A946,'CGN-2015-001'!A945:I6092,4,0))</f>
        <v>0</v>
      </c>
      <c r="E946" s="40">
        <f>IF(ISERROR(VLOOKUP(A946,[3]Hoja1!$A$1:$F$369,4,0)),0,VLOOKUP(A946,[3]Hoja1!$A$1:$F$369,4,0))</f>
        <v>0</v>
      </c>
      <c r="F946" s="40">
        <f>IF(ISERROR(VLOOKUP(A946,[3]Hoja1!$A$1:$F$369,5,0)),0,VLOOKUP(A946,[3]Hoja1!$A$1:$F$369,5,0))</f>
        <v>0</v>
      </c>
      <c r="G946" s="102">
        <f>IF(ISERROR(VLOOKUP(A946,'CGN-2015-001'!A945:I6092,7,0)),0,VLOOKUP(A946,'CGN-2015-001'!A945:I6092,7,0))</f>
        <v>0</v>
      </c>
      <c r="H946" s="50"/>
      <c r="I946" s="51"/>
      <c r="J946" s="113">
        <f t="shared" si="70"/>
        <v>0</v>
      </c>
      <c r="K946" s="114">
        <f t="shared" si="71"/>
        <v>0</v>
      </c>
      <c r="L946" s="31">
        <f t="shared" si="72"/>
        <v>0</v>
      </c>
      <c r="M946" s="1">
        <f t="shared" si="73"/>
        <v>0</v>
      </c>
      <c r="N946" s="1">
        <f t="shared" si="74"/>
        <v>4</v>
      </c>
    </row>
    <row r="947" spans="1:14" ht="16.5" hidden="1" thickBot="1" x14ac:dyDescent="0.3">
      <c r="A947" s="26">
        <v>168101</v>
      </c>
      <c r="B947" s="42">
        <v>168101</v>
      </c>
      <c r="C947" s="43" t="s">
        <v>732</v>
      </c>
      <c r="D947" s="99">
        <f>IF(ISERROR(VLOOKUP(A947,'CGN-2015-001'!A946:I6093,4,0)),0,VLOOKUP(A947,'CGN-2015-001'!A946:I6093,4,0))</f>
        <v>0</v>
      </c>
      <c r="E947" s="45">
        <f>IF(ISERROR(VLOOKUP(A947,[3]Hoja1!$A$1:$F$369,4,0)),0,VLOOKUP(A947,[3]Hoja1!$A$1:$F$369,4,0))</f>
        <v>0</v>
      </c>
      <c r="F947" s="45">
        <f>IF(ISERROR(VLOOKUP(A947,[3]Hoja1!$A$1:$F$369,5,0)),0,VLOOKUP(A947,[3]Hoja1!$A$1:$F$369,5,0))</f>
        <v>0</v>
      </c>
      <c r="G947" s="102">
        <f>IF(ISERROR(VLOOKUP(A947,'CGN-2015-001'!A946:I6093,7,0)),0,VLOOKUP(A947,'CGN-2015-001'!A946:I6093,7,0))</f>
        <v>0</v>
      </c>
      <c r="H947" s="44"/>
      <c r="I947" s="46"/>
      <c r="J947" s="113">
        <f t="shared" si="70"/>
        <v>0</v>
      </c>
      <c r="K947" s="114">
        <f t="shared" si="71"/>
        <v>0</v>
      </c>
      <c r="L947" s="31">
        <f t="shared" si="72"/>
        <v>0</v>
      </c>
      <c r="M947" s="1">
        <f t="shared" si="73"/>
        <v>0</v>
      </c>
      <c r="N947" s="1">
        <f t="shared" si="74"/>
        <v>6</v>
      </c>
    </row>
    <row r="948" spans="1:14" ht="16.5" hidden="1" thickBot="1" x14ac:dyDescent="0.3">
      <c r="A948" s="26">
        <v>168103</v>
      </c>
      <c r="B948" s="42">
        <v>168103</v>
      </c>
      <c r="C948" s="43" t="s">
        <v>733</v>
      </c>
      <c r="D948" s="99">
        <f>IF(ISERROR(VLOOKUP(A948,'CGN-2015-001'!A947:I6094,4,0)),0,VLOOKUP(A948,'CGN-2015-001'!A947:I6094,4,0))</f>
        <v>0</v>
      </c>
      <c r="E948" s="45">
        <f>IF(ISERROR(VLOOKUP(A948,[3]Hoja1!$A$1:$F$369,4,0)),0,VLOOKUP(A948,[3]Hoja1!$A$1:$F$369,4,0))</f>
        <v>0</v>
      </c>
      <c r="F948" s="45">
        <f>IF(ISERROR(VLOOKUP(A948,[3]Hoja1!$A$1:$F$369,5,0)),0,VLOOKUP(A948,[3]Hoja1!$A$1:$F$369,5,0))</f>
        <v>0</v>
      </c>
      <c r="G948" s="102">
        <f>IF(ISERROR(VLOOKUP(A948,'CGN-2015-001'!A947:I6094,7,0)),0,VLOOKUP(A948,'CGN-2015-001'!A947:I6094,7,0))</f>
        <v>0</v>
      </c>
      <c r="H948" s="44"/>
      <c r="I948" s="46"/>
      <c r="J948" s="113">
        <f t="shared" si="70"/>
        <v>0</v>
      </c>
      <c r="K948" s="114">
        <f t="shared" si="71"/>
        <v>0</v>
      </c>
      <c r="L948" s="31">
        <f t="shared" si="72"/>
        <v>0</v>
      </c>
      <c r="M948" s="1">
        <f t="shared" si="73"/>
        <v>0</v>
      </c>
      <c r="N948" s="1">
        <f t="shared" si="74"/>
        <v>6</v>
      </c>
    </row>
    <row r="949" spans="1:14" ht="16.5" hidden="1" thickBot="1" x14ac:dyDescent="0.3">
      <c r="A949" s="26">
        <v>168104</v>
      </c>
      <c r="B949" s="42">
        <v>168104</v>
      </c>
      <c r="C949" s="43" t="s">
        <v>734</v>
      </c>
      <c r="D949" s="99">
        <f>IF(ISERROR(VLOOKUP(A949,'CGN-2015-001'!A948:I6095,4,0)),0,VLOOKUP(A949,'CGN-2015-001'!A948:I6095,4,0))</f>
        <v>0</v>
      </c>
      <c r="E949" s="45">
        <f>IF(ISERROR(VLOOKUP(A949,[3]Hoja1!$A$1:$F$369,4,0)),0,VLOOKUP(A949,[3]Hoja1!$A$1:$F$369,4,0))</f>
        <v>0</v>
      </c>
      <c r="F949" s="45">
        <f>IF(ISERROR(VLOOKUP(A949,[3]Hoja1!$A$1:$F$369,5,0)),0,VLOOKUP(A949,[3]Hoja1!$A$1:$F$369,5,0))</f>
        <v>0</v>
      </c>
      <c r="G949" s="102">
        <f>IF(ISERROR(VLOOKUP(A949,'CGN-2015-001'!A948:I6095,7,0)),0,VLOOKUP(A949,'CGN-2015-001'!A948:I6095,7,0))</f>
        <v>0</v>
      </c>
      <c r="H949" s="44"/>
      <c r="I949" s="46"/>
      <c r="J949" s="113">
        <f t="shared" si="70"/>
        <v>0</v>
      </c>
      <c r="K949" s="114">
        <f t="shared" si="71"/>
        <v>0</v>
      </c>
      <c r="L949" s="31">
        <f t="shared" si="72"/>
        <v>0</v>
      </c>
      <c r="M949" s="1">
        <f t="shared" si="73"/>
        <v>0</v>
      </c>
      <c r="N949" s="1">
        <f t="shared" si="74"/>
        <v>6</v>
      </c>
    </row>
    <row r="950" spans="1:14" ht="16.5" hidden="1" thickBot="1" x14ac:dyDescent="0.3">
      <c r="A950" s="26">
        <v>168105</v>
      </c>
      <c r="B950" s="42">
        <v>168105</v>
      </c>
      <c r="C950" s="43" t="s">
        <v>735</v>
      </c>
      <c r="D950" s="99">
        <f>IF(ISERROR(VLOOKUP(A950,'CGN-2015-001'!A949:I6096,4,0)),0,VLOOKUP(A950,'CGN-2015-001'!A949:I6096,4,0))</f>
        <v>0</v>
      </c>
      <c r="E950" s="45">
        <f>IF(ISERROR(VLOOKUP(A950,[3]Hoja1!$A$1:$F$369,4,0)),0,VLOOKUP(A950,[3]Hoja1!$A$1:$F$369,4,0))</f>
        <v>0</v>
      </c>
      <c r="F950" s="45">
        <f>IF(ISERROR(VLOOKUP(A950,[3]Hoja1!$A$1:$F$369,5,0)),0,VLOOKUP(A950,[3]Hoja1!$A$1:$F$369,5,0))</f>
        <v>0</v>
      </c>
      <c r="G950" s="102">
        <f>IF(ISERROR(VLOOKUP(A950,'CGN-2015-001'!A949:I6096,7,0)),0,VLOOKUP(A950,'CGN-2015-001'!A949:I6096,7,0))</f>
        <v>0</v>
      </c>
      <c r="H950" s="44"/>
      <c r="I950" s="46"/>
      <c r="J950" s="113">
        <f t="shared" si="70"/>
        <v>0</v>
      </c>
      <c r="K950" s="114">
        <f t="shared" si="71"/>
        <v>0</v>
      </c>
      <c r="L950" s="31">
        <f t="shared" si="72"/>
        <v>0</v>
      </c>
      <c r="M950" s="1">
        <f t="shared" si="73"/>
        <v>0</v>
      </c>
      <c r="N950" s="1">
        <f t="shared" si="74"/>
        <v>6</v>
      </c>
    </row>
    <row r="951" spans="1:14" ht="16.5" hidden="1" thickBot="1" x14ac:dyDescent="0.3">
      <c r="A951" s="26">
        <v>168106</v>
      </c>
      <c r="B951" s="42">
        <v>168106</v>
      </c>
      <c r="C951" s="43" t="s">
        <v>736</v>
      </c>
      <c r="D951" s="99">
        <f>IF(ISERROR(VLOOKUP(A951,'CGN-2015-001'!A950:I6097,4,0)),0,VLOOKUP(A951,'CGN-2015-001'!A950:I6097,4,0))</f>
        <v>0</v>
      </c>
      <c r="E951" s="45">
        <f>IF(ISERROR(VLOOKUP(A951,[3]Hoja1!$A$1:$F$369,4,0)),0,VLOOKUP(A951,[3]Hoja1!$A$1:$F$369,4,0))</f>
        <v>0</v>
      </c>
      <c r="F951" s="45">
        <f>IF(ISERROR(VLOOKUP(A951,[3]Hoja1!$A$1:$F$369,5,0)),0,VLOOKUP(A951,[3]Hoja1!$A$1:$F$369,5,0))</f>
        <v>0</v>
      </c>
      <c r="G951" s="102">
        <f>IF(ISERROR(VLOOKUP(A951,'CGN-2015-001'!A950:I6097,7,0)),0,VLOOKUP(A951,'CGN-2015-001'!A950:I6097,7,0))</f>
        <v>0</v>
      </c>
      <c r="H951" s="44"/>
      <c r="I951" s="46"/>
      <c r="J951" s="113">
        <f t="shared" si="70"/>
        <v>0</v>
      </c>
      <c r="K951" s="114">
        <f t="shared" si="71"/>
        <v>0</v>
      </c>
      <c r="L951" s="31">
        <f t="shared" si="72"/>
        <v>0</v>
      </c>
      <c r="M951" s="1">
        <f t="shared" si="73"/>
        <v>0</v>
      </c>
      <c r="N951" s="1">
        <f t="shared" si="74"/>
        <v>6</v>
      </c>
    </row>
    <row r="952" spans="1:14" ht="16.5" hidden="1" thickBot="1" x14ac:dyDescent="0.3">
      <c r="A952" s="26">
        <v>168107</v>
      </c>
      <c r="B952" s="42">
        <v>168107</v>
      </c>
      <c r="C952" s="43" t="s">
        <v>737</v>
      </c>
      <c r="D952" s="99">
        <f>IF(ISERROR(VLOOKUP(A952,'CGN-2015-001'!A951:I6098,4,0)),0,VLOOKUP(A952,'CGN-2015-001'!A951:I6098,4,0))</f>
        <v>0</v>
      </c>
      <c r="E952" s="45">
        <f>IF(ISERROR(VLOOKUP(A952,[3]Hoja1!$A$1:$F$369,4,0)),0,VLOOKUP(A952,[3]Hoja1!$A$1:$F$369,4,0))</f>
        <v>0</v>
      </c>
      <c r="F952" s="45">
        <f>IF(ISERROR(VLOOKUP(A952,[3]Hoja1!$A$1:$F$369,5,0)),0,VLOOKUP(A952,[3]Hoja1!$A$1:$F$369,5,0))</f>
        <v>0</v>
      </c>
      <c r="G952" s="102">
        <f>IF(ISERROR(VLOOKUP(A952,'CGN-2015-001'!A951:I6098,7,0)),0,VLOOKUP(A952,'CGN-2015-001'!A951:I6098,7,0))</f>
        <v>0</v>
      </c>
      <c r="H952" s="44"/>
      <c r="I952" s="46"/>
      <c r="J952" s="113">
        <f t="shared" si="70"/>
        <v>0</v>
      </c>
      <c r="K952" s="114">
        <f t="shared" si="71"/>
        <v>0</v>
      </c>
      <c r="L952" s="31">
        <f t="shared" si="72"/>
        <v>0</v>
      </c>
      <c r="M952" s="1">
        <f t="shared" si="73"/>
        <v>0</v>
      </c>
      <c r="N952" s="1">
        <f t="shared" si="74"/>
        <v>6</v>
      </c>
    </row>
    <row r="953" spans="1:14" ht="16.5" hidden="1" thickBot="1" x14ac:dyDescent="0.3">
      <c r="A953" s="26">
        <v>168190</v>
      </c>
      <c r="B953" s="42">
        <v>168190</v>
      </c>
      <c r="C953" s="43" t="s">
        <v>738</v>
      </c>
      <c r="D953" s="99">
        <f>IF(ISERROR(VLOOKUP(A953,'CGN-2015-001'!A952:I6099,4,0)),0,VLOOKUP(A953,'CGN-2015-001'!A952:I6099,4,0))</f>
        <v>0</v>
      </c>
      <c r="E953" s="45">
        <f>IF(ISERROR(VLOOKUP(A953,[3]Hoja1!$A$1:$F$369,4,0)),0,VLOOKUP(A953,[3]Hoja1!$A$1:$F$369,4,0))</f>
        <v>0</v>
      </c>
      <c r="F953" s="45">
        <f>IF(ISERROR(VLOOKUP(A953,[3]Hoja1!$A$1:$F$369,5,0)),0,VLOOKUP(A953,[3]Hoja1!$A$1:$F$369,5,0))</f>
        <v>0</v>
      </c>
      <c r="G953" s="102">
        <f>IF(ISERROR(VLOOKUP(A953,'CGN-2015-001'!A952:I6099,7,0)),0,VLOOKUP(A953,'CGN-2015-001'!A952:I6099,7,0))</f>
        <v>0</v>
      </c>
      <c r="H953" s="44"/>
      <c r="I953" s="46"/>
      <c r="J953" s="113">
        <f t="shared" si="70"/>
        <v>0</v>
      </c>
      <c r="K953" s="114">
        <f t="shared" si="71"/>
        <v>0</v>
      </c>
      <c r="L953" s="31">
        <f t="shared" si="72"/>
        <v>0</v>
      </c>
      <c r="M953" s="1">
        <f t="shared" si="73"/>
        <v>0</v>
      </c>
      <c r="N953" s="1">
        <f t="shared" si="74"/>
        <v>6</v>
      </c>
    </row>
    <row r="954" spans="1:14" ht="16.5" hidden="1" thickBot="1" x14ac:dyDescent="0.3">
      <c r="A954" s="26">
        <v>1683</v>
      </c>
      <c r="B954" s="48">
        <v>168300</v>
      </c>
      <c r="C954" s="49" t="s">
        <v>739</v>
      </c>
      <c r="D954" s="99">
        <f>IF(ISERROR(VLOOKUP(A954,'CGN-2015-001'!A953:I6100,4,0)),0,VLOOKUP(A954,'CGN-2015-001'!A953:I6100,4,0))</f>
        <v>0</v>
      </c>
      <c r="E954" s="40">
        <f>IF(ISERROR(VLOOKUP(A954,[3]Hoja1!$A$1:$F$369,4,0)),0,VLOOKUP(A954,[3]Hoja1!$A$1:$F$369,4,0))</f>
        <v>0</v>
      </c>
      <c r="F954" s="40">
        <f>IF(ISERROR(VLOOKUP(A954,[3]Hoja1!$A$1:$F$369,5,0)),0,VLOOKUP(A954,[3]Hoja1!$A$1:$F$369,5,0))</f>
        <v>0</v>
      </c>
      <c r="G954" s="102">
        <f>IF(ISERROR(VLOOKUP(A954,'CGN-2015-001'!A953:I6100,7,0)),0,VLOOKUP(A954,'CGN-2015-001'!A953:I6100,7,0))</f>
        <v>0</v>
      </c>
      <c r="H954" s="50"/>
      <c r="I954" s="51"/>
      <c r="J954" s="113">
        <f t="shared" si="70"/>
        <v>0</v>
      </c>
      <c r="K954" s="114">
        <f t="shared" si="71"/>
        <v>0</v>
      </c>
      <c r="L954" s="31">
        <f t="shared" si="72"/>
        <v>0</v>
      </c>
      <c r="M954" s="1">
        <f t="shared" si="73"/>
        <v>0</v>
      </c>
      <c r="N954" s="1">
        <f t="shared" si="74"/>
        <v>4</v>
      </c>
    </row>
    <row r="955" spans="1:14" ht="16.5" hidden="1" thickBot="1" x14ac:dyDescent="0.3">
      <c r="A955" s="26">
        <v>168301</v>
      </c>
      <c r="B955" s="42">
        <v>168301</v>
      </c>
      <c r="C955" s="43" t="s">
        <v>499</v>
      </c>
      <c r="D955" s="99">
        <f>IF(ISERROR(VLOOKUP(A955,'CGN-2015-001'!A954:I6101,4,0)),0,VLOOKUP(A955,'CGN-2015-001'!A954:I6101,4,0))</f>
        <v>0</v>
      </c>
      <c r="E955" s="45">
        <f>IF(ISERROR(VLOOKUP(A955,[3]Hoja1!$A$1:$F$369,4,0)),0,VLOOKUP(A955,[3]Hoja1!$A$1:$F$369,4,0))</f>
        <v>0</v>
      </c>
      <c r="F955" s="45">
        <f>IF(ISERROR(VLOOKUP(A955,[3]Hoja1!$A$1:$F$369,5,0)),0,VLOOKUP(A955,[3]Hoja1!$A$1:$F$369,5,0))</f>
        <v>0</v>
      </c>
      <c r="G955" s="102">
        <f>IF(ISERROR(VLOOKUP(A955,'CGN-2015-001'!A954:I6101,7,0)),0,VLOOKUP(A955,'CGN-2015-001'!A954:I6101,7,0))</f>
        <v>0</v>
      </c>
      <c r="H955" s="44"/>
      <c r="I955" s="46"/>
      <c r="J955" s="113">
        <f t="shared" si="70"/>
        <v>0</v>
      </c>
      <c r="K955" s="114">
        <f t="shared" si="71"/>
        <v>0</v>
      </c>
      <c r="L955" s="31">
        <f t="shared" si="72"/>
        <v>0</v>
      </c>
      <c r="M955" s="1">
        <f t="shared" si="73"/>
        <v>0</v>
      </c>
      <c r="N955" s="1">
        <f t="shared" si="74"/>
        <v>6</v>
      </c>
    </row>
    <row r="956" spans="1:14" ht="16.5" hidden="1" thickBot="1" x14ac:dyDescent="0.3">
      <c r="A956" s="26">
        <v>168302</v>
      </c>
      <c r="B956" s="42">
        <v>168302</v>
      </c>
      <c r="C956" s="43" t="s">
        <v>587</v>
      </c>
      <c r="D956" s="99">
        <f>IF(ISERROR(VLOOKUP(A956,'CGN-2015-001'!A955:I6102,4,0)),0,VLOOKUP(A956,'CGN-2015-001'!A955:I6102,4,0))</f>
        <v>0</v>
      </c>
      <c r="E956" s="45">
        <f>IF(ISERROR(VLOOKUP(A956,[3]Hoja1!$A$1:$F$369,4,0)),0,VLOOKUP(A956,[3]Hoja1!$A$1:$F$369,4,0))</f>
        <v>0</v>
      </c>
      <c r="F956" s="45">
        <f>IF(ISERROR(VLOOKUP(A956,[3]Hoja1!$A$1:$F$369,5,0)),0,VLOOKUP(A956,[3]Hoja1!$A$1:$F$369,5,0))</f>
        <v>0</v>
      </c>
      <c r="G956" s="102">
        <f>IF(ISERROR(VLOOKUP(A956,'CGN-2015-001'!A955:I6102,7,0)),0,VLOOKUP(A956,'CGN-2015-001'!A955:I6102,7,0))</f>
        <v>0</v>
      </c>
      <c r="H956" s="44"/>
      <c r="I956" s="46"/>
      <c r="J956" s="113">
        <f t="shared" si="70"/>
        <v>0</v>
      </c>
      <c r="K956" s="114">
        <f t="shared" si="71"/>
        <v>0</v>
      </c>
      <c r="L956" s="31">
        <f t="shared" si="72"/>
        <v>0</v>
      </c>
      <c r="M956" s="1">
        <f t="shared" si="73"/>
        <v>0</v>
      </c>
      <c r="N956" s="1">
        <f t="shared" si="74"/>
        <v>6</v>
      </c>
    </row>
    <row r="957" spans="1:14" ht="16.5" hidden="1" thickBot="1" x14ac:dyDescent="0.3">
      <c r="A957" s="26">
        <v>168303</v>
      </c>
      <c r="B957" s="42">
        <v>168303</v>
      </c>
      <c r="C957" s="43" t="s">
        <v>588</v>
      </c>
      <c r="D957" s="99">
        <f>IF(ISERROR(VLOOKUP(A957,'CGN-2015-001'!A956:I6103,4,0)),0,VLOOKUP(A957,'CGN-2015-001'!A956:I6103,4,0))</f>
        <v>0</v>
      </c>
      <c r="E957" s="45">
        <f>IF(ISERROR(VLOOKUP(A957,[3]Hoja1!$A$1:$F$369,4,0)),0,VLOOKUP(A957,[3]Hoja1!$A$1:$F$369,4,0))</f>
        <v>0</v>
      </c>
      <c r="F957" s="45">
        <f>IF(ISERROR(VLOOKUP(A957,[3]Hoja1!$A$1:$F$369,5,0)),0,VLOOKUP(A957,[3]Hoja1!$A$1:$F$369,5,0))</f>
        <v>0</v>
      </c>
      <c r="G957" s="102">
        <f>IF(ISERROR(VLOOKUP(A957,'CGN-2015-001'!A956:I6103,7,0)),0,VLOOKUP(A957,'CGN-2015-001'!A956:I6103,7,0))</f>
        <v>0</v>
      </c>
      <c r="H957" s="44"/>
      <c r="I957" s="46"/>
      <c r="J957" s="113">
        <f t="shared" si="70"/>
        <v>0</v>
      </c>
      <c r="K957" s="114">
        <f t="shared" si="71"/>
        <v>0</v>
      </c>
      <c r="L957" s="31">
        <f t="shared" si="72"/>
        <v>0</v>
      </c>
      <c r="M957" s="1">
        <f t="shared" si="73"/>
        <v>0</v>
      </c>
      <c r="N957" s="1">
        <f t="shared" si="74"/>
        <v>6</v>
      </c>
    </row>
    <row r="958" spans="1:14" ht="16.5" hidden="1" thickBot="1" x14ac:dyDescent="0.3">
      <c r="A958" s="26">
        <v>168304</v>
      </c>
      <c r="B958" s="42">
        <v>168304</v>
      </c>
      <c r="C958" s="43" t="s">
        <v>589</v>
      </c>
      <c r="D958" s="99">
        <f>IF(ISERROR(VLOOKUP(A958,'CGN-2015-001'!A957:I6104,4,0)),0,VLOOKUP(A958,'CGN-2015-001'!A957:I6104,4,0))</f>
        <v>0</v>
      </c>
      <c r="E958" s="45">
        <f>IF(ISERROR(VLOOKUP(A958,[3]Hoja1!$A$1:$F$369,4,0)),0,VLOOKUP(A958,[3]Hoja1!$A$1:$F$369,4,0))</f>
        <v>0</v>
      </c>
      <c r="F958" s="45">
        <f>IF(ISERROR(VLOOKUP(A958,[3]Hoja1!$A$1:$F$369,5,0)),0,VLOOKUP(A958,[3]Hoja1!$A$1:$F$369,5,0))</f>
        <v>0</v>
      </c>
      <c r="G958" s="102">
        <f>IF(ISERROR(VLOOKUP(A958,'CGN-2015-001'!A957:I6104,7,0)),0,VLOOKUP(A958,'CGN-2015-001'!A957:I6104,7,0))</f>
        <v>0</v>
      </c>
      <c r="H958" s="44"/>
      <c r="I958" s="46"/>
      <c r="J958" s="113">
        <f t="shared" si="70"/>
        <v>0</v>
      </c>
      <c r="K958" s="114">
        <f t="shared" si="71"/>
        <v>0</v>
      </c>
      <c r="L958" s="31">
        <f t="shared" si="72"/>
        <v>0</v>
      </c>
      <c r="M958" s="1">
        <f t="shared" si="73"/>
        <v>0</v>
      </c>
      <c r="N958" s="1">
        <f t="shared" si="74"/>
        <v>6</v>
      </c>
    </row>
    <row r="959" spans="1:14" ht="16.5" hidden="1" thickBot="1" x14ac:dyDescent="0.3">
      <c r="A959" s="26">
        <v>168305</v>
      </c>
      <c r="B959" s="42">
        <v>168305</v>
      </c>
      <c r="C959" s="43" t="s">
        <v>740</v>
      </c>
      <c r="D959" s="99">
        <f>IF(ISERROR(VLOOKUP(A959,'CGN-2015-001'!A958:I6105,4,0)),0,VLOOKUP(A959,'CGN-2015-001'!A958:I6105,4,0))</f>
        <v>0</v>
      </c>
      <c r="E959" s="45">
        <f>IF(ISERROR(VLOOKUP(A959,[3]Hoja1!$A$1:$F$369,4,0)),0,VLOOKUP(A959,[3]Hoja1!$A$1:$F$369,4,0))</f>
        <v>0</v>
      </c>
      <c r="F959" s="45">
        <f>IF(ISERROR(VLOOKUP(A959,[3]Hoja1!$A$1:$F$369,5,0)),0,VLOOKUP(A959,[3]Hoja1!$A$1:$F$369,5,0))</f>
        <v>0</v>
      </c>
      <c r="G959" s="102">
        <f>IF(ISERROR(VLOOKUP(A959,'CGN-2015-001'!A958:I6105,7,0)),0,VLOOKUP(A959,'CGN-2015-001'!A958:I6105,7,0))</f>
        <v>0</v>
      </c>
      <c r="H959" s="44"/>
      <c r="I959" s="46"/>
      <c r="J959" s="113">
        <f t="shared" si="70"/>
        <v>0</v>
      </c>
      <c r="K959" s="114">
        <f t="shared" si="71"/>
        <v>0</v>
      </c>
      <c r="L959" s="31">
        <f t="shared" si="72"/>
        <v>0</v>
      </c>
      <c r="M959" s="1">
        <f t="shared" si="73"/>
        <v>0</v>
      </c>
      <c r="N959" s="1">
        <f t="shared" si="74"/>
        <v>6</v>
      </c>
    </row>
    <row r="960" spans="1:14" ht="16.5" hidden="1" thickBot="1" x14ac:dyDescent="0.3">
      <c r="A960" s="26">
        <v>168306</v>
      </c>
      <c r="B960" s="42">
        <v>168306</v>
      </c>
      <c r="C960" s="43" t="s">
        <v>593</v>
      </c>
      <c r="D960" s="99">
        <f>IF(ISERROR(VLOOKUP(A960,'CGN-2015-001'!A959:I6106,4,0)),0,VLOOKUP(A960,'CGN-2015-001'!A959:I6106,4,0))</f>
        <v>0</v>
      </c>
      <c r="E960" s="45">
        <f>IF(ISERROR(VLOOKUP(A960,[3]Hoja1!$A$1:$F$369,4,0)),0,VLOOKUP(A960,[3]Hoja1!$A$1:$F$369,4,0))</f>
        <v>0</v>
      </c>
      <c r="F960" s="45">
        <f>IF(ISERROR(VLOOKUP(A960,[3]Hoja1!$A$1:$F$369,5,0)),0,VLOOKUP(A960,[3]Hoja1!$A$1:$F$369,5,0))</f>
        <v>0</v>
      </c>
      <c r="G960" s="102">
        <f>IF(ISERROR(VLOOKUP(A960,'CGN-2015-001'!A959:I6106,7,0)),0,VLOOKUP(A960,'CGN-2015-001'!A959:I6106,7,0))</f>
        <v>0</v>
      </c>
      <c r="H960" s="44"/>
      <c r="I960" s="46"/>
      <c r="J960" s="113">
        <f t="shared" si="70"/>
        <v>0</v>
      </c>
      <c r="K960" s="114">
        <f t="shared" si="71"/>
        <v>0</v>
      </c>
      <c r="L960" s="31">
        <f t="shared" si="72"/>
        <v>0</v>
      </c>
      <c r="M960" s="1">
        <f t="shared" si="73"/>
        <v>0</v>
      </c>
      <c r="N960" s="1">
        <f t="shared" si="74"/>
        <v>6</v>
      </c>
    </row>
    <row r="961" spans="1:14" ht="16.5" hidden="1" thickBot="1" x14ac:dyDescent="0.3">
      <c r="A961" s="26">
        <v>168307</v>
      </c>
      <c r="B961" s="42">
        <v>168307</v>
      </c>
      <c r="C961" s="43" t="s">
        <v>599</v>
      </c>
      <c r="D961" s="99">
        <f>IF(ISERROR(VLOOKUP(A961,'CGN-2015-001'!A960:I6107,4,0)),0,VLOOKUP(A961,'CGN-2015-001'!A960:I6107,4,0))</f>
        <v>0</v>
      </c>
      <c r="E961" s="45">
        <f>IF(ISERROR(VLOOKUP(A961,[3]Hoja1!$A$1:$F$369,4,0)),0,VLOOKUP(A961,[3]Hoja1!$A$1:$F$369,4,0))</f>
        <v>0</v>
      </c>
      <c r="F961" s="45">
        <f>IF(ISERROR(VLOOKUP(A961,[3]Hoja1!$A$1:$F$369,5,0)),0,VLOOKUP(A961,[3]Hoja1!$A$1:$F$369,5,0))</f>
        <v>0</v>
      </c>
      <c r="G961" s="102">
        <f>IF(ISERROR(VLOOKUP(A961,'CGN-2015-001'!A960:I6107,7,0)),0,VLOOKUP(A961,'CGN-2015-001'!A960:I6107,7,0))</f>
        <v>0</v>
      </c>
      <c r="H961" s="44"/>
      <c r="I961" s="46"/>
      <c r="J961" s="113">
        <f t="shared" si="70"/>
        <v>0</v>
      </c>
      <c r="K961" s="114">
        <f t="shared" si="71"/>
        <v>0</v>
      </c>
      <c r="L961" s="31">
        <f t="shared" si="72"/>
        <v>0</v>
      </c>
      <c r="M961" s="1">
        <f t="shared" si="73"/>
        <v>0</v>
      </c>
      <c r="N961" s="1">
        <f t="shared" si="74"/>
        <v>6</v>
      </c>
    </row>
    <row r="962" spans="1:14" ht="16.5" hidden="1" thickBot="1" x14ac:dyDescent="0.3">
      <c r="A962" s="26">
        <v>168308</v>
      </c>
      <c r="B962" s="42">
        <v>168308</v>
      </c>
      <c r="C962" s="43" t="s">
        <v>505</v>
      </c>
      <c r="D962" s="99">
        <f>IF(ISERROR(VLOOKUP(A962,'CGN-2015-001'!A961:I6108,4,0)),0,VLOOKUP(A962,'CGN-2015-001'!A961:I6108,4,0))</f>
        <v>0</v>
      </c>
      <c r="E962" s="45">
        <f>IF(ISERROR(VLOOKUP(A962,[3]Hoja1!$A$1:$F$369,4,0)),0,VLOOKUP(A962,[3]Hoja1!$A$1:$F$369,4,0))</f>
        <v>0</v>
      </c>
      <c r="F962" s="45">
        <f>IF(ISERROR(VLOOKUP(A962,[3]Hoja1!$A$1:$F$369,5,0)),0,VLOOKUP(A962,[3]Hoja1!$A$1:$F$369,5,0))</f>
        <v>0</v>
      </c>
      <c r="G962" s="102">
        <f>IF(ISERROR(VLOOKUP(A962,'CGN-2015-001'!A961:I6108,7,0)),0,VLOOKUP(A962,'CGN-2015-001'!A961:I6108,7,0))</f>
        <v>0</v>
      </c>
      <c r="H962" s="44"/>
      <c r="I962" s="46"/>
      <c r="J962" s="113">
        <f t="shared" si="70"/>
        <v>0</v>
      </c>
      <c r="K962" s="114">
        <f t="shared" si="71"/>
        <v>0</v>
      </c>
      <c r="L962" s="31">
        <f t="shared" si="72"/>
        <v>0</v>
      </c>
      <c r="M962" s="1">
        <f t="shared" si="73"/>
        <v>0</v>
      </c>
      <c r="N962" s="1">
        <f t="shared" si="74"/>
        <v>6</v>
      </c>
    </row>
    <row r="963" spans="1:14" ht="16.5" hidden="1" thickBot="1" x14ac:dyDescent="0.3">
      <c r="A963" s="26">
        <v>168309</v>
      </c>
      <c r="B963" s="42">
        <v>168309</v>
      </c>
      <c r="C963" s="43" t="s">
        <v>595</v>
      </c>
      <c r="D963" s="99">
        <f>IF(ISERROR(VLOOKUP(A963,'CGN-2015-001'!A962:I6109,4,0)),0,VLOOKUP(A963,'CGN-2015-001'!A962:I6109,4,0))</f>
        <v>0</v>
      </c>
      <c r="E963" s="45">
        <f>IF(ISERROR(VLOOKUP(A963,[3]Hoja1!$A$1:$F$369,4,0)),0,VLOOKUP(A963,[3]Hoja1!$A$1:$F$369,4,0))</f>
        <v>0</v>
      </c>
      <c r="F963" s="45">
        <f>IF(ISERROR(VLOOKUP(A963,[3]Hoja1!$A$1:$F$369,5,0)),0,VLOOKUP(A963,[3]Hoja1!$A$1:$F$369,5,0))</f>
        <v>0</v>
      </c>
      <c r="G963" s="102">
        <f>IF(ISERROR(VLOOKUP(A963,'CGN-2015-001'!A962:I6109,7,0)),0,VLOOKUP(A963,'CGN-2015-001'!A962:I6109,7,0))</f>
        <v>0</v>
      </c>
      <c r="H963" s="44"/>
      <c r="I963" s="46"/>
      <c r="J963" s="113">
        <f t="shared" si="70"/>
        <v>0</v>
      </c>
      <c r="K963" s="114">
        <f t="shared" si="71"/>
        <v>0</v>
      </c>
      <c r="L963" s="31">
        <f t="shared" si="72"/>
        <v>0</v>
      </c>
      <c r="M963" s="1">
        <f t="shared" si="73"/>
        <v>0</v>
      </c>
      <c r="N963" s="1">
        <f t="shared" si="74"/>
        <v>6</v>
      </c>
    </row>
    <row r="964" spans="1:14" ht="16.5" hidden="1" thickBot="1" x14ac:dyDescent="0.3">
      <c r="A964" s="26">
        <v>168310</v>
      </c>
      <c r="B964" s="42">
        <v>168310</v>
      </c>
      <c r="C964" s="43" t="s">
        <v>607</v>
      </c>
      <c r="D964" s="99">
        <f>IF(ISERROR(VLOOKUP(A964,'CGN-2015-001'!A963:I6110,4,0)),0,VLOOKUP(A964,'CGN-2015-001'!A963:I6110,4,0))</f>
        <v>0</v>
      </c>
      <c r="E964" s="45">
        <f>IF(ISERROR(VLOOKUP(A964,[3]Hoja1!$A$1:$F$369,4,0)),0,VLOOKUP(A964,[3]Hoja1!$A$1:$F$369,4,0))</f>
        <v>0</v>
      </c>
      <c r="F964" s="45">
        <f>IF(ISERROR(VLOOKUP(A964,[3]Hoja1!$A$1:$F$369,5,0)),0,VLOOKUP(A964,[3]Hoja1!$A$1:$F$369,5,0))</f>
        <v>0</v>
      </c>
      <c r="G964" s="102">
        <f>IF(ISERROR(VLOOKUP(A964,'CGN-2015-001'!A963:I6110,7,0)),0,VLOOKUP(A964,'CGN-2015-001'!A963:I6110,7,0))</f>
        <v>0</v>
      </c>
      <c r="H964" s="44"/>
      <c r="I964" s="46"/>
      <c r="J964" s="113">
        <f t="shared" si="70"/>
        <v>0</v>
      </c>
      <c r="K964" s="114">
        <f t="shared" si="71"/>
        <v>0</v>
      </c>
      <c r="L964" s="31">
        <f t="shared" si="72"/>
        <v>0</v>
      </c>
      <c r="M964" s="1">
        <f t="shared" si="73"/>
        <v>0</v>
      </c>
      <c r="N964" s="1">
        <f t="shared" si="74"/>
        <v>6</v>
      </c>
    </row>
    <row r="965" spans="1:14" ht="16.5" hidden="1" thickBot="1" x14ac:dyDescent="0.3">
      <c r="A965" s="26">
        <v>168390</v>
      </c>
      <c r="B965" s="120">
        <v>168390</v>
      </c>
      <c r="C965" s="121" t="s">
        <v>741</v>
      </c>
      <c r="D965" s="99">
        <f>IF(ISERROR(VLOOKUP(A965,'CGN-2015-001'!A964:I6111,4,0)),0,VLOOKUP(A965,'CGN-2015-001'!A964:I6111,4,0))</f>
        <v>0</v>
      </c>
      <c r="E965" s="45">
        <f>IF(ISERROR(VLOOKUP(A965,[3]Hoja1!$A$1:$F$369,4,0)),0,VLOOKUP(A965,[3]Hoja1!$A$1:$F$369,4,0))</f>
        <v>0</v>
      </c>
      <c r="F965" s="45">
        <f>IF(ISERROR(VLOOKUP(A965,[3]Hoja1!$A$1:$F$369,5,0)),0,VLOOKUP(A965,[3]Hoja1!$A$1:$F$369,5,0))</f>
        <v>0</v>
      </c>
      <c r="G965" s="102">
        <f>IF(ISERROR(VLOOKUP(A965,'CGN-2015-001'!A964:I6111,7,0)),0,VLOOKUP(A965,'CGN-2015-001'!A964:I6111,7,0))</f>
        <v>0</v>
      </c>
      <c r="H965" s="44"/>
      <c r="I965" s="46"/>
      <c r="J965" s="113">
        <f t="shared" si="70"/>
        <v>0</v>
      </c>
      <c r="K965" s="114">
        <f t="shared" si="71"/>
        <v>0</v>
      </c>
      <c r="L965" s="31">
        <f t="shared" si="72"/>
        <v>0</v>
      </c>
      <c r="M965" s="1">
        <f t="shared" si="73"/>
        <v>0</v>
      </c>
      <c r="N965" s="1">
        <f t="shared" si="74"/>
        <v>6</v>
      </c>
    </row>
    <row r="966" spans="1:14" ht="16.5" hidden="1" thickBot="1" x14ac:dyDescent="0.3">
      <c r="A966" s="26">
        <v>1685</v>
      </c>
      <c r="B966" s="122">
        <v>168500</v>
      </c>
      <c r="C966" s="123" t="s">
        <v>742</v>
      </c>
      <c r="D966" s="468">
        <f>IF(ISERROR(VLOOKUP(A966,'CGN-2015-001'!A965:I6112,4,0)),0,VLOOKUP(A966,'CGN-2015-001'!A965:I6112,4,0))</f>
        <v>-39467738339.220001</v>
      </c>
      <c r="E966" s="109">
        <f>IF(ISERROR(VLOOKUP(A966,[3]Hoja1!$A$1:$F$369,4,0)),0,VLOOKUP(A966,[3]Hoja1!$A$1:$F$369,4,0))</f>
        <v>593292770.50999999</v>
      </c>
      <c r="F966" s="110">
        <f>IF(ISERROR(VLOOKUP(A966,[3]Hoja1!$A$1:$F$369,5,0)),0,VLOOKUP(A966,[3]Hoja1!$A$1:$F$369,5,0))</f>
        <v>26473495134.369999</v>
      </c>
      <c r="G966" s="469">
        <f>IF(ISERROR(VLOOKUP(A966,'CGN-2015-001'!A965:I6112,7,0)),0,VLOOKUP(A966,'CGN-2015-001'!A965:I6112,7,0))</f>
        <v>-39840674444.870003</v>
      </c>
      <c r="H966" s="109">
        <v>0</v>
      </c>
      <c r="I966" s="110">
        <f>+I967+I970+I971+I972+I973+I974+I975+I979+I981</f>
        <v>-39840674444.870003</v>
      </c>
      <c r="J966" s="472">
        <f t="shared" si="70"/>
        <v>372936105.65000153</v>
      </c>
      <c r="K966" s="473">
        <f t="shared" si="71"/>
        <v>-9.3606875597965766E-3</v>
      </c>
      <c r="L966" s="31">
        <f t="shared" si="72"/>
        <v>0</v>
      </c>
      <c r="M966" s="1">
        <f t="shared" si="73"/>
        <v>1</v>
      </c>
      <c r="N966" s="1">
        <f t="shared" si="74"/>
        <v>4</v>
      </c>
    </row>
    <row r="967" spans="1:14" ht="15.75" customHeight="1" thickBot="1" x14ac:dyDescent="0.25">
      <c r="A967" s="26">
        <v>168501</v>
      </c>
      <c r="B967" s="568">
        <v>168501</v>
      </c>
      <c r="C967" s="569" t="s">
        <v>587</v>
      </c>
      <c r="D967" s="560">
        <f>IF(ISERROR(VLOOKUP(A967,'CGN-2015-001'!A966:I6113,4,0)),0,VLOOKUP(A967,'CGN-2015-001'!A966:I6113,4,0))</f>
        <v>-25991216384.23</v>
      </c>
      <c r="E967" s="561">
        <f>IF(ISERROR(VLOOKUP(A967,[3]Hoja1!$A$1:$F$369,4,0)),0,VLOOKUP(A967,[3]Hoja1!$A$1:$F$369,4,0))</f>
        <v>0</v>
      </c>
      <c r="F967" s="562">
        <f>IF(ISERROR(VLOOKUP(A967,[3]Hoja1!$A$1:$F$369,5,0)),0,VLOOKUP(A967,[3]Hoja1!$A$1:$F$369,5,0))</f>
        <v>25755460528.66</v>
      </c>
      <c r="G967" s="563">
        <f>IF(ISERROR(VLOOKUP(A967,'CGN-2015-001'!A966:I6113,7,0)),0,VLOOKUP(A967,'CGN-2015-001'!A966:I6113,7,0))</f>
        <v>-26007870263.02</v>
      </c>
      <c r="H967" s="115">
        <v>0</v>
      </c>
      <c r="I967" s="562">
        <f>+G967</f>
        <v>-26007870263.02</v>
      </c>
      <c r="J967" s="572">
        <f t="shared" si="70"/>
        <v>16653878.790000916</v>
      </c>
      <c r="K967" s="573">
        <f t="shared" si="71"/>
        <v>-6.4033996715529007E-4</v>
      </c>
      <c r="L967" s="31">
        <f t="shared" si="72"/>
        <v>0</v>
      </c>
      <c r="M967" s="1">
        <f t="shared" si="73"/>
        <v>1</v>
      </c>
      <c r="N967" s="1">
        <f t="shared" si="74"/>
        <v>6</v>
      </c>
    </row>
    <row r="968" spans="1:14" ht="16.5" hidden="1" thickBot="1" x14ac:dyDescent="0.3">
      <c r="A968" s="26">
        <v>168502</v>
      </c>
      <c r="B968" s="126">
        <v>168502</v>
      </c>
      <c r="C968" s="127" t="s">
        <v>588</v>
      </c>
      <c r="D968" s="99">
        <f>IF(ISERROR(VLOOKUP(A968,'CGN-2015-001'!A967:I6114,4,0)),0,VLOOKUP(A968,'CGN-2015-001'!A967:I6114,4,0))</f>
        <v>0</v>
      </c>
      <c r="E968" s="45">
        <f>IF(ISERROR(VLOOKUP(A968,[3]Hoja1!$A$1:$F$369,4,0)),0,VLOOKUP(A968,[3]Hoja1!$A$1:$F$369,4,0))</f>
        <v>0</v>
      </c>
      <c r="F968" s="45">
        <f>IF(ISERROR(VLOOKUP(A968,[3]Hoja1!$A$1:$F$369,5,0)),0,VLOOKUP(A968,[3]Hoja1!$A$1:$F$369,5,0))</f>
        <v>0</v>
      </c>
      <c r="G968" s="102">
        <f>IF(ISERROR(VLOOKUP(A968,'CGN-2015-001'!A967:I6114,7,0)),0,VLOOKUP(A968,'CGN-2015-001'!A967:I6114,7,0))</f>
        <v>0</v>
      </c>
      <c r="H968" s="44"/>
      <c r="I968" s="46"/>
      <c r="J968" s="113">
        <f t="shared" si="70"/>
        <v>0</v>
      </c>
      <c r="K968" s="114">
        <f t="shared" si="71"/>
        <v>0</v>
      </c>
      <c r="L968" s="31">
        <f t="shared" si="72"/>
        <v>0</v>
      </c>
      <c r="M968" s="1">
        <f t="shared" si="73"/>
        <v>0</v>
      </c>
      <c r="N968" s="1">
        <f t="shared" si="74"/>
        <v>6</v>
      </c>
    </row>
    <row r="969" spans="1:14" ht="16.5" hidden="1" thickBot="1" x14ac:dyDescent="0.3">
      <c r="A969" s="26">
        <v>168503</v>
      </c>
      <c r="B969" s="120">
        <v>168503</v>
      </c>
      <c r="C969" s="121" t="s">
        <v>589</v>
      </c>
      <c r="D969" s="99">
        <f>IF(ISERROR(VLOOKUP(A969,'CGN-2015-001'!A968:I6115,4,0)),0,VLOOKUP(A969,'CGN-2015-001'!A968:I6115,4,0))</f>
        <v>0</v>
      </c>
      <c r="E969" s="45">
        <f>IF(ISERROR(VLOOKUP(A969,[3]Hoja1!$A$1:$F$369,4,0)),0,VLOOKUP(A969,[3]Hoja1!$A$1:$F$369,4,0))</f>
        <v>0</v>
      </c>
      <c r="F969" s="45">
        <f>IF(ISERROR(VLOOKUP(A969,[3]Hoja1!$A$1:$F$369,5,0)),0,VLOOKUP(A969,[3]Hoja1!$A$1:$F$369,5,0))</f>
        <v>0</v>
      </c>
      <c r="G969" s="102">
        <f>IF(ISERROR(VLOOKUP(A969,'CGN-2015-001'!A968:I6115,7,0)),0,VLOOKUP(A969,'CGN-2015-001'!A968:I6115,7,0))</f>
        <v>0</v>
      </c>
      <c r="H969" s="44"/>
      <c r="I969" s="46"/>
      <c r="J969" s="113">
        <f t="shared" si="70"/>
        <v>0</v>
      </c>
      <c r="K969" s="114">
        <f t="shared" si="71"/>
        <v>0</v>
      </c>
      <c r="L969" s="31">
        <f t="shared" si="72"/>
        <v>0</v>
      </c>
      <c r="M969" s="1">
        <f t="shared" si="73"/>
        <v>0</v>
      </c>
      <c r="N969" s="1">
        <f t="shared" si="74"/>
        <v>6</v>
      </c>
    </row>
    <row r="970" spans="1:14" ht="15.75" customHeight="1" thickBot="1" x14ac:dyDescent="0.25">
      <c r="A970" s="26">
        <v>168504</v>
      </c>
      <c r="B970" s="574">
        <v>168504</v>
      </c>
      <c r="C970" s="575" t="s">
        <v>592</v>
      </c>
      <c r="D970" s="560">
        <f>IF(ISERROR(VLOOKUP(A970,'CGN-2015-001'!A969:I6116,4,0)),0,VLOOKUP(A970,'CGN-2015-001'!A969:I6116,4,0))</f>
        <v>-5285118118.29</v>
      </c>
      <c r="E970" s="561">
        <f>IF(ISERROR(VLOOKUP(A970,[3]Hoja1!$A$1:$F$369,4,0)),0,VLOOKUP(A970,[3]Hoja1!$A$1:$F$369,4,0))</f>
        <v>433481557.22000003</v>
      </c>
      <c r="F970" s="562">
        <f>IF(ISERROR(VLOOKUP(A970,[3]Hoja1!$A$1:$F$369,5,0)),0,VLOOKUP(A970,[3]Hoja1!$A$1:$F$369,5,0))</f>
        <v>342776609.70999998</v>
      </c>
      <c r="G970" s="563">
        <f>IF(ISERROR(VLOOKUP(A970,'CGN-2015-001'!A969:I6116,7,0)),0,VLOOKUP(A970,'CGN-2015-001'!A969:I6116,7,0))</f>
        <v>-5328564871.9800005</v>
      </c>
      <c r="H970" s="115">
        <v>0</v>
      </c>
      <c r="I970" s="562">
        <f t="shared" ref="I970:I975" si="75">+G970</f>
        <v>-5328564871.9800005</v>
      </c>
      <c r="J970" s="576">
        <f t="shared" si="70"/>
        <v>43446753.690000534</v>
      </c>
      <c r="K970" s="577">
        <f t="shared" si="71"/>
        <v>-8.1535563015218138E-3</v>
      </c>
      <c r="L970" s="31">
        <f t="shared" si="72"/>
        <v>0</v>
      </c>
      <c r="M970" s="1">
        <f t="shared" si="73"/>
        <v>1</v>
      </c>
      <c r="N970" s="1">
        <f t="shared" si="74"/>
        <v>6</v>
      </c>
    </row>
    <row r="971" spans="1:14" ht="15.75" customHeight="1" thickBot="1" x14ac:dyDescent="0.25">
      <c r="A971" s="26">
        <v>168505</v>
      </c>
      <c r="B971" s="566">
        <v>168505</v>
      </c>
      <c r="C971" s="567" t="s">
        <v>593</v>
      </c>
      <c r="D971" s="560">
        <f>IF(ISERROR(VLOOKUP(A971,'CGN-2015-001'!A970:I6117,4,0)),0,VLOOKUP(A971,'CGN-2015-001'!A970:I6117,4,0))</f>
        <v>-944358777.15999997</v>
      </c>
      <c r="E971" s="561">
        <f>IF(ISERROR(VLOOKUP(A971,[3]Hoja1!$A$1:$F$369,4,0)),0,VLOOKUP(A971,[3]Hoja1!$A$1:$F$369,4,0))</f>
        <v>0</v>
      </c>
      <c r="F971" s="562">
        <f>IF(ISERROR(VLOOKUP(A971,[3]Hoja1!$A$1:$F$369,5,0)),0,VLOOKUP(A971,[3]Hoja1!$A$1:$F$369,5,0))</f>
        <v>39292111.789999999</v>
      </c>
      <c r="G971" s="563">
        <f>IF(ISERROR(VLOOKUP(A971,'CGN-2015-001'!A970:I6117,7,0)),0,VLOOKUP(A971,'CGN-2015-001'!A970:I6117,7,0))</f>
        <v>-973764071.96000004</v>
      </c>
      <c r="H971" s="115">
        <v>0</v>
      </c>
      <c r="I971" s="562">
        <f t="shared" si="75"/>
        <v>-973764071.96000004</v>
      </c>
      <c r="J971" s="570">
        <f t="shared" ref="J971:J1034" si="76">D971-G971</f>
        <v>29405294.800000072</v>
      </c>
      <c r="K971" s="571">
        <f t="shared" ref="K971:K1034" si="77">IF(ISERROR(((D971/G971)-100%)),0,((D971/G971)-100%))</f>
        <v>-3.0197555698284195E-2</v>
      </c>
      <c r="L971" s="31">
        <f t="shared" ref="L971:L1034" si="78">+G971-H971-I971</f>
        <v>0</v>
      </c>
      <c r="M971" s="1">
        <f t="shared" ref="M971:M1034" si="79">IF(D971&lt;&gt;0,1,IF(G971&lt;&gt;0,2,IF(F971&lt;&gt;0,3,IF(E971&lt;&gt;0,4,0))))</f>
        <v>1</v>
      </c>
      <c r="N971" s="1">
        <f t="shared" ref="N971:N1034" si="80">+LEN(A971)</f>
        <v>6</v>
      </c>
    </row>
    <row r="972" spans="1:14" ht="15.75" customHeight="1" thickBot="1" x14ac:dyDescent="0.25">
      <c r="A972" s="26">
        <v>168506</v>
      </c>
      <c r="B972" s="566">
        <v>168506</v>
      </c>
      <c r="C972" s="567" t="s">
        <v>599</v>
      </c>
      <c r="D972" s="560">
        <f>IF(ISERROR(VLOOKUP(A972,'CGN-2015-001'!A971:I6118,4,0)),0,VLOOKUP(A972,'CGN-2015-001'!A971:I6118,4,0))</f>
        <v>-750114573.22000015</v>
      </c>
      <c r="E972" s="561">
        <f>IF(ISERROR(VLOOKUP(A972,[3]Hoja1!$A$1:$F$369,4,0)),0,VLOOKUP(A972,[3]Hoja1!$A$1:$F$369,4,0))</f>
        <v>3566809.61</v>
      </c>
      <c r="F972" s="562">
        <f>IF(ISERROR(VLOOKUP(A972,[3]Hoja1!$A$1:$F$369,5,0)),0,VLOOKUP(A972,[3]Hoja1!$A$1:$F$369,5,0))</f>
        <v>38197901.659999996</v>
      </c>
      <c r="G972" s="563">
        <f>IF(ISERROR(VLOOKUP(A972,'CGN-2015-001'!A971:I6118,7,0)),0,VLOOKUP(A972,'CGN-2015-001'!A971:I6118,7,0))</f>
        <v>-783164963.98000014</v>
      </c>
      <c r="H972" s="115">
        <v>0</v>
      </c>
      <c r="I972" s="562">
        <f t="shared" si="75"/>
        <v>-783164963.98000014</v>
      </c>
      <c r="J972" s="570">
        <f t="shared" si="76"/>
        <v>33050390.75999999</v>
      </c>
      <c r="K972" s="571">
        <f t="shared" si="77"/>
        <v>-4.220105888297121E-2</v>
      </c>
      <c r="L972" s="31">
        <f t="shared" si="78"/>
        <v>0</v>
      </c>
      <c r="M972" s="1">
        <f t="shared" si="79"/>
        <v>1</v>
      </c>
      <c r="N972" s="1">
        <f t="shared" si="80"/>
        <v>6</v>
      </c>
    </row>
    <row r="973" spans="1:14" ht="15.75" customHeight="1" thickBot="1" x14ac:dyDescent="0.25">
      <c r="A973" s="26">
        <v>168507</v>
      </c>
      <c r="B973" s="566">
        <v>168507</v>
      </c>
      <c r="C973" s="567" t="s">
        <v>505</v>
      </c>
      <c r="D973" s="560">
        <f>IF(ISERROR(VLOOKUP(A973,'CGN-2015-001'!A972:I6119,4,0)),0,VLOOKUP(A973,'CGN-2015-001'!A972:I6119,4,0))</f>
        <v>-5773000384.4700003</v>
      </c>
      <c r="E973" s="561">
        <f>IF(ISERROR(VLOOKUP(A973,[3]Hoja1!$A$1:$F$369,4,0)),0,VLOOKUP(A973,[3]Hoja1!$A$1:$F$369,4,0))</f>
        <v>156244403.68000001</v>
      </c>
      <c r="F973" s="562">
        <f>IF(ISERROR(VLOOKUP(A973,[3]Hoja1!$A$1:$F$369,5,0)),0,VLOOKUP(A973,[3]Hoja1!$A$1:$F$369,5,0))</f>
        <v>286343135.55000001</v>
      </c>
      <c r="G973" s="563">
        <f>IF(ISERROR(VLOOKUP(A973,'CGN-2015-001'!A972:I6119,7,0)),0,VLOOKUP(A973,'CGN-2015-001'!A972:I6119,7,0))</f>
        <v>-6044613063.5</v>
      </c>
      <c r="H973" s="115">
        <v>0</v>
      </c>
      <c r="I973" s="562">
        <f t="shared" si="75"/>
        <v>-6044613063.5</v>
      </c>
      <c r="J973" s="570">
        <f t="shared" si="76"/>
        <v>271612679.02999973</v>
      </c>
      <c r="K973" s="571">
        <f t="shared" si="77"/>
        <v>-4.4934667641526205E-2</v>
      </c>
      <c r="L973" s="31">
        <f t="shared" si="78"/>
        <v>0</v>
      </c>
      <c r="M973" s="1">
        <f t="shared" si="79"/>
        <v>1</v>
      </c>
      <c r="N973" s="1">
        <f t="shared" si="80"/>
        <v>6</v>
      </c>
    </row>
    <row r="974" spans="1:14" ht="15.75" customHeight="1" thickBot="1" x14ac:dyDescent="0.25">
      <c r="A974" s="26">
        <v>168508</v>
      </c>
      <c r="B974" s="566">
        <v>168508</v>
      </c>
      <c r="C974" s="567" t="s">
        <v>595</v>
      </c>
      <c r="D974" s="560">
        <f>IF(ISERROR(VLOOKUP(A974,'CGN-2015-001'!A973:I6120,4,0)),0,VLOOKUP(A974,'CGN-2015-001'!A973:I6120,4,0))</f>
        <v>-525532084.80000001</v>
      </c>
      <c r="E974" s="561">
        <f>IF(ISERROR(VLOOKUP(A974,[3]Hoja1!$A$1:$F$369,4,0)),0,VLOOKUP(A974,[3]Hoja1!$A$1:$F$369,4,0))</f>
        <v>0</v>
      </c>
      <c r="F974" s="562">
        <f>IF(ISERROR(VLOOKUP(A974,[3]Hoja1!$A$1:$F$369,5,0)),0,VLOOKUP(A974,[3]Hoja1!$A$1:$F$369,5,0))</f>
        <v>3547421.88</v>
      </c>
      <c r="G974" s="563">
        <f>IF(ISERROR(VLOOKUP(A974,'CGN-2015-001'!A973:I6120,7,0)),0,VLOOKUP(A974,'CGN-2015-001'!A973:I6120,7,0))</f>
        <v>-529059382.46000004</v>
      </c>
      <c r="H974" s="115">
        <v>0</v>
      </c>
      <c r="I974" s="562">
        <f t="shared" si="75"/>
        <v>-529059382.46000004</v>
      </c>
      <c r="J974" s="570">
        <f t="shared" si="76"/>
        <v>3527297.6600000262</v>
      </c>
      <c r="K974" s="571">
        <f t="shared" si="77"/>
        <v>-6.6671110596299155E-3</v>
      </c>
      <c r="L974" s="31">
        <f t="shared" si="78"/>
        <v>0</v>
      </c>
      <c r="M974" s="1">
        <f t="shared" si="79"/>
        <v>1</v>
      </c>
      <c r="N974" s="1">
        <f t="shared" si="80"/>
        <v>6</v>
      </c>
    </row>
    <row r="975" spans="1:14" ht="15.75" customHeight="1" thickBot="1" x14ac:dyDescent="0.25">
      <c r="A975" s="26">
        <v>168509</v>
      </c>
      <c r="B975" s="568">
        <v>168509</v>
      </c>
      <c r="C975" s="569" t="s">
        <v>594</v>
      </c>
      <c r="D975" s="560">
        <f>IF(ISERROR(VLOOKUP(A975,'CGN-2015-001'!A974:I6121,4,0)),0,VLOOKUP(A975,'CGN-2015-001'!A974:I6121,4,0))</f>
        <v>-14097890.189999999</v>
      </c>
      <c r="E975" s="561">
        <f>IF(ISERROR(VLOOKUP(A975,[3]Hoja1!$A$1:$F$369,4,0)),0,VLOOKUP(A975,[3]Hoja1!$A$1:$F$369,4,0))</f>
        <v>0</v>
      </c>
      <c r="F975" s="562">
        <f>IF(ISERROR(VLOOKUP(A975,[3]Hoja1!$A$1:$F$369,5,0)),0,VLOOKUP(A975,[3]Hoja1!$A$1:$F$369,5,0))</f>
        <v>545819.27</v>
      </c>
      <c r="G975" s="563">
        <f>IF(ISERROR(VLOOKUP(A975,'CGN-2015-001'!A974:I6121,7,0)),0,VLOOKUP(A975,'CGN-2015-001'!A974:I6121,7,0))</f>
        <v>-14643793.639999999</v>
      </c>
      <c r="H975" s="115">
        <v>0</v>
      </c>
      <c r="I975" s="562">
        <f t="shared" si="75"/>
        <v>-14643793.639999999</v>
      </c>
      <c r="J975" s="572">
        <f t="shared" si="76"/>
        <v>545903.44999999925</v>
      </c>
      <c r="K975" s="573">
        <f t="shared" si="77"/>
        <v>-3.7278827018488281E-2</v>
      </c>
      <c r="L975" s="31">
        <f t="shared" si="78"/>
        <v>0</v>
      </c>
      <c r="M975" s="1">
        <f t="shared" si="79"/>
        <v>1</v>
      </c>
      <c r="N975" s="1">
        <f t="shared" si="80"/>
        <v>6</v>
      </c>
    </row>
    <row r="976" spans="1:14" ht="16.5" hidden="1" thickBot="1" x14ac:dyDescent="0.3">
      <c r="A976" s="26">
        <v>168510</v>
      </c>
      <c r="B976" s="126">
        <v>168510</v>
      </c>
      <c r="C976" s="127" t="s">
        <v>600</v>
      </c>
      <c r="D976" s="99">
        <f>IF(ISERROR(VLOOKUP(A976,'CGN-2015-001'!A975:I6122,4,0)),0,VLOOKUP(A976,'CGN-2015-001'!A975:I6122,4,0))</f>
        <v>0</v>
      </c>
      <c r="E976" s="45">
        <f>IF(ISERROR(VLOOKUP(A976,[3]Hoja1!$A$1:$F$369,4,0)),0,VLOOKUP(A976,[3]Hoja1!$A$1:$F$369,4,0))</f>
        <v>0</v>
      </c>
      <c r="F976" s="45">
        <f>IF(ISERROR(VLOOKUP(A976,[3]Hoja1!$A$1:$F$369,5,0)),0,VLOOKUP(A976,[3]Hoja1!$A$1:$F$369,5,0))</f>
        <v>0</v>
      </c>
      <c r="G976" s="102">
        <f>IF(ISERROR(VLOOKUP(A976,'CGN-2015-001'!A975:I6122,7,0)),0,VLOOKUP(A976,'CGN-2015-001'!A975:I6122,7,0))</f>
        <v>0</v>
      </c>
      <c r="H976" s="44"/>
      <c r="I976" s="46"/>
      <c r="J976" s="113">
        <f t="shared" si="76"/>
        <v>0</v>
      </c>
      <c r="K976" s="114">
        <f t="shared" si="77"/>
        <v>0</v>
      </c>
      <c r="L976" s="31">
        <f t="shared" si="78"/>
        <v>0</v>
      </c>
      <c r="M976" s="1">
        <f t="shared" si="79"/>
        <v>0</v>
      </c>
      <c r="N976" s="1">
        <f t="shared" si="80"/>
        <v>6</v>
      </c>
    </row>
    <row r="977" spans="1:14" ht="16.5" hidden="1" thickBot="1" x14ac:dyDescent="0.3">
      <c r="A977" s="26">
        <v>168511</v>
      </c>
      <c r="B977" s="42">
        <v>168511</v>
      </c>
      <c r="C977" s="43" t="s">
        <v>743</v>
      </c>
      <c r="D977" s="99">
        <f>IF(ISERROR(VLOOKUP(A977,'CGN-2015-001'!A976:I6123,4,0)),0,VLOOKUP(A977,'CGN-2015-001'!A976:I6123,4,0))</f>
        <v>0</v>
      </c>
      <c r="E977" s="45">
        <f>IF(ISERROR(VLOOKUP(A977,[3]Hoja1!$A$1:$F$369,4,0)),0,VLOOKUP(A977,[3]Hoja1!$A$1:$F$369,4,0))</f>
        <v>0</v>
      </c>
      <c r="F977" s="45">
        <f>IF(ISERROR(VLOOKUP(A977,[3]Hoja1!$A$1:$F$369,5,0)),0,VLOOKUP(A977,[3]Hoja1!$A$1:$F$369,5,0))</f>
        <v>0</v>
      </c>
      <c r="G977" s="102">
        <f>IF(ISERROR(VLOOKUP(A977,'CGN-2015-001'!A976:I6123,7,0)),0,VLOOKUP(A977,'CGN-2015-001'!A976:I6123,7,0))</f>
        <v>0</v>
      </c>
      <c r="H977" s="44"/>
      <c r="I977" s="46"/>
      <c r="J977" s="113">
        <f t="shared" si="76"/>
        <v>0</v>
      </c>
      <c r="K977" s="114">
        <f t="shared" si="77"/>
        <v>0</v>
      </c>
      <c r="L977" s="31">
        <f t="shared" si="78"/>
        <v>0</v>
      </c>
      <c r="M977" s="1">
        <f t="shared" si="79"/>
        <v>0</v>
      </c>
      <c r="N977" s="1">
        <f t="shared" si="80"/>
        <v>6</v>
      </c>
    </row>
    <row r="978" spans="1:14" ht="16.5" hidden="1" thickBot="1" x14ac:dyDescent="0.3">
      <c r="A978" s="26">
        <v>168512</v>
      </c>
      <c r="B978" s="120">
        <v>168512</v>
      </c>
      <c r="C978" s="121" t="s">
        <v>744</v>
      </c>
      <c r="D978" s="99">
        <f>IF(ISERROR(VLOOKUP(A978,'CGN-2015-001'!A977:I6124,4,0)),0,VLOOKUP(A978,'CGN-2015-001'!A977:I6124,4,0))</f>
        <v>0</v>
      </c>
      <c r="E978" s="45">
        <f>IF(ISERROR(VLOOKUP(A978,[3]Hoja1!$A$1:$F$369,4,0)),0,VLOOKUP(A978,[3]Hoja1!$A$1:$F$369,4,0))</f>
        <v>0</v>
      </c>
      <c r="F978" s="45">
        <f>IF(ISERROR(VLOOKUP(A978,[3]Hoja1!$A$1:$F$369,5,0)),0,VLOOKUP(A978,[3]Hoja1!$A$1:$F$369,5,0))</f>
        <v>0</v>
      </c>
      <c r="G978" s="102">
        <f>IF(ISERROR(VLOOKUP(A978,'CGN-2015-001'!A977:I6124,7,0)),0,VLOOKUP(A978,'CGN-2015-001'!A977:I6124,7,0))</f>
        <v>0</v>
      </c>
      <c r="H978" s="44"/>
      <c r="I978" s="46"/>
      <c r="J978" s="113">
        <f t="shared" si="76"/>
        <v>0</v>
      </c>
      <c r="K978" s="114">
        <f t="shared" si="77"/>
        <v>0</v>
      </c>
      <c r="L978" s="31">
        <f t="shared" si="78"/>
        <v>0</v>
      </c>
      <c r="M978" s="1">
        <f t="shared" si="79"/>
        <v>0</v>
      </c>
      <c r="N978" s="1">
        <f t="shared" si="80"/>
        <v>6</v>
      </c>
    </row>
    <row r="979" spans="1:14" ht="15.75" customHeight="1" thickBot="1" x14ac:dyDescent="0.25">
      <c r="A979" s="26">
        <v>168513</v>
      </c>
      <c r="B979" s="558">
        <v>168513</v>
      </c>
      <c r="C979" s="559" t="s">
        <v>745</v>
      </c>
      <c r="D979" s="560">
        <f>IF(ISERROR(VLOOKUP(A979,'CGN-2015-001'!A978:I6125,4,0)),0,VLOOKUP(A979,'CGN-2015-001'!A978:I6125,4,0))</f>
        <v>-68109437.200000003</v>
      </c>
      <c r="E979" s="561">
        <f>IF(ISERROR(VLOOKUP(A979,[3]Hoja1!$A$1:$F$369,4,0)),0,VLOOKUP(A979,[3]Hoja1!$A$1:$F$369,4,0))</f>
        <v>0</v>
      </c>
      <c r="F979" s="562">
        <f>IF(ISERROR(VLOOKUP(A979,[3]Hoja1!$A$1:$F$369,5,0)),0,VLOOKUP(A979,[3]Hoja1!$A$1:$F$369,5,0))</f>
        <v>7331605.8499999996</v>
      </c>
      <c r="G979" s="563">
        <f>IF(ISERROR(VLOOKUP(A979,'CGN-2015-001'!A978:I6125,7,0)),0,VLOOKUP(A979,'CGN-2015-001'!A978:I6125,7,0))</f>
        <v>-68663665.670000002</v>
      </c>
      <c r="H979" s="115">
        <v>0</v>
      </c>
      <c r="I979" s="562">
        <f>+G979</f>
        <v>-68663665.670000002</v>
      </c>
      <c r="J979" s="564">
        <f t="shared" si="76"/>
        <v>554228.46999999881</v>
      </c>
      <c r="K979" s="565">
        <f t="shared" si="77"/>
        <v>-8.0716411597312465E-3</v>
      </c>
      <c r="L979" s="31">
        <f t="shared" si="78"/>
        <v>0</v>
      </c>
      <c r="M979" s="1">
        <f t="shared" si="79"/>
        <v>1</v>
      </c>
      <c r="N979" s="1">
        <f t="shared" si="80"/>
        <v>6</v>
      </c>
    </row>
    <row r="980" spans="1:14" ht="16.5" hidden="1" thickBot="1" x14ac:dyDescent="0.3">
      <c r="A980" s="26">
        <v>168514</v>
      </c>
      <c r="B980" s="111">
        <v>168514</v>
      </c>
      <c r="C980" s="112" t="s">
        <v>746</v>
      </c>
      <c r="D980" s="99">
        <f>IF(ISERROR(VLOOKUP(A980,'CGN-2015-001'!A979:I6126,4,0)),0,VLOOKUP(A980,'CGN-2015-001'!A979:I6126,4,0))</f>
        <v>0</v>
      </c>
      <c r="E980" s="45">
        <f>IF(ISERROR(VLOOKUP(A980,[3]Hoja1!$A$1:$F$369,4,0)),0,VLOOKUP(A980,[3]Hoja1!$A$1:$F$369,4,0))</f>
        <v>0</v>
      </c>
      <c r="F980" s="45">
        <f>IF(ISERROR(VLOOKUP(A980,[3]Hoja1!$A$1:$F$369,5,0)),0,VLOOKUP(A980,[3]Hoja1!$A$1:$F$369,5,0))</f>
        <v>0</v>
      </c>
      <c r="G980" s="102">
        <f>IF(ISERROR(VLOOKUP(A980,'CGN-2015-001'!A979:I6126,7,0)),0,VLOOKUP(A980,'CGN-2015-001'!A979:I6126,7,0))</f>
        <v>0</v>
      </c>
      <c r="H980" s="44"/>
      <c r="I980" s="46"/>
      <c r="J980" s="113">
        <f t="shared" si="76"/>
        <v>0</v>
      </c>
      <c r="K980" s="114">
        <f t="shared" si="77"/>
        <v>0</v>
      </c>
      <c r="L980" s="31">
        <f t="shared" si="78"/>
        <v>0</v>
      </c>
      <c r="M980" s="1">
        <f t="shared" si="79"/>
        <v>0</v>
      </c>
      <c r="N980" s="1">
        <f t="shared" si="80"/>
        <v>6</v>
      </c>
    </row>
    <row r="981" spans="1:14" ht="15.75" customHeight="1" thickBot="1" x14ac:dyDescent="0.25">
      <c r="A981" s="26">
        <v>168515</v>
      </c>
      <c r="B981" s="558">
        <v>168515</v>
      </c>
      <c r="C981" s="559" t="s">
        <v>747</v>
      </c>
      <c r="D981" s="560">
        <f>IF(ISERROR(VLOOKUP(A981,'CGN-2015-001'!A980:I6127,4,0)),0,VLOOKUP(A981,'CGN-2015-001'!A980:I6127,4,0))</f>
        <v>-116190689.66</v>
      </c>
      <c r="E981" s="561">
        <f>IF(ISERROR(VLOOKUP(A981,[3]Hoja1!$A$1:$F$369,4,0)),0,VLOOKUP(A981,[3]Hoja1!$A$1:$F$369,4,0))</f>
        <v>0</v>
      </c>
      <c r="F981" s="562">
        <f>IF(ISERROR(VLOOKUP(A981,[3]Hoja1!$A$1:$F$369,5,0)),0,VLOOKUP(A981,[3]Hoja1!$A$1:$F$369,5,0))</f>
        <v>0</v>
      </c>
      <c r="G981" s="563">
        <f>IF(ISERROR(VLOOKUP(A981,'CGN-2015-001'!A980:I6127,7,0)),0,VLOOKUP(A981,'CGN-2015-001'!A980:I6127,7,0))</f>
        <v>-90330368.659999996</v>
      </c>
      <c r="H981" s="115">
        <v>0</v>
      </c>
      <c r="I981" s="562">
        <f>+G981</f>
        <v>-90330368.659999996</v>
      </c>
      <c r="J981" s="564">
        <f t="shared" si="76"/>
        <v>-25860321</v>
      </c>
      <c r="K981" s="565">
        <f t="shared" si="77"/>
        <v>0.28628601193179271</v>
      </c>
      <c r="L981" s="31">
        <f t="shared" si="78"/>
        <v>0</v>
      </c>
      <c r="M981" s="1">
        <f t="shared" si="79"/>
        <v>1</v>
      </c>
      <c r="N981" s="1">
        <f t="shared" si="80"/>
        <v>6</v>
      </c>
    </row>
    <row r="982" spans="1:14" ht="16.5" hidden="1" thickBot="1" x14ac:dyDescent="0.3">
      <c r="A982" s="26">
        <v>168516</v>
      </c>
      <c r="B982" s="126">
        <v>168516</v>
      </c>
      <c r="C982" s="127" t="s">
        <v>748</v>
      </c>
      <c r="D982" s="99">
        <f>IF(ISERROR(VLOOKUP(A982,'CGN-2015-001'!A981:I6128,4,0)),0,VLOOKUP(A982,'CGN-2015-001'!A981:I6128,4,0))</f>
        <v>0</v>
      </c>
      <c r="E982" s="45">
        <f>IF(ISERROR(VLOOKUP(A982,[3]Hoja1!$A$1:$F$369,4,0)),0,VLOOKUP(A982,[3]Hoja1!$A$1:$F$369,4,0))</f>
        <v>0</v>
      </c>
      <c r="F982" s="45">
        <f>IF(ISERROR(VLOOKUP(A982,[3]Hoja1!$A$1:$F$369,5,0)),0,VLOOKUP(A982,[3]Hoja1!$A$1:$F$369,5,0))</f>
        <v>0</v>
      </c>
      <c r="G982" s="102">
        <f>IF(ISERROR(VLOOKUP(A982,'CGN-2015-001'!A981:I6128,7,0)),0,VLOOKUP(A982,'CGN-2015-001'!A981:I6128,7,0))</f>
        <v>0</v>
      </c>
      <c r="H982" s="44"/>
      <c r="I982" s="46"/>
      <c r="J982" s="113">
        <f t="shared" si="76"/>
        <v>0</v>
      </c>
      <c r="K982" s="114">
        <f t="shared" si="77"/>
        <v>0</v>
      </c>
      <c r="L982" s="31">
        <f t="shared" si="78"/>
        <v>0</v>
      </c>
      <c r="M982" s="1">
        <f t="shared" si="79"/>
        <v>0</v>
      </c>
      <c r="N982" s="1">
        <f t="shared" si="80"/>
        <v>6</v>
      </c>
    </row>
    <row r="983" spans="1:14" ht="16.5" hidden="1" thickBot="1" x14ac:dyDescent="0.3">
      <c r="A983" s="26">
        <v>1695</v>
      </c>
      <c r="B983" s="48">
        <v>169500</v>
      </c>
      <c r="C983" s="49" t="s">
        <v>749</v>
      </c>
      <c r="D983" s="99">
        <f>IF(ISERROR(VLOOKUP(A983,'CGN-2015-001'!A982:I6129,4,0)),0,VLOOKUP(A983,'CGN-2015-001'!A982:I6129,4,0))</f>
        <v>0</v>
      </c>
      <c r="E983" s="40">
        <f>IF(ISERROR(VLOOKUP(A983,[3]Hoja1!$A$1:$F$369,4,0)),0,VLOOKUP(A983,[3]Hoja1!$A$1:$F$369,4,0))</f>
        <v>0</v>
      </c>
      <c r="F983" s="40">
        <f>IF(ISERROR(VLOOKUP(A983,[3]Hoja1!$A$1:$F$369,5,0)),0,VLOOKUP(A983,[3]Hoja1!$A$1:$F$369,5,0))</f>
        <v>0</v>
      </c>
      <c r="G983" s="102">
        <f>IF(ISERROR(VLOOKUP(A983,'CGN-2015-001'!A982:I6129,7,0)),0,VLOOKUP(A983,'CGN-2015-001'!A982:I6129,7,0))</f>
        <v>0</v>
      </c>
      <c r="H983" s="50"/>
      <c r="I983" s="51"/>
      <c r="J983" s="113">
        <f t="shared" si="76"/>
        <v>0</v>
      </c>
      <c r="K983" s="114">
        <f t="shared" si="77"/>
        <v>0</v>
      </c>
      <c r="L983" s="31">
        <f t="shared" si="78"/>
        <v>0</v>
      </c>
      <c r="M983" s="1">
        <f t="shared" si="79"/>
        <v>0</v>
      </c>
      <c r="N983" s="1">
        <f t="shared" si="80"/>
        <v>4</v>
      </c>
    </row>
    <row r="984" spans="1:14" ht="16.5" hidden="1" thickBot="1" x14ac:dyDescent="0.3">
      <c r="A984" s="26">
        <v>169501</v>
      </c>
      <c r="B984" s="42">
        <v>169501</v>
      </c>
      <c r="C984" s="43" t="s">
        <v>499</v>
      </c>
      <c r="D984" s="99">
        <f>IF(ISERROR(VLOOKUP(A984,'CGN-2015-001'!A983:I6130,4,0)),0,VLOOKUP(A984,'CGN-2015-001'!A983:I6130,4,0))</f>
        <v>0</v>
      </c>
      <c r="E984" s="45">
        <f>IF(ISERROR(VLOOKUP(A984,[3]Hoja1!$A$1:$F$369,4,0)),0,VLOOKUP(A984,[3]Hoja1!$A$1:$F$369,4,0))</f>
        <v>0</v>
      </c>
      <c r="F984" s="45">
        <f>IF(ISERROR(VLOOKUP(A984,[3]Hoja1!$A$1:$F$369,5,0)),0,VLOOKUP(A984,[3]Hoja1!$A$1:$F$369,5,0))</f>
        <v>0</v>
      </c>
      <c r="G984" s="102">
        <f>IF(ISERROR(VLOOKUP(A984,'CGN-2015-001'!A983:I6130,7,0)),0,VLOOKUP(A984,'CGN-2015-001'!A983:I6130,7,0))</f>
        <v>0</v>
      </c>
      <c r="H984" s="44"/>
      <c r="I984" s="46"/>
      <c r="J984" s="113">
        <f t="shared" si="76"/>
        <v>0</v>
      </c>
      <c r="K984" s="114">
        <f t="shared" si="77"/>
        <v>0</v>
      </c>
      <c r="L984" s="31">
        <f t="shared" si="78"/>
        <v>0</v>
      </c>
      <c r="M984" s="1">
        <f t="shared" si="79"/>
        <v>0</v>
      </c>
      <c r="N984" s="1">
        <f t="shared" si="80"/>
        <v>6</v>
      </c>
    </row>
    <row r="985" spans="1:14" ht="16.5" hidden="1" thickBot="1" x14ac:dyDescent="0.3">
      <c r="A985" s="26">
        <v>169502</v>
      </c>
      <c r="B985" s="42">
        <v>169502</v>
      </c>
      <c r="C985" s="43" t="s">
        <v>600</v>
      </c>
      <c r="D985" s="99">
        <f>IF(ISERROR(VLOOKUP(A985,'CGN-2015-001'!A984:I6131,4,0)),0,VLOOKUP(A985,'CGN-2015-001'!A984:I6131,4,0))</f>
        <v>0</v>
      </c>
      <c r="E985" s="45">
        <f>IF(ISERROR(VLOOKUP(A985,[3]Hoja1!$A$1:$F$369,4,0)),0,VLOOKUP(A985,[3]Hoja1!$A$1:$F$369,4,0))</f>
        <v>0</v>
      </c>
      <c r="F985" s="45">
        <f>IF(ISERROR(VLOOKUP(A985,[3]Hoja1!$A$1:$F$369,5,0)),0,VLOOKUP(A985,[3]Hoja1!$A$1:$F$369,5,0))</f>
        <v>0</v>
      </c>
      <c r="G985" s="102">
        <f>IF(ISERROR(VLOOKUP(A985,'CGN-2015-001'!A984:I6131,7,0)),0,VLOOKUP(A985,'CGN-2015-001'!A984:I6131,7,0))</f>
        <v>0</v>
      </c>
      <c r="H985" s="44"/>
      <c r="I985" s="46"/>
      <c r="J985" s="113">
        <f t="shared" si="76"/>
        <v>0</v>
      </c>
      <c r="K985" s="114">
        <f t="shared" si="77"/>
        <v>0</v>
      </c>
      <c r="L985" s="31">
        <f t="shared" si="78"/>
        <v>0</v>
      </c>
      <c r="M985" s="1">
        <f t="shared" si="79"/>
        <v>0</v>
      </c>
      <c r="N985" s="1">
        <f t="shared" si="80"/>
        <v>6</v>
      </c>
    </row>
    <row r="986" spans="1:14" ht="16.5" hidden="1" thickBot="1" x14ac:dyDescent="0.3">
      <c r="A986" s="26">
        <v>169503</v>
      </c>
      <c r="B986" s="42">
        <v>169503</v>
      </c>
      <c r="C986" s="43" t="s">
        <v>607</v>
      </c>
      <c r="D986" s="99">
        <f>IF(ISERROR(VLOOKUP(A986,'CGN-2015-001'!A985:I6132,4,0)),0,VLOOKUP(A986,'CGN-2015-001'!A985:I6132,4,0))</f>
        <v>0</v>
      </c>
      <c r="E986" s="45">
        <f>IF(ISERROR(VLOOKUP(A986,[3]Hoja1!$A$1:$F$369,4,0)),0,VLOOKUP(A986,[3]Hoja1!$A$1:$F$369,4,0))</f>
        <v>0</v>
      </c>
      <c r="F986" s="45">
        <f>IF(ISERROR(VLOOKUP(A986,[3]Hoja1!$A$1:$F$369,5,0)),0,VLOOKUP(A986,[3]Hoja1!$A$1:$F$369,5,0))</f>
        <v>0</v>
      </c>
      <c r="G986" s="102">
        <f>IF(ISERROR(VLOOKUP(A986,'CGN-2015-001'!A985:I6132,7,0)),0,VLOOKUP(A986,'CGN-2015-001'!A985:I6132,7,0))</f>
        <v>0</v>
      </c>
      <c r="H986" s="44"/>
      <c r="I986" s="46"/>
      <c r="J986" s="113">
        <f t="shared" si="76"/>
        <v>0</v>
      </c>
      <c r="K986" s="114">
        <f t="shared" si="77"/>
        <v>0</v>
      </c>
      <c r="L986" s="31">
        <f t="shared" si="78"/>
        <v>0</v>
      </c>
      <c r="M986" s="1">
        <f t="shared" si="79"/>
        <v>0</v>
      </c>
      <c r="N986" s="1">
        <f t="shared" si="80"/>
        <v>6</v>
      </c>
    </row>
    <row r="987" spans="1:14" ht="16.5" hidden="1" thickBot="1" x14ac:dyDescent="0.3">
      <c r="A987" s="26">
        <v>169504</v>
      </c>
      <c r="B987" s="42">
        <v>169504</v>
      </c>
      <c r="C987" s="43" t="s">
        <v>750</v>
      </c>
      <c r="D987" s="99">
        <f>IF(ISERROR(VLOOKUP(A987,'CGN-2015-001'!A986:I6133,4,0)),0,VLOOKUP(A987,'CGN-2015-001'!A986:I6133,4,0))</f>
        <v>0</v>
      </c>
      <c r="E987" s="45">
        <f>IF(ISERROR(VLOOKUP(A987,[3]Hoja1!$A$1:$F$369,4,0)),0,VLOOKUP(A987,[3]Hoja1!$A$1:$F$369,4,0))</f>
        <v>0</v>
      </c>
      <c r="F987" s="45">
        <f>IF(ISERROR(VLOOKUP(A987,[3]Hoja1!$A$1:$F$369,5,0)),0,VLOOKUP(A987,[3]Hoja1!$A$1:$F$369,5,0))</f>
        <v>0</v>
      </c>
      <c r="G987" s="102">
        <f>IF(ISERROR(VLOOKUP(A987,'CGN-2015-001'!A986:I6133,7,0)),0,VLOOKUP(A987,'CGN-2015-001'!A986:I6133,7,0))</f>
        <v>0</v>
      </c>
      <c r="H987" s="44"/>
      <c r="I987" s="46"/>
      <c r="J987" s="113">
        <f t="shared" si="76"/>
        <v>0</v>
      </c>
      <c r="K987" s="114">
        <f t="shared" si="77"/>
        <v>0</v>
      </c>
      <c r="L987" s="31">
        <f t="shared" si="78"/>
        <v>0</v>
      </c>
      <c r="M987" s="1">
        <f t="shared" si="79"/>
        <v>0</v>
      </c>
      <c r="N987" s="1">
        <f t="shared" si="80"/>
        <v>6</v>
      </c>
    </row>
    <row r="988" spans="1:14" ht="16.5" hidden="1" thickBot="1" x14ac:dyDescent="0.3">
      <c r="A988" s="26">
        <v>169505</v>
      </c>
      <c r="B988" s="42">
        <v>169505</v>
      </c>
      <c r="C988" s="43" t="s">
        <v>587</v>
      </c>
      <c r="D988" s="99">
        <f>IF(ISERROR(VLOOKUP(A988,'CGN-2015-001'!A987:I6134,4,0)),0,VLOOKUP(A988,'CGN-2015-001'!A987:I6134,4,0))</f>
        <v>0</v>
      </c>
      <c r="E988" s="45">
        <f>IF(ISERROR(VLOOKUP(A988,[3]Hoja1!$A$1:$F$369,4,0)),0,VLOOKUP(A988,[3]Hoja1!$A$1:$F$369,4,0))</f>
        <v>0</v>
      </c>
      <c r="F988" s="45">
        <f>IF(ISERROR(VLOOKUP(A988,[3]Hoja1!$A$1:$F$369,5,0)),0,VLOOKUP(A988,[3]Hoja1!$A$1:$F$369,5,0))</f>
        <v>0</v>
      </c>
      <c r="G988" s="102">
        <f>IF(ISERROR(VLOOKUP(A988,'CGN-2015-001'!A987:I6134,7,0)),0,VLOOKUP(A988,'CGN-2015-001'!A987:I6134,7,0))</f>
        <v>0</v>
      </c>
      <c r="H988" s="44"/>
      <c r="I988" s="46"/>
      <c r="J988" s="113">
        <f t="shared" si="76"/>
        <v>0</v>
      </c>
      <c r="K988" s="114">
        <f t="shared" si="77"/>
        <v>0</v>
      </c>
      <c r="L988" s="31">
        <f t="shared" si="78"/>
        <v>0</v>
      </c>
      <c r="M988" s="1">
        <f t="shared" si="79"/>
        <v>0</v>
      </c>
      <c r="N988" s="1">
        <f t="shared" si="80"/>
        <v>6</v>
      </c>
    </row>
    <row r="989" spans="1:14" ht="16.5" hidden="1" thickBot="1" x14ac:dyDescent="0.3">
      <c r="A989" s="26">
        <v>169506</v>
      </c>
      <c r="B989" s="42">
        <v>169506</v>
      </c>
      <c r="C989" s="43" t="s">
        <v>588</v>
      </c>
      <c r="D989" s="99">
        <f>IF(ISERROR(VLOOKUP(A989,'CGN-2015-001'!A988:I6135,4,0)),0,VLOOKUP(A989,'CGN-2015-001'!A988:I6135,4,0))</f>
        <v>0</v>
      </c>
      <c r="E989" s="45">
        <f>IF(ISERROR(VLOOKUP(A989,[3]Hoja1!$A$1:$F$369,4,0)),0,VLOOKUP(A989,[3]Hoja1!$A$1:$F$369,4,0))</f>
        <v>0</v>
      </c>
      <c r="F989" s="45">
        <f>IF(ISERROR(VLOOKUP(A989,[3]Hoja1!$A$1:$F$369,5,0)),0,VLOOKUP(A989,[3]Hoja1!$A$1:$F$369,5,0))</f>
        <v>0</v>
      </c>
      <c r="G989" s="102">
        <f>IF(ISERROR(VLOOKUP(A989,'CGN-2015-001'!A988:I6135,7,0)),0,VLOOKUP(A989,'CGN-2015-001'!A988:I6135,7,0))</f>
        <v>0</v>
      </c>
      <c r="H989" s="44"/>
      <c r="I989" s="46"/>
      <c r="J989" s="113">
        <f t="shared" si="76"/>
        <v>0</v>
      </c>
      <c r="K989" s="114">
        <f t="shared" si="77"/>
        <v>0</v>
      </c>
      <c r="L989" s="31">
        <f t="shared" si="78"/>
        <v>0</v>
      </c>
      <c r="M989" s="1">
        <f t="shared" si="79"/>
        <v>0</v>
      </c>
      <c r="N989" s="1">
        <f t="shared" si="80"/>
        <v>6</v>
      </c>
    </row>
    <row r="990" spans="1:14" ht="16.5" hidden="1" thickBot="1" x14ac:dyDescent="0.3">
      <c r="A990" s="26">
        <v>169507</v>
      </c>
      <c r="B990" s="42">
        <v>169507</v>
      </c>
      <c r="C990" s="43" t="s">
        <v>589</v>
      </c>
      <c r="D990" s="99">
        <f>IF(ISERROR(VLOOKUP(A990,'CGN-2015-001'!A989:I6136,4,0)),0,VLOOKUP(A990,'CGN-2015-001'!A989:I6136,4,0))</f>
        <v>0</v>
      </c>
      <c r="E990" s="45">
        <f>IF(ISERROR(VLOOKUP(A990,[3]Hoja1!$A$1:$F$369,4,0)),0,VLOOKUP(A990,[3]Hoja1!$A$1:$F$369,4,0))</f>
        <v>0</v>
      </c>
      <c r="F990" s="45">
        <f>IF(ISERROR(VLOOKUP(A990,[3]Hoja1!$A$1:$F$369,5,0)),0,VLOOKUP(A990,[3]Hoja1!$A$1:$F$369,5,0))</f>
        <v>0</v>
      </c>
      <c r="G990" s="102">
        <f>IF(ISERROR(VLOOKUP(A990,'CGN-2015-001'!A989:I6136,7,0)),0,VLOOKUP(A990,'CGN-2015-001'!A989:I6136,7,0))</f>
        <v>0</v>
      </c>
      <c r="H990" s="44"/>
      <c r="I990" s="46"/>
      <c r="J990" s="113">
        <f t="shared" si="76"/>
        <v>0</v>
      </c>
      <c r="K990" s="114">
        <f t="shared" si="77"/>
        <v>0</v>
      </c>
      <c r="L990" s="31">
        <f t="shared" si="78"/>
        <v>0</v>
      </c>
      <c r="M990" s="1">
        <f t="shared" si="79"/>
        <v>0</v>
      </c>
      <c r="N990" s="1">
        <f t="shared" si="80"/>
        <v>6</v>
      </c>
    </row>
    <row r="991" spans="1:14" ht="16.5" hidden="1" thickBot="1" x14ac:dyDescent="0.3">
      <c r="A991" s="26">
        <v>169508</v>
      </c>
      <c r="B991" s="42">
        <v>169508</v>
      </c>
      <c r="C991" s="43" t="s">
        <v>592</v>
      </c>
      <c r="D991" s="99">
        <f>IF(ISERROR(VLOOKUP(A991,'CGN-2015-001'!A990:I6137,4,0)),0,VLOOKUP(A991,'CGN-2015-001'!A990:I6137,4,0))</f>
        <v>0</v>
      </c>
      <c r="E991" s="45">
        <f>IF(ISERROR(VLOOKUP(A991,[3]Hoja1!$A$1:$F$369,4,0)),0,VLOOKUP(A991,[3]Hoja1!$A$1:$F$369,4,0))</f>
        <v>0</v>
      </c>
      <c r="F991" s="45">
        <f>IF(ISERROR(VLOOKUP(A991,[3]Hoja1!$A$1:$F$369,5,0)),0,VLOOKUP(A991,[3]Hoja1!$A$1:$F$369,5,0))</f>
        <v>0</v>
      </c>
      <c r="G991" s="102">
        <f>IF(ISERROR(VLOOKUP(A991,'CGN-2015-001'!A990:I6137,7,0)),0,VLOOKUP(A991,'CGN-2015-001'!A990:I6137,7,0))</f>
        <v>0</v>
      </c>
      <c r="H991" s="44"/>
      <c r="I991" s="46"/>
      <c r="J991" s="113">
        <f t="shared" si="76"/>
        <v>0</v>
      </c>
      <c r="K991" s="114">
        <f t="shared" si="77"/>
        <v>0</v>
      </c>
      <c r="L991" s="31">
        <f t="shared" si="78"/>
        <v>0</v>
      </c>
      <c r="M991" s="1">
        <f t="shared" si="79"/>
        <v>0</v>
      </c>
      <c r="N991" s="1">
        <f t="shared" si="80"/>
        <v>6</v>
      </c>
    </row>
    <row r="992" spans="1:14" ht="16.5" hidden="1" thickBot="1" x14ac:dyDescent="0.3">
      <c r="A992" s="26">
        <v>169509</v>
      </c>
      <c r="B992" s="42">
        <v>169509</v>
      </c>
      <c r="C992" s="43" t="s">
        <v>593</v>
      </c>
      <c r="D992" s="99">
        <f>IF(ISERROR(VLOOKUP(A992,'CGN-2015-001'!A991:I6138,4,0)),0,VLOOKUP(A992,'CGN-2015-001'!A991:I6138,4,0))</f>
        <v>0</v>
      </c>
      <c r="E992" s="45">
        <f>IF(ISERROR(VLOOKUP(A992,[3]Hoja1!$A$1:$F$369,4,0)),0,VLOOKUP(A992,[3]Hoja1!$A$1:$F$369,4,0))</f>
        <v>0</v>
      </c>
      <c r="F992" s="45">
        <f>IF(ISERROR(VLOOKUP(A992,[3]Hoja1!$A$1:$F$369,5,0)),0,VLOOKUP(A992,[3]Hoja1!$A$1:$F$369,5,0))</f>
        <v>0</v>
      </c>
      <c r="G992" s="102">
        <f>IF(ISERROR(VLOOKUP(A992,'CGN-2015-001'!A991:I6138,7,0)),0,VLOOKUP(A992,'CGN-2015-001'!A991:I6138,7,0))</f>
        <v>0</v>
      </c>
      <c r="H992" s="44"/>
      <c r="I992" s="46"/>
      <c r="J992" s="113">
        <f t="shared" si="76"/>
        <v>0</v>
      </c>
      <c r="K992" s="114">
        <f t="shared" si="77"/>
        <v>0</v>
      </c>
      <c r="L992" s="31">
        <f t="shared" si="78"/>
        <v>0</v>
      </c>
      <c r="M992" s="1">
        <f t="shared" si="79"/>
        <v>0</v>
      </c>
      <c r="N992" s="1">
        <f t="shared" si="80"/>
        <v>6</v>
      </c>
    </row>
    <row r="993" spans="1:14" ht="16.5" hidden="1" thickBot="1" x14ac:dyDescent="0.3">
      <c r="A993" s="26">
        <v>169510</v>
      </c>
      <c r="B993" s="42">
        <v>169510</v>
      </c>
      <c r="C993" s="43" t="s">
        <v>599</v>
      </c>
      <c r="D993" s="99">
        <f>IF(ISERROR(VLOOKUP(A993,'CGN-2015-001'!A992:I6139,4,0)),0,VLOOKUP(A993,'CGN-2015-001'!A992:I6139,4,0))</f>
        <v>0</v>
      </c>
      <c r="E993" s="45">
        <f>IF(ISERROR(VLOOKUP(A993,[3]Hoja1!$A$1:$F$369,4,0)),0,VLOOKUP(A993,[3]Hoja1!$A$1:$F$369,4,0))</f>
        <v>0</v>
      </c>
      <c r="F993" s="45">
        <f>IF(ISERROR(VLOOKUP(A993,[3]Hoja1!$A$1:$F$369,5,0)),0,VLOOKUP(A993,[3]Hoja1!$A$1:$F$369,5,0))</f>
        <v>0</v>
      </c>
      <c r="G993" s="102">
        <f>IF(ISERROR(VLOOKUP(A993,'CGN-2015-001'!A992:I6139,7,0)),0,VLOOKUP(A993,'CGN-2015-001'!A992:I6139,7,0))</f>
        <v>0</v>
      </c>
      <c r="H993" s="44"/>
      <c r="I993" s="46"/>
      <c r="J993" s="113">
        <f t="shared" si="76"/>
        <v>0</v>
      </c>
      <c r="K993" s="114">
        <f t="shared" si="77"/>
        <v>0</v>
      </c>
      <c r="L993" s="31">
        <f t="shared" si="78"/>
        <v>0</v>
      </c>
      <c r="M993" s="1">
        <f t="shared" si="79"/>
        <v>0</v>
      </c>
      <c r="N993" s="1">
        <f t="shared" si="80"/>
        <v>6</v>
      </c>
    </row>
    <row r="994" spans="1:14" ht="16.5" hidden="1" thickBot="1" x14ac:dyDescent="0.3">
      <c r="A994" s="26">
        <v>169511</v>
      </c>
      <c r="B994" s="42">
        <v>169511</v>
      </c>
      <c r="C994" s="43" t="s">
        <v>505</v>
      </c>
      <c r="D994" s="99">
        <f>IF(ISERROR(VLOOKUP(A994,'CGN-2015-001'!A993:I6140,4,0)),0,VLOOKUP(A994,'CGN-2015-001'!A993:I6140,4,0))</f>
        <v>0</v>
      </c>
      <c r="E994" s="45">
        <f>IF(ISERROR(VLOOKUP(A994,[3]Hoja1!$A$1:$F$369,4,0)),0,VLOOKUP(A994,[3]Hoja1!$A$1:$F$369,4,0))</f>
        <v>0</v>
      </c>
      <c r="F994" s="45">
        <f>IF(ISERROR(VLOOKUP(A994,[3]Hoja1!$A$1:$F$369,5,0)),0,VLOOKUP(A994,[3]Hoja1!$A$1:$F$369,5,0))</f>
        <v>0</v>
      </c>
      <c r="G994" s="102">
        <f>IF(ISERROR(VLOOKUP(A994,'CGN-2015-001'!A993:I6140,7,0)),0,VLOOKUP(A994,'CGN-2015-001'!A993:I6140,7,0))</f>
        <v>0</v>
      </c>
      <c r="H994" s="44"/>
      <c r="I994" s="46"/>
      <c r="J994" s="113">
        <f t="shared" si="76"/>
        <v>0</v>
      </c>
      <c r="K994" s="114">
        <f t="shared" si="77"/>
        <v>0</v>
      </c>
      <c r="L994" s="31">
        <f t="shared" si="78"/>
        <v>0</v>
      </c>
      <c r="M994" s="1">
        <f t="shared" si="79"/>
        <v>0</v>
      </c>
      <c r="N994" s="1">
        <f t="shared" si="80"/>
        <v>6</v>
      </c>
    </row>
    <row r="995" spans="1:14" ht="16.5" hidden="1" thickBot="1" x14ac:dyDescent="0.3">
      <c r="A995" s="26">
        <v>169512</v>
      </c>
      <c r="B995" s="42">
        <v>169512</v>
      </c>
      <c r="C995" s="43" t="s">
        <v>751</v>
      </c>
      <c r="D995" s="99">
        <f>IF(ISERROR(VLOOKUP(A995,'CGN-2015-001'!A994:I6141,4,0)),0,VLOOKUP(A995,'CGN-2015-001'!A994:I6141,4,0))</f>
        <v>0</v>
      </c>
      <c r="E995" s="45">
        <f>IF(ISERROR(VLOOKUP(A995,[3]Hoja1!$A$1:$F$369,4,0)),0,VLOOKUP(A995,[3]Hoja1!$A$1:$F$369,4,0))</f>
        <v>0</v>
      </c>
      <c r="F995" s="45">
        <f>IF(ISERROR(VLOOKUP(A995,[3]Hoja1!$A$1:$F$369,5,0)),0,VLOOKUP(A995,[3]Hoja1!$A$1:$F$369,5,0))</f>
        <v>0</v>
      </c>
      <c r="G995" s="102">
        <f>IF(ISERROR(VLOOKUP(A995,'CGN-2015-001'!A994:I6141,7,0)),0,VLOOKUP(A995,'CGN-2015-001'!A994:I6141,7,0))</f>
        <v>0</v>
      </c>
      <c r="H995" s="44"/>
      <c r="I995" s="46"/>
      <c r="J995" s="113">
        <f t="shared" si="76"/>
        <v>0</v>
      </c>
      <c r="K995" s="114">
        <f t="shared" si="77"/>
        <v>0</v>
      </c>
      <c r="L995" s="31">
        <f t="shared" si="78"/>
        <v>0</v>
      </c>
      <c r="M995" s="1">
        <f t="shared" si="79"/>
        <v>0</v>
      </c>
      <c r="N995" s="1">
        <f t="shared" si="80"/>
        <v>6</v>
      </c>
    </row>
    <row r="996" spans="1:14" ht="16.5" hidden="1" thickBot="1" x14ac:dyDescent="0.3">
      <c r="A996" s="26">
        <v>169513</v>
      </c>
      <c r="B996" s="42">
        <v>169513</v>
      </c>
      <c r="C996" s="43" t="s">
        <v>594</v>
      </c>
      <c r="D996" s="99">
        <f>IF(ISERROR(VLOOKUP(A996,'CGN-2015-001'!A995:I6142,4,0)),0,VLOOKUP(A996,'CGN-2015-001'!A995:I6142,4,0))</f>
        <v>0</v>
      </c>
      <c r="E996" s="45">
        <f>IF(ISERROR(VLOOKUP(A996,[3]Hoja1!$A$1:$F$369,4,0)),0,VLOOKUP(A996,[3]Hoja1!$A$1:$F$369,4,0))</f>
        <v>0</v>
      </c>
      <c r="F996" s="45">
        <f>IF(ISERROR(VLOOKUP(A996,[3]Hoja1!$A$1:$F$369,5,0)),0,VLOOKUP(A996,[3]Hoja1!$A$1:$F$369,5,0))</f>
        <v>0</v>
      </c>
      <c r="G996" s="102">
        <f>IF(ISERROR(VLOOKUP(A996,'CGN-2015-001'!A995:I6142,7,0)),0,VLOOKUP(A996,'CGN-2015-001'!A995:I6142,7,0))</f>
        <v>0</v>
      </c>
      <c r="H996" s="44"/>
      <c r="I996" s="46"/>
      <c r="J996" s="113">
        <f t="shared" si="76"/>
        <v>0</v>
      </c>
      <c r="K996" s="114">
        <f t="shared" si="77"/>
        <v>0</v>
      </c>
      <c r="L996" s="31">
        <f t="shared" si="78"/>
        <v>0</v>
      </c>
      <c r="M996" s="1">
        <f t="shared" si="79"/>
        <v>0</v>
      </c>
      <c r="N996" s="1">
        <f t="shared" si="80"/>
        <v>6</v>
      </c>
    </row>
    <row r="997" spans="1:14" ht="16.5" hidden="1" thickBot="1" x14ac:dyDescent="0.3">
      <c r="A997" s="26">
        <v>169514</v>
      </c>
      <c r="B997" s="42">
        <v>169514</v>
      </c>
      <c r="C997" s="43" t="s">
        <v>743</v>
      </c>
      <c r="D997" s="99">
        <f>IF(ISERROR(VLOOKUP(A997,'CGN-2015-001'!A996:I6143,4,0)),0,VLOOKUP(A997,'CGN-2015-001'!A996:I6143,4,0))</f>
        <v>0</v>
      </c>
      <c r="E997" s="45">
        <f>IF(ISERROR(VLOOKUP(A997,[3]Hoja1!$A$1:$F$369,4,0)),0,VLOOKUP(A997,[3]Hoja1!$A$1:$F$369,4,0))</f>
        <v>0</v>
      </c>
      <c r="F997" s="45">
        <f>IF(ISERROR(VLOOKUP(A997,[3]Hoja1!$A$1:$F$369,5,0)),0,VLOOKUP(A997,[3]Hoja1!$A$1:$F$369,5,0))</f>
        <v>0</v>
      </c>
      <c r="G997" s="102">
        <f>IF(ISERROR(VLOOKUP(A997,'CGN-2015-001'!A996:I6143,7,0)),0,VLOOKUP(A997,'CGN-2015-001'!A996:I6143,7,0))</f>
        <v>0</v>
      </c>
      <c r="H997" s="44"/>
      <c r="I997" s="46"/>
      <c r="J997" s="113">
        <f t="shared" si="76"/>
        <v>0</v>
      </c>
      <c r="K997" s="114">
        <f t="shared" si="77"/>
        <v>0</v>
      </c>
      <c r="L997" s="31">
        <f t="shared" si="78"/>
        <v>0</v>
      </c>
      <c r="M997" s="1">
        <f t="shared" si="79"/>
        <v>0</v>
      </c>
      <c r="N997" s="1">
        <f t="shared" si="80"/>
        <v>6</v>
      </c>
    </row>
    <row r="998" spans="1:14" ht="16.5" hidden="1" thickBot="1" x14ac:dyDescent="0.3">
      <c r="A998" s="26">
        <v>169515</v>
      </c>
      <c r="B998" s="42">
        <v>169515</v>
      </c>
      <c r="C998" s="43" t="s">
        <v>531</v>
      </c>
      <c r="D998" s="99">
        <f>IF(ISERROR(VLOOKUP(A998,'CGN-2015-001'!A997:I6144,4,0)),0,VLOOKUP(A998,'CGN-2015-001'!A997:I6144,4,0))</f>
        <v>0</v>
      </c>
      <c r="E998" s="45">
        <f>IF(ISERROR(VLOOKUP(A998,[3]Hoja1!$A$1:$F$369,4,0)),0,VLOOKUP(A998,[3]Hoja1!$A$1:$F$369,4,0))</f>
        <v>0</v>
      </c>
      <c r="F998" s="45">
        <f>IF(ISERROR(VLOOKUP(A998,[3]Hoja1!$A$1:$F$369,5,0)),0,VLOOKUP(A998,[3]Hoja1!$A$1:$F$369,5,0))</f>
        <v>0</v>
      </c>
      <c r="G998" s="102">
        <f>IF(ISERROR(VLOOKUP(A998,'CGN-2015-001'!A997:I6144,7,0)),0,VLOOKUP(A998,'CGN-2015-001'!A997:I6144,7,0))</f>
        <v>0</v>
      </c>
      <c r="H998" s="44"/>
      <c r="I998" s="46"/>
      <c r="J998" s="113">
        <f t="shared" si="76"/>
        <v>0</v>
      </c>
      <c r="K998" s="114">
        <f t="shared" si="77"/>
        <v>0</v>
      </c>
      <c r="L998" s="31">
        <f t="shared" si="78"/>
        <v>0</v>
      </c>
      <c r="M998" s="1">
        <f t="shared" si="79"/>
        <v>0</v>
      </c>
      <c r="N998" s="1">
        <f t="shared" si="80"/>
        <v>6</v>
      </c>
    </row>
    <row r="999" spans="1:14" ht="16.5" hidden="1" thickBot="1" x14ac:dyDescent="0.3">
      <c r="A999" s="26">
        <v>169520</v>
      </c>
      <c r="B999" s="42">
        <v>169520</v>
      </c>
      <c r="C999" s="43" t="s">
        <v>752</v>
      </c>
      <c r="D999" s="99">
        <f>IF(ISERROR(VLOOKUP(A999,'CGN-2015-001'!A998:I6145,4,0)),0,VLOOKUP(A999,'CGN-2015-001'!A998:I6145,4,0))</f>
        <v>0</v>
      </c>
      <c r="E999" s="45">
        <f>IF(ISERROR(VLOOKUP(A999,[3]Hoja1!$A$1:$F$369,4,0)),0,VLOOKUP(A999,[3]Hoja1!$A$1:$F$369,4,0))</f>
        <v>0</v>
      </c>
      <c r="F999" s="45">
        <f>IF(ISERROR(VLOOKUP(A999,[3]Hoja1!$A$1:$F$369,5,0)),0,VLOOKUP(A999,[3]Hoja1!$A$1:$F$369,5,0))</f>
        <v>0</v>
      </c>
      <c r="G999" s="102">
        <f>IF(ISERROR(VLOOKUP(A999,'CGN-2015-001'!A998:I6145,7,0)),0,VLOOKUP(A999,'CGN-2015-001'!A998:I6145,7,0))</f>
        <v>0</v>
      </c>
      <c r="H999" s="44"/>
      <c r="I999" s="46"/>
      <c r="J999" s="113">
        <f t="shared" si="76"/>
        <v>0</v>
      </c>
      <c r="K999" s="114">
        <f t="shared" si="77"/>
        <v>0</v>
      </c>
      <c r="L999" s="31">
        <f t="shared" si="78"/>
        <v>0</v>
      </c>
      <c r="M999" s="1">
        <f t="shared" si="79"/>
        <v>0</v>
      </c>
      <c r="N999" s="1">
        <f t="shared" si="80"/>
        <v>6</v>
      </c>
    </row>
    <row r="1000" spans="1:14" ht="16.5" hidden="1" thickBot="1" x14ac:dyDescent="0.3">
      <c r="A1000" s="26">
        <v>169521</v>
      </c>
      <c r="B1000" s="42">
        <v>169521</v>
      </c>
      <c r="C1000" s="43" t="s">
        <v>744</v>
      </c>
      <c r="D1000" s="99">
        <f>IF(ISERROR(VLOOKUP(A1000,'CGN-2015-001'!A999:I6146,4,0)),0,VLOOKUP(A1000,'CGN-2015-001'!A999:I6146,4,0))</f>
        <v>0</v>
      </c>
      <c r="E1000" s="45">
        <f>IF(ISERROR(VLOOKUP(A1000,[3]Hoja1!$A$1:$F$369,4,0)),0,VLOOKUP(A1000,[3]Hoja1!$A$1:$F$369,4,0))</f>
        <v>0</v>
      </c>
      <c r="F1000" s="45">
        <f>IF(ISERROR(VLOOKUP(A1000,[3]Hoja1!$A$1:$F$369,5,0)),0,VLOOKUP(A1000,[3]Hoja1!$A$1:$F$369,5,0))</f>
        <v>0</v>
      </c>
      <c r="G1000" s="102">
        <f>IF(ISERROR(VLOOKUP(A1000,'CGN-2015-001'!A999:I6146,7,0)),0,VLOOKUP(A1000,'CGN-2015-001'!A999:I6146,7,0))</f>
        <v>0</v>
      </c>
      <c r="H1000" s="44"/>
      <c r="I1000" s="46"/>
      <c r="J1000" s="113">
        <f t="shared" si="76"/>
        <v>0</v>
      </c>
      <c r="K1000" s="114">
        <f t="shared" si="77"/>
        <v>0</v>
      </c>
      <c r="L1000" s="31">
        <f t="shared" si="78"/>
        <v>0</v>
      </c>
      <c r="M1000" s="1">
        <f t="shared" si="79"/>
        <v>0</v>
      </c>
      <c r="N1000" s="1">
        <f t="shared" si="80"/>
        <v>6</v>
      </c>
    </row>
    <row r="1001" spans="1:14" ht="16.5" hidden="1" thickBot="1" x14ac:dyDescent="0.3">
      <c r="A1001" s="26">
        <v>169522</v>
      </c>
      <c r="B1001" s="42">
        <v>169522</v>
      </c>
      <c r="C1001" s="43" t="s">
        <v>748</v>
      </c>
      <c r="D1001" s="99">
        <f>IF(ISERROR(VLOOKUP(A1001,'CGN-2015-001'!A1000:I6147,4,0)),0,VLOOKUP(A1001,'CGN-2015-001'!A1000:I6147,4,0))</f>
        <v>0</v>
      </c>
      <c r="E1001" s="45">
        <f>IF(ISERROR(VLOOKUP(A1001,[3]Hoja1!$A$1:$F$369,4,0)),0,VLOOKUP(A1001,[3]Hoja1!$A$1:$F$369,4,0))</f>
        <v>0</v>
      </c>
      <c r="F1001" s="45">
        <f>IF(ISERROR(VLOOKUP(A1001,[3]Hoja1!$A$1:$F$369,5,0)),0,VLOOKUP(A1001,[3]Hoja1!$A$1:$F$369,5,0))</f>
        <v>0</v>
      </c>
      <c r="G1001" s="102">
        <f>IF(ISERROR(VLOOKUP(A1001,'CGN-2015-001'!A1000:I6147,7,0)),0,VLOOKUP(A1001,'CGN-2015-001'!A1000:I6147,7,0))</f>
        <v>0</v>
      </c>
      <c r="H1001" s="44"/>
      <c r="I1001" s="46"/>
      <c r="J1001" s="113">
        <f t="shared" si="76"/>
        <v>0</v>
      </c>
      <c r="K1001" s="114">
        <f t="shared" si="77"/>
        <v>0</v>
      </c>
      <c r="L1001" s="31">
        <f t="shared" si="78"/>
        <v>0</v>
      </c>
      <c r="M1001" s="1">
        <f t="shared" si="79"/>
        <v>0</v>
      </c>
      <c r="N1001" s="1">
        <f t="shared" si="80"/>
        <v>6</v>
      </c>
    </row>
    <row r="1002" spans="1:14" ht="16.5" hidden="1" thickBot="1" x14ac:dyDescent="0.3">
      <c r="A1002" s="26">
        <v>169523</v>
      </c>
      <c r="B1002" s="42">
        <v>169523</v>
      </c>
      <c r="C1002" s="43" t="s">
        <v>745</v>
      </c>
      <c r="D1002" s="99">
        <f>IF(ISERROR(VLOOKUP(A1002,'CGN-2015-001'!A1001:I6148,4,0)),0,VLOOKUP(A1002,'CGN-2015-001'!A1001:I6148,4,0))</f>
        <v>0</v>
      </c>
      <c r="E1002" s="45">
        <f>IF(ISERROR(VLOOKUP(A1002,[3]Hoja1!$A$1:$F$369,4,0)),0,VLOOKUP(A1002,[3]Hoja1!$A$1:$F$369,4,0))</f>
        <v>0</v>
      </c>
      <c r="F1002" s="45">
        <f>IF(ISERROR(VLOOKUP(A1002,[3]Hoja1!$A$1:$F$369,5,0)),0,VLOOKUP(A1002,[3]Hoja1!$A$1:$F$369,5,0))</f>
        <v>0</v>
      </c>
      <c r="G1002" s="102">
        <f>IF(ISERROR(VLOOKUP(A1002,'CGN-2015-001'!A1001:I6148,7,0)),0,VLOOKUP(A1002,'CGN-2015-001'!A1001:I6148,7,0))</f>
        <v>0</v>
      </c>
      <c r="H1002" s="44"/>
      <c r="I1002" s="46"/>
      <c r="J1002" s="113">
        <f t="shared" si="76"/>
        <v>0</v>
      </c>
      <c r="K1002" s="114">
        <f t="shared" si="77"/>
        <v>0</v>
      </c>
      <c r="L1002" s="31">
        <f t="shared" si="78"/>
        <v>0</v>
      </c>
      <c r="M1002" s="1">
        <f t="shared" si="79"/>
        <v>0</v>
      </c>
      <c r="N1002" s="1">
        <f t="shared" si="80"/>
        <v>6</v>
      </c>
    </row>
    <row r="1003" spans="1:14" ht="16.5" hidden="1" thickBot="1" x14ac:dyDescent="0.3">
      <c r="A1003" s="26">
        <v>169524</v>
      </c>
      <c r="B1003" s="42">
        <v>169524</v>
      </c>
      <c r="C1003" s="43" t="s">
        <v>746</v>
      </c>
      <c r="D1003" s="99">
        <f>IF(ISERROR(VLOOKUP(A1003,'CGN-2015-001'!A1002:I6149,4,0)),0,VLOOKUP(A1003,'CGN-2015-001'!A1002:I6149,4,0))</f>
        <v>0</v>
      </c>
      <c r="E1003" s="45">
        <f>IF(ISERROR(VLOOKUP(A1003,[3]Hoja1!$A$1:$F$369,4,0)),0,VLOOKUP(A1003,[3]Hoja1!$A$1:$F$369,4,0))</f>
        <v>0</v>
      </c>
      <c r="F1003" s="45">
        <f>IF(ISERROR(VLOOKUP(A1003,[3]Hoja1!$A$1:$F$369,5,0)),0,VLOOKUP(A1003,[3]Hoja1!$A$1:$F$369,5,0))</f>
        <v>0</v>
      </c>
      <c r="G1003" s="102">
        <f>IF(ISERROR(VLOOKUP(A1003,'CGN-2015-001'!A1002:I6149,7,0)),0,VLOOKUP(A1003,'CGN-2015-001'!A1002:I6149,7,0))</f>
        <v>0</v>
      </c>
      <c r="H1003" s="44"/>
      <c r="I1003" s="46"/>
      <c r="J1003" s="113">
        <f t="shared" si="76"/>
        <v>0</v>
      </c>
      <c r="K1003" s="114">
        <f t="shared" si="77"/>
        <v>0</v>
      </c>
      <c r="L1003" s="31">
        <f t="shared" si="78"/>
        <v>0</v>
      </c>
      <c r="M1003" s="1">
        <f t="shared" si="79"/>
        <v>0</v>
      </c>
      <c r="N1003" s="1">
        <f t="shared" si="80"/>
        <v>6</v>
      </c>
    </row>
    <row r="1004" spans="1:14" ht="16.5" hidden="1" thickBot="1" x14ac:dyDescent="0.3">
      <c r="A1004" s="26">
        <v>169525</v>
      </c>
      <c r="B1004" s="120">
        <v>169525</v>
      </c>
      <c r="C1004" s="121" t="s">
        <v>747</v>
      </c>
      <c r="D1004" s="99">
        <f>IF(ISERROR(VLOOKUP(A1004,'CGN-2015-001'!A1003:I6150,4,0)),0,VLOOKUP(A1004,'CGN-2015-001'!A1003:I6150,4,0))</f>
        <v>0</v>
      </c>
      <c r="E1004" s="45">
        <f>IF(ISERROR(VLOOKUP(A1004,[3]Hoja1!$A$1:$F$369,4,0)),0,VLOOKUP(A1004,[3]Hoja1!$A$1:$F$369,4,0))</f>
        <v>0</v>
      </c>
      <c r="F1004" s="45">
        <f>IF(ISERROR(VLOOKUP(A1004,[3]Hoja1!$A$1:$F$369,5,0)),0,VLOOKUP(A1004,[3]Hoja1!$A$1:$F$369,5,0))</f>
        <v>0</v>
      </c>
      <c r="G1004" s="102">
        <f>IF(ISERROR(VLOOKUP(A1004,'CGN-2015-001'!A1003:I6150,7,0)),0,VLOOKUP(A1004,'CGN-2015-001'!A1003:I6150,7,0))</f>
        <v>0</v>
      </c>
      <c r="H1004" s="44"/>
      <c r="I1004" s="46"/>
      <c r="J1004" s="113">
        <f t="shared" si="76"/>
        <v>0</v>
      </c>
      <c r="K1004" s="114">
        <f t="shared" si="77"/>
        <v>0</v>
      </c>
      <c r="L1004" s="31">
        <f t="shared" si="78"/>
        <v>0</v>
      </c>
      <c r="M1004" s="1">
        <f t="shared" si="79"/>
        <v>0</v>
      </c>
      <c r="N1004" s="1">
        <f t="shared" si="80"/>
        <v>6</v>
      </c>
    </row>
    <row r="1005" spans="1:14" ht="16.5" hidden="1" thickBot="1" x14ac:dyDescent="0.3">
      <c r="A1005" s="26">
        <v>17</v>
      </c>
      <c r="B1005" s="456">
        <v>170000</v>
      </c>
      <c r="C1005" s="457" t="s">
        <v>753</v>
      </c>
      <c r="D1005" s="452">
        <f>IF(ISERROR(VLOOKUP(A1005,'CGN-2015-001'!A1004:I6151,4,0)),0,VLOOKUP(A1005,'CGN-2015-001'!A1004:I6151,4,0))</f>
        <v>10417795465424.08</v>
      </c>
      <c r="E1005" s="105">
        <f>IF(ISERROR(VLOOKUP(A1005,[3]Hoja1!$A$1:$F$369,4,0)),0,VLOOKUP(A1005,[3]Hoja1!$A$1:$F$369,4,0))</f>
        <v>4667440520</v>
      </c>
      <c r="F1005" s="106">
        <f>IF(ISERROR(VLOOKUP(A1005,[3]Hoja1!$A$1:$F$369,5,0)),0,VLOOKUP(A1005,[3]Hoja1!$A$1:$F$369,5,0))</f>
        <v>17620287244.049999</v>
      </c>
      <c r="G1005" s="453">
        <f>IF(ISERROR(VLOOKUP(A1005,'CGN-2015-001'!A1004:I6151,7,0)),0,VLOOKUP(A1005,'CGN-2015-001'!A1004:I6151,7,0))</f>
        <v>10416943027057.971</v>
      </c>
      <c r="H1005" s="105">
        <f>+H1012+H1033+H1047+H1071+H1092+H1094</f>
        <v>0</v>
      </c>
      <c r="I1005" s="106">
        <f>+I1012+I1033+I1047+I1071+I1092+I1094</f>
        <v>10416943027057.971</v>
      </c>
      <c r="J1005" s="458">
        <f t="shared" si="76"/>
        <v>852438366.109375</v>
      </c>
      <c r="K1005" s="459">
        <f t="shared" si="77"/>
        <v>8.1831912096985704E-5</v>
      </c>
      <c r="L1005" s="31">
        <f t="shared" si="78"/>
        <v>0</v>
      </c>
      <c r="M1005" s="1">
        <f t="shared" si="79"/>
        <v>1</v>
      </c>
      <c r="N1005" s="1">
        <f t="shared" si="80"/>
        <v>2</v>
      </c>
    </row>
    <row r="1006" spans="1:14" ht="16.5" hidden="1" thickBot="1" x14ac:dyDescent="0.3">
      <c r="A1006" s="26">
        <v>1703</v>
      </c>
      <c r="B1006" s="118">
        <v>170300</v>
      </c>
      <c r="C1006" s="119" t="s">
        <v>754</v>
      </c>
      <c r="D1006" s="99">
        <f>IF(ISERROR(VLOOKUP(A1006,'CGN-2015-001'!A1005:I6152,4,0)),0,VLOOKUP(A1006,'CGN-2015-001'!A1005:I6152,4,0))</f>
        <v>0</v>
      </c>
      <c r="E1006" s="40">
        <f>IF(ISERROR(VLOOKUP(A1006,[3]Hoja1!$A$1:$F$369,4,0)),0,VLOOKUP(A1006,[3]Hoja1!$A$1:$F$369,4,0))</f>
        <v>0</v>
      </c>
      <c r="F1006" s="40">
        <f>IF(ISERROR(VLOOKUP(A1006,[3]Hoja1!$A$1:$F$369,5,0)),0,VLOOKUP(A1006,[3]Hoja1!$A$1:$F$369,5,0))</f>
        <v>0</v>
      </c>
      <c r="G1006" s="102">
        <f>IF(ISERROR(VLOOKUP(A1006,'CGN-2015-001'!A1005:I6152,7,0)),0,VLOOKUP(A1006,'CGN-2015-001'!A1005:I6152,7,0))</f>
        <v>0</v>
      </c>
      <c r="H1006" s="50"/>
      <c r="I1006" s="51"/>
      <c r="J1006" s="113">
        <f t="shared" si="76"/>
        <v>0</v>
      </c>
      <c r="K1006" s="114">
        <f t="shared" si="77"/>
        <v>0</v>
      </c>
      <c r="L1006" s="31">
        <f t="shared" si="78"/>
        <v>0</v>
      </c>
      <c r="M1006" s="1">
        <f t="shared" si="79"/>
        <v>0</v>
      </c>
      <c r="N1006" s="1">
        <f t="shared" si="80"/>
        <v>4</v>
      </c>
    </row>
    <row r="1007" spans="1:14" ht="16.5" hidden="1" thickBot="1" x14ac:dyDescent="0.3">
      <c r="A1007" s="26">
        <v>170301</v>
      </c>
      <c r="B1007" s="42">
        <v>170301</v>
      </c>
      <c r="C1007" s="43" t="s">
        <v>755</v>
      </c>
      <c r="D1007" s="99">
        <f>IF(ISERROR(VLOOKUP(A1007,'CGN-2015-001'!A1006:I6153,4,0)),0,VLOOKUP(A1007,'CGN-2015-001'!A1006:I6153,4,0))</f>
        <v>0</v>
      </c>
      <c r="E1007" s="45">
        <f>IF(ISERROR(VLOOKUP(A1007,[3]Hoja1!$A$1:$F$369,4,0)),0,VLOOKUP(A1007,[3]Hoja1!$A$1:$F$369,4,0))</f>
        <v>0</v>
      </c>
      <c r="F1007" s="45">
        <f>IF(ISERROR(VLOOKUP(A1007,[3]Hoja1!$A$1:$F$369,5,0)),0,VLOOKUP(A1007,[3]Hoja1!$A$1:$F$369,5,0))</f>
        <v>0</v>
      </c>
      <c r="G1007" s="102">
        <f>IF(ISERROR(VLOOKUP(A1007,'CGN-2015-001'!A1006:I6153,7,0)),0,VLOOKUP(A1007,'CGN-2015-001'!A1006:I6153,7,0))</f>
        <v>0</v>
      </c>
      <c r="H1007" s="44"/>
      <c r="I1007" s="46"/>
      <c r="J1007" s="113">
        <f t="shared" si="76"/>
        <v>0</v>
      </c>
      <c r="K1007" s="114">
        <f t="shared" si="77"/>
        <v>0</v>
      </c>
      <c r="L1007" s="31">
        <f t="shared" si="78"/>
        <v>0</v>
      </c>
      <c r="M1007" s="1">
        <f t="shared" si="79"/>
        <v>0</v>
      </c>
      <c r="N1007" s="1">
        <f t="shared" si="80"/>
        <v>6</v>
      </c>
    </row>
    <row r="1008" spans="1:14" ht="16.5" hidden="1" thickBot="1" x14ac:dyDescent="0.3">
      <c r="A1008" s="26">
        <v>170302</v>
      </c>
      <c r="B1008" s="42">
        <v>170302</v>
      </c>
      <c r="C1008" s="43" t="s">
        <v>756</v>
      </c>
      <c r="D1008" s="99">
        <f>IF(ISERROR(VLOOKUP(A1008,'CGN-2015-001'!A1007:I6154,4,0)),0,VLOOKUP(A1008,'CGN-2015-001'!A1007:I6154,4,0))</f>
        <v>0</v>
      </c>
      <c r="E1008" s="45">
        <f>IF(ISERROR(VLOOKUP(A1008,[3]Hoja1!$A$1:$F$369,4,0)),0,VLOOKUP(A1008,[3]Hoja1!$A$1:$F$369,4,0))</f>
        <v>0</v>
      </c>
      <c r="F1008" s="45">
        <f>IF(ISERROR(VLOOKUP(A1008,[3]Hoja1!$A$1:$F$369,5,0)),0,VLOOKUP(A1008,[3]Hoja1!$A$1:$F$369,5,0))</f>
        <v>0</v>
      </c>
      <c r="G1008" s="102">
        <f>IF(ISERROR(VLOOKUP(A1008,'CGN-2015-001'!A1007:I6154,7,0)),0,VLOOKUP(A1008,'CGN-2015-001'!A1007:I6154,7,0))</f>
        <v>0</v>
      </c>
      <c r="H1008" s="44"/>
      <c r="I1008" s="46"/>
      <c r="J1008" s="113">
        <f t="shared" si="76"/>
        <v>0</v>
      </c>
      <c r="K1008" s="114">
        <f t="shared" si="77"/>
        <v>0</v>
      </c>
      <c r="L1008" s="31">
        <f t="shared" si="78"/>
        <v>0</v>
      </c>
      <c r="M1008" s="1">
        <f t="shared" si="79"/>
        <v>0</v>
      </c>
      <c r="N1008" s="1">
        <f t="shared" si="80"/>
        <v>6</v>
      </c>
    </row>
    <row r="1009" spans="1:14" ht="16.5" hidden="1" thickBot="1" x14ac:dyDescent="0.3">
      <c r="A1009" s="26">
        <v>1704</v>
      </c>
      <c r="B1009" s="48">
        <v>170400</v>
      </c>
      <c r="C1009" s="49" t="s">
        <v>757</v>
      </c>
      <c r="D1009" s="99">
        <f>IF(ISERROR(VLOOKUP(A1009,'CGN-2015-001'!A1008:I6155,4,0)),0,VLOOKUP(A1009,'CGN-2015-001'!A1008:I6155,4,0))</f>
        <v>0</v>
      </c>
      <c r="E1009" s="40">
        <f>IF(ISERROR(VLOOKUP(A1009,[3]Hoja1!$A$1:$F$369,4,0)),0,VLOOKUP(A1009,[3]Hoja1!$A$1:$F$369,4,0))</f>
        <v>0</v>
      </c>
      <c r="F1009" s="40">
        <f>IF(ISERROR(VLOOKUP(A1009,[3]Hoja1!$A$1:$F$369,5,0)),0,VLOOKUP(A1009,[3]Hoja1!$A$1:$F$369,5,0))</f>
        <v>0</v>
      </c>
      <c r="G1009" s="102">
        <f>IF(ISERROR(VLOOKUP(A1009,'CGN-2015-001'!A1008:I6155,7,0)),0,VLOOKUP(A1009,'CGN-2015-001'!A1008:I6155,7,0))</f>
        <v>0</v>
      </c>
      <c r="H1009" s="50"/>
      <c r="I1009" s="51"/>
      <c r="J1009" s="113">
        <f t="shared" si="76"/>
        <v>0</v>
      </c>
      <c r="K1009" s="114">
        <f t="shared" si="77"/>
        <v>0</v>
      </c>
      <c r="L1009" s="31">
        <f t="shared" si="78"/>
        <v>0</v>
      </c>
      <c r="M1009" s="1">
        <f t="shared" si="79"/>
        <v>0</v>
      </c>
      <c r="N1009" s="1">
        <f t="shared" si="80"/>
        <v>4</v>
      </c>
    </row>
    <row r="1010" spans="1:14" ht="16.5" hidden="1" thickBot="1" x14ac:dyDescent="0.3">
      <c r="A1010" s="26">
        <v>170401</v>
      </c>
      <c r="B1010" s="42">
        <v>170401</v>
      </c>
      <c r="C1010" s="43" t="s">
        <v>755</v>
      </c>
      <c r="D1010" s="99">
        <f>IF(ISERROR(VLOOKUP(A1010,'CGN-2015-001'!A1009:I6156,4,0)),0,VLOOKUP(A1010,'CGN-2015-001'!A1009:I6156,4,0))</f>
        <v>0</v>
      </c>
      <c r="E1010" s="45">
        <f>IF(ISERROR(VLOOKUP(A1010,[3]Hoja1!$A$1:$F$369,4,0)),0,VLOOKUP(A1010,[3]Hoja1!$A$1:$F$369,4,0))</f>
        <v>0</v>
      </c>
      <c r="F1010" s="45">
        <f>IF(ISERROR(VLOOKUP(A1010,[3]Hoja1!$A$1:$F$369,5,0)),0,VLOOKUP(A1010,[3]Hoja1!$A$1:$F$369,5,0))</f>
        <v>0</v>
      </c>
      <c r="G1010" s="102">
        <f>IF(ISERROR(VLOOKUP(A1010,'CGN-2015-001'!A1009:I6156,7,0)),0,VLOOKUP(A1010,'CGN-2015-001'!A1009:I6156,7,0))</f>
        <v>0</v>
      </c>
      <c r="H1010" s="44"/>
      <c r="I1010" s="46"/>
      <c r="J1010" s="113">
        <f t="shared" si="76"/>
        <v>0</v>
      </c>
      <c r="K1010" s="114">
        <f t="shared" si="77"/>
        <v>0</v>
      </c>
      <c r="L1010" s="31">
        <f t="shared" si="78"/>
        <v>0</v>
      </c>
      <c r="M1010" s="1">
        <f t="shared" si="79"/>
        <v>0</v>
      </c>
      <c r="N1010" s="1">
        <f t="shared" si="80"/>
        <v>6</v>
      </c>
    </row>
    <row r="1011" spans="1:14" ht="16.5" hidden="1" thickBot="1" x14ac:dyDescent="0.3">
      <c r="A1011" s="26">
        <v>170402</v>
      </c>
      <c r="B1011" s="120">
        <v>170402</v>
      </c>
      <c r="C1011" s="121" t="s">
        <v>756</v>
      </c>
      <c r="D1011" s="99">
        <f>IF(ISERROR(VLOOKUP(A1011,'CGN-2015-001'!A1010:I6157,4,0)),0,VLOOKUP(A1011,'CGN-2015-001'!A1010:I6157,4,0))</f>
        <v>0</v>
      </c>
      <c r="E1011" s="45">
        <f>IF(ISERROR(VLOOKUP(A1011,[3]Hoja1!$A$1:$F$369,4,0)),0,VLOOKUP(A1011,[3]Hoja1!$A$1:$F$369,4,0))</f>
        <v>0</v>
      </c>
      <c r="F1011" s="45">
        <f>IF(ISERROR(VLOOKUP(A1011,[3]Hoja1!$A$1:$F$369,5,0)),0,VLOOKUP(A1011,[3]Hoja1!$A$1:$F$369,5,0))</f>
        <v>0</v>
      </c>
      <c r="G1011" s="102">
        <f>IF(ISERROR(VLOOKUP(A1011,'CGN-2015-001'!A1010:I6157,7,0)),0,VLOOKUP(A1011,'CGN-2015-001'!A1010:I6157,7,0))</f>
        <v>0</v>
      </c>
      <c r="H1011" s="44"/>
      <c r="I1011" s="46"/>
      <c r="J1011" s="113">
        <f t="shared" si="76"/>
        <v>0</v>
      </c>
      <c r="K1011" s="114">
        <f t="shared" si="77"/>
        <v>0</v>
      </c>
      <c r="L1011" s="31">
        <f t="shared" si="78"/>
        <v>0</v>
      </c>
      <c r="M1011" s="1">
        <f t="shared" si="79"/>
        <v>0</v>
      </c>
      <c r="N1011" s="1">
        <f t="shared" si="80"/>
        <v>6</v>
      </c>
    </row>
    <row r="1012" spans="1:14" ht="16.5" hidden="1" thickBot="1" x14ac:dyDescent="0.3">
      <c r="A1012" s="26">
        <v>1705</v>
      </c>
      <c r="B1012" s="130">
        <v>170500</v>
      </c>
      <c r="C1012" s="131" t="s">
        <v>758</v>
      </c>
      <c r="D1012" s="468">
        <f>IF(ISERROR(VLOOKUP(A1012,'CGN-2015-001'!A1011:I6158,4,0)),0,VLOOKUP(A1012,'CGN-2015-001'!A1011:I6158,4,0))</f>
        <v>24385472778</v>
      </c>
      <c r="E1012" s="109">
        <f>IF(ISERROR(VLOOKUP(A1012,[3]Hoja1!$A$1:$F$369,4,0)),0,VLOOKUP(A1012,[3]Hoja1!$A$1:$F$369,4,0))</f>
        <v>3971404158</v>
      </c>
      <c r="F1012" s="110">
        <f>IF(ISERROR(VLOOKUP(A1012,[3]Hoja1!$A$1:$F$369,5,0)),0,VLOOKUP(A1012,[3]Hoja1!$A$1:$F$369,5,0))</f>
        <v>696036362</v>
      </c>
      <c r="G1012" s="469">
        <f>IF(ISERROR(VLOOKUP(A1012,'CGN-2015-001'!A1011:I6158,7,0)),0,VLOOKUP(A1012,'CGN-2015-001'!A1011:I6158,7,0))</f>
        <v>18762774906</v>
      </c>
      <c r="H1012" s="109">
        <v>0</v>
      </c>
      <c r="I1012" s="110">
        <f>+I1015</f>
        <v>18762774906</v>
      </c>
      <c r="J1012" s="474">
        <f t="shared" si="76"/>
        <v>5622697872</v>
      </c>
      <c r="K1012" s="475">
        <f t="shared" si="77"/>
        <v>0.29967304410830842</v>
      </c>
      <c r="L1012" s="31">
        <f t="shared" si="78"/>
        <v>0</v>
      </c>
      <c r="M1012" s="1">
        <f t="shared" si="79"/>
        <v>1</v>
      </c>
      <c r="N1012" s="1">
        <f t="shared" si="80"/>
        <v>4</v>
      </c>
    </row>
    <row r="1013" spans="1:14" ht="16.5" hidden="1" thickBot="1" x14ac:dyDescent="0.3">
      <c r="A1013" s="26">
        <v>170501</v>
      </c>
      <c r="B1013" s="126">
        <v>170501</v>
      </c>
      <c r="C1013" s="127" t="s">
        <v>759</v>
      </c>
      <c r="D1013" s="99">
        <f>IF(ISERROR(VLOOKUP(A1013,'CGN-2015-001'!A1012:I6159,4,0)),0,VLOOKUP(A1013,'CGN-2015-001'!A1012:I6159,4,0))</f>
        <v>0</v>
      </c>
      <c r="E1013" s="45">
        <f>IF(ISERROR(VLOOKUP(A1013,[3]Hoja1!$A$1:$F$369,4,0)),0,VLOOKUP(A1013,[3]Hoja1!$A$1:$F$369,4,0))</f>
        <v>0</v>
      </c>
      <c r="F1013" s="45">
        <f>IF(ISERROR(VLOOKUP(A1013,[3]Hoja1!$A$1:$F$369,5,0)),0,VLOOKUP(A1013,[3]Hoja1!$A$1:$F$369,5,0))</f>
        <v>0</v>
      </c>
      <c r="G1013" s="102">
        <f>IF(ISERROR(VLOOKUP(A1013,'CGN-2015-001'!A1012:I6159,7,0)),0,VLOOKUP(A1013,'CGN-2015-001'!A1012:I6159,7,0))</f>
        <v>0</v>
      </c>
      <c r="H1013" s="44"/>
      <c r="I1013" s="46"/>
      <c r="J1013" s="113">
        <f t="shared" si="76"/>
        <v>0</v>
      </c>
      <c r="K1013" s="114">
        <f t="shared" si="77"/>
        <v>0</v>
      </c>
      <c r="L1013" s="31">
        <f t="shared" si="78"/>
        <v>0</v>
      </c>
      <c r="M1013" s="1">
        <f t="shared" si="79"/>
        <v>0</v>
      </c>
      <c r="N1013" s="1">
        <f t="shared" si="80"/>
        <v>6</v>
      </c>
    </row>
    <row r="1014" spans="1:14" ht="16.5" hidden="1" thickBot="1" x14ac:dyDescent="0.3">
      <c r="A1014" s="26">
        <v>170504</v>
      </c>
      <c r="B1014" s="120">
        <v>170504</v>
      </c>
      <c r="C1014" s="121" t="s">
        <v>760</v>
      </c>
      <c r="D1014" s="99">
        <f>IF(ISERROR(VLOOKUP(A1014,'CGN-2015-001'!A1013:I6160,4,0)),0,VLOOKUP(A1014,'CGN-2015-001'!A1013:I6160,4,0))</f>
        <v>0</v>
      </c>
      <c r="E1014" s="45">
        <f>IF(ISERROR(VLOOKUP(A1014,[3]Hoja1!$A$1:$F$369,4,0)),0,VLOOKUP(A1014,[3]Hoja1!$A$1:$F$369,4,0))</f>
        <v>0</v>
      </c>
      <c r="F1014" s="45">
        <f>IF(ISERROR(VLOOKUP(A1014,[3]Hoja1!$A$1:$F$369,5,0)),0,VLOOKUP(A1014,[3]Hoja1!$A$1:$F$369,5,0))</f>
        <v>0</v>
      </c>
      <c r="G1014" s="102">
        <f>IF(ISERROR(VLOOKUP(A1014,'CGN-2015-001'!A1013:I6160,7,0)),0,VLOOKUP(A1014,'CGN-2015-001'!A1013:I6160,7,0))</f>
        <v>0</v>
      </c>
      <c r="H1014" s="44"/>
      <c r="I1014" s="46"/>
      <c r="J1014" s="113">
        <f t="shared" si="76"/>
        <v>0</v>
      </c>
      <c r="K1014" s="114">
        <f t="shared" si="77"/>
        <v>0</v>
      </c>
      <c r="L1014" s="31">
        <f t="shared" si="78"/>
        <v>0</v>
      </c>
      <c r="M1014" s="1">
        <f t="shared" si="79"/>
        <v>0</v>
      </c>
      <c r="N1014" s="1">
        <f t="shared" si="80"/>
        <v>6</v>
      </c>
    </row>
    <row r="1015" spans="1:14" ht="15.75" customHeight="1" thickBot="1" x14ac:dyDescent="0.25">
      <c r="A1015" s="26">
        <v>170505</v>
      </c>
      <c r="B1015" s="558">
        <v>170505</v>
      </c>
      <c r="C1015" s="559" t="s">
        <v>761</v>
      </c>
      <c r="D1015" s="560">
        <f>IF(ISERROR(VLOOKUP(A1015,'CGN-2015-001'!A1014:I6161,4,0)),0,VLOOKUP(A1015,'CGN-2015-001'!A1014:I6161,4,0))</f>
        <v>24385472778</v>
      </c>
      <c r="E1015" s="561">
        <f>IF(ISERROR(VLOOKUP(A1015,[3]Hoja1!$A$1:$F$369,4,0)),0,VLOOKUP(A1015,[3]Hoja1!$A$1:$F$369,4,0))</f>
        <v>3971404158</v>
      </c>
      <c r="F1015" s="562">
        <f>IF(ISERROR(VLOOKUP(A1015,[3]Hoja1!$A$1:$F$369,5,0)),0,VLOOKUP(A1015,[3]Hoja1!$A$1:$F$369,5,0))</f>
        <v>696036362</v>
      </c>
      <c r="G1015" s="563">
        <f>IF(ISERROR(VLOOKUP(A1015,'CGN-2015-001'!A1014:I6161,7,0)),0,VLOOKUP(A1015,'CGN-2015-001'!A1014:I6161,7,0))</f>
        <v>18762774906</v>
      </c>
      <c r="H1015" s="115">
        <v>0</v>
      </c>
      <c r="I1015" s="562">
        <f>+G1015</f>
        <v>18762774906</v>
      </c>
      <c r="J1015" s="564">
        <f t="shared" si="76"/>
        <v>5622697872</v>
      </c>
      <c r="K1015" s="565">
        <f t="shared" si="77"/>
        <v>0.29967304410830842</v>
      </c>
      <c r="L1015" s="31">
        <f t="shared" si="78"/>
        <v>0</v>
      </c>
      <c r="M1015" s="1">
        <f t="shared" si="79"/>
        <v>1</v>
      </c>
      <c r="N1015" s="1">
        <f t="shared" si="80"/>
        <v>6</v>
      </c>
    </row>
    <row r="1016" spans="1:14" ht="16.5" hidden="1" thickBot="1" x14ac:dyDescent="0.3">
      <c r="A1016" s="26">
        <v>170506</v>
      </c>
      <c r="B1016" s="126">
        <v>170506</v>
      </c>
      <c r="C1016" s="127" t="s">
        <v>762</v>
      </c>
      <c r="D1016" s="99">
        <f>IF(ISERROR(VLOOKUP(A1016,'CGN-2015-001'!A1015:I6162,4,0)),0,VLOOKUP(A1016,'CGN-2015-001'!A1015:I6162,4,0))</f>
        <v>0</v>
      </c>
      <c r="E1016" s="45">
        <f>IF(ISERROR(VLOOKUP(A1016,[3]Hoja1!$A$1:$F$369,4,0)),0,VLOOKUP(A1016,[3]Hoja1!$A$1:$F$369,4,0))</f>
        <v>0</v>
      </c>
      <c r="F1016" s="45">
        <f>IF(ISERROR(VLOOKUP(A1016,[3]Hoja1!$A$1:$F$369,5,0)),0,VLOOKUP(A1016,[3]Hoja1!$A$1:$F$369,5,0))</f>
        <v>0</v>
      </c>
      <c r="G1016" s="102">
        <f>IF(ISERROR(VLOOKUP(A1016,'CGN-2015-001'!A1015:I6162,7,0)),0,VLOOKUP(A1016,'CGN-2015-001'!A1015:I6162,7,0))</f>
        <v>0</v>
      </c>
      <c r="H1016" s="44"/>
      <c r="I1016" s="46"/>
      <c r="J1016" s="113">
        <f t="shared" si="76"/>
        <v>0</v>
      </c>
      <c r="K1016" s="114">
        <f t="shared" si="77"/>
        <v>0</v>
      </c>
      <c r="L1016" s="31">
        <f t="shared" si="78"/>
        <v>0</v>
      </c>
      <c r="M1016" s="1">
        <f t="shared" si="79"/>
        <v>0</v>
      </c>
      <c r="N1016" s="1">
        <f t="shared" si="80"/>
        <v>6</v>
      </c>
    </row>
    <row r="1017" spans="1:14" ht="16.5" hidden="1" thickBot="1" x14ac:dyDescent="0.3">
      <c r="A1017" s="26">
        <v>170510</v>
      </c>
      <c r="B1017" s="42">
        <v>170510</v>
      </c>
      <c r="C1017" s="43" t="s">
        <v>763</v>
      </c>
      <c r="D1017" s="99">
        <f>IF(ISERROR(VLOOKUP(A1017,'CGN-2015-001'!A1016:I6163,4,0)),0,VLOOKUP(A1017,'CGN-2015-001'!A1016:I6163,4,0))</f>
        <v>0</v>
      </c>
      <c r="E1017" s="45">
        <f>IF(ISERROR(VLOOKUP(A1017,[3]Hoja1!$A$1:$F$369,4,0)),0,VLOOKUP(A1017,[3]Hoja1!$A$1:$F$369,4,0))</f>
        <v>0</v>
      </c>
      <c r="F1017" s="45">
        <f>IF(ISERROR(VLOOKUP(A1017,[3]Hoja1!$A$1:$F$369,5,0)),0,VLOOKUP(A1017,[3]Hoja1!$A$1:$F$369,5,0))</f>
        <v>0</v>
      </c>
      <c r="G1017" s="102">
        <f>IF(ISERROR(VLOOKUP(A1017,'CGN-2015-001'!A1016:I6163,7,0)),0,VLOOKUP(A1017,'CGN-2015-001'!A1016:I6163,7,0))</f>
        <v>0</v>
      </c>
      <c r="H1017" s="44"/>
      <c r="I1017" s="46"/>
      <c r="J1017" s="113">
        <f t="shared" si="76"/>
        <v>0</v>
      </c>
      <c r="K1017" s="114">
        <f t="shared" si="77"/>
        <v>0</v>
      </c>
      <c r="L1017" s="31">
        <f t="shared" si="78"/>
        <v>0</v>
      </c>
      <c r="M1017" s="1">
        <f t="shared" si="79"/>
        <v>0</v>
      </c>
      <c r="N1017" s="1">
        <f t="shared" si="80"/>
        <v>6</v>
      </c>
    </row>
    <row r="1018" spans="1:14" ht="16.5" hidden="1" thickBot="1" x14ac:dyDescent="0.3">
      <c r="A1018" s="26">
        <v>170511</v>
      </c>
      <c r="B1018" s="42">
        <v>170511</v>
      </c>
      <c r="C1018" s="43" t="s">
        <v>764</v>
      </c>
      <c r="D1018" s="99">
        <f>IF(ISERROR(VLOOKUP(A1018,'CGN-2015-001'!A1017:I6164,4,0)),0,VLOOKUP(A1018,'CGN-2015-001'!A1017:I6164,4,0))</f>
        <v>0</v>
      </c>
      <c r="E1018" s="45">
        <f>IF(ISERROR(VLOOKUP(A1018,[3]Hoja1!$A$1:$F$369,4,0)),0,VLOOKUP(A1018,[3]Hoja1!$A$1:$F$369,4,0))</f>
        <v>0</v>
      </c>
      <c r="F1018" s="45">
        <f>IF(ISERROR(VLOOKUP(A1018,[3]Hoja1!$A$1:$F$369,5,0)),0,VLOOKUP(A1018,[3]Hoja1!$A$1:$F$369,5,0))</f>
        <v>0</v>
      </c>
      <c r="G1018" s="102">
        <f>IF(ISERROR(VLOOKUP(A1018,'CGN-2015-001'!A1017:I6164,7,0)),0,VLOOKUP(A1018,'CGN-2015-001'!A1017:I6164,7,0))</f>
        <v>0</v>
      </c>
      <c r="H1018" s="44"/>
      <c r="I1018" s="46"/>
      <c r="J1018" s="113">
        <f t="shared" si="76"/>
        <v>0</v>
      </c>
      <c r="K1018" s="114">
        <f t="shared" si="77"/>
        <v>0</v>
      </c>
      <c r="L1018" s="31">
        <f t="shared" si="78"/>
        <v>0</v>
      </c>
      <c r="M1018" s="1">
        <f t="shared" si="79"/>
        <v>0</v>
      </c>
      <c r="N1018" s="1">
        <f t="shared" si="80"/>
        <v>6</v>
      </c>
    </row>
    <row r="1019" spans="1:14" ht="16.5" hidden="1" thickBot="1" x14ac:dyDescent="0.3">
      <c r="A1019" s="26">
        <v>170512</v>
      </c>
      <c r="B1019" s="42">
        <v>170512</v>
      </c>
      <c r="C1019" s="43" t="s">
        <v>765</v>
      </c>
      <c r="D1019" s="99">
        <f>IF(ISERROR(VLOOKUP(A1019,'CGN-2015-001'!A1018:I6165,4,0)),0,VLOOKUP(A1019,'CGN-2015-001'!A1018:I6165,4,0))</f>
        <v>0</v>
      </c>
      <c r="E1019" s="45">
        <f>IF(ISERROR(VLOOKUP(A1019,[3]Hoja1!$A$1:$F$369,4,0)),0,VLOOKUP(A1019,[3]Hoja1!$A$1:$F$369,4,0))</f>
        <v>0</v>
      </c>
      <c r="F1019" s="45">
        <f>IF(ISERROR(VLOOKUP(A1019,[3]Hoja1!$A$1:$F$369,5,0)),0,VLOOKUP(A1019,[3]Hoja1!$A$1:$F$369,5,0))</f>
        <v>0</v>
      </c>
      <c r="G1019" s="102">
        <f>IF(ISERROR(VLOOKUP(A1019,'CGN-2015-001'!A1018:I6165,7,0)),0,VLOOKUP(A1019,'CGN-2015-001'!A1018:I6165,7,0))</f>
        <v>0</v>
      </c>
      <c r="H1019" s="44"/>
      <c r="I1019" s="46"/>
      <c r="J1019" s="113">
        <f t="shared" si="76"/>
        <v>0</v>
      </c>
      <c r="K1019" s="114">
        <f t="shared" si="77"/>
        <v>0</v>
      </c>
      <c r="L1019" s="31">
        <f t="shared" si="78"/>
        <v>0</v>
      </c>
      <c r="M1019" s="1">
        <f t="shared" si="79"/>
        <v>0</v>
      </c>
      <c r="N1019" s="1">
        <f t="shared" si="80"/>
        <v>6</v>
      </c>
    </row>
    <row r="1020" spans="1:14" ht="16.5" hidden="1" thickBot="1" x14ac:dyDescent="0.3">
      <c r="A1020" s="26">
        <v>170513</v>
      </c>
      <c r="B1020" s="42">
        <v>170513</v>
      </c>
      <c r="C1020" s="43" t="s">
        <v>766</v>
      </c>
      <c r="D1020" s="99">
        <f>IF(ISERROR(VLOOKUP(A1020,'CGN-2015-001'!A1019:I6166,4,0)),0,VLOOKUP(A1020,'CGN-2015-001'!A1019:I6166,4,0))</f>
        <v>0</v>
      </c>
      <c r="E1020" s="45">
        <f>IF(ISERROR(VLOOKUP(A1020,[3]Hoja1!$A$1:$F$369,4,0)),0,VLOOKUP(A1020,[3]Hoja1!$A$1:$F$369,4,0))</f>
        <v>0</v>
      </c>
      <c r="F1020" s="45">
        <f>IF(ISERROR(VLOOKUP(A1020,[3]Hoja1!$A$1:$F$369,5,0)),0,VLOOKUP(A1020,[3]Hoja1!$A$1:$F$369,5,0))</f>
        <v>0</v>
      </c>
      <c r="G1020" s="102">
        <f>IF(ISERROR(VLOOKUP(A1020,'CGN-2015-001'!A1019:I6166,7,0)),0,VLOOKUP(A1020,'CGN-2015-001'!A1019:I6166,7,0))</f>
        <v>0</v>
      </c>
      <c r="H1020" s="44"/>
      <c r="I1020" s="46"/>
      <c r="J1020" s="113">
        <f t="shared" si="76"/>
        <v>0</v>
      </c>
      <c r="K1020" s="114">
        <f t="shared" si="77"/>
        <v>0</v>
      </c>
      <c r="L1020" s="31">
        <f t="shared" si="78"/>
        <v>0</v>
      </c>
      <c r="M1020" s="1">
        <f t="shared" si="79"/>
        <v>0</v>
      </c>
      <c r="N1020" s="1">
        <f t="shared" si="80"/>
        <v>6</v>
      </c>
    </row>
    <row r="1021" spans="1:14" ht="16.5" hidden="1" thickBot="1" x14ac:dyDescent="0.3">
      <c r="A1021" s="26">
        <v>170514</v>
      </c>
      <c r="B1021" s="42">
        <v>170514</v>
      </c>
      <c r="C1021" s="43" t="s">
        <v>767</v>
      </c>
      <c r="D1021" s="99">
        <f>IF(ISERROR(VLOOKUP(A1021,'CGN-2015-001'!A1020:I6167,4,0)),0,VLOOKUP(A1021,'CGN-2015-001'!A1020:I6167,4,0))</f>
        <v>0</v>
      </c>
      <c r="E1021" s="45">
        <f>IF(ISERROR(VLOOKUP(A1021,[3]Hoja1!$A$1:$F$369,4,0)),0,VLOOKUP(A1021,[3]Hoja1!$A$1:$F$369,4,0))</f>
        <v>0</v>
      </c>
      <c r="F1021" s="45">
        <f>IF(ISERROR(VLOOKUP(A1021,[3]Hoja1!$A$1:$F$369,5,0)),0,VLOOKUP(A1021,[3]Hoja1!$A$1:$F$369,5,0))</f>
        <v>0</v>
      </c>
      <c r="G1021" s="102">
        <f>IF(ISERROR(VLOOKUP(A1021,'CGN-2015-001'!A1020:I6167,7,0)),0,VLOOKUP(A1021,'CGN-2015-001'!A1020:I6167,7,0))</f>
        <v>0</v>
      </c>
      <c r="H1021" s="44"/>
      <c r="I1021" s="46"/>
      <c r="J1021" s="113">
        <f t="shared" si="76"/>
        <v>0</v>
      </c>
      <c r="K1021" s="114">
        <f t="shared" si="77"/>
        <v>0</v>
      </c>
      <c r="L1021" s="31">
        <f t="shared" si="78"/>
        <v>0</v>
      </c>
      <c r="M1021" s="1">
        <f t="shared" si="79"/>
        <v>0</v>
      </c>
      <c r="N1021" s="1">
        <f t="shared" si="80"/>
        <v>6</v>
      </c>
    </row>
    <row r="1022" spans="1:14" ht="16.5" hidden="1" thickBot="1" x14ac:dyDescent="0.3">
      <c r="A1022" s="26">
        <v>170515</v>
      </c>
      <c r="B1022" s="42">
        <v>170515</v>
      </c>
      <c r="C1022" s="43" t="s">
        <v>768</v>
      </c>
      <c r="D1022" s="99">
        <f>IF(ISERROR(VLOOKUP(A1022,'CGN-2015-001'!A1021:I6168,4,0)),0,VLOOKUP(A1022,'CGN-2015-001'!A1021:I6168,4,0))</f>
        <v>0</v>
      </c>
      <c r="E1022" s="45">
        <f>IF(ISERROR(VLOOKUP(A1022,[3]Hoja1!$A$1:$F$369,4,0)),0,VLOOKUP(A1022,[3]Hoja1!$A$1:$F$369,4,0))</f>
        <v>0</v>
      </c>
      <c r="F1022" s="45">
        <f>IF(ISERROR(VLOOKUP(A1022,[3]Hoja1!$A$1:$F$369,5,0)),0,VLOOKUP(A1022,[3]Hoja1!$A$1:$F$369,5,0))</f>
        <v>0</v>
      </c>
      <c r="G1022" s="102">
        <f>IF(ISERROR(VLOOKUP(A1022,'CGN-2015-001'!A1021:I6168,7,0)),0,VLOOKUP(A1022,'CGN-2015-001'!A1021:I6168,7,0))</f>
        <v>0</v>
      </c>
      <c r="H1022" s="44"/>
      <c r="I1022" s="46"/>
      <c r="J1022" s="113">
        <f t="shared" si="76"/>
        <v>0</v>
      </c>
      <c r="K1022" s="114">
        <f t="shared" si="77"/>
        <v>0</v>
      </c>
      <c r="L1022" s="31">
        <f t="shared" si="78"/>
        <v>0</v>
      </c>
      <c r="M1022" s="1">
        <f t="shared" si="79"/>
        <v>0</v>
      </c>
      <c r="N1022" s="1">
        <f t="shared" si="80"/>
        <v>6</v>
      </c>
    </row>
    <row r="1023" spans="1:14" ht="16.5" hidden="1" thickBot="1" x14ac:dyDescent="0.3">
      <c r="A1023" s="26">
        <v>170516</v>
      </c>
      <c r="B1023" s="42">
        <v>170516</v>
      </c>
      <c r="C1023" s="43" t="s">
        <v>499</v>
      </c>
      <c r="D1023" s="99">
        <f>IF(ISERROR(VLOOKUP(A1023,'CGN-2015-001'!A1022:I6169,4,0)),0,VLOOKUP(A1023,'CGN-2015-001'!A1022:I6169,4,0))</f>
        <v>0</v>
      </c>
      <c r="E1023" s="45">
        <f>IF(ISERROR(VLOOKUP(A1023,[3]Hoja1!$A$1:$F$369,4,0)),0,VLOOKUP(A1023,[3]Hoja1!$A$1:$F$369,4,0))</f>
        <v>0</v>
      </c>
      <c r="F1023" s="45">
        <f>IF(ISERROR(VLOOKUP(A1023,[3]Hoja1!$A$1:$F$369,5,0)),0,VLOOKUP(A1023,[3]Hoja1!$A$1:$F$369,5,0))</f>
        <v>0</v>
      </c>
      <c r="G1023" s="102">
        <f>IF(ISERROR(VLOOKUP(A1023,'CGN-2015-001'!A1022:I6169,7,0)),0,VLOOKUP(A1023,'CGN-2015-001'!A1022:I6169,7,0))</f>
        <v>0</v>
      </c>
      <c r="H1023" s="44"/>
      <c r="I1023" s="46"/>
      <c r="J1023" s="113">
        <f t="shared" si="76"/>
        <v>0</v>
      </c>
      <c r="K1023" s="114">
        <f t="shared" si="77"/>
        <v>0</v>
      </c>
      <c r="L1023" s="31">
        <f t="shared" si="78"/>
        <v>0</v>
      </c>
      <c r="M1023" s="1">
        <f t="shared" si="79"/>
        <v>0</v>
      </c>
      <c r="N1023" s="1">
        <f t="shared" si="80"/>
        <v>6</v>
      </c>
    </row>
    <row r="1024" spans="1:14" ht="16.5" hidden="1" thickBot="1" x14ac:dyDescent="0.3">
      <c r="A1024" s="26">
        <v>170590</v>
      </c>
      <c r="B1024" s="42">
        <v>170590</v>
      </c>
      <c r="C1024" s="43" t="s">
        <v>769</v>
      </c>
      <c r="D1024" s="99">
        <f>IF(ISERROR(VLOOKUP(A1024,'CGN-2015-001'!A1023:I6170,4,0)),0,VLOOKUP(A1024,'CGN-2015-001'!A1023:I6170,4,0))</f>
        <v>0</v>
      </c>
      <c r="E1024" s="45">
        <f>IF(ISERROR(VLOOKUP(A1024,[3]Hoja1!$A$1:$F$369,4,0)),0,VLOOKUP(A1024,[3]Hoja1!$A$1:$F$369,4,0))</f>
        <v>0</v>
      </c>
      <c r="F1024" s="45">
        <f>IF(ISERROR(VLOOKUP(A1024,[3]Hoja1!$A$1:$F$369,5,0)),0,VLOOKUP(A1024,[3]Hoja1!$A$1:$F$369,5,0))</f>
        <v>0</v>
      </c>
      <c r="G1024" s="102">
        <f>IF(ISERROR(VLOOKUP(A1024,'CGN-2015-001'!A1023:I6170,7,0)),0,VLOOKUP(A1024,'CGN-2015-001'!A1023:I6170,7,0))</f>
        <v>0</v>
      </c>
      <c r="H1024" s="44"/>
      <c r="I1024" s="46"/>
      <c r="J1024" s="113">
        <f t="shared" si="76"/>
        <v>0</v>
      </c>
      <c r="K1024" s="114">
        <f t="shared" si="77"/>
        <v>0</v>
      </c>
      <c r="L1024" s="31">
        <f t="shared" si="78"/>
        <v>0</v>
      </c>
      <c r="M1024" s="1">
        <f t="shared" si="79"/>
        <v>0</v>
      </c>
      <c r="N1024" s="1">
        <f t="shared" si="80"/>
        <v>6</v>
      </c>
    </row>
    <row r="1025" spans="1:14" ht="16.5" hidden="1" thickBot="1" x14ac:dyDescent="0.3">
      <c r="A1025" s="26">
        <v>1706</v>
      </c>
      <c r="B1025" s="48">
        <v>170600</v>
      </c>
      <c r="C1025" s="49" t="s">
        <v>770</v>
      </c>
      <c r="D1025" s="99">
        <f>IF(ISERROR(VLOOKUP(A1025,'CGN-2015-001'!A1024:I6171,4,0)),0,VLOOKUP(A1025,'CGN-2015-001'!A1024:I6171,4,0))</f>
        <v>0</v>
      </c>
      <c r="E1025" s="40">
        <f>IF(ISERROR(VLOOKUP(A1025,[3]Hoja1!$A$1:$F$369,4,0)),0,VLOOKUP(A1025,[3]Hoja1!$A$1:$F$369,4,0))</f>
        <v>0</v>
      </c>
      <c r="F1025" s="40">
        <f>IF(ISERROR(VLOOKUP(A1025,[3]Hoja1!$A$1:$F$369,5,0)),0,VLOOKUP(A1025,[3]Hoja1!$A$1:$F$369,5,0))</f>
        <v>0</v>
      </c>
      <c r="G1025" s="102">
        <f>IF(ISERROR(VLOOKUP(A1025,'CGN-2015-001'!A1024:I6171,7,0)),0,VLOOKUP(A1025,'CGN-2015-001'!A1024:I6171,7,0))</f>
        <v>0</v>
      </c>
      <c r="H1025" s="50"/>
      <c r="I1025" s="51"/>
      <c r="J1025" s="113">
        <f t="shared" si="76"/>
        <v>0</v>
      </c>
      <c r="K1025" s="114">
        <f t="shared" si="77"/>
        <v>0</v>
      </c>
      <c r="L1025" s="31">
        <f t="shared" si="78"/>
        <v>0</v>
      </c>
      <c r="M1025" s="1">
        <f t="shared" si="79"/>
        <v>0</v>
      </c>
      <c r="N1025" s="1">
        <f t="shared" si="80"/>
        <v>4</v>
      </c>
    </row>
    <row r="1026" spans="1:14" ht="16.5" hidden="1" thickBot="1" x14ac:dyDescent="0.3">
      <c r="A1026" s="26">
        <v>170601</v>
      </c>
      <c r="B1026" s="42">
        <v>170601</v>
      </c>
      <c r="C1026" s="43" t="s">
        <v>759</v>
      </c>
      <c r="D1026" s="99">
        <f>IF(ISERROR(VLOOKUP(A1026,'CGN-2015-001'!A1025:I6172,4,0)),0,VLOOKUP(A1026,'CGN-2015-001'!A1025:I6172,4,0))</f>
        <v>0</v>
      </c>
      <c r="E1026" s="45">
        <f>IF(ISERROR(VLOOKUP(A1026,[3]Hoja1!$A$1:$F$369,4,0)),0,VLOOKUP(A1026,[3]Hoja1!$A$1:$F$369,4,0))</f>
        <v>0</v>
      </c>
      <c r="F1026" s="45">
        <f>IF(ISERROR(VLOOKUP(A1026,[3]Hoja1!$A$1:$F$369,5,0)),0,VLOOKUP(A1026,[3]Hoja1!$A$1:$F$369,5,0))</f>
        <v>0</v>
      </c>
      <c r="G1026" s="102">
        <f>IF(ISERROR(VLOOKUP(A1026,'CGN-2015-001'!A1025:I6172,7,0)),0,VLOOKUP(A1026,'CGN-2015-001'!A1025:I6172,7,0))</f>
        <v>0</v>
      </c>
      <c r="H1026" s="44"/>
      <c r="I1026" s="46"/>
      <c r="J1026" s="113">
        <f t="shared" si="76"/>
        <v>0</v>
      </c>
      <c r="K1026" s="114">
        <f t="shared" si="77"/>
        <v>0</v>
      </c>
      <c r="L1026" s="31">
        <f t="shared" si="78"/>
        <v>0</v>
      </c>
      <c r="M1026" s="1">
        <f t="shared" si="79"/>
        <v>0</v>
      </c>
      <c r="N1026" s="1">
        <f t="shared" si="80"/>
        <v>6</v>
      </c>
    </row>
    <row r="1027" spans="1:14" ht="16.5" hidden="1" thickBot="1" x14ac:dyDescent="0.3">
      <c r="A1027" s="26">
        <v>170602</v>
      </c>
      <c r="B1027" s="42">
        <v>170602</v>
      </c>
      <c r="C1027" s="43" t="s">
        <v>765</v>
      </c>
      <c r="D1027" s="99">
        <f>IF(ISERROR(VLOOKUP(A1027,'CGN-2015-001'!A1026:I6173,4,0)),0,VLOOKUP(A1027,'CGN-2015-001'!A1026:I6173,4,0))</f>
        <v>0</v>
      </c>
      <c r="E1027" s="45">
        <f>IF(ISERROR(VLOOKUP(A1027,[3]Hoja1!$A$1:$F$369,4,0)),0,VLOOKUP(A1027,[3]Hoja1!$A$1:$F$369,4,0))</f>
        <v>0</v>
      </c>
      <c r="F1027" s="45">
        <f>IF(ISERROR(VLOOKUP(A1027,[3]Hoja1!$A$1:$F$369,5,0)),0,VLOOKUP(A1027,[3]Hoja1!$A$1:$F$369,5,0))</f>
        <v>0</v>
      </c>
      <c r="G1027" s="102">
        <f>IF(ISERROR(VLOOKUP(A1027,'CGN-2015-001'!A1026:I6173,7,0)),0,VLOOKUP(A1027,'CGN-2015-001'!A1026:I6173,7,0))</f>
        <v>0</v>
      </c>
      <c r="H1027" s="44"/>
      <c r="I1027" s="46"/>
      <c r="J1027" s="113">
        <f t="shared" si="76"/>
        <v>0</v>
      </c>
      <c r="K1027" s="114">
        <f t="shared" si="77"/>
        <v>0</v>
      </c>
      <c r="L1027" s="31">
        <f t="shared" si="78"/>
        <v>0</v>
      </c>
      <c r="M1027" s="1">
        <f t="shared" si="79"/>
        <v>0</v>
      </c>
      <c r="N1027" s="1">
        <f t="shared" si="80"/>
        <v>6</v>
      </c>
    </row>
    <row r="1028" spans="1:14" ht="16.5" hidden="1" thickBot="1" x14ac:dyDescent="0.3">
      <c r="A1028" s="26">
        <v>170603</v>
      </c>
      <c r="B1028" s="42">
        <v>170603</v>
      </c>
      <c r="C1028" s="43" t="s">
        <v>766</v>
      </c>
      <c r="D1028" s="99">
        <f>IF(ISERROR(VLOOKUP(A1028,'CGN-2015-001'!A1027:I6174,4,0)),0,VLOOKUP(A1028,'CGN-2015-001'!A1027:I6174,4,0))</f>
        <v>0</v>
      </c>
      <c r="E1028" s="45">
        <f>IF(ISERROR(VLOOKUP(A1028,[3]Hoja1!$A$1:$F$369,4,0)),0,VLOOKUP(A1028,[3]Hoja1!$A$1:$F$369,4,0))</f>
        <v>0</v>
      </c>
      <c r="F1028" s="45">
        <f>IF(ISERROR(VLOOKUP(A1028,[3]Hoja1!$A$1:$F$369,5,0)),0,VLOOKUP(A1028,[3]Hoja1!$A$1:$F$369,5,0))</f>
        <v>0</v>
      </c>
      <c r="G1028" s="102">
        <f>IF(ISERROR(VLOOKUP(A1028,'CGN-2015-001'!A1027:I6174,7,0)),0,VLOOKUP(A1028,'CGN-2015-001'!A1027:I6174,7,0))</f>
        <v>0</v>
      </c>
      <c r="H1028" s="44"/>
      <c r="I1028" s="46"/>
      <c r="J1028" s="113">
        <f t="shared" si="76"/>
        <v>0</v>
      </c>
      <c r="K1028" s="114">
        <f t="shared" si="77"/>
        <v>0</v>
      </c>
      <c r="L1028" s="31">
        <f t="shared" si="78"/>
        <v>0</v>
      </c>
      <c r="M1028" s="1">
        <f t="shared" si="79"/>
        <v>0</v>
      </c>
      <c r="N1028" s="1">
        <f t="shared" si="80"/>
        <v>6</v>
      </c>
    </row>
    <row r="1029" spans="1:14" ht="16.5" hidden="1" thickBot="1" x14ac:dyDescent="0.3">
      <c r="A1029" s="26">
        <v>170604</v>
      </c>
      <c r="B1029" s="42">
        <v>170604</v>
      </c>
      <c r="C1029" s="43" t="s">
        <v>767</v>
      </c>
      <c r="D1029" s="99">
        <f>IF(ISERROR(VLOOKUP(A1029,'CGN-2015-001'!A1028:I6175,4,0)),0,VLOOKUP(A1029,'CGN-2015-001'!A1028:I6175,4,0))</f>
        <v>0</v>
      </c>
      <c r="E1029" s="45">
        <f>IF(ISERROR(VLOOKUP(A1029,[3]Hoja1!$A$1:$F$369,4,0)),0,VLOOKUP(A1029,[3]Hoja1!$A$1:$F$369,4,0))</f>
        <v>0</v>
      </c>
      <c r="F1029" s="45">
        <f>IF(ISERROR(VLOOKUP(A1029,[3]Hoja1!$A$1:$F$369,5,0)),0,VLOOKUP(A1029,[3]Hoja1!$A$1:$F$369,5,0))</f>
        <v>0</v>
      </c>
      <c r="G1029" s="102">
        <f>IF(ISERROR(VLOOKUP(A1029,'CGN-2015-001'!A1028:I6175,7,0)),0,VLOOKUP(A1029,'CGN-2015-001'!A1028:I6175,7,0))</f>
        <v>0</v>
      </c>
      <c r="H1029" s="44"/>
      <c r="I1029" s="46"/>
      <c r="J1029" s="113">
        <f t="shared" si="76"/>
        <v>0</v>
      </c>
      <c r="K1029" s="114">
        <f t="shared" si="77"/>
        <v>0</v>
      </c>
      <c r="L1029" s="31">
        <f t="shared" si="78"/>
        <v>0</v>
      </c>
      <c r="M1029" s="1">
        <f t="shared" si="79"/>
        <v>0</v>
      </c>
      <c r="N1029" s="1">
        <f t="shared" si="80"/>
        <v>6</v>
      </c>
    </row>
    <row r="1030" spans="1:14" ht="16.5" hidden="1" thickBot="1" x14ac:dyDescent="0.3">
      <c r="A1030" s="26">
        <v>170605</v>
      </c>
      <c r="B1030" s="42">
        <v>170605</v>
      </c>
      <c r="C1030" s="43" t="s">
        <v>768</v>
      </c>
      <c r="D1030" s="99">
        <f>IF(ISERROR(VLOOKUP(A1030,'CGN-2015-001'!A1029:I6176,4,0)),0,VLOOKUP(A1030,'CGN-2015-001'!A1029:I6176,4,0))</f>
        <v>0</v>
      </c>
      <c r="E1030" s="45">
        <f>IF(ISERROR(VLOOKUP(A1030,[3]Hoja1!$A$1:$F$369,4,0)),0,VLOOKUP(A1030,[3]Hoja1!$A$1:$F$369,4,0))</f>
        <v>0</v>
      </c>
      <c r="F1030" s="45">
        <f>IF(ISERROR(VLOOKUP(A1030,[3]Hoja1!$A$1:$F$369,5,0)),0,VLOOKUP(A1030,[3]Hoja1!$A$1:$F$369,5,0))</f>
        <v>0</v>
      </c>
      <c r="G1030" s="102">
        <f>IF(ISERROR(VLOOKUP(A1030,'CGN-2015-001'!A1029:I6176,7,0)),0,VLOOKUP(A1030,'CGN-2015-001'!A1029:I6176,7,0))</f>
        <v>0</v>
      </c>
      <c r="H1030" s="44"/>
      <c r="I1030" s="46"/>
      <c r="J1030" s="113">
        <f t="shared" si="76"/>
        <v>0</v>
      </c>
      <c r="K1030" s="114">
        <f t="shared" si="77"/>
        <v>0</v>
      </c>
      <c r="L1030" s="31">
        <f t="shared" si="78"/>
        <v>0</v>
      </c>
      <c r="M1030" s="1">
        <f t="shared" si="79"/>
        <v>0</v>
      </c>
      <c r="N1030" s="1">
        <f t="shared" si="80"/>
        <v>6</v>
      </c>
    </row>
    <row r="1031" spans="1:14" ht="16.5" hidden="1" thickBot="1" x14ac:dyDescent="0.3">
      <c r="A1031" s="26">
        <v>170606</v>
      </c>
      <c r="B1031" s="42">
        <v>170606</v>
      </c>
      <c r="C1031" s="43" t="s">
        <v>499</v>
      </c>
      <c r="D1031" s="99">
        <f>IF(ISERROR(VLOOKUP(A1031,'CGN-2015-001'!A1030:I6177,4,0)),0,VLOOKUP(A1031,'CGN-2015-001'!A1030:I6177,4,0))</f>
        <v>0</v>
      </c>
      <c r="E1031" s="45">
        <f>IF(ISERROR(VLOOKUP(A1031,[3]Hoja1!$A$1:$F$369,4,0)),0,VLOOKUP(A1031,[3]Hoja1!$A$1:$F$369,4,0))</f>
        <v>0</v>
      </c>
      <c r="F1031" s="45">
        <f>IF(ISERROR(VLOOKUP(A1031,[3]Hoja1!$A$1:$F$369,5,0)),0,VLOOKUP(A1031,[3]Hoja1!$A$1:$F$369,5,0))</f>
        <v>0</v>
      </c>
      <c r="G1031" s="102">
        <f>IF(ISERROR(VLOOKUP(A1031,'CGN-2015-001'!A1030:I6177,7,0)),0,VLOOKUP(A1031,'CGN-2015-001'!A1030:I6177,7,0))</f>
        <v>0</v>
      </c>
      <c r="H1031" s="44"/>
      <c r="I1031" s="46"/>
      <c r="J1031" s="113">
        <f t="shared" si="76"/>
        <v>0</v>
      </c>
      <c r="K1031" s="114">
        <f t="shared" si="77"/>
        <v>0</v>
      </c>
      <c r="L1031" s="31">
        <f t="shared" si="78"/>
        <v>0</v>
      </c>
      <c r="M1031" s="1">
        <f t="shared" si="79"/>
        <v>0</v>
      </c>
      <c r="N1031" s="1">
        <f t="shared" si="80"/>
        <v>6</v>
      </c>
    </row>
    <row r="1032" spans="1:14" ht="16.5" hidden="1" thickBot="1" x14ac:dyDescent="0.3">
      <c r="A1032" s="26">
        <v>170690</v>
      </c>
      <c r="B1032" s="120">
        <v>170690</v>
      </c>
      <c r="C1032" s="121" t="s">
        <v>771</v>
      </c>
      <c r="D1032" s="99">
        <f>IF(ISERROR(VLOOKUP(A1032,'CGN-2015-001'!A1031:I6178,4,0)),0,VLOOKUP(A1032,'CGN-2015-001'!A1031:I6178,4,0))</f>
        <v>0</v>
      </c>
      <c r="E1032" s="45">
        <f>IF(ISERROR(VLOOKUP(A1032,[3]Hoja1!$A$1:$F$369,4,0)),0,VLOOKUP(A1032,[3]Hoja1!$A$1:$F$369,4,0))</f>
        <v>0</v>
      </c>
      <c r="F1032" s="45">
        <f>IF(ISERROR(VLOOKUP(A1032,[3]Hoja1!$A$1:$F$369,5,0)),0,VLOOKUP(A1032,[3]Hoja1!$A$1:$F$369,5,0))</f>
        <v>0</v>
      </c>
      <c r="G1032" s="102">
        <f>IF(ISERROR(VLOOKUP(A1032,'CGN-2015-001'!A1031:I6178,7,0)),0,VLOOKUP(A1032,'CGN-2015-001'!A1031:I6178,7,0))</f>
        <v>0</v>
      </c>
      <c r="H1032" s="44"/>
      <c r="I1032" s="46"/>
      <c r="J1032" s="113">
        <f t="shared" si="76"/>
        <v>0</v>
      </c>
      <c r="K1032" s="114">
        <f t="shared" si="77"/>
        <v>0</v>
      </c>
      <c r="L1032" s="31">
        <f t="shared" si="78"/>
        <v>0</v>
      </c>
      <c r="M1032" s="1">
        <f t="shared" si="79"/>
        <v>0</v>
      </c>
      <c r="N1032" s="1">
        <f t="shared" si="80"/>
        <v>6</v>
      </c>
    </row>
    <row r="1033" spans="1:14" ht="16.5" hidden="1" thickBot="1" x14ac:dyDescent="0.3">
      <c r="A1033" s="26">
        <v>1710</v>
      </c>
      <c r="B1033" s="130">
        <v>171000</v>
      </c>
      <c r="C1033" s="131" t="s">
        <v>772</v>
      </c>
      <c r="D1033" s="468">
        <f>IF(ISERROR(VLOOKUP(A1033,'CGN-2015-001'!A1032:I6179,4,0)),0,VLOOKUP(A1033,'CGN-2015-001'!A1032:I6179,4,0))</f>
        <v>8839178871103.6309</v>
      </c>
      <c r="E1033" s="109">
        <f>IF(ISERROR(VLOOKUP(A1033,[3]Hoja1!$A$1:$F$369,4,0)),0,VLOOKUP(A1033,[3]Hoja1!$A$1:$F$369,4,0))</f>
        <v>696036362</v>
      </c>
      <c r="F1033" s="110">
        <f>IF(ISERROR(VLOOKUP(A1033,[3]Hoja1!$A$1:$F$369,5,0)),0,VLOOKUP(A1033,[3]Hoja1!$A$1:$F$369,5,0))</f>
        <v>2889568060</v>
      </c>
      <c r="G1033" s="469">
        <f>IF(ISERROR(VLOOKUP(A1033,'CGN-2015-001'!A1032:I6179,7,0)),0,VLOOKUP(A1033,'CGN-2015-001'!A1032:I6179,7,0))</f>
        <v>8857983813431.6309</v>
      </c>
      <c r="H1033" s="109">
        <v>0</v>
      </c>
      <c r="I1033" s="110">
        <f>+I1036+I1045</f>
        <v>8857983813431.6309</v>
      </c>
      <c r="J1033" s="474">
        <f t="shared" si="76"/>
        <v>-18804942328</v>
      </c>
      <c r="K1033" s="475">
        <f t="shared" si="77"/>
        <v>-2.1229370841122641E-3</v>
      </c>
      <c r="L1033" s="31">
        <f t="shared" si="78"/>
        <v>0</v>
      </c>
      <c r="M1033" s="1">
        <f t="shared" si="79"/>
        <v>1</v>
      </c>
      <c r="N1033" s="1">
        <f t="shared" si="80"/>
        <v>4</v>
      </c>
    </row>
    <row r="1034" spans="1:14" ht="16.5" hidden="1" thickBot="1" x14ac:dyDescent="0.3">
      <c r="A1034" s="26">
        <v>171001</v>
      </c>
      <c r="B1034" s="126">
        <v>171001</v>
      </c>
      <c r="C1034" s="127" t="s">
        <v>759</v>
      </c>
      <c r="D1034" s="99">
        <f>IF(ISERROR(VLOOKUP(A1034,'CGN-2015-001'!A1033:I6180,4,0)),0,VLOOKUP(A1034,'CGN-2015-001'!A1033:I6180,4,0))</f>
        <v>0</v>
      </c>
      <c r="E1034" s="45">
        <f>IF(ISERROR(VLOOKUP(A1034,[3]Hoja1!$A$1:$F$369,4,0)),0,VLOOKUP(A1034,[3]Hoja1!$A$1:$F$369,4,0))</f>
        <v>0</v>
      </c>
      <c r="F1034" s="45">
        <f>IF(ISERROR(VLOOKUP(A1034,[3]Hoja1!$A$1:$F$369,5,0)),0,VLOOKUP(A1034,[3]Hoja1!$A$1:$F$369,5,0))</f>
        <v>0</v>
      </c>
      <c r="G1034" s="102">
        <f>IF(ISERROR(VLOOKUP(A1034,'CGN-2015-001'!A1033:I6180,7,0)),0,VLOOKUP(A1034,'CGN-2015-001'!A1033:I6180,7,0))</f>
        <v>0</v>
      </c>
      <c r="H1034" s="44"/>
      <c r="I1034" s="46"/>
      <c r="J1034" s="113">
        <f t="shared" si="76"/>
        <v>0</v>
      </c>
      <c r="K1034" s="114">
        <f t="shared" si="77"/>
        <v>0</v>
      </c>
      <c r="L1034" s="31">
        <f t="shared" si="78"/>
        <v>0</v>
      </c>
      <c r="M1034" s="1">
        <f t="shared" si="79"/>
        <v>0</v>
      </c>
      <c r="N1034" s="1">
        <f t="shared" si="80"/>
        <v>6</v>
      </c>
    </row>
    <row r="1035" spans="1:14" ht="16.5" hidden="1" thickBot="1" x14ac:dyDescent="0.3">
      <c r="A1035" s="26">
        <v>171004</v>
      </c>
      <c r="B1035" s="120">
        <v>171004</v>
      </c>
      <c r="C1035" s="121" t="s">
        <v>760</v>
      </c>
      <c r="D1035" s="99">
        <f>IF(ISERROR(VLOOKUP(A1035,'CGN-2015-001'!A1034:I6181,4,0)),0,VLOOKUP(A1035,'CGN-2015-001'!A1034:I6181,4,0))</f>
        <v>0</v>
      </c>
      <c r="E1035" s="45">
        <f>IF(ISERROR(VLOOKUP(A1035,[3]Hoja1!$A$1:$F$369,4,0)),0,VLOOKUP(A1035,[3]Hoja1!$A$1:$F$369,4,0))</f>
        <v>0</v>
      </c>
      <c r="F1035" s="45">
        <f>IF(ISERROR(VLOOKUP(A1035,[3]Hoja1!$A$1:$F$369,5,0)),0,VLOOKUP(A1035,[3]Hoja1!$A$1:$F$369,5,0))</f>
        <v>0</v>
      </c>
      <c r="G1035" s="102">
        <f>IF(ISERROR(VLOOKUP(A1035,'CGN-2015-001'!A1034:I6181,7,0)),0,VLOOKUP(A1035,'CGN-2015-001'!A1034:I6181,7,0))</f>
        <v>0</v>
      </c>
      <c r="H1035" s="44"/>
      <c r="I1035" s="46"/>
      <c r="J1035" s="113">
        <f t="shared" ref="J1035:J1098" si="81">D1035-G1035</f>
        <v>0</v>
      </c>
      <c r="K1035" s="114">
        <f t="shared" ref="K1035:K1098" si="82">IF(ISERROR(((D1035/G1035)-100%)),0,((D1035/G1035)-100%))</f>
        <v>0</v>
      </c>
      <c r="L1035" s="31">
        <f t="shared" ref="L1035:L1098" si="83">+G1035-H1035-I1035</f>
        <v>0</v>
      </c>
      <c r="M1035" s="1">
        <f t="shared" ref="M1035:M1098" si="84">IF(D1035&lt;&gt;0,1,IF(G1035&lt;&gt;0,2,IF(F1035&lt;&gt;0,3,IF(E1035&lt;&gt;0,4,0))))</f>
        <v>0</v>
      </c>
      <c r="N1035" s="1">
        <f t="shared" ref="N1035:N1098" si="85">+LEN(A1035)</f>
        <v>6</v>
      </c>
    </row>
    <row r="1036" spans="1:14" ht="15.75" customHeight="1" thickBot="1" x14ac:dyDescent="0.25">
      <c r="A1036" s="26">
        <v>171005</v>
      </c>
      <c r="B1036" s="558">
        <v>171005</v>
      </c>
      <c r="C1036" s="559" t="s">
        <v>761</v>
      </c>
      <c r="D1036" s="560">
        <f>IF(ISERROR(VLOOKUP(A1036,'CGN-2015-001'!A1035:I6182,4,0)),0,VLOOKUP(A1036,'CGN-2015-001'!A1035:I6182,4,0))</f>
        <v>1364354456663.8101</v>
      </c>
      <c r="E1036" s="561">
        <f>IF(ISERROR(VLOOKUP(A1036,[3]Hoja1!$A$1:$F$369,4,0)),0,VLOOKUP(A1036,[3]Hoja1!$A$1:$F$369,4,0))</f>
        <v>696036362</v>
      </c>
      <c r="F1036" s="562">
        <f>IF(ISERROR(VLOOKUP(A1036,[3]Hoja1!$A$1:$F$369,5,0)),0,VLOOKUP(A1036,[3]Hoja1!$A$1:$F$369,5,0))</f>
        <v>0</v>
      </c>
      <c r="G1036" s="563">
        <f>IF(ISERROR(VLOOKUP(A1036,'CGN-2015-001'!A1035:I6182,7,0)),0,VLOOKUP(A1036,'CGN-2015-001'!A1035:I6182,7,0))</f>
        <v>1369977154535.8101</v>
      </c>
      <c r="H1036" s="115">
        <v>0</v>
      </c>
      <c r="I1036" s="562">
        <f>+G1036</f>
        <v>1369977154535.8101</v>
      </c>
      <c r="J1036" s="564">
        <f t="shared" si="81"/>
        <v>-5622697872</v>
      </c>
      <c r="K1036" s="565">
        <f t="shared" si="82"/>
        <v>-4.1042274707895343E-3</v>
      </c>
      <c r="L1036" s="31">
        <f t="shared" si="83"/>
        <v>0</v>
      </c>
      <c r="M1036" s="1">
        <f t="shared" si="84"/>
        <v>1</v>
      </c>
      <c r="N1036" s="1">
        <f t="shared" si="85"/>
        <v>6</v>
      </c>
    </row>
    <row r="1037" spans="1:14" ht="16.5" hidden="1" thickBot="1" x14ac:dyDescent="0.3">
      <c r="A1037" s="26">
        <v>171006</v>
      </c>
      <c r="B1037" s="126">
        <v>171006</v>
      </c>
      <c r="C1037" s="127" t="s">
        <v>765</v>
      </c>
      <c r="D1037" s="99">
        <f>IF(ISERROR(VLOOKUP(A1037,'CGN-2015-001'!A1036:I6183,4,0)),0,VLOOKUP(A1037,'CGN-2015-001'!A1036:I6183,4,0))</f>
        <v>0</v>
      </c>
      <c r="E1037" s="45">
        <f>IF(ISERROR(VLOOKUP(A1037,[3]Hoja1!$A$1:$F$369,4,0)),0,VLOOKUP(A1037,[3]Hoja1!$A$1:$F$369,4,0))</f>
        <v>0</v>
      </c>
      <c r="F1037" s="45">
        <f>IF(ISERROR(VLOOKUP(A1037,[3]Hoja1!$A$1:$F$369,5,0)),0,VLOOKUP(A1037,[3]Hoja1!$A$1:$F$369,5,0))</f>
        <v>0</v>
      </c>
      <c r="G1037" s="102">
        <f>IF(ISERROR(VLOOKUP(A1037,'CGN-2015-001'!A1036:I6183,7,0)),0,VLOOKUP(A1037,'CGN-2015-001'!A1036:I6183,7,0))</f>
        <v>0</v>
      </c>
      <c r="H1037" s="44"/>
      <c r="I1037" s="46"/>
      <c r="J1037" s="113">
        <f t="shared" si="81"/>
        <v>0</v>
      </c>
      <c r="K1037" s="114">
        <f t="shared" si="82"/>
        <v>0</v>
      </c>
      <c r="L1037" s="31">
        <f t="shared" si="83"/>
        <v>0</v>
      </c>
      <c r="M1037" s="1">
        <f t="shared" si="84"/>
        <v>0</v>
      </c>
      <c r="N1037" s="1">
        <f t="shared" si="85"/>
        <v>6</v>
      </c>
    </row>
    <row r="1038" spans="1:14" ht="16.5" hidden="1" thickBot="1" x14ac:dyDescent="0.3">
      <c r="A1038" s="26">
        <v>171007</v>
      </c>
      <c r="B1038" s="42">
        <v>171007</v>
      </c>
      <c r="C1038" s="43" t="s">
        <v>766</v>
      </c>
      <c r="D1038" s="99">
        <f>IF(ISERROR(VLOOKUP(A1038,'CGN-2015-001'!A1037:I6184,4,0)),0,VLOOKUP(A1038,'CGN-2015-001'!A1037:I6184,4,0))</f>
        <v>0</v>
      </c>
      <c r="E1038" s="45">
        <f>IF(ISERROR(VLOOKUP(A1038,[3]Hoja1!$A$1:$F$369,4,0)),0,VLOOKUP(A1038,[3]Hoja1!$A$1:$F$369,4,0))</f>
        <v>0</v>
      </c>
      <c r="F1038" s="45">
        <f>IF(ISERROR(VLOOKUP(A1038,[3]Hoja1!$A$1:$F$369,5,0)),0,VLOOKUP(A1038,[3]Hoja1!$A$1:$F$369,5,0))</f>
        <v>0</v>
      </c>
      <c r="G1038" s="102">
        <f>IF(ISERROR(VLOOKUP(A1038,'CGN-2015-001'!A1037:I6184,7,0)),0,VLOOKUP(A1038,'CGN-2015-001'!A1037:I6184,7,0))</f>
        <v>0</v>
      </c>
      <c r="H1038" s="44"/>
      <c r="I1038" s="46"/>
      <c r="J1038" s="113">
        <f t="shared" si="81"/>
        <v>0</v>
      </c>
      <c r="K1038" s="114">
        <f t="shared" si="82"/>
        <v>0</v>
      </c>
      <c r="L1038" s="31">
        <f t="shared" si="83"/>
        <v>0</v>
      </c>
      <c r="M1038" s="1">
        <f t="shared" si="84"/>
        <v>0</v>
      </c>
      <c r="N1038" s="1">
        <f t="shared" si="85"/>
        <v>6</v>
      </c>
    </row>
    <row r="1039" spans="1:14" ht="16.5" hidden="1" thickBot="1" x14ac:dyDescent="0.3">
      <c r="A1039" s="26">
        <v>171008</v>
      </c>
      <c r="B1039" s="42">
        <v>171008</v>
      </c>
      <c r="C1039" s="43" t="s">
        <v>767</v>
      </c>
      <c r="D1039" s="99">
        <f>IF(ISERROR(VLOOKUP(A1039,'CGN-2015-001'!A1038:I6185,4,0)),0,VLOOKUP(A1039,'CGN-2015-001'!A1038:I6185,4,0))</f>
        <v>0</v>
      </c>
      <c r="E1039" s="45">
        <f>IF(ISERROR(VLOOKUP(A1039,[3]Hoja1!$A$1:$F$369,4,0)),0,VLOOKUP(A1039,[3]Hoja1!$A$1:$F$369,4,0))</f>
        <v>0</v>
      </c>
      <c r="F1039" s="45">
        <f>IF(ISERROR(VLOOKUP(A1039,[3]Hoja1!$A$1:$F$369,5,0)),0,VLOOKUP(A1039,[3]Hoja1!$A$1:$F$369,5,0))</f>
        <v>0</v>
      </c>
      <c r="G1039" s="102">
        <f>IF(ISERROR(VLOOKUP(A1039,'CGN-2015-001'!A1038:I6185,7,0)),0,VLOOKUP(A1039,'CGN-2015-001'!A1038:I6185,7,0))</f>
        <v>0</v>
      </c>
      <c r="H1039" s="44"/>
      <c r="I1039" s="46"/>
      <c r="J1039" s="113">
        <f t="shared" si="81"/>
        <v>0</v>
      </c>
      <c r="K1039" s="114">
        <f t="shared" si="82"/>
        <v>0</v>
      </c>
      <c r="L1039" s="31">
        <f t="shared" si="83"/>
        <v>0</v>
      </c>
      <c r="M1039" s="1">
        <f t="shared" si="84"/>
        <v>0</v>
      </c>
      <c r="N1039" s="1">
        <f t="shared" si="85"/>
        <v>6</v>
      </c>
    </row>
    <row r="1040" spans="1:14" ht="16.5" hidden="1" thickBot="1" x14ac:dyDescent="0.3">
      <c r="A1040" s="26">
        <v>171009</v>
      </c>
      <c r="B1040" s="42">
        <v>171009</v>
      </c>
      <c r="C1040" s="43" t="s">
        <v>768</v>
      </c>
      <c r="D1040" s="99">
        <f>IF(ISERROR(VLOOKUP(A1040,'CGN-2015-001'!A1039:I6186,4,0)),0,VLOOKUP(A1040,'CGN-2015-001'!A1039:I6186,4,0))</f>
        <v>0</v>
      </c>
      <c r="E1040" s="45">
        <f>IF(ISERROR(VLOOKUP(A1040,[3]Hoja1!$A$1:$F$369,4,0)),0,VLOOKUP(A1040,[3]Hoja1!$A$1:$F$369,4,0))</f>
        <v>0</v>
      </c>
      <c r="F1040" s="45">
        <f>IF(ISERROR(VLOOKUP(A1040,[3]Hoja1!$A$1:$F$369,5,0)),0,VLOOKUP(A1040,[3]Hoja1!$A$1:$F$369,5,0))</f>
        <v>0</v>
      </c>
      <c r="G1040" s="102">
        <f>IF(ISERROR(VLOOKUP(A1040,'CGN-2015-001'!A1039:I6186,7,0)),0,VLOOKUP(A1040,'CGN-2015-001'!A1039:I6186,7,0))</f>
        <v>0</v>
      </c>
      <c r="H1040" s="44"/>
      <c r="I1040" s="46"/>
      <c r="J1040" s="113">
        <f t="shared" si="81"/>
        <v>0</v>
      </c>
      <c r="K1040" s="114">
        <f t="shared" si="82"/>
        <v>0</v>
      </c>
      <c r="L1040" s="31">
        <f t="shared" si="83"/>
        <v>0</v>
      </c>
      <c r="M1040" s="1">
        <f t="shared" si="84"/>
        <v>0</v>
      </c>
      <c r="N1040" s="1">
        <f t="shared" si="85"/>
        <v>6</v>
      </c>
    </row>
    <row r="1041" spans="1:14" ht="16.5" hidden="1" thickBot="1" x14ac:dyDescent="0.3">
      <c r="A1041" s="26">
        <v>171010</v>
      </c>
      <c r="B1041" s="42">
        <v>171010</v>
      </c>
      <c r="C1041" s="43" t="s">
        <v>763</v>
      </c>
      <c r="D1041" s="99">
        <f>IF(ISERROR(VLOOKUP(A1041,'CGN-2015-001'!A1040:I6187,4,0)),0,VLOOKUP(A1041,'CGN-2015-001'!A1040:I6187,4,0))</f>
        <v>0</v>
      </c>
      <c r="E1041" s="45">
        <f>IF(ISERROR(VLOOKUP(A1041,[3]Hoja1!$A$1:$F$369,4,0)),0,VLOOKUP(A1041,[3]Hoja1!$A$1:$F$369,4,0))</f>
        <v>0</v>
      </c>
      <c r="F1041" s="45">
        <f>IF(ISERROR(VLOOKUP(A1041,[3]Hoja1!$A$1:$F$369,5,0)),0,VLOOKUP(A1041,[3]Hoja1!$A$1:$F$369,5,0))</f>
        <v>0</v>
      </c>
      <c r="G1041" s="102">
        <f>IF(ISERROR(VLOOKUP(A1041,'CGN-2015-001'!A1040:I6187,7,0)),0,VLOOKUP(A1041,'CGN-2015-001'!A1040:I6187,7,0))</f>
        <v>0</v>
      </c>
      <c r="H1041" s="44"/>
      <c r="I1041" s="46"/>
      <c r="J1041" s="113">
        <f t="shared" si="81"/>
        <v>0</v>
      </c>
      <c r="K1041" s="114">
        <f t="shared" si="82"/>
        <v>0</v>
      </c>
      <c r="L1041" s="31">
        <f t="shared" si="83"/>
        <v>0</v>
      </c>
      <c r="M1041" s="1">
        <f t="shared" si="84"/>
        <v>0</v>
      </c>
      <c r="N1041" s="1">
        <f t="shared" si="85"/>
        <v>6</v>
      </c>
    </row>
    <row r="1042" spans="1:14" ht="16.5" hidden="1" thickBot="1" x14ac:dyDescent="0.3">
      <c r="A1042" s="26">
        <v>171011</v>
      </c>
      <c r="B1042" s="42">
        <v>171011</v>
      </c>
      <c r="C1042" s="43" t="s">
        <v>764</v>
      </c>
      <c r="D1042" s="99">
        <f>IF(ISERROR(VLOOKUP(A1042,'CGN-2015-001'!A1041:I6188,4,0)),0,VLOOKUP(A1042,'CGN-2015-001'!A1041:I6188,4,0))</f>
        <v>0</v>
      </c>
      <c r="E1042" s="45">
        <f>IF(ISERROR(VLOOKUP(A1042,[3]Hoja1!$A$1:$F$369,4,0)),0,VLOOKUP(A1042,[3]Hoja1!$A$1:$F$369,4,0))</f>
        <v>0</v>
      </c>
      <c r="F1042" s="45">
        <f>IF(ISERROR(VLOOKUP(A1042,[3]Hoja1!$A$1:$F$369,5,0)),0,VLOOKUP(A1042,[3]Hoja1!$A$1:$F$369,5,0))</f>
        <v>0</v>
      </c>
      <c r="G1042" s="102">
        <f>IF(ISERROR(VLOOKUP(A1042,'CGN-2015-001'!A1041:I6188,7,0)),0,VLOOKUP(A1042,'CGN-2015-001'!A1041:I6188,7,0))</f>
        <v>0</v>
      </c>
      <c r="H1042" s="44"/>
      <c r="I1042" s="46"/>
      <c r="J1042" s="113">
        <f t="shared" si="81"/>
        <v>0</v>
      </c>
      <c r="K1042" s="114">
        <f t="shared" si="82"/>
        <v>0</v>
      </c>
      <c r="L1042" s="31">
        <f t="shared" si="83"/>
        <v>0</v>
      </c>
      <c r="M1042" s="1">
        <f t="shared" si="84"/>
        <v>0</v>
      </c>
      <c r="N1042" s="1">
        <f t="shared" si="85"/>
        <v>6</v>
      </c>
    </row>
    <row r="1043" spans="1:14" ht="16.5" hidden="1" thickBot="1" x14ac:dyDescent="0.3">
      <c r="A1043" s="26">
        <v>171012</v>
      </c>
      <c r="B1043" s="42">
        <v>171012</v>
      </c>
      <c r="C1043" s="43" t="s">
        <v>587</v>
      </c>
      <c r="D1043" s="99">
        <f>IF(ISERROR(VLOOKUP(A1043,'CGN-2015-001'!A1042:I6189,4,0)),0,VLOOKUP(A1043,'CGN-2015-001'!A1042:I6189,4,0))</f>
        <v>0</v>
      </c>
      <c r="E1043" s="45">
        <f>IF(ISERROR(VLOOKUP(A1043,[3]Hoja1!$A$1:$F$369,4,0)),0,VLOOKUP(A1043,[3]Hoja1!$A$1:$F$369,4,0))</f>
        <v>0</v>
      </c>
      <c r="F1043" s="45">
        <f>IF(ISERROR(VLOOKUP(A1043,[3]Hoja1!$A$1:$F$369,5,0)),0,VLOOKUP(A1043,[3]Hoja1!$A$1:$F$369,5,0))</f>
        <v>0</v>
      </c>
      <c r="G1043" s="102">
        <f>IF(ISERROR(VLOOKUP(A1043,'CGN-2015-001'!A1042:I6189,7,0)),0,VLOOKUP(A1043,'CGN-2015-001'!A1042:I6189,7,0))</f>
        <v>0</v>
      </c>
      <c r="H1043" s="44"/>
      <c r="I1043" s="46"/>
      <c r="J1043" s="113">
        <f t="shared" si="81"/>
        <v>0</v>
      </c>
      <c r="K1043" s="114">
        <f t="shared" si="82"/>
        <v>0</v>
      </c>
      <c r="L1043" s="31">
        <f t="shared" si="83"/>
        <v>0</v>
      </c>
      <c r="M1043" s="1">
        <f t="shared" si="84"/>
        <v>0</v>
      </c>
      <c r="N1043" s="1">
        <f t="shared" si="85"/>
        <v>6</v>
      </c>
    </row>
    <row r="1044" spans="1:14" ht="16.5" hidden="1" thickBot="1" x14ac:dyDescent="0.3">
      <c r="A1044" s="26">
        <v>171013</v>
      </c>
      <c r="B1044" s="120">
        <v>171013</v>
      </c>
      <c r="C1044" s="121" t="s">
        <v>773</v>
      </c>
      <c r="D1044" s="99">
        <f>IF(ISERROR(VLOOKUP(A1044,'CGN-2015-001'!A1043:I6190,4,0)),0,VLOOKUP(A1044,'CGN-2015-001'!A1043:I6190,4,0))</f>
        <v>0</v>
      </c>
      <c r="E1044" s="45">
        <f>IF(ISERROR(VLOOKUP(A1044,[3]Hoja1!$A$1:$F$369,4,0)),0,VLOOKUP(A1044,[3]Hoja1!$A$1:$F$369,4,0))</f>
        <v>0</v>
      </c>
      <c r="F1044" s="45">
        <f>IF(ISERROR(VLOOKUP(A1044,[3]Hoja1!$A$1:$F$369,5,0)),0,VLOOKUP(A1044,[3]Hoja1!$A$1:$F$369,5,0))</f>
        <v>0</v>
      </c>
      <c r="G1044" s="102">
        <f>IF(ISERROR(VLOOKUP(A1044,'CGN-2015-001'!A1043:I6190,7,0)),0,VLOOKUP(A1044,'CGN-2015-001'!A1043:I6190,7,0))</f>
        <v>0</v>
      </c>
      <c r="H1044" s="44"/>
      <c r="I1044" s="46"/>
      <c r="J1044" s="113">
        <f t="shared" si="81"/>
        <v>0</v>
      </c>
      <c r="K1044" s="114">
        <f t="shared" si="82"/>
        <v>0</v>
      </c>
      <c r="L1044" s="31">
        <f t="shared" si="83"/>
        <v>0</v>
      </c>
      <c r="M1044" s="1">
        <f t="shared" si="84"/>
        <v>0</v>
      </c>
      <c r="N1044" s="1">
        <f t="shared" si="85"/>
        <v>6</v>
      </c>
    </row>
    <row r="1045" spans="1:14" ht="15.75" customHeight="1" thickBot="1" x14ac:dyDescent="0.25">
      <c r="A1045" s="26">
        <v>171014</v>
      </c>
      <c r="B1045" s="558">
        <v>171014</v>
      </c>
      <c r="C1045" s="559" t="s">
        <v>499</v>
      </c>
      <c r="D1045" s="560">
        <f>IF(ISERROR(VLOOKUP(A1045,'CGN-2015-001'!A1044:I6191,4,0)),0,VLOOKUP(A1045,'CGN-2015-001'!A1044:I6191,4,0))</f>
        <v>7474824414439.8203</v>
      </c>
      <c r="E1045" s="561">
        <f>IF(ISERROR(VLOOKUP(A1045,[3]Hoja1!$A$1:$F$369,4,0)),0,VLOOKUP(A1045,[3]Hoja1!$A$1:$F$369,4,0))</f>
        <v>0</v>
      </c>
      <c r="F1045" s="562">
        <f>IF(ISERROR(VLOOKUP(A1045,[3]Hoja1!$A$1:$F$369,5,0)),0,VLOOKUP(A1045,[3]Hoja1!$A$1:$F$369,5,0))</f>
        <v>2889568060</v>
      </c>
      <c r="G1045" s="563">
        <f>IF(ISERROR(VLOOKUP(A1045,'CGN-2015-001'!A1044:I6191,7,0)),0,VLOOKUP(A1045,'CGN-2015-001'!A1044:I6191,7,0))</f>
        <v>7488006658895.8203</v>
      </c>
      <c r="H1045" s="115">
        <v>0</v>
      </c>
      <c r="I1045" s="562">
        <f>+G1045</f>
        <v>7488006658895.8203</v>
      </c>
      <c r="J1045" s="564">
        <f t="shared" si="81"/>
        <v>-13182244456</v>
      </c>
      <c r="K1045" s="565">
        <f t="shared" si="82"/>
        <v>-1.7604477475109404E-3</v>
      </c>
      <c r="L1045" s="31">
        <f t="shared" si="83"/>
        <v>0</v>
      </c>
      <c r="M1045" s="1">
        <f t="shared" si="84"/>
        <v>1</v>
      </c>
      <c r="N1045" s="1">
        <f t="shared" si="85"/>
        <v>6</v>
      </c>
    </row>
    <row r="1046" spans="1:14" ht="16.5" hidden="1" thickBot="1" x14ac:dyDescent="0.3">
      <c r="A1046" s="26">
        <v>171090</v>
      </c>
      <c r="B1046" s="111">
        <v>171090</v>
      </c>
      <c r="C1046" s="112" t="s">
        <v>774</v>
      </c>
      <c r="D1046" s="99">
        <f>IF(ISERROR(VLOOKUP(A1046,'CGN-2015-001'!A1045:I6192,4,0)),0,VLOOKUP(A1046,'CGN-2015-001'!A1045:I6192,4,0))</f>
        <v>0</v>
      </c>
      <c r="E1046" s="45">
        <f>IF(ISERROR(VLOOKUP(A1046,[3]Hoja1!$A$1:$F$369,4,0)),0,VLOOKUP(A1046,[3]Hoja1!$A$1:$F$369,4,0))</f>
        <v>0</v>
      </c>
      <c r="F1046" s="45">
        <f>IF(ISERROR(VLOOKUP(A1046,[3]Hoja1!$A$1:$F$369,5,0)),0,VLOOKUP(A1046,[3]Hoja1!$A$1:$F$369,5,0))</f>
        <v>0</v>
      </c>
      <c r="G1046" s="102">
        <f>IF(ISERROR(VLOOKUP(A1046,'CGN-2015-001'!A1045:I6192,7,0)),0,VLOOKUP(A1046,'CGN-2015-001'!A1045:I6192,7,0))</f>
        <v>0</v>
      </c>
      <c r="H1046" s="44"/>
      <c r="I1046" s="46"/>
      <c r="J1046" s="113">
        <f t="shared" si="81"/>
        <v>0</v>
      </c>
      <c r="K1046" s="114">
        <f t="shared" si="82"/>
        <v>0</v>
      </c>
      <c r="L1046" s="31">
        <f t="shared" si="83"/>
        <v>0</v>
      </c>
      <c r="M1046" s="1">
        <f t="shared" si="84"/>
        <v>0</v>
      </c>
      <c r="N1046" s="1">
        <f t="shared" si="85"/>
        <v>6</v>
      </c>
    </row>
    <row r="1047" spans="1:14" ht="16.5" hidden="1" thickBot="1" x14ac:dyDescent="0.3">
      <c r="A1047" s="26">
        <v>1711</v>
      </c>
      <c r="B1047" s="130">
        <v>171100</v>
      </c>
      <c r="C1047" s="131" t="s">
        <v>775</v>
      </c>
      <c r="D1047" s="468">
        <f>IF(ISERROR(VLOOKUP(A1047,'CGN-2015-001'!A1046:I6193,4,0)),0,VLOOKUP(A1047,'CGN-2015-001'!A1046:I6193,4,0))</f>
        <v>1795029281449.46</v>
      </c>
      <c r="E1047" s="109">
        <f>IF(ISERROR(VLOOKUP(A1047,[3]Hoja1!$A$1:$F$369,4,0)),0,VLOOKUP(A1047,[3]Hoja1!$A$1:$F$369,4,0))</f>
        <v>0</v>
      </c>
      <c r="F1047" s="110">
        <f>IF(ISERROR(VLOOKUP(A1047,[3]Hoja1!$A$1:$F$369,5,0)),0,VLOOKUP(A1047,[3]Hoja1!$A$1:$F$369,5,0))</f>
        <v>0</v>
      </c>
      <c r="G1047" s="469">
        <f>IF(ISERROR(VLOOKUP(A1047,'CGN-2015-001'!A1046:I6193,7,0)),0,VLOOKUP(A1047,'CGN-2015-001'!A1046:I6193,7,0))</f>
        <v>1795029281449.46</v>
      </c>
      <c r="H1047" s="109">
        <v>0</v>
      </c>
      <c r="I1047" s="110">
        <f>+I1053+I1054</f>
        <v>1795029281449.46</v>
      </c>
      <c r="J1047" s="474">
        <f t="shared" si="81"/>
        <v>0</v>
      </c>
      <c r="K1047" s="475">
        <f t="shared" si="82"/>
        <v>0</v>
      </c>
      <c r="L1047" s="31">
        <f t="shared" si="83"/>
        <v>0</v>
      </c>
      <c r="M1047" s="1">
        <f t="shared" si="84"/>
        <v>1</v>
      </c>
      <c r="N1047" s="1">
        <f t="shared" si="85"/>
        <v>4</v>
      </c>
    </row>
    <row r="1048" spans="1:14" ht="16.5" hidden="1" thickBot="1" x14ac:dyDescent="0.3">
      <c r="A1048" s="26">
        <v>171101</v>
      </c>
      <c r="B1048" s="126">
        <v>171101</v>
      </c>
      <c r="C1048" s="127" t="s">
        <v>759</v>
      </c>
      <c r="D1048" s="99">
        <f>IF(ISERROR(VLOOKUP(A1048,'CGN-2015-001'!A1047:I6194,4,0)),0,VLOOKUP(A1048,'CGN-2015-001'!A1047:I6194,4,0))</f>
        <v>0</v>
      </c>
      <c r="E1048" s="45">
        <f>IF(ISERROR(VLOOKUP(A1048,[3]Hoja1!$A$1:$F$369,4,0)),0,VLOOKUP(A1048,[3]Hoja1!$A$1:$F$369,4,0))</f>
        <v>0</v>
      </c>
      <c r="F1048" s="45">
        <f>IF(ISERROR(VLOOKUP(A1048,[3]Hoja1!$A$1:$F$369,5,0)),0,VLOOKUP(A1048,[3]Hoja1!$A$1:$F$369,5,0))</f>
        <v>0</v>
      </c>
      <c r="G1048" s="102">
        <f>IF(ISERROR(VLOOKUP(A1048,'CGN-2015-001'!A1047:I6194,7,0)),0,VLOOKUP(A1048,'CGN-2015-001'!A1047:I6194,7,0))</f>
        <v>0</v>
      </c>
      <c r="H1048" s="44"/>
      <c r="I1048" s="46"/>
      <c r="J1048" s="113">
        <f t="shared" si="81"/>
        <v>0</v>
      </c>
      <c r="K1048" s="114">
        <f t="shared" si="82"/>
        <v>0</v>
      </c>
      <c r="L1048" s="31">
        <f t="shared" si="83"/>
        <v>0</v>
      </c>
      <c r="M1048" s="1">
        <f t="shared" si="84"/>
        <v>0</v>
      </c>
      <c r="N1048" s="1">
        <f t="shared" si="85"/>
        <v>6</v>
      </c>
    </row>
    <row r="1049" spans="1:14" ht="16.5" hidden="1" thickBot="1" x14ac:dyDescent="0.3">
      <c r="A1049" s="26">
        <v>171102</v>
      </c>
      <c r="B1049" s="42">
        <v>171102</v>
      </c>
      <c r="C1049" s="43" t="s">
        <v>765</v>
      </c>
      <c r="D1049" s="99">
        <f>IF(ISERROR(VLOOKUP(A1049,'CGN-2015-001'!A1048:I6195,4,0)),0,VLOOKUP(A1049,'CGN-2015-001'!A1048:I6195,4,0))</f>
        <v>0</v>
      </c>
      <c r="E1049" s="45">
        <f>IF(ISERROR(VLOOKUP(A1049,[3]Hoja1!$A$1:$F$369,4,0)),0,VLOOKUP(A1049,[3]Hoja1!$A$1:$F$369,4,0))</f>
        <v>0</v>
      </c>
      <c r="F1049" s="45">
        <f>IF(ISERROR(VLOOKUP(A1049,[3]Hoja1!$A$1:$F$369,5,0)),0,VLOOKUP(A1049,[3]Hoja1!$A$1:$F$369,5,0))</f>
        <v>0</v>
      </c>
      <c r="G1049" s="102">
        <f>IF(ISERROR(VLOOKUP(A1049,'CGN-2015-001'!A1048:I6195,7,0)),0,VLOOKUP(A1049,'CGN-2015-001'!A1048:I6195,7,0))</f>
        <v>0</v>
      </c>
      <c r="H1049" s="44"/>
      <c r="I1049" s="46"/>
      <c r="J1049" s="113">
        <f t="shared" si="81"/>
        <v>0</v>
      </c>
      <c r="K1049" s="114">
        <f t="shared" si="82"/>
        <v>0</v>
      </c>
      <c r="L1049" s="31">
        <f t="shared" si="83"/>
        <v>0</v>
      </c>
      <c r="M1049" s="1">
        <f t="shared" si="84"/>
        <v>0</v>
      </c>
      <c r="N1049" s="1">
        <f t="shared" si="85"/>
        <v>6</v>
      </c>
    </row>
    <row r="1050" spans="1:14" ht="16.5" hidden="1" thickBot="1" x14ac:dyDescent="0.3">
      <c r="A1050" s="26">
        <v>171103</v>
      </c>
      <c r="B1050" s="42">
        <v>171103</v>
      </c>
      <c r="C1050" s="43" t="s">
        <v>766</v>
      </c>
      <c r="D1050" s="99">
        <f>IF(ISERROR(VLOOKUP(A1050,'CGN-2015-001'!A1049:I6196,4,0)),0,VLOOKUP(A1050,'CGN-2015-001'!A1049:I6196,4,0))</f>
        <v>0</v>
      </c>
      <c r="E1050" s="45">
        <f>IF(ISERROR(VLOOKUP(A1050,[3]Hoja1!$A$1:$F$369,4,0)),0,VLOOKUP(A1050,[3]Hoja1!$A$1:$F$369,4,0))</f>
        <v>0</v>
      </c>
      <c r="F1050" s="45">
        <f>IF(ISERROR(VLOOKUP(A1050,[3]Hoja1!$A$1:$F$369,5,0)),0,VLOOKUP(A1050,[3]Hoja1!$A$1:$F$369,5,0))</f>
        <v>0</v>
      </c>
      <c r="G1050" s="102">
        <f>IF(ISERROR(VLOOKUP(A1050,'CGN-2015-001'!A1049:I6196,7,0)),0,VLOOKUP(A1050,'CGN-2015-001'!A1049:I6196,7,0))</f>
        <v>0</v>
      </c>
      <c r="H1050" s="44"/>
      <c r="I1050" s="46"/>
      <c r="J1050" s="113">
        <f t="shared" si="81"/>
        <v>0</v>
      </c>
      <c r="K1050" s="114">
        <f t="shared" si="82"/>
        <v>0</v>
      </c>
      <c r="L1050" s="31">
        <f t="shared" si="83"/>
        <v>0</v>
      </c>
      <c r="M1050" s="1">
        <f t="shared" si="84"/>
        <v>0</v>
      </c>
      <c r="N1050" s="1">
        <f t="shared" si="85"/>
        <v>6</v>
      </c>
    </row>
    <row r="1051" spans="1:14" ht="16.5" hidden="1" thickBot="1" x14ac:dyDescent="0.3">
      <c r="A1051" s="26">
        <v>171104</v>
      </c>
      <c r="B1051" s="42">
        <v>171104</v>
      </c>
      <c r="C1051" s="43" t="s">
        <v>767</v>
      </c>
      <c r="D1051" s="99">
        <f>IF(ISERROR(VLOOKUP(A1051,'CGN-2015-001'!A1050:I6197,4,0)),0,VLOOKUP(A1051,'CGN-2015-001'!A1050:I6197,4,0))</f>
        <v>0</v>
      </c>
      <c r="E1051" s="45">
        <f>IF(ISERROR(VLOOKUP(A1051,[3]Hoja1!$A$1:$F$369,4,0)),0,VLOOKUP(A1051,[3]Hoja1!$A$1:$F$369,4,0))</f>
        <v>0</v>
      </c>
      <c r="F1051" s="45">
        <f>IF(ISERROR(VLOOKUP(A1051,[3]Hoja1!$A$1:$F$369,5,0)),0,VLOOKUP(A1051,[3]Hoja1!$A$1:$F$369,5,0))</f>
        <v>0</v>
      </c>
      <c r="G1051" s="102">
        <f>IF(ISERROR(VLOOKUP(A1051,'CGN-2015-001'!A1050:I6197,7,0)),0,VLOOKUP(A1051,'CGN-2015-001'!A1050:I6197,7,0))</f>
        <v>0</v>
      </c>
      <c r="H1051" s="44"/>
      <c r="I1051" s="46"/>
      <c r="J1051" s="113">
        <f t="shared" si="81"/>
        <v>0</v>
      </c>
      <c r="K1051" s="114">
        <f t="shared" si="82"/>
        <v>0</v>
      </c>
      <c r="L1051" s="31">
        <f t="shared" si="83"/>
        <v>0</v>
      </c>
      <c r="M1051" s="1">
        <f t="shared" si="84"/>
        <v>0</v>
      </c>
      <c r="N1051" s="1">
        <f t="shared" si="85"/>
        <v>6</v>
      </c>
    </row>
    <row r="1052" spans="1:14" ht="16.5" hidden="1" thickBot="1" x14ac:dyDescent="0.3">
      <c r="A1052" s="26">
        <v>171105</v>
      </c>
      <c r="B1052" s="120">
        <v>171105</v>
      </c>
      <c r="C1052" s="121" t="s">
        <v>768</v>
      </c>
      <c r="D1052" s="99">
        <f>IF(ISERROR(VLOOKUP(A1052,'CGN-2015-001'!A1051:I6198,4,0)),0,VLOOKUP(A1052,'CGN-2015-001'!A1051:I6198,4,0))</f>
        <v>0</v>
      </c>
      <c r="E1052" s="45">
        <f>IF(ISERROR(VLOOKUP(A1052,[3]Hoja1!$A$1:$F$369,4,0)),0,VLOOKUP(A1052,[3]Hoja1!$A$1:$F$369,4,0))</f>
        <v>0</v>
      </c>
      <c r="F1052" s="45">
        <f>IF(ISERROR(VLOOKUP(A1052,[3]Hoja1!$A$1:$F$369,5,0)),0,VLOOKUP(A1052,[3]Hoja1!$A$1:$F$369,5,0))</f>
        <v>0</v>
      </c>
      <c r="G1052" s="102">
        <f>IF(ISERROR(VLOOKUP(A1052,'CGN-2015-001'!A1051:I6198,7,0)),0,VLOOKUP(A1052,'CGN-2015-001'!A1051:I6198,7,0))</f>
        <v>0</v>
      </c>
      <c r="H1052" s="44"/>
      <c r="I1052" s="46"/>
      <c r="J1052" s="113">
        <f t="shared" si="81"/>
        <v>0</v>
      </c>
      <c r="K1052" s="114">
        <f t="shared" si="82"/>
        <v>0</v>
      </c>
      <c r="L1052" s="31">
        <f t="shared" si="83"/>
        <v>0</v>
      </c>
      <c r="M1052" s="1">
        <f t="shared" si="84"/>
        <v>0</v>
      </c>
      <c r="N1052" s="1">
        <f t="shared" si="85"/>
        <v>6</v>
      </c>
    </row>
    <row r="1053" spans="1:14" ht="15.75" customHeight="1" thickBot="1" x14ac:dyDescent="0.25">
      <c r="A1053" s="26">
        <v>171106</v>
      </c>
      <c r="B1053" s="574">
        <v>171106</v>
      </c>
      <c r="C1053" s="575" t="s">
        <v>499</v>
      </c>
      <c r="D1053" s="560">
        <f>IF(ISERROR(VLOOKUP(A1053,'CGN-2015-001'!A1052:I6199,4,0)),0,VLOOKUP(A1053,'CGN-2015-001'!A1052:I6199,4,0))</f>
        <v>663981189754.45996</v>
      </c>
      <c r="E1053" s="561">
        <f>IF(ISERROR(VLOOKUP(A1053,[3]Hoja1!$A$1:$F$369,4,0)),0,VLOOKUP(A1053,[3]Hoja1!$A$1:$F$369,4,0))</f>
        <v>0</v>
      </c>
      <c r="F1053" s="562">
        <f>IF(ISERROR(VLOOKUP(A1053,[3]Hoja1!$A$1:$F$369,5,0)),0,VLOOKUP(A1053,[3]Hoja1!$A$1:$F$369,5,0))</f>
        <v>0</v>
      </c>
      <c r="G1053" s="563">
        <f>IF(ISERROR(VLOOKUP(A1053,'CGN-2015-001'!A1052:I6199,7,0)),0,VLOOKUP(A1053,'CGN-2015-001'!A1052:I6199,7,0))</f>
        <v>663981189754.45996</v>
      </c>
      <c r="H1053" s="115">
        <v>0</v>
      </c>
      <c r="I1053" s="562">
        <f>+G1053</f>
        <v>663981189754.45996</v>
      </c>
      <c r="J1053" s="576">
        <f t="shared" si="81"/>
        <v>0</v>
      </c>
      <c r="K1053" s="577">
        <f t="shared" si="82"/>
        <v>0</v>
      </c>
      <c r="L1053" s="31">
        <f t="shared" si="83"/>
        <v>0</v>
      </c>
      <c r="M1053" s="1">
        <f t="shared" si="84"/>
        <v>1</v>
      </c>
      <c r="N1053" s="1">
        <f t="shared" si="85"/>
        <v>6</v>
      </c>
    </row>
    <row r="1054" spans="1:14" ht="15.75" customHeight="1" thickBot="1" x14ac:dyDescent="0.25">
      <c r="A1054" s="26">
        <v>171190</v>
      </c>
      <c r="B1054" s="568">
        <v>171190</v>
      </c>
      <c r="C1054" s="569" t="s">
        <v>776</v>
      </c>
      <c r="D1054" s="560">
        <f>IF(ISERROR(VLOOKUP(A1054,'CGN-2015-001'!A1053:I6200,4,0)),0,VLOOKUP(A1054,'CGN-2015-001'!A1053:I6200,4,0))</f>
        <v>1131048091695</v>
      </c>
      <c r="E1054" s="561">
        <f>IF(ISERROR(VLOOKUP(A1054,[3]Hoja1!$A$1:$F$369,4,0)),0,VLOOKUP(A1054,[3]Hoja1!$A$1:$F$369,4,0))</f>
        <v>0</v>
      </c>
      <c r="F1054" s="562">
        <f>IF(ISERROR(VLOOKUP(A1054,[3]Hoja1!$A$1:$F$369,5,0)),0,VLOOKUP(A1054,[3]Hoja1!$A$1:$F$369,5,0))</f>
        <v>0</v>
      </c>
      <c r="G1054" s="563">
        <f>IF(ISERROR(VLOOKUP(A1054,'CGN-2015-001'!A1053:I6200,7,0)),0,VLOOKUP(A1054,'CGN-2015-001'!A1053:I6200,7,0))</f>
        <v>1131048091695</v>
      </c>
      <c r="H1054" s="115">
        <v>0</v>
      </c>
      <c r="I1054" s="562">
        <f>+G1054</f>
        <v>1131048091695</v>
      </c>
      <c r="J1054" s="572">
        <f t="shared" si="81"/>
        <v>0</v>
      </c>
      <c r="K1054" s="573">
        <f t="shared" si="82"/>
        <v>0</v>
      </c>
      <c r="L1054" s="31">
        <f t="shared" si="83"/>
        <v>0</v>
      </c>
      <c r="M1054" s="1">
        <f t="shared" si="84"/>
        <v>1</v>
      </c>
      <c r="N1054" s="1">
        <f t="shared" si="85"/>
        <v>6</v>
      </c>
    </row>
    <row r="1055" spans="1:14" ht="16.5" hidden="1" thickBot="1" x14ac:dyDescent="0.3">
      <c r="A1055" s="26">
        <v>1715</v>
      </c>
      <c r="B1055" s="118">
        <v>171500</v>
      </c>
      <c r="C1055" s="119" t="s">
        <v>777</v>
      </c>
      <c r="D1055" s="99">
        <f>IF(ISERROR(VLOOKUP(A1055,'CGN-2015-001'!A1054:I6201,4,0)),0,VLOOKUP(A1055,'CGN-2015-001'!A1054:I6201,4,0))</f>
        <v>0</v>
      </c>
      <c r="E1055" s="40">
        <f>IF(ISERROR(VLOOKUP(A1055,[3]Hoja1!$A$1:$F$369,4,0)),0,VLOOKUP(A1055,[3]Hoja1!$A$1:$F$369,4,0))</f>
        <v>0</v>
      </c>
      <c r="F1055" s="40">
        <f>IF(ISERROR(VLOOKUP(A1055,[3]Hoja1!$A$1:$F$369,5,0)),0,VLOOKUP(A1055,[3]Hoja1!$A$1:$F$369,5,0))</f>
        <v>0</v>
      </c>
      <c r="G1055" s="102">
        <f>IF(ISERROR(VLOOKUP(A1055,'CGN-2015-001'!A1054:I6201,7,0)),0,VLOOKUP(A1055,'CGN-2015-001'!A1054:I6201,7,0))</f>
        <v>0</v>
      </c>
      <c r="H1055" s="50"/>
      <c r="I1055" s="51"/>
      <c r="J1055" s="113">
        <f t="shared" si="81"/>
        <v>0</v>
      </c>
      <c r="K1055" s="114">
        <f t="shared" si="82"/>
        <v>0</v>
      </c>
      <c r="L1055" s="31">
        <f t="shared" si="83"/>
        <v>0</v>
      </c>
      <c r="M1055" s="1">
        <f t="shared" si="84"/>
        <v>0</v>
      </c>
      <c r="N1055" s="1">
        <f t="shared" si="85"/>
        <v>4</v>
      </c>
    </row>
    <row r="1056" spans="1:14" ht="16.5" hidden="1" thickBot="1" x14ac:dyDescent="0.3">
      <c r="A1056" s="26">
        <v>171501</v>
      </c>
      <c r="B1056" s="42">
        <v>171501</v>
      </c>
      <c r="C1056" s="43" t="s">
        <v>778</v>
      </c>
      <c r="D1056" s="99">
        <f>IF(ISERROR(VLOOKUP(A1056,'CGN-2015-001'!A1055:I6202,4,0)),0,VLOOKUP(A1056,'CGN-2015-001'!A1055:I6202,4,0))</f>
        <v>0</v>
      </c>
      <c r="E1056" s="45">
        <f>IF(ISERROR(VLOOKUP(A1056,[3]Hoja1!$A$1:$F$369,4,0)),0,VLOOKUP(A1056,[3]Hoja1!$A$1:$F$369,4,0))</f>
        <v>0</v>
      </c>
      <c r="F1056" s="45">
        <f>IF(ISERROR(VLOOKUP(A1056,[3]Hoja1!$A$1:$F$369,5,0)),0,VLOOKUP(A1056,[3]Hoja1!$A$1:$F$369,5,0))</f>
        <v>0</v>
      </c>
      <c r="G1056" s="102">
        <f>IF(ISERROR(VLOOKUP(A1056,'CGN-2015-001'!A1055:I6202,7,0)),0,VLOOKUP(A1056,'CGN-2015-001'!A1055:I6202,7,0))</f>
        <v>0</v>
      </c>
      <c r="H1056" s="44"/>
      <c r="I1056" s="46"/>
      <c r="J1056" s="113">
        <f t="shared" si="81"/>
        <v>0</v>
      </c>
      <c r="K1056" s="114">
        <f t="shared" si="82"/>
        <v>0</v>
      </c>
      <c r="L1056" s="31">
        <f t="shared" si="83"/>
        <v>0</v>
      </c>
      <c r="M1056" s="1">
        <f t="shared" si="84"/>
        <v>0</v>
      </c>
      <c r="N1056" s="1">
        <f t="shared" si="85"/>
        <v>6</v>
      </c>
    </row>
    <row r="1057" spans="1:14" ht="16.5" hidden="1" thickBot="1" x14ac:dyDescent="0.3">
      <c r="A1057" s="26">
        <v>171502</v>
      </c>
      <c r="B1057" s="42">
        <v>171502</v>
      </c>
      <c r="C1057" s="43" t="s">
        <v>773</v>
      </c>
      <c r="D1057" s="99">
        <f>IF(ISERROR(VLOOKUP(A1057,'CGN-2015-001'!A1056:I6203,4,0)),0,VLOOKUP(A1057,'CGN-2015-001'!A1056:I6203,4,0))</f>
        <v>0</v>
      </c>
      <c r="E1057" s="45">
        <f>IF(ISERROR(VLOOKUP(A1057,[3]Hoja1!$A$1:$F$369,4,0)),0,VLOOKUP(A1057,[3]Hoja1!$A$1:$F$369,4,0))</f>
        <v>0</v>
      </c>
      <c r="F1057" s="45">
        <f>IF(ISERROR(VLOOKUP(A1057,[3]Hoja1!$A$1:$F$369,5,0)),0,VLOOKUP(A1057,[3]Hoja1!$A$1:$F$369,5,0))</f>
        <v>0</v>
      </c>
      <c r="G1057" s="102">
        <f>IF(ISERROR(VLOOKUP(A1057,'CGN-2015-001'!A1056:I6203,7,0)),0,VLOOKUP(A1057,'CGN-2015-001'!A1056:I6203,7,0))</f>
        <v>0</v>
      </c>
      <c r="H1057" s="44"/>
      <c r="I1057" s="46"/>
      <c r="J1057" s="113">
        <f t="shared" si="81"/>
        <v>0</v>
      </c>
      <c r="K1057" s="114">
        <f t="shared" si="82"/>
        <v>0</v>
      </c>
      <c r="L1057" s="31">
        <f t="shared" si="83"/>
        <v>0</v>
      </c>
      <c r="M1057" s="1">
        <f t="shared" si="84"/>
        <v>0</v>
      </c>
      <c r="N1057" s="1">
        <f t="shared" si="85"/>
        <v>6</v>
      </c>
    </row>
    <row r="1058" spans="1:14" ht="16.5" hidden="1" thickBot="1" x14ac:dyDescent="0.3">
      <c r="A1058" s="26">
        <v>171503</v>
      </c>
      <c r="B1058" s="42">
        <v>171503</v>
      </c>
      <c r="C1058" s="43" t="s">
        <v>732</v>
      </c>
      <c r="D1058" s="99">
        <f>IF(ISERROR(VLOOKUP(A1058,'CGN-2015-001'!A1057:I6204,4,0)),0,VLOOKUP(A1058,'CGN-2015-001'!A1057:I6204,4,0))</f>
        <v>0</v>
      </c>
      <c r="E1058" s="45">
        <f>IF(ISERROR(VLOOKUP(A1058,[3]Hoja1!$A$1:$F$369,4,0)),0,VLOOKUP(A1058,[3]Hoja1!$A$1:$F$369,4,0))</f>
        <v>0</v>
      </c>
      <c r="F1058" s="45">
        <f>IF(ISERROR(VLOOKUP(A1058,[3]Hoja1!$A$1:$F$369,5,0)),0,VLOOKUP(A1058,[3]Hoja1!$A$1:$F$369,5,0))</f>
        <v>0</v>
      </c>
      <c r="G1058" s="102">
        <f>IF(ISERROR(VLOOKUP(A1058,'CGN-2015-001'!A1057:I6204,7,0)),0,VLOOKUP(A1058,'CGN-2015-001'!A1057:I6204,7,0))</f>
        <v>0</v>
      </c>
      <c r="H1058" s="44"/>
      <c r="I1058" s="46"/>
      <c r="J1058" s="113">
        <f t="shared" si="81"/>
        <v>0</v>
      </c>
      <c r="K1058" s="114">
        <f t="shared" si="82"/>
        <v>0</v>
      </c>
      <c r="L1058" s="31">
        <f t="shared" si="83"/>
        <v>0</v>
      </c>
      <c r="M1058" s="1">
        <f t="shared" si="84"/>
        <v>0</v>
      </c>
      <c r="N1058" s="1">
        <f t="shared" si="85"/>
        <v>6</v>
      </c>
    </row>
    <row r="1059" spans="1:14" ht="16.5" hidden="1" thickBot="1" x14ac:dyDescent="0.3">
      <c r="A1059" s="26">
        <v>171504</v>
      </c>
      <c r="B1059" s="42">
        <v>171504</v>
      </c>
      <c r="C1059" s="43" t="s">
        <v>779</v>
      </c>
      <c r="D1059" s="99">
        <f>IF(ISERROR(VLOOKUP(A1059,'CGN-2015-001'!A1058:I6205,4,0)),0,VLOOKUP(A1059,'CGN-2015-001'!A1058:I6205,4,0))</f>
        <v>0</v>
      </c>
      <c r="E1059" s="45">
        <f>IF(ISERROR(VLOOKUP(A1059,[3]Hoja1!$A$1:$F$369,4,0)),0,VLOOKUP(A1059,[3]Hoja1!$A$1:$F$369,4,0))</f>
        <v>0</v>
      </c>
      <c r="F1059" s="45">
        <f>IF(ISERROR(VLOOKUP(A1059,[3]Hoja1!$A$1:$F$369,5,0)),0,VLOOKUP(A1059,[3]Hoja1!$A$1:$F$369,5,0))</f>
        <v>0</v>
      </c>
      <c r="G1059" s="102">
        <f>IF(ISERROR(VLOOKUP(A1059,'CGN-2015-001'!A1058:I6205,7,0)),0,VLOOKUP(A1059,'CGN-2015-001'!A1058:I6205,7,0))</f>
        <v>0</v>
      </c>
      <c r="H1059" s="44"/>
      <c r="I1059" s="46"/>
      <c r="J1059" s="113">
        <f t="shared" si="81"/>
        <v>0</v>
      </c>
      <c r="K1059" s="114">
        <f t="shared" si="82"/>
        <v>0</v>
      </c>
      <c r="L1059" s="31">
        <f t="shared" si="83"/>
        <v>0</v>
      </c>
      <c r="M1059" s="1">
        <f t="shared" si="84"/>
        <v>0</v>
      </c>
      <c r="N1059" s="1">
        <f t="shared" si="85"/>
        <v>6</v>
      </c>
    </row>
    <row r="1060" spans="1:14" ht="16.5" hidden="1" thickBot="1" x14ac:dyDescent="0.3">
      <c r="A1060" s="26">
        <v>171508</v>
      </c>
      <c r="B1060" s="42">
        <v>171508</v>
      </c>
      <c r="C1060" s="43" t="s">
        <v>735</v>
      </c>
      <c r="D1060" s="99">
        <f>IF(ISERROR(VLOOKUP(A1060,'CGN-2015-001'!A1059:I6206,4,0)),0,VLOOKUP(A1060,'CGN-2015-001'!A1059:I6206,4,0))</f>
        <v>0</v>
      </c>
      <c r="E1060" s="45">
        <f>IF(ISERROR(VLOOKUP(A1060,[3]Hoja1!$A$1:$F$369,4,0)),0,VLOOKUP(A1060,[3]Hoja1!$A$1:$F$369,4,0))</f>
        <v>0</v>
      </c>
      <c r="F1060" s="45">
        <f>IF(ISERROR(VLOOKUP(A1060,[3]Hoja1!$A$1:$F$369,5,0)),0,VLOOKUP(A1060,[3]Hoja1!$A$1:$F$369,5,0))</f>
        <v>0</v>
      </c>
      <c r="G1060" s="102">
        <f>IF(ISERROR(VLOOKUP(A1060,'CGN-2015-001'!A1059:I6206,7,0)),0,VLOOKUP(A1060,'CGN-2015-001'!A1059:I6206,7,0))</f>
        <v>0</v>
      </c>
      <c r="H1060" s="44"/>
      <c r="I1060" s="46"/>
      <c r="J1060" s="113">
        <f t="shared" si="81"/>
        <v>0</v>
      </c>
      <c r="K1060" s="114">
        <f t="shared" si="82"/>
        <v>0</v>
      </c>
      <c r="L1060" s="31">
        <f t="shared" si="83"/>
        <v>0</v>
      </c>
      <c r="M1060" s="1">
        <f t="shared" si="84"/>
        <v>0</v>
      </c>
      <c r="N1060" s="1">
        <f t="shared" si="85"/>
        <v>6</v>
      </c>
    </row>
    <row r="1061" spans="1:14" ht="16.5" hidden="1" thickBot="1" x14ac:dyDescent="0.3">
      <c r="A1061" s="26">
        <v>171509</v>
      </c>
      <c r="B1061" s="42">
        <v>171509</v>
      </c>
      <c r="C1061" s="43" t="s">
        <v>780</v>
      </c>
      <c r="D1061" s="99">
        <f>IF(ISERROR(VLOOKUP(A1061,'CGN-2015-001'!A1060:I6207,4,0)),0,VLOOKUP(A1061,'CGN-2015-001'!A1060:I6207,4,0))</f>
        <v>0</v>
      </c>
      <c r="E1061" s="45">
        <f>IF(ISERROR(VLOOKUP(A1061,[3]Hoja1!$A$1:$F$369,4,0)),0,VLOOKUP(A1061,[3]Hoja1!$A$1:$F$369,4,0))</f>
        <v>0</v>
      </c>
      <c r="F1061" s="45">
        <f>IF(ISERROR(VLOOKUP(A1061,[3]Hoja1!$A$1:$F$369,5,0)),0,VLOOKUP(A1061,[3]Hoja1!$A$1:$F$369,5,0))</f>
        <v>0</v>
      </c>
      <c r="G1061" s="102">
        <f>IF(ISERROR(VLOOKUP(A1061,'CGN-2015-001'!A1060:I6207,7,0)),0,VLOOKUP(A1061,'CGN-2015-001'!A1060:I6207,7,0))</f>
        <v>0</v>
      </c>
      <c r="H1061" s="44"/>
      <c r="I1061" s="46"/>
      <c r="J1061" s="113">
        <f t="shared" si="81"/>
        <v>0</v>
      </c>
      <c r="K1061" s="114">
        <f t="shared" si="82"/>
        <v>0</v>
      </c>
      <c r="L1061" s="31">
        <f t="shared" si="83"/>
        <v>0</v>
      </c>
      <c r="M1061" s="1">
        <f t="shared" si="84"/>
        <v>0</v>
      </c>
      <c r="N1061" s="1">
        <f t="shared" si="85"/>
        <v>6</v>
      </c>
    </row>
    <row r="1062" spans="1:14" ht="16.5" hidden="1" thickBot="1" x14ac:dyDescent="0.3">
      <c r="A1062" s="26">
        <v>171590</v>
      </c>
      <c r="B1062" s="42">
        <v>171590</v>
      </c>
      <c r="C1062" s="43" t="s">
        <v>781</v>
      </c>
      <c r="D1062" s="99">
        <f>IF(ISERROR(VLOOKUP(A1062,'CGN-2015-001'!A1061:I6208,4,0)),0,VLOOKUP(A1062,'CGN-2015-001'!A1061:I6208,4,0))</f>
        <v>0</v>
      </c>
      <c r="E1062" s="45">
        <f>IF(ISERROR(VLOOKUP(A1062,[3]Hoja1!$A$1:$F$369,4,0)),0,VLOOKUP(A1062,[3]Hoja1!$A$1:$F$369,4,0))</f>
        <v>0</v>
      </c>
      <c r="F1062" s="45">
        <f>IF(ISERROR(VLOOKUP(A1062,[3]Hoja1!$A$1:$F$369,5,0)),0,VLOOKUP(A1062,[3]Hoja1!$A$1:$F$369,5,0))</f>
        <v>0</v>
      </c>
      <c r="G1062" s="102">
        <f>IF(ISERROR(VLOOKUP(A1062,'CGN-2015-001'!A1061:I6208,7,0)),0,VLOOKUP(A1062,'CGN-2015-001'!A1061:I6208,7,0))</f>
        <v>0</v>
      </c>
      <c r="H1062" s="44"/>
      <c r="I1062" s="46"/>
      <c r="J1062" s="113">
        <f t="shared" si="81"/>
        <v>0</v>
      </c>
      <c r="K1062" s="114">
        <f t="shared" si="82"/>
        <v>0</v>
      </c>
      <c r="L1062" s="31">
        <f t="shared" si="83"/>
        <v>0</v>
      </c>
      <c r="M1062" s="1">
        <f t="shared" si="84"/>
        <v>0</v>
      </c>
      <c r="N1062" s="1">
        <f t="shared" si="85"/>
        <v>6</v>
      </c>
    </row>
    <row r="1063" spans="1:14" ht="16.5" hidden="1" thickBot="1" x14ac:dyDescent="0.3">
      <c r="A1063" s="26">
        <v>1721</v>
      </c>
      <c r="B1063" s="42">
        <v>172100</v>
      </c>
      <c r="C1063" s="49" t="s">
        <v>782</v>
      </c>
      <c r="D1063" s="99">
        <f>IF(ISERROR(VLOOKUP(A1063,'CGN-2015-001'!A1062:I6209,4,0)),0,VLOOKUP(A1063,'CGN-2015-001'!A1062:I6209,4,0))</f>
        <v>0</v>
      </c>
      <c r="E1063" s="40">
        <f>IF(ISERROR(VLOOKUP(A1063,[3]Hoja1!$A$1:$F$369,4,0)),0,VLOOKUP(A1063,[3]Hoja1!$A$1:$F$369,4,0))</f>
        <v>0</v>
      </c>
      <c r="F1063" s="40">
        <f>IF(ISERROR(VLOOKUP(A1063,[3]Hoja1!$A$1:$F$369,5,0)),0,VLOOKUP(A1063,[3]Hoja1!$A$1:$F$369,5,0))</f>
        <v>0</v>
      </c>
      <c r="G1063" s="102">
        <f>IF(ISERROR(VLOOKUP(A1063,'CGN-2015-001'!A1062:I6209,7,0)),0,VLOOKUP(A1063,'CGN-2015-001'!A1062:I6209,7,0))</f>
        <v>0</v>
      </c>
      <c r="H1063" s="50"/>
      <c r="I1063" s="51"/>
      <c r="J1063" s="113">
        <f t="shared" si="81"/>
        <v>0</v>
      </c>
      <c r="K1063" s="114">
        <f t="shared" si="82"/>
        <v>0</v>
      </c>
      <c r="L1063" s="31">
        <f t="shared" si="83"/>
        <v>0</v>
      </c>
      <c r="M1063" s="1">
        <f t="shared" si="84"/>
        <v>0</v>
      </c>
      <c r="N1063" s="1">
        <f t="shared" si="85"/>
        <v>4</v>
      </c>
    </row>
    <row r="1064" spans="1:14" ht="16.5" hidden="1" thickBot="1" x14ac:dyDescent="0.3">
      <c r="A1064" s="26">
        <v>172101</v>
      </c>
      <c r="B1064" s="42">
        <v>172101</v>
      </c>
      <c r="C1064" s="43" t="s">
        <v>732</v>
      </c>
      <c r="D1064" s="99">
        <f>IF(ISERROR(VLOOKUP(A1064,'CGN-2015-001'!A1063:I6210,4,0)),0,VLOOKUP(A1064,'CGN-2015-001'!A1063:I6210,4,0))</f>
        <v>0</v>
      </c>
      <c r="E1064" s="45">
        <f>IF(ISERROR(VLOOKUP(A1064,[3]Hoja1!$A$1:$F$369,4,0)),0,VLOOKUP(A1064,[3]Hoja1!$A$1:$F$369,4,0))</f>
        <v>0</v>
      </c>
      <c r="F1064" s="45">
        <f>IF(ISERROR(VLOOKUP(A1064,[3]Hoja1!$A$1:$F$369,5,0)),0,VLOOKUP(A1064,[3]Hoja1!$A$1:$F$369,5,0))</f>
        <v>0</v>
      </c>
      <c r="G1064" s="102">
        <f>IF(ISERROR(VLOOKUP(A1064,'CGN-2015-001'!A1063:I6210,7,0)),0,VLOOKUP(A1064,'CGN-2015-001'!A1063:I6210,7,0))</f>
        <v>0</v>
      </c>
      <c r="H1064" s="44"/>
      <c r="I1064" s="46"/>
      <c r="J1064" s="113">
        <f t="shared" si="81"/>
        <v>0</v>
      </c>
      <c r="K1064" s="114">
        <f t="shared" si="82"/>
        <v>0</v>
      </c>
      <c r="L1064" s="31">
        <f t="shared" si="83"/>
        <v>0</v>
      </c>
      <c r="M1064" s="1">
        <f t="shared" si="84"/>
        <v>0</v>
      </c>
      <c r="N1064" s="1">
        <f t="shared" si="85"/>
        <v>6</v>
      </c>
    </row>
    <row r="1065" spans="1:14" ht="16.5" hidden="1" thickBot="1" x14ac:dyDescent="0.3">
      <c r="A1065" s="26">
        <v>172102</v>
      </c>
      <c r="B1065" s="42">
        <v>172102</v>
      </c>
      <c r="C1065" s="43" t="s">
        <v>735</v>
      </c>
      <c r="D1065" s="99">
        <f>IF(ISERROR(VLOOKUP(A1065,'CGN-2015-001'!A1064:I6211,4,0)),0,VLOOKUP(A1065,'CGN-2015-001'!A1064:I6211,4,0))</f>
        <v>0</v>
      </c>
      <c r="E1065" s="45">
        <f>IF(ISERROR(VLOOKUP(A1065,[3]Hoja1!$A$1:$F$369,4,0)),0,VLOOKUP(A1065,[3]Hoja1!$A$1:$F$369,4,0))</f>
        <v>0</v>
      </c>
      <c r="F1065" s="45">
        <f>IF(ISERROR(VLOOKUP(A1065,[3]Hoja1!$A$1:$F$369,5,0)),0,VLOOKUP(A1065,[3]Hoja1!$A$1:$F$369,5,0))</f>
        <v>0</v>
      </c>
      <c r="G1065" s="102">
        <f>IF(ISERROR(VLOOKUP(A1065,'CGN-2015-001'!A1064:I6211,7,0)),0,VLOOKUP(A1065,'CGN-2015-001'!A1064:I6211,7,0))</f>
        <v>0</v>
      </c>
      <c r="H1065" s="44"/>
      <c r="I1065" s="46"/>
      <c r="J1065" s="113">
        <f t="shared" si="81"/>
        <v>0</v>
      </c>
      <c r="K1065" s="114">
        <f t="shared" si="82"/>
        <v>0</v>
      </c>
      <c r="L1065" s="31">
        <f t="shared" si="83"/>
        <v>0</v>
      </c>
      <c r="M1065" s="1">
        <f t="shared" si="84"/>
        <v>0</v>
      </c>
      <c r="N1065" s="1">
        <f t="shared" si="85"/>
        <v>6</v>
      </c>
    </row>
    <row r="1066" spans="1:14" ht="16.5" hidden="1" thickBot="1" x14ac:dyDescent="0.3">
      <c r="A1066" s="26">
        <v>172103</v>
      </c>
      <c r="B1066" s="42">
        <v>172103</v>
      </c>
      <c r="C1066" s="43" t="s">
        <v>736</v>
      </c>
      <c r="D1066" s="99">
        <f>IF(ISERROR(VLOOKUP(A1066,'CGN-2015-001'!A1065:I6212,4,0)),0,VLOOKUP(A1066,'CGN-2015-001'!A1065:I6212,4,0))</f>
        <v>0</v>
      </c>
      <c r="E1066" s="45">
        <f>IF(ISERROR(VLOOKUP(A1066,[3]Hoja1!$A$1:$F$369,4,0)),0,VLOOKUP(A1066,[3]Hoja1!$A$1:$F$369,4,0))</f>
        <v>0</v>
      </c>
      <c r="F1066" s="45">
        <f>IF(ISERROR(VLOOKUP(A1066,[3]Hoja1!$A$1:$F$369,5,0)),0,VLOOKUP(A1066,[3]Hoja1!$A$1:$F$369,5,0))</f>
        <v>0</v>
      </c>
      <c r="G1066" s="102">
        <f>IF(ISERROR(VLOOKUP(A1066,'CGN-2015-001'!A1065:I6212,7,0)),0,VLOOKUP(A1066,'CGN-2015-001'!A1065:I6212,7,0))</f>
        <v>0</v>
      </c>
      <c r="H1066" s="44"/>
      <c r="I1066" s="46"/>
      <c r="J1066" s="113">
        <f t="shared" si="81"/>
        <v>0</v>
      </c>
      <c r="K1066" s="114">
        <f t="shared" si="82"/>
        <v>0</v>
      </c>
      <c r="L1066" s="31">
        <f t="shared" si="83"/>
        <v>0</v>
      </c>
      <c r="M1066" s="1">
        <f t="shared" si="84"/>
        <v>0</v>
      </c>
      <c r="N1066" s="1">
        <f t="shared" si="85"/>
        <v>6</v>
      </c>
    </row>
    <row r="1067" spans="1:14" ht="16.5" hidden="1" thickBot="1" x14ac:dyDescent="0.3">
      <c r="A1067" s="26">
        <v>172104</v>
      </c>
      <c r="B1067" s="42">
        <v>172104</v>
      </c>
      <c r="C1067" s="43" t="s">
        <v>737</v>
      </c>
      <c r="D1067" s="99">
        <f>IF(ISERROR(VLOOKUP(A1067,'CGN-2015-001'!A1066:I6213,4,0)),0,VLOOKUP(A1067,'CGN-2015-001'!A1066:I6213,4,0))</f>
        <v>0</v>
      </c>
      <c r="E1067" s="45">
        <f>IF(ISERROR(VLOOKUP(A1067,[3]Hoja1!$A$1:$F$369,4,0)),0,VLOOKUP(A1067,[3]Hoja1!$A$1:$F$369,4,0))</f>
        <v>0</v>
      </c>
      <c r="F1067" s="45">
        <f>IF(ISERROR(VLOOKUP(A1067,[3]Hoja1!$A$1:$F$369,5,0)),0,VLOOKUP(A1067,[3]Hoja1!$A$1:$F$369,5,0))</f>
        <v>0</v>
      </c>
      <c r="G1067" s="102">
        <f>IF(ISERROR(VLOOKUP(A1067,'CGN-2015-001'!A1066:I6213,7,0)),0,VLOOKUP(A1067,'CGN-2015-001'!A1066:I6213,7,0))</f>
        <v>0</v>
      </c>
      <c r="H1067" s="44"/>
      <c r="I1067" s="46"/>
      <c r="J1067" s="113">
        <f t="shared" si="81"/>
        <v>0</v>
      </c>
      <c r="K1067" s="114">
        <f t="shared" si="82"/>
        <v>0</v>
      </c>
      <c r="L1067" s="31">
        <f t="shared" si="83"/>
        <v>0</v>
      </c>
      <c r="M1067" s="1">
        <f t="shared" si="84"/>
        <v>0</v>
      </c>
      <c r="N1067" s="1">
        <f t="shared" si="85"/>
        <v>6</v>
      </c>
    </row>
    <row r="1068" spans="1:14" ht="16.5" hidden="1" thickBot="1" x14ac:dyDescent="0.3">
      <c r="A1068" s="26">
        <v>172190</v>
      </c>
      <c r="B1068" s="42">
        <v>172190</v>
      </c>
      <c r="C1068" s="43" t="s">
        <v>783</v>
      </c>
      <c r="D1068" s="99">
        <f>IF(ISERROR(VLOOKUP(A1068,'CGN-2015-001'!A1067:I6214,4,0)),0,VLOOKUP(A1068,'CGN-2015-001'!A1067:I6214,4,0))</f>
        <v>0</v>
      </c>
      <c r="E1068" s="45">
        <f>IF(ISERROR(VLOOKUP(A1068,[3]Hoja1!$A$1:$F$369,4,0)),0,VLOOKUP(A1068,[3]Hoja1!$A$1:$F$369,4,0))</f>
        <v>0</v>
      </c>
      <c r="F1068" s="45">
        <f>IF(ISERROR(VLOOKUP(A1068,[3]Hoja1!$A$1:$F$369,5,0)),0,VLOOKUP(A1068,[3]Hoja1!$A$1:$F$369,5,0))</f>
        <v>0</v>
      </c>
      <c r="G1068" s="102">
        <f>IF(ISERROR(VLOOKUP(A1068,'CGN-2015-001'!A1067:I6214,7,0)),0,VLOOKUP(A1068,'CGN-2015-001'!A1067:I6214,7,0))</f>
        <v>0</v>
      </c>
      <c r="H1068" s="44"/>
      <c r="I1068" s="46"/>
      <c r="J1068" s="113">
        <f t="shared" si="81"/>
        <v>0</v>
      </c>
      <c r="K1068" s="114">
        <f t="shared" si="82"/>
        <v>0</v>
      </c>
      <c r="L1068" s="31">
        <f t="shared" si="83"/>
        <v>0</v>
      </c>
      <c r="M1068" s="1">
        <f t="shared" si="84"/>
        <v>0</v>
      </c>
      <c r="N1068" s="1">
        <f t="shared" si="85"/>
        <v>6</v>
      </c>
    </row>
    <row r="1069" spans="1:14" ht="16.5" hidden="1" thickBot="1" x14ac:dyDescent="0.3">
      <c r="A1069" s="26">
        <v>1720</v>
      </c>
      <c r="B1069" s="52">
        <v>172000</v>
      </c>
      <c r="C1069" s="53" t="s">
        <v>784</v>
      </c>
      <c r="D1069" s="99">
        <f>IF(ISERROR(VLOOKUP(A1069,'CGN-2015-001'!A1068:I6215,4,0)),0,VLOOKUP(A1069,'CGN-2015-001'!A1068:I6215,4,0))</f>
        <v>0</v>
      </c>
      <c r="E1069" s="40">
        <f>IF(ISERROR(VLOOKUP(A1069,[3]Hoja1!$A$1:$F$369,4,0)),0,VLOOKUP(A1069,[3]Hoja1!$A$1:$F$369,4,0))</f>
        <v>0</v>
      </c>
      <c r="F1069" s="40">
        <f>IF(ISERROR(VLOOKUP(A1069,[3]Hoja1!$A$1:$F$369,5,0)),0,VLOOKUP(A1069,[3]Hoja1!$A$1:$F$369,5,0))</f>
        <v>0</v>
      </c>
      <c r="G1069" s="102">
        <f>IF(ISERROR(VLOOKUP(A1069,'CGN-2015-001'!A1068:I6215,7,0)),0,VLOOKUP(A1069,'CGN-2015-001'!A1068:I6215,7,0))</f>
        <v>0</v>
      </c>
      <c r="H1069" s="54"/>
      <c r="I1069" s="55"/>
      <c r="J1069" s="113">
        <f t="shared" si="81"/>
        <v>0</v>
      </c>
      <c r="K1069" s="114">
        <f t="shared" si="82"/>
        <v>0</v>
      </c>
      <c r="L1069" s="31">
        <f t="shared" si="83"/>
        <v>0</v>
      </c>
      <c r="M1069" s="1">
        <f t="shared" si="84"/>
        <v>0</v>
      </c>
      <c r="N1069" s="1">
        <f t="shared" si="85"/>
        <v>4</v>
      </c>
    </row>
    <row r="1070" spans="1:14" ht="16.5" hidden="1" thickBot="1" x14ac:dyDescent="0.3">
      <c r="A1070" s="26">
        <v>172005</v>
      </c>
      <c r="B1070" s="59">
        <v>172005</v>
      </c>
      <c r="C1070" s="60" t="s">
        <v>761</v>
      </c>
      <c r="D1070" s="99">
        <f>IF(ISERROR(VLOOKUP(A1070,'CGN-2015-001'!A1069:I6216,4,0)),0,VLOOKUP(A1070,'CGN-2015-001'!A1069:I6216,4,0))</f>
        <v>0</v>
      </c>
      <c r="E1070" s="45">
        <f>IF(ISERROR(VLOOKUP(A1070,[3]Hoja1!$A$1:$F$369,4,0)),0,VLOOKUP(A1070,[3]Hoja1!$A$1:$F$369,4,0))</f>
        <v>0</v>
      </c>
      <c r="F1070" s="45">
        <f>IF(ISERROR(VLOOKUP(A1070,[3]Hoja1!$A$1:$F$369,5,0)),0,VLOOKUP(A1070,[3]Hoja1!$A$1:$F$369,5,0))</f>
        <v>0</v>
      </c>
      <c r="G1070" s="102">
        <f>IF(ISERROR(VLOOKUP(A1070,'CGN-2015-001'!A1069:I6216,7,0)),0,VLOOKUP(A1070,'CGN-2015-001'!A1069:I6216,7,0))</f>
        <v>0</v>
      </c>
      <c r="H1070" s="44"/>
      <c r="I1070" s="46"/>
      <c r="J1070" s="113">
        <f t="shared" si="81"/>
        <v>0</v>
      </c>
      <c r="K1070" s="114">
        <f t="shared" si="82"/>
        <v>0</v>
      </c>
      <c r="L1070" s="31">
        <f t="shared" si="83"/>
        <v>0</v>
      </c>
      <c r="M1070" s="1">
        <f t="shared" si="84"/>
        <v>0</v>
      </c>
      <c r="N1070" s="1">
        <f t="shared" si="85"/>
        <v>6</v>
      </c>
    </row>
    <row r="1071" spans="1:14" ht="16.5" hidden="1" thickBot="1" x14ac:dyDescent="0.3">
      <c r="A1071" s="26">
        <v>1785</v>
      </c>
      <c r="B1071" s="130">
        <v>178500</v>
      </c>
      <c r="C1071" s="131" t="s">
        <v>785</v>
      </c>
      <c r="D1071" s="468">
        <f>IF(ISERROR(VLOOKUP(A1071,'CGN-2015-001'!A1070:I6217,4,0)),0,VLOOKUP(A1071,'CGN-2015-001'!A1070:I6217,4,0))</f>
        <v>-153330141996.42001</v>
      </c>
      <c r="E1071" s="109">
        <f>IF(ISERROR(VLOOKUP(A1071,[3]Hoja1!$A$1:$F$369,4,0)),0,VLOOKUP(A1071,[3]Hoja1!$A$1:$F$369,4,0))</f>
        <v>0</v>
      </c>
      <c r="F1071" s="110">
        <f>IF(ISERROR(VLOOKUP(A1071,[3]Hoja1!$A$1:$F$369,5,0)),0,VLOOKUP(A1071,[3]Hoja1!$A$1:$F$369,5,0))</f>
        <v>8503827467.5500002</v>
      </c>
      <c r="G1071" s="469">
        <f>IF(ISERROR(VLOOKUP(A1071,'CGN-2015-001'!A1070:I6217,7,0)),0,VLOOKUP(A1071,'CGN-2015-001'!A1070:I6217,7,0))</f>
        <v>-161833969464.03</v>
      </c>
      <c r="H1071" s="109">
        <v>0</v>
      </c>
      <c r="I1071" s="110">
        <f>+I1074</f>
        <v>-161833969464.03</v>
      </c>
      <c r="J1071" s="474">
        <f t="shared" si="81"/>
        <v>8503827467.6099854</v>
      </c>
      <c r="K1071" s="475">
        <f t="shared" si="82"/>
        <v>-5.2546616113869016E-2</v>
      </c>
      <c r="L1071" s="31">
        <f t="shared" si="83"/>
        <v>0</v>
      </c>
      <c r="M1071" s="1">
        <f t="shared" si="84"/>
        <v>1</v>
      </c>
      <c r="N1071" s="1">
        <f t="shared" si="85"/>
        <v>4</v>
      </c>
    </row>
    <row r="1072" spans="1:14" ht="16.5" hidden="1" thickBot="1" x14ac:dyDescent="0.3">
      <c r="A1072" s="26">
        <v>178501</v>
      </c>
      <c r="B1072" s="126">
        <v>178501</v>
      </c>
      <c r="C1072" s="127" t="s">
        <v>759</v>
      </c>
      <c r="D1072" s="99">
        <f>IF(ISERROR(VLOOKUP(A1072,'CGN-2015-001'!A1071:I6218,4,0)),0,VLOOKUP(A1072,'CGN-2015-001'!A1071:I6218,4,0))</f>
        <v>0</v>
      </c>
      <c r="E1072" s="45">
        <f>IF(ISERROR(VLOOKUP(A1072,[3]Hoja1!$A$1:$F$369,4,0)),0,VLOOKUP(A1072,[3]Hoja1!$A$1:$F$369,4,0))</f>
        <v>0</v>
      </c>
      <c r="F1072" s="45">
        <f>IF(ISERROR(VLOOKUP(A1072,[3]Hoja1!$A$1:$F$369,5,0)),0,VLOOKUP(A1072,[3]Hoja1!$A$1:$F$369,5,0))</f>
        <v>0</v>
      </c>
      <c r="G1072" s="102">
        <f>IF(ISERROR(VLOOKUP(A1072,'CGN-2015-001'!A1071:I6218,7,0)),0,VLOOKUP(A1072,'CGN-2015-001'!A1071:I6218,7,0))</f>
        <v>0</v>
      </c>
      <c r="H1072" s="44"/>
      <c r="I1072" s="46"/>
      <c r="J1072" s="113">
        <f t="shared" si="81"/>
        <v>0</v>
      </c>
      <c r="K1072" s="114">
        <f t="shared" si="82"/>
        <v>0</v>
      </c>
      <c r="L1072" s="31">
        <f t="shared" si="83"/>
        <v>0</v>
      </c>
      <c r="M1072" s="1">
        <f t="shared" si="84"/>
        <v>0</v>
      </c>
      <c r="N1072" s="1">
        <f t="shared" si="85"/>
        <v>6</v>
      </c>
    </row>
    <row r="1073" spans="1:14" ht="16.5" hidden="1" thickBot="1" x14ac:dyDescent="0.3">
      <c r="A1073" s="26">
        <v>178504</v>
      </c>
      <c r="B1073" s="120">
        <v>178504</v>
      </c>
      <c r="C1073" s="121" t="s">
        <v>760</v>
      </c>
      <c r="D1073" s="99">
        <f>IF(ISERROR(VLOOKUP(A1073,'CGN-2015-001'!A1072:I6219,4,0)),0,VLOOKUP(A1073,'CGN-2015-001'!A1072:I6219,4,0))</f>
        <v>0</v>
      </c>
      <c r="E1073" s="45">
        <f>IF(ISERROR(VLOOKUP(A1073,[3]Hoja1!$A$1:$F$369,4,0)),0,VLOOKUP(A1073,[3]Hoja1!$A$1:$F$369,4,0))</f>
        <v>0</v>
      </c>
      <c r="F1073" s="45">
        <f>IF(ISERROR(VLOOKUP(A1073,[3]Hoja1!$A$1:$F$369,5,0)),0,VLOOKUP(A1073,[3]Hoja1!$A$1:$F$369,5,0))</f>
        <v>0</v>
      </c>
      <c r="G1073" s="102">
        <f>IF(ISERROR(VLOOKUP(A1073,'CGN-2015-001'!A1072:I6219,7,0)),0,VLOOKUP(A1073,'CGN-2015-001'!A1072:I6219,7,0))</f>
        <v>0</v>
      </c>
      <c r="H1073" s="44"/>
      <c r="I1073" s="46"/>
      <c r="J1073" s="113">
        <f t="shared" si="81"/>
        <v>0</v>
      </c>
      <c r="K1073" s="114">
        <f t="shared" si="82"/>
        <v>0</v>
      </c>
      <c r="L1073" s="31">
        <f t="shared" si="83"/>
        <v>0</v>
      </c>
      <c r="M1073" s="1">
        <f t="shared" si="84"/>
        <v>0</v>
      </c>
      <c r="N1073" s="1">
        <f t="shared" si="85"/>
        <v>6</v>
      </c>
    </row>
    <row r="1074" spans="1:14" ht="15.75" customHeight="1" thickBot="1" x14ac:dyDescent="0.25">
      <c r="A1074" s="26">
        <v>178505</v>
      </c>
      <c r="B1074" s="558">
        <v>178505</v>
      </c>
      <c r="C1074" s="559" t="s">
        <v>761</v>
      </c>
      <c r="D1074" s="560">
        <f>IF(ISERROR(VLOOKUP(A1074,'CGN-2015-001'!A1073:I6220,4,0)),0,VLOOKUP(A1074,'CGN-2015-001'!A1073:I6220,4,0))</f>
        <v>-153330141996.42001</v>
      </c>
      <c r="E1074" s="561">
        <f>IF(ISERROR(VLOOKUP(A1074,[3]Hoja1!$A$1:$F$369,4,0)),0,VLOOKUP(A1074,[3]Hoja1!$A$1:$F$369,4,0))</f>
        <v>0</v>
      </c>
      <c r="F1074" s="562">
        <f>IF(ISERROR(VLOOKUP(A1074,[3]Hoja1!$A$1:$F$369,5,0)),0,VLOOKUP(A1074,[3]Hoja1!$A$1:$F$369,5,0))</f>
        <v>8503827467.5500002</v>
      </c>
      <c r="G1074" s="563">
        <f>IF(ISERROR(VLOOKUP(A1074,'CGN-2015-001'!A1073:I6220,7,0)),0,VLOOKUP(A1074,'CGN-2015-001'!A1073:I6220,7,0))</f>
        <v>-161833969464.03</v>
      </c>
      <c r="H1074" s="115">
        <v>0</v>
      </c>
      <c r="I1074" s="562">
        <f>+G1074</f>
        <v>-161833969464.03</v>
      </c>
      <c r="J1074" s="564">
        <f t="shared" si="81"/>
        <v>8503827467.6099854</v>
      </c>
      <c r="K1074" s="565">
        <f t="shared" si="82"/>
        <v>-5.2546616113869016E-2</v>
      </c>
      <c r="L1074" s="31">
        <f t="shared" si="83"/>
        <v>0</v>
      </c>
      <c r="M1074" s="1">
        <f t="shared" si="84"/>
        <v>1</v>
      </c>
      <c r="N1074" s="1">
        <f t="shared" si="85"/>
        <v>6</v>
      </c>
    </row>
    <row r="1075" spans="1:14" ht="16.5" hidden="1" thickBot="1" x14ac:dyDescent="0.3">
      <c r="A1075" s="26">
        <v>178506</v>
      </c>
      <c r="B1075" s="126">
        <v>178506</v>
      </c>
      <c r="C1075" s="127" t="s">
        <v>765</v>
      </c>
      <c r="D1075" s="99">
        <f>IF(ISERROR(VLOOKUP(A1075,'CGN-2015-001'!A1074:I6221,4,0)),0,VLOOKUP(A1075,'CGN-2015-001'!A1074:I6221,4,0))</f>
        <v>0</v>
      </c>
      <c r="E1075" s="45">
        <f>IF(ISERROR(VLOOKUP(A1075,[3]Hoja1!$A$1:$F$369,4,0)),0,VLOOKUP(A1075,[3]Hoja1!$A$1:$F$369,4,0))</f>
        <v>0</v>
      </c>
      <c r="F1075" s="45">
        <f>IF(ISERROR(VLOOKUP(A1075,[3]Hoja1!$A$1:$F$369,5,0)),0,VLOOKUP(A1075,[3]Hoja1!$A$1:$F$369,5,0))</f>
        <v>0</v>
      </c>
      <c r="G1075" s="102">
        <f>IF(ISERROR(VLOOKUP(A1075,'CGN-2015-001'!A1074:I6221,7,0)),0,VLOOKUP(A1075,'CGN-2015-001'!A1074:I6221,7,0))</f>
        <v>0</v>
      </c>
      <c r="H1075" s="44"/>
      <c r="I1075" s="46"/>
      <c r="J1075" s="113">
        <f t="shared" si="81"/>
        <v>0</v>
      </c>
      <c r="K1075" s="114">
        <f t="shared" si="82"/>
        <v>0</v>
      </c>
      <c r="L1075" s="31">
        <f t="shared" si="83"/>
        <v>0</v>
      </c>
      <c r="M1075" s="1">
        <f t="shared" si="84"/>
        <v>0</v>
      </c>
      <c r="N1075" s="1">
        <f t="shared" si="85"/>
        <v>6</v>
      </c>
    </row>
    <row r="1076" spans="1:14" ht="16.5" hidden="1" thickBot="1" x14ac:dyDescent="0.3">
      <c r="A1076" s="26">
        <v>178507</v>
      </c>
      <c r="B1076" s="42">
        <v>178507</v>
      </c>
      <c r="C1076" s="43" t="s">
        <v>766</v>
      </c>
      <c r="D1076" s="99">
        <f>IF(ISERROR(VLOOKUP(A1076,'CGN-2015-001'!A1075:I6222,4,0)),0,VLOOKUP(A1076,'CGN-2015-001'!A1075:I6222,4,0))</f>
        <v>0</v>
      </c>
      <c r="E1076" s="45">
        <f>IF(ISERROR(VLOOKUP(A1076,[3]Hoja1!$A$1:$F$369,4,0)),0,VLOOKUP(A1076,[3]Hoja1!$A$1:$F$369,4,0))</f>
        <v>0</v>
      </c>
      <c r="F1076" s="45">
        <f>IF(ISERROR(VLOOKUP(A1076,[3]Hoja1!$A$1:$F$369,5,0)),0,VLOOKUP(A1076,[3]Hoja1!$A$1:$F$369,5,0))</f>
        <v>0</v>
      </c>
      <c r="G1076" s="102">
        <f>IF(ISERROR(VLOOKUP(A1076,'CGN-2015-001'!A1075:I6222,7,0)),0,VLOOKUP(A1076,'CGN-2015-001'!A1075:I6222,7,0))</f>
        <v>0</v>
      </c>
      <c r="H1076" s="44"/>
      <c r="I1076" s="46"/>
      <c r="J1076" s="113">
        <f t="shared" si="81"/>
        <v>0</v>
      </c>
      <c r="K1076" s="114">
        <f t="shared" si="82"/>
        <v>0</v>
      </c>
      <c r="L1076" s="31">
        <f t="shared" si="83"/>
        <v>0</v>
      </c>
      <c r="M1076" s="1">
        <f t="shared" si="84"/>
        <v>0</v>
      </c>
      <c r="N1076" s="1">
        <f t="shared" si="85"/>
        <v>6</v>
      </c>
    </row>
    <row r="1077" spans="1:14" ht="16.5" hidden="1" thickBot="1" x14ac:dyDescent="0.3">
      <c r="A1077" s="26">
        <v>178508</v>
      </c>
      <c r="B1077" s="42">
        <v>178508</v>
      </c>
      <c r="C1077" s="43" t="s">
        <v>767</v>
      </c>
      <c r="D1077" s="99">
        <f>IF(ISERROR(VLOOKUP(A1077,'CGN-2015-001'!A1076:I6223,4,0)),0,VLOOKUP(A1077,'CGN-2015-001'!A1076:I6223,4,0))</f>
        <v>0</v>
      </c>
      <c r="E1077" s="45">
        <f>IF(ISERROR(VLOOKUP(A1077,[3]Hoja1!$A$1:$F$369,4,0)),0,VLOOKUP(A1077,[3]Hoja1!$A$1:$F$369,4,0))</f>
        <v>0</v>
      </c>
      <c r="F1077" s="45">
        <f>IF(ISERROR(VLOOKUP(A1077,[3]Hoja1!$A$1:$F$369,5,0)),0,VLOOKUP(A1077,[3]Hoja1!$A$1:$F$369,5,0))</f>
        <v>0</v>
      </c>
      <c r="G1077" s="102">
        <f>IF(ISERROR(VLOOKUP(A1077,'CGN-2015-001'!A1076:I6223,7,0)),0,VLOOKUP(A1077,'CGN-2015-001'!A1076:I6223,7,0))</f>
        <v>0</v>
      </c>
      <c r="H1077" s="44"/>
      <c r="I1077" s="46"/>
      <c r="J1077" s="113">
        <f t="shared" si="81"/>
        <v>0</v>
      </c>
      <c r="K1077" s="114">
        <f t="shared" si="82"/>
        <v>0</v>
      </c>
      <c r="L1077" s="31">
        <f t="shared" si="83"/>
        <v>0</v>
      </c>
      <c r="M1077" s="1">
        <f t="shared" si="84"/>
        <v>0</v>
      </c>
      <c r="N1077" s="1">
        <f t="shared" si="85"/>
        <v>6</v>
      </c>
    </row>
    <row r="1078" spans="1:14" ht="16.5" hidden="1" thickBot="1" x14ac:dyDescent="0.3">
      <c r="A1078" s="26">
        <v>178509</v>
      </c>
      <c r="B1078" s="42">
        <v>178509</v>
      </c>
      <c r="C1078" s="43" t="s">
        <v>768</v>
      </c>
      <c r="D1078" s="99">
        <f>IF(ISERROR(VLOOKUP(A1078,'CGN-2015-001'!A1077:I6224,4,0)),0,VLOOKUP(A1078,'CGN-2015-001'!A1077:I6224,4,0))</f>
        <v>0</v>
      </c>
      <c r="E1078" s="45">
        <f>IF(ISERROR(VLOOKUP(A1078,[3]Hoja1!$A$1:$F$369,4,0)),0,VLOOKUP(A1078,[3]Hoja1!$A$1:$F$369,4,0))</f>
        <v>0</v>
      </c>
      <c r="F1078" s="45">
        <f>IF(ISERROR(VLOOKUP(A1078,[3]Hoja1!$A$1:$F$369,5,0)),0,VLOOKUP(A1078,[3]Hoja1!$A$1:$F$369,5,0))</f>
        <v>0</v>
      </c>
      <c r="G1078" s="102">
        <f>IF(ISERROR(VLOOKUP(A1078,'CGN-2015-001'!A1077:I6224,7,0)),0,VLOOKUP(A1078,'CGN-2015-001'!A1077:I6224,7,0))</f>
        <v>0</v>
      </c>
      <c r="H1078" s="44"/>
      <c r="I1078" s="46"/>
      <c r="J1078" s="113">
        <f t="shared" si="81"/>
        <v>0</v>
      </c>
      <c r="K1078" s="114">
        <f t="shared" si="82"/>
        <v>0</v>
      </c>
      <c r="L1078" s="31">
        <f t="shared" si="83"/>
        <v>0</v>
      </c>
      <c r="M1078" s="1">
        <f t="shared" si="84"/>
        <v>0</v>
      </c>
      <c r="N1078" s="1">
        <f t="shared" si="85"/>
        <v>6</v>
      </c>
    </row>
    <row r="1079" spans="1:14" ht="16.5" hidden="1" thickBot="1" x14ac:dyDescent="0.3">
      <c r="A1079" s="26">
        <v>178510</v>
      </c>
      <c r="B1079" s="42">
        <v>178510</v>
      </c>
      <c r="C1079" s="43" t="s">
        <v>763</v>
      </c>
      <c r="D1079" s="99">
        <f>IF(ISERROR(VLOOKUP(A1079,'CGN-2015-001'!A1078:I6225,4,0)),0,VLOOKUP(A1079,'CGN-2015-001'!A1078:I6225,4,0))</f>
        <v>0</v>
      </c>
      <c r="E1079" s="45">
        <f>IF(ISERROR(VLOOKUP(A1079,[3]Hoja1!$A$1:$F$369,4,0)),0,VLOOKUP(A1079,[3]Hoja1!$A$1:$F$369,4,0))</f>
        <v>0</v>
      </c>
      <c r="F1079" s="45">
        <f>IF(ISERROR(VLOOKUP(A1079,[3]Hoja1!$A$1:$F$369,5,0)),0,VLOOKUP(A1079,[3]Hoja1!$A$1:$F$369,5,0))</f>
        <v>0</v>
      </c>
      <c r="G1079" s="102">
        <f>IF(ISERROR(VLOOKUP(A1079,'CGN-2015-001'!A1078:I6225,7,0)),0,VLOOKUP(A1079,'CGN-2015-001'!A1078:I6225,7,0))</f>
        <v>0</v>
      </c>
      <c r="H1079" s="44"/>
      <c r="I1079" s="46"/>
      <c r="J1079" s="113">
        <f t="shared" si="81"/>
        <v>0</v>
      </c>
      <c r="K1079" s="114">
        <f t="shared" si="82"/>
        <v>0</v>
      </c>
      <c r="L1079" s="31">
        <f t="shared" si="83"/>
        <v>0</v>
      </c>
      <c r="M1079" s="1">
        <f t="shared" si="84"/>
        <v>0</v>
      </c>
      <c r="N1079" s="1">
        <f t="shared" si="85"/>
        <v>6</v>
      </c>
    </row>
    <row r="1080" spans="1:14" ht="16.5" hidden="1" thickBot="1" x14ac:dyDescent="0.3">
      <c r="A1080" s="26">
        <v>178511</v>
      </c>
      <c r="B1080" s="42">
        <v>178511</v>
      </c>
      <c r="C1080" s="43" t="s">
        <v>764</v>
      </c>
      <c r="D1080" s="99">
        <f>IF(ISERROR(VLOOKUP(A1080,'CGN-2015-001'!A1079:I6226,4,0)),0,VLOOKUP(A1080,'CGN-2015-001'!A1079:I6226,4,0))</f>
        <v>0</v>
      </c>
      <c r="E1080" s="45">
        <f>IF(ISERROR(VLOOKUP(A1080,[3]Hoja1!$A$1:$F$369,4,0)),0,VLOOKUP(A1080,[3]Hoja1!$A$1:$F$369,4,0))</f>
        <v>0</v>
      </c>
      <c r="F1080" s="45">
        <f>IF(ISERROR(VLOOKUP(A1080,[3]Hoja1!$A$1:$F$369,5,0)),0,VLOOKUP(A1080,[3]Hoja1!$A$1:$F$369,5,0))</f>
        <v>0</v>
      </c>
      <c r="G1080" s="102">
        <f>IF(ISERROR(VLOOKUP(A1080,'CGN-2015-001'!A1079:I6226,7,0)),0,VLOOKUP(A1080,'CGN-2015-001'!A1079:I6226,7,0))</f>
        <v>0</v>
      </c>
      <c r="H1080" s="44"/>
      <c r="I1080" s="46"/>
      <c r="J1080" s="113">
        <f t="shared" si="81"/>
        <v>0</v>
      </c>
      <c r="K1080" s="114">
        <f t="shared" si="82"/>
        <v>0</v>
      </c>
      <c r="L1080" s="31">
        <f t="shared" si="83"/>
        <v>0</v>
      </c>
      <c r="M1080" s="1">
        <f t="shared" si="84"/>
        <v>0</v>
      </c>
      <c r="N1080" s="1">
        <f t="shared" si="85"/>
        <v>6</v>
      </c>
    </row>
    <row r="1081" spans="1:14" ht="16.5" hidden="1" thickBot="1" x14ac:dyDescent="0.3">
      <c r="A1081" s="26">
        <v>178512</v>
      </c>
      <c r="B1081" s="42">
        <v>178512</v>
      </c>
      <c r="C1081" s="43" t="s">
        <v>587</v>
      </c>
      <c r="D1081" s="99">
        <f>IF(ISERROR(VLOOKUP(A1081,'CGN-2015-001'!A1080:I6227,4,0)),0,VLOOKUP(A1081,'CGN-2015-001'!A1080:I6227,4,0))</f>
        <v>0</v>
      </c>
      <c r="E1081" s="45">
        <f>IF(ISERROR(VLOOKUP(A1081,[3]Hoja1!$A$1:$F$369,4,0)),0,VLOOKUP(A1081,[3]Hoja1!$A$1:$F$369,4,0))</f>
        <v>0</v>
      </c>
      <c r="F1081" s="45">
        <f>IF(ISERROR(VLOOKUP(A1081,[3]Hoja1!$A$1:$F$369,5,0)),0,VLOOKUP(A1081,[3]Hoja1!$A$1:$F$369,5,0))</f>
        <v>0</v>
      </c>
      <c r="G1081" s="102">
        <f>IF(ISERROR(VLOOKUP(A1081,'CGN-2015-001'!A1080:I6227,7,0)),0,VLOOKUP(A1081,'CGN-2015-001'!A1080:I6227,7,0))</f>
        <v>0</v>
      </c>
      <c r="H1081" s="44"/>
      <c r="I1081" s="46"/>
      <c r="J1081" s="113">
        <f t="shared" si="81"/>
        <v>0</v>
      </c>
      <c r="K1081" s="114">
        <f t="shared" si="82"/>
        <v>0</v>
      </c>
      <c r="L1081" s="31">
        <f t="shared" si="83"/>
        <v>0</v>
      </c>
      <c r="M1081" s="1">
        <f t="shared" si="84"/>
        <v>0</v>
      </c>
      <c r="N1081" s="1">
        <f t="shared" si="85"/>
        <v>6</v>
      </c>
    </row>
    <row r="1082" spans="1:14" ht="16.5" hidden="1" thickBot="1" x14ac:dyDescent="0.3">
      <c r="A1082" s="26">
        <v>178513</v>
      </c>
      <c r="B1082" s="42">
        <v>178513</v>
      </c>
      <c r="C1082" s="43" t="s">
        <v>786</v>
      </c>
      <c r="D1082" s="99">
        <f>IF(ISERROR(VLOOKUP(A1082,'CGN-2015-001'!A1081:I6228,4,0)),0,VLOOKUP(A1082,'CGN-2015-001'!A1081:I6228,4,0))</f>
        <v>0</v>
      </c>
      <c r="E1082" s="45">
        <f>IF(ISERROR(VLOOKUP(A1082,[3]Hoja1!$A$1:$F$369,4,0)),0,VLOOKUP(A1082,[3]Hoja1!$A$1:$F$369,4,0))</f>
        <v>0</v>
      </c>
      <c r="F1082" s="45">
        <f>IF(ISERROR(VLOOKUP(A1082,[3]Hoja1!$A$1:$F$369,5,0)),0,VLOOKUP(A1082,[3]Hoja1!$A$1:$F$369,5,0))</f>
        <v>0</v>
      </c>
      <c r="G1082" s="102">
        <f>IF(ISERROR(VLOOKUP(A1082,'CGN-2015-001'!A1081:I6228,7,0)),0,VLOOKUP(A1082,'CGN-2015-001'!A1081:I6228,7,0))</f>
        <v>0</v>
      </c>
      <c r="H1082" s="44"/>
      <c r="I1082" s="46"/>
      <c r="J1082" s="113">
        <f t="shared" si="81"/>
        <v>0</v>
      </c>
      <c r="K1082" s="114">
        <f t="shared" si="82"/>
        <v>0</v>
      </c>
      <c r="L1082" s="31">
        <f t="shared" si="83"/>
        <v>0</v>
      </c>
      <c r="M1082" s="1">
        <f t="shared" si="84"/>
        <v>0</v>
      </c>
      <c r="N1082" s="1">
        <f t="shared" si="85"/>
        <v>6</v>
      </c>
    </row>
    <row r="1083" spans="1:14" ht="16.5" hidden="1" thickBot="1" x14ac:dyDescent="0.3">
      <c r="A1083" s="26">
        <v>178590</v>
      </c>
      <c r="B1083" s="42">
        <v>178590</v>
      </c>
      <c r="C1083" s="43" t="s">
        <v>787</v>
      </c>
      <c r="D1083" s="99">
        <f>IF(ISERROR(VLOOKUP(A1083,'CGN-2015-001'!A1082:I6229,4,0)),0,VLOOKUP(A1083,'CGN-2015-001'!A1082:I6229,4,0))</f>
        <v>0</v>
      </c>
      <c r="E1083" s="45">
        <f>IF(ISERROR(VLOOKUP(A1083,[3]Hoja1!$A$1:$F$369,4,0)),0,VLOOKUP(A1083,[3]Hoja1!$A$1:$F$369,4,0))</f>
        <v>0</v>
      </c>
      <c r="F1083" s="45">
        <f>IF(ISERROR(VLOOKUP(A1083,[3]Hoja1!$A$1:$F$369,5,0)),0,VLOOKUP(A1083,[3]Hoja1!$A$1:$F$369,5,0))</f>
        <v>0</v>
      </c>
      <c r="G1083" s="102">
        <f>IF(ISERROR(VLOOKUP(A1083,'CGN-2015-001'!A1082:I6229,7,0)),0,VLOOKUP(A1083,'CGN-2015-001'!A1082:I6229,7,0))</f>
        <v>0</v>
      </c>
      <c r="H1083" s="44"/>
      <c r="I1083" s="46"/>
      <c r="J1083" s="113">
        <f t="shared" si="81"/>
        <v>0</v>
      </c>
      <c r="K1083" s="114">
        <f t="shared" si="82"/>
        <v>0</v>
      </c>
      <c r="L1083" s="31">
        <f t="shared" si="83"/>
        <v>0</v>
      </c>
      <c r="M1083" s="1">
        <f t="shared" si="84"/>
        <v>0</v>
      </c>
      <c r="N1083" s="1">
        <f t="shared" si="85"/>
        <v>6</v>
      </c>
    </row>
    <row r="1084" spans="1:14" ht="16.5" hidden="1" thickBot="1" x14ac:dyDescent="0.3">
      <c r="A1084" s="26">
        <v>1786</v>
      </c>
      <c r="B1084" s="48">
        <v>178600</v>
      </c>
      <c r="C1084" s="49" t="s">
        <v>788</v>
      </c>
      <c r="D1084" s="99">
        <f>IF(ISERROR(VLOOKUP(A1084,'CGN-2015-001'!A1083:I6230,4,0)),0,VLOOKUP(A1084,'CGN-2015-001'!A1083:I6230,4,0))</f>
        <v>0</v>
      </c>
      <c r="E1084" s="40">
        <f>IF(ISERROR(VLOOKUP(A1084,[3]Hoja1!$A$1:$F$369,4,0)),0,VLOOKUP(A1084,[3]Hoja1!$A$1:$F$369,4,0))</f>
        <v>0</v>
      </c>
      <c r="F1084" s="40">
        <f>IF(ISERROR(VLOOKUP(A1084,[3]Hoja1!$A$1:$F$369,5,0)),0,VLOOKUP(A1084,[3]Hoja1!$A$1:$F$369,5,0))</f>
        <v>0</v>
      </c>
      <c r="G1084" s="102">
        <f>IF(ISERROR(VLOOKUP(A1084,'CGN-2015-001'!A1083:I6230,7,0)),0,VLOOKUP(A1084,'CGN-2015-001'!A1083:I6230,7,0))</f>
        <v>0</v>
      </c>
      <c r="H1084" s="50"/>
      <c r="I1084" s="51"/>
      <c r="J1084" s="113">
        <f t="shared" si="81"/>
        <v>0</v>
      </c>
      <c r="K1084" s="114">
        <f t="shared" si="82"/>
        <v>0</v>
      </c>
      <c r="L1084" s="31">
        <f t="shared" si="83"/>
        <v>0</v>
      </c>
      <c r="M1084" s="1">
        <f t="shared" si="84"/>
        <v>0</v>
      </c>
      <c r="N1084" s="1">
        <f t="shared" si="85"/>
        <v>4</v>
      </c>
    </row>
    <row r="1085" spans="1:14" ht="16.5" hidden="1" thickBot="1" x14ac:dyDescent="0.3">
      <c r="A1085" s="26">
        <v>178601</v>
      </c>
      <c r="B1085" s="42">
        <v>178601</v>
      </c>
      <c r="C1085" s="43" t="s">
        <v>778</v>
      </c>
      <c r="D1085" s="99">
        <f>IF(ISERROR(VLOOKUP(A1085,'CGN-2015-001'!A1084:I6231,4,0)),0,VLOOKUP(A1085,'CGN-2015-001'!A1084:I6231,4,0))</f>
        <v>0</v>
      </c>
      <c r="E1085" s="45">
        <f>IF(ISERROR(VLOOKUP(A1085,[3]Hoja1!$A$1:$F$369,4,0)),0,VLOOKUP(A1085,[3]Hoja1!$A$1:$F$369,4,0))</f>
        <v>0</v>
      </c>
      <c r="F1085" s="45">
        <f>IF(ISERROR(VLOOKUP(A1085,[3]Hoja1!$A$1:$F$369,5,0)),0,VLOOKUP(A1085,[3]Hoja1!$A$1:$F$369,5,0))</f>
        <v>0</v>
      </c>
      <c r="G1085" s="102">
        <f>IF(ISERROR(VLOOKUP(A1085,'CGN-2015-001'!A1084:I6231,7,0)),0,VLOOKUP(A1085,'CGN-2015-001'!A1084:I6231,7,0))</f>
        <v>0</v>
      </c>
      <c r="H1085" s="44"/>
      <c r="I1085" s="46"/>
      <c r="J1085" s="113">
        <f t="shared" si="81"/>
        <v>0</v>
      </c>
      <c r="K1085" s="114">
        <f t="shared" si="82"/>
        <v>0</v>
      </c>
      <c r="L1085" s="31">
        <f t="shared" si="83"/>
        <v>0</v>
      </c>
      <c r="M1085" s="1">
        <f t="shared" si="84"/>
        <v>0</v>
      </c>
      <c r="N1085" s="1">
        <f t="shared" si="85"/>
        <v>6</v>
      </c>
    </row>
    <row r="1086" spans="1:14" ht="16.5" hidden="1" thickBot="1" x14ac:dyDescent="0.3">
      <c r="A1086" s="26">
        <v>178602</v>
      </c>
      <c r="B1086" s="42">
        <v>178602</v>
      </c>
      <c r="C1086" s="43" t="s">
        <v>773</v>
      </c>
      <c r="D1086" s="99">
        <f>IF(ISERROR(VLOOKUP(A1086,'CGN-2015-001'!A1085:I6232,4,0)),0,VLOOKUP(A1086,'CGN-2015-001'!A1085:I6232,4,0))</f>
        <v>0</v>
      </c>
      <c r="E1086" s="45">
        <f>IF(ISERROR(VLOOKUP(A1086,[3]Hoja1!$A$1:$F$369,4,0)),0,VLOOKUP(A1086,[3]Hoja1!$A$1:$F$369,4,0))</f>
        <v>0</v>
      </c>
      <c r="F1086" s="45">
        <f>IF(ISERROR(VLOOKUP(A1086,[3]Hoja1!$A$1:$F$369,5,0)),0,VLOOKUP(A1086,[3]Hoja1!$A$1:$F$369,5,0))</f>
        <v>0</v>
      </c>
      <c r="G1086" s="102">
        <f>IF(ISERROR(VLOOKUP(A1086,'CGN-2015-001'!A1085:I6232,7,0)),0,VLOOKUP(A1086,'CGN-2015-001'!A1085:I6232,7,0))</f>
        <v>0</v>
      </c>
      <c r="H1086" s="44"/>
      <c r="I1086" s="46"/>
      <c r="J1086" s="113">
        <f t="shared" si="81"/>
        <v>0</v>
      </c>
      <c r="K1086" s="114">
        <f t="shared" si="82"/>
        <v>0</v>
      </c>
      <c r="L1086" s="31">
        <f t="shared" si="83"/>
        <v>0</v>
      </c>
      <c r="M1086" s="1">
        <f t="shared" si="84"/>
        <v>0</v>
      </c>
      <c r="N1086" s="1">
        <f t="shared" si="85"/>
        <v>6</v>
      </c>
    </row>
    <row r="1087" spans="1:14" ht="16.5" hidden="1" thickBot="1" x14ac:dyDescent="0.3">
      <c r="A1087" s="26">
        <v>178603</v>
      </c>
      <c r="B1087" s="42">
        <v>178603</v>
      </c>
      <c r="C1087" s="43" t="s">
        <v>732</v>
      </c>
      <c r="D1087" s="99">
        <f>IF(ISERROR(VLOOKUP(A1087,'CGN-2015-001'!A1086:I6233,4,0)),0,VLOOKUP(A1087,'CGN-2015-001'!A1086:I6233,4,0))</f>
        <v>0</v>
      </c>
      <c r="E1087" s="45">
        <f>IF(ISERROR(VLOOKUP(A1087,[3]Hoja1!$A$1:$F$369,4,0)),0,VLOOKUP(A1087,[3]Hoja1!$A$1:$F$369,4,0))</f>
        <v>0</v>
      </c>
      <c r="F1087" s="45">
        <f>IF(ISERROR(VLOOKUP(A1087,[3]Hoja1!$A$1:$F$369,5,0)),0,VLOOKUP(A1087,[3]Hoja1!$A$1:$F$369,5,0))</f>
        <v>0</v>
      </c>
      <c r="G1087" s="102">
        <f>IF(ISERROR(VLOOKUP(A1087,'CGN-2015-001'!A1086:I6233,7,0)),0,VLOOKUP(A1087,'CGN-2015-001'!A1086:I6233,7,0))</f>
        <v>0</v>
      </c>
      <c r="H1087" s="44"/>
      <c r="I1087" s="46"/>
      <c r="J1087" s="113">
        <f t="shared" si="81"/>
        <v>0</v>
      </c>
      <c r="K1087" s="114">
        <f t="shared" si="82"/>
        <v>0</v>
      </c>
      <c r="L1087" s="31">
        <f t="shared" si="83"/>
        <v>0</v>
      </c>
      <c r="M1087" s="1">
        <f t="shared" si="84"/>
        <v>0</v>
      </c>
      <c r="N1087" s="1">
        <f t="shared" si="85"/>
        <v>6</v>
      </c>
    </row>
    <row r="1088" spans="1:14" ht="16.5" hidden="1" thickBot="1" x14ac:dyDescent="0.3">
      <c r="A1088" s="26">
        <v>178604</v>
      </c>
      <c r="B1088" s="42">
        <v>178604</v>
      </c>
      <c r="C1088" s="43" t="s">
        <v>779</v>
      </c>
      <c r="D1088" s="99">
        <f>IF(ISERROR(VLOOKUP(A1088,'CGN-2015-001'!A1087:I6234,4,0)),0,VLOOKUP(A1088,'CGN-2015-001'!A1087:I6234,4,0))</f>
        <v>0</v>
      </c>
      <c r="E1088" s="45">
        <f>IF(ISERROR(VLOOKUP(A1088,[3]Hoja1!$A$1:$F$369,4,0)),0,VLOOKUP(A1088,[3]Hoja1!$A$1:$F$369,4,0))</f>
        <v>0</v>
      </c>
      <c r="F1088" s="45">
        <f>IF(ISERROR(VLOOKUP(A1088,[3]Hoja1!$A$1:$F$369,5,0)),0,VLOOKUP(A1088,[3]Hoja1!$A$1:$F$369,5,0))</f>
        <v>0</v>
      </c>
      <c r="G1088" s="102">
        <f>IF(ISERROR(VLOOKUP(A1088,'CGN-2015-001'!A1087:I6234,7,0)),0,VLOOKUP(A1088,'CGN-2015-001'!A1087:I6234,7,0))</f>
        <v>0</v>
      </c>
      <c r="H1088" s="44"/>
      <c r="I1088" s="46"/>
      <c r="J1088" s="113">
        <f t="shared" si="81"/>
        <v>0</v>
      </c>
      <c r="K1088" s="114">
        <f t="shared" si="82"/>
        <v>0</v>
      </c>
      <c r="L1088" s="31">
        <f t="shared" si="83"/>
        <v>0</v>
      </c>
      <c r="M1088" s="1">
        <f t="shared" si="84"/>
        <v>0</v>
      </c>
      <c r="N1088" s="1">
        <f t="shared" si="85"/>
        <v>6</v>
      </c>
    </row>
    <row r="1089" spans="1:14" ht="16.5" hidden="1" thickBot="1" x14ac:dyDescent="0.3">
      <c r="A1089" s="26">
        <v>178605</v>
      </c>
      <c r="B1089" s="42">
        <v>178605</v>
      </c>
      <c r="C1089" s="43" t="s">
        <v>735</v>
      </c>
      <c r="D1089" s="99">
        <f>IF(ISERROR(VLOOKUP(A1089,'CGN-2015-001'!A1088:I6235,4,0)),0,VLOOKUP(A1089,'CGN-2015-001'!A1088:I6235,4,0))</f>
        <v>0</v>
      </c>
      <c r="E1089" s="45">
        <f>IF(ISERROR(VLOOKUP(A1089,[3]Hoja1!$A$1:$F$369,4,0)),0,VLOOKUP(A1089,[3]Hoja1!$A$1:$F$369,4,0))</f>
        <v>0</v>
      </c>
      <c r="F1089" s="45">
        <f>IF(ISERROR(VLOOKUP(A1089,[3]Hoja1!$A$1:$F$369,5,0)),0,VLOOKUP(A1089,[3]Hoja1!$A$1:$F$369,5,0))</f>
        <v>0</v>
      </c>
      <c r="G1089" s="102">
        <f>IF(ISERROR(VLOOKUP(A1089,'CGN-2015-001'!A1088:I6235,7,0)),0,VLOOKUP(A1089,'CGN-2015-001'!A1088:I6235,7,0))</f>
        <v>0</v>
      </c>
      <c r="H1089" s="44"/>
      <c r="I1089" s="46"/>
      <c r="J1089" s="113">
        <f t="shared" si="81"/>
        <v>0</v>
      </c>
      <c r="K1089" s="114">
        <f t="shared" si="82"/>
        <v>0</v>
      </c>
      <c r="L1089" s="31">
        <f t="shared" si="83"/>
        <v>0</v>
      </c>
      <c r="M1089" s="1">
        <f t="shared" si="84"/>
        <v>0</v>
      </c>
      <c r="N1089" s="1">
        <f t="shared" si="85"/>
        <v>6</v>
      </c>
    </row>
    <row r="1090" spans="1:14" ht="16.5" hidden="1" thickBot="1" x14ac:dyDescent="0.3">
      <c r="A1090" s="26">
        <v>178606</v>
      </c>
      <c r="B1090" s="42">
        <v>178606</v>
      </c>
      <c r="C1090" s="43" t="s">
        <v>780</v>
      </c>
      <c r="D1090" s="99">
        <f>IF(ISERROR(VLOOKUP(A1090,'CGN-2015-001'!A1089:I6236,4,0)),0,VLOOKUP(A1090,'CGN-2015-001'!A1089:I6236,4,0))</f>
        <v>0</v>
      </c>
      <c r="E1090" s="45">
        <f>IF(ISERROR(VLOOKUP(A1090,[3]Hoja1!$A$1:$F$369,4,0)),0,VLOOKUP(A1090,[3]Hoja1!$A$1:$F$369,4,0))</f>
        <v>0</v>
      </c>
      <c r="F1090" s="45">
        <f>IF(ISERROR(VLOOKUP(A1090,[3]Hoja1!$A$1:$F$369,5,0)),0,VLOOKUP(A1090,[3]Hoja1!$A$1:$F$369,5,0))</f>
        <v>0</v>
      </c>
      <c r="G1090" s="102">
        <f>IF(ISERROR(VLOOKUP(A1090,'CGN-2015-001'!A1089:I6236,7,0)),0,VLOOKUP(A1090,'CGN-2015-001'!A1089:I6236,7,0))</f>
        <v>0</v>
      </c>
      <c r="H1090" s="44"/>
      <c r="I1090" s="46"/>
      <c r="J1090" s="113">
        <f t="shared" si="81"/>
        <v>0</v>
      </c>
      <c r="K1090" s="114">
        <f t="shared" si="82"/>
        <v>0</v>
      </c>
      <c r="L1090" s="31">
        <f t="shared" si="83"/>
        <v>0</v>
      </c>
      <c r="M1090" s="1">
        <f t="shared" si="84"/>
        <v>0</v>
      </c>
      <c r="N1090" s="1">
        <f t="shared" si="85"/>
        <v>6</v>
      </c>
    </row>
    <row r="1091" spans="1:14" ht="16.5" hidden="1" thickBot="1" x14ac:dyDescent="0.3">
      <c r="A1091" s="26">
        <v>178690</v>
      </c>
      <c r="B1091" s="120">
        <v>178690</v>
      </c>
      <c r="C1091" s="121" t="s">
        <v>781</v>
      </c>
      <c r="D1091" s="99">
        <f>IF(ISERROR(VLOOKUP(A1091,'CGN-2015-001'!A1090:I6237,4,0)),0,VLOOKUP(A1091,'CGN-2015-001'!A1090:I6237,4,0))</f>
        <v>0</v>
      </c>
      <c r="E1091" s="45">
        <f>IF(ISERROR(VLOOKUP(A1091,[3]Hoja1!$A$1:$F$369,4,0)),0,VLOOKUP(A1091,[3]Hoja1!$A$1:$F$369,4,0))</f>
        <v>0</v>
      </c>
      <c r="F1091" s="45">
        <f>IF(ISERROR(VLOOKUP(A1091,[3]Hoja1!$A$1:$F$369,5,0)),0,VLOOKUP(A1091,[3]Hoja1!$A$1:$F$369,5,0))</f>
        <v>0</v>
      </c>
      <c r="G1091" s="102">
        <f>IF(ISERROR(VLOOKUP(A1091,'CGN-2015-001'!A1090:I6237,7,0)),0,VLOOKUP(A1091,'CGN-2015-001'!A1090:I6237,7,0))</f>
        <v>0</v>
      </c>
      <c r="H1091" s="44"/>
      <c r="I1091" s="46"/>
      <c r="J1091" s="113">
        <f t="shared" si="81"/>
        <v>0</v>
      </c>
      <c r="K1091" s="114">
        <f t="shared" si="82"/>
        <v>0</v>
      </c>
      <c r="L1091" s="31">
        <f t="shared" si="83"/>
        <v>0</v>
      </c>
      <c r="M1091" s="1">
        <f t="shared" si="84"/>
        <v>0</v>
      </c>
      <c r="N1091" s="1">
        <f t="shared" si="85"/>
        <v>6</v>
      </c>
    </row>
    <row r="1092" spans="1:14" ht="16.5" hidden="1" thickBot="1" x14ac:dyDescent="0.3">
      <c r="A1092" s="26">
        <v>1787</v>
      </c>
      <c r="B1092" s="122">
        <v>178700</v>
      </c>
      <c r="C1092" s="123" t="s">
        <v>789</v>
      </c>
      <c r="D1092" s="468">
        <f>IF(ISERROR(VLOOKUP(A1092,'CGN-2015-001'!A1091:I6238,4,0)),0,VLOOKUP(A1092,'CGN-2015-001'!A1091:I6238,4,0))</f>
        <v>-85208635577.589996</v>
      </c>
      <c r="E1092" s="109">
        <f>IF(ISERROR(VLOOKUP(A1092,[3]Hoja1!$A$1:$F$369,4,0)),0,VLOOKUP(A1092,[3]Hoja1!$A$1:$F$369,4,0))</f>
        <v>0</v>
      </c>
      <c r="F1092" s="110">
        <f>IF(ISERROR(VLOOKUP(A1092,[3]Hoja1!$A$1:$F$369,5,0)),0,VLOOKUP(A1092,[3]Hoja1!$A$1:$F$369,5,0))</f>
        <v>5530855354.5</v>
      </c>
      <c r="G1092" s="469">
        <f>IF(ISERROR(VLOOKUP(A1092,'CGN-2015-001'!A1091:I6238,7,0)),0,VLOOKUP(A1092,'CGN-2015-001'!A1091:I6238,7,0))</f>
        <v>-90739490932.089996</v>
      </c>
      <c r="H1092" s="109">
        <v>0</v>
      </c>
      <c r="I1092" s="110">
        <f>+I1093</f>
        <v>-90739490932.089996</v>
      </c>
      <c r="J1092" s="472">
        <f t="shared" si="81"/>
        <v>5530855354.5</v>
      </c>
      <c r="K1092" s="473">
        <f t="shared" si="82"/>
        <v>-6.095312303040501E-2</v>
      </c>
      <c r="L1092" s="31">
        <f t="shared" si="83"/>
        <v>0</v>
      </c>
      <c r="M1092" s="1">
        <f t="shared" si="84"/>
        <v>1</v>
      </c>
      <c r="N1092" s="1">
        <f t="shared" si="85"/>
        <v>4</v>
      </c>
    </row>
    <row r="1093" spans="1:14" ht="15.75" customHeight="1" thickBot="1" x14ac:dyDescent="0.25">
      <c r="A1093" s="26">
        <v>178790</v>
      </c>
      <c r="B1093" s="566">
        <v>178790</v>
      </c>
      <c r="C1093" s="567" t="s">
        <v>790</v>
      </c>
      <c r="D1093" s="560">
        <f>IF(ISERROR(VLOOKUP(A1093,'CGN-2015-001'!A1092:I6239,4,0)),0,VLOOKUP(A1093,'CGN-2015-001'!A1092:I6239,4,0))</f>
        <v>-85208635577.589996</v>
      </c>
      <c r="E1093" s="561">
        <f>IF(ISERROR(VLOOKUP(A1093,[3]Hoja1!$A$1:$F$369,4,0)),0,VLOOKUP(A1093,[3]Hoja1!$A$1:$F$369,4,0))</f>
        <v>0</v>
      </c>
      <c r="F1093" s="562">
        <f>IF(ISERROR(VLOOKUP(A1093,[3]Hoja1!$A$1:$F$369,5,0)),0,VLOOKUP(A1093,[3]Hoja1!$A$1:$F$369,5,0))</f>
        <v>5530855354.5</v>
      </c>
      <c r="G1093" s="563">
        <f>IF(ISERROR(VLOOKUP(A1093,'CGN-2015-001'!A1092:I6239,7,0)),0,VLOOKUP(A1093,'CGN-2015-001'!A1092:I6239,7,0))</f>
        <v>-90739490932.089996</v>
      </c>
      <c r="H1093" s="115">
        <v>0</v>
      </c>
      <c r="I1093" s="562">
        <f>+G1093</f>
        <v>-90739490932.089996</v>
      </c>
      <c r="J1093" s="570">
        <f t="shared" si="81"/>
        <v>5530855354.5</v>
      </c>
      <c r="K1093" s="571">
        <f t="shared" si="82"/>
        <v>-6.095312303040501E-2</v>
      </c>
      <c r="L1093" s="31">
        <f t="shared" si="83"/>
        <v>0</v>
      </c>
      <c r="M1093" s="1">
        <f t="shared" si="84"/>
        <v>1</v>
      </c>
      <c r="N1093" s="1">
        <f t="shared" si="85"/>
        <v>6</v>
      </c>
    </row>
    <row r="1094" spans="1:14" ht="16.5" hidden="1" thickBot="1" x14ac:dyDescent="0.3">
      <c r="A1094" s="26">
        <v>1790</v>
      </c>
      <c r="B1094" s="107">
        <v>179000</v>
      </c>
      <c r="C1094" s="108" t="s">
        <v>791</v>
      </c>
      <c r="D1094" s="468">
        <f>IF(ISERROR(VLOOKUP(A1094,'CGN-2015-001'!A1093:I6240,4,0)),0,VLOOKUP(A1094,'CGN-2015-001'!A1093:I6240,4,0))</f>
        <v>-2259382333</v>
      </c>
      <c r="E1094" s="109">
        <f>IF(ISERROR(VLOOKUP(A1094,[3]Hoja1!$A$1:$F$369,4,0)),0,VLOOKUP(A1094,[3]Hoja1!$A$1:$F$369,4,0))</f>
        <v>0</v>
      </c>
      <c r="F1094" s="110">
        <f>IF(ISERROR(VLOOKUP(A1094,[3]Hoja1!$A$1:$F$369,5,0)),0,VLOOKUP(A1094,[3]Hoja1!$A$1:$F$369,5,0))</f>
        <v>0</v>
      </c>
      <c r="G1094" s="469">
        <f>IF(ISERROR(VLOOKUP(A1094,'CGN-2015-001'!A1093:I6240,7,0)),0,VLOOKUP(A1094,'CGN-2015-001'!A1093:I6240,7,0))</f>
        <v>-2259382333</v>
      </c>
      <c r="H1094" s="109">
        <v>0</v>
      </c>
      <c r="I1094" s="110">
        <f>+I1097</f>
        <v>-2259382333</v>
      </c>
      <c r="J1094" s="470">
        <f t="shared" si="81"/>
        <v>0</v>
      </c>
      <c r="K1094" s="471">
        <f t="shared" si="82"/>
        <v>0</v>
      </c>
      <c r="L1094" s="31">
        <f t="shared" si="83"/>
        <v>0</v>
      </c>
      <c r="M1094" s="1">
        <f t="shared" si="84"/>
        <v>1</v>
      </c>
      <c r="N1094" s="1">
        <f t="shared" si="85"/>
        <v>4</v>
      </c>
    </row>
    <row r="1095" spans="1:14" ht="16.5" hidden="1" thickBot="1" x14ac:dyDescent="0.3">
      <c r="A1095" s="26">
        <v>179001</v>
      </c>
      <c r="B1095" s="126">
        <v>179001</v>
      </c>
      <c r="C1095" s="127" t="s">
        <v>759</v>
      </c>
      <c r="D1095" s="99">
        <f>IF(ISERROR(VLOOKUP(A1095,'CGN-2015-001'!A1094:I6241,4,0)),0,VLOOKUP(A1095,'CGN-2015-001'!A1094:I6241,4,0))</f>
        <v>0</v>
      </c>
      <c r="E1095" s="45">
        <f>IF(ISERROR(VLOOKUP(A1095,[3]Hoja1!$A$1:$F$369,4,0)),0,VLOOKUP(A1095,[3]Hoja1!$A$1:$F$369,4,0))</f>
        <v>0</v>
      </c>
      <c r="F1095" s="45">
        <f>IF(ISERROR(VLOOKUP(A1095,[3]Hoja1!$A$1:$F$369,5,0)),0,VLOOKUP(A1095,[3]Hoja1!$A$1:$F$369,5,0))</f>
        <v>0</v>
      </c>
      <c r="G1095" s="102">
        <f>IF(ISERROR(VLOOKUP(A1095,'CGN-2015-001'!A1094:I6241,7,0)),0,VLOOKUP(A1095,'CGN-2015-001'!A1094:I6241,7,0))</f>
        <v>0</v>
      </c>
      <c r="H1095" s="44"/>
      <c r="I1095" s="46"/>
      <c r="J1095" s="113">
        <f t="shared" si="81"/>
        <v>0</v>
      </c>
      <c r="K1095" s="114">
        <f t="shared" si="82"/>
        <v>0</v>
      </c>
      <c r="L1095" s="31">
        <f t="shared" si="83"/>
        <v>0</v>
      </c>
      <c r="M1095" s="1">
        <f t="shared" si="84"/>
        <v>0</v>
      </c>
      <c r="N1095" s="1">
        <f t="shared" si="85"/>
        <v>6</v>
      </c>
    </row>
    <row r="1096" spans="1:14" ht="16.5" hidden="1" thickBot="1" x14ac:dyDescent="0.3">
      <c r="A1096" s="26">
        <v>179004</v>
      </c>
      <c r="B1096" s="120">
        <v>179004</v>
      </c>
      <c r="C1096" s="121" t="s">
        <v>760</v>
      </c>
      <c r="D1096" s="99">
        <f>IF(ISERROR(VLOOKUP(A1096,'CGN-2015-001'!A1095:I6242,4,0)),0,VLOOKUP(A1096,'CGN-2015-001'!A1095:I6242,4,0))</f>
        <v>0</v>
      </c>
      <c r="E1096" s="45">
        <f>IF(ISERROR(VLOOKUP(A1096,[3]Hoja1!$A$1:$F$369,4,0)),0,VLOOKUP(A1096,[3]Hoja1!$A$1:$F$369,4,0))</f>
        <v>0</v>
      </c>
      <c r="F1096" s="45">
        <f>IF(ISERROR(VLOOKUP(A1096,[3]Hoja1!$A$1:$F$369,5,0)),0,VLOOKUP(A1096,[3]Hoja1!$A$1:$F$369,5,0))</f>
        <v>0</v>
      </c>
      <c r="G1096" s="102">
        <f>IF(ISERROR(VLOOKUP(A1096,'CGN-2015-001'!A1095:I6242,7,0)),0,VLOOKUP(A1096,'CGN-2015-001'!A1095:I6242,7,0))</f>
        <v>0</v>
      </c>
      <c r="H1096" s="44"/>
      <c r="I1096" s="46"/>
      <c r="J1096" s="113">
        <f t="shared" si="81"/>
        <v>0</v>
      </c>
      <c r="K1096" s="114">
        <f t="shared" si="82"/>
        <v>0</v>
      </c>
      <c r="L1096" s="31">
        <f t="shared" si="83"/>
        <v>0</v>
      </c>
      <c r="M1096" s="1">
        <f t="shared" si="84"/>
        <v>0</v>
      </c>
      <c r="N1096" s="1">
        <f t="shared" si="85"/>
        <v>6</v>
      </c>
    </row>
    <row r="1097" spans="1:14" ht="15.75" customHeight="1" thickBot="1" x14ac:dyDescent="0.25">
      <c r="A1097" s="26">
        <v>179005</v>
      </c>
      <c r="B1097" s="558">
        <v>179005</v>
      </c>
      <c r="C1097" s="559" t="s">
        <v>761</v>
      </c>
      <c r="D1097" s="560">
        <f>IF(ISERROR(VLOOKUP(A1097,'CGN-2015-001'!A1096:I6243,4,0)),0,VLOOKUP(A1097,'CGN-2015-001'!A1096:I6243,4,0))</f>
        <v>-2259382333</v>
      </c>
      <c r="E1097" s="561">
        <f>IF(ISERROR(VLOOKUP(A1097,[3]Hoja1!$A$1:$F$369,4,0)),0,VLOOKUP(A1097,[3]Hoja1!$A$1:$F$369,4,0))</f>
        <v>0</v>
      </c>
      <c r="F1097" s="562">
        <f>IF(ISERROR(VLOOKUP(A1097,[3]Hoja1!$A$1:$F$369,5,0)),0,VLOOKUP(A1097,[3]Hoja1!$A$1:$F$369,5,0))</f>
        <v>0</v>
      </c>
      <c r="G1097" s="563">
        <f>IF(ISERROR(VLOOKUP(A1097,'CGN-2015-001'!A1096:I6243,7,0)),0,VLOOKUP(A1097,'CGN-2015-001'!A1096:I6243,7,0))</f>
        <v>-2259382333</v>
      </c>
      <c r="H1097" s="115">
        <v>0</v>
      </c>
      <c r="I1097" s="562">
        <f>+G1097</f>
        <v>-2259382333</v>
      </c>
      <c r="J1097" s="564">
        <f t="shared" si="81"/>
        <v>0</v>
      </c>
      <c r="K1097" s="565">
        <f t="shared" si="82"/>
        <v>0</v>
      </c>
      <c r="L1097" s="31">
        <f t="shared" si="83"/>
        <v>0</v>
      </c>
      <c r="M1097" s="1">
        <f t="shared" si="84"/>
        <v>1</v>
      </c>
      <c r="N1097" s="1">
        <f t="shared" si="85"/>
        <v>6</v>
      </c>
    </row>
    <row r="1098" spans="1:14" ht="16.5" hidden="1" thickBot="1" x14ac:dyDescent="0.3">
      <c r="A1098" s="26">
        <v>179006</v>
      </c>
      <c r="B1098" s="126">
        <v>179006</v>
      </c>
      <c r="C1098" s="127" t="s">
        <v>765</v>
      </c>
      <c r="D1098" s="99">
        <f>IF(ISERROR(VLOOKUP(A1098,'CGN-2015-001'!A1097:I6244,4,0)),0,VLOOKUP(A1098,'CGN-2015-001'!A1097:I6244,4,0))</f>
        <v>0</v>
      </c>
      <c r="E1098" s="45">
        <f>IF(ISERROR(VLOOKUP(A1098,[3]Hoja1!$A$1:$F$369,4,0)),0,VLOOKUP(A1098,[3]Hoja1!$A$1:$F$369,4,0))</f>
        <v>0</v>
      </c>
      <c r="F1098" s="45">
        <f>IF(ISERROR(VLOOKUP(A1098,[3]Hoja1!$A$1:$F$369,5,0)),0,VLOOKUP(A1098,[3]Hoja1!$A$1:$F$369,5,0))</f>
        <v>0</v>
      </c>
      <c r="G1098" s="102">
        <f>IF(ISERROR(VLOOKUP(A1098,'CGN-2015-001'!A1097:I6244,7,0)),0,VLOOKUP(A1098,'CGN-2015-001'!A1097:I6244,7,0))</f>
        <v>0</v>
      </c>
      <c r="H1098" s="44"/>
      <c r="I1098" s="46"/>
      <c r="J1098" s="113">
        <f t="shared" si="81"/>
        <v>0</v>
      </c>
      <c r="K1098" s="114">
        <f t="shared" si="82"/>
        <v>0</v>
      </c>
      <c r="L1098" s="31">
        <f t="shared" si="83"/>
        <v>0</v>
      </c>
      <c r="M1098" s="1">
        <f t="shared" si="84"/>
        <v>0</v>
      </c>
      <c r="N1098" s="1">
        <f t="shared" si="85"/>
        <v>6</v>
      </c>
    </row>
    <row r="1099" spans="1:14" ht="16.5" hidden="1" thickBot="1" x14ac:dyDescent="0.3">
      <c r="A1099" s="26">
        <v>179007</v>
      </c>
      <c r="B1099" s="42">
        <v>179007</v>
      </c>
      <c r="C1099" s="43" t="s">
        <v>766</v>
      </c>
      <c r="D1099" s="99">
        <f>IF(ISERROR(VLOOKUP(A1099,'CGN-2015-001'!A1098:I6245,4,0)),0,VLOOKUP(A1099,'CGN-2015-001'!A1098:I6245,4,0))</f>
        <v>0</v>
      </c>
      <c r="E1099" s="45">
        <f>IF(ISERROR(VLOOKUP(A1099,[3]Hoja1!$A$1:$F$369,4,0)),0,VLOOKUP(A1099,[3]Hoja1!$A$1:$F$369,4,0))</f>
        <v>0</v>
      </c>
      <c r="F1099" s="45">
        <f>IF(ISERROR(VLOOKUP(A1099,[3]Hoja1!$A$1:$F$369,5,0)),0,VLOOKUP(A1099,[3]Hoja1!$A$1:$F$369,5,0))</f>
        <v>0</v>
      </c>
      <c r="G1099" s="102">
        <f>IF(ISERROR(VLOOKUP(A1099,'CGN-2015-001'!A1098:I6245,7,0)),0,VLOOKUP(A1099,'CGN-2015-001'!A1098:I6245,7,0))</f>
        <v>0</v>
      </c>
      <c r="H1099" s="44"/>
      <c r="I1099" s="46"/>
      <c r="J1099" s="113">
        <f t="shared" ref="J1099:J1162" si="86">D1099-G1099</f>
        <v>0</v>
      </c>
      <c r="K1099" s="114">
        <f t="shared" ref="K1099:K1162" si="87">IF(ISERROR(((D1099/G1099)-100%)),0,((D1099/G1099)-100%))</f>
        <v>0</v>
      </c>
      <c r="L1099" s="31">
        <f t="shared" ref="L1099:L1162" si="88">+G1099-H1099-I1099</f>
        <v>0</v>
      </c>
      <c r="M1099" s="1">
        <f t="shared" ref="M1099:M1162" si="89">IF(D1099&lt;&gt;0,1,IF(G1099&lt;&gt;0,2,IF(F1099&lt;&gt;0,3,IF(E1099&lt;&gt;0,4,0))))</f>
        <v>0</v>
      </c>
      <c r="N1099" s="1">
        <f t="shared" ref="N1099:N1162" si="90">+LEN(A1099)</f>
        <v>6</v>
      </c>
    </row>
    <row r="1100" spans="1:14" ht="16.5" hidden="1" thickBot="1" x14ac:dyDescent="0.3">
      <c r="A1100" s="26">
        <v>179008</v>
      </c>
      <c r="B1100" s="42">
        <v>179008</v>
      </c>
      <c r="C1100" s="43" t="s">
        <v>767</v>
      </c>
      <c r="D1100" s="99">
        <f>IF(ISERROR(VLOOKUP(A1100,'CGN-2015-001'!A1099:I6246,4,0)),0,VLOOKUP(A1100,'CGN-2015-001'!A1099:I6246,4,0))</f>
        <v>0</v>
      </c>
      <c r="E1100" s="45">
        <f>IF(ISERROR(VLOOKUP(A1100,[3]Hoja1!$A$1:$F$369,4,0)),0,VLOOKUP(A1100,[3]Hoja1!$A$1:$F$369,4,0))</f>
        <v>0</v>
      </c>
      <c r="F1100" s="45">
        <f>IF(ISERROR(VLOOKUP(A1100,[3]Hoja1!$A$1:$F$369,5,0)),0,VLOOKUP(A1100,[3]Hoja1!$A$1:$F$369,5,0))</f>
        <v>0</v>
      </c>
      <c r="G1100" s="102">
        <f>IF(ISERROR(VLOOKUP(A1100,'CGN-2015-001'!A1099:I6246,7,0)),0,VLOOKUP(A1100,'CGN-2015-001'!A1099:I6246,7,0))</f>
        <v>0</v>
      </c>
      <c r="H1100" s="44"/>
      <c r="I1100" s="46"/>
      <c r="J1100" s="113">
        <f t="shared" si="86"/>
        <v>0</v>
      </c>
      <c r="K1100" s="114">
        <f t="shared" si="87"/>
        <v>0</v>
      </c>
      <c r="L1100" s="31">
        <f t="shared" si="88"/>
        <v>0</v>
      </c>
      <c r="M1100" s="1">
        <f t="shared" si="89"/>
        <v>0</v>
      </c>
      <c r="N1100" s="1">
        <f t="shared" si="90"/>
        <v>6</v>
      </c>
    </row>
    <row r="1101" spans="1:14" ht="16.5" hidden="1" thickBot="1" x14ac:dyDescent="0.3">
      <c r="A1101" s="26">
        <v>179009</v>
      </c>
      <c r="B1101" s="42">
        <v>179009</v>
      </c>
      <c r="C1101" s="43" t="s">
        <v>768</v>
      </c>
      <c r="D1101" s="99">
        <f>IF(ISERROR(VLOOKUP(A1101,'CGN-2015-001'!A1100:I6247,4,0)),0,VLOOKUP(A1101,'CGN-2015-001'!A1100:I6247,4,0))</f>
        <v>0</v>
      </c>
      <c r="E1101" s="45">
        <f>IF(ISERROR(VLOOKUP(A1101,[3]Hoja1!$A$1:$F$369,4,0)),0,VLOOKUP(A1101,[3]Hoja1!$A$1:$F$369,4,0))</f>
        <v>0</v>
      </c>
      <c r="F1101" s="45">
        <f>IF(ISERROR(VLOOKUP(A1101,[3]Hoja1!$A$1:$F$369,5,0)),0,VLOOKUP(A1101,[3]Hoja1!$A$1:$F$369,5,0))</f>
        <v>0</v>
      </c>
      <c r="G1101" s="102">
        <f>IF(ISERROR(VLOOKUP(A1101,'CGN-2015-001'!A1100:I6247,7,0)),0,VLOOKUP(A1101,'CGN-2015-001'!A1100:I6247,7,0))</f>
        <v>0</v>
      </c>
      <c r="H1101" s="44"/>
      <c r="I1101" s="46"/>
      <c r="J1101" s="113">
        <f t="shared" si="86"/>
        <v>0</v>
      </c>
      <c r="K1101" s="114">
        <f t="shared" si="87"/>
        <v>0</v>
      </c>
      <c r="L1101" s="31">
        <f t="shared" si="88"/>
        <v>0</v>
      </c>
      <c r="M1101" s="1">
        <f t="shared" si="89"/>
        <v>0</v>
      </c>
      <c r="N1101" s="1">
        <f t="shared" si="90"/>
        <v>6</v>
      </c>
    </row>
    <row r="1102" spans="1:14" ht="16.5" hidden="1" thickBot="1" x14ac:dyDescent="0.3">
      <c r="A1102" s="26">
        <v>179010</v>
      </c>
      <c r="B1102" s="42">
        <v>179010</v>
      </c>
      <c r="C1102" s="43" t="s">
        <v>763</v>
      </c>
      <c r="D1102" s="99">
        <f>IF(ISERROR(VLOOKUP(A1102,'CGN-2015-001'!A1101:I6248,4,0)),0,VLOOKUP(A1102,'CGN-2015-001'!A1101:I6248,4,0))</f>
        <v>0</v>
      </c>
      <c r="E1102" s="45">
        <f>IF(ISERROR(VLOOKUP(A1102,[3]Hoja1!$A$1:$F$369,4,0)),0,VLOOKUP(A1102,[3]Hoja1!$A$1:$F$369,4,0))</f>
        <v>0</v>
      </c>
      <c r="F1102" s="45">
        <f>IF(ISERROR(VLOOKUP(A1102,[3]Hoja1!$A$1:$F$369,5,0)),0,VLOOKUP(A1102,[3]Hoja1!$A$1:$F$369,5,0))</f>
        <v>0</v>
      </c>
      <c r="G1102" s="102">
        <f>IF(ISERROR(VLOOKUP(A1102,'CGN-2015-001'!A1101:I6248,7,0)),0,VLOOKUP(A1102,'CGN-2015-001'!A1101:I6248,7,0))</f>
        <v>0</v>
      </c>
      <c r="H1102" s="44"/>
      <c r="I1102" s="46"/>
      <c r="J1102" s="113">
        <f t="shared" si="86"/>
        <v>0</v>
      </c>
      <c r="K1102" s="114">
        <f t="shared" si="87"/>
        <v>0</v>
      </c>
      <c r="L1102" s="31">
        <f t="shared" si="88"/>
        <v>0</v>
      </c>
      <c r="M1102" s="1">
        <f t="shared" si="89"/>
        <v>0</v>
      </c>
      <c r="N1102" s="1">
        <f t="shared" si="90"/>
        <v>6</v>
      </c>
    </row>
    <row r="1103" spans="1:14" ht="16.5" hidden="1" thickBot="1" x14ac:dyDescent="0.3">
      <c r="A1103" s="26">
        <v>179011</v>
      </c>
      <c r="B1103" s="42">
        <v>179011</v>
      </c>
      <c r="C1103" s="43" t="s">
        <v>764</v>
      </c>
      <c r="D1103" s="99">
        <f>IF(ISERROR(VLOOKUP(A1103,'CGN-2015-001'!A1102:I6249,4,0)),0,VLOOKUP(A1103,'CGN-2015-001'!A1102:I6249,4,0))</f>
        <v>0</v>
      </c>
      <c r="E1103" s="45">
        <f>IF(ISERROR(VLOOKUP(A1103,[3]Hoja1!$A$1:$F$369,4,0)),0,VLOOKUP(A1103,[3]Hoja1!$A$1:$F$369,4,0))</f>
        <v>0</v>
      </c>
      <c r="F1103" s="45">
        <f>IF(ISERROR(VLOOKUP(A1103,[3]Hoja1!$A$1:$F$369,5,0)),0,VLOOKUP(A1103,[3]Hoja1!$A$1:$F$369,5,0))</f>
        <v>0</v>
      </c>
      <c r="G1103" s="102">
        <f>IF(ISERROR(VLOOKUP(A1103,'CGN-2015-001'!A1102:I6249,7,0)),0,VLOOKUP(A1103,'CGN-2015-001'!A1102:I6249,7,0))</f>
        <v>0</v>
      </c>
      <c r="H1103" s="44"/>
      <c r="I1103" s="46"/>
      <c r="J1103" s="113">
        <f t="shared" si="86"/>
        <v>0</v>
      </c>
      <c r="K1103" s="114">
        <f t="shared" si="87"/>
        <v>0</v>
      </c>
      <c r="L1103" s="31">
        <f t="shared" si="88"/>
        <v>0</v>
      </c>
      <c r="M1103" s="1">
        <f t="shared" si="89"/>
        <v>0</v>
      </c>
      <c r="N1103" s="1">
        <f t="shared" si="90"/>
        <v>6</v>
      </c>
    </row>
    <row r="1104" spans="1:14" ht="16.5" hidden="1" thickBot="1" x14ac:dyDescent="0.3">
      <c r="A1104" s="26">
        <v>179012</v>
      </c>
      <c r="B1104" s="42">
        <v>179012</v>
      </c>
      <c r="C1104" s="43" t="s">
        <v>587</v>
      </c>
      <c r="D1104" s="99">
        <f>IF(ISERROR(VLOOKUP(A1104,'CGN-2015-001'!A1103:I6250,4,0)),0,VLOOKUP(A1104,'CGN-2015-001'!A1103:I6250,4,0))</f>
        <v>0</v>
      </c>
      <c r="E1104" s="45">
        <f>IF(ISERROR(VLOOKUP(A1104,[3]Hoja1!$A$1:$F$369,4,0)),0,VLOOKUP(A1104,[3]Hoja1!$A$1:$F$369,4,0))</f>
        <v>0</v>
      </c>
      <c r="F1104" s="45">
        <f>IF(ISERROR(VLOOKUP(A1104,[3]Hoja1!$A$1:$F$369,5,0)),0,VLOOKUP(A1104,[3]Hoja1!$A$1:$F$369,5,0))</f>
        <v>0</v>
      </c>
      <c r="G1104" s="102">
        <f>IF(ISERROR(VLOOKUP(A1104,'CGN-2015-001'!A1103:I6250,7,0)),0,VLOOKUP(A1104,'CGN-2015-001'!A1103:I6250,7,0))</f>
        <v>0</v>
      </c>
      <c r="H1104" s="44"/>
      <c r="I1104" s="46"/>
      <c r="J1104" s="113">
        <f t="shared" si="86"/>
        <v>0</v>
      </c>
      <c r="K1104" s="114">
        <f t="shared" si="87"/>
        <v>0</v>
      </c>
      <c r="L1104" s="31">
        <f t="shared" si="88"/>
        <v>0</v>
      </c>
      <c r="M1104" s="1">
        <f t="shared" si="89"/>
        <v>0</v>
      </c>
      <c r="N1104" s="1">
        <f t="shared" si="90"/>
        <v>6</v>
      </c>
    </row>
    <row r="1105" spans="1:14" ht="16.5" hidden="1" thickBot="1" x14ac:dyDescent="0.3">
      <c r="A1105" s="26">
        <v>179013</v>
      </c>
      <c r="B1105" s="42">
        <v>179013</v>
      </c>
      <c r="C1105" s="43" t="s">
        <v>786</v>
      </c>
      <c r="D1105" s="99">
        <f>IF(ISERROR(VLOOKUP(A1105,'CGN-2015-001'!A1104:I6251,4,0)),0,VLOOKUP(A1105,'CGN-2015-001'!A1104:I6251,4,0))</f>
        <v>0</v>
      </c>
      <c r="E1105" s="45">
        <f>IF(ISERROR(VLOOKUP(A1105,[3]Hoja1!$A$1:$F$369,4,0)),0,VLOOKUP(A1105,[3]Hoja1!$A$1:$F$369,4,0))</f>
        <v>0</v>
      </c>
      <c r="F1105" s="45">
        <f>IF(ISERROR(VLOOKUP(A1105,[3]Hoja1!$A$1:$F$369,5,0)),0,VLOOKUP(A1105,[3]Hoja1!$A$1:$F$369,5,0))</f>
        <v>0</v>
      </c>
      <c r="G1105" s="102">
        <f>IF(ISERROR(VLOOKUP(A1105,'CGN-2015-001'!A1104:I6251,7,0)),0,VLOOKUP(A1105,'CGN-2015-001'!A1104:I6251,7,0))</f>
        <v>0</v>
      </c>
      <c r="H1105" s="44"/>
      <c r="I1105" s="46"/>
      <c r="J1105" s="113">
        <f t="shared" si="86"/>
        <v>0</v>
      </c>
      <c r="K1105" s="114">
        <f t="shared" si="87"/>
        <v>0</v>
      </c>
      <c r="L1105" s="31">
        <f t="shared" si="88"/>
        <v>0</v>
      </c>
      <c r="M1105" s="1">
        <f t="shared" si="89"/>
        <v>0</v>
      </c>
      <c r="N1105" s="1">
        <f t="shared" si="90"/>
        <v>6</v>
      </c>
    </row>
    <row r="1106" spans="1:14" ht="16.5" hidden="1" thickBot="1" x14ac:dyDescent="0.3">
      <c r="A1106" s="26">
        <v>179014</v>
      </c>
      <c r="B1106" s="42">
        <v>179014</v>
      </c>
      <c r="C1106" s="43" t="s">
        <v>499</v>
      </c>
      <c r="D1106" s="99">
        <f>IF(ISERROR(VLOOKUP(A1106,'CGN-2015-001'!A1105:I6252,4,0)),0,VLOOKUP(A1106,'CGN-2015-001'!A1105:I6252,4,0))</f>
        <v>0</v>
      </c>
      <c r="E1106" s="45">
        <f>IF(ISERROR(VLOOKUP(A1106,[3]Hoja1!$A$1:$F$369,4,0)),0,VLOOKUP(A1106,[3]Hoja1!$A$1:$F$369,4,0))</f>
        <v>0</v>
      </c>
      <c r="F1106" s="45">
        <f>IF(ISERROR(VLOOKUP(A1106,[3]Hoja1!$A$1:$F$369,5,0)),0,VLOOKUP(A1106,[3]Hoja1!$A$1:$F$369,5,0))</f>
        <v>0</v>
      </c>
      <c r="G1106" s="102">
        <f>IF(ISERROR(VLOOKUP(A1106,'CGN-2015-001'!A1105:I6252,7,0)),0,VLOOKUP(A1106,'CGN-2015-001'!A1105:I6252,7,0))</f>
        <v>0</v>
      </c>
      <c r="H1106" s="44"/>
      <c r="I1106" s="46"/>
      <c r="J1106" s="113">
        <f t="shared" si="86"/>
        <v>0</v>
      </c>
      <c r="K1106" s="114">
        <f t="shared" si="87"/>
        <v>0</v>
      </c>
      <c r="L1106" s="31">
        <f t="shared" si="88"/>
        <v>0</v>
      </c>
      <c r="M1106" s="1">
        <f t="shared" si="89"/>
        <v>0</v>
      </c>
      <c r="N1106" s="1">
        <f t="shared" si="90"/>
        <v>6</v>
      </c>
    </row>
    <row r="1107" spans="1:14" ht="16.5" hidden="1" thickBot="1" x14ac:dyDescent="0.3">
      <c r="A1107" s="26">
        <v>179090</v>
      </c>
      <c r="B1107" s="42">
        <v>179090</v>
      </c>
      <c r="C1107" s="43" t="s">
        <v>787</v>
      </c>
      <c r="D1107" s="99">
        <f>IF(ISERROR(VLOOKUP(A1107,'CGN-2015-001'!A1106:I6253,4,0)),0,VLOOKUP(A1107,'CGN-2015-001'!A1106:I6253,4,0))</f>
        <v>0</v>
      </c>
      <c r="E1107" s="45">
        <f>IF(ISERROR(VLOOKUP(A1107,[3]Hoja1!$A$1:$F$369,4,0)),0,VLOOKUP(A1107,[3]Hoja1!$A$1:$F$369,4,0))</f>
        <v>0</v>
      </c>
      <c r="F1107" s="45">
        <f>IF(ISERROR(VLOOKUP(A1107,[3]Hoja1!$A$1:$F$369,5,0)),0,VLOOKUP(A1107,[3]Hoja1!$A$1:$F$369,5,0))</f>
        <v>0</v>
      </c>
      <c r="G1107" s="102">
        <f>IF(ISERROR(VLOOKUP(A1107,'CGN-2015-001'!A1106:I6253,7,0)),0,VLOOKUP(A1107,'CGN-2015-001'!A1106:I6253,7,0))</f>
        <v>0</v>
      </c>
      <c r="H1107" s="44"/>
      <c r="I1107" s="46"/>
      <c r="J1107" s="113">
        <f t="shared" si="86"/>
        <v>0</v>
      </c>
      <c r="K1107" s="114">
        <f t="shared" si="87"/>
        <v>0</v>
      </c>
      <c r="L1107" s="31">
        <f t="shared" si="88"/>
        <v>0</v>
      </c>
      <c r="M1107" s="1">
        <f t="shared" si="89"/>
        <v>0</v>
      </c>
      <c r="N1107" s="1">
        <f t="shared" si="90"/>
        <v>6</v>
      </c>
    </row>
    <row r="1108" spans="1:14" ht="16.5" hidden="1" thickBot="1" x14ac:dyDescent="0.3">
      <c r="A1108" s="26">
        <v>18</v>
      </c>
      <c r="B1108" s="32">
        <v>180000</v>
      </c>
      <c r="C1108" s="33" t="s">
        <v>792</v>
      </c>
      <c r="D1108" s="99">
        <f>IF(ISERROR(VLOOKUP(A1108,'CGN-2015-001'!A1107:I6254,4,0)),0,VLOOKUP(A1108,'CGN-2015-001'!A1107:I6254,4,0))</f>
        <v>0</v>
      </c>
      <c r="E1108" s="35">
        <f>IF(ISERROR(VLOOKUP(A1108,[3]Hoja1!$A$1:$F$369,4,0)),0,VLOOKUP(A1108,[3]Hoja1!$A$1:$F$369,4,0))</f>
        <v>0</v>
      </c>
      <c r="F1108" s="35">
        <f>IF(ISERROR(VLOOKUP(A1108,[3]Hoja1!$A$1:$F$369,5,0)),0,VLOOKUP(A1108,[3]Hoja1!$A$1:$F$369,5,0))</f>
        <v>0</v>
      </c>
      <c r="G1108" s="102">
        <f>IF(ISERROR(VLOOKUP(A1108,'CGN-2015-001'!A1107:I6254,7,0)),0,VLOOKUP(A1108,'CGN-2015-001'!A1107:I6254,7,0))</f>
        <v>0</v>
      </c>
      <c r="H1108" s="34"/>
      <c r="I1108" s="58"/>
      <c r="J1108" s="113">
        <f t="shared" si="86"/>
        <v>0</v>
      </c>
      <c r="K1108" s="114">
        <f t="shared" si="87"/>
        <v>0</v>
      </c>
      <c r="L1108" s="31">
        <f t="shared" si="88"/>
        <v>0</v>
      </c>
      <c r="M1108" s="1">
        <f t="shared" si="89"/>
        <v>0</v>
      </c>
      <c r="N1108" s="1">
        <f t="shared" si="90"/>
        <v>2</v>
      </c>
    </row>
    <row r="1109" spans="1:14" ht="16.5" hidden="1" thickBot="1" x14ac:dyDescent="0.3">
      <c r="A1109" s="26">
        <v>1820</v>
      </c>
      <c r="B1109" s="48">
        <v>182000</v>
      </c>
      <c r="C1109" s="49" t="s">
        <v>793</v>
      </c>
      <c r="D1109" s="99">
        <f>IF(ISERROR(VLOOKUP(A1109,'CGN-2015-001'!A1108:I6255,4,0)),0,VLOOKUP(A1109,'CGN-2015-001'!A1108:I6255,4,0))</f>
        <v>0</v>
      </c>
      <c r="E1109" s="40">
        <f>IF(ISERROR(VLOOKUP(A1109,[3]Hoja1!$A$1:$F$369,4,0)),0,VLOOKUP(A1109,[3]Hoja1!$A$1:$F$369,4,0))</f>
        <v>0</v>
      </c>
      <c r="F1109" s="40">
        <f>IF(ISERROR(VLOOKUP(A1109,[3]Hoja1!$A$1:$F$369,5,0)),0,VLOOKUP(A1109,[3]Hoja1!$A$1:$F$369,5,0))</f>
        <v>0</v>
      </c>
      <c r="G1109" s="102">
        <f>IF(ISERROR(VLOOKUP(A1109,'CGN-2015-001'!A1108:I6255,7,0)),0,VLOOKUP(A1109,'CGN-2015-001'!A1108:I6255,7,0))</f>
        <v>0</v>
      </c>
      <c r="H1109" s="50"/>
      <c r="I1109" s="51"/>
      <c r="J1109" s="113">
        <f t="shared" si="86"/>
        <v>0</v>
      </c>
      <c r="K1109" s="114">
        <f t="shared" si="87"/>
        <v>0</v>
      </c>
      <c r="L1109" s="31">
        <f t="shared" si="88"/>
        <v>0</v>
      </c>
      <c r="M1109" s="1">
        <f t="shared" si="89"/>
        <v>0</v>
      </c>
      <c r="N1109" s="1">
        <f t="shared" si="90"/>
        <v>4</v>
      </c>
    </row>
    <row r="1110" spans="1:14" ht="16.5" hidden="1" thickBot="1" x14ac:dyDescent="0.3">
      <c r="A1110" s="26">
        <v>182001</v>
      </c>
      <c r="B1110" s="42">
        <v>182001</v>
      </c>
      <c r="C1110" s="43" t="s">
        <v>794</v>
      </c>
      <c r="D1110" s="99">
        <f>IF(ISERROR(VLOOKUP(A1110,'CGN-2015-001'!A1109:I6256,4,0)),0,VLOOKUP(A1110,'CGN-2015-001'!A1109:I6256,4,0))</f>
        <v>0</v>
      </c>
      <c r="E1110" s="45">
        <f>IF(ISERROR(VLOOKUP(A1110,[3]Hoja1!$A$1:$F$369,4,0)),0,VLOOKUP(A1110,[3]Hoja1!$A$1:$F$369,4,0))</f>
        <v>0</v>
      </c>
      <c r="F1110" s="45">
        <f>IF(ISERROR(VLOOKUP(A1110,[3]Hoja1!$A$1:$F$369,5,0)),0,VLOOKUP(A1110,[3]Hoja1!$A$1:$F$369,5,0))</f>
        <v>0</v>
      </c>
      <c r="G1110" s="102">
        <f>IF(ISERROR(VLOOKUP(A1110,'CGN-2015-001'!A1109:I6256,7,0)),0,VLOOKUP(A1110,'CGN-2015-001'!A1109:I6256,7,0))</f>
        <v>0</v>
      </c>
      <c r="H1110" s="44"/>
      <c r="I1110" s="46"/>
      <c r="J1110" s="113">
        <f t="shared" si="86"/>
        <v>0</v>
      </c>
      <c r="K1110" s="114">
        <f t="shared" si="87"/>
        <v>0</v>
      </c>
      <c r="L1110" s="31">
        <f t="shared" si="88"/>
        <v>0</v>
      </c>
      <c r="M1110" s="1">
        <f t="shared" si="89"/>
        <v>0</v>
      </c>
      <c r="N1110" s="1">
        <f t="shared" si="90"/>
        <v>6</v>
      </c>
    </row>
    <row r="1111" spans="1:14" ht="16.5" hidden="1" thickBot="1" x14ac:dyDescent="0.3">
      <c r="A1111" s="26">
        <v>182003</v>
      </c>
      <c r="B1111" s="42">
        <v>182003</v>
      </c>
      <c r="C1111" s="43" t="s">
        <v>795</v>
      </c>
      <c r="D1111" s="99">
        <f>IF(ISERROR(VLOOKUP(A1111,'CGN-2015-001'!A1110:I6257,4,0)),0,VLOOKUP(A1111,'CGN-2015-001'!A1110:I6257,4,0))</f>
        <v>0</v>
      </c>
      <c r="E1111" s="45">
        <f>IF(ISERROR(VLOOKUP(A1111,[3]Hoja1!$A$1:$F$369,4,0)),0,VLOOKUP(A1111,[3]Hoja1!$A$1:$F$369,4,0))</f>
        <v>0</v>
      </c>
      <c r="F1111" s="45">
        <f>IF(ISERROR(VLOOKUP(A1111,[3]Hoja1!$A$1:$F$369,5,0)),0,VLOOKUP(A1111,[3]Hoja1!$A$1:$F$369,5,0))</f>
        <v>0</v>
      </c>
      <c r="G1111" s="102">
        <f>IF(ISERROR(VLOOKUP(A1111,'CGN-2015-001'!A1110:I6257,7,0)),0,VLOOKUP(A1111,'CGN-2015-001'!A1110:I6257,7,0))</f>
        <v>0</v>
      </c>
      <c r="H1111" s="44"/>
      <c r="I1111" s="46"/>
      <c r="J1111" s="113">
        <f t="shared" si="86"/>
        <v>0</v>
      </c>
      <c r="K1111" s="114">
        <f t="shared" si="87"/>
        <v>0</v>
      </c>
      <c r="L1111" s="31">
        <f t="shared" si="88"/>
        <v>0</v>
      </c>
      <c r="M1111" s="1">
        <f t="shared" si="89"/>
        <v>0</v>
      </c>
      <c r="N1111" s="1">
        <f t="shared" si="90"/>
        <v>6</v>
      </c>
    </row>
    <row r="1112" spans="1:14" ht="16.5" hidden="1" thickBot="1" x14ac:dyDescent="0.3">
      <c r="A1112" s="26">
        <v>182090</v>
      </c>
      <c r="B1112" s="42">
        <v>182090</v>
      </c>
      <c r="C1112" s="43" t="s">
        <v>796</v>
      </c>
      <c r="D1112" s="99">
        <f>IF(ISERROR(VLOOKUP(A1112,'CGN-2015-001'!A1111:I6258,4,0)),0,VLOOKUP(A1112,'CGN-2015-001'!A1111:I6258,4,0))</f>
        <v>0</v>
      </c>
      <c r="E1112" s="45">
        <f>IF(ISERROR(VLOOKUP(A1112,[3]Hoja1!$A$1:$F$369,4,0)),0,VLOOKUP(A1112,[3]Hoja1!$A$1:$F$369,4,0))</f>
        <v>0</v>
      </c>
      <c r="F1112" s="45">
        <f>IF(ISERROR(VLOOKUP(A1112,[3]Hoja1!$A$1:$F$369,5,0)),0,VLOOKUP(A1112,[3]Hoja1!$A$1:$F$369,5,0))</f>
        <v>0</v>
      </c>
      <c r="G1112" s="102">
        <f>IF(ISERROR(VLOOKUP(A1112,'CGN-2015-001'!A1111:I6258,7,0)),0,VLOOKUP(A1112,'CGN-2015-001'!A1111:I6258,7,0))</f>
        <v>0</v>
      </c>
      <c r="H1112" s="44"/>
      <c r="I1112" s="46"/>
      <c r="J1112" s="113">
        <f t="shared" si="86"/>
        <v>0</v>
      </c>
      <c r="K1112" s="114">
        <f t="shared" si="87"/>
        <v>0</v>
      </c>
      <c r="L1112" s="31">
        <f t="shared" si="88"/>
        <v>0</v>
      </c>
      <c r="M1112" s="1">
        <f t="shared" si="89"/>
        <v>0</v>
      </c>
      <c r="N1112" s="1">
        <f t="shared" si="90"/>
        <v>6</v>
      </c>
    </row>
    <row r="1113" spans="1:14" ht="16.5" hidden="1" thickBot="1" x14ac:dyDescent="0.3">
      <c r="A1113" s="26">
        <v>1825</v>
      </c>
      <c r="B1113" s="48">
        <v>182500</v>
      </c>
      <c r="C1113" s="49" t="s">
        <v>797</v>
      </c>
      <c r="D1113" s="99">
        <f>IF(ISERROR(VLOOKUP(A1113,'CGN-2015-001'!A1112:I6259,4,0)),0,VLOOKUP(A1113,'CGN-2015-001'!A1112:I6259,4,0))</f>
        <v>0</v>
      </c>
      <c r="E1113" s="40">
        <f>IF(ISERROR(VLOOKUP(A1113,[3]Hoja1!$A$1:$F$369,4,0)),0,VLOOKUP(A1113,[3]Hoja1!$A$1:$F$369,4,0))</f>
        <v>0</v>
      </c>
      <c r="F1113" s="40">
        <f>IF(ISERROR(VLOOKUP(A1113,[3]Hoja1!$A$1:$F$369,5,0)),0,VLOOKUP(A1113,[3]Hoja1!$A$1:$F$369,5,0))</f>
        <v>0</v>
      </c>
      <c r="G1113" s="102">
        <f>IF(ISERROR(VLOOKUP(A1113,'CGN-2015-001'!A1112:I6259,7,0)),0,VLOOKUP(A1113,'CGN-2015-001'!A1112:I6259,7,0))</f>
        <v>0</v>
      </c>
      <c r="H1113" s="50"/>
      <c r="I1113" s="51"/>
      <c r="J1113" s="113">
        <f t="shared" si="86"/>
        <v>0</v>
      </c>
      <c r="K1113" s="114">
        <f t="shared" si="87"/>
        <v>0</v>
      </c>
      <c r="L1113" s="31">
        <f t="shared" si="88"/>
        <v>0</v>
      </c>
      <c r="M1113" s="1">
        <f t="shared" si="89"/>
        <v>0</v>
      </c>
      <c r="N1113" s="1">
        <f t="shared" si="90"/>
        <v>4</v>
      </c>
    </row>
    <row r="1114" spans="1:14" ht="16.5" hidden="1" thickBot="1" x14ac:dyDescent="0.3">
      <c r="A1114" s="26">
        <v>182501</v>
      </c>
      <c r="B1114" s="42">
        <v>182501</v>
      </c>
      <c r="C1114" s="43" t="s">
        <v>794</v>
      </c>
      <c r="D1114" s="99">
        <f>IF(ISERROR(VLOOKUP(A1114,'CGN-2015-001'!A1113:I6260,4,0)),0,VLOOKUP(A1114,'CGN-2015-001'!A1113:I6260,4,0))</f>
        <v>0</v>
      </c>
      <c r="E1114" s="45">
        <f>IF(ISERROR(VLOOKUP(A1114,[3]Hoja1!$A$1:$F$369,4,0)),0,VLOOKUP(A1114,[3]Hoja1!$A$1:$F$369,4,0))</f>
        <v>0</v>
      </c>
      <c r="F1114" s="45">
        <f>IF(ISERROR(VLOOKUP(A1114,[3]Hoja1!$A$1:$F$369,5,0)),0,VLOOKUP(A1114,[3]Hoja1!$A$1:$F$369,5,0))</f>
        <v>0</v>
      </c>
      <c r="G1114" s="102">
        <f>IF(ISERROR(VLOOKUP(A1114,'CGN-2015-001'!A1113:I6260,7,0)),0,VLOOKUP(A1114,'CGN-2015-001'!A1113:I6260,7,0))</f>
        <v>0</v>
      </c>
      <c r="H1114" s="44"/>
      <c r="I1114" s="46"/>
      <c r="J1114" s="113">
        <f t="shared" si="86"/>
        <v>0</v>
      </c>
      <c r="K1114" s="114">
        <f t="shared" si="87"/>
        <v>0</v>
      </c>
      <c r="L1114" s="31">
        <f t="shared" si="88"/>
        <v>0</v>
      </c>
      <c r="M1114" s="1">
        <f t="shared" si="89"/>
        <v>0</v>
      </c>
      <c r="N1114" s="1">
        <f t="shared" si="90"/>
        <v>6</v>
      </c>
    </row>
    <row r="1115" spans="1:14" ht="16.5" hidden="1" thickBot="1" x14ac:dyDescent="0.3">
      <c r="A1115" s="26">
        <v>182503</v>
      </c>
      <c r="B1115" s="42">
        <v>182503</v>
      </c>
      <c r="C1115" s="43" t="s">
        <v>795</v>
      </c>
      <c r="D1115" s="99">
        <f>IF(ISERROR(VLOOKUP(A1115,'CGN-2015-001'!A1114:I6261,4,0)),0,VLOOKUP(A1115,'CGN-2015-001'!A1114:I6261,4,0))</f>
        <v>0</v>
      </c>
      <c r="E1115" s="45">
        <f>IF(ISERROR(VLOOKUP(A1115,[3]Hoja1!$A$1:$F$369,4,0)),0,VLOOKUP(A1115,[3]Hoja1!$A$1:$F$369,4,0))</f>
        <v>0</v>
      </c>
      <c r="F1115" s="45">
        <f>IF(ISERROR(VLOOKUP(A1115,[3]Hoja1!$A$1:$F$369,5,0)),0,VLOOKUP(A1115,[3]Hoja1!$A$1:$F$369,5,0))</f>
        <v>0</v>
      </c>
      <c r="G1115" s="102">
        <f>IF(ISERROR(VLOOKUP(A1115,'CGN-2015-001'!A1114:I6261,7,0)),0,VLOOKUP(A1115,'CGN-2015-001'!A1114:I6261,7,0))</f>
        <v>0</v>
      </c>
      <c r="H1115" s="44"/>
      <c r="I1115" s="46"/>
      <c r="J1115" s="113">
        <f t="shared" si="86"/>
        <v>0</v>
      </c>
      <c r="K1115" s="114">
        <f t="shared" si="87"/>
        <v>0</v>
      </c>
      <c r="L1115" s="31">
        <f t="shared" si="88"/>
        <v>0</v>
      </c>
      <c r="M1115" s="1">
        <f t="shared" si="89"/>
        <v>0</v>
      </c>
      <c r="N1115" s="1">
        <f t="shared" si="90"/>
        <v>6</v>
      </c>
    </row>
    <row r="1116" spans="1:14" ht="16.5" hidden="1" thickBot="1" x14ac:dyDescent="0.3">
      <c r="A1116" s="26">
        <v>182590</v>
      </c>
      <c r="B1116" s="120">
        <v>182590</v>
      </c>
      <c r="C1116" s="121" t="s">
        <v>796</v>
      </c>
      <c r="D1116" s="99">
        <f>IF(ISERROR(VLOOKUP(A1116,'CGN-2015-001'!A1115:I6262,4,0)),0,VLOOKUP(A1116,'CGN-2015-001'!A1115:I6262,4,0))</f>
        <v>0</v>
      </c>
      <c r="E1116" s="45">
        <f>IF(ISERROR(VLOOKUP(A1116,[3]Hoja1!$A$1:$F$369,4,0)),0,VLOOKUP(A1116,[3]Hoja1!$A$1:$F$369,4,0))</f>
        <v>0</v>
      </c>
      <c r="F1116" s="45">
        <f>IF(ISERROR(VLOOKUP(A1116,[3]Hoja1!$A$1:$F$369,5,0)),0,VLOOKUP(A1116,[3]Hoja1!$A$1:$F$369,5,0))</f>
        <v>0</v>
      </c>
      <c r="G1116" s="102">
        <f>IF(ISERROR(VLOOKUP(A1116,'CGN-2015-001'!A1115:I6262,7,0)),0,VLOOKUP(A1116,'CGN-2015-001'!A1115:I6262,7,0))</f>
        <v>0</v>
      </c>
      <c r="H1116" s="44"/>
      <c r="I1116" s="46"/>
      <c r="J1116" s="113">
        <f t="shared" si="86"/>
        <v>0</v>
      </c>
      <c r="K1116" s="114">
        <f t="shared" si="87"/>
        <v>0</v>
      </c>
      <c r="L1116" s="31">
        <f t="shared" si="88"/>
        <v>0</v>
      </c>
      <c r="M1116" s="1">
        <f t="shared" si="89"/>
        <v>0</v>
      </c>
      <c r="N1116" s="1">
        <f t="shared" si="90"/>
        <v>6</v>
      </c>
    </row>
    <row r="1117" spans="1:14" ht="16.5" hidden="1" thickBot="1" x14ac:dyDescent="0.3">
      <c r="A1117" s="26">
        <v>19</v>
      </c>
      <c r="B1117" s="456">
        <v>190000</v>
      </c>
      <c r="C1117" s="457" t="s">
        <v>798</v>
      </c>
      <c r="D1117" s="452">
        <f>IF(ISERROR(VLOOKUP(A1117,'CGN-2015-001'!A1116:I6263,4,0)),0,VLOOKUP(A1117,'CGN-2015-001'!A1116:I6263,4,0))</f>
        <v>26319554533.23</v>
      </c>
      <c r="E1117" s="105">
        <f>IF(ISERROR(VLOOKUP(A1117,[3]Hoja1!$A$1:$F$369,4,0)),0,VLOOKUP(A1117,[3]Hoja1!$A$1:$F$369,4,0))</f>
        <v>6879729460.6199999</v>
      </c>
      <c r="F1117" s="106">
        <f>IF(ISERROR(VLOOKUP(A1117,[3]Hoja1!$A$1:$F$369,5,0)),0,VLOOKUP(A1117,[3]Hoja1!$A$1:$F$369,5,0))</f>
        <v>14497645740.709999</v>
      </c>
      <c r="G1117" s="453">
        <f>IF(ISERROR(VLOOKUP(A1117,'CGN-2015-001'!A1116:I6263,7,0)),0,VLOOKUP(A1117,'CGN-2015-001'!A1116:I6263,7,0))</f>
        <v>16015719982.429996</v>
      </c>
      <c r="H1117" s="105">
        <f>+H1145+H1162+H1180+H1186+H1219</f>
        <v>9185872040.3500004</v>
      </c>
      <c r="I1117" s="106">
        <f>+I1145+I1162+I1180+I1186+I1219</f>
        <v>6829847942.0799999</v>
      </c>
      <c r="J1117" s="458">
        <f t="shared" si="86"/>
        <v>10303834550.800003</v>
      </c>
      <c r="K1117" s="459">
        <f t="shared" si="87"/>
        <v>0.64335756132748312</v>
      </c>
      <c r="L1117" s="31">
        <f t="shared" si="88"/>
        <v>0</v>
      </c>
      <c r="M1117" s="1">
        <f t="shared" si="89"/>
        <v>1</v>
      </c>
      <c r="N1117" s="1">
        <f t="shared" si="90"/>
        <v>2</v>
      </c>
    </row>
    <row r="1118" spans="1:14" ht="16.5" hidden="1" thickBot="1" x14ac:dyDescent="0.3">
      <c r="A1118" s="26">
        <v>1902</v>
      </c>
      <c r="B1118" s="118">
        <v>190200</v>
      </c>
      <c r="C1118" s="119" t="s">
        <v>799</v>
      </c>
      <c r="D1118" s="99">
        <f>IF(ISERROR(VLOOKUP(A1118,'CGN-2015-001'!A1117:I6264,4,0)),0,VLOOKUP(A1118,'CGN-2015-001'!A1117:I6264,4,0))</f>
        <v>0</v>
      </c>
      <c r="E1118" s="40">
        <f>IF(ISERROR(VLOOKUP(A1118,[3]Hoja1!$A$1:$F$369,4,0)),0,VLOOKUP(A1118,[3]Hoja1!$A$1:$F$369,4,0))</f>
        <v>0</v>
      </c>
      <c r="F1118" s="40">
        <f>IF(ISERROR(VLOOKUP(A1118,[3]Hoja1!$A$1:$F$369,5,0)),0,VLOOKUP(A1118,[3]Hoja1!$A$1:$F$369,5,0))</f>
        <v>0</v>
      </c>
      <c r="G1118" s="102">
        <f>IF(ISERROR(VLOOKUP(A1118,'CGN-2015-001'!A1117:I6264,7,0)),0,VLOOKUP(A1118,'CGN-2015-001'!A1117:I6264,7,0))</f>
        <v>0</v>
      </c>
      <c r="H1118" s="50"/>
      <c r="I1118" s="51"/>
      <c r="J1118" s="113">
        <f t="shared" si="86"/>
        <v>0</v>
      </c>
      <c r="K1118" s="114">
        <f t="shared" si="87"/>
        <v>0</v>
      </c>
      <c r="L1118" s="31">
        <f t="shared" si="88"/>
        <v>0</v>
      </c>
      <c r="M1118" s="1">
        <f t="shared" si="89"/>
        <v>0</v>
      </c>
      <c r="N1118" s="1">
        <f t="shared" si="90"/>
        <v>4</v>
      </c>
    </row>
    <row r="1119" spans="1:14" ht="16.5" hidden="1" thickBot="1" x14ac:dyDescent="0.3">
      <c r="A1119" s="26">
        <v>190201</v>
      </c>
      <c r="B1119" s="42">
        <v>190201</v>
      </c>
      <c r="C1119" s="43" t="s">
        <v>800</v>
      </c>
      <c r="D1119" s="99">
        <f>IF(ISERROR(VLOOKUP(A1119,'CGN-2015-001'!A1118:I6265,4,0)),0,VLOOKUP(A1119,'CGN-2015-001'!A1118:I6265,4,0))</f>
        <v>0</v>
      </c>
      <c r="E1119" s="45">
        <f>IF(ISERROR(VLOOKUP(A1119,[3]Hoja1!$A$1:$F$369,4,0)),0,VLOOKUP(A1119,[3]Hoja1!$A$1:$F$369,4,0))</f>
        <v>0</v>
      </c>
      <c r="F1119" s="45">
        <f>IF(ISERROR(VLOOKUP(A1119,[3]Hoja1!$A$1:$F$369,5,0)),0,VLOOKUP(A1119,[3]Hoja1!$A$1:$F$369,5,0))</f>
        <v>0</v>
      </c>
      <c r="G1119" s="102">
        <f>IF(ISERROR(VLOOKUP(A1119,'CGN-2015-001'!A1118:I6265,7,0)),0,VLOOKUP(A1119,'CGN-2015-001'!A1118:I6265,7,0))</f>
        <v>0</v>
      </c>
      <c r="H1119" s="44"/>
      <c r="I1119" s="46"/>
      <c r="J1119" s="113">
        <f t="shared" si="86"/>
        <v>0</v>
      </c>
      <c r="K1119" s="114">
        <f t="shared" si="87"/>
        <v>0</v>
      </c>
      <c r="L1119" s="31">
        <f t="shared" si="88"/>
        <v>0</v>
      </c>
      <c r="M1119" s="1">
        <f t="shared" si="89"/>
        <v>0</v>
      </c>
      <c r="N1119" s="1">
        <f t="shared" si="90"/>
        <v>6</v>
      </c>
    </row>
    <row r="1120" spans="1:14" ht="16.5" hidden="1" thickBot="1" x14ac:dyDescent="0.3">
      <c r="A1120" s="26">
        <v>190202</v>
      </c>
      <c r="B1120" s="42">
        <v>190202</v>
      </c>
      <c r="C1120" s="43" t="s">
        <v>52</v>
      </c>
      <c r="D1120" s="99">
        <f>IF(ISERROR(VLOOKUP(A1120,'CGN-2015-001'!A1119:I6266,4,0)),0,VLOOKUP(A1120,'CGN-2015-001'!A1119:I6266,4,0))</f>
        <v>0</v>
      </c>
      <c r="E1120" s="45">
        <f>IF(ISERROR(VLOOKUP(A1120,[3]Hoja1!$A$1:$F$369,4,0)),0,VLOOKUP(A1120,[3]Hoja1!$A$1:$F$369,4,0))</f>
        <v>0</v>
      </c>
      <c r="F1120" s="45">
        <f>IF(ISERROR(VLOOKUP(A1120,[3]Hoja1!$A$1:$F$369,5,0)),0,VLOOKUP(A1120,[3]Hoja1!$A$1:$F$369,5,0))</f>
        <v>0</v>
      </c>
      <c r="G1120" s="102">
        <f>IF(ISERROR(VLOOKUP(A1120,'CGN-2015-001'!A1119:I6266,7,0)),0,VLOOKUP(A1120,'CGN-2015-001'!A1119:I6266,7,0))</f>
        <v>0</v>
      </c>
      <c r="H1120" s="44"/>
      <c r="I1120" s="46"/>
      <c r="J1120" s="113">
        <f t="shared" si="86"/>
        <v>0</v>
      </c>
      <c r="K1120" s="114">
        <f t="shared" si="87"/>
        <v>0</v>
      </c>
      <c r="L1120" s="31">
        <f t="shared" si="88"/>
        <v>0</v>
      </c>
      <c r="M1120" s="1">
        <f t="shared" si="89"/>
        <v>0</v>
      </c>
      <c r="N1120" s="1">
        <f t="shared" si="90"/>
        <v>6</v>
      </c>
    </row>
    <row r="1121" spans="1:14" ht="16.5" hidden="1" thickBot="1" x14ac:dyDescent="0.3">
      <c r="A1121" s="26">
        <v>190203</v>
      </c>
      <c r="B1121" s="42">
        <v>190203</v>
      </c>
      <c r="C1121" s="43" t="s">
        <v>801</v>
      </c>
      <c r="D1121" s="99">
        <f>IF(ISERROR(VLOOKUP(A1121,'CGN-2015-001'!A1120:I6267,4,0)),0,VLOOKUP(A1121,'CGN-2015-001'!A1120:I6267,4,0))</f>
        <v>0</v>
      </c>
      <c r="E1121" s="45">
        <f>IF(ISERROR(VLOOKUP(A1121,[3]Hoja1!$A$1:$F$369,4,0)),0,VLOOKUP(A1121,[3]Hoja1!$A$1:$F$369,4,0))</f>
        <v>0</v>
      </c>
      <c r="F1121" s="45">
        <f>IF(ISERROR(VLOOKUP(A1121,[3]Hoja1!$A$1:$F$369,5,0)),0,VLOOKUP(A1121,[3]Hoja1!$A$1:$F$369,5,0))</f>
        <v>0</v>
      </c>
      <c r="G1121" s="102">
        <f>IF(ISERROR(VLOOKUP(A1121,'CGN-2015-001'!A1120:I6267,7,0)),0,VLOOKUP(A1121,'CGN-2015-001'!A1120:I6267,7,0))</f>
        <v>0</v>
      </c>
      <c r="H1121" s="44"/>
      <c r="I1121" s="46"/>
      <c r="J1121" s="113">
        <f t="shared" si="86"/>
        <v>0</v>
      </c>
      <c r="K1121" s="114">
        <f t="shared" si="87"/>
        <v>0</v>
      </c>
      <c r="L1121" s="31">
        <f t="shared" si="88"/>
        <v>0</v>
      </c>
      <c r="M1121" s="1">
        <f t="shared" si="89"/>
        <v>0</v>
      </c>
      <c r="N1121" s="1">
        <f t="shared" si="90"/>
        <v>6</v>
      </c>
    </row>
    <row r="1122" spans="1:14" ht="16.5" hidden="1" thickBot="1" x14ac:dyDescent="0.3">
      <c r="A1122" s="26">
        <v>190204</v>
      </c>
      <c r="B1122" s="42">
        <v>190204</v>
      </c>
      <c r="C1122" s="43" t="s">
        <v>802</v>
      </c>
      <c r="D1122" s="99">
        <f>IF(ISERROR(VLOOKUP(A1122,'CGN-2015-001'!A1121:I6268,4,0)),0,VLOOKUP(A1122,'CGN-2015-001'!A1121:I6268,4,0))</f>
        <v>0</v>
      </c>
      <c r="E1122" s="45">
        <f>IF(ISERROR(VLOOKUP(A1122,[3]Hoja1!$A$1:$F$369,4,0)),0,VLOOKUP(A1122,[3]Hoja1!$A$1:$F$369,4,0))</f>
        <v>0</v>
      </c>
      <c r="F1122" s="45">
        <f>IF(ISERROR(VLOOKUP(A1122,[3]Hoja1!$A$1:$F$369,5,0)),0,VLOOKUP(A1122,[3]Hoja1!$A$1:$F$369,5,0))</f>
        <v>0</v>
      </c>
      <c r="G1122" s="102">
        <f>IF(ISERROR(VLOOKUP(A1122,'CGN-2015-001'!A1121:I6268,7,0)),0,VLOOKUP(A1122,'CGN-2015-001'!A1121:I6268,7,0))</f>
        <v>0</v>
      </c>
      <c r="H1122" s="44"/>
      <c r="I1122" s="46"/>
      <c r="J1122" s="113">
        <f t="shared" si="86"/>
        <v>0</v>
      </c>
      <c r="K1122" s="114">
        <f t="shared" si="87"/>
        <v>0</v>
      </c>
      <c r="L1122" s="31">
        <f t="shared" si="88"/>
        <v>0</v>
      </c>
      <c r="M1122" s="1">
        <f t="shared" si="89"/>
        <v>0</v>
      </c>
      <c r="N1122" s="1">
        <f t="shared" si="90"/>
        <v>6</v>
      </c>
    </row>
    <row r="1123" spans="1:14" ht="16.5" hidden="1" thickBot="1" x14ac:dyDescent="0.3">
      <c r="A1123" s="26">
        <v>190205</v>
      </c>
      <c r="B1123" s="42">
        <v>190205</v>
      </c>
      <c r="C1123" s="43" t="s">
        <v>803</v>
      </c>
      <c r="D1123" s="99">
        <f>IF(ISERROR(VLOOKUP(A1123,'CGN-2015-001'!A1122:I6269,4,0)),0,VLOOKUP(A1123,'CGN-2015-001'!A1122:I6269,4,0))</f>
        <v>0</v>
      </c>
      <c r="E1123" s="45">
        <f>IF(ISERROR(VLOOKUP(A1123,[3]Hoja1!$A$1:$F$369,4,0)),0,VLOOKUP(A1123,[3]Hoja1!$A$1:$F$369,4,0))</f>
        <v>0</v>
      </c>
      <c r="F1123" s="45">
        <f>IF(ISERROR(VLOOKUP(A1123,[3]Hoja1!$A$1:$F$369,5,0)),0,VLOOKUP(A1123,[3]Hoja1!$A$1:$F$369,5,0))</f>
        <v>0</v>
      </c>
      <c r="G1123" s="102">
        <f>IF(ISERROR(VLOOKUP(A1123,'CGN-2015-001'!A1122:I6269,7,0)),0,VLOOKUP(A1123,'CGN-2015-001'!A1122:I6269,7,0))</f>
        <v>0</v>
      </c>
      <c r="H1123" s="44"/>
      <c r="I1123" s="46"/>
      <c r="J1123" s="113">
        <f t="shared" si="86"/>
        <v>0</v>
      </c>
      <c r="K1123" s="114">
        <f t="shared" si="87"/>
        <v>0</v>
      </c>
      <c r="L1123" s="31">
        <f t="shared" si="88"/>
        <v>0</v>
      </c>
      <c r="M1123" s="1">
        <f t="shared" si="89"/>
        <v>0</v>
      </c>
      <c r="N1123" s="1">
        <f t="shared" si="90"/>
        <v>6</v>
      </c>
    </row>
    <row r="1124" spans="1:14" ht="16.5" hidden="1" thickBot="1" x14ac:dyDescent="0.3">
      <c r="A1124" s="26">
        <v>190206</v>
      </c>
      <c r="B1124" s="42">
        <v>190206</v>
      </c>
      <c r="C1124" s="43" t="s">
        <v>804</v>
      </c>
      <c r="D1124" s="99">
        <f>IF(ISERROR(VLOOKUP(A1124,'CGN-2015-001'!A1123:I6270,4,0)),0,VLOOKUP(A1124,'CGN-2015-001'!A1123:I6270,4,0))</f>
        <v>0</v>
      </c>
      <c r="E1124" s="45">
        <f>IF(ISERROR(VLOOKUP(A1124,[3]Hoja1!$A$1:$F$369,4,0)),0,VLOOKUP(A1124,[3]Hoja1!$A$1:$F$369,4,0))</f>
        <v>0</v>
      </c>
      <c r="F1124" s="45">
        <f>IF(ISERROR(VLOOKUP(A1124,[3]Hoja1!$A$1:$F$369,5,0)),0,VLOOKUP(A1124,[3]Hoja1!$A$1:$F$369,5,0))</f>
        <v>0</v>
      </c>
      <c r="G1124" s="102">
        <f>IF(ISERROR(VLOOKUP(A1124,'CGN-2015-001'!A1123:I6270,7,0)),0,VLOOKUP(A1124,'CGN-2015-001'!A1123:I6270,7,0))</f>
        <v>0</v>
      </c>
      <c r="H1124" s="44"/>
      <c r="I1124" s="46"/>
      <c r="J1124" s="113">
        <f t="shared" si="86"/>
        <v>0</v>
      </c>
      <c r="K1124" s="114">
        <f t="shared" si="87"/>
        <v>0</v>
      </c>
      <c r="L1124" s="31">
        <f t="shared" si="88"/>
        <v>0</v>
      </c>
      <c r="M1124" s="1">
        <f t="shared" si="89"/>
        <v>0</v>
      </c>
      <c r="N1124" s="1">
        <f t="shared" si="90"/>
        <v>6</v>
      </c>
    </row>
    <row r="1125" spans="1:14" ht="16.5" hidden="1" thickBot="1" x14ac:dyDescent="0.3">
      <c r="A1125" s="26">
        <v>190207</v>
      </c>
      <c r="B1125" s="42">
        <v>190207</v>
      </c>
      <c r="C1125" s="43" t="s">
        <v>805</v>
      </c>
      <c r="D1125" s="99">
        <f>IF(ISERROR(VLOOKUP(A1125,'CGN-2015-001'!A1124:I6271,4,0)),0,VLOOKUP(A1125,'CGN-2015-001'!A1124:I6271,4,0))</f>
        <v>0</v>
      </c>
      <c r="E1125" s="45">
        <f>IF(ISERROR(VLOOKUP(A1125,[3]Hoja1!$A$1:$F$369,4,0)),0,VLOOKUP(A1125,[3]Hoja1!$A$1:$F$369,4,0))</f>
        <v>0</v>
      </c>
      <c r="F1125" s="45">
        <f>IF(ISERROR(VLOOKUP(A1125,[3]Hoja1!$A$1:$F$369,5,0)),0,VLOOKUP(A1125,[3]Hoja1!$A$1:$F$369,5,0))</f>
        <v>0</v>
      </c>
      <c r="G1125" s="102">
        <f>IF(ISERROR(VLOOKUP(A1125,'CGN-2015-001'!A1124:I6271,7,0)),0,VLOOKUP(A1125,'CGN-2015-001'!A1124:I6271,7,0))</f>
        <v>0</v>
      </c>
      <c r="H1125" s="44"/>
      <c r="I1125" s="46"/>
      <c r="J1125" s="113">
        <f t="shared" si="86"/>
        <v>0</v>
      </c>
      <c r="K1125" s="114">
        <f t="shared" si="87"/>
        <v>0</v>
      </c>
      <c r="L1125" s="31">
        <f t="shared" si="88"/>
        <v>0</v>
      </c>
      <c r="M1125" s="1">
        <f t="shared" si="89"/>
        <v>0</v>
      </c>
      <c r="N1125" s="1">
        <f t="shared" si="90"/>
        <v>6</v>
      </c>
    </row>
    <row r="1126" spans="1:14" ht="16.5" hidden="1" thickBot="1" x14ac:dyDescent="0.3">
      <c r="A1126" s="26">
        <v>1903</v>
      </c>
      <c r="B1126" s="48">
        <v>190300</v>
      </c>
      <c r="C1126" s="49" t="s">
        <v>806</v>
      </c>
      <c r="D1126" s="99">
        <f>IF(ISERROR(VLOOKUP(A1126,'CGN-2015-001'!A1125:I6272,4,0)),0,VLOOKUP(A1126,'CGN-2015-001'!A1125:I6272,4,0))</f>
        <v>0</v>
      </c>
      <c r="E1126" s="40">
        <f>IF(ISERROR(VLOOKUP(A1126,[3]Hoja1!$A$1:$F$369,4,0)),0,VLOOKUP(A1126,[3]Hoja1!$A$1:$F$369,4,0))</f>
        <v>0</v>
      </c>
      <c r="F1126" s="40">
        <f>IF(ISERROR(VLOOKUP(A1126,[3]Hoja1!$A$1:$F$369,5,0)),0,VLOOKUP(A1126,[3]Hoja1!$A$1:$F$369,5,0))</f>
        <v>0</v>
      </c>
      <c r="G1126" s="102">
        <f>IF(ISERROR(VLOOKUP(A1126,'CGN-2015-001'!A1125:I6272,7,0)),0,VLOOKUP(A1126,'CGN-2015-001'!A1125:I6272,7,0))</f>
        <v>0</v>
      </c>
      <c r="H1126" s="50"/>
      <c r="I1126" s="51"/>
      <c r="J1126" s="113">
        <f t="shared" si="86"/>
        <v>0</v>
      </c>
      <c r="K1126" s="114">
        <f t="shared" si="87"/>
        <v>0</v>
      </c>
      <c r="L1126" s="31">
        <f t="shared" si="88"/>
        <v>0</v>
      </c>
      <c r="M1126" s="1">
        <f t="shared" si="89"/>
        <v>0</v>
      </c>
      <c r="N1126" s="1">
        <f t="shared" si="90"/>
        <v>4</v>
      </c>
    </row>
    <row r="1127" spans="1:14" ht="16.5" hidden="1" thickBot="1" x14ac:dyDescent="0.3">
      <c r="A1127" s="26">
        <v>190301</v>
      </c>
      <c r="B1127" s="42">
        <v>190301</v>
      </c>
      <c r="C1127" s="43" t="s">
        <v>800</v>
      </c>
      <c r="D1127" s="99">
        <f>IF(ISERROR(VLOOKUP(A1127,'CGN-2015-001'!A1126:I6273,4,0)),0,VLOOKUP(A1127,'CGN-2015-001'!A1126:I6273,4,0))</f>
        <v>0</v>
      </c>
      <c r="E1127" s="45">
        <f>IF(ISERROR(VLOOKUP(A1127,[3]Hoja1!$A$1:$F$369,4,0)),0,VLOOKUP(A1127,[3]Hoja1!$A$1:$F$369,4,0))</f>
        <v>0</v>
      </c>
      <c r="F1127" s="45">
        <f>IF(ISERROR(VLOOKUP(A1127,[3]Hoja1!$A$1:$F$369,5,0)),0,VLOOKUP(A1127,[3]Hoja1!$A$1:$F$369,5,0))</f>
        <v>0</v>
      </c>
      <c r="G1127" s="102">
        <f>IF(ISERROR(VLOOKUP(A1127,'CGN-2015-001'!A1126:I6273,7,0)),0,VLOOKUP(A1127,'CGN-2015-001'!A1126:I6273,7,0))</f>
        <v>0</v>
      </c>
      <c r="H1127" s="44"/>
      <c r="I1127" s="46"/>
      <c r="J1127" s="113">
        <f t="shared" si="86"/>
        <v>0</v>
      </c>
      <c r="K1127" s="114">
        <f t="shared" si="87"/>
        <v>0</v>
      </c>
      <c r="L1127" s="31">
        <f t="shared" si="88"/>
        <v>0</v>
      </c>
      <c r="M1127" s="1">
        <f t="shared" si="89"/>
        <v>0</v>
      </c>
      <c r="N1127" s="1">
        <f t="shared" si="90"/>
        <v>6</v>
      </c>
    </row>
    <row r="1128" spans="1:14" ht="16.5" hidden="1" thickBot="1" x14ac:dyDescent="0.3">
      <c r="A1128" s="26">
        <v>190302</v>
      </c>
      <c r="B1128" s="42">
        <v>190302</v>
      </c>
      <c r="C1128" s="43" t="s">
        <v>52</v>
      </c>
      <c r="D1128" s="99">
        <f>IF(ISERROR(VLOOKUP(A1128,'CGN-2015-001'!A1127:I6274,4,0)),0,VLOOKUP(A1128,'CGN-2015-001'!A1127:I6274,4,0))</f>
        <v>0</v>
      </c>
      <c r="E1128" s="45">
        <f>IF(ISERROR(VLOOKUP(A1128,[3]Hoja1!$A$1:$F$369,4,0)),0,VLOOKUP(A1128,[3]Hoja1!$A$1:$F$369,4,0))</f>
        <v>0</v>
      </c>
      <c r="F1128" s="45">
        <f>IF(ISERROR(VLOOKUP(A1128,[3]Hoja1!$A$1:$F$369,5,0)),0,VLOOKUP(A1128,[3]Hoja1!$A$1:$F$369,5,0))</f>
        <v>0</v>
      </c>
      <c r="G1128" s="102">
        <f>IF(ISERROR(VLOOKUP(A1128,'CGN-2015-001'!A1127:I6274,7,0)),0,VLOOKUP(A1128,'CGN-2015-001'!A1127:I6274,7,0))</f>
        <v>0</v>
      </c>
      <c r="H1128" s="44"/>
      <c r="I1128" s="46"/>
      <c r="J1128" s="113">
        <f t="shared" si="86"/>
        <v>0</v>
      </c>
      <c r="K1128" s="114">
        <f t="shared" si="87"/>
        <v>0</v>
      </c>
      <c r="L1128" s="31">
        <f t="shared" si="88"/>
        <v>0</v>
      </c>
      <c r="M1128" s="1">
        <f t="shared" si="89"/>
        <v>0</v>
      </c>
      <c r="N1128" s="1">
        <f t="shared" si="90"/>
        <v>6</v>
      </c>
    </row>
    <row r="1129" spans="1:14" ht="16.5" hidden="1" thickBot="1" x14ac:dyDescent="0.3">
      <c r="A1129" s="26">
        <v>190303</v>
      </c>
      <c r="B1129" s="42">
        <v>190303</v>
      </c>
      <c r="C1129" s="43" t="s">
        <v>801</v>
      </c>
      <c r="D1129" s="99">
        <f>IF(ISERROR(VLOOKUP(A1129,'CGN-2015-001'!A1128:I6275,4,0)),0,VLOOKUP(A1129,'CGN-2015-001'!A1128:I6275,4,0))</f>
        <v>0</v>
      </c>
      <c r="E1129" s="45">
        <f>IF(ISERROR(VLOOKUP(A1129,[3]Hoja1!$A$1:$F$369,4,0)),0,VLOOKUP(A1129,[3]Hoja1!$A$1:$F$369,4,0))</f>
        <v>0</v>
      </c>
      <c r="F1129" s="45">
        <f>IF(ISERROR(VLOOKUP(A1129,[3]Hoja1!$A$1:$F$369,5,0)),0,VLOOKUP(A1129,[3]Hoja1!$A$1:$F$369,5,0))</f>
        <v>0</v>
      </c>
      <c r="G1129" s="102">
        <f>IF(ISERROR(VLOOKUP(A1129,'CGN-2015-001'!A1128:I6275,7,0)),0,VLOOKUP(A1129,'CGN-2015-001'!A1128:I6275,7,0))</f>
        <v>0</v>
      </c>
      <c r="H1129" s="44"/>
      <c r="I1129" s="46"/>
      <c r="J1129" s="113">
        <f t="shared" si="86"/>
        <v>0</v>
      </c>
      <c r="K1129" s="114">
        <f t="shared" si="87"/>
        <v>0</v>
      </c>
      <c r="L1129" s="31">
        <f t="shared" si="88"/>
        <v>0</v>
      </c>
      <c r="M1129" s="1">
        <f t="shared" si="89"/>
        <v>0</v>
      </c>
      <c r="N1129" s="1">
        <f t="shared" si="90"/>
        <v>6</v>
      </c>
    </row>
    <row r="1130" spans="1:14" ht="16.5" hidden="1" thickBot="1" x14ac:dyDescent="0.3">
      <c r="A1130" s="26">
        <v>190304</v>
      </c>
      <c r="B1130" s="42">
        <v>190304</v>
      </c>
      <c r="C1130" s="43" t="s">
        <v>802</v>
      </c>
      <c r="D1130" s="99">
        <f>IF(ISERROR(VLOOKUP(A1130,'CGN-2015-001'!A1129:I6276,4,0)),0,VLOOKUP(A1130,'CGN-2015-001'!A1129:I6276,4,0))</f>
        <v>0</v>
      </c>
      <c r="E1130" s="45">
        <f>IF(ISERROR(VLOOKUP(A1130,[3]Hoja1!$A$1:$F$369,4,0)),0,VLOOKUP(A1130,[3]Hoja1!$A$1:$F$369,4,0))</f>
        <v>0</v>
      </c>
      <c r="F1130" s="45">
        <f>IF(ISERROR(VLOOKUP(A1130,[3]Hoja1!$A$1:$F$369,5,0)),0,VLOOKUP(A1130,[3]Hoja1!$A$1:$F$369,5,0))</f>
        <v>0</v>
      </c>
      <c r="G1130" s="102">
        <f>IF(ISERROR(VLOOKUP(A1130,'CGN-2015-001'!A1129:I6276,7,0)),0,VLOOKUP(A1130,'CGN-2015-001'!A1129:I6276,7,0))</f>
        <v>0</v>
      </c>
      <c r="H1130" s="44"/>
      <c r="I1130" s="46"/>
      <c r="J1130" s="113">
        <f t="shared" si="86"/>
        <v>0</v>
      </c>
      <c r="K1130" s="114">
        <f t="shared" si="87"/>
        <v>0</v>
      </c>
      <c r="L1130" s="31">
        <f t="shared" si="88"/>
        <v>0</v>
      </c>
      <c r="M1130" s="1">
        <f t="shared" si="89"/>
        <v>0</v>
      </c>
      <c r="N1130" s="1">
        <f t="shared" si="90"/>
        <v>6</v>
      </c>
    </row>
    <row r="1131" spans="1:14" ht="16.5" hidden="1" thickBot="1" x14ac:dyDescent="0.3">
      <c r="A1131" s="26">
        <v>190305</v>
      </c>
      <c r="B1131" s="42">
        <v>190305</v>
      </c>
      <c r="C1131" s="43" t="s">
        <v>803</v>
      </c>
      <c r="D1131" s="99">
        <f>IF(ISERROR(VLOOKUP(A1131,'CGN-2015-001'!A1130:I6277,4,0)),0,VLOOKUP(A1131,'CGN-2015-001'!A1130:I6277,4,0))</f>
        <v>0</v>
      </c>
      <c r="E1131" s="45">
        <f>IF(ISERROR(VLOOKUP(A1131,[3]Hoja1!$A$1:$F$369,4,0)),0,VLOOKUP(A1131,[3]Hoja1!$A$1:$F$369,4,0))</f>
        <v>0</v>
      </c>
      <c r="F1131" s="45">
        <f>IF(ISERROR(VLOOKUP(A1131,[3]Hoja1!$A$1:$F$369,5,0)),0,VLOOKUP(A1131,[3]Hoja1!$A$1:$F$369,5,0))</f>
        <v>0</v>
      </c>
      <c r="G1131" s="102">
        <f>IF(ISERROR(VLOOKUP(A1131,'CGN-2015-001'!A1130:I6277,7,0)),0,VLOOKUP(A1131,'CGN-2015-001'!A1130:I6277,7,0))</f>
        <v>0</v>
      </c>
      <c r="H1131" s="44"/>
      <c r="I1131" s="46"/>
      <c r="J1131" s="113">
        <f t="shared" si="86"/>
        <v>0</v>
      </c>
      <c r="K1131" s="114">
        <f t="shared" si="87"/>
        <v>0</v>
      </c>
      <c r="L1131" s="31">
        <f t="shared" si="88"/>
        <v>0</v>
      </c>
      <c r="M1131" s="1">
        <f t="shared" si="89"/>
        <v>0</v>
      </c>
      <c r="N1131" s="1">
        <f t="shared" si="90"/>
        <v>6</v>
      </c>
    </row>
    <row r="1132" spans="1:14" ht="16.5" hidden="1" thickBot="1" x14ac:dyDescent="0.3">
      <c r="A1132" s="26">
        <v>190306</v>
      </c>
      <c r="B1132" s="42">
        <v>190306</v>
      </c>
      <c r="C1132" s="43" t="s">
        <v>804</v>
      </c>
      <c r="D1132" s="99">
        <f>IF(ISERROR(VLOOKUP(A1132,'CGN-2015-001'!A1131:I6278,4,0)),0,VLOOKUP(A1132,'CGN-2015-001'!A1131:I6278,4,0))</f>
        <v>0</v>
      </c>
      <c r="E1132" s="45">
        <f>IF(ISERROR(VLOOKUP(A1132,[3]Hoja1!$A$1:$F$369,4,0)),0,VLOOKUP(A1132,[3]Hoja1!$A$1:$F$369,4,0))</f>
        <v>0</v>
      </c>
      <c r="F1132" s="45">
        <f>IF(ISERROR(VLOOKUP(A1132,[3]Hoja1!$A$1:$F$369,5,0)),0,VLOOKUP(A1132,[3]Hoja1!$A$1:$F$369,5,0))</f>
        <v>0</v>
      </c>
      <c r="G1132" s="102">
        <f>IF(ISERROR(VLOOKUP(A1132,'CGN-2015-001'!A1131:I6278,7,0)),0,VLOOKUP(A1132,'CGN-2015-001'!A1131:I6278,7,0))</f>
        <v>0</v>
      </c>
      <c r="H1132" s="44"/>
      <c r="I1132" s="46"/>
      <c r="J1132" s="113">
        <f t="shared" si="86"/>
        <v>0</v>
      </c>
      <c r="K1132" s="114">
        <f t="shared" si="87"/>
        <v>0</v>
      </c>
      <c r="L1132" s="31">
        <f t="shared" si="88"/>
        <v>0</v>
      </c>
      <c r="M1132" s="1">
        <f t="shared" si="89"/>
        <v>0</v>
      </c>
      <c r="N1132" s="1">
        <f t="shared" si="90"/>
        <v>6</v>
      </c>
    </row>
    <row r="1133" spans="1:14" ht="16.5" hidden="1" thickBot="1" x14ac:dyDescent="0.3">
      <c r="A1133" s="26">
        <v>190307</v>
      </c>
      <c r="B1133" s="42">
        <v>190307</v>
      </c>
      <c r="C1133" s="43" t="s">
        <v>805</v>
      </c>
      <c r="D1133" s="99">
        <f>IF(ISERROR(VLOOKUP(A1133,'CGN-2015-001'!A1132:I6279,4,0)),0,VLOOKUP(A1133,'CGN-2015-001'!A1132:I6279,4,0))</f>
        <v>0</v>
      </c>
      <c r="E1133" s="45">
        <f>IF(ISERROR(VLOOKUP(A1133,[3]Hoja1!$A$1:$F$369,4,0)),0,VLOOKUP(A1133,[3]Hoja1!$A$1:$F$369,4,0))</f>
        <v>0</v>
      </c>
      <c r="F1133" s="45">
        <f>IF(ISERROR(VLOOKUP(A1133,[3]Hoja1!$A$1:$F$369,5,0)),0,VLOOKUP(A1133,[3]Hoja1!$A$1:$F$369,5,0))</f>
        <v>0</v>
      </c>
      <c r="G1133" s="102">
        <f>IF(ISERROR(VLOOKUP(A1133,'CGN-2015-001'!A1132:I6279,7,0)),0,VLOOKUP(A1133,'CGN-2015-001'!A1132:I6279,7,0))</f>
        <v>0</v>
      </c>
      <c r="H1133" s="44"/>
      <c r="I1133" s="46"/>
      <c r="J1133" s="113">
        <f t="shared" si="86"/>
        <v>0</v>
      </c>
      <c r="K1133" s="114">
        <f t="shared" si="87"/>
        <v>0</v>
      </c>
      <c r="L1133" s="31">
        <f t="shared" si="88"/>
        <v>0</v>
      </c>
      <c r="M1133" s="1">
        <f t="shared" si="89"/>
        <v>0</v>
      </c>
      <c r="N1133" s="1">
        <f t="shared" si="90"/>
        <v>6</v>
      </c>
    </row>
    <row r="1134" spans="1:14" ht="16.5" hidden="1" thickBot="1" x14ac:dyDescent="0.3">
      <c r="A1134" s="26">
        <v>1904</v>
      </c>
      <c r="B1134" s="48">
        <v>190400</v>
      </c>
      <c r="C1134" s="49" t="s">
        <v>807</v>
      </c>
      <c r="D1134" s="99">
        <f>IF(ISERROR(VLOOKUP(A1134,'CGN-2015-001'!A1133:I6280,4,0)),0,VLOOKUP(A1134,'CGN-2015-001'!A1133:I6280,4,0))</f>
        <v>0</v>
      </c>
      <c r="E1134" s="40">
        <f>IF(ISERROR(VLOOKUP(A1134,[3]Hoja1!$A$1:$F$369,4,0)),0,VLOOKUP(A1134,[3]Hoja1!$A$1:$F$369,4,0))</f>
        <v>0</v>
      </c>
      <c r="F1134" s="40">
        <f>IF(ISERROR(VLOOKUP(A1134,[3]Hoja1!$A$1:$F$369,5,0)),0,VLOOKUP(A1134,[3]Hoja1!$A$1:$F$369,5,0))</f>
        <v>0</v>
      </c>
      <c r="G1134" s="102">
        <f>IF(ISERROR(VLOOKUP(A1134,'CGN-2015-001'!A1133:I6280,7,0)),0,VLOOKUP(A1134,'CGN-2015-001'!A1133:I6280,7,0))</f>
        <v>0</v>
      </c>
      <c r="H1134" s="50"/>
      <c r="I1134" s="51"/>
      <c r="J1134" s="113">
        <f t="shared" si="86"/>
        <v>0</v>
      </c>
      <c r="K1134" s="114">
        <f t="shared" si="87"/>
        <v>0</v>
      </c>
      <c r="L1134" s="31">
        <f t="shared" si="88"/>
        <v>0</v>
      </c>
      <c r="M1134" s="1">
        <f t="shared" si="89"/>
        <v>0</v>
      </c>
      <c r="N1134" s="1">
        <f t="shared" si="90"/>
        <v>4</v>
      </c>
    </row>
    <row r="1135" spans="1:14" ht="16.5" hidden="1" thickBot="1" x14ac:dyDescent="0.3">
      <c r="A1135" s="26">
        <v>190401</v>
      </c>
      <c r="B1135" s="42">
        <v>190401</v>
      </c>
      <c r="C1135" s="43" t="s">
        <v>800</v>
      </c>
      <c r="D1135" s="99">
        <f>IF(ISERROR(VLOOKUP(A1135,'CGN-2015-001'!A1134:I6281,4,0)),0,VLOOKUP(A1135,'CGN-2015-001'!A1134:I6281,4,0))</f>
        <v>0</v>
      </c>
      <c r="E1135" s="45">
        <f>IF(ISERROR(VLOOKUP(A1135,[3]Hoja1!$A$1:$F$369,4,0)),0,VLOOKUP(A1135,[3]Hoja1!$A$1:$F$369,4,0))</f>
        <v>0</v>
      </c>
      <c r="F1135" s="45">
        <f>IF(ISERROR(VLOOKUP(A1135,[3]Hoja1!$A$1:$F$369,5,0)),0,VLOOKUP(A1135,[3]Hoja1!$A$1:$F$369,5,0))</f>
        <v>0</v>
      </c>
      <c r="G1135" s="102">
        <f>IF(ISERROR(VLOOKUP(A1135,'CGN-2015-001'!A1134:I6281,7,0)),0,VLOOKUP(A1135,'CGN-2015-001'!A1134:I6281,7,0))</f>
        <v>0</v>
      </c>
      <c r="H1135" s="44"/>
      <c r="I1135" s="46"/>
      <c r="J1135" s="113">
        <f t="shared" si="86"/>
        <v>0</v>
      </c>
      <c r="K1135" s="114">
        <f t="shared" si="87"/>
        <v>0</v>
      </c>
      <c r="L1135" s="31">
        <f t="shared" si="88"/>
        <v>0</v>
      </c>
      <c r="M1135" s="1">
        <f t="shared" si="89"/>
        <v>0</v>
      </c>
      <c r="N1135" s="1">
        <f t="shared" si="90"/>
        <v>6</v>
      </c>
    </row>
    <row r="1136" spans="1:14" ht="16.5" hidden="1" thickBot="1" x14ac:dyDescent="0.3">
      <c r="A1136" s="26">
        <v>190402</v>
      </c>
      <c r="B1136" s="42">
        <v>190402</v>
      </c>
      <c r="C1136" s="43" t="s">
        <v>52</v>
      </c>
      <c r="D1136" s="99">
        <f>IF(ISERROR(VLOOKUP(A1136,'CGN-2015-001'!A1135:I6282,4,0)),0,VLOOKUP(A1136,'CGN-2015-001'!A1135:I6282,4,0))</f>
        <v>0</v>
      </c>
      <c r="E1136" s="45">
        <f>IF(ISERROR(VLOOKUP(A1136,[3]Hoja1!$A$1:$F$369,4,0)),0,VLOOKUP(A1136,[3]Hoja1!$A$1:$F$369,4,0))</f>
        <v>0</v>
      </c>
      <c r="F1136" s="45">
        <f>IF(ISERROR(VLOOKUP(A1136,[3]Hoja1!$A$1:$F$369,5,0)),0,VLOOKUP(A1136,[3]Hoja1!$A$1:$F$369,5,0))</f>
        <v>0</v>
      </c>
      <c r="G1136" s="102">
        <f>IF(ISERROR(VLOOKUP(A1136,'CGN-2015-001'!A1135:I6282,7,0)),0,VLOOKUP(A1136,'CGN-2015-001'!A1135:I6282,7,0))</f>
        <v>0</v>
      </c>
      <c r="H1136" s="44"/>
      <c r="I1136" s="46"/>
      <c r="J1136" s="113">
        <f t="shared" si="86"/>
        <v>0</v>
      </c>
      <c r="K1136" s="114">
        <f t="shared" si="87"/>
        <v>0</v>
      </c>
      <c r="L1136" s="31">
        <f t="shared" si="88"/>
        <v>0</v>
      </c>
      <c r="M1136" s="1">
        <f t="shared" si="89"/>
        <v>0</v>
      </c>
      <c r="N1136" s="1">
        <f t="shared" si="90"/>
        <v>6</v>
      </c>
    </row>
    <row r="1137" spans="1:14" ht="16.5" hidden="1" thickBot="1" x14ac:dyDescent="0.3">
      <c r="A1137" s="26">
        <v>190403</v>
      </c>
      <c r="B1137" s="42">
        <v>190403</v>
      </c>
      <c r="C1137" s="43" t="s">
        <v>801</v>
      </c>
      <c r="D1137" s="99">
        <f>IF(ISERROR(VLOOKUP(A1137,'CGN-2015-001'!A1136:I6283,4,0)),0,VLOOKUP(A1137,'CGN-2015-001'!A1136:I6283,4,0))</f>
        <v>0</v>
      </c>
      <c r="E1137" s="45">
        <f>IF(ISERROR(VLOOKUP(A1137,[3]Hoja1!$A$1:$F$369,4,0)),0,VLOOKUP(A1137,[3]Hoja1!$A$1:$F$369,4,0))</f>
        <v>0</v>
      </c>
      <c r="F1137" s="45">
        <f>IF(ISERROR(VLOOKUP(A1137,[3]Hoja1!$A$1:$F$369,5,0)),0,VLOOKUP(A1137,[3]Hoja1!$A$1:$F$369,5,0))</f>
        <v>0</v>
      </c>
      <c r="G1137" s="102">
        <f>IF(ISERROR(VLOOKUP(A1137,'CGN-2015-001'!A1136:I6283,7,0)),0,VLOOKUP(A1137,'CGN-2015-001'!A1136:I6283,7,0))</f>
        <v>0</v>
      </c>
      <c r="H1137" s="44"/>
      <c r="I1137" s="46"/>
      <c r="J1137" s="113">
        <f t="shared" si="86"/>
        <v>0</v>
      </c>
      <c r="K1137" s="114">
        <f t="shared" si="87"/>
        <v>0</v>
      </c>
      <c r="L1137" s="31">
        <f t="shared" si="88"/>
        <v>0</v>
      </c>
      <c r="M1137" s="1">
        <f t="shared" si="89"/>
        <v>0</v>
      </c>
      <c r="N1137" s="1">
        <f t="shared" si="90"/>
        <v>6</v>
      </c>
    </row>
    <row r="1138" spans="1:14" ht="16.5" hidden="1" thickBot="1" x14ac:dyDescent="0.3">
      <c r="A1138" s="26">
        <v>190404</v>
      </c>
      <c r="B1138" s="42">
        <v>190404</v>
      </c>
      <c r="C1138" s="43" t="s">
        <v>802</v>
      </c>
      <c r="D1138" s="99">
        <f>IF(ISERROR(VLOOKUP(A1138,'CGN-2015-001'!A1137:I6284,4,0)),0,VLOOKUP(A1138,'CGN-2015-001'!A1137:I6284,4,0))</f>
        <v>0</v>
      </c>
      <c r="E1138" s="45">
        <f>IF(ISERROR(VLOOKUP(A1138,[3]Hoja1!$A$1:$F$369,4,0)),0,VLOOKUP(A1138,[3]Hoja1!$A$1:$F$369,4,0))</f>
        <v>0</v>
      </c>
      <c r="F1138" s="45">
        <f>IF(ISERROR(VLOOKUP(A1138,[3]Hoja1!$A$1:$F$369,5,0)),0,VLOOKUP(A1138,[3]Hoja1!$A$1:$F$369,5,0))</f>
        <v>0</v>
      </c>
      <c r="G1138" s="102">
        <f>IF(ISERROR(VLOOKUP(A1138,'CGN-2015-001'!A1137:I6284,7,0)),0,VLOOKUP(A1138,'CGN-2015-001'!A1137:I6284,7,0))</f>
        <v>0</v>
      </c>
      <c r="H1138" s="44"/>
      <c r="I1138" s="46"/>
      <c r="J1138" s="113">
        <f t="shared" si="86"/>
        <v>0</v>
      </c>
      <c r="K1138" s="114">
        <f t="shared" si="87"/>
        <v>0</v>
      </c>
      <c r="L1138" s="31">
        <f t="shared" si="88"/>
        <v>0</v>
      </c>
      <c r="M1138" s="1">
        <f t="shared" si="89"/>
        <v>0</v>
      </c>
      <c r="N1138" s="1">
        <f t="shared" si="90"/>
        <v>6</v>
      </c>
    </row>
    <row r="1139" spans="1:14" ht="16.5" hidden="1" thickBot="1" x14ac:dyDescent="0.3">
      <c r="A1139" s="26">
        <v>190405</v>
      </c>
      <c r="B1139" s="42">
        <v>190405</v>
      </c>
      <c r="C1139" s="43" t="s">
        <v>803</v>
      </c>
      <c r="D1139" s="99">
        <f>IF(ISERROR(VLOOKUP(A1139,'CGN-2015-001'!A1138:I6285,4,0)),0,VLOOKUP(A1139,'CGN-2015-001'!A1138:I6285,4,0))</f>
        <v>0</v>
      </c>
      <c r="E1139" s="45">
        <f>IF(ISERROR(VLOOKUP(A1139,[3]Hoja1!$A$1:$F$369,4,0)),0,VLOOKUP(A1139,[3]Hoja1!$A$1:$F$369,4,0))</f>
        <v>0</v>
      </c>
      <c r="F1139" s="45">
        <f>IF(ISERROR(VLOOKUP(A1139,[3]Hoja1!$A$1:$F$369,5,0)),0,VLOOKUP(A1139,[3]Hoja1!$A$1:$F$369,5,0))</f>
        <v>0</v>
      </c>
      <c r="G1139" s="102">
        <f>IF(ISERROR(VLOOKUP(A1139,'CGN-2015-001'!A1138:I6285,7,0)),0,VLOOKUP(A1139,'CGN-2015-001'!A1138:I6285,7,0))</f>
        <v>0</v>
      </c>
      <c r="H1139" s="44"/>
      <c r="I1139" s="46"/>
      <c r="J1139" s="113">
        <f t="shared" si="86"/>
        <v>0</v>
      </c>
      <c r="K1139" s="114">
        <f t="shared" si="87"/>
        <v>0</v>
      </c>
      <c r="L1139" s="31">
        <f t="shared" si="88"/>
        <v>0</v>
      </c>
      <c r="M1139" s="1">
        <f t="shared" si="89"/>
        <v>0</v>
      </c>
      <c r="N1139" s="1">
        <f t="shared" si="90"/>
        <v>6</v>
      </c>
    </row>
    <row r="1140" spans="1:14" ht="16.5" hidden="1" thickBot="1" x14ac:dyDescent="0.3">
      <c r="A1140" s="26">
        <v>190406</v>
      </c>
      <c r="B1140" s="42">
        <v>190406</v>
      </c>
      <c r="C1140" s="43" t="s">
        <v>804</v>
      </c>
      <c r="D1140" s="99">
        <f>IF(ISERROR(VLOOKUP(A1140,'CGN-2015-001'!A1139:I6286,4,0)),0,VLOOKUP(A1140,'CGN-2015-001'!A1139:I6286,4,0))</f>
        <v>0</v>
      </c>
      <c r="E1140" s="45">
        <f>IF(ISERROR(VLOOKUP(A1140,[3]Hoja1!$A$1:$F$369,4,0)),0,VLOOKUP(A1140,[3]Hoja1!$A$1:$F$369,4,0))</f>
        <v>0</v>
      </c>
      <c r="F1140" s="45">
        <f>IF(ISERROR(VLOOKUP(A1140,[3]Hoja1!$A$1:$F$369,5,0)),0,VLOOKUP(A1140,[3]Hoja1!$A$1:$F$369,5,0))</f>
        <v>0</v>
      </c>
      <c r="G1140" s="102">
        <f>IF(ISERROR(VLOOKUP(A1140,'CGN-2015-001'!A1139:I6286,7,0)),0,VLOOKUP(A1140,'CGN-2015-001'!A1139:I6286,7,0))</f>
        <v>0</v>
      </c>
      <c r="H1140" s="44"/>
      <c r="I1140" s="46"/>
      <c r="J1140" s="113">
        <f t="shared" si="86"/>
        <v>0</v>
      </c>
      <c r="K1140" s="114">
        <f t="shared" si="87"/>
        <v>0</v>
      </c>
      <c r="L1140" s="31">
        <f t="shared" si="88"/>
        <v>0</v>
      </c>
      <c r="M1140" s="1">
        <f t="shared" si="89"/>
        <v>0</v>
      </c>
      <c r="N1140" s="1">
        <f t="shared" si="90"/>
        <v>6</v>
      </c>
    </row>
    <row r="1141" spans="1:14" ht="16.5" hidden="1" thickBot="1" x14ac:dyDescent="0.3">
      <c r="A1141" s="26">
        <v>190407</v>
      </c>
      <c r="B1141" s="42">
        <v>190407</v>
      </c>
      <c r="C1141" s="43" t="s">
        <v>805</v>
      </c>
      <c r="D1141" s="99">
        <f>IF(ISERROR(VLOOKUP(A1141,'CGN-2015-001'!A1140:I6287,4,0)),0,VLOOKUP(A1141,'CGN-2015-001'!A1140:I6287,4,0))</f>
        <v>0</v>
      </c>
      <c r="E1141" s="45">
        <f>IF(ISERROR(VLOOKUP(A1141,[3]Hoja1!$A$1:$F$369,4,0)),0,VLOOKUP(A1141,[3]Hoja1!$A$1:$F$369,4,0))</f>
        <v>0</v>
      </c>
      <c r="F1141" s="45">
        <f>IF(ISERROR(VLOOKUP(A1141,[3]Hoja1!$A$1:$F$369,5,0)),0,VLOOKUP(A1141,[3]Hoja1!$A$1:$F$369,5,0))</f>
        <v>0</v>
      </c>
      <c r="G1141" s="102">
        <f>IF(ISERROR(VLOOKUP(A1141,'CGN-2015-001'!A1140:I6287,7,0)),0,VLOOKUP(A1141,'CGN-2015-001'!A1140:I6287,7,0))</f>
        <v>0</v>
      </c>
      <c r="H1141" s="44"/>
      <c r="I1141" s="46"/>
      <c r="J1141" s="113">
        <f t="shared" si="86"/>
        <v>0</v>
      </c>
      <c r="K1141" s="114">
        <f t="shared" si="87"/>
        <v>0</v>
      </c>
      <c r="L1141" s="31">
        <f t="shared" si="88"/>
        <v>0</v>
      </c>
      <c r="M1141" s="1">
        <f t="shared" si="89"/>
        <v>0</v>
      </c>
      <c r="N1141" s="1">
        <f t="shared" si="90"/>
        <v>6</v>
      </c>
    </row>
    <row r="1142" spans="1:14" ht="16.5" hidden="1" thickBot="1" x14ac:dyDescent="0.3">
      <c r="A1142" s="26">
        <v>190408</v>
      </c>
      <c r="B1142" s="42">
        <v>190408</v>
      </c>
      <c r="C1142" s="43" t="s">
        <v>808</v>
      </c>
      <c r="D1142" s="99">
        <f>IF(ISERROR(VLOOKUP(A1142,'CGN-2015-001'!A1141:I6288,4,0)),0,VLOOKUP(A1142,'CGN-2015-001'!A1141:I6288,4,0))</f>
        <v>0</v>
      </c>
      <c r="E1142" s="45">
        <f>IF(ISERROR(VLOOKUP(A1142,[3]Hoja1!$A$1:$F$369,4,0)),0,VLOOKUP(A1142,[3]Hoja1!$A$1:$F$369,4,0))</f>
        <v>0</v>
      </c>
      <c r="F1142" s="45">
        <f>IF(ISERROR(VLOOKUP(A1142,[3]Hoja1!$A$1:$F$369,5,0)),0,VLOOKUP(A1142,[3]Hoja1!$A$1:$F$369,5,0))</f>
        <v>0</v>
      </c>
      <c r="G1142" s="102">
        <f>IF(ISERROR(VLOOKUP(A1142,'CGN-2015-001'!A1141:I6288,7,0)),0,VLOOKUP(A1142,'CGN-2015-001'!A1141:I6288,7,0))</f>
        <v>0</v>
      </c>
      <c r="H1142" s="44"/>
      <c r="I1142" s="46"/>
      <c r="J1142" s="113">
        <f t="shared" si="86"/>
        <v>0</v>
      </c>
      <c r="K1142" s="114">
        <f t="shared" si="87"/>
        <v>0</v>
      </c>
      <c r="L1142" s="31">
        <f t="shared" si="88"/>
        <v>0</v>
      </c>
      <c r="M1142" s="1">
        <f t="shared" si="89"/>
        <v>0</v>
      </c>
      <c r="N1142" s="1">
        <f t="shared" si="90"/>
        <v>6</v>
      </c>
    </row>
    <row r="1143" spans="1:14" ht="16.5" hidden="1" thickBot="1" x14ac:dyDescent="0.3">
      <c r="A1143" s="26">
        <v>190410</v>
      </c>
      <c r="B1143" s="42">
        <v>190410</v>
      </c>
      <c r="C1143" s="43" t="s">
        <v>809</v>
      </c>
      <c r="D1143" s="99">
        <f>IF(ISERROR(VLOOKUP(A1143,'CGN-2015-001'!A1142:I6289,4,0)),0,VLOOKUP(A1143,'CGN-2015-001'!A1142:I6289,4,0))</f>
        <v>0</v>
      </c>
      <c r="E1143" s="45">
        <f>IF(ISERROR(VLOOKUP(A1143,[3]Hoja1!$A$1:$F$369,4,0)),0,VLOOKUP(A1143,[3]Hoja1!$A$1:$F$369,4,0))</f>
        <v>0</v>
      </c>
      <c r="F1143" s="45">
        <f>IF(ISERROR(VLOOKUP(A1143,[3]Hoja1!$A$1:$F$369,5,0)),0,VLOOKUP(A1143,[3]Hoja1!$A$1:$F$369,5,0))</f>
        <v>0</v>
      </c>
      <c r="G1143" s="102">
        <f>IF(ISERROR(VLOOKUP(A1143,'CGN-2015-001'!A1142:I6289,7,0)),0,VLOOKUP(A1143,'CGN-2015-001'!A1142:I6289,7,0))</f>
        <v>0</v>
      </c>
      <c r="H1143" s="44"/>
      <c r="I1143" s="46"/>
      <c r="J1143" s="113">
        <f t="shared" si="86"/>
        <v>0</v>
      </c>
      <c r="K1143" s="114">
        <f t="shared" si="87"/>
        <v>0</v>
      </c>
      <c r="L1143" s="31">
        <f t="shared" si="88"/>
        <v>0</v>
      </c>
      <c r="M1143" s="1">
        <f t="shared" si="89"/>
        <v>0</v>
      </c>
      <c r="N1143" s="1">
        <f t="shared" si="90"/>
        <v>6</v>
      </c>
    </row>
    <row r="1144" spans="1:14" ht="16.5" hidden="1" thickBot="1" x14ac:dyDescent="0.3">
      <c r="A1144" s="26">
        <v>190409</v>
      </c>
      <c r="B1144" s="120">
        <v>190409</v>
      </c>
      <c r="C1144" s="121" t="s">
        <v>810</v>
      </c>
      <c r="D1144" s="99">
        <f>IF(ISERROR(VLOOKUP(A1144,'CGN-2015-001'!A1143:I6290,4,0)),0,VLOOKUP(A1144,'CGN-2015-001'!A1143:I6290,4,0))</f>
        <v>0</v>
      </c>
      <c r="E1144" s="45">
        <f>IF(ISERROR(VLOOKUP(A1144,[3]Hoja1!$A$1:$F$369,4,0)),0,VLOOKUP(A1144,[3]Hoja1!$A$1:$F$369,4,0))</f>
        <v>0</v>
      </c>
      <c r="F1144" s="45">
        <f>IF(ISERROR(VLOOKUP(A1144,[3]Hoja1!$A$1:$F$369,5,0)),0,VLOOKUP(A1144,[3]Hoja1!$A$1:$F$369,5,0))</f>
        <v>0</v>
      </c>
      <c r="G1144" s="102">
        <f>IF(ISERROR(VLOOKUP(A1144,'CGN-2015-001'!A1143:I6290,7,0)),0,VLOOKUP(A1144,'CGN-2015-001'!A1143:I6290,7,0))</f>
        <v>0</v>
      </c>
      <c r="H1144" s="44"/>
      <c r="I1144" s="46"/>
      <c r="J1144" s="113">
        <f t="shared" si="86"/>
        <v>0</v>
      </c>
      <c r="K1144" s="114">
        <f t="shared" si="87"/>
        <v>0</v>
      </c>
      <c r="L1144" s="31">
        <f t="shared" si="88"/>
        <v>0</v>
      </c>
      <c r="M1144" s="1">
        <f t="shared" si="89"/>
        <v>0</v>
      </c>
      <c r="N1144" s="1">
        <f t="shared" si="90"/>
        <v>6</v>
      </c>
    </row>
    <row r="1145" spans="1:14" ht="16.5" hidden="1" thickBot="1" x14ac:dyDescent="0.3">
      <c r="A1145" s="26">
        <v>1905</v>
      </c>
      <c r="B1145" s="122">
        <v>190500</v>
      </c>
      <c r="C1145" s="123" t="s">
        <v>811</v>
      </c>
      <c r="D1145" s="468">
        <f>IF(ISERROR(VLOOKUP(A1145,'CGN-2015-001'!A1144:I6291,4,0)),0,VLOOKUP(A1145,'CGN-2015-001'!A1144:I6291,4,0))</f>
        <v>164138759.94999999</v>
      </c>
      <c r="E1145" s="109">
        <f>IF(ISERROR(VLOOKUP(A1145,[3]Hoja1!$A$1:$F$369,4,0)),0,VLOOKUP(A1145,[3]Hoja1!$A$1:$F$369,4,0))</f>
        <v>147723058</v>
      </c>
      <c r="F1145" s="110">
        <f>IF(ISERROR(VLOOKUP(A1145,[3]Hoja1!$A$1:$F$369,5,0)),0,VLOOKUP(A1145,[3]Hoja1!$A$1:$F$369,5,0))</f>
        <v>78106971.900000006</v>
      </c>
      <c r="G1145" s="469">
        <f>IF(ISERROR(VLOOKUP(A1145,'CGN-2015-001'!A1144:I6291,7,0)),0,VLOOKUP(A1145,'CGN-2015-001'!A1144:I6291,7,0))</f>
        <v>574143367.1500001</v>
      </c>
      <c r="H1145" s="109">
        <f>+H1146</f>
        <v>574143367.1500001</v>
      </c>
      <c r="I1145" s="110">
        <v>0</v>
      </c>
      <c r="J1145" s="472">
        <f t="shared" si="86"/>
        <v>-410004607.20000011</v>
      </c>
      <c r="K1145" s="473">
        <f t="shared" si="87"/>
        <v>-0.71411537720139284</v>
      </c>
      <c r="L1145" s="31">
        <f t="shared" si="88"/>
        <v>0</v>
      </c>
      <c r="M1145" s="1">
        <f t="shared" si="89"/>
        <v>1</v>
      </c>
      <c r="N1145" s="1">
        <f t="shared" si="90"/>
        <v>4</v>
      </c>
    </row>
    <row r="1146" spans="1:14" ht="15.75" customHeight="1" thickBot="1" x14ac:dyDescent="0.25">
      <c r="A1146" s="26">
        <v>190501</v>
      </c>
      <c r="B1146" s="568">
        <v>190501</v>
      </c>
      <c r="C1146" s="569" t="s">
        <v>812</v>
      </c>
      <c r="D1146" s="560">
        <f>IF(ISERROR(VLOOKUP(A1146,'CGN-2015-001'!A1145:I6292,4,0)),0,VLOOKUP(A1146,'CGN-2015-001'!A1145:I6292,4,0))</f>
        <v>164138759.94999999</v>
      </c>
      <c r="E1146" s="561">
        <f>IF(ISERROR(VLOOKUP(A1146,[3]Hoja1!$A$1:$F$369,4,0)),0,VLOOKUP(A1146,[3]Hoja1!$A$1:$F$369,4,0))</f>
        <v>147723058</v>
      </c>
      <c r="F1146" s="562">
        <f>IF(ISERROR(VLOOKUP(A1146,[3]Hoja1!$A$1:$F$369,5,0)),0,VLOOKUP(A1146,[3]Hoja1!$A$1:$F$369,5,0))</f>
        <v>78106971.900000006</v>
      </c>
      <c r="G1146" s="563">
        <f>IF(ISERROR(VLOOKUP(A1146,'CGN-2015-001'!A1145:I6292,7,0)),0,VLOOKUP(A1146,'CGN-2015-001'!A1145:I6292,7,0))</f>
        <v>574143367.1500001</v>
      </c>
      <c r="H1146" s="115">
        <f>+G1146</f>
        <v>574143367.1500001</v>
      </c>
      <c r="I1146" s="562">
        <v>0</v>
      </c>
      <c r="J1146" s="572">
        <f t="shared" si="86"/>
        <v>-410004607.20000011</v>
      </c>
      <c r="K1146" s="573">
        <f t="shared" si="87"/>
        <v>-0.71411537720139284</v>
      </c>
      <c r="L1146" s="31">
        <f t="shared" si="88"/>
        <v>0</v>
      </c>
      <c r="M1146" s="1">
        <f t="shared" si="89"/>
        <v>1</v>
      </c>
      <c r="N1146" s="1">
        <f t="shared" si="90"/>
        <v>6</v>
      </c>
    </row>
    <row r="1147" spans="1:14" ht="16.5" hidden="1" thickBot="1" x14ac:dyDescent="0.3">
      <c r="A1147" s="26">
        <v>190502</v>
      </c>
      <c r="B1147" s="126">
        <v>190502</v>
      </c>
      <c r="C1147" s="127" t="s">
        <v>196</v>
      </c>
      <c r="D1147" s="99">
        <f>IF(ISERROR(VLOOKUP(A1147,'CGN-2015-001'!A1146:I6293,4,0)),0,VLOOKUP(A1147,'CGN-2015-001'!A1146:I6293,4,0))</f>
        <v>0</v>
      </c>
      <c r="E1147" s="45">
        <f>IF(ISERROR(VLOOKUP(A1147,[3]Hoja1!$A$1:$F$369,4,0)),0,VLOOKUP(A1147,[3]Hoja1!$A$1:$F$369,4,0))</f>
        <v>0</v>
      </c>
      <c r="F1147" s="45">
        <f>IF(ISERROR(VLOOKUP(A1147,[3]Hoja1!$A$1:$F$369,5,0)),0,VLOOKUP(A1147,[3]Hoja1!$A$1:$F$369,5,0))</f>
        <v>0</v>
      </c>
      <c r="G1147" s="102">
        <f>IF(ISERROR(VLOOKUP(A1147,'CGN-2015-001'!A1146:I6293,7,0)),0,VLOOKUP(A1147,'CGN-2015-001'!A1146:I6293,7,0))</f>
        <v>0</v>
      </c>
      <c r="H1147" s="44"/>
      <c r="I1147" s="46"/>
      <c r="J1147" s="113">
        <f t="shared" si="86"/>
        <v>0</v>
      </c>
      <c r="K1147" s="114">
        <f t="shared" si="87"/>
        <v>0</v>
      </c>
      <c r="L1147" s="31">
        <f t="shared" si="88"/>
        <v>0</v>
      </c>
      <c r="M1147" s="1">
        <f t="shared" si="89"/>
        <v>0</v>
      </c>
      <c r="N1147" s="1">
        <f t="shared" si="90"/>
        <v>6</v>
      </c>
    </row>
    <row r="1148" spans="1:14" ht="16.5" hidden="1" thickBot="1" x14ac:dyDescent="0.3">
      <c r="A1148" s="26">
        <v>190503</v>
      </c>
      <c r="B1148" s="42">
        <v>190503</v>
      </c>
      <c r="C1148" s="43" t="s">
        <v>394</v>
      </c>
      <c r="D1148" s="99">
        <f>IF(ISERROR(VLOOKUP(A1148,'CGN-2015-001'!A1147:I6294,4,0)),0,VLOOKUP(A1148,'CGN-2015-001'!A1147:I6294,4,0))</f>
        <v>0</v>
      </c>
      <c r="E1148" s="45">
        <f>IF(ISERROR(VLOOKUP(A1148,[3]Hoja1!$A$1:$F$369,4,0)),0,VLOOKUP(A1148,[3]Hoja1!$A$1:$F$369,4,0))</f>
        <v>0</v>
      </c>
      <c r="F1148" s="45">
        <f>IF(ISERROR(VLOOKUP(A1148,[3]Hoja1!$A$1:$F$369,5,0)),0,VLOOKUP(A1148,[3]Hoja1!$A$1:$F$369,5,0))</f>
        <v>0</v>
      </c>
      <c r="G1148" s="102">
        <f>IF(ISERROR(VLOOKUP(A1148,'CGN-2015-001'!A1147:I6294,7,0)),0,VLOOKUP(A1148,'CGN-2015-001'!A1147:I6294,7,0))</f>
        <v>0</v>
      </c>
      <c r="H1148" s="44"/>
      <c r="I1148" s="46"/>
      <c r="J1148" s="113">
        <f t="shared" si="86"/>
        <v>0</v>
      </c>
      <c r="K1148" s="114">
        <f t="shared" si="87"/>
        <v>0</v>
      </c>
      <c r="L1148" s="31">
        <f t="shared" si="88"/>
        <v>0</v>
      </c>
      <c r="M1148" s="1">
        <f t="shared" si="89"/>
        <v>0</v>
      </c>
      <c r="N1148" s="1">
        <f t="shared" si="90"/>
        <v>6</v>
      </c>
    </row>
    <row r="1149" spans="1:14" ht="16.5" hidden="1" thickBot="1" x14ac:dyDescent="0.3">
      <c r="A1149" s="26">
        <v>190504</v>
      </c>
      <c r="B1149" s="42">
        <v>190504</v>
      </c>
      <c r="C1149" s="43" t="s">
        <v>424</v>
      </c>
      <c r="D1149" s="99">
        <f>IF(ISERROR(VLOOKUP(A1149,'CGN-2015-001'!A1148:I6295,4,0)),0,VLOOKUP(A1149,'CGN-2015-001'!A1148:I6295,4,0))</f>
        <v>0</v>
      </c>
      <c r="E1149" s="45">
        <f>IF(ISERROR(VLOOKUP(A1149,[3]Hoja1!$A$1:$F$369,4,0)),0,VLOOKUP(A1149,[3]Hoja1!$A$1:$F$369,4,0))</f>
        <v>0</v>
      </c>
      <c r="F1149" s="45">
        <f>IF(ISERROR(VLOOKUP(A1149,[3]Hoja1!$A$1:$F$369,5,0)),0,VLOOKUP(A1149,[3]Hoja1!$A$1:$F$369,5,0))</f>
        <v>0</v>
      </c>
      <c r="G1149" s="102">
        <f>IF(ISERROR(VLOOKUP(A1149,'CGN-2015-001'!A1148:I6295,7,0)),0,VLOOKUP(A1149,'CGN-2015-001'!A1148:I6295,7,0))</f>
        <v>0</v>
      </c>
      <c r="H1149" s="44"/>
      <c r="I1149" s="46"/>
      <c r="J1149" s="113">
        <f t="shared" si="86"/>
        <v>0</v>
      </c>
      <c r="K1149" s="114">
        <f t="shared" si="87"/>
        <v>0</v>
      </c>
      <c r="L1149" s="31">
        <f t="shared" si="88"/>
        <v>0</v>
      </c>
      <c r="M1149" s="1">
        <f t="shared" si="89"/>
        <v>0</v>
      </c>
      <c r="N1149" s="1">
        <f t="shared" si="90"/>
        <v>6</v>
      </c>
    </row>
    <row r="1150" spans="1:14" ht="16.5" hidden="1" thickBot="1" x14ac:dyDescent="0.3">
      <c r="A1150" s="26">
        <v>190505</v>
      </c>
      <c r="B1150" s="42">
        <v>190505</v>
      </c>
      <c r="C1150" s="43" t="s">
        <v>813</v>
      </c>
      <c r="D1150" s="99">
        <f>IF(ISERROR(VLOOKUP(A1150,'CGN-2015-001'!A1149:I6296,4,0)),0,VLOOKUP(A1150,'CGN-2015-001'!A1149:I6296,4,0))</f>
        <v>0</v>
      </c>
      <c r="E1150" s="45">
        <f>IF(ISERROR(VLOOKUP(A1150,[3]Hoja1!$A$1:$F$369,4,0)),0,VLOOKUP(A1150,[3]Hoja1!$A$1:$F$369,4,0))</f>
        <v>0</v>
      </c>
      <c r="F1150" s="45">
        <f>IF(ISERROR(VLOOKUP(A1150,[3]Hoja1!$A$1:$F$369,5,0)),0,VLOOKUP(A1150,[3]Hoja1!$A$1:$F$369,5,0))</f>
        <v>0</v>
      </c>
      <c r="G1150" s="102">
        <f>IF(ISERROR(VLOOKUP(A1150,'CGN-2015-001'!A1149:I6296,7,0)),0,VLOOKUP(A1150,'CGN-2015-001'!A1149:I6296,7,0))</f>
        <v>0</v>
      </c>
      <c r="H1150" s="44"/>
      <c r="I1150" s="46"/>
      <c r="J1150" s="113">
        <f t="shared" si="86"/>
        <v>0</v>
      </c>
      <c r="K1150" s="114">
        <f t="shared" si="87"/>
        <v>0</v>
      </c>
      <c r="L1150" s="31">
        <f t="shared" si="88"/>
        <v>0</v>
      </c>
      <c r="M1150" s="1">
        <f t="shared" si="89"/>
        <v>0</v>
      </c>
      <c r="N1150" s="1">
        <f t="shared" si="90"/>
        <v>6</v>
      </c>
    </row>
    <row r="1151" spans="1:14" ht="16.5" hidden="1" thickBot="1" x14ac:dyDescent="0.3">
      <c r="A1151" s="26">
        <v>190506</v>
      </c>
      <c r="B1151" s="42">
        <v>190506</v>
      </c>
      <c r="C1151" s="43" t="s">
        <v>407</v>
      </c>
      <c r="D1151" s="99">
        <f>IF(ISERROR(VLOOKUP(A1151,'CGN-2015-001'!A1150:I6297,4,0)),0,VLOOKUP(A1151,'CGN-2015-001'!A1150:I6297,4,0))</f>
        <v>0</v>
      </c>
      <c r="E1151" s="45">
        <f>IF(ISERROR(VLOOKUP(A1151,[3]Hoja1!$A$1:$F$369,4,0)),0,VLOOKUP(A1151,[3]Hoja1!$A$1:$F$369,4,0))</f>
        <v>0</v>
      </c>
      <c r="F1151" s="45">
        <f>IF(ISERROR(VLOOKUP(A1151,[3]Hoja1!$A$1:$F$369,5,0)),0,VLOOKUP(A1151,[3]Hoja1!$A$1:$F$369,5,0))</f>
        <v>0</v>
      </c>
      <c r="G1151" s="102">
        <f>IF(ISERROR(VLOOKUP(A1151,'CGN-2015-001'!A1150:I6297,7,0)),0,VLOOKUP(A1151,'CGN-2015-001'!A1150:I6297,7,0))</f>
        <v>0</v>
      </c>
      <c r="H1151" s="44"/>
      <c r="I1151" s="46"/>
      <c r="J1151" s="113">
        <f t="shared" si="86"/>
        <v>0</v>
      </c>
      <c r="K1151" s="114">
        <f t="shared" si="87"/>
        <v>0</v>
      </c>
      <c r="L1151" s="31">
        <f t="shared" si="88"/>
        <v>0</v>
      </c>
      <c r="M1151" s="1">
        <f t="shared" si="89"/>
        <v>0</v>
      </c>
      <c r="N1151" s="1">
        <f t="shared" si="90"/>
        <v>6</v>
      </c>
    </row>
    <row r="1152" spans="1:14" ht="16.5" hidden="1" thickBot="1" x14ac:dyDescent="0.3">
      <c r="A1152" s="26">
        <v>190508</v>
      </c>
      <c r="B1152" s="42">
        <v>190508</v>
      </c>
      <c r="C1152" s="43" t="s">
        <v>814</v>
      </c>
      <c r="D1152" s="99">
        <f>IF(ISERROR(VLOOKUP(A1152,'CGN-2015-001'!A1151:I6298,4,0)),0,VLOOKUP(A1152,'CGN-2015-001'!A1151:I6298,4,0))</f>
        <v>0</v>
      </c>
      <c r="E1152" s="45">
        <f>IF(ISERROR(VLOOKUP(A1152,[3]Hoja1!$A$1:$F$369,4,0)),0,VLOOKUP(A1152,[3]Hoja1!$A$1:$F$369,4,0))</f>
        <v>0</v>
      </c>
      <c r="F1152" s="45">
        <f>IF(ISERROR(VLOOKUP(A1152,[3]Hoja1!$A$1:$F$369,5,0)),0,VLOOKUP(A1152,[3]Hoja1!$A$1:$F$369,5,0))</f>
        <v>0</v>
      </c>
      <c r="G1152" s="102">
        <f>IF(ISERROR(VLOOKUP(A1152,'CGN-2015-001'!A1151:I6298,7,0)),0,VLOOKUP(A1152,'CGN-2015-001'!A1151:I6298,7,0))</f>
        <v>0</v>
      </c>
      <c r="H1152" s="44"/>
      <c r="I1152" s="46"/>
      <c r="J1152" s="113">
        <f t="shared" si="86"/>
        <v>0</v>
      </c>
      <c r="K1152" s="114">
        <f t="shared" si="87"/>
        <v>0</v>
      </c>
      <c r="L1152" s="31">
        <f t="shared" si="88"/>
        <v>0</v>
      </c>
      <c r="M1152" s="1">
        <f t="shared" si="89"/>
        <v>0</v>
      </c>
      <c r="N1152" s="1">
        <f t="shared" si="90"/>
        <v>6</v>
      </c>
    </row>
    <row r="1153" spans="1:14" ht="16.5" hidden="1" thickBot="1" x14ac:dyDescent="0.3">
      <c r="A1153" s="26">
        <v>190509</v>
      </c>
      <c r="B1153" s="42">
        <v>190509</v>
      </c>
      <c r="C1153" s="43" t="s">
        <v>815</v>
      </c>
      <c r="D1153" s="99">
        <f>IF(ISERROR(VLOOKUP(A1153,'CGN-2015-001'!A1152:I6299,4,0)),0,VLOOKUP(A1153,'CGN-2015-001'!A1152:I6299,4,0))</f>
        <v>0</v>
      </c>
      <c r="E1153" s="45">
        <f>IF(ISERROR(VLOOKUP(A1153,[3]Hoja1!$A$1:$F$369,4,0)),0,VLOOKUP(A1153,[3]Hoja1!$A$1:$F$369,4,0))</f>
        <v>0</v>
      </c>
      <c r="F1153" s="45">
        <f>IF(ISERROR(VLOOKUP(A1153,[3]Hoja1!$A$1:$F$369,5,0)),0,VLOOKUP(A1153,[3]Hoja1!$A$1:$F$369,5,0))</f>
        <v>0</v>
      </c>
      <c r="G1153" s="102">
        <f>IF(ISERROR(VLOOKUP(A1153,'CGN-2015-001'!A1152:I6299,7,0)),0,VLOOKUP(A1153,'CGN-2015-001'!A1152:I6299,7,0))</f>
        <v>0</v>
      </c>
      <c r="H1153" s="44"/>
      <c r="I1153" s="46"/>
      <c r="J1153" s="113">
        <f t="shared" si="86"/>
        <v>0</v>
      </c>
      <c r="K1153" s="114">
        <f t="shared" si="87"/>
        <v>0</v>
      </c>
      <c r="L1153" s="31">
        <f t="shared" si="88"/>
        <v>0</v>
      </c>
      <c r="M1153" s="1">
        <f t="shared" si="89"/>
        <v>0</v>
      </c>
      <c r="N1153" s="1">
        <f t="shared" si="90"/>
        <v>6</v>
      </c>
    </row>
    <row r="1154" spans="1:14" ht="16.5" hidden="1" thickBot="1" x14ac:dyDescent="0.3">
      <c r="A1154" s="26">
        <v>190510</v>
      </c>
      <c r="B1154" s="42">
        <v>190510</v>
      </c>
      <c r="C1154" s="43" t="s">
        <v>816</v>
      </c>
      <c r="D1154" s="99">
        <f>IF(ISERROR(VLOOKUP(A1154,'CGN-2015-001'!A1153:I6300,4,0)),0,VLOOKUP(A1154,'CGN-2015-001'!A1153:I6300,4,0))</f>
        <v>0</v>
      </c>
      <c r="E1154" s="45">
        <f>IF(ISERROR(VLOOKUP(A1154,[3]Hoja1!$A$1:$F$369,4,0)),0,VLOOKUP(A1154,[3]Hoja1!$A$1:$F$369,4,0))</f>
        <v>0</v>
      </c>
      <c r="F1154" s="45">
        <f>IF(ISERROR(VLOOKUP(A1154,[3]Hoja1!$A$1:$F$369,5,0)),0,VLOOKUP(A1154,[3]Hoja1!$A$1:$F$369,5,0))</f>
        <v>0</v>
      </c>
      <c r="G1154" s="102">
        <f>IF(ISERROR(VLOOKUP(A1154,'CGN-2015-001'!A1153:I6300,7,0)),0,VLOOKUP(A1154,'CGN-2015-001'!A1153:I6300,7,0))</f>
        <v>0</v>
      </c>
      <c r="H1154" s="44"/>
      <c r="I1154" s="46"/>
      <c r="J1154" s="113">
        <f t="shared" si="86"/>
        <v>0</v>
      </c>
      <c r="K1154" s="114">
        <f t="shared" si="87"/>
        <v>0</v>
      </c>
      <c r="L1154" s="31">
        <f t="shared" si="88"/>
        <v>0</v>
      </c>
      <c r="M1154" s="1">
        <f t="shared" si="89"/>
        <v>0</v>
      </c>
      <c r="N1154" s="1">
        <f t="shared" si="90"/>
        <v>6</v>
      </c>
    </row>
    <row r="1155" spans="1:14" ht="16.5" hidden="1" thickBot="1" x14ac:dyDescent="0.3">
      <c r="A1155" s="26">
        <v>190511</v>
      </c>
      <c r="B1155" s="42">
        <v>190511</v>
      </c>
      <c r="C1155" s="43" t="s">
        <v>817</v>
      </c>
      <c r="D1155" s="99">
        <f>IF(ISERROR(VLOOKUP(A1155,'CGN-2015-001'!A1154:I6301,4,0)),0,VLOOKUP(A1155,'CGN-2015-001'!A1154:I6301,4,0))</f>
        <v>0</v>
      </c>
      <c r="E1155" s="45">
        <f>IF(ISERROR(VLOOKUP(A1155,[3]Hoja1!$A$1:$F$369,4,0)),0,VLOOKUP(A1155,[3]Hoja1!$A$1:$F$369,4,0))</f>
        <v>0</v>
      </c>
      <c r="F1155" s="45">
        <f>IF(ISERROR(VLOOKUP(A1155,[3]Hoja1!$A$1:$F$369,5,0)),0,VLOOKUP(A1155,[3]Hoja1!$A$1:$F$369,5,0))</f>
        <v>0</v>
      </c>
      <c r="G1155" s="102">
        <f>IF(ISERROR(VLOOKUP(A1155,'CGN-2015-001'!A1154:I6301,7,0)),0,VLOOKUP(A1155,'CGN-2015-001'!A1154:I6301,7,0))</f>
        <v>0</v>
      </c>
      <c r="H1155" s="44"/>
      <c r="I1155" s="46"/>
      <c r="J1155" s="113">
        <f t="shared" si="86"/>
        <v>0</v>
      </c>
      <c r="K1155" s="114">
        <f t="shared" si="87"/>
        <v>0</v>
      </c>
      <c r="L1155" s="31">
        <f t="shared" si="88"/>
        <v>0</v>
      </c>
      <c r="M1155" s="1">
        <f t="shared" si="89"/>
        <v>0</v>
      </c>
      <c r="N1155" s="1">
        <f t="shared" si="90"/>
        <v>6</v>
      </c>
    </row>
    <row r="1156" spans="1:14" ht="16.5" hidden="1" thickBot="1" x14ac:dyDescent="0.3">
      <c r="A1156" s="26">
        <v>190512</v>
      </c>
      <c r="B1156" s="42">
        <v>190512</v>
      </c>
      <c r="C1156" s="43" t="s">
        <v>818</v>
      </c>
      <c r="D1156" s="99">
        <f>IF(ISERROR(VLOOKUP(A1156,'CGN-2015-001'!A1155:I6302,4,0)),0,VLOOKUP(A1156,'CGN-2015-001'!A1155:I6302,4,0))</f>
        <v>0</v>
      </c>
      <c r="E1156" s="45">
        <f>IF(ISERROR(VLOOKUP(A1156,[3]Hoja1!$A$1:$F$369,4,0)),0,VLOOKUP(A1156,[3]Hoja1!$A$1:$F$369,4,0))</f>
        <v>0</v>
      </c>
      <c r="F1156" s="45">
        <f>IF(ISERROR(VLOOKUP(A1156,[3]Hoja1!$A$1:$F$369,5,0)),0,VLOOKUP(A1156,[3]Hoja1!$A$1:$F$369,5,0))</f>
        <v>0</v>
      </c>
      <c r="G1156" s="102">
        <f>IF(ISERROR(VLOOKUP(A1156,'CGN-2015-001'!A1155:I6302,7,0)),0,VLOOKUP(A1156,'CGN-2015-001'!A1155:I6302,7,0))</f>
        <v>0</v>
      </c>
      <c r="H1156" s="44"/>
      <c r="I1156" s="46"/>
      <c r="J1156" s="113">
        <f t="shared" si="86"/>
        <v>0</v>
      </c>
      <c r="K1156" s="114">
        <f t="shared" si="87"/>
        <v>0</v>
      </c>
      <c r="L1156" s="31">
        <f t="shared" si="88"/>
        <v>0</v>
      </c>
      <c r="M1156" s="1">
        <f t="shared" si="89"/>
        <v>0</v>
      </c>
      <c r="N1156" s="1">
        <f t="shared" si="90"/>
        <v>6</v>
      </c>
    </row>
    <row r="1157" spans="1:14" ht="16.5" hidden="1" thickBot="1" x14ac:dyDescent="0.3">
      <c r="A1157" s="26">
        <v>190513</v>
      </c>
      <c r="B1157" s="42">
        <v>190513</v>
      </c>
      <c r="C1157" s="43" t="s">
        <v>819</v>
      </c>
      <c r="D1157" s="99">
        <f>IF(ISERROR(VLOOKUP(A1157,'CGN-2015-001'!A1156:I6303,4,0)),0,VLOOKUP(A1157,'CGN-2015-001'!A1156:I6303,4,0))</f>
        <v>0</v>
      </c>
      <c r="E1157" s="45">
        <f>IF(ISERROR(VLOOKUP(A1157,[3]Hoja1!$A$1:$F$369,4,0)),0,VLOOKUP(A1157,[3]Hoja1!$A$1:$F$369,4,0))</f>
        <v>0</v>
      </c>
      <c r="F1157" s="45">
        <f>IF(ISERROR(VLOOKUP(A1157,[3]Hoja1!$A$1:$F$369,5,0)),0,VLOOKUP(A1157,[3]Hoja1!$A$1:$F$369,5,0))</f>
        <v>0</v>
      </c>
      <c r="G1157" s="102">
        <f>IF(ISERROR(VLOOKUP(A1157,'CGN-2015-001'!A1156:I6303,7,0)),0,VLOOKUP(A1157,'CGN-2015-001'!A1156:I6303,7,0))</f>
        <v>0</v>
      </c>
      <c r="H1157" s="44"/>
      <c r="I1157" s="46"/>
      <c r="J1157" s="113">
        <f t="shared" si="86"/>
        <v>0</v>
      </c>
      <c r="K1157" s="114">
        <f t="shared" si="87"/>
        <v>0</v>
      </c>
      <c r="L1157" s="31">
        <f t="shared" si="88"/>
        <v>0</v>
      </c>
      <c r="M1157" s="1">
        <f t="shared" si="89"/>
        <v>0</v>
      </c>
      <c r="N1157" s="1">
        <f t="shared" si="90"/>
        <v>6</v>
      </c>
    </row>
    <row r="1158" spans="1:14" ht="16.5" hidden="1" thickBot="1" x14ac:dyDescent="0.3">
      <c r="A1158" s="26">
        <v>190514</v>
      </c>
      <c r="B1158" s="42">
        <v>190514</v>
      </c>
      <c r="C1158" s="43" t="s">
        <v>820</v>
      </c>
      <c r="D1158" s="99">
        <f>IF(ISERROR(VLOOKUP(A1158,'CGN-2015-001'!A1157:I6304,4,0)),0,VLOOKUP(A1158,'CGN-2015-001'!A1157:I6304,4,0))</f>
        <v>0</v>
      </c>
      <c r="E1158" s="45">
        <f>IF(ISERROR(VLOOKUP(A1158,[3]Hoja1!$A$1:$F$369,4,0)),0,VLOOKUP(A1158,[3]Hoja1!$A$1:$F$369,4,0))</f>
        <v>0</v>
      </c>
      <c r="F1158" s="45">
        <f>IF(ISERROR(VLOOKUP(A1158,[3]Hoja1!$A$1:$F$369,5,0)),0,VLOOKUP(A1158,[3]Hoja1!$A$1:$F$369,5,0))</f>
        <v>0</v>
      </c>
      <c r="G1158" s="102">
        <f>IF(ISERROR(VLOOKUP(A1158,'CGN-2015-001'!A1157:I6304,7,0)),0,VLOOKUP(A1158,'CGN-2015-001'!A1157:I6304,7,0))</f>
        <v>0</v>
      </c>
      <c r="H1158" s="44"/>
      <c r="I1158" s="46"/>
      <c r="J1158" s="113">
        <f t="shared" si="86"/>
        <v>0</v>
      </c>
      <c r="K1158" s="114">
        <f t="shared" si="87"/>
        <v>0</v>
      </c>
      <c r="L1158" s="31">
        <f t="shared" si="88"/>
        <v>0</v>
      </c>
      <c r="M1158" s="1">
        <f t="shared" si="89"/>
        <v>0</v>
      </c>
      <c r="N1158" s="1">
        <f t="shared" si="90"/>
        <v>6</v>
      </c>
    </row>
    <row r="1159" spans="1:14" ht="16.5" hidden="1" thickBot="1" x14ac:dyDescent="0.3">
      <c r="A1159" s="26">
        <v>190515</v>
      </c>
      <c r="B1159" s="42">
        <v>190515</v>
      </c>
      <c r="C1159" s="43" t="s">
        <v>821</v>
      </c>
      <c r="D1159" s="99">
        <f>IF(ISERROR(VLOOKUP(A1159,'CGN-2015-001'!A1158:I6305,4,0)),0,VLOOKUP(A1159,'CGN-2015-001'!A1158:I6305,4,0))</f>
        <v>0</v>
      </c>
      <c r="E1159" s="45">
        <f>IF(ISERROR(VLOOKUP(A1159,[3]Hoja1!$A$1:$F$369,4,0)),0,VLOOKUP(A1159,[3]Hoja1!$A$1:$F$369,4,0))</f>
        <v>0</v>
      </c>
      <c r="F1159" s="45">
        <f>IF(ISERROR(VLOOKUP(A1159,[3]Hoja1!$A$1:$F$369,5,0)),0,VLOOKUP(A1159,[3]Hoja1!$A$1:$F$369,5,0))</f>
        <v>0</v>
      </c>
      <c r="G1159" s="102">
        <f>IF(ISERROR(VLOOKUP(A1159,'CGN-2015-001'!A1158:I6305,7,0)),0,VLOOKUP(A1159,'CGN-2015-001'!A1158:I6305,7,0))</f>
        <v>0</v>
      </c>
      <c r="H1159" s="44"/>
      <c r="I1159" s="46"/>
      <c r="J1159" s="113">
        <f t="shared" si="86"/>
        <v>0</v>
      </c>
      <c r="K1159" s="114">
        <f t="shared" si="87"/>
        <v>0</v>
      </c>
      <c r="L1159" s="31">
        <f t="shared" si="88"/>
        <v>0</v>
      </c>
      <c r="M1159" s="1">
        <f t="shared" si="89"/>
        <v>0</v>
      </c>
      <c r="N1159" s="1">
        <f t="shared" si="90"/>
        <v>6</v>
      </c>
    </row>
    <row r="1160" spans="1:14" ht="16.5" hidden="1" thickBot="1" x14ac:dyDescent="0.3">
      <c r="A1160" s="26">
        <v>190516</v>
      </c>
      <c r="B1160" s="42">
        <v>190516</v>
      </c>
      <c r="C1160" s="43" t="s">
        <v>822</v>
      </c>
      <c r="D1160" s="99">
        <f>IF(ISERROR(VLOOKUP(A1160,'CGN-2015-001'!A1159:I6306,4,0)),0,VLOOKUP(A1160,'CGN-2015-001'!A1159:I6306,4,0))</f>
        <v>0</v>
      </c>
      <c r="E1160" s="45">
        <f>IF(ISERROR(VLOOKUP(A1160,[3]Hoja1!$A$1:$F$369,4,0)),0,VLOOKUP(A1160,[3]Hoja1!$A$1:$F$369,4,0))</f>
        <v>0</v>
      </c>
      <c r="F1160" s="45">
        <f>IF(ISERROR(VLOOKUP(A1160,[3]Hoja1!$A$1:$F$369,5,0)),0,VLOOKUP(A1160,[3]Hoja1!$A$1:$F$369,5,0))</f>
        <v>0</v>
      </c>
      <c r="G1160" s="102">
        <f>IF(ISERROR(VLOOKUP(A1160,'CGN-2015-001'!A1159:I6306,7,0)),0,VLOOKUP(A1160,'CGN-2015-001'!A1159:I6306,7,0))</f>
        <v>0</v>
      </c>
      <c r="H1160" s="44"/>
      <c r="I1160" s="46"/>
      <c r="J1160" s="113">
        <f t="shared" si="86"/>
        <v>0</v>
      </c>
      <c r="K1160" s="114">
        <f t="shared" si="87"/>
        <v>0</v>
      </c>
      <c r="L1160" s="31">
        <f t="shared" si="88"/>
        <v>0</v>
      </c>
      <c r="M1160" s="1">
        <f t="shared" si="89"/>
        <v>0</v>
      </c>
      <c r="N1160" s="1">
        <f t="shared" si="90"/>
        <v>6</v>
      </c>
    </row>
    <row r="1161" spans="1:14" ht="16.5" hidden="1" thickBot="1" x14ac:dyDescent="0.3">
      <c r="A1161" s="26">
        <v>190590</v>
      </c>
      <c r="B1161" s="120">
        <v>190590</v>
      </c>
      <c r="C1161" s="121" t="s">
        <v>823</v>
      </c>
      <c r="D1161" s="99">
        <f>IF(ISERROR(VLOOKUP(A1161,'CGN-2015-001'!A1160:I6307,4,0)),0,VLOOKUP(A1161,'CGN-2015-001'!A1160:I6307,4,0))</f>
        <v>0</v>
      </c>
      <c r="E1161" s="45">
        <f>IF(ISERROR(VLOOKUP(A1161,[3]Hoja1!$A$1:$F$369,4,0)),0,VLOOKUP(A1161,[3]Hoja1!$A$1:$F$369,4,0))</f>
        <v>0</v>
      </c>
      <c r="F1161" s="45">
        <f>IF(ISERROR(VLOOKUP(A1161,[3]Hoja1!$A$1:$F$369,5,0)),0,VLOOKUP(A1161,[3]Hoja1!$A$1:$F$369,5,0))</f>
        <v>0</v>
      </c>
      <c r="G1161" s="102">
        <f>IF(ISERROR(VLOOKUP(A1161,'CGN-2015-001'!A1160:I6307,7,0)),0,VLOOKUP(A1161,'CGN-2015-001'!A1160:I6307,7,0))</f>
        <v>0</v>
      </c>
      <c r="H1161" s="44"/>
      <c r="I1161" s="46"/>
      <c r="J1161" s="113">
        <f t="shared" si="86"/>
        <v>0</v>
      </c>
      <c r="K1161" s="114">
        <f t="shared" si="87"/>
        <v>0</v>
      </c>
      <c r="L1161" s="31">
        <f t="shared" si="88"/>
        <v>0</v>
      </c>
      <c r="M1161" s="1">
        <f t="shared" si="89"/>
        <v>0</v>
      </c>
      <c r="N1161" s="1">
        <f t="shared" si="90"/>
        <v>6</v>
      </c>
    </row>
    <row r="1162" spans="1:14" ht="16.5" hidden="1" thickBot="1" x14ac:dyDescent="0.3">
      <c r="A1162" s="26">
        <v>1906</v>
      </c>
      <c r="B1162" s="130">
        <v>190600</v>
      </c>
      <c r="C1162" s="131" t="s">
        <v>471</v>
      </c>
      <c r="D1162" s="468">
        <f>IF(ISERROR(VLOOKUP(A1162,'CGN-2015-001'!A1161:I6308,4,0)),0,VLOOKUP(A1162,'CGN-2015-001'!A1161:I6308,4,0))</f>
        <v>14825027814.200001</v>
      </c>
      <c r="E1162" s="109">
        <f>IF(ISERROR(VLOOKUP(A1162,[3]Hoja1!$A$1:$F$369,4,0)),0,VLOOKUP(A1162,[3]Hoja1!$A$1:$F$369,4,0))</f>
        <v>277545281</v>
      </c>
      <c r="F1162" s="110">
        <f>IF(ISERROR(VLOOKUP(A1162,[3]Hoja1!$A$1:$F$369,5,0)),0,VLOOKUP(A1162,[3]Hoja1!$A$1:$F$369,5,0))</f>
        <v>9718517434</v>
      </c>
      <c r="G1162" s="469">
        <f>IF(ISERROR(VLOOKUP(A1162,'CGN-2015-001'!A1161:I6308,7,0)),0,VLOOKUP(A1162,'CGN-2015-001'!A1161:I6308,7,0))</f>
        <v>3923771928.2000008</v>
      </c>
      <c r="H1162" s="109">
        <f>+H1166</f>
        <v>3923771928.2000008</v>
      </c>
      <c r="I1162" s="110">
        <v>0</v>
      </c>
      <c r="J1162" s="474">
        <f t="shared" si="86"/>
        <v>10901255886</v>
      </c>
      <c r="K1162" s="475">
        <f t="shared" si="87"/>
        <v>2.7782593090217822</v>
      </c>
      <c r="L1162" s="31">
        <f t="shared" si="88"/>
        <v>0</v>
      </c>
      <c r="M1162" s="1">
        <f t="shared" si="89"/>
        <v>1</v>
      </c>
      <c r="N1162" s="1">
        <f t="shared" si="90"/>
        <v>4</v>
      </c>
    </row>
    <row r="1163" spans="1:14" ht="16.5" hidden="1" thickBot="1" x14ac:dyDescent="0.3">
      <c r="A1163" s="26">
        <v>190601</v>
      </c>
      <c r="B1163" s="126">
        <v>190601</v>
      </c>
      <c r="C1163" s="127" t="s">
        <v>824</v>
      </c>
      <c r="D1163" s="99">
        <f>IF(ISERROR(VLOOKUP(A1163,'CGN-2015-001'!A1162:I6309,4,0)),0,VLOOKUP(A1163,'CGN-2015-001'!A1162:I6309,4,0))</f>
        <v>0</v>
      </c>
      <c r="E1163" s="45">
        <f>IF(ISERROR(VLOOKUP(A1163,[3]Hoja1!$A$1:$F$369,4,0)),0,VLOOKUP(A1163,[3]Hoja1!$A$1:$F$369,4,0))</f>
        <v>0</v>
      </c>
      <c r="F1163" s="45">
        <f>IF(ISERROR(VLOOKUP(A1163,[3]Hoja1!$A$1:$F$369,5,0)),0,VLOOKUP(A1163,[3]Hoja1!$A$1:$F$369,5,0))</f>
        <v>0</v>
      </c>
      <c r="G1163" s="102">
        <f>IF(ISERROR(VLOOKUP(A1163,'CGN-2015-001'!A1162:I6309,7,0)),0,VLOOKUP(A1163,'CGN-2015-001'!A1162:I6309,7,0))</f>
        <v>0</v>
      </c>
      <c r="H1163" s="44"/>
      <c r="I1163" s="46"/>
      <c r="J1163" s="113">
        <f t="shared" ref="J1163:J1226" si="91">D1163-G1163</f>
        <v>0</v>
      </c>
      <c r="K1163" s="114">
        <f t="shared" ref="K1163:K1226" si="92">IF(ISERROR(((D1163/G1163)-100%)),0,((D1163/G1163)-100%))</f>
        <v>0</v>
      </c>
      <c r="L1163" s="31">
        <f t="shared" ref="L1163:L1226" si="93">+G1163-H1163-I1163</f>
        <v>0</v>
      </c>
      <c r="M1163" s="1">
        <f t="shared" ref="M1163:M1226" si="94">IF(D1163&lt;&gt;0,1,IF(G1163&lt;&gt;0,2,IF(F1163&lt;&gt;0,3,IF(E1163&lt;&gt;0,4,0))))</f>
        <v>0</v>
      </c>
      <c r="N1163" s="1">
        <f t="shared" ref="N1163:N1226" si="95">+LEN(A1163)</f>
        <v>6</v>
      </c>
    </row>
    <row r="1164" spans="1:14" ht="16.5" hidden="1" thickBot="1" x14ac:dyDescent="0.3">
      <c r="A1164" s="26">
        <v>190602</v>
      </c>
      <c r="B1164" s="42">
        <v>190602</v>
      </c>
      <c r="C1164" s="43" t="s">
        <v>825</v>
      </c>
      <c r="D1164" s="99">
        <f>IF(ISERROR(VLOOKUP(A1164,'CGN-2015-001'!A1163:I6310,4,0)),0,VLOOKUP(A1164,'CGN-2015-001'!A1163:I6310,4,0))</f>
        <v>0</v>
      </c>
      <c r="E1164" s="45">
        <f>IF(ISERROR(VLOOKUP(A1164,[3]Hoja1!$A$1:$F$369,4,0)),0,VLOOKUP(A1164,[3]Hoja1!$A$1:$F$369,4,0))</f>
        <v>0</v>
      </c>
      <c r="F1164" s="45">
        <f>IF(ISERROR(VLOOKUP(A1164,[3]Hoja1!$A$1:$F$369,5,0)),0,VLOOKUP(A1164,[3]Hoja1!$A$1:$F$369,5,0))</f>
        <v>0</v>
      </c>
      <c r="G1164" s="102">
        <f>IF(ISERROR(VLOOKUP(A1164,'CGN-2015-001'!A1163:I6310,7,0)),0,VLOOKUP(A1164,'CGN-2015-001'!A1163:I6310,7,0))</f>
        <v>0</v>
      </c>
      <c r="H1164" s="44"/>
      <c r="I1164" s="46"/>
      <c r="J1164" s="113">
        <f t="shared" si="91"/>
        <v>0</v>
      </c>
      <c r="K1164" s="114">
        <f t="shared" si="92"/>
        <v>0</v>
      </c>
      <c r="L1164" s="31">
        <f t="shared" si="93"/>
        <v>0</v>
      </c>
      <c r="M1164" s="1">
        <f t="shared" si="94"/>
        <v>0</v>
      </c>
      <c r="N1164" s="1">
        <f t="shared" si="95"/>
        <v>6</v>
      </c>
    </row>
    <row r="1165" spans="1:14" ht="16.5" hidden="1" thickBot="1" x14ac:dyDescent="0.3">
      <c r="A1165" s="26">
        <v>190603</v>
      </c>
      <c r="B1165" s="120">
        <v>190603</v>
      </c>
      <c r="C1165" s="121" t="s">
        <v>826</v>
      </c>
      <c r="D1165" s="99">
        <f>IF(ISERROR(VLOOKUP(A1165,'CGN-2015-001'!A1164:I6311,4,0)),0,VLOOKUP(A1165,'CGN-2015-001'!A1164:I6311,4,0))</f>
        <v>0</v>
      </c>
      <c r="E1165" s="45">
        <f>IF(ISERROR(VLOOKUP(A1165,[3]Hoja1!$A$1:$F$369,4,0)),0,VLOOKUP(A1165,[3]Hoja1!$A$1:$F$369,4,0))</f>
        <v>0</v>
      </c>
      <c r="F1165" s="45">
        <f>IF(ISERROR(VLOOKUP(A1165,[3]Hoja1!$A$1:$F$369,5,0)),0,VLOOKUP(A1165,[3]Hoja1!$A$1:$F$369,5,0))</f>
        <v>0</v>
      </c>
      <c r="G1165" s="102">
        <f>IF(ISERROR(VLOOKUP(A1165,'CGN-2015-001'!A1164:I6311,7,0)),0,VLOOKUP(A1165,'CGN-2015-001'!A1164:I6311,7,0))</f>
        <v>0</v>
      </c>
      <c r="H1165" s="44"/>
      <c r="I1165" s="46"/>
      <c r="J1165" s="113">
        <f t="shared" si="91"/>
        <v>0</v>
      </c>
      <c r="K1165" s="114">
        <f t="shared" si="92"/>
        <v>0</v>
      </c>
      <c r="L1165" s="31">
        <f t="shared" si="93"/>
        <v>0</v>
      </c>
      <c r="M1165" s="1">
        <f t="shared" si="94"/>
        <v>0</v>
      </c>
      <c r="N1165" s="1">
        <f t="shared" si="95"/>
        <v>6</v>
      </c>
    </row>
    <row r="1166" spans="1:14" ht="15.75" customHeight="1" thickBot="1" x14ac:dyDescent="0.25">
      <c r="A1166" s="26">
        <v>190604</v>
      </c>
      <c r="B1166" s="558">
        <v>190604</v>
      </c>
      <c r="C1166" s="559" t="s">
        <v>827</v>
      </c>
      <c r="D1166" s="560">
        <f>IF(ISERROR(VLOOKUP(A1166,'CGN-2015-001'!A1165:I6312,4,0)),0,VLOOKUP(A1166,'CGN-2015-001'!A1165:I6312,4,0))</f>
        <v>14825027814.200001</v>
      </c>
      <c r="E1166" s="561">
        <f>IF(ISERROR(VLOOKUP(A1166,[3]Hoja1!$A$1:$F$369,4,0)),0,VLOOKUP(A1166,[3]Hoja1!$A$1:$F$369,4,0))</f>
        <v>277545281</v>
      </c>
      <c r="F1166" s="562">
        <f>IF(ISERROR(VLOOKUP(A1166,[3]Hoja1!$A$1:$F$369,5,0)),0,VLOOKUP(A1166,[3]Hoja1!$A$1:$F$369,5,0))</f>
        <v>9718517434</v>
      </c>
      <c r="G1166" s="563">
        <f>IF(ISERROR(VLOOKUP(A1166,'CGN-2015-001'!A1165:I6312,7,0)),0,VLOOKUP(A1166,'CGN-2015-001'!A1165:I6312,7,0))</f>
        <v>3923771928.2000008</v>
      </c>
      <c r="H1166" s="115">
        <f>+G1166</f>
        <v>3923771928.2000008</v>
      </c>
      <c r="I1166" s="562">
        <v>0</v>
      </c>
      <c r="J1166" s="564">
        <f t="shared" si="91"/>
        <v>10901255886</v>
      </c>
      <c r="K1166" s="565">
        <f t="shared" si="92"/>
        <v>2.7782593090217822</v>
      </c>
      <c r="L1166" s="31">
        <f t="shared" si="93"/>
        <v>0</v>
      </c>
      <c r="M1166" s="1">
        <f t="shared" si="94"/>
        <v>1</v>
      </c>
      <c r="N1166" s="1">
        <f t="shared" si="95"/>
        <v>6</v>
      </c>
    </row>
    <row r="1167" spans="1:14" ht="16.5" hidden="1" thickBot="1" x14ac:dyDescent="0.3">
      <c r="A1167" s="26">
        <v>190605</v>
      </c>
      <c r="B1167" s="126">
        <v>190605</v>
      </c>
      <c r="C1167" s="127" t="s">
        <v>828</v>
      </c>
      <c r="D1167" s="99">
        <f>IF(ISERROR(VLOOKUP(A1167,'CGN-2015-001'!A1166:I6313,4,0)),0,VLOOKUP(A1167,'CGN-2015-001'!A1166:I6313,4,0))</f>
        <v>0</v>
      </c>
      <c r="E1167" s="45">
        <f>IF(ISERROR(VLOOKUP(A1167,[3]Hoja1!$A$1:$F$369,4,0)),0,VLOOKUP(A1167,[3]Hoja1!$A$1:$F$369,4,0))</f>
        <v>0</v>
      </c>
      <c r="F1167" s="45">
        <f>IF(ISERROR(VLOOKUP(A1167,[3]Hoja1!$A$1:$F$369,5,0)),0,VLOOKUP(A1167,[3]Hoja1!$A$1:$F$369,5,0))</f>
        <v>0</v>
      </c>
      <c r="G1167" s="102">
        <f>IF(ISERROR(VLOOKUP(A1167,'CGN-2015-001'!A1166:I6313,7,0)),0,VLOOKUP(A1167,'CGN-2015-001'!A1166:I6313,7,0))</f>
        <v>0</v>
      </c>
      <c r="H1167" s="44"/>
      <c r="I1167" s="46"/>
      <c r="J1167" s="113">
        <f t="shared" si="91"/>
        <v>0</v>
      </c>
      <c r="K1167" s="114">
        <f t="shared" si="92"/>
        <v>0</v>
      </c>
      <c r="L1167" s="31">
        <f t="shared" si="93"/>
        <v>0</v>
      </c>
      <c r="M1167" s="1">
        <f t="shared" si="94"/>
        <v>0</v>
      </c>
      <c r="N1167" s="1">
        <f t="shared" si="95"/>
        <v>6</v>
      </c>
    </row>
    <row r="1168" spans="1:14" ht="16.5" hidden="1" thickBot="1" x14ac:dyDescent="0.3">
      <c r="A1168" s="26">
        <v>190690</v>
      </c>
      <c r="B1168" s="42">
        <v>190690</v>
      </c>
      <c r="C1168" s="43" t="s">
        <v>829</v>
      </c>
      <c r="D1168" s="99">
        <f>IF(ISERROR(VLOOKUP(A1168,'CGN-2015-001'!A1167:I6314,4,0)),0,VLOOKUP(A1168,'CGN-2015-001'!A1167:I6314,4,0))</f>
        <v>0</v>
      </c>
      <c r="E1168" s="45">
        <f>IF(ISERROR(VLOOKUP(A1168,[3]Hoja1!$A$1:$F$369,4,0)),0,VLOOKUP(A1168,[3]Hoja1!$A$1:$F$369,4,0))</f>
        <v>0</v>
      </c>
      <c r="F1168" s="45">
        <f>IF(ISERROR(VLOOKUP(A1168,[3]Hoja1!$A$1:$F$369,5,0)),0,VLOOKUP(A1168,[3]Hoja1!$A$1:$F$369,5,0))</f>
        <v>0</v>
      </c>
      <c r="G1168" s="102">
        <f>IF(ISERROR(VLOOKUP(A1168,'CGN-2015-001'!A1167:I6314,7,0)),0,VLOOKUP(A1168,'CGN-2015-001'!A1167:I6314,7,0))</f>
        <v>0</v>
      </c>
      <c r="H1168" s="44"/>
      <c r="I1168" s="46"/>
      <c r="J1168" s="113">
        <f t="shared" si="91"/>
        <v>0</v>
      </c>
      <c r="K1168" s="114">
        <f t="shared" si="92"/>
        <v>0</v>
      </c>
      <c r="L1168" s="31">
        <f t="shared" si="93"/>
        <v>0</v>
      </c>
      <c r="M1168" s="1">
        <f t="shared" si="94"/>
        <v>0</v>
      </c>
      <c r="N1168" s="1">
        <f t="shared" si="95"/>
        <v>6</v>
      </c>
    </row>
    <row r="1169" spans="1:14" ht="16.5" hidden="1" thickBot="1" x14ac:dyDescent="0.3">
      <c r="A1169" s="26">
        <v>1907</v>
      </c>
      <c r="B1169" s="48">
        <v>190700</v>
      </c>
      <c r="C1169" s="49" t="s">
        <v>830</v>
      </c>
      <c r="D1169" s="99">
        <f>IF(ISERROR(VLOOKUP(A1169,'CGN-2015-001'!A1168:I6315,4,0)),0,VLOOKUP(A1169,'CGN-2015-001'!A1168:I6315,4,0))</f>
        <v>0</v>
      </c>
      <c r="E1169" s="40">
        <f>IF(ISERROR(VLOOKUP(A1169,[3]Hoja1!$A$1:$F$369,4,0)),0,VLOOKUP(A1169,[3]Hoja1!$A$1:$F$369,4,0))</f>
        <v>0</v>
      </c>
      <c r="F1169" s="40">
        <f>IF(ISERROR(VLOOKUP(A1169,[3]Hoja1!$A$1:$F$369,5,0)),0,VLOOKUP(A1169,[3]Hoja1!$A$1:$F$369,5,0))</f>
        <v>0</v>
      </c>
      <c r="G1169" s="102">
        <f>IF(ISERROR(VLOOKUP(A1169,'CGN-2015-001'!A1168:I6315,7,0)),0,VLOOKUP(A1169,'CGN-2015-001'!A1168:I6315,7,0))</f>
        <v>0</v>
      </c>
      <c r="H1169" s="50"/>
      <c r="I1169" s="51"/>
      <c r="J1169" s="113">
        <f t="shared" si="91"/>
        <v>0</v>
      </c>
      <c r="K1169" s="114">
        <f t="shared" si="92"/>
        <v>0</v>
      </c>
      <c r="L1169" s="31">
        <f t="shared" si="93"/>
        <v>0</v>
      </c>
      <c r="M1169" s="1">
        <f t="shared" si="94"/>
        <v>0</v>
      </c>
      <c r="N1169" s="1">
        <f t="shared" si="95"/>
        <v>4</v>
      </c>
    </row>
    <row r="1170" spans="1:14" ht="16.5" hidden="1" thickBot="1" x14ac:dyDescent="0.3">
      <c r="A1170" s="26">
        <v>190701</v>
      </c>
      <c r="B1170" s="42">
        <v>190701</v>
      </c>
      <c r="C1170" s="43" t="s">
        <v>831</v>
      </c>
      <c r="D1170" s="99">
        <f>IF(ISERROR(VLOOKUP(A1170,'CGN-2015-001'!A1169:I6316,4,0)),0,VLOOKUP(A1170,'CGN-2015-001'!A1169:I6316,4,0))</f>
        <v>0</v>
      </c>
      <c r="E1170" s="45">
        <f>IF(ISERROR(VLOOKUP(A1170,[3]Hoja1!$A$1:$F$369,4,0)),0,VLOOKUP(A1170,[3]Hoja1!$A$1:$F$369,4,0))</f>
        <v>0</v>
      </c>
      <c r="F1170" s="45">
        <f>IF(ISERROR(VLOOKUP(A1170,[3]Hoja1!$A$1:$F$369,5,0)),0,VLOOKUP(A1170,[3]Hoja1!$A$1:$F$369,5,0))</f>
        <v>0</v>
      </c>
      <c r="G1170" s="102">
        <f>IF(ISERROR(VLOOKUP(A1170,'CGN-2015-001'!A1169:I6316,7,0)),0,VLOOKUP(A1170,'CGN-2015-001'!A1169:I6316,7,0))</f>
        <v>0</v>
      </c>
      <c r="H1170" s="44"/>
      <c r="I1170" s="46"/>
      <c r="J1170" s="113">
        <f t="shared" si="91"/>
        <v>0</v>
      </c>
      <c r="K1170" s="114">
        <f t="shared" si="92"/>
        <v>0</v>
      </c>
      <c r="L1170" s="31">
        <f t="shared" si="93"/>
        <v>0</v>
      </c>
      <c r="M1170" s="1">
        <f t="shared" si="94"/>
        <v>0</v>
      </c>
      <c r="N1170" s="1">
        <f t="shared" si="95"/>
        <v>6</v>
      </c>
    </row>
    <row r="1171" spans="1:14" ht="16.5" hidden="1" thickBot="1" x14ac:dyDescent="0.3">
      <c r="A1171" s="26">
        <v>190702</v>
      </c>
      <c r="B1171" s="42">
        <v>190702</v>
      </c>
      <c r="C1171" s="43" t="s">
        <v>832</v>
      </c>
      <c r="D1171" s="99">
        <f>IF(ISERROR(VLOOKUP(A1171,'CGN-2015-001'!A1170:I6317,4,0)),0,VLOOKUP(A1171,'CGN-2015-001'!A1170:I6317,4,0))</f>
        <v>0</v>
      </c>
      <c r="E1171" s="45">
        <f>IF(ISERROR(VLOOKUP(A1171,[3]Hoja1!$A$1:$F$369,4,0)),0,VLOOKUP(A1171,[3]Hoja1!$A$1:$F$369,4,0))</f>
        <v>0</v>
      </c>
      <c r="F1171" s="45">
        <f>IF(ISERROR(VLOOKUP(A1171,[3]Hoja1!$A$1:$F$369,5,0)),0,VLOOKUP(A1171,[3]Hoja1!$A$1:$F$369,5,0))</f>
        <v>0</v>
      </c>
      <c r="G1171" s="102">
        <f>IF(ISERROR(VLOOKUP(A1171,'CGN-2015-001'!A1170:I6317,7,0)),0,VLOOKUP(A1171,'CGN-2015-001'!A1170:I6317,7,0))</f>
        <v>0</v>
      </c>
      <c r="H1171" s="44"/>
      <c r="I1171" s="46"/>
      <c r="J1171" s="113">
        <f t="shared" si="91"/>
        <v>0</v>
      </c>
      <c r="K1171" s="114">
        <f t="shared" si="92"/>
        <v>0</v>
      </c>
      <c r="L1171" s="31">
        <f t="shared" si="93"/>
        <v>0</v>
      </c>
      <c r="M1171" s="1">
        <f t="shared" si="94"/>
        <v>0</v>
      </c>
      <c r="N1171" s="1">
        <f t="shared" si="95"/>
        <v>6</v>
      </c>
    </row>
    <row r="1172" spans="1:14" ht="16.5" hidden="1" thickBot="1" x14ac:dyDescent="0.3">
      <c r="A1172" s="26">
        <v>190703</v>
      </c>
      <c r="B1172" s="42">
        <v>190703</v>
      </c>
      <c r="C1172" s="43" t="s">
        <v>833</v>
      </c>
      <c r="D1172" s="99">
        <f>IF(ISERROR(VLOOKUP(A1172,'CGN-2015-001'!A1171:I6318,4,0)),0,VLOOKUP(A1172,'CGN-2015-001'!A1171:I6318,4,0))</f>
        <v>0</v>
      </c>
      <c r="E1172" s="45">
        <f>IF(ISERROR(VLOOKUP(A1172,[3]Hoja1!$A$1:$F$369,4,0)),0,VLOOKUP(A1172,[3]Hoja1!$A$1:$F$369,4,0))</f>
        <v>0</v>
      </c>
      <c r="F1172" s="45">
        <f>IF(ISERROR(VLOOKUP(A1172,[3]Hoja1!$A$1:$F$369,5,0)),0,VLOOKUP(A1172,[3]Hoja1!$A$1:$F$369,5,0))</f>
        <v>0</v>
      </c>
      <c r="G1172" s="102">
        <f>IF(ISERROR(VLOOKUP(A1172,'CGN-2015-001'!A1171:I6318,7,0)),0,VLOOKUP(A1172,'CGN-2015-001'!A1171:I6318,7,0))</f>
        <v>0</v>
      </c>
      <c r="H1172" s="44"/>
      <c r="I1172" s="46"/>
      <c r="J1172" s="113">
        <f t="shared" si="91"/>
        <v>0</v>
      </c>
      <c r="K1172" s="114">
        <f t="shared" si="92"/>
        <v>0</v>
      </c>
      <c r="L1172" s="31">
        <f t="shared" si="93"/>
        <v>0</v>
      </c>
      <c r="M1172" s="1">
        <f t="shared" si="94"/>
        <v>0</v>
      </c>
      <c r="N1172" s="1">
        <f t="shared" si="95"/>
        <v>6</v>
      </c>
    </row>
    <row r="1173" spans="1:14" ht="16.5" hidden="1" thickBot="1" x14ac:dyDescent="0.3">
      <c r="A1173" s="26">
        <v>190704</v>
      </c>
      <c r="B1173" s="42">
        <v>190704</v>
      </c>
      <c r="C1173" s="43" t="s">
        <v>834</v>
      </c>
      <c r="D1173" s="99">
        <f>IF(ISERROR(VLOOKUP(A1173,'CGN-2015-001'!A1172:I6319,4,0)),0,VLOOKUP(A1173,'CGN-2015-001'!A1172:I6319,4,0))</f>
        <v>0</v>
      </c>
      <c r="E1173" s="45">
        <f>IF(ISERROR(VLOOKUP(A1173,[3]Hoja1!$A$1:$F$369,4,0)),0,VLOOKUP(A1173,[3]Hoja1!$A$1:$F$369,4,0))</f>
        <v>0</v>
      </c>
      <c r="F1173" s="45">
        <f>IF(ISERROR(VLOOKUP(A1173,[3]Hoja1!$A$1:$F$369,5,0)),0,VLOOKUP(A1173,[3]Hoja1!$A$1:$F$369,5,0))</f>
        <v>0</v>
      </c>
      <c r="G1173" s="102">
        <f>IF(ISERROR(VLOOKUP(A1173,'CGN-2015-001'!A1172:I6319,7,0)),0,VLOOKUP(A1173,'CGN-2015-001'!A1172:I6319,7,0))</f>
        <v>0</v>
      </c>
      <c r="H1173" s="44"/>
      <c r="I1173" s="46"/>
      <c r="J1173" s="113">
        <f t="shared" si="91"/>
        <v>0</v>
      </c>
      <c r="K1173" s="114">
        <f t="shared" si="92"/>
        <v>0</v>
      </c>
      <c r="L1173" s="31">
        <f t="shared" si="93"/>
        <v>0</v>
      </c>
      <c r="M1173" s="1">
        <f t="shared" si="94"/>
        <v>0</v>
      </c>
      <c r="N1173" s="1">
        <f t="shared" si="95"/>
        <v>6</v>
      </c>
    </row>
    <row r="1174" spans="1:14" ht="16.5" hidden="1" thickBot="1" x14ac:dyDescent="0.3">
      <c r="A1174" s="26">
        <v>190705</v>
      </c>
      <c r="B1174" s="42">
        <v>190705</v>
      </c>
      <c r="C1174" s="43" t="s">
        <v>835</v>
      </c>
      <c r="D1174" s="99">
        <f>IF(ISERROR(VLOOKUP(A1174,'CGN-2015-001'!A1173:I6320,4,0)),0,VLOOKUP(A1174,'CGN-2015-001'!A1173:I6320,4,0))</f>
        <v>0</v>
      </c>
      <c r="E1174" s="45">
        <f>IF(ISERROR(VLOOKUP(A1174,[3]Hoja1!$A$1:$F$369,4,0)),0,VLOOKUP(A1174,[3]Hoja1!$A$1:$F$369,4,0))</f>
        <v>0</v>
      </c>
      <c r="F1174" s="45">
        <f>IF(ISERROR(VLOOKUP(A1174,[3]Hoja1!$A$1:$F$369,5,0)),0,VLOOKUP(A1174,[3]Hoja1!$A$1:$F$369,5,0))</f>
        <v>0</v>
      </c>
      <c r="G1174" s="102">
        <f>IF(ISERROR(VLOOKUP(A1174,'CGN-2015-001'!A1173:I6320,7,0)),0,VLOOKUP(A1174,'CGN-2015-001'!A1173:I6320,7,0))</f>
        <v>0</v>
      </c>
      <c r="H1174" s="44"/>
      <c r="I1174" s="46"/>
      <c r="J1174" s="113">
        <f t="shared" si="91"/>
        <v>0</v>
      </c>
      <c r="K1174" s="114">
        <f t="shared" si="92"/>
        <v>0</v>
      </c>
      <c r="L1174" s="31">
        <f t="shared" si="93"/>
        <v>0</v>
      </c>
      <c r="M1174" s="1">
        <f t="shared" si="94"/>
        <v>0</v>
      </c>
      <c r="N1174" s="1">
        <f t="shared" si="95"/>
        <v>6</v>
      </c>
    </row>
    <row r="1175" spans="1:14" ht="16.5" hidden="1" thickBot="1" x14ac:dyDescent="0.3">
      <c r="A1175" s="26">
        <v>190706</v>
      </c>
      <c r="B1175" s="42">
        <v>190706</v>
      </c>
      <c r="C1175" s="43" t="s">
        <v>836</v>
      </c>
      <c r="D1175" s="99">
        <f>IF(ISERROR(VLOOKUP(A1175,'CGN-2015-001'!A1174:I6321,4,0)),0,VLOOKUP(A1175,'CGN-2015-001'!A1174:I6321,4,0))</f>
        <v>0</v>
      </c>
      <c r="E1175" s="45">
        <f>IF(ISERROR(VLOOKUP(A1175,[3]Hoja1!$A$1:$F$369,4,0)),0,VLOOKUP(A1175,[3]Hoja1!$A$1:$F$369,4,0))</f>
        <v>0</v>
      </c>
      <c r="F1175" s="45">
        <f>IF(ISERROR(VLOOKUP(A1175,[3]Hoja1!$A$1:$F$369,5,0)),0,VLOOKUP(A1175,[3]Hoja1!$A$1:$F$369,5,0))</f>
        <v>0</v>
      </c>
      <c r="G1175" s="102">
        <f>IF(ISERROR(VLOOKUP(A1175,'CGN-2015-001'!A1174:I6321,7,0)),0,VLOOKUP(A1175,'CGN-2015-001'!A1174:I6321,7,0))</f>
        <v>0</v>
      </c>
      <c r="H1175" s="44"/>
      <c r="I1175" s="46"/>
      <c r="J1175" s="113">
        <f t="shared" si="91"/>
        <v>0</v>
      </c>
      <c r="K1175" s="114">
        <f t="shared" si="92"/>
        <v>0</v>
      </c>
      <c r="L1175" s="31">
        <f t="shared" si="93"/>
        <v>0</v>
      </c>
      <c r="M1175" s="1">
        <f t="shared" si="94"/>
        <v>0</v>
      </c>
      <c r="N1175" s="1">
        <f t="shared" si="95"/>
        <v>6</v>
      </c>
    </row>
    <row r="1176" spans="1:14" ht="16.5" hidden="1" thickBot="1" x14ac:dyDescent="0.3">
      <c r="A1176" s="26">
        <v>190708</v>
      </c>
      <c r="B1176" s="42">
        <v>190708</v>
      </c>
      <c r="C1176" s="43" t="s">
        <v>837</v>
      </c>
      <c r="D1176" s="99">
        <f>IF(ISERROR(VLOOKUP(A1176,'CGN-2015-001'!A1175:I6322,4,0)),0,VLOOKUP(A1176,'CGN-2015-001'!A1175:I6322,4,0))</f>
        <v>0</v>
      </c>
      <c r="E1176" s="45">
        <f>IF(ISERROR(VLOOKUP(A1176,[3]Hoja1!$A$1:$F$369,4,0)),0,VLOOKUP(A1176,[3]Hoja1!$A$1:$F$369,4,0))</f>
        <v>0</v>
      </c>
      <c r="F1176" s="45">
        <f>IF(ISERROR(VLOOKUP(A1176,[3]Hoja1!$A$1:$F$369,5,0)),0,VLOOKUP(A1176,[3]Hoja1!$A$1:$F$369,5,0))</f>
        <v>0</v>
      </c>
      <c r="G1176" s="102">
        <f>IF(ISERROR(VLOOKUP(A1176,'CGN-2015-001'!A1175:I6322,7,0)),0,VLOOKUP(A1176,'CGN-2015-001'!A1175:I6322,7,0))</f>
        <v>0</v>
      </c>
      <c r="H1176" s="44"/>
      <c r="I1176" s="46"/>
      <c r="J1176" s="113">
        <f t="shared" si="91"/>
        <v>0</v>
      </c>
      <c r="K1176" s="114">
        <f t="shared" si="92"/>
        <v>0</v>
      </c>
      <c r="L1176" s="31">
        <f t="shared" si="93"/>
        <v>0</v>
      </c>
      <c r="M1176" s="1">
        <f t="shared" si="94"/>
        <v>0</v>
      </c>
      <c r="N1176" s="1">
        <f t="shared" si="95"/>
        <v>6</v>
      </c>
    </row>
    <row r="1177" spans="1:14" ht="16.5" hidden="1" thickBot="1" x14ac:dyDescent="0.3">
      <c r="A1177" s="26">
        <v>190709</v>
      </c>
      <c r="B1177" s="42">
        <v>190709</v>
      </c>
      <c r="C1177" s="43" t="s">
        <v>838</v>
      </c>
      <c r="D1177" s="99">
        <f>IF(ISERROR(VLOOKUP(A1177,'CGN-2015-001'!A1176:I6323,4,0)),0,VLOOKUP(A1177,'CGN-2015-001'!A1176:I6323,4,0))</f>
        <v>0</v>
      </c>
      <c r="E1177" s="45">
        <f>IF(ISERROR(VLOOKUP(A1177,[3]Hoja1!$A$1:$F$369,4,0)),0,VLOOKUP(A1177,[3]Hoja1!$A$1:$F$369,4,0))</f>
        <v>0</v>
      </c>
      <c r="F1177" s="45">
        <f>IF(ISERROR(VLOOKUP(A1177,[3]Hoja1!$A$1:$F$369,5,0)),0,VLOOKUP(A1177,[3]Hoja1!$A$1:$F$369,5,0))</f>
        <v>0</v>
      </c>
      <c r="G1177" s="102">
        <f>IF(ISERROR(VLOOKUP(A1177,'CGN-2015-001'!A1176:I6323,7,0)),0,VLOOKUP(A1177,'CGN-2015-001'!A1176:I6323,7,0))</f>
        <v>0</v>
      </c>
      <c r="H1177" s="44"/>
      <c r="I1177" s="46"/>
      <c r="J1177" s="113">
        <f t="shared" si="91"/>
        <v>0</v>
      </c>
      <c r="K1177" s="114">
        <f t="shared" si="92"/>
        <v>0</v>
      </c>
      <c r="L1177" s="31">
        <f t="shared" si="93"/>
        <v>0</v>
      </c>
      <c r="M1177" s="1">
        <f t="shared" si="94"/>
        <v>0</v>
      </c>
      <c r="N1177" s="1">
        <f t="shared" si="95"/>
        <v>6</v>
      </c>
    </row>
    <row r="1178" spans="1:14" ht="16.5" hidden="1" thickBot="1" x14ac:dyDescent="0.3">
      <c r="A1178" s="26">
        <v>190711</v>
      </c>
      <c r="B1178" s="42">
        <v>190711</v>
      </c>
      <c r="C1178" s="43" t="s">
        <v>839</v>
      </c>
      <c r="D1178" s="99">
        <f>IF(ISERROR(VLOOKUP(A1178,'CGN-2015-001'!A1177:I6324,4,0)),0,VLOOKUP(A1178,'CGN-2015-001'!A1177:I6324,4,0))</f>
        <v>0</v>
      </c>
      <c r="E1178" s="45">
        <f>IF(ISERROR(VLOOKUP(A1178,[3]Hoja1!$A$1:$F$369,4,0)),0,VLOOKUP(A1178,[3]Hoja1!$A$1:$F$369,4,0))</f>
        <v>0</v>
      </c>
      <c r="F1178" s="45">
        <f>IF(ISERROR(VLOOKUP(A1178,[3]Hoja1!$A$1:$F$369,5,0)),0,VLOOKUP(A1178,[3]Hoja1!$A$1:$F$369,5,0))</f>
        <v>0</v>
      </c>
      <c r="G1178" s="102">
        <f>IF(ISERROR(VLOOKUP(A1178,'CGN-2015-001'!A1177:I6324,7,0)),0,VLOOKUP(A1178,'CGN-2015-001'!A1177:I6324,7,0))</f>
        <v>0</v>
      </c>
      <c r="H1178" s="44"/>
      <c r="I1178" s="46"/>
      <c r="J1178" s="113">
        <f t="shared" si="91"/>
        <v>0</v>
      </c>
      <c r="K1178" s="114">
        <f t="shared" si="92"/>
        <v>0</v>
      </c>
      <c r="L1178" s="31">
        <f t="shared" si="93"/>
        <v>0</v>
      </c>
      <c r="M1178" s="1">
        <f t="shared" si="94"/>
        <v>0</v>
      </c>
      <c r="N1178" s="1">
        <f t="shared" si="95"/>
        <v>6</v>
      </c>
    </row>
    <row r="1179" spans="1:14" ht="16.5" hidden="1" thickBot="1" x14ac:dyDescent="0.3">
      <c r="A1179" s="26">
        <v>190790</v>
      </c>
      <c r="B1179" s="120">
        <v>190790</v>
      </c>
      <c r="C1179" s="121" t="s">
        <v>840</v>
      </c>
      <c r="D1179" s="99">
        <f>IF(ISERROR(VLOOKUP(A1179,'CGN-2015-001'!A1178:I6325,4,0)),0,VLOOKUP(A1179,'CGN-2015-001'!A1178:I6325,4,0))</f>
        <v>0</v>
      </c>
      <c r="E1179" s="45">
        <f>IF(ISERROR(VLOOKUP(A1179,[3]Hoja1!$A$1:$F$369,4,0)),0,VLOOKUP(A1179,[3]Hoja1!$A$1:$F$369,4,0))</f>
        <v>0</v>
      </c>
      <c r="F1179" s="45">
        <f>IF(ISERROR(VLOOKUP(A1179,[3]Hoja1!$A$1:$F$369,5,0)),0,VLOOKUP(A1179,[3]Hoja1!$A$1:$F$369,5,0))</f>
        <v>0</v>
      </c>
      <c r="G1179" s="102">
        <f>IF(ISERROR(VLOOKUP(A1179,'CGN-2015-001'!A1178:I6325,7,0)),0,VLOOKUP(A1179,'CGN-2015-001'!A1178:I6325,7,0))</f>
        <v>0</v>
      </c>
      <c r="H1179" s="44"/>
      <c r="I1179" s="46"/>
      <c r="J1179" s="113">
        <f t="shared" si="91"/>
        <v>0</v>
      </c>
      <c r="K1179" s="114">
        <f t="shared" si="92"/>
        <v>0</v>
      </c>
      <c r="L1179" s="31">
        <f t="shared" si="93"/>
        <v>0</v>
      </c>
      <c r="M1179" s="1">
        <f t="shared" si="94"/>
        <v>0</v>
      </c>
      <c r="N1179" s="1">
        <f t="shared" si="95"/>
        <v>6</v>
      </c>
    </row>
    <row r="1180" spans="1:14" ht="16.5" hidden="1" thickBot="1" x14ac:dyDescent="0.3">
      <c r="A1180" s="26">
        <v>1908</v>
      </c>
      <c r="B1180" s="122">
        <v>190800</v>
      </c>
      <c r="C1180" s="123" t="s">
        <v>473</v>
      </c>
      <c r="D1180" s="468">
        <f>IF(ISERROR(VLOOKUP(A1180,'CGN-2015-001'!A1179:I6326,4,0)),0,VLOOKUP(A1180,'CGN-2015-001'!A1179:I6326,4,0))</f>
        <v>4500540017</v>
      </c>
      <c r="E1180" s="109">
        <f>IF(ISERROR(VLOOKUP(A1180,[3]Hoja1!$A$1:$F$369,4,0)),0,VLOOKUP(A1180,[3]Hoja1!$A$1:$F$369,4,0))</f>
        <v>5192247824</v>
      </c>
      <c r="F1180" s="110">
        <f>IF(ISERROR(VLOOKUP(A1180,[3]Hoja1!$A$1:$F$369,5,0)),0,VLOOKUP(A1180,[3]Hoja1!$A$1:$F$369,5,0))</f>
        <v>4069914686</v>
      </c>
      <c r="G1180" s="469">
        <f>IF(ISERROR(VLOOKUP(A1180,'CGN-2015-001'!A1179:I6326,7,0)),0,VLOOKUP(A1180,'CGN-2015-001'!A1179:I6326,7,0))</f>
        <v>4687956745</v>
      </c>
      <c r="H1180" s="109">
        <f>+H1181</f>
        <v>4687956745</v>
      </c>
      <c r="I1180" s="110">
        <v>0</v>
      </c>
      <c r="J1180" s="472">
        <f t="shared" si="91"/>
        <v>-187416728</v>
      </c>
      <c r="K1180" s="473">
        <f t="shared" si="92"/>
        <v>-3.9978339859874312E-2</v>
      </c>
      <c r="L1180" s="31">
        <f t="shared" si="93"/>
        <v>0</v>
      </c>
      <c r="M1180" s="1">
        <f t="shared" si="94"/>
        <v>1</v>
      </c>
      <c r="N1180" s="1">
        <f t="shared" si="95"/>
        <v>4</v>
      </c>
    </row>
    <row r="1181" spans="1:14" ht="15.75" customHeight="1" thickBot="1" x14ac:dyDescent="0.25">
      <c r="A1181" s="26">
        <v>190801</v>
      </c>
      <c r="B1181" s="568">
        <v>190801</v>
      </c>
      <c r="C1181" s="569" t="s">
        <v>474</v>
      </c>
      <c r="D1181" s="560">
        <f>IF(ISERROR(VLOOKUP(A1181,'CGN-2015-001'!A1180:I6327,4,0)),0,VLOOKUP(A1181,'CGN-2015-001'!A1180:I6327,4,0))</f>
        <v>4500540017</v>
      </c>
      <c r="E1181" s="561">
        <f>IF(ISERROR(VLOOKUP(A1181,[3]Hoja1!$A$1:$F$369,4,0)),0,VLOOKUP(A1181,[3]Hoja1!$A$1:$F$369,4,0))</f>
        <v>5192247824</v>
      </c>
      <c r="F1181" s="562">
        <f>IF(ISERROR(VLOOKUP(A1181,[3]Hoja1!$A$1:$F$369,5,0)),0,VLOOKUP(A1181,[3]Hoja1!$A$1:$F$369,5,0))</f>
        <v>4069914686</v>
      </c>
      <c r="G1181" s="563">
        <f>IF(ISERROR(VLOOKUP(A1181,'CGN-2015-001'!A1180:I6327,7,0)),0,VLOOKUP(A1181,'CGN-2015-001'!A1180:I6327,7,0))</f>
        <v>4687956745</v>
      </c>
      <c r="H1181" s="115">
        <f>+G1181</f>
        <v>4687956745</v>
      </c>
      <c r="I1181" s="562">
        <v>0</v>
      </c>
      <c r="J1181" s="572">
        <f t="shared" si="91"/>
        <v>-187416728</v>
      </c>
      <c r="K1181" s="573">
        <f t="shared" si="92"/>
        <v>-3.9978339859874312E-2</v>
      </c>
      <c r="L1181" s="31">
        <f t="shared" si="93"/>
        <v>0</v>
      </c>
      <c r="M1181" s="1">
        <f t="shared" si="94"/>
        <v>1</v>
      </c>
      <c r="N1181" s="1">
        <f t="shared" si="95"/>
        <v>6</v>
      </c>
    </row>
    <row r="1182" spans="1:14" ht="16.5" hidden="1" thickBot="1" x14ac:dyDescent="0.3">
      <c r="A1182" s="26">
        <v>190802</v>
      </c>
      <c r="B1182" s="126">
        <v>190802</v>
      </c>
      <c r="C1182" s="127" t="s">
        <v>841</v>
      </c>
      <c r="D1182" s="99">
        <f>IF(ISERROR(VLOOKUP(A1182,'CGN-2015-001'!A1181:I6328,4,0)),0,VLOOKUP(A1182,'CGN-2015-001'!A1181:I6328,4,0))</f>
        <v>0</v>
      </c>
      <c r="E1182" s="45">
        <f>IF(ISERROR(VLOOKUP(A1182,[3]Hoja1!$A$1:$F$369,4,0)),0,VLOOKUP(A1182,[3]Hoja1!$A$1:$F$369,4,0))</f>
        <v>0</v>
      </c>
      <c r="F1182" s="45">
        <f>IF(ISERROR(VLOOKUP(A1182,[3]Hoja1!$A$1:$F$369,5,0)),0,VLOOKUP(A1182,[3]Hoja1!$A$1:$F$369,5,0))</f>
        <v>0</v>
      </c>
      <c r="G1182" s="102">
        <f>IF(ISERROR(VLOOKUP(A1182,'CGN-2015-001'!A1181:I6328,7,0)),0,VLOOKUP(A1182,'CGN-2015-001'!A1181:I6328,7,0))</f>
        <v>0</v>
      </c>
      <c r="H1182" s="44"/>
      <c r="I1182" s="46"/>
      <c r="J1182" s="113">
        <f t="shared" si="91"/>
        <v>0</v>
      </c>
      <c r="K1182" s="114">
        <f t="shared" si="92"/>
        <v>0</v>
      </c>
      <c r="L1182" s="31">
        <f t="shared" si="93"/>
        <v>0</v>
      </c>
      <c r="M1182" s="1">
        <f t="shared" si="94"/>
        <v>0</v>
      </c>
      <c r="N1182" s="1">
        <f t="shared" si="95"/>
        <v>6</v>
      </c>
    </row>
    <row r="1183" spans="1:14" ht="16.5" hidden="1" thickBot="1" x14ac:dyDescent="0.3">
      <c r="A1183" s="26">
        <v>190803</v>
      </c>
      <c r="B1183" s="42">
        <v>190803</v>
      </c>
      <c r="C1183" s="43" t="s">
        <v>842</v>
      </c>
      <c r="D1183" s="99">
        <f>IF(ISERROR(VLOOKUP(A1183,'CGN-2015-001'!A1182:I6329,4,0)),0,VLOOKUP(A1183,'CGN-2015-001'!A1182:I6329,4,0))</f>
        <v>0</v>
      </c>
      <c r="E1183" s="45">
        <f>IF(ISERROR(VLOOKUP(A1183,[3]Hoja1!$A$1:$F$369,4,0)),0,VLOOKUP(A1183,[3]Hoja1!$A$1:$F$369,4,0))</f>
        <v>0</v>
      </c>
      <c r="F1183" s="45">
        <f>IF(ISERROR(VLOOKUP(A1183,[3]Hoja1!$A$1:$F$369,5,0)),0,VLOOKUP(A1183,[3]Hoja1!$A$1:$F$369,5,0))</f>
        <v>0</v>
      </c>
      <c r="G1183" s="102">
        <f>IF(ISERROR(VLOOKUP(A1183,'CGN-2015-001'!A1182:I6329,7,0)),0,VLOOKUP(A1183,'CGN-2015-001'!A1182:I6329,7,0))</f>
        <v>0</v>
      </c>
      <c r="H1183" s="44"/>
      <c r="I1183" s="46"/>
      <c r="J1183" s="113">
        <f t="shared" si="91"/>
        <v>0</v>
      </c>
      <c r="K1183" s="114">
        <f t="shared" si="92"/>
        <v>0</v>
      </c>
      <c r="L1183" s="31">
        <f t="shared" si="93"/>
        <v>0</v>
      </c>
      <c r="M1183" s="1">
        <f t="shared" si="94"/>
        <v>0</v>
      </c>
      <c r="N1183" s="1">
        <f t="shared" si="95"/>
        <v>6</v>
      </c>
    </row>
    <row r="1184" spans="1:14" ht="16.5" hidden="1" thickBot="1" x14ac:dyDescent="0.3">
      <c r="A1184" s="26">
        <v>190804</v>
      </c>
      <c r="B1184" s="42">
        <v>190804</v>
      </c>
      <c r="C1184" s="43" t="s">
        <v>843</v>
      </c>
      <c r="D1184" s="99">
        <f>IF(ISERROR(VLOOKUP(A1184,'CGN-2015-001'!A1183:I6330,4,0)),0,VLOOKUP(A1184,'CGN-2015-001'!A1183:I6330,4,0))</f>
        <v>0</v>
      </c>
      <c r="E1184" s="45">
        <f>IF(ISERROR(VLOOKUP(A1184,[3]Hoja1!$A$1:$F$369,4,0)),0,VLOOKUP(A1184,[3]Hoja1!$A$1:$F$369,4,0))</f>
        <v>0</v>
      </c>
      <c r="F1184" s="45">
        <f>IF(ISERROR(VLOOKUP(A1184,[3]Hoja1!$A$1:$F$369,5,0)),0,VLOOKUP(A1184,[3]Hoja1!$A$1:$F$369,5,0))</f>
        <v>0</v>
      </c>
      <c r="G1184" s="102">
        <f>IF(ISERROR(VLOOKUP(A1184,'CGN-2015-001'!A1183:I6330,7,0)),0,VLOOKUP(A1184,'CGN-2015-001'!A1183:I6330,7,0))</f>
        <v>0</v>
      </c>
      <c r="H1184" s="44"/>
      <c r="I1184" s="46"/>
      <c r="J1184" s="113">
        <f t="shared" si="91"/>
        <v>0</v>
      </c>
      <c r="K1184" s="114">
        <f t="shared" si="92"/>
        <v>0</v>
      </c>
      <c r="L1184" s="31">
        <f t="shared" si="93"/>
        <v>0</v>
      </c>
      <c r="M1184" s="1">
        <f t="shared" si="94"/>
        <v>0</v>
      </c>
      <c r="N1184" s="1">
        <f t="shared" si="95"/>
        <v>6</v>
      </c>
    </row>
    <row r="1185" spans="1:14" ht="16.5" hidden="1" thickBot="1" x14ac:dyDescent="0.3">
      <c r="A1185" s="26">
        <v>190805</v>
      </c>
      <c r="B1185" s="120">
        <v>190805</v>
      </c>
      <c r="C1185" s="121" t="s">
        <v>844</v>
      </c>
      <c r="D1185" s="99">
        <f>IF(ISERROR(VLOOKUP(A1185,'CGN-2015-001'!A1184:I6331,4,0)),0,VLOOKUP(A1185,'CGN-2015-001'!A1184:I6331,4,0))</f>
        <v>0</v>
      </c>
      <c r="E1185" s="45">
        <f>IF(ISERROR(VLOOKUP(A1185,[3]Hoja1!$A$1:$F$369,4,0)),0,VLOOKUP(A1185,[3]Hoja1!$A$1:$F$369,4,0))</f>
        <v>0</v>
      </c>
      <c r="F1185" s="45">
        <f>IF(ISERROR(VLOOKUP(A1185,[3]Hoja1!$A$1:$F$369,5,0)),0,VLOOKUP(A1185,[3]Hoja1!$A$1:$F$369,5,0))</f>
        <v>0</v>
      </c>
      <c r="G1185" s="102">
        <f>IF(ISERROR(VLOOKUP(A1185,'CGN-2015-001'!A1184:I6331,7,0)),0,VLOOKUP(A1185,'CGN-2015-001'!A1184:I6331,7,0))</f>
        <v>0</v>
      </c>
      <c r="H1185" s="44"/>
      <c r="I1185" s="46"/>
      <c r="J1185" s="113">
        <f t="shared" si="91"/>
        <v>0</v>
      </c>
      <c r="K1185" s="114">
        <f t="shared" si="92"/>
        <v>0</v>
      </c>
      <c r="L1185" s="31">
        <f t="shared" si="93"/>
        <v>0</v>
      </c>
      <c r="M1185" s="1">
        <f t="shared" si="94"/>
        <v>0</v>
      </c>
      <c r="N1185" s="1">
        <f t="shared" si="95"/>
        <v>6</v>
      </c>
    </row>
    <row r="1186" spans="1:14" ht="16.5" hidden="1" thickBot="1" x14ac:dyDescent="0.3">
      <c r="A1186" s="26">
        <v>1909</v>
      </c>
      <c r="B1186" s="130">
        <v>190900</v>
      </c>
      <c r="C1186" s="131" t="s">
        <v>475</v>
      </c>
      <c r="D1186" s="468">
        <f>IF(ISERROR(VLOOKUP(A1186,'CGN-2015-001'!A1185:I6332,4,0)),0,VLOOKUP(A1186,'CGN-2015-001'!A1185:I6332,4,0))</f>
        <v>5296385733</v>
      </c>
      <c r="E1186" s="109">
        <f>IF(ISERROR(VLOOKUP(A1186,[3]Hoja1!$A$1:$F$369,4,0)),0,VLOOKUP(A1186,[3]Hoja1!$A$1:$F$369,4,0))</f>
        <v>0</v>
      </c>
      <c r="F1186" s="110">
        <f>IF(ISERROR(VLOOKUP(A1186,[3]Hoja1!$A$1:$F$369,5,0)),0,VLOOKUP(A1186,[3]Hoja1!$A$1:$F$369,5,0))</f>
        <v>0</v>
      </c>
      <c r="G1186" s="469">
        <f>IF(ISERROR(VLOOKUP(A1186,'CGN-2015-001'!A1185:I6332,7,0)),0,VLOOKUP(A1186,'CGN-2015-001'!A1185:I6332,7,0))</f>
        <v>5296385733</v>
      </c>
      <c r="H1186" s="109">
        <v>0</v>
      </c>
      <c r="I1186" s="110">
        <f>+I1189</f>
        <v>5296385733</v>
      </c>
      <c r="J1186" s="474">
        <f t="shared" si="91"/>
        <v>0</v>
      </c>
      <c r="K1186" s="475">
        <f t="shared" si="92"/>
        <v>0</v>
      </c>
      <c r="L1186" s="31">
        <f t="shared" si="93"/>
        <v>0</v>
      </c>
      <c r="M1186" s="1">
        <f t="shared" si="94"/>
        <v>1</v>
      </c>
      <c r="N1186" s="1">
        <f t="shared" si="95"/>
        <v>4</v>
      </c>
    </row>
    <row r="1187" spans="1:14" ht="16.5" hidden="1" thickBot="1" x14ac:dyDescent="0.3">
      <c r="A1187" s="26">
        <v>190901</v>
      </c>
      <c r="B1187" s="126">
        <v>190901</v>
      </c>
      <c r="C1187" s="127" t="s">
        <v>845</v>
      </c>
      <c r="D1187" s="99">
        <f>IF(ISERROR(VLOOKUP(A1187,'CGN-2015-001'!A1186:I6333,4,0)),0,VLOOKUP(A1187,'CGN-2015-001'!A1186:I6333,4,0))</f>
        <v>0</v>
      </c>
      <c r="E1187" s="45">
        <f>IF(ISERROR(VLOOKUP(A1187,[3]Hoja1!$A$1:$F$369,4,0)),0,VLOOKUP(A1187,[3]Hoja1!$A$1:$F$369,4,0))</f>
        <v>0</v>
      </c>
      <c r="F1187" s="45">
        <f>IF(ISERROR(VLOOKUP(A1187,[3]Hoja1!$A$1:$F$369,5,0)),0,VLOOKUP(A1187,[3]Hoja1!$A$1:$F$369,5,0))</f>
        <v>0</v>
      </c>
      <c r="G1187" s="102">
        <f>IF(ISERROR(VLOOKUP(A1187,'CGN-2015-001'!A1186:I6333,7,0)),0,VLOOKUP(A1187,'CGN-2015-001'!A1186:I6333,7,0))</f>
        <v>0</v>
      </c>
      <c r="H1187" s="44"/>
      <c r="I1187" s="46"/>
      <c r="J1187" s="113">
        <f t="shared" si="91"/>
        <v>0</v>
      </c>
      <c r="K1187" s="114">
        <f t="shared" si="92"/>
        <v>0</v>
      </c>
      <c r="L1187" s="31">
        <f t="shared" si="93"/>
        <v>0</v>
      </c>
      <c r="M1187" s="1">
        <f t="shared" si="94"/>
        <v>0</v>
      </c>
      <c r="N1187" s="1">
        <f t="shared" si="95"/>
        <v>6</v>
      </c>
    </row>
    <row r="1188" spans="1:14" ht="16.5" hidden="1" thickBot="1" x14ac:dyDescent="0.3">
      <c r="A1188" s="26">
        <v>190902</v>
      </c>
      <c r="B1188" s="120">
        <v>190902</v>
      </c>
      <c r="C1188" s="121" t="s">
        <v>846</v>
      </c>
      <c r="D1188" s="99">
        <f>IF(ISERROR(VLOOKUP(A1188,'CGN-2015-001'!A1187:I6334,4,0)),0,VLOOKUP(A1188,'CGN-2015-001'!A1187:I6334,4,0))</f>
        <v>0</v>
      </c>
      <c r="E1188" s="45">
        <f>IF(ISERROR(VLOOKUP(A1188,[3]Hoja1!$A$1:$F$369,4,0)),0,VLOOKUP(A1188,[3]Hoja1!$A$1:$F$369,4,0))</f>
        <v>0</v>
      </c>
      <c r="F1188" s="45">
        <f>IF(ISERROR(VLOOKUP(A1188,[3]Hoja1!$A$1:$F$369,5,0)),0,VLOOKUP(A1188,[3]Hoja1!$A$1:$F$369,5,0))</f>
        <v>0</v>
      </c>
      <c r="G1188" s="102">
        <f>IF(ISERROR(VLOOKUP(A1188,'CGN-2015-001'!A1187:I6334,7,0)),0,VLOOKUP(A1188,'CGN-2015-001'!A1187:I6334,7,0))</f>
        <v>0</v>
      </c>
      <c r="H1188" s="44"/>
      <c r="I1188" s="46"/>
      <c r="J1188" s="113">
        <f t="shared" si="91"/>
        <v>0</v>
      </c>
      <c r="K1188" s="114">
        <f t="shared" si="92"/>
        <v>0</v>
      </c>
      <c r="L1188" s="31">
        <f t="shared" si="93"/>
        <v>0</v>
      </c>
      <c r="M1188" s="1">
        <f t="shared" si="94"/>
        <v>0</v>
      </c>
      <c r="N1188" s="1">
        <f t="shared" si="95"/>
        <v>6</v>
      </c>
    </row>
    <row r="1189" spans="1:14" ht="15.75" customHeight="1" thickBot="1" x14ac:dyDescent="0.25">
      <c r="A1189" s="26">
        <v>190903</v>
      </c>
      <c r="B1189" s="558">
        <v>190903</v>
      </c>
      <c r="C1189" s="559" t="s">
        <v>476</v>
      </c>
      <c r="D1189" s="560">
        <f>IF(ISERROR(VLOOKUP(A1189,'CGN-2015-001'!A1188:I6335,4,0)),0,VLOOKUP(A1189,'CGN-2015-001'!A1188:I6335,4,0))</f>
        <v>5296385733</v>
      </c>
      <c r="E1189" s="561">
        <f>IF(ISERROR(VLOOKUP(A1189,[3]Hoja1!$A$1:$F$369,4,0)),0,VLOOKUP(A1189,[3]Hoja1!$A$1:$F$369,4,0))</f>
        <v>0</v>
      </c>
      <c r="F1189" s="562">
        <f>IF(ISERROR(VLOOKUP(A1189,[3]Hoja1!$A$1:$F$369,5,0)),0,VLOOKUP(A1189,[3]Hoja1!$A$1:$F$369,5,0))</f>
        <v>0</v>
      </c>
      <c r="G1189" s="563">
        <f>IF(ISERROR(VLOOKUP(A1189,'CGN-2015-001'!A1188:I6335,7,0)),0,VLOOKUP(A1189,'CGN-2015-001'!A1188:I6335,7,0))</f>
        <v>5296385733</v>
      </c>
      <c r="H1189" s="115">
        <v>0</v>
      </c>
      <c r="I1189" s="562">
        <f>+G1189</f>
        <v>5296385733</v>
      </c>
      <c r="J1189" s="564">
        <f t="shared" si="91"/>
        <v>0</v>
      </c>
      <c r="K1189" s="565">
        <f t="shared" si="92"/>
        <v>0</v>
      </c>
      <c r="L1189" s="31">
        <f t="shared" si="93"/>
        <v>0</v>
      </c>
      <c r="M1189" s="1">
        <f t="shared" si="94"/>
        <v>1</v>
      </c>
      <c r="N1189" s="1">
        <f t="shared" si="95"/>
        <v>6</v>
      </c>
    </row>
    <row r="1190" spans="1:14" ht="16.5" hidden="1" thickBot="1" x14ac:dyDescent="0.3">
      <c r="A1190" s="26">
        <v>190904</v>
      </c>
      <c r="B1190" s="126">
        <v>190904</v>
      </c>
      <c r="C1190" s="127" t="s">
        <v>477</v>
      </c>
      <c r="D1190" s="99">
        <f>IF(ISERROR(VLOOKUP(A1190,'CGN-2015-001'!A1189:I6336,4,0)),0,VLOOKUP(A1190,'CGN-2015-001'!A1189:I6336,4,0))</f>
        <v>0</v>
      </c>
      <c r="E1190" s="45">
        <f>IF(ISERROR(VLOOKUP(A1190,[3]Hoja1!$A$1:$F$369,4,0)),0,VLOOKUP(A1190,[3]Hoja1!$A$1:$F$369,4,0))</f>
        <v>0</v>
      </c>
      <c r="F1190" s="45">
        <f>IF(ISERROR(VLOOKUP(A1190,[3]Hoja1!$A$1:$F$369,5,0)),0,VLOOKUP(A1190,[3]Hoja1!$A$1:$F$369,5,0))</f>
        <v>0</v>
      </c>
      <c r="G1190" s="102">
        <f>IF(ISERROR(VLOOKUP(A1190,'CGN-2015-001'!A1189:I6336,7,0)),0,VLOOKUP(A1190,'CGN-2015-001'!A1189:I6336,7,0))</f>
        <v>0</v>
      </c>
      <c r="H1190" s="44"/>
      <c r="I1190" s="46"/>
      <c r="J1190" s="113">
        <f t="shared" si="91"/>
        <v>0</v>
      </c>
      <c r="K1190" s="114">
        <f t="shared" si="92"/>
        <v>0</v>
      </c>
      <c r="L1190" s="31">
        <f t="shared" si="93"/>
        <v>0</v>
      </c>
      <c r="M1190" s="1">
        <f t="shared" si="94"/>
        <v>0</v>
      </c>
      <c r="N1190" s="1">
        <f t="shared" si="95"/>
        <v>6</v>
      </c>
    </row>
    <row r="1191" spans="1:14" ht="16.5" hidden="1" thickBot="1" x14ac:dyDescent="0.3">
      <c r="A1191" s="26">
        <v>190905</v>
      </c>
      <c r="B1191" s="42">
        <v>190905</v>
      </c>
      <c r="C1191" s="43" t="s">
        <v>847</v>
      </c>
      <c r="D1191" s="99">
        <f>IF(ISERROR(VLOOKUP(A1191,'CGN-2015-001'!A1190:I6337,4,0)),0,VLOOKUP(A1191,'CGN-2015-001'!A1190:I6337,4,0))</f>
        <v>0</v>
      </c>
      <c r="E1191" s="45">
        <f>IF(ISERROR(VLOOKUP(A1191,[3]Hoja1!$A$1:$F$369,4,0)),0,VLOOKUP(A1191,[3]Hoja1!$A$1:$F$369,4,0))</f>
        <v>0</v>
      </c>
      <c r="F1191" s="45">
        <f>IF(ISERROR(VLOOKUP(A1191,[3]Hoja1!$A$1:$F$369,5,0)),0,VLOOKUP(A1191,[3]Hoja1!$A$1:$F$369,5,0))</f>
        <v>0</v>
      </c>
      <c r="G1191" s="102">
        <f>IF(ISERROR(VLOOKUP(A1191,'CGN-2015-001'!A1190:I6337,7,0)),0,VLOOKUP(A1191,'CGN-2015-001'!A1190:I6337,7,0))</f>
        <v>0</v>
      </c>
      <c r="H1191" s="44"/>
      <c r="I1191" s="46"/>
      <c r="J1191" s="113">
        <f t="shared" si="91"/>
        <v>0</v>
      </c>
      <c r="K1191" s="114">
        <f t="shared" si="92"/>
        <v>0</v>
      </c>
      <c r="L1191" s="31">
        <f t="shared" si="93"/>
        <v>0</v>
      </c>
      <c r="M1191" s="1">
        <f t="shared" si="94"/>
        <v>0</v>
      </c>
      <c r="N1191" s="1">
        <f t="shared" si="95"/>
        <v>6</v>
      </c>
    </row>
    <row r="1192" spans="1:14" ht="16.5" hidden="1" thickBot="1" x14ac:dyDescent="0.3">
      <c r="A1192" s="26">
        <v>190906</v>
      </c>
      <c r="B1192" s="42">
        <v>190906</v>
      </c>
      <c r="C1192" s="43" t="s">
        <v>848</v>
      </c>
      <c r="D1192" s="99">
        <f>IF(ISERROR(VLOOKUP(A1192,'CGN-2015-001'!A1191:I6338,4,0)),0,VLOOKUP(A1192,'CGN-2015-001'!A1191:I6338,4,0))</f>
        <v>0</v>
      </c>
      <c r="E1192" s="45">
        <f>IF(ISERROR(VLOOKUP(A1192,[3]Hoja1!$A$1:$F$369,4,0)),0,VLOOKUP(A1192,[3]Hoja1!$A$1:$F$369,4,0))</f>
        <v>0</v>
      </c>
      <c r="F1192" s="45">
        <f>IF(ISERROR(VLOOKUP(A1192,[3]Hoja1!$A$1:$F$369,5,0)),0,VLOOKUP(A1192,[3]Hoja1!$A$1:$F$369,5,0))</f>
        <v>0</v>
      </c>
      <c r="G1192" s="102">
        <f>IF(ISERROR(VLOOKUP(A1192,'CGN-2015-001'!A1191:I6338,7,0)),0,VLOOKUP(A1192,'CGN-2015-001'!A1191:I6338,7,0))</f>
        <v>0</v>
      </c>
      <c r="H1192" s="44"/>
      <c r="I1192" s="46"/>
      <c r="J1192" s="113">
        <f t="shared" si="91"/>
        <v>0</v>
      </c>
      <c r="K1192" s="114">
        <f t="shared" si="92"/>
        <v>0</v>
      </c>
      <c r="L1192" s="31">
        <f t="shared" si="93"/>
        <v>0</v>
      </c>
      <c r="M1192" s="1">
        <f t="shared" si="94"/>
        <v>0</v>
      </c>
      <c r="N1192" s="1">
        <f t="shared" si="95"/>
        <v>6</v>
      </c>
    </row>
    <row r="1193" spans="1:14" ht="16.5" hidden="1" thickBot="1" x14ac:dyDescent="0.3">
      <c r="A1193" s="26">
        <v>190907</v>
      </c>
      <c r="B1193" s="42">
        <v>190907</v>
      </c>
      <c r="C1193" s="43" t="s">
        <v>849</v>
      </c>
      <c r="D1193" s="99">
        <f>IF(ISERROR(VLOOKUP(A1193,'CGN-2015-001'!A1192:I6339,4,0)),0,VLOOKUP(A1193,'CGN-2015-001'!A1192:I6339,4,0))</f>
        <v>0</v>
      </c>
      <c r="E1193" s="45">
        <f>IF(ISERROR(VLOOKUP(A1193,[3]Hoja1!$A$1:$F$369,4,0)),0,VLOOKUP(A1193,[3]Hoja1!$A$1:$F$369,4,0))</f>
        <v>0</v>
      </c>
      <c r="F1193" s="45">
        <f>IF(ISERROR(VLOOKUP(A1193,[3]Hoja1!$A$1:$F$369,5,0)),0,VLOOKUP(A1193,[3]Hoja1!$A$1:$F$369,5,0))</f>
        <v>0</v>
      </c>
      <c r="G1193" s="102">
        <f>IF(ISERROR(VLOOKUP(A1193,'CGN-2015-001'!A1192:I6339,7,0)),0,VLOOKUP(A1193,'CGN-2015-001'!A1192:I6339,7,0))</f>
        <v>0</v>
      </c>
      <c r="H1193" s="44"/>
      <c r="I1193" s="46"/>
      <c r="J1193" s="113">
        <f t="shared" si="91"/>
        <v>0</v>
      </c>
      <c r="K1193" s="114">
        <f t="shared" si="92"/>
        <v>0</v>
      </c>
      <c r="L1193" s="31">
        <f t="shared" si="93"/>
        <v>0</v>
      </c>
      <c r="M1193" s="1">
        <f t="shared" si="94"/>
        <v>0</v>
      </c>
      <c r="N1193" s="1">
        <f t="shared" si="95"/>
        <v>6</v>
      </c>
    </row>
    <row r="1194" spans="1:14" ht="16.5" hidden="1" thickBot="1" x14ac:dyDescent="0.3">
      <c r="A1194" s="26">
        <v>190908</v>
      </c>
      <c r="B1194" s="42">
        <v>190908</v>
      </c>
      <c r="C1194" s="43" t="s">
        <v>850</v>
      </c>
      <c r="D1194" s="99">
        <f>IF(ISERROR(VLOOKUP(A1194,'CGN-2015-001'!A1193:I6340,4,0)),0,VLOOKUP(A1194,'CGN-2015-001'!A1193:I6340,4,0))</f>
        <v>0</v>
      </c>
      <c r="E1194" s="45">
        <f>IF(ISERROR(VLOOKUP(A1194,[3]Hoja1!$A$1:$F$369,4,0)),0,VLOOKUP(A1194,[3]Hoja1!$A$1:$F$369,4,0))</f>
        <v>0</v>
      </c>
      <c r="F1194" s="45">
        <f>IF(ISERROR(VLOOKUP(A1194,[3]Hoja1!$A$1:$F$369,5,0)),0,VLOOKUP(A1194,[3]Hoja1!$A$1:$F$369,5,0))</f>
        <v>0</v>
      </c>
      <c r="G1194" s="102">
        <f>IF(ISERROR(VLOOKUP(A1194,'CGN-2015-001'!A1193:I6340,7,0)),0,VLOOKUP(A1194,'CGN-2015-001'!A1193:I6340,7,0))</f>
        <v>0</v>
      </c>
      <c r="H1194" s="44"/>
      <c r="I1194" s="46"/>
      <c r="J1194" s="113">
        <f t="shared" si="91"/>
        <v>0</v>
      </c>
      <c r="K1194" s="114">
        <f t="shared" si="92"/>
        <v>0</v>
      </c>
      <c r="L1194" s="31">
        <f t="shared" si="93"/>
        <v>0</v>
      </c>
      <c r="M1194" s="1">
        <f t="shared" si="94"/>
        <v>0</v>
      </c>
      <c r="N1194" s="1">
        <f t="shared" si="95"/>
        <v>6</v>
      </c>
    </row>
    <row r="1195" spans="1:14" ht="16.5" hidden="1" thickBot="1" x14ac:dyDescent="0.3">
      <c r="A1195" s="26">
        <v>190909</v>
      </c>
      <c r="B1195" s="42">
        <v>190909</v>
      </c>
      <c r="C1195" s="43" t="s">
        <v>851</v>
      </c>
      <c r="D1195" s="99">
        <f>IF(ISERROR(VLOOKUP(A1195,'CGN-2015-001'!A1194:I6341,4,0)),0,VLOOKUP(A1195,'CGN-2015-001'!A1194:I6341,4,0))</f>
        <v>0</v>
      </c>
      <c r="E1195" s="45">
        <f>IF(ISERROR(VLOOKUP(A1195,[3]Hoja1!$A$1:$F$369,4,0)),0,VLOOKUP(A1195,[3]Hoja1!$A$1:$F$369,4,0))</f>
        <v>0</v>
      </c>
      <c r="F1195" s="45">
        <f>IF(ISERROR(VLOOKUP(A1195,[3]Hoja1!$A$1:$F$369,5,0)),0,VLOOKUP(A1195,[3]Hoja1!$A$1:$F$369,5,0))</f>
        <v>0</v>
      </c>
      <c r="G1195" s="102">
        <f>IF(ISERROR(VLOOKUP(A1195,'CGN-2015-001'!A1194:I6341,7,0)),0,VLOOKUP(A1195,'CGN-2015-001'!A1194:I6341,7,0))</f>
        <v>0</v>
      </c>
      <c r="H1195" s="44"/>
      <c r="I1195" s="46"/>
      <c r="J1195" s="113">
        <f t="shared" si="91"/>
        <v>0</v>
      </c>
      <c r="K1195" s="114">
        <f t="shared" si="92"/>
        <v>0</v>
      </c>
      <c r="L1195" s="31">
        <f t="shared" si="93"/>
        <v>0</v>
      </c>
      <c r="M1195" s="1">
        <f t="shared" si="94"/>
        <v>0</v>
      </c>
      <c r="N1195" s="1">
        <f t="shared" si="95"/>
        <v>6</v>
      </c>
    </row>
    <row r="1196" spans="1:14" ht="16.5" hidden="1" thickBot="1" x14ac:dyDescent="0.3">
      <c r="A1196" s="26">
        <v>190910</v>
      </c>
      <c r="B1196" s="42">
        <v>190910</v>
      </c>
      <c r="C1196" s="43" t="s">
        <v>852</v>
      </c>
      <c r="D1196" s="99">
        <f>IF(ISERROR(VLOOKUP(A1196,'CGN-2015-001'!A1195:I6342,4,0)),0,VLOOKUP(A1196,'CGN-2015-001'!A1195:I6342,4,0))</f>
        <v>0</v>
      </c>
      <c r="E1196" s="45">
        <f>IF(ISERROR(VLOOKUP(A1196,[3]Hoja1!$A$1:$F$369,4,0)),0,VLOOKUP(A1196,[3]Hoja1!$A$1:$F$369,4,0))</f>
        <v>0</v>
      </c>
      <c r="F1196" s="45">
        <f>IF(ISERROR(VLOOKUP(A1196,[3]Hoja1!$A$1:$F$369,5,0)),0,VLOOKUP(A1196,[3]Hoja1!$A$1:$F$369,5,0))</f>
        <v>0</v>
      </c>
      <c r="G1196" s="102">
        <f>IF(ISERROR(VLOOKUP(A1196,'CGN-2015-001'!A1195:I6342,7,0)),0,VLOOKUP(A1196,'CGN-2015-001'!A1195:I6342,7,0))</f>
        <v>0</v>
      </c>
      <c r="H1196" s="44"/>
      <c r="I1196" s="46"/>
      <c r="J1196" s="113">
        <f t="shared" si="91"/>
        <v>0</v>
      </c>
      <c r="K1196" s="114">
        <f t="shared" si="92"/>
        <v>0</v>
      </c>
      <c r="L1196" s="31">
        <f t="shared" si="93"/>
        <v>0</v>
      </c>
      <c r="M1196" s="1">
        <f t="shared" si="94"/>
        <v>0</v>
      </c>
      <c r="N1196" s="1">
        <f t="shared" si="95"/>
        <v>6</v>
      </c>
    </row>
    <row r="1197" spans="1:14" ht="16.5" hidden="1" thickBot="1" x14ac:dyDescent="0.3">
      <c r="A1197" s="26">
        <v>190911</v>
      </c>
      <c r="B1197" s="42">
        <v>190911</v>
      </c>
      <c r="C1197" s="43" t="s">
        <v>853</v>
      </c>
      <c r="D1197" s="99">
        <f>IF(ISERROR(VLOOKUP(A1197,'CGN-2015-001'!A1196:I6343,4,0)),0,VLOOKUP(A1197,'CGN-2015-001'!A1196:I6343,4,0))</f>
        <v>0</v>
      </c>
      <c r="E1197" s="45">
        <f>IF(ISERROR(VLOOKUP(A1197,[3]Hoja1!$A$1:$F$369,4,0)),0,VLOOKUP(A1197,[3]Hoja1!$A$1:$F$369,4,0))</f>
        <v>0</v>
      </c>
      <c r="F1197" s="45">
        <f>IF(ISERROR(VLOOKUP(A1197,[3]Hoja1!$A$1:$F$369,5,0)),0,VLOOKUP(A1197,[3]Hoja1!$A$1:$F$369,5,0))</f>
        <v>0</v>
      </c>
      <c r="G1197" s="102">
        <f>IF(ISERROR(VLOOKUP(A1197,'CGN-2015-001'!A1196:I6343,7,0)),0,VLOOKUP(A1197,'CGN-2015-001'!A1196:I6343,7,0))</f>
        <v>0</v>
      </c>
      <c r="H1197" s="44"/>
      <c r="I1197" s="46"/>
      <c r="J1197" s="113">
        <f t="shared" si="91"/>
        <v>0</v>
      </c>
      <c r="K1197" s="114">
        <f t="shared" si="92"/>
        <v>0</v>
      </c>
      <c r="L1197" s="31">
        <f t="shared" si="93"/>
        <v>0</v>
      </c>
      <c r="M1197" s="1">
        <f t="shared" si="94"/>
        <v>0</v>
      </c>
      <c r="N1197" s="1">
        <f t="shared" si="95"/>
        <v>6</v>
      </c>
    </row>
    <row r="1198" spans="1:14" ht="16.5" hidden="1" thickBot="1" x14ac:dyDescent="0.3">
      <c r="A1198" s="26">
        <v>190990</v>
      </c>
      <c r="B1198" s="42">
        <v>190990</v>
      </c>
      <c r="C1198" s="43" t="s">
        <v>854</v>
      </c>
      <c r="D1198" s="99">
        <f>IF(ISERROR(VLOOKUP(A1198,'CGN-2015-001'!A1197:I6344,4,0)),0,VLOOKUP(A1198,'CGN-2015-001'!A1197:I6344,4,0))</f>
        <v>0</v>
      </c>
      <c r="E1198" s="45">
        <f>IF(ISERROR(VLOOKUP(A1198,[3]Hoja1!$A$1:$F$369,4,0)),0,VLOOKUP(A1198,[3]Hoja1!$A$1:$F$369,4,0))</f>
        <v>0</v>
      </c>
      <c r="F1198" s="45">
        <f>IF(ISERROR(VLOOKUP(A1198,[3]Hoja1!$A$1:$F$369,5,0)),0,VLOOKUP(A1198,[3]Hoja1!$A$1:$F$369,5,0))</f>
        <v>0</v>
      </c>
      <c r="G1198" s="102">
        <f>IF(ISERROR(VLOOKUP(A1198,'CGN-2015-001'!A1197:I6344,7,0)),0,VLOOKUP(A1198,'CGN-2015-001'!A1197:I6344,7,0))</f>
        <v>0</v>
      </c>
      <c r="H1198" s="44"/>
      <c r="I1198" s="46"/>
      <c r="J1198" s="113">
        <f t="shared" si="91"/>
        <v>0</v>
      </c>
      <c r="K1198" s="114">
        <f t="shared" si="92"/>
        <v>0</v>
      </c>
      <c r="L1198" s="31">
        <f t="shared" si="93"/>
        <v>0</v>
      </c>
      <c r="M1198" s="1">
        <f t="shared" si="94"/>
        <v>0</v>
      </c>
      <c r="N1198" s="1">
        <f t="shared" si="95"/>
        <v>6</v>
      </c>
    </row>
    <row r="1199" spans="1:14" ht="16.5" hidden="1" thickBot="1" x14ac:dyDescent="0.3">
      <c r="A1199" s="26">
        <v>1910</v>
      </c>
      <c r="B1199" s="52">
        <v>191000</v>
      </c>
      <c r="C1199" s="53" t="s">
        <v>855</v>
      </c>
      <c r="D1199" s="99">
        <f>IF(ISERROR(VLOOKUP(A1199,'CGN-2015-001'!A1198:I6345,4,0)),0,VLOOKUP(A1199,'CGN-2015-001'!A1198:I6345,4,0))</f>
        <v>0</v>
      </c>
      <c r="E1199" s="40">
        <f>IF(ISERROR(VLOOKUP(A1199,[3]Hoja1!$A$1:$F$369,4,0)),0,VLOOKUP(A1199,[3]Hoja1!$A$1:$F$369,4,0))</f>
        <v>0</v>
      </c>
      <c r="F1199" s="40">
        <f>IF(ISERROR(VLOOKUP(A1199,[3]Hoja1!$A$1:$F$369,5,0)),0,VLOOKUP(A1199,[3]Hoja1!$A$1:$F$369,5,0))</f>
        <v>0</v>
      </c>
      <c r="G1199" s="102">
        <f>IF(ISERROR(VLOOKUP(A1199,'CGN-2015-001'!A1198:I6345,7,0)),0,VLOOKUP(A1199,'CGN-2015-001'!A1198:I6345,7,0))</f>
        <v>0</v>
      </c>
      <c r="H1199" s="54"/>
      <c r="I1199" s="55"/>
      <c r="J1199" s="113">
        <f t="shared" si="91"/>
        <v>0</v>
      </c>
      <c r="K1199" s="114">
        <f t="shared" si="92"/>
        <v>0</v>
      </c>
      <c r="L1199" s="31">
        <f t="shared" si="93"/>
        <v>0</v>
      </c>
      <c r="M1199" s="1">
        <f t="shared" si="94"/>
        <v>0</v>
      </c>
      <c r="N1199" s="1">
        <f t="shared" si="95"/>
        <v>4</v>
      </c>
    </row>
    <row r="1200" spans="1:14" ht="16.5" hidden="1" thickBot="1" x14ac:dyDescent="0.3">
      <c r="A1200" s="26">
        <v>191001</v>
      </c>
      <c r="B1200" s="56">
        <v>191001</v>
      </c>
      <c r="C1200" s="57" t="s">
        <v>566</v>
      </c>
      <c r="D1200" s="99">
        <f>IF(ISERROR(VLOOKUP(A1200,'CGN-2015-001'!A1199:I6346,4,0)),0,VLOOKUP(A1200,'CGN-2015-001'!A1199:I6346,4,0))</f>
        <v>0</v>
      </c>
      <c r="E1200" s="45">
        <f>IF(ISERROR(VLOOKUP(A1200,[3]Hoja1!$A$1:$F$369,4,0)),0,VLOOKUP(A1200,[3]Hoja1!$A$1:$F$369,4,0))</f>
        <v>0</v>
      </c>
      <c r="F1200" s="45">
        <f>IF(ISERROR(VLOOKUP(A1200,[3]Hoja1!$A$1:$F$369,5,0)),0,VLOOKUP(A1200,[3]Hoja1!$A$1:$F$369,5,0))</f>
        <v>0</v>
      </c>
      <c r="G1200" s="102">
        <f>IF(ISERROR(VLOOKUP(A1200,'CGN-2015-001'!A1199:I6346,7,0)),0,VLOOKUP(A1200,'CGN-2015-001'!A1199:I6346,7,0))</f>
        <v>0</v>
      </c>
      <c r="H1200" s="44"/>
      <c r="I1200" s="46"/>
      <c r="J1200" s="113">
        <f t="shared" si="91"/>
        <v>0</v>
      </c>
      <c r="K1200" s="114">
        <f t="shared" si="92"/>
        <v>0</v>
      </c>
      <c r="L1200" s="31">
        <f t="shared" si="93"/>
        <v>0</v>
      </c>
      <c r="M1200" s="1">
        <f t="shared" si="94"/>
        <v>0</v>
      </c>
      <c r="N1200" s="1">
        <f t="shared" si="95"/>
        <v>6</v>
      </c>
    </row>
    <row r="1201" spans="1:14" ht="16.5" hidden="1" thickBot="1" x14ac:dyDescent="0.3">
      <c r="A1201" s="26">
        <v>191003</v>
      </c>
      <c r="B1201" s="56">
        <v>191003</v>
      </c>
      <c r="C1201" s="57" t="s">
        <v>856</v>
      </c>
      <c r="D1201" s="99">
        <f>IF(ISERROR(VLOOKUP(A1201,'CGN-2015-001'!A1200:I6347,4,0)),0,VLOOKUP(A1201,'CGN-2015-001'!A1200:I6347,4,0))</f>
        <v>0</v>
      </c>
      <c r="E1201" s="45">
        <f>IF(ISERROR(VLOOKUP(A1201,[3]Hoja1!$A$1:$F$369,4,0)),0,VLOOKUP(A1201,[3]Hoja1!$A$1:$F$369,4,0))</f>
        <v>0</v>
      </c>
      <c r="F1201" s="45">
        <f>IF(ISERROR(VLOOKUP(A1201,[3]Hoja1!$A$1:$F$369,5,0)),0,VLOOKUP(A1201,[3]Hoja1!$A$1:$F$369,5,0))</f>
        <v>0</v>
      </c>
      <c r="G1201" s="102">
        <f>IF(ISERROR(VLOOKUP(A1201,'CGN-2015-001'!A1200:I6347,7,0)),0,VLOOKUP(A1201,'CGN-2015-001'!A1200:I6347,7,0))</f>
        <v>0</v>
      </c>
      <c r="H1201" s="44"/>
      <c r="I1201" s="46"/>
      <c r="J1201" s="113">
        <f t="shared" si="91"/>
        <v>0</v>
      </c>
      <c r="K1201" s="114">
        <f t="shared" si="92"/>
        <v>0</v>
      </c>
      <c r="L1201" s="31">
        <f t="shared" si="93"/>
        <v>0</v>
      </c>
      <c r="M1201" s="1">
        <f t="shared" si="94"/>
        <v>0</v>
      </c>
      <c r="N1201" s="1">
        <f t="shared" si="95"/>
        <v>6</v>
      </c>
    </row>
    <row r="1202" spans="1:14" ht="16.5" hidden="1" thickBot="1" x14ac:dyDescent="0.3">
      <c r="A1202" s="26">
        <v>191004</v>
      </c>
      <c r="B1202" s="56">
        <v>191004</v>
      </c>
      <c r="C1202" s="57" t="s">
        <v>543</v>
      </c>
      <c r="D1202" s="99">
        <f>IF(ISERROR(VLOOKUP(A1202,'CGN-2015-001'!A1201:I6348,4,0)),0,VLOOKUP(A1202,'CGN-2015-001'!A1201:I6348,4,0))</f>
        <v>0</v>
      </c>
      <c r="E1202" s="45">
        <f>IF(ISERROR(VLOOKUP(A1202,[3]Hoja1!$A$1:$F$369,4,0)),0,VLOOKUP(A1202,[3]Hoja1!$A$1:$F$369,4,0))</f>
        <v>0</v>
      </c>
      <c r="F1202" s="45">
        <f>IF(ISERROR(VLOOKUP(A1202,[3]Hoja1!$A$1:$F$369,5,0)),0,VLOOKUP(A1202,[3]Hoja1!$A$1:$F$369,5,0))</f>
        <v>0</v>
      </c>
      <c r="G1202" s="102">
        <f>IF(ISERROR(VLOOKUP(A1202,'CGN-2015-001'!A1201:I6348,7,0)),0,VLOOKUP(A1202,'CGN-2015-001'!A1201:I6348,7,0))</f>
        <v>0</v>
      </c>
      <c r="H1202" s="44"/>
      <c r="I1202" s="46"/>
      <c r="J1202" s="113">
        <f t="shared" si="91"/>
        <v>0</v>
      </c>
      <c r="K1202" s="114">
        <f t="shared" si="92"/>
        <v>0</v>
      </c>
      <c r="L1202" s="31">
        <f t="shared" si="93"/>
        <v>0</v>
      </c>
      <c r="M1202" s="1">
        <f t="shared" si="94"/>
        <v>0</v>
      </c>
      <c r="N1202" s="1">
        <f t="shared" si="95"/>
        <v>6</v>
      </c>
    </row>
    <row r="1203" spans="1:14" ht="16.5" hidden="1" thickBot="1" x14ac:dyDescent="0.3">
      <c r="A1203" s="26">
        <v>191021</v>
      </c>
      <c r="B1203" s="56">
        <v>191021</v>
      </c>
      <c r="C1203" s="57" t="s">
        <v>857</v>
      </c>
      <c r="D1203" s="99">
        <f>IF(ISERROR(VLOOKUP(A1203,'CGN-2015-001'!A1202:I6349,4,0)),0,VLOOKUP(A1203,'CGN-2015-001'!A1202:I6349,4,0))</f>
        <v>0</v>
      </c>
      <c r="E1203" s="45">
        <f>IF(ISERROR(VLOOKUP(A1203,[3]Hoja1!$A$1:$F$369,4,0)),0,VLOOKUP(A1203,[3]Hoja1!$A$1:$F$369,4,0))</f>
        <v>0</v>
      </c>
      <c r="F1203" s="45">
        <f>IF(ISERROR(VLOOKUP(A1203,[3]Hoja1!$A$1:$F$369,5,0)),0,VLOOKUP(A1203,[3]Hoja1!$A$1:$F$369,5,0))</f>
        <v>0</v>
      </c>
      <c r="G1203" s="102">
        <f>IF(ISERROR(VLOOKUP(A1203,'CGN-2015-001'!A1202:I6349,7,0)),0,VLOOKUP(A1203,'CGN-2015-001'!A1202:I6349,7,0))</f>
        <v>0</v>
      </c>
      <c r="H1203" s="44"/>
      <c r="I1203" s="46"/>
      <c r="J1203" s="113">
        <f t="shared" si="91"/>
        <v>0</v>
      </c>
      <c r="K1203" s="114">
        <f t="shared" si="92"/>
        <v>0</v>
      </c>
      <c r="L1203" s="31">
        <f t="shared" si="93"/>
        <v>0</v>
      </c>
      <c r="M1203" s="1">
        <f t="shared" si="94"/>
        <v>0</v>
      </c>
      <c r="N1203" s="1">
        <f t="shared" si="95"/>
        <v>6</v>
      </c>
    </row>
    <row r="1204" spans="1:14" ht="16.5" hidden="1" thickBot="1" x14ac:dyDescent="0.3">
      <c r="A1204" s="26">
        <v>191023</v>
      </c>
      <c r="B1204" s="56">
        <v>191023</v>
      </c>
      <c r="C1204" s="57" t="s">
        <v>858</v>
      </c>
      <c r="D1204" s="99">
        <f>IF(ISERROR(VLOOKUP(A1204,'CGN-2015-001'!A1203:I6350,4,0)),0,VLOOKUP(A1204,'CGN-2015-001'!A1203:I6350,4,0))</f>
        <v>0</v>
      </c>
      <c r="E1204" s="45">
        <f>IF(ISERROR(VLOOKUP(A1204,[3]Hoja1!$A$1:$F$369,4,0)),0,VLOOKUP(A1204,[3]Hoja1!$A$1:$F$369,4,0))</f>
        <v>0</v>
      </c>
      <c r="F1204" s="45">
        <f>IF(ISERROR(VLOOKUP(A1204,[3]Hoja1!$A$1:$F$369,5,0)),0,VLOOKUP(A1204,[3]Hoja1!$A$1:$F$369,5,0))</f>
        <v>0</v>
      </c>
      <c r="G1204" s="102">
        <f>IF(ISERROR(VLOOKUP(A1204,'CGN-2015-001'!A1203:I6350,7,0)),0,VLOOKUP(A1204,'CGN-2015-001'!A1203:I6350,7,0))</f>
        <v>0</v>
      </c>
      <c r="H1204" s="44"/>
      <c r="I1204" s="46"/>
      <c r="J1204" s="113">
        <f t="shared" si="91"/>
        <v>0</v>
      </c>
      <c r="K1204" s="114">
        <f t="shared" si="92"/>
        <v>0</v>
      </c>
      <c r="L1204" s="31">
        <f t="shared" si="93"/>
        <v>0</v>
      </c>
      <c r="M1204" s="1">
        <f t="shared" si="94"/>
        <v>0</v>
      </c>
      <c r="N1204" s="1">
        <f t="shared" si="95"/>
        <v>6</v>
      </c>
    </row>
    <row r="1205" spans="1:14" ht="16.5" hidden="1" thickBot="1" x14ac:dyDescent="0.3">
      <c r="A1205" s="26">
        <v>1920</v>
      </c>
      <c r="B1205" s="52">
        <v>192000</v>
      </c>
      <c r="C1205" s="53" t="s">
        <v>859</v>
      </c>
      <c r="D1205" s="99">
        <f>IF(ISERROR(VLOOKUP(A1205,'CGN-2015-001'!A1204:I6351,4,0)),0,VLOOKUP(A1205,'CGN-2015-001'!A1204:I6351,4,0))</f>
        <v>0</v>
      </c>
      <c r="E1205" s="40">
        <f>IF(ISERROR(VLOOKUP(A1205,[3]Hoja1!$A$1:$F$369,4,0)),0,VLOOKUP(A1205,[3]Hoja1!$A$1:$F$369,4,0))</f>
        <v>0</v>
      </c>
      <c r="F1205" s="40">
        <f>IF(ISERROR(VLOOKUP(A1205,[3]Hoja1!$A$1:$F$369,5,0)),0,VLOOKUP(A1205,[3]Hoja1!$A$1:$F$369,5,0))</f>
        <v>0</v>
      </c>
      <c r="G1205" s="102">
        <f>IF(ISERROR(VLOOKUP(A1205,'CGN-2015-001'!A1204:I6351,7,0)),0,VLOOKUP(A1205,'CGN-2015-001'!A1204:I6351,7,0))</f>
        <v>0</v>
      </c>
      <c r="H1205" s="54"/>
      <c r="I1205" s="55"/>
      <c r="J1205" s="113">
        <f t="shared" si="91"/>
        <v>0</v>
      </c>
      <c r="K1205" s="114">
        <f t="shared" si="92"/>
        <v>0</v>
      </c>
      <c r="L1205" s="31">
        <f t="shared" si="93"/>
        <v>0</v>
      </c>
      <c r="M1205" s="1">
        <f t="shared" si="94"/>
        <v>0</v>
      </c>
      <c r="N1205" s="1">
        <f t="shared" si="95"/>
        <v>4</v>
      </c>
    </row>
    <row r="1206" spans="1:14" ht="16.5" hidden="1" thickBot="1" x14ac:dyDescent="0.3">
      <c r="A1206" s="26">
        <v>192001</v>
      </c>
      <c r="B1206" s="56">
        <v>192001</v>
      </c>
      <c r="C1206" s="57" t="s">
        <v>860</v>
      </c>
      <c r="D1206" s="99">
        <f>IF(ISERROR(VLOOKUP(A1206,'CGN-2015-001'!A1205:I6352,4,0)),0,VLOOKUP(A1206,'CGN-2015-001'!A1205:I6352,4,0))</f>
        <v>0</v>
      </c>
      <c r="E1206" s="45">
        <f>IF(ISERROR(VLOOKUP(A1206,[3]Hoja1!$A$1:$F$369,4,0)),0,VLOOKUP(A1206,[3]Hoja1!$A$1:$F$369,4,0))</f>
        <v>0</v>
      </c>
      <c r="F1206" s="45">
        <f>IF(ISERROR(VLOOKUP(A1206,[3]Hoja1!$A$1:$F$369,5,0)),0,VLOOKUP(A1206,[3]Hoja1!$A$1:$F$369,5,0))</f>
        <v>0</v>
      </c>
      <c r="G1206" s="102">
        <f>IF(ISERROR(VLOOKUP(A1206,'CGN-2015-001'!A1205:I6352,7,0)),0,VLOOKUP(A1206,'CGN-2015-001'!A1205:I6352,7,0))</f>
        <v>0</v>
      </c>
      <c r="H1206" s="44"/>
      <c r="I1206" s="46"/>
      <c r="J1206" s="113">
        <f t="shared" si="91"/>
        <v>0</v>
      </c>
      <c r="K1206" s="114">
        <f t="shared" si="92"/>
        <v>0</v>
      </c>
      <c r="L1206" s="31">
        <f t="shared" si="93"/>
        <v>0</v>
      </c>
      <c r="M1206" s="1">
        <f t="shared" si="94"/>
        <v>0</v>
      </c>
      <c r="N1206" s="1">
        <f t="shared" si="95"/>
        <v>6</v>
      </c>
    </row>
    <row r="1207" spans="1:14" ht="16.5" hidden="1" thickBot="1" x14ac:dyDescent="0.3">
      <c r="A1207" s="26">
        <v>1925</v>
      </c>
      <c r="B1207" s="52">
        <v>192500</v>
      </c>
      <c r="C1207" s="53" t="s">
        <v>861</v>
      </c>
      <c r="D1207" s="99">
        <f>IF(ISERROR(VLOOKUP(A1207,'CGN-2015-001'!A1206:I6353,4,0)),0,VLOOKUP(A1207,'CGN-2015-001'!A1206:I6353,4,0))</f>
        <v>0</v>
      </c>
      <c r="E1207" s="40">
        <f>IF(ISERROR(VLOOKUP(A1207,[3]Hoja1!$A$1:$F$369,4,0)),0,VLOOKUP(A1207,[3]Hoja1!$A$1:$F$369,4,0))</f>
        <v>0</v>
      </c>
      <c r="F1207" s="40">
        <f>IF(ISERROR(VLOOKUP(A1207,[3]Hoja1!$A$1:$F$369,5,0)),0,VLOOKUP(A1207,[3]Hoja1!$A$1:$F$369,5,0))</f>
        <v>0</v>
      </c>
      <c r="G1207" s="102">
        <f>IF(ISERROR(VLOOKUP(A1207,'CGN-2015-001'!A1206:I6353,7,0)),0,VLOOKUP(A1207,'CGN-2015-001'!A1206:I6353,7,0))</f>
        <v>0</v>
      </c>
      <c r="H1207" s="54"/>
      <c r="I1207" s="55"/>
      <c r="J1207" s="113">
        <f t="shared" si="91"/>
        <v>0</v>
      </c>
      <c r="K1207" s="114">
        <f t="shared" si="92"/>
        <v>0</v>
      </c>
      <c r="L1207" s="31">
        <f t="shared" si="93"/>
        <v>0</v>
      </c>
      <c r="M1207" s="1">
        <f t="shared" si="94"/>
        <v>0</v>
      </c>
      <c r="N1207" s="1">
        <f t="shared" si="95"/>
        <v>4</v>
      </c>
    </row>
    <row r="1208" spans="1:14" ht="16.5" hidden="1" thickBot="1" x14ac:dyDescent="0.3">
      <c r="A1208" s="26">
        <v>192501</v>
      </c>
      <c r="B1208" s="56">
        <v>192501</v>
      </c>
      <c r="C1208" s="57" t="s">
        <v>860</v>
      </c>
      <c r="D1208" s="99">
        <f>IF(ISERROR(VLOOKUP(A1208,'CGN-2015-001'!A1207:I6354,4,0)),0,VLOOKUP(A1208,'CGN-2015-001'!A1207:I6354,4,0))</f>
        <v>0</v>
      </c>
      <c r="E1208" s="45">
        <f>IF(ISERROR(VLOOKUP(A1208,[3]Hoja1!$A$1:$F$369,4,0)),0,VLOOKUP(A1208,[3]Hoja1!$A$1:$F$369,4,0))</f>
        <v>0</v>
      </c>
      <c r="F1208" s="45">
        <f>IF(ISERROR(VLOOKUP(A1208,[3]Hoja1!$A$1:$F$369,5,0)),0,VLOOKUP(A1208,[3]Hoja1!$A$1:$F$369,5,0))</f>
        <v>0</v>
      </c>
      <c r="G1208" s="102">
        <f>IF(ISERROR(VLOOKUP(A1208,'CGN-2015-001'!A1207:I6354,7,0)),0,VLOOKUP(A1208,'CGN-2015-001'!A1207:I6354,7,0))</f>
        <v>0</v>
      </c>
      <c r="H1208" s="44"/>
      <c r="I1208" s="46"/>
      <c r="J1208" s="113">
        <f t="shared" si="91"/>
        <v>0</v>
      </c>
      <c r="K1208" s="114">
        <f t="shared" si="92"/>
        <v>0</v>
      </c>
      <c r="L1208" s="31">
        <f t="shared" si="93"/>
        <v>0</v>
      </c>
      <c r="M1208" s="1">
        <f t="shared" si="94"/>
        <v>0</v>
      </c>
      <c r="N1208" s="1">
        <f t="shared" si="95"/>
        <v>6</v>
      </c>
    </row>
    <row r="1209" spans="1:14" ht="16.5" hidden="1" thickBot="1" x14ac:dyDescent="0.3">
      <c r="A1209" s="26">
        <v>1926</v>
      </c>
      <c r="B1209" s="48">
        <v>192600</v>
      </c>
      <c r="C1209" s="49" t="s">
        <v>862</v>
      </c>
      <c r="D1209" s="99">
        <f>IF(ISERROR(VLOOKUP(A1209,'CGN-2015-001'!A1208:I6355,4,0)),0,VLOOKUP(A1209,'CGN-2015-001'!A1208:I6355,4,0))</f>
        <v>0</v>
      </c>
      <c r="E1209" s="40">
        <f>IF(ISERROR(VLOOKUP(A1209,[3]Hoja1!$A$1:$F$369,4,0)),0,VLOOKUP(A1209,[3]Hoja1!$A$1:$F$369,4,0))</f>
        <v>0</v>
      </c>
      <c r="F1209" s="40">
        <f>IF(ISERROR(VLOOKUP(A1209,[3]Hoja1!$A$1:$F$369,5,0)),0,VLOOKUP(A1209,[3]Hoja1!$A$1:$F$369,5,0))</f>
        <v>0</v>
      </c>
      <c r="G1209" s="102">
        <f>IF(ISERROR(VLOOKUP(A1209,'CGN-2015-001'!A1208:I6355,7,0)),0,VLOOKUP(A1209,'CGN-2015-001'!A1208:I6355,7,0))</f>
        <v>0</v>
      </c>
      <c r="H1209" s="50"/>
      <c r="I1209" s="51"/>
      <c r="J1209" s="113">
        <f t="shared" si="91"/>
        <v>0</v>
      </c>
      <c r="K1209" s="114">
        <f t="shared" si="92"/>
        <v>0</v>
      </c>
      <c r="L1209" s="31">
        <f t="shared" si="93"/>
        <v>0</v>
      </c>
      <c r="M1209" s="1">
        <f t="shared" si="94"/>
        <v>0</v>
      </c>
      <c r="N1209" s="1">
        <f t="shared" si="95"/>
        <v>4</v>
      </c>
    </row>
    <row r="1210" spans="1:14" ht="16.5" hidden="1" thickBot="1" x14ac:dyDescent="0.3">
      <c r="A1210" s="26">
        <v>192603</v>
      </c>
      <c r="B1210" s="42">
        <v>192603</v>
      </c>
      <c r="C1210" s="43" t="s">
        <v>863</v>
      </c>
      <c r="D1210" s="99">
        <f>IF(ISERROR(VLOOKUP(A1210,'CGN-2015-001'!A1209:I6356,4,0)),0,VLOOKUP(A1210,'CGN-2015-001'!A1209:I6356,4,0))</f>
        <v>0</v>
      </c>
      <c r="E1210" s="45">
        <f>IF(ISERROR(VLOOKUP(A1210,[3]Hoja1!$A$1:$F$369,4,0)),0,VLOOKUP(A1210,[3]Hoja1!$A$1:$F$369,4,0))</f>
        <v>0</v>
      </c>
      <c r="F1210" s="45">
        <f>IF(ISERROR(VLOOKUP(A1210,[3]Hoja1!$A$1:$F$369,5,0)),0,VLOOKUP(A1210,[3]Hoja1!$A$1:$F$369,5,0))</f>
        <v>0</v>
      </c>
      <c r="G1210" s="102">
        <f>IF(ISERROR(VLOOKUP(A1210,'CGN-2015-001'!A1209:I6356,7,0)),0,VLOOKUP(A1210,'CGN-2015-001'!A1209:I6356,7,0))</f>
        <v>0</v>
      </c>
      <c r="H1210" s="44"/>
      <c r="I1210" s="46"/>
      <c r="J1210" s="113">
        <f t="shared" si="91"/>
        <v>0</v>
      </c>
      <c r="K1210" s="114">
        <f t="shared" si="92"/>
        <v>0</v>
      </c>
      <c r="L1210" s="31">
        <f t="shared" si="93"/>
        <v>0</v>
      </c>
      <c r="M1210" s="1">
        <f t="shared" si="94"/>
        <v>0</v>
      </c>
      <c r="N1210" s="1">
        <f t="shared" si="95"/>
        <v>6</v>
      </c>
    </row>
    <row r="1211" spans="1:14" ht="16.5" hidden="1" thickBot="1" x14ac:dyDescent="0.3">
      <c r="A1211" s="26">
        <v>1951</v>
      </c>
      <c r="B1211" s="48">
        <v>195100</v>
      </c>
      <c r="C1211" s="49" t="s">
        <v>864</v>
      </c>
      <c r="D1211" s="99">
        <f>IF(ISERROR(VLOOKUP(A1211,'CGN-2015-001'!A1210:I6357,4,0)),0,VLOOKUP(A1211,'CGN-2015-001'!A1210:I6357,4,0))</f>
        <v>0</v>
      </c>
      <c r="E1211" s="40">
        <f>IF(ISERROR(VLOOKUP(A1211,[3]Hoja1!$A$1:$F$369,4,0)),0,VLOOKUP(A1211,[3]Hoja1!$A$1:$F$369,4,0))</f>
        <v>0</v>
      </c>
      <c r="F1211" s="40">
        <f>IF(ISERROR(VLOOKUP(A1211,[3]Hoja1!$A$1:$F$369,5,0)),0,VLOOKUP(A1211,[3]Hoja1!$A$1:$F$369,5,0))</f>
        <v>0</v>
      </c>
      <c r="G1211" s="102">
        <f>IF(ISERROR(VLOOKUP(A1211,'CGN-2015-001'!A1210:I6357,7,0)),0,VLOOKUP(A1211,'CGN-2015-001'!A1210:I6357,7,0))</f>
        <v>0</v>
      </c>
      <c r="H1211" s="50"/>
      <c r="I1211" s="51"/>
      <c r="J1211" s="113">
        <f t="shared" si="91"/>
        <v>0</v>
      </c>
      <c r="K1211" s="114">
        <f t="shared" si="92"/>
        <v>0</v>
      </c>
      <c r="L1211" s="31">
        <f t="shared" si="93"/>
        <v>0</v>
      </c>
      <c r="M1211" s="1">
        <f t="shared" si="94"/>
        <v>0</v>
      </c>
      <c r="N1211" s="1">
        <f t="shared" si="95"/>
        <v>4</v>
      </c>
    </row>
    <row r="1212" spans="1:14" ht="16.5" hidden="1" thickBot="1" x14ac:dyDescent="0.3">
      <c r="A1212" s="26">
        <v>195101</v>
      </c>
      <c r="B1212" s="42">
        <v>195101</v>
      </c>
      <c r="C1212" s="43" t="s">
        <v>499</v>
      </c>
      <c r="D1212" s="99">
        <f>IF(ISERROR(VLOOKUP(A1212,'CGN-2015-001'!A1211:I6358,4,0)),0,VLOOKUP(A1212,'CGN-2015-001'!A1211:I6358,4,0))</f>
        <v>0</v>
      </c>
      <c r="E1212" s="45">
        <f>IF(ISERROR(VLOOKUP(A1212,[3]Hoja1!$A$1:$F$369,4,0)),0,VLOOKUP(A1212,[3]Hoja1!$A$1:$F$369,4,0))</f>
        <v>0</v>
      </c>
      <c r="F1212" s="45">
        <f>IF(ISERROR(VLOOKUP(A1212,[3]Hoja1!$A$1:$F$369,5,0)),0,VLOOKUP(A1212,[3]Hoja1!$A$1:$F$369,5,0))</f>
        <v>0</v>
      </c>
      <c r="G1212" s="102">
        <f>IF(ISERROR(VLOOKUP(A1212,'CGN-2015-001'!A1211:I6358,7,0)),0,VLOOKUP(A1212,'CGN-2015-001'!A1211:I6358,7,0))</f>
        <v>0</v>
      </c>
      <c r="H1212" s="44"/>
      <c r="I1212" s="46"/>
      <c r="J1212" s="113">
        <f t="shared" si="91"/>
        <v>0</v>
      </c>
      <c r="K1212" s="114">
        <f t="shared" si="92"/>
        <v>0</v>
      </c>
      <c r="L1212" s="31">
        <f t="shared" si="93"/>
        <v>0</v>
      </c>
      <c r="M1212" s="1">
        <f t="shared" si="94"/>
        <v>0</v>
      </c>
      <c r="N1212" s="1">
        <f t="shared" si="95"/>
        <v>6</v>
      </c>
    </row>
    <row r="1213" spans="1:14" ht="16.5" hidden="1" thickBot="1" x14ac:dyDescent="0.3">
      <c r="A1213" s="26">
        <v>195102</v>
      </c>
      <c r="B1213" s="42">
        <v>195102</v>
      </c>
      <c r="C1213" s="43" t="s">
        <v>587</v>
      </c>
      <c r="D1213" s="99">
        <f>IF(ISERROR(VLOOKUP(A1213,'CGN-2015-001'!A1212:I6359,4,0)),0,VLOOKUP(A1213,'CGN-2015-001'!A1212:I6359,4,0))</f>
        <v>0</v>
      </c>
      <c r="E1213" s="45">
        <f>IF(ISERROR(VLOOKUP(A1213,[3]Hoja1!$A$1:$F$369,4,0)),0,VLOOKUP(A1213,[3]Hoja1!$A$1:$F$369,4,0))</f>
        <v>0</v>
      </c>
      <c r="F1213" s="45">
        <f>IF(ISERROR(VLOOKUP(A1213,[3]Hoja1!$A$1:$F$369,5,0)),0,VLOOKUP(A1213,[3]Hoja1!$A$1:$F$369,5,0))</f>
        <v>0</v>
      </c>
      <c r="G1213" s="102">
        <f>IF(ISERROR(VLOOKUP(A1213,'CGN-2015-001'!A1212:I6359,7,0)),0,VLOOKUP(A1213,'CGN-2015-001'!A1212:I6359,7,0))</f>
        <v>0</v>
      </c>
      <c r="H1213" s="44"/>
      <c r="I1213" s="46"/>
      <c r="J1213" s="113">
        <f t="shared" si="91"/>
        <v>0</v>
      </c>
      <c r="K1213" s="114">
        <f t="shared" si="92"/>
        <v>0</v>
      </c>
      <c r="L1213" s="31">
        <f t="shared" si="93"/>
        <v>0</v>
      </c>
      <c r="M1213" s="1">
        <f t="shared" si="94"/>
        <v>0</v>
      </c>
      <c r="N1213" s="1">
        <f t="shared" si="95"/>
        <v>6</v>
      </c>
    </row>
    <row r="1214" spans="1:14" ht="16.5" hidden="1" thickBot="1" x14ac:dyDescent="0.3">
      <c r="A1214" s="26">
        <v>1952</v>
      </c>
      <c r="B1214" s="48">
        <v>195200</v>
      </c>
      <c r="C1214" s="49" t="s">
        <v>865</v>
      </c>
      <c r="D1214" s="99">
        <f>IF(ISERROR(VLOOKUP(A1214,'CGN-2015-001'!A1213:I6360,4,0)),0,VLOOKUP(A1214,'CGN-2015-001'!A1213:I6360,4,0))</f>
        <v>0</v>
      </c>
      <c r="E1214" s="40">
        <f>IF(ISERROR(VLOOKUP(A1214,[3]Hoja1!$A$1:$F$369,4,0)),0,VLOOKUP(A1214,[3]Hoja1!$A$1:$F$369,4,0))</f>
        <v>0</v>
      </c>
      <c r="F1214" s="40">
        <f>IF(ISERROR(VLOOKUP(A1214,[3]Hoja1!$A$1:$F$369,5,0)),0,VLOOKUP(A1214,[3]Hoja1!$A$1:$F$369,5,0))</f>
        <v>0</v>
      </c>
      <c r="G1214" s="102">
        <f>IF(ISERROR(VLOOKUP(A1214,'CGN-2015-001'!A1213:I6360,7,0)),0,VLOOKUP(A1214,'CGN-2015-001'!A1213:I6360,7,0))</f>
        <v>0</v>
      </c>
      <c r="H1214" s="50"/>
      <c r="I1214" s="51"/>
      <c r="J1214" s="113">
        <f t="shared" si="91"/>
        <v>0</v>
      </c>
      <c r="K1214" s="114">
        <f t="shared" si="92"/>
        <v>0</v>
      </c>
      <c r="L1214" s="31">
        <f t="shared" si="93"/>
        <v>0</v>
      </c>
      <c r="M1214" s="1">
        <f t="shared" si="94"/>
        <v>0</v>
      </c>
      <c r="N1214" s="1">
        <f t="shared" si="95"/>
        <v>4</v>
      </c>
    </row>
    <row r="1215" spans="1:14" ht="16.5" hidden="1" thickBot="1" x14ac:dyDescent="0.3">
      <c r="A1215" s="26">
        <v>195201</v>
      </c>
      <c r="B1215" s="42">
        <v>195201</v>
      </c>
      <c r="C1215" s="43" t="s">
        <v>587</v>
      </c>
      <c r="D1215" s="99">
        <f>IF(ISERROR(VLOOKUP(A1215,'CGN-2015-001'!A1214:I6361,4,0)),0,VLOOKUP(A1215,'CGN-2015-001'!A1214:I6361,4,0))</f>
        <v>0</v>
      </c>
      <c r="E1215" s="45">
        <f>IF(ISERROR(VLOOKUP(A1215,[3]Hoja1!$A$1:$F$369,4,0)),0,VLOOKUP(A1215,[3]Hoja1!$A$1:$F$369,4,0))</f>
        <v>0</v>
      </c>
      <c r="F1215" s="45">
        <f>IF(ISERROR(VLOOKUP(A1215,[3]Hoja1!$A$1:$F$369,5,0)),0,VLOOKUP(A1215,[3]Hoja1!$A$1:$F$369,5,0))</f>
        <v>0</v>
      </c>
      <c r="G1215" s="102">
        <f>IF(ISERROR(VLOOKUP(A1215,'CGN-2015-001'!A1214:I6361,7,0)),0,VLOOKUP(A1215,'CGN-2015-001'!A1214:I6361,7,0))</f>
        <v>0</v>
      </c>
      <c r="H1215" s="44"/>
      <c r="I1215" s="46"/>
      <c r="J1215" s="113">
        <f t="shared" si="91"/>
        <v>0</v>
      </c>
      <c r="K1215" s="114">
        <f t="shared" si="92"/>
        <v>0</v>
      </c>
      <c r="L1215" s="31">
        <f t="shared" si="93"/>
        <v>0</v>
      </c>
      <c r="M1215" s="1">
        <f t="shared" si="94"/>
        <v>0</v>
      </c>
      <c r="N1215" s="1">
        <f t="shared" si="95"/>
        <v>6</v>
      </c>
    </row>
    <row r="1216" spans="1:14" ht="16.5" hidden="1" thickBot="1" x14ac:dyDescent="0.3">
      <c r="A1216" s="26">
        <v>1953</v>
      </c>
      <c r="B1216" s="48">
        <v>195300</v>
      </c>
      <c r="C1216" s="49" t="s">
        <v>866</v>
      </c>
      <c r="D1216" s="99">
        <f>IF(ISERROR(VLOOKUP(A1216,'CGN-2015-001'!A1215:I6362,4,0)),0,VLOOKUP(A1216,'CGN-2015-001'!A1215:I6362,4,0))</f>
        <v>0</v>
      </c>
      <c r="E1216" s="40">
        <f>IF(ISERROR(VLOOKUP(A1216,[3]Hoja1!$A$1:$F$369,4,0)),0,VLOOKUP(A1216,[3]Hoja1!$A$1:$F$369,4,0))</f>
        <v>0</v>
      </c>
      <c r="F1216" s="40">
        <f>IF(ISERROR(VLOOKUP(A1216,[3]Hoja1!$A$1:$F$369,5,0)),0,VLOOKUP(A1216,[3]Hoja1!$A$1:$F$369,5,0))</f>
        <v>0</v>
      </c>
      <c r="G1216" s="102">
        <f>IF(ISERROR(VLOOKUP(A1216,'CGN-2015-001'!A1215:I6362,7,0)),0,VLOOKUP(A1216,'CGN-2015-001'!A1215:I6362,7,0))</f>
        <v>0</v>
      </c>
      <c r="H1216" s="50"/>
      <c r="I1216" s="51"/>
      <c r="J1216" s="113">
        <f t="shared" si="91"/>
        <v>0</v>
      </c>
      <c r="K1216" s="114">
        <f t="shared" si="92"/>
        <v>0</v>
      </c>
      <c r="L1216" s="31">
        <f t="shared" si="93"/>
        <v>0</v>
      </c>
      <c r="M1216" s="1">
        <f t="shared" si="94"/>
        <v>0</v>
      </c>
      <c r="N1216" s="1">
        <f t="shared" si="95"/>
        <v>4</v>
      </c>
    </row>
    <row r="1217" spans="1:14" ht="16.5" hidden="1" thickBot="1" x14ac:dyDescent="0.3">
      <c r="A1217" s="26">
        <v>195301</v>
      </c>
      <c r="B1217" s="42">
        <v>195301</v>
      </c>
      <c r="C1217" s="43" t="s">
        <v>499</v>
      </c>
      <c r="D1217" s="99">
        <f>IF(ISERROR(VLOOKUP(A1217,'CGN-2015-001'!A1216:I6363,4,0)),0,VLOOKUP(A1217,'CGN-2015-001'!A1216:I6363,4,0))</f>
        <v>0</v>
      </c>
      <c r="E1217" s="45">
        <f>IF(ISERROR(VLOOKUP(A1217,[3]Hoja1!$A$1:$F$369,4,0)),0,VLOOKUP(A1217,[3]Hoja1!$A$1:$F$369,4,0))</f>
        <v>0</v>
      </c>
      <c r="F1217" s="45">
        <f>IF(ISERROR(VLOOKUP(A1217,[3]Hoja1!$A$1:$F$369,5,0)),0,VLOOKUP(A1217,[3]Hoja1!$A$1:$F$369,5,0))</f>
        <v>0</v>
      </c>
      <c r="G1217" s="102">
        <f>IF(ISERROR(VLOOKUP(A1217,'CGN-2015-001'!A1216:I6363,7,0)),0,VLOOKUP(A1217,'CGN-2015-001'!A1216:I6363,7,0))</f>
        <v>0</v>
      </c>
      <c r="H1217" s="44"/>
      <c r="I1217" s="46"/>
      <c r="J1217" s="113">
        <f t="shared" si="91"/>
        <v>0</v>
      </c>
      <c r="K1217" s="114">
        <f t="shared" si="92"/>
        <v>0</v>
      </c>
      <c r="L1217" s="31">
        <f t="shared" si="93"/>
        <v>0</v>
      </c>
      <c r="M1217" s="1">
        <f t="shared" si="94"/>
        <v>0</v>
      </c>
      <c r="N1217" s="1">
        <f t="shared" si="95"/>
        <v>6</v>
      </c>
    </row>
    <row r="1218" spans="1:14" ht="16.5" hidden="1" thickBot="1" x14ac:dyDescent="0.3">
      <c r="A1218" s="26">
        <v>195302</v>
      </c>
      <c r="B1218" s="120">
        <v>195302</v>
      </c>
      <c r="C1218" s="121" t="s">
        <v>587</v>
      </c>
      <c r="D1218" s="99">
        <f>IF(ISERROR(VLOOKUP(A1218,'CGN-2015-001'!A1217:I6364,4,0)),0,VLOOKUP(A1218,'CGN-2015-001'!A1217:I6364,4,0))</f>
        <v>0</v>
      </c>
      <c r="E1218" s="45">
        <f>IF(ISERROR(VLOOKUP(A1218,[3]Hoja1!$A$1:$F$369,4,0)),0,VLOOKUP(A1218,[3]Hoja1!$A$1:$F$369,4,0))</f>
        <v>0</v>
      </c>
      <c r="F1218" s="45">
        <f>IF(ISERROR(VLOOKUP(A1218,[3]Hoja1!$A$1:$F$369,5,0)),0,VLOOKUP(A1218,[3]Hoja1!$A$1:$F$369,5,0))</f>
        <v>0</v>
      </c>
      <c r="G1218" s="102">
        <f>IF(ISERROR(VLOOKUP(A1218,'CGN-2015-001'!A1217:I6364,7,0)),0,VLOOKUP(A1218,'CGN-2015-001'!A1217:I6364,7,0))</f>
        <v>0</v>
      </c>
      <c r="H1218" s="44"/>
      <c r="I1218" s="46"/>
      <c r="J1218" s="113">
        <f t="shared" si="91"/>
        <v>0</v>
      </c>
      <c r="K1218" s="114">
        <f t="shared" si="92"/>
        <v>0</v>
      </c>
      <c r="L1218" s="31">
        <f t="shared" si="93"/>
        <v>0</v>
      </c>
      <c r="M1218" s="1">
        <f t="shared" si="94"/>
        <v>0</v>
      </c>
      <c r="N1218" s="1">
        <f t="shared" si="95"/>
        <v>6</v>
      </c>
    </row>
    <row r="1219" spans="1:14" ht="16.5" hidden="1" thickBot="1" x14ac:dyDescent="0.3">
      <c r="A1219" s="26">
        <v>1970</v>
      </c>
      <c r="B1219" s="130">
        <v>197000</v>
      </c>
      <c r="C1219" s="131" t="s">
        <v>867</v>
      </c>
      <c r="D1219" s="468">
        <f>IF(ISERROR(VLOOKUP(A1219,'CGN-2015-001'!A1218:I6365,4,0)),0,VLOOKUP(A1219,'CGN-2015-001'!A1218:I6365,4,0))</f>
        <v>1533462209.0799999</v>
      </c>
      <c r="E1219" s="109">
        <f>IF(ISERROR(VLOOKUP(A1219,[3]Hoja1!$A$1:$F$369,4,0)),0,VLOOKUP(A1219,[3]Hoja1!$A$1:$F$369,4,0))</f>
        <v>1262213297.6199999</v>
      </c>
      <c r="F1219" s="110">
        <f>IF(ISERROR(VLOOKUP(A1219,[3]Hoja1!$A$1:$F$369,5,0)),0,VLOOKUP(A1219,[3]Hoja1!$A$1:$F$369,5,0))</f>
        <v>631106648.80999994</v>
      </c>
      <c r="G1219" s="469">
        <f>IF(ISERROR(VLOOKUP(A1219,'CGN-2015-001'!A1218:I6365,7,0)),0,VLOOKUP(A1219,'CGN-2015-001'!A1218:I6365,7,0))</f>
        <v>1533462209.0799999</v>
      </c>
      <c r="H1219" s="109">
        <v>0</v>
      </c>
      <c r="I1219" s="110">
        <f>+I1225</f>
        <v>1533462209.0799999</v>
      </c>
      <c r="J1219" s="474">
        <f t="shared" si="91"/>
        <v>0</v>
      </c>
      <c r="K1219" s="475">
        <f t="shared" si="92"/>
        <v>0</v>
      </c>
      <c r="L1219" s="31">
        <f t="shared" si="93"/>
        <v>0</v>
      </c>
      <c r="M1219" s="1">
        <f t="shared" si="94"/>
        <v>1</v>
      </c>
      <c r="N1219" s="1">
        <f t="shared" si="95"/>
        <v>4</v>
      </c>
    </row>
    <row r="1220" spans="1:14" ht="16.5" hidden="1" thickBot="1" x14ac:dyDescent="0.3">
      <c r="A1220" s="26">
        <v>197002</v>
      </c>
      <c r="B1220" s="126">
        <v>197002</v>
      </c>
      <c r="C1220" s="127" t="s">
        <v>868</v>
      </c>
      <c r="D1220" s="99">
        <f>IF(ISERROR(VLOOKUP(A1220,'CGN-2015-001'!A1219:I6366,4,0)),0,VLOOKUP(A1220,'CGN-2015-001'!A1219:I6366,4,0))</f>
        <v>0</v>
      </c>
      <c r="E1220" s="45">
        <f>IF(ISERROR(VLOOKUP(A1220,[3]Hoja1!$A$1:$F$369,4,0)),0,VLOOKUP(A1220,[3]Hoja1!$A$1:$F$369,4,0))</f>
        <v>0</v>
      </c>
      <c r="F1220" s="45">
        <f>IF(ISERROR(VLOOKUP(A1220,[3]Hoja1!$A$1:$F$369,5,0)),0,VLOOKUP(A1220,[3]Hoja1!$A$1:$F$369,5,0))</f>
        <v>0</v>
      </c>
      <c r="G1220" s="102">
        <f>IF(ISERROR(VLOOKUP(A1220,'CGN-2015-001'!A1219:I6366,7,0)),0,VLOOKUP(A1220,'CGN-2015-001'!A1219:I6366,7,0))</f>
        <v>0</v>
      </c>
      <c r="H1220" s="44"/>
      <c r="I1220" s="46"/>
      <c r="J1220" s="113">
        <f t="shared" si="91"/>
        <v>0</v>
      </c>
      <c r="K1220" s="114">
        <f t="shared" si="92"/>
        <v>0</v>
      </c>
      <c r="L1220" s="31">
        <f t="shared" si="93"/>
        <v>0</v>
      </c>
      <c r="M1220" s="1">
        <f t="shared" si="94"/>
        <v>0</v>
      </c>
      <c r="N1220" s="1">
        <f t="shared" si="95"/>
        <v>6</v>
      </c>
    </row>
    <row r="1221" spans="1:14" ht="16.5" hidden="1" thickBot="1" x14ac:dyDescent="0.3">
      <c r="A1221" s="26">
        <v>197003</v>
      </c>
      <c r="B1221" s="42">
        <v>197003</v>
      </c>
      <c r="C1221" s="43" t="s">
        <v>207</v>
      </c>
      <c r="D1221" s="99">
        <f>IF(ISERROR(VLOOKUP(A1221,'CGN-2015-001'!A1220:I6367,4,0)),0,VLOOKUP(A1221,'CGN-2015-001'!A1220:I6367,4,0))</f>
        <v>0</v>
      </c>
      <c r="E1221" s="45">
        <f>IF(ISERROR(VLOOKUP(A1221,[3]Hoja1!$A$1:$F$369,4,0)),0,VLOOKUP(A1221,[3]Hoja1!$A$1:$F$369,4,0))</f>
        <v>0</v>
      </c>
      <c r="F1221" s="45">
        <f>IF(ISERROR(VLOOKUP(A1221,[3]Hoja1!$A$1:$F$369,5,0)),0,VLOOKUP(A1221,[3]Hoja1!$A$1:$F$369,5,0))</f>
        <v>0</v>
      </c>
      <c r="G1221" s="102">
        <f>IF(ISERROR(VLOOKUP(A1221,'CGN-2015-001'!A1220:I6367,7,0)),0,VLOOKUP(A1221,'CGN-2015-001'!A1220:I6367,7,0))</f>
        <v>0</v>
      </c>
      <c r="H1221" s="44"/>
      <c r="I1221" s="46"/>
      <c r="J1221" s="113">
        <f t="shared" si="91"/>
        <v>0</v>
      </c>
      <c r="K1221" s="114">
        <f t="shared" si="92"/>
        <v>0</v>
      </c>
      <c r="L1221" s="31">
        <f t="shared" si="93"/>
        <v>0</v>
      </c>
      <c r="M1221" s="1">
        <f t="shared" si="94"/>
        <v>0</v>
      </c>
      <c r="N1221" s="1">
        <f t="shared" si="95"/>
        <v>6</v>
      </c>
    </row>
    <row r="1222" spans="1:14" ht="16.5" hidden="1" thickBot="1" x14ac:dyDescent="0.3">
      <c r="A1222" s="26">
        <v>197004</v>
      </c>
      <c r="B1222" s="42">
        <v>197004</v>
      </c>
      <c r="C1222" s="43" t="s">
        <v>869</v>
      </c>
      <c r="D1222" s="99">
        <f>IF(ISERROR(VLOOKUP(A1222,'CGN-2015-001'!A1221:I6368,4,0)),0,VLOOKUP(A1222,'CGN-2015-001'!A1221:I6368,4,0))</f>
        <v>0</v>
      </c>
      <c r="E1222" s="45">
        <f>IF(ISERROR(VLOOKUP(A1222,[3]Hoja1!$A$1:$F$369,4,0)),0,VLOOKUP(A1222,[3]Hoja1!$A$1:$F$369,4,0))</f>
        <v>0</v>
      </c>
      <c r="F1222" s="45">
        <f>IF(ISERROR(VLOOKUP(A1222,[3]Hoja1!$A$1:$F$369,5,0)),0,VLOOKUP(A1222,[3]Hoja1!$A$1:$F$369,5,0))</f>
        <v>0</v>
      </c>
      <c r="G1222" s="102">
        <f>IF(ISERROR(VLOOKUP(A1222,'CGN-2015-001'!A1221:I6368,7,0)),0,VLOOKUP(A1222,'CGN-2015-001'!A1221:I6368,7,0))</f>
        <v>0</v>
      </c>
      <c r="H1222" s="44"/>
      <c r="I1222" s="46"/>
      <c r="J1222" s="113">
        <f t="shared" si="91"/>
        <v>0</v>
      </c>
      <c r="K1222" s="114">
        <f t="shared" si="92"/>
        <v>0</v>
      </c>
      <c r="L1222" s="31">
        <f t="shared" si="93"/>
        <v>0</v>
      </c>
      <c r="M1222" s="1">
        <f t="shared" si="94"/>
        <v>0</v>
      </c>
      <c r="N1222" s="1">
        <f t="shared" si="95"/>
        <v>6</v>
      </c>
    </row>
    <row r="1223" spans="1:14" ht="16.5" hidden="1" thickBot="1" x14ac:dyDescent="0.3">
      <c r="A1223" s="26">
        <v>197005</v>
      </c>
      <c r="B1223" s="42">
        <v>197005</v>
      </c>
      <c r="C1223" s="43" t="s">
        <v>870</v>
      </c>
      <c r="D1223" s="99">
        <f>IF(ISERROR(VLOOKUP(A1223,'CGN-2015-001'!A1222:I6369,4,0)),0,VLOOKUP(A1223,'CGN-2015-001'!A1222:I6369,4,0))</f>
        <v>0</v>
      </c>
      <c r="E1223" s="45">
        <f>IF(ISERROR(VLOOKUP(A1223,[3]Hoja1!$A$1:$F$369,4,0)),0,VLOOKUP(A1223,[3]Hoja1!$A$1:$F$369,4,0))</f>
        <v>0</v>
      </c>
      <c r="F1223" s="45">
        <f>IF(ISERROR(VLOOKUP(A1223,[3]Hoja1!$A$1:$F$369,5,0)),0,VLOOKUP(A1223,[3]Hoja1!$A$1:$F$369,5,0))</f>
        <v>0</v>
      </c>
      <c r="G1223" s="102">
        <f>IF(ISERROR(VLOOKUP(A1223,'CGN-2015-001'!A1222:I6369,7,0)),0,VLOOKUP(A1223,'CGN-2015-001'!A1222:I6369,7,0))</f>
        <v>0</v>
      </c>
      <c r="H1223" s="44"/>
      <c r="I1223" s="46"/>
      <c r="J1223" s="113">
        <f t="shared" si="91"/>
        <v>0</v>
      </c>
      <c r="K1223" s="114">
        <f t="shared" si="92"/>
        <v>0</v>
      </c>
      <c r="L1223" s="31">
        <f t="shared" si="93"/>
        <v>0</v>
      </c>
      <c r="M1223" s="1">
        <f t="shared" si="94"/>
        <v>0</v>
      </c>
      <c r="N1223" s="1">
        <f t="shared" si="95"/>
        <v>6</v>
      </c>
    </row>
    <row r="1224" spans="1:14" ht="16.5" hidden="1" thickBot="1" x14ac:dyDescent="0.3">
      <c r="A1224" s="26">
        <v>197007</v>
      </c>
      <c r="B1224" s="120">
        <v>197007</v>
      </c>
      <c r="C1224" s="121" t="s">
        <v>211</v>
      </c>
      <c r="D1224" s="99">
        <f>IF(ISERROR(VLOOKUP(A1224,'CGN-2015-001'!A1223:I6370,4,0)),0,VLOOKUP(A1224,'CGN-2015-001'!A1223:I6370,4,0))</f>
        <v>0</v>
      </c>
      <c r="E1224" s="45">
        <f>IF(ISERROR(VLOOKUP(A1224,[3]Hoja1!$A$1:$F$369,4,0)),0,VLOOKUP(A1224,[3]Hoja1!$A$1:$F$369,4,0))</f>
        <v>0</v>
      </c>
      <c r="F1224" s="45">
        <f>IF(ISERROR(VLOOKUP(A1224,[3]Hoja1!$A$1:$F$369,5,0)),0,VLOOKUP(A1224,[3]Hoja1!$A$1:$F$369,5,0))</f>
        <v>0</v>
      </c>
      <c r="G1224" s="102">
        <f>IF(ISERROR(VLOOKUP(A1224,'CGN-2015-001'!A1223:I6370,7,0)),0,VLOOKUP(A1224,'CGN-2015-001'!A1223:I6370,7,0))</f>
        <v>0</v>
      </c>
      <c r="H1224" s="44"/>
      <c r="I1224" s="46"/>
      <c r="J1224" s="113">
        <f t="shared" si="91"/>
        <v>0</v>
      </c>
      <c r="K1224" s="114">
        <f t="shared" si="92"/>
        <v>0</v>
      </c>
      <c r="L1224" s="31">
        <f t="shared" si="93"/>
        <v>0</v>
      </c>
      <c r="M1224" s="1">
        <f t="shared" si="94"/>
        <v>0</v>
      </c>
      <c r="N1224" s="1">
        <f t="shared" si="95"/>
        <v>6</v>
      </c>
    </row>
    <row r="1225" spans="1:14" ht="15.75" customHeight="1" thickBot="1" x14ac:dyDescent="0.25">
      <c r="A1225" s="26">
        <v>197008</v>
      </c>
      <c r="B1225" s="558">
        <v>197008</v>
      </c>
      <c r="C1225" s="559" t="s">
        <v>871</v>
      </c>
      <c r="D1225" s="560">
        <f>IF(ISERROR(VLOOKUP(A1225,'CGN-2015-001'!A1224:I6371,4,0)),0,VLOOKUP(A1225,'CGN-2015-001'!A1224:I6371,4,0))</f>
        <v>1533462209.0799999</v>
      </c>
      <c r="E1225" s="561">
        <f>IF(ISERROR(VLOOKUP(A1225,[3]Hoja1!$A$1:$F$369,4,0)),0,VLOOKUP(A1225,[3]Hoja1!$A$1:$F$369,4,0))</f>
        <v>1262213297.6199999</v>
      </c>
      <c r="F1225" s="562">
        <f>IF(ISERROR(VLOOKUP(A1225,[3]Hoja1!$A$1:$F$369,5,0)),0,VLOOKUP(A1225,[3]Hoja1!$A$1:$F$369,5,0))</f>
        <v>631106648.80999994</v>
      </c>
      <c r="G1225" s="563">
        <f>IF(ISERROR(VLOOKUP(A1225,'CGN-2015-001'!A1224:I6371,7,0)),0,VLOOKUP(A1225,'CGN-2015-001'!A1224:I6371,7,0))</f>
        <v>1533462209.0799999</v>
      </c>
      <c r="H1225" s="115">
        <v>0</v>
      </c>
      <c r="I1225" s="562">
        <f>+G1225</f>
        <v>1533462209.0799999</v>
      </c>
      <c r="J1225" s="564">
        <f t="shared" si="91"/>
        <v>0</v>
      </c>
      <c r="K1225" s="565">
        <f t="shared" si="92"/>
        <v>0</v>
      </c>
      <c r="L1225" s="31">
        <f t="shared" si="93"/>
        <v>0</v>
      </c>
      <c r="M1225" s="1">
        <f t="shared" si="94"/>
        <v>1</v>
      </c>
      <c r="N1225" s="1">
        <f t="shared" si="95"/>
        <v>6</v>
      </c>
    </row>
    <row r="1226" spans="1:14" ht="16.5" hidden="1" thickBot="1" x14ac:dyDescent="0.3">
      <c r="A1226" s="26">
        <v>197010</v>
      </c>
      <c r="B1226" s="126">
        <v>197010</v>
      </c>
      <c r="C1226" s="127" t="s">
        <v>872</v>
      </c>
      <c r="D1226" s="99">
        <f>IF(ISERROR(VLOOKUP(A1226,'CGN-2015-001'!A1225:I6372,4,0)),0,VLOOKUP(A1226,'CGN-2015-001'!A1225:I6372,4,0))</f>
        <v>0</v>
      </c>
      <c r="E1226" s="45">
        <f>IF(ISERROR(VLOOKUP(A1226,[3]Hoja1!$A$1:$F$369,4,0)),0,VLOOKUP(A1226,[3]Hoja1!$A$1:$F$369,4,0))</f>
        <v>0</v>
      </c>
      <c r="F1226" s="45">
        <f>IF(ISERROR(VLOOKUP(A1226,[3]Hoja1!$A$1:$F$369,5,0)),0,VLOOKUP(A1226,[3]Hoja1!$A$1:$F$369,5,0))</f>
        <v>0</v>
      </c>
      <c r="G1226" s="102">
        <f>IF(ISERROR(VLOOKUP(A1226,'CGN-2015-001'!A1225:I6372,7,0)),0,VLOOKUP(A1226,'CGN-2015-001'!A1225:I6372,7,0))</f>
        <v>0</v>
      </c>
      <c r="H1226" s="44"/>
      <c r="I1226" s="46"/>
      <c r="J1226" s="113">
        <f t="shared" si="91"/>
        <v>0</v>
      </c>
      <c r="K1226" s="114">
        <f t="shared" si="92"/>
        <v>0</v>
      </c>
      <c r="L1226" s="31">
        <f t="shared" si="93"/>
        <v>0</v>
      </c>
      <c r="M1226" s="1">
        <f t="shared" si="94"/>
        <v>0</v>
      </c>
      <c r="N1226" s="1">
        <f t="shared" si="95"/>
        <v>6</v>
      </c>
    </row>
    <row r="1227" spans="1:14" ht="16.5" hidden="1" thickBot="1" x14ac:dyDescent="0.3">
      <c r="A1227" s="26">
        <v>197012</v>
      </c>
      <c r="B1227" s="42">
        <v>197012</v>
      </c>
      <c r="C1227" s="43" t="s">
        <v>873</v>
      </c>
      <c r="D1227" s="99">
        <f>IF(ISERROR(VLOOKUP(A1227,'CGN-2015-001'!A1226:I6373,4,0)),0,VLOOKUP(A1227,'CGN-2015-001'!A1226:I6373,4,0))</f>
        <v>0</v>
      </c>
      <c r="E1227" s="45">
        <f>IF(ISERROR(VLOOKUP(A1227,[3]Hoja1!$A$1:$F$369,4,0)),0,VLOOKUP(A1227,[3]Hoja1!$A$1:$F$369,4,0))</f>
        <v>0</v>
      </c>
      <c r="F1227" s="45">
        <f>IF(ISERROR(VLOOKUP(A1227,[3]Hoja1!$A$1:$F$369,5,0)),0,VLOOKUP(A1227,[3]Hoja1!$A$1:$F$369,5,0))</f>
        <v>0</v>
      </c>
      <c r="G1227" s="102">
        <f>IF(ISERROR(VLOOKUP(A1227,'CGN-2015-001'!A1226:I6373,7,0)),0,VLOOKUP(A1227,'CGN-2015-001'!A1226:I6373,7,0))</f>
        <v>0</v>
      </c>
      <c r="H1227" s="44"/>
      <c r="I1227" s="46"/>
      <c r="J1227" s="113">
        <f t="shared" ref="J1227:J1290" si="96">D1227-G1227</f>
        <v>0</v>
      </c>
      <c r="K1227" s="114">
        <f t="shared" ref="K1227:K1290" si="97">IF(ISERROR(((D1227/G1227)-100%)),0,((D1227/G1227)-100%))</f>
        <v>0</v>
      </c>
      <c r="L1227" s="31">
        <f t="shared" ref="L1227:L1290" si="98">+G1227-H1227-I1227</f>
        <v>0</v>
      </c>
      <c r="M1227" s="1">
        <f t="shared" ref="M1227:M1290" si="99">IF(D1227&lt;&gt;0,1,IF(G1227&lt;&gt;0,2,IF(F1227&lt;&gt;0,3,IF(E1227&lt;&gt;0,4,0))))</f>
        <v>0</v>
      </c>
      <c r="N1227" s="1">
        <f t="shared" ref="N1227:N1290" si="100">+LEN(A1227)</f>
        <v>6</v>
      </c>
    </row>
    <row r="1228" spans="1:14" ht="16.5" hidden="1" thickBot="1" x14ac:dyDescent="0.3">
      <c r="A1228" s="26">
        <v>197090</v>
      </c>
      <c r="B1228" s="42">
        <v>197090</v>
      </c>
      <c r="C1228" s="43" t="s">
        <v>874</v>
      </c>
      <c r="D1228" s="99">
        <f>IF(ISERROR(VLOOKUP(A1228,'CGN-2015-001'!A1227:I6374,4,0)),0,VLOOKUP(A1228,'CGN-2015-001'!A1227:I6374,4,0))</f>
        <v>0</v>
      </c>
      <c r="E1228" s="45">
        <f>IF(ISERROR(VLOOKUP(A1228,[3]Hoja1!$A$1:$F$369,4,0)),0,VLOOKUP(A1228,[3]Hoja1!$A$1:$F$369,4,0))</f>
        <v>0</v>
      </c>
      <c r="F1228" s="45">
        <f>IF(ISERROR(VLOOKUP(A1228,[3]Hoja1!$A$1:$F$369,5,0)),0,VLOOKUP(A1228,[3]Hoja1!$A$1:$F$369,5,0))</f>
        <v>0</v>
      </c>
      <c r="G1228" s="102">
        <f>IF(ISERROR(VLOOKUP(A1228,'CGN-2015-001'!A1227:I6374,7,0)),0,VLOOKUP(A1228,'CGN-2015-001'!A1227:I6374,7,0))</f>
        <v>0</v>
      </c>
      <c r="H1228" s="44"/>
      <c r="I1228" s="46"/>
      <c r="J1228" s="113">
        <f t="shared" si="96"/>
        <v>0</v>
      </c>
      <c r="K1228" s="114">
        <f t="shared" si="97"/>
        <v>0</v>
      </c>
      <c r="L1228" s="31">
        <f t="shared" si="98"/>
        <v>0</v>
      </c>
      <c r="M1228" s="1">
        <f t="shared" si="99"/>
        <v>0</v>
      </c>
      <c r="N1228" s="1">
        <f t="shared" si="100"/>
        <v>6</v>
      </c>
    </row>
    <row r="1229" spans="1:14" ht="16.5" hidden="1" thickBot="1" x14ac:dyDescent="0.3">
      <c r="A1229" s="26">
        <v>1975</v>
      </c>
      <c r="B1229" s="48">
        <v>197500</v>
      </c>
      <c r="C1229" s="49" t="s">
        <v>875</v>
      </c>
      <c r="D1229" s="99">
        <f>IF(ISERROR(VLOOKUP(A1229,'CGN-2015-001'!A1228:I6375,4,0)),0,VLOOKUP(A1229,'CGN-2015-001'!A1228:I6375,4,0))</f>
        <v>0</v>
      </c>
      <c r="E1229" s="40">
        <f>IF(ISERROR(VLOOKUP(A1229,[3]Hoja1!$A$1:$F$369,4,0)),0,VLOOKUP(A1229,[3]Hoja1!$A$1:$F$369,4,0))</f>
        <v>0</v>
      </c>
      <c r="F1229" s="40">
        <f>IF(ISERROR(VLOOKUP(A1229,[3]Hoja1!$A$1:$F$369,5,0)),0,VLOOKUP(A1229,[3]Hoja1!$A$1:$F$369,5,0))</f>
        <v>0</v>
      </c>
      <c r="G1229" s="102">
        <f>IF(ISERROR(VLOOKUP(A1229,'CGN-2015-001'!A1228:I6375,7,0)),0,VLOOKUP(A1229,'CGN-2015-001'!A1228:I6375,7,0))</f>
        <v>0</v>
      </c>
      <c r="H1229" s="50"/>
      <c r="I1229" s="51"/>
      <c r="J1229" s="113">
        <f t="shared" si="96"/>
        <v>0</v>
      </c>
      <c r="K1229" s="114">
        <f t="shared" si="97"/>
        <v>0</v>
      </c>
      <c r="L1229" s="31">
        <f t="shared" si="98"/>
        <v>0</v>
      </c>
      <c r="M1229" s="1">
        <f t="shared" si="99"/>
        <v>0</v>
      </c>
      <c r="N1229" s="1">
        <f t="shared" si="100"/>
        <v>4</v>
      </c>
    </row>
    <row r="1230" spans="1:14" ht="16.5" hidden="1" thickBot="1" x14ac:dyDescent="0.3">
      <c r="A1230" s="26">
        <v>197502</v>
      </c>
      <c r="B1230" s="42">
        <v>197502</v>
      </c>
      <c r="C1230" s="43" t="s">
        <v>868</v>
      </c>
      <c r="D1230" s="99">
        <f>IF(ISERROR(VLOOKUP(A1230,'CGN-2015-001'!A1229:I6376,4,0)),0,VLOOKUP(A1230,'CGN-2015-001'!A1229:I6376,4,0))</f>
        <v>0</v>
      </c>
      <c r="E1230" s="45">
        <f>IF(ISERROR(VLOOKUP(A1230,[3]Hoja1!$A$1:$F$369,4,0)),0,VLOOKUP(A1230,[3]Hoja1!$A$1:$F$369,4,0))</f>
        <v>0</v>
      </c>
      <c r="F1230" s="45">
        <f>IF(ISERROR(VLOOKUP(A1230,[3]Hoja1!$A$1:$F$369,5,0)),0,VLOOKUP(A1230,[3]Hoja1!$A$1:$F$369,5,0))</f>
        <v>0</v>
      </c>
      <c r="G1230" s="102">
        <f>IF(ISERROR(VLOOKUP(A1230,'CGN-2015-001'!A1229:I6376,7,0)),0,VLOOKUP(A1230,'CGN-2015-001'!A1229:I6376,7,0))</f>
        <v>0</v>
      </c>
      <c r="H1230" s="44"/>
      <c r="I1230" s="46"/>
      <c r="J1230" s="113">
        <f t="shared" si="96"/>
        <v>0</v>
      </c>
      <c r="K1230" s="114">
        <f t="shared" si="97"/>
        <v>0</v>
      </c>
      <c r="L1230" s="31">
        <f t="shared" si="98"/>
        <v>0</v>
      </c>
      <c r="M1230" s="1">
        <f t="shared" si="99"/>
        <v>0</v>
      </c>
      <c r="N1230" s="1">
        <f t="shared" si="100"/>
        <v>6</v>
      </c>
    </row>
    <row r="1231" spans="1:14" ht="16.5" hidden="1" thickBot="1" x14ac:dyDescent="0.3">
      <c r="A1231" s="26">
        <v>197503</v>
      </c>
      <c r="B1231" s="42">
        <v>197503</v>
      </c>
      <c r="C1231" s="43" t="s">
        <v>207</v>
      </c>
      <c r="D1231" s="99">
        <f>IF(ISERROR(VLOOKUP(A1231,'CGN-2015-001'!A1230:I6377,4,0)),0,VLOOKUP(A1231,'CGN-2015-001'!A1230:I6377,4,0))</f>
        <v>0</v>
      </c>
      <c r="E1231" s="45">
        <f>IF(ISERROR(VLOOKUP(A1231,[3]Hoja1!$A$1:$F$369,4,0)),0,VLOOKUP(A1231,[3]Hoja1!$A$1:$F$369,4,0))</f>
        <v>0</v>
      </c>
      <c r="F1231" s="45">
        <f>IF(ISERROR(VLOOKUP(A1231,[3]Hoja1!$A$1:$F$369,5,0)),0,VLOOKUP(A1231,[3]Hoja1!$A$1:$F$369,5,0))</f>
        <v>0</v>
      </c>
      <c r="G1231" s="102">
        <f>IF(ISERROR(VLOOKUP(A1231,'CGN-2015-001'!A1230:I6377,7,0)),0,VLOOKUP(A1231,'CGN-2015-001'!A1230:I6377,7,0))</f>
        <v>0</v>
      </c>
      <c r="H1231" s="44"/>
      <c r="I1231" s="46"/>
      <c r="J1231" s="113">
        <f t="shared" si="96"/>
        <v>0</v>
      </c>
      <c r="K1231" s="114">
        <f t="shared" si="97"/>
        <v>0</v>
      </c>
      <c r="L1231" s="31">
        <f t="shared" si="98"/>
        <v>0</v>
      </c>
      <c r="M1231" s="1">
        <f t="shared" si="99"/>
        <v>0</v>
      </c>
      <c r="N1231" s="1">
        <f t="shared" si="100"/>
        <v>6</v>
      </c>
    </row>
    <row r="1232" spans="1:14" ht="16.5" hidden="1" thickBot="1" x14ac:dyDescent="0.3">
      <c r="A1232" s="26">
        <v>197504</v>
      </c>
      <c r="B1232" s="42">
        <v>197504</v>
      </c>
      <c r="C1232" s="43" t="s">
        <v>869</v>
      </c>
      <c r="D1232" s="99">
        <f>IF(ISERROR(VLOOKUP(A1232,'CGN-2015-001'!A1231:I6378,4,0)),0,VLOOKUP(A1232,'CGN-2015-001'!A1231:I6378,4,0))</f>
        <v>0</v>
      </c>
      <c r="E1232" s="45">
        <f>IF(ISERROR(VLOOKUP(A1232,[3]Hoja1!$A$1:$F$369,4,0)),0,VLOOKUP(A1232,[3]Hoja1!$A$1:$F$369,4,0))</f>
        <v>0</v>
      </c>
      <c r="F1232" s="45">
        <f>IF(ISERROR(VLOOKUP(A1232,[3]Hoja1!$A$1:$F$369,5,0)),0,VLOOKUP(A1232,[3]Hoja1!$A$1:$F$369,5,0))</f>
        <v>0</v>
      </c>
      <c r="G1232" s="102">
        <f>IF(ISERROR(VLOOKUP(A1232,'CGN-2015-001'!A1231:I6378,7,0)),0,VLOOKUP(A1232,'CGN-2015-001'!A1231:I6378,7,0))</f>
        <v>0</v>
      </c>
      <c r="H1232" s="44"/>
      <c r="I1232" s="46"/>
      <c r="J1232" s="113">
        <f t="shared" si="96"/>
        <v>0</v>
      </c>
      <c r="K1232" s="114">
        <f t="shared" si="97"/>
        <v>0</v>
      </c>
      <c r="L1232" s="31">
        <f t="shared" si="98"/>
        <v>0</v>
      </c>
      <c r="M1232" s="1">
        <f t="shared" si="99"/>
        <v>0</v>
      </c>
      <c r="N1232" s="1">
        <f t="shared" si="100"/>
        <v>6</v>
      </c>
    </row>
    <row r="1233" spans="1:14" ht="16.5" hidden="1" thickBot="1" x14ac:dyDescent="0.3">
      <c r="A1233" s="26">
        <v>197505</v>
      </c>
      <c r="B1233" s="42">
        <v>197505</v>
      </c>
      <c r="C1233" s="43" t="s">
        <v>870</v>
      </c>
      <c r="D1233" s="99">
        <f>IF(ISERROR(VLOOKUP(A1233,'CGN-2015-001'!A1232:I6379,4,0)),0,VLOOKUP(A1233,'CGN-2015-001'!A1232:I6379,4,0))</f>
        <v>0</v>
      </c>
      <c r="E1233" s="45">
        <f>IF(ISERROR(VLOOKUP(A1233,[3]Hoja1!$A$1:$F$369,4,0)),0,VLOOKUP(A1233,[3]Hoja1!$A$1:$F$369,4,0))</f>
        <v>0</v>
      </c>
      <c r="F1233" s="45">
        <f>IF(ISERROR(VLOOKUP(A1233,[3]Hoja1!$A$1:$F$369,5,0)),0,VLOOKUP(A1233,[3]Hoja1!$A$1:$F$369,5,0))</f>
        <v>0</v>
      </c>
      <c r="G1233" s="102">
        <f>IF(ISERROR(VLOOKUP(A1233,'CGN-2015-001'!A1232:I6379,7,0)),0,VLOOKUP(A1233,'CGN-2015-001'!A1232:I6379,7,0))</f>
        <v>0</v>
      </c>
      <c r="H1233" s="44"/>
      <c r="I1233" s="46"/>
      <c r="J1233" s="113">
        <f t="shared" si="96"/>
        <v>0</v>
      </c>
      <c r="K1233" s="114">
        <f t="shared" si="97"/>
        <v>0</v>
      </c>
      <c r="L1233" s="31">
        <f t="shared" si="98"/>
        <v>0</v>
      </c>
      <c r="M1233" s="1">
        <f t="shared" si="99"/>
        <v>0</v>
      </c>
      <c r="N1233" s="1">
        <f t="shared" si="100"/>
        <v>6</v>
      </c>
    </row>
    <row r="1234" spans="1:14" ht="16.5" hidden="1" thickBot="1" x14ac:dyDescent="0.3">
      <c r="A1234" s="26">
        <v>197507</v>
      </c>
      <c r="B1234" s="42">
        <v>197507</v>
      </c>
      <c r="C1234" s="43" t="s">
        <v>211</v>
      </c>
      <c r="D1234" s="99">
        <f>IF(ISERROR(VLOOKUP(A1234,'CGN-2015-001'!A1233:I6380,4,0)),0,VLOOKUP(A1234,'CGN-2015-001'!A1233:I6380,4,0))</f>
        <v>0</v>
      </c>
      <c r="E1234" s="45">
        <f>IF(ISERROR(VLOOKUP(A1234,[3]Hoja1!$A$1:$F$369,4,0)),0,VLOOKUP(A1234,[3]Hoja1!$A$1:$F$369,4,0))</f>
        <v>0</v>
      </c>
      <c r="F1234" s="45">
        <f>IF(ISERROR(VLOOKUP(A1234,[3]Hoja1!$A$1:$F$369,5,0)),0,VLOOKUP(A1234,[3]Hoja1!$A$1:$F$369,5,0))</f>
        <v>0</v>
      </c>
      <c r="G1234" s="102">
        <f>IF(ISERROR(VLOOKUP(A1234,'CGN-2015-001'!A1233:I6380,7,0)),0,VLOOKUP(A1234,'CGN-2015-001'!A1233:I6380,7,0))</f>
        <v>0</v>
      </c>
      <c r="H1234" s="44"/>
      <c r="I1234" s="46"/>
      <c r="J1234" s="113">
        <f t="shared" si="96"/>
        <v>0</v>
      </c>
      <c r="K1234" s="114">
        <f t="shared" si="97"/>
        <v>0</v>
      </c>
      <c r="L1234" s="31">
        <f t="shared" si="98"/>
        <v>0</v>
      </c>
      <c r="M1234" s="1">
        <f t="shared" si="99"/>
        <v>0</v>
      </c>
      <c r="N1234" s="1">
        <f t="shared" si="100"/>
        <v>6</v>
      </c>
    </row>
    <row r="1235" spans="1:14" ht="16.5" hidden="1" thickBot="1" x14ac:dyDescent="0.3">
      <c r="A1235" s="26">
        <v>197508</v>
      </c>
      <c r="B1235" s="42">
        <v>197508</v>
      </c>
      <c r="C1235" s="43" t="s">
        <v>871</v>
      </c>
      <c r="D1235" s="99">
        <f>IF(ISERROR(VLOOKUP(A1235,'CGN-2015-001'!A1234:I6381,4,0)),0,VLOOKUP(A1235,'CGN-2015-001'!A1234:I6381,4,0))</f>
        <v>0</v>
      </c>
      <c r="E1235" s="45">
        <f>IF(ISERROR(VLOOKUP(A1235,[3]Hoja1!$A$1:$F$369,4,0)),0,VLOOKUP(A1235,[3]Hoja1!$A$1:$F$369,4,0))</f>
        <v>0</v>
      </c>
      <c r="F1235" s="45">
        <f>IF(ISERROR(VLOOKUP(A1235,[3]Hoja1!$A$1:$F$369,5,0)),0,VLOOKUP(A1235,[3]Hoja1!$A$1:$F$369,5,0))</f>
        <v>0</v>
      </c>
      <c r="G1235" s="102">
        <f>IF(ISERROR(VLOOKUP(A1235,'CGN-2015-001'!A1234:I6381,7,0)),0,VLOOKUP(A1235,'CGN-2015-001'!A1234:I6381,7,0))</f>
        <v>0</v>
      </c>
      <c r="H1235" s="44"/>
      <c r="I1235" s="46"/>
      <c r="J1235" s="113">
        <f t="shared" si="96"/>
        <v>0</v>
      </c>
      <c r="K1235" s="114">
        <f t="shared" si="97"/>
        <v>0</v>
      </c>
      <c r="L1235" s="31">
        <f t="shared" si="98"/>
        <v>0</v>
      </c>
      <c r="M1235" s="1">
        <f t="shared" si="99"/>
        <v>0</v>
      </c>
      <c r="N1235" s="1">
        <f t="shared" si="100"/>
        <v>6</v>
      </c>
    </row>
    <row r="1236" spans="1:14" ht="16.5" hidden="1" thickBot="1" x14ac:dyDescent="0.3">
      <c r="A1236" s="26">
        <v>197511</v>
      </c>
      <c r="B1236" s="42">
        <v>197511</v>
      </c>
      <c r="C1236" s="43" t="s">
        <v>873</v>
      </c>
      <c r="D1236" s="99">
        <f>IF(ISERROR(VLOOKUP(A1236,'CGN-2015-001'!A1235:I6382,4,0)),0,VLOOKUP(A1236,'CGN-2015-001'!A1235:I6382,4,0))</f>
        <v>0</v>
      </c>
      <c r="E1236" s="45">
        <f>IF(ISERROR(VLOOKUP(A1236,[3]Hoja1!$A$1:$F$369,4,0)),0,VLOOKUP(A1236,[3]Hoja1!$A$1:$F$369,4,0))</f>
        <v>0</v>
      </c>
      <c r="F1236" s="45">
        <f>IF(ISERROR(VLOOKUP(A1236,[3]Hoja1!$A$1:$F$369,5,0)),0,VLOOKUP(A1236,[3]Hoja1!$A$1:$F$369,5,0))</f>
        <v>0</v>
      </c>
      <c r="G1236" s="102">
        <f>IF(ISERROR(VLOOKUP(A1236,'CGN-2015-001'!A1235:I6382,7,0)),0,VLOOKUP(A1236,'CGN-2015-001'!A1235:I6382,7,0))</f>
        <v>0</v>
      </c>
      <c r="H1236" s="44"/>
      <c r="I1236" s="46"/>
      <c r="J1236" s="113">
        <f t="shared" si="96"/>
        <v>0</v>
      </c>
      <c r="K1236" s="114">
        <f t="shared" si="97"/>
        <v>0</v>
      </c>
      <c r="L1236" s="31">
        <f t="shared" si="98"/>
        <v>0</v>
      </c>
      <c r="M1236" s="1">
        <f t="shared" si="99"/>
        <v>0</v>
      </c>
      <c r="N1236" s="1">
        <f t="shared" si="100"/>
        <v>6</v>
      </c>
    </row>
    <row r="1237" spans="1:14" ht="16.5" hidden="1" thickBot="1" x14ac:dyDescent="0.3">
      <c r="A1237" s="26">
        <v>197590</v>
      </c>
      <c r="B1237" s="42">
        <v>197590</v>
      </c>
      <c r="C1237" s="43" t="s">
        <v>874</v>
      </c>
      <c r="D1237" s="99">
        <f>IF(ISERROR(VLOOKUP(A1237,'CGN-2015-001'!A1236:I6383,4,0)),0,VLOOKUP(A1237,'CGN-2015-001'!A1236:I6383,4,0))</f>
        <v>0</v>
      </c>
      <c r="E1237" s="45">
        <f>IF(ISERROR(VLOOKUP(A1237,[3]Hoja1!$A$1:$F$369,4,0)),0,VLOOKUP(A1237,[3]Hoja1!$A$1:$F$369,4,0))</f>
        <v>0</v>
      </c>
      <c r="F1237" s="45">
        <f>IF(ISERROR(VLOOKUP(A1237,[3]Hoja1!$A$1:$F$369,5,0)),0,VLOOKUP(A1237,[3]Hoja1!$A$1:$F$369,5,0))</f>
        <v>0</v>
      </c>
      <c r="G1237" s="102">
        <f>IF(ISERROR(VLOOKUP(A1237,'CGN-2015-001'!A1236:I6383,7,0)),0,VLOOKUP(A1237,'CGN-2015-001'!A1236:I6383,7,0))</f>
        <v>0</v>
      </c>
      <c r="H1237" s="44"/>
      <c r="I1237" s="46"/>
      <c r="J1237" s="113">
        <f t="shared" si="96"/>
        <v>0</v>
      </c>
      <c r="K1237" s="114">
        <f t="shared" si="97"/>
        <v>0</v>
      </c>
      <c r="L1237" s="31">
        <f t="shared" si="98"/>
        <v>0</v>
      </c>
      <c r="M1237" s="1">
        <f t="shared" si="99"/>
        <v>0</v>
      </c>
      <c r="N1237" s="1">
        <f t="shared" si="100"/>
        <v>6</v>
      </c>
    </row>
    <row r="1238" spans="1:14" ht="16.5" hidden="1" thickBot="1" x14ac:dyDescent="0.3">
      <c r="A1238" s="26">
        <v>1976</v>
      </c>
      <c r="B1238" s="48">
        <v>197600</v>
      </c>
      <c r="C1238" s="49" t="s">
        <v>876</v>
      </c>
      <c r="D1238" s="99">
        <f>IF(ISERROR(VLOOKUP(A1238,'CGN-2015-001'!A1237:I6384,4,0)),0,VLOOKUP(A1238,'CGN-2015-001'!A1237:I6384,4,0))</f>
        <v>0</v>
      </c>
      <c r="E1238" s="40">
        <f>IF(ISERROR(VLOOKUP(A1238,[3]Hoja1!$A$1:$F$369,4,0)),0,VLOOKUP(A1238,[3]Hoja1!$A$1:$F$369,4,0))</f>
        <v>0</v>
      </c>
      <c r="F1238" s="40">
        <f>IF(ISERROR(VLOOKUP(A1238,[3]Hoja1!$A$1:$F$369,5,0)),0,VLOOKUP(A1238,[3]Hoja1!$A$1:$F$369,5,0))</f>
        <v>0</v>
      </c>
      <c r="G1238" s="102">
        <f>IF(ISERROR(VLOOKUP(A1238,'CGN-2015-001'!A1237:I6384,7,0)),0,VLOOKUP(A1238,'CGN-2015-001'!A1237:I6384,7,0))</f>
        <v>0</v>
      </c>
      <c r="H1238" s="50"/>
      <c r="I1238" s="51"/>
      <c r="J1238" s="113">
        <f t="shared" si="96"/>
        <v>0</v>
      </c>
      <c r="K1238" s="114">
        <f t="shared" si="97"/>
        <v>0</v>
      </c>
      <c r="L1238" s="31">
        <f t="shared" si="98"/>
        <v>0</v>
      </c>
      <c r="M1238" s="1">
        <f t="shared" si="99"/>
        <v>0</v>
      </c>
      <c r="N1238" s="1">
        <f t="shared" si="100"/>
        <v>4</v>
      </c>
    </row>
    <row r="1239" spans="1:14" ht="16.5" hidden="1" thickBot="1" x14ac:dyDescent="0.3">
      <c r="A1239" s="26">
        <v>197602</v>
      </c>
      <c r="B1239" s="42">
        <v>197602</v>
      </c>
      <c r="C1239" s="43" t="s">
        <v>868</v>
      </c>
      <c r="D1239" s="99">
        <f>IF(ISERROR(VLOOKUP(A1239,'CGN-2015-001'!A1238:I6385,4,0)),0,VLOOKUP(A1239,'CGN-2015-001'!A1238:I6385,4,0))</f>
        <v>0</v>
      </c>
      <c r="E1239" s="45">
        <f>IF(ISERROR(VLOOKUP(A1239,[3]Hoja1!$A$1:$F$369,4,0)),0,VLOOKUP(A1239,[3]Hoja1!$A$1:$F$369,4,0))</f>
        <v>0</v>
      </c>
      <c r="F1239" s="45">
        <f>IF(ISERROR(VLOOKUP(A1239,[3]Hoja1!$A$1:$F$369,5,0)),0,VLOOKUP(A1239,[3]Hoja1!$A$1:$F$369,5,0))</f>
        <v>0</v>
      </c>
      <c r="G1239" s="102">
        <f>IF(ISERROR(VLOOKUP(A1239,'CGN-2015-001'!A1238:I6385,7,0)),0,VLOOKUP(A1239,'CGN-2015-001'!A1238:I6385,7,0))</f>
        <v>0</v>
      </c>
      <c r="H1239" s="44"/>
      <c r="I1239" s="46"/>
      <c r="J1239" s="113">
        <f t="shared" si="96"/>
        <v>0</v>
      </c>
      <c r="K1239" s="114">
        <f t="shared" si="97"/>
        <v>0</v>
      </c>
      <c r="L1239" s="31">
        <f t="shared" si="98"/>
        <v>0</v>
      </c>
      <c r="M1239" s="1">
        <f t="shared" si="99"/>
        <v>0</v>
      </c>
      <c r="N1239" s="1">
        <f t="shared" si="100"/>
        <v>6</v>
      </c>
    </row>
    <row r="1240" spans="1:14" ht="16.5" hidden="1" thickBot="1" x14ac:dyDescent="0.3">
      <c r="A1240" s="26">
        <v>197603</v>
      </c>
      <c r="B1240" s="42">
        <v>197603</v>
      </c>
      <c r="C1240" s="43" t="s">
        <v>207</v>
      </c>
      <c r="D1240" s="99">
        <f>IF(ISERROR(VLOOKUP(A1240,'CGN-2015-001'!A1239:I6386,4,0)),0,VLOOKUP(A1240,'CGN-2015-001'!A1239:I6386,4,0))</f>
        <v>0</v>
      </c>
      <c r="E1240" s="45">
        <f>IF(ISERROR(VLOOKUP(A1240,[3]Hoja1!$A$1:$F$369,4,0)),0,VLOOKUP(A1240,[3]Hoja1!$A$1:$F$369,4,0))</f>
        <v>0</v>
      </c>
      <c r="F1240" s="45">
        <f>IF(ISERROR(VLOOKUP(A1240,[3]Hoja1!$A$1:$F$369,5,0)),0,VLOOKUP(A1240,[3]Hoja1!$A$1:$F$369,5,0))</f>
        <v>0</v>
      </c>
      <c r="G1240" s="102">
        <f>IF(ISERROR(VLOOKUP(A1240,'CGN-2015-001'!A1239:I6386,7,0)),0,VLOOKUP(A1240,'CGN-2015-001'!A1239:I6386,7,0))</f>
        <v>0</v>
      </c>
      <c r="H1240" s="44"/>
      <c r="I1240" s="46"/>
      <c r="J1240" s="113">
        <f t="shared" si="96"/>
        <v>0</v>
      </c>
      <c r="K1240" s="114">
        <f t="shared" si="97"/>
        <v>0</v>
      </c>
      <c r="L1240" s="31">
        <f t="shared" si="98"/>
        <v>0</v>
      </c>
      <c r="M1240" s="1">
        <f t="shared" si="99"/>
        <v>0</v>
      </c>
      <c r="N1240" s="1">
        <f t="shared" si="100"/>
        <v>6</v>
      </c>
    </row>
    <row r="1241" spans="1:14" ht="16.5" hidden="1" thickBot="1" x14ac:dyDescent="0.3">
      <c r="A1241" s="26">
        <v>197604</v>
      </c>
      <c r="B1241" s="42">
        <v>197604</v>
      </c>
      <c r="C1241" s="43" t="s">
        <v>869</v>
      </c>
      <c r="D1241" s="99">
        <f>IF(ISERROR(VLOOKUP(A1241,'CGN-2015-001'!A1240:I6387,4,0)),0,VLOOKUP(A1241,'CGN-2015-001'!A1240:I6387,4,0))</f>
        <v>0</v>
      </c>
      <c r="E1241" s="45">
        <f>IF(ISERROR(VLOOKUP(A1241,[3]Hoja1!$A$1:$F$369,4,0)),0,VLOOKUP(A1241,[3]Hoja1!$A$1:$F$369,4,0))</f>
        <v>0</v>
      </c>
      <c r="F1241" s="45">
        <f>IF(ISERROR(VLOOKUP(A1241,[3]Hoja1!$A$1:$F$369,5,0)),0,VLOOKUP(A1241,[3]Hoja1!$A$1:$F$369,5,0))</f>
        <v>0</v>
      </c>
      <c r="G1241" s="102">
        <f>IF(ISERROR(VLOOKUP(A1241,'CGN-2015-001'!A1240:I6387,7,0)),0,VLOOKUP(A1241,'CGN-2015-001'!A1240:I6387,7,0))</f>
        <v>0</v>
      </c>
      <c r="H1241" s="44"/>
      <c r="I1241" s="46"/>
      <c r="J1241" s="113">
        <f t="shared" si="96"/>
        <v>0</v>
      </c>
      <c r="K1241" s="114">
        <f t="shared" si="97"/>
        <v>0</v>
      </c>
      <c r="L1241" s="31">
        <f t="shared" si="98"/>
        <v>0</v>
      </c>
      <c r="M1241" s="1">
        <f t="shared" si="99"/>
        <v>0</v>
      </c>
      <c r="N1241" s="1">
        <f t="shared" si="100"/>
        <v>6</v>
      </c>
    </row>
    <row r="1242" spans="1:14" ht="16.5" hidden="1" thickBot="1" x14ac:dyDescent="0.3">
      <c r="A1242" s="26">
        <v>197605</v>
      </c>
      <c r="B1242" s="42">
        <v>197605</v>
      </c>
      <c r="C1242" s="43" t="s">
        <v>870</v>
      </c>
      <c r="D1242" s="99">
        <f>IF(ISERROR(VLOOKUP(A1242,'CGN-2015-001'!A1241:I6388,4,0)),0,VLOOKUP(A1242,'CGN-2015-001'!A1241:I6388,4,0))</f>
        <v>0</v>
      </c>
      <c r="E1242" s="45">
        <f>IF(ISERROR(VLOOKUP(A1242,[3]Hoja1!$A$1:$F$369,4,0)),0,VLOOKUP(A1242,[3]Hoja1!$A$1:$F$369,4,0))</f>
        <v>0</v>
      </c>
      <c r="F1242" s="45">
        <f>IF(ISERROR(VLOOKUP(A1242,[3]Hoja1!$A$1:$F$369,5,0)),0,VLOOKUP(A1242,[3]Hoja1!$A$1:$F$369,5,0))</f>
        <v>0</v>
      </c>
      <c r="G1242" s="102">
        <f>IF(ISERROR(VLOOKUP(A1242,'CGN-2015-001'!A1241:I6388,7,0)),0,VLOOKUP(A1242,'CGN-2015-001'!A1241:I6388,7,0))</f>
        <v>0</v>
      </c>
      <c r="H1242" s="44"/>
      <c r="I1242" s="46"/>
      <c r="J1242" s="113">
        <f t="shared" si="96"/>
        <v>0</v>
      </c>
      <c r="K1242" s="114">
        <f t="shared" si="97"/>
        <v>0</v>
      </c>
      <c r="L1242" s="31">
        <f t="shared" si="98"/>
        <v>0</v>
      </c>
      <c r="M1242" s="1">
        <f t="shared" si="99"/>
        <v>0</v>
      </c>
      <c r="N1242" s="1">
        <f t="shared" si="100"/>
        <v>6</v>
      </c>
    </row>
    <row r="1243" spans="1:14" ht="16.5" hidden="1" thickBot="1" x14ac:dyDescent="0.3">
      <c r="A1243" s="26">
        <v>197606</v>
      </c>
      <c r="B1243" s="42">
        <v>197606</v>
      </c>
      <c r="C1243" s="43" t="s">
        <v>211</v>
      </c>
      <c r="D1243" s="99">
        <f>IF(ISERROR(VLOOKUP(A1243,'CGN-2015-001'!A1242:I6389,4,0)),0,VLOOKUP(A1243,'CGN-2015-001'!A1242:I6389,4,0))</f>
        <v>0</v>
      </c>
      <c r="E1243" s="45">
        <f>IF(ISERROR(VLOOKUP(A1243,[3]Hoja1!$A$1:$F$369,4,0)),0,VLOOKUP(A1243,[3]Hoja1!$A$1:$F$369,4,0))</f>
        <v>0</v>
      </c>
      <c r="F1243" s="45">
        <f>IF(ISERROR(VLOOKUP(A1243,[3]Hoja1!$A$1:$F$369,5,0)),0,VLOOKUP(A1243,[3]Hoja1!$A$1:$F$369,5,0))</f>
        <v>0</v>
      </c>
      <c r="G1243" s="102">
        <f>IF(ISERROR(VLOOKUP(A1243,'CGN-2015-001'!A1242:I6389,7,0)),0,VLOOKUP(A1243,'CGN-2015-001'!A1242:I6389,7,0))</f>
        <v>0</v>
      </c>
      <c r="H1243" s="44"/>
      <c r="I1243" s="46"/>
      <c r="J1243" s="113">
        <f t="shared" si="96"/>
        <v>0</v>
      </c>
      <c r="K1243" s="114">
        <f t="shared" si="97"/>
        <v>0</v>
      </c>
      <c r="L1243" s="31">
        <f t="shared" si="98"/>
        <v>0</v>
      </c>
      <c r="M1243" s="1">
        <f t="shared" si="99"/>
        <v>0</v>
      </c>
      <c r="N1243" s="1">
        <f t="shared" si="100"/>
        <v>6</v>
      </c>
    </row>
    <row r="1244" spans="1:14" ht="16.5" hidden="1" thickBot="1" x14ac:dyDescent="0.3">
      <c r="A1244" s="26">
        <v>197607</v>
      </c>
      <c r="B1244" s="42">
        <v>197607</v>
      </c>
      <c r="C1244" s="43" t="s">
        <v>871</v>
      </c>
      <c r="D1244" s="99">
        <f>IF(ISERROR(VLOOKUP(A1244,'CGN-2015-001'!A1243:I6390,4,0)),0,VLOOKUP(A1244,'CGN-2015-001'!A1243:I6390,4,0))</f>
        <v>0</v>
      </c>
      <c r="E1244" s="45">
        <f>IF(ISERROR(VLOOKUP(A1244,[3]Hoja1!$A$1:$F$369,4,0)),0,VLOOKUP(A1244,[3]Hoja1!$A$1:$F$369,4,0))</f>
        <v>0</v>
      </c>
      <c r="F1244" s="45">
        <f>IF(ISERROR(VLOOKUP(A1244,[3]Hoja1!$A$1:$F$369,5,0)),0,VLOOKUP(A1244,[3]Hoja1!$A$1:$F$369,5,0))</f>
        <v>0</v>
      </c>
      <c r="G1244" s="102">
        <f>IF(ISERROR(VLOOKUP(A1244,'CGN-2015-001'!A1243:I6390,7,0)),0,VLOOKUP(A1244,'CGN-2015-001'!A1243:I6390,7,0))</f>
        <v>0</v>
      </c>
      <c r="H1244" s="44"/>
      <c r="I1244" s="46"/>
      <c r="J1244" s="113">
        <f t="shared" si="96"/>
        <v>0</v>
      </c>
      <c r="K1244" s="114">
        <f t="shared" si="97"/>
        <v>0</v>
      </c>
      <c r="L1244" s="31">
        <f t="shared" si="98"/>
        <v>0</v>
      </c>
      <c r="M1244" s="1">
        <f t="shared" si="99"/>
        <v>0</v>
      </c>
      <c r="N1244" s="1">
        <f t="shared" si="100"/>
        <v>6</v>
      </c>
    </row>
    <row r="1245" spans="1:14" ht="16.5" hidden="1" thickBot="1" x14ac:dyDescent="0.3">
      <c r="A1245" s="26">
        <v>197609</v>
      </c>
      <c r="B1245" s="42">
        <v>197609</v>
      </c>
      <c r="C1245" s="43" t="s">
        <v>872</v>
      </c>
      <c r="D1245" s="99">
        <f>IF(ISERROR(VLOOKUP(A1245,'CGN-2015-001'!A1244:I6391,4,0)),0,VLOOKUP(A1245,'CGN-2015-001'!A1244:I6391,4,0))</f>
        <v>0</v>
      </c>
      <c r="E1245" s="45">
        <f>IF(ISERROR(VLOOKUP(A1245,[3]Hoja1!$A$1:$F$369,4,0)),0,VLOOKUP(A1245,[3]Hoja1!$A$1:$F$369,4,0))</f>
        <v>0</v>
      </c>
      <c r="F1245" s="45">
        <f>IF(ISERROR(VLOOKUP(A1245,[3]Hoja1!$A$1:$F$369,5,0)),0,VLOOKUP(A1245,[3]Hoja1!$A$1:$F$369,5,0))</f>
        <v>0</v>
      </c>
      <c r="G1245" s="102">
        <f>IF(ISERROR(VLOOKUP(A1245,'CGN-2015-001'!A1244:I6391,7,0)),0,VLOOKUP(A1245,'CGN-2015-001'!A1244:I6391,7,0))</f>
        <v>0</v>
      </c>
      <c r="H1245" s="44"/>
      <c r="I1245" s="46"/>
      <c r="J1245" s="113">
        <f t="shared" si="96"/>
        <v>0</v>
      </c>
      <c r="K1245" s="114">
        <f t="shared" si="97"/>
        <v>0</v>
      </c>
      <c r="L1245" s="31">
        <f t="shared" si="98"/>
        <v>0</v>
      </c>
      <c r="M1245" s="1">
        <f t="shared" si="99"/>
        <v>0</v>
      </c>
      <c r="N1245" s="1">
        <f t="shared" si="100"/>
        <v>6</v>
      </c>
    </row>
    <row r="1246" spans="1:14" ht="16.5" hidden="1" thickBot="1" x14ac:dyDescent="0.3">
      <c r="A1246" s="26">
        <v>197611</v>
      </c>
      <c r="B1246" s="42">
        <v>197611</v>
      </c>
      <c r="C1246" s="43" t="s">
        <v>873</v>
      </c>
      <c r="D1246" s="99">
        <f>IF(ISERROR(VLOOKUP(A1246,'CGN-2015-001'!A1245:I6392,4,0)),0,VLOOKUP(A1246,'CGN-2015-001'!A1245:I6392,4,0))</f>
        <v>0</v>
      </c>
      <c r="E1246" s="45">
        <f>IF(ISERROR(VLOOKUP(A1246,[3]Hoja1!$A$1:$F$369,4,0)),0,VLOOKUP(A1246,[3]Hoja1!$A$1:$F$369,4,0))</f>
        <v>0</v>
      </c>
      <c r="F1246" s="45">
        <f>IF(ISERROR(VLOOKUP(A1246,[3]Hoja1!$A$1:$F$369,5,0)),0,VLOOKUP(A1246,[3]Hoja1!$A$1:$F$369,5,0))</f>
        <v>0</v>
      </c>
      <c r="G1246" s="102">
        <f>IF(ISERROR(VLOOKUP(A1246,'CGN-2015-001'!A1245:I6392,7,0)),0,VLOOKUP(A1246,'CGN-2015-001'!A1245:I6392,7,0))</f>
        <v>0</v>
      </c>
      <c r="H1246" s="44"/>
      <c r="I1246" s="46"/>
      <c r="J1246" s="113">
        <f t="shared" si="96"/>
        <v>0</v>
      </c>
      <c r="K1246" s="114">
        <f t="shared" si="97"/>
        <v>0</v>
      </c>
      <c r="L1246" s="31">
        <f t="shared" si="98"/>
        <v>0</v>
      </c>
      <c r="M1246" s="1">
        <f t="shared" si="99"/>
        <v>0</v>
      </c>
      <c r="N1246" s="1">
        <f t="shared" si="100"/>
        <v>6</v>
      </c>
    </row>
    <row r="1247" spans="1:14" ht="16.5" hidden="1" thickBot="1" x14ac:dyDescent="0.3">
      <c r="A1247" s="26">
        <v>197690</v>
      </c>
      <c r="B1247" s="42">
        <v>197690</v>
      </c>
      <c r="C1247" s="43" t="s">
        <v>874</v>
      </c>
      <c r="D1247" s="99">
        <f>IF(ISERROR(VLOOKUP(A1247,'CGN-2015-001'!A1246:I6393,4,0)),0,VLOOKUP(A1247,'CGN-2015-001'!A1246:I6393,4,0))</f>
        <v>0</v>
      </c>
      <c r="E1247" s="45">
        <f>IF(ISERROR(VLOOKUP(A1247,[3]Hoja1!$A$1:$F$369,4,0)),0,VLOOKUP(A1247,[3]Hoja1!$A$1:$F$369,4,0))</f>
        <v>0</v>
      </c>
      <c r="F1247" s="45">
        <f>IF(ISERROR(VLOOKUP(A1247,[3]Hoja1!$A$1:$F$369,5,0)),0,VLOOKUP(A1247,[3]Hoja1!$A$1:$F$369,5,0))</f>
        <v>0</v>
      </c>
      <c r="G1247" s="102">
        <f>IF(ISERROR(VLOOKUP(A1247,'CGN-2015-001'!A1246:I6393,7,0)),0,VLOOKUP(A1247,'CGN-2015-001'!A1246:I6393,7,0))</f>
        <v>0</v>
      </c>
      <c r="H1247" s="44"/>
      <c r="I1247" s="46"/>
      <c r="J1247" s="113">
        <f t="shared" si="96"/>
        <v>0</v>
      </c>
      <c r="K1247" s="114">
        <f t="shared" si="97"/>
        <v>0</v>
      </c>
      <c r="L1247" s="31">
        <f t="shared" si="98"/>
        <v>0</v>
      </c>
      <c r="M1247" s="1">
        <f t="shared" si="99"/>
        <v>0</v>
      </c>
      <c r="N1247" s="1">
        <f t="shared" si="100"/>
        <v>6</v>
      </c>
    </row>
    <row r="1248" spans="1:14" ht="16.5" hidden="1" thickBot="1" x14ac:dyDescent="0.3">
      <c r="A1248" s="26">
        <v>1980</v>
      </c>
      <c r="B1248" s="48">
        <v>198000</v>
      </c>
      <c r="C1248" s="49" t="s">
        <v>877</v>
      </c>
      <c r="D1248" s="99">
        <f>IF(ISERROR(VLOOKUP(A1248,'CGN-2015-001'!A1247:I6394,4,0)),0,VLOOKUP(A1248,'CGN-2015-001'!A1247:I6394,4,0))</f>
        <v>0</v>
      </c>
      <c r="E1248" s="40">
        <f>IF(ISERROR(VLOOKUP(A1248,[3]Hoja1!$A$1:$F$369,4,0)),0,VLOOKUP(A1248,[3]Hoja1!$A$1:$F$369,4,0))</f>
        <v>0</v>
      </c>
      <c r="F1248" s="40">
        <f>IF(ISERROR(VLOOKUP(A1248,[3]Hoja1!$A$1:$F$369,5,0)),0,VLOOKUP(A1248,[3]Hoja1!$A$1:$F$369,5,0))</f>
        <v>0</v>
      </c>
      <c r="G1248" s="102">
        <f>IF(ISERROR(VLOOKUP(A1248,'CGN-2015-001'!A1247:I6394,7,0)),0,VLOOKUP(A1248,'CGN-2015-001'!A1247:I6394,7,0))</f>
        <v>0</v>
      </c>
      <c r="H1248" s="50"/>
      <c r="I1248" s="51"/>
      <c r="J1248" s="113">
        <f t="shared" si="96"/>
        <v>0</v>
      </c>
      <c r="K1248" s="114">
        <f t="shared" si="97"/>
        <v>0</v>
      </c>
      <c r="L1248" s="31">
        <f t="shared" si="98"/>
        <v>0</v>
      </c>
      <c r="M1248" s="1">
        <f t="shared" si="99"/>
        <v>0</v>
      </c>
      <c r="N1248" s="1">
        <f t="shared" si="100"/>
        <v>4</v>
      </c>
    </row>
    <row r="1249" spans="1:14" ht="16.5" hidden="1" thickBot="1" x14ac:dyDescent="0.3">
      <c r="A1249" s="26">
        <v>198001</v>
      </c>
      <c r="B1249" s="42">
        <v>198001</v>
      </c>
      <c r="C1249" s="43" t="s">
        <v>878</v>
      </c>
      <c r="D1249" s="99">
        <f>IF(ISERROR(VLOOKUP(A1249,'CGN-2015-001'!A1248:I6395,4,0)),0,VLOOKUP(A1249,'CGN-2015-001'!A1248:I6395,4,0))</f>
        <v>0</v>
      </c>
      <c r="E1249" s="45">
        <f>IF(ISERROR(VLOOKUP(A1249,[3]Hoja1!$A$1:$F$369,4,0)),0,VLOOKUP(A1249,[3]Hoja1!$A$1:$F$369,4,0))</f>
        <v>0</v>
      </c>
      <c r="F1249" s="45">
        <f>IF(ISERROR(VLOOKUP(A1249,[3]Hoja1!$A$1:$F$369,5,0)),0,VLOOKUP(A1249,[3]Hoja1!$A$1:$F$369,5,0))</f>
        <v>0</v>
      </c>
      <c r="G1249" s="102">
        <f>IF(ISERROR(VLOOKUP(A1249,'CGN-2015-001'!A1248:I6395,7,0)),0,VLOOKUP(A1249,'CGN-2015-001'!A1248:I6395,7,0))</f>
        <v>0</v>
      </c>
      <c r="H1249" s="44"/>
      <c r="I1249" s="46"/>
      <c r="J1249" s="113">
        <f t="shared" si="96"/>
        <v>0</v>
      </c>
      <c r="K1249" s="114">
        <f t="shared" si="97"/>
        <v>0</v>
      </c>
      <c r="L1249" s="31">
        <f t="shared" si="98"/>
        <v>0</v>
      </c>
      <c r="M1249" s="1">
        <f t="shared" si="99"/>
        <v>0</v>
      </c>
      <c r="N1249" s="1">
        <f t="shared" si="100"/>
        <v>6</v>
      </c>
    </row>
    <row r="1250" spans="1:14" ht="16.5" hidden="1" thickBot="1" x14ac:dyDescent="0.3">
      <c r="A1250" s="26">
        <v>198002</v>
      </c>
      <c r="B1250" s="42">
        <v>198002</v>
      </c>
      <c r="C1250" s="43" t="s">
        <v>879</v>
      </c>
      <c r="D1250" s="99">
        <f>IF(ISERROR(VLOOKUP(A1250,'CGN-2015-001'!A1249:I6396,4,0)),0,VLOOKUP(A1250,'CGN-2015-001'!A1249:I6396,4,0))</f>
        <v>0</v>
      </c>
      <c r="E1250" s="45">
        <f>IF(ISERROR(VLOOKUP(A1250,[3]Hoja1!$A$1:$F$369,4,0)),0,VLOOKUP(A1250,[3]Hoja1!$A$1:$F$369,4,0))</f>
        <v>0</v>
      </c>
      <c r="F1250" s="45">
        <f>IF(ISERROR(VLOOKUP(A1250,[3]Hoja1!$A$1:$F$369,5,0)),0,VLOOKUP(A1250,[3]Hoja1!$A$1:$F$369,5,0))</f>
        <v>0</v>
      </c>
      <c r="G1250" s="102">
        <f>IF(ISERROR(VLOOKUP(A1250,'CGN-2015-001'!A1249:I6396,7,0)),0,VLOOKUP(A1250,'CGN-2015-001'!A1249:I6396,7,0))</f>
        <v>0</v>
      </c>
      <c r="H1250" s="44"/>
      <c r="I1250" s="46"/>
      <c r="J1250" s="113">
        <f t="shared" si="96"/>
        <v>0</v>
      </c>
      <c r="K1250" s="114">
        <f t="shared" si="97"/>
        <v>0</v>
      </c>
      <c r="L1250" s="31">
        <f t="shared" si="98"/>
        <v>0</v>
      </c>
      <c r="M1250" s="1">
        <f t="shared" si="99"/>
        <v>0</v>
      </c>
      <c r="N1250" s="1">
        <f t="shared" si="100"/>
        <v>6</v>
      </c>
    </row>
    <row r="1251" spans="1:14" ht="16.5" hidden="1" thickBot="1" x14ac:dyDescent="0.3">
      <c r="A1251" s="26">
        <v>198003</v>
      </c>
      <c r="B1251" s="42">
        <v>198003</v>
      </c>
      <c r="C1251" s="43" t="s">
        <v>880</v>
      </c>
      <c r="D1251" s="99">
        <f>IF(ISERROR(VLOOKUP(A1251,'CGN-2015-001'!A1250:I6397,4,0)),0,VLOOKUP(A1251,'CGN-2015-001'!A1250:I6397,4,0))</f>
        <v>0</v>
      </c>
      <c r="E1251" s="45">
        <f>IF(ISERROR(VLOOKUP(A1251,[3]Hoja1!$A$1:$F$369,4,0)),0,VLOOKUP(A1251,[3]Hoja1!$A$1:$F$369,4,0))</f>
        <v>0</v>
      </c>
      <c r="F1251" s="45">
        <f>IF(ISERROR(VLOOKUP(A1251,[3]Hoja1!$A$1:$F$369,5,0)),0,VLOOKUP(A1251,[3]Hoja1!$A$1:$F$369,5,0))</f>
        <v>0</v>
      </c>
      <c r="G1251" s="102">
        <f>IF(ISERROR(VLOOKUP(A1251,'CGN-2015-001'!A1250:I6397,7,0)),0,VLOOKUP(A1251,'CGN-2015-001'!A1250:I6397,7,0))</f>
        <v>0</v>
      </c>
      <c r="H1251" s="44"/>
      <c r="I1251" s="46"/>
      <c r="J1251" s="113">
        <f t="shared" si="96"/>
        <v>0</v>
      </c>
      <c r="K1251" s="114">
        <f t="shared" si="97"/>
        <v>0</v>
      </c>
      <c r="L1251" s="31">
        <f t="shared" si="98"/>
        <v>0</v>
      </c>
      <c r="M1251" s="1">
        <f t="shared" si="99"/>
        <v>0</v>
      </c>
      <c r="N1251" s="1">
        <f t="shared" si="100"/>
        <v>6</v>
      </c>
    </row>
    <row r="1252" spans="1:14" ht="16.5" hidden="1" thickBot="1" x14ac:dyDescent="0.3">
      <c r="A1252" s="26">
        <v>198004</v>
      </c>
      <c r="B1252" s="42">
        <v>198004</v>
      </c>
      <c r="C1252" s="43" t="s">
        <v>881</v>
      </c>
      <c r="D1252" s="99">
        <f>IF(ISERROR(VLOOKUP(A1252,'CGN-2015-001'!A1251:I6398,4,0)),0,VLOOKUP(A1252,'CGN-2015-001'!A1251:I6398,4,0))</f>
        <v>0</v>
      </c>
      <c r="E1252" s="45">
        <f>IF(ISERROR(VLOOKUP(A1252,[3]Hoja1!$A$1:$F$369,4,0)),0,VLOOKUP(A1252,[3]Hoja1!$A$1:$F$369,4,0))</f>
        <v>0</v>
      </c>
      <c r="F1252" s="45">
        <f>IF(ISERROR(VLOOKUP(A1252,[3]Hoja1!$A$1:$F$369,5,0)),0,VLOOKUP(A1252,[3]Hoja1!$A$1:$F$369,5,0))</f>
        <v>0</v>
      </c>
      <c r="G1252" s="102">
        <f>IF(ISERROR(VLOOKUP(A1252,'CGN-2015-001'!A1251:I6398,7,0)),0,VLOOKUP(A1252,'CGN-2015-001'!A1251:I6398,7,0))</f>
        <v>0</v>
      </c>
      <c r="H1252" s="44"/>
      <c r="I1252" s="46"/>
      <c r="J1252" s="113">
        <f t="shared" si="96"/>
        <v>0</v>
      </c>
      <c r="K1252" s="114">
        <f t="shared" si="97"/>
        <v>0</v>
      </c>
      <c r="L1252" s="31">
        <f t="shared" si="98"/>
        <v>0</v>
      </c>
      <c r="M1252" s="1">
        <f t="shared" si="99"/>
        <v>0</v>
      </c>
      <c r="N1252" s="1">
        <f t="shared" si="100"/>
        <v>6</v>
      </c>
    </row>
    <row r="1253" spans="1:14" ht="16.5" hidden="1" thickBot="1" x14ac:dyDescent="0.3">
      <c r="A1253" s="26">
        <v>1981</v>
      </c>
      <c r="B1253" s="48">
        <v>198100</v>
      </c>
      <c r="C1253" s="49" t="s">
        <v>882</v>
      </c>
      <c r="D1253" s="99">
        <f>IF(ISERROR(VLOOKUP(A1253,'CGN-2015-001'!A1252:I6399,4,0)),0,VLOOKUP(A1253,'CGN-2015-001'!A1252:I6399,4,0))</f>
        <v>0</v>
      </c>
      <c r="E1253" s="40">
        <f>IF(ISERROR(VLOOKUP(A1253,[3]Hoja1!$A$1:$F$369,4,0)),0,VLOOKUP(A1253,[3]Hoja1!$A$1:$F$369,4,0))</f>
        <v>0</v>
      </c>
      <c r="F1253" s="40">
        <f>IF(ISERROR(VLOOKUP(A1253,[3]Hoja1!$A$1:$F$369,5,0)),0,VLOOKUP(A1253,[3]Hoja1!$A$1:$F$369,5,0))</f>
        <v>0</v>
      </c>
      <c r="G1253" s="102">
        <f>IF(ISERROR(VLOOKUP(A1253,'CGN-2015-001'!A1252:I6399,7,0)),0,VLOOKUP(A1253,'CGN-2015-001'!A1252:I6399,7,0))</f>
        <v>0</v>
      </c>
      <c r="H1253" s="50"/>
      <c r="I1253" s="51"/>
      <c r="J1253" s="113">
        <f t="shared" si="96"/>
        <v>0</v>
      </c>
      <c r="K1253" s="114">
        <f t="shared" si="97"/>
        <v>0</v>
      </c>
      <c r="L1253" s="31">
        <f t="shared" si="98"/>
        <v>0</v>
      </c>
      <c r="M1253" s="1">
        <f t="shared" si="99"/>
        <v>0</v>
      </c>
      <c r="N1253" s="1">
        <f t="shared" si="100"/>
        <v>4</v>
      </c>
    </row>
    <row r="1254" spans="1:14" ht="16.5" hidden="1" thickBot="1" x14ac:dyDescent="0.3">
      <c r="A1254" s="26">
        <v>198101</v>
      </c>
      <c r="B1254" s="42">
        <v>198101</v>
      </c>
      <c r="C1254" s="43" t="s">
        <v>878</v>
      </c>
      <c r="D1254" s="99">
        <f>IF(ISERROR(VLOOKUP(A1254,'CGN-2015-001'!A1253:I6400,4,0)),0,VLOOKUP(A1254,'CGN-2015-001'!A1253:I6400,4,0))</f>
        <v>0</v>
      </c>
      <c r="E1254" s="45">
        <f>IF(ISERROR(VLOOKUP(A1254,[3]Hoja1!$A$1:$F$369,4,0)),0,VLOOKUP(A1254,[3]Hoja1!$A$1:$F$369,4,0))</f>
        <v>0</v>
      </c>
      <c r="F1254" s="45">
        <f>IF(ISERROR(VLOOKUP(A1254,[3]Hoja1!$A$1:$F$369,5,0)),0,VLOOKUP(A1254,[3]Hoja1!$A$1:$F$369,5,0))</f>
        <v>0</v>
      </c>
      <c r="G1254" s="102">
        <f>IF(ISERROR(VLOOKUP(A1254,'CGN-2015-001'!A1253:I6400,7,0)),0,VLOOKUP(A1254,'CGN-2015-001'!A1253:I6400,7,0))</f>
        <v>0</v>
      </c>
      <c r="H1254" s="44"/>
      <c r="I1254" s="46"/>
      <c r="J1254" s="113">
        <f t="shared" si="96"/>
        <v>0</v>
      </c>
      <c r="K1254" s="114">
        <f t="shared" si="97"/>
        <v>0</v>
      </c>
      <c r="L1254" s="31">
        <f t="shared" si="98"/>
        <v>0</v>
      </c>
      <c r="M1254" s="1">
        <f t="shared" si="99"/>
        <v>0</v>
      </c>
      <c r="N1254" s="1">
        <f t="shared" si="100"/>
        <v>6</v>
      </c>
    </row>
    <row r="1255" spans="1:14" ht="16.5" hidden="1" thickBot="1" x14ac:dyDescent="0.3">
      <c r="A1255" s="26">
        <v>198102</v>
      </c>
      <c r="B1255" s="42">
        <v>198102</v>
      </c>
      <c r="C1255" s="43" t="s">
        <v>879</v>
      </c>
      <c r="D1255" s="99">
        <f>IF(ISERROR(VLOOKUP(A1255,'CGN-2015-001'!A1254:I6401,4,0)),0,VLOOKUP(A1255,'CGN-2015-001'!A1254:I6401,4,0))</f>
        <v>0</v>
      </c>
      <c r="E1255" s="45">
        <f>IF(ISERROR(VLOOKUP(A1255,[3]Hoja1!$A$1:$F$369,4,0)),0,VLOOKUP(A1255,[3]Hoja1!$A$1:$F$369,4,0))</f>
        <v>0</v>
      </c>
      <c r="F1255" s="45">
        <f>IF(ISERROR(VLOOKUP(A1255,[3]Hoja1!$A$1:$F$369,5,0)),0,VLOOKUP(A1255,[3]Hoja1!$A$1:$F$369,5,0))</f>
        <v>0</v>
      </c>
      <c r="G1255" s="102">
        <f>IF(ISERROR(VLOOKUP(A1255,'CGN-2015-001'!A1254:I6401,7,0)),0,VLOOKUP(A1255,'CGN-2015-001'!A1254:I6401,7,0))</f>
        <v>0</v>
      </c>
      <c r="H1255" s="44"/>
      <c r="I1255" s="46"/>
      <c r="J1255" s="113">
        <f t="shared" si="96"/>
        <v>0</v>
      </c>
      <c r="K1255" s="114">
        <f t="shared" si="97"/>
        <v>0</v>
      </c>
      <c r="L1255" s="31">
        <f t="shared" si="98"/>
        <v>0</v>
      </c>
      <c r="M1255" s="1">
        <f t="shared" si="99"/>
        <v>0</v>
      </c>
      <c r="N1255" s="1">
        <f t="shared" si="100"/>
        <v>6</v>
      </c>
    </row>
    <row r="1256" spans="1:14" ht="16.5" hidden="1" thickBot="1" x14ac:dyDescent="0.3">
      <c r="A1256" s="26">
        <v>198103</v>
      </c>
      <c r="B1256" s="42">
        <v>198103</v>
      </c>
      <c r="C1256" s="43" t="s">
        <v>880</v>
      </c>
      <c r="D1256" s="99">
        <f>IF(ISERROR(VLOOKUP(A1256,'CGN-2015-001'!A1255:I6402,4,0)),0,VLOOKUP(A1256,'CGN-2015-001'!A1255:I6402,4,0))</f>
        <v>0</v>
      </c>
      <c r="E1256" s="45">
        <f>IF(ISERROR(VLOOKUP(A1256,[3]Hoja1!$A$1:$F$369,4,0)),0,VLOOKUP(A1256,[3]Hoja1!$A$1:$F$369,4,0))</f>
        <v>0</v>
      </c>
      <c r="F1256" s="45">
        <f>IF(ISERROR(VLOOKUP(A1256,[3]Hoja1!$A$1:$F$369,5,0)),0,VLOOKUP(A1256,[3]Hoja1!$A$1:$F$369,5,0))</f>
        <v>0</v>
      </c>
      <c r="G1256" s="102">
        <f>IF(ISERROR(VLOOKUP(A1256,'CGN-2015-001'!A1255:I6402,7,0)),0,VLOOKUP(A1256,'CGN-2015-001'!A1255:I6402,7,0))</f>
        <v>0</v>
      </c>
      <c r="H1256" s="44"/>
      <c r="I1256" s="46"/>
      <c r="J1256" s="113">
        <f t="shared" si="96"/>
        <v>0</v>
      </c>
      <c r="K1256" s="114">
        <f t="shared" si="97"/>
        <v>0</v>
      </c>
      <c r="L1256" s="31">
        <f t="shared" si="98"/>
        <v>0</v>
      </c>
      <c r="M1256" s="1">
        <f t="shared" si="99"/>
        <v>0</v>
      </c>
      <c r="N1256" s="1">
        <f t="shared" si="100"/>
        <v>6</v>
      </c>
    </row>
    <row r="1257" spans="1:14" ht="16.5" hidden="1" thickBot="1" x14ac:dyDescent="0.3">
      <c r="A1257" s="26">
        <v>198104</v>
      </c>
      <c r="B1257" s="42">
        <v>198104</v>
      </c>
      <c r="C1257" s="43" t="s">
        <v>881</v>
      </c>
      <c r="D1257" s="99">
        <f>IF(ISERROR(VLOOKUP(A1257,'CGN-2015-001'!A1256:I6403,4,0)),0,VLOOKUP(A1257,'CGN-2015-001'!A1256:I6403,4,0))</f>
        <v>0</v>
      </c>
      <c r="E1257" s="45">
        <f>IF(ISERROR(VLOOKUP(A1257,[3]Hoja1!$A$1:$F$369,4,0)),0,VLOOKUP(A1257,[3]Hoja1!$A$1:$F$369,4,0))</f>
        <v>0</v>
      </c>
      <c r="F1257" s="45">
        <f>IF(ISERROR(VLOOKUP(A1257,[3]Hoja1!$A$1:$F$369,5,0)),0,VLOOKUP(A1257,[3]Hoja1!$A$1:$F$369,5,0))</f>
        <v>0</v>
      </c>
      <c r="G1257" s="102">
        <f>IF(ISERROR(VLOOKUP(A1257,'CGN-2015-001'!A1256:I6403,7,0)),0,VLOOKUP(A1257,'CGN-2015-001'!A1256:I6403,7,0))</f>
        <v>0</v>
      </c>
      <c r="H1257" s="44"/>
      <c r="I1257" s="46"/>
      <c r="J1257" s="113">
        <f t="shared" si="96"/>
        <v>0</v>
      </c>
      <c r="K1257" s="114">
        <f t="shared" si="97"/>
        <v>0</v>
      </c>
      <c r="L1257" s="31">
        <f t="shared" si="98"/>
        <v>0</v>
      </c>
      <c r="M1257" s="1">
        <f t="shared" si="99"/>
        <v>0</v>
      </c>
      <c r="N1257" s="1">
        <f t="shared" si="100"/>
        <v>6</v>
      </c>
    </row>
    <row r="1258" spans="1:14" ht="16.5" hidden="1" thickBot="1" x14ac:dyDescent="0.3">
      <c r="A1258" s="26">
        <v>1982</v>
      </c>
      <c r="B1258" s="48">
        <v>198200</v>
      </c>
      <c r="C1258" s="49" t="s">
        <v>883</v>
      </c>
      <c r="D1258" s="99">
        <f>IF(ISERROR(VLOOKUP(A1258,'CGN-2015-001'!A1257:I6404,4,0)),0,VLOOKUP(A1258,'CGN-2015-001'!A1257:I6404,4,0))</f>
        <v>0</v>
      </c>
      <c r="E1258" s="40">
        <f>IF(ISERROR(VLOOKUP(A1258,[3]Hoja1!$A$1:$F$369,4,0)),0,VLOOKUP(A1258,[3]Hoja1!$A$1:$F$369,4,0))</f>
        <v>0</v>
      </c>
      <c r="F1258" s="40">
        <f>IF(ISERROR(VLOOKUP(A1258,[3]Hoja1!$A$1:$F$369,5,0)),0,VLOOKUP(A1258,[3]Hoja1!$A$1:$F$369,5,0))</f>
        <v>0</v>
      </c>
      <c r="G1258" s="102">
        <f>IF(ISERROR(VLOOKUP(A1258,'CGN-2015-001'!A1257:I6404,7,0)),0,VLOOKUP(A1258,'CGN-2015-001'!A1257:I6404,7,0))</f>
        <v>0</v>
      </c>
      <c r="H1258" s="50"/>
      <c r="I1258" s="51"/>
      <c r="J1258" s="113">
        <f t="shared" si="96"/>
        <v>0</v>
      </c>
      <c r="K1258" s="114">
        <f t="shared" si="97"/>
        <v>0</v>
      </c>
      <c r="L1258" s="31">
        <f t="shared" si="98"/>
        <v>0</v>
      </c>
      <c r="M1258" s="1">
        <f t="shared" si="99"/>
        <v>0</v>
      </c>
      <c r="N1258" s="1">
        <f t="shared" si="100"/>
        <v>4</v>
      </c>
    </row>
    <row r="1259" spans="1:14" ht="16.5" hidden="1" thickBot="1" x14ac:dyDescent="0.3">
      <c r="A1259" s="26">
        <v>198201</v>
      </c>
      <c r="B1259" s="42">
        <v>198201</v>
      </c>
      <c r="C1259" s="43" t="s">
        <v>878</v>
      </c>
      <c r="D1259" s="99">
        <f>IF(ISERROR(VLOOKUP(A1259,'CGN-2015-001'!A1258:I6405,4,0)),0,VLOOKUP(A1259,'CGN-2015-001'!A1258:I6405,4,0))</f>
        <v>0</v>
      </c>
      <c r="E1259" s="45">
        <f>IF(ISERROR(VLOOKUP(A1259,[3]Hoja1!$A$1:$F$369,4,0)),0,VLOOKUP(A1259,[3]Hoja1!$A$1:$F$369,4,0))</f>
        <v>0</v>
      </c>
      <c r="F1259" s="45">
        <f>IF(ISERROR(VLOOKUP(A1259,[3]Hoja1!$A$1:$F$369,5,0)),0,VLOOKUP(A1259,[3]Hoja1!$A$1:$F$369,5,0))</f>
        <v>0</v>
      </c>
      <c r="G1259" s="102">
        <f>IF(ISERROR(VLOOKUP(A1259,'CGN-2015-001'!A1258:I6405,7,0)),0,VLOOKUP(A1259,'CGN-2015-001'!A1258:I6405,7,0))</f>
        <v>0</v>
      </c>
      <c r="H1259" s="44"/>
      <c r="I1259" s="46"/>
      <c r="J1259" s="113">
        <f t="shared" si="96"/>
        <v>0</v>
      </c>
      <c r="K1259" s="114">
        <f t="shared" si="97"/>
        <v>0</v>
      </c>
      <c r="L1259" s="31">
        <f t="shared" si="98"/>
        <v>0</v>
      </c>
      <c r="M1259" s="1">
        <f t="shared" si="99"/>
        <v>0</v>
      </c>
      <c r="N1259" s="1">
        <f t="shared" si="100"/>
        <v>6</v>
      </c>
    </row>
    <row r="1260" spans="1:14" ht="16.5" hidden="1" thickBot="1" x14ac:dyDescent="0.3">
      <c r="A1260" s="26">
        <v>198202</v>
      </c>
      <c r="B1260" s="42">
        <v>198202</v>
      </c>
      <c r="C1260" s="43" t="s">
        <v>879</v>
      </c>
      <c r="D1260" s="99">
        <f>IF(ISERROR(VLOOKUP(A1260,'CGN-2015-001'!A1259:I6406,4,0)),0,VLOOKUP(A1260,'CGN-2015-001'!A1259:I6406,4,0))</f>
        <v>0</v>
      </c>
      <c r="E1260" s="45">
        <f>IF(ISERROR(VLOOKUP(A1260,[3]Hoja1!$A$1:$F$369,4,0)),0,VLOOKUP(A1260,[3]Hoja1!$A$1:$F$369,4,0))</f>
        <v>0</v>
      </c>
      <c r="F1260" s="45">
        <f>IF(ISERROR(VLOOKUP(A1260,[3]Hoja1!$A$1:$F$369,5,0)),0,VLOOKUP(A1260,[3]Hoja1!$A$1:$F$369,5,0))</f>
        <v>0</v>
      </c>
      <c r="G1260" s="102">
        <f>IF(ISERROR(VLOOKUP(A1260,'CGN-2015-001'!A1259:I6406,7,0)),0,VLOOKUP(A1260,'CGN-2015-001'!A1259:I6406,7,0))</f>
        <v>0</v>
      </c>
      <c r="H1260" s="44"/>
      <c r="I1260" s="46"/>
      <c r="J1260" s="113">
        <f t="shared" si="96"/>
        <v>0</v>
      </c>
      <c r="K1260" s="114">
        <f t="shared" si="97"/>
        <v>0</v>
      </c>
      <c r="L1260" s="31">
        <f t="shared" si="98"/>
        <v>0</v>
      </c>
      <c r="M1260" s="1">
        <f t="shared" si="99"/>
        <v>0</v>
      </c>
      <c r="N1260" s="1">
        <f t="shared" si="100"/>
        <v>6</v>
      </c>
    </row>
    <row r="1261" spans="1:14" ht="16.5" hidden="1" thickBot="1" x14ac:dyDescent="0.3">
      <c r="A1261" s="26">
        <v>198203</v>
      </c>
      <c r="B1261" s="42">
        <v>198203</v>
      </c>
      <c r="C1261" s="43" t="s">
        <v>880</v>
      </c>
      <c r="D1261" s="99">
        <f>IF(ISERROR(VLOOKUP(A1261,'CGN-2015-001'!A1260:I6407,4,0)),0,VLOOKUP(A1261,'CGN-2015-001'!A1260:I6407,4,0))</f>
        <v>0</v>
      </c>
      <c r="E1261" s="45">
        <f>IF(ISERROR(VLOOKUP(A1261,[3]Hoja1!$A$1:$F$369,4,0)),0,VLOOKUP(A1261,[3]Hoja1!$A$1:$F$369,4,0))</f>
        <v>0</v>
      </c>
      <c r="F1261" s="45">
        <f>IF(ISERROR(VLOOKUP(A1261,[3]Hoja1!$A$1:$F$369,5,0)),0,VLOOKUP(A1261,[3]Hoja1!$A$1:$F$369,5,0))</f>
        <v>0</v>
      </c>
      <c r="G1261" s="102">
        <f>IF(ISERROR(VLOOKUP(A1261,'CGN-2015-001'!A1260:I6407,7,0)),0,VLOOKUP(A1261,'CGN-2015-001'!A1260:I6407,7,0))</f>
        <v>0</v>
      </c>
      <c r="H1261" s="44"/>
      <c r="I1261" s="46"/>
      <c r="J1261" s="113">
        <f t="shared" si="96"/>
        <v>0</v>
      </c>
      <c r="K1261" s="114">
        <f t="shared" si="97"/>
        <v>0</v>
      </c>
      <c r="L1261" s="31">
        <f t="shared" si="98"/>
        <v>0</v>
      </c>
      <c r="M1261" s="1">
        <f t="shared" si="99"/>
        <v>0</v>
      </c>
      <c r="N1261" s="1">
        <f t="shared" si="100"/>
        <v>6</v>
      </c>
    </row>
    <row r="1262" spans="1:14" ht="16.5" hidden="1" thickBot="1" x14ac:dyDescent="0.3">
      <c r="A1262" s="26">
        <v>198204</v>
      </c>
      <c r="B1262" s="42">
        <v>198204</v>
      </c>
      <c r="C1262" s="43" t="s">
        <v>881</v>
      </c>
      <c r="D1262" s="99">
        <f>IF(ISERROR(VLOOKUP(A1262,'CGN-2015-001'!A1261:I6408,4,0)),0,VLOOKUP(A1262,'CGN-2015-001'!A1261:I6408,4,0))</f>
        <v>0</v>
      </c>
      <c r="E1262" s="45">
        <f>IF(ISERROR(VLOOKUP(A1262,[3]Hoja1!$A$1:$F$369,4,0)),0,VLOOKUP(A1262,[3]Hoja1!$A$1:$F$369,4,0))</f>
        <v>0</v>
      </c>
      <c r="F1262" s="45">
        <f>IF(ISERROR(VLOOKUP(A1262,[3]Hoja1!$A$1:$F$369,5,0)),0,VLOOKUP(A1262,[3]Hoja1!$A$1:$F$369,5,0))</f>
        <v>0</v>
      </c>
      <c r="G1262" s="102">
        <f>IF(ISERROR(VLOOKUP(A1262,'CGN-2015-001'!A1261:I6408,7,0)),0,VLOOKUP(A1262,'CGN-2015-001'!A1261:I6408,7,0))</f>
        <v>0</v>
      </c>
      <c r="H1262" s="44"/>
      <c r="I1262" s="46"/>
      <c r="J1262" s="113">
        <f t="shared" si="96"/>
        <v>0</v>
      </c>
      <c r="K1262" s="114">
        <f t="shared" si="97"/>
        <v>0</v>
      </c>
      <c r="L1262" s="31">
        <f t="shared" si="98"/>
        <v>0</v>
      </c>
      <c r="M1262" s="1">
        <f t="shared" si="99"/>
        <v>0</v>
      </c>
      <c r="N1262" s="1">
        <f t="shared" si="100"/>
        <v>6</v>
      </c>
    </row>
    <row r="1263" spans="1:14" ht="16.5" hidden="1" thickBot="1" x14ac:dyDescent="0.3">
      <c r="A1263" s="26">
        <v>1983</v>
      </c>
      <c r="B1263" s="48">
        <v>198300</v>
      </c>
      <c r="C1263" s="49" t="s">
        <v>884</v>
      </c>
      <c r="D1263" s="99">
        <f>IF(ISERROR(VLOOKUP(A1263,'CGN-2015-001'!A1262:I6409,4,0)),0,VLOOKUP(A1263,'CGN-2015-001'!A1262:I6409,4,0))</f>
        <v>0</v>
      </c>
      <c r="E1263" s="40">
        <f>IF(ISERROR(VLOOKUP(A1263,[3]Hoja1!$A$1:$F$369,4,0)),0,VLOOKUP(A1263,[3]Hoja1!$A$1:$F$369,4,0))</f>
        <v>0</v>
      </c>
      <c r="F1263" s="40">
        <f>IF(ISERROR(VLOOKUP(A1263,[3]Hoja1!$A$1:$F$369,5,0)),0,VLOOKUP(A1263,[3]Hoja1!$A$1:$F$369,5,0))</f>
        <v>0</v>
      </c>
      <c r="G1263" s="102">
        <f>IF(ISERROR(VLOOKUP(A1263,'CGN-2015-001'!A1262:I6409,7,0)),0,VLOOKUP(A1263,'CGN-2015-001'!A1262:I6409,7,0))</f>
        <v>0</v>
      </c>
      <c r="H1263" s="50"/>
      <c r="I1263" s="51"/>
      <c r="J1263" s="113">
        <f t="shared" si="96"/>
        <v>0</v>
      </c>
      <c r="K1263" s="114">
        <f t="shared" si="97"/>
        <v>0</v>
      </c>
      <c r="L1263" s="31">
        <f t="shared" si="98"/>
        <v>0</v>
      </c>
      <c r="M1263" s="1">
        <f t="shared" si="99"/>
        <v>0</v>
      </c>
      <c r="N1263" s="1">
        <f t="shared" si="100"/>
        <v>4</v>
      </c>
    </row>
    <row r="1264" spans="1:14" ht="16.5" hidden="1" thickBot="1" x14ac:dyDescent="0.3">
      <c r="A1264" s="26">
        <v>198301</v>
      </c>
      <c r="B1264" s="42">
        <v>198301</v>
      </c>
      <c r="C1264" s="43" t="s">
        <v>878</v>
      </c>
      <c r="D1264" s="99">
        <f>IF(ISERROR(VLOOKUP(A1264,'CGN-2015-001'!A1263:I6410,4,0)),0,VLOOKUP(A1264,'CGN-2015-001'!A1263:I6410,4,0))</f>
        <v>0</v>
      </c>
      <c r="E1264" s="45">
        <f>IF(ISERROR(VLOOKUP(A1264,[3]Hoja1!$A$1:$F$369,4,0)),0,VLOOKUP(A1264,[3]Hoja1!$A$1:$F$369,4,0))</f>
        <v>0</v>
      </c>
      <c r="F1264" s="45">
        <f>IF(ISERROR(VLOOKUP(A1264,[3]Hoja1!$A$1:$F$369,5,0)),0,VLOOKUP(A1264,[3]Hoja1!$A$1:$F$369,5,0))</f>
        <v>0</v>
      </c>
      <c r="G1264" s="102">
        <f>IF(ISERROR(VLOOKUP(A1264,'CGN-2015-001'!A1263:I6410,7,0)),0,VLOOKUP(A1264,'CGN-2015-001'!A1263:I6410,7,0))</f>
        <v>0</v>
      </c>
      <c r="H1264" s="44"/>
      <c r="I1264" s="46"/>
      <c r="J1264" s="113">
        <f t="shared" si="96"/>
        <v>0</v>
      </c>
      <c r="K1264" s="114">
        <f t="shared" si="97"/>
        <v>0</v>
      </c>
      <c r="L1264" s="31">
        <f t="shared" si="98"/>
        <v>0</v>
      </c>
      <c r="M1264" s="1">
        <f t="shared" si="99"/>
        <v>0</v>
      </c>
      <c r="N1264" s="1">
        <f t="shared" si="100"/>
        <v>6</v>
      </c>
    </row>
    <row r="1265" spans="1:14" ht="16.5" hidden="1" thickBot="1" x14ac:dyDescent="0.3">
      <c r="A1265" s="26">
        <v>198302</v>
      </c>
      <c r="B1265" s="42">
        <v>198302</v>
      </c>
      <c r="C1265" s="43" t="s">
        <v>879</v>
      </c>
      <c r="D1265" s="99">
        <f>IF(ISERROR(VLOOKUP(A1265,'CGN-2015-001'!A1264:I6411,4,0)),0,VLOOKUP(A1265,'CGN-2015-001'!A1264:I6411,4,0))</f>
        <v>0</v>
      </c>
      <c r="E1265" s="45">
        <f>IF(ISERROR(VLOOKUP(A1265,[3]Hoja1!$A$1:$F$369,4,0)),0,VLOOKUP(A1265,[3]Hoja1!$A$1:$F$369,4,0))</f>
        <v>0</v>
      </c>
      <c r="F1265" s="45">
        <f>IF(ISERROR(VLOOKUP(A1265,[3]Hoja1!$A$1:$F$369,5,0)),0,VLOOKUP(A1265,[3]Hoja1!$A$1:$F$369,5,0))</f>
        <v>0</v>
      </c>
      <c r="G1265" s="102">
        <f>IF(ISERROR(VLOOKUP(A1265,'CGN-2015-001'!A1264:I6411,7,0)),0,VLOOKUP(A1265,'CGN-2015-001'!A1264:I6411,7,0))</f>
        <v>0</v>
      </c>
      <c r="H1265" s="44"/>
      <c r="I1265" s="46"/>
      <c r="J1265" s="113">
        <f t="shared" si="96"/>
        <v>0</v>
      </c>
      <c r="K1265" s="114">
        <f t="shared" si="97"/>
        <v>0</v>
      </c>
      <c r="L1265" s="31">
        <f t="shared" si="98"/>
        <v>0</v>
      </c>
      <c r="M1265" s="1">
        <f t="shared" si="99"/>
        <v>0</v>
      </c>
      <c r="N1265" s="1">
        <f t="shared" si="100"/>
        <v>6</v>
      </c>
    </row>
    <row r="1266" spans="1:14" ht="16.5" hidden="1" thickBot="1" x14ac:dyDescent="0.3">
      <c r="A1266" s="26">
        <v>198303</v>
      </c>
      <c r="B1266" s="42">
        <v>198303</v>
      </c>
      <c r="C1266" s="43" t="s">
        <v>880</v>
      </c>
      <c r="D1266" s="99">
        <f>IF(ISERROR(VLOOKUP(A1266,'CGN-2015-001'!A1265:I6412,4,0)),0,VLOOKUP(A1266,'CGN-2015-001'!A1265:I6412,4,0))</f>
        <v>0</v>
      </c>
      <c r="E1266" s="45">
        <f>IF(ISERROR(VLOOKUP(A1266,[3]Hoja1!$A$1:$F$369,4,0)),0,VLOOKUP(A1266,[3]Hoja1!$A$1:$F$369,4,0))</f>
        <v>0</v>
      </c>
      <c r="F1266" s="45">
        <f>IF(ISERROR(VLOOKUP(A1266,[3]Hoja1!$A$1:$F$369,5,0)),0,VLOOKUP(A1266,[3]Hoja1!$A$1:$F$369,5,0))</f>
        <v>0</v>
      </c>
      <c r="G1266" s="102">
        <f>IF(ISERROR(VLOOKUP(A1266,'CGN-2015-001'!A1265:I6412,7,0)),0,VLOOKUP(A1266,'CGN-2015-001'!A1265:I6412,7,0))</f>
        <v>0</v>
      </c>
      <c r="H1266" s="44"/>
      <c r="I1266" s="46"/>
      <c r="J1266" s="113">
        <f t="shared" si="96"/>
        <v>0</v>
      </c>
      <c r="K1266" s="114">
        <f t="shared" si="97"/>
        <v>0</v>
      </c>
      <c r="L1266" s="31">
        <f t="shared" si="98"/>
        <v>0</v>
      </c>
      <c r="M1266" s="1">
        <f t="shared" si="99"/>
        <v>0</v>
      </c>
      <c r="N1266" s="1">
        <f t="shared" si="100"/>
        <v>6</v>
      </c>
    </row>
    <row r="1267" spans="1:14" ht="16.5" hidden="1" thickBot="1" x14ac:dyDescent="0.3">
      <c r="A1267" s="26">
        <v>198304</v>
      </c>
      <c r="B1267" s="42">
        <v>198304</v>
      </c>
      <c r="C1267" s="43" t="s">
        <v>881</v>
      </c>
      <c r="D1267" s="99">
        <f>IF(ISERROR(VLOOKUP(A1267,'CGN-2015-001'!A1266:I6413,4,0)),0,VLOOKUP(A1267,'CGN-2015-001'!A1266:I6413,4,0))</f>
        <v>0</v>
      </c>
      <c r="E1267" s="45">
        <f>IF(ISERROR(VLOOKUP(A1267,[3]Hoja1!$A$1:$F$369,4,0)),0,VLOOKUP(A1267,[3]Hoja1!$A$1:$F$369,4,0))</f>
        <v>0</v>
      </c>
      <c r="F1267" s="45">
        <f>IF(ISERROR(VLOOKUP(A1267,[3]Hoja1!$A$1:$F$369,5,0)),0,VLOOKUP(A1267,[3]Hoja1!$A$1:$F$369,5,0))</f>
        <v>0</v>
      </c>
      <c r="G1267" s="102">
        <f>IF(ISERROR(VLOOKUP(A1267,'CGN-2015-001'!A1266:I6413,7,0)),0,VLOOKUP(A1267,'CGN-2015-001'!A1266:I6413,7,0))</f>
        <v>0</v>
      </c>
      <c r="H1267" s="44"/>
      <c r="I1267" s="46"/>
      <c r="J1267" s="113">
        <f t="shared" si="96"/>
        <v>0</v>
      </c>
      <c r="K1267" s="114">
        <f t="shared" si="97"/>
        <v>0</v>
      </c>
      <c r="L1267" s="31">
        <f t="shared" si="98"/>
        <v>0</v>
      </c>
      <c r="M1267" s="1">
        <f t="shared" si="99"/>
        <v>0</v>
      </c>
      <c r="N1267" s="1">
        <f t="shared" si="100"/>
        <v>6</v>
      </c>
    </row>
    <row r="1268" spans="1:14" ht="16.5" hidden="1" thickBot="1" x14ac:dyDescent="0.3">
      <c r="A1268" s="26">
        <v>1984</v>
      </c>
      <c r="B1268" s="48">
        <v>198400</v>
      </c>
      <c r="C1268" s="49" t="s">
        <v>885</v>
      </c>
      <c r="D1268" s="99">
        <f>IF(ISERROR(VLOOKUP(A1268,'CGN-2015-001'!A1267:I6414,4,0)),0,VLOOKUP(A1268,'CGN-2015-001'!A1267:I6414,4,0))</f>
        <v>0</v>
      </c>
      <c r="E1268" s="40">
        <f>IF(ISERROR(VLOOKUP(A1268,[3]Hoja1!$A$1:$F$369,4,0)),0,VLOOKUP(A1268,[3]Hoja1!$A$1:$F$369,4,0))</f>
        <v>0</v>
      </c>
      <c r="F1268" s="40">
        <f>IF(ISERROR(VLOOKUP(A1268,[3]Hoja1!$A$1:$F$369,5,0)),0,VLOOKUP(A1268,[3]Hoja1!$A$1:$F$369,5,0))</f>
        <v>0</v>
      </c>
      <c r="G1268" s="102">
        <f>IF(ISERROR(VLOOKUP(A1268,'CGN-2015-001'!A1267:I6414,7,0)),0,VLOOKUP(A1268,'CGN-2015-001'!A1267:I6414,7,0))</f>
        <v>0</v>
      </c>
      <c r="H1268" s="50"/>
      <c r="I1268" s="51"/>
      <c r="J1268" s="113">
        <f t="shared" si="96"/>
        <v>0</v>
      </c>
      <c r="K1268" s="114">
        <f t="shared" si="97"/>
        <v>0</v>
      </c>
      <c r="L1268" s="31">
        <f t="shared" si="98"/>
        <v>0</v>
      </c>
      <c r="M1268" s="1">
        <f t="shared" si="99"/>
        <v>0</v>
      </c>
      <c r="N1268" s="1">
        <f t="shared" si="100"/>
        <v>4</v>
      </c>
    </row>
    <row r="1269" spans="1:14" ht="16.5" hidden="1" thickBot="1" x14ac:dyDescent="0.3">
      <c r="A1269" s="26">
        <v>198401</v>
      </c>
      <c r="B1269" s="42">
        <v>198401</v>
      </c>
      <c r="C1269" s="43" t="s">
        <v>878</v>
      </c>
      <c r="D1269" s="99">
        <f>IF(ISERROR(VLOOKUP(A1269,'CGN-2015-001'!A1268:I6415,4,0)),0,VLOOKUP(A1269,'CGN-2015-001'!A1268:I6415,4,0))</f>
        <v>0</v>
      </c>
      <c r="E1269" s="45">
        <f>IF(ISERROR(VLOOKUP(A1269,[3]Hoja1!$A$1:$F$369,4,0)),0,VLOOKUP(A1269,[3]Hoja1!$A$1:$F$369,4,0))</f>
        <v>0</v>
      </c>
      <c r="F1269" s="45">
        <f>IF(ISERROR(VLOOKUP(A1269,[3]Hoja1!$A$1:$F$369,5,0)),0,VLOOKUP(A1269,[3]Hoja1!$A$1:$F$369,5,0))</f>
        <v>0</v>
      </c>
      <c r="G1269" s="102">
        <f>IF(ISERROR(VLOOKUP(A1269,'CGN-2015-001'!A1268:I6415,7,0)),0,VLOOKUP(A1269,'CGN-2015-001'!A1268:I6415,7,0))</f>
        <v>0</v>
      </c>
      <c r="H1269" s="44"/>
      <c r="I1269" s="46"/>
      <c r="J1269" s="113">
        <f t="shared" si="96"/>
        <v>0</v>
      </c>
      <c r="K1269" s="114">
        <f t="shared" si="97"/>
        <v>0</v>
      </c>
      <c r="L1269" s="31">
        <f t="shared" si="98"/>
        <v>0</v>
      </c>
      <c r="M1269" s="1">
        <f t="shared" si="99"/>
        <v>0</v>
      </c>
      <c r="N1269" s="1">
        <f t="shared" si="100"/>
        <v>6</v>
      </c>
    </row>
    <row r="1270" spans="1:14" ht="16.5" hidden="1" thickBot="1" x14ac:dyDescent="0.3">
      <c r="A1270" s="26">
        <v>198402</v>
      </c>
      <c r="B1270" s="42">
        <v>198402</v>
      </c>
      <c r="C1270" s="43" t="s">
        <v>879</v>
      </c>
      <c r="D1270" s="99">
        <f>IF(ISERROR(VLOOKUP(A1270,'CGN-2015-001'!A1269:I6416,4,0)),0,VLOOKUP(A1270,'CGN-2015-001'!A1269:I6416,4,0))</f>
        <v>0</v>
      </c>
      <c r="E1270" s="45">
        <f>IF(ISERROR(VLOOKUP(A1270,[3]Hoja1!$A$1:$F$369,4,0)),0,VLOOKUP(A1270,[3]Hoja1!$A$1:$F$369,4,0))</f>
        <v>0</v>
      </c>
      <c r="F1270" s="45">
        <f>IF(ISERROR(VLOOKUP(A1270,[3]Hoja1!$A$1:$F$369,5,0)),0,VLOOKUP(A1270,[3]Hoja1!$A$1:$F$369,5,0))</f>
        <v>0</v>
      </c>
      <c r="G1270" s="102">
        <f>IF(ISERROR(VLOOKUP(A1270,'CGN-2015-001'!A1269:I6416,7,0)),0,VLOOKUP(A1270,'CGN-2015-001'!A1269:I6416,7,0))</f>
        <v>0</v>
      </c>
      <c r="H1270" s="44"/>
      <c r="I1270" s="46"/>
      <c r="J1270" s="113">
        <f t="shared" si="96"/>
        <v>0</v>
      </c>
      <c r="K1270" s="114">
        <f t="shared" si="97"/>
        <v>0</v>
      </c>
      <c r="L1270" s="31">
        <f t="shared" si="98"/>
        <v>0</v>
      </c>
      <c r="M1270" s="1">
        <f t="shared" si="99"/>
        <v>0</v>
      </c>
      <c r="N1270" s="1">
        <f t="shared" si="100"/>
        <v>6</v>
      </c>
    </row>
    <row r="1271" spans="1:14" ht="16.5" hidden="1" thickBot="1" x14ac:dyDescent="0.3">
      <c r="A1271" s="26">
        <v>198403</v>
      </c>
      <c r="B1271" s="42">
        <v>198403</v>
      </c>
      <c r="C1271" s="43" t="s">
        <v>880</v>
      </c>
      <c r="D1271" s="99">
        <f>IF(ISERROR(VLOOKUP(A1271,'CGN-2015-001'!A1270:I6417,4,0)),0,VLOOKUP(A1271,'CGN-2015-001'!A1270:I6417,4,0))</f>
        <v>0</v>
      </c>
      <c r="E1271" s="45">
        <f>IF(ISERROR(VLOOKUP(A1271,[3]Hoja1!$A$1:$F$369,4,0)),0,VLOOKUP(A1271,[3]Hoja1!$A$1:$F$369,4,0))</f>
        <v>0</v>
      </c>
      <c r="F1271" s="45">
        <f>IF(ISERROR(VLOOKUP(A1271,[3]Hoja1!$A$1:$F$369,5,0)),0,VLOOKUP(A1271,[3]Hoja1!$A$1:$F$369,5,0))</f>
        <v>0</v>
      </c>
      <c r="G1271" s="102">
        <f>IF(ISERROR(VLOOKUP(A1271,'CGN-2015-001'!A1270:I6417,7,0)),0,VLOOKUP(A1271,'CGN-2015-001'!A1270:I6417,7,0))</f>
        <v>0</v>
      </c>
      <c r="H1271" s="44"/>
      <c r="I1271" s="46"/>
      <c r="J1271" s="113">
        <f t="shared" si="96"/>
        <v>0</v>
      </c>
      <c r="K1271" s="114">
        <f t="shared" si="97"/>
        <v>0</v>
      </c>
      <c r="L1271" s="31">
        <f t="shared" si="98"/>
        <v>0</v>
      </c>
      <c r="M1271" s="1">
        <f t="shared" si="99"/>
        <v>0</v>
      </c>
      <c r="N1271" s="1">
        <f t="shared" si="100"/>
        <v>6</v>
      </c>
    </row>
    <row r="1272" spans="1:14" ht="16.5" hidden="1" thickBot="1" x14ac:dyDescent="0.3">
      <c r="A1272" s="26">
        <v>198404</v>
      </c>
      <c r="B1272" s="42">
        <v>198404</v>
      </c>
      <c r="C1272" s="43" t="s">
        <v>881</v>
      </c>
      <c r="D1272" s="99">
        <f>IF(ISERROR(VLOOKUP(A1272,'CGN-2015-001'!A1271:I6418,4,0)),0,VLOOKUP(A1272,'CGN-2015-001'!A1271:I6418,4,0))</f>
        <v>0</v>
      </c>
      <c r="E1272" s="45">
        <f>IF(ISERROR(VLOOKUP(A1272,[3]Hoja1!$A$1:$F$369,4,0)),0,VLOOKUP(A1272,[3]Hoja1!$A$1:$F$369,4,0))</f>
        <v>0</v>
      </c>
      <c r="F1272" s="45">
        <f>IF(ISERROR(VLOOKUP(A1272,[3]Hoja1!$A$1:$F$369,5,0)),0,VLOOKUP(A1272,[3]Hoja1!$A$1:$F$369,5,0))</f>
        <v>0</v>
      </c>
      <c r="G1272" s="102">
        <f>IF(ISERROR(VLOOKUP(A1272,'CGN-2015-001'!A1271:I6418,7,0)),0,VLOOKUP(A1272,'CGN-2015-001'!A1271:I6418,7,0))</f>
        <v>0</v>
      </c>
      <c r="H1272" s="44"/>
      <c r="I1272" s="46"/>
      <c r="J1272" s="113">
        <f t="shared" si="96"/>
        <v>0</v>
      </c>
      <c r="K1272" s="114">
        <f t="shared" si="97"/>
        <v>0</v>
      </c>
      <c r="L1272" s="31">
        <f t="shared" si="98"/>
        <v>0</v>
      </c>
      <c r="M1272" s="1">
        <f t="shared" si="99"/>
        <v>0</v>
      </c>
      <c r="N1272" s="1">
        <f t="shared" si="100"/>
        <v>6</v>
      </c>
    </row>
    <row r="1273" spans="1:14" ht="16.5" hidden="1" thickBot="1" x14ac:dyDescent="0.3">
      <c r="A1273" s="26">
        <v>1985</v>
      </c>
      <c r="B1273" s="48">
        <v>198500</v>
      </c>
      <c r="C1273" s="49" t="s">
        <v>886</v>
      </c>
      <c r="D1273" s="99">
        <f>IF(ISERROR(VLOOKUP(A1273,'CGN-2015-001'!A1272:I6419,4,0)),0,VLOOKUP(A1273,'CGN-2015-001'!A1272:I6419,4,0))</f>
        <v>0</v>
      </c>
      <c r="E1273" s="40">
        <f>IF(ISERROR(VLOOKUP(A1273,[3]Hoja1!$A$1:$F$369,4,0)),0,VLOOKUP(A1273,[3]Hoja1!$A$1:$F$369,4,0))</f>
        <v>0</v>
      </c>
      <c r="F1273" s="40">
        <f>IF(ISERROR(VLOOKUP(A1273,[3]Hoja1!$A$1:$F$369,5,0)),0,VLOOKUP(A1273,[3]Hoja1!$A$1:$F$369,5,0))</f>
        <v>0</v>
      </c>
      <c r="G1273" s="102">
        <f>IF(ISERROR(VLOOKUP(A1273,'CGN-2015-001'!A1272:I6419,7,0)),0,VLOOKUP(A1273,'CGN-2015-001'!A1272:I6419,7,0))</f>
        <v>0</v>
      </c>
      <c r="H1273" s="50"/>
      <c r="I1273" s="51"/>
      <c r="J1273" s="113">
        <f t="shared" si="96"/>
        <v>0</v>
      </c>
      <c r="K1273" s="114">
        <f t="shared" si="97"/>
        <v>0</v>
      </c>
      <c r="L1273" s="31">
        <f t="shared" si="98"/>
        <v>0</v>
      </c>
      <c r="M1273" s="1">
        <f t="shared" si="99"/>
        <v>0</v>
      </c>
      <c r="N1273" s="1">
        <f t="shared" si="100"/>
        <v>4</v>
      </c>
    </row>
    <row r="1274" spans="1:14" ht="16.5" hidden="1" thickBot="1" x14ac:dyDescent="0.3">
      <c r="A1274" s="26">
        <v>198501</v>
      </c>
      <c r="B1274" s="42">
        <v>198501</v>
      </c>
      <c r="C1274" s="43" t="s">
        <v>800</v>
      </c>
      <c r="D1274" s="99">
        <f>IF(ISERROR(VLOOKUP(A1274,'CGN-2015-001'!A1273:I6420,4,0)),0,VLOOKUP(A1274,'CGN-2015-001'!A1273:I6420,4,0))</f>
        <v>0</v>
      </c>
      <c r="E1274" s="45">
        <f>IF(ISERROR(VLOOKUP(A1274,[3]Hoja1!$A$1:$F$369,4,0)),0,VLOOKUP(A1274,[3]Hoja1!$A$1:$F$369,4,0))</f>
        <v>0</v>
      </c>
      <c r="F1274" s="45">
        <f>IF(ISERROR(VLOOKUP(A1274,[3]Hoja1!$A$1:$F$369,5,0)),0,VLOOKUP(A1274,[3]Hoja1!$A$1:$F$369,5,0))</f>
        <v>0</v>
      </c>
      <c r="G1274" s="102">
        <f>IF(ISERROR(VLOOKUP(A1274,'CGN-2015-001'!A1273:I6420,7,0)),0,VLOOKUP(A1274,'CGN-2015-001'!A1273:I6420,7,0))</f>
        <v>0</v>
      </c>
      <c r="H1274" s="44"/>
      <c r="I1274" s="46"/>
      <c r="J1274" s="113">
        <f t="shared" si="96"/>
        <v>0</v>
      </c>
      <c r="K1274" s="114">
        <f t="shared" si="97"/>
        <v>0</v>
      </c>
      <c r="L1274" s="31">
        <f t="shared" si="98"/>
        <v>0</v>
      </c>
      <c r="M1274" s="1">
        <f t="shared" si="99"/>
        <v>0</v>
      </c>
      <c r="N1274" s="1">
        <f t="shared" si="100"/>
        <v>6</v>
      </c>
    </row>
    <row r="1275" spans="1:14" ht="16.5" hidden="1" thickBot="1" x14ac:dyDescent="0.3">
      <c r="A1275" s="26">
        <v>198502</v>
      </c>
      <c r="B1275" s="42">
        <v>198502</v>
      </c>
      <c r="C1275" s="43" t="s">
        <v>887</v>
      </c>
      <c r="D1275" s="99">
        <f>IF(ISERROR(VLOOKUP(A1275,'CGN-2015-001'!A1274:I6421,4,0)),0,VLOOKUP(A1275,'CGN-2015-001'!A1274:I6421,4,0))</f>
        <v>0</v>
      </c>
      <c r="E1275" s="45">
        <f>IF(ISERROR(VLOOKUP(A1275,[3]Hoja1!$A$1:$F$369,4,0)),0,VLOOKUP(A1275,[3]Hoja1!$A$1:$F$369,4,0))</f>
        <v>0</v>
      </c>
      <c r="F1275" s="45">
        <f>IF(ISERROR(VLOOKUP(A1275,[3]Hoja1!$A$1:$F$369,5,0)),0,VLOOKUP(A1275,[3]Hoja1!$A$1:$F$369,5,0))</f>
        <v>0</v>
      </c>
      <c r="G1275" s="102">
        <f>IF(ISERROR(VLOOKUP(A1275,'CGN-2015-001'!A1274:I6421,7,0)),0,VLOOKUP(A1275,'CGN-2015-001'!A1274:I6421,7,0))</f>
        <v>0</v>
      </c>
      <c r="H1275" s="44"/>
      <c r="I1275" s="46"/>
      <c r="J1275" s="113">
        <f t="shared" si="96"/>
        <v>0</v>
      </c>
      <c r="K1275" s="114">
        <f t="shared" si="97"/>
        <v>0</v>
      </c>
      <c r="L1275" s="31">
        <f t="shared" si="98"/>
        <v>0</v>
      </c>
      <c r="M1275" s="1">
        <f t="shared" si="99"/>
        <v>0</v>
      </c>
      <c r="N1275" s="1">
        <f t="shared" si="100"/>
        <v>6</v>
      </c>
    </row>
    <row r="1276" spans="1:14" ht="16.5" hidden="1" thickBot="1" x14ac:dyDescent="0.3">
      <c r="A1276" s="26">
        <v>198503</v>
      </c>
      <c r="B1276" s="42">
        <v>198503</v>
      </c>
      <c r="C1276" s="43" t="s">
        <v>373</v>
      </c>
      <c r="D1276" s="99">
        <f>IF(ISERROR(VLOOKUP(A1276,'CGN-2015-001'!A1275:I6422,4,0)),0,VLOOKUP(A1276,'CGN-2015-001'!A1275:I6422,4,0))</f>
        <v>0</v>
      </c>
      <c r="E1276" s="45">
        <f>IF(ISERROR(VLOOKUP(A1276,[3]Hoja1!$A$1:$F$369,4,0)),0,VLOOKUP(A1276,[3]Hoja1!$A$1:$F$369,4,0))</f>
        <v>0</v>
      </c>
      <c r="F1276" s="45">
        <f>IF(ISERROR(VLOOKUP(A1276,[3]Hoja1!$A$1:$F$369,5,0)),0,VLOOKUP(A1276,[3]Hoja1!$A$1:$F$369,5,0))</f>
        <v>0</v>
      </c>
      <c r="G1276" s="102">
        <f>IF(ISERROR(VLOOKUP(A1276,'CGN-2015-001'!A1275:I6422,7,0)),0,VLOOKUP(A1276,'CGN-2015-001'!A1275:I6422,7,0))</f>
        <v>0</v>
      </c>
      <c r="H1276" s="44"/>
      <c r="I1276" s="46"/>
      <c r="J1276" s="113">
        <f t="shared" si="96"/>
        <v>0</v>
      </c>
      <c r="K1276" s="114">
        <f t="shared" si="97"/>
        <v>0</v>
      </c>
      <c r="L1276" s="31">
        <f t="shared" si="98"/>
        <v>0</v>
      </c>
      <c r="M1276" s="1">
        <f t="shared" si="99"/>
        <v>0</v>
      </c>
      <c r="N1276" s="1">
        <f t="shared" si="100"/>
        <v>6</v>
      </c>
    </row>
    <row r="1277" spans="1:14" ht="16.5" hidden="1" thickBot="1" x14ac:dyDescent="0.3">
      <c r="A1277" s="26">
        <v>198504</v>
      </c>
      <c r="B1277" s="42">
        <v>198504</v>
      </c>
      <c r="C1277" s="43" t="s">
        <v>479</v>
      </c>
      <c r="D1277" s="99">
        <f>IF(ISERROR(VLOOKUP(A1277,'CGN-2015-001'!A1276:I6423,4,0)),0,VLOOKUP(A1277,'CGN-2015-001'!A1276:I6423,4,0))</f>
        <v>0</v>
      </c>
      <c r="E1277" s="45">
        <f>IF(ISERROR(VLOOKUP(A1277,[3]Hoja1!$A$1:$F$369,4,0)),0,VLOOKUP(A1277,[3]Hoja1!$A$1:$F$369,4,0))</f>
        <v>0</v>
      </c>
      <c r="F1277" s="45">
        <f>IF(ISERROR(VLOOKUP(A1277,[3]Hoja1!$A$1:$F$369,5,0)),0,VLOOKUP(A1277,[3]Hoja1!$A$1:$F$369,5,0))</f>
        <v>0</v>
      </c>
      <c r="G1277" s="102">
        <f>IF(ISERROR(VLOOKUP(A1277,'CGN-2015-001'!A1276:I6423,7,0)),0,VLOOKUP(A1277,'CGN-2015-001'!A1276:I6423,7,0))</f>
        <v>0</v>
      </c>
      <c r="H1277" s="44"/>
      <c r="I1277" s="46"/>
      <c r="J1277" s="113">
        <f t="shared" si="96"/>
        <v>0</v>
      </c>
      <c r="K1277" s="114">
        <f t="shared" si="97"/>
        <v>0</v>
      </c>
      <c r="L1277" s="31">
        <f t="shared" si="98"/>
        <v>0</v>
      </c>
      <c r="M1277" s="1">
        <f t="shared" si="99"/>
        <v>0</v>
      </c>
      <c r="N1277" s="1">
        <f t="shared" si="100"/>
        <v>6</v>
      </c>
    </row>
    <row r="1278" spans="1:14" ht="16.5" hidden="1" thickBot="1" x14ac:dyDescent="0.3">
      <c r="A1278" s="26">
        <v>198505</v>
      </c>
      <c r="B1278" s="42">
        <v>198505</v>
      </c>
      <c r="C1278" s="43" t="s">
        <v>888</v>
      </c>
      <c r="D1278" s="99">
        <f>IF(ISERROR(VLOOKUP(A1278,'CGN-2015-001'!A1277:I6424,4,0)),0,VLOOKUP(A1278,'CGN-2015-001'!A1277:I6424,4,0))</f>
        <v>0</v>
      </c>
      <c r="E1278" s="45">
        <f>IF(ISERROR(VLOOKUP(A1278,[3]Hoja1!$A$1:$F$369,4,0)),0,VLOOKUP(A1278,[3]Hoja1!$A$1:$F$369,4,0))</f>
        <v>0</v>
      </c>
      <c r="F1278" s="45">
        <f>IF(ISERROR(VLOOKUP(A1278,[3]Hoja1!$A$1:$F$369,5,0)),0,VLOOKUP(A1278,[3]Hoja1!$A$1:$F$369,5,0))</f>
        <v>0</v>
      </c>
      <c r="G1278" s="102">
        <f>IF(ISERROR(VLOOKUP(A1278,'CGN-2015-001'!A1277:I6424,7,0)),0,VLOOKUP(A1278,'CGN-2015-001'!A1277:I6424,7,0))</f>
        <v>0</v>
      </c>
      <c r="H1278" s="44"/>
      <c r="I1278" s="46"/>
      <c r="J1278" s="113">
        <f t="shared" si="96"/>
        <v>0</v>
      </c>
      <c r="K1278" s="114">
        <f t="shared" si="97"/>
        <v>0</v>
      </c>
      <c r="L1278" s="31">
        <f t="shared" si="98"/>
        <v>0</v>
      </c>
      <c r="M1278" s="1">
        <f t="shared" si="99"/>
        <v>0</v>
      </c>
      <c r="N1278" s="1">
        <f t="shared" si="100"/>
        <v>6</v>
      </c>
    </row>
    <row r="1279" spans="1:14" ht="16.5" hidden="1" thickBot="1" x14ac:dyDescent="0.3">
      <c r="A1279" s="26">
        <v>198506</v>
      </c>
      <c r="B1279" s="42">
        <v>198506</v>
      </c>
      <c r="C1279" s="43" t="s">
        <v>803</v>
      </c>
      <c r="D1279" s="99">
        <f>IF(ISERROR(VLOOKUP(A1279,'CGN-2015-001'!A1278:I6425,4,0)),0,VLOOKUP(A1279,'CGN-2015-001'!A1278:I6425,4,0))</f>
        <v>0</v>
      </c>
      <c r="E1279" s="45">
        <f>IF(ISERROR(VLOOKUP(A1279,[3]Hoja1!$A$1:$F$369,4,0)),0,VLOOKUP(A1279,[3]Hoja1!$A$1:$F$369,4,0))</f>
        <v>0</v>
      </c>
      <c r="F1279" s="45">
        <f>IF(ISERROR(VLOOKUP(A1279,[3]Hoja1!$A$1:$F$369,5,0)),0,VLOOKUP(A1279,[3]Hoja1!$A$1:$F$369,5,0))</f>
        <v>0</v>
      </c>
      <c r="G1279" s="102">
        <f>IF(ISERROR(VLOOKUP(A1279,'CGN-2015-001'!A1278:I6425,7,0)),0,VLOOKUP(A1279,'CGN-2015-001'!A1278:I6425,7,0))</f>
        <v>0</v>
      </c>
      <c r="H1279" s="44"/>
      <c r="I1279" s="46"/>
      <c r="J1279" s="113">
        <f t="shared" si="96"/>
        <v>0</v>
      </c>
      <c r="K1279" s="114">
        <f t="shared" si="97"/>
        <v>0</v>
      </c>
      <c r="L1279" s="31">
        <f t="shared" si="98"/>
        <v>0</v>
      </c>
      <c r="M1279" s="1">
        <f t="shared" si="99"/>
        <v>0</v>
      </c>
      <c r="N1279" s="1">
        <f t="shared" si="100"/>
        <v>6</v>
      </c>
    </row>
    <row r="1280" spans="1:14" ht="16.5" hidden="1" thickBot="1" x14ac:dyDescent="0.3">
      <c r="A1280" s="26">
        <v>198507</v>
      </c>
      <c r="B1280" s="42">
        <v>198507</v>
      </c>
      <c r="C1280" s="43" t="s">
        <v>889</v>
      </c>
      <c r="D1280" s="99">
        <f>IF(ISERROR(VLOOKUP(A1280,'CGN-2015-001'!A1279:I6426,4,0)),0,VLOOKUP(A1280,'CGN-2015-001'!A1279:I6426,4,0))</f>
        <v>0</v>
      </c>
      <c r="E1280" s="45">
        <f>IF(ISERROR(VLOOKUP(A1280,[3]Hoja1!$A$1:$F$369,4,0)),0,VLOOKUP(A1280,[3]Hoja1!$A$1:$F$369,4,0))</f>
        <v>0</v>
      </c>
      <c r="F1280" s="45">
        <f>IF(ISERROR(VLOOKUP(A1280,[3]Hoja1!$A$1:$F$369,5,0)),0,VLOOKUP(A1280,[3]Hoja1!$A$1:$F$369,5,0))</f>
        <v>0</v>
      </c>
      <c r="G1280" s="102">
        <f>IF(ISERROR(VLOOKUP(A1280,'CGN-2015-001'!A1279:I6426,7,0)),0,VLOOKUP(A1280,'CGN-2015-001'!A1279:I6426,7,0))</f>
        <v>0</v>
      </c>
      <c r="H1280" s="44"/>
      <c r="I1280" s="46"/>
      <c r="J1280" s="113">
        <f t="shared" si="96"/>
        <v>0</v>
      </c>
      <c r="K1280" s="114">
        <f t="shared" si="97"/>
        <v>0</v>
      </c>
      <c r="L1280" s="31">
        <f t="shared" si="98"/>
        <v>0</v>
      </c>
      <c r="M1280" s="1">
        <f t="shared" si="99"/>
        <v>0</v>
      </c>
      <c r="N1280" s="1">
        <f t="shared" si="100"/>
        <v>6</v>
      </c>
    </row>
    <row r="1281" spans="1:14" ht="16.5" hidden="1" thickBot="1" x14ac:dyDescent="0.3">
      <c r="A1281" s="26">
        <v>198508</v>
      </c>
      <c r="B1281" s="42">
        <v>198508</v>
      </c>
      <c r="C1281" s="43" t="s">
        <v>804</v>
      </c>
      <c r="D1281" s="99">
        <f>IF(ISERROR(VLOOKUP(A1281,'CGN-2015-001'!A1280:I6427,4,0)),0,VLOOKUP(A1281,'CGN-2015-001'!A1280:I6427,4,0))</f>
        <v>0</v>
      </c>
      <c r="E1281" s="45">
        <f>IF(ISERROR(VLOOKUP(A1281,[3]Hoja1!$A$1:$F$369,4,0)),0,VLOOKUP(A1281,[3]Hoja1!$A$1:$F$369,4,0))</f>
        <v>0</v>
      </c>
      <c r="F1281" s="45">
        <f>IF(ISERROR(VLOOKUP(A1281,[3]Hoja1!$A$1:$F$369,5,0)),0,VLOOKUP(A1281,[3]Hoja1!$A$1:$F$369,5,0))</f>
        <v>0</v>
      </c>
      <c r="G1281" s="102">
        <f>IF(ISERROR(VLOOKUP(A1281,'CGN-2015-001'!A1280:I6427,7,0)),0,VLOOKUP(A1281,'CGN-2015-001'!A1280:I6427,7,0))</f>
        <v>0</v>
      </c>
      <c r="H1281" s="44"/>
      <c r="I1281" s="46"/>
      <c r="J1281" s="113">
        <f t="shared" si="96"/>
        <v>0</v>
      </c>
      <c r="K1281" s="114">
        <f t="shared" si="97"/>
        <v>0</v>
      </c>
      <c r="L1281" s="31">
        <f t="shared" si="98"/>
        <v>0</v>
      </c>
      <c r="M1281" s="1">
        <f t="shared" si="99"/>
        <v>0</v>
      </c>
      <c r="N1281" s="1">
        <f t="shared" si="100"/>
        <v>6</v>
      </c>
    </row>
    <row r="1282" spans="1:14" ht="16.5" hidden="1" thickBot="1" x14ac:dyDescent="0.3">
      <c r="A1282" s="26">
        <v>198509</v>
      </c>
      <c r="B1282" s="42">
        <v>198509</v>
      </c>
      <c r="C1282" s="43" t="s">
        <v>890</v>
      </c>
      <c r="D1282" s="99">
        <f>IF(ISERROR(VLOOKUP(A1282,'CGN-2015-001'!A1281:I6428,4,0)),0,VLOOKUP(A1282,'CGN-2015-001'!A1281:I6428,4,0))</f>
        <v>0</v>
      </c>
      <c r="E1282" s="45">
        <f>IF(ISERROR(VLOOKUP(A1282,[3]Hoja1!$A$1:$F$369,4,0)),0,VLOOKUP(A1282,[3]Hoja1!$A$1:$F$369,4,0))</f>
        <v>0</v>
      </c>
      <c r="F1282" s="45">
        <f>IF(ISERROR(VLOOKUP(A1282,[3]Hoja1!$A$1:$F$369,5,0)),0,VLOOKUP(A1282,[3]Hoja1!$A$1:$F$369,5,0))</f>
        <v>0</v>
      </c>
      <c r="G1282" s="102">
        <f>IF(ISERROR(VLOOKUP(A1282,'CGN-2015-001'!A1281:I6428,7,0)),0,VLOOKUP(A1282,'CGN-2015-001'!A1281:I6428,7,0))</f>
        <v>0</v>
      </c>
      <c r="H1282" s="44"/>
      <c r="I1282" s="46"/>
      <c r="J1282" s="113">
        <f t="shared" si="96"/>
        <v>0</v>
      </c>
      <c r="K1282" s="114">
        <f t="shared" si="97"/>
        <v>0</v>
      </c>
      <c r="L1282" s="31">
        <f t="shared" si="98"/>
        <v>0</v>
      </c>
      <c r="M1282" s="1">
        <f t="shared" si="99"/>
        <v>0</v>
      </c>
      <c r="N1282" s="1">
        <f t="shared" si="100"/>
        <v>6</v>
      </c>
    </row>
    <row r="1283" spans="1:14" ht="16.5" hidden="1" thickBot="1" x14ac:dyDescent="0.3">
      <c r="A1283" s="26">
        <v>198510</v>
      </c>
      <c r="B1283" s="42">
        <v>198510</v>
      </c>
      <c r="C1283" s="43" t="s">
        <v>805</v>
      </c>
      <c r="D1283" s="99">
        <f>IF(ISERROR(VLOOKUP(A1283,'CGN-2015-001'!A1282:I6429,4,0)),0,VLOOKUP(A1283,'CGN-2015-001'!A1282:I6429,4,0))</f>
        <v>0</v>
      </c>
      <c r="E1283" s="45">
        <f>IF(ISERROR(VLOOKUP(A1283,[3]Hoja1!$A$1:$F$369,4,0)),0,VLOOKUP(A1283,[3]Hoja1!$A$1:$F$369,4,0))</f>
        <v>0</v>
      </c>
      <c r="F1283" s="45">
        <f>IF(ISERROR(VLOOKUP(A1283,[3]Hoja1!$A$1:$F$369,5,0)),0,VLOOKUP(A1283,[3]Hoja1!$A$1:$F$369,5,0))</f>
        <v>0</v>
      </c>
      <c r="G1283" s="102">
        <f>IF(ISERROR(VLOOKUP(A1283,'CGN-2015-001'!A1282:I6429,7,0)),0,VLOOKUP(A1283,'CGN-2015-001'!A1282:I6429,7,0))</f>
        <v>0</v>
      </c>
      <c r="H1283" s="44"/>
      <c r="I1283" s="46"/>
      <c r="J1283" s="113">
        <f t="shared" si="96"/>
        <v>0</v>
      </c>
      <c r="K1283" s="114">
        <f t="shared" si="97"/>
        <v>0</v>
      </c>
      <c r="L1283" s="31">
        <f t="shared" si="98"/>
        <v>0</v>
      </c>
      <c r="M1283" s="1">
        <f t="shared" si="99"/>
        <v>0</v>
      </c>
      <c r="N1283" s="1">
        <f t="shared" si="100"/>
        <v>6</v>
      </c>
    </row>
    <row r="1284" spans="1:14" ht="16.5" hidden="1" thickBot="1" x14ac:dyDescent="0.3">
      <c r="A1284" s="26">
        <v>198511</v>
      </c>
      <c r="B1284" s="42">
        <v>198511</v>
      </c>
      <c r="C1284" s="43" t="s">
        <v>891</v>
      </c>
      <c r="D1284" s="99">
        <f>IF(ISERROR(VLOOKUP(A1284,'CGN-2015-001'!A1283:I6430,4,0)),0,VLOOKUP(A1284,'CGN-2015-001'!A1283:I6430,4,0))</f>
        <v>0</v>
      </c>
      <c r="E1284" s="45">
        <f>IF(ISERROR(VLOOKUP(A1284,[3]Hoja1!$A$1:$F$369,4,0)),0,VLOOKUP(A1284,[3]Hoja1!$A$1:$F$369,4,0))</f>
        <v>0</v>
      </c>
      <c r="F1284" s="45">
        <f>IF(ISERROR(VLOOKUP(A1284,[3]Hoja1!$A$1:$F$369,5,0)),0,VLOOKUP(A1284,[3]Hoja1!$A$1:$F$369,5,0))</f>
        <v>0</v>
      </c>
      <c r="G1284" s="102">
        <f>IF(ISERROR(VLOOKUP(A1284,'CGN-2015-001'!A1283:I6430,7,0)),0,VLOOKUP(A1284,'CGN-2015-001'!A1283:I6430,7,0))</f>
        <v>0</v>
      </c>
      <c r="H1284" s="44"/>
      <c r="I1284" s="46"/>
      <c r="J1284" s="113">
        <f t="shared" si="96"/>
        <v>0</v>
      </c>
      <c r="K1284" s="114">
        <f t="shared" si="97"/>
        <v>0</v>
      </c>
      <c r="L1284" s="31">
        <f t="shared" si="98"/>
        <v>0</v>
      </c>
      <c r="M1284" s="1">
        <f t="shared" si="99"/>
        <v>0</v>
      </c>
      <c r="N1284" s="1">
        <f t="shared" si="100"/>
        <v>6</v>
      </c>
    </row>
    <row r="1285" spans="1:14" ht="16.5" hidden="1" thickBot="1" x14ac:dyDescent="0.3">
      <c r="A1285" s="26">
        <v>198512</v>
      </c>
      <c r="B1285" s="42">
        <v>198512</v>
      </c>
      <c r="C1285" s="43" t="s">
        <v>892</v>
      </c>
      <c r="D1285" s="99">
        <f>IF(ISERROR(VLOOKUP(A1285,'CGN-2015-001'!A1284:I6431,4,0)),0,VLOOKUP(A1285,'CGN-2015-001'!A1284:I6431,4,0))</f>
        <v>0</v>
      </c>
      <c r="E1285" s="45">
        <f>IF(ISERROR(VLOOKUP(A1285,[3]Hoja1!$A$1:$F$369,4,0)),0,VLOOKUP(A1285,[3]Hoja1!$A$1:$F$369,4,0))</f>
        <v>0</v>
      </c>
      <c r="F1285" s="45">
        <f>IF(ISERROR(VLOOKUP(A1285,[3]Hoja1!$A$1:$F$369,5,0)),0,VLOOKUP(A1285,[3]Hoja1!$A$1:$F$369,5,0))</f>
        <v>0</v>
      </c>
      <c r="G1285" s="102">
        <f>IF(ISERROR(VLOOKUP(A1285,'CGN-2015-001'!A1284:I6431,7,0)),0,VLOOKUP(A1285,'CGN-2015-001'!A1284:I6431,7,0))</f>
        <v>0</v>
      </c>
      <c r="H1285" s="44"/>
      <c r="I1285" s="46"/>
      <c r="J1285" s="113">
        <f t="shared" si="96"/>
        <v>0</v>
      </c>
      <c r="K1285" s="114">
        <f t="shared" si="97"/>
        <v>0</v>
      </c>
      <c r="L1285" s="31">
        <f t="shared" si="98"/>
        <v>0</v>
      </c>
      <c r="M1285" s="1">
        <f t="shared" si="99"/>
        <v>0</v>
      </c>
      <c r="N1285" s="1">
        <f t="shared" si="100"/>
        <v>6</v>
      </c>
    </row>
    <row r="1286" spans="1:14" ht="16.5" hidden="1" thickBot="1" x14ac:dyDescent="0.3">
      <c r="A1286" s="26">
        <v>198513</v>
      </c>
      <c r="B1286" s="42">
        <v>198513</v>
      </c>
      <c r="C1286" s="43" t="s">
        <v>893</v>
      </c>
      <c r="D1286" s="99">
        <f>IF(ISERROR(VLOOKUP(A1286,'CGN-2015-001'!A1285:I6432,4,0)),0,VLOOKUP(A1286,'CGN-2015-001'!A1285:I6432,4,0))</f>
        <v>0</v>
      </c>
      <c r="E1286" s="45">
        <f>IF(ISERROR(VLOOKUP(A1286,[3]Hoja1!$A$1:$F$369,4,0)),0,VLOOKUP(A1286,[3]Hoja1!$A$1:$F$369,4,0))</f>
        <v>0</v>
      </c>
      <c r="F1286" s="45">
        <f>IF(ISERROR(VLOOKUP(A1286,[3]Hoja1!$A$1:$F$369,5,0)),0,VLOOKUP(A1286,[3]Hoja1!$A$1:$F$369,5,0))</f>
        <v>0</v>
      </c>
      <c r="G1286" s="102">
        <f>IF(ISERROR(VLOOKUP(A1286,'CGN-2015-001'!A1285:I6432,7,0)),0,VLOOKUP(A1286,'CGN-2015-001'!A1285:I6432,7,0))</f>
        <v>0</v>
      </c>
      <c r="H1286" s="44"/>
      <c r="I1286" s="46"/>
      <c r="J1286" s="113">
        <f t="shared" si="96"/>
        <v>0</v>
      </c>
      <c r="K1286" s="114">
        <f t="shared" si="97"/>
        <v>0</v>
      </c>
      <c r="L1286" s="31">
        <f t="shared" si="98"/>
        <v>0</v>
      </c>
      <c r="M1286" s="1">
        <f t="shared" si="99"/>
        <v>0</v>
      </c>
      <c r="N1286" s="1">
        <f t="shared" si="100"/>
        <v>6</v>
      </c>
    </row>
    <row r="1287" spans="1:14" ht="16.5" hidden="1" thickBot="1" x14ac:dyDescent="0.3">
      <c r="A1287" s="26">
        <v>198514</v>
      </c>
      <c r="B1287" s="42">
        <v>198514</v>
      </c>
      <c r="C1287" s="43" t="s">
        <v>894</v>
      </c>
      <c r="D1287" s="99">
        <f>IF(ISERROR(VLOOKUP(A1287,'CGN-2015-001'!A1286:I6433,4,0)),0,VLOOKUP(A1287,'CGN-2015-001'!A1286:I6433,4,0))</f>
        <v>0</v>
      </c>
      <c r="E1287" s="45">
        <f>IF(ISERROR(VLOOKUP(A1287,[3]Hoja1!$A$1:$F$369,4,0)),0,VLOOKUP(A1287,[3]Hoja1!$A$1:$F$369,4,0))</f>
        <v>0</v>
      </c>
      <c r="F1287" s="45">
        <f>IF(ISERROR(VLOOKUP(A1287,[3]Hoja1!$A$1:$F$369,5,0)),0,VLOOKUP(A1287,[3]Hoja1!$A$1:$F$369,5,0))</f>
        <v>0</v>
      </c>
      <c r="G1287" s="102">
        <f>IF(ISERROR(VLOOKUP(A1287,'CGN-2015-001'!A1286:I6433,7,0)),0,VLOOKUP(A1287,'CGN-2015-001'!A1286:I6433,7,0))</f>
        <v>0</v>
      </c>
      <c r="H1287" s="44"/>
      <c r="I1287" s="46"/>
      <c r="J1287" s="113">
        <f t="shared" si="96"/>
        <v>0</v>
      </c>
      <c r="K1287" s="114">
        <f t="shared" si="97"/>
        <v>0</v>
      </c>
      <c r="L1287" s="31">
        <f t="shared" si="98"/>
        <v>0</v>
      </c>
      <c r="M1287" s="1">
        <f t="shared" si="99"/>
        <v>0</v>
      </c>
      <c r="N1287" s="1">
        <f t="shared" si="100"/>
        <v>6</v>
      </c>
    </row>
    <row r="1288" spans="1:14" ht="16.5" hidden="1" thickBot="1" x14ac:dyDescent="0.3">
      <c r="A1288" s="26">
        <v>198515</v>
      </c>
      <c r="B1288" s="42">
        <v>198515</v>
      </c>
      <c r="C1288" s="43" t="s">
        <v>895</v>
      </c>
      <c r="D1288" s="99">
        <f>IF(ISERROR(VLOOKUP(A1288,'CGN-2015-001'!A1287:I6434,4,0)),0,VLOOKUP(A1288,'CGN-2015-001'!A1287:I6434,4,0))</f>
        <v>0</v>
      </c>
      <c r="E1288" s="45">
        <f>IF(ISERROR(VLOOKUP(A1288,[3]Hoja1!$A$1:$F$369,4,0)),0,VLOOKUP(A1288,[3]Hoja1!$A$1:$F$369,4,0))</f>
        <v>0</v>
      </c>
      <c r="F1288" s="45">
        <f>IF(ISERROR(VLOOKUP(A1288,[3]Hoja1!$A$1:$F$369,5,0)),0,VLOOKUP(A1288,[3]Hoja1!$A$1:$F$369,5,0))</f>
        <v>0</v>
      </c>
      <c r="G1288" s="102">
        <f>IF(ISERROR(VLOOKUP(A1288,'CGN-2015-001'!A1287:I6434,7,0)),0,VLOOKUP(A1288,'CGN-2015-001'!A1287:I6434,7,0))</f>
        <v>0</v>
      </c>
      <c r="H1288" s="44"/>
      <c r="I1288" s="46"/>
      <c r="J1288" s="113">
        <f t="shared" si="96"/>
        <v>0</v>
      </c>
      <c r="K1288" s="114">
        <f t="shared" si="97"/>
        <v>0</v>
      </c>
      <c r="L1288" s="31">
        <f t="shared" si="98"/>
        <v>0</v>
      </c>
      <c r="M1288" s="1">
        <f t="shared" si="99"/>
        <v>0</v>
      </c>
      <c r="N1288" s="1">
        <f t="shared" si="100"/>
        <v>6</v>
      </c>
    </row>
    <row r="1289" spans="1:14" ht="16.5" hidden="1" thickBot="1" x14ac:dyDescent="0.3">
      <c r="A1289" s="26">
        <v>198516</v>
      </c>
      <c r="B1289" s="42">
        <v>198516</v>
      </c>
      <c r="C1289" s="43" t="s">
        <v>896</v>
      </c>
      <c r="D1289" s="99">
        <f>IF(ISERROR(VLOOKUP(A1289,'CGN-2015-001'!A1288:I6435,4,0)),0,VLOOKUP(A1289,'CGN-2015-001'!A1288:I6435,4,0))</f>
        <v>0</v>
      </c>
      <c r="E1289" s="45">
        <f>IF(ISERROR(VLOOKUP(A1289,[3]Hoja1!$A$1:$F$369,4,0)),0,VLOOKUP(A1289,[3]Hoja1!$A$1:$F$369,4,0))</f>
        <v>0</v>
      </c>
      <c r="F1289" s="45">
        <f>IF(ISERROR(VLOOKUP(A1289,[3]Hoja1!$A$1:$F$369,5,0)),0,VLOOKUP(A1289,[3]Hoja1!$A$1:$F$369,5,0))</f>
        <v>0</v>
      </c>
      <c r="G1289" s="102">
        <f>IF(ISERROR(VLOOKUP(A1289,'CGN-2015-001'!A1288:I6435,7,0)),0,VLOOKUP(A1289,'CGN-2015-001'!A1288:I6435,7,0))</f>
        <v>0</v>
      </c>
      <c r="H1289" s="44"/>
      <c r="I1289" s="46"/>
      <c r="J1289" s="113">
        <f t="shared" si="96"/>
        <v>0</v>
      </c>
      <c r="K1289" s="114">
        <f t="shared" si="97"/>
        <v>0</v>
      </c>
      <c r="L1289" s="31">
        <f t="shared" si="98"/>
        <v>0</v>
      </c>
      <c r="M1289" s="1">
        <f t="shared" si="99"/>
        <v>0</v>
      </c>
      <c r="N1289" s="1">
        <f t="shared" si="100"/>
        <v>6</v>
      </c>
    </row>
    <row r="1290" spans="1:14" ht="16.5" hidden="1" thickBot="1" x14ac:dyDescent="0.3">
      <c r="A1290" s="26">
        <v>198517</v>
      </c>
      <c r="B1290" s="42">
        <v>198517</v>
      </c>
      <c r="C1290" s="43" t="s">
        <v>897</v>
      </c>
      <c r="D1290" s="99">
        <f>IF(ISERROR(VLOOKUP(A1290,'CGN-2015-001'!A1289:I6436,4,0)),0,VLOOKUP(A1290,'CGN-2015-001'!A1289:I6436,4,0))</f>
        <v>0</v>
      </c>
      <c r="E1290" s="45">
        <f>IF(ISERROR(VLOOKUP(A1290,[3]Hoja1!$A$1:$F$369,4,0)),0,VLOOKUP(A1290,[3]Hoja1!$A$1:$F$369,4,0))</f>
        <v>0</v>
      </c>
      <c r="F1290" s="45">
        <f>IF(ISERROR(VLOOKUP(A1290,[3]Hoja1!$A$1:$F$369,5,0)),0,VLOOKUP(A1290,[3]Hoja1!$A$1:$F$369,5,0))</f>
        <v>0</v>
      </c>
      <c r="G1290" s="102">
        <f>IF(ISERROR(VLOOKUP(A1290,'CGN-2015-001'!A1289:I6436,7,0)),0,VLOOKUP(A1290,'CGN-2015-001'!A1289:I6436,7,0))</f>
        <v>0</v>
      </c>
      <c r="H1290" s="44"/>
      <c r="I1290" s="46"/>
      <c r="J1290" s="113">
        <f t="shared" si="96"/>
        <v>0</v>
      </c>
      <c r="K1290" s="114">
        <f t="shared" si="97"/>
        <v>0</v>
      </c>
      <c r="L1290" s="31">
        <f t="shared" si="98"/>
        <v>0</v>
      </c>
      <c r="M1290" s="1">
        <f t="shared" si="99"/>
        <v>0</v>
      </c>
      <c r="N1290" s="1">
        <f t="shared" si="100"/>
        <v>6</v>
      </c>
    </row>
    <row r="1291" spans="1:14" ht="16.5" hidden="1" thickBot="1" x14ac:dyDescent="0.3">
      <c r="A1291" s="26">
        <v>198518</v>
      </c>
      <c r="B1291" s="42">
        <v>198518</v>
      </c>
      <c r="C1291" s="43" t="s">
        <v>898</v>
      </c>
      <c r="D1291" s="99">
        <f>IF(ISERROR(VLOOKUP(A1291,'CGN-2015-001'!A1290:I6437,4,0)),0,VLOOKUP(A1291,'CGN-2015-001'!A1290:I6437,4,0))</f>
        <v>0</v>
      </c>
      <c r="E1291" s="45">
        <f>IF(ISERROR(VLOOKUP(A1291,[3]Hoja1!$A$1:$F$369,4,0)),0,VLOOKUP(A1291,[3]Hoja1!$A$1:$F$369,4,0))</f>
        <v>0</v>
      </c>
      <c r="F1291" s="45">
        <f>IF(ISERROR(VLOOKUP(A1291,[3]Hoja1!$A$1:$F$369,5,0)),0,VLOOKUP(A1291,[3]Hoja1!$A$1:$F$369,5,0))</f>
        <v>0</v>
      </c>
      <c r="G1291" s="102">
        <f>IF(ISERROR(VLOOKUP(A1291,'CGN-2015-001'!A1290:I6437,7,0)),0,VLOOKUP(A1291,'CGN-2015-001'!A1290:I6437,7,0))</f>
        <v>0</v>
      </c>
      <c r="H1291" s="44"/>
      <c r="I1291" s="46"/>
      <c r="J1291" s="113">
        <f t="shared" ref="J1291:J1354" si="101">D1291-G1291</f>
        <v>0</v>
      </c>
      <c r="K1291" s="114">
        <f t="shared" ref="K1291:K1354" si="102">IF(ISERROR(((D1291/G1291)-100%)),0,((D1291/G1291)-100%))</f>
        <v>0</v>
      </c>
      <c r="L1291" s="31">
        <f t="shared" ref="L1291:L1354" si="103">+G1291-H1291-I1291</f>
        <v>0</v>
      </c>
      <c r="M1291" s="1">
        <f t="shared" ref="M1291:M1354" si="104">IF(D1291&lt;&gt;0,1,IF(G1291&lt;&gt;0,2,IF(F1291&lt;&gt;0,3,IF(E1291&lt;&gt;0,4,0))))</f>
        <v>0</v>
      </c>
      <c r="N1291" s="1">
        <f t="shared" ref="N1291:N1354" si="105">+LEN(A1291)</f>
        <v>6</v>
      </c>
    </row>
    <row r="1292" spans="1:14" ht="16.5" hidden="1" thickBot="1" x14ac:dyDescent="0.3">
      <c r="A1292" s="26">
        <v>1986</v>
      </c>
      <c r="B1292" s="48">
        <v>198600</v>
      </c>
      <c r="C1292" s="49" t="s">
        <v>899</v>
      </c>
      <c r="D1292" s="99">
        <f>IF(ISERROR(VLOOKUP(A1292,'CGN-2015-001'!A1291:I6438,4,0)),0,VLOOKUP(A1292,'CGN-2015-001'!A1291:I6438,4,0))</f>
        <v>0</v>
      </c>
      <c r="E1292" s="40">
        <f>IF(ISERROR(VLOOKUP(A1292,[3]Hoja1!$A$1:$F$369,4,0)),0,VLOOKUP(A1292,[3]Hoja1!$A$1:$F$369,4,0))</f>
        <v>0</v>
      </c>
      <c r="F1292" s="40">
        <f>IF(ISERROR(VLOOKUP(A1292,[3]Hoja1!$A$1:$F$369,5,0)),0,VLOOKUP(A1292,[3]Hoja1!$A$1:$F$369,5,0))</f>
        <v>0</v>
      </c>
      <c r="G1292" s="102">
        <f>IF(ISERROR(VLOOKUP(A1292,'CGN-2015-001'!A1291:I6438,7,0)),0,VLOOKUP(A1292,'CGN-2015-001'!A1291:I6438,7,0))</f>
        <v>0</v>
      </c>
      <c r="H1292" s="50"/>
      <c r="I1292" s="51"/>
      <c r="J1292" s="113">
        <f t="shared" si="101"/>
        <v>0</v>
      </c>
      <c r="K1292" s="114">
        <f t="shared" si="102"/>
        <v>0</v>
      </c>
      <c r="L1292" s="31">
        <f t="shared" si="103"/>
        <v>0</v>
      </c>
      <c r="M1292" s="1">
        <f t="shared" si="104"/>
        <v>0</v>
      </c>
      <c r="N1292" s="1">
        <f t="shared" si="105"/>
        <v>4</v>
      </c>
    </row>
    <row r="1293" spans="1:14" ht="16.5" hidden="1" thickBot="1" x14ac:dyDescent="0.3">
      <c r="A1293" s="26">
        <v>198603</v>
      </c>
      <c r="B1293" s="42">
        <v>198603</v>
      </c>
      <c r="C1293" s="43" t="s">
        <v>900</v>
      </c>
      <c r="D1293" s="99">
        <f>IF(ISERROR(VLOOKUP(A1293,'CGN-2015-001'!A1292:I6439,4,0)),0,VLOOKUP(A1293,'CGN-2015-001'!A1292:I6439,4,0))</f>
        <v>0</v>
      </c>
      <c r="E1293" s="45">
        <f>IF(ISERROR(VLOOKUP(A1293,[3]Hoja1!$A$1:$F$369,4,0)),0,VLOOKUP(A1293,[3]Hoja1!$A$1:$F$369,4,0))</f>
        <v>0</v>
      </c>
      <c r="F1293" s="45">
        <f>IF(ISERROR(VLOOKUP(A1293,[3]Hoja1!$A$1:$F$369,5,0)),0,VLOOKUP(A1293,[3]Hoja1!$A$1:$F$369,5,0))</f>
        <v>0</v>
      </c>
      <c r="G1293" s="102">
        <f>IF(ISERROR(VLOOKUP(A1293,'CGN-2015-001'!A1292:I6439,7,0)),0,VLOOKUP(A1293,'CGN-2015-001'!A1292:I6439,7,0))</f>
        <v>0</v>
      </c>
      <c r="H1293" s="44"/>
      <c r="I1293" s="46"/>
      <c r="J1293" s="113">
        <f t="shared" si="101"/>
        <v>0</v>
      </c>
      <c r="K1293" s="114">
        <f t="shared" si="102"/>
        <v>0</v>
      </c>
      <c r="L1293" s="31">
        <f t="shared" si="103"/>
        <v>0</v>
      </c>
      <c r="M1293" s="1">
        <f t="shared" si="104"/>
        <v>0</v>
      </c>
      <c r="N1293" s="1">
        <f t="shared" si="105"/>
        <v>6</v>
      </c>
    </row>
    <row r="1294" spans="1:14" ht="16.5" hidden="1" thickBot="1" x14ac:dyDescent="0.3">
      <c r="A1294" s="26">
        <v>198604</v>
      </c>
      <c r="B1294" s="42">
        <v>198604</v>
      </c>
      <c r="C1294" s="43" t="s">
        <v>901</v>
      </c>
      <c r="D1294" s="99">
        <f>IF(ISERROR(VLOOKUP(A1294,'CGN-2015-001'!A1293:I6440,4,0)),0,VLOOKUP(A1294,'CGN-2015-001'!A1293:I6440,4,0))</f>
        <v>0</v>
      </c>
      <c r="E1294" s="45">
        <f>IF(ISERROR(VLOOKUP(A1294,[3]Hoja1!$A$1:$F$369,4,0)),0,VLOOKUP(A1294,[3]Hoja1!$A$1:$F$369,4,0))</f>
        <v>0</v>
      </c>
      <c r="F1294" s="45">
        <f>IF(ISERROR(VLOOKUP(A1294,[3]Hoja1!$A$1:$F$369,5,0)),0,VLOOKUP(A1294,[3]Hoja1!$A$1:$F$369,5,0))</f>
        <v>0</v>
      </c>
      <c r="G1294" s="102">
        <f>IF(ISERROR(VLOOKUP(A1294,'CGN-2015-001'!A1293:I6440,7,0)),0,VLOOKUP(A1294,'CGN-2015-001'!A1293:I6440,7,0))</f>
        <v>0</v>
      </c>
      <c r="H1294" s="44"/>
      <c r="I1294" s="46"/>
      <c r="J1294" s="113">
        <f t="shared" si="101"/>
        <v>0</v>
      </c>
      <c r="K1294" s="114">
        <f t="shared" si="102"/>
        <v>0</v>
      </c>
      <c r="L1294" s="31">
        <f t="shared" si="103"/>
        <v>0</v>
      </c>
      <c r="M1294" s="1">
        <f t="shared" si="104"/>
        <v>0</v>
      </c>
      <c r="N1294" s="1">
        <f t="shared" si="105"/>
        <v>6</v>
      </c>
    </row>
    <row r="1295" spans="1:14" ht="16.5" hidden="1" thickBot="1" x14ac:dyDescent="0.3">
      <c r="A1295" s="26">
        <v>198605</v>
      </c>
      <c r="B1295" s="42">
        <v>198605</v>
      </c>
      <c r="C1295" s="43" t="s">
        <v>902</v>
      </c>
      <c r="D1295" s="99">
        <f>IF(ISERROR(VLOOKUP(A1295,'CGN-2015-001'!A1294:I6441,4,0)),0,VLOOKUP(A1295,'CGN-2015-001'!A1294:I6441,4,0))</f>
        <v>0</v>
      </c>
      <c r="E1295" s="45">
        <f>IF(ISERROR(VLOOKUP(A1295,[3]Hoja1!$A$1:$F$369,4,0)),0,VLOOKUP(A1295,[3]Hoja1!$A$1:$F$369,4,0))</f>
        <v>0</v>
      </c>
      <c r="F1295" s="45">
        <f>IF(ISERROR(VLOOKUP(A1295,[3]Hoja1!$A$1:$F$369,5,0)),0,VLOOKUP(A1295,[3]Hoja1!$A$1:$F$369,5,0))</f>
        <v>0</v>
      </c>
      <c r="G1295" s="102">
        <f>IF(ISERROR(VLOOKUP(A1295,'CGN-2015-001'!A1294:I6441,7,0)),0,VLOOKUP(A1295,'CGN-2015-001'!A1294:I6441,7,0))</f>
        <v>0</v>
      </c>
      <c r="H1295" s="44"/>
      <c r="I1295" s="46"/>
      <c r="J1295" s="113">
        <f t="shared" si="101"/>
        <v>0</v>
      </c>
      <c r="K1295" s="114">
        <f t="shared" si="102"/>
        <v>0</v>
      </c>
      <c r="L1295" s="31">
        <f t="shared" si="103"/>
        <v>0</v>
      </c>
      <c r="M1295" s="1">
        <f t="shared" si="104"/>
        <v>0</v>
      </c>
      <c r="N1295" s="1">
        <f t="shared" si="105"/>
        <v>6</v>
      </c>
    </row>
    <row r="1296" spans="1:14" ht="16.5" hidden="1" thickBot="1" x14ac:dyDescent="0.3">
      <c r="A1296" s="26">
        <v>198606</v>
      </c>
      <c r="B1296" s="42">
        <v>198606</v>
      </c>
      <c r="C1296" s="43" t="s">
        <v>903</v>
      </c>
      <c r="D1296" s="99">
        <f>IF(ISERROR(VLOOKUP(A1296,'CGN-2015-001'!A1295:I6442,4,0)),0,VLOOKUP(A1296,'CGN-2015-001'!A1295:I6442,4,0))</f>
        <v>0</v>
      </c>
      <c r="E1296" s="45">
        <f>IF(ISERROR(VLOOKUP(A1296,[3]Hoja1!$A$1:$F$369,4,0)),0,VLOOKUP(A1296,[3]Hoja1!$A$1:$F$369,4,0))</f>
        <v>0</v>
      </c>
      <c r="F1296" s="45">
        <f>IF(ISERROR(VLOOKUP(A1296,[3]Hoja1!$A$1:$F$369,5,0)),0,VLOOKUP(A1296,[3]Hoja1!$A$1:$F$369,5,0))</f>
        <v>0</v>
      </c>
      <c r="G1296" s="102">
        <f>IF(ISERROR(VLOOKUP(A1296,'CGN-2015-001'!A1295:I6442,7,0)),0,VLOOKUP(A1296,'CGN-2015-001'!A1295:I6442,7,0))</f>
        <v>0</v>
      </c>
      <c r="H1296" s="44"/>
      <c r="I1296" s="46"/>
      <c r="J1296" s="113">
        <f t="shared" si="101"/>
        <v>0</v>
      </c>
      <c r="K1296" s="114">
        <f t="shared" si="102"/>
        <v>0</v>
      </c>
      <c r="L1296" s="31">
        <f t="shared" si="103"/>
        <v>0</v>
      </c>
      <c r="M1296" s="1">
        <f t="shared" si="104"/>
        <v>0</v>
      </c>
      <c r="N1296" s="1">
        <f t="shared" si="105"/>
        <v>6</v>
      </c>
    </row>
    <row r="1297" spans="1:14" ht="16.5" hidden="1" thickBot="1" x14ac:dyDescent="0.3">
      <c r="A1297" s="26">
        <v>1999</v>
      </c>
      <c r="B1297" s="52">
        <v>199900</v>
      </c>
      <c r="C1297" s="53" t="s">
        <v>904</v>
      </c>
      <c r="D1297" s="99">
        <f>IF(ISERROR(VLOOKUP(A1297,'CGN-2015-001'!A1296:I6443,4,0)),0,VLOOKUP(A1297,'CGN-2015-001'!A1296:I6443,4,0))</f>
        <v>0</v>
      </c>
      <c r="E1297" s="40">
        <f>IF(ISERROR(VLOOKUP(A1297,[3]Hoja1!$A$1:$F$369,4,0)),0,VLOOKUP(A1297,[3]Hoja1!$A$1:$F$369,4,0))</f>
        <v>0</v>
      </c>
      <c r="F1297" s="40">
        <f>IF(ISERROR(VLOOKUP(A1297,[3]Hoja1!$A$1:$F$369,5,0)),0,VLOOKUP(A1297,[3]Hoja1!$A$1:$F$369,5,0))</f>
        <v>0</v>
      </c>
      <c r="G1297" s="102">
        <f>IF(ISERROR(VLOOKUP(A1297,'CGN-2015-001'!A1296:I6443,7,0)),0,VLOOKUP(A1297,'CGN-2015-001'!A1296:I6443,7,0))</f>
        <v>0</v>
      </c>
      <c r="H1297" s="54"/>
      <c r="I1297" s="55"/>
      <c r="J1297" s="113">
        <f t="shared" si="101"/>
        <v>0</v>
      </c>
      <c r="K1297" s="114">
        <f t="shared" si="102"/>
        <v>0</v>
      </c>
      <c r="L1297" s="31">
        <f t="shared" si="103"/>
        <v>0</v>
      </c>
      <c r="M1297" s="1">
        <f t="shared" si="104"/>
        <v>0</v>
      </c>
      <c r="N1297" s="1">
        <f t="shared" si="105"/>
        <v>4</v>
      </c>
    </row>
    <row r="1298" spans="1:14" ht="16.5" hidden="1" thickBot="1" x14ac:dyDescent="0.3">
      <c r="A1298" s="26">
        <v>199952</v>
      </c>
      <c r="B1298" s="56">
        <v>199952</v>
      </c>
      <c r="C1298" s="57" t="s">
        <v>499</v>
      </c>
      <c r="D1298" s="99">
        <f>IF(ISERROR(VLOOKUP(A1298,'CGN-2015-001'!A1297:I6444,4,0)),0,VLOOKUP(A1298,'CGN-2015-001'!A1297:I6444,4,0))</f>
        <v>0</v>
      </c>
      <c r="E1298" s="45">
        <f>IF(ISERROR(VLOOKUP(A1298,[3]Hoja1!$A$1:$F$369,4,0)),0,VLOOKUP(A1298,[3]Hoja1!$A$1:$F$369,4,0))</f>
        <v>0</v>
      </c>
      <c r="F1298" s="45">
        <f>IF(ISERROR(VLOOKUP(A1298,[3]Hoja1!$A$1:$F$369,5,0)),0,VLOOKUP(A1298,[3]Hoja1!$A$1:$F$369,5,0))</f>
        <v>0</v>
      </c>
      <c r="G1298" s="102">
        <f>IF(ISERROR(VLOOKUP(A1298,'CGN-2015-001'!A1297:I6444,7,0)),0,VLOOKUP(A1298,'CGN-2015-001'!A1297:I6444,7,0))</f>
        <v>0</v>
      </c>
      <c r="H1298" s="44"/>
      <c r="I1298" s="46"/>
      <c r="J1298" s="113">
        <f t="shared" si="101"/>
        <v>0</v>
      </c>
      <c r="K1298" s="114">
        <f t="shared" si="102"/>
        <v>0</v>
      </c>
      <c r="L1298" s="31">
        <f t="shared" si="103"/>
        <v>0</v>
      </c>
      <c r="M1298" s="1">
        <f t="shared" si="104"/>
        <v>0</v>
      </c>
      <c r="N1298" s="1">
        <f t="shared" si="105"/>
        <v>6</v>
      </c>
    </row>
    <row r="1299" spans="1:14" ht="16.5" hidden="1" thickBot="1" x14ac:dyDescent="0.3">
      <c r="A1299" s="26">
        <v>199969</v>
      </c>
      <c r="B1299" s="56">
        <v>199969</v>
      </c>
      <c r="C1299" s="57" t="s">
        <v>505</v>
      </c>
      <c r="D1299" s="99">
        <f>IF(ISERROR(VLOOKUP(A1299,'CGN-2015-001'!A1298:I6445,4,0)),0,VLOOKUP(A1299,'CGN-2015-001'!A1298:I6445,4,0))</f>
        <v>0</v>
      </c>
      <c r="E1299" s="45">
        <f>IF(ISERROR(VLOOKUP(A1299,[3]Hoja1!$A$1:$F$369,4,0)),0,VLOOKUP(A1299,[3]Hoja1!$A$1:$F$369,4,0))</f>
        <v>0</v>
      </c>
      <c r="F1299" s="45">
        <f>IF(ISERROR(VLOOKUP(A1299,[3]Hoja1!$A$1:$F$369,5,0)),0,VLOOKUP(A1299,[3]Hoja1!$A$1:$F$369,5,0))</f>
        <v>0</v>
      </c>
      <c r="G1299" s="102">
        <f>IF(ISERROR(VLOOKUP(A1299,'CGN-2015-001'!A1298:I6445,7,0)),0,VLOOKUP(A1299,'CGN-2015-001'!A1298:I6445,7,0))</f>
        <v>0</v>
      </c>
      <c r="H1299" s="44"/>
      <c r="I1299" s="46"/>
      <c r="J1299" s="113">
        <f t="shared" si="101"/>
        <v>0</v>
      </c>
      <c r="K1299" s="114">
        <f t="shared" si="102"/>
        <v>0</v>
      </c>
      <c r="L1299" s="31">
        <f t="shared" si="103"/>
        <v>0</v>
      </c>
      <c r="M1299" s="1">
        <f t="shared" si="104"/>
        <v>0</v>
      </c>
      <c r="N1299" s="1">
        <f t="shared" si="105"/>
        <v>6</v>
      </c>
    </row>
    <row r="1300" spans="1:14" ht="16.5" hidden="1" thickBot="1" x14ac:dyDescent="0.3">
      <c r="A1300" s="26">
        <v>199970</v>
      </c>
      <c r="B1300" s="56">
        <v>199970</v>
      </c>
      <c r="C1300" s="57" t="s">
        <v>595</v>
      </c>
      <c r="D1300" s="99">
        <f>IF(ISERROR(VLOOKUP(A1300,'CGN-2015-001'!A1299:I6446,4,0)),0,VLOOKUP(A1300,'CGN-2015-001'!A1299:I6446,4,0))</f>
        <v>0</v>
      </c>
      <c r="E1300" s="45">
        <f>IF(ISERROR(VLOOKUP(A1300,[3]Hoja1!$A$1:$F$369,4,0)),0,VLOOKUP(A1300,[3]Hoja1!$A$1:$F$369,4,0))</f>
        <v>0</v>
      </c>
      <c r="F1300" s="45">
        <f>IF(ISERROR(VLOOKUP(A1300,[3]Hoja1!$A$1:$F$369,5,0)),0,VLOOKUP(A1300,[3]Hoja1!$A$1:$F$369,5,0))</f>
        <v>0</v>
      </c>
      <c r="G1300" s="102">
        <f>IF(ISERROR(VLOOKUP(A1300,'CGN-2015-001'!A1299:I6446,7,0)),0,VLOOKUP(A1300,'CGN-2015-001'!A1299:I6446,7,0))</f>
        <v>0</v>
      </c>
      <c r="H1300" s="44"/>
      <c r="I1300" s="46"/>
      <c r="J1300" s="113">
        <f t="shared" si="101"/>
        <v>0</v>
      </c>
      <c r="K1300" s="114">
        <f t="shared" si="102"/>
        <v>0</v>
      </c>
      <c r="L1300" s="31">
        <f t="shared" si="103"/>
        <v>0</v>
      </c>
      <c r="M1300" s="1">
        <f t="shared" si="104"/>
        <v>0</v>
      </c>
      <c r="N1300" s="1">
        <f t="shared" si="105"/>
        <v>6</v>
      </c>
    </row>
    <row r="1301" spans="1:14" ht="16.5" hidden="1" thickBot="1" x14ac:dyDescent="0.3">
      <c r="A1301" s="26">
        <v>199977</v>
      </c>
      <c r="B1301" s="59">
        <v>199977</v>
      </c>
      <c r="C1301" s="60" t="s">
        <v>805</v>
      </c>
      <c r="D1301" s="99">
        <f>IF(ISERROR(VLOOKUP(A1301,'CGN-2015-001'!A1300:I6447,4,0)),0,VLOOKUP(A1301,'CGN-2015-001'!A1300:I6447,4,0))</f>
        <v>0</v>
      </c>
      <c r="E1301" s="45">
        <f>IF(ISERROR(VLOOKUP(A1301,[3]Hoja1!$A$1:$F$369,4,0)),0,VLOOKUP(A1301,[3]Hoja1!$A$1:$F$369,4,0))</f>
        <v>0</v>
      </c>
      <c r="F1301" s="45">
        <f>IF(ISERROR(VLOOKUP(A1301,[3]Hoja1!$A$1:$F$369,5,0)),0,VLOOKUP(A1301,[3]Hoja1!$A$1:$F$369,5,0))</f>
        <v>0</v>
      </c>
      <c r="G1301" s="102">
        <f>IF(ISERROR(VLOOKUP(A1301,'CGN-2015-001'!A1300:I6447,7,0)),0,VLOOKUP(A1301,'CGN-2015-001'!A1300:I6447,7,0))</f>
        <v>0</v>
      </c>
      <c r="H1301" s="44"/>
      <c r="I1301" s="46"/>
      <c r="J1301" s="113">
        <f t="shared" si="101"/>
        <v>0</v>
      </c>
      <c r="K1301" s="114">
        <f t="shared" si="102"/>
        <v>0</v>
      </c>
      <c r="L1301" s="31">
        <f t="shared" si="103"/>
        <v>0</v>
      </c>
      <c r="M1301" s="1">
        <f t="shared" si="104"/>
        <v>0</v>
      </c>
      <c r="N1301" s="1">
        <f t="shared" si="105"/>
        <v>6</v>
      </c>
    </row>
    <row r="1302" spans="1:14" ht="16.5" hidden="1" customHeight="1" thickBot="1" x14ac:dyDescent="0.3">
      <c r="A1302" s="26">
        <v>2</v>
      </c>
      <c r="B1302" s="135">
        <v>200000</v>
      </c>
      <c r="C1302" s="136" t="s">
        <v>905</v>
      </c>
      <c r="D1302" s="99">
        <f>IF(ISERROR(VLOOKUP(A1302,'CGN-2015-001'!A1301:I6448,4,0)),0,VLOOKUP(A1302,'CGN-2015-001'!A1301:I6448,4,0))</f>
        <v>919715686384.43994</v>
      </c>
      <c r="E1302" s="100">
        <f>IF(ISERROR(VLOOKUP(A1302,[3]Hoja1!$A$1:$F$369,4,0)),0,VLOOKUP(A1302,[3]Hoja1!$A$1:$F$369,4,0))</f>
        <v>120790914118.58</v>
      </c>
      <c r="F1302" s="101">
        <f>IF(ISERROR(VLOOKUP(A1302,[3]Hoja1!$A$1:$F$369,5,0)),0,VLOOKUP(A1302,[3]Hoja1!$A$1:$F$369,5,0))</f>
        <v>110588805339.75999</v>
      </c>
      <c r="G1302" s="102">
        <f>IF(ISERROR(VLOOKUP(A1302,'CGN-2015-001'!A1301:I6448,7,0)),0,VLOOKUP(A1302,'CGN-2015-001'!A1301:I6448,7,0))</f>
        <v>909258511318.91992</v>
      </c>
      <c r="H1302" s="100">
        <f>+H1360+H1616+H1714+H1743</f>
        <v>909258511318.91992</v>
      </c>
      <c r="I1302" s="101">
        <f>+I1360+I1616+I1714+I1743</f>
        <v>0</v>
      </c>
      <c r="J1302" s="116">
        <f t="shared" si="101"/>
        <v>10457175065.52002</v>
      </c>
      <c r="K1302" s="117">
        <f t="shared" si="102"/>
        <v>1.1500772261511694E-2</v>
      </c>
      <c r="L1302" s="31">
        <f t="shared" si="103"/>
        <v>0</v>
      </c>
      <c r="M1302" s="1">
        <f t="shared" si="104"/>
        <v>1</v>
      </c>
      <c r="N1302" s="1">
        <f t="shared" si="105"/>
        <v>1</v>
      </c>
    </row>
    <row r="1303" spans="1:14" ht="16.5" hidden="1" thickBot="1" x14ac:dyDescent="0.3">
      <c r="A1303" s="26">
        <v>22</v>
      </c>
      <c r="B1303" s="137">
        <v>220000</v>
      </c>
      <c r="C1303" s="138" t="s">
        <v>906</v>
      </c>
      <c r="D1303" s="99">
        <f>IF(ISERROR(VLOOKUP(A1303,'CGN-2015-001'!A1302:I6449,4,0)),0,VLOOKUP(A1303,'CGN-2015-001'!A1302:I6449,4,0))</f>
        <v>0</v>
      </c>
      <c r="E1303" s="35">
        <f>IF(ISERROR(VLOOKUP(A1303,[3]Hoja1!$A$1:$F$369,4,0)),0,VLOOKUP(A1303,[3]Hoja1!$A$1:$F$369,4,0))</f>
        <v>0</v>
      </c>
      <c r="F1303" s="35">
        <f>IF(ISERROR(VLOOKUP(A1303,[3]Hoja1!$A$1:$F$369,5,0)),0,VLOOKUP(A1303,[3]Hoja1!$A$1:$F$369,5,0))</f>
        <v>0</v>
      </c>
      <c r="G1303" s="102">
        <f>IF(ISERROR(VLOOKUP(A1303,'CGN-2015-001'!A1302:I6449,7,0)),0,VLOOKUP(A1303,'CGN-2015-001'!A1302:I6449,7,0))</f>
        <v>0</v>
      </c>
      <c r="H1303" s="34"/>
      <c r="I1303" s="58"/>
      <c r="J1303" s="113">
        <f t="shared" si="101"/>
        <v>0</v>
      </c>
      <c r="K1303" s="114">
        <f t="shared" si="102"/>
        <v>0</v>
      </c>
      <c r="L1303" s="31">
        <f t="shared" si="103"/>
        <v>0</v>
      </c>
      <c r="M1303" s="1">
        <f t="shared" si="104"/>
        <v>0</v>
      </c>
      <c r="N1303" s="1">
        <f t="shared" si="105"/>
        <v>2</v>
      </c>
    </row>
    <row r="1304" spans="1:14" ht="16.5" hidden="1" thickBot="1" x14ac:dyDescent="0.3">
      <c r="A1304" s="26">
        <v>2222</v>
      </c>
      <c r="B1304" s="48">
        <v>222200</v>
      </c>
      <c r="C1304" s="49" t="s">
        <v>907</v>
      </c>
      <c r="D1304" s="99">
        <f>IF(ISERROR(VLOOKUP(A1304,'CGN-2015-001'!A1303:I6450,4,0)),0,VLOOKUP(A1304,'CGN-2015-001'!A1303:I6450,4,0))</f>
        <v>0</v>
      </c>
      <c r="E1304" s="40">
        <f>IF(ISERROR(VLOOKUP(A1304,[3]Hoja1!$A$1:$F$369,4,0)),0,VLOOKUP(A1304,[3]Hoja1!$A$1:$F$369,4,0))</f>
        <v>0</v>
      </c>
      <c r="F1304" s="40">
        <f>IF(ISERROR(VLOOKUP(A1304,[3]Hoja1!$A$1:$F$369,5,0)),0,VLOOKUP(A1304,[3]Hoja1!$A$1:$F$369,5,0))</f>
        <v>0</v>
      </c>
      <c r="G1304" s="102">
        <f>IF(ISERROR(VLOOKUP(A1304,'CGN-2015-001'!A1303:I6450,7,0)),0,VLOOKUP(A1304,'CGN-2015-001'!A1303:I6450,7,0))</f>
        <v>0</v>
      </c>
      <c r="H1304" s="50"/>
      <c r="I1304" s="51"/>
      <c r="J1304" s="113">
        <f t="shared" si="101"/>
        <v>0</v>
      </c>
      <c r="K1304" s="114">
        <f t="shared" si="102"/>
        <v>0</v>
      </c>
      <c r="L1304" s="31">
        <f t="shared" si="103"/>
        <v>0</v>
      </c>
      <c r="M1304" s="1">
        <f t="shared" si="104"/>
        <v>0</v>
      </c>
      <c r="N1304" s="1">
        <f t="shared" si="105"/>
        <v>4</v>
      </c>
    </row>
    <row r="1305" spans="1:14" ht="16.5" hidden="1" thickBot="1" x14ac:dyDescent="0.3">
      <c r="A1305" s="26">
        <v>222201</v>
      </c>
      <c r="B1305" s="42">
        <v>222201</v>
      </c>
      <c r="C1305" s="43" t="s">
        <v>908</v>
      </c>
      <c r="D1305" s="99">
        <f>IF(ISERROR(VLOOKUP(A1305,'CGN-2015-001'!A1304:I6451,4,0)),0,VLOOKUP(A1305,'CGN-2015-001'!A1304:I6451,4,0))</f>
        <v>0</v>
      </c>
      <c r="E1305" s="45">
        <f>IF(ISERROR(VLOOKUP(A1305,[3]Hoja1!$A$1:$F$369,4,0)),0,VLOOKUP(A1305,[3]Hoja1!$A$1:$F$369,4,0))</f>
        <v>0</v>
      </c>
      <c r="F1305" s="45">
        <f>IF(ISERROR(VLOOKUP(A1305,[3]Hoja1!$A$1:$F$369,5,0)),0,VLOOKUP(A1305,[3]Hoja1!$A$1:$F$369,5,0))</f>
        <v>0</v>
      </c>
      <c r="G1305" s="102">
        <f>IF(ISERROR(VLOOKUP(A1305,'CGN-2015-001'!A1304:I6451,7,0)),0,VLOOKUP(A1305,'CGN-2015-001'!A1304:I6451,7,0))</f>
        <v>0</v>
      </c>
      <c r="H1305" s="44"/>
      <c r="I1305" s="46"/>
      <c r="J1305" s="113">
        <f t="shared" si="101"/>
        <v>0</v>
      </c>
      <c r="K1305" s="114">
        <f t="shared" si="102"/>
        <v>0</v>
      </c>
      <c r="L1305" s="31">
        <f t="shared" si="103"/>
        <v>0</v>
      </c>
      <c r="M1305" s="1">
        <f t="shared" si="104"/>
        <v>0</v>
      </c>
      <c r="N1305" s="1">
        <f t="shared" si="105"/>
        <v>6</v>
      </c>
    </row>
    <row r="1306" spans="1:14" ht="16.5" hidden="1" thickBot="1" x14ac:dyDescent="0.3">
      <c r="A1306" s="26">
        <v>2223</v>
      </c>
      <c r="B1306" s="48">
        <v>222300</v>
      </c>
      <c r="C1306" s="49" t="s">
        <v>909</v>
      </c>
      <c r="D1306" s="99">
        <f>IF(ISERROR(VLOOKUP(A1306,'CGN-2015-001'!A1305:I6452,4,0)),0,VLOOKUP(A1306,'CGN-2015-001'!A1305:I6452,4,0))</f>
        <v>0</v>
      </c>
      <c r="E1306" s="40">
        <f>IF(ISERROR(VLOOKUP(A1306,[3]Hoja1!$A$1:$F$369,4,0)),0,VLOOKUP(A1306,[3]Hoja1!$A$1:$F$369,4,0))</f>
        <v>0</v>
      </c>
      <c r="F1306" s="40">
        <f>IF(ISERROR(VLOOKUP(A1306,[3]Hoja1!$A$1:$F$369,5,0)),0,VLOOKUP(A1306,[3]Hoja1!$A$1:$F$369,5,0))</f>
        <v>0</v>
      </c>
      <c r="G1306" s="102">
        <f>IF(ISERROR(VLOOKUP(A1306,'CGN-2015-001'!A1305:I6452,7,0)),0,VLOOKUP(A1306,'CGN-2015-001'!A1305:I6452,7,0))</f>
        <v>0</v>
      </c>
      <c r="H1306" s="50"/>
      <c r="I1306" s="51"/>
      <c r="J1306" s="113">
        <f t="shared" si="101"/>
        <v>0</v>
      </c>
      <c r="K1306" s="114">
        <f t="shared" si="102"/>
        <v>0</v>
      </c>
      <c r="L1306" s="31">
        <f t="shared" si="103"/>
        <v>0</v>
      </c>
      <c r="M1306" s="1">
        <f t="shared" si="104"/>
        <v>0</v>
      </c>
      <c r="N1306" s="1">
        <f t="shared" si="105"/>
        <v>4</v>
      </c>
    </row>
    <row r="1307" spans="1:14" ht="16.5" hidden="1" thickBot="1" x14ac:dyDescent="0.3">
      <c r="A1307" s="26">
        <v>222301</v>
      </c>
      <c r="B1307" s="42">
        <v>222301</v>
      </c>
      <c r="C1307" s="43" t="s">
        <v>910</v>
      </c>
      <c r="D1307" s="99">
        <f>IF(ISERROR(VLOOKUP(A1307,'CGN-2015-001'!A1306:I6453,4,0)),0,VLOOKUP(A1307,'CGN-2015-001'!A1306:I6453,4,0))</f>
        <v>0</v>
      </c>
      <c r="E1307" s="45">
        <f>IF(ISERROR(VLOOKUP(A1307,[3]Hoja1!$A$1:$F$369,4,0)),0,VLOOKUP(A1307,[3]Hoja1!$A$1:$F$369,4,0))</f>
        <v>0</v>
      </c>
      <c r="F1307" s="45">
        <f>IF(ISERROR(VLOOKUP(A1307,[3]Hoja1!$A$1:$F$369,5,0)),0,VLOOKUP(A1307,[3]Hoja1!$A$1:$F$369,5,0))</f>
        <v>0</v>
      </c>
      <c r="G1307" s="102">
        <f>IF(ISERROR(VLOOKUP(A1307,'CGN-2015-001'!A1306:I6453,7,0)),0,VLOOKUP(A1307,'CGN-2015-001'!A1306:I6453,7,0))</f>
        <v>0</v>
      </c>
      <c r="H1307" s="44"/>
      <c r="I1307" s="46"/>
      <c r="J1307" s="113">
        <f t="shared" si="101"/>
        <v>0</v>
      </c>
      <c r="K1307" s="114">
        <f t="shared" si="102"/>
        <v>0</v>
      </c>
      <c r="L1307" s="31">
        <f t="shared" si="103"/>
        <v>0</v>
      </c>
      <c r="M1307" s="1">
        <f t="shared" si="104"/>
        <v>0</v>
      </c>
      <c r="N1307" s="1">
        <f t="shared" si="105"/>
        <v>6</v>
      </c>
    </row>
    <row r="1308" spans="1:14" ht="16.5" hidden="1" thickBot="1" x14ac:dyDescent="0.3">
      <c r="A1308" s="26">
        <v>222390</v>
      </c>
      <c r="B1308" s="42">
        <v>222390</v>
      </c>
      <c r="C1308" s="43" t="s">
        <v>911</v>
      </c>
      <c r="D1308" s="99">
        <f>IF(ISERROR(VLOOKUP(A1308,'CGN-2015-001'!A1307:I6454,4,0)),0,VLOOKUP(A1308,'CGN-2015-001'!A1307:I6454,4,0))</f>
        <v>0</v>
      </c>
      <c r="E1308" s="45">
        <f>IF(ISERROR(VLOOKUP(A1308,[3]Hoja1!$A$1:$F$369,4,0)),0,VLOOKUP(A1308,[3]Hoja1!$A$1:$F$369,4,0))</f>
        <v>0</v>
      </c>
      <c r="F1308" s="45">
        <f>IF(ISERROR(VLOOKUP(A1308,[3]Hoja1!$A$1:$F$369,5,0)),0,VLOOKUP(A1308,[3]Hoja1!$A$1:$F$369,5,0))</f>
        <v>0</v>
      </c>
      <c r="G1308" s="102">
        <f>IF(ISERROR(VLOOKUP(A1308,'CGN-2015-001'!A1307:I6454,7,0)),0,VLOOKUP(A1308,'CGN-2015-001'!A1307:I6454,7,0))</f>
        <v>0</v>
      </c>
      <c r="H1308" s="44"/>
      <c r="I1308" s="46"/>
      <c r="J1308" s="113">
        <f t="shared" si="101"/>
        <v>0</v>
      </c>
      <c r="K1308" s="114">
        <f t="shared" si="102"/>
        <v>0</v>
      </c>
      <c r="L1308" s="31">
        <f t="shared" si="103"/>
        <v>0</v>
      </c>
      <c r="M1308" s="1">
        <f t="shared" si="104"/>
        <v>0</v>
      </c>
      <c r="N1308" s="1">
        <f t="shared" si="105"/>
        <v>6</v>
      </c>
    </row>
    <row r="1309" spans="1:14" ht="16.5" hidden="1" thickBot="1" x14ac:dyDescent="0.3">
      <c r="A1309" s="26">
        <v>2224</v>
      </c>
      <c r="B1309" s="48">
        <v>222400</v>
      </c>
      <c r="C1309" s="49" t="s">
        <v>912</v>
      </c>
      <c r="D1309" s="99">
        <f>IF(ISERROR(VLOOKUP(A1309,'CGN-2015-001'!A1308:I6455,4,0)),0,VLOOKUP(A1309,'CGN-2015-001'!A1308:I6455,4,0))</f>
        <v>0</v>
      </c>
      <c r="E1309" s="40">
        <f>IF(ISERROR(VLOOKUP(A1309,[3]Hoja1!$A$1:$F$369,4,0)),0,VLOOKUP(A1309,[3]Hoja1!$A$1:$F$369,4,0))</f>
        <v>0</v>
      </c>
      <c r="F1309" s="40">
        <f>IF(ISERROR(VLOOKUP(A1309,[3]Hoja1!$A$1:$F$369,5,0)),0,VLOOKUP(A1309,[3]Hoja1!$A$1:$F$369,5,0))</f>
        <v>0</v>
      </c>
      <c r="G1309" s="102">
        <f>IF(ISERROR(VLOOKUP(A1309,'CGN-2015-001'!A1308:I6455,7,0)),0,VLOOKUP(A1309,'CGN-2015-001'!A1308:I6455,7,0))</f>
        <v>0</v>
      </c>
      <c r="H1309" s="50"/>
      <c r="I1309" s="51"/>
      <c r="J1309" s="113">
        <f t="shared" si="101"/>
        <v>0</v>
      </c>
      <c r="K1309" s="114">
        <f t="shared" si="102"/>
        <v>0</v>
      </c>
      <c r="L1309" s="31">
        <f t="shared" si="103"/>
        <v>0</v>
      </c>
      <c r="M1309" s="1">
        <f t="shared" si="104"/>
        <v>0</v>
      </c>
      <c r="N1309" s="1">
        <f t="shared" si="105"/>
        <v>4</v>
      </c>
    </row>
    <row r="1310" spans="1:14" ht="16.5" hidden="1" thickBot="1" x14ac:dyDescent="0.3">
      <c r="A1310" s="26">
        <v>222401</v>
      </c>
      <c r="B1310" s="42">
        <v>222401</v>
      </c>
      <c r="C1310" s="43" t="s">
        <v>908</v>
      </c>
      <c r="D1310" s="99">
        <f>IF(ISERROR(VLOOKUP(A1310,'CGN-2015-001'!A1309:I6456,4,0)),0,VLOOKUP(A1310,'CGN-2015-001'!A1309:I6456,4,0))</f>
        <v>0</v>
      </c>
      <c r="E1310" s="45">
        <f>IF(ISERROR(VLOOKUP(A1310,[3]Hoja1!$A$1:$F$369,4,0)),0,VLOOKUP(A1310,[3]Hoja1!$A$1:$F$369,4,0))</f>
        <v>0</v>
      </c>
      <c r="F1310" s="45">
        <f>IF(ISERROR(VLOOKUP(A1310,[3]Hoja1!$A$1:$F$369,5,0)),0,VLOOKUP(A1310,[3]Hoja1!$A$1:$F$369,5,0))</f>
        <v>0</v>
      </c>
      <c r="G1310" s="102">
        <f>IF(ISERROR(VLOOKUP(A1310,'CGN-2015-001'!A1309:I6456,7,0)),0,VLOOKUP(A1310,'CGN-2015-001'!A1309:I6456,7,0))</f>
        <v>0</v>
      </c>
      <c r="H1310" s="44"/>
      <c r="I1310" s="46"/>
      <c r="J1310" s="113">
        <f t="shared" si="101"/>
        <v>0</v>
      </c>
      <c r="K1310" s="114">
        <f t="shared" si="102"/>
        <v>0</v>
      </c>
      <c r="L1310" s="31">
        <f t="shared" si="103"/>
        <v>0</v>
      </c>
      <c r="M1310" s="1">
        <f t="shared" si="104"/>
        <v>0</v>
      </c>
      <c r="N1310" s="1">
        <f t="shared" si="105"/>
        <v>6</v>
      </c>
    </row>
    <row r="1311" spans="1:14" ht="16.5" hidden="1" thickBot="1" x14ac:dyDescent="0.3">
      <c r="A1311" s="26">
        <v>2225</v>
      </c>
      <c r="B1311" s="48">
        <v>222500</v>
      </c>
      <c r="C1311" s="49" t="s">
        <v>913</v>
      </c>
      <c r="D1311" s="99">
        <f>IF(ISERROR(VLOOKUP(A1311,'CGN-2015-001'!A1310:I6457,4,0)),0,VLOOKUP(A1311,'CGN-2015-001'!A1310:I6457,4,0))</f>
        <v>0</v>
      </c>
      <c r="E1311" s="40">
        <f>IF(ISERROR(VLOOKUP(A1311,[3]Hoja1!$A$1:$F$369,4,0)),0,VLOOKUP(A1311,[3]Hoja1!$A$1:$F$369,4,0))</f>
        <v>0</v>
      </c>
      <c r="F1311" s="40">
        <f>IF(ISERROR(VLOOKUP(A1311,[3]Hoja1!$A$1:$F$369,5,0)),0,VLOOKUP(A1311,[3]Hoja1!$A$1:$F$369,5,0))</f>
        <v>0</v>
      </c>
      <c r="G1311" s="102">
        <f>IF(ISERROR(VLOOKUP(A1311,'CGN-2015-001'!A1310:I6457,7,0)),0,VLOOKUP(A1311,'CGN-2015-001'!A1310:I6457,7,0))</f>
        <v>0</v>
      </c>
      <c r="H1311" s="50"/>
      <c r="I1311" s="51"/>
      <c r="J1311" s="113">
        <f t="shared" si="101"/>
        <v>0</v>
      </c>
      <c r="K1311" s="114">
        <f t="shared" si="102"/>
        <v>0</v>
      </c>
      <c r="L1311" s="31">
        <f t="shared" si="103"/>
        <v>0</v>
      </c>
      <c r="M1311" s="1">
        <f t="shared" si="104"/>
        <v>0</v>
      </c>
      <c r="N1311" s="1">
        <f t="shared" si="105"/>
        <v>4</v>
      </c>
    </row>
    <row r="1312" spans="1:14" ht="16.5" hidden="1" thickBot="1" x14ac:dyDescent="0.3">
      <c r="A1312" s="26">
        <v>222501</v>
      </c>
      <c r="B1312" s="42">
        <v>222501</v>
      </c>
      <c r="C1312" s="43" t="s">
        <v>910</v>
      </c>
      <c r="D1312" s="99">
        <f>IF(ISERROR(VLOOKUP(A1312,'CGN-2015-001'!A1311:I6458,4,0)),0,VLOOKUP(A1312,'CGN-2015-001'!A1311:I6458,4,0))</f>
        <v>0</v>
      </c>
      <c r="E1312" s="45">
        <f>IF(ISERROR(VLOOKUP(A1312,[3]Hoja1!$A$1:$F$369,4,0)),0,VLOOKUP(A1312,[3]Hoja1!$A$1:$F$369,4,0))</f>
        <v>0</v>
      </c>
      <c r="F1312" s="45">
        <f>IF(ISERROR(VLOOKUP(A1312,[3]Hoja1!$A$1:$F$369,5,0)),0,VLOOKUP(A1312,[3]Hoja1!$A$1:$F$369,5,0))</f>
        <v>0</v>
      </c>
      <c r="G1312" s="102">
        <f>IF(ISERROR(VLOOKUP(A1312,'CGN-2015-001'!A1311:I6458,7,0)),0,VLOOKUP(A1312,'CGN-2015-001'!A1311:I6458,7,0))</f>
        <v>0</v>
      </c>
      <c r="H1312" s="44"/>
      <c r="I1312" s="46"/>
      <c r="J1312" s="113">
        <f t="shared" si="101"/>
        <v>0</v>
      </c>
      <c r="K1312" s="114">
        <f t="shared" si="102"/>
        <v>0</v>
      </c>
      <c r="L1312" s="31">
        <f t="shared" si="103"/>
        <v>0</v>
      </c>
      <c r="M1312" s="1">
        <f t="shared" si="104"/>
        <v>0</v>
      </c>
      <c r="N1312" s="1">
        <f t="shared" si="105"/>
        <v>6</v>
      </c>
    </row>
    <row r="1313" spans="1:14" ht="16.5" hidden="1" thickBot="1" x14ac:dyDescent="0.3">
      <c r="A1313" s="26">
        <v>222590</v>
      </c>
      <c r="B1313" s="42">
        <v>222590</v>
      </c>
      <c r="C1313" s="43" t="s">
        <v>911</v>
      </c>
      <c r="D1313" s="99">
        <f>IF(ISERROR(VLOOKUP(A1313,'CGN-2015-001'!A1312:I6459,4,0)),0,VLOOKUP(A1313,'CGN-2015-001'!A1312:I6459,4,0))</f>
        <v>0</v>
      </c>
      <c r="E1313" s="45">
        <f>IF(ISERROR(VLOOKUP(A1313,[3]Hoja1!$A$1:$F$369,4,0)),0,VLOOKUP(A1313,[3]Hoja1!$A$1:$F$369,4,0))</f>
        <v>0</v>
      </c>
      <c r="F1313" s="45">
        <f>IF(ISERROR(VLOOKUP(A1313,[3]Hoja1!$A$1:$F$369,5,0)),0,VLOOKUP(A1313,[3]Hoja1!$A$1:$F$369,5,0))</f>
        <v>0</v>
      </c>
      <c r="G1313" s="102">
        <f>IF(ISERROR(VLOOKUP(A1313,'CGN-2015-001'!A1312:I6459,7,0)),0,VLOOKUP(A1313,'CGN-2015-001'!A1312:I6459,7,0))</f>
        <v>0</v>
      </c>
      <c r="H1313" s="44"/>
      <c r="I1313" s="46"/>
      <c r="J1313" s="113">
        <f t="shared" si="101"/>
        <v>0</v>
      </c>
      <c r="K1313" s="114">
        <f t="shared" si="102"/>
        <v>0</v>
      </c>
      <c r="L1313" s="31">
        <f t="shared" si="103"/>
        <v>0</v>
      </c>
      <c r="M1313" s="1">
        <f t="shared" si="104"/>
        <v>0</v>
      </c>
      <c r="N1313" s="1">
        <f t="shared" si="105"/>
        <v>6</v>
      </c>
    </row>
    <row r="1314" spans="1:14" ht="16.5" hidden="1" thickBot="1" x14ac:dyDescent="0.3">
      <c r="A1314" s="26">
        <v>2230</v>
      </c>
      <c r="B1314" s="48">
        <v>223000</v>
      </c>
      <c r="C1314" s="49" t="s">
        <v>914</v>
      </c>
      <c r="D1314" s="99">
        <f>IF(ISERROR(VLOOKUP(A1314,'CGN-2015-001'!A1313:I6460,4,0)),0,VLOOKUP(A1314,'CGN-2015-001'!A1313:I6460,4,0))</f>
        <v>0</v>
      </c>
      <c r="E1314" s="40">
        <f>IF(ISERROR(VLOOKUP(A1314,[3]Hoja1!$A$1:$F$369,4,0)),0,VLOOKUP(A1314,[3]Hoja1!$A$1:$F$369,4,0))</f>
        <v>0</v>
      </c>
      <c r="F1314" s="40">
        <f>IF(ISERROR(VLOOKUP(A1314,[3]Hoja1!$A$1:$F$369,5,0)),0,VLOOKUP(A1314,[3]Hoja1!$A$1:$F$369,5,0))</f>
        <v>0</v>
      </c>
      <c r="G1314" s="102">
        <f>IF(ISERROR(VLOOKUP(A1314,'CGN-2015-001'!A1313:I6460,7,0)),0,VLOOKUP(A1314,'CGN-2015-001'!A1313:I6460,7,0))</f>
        <v>0</v>
      </c>
      <c r="H1314" s="50"/>
      <c r="I1314" s="51"/>
      <c r="J1314" s="113">
        <f t="shared" si="101"/>
        <v>0</v>
      </c>
      <c r="K1314" s="114">
        <f t="shared" si="102"/>
        <v>0</v>
      </c>
      <c r="L1314" s="31">
        <f t="shared" si="103"/>
        <v>0</v>
      </c>
      <c r="M1314" s="1">
        <f t="shared" si="104"/>
        <v>0</v>
      </c>
      <c r="N1314" s="1">
        <f t="shared" si="105"/>
        <v>4</v>
      </c>
    </row>
    <row r="1315" spans="1:14" ht="16.5" hidden="1" thickBot="1" x14ac:dyDescent="0.3">
      <c r="A1315" s="26">
        <v>223001</v>
      </c>
      <c r="B1315" s="42">
        <v>223001</v>
      </c>
      <c r="C1315" s="43" t="s">
        <v>915</v>
      </c>
      <c r="D1315" s="99">
        <f>IF(ISERROR(VLOOKUP(A1315,'CGN-2015-001'!A1314:I6461,4,0)),0,VLOOKUP(A1315,'CGN-2015-001'!A1314:I6461,4,0))</f>
        <v>0</v>
      </c>
      <c r="E1315" s="45">
        <f>IF(ISERROR(VLOOKUP(A1315,[3]Hoja1!$A$1:$F$369,4,0)),0,VLOOKUP(A1315,[3]Hoja1!$A$1:$F$369,4,0))</f>
        <v>0</v>
      </c>
      <c r="F1315" s="45">
        <f>IF(ISERROR(VLOOKUP(A1315,[3]Hoja1!$A$1:$F$369,5,0)),0,VLOOKUP(A1315,[3]Hoja1!$A$1:$F$369,5,0))</f>
        <v>0</v>
      </c>
      <c r="G1315" s="102">
        <f>IF(ISERROR(VLOOKUP(A1315,'CGN-2015-001'!A1314:I6461,7,0)),0,VLOOKUP(A1315,'CGN-2015-001'!A1314:I6461,7,0))</f>
        <v>0</v>
      </c>
      <c r="H1315" s="44"/>
      <c r="I1315" s="46"/>
      <c r="J1315" s="113">
        <f t="shared" si="101"/>
        <v>0</v>
      </c>
      <c r="K1315" s="114">
        <f t="shared" si="102"/>
        <v>0</v>
      </c>
      <c r="L1315" s="31">
        <f t="shared" si="103"/>
        <v>0</v>
      </c>
      <c r="M1315" s="1">
        <f t="shared" si="104"/>
        <v>0</v>
      </c>
      <c r="N1315" s="1">
        <f t="shared" si="105"/>
        <v>6</v>
      </c>
    </row>
    <row r="1316" spans="1:14" ht="16.5" hidden="1" thickBot="1" x14ac:dyDescent="0.3">
      <c r="A1316" s="26">
        <v>223002</v>
      </c>
      <c r="B1316" s="42">
        <v>223002</v>
      </c>
      <c r="C1316" s="43" t="s">
        <v>916</v>
      </c>
      <c r="D1316" s="99">
        <f>IF(ISERROR(VLOOKUP(A1316,'CGN-2015-001'!A1315:I6462,4,0)),0,VLOOKUP(A1316,'CGN-2015-001'!A1315:I6462,4,0))</f>
        <v>0</v>
      </c>
      <c r="E1316" s="45">
        <f>IF(ISERROR(VLOOKUP(A1316,[3]Hoja1!$A$1:$F$369,4,0)),0,VLOOKUP(A1316,[3]Hoja1!$A$1:$F$369,4,0))</f>
        <v>0</v>
      </c>
      <c r="F1316" s="45">
        <f>IF(ISERROR(VLOOKUP(A1316,[3]Hoja1!$A$1:$F$369,5,0)),0,VLOOKUP(A1316,[3]Hoja1!$A$1:$F$369,5,0))</f>
        <v>0</v>
      </c>
      <c r="G1316" s="102">
        <f>IF(ISERROR(VLOOKUP(A1316,'CGN-2015-001'!A1315:I6462,7,0)),0,VLOOKUP(A1316,'CGN-2015-001'!A1315:I6462,7,0))</f>
        <v>0</v>
      </c>
      <c r="H1316" s="44"/>
      <c r="I1316" s="46"/>
      <c r="J1316" s="113">
        <f t="shared" si="101"/>
        <v>0</v>
      </c>
      <c r="K1316" s="114">
        <f t="shared" si="102"/>
        <v>0</v>
      </c>
      <c r="L1316" s="31">
        <f t="shared" si="103"/>
        <v>0</v>
      </c>
      <c r="M1316" s="1">
        <f t="shared" si="104"/>
        <v>0</v>
      </c>
      <c r="N1316" s="1">
        <f t="shared" si="105"/>
        <v>6</v>
      </c>
    </row>
    <row r="1317" spans="1:14" ht="16.5" hidden="1" thickBot="1" x14ac:dyDescent="0.3">
      <c r="A1317" s="26">
        <v>223003</v>
      </c>
      <c r="B1317" s="42">
        <v>223003</v>
      </c>
      <c r="C1317" s="43" t="s">
        <v>917</v>
      </c>
      <c r="D1317" s="99">
        <f>IF(ISERROR(VLOOKUP(A1317,'CGN-2015-001'!A1316:I6463,4,0)),0,VLOOKUP(A1317,'CGN-2015-001'!A1316:I6463,4,0))</f>
        <v>0</v>
      </c>
      <c r="E1317" s="45">
        <f>IF(ISERROR(VLOOKUP(A1317,[3]Hoja1!$A$1:$F$369,4,0)),0,VLOOKUP(A1317,[3]Hoja1!$A$1:$F$369,4,0))</f>
        <v>0</v>
      </c>
      <c r="F1317" s="45">
        <f>IF(ISERROR(VLOOKUP(A1317,[3]Hoja1!$A$1:$F$369,5,0)),0,VLOOKUP(A1317,[3]Hoja1!$A$1:$F$369,5,0))</f>
        <v>0</v>
      </c>
      <c r="G1317" s="102">
        <f>IF(ISERROR(VLOOKUP(A1317,'CGN-2015-001'!A1316:I6463,7,0)),0,VLOOKUP(A1317,'CGN-2015-001'!A1316:I6463,7,0))</f>
        <v>0</v>
      </c>
      <c r="H1317" s="44"/>
      <c r="I1317" s="46"/>
      <c r="J1317" s="113">
        <f t="shared" si="101"/>
        <v>0</v>
      </c>
      <c r="K1317" s="114">
        <f t="shared" si="102"/>
        <v>0</v>
      </c>
      <c r="L1317" s="31">
        <f t="shared" si="103"/>
        <v>0</v>
      </c>
      <c r="M1317" s="1">
        <f t="shared" si="104"/>
        <v>0</v>
      </c>
      <c r="N1317" s="1">
        <f t="shared" si="105"/>
        <v>6</v>
      </c>
    </row>
    <row r="1318" spans="1:14" ht="16.5" hidden="1" thickBot="1" x14ac:dyDescent="0.3">
      <c r="A1318" s="26">
        <v>223004</v>
      </c>
      <c r="B1318" s="42">
        <v>223004</v>
      </c>
      <c r="C1318" s="43" t="s">
        <v>918</v>
      </c>
      <c r="D1318" s="99">
        <f>IF(ISERROR(VLOOKUP(A1318,'CGN-2015-001'!A1317:I6464,4,0)),0,VLOOKUP(A1318,'CGN-2015-001'!A1317:I6464,4,0))</f>
        <v>0</v>
      </c>
      <c r="E1318" s="45">
        <f>IF(ISERROR(VLOOKUP(A1318,[3]Hoja1!$A$1:$F$369,4,0)),0,VLOOKUP(A1318,[3]Hoja1!$A$1:$F$369,4,0))</f>
        <v>0</v>
      </c>
      <c r="F1318" s="45">
        <f>IF(ISERROR(VLOOKUP(A1318,[3]Hoja1!$A$1:$F$369,5,0)),0,VLOOKUP(A1318,[3]Hoja1!$A$1:$F$369,5,0))</f>
        <v>0</v>
      </c>
      <c r="G1318" s="102">
        <f>IF(ISERROR(VLOOKUP(A1318,'CGN-2015-001'!A1317:I6464,7,0)),0,VLOOKUP(A1318,'CGN-2015-001'!A1317:I6464,7,0))</f>
        <v>0</v>
      </c>
      <c r="H1318" s="44"/>
      <c r="I1318" s="46"/>
      <c r="J1318" s="113">
        <f t="shared" si="101"/>
        <v>0</v>
      </c>
      <c r="K1318" s="114">
        <f t="shared" si="102"/>
        <v>0</v>
      </c>
      <c r="L1318" s="31">
        <f t="shared" si="103"/>
        <v>0</v>
      </c>
      <c r="M1318" s="1">
        <f t="shared" si="104"/>
        <v>0</v>
      </c>
      <c r="N1318" s="1">
        <f t="shared" si="105"/>
        <v>6</v>
      </c>
    </row>
    <row r="1319" spans="1:14" ht="16.5" hidden="1" thickBot="1" x14ac:dyDescent="0.3">
      <c r="A1319" s="26">
        <v>223090</v>
      </c>
      <c r="B1319" s="42">
        <v>223090</v>
      </c>
      <c r="C1319" s="43" t="s">
        <v>919</v>
      </c>
      <c r="D1319" s="99">
        <f>IF(ISERROR(VLOOKUP(A1319,'CGN-2015-001'!A1318:I6465,4,0)),0,VLOOKUP(A1319,'CGN-2015-001'!A1318:I6465,4,0))</f>
        <v>0</v>
      </c>
      <c r="E1319" s="45">
        <f>IF(ISERROR(VLOOKUP(A1319,[3]Hoja1!$A$1:$F$369,4,0)),0,VLOOKUP(A1319,[3]Hoja1!$A$1:$F$369,4,0))</f>
        <v>0</v>
      </c>
      <c r="F1319" s="45">
        <f>IF(ISERROR(VLOOKUP(A1319,[3]Hoja1!$A$1:$F$369,5,0)),0,VLOOKUP(A1319,[3]Hoja1!$A$1:$F$369,5,0))</f>
        <v>0</v>
      </c>
      <c r="G1319" s="102">
        <f>IF(ISERROR(VLOOKUP(A1319,'CGN-2015-001'!A1318:I6465,7,0)),0,VLOOKUP(A1319,'CGN-2015-001'!A1318:I6465,7,0))</f>
        <v>0</v>
      </c>
      <c r="H1319" s="44"/>
      <c r="I1319" s="46"/>
      <c r="J1319" s="113">
        <f t="shared" si="101"/>
        <v>0</v>
      </c>
      <c r="K1319" s="114">
        <f t="shared" si="102"/>
        <v>0</v>
      </c>
      <c r="L1319" s="31">
        <f t="shared" si="103"/>
        <v>0</v>
      </c>
      <c r="M1319" s="1">
        <f t="shared" si="104"/>
        <v>0</v>
      </c>
      <c r="N1319" s="1">
        <f t="shared" si="105"/>
        <v>6</v>
      </c>
    </row>
    <row r="1320" spans="1:14" ht="16.5" hidden="1" thickBot="1" x14ac:dyDescent="0.3">
      <c r="A1320" s="26">
        <v>23</v>
      </c>
      <c r="B1320" s="32">
        <v>230000</v>
      </c>
      <c r="C1320" s="33" t="s">
        <v>920</v>
      </c>
      <c r="D1320" s="99">
        <f>IF(ISERROR(VLOOKUP(A1320,'CGN-2015-001'!A1319:I6466,4,0)),0,VLOOKUP(A1320,'CGN-2015-001'!A1319:I6466,4,0))</f>
        <v>0</v>
      </c>
      <c r="E1320" s="35">
        <f>IF(ISERROR(VLOOKUP(A1320,[3]Hoja1!$A$1:$F$369,4,0)),0,VLOOKUP(A1320,[3]Hoja1!$A$1:$F$369,4,0))</f>
        <v>0</v>
      </c>
      <c r="F1320" s="35">
        <f>IF(ISERROR(VLOOKUP(A1320,[3]Hoja1!$A$1:$F$369,5,0)),0,VLOOKUP(A1320,[3]Hoja1!$A$1:$F$369,5,0))</f>
        <v>0</v>
      </c>
      <c r="G1320" s="102">
        <f>IF(ISERROR(VLOOKUP(A1320,'CGN-2015-001'!A1319:I6466,7,0)),0,VLOOKUP(A1320,'CGN-2015-001'!A1319:I6466,7,0))</f>
        <v>0</v>
      </c>
      <c r="H1320" s="34"/>
      <c r="I1320" s="58"/>
      <c r="J1320" s="113">
        <f t="shared" si="101"/>
        <v>0</v>
      </c>
      <c r="K1320" s="114">
        <f t="shared" si="102"/>
        <v>0</v>
      </c>
      <c r="L1320" s="31">
        <f t="shared" si="103"/>
        <v>0</v>
      </c>
      <c r="M1320" s="1">
        <f t="shared" si="104"/>
        <v>0</v>
      </c>
      <c r="N1320" s="1">
        <f t="shared" si="105"/>
        <v>2</v>
      </c>
    </row>
    <row r="1321" spans="1:14" ht="16.5" hidden="1" thickBot="1" x14ac:dyDescent="0.3">
      <c r="A1321" s="26">
        <v>2313</v>
      </c>
      <c r="B1321" s="48">
        <v>231300</v>
      </c>
      <c r="C1321" s="49" t="s">
        <v>907</v>
      </c>
      <c r="D1321" s="99">
        <f>IF(ISERROR(VLOOKUP(A1321,'CGN-2015-001'!A1320:I6467,4,0)),0,VLOOKUP(A1321,'CGN-2015-001'!A1320:I6467,4,0))</f>
        <v>0</v>
      </c>
      <c r="E1321" s="40">
        <f>IF(ISERROR(VLOOKUP(A1321,[3]Hoja1!$A$1:$F$369,4,0)),0,VLOOKUP(A1321,[3]Hoja1!$A$1:$F$369,4,0))</f>
        <v>0</v>
      </c>
      <c r="F1321" s="40">
        <f>IF(ISERROR(VLOOKUP(A1321,[3]Hoja1!$A$1:$F$369,5,0)),0,VLOOKUP(A1321,[3]Hoja1!$A$1:$F$369,5,0))</f>
        <v>0</v>
      </c>
      <c r="G1321" s="102">
        <f>IF(ISERROR(VLOOKUP(A1321,'CGN-2015-001'!A1320:I6467,7,0)),0,VLOOKUP(A1321,'CGN-2015-001'!A1320:I6467,7,0))</f>
        <v>0</v>
      </c>
      <c r="H1321" s="50"/>
      <c r="I1321" s="51"/>
      <c r="J1321" s="113">
        <f t="shared" si="101"/>
        <v>0</v>
      </c>
      <c r="K1321" s="114">
        <f t="shared" si="102"/>
        <v>0</v>
      </c>
      <c r="L1321" s="31">
        <f t="shared" si="103"/>
        <v>0</v>
      </c>
      <c r="M1321" s="1">
        <f t="shared" si="104"/>
        <v>0</v>
      </c>
      <c r="N1321" s="1">
        <f t="shared" si="105"/>
        <v>4</v>
      </c>
    </row>
    <row r="1322" spans="1:14" ht="16.5" hidden="1" thickBot="1" x14ac:dyDescent="0.3">
      <c r="A1322" s="26">
        <v>231301</v>
      </c>
      <c r="B1322" s="42">
        <v>231301</v>
      </c>
      <c r="C1322" s="43" t="s">
        <v>921</v>
      </c>
      <c r="D1322" s="99">
        <f>IF(ISERROR(VLOOKUP(A1322,'CGN-2015-001'!A1321:I6468,4,0)),0,VLOOKUP(A1322,'CGN-2015-001'!A1321:I6468,4,0))</f>
        <v>0</v>
      </c>
      <c r="E1322" s="45">
        <f>IF(ISERROR(VLOOKUP(A1322,[3]Hoja1!$A$1:$F$369,4,0)),0,VLOOKUP(A1322,[3]Hoja1!$A$1:$F$369,4,0))</f>
        <v>0</v>
      </c>
      <c r="F1322" s="45">
        <f>IF(ISERROR(VLOOKUP(A1322,[3]Hoja1!$A$1:$F$369,5,0)),0,VLOOKUP(A1322,[3]Hoja1!$A$1:$F$369,5,0))</f>
        <v>0</v>
      </c>
      <c r="G1322" s="102">
        <f>IF(ISERROR(VLOOKUP(A1322,'CGN-2015-001'!A1321:I6468,7,0)),0,VLOOKUP(A1322,'CGN-2015-001'!A1321:I6468,7,0))</f>
        <v>0</v>
      </c>
      <c r="H1322" s="44"/>
      <c r="I1322" s="46"/>
      <c r="J1322" s="113">
        <f t="shared" si="101"/>
        <v>0</v>
      </c>
      <c r="K1322" s="114">
        <f t="shared" si="102"/>
        <v>0</v>
      </c>
      <c r="L1322" s="31">
        <f t="shared" si="103"/>
        <v>0</v>
      </c>
      <c r="M1322" s="1">
        <f t="shared" si="104"/>
        <v>0</v>
      </c>
      <c r="N1322" s="1">
        <f t="shared" si="105"/>
        <v>6</v>
      </c>
    </row>
    <row r="1323" spans="1:14" ht="16.5" hidden="1" thickBot="1" x14ac:dyDescent="0.3">
      <c r="A1323" s="26">
        <v>231302</v>
      </c>
      <c r="B1323" s="42">
        <v>231302</v>
      </c>
      <c r="C1323" s="43" t="s">
        <v>922</v>
      </c>
      <c r="D1323" s="99">
        <f>IF(ISERROR(VLOOKUP(A1323,'CGN-2015-001'!A1322:I6469,4,0)),0,VLOOKUP(A1323,'CGN-2015-001'!A1322:I6469,4,0))</f>
        <v>0</v>
      </c>
      <c r="E1323" s="45">
        <f>IF(ISERROR(VLOOKUP(A1323,[3]Hoja1!$A$1:$F$369,4,0)),0,VLOOKUP(A1323,[3]Hoja1!$A$1:$F$369,4,0))</f>
        <v>0</v>
      </c>
      <c r="F1323" s="45">
        <f>IF(ISERROR(VLOOKUP(A1323,[3]Hoja1!$A$1:$F$369,5,0)),0,VLOOKUP(A1323,[3]Hoja1!$A$1:$F$369,5,0))</f>
        <v>0</v>
      </c>
      <c r="G1323" s="102">
        <f>IF(ISERROR(VLOOKUP(A1323,'CGN-2015-001'!A1322:I6469,7,0)),0,VLOOKUP(A1323,'CGN-2015-001'!A1322:I6469,7,0))</f>
        <v>0</v>
      </c>
      <c r="H1323" s="44"/>
      <c r="I1323" s="46"/>
      <c r="J1323" s="113">
        <f t="shared" si="101"/>
        <v>0</v>
      </c>
      <c r="K1323" s="114">
        <f t="shared" si="102"/>
        <v>0</v>
      </c>
      <c r="L1323" s="31">
        <f t="shared" si="103"/>
        <v>0</v>
      </c>
      <c r="M1323" s="1">
        <f t="shared" si="104"/>
        <v>0</v>
      </c>
      <c r="N1323" s="1">
        <f t="shared" si="105"/>
        <v>6</v>
      </c>
    </row>
    <row r="1324" spans="1:14" ht="16.5" hidden="1" thickBot="1" x14ac:dyDescent="0.3">
      <c r="A1324" s="26">
        <v>231303</v>
      </c>
      <c r="B1324" s="42">
        <v>231303</v>
      </c>
      <c r="C1324" s="43" t="s">
        <v>923</v>
      </c>
      <c r="D1324" s="99">
        <f>IF(ISERROR(VLOOKUP(A1324,'CGN-2015-001'!A1323:I6470,4,0)),0,VLOOKUP(A1324,'CGN-2015-001'!A1323:I6470,4,0))</f>
        <v>0</v>
      </c>
      <c r="E1324" s="45">
        <f>IF(ISERROR(VLOOKUP(A1324,[3]Hoja1!$A$1:$F$369,4,0)),0,VLOOKUP(A1324,[3]Hoja1!$A$1:$F$369,4,0))</f>
        <v>0</v>
      </c>
      <c r="F1324" s="45">
        <f>IF(ISERROR(VLOOKUP(A1324,[3]Hoja1!$A$1:$F$369,5,0)),0,VLOOKUP(A1324,[3]Hoja1!$A$1:$F$369,5,0))</f>
        <v>0</v>
      </c>
      <c r="G1324" s="102">
        <f>IF(ISERROR(VLOOKUP(A1324,'CGN-2015-001'!A1323:I6470,7,0)),0,VLOOKUP(A1324,'CGN-2015-001'!A1323:I6470,7,0))</f>
        <v>0</v>
      </c>
      <c r="H1324" s="44"/>
      <c r="I1324" s="46"/>
      <c r="J1324" s="113">
        <f t="shared" si="101"/>
        <v>0</v>
      </c>
      <c r="K1324" s="114">
        <f t="shared" si="102"/>
        <v>0</v>
      </c>
      <c r="L1324" s="31">
        <f t="shared" si="103"/>
        <v>0</v>
      </c>
      <c r="M1324" s="1">
        <f t="shared" si="104"/>
        <v>0</v>
      </c>
      <c r="N1324" s="1">
        <f t="shared" si="105"/>
        <v>6</v>
      </c>
    </row>
    <row r="1325" spans="1:14" ht="16.5" hidden="1" thickBot="1" x14ac:dyDescent="0.3">
      <c r="A1325" s="26">
        <v>231304</v>
      </c>
      <c r="B1325" s="42">
        <v>231304</v>
      </c>
      <c r="C1325" s="43" t="s">
        <v>463</v>
      </c>
      <c r="D1325" s="99">
        <f>IF(ISERROR(VLOOKUP(A1325,'CGN-2015-001'!A1324:I6471,4,0)),0,VLOOKUP(A1325,'CGN-2015-001'!A1324:I6471,4,0))</f>
        <v>0</v>
      </c>
      <c r="E1325" s="45">
        <f>IF(ISERROR(VLOOKUP(A1325,[3]Hoja1!$A$1:$F$369,4,0)),0,VLOOKUP(A1325,[3]Hoja1!$A$1:$F$369,4,0))</f>
        <v>0</v>
      </c>
      <c r="F1325" s="45">
        <f>IF(ISERROR(VLOOKUP(A1325,[3]Hoja1!$A$1:$F$369,5,0)),0,VLOOKUP(A1325,[3]Hoja1!$A$1:$F$369,5,0))</f>
        <v>0</v>
      </c>
      <c r="G1325" s="102">
        <f>IF(ISERROR(VLOOKUP(A1325,'CGN-2015-001'!A1324:I6471,7,0)),0,VLOOKUP(A1325,'CGN-2015-001'!A1324:I6471,7,0))</f>
        <v>0</v>
      </c>
      <c r="H1325" s="44"/>
      <c r="I1325" s="46"/>
      <c r="J1325" s="113">
        <f t="shared" si="101"/>
        <v>0</v>
      </c>
      <c r="K1325" s="114">
        <f t="shared" si="102"/>
        <v>0</v>
      </c>
      <c r="L1325" s="31">
        <f t="shared" si="103"/>
        <v>0</v>
      </c>
      <c r="M1325" s="1">
        <f t="shared" si="104"/>
        <v>0</v>
      </c>
      <c r="N1325" s="1">
        <f t="shared" si="105"/>
        <v>6</v>
      </c>
    </row>
    <row r="1326" spans="1:14" ht="16.5" hidden="1" thickBot="1" x14ac:dyDescent="0.3">
      <c r="A1326" s="26">
        <v>231305</v>
      </c>
      <c r="B1326" s="42">
        <v>231305</v>
      </c>
      <c r="C1326" s="43" t="s">
        <v>924</v>
      </c>
      <c r="D1326" s="99">
        <f>IF(ISERROR(VLOOKUP(A1326,'CGN-2015-001'!A1325:I6472,4,0)),0,VLOOKUP(A1326,'CGN-2015-001'!A1325:I6472,4,0))</f>
        <v>0</v>
      </c>
      <c r="E1326" s="45">
        <f>IF(ISERROR(VLOOKUP(A1326,[3]Hoja1!$A$1:$F$369,4,0)),0,VLOOKUP(A1326,[3]Hoja1!$A$1:$F$369,4,0))</f>
        <v>0</v>
      </c>
      <c r="F1326" s="45">
        <f>IF(ISERROR(VLOOKUP(A1326,[3]Hoja1!$A$1:$F$369,5,0)),0,VLOOKUP(A1326,[3]Hoja1!$A$1:$F$369,5,0))</f>
        <v>0</v>
      </c>
      <c r="G1326" s="102">
        <f>IF(ISERROR(VLOOKUP(A1326,'CGN-2015-001'!A1325:I6472,7,0)),0,VLOOKUP(A1326,'CGN-2015-001'!A1325:I6472,7,0))</f>
        <v>0</v>
      </c>
      <c r="H1326" s="44"/>
      <c r="I1326" s="46"/>
      <c r="J1326" s="113">
        <f t="shared" si="101"/>
        <v>0</v>
      </c>
      <c r="K1326" s="114">
        <f t="shared" si="102"/>
        <v>0</v>
      </c>
      <c r="L1326" s="31">
        <f t="shared" si="103"/>
        <v>0</v>
      </c>
      <c r="M1326" s="1">
        <f t="shared" si="104"/>
        <v>0</v>
      </c>
      <c r="N1326" s="1">
        <f t="shared" si="105"/>
        <v>6</v>
      </c>
    </row>
    <row r="1327" spans="1:14" ht="16.5" hidden="1" thickBot="1" x14ac:dyDescent="0.3">
      <c r="A1327" s="26">
        <v>231306</v>
      </c>
      <c r="B1327" s="42">
        <v>231306</v>
      </c>
      <c r="C1327" s="43" t="s">
        <v>925</v>
      </c>
      <c r="D1327" s="99">
        <f>IF(ISERROR(VLOOKUP(A1327,'CGN-2015-001'!A1326:I6473,4,0)),0,VLOOKUP(A1327,'CGN-2015-001'!A1326:I6473,4,0))</f>
        <v>0</v>
      </c>
      <c r="E1327" s="45">
        <f>IF(ISERROR(VLOOKUP(A1327,[3]Hoja1!$A$1:$F$369,4,0)),0,VLOOKUP(A1327,[3]Hoja1!$A$1:$F$369,4,0))</f>
        <v>0</v>
      </c>
      <c r="F1327" s="45">
        <f>IF(ISERROR(VLOOKUP(A1327,[3]Hoja1!$A$1:$F$369,5,0)),0,VLOOKUP(A1327,[3]Hoja1!$A$1:$F$369,5,0))</f>
        <v>0</v>
      </c>
      <c r="G1327" s="102">
        <f>IF(ISERROR(VLOOKUP(A1327,'CGN-2015-001'!A1326:I6473,7,0)),0,VLOOKUP(A1327,'CGN-2015-001'!A1326:I6473,7,0))</f>
        <v>0</v>
      </c>
      <c r="H1327" s="44"/>
      <c r="I1327" s="46"/>
      <c r="J1327" s="113">
        <f t="shared" si="101"/>
        <v>0</v>
      </c>
      <c r="K1327" s="114">
        <f t="shared" si="102"/>
        <v>0</v>
      </c>
      <c r="L1327" s="31">
        <f t="shared" si="103"/>
        <v>0</v>
      </c>
      <c r="M1327" s="1">
        <f t="shared" si="104"/>
        <v>0</v>
      </c>
      <c r="N1327" s="1">
        <f t="shared" si="105"/>
        <v>6</v>
      </c>
    </row>
    <row r="1328" spans="1:14" ht="16.5" hidden="1" thickBot="1" x14ac:dyDescent="0.3">
      <c r="A1328" s="26">
        <v>231307</v>
      </c>
      <c r="B1328" s="42">
        <v>231307</v>
      </c>
      <c r="C1328" s="43" t="s">
        <v>926</v>
      </c>
      <c r="D1328" s="99">
        <f>IF(ISERROR(VLOOKUP(A1328,'CGN-2015-001'!A1327:I6474,4,0)),0,VLOOKUP(A1328,'CGN-2015-001'!A1327:I6474,4,0))</f>
        <v>0</v>
      </c>
      <c r="E1328" s="45">
        <f>IF(ISERROR(VLOOKUP(A1328,[3]Hoja1!$A$1:$F$369,4,0)),0,VLOOKUP(A1328,[3]Hoja1!$A$1:$F$369,4,0))</f>
        <v>0</v>
      </c>
      <c r="F1328" s="45">
        <f>IF(ISERROR(VLOOKUP(A1328,[3]Hoja1!$A$1:$F$369,5,0)),0,VLOOKUP(A1328,[3]Hoja1!$A$1:$F$369,5,0))</f>
        <v>0</v>
      </c>
      <c r="G1328" s="102">
        <f>IF(ISERROR(VLOOKUP(A1328,'CGN-2015-001'!A1327:I6474,7,0)),0,VLOOKUP(A1328,'CGN-2015-001'!A1327:I6474,7,0))</f>
        <v>0</v>
      </c>
      <c r="H1328" s="44"/>
      <c r="I1328" s="46"/>
      <c r="J1328" s="113">
        <f t="shared" si="101"/>
        <v>0</v>
      </c>
      <c r="K1328" s="114">
        <f t="shared" si="102"/>
        <v>0</v>
      </c>
      <c r="L1328" s="31">
        <f t="shared" si="103"/>
        <v>0</v>
      </c>
      <c r="M1328" s="1">
        <f t="shared" si="104"/>
        <v>0</v>
      </c>
      <c r="N1328" s="1">
        <f t="shared" si="105"/>
        <v>6</v>
      </c>
    </row>
    <row r="1329" spans="1:14" ht="16.5" hidden="1" thickBot="1" x14ac:dyDescent="0.3">
      <c r="A1329" s="26">
        <v>231308</v>
      </c>
      <c r="B1329" s="42">
        <v>231308</v>
      </c>
      <c r="C1329" s="43" t="s">
        <v>927</v>
      </c>
      <c r="D1329" s="99">
        <f>IF(ISERROR(VLOOKUP(A1329,'CGN-2015-001'!A1328:I6475,4,0)),0,VLOOKUP(A1329,'CGN-2015-001'!A1328:I6475,4,0))</f>
        <v>0</v>
      </c>
      <c r="E1329" s="45">
        <f>IF(ISERROR(VLOOKUP(A1329,[3]Hoja1!$A$1:$F$369,4,0)),0,VLOOKUP(A1329,[3]Hoja1!$A$1:$F$369,4,0))</f>
        <v>0</v>
      </c>
      <c r="F1329" s="45">
        <f>IF(ISERROR(VLOOKUP(A1329,[3]Hoja1!$A$1:$F$369,5,0)),0,VLOOKUP(A1329,[3]Hoja1!$A$1:$F$369,5,0))</f>
        <v>0</v>
      </c>
      <c r="G1329" s="102">
        <f>IF(ISERROR(VLOOKUP(A1329,'CGN-2015-001'!A1328:I6475,7,0)),0,VLOOKUP(A1329,'CGN-2015-001'!A1328:I6475,7,0))</f>
        <v>0</v>
      </c>
      <c r="H1329" s="44"/>
      <c r="I1329" s="46"/>
      <c r="J1329" s="113">
        <f t="shared" si="101"/>
        <v>0</v>
      </c>
      <c r="K1329" s="114">
        <f t="shared" si="102"/>
        <v>0</v>
      </c>
      <c r="L1329" s="31">
        <f t="shared" si="103"/>
        <v>0</v>
      </c>
      <c r="M1329" s="1">
        <f t="shared" si="104"/>
        <v>0</v>
      </c>
      <c r="N1329" s="1">
        <f t="shared" si="105"/>
        <v>6</v>
      </c>
    </row>
    <row r="1330" spans="1:14" ht="16.5" hidden="1" thickBot="1" x14ac:dyDescent="0.3">
      <c r="A1330" s="26">
        <v>231309</v>
      </c>
      <c r="B1330" s="42">
        <v>231309</v>
      </c>
      <c r="C1330" s="43" t="s">
        <v>928</v>
      </c>
      <c r="D1330" s="99">
        <f>IF(ISERROR(VLOOKUP(A1330,'CGN-2015-001'!A1329:I6476,4,0)),0,VLOOKUP(A1330,'CGN-2015-001'!A1329:I6476,4,0))</f>
        <v>0</v>
      </c>
      <c r="E1330" s="45">
        <f>IF(ISERROR(VLOOKUP(A1330,[3]Hoja1!$A$1:$F$369,4,0)),0,VLOOKUP(A1330,[3]Hoja1!$A$1:$F$369,4,0))</f>
        <v>0</v>
      </c>
      <c r="F1330" s="45">
        <f>IF(ISERROR(VLOOKUP(A1330,[3]Hoja1!$A$1:$F$369,5,0)),0,VLOOKUP(A1330,[3]Hoja1!$A$1:$F$369,5,0))</f>
        <v>0</v>
      </c>
      <c r="G1330" s="102">
        <f>IF(ISERROR(VLOOKUP(A1330,'CGN-2015-001'!A1329:I6476,7,0)),0,VLOOKUP(A1330,'CGN-2015-001'!A1329:I6476,7,0))</f>
        <v>0</v>
      </c>
      <c r="H1330" s="44"/>
      <c r="I1330" s="46"/>
      <c r="J1330" s="113">
        <f t="shared" si="101"/>
        <v>0</v>
      </c>
      <c r="K1330" s="114">
        <f t="shared" si="102"/>
        <v>0</v>
      </c>
      <c r="L1330" s="31">
        <f t="shared" si="103"/>
        <v>0</v>
      </c>
      <c r="M1330" s="1">
        <f t="shared" si="104"/>
        <v>0</v>
      </c>
      <c r="N1330" s="1">
        <f t="shared" si="105"/>
        <v>6</v>
      </c>
    </row>
    <row r="1331" spans="1:14" ht="16.5" hidden="1" thickBot="1" x14ac:dyDescent="0.3">
      <c r="A1331" s="26">
        <v>231312</v>
      </c>
      <c r="B1331" s="42">
        <v>231312</v>
      </c>
      <c r="C1331" s="43" t="s">
        <v>929</v>
      </c>
      <c r="D1331" s="99">
        <f>IF(ISERROR(VLOOKUP(A1331,'CGN-2015-001'!A1330:I6477,4,0)),0,VLOOKUP(A1331,'CGN-2015-001'!A1330:I6477,4,0))</f>
        <v>0</v>
      </c>
      <c r="E1331" s="45">
        <f>IF(ISERROR(VLOOKUP(A1331,[3]Hoja1!$A$1:$F$369,4,0)),0,VLOOKUP(A1331,[3]Hoja1!$A$1:$F$369,4,0))</f>
        <v>0</v>
      </c>
      <c r="F1331" s="45">
        <f>IF(ISERROR(VLOOKUP(A1331,[3]Hoja1!$A$1:$F$369,5,0)),0,VLOOKUP(A1331,[3]Hoja1!$A$1:$F$369,5,0))</f>
        <v>0</v>
      </c>
      <c r="G1331" s="102">
        <f>IF(ISERROR(VLOOKUP(A1331,'CGN-2015-001'!A1330:I6477,7,0)),0,VLOOKUP(A1331,'CGN-2015-001'!A1330:I6477,7,0))</f>
        <v>0</v>
      </c>
      <c r="H1331" s="44"/>
      <c r="I1331" s="46"/>
      <c r="J1331" s="113">
        <f t="shared" si="101"/>
        <v>0</v>
      </c>
      <c r="K1331" s="114">
        <f t="shared" si="102"/>
        <v>0</v>
      </c>
      <c r="L1331" s="31">
        <f t="shared" si="103"/>
        <v>0</v>
      </c>
      <c r="M1331" s="1">
        <f t="shared" si="104"/>
        <v>0</v>
      </c>
      <c r="N1331" s="1">
        <f t="shared" si="105"/>
        <v>6</v>
      </c>
    </row>
    <row r="1332" spans="1:14" ht="16.5" hidden="1" thickBot="1" x14ac:dyDescent="0.3">
      <c r="A1332" s="26">
        <v>231315</v>
      </c>
      <c r="B1332" s="42">
        <v>231315</v>
      </c>
      <c r="C1332" s="43" t="s">
        <v>460</v>
      </c>
      <c r="D1332" s="99">
        <f>IF(ISERROR(VLOOKUP(A1332,'CGN-2015-001'!A1331:I6478,4,0)),0,VLOOKUP(A1332,'CGN-2015-001'!A1331:I6478,4,0))</f>
        <v>0</v>
      </c>
      <c r="E1332" s="45">
        <f>IF(ISERROR(VLOOKUP(A1332,[3]Hoja1!$A$1:$F$369,4,0)),0,VLOOKUP(A1332,[3]Hoja1!$A$1:$F$369,4,0))</f>
        <v>0</v>
      </c>
      <c r="F1332" s="45">
        <f>IF(ISERROR(VLOOKUP(A1332,[3]Hoja1!$A$1:$F$369,5,0)),0,VLOOKUP(A1332,[3]Hoja1!$A$1:$F$369,5,0))</f>
        <v>0</v>
      </c>
      <c r="G1332" s="102">
        <f>IF(ISERROR(VLOOKUP(A1332,'CGN-2015-001'!A1331:I6478,7,0)),0,VLOOKUP(A1332,'CGN-2015-001'!A1331:I6478,7,0))</f>
        <v>0</v>
      </c>
      <c r="H1332" s="44"/>
      <c r="I1332" s="46"/>
      <c r="J1332" s="113">
        <f t="shared" si="101"/>
        <v>0</v>
      </c>
      <c r="K1332" s="114">
        <f t="shared" si="102"/>
        <v>0</v>
      </c>
      <c r="L1332" s="31">
        <f t="shared" si="103"/>
        <v>0</v>
      </c>
      <c r="M1332" s="1">
        <f t="shared" si="104"/>
        <v>0</v>
      </c>
      <c r="N1332" s="1">
        <f t="shared" si="105"/>
        <v>6</v>
      </c>
    </row>
    <row r="1333" spans="1:14" ht="16.5" hidden="1" thickBot="1" x14ac:dyDescent="0.3">
      <c r="A1333" s="26">
        <v>231390</v>
      </c>
      <c r="B1333" s="42">
        <v>231390</v>
      </c>
      <c r="C1333" s="43" t="s">
        <v>930</v>
      </c>
      <c r="D1333" s="99">
        <f>IF(ISERROR(VLOOKUP(A1333,'CGN-2015-001'!A1332:I6479,4,0)),0,VLOOKUP(A1333,'CGN-2015-001'!A1332:I6479,4,0))</f>
        <v>0</v>
      </c>
      <c r="E1333" s="45">
        <f>IF(ISERROR(VLOOKUP(A1333,[3]Hoja1!$A$1:$F$369,4,0)),0,VLOOKUP(A1333,[3]Hoja1!$A$1:$F$369,4,0))</f>
        <v>0</v>
      </c>
      <c r="F1333" s="45">
        <f>IF(ISERROR(VLOOKUP(A1333,[3]Hoja1!$A$1:$F$369,5,0)),0,VLOOKUP(A1333,[3]Hoja1!$A$1:$F$369,5,0))</f>
        <v>0</v>
      </c>
      <c r="G1333" s="102">
        <f>IF(ISERROR(VLOOKUP(A1333,'CGN-2015-001'!A1332:I6479,7,0)),0,VLOOKUP(A1333,'CGN-2015-001'!A1332:I6479,7,0))</f>
        <v>0</v>
      </c>
      <c r="H1333" s="44"/>
      <c r="I1333" s="46"/>
      <c r="J1333" s="113">
        <f t="shared" si="101"/>
        <v>0</v>
      </c>
      <c r="K1333" s="114">
        <f t="shared" si="102"/>
        <v>0</v>
      </c>
      <c r="L1333" s="31">
        <f t="shared" si="103"/>
        <v>0</v>
      </c>
      <c r="M1333" s="1">
        <f t="shared" si="104"/>
        <v>0</v>
      </c>
      <c r="N1333" s="1">
        <f t="shared" si="105"/>
        <v>6</v>
      </c>
    </row>
    <row r="1334" spans="1:14" ht="16.5" hidden="1" thickBot="1" x14ac:dyDescent="0.3">
      <c r="A1334" s="26">
        <v>2314</v>
      </c>
      <c r="B1334" s="48">
        <v>231400</v>
      </c>
      <c r="C1334" s="49" t="s">
        <v>909</v>
      </c>
      <c r="D1334" s="99">
        <f>IF(ISERROR(VLOOKUP(A1334,'CGN-2015-001'!A1333:I6480,4,0)),0,VLOOKUP(A1334,'CGN-2015-001'!A1333:I6480,4,0))</f>
        <v>0</v>
      </c>
      <c r="E1334" s="40">
        <f>IF(ISERROR(VLOOKUP(A1334,[3]Hoja1!$A$1:$F$369,4,0)),0,VLOOKUP(A1334,[3]Hoja1!$A$1:$F$369,4,0))</f>
        <v>0</v>
      </c>
      <c r="F1334" s="40">
        <f>IF(ISERROR(VLOOKUP(A1334,[3]Hoja1!$A$1:$F$369,5,0)),0,VLOOKUP(A1334,[3]Hoja1!$A$1:$F$369,5,0))</f>
        <v>0</v>
      </c>
      <c r="G1334" s="102">
        <f>IF(ISERROR(VLOOKUP(A1334,'CGN-2015-001'!A1333:I6480,7,0)),0,VLOOKUP(A1334,'CGN-2015-001'!A1333:I6480,7,0))</f>
        <v>0</v>
      </c>
      <c r="H1334" s="50"/>
      <c r="I1334" s="51"/>
      <c r="J1334" s="113">
        <f t="shared" si="101"/>
        <v>0</v>
      </c>
      <c r="K1334" s="114">
        <f t="shared" si="102"/>
        <v>0</v>
      </c>
      <c r="L1334" s="31">
        <f t="shared" si="103"/>
        <v>0</v>
      </c>
      <c r="M1334" s="1">
        <f t="shared" si="104"/>
        <v>0</v>
      </c>
      <c r="N1334" s="1">
        <f t="shared" si="105"/>
        <v>4</v>
      </c>
    </row>
    <row r="1335" spans="1:14" ht="16.5" hidden="1" thickBot="1" x14ac:dyDescent="0.3">
      <c r="A1335" s="26">
        <v>231401</v>
      </c>
      <c r="B1335" s="42">
        <v>231401</v>
      </c>
      <c r="C1335" s="43" t="s">
        <v>921</v>
      </c>
      <c r="D1335" s="99">
        <f>IF(ISERROR(VLOOKUP(A1335,'CGN-2015-001'!A1334:I6481,4,0)),0,VLOOKUP(A1335,'CGN-2015-001'!A1334:I6481,4,0))</f>
        <v>0</v>
      </c>
      <c r="E1335" s="45">
        <f>IF(ISERROR(VLOOKUP(A1335,[3]Hoja1!$A$1:$F$369,4,0)),0,VLOOKUP(A1335,[3]Hoja1!$A$1:$F$369,4,0))</f>
        <v>0</v>
      </c>
      <c r="F1335" s="45">
        <f>IF(ISERROR(VLOOKUP(A1335,[3]Hoja1!$A$1:$F$369,5,0)),0,VLOOKUP(A1335,[3]Hoja1!$A$1:$F$369,5,0))</f>
        <v>0</v>
      </c>
      <c r="G1335" s="102">
        <f>IF(ISERROR(VLOOKUP(A1335,'CGN-2015-001'!A1334:I6481,7,0)),0,VLOOKUP(A1335,'CGN-2015-001'!A1334:I6481,7,0))</f>
        <v>0</v>
      </c>
      <c r="H1335" s="44"/>
      <c r="I1335" s="46"/>
      <c r="J1335" s="113">
        <f t="shared" si="101"/>
        <v>0</v>
      </c>
      <c r="K1335" s="114">
        <f t="shared" si="102"/>
        <v>0</v>
      </c>
      <c r="L1335" s="31">
        <f t="shared" si="103"/>
        <v>0</v>
      </c>
      <c r="M1335" s="1">
        <f t="shared" si="104"/>
        <v>0</v>
      </c>
      <c r="N1335" s="1">
        <f t="shared" si="105"/>
        <v>6</v>
      </c>
    </row>
    <row r="1336" spans="1:14" ht="16.5" hidden="1" thickBot="1" x14ac:dyDescent="0.3">
      <c r="A1336" s="26">
        <v>231402</v>
      </c>
      <c r="B1336" s="42">
        <v>231402</v>
      </c>
      <c r="C1336" s="43" t="s">
        <v>922</v>
      </c>
      <c r="D1336" s="99">
        <f>IF(ISERROR(VLOOKUP(A1336,'CGN-2015-001'!A1335:I6482,4,0)),0,VLOOKUP(A1336,'CGN-2015-001'!A1335:I6482,4,0))</f>
        <v>0</v>
      </c>
      <c r="E1336" s="45">
        <f>IF(ISERROR(VLOOKUP(A1336,[3]Hoja1!$A$1:$F$369,4,0)),0,VLOOKUP(A1336,[3]Hoja1!$A$1:$F$369,4,0))</f>
        <v>0</v>
      </c>
      <c r="F1336" s="45">
        <f>IF(ISERROR(VLOOKUP(A1336,[3]Hoja1!$A$1:$F$369,5,0)),0,VLOOKUP(A1336,[3]Hoja1!$A$1:$F$369,5,0))</f>
        <v>0</v>
      </c>
      <c r="G1336" s="102">
        <f>IF(ISERROR(VLOOKUP(A1336,'CGN-2015-001'!A1335:I6482,7,0)),0,VLOOKUP(A1336,'CGN-2015-001'!A1335:I6482,7,0))</f>
        <v>0</v>
      </c>
      <c r="H1336" s="44"/>
      <c r="I1336" s="46"/>
      <c r="J1336" s="113">
        <f t="shared" si="101"/>
        <v>0</v>
      </c>
      <c r="K1336" s="114">
        <f t="shared" si="102"/>
        <v>0</v>
      </c>
      <c r="L1336" s="31">
        <f t="shared" si="103"/>
        <v>0</v>
      </c>
      <c r="M1336" s="1">
        <f t="shared" si="104"/>
        <v>0</v>
      </c>
      <c r="N1336" s="1">
        <f t="shared" si="105"/>
        <v>6</v>
      </c>
    </row>
    <row r="1337" spans="1:14" ht="16.5" hidden="1" thickBot="1" x14ac:dyDescent="0.3">
      <c r="A1337" s="26">
        <v>231403</v>
      </c>
      <c r="B1337" s="42">
        <v>231403</v>
      </c>
      <c r="C1337" s="43" t="s">
        <v>923</v>
      </c>
      <c r="D1337" s="99">
        <f>IF(ISERROR(VLOOKUP(A1337,'CGN-2015-001'!A1336:I6483,4,0)),0,VLOOKUP(A1337,'CGN-2015-001'!A1336:I6483,4,0))</f>
        <v>0</v>
      </c>
      <c r="E1337" s="45">
        <f>IF(ISERROR(VLOOKUP(A1337,[3]Hoja1!$A$1:$F$369,4,0)),0,VLOOKUP(A1337,[3]Hoja1!$A$1:$F$369,4,0))</f>
        <v>0</v>
      </c>
      <c r="F1337" s="45">
        <f>IF(ISERROR(VLOOKUP(A1337,[3]Hoja1!$A$1:$F$369,5,0)),0,VLOOKUP(A1337,[3]Hoja1!$A$1:$F$369,5,0))</f>
        <v>0</v>
      </c>
      <c r="G1337" s="102">
        <f>IF(ISERROR(VLOOKUP(A1337,'CGN-2015-001'!A1336:I6483,7,0)),0,VLOOKUP(A1337,'CGN-2015-001'!A1336:I6483,7,0))</f>
        <v>0</v>
      </c>
      <c r="H1337" s="44"/>
      <c r="I1337" s="46"/>
      <c r="J1337" s="113">
        <f t="shared" si="101"/>
        <v>0</v>
      </c>
      <c r="K1337" s="114">
        <f t="shared" si="102"/>
        <v>0</v>
      </c>
      <c r="L1337" s="31">
        <f t="shared" si="103"/>
        <v>0</v>
      </c>
      <c r="M1337" s="1">
        <f t="shared" si="104"/>
        <v>0</v>
      </c>
      <c r="N1337" s="1">
        <f t="shared" si="105"/>
        <v>6</v>
      </c>
    </row>
    <row r="1338" spans="1:14" ht="16.5" hidden="1" thickBot="1" x14ac:dyDescent="0.3">
      <c r="A1338" s="26">
        <v>231404</v>
      </c>
      <c r="B1338" s="42">
        <v>231404</v>
      </c>
      <c r="C1338" s="43" t="s">
        <v>931</v>
      </c>
      <c r="D1338" s="99">
        <f>IF(ISERROR(VLOOKUP(A1338,'CGN-2015-001'!A1337:I6484,4,0)),0,VLOOKUP(A1338,'CGN-2015-001'!A1337:I6484,4,0))</f>
        <v>0</v>
      </c>
      <c r="E1338" s="45">
        <f>IF(ISERROR(VLOOKUP(A1338,[3]Hoja1!$A$1:$F$369,4,0)),0,VLOOKUP(A1338,[3]Hoja1!$A$1:$F$369,4,0))</f>
        <v>0</v>
      </c>
      <c r="F1338" s="45">
        <f>IF(ISERROR(VLOOKUP(A1338,[3]Hoja1!$A$1:$F$369,5,0)),0,VLOOKUP(A1338,[3]Hoja1!$A$1:$F$369,5,0))</f>
        <v>0</v>
      </c>
      <c r="G1338" s="102">
        <f>IF(ISERROR(VLOOKUP(A1338,'CGN-2015-001'!A1337:I6484,7,0)),0,VLOOKUP(A1338,'CGN-2015-001'!A1337:I6484,7,0))</f>
        <v>0</v>
      </c>
      <c r="H1338" s="44"/>
      <c r="I1338" s="46"/>
      <c r="J1338" s="113">
        <f t="shared" si="101"/>
        <v>0</v>
      </c>
      <c r="K1338" s="114">
        <f t="shared" si="102"/>
        <v>0</v>
      </c>
      <c r="L1338" s="31">
        <f t="shared" si="103"/>
        <v>0</v>
      </c>
      <c r="M1338" s="1">
        <f t="shared" si="104"/>
        <v>0</v>
      </c>
      <c r="N1338" s="1">
        <f t="shared" si="105"/>
        <v>6</v>
      </c>
    </row>
    <row r="1339" spans="1:14" ht="16.5" hidden="1" thickBot="1" x14ac:dyDescent="0.3">
      <c r="A1339" s="26">
        <v>231407</v>
      </c>
      <c r="B1339" s="42">
        <v>231407</v>
      </c>
      <c r="C1339" s="43" t="s">
        <v>929</v>
      </c>
      <c r="D1339" s="99">
        <f>IF(ISERROR(VLOOKUP(A1339,'CGN-2015-001'!A1338:I6485,4,0)),0,VLOOKUP(A1339,'CGN-2015-001'!A1338:I6485,4,0))</f>
        <v>0</v>
      </c>
      <c r="E1339" s="45">
        <f>IF(ISERROR(VLOOKUP(A1339,[3]Hoja1!$A$1:$F$369,4,0)),0,VLOOKUP(A1339,[3]Hoja1!$A$1:$F$369,4,0))</f>
        <v>0</v>
      </c>
      <c r="F1339" s="45">
        <f>IF(ISERROR(VLOOKUP(A1339,[3]Hoja1!$A$1:$F$369,5,0)),0,VLOOKUP(A1339,[3]Hoja1!$A$1:$F$369,5,0))</f>
        <v>0</v>
      </c>
      <c r="G1339" s="102">
        <f>IF(ISERROR(VLOOKUP(A1339,'CGN-2015-001'!A1338:I6485,7,0)),0,VLOOKUP(A1339,'CGN-2015-001'!A1338:I6485,7,0))</f>
        <v>0</v>
      </c>
      <c r="H1339" s="44"/>
      <c r="I1339" s="46"/>
      <c r="J1339" s="113">
        <f t="shared" si="101"/>
        <v>0</v>
      </c>
      <c r="K1339" s="114">
        <f t="shared" si="102"/>
        <v>0</v>
      </c>
      <c r="L1339" s="31">
        <f t="shared" si="103"/>
        <v>0</v>
      </c>
      <c r="M1339" s="1">
        <f t="shared" si="104"/>
        <v>0</v>
      </c>
      <c r="N1339" s="1">
        <f t="shared" si="105"/>
        <v>6</v>
      </c>
    </row>
    <row r="1340" spans="1:14" ht="16.5" hidden="1" thickBot="1" x14ac:dyDescent="0.3">
      <c r="A1340" s="26">
        <v>231410</v>
      </c>
      <c r="B1340" s="42">
        <v>231410</v>
      </c>
      <c r="C1340" s="43" t="s">
        <v>460</v>
      </c>
      <c r="D1340" s="99">
        <f>IF(ISERROR(VLOOKUP(A1340,'CGN-2015-001'!A1339:I6486,4,0)),0,VLOOKUP(A1340,'CGN-2015-001'!A1339:I6486,4,0))</f>
        <v>0</v>
      </c>
      <c r="E1340" s="45">
        <f>IF(ISERROR(VLOOKUP(A1340,[3]Hoja1!$A$1:$F$369,4,0)),0,VLOOKUP(A1340,[3]Hoja1!$A$1:$F$369,4,0))</f>
        <v>0</v>
      </c>
      <c r="F1340" s="45">
        <f>IF(ISERROR(VLOOKUP(A1340,[3]Hoja1!$A$1:$F$369,5,0)),0,VLOOKUP(A1340,[3]Hoja1!$A$1:$F$369,5,0))</f>
        <v>0</v>
      </c>
      <c r="G1340" s="102">
        <f>IF(ISERROR(VLOOKUP(A1340,'CGN-2015-001'!A1339:I6486,7,0)),0,VLOOKUP(A1340,'CGN-2015-001'!A1339:I6486,7,0))</f>
        <v>0</v>
      </c>
      <c r="H1340" s="44"/>
      <c r="I1340" s="46"/>
      <c r="J1340" s="113">
        <f t="shared" si="101"/>
        <v>0</v>
      </c>
      <c r="K1340" s="114">
        <f t="shared" si="102"/>
        <v>0</v>
      </c>
      <c r="L1340" s="31">
        <f t="shared" si="103"/>
        <v>0</v>
      </c>
      <c r="M1340" s="1">
        <f t="shared" si="104"/>
        <v>0</v>
      </c>
      <c r="N1340" s="1">
        <f t="shared" si="105"/>
        <v>6</v>
      </c>
    </row>
    <row r="1341" spans="1:14" ht="16.5" hidden="1" thickBot="1" x14ac:dyDescent="0.3">
      <c r="A1341" s="26">
        <v>231413</v>
      </c>
      <c r="B1341" s="42">
        <v>231413</v>
      </c>
      <c r="C1341" s="43" t="s">
        <v>932</v>
      </c>
      <c r="D1341" s="99">
        <f>IF(ISERROR(VLOOKUP(A1341,'CGN-2015-001'!A1340:I6487,4,0)),0,VLOOKUP(A1341,'CGN-2015-001'!A1340:I6487,4,0))</f>
        <v>0</v>
      </c>
      <c r="E1341" s="45">
        <f>IF(ISERROR(VLOOKUP(A1341,[3]Hoja1!$A$1:$F$369,4,0)),0,VLOOKUP(A1341,[3]Hoja1!$A$1:$F$369,4,0))</f>
        <v>0</v>
      </c>
      <c r="F1341" s="45">
        <f>IF(ISERROR(VLOOKUP(A1341,[3]Hoja1!$A$1:$F$369,5,0)),0,VLOOKUP(A1341,[3]Hoja1!$A$1:$F$369,5,0))</f>
        <v>0</v>
      </c>
      <c r="G1341" s="102">
        <f>IF(ISERROR(VLOOKUP(A1341,'CGN-2015-001'!A1340:I6487,7,0)),0,VLOOKUP(A1341,'CGN-2015-001'!A1340:I6487,7,0))</f>
        <v>0</v>
      </c>
      <c r="H1341" s="44"/>
      <c r="I1341" s="46"/>
      <c r="J1341" s="113">
        <f t="shared" si="101"/>
        <v>0</v>
      </c>
      <c r="K1341" s="114">
        <f t="shared" si="102"/>
        <v>0</v>
      </c>
      <c r="L1341" s="31">
        <f t="shared" si="103"/>
        <v>0</v>
      </c>
      <c r="M1341" s="1">
        <f t="shared" si="104"/>
        <v>0</v>
      </c>
      <c r="N1341" s="1">
        <f t="shared" si="105"/>
        <v>6</v>
      </c>
    </row>
    <row r="1342" spans="1:14" ht="16.5" hidden="1" thickBot="1" x14ac:dyDescent="0.3">
      <c r="A1342" s="26">
        <v>231490</v>
      </c>
      <c r="B1342" s="42">
        <v>231490</v>
      </c>
      <c r="C1342" s="43" t="s">
        <v>930</v>
      </c>
      <c r="D1342" s="99">
        <f>IF(ISERROR(VLOOKUP(A1342,'CGN-2015-001'!A1341:I6488,4,0)),0,VLOOKUP(A1342,'CGN-2015-001'!A1341:I6488,4,0))</f>
        <v>0</v>
      </c>
      <c r="E1342" s="45">
        <f>IF(ISERROR(VLOOKUP(A1342,[3]Hoja1!$A$1:$F$369,4,0)),0,VLOOKUP(A1342,[3]Hoja1!$A$1:$F$369,4,0))</f>
        <v>0</v>
      </c>
      <c r="F1342" s="45">
        <f>IF(ISERROR(VLOOKUP(A1342,[3]Hoja1!$A$1:$F$369,5,0)),0,VLOOKUP(A1342,[3]Hoja1!$A$1:$F$369,5,0))</f>
        <v>0</v>
      </c>
      <c r="G1342" s="102">
        <f>IF(ISERROR(VLOOKUP(A1342,'CGN-2015-001'!A1341:I6488,7,0)),0,VLOOKUP(A1342,'CGN-2015-001'!A1341:I6488,7,0))</f>
        <v>0</v>
      </c>
      <c r="H1342" s="44"/>
      <c r="I1342" s="46"/>
      <c r="J1342" s="113">
        <f t="shared" si="101"/>
        <v>0</v>
      </c>
      <c r="K1342" s="114">
        <f t="shared" si="102"/>
        <v>0</v>
      </c>
      <c r="L1342" s="31">
        <f t="shared" si="103"/>
        <v>0</v>
      </c>
      <c r="M1342" s="1">
        <f t="shared" si="104"/>
        <v>0</v>
      </c>
      <c r="N1342" s="1">
        <f t="shared" si="105"/>
        <v>6</v>
      </c>
    </row>
    <row r="1343" spans="1:14" ht="16.5" hidden="1" thickBot="1" x14ac:dyDescent="0.3">
      <c r="A1343" s="26">
        <v>2316</v>
      </c>
      <c r="B1343" s="48">
        <v>231600</v>
      </c>
      <c r="C1343" s="49" t="s">
        <v>912</v>
      </c>
      <c r="D1343" s="99">
        <f>IF(ISERROR(VLOOKUP(A1343,'CGN-2015-001'!A1342:I6489,4,0)),0,VLOOKUP(A1343,'CGN-2015-001'!A1342:I6489,4,0))</f>
        <v>0</v>
      </c>
      <c r="E1343" s="40">
        <f>IF(ISERROR(VLOOKUP(A1343,[3]Hoja1!$A$1:$F$369,4,0)),0,VLOOKUP(A1343,[3]Hoja1!$A$1:$F$369,4,0))</f>
        <v>0</v>
      </c>
      <c r="F1343" s="40">
        <f>IF(ISERROR(VLOOKUP(A1343,[3]Hoja1!$A$1:$F$369,5,0)),0,VLOOKUP(A1343,[3]Hoja1!$A$1:$F$369,5,0))</f>
        <v>0</v>
      </c>
      <c r="G1343" s="102">
        <f>IF(ISERROR(VLOOKUP(A1343,'CGN-2015-001'!A1342:I6489,7,0)),0,VLOOKUP(A1343,'CGN-2015-001'!A1342:I6489,7,0))</f>
        <v>0</v>
      </c>
      <c r="H1343" s="50"/>
      <c r="I1343" s="51"/>
      <c r="J1343" s="113">
        <f t="shared" si="101"/>
        <v>0</v>
      </c>
      <c r="K1343" s="114">
        <f t="shared" si="102"/>
        <v>0</v>
      </c>
      <c r="L1343" s="31">
        <f t="shared" si="103"/>
        <v>0</v>
      </c>
      <c r="M1343" s="1">
        <f t="shared" si="104"/>
        <v>0</v>
      </c>
      <c r="N1343" s="1">
        <f t="shared" si="105"/>
        <v>4</v>
      </c>
    </row>
    <row r="1344" spans="1:14" ht="16.5" hidden="1" thickBot="1" x14ac:dyDescent="0.3">
      <c r="A1344" s="26">
        <v>231601</v>
      </c>
      <c r="B1344" s="42">
        <v>231601</v>
      </c>
      <c r="C1344" s="43" t="s">
        <v>921</v>
      </c>
      <c r="D1344" s="99">
        <f>IF(ISERROR(VLOOKUP(A1344,'CGN-2015-001'!A1343:I6490,4,0)),0,VLOOKUP(A1344,'CGN-2015-001'!A1343:I6490,4,0))</f>
        <v>0</v>
      </c>
      <c r="E1344" s="45">
        <f>IF(ISERROR(VLOOKUP(A1344,[3]Hoja1!$A$1:$F$369,4,0)),0,VLOOKUP(A1344,[3]Hoja1!$A$1:$F$369,4,0))</f>
        <v>0</v>
      </c>
      <c r="F1344" s="45">
        <f>IF(ISERROR(VLOOKUP(A1344,[3]Hoja1!$A$1:$F$369,5,0)),0,VLOOKUP(A1344,[3]Hoja1!$A$1:$F$369,5,0))</f>
        <v>0</v>
      </c>
      <c r="G1344" s="102">
        <f>IF(ISERROR(VLOOKUP(A1344,'CGN-2015-001'!A1343:I6490,7,0)),0,VLOOKUP(A1344,'CGN-2015-001'!A1343:I6490,7,0))</f>
        <v>0</v>
      </c>
      <c r="H1344" s="44"/>
      <c r="I1344" s="46"/>
      <c r="J1344" s="113">
        <f t="shared" si="101"/>
        <v>0</v>
      </c>
      <c r="K1344" s="114">
        <f t="shared" si="102"/>
        <v>0</v>
      </c>
      <c r="L1344" s="31">
        <f t="shared" si="103"/>
        <v>0</v>
      </c>
      <c r="M1344" s="1">
        <f t="shared" si="104"/>
        <v>0</v>
      </c>
      <c r="N1344" s="1">
        <f t="shared" si="105"/>
        <v>6</v>
      </c>
    </row>
    <row r="1345" spans="1:14" ht="16.5" hidden="1" thickBot="1" x14ac:dyDescent="0.3">
      <c r="A1345" s="26">
        <v>231602</v>
      </c>
      <c r="B1345" s="42">
        <v>231602</v>
      </c>
      <c r="C1345" s="43" t="s">
        <v>933</v>
      </c>
      <c r="D1345" s="99">
        <f>IF(ISERROR(VLOOKUP(A1345,'CGN-2015-001'!A1344:I6491,4,0)),0,VLOOKUP(A1345,'CGN-2015-001'!A1344:I6491,4,0))</f>
        <v>0</v>
      </c>
      <c r="E1345" s="45">
        <f>IF(ISERROR(VLOOKUP(A1345,[3]Hoja1!$A$1:$F$369,4,0)),0,VLOOKUP(A1345,[3]Hoja1!$A$1:$F$369,4,0))</f>
        <v>0</v>
      </c>
      <c r="F1345" s="45">
        <f>IF(ISERROR(VLOOKUP(A1345,[3]Hoja1!$A$1:$F$369,5,0)),0,VLOOKUP(A1345,[3]Hoja1!$A$1:$F$369,5,0))</f>
        <v>0</v>
      </c>
      <c r="G1345" s="102">
        <f>IF(ISERROR(VLOOKUP(A1345,'CGN-2015-001'!A1344:I6491,7,0)),0,VLOOKUP(A1345,'CGN-2015-001'!A1344:I6491,7,0))</f>
        <v>0</v>
      </c>
      <c r="H1345" s="44"/>
      <c r="I1345" s="46"/>
      <c r="J1345" s="113">
        <f t="shared" si="101"/>
        <v>0</v>
      </c>
      <c r="K1345" s="114">
        <f t="shared" si="102"/>
        <v>0</v>
      </c>
      <c r="L1345" s="31">
        <f t="shared" si="103"/>
        <v>0</v>
      </c>
      <c r="M1345" s="1">
        <f t="shared" si="104"/>
        <v>0</v>
      </c>
      <c r="N1345" s="1">
        <f t="shared" si="105"/>
        <v>6</v>
      </c>
    </row>
    <row r="1346" spans="1:14" ht="16.5" hidden="1" thickBot="1" x14ac:dyDescent="0.3">
      <c r="A1346" s="26">
        <v>231603</v>
      </c>
      <c r="B1346" s="42">
        <v>231603</v>
      </c>
      <c r="C1346" s="43" t="s">
        <v>922</v>
      </c>
      <c r="D1346" s="99">
        <f>IF(ISERROR(VLOOKUP(A1346,'CGN-2015-001'!A1345:I6492,4,0)),0,VLOOKUP(A1346,'CGN-2015-001'!A1345:I6492,4,0))</f>
        <v>0</v>
      </c>
      <c r="E1346" s="45">
        <f>IF(ISERROR(VLOOKUP(A1346,[3]Hoja1!$A$1:$F$369,4,0)),0,VLOOKUP(A1346,[3]Hoja1!$A$1:$F$369,4,0))</f>
        <v>0</v>
      </c>
      <c r="F1346" s="45">
        <f>IF(ISERROR(VLOOKUP(A1346,[3]Hoja1!$A$1:$F$369,5,0)),0,VLOOKUP(A1346,[3]Hoja1!$A$1:$F$369,5,0))</f>
        <v>0</v>
      </c>
      <c r="G1346" s="102">
        <f>IF(ISERROR(VLOOKUP(A1346,'CGN-2015-001'!A1345:I6492,7,0)),0,VLOOKUP(A1346,'CGN-2015-001'!A1345:I6492,7,0))</f>
        <v>0</v>
      </c>
      <c r="H1346" s="44"/>
      <c r="I1346" s="46"/>
      <c r="J1346" s="113">
        <f t="shared" si="101"/>
        <v>0</v>
      </c>
      <c r="K1346" s="114">
        <f t="shared" si="102"/>
        <v>0</v>
      </c>
      <c r="L1346" s="31">
        <f t="shared" si="103"/>
        <v>0</v>
      </c>
      <c r="M1346" s="1">
        <f t="shared" si="104"/>
        <v>0</v>
      </c>
      <c r="N1346" s="1">
        <f t="shared" si="105"/>
        <v>6</v>
      </c>
    </row>
    <row r="1347" spans="1:14" ht="16.5" hidden="1" thickBot="1" x14ac:dyDescent="0.3">
      <c r="A1347" s="26">
        <v>231604</v>
      </c>
      <c r="B1347" s="42">
        <v>231604</v>
      </c>
      <c r="C1347" s="43" t="s">
        <v>934</v>
      </c>
      <c r="D1347" s="99">
        <f>IF(ISERROR(VLOOKUP(A1347,'CGN-2015-001'!A1346:I6493,4,0)),0,VLOOKUP(A1347,'CGN-2015-001'!A1346:I6493,4,0))</f>
        <v>0</v>
      </c>
      <c r="E1347" s="45">
        <f>IF(ISERROR(VLOOKUP(A1347,[3]Hoja1!$A$1:$F$369,4,0)),0,VLOOKUP(A1347,[3]Hoja1!$A$1:$F$369,4,0))</f>
        <v>0</v>
      </c>
      <c r="F1347" s="45">
        <f>IF(ISERROR(VLOOKUP(A1347,[3]Hoja1!$A$1:$F$369,5,0)),0,VLOOKUP(A1347,[3]Hoja1!$A$1:$F$369,5,0))</f>
        <v>0</v>
      </c>
      <c r="G1347" s="102">
        <f>IF(ISERROR(VLOOKUP(A1347,'CGN-2015-001'!A1346:I6493,7,0)),0,VLOOKUP(A1347,'CGN-2015-001'!A1346:I6493,7,0))</f>
        <v>0</v>
      </c>
      <c r="H1347" s="44"/>
      <c r="I1347" s="46"/>
      <c r="J1347" s="113">
        <f t="shared" si="101"/>
        <v>0</v>
      </c>
      <c r="K1347" s="114">
        <f t="shared" si="102"/>
        <v>0</v>
      </c>
      <c r="L1347" s="31">
        <f t="shared" si="103"/>
        <v>0</v>
      </c>
      <c r="M1347" s="1">
        <f t="shared" si="104"/>
        <v>0</v>
      </c>
      <c r="N1347" s="1">
        <f t="shared" si="105"/>
        <v>6</v>
      </c>
    </row>
    <row r="1348" spans="1:14" ht="16.5" hidden="1" thickBot="1" x14ac:dyDescent="0.3">
      <c r="A1348" s="26">
        <v>231607</v>
      </c>
      <c r="B1348" s="42">
        <v>231607</v>
      </c>
      <c r="C1348" s="43" t="s">
        <v>460</v>
      </c>
      <c r="D1348" s="99">
        <f>IF(ISERROR(VLOOKUP(A1348,'CGN-2015-001'!A1347:I6494,4,0)),0,VLOOKUP(A1348,'CGN-2015-001'!A1347:I6494,4,0))</f>
        <v>0</v>
      </c>
      <c r="E1348" s="45">
        <f>IF(ISERROR(VLOOKUP(A1348,[3]Hoja1!$A$1:$F$369,4,0)),0,VLOOKUP(A1348,[3]Hoja1!$A$1:$F$369,4,0))</f>
        <v>0</v>
      </c>
      <c r="F1348" s="45">
        <f>IF(ISERROR(VLOOKUP(A1348,[3]Hoja1!$A$1:$F$369,5,0)),0,VLOOKUP(A1348,[3]Hoja1!$A$1:$F$369,5,0))</f>
        <v>0</v>
      </c>
      <c r="G1348" s="102">
        <f>IF(ISERROR(VLOOKUP(A1348,'CGN-2015-001'!A1347:I6494,7,0)),0,VLOOKUP(A1348,'CGN-2015-001'!A1347:I6494,7,0))</f>
        <v>0</v>
      </c>
      <c r="H1348" s="44"/>
      <c r="I1348" s="46"/>
      <c r="J1348" s="113">
        <f t="shared" si="101"/>
        <v>0</v>
      </c>
      <c r="K1348" s="114">
        <f t="shared" si="102"/>
        <v>0</v>
      </c>
      <c r="L1348" s="31">
        <f t="shared" si="103"/>
        <v>0</v>
      </c>
      <c r="M1348" s="1">
        <f t="shared" si="104"/>
        <v>0</v>
      </c>
      <c r="N1348" s="1">
        <f t="shared" si="105"/>
        <v>6</v>
      </c>
    </row>
    <row r="1349" spans="1:14" ht="16.5" hidden="1" thickBot="1" x14ac:dyDescent="0.3">
      <c r="A1349" s="26">
        <v>231690</v>
      </c>
      <c r="B1349" s="42">
        <v>231690</v>
      </c>
      <c r="C1349" s="43" t="s">
        <v>930</v>
      </c>
      <c r="D1349" s="99">
        <f>IF(ISERROR(VLOOKUP(A1349,'CGN-2015-001'!A1348:I6495,4,0)),0,VLOOKUP(A1349,'CGN-2015-001'!A1348:I6495,4,0))</f>
        <v>0</v>
      </c>
      <c r="E1349" s="45">
        <f>IF(ISERROR(VLOOKUP(A1349,[3]Hoja1!$A$1:$F$369,4,0)),0,VLOOKUP(A1349,[3]Hoja1!$A$1:$F$369,4,0))</f>
        <v>0</v>
      </c>
      <c r="F1349" s="45">
        <f>IF(ISERROR(VLOOKUP(A1349,[3]Hoja1!$A$1:$F$369,5,0)),0,VLOOKUP(A1349,[3]Hoja1!$A$1:$F$369,5,0))</f>
        <v>0</v>
      </c>
      <c r="G1349" s="102">
        <f>IF(ISERROR(VLOOKUP(A1349,'CGN-2015-001'!A1348:I6495,7,0)),0,VLOOKUP(A1349,'CGN-2015-001'!A1348:I6495,7,0))</f>
        <v>0</v>
      </c>
      <c r="H1349" s="44"/>
      <c r="I1349" s="46"/>
      <c r="J1349" s="113">
        <f t="shared" si="101"/>
        <v>0</v>
      </c>
      <c r="K1349" s="114">
        <f t="shared" si="102"/>
        <v>0</v>
      </c>
      <c r="L1349" s="31">
        <f t="shared" si="103"/>
        <v>0</v>
      </c>
      <c r="M1349" s="1">
        <f t="shared" si="104"/>
        <v>0</v>
      </c>
      <c r="N1349" s="1">
        <f t="shared" si="105"/>
        <v>6</v>
      </c>
    </row>
    <row r="1350" spans="1:14" ht="16.5" hidden="1" thickBot="1" x14ac:dyDescent="0.3">
      <c r="A1350" s="26">
        <v>2317</v>
      </c>
      <c r="B1350" s="48">
        <v>231700</v>
      </c>
      <c r="C1350" s="49" t="s">
        <v>913</v>
      </c>
      <c r="D1350" s="99">
        <f>IF(ISERROR(VLOOKUP(A1350,'CGN-2015-001'!A1349:I6496,4,0)),0,VLOOKUP(A1350,'CGN-2015-001'!A1349:I6496,4,0))</f>
        <v>0</v>
      </c>
      <c r="E1350" s="40">
        <f>IF(ISERROR(VLOOKUP(A1350,[3]Hoja1!$A$1:$F$369,4,0)),0,VLOOKUP(A1350,[3]Hoja1!$A$1:$F$369,4,0))</f>
        <v>0</v>
      </c>
      <c r="F1350" s="40">
        <f>IF(ISERROR(VLOOKUP(A1350,[3]Hoja1!$A$1:$F$369,5,0)),0,VLOOKUP(A1350,[3]Hoja1!$A$1:$F$369,5,0))</f>
        <v>0</v>
      </c>
      <c r="G1350" s="102">
        <f>IF(ISERROR(VLOOKUP(A1350,'CGN-2015-001'!A1349:I6496,7,0)),0,VLOOKUP(A1350,'CGN-2015-001'!A1349:I6496,7,0))</f>
        <v>0</v>
      </c>
      <c r="H1350" s="50"/>
      <c r="I1350" s="51"/>
      <c r="J1350" s="113">
        <f t="shared" si="101"/>
        <v>0</v>
      </c>
      <c r="K1350" s="114">
        <f t="shared" si="102"/>
        <v>0</v>
      </c>
      <c r="L1350" s="31">
        <f t="shared" si="103"/>
        <v>0</v>
      </c>
      <c r="M1350" s="1">
        <f t="shared" si="104"/>
        <v>0</v>
      </c>
      <c r="N1350" s="1">
        <f t="shared" si="105"/>
        <v>4</v>
      </c>
    </row>
    <row r="1351" spans="1:14" ht="16.5" hidden="1" customHeight="1" thickBot="1" x14ac:dyDescent="0.3">
      <c r="A1351" s="26">
        <v>231701</v>
      </c>
      <c r="B1351" s="42">
        <v>231701</v>
      </c>
      <c r="C1351" s="43" t="s">
        <v>921</v>
      </c>
      <c r="D1351" s="99">
        <f>IF(ISERROR(VLOOKUP(A1351,'CGN-2015-001'!A1350:I6497,4,0)),0,VLOOKUP(A1351,'CGN-2015-001'!A1350:I6497,4,0))</f>
        <v>0</v>
      </c>
      <c r="E1351" s="45">
        <f>IF(ISERROR(VLOOKUP(A1351,[3]Hoja1!$A$1:$F$369,4,0)),0,VLOOKUP(A1351,[3]Hoja1!$A$1:$F$369,4,0))</f>
        <v>0</v>
      </c>
      <c r="F1351" s="45">
        <f>IF(ISERROR(VLOOKUP(A1351,[3]Hoja1!$A$1:$F$369,5,0)),0,VLOOKUP(A1351,[3]Hoja1!$A$1:$F$369,5,0))</f>
        <v>0</v>
      </c>
      <c r="G1351" s="102">
        <f>IF(ISERROR(VLOOKUP(A1351,'CGN-2015-001'!A1350:I6497,7,0)),0,VLOOKUP(A1351,'CGN-2015-001'!A1350:I6497,7,0))</f>
        <v>0</v>
      </c>
      <c r="H1351" s="44"/>
      <c r="I1351" s="46"/>
      <c r="J1351" s="113">
        <f t="shared" si="101"/>
        <v>0</v>
      </c>
      <c r="K1351" s="114">
        <f t="shared" si="102"/>
        <v>0</v>
      </c>
      <c r="L1351" s="31">
        <f t="shared" si="103"/>
        <v>0</v>
      </c>
      <c r="M1351" s="1">
        <f t="shared" si="104"/>
        <v>0</v>
      </c>
      <c r="N1351" s="1">
        <f t="shared" si="105"/>
        <v>6</v>
      </c>
    </row>
    <row r="1352" spans="1:14" ht="16.5" hidden="1" customHeight="1" thickBot="1" x14ac:dyDescent="0.3">
      <c r="A1352" s="26">
        <v>231702</v>
      </c>
      <c r="B1352" s="42">
        <v>231702</v>
      </c>
      <c r="C1352" s="43" t="s">
        <v>933</v>
      </c>
      <c r="D1352" s="99">
        <f>IF(ISERROR(VLOOKUP(A1352,'CGN-2015-001'!A1351:I6498,4,0)),0,VLOOKUP(A1352,'CGN-2015-001'!A1351:I6498,4,0))</f>
        <v>0</v>
      </c>
      <c r="E1352" s="45">
        <f>IF(ISERROR(VLOOKUP(A1352,[3]Hoja1!$A$1:$F$369,4,0)),0,VLOOKUP(A1352,[3]Hoja1!$A$1:$F$369,4,0))</f>
        <v>0</v>
      </c>
      <c r="F1352" s="45">
        <f>IF(ISERROR(VLOOKUP(A1352,[3]Hoja1!$A$1:$F$369,5,0)),0,VLOOKUP(A1352,[3]Hoja1!$A$1:$F$369,5,0))</f>
        <v>0</v>
      </c>
      <c r="G1352" s="102">
        <f>IF(ISERROR(VLOOKUP(A1352,'CGN-2015-001'!A1351:I6498,7,0)),0,VLOOKUP(A1352,'CGN-2015-001'!A1351:I6498,7,0))</f>
        <v>0</v>
      </c>
      <c r="H1352" s="44"/>
      <c r="I1352" s="46"/>
      <c r="J1352" s="113">
        <f t="shared" si="101"/>
        <v>0</v>
      </c>
      <c r="K1352" s="114">
        <f t="shared" si="102"/>
        <v>0</v>
      </c>
      <c r="L1352" s="31">
        <f t="shared" si="103"/>
        <v>0</v>
      </c>
      <c r="M1352" s="1">
        <f t="shared" si="104"/>
        <v>0</v>
      </c>
      <c r="N1352" s="1">
        <f t="shared" si="105"/>
        <v>6</v>
      </c>
    </row>
    <row r="1353" spans="1:14" ht="16.5" hidden="1" thickBot="1" x14ac:dyDescent="0.3">
      <c r="A1353" s="26">
        <v>231703</v>
      </c>
      <c r="B1353" s="42">
        <v>231703</v>
      </c>
      <c r="C1353" s="43" t="s">
        <v>922</v>
      </c>
      <c r="D1353" s="99">
        <f>IF(ISERROR(VLOOKUP(A1353,'CGN-2015-001'!A1352:I6499,4,0)),0,VLOOKUP(A1353,'CGN-2015-001'!A1352:I6499,4,0))</f>
        <v>0</v>
      </c>
      <c r="E1353" s="45">
        <f>IF(ISERROR(VLOOKUP(A1353,[3]Hoja1!$A$1:$F$369,4,0)),0,VLOOKUP(A1353,[3]Hoja1!$A$1:$F$369,4,0))</f>
        <v>0</v>
      </c>
      <c r="F1353" s="45">
        <f>IF(ISERROR(VLOOKUP(A1353,[3]Hoja1!$A$1:$F$369,5,0)),0,VLOOKUP(A1353,[3]Hoja1!$A$1:$F$369,5,0))</f>
        <v>0</v>
      </c>
      <c r="G1353" s="102">
        <f>IF(ISERROR(VLOOKUP(A1353,'CGN-2015-001'!A1352:I6499,7,0)),0,VLOOKUP(A1353,'CGN-2015-001'!A1352:I6499,7,0))</f>
        <v>0</v>
      </c>
      <c r="H1353" s="44"/>
      <c r="I1353" s="46"/>
      <c r="J1353" s="113">
        <f t="shared" si="101"/>
        <v>0</v>
      </c>
      <c r="K1353" s="114">
        <f t="shared" si="102"/>
        <v>0</v>
      </c>
      <c r="L1353" s="31">
        <f t="shared" si="103"/>
        <v>0</v>
      </c>
      <c r="M1353" s="1">
        <f t="shared" si="104"/>
        <v>0</v>
      </c>
      <c r="N1353" s="1">
        <f t="shared" si="105"/>
        <v>6</v>
      </c>
    </row>
    <row r="1354" spans="1:14" ht="16.5" hidden="1" customHeight="1" thickBot="1" x14ac:dyDescent="0.3">
      <c r="A1354" s="26">
        <v>231704</v>
      </c>
      <c r="B1354" s="42">
        <v>231704</v>
      </c>
      <c r="C1354" s="43" t="s">
        <v>934</v>
      </c>
      <c r="D1354" s="99">
        <f>IF(ISERROR(VLOOKUP(A1354,'CGN-2015-001'!A1353:I6500,4,0)),0,VLOOKUP(A1354,'CGN-2015-001'!A1353:I6500,4,0))</f>
        <v>0</v>
      </c>
      <c r="E1354" s="45">
        <f>IF(ISERROR(VLOOKUP(A1354,[3]Hoja1!$A$1:$F$369,4,0)),0,VLOOKUP(A1354,[3]Hoja1!$A$1:$F$369,4,0))</f>
        <v>0</v>
      </c>
      <c r="F1354" s="45">
        <f>IF(ISERROR(VLOOKUP(A1354,[3]Hoja1!$A$1:$F$369,5,0)),0,VLOOKUP(A1354,[3]Hoja1!$A$1:$F$369,5,0))</f>
        <v>0</v>
      </c>
      <c r="G1354" s="102">
        <f>IF(ISERROR(VLOOKUP(A1354,'CGN-2015-001'!A1353:I6500,7,0)),0,VLOOKUP(A1354,'CGN-2015-001'!A1353:I6500,7,0))</f>
        <v>0</v>
      </c>
      <c r="H1354" s="44"/>
      <c r="I1354" s="46"/>
      <c r="J1354" s="113">
        <f t="shared" si="101"/>
        <v>0</v>
      </c>
      <c r="K1354" s="114">
        <f t="shared" si="102"/>
        <v>0</v>
      </c>
      <c r="L1354" s="31">
        <f t="shared" si="103"/>
        <v>0</v>
      </c>
      <c r="M1354" s="1">
        <f t="shared" si="104"/>
        <v>0</v>
      </c>
      <c r="N1354" s="1">
        <f t="shared" si="105"/>
        <v>6</v>
      </c>
    </row>
    <row r="1355" spans="1:14" ht="16.5" hidden="1" customHeight="1" thickBot="1" x14ac:dyDescent="0.3">
      <c r="A1355" s="26">
        <v>231706</v>
      </c>
      <c r="B1355" s="42">
        <v>231706</v>
      </c>
      <c r="C1355" s="43" t="s">
        <v>460</v>
      </c>
      <c r="D1355" s="99">
        <f>IF(ISERROR(VLOOKUP(A1355,'CGN-2015-001'!A1354:I6501,4,0)),0,VLOOKUP(A1355,'CGN-2015-001'!A1354:I6501,4,0))</f>
        <v>0</v>
      </c>
      <c r="E1355" s="45">
        <f>IF(ISERROR(VLOOKUP(A1355,[3]Hoja1!$A$1:$F$369,4,0)),0,VLOOKUP(A1355,[3]Hoja1!$A$1:$F$369,4,0))</f>
        <v>0</v>
      </c>
      <c r="F1355" s="45">
        <f>IF(ISERROR(VLOOKUP(A1355,[3]Hoja1!$A$1:$F$369,5,0)),0,VLOOKUP(A1355,[3]Hoja1!$A$1:$F$369,5,0))</f>
        <v>0</v>
      </c>
      <c r="G1355" s="102">
        <f>IF(ISERROR(VLOOKUP(A1355,'CGN-2015-001'!A1354:I6501,7,0)),0,VLOOKUP(A1355,'CGN-2015-001'!A1354:I6501,7,0))</f>
        <v>0</v>
      </c>
      <c r="H1355" s="44"/>
      <c r="I1355" s="46"/>
      <c r="J1355" s="113">
        <f t="shared" ref="J1355:J1418" si="106">D1355-G1355</f>
        <v>0</v>
      </c>
      <c r="K1355" s="114">
        <f t="shared" ref="K1355:K1418" si="107">IF(ISERROR(((D1355/G1355)-100%)),0,((D1355/G1355)-100%))</f>
        <v>0</v>
      </c>
      <c r="L1355" s="31">
        <f t="shared" ref="L1355:L1418" si="108">+G1355-H1355-I1355</f>
        <v>0</v>
      </c>
      <c r="M1355" s="1">
        <f t="shared" ref="M1355:M1418" si="109">IF(D1355&lt;&gt;0,1,IF(G1355&lt;&gt;0,2,IF(F1355&lt;&gt;0,3,IF(E1355&lt;&gt;0,4,0))))</f>
        <v>0</v>
      </c>
      <c r="N1355" s="1">
        <f t="shared" ref="N1355:N1418" si="110">+LEN(A1355)</f>
        <v>6</v>
      </c>
    </row>
    <row r="1356" spans="1:14" ht="16.5" hidden="1" thickBot="1" x14ac:dyDescent="0.3">
      <c r="A1356" s="26">
        <v>231707</v>
      </c>
      <c r="B1356" s="42">
        <v>231707</v>
      </c>
      <c r="C1356" s="43" t="s">
        <v>935</v>
      </c>
      <c r="D1356" s="99">
        <f>IF(ISERROR(VLOOKUP(A1356,'CGN-2015-001'!A1355:I6502,4,0)),0,VLOOKUP(A1356,'CGN-2015-001'!A1355:I6502,4,0))</f>
        <v>0</v>
      </c>
      <c r="E1356" s="45">
        <f>IF(ISERROR(VLOOKUP(A1356,[3]Hoja1!$A$1:$F$369,4,0)),0,VLOOKUP(A1356,[3]Hoja1!$A$1:$F$369,4,0))</f>
        <v>0</v>
      </c>
      <c r="F1356" s="45">
        <f>IF(ISERROR(VLOOKUP(A1356,[3]Hoja1!$A$1:$F$369,5,0)),0,VLOOKUP(A1356,[3]Hoja1!$A$1:$F$369,5,0))</f>
        <v>0</v>
      </c>
      <c r="G1356" s="102">
        <f>IF(ISERROR(VLOOKUP(A1356,'CGN-2015-001'!A1355:I6502,7,0)),0,VLOOKUP(A1356,'CGN-2015-001'!A1355:I6502,7,0))</f>
        <v>0</v>
      </c>
      <c r="H1356" s="44"/>
      <c r="I1356" s="46"/>
      <c r="J1356" s="113">
        <f t="shared" si="106"/>
        <v>0</v>
      </c>
      <c r="K1356" s="114">
        <f t="shared" si="107"/>
        <v>0</v>
      </c>
      <c r="L1356" s="31">
        <f t="shared" si="108"/>
        <v>0</v>
      </c>
      <c r="M1356" s="1">
        <f t="shared" si="109"/>
        <v>0</v>
      </c>
      <c r="N1356" s="1">
        <f t="shared" si="110"/>
        <v>6</v>
      </c>
    </row>
    <row r="1357" spans="1:14" ht="16.5" hidden="1" thickBot="1" x14ac:dyDescent="0.3">
      <c r="A1357" s="26">
        <v>231790</v>
      </c>
      <c r="B1357" s="42">
        <v>231790</v>
      </c>
      <c r="C1357" s="43" t="s">
        <v>930</v>
      </c>
      <c r="D1357" s="99">
        <f>IF(ISERROR(VLOOKUP(A1357,'CGN-2015-001'!A1356:I6503,4,0)),0,VLOOKUP(A1357,'CGN-2015-001'!A1356:I6503,4,0))</f>
        <v>0</v>
      </c>
      <c r="E1357" s="45">
        <f>IF(ISERROR(VLOOKUP(A1357,[3]Hoja1!$A$1:$F$369,4,0)),0,VLOOKUP(A1357,[3]Hoja1!$A$1:$F$369,4,0))</f>
        <v>0</v>
      </c>
      <c r="F1357" s="45">
        <f>IF(ISERROR(VLOOKUP(A1357,[3]Hoja1!$A$1:$F$369,5,0)),0,VLOOKUP(A1357,[3]Hoja1!$A$1:$F$369,5,0))</f>
        <v>0</v>
      </c>
      <c r="G1357" s="102">
        <f>IF(ISERROR(VLOOKUP(A1357,'CGN-2015-001'!A1356:I6503,7,0)),0,VLOOKUP(A1357,'CGN-2015-001'!A1356:I6503,7,0))</f>
        <v>0</v>
      </c>
      <c r="H1357" s="44"/>
      <c r="I1357" s="46"/>
      <c r="J1357" s="113">
        <f t="shared" si="106"/>
        <v>0</v>
      </c>
      <c r="K1357" s="114">
        <f t="shared" si="107"/>
        <v>0</v>
      </c>
      <c r="L1357" s="31">
        <f t="shared" si="108"/>
        <v>0</v>
      </c>
      <c r="M1357" s="1">
        <f t="shared" si="109"/>
        <v>0</v>
      </c>
      <c r="N1357" s="1">
        <f t="shared" si="110"/>
        <v>6</v>
      </c>
    </row>
    <row r="1358" spans="1:14" ht="16.5" hidden="1" customHeight="1" thickBot="1" x14ac:dyDescent="0.3">
      <c r="A1358" s="26">
        <v>2318</v>
      </c>
      <c r="B1358" s="48">
        <v>231800</v>
      </c>
      <c r="C1358" s="49" t="s">
        <v>936</v>
      </c>
      <c r="D1358" s="99">
        <f>IF(ISERROR(VLOOKUP(A1358,'CGN-2015-001'!A1357:I6504,4,0)),0,VLOOKUP(A1358,'CGN-2015-001'!A1357:I6504,4,0))</f>
        <v>0</v>
      </c>
      <c r="E1358" s="40">
        <f>IF(ISERROR(VLOOKUP(A1358,[3]Hoja1!$A$1:$F$369,4,0)),0,VLOOKUP(A1358,[3]Hoja1!$A$1:$F$369,4,0))</f>
        <v>0</v>
      </c>
      <c r="F1358" s="40">
        <f>IF(ISERROR(VLOOKUP(A1358,[3]Hoja1!$A$1:$F$369,5,0)),0,VLOOKUP(A1358,[3]Hoja1!$A$1:$F$369,5,0))</f>
        <v>0</v>
      </c>
      <c r="G1358" s="102">
        <f>IF(ISERROR(VLOOKUP(A1358,'CGN-2015-001'!A1357:I6504,7,0)),0,VLOOKUP(A1358,'CGN-2015-001'!A1357:I6504,7,0))</f>
        <v>0</v>
      </c>
      <c r="H1358" s="50"/>
      <c r="I1358" s="51"/>
      <c r="J1358" s="113">
        <f t="shared" si="106"/>
        <v>0</v>
      </c>
      <c r="K1358" s="114">
        <f t="shared" si="107"/>
        <v>0</v>
      </c>
      <c r="L1358" s="31">
        <f t="shared" si="108"/>
        <v>0</v>
      </c>
      <c r="M1358" s="1">
        <f t="shared" si="109"/>
        <v>0</v>
      </c>
      <c r="N1358" s="1">
        <f t="shared" si="110"/>
        <v>4</v>
      </c>
    </row>
    <row r="1359" spans="1:14" ht="16.5" hidden="1" thickBot="1" x14ac:dyDescent="0.3">
      <c r="A1359" s="26">
        <v>231801</v>
      </c>
      <c r="B1359" s="120">
        <v>231801</v>
      </c>
      <c r="C1359" s="121" t="s">
        <v>937</v>
      </c>
      <c r="D1359" s="99">
        <f>IF(ISERROR(VLOOKUP(A1359,'CGN-2015-001'!A1358:I6505,4,0)),0,VLOOKUP(A1359,'CGN-2015-001'!A1358:I6505,4,0))</f>
        <v>0</v>
      </c>
      <c r="E1359" s="45">
        <f>IF(ISERROR(VLOOKUP(A1359,[3]Hoja1!$A$1:$F$369,4,0)),0,VLOOKUP(A1359,[3]Hoja1!$A$1:$F$369,4,0))</f>
        <v>0</v>
      </c>
      <c r="F1359" s="45">
        <f>IF(ISERROR(VLOOKUP(A1359,[3]Hoja1!$A$1:$F$369,5,0)),0,VLOOKUP(A1359,[3]Hoja1!$A$1:$F$369,5,0))</f>
        <v>0</v>
      </c>
      <c r="G1359" s="102">
        <f>IF(ISERROR(VLOOKUP(A1359,'CGN-2015-001'!A1358:I6505,7,0)),0,VLOOKUP(A1359,'CGN-2015-001'!A1358:I6505,7,0))</f>
        <v>0</v>
      </c>
      <c r="H1359" s="44"/>
      <c r="I1359" s="46"/>
      <c r="J1359" s="113">
        <f t="shared" si="106"/>
        <v>0</v>
      </c>
      <c r="K1359" s="114">
        <f t="shared" si="107"/>
        <v>0</v>
      </c>
      <c r="L1359" s="31">
        <f t="shared" si="108"/>
        <v>0</v>
      </c>
      <c r="M1359" s="1">
        <f t="shared" si="109"/>
        <v>0</v>
      </c>
      <c r="N1359" s="1">
        <f t="shared" si="110"/>
        <v>6</v>
      </c>
    </row>
    <row r="1360" spans="1:14" ht="16.5" hidden="1" customHeight="1" thickBot="1" x14ac:dyDescent="0.3">
      <c r="A1360" s="26">
        <v>24</v>
      </c>
      <c r="B1360" s="464">
        <v>240000</v>
      </c>
      <c r="C1360" s="465" t="s">
        <v>938</v>
      </c>
      <c r="D1360" s="452">
        <f>IF(ISERROR(VLOOKUP(A1360,'CGN-2015-001'!A1359:I6506,4,0)),0,VLOOKUP(A1360,'CGN-2015-001'!A1359:I6506,4,0))</f>
        <v>5168605752.29</v>
      </c>
      <c r="E1360" s="105">
        <f>IF(ISERROR(VLOOKUP(A1360,[3]Hoja1!$A$1:$F$369,4,0)),0,VLOOKUP(A1360,[3]Hoja1!$A$1:$F$369,4,0))</f>
        <v>96265751976.789993</v>
      </c>
      <c r="F1360" s="106">
        <f>IF(ISERROR(VLOOKUP(A1360,[3]Hoja1!$A$1:$F$369,5,0)),0,VLOOKUP(A1360,[3]Hoja1!$A$1:$F$369,5,0))</f>
        <v>96662775497.759995</v>
      </c>
      <c r="G1360" s="453">
        <f>IF(ISERROR(VLOOKUP(A1360,'CGN-2015-001'!A1359:I6506,7,0)),0,VLOOKUP(A1360,'CGN-2015-001'!A1359:I6506,7,0))</f>
        <v>6913345659.5599823</v>
      </c>
      <c r="H1360" s="105">
        <f>+H1361+H1385+H1414+H1450+H1505+H1572</f>
        <v>6913345659.5600004</v>
      </c>
      <c r="I1360" s="106">
        <f>SUM(I1361:I1572)</f>
        <v>0</v>
      </c>
      <c r="J1360" s="466">
        <f t="shared" si="106"/>
        <v>-1744739907.2699823</v>
      </c>
      <c r="K1360" s="467">
        <f t="shared" si="107"/>
        <v>-0.25237272851492731</v>
      </c>
      <c r="L1360" s="31">
        <f t="shared" si="108"/>
        <v>-1.811981201171875E-5</v>
      </c>
      <c r="M1360" s="1">
        <f t="shared" si="109"/>
        <v>1</v>
      </c>
      <c r="N1360" s="1">
        <f t="shared" si="110"/>
        <v>2</v>
      </c>
    </row>
    <row r="1361" spans="1:14" ht="16.5" hidden="1" customHeight="1" thickBot="1" x14ac:dyDescent="0.3">
      <c r="A1361" s="26">
        <v>2401</v>
      </c>
      <c r="B1361" s="37">
        <v>240100</v>
      </c>
      <c r="C1361" s="38" t="s">
        <v>939</v>
      </c>
      <c r="D1361" s="468">
        <f>IF(ISERROR(VLOOKUP(A1361,'CGN-2015-001'!A1360:I6507,4,0)),0,VLOOKUP(A1361,'CGN-2015-001'!A1360:I6507,4,0))</f>
        <v>1820033814</v>
      </c>
      <c r="E1361" s="109">
        <f>IF(ISERROR(VLOOKUP(A1361,[3]Hoja1!$A$1:$F$369,4,0)),0,VLOOKUP(A1361,[3]Hoja1!$A$1:$F$369,4,0))</f>
        <v>80367083718</v>
      </c>
      <c r="F1361" s="110">
        <f>IF(ISERROR(VLOOKUP(A1361,[3]Hoja1!$A$1:$F$369,5,0)),0,VLOOKUP(A1361,[3]Hoja1!$A$1:$F$369,5,0))</f>
        <v>81781309673</v>
      </c>
      <c r="G1361" s="469">
        <f>IF(ISERROR(VLOOKUP(A1361,'CGN-2015-001'!A1360:I6507,7,0)),0,VLOOKUP(A1361,'CGN-2015-001'!A1360:I6507,7,0))</f>
        <v>3544159964</v>
      </c>
      <c r="H1361" s="109">
        <f>+H1362+H1363</f>
        <v>3544159964</v>
      </c>
      <c r="I1361" s="110">
        <v>0</v>
      </c>
      <c r="J1361" s="476">
        <f t="shared" si="106"/>
        <v>-1724126150</v>
      </c>
      <c r="K1361" s="477">
        <f t="shared" si="107"/>
        <v>-0.48646961974428538</v>
      </c>
      <c r="L1361" s="31">
        <f t="shared" si="108"/>
        <v>0</v>
      </c>
      <c r="M1361" s="1">
        <f t="shared" si="109"/>
        <v>1</v>
      </c>
      <c r="N1361" s="1">
        <f t="shared" si="110"/>
        <v>4</v>
      </c>
    </row>
    <row r="1362" spans="1:14" ht="15.75" customHeight="1" thickBot="1" x14ac:dyDescent="0.25">
      <c r="A1362" s="26">
        <v>240101</v>
      </c>
      <c r="B1362" s="566">
        <v>240101</v>
      </c>
      <c r="C1362" s="567" t="s">
        <v>820</v>
      </c>
      <c r="D1362" s="560">
        <f>IF(ISERROR(VLOOKUP(A1362,'CGN-2015-001'!A1361:I6508,4,0)),0,VLOOKUP(A1362,'CGN-2015-001'!A1361:I6508,4,0))</f>
        <v>1820033814</v>
      </c>
      <c r="E1362" s="561">
        <f>IF(ISERROR(VLOOKUP(A1362,[3]Hoja1!$A$1:$F$369,4,0)),0,VLOOKUP(A1362,[3]Hoja1!$A$1:$F$369,4,0))</f>
        <v>63255664449</v>
      </c>
      <c r="F1362" s="562">
        <f>IF(ISERROR(VLOOKUP(A1362,[3]Hoja1!$A$1:$F$369,5,0)),0,VLOOKUP(A1362,[3]Hoja1!$A$1:$F$369,5,0))</f>
        <v>64669890404</v>
      </c>
      <c r="G1362" s="563">
        <f>IF(ISERROR(VLOOKUP(A1362,'CGN-2015-001'!A1361:I6508,7,0)),0,VLOOKUP(A1362,'CGN-2015-001'!A1361:I6508,7,0))</f>
        <v>3544159964</v>
      </c>
      <c r="H1362" s="115">
        <f>+G1362</f>
        <v>3544159964</v>
      </c>
      <c r="I1362" s="562">
        <v>0</v>
      </c>
      <c r="J1362" s="570">
        <f t="shared" si="106"/>
        <v>-1724126150</v>
      </c>
      <c r="K1362" s="571">
        <f t="shared" si="107"/>
        <v>-0.48646961974428538</v>
      </c>
      <c r="L1362" s="31">
        <f t="shared" si="108"/>
        <v>0</v>
      </c>
      <c r="M1362" s="1">
        <f t="shared" si="109"/>
        <v>1</v>
      </c>
      <c r="N1362" s="1">
        <f t="shared" si="110"/>
        <v>6</v>
      </c>
    </row>
    <row r="1363" spans="1:14" ht="15.75" customHeight="1" thickBot="1" x14ac:dyDescent="0.25">
      <c r="A1363" s="26">
        <v>240102</v>
      </c>
      <c r="B1363" s="568">
        <v>240102</v>
      </c>
      <c r="C1363" s="569" t="s">
        <v>940</v>
      </c>
      <c r="D1363" s="560">
        <f>IF(ISERROR(VLOOKUP(A1363,'CGN-2015-001'!A1362:I6509,4,0)),0,VLOOKUP(A1363,'CGN-2015-001'!A1362:I6509,4,0))</f>
        <v>0</v>
      </c>
      <c r="E1363" s="561">
        <f>IF(ISERROR(VLOOKUP(A1363,[3]Hoja1!$A$1:$F$369,4,0)),0,VLOOKUP(A1363,[3]Hoja1!$A$1:$F$369,4,0))</f>
        <v>17111419269</v>
      </c>
      <c r="F1363" s="562">
        <f>IF(ISERROR(VLOOKUP(A1363,[3]Hoja1!$A$1:$F$369,5,0)),0,VLOOKUP(A1363,[3]Hoja1!$A$1:$F$369,5,0))</f>
        <v>17111419269</v>
      </c>
      <c r="G1363" s="563">
        <f>IF(ISERROR(VLOOKUP(A1363,'CGN-2015-001'!A1362:I6509,7,0)),0,VLOOKUP(A1363,'CGN-2015-001'!A1362:I6509,7,0))</f>
        <v>0</v>
      </c>
      <c r="H1363" s="115">
        <v>0</v>
      </c>
      <c r="I1363" s="562">
        <v>0</v>
      </c>
      <c r="J1363" s="572">
        <f t="shared" si="106"/>
        <v>0</v>
      </c>
      <c r="K1363" s="573">
        <f t="shared" si="107"/>
        <v>0</v>
      </c>
      <c r="L1363" s="31">
        <f t="shared" si="108"/>
        <v>0</v>
      </c>
      <c r="M1363" s="1">
        <f t="shared" si="109"/>
        <v>3</v>
      </c>
      <c r="N1363" s="1">
        <f t="shared" si="110"/>
        <v>6</v>
      </c>
    </row>
    <row r="1364" spans="1:14" ht="16.5" hidden="1" thickBot="1" x14ac:dyDescent="0.3">
      <c r="A1364" s="26">
        <v>2402</v>
      </c>
      <c r="B1364" s="118">
        <v>240200</v>
      </c>
      <c r="C1364" s="119" t="s">
        <v>941</v>
      </c>
      <c r="D1364" s="99">
        <f>IF(ISERROR(VLOOKUP(A1364,'CGN-2015-001'!A1363:I6510,4,0)),0,VLOOKUP(A1364,'CGN-2015-001'!A1363:I6510,4,0))</f>
        <v>0</v>
      </c>
      <c r="E1364" s="40">
        <f>IF(ISERROR(VLOOKUP(A1364,[3]Hoja1!$A$1:$F$369,4,0)),0,VLOOKUP(A1364,[3]Hoja1!$A$1:$F$369,4,0))</f>
        <v>0</v>
      </c>
      <c r="F1364" s="40">
        <f>IF(ISERROR(VLOOKUP(A1364,[3]Hoja1!$A$1:$F$369,5,0)),0,VLOOKUP(A1364,[3]Hoja1!$A$1:$F$369,5,0))</f>
        <v>0</v>
      </c>
      <c r="G1364" s="102">
        <f>IF(ISERROR(VLOOKUP(A1364,'CGN-2015-001'!A1363:I6510,7,0)),0,VLOOKUP(A1364,'CGN-2015-001'!A1363:I6510,7,0))</f>
        <v>0</v>
      </c>
      <c r="H1364" s="50"/>
      <c r="I1364" s="51"/>
      <c r="J1364" s="113">
        <f t="shared" si="106"/>
        <v>0</v>
      </c>
      <c r="K1364" s="114">
        <f t="shared" si="107"/>
        <v>0</v>
      </c>
      <c r="L1364" s="31">
        <f t="shared" si="108"/>
        <v>0</v>
      </c>
      <c r="M1364" s="1">
        <f t="shared" si="109"/>
        <v>0</v>
      </c>
      <c r="N1364" s="1">
        <f t="shared" si="110"/>
        <v>4</v>
      </c>
    </row>
    <row r="1365" spans="1:14" ht="16.5" hidden="1" thickBot="1" x14ac:dyDescent="0.3">
      <c r="A1365" s="26">
        <v>240205</v>
      </c>
      <c r="B1365" s="42">
        <v>240205</v>
      </c>
      <c r="C1365" s="43" t="s">
        <v>942</v>
      </c>
      <c r="D1365" s="99">
        <f>IF(ISERROR(VLOOKUP(A1365,'CGN-2015-001'!A1364:I6511,4,0)),0,VLOOKUP(A1365,'CGN-2015-001'!A1364:I6511,4,0))</f>
        <v>0</v>
      </c>
      <c r="E1365" s="45">
        <f>IF(ISERROR(VLOOKUP(A1365,[3]Hoja1!$A$1:$F$369,4,0)),0,VLOOKUP(A1365,[3]Hoja1!$A$1:$F$369,4,0))</f>
        <v>0</v>
      </c>
      <c r="F1365" s="45">
        <f>IF(ISERROR(VLOOKUP(A1365,[3]Hoja1!$A$1:$F$369,5,0)),0,VLOOKUP(A1365,[3]Hoja1!$A$1:$F$369,5,0))</f>
        <v>0</v>
      </c>
      <c r="G1365" s="102">
        <f>IF(ISERROR(VLOOKUP(A1365,'CGN-2015-001'!A1364:I6511,7,0)),0,VLOOKUP(A1365,'CGN-2015-001'!A1364:I6511,7,0))</f>
        <v>0</v>
      </c>
      <c r="H1365" s="44"/>
      <c r="I1365" s="46"/>
      <c r="J1365" s="113">
        <f t="shared" si="106"/>
        <v>0</v>
      </c>
      <c r="K1365" s="114">
        <f t="shared" si="107"/>
        <v>0</v>
      </c>
      <c r="L1365" s="31">
        <f t="shared" si="108"/>
        <v>0</v>
      </c>
      <c r="M1365" s="1">
        <f t="shared" si="109"/>
        <v>0</v>
      </c>
      <c r="N1365" s="1">
        <f t="shared" si="110"/>
        <v>6</v>
      </c>
    </row>
    <row r="1366" spans="1:14" ht="16.5" hidden="1" thickBot="1" x14ac:dyDescent="0.3">
      <c r="A1366" s="26">
        <v>240206</v>
      </c>
      <c r="B1366" s="42">
        <v>240206</v>
      </c>
      <c r="C1366" s="43" t="s">
        <v>943</v>
      </c>
      <c r="D1366" s="99">
        <f>IF(ISERROR(VLOOKUP(A1366,'CGN-2015-001'!A1365:I6512,4,0)),0,VLOOKUP(A1366,'CGN-2015-001'!A1365:I6512,4,0))</f>
        <v>0</v>
      </c>
      <c r="E1366" s="45">
        <f>IF(ISERROR(VLOOKUP(A1366,[3]Hoja1!$A$1:$F$369,4,0)),0,VLOOKUP(A1366,[3]Hoja1!$A$1:$F$369,4,0))</f>
        <v>0</v>
      </c>
      <c r="F1366" s="45">
        <f>IF(ISERROR(VLOOKUP(A1366,[3]Hoja1!$A$1:$F$369,5,0)),0,VLOOKUP(A1366,[3]Hoja1!$A$1:$F$369,5,0))</f>
        <v>0</v>
      </c>
      <c r="G1366" s="102">
        <f>IF(ISERROR(VLOOKUP(A1366,'CGN-2015-001'!A1365:I6512,7,0)),0,VLOOKUP(A1366,'CGN-2015-001'!A1365:I6512,7,0))</f>
        <v>0</v>
      </c>
      <c r="H1366" s="44"/>
      <c r="I1366" s="46"/>
      <c r="J1366" s="113">
        <f t="shared" si="106"/>
        <v>0</v>
      </c>
      <c r="K1366" s="114">
        <f t="shared" si="107"/>
        <v>0</v>
      </c>
      <c r="L1366" s="31">
        <f t="shared" si="108"/>
        <v>0</v>
      </c>
      <c r="M1366" s="1">
        <f t="shared" si="109"/>
        <v>0</v>
      </c>
      <c r="N1366" s="1">
        <f t="shared" si="110"/>
        <v>6</v>
      </c>
    </row>
    <row r="1367" spans="1:14" ht="16.5" hidden="1" thickBot="1" x14ac:dyDescent="0.3">
      <c r="A1367" s="26">
        <v>240207</v>
      </c>
      <c r="B1367" s="42">
        <v>240207</v>
      </c>
      <c r="C1367" s="43" t="s">
        <v>944</v>
      </c>
      <c r="D1367" s="99">
        <f>IF(ISERROR(VLOOKUP(A1367,'CGN-2015-001'!A1366:I6513,4,0)),0,VLOOKUP(A1367,'CGN-2015-001'!A1366:I6513,4,0))</f>
        <v>0</v>
      </c>
      <c r="E1367" s="45">
        <f>IF(ISERROR(VLOOKUP(A1367,[3]Hoja1!$A$1:$F$369,4,0)),0,VLOOKUP(A1367,[3]Hoja1!$A$1:$F$369,4,0))</f>
        <v>0</v>
      </c>
      <c r="F1367" s="45">
        <f>IF(ISERROR(VLOOKUP(A1367,[3]Hoja1!$A$1:$F$369,5,0)),0,VLOOKUP(A1367,[3]Hoja1!$A$1:$F$369,5,0))</f>
        <v>0</v>
      </c>
      <c r="G1367" s="102">
        <f>IF(ISERROR(VLOOKUP(A1367,'CGN-2015-001'!A1366:I6513,7,0)),0,VLOOKUP(A1367,'CGN-2015-001'!A1366:I6513,7,0))</f>
        <v>0</v>
      </c>
      <c r="H1367" s="44"/>
      <c r="I1367" s="46"/>
      <c r="J1367" s="113">
        <f t="shared" si="106"/>
        <v>0</v>
      </c>
      <c r="K1367" s="114">
        <f t="shared" si="107"/>
        <v>0</v>
      </c>
      <c r="L1367" s="31">
        <f t="shared" si="108"/>
        <v>0</v>
      </c>
      <c r="M1367" s="1">
        <f t="shared" si="109"/>
        <v>0</v>
      </c>
      <c r="N1367" s="1">
        <f t="shared" si="110"/>
        <v>6</v>
      </c>
    </row>
    <row r="1368" spans="1:14" ht="16.5" hidden="1" thickBot="1" x14ac:dyDescent="0.3">
      <c r="A1368" s="26">
        <v>240290</v>
      </c>
      <c r="B1368" s="42">
        <v>240290</v>
      </c>
      <c r="C1368" s="43" t="s">
        <v>945</v>
      </c>
      <c r="D1368" s="99">
        <f>IF(ISERROR(VLOOKUP(A1368,'CGN-2015-001'!A1367:I6514,4,0)),0,VLOOKUP(A1368,'CGN-2015-001'!A1367:I6514,4,0))</f>
        <v>0</v>
      </c>
      <c r="E1368" s="45">
        <f>IF(ISERROR(VLOOKUP(A1368,[3]Hoja1!$A$1:$F$369,4,0)),0,VLOOKUP(A1368,[3]Hoja1!$A$1:$F$369,4,0))</f>
        <v>0</v>
      </c>
      <c r="F1368" s="45">
        <f>IF(ISERROR(VLOOKUP(A1368,[3]Hoja1!$A$1:$F$369,5,0)),0,VLOOKUP(A1368,[3]Hoja1!$A$1:$F$369,5,0))</f>
        <v>0</v>
      </c>
      <c r="G1368" s="102">
        <f>IF(ISERROR(VLOOKUP(A1368,'CGN-2015-001'!A1367:I6514,7,0)),0,VLOOKUP(A1368,'CGN-2015-001'!A1367:I6514,7,0))</f>
        <v>0</v>
      </c>
      <c r="H1368" s="44"/>
      <c r="I1368" s="46"/>
      <c r="J1368" s="113">
        <f t="shared" si="106"/>
        <v>0</v>
      </c>
      <c r="K1368" s="114">
        <f t="shared" si="107"/>
        <v>0</v>
      </c>
      <c r="L1368" s="31">
        <f t="shared" si="108"/>
        <v>0</v>
      </c>
      <c r="M1368" s="1">
        <f t="shared" si="109"/>
        <v>0</v>
      </c>
      <c r="N1368" s="1">
        <f t="shared" si="110"/>
        <v>6</v>
      </c>
    </row>
    <row r="1369" spans="1:14" ht="16.5" hidden="1" thickBot="1" x14ac:dyDescent="0.3">
      <c r="A1369" s="26">
        <v>2403</v>
      </c>
      <c r="B1369" s="48">
        <v>240300</v>
      </c>
      <c r="C1369" s="49" t="s">
        <v>946</v>
      </c>
      <c r="D1369" s="99">
        <f>IF(ISERROR(VLOOKUP(A1369,'CGN-2015-001'!A1368:I6515,4,0)),0,VLOOKUP(A1369,'CGN-2015-001'!A1368:I6515,4,0))</f>
        <v>0</v>
      </c>
      <c r="E1369" s="40">
        <f>IF(ISERROR(VLOOKUP(A1369,[3]Hoja1!$A$1:$F$369,4,0)),0,VLOOKUP(A1369,[3]Hoja1!$A$1:$F$369,4,0))</f>
        <v>0</v>
      </c>
      <c r="F1369" s="40">
        <f>IF(ISERROR(VLOOKUP(A1369,[3]Hoja1!$A$1:$F$369,5,0)),0,VLOOKUP(A1369,[3]Hoja1!$A$1:$F$369,5,0))</f>
        <v>0</v>
      </c>
      <c r="G1369" s="102">
        <f>IF(ISERROR(VLOOKUP(A1369,'CGN-2015-001'!A1368:I6515,7,0)),0,VLOOKUP(A1369,'CGN-2015-001'!A1368:I6515,7,0))</f>
        <v>0</v>
      </c>
      <c r="H1369" s="50"/>
      <c r="I1369" s="51"/>
      <c r="J1369" s="113">
        <f t="shared" si="106"/>
        <v>0</v>
      </c>
      <c r="K1369" s="114">
        <f t="shared" si="107"/>
        <v>0</v>
      </c>
      <c r="L1369" s="31">
        <f t="shared" si="108"/>
        <v>0</v>
      </c>
      <c r="M1369" s="1">
        <f t="shared" si="109"/>
        <v>0</v>
      </c>
      <c r="N1369" s="1">
        <f t="shared" si="110"/>
        <v>4</v>
      </c>
    </row>
    <row r="1370" spans="1:14" ht="16.5" hidden="1" thickBot="1" x14ac:dyDescent="0.3">
      <c r="A1370" s="26">
        <v>240313</v>
      </c>
      <c r="B1370" s="42">
        <v>240313</v>
      </c>
      <c r="C1370" s="43" t="s">
        <v>378</v>
      </c>
      <c r="D1370" s="99">
        <f>IF(ISERROR(VLOOKUP(A1370,'CGN-2015-001'!A1369:I6516,4,0)),0,VLOOKUP(A1370,'CGN-2015-001'!A1369:I6516,4,0))</f>
        <v>0</v>
      </c>
      <c r="E1370" s="45">
        <f>IF(ISERROR(VLOOKUP(A1370,[3]Hoja1!$A$1:$F$369,4,0)),0,VLOOKUP(A1370,[3]Hoja1!$A$1:$F$369,4,0))</f>
        <v>0</v>
      </c>
      <c r="F1370" s="45">
        <f>IF(ISERROR(VLOOKUP(A1370,[3]Hoja1!$A$1:$F$369,5,0)),0,VLOOKUP(A1370,[3]Hoja1!$A$1:$F$369,5,0))</f>
        <v>0</v>
      </c>
      <c r="G1370" s="102">
        <f>IF(ISERROR(VLOOKUP(A1370,'CGN-2015-001'!A1369:I6516,7,0)),0,VLOOKUP(A1370,'CGN-2015-001'!A1369:I6516,7,0))</f>
        <v>0</v>
      </c>
      <c r="H1370" s="44"/>
      <c r="I1370" s="46"/>
      <c r="J1370" s="113">
        <f t="shared" si="106"/>
        <v>0</v>
      </c>
      <c r="K1370" s="114">
        <f t="shared" si="107"/>
        <v>0</v>
      </c>
      <c r="L1370" s="31">
        <f t="shared" si="108"/>
        <v>0</v>
      </c>
      <c r="M1370" s="1">
        <f t="shared" si="109"/>
        <v>0</v>
      </c>
      <c r="N1370" s="1">
        <f t="shared" si="110"/>
        <v>6</v>
      </c>
    </row>
    <row r="1371" spans="1:14" ht="16.5" hidden="1" thickBot="1" x14ac:dyDescent="0.3">
      <c r="A1371" s="26">
        <v>240315</v>
      </c>
      <c r="B1371" s="42">
        <v>240315</v>
      </c>
      <c r="C1371" s="43" t="s">
        <v>388</v>
      </c>
      <c r="D1371" s="99">
        <f>IF(ISERROR(VLOOKUP(A1371,'CGN-2015-001'!A1370:I6517,4,0)),0,VLOOKUP(A1371,'CGN-2015-001'!A1370:I6517,4,0))</f>
        <v>0</v>
      </c>
      <c r="E1371" s="45">
        <f>IF(ISERROR(VLOOKUP(A1371,[3]Hoja1!$A$1:$F$369,4,0)),0,VLOOKUP(A1371,[3]Hoja1!$A$1:$F$369,4,0))</f>
        <v>0</v>
      </c>
      <c r="F1371" s="45">
        <f>IF(ISERROR(VLOOKUP(A1371,[3]Hoja1!$A$1:$F$369,5,0)),0,VLOOKUP(A1371,[3]Hoja1!$A$1:$F$369,5,0))</f>
        <v>0</v>
      </c>
      <c r="G1371" s="102">
        <f>IF(ISERROR(VLOOKUP(A1371,'CGN-2015-001'!A1370:I6517,7,0)),0,VLOOKUP(A1371,'CGN-2015-001'!A1370:I6517,7,0))</f>
        <v>0</v>
      </c>
      <c r="H1371" s="44"/>
      <c r="I1371" s="46"/>
      <c r="J1371" s="113">
        <f t="shared" si="106"/>
        <v>0</v>
      </c>
      <c r="K1371" s="114">
        <f t="shared" si="107"/>
        <v>0</v>
      </c>
      <c r="L1371" s="31">
        <f t="shared" si="108"/>
        <v>0</v>
      </c>
      <c r="M1371" s="1">
        <f t="shared" si="109"/>
        <v>0</v>
      </c>
      <c r="N1371" s="1">
        <f t="shared" si="110"/>
        <v>6</v>
      </c>
    </row>
    <row r="1372" spans="1:14" ht="16.5" hidden="1" thickBot="1" x14ac:dyDescent="0.3">
      <c r="A1372" s="26">
        <v>240316</v>
      </c>
      <c r="B1372" s="42">
        <v>240316</v>
      </c>
      <c r="C1372" s="43" t="s">
        <v>56</v>
      </c>
      <c r="D1372" s="99">
        <f>IF(ISERROR(VLOOKUP(A1372,'CGN-2015-001'!A1371:I6518,4,0)),0,VLOOKUP(A1372,'CGN-2015-001'!A1371:I6518,4,0))</f>
        <v>0</v>
      </c>
      <c r="E1372" s="45">
        <f>IF(ISERROR(VLOOKUP(A1372,[3]Hoja1!$A$1:$F$369,4,0)),0,VLOOKUP(A1372,[3]Hoja1!$A$1:$F$369,4,0))</f>
        <v>0</v>
      </c>
      <c r="F1372" s="45">
        <f>IF(ISERROR(VLOOKUP(A1372,[3]Hoja1!$A$1:$F$369,5,0)),0,VLOOKUP(A1372,[3]Hoja1!$A$1:$F$369,5,0))</f>
        <v>0</v>
      </c>
      <c r="G1372" s="102">
        <f>IF(ISERROR(VLOOKUP(A1372,'CGN-2015-001'!A1371:I6518,7,0)),0,VLOOKUP(A1372,'CGN-2015-001'!A1371:I6518,7,0))</f>
        <v>0</v>
      </c>
      <c r="H1372" s="44"/>
      <c r="I1372" s="46"/>
      <c r="J1372" s="113">
        <f t="shared" si="106"/>
        <v>0</v>
      </c>
      <c r="K1372" s="114">
        <f t="shared" si="107"/>
        <v>0</v>
      </c>
      <c r="L1372" s="31">
        <f t="shared" si="108"/>
        <v>0</v>
      </c>
      <c r="M1372" s="1">
        <f t="shared" si="109"/>
        <v>0</v>
      </c>
      <c r="N1372" s="1">
        <f t="shared" si="110"/>
        <v>6</v>
      </c>
    </row>
    <row r="1373" spans="1:14" ht="16.5" hidden="1" thickBot="1" x14ac:dyDescent="0.3">
      <c r="A1373" s="26">
        <v>240317</v>
      </c>
      <c r="B1373" s="42">
        <v>240317</v>
      </c>
      <c r="C1373" s="43" t="s">
        <v>379</v>
      </c>
      <c r="D1373" s="99">
        <f>IF(ISERROR(VLOOKUP(A1373,'CGN-2015-001'!A1372:I6519,4,0)),0,VLOOKUP(A1373,'CGN-2015-001'!A1372:I6519,4,0))</f>
        <v>0</v>
      </c>
      <c r="E1373" s="45">
        <f>IF(ISERROR(VLOOKUP(A1373,[3]Hoja1!$A$1:$F$369,4,0)),0,VLOOKUP(A1373,[3]Hoja1!$A$1:$F$369,4,0))</f>
        <v>0</v>
      </c>
      <c r="F1373" s="45">
        <f>IF(ISERROR(VLOOKUP(A1373,[3]Hoja1!$A$1:$F$369,5,0)),0,VLOOKUP(A1373,[3]Hoja1!$A$1:$F$369,5,0))</f>
        <v>0</v>
      </c>
      <c r="G1373" s="102">
        <f>IF(ISERROR(VLOOKUP(A1373,'CGN-2015-001'!A1372:I6519,7,0)),0,VLOOKUP(A1373,'CGN-2015-001'!A1372:I6519,7,0))</f>
        <v>0</v>
      </c>
      <c r="H1373" s="44"/>
      <c r="I1373" s="46"/>
      <c r="J1373" s="113">
        <f t="shared" si="106"/>
        <v>0</v>
      </c>
      <c r="K1373" s="114">
        <f t="shared" si="107"/>
        <v>0</v>
      </c>
      <c r="L1373" s="31">
        <f t="shared" si="108"/>
        <v>0</v>
      </c>
      <c r="M1373" s="1">
        <f t="shared" si="109"/>
        <v>0</v>
      </c>
      <c r="N1373" s="1">
        <f t="shared" si="110"/>
        <v>6</v>
      </c>
    </row>
    <row r="1374" spans="1:14" ht="16.5" hidden="1" thickBot="1" x14ac:dyDescent="0.3">
      <c r="A1374" s="26">
        <v>240318</v>
      </c>
      <c r="B1374" s="42">
        <v>240318</v>
      </c>
      <c r="C1374" s="43" t="s">
        <v>380</v>
      </c>
      <c r="D1374" s="99">
        <f>IF(ISERROR(VLOOKUP(A1374,'CGN-2015-001'!A1373:I6520,4,0)),0,VLOOKUP(A1374,'CGN-2015-001'!A1373:I6520,4,0))</f>
        <v>0</v>
      </c>
      <c r="E1374" s="45">
        <f>IF(ISERROR(VLOOKUP(A1374,[3]Hoja1!$A$1:$F$369,4,0)),0,VLOOKUP(A1374,[3]Hoja1!$A$1:$F$369,4,0))</f>
        <v>0</v>
      </c>
      <c r="F1374" s="45">
        <f>IF(ISERROR(VLOOKUP(A1374,[3]Hoja1!$A$1:$F$369,5,0)),0,VLOOKUP(A1374,[3]Hoja1!$A$1:$F$369,5,0))</f>
        <v>0</v>
      </c>
      <c r="G1374" s="102">
        <f>IF(ISERROR(VLOOKUP(A1374,'CGN-2015-001'!A1373:I6520,7,0)),0,VLOOKUP(A1374,'CGN-2015-001'!A1373:I6520,7,0))</f>
        <v>0</v>
      </c>
      <c r="H1374" s="44"/>
      <c r="I1374" s="46"/>
      <c r="J1374" s="113">
        <f t="shared" si="106"/>
        <v>0</v>
      </c>
      <c r="K1374" s="114">
        <f t="shared" si="107"/>
        <v>0</v>
      </c>
      <c r="L1374" s="31">
        <f t="shared" si="108"/>
        <v>0</v>
      </c>
      <c r="M1374" s="1">
        <f t="shared" si="109"/>
        <v>0</v>
      </c>
      <c r="N1374" s="1">
        <f t="shared" si="110"/>
        <v>6</v>
      </c>
    </row>
    <row r="1375" spans="1:14" ht="16.5" hidden="1" thickBot="1" x14ac:dyDescent="0.3">
      <c r="A1375" s="26">
        <v>240319</v>
      </c>
      <c r="B1375" s="42">
        <v>240319</v>
      </c>
      <c r="C1375" s="43" t="s">
        <v>381</v>
      </c>
      <c r="D1375" s="99">
        <f>IF(ISERROR(VLOOKUP(A1375,'CGN-2015-001'!A1374:I6521,4,0)),0,VLOOKUP(A1375,'CGN-2015-001'!A1374:I6521,4,0))</f>
        <v>0</v>
      </c>
      <c r="E1375" s="45">
        <f>IF(ISERROR(VLOOKUP(A1375,[3]Hoja1!$A$1:$F$369,4,0)),0,VLOOKUP(A1375,[3]Hoja1!$A$1:$F$369,4,0))</f>
        <v>0</v>
      </c>
      <c r="F1375" s="45">
        <f>IF(ISERROR(VLOOKUP(A1375,[3]Hoja1!$A$1:$F$369,5,0)),0,VLOOKUP(A1375,[3]Hoja1!$A$1:$F$369,5,0))</f>
        <v>0</v>
      </c>
      <c r="G1375" s="102">
        <f>IF(ISERROR(VLOOKUP(A1375,'CGN-2015-001'!A1374:I6521,7,0)),0,VLOOKUP(A1375,'CGN-2015-001'!A1374:I6521,7,0))</f>
        <v>0</v>
      </c>
      <c r="H1375" s="44"/>
      <c r="I1375" s="46"/>
      <c r="J1375" s="113">
        <f t="shared" si="106"/>
        <v>0</v>
      </c>
      <c r="K1375" s="114">
        <f t="shared" si="107"/>
        <v>0</v>
      </c>
      <c r="L1375" s="31">
        <f t="shared" si="108"/>
        <v>0</v>
      </c>
      <c r="M1375" s="1">
        <f t="shared" si="109"/>
        <v>0</v>
      </c>
      <c r="N1375" s="1">
        <f t="shared" si="110"/>
        <v>6</v>
      </c>
    </row>
    <row r="1376" spans="1:14" ht="16.5" hidden="1" thickBot="1" x14ac:dyDescent="0.3">
      <c r="A1376" s="26">
        <v>240320</v>
      </c>
      <c r="B1376" s="42">
        <v>240320</v>
      </c>
      <c r="C1376" s="43" t="s">
        <v>382</v>
      </c>
      <c r="D1376" s="99">
        <f>IF(ISERROR(VLOOKUP(A1376,'CGN-2015-001'!A1375:I6522,4,0)),0,VLOOKUP(A1376,'CGN-2015-001'!A1375:I6522,4,0))</f>
        <v>0</v>
      </c>
      <c r="E1376" s="45">
        <f>IF(ISERROR(VLOOKUP(A1376,[3]Hoja1!$A$1:$F$369,4,0)),0,VLOOKUP(A1376,[3]Hoja1!$A$1:$F$369,4,0))</f>
        <v>0</v>
      </c>
      <c r="F1376" s="45">
        <f>IF(ISERROR(VLOOKUP(A1376,[3]Hoja1!$A$1:$F$369,5,0)),0,VLOOKUP(A1376,[3]Hoja1!$A$1:$F$369,5,0))</f>
        <v>0</v>
      </c>
      <c r="G1376" s="102">
        <f>IF(ISERROR(VLOOKUP(A1376,'CGN-2015-001'!A1375:I6522,7,0)),0,VLOOKUP(A1376,'CGN-2015-001'!A1375:I6522,7,0))</f>
        <v>0</v>
      </c>
      <c r="H1376" s="44"/>
      <c r="I1376" s="46"/>
      <c r="J1376" s="113">
        <f t="shared" si="106"/>
        <v>0</v>
      </c>
      <c r="K1376" s="114">
        <f t="shared" si="107"/>
        <v>0</v>
      </c>
      <c r="L1376" s="31">
        <f t="shared" si="108"/>
        <v>0</v>
      </c>
      <c r="M1376" s="1">
        <f t="shared" si="109"/>
        <v>0</v>
      </c>
      <c r="N1376" s="1">
        <f t="shared" si="110"/>
        <v>6</v>
      </c>
    </row>
    <row r="1377" spans="1:14" ht="16.5" hidden="1" thickBot="1" x14ac:dyDescent="0.3">
      <c r="A1377" s="26">
        <v>240321</v>
      </c>
      <c r="B1377" s="42">
        <v>240321</v>
      </c>
      <c r="C1377" s="43" t="s">
        <v>383</v>
      </c>
      <c r="D1377" s="99">
        <f>IF(ISERROR(VLOOKUP(A1377,'CGN-2015-001'!A1376:I6523,4,0)),0,VLOOKUP(A1377,'CGN-2015-001'!A1376:I6523,4,0))</f>
        <v>0</v>
      </c>
      <c r="E1377" s="45">
        <f>IF(ISERROR(VLOOKUP(A1377,[3]Hoja1!$A$1:$F$369,4,0)),0,VLOOKUP(A1377,[3]Hoja1!$A$1:$F$369,4,0))</f>
        <v>0</v>
      </c>
      <c r="F1377" s="45">
        <f>IF(ISERROR(VLOOKUP(A1377,[3]Hoja1!$A$1:$F$369,5,0)),0,VLOOKUP(A1377,[3]Hoja1!$A$1:$F$369,5,0))</f>
        <v>0</v>
      </c>
      <c r="G1377" s="102">
        <f>IF(ISERROR(VLOOKUP(A1377,'CGN-2015-001'!A1376:I6523,7,0)),0,VLOOKUP(A1377,'CGN-2015-001'!A1376:I6523,7,0))</f>
        <v>0</v>
      </c>
      <c r="H1377" s="44"/>
      <c r="I1377" s="46"/>
      <c r="J1377" s="113">
        <f t="shared" si="106"/>
        <v>0</v>
      </c>
      <c r="K1377" s="114">
        <f t="shared" si="107"/>
        <v>0</v>
      </c>
      <c r="L1377" s="31">
        <f t="shared" si="108"/>
        <v>0</v>
      </c>
      <c r="M1377" s="1">
        <f t="shared" si="109"/>
        <v>0</v>
      </c>
      <c r="N1377" s="1">
        <f t="shared" si="110"/>
        <v>6</v>
      </c>
    </row>
    <row r="1378" spans="1:14" ht="16.5" hidden="1" thickBot="1" x14ac:dyDescent="0.3">
      <c r="A1378" s="26">
        <v>240322</v>
      </c>
      <c r="B1378" s="42">
        <v>240322</v>
      </c>
      <c r="C1378" s="43" t="s">
        <v>384</v>
      </c>
      <c r="D1378" s="99">
        <f>IF(ISERROR(VLOOKUP(A1378,'CGN-2015-001'!A1377:I6524,4,0)),0,VLOOKUP(A1378,'CGN-2015-001'!A1377:I6524,4,0))</f>
        <v>0</v>
      </c>
      <c r="E1378" s="45">
        <f>IF(ISERROR(VLOOKUP(A1378,[3]Hoja1!$A$1:$F$369,4,0)),0,VLOOKUP(A1378,[3]Hoja1!$A$1:$F$369,4,0))</f>
        <v>0</v>
      </c>
      <c r="F1378" s="45">
        <f>IF(ISERROR(VLOOKUP(A1378,[3]Hoja1!$A$1:$F$369,5,0)),0,VLOOKUP(A1378,[3]Hoja1!$A$1:$F$369,5,0))</f>
        <v>0</v>
      </c>
      <c r="G1378" s="102">
        <f>IF(ISERROR(VLOOKUP(A1378,'CGN-2015-001'!A1377:I6524,7,0)),0,VLOOKUP(A1378,'CGN-2015-001'!A1377:I6524,7,0))</f>
        <v>0</v>
      </c>
      <c r="H1378" s="44"/>
      <c r="I1378" s="46"/>
      <c r="J1378" s="113">
        <f t="shared" si="106"/>
        <v>0</v>
      </c>
      <c r="K1378" s="114">
        <f t="shared" si="107"/>
        <v>0</v>
      </c>
      <c r="L1378" s="31">
        <f t="shared" si="108"/>
        <v>0</v>
      </c>
      <c r="M1378" s="1">
        <f t="shared" si="109"/>
        <v>0</v>
      </c>
      <c r="N1378" s="1">
        <f t="shared" si="110"/>
        <v>6</v>
      </c>
    </row>
    <row r="1379" spans="1:14" ht="16.5" hidden="1" thickBot="1" x14ac:dyDescent="0.3">
      <c r="A1379" s="26">
        <v>240323</v>
      </c>
      <c r="B1379" s="42">
        <v>240323</v>
      </c>
      <c r="C1379" s="43" t="s">
        <v>385</v>
      </c>
      <c r="D1379" s="99">
        <f>IF(ISERROR(VLOOKUP(A1379,'CGN-2015-001'!A1378:I6525,4,0)),0,VLOOKUP(A1379,'CGN-2015-001'!A1378:I6525,4,0))</f>
        <v>0</v>
      </c>
      <c r="E1379" s="45">
        <f>IF(ISERROR(VLOOKUP(A1379,[3]Hoja1!$A$1:$F$369,4,0)),0,VLOOKUP(A1379,[3]Hoja1!$A$1:$F$369,4,0))</f>
        <v>0</v>
      </c>
      <c r="F1379" s="45">
        <f>IF(ISERROR(VLOOKUP(A1379,[3]Hoja1!$A$1:$F$369,5,0)),0,VLOOKUP(A1379,[3]Hoja1!$A$1:$F$369,5,0))</f>
        <v>0</v>
      </c>
      <c r="G1379" s="102">
        <f>IF(ISERROR(VLOOKUP(A1379,'CGN-2015-001'!A1378:I6525,7,0)),0,VLOOKUP(A1379,'CGN-2015-001'!A1378:I6525,7,0))</f>
        <v>0</v>
      </c>
      <c r="H1379" s="44"/>
      <c r="I1379" s="46"/>
      <c r="J1379" s="113">
        <f t="shared" si="106"/>
        <v>0</v>
      </c>
      <c r="K1379" s="114">
        <f t="shared" si="107"/>
        <v>0</v>
      </c>
      <c r="L1379" s="31">
        <f t="shared" si="108"/>
        <v>0</v>
      </c>
      <c r="M1379" s="1">
        <f t="shared" si="109"/>
        <v>0</v>
      </c>
      <c r="N1379" s="1">
        <f t="shared" si="110"/>
        <v>6</v>
      </c>
    </row>
    <row r="1380" spans="1:14" ht="16.5" hidden="1" thickBot="1" x14ac:dyDescent="0.3">
      <c r="A1380" s="26">
        <v>240324</v>
      </c>
      <c r="B1380" s="42">
        <v>240324</v>
      </c>
      <c r="C1380" s="43" t="s">
        <v>386</v>
      </c>
      <c r="D1380" s="99">
        <f>IF(ISERROR(VLOOKUP(A1380,'CGN-2015-001'!A1379:I6526,4,0)),0,VLOOKUP(A1380,'CGN-2015-001'!A1379:I6526,4,0))</f>
        <v>0</v>
      </c>
      <c r="E1380" s="45">
        <f>IF(ISERROR(VLOOKUP(A1380,[3]Hoja1!$A$1:$F$369,4,0)),0,VLOOKUP(A1380,[3]Hoja1!$A$1:$F$369,4,0))</f>
        <v>0</v>
      </c>
      <c r="F1380" s="45">
        <f>IF(ISERROR(VLOOKUP(A1380,[3]Hoja1!$A$1:$F$369,5,0)),0,VLOOKUP(A1380,[3]Hoja1!$A$1:$F$369,5,0))</f>
        <v>0</v>
      </c>
      <c r="G1380" s="102">
        <f>IF(ISERROR(VLOOKUP(A1380,'CGN-2015-001'!A1379:I6526,7,0)),0,VLOOKUP(A1380,'CGN-2015-001'!A1379:I6526,7,0))</f>
        <v>0</v>
      </c>
      <c r="H1380" s="44"/>
      <c r="I1380" s="46"/>
      <c r="J1380" s="113">
        <f t="shared" si="106"/>
        <v>0</v>
      </c>
      <c r="K1380" s="114">
        <f t="shared" si="107"/>
        <v>0</v>
      </c>
      <c r="L1380" s="31">
        <f t="shared" si="108"/>
        <v>0</v>
      </c>
      <c r="M1380" s="1">
        <f t="shared" si="109"/>
        <v>0</v>
      </c>
      <c r="N1380" s="1">
        <f t="shared" si="110"/>
        <v>6</v>
      </c>
    </row>
    <row r="1381" spans="1:14" ht="16.5" hidden="1" thickBot="1" x14ac:dyDescent="0.3">
      <c r="A1381" s="26">
        <v>240325</v>
      </c>
      <c r="B1381" s="42">
        <v>240325</v>
      </c>
      <c r="C1381" s="43" t="s">
        <v>387</v>
      </c>
      <c r="D1381" s="99">
        <f>IF(ISERROR(VLOOKUP(A1381,'CGN-2015-001'!A1380:I6527,4,0)),0,VLOOKUP(A1381,'CGN-2015-001'!A1380:I6527,4,0))</f>
        <v>0</v>
      </c>
      <c r="E1381" s="45">
        <f>IF(ISERROR(VLOOKUP(A1381,[3]Hoja1!$A$1:$F$369,4,0)),0,VLOOKUP(A1381,[3]Hoja1!$A$1:$F$369,4,0))</f>
        <v>0</v>
      </c>
      <c r="F1381" s="45">
        <f>IF(ISERROR(VLOOKUP(A1381,[3]Hoja1!$A$1:$F$369,5,0)),0,VLOOKUP(A1381,[3]Hoja1!$A$1:$F$369,5,0))</f>
        <v>0</v>
      </c>
      <c r="G1381" s="102">
        <f>IF(ISERROR(VLOOKUP(A1381,'CGN-2015-001'!A1380:I6527,7,0)),0,VLOOKUP(A1381,'CGN-2015-001'!A1380:I6527,7,0))</f>
        <v>0</v>
      </c>
      <c r="H1381" s="44"/>
      <c r="I1381" s="46"/>
      <c r="J1381" s="113">
        <f t="shared" si="106"/>
        <v>0</v>
      </c>
      <c r="K1381" s="114">
        <f t="shared" si="107"/>
        <v>0</v>
      </c>
      <c r="L1381" s="31">
        <f t="shared" si="108"/>
        <v>0</v>
      </c>
      <c r="M1381" s="1">
        <f t="shared" si="109"/>
        <v>0</v>
      </c>
      <c r="N1381" s="1">
        <f t="shared" si="110"/>
        <v>6</v>
      </c>
    </row>
    <row r="1382" spans="1:14" ht="16.5" hidden="1" thickBot="1" x14ac:dyDescent="0.3">
      <c r="A1382" s="26">
        <v>2406</v>
      </c>
      <c r="B1382" s="48">
        <v>240600</v>
      </c>
      <c r="C1382" s="49" t="s">
        <v>947</v>
      </c>
      <c r="D1382" s="99">
        <f>IF(ISERROR(VLOOKUP(A1382,'CGN-2015-001'!A1381:I6528,4,0)),0,VLOOKUP(A1382,'CGN-2015-001'!A1381:I6528,4,0))</f>
        <v>0</v>
      </c>
      <c r="E1382" s="40">
        <f>IF(ISERROR(VLOOKUP(A1382,[3]Hoja1!$A$1:$F$369,4,0)),0,VLOOKUP(A1382,[3]Hoja1!$A$1:$F$369,4,0))</f>
        <v>0</v>
      </c>
      <c r="F1382" s="40">
        <f>IF(ISERROR(VLOOKUP(A1382,[3]Hoja1!$A$1:$F$369,5,0)),0,VLOOKUP(A1382,[3]Hoja1!$A$1:$F$369,5,0))</f>
        <v>0</v>
      </c>
      <c r="G1382" s="102">
        <f>IF(ISERROR(VLOOKUP(A1382,'CGN-2015-001'!A1381:I6528,7,0)),0,VLOOKUP(A1382,'CGN-2015-001'!A1381:I6528,7,0))</f>
        <v>0</v>
      </c>
      <c r="H1382" s="50"/>
      <c r="I1382" s="51"/>
      <c r="J1382" s="113">
        <f t="shared" si="106"/>
        <v>0</v>
      </c>
      <c r="K1382" s="114">
        <f t="shared" si="107"/>
        <v>0</v>
      </c>
      <c r="L1382" s="31">
        <f t="shared" si="108"/>
        <v>0</v>
      </c>
      <c r="M1382" s="1">
        <f t="shared" si="109"/>
        <v>0</v>
      </c>
      <c r="N1382" s="1">
        <f t="shared" si="110"/>
        <v>4</v>
      </c>
    </row>
    <row r="1383" spans="1:14" ht="16.5" hidden="1" thickBot="1" x14ac:dyDescent="0.3">
      <c r="A1383" s="26">
        <v>240601</v>
      </c>
      <c r="B1383" s="42">
        <v>240601</v>
      </c>
      <c r="C1383" s="43" t="s">
        <v>820</v>
      </c>
      <c r="D1383" s="99">
        <f>IF(ISERROR(VLOOKUP(A1383,'CGN-2015-001'!A1382:I6529,4,0)),0,VLOOKUP(A1383,'CGN-2015-001'!A1382:I6529,4,0))</f>
        <v>0</v>
      </c>
      <c r="E1383" s="45">
        <f>IF(ISERROR(VLOOKUP(A1383,[3]Hoja1!$A$1:$F$369,4,0)),0,VLOOKUP(A1383,[3]Hoja1!$A$1:$F$369,4,0))</f>
        <v>0</v>
      </c>
      <c r="F1383" s="45">
        <f>IF(ISERROR(VLOOKUP(A1383,[3]Hoja1!$A$1:$F$369,5,0)),0,VLOOKUP(A1383,[3]Hoja1!$A$1:$F$369,5,0))</f>
        <v>0</v>
      </c>
      <c r="G1383" s="102">
        <f>IF(ISERROR(VLOOKUP(A1383,'CGN-2015-001'!A1382:I6529,7,0)),0,VLOOKUP(A1383,'CGN-2015-001'!A1382:I6529,7,0))</f>
        <v>0</v>
      </c>
      <c r="H1383" s="44"/>
      <c r="I1383" s="46"/>
      <c r="J1383" s="113">
        <f t="shared" si="106"/>
        <v>0</v>
      </c>
      <c r="K1383" s="114">
        <f t="shared" si="107"/>
        <v>0</v>
      </c>
      <c r="L1383" s="31">
        <f t="shared" si="108"/>
        <v>0</v>
      </c>
      <c r="M1383" s="1">
        <f t="shared" si="109"/>
        <v>0</v>
      </c>
      <c r="N1383" s="1">
        <f t="shared" si="110"/>
        <v>6</v>
      </c>
    </row>
    <row r="1384" spans="1:14" ht="16.5" hidden="1" thickBot="1" x14ac:dyDescent="0.3">
      <c r="A1384" s="26">
        <v>240607</v>
      </c>
      <c r="B1384" s="120">
        <v>240607</v>
      </c>
      <c r="C1384" s="121" t="s">
        <v>940</v>
      </c>
      <c r="D1384" s="99">
        <f>IF(ISERROR(VLOOKUP(A1384,'CGN-2015-001'!A1383:I6530,4,0)),0,VLOOKUP(A1384,'CGN-2015-001'!A1383:I6530,4,0))</f>
        <v>0</v>
      </c>
      <c r="E1384" s="45">
        <f>IF(ISERROR(VLOOKUP(A1384,[3]Hoja1!$A$1:$F$369,4,0)),0,VLOOKUP(A1384,[3]Hoja1!$A$1:$F$369,4,0))</f>
        <v>0</v>
      </c>
      <c r="F1384" s="45">
        <f>IF(ISERROR(VLOOKUP(A1384,[3]Hoja1!$A$1:$F$369,5,0)),0,VLOOKUP(A1384,[3]Hoja1!$A$1:$F$369,5,0))</f>
        <v>0</v>
      </c>
      <c r="G1384" s="102">
        <f>IF(ISERROR(VLOOKUP(A1384,'CGN-2015-001'!A1383:I6530,7,0)),0,VLOOKUP(A1384,'CGN-2015-001'!A1383:I6530,7,0))</f>
        <v>0</v>
      </c>
      <c r="H1384" s="44"/>
      <c r="I1384" s="46"/>
      <c r="J1384" s="113">
        <f t="shared" si="106"/>
        <v>0</v>
      </c>
      <c r="K1384" s="114">
        <f t="shared" si="107"/>
        <v>0</v>
      </c>
      <c r="L1384" s="31">
        <f t="shared" si="108"/>
        <v>0</v>
      </c>
      <c r="M1384" s="1">
        <f t="shared" si="109"/>
        <v>0</v>
      </c>
      <c r="N1384" s="1">
        <f t="shared" si="110"/>
        <v>6</v>
      </c>
    </row>
    <row r="1385" spans="1:14" ht="16.5" hidden="1" thickBot="1" x14ac:dyDescent="0.3">
      <c r="A1385" s="26">
        <v>2407</v>
      </c>
      <c r="B1385" s="130">
        <v>240700</v>
      </c>
      <c r="C1385" s="131" t="s">
        <v>948</v>
      </c>
      <c r="D1385" s="468">
        <f>IF(ISERROR(VLOOKUP(A1385,'CGN-2015-001'!A1384:I6531,4,0)),0,VLOOKUP(A1385,'CGN-2015-001'!A1384:I6531,4,0))</f>
        <v>79538242.909999996</v>
      </c>
      <c r="E1385" s="109">
        <f>IF(ISERROR(VLOOKUP(A1385,[3]Hoja1!$A$1:$F$369,4,0)),0,VLOOKUP(A1385,[3]Hoja1!$A$1:$F$369,4,0))</f>
        <v>399113540.05000001</v>
      </c>
      <c r="F1385" s="110">
        <f>IF(ISERROR(VLOOKUP(A1385,[3]Hoja1!$A$1:$F$369,5,0)),0,VLOOKUP(A1385,[3]Hoja1!$A$1:$F$369,5,0))</f>
        <v>413504894.75999999</v>
      </c>
      <c r="G1385" s="469">
        <f>IF(ISERROR(VLOOKUP(A1385,'CGN-2015-001'!A1384:I6531,7,0)),0,VLOOKUP(A1385,'CGN-2015-001'!A1384:I6531,7,0))</f>
        <v>28257649.180000067</v>
      </c>
      <c r="H1385" s="109">
        <f>+H1402</f>
        <v>28257649.180000067</v>
      </c>
      <c r="I1385" s="110">
        <v>0</v>
      </c>
      <c r="J1385" s="474">
        <f t="shared" si="106"/>
        <v>51280593.72999993</v>
      </c>
      <c r="K1385" s="475">
        <f t="shared" si="107"/>
        <v>1.8147508804906116</v>
      </c>
      <c r="L1385" s="31">
        <f t="shared" si="108"/>
        <v>0</v>
      </c>
      <c r="M1385" s="1">
        <f t="shared" si="109"/>
        <v>1</v>
      </c>
      <c r="N1385" s="1">
        <f t="shared" si="110"/>
        <v>4</v>
      </c>
    </row>
    <row r="1386" spans="1:14" ht="16.5" hidden="1" thickBot="1" x14ac:dyDescent="0.3">
      <c r="A1386" s="26">
        <v>240701</v>
      </c>
      <c r="B1386" s="126">
        <v>240701</v>
      </c>
      <c r="C1386" s="127" t="s">
        <v>949</v>
      </c>
      <c r="D1386" s="99">
        <f>IF(ISERROR(VLOOKUP(A1386,'CGN-2015-001'!A1385:I6532,4,0)),0,VLOOKUP(A1386,'CGN-2015-001'!A1385:I6532,4,0))</f>
        <v>0</v>
      </c>
      <c r="E1386" s="45">
        <f>IF(ISERROR(VLOOKUP(A1386,[3]Hoja1!$A$1:$F$369,4,0)),0,VLOOKUP(A1386,[3]Hoja1!$A$1:$F$369,4,0))</f>
        <v>0</v>
      </c>
      <c r="F1386" s="45">
        <f>IF(ISERROR(VLOOKUP(A1386,[3]Hoja1!$A$1:$F$369,5,0)),0,VLOOKUP(A1386,[3]Hoja1!$A$1:$F$369,5,0))</f>
        <v>0</v>
      </c>
      <c r="G1386" s="102">
        <f>IF(ISERROR(VLOOKUP(A1386,'CGN-2015-001'!A1385:I6532,7,0)),0,VLOOKUP(A1386,'CGN-2015-001'!A1385:I6532,7,0))</f>
        <v>0</v>
      </c>
      <c r="H1386" s="44"/>
      <c r="I1386" s="46"/>
      <c r="J1386" s="113">
        <f t="shared" si="106"/>
        <v>0</v>
      </c>
      <c r="K1386" s="114">
        <f t="shared" si="107"/>
        <v>0</v>
      </c>
      <c r="L1386" s="31">
        <f t="shared" si="108"/>
        <v>0</v>
      </c>
      <c r="M1386" s="1">
        <f t="shared" si="109"/>
        <v>0</v>
      </c>
      <c r="N1386" s="1">
        <f t="shared" si="110"/>
        <v>6</v>
      </c>
    </row>
    <row r="1387" spans="1:14" ht="16.5" hidden="1" thickBot="1" x14ac:dyDescent="0.3">
      <c r="A1387" s="26">
        <v>240702</v>
      </c>
      <c r="B1387" s="42">
        <v>240702</v>
      </c>
      <c r="C1387" s="43" t="s">
        <v>950</v>
      </c>
      <c r="D1387" s="99">
        <f>IF(ISERROR(VLOOKUP(A1387,'CGN-2015-001'!A1386:I6533,4,0)),0,VLOOKUP(A1387,'CGN-2015-001'!A1386:I6533,4,0))</f>
        <v>0</v>
      </c>
      <c r="E1387" s="45">
        <f>IF(ISERROR(VLOOKUP(A1387,[3]Hoja1!$A$1:$F$369,4,0)),0,VLOOKUP(A1387,[3]Hoja1!$A$1:$F$369,4,0))</f>
        <v>0</v>
      </c>
      <c r="F1387" s="45">
        <f>IF(ISERROR(VLOOKUP(A1387,[3]Hoja1!$A$1:$F$369,5,0)),0,VLOOKUP(A1387,[3]Hoja1!$A$1:$F$369,5,0))</f>
        <v>0</v>
      </c>
      <c r="G1387" s="102">
        <f>IF(ISERROR(VLOOKUP(A1387,'CGN-2015-001'!A1386:I6533,7,0)),0,VLOOKUP(A1387,'CGN-2015-001'!A1386:I6533,7,0))</f>
        <v>0</v>
      </c>
      <c r="H1387" s="44"/>
      <c r="I1387" s="46"/>
      <c r="J1387" s="113">
        <f t="shared" si="106"/>
        <v>0</v>
      </c>
      <c r="K1387" s="114">
        <f t="shared" si="107"/>
        <v>0</v>
      </c>
      <c r="L1387" s="31">
        <f t="shared" si="108"/>
        <v>0</v>
      </c>
      <c r="M1387" s="1">
        <f t="shared" si="109"/>
        <v>0</v>
      </c>
      <c r="N1387" s="1">
        <f t="shared" si="110"/>
        <v>6</v>
      </c>
    </row>
    <row r="1388" spans="1:14" ht="16.5" hidden="1" thickBot="1" x14ac:dyDescent="0.3">
      <c r="A1388" s="26">
        <v>240703</v>
      </c>
      <c r="B1388" s="42">
        <v>240703</v>
      </c>
      <c r="C1388" s="43" t="s">
        <v>438</v>
      </c>
      <c r="D1388" s="99">
        <f>IF(ISERROR(VLOOKUP(A1388,'CGN-2015-001'!A1387:I6534,4,0)),0,VLOOKUP(A1388,'CGN-2015-001'!A1387:I6534,4,0))</f>
        <v>0</v>
      </c>
      <c r="E1388" s="45">
        <f>IF(ISERROR(VLOOKUP(A1388,[3]Hoja1!$A$1:$F$369,4,0)),0,VLOOKUP(A1388,[3]Hoja1!$A$1:$F$369,4,0))</f>
        <v>0</v>
      </c>
      <c r="F1388" s="45">
        <f>IF(ISERROR(VLOOKUP(A1388,[3]Hoja1!$A$1:$F$369,5,0)),0,VLOOKUP(A1388,[3]Hoja1!$A$1:$F$369,5,0))</f>
        <v>0</v>
      </c>
      <c r="G1388" s="102">
        <f>IF(ISERROR(VLOOKUP(A1388,'CGN-2015-001'!A1387:I6534,7,0)),0,VLOOKUP(A1388,'CGN-2015-001'!A1387:I6534,7,0))</f>
        <v>0</v>
      </c>
      <c r="H1388" s="44"/>
      <c r="I1388" s="46"/>
      <c r="J1388" s="113">
        <f t="shared" si="106"/>
        <v>0</v>
      </c>
      <c r="K1388" s="114">
        <f t="shared" si="107"/>
        <v>0</v>
      </c>
      <c r="L1388" s="31">
        <f t="shared" si="108"/>
        <v>0</v>
      </c>
      <c r="M1388" s="1">
        <f t="shared" si="109"/>
        <v>0</v>
      </c>
      <c r="N1388" s="1">
        <f t="shared" si="110"/>
        <v>6</v>
      </c>
    </row>
    <row r="1389" spans="1:14" ht="16.5" hidden="1" thickBot="1" x14ac:dyDescent="0.3">
      <c r="A1389" s="26">
        <v>240704</v>
      </c>
      <c r="B1389" s="42">
        <v>240704</v>
      </c>
      <c r="C1389" s="43" t="s">
        <v>951</v>
      </c>
      <c r="D1389" s="99">
        <f>IF(ISERROR(VLOOKUP(A1389,'CGN-2015-001'!A1388:I6535,4,0)),0,VLOOKUP(A1389,'CGN-2015-001'!A1388:I6535,4,0))</f>
        <v>0</v>
      </c>
      <c r="E1389" s="45">
        <f>IF(ISERROR(VLOOKUP(A1389,[3]Hoja1!$A$1:$F$369,4,0)),0,VLOOKUP(A1389,[3]Hoja1!$A$1:$F$369,4,0))</f>
        <v>0</v>
      </c>
      <c r="F1389" s="45">
        <f>IF(ISERROR(VLOOKUP(A1389,[3]Hoja1!$A$1:$F$369,5,0)),0,VLOOKUP(A1389,[3]Hoja1!$A$1:$F$369,5,0))</f>
        <v>0</v>
      </c>
      <c r="G1389" s="102">
        <f>IF(ISERROR(VLOOKUP(A1389,'CGN-2015-001'!A1388:I6535,7,0)),0,VLOOKUP(A1389,'CGN-2015-001'!A1388:I6535,7,0))</f>
        <v>0</v>
      </c>
      <c r="H1389" s="44"/>
      <c r="I1389" s="46"/>
      <c r="J1389" s="113">
        <f t="shared" si="106"/>
        <v>0</v>
      </c>
      <c r="K1389" s="114">
        <f t="shared" si="107"/>
        <v>0</v>
      </c>
      <c r="L1389" s="31">
        <f t="shared" si="108"/>
        <v>0</v>
      </c>
      <c r="M1389" s="1">
        <f t="shared" si="109"/>
        <v>0</v>
      </c>
      <c r="N1389" s="1">
        <f t="shared" si="110"/>
        <v>6</v>
      </c>
    </row>
    <row r="1390" spans="1:14" ht="16.5" hidden="1" thickBot="1" x14ac:dyDescent="0.3">
      <c r="A1390" s="26">
        <v>240705</v>
      </c>
      <c r="B1390" s="42">
        <v>240705</v>
      </c>
      <c r="C1390" s="43" t="s">
        <v>952</v>
      </c>
      <c r="D1390" s="99">
        <f>IF(ISERROR(VLOOKUP(A1390,'CGN-2015-001'!A1389:I6536,4,0)),0,VLOOKUP(A1390,'CGN-2015-001'!A1389:I6536,4,0))</f>
        <v>0</v>
      </c>
      <c r="E1390" s="45">
        <f>IF(ISERROR(VLOOKUP(A1390,[3]Hoja1!$A$1:$F$369,4,0)),0,VLOOKUP(A1390,[3]Hoja1!$A$1:$F$369,4,0))</f>
        <v>0</v>
      </c>
      <c r="F1390" s="45">
        <f>IF(ISERROR(VLOOKUP(A1390,[3]Hoja1!$A$1:$F$369,5,0)),0,VLOOKUP(A1390,[3]Hoja1!$A$1:$F$369,5,0))</f>
        <v>0</v>
      </c>
      <c r="G1390" s="102">
        <f>IF(ISERROR(VLOOKUP(A1390,'CGN-2015-001'!A1389:I6536,7,0)),0,VLOOKUP(A1390,'CGN-2015-001'!A1389:I6536,7,0))</f>
        <v>0</v>
      </c>
      <c r="H1390" s="44"/>
      <c r="I1390" s="46"/>
      <c r="J1390" s="113">
        <f t="shared" si="106"/>
        <v>0</v>
      </c>
      <c r="K1390" s="114">
        <f t="shared" si="107"/>
        <v>0</v>
      </c>
      <c r="L1390" s="31">
        <f t="shared" si="108"/>
        <v>0</v>
      </c>
      <c r="M1390" s="1">
        <f t="shared" si="109"/>
        <v>0</v>
      </c>
      <c r="N1390" s="1">
        <f t="shared" si="110"/>
        <v>6</v>
      </c>
    </row>
    <row r="1391" spans="1:14" ht="16.5" hidden="1" thickBot="1" x14ac:dyDescent="0.3">
      <c r="A1391" s="26">
        <v>240706</v>
      </c>
      <c r="B1391" s="42">
        <v>240706</v>
      </c>
      <c r="C1391" s="43" t="s">
        <v>953</v>
      </c>
      <c r="D1391" s="99">
        <f>IF(ISERROR(VLOOKUP(A1391,'CGN-2015-001'!A1390:I6537,4,0)),0,VLOOKUP(A1391,'CGN-2015-001'!A1390:I6537,4,0))</f>
        <v>0</v>
      </c>
      <c r="E1391" s="45">
        <f>IF(ISERROR(VLOOKUP(A1391,[3]Hoja1!$A$1:$F$369,4,0)),0,VLOOKUP(A1391,[3]Hoja1!$A$1:$F$369,4,0))</f>
        <v>0</v>
      </c>
      <c r="F1391" s="45">
        <f>IF(ISERROR(VLOOKUP(A1391,[3]Hoja1!$A$1:$F$369,5,0)),0,VLOOKUP(A1391,[3]Hoja1!$A$1:$F$369,5,0))</f>
        <v>0</v>
      </c>
      <c r="G1391" s="102">
        <f>IF(ISERROR(VLOOKUP(A1391,'CGN-2015-001'!A1390:I6537,7,0)),0,VLOOKUP(A1391,'CGN-2015-001'!A1390:I6537,7,0))</f>
        <v>0</v>
      </c>
      <c r="H1391" s="44"/>
      <c r="I1391" s="46"/>
      <c r="J1391" s="113">
        <f t="shared" si="106"/>
        <v>0</v>
      </c>
      <c r="K1391" s="114">
        <f t="shared" si="107"/>
        <v>0</v>
      </c>
      <c r="L1391" s="31">
        <f t="shared" si="108"/>
        <v>0</v>
      </c>
      <c r="M1391" s="1">
        <f t="shared" si="109"/>
        <v>0</v>
      </c>
      <c r="N1391" s="1">
        <f t="shared" si="110"/>
        <v>6</v>
      </c>
    </row>
    <row r="1392" spans="1:14" ht="16.5" hidden="1" thickBot="1" x14ac:dyDescent="0.3">
      <c r="A1392" s="26">
        <v>240707</v>
      </c>
      <c r="B1392" s="42">
        <v>240707</v>
      </c>
      <c r="C1392" s="43" t="s">
        <v>954</v>
      </c>
      <c r="D1392" s="99">
        <f>IF(ISERROR(VLOOKUP(A1392,'CGN-2015-001'!A1391:I6538,4,0)),0,VLOOKUP(A1392,'CGN-2015-001'!A1391:I6538,4,0))</f>
        <v>0</v>
      </c>
      <c r="E1392" s="45">
        <f>IF(ISERROR(VLOOKUP(A1392,[3]Hoja1!$A$1:$F$369,4,0)),0,VLOOKUP(A1392,[3]Hoja1!$A$1:$F$369,4,0))</f>
        <v>0</v>
      </c>
      <c r="F1392" s="45">
        <f>IF(ISERROR(VLOOKUP(A1392,[3]Hoja1!$A$1:$F$369,5,0)),0,VLOOKUP(A1392,[3]Hoja1!$A$1:$F$369,5,0))</f>
        <v>0</v>
      </c>
      <c r="G1392" s="102">
        <f>IF(ISERROR(VLOOKUP(A1392,'CGN-2015-001'!A1391:I6538,7,0)),0,VLOOKUP(A1392,'CGN-2015-001'!A1391:I6538,7,0))</f>
        <v>0</v>
      </c>
      <c r="H1392" s="44"/>
      <c r="I1392" s="46"/>
      <c r="J1392" s="113">
        <f t="shared" si="106"/>
        <v>0</v>
      </c>
      <c r="K1392" s="114">
        <f t="shared" si="107"/>
        <v>0</v>
      </c>
      <c r="L1392" s="31">
        <f t="shared" si="108"/>
        <v>0</v>
      </c>
      <c r="M1392" s="1">
        <f t="shared" si="109"/>
        <v>0</v>
      </c>
      <c r="N1392" s="1">
        <f t="shared" si="110"/>
        <v>6</v>
      </c>
    </row>
    <row r="1393" spans="1:14" ht="16.5" hidden="1" thickBot="1" x14ac:dyDescent="0.3">
      <c r="A1393" s="26">
        <v>240708</v>
      </c>
      <c r="B1393" s="42">
        <v>240708</v>
      </c>
      <c r="C1393" s="43" t="s">
        <v>955</v>
      </c>
      <c r="D1393" s="99">
        <f>IF(ISERROR(VLOOKUP(A1393,'CGN-2015-001'!A1392:I6539,4,0)),0,VLOOKUP(A1393,'CGN-2015-001'!A1392:I6539,4,0))</f>
        <v>0</v>
      </c>
      <c r="E1393" s="45">
        <f>IF(ISERROR(VLOOKUP(A1393,[3]Hoja1!$A$1:$F$369,4,0)),0,VLOOKUP(A1393,[3]Hoja1!$A$1:$F$369,4,0))</f>
        <v>0</v>
      </c>
      <c r="F1393" s="45">
        <f>IF(ISERROR(VLOOKUP(A1393,[3]Hoja1!$A$1:$F$369,5,0)),0,VLOOKUP(A1393,[3]Hoja1!$A$1:$F$369,5,0))</f>
        <v>0</v>
      </c>
      <c r="G1393" s="102">
        <f>IF(ISERROR(VLOOKUP(A1393,'CGN-2015-001'!A1392:I6539,7,0)),0,VLOOKUP(A1393,'CGN-2015-001'!A1392:I6539,7,0))</f>
        <v>0</v>
      </c>
      <c r="H1393" s="44"/>
      <c r="I1393" s="46"/>
      <c r="J1393" s="113">
        <f t="shared" si="106"/>
        <v>0</v>
      </c>
      <c r="K1393" s="114">
        <f t="shared" si="107"/>
        <v>0</v>
      </c>
      <c r="L1393" s="31">
        <f t="shared" si="108"/>
        <v>0</v>
      </c>
      <c r="M1393" s="1">
        <f t="shared" si="109"/>
        <v>0</v>
      </c>
      <c r="N1393" s="1">
        <f t="shared" si="110"/>
        <v>6</v>
      </c>
    </row>
    <row r="1394" spans="1:14" ht="16.5" hidden="1" thickBot="1" x14ac:dyDescent="0.3">
      <c r="A1394" s="26">
        <v>240709</v>
      </c>
      <c r="B1394" s="42">
        <v>240709</v>
      </c>
      <c r="C1394" s="43" t="s">
        <v>237</v>
      </c>
      <c r="D1394" s="99">
        <f>IF(ISERROR(VLOOKUP(A1394,'CGN-2015-001'!A1393:I6540,4,0)),0,VLOOKUP(A1394,'CGN-2015-001'!A1393:I6540,4,0))</f>
        <v>0</v>
      </c>
      <c r="E1394" s="45">
        <f>IF(ISERROR(VLOOKUP(A1394,[3]Hoja1!$A$1:$F$369,4,0)),0,VLOOKUP(A1394,[3]Hoja1!$A$1:$F$369,4,0))</f>
        <v>0</v>
      </c>
      <c r="F1394" s="45">
        <f>IF(ISERROR(VLOOKUP(A1394,[3]Hoja1!$A$1:$F$369,5,0)),0,VLOOKUP(A1394,[3]Hoja1!$A$1:$F$369,5,0))</f>
        <v>0</v>
      </c>
      <c r="G1394" s="102">
        <f>IF(ISERROR(VLOOKUP(A1394,'CGN-2015-001'!A1393:I6540,7,0)),0,VLOOKUP(A1394,'CGN-2015-001'!A1393:I6540,7,0))</f>
        <v>0</v>
      </c>
      <c r="H1394" s="44"/>
      <c r="I1394" s="46"/>
      <c r="J1394" s="113">
        <f t="shared" si="106"/>
        <v>0</v>
      </c>
      <c r="K1394" s="114">
        <f t="shared" si="107"/>
        <v>0</v>
      </c>
      <c r="L1394" s="31">
        <f t="shared" si="108"/>
        <v>0</v>
      </c>
      <c r="M1394" s="1">
        <f t="shared" si="109"/>
        <v>0</v>
      </c>
      <c r="N1394" s="1">
        <f t="shared" si="110"/>
        <v>6</v>
      </c>
    </row>
    <row r="1395" spans="1:14" ht="16.5" hidden="1" thickBot="1" x14ac:dyDescent="0.3">
      <c r="A1395" s="26">
        <v>240710</v>
      </c>
      <c r="B1395" s="42">
        <v>240710</v>
      </c>
      <c r="C1395" s="43" t="s">
        <v>956</v>
      </c>
      <c r="D1395" s="99">
        <f>IF(ISERROR(VLOOKUP(A1395,'CGN-2015-001'!A1394:I6541,4,0)),0,VLOOKUP(A1395,'CGN-2015-001'!A1394:I6541,4,0))</f>
        <v>0</v>
      </c>
      <c r="E1395" s="45">
        <f>IF(ISERROR(VLOOKUP(A1395,[3]Hoja1!$A$1:$F$369,4,0)),0,VLOOKUP(A1395,[3]Hoja1!$A$1:$F$369,4,0))</f>
        <v>0</v>
      </c>
      <c r="F1395" s="45">
        <f>IF(ISERROR(VLOOKUP(A1395,[3]Hoja1!$A$1:$F$369,5,0)),0,VLOOKUP(A1395,[3]Hoja1!$A$1:$F$369,5,0))</f>
        <v>0</v>
      </c>
      <c r="G1395" s="102">
        <f>IF(ISERROR(VLOOKUP(A1395,'CGN-2015-001'!A1394:I6541,7,0)),0,VLOOKUP(A1395,'CGN-2015-001'!A1394:I6541,7,0))</f>
        <v>0</v>
      </c>
      <c r="H1395" s="44"/>
      <c r="I1395" s="46"/>
      <c r="J1395" s="113">
        <f t="shared" si="106"/>
        <v>0</v>
      </c>
      <c r="K1395" s="114">
        <f t="shared" si="107"/>
        <v>0</v>
      </c>
      <c r="L1395" s="31">
        <f t="shared" si="108"/>
        <v>0</v>
      </c>
      <c r="M1395" s="1">
        <f t="shared" si="109"/>
        <v>0</v>
      </c>
      <c r="N1395" s="1">
        <f t="shared" si="110"/>
        <v>6</v>
      </c>
    </row>
    <row r="1396" spans="1:14" ht="16.5" hidden="1" thickBot="1" x14ac:dyDescent="0.3">
      <c r="A1396" s="26">
        <v>240719</v>
      </c>
      <c r="B1396" s="42">
        <v>240719</v>
      </c>
      <c r="C1396" s="43" t="s">
        <v>957</v>
      </c>
      <c r="D1396" s="99">
        <f>IF(ISERROR(VLOOKUP(A1396,'CGN-2015-001'!A1395:I6542,4,0)),0,VLOOKUP(A1396,'CGN-2015-001'!A1395:I6542,4,0))</f>
        <v>0</v>
      </c>
      <c r="E1396" s="45">
        <f>IF(ISERROR(VLOOKUP(A1396,[3]Hoja1!$A$1:$F$369,4,0)),0,VLOOKUP(A1396,[3]Hoja1!$A$1:$F$369,4,0))</f>
        <v>0</v>
      </c>
      <c r="F1396" s="45">
        <f>IF(ISERROR(VLOOKUP(A1396,[3]Hoja1!$A$1:$F$369,5,0)),0,VLOOKUP(A1396,[3]Hoja1!$A$1:$F$369,5,0))</f>
        <v>0</v>
      </c>
      <c r="G1396" s="102">
        <f>IF(ISERROR(VLOOKUP(A1396,'CGN-2015-001'!A1395:I6542,7,0)),0,VLOOKUP(A1396,'CGN-2015-001'!A1395:I6542,7,0))</f>
        <v>0</v>
      </c>
      <c r="H1396" s="44"/>
      <c r="I1396" s="46"/>
      <c r="J1396" s="113">
        <f t="shared" si="106"/>
        <v>0</v>
      </c>
      <c r="K1396" s="114">
        <f t="shared" si="107"/>
        <v>0</v>
      </c>
      <c r="L1396" s="31">
        <f t="shared" si="108"/>
        <v>0</v>
      </c>
      <c r="M1396" s="1">
        <f t="shared" si="109"/>
        <v>0</v>
      </c>
      <c r="N1396" s="1">
        <f t="shared" si="110"/>
        <v>6</v>
      </c>
    </row>
    <row r="1397" spans="1:14" ht="16.5" hidden="1" thickBot="1" x14ac:dyDescent="0.3">
      <c r="A1397" s="26">
        <v>240720</v>
      </c>
      <c r="B1397" s="42">
        <v>240720</v>
      </c>
      <c r="C1397" s="43" t="s">
        <v>958</v>
      </c>
      <c r="D1397" s="99">
        <f>IF(ISERROR(VLOOKUP(A1397,'CGN-2015-001'!A1396:I6543,4,0)),0,VLOOKUP(A1397,'CGN-2015-001'!A1396:I6543,4,0))</f>
        <v>0</v>
      </c>
      <c r="E1397" s="45">
        <f>IF(ISERROR(VLOOKUP(A1397,[3]Hoja1!$A$1:$F$369,4,0)),0,VLOOKUP(A1397,[3]Hoja1!$A$1:$F$369,4,0))</f>
        <v>0</v>
      </c>
      <c r="F1397" s="45">
        <f>IF(ISERROR(VLOOKUP(A1397,[3]Hoja1!$A$1:$F$369,5,0)),0,VLOOKUP(A1397,[3]Hoja1!$A$1:$F$369,5,0))</f>
        <v>0</v>
      </c>
      <c r="G1397" s="102">
        <f>IF(ISERROR(VLOOKUP(A1397,'CGN-2015-001'!A1396:I6543,7,0)),0,VLOOKUP(A1397,'CGN-2015-001'!A1396:I6543,7,0))</f>
        <v>0</v>
      </c>
      <c r="H1397" s="44"/>
      <c r="I1397" s="46"/>
      <c r="J1397" s="113">
        <f t="shared" si="106"/>
        <v>0</v>
      </c>
      <c r="K1397" s="114">
        <f t="shared" si="107"/>
        <v>0</v>
      </c>
      <c r="L1397" s="31">
        <f t="shared" si="108"/>
        <v>0</v>
      </c>
      <c r="M1397" s="1">
        <f t="shared" si="109"/>
        <v>0</v>
      </c>
      <c r="N1397" s="1">
        <f t="shared" si="110"/>
        <v>6</v>
      </c>
    </row>
    <row r="1398" spans="1:14" ht="16.5" hidden="1" thickBot="1" x14ac:dyDescent="0.3">
      <c r="A1398" s="26">
        <v>240722</v>
      </c>
      <c r="B1398" s="42">
        <v>240722</v>
      </c>
      <c r="C1398" s="43" t="s">
        <v>206</v>
      </c>
      <c r="D1398" s="99">
        <f>IF(ISERROR(VLOOKUP(A1398,'CGN-2015-001'!A1397:I6544,4,0)),0,VLOOKUP(A1398,'CGN-2015-001'!A1397:I6544,4,0))</f>
        <v>0</v>
      </c>
      <c r="E1398" s="45">
        <f>IF(ISERROR(VLOOKUP(A1398,[3]Hoja1!$A$1:$F$369,4,0)),0,VLOOKUP(A1398,[3]Hoja1!$A$1:$F$369,4,0))</f>
        <v>0</v>
      </c>
      <c r="F1398" s="45">
        <f>IF(ISERROR(VLOOKUP(A1398,[3]Hoja1!$A$1:$F$369,5,0)),0,VLOOKUP(A1398,[3]Hoja1!$A$1:$F$369,5,0))</f>
        <v>0</v>
      </c>
      <c r="G1398" s="102">
        <f>IF(ISERROR(VLOOKUP(A1398,'CGN-2015-001'!A1397:I6544,7,0)),0,VLOOKUP(A1398,'CGN-2015-001'!A1397:I6544,7,0))</f>
        <v>0</v>
      </c>
      <c r="H1398" s="44"/>
      <c r="I1398" s="46"/>
      <c r="J1398" s="113">
        <f t="shared" si="106"/>
        <v>0</v>
      </c>
      <c r="K1398" s="114">
        <f t="shared" si="107"/>
        <v>0</v>
      </c>
      <c r="L1398" s="31">
        <f t="shared" si="108"/>
        <v>0</v>
      </c>
      <c r="M1398" s="1">
        <f t="shared" si="109"/>
        <v>0</v>
      </c>
      <c r="N1398" s="1">
        <f t="shared" si="110"/>
        <v>6</v>
      </c>
    </row>
    <row r="1399" spans="1:14" ht="16.5" hidden="1" thickBot="1" x14ac:dyDescent="0.3">
      <c r="A1399" s="26">
        <v>240723</v>
      </c>
      <c r="B1399" s="42">
        <v>240723</v>
      </c>
      <c r="C1399" s="43" t="s">
        <v>959</v>
      </c>
      <c r="D1399" s="99">
        <f>IF(ISERROR(VLOOKUP(A1399,'CGN-2015-001'!A1398:I6545,4,0)),0,VLOOKUP(A1399,'CGN-2015-001'!A1398:I6545,4,0))</f>
        <v>0</v>
      </c>
      <c r="E1399" s="45">
        <f>IF(ISERROR(VLOOKUP(A1399,[3]Hoja1!$A$1:$F$369,4,0)),0,VLOOKUP(A1399,[3]Hoja1!$A$1:$F$369,4,0))</f>
        <v>0</v>
      </c>
      <c r="F1399" s="45">
        <f>IF(ISERROR(VLOOKUP(A1399,[3]Hoja1!$A$1:$F$369,5,0)),0,VLOOKUP(A1399,[3]Hoja1!$A$1:$F$369,5,0))</f>
        <v>0</v>
      </c>
      <c r="G1399" s="102">
        <f>IF(ISERROR(VLOOKUP(A1399,'CGN-2015-001'!A1398:I6545,7,0)),0,VLOOKUP(A1399,'CGN-2015-001'!A1398:I6545,7,0))</f>
        <v>0</v>
      </c>
      <c r="H1399" s="44"/>
      <c r="I1399" s="46"/>
      <c r="J1399" s="113">
        <f t="shared" si="106"/>
        <v>0</v>
      </c>
      <c r="K1399" s="114">
        <f t="shared" si="107"/>
        <v>0</v>
      </c>
      <c r="L1399" s="31">
        <f t="shared" si="108"/>
        <v>0</v>
      </c>
      <c r="M1399" s="1">
        <f t="shared" si="109"/>
        <v>0</v>
      </c>
      <c r="N1399" s="1">
        <f t="shared" si="110"/>
        <v>6</v>
      </c>
    </row>
    <row r="1400" spans="1:14" ht="16.5" hidden="1" thickBot="1" x14ac:dyDescent="0.3">
      <c r="A1400" s="26">
        <v>240725</v>
      </c>
      <c r="B1400" s="42">
        <v>240725</v>
      </c>
      <c r="C1400" s="43" t="s">
        <v>960</v>
      </c>
      <c r="D1400" s="99">
        <f>IF(ISERROR(VLOOKUP(A1400,'CGN-2015-001'!A1399:I6546,4,0)),0,VLOOKUP(A1400,'CGN-2015-001'!A1399:I6546,4,0))</f>
        <v>0</v>
      </c>
      <c r="E1400" s="45">
        <f>IF(ISERROR(VLOOKUP(A1400,[3]Hoja1!$A$1:$F$369,4,0)),0,VLOOKUP(A1400,[3]Hoja1!$A$1:$F$369,4,0))</f>
        <v>0</v>
      </c>
      <c r="F1400" s="45">
        <f>IF(ISERROR(VLOOKUP(A1400,[3]Hoja1!$A$1:$F$369,5,0)),0,VLOOKUP(A1400,[3]Hoja1!$A$1:$F$369,5,0))</f>
        <v>0</v>
      </c>
      <c r="G1400" s="102">
        <f>IF(ISERROR(VLOOKUP(A1400,'CGN-2015-001'!A1399:I6546,7,0)),0,VLOOKUP(A1400,'CGN-2015-001'!A1399:I6546,7,0))</f>
        <v>0</v>
      </c>
      <c r="H1400" s="44"/>
      <c r="I1400" s="46"/>
      <c r="J1400" s="113">
        <f t="shared" si="106"/>
        <v>0</v>
      </c>
      <c r="K1400" s="114">
        <f t="shared" si="107"/>
        <v>0</v>
      </c>
      <c r="L1400" s="31">
        <f t="shared" si="108"/>
        <v>0</v>
      </c>
      <c r="M1400" s="1">
        <f t="shared" si="109"/>
        <v>0</v>
      </c>
      <c r="N1400" s="1">
        <f t="shared" si="110"/>
        <v>6</v>
      </c>
    </row>
    <row r="1401" spans="1:14" ht="16.5" hidden="1" thickBot="1" x14ac:dyDescent="0.3">
      <c r="A1401" s="26">
        <v>240726</v>
      </c>
      <c r="B1401" s="120">
        <v>240726</v>
      </c>
      <c r="C1401" s="121" t="s">
        <v>961</v>
      </c>
      <c r="D1401" s="99">
        <f>IF(ISERROR(VLOOKUP(A1401,'CGN-2015-001'!A1400:I6547,4,0)),0,VLOOKUP(A1401,'CGN-2015-001'!A1400:I6547,4,0))</f>
        <v>0</v>
      </c>
      <c r="E1401" s="45">
        <f>IF(ISERROR(VLOOKUP(A1401,[3]Hoja1!$A$1:$F$369,4,0)),0,VLOOKUP(A1401,[3]Hoja1!$A$1:$F$369,4,0))</f>
        <v>0</v>
      </c>
      <c r="F1401" s="45">
        <f>IF(ISERROR(VLOOKUP(A1401,[3]Hoja1!$A$1:$F$369,5,0)),0,VLOOKUP(A1401,[3]Hoja1!$A$1:$F$369,5,0))</f>
        <v>0</v>
      </c>
      <c r="G1401" s="102">
        <f>IF(ISERROR(VLOOKUP(A1401,'CGN-2015-001'!A1400:I6547,7,0)),0,VLOOKUP(A1401,'CGN-2015-001'!A1400:I6547,7,0))</f>
        <v>0</v>
      </c>
      <c r="H1401" s="44"/>
      <c r="I1401" s="46"/>
      <c r="J1401" s="113">
        <f t="shared" si="106"/>
        <v>0</v>
      </c>
      <c r="K1401" s="114">
        <f t="shared" si="107"/>
        <v>0</v>
      </c>
      <c r="L1401" s="31">
        <f t="shared" si="108"/>
        <v>0</v>
      </c>
      <c r="M1401" s="1">
        <f t="shared" si="109"/>
        <v>0</v>
      </c>
      <c r="N1401" s="1">
        <f t="shared" si="110"/>
        <v>6</v>
      </c>
    </row>
    <row r="1402" spans="1:14" ht="15.75" customHeight="1" thickBot="1" x14ac:dyDescent="0.25">
      <c r="A1402" s="26">
        <v>240790</v>
      </c>
      <c r="B1402" s="558">
        <v>240790</v>
      </c>
      <c r="C1402" s="559" t="s">
        <v>962</v>
      </c>
      <c r="D1402" s="560">
        <f>IF(ISERROR(VLOOKUP(A1402,'CGN-2015-001'!A1401:I6548,4,0)),0,VLOOKUP(A1402,'CGN-2015-001'!A1401:I6548,4,0))</f>
        <v>79538242.909999996</v>
      </c>
      <c r="E1402" s="561">
        <f>IF(ISERROR(VLOOKUP(A1402,[3]Hoja1!$A$1:$F$369,4,0)),0,VLOOKUP(A1402,[3]Hoja1!$A$1:$F$369,4,0))</f>
        <v>399113540.05000001</v>
      </c>
      <c r="F1402" s="562">
        <f>IF(ISERROR(VLOOKUP(A1402,[3]Hoja1!$A$1:$F$369,5,0)),0,VLOOKUP(A1402,[3]Hoja1!$A$1:$F$369,5,0))</f>
        <v>413504894.75999999</v>
      </c>
      <c r="G1402" s="563">
        <f>IF(ISERROR(VLOOKUP(A1402,'CGN-2015-001'!A1401:I6548,7,0)),0,VLOOKUP(A1402,'CGN-2015-001'!A1401:I6548,7,0))</f>
        <v>28257649.180000067</v>
      </c>
      <c r="H1402" s="115">
        <f>+G1402</f>
        <v>28257649.180000067</v>
      </c>
      <c r="I1402" s="562">
        <v>0</v>
      </c>
      <c r="J1402" s="564">
        <f t="shared" si="106"/>
        <v>51280593.72999993</v>
      </c>
      <c r="K1402" s="565">
        <f t="shared" si="107"/>
        <v>1.8147508804906116</v>
      </c>
      <c r="L1402" s="31">
        <f t="shared" si="108"/>
        <v>0</v>
      </c>
      <c r="M1402" s="1">
        <f t="shared" si="109"/>
        <v>1</v>
      </c>
      <c r="N1402" s="1">
        <f t="shared" si="110"/>
        <v>6</v>
      </c>
    </row>
    <row r="1403" spans="1:14" ht="16.5" hidden="1" thickBot="1" x14ac:dyDescent="0.3">
      <c r="A1403" s="26">
        <v>2410</v>
      </c>
      <c r="B1403" s="118">
        <v>241000</v>
      </c>
      <c r="C1403" s="119" t="s">
        <v>322</v>
      </c>
      <c r="D1403" s="99">
        <f>IF(ISERROR(VLOOKUP(A1403,'CGN-2015-001'!A1402:I6549,4,0)),0,VLOOKUP(A1403,'CGN-2015-001'!A1402:I6549,4,0))</f>
        <v>0</v>
      </c>
      <c r="E1403" s="40">
        <f>IF(ISERROR(VLOOKUP(A1403,[3]Hoja1!$A$1:$F$369,4,0)),0,VLOOKUP(A1403,[3]Hoja1!$A$1:$F$369,4,0))</f>
        <v>0</v>
      </c>
      <c r="F1403" s="40">
        <f>IF(ISERROR(VLOOKUP(A1403,[3]Hoja1!$A$1:$F$369,5,0)),0,VLOOKUP(A1403,[3]Hoja1!$A$1:$F$369,5,0))</f>
        <v>0</v>
      </c>
      <c r="G1403" s="102">
        <f>IF(ISERROR(VLOOKUP(A1403,'CGN-2015-001'!A1402:I6549,7,0)),0,VLOOKUP(A1403,'CGN-2015-001'!A1402:I6549,7,0))</f>
        <v>0</v>
      </c>
      <c r="H1403" s="50"/>
      <c r="I1403" s="51"/>
      <c r="J1403" s="113">
        <f t="shared" si="106"/>
        <v>0</v>
      </c>
      <c r="K1403" s="114">
        <f t="shared" si="107"/>
        <v>0</v>
      </c>
      <c r="L1403" s="31">
        <f t="shared" si="108"/>
        <v>0</v>
      </c>
      <c r="M1403" s="1">
        <f t="shared" si="109"/>
        <v>0</v>
      </c>
      <c r="N1403" s="1">
        <f t="shared" si="110"/>
        <v>4</v>
      </c>
    </row>
    <row r="1404" spans="1:14" ht="16.5" hidden="1" thickBot="1" x14ac:dyDescent="0.3">
      <c r="A1404" s="26">
        <v>241001</v>
      </c>
      <c r="B1404" s="42">
        <v>241001</v>
      </c>
      <c r="C1404" s="43" t="s">
        <v>963</v>
      </c>
      <c r="D1404" s="99">
        <f>IF(ISERROR(VLOOKUP(A1404,'CGN-2015-001'!A1403:I6550,4,0)),0,VLOOKUP(A1404,'CGN-2015-001'!A1403:I6550,4,0))</f>
        <v>0</v>
      </c>
      <c r="E1404" s="45">
        <f>IF(ISERROR(VLOOKUP(A1404,[3]Hoja1!$A$1:$F$369,4,0)),0,VLOOKUP(A1404,[3]Hoja1!$A$1:$F$369,4,0))</f>
        <v>0</v>
      </c>
      <c r="F1404" s="45">
        <f>IF(ISERROR(VLOOKUP(A1404,[3]Hoja1!$A$1:$F$369,5,0)),0,VLOOKUP(A1404,[3]Hoja1!$A$1:$F$369,5,0))</f>
        <v>0</v>
      </c>
      <c r="G1404" s="102">
        <f>IF(ISERROR(VLOOKUP(A1404,'CGN-2015-001'!A1403:I6550,7,0)),0,VLOOKUP(A1404,'CGN-2015-001'!A1403:I6550,7,0))</f>
        <v>0</v>
      </c>
      <c r="H1404" s="44"/>
      <c r="I1404" s="46"/>
      <c r="J1404" s="113">
        <f t="shared" si="106"/>
        <v>0</v>
      </c>
      <c r="K1404" s="114">
        <f t="shared" si="107"/>
        <v>0</v>
      </c>
      <c r="L1404" s="31">
        <f t="shared" si="108"/>
        <v>0</v>
      </c>
      <c r="M1404" s="1">
        <f t="shared" si="109"/>
        <v>0</v>
      </c>
      <c r="N1404" s="1">
        <f t="shared" si="110"/>
        <v>6</v>
      </c>
    </row>
    <row r="1405" spans="1:14" ht="16.5" hidden="1" thickBot="1" x14ac:dyDescent="0.3">
      <c r="A1405" s="26">
        <v>241002</v>
      </c>
      <c r="B1405" s="42">
        <v>241002</v>
      </c>
      <c r="C1405" s="43" t="s">
        <v>964</v>
      </c>
      <c r="D1405" s="99">
        <f>IF(ISERROR(VLOOKUP(A1405,'CGN-2015-001'!A1404:I6551,4,0)),0,VLOOKUP(A1405,'CGN-2015-001'!A1404:I6551,4,0))</f>
        <v>0</v>
      </c>
      <c r="E1405" s="45">
        <f>IF(ISERROR(VLOOKUP(A1405,[3]Hoja1!$A$1:$F$369,4,0)),0,VLOOKUP(A1405,[3]Hoja1!$A$1:$F$369,4,0))</f>
        <v>0</v>
      </c>
      <c r="F1405" s="45">
        <f>IF(ISERROR(VLOOKUP(A1405,[3]Hoja1!$A$1:$F$369,5,0)),0,VLOOKUP(A1405,[3]Hoja1!$A$1:$F$369,5,0))</f>
        <v>0</v>
      </c>
      <c r="G1405" s="102">
        <f>IF(ISERROR(VLOOKUP(A1405,'CGN-2015-001'!A1404:I6551,7,0)),0,VLOOKUP(A1405,'CGN-2015-001'!A1404:I6551,7,0))</f>
        <v>0</v>
      </c>
      <c r="H1405" s="44"/>
      <c r="I1405" s="46"/>
      <c r="J1405" s="113">
        <f t="shared" si="106"/>
        <v>0</v>
      </c>
      <c r="K1405" s="114">
        <f t="shared" si="107"/>
        <v>0</v>
      </c>
      <c r="L1405" s="31">
        <f t="shared" si="108"/>
        <v>0</v>
      </c>
      <c r="M1405" s="1">
        <f t="shared" si="109"/>
        <v>0</v>
      </c>
      <c r="N1405" s="1">
        <f t="shared" si="110"/>
        <v>6</v>
      </c>
    </row>
    <row r="1406" spans="1:14" ht="16.5" hidden="1" thickBot="1" x14ac:dyDescent="0.3">
      <c r="A1406" s="26">
        <v>241003</v>
      </c>
      <c r="B1406" s="42">
        <v>241003</v>
      </c>
      <c r="C1406" s="43" t="s">
        <v>965</v>
      </c>
      <c r="D1406" s="99">
        <f>IF(ISERROR(VLOOKUP(A1406,'CGN-2015-001'!A1405:I6552,4,0)),0,VLOOKUP(A1406,'CGN-2015-001'!A1405:I6552,4,0))</f>
        <v>0</v>
      </c>
      <c r="E1406" s="45">
        <f>IF(ISERROR(VLOOKUP(A1406,[3]Hoja1!$A$1:$F$369,4,0)),0,VLOOKUP(A1406,[3]Hoja1!$A$1:$F$369,4,0))</f>
        <v>0</v>
      </c>
      <c r="F1406" s="45">
        <f>IF(ISERROR(VLOOKUP(A1406,[3]Hoja1!$A$1:$F$369,5,0)),0,VLOOKUP(A1406,[3]Hoja1!$A$1:$F$369,5,0))</f>
        <v>0</v>
      </c>
      <c r="G1406" s="102">
        <f>IF(ISERROR(VLOOKUP(A1406,'CGN-2015-001'!A1405:I6552,7,0)),0,VLOOKUP(A1406,'CGN-2015-001'!A1405:I6552,7,0))</f>
        <v>0</v>
      </c>
      <c r="H1406" s="44"/>
      <c r="I1406" s="46"/>
      <c r="J1406" s="113">
        <f t="shared" si="106"/>
        <v>0</v>
      </c>
      <c r="K1406" s="114">
        <f t="shared" si="107"/>
        <v>0</v>
      </c>
      <c r="L1406" s="31">
        <f t="shared" si="108"/>
        <v>0</v>
      </c>
      <c r="M1406" s="1">
        <f t="shared" si="109"/>
        <v>0</v>
      </c>
      <c r="N1406" s="1">
        <f t="shared" si="110"/>
        <v>6</v>
      </c>
    </row>
    <row r="1407" spans="1:14" ht="16.5" hidden="1" thickBot="1" x14ac:dyDescent="0.3">
      <c r="A1407" s="26">
        <v>241004</v>
      </c>
      <c r="B1407" s="42">
        <v>241004</v>
      </c>
      <c r="C1407" s="43" t="s">
        <v>966</v>
      </c>
      <c r="D1407" s="99">
        <f>IF(ISERROR(VLOOKUP(A1407,'CGN-2015-001'!A1406:I6553,4,0)),0,VLOOKUP(A1407,'CGN-2015-001'!A1406:I6553,4,0))</f>
        <v>0</v>
      </c>
      <c r="E1407" s="45">
        <f>IF(ISERROR(VLOOKUP(A1407,[3]Hoja1!$A$1:$F$369,4,0)),0,VLOOKUP(A1407,[3]Hoja1!$A$1:$F$369,4,0))</f>
        <v>0</v>
      </c>
      <c r="F1407" s="45">
        <f>IF(ISERROR(VLOOKUP(A1407,[3]Hoja1!$A$1:$F$369,5,0)),0,VLOOKUP(A1407,[3]Hoja1!$A$1:$F$369,5,0))</f>
        <v>0</v>
      </c>
      <c r="G1407" s="102">
        <f>IF(ISERROR(VLOOKUP(A1407,'CGN-2015-001'!A1406:I6553,7,0)),0,VLOOKUP(A1407,'CGN-2015-001'!A1406:I6553,7,0))</f>
        <v>0</v>
      </c>
      <c r="H1407" s="44"/>
      <c r="I1407" s="46"/>
      <c r="J1407" s="113">
        <f t="shared" si="106"/>
        <v>0</v>
      </c>
      <c r="K1407" s="114">
        <f t="shared" si="107"/>
        <v>0</v>
      </c>
      <c r="L1407" s="31">
        <f t="shared" si="108"/>
        <v>0</v>
      </c>
      <c r="M1407" s="1">
        <f t="shared" si="109"/>
        <v>0</v>
      </c>
      <c r="N1407" s="1">
        <f t="shared" si="110"/>
        <v>6</v>
      </c>
    </row>
    <row r="1408" spans="1:14" ht="16.5" hidden="1" thickBot="1" x14ac:dyDescent="0.3">
      <c r="A1408" s="26">
        <v>241005</v>
      </c>
      <c r="B1408" s="42">
        <v>241005</v>
      </c>
      <c r="C1408" s="43" t="s">
        <v>353</v>
      </c>
      <c r="D1408" s="99">
        <f>IF(ISERROR(VLOOKUP(A1408,'CGN-2015-001'!A1407:I6554,4,0)),0,VLOOKUP(A1408,'CGN-2015-001'!A1407:I6554,4,0))</f>
        <v>0</v>
      </c>
      <c r="E1408" s="45">
        <f>IF(ISERROR(VLOOKUP(A1408,[3]Hoja1!$A$1:$F$369,4,0)),0,VLOOKUP(A1408,[3]Hoja1!$A$1:$F$369,4,0))</f>
        <v>0</v>
      </c>
      <c r="F1408" s="45">
        <f>IF(ISERROR(VLOOKUP(A1408,[3]Hoja1!$A$1:$F$369,5,0)),0,VLOOKUP(A1408,[3]Hoja1!$A$1:$F$369,5,0))</f>
        <v>0</v>
      </c>
      <c r="G1408" s="102">
        <f>IF(ISERROR(VLOOKUP(A1408,'CGN-2015-001'!A1407:I6554,7,0)),0,VLOOKUP(A1408,'CGN-2015-001'!A1407:I6554,7,0))</f>
        <v>0</v>
      </c>
      <c r="H1408" s="44"/>
      <c r="I1408" s="46"/>
      <c r="J1408" s="113">
        <f t="shared" si="106"/>
        <v>0</v>
      </c>
      <c r="K1408" s="114">
        <f t="shared" si="107"/>
        <v>0</v>
      </c>
      <c r="L1408" s="31">
        <f t="shared" si="108"/>
        <v>0</v>
      </c>
      <c r="M1408" s="1">
        <f t="shared" si="109"/>
        <v>0</v>
      </c>
      <c r="N1408" s="1">
        <f t="shared" si="110"/>
        <v>6</v>
      </c>
    </row>
    <row r="1409" spans="1:14" ht="16.5" hidden="1" thickBot="1" x14ac:dyDescent="0.3">
      <c r="A1409" s="26">
        <v>241006</v>
      </c>
      <c r="B1409" s="42">
        <v>241006</v>
      </c>
      <c r="C1409" s="43" t="s">
        <v>967</v>
      </c>
      <c r="D1409" s="99">
        <f>IF(ISERROR(VLOOKUP(A1409,'CGN-2015-001'!A1408:I6555,4,0)),0,VLOOKUP(A1409,'CGN-2015-001'!A1408:I6555,4,0))</f>
        <v>0</v>
      </c>
      <c r="E1409" s="45">
        <f>IF(ISERROR(VLOOKUP(A1409,[3]Hoja1!$A$1:$F$369,4,0)),0,VLOOKUP(A1409,[3]Hoja1!$A$1:$F$369,4,0))</f>
        <v>0</v>
      </c>
      <c r="F1409" s="45">
        <f>IF(ISERROR(VLOOKUP(A1409,[3]Hoja1!$A$1:$F$369,5,0)),0,VLOOKUP(A1409,[3]Hoja1!$A$1:$F$369,5,0))</f>
        <v>0</v>
      </c>
      <c r="G1409" s="102">
        <f>IF(ISERROR(VLOOKUP(A1409,'CGN-2015-001'!A1408:I6555,7,0)),0,VLOOKUP(A1409,'CGN-2015-001'!A1408:I6555,7,0))</f>
        <v>0</v>
      </c>
      <c r="H1409" s="44"/>
      <c r="I1409" s="46"/>
      <c r="J1409" s="113">
        <f t="shared" si="106"/>
        <v>0</v>
      </c>
      <c r="K1409" s="114">
        <f t="shared" si="107"/>
        <v>0</v>
      </c>
      <c r="L1409" s="31">
        <f t="shared" si="108"/>
        <v>0</v>
      </c>
      <c r="M1409" s="1">
        <f t="shared" si="109"/>
        <v>0</v>
      </c>
      <c r="N1409" s="1">
        <f t="shared" si="110"/>
        <v>6</v>
      </c>
    </row>
    <row r="1410" spans="1:14" ht="16.5" hidden="1" thickBot="1" x14ac:dyDescent="0.3">
      <c r="A1410" s="26">
        <v>241007</v>
      </c>
      <c r="B1410" s="42">
        <v>241007</v>
      </c>
      <c r="C1410" s="43" t="s">
        <v>968</v>
      </c>
      <c r="D1410" s="99">
        <f>IF(ISERROR(VLOOKUP(A1410,'CGN-2015-001'!A1409:I6556,4,0)),0,VLOOKUP(A1410,'CGN-2015-001'!A1409:I6556,4,0))</f>
        <v>0</v>
      </c>
      <c r="E1410" s="45">
        <f>IF(ISERROR(VLOOKUP(A1410,[3]Hoja1!$A$1:$F$369,4,0)),0,VLOOKUP(A1410,[3]Hoja1!$A$1:$F$369,4,0))</f>
        <v>0</v>
      </c>
      <c r="F1410" s="45">
        <f>IF(ISERROR(VLOOKUP(A1410,[3]Hoja1!$A$1:$F$369,5,0)),0,VLOOKUP(A1410,[3]Hoja1!$A$1:$F$369,5,0))</f>
        <v>0</v>
      </c>
      <c r="G1410" s="102">
        <f>IF(ISERROR(VLOOKUP(A1410,'CGN-2015-001'!A1409:I6556,7,0)),0,VLOOKUP(A1410,'CGN-2015-001'!A1409:I6556,7,0))</f>
        <v>0</v>
      </c>
      <c r="H1410" s="44"/>
      <c r="I1410" s="46"/>
      <c r="J1410" s="113">
        <f t="shared" si="106"/>
        <v>0</v>
      </c>
      <c r="K1410" s="114">
        <f t="shared" si="107"/>
        <v>0</v>
      </c>
      <c r="L1410" s="31">
        <f t="shared" si="108"/>
        <v>0</v>
      </c>
      <c r="M1410" s="1">
        <f t="shared" si="109"/>
        <v>0</v>
      </c>
      <c r="N1410" s="1">
        <f t="shared" si="110"/>
        <v>6</v>
      </c>
    </row>
    <row r="1411" spans="1:14" ht="16.5" hidden="1" thickBot="1" x14ac:dyDescent="0.3">
      <c r="A1411" s="26">
        <v>241008</v>
      </c>
      <c r="B1411" s="42">
        <v>241008</v>
      </c>
      <c r="C1411" s="43" t="s">
        <v>969</v>
      </c>
      <c r="D1411" s="99">
        <f>IF(ISERROR(VLOOKUP(A1411,'CGN-2015-001'!A1410:I6557,4,0)),0,VLOOKUP(A1411,'CGN-2015-001'!A1410:I6557,4,0))</f>
        <v>0</v>
      </c>
      <c r="E1411" s="45">
        <f>IF(ISERROR(VLOOKUP(A1411,[3]Hoja1!$A$1:$F$369,4,0)),0,VLOOKUP(A1411,[3]Hoja1!$A$1:$F$369,4,0))</f>
        <v>0</v>
      </c>
      <c r="F1411" s="45">
        <f>IF(ISERROR(VLOOKUP(A1411,[3]Hoja1!$A$1:$F$369,5,0)),0,VLOOKUP(A1411,[3]Hoja1!$A$1:$F$369,5,0))</f>
        <v>0</v>
      </c>
      <c r="G1411" s="102">
        <f>IF(ISERROR(VLOOKUP(A1411,'CGN-2015-001'!A1410:I6557,7,0)),0,VLOOKUP(A1411,'CGN-2015-001'!A1410:I6557,7,0))</f>
        <v>0</v>
      </c>
      <c r="H1411" s="44"/>
      <c r="I1411" s="46"/>
      <c r="J1411" s="113">
        <f t="shared" si="106"/>
        <v>0</v>
      </c>
      <c r="K1411" s="114">
        <f t="shared" si="107"/>
        <v>0</v>
      </c>
      <c r="L1411" s="31">
        <f t="shared" si="108"/>
        <v>0</v>
      </c>
      <c r="M1411" s="1">
        <f t="shared" si="109"/>
        <v>0</v>
      </c>
      <c r="N1411" s="1">
        <f t="shared" si="110"/>
        <v>6</v>
      </c>
    </row>
    <row r="1412" spans="1:14" ht="16.5" hidden="1" thickBot="1" x14ac:dyDescent="0.3">
      <c r="A1412" s="26">
        <v>241009</v>
      </c>
      <c r="B1412" s="42">
        <v>241009</v>
      </c>
      <c r="C1412" s="43" t="s">
        <v>970</v>
      </c>
      <c r="D1412" s="99">
        <f>IF(ISERROR(VLOOKUP(A1412,'CGN-2015-001'!A1411:I6558,4,0)),0,VLOOKUP(A1412,'CGN-2015-001'!A1411:I6558,4,0))</f>
        <v>0</v>
      </c>
      <c r="E1412" s="45">
        <f>IF(ISERROR(VLOOKUP(A1412,[3]Hoja1!$A$1:$F$369,4,0)),0,VLOOKUP(A1412,[3]Hoja1!$A$1:$F$369,4,0))</f>
        <v>0</v>
      </c>
      <c r="F1412" s="45">
        <f>IF(ISERROR(VLOOKUP(A1412,[3]Hoja1!$A$1:$F$369,5,0)),0,VLOOKUP(A1412,[3]Hoja1!$A$1:$F$369,5,0))</f>
        <v>0</v>
      </c>
      <c r="G1412" s="102">
        <f>IF(ISERROR(VLOOKUP(A1412,'CGN-2015-001'!A1411:I6558,7,0)),0,VLOOKUP(A1412,'CGN-2015-001'!A1411:I6558,7,0))</f>
        <v>0</v>
      </c>
      <c r="H1412" s="44"/>
      <c r="I1412" s="46"/>
      <c r="J1412" s="113">
        <f t="shared" si="106"/>
        <v>0</v>
      </c>
      <c r="K1412" s="114">
        <f t="shared" si="107"/>
        <v>0</v>
      </c>
      <c r="L1412" s="31">
        <f t="shared" si="108"/>
        <v>0</v>
      </c>
      <c r="M1412" s="1">
        <f t="shared" si="109"/>
        <v>0</v>
      </c>
      <c r="N1412" s="1">
        <f t="shared" si="110"/>
        <v>6</v>
      </c>
    </row>
    <row r="1413" spans="1:14" ht="16.5" hidden="1" thickBot="1" x14ac:dyDescent="0.3">
      <c r="A1413" s="26">
        <v>241090</v>
      </c>
      <c r="B1413" s="120">
        <v>241090</v>
      </c>
      <c r="C1413" s="121" t="s">
        <v>330</v>
      </c>
      <c r="D1413" s="99">
        <f>IF(ISERROR(VLOOKUP(A1413,'CGN-2015-001'!A1412:I6559,4,0)),0,VLOOKUP(A1413,'CGN-2015-001'!A1412:I6559,4,0))</f>
        <v>0</v>
      </c>
      <c r="E1413" s="45">
        <f>IF(ISERROR(VLOOKUP(A1413,[3]Hoja1!$A$1:$F$369,4,0)),0,VLOOKUP(A1413,[3]Hoja1!$A$1:$F$369,4,0))</f>
        <v>0</v>
      </c>
      <c r="F1413" s="45">
        <f>IF(ISERROR(VLOOKUP(A1413,[3]Hoja1!$A$1:$F$369,5,0)),0,VLOOKUP(A1413,[3]Hoja1!$A$1:$F$369,5,0))</f>
        <v>0</v>
      </c>
      <c r="G1413" s="102">
        <f>IF(ISERROR(VLOOKUP(A1413,'CGN-2015-001'!A1412:I6559,7,0)),0,VLOOKUP(A1413,'CGN-2015-001'!A1412:I6559,7,0))</f>
        <v>0</v>
      </c>
      <c r="H1413" s="44"/>
      <c r="I1413" s="46"/>
      <c r="J1413" s="113">
        <f t="shared" si="106"/>
        <v>0</v>
      </c>
      <c r="K1413" s="114">
        <f t="shared" si="107"/>
        <v>0</v>
      </c>
      <c r="L1413" s="31">
        <f t="shared" si="108"/>
        <v>0</v>
      </c>
      <c r="M1413" s="1">
        <f t="shared" si="109"/>
        <v>0</v>
      </c>
      <c r="N1413" s="1">
        <f t="shared" si="110"/>
        <v>6</v>
      </c>
    </row>
    <row r="1414" spans="1:14" ht="16.5" hidden="1" thickBot="1" x14ac:dyDescent="0.3">
      <c r="A1414" s="26">
        <v>2424</v>
      </c>
      <c r="B1414" s="122">
        <v>242400</v>
      </c>
      <c r="C1414" s="123" t="s">
        <v>971</v>
      </c>
      <c r="D1414" s="468">
        <f>IF(ISERROR(VLOOKUP(A1414,'CGN-2015-001'!A1413:I6560,4,0)),0,VLOOKUP(A1414,'CGN-2015-001'!A1413:I6560,4,0))</f>
        <v>237086306</v>
      </c>
      <c r="E1414" s="109">
        <f>IF(ISERROR(VLOOKUP(A1414,[3]Hoja1!$A$1:$F$369,4,0)),0,VLOOKUP(A1414,[3]Hoja1!$A$1:$F$369,4,0))</f>
        <v>868351742</v>
      </c>
      <c r="F1414" s="110">
        <f>IF(ISERROR(VLOOKUP(A1414,[3]Hoja1!$A$1:$F$369,5,0)),0,VLOOKUP(A1414,[3]Hoja1!$A$1:$F$369,5,0))</f>
        <v>934302858</v>
      </c>
      <c r="G1414" s="469">
        <f>IF(ISERROR(VLOOKUP(A1414,'CGN-2015-001'!A1413:I6560,7,0)),0,VLOOKUP(A1414,'CGN-2015-001'!A1413:I6560,7,0))</f>
        <v>167747654</v>
      </c>
      <c r="H1414" s="109">
        <f>+H1415+H1416</f>
        <v>167747654</v>
      </c>
      <c r="I1414" s="110">
        <v>0</v>
      </c>
      <c r="J1414" s="472">
        <f t="shared" si="106"/>
        <v>69338652</v>
      </c>
      <c r="K1414" s="473">
        <f t="shared" si="107"/>
        <v>0.41335094915843063</v>
      </c>
      <c r="L1414" s="31">
        <f t="shared" si="108"/>
        <v>0</v>
      </c>
      <c r="M1414" s="1">
        <f t="shared" si="109"/>
        <v>1</v>
      </c>
      <c r="N1414" s="1">
        <f t="shared" si="110"/>
        <v>4</v>
      </c>
    </row>
    <row r="1415" spans="1:14" ht="15.75" customHeight="1" thickBot="1" x14ac:dyDescent="0.25">
      <c r="A1415" s="26">
        <v>242401</v>
      </c>
      <c r="B1415" s="566">
        <v>242401</v>
      </c>
      <c r="C1415" s="567" t="s">
        <v>972</v>
      </c>
      <c r="D1415" s="560">
        <f>IF(ISERROR(VLOOKUP(A1415,'CGN-2015-001'!A1414:I6561,4,0)),0,VLOOKUP(A1415,'CGN-2015-001'!A1414:I6561,4,0))</f>
        <v>130102943</v>
      </c>
      <c r="E1415" s="561">
        <f>IF(ISERROR(VLOOKUP(A1415,[3]Hoja1!$A$1:$F$369,4,0)),0,VLOOKUP(A1415,[3]Hoja1!$A$1:$F$369,4,0))</f>
        <v>211110020</v>
      </c>
      <c r="F1415" s="562">
        <f>IF(ISERROR(VLOOKUP(A1415,[3]Hoja1!$A$1:$F$369,5,0)),0,VLOOKUP(A1415,[3]Hoja1!$A$1:$F$369,5,0))</f>
        <v>265788477</v>
      </c>
      <c r="G1415" s="563">
        <f>IF(ISERROR(VLOOKUP(A1415,'CGN-2015-001'!A1414:I6561,7,0)),0,VLOOKUP(A1415,'CGN-2015-001'!A1414:I6561,7,0))</f>
        <v>92528121</v>
      </c>
      <c r="H1415" s="115">
        <f>+G1415</f>
        <v>92528121</v>
      </c>
      <c r="I1415" s="562">
        <v>0</v>
      </c>
      <c r="J1415" s="570">
        <f t="shared" si="106"/>
        <v>37574822</v>
      </c>
      <c r="K1415" s="571">
        <f t="shared" si="107"/>
        <v>0.40609083588761097</v>
      </c>
      <c r="L1415" s="31">
        <f t="shared" si="108"/>
        <v>0</v>
      </c>
      <c r="M1415" s="1">
        <f t="shared" si="109"/>
        <v>1</v>
      </c>
      <c r="N1415" s="1">
        <f t="shared" si="110"/>
        <v>6</v>
      </c>
    </row>
    <row r="1416" spans="1:14" ht="15.75" customHeight="1" thickBot="1" x14ac:dyDescent="0.25">
      <c r="A1416" s="26">
        <v>242402</v>
      </c>
      <c r="B1416" s="566">
        <v>242402</v>
      </c>
      <c r="C1416" s="567" t="s">
        <v>973</v>
      </c>
      <c r="D1416" s="560">
        <f>IF(ISERROR(VLOOKUP(A1416,'CGN-2015-001'!A1415:I6562,4,0)),0,VLOOKUP(A1416,'CGN-2015-001'!A1415:I6562,4,0))</f>
        <v>106983363</v>
      </c>
      <c r="E1416" s="561">
        <f>IF(ISERROR(VLOOKUP(A1416,[3]Hoja1!$A$1:$F$369,4,0)),0,VLOOKUP(A1416,[3]Hoja1!$A$1:$F$369,4,0))</f>
        <v>177307015</v>
      </c>
      <c r="F1416" s="562">
        <f>IF(ISERROR(VLOOKUP(A1416,[3]Hoja1!$A$1:$F$369,5,0)),0,VLOOKUP(A1416,[3]Hoja1!$A$1:$F$369,5,0))</f>
        <v>220168855</v>
      </c>
      <c r="G1416" s="563">
        <f>IF(ISERROR(VLOOKUP(A1416,'CGN-2015-001'!A1415:I6562,7,0)),0,VLOOKUP(A1416,'CGN-2015-001'!A1415:I6562,7,0))</f>
        <v>75219533</v>
      </c>
      <c r="H1416" s="115">
        <f>+G1416</f>
        <v>75219533</v>
      </c>
      <c r="I1416" s="562">
        <v>0</v>
      </c>
      <c r="J1416" s="570">
        <f t="shared" si="106"/>
        <v>31763830</v>
      </c>
      <c r="K1416" s="571">
        <f t="shared" si="107"/>
        <v>0.42228166984232662</v>
      </c>
      <c r="L1416" s="31">
        <f t="shared" si="108"/>
        <v>0</v>
      </c>
      <c r="M1416" s="1">
        <f t="shared" si="109"/>
        <v>1</v>
      </c>
      <c r="N1416" s="1">
        <f t="shared" si="110"/>
        <v>6</v>
      </c>
    </row>
    <row r="1417" spans="1:14" ht="15.75" customHeight="1" thickBot="1" x14ac:dyDescent="0.25">
      <c r="A1417" s="26">
        <v>242404</v>
      </c>
      <c r="B1417" s="566">
        <v>242404</v>
      </c>
      <c r="C1417" s="567" t="s">
        <v>974</v>
      </c>
      <c r="D1417" s="560">
        <f>IF(ISERROR(VLOOKUP(A1417,'CGN-2015-001'!A1416:I6563,4,0)),0,VLOOKUP(A1417,'CGN-2015-001'!A1416:I6563,4,0))</f>
        <v>0</v>
      </c>
      <c r="E1417" s="561">
        <f>IF(ISERROR(VLOOKUP(A1417,[3]Hoja1!$A$1:$F$369,4,0)),0,VLOOKUP(A1417,[3]Hoja1!$A$1:$F$369,4,0))</f>
        <v>11865864</v>
      </c>
      <c r="F1417" s="562">
        <f>IF(ISERROR(VLOOKUP(A1417,[3]Hoja1!$A$1:$F$369,5,0)),0,VLOOKUP(A1417,[3]Hoja1!$A$1:$F$369,5,0))</f>
        <v>11865864</v>
      </c>
      <c r="G1417" s="563">
        <f>IF(ISERROR(VLOOKUP(A1417,'CGN-2015-001'!A1416:I6563,7,0)),0,VLOOKUP(A1417,'CGN-2015-001'!A1416:I6563,7,0))</f>
        <v>0</v>
      </c>
      <c r="H1417" s="115">
        <v>0</v>
      </c>
      <c r="I1417" s="562">
        <v>0</v>
      </c>
      <c r="J1417" s="570">
        <f t="shared" si="106"/>
        <v>0</v>
      </c>
      <c r="K1417" s="571">
        <f t="shared" si="107"/>
        <v>0</v>
      </c>
      <c r="L1417" s="31">
        <f t="shared" si="108"/>
        <v>0</v>
      </c>
      <c r="M1417" s="1">
        <f t="shared" si="109"/>
        <v>3</v>
      </c>
      <c r="N1417" s="1">
        <f t="shared" si="110"/>
        <v>6</v>
      </c>
    </row>
    <row r="1418" spans="1:14" ht="15.75" customHeight="1" thickBot="1" x14ac:dyDescent="0.25">
      <c r="A1418" s="26">
        <v>242405</v>
      </c>
      <c r="B1418" s="568">
        <v>242405</v>
      </c>
      <c r="C1418" s="569" t="s">
        <v>975</v>
      </c>
      <c r="D1418" s="560">
        <f>IF(ISERROR(VLOOKUP(A1418,'CGN-2015-001'!A1417:I6564,4,0)),0,VLOOKUP(A1418,'CGN-2015-001'!A1417:I6564,4,0))</f>
        <v>0</v>
      </c>
      <c r="E1418" s="561">
        <f>IF(ISERROR(VLOOKUP(A1418,[3]Hoja1!$A$1:$F$369,4,0)),0,VLOOKUP(A1418,[3]Hoja1!$A$1:$F$369,4,0))</f>
        <v>120781635</v>
      </c>
      <c r="F1418" s="562">
        <f>IF(ISERROR(VLOOKUP(A1418,[3]Hoja1!$A$1:$F$369,5,0)),0,VLOOKUP(A1418,[3]Hoja1!$A$1:$F$369,5,0))</f>
        <v>120781635</v>
      </c>
      <c r="G1418" s="563">
        <f>IF(ISERROR(VLOOKUP(A1418,'CGN-2015-001'!A1417:I6564,7,0)),0,VLOOKUP(A1418,'CGN-2015-001'!A1417:I6564,7,0))</f>
        <v>0</v>
      </c>
      <c r="H1418" s="115">
        <v>0</v>
      </c>
      <c r="I1418" s="562">
        <v>0</v>
      </c>
      <c r="J1418" s="572">
        <f t="shared" si="106"/>
        <v>0</v>
      </c>
      <c r="K1418" s="573">
        <f t="shared" si="107"/>
        <v>0</v>
      </c>
      <c r="L1418" s="31">
        <f t="shared" si="108"/>
        <v>0</v>
      </c>
      <c r="M1418" s="1">
        <f t="shared" si="109"/>
        <v>3</v>
      </c>
      <c r="N1418" s="1">
        <f t="shared" si="110"/>
        <v>6</v>
      </c>
    </row>
    <row r="1419" spans="1:14" ht="16.5" hidden="1" thickBot="1" x14ac:dyDescent="0.3">
      <c r="A1419" s="26">
        <v>242406</v>
      </c>
      <c r="B1419" s="111">
        <v>242406</v>
      </c>
      <c r="C1419" s="112" t="s">
        <v>976</v>
      </c>
      <c r="D1419" s="99">
        <f>IF(ISERROR(VLOOKUP(A1419,'CGN-2015-001'!A1418:I6565,4,0)),0,VLOOKUP(A1419,'CGN-2015-001'!A1418:I6565,4,0))</f>
        <v>0</v>
      </c>
      <c r="E1419" s="45">
        <f>IF(ISERROR(VLOOKUP(A1419,[3]Hoja1!$A$1:$F$369,4,0)),0,VLOOKUP(A1419,[3]Hoja1!$A$1:$F$369,4,0))</f>
        <v>0</v>
      </c>
      <c r="F1419" s="45">
        <f>IF(ISERROR(VLOOKUP(A1419,[3]Hoja1!$A$1:$F$369,5,0)),0,VLOOKUP(A1419,[3]Hoja1!$A$1:$F$369,5,0))</f>
        <v>0</v>
      </c>
      <c r="G1419" s="102">
        <f>IF(ISERROR(VLOOKUP(A1419,'CGN-2015-001'!A1418:I6565,7,0)),0,VLOOKUP(A1419,'CGN-2015-001'!A1418:I6565,7,0))</f>
        <v>0</v>
      </c>
      <c r="H1419" s="44"/>
      <c r="I1419" s="46"/>
      <c r="J1419" s="113">
        <f t="shared" ref="J1419:J1482" si="111">D1419-G1419</f>
        <v>0</v>
      </c>
      <c r="K1419" s="114">
        <f t="shared" ref="K1419:K1482" si="112">IF(ISERROR(((D1419/G1419)-100%)),0,((D1419/G1419)-100%))</f>
        <v>0</v>
      </c>
      <c r="L1419" s="31">
        <f t="shared" ref="L1419:L1482" si="113">+G1419-H1419-I1419</f>
        <v>0</v>
      </c>
      <c r="M1419" s="1">
        <f t="shared" ref="M1419:M1482" si="114">IF(D1419&lt;&gt;0,1,IF(G1419&lt;&gt;0,2,IF(F1419&lt;&gt;0,3,IF(E1419&lt;&gt;0,4,0))))</f>
        <v>0</v>
      </c>
      <c r="N1419" s="1">
        <f t="shared" ref="N1419:N1482" si="115">+LEN(A1419)</f>
        <v>6</v>
      </c>
    </row>
    <row r="1420" spans="1:14" ht="15.75" customHeight="1" thickBot="1" x14ac:dyDescent="0.25">
      <c r="A1420" s="26">
        <v>242407</v>
      </c>
      <c r="B1420" s="574">
        <v>242407</v>
      </c>
      <c r="C1420" s="575" t="s">
        <v>977</v>
      </c>
      <c r="D1420" s="560">
        <f>IF(ISERROR(VLOOKUP(A1420,'CGN-2015-001'!A1419:I6566,4,0)),0,VLOOKUP(A1420,'CGN-2015-001'!A1419:I6566,4,0))</f>
        <v>0</v>
      </c>
      <c r="E1420" s="561">
        <f>IF(ISERROR(VLOOKUP(A1420,[3]Hoja1!$A$1:$F$369,4,0)),0,VLOOKUP(A1420,[3]Hoja1!$A$1:$F$369,4,0))</f>
        <v>231034938</v>
      </c>
      <c r="F1420" s="562">
        <f>IF(ISERROR(VLOOKUP(A1420,[3]Hoja1!$A$1:$F$369,5,0)),0,VLOOKUP(A1420,[3]Hoja1!$A$1:$F$369,5,0))</f>
        <v>231034938</v>
      </c>
      <c r="G1420" s="563">
        <f>IF(ISERROR(VLOOKUP(A1420,'CGN-2015-001'!A1419:I6566,7,0)),0,VLOOKUP(A1420,'CGN-2015-001'!A1419:I6566,7,0))</f>
        <v>0</v>
      </c>
      <c r="H1420" s="115">
        <v>0</v>
      </c>
      <c r="I1420" s="562">
        <v>0</v>
      </c>
      <c r="J1420" s="576">
        <f t="shared" si="111"/>
        <v>0</v>
      </c>
      <c r="K1420" s="577">
        <f t="shared" si="112"/>
        <v>0</v>
      </c>
      <c r="L1420" s="31">
        <f t="shared" si="113"/>
        <v>0</v>
      </c>
      <c r="M1420" s="1">
        <f t="shared" si="114"/>
        <v>3</v>
      </c>
      <c r="N1420" s="1">
        <f t="shared" si="115"/>
        <v>6</v>
      </c>
    </row>
    <row r="1421" spans="1:14" ht="15.75" customHeight="1" thickBot="1" x14ac:dyDescent="0.25">
      <c r="A1421" s="26">
        <v>242408</v>
      </c>
      <c r="B1421" s="568">
        <v>242408</v>
      </c>
      <c r="C1421" s="569" t="s">
        <v>978</v>
      </c>
      <c r="D1421" s="560">
        <f>IF(ISERROR(VLOOKUP(A1421,'CGN-2015-001'!A1420:I6567,4,0)),0,VLOOKUP(A1421,'CGN-2015-001'!A1420:I6567,4,0))</f>
        <v>0</v>
      </c>
      <c r="E1421" s="561">
        <f>IF(ISERROR(VLOOKUP(A1421,[3]Hoja1!$A$1:$F$369,4,0)),0,VLOOKUP(A1421,[3]Hoja1!$A$1:$F$369,4,0))</f>
        <v>46035977</v>
      </c>
      <c r="F1421" s="562">
        <f>IF(ISERROR(VLOOKUP(A1421,[3]Hoja1!$A$1:$F$369,5,0)),0,VLOOKUP(A1421,[3]Hoja1!$A$1:$F$369,5,0))</f>
        <v>46035977</v>
      </c>
      <c r="G1421" s="563">
        <f>IF(ISERROR(VLOOKUP(A1421,'CGN-2015-001'!A1420:I6567,7,0)),0,VLOOKUP(A1421,'CGN-2015-001'!A1420:I6567,7,0))</f>
        <v>0</v>
      </c>
      <c r="H1421" s="115">
        <v>0</v>
      </c>
      <c r="I1421" s="562">
        <v>0</v>
      </c>
      <c r="J1421" s="572">
        <f t="shared" si="111"/>
        <v>0</v>
      </c>
      <c r="K1421" s="573">
        <f t="shared" si="112"/>
        <v>0</v>
      </c>
      <c r="L1421" s="31">
        <f t="shared" si="113"/>
        <v>0</v>
      </c>
      <c r="M1421" s="1">
        <f t="shared" si="114"/>
        <v>3</v>
      </c>
      <c r="N1421" s="1">
        <f t="shared" si="115"/>
        <v>6</v>
      </c>
    </row>
    <row r="1422" spans="1:14" ht="16.5" hidden="1" thickBot="1" x14ac:dyDescent="0.3">
      <c r="A1422" s="26">
        <v>242409</v>
      </c>
      <c r="B1422" s="126">
        <v>242409</v>
      </c>
      <c r="C1422" s="127" t="s">
        <v>400</v>
      </c>
      <c r="D1422" s="99">
        <f>IF(ISERROR(VLOOKUP(A1422,'CGN-2015-001'!A1421:I6568,4,0)),0,VLOOKUP(A1422,'CGN-2015-001'!A1421:I6568,4,0))</f>
        <v>0</v>
      </c>
      <c r="E1422" s="45">
        <f>IF(ISERROR(VLOOKUP(A1422,[3]Hoja1!$A$1:$F$369,4,0)),0,VLOOKUP(A1422,[3]Hoja1!$A$1:$F$369,4,0))</f>
        <v>0</v>
      </c>
      <c r="F1422" s="45">
        <f>IF(ISERROR(VLOOKUP(A1422,[3]Hoja1!$A$1:$F$369,5,0)),0,VLOOKUP(A1422,[3]Hoja1!$A$1:$F$369,5,0))</f>
        <v>0</v>
      </c>
      <c r="G1422" s="102">
        <f>IF(ISERROR(VLOOKUP(A1422,'CGN-2015-001'!A1421:I6568,7,0)),0,VLOOKUP(A1422,'CGN-2015-001'!A1421:I6568,7,0))</f>
        <v>0</v>
      </c>
      <c r="H1422" s="44"/>
      <c r="I1422" s="46"/>
      <c r="J1422" s="113">
        <f t="shared" si="111"/>
        <v>0</v>
      </c>
      <c r="K1422" s="114">
        <f t="shared" si="112"/>
        <v>0</v>
      </c>
      <c r="L1422" s="31">
        <f t="shared" si="113"/>
        <v>0</v>
      </c>
      <c r="M1422" s="1">
        <f t="shared" si="114"/>
        <v>0</v>
      </c>
      <c r="N1422" s="1">
        <f t="shared" si="115"/>
        <v>6</v>
      </c>
    </row>
    <row r="1423" spans="1:14" ht="16.5" hidden="1" thickBot="1" x14ac:dyDescent="0.3">
      <c r="A1423" s="26">
        <v>242410</v>
      </c>
      <c r="B1423" s="120">
        <v>242410</v>
      </c>
      <c r="C1423" s="121" t="s">
        <v>979</v>
      </c>
      <c r="D1423" s="99">
        <f>IF(ISERROR(VLOOKUP(A1423,'CGN-2015-001'!A1422:I6569,4,0)),0,VLOOKUP(A1423,'CGN-2015-001'!A1422:I6569,4,0))</f>
        <v>0</v>
      </c>
      <c r="E1423" s="45">
        <f>IF(ISERROR(VLOOKUP(A1423,[3]Hoja1!$A$1:$F$369,4,0)),0,VLOOKUP(A1423,[3]Hoja1!$A$1:$F$369,4,0))</f>
        <v>0</v>
      </c>
      <c r="F1423" s="45">
        <f>IF(ISERROR(VLOOKUP(A1423,[3]Hoja1!$A$1:$F$369,5,0)),0,VLOOKUP(A1423,[3]Hoja1!$A$1:$F$369,5,0))</f>
        <v>0</v>
      </c>
      <c r="G1423" s="102">
        <f>IF(ISERROR(VLOOKUP(A1423,'CGN-2015-001'!A1422:I6569,7,0)),0,VLOOKUP(A1423,'CGN-2015-001'!A1422:I6569,7,0))</f>
        <v>0</v>
      </c>
      <c r="H1423" s="44"/>
      <c r="I1423" s="46"/>
      <c r="J1423" s="113">
        <f t="shared" si="111"/>
        <v>0</v>
      </c>
      <c r="K1423" s="114">
        <f t="shared" si="112"/>
        <v>0</v>
      </c>
      <c r="L1423" s="31">
        <f t="shared" si="113"/>
        <v>0</v>
      </c>
      <c r="M1423" s="1">
        <f t="shared" si="114"/>
        <v>0</v>
      </c>
      <c r="N1423" s="1">
        <f t="shared" si="115"/>
        <v>6</v>
      </c>
    </row>
    <row r="1424" spans="1:14" ht="15.75" customHeight="1" thickBot="1" x14ac:dyDescent="0.25">
      <c r="A1424" s="26">
        <v>242411</v>
      </c>
      <c r="B1424" s="558">
        <v>242411</v>
      </c>
      <c r="C1424" s="559" t="s">
        <v>980</v>
      </c>
      <c r="D1424" s="560">
        <f>IF(ISERROR(VLOOKUP(A1424,'CGN-2015-001'!A1423:I6570,4,0)),0,VLOOKUP(A1424,'CGN-2015-001'!A1423:I6570,4,0))</f>
        <v>0</v>
      </c>
      <c r="E1424" s="561">
        <f>IF(ISERROR(VLOOKUP(A1424,[3]Hoja1!$A$1:$F$369,4,0)),0,VLOOKUP(A1424,[3]Hoja1!$A$1:$F$369,4,0))</f>
        <v>3527320</v>
      </c>
      <c r="F1424" s="562">
        <f>IF(ISERROR(VLOOKUP(A1424,[3]Hoja1!$A$1:$F$369,5,0)),0,VLOOKUP(A1424,[3]Hoja1!$A$1:$F$369,5,0))</f>
        <v>3527320</v>
      </c>
      <c r="G1424" s="563">
        <f>IF(ISERROR(VLOOKUP(A1424,'CGN-2015-001'!A1423:I6570,7,0)),0,VLOOKUP(A1424,'CGN-2015-001'!A1423:I6570,7,0))</f>
        <v>0</v>
      </c>
      <c r="H1424" s="115">
        <v>0</v>
      </c>
      <c r="I1424" s="562">
        <v>0</v>
      </c>
      <c r="J1424" s="564">
        <f t="shared" si="111"/>
        <v>0</v>
      </c>
      <c r="K1424" s="565">
        <f t="shared" si="112"/>
        <v>0</v>
      </c>
      <c r="L1424" s="31">
        <f t="shared" si="113"/>
        <v>0</v>
      </c>
      <c r="M1424" s="1">
        <f t="shared" si="114"/>
        <v>3</v>
      </c>
      <c r="N1424" s="1">
        <f t="shared" si="115"/>
        <v>6</v>
      </c>
    </row>
    <row r="1425" spans="1:14" ht="16.5" hidden="1" thickBot="1" x14ac:dyDescent="0.3">
      <c r="A1425" s="26">
        <v>242412</v>
      </c>
      <c r="B1425" s="111">
        <v>242412</v>
      </c>
      <c r="C1425" s="112" t="s">
        <v>812</v>
      </c>
      <c r="D1425" s="99">
        <f>IF(ISERROR(VLOOKUP(A1425,'CGN-2015-001'!A1424:I6571,4,0)),0,VLOOKUP(A1425,'CGN-2015-001'!A1424:I6571,4,0))</f>
        <v>0</v>
      </c>
      <c r="E1425" s="45">
        <f>IF(ISERROR(VLOOKUP(A1425,[3]Hoja1!$A$1:$F$369,4,0)),0,VLOOKUP(A1425,[3]Hoja1!$A$1:$F$369,4,0))</f>
        <v>0</v>
      </c>
      <c r="F1425" s="45">
        <f>IF(ISERROR(VLOOKUP(A1425,[3]Hoja1!$A$1:$F$369,5,0)),0,VLOOKUP(A1425,[3]Hoja1!$A$1:$F$369,5,0))</f>
        <v>0</v>
      </c>
      <c r="G1425" s="102">
        <f>IF(ISERROR(VLOOKUP(A1425,'CGN-2015-001'!A1424:I6571,7,0)),0,VLOOKUP(A1425,'CGN-2015-001'!A1424:I6571,7,0))</f>
        <v>0</v>
      </c>
      <c r="H1425" s="44"/>
      <c r="I1425" s="46"/>
      <c r="J1425" s="113">
        <f t="shared" si="111"/>
        <v>0</v>
      </c>
      <c r="K1425" s="114">
        <f t="shared" si="112"/>
        <v>0</v>
      </c>
      <c r="L1425" s="31">
        <f t="shared" si="113"/>
        <v>0</v>
      </c>
      <c r="M1425" s="1">
        <f t="shared" si="114"/>
        <v>0</v>
      </c>
      <c r="N1425" s="1">
        <f t="shared" si="115"/>
        <v>6</v>
      </c>
    </row>
    <row r="1426" spans="1:14" ht="15.75" customHeight="1" thickBot="1" x14ac:dyDescent="0.25">
      <c r="A1426" s="26">
        <v>242413</v>
      </c>
      <c r="B1426" s="574">
        <v>242413</v>
      </c>
      <c r="C1426" s="575" t="s">
        <v>981</v>
      </c>
      <c r="D1426" s="560">
        <f>IF(ISERROR(VLOOKUP(A1426,'CGN-2015-001'!A1425:I6572,4,0)),0,VLOOKUP(A1426,'CGN-2015-001'!A1425:I6572,4,0))</f>
        <v>0</v>
      </c>
      <c r="E1426" s="561">
        <f>IF(ISERROR(VLOOKUP(A1426,[3]Hoja1!$A$1:$F$369,4,0)),0,VLOOKUP(A1426,[3]Hoja1!$A$1:$F$369,4,0))</f>
        <v>20360000</v>
      </c>
      <c r="F1426" s="562">
        <f>IF(ISERROR(VLOOKUP(A1426,[3]Hoja1!$A$1:$F$369,5,0)),0,VLOOKUP(A1426,[3]Hoja1!$A$1:$F$369,5,0))</f>
        <v>20360000</v>
      </c>
      <c r="G1426" s="563">
        <f>IF(ISERROR(VLOOKUP(A1426,'CGN-2015-001'!A1425:I6572,7,0)),0,VLOOKUP(A1426,'CGN-2015-001'!A1425:I6572,7,0))</f>
        <v>0</v>
      </c>
      <c r="H1426" s="115">
        <v>0</v>
      </c>
      <c r="I1426" s="562">
        <v>0</v>
      </c>
      <c r="J1426" s="576">
        <f t="shared" si="111"/>
        <v>0</v>
      </c>
      <c r="K1426" s="577">
        <f t="shared" si="112"/>
        <v>0</v>
      </c>
      <c r="L1426" s="31">
        <f t="shared" si="113"/>
        <v>0</v>
      </c>
      <c r="M1426" s="1">
        <f t="shared" si="114"/>
        <v>3</v>
      </c>
      <c r="N1426" s="1">
        <f t="shared" si="115"/>
        <v>6</v>
      </c>
    </row>
    <row r="1427" spans="1:14" ht="15.75" customHeight="1" thickBot="1" x14ac:dyDescent="0.25">
      <c r="A1427" s="26">
        <v>242490</v>
      </c>
      <c r="B1427" s="568">
        <v>242490</v>
      </c>
      <c r="C1427" s="569" t="s">
        <v>982</v>
      </c>
      <c r="D1427" s="560">
        <f>IF(ISERROR(VLOOKUP(A1427,'CGN-2015-001'!A1426:I6573,4,0)),0,VLOOKUP(A1427,'CGN-2015-001'!A1426:I6573,4,0))</f>
        <v>0</v>
      </c>
      <c r="E1427" s="561">
        <f>IF(ISERROR(VLOOKUP(A1427,[3]Hoja1!$A$1:$F$369,4,0)),0,VLOOKUP(A1427,[3]Hoja1!$A$1:$F$369,4,0))</f>
        <v>46328973</v>
      </c>
      <c r="F1427" s="562">
        <f>IF(ISERROR(VLOOKUP(A1427,[3]Hoja1!$A$1:$F$369,5,0)),0,VLOOKUP(A1427,[3]Hoja1!$A$1:$F$369,5,0))</f>
        <v>14739792</v>
      </c>
      <c r="G1427" s="563">
        <f>IF(ISERROR(VLOOKUP(A1427,'CGN-2015-001'!A1426:I6573,7,0)),0,VLOOKUP(A1427,'CGN-2015-001'!A1426:I6573,7,0))</f>
        <v>0</v>
      </c>
      <c r="H1427" s="115">
        <v>0</v>
      </c>
      <c r="I1427" s="562">
        <v>0</v>
      </c>
      <c r="J1427" s="572">
        <f t="shared" si="111"/>
        <v>0</v>
      </c>
      <c r="K1427" s="573">
        <f t="shared" si="112"/>
        <v>0</v>
      </c>
      <c r="L1427" s="31">
        <f t="shared" si="113"/>
        <v>0</v>
      </c>
      <c r="M1427" s="1">
        <f t="shared" si="114"/>
        <v>3</v>
      </c>
      <c r="N1427" s="1">
        <f t="shared" si="115"/>
        <v>6</v>
      </c>
    </row>
    <row r="1428" spans="1:14" ht="16.5" hidden="1" thickBot="1" x14ac:dyDescent="0.3">
      <c r="A1428" s="26">
        <v>2425</v>
      </c>
      <c r="B1428" s="128">
        <v>242500</v>
      </c>
      <c r="C1428" s="129" t="s">
        <v>983</v>
      </c>
      <c r="D1428" s="99">
        <f>IF(ISERROR(VLOOKUP(A1428,'CGN-2015-001'!A1427:I6574,4,0)),0,VLOOKUP(A1428,'CGN-2015-001'!A1427:I6574,4,0))</f>
        <v>0</v>
      </c>
      <c r="E1428" s="40">
        <f>IF(ISERROR(VLOOKUP(A1428,[3]Hoja1!$A$1:$F$369,4,0)),0,VLOOKUP(A1428,[3]Hoja1!$A$1:$F$369,4,0))</f>
        <v>0</v>
      </c>
      <c r="F1428" s="40">
        <f>IF(ISERROR(VLOOKUP(A1428,[3]Hoja1!$A$1:$F$369,5,0)),0,VLOOKUP(A1428,[3]Hoja1!$A$1:$F$369,5,0))</f>
        <v>0</v>
      </c>
      <c r="G1428" s="102">
        <f>IF(ISERROR(VLOOKUP(A1428,'CGN-2015-001'!A1427:I6574,7,0)),0,VLOOKUP(A1428,'CGN-2015-001'!A1427:I6574,7,0))</f>
        <v>0</v>
      </c>
      <c r="H1428" s="54"/>
      <c r="I1428" s="55"/>
      <c r="J1428" s="113">
        <f t="shared" si="111"/>
        <v>0</v>
      </c>
      <c r="K1428" s="114">
        <f t="shared" si="112"/>
        <v>0</v>
      </c>
      <c r="L1428" s="31">
        <f t="shared" si="113"/>
        <v>0</v>
      </c>
      <c r="M1428" s="1">
        <f t="shared" si="114"/>
        <v>0</v>
      </c>
      <c r="N1428" s="1">
        <f t="shared" si="115"/>
        <v>4</v>
      </c>
    </row>
    <row r="1429" spans="1:14" ht="16.5" hidden="1" thickBot="1" x14ac:dyDescent="0.3">
      <c r="A1429" s="26">
        <v>242504</v>
      </c>
      <c r="B1429" s="56">
        <v>242504</v>
      </c>
      <c r="C1429" s="57" t="s">
        <v>984</v>
      </c>
      <c r="D1429" s="99">
        <f>IF(ISERROR(VLOOKUP(A1429,'CGN-2015-001'!A1428:I6575,4,0)),0,VLOOKUP(A1429,'CGN-2015-001'!A1428:I6575,4,0))</f>
        <v>0</v>
      </c>
      <c r="E1429" s="45">
        <f>IF(ISERROR(VLOOKUP(A1429,[3]Hoja1!$A$1:$F$369,4,0)),0,VLOOKUP(A1429,[3]Hoja1!$A$1:$F$369,4,0))</f>
        <v>0</v>
      </c>
      <c r="F1429" s="45">
        <f>IF(ISERROR(VLOOKUP(A1429,[3]Hoja1!$A$1:$F$369,5,0)),0,VLOOKUP(A1429,[3]Hoja1!$A$1:$F$369,5,0))</f>
        <v>0</v>
      </c>
      <c r="G1429" s="102">
        <f>IF(ISERROR(VLOOKUP(A1429,'CGN-2015-001'!A1428:I6575,7,0)),0,VLOOKUP(A1429,'CGN-2015-001'!A1428:I6575,7,0))</f>
        <v>0</v>
      </c>
      <c r="H1429" s="44"/>
      <c r="I1429" s="46"/>
      <c r="J1429" s="113">
        <f t="shared" si="111"/>
        <v>0</v>
      </c>
      <c r="K1429" s="114">
        <f t="shared" si="112"/>
        <v>0</v>
      </c>
      <c r="L1429" s="31">
        <f t="shared" si="113"/>
        <v>0</v>
      </c>
      <c r="M1429" s="1">
        <f t="shared" si="114"/>
        <v>0</v>
      </c>
      <c r="N1429" s="1">
        <f t="shared" si="115"/>
        <v>6</v>
      </c>
    </row>
    <row r="1430" spans="1:14" ht="16.5" hidden="1" thickBot="1" x14ac:dyDescent="0.3">
      <c r="A1430" s="26">
        <v>242513</v>
      </c>
      <c r="B1430" s="56">
        <v>242513</v>
      </c>
      <c r="C1430" s="57" t="s">
        <v>985</v>
      </c>
      <c r="D1430" s="99">
        <f>IF(ISERROR(VLOOKUP(A1430,'CGN-2015-001'!A1429:I6576,4,0)),0,VLOOKUP(A1430,'CGN-2015-001'!A1429:I6576,4,0))</f>
        <v>0</v>
      </c>
      <c r="E1430" s="45">
        <f>IF(ISERROR(VLOOKUP(A1430,[3]Hoja1!$A$1:$F$369,4,0)),0,VLOOKUP(A1430,[3]Hoja1!$A$1:$F$369,4,0))</f>
        <v>0</v>
      </c>
      <c r="F1430" s="45">
        <f>IF(ISERROR(VLOOKUP(A1430,[3]Hoja1!$A$1:$F$369,5,0)),0,VLOOKUP(A1430,[3]Hoja1!$A$1:$F$369,5,0))</f>
        <v>0</v>
      </c>
      <c r="G1430" s="102">
        <f>IF(ISERROR(VLOOKUP(A1430,'CGN-2015-001'!A1429:I6576,7,0)),0,VLOOKUP(A1430,'CGN-2015-001'!A1429:I6576,7,0))</f>
        <v>0</v>
      </c>
      <c r="H1430" s="44"/>
      <c r="I1430" s="46"/>
      <c r="J1430" s="113">
        <f t="shared" si="111"/>
        <v>0</v>
      </c>
      <c r="K1430" s="114">
        <f t="shared" si="112"/>
        <v>0</v>
      </c>
      <c r="L1430" s="31">
        <f t="shared" si="113"/>
        <v>0</v>
      </c>
      <c r="M1430" s="1">
        <f t="shared" si="114"/>
        <v>0</v>
      </c>
      <c r="N1430" s="1">
        <f t="shared" si="115"/>
        <v>6</v>
      </c>
    </row>
    <row r="1431" spans="1:14" ht="16.5" hidden="1" thickBot="1" x14ac:dyDescent="0.3">
      <c r="A1431" s="26">
        <v>242519</v>
      </c>
      <c r="B1431" s="56">
        <v>242519</v>
      </c>
      <c r="C1431" s="57" t="s">
        <v>973</v>
      </c>
      <c r="D1431" s="99">
        <f>IF(ISERROR(VLOOKUP(A1431,'CGN-2015-001'!A1430:I6577,4,0)),0,VLOOKUP(A1431,'CGN-2015-001'!A1430:I6577,4,0))</f>
        <v>0</v>
      </c>
      <c r="E1431" s="45">
        <f>IF(ISERROR(VLOOKUP(A1431,[3]Hoja1!$A$1:$F$369,4,0)),0,VLOOKUP(A1431,[3]Hoja1!$A$1:$F$369,4,0))</f>
        <v>0</v>
      </c>
      <c r="F1431" s="45">
        <f>IF(ISERROR(VLOOKUP(A1431,[3]Hoja1!$A$1:$F$369,5,0)),0,VLOOKUP(A1431,[3]Hoja1!$A$1:$F$369,5,0))</f>
        <v>0</v>
      </c>
      <c r="G1431" s="102">
        <f>IF(ISERROR(VLOOKUP(A1431,'CGN-2015-001'!A1430:I6577,7,0)),0,VLOOKUP(A1431,'CGN-2015-001'!A1430:I6577,7,0))</f>
        <v>0</v>
      </c>
      <c r="H1431" s="44"/>
      <c r="I1431" s="46"/>
      <c r="J1431" s="113">
        <f t="shared" si="111"/>
        <v>0</v>
      </c>
      <c r="K1431" s="114">
        <f t="shared" si="112"/>
        <v>0</v>
      </c>
      <c r="L1431" s="31">
        <f t="shared" si="113"/>
        <v>0</v>
      </c>
      <c r="M1431" s="1">
        <f t="shared" si="114"/>
        <v>0</v>
      </c>
      <c r="N1431" s="1">
        <f t="shared" si="115"/>
        <v>6</v>
      </c>
    </row>
    <row r="1432" spans="1:14" ht="16.5" hidden="1" thickBot="1" x14ac:dyDescent="0.3">
      <c r="A1432" s="26">
        <v>242590</v>
      </c>
      <c r="B1432" s="56">
        <v>242590</v>
      </c>
      <c r="C1432" s="57" t="s">
        <v>986</v>
      </c>
      <c r="D1432" s="99">
        <f>IF(ISERROR(VLOOKUP(A1432,'CGN-2015-001'!A1431:I6578,4,0)),0,VLOOKUP(A1432,'CGN-2015-001'!A1431:I6578,4,0))</f>
        <v>0</v>
      </c>
      <c r="E1432" s="45">
        <f>IF(ISERROR(VLOOKUP(A1432,[3]Hoja1!$A$1:$F$369,4,0)),0,VLOOKUP(A1432,[3]Hoja1!$A$1:$F$369,4,0))</f>
        <v>0</v>
      </c>
      <c r="F1432" s="45">
        <f>IF(ISERROR(VLOOKUP(A1432,[3]Hoja1!$A$1:$F$369,5,0)),0,VLOOKUP(A1432,[3]Hoja1!$A$1:$F$369,5,0))</f>
        <v>0</v>
      </c>
      <c r="G1432" s="102">
        <f>IF(ISERROR(VLOOKUP(A1432,'CGN-2015-001'!A1431:I6578,7,0)),0,VLOOKUP(A1432,'CGN-2015-001'!A1431:I6578,7,0))</f>
        <v>0</v>
      </c>
      <c r="H1432" s="44"/>
      <c r="I1432" s="46"/>
      <c r="J1432" s="113">
        <f t="shared" si="111"/>
        <v>0</v>
      </c>
      <c r="K1432" s="114">
        <f t="shared" si="112"/>
        <v>0</v>
      </c>
      <c r="L1432" s="31">
        <f t="shared" si="113"/>
        <v>0</v>
      </c>
      <c r="M1432" s="1">
        <f t="shared" si="114"/>
        <v>0</v>
      </c>
      <c r="N1432" s="1">
        <f t="shared" si="115"/>
        <v>6</v>
      </c>
    </row>
    <row r="1433" spans="1:14" ht="16.5" hidden="1" thickBot="1" x14ac:dyDescent="0.3">
      <c r="A1433" s="26">
        <v>2430</v>
      </c>
      <c r="B1433" s="48">
        <v>243000</v>
      </c>
      <c r="C1433" s="49" t="s">
        <v>987</v>
      </c>
      <c r="D1433" s="99">
        <f>IF(ISERROR(VLOOKUP(A1433,'CGN-2015-001'!A1432:I6579,4,0)),0,VLOOKUP(A1433,'CGN-2015-001'!A1432:I6579,4,0))</f>
        <v>0</v>
      </c>
      <c r="E1433" s="40">
        <f>IF(ISERROR(VLOOKUP(A1433,[3]Hoja1!$A$1:$F$369,4,0)),0,VLOOKUP(A1433,[3]Hoja1!$A$1:$F$369,4,0))</f>
        <v>0</v>
      </c>
      <c r="F1433" s="40">
        <f>IF(ISERROR(VLOOKUP(A1433,[3]Hoja1!$A$1:$F$369,5,0)),0,VLOOKUP(A1433,[3]Hoja1!$A$1:$F$369,5,0))</f>
        <v>0</v>
      </c>
      <c r="G1433" s="102">
        <f>IF(ISERROR(VLOOKUP(A1433,'CGN-2015-001'!A1432:I6579,7,0)),0,VLOOKUP(A1433,'CGN-2015-001'!A1432:I6579,7,0))</f>
        <v>0</v>
      </c>
      <c r="H1433" s="50"/>
      <c r="I1433" s="51"/>
      <c r="J1433" s="113">
        <f t="shared" si="111"/>
        <v>0</v>
      </c>
      <c r="K1433" s="114">
        <f t="shared" si="112"/>
        <v>0</v>
      </c>
      <c r="L1433" s="31">
        <f t="shared" si="113"/>
        <v>0</v>
      </c>
      <c r="M1433" s="1">
        <f t="shared" si="114"/>
        <v>0</v>
      </c>
      <c r="N1433" s="1">
        <f t="shared" si="115"/>
        <v>4</v>
      </c>
    </row>
    <row r="1434" spans="1:14" ht="16.5" hidden="1" thickBot="1" x14ac:dyDescent="0.3">
      <c r="A1434" s="26">
        <v>243001</v>
      </c>
      <c r="B1434" s="42">
        <v>243001</v>
      </c>
      <c r="C1434" s="43" t="s">
        <v>988</v>
      </c>
      <c r="D1434" s="99">
        <f>IF(ISERROR(VLOOKUP(A1434,'CGN-2015-001'!A1433:I6580,4,0)),0,VLOOKUP(A1434,'CGN-2015-001'!A1433:I6580,4,0))</f>
        <v>0</v>
      </c>
      <c r="E1434" s="45">
        <f>IF(ISERROR(VLOOKUP(A1434,[3]Hoja1!$A$1:$F$369,4,0)),0,VLOOKUP(A1434,[3]Hoja1!$A$1:$F$369,4,0))</f>
        <v>0</v>
      </c>
      <c r="F1434" s="45">
        <f>IF(ISERROR(VLOOKUP(A1434,[3]Hoja1!$A$1:$F$369,5,0)),0,VLOOKUP(A1434,[3]Hoja1!$A$1:$F$369,5,0))</f>
        <v>0</v>
      </c>
      <c r="G1434" s="102">
        <f>IF(ISERROR(VLOOKUP(A1434,'CGN-2015-001'!A1433:I6580,7,0)),0,VLOOKUP(A1434,'CGN-2015-001'!A1433:I6580,7,0))</f>
        <v>0</v>
      </c>
      <c r="H1434" s="44"/>
      <c r="I1434" s="46"/>
      <c r="J1434" s="113">
        <f t="shared" si="111"/>
        <v>0</v>
      </c>
      <c r="K1434" s="114">
        <f t="shared" si="112"/>
        <v>0</v>
      </c>
      <c r="L1434" s="31">
        <f t="shared" si="113"/>
        <v>0</v>
      </c>
      <c r="M1434" s="1">
        <f t="shared" si="114"/>
        <v>0</v>
      </c>
      <c r="N1434" s="1">
        <f t="shared" si="115"/>
        <v>6</v>
      </c>
    </row>
    <row r="1435" spans="1:14" ht="16.5" hidden="1" thickBot="1" x14ac:dyDescent="0.3">
      <c r="A1435" s="26">
        <v>243002</v>
      </c>
      <c r="B1435" s="42">
        <v>243002</v>
      </c>
      <c r="C1435" s="43" t="s">
        <v>989</v>
      </c>
      <c r="D1435" s="99">
        <f>IF(ISERROR(VLOOKUP(A1435,'CGN-2015-001'!A1434:I6581,4,0)),0,VLOOKUP(A1435,'CGN-2015-001'!A1434:I6581,4,0))</f>
        <v>0</v>
      </c>
      <c r="E1435" s="45">
        <f>IF(ISERROR(VLOOKUP(A1435,[3]Hoja1!$A$1:$F$369,4,0)),0,VLOOKUP(A1435,[3]Hoja1!$A$1:$F$369,4,0))</f>
        <v>0</v>
      </c>
      <c r="F1435" s="45">
        <f>IF(ISERROR(VLOOKUP(A1435,[3]Hoja1!$A$1:$F$369,5,0)),0,VLOOKUP(A1435,[3]Hoja1!$A$1:$F$369,5,0))</f>
        <v>0</v>
      </c>
      <c r="G1435" s="102">
        <f>IF(ISERROR(VLOOKUP(A1435,'CGN-2015-001'!A1434:I6581,7,0)),0,VLOOKUP(A1435,'CGN-2015-001'!A1434:I6581,7,0))</f>
        <v>0</v>
      </c>
      <c r="H1435" s="44"/>
      <c r="I1435" s="46"/>
      <c r="J1435" s="113">
        <f t="shared" si="111"/>
        <v>0</v>
      </c>
      <c r="K1435" s="114">
        <f t="shared" si="112"/>
        <v>0</v>
      </c>
      <c r="L1435" s="31">
        <f t="shared" si="113"/>
        <v>0</v>
      </c>
      <c r="M1435" s="1">
        <f t="shared" si="114"/>
        <v>0</v>
      </c>
      <c r="N1435" s="1">
        <f t="shared" si="115"/>
        <v>6</v>
      </c>
    </row>
    <row r="1436" spans="1:14" ht="16.5" hidden="1" thickBot="1" x14ac:dyDescent="0.3">
      <c r="A1436" s="26">
        <v>243004</v>
      </c>
      <c r="B1436" s="42">
        <v>243004</v>
      </c>
      <c r="C1436" s="43" t="s">
        <v>990</v>
      </c>
      <c r="D1436" s="99">
        <f>IF(ISERROR(VLOOKUP(A1436,'CGN-2015-001'!A1435:I6582,4,0)),0,VLOOKUP(A1436,'CGN-2015-001'!A1435:I6582,4,0))</f>
        <v>0</v>
      </c>
      <c r="E1436" s="45">
        <f>IF(ISERROR(VLOOKUP(A1436,[3]Hoja1!$A$1:$F$369,4,0)),0,VLOOKUP(A1436,[3]Hoja1!$A$1:$F$369,4,0))</f>
        <v>0</v>
      </c>
      <c r="F1436" s="45">
        <f>IF(ISERROR(VLOOKUP(A1436,[3]Hoja1!$A$1:$F$369,5,0)),0,VLOOKUP(A1436,[3]Hoja1!$A$1:$F$369,5,0))</f>
        <v>0</v>
      </c>
      <c r="G1436" s="102">
        <f>IF(ISERROR(VLOOKUP(A1436,'CGN-2015-001'!A1435:I6582,7,0)),0,VLOOKUP(A1436,'CGN-2015-001'!A1435:I6582,7,0))</f>
        <v>0</v>
      </c>
      <c r="H1436" s="44"/>
      <c r="I1436" s="46"/>
      <c r="J1436" s="113">
        <f t="shared" si="111"/>
        <v>0</v>
      </c>
      <c r="K1436" s="114">
        <f t="shared" si="112"/>
        <v>0</v>
      </c>
      <c r="L1436" s="31">
        <f t="shared" si="113"/>
        <v>0</v>
      </c>
      <c r="M1436" s="1">
        <f t="shared" si="114"/>
        <v>0</v>
      </c>
      <c r="N1436" s="1">
        <f t="shared" si="115"/>
        <v>6</v>
      </c>
    </row>
    <row r="1437" spans="1:14" ht="16.5" hidden="1" thickBot="1" x14ac:dyDescent="0.3">
      <c r="A1437" s="26">
        <v>243005</v>
      </c>
      <c r="B1437" s="42">
        <v>243005</v>
      </c>
      <c r="C1437" s="43" t="s">
        <v>991</v>
      </c>
      <c r="D1437" s="99">
        <f>IF(ISERROR(VLOOKUP(A1437,'CGN-2015-001'!A1436:I6583,4,0)),0,VLOOKUP(A1437,'CGN-2015-001'!A1436:I6583,4,0))</f>
        <v>0</v>
      </c>
      <c r="E1437" s="45">
        <f>IF(ISERROR(VLOOKUP(A1437,[3]Hoja1!$A$1:$F$369,4,0)),0,VLOOKUP(A1437,[3]Hoja1!$A$1:$F$369,4,0))</f>
        <v>0</v>
      </c>
      <c r="F1437" s="45">
        <f>IF(ISERROR(VLOOKUP(A1437,[3]Hoja1!$A$1:$F$369,5,0)),0,VLOOKUP(A1437,[3]Hoja1!$A$1:$F$369,5,0))</f>
        <v>0</v>
      </c>
      <c r="G1437" s="102">
        <f>IF(ISERROR(VLOOKUP(A1437,'CGN-2015-001'!A1436:I6583,7,0)),0,VLOOKUP(A1437,'CGN-2015-001'!A1436:I6583,7,0))</f>
        <v>0</v>
      </c>
      <c r="H1437" s="44"/>
      <c r="I1437" s="46"/>
      <c r="J1437" s="113">
        <f t="shared" si="111"/>
        <v>0</v>
      </c>
      <c r="K1437" s="114">
        <f t="shared" si="112"/>
        <v>0</v>
      </c>
      <c r="L1437" s="31">
        <f t="shared" si="113"/>
        <v>0</v>
      </c>
      <c r="M1437" s="1">
        <f t="shared" si="114"/>
        <v>0</v>
      </c>
      <c r="N1437" s="1">
        <f t="shared" si="115"/>
        <v>6</v>
      </c>
    </row>
    <row r="1438" spans="1:14" ht="16.5" hidden="1" thickBot="1" x14ac:dyDescent="0.3">
      <c r="A1438" s="26">
        <v>243006</v>
      </c>
      <c r="B1438" s="42">
        <v>243006</v>
      </c>
      <c r="C1438" s="43" t="s">
        <v>992</v>
      </c>
      <c r="D1438" s="99">
        <f>IF(ISERROR(VLOOKUP(A1438,'CGN-2015-001'!A1437:I6584,4,0)),0,VLOOKUP(A1438,'CGN-2015-001'!A1437:I6584,4,0))</f>
        <v>0</v>
      </c>
      <c r="E1438" s="45">
        <f>IF(ISERROR(VLOOKUP(A1438,[3]Hoja1!$A$1:$F$369,4,0)),0,VLOOKUP(A1438,[3]Hoja1!$A$1:$F$369,4,0))</f>
        <v>0</v>
      </c>
      <c r="F1438" s="45">
        <f>IF(ISERROR(VLOOKUP(A1438,[3]Hoja1!$A$1:$F$369,5,0)),0,VLOOKUP(A1438,[3]Hoja1!$A$1:$F$369,5,0))</f>
        <v>0</v>
      </c>
      <c r="G1438" s="102">
        <f>IF(ISERROR(VLOOKUP(A1438,'CGN-2015-001'!A1437:I6584,7,0)),0,VLOOKUP(A1438,'CGN-2015-001'!A1437:I6584,7,0))</f>
        <v>0</v>
      </c>
      <c r="H1438" s="44"/>
      <c r="I1438" s="46"/>
      <c r="J1438" s="113">
        <f t="shared" si="111"/>
        <v>0</v>
      </c>
      <c r="K1438" s="114">
        <f t="shared" si="112"/>
        <v>0</v>
      </c>
      <c r="L1438" s="31">
        <f t="shared" si="113"/>
        <v>0</v>
      </c>
      <c r="M1438" s="1">
        <f t="shared" si="114"/>
        <v>0</v>
      </c>
      <c r="N1438" s="1">
        <f t="shared" si="115"/>
        <v>6</v>
      </c>
    </row>
    <row r="1439" spans="1:14" ht="16.5" hidden="1" thickBot="1" x14ac:dyDescent="0.3">
      <c r="A1439" s="26">
        <v>243007</v>
      </c>
      <c r="B1439" s="42">
        <v>243007</v>
      </c>
      <c r="C1439" s="43" t="s">
        <v>993</v>
      </c>
      <c r="D1439" s="99">
        <f>IF(ISERROR(VLOOKUP(A1439,'CGN-2015-001'!A1438:I6585,4,0)),0,VLOOKUP(A1439,'CGN-2015-001'!A1438:I6585,4,0))</f>
        <v>0</v>
      </c>
      <c r="E1439" s="45">
        <f>IF(ISERROR(VLOOKUP(A1439,[3]Hoja1!$A$1:$F$369,4,0)),0,VLOOKUP(A1439,[3]Hoja1!$A$1:$F$369,4,0))</f>
        <v>0</v>
      </c>
      <c r="F1439" s="45">
        <f>IF(ISERROR(VLOOKUP(A1439,[3]Hoja1!$A$1:$F$369,5,0)),0,VLOOKUP(A1439,[3]Hoja1!$A$1:$F$369,5,0))</f>
        <v>0</v>
      </c>
      <c r="G1439" s="102">
        <f>IF(ISERROR(VLOOKUP(A1439,'CGN-2015-001'!A1438:I6585,7,0)),0,VLOOKUP(A1439,'CGN-2015-001'!A1438:I6585,7,0))</f>
        <v>0</v>
      </c>
      <c r="H1439" s="44"/>
      <c r="I1439" s="46"/>
      <c r="J1439" s="113">
        <f t="shared" si="111"/>
        <v>0</v>
      </c>
      <c r="K1439" s="114">
        <f t="shared" si="112"/>
        <v>0</v>
      </c>
      <c r="L1439" s="31">
        <f t="shared" si="113"/>
        <v>0</v>
      </c>
      <c r="M1439" s="1">
        <f t="shared" si="114"/>
        <v>0</v>
      </c>
      <c r="N1439" s="1">
        <f t="shared" si="115"/>
        <v>6</v>
      </c>
    </row>
    <row r="1440" spans="1:14" ht="16.5" hidden="1" thickBot="1" x14ac:dyDescent="0.3">
      <c r="A1440" s="26">
        <v>243008</v>
      </c>
      <c r="B1440" s="42">
        <v>243008</v>
      </c>
      <c r="C1440" s="43" t="s">
        <v>994</v>
      </c>
      <c r="D1440" s="99">
        <f>IF(ISERROR(VLOOKUP(A1440,'CGN-2015-001'!A1439:I6586,4,0)),0,VLOOKUP(A1440,'CGN-2015-001'!A1439:I6586,4,0))</f>
        <v>0</v>
      </c>
      <c r="E1440" s="45">
        <f>IF(ISERROR(VLOOKUP(A1440,[3]Hoja1!$A$1:$F$369,4,0)),0,VLOOKUP(A1440,[3]Hoja1!$A$1:$F$369,4,0))</f>
        <v>0</v>
      </c>
      <c r="F1440" s="45">
        <f>IF(ISERROR(VLOOKUP(A1440,[3]Hoja1!$A$1:$F$369,5,0)),0,VLOOKUP(A1440,[3]Hoja1!$A$1:$F$369,5,0))</f>
        <v>0</v>
      </c>
      <c r="G1440" s="102">
        <f>IF(ISERROR(VLOOKUP(A1440,'CGN-2015-001'!A1439:I6586,7,0)),0,VLOOKUP(A1440,'CGN-2015-001'!A1439:I6586,7,0))</f>
        <v>0</v>
      </c>
      <c r="H1440" s="44"/>
      <c r="I1440" s="46"/>
      <c r="J1440" s="113">
        <f t="shared" si="111"/>
        <v>0</v>
      </c>
      <c r="K1440" s="114">
        <f t="shared" si="112"/>
        <v>0</v>
      </c>
      <c r="L1440" s="31">
        <f t="shared" si="113"/>
        <v>0</v>
      </c>
      <c r="M1440" s="1">
        <f t="shared" si="114"/>
        <v>0</v>
      </c>
      <c r="N1440" s="1">
        <f t="shared" si="115"/>
        <v>6</v>
      </c>
    </row>
    <row r="1441" spans="1:14" ht="16.5" hidden="1" thickBot="1" x14ac:dyDescent="0.3">
      <c r="A1441" s="26">
        <v>243011</v>
      </c>
      <c r="B1441" s="42">
        <v>243011</v>
      </c>
      <c r="C1441" s="43" t="s">
        <v>277</v>
      </c>
      <c r="D1441" s="99">
        <f>IF(ISERROR(VLOOKUP(A1441,'CGN-2015-001'!A1440:I6587,4,0)),0,VLOOKUP(A1441,'CGN-2015-001'!A1440:I6587,4,0))</f>
        <v>0</v>
      </c>
      <c r="E1441" s="45">
        <f>IF(ISERROR(VLOOKUP(A1441,[3]Hoja1!$A$1:$F$369,4,0)),0,VLOOKUP(A1441,[3]Hoja1!$A$1:$F$369,4,0))</f>
        <v>0</v>
      </c>
      <c r="F1441" s="45">
        <f>IF(ISERROR(VLOOKUP(A1441,[3]Hoja1!$A$1:$F$369,5,0)),0,VLOOKUP(A1441,[3]Hoja1!$A$1:$F$369,5,0))</f>
        <v>0</v>
      </c>
      <c r="G1441" s="102">
        <f>IF(ISERROR(VLOOKUP(A1441,'CGN-2015-001'!A1440:I6587,7,0)),0,VLOOKUP(A1441,'CGN-2015-001'!A1440:I6587,7,0))</f>
        <v>0</v>
      </c>
      <c r="H1441" s="44"/>
      <c r="I1441" s="46"/>
      <c r="J1441" s="113">
        <f t="shared" si="111"/>
        <v>0</v>
      </c>
      <c r="K1441" s="114">
        <f t="shared" si="112"/>
        <v>0</v>
      </c>
      <c r="L1441" s="31">
        <f t="shared" si="113"/>
        <v>0</v>
      </c>
      <c r="M1441" s="1">
        <f t="shared" si="114"/>
        <v>0</v>
      </c>
      <c r="N1441" s="1">
        <f t="shared" si="115"/>
        <v>6</v>
      </c>
    </row>
    <row r="1442" spans="1:14" ht="16.5" hidden="1" thickBot="1" x14ac:dyDescent="0.3">
      <c r="A1442" s="26">
        <v>243012</v>
      </c>
      <c r="B1442" s="42">
        <v>243012</v>
      </c>
      <c r="C1442" s="43" t="s">
        <v>278</v>
      </c>
      <c r="D1442" s="99">
        <f>IF(ISERROR(VLOOKUP(A1442,'CGN-2015-001'!A1441:I6588,4,0)),0,VLOOKUP(A1442,'CGN-2015-001'!A1441:I6588,4,0))</f>
        <v>0</v>
      </c>
      <c r="E1442" s="45">
        <f>IF(ISERROR(VLOOKUP(A1442,[3]Hoja1!$A$1:$F$369,4,0)),0,VLOOKUP(A1442,[3]Hoja1!$A$1:$F$369,4,0))</f>
        <v>0</v>
      </c>
      <c r="F1442" s="45">
        <f>IF(ISERROR(VLOOKUP(A1442,[3]Hoja1!$A$1:$F$369,5,0)),0,VLOOKUP(A1442,[3]Hoja1!$A$1:$F$369,5,0))</f>
        <v>0</v>
      </c>
      <c r="G1442" s="102">
        <f>IF(ISERROR(VLOOKUP(A1442,'CGN-2015-001'!A1441:I6588,7,0)),0,VLOOKUP(A1442,'CGN-2015-001'!A1441:I6588,7,0))</f>
        <v>0</v>
      </c>
      <c r="H1442" s="44"/>
      <c r="I1442" s="46"/>
      <c r="J1442" s="113">
        <f t="shared" si="111"/>
        <v>0</v>
      </c>
      <c r="K1442" s="114">
        <f t="shared" si="112"/>
        <v>0</v>
      </c>
      <c r="L1442" s="31">
        <f t="shared" si="113"/>
        <v>0</v>
      </c>
      <c r="M1442" s="1">
        <f t="shared" si="114"/>
        <v>0</v>
      </c>
      <c r="N1442" s="1">
        <f t="shared" si="115"/>
        <v>6</v>
      </c>
    </row>
    <row r="1443" spans="1:14" ht="16.5" hidden="1" thickBot="1" x14ac:dyDescent="0.3">
      <c r="A1443" s="26">
        <v>243013</v>
      </c>
      <c r="B1443" s="42">
        <v>243013</v>
      </c>
      <c r="C1443" s="43" t="s">
        <v>279</v>
      </c>
      <c r="D1443" s="99">
        <f>IF(ISERROR(VLOOKUP(A1443,'CGN-2015-001'!A1442:I6589,4,0)),0,VLOOKUP(A1443,'CGN-2015-001'!A1442:I6589,4,0))</f>
        <v>0</v>
      </c>
      <c r="E1443" s="45">
        <f>IF(ISERROR(VLOOKUP(A1443,[3]Hoja1!$A$1:$F$369,4,0)),0,VLOOKUP(A1443,[3]Hoja1!$A$1:$F$369,4,0))</f>
        <v>0</v>
      </c>
      <c r="F1443" s="45">
        <f>IF(ISERROR(VLOOKUP(A1443,[3]Hoja1!$A$1:$F$369,5,0)),0,VLOOKUP(A1443,[3]Hoja1!$A$1:$F$369,5,0))</f>
        <v>0</v>
      </c>
      <c r="G1443" s="102">
        <f>IF(ISERROR(VLOOKUP(A1443,'CGN-2015-001'!A1442:I6589,7,0)),0,VLOOKUP(A1443,'CGN-2015-001'!A1442:I6589,7,0))</f>
        <v>0</v>
      </c>
      <c r="H1443" s="44"/>
      <c r="I1443" s="46"/>
      <c r="J1443" s="113">
        <f t="shared" si="111"/>
        <v>0</v>
      </c>
      <c r="K1443" s="114">
        <f t="shared" si="112"/>
        <v>0</v>
      </c>
      <c r="L1443" s="31">
        <f t="shared" si="113"/>
        <v>0</v>
      </c>
      <c r="M1443" s="1">
        <f t="shared" si="114"/>
        <v>0</v>
      </c>
      <c r="N1443" s="1">
        <f t="shared" si="115"/>
        <v>6</v>
      </c>
    </row>
    <row r="1444" spans="1:14" ht="16.5" hidden="1" thickBot="1" x14ac:dyDescent="0.3">
      <c r="A1444" s="26">
        <v>243014</v>
      </c>
      <c r="B1444" s="42">
        <v>243014</v>
      </c>
      <c r="C1444" s="43" t="s">
        <v>280</v>
      </c>
      <c r="D1444" s="99">
        <f>IF(ISERROR(VLOOKUP(A1444,'CGN-2015-001'!A1443:I6590,4,0)),0,VLOOKUP(A1444,'CGN-2015-001'!A1443:I6590,4,0))</f>
        <v>0</v>
      </c>
      <c r="E1444" s="45">
        <f>IF(ISERROR(VLOOKUP(A1444,[3]Hoja1!$A$1:$F$369,4,0)),0,VLOOKUP(A1444,[3]Hoja1!$A$1:$F$369,4,0))</f>
        <v>0</v>
      </c>
      <c r="F1444" s="45">
        <f>IF(ISERROR(VLOOKUP(A1444,[3]Hoja1!$A$1:$F$369,5,0)),0,VLOOKUP(A1444,[3]Hoja1!$A$1:$F$369,5,0))</f>
        <v>0</v>
      </c>
      <c r="G1444" s="102">
        <f>IF(ISERROR(VLOOKUP(A1444,'CGN-2015-001'!A1443:I6590,7,0)),0,VLOOKUP(A1444,'CGN-2015-001'!A1443:I6590,7,0))</f>
        <v>0</v>
      </c>
      <c r="H1444" s="44"/>
      <c r="I1444" s="46"/>
      <c r="J1444" s="113">
        <f t="shared" si="111"/>
        <v>0</v>
      </c>
      <c r="K1444" s="114">
        <f t="shared" si="112"/>
        <v>0</v>
      </c>
      <c r="L1444" s="31">
        <f t="shared" si="113"/>
        <v>0</v>
      </c>
      <c r="M1444" s="1">
        <f t="shared" si="114"/>
        <v>0</v>
      </c>
      <c r="N1444" s="1">
        <f t="shared" si="115"/>
        <v>6</v>
      </c>
    </row>
    <row r="1445" spans="1:14" ht="16.5" hidden="1" thickBot="1" x14ac:dyDescent="0.3">
      <c r="A1445" s="26">
        <v>243015</v>
      </c>
      <c r="B1445" s="42">
        <v>243015</v>
      </c>
      <c r="C1445" s="43" t="s">
        <v>281</v>
      </c>
      <c r="D1445" s="99">
        <f>IF(ISERROR(VLOOKUP(A1445,'CGN-2015-001'!A1444:I6591,4,0)),0,VLOOKUP(A1445,'CGN-2015-001'!A1444:I6591,4,0))</f>
        <v>0</v>
      </c>
      <c r="E1445" s="45">
        <f>IF(ISERROR(VLOOKUP(A1445,[3]Hoja1!$A$1:$F$369,4,0)),0,VLOOKUP(A1445,[3]Hoja1!$A$1:$F$369,4,0))</f>
        <v>0</v>
      </c>
      <c r="F1445" s="45">
        <f>IF(ISERROR(VLOOKUP(A1445,[3]Hoja1!$A$1:$F$369,5,0)),0,VLOOKUP(A1445,[3]Hoja1!$A$1:$F$369,5,0))</f>
        <v>0</v>
      </c>
      <c r="G1445" s="102">
        <f>IF(ISERROR(VLOOKUP(A1445,'CGN-2015-001'!A1444:I6591,7,0)),0,VLOOKUP(A1445,'CGN-2015-001'!A1444:I6591,7,0))</f>
        <v>0</v>
      </c>
      <c r="H1445" s="44"/>
      <c r="I1445" s="46"/>
      <c r="J1445" s="113">
        <f t="shared" si="111"/>
        <v>0</v>
      </c>
      <c r="K1445" s="114">
        <f t="shared" si="112"/>
        <v>0</v>
      </c>
      <c r="L1445" s="31">
        <f t="shared" si="113"/>
        <v>0</v>
      </c>
      <c r="M1445" s="1">
        <f t="shared" si="114"/>
        <v>0</v>
      </c>
      <c r="N1445" s="1">
        <f t="shared" si="115"/>
        <v>6</v>
      </c>
    </row>
    <row r="1446" spans="1:14" ht="16.5" hidden="1" thickBot="1" x14ac:dyDescent="0.3">
      <c r="A1446" s="26">
        <v>243016</v>
      </c>
      <c r="B1446" s="42">
        <v>243016</v>
      </c>
      <c r="C1446" s="43" t="s">
        <v>282</v>
      </c>
      <c r="D1446" s="99">
        <f>IF(ISERROR(VLOOKUP(A1446,'CGN-2015-001'!A1445:I6592,4,0)),0,VLOOKUP(A1446,'CGN-2015-001'!A1445:I6592,4,0))</f>
        <v>0</v>
      </c>
      <c r="E1446" s="45">
        <f>IF(ISERROR(VLOOKUP(A1446,[3]Hoja1!$A$1:$F$369,4,0)),0,VLOOKUP(A1446,[3]Hoja1!$A$1:$F$369,4,0))</f>
        <v>0</v>
      </c>
      <c r="F1446" s="45">
        <f>IF(ISERROR(VLOOKUP(A1446,[3]Hoja1!$A$1:$F$369,5,0)),0,VLOOKUP(A1446,[3]Hoja1!$A$1:$F$369,5,0))</f>
        <v>0</v>
      </c>
      <c r="G1446" s="102">
        <f>IF(ISERROR(VLOOKUP(A1446,'CGN-2015-001'!A1445:I6592,7,0)),0,VLOOKUP(A1446,'CGN-2015-001'!A1445:I6592,7,0))</f>
        <v>0</v>
      </c>
      <c r="H1446" s="44"/>
      <c r="I1446" s="46"/>
      <c r="J1446" s="113">
        <f t="shared" si="111"/>
        <v>0</v>
      </c>
      <c r="K1446" s="114">
        <f t="shared" si="112"/>
        <v>0</v>
      </c>
      <c r="L1446" s="31">
        <f t="shared" si="113"/>
        <v>0</v>
      </c>
      <c r="M1446" s="1">
        <f t="shared" si="114"/>
        <v>0</v>
      </c>
      <c r="N1446" s="1">
        <f t="shared" si="115"/>
        <v>6</v>
      </c>
    </row>
    <row r="1447" spans="1:14" ht="16.5" hidden="1" thickBot="1" x14ac:dyDescent="0.3">
      <c r="A1447" s="26">
        <v>243017</v>
      </c>
      <c r="B1447" s="42">
        <v>243017</v>
      </c>
      <c r="C1447" s="43" t="s">
        <v>995</v>
      </c>
      <c r="D1447" s="99">
        <f>IF(ISERROR(VLOOKUP(A1447,'CGN-2015-001'!A1446:I6593,4,0)),0,VLOOKUP(A1447,'CGN-2015-001'!A1446:I6593,4,0))</f>
        <v>0</v>
      </c>
      <c r="E1447" s="45">
        <f>IF(ISERROR(VLOOKUP(A1447,[3]Hoja1!$A$1:$F$369,4,0)),0,VLOOKUP(A1447,[3]Hoja1!$A$1:$F$369,4,0))</f>
        <v>0</v>
      </c>
      <c r="F1447" s="45">
        <f>IF(ISERROR(VLOOKUP(A1447,[3]Hoja1!$A$1:$F$369,5,0)),0,VLOOKUP(A1447,[3]Hoja1!$A$1:$F$369,5,0))</f>
        <v>0</v>
      </c>
      <c r="G1447" s="102">
        <f>IF(ISERROR(VLOOKUP(A1447,'CGN-2015-001'!A1446:I6593,7,0)),0,VLOOKUP(A1447,'CGN-2015-001'!A1446:I6593,7,0))</f>
        <v>0</v>
      </c>
      <c r="H1447" s="44"/>
      <c r="I1447" s="46"/>
      <c r="J1447" s="113">
        <f t="shared" si="111"/>
        <v>0</v>
      </c>
      <c r="K1447" s="114">
        <f t="shared" si="112"/>
        <v>0</v>
      </c>
      <c r="L1447" s="31">
        <f t="shared" si="113"/>
        <v>0</v>
      </c>
      <c r="M1447" s="1">
        <f t="shared" si="114"/>
        <v>0</v>
      </c>
      <c r="N1447" s="1">
        <f t="shared" si="115"/>
        <v>6</v>
      </c>
    </row>
    <row r="1448" spans="1:14" ht="16.5" hidden="1" thickBot="1" x14ac:dyDescent="0.3">
      <c r="A1448" s="26">
        <v>243018</v>
      </c>
      <c r="B1448" s="42">
        <v>243018</v>
      </c>
      <c r="C1448" s="43" t="s">
        <v>996</v>
      </c>
      <c r="D1448" s="99">
        <f>IF(ISERROR(VLOOKUP(A1448,'CGN-2015-001'!A1447:I6594,4,0)),0,VLOOKUP(A1448,'CGN-2015-001'!A1447:I6594,4,0))</f>
        <v>0</v>
      </c>
      <c r="E1448" s="45">
        <f>IF(ISERROR(VLOOKUP(A1448,[3]Hoja1!$A$1:$F$369,4,0)),0,VLOOKUP(A1448,[3]Hoja1!$A$1:$F$369,4,0))</f>
        <v>0</v>
      </c>
      <c r="F1448" s="45">
        <f>IF(ISERROR(VLOOKUP(A1448,[3]Hoja1!$A$1:$F$369,5,0)),0,VLOOKUP(A1448,[3]Hoja1!$A$1:$F$369,5,0))</f>
        <v>0</v>
      </c>
      <c r="G1448" s="102">
        <f>IF(ISERROR(VLOOKUP(A1448,'CGN-2015-001'!A1447:I6594,7,0)),0,VLOOKUP(A1448,'CGN-2015-001'!A1447:I6594,7,0))</f>
        <v>0</v>
      </c>
      <c r="H1448" s="44"/>
      <c r="I1448" s="46"/>
      <c r="J1448" s="113">
        <f t="shared" si="111"/>
        <v>0</v>
      </c>
      <c r="K1448" s="114">
        <f t="shared" si="112"/>
        <v>0</v>
      </c>
      <c r="L1448" s="31">
        <f t="shared" si="113"/>
        <v>0</v>
      </c>
      <c r="M1448" s="1">
        <f t="shared" si="114"/>
        <v>0</v>
      </c>
      <c r="N1448" s="1">
        <f t="shared" si="115"/>
        <v>6</v>
      </c>
    </row>
    <row r="1449" spans="1:14" ht="16.5" hidden="1" thickBot="1" x14ac:dyDescent="0.3">
      <c r="A1449" s="26">
        <v>243090</v>
      </c>
      <c r="B1449" s="120">
        <v>243090</v>
      </c>
      <c r="C1449" s="121" t="s">
        <v>997</v>
      </c>
      <c r="D1449" s="99">
        <f>IF(ISERROR(VLOOKUP(A1449,'CGN-2015-001'!A1448:I6595,4,0)),0,VLOOKUP(A1449,'CGN-2015-001'!A1448:I6595,4,0))</f>
        <v>0</v>
      </c>
      <c r="E1449" s="45">
        <f>IF(ISERROR(VLOOKUP(A1449,[3]Hoja1!$A$1:$F$369,4,0)),0,VLOOKUP(A1449,[3]Hoja1!$A$1:$F$369,4,0))</f>
        <v>0</v>
      </c>
      <c r="F1449" s="45">
        <f>IF(ISERROR(VLOOKUP(A1449,[3]Hoja1!$A$1:$F$369,5,0)),0,VLOOKUP(A1449,[3]Hoja1!$A$1:$F$369,5,0))</f>
        <v>0</v>
      </c>
      <c r="G1449" s="102">
        <f>IF(ISERROR(VLOOKUP(A1449,'CGN-2015-001'!A1448:I6595,7,0)),0,VLOOKUP(A1449,'CGN-2015-001'!A1448:I6595,7,0))</f>
        <v>0</v>
      </c>
      <c r="H1449" s="44"/>
      <c r="I1449" s="46"/>
      <c r="J1449" s="113">
        <f t="shared" si="111"/>
        <v>0</v>
      </c>
      <c r="K1449" s="114">
        <f t="shared" si="112"/>
        <v>0</v>
      </c>
      <c r="L1449" s="31">
        <f t="shared" si="113"/>
        <v>0</v>
      </c>
      <c r="M1449" s="1">
        <f t="shared" si="114"/>
        <v>0</v>
      </c>
      <c r="N1449" s="1">
        <f t="shared" si="115"/>
        <v>6</v>
      </c>
    </row>
    <row r="1450" spans="1:14" ht="16.5" hidden="1" thickBot="1" x14ac:dyDescent="0.3">
      <c r="A1450" s="26">
        <v>2436</v>
      </c>
      <c r="B1450" s="130">
        <v>243600</v>
      </c>
      <c r="C1450" s="131" t="s">
        <v>998</v>
      </c>
      <c r="D1450" s="468">
        <f>IF(ISERROR(VLOOKUP(A1450,'CGN-2015-001'!A1449:I6596,4,0)),0,VLOOKUP(A1450,'CGN-2015-001'!A1449:I6596,4,0))</f>
        <v>2726479469</v>
      </c>
      <c r="E1450" s="109">
        <f>IF(ISERROR(VLOOKUP(A1450,[3]Hoja1!$A$1:$F$369,4,0)),0,VLOOKUP(A1450,[3]Hoja1!$A$1:$F$369,4,0))</f>
        <v>5308872793</v>
      </c>
      <c r="F1450" s="110">
        <f>IF(ISERROR(VLOOKUP(A1450,[3]Hoja1!$A$1:$F$369,5,0)),0,VLOOKUP(A1450,[3]Hoja1!$A$1:$F$369,5,0))</f>
        <v>6398295391</v>
      </c>
      <c r="G1450" s="469">
        <f>IF(ISERROR(VLOOKUP(A1450,'CGN-2015-001'!A1449:I6596,7,0)),0,VLOOKUP(A1450,'CGN-2015-001'!A1449:I6596,7,0))</f>
        <v>2880062540</v>
      </c>
      <c r="H1450" s="109">
        <f>+H1452+H1454+H1457+H1464+H1466+H1467+H1468+H1472+H1474</f>
        <v>2880062540</v>
      </c>
      <c r="I1450" s="110">
        <v>0</v>
      </c>
      <c r="J1450" s="474">
        <f t="shared" si="111"/>
        <v>-153583071</v>
      </c>
      <c r="K1450" s="475">
        <f t="shared" si="112"/>
        <v>-5.3326297212976548E-2</v>
      </c>
      <c r="L1450" s="31">
        <f t="shared" si="113"/>
        <v>0</v>
      </c>
      <c r="M1450" s="1">
        <f t="shared" si="114"/>
        <v>1</v>
      </c>
      <c r="N1450" s="1">
        <f t="shared" si="115"/>
        <v>4</v>
      </c>
    </row>
    <row r="1451" spans="1:14" ht="16.5" hidden="1" thickBot="1" x14ac:dyDescent="0.3">
      <c r="A1451" s="26">
        <v>243602</v>
      </c>
      <c r="B1451" s="111">
        <v>243602</v>
      </c>
      <c r="C1451" s="112" t="s">
        <v>999</v>
      </c>
      <c r="D1451" s="99">
        <f>IF(ISERROR(VLOOKUP(A1451,'CGN-2015-001'!A1450:I6597,4,0)),0,VLOOKUP(A1451,'CGN-2015-001'!A1450:I6597,4,0))</f>
        <v>0</v>
      </c>
      <c r="E1451" s="45">
        <f>IF(ISERROR(VLOOKUP(A1451,[3]Hoja1!$A$1:$F$369,4,0)),0,VLOOKUP(A1451,[3]Hoja1!$A$1:$F$369,4,0))</f>
        <v>0</v>
      </c>
      <c r="F1451" s="45">
        <f>IF(ISERROR(VLOOKUP(A1451,[3]Hoja1!$A$1:$F$369,5,0)),0,VLOOKUP(A1451,[3]Hoja1!$A$1:$F$369,5,0))</f>
        <v>0</v>
      </c>
      <c r="G1451" s="102">
        <f>IF(ISERROR(VLOOKUP(A1451,'CGN-2015-001'!A1450:I6597,7,0)),0,VLOOKUP(A1451,'CGN-2015-001'!A1450:I6597,7,0))</f>
        <v>0</v>
      </c>
      <c r="H1451" s="44"/>
      <c r="I1451" s="46"/>
      <c r="J1451" s="113">
        <f t="shared" si="111"/>
        <v>0</v>
      </c>
      <c r="K1451" s="114">
        <f t="shared" si="112"/>
        <v>0</v>
      </c>
      <c r="L1451" s="31">
        <f t="shared" si="113"/>
        <v>0</v>
      </c>
      <c r="M1451" s="1">
        <f t="shared" si="114"/>
        <v>0</v>
      </c>
      <c r="N1451" s="1">
        <f t="shared" si="115"/>
        <v>6</v>
      </c>
    </row>
    <row r="1452" spans="1:14" ht="15.75" customHeight="1" thickBot="1" x14ac:dyDescent="0.25">
      <c r="A1452" s="26">
        <v>243603</v>
      </c>
      <c r="B1452" s="558">
        <v>243603</v>
      </c>
      <c r="C1452" s="559" t="s">
        <v>407</v>
      </c>
      <c r="D1452" s="560">
        <f>IF(ISERROR(VLOOKUP(A1452,'CGN-2015-001'!A1451:I6598,4,0)),0,VLOOKUP(A1452,'CGN-2015-001'!A1451:I6598,4,0))</f>
        <v>1565600</v>
      </c>
      <c r="E1452" s="561">
        <f>IF(ISERROR(VLOOKUP(A1452,[3]Hoja1!$A$1:$F$369,4,0)),0,VLOOKUP(A1452,[3]Hoja1!$A$1:$F$369,4,0))</f>
        <v>1875580</v>
      </c>
      <c r="F1452" s="562">
        <f>IF(ISERROR(VLOOKUP(A1452,[3]Hoja1!$A$1:$F$369,5,0)),0,VLOOKUP(A1452,[3]Hoja1!$A$1:$F$369,5,0))</f>
        <v>2072347</v>
      </c>
      <c r="G1452" s="563">
        <f>IF(ISERROR(VLOOKUP(A1452,'CGN-2015-001'!A1451:I6598,7,0)),0,VLOOKUP(A1452,'CGN-2015-001'!A1451:I6598,7,0))</f>
        <v>7007047</v>
      </c>
      <c r="H1452" s="115">
        <f>+G1452</f>
        <v>7007047</v>
      </c>
      <c r="I1452" s="562">
        <v>0</v>
      </c>
      <c r="J1452" s="564">
        <f t="shared" si="111"/>
        <v>-5441447</v>
      </c>
      <c r="K1452" s="565">
        <f t="shared" si="112"/>
        <v>-0.77656778954101491</v>
      </c>
      <c r="L1452" s="31">
        <f t="shared" si="113"/>
        <v>0</v>
      </c>
      <c r="M1452" s="1">
        <f t="shared" si="114"/>
        <v>1</v>
      </c>
      <c r="N1452" s="1">
        <f t="shared" si="115"/>
        <v>6</v>
      </c>
    </row>
    <row r="1453" spans="1:14" ht="16.5" hidden="1" thickBot="1" x14ac:dyDescent="0.3">
      <c r="A1453" s="26">
        <v>243604</v>
      </c>
      <c r="B1453" s="111">
        <v>243604</v>
      </c>
      <c r="C1453" s="112" t="s">
        <v>394</v>
      </c>
      <c r="D1453" s="99">
        <f>IF(ISERROR(VLOOKUP(A1453,'CGN-2015-001'!A1452:I6599,4,0)),0,VLOOKUP(A1453,'CGN-2015-001'!A1452:I6599,4,0))</f>
        <v>0</v>
      </c>
      <c r="E1453" s="45">
        <f>IF(ISERROR(VLOOKUP(A1453,[3]Hoja1!$A$1:$F$369,4,0)),0,VLOOKUP(A1453,[3]Hoja1!$A$1:$F$369,4,0))</f>
        <v>0</v>
      </c>
      <c r="F1453" s="45">
        <f>IF(ISERROR(VLOOKUP(A1453,[3]Hoja1!$A$1:$F$369,5,0)),0,VLOOKUP(A1453,[3]Hoja1!$A$1:$F$369,5,0))</f>
        <v>0</v>
      </c>
      <c r="G1453" s="102">
        <f>IF(ISERROR(VLOOKUP(A1453,'CGN-2015-001'!A1452:I6599,7,0)),0,VLOOKUP(A1453,'CGN-2015-001'!A1452:I6599,7,0))</f>
        <v>0</v>
      </c>
      <c r="H1453" s="44"/>
      <c r="I1453" s="46"/>
      <c r="J1453" s="113">
        <f t="shared" si="111"/>
        <v>0</v>
      </c>
      <c r="K1453" s="114">
        <f t="shared" si="112"/>
        <v>0</v>
      </c>
      <c r="L1453" s="31">
        <f t="shared" si="113"/>
        <v>0</v>
      </c>
      <c r="M1453" s="1">
        <f t="shared" si="114"/>
        <v>0</v>
      </c>
      <c r="N1453" s="1">
        <f t="shared" si="115"/>
        <v>6</v>
      </c>
    </row>
    <row r="1454" spans="1:14" ht="15.75" customHeight="1" thickBot="1" x14ac:dyDescent="0.25">
      <c r="A1454" s="26">
        <v>243605</v>
      </c>
      <c r="B1454" s="558">
        <v>243605</v>
      </c>
      <c r="C1454" s="559" t="s">
        <v>1000</v>
      </c>
      <c r="D1454" s="560">
        <f>IF(ISERROR(VLOOKUP(A1454,'CGN-2015-001'!A1453:I6600,4,0)),0,VLOOKUP(A1454,'CGN-2015-001'!A1453:I6600,4,0))</f>
        <v>170513754</v>
      </c>
      <c r="E1454" s="561">
        <f>IF(ISERROR(VLOOKUP(A1454,[3]Hoja1!$A$1:$F$369,4,0)),0,VLOOKUP(A1454,[3]Hoja1!$A$1:$F$369,4,0))</f>
        <v>353490548</v>
      </c>
      <c r="F1454" s="562">
        <f>IF(ISERROR(VLOOKUP(A1454,[3]Hoja1!$A$1:$F$369,5,0)),0,VLOOKUP(A1454,[3]Hoja1!$A$1:$F$369,5,0))</f>
        <v>385201223</v>
      </c>
      <c r="G1454" s="563">
        <f>IF(ISERROR(VLOOKUP(A1454,'CGN-2015-001'!A1453:I6600,7,0)),0,VLOOKUP(A1454,'CGN-2015-001'!A1453:I6600,7,0))</f>
        <v>166063794</v>
      </c>
      <c r="H1454" s="115">
        <f>+G1454</f>
        <v>166063794</v>
      </c>
      <c r="I1454" s="562">
        <v>0</v>
      </c>
      <c r="J1454" s="564">
        <f t="shared" si="111"/>
        <v>4449960</v>
      </c>
      <c r="K1454" s="565">
        <f t="shared" si="112"/>
        <v>2.6796689951573693E-2</v>
      </c>
      <c r="L1454" s="31">
        <f t="shared" si="113"/>
        <v>0</v>
      </c>
      <c r="M1454" s="1">
        <f t="shared" si="114"/>
        <v>1</v>
      </c>
      <c r="N1454" s="1">
        <f t="shared" si="115"/>
        <v>6</v>
      </c>
    </row>
    <row r="1455" spans="1:14" ht="16.5" hidden="1" thickBot="1" x14ac:dyDescent="0.3">
      <c r="A1455" s="26">
        <v>243606</v>
      </c>
      <c r="B1455" s="126">
        <v>243606</v>
      </c>
      <c r="C1455" s="127" t="s">
        <v>1001</v>
      </c>
      <c r="D1455" s="99">
        <f>IF(ISERROR(VLOOKUP(A1455,'CGN-2015-001'!A1454:I6601,4,0)),0,VLOOKUP(A1455,'CGN-2015-001'!A1454:I6601,4,0))</f>
        <v>0</v>
      </c>
      <c r="E1455" s="45">
        <f>IF(ISERROR(VLOOKUP(A1455,[3]Hoja1!$A$1:$F$369,4,0)),0,VLOOKUP(A1455,[3]Hoja1!$A$1:$F$369,4,0))</f>
        <v>0</v>
      </c>
      <c r="F1455" s="45">
        <f>IF(ISERROR(VLOOKUP(A1455,[3]Hoja1!$A$1:$F$369,5,0)),0,VLOOKUP(A1455,[3]Hoja1!$A$1:$F$369,5,0))</f>
        <v>0</v>
      </c>
      <c r="G1455" s="102">
        <f>IF(ISERROR(VLOOKUP(A1455,'CGN-2015-001'!A1454:I6601,7,0)),0,VLOOKUP(A1455,'CGN-2015-001'!A1454:I6601,7,0))</f>
        <v>0</v>
      </c>
      <c r="H1455" s="44"/>
      <c r="I1455" s="46"/>
      <c r="J1455" s="113">
        <f t="shared" si="111"/>
        <v>0</v>
      </c>
      <c r="K1455" s="114">
        <f t="shared" si="112"/>
        <v>0</v>
      </c>
      <c r="L1455" s="31">
        <f t="shared" si="113"/>
        <v>0</v>
      </c>
      <c r="M1455" s="1">
        <f t="shared" si="114"/>
        <v>0</v>
      </c>
      <c r="N1455" s="1">
        <f t="shared" si="115"/>
        <v>6</v>
      </c>
    </row>
    <row r="1456" spans="1:14" ht="16.5" hidden="1" thickBot="1" x14ac:dyDescent="0.3">
      <c r="A1456" s="26">
        <v>243607</v>
      </c>
      <c r="B1456" s="120">
        <v>243607</v>
      </c>
      <c r="C1456" s="121" t="s">
        <v>1002</v>
      </c>
      <c r="D1456" s="99">
        <f>IF(ISERROR(VLOOKUP(A1456,'CGN-2015-001'!A1455:I6602,4,0)),0,VLOOKUP(A1456,'CGN-2015-001'!A1455:I6602,4,0))</f>
        <v>0</v>
      </c>
      <c r="E1456" s="45">
        <f>IF(ISERROR(VLOOKUP(A1456,[3]Hoja1!$A$1:$F$369,4,0)),0,VLOOKUP(A1456,[3]Hoja1!$A$1:$F$369,4,0))</f>
        <v>0</v>
      </c>
      <c r="F1456" s="45">
        <f>IF(ISERROR(VLOOKUP(A1456,[3]Hoja1!$A$1:$F$369,5,0)),0,VLOOKUP(A1456,[3]Hoja1!$A$1:$F$369,5,0))</f>
        <v>0</v>
      </c>
      <c r="G1456" s="102">
        <f>IF(ISERROR(VLOOKUP(A1456,'CGN-2015-001'!A1455:I6602,7,0)),0,VLOOKUP(A1456,'CGN-2015-001'!A1455:I6602,7,0))</f>
        <v>0</v>
      </c>
      <c r="H1456" s="44"/>
      <c r="I1456" s="46"/>
      <c r="J1456" s="113">
        <f t="shared" si="111"/>
        <v>0</v>
      </c>
      <c r="K1456" s="114">
        <f t="shared" si="112"/>
        <v>0</v>
      </c>
      <c r="L1456" s="31">
        <f t="shared" si="113"/>
        <v>0</v>
      </c>
      <c r="M1456" s="1">
        <f t="shared" si="114"/>
        <v>0</v>
      </c>
      <c r="N1456" s="1">
        <f t="shared" si="115"/>
        <v>6</v>
      </c>
    </row>
    <row r="1457" spans="1:14" ht="15.75" customHeight="1" thickBot="1" x14ac:dyDescent="0.25">
      <c r="A1457" s="26">
        <v>243608</v>
      </c>
      <c r="B1457" s="558">
        <v>243608</v>
      </c>
      <c r="C1457" s="559" t="s">
        <v>1003</v>
      </c>
      <c r="D1457" s="560">
        <f>IF(ISERROR(VLOOKUP(A1457,'CGN-2015-001'!A1456:I6603,4,0)),0,VLOOKUP(A1457,'CGN-2015-001'!A1456:I6603,4,0))</f>
        <v>109734418</v>
      </c>
      <c r="E1457" s="561">
        <f>IF(ISERROR(VLOOKUP(A1457,[3]Hoja1!$A$1:$F$369,4,0)),0,VLOOKUP(A1457,[3]Hoja1!$A$1:$F$369,4,0))</f>
        <v>178982213</v>
      </c>
      <c r="F1457" s="562">
        <f>IF(ISERROR(VLOOKUP(A1457,[3]Hoja1!$A$1:$F$369,5,0)),0,VLOOKUP(A1457,[3]Hoja1!$A$1:$F$369,5,0))</f>
        <v>259449716</v>
      </c>
      <c r="G1457" s="563">
        <f>IF(ISERROR(VLOOKUP(A1457,'CGN-2015-001'!A1456:I6603,7,0)),0,VLOOKUP(A1457,'CGN-2015-001'!A1456:I6603,7,0))</f>
        <v>79327402</v>
      </c>
      <c r="H1457" s="115">
        <f>+G1457</f>
        <v>79327402</v>
      </c>
      <c r="I1457" s="562">
        <v>0</v>
      </c>
      <c r="J1457" s="564">
        <f t="shared" si="111"/>
        <v>30407016</v>
      </c>
      <c r="K1457" s="565">
        <f t="shared" si="112"/>
        <v>0.3833103723729665</v>
      </c>
      <c r="L1457" s="31">
        <f t="shared" si="113"/>
        <v>0</v>
      </c>
      <c r="M1457" s="1">
        <f t="shared" si="114"/>
        <v>1</v>
      </c>
      <c r="N1457" s="1">
        <f t="shared" si="115"/>
        <v>6</v>
      </c>
    </row>
    <row r="1458" spans="1:14" ht="16.5" hidden="1" thickBot="1" x14ac:dyDescent="0.3">
      <c r="A1458" s="26">
        <v>243609</v>
      </c>
      <c r="B1458" s="126">
        <v>243609</v>
      </c>
      <c r="C1458" s="127" t="s">
        <v>1004</v>
      </c>
      <c r="D1458" s="99">
        <f>IF(ISERROR(VLOOKUP(A1458,'CGN-2015-001'!A1457:I6604,4,0)),0,VLOOKUP(A1458,'CGN-2015-001'!A1457:I6604,4,0))</f>
        <v>0</v>
      </c>
      <c r="E1458" s="45">
        <f>IF(ISERROR(VLOOKUP(A1458,[3]Hoja1!$A$1:$F$369,4,0)),0,VLOOKUP(A1458,[3]Hoja1!$A$1:$F$369,4,0))</f>
        <v>0</v>
      </c>
      <c r="F1458" s="45">
        <f>IF(ISERROR(VLOOKUP(A1458,[3]Hoja1!$A$1:$F$369,5,0)),0,VLOOKUP(A1458,[3]Hoja1!$A$1:$F$369,5,0))</f>
        <v>0</v>
      </c>
      <c r="G1458" s="102">
        <f>IF(ISERROR(VLOOKUP(A1458,'CGN-2015-001'!A1457:I6604,7,0)),0,VLOOKUP(A1458,'CGN-2015-001'!A1457:I6604,7,0))</f>
        <v>0</v>
      </c>
      <c r="H1458" s="44"/>
      <c r="I1458" s="46"/>
      <c r="J1458" s="113">
        <f t="shared" si="111"/>
        <v>0</v>
      </c>
      <c r="K1458" s="114">
        <f t="shared" si="112"/>
        <v>0</v>
      </c>
      <c r="L1458" s="31">
        <f t="shared" si="113"/>
        <v>0</v>
      </c>
      <c r="M1458" s="1">
        <f t="shared" si="114"/>
        <v>0</v>
      </c>
      <c r="N1458" s="1">
        <f t="shared" si="115"/>
        <v>6</v>
      </c>
    </row>
    <row r="1459" spans="1:14" ht="16.5" hidden="1" thickBot="1" x14ac:dyDescent="0.3">
      <c r="A1459" s="26">
        <v>243610</v>
      </c>
      <c r="B1459" s="42">
        <v>243610</v>
      </c>
      <c r="C1459" s="43" t="s">
        <v>1005</v>
      </c>
      <c r="D1459" s="99">
        <f>IF(ISERROR(VLOOKUP(A1459,'CGN-2015-001'!A1458:I6605,4,0)),0,VLOOKUP(A1459,'CGN-2015-001'!A1458:I6605,4,0))</f>
        <v>0</v>
      </c>
      <c r="E1459" s="45">
        <f>IF(ISERROR(VLOOKUP(A1459,[3]Hoja1!$A$1:$F$369,4,0)),0,VLOOKUP(A1459,[3]Hoja1!$A$1:$F$369,4,0))</f>
        <v>0</v>
      </c>
      <c r="F1459" s="45">
        <f>IF(ISERROR(VLOOKUP(A1459,[3]Hoja1!$A$1:$F$369,5,0)),0,VLOOKUP(A1459,[3]Hoja1!$A$1:$F$369,5,0))</f>
        <v>0</v>
      </c>
      <c r="G1459" s="102">
        <f>IF(ISERROR(VLOOKUP(A1459,'CGN-2015-001'!A1458:I6605,7,0)),0,VLOOKUP(A1459,'CGN-2015-001'!A1458:I6605,7,0))</f>
        <v>0</v>
      </c>
      <c r="H1459" s="44"/>
      <c r="I1459" s="46"/>
      <c r="J1459" s="113">
        <f t="shared" si="111"/>
        <v>0</v>
      </c>
      <c r="K1459" s="114">
        <f t="shared" si="112"/>
        <v>0</v>
      </c>
      <c r="L1459" s="31">
        <f t="shared" si="113"/>
        <v>0</v>
      </c>
      <c r="M1459" s="1">
        <f t="shared" si="114"/>
        <v>0</v>
      </c>
      <c r="N1459" s="1">
        <f t="shared" si="115"/>
        <v>6</v>
      </c>
    </row>
    <row r="1460" spans="1:14" ht="16.5" hidden="1" thickBot="1" x14ac:dyDescent="0.3">
      <c r="A1460" s="26">
        <v>243611</v>
      </c>
      <c r="B1460" s="42">
        <v>243611</v>
      </c>
      <c r="C1460" s="43" t="s">
        <v>1006</v>
      </c>
      <c r="D1460" s="99">
        <f>IF(ISERROR(VLOOKUP(A1460,'CGN-2015-001'!A1459:I6606,4,0)),0,VLOOKUP(A1460,'CGN-2015-001'!A1459:I6606,4,0))</f>
        <v>0</v>
      </c>
      <c r="E1460" s="45">
        <f>IF(ISERROR(VLOOKUP(A1460,[3]Hoja1!$A$1:$F$369,4,0)),0,VLOOKUP(A1460,[3]Hoja1!$A$1:$F$369,4,0))</f>
        <v>0</v>
      </c>
      <c r="F1460" s="45">
        <f>IF(ISERROR(VLOOKUP(A1460,[3]Hoja1!$A$1:$F$369,5,0)),0,VLOOKUP(A1460,[3]Hoja1!$A$1:$F$369,5,0))</f>
        <v>0</v>
      </c>
      <c r="G1460" s="102">
        <f>IF(ISERROR(VLOOKUP(A1460,'CGN-2015-001'!A1459:I6606,7,0)),0,VLOOKUP(A1460,'CGN-2015-001'!A1459:I6606,7,0))</f>
        <v>0</v>
      </c>
      <c r="H1460" s="44"/>
      <c r="I1460" s="46"/>
      <c r="J1460" s="113">
        <f t="shared" si="111"/>
        <v>0</v>
      </c>
      <c r="K1460" s="114">
        <f t="shared" si="112"/>
        <v>0</v>
      </c>
      <c r="L1460" s="31">
        <f t="shared" si="113"/>
        <v>0</v>
      </c>
      <c r="M1460" s="1">
        <f t="shared" si="114"/>
        <v>0</v>
      </c>
      <c r="N1460" s="1">
        <f t="shared" si="115"/>
        <v>6</v>
      </c>
    </row>
    <row r="1461" spans="1:14" ht="16.5" hidden="1" thickBot="1" x14ac:dyDescent="0.3">
      <c r="A1461" s="26">
        <v>243612</v>
      </c>
      <c r="B1461" s="42">
        <v>243612</v>
      </c>
      <c r="C1461" s="43" t="s">
        <v>1007</v>
      </c>
      <c r="D1461" s="99">
        <f>IF(ISERROR(VLOOKUP(A1461,'CGN-2015-001'!A1460:I6607,4,0)),0,VLOOKUP(A1461,'CGN-2015-001'!A1460:I6607,4,0))</f>
        <v>0</v>
      </c>
      <c r="E1461" s="45">
        <f>IF(ISERROR(VLOOKUP(A1461,[3]Hoja1!$A$1:$F$369,4,0)),0,VLOOKUP(A1461,[3]Hoja1!$A$1:$F$369,4,0))</f>
        <v>0</v>
      </c>
      <c r="F1461" s="45">
        <f>IF(ISERROR(VLOOKUP(A1461,[3]Hoja1!$A$1:$F$369,5,0)),0,VLOOKUP(A1461,[3]Hoja1!$A$1:$F$369,5,0))</f>
        <v>0</v>
      </c>
      <c r="G1461" s="102">
        <f>IF(ISERROR(VLOOKUP(A1461,'CGN-2015-001'!A1460:I6607,7,0)),0,VLOOKUP(A1461,'CGN-2015-001'!A1460:I6607,7,0))</f>
        <v>0</v>
      </c>
      <c r="H1461" s="44"/>
      <c r="I1461" s="46"/>
      <c r="J1461" s="113">
        <f t="shared" si="111"/>
        <v>0</v>
      </c>
      <c r="K1461" s="114">
        <f t="shared" si="112"/>
        <v>0</v>
      </c>
      <c r="L1461" s="31">
        <f t="shared" si="113"/>
        <v>0</v>
      </c>
      <c r="M1461" s="1">
        <f t="shared" si="114"/>
        <v>0</v>
      </c>
      <c r="N1461" s="1">
        <f t="shared" si="115"/>
        <v>6</v>
      </c>
    </row>
    <row r="1462" spans="1:14" ht="16.5" hidden="1" thickBot="1" x14ac:dyDescent="0.3">
      <c r="A1462" s="26">
        <v>243613</v>
      </c>
      <c r="B1462" s="42">
        <v>243613</v>
      </c>
      <c r="C1462" s="43" t="s">
        <v>1008</v>
      </c>
      <c r="D1462" s="99">
        <f>IF(ISERROR(VLOOKUP(A1462,'CGN-2015-001'!A1461:I6608,4,0)),0,VLOOKUP(A1462,'CGN-2015-001'!A1461:I6608,4,0))</f>
        <v>0</v>
      </c>
      <c r="E1462" s="45">
        <f>IF(ISERROR(VLOOKUP(A1462,[3]Hoja1!$A$1:$F$369,4,0)),0,VLOOKUP(A1462,[3]Hoja1!$A$1:$F$369,4,0))</f>
        <v>0</v>
      </c>
      <c r="F1462" s="45">
        <f>IF(ISERROR(VLOOKUP(A1462,[3]Hoja1!$A$1:$F$369,5,0)),0,VLOOKUP(A1462,[3]Hoja1!$A$1:$F$369,5,0))</f>
        <v>0</v>
      </c>
      <c r="G1462" s="102">
        <f>IF(ISERROR(VLOOKUP(A1462,'CGN-2015-001'!A1461:I6608,7,0)),0,VLOOKUP(A1462,'CGN-2015-001'!A1461:I6608,7,0))</f>
        <v>0</v>
      </c>
      <c r="H1462" s="44"/>
      <c r="I1462" s="46"/>
      <c r="J1462" s="113">
        <f t="shared" si="111"/>
        <v>0</v>
      </c>
      <c r="K1462" s="114">
        <f t="shared" si="112"/>
        <v>0</v>
      </c>
      <c r="L1462" s="31">
        <f t="shared" si="113"/>
        <v>0</v>
      </c>
      <c r="M1462" s="1">
        <f t="shared" si="114"/>
        <v>0</v>
      </c>
      <c r="N1462" s="1">
        <f t="shared" si="115"/>
        <v>6</v>
      </c>
    </row>
    <row r="1463" spans="1:14" ht="16.5" hidden="1" thickBot="1" x14ac:dyDescent="0.3">
      <c r="A1463" s="26">
        <v>243614</v>
      </c>
      <c r="B1463" s="120">
        <v>243614</v>
      </c>
      <c r="C1463" s="121" t="s">
        <v>1009</v>
      </c>
      <c r="D1463" s="99">
        <f>IF(ISERROR(VLOOKUP(A1463,'CGN-2015-001'!A1462:I6609,4,0)),0,VLOOKUP(A1463,'CGN-2015-001'!A1462:I6609,4,0))</f>
        <v>0</v>
      </c>
      <c r="E1463" s="45">
        <f>IF(ISERROR(VLOOKUP(A1463,[3]Hoja1!$A$1:$F$369,4,0)),0,VLOOKUP(A1463,[3]Hoja1!$A$1:$F$369,4,0))</f>
        <v>0</v>
      </c>
      <c r="F1463" s="45">
        <f>IF(ISERROR(VLOOKUP(A1463,[3]Hoja1!$A$1:$F$369,5,0)),0,VLOOKUP(A1463,[3]Hoja1!$A$1:$F$369,5,0))</f>
        <v>0</v>
      </c>
      <c r="G1463" s="102">
        <f>IF(ISERROR(VLOOKUP(A1463,'CGN-2015-001'!A1462:I6609,7,0)),0,VLOOKUP(A1463,'CGN-2015-001'!A1462:I6609,7,0))</f>
        <v>0</v>
      </c>
      <c r="H1463" s="44"/>
      <c r="I1463" s="46"/>
      <c r="J1463" s="113">
        <f t="shared" si="111"/>
        <v>0</v>
      </c>
      <c r="K1463" s="114">
        <f t="shared" si="112"/>
        <v>0</v>
      </c>
      <c r="L1463" s="31">
        <f t="shared" si="113"/>
        <v>0</v>
      </c>
      <c r="M1463" s="1">
        <f t="shared" si="114"/>
        <v>0</v>
      </c>
      <c r="N1463" s="1">
        <f t="shared" si="115"/>
        <v>6</v>
      </c>
    </row>
    <row r="1464" spans="1:14" ht="15.75" customHeight="1" thickBot="1" x14ac:dyDescent="0.25">
      <c r="A1464" s="26">
        <v>243615</v>
      </c>
      <c r="B1464" s="558">
        <v>243615</v>
      </c>
      <c r="C1464" s="559" t="s">
        <v>1010</v>
      </c>
      <c r="D1464" s="560">
        <f>IF(ISERROR(VLOOKUP(A1464,'CGN-2015-001'!A1463:I6610,4,0)),0,VLOOKUP(A1464,'CGN-2015-001'!A1463:I6610,4,0))</f>
        <v>160794828</v>
      </c>
      <c r="E1464" s="561">
        <f>IF(ISERROR(VLOOKUP(A1464,[3]Hoja1!$A$1:$F$369,4,0)),0,VLOOKUP(A1464,[3]Hoja1!$A$1:$F$369,4,0))</f>
        <v>406802208</v>
      </c>
      <c r="F1464" s="562">
        <f>IF(ISERROR(VLOOKUP(A1464,[3]Hoja1!$A$1:$F$369,5,0)),0,VLOOKUP(A1464,[3]Hoja1!$A$1:$F$369,5,0))</f>
        <v>463167881</v>
      </c>
      <c r="G1464" s="563">
        <f>IF(ISERROR(VLOOKUP(A1464,'CGN-2015-001'!A1463:I6610,7,0)),0,VLOOKUP(A1464,'CGN-2015-001'!A1463:I6610,7,0))</f>
        <v>146310027</v>
      </c>
      <c r="H1464" s="115">
        <f>+G1464</f>
        <v>146310027</v>
      </c>
      <c r="I1464" s="562">
        <v>0</v>
      </c>
      <c r="J1464" s="564">
        <f t="shared" si="111"/>
        <v>14484801</v>
      </c>
      <c r="K1464" s="565">
        <f t="shared" si="112"/>
        <v>9.9000740393548003E-2</v>
      </c>
      <c r="L1464" s="31">
        <f t="shared" si="113"/>
        <v>0</v>
      </c>
      <c r="M1464" s="1">
        <f t="shared" si="114"/>
        <v>1</v>
      </c>
      <c r="N1464" s="1">
        <f t="shared" si="115"/>
        <v>6</v>
      </c>
    </row>
    <row r="1465" spans="1:14" ht="16.5" hidden="1" thickBot="1" x14ac:dyDescent="0.3">
      <c r="A1465" s="26">
        <v>243619</v>
      </c>
      <c r="B1465" s="111">
        <v>243619</v>
      </c>
      <c r="C1465" s="112" t="s">
        <v>1011</v>
      </c>
      <c r="D1465" s="99">
        <f>IF(ISERROR(VLOOKUP(A1465,'CGN-2015-001'!A1464:I6611,4,0)),0,VLOOKUP(A1465,'CGN-2015-001'!A1464:I6611,4,0))</f>
        <v>0</v>
      </c>
      <c r="E1465" s="45">
        <f>IF(ISERROR(VLOOKUP(A1465,[3]Hoja1!$A$1:$F$369,4,0)),0,VLOOKUP(A1465,[3]Hoja1!$A$1:$F$369,4,0))</f>
        <v>0</v>
      </c>
      <c r="F1465" s="45">
        <f>IF(ISERROR(VLOOKUP(A1465,[3]Hoja1!$A$1:$F$369,5,0)),0,VLOOKUP(A1465,[3]Hoja1!$A$1:$F$369,5,0))</f>
        <v>0</v>
      </c>
      <c r="G1465" s="102">
        <f>IF(ISERROR(VLOOKUP(A1465,'CGN-2015-001'!A1464:I6611,7,0)),0,VLOOKUP(A1465,'CGN-2015-001'!A1464:I6611,7,0))</f>
        <v>0</v>
      </c>
      <c r="H1465" s="44"/>
      <c r="I1465" s="46"/>
      <c r="J1465" s="113">
        <f t="shared" si="111"/>
        <v>0</v>
      </c>
      <c r="K1465" s="114">
        <f t="shared" si="112"/>
        <v>0</v>
      </c>
      <c r="L1465" s="31">
        <f t="shared" si="113"/>
        <v>0</v>
      </c>
      <c r="M1465" s="1">
        <f t="shared" si="114"/>
        <v>0</v>
      </c>
      <c r="N1465" s="1">
        <f t="shared" si="115"/>
        <v>6</v>
      </c>
    </row>
    <row r="1466" spans="1:14" ht="15.75" customHeight="1" thickBot="1" x14ac:dyDescent="0.25">
      <c r="A1466" s="26">
        <v>243625</v>
      </c>
      <c r="B1466" s="574">
        <v>243625</v>
      </c>
      <c r="C1466" s="575" t="s">
        <v>1012</v>
      </c>
      <c r="D1466" s="560">
        <f>IF(ISERROR(VLOOKUP(A1466,'CGN-2015-001'!A1465:I6612,4,0)),0,VLOOKUP(A1466,'CGN-2015-001'!A1465:I6612,4,0))</f>
        <v>135775810</v>
      </c>
      <c r="E1466" s="561">
        <f>IF(ISERROR(VLOOKUP(A1466,[3]Hoja1!$A$1:$F$369,4,0)),0,VLOOKUP(A1466,[3]Hoja1!$A$1:$F$369,4,0))</f>
        <v>391531957</v>
      </c>
      <c r="F1466" s="562">
        <f>IF(ISERROR(VLOOKUP(A1466,[3]Hoja1!$A$1:$F$369,5,0)),0,VLOOKUP(A1466,[3]Hoja1!$A$1:$F$369,5,0))</f>
        <v>426912932</v>
      </c>
      <c r="G1466" s="563">
        <f>IF(ISERROR(VLOOKUP(A1466,'CGN-2015-001'!A1465:I6612,7,0)),0,VLOOKUP(A1466,'CGN-2015-001'!A1465:I6612,7,0))</f>
        <v>150034851</v>
      </c>
      <c r="H1466" s="115">
        <f>+G1466</f>
        <v>150034851</v>
      </c>
      <c r="I1466" s="562">
        <v>0</v>
      </c>
      <c r="J1466" s="576">
        <f t="shared" si="111"/>
        <v>-14259041</v>
      </c>
      <c r="K1466" s="577">
        <f t="shared" si="112"/>
        <v>-9.5038192159766943E-2</v>
      </c>
      <c r="L1466" s="31">
        <f t="shared" si="113"/>
        <v>0</v>
      </c>
      <c r="M1466" s="1">
        <f t="shared" si="114"/>
        <v>1</v>
      </c>
      <c r="N1466" s="1">
        <f t="shared" si="115"/>
        <v>6</v>
      </c>
    </row>
    <row r="1467" spans="1:14" ht="15.75" customHeight="1" thickBot="1" x14ac:dyDescent="0.25">
      <c r="A1467" s="26">
        <v>243626</v>
      </c>
      <c r="B1467" s="566">
        <v>243626</v>
      </c>
      <c r="C1467" s="567" t="s">
        <v>422</v>
      </c>
      <c r="D1467" s="560">
        <f>IF(ISERROR(VLOOKUP(A1467,'CGN-2015-001'!A1466:I6613,4,0)),0,VLOOKUP(A1467,'CGN-2015-001'!A1466:I6613,4,0))</f>
        <v>227924629</v>
      </c>
      <c r="E1467" s="561">
        <f>IF(ISERROR(VLOOKUP(A1467,[3]Hoja1!$A$1:$F$369,4,0)),0,VLOOKUP(A1467,[3]Hoja1!$A$1:$F$369,4,0))</f>
        <v>411057348</v>
      </c>
      <c r="F1467" s="562">
        <f>IF(ISERROR(VLOOKUP(A1467,[3]Hoja1!$A$1:$F$369,5,0)),0,VLOOKUP(A1467,[3]Hoja1!$A$1:$F$369,5,0))</f>
        <v>500687082</v>
      </c>
      <c r="G1467" s="563">
        <f>IF(ISERROR(VLOOKUP(A1467,'CGN-2015-001'!A1466:I6613,7,0)),0,VLOOKUP(A1467,'CGN-2015-001'!A1466:I6613,7,0))</f>
        <v>279295534</v>
      </c>
      <c r="H1467" s="115">
        <f>+G1467</f>
        <v>279295534</v>
      </c>
      <c r="I1467" s="562">
        <v>0</v>
      </c>
      <c r="J1467" s="570">
        <f t="shared" si="111"/>
        <v>-51370905</v>
      </c>
      <c r="K1467" s="571">
        <f t="shared" si="112"/>
        <v>-0.18393027723816024</v>
      </c>
      <c r="L1467" s="31">
        <f t="shared" si="113"/>
        <v>0</v>
      </c>
      <c r="M1467" s="1">
        <f t="shared" si="114"/>
        <v>1</v>
      </c>
      <c r="N1467" s="1">
        <f t="shared" si="115"/>
        <v>6</v>
      </c>
    </row>
    <row r="1468" spans="1:14" ht="15.75" customHeight="1" thickBot="1" x14ac:dyDescent="0.25">
      <c r="A1468" s="26">
        <v>243627</v>
      </c>
      <c r="B1468" s="568">
        <v>243627</v>
      </c>
      <c r="C1468" s="569" t="s">
        <v>1013</v>
      </c>
      <c r="D1468" s="560">
        <f>IF(ISERROR(VLOOKUP(A1468,'CGN-2015-001'!A1467:I6614,4,0)),0,VLOOKUP(A1468,'CGN-2015-001'!A1467:I6614,4,0))</f>
        <v>445425996</v>
      </c>
      <c r="E1468" s="561">
        <f>IF(ISERROR(VLOOKUP(A1468,[3]Hoja1!$A$1:$F$369,4,0)),0,VLOOKUP(A1468,[3]Hoja1!$A$1:$F$369,4,0))</f>
        <v>307704739</v>
      </c>
      <c r="F1468" s="562">
        <f>IF(ISERROR(VLOOKUP(A1468,[3]Hoja1!$A$1:$F$369,5,0)),0,VLOOKUP(A1468,[3]Hoja1!$A$1:$F$369,5,0))</f>
        <v>590992081</v>
      </c>
      <c r="G1468" s="563">
        <f>IF(ISERROR(VLOOKUP(A1468,'CGN-2015-001'!A1467:I6614,7,0)),0,VLOOKUP(A1468,'CGN-2015-001'!A1467:I6614,7,0))</f>
        <v>274497272</v>
      </c>
      <c r="H1468" s="115">
        <f>+G1468</f>
        <v>274497272</v>
      </c>
      <c r="I1468" s="562">
        <v>0</v>
      </c>
      <c r="J1468" s="572">
        <f t="shared" si="111"/>
        <v>170928724</v>
      </c>
      <c r="K1468" s="573">
        <f t="shared" si="112"/>
        <v>0.62269735052230324</v>
      </c>
      <c r="L1468" s="31">
        <f t="shared" si="113"/>
        <v>0</v>
      </c>
      <c r="M1468" s="1">
        <f t="shared" si="114"/>
        <v>1</v>
      </c>
      <c r="N1468" s="1">
        <f t="shared" si="115"/>
        <v>6</v>
      </c>
    </row>
    <row r="1469" spans="1:14" ht="16.5" hidden="1" thickBot="1" x14ac:dyDescent="0.3">
      <c r="A1469" s="26">
        <v>243628</v>
      </c>
      <c r="B1469" s="126">
        <v>243628</v>
      </c>
      <c r="C1469" s="127" t="s">
        <v>1014</v>
      </c>
      <c r="D1469" s="99">
        <f>IF(ISERROR(VLOOKUP(A1469,'CGN-2015-001'!A1468:I6615,4,0)),0,VLOOKUP(A1469,'CGN-2015-001'!A1468:I6615,4,0))</f>
        <v>0</v>
      </c>
      <c r="E1469" s="45">
        <f>IF(ISERROR(VLOOKUP(A1469,[3]Hoja1!$A$1:$F$369,4,0)),0,VLOOKUP(A1469,[3]Hoja1!$A$1:$F$369,4,0))</f>
        <v>0</v>
      </c>
      <c r="F1469" s="45">
        <f>IF(ISERROR(VLOOKUP(A1469,[3]Hoja1!$A$1:$F$369,5,0)),0,VLOOKUP(A1469,[3]Hoja1!$A$1:$F$369,5,0))</f>
        <v>0</v>
      </c>
      <c r="G1469" s="102">
        <f>IF(ISERROR(VLOOKUP(A1469,'CGN-2015-001'!A1468:I6615,7,0)),0,VLOOKUP(A1469,'CGN-2015-001'!A1468:I6615,7,0))</f>
        <v>0</v>
      </c>
      <c r="H1469" s="44"/>
      <c r="I1469" s="46"/>
      <c r="J1469" s="113">
        <f t="shared" si="111"/>
        <v>0</v>
      </c>
      <c r="K1469" s="114">
        <f t="shared" si="112"/>
        <v>0</v>
      </c>
      <c r="L1469" s="31">
        <f t="shared" si="113"/>
        <v>0</v>
      </c>
      <c r="M1469" s="1">
        <f t="shared" si="114"/>
        <v>0</v>
      </c>
      <c r="N1469" s="1">
        <f t="shared" si="115"/>
        <v>6</v>
      </c>
    </row>
    <row r="1470" spans="1:14" ht="16.5" hidden="1" thickBot="1" x14ac:dyDescent="0.3">
      <c r="A1470" s="26">
        <v>243630</v>
      </c>
      <c r="B1470" s="42">
        <v>243630</v>
      </c>
      <c r="C1470" s="43" t="s">
        <v>1015</v>
      </c>
      <c r="D1470" s="99">
        <f>IF(ISERROR(VLOOKUP(A1470,'CGN-2015-001'!A1469:I6616,4,0)),0,VLOOKUP(A1470,'CGN-2015-001'!A1469:I6616,4,0))</f>
        <v>0</v>
      </c>
      <c r="E1470" s="45">
        <f>IF(ISERROR(VLOOKUP(A1470,[3]Hoja1!$A$1:$F$369,4,0)),0,VLOOKUP(A1470,[3]Hoja1!$A$1:$F$369,4,0))</f>
        <v>0</v>
      </c>
      <c r="F1470" s="45">
        <f>IF(ISERROR(VLOOKUP(A1470,[3]Hoja1!$A$1:$F$369,5,0)),0,VLOOKUP(A1470,[3]Hoja1!$A$1:$F$369,5,0))</f>
        <v>0</v>
      </c>
      <c r="G1470" s="102">
        <f>IF(ISERROR(VLOOKUP(A1470,'CGN-2015-001'!A1469:I6616,7,0)),0,VLOOKUP(A1470,'CGN-2015-001'!A1469:I6616,7,0))</f>
        <v>0</v>
      </c>
      <c r="H1470" s="44"/>
      <c r="I1470" s="46"/>
      <c r="J1470" s="113">
        <f t="shared" si="111"/>
        <v>0</v>
      </c>
      <c r="K1470" s="114">
        <f t="shared" si="112"/>
        <v>0</v>
      </c>
      <c r="L1470" s="31">
        <f t="shared" si="113"/>
        <v>0</v>
      </c>
      <c r="M1470" s="1">
        <f t="shared" si="114"/>
        <v>0</v>
      </c>
      <c r="N1470" s="1">
        <f t="shared" si="115"/>
        <v>6</v>
      </c>
    </row>
    <row r="1471" spans="1:14" ht="16.5" hidden="1" thickBot="1" x14ac:dyDescent="0.3">
      <c r="A1471" s="26">
        <v>243631</v>
      </c>
      <c r="B1471" s="120">
        <v>243631</v>
      </c>
      <c r="C1471" s="121" t="s">
        <v>1016</v>
      </c>
      <c r="D1471" s="99">
        <f>IF(ISERROR(VLOOKUP(A1471,'CGN-2015-001'!A1470:I6617,4,0)),0,VLOOKUP(A1471,'CGN-2015-001'!A1470:I6617,4,0))</f>
        <v>0</v>
      </c>
      <c r="E1471" s="45">
        <f>IF(ISERROR(VLOOKUP(A1471,[3]Hoja1!$A$1:$F$369,4,0)),0,VLOOKUP(A1471,[3]Hoja1!$A$1:$F$369,4,0))</f>
        <v>0</v>
      </c>
      <c r="F1471" s="45">
        <f>IF(ISERROR(VLOOKUP(A1471,[3]Hoja1!$A$1:$F$369,5,0)),0,VLOOKUP(A1471,[3]Hoja1!$A$1:$F$369,5,0))</f>
        <v>0</v>
      </c>
      <c r="G1471" s="102">
        <f>IF(ISERROR(VLOOKUP(A1471,'CGN-2015-001'!A1470:I6617,7,0)),0,VLOOKUP(A1471,'CGN-2015-001'!A1470:I6617,7,0))</f>
        <v>0</v>
      </c>
      <c r="H1471" s="44"/>
      <c r="I1471" s="46"/>
      <c r="J1471" s="113">
        <f t="shared" si="111"/>
        <v>0</v>
      </c>
      <c r="K1471" s="114">
        <f t="shared" si="112"/>
        <v>0</v>
      </c>
      <c r="L1471" s="31">
        <f t="shared" si="113"/>
        <v>0</v>
      </c>
      <c r="M1471" s="1">
        <f t="shared" si="114"/>
        <v>0</v>
      </c>
      <c r="N1471" s="1">
        <f t="shared" si="115"/>
        <v>6</v>
      </c>
    </row>
    <row r="1472" spans="1:14" ht="15.75" customHeight="1" thickBot="1" x14ac:dyDescent="0.25">
      <c r="A1472" s="26">
        <v>243690</v>
      </c>
      <c r="B1472" s="558">
        <v>243690</v>
      </c>
      <c r="C1472" s="559" t="s">
        <v>1017</v>
      </c>
      <c r="D1472" s="560">
        <f>IF(ISERROR(VLOOKUP(A1472,'CGN-2015-001'!A1471:I6618,4,0)),0,VLOOKUP(A1472,'CGN-2015-001'!A1471:I6618,4,0))</f>
        <v>1474047579</v>
      </c>
      <c r="E1472" s="561">
        <f>IF(ISERROR(VLOOKUP(A1472,[3]Hoja1!$A$1:$F$369,4,0)),0,VLOOKUP(A1472,[3]Hoja1!$A$1:$F$369,4,0))</f>
        <v>3255938761</v>
      </c>
      <c r="F1472" s="562">
        <f>IF(ISERROR(VLOOKUP(A1472,[3]Hoja1!$A$1:$F$369,5,0)),0,VLOOKUP(A1472,[3]Hoja1!$A$1:$F$369,5,0))</f>
        <v>3768013600</v>
      </c>
      <c r="G1472" s="563">
        <f>IF(ISERROR(VLOOKUP(A1472,'CGN-2015-001'!A1471:I6618,7,0)),0,VLOOKUP(A1472,'CGN-2015-001'!A1471:I6618,7,0))</f>
        <v>1776911525</v>
      </c>
      <c r="H1472" s="115">
        <f>+G1472</f>
        <v>1776911525</v>
      </c>
      <c r="I1472" s="562">
        <v>0</v>
      </c>
      <c r="J1472" s="564">
        <f t="shared" si="111"/>
        <v>-302863946</v>
      </c>
      <c r="K1472" s="565">
        <f t="shared" si="112"/>
        <v>-0.17044402140393566</v>
      </c>
      <c r="L1472" s="31">
        <f t="shared" si="113"/>
        <v>0</v>
      </c>
      <c r="M1472" s="1">
        <f t="shared" si="114"/>
        <v>1</v>
      </c>
      <c r="N1472" s="1">
        <f t="shared" si="115"/>
        <v>6</v>
      </c>
    </row>
    <row r="1473" spans="1:14" ht="16.5" hidden="1" thickBot="1" x14ac:dyDescent="0.3">
      <c r="A1473" s="26">
        <v>243695</v>
      </c>
      <c r="B1473" s="111">
        <v>243695</v>
      </c>
      <c r="C1473" s="112" t="s">
        <v>1018</v>
      </c>
      <c r="D1473" s="99">
        <f>IF(ISERROR(VLOOKUP(A1473,'CGN-2015-001'!A1472:I6619,4,0)),0,VLOOKUP(A1473,'CGN-2015-001'!A1472:I6619,4,0))</f>
        <v>0</v>
      </c>
      <c r="E1473" s="45">
        <f>IF(ISERROR(VLOOKUP(A1473,[3]Hoja1!$A$1:$F$369,4,0)),0,VLOOKUP(A1473,[3]Hoja1!$A$1:$F$369,4,0))</f>
        <v>0</v>
      </c>
      <c r="F1473" s="45">
        <f>IF(ISERROR(VLOOKUP(A1473,[3]Hoja1!$A$1:$F$369,5,0)),0,VLOOKUP(A1473,[3]Hoja1!$A$1:$F$369,5,0))</f>
        <v>0</v>
      </c>
      <c r="G1473" s="102">
        <f>IF(ISERROR(VLOOKUP(A1473,'CGN-2015-001'!A1472:I6619,7,0)),0,VLOOKUP(A1473,'CGN-2015-001'!A1472:I6619,7,0))</f>
        <v>0</v>
      </c>
      <c r="H1473" s="44"/>
      <c r="I1473" s="46"/>
      <c r="J1473" s="113">
        <f t="shared" si="111"/>
        <v>0</v>
      </c>
      <c r="K1473" s="114">
        <f t="shared" si="112"/>
        <v>0</v>
      </c>
      <c r="L1473" s="31">
        <f t="shared" si="113"/>
        <v>0</v>
      </c>
      <c r="M1473" s="1">
        <f t="shared" si="114"/>
        <v>0</v>
      </c>
      <c r="N1473" s="1">
        <f t="shared" si="115"/>
        <v>6</v>
      </c>
    </row>
    <row r="1474" spans="1:14" ht="15.75" customHeight="1" thickBot="1" x14ac:dyDescent="0.25">
      <c r="A1474" s="26">
        <v>243698</v>
      </c>
      <c r="B1474" s="558">
        <v>243698</v>
      </c>
      <c r="C1474" s="559" t="s">
        <v>1019</v>
      </c>
      <c r="D1474" s="560">
        <f>IF(ISERROR(VLOOKUP(A1474,'CGN-2015-001'!A1473:I6620,4,0)),0,VLOOKUP(A1474,'CGN-2015-001'!A1473:I6620,4,0))</f>
        <v>696855</v>
      </c>
      <c r="E1474" s="561">
        <f>IF(ISERROR(VLOOKUP(A1474,[3]Hoja1!$A$1:$F$369,4,0)),0,VLOOKUP(A1474,[3]Hoja1!$A$1:$F$369,4,0))</f>
        <v>1489439</v>
      </c>
      <c r="F1474" s="562">
        <f>IF(ISERROR(VLOOKUP(A1474,[3]Hoja1!$A$1:$F$369,5,0)),0,VLOOKUP(A1474,[3]Hoja1!$A$1:$F$369,5,0))</f>
        <v>1798529</v>
      </c>
      <c r="G1474" s="563">
        <f>IF(ISERROR(VLOOKUP(A1474,'CGN-2015-001'!A1473:I6620,7,0)),0,VLOOKUP(A1474,'CGN-2015-001'!A1473:I6620,7,0))</f>
        <v>615088</v>
      </c>
      <c r="H1474" s="115">
        <f>+G1474</f>
        <v>615088</v>
      </c>
      <c r="I1474" s="562">
        <v>0</v>
      </c>
      <c r="J1474" s="564">
        <f t="shared" si="111"/>
        <v>81767</v>
      </c>
      <c r="K1474" s="565">
        <f t="shared" si="112"/>
        <v>0.13293544988684536</v>
      </c>
      <c r="L1474" s="31">
        <f t="shared" si="113"/>
        <v>0</v>
      </c>
      <c r="M1474" s="1">
        <f t="shared" si="114"/>
        <v>1</v>
      </c>
      <c r="N1474" s="1">
        <f t="shared" si="115"/>
        <v>6</v>
      </c>
    </row>
    <row r="1475" spans="1:14" ht="16.5" hidden="1" thickBot="1" x14ac:dyDescent="0.3">
      <c r="A1475" s="26">
        <v>2440</v>
      </c>
      <c r="B1475" s="118">
        <v>244000</v>
      </c>
      <c r="C1475" s="119" t="s">
        <v>1020</v>
      </c>
      <c r="D1475" s="99">
        <f>IF(ISERROR(VLOOKUP(A1475,'CGN-2015-001'!A1474:I6621,4,0)),0,VLOOKUP(A1475,'CGN-2015-001'!A1474:I6621,4,0))</f>
        <v>0</v>
      </c>
      <c r="E1475" s="40">
        <f>IF(ISERROR(VLOOKUP(A1475,[3]Hoja1!$A$1:$F$369,4,0)),0,VLOOKUP(A1475,[3]Hoja1!$A$1:$F$369,4,0))</f>
        <v>0</v>
      </c>
      <c r="F1475" s="40">
        <f>IF(ISERROR(VLOOKUP(A1475,[3]Hoja1!$A$1:$F$369,5,0)),0,VLOOKUP(A1475,[3]Hoja1!$A$1:$F$369,5,0))</f>
        <v>0</v>
      </c>
      <c r="G1475" s="102">
        <f>IF(ISERROR(VLOOKUP(A1475,'CGN-2015-001'!A1474:I6621,7,0)),0,VLOOKUP(A1475,'CGN-2015-001'!A1474:I6621,7,0))</f>
        <v>0</v>
      </c>
      <c r="H1475" s="50"/>
      <c r="I1475" s="51"/>
      <c r="J1475" s="113">
        <f t="shared" si="111"/>
        <v>0</v>
      </c>
      <c r="K1475" s="114">
        <f t="shared" si="112"/>
        <v>0</v>
      </c>
      <c r="L1475" s="31">
        <f t="shared" si="113"/>
        <v>0</v>
      </c>
      <c r="M1475" s="1">
        <f t="shared" si="114"/>
        <v>0</v>
      </c>
      <c r="N1475" s="1">
        <f t="shared" si="115"/>
        <v>4</v>
      </c>
    </row>
    <row r="1476" spans="1:14" ht="16.5" hidden="1" thickBot="1" x14ac:dyDescent="0.3">
      <c r="A1476" s="26">
        <v>244001</v>
      </c>
      <c r="B1476" s="42">
        <v>244001</v>
      </c>
      <c r="C1476" s="43" t="s">
        <v>138</v>
      </c>
      <c r="D1476" s="99">
        <f>IF(ISERROR(VLOOKUP(A1476,'CGN-2015-001'!A1475:I6622,4,0)),0,VLOOKUP(A1476,'CGN-2015-001'!A1475:I6622,4,0))</f>
        <v>0</v>
      </c>
      <c r="E1476" s="45">
        <f>IF(ISERROR(VLOOKUP(A1476,[3]Hoja1!$A$1:$F$369,4,0)),0,VLOOKUP(A1476,[3]Hoja1!$A$1:$F$369,4,0))</f>
        <v>0</v>
      </c>
      <c r="F1476" s="45">
        <f>IF(ISERROR(VLOOKUP(A1476,[3]Hoja1!$A$1:$F$369,5,0)),0,VLOOKUP(A1476,[3]Hoja1!$A$1:$F$369,5,0))</f>
        <v>0</v>
      </c>
      <c r="G1476" s="102">
        <f>IF(ISERROR(VLOOKUP(A1476,'CGN-2015-001'!A1475:I6622,7,0)),0,VLOOKUP(A1476,'CGN-2015-001'!A1475:I6622,7,0))</f>
        <v>0</v>
      </c>
      <c r="H1476" s="44"/>
      <c r="I1476" s="46"/>
      <c r="J1476" s="113">
        <f t="shared" si="111"/>
        <v>0</v>
      </c>
      <c r="K1476" s="114">
        <f t="shared" si="112"/>
        <v>0</v>
      </c>
      <c r="L1476" s="31">
        <f t="shared" si="113"/>
        <v>0</v>
      </c>
      <c r="M1476" s="1">
        <f t="shared" si="114"/>
        <v>0</v>
      </c>
      <c r="N1476" s="1">
        <f t="shared" si="115"/>
        <v>6</v>
      </c>
    </row>
    <row r="1477" spans="1:14" ht="16.5" hidden="1" thickBot="1" x14ac:dyDescent="0.3">
      <c r="A1477" s="26">
        <v>244003</v>
      </c>
      <c r="B1477" s="42">
        <v>244003</v>
      </c>
      <c r="C1477" s="43" t="s">
        <v>143</v>
      </c>
      <c r="D1477" s="99">
        <f>IF(ISERROR(VLOOKUP(A1477,'CGN-2015-001'!A1476:I6623,4,0)),0,VLOOKUP(A1477,'CGN-2015-001'!A1476:I6623,4,0))</f>
        <v>0</v>
      </c>
      <c r="E1477" s="45">
        <f>IF(ISERROR(VLOOKUP(A1477,[3]Hoja1!$A$1:$F$369,4,0)),0,VLOOKUP(A1477,[3]Hoja1!$A$1:$F$369,4,0))</f>
        <v>0</v>
      </c>
      <c r="F1477" s="45">
        <f>IF(ISERROR(VLOOKUP(A1477,[3]Hoja1!$A$1:$F$369,5,0)),0,VLOOKUP(A1477,[3]Hoja1!$A$1:$F$369,5,0))</f>
        <v>0</v>
      </c>
      <c r="G1477" s="102">
        <f>IF(ISERROR(VLOOKUP(A1477,'CGN-2015-001'!A1476:I6623,7,0)),0,VLOOKUP(A1477,'CGN-2015-001'!A1476:I6623,7,0))</f>
        <v>0</v>
      </c>
      <c r="H1477" s="44"/>
      <c r="I1477" s="46"/>
      <c r="J1477" s="113">
        <f t="shared" si="111"/>
        <v>0</v>
      </c>
      <c r="K1477" s="114">
        <f t="shared" si="112"/>
        <v>0</v>
      </c>
      <c r="L1477" s="31">
        <f t="shared" si="113"/>
        <v>0</v>
      </c>
      <c r="M1477" s="1">
        <f t="shared" si="114"/>
        <v>0</v>
      </c>
      <c r="N1477" s="1">
        <f t="shared" si="115"/>
        <v>6</v>
      </c>
    </row>
    <row r="1478" spans="1:14" ht="16.5" hidden="1" thickBot="1" x14ac:dyDescent="0.3">
      <c r="A1478" s="26">
        <v>244004</v>
      </c>
      <c r="B1478" s="42">
        <v>244004</v>
      </c>
      <c r="C1478" s="43" t="s">
        <v>144</v>
      </c>
      <c r="D1478" s="99">
        <f>IF(ISERROR(VLOOKUP(A1478,'CGN-2015-001'!A1477:I6624,4,0)),0,VLOOKUP(A1478,'CGN-2015-001'!A1477:I6624,4,0))</f>
        <v>0</v>
      </c>
      <c r="E1478" s="45">
        <f>IF(ISERROR(VLOOKUP(A1478,[3]Hoja1!$A$1:$F$369,4,0)),0,VLOOKUP(A1478,[3]Hoja1!$A$1:$F$369,4,0))</f>
        <v>0</v>
      </c>
      <c r="F1478" s="45">
        <f>IF(ISERROR(VLOOKUP(A1478,[3]Hoja1!$A$1:$F$369,5,0)),0,VLOOKUP(A1478,[3]Hoja1!$A$1:$F$369,5,0))</f>
        <v>0</v>
      </c>
      <c r="G1478" s="102">
        <f>IF(ISERROR(VLOOKUP(A1478,'CGN-2015-001'!A1477:I6624,7,0)),0,VLOOKUP(A1478,'CGN-2015-001'!A1477:I6624,7,0))</f>
        <v>0</v>
      </c>
      <c r="H1478" s="44"/>
      <c r="I1478" s="46"/>
      <c r="J1478" s="113">
        <f t="shared" si="111"/>
        <v>0</v>
      </c>
      <c r="K1478" s="114">
        <f t="shared" si="112"/>
        <v>0</v>
      </c>
      <c r="L1478" s="31">
        <f t="shared" si="113"/>
        <v>0</v>
      </c>
      <c r="M1478" s="1">
        <f t="shared" si="114"/>
        <v>0</v>
      </c>
      <c r="N1478" s="1">
        <f t="shared" si="115"/>
        <v>6</v>
      </c>
    </row>
    <row r="1479" spans="1:14" ht="16.5" hidden="1" thickBot="1" x14ac:dyDescent="0.3">
      <c r="A1479" s="26">
        <v>244005</v>
      </c>
      <c r="B1479" s="42">
        <v>244005</v>
      </c>
      <c r="C1479" s="43" t="s">
        <v>1021</v>
      </c>
      <c r="D1479" s="99">
        <f>IF(ISERROR(VLOOKUP(A1479,'CGN-2015-001'!A1478:I6625,4,0)),0,VLOOKUP(A1479,'CGN-2015-001'!A1478:I6625,4,0))</f>
        <v>0</v>
      </c>
      <c r="E1479" s="45">
        <f>IF(ISERROR(VLOOKUP(A1479,[3]Hoja1!$A$1:$F$369,4,0)),0,VLOOKUP(A1479,[3]Hoja1!$A$1:$F$369,4,0))</f>
        <v>0</v>
      </c>
      <c r="F1479" s="45">
        <f>IF(ISERROR(VLOOKUP(A1479,[3]Hoja1!$A$1:$F$369,5,0)),0,VLOOKUP(A1479,[3]Hoja1!$A$1:$F$369,5,0))</f>
        <v>0</v>
      </c>
      <c r="G1479" s="102">
        <f>IF(ISERROR(VLOOKUP(A1479,'CGN-2015-001'!A1478:I6625,7,0)),0,VLOOKUP(A1479,'CGN-2015-001'!A1478:I6625,7,0))</f>
        <v>0</v>
      </c>
      <c r="H1479" s="44"/>
      <c r="I1479" s="46"/>
      <c r="J1479" s="113">
        <f t="shared" si="111"/>
        <v>0</v>
      </c>
      <c r="K1479" s="114">
        <f t="shared" si="112"/>
        <v>0</v>
      </c>
      <c r="L1479" s="31">
        <f t="shared" si="113"/>
        <v>0</v>
      </c>
      <c r="M1479" s="1">
        <f t="shared" si="114"/>
        <v>0</v>
      </c>
      <c r="N1479" s="1">
        <f t="shared" si="115"/>
        <v>6</v>
      </c>
    </row>
    <row r="1480" spans="1:14" ht="16.5" hidden="1" thickBot="1" x14ac:dyDescent="0.3">
      <c r="A1480" s="26">
        <v>244007</v>
      </c>
      <c r="B1480" s="42">
        <v>244007</v>
      </c>
      <c r="C1480" s="43" t="s">
        <v>140</v>
      </c>
      <c r="D1480" s="99">
        <f>IF(ISERROR(VLOOKUP(A1480,'CGN-2015-001'!A1479:I6626,4,0)),0,VLOOKUP(A1480,'CGN-2015-001'!A1479:I6626,4,0))</f>
        <v>0</v>
      </c>
      <c r="E1480" s="45">
        <f>IF(ISERROR(VLOOKUP(A1480,[3]Hoja1!$A$1:$F$369,4,0)),0,VLOOKUP(A1480,[3]Hoja1!$A$1:$F$369,4,0))</f>
        <v>0</v>
      </c>
      <c r="F1480" s="45">
        <f>IF(ISERROR(VLOOKUP(A1480,[3]Hoja1!$A$1:$F$369,5,0)),0,VLOOKUP(A1480,[3]Hoja1!$A$1:$F$369,5,0))</f>
        <v>0</v>
      </c>
      <c r="G1480" s="102">
        <f>IF(ISERROR(VLOOKUP(A1480,'CGN-2015-001'!A1479:I6626,7,0)),0,VLOOKUP(A1480,'CGN-2015-001'!A1479:I6626,7,0))</f>
        <v>0</v>
      </c>
      <c r="H1480" s="44"/>
      <c r="I1480" s="46"/>
      <c r="J1480" s="113">
        <f t="shared" si="111"/>
        <v>0</v>
      </c>
      <c r="K1480" s="114">
        <f t="shared" si="112"/>
        <v>0</v>
      </c>
      <c r="L1480" s="31">
        <f t="shared" si="113"/>
        <v>0</v>
      </c>
      <c r="M1480" s="1">
        <f t="shared" si="114"/>
        <v>0</v>
      </c>
      <c r="N1480" s="1">
        <f t="shared" si="115"/>
        <v>6</v>
      </c>
    </row>
    <row r="1481" spans="1:14" ht="16.5" hidden="1" thickBot="1" x14ac:dyDescent="0.3">
      <c r="A1481" s="26">
        <v>244009</v>
      </c>
      <c r="B1481" s="42">
        <v>244009</v>
      </c>
      <c r="C1481" s="43" t="s">
        <v>139</v>
      </c>
      <c r="D1481" s="99">
        <f>IF(ISERROR(VLOOKUP(A1481,'CGN-2015-001'!A1480:I6627,4,0)),0,VLOOKUP(A1481,'CGN-2015-001'!A1480:I6627,4,0))</f>
        <v>0</v>
      </c>
      <c r="E1481" s="45">
        <f>IF(ISERROR(VLOOKUP(A1481,[3]Hoja1!$A$1:$F$369,4,0)),0,VLOOKUP(A1481,[3]Hoja1!$A$1:$F$369,4,0))</f>
        <v>0</v>
      </c>
      <c r="F1481" s="45">
        <f>IF(ISERROR(VLOOKUP(A1481,[3]Hoja1!$A$1:$F$369,5,0)),0,VLOOKUP(A1481,[3]Hoja1!$A$1:$F$369,5,0))</f>
        <v>0</v>
      </c>
      <c r="G1481" s="102">
        <f>IF(ISERROR(VLOOKUP(A1481,'CGN-2015-001'!A1480:I6627,7,0)),0,VLOOKUP(A1481,'CGN-2015-001'!A1480:I6627,7,0))</f>
        <v>0</v>
      </c>
      <c r="H1481" s="44"/>
      <c r="I1481" s="46"/>
      <c r="J1481" s="113">
        <f t="shared" si="111"/>
        <v>0</v>
      </c>
      <c r="K1481" s="114">
        <f t="shared" si="112"/>
        <v>0</v>
      </c>
      <c r="L1481" s="31">
        <f t="shared" si="113"/>
        <v>0</v>
      </c>
      <c r="M1481" s="1">
        <f t="shared" si="114"/>
        <v>0</v>
      </c>
      <c r="N1481" s="1">
        <f t="shared" si="115"/>
        <v>6</v>
      </c>
    </row>
    <row r="1482" spans="1:14" ht="16.5" hidden="1" thickBot="1" x14ac:dyDescent="0.3">
      <c r="A1482" s="26">
        <v>244010</v>
      </c>
      <c r="B1482" s="42">
        <v>244010</v>
      </c>
      <c r="C1482" s="43" t="s">
        <v>1022</v>
      </c>
      <c r="D1482" s="99">
        <f>IF(ISERROR(VLOOKUP(A1482,'CGN-2015-001'!A1481:I6628,4,0)),0,VLOOKUP(A1482,'CGN-2015-001'!A1481:I6628,4,0))</f>
        <v>0</v>
      </c>
      <c r="E1482" s="45">
        <f>IF(ISERROR(VLOOKUP(A1482,[3]Hoja1!$A$1:$F$369,4,0)),0,VLOOKUP(A1482,[3]Hoja1!$A$1:$F$369,4,0))</f>
        <v>0</v>
      </c>
      <c r="F1482" s="45">
        <f>IF(ISERROR(VLOOKUP(A1482,[3]Hoja1!$A$1:$F$369,5,0)),0,VLOOKUP(A1482,[3]Hoja1!$A$1:$F$369,5,0))</f>
        <v>0</v>
      </c>
      <c r="G1482" s="102">
        <f>IF(ISERROR(VLOOKUP(A1482,'CGN-2015-001'!A1481:I6628,7,0)),0,VLOOKUP(A1482,'CGN-2015-001'!A1481:I6628,7,0))</f>
        <v>0</v>
      </c>
      <c r="H1482" s="44"/>
      <c r="I1482" s="46"/>
      <c r="J1482" s="113">
        <f t="shared" si="111"/>
        <v>0</v>
      </c>
      <c r="K1482" s="114">
        <f t="shared" si="112"/>
        <v>0</v>
      </c>
      <c r="L1482" s="31">
        <f t="shared" si="113"/>
        <v>0</v>
      </c>
      <c r="M1482" s="1">
        <f t="shared" si="114"/>
        <v>0</v>
      </c>
      <c r="N1482" s="1">
        <f t="shared" si="115"/>
        <v>6</v>
      </c>
    </row>
    <row r="1483" spans="1:14" ht="16.5" hidden="1" thickBot="1" x14ac:dyDescent="0.3">
      <c r="A1483" s="26">
        <v>244011</v>
      </c>
      <c r="B1483" s="42">
        <v>244011</v>
      </c>
      <c r="C1483" s="43" t="s">
        <v>1023</v>
      </c>
      <c r="D1483" s="99">
        <f>IF(ISERROR(VLOOKUP(A1483,'CGN-2015-001'!A1482:I6629,4,0)),0,VLOOKUP(A1483,'CGN-2015-001'!A1482:I6629,4,0))</f>
        <v>0</v>
      </c>
      <c r="E1483" s="45">
        <f>IF(ISERROR(VLOOKUP(A1483,[3]Hoja1!$A$1:$F$369,4,0)),0,VLOOKUP(A1483,[3]Hoja1!$A$1:$F$369,4,0))</f>
        <v>0</v>
      </c>
      <c r="F1483" s="45">
        <f>IF(ISERROR(VLOOKUP(A1483,[3]Hoja1!$A$1:$F$369,5,0)),0,VLOOKUP(A1483,[3]Hoja1!$A$1:$F$369,5,0))</f>
        <v>0</v>
      </c>
      <c r="G1483" s="102">
        <f>IF(ISERROR(VLOOKUP(A1483,'CGN-2015-001'!A1482:I6629,7,0)),0,VLOOKUP(A1483,'CGN-2015-001'!A1482:I6629,7,0))</f>
        <v>0</v>
      </c>
      <c r="H1483" s="44"/>
      <c r="I1483" s="46"/>
      <c r="J1483" s="113">
        <f t="shared" ref="J1483:J1546" si="116">D1483-G1483</f>
        <v>0</v>
      </c>
      <c r="K1483" s="114">
        <f t="shared" ref="K1483:K1546" si="117">IF(ISERROR(((D1483/G1483)-100%)),0,((D1483/G1483)-100%))</f>
        <v>0</v>
      </c>
      <c r="L1483" s="31">
        <f t="shared" ref="L1483:L1546" si="118">+G1483-H1483-I1483</f>
        <v>0</v>
      </c>
      <c r="M1483" s="1">
        <f t="shared" ref="M1483:M1546" si="119">IF(D1483&lt;&gt;0,1,IF(G1483&lt;&gt;0,2,IF(F1483&lt;&gt;0,3,IF(E1483&lt;&gt;0,4,0))))</f>
        <v>0</v>
      </c>
      <c r="N1483" s="1">
        <f t="shared" ref="N1483:N1546" si="120">+LEN(A1483)</f>
        <v>6</v>
      </c>
    </row>
    <row r="1484" spans="1:14" ht="16.5" hidden="1" thickBot="1" x14ac:dyDescent="0.3">
      <c r="A1484" s="26">
        <v>244014</v>
      </c>
      <c r="B1484" s="42">
        <v>244014</v>
      </c>
      <c r="C1484" s="43" t="s">
        <v>220</v>
      </c>
      <c r="D1484" s="99">
        <f>IF(ISERROR(VLOOKUP(A1484,'CGN-2015-001'!A1483:I6630,4,0)),0,VLOOKUP(A1484,'CGN-2015-001'!A1483:I6630,4,0))</f>
        <v>0</v>
      </c>
      <c r="E1484" s="45">
        <f>IF(ISERROR(VLOOKUP(A1484,[3]Hoja1!$A$1:$F$369,4,0)),0,VLOOKUP(A1484,[3]Hoja1!$A$1:$F$369,4,0))</f>
        <v>0</v>
      </c>
      <c r="F1484" s="45">
        <f>IF(ISERROR(VLOOKUP(A1484,[3]Hoja1!$A$1:$F$369,5,0)),0,VLOOKUP(A1484,[3]Hoja1!$A$1:$F$369,5,0))</f>
        <v>0</v>
      </c>
      <c r="G1484" s="102">
        <f>IF(ISERROR(VLOOKUP(A1484,'CGN-2015-001'!A1483:I6630,7,0)),0,VLOOKUP(A1484,'CGN-2015-001'!A1483:I6630,7,0))</f>
        <v>0</v>
      </c>
      <c r="H1484" s="44"/>
      <c r="I1484" s="46"/>
      <c r="J1484" s="113">
        <f t="shared" si="116"/>
        <v>0</v>
      </c>
      <c r="K1484" s="114">
        <f t="shared" si="117"/>
        <v>0</v>
      </c>
      <c r="L1484" s="31">
        <f t="shared" si="118"/>
        <v>0</v>
      </c>
      <c r="M1484" s="1">
        <f t="shared" si="119"/>
        <v>0</v>
      </c>
      <c r="N1484" s="1">
        <f t="shared" si="120"/>
        <v>6</v>
      </c>
    </row>
    <row r="1485" spans="1:14" ht="16.5" hidden="1" thickBot="1" x14ac:dyDescent="0.3">
      <c r="A1485" s="26">
        <v>244016</v>
      </c>
      <c r="B1485" s="42">
        <v>244016</v>
      </c>
      <c r="C1485" s="43" t="s">
        <v>158</v>
      </c>
      <c r="D1485" s="99">
        <f>IF(ISERROR(VLOOKUP(A1485,'CGN-2015-001'!A1484:I6631,4,0)),0,VLOOKUP(A1485,'CGN-2015-001'!A1484:I6631,4,0))</f>
        <v>0</v>
      </c>
      <c r="E1485" s="45">
        <f>IF(ISERROR(VLOOKUP(A1485,[3]Hoja1!$A$1:$F$369,4,0)),0,VLOOKUP(A1485,[3]Hoja1!$A$1:$F$369,4,0))</f>
        <v>0</v>
      </c>
      <c r="F1485" s="45">
        <f>IF(ISERROR(VLOOKUP(A1485,[3]Hoja1!$A$1:$F$369,5,0)),0,VLOOKUP(A1485,[3]Hoja1!$A$1:$F$369,5,0))</f>
        <v>0</v>
      </c>
      <c r="G1485" s="102">
        <f>IF(ISERROR(VLOOKUP(A1485,'CGN-2015-001'!A1484:I6631,7,0)),0,VLOOKUP(A1485,'CGN-2015-001'!A1484:I6631,7,0))</f>
        <v>0</v>
      </c>
      <c r="H1485" s="44"/>
      <c r="I1485" s="46"/>
      <c r="J1485" s="113">
        <f t="shared" si="116"/>
        <v>0</v>
      </c>
      <c r="K1485" s="114">
        <f t="shared" si="117"/>
        <v>0</v>
      </c>
      <c r="L1485" s="31">
        <f t="shared" si="118"/>
        <v>0</v>
      </c>
      <c r="M1485" s="1">
        <f t="shared" si="119"/>
        <v>0</v>
      </c>
      <c r="N1485" s="1">
        <f t="shared" si="120"/>
        <v>6</v>
      </c>
    </row>
    <row r="1486" spans="1:14" ht="16.5" hidden="1" thickBot="1" x14ac:dyDescent="0.3">
      <c r="A1486" s="26">
        <v>244017</v>
      </c>
      <c r="B1486" s="42">
        <v>244017</v>
      </c>
      <c r="C1486" s="43" t="s">
        <v>420</v>
      </c>
      <c r="D1486" s="99">
        <f>IF(ISERROR(VLOOKUP(A1486,'CGN-2015-001'!A1485:I6632,4,0)),0,VLOOKUP(A1486,'CGN-2015-001'!A1485:I6632,4,0))</f>
        <v>0</v>
      </c>
      <c r="E1486" s="45">
        <f>IF(ISERROR(VLOOKUP(A1486,[3]Hoja1!$A$1:$F$369,4,0)),0,VLOOKUP(A1486,[3]Hoja1!$A$1:$F$369,4,0))</f>
        <v>0</v>
      </c>
      <c r="F1486" s="45">
        <f>IF(ISERROR(VLOOKUP(A1486,[3]Hoja1!$A$1:$F$369,5,0)),0,VLOOKUP(A1486,[3]Hoja1!$A$1:$F$369,5,0))</f>
        <v>0</v>
      </c>
      <c r="G1486" s="102">
        <f>IF(ISERROR(VLOOKUP(A1486,'CGN-2015-001'!A1485:I6632,7,0)),0,VLOOKUP(A1486,'CGN-2015-001'!A1485:I6632,7,0))</f>
        <v>0</v>
      </c>
      <c r="H1486" s="44"/>
      <c r="I1486" s="46"/>
      <c r="J1486" s="113">
        <f t="shared" si="116"/>
        <v>0</v>
      </c>
      <c r="K1486" s="114">
        <f t="shared" si="117"/>
        <v>0</v>
      </c>
      <c r="L1486" s="31">
        <f t="shared" si="118"/>
        <v>0</v>
      </c>
      <c r="M1486" s="1">
        <f t="shared" si="119"/>
        <v>0</v>
      </c>
      <c r="N1486" s="1">
        <f t="shared" si="120"/>
        <v>6</v>
      </c>
    </row>
    <row r="1487" spans="1:14" ht="16.5" hidden="1" thickBot="1" x14ac:dyDescent="0.3">
      <c r="A1487" s="26">
        <v>244019</v>
      </c>
      <c r="B1487" s="42">
        <v>244019</v>
      </c>
      <c r="C1487" s="43" t="s">
        <v>1019</v>
      </c>
      <c r="D1487" s="99">
        <f>IF(ISERROR(VLOOKUP(A1487,'CGN-2015-001'!A1486:I6633,4,0)),0,VLOOKUP(A1487,'CGN-2015-001'!A1486:I6633,4,0))</f>
        <v>0</v>
      </c>
      <c r="E1487" s="45">
        <f>IF(ISERROR(VLOOKUP(A1487,[3]Hoja1!$A$1:$F$369,4,0)),0,VLOOKUP(A1487,[3]Hoja1!$A$1:$F$369,4,0))</f>
        <v>0</v>
      </c>
      <c r="F1487" s="45">
        <f>IF(ISERROR(VLOOKUP(A1487,[3]Hoja1!$A$1:$F$369,5,0)),0,VLOOKUP(A1487,[3]Hoja1!$A$1:$F$369,5,0))</f>
        <v>0</v>
      </c>
      <c r="G1487" s="102">
        <f>IF(ISERROR(VLOOKUP(A1487,'CGN-2015-001'!A1486:I6633,7,0)),0,VLOOKUP(A1487,'CGN-2015-001'!A1486:I6633,7,0))</f>
        <v>0</v>
      </c>
      <c r="H1487" s="44"/>
      <c r="I1487" s="46"/>
      <c r="J1487" s="113">
        <f t="shared" si="116"/>
        <v>0</v>
      </c>
      <c r="K1487" s="114">
        <f t="shared" si="117"/>
        <v>0</v>
      </c>
      <c r="L1487" s="31">
        <f t="shared" si="118"/>
        <v>0</v>
      </c>
      <c r="M1487" s="1">
        <f t="shared" si="119"/>
        <v>0</v>
      </c>
      <c r="N1487" s="1">
        <f t="shared" si="120"/>
        <v>6</v>
      </c>
    </row>
    <row r="1488" spans="1:14" ht="16.5" hidden="1" thickBot="1" x14ac:dyDescent="0.3">
      <c r="A1488" s="26">
        <v>244020</v>
      </c>
      <c r="B1488" s="42">
        <v>244020</v>
      </c>
      <c r="C1488" s="43" t="s">
        <v>172</v>
      </c>
      <c r="D1488" s="99">
        <f>IF(ISERROR(VLOOKUP(A1488,'CGN-2015-001'!A1487:I6634,4,0)),0,VLOOKUP(A1488,'CGN-2015-001'!A1487:I6634,4,0))</f>
        <v>0</v>
      </c>
      <c r="E1488" s="45">
        <f>IF(ISERROR(VLOOKUP(A1488,[3]Hoja1!$A$1:$F$369,4,0)),0,VLOOKUP(A1488,[3]Hoja1!$A$1:$F$369,4,0))</f>
        <v>0</v>
      </c>
      <c r="F1488" s="45">
        <f>IF(ISERROR(VLOOKUP(A1488,[3]Hoja1!$A$1:$F$369,5,0)),0,VLOOKUP(A1488,[3]Hoja1!$A$1:$F$369,5,0))</f>
        <v>0</v>
      </c>
      <c r="G1488" s="102">
        <f>IF(ISERROR(VLOOKUP(A1488,'CGN-2015-001'!A1487:I6634,7,0)),0,VLOOKUP(A1488,'CGN-2015-001'!A1487:I6634,7,0))</f>
        <v>0</v>
      </c>
      <c r="H1488" s="44"/>
      <c r="I1488" s="46"/>
      <c r="J1488" s="113">
        <f t="shared" si="116"/>
        <v>0</v>
      </c>
      <c r="K1488" s="114">
        <f t="shared" si="117"/>
        <v>0</v>
      </c>
      <c r="L1488" s="31">
        <f t="shared" si="118"/>
        <v>0</v>
      </c>
      <c r="M1488" s="1">
        <f t="shared" si="119"/>
        <v>0</v>
      </c>
      <c r="N1488" s="1">
        <f t="shared" si="120"/>
        <v>6</v>
      </c>
    </row>
    <row r="1489" spans="1:14" ht="16.5" hidden="1" thickBot="1" x14ac:dyDescent="0.3">
      <c r="A1489" s="26">
        <v>244021</v>
      </c>
      <c r="B1489" s="42">
        <v>244021</v>
      </c>
      <c r="C1489" s="43" t="s">
        <v>174</v>
      </c>
      <c r="D1489" s="99">
        <f>IF(ISERROR(VLOOKUP(A1489,'CGN-2015-001'!A1488:I6635,4,0)),0,VLOOKUP(A1489,'CGN-2015-001'!A1488:I6635,4,0))</f>
        <v>0</v>
      </c>
      <c r="E1489" s="45">
        <f>IF(ISERROR(VLOOKUP(A1489,[3]Hoja1!$A$1:$F$369,4,0)),0,VLOOKUP(A1489,[3]Hoja1!$A$1:$F$369,4,0))</f>
        <v>0</v>
      </c>
      <c r="F1489" s="45">
        <f>IF(ISERROR(VLOOKUP(A1489,[3]Hoja1!$A$1:$F$369,5,0)),0,VLOOKUP(A1489,[3]Hoja1!$A$1:$F$369,5,0))</f>
        <v>0</v>
      </c>
      <c r="G1489" s="102">
        <f>IF(ISERROR(VLOOKUP(A1489,'CGN-2015-001'!A1488:I6635,7,0)),0,VLOOKUP(A1489,'CGN-2015-001'!A1488:I6635,7,0))</f>
        <v>0</v>
      </c>
      <c r="H1489" s="44"/>
      <c r="I1489" s="46"/>
      <c r="J1489" s="113">
        <f t="shared" si="116"/>
        <v>0</v>
      </c>
      <c r="K1489" s="114">
        <f t="shared" si="117"/>
        <v>0</v>
      </c>
      <c r="L1489" s="31">
        <f t="shared" si="118"/>
        <v>0</v>
      </c>
      <c r="M1489" s="1">
        <f t="shared" si="119"/>
        <v>0</v>
      </c>
      <c r="N1489" s="1">
        <f t="shared" si="120"/>
        <v>6</v>
      </c>
    </row>
    <row r="1490" spans="1:14" ht="16.5" hidden="1" thickBot="1" x14ac:dyDescent="0.3">
      <c r="A1490" s="26">
        <v>244022</v>
      </c>
      <c r="B1490" s="42">
        <v>244022</v>
      </c>
      <c r="C1490" s="43" t="s">
        <v>175</v>
      </c>
      <c r="D1490" s="99">
        <f>IF(ISERROR(VLOOKUP(A1490,'CGN-2015-001'!A1489:I6636,4,0)),0,VLOOKUP(A1490,'CGN-2015-001'!A1489:I6636,4,0))</f>
        <v>0</v>
      </c>
      <c r="E1490" s="45">
        <f>IF(ISERROR(VLOOKUP(A1490,[3]Hoja1!$A$1:$F$369,4,0)),0,VLOOKUP(A1490,[3]Hoja1!$A$1:$F$369,4,0))</f>
        <v>0</v>
      </c>
      <c r="F1490" s="45">
        <f>IF(ISERROR(VLOOKUP(A1490,[3]Hoja1!$A$1:$F$369,5,0)),0,VLOOKUP(A1490,[3]Hoja1!$A$1:$F$369,5,0))</f>
        <v>0</v>
      </c>
      <c r="G1490" s="102">
        <f>IF(ISERROR(VLOOKUP(A1490,'CGN-2015-001'!A1489:I6636,7,0)),0,VLOOKUP(A1490,'CGN-2015-001'!A1489:I6636,7,0))</f>
        <v>0</v>
      </c>
      <c r="H1490" s="44"/>
      <c r="I1490" s="46"/>
      <c r="J1490" s="113">
        <f t="shared" si="116"/>
        <v>0</v>
      </c>
      <c r="K1490" s="114">
        <f t="shared" si="117"/>
        <v>0</v>
      </c>
      <c r="L1490" s="31">
        <f t="shared" si="118"/>
        <v>0</v>
      </c>
      <c r="M1490" s="1">
        <f t="shared" si="119"/>
        <v>0</v>
      </c>
      <c r="N1490" s="1">
        <f t="shared" si="120"/>
        <v>6</v>
      </c>
    </row>
    <row r="1491" spans="1:14" ht="16.5" hidden="1" thickBot="1" x14ac:dyDescent="0.3">
      <c r="A1491" s="26">
        <v>244023</v>
      </c>
      <c r="B1491" s="42">
        <v>244023</v>
      </c>
      <c r="C1491" s="43" t="s">
        <v>219</v>
      </c>
      <c r="D1491" s="99">
        <f>IF(ISERROR(VLOOKUP(A1491,'CGN-2015-001'!A1490:I6637,4,0)),0,VLOOKUP(A1491,'CGN-2015-001'!A1490:I6637,4,0))</f>
        <v>0</v>
      </c>
      <c r="E1491" s="45">
        <f>IF(ISERROR(VLOOKUP(A1491,[3]Hoja1!$A$1:$F$369,4,0)),0,VLOOKUP(A1491,[3]Hoja1!$A$1:$F$369,4,0))</f>
        <v>0</v>
      </c>
      <c r="F1491" s="45">
        <f>IF(ISERROR(VLOOKUP(A1491,[3]Hoja1!$A$1:$F$369,5,0)),0,VLOOKUP(A1491,[3]Hoja1!$A$1:$F$369,5,0))</f>
        <v>0</v>
      </c>
      <c r="G1491" s="102">
        <f>IF(ISERROR(VLOOKUP(A1491,'CGN-2015-001'!A1490:I6637,7,0)),0,VLOOKUP(A1491,'CGN-2015-001'!A1490:I6637,7,0))</f>
        <v>0</v>
      </c>
      <c r="H1491" s="44"/>
      <c r="I1491" s="46"/>
      <c r="J1491" s="113">
        <f t="shared" si="116"/>
        <v>0</v>
      </c>
      <c r="K1491" s="114">
        <f t="shared" si="117"/>
        <v>0</v>
      </c>
      <c r="L1491" s="31">
        <f t="shared" si="118"/>
        <v>0</v>
      </c>
      <c r="M1491" s="1">
        <f t="shared" si="119"/>
        <v>0</v>
      </c>
      <c r="N1491" s="1">
        <f t="shared" si="120"/>
        <v>6</v>
      </c>
    </row>
    <row r="1492" spans="1:14" ht="16.5" hidden="1" thickBot="1" x14ac:dyDescent="0.3">
      <c r="A1492" s="26">
        <v>244024</v>
      </c>
      <c r="B1492" s="42">
        <v>244024</v>
      </c>
      <c r="C1492" s="43" t="s">
        <v>194</v>
      </c>
      <c r="D1492" s="99">
        <f>IF(ISERROR(VLOOKUP(A1492,'CGN-2015-001'!A1491:I6638,4,0)),0,VLOOKUP(A1492,'CGN-2015-001'!A1491:I6638,4,0))</f>
        <v>0</v>
      </c>
      <c r="E1492" s="45">
        <f>IF(ISERROR(VLOOKUP(A1492,[3]Hoja1!$A$1:$F$369,4,0)),0,VLOOKUP(A1492,[3]Hoja1!$A$1:$F$369,4,0))</f>
        <v>0</v>
      </c>
      <c r="F1492" s="45">
        <f>IF(ISERROR(VLOOKUP(A1492,[3]Hoja1!$A$1:$F$369,5,0)),0,VLOOKUP(A1492,[3]Hoja1!$A$1:$F$369,5,0))</f>
        <v>0</v>
      </c>
      <c r="G1492" s="102">
        <f>IF(ISERROR(VLOOKUP(A1492,'CGN-2015-001'!A1491:I6638,7,0)),0,VLOOKUP(A1492,'CGN-2015-001'!A1491:I6638,7,0))</f>
        <v>0</v>
      </c>
      <c r="H1492" s="44"/>
      <c r="I1492" s="46"/>
      <c r="J1492" s="113">
        <f t="shared" si="116"/>
        <v>0</v>
      </c>
      <c r="K1492" s="114">
        <f t="shared" si="117"/>
        <v>0</v>
      </c>
      <c r="L1492" s="31">
        <f t="shared" si="118"/>
        <v>0</v>
      </c>
      <c r="M1492" s="1">
        <f t="shared" si="119"/>
        <v>0</v>
      </c>
      <c r="N1492" s="1">
        <f t="shared" si="120"/>
        <v>6</v>
      </c>
    </row>
    <row r="1493" spans="1:14" ht="16.5" hidden="1" thickBot="1" x14ac:dyDescent="0.3">
      <c r="A1493" s="26">
        <v>244027</v>
      </c>
      <c r="B1493" s="42">
        <v>244027</v>
      </c>
      <c r="C1493" s="43" t="s">
        <v>1024</v>
      </c>
      <c r="D1493" s="99">
        <f>IF(ISERROR(VLOOKUP(A1493,'CGN-2015-001'!A1492:I6639,4,0)),0,VLOOKUP(A1493,'CGN-2015-001'!A1492:I6639,4,0))</f>
        <v>0</v>
      </c>
      <c r="E1493" s="45">
        <f>IF(ISERROR(VLOOKUP(A1493,[3]Hoja1!$A$1:$F$369,4,0)),0,VLOOKUP(A1493,[3]Hoja1!$A$1:$F$369,4,0))</f>
        <v>0</v>
      </c>
      <c r="F1493" s="45">
        <f>IF(ISERROR(VLOOKUP(A1493,[3]Hoja1!$A$1:$F$369,5,0)),0,VLOOKUP(A1493,[3]Hoja1!$A$1:$F$369,5,0))</f>
        <v>0</v>
      </c>
      <c r="G1493" s="102">
        <f>IF(ISERROR(VLOOKUP(A1493,'CGN-2015-001'!A1492:I6639,7,0)),0,VLOOKUP(A1493,'CGN-2015-001'!A1492:I6639,7,0))</f>
        <v>0</v>
      </c>
      <c r="H1493" s="44"/>
      <c r="I1493" s="46"/>
      <c r="J1493" s="113">
        <f t="shared" si="116"/>
        <v>0</v>
      </c>
      <c r="K1493" s="114">
        <f t="shared" si="117"/>
        <v>0</v>
      </c>
      <c r="L1493" s="31">
        <f t="shared" si="118"/>
        <v>0</v>
      </c>
      <c r="M1493" s="1">
        <f t="shared" si="119"/>
        <v>0</v>
      </c>
      <c r="N1493" s="1">
        <f t="shared" si="120"/>
        <v>6</v>
      </c>
    </row>
    <row r="1494" spans="1:14" ht="16.5" hidden="1" thickBot="1" x14ac:dyDescent="0.3">
      <c r="A1494" s="26">
        <v>244029</v>
      </c>
      <c r="B1494" s="42">
        <v>244029</v>
      </c>
      <c r="C1494" s="43" t="s">
        <v>183</v>
      </c>
      <c r="D1494" s="99">
        <f>IF(ISERROR(VLOOKUP(A1494,'CGN-2015-001'!A1493:I6640,4,0)),0,VLOOKUP(A1494,'CGN-2015-001'!A1493:I6640,4,0))</f>
        <v>0</v>
      </c>
      <c r="E1494" s="45">
        <f>IF(ISERROR(VLOOKUP(A1494,[3]Hoja1!$A$1:$F$369,4,0)),0,VLOOKUP(A1494,[3]Hoja1!$A$1:$F$369,4,0))</f>
        <v>0</v>
      </c>
      <c r="F1494" s="45">
        <f>IF(ISERROR(VLOOKUP(A1494,[3]Hoja1!$A$1:$F$369,5,0)),0,VLOOKUP(A1494,[3]Hoja1!$A$1:$F$369,5,0))</f>
        <v>0</v>
      </c>
      <c r="G1494" s="102">
        <f>IF(ISERROR(VLOOKUP(A1494,'CGN-2015-001'!A1493:I6640,7,0)),0,VLOOKUP(A1494,'CGN-2015-001'!A1493:I6640,7,0))</f>
        <v>0</v>
      </c>
      <c r="H1494" s="44"/>
      <c r="I1494" s="46"/>
      <c r="J1494" s="113">
        <f t="shared" si="116"/>
        <v>0</v>
      </c>
      <c r="K1494" s="114">
        <f t="shared" si="117"/>
        <v>0</v>
      </c>
      <c r="L1494" s="31">
        <f t="shared" si="118"/>
        <v>0</v>
      </c>
      <c r="M1494" s="1">
        <f t="shared" si="119"/>
        <v>0</v>
      </c>
      <c r="N1494" s="1">
        <f t="shared" si="120"/>
        <v>6</v>
      </c>
    </row>
    <row r="1495" spans="1:14" ht="16.5" hidden="1" thickBot="1" x14ac:dyDescent="0.3">
      <c r="A1495" s="26">
        <v>244031</v>
      </c>
      <c r="B1495" s="42">
        <v>244031</v>
      </c>
      <c r="C1495" s="43" t="s">
        <v>185</v>
      </c>
      <c r="D1495" s="99">
        <f>IF(ISERROR(VLOOKUP(A1495,'CGN-2015-001'!A1494:I6641,4,0)),0,VLOOKUP(A1495,'CGN-2015-001'!A1494:I6641,4,0))</f>
        <v>0</v>
      </c>
      <c r="E1495" s="45">
        <f>IF(ISERROR(VLOOKUP(A1495,[3]Hoja1!$A$1:$F$369,4,0)),0,VLOOKUP(A1495,[3]Hoja1!$A$1:$F$369,4,0))</f>
        <v>0</v>
      </c>
      <c r="F1495" s="45">
        <f>IF(ISERROR(VLOOKUP(A1495,[3]Hoja1!$A$1:$F$369,5,0)),0,VLOOKUP(A1495,[3]Hoja1!$A$1:$F$369,5,0))</f>
        <v>0</v>
      </c>
      <c r="G1495" s="102">
        <f>IF(ISERROR(VLOOKUP(A1495,'CGN-2015-001'!A1494:I6641,7,0)),0,VLOOKUP(A1495,'CGN-2015-001'!A1494:I6641,7,0))</f>
        <v>0</v>
      </c>
      <c r="H1495" s="44"/>
      <c r="I1495" s="46"/>
      <c r="J1495" s="113">
        <f t="shared" si="116"/>
        <v>0</v>
      </c>
      <c r="K1495" s="114">
        <f t="shared" si="117"/>
        <v>0</v>
      </c>
      <c r="L1495" s="31">
        <f t="shared" si="118"/>
        <v>0</v>
      </c>
      <c r="M1495" s="1">
        <f t="shared" si="119"/>
        <v>0</v>
      </c>
      <c r="N1495" s="1">
        <f t="shared" si="120"/>
        <v>6</v>
      </c>
    </row>
    <row r="1496" spans="1:14" ht="16.5" hidden="1" thickBot="1" x14ac:dyDescent="0.3">
      <c r="A1496" s="26">
        <v>244032</v>
      </c>
      <c r="B1496" s="42">
        <v>244032</v>
      </c>
      <c r="C1496" s="43" t="s">
        <v>186</v>
      </c>
      <c r="D1496" s="99">
        <f>IF(ISERROR(VLOOKUP(A1496,'CGN-2015-001'!A1495:I6642,4,0)),0,VLOOKUP(A1496,'CGN-2015-001'!A1495:I6642,4,0))</f>
        <v>0</v>
      </c>
      <c r="E1496" s="45">
        <f>IF(ISERROR(VLOOKUP(A1496,[3]Hoja1!$A$1:$F$369,4,0)),0,VLOOKUP(A1496,[3]Hoja1!$A$1:$F$369,4,0))</f>
        <v>0</v>
      </c>
      <c r="F1496" s="45">
        <f>IF(ISERROR(VLOOKUP(A1496,[3]Hoja1!$A$1:$F$369,5,0)),0,VLOOKUP(A1496,[3]Hoja1!$A$1:$F$369,5,0))</f>
        <v>0</v>
      </c>
      <c r="G1496" s="102">
        <f>IF(ISERROR(VLOOKUP(A1496,'CGN-2015-001'!A1495:I6642,7,0)),0,VLOOKUP(A1496,'CGN-2015-001'!A1495:I6642,7,0))</f>
        <v>0</v>
      </c>
      <c r="H1496" s="44"/>
      <c r="I1496" s="46"/>
      <c r="J1496" s="113">
        <f t="shared" si="116"/>
        <v>0</v>
      </c>
      <c r="K1496" s="114">
        <f t="shared" si="117"/>
        <v>0</v>
      </c>
      <c r="L1496" s="31">
        <f t="shared" si="118"/>
        <v>0</v>
      </c>
      <c r="M1496" s="1">
        <f t="shared" si="119"/>
        <v>0</v>
      </c>
      <c r="N1496" s="1">
        <f t="shared" si="120"/>
        <v>6</v>
      </c>
    </row>
    <row r="1497" spans="1:14" ht="16.5" hidden="1" thickBot="1" x14ac:dyDescent="0.3">
      <c r="A1497" s="26">
        <v>244034</v>
      </c>
      <c r="B1497" s="42">
        <v>244034</v>
      </c>
      <c r="C1497" s="43" t="s">
        <v>218</v>
      </c>
      <c r="D1497" s="99">
        <f>IF(ISERROR(VLOOKUP(A1497,'CGN-2015-001'!A1496:I6643,4,0)),0,VLOOKUP(A1497,'CGN-2015-001'!A1496:I6643,4,0))</f>
        <v>0</v>
      </c>
      <c r="E1497" s="45">
        <f>IF(ISERROR(VLOOKUP(A1497,[3]Hoja1!$A$1:$F$369,4,0)),0,VLOOKUP(A1497,[3]Hoja1!$A$1:$F$369,4,0))</f>
        <v>0</v>
      </c>
      <c r="F1497" s="45">
        <f>IF(ISERROR(VLOOKUP(A1497,[3]Hoja1!$A$1:$F$369,5,0)),0,VLOOKUP(A1497,[3]Hoja1!$A$1:$F$369,5,0))</f>
        <v>0</v>
      </c>
      <c r="G1497" s="102">
        <f>IF(ISERROR(VLOOKUP(A1497,'CGN-2015-001'!A1496:I6643,7,0)),0,VLOOKUP(A1497,'CGN-2015-001'!A1496:I6643,7,0))</f>
        <v>0</v>
      </c>
      <c r="H1497" s="44"/>
      <c r="I1497" s="46"/>
      <c r="J1497" s="113">
        <f t="shared" si="116"/>
        <v>0</v>
      </c>
      <c r="K1497" s="114">
        <f t="shared" si="117"/>
        <v>0</v>
      </c>
      <c r="L1497" s="31">
        <f t="shared" si="118"/>
        <v>0</v>
      </c>
      <c r="M1497" s="1">
        <f t="shared" si="119"/>
        <v>0</v>
      </c>
      <c r="N1497" s="1">
        <f t="shared" si="120"/>
        <v>6</v>
      </c>
    </row>
    <row r="1498" spans="1:14" ht="16.5" hidden="1" thickBot="1" x14ac:dyDescent="0.3">
      <c r="A1498" s="26">
        <v>244035</v>
      </c>
      <c r="B1498" s="42">
        <v>244035</v>
      </c>
      <c r="C1498" s="43" t="s">
        <v>206</v>
      </c>
      <c r="D1498" s="99">
        <f>IF(ISERROR(VLOOKUP(A1498,'CGN-2015-001'!A1497:I6644,4,0)),0,VLOOKUP(A1498,'CGN-2015-001'!A1497:I6644,4,0))</f>
        <v>0</v>
      </c>
      <c r="E1498" s="45">
        <f>IF(ISERROR(VLOOKUP(A1498,[3]Hoja1!$A$1:$F$369,4,0)),0,VLOOKUP(A1498,[3]Hoja1!$A$1:$F$369,4,0))</f>
        <v>0</v>
      </c>
      <c r="F1498" s="45">
        <f>IF(ISERROR(VLOOKUP(A1498,[3]Hoja1!$A$1:$F$369,5,0)),0,VLOOKUP(A1498,[3]Hoja1!$A$1:$F$369,5,0))</f>
        <v>0</v>
      </c>
      <c r="G1498" s="102">
        <f>IF(ISERROR(VLOOKUP(A1498,'CGN-2015-001'!A1497:I6644,7,0)),0,VLOOKUP(A1498,'CGN-2015-001'!A1497:I6644,7,0))</f>
        <v>0</v>
      </c>
      <c r="H1498" s="44"/>
      <c r="I1498" s="46"/>
      <c r="J1498" s="113">
        <f t="shared" si="116"/>
        <v>0</v>
      </c>
      <c r="K1498" s="114">
        <f t="shared" si="117"/>
        <v>0</v>
      </c>
      <c r="L1498" s="31">
        <f t="shared" si="118"/>
        <v>0</v>
      </c>
      <c r="M1498" s="1">
        <f t="shared" si="119"/>
        <v>0</v>
      </c>
      <c r="N1498" s="1">
        <f t="shared" si="120"/>
        <v>6</v>
      </c>
    </row>
    <row r="1499" spans="1:14" ht="16.5" hidden="1" thickBot="1" x14ac:dyDescent="0.3">
      <c r="A1499" s="26">
        <v>244036</v>
      </c>
      <c r="B1499" s="42">
        <v>244036</v>
      </c>
      <c r="C1499" s="43" t="s">
        <v>188</v>
      </c>
      <c r="D1499" s="99">
        <f>IF(ISERROR(VLOOKUP(A1499,'CGN-2015-001'!A1498:I6645,4,0)),0,VLOOKUP(A1499,'CGN-2015-001'!A1498:I6645,4,0))</f>
        <v>0</v>
      </c>
      <c r="E1499" s="45">
        <f>IF(ISERROR(VLOOKUP(A1499,[3]Hoja1!$A$1:$F$369,4,0)),0,VLOOKUP(A1499,[3]Hoja1!$A$1:$F$369,4,0))</f>
        <v>0</v>
      </c>
      <c r="F1499" s="45">
        <f>IF(ISERROR(VLOOKUP(A1499,[3]Hoja1!$A$1:$F$369,5,0)),0,VLOOKUP(A1499,[3]Hoja1!$A$1:$F$369,5,0))</f>
        <v>0</v>
      </c>
      <c r="G1499" s="102">
        <f>IF(ISERROR(VLOOKUP(A1499,'CGN-2015-001'!A1498:I6645,7,0)),0,VLOOKUP(A1499,'CGN-2015-001'!A1498:I6645,7,0))</f>
        <v>0</v>
      </c>
      <c r="H1499" s="44"/>
      <c r="I1499" s="46"/>
      <c r="J1499" s="113">
        <f t="shared" si="116"/>
        <v>0</v>
      </c>
      <c r="K1499" s="114">
        <f t="shared" si="117"/>
        <v>0</v>
      </c>
      <c r="L1499" s="31">
        <f t="shared" si="118"/>
        <v>0</v>
      </c>
      <c r="M1499" s="1">
        <f t="shared" si="119"/>
        <v>0</v>
      </c>
      <c r="N1499" s="1">
        <f t="shared" si="120"/>
        <v>6</v>
      </c>
    </row>
    <row r="1500" spans="1:14" ht="16.5" hidden="1" thickBot="1" x14ac:dyDescent="0.3">
      <c r="A1500" s="26">
        <v>244075</v>
      </c>
      <c r="B1500" s="42">
        <v>244075</v>
      </c>
      <c r="C1500" s="43" t="s">
        <v>189</v>
      </c>
      <c r="D1500" s="99">
        <f>IF(ISERROR(VLOOKUP(A1500,'CGN-2015-001'!A1499:I6646,4,0)),0,VLOOKUP(A1500,'CGN-2015-001'!A1499:I6646,4,0))</f>
        <v>0</v>
      </c>
      <c r="E1500" s="45">
        <f>IF(ISERROR(VLOOKUP(A1500,[3]Hoja1!$A$1:$F$369,4,0)),0,VLOOKUP(A1500,[3]Hoja1!$A$1:$F$369,4,0))</f>
        <v>0</v>
      </c>
      <c r="F1500" s="45">
        <f>IF(ISERROR(VLOOKUP(A1500,[3]Hoja1!$A$1:$F$369,5,0)),0,VLOOKUP(A1500,[3]Hoja1!$A$1:$F$369,5,0))</f>
        <v>0</v>
      </c>
      <c r="G1500" s="102">
        <f>IF(ISERROR(VLOOKUP(A1500,'CGN-2015-001'!A1499:I6646,7,0)),0,VLOOKUP(A1500,'CGN-2015-001'!A1499:I6646,7,0))</f>
        <v>0</v>
      </c>
      <c r="H1500" s="44"/>
      <c r="I1500" s="46"/>
      <c r="J1500" s="113">
        <f t="shared" si="116"/>
        <v>0</v>
      </c>
      <c r="K1500" s="114">
        <f t="shared" si="117"/>
        <v>0</v>
      </c>
      <c r="L1500" s="31">
        <f t="shared" si="118"/>
        <v>0</v>
      </c>
      <c r="M1500" s="1">
        <f t="shared" si="119"/>
        <v>0</v>
      </c>
      <c r="N1500" s="1">
        <f t="shared" si="120"/>
        <v>6</v>
      </c>
    </row>
    <row r="1501" spans="1:14" ht="16.5" hidden="1" thickBot="1" x14ac:dyDescent="0.3">
      <c r="A1501" s="26">
        <v>244080</v>
      </c>
      <c r="B1501" s="42">
        <v>244080</v>
      </c>
      <c r="C1501" s="43" t="s">
        <v>190</v>
      </c>
      <c r="D1501" s="99">
        <f>IF(ISERROR(VLOOKUP(A1501,'CGN-2015-001'!A1500:I6647,4,0)),0,VLOOKUP(A1501,'CGN-2015-001'!A1500:I6647,4,0))</f>
        <v>0</v>
      </c>
      <c r="E1501" s="45">
        <f>IF(ISERROR(VLOOKUP(A1501,[3]Hoja1!$A$1:$F$369,4,0)),0,VLOOKUP(A1501,[3]Hoja1!$A$1:$F$369,4,0))</f>
        <v>0</v>
      </c>
      <c r="F1501" s="45">
        <f>IF(ISERROR(VLOOKUP(A1501,[3]Hoja1!$A$1:$F$369,5,0)),0,VLOOKUP(A1501,[3]Hoja1!$A$1:$F$369,5,0))</f>
        <v>0</v>
      </c>
      <c r="G1501" s="102">
        <f>IF(ISERROR(VLOOKUP(A1501,'CGN-2015-001'!A1500:I6647,7,0)),0,VLOOKUP(A1501,'CGN-2015-001'!A1500:I6647,7,0))</f>
        <v>0</v>
      </c>
      <c r="H1501" s="44"/>
      <c r="I1501" s="46"/>
      <c r="J1501" s="113">
        <f t="shared" si="116"/>
        <v>0</v>
      </c>
      <c r="K1501" s="114">
        <f t="shared" si="117"/>
        <v>0</v>
      </c>
      <c r="L1501" s="31">
        <f t="shared" si="118"/>
        <v>0</v>
      </c>
      <c r="M1501" s="1">
        <f t="shared" si="119"/>
        <v>0</v>
      </c>
      <c r="N1501" s="1">
        <f t="shared" si="120"/>
        <v>6</v>
      </c>
    </row>
    <row r="1502" spans="1:14" ht="16.5" hidden="1" thickBot="1" x14ac:dyDescent="0.3">
      <c r="A1502" s="26">
        <v>244085</v>
      </c>
      <c r="B1502" s="42">
        <v>244085</v>
      </c>
      <c r="C1502" s="43" t="s">
        <v>191</v>
      </c>
      <c r="D1502" s="99">
        <f>IF(ISERROR(VLOOKUP(A1502,'CGN-2015-001'!A1501:I6648,4,0)),0,VLOOKUP(A1502,'CGN-2015-001'!A1501:I6648,4,0))</f>
        <v>0</v>
      </c>
      <c r="E1502" s="45">
        <f>IF(ISERROR(VLOOKUP(A1502,[3]Hoja1!$A$1:$F$369,4,0)),0,VLOOKUP(A1502,[3]Hoja1!$A$1:$F$369,4,0))</f>
        <v>0</v>
      </c>
      <c r="F1502" s="45">
        <f>IF(ISERROR(VLOOKUP(A1502,[3]Hoja1!$A$1:$F$369,5,0)),0,VLOOKUP(A1502,[3]Hoja1!$A$1:$F$369,5,0))</f>
        <v>0</v>
      </c>
      <c r="G1502" s="102">
        <f>IF(ISERROR(VLOOKUP(A1502,'CGN-2015-001'!A1501:I6648,7,0)),0,VLOOKUP(A1502,'CGN-2015-001'!A1501:I6648,7,0))</f>
        <v>0</v>
      </c>
      <c r="H1502" s="44"/>
      <c r="I1502" s="46"/>
      <c r="J1502" s="113">
        <f t="shared" si="116"/>
        <v>0</v>
      </c>
      <c r="K1502" s="114">
        <f t="shared" si="117"/>
        <v>0</v>
      </c>
      <c r="L1502" s="31">
        <f t="shared" si="118"/>
        <v>0</v>
      </c>
      <c r="M1502" s="1">
        <f t="shared" si="119"/>
        <v>0</v>
      </c>
      <c r="N1502" s="1">
        <f t="shared" si="120"/>
        <v>6</v>
      </c>
    </row>
    <row r="1503" spans="1:14" ht="16.5" hidden="1" thickBot="1" x14ac:dyDescent="0.3">
      <c r="A1503" s="26">
        <v>244090</v>
      </c>
      <c r="B1503" s="42">
        <v>244090</v>
      </c>
      <c r="C1503" s="43" t="s">
        <v>192</v>
      </c>
      <c r="D1503" s="99">
        <f>IF(ISERROR(VLOOKUP(A1503,'CGN-2015-001'!A1502:I6649,4,0)),0,VLOOKUP(A1503,'CGN-2015-001'!A1502:I6649,4,0))</f>
        <v>0</v>
      </c>
      <c r="E1503" s="45">
        <f>IF(ISERROR(VLOOKUP(A1503,[3]Hoja1!$A$1:$F$369,4,0)),0,VLOOKUP(A1503,[3]Hoja1!$A$1:$F$369,4,0))</f>
        <v>0</v>
      </c>
      <c r="F1503" s="45">
        <f>IF(ISERROR(VLOOKUP(A1503,[3]Hoja1!$A$1:$F$369,5,0)),0,VLOOKUP(A1503,[3]Hoja1!$A$1:$F$369,5,0))</f>
        <v>0</v>
      </c>
      <c r="G1503" s="102">
        <f>IF(ISERROR(VLOOKUP(A1503,'CGN-2015-001'!A1502:I6649,7,0)),0,VLOOKUP(A1503,'CGN-2015-001'!A1502:I6649,7,0))</f>
        <v>0</v>
      </c>
      <c r="H1503" s="44"/>
      <c r="I1503" s="46"/>
      <c r="J1503" s="113">
        <f t="shared" si="116"/>
        <v>0</v>
      </c>
      <c r="K1503" s="114">
        <f t="shared" si="117"/>
        <v>0</v>
      </c>
      <c r="L1503" s="31">
        <f t="shared" si="118"/>
        <v>0</v>
      </c>
      <c r="M1503" s="1">
        <f t="shared" si="119"/>
        <v>0</v>
      </c>
      <c r="N1503" s="1">
        <f t="shared" si="120"/>
        <v>6</v>
      </c>
    </row>
    <row r="1504" spans="1:14" ht="16.5" hidden="1" thickBot="1" x14ac:dyDescent="0.3">
      <c r="A1504" s="26">
        <v>244091</v>
      </c>
      <c r="B1504" s="120">
        <v>244091</v>
      </c>
      <c r="C1504" s="121" t="s">
        <v>1025</v>
      </c>
      <c r="D1504" s="99">
        <f>IF(ISERROR(VLOOKUP(A1504,'CGN-2015-001'!A1503:I6650,4,0)),0,VLOOKUP(A1504,'CGN-2015-001'!A1503:I6650,4,0))</f>
        <v>0</v>
      </c>
      <c r="E1504" s="45">
        <f>IF(ISERROR(VLOOKUP(A1504,[3]Hoja1!$A$1:$F$369,4,0)),0,VLOOKUP(A1504,[3]Hoja1!$A$1:$F$369,4,0))</f>
        <v>0</v>
      </c>
      <c r="F1504" s="45">
        <f>IF(ISERROR(VLOOKUP(A1504,[3]Hoja1!$A$1:$F$369,5,0)),0,VLOOKUP(A1504,[3]Hoja1!$A$1:$F$369,5,0))</f>
        <v>0</v>
      </c>
      <c r="G1504" s="102">
        <f>IF(ISERROR(VLOOKUP(A1504,'CGN-2015-001'!A1503:I6650,7,0)),0,VLOOKUP(A1504,'CGN-2015-001'!A1503:I6650,7,0))</f>
        <v>0</v>
      </c>
      <c r="H1504" s="44"/>
      <c r="I1504" s="46"/>
      <c r="J1504" s="113">
        <f t="shared" si="116"/>
        <v>0</v>
      </c>
      <c r="K1504" s="114">
        <f t="shared" si="117"/>
        <v>0</v>
      </c>
      <c r="L1504" s="31">
        <f t="shared" si="118"/>
        <v>0</v>
      </c>
      <c r="M1504" s="1">
        <f t="shared" si="119"/>
        <v>0</v>
      </c>
      <c r="N1504" s="1">
        <f t="shared" si="120"/>
        <v>6</v>
      </c>
    </row>
    <row r="1505" spans="1:14" ht="16.5" hidden="1" thickBot="1" x14ac:dyDescent="0.3">
      <c r="A1505" s="26">
        <v>2445</v>
      </c>
      <c r="B1505" s="130">
        <v>244500</v>
      </c>
      <c r="C1505" s="131" t="s">
        <v>1026</v>
      </c>
      <c r="D1505" s="468">
        <f>IF(ISERROR(VLOOKUP(A1505,'CGN-2015-001'!A1504:I6651,4,0)),0,VLOOKUP(A1505,'CGN-2015-001'!A1504:I6651,4,0))</f>
        <v>55638418</v>
      </c>
      <c r="E1505" s="109">
        <f>IF(ISERROR(VLOOKUP(A1505,[3]Hoja1!$A$1:$F$369,4,0)),0,VLOOKUP(A1505,[3]Hoja1!$A$1:$F$369,4,0))</f>
        <v>71833521</v>
      </c>
      <c r="F1505" s="110">
        <f>IF(ISERROR(VLOOKUP(A1505,[3]Hoja1!$A$1:$F$369,5,0)),0,VLOOKUP(A1505,[3]Hoja1!$A$1:$F$369,5,0))</f>
        <v>69818974</v>
      </c>
      <c r="G1505" s="469">
        <f>IF(ISERROR(VLOOKUP(A1505,'CGN-2015-001'!A1504:I6651,7,0)),0,VLOOKUP(A1505,'CGN-2015-001'!A1504:I6651,7,0))</f>
        <v>41770468</v>
      </c>
      <c r="H1505" s="109">
        <f>+H1507+H1513</f>
        <v>41770468</v>
      </c>
      <c r="I1505" s="110">
        <v>0</v>
      </c>
      <c r="J1505" s="474">
        <f t="shared" si="116"/>
        <v>13867950</v>
      </c>
      <c r="K1505" s="475">
        <f t="shared" si="117"/>
        <v>0.33200370175407179</v>
      </c>
      <c r="L1505" s="31">
        <f t="shared" si="118"/>
        <v>0</v>
      </c>
      <c r="M1505" s="1">
        <f t="shared" si="119"/>
        <v>1</v>
      </c>
      <c r="N1505" s="1">
        <f t="shared" si="120"/>
        <v>4</v>
      </c>
    </row>
    <row r="1506" spans="1:14" ht="16.5" hidden="1" thickBot="1" x14ac:dyDescent="0.3">
      <c r="A1506" s="26">
        <v>244501</v>
      </c>
      <c r="B1506" s="111">
        <v>244501</v>
      </c>
      <c r="C1506" s="112" t="s">
        <v>433</v>
      </c>
      <c r="D1506" s="99">
        <f>IF(ISERROR(VLOOKUP(A1506,'CGN-2015-001'!A1505:I6652,4,0)),0,VLOOKUP(A1506,'CGN-2015-001'!A1505:I6652,4,0))</f>
        <v>0</v>
      </c>
      <c r="E1506" s="45">
        <f>IF(ISERROR(VLOOKUP(A1506,[3]Hoja1!$A$1:$F$369,4,0)),0,VLOOKUP(A1506,[3]Hoja1!$A$1:$F$369,4,0))</f>
        <v>0</v>
      </c>
      <c r="F1506" s="45">
        <f>IF(ISERROR(VLOOKUP(A1506,[3]Hoja1!$A$1:$F$369,5,0)),0,VLOOKUP(A1506,[3]Hoja1!$A$1:$F$369,5,0))</f>
        <v>0</v>
      </c>
      <c r="G1506" s="102">
        <f>IF(ISERROR(VLOOKUP(A1506,'CGN-2015-001'!A1505:I6652,7,0)),0,VLOOKUP(A1506,'CGN-2015-001'!A1505:I6652,7,0))</f>
        <v>0</v>
      </c>
      <c r="H1506" s="44"/>
      <c r="I1506" s="46"/>
      <c r="J1506" s="113">
        <f t="shared" si="116"/>
        <v>0</v>
      </c>
      <c r="K1506" s="114">
        <f t="shared" si="117"/>
        <v>0</v>
      </c>
      <c r="L1506" s="31">
        <f t="shared" si="118"/>
        <v>0</v>
      </c>
      <c r="M1506" s="1">
        <f t="shared" si="119"/>
        <v>0</v>
      </c>
      <c r="N1506" s="1">
        <f t="shared" si="120"/>
        <v>6</v>
      </c>
    </row>
    <row r="1507" spans="1:14" ht="15.75" customHeight="1" thickBot="1" x14ac:dyDescent="0.25">
      <c r="A1507" s="26">
        <v>244502</v>
      </c>
      <c r="B1507" s="558">
        <v>244502</v>
      </c>
      <c r="C1507" s="559" t="s">
        <v>1027</v>
      </c>
      <c r="D1507" s="560">
        <f>IF(ISERROR(VLOOKUP(A1507,'CGN-2015-001'!A1506:I6653,4,0)),0,VLOOKUP(A1507,'CGN-2015-001'!A1506:I6653,4,0))</f>
        <v>55699620</v>
      </c>
      <c r="E1507" s="561">
        <f>IF(ISERROR(VLOOKUP(A1507,[3]Hoja1!$A$1:$F$369,4,0)),0,VLOOKUP(A1507,[3]Hoja1!$A$1:$F$369,4,0))</f>
        <v>24810920</v>
      </c>
      <c r="F1507" s="562">
        <f>IF(ISERROR(VLOOKUP(A1507,[3]Hoja1!$A$1:$F$369,5,0)),0,VLOOKUP(A1507,[3]Hoja1!$A$1:$F$369,5,0))</f>
        <v>69818910</v>
      </c>
      <c r="G1507" s="563">
        <f>IF(ISERROR(VLOOKUP(A1507,'CGN-2015-001'!A1506:I6653,7,0)),0,VLOOKUP(A1507,'CGN-2015-001'!A1506:I6653,7,0))</f>
        <v>41833495</v>
      </c>
      <c r="H1507" s="115">
        <f>+G1507</f>
        <v>41833495</v>
      </c>
      <c r="I1507" s="562">
        <v>0</v>
      </c>
      <c r="J1507" s="564">
        <f t="shared" si="116"/>
        <v>13866125</v>
      </c>
      <c r="K1507" s="565">
        <f t="shared" si="117"/>
        <v>0.33145987443793534</v>
      </c>
      <c r="L1507" s="31">
        <f t="shared" si="118"/>
        <v>0</v>
      </c>
      <c r="M1507" s="1">
        <f t="shared" si="119"/>
        <v>1</v>
      </c>
      <c r="N1507" s="1">
        <f t="shared" si="120"/>
        <v>6</v>
      </c>
    </row>
    <row r="1508" spans="1:14" ht="16.5" hidden="1" thickBot="1" x14ac:dyDescent="0.3">
      <c r="A1508" s="26">
        <v>244503</v>
      </c>
      <c r="B1508" s="126">
        <v>244503</v>
      </c>
      <c r="C1508" s="127" t="s">
        <v>1028</v>
      </c>
      <c r="D1508" s="99">
        <f>IF(ISERROR(VLOOKUP(A1508,'CGN-2015-001'!A1507:I6654,4,0)),0,VLOOKUP(A1508,'CGN-2015-001'!A1507:I6654,4,0))</f>
        <v>0</v>
      </c>
      <c r="E1508" s="45">
        <f>IF(ISERROR(VLOOKUP(A1508,[3]Hoja1!$A$1:$F$369,4,0)),0,VLOOKUP(A1508,[3]Hoja1!$A$1:$F$369,4,0))</f>
        <v>0</v>
      </c>
      <c r="F1508" s="45">
        <f>IF(ISERROR(VLOOKUP(A1508,[3]Hoja1!$A$1:$F$369,5,0)),0,VLOOKUP(A1508,[3]Hoja1!$A$1:$F$369,5,0))</f>
        <v>0</v>
      </c>
      <c r="G1508" s="102">
        <f>IF(ISERROR(VLOOKUP(A1508,'CGN-2015-001'!A1507:I6654,7,0)),0,VLOOKUP(A1508,'CGN-2015-001'!A1507:I6654,7,0))</f>
        <v>0</v>
      </c>
      <c r="H1508" s="44"/>
      <c r="I1508" s="46"/>
      <c r="J1508" s="113">
        <f t="shared" si="116"/>
        <v>0</v>
      </c>
      <c r="K1508" s="114">
        <f t="shared" si="117"/>
        <v>0</v>
      </c>
      <c r="L1508" s="31">
        <f t="shared" si="118"/>
        <v>0</v>
      </c>
      <c r="M1508" s="1">
        <f t="shared" si="119"/>
        <v>0</v>
      </c>
      <c r="N1508" s="1">
        <f t="shared" si="120"/>
        <v>6</v>
      </c>
    </row>
    <row r="1509" spans="1:14" ht="16.5" hidden="1" thickBot="1" x14ac:dyDescent="0.3">
      <c r="A1509" s="26">
        <v>244504</v>
      </c>
      <c r="B1509" s="42">
        <v>244504</v>
      </c>
      <c r="C1509" s="43" t="s">
        <v>1029</v>
      </c>
      <c r="D1509" s="99">
        <f>IF(ISERROR(VLOOKUP(A1509,'CGN-2015-001'!A1508:I6655,4,0)),0,VLOOKUP(A1509,'CGN-2015-001'!A1508:I6655,4,0))</f>
        <v>0</v>
      </c>
      <c r="E1509" s="45">
        <f>IF(ISERROR(VLOOKUP(A1509,[3]Hoja1!$A$1:$F$369,4,0)),0,VLOOKUP(A1509,[3]Hoja1!$A$1:$F$369,4,0))</f>
        <v>0</v>
      </c>
      <c r="F1509" s="45">
        <f>IF(ISERROR(VLOOKUP(A1509,[3]Hoja1!$A$1:$F$369,5,0)),0,VLOOKUP(A1509,[3]Hoja1!$A$1:$F$369,5,0))</f>
        <v>0</v>
      </c>
      <c r="G1509" s="102">
        <f>IF(ISERROR(VLOOKUP(A1509,'CGN-2015-001'!A1508:I6655,7,0)),0,VLOOKUP(A1509,'CGN-2015-001'!A1508:I6655,7,0))</f>
        <v>0</v>
      </c>
      <c r="H1509" s="44"/>
      <c r="I1509" s="46"/>
      <c r="J1509" s="113">
        <f t="shared" si="116"/>
        <v>0</v>
      </c>
      <c r="K1509" s="114">
        <f t="shared" si="117"/>
        <v>0</v>
      </c>
      <c r="L1509" s="31">
        <f t="shared" si="118"/>
        <v>0</v>
      </c>
      <c r="M1509" s="1">
        <f t="shared" si="119"/>
        <v>0</v>
      </c>
      <c r="N1509" s="1">
        <f t="shared" si="120"/>
        <v>6</v>
      </c>
    </row>
    <row r="1510" spans="1:14" ht="16.5" hidden="1" thickBot="1" x14ac:dyDescent="0.3">
      <c r="A1510" s="26">
        <v>244505</v>
      </c>
      <c r="B1510" s="42">
        <v>244505</v>
      </c>
      <c r="C1510" s="43" t="s">
        <v>1030</v>
      </c>
      <c r="D1510" s="99">
        <f>IF(ISERROR(VLOOKUP(A1510,'CGN-2015-001'!A1509:I6656,4,0)),0,VLOOKUP(A1510,'CGN-2015-001'!A1509:I6656,4,0))</f>
        <v>0</v>
      </c>
      <c r="E1510" s="45">
        <f>IF(ISERROR(VLOOKUP(A1510,[3]Hoja1!$A$1:$F$369,4,0)),0,VLOOKUP(A1510,[3]Hoja1!$A$1:$F$369,4,0))</f>
        <v>0</v>
      </c>
      <c r="F1510" s="45">
        <f>IF(ISERROR(VLOOKUP(A1510,[3]Hoja1!$A$1:$F$369,5,0)),0,VLOOKUP(A1510,[3]Hoja1!$A$1:$F$369,5,0))</f>
        <v>0</v>
      </c>
      <c r="G1510" s="102">
        <f>IF(ISERROR(VLOOKUP(A1510,'CGN-2015-001'!A1509:I6656,7,0)),0,VLOOKUP(A1510,'CGN-2015-001'!A1509:I6656,7,0))</f>
        <v>0</v>
      </c>
      <c r="H1510" s="44"/>
      <c r="I1510" s="46"/>
      <c r="J1510" s="113">
        <f t="shared" si="116"/>
        <v>0</v>
      </c>
      <c r="K1510" s="114">
        <f t="shared" si="117"/>
        <v>0</v>
      </c>
      <c r="L1510" s="31">
        <f t="shared" si="118"/>
        <v>0</v>
      </c>
      <c r="M1510" s="1">
        <f t="shared" si="119"/>
        <v>0</v>
      </c>
      <c r="N1510" s="1">
        <f t="shared" si="120"/>
        <v>6</v>
      </c>
    </row>
    <row r="1511" spans="1:14" ht="16.5" hidden="1" thickBot="1" x14ac:dyDescent="0.3">
      <c r="A1511" s="26">
        <v>244506</v>
      </c>
      <c r="B1511" s="42">
        <v>244506</v>
      </c>
      <c r="C1511" s="43" t="s">
        <v>1031</v>
      </c>
      <c r="D1511" s="99">
        <f>IF(ISERROR(VLOOKUP(A1511,'CGN-2015-001'!A1510:I6657,4,0)),0,VLOOKUP(A1511,'CGN-2015-001'!A1510:I6657,4,0))</f>
        <v>0</v>
      </c>
      <c r="E1511" s="45">
        <f>IF(ISERROR(VLOOKUP(A1511,[3]Hoja1!$A$1:$F$369,4,0)),0,VLOOKUP(A1511,[3]Hoja1!$A$1:$F$369,4,0))</f>
        <v>0</v>
      </c>
      <c r="F1511" s="45">
        <f>IF(ISERROR(VLOOKUP(A1511,[3]Hoja1!$A$1:$F$369,5,0)),0,VLOOKUP(A1511,[3]Hoja1!$A$1:$F$369,5,0))</f>
        <v>0</v>
      </c>
      <c r="G1511" s="102">
        <f>IF(ISERROR(VLOOKUP(A1511,'CGN-2015-001'!A1510:I6657,7,0)),0,VLOOKUP(A1511,'CGN-2015-001'!A1510:I6657,7,0))</f>
        <v>0</v>
      </c>
      <c r="H1511" s="44"/>
      <c r="I1511" s="46"/>
      <c r="J1511" s="113">
        <f t="shared" si="116"/>
        <v>0</v>
      </c>
      <c r="K1511" s="114">
        <f t="shared" si="117"/>
        <v>0</v>
      </c>
      <c r="L1511" s="31">
        <f t="shared" si="118"/>
        <v>0</v>
      </c>
      <c r="M1511" s="1">
        <f t="shared" si="119"/>
        <v>0</v>
      </c>
      <c r="N1511" s="1">
        <f t="shared" si="120"/>
        <v>6</v>
      </c>
    </row>
    <row r="1512" spans="1:14" ht="16.5" hidden="1" thickBot="1" x14ac:dyDescent="0.3">
      <c r="A1512" s="26">
        <v>244507</v>
      </c>
      <c r="B1512" s="120">
        <v>244507</v>
      </c>
      <c r="C1512" s="121" t="s">
        <v>1032</v>
      </c>
      <c r="D1512" s="99">
        <f>IF(ISERROR(VLOOKUP(A1512,'CGN-2015-001'!A1511:I6658,4,0)),0,VLOOKUP(A1512,'CGN-2015-001'!A1511:I6658,4,0))</f>
        <v>0</v>
      </c>
      <c r="E1512" s="45">
        <f>IF(ISERROR(VLOOKUP(A1512,[3]Hoja1!$A$1:$F$369,4,0)),0,VLOOKUP(A1512,[3]Hoja1!$A$1:$F$369,4,0))</f>
        <v>0</v>
      </c>
      <c r="F1512" s="45">
        <f>IF(ISERROR(VLOOKUP(A1512,[3]Hoja1!$A$1:$F$369,5,0)),0,VLOOKUP(A1512,[3]Hoja1!$A$1:$F$369,5,0))</f>
        <v>0</v>
      </c>
      <c r="G1512" s="102">
        <f>IF(ISERROR(VLOOKUP(A1512,'CGN-2015-001'!A1511:I6658,7,0)),0,VLOOKUP(A1512,'CGN-2015-001'!A1511:I6658,7,0))</f>
        <v>0</v>
      </c>
      <c r="H1512" s="44"/>
      <c r="I1512" s="46"/>
      <c r="J1512" s="113">
        <f t="shared" si="116"/>
        <v>0</v>
      </c>
      <c r="K1512" s="114">
        <f t="shared" si="117"/>
        <v>0</v>
      </c>
      <c r="L1512" s="31">
        <f t="shared" si="118"/>
        <v>0</v>
      </c>
      <c r="M1512" s="1">
        <f t="shared" si="119"/>
        <v>0</v>
      </c>
      <c r="N1512" s="1">
        <f t="shared" si="120"/>
        <v>6</v>
      </c>
    </row>
    <row r="1513" spans="1:14" ht="15.75" customHeight="1" thickBot="1" x14ac:dyDescent="0.25">
      <c r="A1513" s="26">
        <v>244508</v>
      </c>
      <c r="B1513" s="558">
        <v>244508</v>
      </c>
      <c r="C1513" s="559" t="s">
        <v>1033</v>
      </c>
      <c r="D1513" s="560" t="str">
        <f>IF(ISERROR(VLOOKUP(A1513,'CGN-2015-001'!A1512:I6659,4,0)),0,VLOOKUP(A1513,'CGN-2015-001'!A1512:I6659,4,0))</f>
        <v>´-61202</v>
      </c>
      <c r="E1513" s="561">
        <f>IF(ISERROR(VLOOKUP(A1513,[3]Hoja1!$A$1:$F$369,4,0)),0,VLOOKUP(A1513,[3]Hoja1!$A$1:$F$369,4,0))</f>
        <v>47022601</v>
      </c>
      <c r="F1513" s="562">
        <f>IF(ISERROR(VLOOKUP(A1513,[3]Hoja1!$A$1:$F$369,5,0)),0,VLOOKUP(A1513,[3]Hoja1!$A$1:$F$369,5,0))</f>
        <v>64</v>
      </c>
      <c r="G1513" s="563">
        <f>IF(ISERROR(VLOOKUP(A1513,'CGN-2015-001'!A1512:I6659,7,0)),0,VLOOKUP(A1513,'CGN-2015-001'!A1512:I6659,7,0))</f>
        <v>-63027</v>
      </c>
      <c r="H1513" s="115">
        <f>+G1513</f>
        <v>-63027</v>
      </c>
      <c r="I1513" s="562">
        <v>0</v>
      </c>
      <c r="J1513" s="564" t="e">
        <f t="shared" si="116"/>
        <v>#VALUE!</v>
      </c>
      <c r="K1513" s="565">
        <f t="shared" si="117"/>
        <v>0</v>
      </c>
      <c r="L1513" s="31">
        <f t="shared" si="118"/>
        <v>0</v>
      </c>
      <c r="M1513" s="1">
        <f t="shared" si="119"/>
        <v>1</v>
      </c>
      <c r="N1513" s="1">
        <f t="shared" si="120"/>
        <v>6</v>
      </c>
    </row>
    <row r="1514" spans="1:14" ht="16.5" hidden="1" thickBot="1" x14ac:dyDescent="0.3">
      <c r="A1514" s="26">
        <v>244575</v>
      </c>
      <c r="B1514" s="126">
        <v>244575</v>
      </c>
      <c r="C1514" s="127" t="s">
        <v>1034</v>
      </c>
      <c r="D1514" s="99">
        <f>IF(ISERROR(VLOOKUP(A1514,'CGN-2015-001'!A1513:I6660,4,0)),0,VLOOKUP(A1514,'CGN-2015-001'!A1513:I6660,4,0))</f>
        <v>0</v>
      </c>
      <c r="E1514" s="45">
        <f>IF(ISERROR(VLOOKUP(A1514,[3]Hoja1!$A$1:$F$369,4,0)),0,VLOOKUP(A1514,[3]Hoja1!$A$1:$F$369,4,0))</f>
        <v>0</v>
      </c>
      <c r="F1514" s="45">
        <f>IF(ISERROR(VLOOKUP(A1514,[3]Hoja1!$A$1:$F$369,5,0)),0,VLOOKUP(A1514,[3]Hoja1!$A$1:$F$369,5,0))</f>
        <v>0</v>
      </c>
      <c r="G1514" s="102">
        <f>IF(ISERROR(VLOOKUP(A1514,'CGN-2015-001'!A1513:I6660,7,0)),0,VLOOKUP(A1514,'CGN-2015-001'!A1513:I6660,7,0))</f>
        <v>0</v>
      </c>
      <c r="H1514" s="44"/>
      <c r="I1514" s="46"/>
      <c r="J1514" s="113">
        <f t="shared" si="116"/>
        <v>0</v>
      </c>
      <c r="K1514" s="114">
        <f t="shared" si="117"/>
        <v>0</v>
      </c>
      <c r="L1514" s="31">
        <f t="shared" si="118"/>
        <v>0</v>
      </c>
      <c r="M1514" s="1">
        <f t="shared" si="119"/>
        <v>0</v>
      </c>
      <c r="N1514" s="1">
        <f t="shared" si="120"/>
        <v>6</v>
      </c>
    </row>
    <row r="1515" spans="1:14" ht="16.5" hidden="1" thickBot="1" x14ac:dyDescent="0.3">
      <c r="A1515" s="26">
        <v>244580</v>
      </c>
      <c r="B1515" s="42">
        <v>244580</v>
      </c>
      <c r="C1515" s="43" t="s">
        <v>1035</v>
      </c>
      <c r="D1515" s="99">
        <f>IF(ISERROR(VLOOKUP(A1515,'CGN-2015-001'!A1514:I6661,4,0)),0,VLOOKUP(A1515,'CGN-2015-001'!A1514:I6661,4,0))</f>
        <v>0</v>
      </c>
      <c r="E1515" s="45">
        <f>IF(ISERROR(VLOOKUP(A1515,[3]Hoja1!$A$1:$F$369,4,0)),0,VLOOKUP(A1515,[3]Hoja1!$A$1:$F$369,4,0))</f>
        <v>0</v>
      </c>
      <c r="F1515" s="45">
        <f>IF(ISERROR(VLOOKUP(A1515,[3]Hoja1!$A$1:$F$369,5,0)),0,VLOOKUP(A1515,[3]Hoja1!$A$1:$F$369,5,0))</f>
        <v>0</v>
      </c>
      <c r="G1515" s="102">
        <f>IF(ISERROR(VLOOKUP(A1515,'CGN-2015-001'!A1514:I6661,7,0)),0,VLOOKUP(A1515,'CGN-2015-001'!A1514:I6661,7,0))</f>
        <v>0</v>
      </c>
      <c r="H1515" s="44"/>
      <c r="I1515" s="46"/>
      <c r="J1515" s="113">
        <f t="shared" si="116"/>
        <v>0</v>
      </c>
      <c r="K1515" s="114">
        <f t="shared" si="117"/>
        <v>0</v>
      </c>
      <c r="L1515" s="31">
        <f t="shared" si="118"/>
        <v>0</v>
      </c>
      <c r="M1515" s="1">
        <f t="shared" si="119"/>
        <v>0</v>
      </c>
      <c r="N1515" s="1">
        <f t="shared" si="120"/>
        <v>6</v>
      </c>
    </row>
    <row r="1516" spans="1:14" ht="16.5" hidden="1" thickBot="1" x14ac:dyDescent="0.3">
      <c r="A1516" s="26">
        <v>2453</v>
      </c>
      <c r="B1516" s="52">
        <v>245300</v>
      </c>
      <c r="C1516" s="53" t="s">
        <v>1036</v>
      </c>
      <c r="D1516" s="99">
        <f>IF(ISERROR(VLOOKUP(A1516,'CGN-2015-001'!A1515:I6662,4,0)),0,VLOOKUP(A1516,'CGN-2015-001'!A1515:I6662,4,0))</f>
        <v>0</v>
      </c>
      <c r="E1516" s="40">
        <f>IF(ISERROR(VLOOKUP(A1516,[3]Hoja1!$A$1:$F$369,4,0)),0,VLOOKUP(A1516,[3]Hoja1!$A$1:$F$369,4,0))</f>
        <v>0</v>
      </c>
      <c r="F1516" s="40">
        <f>IF(ISERROR(VLOOKUP(A1516,[3]Hoja1!$A$1:$F$369,5,0)),0,VLOOKUP(A1516,[3]Hoja1!$A$1:$F$369,5,0))</f>
        <v>0</v>
      </c>
      <c r="G1516" s="102">
        <f>IF(ISERROR(VLOOKUP(A1516,'CGN-2015-001'!A1515:I6662,7,0)),0,VLOOKUP(A1516,'CGN-2015-001'!A1515:I6662,7,0))</f>
        <v>0</v>
      </c>
      <c r="H1516" s="54"/>
      <c r="I1516" s="55"/>
      <c r="J1516" s="113">
        <f t="shared" si="116"/>
        <v>0</v>
      </c>
      <c r="K1516" s="114">
        <f t="shared" si="117"/>
        <v>0</v>
      </c>
      <c r="L1516" s="31">
        <f t="shared" si="118"/>
        <v>0</v>
      </c>
      <c r="M1516" s="1">
        <f t="shared" si="119"/>
        <v>0</v>
      </c>
      <c r="N1516" s="1">
        <f t="shared" si="120"/>
        <v>4</v>
      </c>
    </row>
    <row r="1517" spans="1:14" ht="16.5" hidden="1" thickBot="1" x14ac:dyDescent="0.3">
      <c r="A1517" s="26">
        <v>245301</v>
      </c>
      <c r="B1517" s="56">
        <v>245301</v>
      </c>
      <c r="C1517" s="57" t="s">
        <v>474</v>
      </c>
      <c r="D1517" s="99">
        <f>IF(ISERROR(VLOOKUP(A1517,'CGN-2015-001'!A1516:I6663,4,0)),0,VLOOKUP(A1517,'CGN-2015-001'!A1516:I6663,4,0))</f>
        <v>0</v>
      </c>
      <c r="E1517" s="45">
        <f>IF(ISERROR(VLOOKUP(A1517,[3]Hoja1!$A$1:$F$369,4,0)),0,VLOOKUP(A1517,[3]Hoja1!$A$1:$F$369,4,0))</f>
        <v>0</v>
      </c>
      <c r="F1517" s="45">
        <f>IF(ISERROR(VLOOKUP(A1517,[3]Hoja1!$A$1:$F$369,5,0)),0,VLOOKUP(A1517,[3]Hoja1!$A$1:$F$369,5,0))</f>
        <v>0</v>
      </c>
      <c r="G1517" s="102">
        <f>IF(ISERROR(VLOOKUP(A1517,'CGN-2015-001'!A1516:I6663,7,0)),0,VLOOKUP(A1517,'CGN-2015-001'!A1516:I6663,7,0))</f>
        <v>0</v>
      </c>
      <c r="H1517" s="44"/>
      <c r="I1517" s="46"/>
      <c r="J1517" s="113">
        <f t="shared" si="116"/>
        <v>0</v>
      </c>
      <c r="K1517" s="114">
        <f t="shared" si="117"/>
        <v>0</v>
      </c>
      <c r="L1517" s="31">
        <f t="shared" si="118"/>
        <v>0</v>
      </c>
      <c r="M1517" s="1">
        <f t="shared" si="119"/>
        <v>0</v>
      </c>
      <c r="N1517" s="1">
        <f t="shared" si="120"/>
        <v>6</v>
      </c>
    </row>
    <row r="1518" spans="1:14" ht="16.5" hidden="1" thickBot="1" x14ac:dyDescent="0.3">
      <c r="A1518" s="26">
        <v>2460</v>
      </c>
      <c r="B1518" s="48">
        <v>246000</v>
      </c>
      <c r="C1518" s="49" t="s">
        <v>1037</v>
      </c>
      <c r="D1518" s="99">
        <f>IF(ISERROR(VLOOKUP(A1518,'CGN-2015-001'!A1517:I6664,4,0)),0,VLOOKUP(A1518,'CGN-2015-001'!A1517:I6664,4,0))</f>
        <v>0</v>
      </c>
      <c r="E1518" s="40">
        <f>IF(ISERROR(VLOOKUP(A1518,[3]Hoja1!$A$1:$F$369,4,0)),0,VLOOKUP(A1518,[3]Hoja1!$A$1:$F$369,4,0))</f>
        <v>0</v>
      </c>
      <c r="F1518" s="40">
        <f>IF(ISERROR(VLOOKUP(A1518,[3]Hoja1!$A$1:$F$369,5,0)),0,VLOOKUP(A1518,[3]Hoja1!$A$1:$F$369,5,0))</f>
        <v>0</v>
      </c>
      <c r="G1518" s="102">
        <f>IF(ISERROR(VLOOKUP(A1518,'CGN-2015-001'!A1517:I6664,7,0)),0,VLOOKUP(A1518,'CGN-2015-001'!A1517:I6664,7,0))</f>
        <v>0</v>
      </c>
      <c r="H1518" s="50"/>
      <c r="I1518" s="51"/>
      <c r="J1518" s="113">
        <f t="shared" si="116"/>
        <v>0</v>
      </c>
      <c r="K1518" s="114">
        <f t="shared" si="117"/>
        <v>0</v>
      </c>
      <c r="L1518" s="31">
        <f t="shared" si="118"/>
        <v>0</v>
      </c>
      <c r="M1518" s="1">
        <f t="shared" si="119"/>
        <v>0</v>
      </c>
      <c r="N1518" s="1">
        <f t="shared" si="120"/>
        <v>4</v>
      </c>
    </row>
    <row r="1519" spans="1:14" ht="16.5" hidden="1" customHeight="1" thickBot="1" x14ac:dyDescent="0.3">
      <c r="A1519" s="26">
        <v>246002</v>
      </c>
      <c r="B1519" s="42">
        <v>246002</v>
      </c>
      <c r="C1519" s="43" t="s">
        <v>1038</v>
      </c>
      <c r="D1519" s="99">
        <f>IF(ISERROR(VLOOKUP(A1519,'CGN-2015-001'!A1518:I6665,4,0)),0,VLOOKUP(A1519,'CGN-2015-001'!A1518:I6665,4,0))</f>
        <v>0</v>
      </c>
      <c r="E1519" s="45">
        <f>IF(ISERROR(VLOOKUP(A1519,[3]Hoja1!$A$1:$F$369,4,0)),0,VLOOKUP(A1519,[3]Hoja1!$A$1:$F$369,4,0))</f>
        <v>0</v>
      </c>
      <c r="F1519" s="45">
        <f>IF(ISERROR(VLOOKUP(A1519,[3]Hoja1!$A$1:$F$369,5,0)),0,VLOOKUP(A1519,[3]Hoja1!$A$1:$F$369,5,0))</f>
        <v>0</v>
      </c>
      <c r="G1519" s="102">
        <f>IF(ISERROR(VLOOKUP(A1519,'CGN-2015-001'!A1518:I6665,7,0)),0,VLOOKUP(A1519,'CGN-2015-001'!A1518:I6665,7,0))</f>
        <v>0</v>
      </c>
      <c r="H1519" s="44"/>
      <c r="I1519" s="46"/>
      <c r="J1519" s="113">
        <f t="shared" si="116"/>
        <v>0</v>
      </c>
      <c r="K1519" s="114">
        <f t="shared" si="117"/>
        <v>0</v>
      </c>
      <c r="L1519" s="31">
        <f t="shared" si="118"/>
        <v>0</v>
      </c>
      <c r="M1519" s="1">
        <f t="shared" si="119"/>
        <v>0</v>
      </c>
      <c r="N1519" s="1">
        <f t="shared" si="120"/>
        <v>6</v>
      </c>
    </row>
    <row r="1520" spans="1:14" ht="16.5" hidden="1" customHeight="1" thickBot="1" x14ac:dyDescent="0.3">
      <c r="A1520" s="26">
        <v>246003</v>
      </c>
      <c r="B1520" s="42">
        <v>246003</v>
      </c>
      <c r="C1520" s="43" t="s">
        <v>1039</v>
      </c>
      <c r="D1520" s="99">
        <f>IF(ISERROR(VLOOKUP(A1520,'CGN-2015-001'!A1519:I6666,4,0)),0,VLOOKUP(A1520,'CGN-2015-001'!A1519:I6666,4,0))</f>
        <v>0</v>
      </c>
      <c r="E1520" s="45">
        <f>IF(ISERROR(VLOOKUP(A1520,[3]Hoja1!$A$1:$F$369,4,0)),0,VLOOKUP(A1520,[3]Hoja1!$A$1:$F$369,4,0))</f>
        <v>0</v>
      </c>
      <c r="F1520" s="45">
        <f>IF(ISERROR(VLOOKUP(A1520,[3]Hoja1!$A$1:$F$369,5,0)),0,VLOOKUP(A1520,[3]Hoja1!$A$1:$F$369,5,0))</f>
        <v>0</v>
      </c>
      <c r="G1520" s="102">
        <f>IF(ISERROR(VLOOKUP(A1520,'CGN-2015-001'!A1519:I6666,7,0)),0,VLOOKUP(A1520,'CGN-2015-001'!A1519:I6666,7,0))</f>
        <v>0</v>
      </c>
      <c r="H1520" s="44"/>
      <c r="I1520" s="46"/>
      <c r="J1520" s="113">
        <f t="shared" si="116"/>
        <v>0</v>
      </c>
      <c r="K1520" s="114">
        <f t="shared" si="117"/>
        <v>0</v>
      </c>
      <c r="L1520" s="31">
        <f t="shared" si="118"/>
        <v>0</v>
      </c>
      <c r="M1520" s="1">
        <f t="shared" si="119"/>
        <v>0</v>
      </c>
      <c r="N1520" s="1">
        <f t="shared" si="120"/>
        <v>6</v>
      </c>
    </row>
    <row r="1521" spans="1:14" ht="16.5" hidden="1" thickBot="1" x14ac:dyDescent="0.3">
      <c r="A1521" s="26">
        <v>246090</v>
      </c>
      <c r="B1521" s="42">
        <v>246090</v>
      </c>
      <c r="C1521" s="43" t="s">
        <v>1040</v>
      </c>
      <c r="D1521" s="99">
        <f>IF(ISERROR(VLOOKUP(A1521,'CGN-2015-001'!A1520:I6667,4,0)),0,VLOOKUP(A1521,'CGN-2015-001'!A1520:I6667,4,0))</f>
        <v>0</v>
      </c>
      <c r="E1521" s="45">
        <f>IF(ISERROR(VLOOKUP(A1521,[3]Hoja1!$A$1:$F$369,4,0)),0,VLOOKUP(A1521,[3]Hoja1!$A$1:$F$369,4,0))</f>
        <v>0</v>
      </c>
      <c r="F1521" s="45">
        <f>IF(ISERROR(VLOOKUP(A1521,[3]Hoja1!$A$1:$F$369,5,0)),0,VLOOKUP(A1521,[3]Hoja1!$A$1:$F$369,5,0))</f>
        <v>0</v>
      </c>
      <c r="G1521" s="102">
        <f>IF(ISERROR(VLOOKUP(A1521,'CGN-2015-001'!A1520:I6667,7,0)),0,VLOOKUP(A1521,'CGN-2015-001'!A1520:I6667,7,0))</f>
        <v>0</v>
      </c>
      <c r="H1521" s="44"/>
      <c r="I1521" s="46"/>
      <c r="J1521" s="113">
        <f t="shared" si="116"/>
        <v>0</v>
      </c>
      <c r="K1521" s="114">
        <f t="shared" si="117"/>
        <v>0</v>
      </c>
      <c r="L1521" s="31">
        <f t="shared" si="118"/>
        <v>0</v>
      </c>
      <c r="M1521" s="1">
        <f t="shared" si="119"/>
        <v>0</v>
      </c>
      <c r="N1521" s="1">
        <f t="shared" si="120"/>
        <v>6</v>
      </c>
    </row>
    <row r="1522" spans="1:14" ht="16.5" hidden="1" thickBot="1" x14ac:dyDescent="0.3">
      <c r="A1522" s="26">
        <v>2466</v>
      </c>
      <c r="B1522" s="48">
        <v>246600</v>
      </c>
      <c r="C1522" s="49" t="s">
        <v>374</v>
      </c>
      <c r="D1522" s="99">
        <f>IF(ISERROR(VLOOKUP(A1522,'CGN-2015-001'!A1521:I6668,4,0)),0,VLOOKUP(A1522,'CGN-2015-001'!A1521:I6668,4,0))</f>
        <v>0</v>
      </c>
      <c r="E1522" s="40">
        <f>IF(ISERROR(VLOOKUP(A1522,[3]Hoja1!$A$1:$F$369,4,0)),0,VLOOKUP(A1522,[3]Hoja1!$A$1:$F$369,4,0))</f>
        <v>0</v>
      </c>
      <c r="F1522" s="40">
        <f>IF(ISERROR(VLOOKUP(A1522,[3]Hoja1!$A$1:$F$369,5,0)),0,VLOOKUP(A1522,[3]Hoja1!$A$1:$F$369,5,0))</f>
        <v>0</v>
      </c>
      <c r="G1522" s="102">
        <f>IF(ISERROR(VLOOKUP(A1522,'CGN-2015-001'!A1521:I6668,7,0)),0,VLOOKUP(A1522,'CGN-2015-001'!A1521:I6668,7,0))</f>
        <v>0</v>
      </c>
      <c r="H1522" s="50"/>
      <c r="I1522" s="51"/>
      <c r="J1522" s="113">
        <f t="shared" si="116"/>
        <v>0</v>
      </c>
      <c r="K1522" s="114">
        <f t="shared" si="117"/>
        <v>0</v>
      </c>
      <c r="L1522" s="31">
        <f t="shared" si="118"/>
        <v>0</v>
      </c>
      <c r="M1522" s="1">
        <f t="shared" si="119"/>
        <v>0</v>
      </c>
      <c r="N1522" s="1">
        <f t="shared" si="120"/>
        <v>4</v>
      </c>
    </row>
    <row r="1523" spans="1:14" ht="16.5" hidden="1" thickBot="1" x14ac:dyDescent="0.3">
      <c r="A1523" s="26">
        <v>246601</v>
      </c>
      <c r="B1523" s="42">
        <v>246601</v>
      </c>
      <c r="C1523" s="43" t="s">
        <v>375</v>
      </c>
      <c r="D1523" s="99">
        <f>IF(ISERROR(VLOOKUP(A1523,'CGN-2015-001'!A1522:I6669,4,0)),0,VLOOKUP(A1523,'CGN-2015-001'!A1522:I6669,4,0))</f>
        <v>0</v>
      </c>
      <c r="E1523" s="45">
        <f>IF(ISERROR(VLOOKUP(A1523,[3]Hoja1!$A$1:$F$369,4,0)),0,VLOOKUP(A1523,[3]Hoja1!$A$1:$F$369,4,0))</f>
        <v>0</v>
      </c>
      <c r="F1523" s="45">
        <f>IF(ISERROR(VLOOKUP(A1523,[3]Hoja1!$A$1:$F$369,5,0)),0,VLOOKUP(A1523,[3]Hoja1!$A$1:$F$369,5,0))</f>
        <v>0</v>
      </c>
      <c r="G1523" s="102">
        <f>IF(ISERROR(VLOOKUP(A1523,'CGN-2015-001'!A1522:I6669,7,0)),0,VLOOKUP(A1523,'CGN-2015-001'!A1522:I6669,7,0))</f>
        <v>0</v>
      </c>
      <c r="H1523" s="44"/>
      <c r="I1523" s="46"/>
      <c r="J1523" s="113">
        <f t="shared" si="116"/>
        <v>0</v>
      </c>
      <c r="K1523" s="114">
        <f t="shared" si="117"/>
        <v>0</v>
      </c>
      <c r="L1523" s="31">
        <f t="shared" si="118"/>
        <v>0</v>
      </c>
      <c r="M1523" s="1">
        <f t="shared" si="119"/>
        <v>0</v>
      </c>
      <c r="N1523" s="1">
        <f t="shared" si="120"/>
        <v>6</v>
      </c>
    </row>
    <row r="1524" spans="1:14" ht="16.5" hidden="1" thickBot="1" x14ac:dyDescent="0.3">
      <c r="A1524" s="26">
        <v>246602</v>
      </c>
      <c r="B1524" s="42">
        <v>246602</v>
      </c>
      <c r="C1524" s="43" t="s">
        <v>376</v>
      </c>
      <c r="D1524" s="99">
        <f>IF(ISERROR(VLOOKUP(A1524,'CGN-2015-001'!A1523:I6670,4,0)),0,VLOOKUP(A1524,'CGN-2015-001'!A1523:I6670,4,0))</f>
        <v>0</v>
      </c>
      <c r="E1524" s="45">
        <f>IF(ISERROR(VLOOKUP(A1524,[3]Hoja1!$A$1:$F$369,4,0)),0,VLOOKUP(A1524,[3]Hoja1!$A$1:$F$369,4,0))</f>
        <v>0</v>
      </c>
      <c r="F1524" s="45">
        <f>IF(ISERROR(VLOOKUP(A1524,[3]Hoja1!$A$1:$F$369,5,0)),0,VLOOKUP(A1524,[3]Hoja1!$A$1:$F$369,5,0))</f>
        <v>0</v>
      </c>
      <c r="G1524" s="102">
        <f>IF(ISERROR(VLOOKUP(A1524,'CGN-2015-001'!A1523:I6670,7,0)),0,VLOOKUP(A1524,'CGN-2015-001'!A1523:I6670,7,0))</f>
        <v>0</v>
      </c>
      <c r="H1524" s="44"/>
      <c r="I1524" s="46"/>
      <c r="J1524" s="113">
        <f t="shared" si="116"/>
        <v>0</v>
      </c>
      <c r="K1524" s="114">
        <f t="shared" si="117"/>
        <v>0</v>
      </c>
      <c r="L1524" s="31">
        <f t="shared" si="118"/>
        <v>0</v>
      </c>
      <c r="M1524" s="1">
        <f t="shared" si="119"/>
        <v>0</v>
      </c>
      <c r="N1524" s="1">
        <f t="shared" si="120"/>
        <v>6</v>
      </c>
    </row>
    <row r="1525" spans="1:14" ht="16.5" hidden="1" thickBot="1" x14ac:dyDescent="0.3">
      <c r="A1525" s="26">
        <v>2470</v>
      </c>
      <c r="B1525" s="48">
        <v>247000</v>
      </c>
      <c r="C1525" s="49" t="s">
        <v>1041</v>
      </c>
      <c r="D1525" s="99">
        <f>IF(ISERROR(VLOOKUP(A1525,'CGN-2015-001'!A1524:I6671,4,0)),0,VLOOKUP(A1525,'CGN-2015-001'!A1524:I6671,4,0))</f>
        <v>0</v>
      </c>
      <c r="E1525" s="40">
        <f>IF(ISERROR(VLOOKUP(A1525,[3]Hoja1!$A$1:$F$369,4,0)),0,VLOOKUP(A1525,[3]Hoja1!$A$1:$F$369,4,0))</f>
        <v>0</v>
      </c>
      <c r="F1525" s="40">
        <f>IF(ISERROR(VLOOKUP(A1525,[3]Hoja1!$A$1:$F$369,5,0)),0,VLOOKUP(A1525,[3]Hoja1!$A$1:$F$369,5,0))</f>
        <v>0</v>
      </c>
      <c r="G1525" s="102">
        <f>IF(ISERROR(VLOOKUP(A1525,'CGN-2015-001'!A1524:I6671,7,0)),0,VLOOKUP(A1525,'CGN-2015-001'!A1524:I6671,7,0))</f>
        <v>0</v>
      </c>
      <c r="H1525" s="50"/>
      <c r="I1525" s="51"/>
      <c r="J1525" s="113">
        <f t="shared" si="116"/>
        <v>0</v>
      </c>
      <c r="K1525" s="114">
        <f t="shared" si="117"/>
        <v>0</v>
      </c>
      <c r="L1525" s="31">
        <f t="shared" si="118"/>
        <v>0</v>
      </c>
      <c r="M1525" s="1">
        <f t="shared" si="119"/>
        <v>0</v>
      </c>
      <c r="N1525" s="1">
        <f t="shared" si="120"/>
        <v>4</v>
      </c>
    </row>
    <row r="1526" spans="1:14" ht="16.5" hidden="1" thickBot="1" x14ac:dyDescent="0.3">
      <c r="A1526" s="26">
        <v>247001</v>
      </c>
      <c r="B1526" s="42">
        <v>247001</v>
      </c>
      <c r="C1526" s="43" t="s">
        <v>1042</v>
      </c>
      <c r="D1526" s="99">
        <f>IF(ISERROR(VLOOKUP(A1526,'CGN-2015-001'!A1525:I6672,4,0)),0,VLOOKUP(A1526,'CGN-2015-001'!A1525:I6672,4,0))</f>
        <v>0</v>
      </c>
      <c r="E1526" s="45">
        <f>IF(ISERROR(VLOOKUP(A1526,[3]Hoja1!$A$1:$F$369,4,0)),0,VLOOKUP(A1526,[3]Hoja1!$A$1:$F$369,4,0))</f>
        <v>0</v>
      </c>
      <c r="F1526" s="45">
        <f>IF(ISERROR(VLOOKUP(A1526,[3]Hoja1!$A$1:$F$369,5,0)),0,VLOOKUP(A1526,[3]Hoja1!$A$1:$F$369,5,0))</f>
        <v>0</v>
      </c>
      <c r="G1526" s="102">
        <f>IF(ISERROR(VLOOKUP(A1526,'CGN-2015-001'!A1525:I6672,7,0)),0,VLOOKUP(A1526,'CGN-2015-001'!A1525:I6672,7,0))</f>
        <v>0</v>
      </c>
      <c r="H1526" s="44"/>
      <c r="I1526" s="46"/>
      <c r="J1526" s="113">
        <f t="shared" si="116"/>
        <v>0</v>
      </c>
      <c r="K1526" s="114">
        <f t="shared" si="117"/>
        <v>0</v>
      </c>
      <c r="L1526" s="31">
        <f t="shared" si="118"/>
        <v>0</v>
      </c>
      <c r="M1526" s="1">
        <f t="shared" si="119"/>
        <v>0</v>
      </c>
      <c r="N1526" s="1">
        <f t="shared" si="120"/>
        <v>6</v>
      </c>
    </row>
    <row r="1527" spans="1:14" ht="16.5" hidden="1" thickBot="1" x14ac:dyDescent="0.3">
      <c r="A1527" s="26">
        <v>247002</v>
      </c>
      <c r="B1527" s="42">
        <v>247002</v>
      </c>
      <c r="C1527" s="43" t="s">
        <v>1043</v>
      </c>
      <c r="D1527" s="99">
        <f>IF(ISERROR(VLOOKUP(A1527,'CGN-2015-001'!A1526:I6673,4,0)),0,VLOOKUP(A1527,'CGN-2015-001'!A1526:I6673,4,0))</f>
        <v>0</v>
      </c>
      <c r="E1527" s="45">
        <f>IF(ISERROR(VLOOKUP(A1527,[3]Hoja1!$A$1:$F$369,4,0)),0,VLOOKUP(A1527,[3]Hoja1!$A$1:$F$369,4,0))</f>
        <v>0</v>
      </c>
      <c r="F1527" s="45">
        <f>IF(ISERROR(VLOOKUP(A1527,[3]Hoja1!$A$1:$F$369,5,0)),0,VLOOKUP(A1527,[3]Hoja1!$A$1:$F$369,5,0))</f>
        <v>0</v>
      </c>
      <c r="G1527" s="102">
        <f>IF(ISERROR(VLOOKUP(A1527,'CGN-2015-001'!A1526:I6673,7,0)),0,VLOOKUP(A1527,'CGN-2015-001'!A1526:I6673,7,0))</f>
        <v>0</v>
      </c>
      <c r="H1527" s="44"/>
      <c r="I1527" s="46"/>
      <c r="J1527" s="113">
        <f t="shared" si="116"/>
        <v>0</v>
      </c>
      <c r="K1527" s="114">
        <f t="shared" si="117"/>
        <v>0</v>
      </c>
      <c r="L1527" s="31">
        <f t="shared" si="118"/>
        <v>0</v>
      </c>
      <c r="M1527" s="1">
        <f t="shared" si="119"/>
        <v>0</v>
      </c>
      <c r="N1527" s="1">
        <f t="shared" si="120"/>
        <v>6</v>
      </c>
    </row>
    <row r="1528" spans="1:14" ht="16.5" hidden="1" thickBot="1" x14ac:dyDescent="0.3">
      <c r="A1528" s="26">
        <v>247003</v>
      </c>
      <c r="B1528" s="42">
        <v>247003</v>
      </c>
      <c r="C1528" s="43" t="s">
        <v>1044</v>
      </c>
      <c r="D1528" s="99">
        <f>IF(ISERROR(VLOOKUP(A1528,'CGN-2015-001'!A1527:I6674,4,0)),0,VLOOKUP(A1528,'CGN-2015-001'!A1527:I6674,4,0))</f>
        <v>0</v>
      </c>
      <c r="E1528" s="45">
        <f>IF(ISERROR(VLOOKUP(A1528,[3]Hoja1!$A$1:$F$369,4,0)),0,VLOOKUP(A1528,[3]Hoja1!$A$1:$F$369,4,0))</f>
        <v>0</v>
      </c>
      <c r="F1528" s="45">
        <f>IF(ISERROR(VLOOKUP(A1528,[3]Hoja1!$A$1:$F$369,5,0)),0,VLOOKUP(A1528,[3]Hoja1!$A$1:$F$369,5,0))</f>
        <v>0</v>
      </c>
      <c r="G1528" s="102">
        <f>IF(ISERROR(VLOOKUP(A1528,'CGN-2015-001'!A1527:I6674,7,0)),0,VLOOKUP(A1528,'CGN-2015-001'!A1527:I6674,7,0))</f>
        <v>0</v>
      </c>
      <c r="H1528" s="44"/>
      <c r="I1528" s="46"/>
      <c r="J1528" s="113">
        <f t="shared" si="116"/>
        <v>0</v>
      </c>
      <c r="K1528" s="114">
        <f t="shared" si="117"/>
        <v>0</v>
      </c>
      <c r="L1528" s="31">
        <f t="shared" si="118"/>
        <v>0</v>
      </c>
      <c r="M1528" s="1">
        <f t="shared" si="119"/>
        <v>0</v>
      </c>
      <c r="N1528" s="1">
        <f t="shared" si="120"/>
        <v>6</v>
      </c>
    </row>
    <row r="1529" spans="1:14" ht="16.5" hidden="1" thickBot="1" x14ac:dyDescent="0.3">
      <c r="A1529" s="26">
        <v>247004</v>
      </c>
      <c r="B1529" s="42">
        <v>247004</v>
      </c>
      <c r="C1529" s="43" t="s">
        <v>1045</v>
      </c>
      <c r="D1529" s="99">
        <f>IF(ISERROR(VLOOKUP(A1529,'CGN-2015-001'!A1528:I6675,4,0)),0,VLOOKUP(A1529,'CGN-2015-001'!A1528:I6675,4,0))</f>
        <v>0</v>
      </c>
      <c r="E1529" s="45">
        <f>IF(ISERROR(VLOOKUP(A1529,[3]Hoja1!$A$1:$F$369,4,0)),0,VLOOKUP(A1529,[3]Hoja1!$A$1:$F$369,4,0))</f>
        <v>0</v>
      </c>
      <c r="F1529" s="45">
        <f>IF(ISERROR(VLOOKUP(A1529,[3]Hoja1!$A$1:$F$369,5,0)),0,VLOOKUP(A1529,[3]Hoja1!$A$1:$F$369,5,0))</f>
        <v>0</v>
      </c>
      <c r="G1529" s="102">
        <f>IF(ISERROR(VLOOKUP(A1529,'CGN-2015-001'!A1528:I6675,7,0)),0,VLOOKUP(A1529,'CGN-2015-001'!A1528:I6675,7,0))</f>
        <v>0</v>
      </c>
      <c r="H1529" s="44"/>
      <c r="I1529" s="46"/>
      <c r="J1529" s="113">
        <f t="shared" si="116"/>
        <v>0</v>
      </c>
      <c r="K1529" s="114">
        <f t="shared" si="117"/>
        <v>0</v>
      </c>
      <c r="L1529" s="31">
        <f t="shared" si="118"/>
        <v>0</v>
      </c>
      <c r="M1529" s="1">
        <f t="shared" si="119"/>
        <v>0</v>
      </c>
      <c r="N1529" s="1">
        <f t="shared" si="120"/>
        <v>6</v>
      </c>
    </row>
    <row r="1530" spans="1:14" ht="16.5" hidden="1" thickBot="1" x14ac:dyDescent="0.3">
      <c r="A1530" s="26">
        <v>2475</v>
      </c>
      <c r="B1530" s="48">
        <v>247500</v>
      </c>
      <c r="C1530" s="49" t="s">
        <v>1046</v>
      </c>
      <c r="D1530" s="99">
        <f>IF(ISERROR(VLOOKUP(A1530,'CGN-2015-001'!A1529:I6676,4,0)),0,VLOOKUP(A1530,'CGN-2015-001'!A1529:I6676,4,0))</f>
        <v>0</v>
      </c>
      <c r="E1530" s="40">
        <f>IF(ISERROR(VLOOKUP(A1530,[3]Hoja1!$A$1:$F$369,4,0)),0,VLOOKUP(A1530,[3]Hoja1!$A$1:$F$369,4,0))</f>
        <v>0</v>
      </c>
      <c r="F1530" s="40">
        <f>IF(ISERROR(VLOOKUP(A1530,[3]Hoja1!$A$1:$F$369,5,0)),0,VLOOKUP(A1530,[3]Hoja1!$A$1:$F$369,5,0))</f>
        <v>0</v>
      </c>
      <c r="G1530" s="102">
        <f>IF(ISERROR(VLOOKUP(A1530,'CGN-2015-001'!A1529:I6676,7,0)),0,VLOOKUP(A1530,'CGN-2015-001'!A1529:I6676,7,0))</f>
        <v>0</v>
      </c>
      <c r="H1530" s="50"/>
      <c r="I1530" s="51"/>
      <c r="J1530" s="113">
        <f t="shared" si="116"/>
        <v>0</v>
      </c>
      <c r="K1530" s="114">
        <f t="shared" si="117"/>
        <v>0</v>
      </c>
      <c r="L1530" s="31">
        <f t="shared" si="118"/>
        <v>0</v>
      </c>
      <c r="M1530" s="1">
        <f t="shared" si="119"/>
        <v>0</v>
      </c>
      <c r="N1530" s="1">
        <f t="shared" si="120"/>
        <v>4</v>
      </c>
    </row>
    <row r="1531" spans="1:14" ht="16.5" hidden="1" thickBot="1" x14ac:dyDescent="0.3">
      <c r="A1531" s="26">
        <v>247501</v>
      </c>
      <c r="B1531" s="42">
        <v>247501</v>
      </c>
      <c r="C1531" s="43" t="s">
        <v>1047</v>
      </c>
      <c r="D1531" s="99">
        <f>IF(ISERROR(VLOOKUP(A1531,'CGN-2015-001'!A1530:I6677,4,0)),0,VLOOKUP(A1531,'CGN-2015-001'!A1530:I6677,4,0))</f>
        <v>0</v>
      </c>
      <c r="E1531" s="45">
        <f>IF(ISERROR(VLOOKUP(A1531,[3]Hoja1!$A$1:$F$369,4,0)),0,VLOOKUP(A1531,[3]Hoja1!$A$1:$F$369,4,0))</f>
        <v>0</v>
      </c>
      <c r="F1531" s="45">
        <f>IF(ISERROR(VLOOKUP(A1531,[3]Hoja1!$A$1:$F$369,5,0)),0,VLOOKUP(A1531,[3]Hoja1!$A$1:$F$369,5,0))</f>
        <v>0</v>
      </c>
      <c r="G1531" s="102">
        <f>IF(ISERROR(VLOOKUP(A1531,'CGN-2015-001'!A1530:I6677,7,0)),0,VLOOKUP(A1531,'CGN-2015-001'!A1530:I6677,7,0))</f>
        <v>0</v>
      </c>
      <c r="H1531" s="44"/>
      <c r="I1531" s="46"/>
      <c r="J1531" s="113">
        <f t="shared" si="116"/>
        <v>0</v>
      </c>
      <c r="K1531" s="114">
        <f t="shared" si="117"/>
        <v>0</v>
      </c>
      <c r="L1531" s="31">
        <f t="shared" si="118"/>
        <v>0</v>
      </c>
      <c r="M1531" s="1">
        <f t="shared" si="119"/>
        <v>0</v>
      </c>
      <c r="N1531" s="1">
        <f t="shared" si="120"/>
        <v>6</v>
      </c>
    </row>
    <row r="1532" spans="1:14" ht="16.5" hidden="1" thickBot="1" x14ac:dyDescent="0.3">
      <c r="A1532" s="26">
        <v>247502</v>
      </c>
      <c r="B1532" s="42">
        <v>247502</v>
      </c>
      <c r="C1532" s="43" t="s">
        <v>1048</v>
      </c>
      <c r="D1532" s="99">
        <f>IF(ISERROR(VLOOKUP(A1532,'CGN-2015-001'!A1531:I6678,4,0)),0,VLOOKUP(A1532,'CGN-2015-001'!A1531:I6678,4,0))</f>
        <v>0</v>
      </c>
      <c r="E1532" s="45">
        <f>IF(ISERROR(VLOOKUP(A1532,[3]Hoja1!$A$1:$F$369,4,0)),0,VLOOKUP(A1532,[3]Hoja1!$A$1:$F$369,4,0))</f>
        <v>0</v>
      </c>
      <c r="F1532" s="45">
        <f>IF(ISERROR(VLOOKUP(A1532,[3]Hoja1!$A$1:$F$369,5,0)),0,VLOOKUP(A1532,[3]Hoja1!$A$1:$F$369,5,0))</f>
        <v>0</v>
      </c>
      <c r="G1532" s="102">
        <f>IF(ISERROR(VLOOKUP(A1532,'CGN-2015-001'!A1531:I6678,7,0)),0,VLOOKUP(A1532,'CGN-2015-001'!A1531:I6678,7,0))</f>
        <v>0</v>
      </c>
      <c r="H1532" s="44"/>
      <c r="I1532" s="46"/>
      <c r="J1532" s="113">
        <f t="shared" si="116"/>
        <v>0</v>
      </c>
      <c r="K1532" s="114">
        <f t="shared" si="117"/>
        <v>0</v>
      </c>
      <c r="L1532" s="31">
        <f t="shared" si="118"/>
        <v>0</v>
      </c>
      <c r="M1532" s="1">
        <f t="shared" si="119"/>
        <v>0</v>
      </c>
      <c r="N1532" s="1">
        <f t="shared" si="120"/>
        <v>6</v>
      </c>
    </row>
    <row r="1533" spans="1:14" ht="16.5" hidden="1" thickBot="1" x14ac:dyDescent="0.3">
      <c r="A1533" s="26">
        <v>247503</v>
      </c>
      <c r="B1533" s="42">
        <v>247503</v>
      </c>
      <c r="C1533" s="43" t="s">
        <v>1049</v>
      </c>
      <c r="D1533" s="99">
        <f>IF(ISERROR(VLOOKUP(A1533,'CGN-2015-001'!A1532:I6679,4,0)),0,VLOOKUP(A1533,'CGN-2015-001'!A1532:I6679,4,0))</f>
        <v>0</v>
      </c>
      <c r="E1533" s="45">
        <f>IF(ISERROR(VLOOKUP(A1533,[3]Hoja1!$A$1:$F$369,4,0)),0,VLOOKUP(A1533,[3]Hoja1!$A$1:$F$369,4,0))</f>
        <v>0</v>
      </c>
      <c r="F1533" s="45">
        <f>IF(ISERROR(VLOOKUP(A1533,[3]Hoja1!$A$1:$F$369,5,0)),0,VLOOKUP(A1533,[3]Hoja1!$A$1:$F$369,5,0))</f>
        <v>0</v>
      </c>
      <c r="G1533" s="102">
        <f>IF(ISERROR(VLOOKUP(A1533,'CGN-2015-001'!A1532:I6679,7,0)),0,VLOOKUP(A1533,'CGN-2015-001'!A1532:I6679,7,0))</f>
        <v>0</v>
      </c>
      <c r="H1533" s="44"/>
      <c r="I1533" s="46"/>
      <c r="J1533" s="113">
        <f t="shared" si="116"/>
        <v>0</v>
      </c>
      <c r="K1533" s="114">
        <f t="shared" si="117"/>
        <v>0</v>
      </c>
      <c r="L1533" s="31">
        <f t="shared" si="118"/>
        <v>0</v>
      </c>
      <c r="M1533" s="1">
        <f t="shared" si="119"/>
        <v>0</v>
      </c>
      <c r="N1533" s="1">
        <f t="shared" si="120"/>
        <v>6</v>
      </c>
    </row>
    <row r="1534" spans="1:14" ht="16.5" hidden="1" thickBot="1" x14ac:dyDescent="0.3">
      <c r="A1534" s="26">
        <v>247504</v>
      </c>
      <c r="B1534" s="42">
        <v>247504</v>
      </c>
      <c r="C1534" s="43" t="s">
        <v>1050</v>
      </c>
      <c r="D1534" s="99">
        <f>IF(ISERROR(VLOOKUP(A1534,'CGN-2015-001'!A1533:I6680,4,0)),0,VLOOKUP(A1534,'CGN-2015-001'!A1533:I6680,4,0))</f>
        <v>0</v>
      </c>
      <c r="E1534" s="45">
        <f>IF(ISERROR(VLOOKUP(A1534,[3]Hoja1!$A$1:$F$369,4,0)),0,VLOOKUP(A1534,[3]Hoja1!$A$1:$F$369,4,0))</f>
        <v>0</v>
      </c>
      <c r="F1534" s="45">
        <f>IF(ISERROR(VLOOKUP(A1534,[3]Hoja1!$A$1:$F$369,5,0)),0,VLOOKUP(A1534,[3]Hoja1!$A$1:$F$369,5,0))</f>
        <v>0</v>
      </c>
      <c r="G1534" s="102">
        <f>IF(ISERROR(VLOOKUP(A1534,'CGN-2015-001'!A1533:I6680,7,0)),0,VLOOKUP(A1534,'CGN-2015-001'!A1533:I6680,7,0))</f>
        <v>0</v>
      </c>
      <c r="H1534" s="44"/>
      <c r="I1534" s="46"/>
      <c r="J1534" s="113">
        <f t="shared" si="116"/>
        <v>0</v>
      </c>
      <c r="K1534" s="114">
        <f t="shared" si="117"/>
        <v>0</v>
      </c>
      <c r="L1534" s="31">
        <f t="shared" si="118"/>
        <v>0</v>
      </c>
      <c r="M1534" s="1">
        <f t="shared" si="119"/>
        <v>0</v>
      </c>
      <c r="N1534" s="1">
        <f t="shared" si="120"/>
        <v>6</v>
      </c>
    </row>
    <row r="1535" spans="1:14" ht="16.5" hidden="1" thickBot="1" x14ac:dyDescent="0.3">
      <c r="A1535" s="26">
        <v>247505</v>
      </c>
      <c r="B1535" s="42">
        <v>247505</v>
      </c>
      <c r="C1535" s="43" t="s">
        <v>351</v>
      </c>
      <c r="D1535" s="99">
        <f>IF(ISERROR(VLOOKUP(A1535,'CGN-2015-001'!A1534:I6681,4,0)),0,VLOOKUP(A1535,'CGN-2015-001'!A1534:I6681,4,0))</f>
        <v>0</v>
      </c>
      <c r="E1535" s="45">
        <f>IF(ISERROR(VLOOKUP(A1535,[3]Hoja1!$A$1:$F$369,4,0)),0,VLOOKUP(A1535,[3]Hoja1!$A$1:$F$369,4,0))</f>
        <v>0</v>
      </c>
      <c r="F1535" s="45">
        <f>IF(ISERROR(VLOOKUP(A1535,[3]Hoja1!$A$1:$F$369,5,0)),0,VLOOKUP(A1535,[3]Hoja1!$A$1:$F$369,5,0))</f>
        <v>0</v>
      </c>
      <c r="G1535" s="102">
        <f>IF(ISERROR(VLOOKUP(A1535,'CGN-2015-001'!A1534:I6681,7,0)),0,VLOOKUP(A1535,'CGN-2015-001'!A1534:I6681,7,0))</f>
        <v>0</v>
      </c>
      <c r="H1535" s="44"/>
      <c r="I1535" s="46"/>
      <c r="J1535" s="113">
        <f t="shared" si="116"/>
        <v>0</v>
      </c>
      <c r="K1535" s="114">
        <f t="shared" si="117"/>
        <v>0</v>
      </c>
      <c r="L1535" s="31">
        <f t="shared" si="118"/>
        <v>0</v>
      </c>
      <c r="M1535" s="1">
        <f t="shared" si="119"/>
        <v>0</v>
      </c>
      <c r="N1535" s="1">
        <f t="shared" si="120"/>
        <v>6</v>
      </c>
    </row>
    <row r="1536" spans="1:14" ht="16.5" hidden="1" thickBot="1" x14ac:dyDescent="0.3">
      <c r="A1536" s="26">
        <v>247506</v>
      </c>
      <c r="B1536" s="42">
        <v>247506</v>
      </c>
      <c r="C1536" s="43" t="s">
        <v>1051</v>
      </c>
      <c r="D1536" s="99">
        <f>IF(ISERROR(VLOOKUP(A1536,'CGN-2015-001'!A1535:I6682,4,0)),0,VLOOKUP(A1536,'CGN-2015-001'!A1535:I6682,4,0))</f>
        <v>0</v>
      </c>
      <c r="E1536" s="45">
        <f>IF(ISERROR(VLOOKUP(A1536,[3]Hoja1!$A$1:$F$369,4,0)),0,VLOOKUP(A1536,[3]Hoja1!$A$1:$F$369,4,0))</f>
        <v>0</v>
      </c>
      <c r="F1536" s="45">
        <f>IF(ISERROR(VLOOKUP(A1536,[3]Hoja1!$A$1:$F$369,5,0)),0,VLOOKUP(A1536,[3]Hoja1!$A$1:$F$369,5,0))</f>
        <v>0</v>
      </c>
      <c r="G1536" s="102">
        <f>IF(ISERROR(VLOOKUP(A1536,'CGN-2015-001'!A1535:I6682,7,0)),0,VLOOKUP(A1536,'CGN-2015-001'!A1535:I6682,7,0))</f>
        <v>0</v>
      </c>
      <c r="H1536" s="44"/>
      <c r="I1536" s="46"/>
      <c r="J1536" s="113">
        <f t="shared" si="116"/>
        <v>0</v>
      </c>
      <c r="K1536" s="114">
        <f t="shared" si="117"/>
        <v>0</v>
      </c>
      <c r="L1536" s="31">
        <f t="shared" si="118"/>
        <v>0</v>
      </c>
      <c r="M1536" s="1">
        <f t="shared" si="119"/>
        <v>0</v>
      </c>
      <c r="N1536" s="1">
        <f t="shared" si="120"/>
        <v>6</v>
      </c>
    </row>
    <row r="1537" spans="1:14" ht="16.5" hidden="1" thickBot="1" x14ac:dyDescent="0.3">
      <c r="A1537" s="26">
        <v>247507</v>
      </c>
      <c r="B1537" s="42">
        <v>247507</v>
      </c>
      <c r="C1537" s="43" t="s">
        <v>1052</v>
      </c>
      <c r="D1537" s="99">
        <f>IF(ISERROR(VLOOKUP(A1537,'CGN-2015-001'!A1536:I6683,4,0)),0,VLOOKUP(A1537,'CGN-2015-001'!A1536:I6683,4,0))</f>
        <v>0</v>
      </c>
      <c r="E1537" s="45">
        <f>IF(ISERROR(VLOOKUP(A1537,[3]Hoja1!$A$1:$F$369,4,0)),0,VLOOKUP(A1537,[3]Hoja1!$A$1:$F$369,4,0))</f>
        <v>0</v>
      </c>
      <c r="F1537" s="45">
        <f>IF(ISERROR(VLOOKUP(A1537,[3]Hoja1!$A$1:$F$369,5,0)),0,VLOOKUP(A1537,[3]Hoja1!$A$1:$F$369,5,0))</f>
        <v>0</v>
      </c>
      <c r="G1537" s="102">
        <f>IF(ISERROR(VLOOKUP(A1537,'CGN-2015-001'!A1536:I6683,7,0)),0,VLOOKUP(A1537,'CGN-2015-001'!A1536:I6683,7,0))</f>
        <v>0</v>
      </c>
      <c r="H1537" s="44"/>
      <c r="I1537" s="46"/>
      <c r="J1537" s="113">
        <f t="shared" si="116"/>
        <v>0</v>
      </c>
      <c r="K1537" s="114">
        <f t="shared" si="117"/>
        <v>0</v>
      </c>
      <c r="L1537" s="31">
        <f t="shared" si="118"/>
        <v>0</v>
      </c>
      <c r="M1537" s="1">
        <f t="shared" si="119"/>
        <v>0</v>
      </c>
      <c r="N1537" s="1">
        <f t="shared" si="120"/>
        <v>6</v>
      </c>
    </row>
    <row r="1538" spans="1:14" ht="16.5" hidden="1" customHeight="1" thickBot="1" x14ac:dyDescent="0.3">
      <c r="A1538" s="26">
        <v>247508</v>
      </c>
      <c r="B1538" s="42">
        <v>247508</v>
      </c>
      <c r="C1538" s="43" t="s">
        <v>1053</v>
      </c>
      <c r="D1538" s="99">
        <f>IF(ISERROR(VLOOKUP(A1538,'CGN-2015-001'!A1537:I6684,4,0)),0,VLOOKUP(A1538,'CGN-2015-001'!A1537:I6684,4,0))</f>
        <v>0</v>
      </c>
      <c r="E1538" s="45">
        <f>IF(ISERROR(VLOOKUP(A1538,[3]Hoja1!$A$1:$F$369,4,0)),0,VLOOKUP(A1538,[3]Hoja1!$A$1:$F$369,4,0))</f>
        <v>0</v>
      </c>
      <c r="F1538" s="45">
        <f>IF(ISERROR(VLOOKUP(A1538,[3]Hoja1!$A$1:$F$369,5,0)),0,VLOOKUP(A1538,[3]Hoja1!$A$1:$F$369,5,0))</f>
        <v>0</v>
      </c>
      <c r="G1538" s="102">
        <f>IF(ISERROR(VLOOKUP(A1538,'CGN-2015-001'!A1537:I6684,7,0)),0,VLOOKUP(A1538,'CGN-2015-001'!A1537:I6684,7,0))</f>
        <v>0</v>
      </c>
      <c r="H1538" s="44"/>
      <c r="I1538" s="46"/>
      <c r="J1538" s="113">
        <f t="shared" si="116"/>
        <v>0</v>
      </c>
      <c r="K1538" s="114">
        <f t="shared" si="117"/>
        <v>0</v>
      </c>
      <c r="L1538" s="31">
        <f t="shared" si="118"/>
        <v>0</v>
      </c>
      <c r="M1538" s="1">
        <f t="shared" si="119"/>
        <v>0</v>
      </c>
      <c r="N1538" s="1">
        <f t="shared" si="120"/>
        <v>6</v>
      </c>
    </row>
    <row r="1539" spans="1:14" ht="16.5" hidden="1" thickBot="1" x14ac:dyDescent="0.3">
      <c r="A1539" s="26">
        <v>247590</v>
      </c>
      <c r="B1539" s="42">
        <v>247590</v>
      </c>
      <c r="C1539" s="43" t="s">
        <v>1054</v>
      </c>
      <c r="D1539" s="99">
        <f>IF(ISERROR(VLOOKUP(A1539,'CGN-2015-001'!A1538:I6685,4,0)),0,VLOOKUP(A1539,'CGN-2015-001'!A1538:I6685,4,0))</f>
        <v>0</v>
      </c>
      <c r="E1539" s="45">
        <f>IF(ISERROR(VLOOKUP(A1539,[3]Hoja1!$A$1:$F$369,4,0)),0,VLOOKUP(A1539,[3]Hoja1!$A$1:$F$369,4,0))</f>
        <v>0</v>
      </c>
      <c r="F1539" s="45">
        <f>IF(ISERROR(VLOOKUP(A1539,[3]Hoja1!$A$1:$F$369,5,0)),0,VLOOKUP(A1539,[3]Hoja1!$A$1:$F$369,5,0))</f>
        <v>0</v>
      </c>
      <c r="G1539" s="102">
        <f>IF(ISERROR(VLOOKUP(A1539,'CGN-2015-001'!A1538:I6685,7,0)),0,VLOOKUP(A1539,'CGN-2015-001'!A1538:I6685,7,0))</f>
        <v>0</v>
      </c>
      <c r="H1539" s="44"/>
      <c r="I1539" s="46"/>
      <c r="J1539" s="113">
        <f t="shared" si="116"/>
        <v>0</v>
      </c>
      <c r="K1539" s="114">
        <f t="shared" si="117"/>
        <v>0</v>
      </c>
      <c r="L1539" s="31">
        <f t="shared" si="118"/>
        <v>0</v>
      </c>
      <c r="M1539" s="1">
        <f t="shared" si="119"/>
        <v>0</v>
      </c>
      <c r="N1539" s="1">
        <f t="shared" si="120"/>
        <v>6</v>
      </c>
    </row>
    <row r="1540" spans="1:14" ht="16.5" hidden="1" customHeight="1" thickBot="1" x14ac:dyDescent="0.3">
      <c r="A1540" s="26">
        <v>2480</v>
      </c>
      <c r="B1540" s="48">
        <v>248000</v>
      </c>
      <c r="C1540" s="49" t="s">
        <v>1055</v>
      </c>
      <c r="D1540" s="99">
        <f>IF(ISERROR(VLOOKUP(A1540,'CGN-2015-001'!A1539:I6686,4,0)),0,VLOOKUP(A1540,'CGN-2015-001'!A1539:I6686,4,0))</f>
        <v>0</v>
      </c>
      <c r="E1540" s="40">
        <f>IF(ISERROR(VLOOKUP(A1540,[3]Hoja1!$A$1:$F$369,4,0)),0,VLOOKUP(A1540,[3]Hoja1!$A$1:$F$369,4,0))</f>
        <v>0</v>
      </c>
      <c r="F1540" s="40">
        <f>IF(ISERROR(VLOOKUP(A1540,[3]Hoja1!$A$1:$F$369,5,0)),0,VLOOKUP(A1540,[3]Hoja1!$A$1:$F$369,5,0))</f>
        <v>0</v>
      </c>
      <c r="G1540" s="102">
        <f>IF(ISERROR(VLOOKUP(A1540,'CGN-2015-001'!A1539:I6686,7,0)),0,VLOOKUP(A1540,'CGN-2015-001'!A1539:I6686,7,0))</f>
        <v>0</v>
      </c>
      <c r="H1540" s="50"/>
      <c r="I1540" s="51"/>
      <c r="J1540" s="113">
        <f t="shared" si="116"/>
        <v>0</v>
      </c>
      <c r="K1540" s="114">
        <f t="shared" si="117"/>
        <v>0</v>
      </c>
      <c r="L1540" s="31">
        <f t="shared" si="118"/>
        <v>0</v>
      </c>
      <c r="M1540" s="1">
        <f t="shared" si="119"/>
        <v>0</v>
      </c>
      <c r="N1540" s="1">
        <f t="shared" si="120"/>
        <v>4</v>
      </c>
    </row>
    <row r="1541" spans="1:14" ht="16.5" hidden="1" thickBot="1" x14ac:dyDescent="0.3">
      <c r="A1541" s="26">
        <v>248001</v>
      </c>
      <c r="B1541" s="42">
        <v>248001</v>
      </c>
      <c r="C1541" s="43" t="s">
        <v>1056</v>
      </c>
      <c r="D1541" s="99">
        <f>IF(ISERROR(VLOOKUP(A1541,'CGN-2015-001'!A1540:I6687,4,0)),0,VLOOKUP(A1541,'CGN-2015-001'!A1540:I6687,4,0))</f>
        <v>0</v>
      </c>
      <c r="E1541" s="45">
        <f>IF(ISERROR(VLOOKUP(A1541,[3]Hoja1!$A$1:$F$369,4,0)),0,VLOOKUP(A1541,[3]Hoja1!$A$1:$F$369,4,0))</f>
        <v>0</v>
      </c>
      <c r="F1541" s="45">
        <f>IF(ISERROR(VLOOKUP(A1541,[3]Hoja1!$A$1:$F$369,5,0)),0,VLOOKUP(A1541,[3]Hoja1!$A$1:$F$369,5,0))</f>
        <v>0</v>
      </c>
      <c r="G1541" s="102">
        <f>IF(ISERROR(VLOOKUP(A1541,'CGN-2015-001'!A1540:I6687,7,0)),0,VLOOKUP(A1541,'CGN-2015-001'!A1540:I6687,7,0))</f>
        <v>0</v>
      </c>
      <c r="H1541" s="44"/>
      <c r="I1541" s="46"/>
      <c r="J1541" s="113">
        <f t="shared" si="116"/>
        <v>0</v>
      </c>
      <c r="K1541" s="114">
        <f t="shared" si="117"/>
        <v>0</v>
      </c>
      <c r="L1541" s="31">
        <f t="shared" si="118"/>
        <v>0</v>
      </c>
      <c r="M1541" s="1">
        <f t="shared" si="119"/>
        <v>0</v>
      </c>
      <c r="N1541" s="1">
        <f t="shared" si="120"/>
        <v>6</v>
      </c>
    </row>
    <row r="1542" spans="1:14" ht="16.5" hidden="1" thickBot="1" x14ac:dyDescent="0.3">
      <c r="A1542" s="26">
        <v>248002</v>
      </c>
      <c r="B1542" s="42">
        <v>248002</v>
      </c>
      <c r="C1542" s="43" t="s">
        <v>1057</v>
      </c>
      <c r="D1542" s="99">
        <f>IF(ISERROR(VLOOKUP(A1542,'CGN-2015-001'!A1541:I6688,4,0)),0,VLOOKUP(A1542,'CGN-2015-001'!A1541:I6688,4,0))</f>
        <v>0</v>
      </c>
      <c r="E1542" s="45">
        <f>IF(ISERROR(VLOOKUP(A1542,[3]Hoja1!$A$1:$F$369,4,0)),0,VLOOKUP(A1542,[3]Hoja1!$A$1:$F$369,4,0))</f>
        <v>0</v>
      </c>
      <c r="F1542" s="45">
        <f>IF(ISERROR(VLOOKUP(A1542,[3]Hoja1!$A$1:$F$369,5,0)),0,VLOOKUP(A1542,[3]Hoja1!$A$1:$F$369,5,0))</f>
        <v>0</v>
      </c>
      <c r="G1542" s="102">
        <f>IF(ISERROR(VLOOKUP(A1542,'CGN-2015-001'!A1541:I6688,7,0)),0,VLOOKUP(A1542,'CGN-2015-001'!A1541:I6688,7,0))</f>
        <v>0</v>
      </c>
      <c r="H1542" s="44"/>
      <c r="I1542" s="46"/>
      <c r="J1542" s="113">
        <f t="shared" si="116"/>
        <v>0</v>
      </c>
      <c r="K1542" s="114">
        <f t="shared" si="117"/>
        <v>0</v>
      </c>
      <c r="L1542" s="31">
        <f t="shared" si="118"/>
        <v>0</v>
      </c>
      <c r="M1542" s="1">
        <f t="shared" si="119"/>
        <v>0</v>
      </c>
      <c r="N1542" s="1">
        <f t="shared" si="120"/>
        <v>6</v>
      </c>
    </row>
    <row r="1543" spans="1:14" ht="16.5" hidden="1" thickBot="1" x14ac:dyDescent="0.3">
      <c r="A1543" s="26">
        <v>248004</v>
      </c>
      <c r="B1543" s="42">
        <v>248004</v>
      </c>
      <c r="C1543" s="43" t="s">
        <v>1058</v>
      </c>
      <c r="D1543" s="99">
        <f>IF(ISERROR(VLOOKUP(A1543,'CGN-2015-001'!A1542:I6689,4,0)),0,VLOOKUP(A1543,'CGN-2015-001'!A1542:I6689,4,0))</f>
        <v>0</v>
      </c>
      <c r="E1543" s="45">
        <f>IF(ISERROR(VLOOKUP(A1543,[3]Hoja1!$A$1:$F$369,4,0)),0,VLOOKUP(A1543,[3]Hoja1!$A$1:$F$369,4,0))</f>
        <v>0</v>
      </c>
      <c r="F1543" s="45">
        <f>IF(ISERROR(VLOOKUP(A1543,[3]Hoja1!$A$1:$F$369,5,0)),0,VLOOKUP(A1543,[3]Hoja1!$A$1:$F$369,5,0))</f>
        <v>0</v>
      </c>
      <c r="G1543" s="102">
        <f>IF(ISERROR(VLOOKUP(A1543,'CGN-2015-001'!A1542:I6689,7,0)),0,VLOOKUP(A1543,'CGN-2015-001'!A1542:I6689,7,0))</f>
        <v>0</v>
      </c>
      <c r="H1543" s="44"/>
      <c r="I1543" s="46"/>
      <c r="J1543" s="113">
        <f t="shared" si="116"/>
        <v>0</v>
      </c>
      <c r="K1543" s="114">
        <f t="shared" si="117"/>
        <v>0</v>
      </c>
      <c r="L1543" s="31">
        <f t="shared" si="118"/>
        <v>0</v>
      </c>
      <c r="M1543" s="1">
        <f t="shared" si="119"/>
        <v>0</v>
      </c>
      <c r="N1543" s="1">
        <f t="shared" si="120"/>
        <v>6</v>
      </c>
    </row>
    <row r="1544" spans="1:14" ht="16.5" hidden="1" thickBot="1" x14ac:dyDescent="0.3">
      <c r="A1544" s="26">
        <v>2481</v>
      </c>
      <c r="B1544" s="48">
        <v>248100</v>
      </c>
      <c r="C1544" s="49" t="s">
        <v>1059</v>
      </c>
      <c r="D1544" s="99">
        <f>IF(ISERROR(VLOOKUP(A1544,'CGN-2015-001'!A1543:I6690,4,0)),0,VLOOKUP(A1544,'CGN-2015-001'!A1543:I6690,4,0))</f>
        <v>0</v>
      </c>
      <c r="E1544" s="40">
        <f>IF(ISERROR(VLOOKUP(A1544,[3]Hoja1!$A$1:$F$369,4,0)),0,VLOOKUP(A1544,[3]Hoja1!$A$1:$F$369,4,0))</f>
        <v>0</v>
      </c>
      <c r="F1544" s="40">
        <f>IF(ISERROR(VLOOKUP(A1544,[3]Hoja1!$A$1:$F$369,5,0)),0,VLOOKUP(A1544,[3]Hoja1!$A$1:$F$369,5,0))</f>
        <v>0</v>
      </c>
      <c r="G1544" s="102">
        <f>IF(ISERROR(VLOOKUP(A1544,'CGN-2015-001'!A1543:I6690,7,0)),0,VLOOKUP(A1544,'CGN-2015-001'!A1543:I6690,7,0))</f>
        <v>0</v>
      </c>
      <c r="H1544" s="50"/>
      <c r="I1544" s="51"/>
      <c r="J1544" s="113">
        <f t="shared" si="116"/>
        <v>0</v>
      </c>
      <c r="K1544" s="114">
        <f t="shared" si="117"/>
        <v>0</v>
      </c>
      <c r="L1544" s="31">
        <f t="shared" si="118"/>
        <v>0</v>
      </c>
      <c r="M1544" s="1">
        <f t="shared" si="119"/>
        <v>0</v>
      </c>
      <c r="N1544" s="1">
        <f t="shared" si="120"/>
        <v>4</v>
      </c>
    </row>
    <row r="1545" spans="1:14" ht="16.5" hidden="1" thickBot="1" x14ac:dyDescent="0.3">
      <c r="A1545" s="26">
        <v>248101</v>
      </c>
      <c r="B1545" s="42">
        <v>248101</v>
      </c>
      <c r="C1545" s="43" t="s">
        <v>1060</v>
      </c>
      <c r="D1545" s="99">
        <f>IF(ISERROR(VLOOKUP(A1545,'CGN-2015-001'!A1544:I6691,4,0)),0,VLOOKUP(A1545,'CGN-2015-001'!A1544:I6691,4,0))</f>
        <v>0</v>
      </c>
      <c r="E1545" s="45">
        <f>IF(ISERROR(VLOOKUP(A1545,[3]Hoja1!$A$1:$F$369,4,0)),0,VLOOKUP(A1545,[3]Hoja1!$A$1:$F$369,4,0))</f>
        <v>0</v>
      </c>
      <c r="F1545" s="45">
        <f>IF(ISERROR(VLOOKUP(A1545,[3]Hoja1!$A$1:$F$369,5,0)),0,VLOOKUP(A1545,[3]Hoja1!$A$1:$F$369,5,0))</f>
        <v>0</v>
      </c>
      <c r="G1545" s="102">
        <f>IF(ISERROR(VLOOKUP(A1545,'CGN-2015-001'!A1544:I6691,7,0)),0,VLOOKUP(A1545,'CGN-2015-001'!A1544:I6691,7,0))</f>
        <v>0</v>
      </c>
      <c r="H1545" s="44"/>
      <c r="I1545" s="46"/>
      <c r="J1545" s="113">
        <f t="shared" si="116"/>
        <v>0</v>
      </c>
      <c r="K1545" s="114">
        <f t="shared" si="117"/>
        <v>0</v>
      </c>
      <c r="L1545" s="31">
        <f t="shared" si="118"/>
        <v>0</v>
      </c>
      <c r="M1545" s="1">
        <f t="shared" si="119"/>
        <v>0</v>
      </c>
      <c r="N1545" s="1">
        <f t="shared" si="120"/>
        <v>6</v>
      </c>
    </row>
    <row r="1546" spans="1:14" ht="16.5" hidden="1" thickBot="1" x14ac:dyDescent="0.3">
      <c r="A1546" s="26">
        <v>248102</v>
      </c>
      <c r="B1546" s="42">
        <v>248102</v>
      </c>
      <c r="C1546" s="43" t="s">
        <v>1061</v>
      </c>
      <c r="D1546" s="99">
        <f>IF(ISERROR(VLOOKUP(A1546,'CGN-2015-001'!A1545:I6692,4,0)),0,VLOOKUP(A1546,'CGN-2015-001'!A1545:I6692,4,0))</f>
        <v>0</v>
      </c>
      <c r="E1546" s="45">
        <f>IF(ISERROR(VLOOKUP(A1546,[3]Hoja1!$A$1:$F$369,4,0)),0,VLOOKUP(A1546,[3]Hoja1!$A$1:$F$369,4,0))</f>
        <v>0</v>
      </c>
      <c r="F1546" s="45">
        <f>IF(ISERROR(VLOOKUP(A1546,[3]Hoja1!$A$1:$F$369,5,0)),0,VLOOKUP(A1546,[3]Hoja1!$A$1:$F$369,5,0))</f>
        <v>0</v>
      </c>
      <c r="G1546" s="102">
        <f>IF(ISERROR(VLOOKUP(A1546,'CGN-2015-001'!A1545:I6692,7,0)),0,VLOOKUP(A1546,'CGN-2015-001'!A1545:I6692,7,0))</f>
        <v>0</v>
      </c>
      <c r="H1546" s="44"/>
      <c r="I1546" s="46"/>
      <c r="J1546" s="113">
        <f t="shared" si="116"/>
        <v>0</v>
      </c>
      <c r="K1546" s="114">
        <f t="shared" si="117"/>
        <v>0</v>
      </c>
      <c r="L1546" s="31">
        <f t="shared" si="118"/>
        <v>0</v>
      </c>
      <c r="M1546" s="1">
        <f t="shared" si="119"/>
        <v>0</v>
      </c>
      <c r="N1546" s="1">
        <f t="shared" si="120"/>
        <v>6</v>
      </c>
    </row>
    <row r="1547" spans="1:14" ht="16.5" hidden="1" thickBot="1" x14ac:dyDescent="0.3">
      <c r="A1547" s="26">
        <v>248103</v>
      </c>
      <c r="B1547" s="42">
        <v>248103</v>
      </c>
      <c r="C1547" s="43" t="s">
        <v>1062</v>
      </c>
      <c r="D1547" s="99">
        <f>IF(ISERROR(VLOOKUP(A1547,'CGN-2015-001'!A1546:I6693,4,0)),0,VLOOKUP(A1547,'CGN-2015-001'!A1546:I6693,4,0))</f>
        <v>0</v>
      </c>
      <c r="E1547" s="45">
        <f>IF(ISERROR(VLOOKUP(A1547,[3]Hoja1!$A$1:$F$369,4,0)),0,VLOOKUP(A1547,[3]Hoja1!$A$1:$F$369,4,0))</f>
        <v>0</v>
      </c>
      <c r="F1547" s="45">
        <f>IF(ISERROR(VLOOKUP(A1547,[3]Hoja1!$A$1:$F$369,5,0)),0,VLOOKUP(A1547,[3]Hoja1!$A$1:$F$369,5,0))</f>
        <v>0</v>
      </c>
      <c r="G1547" s="102">
        <f>IF(ISERROR(VLOOKUP(A1547,'CGN-2015-001'!A1546:I6693,7,0)),0,VLOOKUP(A1547,'CGN-2015-001'!A1546:I6693,7,0))</f>
        <v>0</v>
      </c>
      <c r="H1547" s="44"/>
      <c r="I1547" s="46"/>
      <c r="J1547" s="113">
        <f t="shared" ref="J1547:J1610" si="121">D1547-G1547</f>
        <v>0</v>
      </c>
      <c r="K1547" s="114">
        <f t="shared" ref="K1547:K1610" si="122">IF(ISERROR(((D1547/G1547)-100%)),0,((D1547/G1547)-100%))</f>
        <v>0</v>
      </c>
      <c r="L1547" s="31">
        <f t="shared" ref="L1547:L1610" si="123">+G1547-H1547-I1547</f>
        <v>0</v>
      </c>
      <c r="M1547" s="1">
        <f t="shared" ref="M1547:M1610" si="124">IF(D1547&lt;&gt;0,1,IF(G1547&lt;&gt;0,2,IF(F1547&lt;&gt;0,3,IF(E1547&lt;&gt;0,4,0))))</f>
        <v>0</v>
      </c>
      <c r="N1547" s="1">
        <f t="shared" ref="N1547:N1610" si="125">+LEN(A1547)</f>
        <v>6</v>
      </c>
    </row>
    <row r="1548" spans="1:14" ht="16.5" hidden="1" thickBot="1" x14ac:dyDescent="0.3">
      <c r="A1548" s="26">
        <v>248104</v>
      </c>
      <c r="B1548" s="42">
        <v>248104</v>
      </c>
      <c r="C1548" s="43" t="s">
        <v>1063</v>
      </c>
      <c r="D1548" s="99">
        <f>IF(ISERROR(VLOOKUP(A1548,'CGN-2015-001'!A1547:I6694,4,0)),0,VLOOKUP(A1548,'CGN-2015-001'!A1547:I6694,4,0))</f>
        <v>0</v>
      </c>
      <c r="E1548" s="45">
        <f>IF(ISERROR(VLOOKUP(A1548,[3]Hoja1!$A$1:$F$369,4,0)),0,VLOOKUP(A1548,[3]Hoja1!$A$1:$F$369,4,0))</f>
        <v>0</v>
      </c>
      <c r="F1548" s="45">
        <f>IF(ISERROR(VLOOKUP(A1548,[3]Hoja1!$A$1:$F$369,5,0)),0,VLOOKUP(A1548,[3]Hoja1!$A$1:$F$369,5,0))</f>
        <v>0</v>
      </c>
      <c r="G1548" s="102">
        <f>IF(ISERROR(VLOOKUP(A1548,'CGN-2015-001'!A1547:I6694,7,0)),0,VLOOKUP(A1548,'CGN-2015-001'!A1547:I6694,7,0))</f>
        <v>0</v>
      </c>
      <c r="H1548" s="44"/>
      <c r="I1548" s="46"/>
      <c r="J1548" s="113">
        <f t="shared" si="121"/>
        <v>0</v>
      </c>
      <c r="K1548" s="114">
        <f t="shared" si="122"/>
        <v>0</v>
      </c>
      <c r="L1548" s="31">
        <f t="shared" si="123"/>
        <v>0</v>
      </c>
      <c r="M1548" s="1">
        <f t="shared" si="124"/>
        <v>0</v>
      </c>
      <c r="N1548" s="1">
        <f t="shared" si="125"/>
        <v>6</v>
      </c>
    </row>
    <row r="1549" spans="1:14" ht="16.5" hidden="1" thickBot="1" x14ac:dyDescent="0.3">
      <c r="A1549" s="26">
        <v>248105</v>
      </c>
      <c r="B1549" s="42">
        <v>248105</v>
      </c>
      <c r="C1549" s="43" t="s">
        <v>1064</v>
      </c>
      <c r="D1549" s="99">
        <f>IF(ISERROR(VLOOKUP(A1549,'CGN-2015-001'!A1548:I6695,4,0)),0,VLOOKUP(A1549,'CGN-2015-001'!A1548:I6695,4,0))</f>
        <v>0</v>
      </c>
      <c r="E1549" s="45">
        <f>IF(ISERROR(VLOOKUP(A1549,[3]Hoja1!$A$1:$F$369,4,0)),0,VLOOKUP(A1549,[3]Hoja1!$A$1:$F$369,4,0))</f>
        <v>0</v>
      </c>
      <c r="F1549" s="45">
        <f>IF(ISERROR(VLOOKUP(A1549,[3]Hoja1!$A$1:$F$369,5,0)),0,VLOOKUP(A1549,[3]Hoja1!$A$1:$F$369,5,0))</f>
        <v>0</v>
      </c>
      <c r="G1549" s="102">
        <f>IF(ISERROR(VLOOKUP(A1549,'CGN-2015-001'!A1548:I6695,7,0)),0,VLOOKUP(A1549,'CGN-2015-001'!A1548:I6695,7,0))</f>
        <v>0</v>
      </c>
      <c r="H1549" s="44"/>
      <c r="I1549" s="46"/>
      <c r="J1549" s="113">
        <f t="shared" si="121"/>
        <v>0</v>
      </c>
      <c r="K1549" s="114">
        <f t="shared" si="122"/>
        <v>0</v>
      </c>
      <c r="L1549" s="31">
        <f t="shared" si="123"/>
        <v>0</v>
      </c>
      <c r="M1549" s="1">
        <f t="shared" si="124"/>
        <v>0</v>
      </c>
      <c r="N1549" s="1">
        <f t="shared" si="125"/>
        <v>6</v>
      </c>
    </row>
    <row r="1550" spans="1:14" ht="16.5" hidden="1" customHeight="1" thickBot="1" x14ac:dyDescent="0.3">
      <c r="A1550" s="26">
        <v>248106</v>
      </c>
      <c r="B1550" s="42">
        <v>248106</v>
      </c>
      <c r="C1550" s="43" t="s">
        <v>1065</v>
      </c>
      <c r="D1550" s="99">
        <f>IF(ISERROR(VLOOKUP(A1550,'CGN-2015-001'!A1549:I6696,4,0)),0,VLOOKUP(A1550,'CGN-2015-001'!A1549:I6696,4,0))</f>
        <v>0</v>
      </c>
      <c r="E1550" s="45">
        <f>IF(ISERROR(VLOOKUP(A1550,[3]Hoja1!$A$1:$F$369,4,0)),0,VLOOKUP(A1550,[3]Hoja1!$A$1:$F$369,4,0))</f>
        <v>0</v>
      </c>
      <c r="F1550" s="45">
        <f>IF(ISERROR(VLOOKUP(A1550,[3]Hoja1!$A$1:$F$369,5,0)),0,VLOOKUP(A1550,[3]Hoja1!$A$1:$F$369,5,0))</f>
        <v>0</v>
      </c>
      <c r="G1550" s="102">
        <f>IF(ISERROR(VLOOKUP(A1550,'CGN-2015-001'!A1549:I6696,7,0)),0,VLOOKUP(A1550,'CGN-2015-001'!A1549:I6696,7,0))</f>
        <v>0</v>
      </c>
      <c r="H1550" s="44"/>
      <c r="I1550" s="46"/>
      <c r="J1550" s="113">
        <f t="shared" si="121"/>
        <v>0</v>
      </c>
      <c r="K1550" s="114">
        <f t="shared" si="122"/>
        <v>0</v>
      </c>
      <c r="L1550" s="31">
        <f t="shared" si="123"/>
        <v>0</v>
      </c>
      <c r="M1550" s="1">
        <f t="shared" si="124"/>
        <v>0</v>
      </c>
      <c r="N1550" s="1">
        <f t="shared" si="125"/>
        <v>6</v>
      </c>
    </row>
    <row r="1551" spans="1:14" ht="16.5" hidden="1" customHeight="1" thickBot="1" x14ac:dyDescent="0.3">
      <c r="A1551" s="26">
        <v>248107</v>
      </c>
      <c r="B1551" s="42">
        <v>248107</v>
      </c>
      <c r="C1551" s="43" t="s">
        <v>1066</v>
      </c>
      <c r="D1551" s="99">
        <f>IF(ISERROR(VLOOKUP(A1551,'CGN-2015-001'!A1550:I6697,4,0)),0,VLOOKUP(A1551,'CGN-2015-001'!A1550:I6697,4,0))</f>
        <v>0</v>
      </c>
      <c r="E1551" s="45">
        <f>IF(ISERROR(VLOOKUP(A1551,[3]Hoja1!$A$1:$F$369,4,0)),0,VLOOKUP(A1551,[3]Hoja1!$A$1:$F$369,4,0))</f>
        <v>0</v>
      </c>
      <c r="F1551" s="45">
        <f>IF(ISERROR(VLOOKUP(A1551,[3]Hoja1!$A$1:$F$369,5,0)),0,VLOOKUP(A1551,[3]Hoja1!$A$1:$F$369,5,0))</f>
        <v>0</v>
      </c>
      <c r="G1551" s="102">
        <f>IF(ISERROR(VLOOKUP(A1551,'CGN-2015-001'!A1550:I6697,7,0)),0,VLOOKUP(A1551,'CGN-2015-001'!A1550:I6697,7,0))</f>
        <v>0</v>
      </c>
      <c r="H1551" s="44"/>
      <c r="I1551" s="46"/>
      <c r="J1551" s="113">
        <f t="shared" si="121"/>
        <v>0</v>
      </c>
      <c r="K1551" s="114">
        <f t="shared" si="122"/>
        <v>0</v>
      </c>
      <c r="L1551" s="31">
        <f t="shared" si="123"/>
        <v>0</v>
      </c>
      <c r="M1551" s="1">
        <f t="shared" si="124"/>
        <v>0</v>
      </c>
      <c r="N1551" s="1">
        <f t="shared" si="125"/>
        <v>6</v>
      </c>
    </row>
    <row r="1552" spans="1:14" ht="16.5" hidden="1" customHeight="1" thickBot="1" x14ac:dyDescent="0.3">
      <c r="A1552" s="26">
        <v>248108</v>
      </c>
      <c r="B1552" s="42">
        <v>248108</v>
      </c>
      <c r="C1552" s="43" t="s">
        <v>1067</v>
      </c>
      <c r="D1552" s="99">
        <f>IF(ISERROR(VLOOKUP(A1552,'CGN-2015-001'!A1551:I6698,4,0)),0,VLOOKUP(A1552,'CGN-2015-001'!A1551:I6698,4,0))</f>
        <v>0</v>
      </c>
      <c r="E1552" s="45">
        <f>IF(ISERROR(VLOOKUP(A1552,[3]Hoja1!$A$1:$F$369,4,0)),0,VLOOKUP(A1552,[3]Hoja1!$A$1:$F$369,4,0))</f>
        <v>0</v>
      </c>
      <c r="F1552" s="45">
        <f>IF(ISERROR(VLOOKUP(A1552,[3]Hoja1!$A$1:$F$369,5,0)),0,VLOOKUP(A1552,[3]Hoja1!$A$1:$F$369,5,0))</f>
        <v>0</v>
      </c>
      <c r="G1552" s="102">
        <f>IF(ISERROR(VLOOKUP(A1552,'CGN-2015-001'!A1551:I6698,7,0)),0,VLOOKUP(A1552,'CGN-2015-001'!A1551:I6698,7,0))</f>
        <v>0</v>
      </c>
      <c r="H1552" s="44"/>
      <c r="I1552" s="46"/>
      <c r="J1552" s="113">
        <f t="shared" si="121"/>
        <v>0</v>
      </c>
      <c r="K1552" s="114">
        <f t="shared" si="122"/>
        <v>0</v>
      </c>
      <c r="L1552" s="31">
        <f t="shared" si="123"/>
        <v>0</v>
      </c>
      <c r="M1552" s="1">
        <f t="shared" si="124"/>
        <v>0</v>
      </c>
      <c r="N1552" s="1">
        <f t="shared" si="125"/>
        <v>6</v>
      </c>
    </row>
    <row r="1553" spans="1:14" ht="16.5" hidden="1" thickBot="1" x14ac:dyDescent="0.3">
      <c r="A1553" s="26">
        <v>248109</v>
      </c>
      <c r="B1553" s="42">
        <v>248109</v>
      </c>
      <c r="C1553" s="43" t="s">
        <v>1068</v>
      </c>
      <c r="D1553" s="99">
        <f>IF(ISERROR(VLOOKUP(A1553,'CGN-2015-001'!A1552:I6699,4,0)),0,VLOOKUP(A1553,'CGN-2015-001'!A1552:I6699,4,0))</f>
        <v>0</v>
      </c>
      <c r="E1553" s="45">
        <f>IF(ISERROR(VLOOKUP(A1553,[3]Hoja1!$A$1:$F$369,4,0)),0,VLOOKUP(A1553,[3]Hoja1!$A$1:$F$369,4,0))</f>
        <v>0</v>
      </c>
      <c r="F1553" s="45">
        <f>IF(ISERROR(VLOOKUP(A1553,[3]Hoja1!$A$1:$F$369,5,0)),0,VLOOKUP(A1553,[3]Hoja1!$A$1:$F$369,5,0))</f>
        <v>0</v>
      </c>
      <c r="G1553" s="102">
        <f>IF(ISERROR(VLOOKUP(A1553,'CGN-2015-001'!A1552:I6699,7,0)),0,VLOOKUP(A1553,'CGN-2015-001'!A1552:I6699,7,0))</f>
        <v>0</v>
      </c>
      <c r="H1553" s="44"/>
      <c r="I1553" s="46"/>
      <c r="J1553" s="113">
        <f t="shared" si="121"/>
        <v>0</v>
      </c>
      <c r="K1553" s="114">
        <f t="shared" si="122"/>
        <v>0</v>
      </c>
      <c r="L1553" s="31">
        <f t="shared" si="123"/>
        <v>0</v>
      </c>
      <c r="M1553" s="1">
        <f t="shared" si="124"/>
        <v>0</v>
      </c>
      <c r="N1553" s="1">
        <f t="shared" si="125"/>
        <v>6</v>
      </c>
    </row>
    <row r="1554" spans="1:14" ht="16.5" hidden="1" thickBot="1" x14ac:dyDescent="0.3">
      <c r="A1554" s="26">
        <v>248110</v>
      </c>
      <c r="B1554" s="42">
        <v>248110</v>
      </c>
      <c r="C1554" s="43" t="s">
        <v>1069</v>
      </c>
      <c r="D1554" s="99">
        <f>IF(ISERROR(VLOOKUP(A1554,'CGN-2015-001'!A1553:I6700,4,0)),0,VLOOKUP(A1554,'CGN-2015-001'!A1553:I6700,4,0))</f>
        <v>0</v>
      </c>
      <c r="E1554" s="45">
        <f>IF(ISERROR(VLOOKUP(A1554,[3]Hoja1!$A$1:$F$369,4,0)),0,VLOOKUP(A1554,[3]Hoja1!$A$1:$F$369,4,0))</f>
        <v>0</v>
      </c>
      <c r="F1554" s="45">
        <f>IF(ISERROR(VLOOKUP(A1554,[3]Hoja1!$A$1:$F$369,5,0)),0,VLOOKUP(A1554,[3]Hoja1!$A$1:$F$369,5,0))</f>
        <v>0</v>
      </c>
      <c r="G1554" s="102">
        <f>IF(ISERROR(VLOOKUP(A1554,'CGN-2015-001'!A1553:I6700,7,0)),0,VLOOKUP(A1554,'CGN-2015-001'!A1553:I6700,7,0))</f>
        <v>0</v>
      </c>
      <c r="H1554" s="44"/>
      <c r="I1554" s="46"/>
      <c r="J1554" s="113">
        <f t="shared" si="121"/>
        <v>0</v>
      </c>
      <c r="K1554" s="114">
        <f t="shared" si="122"/>
        <v>0</v>
      </c>
      <c r="L1554" s="31">
        <f t="shared" si="123"/>
        <v>0</v>
      </c>
      <c r="M1554" s="1">
        <f t="shared" si="124"/>
        <v>0</v>
      </c>
      <c r="N1554" s="1">
        <f t="shared" si="125"/>
        <v>6</v>
      </c>
    </row>
    <row r="1555" spans="1:14" ht="16.5" hidden="1" thickBot="1" x14ac:dyDescent="0.3">
      <c r="A1555" s="26">
        <v>248111</v>
      </c>
      <c r="B1555" s="42">
        <v>248111</v>
      </c>
      <c r="C1555" s="43" t="s">
        <v>1070</v>
      </c>
      <c r="D1555" s="99">
        <f>IF(ISERROR(VLOOKUP(A1555,'CGN-2015-001'!A1554:I6701,4,0)),0,VLOOKUP(A1555,'CGN-2015-001'!A1554:I6701,4,0))</f>
        <v>0</v>
      </c>
      <c r="E1555" s="45">
        <f>IF(ISERROR(VLOOKUP(A1555,[3]Hoja1!$A$1:$F$369,4,0)),0,VLOOKUP(A1555,[3]Hoja1!$A$1:$F$369,4,0))</f>
        <v>0</v>
      </c>
      <c r="F1555" s="45">
        <f>IF(ISERROR(VLOOKUP(A1555,[3]Hoja1!$A$1:$F$369,5,0)),0,VLOOKUP(A1555,[3]Hoja1!$A$1:$F$369,5,0))</f>
        <v>0</v>
      </c>
      <c r="G1555" s="102">
        <f>IF(ISERROR(VLOOKUP(A1555,'CGN-2015-001'!A1554:I6701,7,0)),0,VLOOKUP(A1555,'CGN-2015-001'!A1554:I6701,7,0))</f>
        <v>0</v>
      </c>
      <c r="H1555" s="44"/>
      <c r="I1555" s="46"/>
      <c r="J1555" s="113">
        <f t="shared" si="121"/>
        <v>0</v>
      </c>
      <c r="K1555" s="114">
        <f t="shared" si="122"/>
        <v>0</v>
      </c>
      <c r="L1555" s="31">
        <f t="shared" si="123"/>
        <v>0</v>
      </c>
      <c r="M1555" s="1">
        <f t="shared" si="124"/>
        <v>0</v>
      </c>
      <c r="N1555" s="1">
        <f t="shared" si="125"/>
        <v>6</v>
      </c>
    </row>
    <row r="1556" spans="1:14" ht="16.5" hidden="1" thickBot="1" x14ac:dyDescent="0.3">
      <c r="A1556" s="26">
        <v>248112</v>
      </c>
      <c r="B1556" s="42">
        <v>248112</v>
      </c>
      <c r="C1556" s="43" t="s">
        <v>1071</v>
      </c>
      <c r="D1556" s="99">
        <f>IF(ISERROR(VLOOKUP(A1556,'CGN-2015-001'!A1555:I6702,4,0)),0,VLOOKUP(A1556,'CGN-2015-001'!A1555:I6702,4,0))</f>
        <v>0</v>
      </c>
      <c r="E1556" s="45">
        <f>IF(ISERROR(VLOOKUP(A1556,[3]Hoja1!$A$1:$F$369,4,0)),0,VLOOKUP(A1556,[3]Hoja1!$A$1:$F$369,4,0))</f>
        <v>0</v>
      </c>
      <c r="F1556" s="45">
        <f>IF(ISERROR(VLOOKUP(A1556,[3]Hoja1!$A$1:$F$369,5,0)),0,VLOOKUP(A1556,[3]Hoja1!$A$1:$F$369,5,0))</f>
        <v>0</v>
      </c>
      <c r="G1556" s="102">
        <f>IF(ISERROR(VLOOKUP(A1556,'CGN-2015-001'!A1555:I6702,7,0)),0,VLOOKUP(A1556,'CGN-2015-001'!A1555:I6702,7,0))</f>
        <v>0</v>
      </c>
      <c r="H1556" s="44"/>
      <c r="I1556" s="46"/>
      <c r="J1556" s="113">
        <f t="shared" si="121"/>
        <v>0</v>
      </c>
      <c r="K1556" s="114">
        <f t="shared" si="122"/>
        <v>0</v>
      </c>
      <c r="L1556" s="31">
        <f t="shared" si="123"/>
        <v>0</v>
      </c>
      <c r="M1556" s="1">
        <f t="shared" si="124"/>
        <v>0</v>
      </c>
      <c r="N1556" s="1">
        <f t="shared" si="125"/>
        <v>6</v>
      </c>
    </row>
    <row r="1557" spans="1:14" ht="16.5" hidden="1" thickBot="1" x14ac:dyDescent="0.3">
      <c r="A1557" s="26">
        <v>248113</v>
      </c>
      <c r="B1557" s="42">
        <v>248113</v>
      </c>
      <c r="C1557" s="43" t="s">
        <v>1072</v>
      </c>
      <c r="D1557" s="99">
        <f>IF(ISERROR(VLOOKUP(A1557,'CGN-2015-001'!A1556:I6703,4,0)),0,VLOOKUP(A1557,'CGN-2015-001'!A1556:I6703,4,0))</f>
        <v>0</v>
      </c>
      <c r="E1557" s="45">
        <f>IF(ISERROR(VLOOKUP(A1557,[3]Hoja1!$A$1:$F$369,4,0)),0,VLOOKUP(A1557,[3]Hoja1!$A$1:$F$369,4,0))</f>
        <v>0</v>
      </c>
      <c r="F1557" s="45">
        <f>IF(ISERROR(VLOOKUP(A1557,[3]Hoja1!$A$1:$F$369,5,0)),0,VLOOKUP(A1557,[3]Hoja1!$A$1:$F$369,5,0))</f>
        <v>0</v>
      </c>
      <c r="G1557" s="102">
        <f>IF(ISERROR(VLOOKUP(A1557,'CGN-2015-001'!A1556:I6703,7,0)),0,VLOOKUP(A1557,'CGN-2015-001'!A1556:I6703,7,0))</f>
        <v>0</v>
      </c>
      <c r="H1557" s="44"/>
      <c r="I1557" s="46"/>
      <c r="J1557" s="113">
        <f t="shared" si="121"/>
        <v>0</v>
      </c>
      <c r="K1557" s="114">
        <f t="shared" si="122"/>
        <v>0</v>
      </c>
      <c r="L1557" s="31">
        <f t="shared" si="123"/>
        <v>0</v>
      </c>
      <c r="M1557" s="1">
        <f t="shared" si="124"/>
        <v>0</v>
      </c>
      <c r="N1557" s="1">
        <f t="shared" si="125"/>
        <v>6</v>
      </c>
    </row>
    <row r="1558" spans="1:14" ht="16.5" hidden="1" thickBot="1" x14ac:dyDescent="0.3">
      <c r="A1558" s="26">
        <v>248114</v>
      </c>
      <c r="B1558" s="42">
        <v>248114</v>
      </c>
      <c r="C1558" s="43" t="s">
        <v>1073</v>
      </c>
      <c r="D1558" s="99">
        <f>IF(ISERROR(VLOOKUP(A1558,'CGN-2015-001'!A1557:I6704,4,0)),0,VLOOKUP(A1558,'CGN-2015-001'!A1557:I6704,4,0))</f>
        <v>0</v>
      </c>
      <c r="E1558" s="45">
        <f>IF(ISERROR(VLOOKUP(A1558,[3]Hoja1!$A$1:$F$369,4,0)),0,VLOOKUP(A1558,[3]Hoja1!$A$1:$F$369,4,0))</f>
        <v>0</v>
      </c>
      <c r="F1558" s="45">
        <f>IF(ISERROR(VLOOKUP(A1558,[3]Hoja1!$A$1:$F$369,5,0)),0,VLOOKUP(A1558,[3]Hoja1!$A$1:$F$369,5,0))</f>
        <v>0</v>
      </c>
      <c r="G1558" s="102">
        <f>IF(ISERROR(VLOOKUP(A1558,'CGN-2015-001'!A1557:I6704,7,0)),0,VLOOKUP(A1558,'CGN-2015-001'!A1557:I6704,7,0))</f>
        <v>0</v>
      </c>
      <c r="H1558" s="44"/>
      <c r="I1558" s="46"/>
      <c r="J1558" s="113">
        <f t="shared" si="121"/>
        <v>0</v>
      </c>
      <c r="K1558" s="114">
        <f t="shared" si="122"/>
        <v>0</v>
      </c>
      <c r="L1558" s="31">
        <f t="shared" si="123"/>
        <v>0</v>
      </c>
      <c r="M1558" s="1">
        <f t="shared" si="124"/>
        <v>0</v>
      </c>
      <c r="N1558" s="1">
        <f t="shared" si="125"/>
        <v>6</v>
      </c>
    </row>
    <row r="1559" spans="1:14" ht="16.5" hidden="1" thickBot="1" x14ac:dyDescent="0.3">
      <c r="A1559" s="26">
        <v>248115</v>
      </c>
      <c r="B1559" s="42">
        <v>248115</v>
      </c>
      <c r="C1559" s="43" t="s">
        <v>1074</v>
      </c>
      <c r="D1559" s="99">
        <f>IF(ISERROR(VLOOKUP(A1559,'CGN-2015-001'!A1558:I6705,4,0)),0,VLOOKUP(A1559,'CGN-2015-001'!A1558:I6705,4,0))</f>
        <v>0</v>
      </c>
      <c r="E1559" s="45">
        <f>IF(ISERROR(VLOOKUP(A1559,[3]Hoja1!$A$1:$F$369,4,0)),0,VLOOKUP(A1559,[3]Hoja1!$A$1:$F$369,4,0))</f>
        <v>0</v>
      </c>
      <c r="F1559" s="45">
        <f>IF(ISERROR(VLOOKUP(A1559,[3]Hoja1!$A$1:$F$369,5,0)),0,VLOOKUP(A1559,[3]Hoja1!$A$1:$F$369,5,0))</f>
        <v>0</v>
      </c>
      <c r="G1559" s="102">
        <f>IF(ISERROR(VLOOKUP(A1559,'CGN-2015-001'!A1558:I6705,7,0)),0,VLOOKUP(A1559,'CGN-2015-001'!A1558:I6705,7,0))</f>
        <v>0</v>
      </c>
      <c r="H1559" s="44"/>
      <c r="I1559" s="46"/>
      <c r="J1559" s="113">
        <f t="shared" si="121"/>
        <v>0</v>
      </c>
      <c r="K1559" s="114">
        <f t="shared" si="122"/>
        <v>0</v>
      </c>
      <c r="L1559" s="31">
        <f t="shared" si="123"/>
        <v>0</v>
      </c>
      <c r="M1559" s="1">
        <f t="shared" si="124"/>
        <v>0</v>
      </c>
      <c r="N1559" s="1">
        <f t="shared" si="125"/>
        <v>6</v>
      </c>
    </row>
    <row r="1560" spans="1:14" ht="16.5" hidden="1" thickBot="1" x14ac:dyDescent="0.3">
      <c r="A1560" s="26">
        <v>248116</v>
      </c>
      <c r="B1560" s="42">
        <v>248116</v>
      </c>
      <c r="C1560" s="43" t="s">
        <v>1075</v>
      </c>
      <c r="D1560" s="99">
        <f>IF(ISERROR(VLOOKUP(A1560,'CGN-2015-001'!A1559:I6706,4,0)),0,VLOOKUP(A1560,'CGN-2015-001'!A1559:I6706,4,0))</f>
        <v>0</v>
      </c>
      <c r="E1560" s="45">
        <f>IF(ISERROR(VLOOKUP(A1560,[3]Hoja1!$A$1:$F$369,4,0)),0,VLOOKUP(A1560,[3]Hoja1!$A$1:$F$369,4,0))</f>
        <v>0</v>
      </c>
      <c r="F1560" s="45">
        <f>IF(ISERROR(VLOOKUP(A1560,[3]Hoja1!$A$1:$F$369,5,0)),0,VLOOKUP(A1560,[3]Hoja1!$A$1:$F$369,5,0))</f>
        <v>0</v>
      </c>
      <c r="G1560" s="102">
        <f>IF(ISERROR(VLOOKUP(A1560,'CGN-2015-001'!A1559:I6706,7,0)),0,VLOOKUP(A1560,'CGN-2015-001'!A1559:I6706,7,0))</f>
        <v>0</v>
      </c>
      <c r="H1560" s="44"/>
      <c r="I1560" s="46"/>
      <c r="J1560" s="113">
        <f t="shared" si="121"/>
        <v>0</v>
      </c>
      <c r="K1560" s="114">
        <f t="shared" si="122"/>
        <v>0</v>
      </c>
      <c r="L1560" s="31">
        <f t="shared" si="123"/>
        <v>0</v>
      </c>
      <c r="M1560" s="1">
        <f t="shared" si="124"/>
        <v>0</v>
      </c>
      <c r="N1560" s="1">
        <f t="shared" si="125"/>
        <v>6</v>
      </c>
    </row>
    <row r="1561" spans="1:14" ht="16.5" hidden="1" thickBot="1" x14ac:dyDescent="0.3">
      <c r="A1561" s="26">
        <v>248117</v>
      </c>
      <c r="B1561" s="42">
        <v>248117</v>
      </c>
      <c r="C1561" s="43" t="s">
        <v>1076</v>
      </c>
      <c r="D1561" s="99">
        <f>IF(ISERROR(VLOOKUP(A1561,'CGN-2015-001'!A1560:I6707,4,0)),0,VLOOKUP(A1561,'CGN-2015-001'!A1560:I6707,4,0))</f>
        <v>0</v>
      </c>
      <c r="E1561" s="45">
        <f>IF(ISERROR(VLOOKUP(A1561,[3]Hoja1!$A$1:$F$369,4,0)),0,VLOOKUP(A1561,[3]Hoja1!$A$1:$F$369,4,0))</f>
        <v>0</v>
      </c>
      <c r="F1561" s="45">
        <f>IF(ISERROR(VLOOKUP(A1561,[3]Hoja1!$A$1:$F$369,5,0)),0,VLOOKUP(A1561,[3]Hoja1!$A$1:$F$369,5,0))</f>
        <v>0</v>
      </c>
      <c r="G1561" s="102">
        <f>IF(ISERROR(VLOOKUP(A1561,'CGN-2015-001'!A1560:I6707,7,0)),0,VLOOKUP(A1561,'CGN-2015-001'!A1560:I6707,7,0))</f>
        <v>0</v>
      </c>
      <c r="H1561" s="44"/>
      <c r="I1561" s="46"/>
      <c r="J1561" s="113">
        <f t="shared" si="121"/>
        <v>0</v>
      </c>
      <c r="K1561" s="114">
        <f t="shared" si="122"/>
        <v>0</v>
      </c>
      <c r="L1561" s="31">
        <f t="shared" si="123"/>
        <v>0</v>
      </c>
      <c r="M1561" s="1">
        <f t="shared" si="124"/>
        <v>0</v>
      </c>
      <c r="N1561" s="1">
        <f t="shared" si="125"/>
        <v>6</v>
      </c>
    </row>
    <row r="1562" spans="1:14" ht="16.5" hidden="1" thickBot="1" x14ac:dyDescent="0.3">
      <c r="A1562" s="26">
        <v>248118</v>
      </c>
      <c r="B1562" s="42">
        <v>248118</v>
      </c>
      <c r="C1562" s="43" t="s">
        <v>1077</v>
      </c>
      <c r="D1562" s="99">
        <f>IF(ISERROR(VLOOKUP(A1562,'CGN-2015-001'!A1561:I6708,4,0)),0,VLOOKUP(A1562,'CGN-2015-001'!A1561:I6708,4,0))</f>
        <v>0</v>
      </c>
      <c r="E1562" s="45">
        <f>IF(ISERROR(VLOOKUP(A1562,[3]Hoja1!$A$1:$F$369,4,0)),0,VLOOKUP(A1562,[3]Hoja1!$A$1:$F$369,4,0))</f>
        <v>0</v>
      </c>
      <c r="F1562" s="45">
        <f>IF(ISERROR(VLOOKUP(A1562,[3]Hoja1!$A$1:$F$369,5,0)),0,VLOOKUP(A1562,[3]Hoja1!$A$1:$F$369,5,0))</f>
        <v>0</v>
      </c>
      <c r="G1562" s="102">
        <f>IF(ISERROR(VLOOKUP(A1562,'CGN-2015-001'!A1561:I6708,7,0)),0,VLOOKUP(A1562,'CGN-2015-001'!A1561:I6708,7,0))</f>
        <v>0</v>
      </c>
      <c r="H1562" s="44"/>
      <c r="I1562" s="46"/>
      <c r="J1562" s="113">
        <f t="shared" si="121"/>
        <v>0</v>
      </c>
      <c r="K1562" s="114">
        <f t="shared" si="122"/>
        <v>0</v>
      </c>
      <c r="L1562" s="31">
        <f t="shared" si="123"/>
        <v>0</v>
      </c>
      <c r="M1562" s="1">
        <f t="shared" si="124"/>
        <v>0</v>
      </c>
      <c r="N1562" s="1">
        <f t="shared" si="125"/>
        <v>6</v>
      </c>
    </row>
    <row r="1563" spans="1:14" ht="16.5" hidden="1" thickBot="1" x14ac:dyDescent="0.3">
      <c r="A1563" s="26">
        <v>248190</v>
      </c>
      <c r="B1563" s="42">
        <v>248190</v>
      </c>
      <c r="C1563" s="43" t="s">
        <v>1078</v>
      </c>
      <c r="D1563" s="99">
        <f>IF(ISERROR(VLOOKUP(A1563,'CGN-2015-001'!A1562:I6709,4,0)),0,VLOOKUP(A1563,'CGN-2015-001'!A1562:I6709,4,0))</f>
        <v>0</v>
      </c>
      <c r="E1563" s="45">
        <f>IF(ISERROR(VLOOKUP(A1563,[3]Hoja1!$A$1:$F$369,4,0)),0,VLOOKUP(A1563,[3]Hoja1!$A$1:$F$369,4,0))</f>
        <v>0</v>
      </c>
      <c r="F1563" s="45">
        <f>IF(ISERROR(VLOOKUP(A1563,[3]Hoja1!$A$1:$F$369,5,0)),0,VLOOKUP(A1563,[3]Hoja1!$A$1:$F$369,5,0))</f>
        <v>0</v>
      </c>
      <c r="G1563" s="102">
        <f>IF(ISERROR(VLOOKUP(A1563,'CGN-2015-001'!A1562:I6709,7,0)),0,VLOOKUP(A1563,'CGN-2015-001'!A1562:I6709,7,0))</f>
        <v>0</v>
      </c>
      <c r="H1563" s="44"/>
      <c r="I1563" s="46"/>
      <c r="J1563" s="113">
        <f t="shared" si="121"/>
        <v>0</v>
      </c>
      <c r="K1563" s="114">
        <f t="shared" si="122"/>
        <v>0</v>
      </c>
      <c r="L1563" s="31">
        <f t="shared" si="123"/>
        <v>0</v>
      </c>
      <c r="M1563" s="1">
        <f t="shared" si="124"/>
        <v>0</v>
      </c>
      <c r="N1563" s="1">
        <f t="shared" si="125"/>
        <v>6</v>
      </c>
    </row>
    <row r="1564" spans="1:14" ht="16.5" hidden="1" thickBot="1" x14ac:dyDescent="0.3">
      <c r="A1564" s="26">
        <v>2483</v>
      </c>
      <c r="B1564" s="48">
        <v>248300</v>
      </c>
      <c r="C1564" s="49" t="s">
        <v>1079</v>
      </c>
      <c r="D1564" s="99">
        <f>IF(ISERROR(VLOOKUP(A1564,'CGN-2015-001'!A1563:I6710,4,0)),0,VLOOKUP(A1564,'CGN-2015-001'!A1563:I6710,4,0))</f>
        <v>0</v>
      </c>
      <c r="E1564" s="40">
        <f>IF(ISERROR(VLOOKUP(A1564,[3]Hoja1!$A$1:$F$369,4,0)),0,VLOOKUP(A1564,[3]Hoja1!$A$1:$F$369,4,0))</f>
        <v>0</v>
      </c>
      <c r="F1564" s="40">
        <f>IF(ISERROR(VLOOKUP(A1564,[3]Hoja1!$A$1:$F$369,5,0)),0,VLOOKUP(A1564,[3]Hoja1!$A$1:$F$369,5,0))</f>
        <v>0</v>
      </c>
      <c r="G1564" s="102">
        <f>IF(ISERROR(VLOOKUP(A1564,'CGN-2015-001'!A1563:I6710,7,0)),0,VLOOKUP(A1564,'CGN-2015-001'!A1563:I6710,7,0))</f>
        <v>0</v>
      </c>
      <c r="H1564" s="50"/>
      <c r="I1564" s="51"/>
      <c r="J1564" s="113">
        <f t="shared" si="121"/>
        <v>0</v>
      </c>
      <c r="K1564" s="114">
        <f t="shared" si="122"/>
        <v>0</v>
      </c>
      <c r="L1564" s="31">
        <f t="shared" si="123"/>
        <v>0</v>
      </c>
      <c r="M1564" s="1">
        <f t="shared" si="124"/>
        <v>0</v>
      </c>
      <c r="N1564" s="1">
        <f t="shared" si="125"/>
        <v>4</v>
      </c>
    </row>
    <row r="1565" spans="1:14" ht="16.5" hidden="1" thickBot="1" x14ac:dyDescent="0.3">
      <c r="A1565" s="26">
        <v>248301</v>
      </c>
      <c r="B1565" s="42">
        <v>248301</v>
      </c>
      <c r="C1565" s="43" t="s">
        <v>1080</v>
      </c>
      <c r="D1565" s="99">
        <f>IF(ISERROR(VLOOKUP(A1565,'CGN-2015-001'!A1564:I6711,4,0)),0,VLOOKUP(A1565,'CGN-2015-001'!A1564:I6711,4,0))</f>
        <v>0</v>
      </c>
      <c r="E1565" s="45">
        <f>IF(ISERROR(VLOOKUP(A1565,[3]Hoja1!$A$1:$F$369,4,0)),0,VLOOKUP(A1565,[3]Hoja1!$A$1:$F$369,4,0))</f>
        <v>0</v>
      </c>
      <c r="F1565" s="45">
        <f>IF(ISERROR(VLOOKUP(A1565,[3]Hoja1!$A$1:$F$369,5,0)),0,VLOOKUP(A1565,[3]Hoja1!$A$1:$F$369,5,0))</f>
        <v>0</v>
      </c>
      <c r="G1565" s="102">
        <f>IF(ISERROR(VLOOKUP(A1565,'CGN-2015-001'!A1564:I6711,7,0)),0,VLOOKUP(A1565,'CGN-2015-001'!A1564:I6711,7,0))</f>
        <v>0</v>
      </c>
      <c r="H1565" s="44"/>
      <c r="I1565" s="46"/>
      <c r="J1565" s="113">
        <f t="shared" si="121"/>
        <v>0</v>
      </c>
      <c r="K1565" s="114">
        <f t="shared" si="122"/>
        <v>0</v>
      </c>
      <c r="L1565" s="31">
        <f t="shared" si="123"/>
        <v>0</v>
      </c>
      <c r="M1565" s="1">
        <f t="shared" si="124"/>
        <v>0</v>
      </c>
      <c r="N1565" s="1">
        <f t="shared" si="125"/>
        <v>6</v>
      </c>
    </row>
    <row r="1566" spans="1:14" ht="16.5" hidden="1" thickBot="1" x14ac:dyDescent="0.3">
      <c r="A1566" s="26">
        <v>248302</v>
      </c>
      <c r="B1566" s="42">
        <v>248302</v>
      </c>
      <c r="C1566" s="43" t="s">
        <v>1081</v>
      </c>
      <c r="D1566" s="99">
        <f>IF(ISERROR(VLOOKUP(A1566,'CGN-2015-001'!A1565:I6712,4,0)),0,VLOOKUP(A1566,'CGN-2015-001'!A1565:I6712,4,0))</f>
        <v>0</v>
      </c>
      <c r="E1566" s="45">
        <f>IF(ISERROR(VLOOKUP(A1566,[3]Hoja1!$A$1:$F$369,4,0)),0,VLOOKUP(A1566,[3]Hoja1!$A$1:$F$369,4,0))</f>
        <v>0</v>
      </c>
      <c r="F1566" s="45">
        <f>IF(ISERROR(VLOOKUP(A1566,[3]Hoja1!$A$1:$F$369,5,0)),0,VLOOKUP(A1566,[3]Hoja1!$A$1:$F$369,5,0))</f>
        <v>0</v>
      </c>
      <c r="G1566" s="102">
        <f>IF(ISERROR(VLOOKUP(A1566,'CGN-2015-001'!A1565:I6712,7,0)),0,VLOOKUP(A1566,'CGN-2015-001'!A1565:I6712,7,0))</f>
        <v>0</v>
      </c>
      <c r="H1566" s="44"/>
      <c r="I1566" s="46"/>
      <c r="J1566" s="113">
        <f t="shared" si="121"/>
        <v>0</v>
      </c>
      <c r="K1566" s="114">
        <f t="shared" si="122"/>
        <v>0</v>
      </c>
      <c r="L1566" s="31">
        <f t="shared" si="123"/>
        <v>0</v>
      </c>
      <c r="M1566" s="1">
        <f t="shared" si="124"/>
        <v>0</v>
      </c>
      <c r="N1566" s="1">
        <f t="shared" si="125"/>
        <v>6</v>
      </c>
    </row>
    <row r="1567" spans="1:14" ht="16.5" hidden="1" thickBot="1" x14ac:dyDescent="0.3">
      <c r="A1567" s="26">
        <v>248303</v>
      </c>
      <c r="B1567" s="42">
        <v>248303</v>
      </c>
      <c r="C1567" s="43" t="s">
        <v>367</v>
      </c>
      <c r="D1567" s="99">
        <f>IF(ISERROR(VLOOKUP(A1567,'CGN-2015-001'!A1566:I6713,4,0)),0,VLOOKUP(A1567,'CGN-2015-001'!A1566:I6713,4,0))</f>
        <v>0</v>
      </c>
      <c r="E1567" s="45">
        <f>IF(ISERROR(VLOOKUP(A1567,[3]Hoja1!$A$1:$F$369,4,0)),0,VLOOKUP(A1567,[3]Hoja1!$A$1:$F$369,4,0))</f>
        <v>0</v>
      </c>
      <c r="F1567" s="45">
        <f>IF(ISERROR(VLOOKUP(A1567,[3]Hoja1!$A$1:$F$369,5,0)),0,VLOOKUP(A1567,[3]Hoja1!$A$1:$F$369,5,0))</f>
        <v>0</v>
      </c>
      <c r="G1567" s="102">
        <f>IF(ISERROR(VLOOKUP(A1567,'CGN-2015-001'!A1566:I6713,7,0)),0,VLOOKUP(A1567,'CGN-2015-001'!A1566:I6713,7,0))</f>
        <v>0</v>
      </c>
      <c r="H1567" s="44"/>
      <c r="I1567" s="46"/>
      <c r="J1567" s="113">
        <f t="shared" si="121"/>
        <v>0</v>
      </c>
      <c r="K1567" s="114">
        <f t="shared" si="122"/>
        <v>0</v>
      </c>
      <c r="L1567" s="31">
        <f t="shared" si="123"/>
        <v>0</v>
      </c>
      <c r="M1567" s="1">
        <f t="shared" si="124"/>
        <v>0</v>
      </c>
      <c r="N1567" s="1">
        <f t="shared" si="125"/>
        <v>6</v>
      </c>
    </row>
    <row r="1568" spans="1:14" ht="16.5" hidden="1" thickBot="1" x14ac:dyDescent="0.3">
      <c r="A1568" s="26">
        <v>248304</v>
      </c>
      <c r="B1568" s="42">
        <v>248304</v>
      </c>
      <c r="C1568" s="43" t="s">
        <v>1082</v>
      </c>
      <c r="D1568" s="99">
        <f>IF(ISERROR(VLOOKUP(A1568,'CGN-2015-001'!A1567:I6714,4,0)),0,VLOOKUP(A1568,'CGN-2015-001'!A1567:I6714,4,0))</f>
        <v>0</v>
      </c>
      <c r="E1568" s="45">
        <f>IF(ISERROR(VLOOKUP(A1568,[3]Hoja1!$A$1:$F$369,4,0)),0,VLOOKUP(A1568,[3]Hoja1!$A$1:$F$369,4,0))</f>
        <v>0</v>
      </c>
      <c r="F1568" s="45">
        <f>IF(ISERROR(VLOOKUP(A1568,[3]Hoja1!$A$1:$F$369,5,0)),0,VLOOKUP(A1568,[3]Hoja1!$A$1:$F$369,5,0))</f>
        <v>0</v>
      </c>
      <c r="G1568" s="102">
        <f>IF(ISERROR(VLOOKUP(A1568,'CGN-2015-001'!A1567:I6714,7,0)),0,VLOOKUP(A1568,'CGN-2015-001'!A1567:I6714,7,0))</f>
        <v>0</v>
      </c>
      <c r="H1568" s="44"/>
      <c r="I1568" s="46"/>
      <c r="J1568" s="113">
        <f t="shared" si="121"/>
        <v>0</v>
      </c>
      <c r="K1568" s="114">
        <f t="shared" si="122"/>
        <v>0</v>
      </c>
      <c r="L1568" s="31">
        <f t="shared" si="123"/>
        <v>0</v>
      </c>
      <c r="M1568" s="1">
        <f t="shared" si="124"/>
        <v>0</v>
      </c>
      <c r="N1568" s="1">
        <f t="shared" si="125"/>
        <v>6</v>
      </c>
    </row>
    <row r="1569" spans="1:14" ht="16.5" hidden="1" thickBot="1" x14ac:dyDescent="0.3">
      <c r="A1569" s="26">
        <v>248305</v>
      </c>
      <c r="B1569" s="42">
        <v>248305</v>
      </c>
      <c r="C1569" s="43" t="s">
        <v>1083</v>
      </c>
      <c r="D1569" s="99">
        <f>IF(ISERROR(VLOOKUP(A1569,'CGN-2015-001'!A1568:I6715,4,0)),0,VLOOKUP(A1569,'CGN-2015-001'!A1568:I6715,4,0))</f>
        <v>0</v>
      </c>
      <c r="E1569" s="45">
        <f>IF(ISERROR(VLOOKUP(A1569,[3]Hoja1!$A$1:$F$369,4,0)),0,VLOOKUP(A1569,[3]Hoja1!$A$1:$F$369,4,0))</f>
        <v>0</v>
      </c>
      <c r="F1569" s="45">
        <f>IF(ISERROR(VLOOKUP(A1569,[3]Hoja1!$A$1:$F$369,5,0)),0,VLOOKUP(A1569,[3]Hoja1!$A$1:$F$369,5,0))</f>
        <v>0</v>
      </c>
      <c r="G1569" s="102">
        <f>IF(ISERROR(VLOOKUP(A1569,'CGN-2015-001'!A1568:I6715,7,0)),0,VLOOKUP(A1569,'CGN-2015-001'!A1568:I6715,7,0))</f>
        <v>0</v>
      </c>
      <c r="H1569" s="44"/>
      <c r="I1569" s="46"/>
      <c r="J1569" s="113">
        <f t="shared" si="121"/>
        <v>0</v>
      </c>
      <c r="K1569" s="114">
        <f t="shared" si="122"/>
        <v>0</v>
      </c>
      <c r="L1569" s="31">
        <f t="shared" si="123"/>
        <v>0</v>
      </c>
      <c r="M1569" s="1">
        <f t="shared" si="124"/>
        <v>0</v>
      </c>
      <c r="N1569" s="1">
        <f t="shared" si="125"/>
        <v>6</v>
      </c>
    </row>
    <row r="1570" spans="1:14" ht="16.5" hidden="1" thickBot="1" x14ac:dyDescent="0.3">
      <c r="A1570" s="26">
        <v>248306</v>
      </c>
      <c r="B1570" s="42">
        <v>248306</v>
      </c>
      <c r="C1570" s="43" t="s">
        <v>361</v>
      </c>
      <c r="D1570" s="99">
        <f>IF(ISERROR(VLOOKUP(A1570,'CGN-2015-001'!A1569:I6716,4,0)),0,VLOOKUP(A1570,'CGN-2015-001'!A1569:I6716,4,0))</f>
        <v>0</v>
      </c>
      <c r="E1570" s="45">
        <f>IF(ISERROR(VLOOKUP(A1570,[3]Hoja1!$A$1:$F$369,4,0)),0,VLOOKUP(A1570,[3]Hoja1!$A$1:$F$369,4,0))</f>
        <v>0</v>
      </c>
      <c r="F1570" s="45">
        <f>IF(ISERROR(VLOOKUP(A1570,[3]Hoja1!$A$1:$F$369,5,0)),0,VLOOKUP(A1570,[3]Hoja1!$A$1:$F$369,5,0))</f>
        <v>0</v>
      </c>
      <c r="G1570" s="102">
        <f>IF(ISERROR(VLOOKUP(A1570,'CGN-2015-001'!A1569:I6716,7,0)),0,VLOOKUP(A1570,'CGN-2015-001'!A1569:I6716,7,0))</f>
        <v>0</v>
      </c>
      <c r="H1570" s="44"/>
      <c r="I1570" s="46"/>
      <c r="J1570" s="113">
        <f t="shared" si="121"/>
        <v>0</v>
      </c>
      <c r="K1570" s="114">
        <f t="shared" si="122"/>
        <v>0</v>
      </c>
      <c r="L1570" s="31">
        <f t="shared" si="123"/>
        <v>0</v>
      </c>
      <c r="M1570" s="1">
        <f t="shared" si="124"/>
        <v>0</v>
      </c>
      <c r="N1570" s="1">
        <f t="shared" si="125"/>
        <v>6</v>
      </c>
    </row>
    <row r="1571" spans="1:14" ht="16.5" hidden="1" thickBot="1" x14ac:dyDescent="0.3">
      <c r="A1571" s="26">
        <v>248390</v>
      </c>
      <c r="B1571" s="120">
        <v>248390</v>
      </c>
      <c r="C1571" s="121" t="s">
        <v>1084</v>
      </c>
      <c r="D1571" s="99">
        <f>IF(ISERROR(VLOOKUP(A1571,'CGN-2015-001'!A1570:I6717,4,0)),0,VLOOKUP(A1571,'CGN-2015-001'!A1570:I6717,4,0))</f>
        <v>0</v>
      </c>
      <c r="E1571" s="45">
        <f>IF(ISERROR(VLOOKUP(A1571,[3]Hoja1!$A$1:$F$369,4,0)),0,VLOOKUP(A1571,[3]Hoja1!$A$1:$F$369,4,0))</f>
        <v>0</v>
      </c>
      <c r="F1571" s="45">
        <f>IF(ISERROR(VLOOKUP(A1571,[3]Hoja1!$A$1:$F$369,5,0)),0,VLOOKUP(A1571,[3]Hoja1!$A$1:$F$369,5,0))</f>
        <v>0</v>
      </c>
      <c r="G1571" s="102">
        <f>IF(ISERROR(VLOOKUP(A1571,'CGN-2015-001'!A1570:I6717,7,0)),0,VLOOKUP(A1571,'CGN-2015-001'!A1570:I6717,7,0))</f>
        <v>0</v>
      </c>
      <c r="H1571" s="44"/>
      <c r="I1571" s="46"/>
      <c r="J1571" s="113">
        <f t="shared" si="121"/>
        <v>0</v>
      </c>
      <c r="K1571" s="114">
        <f t="shared" si="122"/>
        <v>0</v>
      </c>
      <c r="L1571" s="31">
        <f t="shared" si="123"/>
        <v>0</v>
      </c>
      <c r="M1571" s="1">
        <f t="shared" si="124"/>
        <v>0</v>
      </c>
      <c r="N1571" s="1">
        <f t="shared" si="125"/>
        <v>6</v>
      </c>
    </row>
    <row r="1572" spans="1:14" ht="16.5" hidden="1" thickBot="1" x14ac:dyDescent="0.3">
      <c r="A1572" s="26">
        <v>2490</v>
      </c>
      <c r="B1572" s="130">
        <v>249000</v>
      </c>
      <c r="C1572" s="131" t="s">
        <v>1085</v>
      </c>
      <c r="D1572" s="468">
        <f>IF(ISERROR(VLOOKUP(A1572,'CGN-2015-001'!A1571:I6718,4,0)),0,VLOOKUP(A1572,'CGN-2015-001'!A1571:I6718,4,0))</f>
        <v>249829502.38</v>
      </c>
      <c r="E1572" s="109">
        <f>IF(ISERROR(VLOOKUP(A1572,[3]Hoja1!$A$1:$F$369,4,0)),0,VLOOKUP(A1572,[3]Hoja1!$A$1:$F$369,4,0))</f>
        <v>9250496662.7399998</v>
      </c>
      <c r="F1572" s="110">
        <f>IF(ISERROR(VLOOKUP(A1572,[3]Hoja1!$A$1:$F$369,5,0)),0,VLOOKUP(A1572,[3]Hoja1!$A$1:$F$369,5,0))</f>
        <v>7065543707</v>
      </c>
      <c r="G1572" s="469">
        <f>IF(ISERROR(VLOOKUP(A1572,'CGN-2015-001'!A1571:I6718,7,0)),0,VLOOKUP(A1572,'CGN-2015-001'!A1571:I6718,7,0))</f>
        <v>251347384.38000011</v>
      </c>
      <c r="H1572" s="109">
        <f>+H1577+H1594+H1601+H1602+H1611</f>
        <v>251347384.38</v>
      </c>
      <c r="I1572" s="110">
        <v>0</v>
      </c>
      <c r="J1572" s="474">
        <f t="shared" si="121"/>
        <v>-1517882.0000001192</v>
      </c>
      <c r="K1572" s="475">
        <f t="shared" si="122"/>
        <v>-6.0389806870052576E-3</v>
      </c>
      <c r="L1572" s="31">
        <f t="shared" si="123"/>
        <v>1.1920928955078125E-7</v>
      </c>
      <c r="M1572" s="1">
        <f t="shared" si="124"/>
        <v>1</v>
      </c>
      <c r="N1572" s="1">
        <f t="shared" si="125"/>
        <v>4</v>
      </c>
    </row>
    <row r="1573" spans="1:14" ht="16.5" hidden="1" thickBot="1" x14ac:dyDescent="0.3">
      <c r="A1573" s="26">
        <v>249007</v>
      </c>
      <c r="B1573" s="126">
        <v>249007</v>
      </c>
      <c r="C1573" s="127" t="s">
        <v>1086</v>
      </c>
      <c r="D1573" s="99">
        <f>IF(ISERROR(VLOOKUP(A1573,'CGN-2015-001'!A1572:I6719,4,0)),0,VLOOKUP(A1573,'CGN-2015-001'!A1572:I6719,4,0))</f>
        <v>0</v>
      </c>
      <c r="E1573" s="45">
        <f>IF(ISERROR(VLOOKUP(A1573,[3]Hoja1!$A$1:$F$369,4,0)),0,VLOOKUP(A1573,[3]Hoja1!$A$1:$F$369,4,0))</f>
        <v>0</v>
      </c>
      <c r="F1573" s="45">
        <f>IF(ISERROR(VLOOKUP(A1573,[3]Hoja1!$A$1:$F$369,5,0)),0,VLOOKUP(A1573,[3]Hoja1!$A$1:$F$369,5,0))</f>
        <v>0</v>
      </c>
      <c r="G1573" s="102">
        <f>IF(ISERROR(VLOOKUP(A1573,'CGN-2015-001'!A1572:I6719,7,0)),0,VLOOKUP(A1573,'CGN-2015-001'!A1572:I6719,7,0))</f>
        <v>0</v>
      </c>
      <c r="H1573" s="44"/>
      <c r="I1573" s="46"/>
      <c r="J1573" s="113">
        <f t="shared" si="121"/>
        <v>0</v>
      </c>
      <c r="K1573" s="114">
        <f t="shared" si="122"/>
        <v>0</v>
      </c>
      <c r="L1573" s="31">
        <f t="shared" si="123"/>
        <v>0</v>
      </c>
      <c r="M1573" s="1">
        <f t="shared" si="124"/>
        <v>0</v>
      </c>
      <c r="N1573" s="1">
        <f t="shared" si="125"/>
        <v>6</v>
      </c>
    </row>
    <row r="1574" spans="1:14" ht="16.5" hidden="1" thickBot="1" x14ac:dyDescent="0.3">
      <c r="A1574" s="26">
        <v>249011</v>
      </c>
      <c r="B1574" s="42">
        <v>249011</v>
      </c>
      <c r="C1574" s="43" t="s">
        <v>1087</v>
      </c>
      <c r="D1574" s="99">
        <f>IF(ISERROR(VLOOKUP(A1574,'CGN-2015-001'!A1573:I6720,4,0)),0,VLOOKUP(A1574,'CGN-2015-001'!A1573:I6720,4,0))</f>
        <v>0</v>
      </c>
      <c r="E1574" s="45">
        <f>IF(ISERROR(VLOOKUP(A1574,[3]Hoja1!$A$1:$F$369,4,0)),0,VLOOKUP(A1574,[3]Hoja1!$A$1:$F$369,4,0))</f>
        <v>0</v>
      </c>
      <c r="F1574" s="45">
        <f>IF(ISERROR(VLOOKUP(A1574,[3]Hoja1!$A$1:$F$369,5,0)),0,VLOOKUP(A1574,[3]Hoja1!$A$1:$F$369,5,0))</f>
        <v>0</v>
      </c>
      <c r="G1574" s="102">
        <f>IF(ISERROR(VLOOKUP(A1574,'CGN-2015-001'!A1573:I6720,7,0)),0,VLOOKUP(A1574,'CGN-2015-001'!A1573:I6720,7,0))</f>
        <v>0</v>
      </c>
      <c r="H1574" s="44"/>
      <c r="I1574" s="46"/>
      <c r="J1574" s="113">
        <f t="shared" si="121"/>
        <v>0</v>
      </c>
      <c r="K1574" s="114">
        <f t="shared" si="122"/>
        <v>0</v>
      </c>
      <c r="L1574" s="31">
        <f t="shared" si="123"/>
        <v>0</v>
      </c>
      <c r="M1574" s="1">
        <f t="shared" si="124"/>
        <v>0</v>
      </c>
      <c r="N1574" s="1">
        <f t="shared" si="125"/>
        <v>6</v>
      </c>
    </row>
    <row r="1575" spans="1:14" ht="16.5" hidden="1" thickBot="1" x14ac:dyDescent="0.3">
      <c r="A1575" s="26">
        <v>249013</v>
      </c>
      <c r="B1575" s="42">
        <v>249013</v>
      </c>
      <c r="C1575" s="43" t="s">
        <v>1088</v>
      </c>
      <c r="D1575" s="99">
        <f>IF(ISERROR(VLOOKUP(A1575,'CGN-2015-001'!A1574:I6721,4,0)),0,VLOOKUP(A1575,'CGN-2015-001'!A1574:I6721,4,0))</f>
        <v>0</v>
      </c>
      <c r="E1575" s="45">
        <f>IF(ISERROR(VLOOKUP(A1575,[3]Hoja1!$A$1:$F$369,4,0)),0,VLOOKUP(A1575,[3]Hoja1!$A$1:$F$369,4,0))</f>
        <v>0</v>
      </c>
      <c r="F1575" s="45">
        <f>IF(ISERROR(VLOOKUP(A1575,[3]Hoja1!$A$1:$F$369,5,0)),0,VLOOKUP(A1575,[3]Hoja1!$A$1:$F$369,5,0))</f>
        <v>0</v>
      </c>
      <c r="G1575" s="102">
        <f>IF(ISERROR(VLOOKUP(A1575,'CGN-2015-001'!A1574:I6721,7,0)),0,VLOOKUP(A1575,'CGN-2015-001'!A1574:I6721,7,0))</f>
        <v>0</v>
      </c>
      <c r="H1575" s="44"/>
      <c r="I1575" s="46"/>
      <c r="J1575" s="113">
        <f t="shared" si="121"/>
        <v>0</v>
      </c>
      <c r="K1575" s="114">
        <f t="shared" si="122"/>
        <v>0</v>
      </c>
      <c r="L1575" s="31">
        <f t="shared" si="123"/>
        <v>0</v>
      </c>
      <c r="M1575" s="1">
        <f t="shared" si="124"/>
        <v>0</v>
      </c>
      <c r="N1575" s="1">
        <f t="shared" si="125"/>
        <v>6</v>
      </c>
    </row>
    <row r="1576" spans="1:14" ht="16.5" hidden="1" thickBot="1" x14ac:dyDescent="0.3">
      <c r="A1576" s="26">
        <v>249014</v>
      </c>
      <c r="B1576" s="120">
        <v>249014</v>
      </c>
      <c r="C1576" s="121" t="s">
        <v>1089</v>
      </c>
      <c r="D1576" s="99">
        <f>IF(ISERROR(VLOOKUP(A1576,'CGN-2015-001'!A1575:I6722,4,0)),0,VLOOKUP(A1576,'CGN-2015-001'!A1575:I6722,4,0))</f>
        <v>0</v>
      </c>
      <c r="E1576" s="45">
        <f>IF(ISERROR(VLOOKUP(A1576,[3]Hoja1!$A$1:$F$369,4,0)),0,VLOOKUP(A1576,[3]Hoja1!$A$1:$F$369,4,0))</f>
        <v>0</v>
      </c>
      <c r="F1576" s="45">
        <f>IF(ISERROR(VLOOKUP(A1576,[3]Hoja1!$A$1:$F$369,5,0)),0,VLOOKUP(A1576,[3]Hoja1!$A$1:$F$369,5,0))</f>
        <v>0</v>
      </c>
      <c r="G1576" s="102">
        <f>IF(ISERROR(VLOOKUP(A1576,'CGN-2015-001'!A1575:I6722,7,0)),0,VLOOKUP(A1576,'CGN-2015-001'!A1575:I6722,7,0))</f>
        <v>0</v>
      </c>
      <c r="H1576" s="44"/>
      <c r="I1576" s="46"/>
      <c r="J1576" s="113">
        <f t="shared" si="121"/>
        <v>0</v>
      </c>
      <c r="K1576" s="114">
        <f t="shared" si="122"/>
        <v>0</v>
      </c>
      <c r="L1576" s="31">
        <f t="shared" si="123"/>
        <v>0</v>
      </c>
      <c r="M1576" s="1">
        <f t="shared" si="124"/>
        <v>0</v>
      </c>
      <c r="N1576" s="1">
        <f t="shared" si="125"/>
        <v>6</v>
      </c>
    </row>
    <row r="1577" spans="1:14" ht="15.75" customHeight="1" thickBot="1" x14ac:dyDescent="0.25">
      <c r="A1577" s="26">
        <v>249015</v>
      </c>
      <c r="B1577" s="558">
        <v>249015</v>
      </c>
      <c r="C1577" s="559" t="s">
        <v>1090</v>
      </c>
      <c r="D1577" s="560">
        <f>IF(ISERROR(VLOOKUP(A1577,'CGN-2015-001'!A1576:I6723,4,0)),0,VLOOKUP(A1577,'CGN-2015-001'!A1576:I6723,4,0))</f>
        <v>99539</v>
      </c>
      <c r="E1577" s="561">
        <f>IF(ISERROR(VLOOKUP(A1577,[3]Hoja1!$A$1:$F$369,4,0)),0,VLOOKUP(A1577,[3]Hoja1!$A$1:$F$369,4,0))</f>
        <v>187409</v>
      </c>
      <c r="F1577" s="562">
        <f>IF(ISERROR(VLOOKUP(A1577,[3]Hoja1!$A$1:$F$369,5,0)),0,VLOOKUP(A1577,[3]Hoja1!$A$1:$F$369,5,0))</f>
        <v>0</v>
      </c>
      <c r="G1577" s="563">
        <f>IF(ISERROR(VLOOKUP(A1577,'CGN-2015-001'!A1576:I6723,7,0)),0,VLOOKUP(A1577,'CGN-2015-001'!A1576:I6723,7,0))</f>
        <v>99539</v>
      </c>
      <c r="H1577" s="115">
        <f>+G1577</f>
        <v>99539</v>
      </c>
      <c r="I1577" s="562">
        <v>0</v>
      </c>
      <c r="J1577" s="564">
        <f t="shared" si="121"/>
        <v>0</v>
      </c>
      <c r="K1577" s="565">
        <f t="shared" si="122"/>
        <v>0</v>
      </c>
      <c r="L1577" s="31">
        <f t="shared" si="123"/>
        <v>0</v>
      </c>
      <c r="M1577" s="1">
        <f t="shared" si="124"/>
        <v>1</v>
      </c>
      <c r="N1577" s="1">
        <f t="shared" si="125"/>
        <v>6</v>
      </c>
    </row>
    <row r="1578" spans="1:14" ht="16.5" hidden="1" thickBot="1" x14ac:dyDescent="0.3">
      <c r="A1578" s="26">
        <v>249017</v>
      </c>
      <c r="B1578" s="126">
        <v>249017</v>
      </c>
      <c r="C1578" s="127" t="s">
        <v>1091</v>
      </c>
      <c r="D1578" s="99">
        <f>IF(ISERROR(VLOOKUP(A1578,'CGN-2015-001'!A1577:I6724,4,0)),0,VLOOKUP(A1578,'CGN-2015-001'!A1577:I6724,4,0))</f>
        <v>0</v>
      </c>
      <c r="E1578" s="45">
        <f>IF(ISERROR(VLOOKUP(A1578,[3]Hoja1!$A$1:$F$369,4,0)),0,VLOOKUP(A1578,[3]Hoja1!$A$1:$F$369,4,0))</f>
        <v>0</v>
      </c>
      <c r="F1578" s="45">
        <f>IF(ISERROR(VLOOKUP(A1578,[3]Hoja1!$A$1:$F$369,5,0)),0,VLOOKUP(A1578,[3]Hoja1!$A$1:$F$369,5,0))</f>
        <v>0</v>
      </c>
      <c r="G1578" s="102">
        <f>IF(ISERROR(VLOOKUP(A1578,'CGN-2015-001'!A1577:I6724,7,0)),0,VLOOKUP(A1578,'CGN-2015-001'!A1577:I6724,7,0))</f>
        <v>0</v>
      </c>
      <c r="H1578" s="44"/>
      <c r="I1578" s="46"/>
      <c r="J1578" s="113">
        <f t="shared" si="121"/>
        <v>0</v>
      </c>
      <c r="K1578" s="114">
        <f t="shared" si="122"/>
        <v>0</v>
      </c>
      <c r="L1578" s="31">
        <f t="shared" si="123"/>
        <v>0</v>
      </c>
      <c r="M1578" s="1">
        <f t="shared" si="124"/>
        <v>0</v>
      </c>
      <c r="N1578" s="1">
        <f t="shared" si="125"/>
        <v>6</v>
      </c>
    </row>
    <row r="1579" spans="1:14" ht="16.5" hidden="1" thickBot="1" x14ac:dyDescent="0.3">
      <c r="A1579" s="26">
        <v>249019</v>
      </c>
      <c r="B1579" s="42">
        <v>249019</v>
      </c>
      <c r="C1579" s="43" t="s">
        <v>1092</v>
      </c>
      <c r="D1579" s="99">
        <f>IF(ISERROR(VLOOKUP(A1579,'CGN-2015-001'!A1578:I6725,4,0)),0,VLOOKUP(A1579,'CGN-2015-001'!A1578:I6725,4,0))</f>
        <v>0</v>
      </c>
      <c r="E1579" s="45">
        <f>IF(ISERROR(VLOOKUP(A1579,[3]Hoja1!$A$1:$F$369,4,0)),0,VLOOKUP(A1579,[3]Hoja1!$A$1:$F$369,4,0))</f>
        <v>0</v>
      </c>
      <c r="F1579" s="45">
        <f>IF(ISERROR(VLOOKUP(A1579,[3]Hoja1!$A$1:$F$369,5,0)),0,VLOOKUP(A1579,[3]Hoja1!$A$1:$F$369,5,0))</f>
        <v>0</v>
      </c>
      <c r="G1579" s="102">
        <f>IF(ISERROR(VLOOKUP(A1579,'CGN-2015-001'!A1578:I6725,7,0)),0,VLOOKUP(A1579,'CGN-2015-001'!A1578:I6725,7,0))</f>
        <v>0</v>
      </c>
      <c r="H1579" s="44"/>
      <c r="I1579" s="46"/>
      <c r="J1579" s="113">
        <f t="shared" si="121"/>
        <v>0</v>
      </c>
      <c r="K1579" s="114">
        <f t="shared" si="122"/>
        <v>0</v>
      </c>
      <c r="L1579" s="31">
        <f t="shared" si="123"/>
        <v>0</v>
      </c>
      <c r="M1579" s="1">
        <f t="shared" si="124"/>
        <v>0</v>
      </c>
      <c r="N1579" s="1">
        <f t="shared" si="125"/>
        <v>6</v>
      </c>
    </row>
    <row r="1580" spans="1:14" ht="16.5" hidden="1" thickBot="1" x14ac:dyDescent="0.3">
      <c r="A1580" s="26">
        <v>249024</v>
      </c>
      <c r="B1580" s="42">
        <v>249024</v>
      </c>
      <c r="C1580" s="43" t="s">
        <v>1093</v>
      </c>
      <c r="D1580" s="99">
        <f>IF(ISERROR(VLOOKUP(A1580,'CGN-2015-001'!A1579:I6726,4,0)),0,VLOOKUP(A1580,'CGN-2015-001'!A1579:I6726,4,0))</f>
        <v>0</v>
      </c>
      <c r="E1580" s="45">
        <f>IF(ISERROR(VLOOKUP(A1580,[3]Hoja1!$A$1:$F$369,4,0)),0,VLOOKUP(A1580,[3]Hoja1!$A$1:$F$369,4,0))</f>
        <v>0</v>
      </c>
      <c r="F1580" s="45">
        <f>IF(ISERROR(VLOOKUP(A1580,[3]Hoja1!$A$1:$F$369,5,0)),0,VLOOKUP(A1580,[3]Hoja1!$A$1:$F$369,5,0))</f>
        <v>0</v>
      </c>
      <c r="G1580" s="102">
        <f>IF(ISERROR(VLOOKUP(A1580,'CGN-2015-001'!A1579:I6726,7,0)),0,VLOOKUP(A1580,'CGN-2015-001'!A1579:I6726,7,0))</f>
        <v>0</v>
      </c>
      <c r="H1580" s="44"/>
      <c r="I1580" s="46"/>
      <c r="J1580" s="113">
        <f t="shared" si="121"/>
        <v>0</v>
      </c>
      <c r="K1580" s="114">
        <f t="shared" si="122"/>
        <v>0</v>
      </c>
      <c r="L1580" s="31">
        <f t="shared" si="123"/>
        <v>0</v>
      </c>
      <c r="M1580" s="1">
        <f t="shared" si="124"/>
        <v>0</v>
      </c>
      <c r="N1580" s="1">
        <f t="shared" si="125"/>
        <v>6</v>
      </c>
    </row>
    <row r="1581" spans="1:14" ht="16.5" hidden="1" thickBot="1" x14ac:dyDescent="0.3">
      <c r="A1581" s="26">
        <v>249025</v>
      </c>
      <c r="B1581" s="42">
        <v>249025</v>
      </c>
      <c r="C1581" s="43" t="s">
        <v>1094</v>
      </c>
      <c r="D1581" s="99">
        <f>IF(ISERROR(VLOOKUP(A1581,'CGN-2015-001'!A1580:I6727,4,0)),0,VLOOKUP(A1581,'CGN-2015-001'!A1580:I6727,4,0))</f>
        <v>0</v>
      </c>
      <c r="E1581" s="45">
        <f>IF(ISERROR(VLOOKUP(A1581,[3]Hoja1!$A$1:$F$369,4,0)),0,VLOOKUP(A1581,[3]Hoja1!$A$1:$F$369,4,0))</f>
        <v>0</v>
      </c>
      <c r="F1581" s="45">
        <f>IF(ISERROR(VLOOKUP(A1581,[3]Hoja1!$A$1:$F$369,5,0)),0,VLOOKUP(A1581,[3]Hoja1!$A$1:$F$369,5,0))</f>
        <v>0</v>
      </c>
      <c r="G1581" s="102">
        <f>IF(ISERROR(VLOOKUP(A1581,'CGN-2015-001'!A1580:I6727,7,0)),0,VLOOKUP(A1581,'CGN-2015-001'!A1580:I6727,7,0))</f>
        <v>0</v>
      </c>
      <c r="H1581" s="44"/>
      <c r="I1581" s="46"/>
      <c r="J1581" s="113">
        <f t="shared" si="121"/>
        <v>0</v>
      </c>
      <c r="K1581" s="114">
        <f t="shared" si="122"/>
        <v>0</v>
      </c>
      <c r="L1581" s="31">
        <f t="shared" si="123"/>
        <v>0</v>
      </c>
      <c r="M1581" s="1">
        <f t="shared" si="124"/>
        <v>0</v>
      </c>
      <c r="N1581" s="1">
        <f t="shared" si="125"/>
        <v>6</v>
      </c>
    </row>
    <row r="1582" spans="1:14" ht="16.5" hidden="1" thickBot="1" x14ac:dyDescent="0.3">
      <c r="A1582" s="26">
        <v>249026</v>
      </c>
      <c r="B1582" s="42">
        <v>249026</v>
      </c>
      <c r="C1582" s="43" t="s">
        <v>1095</v>
      </c>
      <c r="D1582" s="99">
        <f>IF(ISERROR(VLOOKUP(A1582,'CGN-2015-001'!A1581:I6728,4,0)),0,VLOOKUP(A1582,'CGN-2015-001'!A1581:I6728,4,0))</f>
        <v>0</v>
      </c>
      <c r="E1582" s="45">
        <f>IF(ISERROR(VLOOKUP(A1582,[3]Hoja1!$A$1:$F$369,4,0)),0,VLOOKUP(A1582,[3]Hoja1!$A$1:$F$369,4,0))</f>
        <v>0</v>
      </c>
      <c r="F1582" s="45">
        <f>IF(ISERROR(VLOOKUP(A1582,[3]Hoja1!$A$1:$F$369,5,0)),0,VLOOKUP(A1582,[3]Hoja1!$A$1:$F$369,5,0))</f>
        <v>0</v>
      </c>
      <c r="G1582" s="102">
        <f>IF(ISERROR(VLOOKUP(A1582,'CGN-2015-001'!A1581:I6728,7,0)),0,VLOOKUP(A1582,'CGN-2015-001'!A1581:I6728,7,0))</f>
        <v>0</v>
      </c>
      <c r="H1582" s="44"/>
      <c r="I1582" s="46"/>
      <c r="J1582" s="113">
        <f t="shared" si="121"/>
        <v>0</v>
      </c>
      <c r="K1582" s="114">
        <f t="shared" si="122"/>
        <v>0</v>
      </c>
      <c r="L1582" s="31">
        <f t="shared" si="123"/>
        <v>0</v>
      </c>
      <c r="M1582" s="1">
        <f t="shared" si="124"/>
        <v>0</v>
      </c>
      <c r="N1582" s="1">
        <f t="shared" si="125"/>
        <v>6</v>
      </c>
    </row>
    <row r="1583" spans="1:14" ht="16.5" hidden="1" thickBot="1" x14ac:dyDescent="0.3">
      <c r="A1583" s="26">
        <v>249027</v>
      </c>
      <c r="B1583" s="42">
        <v>249027</v>
      </c>
      <c r="C1583" s="43" t="s">
        <v>1096</v>
      </c>
      <c r="D1583" s="99">
        <f>IF(ISERROR(VLOOKUP(A1583,'CGN-2015-001'!A1582:I6729,4,0)),0,VLOOKUP(A1583,'CGN-2015-001'!A1582:I6729,4,0))</f>
        <v>0</v>
      </c>
      <c r="E1583" s="45">
        <f>IF(ISERROR(VLOOKUP(A1583,[3]Hoja1!$A$1:$F$369,4,0)),0,VLOOKUP(A1583,[3]Hoja1!$A$1:$F$369,4,0))</f>
        <v>0</v>
      </c>
      <c r="F1583" s="45">
        <f>IF(ISERROR(VLOOKUP(A1583,[3]Hoja1!$A$1:$F$369,5,0)),0,VLOOKUP(A1583,[3]Hoja1!$A$1:$F$369,5,0))</f>
        <v>0</v>
      </c>
      <c r="G1583" s="102">
        <f>IF(ISERROR(VLOOKUP(A1583,'CGN-2015-001'!A1582:I6729,7,0)),0,VLOOKUP(A1583,'CGN-2015-001'!A1582:I6729,7,0))</f>
        <v>0</v>
      </c>
      <c r="H1583" s="44"/>
      <c r="I1583" s="46"/>
      <c r="J1583" s="113">
        <f t="shared" si="121"/>
        <v>0</v>
      </c>
      <c r="K1583" s="114">
        <f t="shared" si="122"/>
        <v>0</v>
      </c>
      <c r="L1583" s="31">
        <f t="shared" si="123"/>
        <v>0</v>
      </c>
      <c r="M1583" s="1">
        <f t="shared" si="124"/>
        <v>0</v>
      </c>
      <c r="N1583" s="1">
        <f t="shared" si="125"/>
        <v>6</v>
      </c>
    </row>
    <row r="1584" spans="1:14" ht="16.5" hidden="1" thickBot="1" x14ac:dyDescent="0.3">
      <c r="A1584" s="26">
        <v>249028</v>
      </c>
      <c r="B1584" s="42">
        <v>249028</v>
      </c>
      <c r="C1584" s="43" t="s">
        <v>812</v>
      </c>
      <c r="D1584" s="99">
        <f>IF(ISERROR(VLOOKUP(A1584,'CGN-2015-001'!A1583:I6730,4,0)),0,VLOOKUP(A1584,'CGN-2015-001'!A1583:I6730,4,0))</f>
        <v>0</v>
      </c>
      <c r="E1584" s="45">
        <f>IF(ISERROR(VLOOKUP(A1584,[3]Hoja1!$A$1:$F$369,4,0)),0,VLOOKUP(A1584,[3]Hoja1!$A$1:$F$369,4,0))</f>
        <v>0</v>
      </c>
      <c r="F1584" s="45">
        <f>IF(ISERROR(VLOOKUP(A1584,[3]Hoja1!$A$1:$F$369,5,0)),0,VLOOKUP(A1584,[3]Hoja1!$A$1:$F$369,5,0))</f>
        <v>0</v>
      </c>
      <c r="G1584" s="102">
        <f>IF(ISERROR(VLOOKUP(A1584,'CGN-2015-001'!A1583:I6730,7,0)),0,VLOOKUP(A1584,'CGN-2015-001'!A1583:I6730,7,0))</f>
        <v>0</v>
      </c>
      <c r="H1584" s="44"/>
      <c r="I1584" s="46"/>
      <c r="J1584" s="113">
        <f t="shared" si="121"/>
        <v>0</v>
      </c>
      <c r="K1584" s="114">
        <f t="shared" si="122"/>
        <v>0</v>
      </c>
      <c r="L1584" s="31">
        <f t="shared" si="123"/>
        <v>0</v>
      </c>
      <c r="M1584" s="1">
        <f t="shared" si="124"/>
        <v>0</v>
      </c>
      <c r="N1584" s="1">
        <f t="shared" si="125"/>
        <v>6</v>
      </c>
    </row>
    <row r="1585" spans="1:14" ht="16.5" hidden="1" thickBot="1" x14ac:dyDescent="0.3">
      <c r="A1585" s="26">
        <v>249029</v>
      </c>
      <c r="B1585" s="42">
        <v>249029</v>
      </c>
      <c r="C1585" s="43" t="s">
        <v>1097</v>
      </c>
      <c r="D1585" s="99">
        <f>IF(ISERROR(VLOOKUP(A1585,'CGN-2015-001'!A1584:I6731,4,0)),0,VLOOKUP(A1585,'CGN-2015-001'!A1584:I6731,4,0))</f>
        <v>0</v>
      </c>
      <c r="E1585" s="45">
        <f>IF(ISERROR(VLOOKUP(A1585,[3]Hoja1!$A$1:$F$369,4,0)),0,VLOOKUP(A1585,[3]Hoja1!$A$1:$F$369,4,0))</f>
        <v>0</v>
      </c>
      <c r="F1585" s="45">
        <f>IF(ISERROR(VLOOKUP(A1585,[3]Hoja1!$A$1:$F$369,5,0)),0,VLOOKUP(A1585,[3]Hoja1!$A$1:$F$369,5,0))</f>
        <v>0</v>
      </c>
      <c r="G1585" s="102">
        <f>IF(ISERROR(VLOOKUP(A1585,'CGN-2015-001'!A1584:I6731,7,0)),0,VLOOKUP(A1585,'CGN-2015-001'!A1584:I6731,7,0))</f>
        <v>0</v>
      </c>
      <c r="H1585" s="44"/>
      <c r="I1585" s="46"/>
      <c r="J1585" s="113">
        <f t="shared" si="121"/>
        <v>0</v>
      </c>
      <c r="K1585" s="114">
        <f t="shared" si="122"/>
        <v>0</v>
      </c>
      <c r="L1585" s="31">
        <f t="shared" si="123"/>
        <v>0</v>
      </c>
      <c r="M1585" s="1">
        <f t="shared" si="124"/>
        <v>0</v>
      </c>
      <c r="N1585" s="1">
        <f t="shared" si="125"/>
        <v>6</v>
      </c>
    </row>
    <row r="1586" spans="1:14" ht="16.5" hidden="1" thickBot="1" x14ac:dyDescent="0.3">
      <c r="A1586" s="26">
        <v>249031</v>
      </c>
      <c r="B1586" s="42">
        <v>249031</v>
      </c>
      <c r="C1586" s="43" t="s">
        <v>1098</v>
      </c>
      <c r="D1586" s="99">
        <f>IF(ISERROR(VLOOKUP(A1586,'CGN-2015-001'!A1585:I6732,4,0)),0,VLOOKUP(A1586,'CGN-2015-001'!A1585:I6732,4,0))</f>
        <v>0</v>
      </c>
      <c r="E1586" s="45">
        <f>IF(ISERROR(VLOOKUP(A1586,[3]Hoja1!$A$1:$F$369,4,0)),0,VLOOKUP(A1586,[3]Hoja1!$A$1:$F$369,4,0))</f>
        <v>0</v>
      </c>
      <c r="F1586" s="45">
        <f>IF(ISERROR(VLOOKUP(A1586,[3]Hoja1!$A$1:$F$369,5,0)),0,VLOOKUP(A1586,[3]Hoja1!$A$1:$F$369,5,0))</f>
        <v>0</v>
      </c>
      <c r="G1586" s="102">
        <f>IF(ISERROR(VLOOKUP(A1586,'CGN-2015-001'!A1585:I6732,7,0)),0,VLOOKUP(A1586,'CGN-2015-001'!A1585:I6732,7,0))</f>
        <v>0</v>
      </c>
      <c r="H1586" s="44"/>
      <c r="I1586" s="46"/>
      <c r="J1586" s="113">
        <f t="shared" si="121"/>
        <v>0</v>
      </c>
      <c r="K1586" s="114">
        <f t="shared" si="122"/>
        <v>0</v>
      </c>
      <c r="L1586" s="31">
        <f t="shared" si="123"/>
        <v>0</v>
      </c>
      <c r="M1586" s="1">
        <f t="shared" si="124"/>
        <v>0</v>
      </c>
      <c r="N1586" s="1">
        <f t="shared" si="125"/>
        <v>6</v>
      </c>
    </row>
    <row r="1587" spans="1:14" ht="16.5" hidden="1" thickBot="1" x14ac:dyDescent="0.3">
      <c r="A1587" s="26">
        <v>249032</v>
      </c>
      <c r="B1587" s="42">
        <v>249032</v>
      </c>
      <c r="C1587" s="43" t="s">
        <v>1099</v>
      </c>
      <c r="D1587" s="99">
        <f>IF(ISERROR(VLOOKUP(A1587,'CGN-2015-001'!A1586:I6733,4,0)),0,VLOOKUP(A1587,'CGN-2015-001'!A1586:I6733,4,0))</f>
        <v>0</v>
      </c>
      <c r="E1587" s="45">
        <f>IF(ISERROR(VLOOKUP(A1587,[3]Hoja1!$A$1:$F$369,4,0)),0,VLOOKUP(A1587,[3]Hoja1!$A$1:$F$369,4,0))</f>
        <v>0</v>
      </c>
      <c r="F1587" s="45">
        <f>IF(ISERROR(VLOOKUP(A1587,[3]Hoja1!$A$1:$F$369,5,0)),0,VLOOKUP(A1587,[3]Hoja1!$A$1:$F$369,5,0))</f>
        <v>0</v>
      </c>
      <c r="G1587" s="102">
        <f>IF(ISERROR(VLOOKUP(A1587,'CGN-2015-001'!A1586:I6733,7,0)),0,VLOOKUP(A1587,'CGN-2015-001'!A1586:I6733,7,0))</f>
        <v>0</v>
      </c>
      <c r="H1587" s="44"/>
      <c r="I1587" s="46"/>
      <c r="J1587" s="113">
        <f t="shared" si="121"/>
        <v>0</v>
      </c>
      <c r="K1587" s="114">
        <f t="shared" si="122"/>
        <v>0</v>
      </c>
      <c r="L1587" s="31">
        <f t="shared" si="123"/>
        <v>0</v>
      </c>
      <c r="M1587" s="1">
        <f t="shared" si="124"/>
        <v>0</v>
      </c>
      <c r="N1587" s="1">
        <f t="shared" si="125"/>
        <v>6</v>
      </c>
    </row>
    <row r="1588" spans="1:14" ht="16.5" hidden="1" thickBot="1" x14ac:dyDescent="0.3">
      <c r="A1588" s="26">
        <v>249033</v>
      </c>
      <c r="B1588" s="42">
        <v>249033</v>
      </c>
      <c r="C1588" s="43" t="s">
        <v>1100</v>
      </c>
      <c r="D1588" s="99">
        <f>IF(ISERROR(VLOOKUP(A1588,'CGN-2015-001'!A1587:I6734,4,0)),0,VLOOKUP(A1588,'CGN-2015-001'!A1587:I6734,4,0))</f>
        <v>0</v>
      </c>
      <c r="E1588" s="45">
        <f>IF(ISERROR(VLOOKUP(A1588,[3]Hoja1!$A$1:$F$369,4,0)),0,VLOOKUP(A1588,[3]Hoja1!$A$1:$F$369,4,0))</f>
        <v>0</v>
      </c>
      <c r="F1588" s="45">
        <f>IF(ISERROR(VLOOKUP(A1588,[3]Hoja1!$A$1:$F$369,5,0)),0,VLOOKUP(A1588,[3]Hoja1!$A$1:$F$369,5,0))</f>
        <v>0</v>
      </c>
      <c r="G1588" s="102">
        <f>IF(ISERROR(VLOOKUP(A1588,'CGN-2015-001'!A1587:I6734,7,0)),0,VLOOKUP(A1588,'CGN-2015-001'!A1587:I6734,7,0))</f>
        <v>0</v>
      </c>
      <c r="H1588" s="44"/>
      <c r="I1588" s="46"/>
      <c r="J1588" s="113">
        <f t="shared" si="121"/>
        <v>0</v>
      </c>
      <c r="K1588" s="114">
        <f t="shared" si="122"/>
        <v>0</v>
      </c>
      <c r="L1588" s="31">
        <f t="shared" si="123"/>
        <v>0</v>
      </c>
      <c r="M1588" s="1">
        <f t="shared" si="124"/>
        <v>0</v>
      </c>
      <c r="N1588" s="1">
        <f t="shared" si="125"/>
        <v>6</v>
      </c>
    </row>
    <row r="1589" spans="1:14" ht="16.5" hidden="1" thickBot="1" x14ac:dyDescent="0.3">
      <c r="A1589" s="26">
        <v>249034</v>
      </c>
      <c r="B1589" s="42">
        <v>249034</v>
      </c>
      <c r="C1589" s="43" t="s">
        <v>1101</v>
      </c>
      <c r="D1589" s="99">
        <f>IF(ISERROR(VLOOKUP(A1589,'CGN-2015-001'!A1588:I6735,4,0)),0,VLOOKUP(A1589,'CGN-2015-001'!A1588:I6735,4,0))</f>
        <v>0</v>
      </c>
      <c r="E1589" s="45">
        <f>IF(ISERROR(VLOOKUP(A1589,[3]Hoja1!$A$1:$F$369,4,0)),0,VLOOKUP(A1589,[3]Hoja1!$A$1:$F$369,4,0))</f>
        <v>0</v>
      </c>
      <c r="F1589" s="45">
        <f>IF(ISERROR(VLOOKUP(A1589,[3]Hoja1!$A$1:$F$369,5,0)),0,VLOOKUP(A1589,[3]Hoja1!$A$1:$F$369,5,0))</f>
        <v>0</v>
      </c>
      <c r="G1589" s="102">
        <f>IF(ISERROR(VLOOKUP(A1589,'CGN-2015-001'!A1588:I6735,7,0)),0,VLOOKUP(A1589,'CGN-2015-001'!A1588:I6735,7,0))</f>
        <v>0</v>
      </c>
      <c r="H1589" s="44"/>
      <c r="I1589" s="46"/>
      <c r="J1589" s="113">
        <f t="shared" si="121"/>
        <v>0</v>
      </c>
      <c r="K1589" s="114">
        <f t="shared" si="122"/>
        <v>0</v>
      </c>
      <c r="L1589" s="31">
        <f t="shared" si="123"/>
        <v>0</v>
      </c>
      <c r="M1589" s="1">
        <f t="shared" si="124"/>
        <v>0</v>
      </c>
      <c r="N1589" s="1">
        <f t="shared" si="125"/>
        <v>6</v>
      </c>
    </row>
    <row r="1590" spans="1:14" ht="16.5" hidden="1" thickBot="1" x14ac:dyDescent="0.3">
      <c r="A1590" s="26">
        <v>249035</v>
      </c>
      <c r="B1590" s="42">
        <v>249035</v>
      </c>
      <c r="C1590" s="43" t="s">
        <v>227</v>
      </c>
      <c r="D1590" s="99">
        <f>IF(ISERROR(VLOOKUP(A1590,'CGN-2015-001'!A1589:I6736,4,0)),0,VLOOKUP(A1590,'CGN-2015-001'!A1589:I6736,4,0))</f>
        <v>0</v>
      </c>
      <c r="E1590" s="45">
        <f>IF(ISERROR(VLOOKUP(A1590,[3]Hoja1!$A$1:$F$369,4,0)),0,VLOOKUP(A1590,[3]Hoja1!$A$1:$F$369,4,0))</f>
        <v>0</v>
      </c>
      <c r="F1590" s="45">
        <f>IF(ISERROR(VLOOKUP(A1590,[3]Hoja1!$A$1:$F$369,5,0)),0,VLOOKUP(A1590,[3]Hoja1!$A$1:$F$369,5,0))</f>
        <v>0</v>
      </c>
      <c r="G1590" s="102">
        <f>IF(ISERROR(VLOOKUP(A1590,'CGN-2015-001'!A1589:I6736,7,0)),0,VLOOKUP(A1590,'CGN-2015-001'!A1589:I6736,7,0))</f>
        <v>0</v>
      </c>
      <c r="H1590" s="44"/>
      <c r="I1590" s="46"/>
      <c r="J1590" s="113">
        <f t="shared" si="121"/>
        <v>0</v>
      </c>
      <c r="K1590" s="114">
        <f t="shared" si="122"/>
        <v>0</v>
      </c>
      <c r="L1590" s="31">
        <f t="shared" si="123"/>
        <v>0</v>
      </c>
      <c r="M1590" s="1">
        <f t="shared" si="124"/>
        <v>0</v>
      </c>
      <c r="N1590" s="1">
        <f t="shared" si="125"/>
        <v>6</v>
      </c>
    </row>
    <row r="1591" spans="1:14" ht="16.5" hidden="1" thickBot="1" x14ac:dyDescent="0.3">
      <c r="A1591" s="26">
        <v>249037</v>
      </c>
      <c r="B1591" s="42">
        <v>249037</v>
      </c>
      <c r="C1591" s="43" t="s">
        <v>1102</v>
      </c>
      <c r="D1591" s="99">
        <f>IF(ISERROR(VLOOKUP(A1591,'CGN-2015-001'!A1590:I6737,4,0)),0,VLOOKUP(A1591,'CGN-2015-001'!A1590:I6737,4,0))</f>
        <v>0</v>
      </c>
      <c r="E1591" s="45">
        <f>IF(ISERROR(VLOOKUP(A1591,[3]Hoja1!$A$1:$F$369,4,0)),0,VLOOKUP(A1591,[3]Hoja1!$A$1:$F$369,4,0))</f>
        <v>0</v>
      </c>
      <c r="F1591" s="45">
        <f>IF(ISERROR(VLOOKUP(A1591,[3]Hoja1!$A$1:$F$369,5,0)),0,VLOOKUP(A1591,[3]Hoja1!$A$1:$F$369,5,0))</f>
        <v>0</v>
      </c>
      <c r="G1591" s="102">
        <f>IF(ISERROR(VLOOKUP(A1591,'CGN-2015-001'!A1590:I6737,7,0)),0,VLOOKUP(A1591,'CGN-2015-001'!A1590:I6737,7,0))</f>
        <v>0</v>
      </c>
      <c r="H1591" s="44"/>
      <c r="I1591" s="46"/>
      <c r="J1591" s="113">
        <f t="shared" si="121"/>
        <v>0</v>
      </c>
      <c r="K1591" s="114">
        <f t="shared" si="122"/>
        <v>0</v>
      </c>
      <c r="L1591" s="31">
        <f t="shared" si="123"/>
        <v>0</v>
      </c>
      <c r="M1591" s="1">
        <f t="shared" si="124"/>
        <v>0</v>
      </c>
      <c r="N1591" s="1">
        <f t="shared" si="125"/>
        <v>6</v>
      </c>
    </row>
    <row r="1592" spans="1:14" ht="16.5" hidden="1" thickBot="1" x14ac:dyDescent="0.3">
      <c r="A1592" s="26">
        <v>249038</v>
      </c>
      <c r="B1592" s="42">
        <v>249038</v>
      </c>
      <c r="C1592" s="43" t="s">
        <v>442</v>
      </c>
      <c r="D1592" s="99">
        <f>IF(ISERROR(VLOOKUP(A1592,'CGN-2015-001'!A1591:I6738,4,0)),0,VLOOKUP(A1592,'CGN-2015-001'!A1591:I6738,4,0))</f>
        <v>0</v>
      </c>
      <c r="E1592" s="45">
        <f>IF(ISERROR(VLOOKUP(A1592,[3]Hoja1!$A$1:$F$369,4,0)),0,VLOOKUP(A1592,[3]Hoja1!$A$1:$F$369,4,0))</f>
        <v>0</v>
      </c>
      <c r="F1592" s="45">
        <f>IF(ISERROR(VLOOKUP(A1592,[3]Hoja1!$A$1:$F$369,5,0)),0,VLOOKUP(A1592,[3]Hoja1!$A$1:$F$369,5,0))</f>
        <v>0</v>
      </c>
      <c r="G1592" s="102">
        <f>IF(ISERROR(VLOOKUP(A1592,'CGN-2015-001'!A1591:I6738,7,0)),0,VLOOKUP(A1592,'CGN-2015-001'!A1591:I6738,7,0))</f>
        <v>0</v>
      </c>
      <c r="H1592" s="44"/>
      <c r="I1592" s="46"/>
      <c r="J1592" s="113">
        <f t="shared" si="121"/>
        <v>0</v>
      </c>
      <c r="K1592" s="114">
        <f t="shared" si="122"/>
        <v>0</v>
      </c>
      <c r="L1592" s="31">
        <f t="shared" si="123"/>
        <v>0</v>
      </c>
      <c r="M1592" s="1">
        <f t="shared" si="124"/>
        <v>0</v>
      </c>
      <c r="N1592" s="1">
        <f t="shared" si="125"/>
        <v>6</v>
      </c>
    </row>
    <row r="1593" spans="1:14" ht="16.5" hidden="1" thickBot="1" x14ac:dyDescent="0.3">
      <c r="A1593" s="26">
        <v>249039</v>
      </c>
      <c r="B1593" s="120">
        <v>249039</v>
      </c>
      <c r="C1593" s="121" t="s">
        <v>1103</v>
      </c>
      <c r="D1593" s="99">
        <f>IF(ISERROR(VLOOKUP(A1593,'CGN-2015-001'!A1592:I6739,4,0)),0,VLOOKUP(A1593,'CGN-2015-001'!A1592:I6739,4,0))</f>
        <v>0</v>
      </c>
      <c r="E1593" s="45">
        <f>IF(ISERROR(VLOOKUP(A1593,[3]Hoja1!$A$1:$F$369,4,0)),0,VLOOKUP(A1593,[3]Hoja1!$A$1:$F$369,4,0))</f>
        <v>0</v>
      </c>
      <c r="F1593" s="45">
        <f>IF(ISERROR(VLOOKUP(A1593,[3]Hoja1!$A$1:$F$369,5,0)),0,VLOOKUP(A1593,[3]Hoja1!$A$1:$F$369,5,0))</f>
        <v>0</v>
      </c>
      <c r="G1593" s="102">
        <f>IF(ISERROR(VLOOKUP(A1593,'CGN-2015-001'!A1592:I6739,7,0)),0,VLOOKUP(A1593,'CGN-2015-001'!A1592:I6739,7,0))</f>
        <v>0</v>
      </c>
      <c r="H1593" s="44"/>
      <c r="I1593" s="46"/>
      <c r="J1593" s="113">
        <f t="shared" si="121"/>
        <v>0</v>
      </c>
      <c r="K1593" s="114">
        <f t="shared" si="122"/>
        <v>0</v>
      </c>
      <c r="L1593" s="31">
        <f t="shared" si="123"/>
        <v>0</v>
      </c>
      <c r="M1593" s="1">
        <f t="shared" si="124"/>
        <v>0</v>
      </c>
      <c r="N1593" s="1">
        <f t="shared" si="125"/>
        <v>6</v>
      </c>
    </row>
    <row r="1594" spans="1:14" ht="15.75" customHeight="1" thickBot="1" x14ac:dyDescent="0.25">
      <c r="A1594" s="26">
        <v>249040</v>
      </c>
      <c r="B1594" s="558">
        <v>249040</v>
      </c>
      <c r="C1594" s="559" t="s">
        <v>985</v>
      </c>
      <c r="D1594" s="560">
        <f>IF(ISERROR(VLOOKUP(A1594,'CGN-2015-001'!A1593:I6740,4,0)),0,VLOOKUP(A1594,'CGN-2015-001'!A1593:I6740,4,0))</f>
        <v>26989664.390000001</v>
      </c>
      <c r="E1594" s="561">
        <f>IF(ISERROR(VLOOKUP(A1594,[3]Hoja1!$A$1:$F$369,4,0)),0,VLOOKUP(A1594,[3]Hoja1!$A$1:$F$369,4,0))</f>
        <v>4443069172</v>
      </c>
      <c r="F1594" s="562">
        <f>IF(ISERROR(VLOOKUP(A1594,[3]Hoja1!$A$1:$F$369,5,0)),0,VLOOKUP(A1594,[3]Hoja1!$A$1:$F$369,5,0))</f>
        <v>2260173743</v>
      </c>
      <c r="G1594" s="563">
        <f>IF(ISERROR(VLOOKUP(A1594,'CGN-2015-001'!A1593:I6740,7,0)),0,VLOOKUP(A1594,'CGN-2015-001'!A1593:I6740,7,0))</f>
        <v>28507546.390000001</v>
      </c>
      <c r="H1594" s="115">
        <f>+G1594</f>
        <v>28507546.390000001</v>
      </c>
      <c r="I1594" s="562">
        <v>0</v>
      </c>
      <c r="J1594" s="564">
        <f t="shared" si="121"/>
        <v>-1517882</v>
      </c>
      <c r="K1594" s="565">
        <f t="shared" si="122"/>
        <v>-5.3244919055273399E-2</v>
      </c>
      <c r="L1594" s="31">
        <f t="shared" si="123"/>
        <v>0</v>
      </c>
      <c r="M1594" s="1">
        <f t="shared" si="124"/>
        <v>1</v>
      </c>
      <c r="N1594" s="1">
        <f t="shared" si="125"/>
        <v>6</v>
      </c>
    </row>
    <row r="1595" spans="1:14" ht="16.5" hidden="1" thickBot="1" x14ac:dyDescent="0.3">
      <c r="A1595" s="26">
        <v>249044</v>
      </c>
      <c r="B1595" s="126">
        <v>249044</v>
      </c>
      <c r="C1595" s="127" t="s">
        <v>420</v>
      </c>
      <c r="D1595" s="99">
        <f>IF(ISERROR(VLOOKUP(A1595,'CGN-2015-001'!A1594:I6741,4,0)),0,VLOOKUP(A1595,'CGN-2015-001'!A1594:I6741,4,0))</f>
        <v>0</v>
      </c>
      <c r="E1595" s="45">
        <f>IF(ISERROR(VLOOKUP(A1595,[3]Hoja1!$A$1:$F$369,4,0)),0,VLOOKUP(A1595,[3]Hoja1!$A$1:$F$369,4,0))</f>
        <v>0</v>
      </c>
      <c r="F1595" s="45">
        <f>IF(ISERROR(VLOOKUP(A1595,[3]Hoja1!$A$1:$F$369,5,0)),0,VLOOKUP(A1595,[3]Hoja1!$A$1:$F$369,5,0))</f>
        <v>0</v>
      </c>
      <c r="G1595" s="102">
        <f>IF(ISERROR(VLOOKUP(A1595,'CGN-2015-001'!A1594:I6741,7,0)),0,VLOOKUP(A1595,'CGN-2015-001'!A1594:I6741,7,0))</f>
        <v>0</v>
      </c>
      <c r="H1595" s="44"/>
      <c r="I1595" s="46"/>
      <c r="J1595" s="113">
        <f t="shared" si="121"/>
        <v>0</v>
      </c>
      <c r="K1595" s="114">
        <f t="shared" si="122"/>
        <v>0</v>
      </c>
      <c r="L1595" s="31">
        <f t="shared" si="123"/>
        <v>0</v>
      </c>
      <c r="M1595" s="1">
        <f t="shared" si="124"/>
        <v>0</v>
      </c>
      <c r="N1595" s="1">
        <f t="shared" si="125"/>
        <v>6</v>
      </c>
    </row>
    <row r="1596" spans="1:14" ht="16.5" hidden="1" thickBot="1" x14ac:dyDescent="0.3">
      <c r="A1596" s="26">
        <v>249045</v>
      </c>
      <c r="B1596" s="42">
        <v>249045</v>
      </c>
      <c r="C1596" s="43" t="s">
        <v>1104</v>
      </c>
      <c r="D1596" s="99">
        <f>IF(ISERROR(VLOOKUP(A1596,'CGN-2015-001'!A1595:I6742,4,0)),0,VLOOKUP(A1596,'CGN-2015-001'!A1595:I6742,4,0))</f>
        <v>0</v>
      </c>
      <c r="E1596" s="45">
        <f>IF(ISERROR(VLOOKUP(A1596,[3]Hoja1!$A$1:$F$369,4,0)),0,VLOOKUP(A1596,[3]Hoja1!$A$1:$F$369,4,0))</f>
        <v>0</v>
      </c>
      <c r="F1596" s="45">
        <f>IF(ISERROR(VLOOKUP(A1596,[3]Hoja1!$A$1:$F$369,5,0)),0,VLOOKUP(A1596,[3]Hoja1!$A$1:$F$369,5,0))</f>
        <v>0</v>
      </c>
      <c r="G1596" s="102">
        <f>IF(ISERROR(VLOOKUP(A1596,'CGN-2015-001'!A1595:I6742,7,0)),0,VLOOKUP(A1596,'CGN-2015-001'!A1595:I6742,7,0))</f>
        <v>0</v>
      </c>
      <c r="H1596" s="44"/>
      <c r="I1596" s="46"/>
      <c r="J1596" s="113">
        <f t="shared" si="121"/>
        <v>0</v>
      </c>
      <c r="K1596" s="114">
        <f t="shared" si="122"/>
        <v>0</v>
      </c>
      <c r="L1596" s="31">
        <f t="shared" si="123"/>
        <v>0</v>
      </c>
      <c r="M1596" s="1">
        <f t="shared" si="124"/>
        <v>0</v>
      </c>
      <c r="N1596" s="1">
        <f t="shared" si="125"/>
        <v>6</v>
      </c>
    </row>
    <row r="1597" spans="1:14" ht="16.5" hidden="1" thickBot="1" x14ac:dyDescent="0.3">
      <c r="A1597" s="26">
        <v>249046</v>
      </c>
      <c r="B1597" s="42">
        <v>249046</v>
      </c>
      <c r="C1597" s="43" t="s">
        <v>1105</v>
      </c>
      <c r="D1597" s="99">
        <f>IF(ISERROR(VLOOKUP(A1597,'CGN-2015-001'!A1596:I6743,4,0)),0,VLOOKUP(A1597,'CGN-2015-001'!A1596:I6743,4,0))</f>
        <v>0</v>
      </c>
      <c r="E1597" s="45">
        <f>IF(ISERROR(VLOOKUP(A1597,[3]Hoja1!$A$1:$F$369,4,0)),0,VLOOKUP(A1597,[3]Hoja1!$A$1:$F$369,4,0))</f>
        <v>0</v>
      </c>
      <c r="F1597" s="45">
        <f>IF(ISERROR(VLOOKUP(A1597,[3]Hoja1!$A$1:$F$369,5,0)),0,VLOOKUP(A1597,[3]Hoja1!$A$1:$F$369,5,0))</f>
        <v>0</v>
      </c>
      <c r="G1597" s="102">
        <f>IF(ISERROR(VLOOKUP(A1597,'CGN-2015-001'!A1596:I6743,7,0)),0,VLOOKUP(A1597,'CGN-2015-001'!A1596:I6743,7,0))</f>
        <v>0</v>
      </c>
      <c r="H1597" s="44"/>
      <c r="I1597" s="46"/>
      <c r="J1597" s="113">
        <f t="shared" si="121"/>
        <v>0</v>
      </c>
      <c r="K1597" s="114">
        <f t="shared" si="122"/>
        <v>0</v>
      </c>
      <c r="L1597" s="31">
        <f t="shared" si="123"/>
        <v>0</v>
      </c>
      <c r="M1597" s="1">
        <f t="shared" si="124"/>
        <v>0</v>
      </c>
      <c r="N1597" s="1">
        <f t="shared" si="125"/>
        <v>6</v>
      </c>
    </row>
    <row r="1598" spans="1:14" ht="16.5" hidden="1" thickBot="1" x14ac:dyDescent="0.3">
      <c r="A1598" s="26">
        <v>249047</v>
      </c>
      <c r="B1598" s="42">
        <v>249047</v>
      </c>
      <c r="C1598" s="43" t="s">
        <v>1106</v>
      </c>
      <c r="D1598" s="99">
        <f>IF(ISERROR(VLOOKUP(A1598,'CGN-2015-001'!A1597:I6744,4,0)),0,VLOOKUP(A1598,'CGN-2015-001'!A1597:I6744,4,0))</f>
        <v>0</v>
      </c>
      <c r="E1598" s="45">
        <f>IF(ISERROR(VLOOKUP(A1598,[3]Hoja1!$A$1:$F$369,4,0)),0,VLOOKUP(A1598,[3]Hoja1!$A$1:$F$369,4,0))</f>
        <v>0</v>
      </c>
      <c r="F1598" s="45">
        <f>IF(ISERROR(VLOOKUP(A1598,[3]Hoja1!$A$1:$F$369,5,0)),0,VLOOKUP(A1598,[3]Hoja1!$A$1:$F$369,5,0))</f>
        <v>0</v>
      </c>
      <c r="G1598" s="102">
        <f>IF(ISERROR(VLOOKUP(A1598,'CGN-2015-001'!A1597:I6744,7,0)),0,VLOOKUP(A1598,'CGN-2015-001'!A1597:I6744,7,0))</f>
        <v>0</v>
      </c>
      <c r="H1598" s="44"/>
      <c r="I1598" s="46"/>
      <c r="J1598" s="113">
        <f t="shared" si="121"/>
        <v>0</v>
      </c>
      <c r="K1598" s="114">
        <f t="shared" si="122"/>
        <v>0</v>
      </c>
      <c r="L1598" s="31">
        <f t="shared" si="123"/>
        <v>0</v>
      </c>
      <c r="M1598" s="1">
        <f t="shared" si="124"/>
        <v>0</v>
      </c>
      <c r="N1598" s="1">
        <f t="shared" si="125"/>
        <v>6</v>
      </c>
    </row>
    <row r="1599" spans="1:14" ht="16.5" hidden="1" thickBot="1" x14ac:dyDescent="0.3">
      <c r="A1599" s="26">
        <v>249048</v>
      </c>
      <c r="B1599" s="42">
        <v>249048</v>
      </c>
      <c r="C1599" s="43" t="s">
        <v>1107</v>
      </c>
      <c r="D1599" s="99">
        <f>IF(ISERROR(VLOOKUP(A1599,'CGN-2015-001'!A1598:I6745,4,0)),0,VLOOKUP(A1599,'CGN-2015-001'!A1598:I6745,4,0))</f>
        <v>0</v>
      </c>
      <c r="E1599" s="45">
        <f>IF(ISERROR(VLOOKUP(A1599,[3]Hoja1!$A$1:$F$369,4,0)),0,VLOOKUP(A1599,[3]Hoja1!$A$1:$F$369,4,0))</f>
        <v>0</v>
      </c>
      <c r="F1599" s="45">
        <f>IF(ISERROR(VLOOKUP(A1599,[3]Hoja1!$A$1:$F$369,5,0)),0,VLOOKUP(A1599,[3]Hoja1!$A$1:$F$369,5,0))</f>
        <v>0</v>
      </c>
      <c r="G1599" s="102">
        <f>IF(ISERROR(VLOOKUP(A1599,'CGN-2015-001'!A1598:I6745,7,0)),0,VLOOKUP(A1599,'CGN-2015-001'!A1598:I6745,7,0))</f>
        <v>0</v>
      </c>
      <c r="H1599" s="44"/>
      <c r="I1599" s="46"/>
      <c r="J1599" s="113">
        <f t="shared" si="121"/>
        <v>0</v>
      </c>
      <c r="K1599" s="114">
        <f t="shared" si="122"/>
        <v>0</v>
      </c>
      <c r="L1599" s="31">
        <f t="shared" si="123"/>
        <v>0</v>
      </c>
      <c r="M1599" s="1">
        <f t="shared" si="124"/>
        <v>0</v>
      </c>
      <c r="N1599" s="1">
        <f t="shared" si="125"/>
        <v>6</v>
      </c>
    </row>
    <row r="1600" spans="1:14" ht="16.5" hidden="1" thickBot="1" x14ac:dyDescent="0.3">
      <c r="A1600" s="26">
        <v>249049</v>
      </c>
      <c r="B1600" s="120">
        <v>249049</v>
      </c>
      <c r="C1600" s="121" t="s">
        <v>1108</v>
      </c>
      <c r="D1600" s="99">
        <f>IF(ISERROR(VLOOKUP(A1600,'CGN-2015-001'!A1599:I6746,4,0)),0,VLOOKUP(A1600,'CGN-2015-001'!A1599:I6746,4,0))</f>
        <v>0</v>
      </c>
      <c r="E1600" s="45">
        <f>IF(ISERROR(VLOOKUP(A1600,[3]Hoja1!$A$1:$F$369,4,0)),0,VLOOKUP(A1600,[3]Hoja1!$A$1:$F$369,4,0))</f>
        <v>0</v>
      </c>
      <c r="F1600" s="45">
        <f>IF(ISERROR(VLOOKUP(A1600,[3]Hoja1!$A$1:$F$369,5,0)),0,VLOOKUP(A1600,[3]Hoja1!$A$1:$F$369,5,0))</f>
        <v>0</v>
      </c>
      <c r="G1600" s="102">
        <f>IF(ISERROR(VLOOKUP(A1600,'CGN-2015-001'!A1599:I6746,7,0)),0,VLOOKUP(A1600,'CGN-2015-001'!A1599:I6746,7,0))</f>
        <v>0</v>
      </c>
      <c r="H1600" s="44"/>
      <c r="I1600" s="46"/>
      <c r="J1600" s="113">
        <f t="shared" si="121"/>
        <v>0</v>
      </c>
      <c r="K1600" s="114">
        <f t="shared" si="122"/>
        <v>0</v>
      </c>
      <c r="L1600" s="31">
        <f t="shared" si="123"/>
        <v>0</v>
      </c>
      <c r="M1600" s="1">
        <f t="shared" si="124"/>
        <v>0</v>
      </c>
      <c r="N1600" s="1">
        <f t="shared" si="125"/>
        <v>6</v>
      </c>
    </row>
    <row r="1601" spans="1:14" ht="15.75" customHeight="1" thickBot="1" x14ac:dyDescent="0.25">
      <c r="A1601" s="26">
        <v>249050</v>
      </c>
      <c r="B1601" s="574">
        <v>249050</v>
      </c>
      <c r="C1601" s="575" t="s">
        <v>1109</v>
      </c>
      <c r="D1601" s="560">
        <f>IF(ISERROR(VLOOKUP(A1601,'CGN-2015-001'!A1600:I6747,4,0)),0,VLOOKUP(A1601,'CGN-2015-001'!A1600:I6747,4,0))</f>
        <v>0</v>
      </c>
      <c r="E1601" s="561">
        <f>IF(ISERROR(VLOOKUP(A1601,[3]Hoja1!$A$1:$F$369,4,0)),0,VLOOKUP(A1601,[3]Hoja1!$A$1:$F$369,4,0))</f>
        <v>234151400</v>
      </c>
      <c r="F1601" s="562">
        <f>IF(ISERROR(VLOOKUP(A1601,[3]Hoja1!$A$1:$F$369,5,0)),0,VLOOKUP(A1601,[3]Hoja1!$A$1:$F$369,5,0))</f>
        <v>234151400</v>
      </c>
      <c r="G1601" s="563">
        <f>IF(ISERROR(VLOOKUP(A1601,'CGN-2015-001'!A1600:I6747,7,0)),0,VLOOKUP(A1601,'CGN-2015-001'!A1600:I6747,7,0))</f>
        <v>0</v>
      </c>
      <c r="H1601" s="115">
        <v>0</v>
      </c>
      <c r="I1601" s="562">
        <v>0</v>
      </c>
      <c r="J1601" s="576">
        <f t="shared" si="121"/>
        <v>0</v>
      </c>
      <c r="K1601" s="577">
        <f t="shared" si="122"/>
        <v>0</v>
      </c>
      <c r="L1601" s="31">
        <f t="shared" si="123"/>
        <v>0</v>
      </c>
      <c r="M1601" s="1">
        <f t="shared" si="124"/>
        <v>3</v>
      </c>
      <c r="N1601" s="1">
        <f t="shared" si="125"/>
        <v>6</v>
      </c>
    </row>
    <row r="1602" spans="1:14" ht="15.75" customHeight="1" thickBot="1" x14ac:dyDescent="0.25">
      <c r="A1602" s="26">
        <v>249051</v>
      </c>
      <c r="B1602" s="568">
        <v>249051</v>
      </c>
      <c r="C1602" s="569" t="s">
        <v>984</v>
      </c>
      <c r="D1602" s="560">
        <f>IF(ISERROR(VLOOKUP(A1602,'CGN-2015-001'!A1601:I6748,4,0)),0,VLOOKUP(A1602,'CGN-2015-001'!A1601:I6748,4,0))</f>
        <v>0</v>
      </c>
      <c r="E1602" s="561">
        <f>IF(ISERROR(VLOOKUP(A1602,[3]Hoja1!$A$1:$F$369,4,0)),0,VLOOKUP(A1602,[3]Hoja1!$A$1:$F$369,4,0))</f>
        <v>2878690071</v>
      </c>
      <c r="F1602" s="562">
        <f>IF(ISERROR(VLOOKUP(A1602,[3]Hoja1!$A$1:$F$369,5,0)),0,VLOOKUP(A1602,[3]Hoja1!$A$1:$F$369,5,0))</f>
        <v>2878690071</v>
      </c>
      <c r="G1602" s="563">
        <f>IF(ISERROR(VLOOKUP(A1602,'CGN-2015-001'!A1601:I6748,7,0)),0,VLOOKUP(A1602,'CGN-2015-001'!A1601:I6748,7,0))</f>
        <v>0</v>
      </c>
      <c r="H1602" s="115">
        <v>0</v>
      </c>
      <c r="I1602" s="562">
        <v>0</v>
      </c>
      <c r="J1602" s="572">
        <f t="shared" si="121"/>
        <v>0</v>
      </c>
      <c r="K1602" s="573">
        <f t="shared" si="122"/>
        <v>0</v>
      </c>
      <c r="L1602" s="31">
        <f t="shared" si="123"/>
        <v>0</v>
      </c>
      <c r="M1602" s="1">
        <f t="shared" si="124"/>
        <v>3</v>
      </c>
      <c r="N1602" s="1">
        <f t="shared" si="125"/>
        <v>6</v>
      </c>
    </row>
    <row r="1603" spans="1:14" ht="16.5" hidden="1" thickBot="1" x14ac:dyDescent="0.3">
      <c r="A1603" s="26">
        <v>249052</v>
      </c>
      <c r="B1603" s="126">
        <v>249052</v>
      </c>
      <c r="C1603" s="127" t="s">
        <v>1110</v>
      </c>
      <c r="D1603" s="99">
        <f>IF(ISERROR(VLOOKUP(A1603,'CGN-2015-001'!A1602:I6749,4,0)),0,VLOOKUP(A1603,'CGN-2015-001'!A1602:I6749,4,0))</f>
        <v>0</v>
      </c>
      <c r="E1603" s="45">
        <f>IF(ISERROR(VLOOKUP(A1603,[3]Hoja1!$A$1:$F$369,4,0)),0,VLOOKUP(A1603,[3]Hoja1!$A$1:$F$369,4,0))</f>
        <v>0</v>
      </c>
      <c r="F1603" s="45">
        <f>IF(ISERROR(VLOOKUP(A1603,[3]Hoja1!$A$1:$F$369,5,0)),0,VLOOKUP(A1603,[3]Hoja1!$A$1:$F$369,5,0))</f>
        <v>0</v>
      </c>
      <c r="G1603" s="102">
        <f>IF(ISERROR(VLOOKUP(A1603,'CGN-2015-001'!A1602:I6749,7,0)),0,VLOOKUP(A1603,'CGN-2015-001'!A1602:I6749,7,0))</f>
        <v>0</v>
      </c>
      <c r="H1603" s="44"/>
      <c r="I1603" s="46"/>
      <c r="J1603" s="113">
        <f t="shared" si="121"/>
        <v>0</v>
      </c>
      <c r="K1603" s="114">
        <f t="shared" si="122"/>
        <v>0</v>
      </c>
      <c r="L1603" s="31">
        <f t="shared" si="123"/>
        <v>0</v>
      </c>
      <c r="M1603" s="1">
        <f t="shared" si="124"/>
        <v>0</v>
      </c>
      <c r="N1603" s="1">
        <f t="shared" si="125"/>
        <v>6</v>
      </c>
    </row>
    <row r="1604" spans="1:14" ht="16.5" hidden="1" thickBot="1" x14ac:dyDescent="0.3">
      <c r="A1604" s="26">
        <v>249053</v>
      </c>
      <c r="B1604" s="42">
        <v>249053</v>
      </c>
      <c r="C1604" s="43" t="s">
        <v>394</v>
      </c>
      <c r="D1604" s="99">
        <f>IF(ISERROR(VLOOKUP(A1604,'CGN-2015-001'!A1603:I6750,4,0)),0,VLOOKUP(A1604,'CGN-2015-001'!A1603:I6750,4,0))</f>
        <v>0</v>
      </c>
      <c r="E1604" s="45">
        <f>IF(ISERROR(VLOOKUP(A1604,[3]Hoja1!$A$1:$F$369,4,0)),0,VLOOKUP(A1604,[3]Hoja1!$A$1:$F$369,4,0))</f>
        <v>0</v>
      </c>
      <c r="F1604" s="45">
        <f>IF(ISERROR(VLOOKUP(A1604,[3]Hoja1!$A$1:$F$369,5,0)),0,VLOOKUP(A1604,[3]Hoja1!$A$1:$F$369,5,0))</f>
        <v>0</v>
      </c>
      <c r="G1604" s="102">
        <f>IF(ISERROR(VLOOKUP(A1604,'CGN-2015-001'!A1603:I6750,7,0)),0,VLOOKUP(A1604,'CGN-2015-001'!A1603:I6750,7,0))</f>
        <v>0</v>
      </c>
      <c r="H1604" s="44"/>
      <c r="I1604" s="46"/>
      <c r="J1604" s="113">
        <f t="shared" si="121"/>
        <v>0</v>
      </c>
      <c r="K1604" s="114">
        <f t="shared" si="122"/>
        <v>0</v>
      </c>
      <c r="L1604" s="31">
        <f t="shared" si="123"/>
        <v>0</v>
      </c>
      <c r="M1604" s="1">
        <f t="shared" si="124"/>
        <v>0</v>
      </c>
      <c r="N1604" s="1">
        <f t="shared" si="125"/>
        <v>6</v>
      </c>
    </row>
    <row r="1605" spans="1:14" ht="16.5" hidden="1" thickBot="1" x14ac:dyDescent="0.3">
      <c r="A1605" s="26">
        <v>249054</v>
      </c>
      <c r="B1605" s="42">
        <v>249054</v>
      </c>
      <c r="C1605" s="43" t="s">
        <v>407</v>
      </c>
      <c r="D1605" s="99">
        <f>IF(ISERROR(VLOOKUP(A1605,'CGN-2015-001'!A1604:I6751,4,0)),0,VLOOKUP(A1605,'CGN-2015-001'!A1604:I6751,4,0))</f>
        <v>0</v>
      </c>
      <c r="E1605" s="45">
        <f>IF(ISERROR(VLOOKUP(A1605,[3]Hoja1!$A$1:$F$369,4,0)),0,VLOOKUP(A1605,[3]Hoja1!$A$1:$F$369,4,0))</f>
        <v>0</v>
      </c>
      <c r="F1605" s="45">
        <f>IF(ISERROR(VLOOKUP(A1605,[3]Hoja1!$A$1:$F$369,5,0)),0,VLOOKUP(A1605,[3]Hoja1!$A$1:$F$369,5,0))</f>
        <v>0</v>
      </c>
      <c r="G1605" s="102">
        <f>IF(ISERROR(VLOOKUP(A1605,'CGN-2015-001'!A1604:I6751,7,0)),0,VLOOKUP(A1605,'CGN-2015-001'!A1604:I6751,7,0))</f>
        <v>0</v>
      </c>
      <c r="H1605" s="44"/>
      <c r="I1605" s="46"/>
      <c r="J1605" s="113">
        <f t="shared" si="121"/>
        <v>0</v>
      </c>
      <c r="K1605" s="114">
        <f t="shared" si="122"/>
        <v>0</v>
      </c>
      <c r="L1605" s="31">
        <f t="shared" si="123"/>
        <v>0</v>
      </c>
      <c r="M1605" s="1">
        <f t="shared" si="124"/>
        <v>0</v>
      </c>
      <c r="N1605" s="1">
        <f t="shared" si="125"/>
        <v>6</v>
      </c>
    </row>
    <row r="1606" spans="1:14" ht="16.5" hidden="1" thickBot="1" x14ac:dyDescent="0.3">
      <c r="A1606" s="26">
        <v>249055</v>
      </c>
      <c r="B1606" s="42">
        <v>249055</v>
      </c>
      <c r="C1606" s="43" t="s">
        <v>1000</v>
      </c>
      <c r="D1606" s="99">
        <f>IF(ISERROR(VLOOKUP(A1606,'CGN-2015-001'!A1605:I6752,4,0)),0,VLOOKUP(A1606,'CGN-2015-001'!A1605:I6752,4,0))</f>
        <v>0</v>
      </c>
      <c r="E1606" s="45">
        <f>IF(ISERROR(VLOOKUP(A1606,[3]Hoja1!$A$1:$F$369,4,0)),0,VLOOKUP(A1606,[3]Hoja1!$A$1:$F$369,4,0))</f>
        <v>0</v>
      </c>
      <c r="F1606" s="45">
        <f>IF(ISERROR(VLOOKUP(A1606,[3]Hoja1!$A$1:$F$369,5,0)),0,VLOOKUP(A1606,[3]Hoja1!$A$1:$F$369,5,0))</f>
        <v>0</v>
      </c>
      <c r="G1606" s="102">
        <f>IF(ISERROR(VLOOKUP(A1606,'CGN-2015-001'!A1605:I6752,7,0)),0,VLOOKUP(A1606,'CGN-2015-001'!A1605:I6752,7,0))</f>
        <v>0</v>
      </c>
      <c r="H1606" s="44"/>
      <c r="I1606" s="46"/>
      <c r="J1606" s="113">
        <f t="shared" si="121"/>
        <v>0</v>
      </c>
      <c r="K1606" s="114">
        <f t="shared" si="122"/>
        <v>0</v>
      </c>
      <c r="L1606" s="31">
        <f t="shared" si="123"/>
        <v>0</v>
      </c>
      <c r="M1606" s="1">
        <f t="shared" si="124"/>
        <v>0</v>
      </c>
      <c r="N1606" s="1">
        <f t="shared" si="125"/>
        <v>6</v>
      </c>
    </row>
    <row r="1607" spans="1:14" ht="16.5" hidden="1" thickBot="1" x14ac:dyDescent="0.3">
      <c r="A1607" s="26">
        <v>249057</v>
      </c>
      <c r="B1607" s="42">
        <v>249057</v>
      </c>
      <c r="C1607" s="43" t="s">
        <v>405</v>
      </c>
      <c r="D1607" s="99">
        <f>IF(ISERROR(VLOOKUP(A1607,'CGN-2015-001'!A1606:I6753,4,0)),0,VLOOKUP(A1607,'CGN-2015-001'!A1606:I6753,4,0))</f>
        <v>0</v>
      </c>
      <c r="E1607" s="45">
        <f>IF(ISERROR(VLOOKUP(A1607,[3]Hoja1!$A$1:$F$369,4,0)),0,VLOOKUP(A1607,[3]Hoja1!$A$1:$F$369,4,0))</f>
        <v>0</v>
      </c>
      <c r="F1607" s="45">
        <f>IF(ISERROR(VLOOKUP(A1607,[3]Hoja1!$A$1:$F$369,5,0)),0,VLOOKUP(A1607,[3]Hoja1!$A$1:$F$369,5,0))</f>
        <v>0</v>
      </c>
      <c r="G1607" s="102">
        <f>IF(ISERROR(VLOOKUP(A1607,'CGN-2015-001'!A1606:I6753,7,0)),0,VLOOKUP(A1607,'CGN-2015-001'!A1606:I6753,7,0))</f>
        <v>0</v>
      </c>
      <c r="H1607" s="44"/>
      <c r="I1607" s="46"/>
      <c r="J1607" s="113">
        <f t="shared" si="121"/>
        <v>0</v>
      </c>
      <c r="K1607" s="114">
        <f t="shared" si="122"/>
        <v>0</v>
      </c>
      <c r="L1607" s="31">
        <f t="shared" si="123"/>
        <v>0</v>
      </c>
      <c r="M1607" s="1">
        <f t="shared" si="124"/>
        <v>0</v>
      </c>
      <c r="N1607" s="1">
        <f t="shared" si="125"/>
        <v>6</v>
      </c>
    </row>
    <row r="1608" spans="1:14" ht="16.5" hidden="1" thickBot="1" x14ac:dyDescent="0.3">
      <c r="A1608" s="26">
        <v>249058</v>
      </c>
      <c r="B1608" s="42">
        <v>249058</v>
      </c>
      <c r="C1608" s="43" t="s">
        <v>424</v>
      </c>
      <c r="D1608" s="99">
        <f>IF(ISERROR(VLOOKUP(A1608,'CGN-2015-001'!A1607:I6754,4,0)),0,VLOOKUP(A1608,'CGN-2015-001'!A1607:I6754,4,0))</f>
        <v>0</v>
      </c>
      <c r="E1608" s="45">
        <f>IF(ISERROR(VLOOKUP(A1608,[3]Hoja1!$A$1:$F$369,4,0)),0,VLOOKUP(A1608,[3]Hoja1!$A$1:$F$369,4,0))</f>
        <v>0</v>
      </c>
      <c r="F1608" s="45">
        <f>IF(ISERROR(VLOOKUP(A1608,[3]Hoja1!$A$1:$F$369,5,0)),0,VLOOKUP(A1608,[3]Hoja1!$A$1:$F$369,5,0))</f>
        <v>0</v>
      </c>
      <c r="G1608" s="102">
        <f>IF(ISERROR(VLOOKUP(A1608,'CGN-2015-001'!A1607:I6754,7,0)),0,VLOOKUP(A1608,'CGN-2015-001'!A1607:I6754,7,0))</f>
        <v>0</v>
      </c>
      <c r="H1608" s="44"/>
      <c r="I1608" s="46"/>
      <c r="J1608" s="113">
        <f t="shared" si="121"/>
        <v>0</v>
      </c>
      <c r="K1608" s="114">
        <f t="shared" si="122"/>
        <v>0</v>
      </c>
      <c r="L1608" s="31">
        <f t="shared" si="123"/>
        <v>0</v>
      </c>
      <c r="M1608" s="1">
        <f t="shared" si="124"/>
        <v>0</v>
      </c>
      <c r="N1608" s="1">
        <f t="shared" si="125"/>
        <v>6</v>
      </c>
    </row>
    <row r="1609" spans="1:14" ht="16.5" hidden="1" thickBot="1" x14ac:dyDescent="0.3">
      <c r="A1609" s="26">
        <v>249059</v>
      </c>
      <c r="B1609" s="42">
        <v>249059</v>
      </c>
      <c r="C1609" s="43" t="s">
        <v>1111</v>
      </c>
      <c r="D1609" s="99">
        <f>IF(ISERROR(VLOOKUP(A1609,'CGN-2015-001'!A1608:I6755,4,0)),0,VLOOKUP(A1609,'CGN-2015-001'!A1608:I6755,4,0))</f>
        <v>0</v>
      </c>
      <c r="E1609" s="45">
        <f>IF(ISERROR(VLOOKUP(A1609,[3]Hoja1!$A$1:$F$369,4,0)),0,VLOOKUP(A1609,[3]Hoja1!$A$1:$F$369,4,0))</f>
        <v>0</v>
      </c>
      <c r="F1609" s="45">
        <f>IF(ISERROR(VLOOKUP(A1609,[3]Hoja1!$A$1:$F$369,5,0)),0,VLOOKUP(A1609,[3]Hoja1!$A$1:$F$369,5,0))</f>
        <v>0</v>
      </c>
      <c r="G1609" s="102">
        <f>IF(ISERROR(VLOOKUP(A1609,'CGN-2015-001'!A1608:I6755,7,0)),0,VLOOKUP(A1609,'CGN-2015-001'!A1608:I6755,7,0))</f>
        <v>0</v>
      </c>
      <c r="H1609" s="44"/>
      <c r="I1609" s="46"/>
      <c r="J1609" s="113">
        <f t="shared" si="121"/>
        <v>0</v>
      </c>
      <c r="K1609" s="114">
        <f t="shared" si="122"/>
        <v>0</v>
      </c>
      <c r="L1609" s="31">
        <f t="shared" si="123"/>
        <v>0</v>
      </c>
      <c r="M1609" s="1">
        <f t="shared" si="124"/>
        <v>0</v>
      </c>
      <c r="N1609" s="1">
        <f t="shared" si="125"/>
        <v>6</v>
      </c>
    </row>
    <row r="1610" spans="1:14" ht="16.5" hidden="1" thickBot="1" x14ac:dyDescent="0.3">
      <c r="A1610" s="26">
        <v>249061</v>
      </c>
      <c r="B1610" s="120">
        <v>249061</v>
      </c>
      <c r="C1610" s="121" t="s">
        <v>1112</v>
      </c>
      <c r="D1610" s="99">
        <f>IF(ISERROR(VLOOKUP(A1610,'CGN-2015-001'!A1609:I6756,4,0)),0,VLOOKUP(A1610,'CGN-2015-001'!A1609:I6756,4,0))</f>
        <v>0</v>
      </c>
      <c r="E1610" s="45">
        <f>IF(ISERROR(VLOOKUP(A1610,[3]Hoja1!$A$1:$F$369,4,0)),0,VLOOKUP(A1610,[3]Hoja1!$A$1:$F$369,4,0))</f>
        <v>0</v>
      </c>
      <c r="F1610" s="45">
        <f>IF(ISERROR(VLOOKUP(A1610,[3]Hoja1!$A$1:$F$369,5,0)),0,VLOOKUP(A1610,[3]Hoja1!$A$1:$F$369,5,0))</f>
        <v>0</v>
      </c>
      <c r="G1610" s="102">
        <f>IF(ISERROR(VLOOKUP(A1610,'CGN-2015-001'!A1609:I6756,7,0)),0,VLOOKUP(A1610,'CGN-2015-001'!A1609:I6756,7,0))</f>
        <v>0</v>
      </c>
      <c r="H1610" s="44"/>
      <c r="I1610" s="46"/>
      <c r="J1610" s="113">
        <f t="shared" si="121"/>
        <v>0</v>
      </c>
      <c r="K1610" s="114">
        <f t="shared" si="122"/>
        <v>0</v>
      </c>
      <c r="L1610" s="31">
        <f t="shared" si="123"/>
        <v>0</v>
      </c>
      <c r="M1610" s="1">
        <f t="shared" si="124"/>
        <v>0</v>
      </c>
      <c r="N1610" s="1">
        <f t="shared" si="125"/>
        <v>6</v>
      </c>
    </row>
    <row r="1611" spans="1:14" ht="15.75" customHeight="1" thickBot="1" x14ac:dyDescent="0.25">
      <c r="A1611" s="26">
        <v>249090</v>
      </c>
      <c r="B1611" s="558">
        <v>249090</v>
      </c>
      <c r="C1611" s="559" t="s">
        <v>1113</v>
      </c>
      <c r="D1611" s="560">
        <f>IF(ISERROR(VLOOKUP(A1611,'CGN-2015-001'!A1610:I6757,4,0)),0,VLOOKUP(A1611,'CGN-2015-001'!A1610:I6757,4,0))</f>
        <v>222740298.99000001</v>
      </c>
      <c r="E1611" s="561">
        <f>IF(ISERROR(VLOOKUP(A1611,[3]Hoja1!$A$1:$F$369,4,0)),0,VLOOKUP(A1611,[3]Hoja1!$A$1:$F$369,4,0))</f>
        <v>1694398610.74</v>
      </c>
      <c r="F1611" s="562">
        <f>IF(ISERROR(VLOOKUP(A1611,[3]Hoja1!$A$1:$F$369,5,0)),0,VLOOKUP(A1611,[3]Hoja1!$A$1:$F$369,5,0))</f>
        <v>1692528493</v>
      </c>
      <c r="G1611" s="563">
        <f>IF(ISERROR(VLOOKUP(A1611,'CGN-2015-001'!A1610:I6757,7,0)),0,VLOOKUP(A1611,'CGN-2015-001'!A1610:I6757,7,0))</f>
        <v>222740298.99000001</v>
      </c>
      <c r="H1611" s="115">
        <f>+G1611</f>
        <v>222740298.99000001</v>
      </c>
      <c r="I1611" s="562">
        <v>0</v>
      </c>
      <c r="J1611" s="564">
        <f t="shared" ref="J1611:J1674" si="126">D1611-G1611</f>
        <v>0</v>
      </c>
      <c r="K1611" s="565">
        <f t="shared" ref="K1611:K1674" si="127">IF(ISERROR(((D1611/G1611)-100%)),0,((D1611/G1611)-100%))</f>
        <v>0</v>
      </c>
      <c r="L1611" s="31">
        <f t="shared" ref="L1611:L1674" si="128">+G1611-H1611-I1611</f>
        <v>0</v>
      </c>
      <c r="M1611" s="1">
        <f t="shared" ref="M1611:M1674" si="129">IF(D1611&lt;&gt;0,1,IF(G1611&lt;&gt;0,2,IF(F1611&lt;&gt;0,3,IF(E1611&lt;&gt;0,4,0))))</f>
        <v>1</v>
      </c>
      <c r="N1611" s="1">
        <f t="shared" ref="N1611:N1674" si="130">+LEN(A1611)</f>
        <v>6</v>
      </c>
    </row>
    <row r="1612" spans="1:14" ht="16.5" hidden="1" thickBot="1" x14ac:dyDescent="0.3">
      <c r="A1612" s="26">
        <v>2495</v>
      </c>
      <c r="B1612" s="118">
        <v>249500</v>
      </c>
      <c r="C1612" s="119" t="s">
        <v>1114</v>
      </c>
      <c r="D1612" s="99">
        <f>IF(ISERROR(VLOOKUP(A1612,'CGN-2015-001'!A1611:I6758,4,0)),0,VLOOKUP(A1612,'CGN-2015-001'!A1611:I6758,4,0))</f>
        <v>0</v>
      </c>
      <c r="E1612" s="40">
        <f>IF(ISERROR(VLOOKUP(A1612,[3]Hoja1!$A$1:$F$369,4,0)),0,VLOOKUP(A1612,[3]Hoja1!$A$1:$F$369,4,0))</f>
        <v>0</v>
      </c>
      <c r="F1612" s="40">
        <f>IF(ISERROR(VLOOKUP(A1612,[3]Hoja1!$A$1:$F$369,5,0)),0,VLOOKUP(A1612,[3]Hoja1!$A$1:$F$369,5,0))</f>
        <v>0</v>
      </c>
      <c r="G1612" s="102">
        <f>IF(ISERROR(VLOOKUP(A1612,'CGN-2015-001'!A1611:I6758,7,0)),0,VLOOKUP(A1612,'CGN-2015-001'!A1611:I6758,7,0))</f>
        <v>0</v>
      </c>
      <c r="H1612" s="50"/>
      <c r="I1612" s="51"/>
      <c r="J1612" s="113">
        <f t="shared" si="126"/>
        <v>0</v>
      </c>
      <c r="K1612" s="114">
        <f t="shared" si="127"/>
        <v>0</v>
      </c>
      <c r="L1612" s="31">
        <f t="shared" si="128"/>
        <v>0</v>
      </c>
      <c r="M1612" s="1">
        <f t="shared" si="129"/>
        <v>0</v>
      </c>
      <c r="N1612" s="1">
        <f t="shared" si="130"/>
        <v>4</v>
      </c>
    </row>
    <row r="1613" spans="1:14" ht="16.5" hidden="1" thickBot="1" x14ac:dyDescent="0.3">
      <c r="A1613" s="26">
        <v>249505</v>
      </c>
      <c r="B1613" s="42">
        <v>249505</v>
      </c>
      <c r="C1613" s="43" t="s">
        <v>1115</v>
      </c>
      <c r="D1613" s="99">
        <f>IF(ISERROR(VLOOKUP(A1613,'CGN-2015-001'!A1612:I6759,4,0)),0,VLOOKUP(A1613,'CGN-2015-001'!A1612:I6759,4,0))</f>
        <v>0</v>
      </c>
      <c r="E1613" s="45">
        <f>IF(ISERROR(VLOOKUP(A1613,[3]Hoja1!$A$1:$F$369,4,0)),0,VLOOKUP(A1613,[3]Hoja1!$A$1:$F$369,4,0))</f>
        <v>0</v>
      </c>
      <c r="F1613" s="45">
        <f>IF(ISERROR(VLOOKUP(A1613,[3]Hoja1!$A$1:$F$369,5,0)),0,VLOOKUP(A1613,[3]Hoja1!$A$1:$F$369,5,0))</f>
        <v>0</v>
      </c>
      <c r="G1613" s="102">
        <f>IF(ISERROR(VLOOKUP(A1613,'CGN-2015-001'!A1612:I6759,7,0)),0,VLOOKUP(A1613,'CGN-2015-001'!A1612:I6759,7,0))</f>
        <v>0</v>
      </c>
      <c r="H1613" s="44"/>
      <c r="I1613" s="46"/>
      <c r="J1613" s="113">
        <f t="shared" si="126"/>
        <v>0</v>
      </c>
      <c r="K1613" s="114">
        <f t="shared" si="127"/>
        <v>0</v>
      </c>
      <c r="L1613" s="31">
        <f t="shared" si="128"/>
        <v>0</v>
      </c>
      <c r="M1613" s="1">
        <f t="shared" si="129"/>
        <v>0</v>
      </c>
      <c r="N1613" s="1">
        <f t="shared" si="130"/>
        <v>6</v>
      </c>
    </row>
    <row r="1614" spans="1:14" ht="16.5" hidden="1" thickBot="1" x14ac:dyDescent="0.3">
      <c r="A1614" s="26">
        <v>249506</v>
      </c>
      <c r="B1614" s="42">
        <v>249506</v>
      </c>
      <c r="C1614" s="43" t="s">
        <v>1116</v>
      </c>
      <c r="D1614" s="99">
        <f>IF(ISERROR(VLOOKUP(A1614,'CGN-2015-001'!A1613:I6760,4,0)),0,VLOOKUP(A1614,'CGN-2015-001'!A1613:I6760,4,0))</f>
        <v>0</v>
      </c>
      <c r="E1614" s="45">
        <f>IF(ISERROR(VLOOKUP(A1614,[3]Hoja1!$A$1:$F$369,4,0)),0,VLOOKUP(A1614,[3]Hoja1!$A$1:$F$369,4,0))</f>
        <v>0</v>
      </c>
      <c r="F1614" s="45">
        <f>IF(ISERROR(VLOOKUP(A1614,[3]Hoja1!$A$1:$F$369,5,0)),0,VLOOKUP(A1614,[3]Hoja1!$A$1:$F$369,5,0))</f>
        <v>0</v>
      </c>
      <c r="G1614" s="102">
        <f>IF(ISERROR(VLOOKUP(A1614,'CGN-2015-001'!A1613:I6760,7,0)),0,VLOOKUP(A1614,'CGN-2015-001'!A1613:I6760,7,0))</f>
        <v>0</v>
      </c>
      <c r="H1614" s="44"/>
      <c r="I1614" s="46"/>
      <c r="J1614" s="113">
        <f t="shared" si="126"/>
        <v>0</v>
      </c>
      <c r="K1614" s="114">
        <f t="shared" si="127"/>
        <v>0</v>
      </c>
      <c r="L1614" s="31">
        <f t="shared" si="128"/>
        <v>0</v>
      </c>
      <c r="M1614" s="1">
        <f t="shared" si="129"/>
        <v>0</v>
      </c>
      <c r="N1614" s="1">
        <f t="shared" si="130"/>
        <v>6</v>
      </c>
    </row>
    <row r="1615" spans="1:14" ht="16.5" hidden="1" thickBot="1" x14ac:dyDescent="0.3">
      <c r="A1615" s="26">
        <v>249507</v>
      </c>
      <c r="B1615" s="120">
        <v>249507</v>
      </c>
      <c r="C1615" s="121" t="s">
        <v>1117</v>
      </c>
      <c r="D1615" s="99">
        <f>IF(ISERROR(VLOOKUP(A1615,'CGN-2015-001'!A1614:I6761,4,0)),0,VLOOKUP(A1615,'CGN-2015-001'!A1614:I6761,4,0))</f>
        <v>0</v>
      </c>
      <c r="E1615" s="45">
        <f>IF(ISERROR(VLOOKUP(A1615,[3]Hoja1!$A$1:$F$369,4,0)),0,VLOOKUP(A1615,[3]Hoja1!$A$1:$F$369,4,0))</f>
        <v>0</v>
      </c>
      <c r="F1615" s="45">
        <f>IF(ISERROR(VLOOKUP(A1615,[3]Hoja1!$A$1:$F$369,5,0)),0,VLOOKUP(A1615,[3]Hoja1!$A$1:$F$369,5,0))</f>
        <v>0</v>
      </c>
      <c r="G1615" s="102">
        <f>IF(ISERROR(VLOOKUP(A1615,'CGN-2015-001'!A1614:I6761,7,0)),0,VLOOKUP(A1615,'CGN-2015-001'!A1614:I6761,7,0))</f>
        <v>0</v>
      </c>
      <c r="H1615" s="44"/>
      <c r="I1615" s="46"/>
      <c r="J1615" s="113">
        <f t="shared" si="126"/>
        <v>0</v>
      </c>
      <c r="K1615" s="114">
        <f t="shared" si="127"/>
        <v>0</v>
      </c>
      <c r="L1615" s="31">
        <f t="shared" si="128"/>
        <v>0</v>
      </c>
      <c r="M1615" s="1">
        <f t="shared" si="129"/>
        <v>0</v>
      </c>
      <c r="N1615" s="1">
        <f t="shared" si="130"/>
        <v>6</v>
      </c>
    </row>
    <row r="1616" spans="1:14" ht="16.5" hidden="1" thickBot="1" x14ac:dyDescent="0.3">
      <c r="A1616" s="26">
        <v>25</v>
      </c>
      <c r="B1616" s="456">
        <v>250000</v>
      </c>
      <c r="C1616" s="457" t="s">
        <v>1118</v>
      </c>
      <c r="D1616" s="452">
        <f>IF(ISERROR(VLOOKUP(A1616,'CGN-2015-001'!A1615:I6762,4,0)),0,VLOOKUP(A1616,'CGN-2015-001'!A1615:I6762,4,0))</f>
        <v>8608796279.1499996</v>
      </c>
      <c r="E1616" s="105">
        <f>IF(ISERROR(VLOOKUP(A1616,[3]Hoja1!$A$1:$F$369,4,0)),0,VLOOKUP(A1616,[3]Hoja1!$A$1:$F$369,4,0))</f>
        <v>9713069960</v>
      </c>
      <c r="F1616" s="106">
        <f>IF(ISERROR(VLOOKUP(A1616,[3]Hoja1!$A$1:$F$369,5,0)),0,VLOOKUP(A1616,[3]Hoja1!$A$1:$F$369,5,0))</f>
        <v>11323747250</v>
      </c>
      <c r="G1616" s="453">
        <f>IF(ISERROR(VLOOKUP(A1616,'CGN-2015-001'!A1615:I6762,7,0)),0,VLOOKUP(A1616,'CGN-2015-001'!A1615:I6762,7,0))</f>
        <v>10234778547.150002</v>
      </c>
      <c r="H1616" s="105">
        <f>+H1622+H1650</f>
        <v>10234778547.15</v>
      </c>
      <c r="I1616" s="106">
        <f>+I1622+I1650</f>
        <v>0</v>
      </c>
      <c r="J1616" s="458">
        <f t="shared" si="126"/>
        <v>-1625982268.0000019</v>
      </c>
      <c r="K1616" s="459">
        <f t="shared" si="127"/>
        <v>-0.15886833901772857</v>
      </c>
      <c r="L1616" s="31">
        <f t="shared" si="128"/>
        <v>1.9073486328125E-6</v>
      </c>
      <c r="M1616" s="1">
        <f t="shared" si="129"/>
        <v>1</v>
      </c>
      <c r="N1616" s="1">
        <f t="shared" si="130"/>
        <v>2</v>
      </c>
    </row>
    <row r="1617" spans="1:14" ht="16.5" hidden="1" thickBot="1" x14ac:dyDescent="0.3">
      <c r="A1617" s="26">
        <v>2505</v>
      </c>
      <c r="B1617" s="128">
        <v>250500</v>
      </c>
      <c r="C1617" s="129" t="s">
        <v>1119</v>
      </c>
      <c r="D1617" s="99">
        <f>IF(ISERROR(VLOOKUP(A1617,'CGN-2015-001'!A1616:I6763,4,0)),0,VLOOKUP(A1617,'CGN-2015-001'!A1616:I6763,4,0))</f>
        <v>0</v>
      </c>
      <c r="E1617" s="40">
        <f>IF(ISERROR(VLOOKUP(A1617,[3]Hoja1!$A$1:$F$369,4,0)),0,VLOOKUP(A1617,[3]Hoja1!$A$1:$F$369,4,0))</f>
        <v>0</v>
      </c>
      <c r="F1617" s="40">
        <f>IF(ISERROR(VLOOKUP(A1617,[3]Hoja1!$A$1:$F$369,5,0)),0,VLOOKUP(A1617,[3]Hoja1!$A$1:$F$369,5,0))</f>
        <v>0</v>
      </c>
      <c r="G1617" s="102">
        <f>IF(ISERROR(VLOOKUP(A1617,'CGN-2015-001'!A1616:I6763,7,0)),0,VLOOKUP(A1617,'CGN-2015-001'!A1616:I6763,7,0))</f>
        <v>0</v>
      </c>
      <c r="H1617" s="54"/>
      <c r="I1617" s="55"/>
      <c r="J1617" s="113">
        <f t="shared" si="126"/>
        <v>0</v>
      </c>
      <c r="K1617" s="114">
        <f t="shared" si="127"/>
        <v>0</v>
      </c>
      <c r="L1617" s="31">
        <f t="shared" si="128"/>
        <v>0</v>
      </c>
      <c r="M1617" s="1">
        <f t="shared" si="129"/>
        <v>0</v>
      </c>
      <c r="N1617" s="1">
        <f t="shared" si="130"/>
        <v>4</v>
      </c>
    </row>
    <row r="1618" spans="1:14" ht="16.5" hidden="1" thickBot="1" x14ac:dyDescent="0.3">
      <c r="A1618" s="26">
        <v>250501</v>
      </c>
      <c r="B1618" s="56">
        <v>250501</v>
      </c>
      <c r="C1618" s="57" t="s">
        <v>1120</v>
      </c>
      <c r="D1618" s="99">
        <f>IF(ISERROR(VLOOKUP(A1618,'CGN-2015-001'!A1617:I6764,4,0)),0,VLOOKUP(A1618,'CGN-2015-001'!A1617:I6764,4,0))</f>
        <v>0</v>
      </c>
      <c r="E1618" s="45">
        <f>IF(ISERROR(VLOOKUP(A1618,[3]Hoja1!$A$1:$F$369,4,0)),0,VLOOKUP(A1618,[3]Hoja1!$A$1:$F$369,4,0))</f>
        <v>0</v>
      </c>
      <c r="F1618" s="45">
        <f>IF(ISERROR(VLOOKUP(A1618,[3]Hoja1!$A$1:$F$369,5,0)),0,VLOOKUP(A1618,[3]Hoja1!$A$1:$F$369,5,0))</f>
        <v>0</v>
      </c>
      <c r="G1618" s="102">
        <f>IF(ISERROR(VLOOKUP(A1618,'CGN-2015-001'!A1617:I6764,7,0)),0,VLOOKUP(A1618,'CGN-2015-001'!A1617:I6764,7,0))</f>
        <v>0</v>
      </c>
      <c r="H1618" s="44"/>
      <c r="I1618" s="46"/>
      <c r="J1618" s="113">
        <f t="shared" si="126"/>
        <v>0</v>
      </c>
      <c r="K1618" s="114">
        <f t="shared" si="127"/>
        <v>0</v>
      </c>
      <c r="L1618" s="31">
        <f t="shared" si="128"/>
        <v>0</v>
      </c>
      <c r="M1618" s="1">
        <f t="shared" si="129"/>
        <v>0</v>
      </c>
      <c r="N1618" s="1">
        <f t="shared" si="130"/>
        <v>6</v>
      </c>
    </row>
    <row r="1619" spans="1:14" ht="16.5" hidden="1" thickBot="1" x14ac:dyDescent="0.3">
      <c r="A1619" s="26">
        <v>250502</v>
      </c>
      <c r="B1619" s="56">
        <v>250502</v>
      </c>
      <c r="C1619" s="57" t="s">
        <v>1121</v>
      </c>
      <c r="D1619" s="99">
        <f>IF(ISERROR(VLOOKUP(A1619,'CGN-2015-001'!A1618:I6765,4,0)),0,VLOOKUP(A1619,'CGN-2015-001'!A1618:I6765,4,0))</f>
        <v>0</v>
      </c>
      <c r="E1619" s="45">
        <f>IF(ISERROR(VLOOKUP(A1619,[3]Hoja1!$A$1:$F$369,4,0)),0,VLOOKUP(A1619,[3]Hoja1!$A$1:$F$369,4,0))</f>
        <v>0</v>
      </c>
      <c r="F1619" s="45">
        <f>IF(ISERROR(VLOOKUP(A1619,[3]Hoja1!$A$1:$F$369,5,0)),0,VLOOKUP(A1619,[3]Hoja1!$A$1:$F$369,5,0))</f>
        <v>0</v>
      </c>
      <c r="G1619" s="102">
        <f>IF(ISERROR(VLOOKUP(A1619,'CGN-2015-001'!A1618:I6765,7,0)),0,VLOOKUP(A1619,'CGN-2015-001'!A1618:I6765,7,0))</f>
        <v>0</v>
      </c>
      <c r="H1619" s="44"/>
      <c r="I1619" s="46"/>
      <c r="J1619" s="113">
        <f t="shared" si="126"/>
        <v>0</v>
      </c>
      <c r="K1619" s="114">
        <f t="shared" si="127"/>
        <v>0</v>
      </c>
      <c r="L1619" s="31">
        <f t="shared" si="128"/>
        <v>0</v>
      </c>
      <c r="M1619" s="1">
        <f t="shared" si="129"/>
        <v>0</v>
      </c>
      <c r="N1619" s="1">
        <f t="shared" si="130"/>
        <v>6</v>
      </c>
    </row>
    <row r="1620" spans="1:14" ht="16.5" hidden="1" thickBot="1" x14ac:dyDescent="0.3">
      <c r="A1620" s="26">
        <v>250512</v>
      </c>
      <c r="B1620" s="56">
        <v>250512</v>
      </c>
      <c r="C1620" s="57" t="s">
        <v>1122</v>
      </c>
      <c r="D1620" s="99">
        <f>IF(ISERROR(VLOOKUP(A1620,'CGN-2015-001'!A1619:I6766,4,0)),0,VLOOKUP(A1620,'CGN-2015-001'!A1619:I6766,4,0))</f>
        <v>0</v>
      </c>
      <c r="E1620" s="45">
        <f>IF(ISERROR(VLOOKUP(A1620,[3]Hoja1!$A$1:$F$369,4,0)),0,VLOOKUP(A1620,[3]Hoja1!$A$1:$F$369,4,0))</f>
        <v>0</v>
      </c>
      <c r="F1620" s="45">
        <f>IF(ISERROR(VLOOKUP(A1620,[3]Hoja1!$A$1:$F$369,5,0)),0,VLOOKUP(A1620,[3]Hoja1!$A$1:$F$369,5,0))</f>
        <v>0</v>
      </c>
      <c r="G1620" s="102">
        <f>IF(ISERROR(VLOOKUP(A1620,'CGN-2015-001'!A1619:I6766,7,0)),0,VLOOKUP(A1620,'CGN-2015-001'!A1619:I6766,7,0))</f>
        <v>0</v>
      </c>
      <c r="H1620" s="44"/>
      <c r="I1620" s="46"/>
      <c r="J1620" s="113">
        <f t="shared" si="126"/>
        <v>0</v>
      </c>
      <c r="K1620" s="114">
        <f t="shared" si="127"/>
        <v>0</v>
      </c>
      <c r="L1620" s="31">
        <f t="shared" si="128"/>
        <v>0</v>
      </c>
      <c r="M1620" s="1">
        <f t="shared" si="129"/>
        <v>0</v>
      </c>
      <c r="N1620" s="1">
        <f t="shared" si="130"/>
        <v>6</v>
      </c>
    </row>
    <row r="1621" spans="1:14" ht="16.5" hidden="1" thickBot="1" x14ac:dyDescent="0.3">
      <c r="A1621" s="26">
        <v>250590</v>
      </c>
      <c r="B1621" s="59">
        <v>250590</v>
      </c>
      <c r="C1621" s="60" t="s">
        <v>1123</v>
      </c>
      <c r="D1621" s="99">
        <f>IF(ISERROR(VLOOKUP(A1621,'CGN-2015-001'!A1620:I6767,4,0)),0,VLOOKUP(A1621,'CGN-2015-001'!A1620:I6767,4,0))</f>
        <v>0</v>
      </c>
      <c r="E1621" s="45">
        <f>IF(ISERROR(VLOOKUP(A1621,[3]Hoja1!$A$1:$F$369,4,0)),0,VLOOKUP(A1621,[3]Hoja1!$A$1:$F$369,4,0))</f>
        <v>0</v>
      </c>
      <c r="F1621" s="45">
        <f>IF(ISERROR(VLOOKUP(A1621,[3]Hoja1!$A$1:$F$369,5,0)),0,VLOOKUP(A1621,[3]Hoja1!$A$1:$F$369,5,0))</f>
        <v>0</v>
      </c>
      <c r="G1621" s="102">
        <f>IF(ISERROR(VLOOKUP(A1621,'CGN-2015-001'!A1620:I6767,7,0)),0,VLOOKUP(A1621,'CGN-2015-001'!A1620:I6767,7,0))</f>
        <v>0</v>
      </c>
      <c r="H1621" s="44"/>
      <c r="I1621" s="46"/>
      <c r="J1621" s="113">
        <f t="shared" si="126"/>
        <v>0</v>
      </c>
      <c r="K1621" s="114">
        <f t="shared" si="127"/>
        <v>0</v>
      </c>
      <c r="L1621" s="31">
        <f t="shared" si="128"/>
        <v>0</v>
      </c>
      <c r="M1621" s="1">
        <f t="shared" si="129"/>
        <v>0</v>
      </c>
      <c r="N1621" s="1">
        <f t="shared" si="130"/>
        <v>6</v>
      </c>
    </row>
    <row r="1622" spans="1:14" ht="16.5" hidden="1" thickBot="1" x14ac:dyDescent="0.3">
      <c r="A1622" s="26">
        <v>2511</v>
      </c>
      <c r="B1622" s="122">
        <v>251100</v>
      </c>
      <c r="C1622" s="123" t="s">
        <v>1124</v>
      </c>
      <c r="D1622" s="468">
        <f>IF(ISERROR(VLOOKUP(A1622,'CGN-2015-001'!A1621:I6768,4,0)),0,VLOOKUP(A1622,'CGN-2015-001'!A1621:I6768,4,0))</f>
        <v>5528298245</v>
      </c>
      <c r="E1622" s="109">
        <f>IF(ISERROR(VLOOKUP(A1622,[3]Hoja1!$A$1:$F$369,4,0)),0,VLOOKUP(A1622,[3]Hoja1!$A$1:$F$369,4,0))</f>
        <v>9182620501</v>
      </c>
      <c r="F1622" s="110">
        <f>IF(ISERROR(VLOOKUP(A1622,[3]Hoja1!$A$1:$F$369,5,0)),0,VLOOKUP(A1622,[3]Hoja1!$A$1:$F$369,5,0))</f>
        <v>10999492837</v>
      </c>
      <c r="G1622" s="469">
        <f>IF(ISERROR(VLOOKUP(A1622,'CGN-2015-001'!A1621:I6768,7,0)),0,VLOOKUP(A1622,'CGN-2015-001'!A1621:I6768,7,0))</f>
        <v>7119843633</v>
      </c>
      <c r="H1622" s="109">
        <f>+H1623+H1624+H1625+H1626+H1627+H1628+H1629+H1631+H1633+H1632+H1643+H1644+H1645+H1646</f>
        <v>7119843633</v>
      </c>
      <c r="I1622" s="110">
        <v>0</v>
      </c>
      <c r="J1622" s="472">
        <f t="shared" si="126"/>
        <v>-1591545388</v>
      </c>
      <c r="K1622" s="473">
        <f t="shared" si="127"/>
        <v>-0.2235365648514096</v>
      </c>
      <c r="L1622" s="31">
        <f t="shared" si="128"/>
        <v>0</v>
      </c>
      <c r="M1622" s="1">
        <f t="shared" si="129"/>
        <v>1</v>
      </c>
      <c r="N1622" s="1">
        <f t="shared" si="130"/>
        <v>4</v>
      </c>
    </row>
    <row r="1623" spans="1:14" ht="15.75" customHeight="1" thickBot="1" x14ac:dyDescent="0.25">
      <c r="A1623" s="26">
        <v>251101</v>
      </c>
      <c r="B1623" s="566">
        <v>251101</v>
      </c>
      <c r="C1623" s="567" t="s">
        <v>1120</v>
      </c>
      <c r="D1623" s="560">
        <f>IF(ISERROR(VLOOKUP(A1623,'CGN-2015-001'!A1622:I6769,4,0)),0,VLOOKUP(A1623,'CGN-2015-001'!A1622:I6769,4,0))</f>
        <v>0</v>
      </c>
      <c r="E1623" s="561">
        <f>IF(ISERROR(VLOOKUP(A1623,[3]Hoja1!$A$1:$F$369,4,0)),0,VLOOKUP(A1623,[3]Hoja1!$A$1:$F$369,4,0))</f>
        <v>6584734376</v>
      </c>
      <c r="F1623" s="562">
        <f>IF(ISERROR(VLOOKUP(A1623,[3]Hoja1!$A$1:$F$369,5,0)),0,VLOOKUP(A1623,[3]Hoja1!$A$1:$F$369,5,0))</f>
        <v>6584734376</v>
      </c>
      <c r="G1623" s="563">
        <f>IF(ISERROR(VLOOKUP(A1623,'CGN-2015-001'!A1622:I6769,7,0)),0,VLOOKUP(A1623,'CGN-2015-001'!A1622:I6769,7,0))</f>
        <v>0</v>
      </c>
      <c r="H1623" s="115">
        <v>0</v>
      </c>
      <c r="I1623" s="562">
        <v>0</v>
      </c>
      <c r="J1623" s="570">
        <f t="shared" si="126"/>
        <v>0</v>
      </c>
      <c r="K1623" s="571">
        <f t="shared" si="127"/>
        <v>0</v>
      </c>
      <c r="L1623" s="31">
        <f t="shared" si="128"/>
        <v>0</v>
      </c>
      <c r="M1623" s="1">
        <f t="shared" si="129"/>
        <v>3</v>
      </c>
      <c r="N1623" s="1">
        <f t="shared" si="130"/>
        <v>6</v>
      </c>
    </row>
    <row r="1624" spans="1:14" ht="15.75" customHeight="1" thickBot="1" x14ac:dyDescent="0.25">
      <c r="A1624" s="26">
        <v>251102</v>
      </c>
      <c r="B1624" s="566">
        <v>251102</v>
      </c>
      <c r="C1624" s="567" t="s">
        <v>1121</v>
      </c>
      <c r="D1624" s="560">
        <f>IF(ISERROR(VLOOKUP(A1624,'CGN-2015-001'!A1623:I6770,4,0)),0,VLOOKUP(A1624,'CGN-2015-001'!A1623:I6770,4,0))</f>
        <v>853947349</v>
      </c>
      <c r="E1624" s="561">
        <f>IF(ISERROR(VLOOKUP(A1624,[3]Hoja1!$A$1:$F$369,4,0)),0,VLOOKUP(A1624,[3]Hoja1!$A$1:$F$369,4,0))</f>
        <v>6921816</v>
      </c>
      <c r="F1624" s="562">
        <f>IF(ISERROR(VLOOKUP(A1624,[3]Hoja1!$A$1:$F$369,5,0)),0,VLOOKUP(A1624,[3]Hoja1!$A$1:$F$369,5,0))</f>
        <v>471642600</v>
      </c>
      <c r="G1624" s="563">
        <f>IF(ISERROR(VLOOKUP(A1624,'CGN-2015-001'!A1623:I6770,7,0)),0,VLOOKUP(A1624,'CGN-2015-001'!A1623:I6770,7,0))</f>
        <v>1314347750</v>
      </c>
      <c r="H1624" s="115">
        <f t="shared" ref="H1624:H1629" si="131">+G1624</f>
        <v>1314347750</v>
      </c>
      <c r="I1624" s="562">
        <v>0</v>
      </c>
      <c r="J1624" s="570">
        <f t="shared" si="126"/>
        <v>-460400401</v>
      </c>
      <c r="K1624" s="571">
        <f t="shared" si="127"/>
        <v>-0.35028811895482004</v>
      </c>
      <c r="L1624" s="31">
        <f t="shared" si="128"/>
        <v>0</v>
      </c>
      <c r="M1624" s="1">
        <f t="shared" si="129"/>
        <v>1</v>
      </c>
      <c r="N1624" s="1">
        <f t="shared" si="130"/>
        <v>6</v>
      </c>
    </row>
    <row r="1625" spans="1:14" ht="15.75" customHeight="1" thickBot="1" x14ac:dyDescent="0.25">
      <c r="A1625" s="26">
        <v>251103</v>
      </c>
      <c r="B1625" s="566">
        <v>251103</v>
      </c>
      <c r="C1625" s="567" t="s">
        <v>1125</v>
      </c>
      <c r="D1625" s="560">
        <f>IF(ISERROR(VLOOKUP(A1625,'CGN-2015-001'!A1624:I6771,4,0)),0,VLOOKUP(A1625,'CGN-2015-001'!A1624:I6771,4,0))</f>
        <v>51223442</v>
      </c>
      <c r="E1625" s="561">
        <f>IF(ISERROR(VLOOKUP(A1625,[3]Hoja1!$A$1:$F$369,4,0)),0,VLOOKUP(A1625,[3]Hoja1!$A$1:$F$369,4,0))</f>
        <v>308098</v>
      </c>
      <c r="F1625" s="562">
        <f>IF(ISERROR(VLOOKUP(A1625,[3]Hoja1!$A$1:$F$369,5,0)),0,VLOOKUP(A1625,[3]Hoja1!$A$1:$F$369,5,0))</f>
        <v>39377916</v>
      </c>
      <c r="G1625" s="563">
        <f>IF(ISERROR(VLOOKUP(A1625,'CGN-2015-001'!A1624:I6771,7,0)),0,VLOOKUP(A1625,'CGN-2015-001'!A1624:I6771,7,0))</f>
        <v>117181126</v>
      </c>
      <c r="H1625" s="115">
        <f t="shared" si="131"/>
        <v>117181126</v>
      </c>
      <c r="I1625" s="562">
        <v>0</v>
      </c>
      <c r="J1625" s="570">
        <f t="shared" si="126"/>
        <v>-65957684</v>
      </c>
      <c r="K1625" s="571">
        <f t="shared" si="127"/>
        <v>-0.56286951876533431</v>
      </c>
      <c r="L1625" s="31">
        <f t="shared" si="128"/>
        <v>0</v>
      </c>
      <c r="M1625" s="1">
        <f t="shared" si="129"/>
        <v>1</v>
      </c>
      <c r="N1625" s="1">
        <f t="shared" si="130"/>
        <v>6</v>
      </c>
    </row>
    <row r="1626" spans="1:14" ht="15.75" customHeight="1" thickBot="1" x14ac:dyDescent="0.25">
      <c r="A1626" s="26">
        <v>251104</v>
      </c>
      <c r="B1626" s="566">
        <v>251104</v>
      </c>
      <c r="C1626" s="567" t="s">
        <v>1126</v>
      </c>
      <c r="D1626" s="560">
        <f>IF(ISERROR(VLOOKUP(A1626,'CGN-2015-001'!A1625:I6772,4,0)),0,VLOOKUP(A1626,'CGN-2015-001'!A1625:I6772,4,0))</f>
        <v>883293306</v>
      </c>
      <c r="E1626" s="561">
        <f>IF(ISERROR(VLOOKUP(A1626,[3]Hoja1!$A$1:$F$369,4,0)),0,VLOOKUP(A1626,[3]Hoja1!$A$1:$F$369,4,0))</f>
        <v>421418098</v>
      </c>
      <c r="F1626" s="562">
        <f>IF(ISERROR(VLOOKUP(A1626,[3]Hoja1!$A$1:$F$369,5,0)),0,VLOOKUP(A1626,[3]Hoja1!$A$1:$F$369,5,0))</f>
        <v>600962319</v>
      </c>
      <c r="G1626" s="563">
        <f>IF(ISERROR(VLOOKUP(A1626,'CGN-2015-001'!A1625:I6772,7,0)),0,VLOOKUP(A1626,'CGN-2015-001'!A1625:I6772,7,0))</f>
        <v>1223695299</v>
      </c>
      <c r="H1626" s="115">
        <f t="shared" si="131"/>
        <v>1223695299</v>
      </c>
      <c r="I1626" s="562">
        <v>0</v>
      </c>
      <c r="J1626" s="570">
        <f t="shared" si="126"/>
        <v>-340401993</v>
      </c>
      <c r="K1626" s="571">
        <f t="shared" si="127"/>
        <v>-0.27817545207387451</v>
      </c>
      <c r="L1626" s="31">
        <f t="shared" si="128"/>
        <v>0</v>
      </c>
      <c r="M1626" s="1">
        <f t="shared" si="129"/>
        <v>1</v>
      </c>
      <c r="N1626" s="1">
        <f t="shared" si="130"/>
        <v>6</v>
      </c>
    </row>
    <row r="1627" spans="1:14" ht="15.75" customHeight="1" thickBot="1" x14ac:dyDescent="0.25">
      <c r="A1627" s="26">
        <v>251105</v>
      </c>
      <c r="B1627" s="566">
        <v>251105</v>
      </c>
      <c r="C1627" s="567" t="s">
        <v>1127</v>
      </c>
      <c r="D1627" s="560">
        <f>IF(ISERROR(VLOOKUP(A1627,'CGN-2015-001'!A1626:I6773,4,0)),0,VLOOKUP(A1627,'CGN-2015-001'!A1626:I6773,4,0))</f>
        <v>1054502684</v>
      </c>
      <c r="E1627" s="561">
        <f>IF(ISERROR(VLOOKUP(A1627,[3]Hoja1!$A$1:$F$369,4,0)),0,VLOOKUP(A1627,[3]Hoja1!$A$1:$F$369,4,0))</f>
        <v>329130715</v>
      </c>
      <c r="F1627" s="562">
        <f>IF(ISERROR(VLOOKUP(A1627,[3]Hoja1!$A$1:$F$369,5,0)),0,VLOOKUP(A1627,[3]Hoja1!$A$1:$F$369,5,0))</f>
        <v>556640181</v>
      </c>
      <c r="G1627" s="563">
        <f>IF(ISERROR(VLOOKUP(A1627,'CGN-2015-001'!A1626:I6773,7,0)),0,VLOOKUP(A1627,'CGN-2015-001'!A1626:I6773,7,0))</f>
        <v>1266179635</v>
      </c>
      <c r="H1627" s="115">
        <f t="shared" si="131"/>
        <v>1266179635</v>
      </c>
      <c r="I1627" s="562">
        <v>0</v>
      </c>
      <c r="J1627" s="570">
        <f t="shared" si="126"/>
        <v>-211676951</v>
      </c>
      <c r="K1627" s="571">
        <f t="shared" si="127"/>
        <v>-0.16717766195947381</v>
      </c>
      <c r="L1627" s="31">
        <f t="shared" si="128"/>
        <v>0</v>
      </c>
      <c r="M1627" s="1">
        <f t="shared" si="129"/>
        <v>1</v>
      </c>
      <c r="N1627" s="1">
        <f t="shared" si="130"/>
        <v>6</v>
      </c>
    </row>
    <row r="1628" spans="1:14" ht="15.75" customHeight="1" thickBot="1" x14ac:dyDescent="0.25">
      <c r="A1628" s="26">
        <v>251106</v>
      </c>
      <c r="B1628" s="566">
        <v>251106</v>
      </c>
      <c r="C1628" s="567" t="s">
        <v>1128</v>
      </c>
      <c r="D1628" s="560">
        <f>IF(ISERROR(VLOOKUP(A1628,'CGN-2015-001'!A1627:I6774,4,0)),0,VLOOKUP(A1628,'CGN-2015-001'!A1627:I6774,4,0))</f>
        <v>1280501224</v>
      </c>
      <c r="E1628" s="561">
        <f>IF(ISERROR(VLOOKUP(A1628,[3]Hoja1!$A$1:$F$369,4,0)),0,VLOOKUP(A1628,[3]Hoja1!$A$1:$F$369,4,0))</f>
        <v>109409107</v>
      </c>
      <c r="F1628" s="562">
        <f>IF(ISERROR(VLOOKUP(A1628,[3]Hoja1!$A$1:$F$369,5,0)),0,VLOOKUP(A1628,[3]Hoja1!$A$1:$F$369,5,0))</f>
        <v>480589414</v>
      </c>
      <c r="G1628" s="563">
        <f>IF(ISERROR(VLOOKUP(A1628,'CGN-2015-001'!A1627:I6774,7,0)),0,VLOOKUP(A1628,'CGN-2015-001'!A1627:I6774,7,0))</f>
        <v>130995539</v>
      </c>
      <c r="H1628" s="115">
        <f t="shared" si="131"/>
        <v>130995539</v>
      </c>
      <c r="I1628" s="562">
        <v>0</v>
      </c>
      <c r="J1628" s="570">
        <f t="shared" si="126"/>
        <v>1149505685</v>
      </c>
      <c r="K1628" s="571">
        <f t="shared" si="127"/>
        <v>8.7751513813000912</v>
      </c>
      <c r="L1628" s="31">
        <f t="shared" si="128"/>
        <v>0</v>
      </c>
      <c r="M1628" s="1">
        <f t="shared" si="129"/>
        <v>1</v>
      </c>
      <c r="N1628" s="1">
        <f t="shared" si="130"/>
        <v>6</v>
      </c>
    </row>
    <row r="1629" spans="1:14" ht="15.75" customHeight="1" thickBot="1" x14ac:dyDescent="0.25">
      <c r="A1629" s="26">
        <v>251107</v>
      </c>
      <c r="B1629" s="568">
        <v>251107</v>
      </c>
      <c r="C1629" s="569" t="s">
        <v>1129</v>
      </c>
      <c r="D1629" s="560">
        <f>IF(ISERROR(VLOOKUP(A1629,'CGN-2015-001'!A1628:I6775,4,0)),0,VLOOKUP(A1629,'CGN-2015-001'!A1628:I6775,4,0))</f>
        <v>799000750</v>
      </c>
      <c r="E1629" s="561">
        <f>IF(ISERROR(VLOOKUP(A1629,[3]Hoja1!$A$1:$F$369,4,0)),0,VLOOKUP(A1629,[3]Hoja1!$A$1:$F$369,4,0))</f>
        <v>7784772</v>
      </c>
      <c r="F1629" s="562">
        <f>IF(ISERROR(VLOOKUP(A1629,[3]Hoja1!$A$1:$F$369,5,0)),0,VLOOKUP(A1629,[3]Hoja1!$A$1:$F$369,5,0))</f>
        <v>457444308</v>
      </c>
      <c r="G1629" s="563">
        <f>IF(ISERROR(VLOOKUP(A1629,'CGN-2015-001'!A1628:I6775,7,0)),0,VLOOKUP(A1629,'CGN-2015-001'!A1628:I6775,7,0))</f>
        <v>2136162499</v>
      </c>
      <c r="H1629" s="115">
        <f t="shared" si="131"/>
        <v>2136162499</v>
      </c>
      <c r="I1629" s="562">
        <v>0</v>
      </c>
      <c r="J1629" s="572">
        <f t="shared" si="126"/>
        <v>-1337161749</v>
      </c>
      <c r="K1629" s="573">
        <f t="shared" si="127"/>
        <v>-0.62596443371043375</v>
      </c>
      <c r="L1629" s="31">
        <f t="shared" si="128"/>
        <v>0</v>
      </c>
      <c r="M1629" s="1">
        <f t="shared" si="129"/>
        <v>1</v>
      </c>
      <c r="N1629" s="1">
        <f t="shared" si="130"/>
        <v>6</v>
      </c>
    </row>
    <row r="1630" spans="1:14" ht="16.5" hidden="1" thickBot="1" x14ac:dyDescent="0.3">
      <c r="A1630" s="26">
        <v>251108</v>
      </c>
      <c r="B1630" s="111">
        <v>251108</v>
      </c>
      <c r="C1630" s="112" t="s">
        <v>211</v>
      </c>
      <c r="D1630" s="99">
        <f>IF(ISERROR(VLOOKUP(A1630,'CGN-2015-001'!A1629:I6776,4,0)),0,VLOOKUP(A1630,'CGN-2015-001'!A1629:I6776,4,0))</f>
        <v>0</v>
      </c>
      <c r="E1630" s="45">
        <f>IF(ISERROR(VLOOKUP(A1630,[3]Hoja1!$A$1:$F$369,4,0)),0,VLOOKUP(A1630,[3]Hoja1!$A$1:$F$369,4,0))</f>
        <v>0</v>
      </c>
      <c r="F1630" s="45">
        <f>IF(ISERROR(VLOOKUP(A1630,[3]Hoja1!$A$1:$F$369,5,0)),0,VLOOKUP(A1630,[3]Hoja1!$A$1:$F$369,5,0))</f>
        <v>0</v>
      </c>
      <c r="G1630" s="102">
        <f>IF(ISERROR(VLOOKUP(A1630,'CGN-2015-001'!A1629:I6776,7,0)),0,VLOOKUP(A1630,'CGN-2015-001'!A1629:I6776,7,0))</f>
        <v>0</v>
      </c>
      <c r="H1630" s="44"/>
      <c r="I1630" s="46"/>
      <c r="J1630" s="113">
        <f t="shared" si="126"/>
        <v>0</v>
      </c>
      <c r="K1630" s="114">
        <f t="shared" si="127"/>
        <v>0</v>
      </c>
      <c r="L1630" s="31">
        <f t="shared" si="128"/>
        <v>0</v>
      </c>
      <c r="M1630" s="1">
        <f t="shared" si="129"/>
        <v>0</v>
      </c>
      <c r="N1630" s="1">
        <f t="shared" si="130"/>
        <v>6</v>
      </c>
    </row>
    <row r="1631" spans="1:14" ht="15.75" customHeight="1" thickBot="1" x14ac:dyDescent="0.25">
      <c r="A1631" s="26">
        <v>251109</v>
      </c>
      <c r="B1631" s="574">
        <v>251109</v>
      </c>
      <c r="C1631" s="575" t="s">
        <v>1122</v>
      </c>
      <c r="D1631" s="560">
        <f>IF(ISERROR(VLOOKUP(A1631,'CGN-2015-001'!A1630:I6777,4,0)),0,VLOOKUP(A1631,'CGN-2015-001'!A1630:I6777,4,0))</f>
        <v>562194427</v>
      </c>
      <c r="E1631" s="561">
        <f>IF(ISERROR(VLOOKUP(A1631,[3]Hoja1!$A$1:$F$369,4,0)),0,VLOOKUP(A1631,[3]Hoja1!$A$1:$F$369,4,0))</f>
        <v>95941870</v>
      </c>
      <c r="F1631" s="562">
        <f>IF(ISERROR(VLOOKUP(A1631,[3]Hoja1!$A$1:$F$369,5,0)),0,VLOOKUP(A1631,[3]Hoja1!$A$1:$F$369,5,0))</f>
        <v>219743102</v>
      </c>
      <c r="G1631" s="563">
        <f>IF(ISERROR(VLOOKUP(A1631,'CGN-2015-001'!A1630:I6777,7,0)),0,VLOOKUP(A1631,'CGN-2015-001'!A1630:I6777,7,0))</f>
        <v>867649726</v>
      </c>
      <c r="H1631" s="115">
        <f>+G1631</f>
        <v>867649726</v>
      </c>
      <c r="I1631" s="562">
        <v>0</v>
      </c>
      <c r="J1631" s="576">
        <f t="shared" si="126"/>
        <v>-305455299</v>
      </c>
      <c r="K1631" s="577">
        <f t="shared" si="127"/>
        <v>-0.35204909290779862</v>
      </c>
      <c r="L1631" s="31">
        <f t="shared" si="128"/>
        <v>0</v>
      </c>
      <c r="M1631" s="1">
        <f t="shared" si="129"/>
        <v>1</v>
      </c>
      <c r="N1631" s="1">
        <f t="shared" si="130"/>
        <v>6</v>
      </c>
    </row>
    <row r="1632" spans="1:14" ht="15.75" customHeight="1" thickBot="1" x14ac:dyDescent="0.25">
      <c r="A1632" s="26">
        <v>251110</v>
      </c>
      <c r="B1632" s="566">
        <v>251110</v>
      </c>
      <c r="C1632" s="567" t="s">
        <v>1130</v>
      </c>
      <c r="D1632" s="560">
        <f>IF(ISERROR(VLOOKUP(A1632,'CGN-2015-001'!A1631:I6778,4,0)),0,VLOOKUP(A1632,'CGN-2015-001'!A1631:I6778,4,0))</f>
        <v>43517663</v>
      </c>
      <c r="E1632" s="561">
        <f>IF(ISERROR(VLOOKUP(A1632,[3]Hoja1!$A$1:$F$369,4,0)),0,VLOOKUP(A1632,[3]Hoja1!$A$1:$F$369,4,0))</f>
        <v>62790429</v>
      </c>
      <c r="F1632" s="562">
        <f>IF(ISERROR(VLOOKUP(A1632,[3]Hoja1!$A$1:$F$369,5,0)),0,VLOOKUP(A1632,[3]Hoja1!$A$1:$F$369,5,0))</f>
        <v>24226901</v>
      </c>
      <c r="G1632" s="563">
        <f>IF(ISERROR(VLOOKUP(A1632,'CGN-2015-001'!A1631:I6778,7,0)),0,VLOOKUP(A1632,'CGN-2015-001'!A1631:I6778,7,0))</f>
        <v>63632059</v>
      </c>
      <c r="H1632" s="115">
        <f>+G1632</f>
        <v>63632059</v>
      </c>
      <c r="I1632" s="562">
        <v>0</v>
      </c>
      <c r="J1632" s="570">
        <f t="shared" si="126"/>
        <v>-20114396</v>
      </c>
      <c r="K1632" s="571">
        <f t="shared" si="127"/>
        <v>-0.31610474839420177</v>
      </c>
      <c r="L1632" s="31">
        <f t="shared" si="128"/>
        <v>0</v>
      </c>
      <c r="M1632" s="1">
        <f t="shared" si="129"/>
        <v>1</v>
      </c>
      <c r="N1632" s="1">
        <f t="shared" si="130"/>
        <v>6</v>
      </c>
    </row>
    <row r="1633" spans="1:14" ht="15.75" customHeight="1" thickBot="1" x14ac:dyDescent="0.25">
      <c r="A1633" s="26">
        <v>251111</v>
      </c>
      <c r="B1633" s="568">
        <v>251111</v>
      </c>
      <c r="C1633" s="569" t="s">
        <v>1131</v>
      </c>
      <c r="D1633" s="560">
        <f>IF(ISERROR(VLOOKUP(A1633,'CGN-2015-001'!A1632:I6779,4,0)),0,VLOOKUP(A1633,'CGN-2015-001'!A1632:I6779,4,0))</f>
        <v>0</v>
      </c>
      <c r="E1633" s="561">
        <f>IF(ISERROR(VLOOKUP(A1633,[3]Hoja1!$A$1:$F$369,4,0)),0,VLOOKUP(A1633,[3]Hoja1!$A$1:$F$369,4,0))</f>
        <v>66965400</v>
      </c>
      <c r="F1633" s="562">
        <f>IF(ISERROR(VLOOKUP(A1633,[3]Hoja1!$A$1:$F$369,5,0)),0,VLOOKUP(A1633,[3]Hoja1!$A$1:$F$369,5,0))</f>
        <v>66965400</v>
      </c>
      <c r="G1633" s="563">
        <f>IF(ISERROR(VLOOKUP(A1633,'CGN-2015-001'!A1632:I6779,7,0)),0,VLOOKUP(A1633,'CGN-2015-001'!A1632:I6779,7,0))</f>
        <v>0</v>
      </c>
      <c r="H1633" s="115">
        <v>0</v>
      </c>
      <c r="I1633" s="562">
        <v>0</v>
      </c>
      <c r="J1633" s="572">
        <f t="shared" si="126"/>
        <v>0</v>
      </c>
      <c r="K1633" s="573">
        <f t="shared" si="127"/>
        <v>0</v>
      </c>
      <c r="L1633" s="31">
        <f t="shared" si="128"/>
        <v>0</v>
      </c>
      <c r="M1633" s="1">
        <f t="shared" si="129"/>
        <v>3</v>
      </c>
      <c r="N1633" s="1">
        <f t="shared" si="130"/>
        <v>6</v>
      </c>
    </row>
    <row r="1634" spans="1:14" ht="16.5" hidden="1" thickBot="1" x14ac:dyDescent="0.3">
      <c r="A1634" s="26">
        <v>251112</v>
      </c>
      <c r="B1634" s="126">
        <v>251112</v>
      </c>
      <c r="C1634" s="127" t="s">
        <v>1083</v>
      </c>
      <c r="D1634" s="99">
        <f>IF(ISERROR(VLOOKUP(A1634,'CGN-2015-001'!A1633:I6780,4,0)),0,VLOOKUP(A1634,'CGN-2015-001'!A1633:I6780,4,0))</f>
        <v>0</v>
      </c>
      <c r="E1634" s="45">
        <f>IF(ISERROR(VLOOKUP(A1634,[3]Hoja1!$A$1:$F$369,4,0)),0,VLOOKUP(A1634,[3]Hoja1!$A$1:$F$369,4,0))</f>
        <v>0</v>
      </c>
      <c r="F1634" s="45">
        <f>IF(ISERROR(VLOOKUP(A1634,[3]Hoja1!$A$1:$F$369,5,0)),0,VLOOKUP(A1634,[3]Hoja1!$A$1:$F$369,5,0))</f>
        <v>0</v>
      </c>
      <c r="G1634" s="102">
        <f>IF(ISERROR(VLOOKUP(A1634,'CGN-2015-001'!A1633:I6780,7,0)),0,VLOOKUP(A1634,'CGN-2015-001'!A1633:I6780,7,0))</f>
        <v>0</v>
      </c>
      <c r="H1634" s="44"/>
      <c r="I1634" s="46"/>
      <c r="J1634" s="113">
        <f t="shared" si="126"/>
        <v>0</v>
      </c>
      <c r="K1634" s="114">
        <f t="shared" si="127"/>
        <v>0</v>
      </c>
      <c r="L1634" s="31">
        <f t="shared" si="128"/>
        <v>0</v>
      </c>
      <c r="M1634" s="1">
        <f t="shared" si="129"/>
        <v>0</v>
      </c>
      <c r="N1634" s="1">
        <f t="shared" si="130"/>
        <v>6</v>
      </c>
    </row>
    <row r="1635" spans="1:14" ht="16.5" hidden="1" thickBot="1" x14ac:dyDescent="0.3">
      <c r="A1635" s="26">
        <v>251113</v>
      </c>
      <c r="B1635" s="42">
        <v>251113</v>
      </c>
      <c r="C1635" s="43" t="s">
        <v>1132</v>
      </c>
      <c r="D1635" s="99">
        <f>IF(ISERROR(VLOOKUP(A1635,'CGN-2015-001'!A1634:I6781,4,0)),0,VLOOKUP(A1635,'CGN-2015-001'!A1634:I6781,4,0))</f>
        <v>0</v>
      </c>
      <c r="E1635" s="45">
        <f>IF(ISERROR(VLOOKUP(A1635,[3]Hoja1!$A$1:$F$369,4,0)),0,VLOOKUP(A1635,[3]Hoja1!$A$1:$F$369,4,0))</f>
        <v>0</v>
      </c>
      <c r="F1635" s="45">
        <f>IF(ISERROR(VLOOKUP(A1635,[3]Hoja1!$A$1:$F$369,5,0)),0,VLOOKUP(A1635,[3]Hoja1!$A$1:$F$369,5,0))</f>
        <v>0</v>
      </c>
      <c r="G1635" s="102">
        <f>IF(ISERROR(VLOOKUP(A1635,'CGN-2015-001'!A1634:I6781,7,0)),0,VLOOKUP(A1635,'CGN-2015-001'!A1634:I6781,7,0))</f>
        <v>0</v>
      </c>
      <c r="H1635" s="44"/>
      <c r="I1635" s="46"/>
      <c r="J1635" s="113">
        <f t="shared" si="126"/>
        <v>0</v>
      </c>
      <c r="K1635" s="114">
        <f t="shared" si="127"/>
        <v>0</v>
      </c>
      <c r="L1635" s="31">
        <f t="shared" si="128"/>
        <v>0</v>
      </c>
      <c r="M1635" s="1">
        <f t="shared" si="129"/>
        <v>0</v>
      </c>
      <c r="N1635" s="1">
        <f t="shared" si="130"/>
        <v>6</v>
      </c>
    </row>
    <row r="1636" spans="1:14" ht="16.5" hidden="1" thickBot="1" x14ac:dyDescent="0.3">
      <c r="A1636" s="26">
        <v>251115</v>
      </c>
      <c r="B1636" s="42">
        <v>251115</v>
      </c>
      <c r="C1636" s="43" t="s">
        <v>858</v>
      </c>
      <c r="D1636" s="99">
        <f>IF(ISERROR(VLOOKUP(A1636,'CGN-2015-001'!A1635:I6782,4,0)),0,VLOOKUP(A1636,'CGN-2015-001'!A1635:I6782,4,0))</f>
        <v>0</v>
      </c>
      <c r="E1636" s="45">
        <f>IF(ISERROR(VLOOKUP(A1636,[3]Hoja1!$A$1:$F$369,4,0)),0,VLOOKUP(A1636,[3]Hoja1!$A$1:$F$369,4,0))</f>
        <v>0</v>
      </c>
      <c r="F1636" s="45">
        <f>IF(ISERROR(VLOOKUP(A1636,[3]Hoja1!$A$1:$F$369,5,0)),0,VLOOKUP(A1636,[3]Hoja1!$A$1:$F$369,5,0))</f>
        <v>0</v>
      </c>
      <c r="G1636" s="102">
        <f>IF(ISERROR(VLOOKUP(A1636,'CGN-2015-001'!A1635:I6782,7,0)),0,VLOOKUP(A1636,'CGN-2015-001'!A1635:I6782,7,0))</f>
        <v>0</v>
      </c>
      <c r="H1636" s="44"/>
      <c r="I1636" s="46"/>
      <c r="J1636" s="113">
        <f t="shared" si="126"/>
        <v>0</v>
      </c>
      <c r="K1636" s="114">
        <f t="shared" si="127"/>
        <v>0</v>
      </c>
      <c r="L1636" s="31">
        <f t="shared" si="128"/>
        <v>0</v>
      </c>
      <c r="M1636" s="1">
        <f t="shared" si="129"/>
        <v>0</v>
      </c>
      <c r="N1636" s="1">
        <f t="shared" si="130"/>
        <v>6</v>
      </c>
    </row>
    <row r="1637" spans="1:14" ht="16.5" hidden="1" thickBot="1" x14ac:dyDescent="0.3">
      <c r="A1637" s="26">
        <v>251116</v>
      </c>
      <c r="B1637" s="42">
        <v>251116</v>
      </c>
      <c r="C1637" s="43" t="s">
        <v>1133</v>
      </c>
      <c r="D1637" s="99">
        <f>IF(ISERROR(VLOOKUP(A1637,'CGN-2015-001'!A1636:I6783,4,0)),0,VLOOKUP(A1637,'CGN-2015-001'!A1636:I6783,4,0))</f>
        <v>0</v>
      </c>
      <c r="E1637" s="45">
        <f>IF(ISERROR(VLOOKUP(A1637,[3]Hoja1!$A$1:$F$369,4,0)),0,VLOOKUP(A1637,[3]Hoja1!$A$1:$F$369,4,0))</f>
        <v>0</v>
      </c>
      <c r="F1637" s="45">
        <f>IF(ISERROR(VLOOKUP(A1637,[3]Hoja1!$A$1:$F$369,5,0)),0,VLOOKUP(A1637,[3]Hoja1!$A$1:$F$369,5,0))</f>
        <v>0</v>
      </c>
      <c r="G1637" s="102">
        <f>IF(ISERROR(VLOOKUP(A1637,'CGN-2015-001'!A1636:I6783,7,0)),0,VLOOKUP(A1637,'CGN-2015-001'!A1636:I6783,7,0))</f>
        <v>0</v>
      </c>
      <c r="H1637" s="44"/>
      <c r="I1637" s="46"/>
      <c r="J1637" s="113">
        <f t="shared" si="126"/>
        <v>0</v>
      </c>
      <c r="K1637" s="114">
        <f t="shared" si="127"/>
        <v>0</v>
      </c>
      <c r="L1637" s="31">
        <f t="shared" si="128"/>
        <v>0</v>
      </c>
      <c r="M1637" s="1">
        <f t="shared" si="129"/>
        <v>0</v>
      </c>
      <c r="N1637" s="1">
        <f t="shared" si="130"/>
        <v>6</v>
      </c>
    </row>
    <row r="1638" spans="1:14" ht="16.5" hidden="1" thickBot="1" x14ac:dyDescent="0.3">
      <c r="A1638" s="26">
        <v>251117</v>
      </c>
      <c r="B1638" s="42">
        <v>251117</v>
      </c>
      <c r="C1638" s="43" t="s">
        <v>1134</v>
      </c>
      <c r="D1638" s="99">
        <f>IF(ISERROR(VLOOKUP(A1638,'CGN-2015-001'!A1637:I6784,4,0)),0,VLOOKUP(A1638,'CGN-2015-001'!A1637:I6784,4,0))</f>
        <v>0</v>
      </c>
      <c r="E1638" s="45">
        <f>IF(ISERROR(VLOOKUP(A1638,[3]Hoja1!$A$1:$F$369,4,0)),0,VLOOKUP(A1638,[3]Hoja1!$A$1:$F$369,4,0))</f>
        <v>0</v>
      </c>
      <c r="F1638" s="45">
        <f>IF(ISERROR(VLOOKUP(A1638,[3]Hoja1!$A$1:$F$369,5,0)),0,VLOOKUP(A1638,[3]Hoja1!$A$1:$F$369,5,0))</f>
        <v>0</v>
      </c>
      <c r="G1638" s="102">
        <f>IF(ISERROR(VLOOKUP(A1638,'CGN-2015-001'!A1637:I6784,7,0)),0,VLOOKUP(A1638,'CGN-2015-001'!A1637:I6784,7,0))</f>
        <v>0</v>
      </c>
      <c r="H1638" s="44"/>
      <c r="I1638" s="46"/>
      <c r="J1638" s="113">
        <f t="shared" si="126"/>
        <v>0</v>
      </c>
      <c r="K1638" s="114">
        <f t="shared" si="127"/>
        <v>0</v>
      </c>
      <c r="L1638" s="31">
        <f t="shared" si="128"/>
        <v>0</v>
      </c>
      <c r="M1638" s="1">
        <f t="shared" si="129"/>
        <v>0</v>
      </c>
      <c r="N1638" s="1">
        <f t="shared" si="130"/>
        <v>6</v>
      </c>
    </row>
    <row r="1639" spans="1:14" ht="16.5" hidden="1" thickBot="1" x14ac:dyDescent="0.3">
      <c r="A1639" s="26">
        <v>251118</v>
      </c>
      <c r="B1639" s="42">
        <v>251118</v>
      </c>
      <c r="C1639" s="43" t="s">
        <v>1135</v>
      </c>
      <c r="D1639" s="99">
        <f>IF(ISERROR(VLOOKUP(A1639,'CGN-2015-001'!A1638:I6785,4,0)),0,VLOOKUP(A1639,'CGN-2015-001'!A1638:I6785,4,0))</f>
        <v>0</v>
      </c>
      <c r="E1639" s="45">
        <f>IF(ISERROR(VLOOKUP(A1639,[3]Hoja1!$A$1:$F$369,4,0)),0,VLOOKUP(A1639,[3]Hoja1!$A$1:$F$369,4,0))</f>
        <v>0</v>
      </c>
      <c r="F1639" s="45">
        <f>IF(ISERROR(VLOOKUP(A1639,[3]Hoja1!$A$1:$F$369,5,0)),0,VLOOKUP(A1639,[3]Hoja1!$A$1:$F$369,5,0))</f>
        <v>0</v>
      </c>
      <c r="G1639" s="102">
        <f>IF(ISERROR(VLOOKUP(A1639,'CGN-2015-001'!A1638:I6785,7,0)),0,VLOOKUP(A1639,'CGN-2015-001'!A1638:I6785,7,0))</f>
        <v>0</v>
      </c>
      <c r="H1639" s="44"/>
      <c r="I1639" s="46"/>
      <c r="J1639" s="113">
        <f t="shared" si="126"/>
        <v>0</v>
      </c>
      <c r="K1639" s="114">
        <f t="shared" si="127"/>
        <v>0</v>
      </c>
      <c r="L1639" s="31">
        <f t="shared" si="128"/>
        <v>0</v>
      </c>
      <c r="M1639" s="1">
        <f t="shared" si="129"/>
        <v>0</v>
      </c>
      <c r="N1639" s="1">
        <f t="shared" si="130"/>
        <v>6</v>
      </c>
    </row>
    <row r="1640" spans="1:14" ht="16.5" hidden="1" thickBot="1" x14ac:dyDescent="0.3">
      <c r="A1640" s="26">
        <v>251119</v>
      </c>
      <c r="B1640" s="42">
        <v>251119</v>
      </c>
      <c r="C1640" s="43" t="s">
        <v>1136</v>
      </c>
      <c r="D1640" s="99">
        <f>IF(ISERROR(VLOOKUP(A1640,'CGN-2015-001'!A1639:I6786,4,0)),0,VLOOKUP(A1640,'CGN-2015-001'!A1639:I6786,4,0))</f>
        <v>0</v>
      </c>
      <c r="E1640" s="45">
        <f>IF(ISERROR(VLOOKUP(A1640,[3]Hoja1!$A$1:$F$369,4,0)),0,VLOOKUP(A1640,[3]Hoja1!$A$1:$F$369,4,0))</f>
        <v>0</v>
      </c>
      <c r="F1640" s="45">
        <f>IF(ISERROR(VLOOKUP(A1640,[3]Hoja1!$A$1:$F$369,5,0)),0,VLOOKUP(A1640,[3]Hoja1!$A$1:$F$369,5,0))</f>
        <v>0</v>
      </c>
      <c r="G1640" s="102">
        <f>IF(ISERROR(VLOOKUP(A1640,'CGN-2015-001'!A1639:I6786,7,0)),0,VLOOKUP(A1640,'CGN-2015-001'!A1639:I6786,7,0))</f>
        <v>0</v>
      </c>
      <c r="H1640" s="44"/>
      <c r="I1640" s="46"/>
      <c r="J1640" s="113">
        <f t="shared" si="126"/>
        <v>0</v>
      </c>
      <c r="K1640" s="114">
        <f t="shared" si="127"/>
        <v>0</v>
      </c>
      <c r="L1640" s="31">
        <f t="shared" si="128"/>
        <v>0</v>
      </c>
      <c r="M1640" s="1">
        <f t="shared" si="129"/>
        <v>0</v>
      </c>
      <c r="N1640" s="1">
        <f t="shared" si="130"/>
        <v>6</v>
      </c>
    </row>
    <row r="1641" spans="1:14" ht="16.5" hidden="1" thickBot="1" x14ac:dyDescent="0.3">
      <c r="A1641" s="26">
        <v>251120</v>
      </c>
      <c r="B1641" s="42">
        <v>251120</v>
      </c>
      <c r="C1641" s="43" t="s">
        <v>394</v>
      </c>
      <c r="D1641" s="99">
        <f>IF(ISERROR(VLOOKUP(A1641,'CGN-2015-001'!A1640:I6787,4,0)),0,VLOOKUP(A1641,'CGN-2015-001'!A1640:I6787,4,0))</f>
        <v>0</v>
      </c>
      <c r="E1641" s="45">
        <f>IF(ISERROR(VLOOKUP(A1641,[3]Hoja1!$A$1:$F$369,4,0)),0,VLOOKUP(A1641,[3]Hoja1!$A$1:$F$369,4,0))</f>
        <v>0</v>
      </c>
      <c r="F1641" s="45">
        <f>IF(ISERROR(VLOOKUP(A1641,[3]Hoja1!$A$1:$F$369,5,0)),0,VLOOKUP(A1641,[3]Hoja1!$A$1:$F$369,5,0))</f>
        <v>0</v>
      </c>
      <c r="G1641" s="102">
        <f>IF(ISERROR(VLOOKUP(A1641,'CGN-2015-001'!A1640:I6787,7,0)),0,VLOOKUP(A1641,'CGN-2015-001'!A1640:I6787,7,0))</f>
        <v>0</v>
      </c>
      <c r="H1641" s="44"/>
      <c r="I1641" s="46"/>
      <c r="J1641" s="113">
        <f t="shared" si="126"/>
        <v>0</v>
      </c>
      <c r="K1641" s="114">
        <f t="shared" si="127"/>
        <v>0</v>
      </c>
      <c r="L1641" s="31">
        <f t="shared" si="128"/>
        <v>0</v>
      </c>
      <c r="M1641" s="1">
        <f t="shared" si="129"/>
        <v>0</v>
      </c>
      <c r="N1641" s="1">
        <f t="shared" si="130"/>
        <v>6</v>
      </c>
    </row>
    <row r="1642" spans="1:14" ht="16.5" hidden="1" thickBot="1" x14ac:dyDescent="0.3">
      <c r="A1642" s="26">
        <v>251121</v>
      </c>
      <c r="B1642" s="120">
        <v>251121</v>
      </c>
      <c r="C1642" s="121" t="s">
        <v>1137</v>
      </c>
      <c r="D1642" s="99">
        <f>IF(ISERROR(VLOOKUP(A1642,'CGN-2015-001'!A1641:I6788,4,0)),0,VLOOKUP(A1642,'CGN-2015-001'!A1641:I6788,4,0))</f>
        <v>0</v>
      </c>
      <c r="E1642" s="45">
        <f>IF(ISERROR(VLOOKUP(A1642,[3]Hoja1!$A$1:$F$369,4,0)),0,VLOOKUP(A1642,[3]Hoja1!$A$1:$F$369,4,0))</f>
        <v>0</v>
      </c>
      <c r="F1642" s="45">
        <f>IF(ISERROR(VLOOKUP(A1642,[3]Hoja1!$A$1:$F$369,5,0)),0,VLOOKUP(A1642,[3]Hoja1!$A$1:$F$369,5,0))</f>
        <v>0</v>
      </c>
      <c r="G1642" s="102">
        <f>IF(ISERROR(VLOOKUP(A1642,'CGN-2015-001'!A1641:I6788,7,0)),0,VLOOKUP(A1642,'CGN-2015-001'!A1641:I6788,7,0))</f>
        <v>0</v>
      </c>
      <c r="H1642" s="44"/>
      <c r="I1642" s="46"/>
      <c r="J1642" s="113">
        <f t="shared" si="126"/>
        <v>0</v>
      </c>
      <c r="K1642" s="114">
        <f t="shared" si="127"/>
        <v>0</v>
      </c>
      <c r="L1642" s="31">
        <f t="shared" si="128"/>
        <v>0</v>
      </c>
      <c r="M1642" s="1">
        <f t="shared" si="129"/>
        <v>0</v>
      </c>
      <c r="N1642" s="1">
        <f t="shared" si="130"/>
        <v>6</v>
      </c>
    </row>
    <row r="1643" spans="1:14" ht="15.75" customHeight="1" thickBot="1" x14ac:dyDescent="0.25">
      <c r="A1643" s="26">
        <v>251122</v>
      </c>
      <c r="B1643" s="574">
        <v>251122</v>
      </c>
      <c r="C1643" s="575" t="s">
        <v>1138</v>
      </c>
      <c r="D1643" s="560">
        <f>IF(ISERROR(VLOOKUP(A1643,'CGN-2015-001'!A1642:I6789,4,0)),0,VLOOKUP(A1643,'CGN-2015-001'!A1642:I6789,4,0))</f>
        <v>0</v>
      </c>
      <c r="E1643" s="561">
        <f>IF(ISERROR(VLOOKUP(A1643,[3]Hoja1!$A$1:$F$369,4,0)),0,VLOOKUP(A1643,[3]Hoja1!$A$1:$F$369,4,0))</f>
        <v>742674300</v>
      </c>
      <c r="F1643" s="562">
        <f>IF(ISERROR(VLOOKUP(A1643,[3]Hoja1!$A$1:$F$369,5,0)),0,VLOOKUP(A1643,[3]Hoja1!$A$1:$F$369,5,0))</f>
        <v>742674300</v>
      </c>
      <c r="G1643" s="563">
        <f>IF(ISERROR(VLOOKUP(A1643,'CGN-2015-001'!A1642:I6789,7,0)),0,VLOOKUP(A1643,'CGN-2015-001'!A1642:I6789,7,0))</f>
        <v>0</v>
      </c>
      <c r="H1643" s="115">
        <v>0</v>
      </c>
      <c r="I1643" s="562">
        <v>0</v>
      </c>
      <c r="J1643" s="576">
        <f t="shared" si="126"/>
        <v>0</v>
      </c>
      <c r="K1643" s="577">
        <f t="shared" si="127"/>
        <v>0</v>
      </c>
      <c r="L1643" s="31">
        <f t="shared" si="128"/>
        <v>0</v>
      </c>
      <c r="M1643" s="1">
        <f t="shared" si="129"/>
        <v>3</v>
      </c>
      <c r="N1643" s="1">
        <f t="shared" si="130"/>
        <v>6</v>
      </c>
    </row>
    <row r="1644" spans="1:14" ht="15.75" customHeight="1" thickBot="1" x14ac:dyDescent="0.25">
      <c r="A1644" s="26">
        <v>251123</v>
      </c>
      <c r="B1644" s="566">
        <v>251123</v>
      </c>
      <c r="C1644" s="567" t="s">
        <v>1139</v>
      </c>
      <c r="D1644" s="560">
        <f>IF(ISERROR(VLOOKUP(A1644,'CGN-2015-001'!A1643:I6790,4,0)),0,VLOOKUP(A1644,'CGN-2015-001'!A1643:I6790,4,0))</f>
        <v>0</v>
      </c>
      <c r="E1644" s="561">
        <f>IF(ISERROR(VLOOKUP(A1644,[3]Hoja1!$A$1:$F$369,4,0)),0,VLOOKUP(A1644,[3]Hoja1!$A$1:$F$369,4,0))</f>
        <v>554179200</v>
      </c>
      <c r="F1644" s="562">
        <f>IF(ISERROR(VLOOKUP(A1644,[3]Hoja1!$A$1:$F$369,5,0)),0,VLOOKUP(A1644,[3]Hoja1!$A$1:$F$369,5,0))</f>
        <v>554179200</v>
      </c>
      <c r="G1644" s="563">
        <f>IF(ISERROR(VLOOKUP(A1644,'CGN-2015-001'!A1643:I6790,7,0)),0,VLOOKUP(A1644,'CGN-2015-001'!A1643:I6790,7,0))</f>
        <v>0</v>
      </c>
      <c r="H1644" s="115">
        <v>0</v>
      </c>
      <c r="I1644" s="562">
        <v>0</v>
      </c>
      <c r="J1644" s="570">
        <f t="shared" si="126"/>
        <v>0</v>
      </c>
      <c r="K1644" s="571">
        <f t="shared" si="127"/>
        <v>0</v>
      </c>
      <c r="L1644" s="31">
        <f t="shared" si="128"/>
        <v>0</v>
      </c>
      <c r="M1644" s="1">
        <f t="shared" si="129"/>
        <v>3</v>
      </c>
      <c r="N1644" s="1">
        <f t="shared" si="130"/>
        <v>6</v>
      </c>
    </row>
    <row r="1645" spans="1:14" ht="15.75" customHeight="1" thickBot="1" x14ac:dyDescent="0.25">
      <c r="A1645" s="26">
        <v>251124</v>
      </c>
      <c r="B1645" s="566">
        <v>251124</v>
      </c>
      <c r="C1645" s="567" t="s">
        <v>1140</v>
      </c>
      <c r="D1645" s="560">
        <f>IF(ISERROR(VLOOKUP(A1645,'CGN-2015-001'!A1644:I6791,4,0)),0,VLOOKUP(A1645,'CGN-2015-001'!A1644:I6791,4,0))</f>
        <v>117400</v>
      </c>
      <c r="E1645" s="561">
        <f>IF(ISERROR(VLOOKUP(A1645,[3]Hoja1!$A$1:$F$369,4,0)),0,VLOOKUP(A1645,[3]Hoja1!$A$1:$F$369,4,0))</f>
        <v>187297000</v>
      </c>
      <c r="F1645" s="562">
        <f>IF(ISERROR(VLOOKUP(A1645,[3]Hoja1!$A$1:$F$369,5,0)),0,VLOOKUP(A1645,[3]Hoja1!$A$1:$F$369,5,0))</f>
        <v>187247500</v>
      </c>
      <c r="G1645" s="563">
        <f>IF(ISERROR(VLOOKUP(A1645,'CGN-2015-001'!A1644:I6791,7,0)),0,VLOOKUP(A1645,'CGN-2015-001'!A1644:I6791,7,0))</f>
        <v>0</v>
      </c>
      <c r="H1645" s="115">
        <f>+G1645</f>
        <v>0</v>
      </c>
      <c r="I1645" s="562">
        <v>0</v>
      </c>
      <c r="J1645" s="570">
        <f t="shared" si="126"/>
        <v>117400</v>
      </c>
      <c r="K1645" s="571">
        <f t="shared" si="127"/>
        <v>0</v>
      </c>
      <c r="L1645" s="31">
        <f t="shared" si="128"/>
        <v>0</v>
      </c>
      <c r="M1645" s="1">
        <f t="shared" si="129"/>
        <v>1</v>
      </c>
      <c r="N1645" s="1">
        <f t="shared" si="130"/>
        <v>6</v>
      </c>
    </row>
    <row r="1646" spans="1:14" ht="15.75" customHeight="1" thickBot="1" x14ac:dyDescent="0.25">
      <c r="A1646" s="26">
        <v>251125</v>
      </c>
      <c r="B1646" s="568">
        <v>251125</v>
      </c>
      <c r="C1646" s="569" t="s">
        <v>351</v>
      </c>
      <c r="D1646" s="560">
        <f>IF(ISERROR(VLOOKUP(A1646,'CGN-2015-001'!A1645:I6792,4,0)),0,VLOOKUP(A1646,'CGN-2015-001'!A1645:I6792,4,0))</f>
        <v>0</v>
      </c>
      <c r="E1646" s="561">
        <f>IF(ISERROR(VLOOKUP(A1646,[3]Hoja1!$A$1:$F$369,4,0)),0,VLOOKUP(A1646,[3]Hoja1!$A$1:$F$369,4,0))</f>
        <v>13065320</v>
      </c>
      <c r="F1646" s="562">
        <f>IF(ISERROR(VLOOKUP(A1646,[3]Hoja1!$A$1:$F$369,5,0)),0,VLOOKUP(A1646,[3]Hoja1!$A$1:$F$369,5,0))</f>
        <v>13065320</v>
      </c>
      <c r="G1646" s="563">
        <f>IF(ISERROR(VLOOKUP(A1646,'CGN-2015-001'!A1645:I6792,7,0)),0,VLOOKUP(A1646,'CGN-2015-001'!A1645:I6792,7,0))</f>
        <v>0</v>
      </c>
      <c r="H1646" s="115">
        <v>0</v>
      </c>
      <c r="I1646" s="562">
        <v>0</v>
      </c>
      <c r="J1646" s="572">
        <f t="shared" si="126"/>
        <v>0</v>
      </c>
      <c r="K1646" s="573">
        <f t="shared" si="127"/>
        <v>0</v>
      </c>
      <c r="L1646" s="31">
        <f t="shared" si="128"/>
        <v>0</v>
      </c>
      <c r="M1646" s="1">
        <f t="shared" si="129"/>
        <v>3</v>
      </c>
      <c r="N1646" s="1">
        <f t="shared" si="130"/>
        <v>6</v>
      </c>
    </row>
    <row r="1647" spans="1:14" ht="16.5" hidden="1" thickBot="1" x14ac:dyDescent="0.3">
      <c r="A1647" s="26">
        <v>251126</v>
      </c>
      <c r="B1647" s="126">
        <v>251126</v>
      </c>
      <c r="C1647" s="127" t="s">
        <v>1141</v>
      </c>
      <c r="D1647" s="99">
        <f>IF(ISERROR(VLOOKUP(A1647,'CGN-2015-001'!A1646:I6793,4,0)),0,VLOOKUP(A1647,'CGN-2015-001'!A1646:I6793,4,0))</f>
        <v>0</v>
      </c>
      <c r="E1647" s="45">
        <f>IF(ISERROR(VLOOKUP(A1647,[3]Hoja1!$A$1:$F$369,4,0)),0,VLOOKUP(A1647,[3]Hoja1!$A$1:$F$369,4,0))</f>
        <v>0</v>
      </c>
      <c r="F1647" s="45">
        <f>IF(ISERROR(VLOOKUP(A1647,[3]Hoja1!$A$1:$F$369,5,0)),0,VLOOKUP(A1647,[3]Hoja1!$A$1:$F$369,5,0))</f>
        <v>0</v>
      </c>
      <c r="G1647" s="102">
        <f>IF(ISERROR(VLOOKUP(A1647,'CGN-2015-001'!A1646:I6793,7,0)),0,VLOOKUP(A1647,'CGN-2015-001'!A1646:I6793,7,0))</f>
        <v>0</v>
      </c>
      <c r="H1647" s="44"/>
      <c r="I1647" s="46"/>
      <c r="J1647" s="113">
        <f t="shared" si="126"/>
        <v>0</v>
      </c>
      <c r="K1647" s="114">
        <f t="shared" si="127"/>
        <v>0</v>
      </c>
      <c r="L1647" s="31">
        <f t="shared" si="128"/>
        <v>0</v>
      </c>
      <c r="M1647" s="1">
        <f t="shared" si="129"/>
        <v>0</v>
      </c>
      <c r="N1647" s="1">
        <f t="shared" si="130"/>
        <v>6</v>
      </c>
    </row>
    <row r="1648" spans="1:14" ht="16.5" hidden="1" thickBot="1" x14ac:dyDescent="0.3">
      <c r="A1648" s="26">
        <v>251127</v>
      </c>
      <c r="B1648" s="42">
        <v>251127</v>
      </c>
      <c r="C1648" s="43" t="s">
        <v>1142</v>
      </c>
      <c r="D1648" s="99">
        <f>IF(ISERROR(VLOOKUP(A1648,'CGN-2015-001'!A1647:I6794,4,0)),0,VLOOKUP(A1648,'CGN-2015-001'!A1647:I6794,4,0))</f>
        <v>0</v>
      </c>
      <c r="E1648" s="45">
        <f>IF(ISERROR(VLOOKUP(A1648,[3]Hoja1!$A$1:$F$369,4,0)),0,VLOOKUP(A1648,[3]Hoja1!$A$1:$F$369,4,0))</f>
        <v>0</v>
      </c>
      <c r="F1648" s="45">
        <f>IF(ISERROR(VLOOKUP(A1648,[3]Hoja1!$A$1:$F$369,5,0)),0,VLOOKUP(A1648,[3]Hoja1!$A$1:$F$369,5,0))</f>
        <v>0</v>
      </c>
      <c r="G1648" s="102">
        <f>IF(ISERROR(VLOOKUP(A1648,'CGN-2015-001'!A1647:I6794,7,0)),0,VLOOKUP(A1648,'CGN-2015-001'!A1647:I6794,7,0))</f>
        <v>0</v>
      </c>
      <c r="H1648" s="44"/>
      <c r="I1648" s="46"/>
      <c r="J1648" s="113">
        <f t="shared" si="126"/>
        <v>0</v>
      </c>
      <c r="K1648" s="114">
        <f t="shared" si="127"/>
        <v>0</v>
      </c>
      <c r="L1648" s="31">
        <f t="shared" si="128"/>
        <v>0</v>
      </c>
      <c r="M1648" s="1">
        <f t="shared" si="129"/>
        <v>0</v>
      </c>
      <c r="N1648" s="1">
        <f t="shared" si="130"/>
        <v>6</v>
      </c>
    </row>
    <row r="1649" spans="1:14" ht="16.5" hidden="1" thickBot="1" x14ac:dyDescent="0.3">
      <c r="A1649" s="26">
        <v>251190</v>
      </c>
      <c r="B1649" s="120">
        <v>251190</v>
      </c>
      <c r="C1649" s="121" t="s">
        <v>1143</v>
      </c>
      <c r="D1649" s="99">
        <f>IF(ISERROR(VLOOKUP(A1649,'CGN-2015-001'!A1648:I6795,4,0)),0,VLOOKUP(A1649,'CGN-2015-001'!A1648:I6795,4,0))</f>
        <v>0</v>
      </c>
      <c r="E1649" s="45">
        <f>IF(ISERROR(VLOOKUP(A1649,[3]Hoja1!$A$1:$F$369,4,0)),0,VLOOKUP(A1649,[3]Hoja1!$A$1:$F$369,4,0))</f>
        <v>0</v>
      </c>
      <c r="F1649" s="45">
        <f>IF(ISERROR(VLOOKUP(A1649,[3]Hoja1!$A$1:$F$369,5,0)),0,VLOOKUP(A1649,[3]Hoja1!$A$1:$F$369,5,0))</f>
        <v>0</v>
      </c>
      <c r="G1649" s="102">
        <f>IF(ISERROR(VLOOKUP(A1649,'CGN-2015-001'!A1648:I6795,7,0)),0,VLOOKUP(A1649,'CGN-2015-001'!A1648:I6795,7,0))</f>
        <v>0</v>
      </c>
      <c r="H1649" s="44"/>
      <c r="I1649" s="46"/>
      <c r="J1649" s="113">
        <f t="shared" si="126"/>
        <v>0</v>
      </c>
      <c r="K1649" s="114">
        <f t="shared" si="127"/>
        <v>0</v>
      </c>
      <c r="L1649" s="31">
        <f t="shared" si="128"/>
        <v>0</v>
      </c>
      <c r="M1649" s="1">
        <f t="shared" si="129"/>
        <v>0</v>
      </c>
      <c r="N1649" s="1">
        <f t="shared" si="130"/>
        <v>6</v>
      </c>
    </row>
    <row r="1650" spans="1:14" ht="16.5" hidden="1" thickBot="1" x14ac:dyDescent="0.3">
      <c r="A1650" s="26">
        <v>2512</v>
      </c>
      <c r="B1650" s="130">
        <v>251200</v>
      </c>
      <c r="C1650" s="131" t="s">
        <v>1144</v>
      </c>
      <c r="D1650" s="468">
        <f>IF(ISERROR(VLOOKUP(A1650,'CGN-2015-001'!A1649:I6796,4,0)),0,VLOOKUP(A1650,'CGN-2015-001'!A1649:I6796,4,0))</f>
        <v>3080498034.1500001</v>
      </c>
      <c r="E1650" s="109">
        <f>IF(ISERROR(VLOOKUP(A1650,[3]Hoja1!$A$1:$F$369,4,0)),0,VLOOKUP(A1650,[3]Hoja1!$A$1:$F$369,4,0))</f>
        <v>530449459</v>
      </c>
      <c r="F1650" s="110">
        <f>IF(ISERROR(VLOOKUP(A1650,[3]Hoja1!$A$1:$F$369,5,0)),0,VLOOKUP(A1650,[3]Hoja1!$A$1:$F$369,5,0))</f>
        <v>324254413</v>
      </c>
      <c r="G1650" s="469">
        <f>IF(ISERROR(VLOOKUP(A1650,'CGN-2015-001'!A1649:I6796,7,0)),0,VLOOKUP(A1650,'CGN-2015-001'!A1649:I6796,7,0))</f>
        <v>3114934914.1500001</v>
      </c>
      <c r="H1650" s="109">
        <f>+H1654+H1655</f>
        <v>3114934914.1500001</v>
      </c>
      <c r="I1650" s="110">
        <v>0</v>
      </c>
      <c r="J1650" s="474">
        <f t="shared" si="126"/>
        <v>-34436880</v>
      </c>
      <c r="K1650" s="475">
        <f t="shared" si="127"/>
        <v>-1.1055409165554586E-2</v>
      </c>
      <c r="L1650" s="31">
        <f t="shared" si="128"/>
        <v>0</v>
      </c>
      <c r="M1650" s="1">
        <f t="shared" si="129"/>
        <v>1</v>
      </c>
      <c r="N1650" s="1">
        <f t="shared" si="130"/>
        <v>4</v>
      </c>
    </row>
    <row r="1651" spans="1:14" ht="16.5" hidden="1" thickBot="1" x14ac:dyDescent="0.3">
      <c r="A1651" s="26">
        <v>251201</v>
      </c>
      <c r="B1651" s="126">
        <v>251201</v>
      </c>
      <c r="C1651" s="127" t="s">
        <v>1122</v>
      </c>
      <c r="D1651" s="99">
        <f>IF(ISERROR(VLOOKUP(A1651,'CGN-2015-001'!A1650:I6797,4,0)),0,VLOOKUP(A1651,'CGN-2015-001'!A1650:I6797,4,0))</f>
        <v>0</v>
      </c>
      <c r="E1651" s="45">
        <f>IF(ISERROR(VLOOKUP(A1651,[3]Hoja1!$A$1:$F$369,4,0)),0,VLOOKUP(A1651,[3]Hoja1!$A$1:$F$369,4,0))</f>
        <v>0</v>
      </c>
      <c r="F1651" s="45">
        <f>IF(ISERROR(VLOOKUP(A1651,[3]Hoja1!$A$1:$F$369,5,0)),0,VLOOKUP(A1651,[3]Hoja1!$A$1:$F$369,5,0))</f>
        <v>0</v>
      </c>
      <c r="G1651" s="102">
        <f>IF(ISERROR(VLOOKUP(A1651,'CGN-2015-001'!A1650:I6797,7,0)),0,VLOOKUP(A1651,'CGN-2015-001'!A1650:I6797,7,0))</f>
        <v>0</v>
      </c>
      <c r="H1651" s="44"/>
      <c r="I1651" s="46"/>
      <c r="J1651" s="113">
        <f t="shared" si="126"/>
        <v>0</v>
      </c>
      <c r="K1651" s="114">
        <f t="shared" si="127"/>
        <v>0</v>
      </c>
      <c r="L1651" s="31">
        <f t="shared" si="128"/>
        <v>0</v>
      </c>
      <c r="M1651" s="1">
        <f t="shared" si="129"/>
        <v>0</v>
      </c>
      <c r="N1651" s="1">
        <f t="shared" si="130"/>
        <v>6</v>
      </c>
    </row>
    <row r="1652" spans="1:14" ht="16.5" hidden="1" thickBot="1" x14ac:dyDescent="0.3">
      <c r="A1652" s="26">
        <v>251202</v>
      </c>
      <c r="B1652" s="42">
        <v>251202</v>
      </c>
      <c r="C1652" s="43" t="s">
        <v>1145</v>
      </c>
      <c r="D1652" s="99">
        <f>IF(ISERROR(VLOOKUP(A1652,'CGN-2015-001'!A1651:I6798,4,0)),0,VLOOKUP(A1652,'CGN-2015-001'!A1651:I6798,4,0))</f>
        <v>0</v>
      </c>
      <c r="E1652" s="45">
        <f>IF(ISERROR(VLOOKUP(A1652,[3]Hoja1!$A$1:$F$369,4,0)),0,VLOOKUP(A1652,[3]Hoja1!$A$1:$F$369,4,0))</f>
        <v>0</v>
      </c>
      <c r="F1652" s="45">
        <f>IF(ISERROR(VLOOKUP(A1652,[3]Hoja1!$A$1:$F$369,5,0)),0,VLOOKUP(A1652,[3]Hoja1!$A$1:$F$369,5,0))</f>
        <v>0</v>
      </c>
      <c r="G1652" s="102">
        <f>IF(ISERROR(VLOOKUP(A1652,'CGN-2015-001'!A1651:I6798,7,0)),0,VLOOKUP(A1652,'CGN-2015-001'!A1651:I6798,7,0))</f>
        <v>0</v>
      </c>
      <c r="H1652" s="44"/>
      <c r="I1652" s="46"/>
      <c r="J1652" s="113">
        <f t="shared" si="126"/>
        <v>0</v>
      </c>
      <c r="K1652" s="114">
        <f t="shared" si="127"/>
        <v>0</v>
      </c>
      <c r="L1652" s="31">
        <f t="shared" si="128"/>
        <v>0</v>
      </c>
      <c r="M1652" s="1">
        <f t="shared" si="129"/>
        <v>0</v>
      </c>
      <c r="N1652" s="1">
        <f t="shared" si="130"/>
        <v>6</v>
      </c>
    </row>
    <row r="1653" spans="1:14" ht="16.5" hidden="1" thickBot="1" x14ac:dyDescent="0.3">
      <c r="A1653" s="26">
        <v>251203</v>
      </c>
      <c r="B1653" s="120">
        <v>251203</v>
      </c>
      <c r="C1653" s="121" t="s">
        <v>858</v>
      </c>
      <c r="D1653" s="99">
        <f>IF(ISERROR(VLOOKUP(A1653,'CGN-2015-001'!A1652:I6799,4,0)),0,VLOOKUP(A1653,'CGN-2015-001'!A1652:I6799,4,0))</f>
        <v>0</v>
      </c>
      <c r="E1653" s="45">
        <f>IF(ISERROR(VLOOKUP(A1653,[3]Hoja1!$A$1:$F$369,4,0)),0,VLOOKUP(A1653,[3]Hoja1!$A$1:$F$369,4,0))</f>
        <v>0</v>
      </c>
      <c r="F1653" s="45">
        <f>IF(ISERROR(VLOOKUP(A1653,[3]Hoja1!$A$1:$F$369,5,0)),0,VLOOKUP(A1653,[3]Hoja1!$A$1:$F$369,5,0))</f>
        <v>0</v>
      </c>
      <c r="G1653" s="102">
        <f>IF(ISERROR(VLOOKUP(A1653,'CGN-2015-001'!A1652:I6799,7,0)),0,VLOOKUP(A1653,'CGN-2015-001'!A1652:I6799,7,0))</f>
        <v>0</v>
      </c>
      <c r="H1653" s="44"/>
      <c r="I1653" s="46"/>
      <c r="J1653" s="113">
        <f t="shared" si="126"/>
        <v>0</v>
      </c>
      <c r="K1653" s="114">
        <f t="shared" si="127"/>
        <v>0</v>
      </c>
      <c r="L1653" s="31">
        <f t="shared" si="128"/>
        <v>0</v>
      </c>
      <c r="M1653" s="1">
        <f t="shared" si="129"/>
        <v>0</v>
      </c>
      <c r="N1653" s="1">
        <f t="shared" si="130"/>
        <v>6</v>
      </c>
    </row>
    <row r="1654" spans="1:14" ht="15.75" customHeight="1" thickBot="1" x14ac:dyDescent="0.25">
      <c r="A1654" s="26">
        <v>251204</v>
      </c>
      <c r="B1654" s="574">
        <v>251204</v>
      </c>
      <c r="C1654" s="575" t="s">
        <v>1146</v>
      </c>
      <c r="D1654" s="560">
        <f>IF(ISERROR(VLOOKUP(A1654,'CGN-2015-001'!A1653:I6800,4,0)),0,VLOOKUP(A1654,'CGN-2015-001'!A1653:I6800,4,0))</f>
        <v>1010633038</v>
      </c>
      <c r="E1654" s="561">
        <f>IF(ISERROR(VLOOKUP(A1654,[3]Hoja1!$A$1:$F$369,4,0)),0,VLOOKUP(A1654,[3]Hoja1!$A$1:$F$369,4,0))</f>
        <v>485619541</v>
      </c>
      <c r="F1654" s="562">
        <f>IF(ISERROR(VLOOKUP(A1654,[3]Hoja1!$A$1:$F$369,5,0)),0,VLOOKUP(A1654,[3]Hoja1!$A$1:$F$369,5,0))</f>
        <v>301839454</v>
      </c>
      <c r="G1654" s="563">
        <f>IF(ISERROR(VLOOKUP(A1654,'CGN-2015-001'!A1653:I6800,7,0)),0,VLOOKUP(A1654,'CGN-2015-001'!A1653:I6800,7,0))</f>
        <v>1056173935</v>
      </c>
      <c r="H1654" s="115">
        <f>+G1654</f>
        <v>1056173935</v>
      </c>
      <c r="I1654" s="562">
        <v>0</v>
      </c>
      <c r="J1654" s="576">
        <f t="shared" si="126"/>
        <v>-45540897</v>
      </c>
      <c r="K1654" s="577">
        <f t="shared" si="127"/>
        <v>-4.3118747292319792E-2</v>
      </c>
      <c r="L1654" s="31">
        <f t="shared" si="128"/>
        <v>0</v>
      </c>
      <c r="M1654" s="1">
        <f t="shared" si="129"/>
        <v>1</v>
      </c>
      <c r="N1654" s="1">
        <f t="shared" si="130"/>
        <v>6</v>
      </c>
    </row>
    <row r="1655" spans="1:14" ht="15.75" customHeight="1" thickBot="1" x14ac:dyDescent="0.25">
      <c r="A1655" s="26">
        <v>251290</v>
      </c>
      <c r="B1655" s="568">
        <v>251290</v>
      </c>
      <c r="C1655" s="569" t="s">
        <v>1147</v>
      </c>
      <c r="D1655" s="560">
        <f>IF(ISERROR(VLOOKUP(A1655,'CGN-2015-001'!A1654:I6801,4,0)),0,VLOOKUP(A1655,'CGN-2015-001'!A1654:I6801,4,0))</f>
        <v>2069864996.1500001</v>
      </c>
      <c r="E1655" s="561">
        <f>IF(ISERROR(VLOOKUP(A1655,[3]Hoja1!$A$1:$F$369,4,0)),0,VLOOKUP(A1655,[3]Hoja1!$A$1:$F$369,4,0))</f>
        <v>44829918</v>
      </c>
      <c r="F1655" s="562">
        <f>IF(ISERROR(VLOOKUP(A1655,[3]Hoja1!$A$1:$F$369,5,0)),0,VLOOKUP(A1655,[3]Hoja1!$A$1:$F$369,5,0))</f>
        <v>22414959</v>
      </c>
      <c r="G1655" s="563">
        <f>IF(ISERROR(VLOOKUP(A1655,'CGN-2015-001'!A1654:I6801,7,0)),0,VLOOKUP(A1655,'CGN-2015-001'!A1654:I6801,7,0))</f>
        <v>2058760979.1500001</v>
      </c>
      <c r="H1655" s="115">
        <f>+G1655</f>
        <v>2058760979.1500001</v>
      </c>
      <c r="I1655" s="562">
        <v>0</v>
      </c>
      <c r="J1655" s="572">
        <f t="shared" si="126"/>
        <v>11104017</v>
      </c>
      <c r="K1655" s="573">
        <f t="shared" si="127"/>
        <v>5.3935435499581352E-3</v>
      </c>
      <c r="L1655" s="31">
        <f t="shared" si="128"/>
        <v>0</v>
      </c>
      <c r="M1655" s="1">
        <f t="shared" si="129"/>
        <v>1</v>
      </c>
      <c r="N1655" s="1">
        <f t="shared" si="130"/>
        <v>6</v>
      </c>
    </row>
    <row r="1656" spans="1:14" ht="16.5" hidden="1" thickBot="1" x14ac:dyDescent="0.3">
      <c r="A1656" s="26">
        <v>2513</v>
      </c>
      <c r="B1656" s="118">
        <v>251300</v>
      </c>
      <c r="C1656" s="119" t="s">
        <v>1148</v>
      </c>
      <c r="D1656" s="99">
        <f>IF(ISERROR(VLOOKUP(A1656,'CGN-2015-001'!A1655:I6802,4,0)),0,VLOOKUP(A1656,'CGN-2015-001'!A1655:I6802,4,0))</f>
        <v>0</v>
      </c>
      <c r="E1656" s="40">
        <f>IF(ISERROR(VLOOKUP(A1656,[3]Hoja1!$A$1:$F$369,4,0)),0,VLOOKUP(A1656,[3]Hoja1!$A$1:$F$369,4,0))</f>
        <v>0</v>
      </c>
      <c r="F1656" s="40">
        <f>IF(ISERROR(VLOOKUP(A1656,[3]Hoja1!$A$1:$F$369,5,0)),0,VLOOKUP(A1656,[3]Hoja1!$A$1:$F$369,5,0))</f>
        <v>0</v>
      </c>
      <c r="G1656" s="102">
        <f>IF(ISERROR(VLOOKUP(A1656,'CGN-2015-001'!A1655:I6802,7,0)),0,VLOOKUP(A1656,'CGN-2015-001'!A1655:I6802,7,0))</f>
        <v>0</v>
      </c>
      <c r="H1656" s="50"/>
      <c r="I1656" s="51"/>
      <c r="J1656" s="113">
        <f t="shared" si="126"/>
        <v>0</v>
      </c>
      <c r="K1656" s="114">
        <f t="shared" si="127"/>
        <v>0</v>
      </c>
      <c r="L1656" s="31">
        <f t="shared" si="128"/>
        <v>0</v>
      </c>
      <c r="M1656" s="1">
        <f t="shared" si="129"/>
        <v>0</v>
      </c>
      <c r="N1656" s="1">
        <f t="shared" si="130"/>
        <v>4</v>
      </c>
    </row>
    <row r="1657" spans="1:14" ht="16.5" hidden="1" thickBot="1" x14ac:dyDescent="0.3">
      <c r="A1657" s="26">
        <v>251301</v>
      </c>
      <c r="B1657" s="42">
        <v>251301</v>
      </c>
      <c r="C1657" s="43" t="s">
        <v>408</v>
      </c>
      <c r="D1657" s="99">
        <f>IF(ISERROR(VLOOKUP(A1657,'CGN-2015-001'!A1656:I6803,4,0)),0,VLOOKUP(A1657,'CGN-2015-001'!A1656:I6803,4,0))</f>
        <v>0</v>
      </c>
      <c r="E1657" s="45">
        <f>IF(ISERROR(VLOOKUP(A1657,[3]Hoja1!$A$1:$F$369,4,0)),0,VLOOKUP(A1657,[3]Hoja1!$A$1:$F$369,4,0))</f>
        <v>0</v>
      </c>
      <c r="F1657" s="45">
        <f>IF(ISERROR(VLOOKUP(A1657,[3]Hoja1!$A$1:$F$369,5,0)),0,VLOOKUP(A1657,[3]Hoja1!$A$1:$F$369,5,0))</f>
        <v>0</v>
      </c>
      <c r="G1657" s="102">
        <f>IF(ISERROR(VLOOKUP(A1657,'CGN-2015-001'!A1656:I6803,7,0)),0,VLOOKUP(A1657,'CGN-2015-001'!A1656:I6803,7,0))</f>
        <v>0</v>
      </c>
      <c r="H1657" s="44"/>
      <c r="I1657" s="46"/>
      <c r="J1657" s="113">
        <f t="shared" si="126"/>
        <v>0</v>
      </c>
      <c r="K1657" s="114">
        <f t="shared" si="127"/>
        <v>0</v>
      </c>
      <c r="L1657" s="31">
        <f t="shared" si="128"/>
        <v>0</v>
      </c>
      <c r="M1657" s="1">
        <f t="shared" si="129"/>
        <v>0</v>
      </c>
      <c r="N1657" s="1">
        <f t="shared" si="130"/>
        <v>6</v>
      </c>
    </row>
    <row r="1658" spans="1:14" ht="16.5" hidden="1" thickBot="1" x14ac:dyDescent="0.3">
      <c r="A1658" s="26">
        <v>251302</v>
      </c>
      <c r="B1658" s="42">
        <v>251302</v>
      </c>
      <c r="C1658" s="43" t="s">
        <v>858</v>
      </c>
      <c r="D1658" s="99">
        <f>IF(ISERROR(VLOOKUP(A1658,'CGN-2015-001'!A1657:I6804,4,0)),0,VLOOKUP(A1658,'CGN-2015-001'!A1657:I6804,4,0))</f>
        <v>0</v>
      </c>
      <c r="E1658" s="45">
        <f>IF(ISERROR(VLOOKUP(A1658,[3]Hoja1!$A$1:$F$369,4,0)),0,VLOOKUP(A1658,[3]Hoja1!$A$1:$F$369,4,0))</f>
        <v>0</v>
      </c>
      <c r="F1658" s="45">
        <f>IF(ISERROR(VLOOKUP(A1658,[3]Hoja1!$A$1:$F$369,5,0)),0,VLOOKUP(A1658,[3]Hoja1!$A$1:$F$369,5,0))</f>
        <v>0</v>
      </c>
      <c r="G1658" s="102">
        <f>IF(ISERROR(VLOOKUP(A1658,'CGN-2015-001'!A1657:I6804,7,0)),0,VLOOKUP(A1658,'CGN-2015-001'!A1657:I6804,7,0))</f>
        <v>0</v>
      </c>
      <c r="H1658" s="44"/>
      <c r="I1658" s="46"/>
      <c r="J1658" s="113">
        <f t="shared" si="126"/>
        <v>0</v>
      </c>
      <c r="K1658" s="114">
        <f t="shared" si="127"/>
        <v>0</v>
      </c>
      <c r="L1658" s="31">
        <f t="shared" si="128"/>
        <v>0</v>
      </c>
      <c r="M1658" s="1">
        <f t="shared" si="129"/>
        <v>0</v>
      </c>
      <c r="N1658" s="1">
        <f t="shared" si="130"/>
        <v>6</v>
      </c>
    </row>
    <row r="1659" spans="1:14" ht="16.5" hidden="1" thickBot="1" x14ac:dyDescent="0.3">
      <c r="A1659" s="26">
        <v>251390</v>
      </c>
      <c r="B1659" s="42">
        <v>251390</v>
      </c>
      <c r="C1659" s="43" t="s">
        <v>1149</v>
      </c>
      <c r="D1659" s="99">
        <f>IF(ISERROR(VLOOKUP(A1659,'CGN-2015-001'!A1658:I6805,4,0)),0,VLOOKUP(A1659,'CGN-2015-001'!A1658:I6805,4,0))</f>
        <v>0</v>
      </c>
      <c r="E1659" s="45">
        <f>IF(ISERROR(VLOOKUP(A1659,[3]Hoja1!$A$1:$F$369,4,0)),0,VLOOKUP(A1659,[3]Hoja1!$A$1:$F$369,4,0))</f>
        <v>0</v>
      </c>
      <c r="F1659" s="45">
        <f>IF(ISERROR(VLOOKUP(A1659,[3]Hoja1!$A$1:$F$369,5,0)),0,VLOOKUP(A1659,[3]Hoja1!$A$1:$F$369,5,0))</f>
        <v>0</v>
      </c>
      <c r="G1659" s="102">
        <f>IF(ISERROR(VLOOKUP(A1659,'CGN-2015-001'!A1658:I6805,7,0)),0,VLOOKUP(A1659,'CGN-2015-001'!A1658:I6805,7,0))</f>
        <v>0</v>
      </c>
      <c r="H1659" s="44"/>
      <c r="I1659" s="46"/>
      <c r="J1659" s="113">
        <f t="shared" si="126"/>
        <v>0</v>
      </c>
      <c r="K1659" s="114">
        <f t="shared" si="127"/>
        <v>0</v>
      </c>
      <c r="L1659" s="31">
        <f t="shared" si="128"/>
        <v>0</v>
      </c>
      <c r="M1659" s="1">
        <f t="shared" si="129"/>
        <v>0</v>
      </c>
      <c r="N1659" s="1">
        <f t="shared" si="130"/>
        <v>6</v>
      </c>
    </row>
    <row r="1660" spans="1:14" ht="16.5" hidden="1" thickBot="1" x14ac:dyDescent="0.3">
      <c r="A1660" s="26">
        <v>2514</v>
      </c>
      <c r="B1660" s="48">
        <v>251400</v>
      </c>
      <c r="C1660" s="49" t="s">
        <v>1150</v>
      </c>
      <c r="D1660" s="99">
        <f>IF(ISERROR(VLOOKUP(A1660,'CGN-2015-001'!A1659:I6806,4,0)),0,VLOOKUP(A1660,'CGN-2015-001'!A1659:I6806,4,0))</f>
        <v>0</v>
      </c>
      <c r="E1660" s="40">
        <f>IF(ISERROR(VLOOKUP(A1660,[3]Hoja1!$A$1:$F$369,4,0)),0,VLOOKUP(A1660,[3]Hoja1!$A$1:$F$369,4,0))</f>
        <v>0</v>
      </c>
      <c r="F1660" s="40">
        <f>IF(ISERROR(VLOOKUP(A1660,[3]Hoja1!$A$1:$F$369,5,0)),0,VLOOKUP(A1660,[3]Hoja1!$A$1:$F$369,5,0))</f>
        <v>0</v>
      </c>
      <c r="G1660" s="102">
        <f>IF(ISERROR(VLOOKUP(A1660,'CGN-2015-001'!A1659:I6806,7,0)),0,VLOOKUP(A1660,'CGN-2015-001'!A1659:I6806,7,0))</f>
        <v>0</v>
      </c>
      <c r="H1660" s="50"/>
      <c r="I1660" s="51"/>
      <c r="J1660" s="113">
        <f t="shared" si="126"/>
        <v>0</v>
      </c>
      <c r="K1660" s="114">
        <f t="shared" si="127"/>
        <v>0</v>
      </c>
      <c r="L1660" s="31">
        <f t="shared" si="128"/>
        <v>0</v>
      </c>
      <c r="M1660" s="1">
        <f t="shared" si="129"/>
        <v>0</v>
      </c>
      <c r="N1660" s="1">
        <f t="shared" si="130"/>
        <v>4</v>
      </c>
    </row>
    <row r="1661" spans="1:14" ht="16.5" hidden="1" thickBot="1" x14ac:dyDescent="0.3">
      <c r="A1661" s="26">
        <v>251401</v>
      </c>
      <c r="B1661" s="42">
        <v>251401</v>
      </c>
      <c r="C1661" s="43" t="s">
        <v>1151</v>
      </c>
      <c r="D1661" s="99">
        <f>IF(ISERROR(VLOOKUP(A1661,'CGN-2015-001'!A1660:I6807,4,0)),0,VLOOKUP(A1661,'CGN-2015-001'!A1660:I6807,4,0))</f>
        <v>0</v>
      </c>
      <c r="E1661" s="45">
        <f>IF(ISERROR(VLOOKUP(A1661,[3]Hoja1!$A$1:$F$369,4,0)),0,VLOOKUP(A1661,[3]Hoja1!$A$1:$F$369,4,0))</f>
        <v>0</v>
      </c>
      <c r="F1661" s="45">
        <f>IF(ISERROR(VLOOKUP(A1661,[3]Hoja1!$A$1:$F$369,5,0)),0,VLOOKUP(A1661,[3]Hoja1!$A$1:$F$369,5,0))</f>
        <v>0</v>
      </c>
      <c r="G1661" s="102">
        <f>IF(ISERROR(VLOOKUP(A1661,'CGN-2015-001'!A1660:I6807,7,0)),0,VLOOKUP(A1661,'CGN-2015-001'!A1660:I6807,7,0))</f>
        <v>0</v>
      </c>
      <c r="H1661" s="44"/>
      <c r="I1661" s="46"/>
      <c r="J1661" s="113">
        <f t="shared" si="126"/>
        <v>0</v>
      </c>
      <c r="K1661" s="114">
        <f t="shared" si="127"/>
        <v>0</v>
      </c>
      <c r="L1661" s="31">
        <f t="shared" si="128"/>
        <v>0</v>
      </c>
      <c r="M1661" s="1">
        <f t="shared" si="129"/>
        <v>0</v>
      </c>
      <c r="N1661" s="1">
        <f t="shared" si="130"/>
        <v>6</v>
      </c>
    </row>
    <row r="1662" spans="1:14" ht="16.5" hidden="1" thickBot="1" x14ac:dyDescent="0.3">
      <c r="A1662" s="26">
        <v>251402</v>
      </c>
      <c r="B1662" s="42">
        <v>251402</v>
      </c>
      <c r="C1662" s="43" t="s">
        <v>1152</v>
      </c>
      <c r="D1662" s="99">
        <f>IF(ISERROR(VLOOKUP(A1662,'CGN-2015-001'!A1661:I6808,4,0)),0,VLOOKUP(A1662,'CGN-2015-001'!A1661:I6808,4,0))</f>
        <v>0</v>
      </c>
      <c r="E1662" s="45">
        <f>IF(ISERROR(VLOOKUP(A1662,[3]Hoja1!$A$1:$F$369,4,0)),0,VLOOKUP(A1662,[3]Hoja1!$A$1:$F$369,4,0))</f>
        <v>0</v>
      </c>
      <c r="F1662" s="45">
        <f>IF(ISERROR(VLOOKUP(A1662,[3]Hoja1!$A$1:$F$369,5,0)),0,VLOOKUP(A1662,[3]Hoja1!$A$1:$F$369,5,0))</f>
        <v>0</v>
      </c>
      <c r="G1662" s="102">
        <f>IF(ISERROR(VLOOKUP(A1662,'CGN-2015-001'!A1661:I6808,7,0)),0,VLOOKUP(A1662,'CGN-2015-001'!A1661:I6808,7,0))</f>
        <v>0</v>
      </c>
      <c r="H1662" s="44"/>
      <c r="I1662" s="46"/>
      <c r="J1662" s="113">
        <f t="shared" si="126"/>
        <v>0</v>
      </c>
      <c r="K1662" s="114">
        <f t="shared" si="127"/>
        <v>0</v>
      </c>
      <c r="L1662" s="31">
        <f t="shared" si="128"/>
        <v>0</v>
      </c>
      <c r="M1662" s="1">
        <f t="shared" si="129"/>
        <v>0</v>
      </c>
      <c r="N1662" s="1">
        <f t="shared" si="130"/>
        <v>6</v>
      </c>
    </row>
    <row r="1663" spans="1:14" ht="16.5" hidden="1" thickBot="1" x14ac:dyDescent="0.3">
      <c r="A1663" s="26">
        <v>251403</v>
      </c>
      <c r="B1663" s="42">
        <v>251403</v>
      </c>
      <c r="C1663" s="43" t="s">
        <v>1153</v>
      </c>
      <c r="D1663" s="99">
        <f>IF(ISERROR(VLOOKUP(A1663,'CGN-2015-001'!A1662:I6809,4,0)),0,VLOOKUP(A1663,'CGN-2015-001'!A1662:I6809,4,0))</f>
        <v>0</v>
      </c>
      <c r="E1663" s="45">
        <f>IF(ISERROR(VLOOKUP(A1663,[3]Hoja1!$A$1:$F$369,4,0)),0,VLOOKUP(A1663,[3]Hoja1!$A$1:$F$369,4,0))</f>
        <v>0</v>
      </c>
      <c r="F1663" s="45">
        <f>IF(ISERROR(VLOOKUP(A1663,[3]Hoja1!$A$1:$F$369,5,0)),0,VLOOKUP(A1663,[3]Hoja1!$A$1:$F$369,5,0))</f>
        <v>0</v>
      </c>
      <c r="G1663" s="102">
        <f>IF(ISERROR(VLOOKUP(A1663,'CGN-2015-001'!A1662:I6809,7,0)),0,VLOOKUP(A1663,'CGN-2015-001'!A1662:I6809,7,0))</f>
        <v>0</v>
      </c>
      <c r="H1663" s="44"/>
      <c r="I1663" s="46"/>
      <c r="J1663" s="113">
        <f t="shared" si="126"/>
        <v>0</v>
      </c>
      <c r="K1663" s="114">
        <f t="shared" si="127"/>
        <v>0</v>
      </c>
      <c r="L1663" s="31">
        <f t="shared" si="128"/>
        <v>0</v>
      </c>
      <c r="M1663" s="1">
        <f t="shared" si="129"/>
        <v>0</v>
      </c>
      <c r="N1663" s="1">
        <f t="shared" si="130"/>
        <v>6</v>
      </c>
    </row>
    <row r="1664" spans="1:14" ht="16.5" hidden="1" thickBot="1" x14ac:dyDescent="0.3">
      <c r="A1664" s="26">
        <v>251404</v>
      </c>
      <c r="B1664" s="42">
        <v>251404</v>
      </c>
      <c r="C1664" s="43" t="s">
        <v>1154</v>
      </c>
      <c r="D1664" s="99">
        <f>IF(ISERROR(VLOOKUP(A1664,'CGN-2015-001'!A1663:I6810,4,0)),0,VLOOKUP(A1664,'CGN-2015-001'!A1663:I6810,4,0))</f>
        <v>0</v>
      </c>
      <c r="E1664" s="45">
        <f>IF(ISERROR(VLOOKUP(A1664,[3]Hoja1!$A$1:$F$369,4,0)),0,VLOOKUP(A1664,[3]Hoja1!$A$1:$F$369,4,0))</f>
        <v>0</v>
      </c>
      <c r="F1664" s="45">
        <f>IF(ISERROR(VLOOKUP(A1664,[3]Hoja1!$A$1:$F$369,5,0)),0,VLOOKUP(A1664,[3]Hoja1!$A$1:$F$369,5,0))</f>
        <v>0</v>
      </c>
      <c r="G1664" s="102">
        <f>IF(ISERROR(VLOOKUP(A1664,'CGN-2015-001'!A1663:I6810,7,0)),0,VLOOKUP(A1664,'CGN-2015-001'!A1663:I6810,7,0))</f>
        <v>0</v>
      </c>
      <c r="H1664" s="44"/>
      <c r="I1664" s="46"/>
      <c r="J1664" s="113">
        <f t="shared" si="126"/>
        <v>0</v>
      </c>
      <c r="K1664" s="114">
        <f t="shared" si="127"/>
        <v>0</v>
      </c>
      <c r="L1664" s="31">
        <f t="shared" si="128"/>
        <v>0</v>
      </c>
      <c r="M1664" s="1">
        <f t="shared" si="129"/>
        <v>0</v>
      </c>
      <c r="N1664" s="1">
        <f t="shared" si="130"/>
        <v>6</v>
      </c>
    </row>
    <row r="1665" spans="1:14" ht="16.5" hidden="1" thickBot="1" x14ac:dyDescent="0.3">
      <c r="A1665" s="26">
        <v>251405</v>
      </c>
      <c r="B1665" s="42">
        <v>251405</v>
      </c>
      <c r="C1665" s="43" t="s">
        <v>361</v>
      </c>
      <c r="D1665" s="99">
        <f>IF(ISERROR(VLOOKUP(A1665,'CGN-2015-001'!A1664:I6811,4,0)),0,VLOOKUP(A1665,'CGN-2015-001'!A1664:I6811,4,0))</f>
        <v>0</v>
      </c>
      <c r="E1665" s="45">
        <f>IF(ISERROR(VLOOKUP(A1665,[3]Hoja1!$A$1:$F$369,4,0)),0,VLOOKUP(A1665,[3]Hoja1!$A$1:$F$369,4,0))</f>
        <v>0</v>
      </c>
      <c r="F1665" s="45">
        <f>IF(ISERROR(VLOOKUP(A1665,[3]Hoja1!$A$1:$F$369,5,0)),0,VLOOKUP(A1665,[3]Hoja1!$A$1:$F$369,5,0))</f>
        <v>0</v>
      </c>
      <c r="G1665" s="102">
        <f>IF(ISERROR(VLOOKUP(A1665,'CGN-2015-001'!A1664:I6811,7,0)),0,VLOOKUP(A1665,'CGN-2015-001'!A1664:I6811,7,0))</f>
        <v>0</v>
      </c>
      <c r="H1665" s="44"/>
      <c r="I1665" s="46"/>
      <c r="J1665" s="113">
        <f t="shared" si="126"/>
        <v>0</v>
      </c>
      <c r="K1665" s="114">
        <f t="shared" si="127"/>
        <v>0</v>
      </c>
      <c r="L1665" s="31">
        <f t="shared" si="128"/>
        <v>0</v>
      </c>
      <c r="M1665" s="1">
        <f t="shared" si="129"/>
        <v>0</v>
      </c>
      <c r="N1665" s="1">
        <f t="shared" si="130"/>
        <v>6</v>
      </c>
    </row>
    <row r="1666" spans="1:14" ht="16.5" hidden="1" thickBot="1" x14ac:dyDescent="0.3">
      <c r="A1666" s="26">
        <v>251410</v>
      </c>
      <c r="B1666" s="42">
        <v>251410</v>
      </c>
      <c r="C1666" s="43" t="s">
        <v>1155</v>
      </c>
      <c r="D1666" s="99">
        <f>IF(ISERROR(VLOOKUP(A1666,'CGN-2015-001'!A1665:I6812,4,0)),0,VLOOKUP(A1666,'CGN-2015-001'!A1665:I6812,4,0))</f>
        <v>0</v>
      </c>
      <c r="E1666" s="45">
        <f>IF(ISERROR(VLOOKUP(A1666,[3]Hoja1!$A$1:$F$369,4,0)),0,VLOOKUP(A1666,[3]Hoja1!$A$1:$F$369,4,0))</f>
        <v>0</v>
      </c>
      <c r="F1666" s="45">
        <f>IF(ISERROR(VLOOKUP(A1666,[3]Hoja1!$A$1:$F$369,5,0)),0,VLOOKUP(A1666,[3]Hoja1!$A$1:$F$369,5,0))</f>
        <v>0</v>
      </c>
      <c r="G1666" s="102">
        <f>IF(ISERROR(VLOOKUP(A1666,'CGN-2015-001'!A1665:I6812,7,0)),0,VLOOKUP(A1666,'CGN-2015-001'!A1665:I6812,7,0))</f>
        <v>0</v>
      </c>
      <c r="H1666" s="44"/>
      <c r="I1666" s="46"/>
      <c r="J1666" s="113">
        <f t="shared" si="126"/>
        <v>0</v>
      </c>
      <c r="K1666" s="114">
        <f t="shared" si="127"/>
        <v>0</v>
      </c>
      <c r="L1666" s="31">
        <f t="shared" si="128"/>
        <v>0</v>
      </c>
      <c r="M1666" s="1">
        <f t="shared" si="129"/>
        <v>0</v>
      </c>
      <c r="N1666" s="1">
        <f t="shared" si="130"/>
        <v>6</v>
      </c>
    </row>
    <row r="1667" spans="1:14" ht="16.5" hidden="1" thickBot="1" x14ac:dyDescent="0.3">
      <c r="A1667" s="26">
        <v>251412</v>
      </c>
      <c r="B1667" s="42">
        <v>251412</v>
      </c>
      <c r="C1667" s="43" t="s">
        <v>1156</v>
      </c>
      <c r="D1667" s="99">
        <f>IF(ISERROR(VLOOKUP(A1667,'CGN-2015-001'!A1666:I6813,4,0)),0,VLOOKUP(A1667,'CGN-2015-001'!A1666:I6813,4,0))</f>
        <v>0</v>
      </c>
      <c r="E1667" s="45">
        <f>IF(ISERROR(VLOOKUP(A1667,[3]Hoja1!$A$1:$F$369,4,0)),0,VLOOKUP(A1667,[3]Hoja1!$A$1:$F$369,4,0))</f>
        <v>0</v>
      </c>
      <c r="F1667" s="45">
        <f>IF(ISERROR(VLOOKUP(A1667,[3]Hoja1!$A$1:$F$369,5,0)),0,VLOOKUP(A1667,[3]Hoja1!$A$1:$F$369,5,0))</f>
        <v>0</v>
      </c>
      <c r="G1667" s="102">
        <f>IF(ISERROR(VLOOKUP(A1667,'CGN-2015-001'!A1666:I6813,7,0)),0,VLOOKUP(A1667,'CGN-2015-001'!A1666:I6813,7,0))</f>
        <v>0</v>
      </c>
      <c r="H1667" s="44"/>
      <c r="I1667" s="46"/>
      <c r="J1667" s="113">
        <f t="shared" si="126"/>
        <v>0</v>
      </c>
      <c r="K1667" s="114">
        <f t="shared" si="127"/>
        <v>0</v>
      </c>
      <c r="L1667" s="31">
        <f t="shared" si="128"/>
        <v>0</v>
      </c>
      <c r="M1667" s="1">
        <f t="shared" si="129"/>
        <v>0</v>
      </c>
      <c r="N1667" s="1">
        <f t="shared" si="130"/>
        <v>6</v>
      </c>
    </row>
    <row r="1668" spans="1:14" ht="16.5" hidden="1" thickBot="1" x14ac:dyDescent="0.3">
      <c r="A1668" s="26">
        <v>251414</v>
      </c>
      <c r="B1668" s="42">
        <v>251414</v>
      </c>
      <c r="C1668" s="43" t="s">
        <v>1157</v>
      </c>
      <c r="D1668" s="99">
        <f>IF(ISERROR(VLOOKUP(A1668,'CGN-2015-001'!A1667:I6814,4,0)),0,VLOOKUP(A1668,'CGN-2015-001'!A1667:I6814,4,0))</f>
        <v>0</v>
      </c>
      <c r="E1668" s="45">
        <f>IF(ISERROR(VLOOKUP(A1668,[3]Hoja1!$A$1:$F$369,4,0)),0,VLOOKUP(A1668,[3]Hoja1!$A$1:$F$369,4,0))</f>
        <v>0</v>
      </c>
      <c r="F1668" s="45">
        <f>IF(ISERROR(VLOOKUP(A1668,[3]Hoja1!$A$1:$F$369,5,0)),0,VLOOKUP(A1668,[3]Hoja1!$A$1:$F$369,5,0))</f>
        <v>0</v>
      </c>
      <c r="G1668" s="102">
        <f>IF(ISERROR(VLOOKUP(A1668,'CGN-2015-001'!A1667:I6814,7,0)),0,VLOOKUP(A1668,'CGN-2015-001'!A1667:I6814,7,0))</f>
        <v>0</v>
      </c>
      <c r="H1668" s="44"/>
      <c r="I1668" s="46"/>
      <c r="J1668" s="113">
        <f t="shared" si="126"/>
        <v>0</v>
      </c>
      <c r="K1668" s="114">
        <f t="shared" si="127"/>
        <v>0</v>
      </c>
      <c r="L1668" s="31">
        <f t="shared" si="128"/>
        <v>0</v>
      </c>
      <c r="M1668" s="1">
        <f t="shared" si="129"/>
        <v>0</v>
      </c>
      <c r="N1668" s="1">
        <f t="shared" si="130"/>
        <v>6</v>
      </c>
    </row>
    <row r="1669" spans="1:14" ht="16.5" hidden="1" thickBot="1" x14ac:dyDescent="0.3">
      <c r="A1669" s="26">
        <v>251415</v>
      </c>
      <c r="B1669" s="42">
        <v>251415</v>
      </c>
      <c r="C1669" s="43" t="s">
        <v>1158</v>
      </c>
      <c r="D1669" s="99">
        <f>IF(ISERROR(VLOOKUP(A1669,'CGN-2015-001'!A1668:I6815,4,0)),0,VLOOKUP(A1669,'CGN-2015-001'!A1668:I6815,4,0))</f>
        <v>0</v>
      </c>
      <c r="E1669" s="45">
        <f>IF(ISERROR(VLOOKUP(A1669,[3]Hoja1!$A$1:$F$369,4,0)),0,VLOOKUP(A1669,[3]Hoja1!$A$1:$F$369,4,0))</f>
        <v>0</v>
      </c>
      <c r="F1669" s="45">
        <f>IF(ISERROR(VLOOKUP(A1669,[3]Hoja1!$A$1:$F$369,5,0)),0,VLOOKUP(A1669,[3]Hoja1!$A$1:$F$369,5,0))</f>
        <v>0</v>
      </c>
      <c r="G1669" s="102">
        <f>IF(ISERROR(VLOOKUP(A1669,'CGN-2015-001'!A1668:I6815,7,0)),0,VLOOKUP(A1669,'CGN-2015-001'!A1668:I6815,7,0))</f>
        <v>0</v>
      </c>
      <c r="H1669" s="44"/>
      <c r="I1669" s="46"/>
      <c r="J1669" s="113">
        <f t="shared" si="126"/>
        <v>0</v>
      </c>
      <c r="K1669" s="114">
        <f t="shared" si="127"/>
        <v>0</v>
      </c>
      <c r="L1669" s="31">
        <f t="shared" si="128"/>
        <v>0</v>
      </c>
      <c r="M1669" s="1">
        <f t="shared" si="129"/>
        <v>0</v>
      </c>
      <c r="N1669" s="1">
        <f t="shared" si="130"/>
        <v>6</v>
      </c>
    </row>
    <row r="1670" spans="1:14" ht="16.5" hidden="1" thickBot="1" x14ac:dyDescent="0.3">
      <c r="A1670" s="26">
        <v>2515</v>
      </c>
      <c r="B1670" s="48">
        <v>251500</v>
      </c>
      <c r="C1670" s="49" t="s">
        <v>1159</v>
      </c>
      <c r="D1670" s="99">
        <f>IF(ISERROR(VLOOKUP(A1670,'CGN-2015-001'!A1669:I6816,4,0)),0,VLOOKUP(A1670,'CGN-2015-001'!A1669:I6816,4,0))</f>
        <v>0</v>
      </c>
      <c r="E1670" s="40">
        <f>IF(ISERROR(VLOOKUP(A1670,[3]Hoja1!$A$1:$F$369,4,0)),0,VLOOKUP(A1670,[3]Hoja1!$A$1:$F$369,4,0))</f>
        <v>0</v>
      </c>
      <c r="F1670" s="40">
        <f>IF(ISERROR(VLOOKUP(A1670,[3]Hoja1!$A$1:$F$369,5,0)),0,VLOOKUP(A1670,[3]Hoja1!$A$1:$F$369,5,0))</f>
        <v>0</v>
      </c>
      <c r="G1670" s="102">
        <f>IF(ISERROR(VLOOKUP(A1670,'CGN-2015-001'!A1669:I6816,7,0)),0,VLOOKUP(A1670,'CGN-2015-001'!A1669:I6816,7,0))</f>
        <v>0</v>
      </c>
      <c r="H1670" s="50"/>
      <c r="I1670" s="51"/>
      <c r="J1670" s="113">
        <f t="shared" si="126"/>
        <v>0</v>
      </c>
      <c r="K1670" s="114">
        <f t="shared" si="127"/>
        <v>0</v>
      </c>
      <c r="L1670" s="31">
        <f t="shared" si="128"/>
        <v>0</v>
      </c>
      <c r="M1670" s="1">
        <f t="shared" si="129"/>
        <v>0</v>
      </c>
      <c r="N1670" s="1">
        <f t="shared" si="130"/>
        <v>4</v>
      </c>
    </row>
    <row r="1671" spans="1:14" ht="16.5" hidden="1" thickBot="1" x14ac:dyDescent="0.3">
      <c r="A1671" s="26">
        <v>251501</v>
      </c>
      <c r="B1671" s="42">
        <v>251501</v>
      </c>
      <c r="C1671" s="43" t="s">
        <v>1160</v>
      </c>
      <c r="D1671" s="99">
        <f>IF(ISERROR(VLOOKUP(A1671,'CGN-2015-001'!A1670:I6817,4,0)),0,VLOOKUP(A1671,'CGN-2015-001'!A1670:I6817,4,0))</f>
        <v>0</v>
      </c>
      <c r="E1671" s="45">
        <f>IF(ISERROR(VLOOKUP(A1671,[3]Hoja1!$A$1:$F$369,4,0)),0,VLOOKUP(A1671,[3]Hoja1!$A$1:$F$369,4,0))</f>
        <v>0</v>
      </c>
      <c r="F1671" s="45">
        <f>IF(ISERROR(VLOOKUP(A1671,[3]Hoja1!$A$1:$F$369,5,0)),0,VLOOKUP(A1671,[3]Hoja1!$A$1:$F$369,5,0))</f>
        <v>0</v>
      </c>
      <c r="G1671" s="102">
        <f>IF(ISERROR(VLOOKUP(A1671,'CGN-2015-001'!A1670:I6817,7,0)),0,VLOOKUP(A1671,'CGN-2015-001'!A1670:I6817,7,0))</f>
        <v>0</v>
      </c>
      <c r="H1671" s="44"/>
      <c r="I1671" s="46"/>
      <c r="J1671" s="113">
        <f t="shared" si="126"/>
        <v>0</v>
      </c>
      <c r="K1671" s="114">
        <f t="shared" si="127"/>
        <v>0</v>
      </c>
      <c r="L1671" s="31">
        <f t="shared" si="128"/>
        <v>0</v>
      </c>
      <c r="M1671" s="1">
        <f t="shared" si="129"/>
        <v>0</v>
      </c>
      <c r="N1671" s="1">
        <f t="shared" si="130"/>
        <v>6</v>
      </c>
    </row>
    <row r="1672" spans="1:14" ht="16.5" hidden="1" thickBot="1" x14ac:dyDescent="0.3">
      <c r="A1672" s="26">
        <v>251502</v>
      </c>
      <c r="B1672" s="42">
        <v>251502</v>
      </c>
      <c r="C1672" s="43" t="s">
        <v>1161</v>
      </c>
      <c r="D1672" s="99">
        <f>IF(ISERROR(VLOOKUP(A1672,'CGN-2015-001'!A1671:I6818,4,0)),0,VLOOKUP(A1672,'CGN-2015-001'!A1671:I6818,4,0))</f>
        <v>0</v>
      </c>
      <c r="E1672" s="45">
        <f>IF(ISERROR(VLOOKUP(A1672,[3]Hoja1!$A$1:$F$369,4,0)),0,VLOOKUP(A1672,[3]Hoja1!$A$1:$F$369,4,0))</f>
        <v>0</v>
      </c>
      <c r="F1672" s="45">
        <f>IF(ISERROR(VLOOKUP(A1672,[3]Hoja1!$A$1:$F$369,5,0)),0,VLOOKUP(A1672,[3]Hoja1!$A$1:$F$369,5,0))</f>
        <v>0</v>
      </c>
      <c r="G1672" s="102">
        <f>IF(ISERROR(VLOOKUP(A1672,'CGN-2015-001'!A1671:I6818,7,0)),0,VLOOKUP(A1672,'CGN-2015-001'!A1671:I6818,7,0))</f>
        <v>0</v>
      </c>
      <c r="H1672" s="44"/>
      <c r="I1672" s="46"/>
      <c r="J1672" s="113">
        <f t="shared" si="126"/>
        <v>0</v>
      </c>
      <c r="K1672" s="114">
        <f t="shared" si="127"/>
        <v>0</v>
      </c>
      <c r="L1672" s="31">
        <f t="shared" si="128"/>
        <v>0</v>
      </c>
      <c r="M1672" s="1">
        <f t="shared" si="129"/>
        <v>0</v>
      </c>
      <c r="N1672" s="1">
        <f t="shared" si="130"/>
        <v>6</v>
      </c>
    </row>
    <row r="1673" spans="1:14" ht="16.5" hidden="1" thickBot="1" x14ac:dyDescent="0.3">
      <c r="A1673" s="26">
        <v>26</v>
      </c>
      <c r="B1673" s="32">
        <v>260000</v>
      </c>
      <c r="C1673" s="33" t="s">
        <v>1162</v>
      </c>
      <c r="D1673" s="99">
        <f>IF(ISERROR(VLOOKUP(A1673,'CGN-2015-001'!A1672:I6819,4,0)),0,VLOOKUP(A1673,'CGN-2015-001'!A1672:I6819,4,0))</f>
        <v>0</v>
      </c>
      <c r="E1673" s="35">
        <f>IF(ISERROR(VLOOKUP(A1673,[3]Hoja1!$A$1:$F$369,4,0)),0,VLOOKUP(A1673,[3]Hoja1!$A$1:$F$369,4,0))</f>
        <v>0</v>
      </c>
      <c r="F1673" s="35">
        <f>IF(ISERROR(VLOOKUP(A1673,[3]Hoja1!$A$1:$F$369,5,0)),0,VLOOKUP(A1673,[3]Hoja1!$A$1:$F$369,5,0))</f>
        <v>0</v>
      </c>
      <c r="G1673" s="102">
        <f>IF(ISERROR(VLOOKUP(A1673,'CGN-2015-001'!A1672:I6819,7,0)),0,VLOOKUP(A1673,'CGN-2015-001'!A1672:I6819,7,0))</f>
        <v>0</v>
      </c>
      <c r="H1673" s="34"/>
      <c r="I1673" s="58"/>
      <c r="J1673" s="113">
        <f t="shared" si="126"/>
        <v>0</v>
      </c>
      <c r="K1673" s="114">
        <f t="shared" si="127"/>
        <v>0</v>
      </c>
      <c r="L1673" s="31">
        <f t="shared" si="128"/>
        <v>0</v>
      </c>
      <c r="M1673" s="1">
        <f t="shared" si="129"/>
        <v>0</v>
      </c>
      <c r="N1673" s="1">
        <f t="shared" si="130"/>
        <v>2</v>
      </c>
    </row>
    <row r="1674" spans="1:14" ht="16.5" hidden="1" thickBot="1" x14ac:dyDescent="0.3">
      <c r="A1674" s="26">
        <v>2601</v>
      </c>
      <c r="B1674" s="48">
        <v>260100</v>
      </c>
      <c r="C1674" s="49" t="s">
        <v>111</v>
      </c>
      <c r="D1674" s="99">
        <f>IF(ISERROR(VLOOKUP(A1674,'CGN-2015-001'!A1673:I6820,4,0)),0,VLOOKUP(A1674,'CGN-2015-001'!A1673:I6820,4,0))</f>
        <v>0</v>
      </c>
      <c r="E1674" s="40">
        <f>IF(ISERROR(VLOOKUP(A1674,[3]Hoja1!$A$1:$F$369,4,0)),0,VLOOKUP(A1674,[3]Hoja1!$A$1:$F$369,4,0))</f>
        <v>0</v>
      </c>
      <c r="F1674" s="40">
        <f>IF(ISERROR(VLOOKUP(A1674,[3]Hoja1!$A$1:$F$369,5,0)),0,VLOOKUP(A1674,[3]Hoja1!$A$1:$F$369,5,0))</f>
        <v>0</v>
      </c>
      <c r="G1674" s="102">
        <f>IF(ISERROR(VLOOKUP(A1674,'CGN-2015-001'!A1673:I6820,7,0)),0,VLOOKUP(A1674,'CGN-2015-001'!A1673:I6820,7,0))</f>
        <v>0</v>
      </c>
      <c r="H1674" s="50"/>
      <c r="I1674" s="51"/>
      <c r="J1674" s="113">
        <f t="shared" si="126"/>
        <v>0</v>
      </c>
      <c r="K1674" s="114">
        <f t="shared" si="127"/>
        <v>0</v>
      </c>
      <c r="L1674" s="31">
        <f t="shared" si="128"/>
        <v>0</v>
      </c>
      <c r="M1674" s="1">
        <f t="shared" si="129"/>
        <v>0</v>
      </c>
      <c r="N1674" s="1">
        <f t="shared" si="130"/>
        <v>4</v>
      </c>
    </row>
    <row r="1675" spans="1:14" ht="16.5" hidden="1" thickBot="1" x14ac:dyDescent="0.3">
      <c r="A1675" s="26">
        <v>260101</v>
      </c>
      <c r="B1675" s="42">
        <v>260101</v>
      </c>
      <c r="C1675" s="43" t="s">
        <v>1163</v>
      </c>
      <c r="D1675" s="99">
        <f>IF(ISERROR(VLOOKUP(A1675,'CGN-2015-001'!A1674:I6821,4,0)),0,VLOOKUP(A1675,'CGN-2015-001'!A1674:I6821,4,0))</f>
        <v>0</v>
      </c>
      <c r="E1675" s="45">
        <f>IF(ISERROR(VLOOKUP(A1675,[3]Hoja1!$A$1:$F$369,4,0)),0,VLOOKUP(A1675,[3]Hoja1!$A$1:$F$369,4,0))</f>
        <v>0</v>
      </c>
      <c r="F1675" s="45">
        <f>IF(ISERROR(VLOOKUP(A1675,[3]Hoja1!$A$1:$F$369,5,0)),0,VLOOKUP(A1675,[3]Hoja1!$A$1:$F$369,5,0))</f>
        <v>0</v>
      </c>
      <c r="G1675" s="102">
        <f>IF(ISERROR(VLOOKUP(A1675,'CGN-2015-001'!A1674:I6821,7,0)),0,VLOOKUP(A1675,'CGN-2015-001'!A1674:I6821,7,0))</f>
        <v>0</v>
      </c>
      <c r="H1675" s="44"/>
      <c r="I1675" s="46"/>
      <c r="J1675" s="113">
        <f t="shared" ref="J1675:J1738" si="132">D1675-G1675</f>
        <v>0</v>
      </c>
      <c r="K1675" s="114">
        <f t="shared" ref="K1675:K1738" si="133">IF(ISERROR(((D1675/G1675)-100%)),0,((D1675/G1675)-100%))</f>
        <v>0</v>
      </c>
      <c r="L1675" s="31">
        <f t="shared" ref="L1675:L1738" si="134">+G1675-H1675-I1675</f>
        <v>0</v>
      </c>
      <c r="M1675" s="1">
        <f t="shared" ref="M1675:M1738" si="135">IF(D1675&lt;&gt;0,1,IF(G1675&lt;&gt;0,2,IF(F1675&lt;&gt;0,3,IF(E1675&lt;&gt;0,4,0))))</f>
        <v>0</v>
      </c>
      <c r="N1675" s="1">
        <f t="shared" ref="N1675:N1738" si="136">+LEN(A1675)</f>
        <v>6</v>
      </c>
    </row>
    <row r="1676" spans="1:14" ht="16.5" hidden="1" thickBot="1" x14ac:dyDescent="0.3">
      <c r="A1676" s="26">
        <v>260102</v>
      </c>
      <c r="B1676" s="42">
        <v>260102</v>
      </c>
      <c r="C1676" s="43" t="s">
        <v>1164</v>
      </c>
      <c r="D1676" s="99">
        <f>IF(ISERROR(VLOOKUP(A1676,'CGN-2015-001'!A1675:I6822,4,0)),0,VLOOKUP(A1676,'CGN-2015-001'!A1675:I6822,4,0))</f>
        <v>0</v>
      </c>
      <c r="E1676" s="45">
        <f>IF(ISERROR(VLOOKUP(A1676,[3]Hoja1!$A$1:$F$369,4,0)),0,VLOOKUP(A1676,[3]Hoja1!$A$1:$F$369,4,0))</f>
        <v>0</v>
      </c>
      <c r="F1676" s="45">
        <f>IF(ISERROR(VLOOKUP(A1676,[3]Hoja1!$A$1:$F$369,5,0)),0,VLOOKUP(A1676,[3]Hoja1!$A$1:$F$369,5,0))</f>
        <v>0</v>
      </c>
      <c r="G1676" s="102">
        <f>IF(ISERROR(VLOOKUP(A1676,'CGN-2015-001'!A1675:I6822,7,0)),0,VLOOKUP(A1676,'CGN-2015-001'!A1675:I6822,7,0))</f>
        <v>0</v>
      </c>
      <c r="H1676" s="44"/>
      <c r="I1676" s="46"/>
      <c r="J1676" s="113">
        <f t="shared" si="132"/>
        <v>0</v>
      </c>
      <c r="K1676" s="114">
        <f t="shared" si="133"/>
        <v>0</v>
      </c>
      <c r="L1676" s="31">
        <f t="shared" si="134"/>
        <v>0</v>
      </c>
      <c r="M1676" s="1">
        <f t="shared" si="135"/>
        <v>0</v>
      </c>
      <c r="N1676" s="1">
        <f t="shared" si="136"/>
        <v>6</v>
      </c>
    </row>
    <row r="1677" spans="1:14" ht="16.5" hidden="1" thickBot="1" x14ac:dyDescent="0.3">
      <c r="A1677" s="26">
        <v>260103</v>
      </c>
      <c r="B1677" s="42">
        <v>260103</v>
      </c>
      <c r="C1677" s="43" t="s">
        <v>1165</v>
      </c>
      <c r="D1677" s="99">
        <f>IF(ISERROR(VLOOKUP(A1677,'CGN-2015-001'!A1676:I6823,4,0)),0,VLOOKUP(A1677,'CGN-2015-001'!A1676:I6823,4,0))</f>
        <v>0</v>
      </c>
      <c r="E1677" s="45">
        <f>IF(ISERROR(VLOOKUP(A1677,[3]Hoja1!$A$1:$F$369,4,0)),0,VLOOKUP(A1677,[3]Hoja1!$A$1:$F$369,4,0))</f>
        <v>0</v>
      </c>
      <c r="F1677" s="45">
        <f>IF(ISERROR(VLOOKUP(A1677,[3]Hoja1!$A$1:$F$369,5,0)),0,VLOOKUP(A1677,[3]Hoja1!$A$1:$F$369,5,0))</f>
        <v>0</v>
      </c>
      <c r="G1677" s="102">
        <f>IF(ISERROR(VLOOKUP(A1677,'CGN-2015-001'!A1676:I6823,7,0)),0,VLOOKUP(A1677,'CGN-2015-001'!A1676:I6823,7,0))</f>
        <v>0</v>
      </c>
      <c r="H1677" s="44"/>
      <c r="I1677" s="46"/>
      <c r="J1677" s="113">
        <f t="shared" si="132"/>
        <v>0</v>
      </c>
      <c r="K1677" s="114">
        <f t="shared" si="133"/>
        <v>0</v>
      </c>
      <c r="L1677" s="31">
        <f t="shared" si="134"/>
        <v>0</v>
      </c>
      <c r="M1677" s="1">
        <f t="shared" si="135"/>
        <v>0</v>
      </c>
      <c r="N1677" s="1">
        <f t="shared" si="136"/>
        <v>6</v>
      </c>
    </row>
    <row r="1678" spans="1:14" ht="16.5" hidden="1" thickBot="1" x14ac:dyDescent="0.3">
      <c r="A1678" s="26">
        <v>260104</v>
      </c>
      <c r="B1678" s="42">
        <v>260104</v>
      </c>
      <c r="C1678" s="43" t="s">
        <v>1166</v>
      </c>
      <c r="D1678" s="99">
        <f>IF(ISERROR(VLOOKUP(A1678,'CGN-2015-001'!A1677:I6824,4,0)),0,VLOOKUP(A1678,'CGN-2015-001'!A1677:I6824,4,0))</f>
        <v>0</v>
      </c>
      <c r="E1678" s="45">
        <f>IF(ISERROR(VLOOKUP(A1678,[3]Hoja1!$A$1:$F$369,4,0)),0,VLOOKUP(A1678,[3]Hoja1!$A$1:$F$369,4,0))</f>
        <v>0</v>
      </c>
      <c r="F1678" s="45">
        <f>IF(ISERROR(VLOOKUP(A1678,[3]Hoja1!$A$1:$F$369,5,0)),0,VLOOKUP(A1678,[3]Hoja1!$A$1:$F$369,5,0))</f>
        <v>0</v>
      </c>
      <c r="G1678" s="102">
        <f>IF(ISERROR(VLOOKUP(A1678,'CGN-2015-001'!A1677:I6824,7,0)),0,VLOOKUP(A1678,'CGN-2015-001'!A1677:I6824,7,0))</f>
        <v>0</v>
      </c>
      <c r="H1678" s="44"/>
      <c r="I1678" s="46"/>
      <c r="J1678" s="113">
        <f t="shared" si="132"/>
        <v>0</v>
      </c>
      <c r="K1678" s="114">
        <f t="shared" si="133"/>
        <v>0</v>
      </c>
      <c r="L1678" s="31">
        <f t="shared" si="134"/>
        <v>0</v>
      </c>
      <c r="M1678" s="1">
        <f t="shared" si="135"/>
        <v>0</v>
      </c>
      <c r="N1678" s="1">
        <f t="shared" si="136"/>
        <v>6</v>
      </c>
    </row>
    <row r="1679" spans="1:14" ht="16.5" hidden="1" thickBot="1" x14ac:dyDescent="0.3">
      <c r="A1679" s="26">
        <v>260105</v>
      </c>
      <c r="B1679" s="42">
        <v>260105</v>
      </c>
      <c r="C1679" s="43" t="s">
        <v>1167</v>
      </c>
      <c r="D1679" s="99">
        <f>IF(ISERROR(VLOOKUP(A1679,'CGN-2015-001'!A1678:I6825,4,0)),0,VLOOKUP(A1679,'CGN-2015-001'!A1678:I6825,4,0))</f>
        <v>0</v>
      </c>
      <c r="E1679" s="45">
        <f>IF(ISERROR(VLOOKUP(A1679,[3]Hoja1!$A$1:$F$369,4,0)),0,VLOOKUP(A1679,[3]Hoja1!$A$1:$F$369,4,0))</f>
        <v>0</v>
      </c>
      <c r="F1679" s="45">
        <f>IF(ISERROR(VLOOKUP(A1679,[3]Hoja1!$A$1:$F$369,5,0)),0,VLOOKUP(A1679,[3]Hoja1!$A$1:$F$369,5,0))</f>
        <v>0</v>
      </c>
      <c r="G1679" s="102">
        <f>IF(ISERROR(VLOOKUP(A1679,'CGN-2015-001'!A1678:I6825,7,0)),0,VLOOKUP(A1679,'CGN-2015-001'!A1678:I6825,7,0))</f>
        <v>0</v>
      </c>
      <c r="H1679" s="44"/>
      <c r="I1679" s="46"/>
      <c r="J1679" s="113">
        <f t="shared" si="132"/>
        <v>0</v>
      </c>
      <c r="K1679" s="114">
        <f t="shared" si="133"/>
        <v>0</v>
      </c>
      <c r="L1679" s="31">
        <f t="shared" si="134"/>
        <v>0</v>
      </c>
      <c r="M1679" s="1">
        <f t="shared" si="135"/>
        <v>0</v>
      </c>
      <c r="N1679" s="1">
        <f t="shared" si="136"/>
        <v>6</v>
      </c>
    </row>
    <row r="1680" spans="1:14" ht="16.5" hidden="1" thickBot="1" x14ac:dyDescent="0.3">
      <c r="A1680" s="26">
        <v>260106</v>
      </c>
      <c r="B1680" s="42">
        <v>260106</v>
      </c>
      <c r="C1680" s="43" t="s">
        <v>1168</v>
      </c>
      <c r="D1680" s="99">
        <f>IF(ISERROR(VLOOKUP(A1680,'CGN-2015-001'!A1679:I6826,4,0)),0,VLOOKUP(A1680,'CGN-2015-001'!A1679:I6826,4,0))</f>
        <v>0</v>
      </c>
      <c r="E1680" s="45">
        <f>IF(ISERROR(VLOOKUP(A1680,[3]Hoja1!$A$1:$F$369,4,0)),0,VLOOKUP(A1680,[3]Hoja1!$A$1:$F$369,4,0))</f>
        <v>0</v>
      </c>
      <c r="F1680" s="45">
        <f>IF(ISERROR(VLOOKUP(A1680,[3]Hoja1!$A$1:$F$369,5,0)),0,VLOOKUP(A1680,[3]Hoja1!$A$1:$F$369,5,0))</f>
        <v>0</v>
      </c>
      <c r="G1680" s="102">
        <f>IF(ISERROR(VLOOKUP(A1680,'CGN-2015-001'!A1679:I6826,7,0)),0,VLOOKUP(A1680,'CGN-2015-001'!A1679:I6826,7,0))</f>
        <v>0</v>
      </c>
      <c r="H1680" s="44"/>
      <c r="I1680" s="46"/>
      <c r="J1680" s="113">
        <f t="shared" si="132"/>
        <v>0</v>
      </c>
      <c r="K1680" s="114">
        <f t="shared" si="133"/>
        <v>0</v>
      </c>
      <c r="L1680" s="31">
        <f t="shared" si="134"/>
        <v>0</v>
      </c>
      <c r="M1680" s="1">
        <f t="shared" si="135"/>
        <v>0</v>
      </c>
      <c r="N1680" s="1">
        <f t="shared" si="136"/>
        <v>6</v>
      </c>
    </row>
    <row r="1681" spans="1:14" ht="16.5" hidden="1" thickBot="1" x14ac:dyDescent="0.3">
      <c r="A1681" s="26">
        <v>260107</v>
      </c>
      <c r="B1681" s="42">
        <v>260107</v>
      </c>
      <c r="C1681" s="43" t="s">
        <v>1169</v>
      </c>
      <c r="D1681" s="99">
        <f>IF(ISERROR(VLOOKUP(A1681,'CGN-2015-001'!A1680:I6827,4,0)),0,VLOOKUP(A1681,'CGN-2015-001'!A1680:I6827,4,0))</f>
        <v>0</v>
      </c>
      <c r="E1681" s="45">
        <f>IF(ISERROR(VLOOKUP(A1681,[3]Hoja1!$A$1:$F$369,4,0)),0,VLOOKUP(A1681,[3]Hoja1!$A$1:$F$369,4,0))</f>
        <v>0</v>
      </c>
      <c r="F1681" s="45">
        <f>IF(ISERROR(VLOOKUP(A1681,[3]Hoja1!$A$1:$F$369,5,0)),0,VLOOKUP(A1681,[3]Hoja1!$A$1:$F$369,5,0))</f>
        <v>0</v>
      </c>
      <c r="G1681" s="102">
        <f>IF(ISERROR(VLOOKUP(A1681,'CGN-2015-001'!A1680:I6827,7,0)),0,VLOOKUP(A1681,'CGN-2015-001'!A1680:I6827,7,0))</f>
        <v>0</v>
      </c>
      <c r="H1681" s="44"/>
      <c r="I1681" s="46"/>
      <c r="J1681" s="113">
        <f t="shared" si="132"/>
        <v>0</v>
      </c>
      <c r="K1681" s="114">
        <f t="shared" si="133"/>
        <v>0</v>
      </c>
      <c r="L1681" s="31">
        <f t="shared" si="134"/>
        <v>0</v>
      </c>
      <c r="M1681" s="1">
        <f t="shared" si="135"/>
        <v>0</v>
      </c>
      <c r="N1681" s="1">
        <f t="shared" si="136"/>
        <v>6</v>
      </c>
    </row>
    <row r="1682" spans="1:14" ht="16.5" hidden="1" thickBot="1" x14ac:dyDescent="0.3">
      <c r="A1682" s="26">
        <v>260108</v>
      </c>
      <c r="B1682" s="42">
        <v>260108</v>
      </c>
      <c r="C1682" s="43" t="s">
        <v>1170</v>
      </c>
      <c r="D1682" s="99">
        <f>IF(ISERROR(VLOOKUP(A1682,'CGN-2015-001'!A1681:I6828,4,0)),0,VLOOKUP(A1682,'CGN-2015-001'!A1681:I6828,4,0))</f>
        <v>0</v>
      </c>
      <c r="E1682" s="45">
        <f>IF(ISERROR(VLOOKUP(A1682,[3]Hoja1!$A$1:$F$369,4,0)),0,VLOOKUP(A1682,[3]Hoja1!$A$1:$F$369,4,0))</f>
        <v>0</v>
      </c>
      <c r="F1682" s="45">
        <f>IF(ISERROR(VLOOKUP(A1682,[3]Hoja1!$A$1:$F$369,5,0)),0,VLOOKUP(A1682,[3]Hoja1!$A$1:$F$369,5,0))</f>
        <v>0</v>
      </c>
      <c r="G1682" s="102">
        <f>IF(ISERROR(VLOOKUP(A1682,'CGN-2015-001'!A1681:I6828,7,0)),0,VLOOKUP(A1682,'CGN-2015-001'!A1681:I6828,7,0))</f>
        <v>0</v>
      </c>
      <c r="H1682" s="44"/>
      <c r="I1682" s="46"/>
      <c r="J1682" s="113">
        <f t="shared" si="132"/>
        <v>0</v>
      </c>
      <c r="K1682" s="114">
        <f t="shared" si="133"/>
        <v>0</v>
      </c>
      <c r="L1682" s="31">
        <f t="shared" si="134"/>
        <v>0</v>
      </c>
      <c r="M1682" s="1">
        <f t="shared" si="135"/>
        <v>0</v>
      </c>
      <c r="N1682" s="1">
        <f t="shared" si="136"/>
        <v>6</v>
      </c>
    </row>
    <row r="1683" spans="1:14" ht="16.5" hidden="1" thickBot="1" x14ac:dyDescent="0.3">
      <c r="A1683" s="26">
        <v>260109</v>
      </c>
      <c r="B1683" s="42">
        <v>260109</v>
      </c>
      <c r="C1683" s="43" t="s">
        <v>1171</v>
      </c>
      <c r="D1683" s="99">
        <f>IF(ISERROR(VLOOKUP(A1683,'CGN-2015-001'!A1682:I6829,4,0)),0,VLOOKUP(A1683,'CGN-2015-001'!A1682:I6829,4,0))</f>
        <v>0</v>
      </c>
      <c r="E1683" s="45">
        <f>IF(ISERROR(VLOOKUP(A1683,[3]Hoja1!$A$1:$F$369,4,0)),0,VLOOKUP(A1683,[3]Hoja1!$A$1:$F$369,4,0))</f>
        <v>0</v>
      </c>
      <c r="F1683" s="45">
        <f>IF(ISERROR(VLOOKUP(A1683,[3]Hoja1!$A$1:$F$369,5,0)),0,VLOOKUP(A1683,[3]Hoja1!$A$1:$F$369,5,0))</f>
        <v>0</v>
      </c>
      <c r="G1683" s="102">
        <f>IF(ISERROR(VLOOKUP(A1683,'CGN-2015-001'!A1682:I6829,7,0)),0,VLOOKUP(A1683,'CGN-2015-001'!A1682:I6829,7,0))</f>
        <v>0</v>
      </c>
      <c r="H1683" s="44"/>
      <c r="I1683" s="46"/>
      <c r="J1683" s="113">
        <f t="shared" si="132"/>
        <v>0</v>
      </c>
      <c r="K1683" s="114">
        <f t="shared" si="133"/>
        <v>0</v>
      </c>
      <c r="L1683" s="31">
        <f t="shared" si="134"/>
        <v>0</v>
      </c>
      <c r="M1683" s="1">
        <f t="shared" si="135"/>
        <v>0</v>
      </c>
      <c r="N1683" s="1">
        <f t="shared" si="136"/>
        <v>6</v>
      </c>
    </row>
    <row r="1684" spans="1:14" ht="16.5" hidden="1" thickBot="1" x14ac:dyDescent="0.3">
      <c r="A1684" s="26">
        <v>260111</v>
      </c>
      <c r="B1684" s="42">
        <v>260111</v>
      </c>
      <c r="C1684" s="43" t="s">
        <v>1172</v>
      </c>
      <c r="D1684" s="99">
        <f>IF(ISERROR(VLOOKUP(A1684,'CGN-2015-001'!A1683:I6830,4,0)),0,VLOOKUP(A1684,'CGN-2015-001'!A1683:I6830,4,0))</f>
        <v>0</v>
      </c>
      <c r="E1684" s="45">
        <f>IF(ISERROR(VLOOKUP(A1684,[3]Hoja1!$A$1:$F$369,4,0)),0,VLOOKUP(A1684,[3]Hoja1!$A$1:$F$369,4,0))</f>
        <v>0</v>
      </c>
      <c r="F1684" s="45">
        <f>IF(ISERROR(VLOOKUP(A1684,[3]Hoja1!$A$1:$F$369,5,0)),0,VLOOKUP(A1684,[3]Hoja1!$A$1:$F$369,5,0))</f>
        <v>0</v>
      </c>
      <c r="G1684" s="102">
        <f>IF(ISERROR(VLOOKUP(A1684,'CGN-2015-001'!A1683:I6830,7,0)),0,VLOOKUP(A1684,'CGN-2015-001'!A1683:I6830,7,0))</f>
        <v>0</v>
      </c>
      <c r="H1684" s="44"/>
      <c r="I1684" s="46"/>
      <c r="J1684" s="113">
        <f t="shared" si="132"/>
        <v>0</v>
      </c>
      <c r="K1684" s="114">
        <f t="shared" si="133"/>
        <v>0</v>
      </c>
      <c r="L1684" s="31">
        <f t="shared" si="134"/>
        <v>0</v>
      </c>
      <c r="M1684" s="1">
        <f t="shared" si="135"/>
        <v>0</v>
      </c>
      <c r="N1684" s="1">
        <f t="shared" si="136"/>
        <v>6</v>
      </c>
    </row>
    <row r="1685" spans="1:14" ht="16.5" hidden="1" thickBot="1" x14ac:dyDescent="0.3">
      <c r="A1685" s="26">
        <v>2602</v>
      </c>
      <c r="B1685" s="48">
        <v>260200</v>
      </c>
      <c r="C1685" s="49" t="s">
        <v>122</v>
      </c>
      <c r="D1685" s="99">
        <f>IF(ISERROR(VLOOKUP(A1685,'CGN-2015-001'!A1684:I6831,4,0)),0,VLOOKUP(A1685,'CGN-2015-001'!A1684:I6831,4,0))</f>
        <v>0</v>
      </c>
      <c r="E1685" s="40">
        <f>IF(ISERROR(VLOOKUP(A1685,[3]Hoja1!$A$1:$F$369,4,0)),0,VLOOKUP(A1685,[3]Hoja1!$A$1:$F$369,4,0))</f>
        <v>0</v>
      </c>
      <c r="F1685" s="40">
        <f>IF(ISERROR(VLOOKUP(A1685,[3]Hoja1!$A$1:$F$369,5,0)),0,VLOOKUP(A1685,[3]Hoja1!$A$1:$F$369,5,0))</f>
        <v>0</v>
      </c>
      <c r="G1685" s="102">
        <f>IF(ISERROR(VLOOKUP(A1685,'CGN-2015-001'!A1684:I6831,7,0)),0,VLOOKUP(A1685,'CGN-2015-001'!A1684:I6831,7,0))</f>
        <v>0</v>
      </c>
      <c r="H1685" s="50"/>
      <c r="I1685" s="51"/>
      <c r="J1685" s="113">
        <f t="shared" si="132"/>
        <v>0</v>
      </c>
      <c r="K1685" s="114">
        <f t="shared" si="133"/>
        <v>0</v>
      </c>
      <c r="L1685" s="31">
        <f t="shared" si="134"/>
        <v>0</v>
      </c>
      <c r="M1685" s="1">
        <f t="shared" si="135"/>
        <v>0</v>
      </c>
      <c r="N1685" s="1">
        <f t="shared" si="136"/>
        <v>4</v>
      </c>
    </row>
    <row r="1686" spans="1:14" ht="16.5" hidden="1" thickBot="1" x14ac:dyDescent="0.3">
      <c r="A1686" s="26">
        <v>260201</v>
      </c>
      <c r="B1686" s="42">
        <v>260201</v>
      </c>
      <c r="C1686" s="43" t="s">
        <v>1163</v>
      </c>
      <c r="D1686" s="99">
        <f>IF(ISERROR(VLOOKUP(A1686,'CGN-2015-001'!A1685:I6832,4,0)),0,VLOOKUP(A1686,'CGN-2015-001'!A1685:I6832,4,0))</f>
        <v>0</v>
      </c>
      <c r="E1686" s="45">
        <f>IF(ISERROR(VLOOKUP(A1686,[3]Hoja1!$A$1:$F$369,4,0)),0,VLOOKUP(A1686,[3]Hoja1!$A$1:$F$369,4,0))</f>
        <v>0</v>
      </c>
      <c r="F1686" s="45">
        <f>IF(ISERROR(VLOOKUP(A1686,[3]Hoja1!$A$1:$F$369,5,0)),0,VLOOKUP(A1686,[3]Hoja1!$A$1:$F$369,5,0))</f>
        <v>0</v>
      </c>
      <c r="G1686" s="102">
        <f>IF(ISERROR(VLOOKUP(A1686,'CGN-2015-001'!A1685:I6832,7,0)),0,VLOOKUP(A1686,'CGN-2015-001'!A1685:I6832,7,0))</f>
        <v>0</v>
      </c>
      <c r="H1686" s="44"/>
      <c r="I1686" s="46"/>
      <c r="J1686" s="113">
        <f t="shared" si="132"/>
        <v>0</v>
      </c>
      <c r="K1686" s="114">
        <f t="shared" si="133"/>
        <v>0</v>
      </c>
      <c r="L1686" s="31">
        <f t="shared" si="134"/>
        <v>0</v>
      </c>
      <c r="M1686" s="1">
        <f t="shared" si="135"/>
        <v>0</v>
      </c>
      <c r="N1686" s="1">
        <f t="shared" si="136"/>
        <v>6</v>
      </c>
    </row>
    <row r="1687" spans="1:14" ht="16.5" hidden="1" thickBot="1" x14ac:dyDescent="0.3">
      <c r="A1687" s="26">
        <v>260202</v>
      </c>
      <c r="B1687" s="42">
        <v>260202</v>
      </c>
      <c r="C1687" s="43" t="s">
        <v>1164</v>
      </c>
      <c r="D1687" s="99">
        <f>IF(ISERROR(VLOOKUP(A1687,'CGN-2015-001'!A1686:I6833,4,0)),0,VLOOKUP(A1687,'CGN-2015-001'!A1686:I6833,4,0))</f>
        <v>0</v>
      </c>
      <c r="E1687" s="45">
        <f>IF(ISERROR(VLOOKUP(A1687,[3]Hoja1!$A$1:$F$369,4,0)),0,VLOOKUP(A1687,[3]Hoja1!$A$1:$F$369,4,0))</f>
        <v>0</v>
      </c>
      <c r="F1687" s="45">
        <f>IF(ISERROR(VLOOKUP(A1687,[3]Hoja1!$A$1:$F$369,5,0)),0,VLOOKUP(A1687,[3]Hoja1!$A$1:$F$369,5,0))</f>
        <v>0</v>
      </c>
      <c r="G1687" s="102">
        <f>IF(ISERROR(VLOOKUP(A1687,'CGN-2015-001'!A1686:I6833,7,0)),0,VLOOKUP(A1687,'CGN-2015-001'!A1686:I6833,7,0))</f>
        <v>0</v>
      </c>
      <c r="H1687" s="44"/>
      <c r="I1687" s="46"/>
      <c r="J1687" s="113">
        <f t="shared" si="132"/>
        <v>0</v>
      </c>
      <c r="K1687" s="114">
        <f t="shared" si="133"/>
        <v>0</v>
      </c>
      <c r="L1687" s="31">
        <f t="shared" si="134"/>
        <v>0</v>
      </c>
      <c r="M1687" s="1">
        <f t="shared" si="135"/>
        <v>0</v>
      </c>
      <c r="N1687" s="1">
        <f t="shared" si="136"/>
        <v>6</v>
      </c>
    </row>
    <row r="1688" spans="1:14" ht="16.5" hidden="1" thickBot="1" x14ac:dyDescent="0.3">
      <c r="A1688" s="26">
        <v>260203</v>
      </c>
      <c r="B1688" s="42">
        <v>260203</v>
      </c>
      <c r="C1688" s="43" t="s">
        <v>1165</v>
      </c>
      <c r="D1688" s="99">
        <f>IF(ISERROR(VLOOKUP(A1688,'CGN-2015-001'!A1687:I6834,4,0)),0,VLOOKUP(A1688,'CGN-2015-001'!A1687:I6834,4,0))</f>
        <v>0</v>
      </c>
      <c r="E1688" s="45">
        <f>IF(ISERROR(VLOOKUP(A1688,[3]Hoja1!$A$1:$F$369,4,0)),0,VLOOKUP(A1688,[3]Hoja1!$A$1:$F$369,4,0))</f>
        <v>0</v>
      </c>
      <c r="F1688" s="45">
        <f>IF(ISERROR(VLOOKUP(A1688,[3]Hoja1!$A$1:$F$369,5,0)),0,VLOOKUP(A1688,[3]Hoja1!$A$1:$F$369,5,0))</f>
        <v>0</v>
      </c>
      <c r="G1688" s="102">
        <f>IF(ISERROR(VLOOKUP(A1688,'CGN-2015-001'!A1687:I6834,7,0)),0,VLOOKUP(A1688,'CGN-2015-001'!A1687:I6834,7,0))</f>
        <v>0</v>
      </c>
      <c r="H1688" s="44"/>
      <c r="I1688" s="46"/>
      <c r="J1688" s="113">
        <f t="shared" si="132"/>
        <v>0</v>
      </c>
      <c r="K1688" s="114">
        <f t="shared" si="133"/>
        <v>0</v>
      </c>
      <c r="L1688" s="31">
        <f t="shared" si="134"/>
        <v>0</v>
      </c>
      <c r="M1688" s="1">
        <f t="shared" si="135"/>
        <v>0</v>
      </c>
      <c r="N1688" s="1">
        <f t="shared" si="136"/>
        <v>6</v>
      </c>
    </row>
    <row r="1689" spans="1:14" ht="16.5" hidden="1" thickBot="1" x14ac:dyDescent="0.3">
      <c r="A1689" s="26">
        <v>260204</v>
      </c>
      <c r="B1689" s="42">
        <v>260204</v>
      </c>
      <c r="C1689" s="43" t="s">
        <v>1166</v>
      </c>
      <c r="D1689" s="99">
        <f>IF(ISERROR(VLOOKUP(A1689,'CGN-2015-001'!A1688:I6835,4,0)),0,VLOOKUP(A1689,'CGN-2015-001'!A1688:I6835,4,0))</f>
        <v>0</v>
      </c>
      <c r="E1689" s="45">
        <f>IF(ISERROR(VLOOKUP(A1689,[3]Hoja1!$A$1:$F$369,4,0)),0,VLOOKUP(A1689,[3]Hoja1!$A$1:$F$369,4,0))</f>
        <v>0</v>
      </c>
      <c r="F1689" s="45">
        <f>IF(ISERROR(VLOOKUP(A1689,[3]Hoja1!$A$1:$F$369,5,0)),0,VLOOKUP(A1689,[3]Hoja1!$A$1:$F$369,5,0))</f>
        <v>0</v>
      </c>
      <c r="G1689" s="102">
        <f>IF(ISERROR(VLOOKUP(A1689,'CGN-2015-001'!A1688:I6835,7,0)),0,VLOOKUP(A1689,'CGN-2015-001'!A1688:I6835,7,0))</f>
        <v>0</v>
      </c>
      <c r="H1689" s="44"/>
      <c r="I1689" s="46"/>
      <c r="J1689" s="113">
        <f t="shared" si="132"/>
        <v>0</v>
      </c>
      <c r="K1689" s="114">
        <f t="shared" si="133"/>
        <v>0</v>
      </c>
      <c r="L1689" s="31">
        <f t="shared" si="134"/>
        <v>0</v>
      </c>
      <c r="M1689" s="1">
        <f t="shared" si="135"/>
        <v>0</v>
      </c>
      <c r="N1689" s="1">
        <f t="shared" si="136"/>
        <v>6</v>
      </c>
    </row>
    <row r="1690" spans="1:14" ht="16.5" hidden="1" thickBot="1" x14ac:dyDescent="0.3">
      <c r="A1690" s="26">
        <v>260205</v>
      </c>
      <c r="B1690" s="42">
        <v>260205</v>
      </c>
      <c r="C1690" s="43" t="s">
        <v>1167</v>
      </c>
      <c r="D1690" s="99">
        <f>IF(ISERROR(VLOOKUP(A1690,'CGN-2015-001'!A1689:I6836,4,0)),0,VLOOKUP(A1690,'CGN-2015-001'!A1689:I6836,4,0))</f>
        <v>0</v>
      </c>
      <c r="E1690" s="45">
        <f>IF(ISERROR(VLOOKUP(A1690,[3]Hoja1!$A$1:$F$369,4,0)),0,VLOOKUP(A1690,[3]Hoja1!$A$1:$F$369,4,0))</f>
        <v>0</v>
      </c>
      <c r="F1690" s="45">
        <f>IF(ISERROR(VLOOKUP(A1690,[3]Hoja1!$A$1:$F$369,5,0)),0,VLOOKUP(A1690,[3]Hoja1!$A$1:$F$369,5,0))</f>
        <v>0</v>
      </c>
      <c r="G1690" s="102">
        <f>IF(ISERROR(VLOOKUP(A1690,'CGN-2015-001'!A1689:I6836,7,0)),0,VLOOKUP(A1690,'CGN-2015-001'!A1689:I6836,7,0))</f>
        <v>0</v>
      </c>
      <c r="H1690" s="44"/>
      <c r="I1690" s="46"/>
      <c r="J1690" s="113">
        <f t="shared" si="132"/>
        <v>0</v>
      </c>
      <c r="K1690" s="114">
        <f t="shared" si="133"/>
        <v>0</v>
      </c>
      <c r="L1690" s="31">
        <f t="shared" si="134"/>
        <v>0</v>
      </c>
      <c r="M1690" s="1">
        <f t="shared" si="135"/>
        <v>0</v>
      </c>
      <c r="N1690" s="1">
        <f t="shared" si="136"/>
        <v>6</v>
      </c>
    </row>
    <row r="1691" spans="1:14" ht="16.5" hidden="1" thickBot="1" x14ac:dyDescent="0.3">
      <c r="A1691" s="26">
        <v>260206</v>
      </c>
      <c r="B1691" s="42">
        <v>260206</v>
      </c>
      <c r="C1691" s="43" t="s">
        <v>1168</v>
      </c>
      <c r="D1691" s="99">
        <f>IF(ISERROR(VLOOKUP(A1691,'CGN-2015-001'!A1690:I6837,4,0)),0,VLOOKUP(A1691,'CGN-2015-001'!A1690:I6837,4,0))</f>
        <v>0</v>
      </c>
      <c r="E1691" s="45">
        <f>IF(ISERROR(VLOOKUP(A1691,[3]Hoja1!$A$1:$F$369,4,0)),0,VLOOKUP(A1691,[3]Hoja1!$A$1:$F$369,4,0))</f>
        <v>0</v>
      </c>
      <c r="F1691" s="45">
        <f>IF(ISERROR(VLOOKUP(A1691,[3]Hoja1!$A$1:$F$369,5,0)),0,VLOOKUP(A1691,[3]Hoja1!$A$1:$F$369,5,0))</f>
        <v>0</v>
      </c>
      <c r="G1691" s="102">
        <f>IF(ISERROR(VLOOKUP(A1691,'CGN-2015-001'!A1690:I6837,7,0)),0,VLOOKUP(A1691,'CGN-2015-001'!A1690:I6837,7,0))</f>
        <v>0</v>
      </c>
      <c r="H1691" s="44"/>
      <c r="I1691" s="46"/>
      <c r="J1691" s="113">
        <f t="shared" si="132"/>
        <v>0</v>
      </c>
      <c r="K1691" s="114">
        <f t="shared" si="133"/>
        <v>0</v>
      </c>
      <c r="L1691" s="31">
        <f t="shared" si="134"/>
        <v>0</v>
      </c>
      <c r="M1691" s="1">
        <f t="shared" si="135"/>
        <v>0</v>
      </c>
      <c r="N1691" s="1">
        <f t="shared" si="136"/>
        <v>6</v>
      </c>
    </row>
    <row r="1692" spans="1:14" ht="16.5" hidden="1" thickBot="1" x14ac:dyDescent="0.3">
      <c r="A1692" s="26">
        <v>260207</v>
      </c>
      <c r="B1692" s="42">
        <v>260207</v>
      </c>
      <c r="C1692" s="43" t="s">
        <v>1169</v>
      </c>
      <c r="D1692" s="99">
        <f>IF(ISERROR(VLOOKUP(A1692,'CGN-2015-001'!A1691:I6838,4,0)),0,VLOOKUP(A1692,'CGN-2015-001'!A1691:I6838,4,0))</f>
        <v>0</v>
      </c>
      <c r="E1692" s="45">
        <f>IF(ISERROR(VLOOKUP(A1692,[3]Hoja1!$A$1:$F$369,4,0)),0,VLOOKUP(A1692,[3]Hoja1!$A$1:$F$369,4,0))</f>
        <v>0</v>
      </c>
      <c r="F1692" s="45">
        <f>IF(ISERROR(VLOOKUP(A1692,[3]Hoja1!$A$1:$F$369,5,0)),0,VLOOKUP(A1692,[3]Hoja1!$A$1:$F$369,5,0))</f>
        <v>0</v>
      </c>
      <c r="G1692" s="102">
        <f>IF(ISERROR(VLOOKUP(A1692,'CGN-2015-001'!A1691:I6838,7,0)),0,VLOOKUP(A1692,'CGN-2015-001'!A1691:I6838,7,0))</f>
        <v>0</v>
      </c>
      <c r="H1692" s="44"/>
      <c r="I1692" s="46"/>
      <c r="J1692" s="113">
        <f t="shared" si="132"/>
        <v>0</v>
      </c>
      <c r="K1692" s="114">
        <f t="shared" si="133"/>
        <v>0</v>
      </c>
      <c r="L1692" s="31">
        <f t="shared" si="134"/>
        <v>0</v>
      </c>
      <c r="M1692" s="1">
        <f t="shared" si="135"/>
        <v>0</v>
      </c>
      <c r="N1692" s="1">
        <f t="shared" si="136"/>
        <v>6</v>
      </c>
    </row>
    <row r="1693" spans="1:14" ht="16.5" hidden="1" thickBot="1" x14ac:dyDescent="0.3">
      <c r="A1693" s="26">
        <v>260208</v>
      </c>
      <c r="B1693" s="42">
        <v>260208</v>
      </c>
      <c r="C1693" s="43" t="s">
        <v>1170</v>
      </c>
      <c r="D1693" s="99">
        <f>IF(ISERROR(VLOOKUP(A1693,'CGN-2015-001'!A1692:I6839,4,0)),0,VLOOKUP(A1693,'CGN-2015-001'!A1692:I6839,4,0))</f>
        <v>0</v>
      </c>
      <c r="E1693" s="45">
        <f>IF(ISERROR(VLOOKUP(A1693,[3]Hoja1!$A$1:$F$369,4,0)),0,VLOOKUP(A1693,[3]Hoja1!$A$1:$F$369,4,0))</f>
        <v>0</v>
      </c>
      <c r="F1693" s="45">
        <f>IF(ISERROR(VLOOKUP(A1693,[3]Hoja1!$A$1:$F$369,5,0)),0,VLOOKUP(A1693,[3]Hoja1!$A$1:$F$369,5,0))</f>
        <v>0</v>
      </c>
      <c r="G1693" s="102">
        <f>IF(ISERROR(VLOOKUP(A1693,'CGN-2015-001'!A1692:I6839,7,0)),0,VLOOKUP(A1693,'CGN-2015-001'!A1692:I6839,7,0))</f>
        <v>0</v>
      </c>
      <c r="H1693" s="44"/>
      <c r="I1693" s="46"/>
      <c r="J1693" s="113">
        <f t="shared" si="132"/>
        <v>0</v>
      </c>
      <c r="K1693" s="114">
        <f t="shared" si="133"/>
        <v>0</v>
      </c>
      <c r="L1693" s="31">
        <f t="shared" si="134"/>
        <v>0</v>
      </c>
      <c r="M1693" s="1">
        <f t="shared" si="135"/>
        <v>0</v>
      </c>
      <c r="N1693" s="1">
        <f t="shared" si="136"/>
        <v>6</v>
      </c>
    </row>
    <row r="1694" spans="1:14" ht="16.5" hidden="1" thickBot="1" x14ac:dyDescent="0.3">
      <c r="A1694" s="26">
        <v>260209</v>
      </c>
      <c r="B1694" s="42">
        <v>260209</v>
      </c>
      <c r="C1694" s="43" t="s">
        <v>1171</v>
      </c>
      <c r="D1694" s="99">
        <f>IF(ISERROR(VLOOKUP(A1694,'CGN-2015-001'!A1693:I6840,4,0)),0,VLOOKUP(A1694,'CGN-2015-001'!A1693:I6840,4,0))</f>
        <v>0</v>
      </c>
      <c r="E1694" s="45">
        <f>IF(ISERROR(VLOOKUP(A1694,[3]Hoja1!$A$1:$F$369,4,0)),0,VLOOKUP(A1694,[3]Hoja1!$A$1:$F$369,4,0))</f>
        <v>0</v>
      </c>
      <c r="F1694" s="45">
        <f>IF(ISERROR(VLOOKUP(A1694,[3]Hoja1!$A$1:$F$369,5,0)),0,VLOOKUP(A1694,[3]Hoja1!$A$1:$F$369,5,0))</f>
        <v>0</v>
      </c>
      <c r="G1694" s="102">
        <f>IF(ISERROR(VLOOKUP(A1694,'CGN-2015-001'!A1693:I6840,7,0)),0,VLOOKUP(A1694,'CGN-2015-001'!A1693:I6840,7,0))</f>
        <v>0</v>
      </c>
      <c r="H1694" s="44"/>
      <c r="I1694" s="46"/>
      <c r="J1694" s="113">
        <f t="shared" si="132"/>
        <v>0</v>
      </c>
      <c r="K1694" s="114">
        <f t="shared" si="133"/>
        <v>0</v>
      </c>
      <c r="L1694" s="31">
        <f t="shared" si="134"/>
        <v>0</v>
      </c>
      <c r="M1694" s="1">
        <f t="shared" si="135"/>
        <v>0</v>
      </c>
      <c r="N1694" s="1">
        <f t="shared" si="136"/>
        <v>6</v>
      </c>
    </row>
    <row r="1695" spans="1:14" ht="16.5" hidden="1" thickBot="1" x14ac:dyDescent="0.3">
      <c r="A1695" s="26">
        <v>260211</v>
      </c>
      <c r="B1695" s="42">
        <v>260211</v>
      </c>
      <c r="C1695" s="43" t="s">
        <v>1172</v>
      </c>
      <c r="D1695" s="99">
        <f>IF(ISERROR(VLOOKUP(A1695,'CGN-2015-001'!A1694:I6841,4,0)),0,VLOOKUP(A1695,'CGN-2015-001'!A1694:I6841,4,0))</f>
        <v>0</v>
      </c>
      <c r="E1695" s="45">
        <f>IF(ISERROR(VLOOKUP(A1695,[3]Hoja1!$A$1:$F$369,4,0)),0,VLOOKUP(A1695,[3]Hoja1!$A$1:$F$369,4,0))</f>
        <v>0</v>
      </c>
      <c r="F1695" s="45">
        <f>IF(ISERROR(VLOOKUP(A1695,[3]Hoja1!$A$1:$F$369,5,0)),0,VLOOKUP(A1695,[3]Hoja1!$A$1:$F$369,5,0))</f>
        <v>0</v>
      </c>
      <c r="G1695" s="102">
        <f>IF(ISERROR(VLOOKUP(A1695,'CGN-2015-001'!A1694:I6841,7,0)),0,VLOOKUP(A1695,'CGN-2015-001'!A1694:I6841,7,0))</f>
        <v>0</v>
      </c>
      <c r="H1695" s="44"/>
      <c r="I1695" s="46"/>
      <c r="J1695" s="113">
        <f t="shared" si="132"/>
        <v>0</v>
      </c>
      <c r="K1695" s="114">
        <f t="shared" si="133"/>
        <v>0</v>
      </c>
      <c r="L1695" s="31">
        <f t="shared" si="134"/>
        <v>0</v>
      </c>
      <c r="M1695" s="1">
        <f t="shared" si="135"/>
        <v>0</v>
      </c>
      <c r="N1695" s="1">
        <f t="shared" si="136"/>
        <v>6</v>
      </c>
    </row>
    <row r="1696" spans="1:14" ht="16.5" hidden="1" thickBot="1" x14ac:dyDescent="0.3">
      <c r="A1696" s="26">
        <v>2603</v>
      </c>
      <c r="B1696" s="48">
        <v>260300</v>
      </c>
      <c r="C1696" s="49" t="s">
        <v>123</v>
      </c>
      <c r="D1696" s="99">
        <f>IF(ISERROR(VLOOKUP(A1696,'CGN-2015-001'!A1695:I6842,4,0)),0,VLOOKUP(A1696,'CGN-2015-001'!A1695:I6842,4,0))</f>
        <v>0</v>
      </c>
      <c r="E1696" s="40">
        <f>IF(ISERROR(VLOOKUP(A1696,[3]Hoja1!$A$1:$F$369,4,0)),0,VLOOKUP(A1696,[3]Hoja1!$A$1:$F$369,4,0))</f>
        <v>0</v>
      </c>
      <c r="F1696" s="40">
        <f>IF(ISERROR(VLOOKUP(A1696,[3]Hoja1!$A$1:$F$369,5,0)),0,VLOOKUP(A1696,[3]Hoja1!$A$1:$F$369,5,0))</f>
        <v>0</v>
      </c>
      <c r="G1696" s="102">
        <f>IF(ISERROR(VLOOKUP(A1696,'CGN-2015-001'!A1695:I6842,7,0)),0,VLOOKUP(A1696,'CGN-2015-001'!A1695:I6842,7,0))</f>
        <v>0</v>
      </c>
      <c r="H1696" s="50"/>
      <c r="I1696" s="51"/>
      <c r="J1696" s="113">
        <f t="shared" si="132"/>
        <v>0</v>
      </c>
      <c r="K1696" s="114">
        <f t="shared" si="133"/>
        <v>0</v>
      </c>
      <c r="L1696" s="31">
        <f t="shared" si="134"/>
        <v>0</v>
      </c>
      <c r="M1696" s="1">
        <f t="shared" si="135"/>
        <v>0</v>
      </c>
      <c r="N1696" s="1">
        <f t="shared" si="136"/>
        <v>4</v>
      </c>
    </row>
    <row r="1697" spans="1:14" ht="16.5" hidden="1" thickBot="1" x14ac:dyDescent="0.3">
      <c r="A1697" s="26">
        <v>260301</v>
      </c>
      <c r="B1697" s="42">
        <v>260301</v>
      </c>
      <c r="C1697" s="43" t="s">
        <v>1163</v>
      </c>
      <c r="D1697" s="99">
        <f>IF(ISERROR(VLOOKUP(A1697,'CGN-2015-001'!A1696:I6843,4,0)),0,VLOOKUP(A1697,'CGN-2015-001'!A1696:I6843,4,0))</f>
        <v>0</v>
      </c>
      <c r="E1697" s="45">
        <f>IF(ISERROR(VLOOKUP(A1697,[3]Hoja1!$A$1:$F$369,4,0)),0,VLOOKUP(A1697,[3]Hoja1!$A$1:$F$369,4,0))</f>
        <v>0</v>
      </c>
      <c r="F1697" s="45">
        <f>IF(ISERROR(VLOOKUP(A1697,[3]Hoja1!$A$1:$F$369,5,0)),0,VLOOKUP(A1697,[3]Hoja1!$A$1:$F$369,5,0))</f>
        <v>0</v>
      </c>
      <c r="G1697" s="102">
        <f>IF(ISERROR(VLOOKUP(A1697,'CGN-2015-001'!A1696:I6843,7,0)),0,VLOOKUP(A1697,'CGN-2015-001'!A1696:I6843,7,0))</f>
        <v>0</v>
      </c>
      <c r="H1697" s="44"/>
      <c r="I1697" s="46"/>
      <c r="J1697" s="113">
        <f t="shared" si="132"/>
        <v>0</v>
      </c>
      <c r="K1697" s="114">
        <f t="shared" si="133"/>
        <v>0</v>
      </c>
      <c r="L1697" s="31">
        <f t="shared" si="134"/>
        <v>0</v>
      </c>
      <c r="M1697" s="1">
        <f t="shared" si="135"/>
        <v>0</v>
      </c>
      <c r="N1697" s="1">
        <f t="shared" si="136"/>
        <v>6</v>
      </c>
    </row>
    <row r="1698" spans="1:14" ht="16.5" hidden="1" thickBot="1" x14ac:dyDescent="0.3">
      <c r="A1698" s="26">
        <v>260302</v>
      </c>
      <c r="B1698" s="42">
        <v>260302</v>
      </c>
      <c r="C1698" s="43" t="s">
        <v>1164</v>
      </c>
      <c r="D1698" s="99">
        <f>IF(ISERROR(VLOOKUP(A1698,'CGN-2015-001'!A1697:I6844,4,0)),0,VLOOKUP(A1698,'CGN-2015-001'!A1697:I6844,4,0))</f>
        <v>0</v>
      </c>
      <c r="E1698" s="45">
        <f>IF(ISERROR(VLOOKUP(A1698,[3]Hoja1!$A$1:$F$369,4,0)),0,VLOOKUP(A1698,[3]Hoja1!$A$1:$F$369,4,0))</f>
        <v>0</v>
      </c>
      <c r="F1698" s="45">
        <f>IF(ISERROR(VLOOKUP(A1698,[3]Hoja1!$A$1:$F$369,5,0)),0,VLOOKUP(A1698,[3]Hoja1!$A$1:$F$369,5,0))</f>
        <v>0</v>
      </c>
      <c r="G1698" s="102">
        <f>IF(ISERROR(VLOOKUP(A1698,'CGN-2015-001'!A1697:I6844,7,0)),0,VLOOKUP(A1698,'CGN-2015-001'!A1697:I6844,7,0))</f>
        <v>0</v>
      </c>
      <c r="H1698" s="44"/>
      <c r="I1698" s="46"/>
      <c r="J1698" s="113">
        <f t="shared" si="132"/>
        <v>0</v>
      </c>
      <c r="K1698" s="114">
        <f t="shared" si="133"/>
        <v>0</v>
      </c>
      <c r="L1698" s="31">
        <f t="shared" si="134"/>
        <v>0</v>
      </c>
      <c r="M1698" s="1">
        <f t="shared" si="135"/>
        <v>0</v>
      </c>
      <c r="N1698" s="1">
        <f t="shared" si="136"/>
        <v>6</v>
      </c>
    </row>
    <row r="1699" spans="1:14" ht="16.5" hidden="1" thickBot="1" x14ac:dyDescent="0.3">
      <c r="A1699" s="26">
        <v>260303</v>
      </c>
      <c r="B1699" s="42">
        <v>260303</v>
      </c>
      <c r="C1699" s="43" t="s">
        <v>1165</v>
      </c>
      <c r="D1699" s="99">
        <f>IF(ISERROR(VLOOKUP(A1699,'CGN-2015-001'!A1698:I6845,4,0)),0,VLOOKUP(A1699,'CGN-2015-001'!A1698:I6845,4,0))</f>
        <v>0</v>
      </c>
      <c r="E1699" s="45">
        <f>IF(ISERROR(VLOOKUP(A1699,[3]Hoja1!$A$1:$F$369,4,0)),0,VLOOKUP(A1699,[3]Hoja1!$A$1:$F$369,4,0))</f>
        <v>0</v>
      </c>
      <c r="F1699" s="45">
        <f>IF(ISERROR(VLOOKUP(A1699,[3]Hoja1!$A$1:$F$369,5,0)),0,VLOOKUP(A1699,[3]Hoja1!$A$1:$F$369,5,0))</f>
        <v>0</v>
      </c>
      <c r="G1699" s="102">
        <f>IF(ISERROR(VLOOKUP(A1699,'CGN-2015-001'!A1698:I6845,7,0)),0,VLOOKUP(A1699,'CGN-2015-001'!A1698:I6845,7,0))</f>
        <v>0</v>
      </c>
      <c r="H1699" s="44"/>
      <c r="I1699" s="46"/>
      <c r="J1699" s="113">
        <f t="shared" si="132"/>
        <v>0</v>
      </c>
      <c r="K1699" s="114">
        <f t="shared" si="133"/>
        <v>0</v>
      </c>
      <c r="L1699" s="31">
        <f t="shared" si="134"/>
        <v>0</v>
      </c>
      <c r="M1699" s="1">
        <f t="shared" si="135"/>
        <v>0</v>
      </c>
      <c r="N1699" s="1">
        <f t="shared" si="136"/>
        <v>6</v>
      </c>
    </row>
    <row r="1700" spans="1:14" ht="16.5" hidden="1" thickBot="1" x14ac:dyDescent="0.3">
      <c r="A1700" s="26">
        <v>260304</v>
      </c>
      <c r="B1700" s="42">
        <v>260304</v>
      </c>
      <c r="C1700" s="43" t="s">
        <v>1166</v>
      </c>
      <c r="D1700" s="99">
        <f>IF(ISERROR(VLOOKUP(A1700,'CGN-2015-001'!A1699:I6846,4,0)),0,VLOOKUP(A1700,'CGN-2015-001'!A1699:I6846,4,0))</f>
        <v>0</v>
      </c>
      <c r="E1700" s="45">
        <f>IF(ISERROR(VLOOKUP(A1700,[3]Hoja1!$A$1:$F$369,4,0)),0,VLOOKUP(A1700,[3]Hoja1!$A$1:$F$369,4,0))</f>
        <v>0</v>
      </c>
      <c r="F1700" s="45">
        <f>IF(ISERROR(VLOOKUP(A1700,[3]Hoja1!$A$1:$F$369,5,0)),0,VLOOKUP(A1700,[3]Hoja1!$A$1:$F$369,5,0))</f>
        <v>0</v>
      </c>
      <c r="G1700" s="102">
        <f>IF(ISERROR(VLOOKUP(A1700,'CGN-2015-001'!A1699:I6846,7,0)),0,VLOOKUP(A1700,'CGN-2015-001'!A1699:I6846,7,0))</f>
        <v>0</v>
      </c>
      <c r="H1700" s="44"/>
      <c r="I1700" s="46"/>
      <c r="J1700" s="113">
        <f t="shared" si="132"/>
        <v>0</v>
      </c>
      <c r="K1700" s="114">
        <f t="shared" si="133"/>
        <v>0</v>
      </c>
      <c r="L1700" s="31">
        <f t="shared" si="134"/>
        <v>0</v>
      </c>
      <c r="M1700" s="1">
        <f t="shared" si="135"/>
        <v>0</v>
      </c>
      <c r="N1700" s="1">
        <f t="shared" si="136"/>
        <v>6</v>
      </c>
    </row>
    <row r="1701" spans="1:14" ht="16.5" hidden="1" thickBot="1" x14ac:dyDescent="0.3">
      <c r="A1701" s="26">
        <v>260305</v>
      </c>
      <c r="B1701" s="42">
        <v>260305</v>
      </c>
      <c r="C1701" s="43" t="s">
        <v>1167</v>
      </c>
      <c r="D1701" s="99">
        <f>IF(ISERROR(VLOOKUP(A1701,'CGN-2015-001'!A1700:I6847,4,0)),0,VLOOKUP(A1701,'CGN-2015-001'!A1700:I6847,4,0))</f>
        <v>0</v>
      </c>
      <c r="E1701" s="45">
        <f>IF(ISERROR(VLOOKUP(A1701,[3]Hoja1!$A$1:$F$369,4,0)),0,VLOOKUP(A1701,[3]Hoja1!$A$1:$F$369,4,0))</f>
        <v>0</v>
      </c>
      <c r="F1701" s="45">
        <f>IF(ISERROR(VLOOKUP(A1701,[3]Hoja1!$A$1:$F$369,5,0)),0,VLOOKUP(A1701,[3]Hoja1!$A$1:$F$369,5,0))</f>
        <v>0</v>
      </c>
      <c r="G1701" s="102">
        <f>IF(ISERROR(VLOOKUP(A1701,'CGN-2015-001'!A1700:I6847,7,0)),0,VLOOKUP(A1701,'CGN-2015-001'!A1700:I6847,7,0))</f>
        <v>0</v>
      </c>
      <c r="H1701" s="44"/>
      <c r="I1701" s="46"/>
      <c r="J1701" s="113">
        <f t="shared" si="132"/>
        <v>0</v>
      </c>
      <c r="K1701" s="114">
        <f t="shared" si="133"/>
        <v>0</v>
      </c>
      <c r="L1701" s="31">
        <f t="shared" si="134"/>
        <v>0</v>
      </c>
      <c r="M1701" s="1">
        <f t="shared" si="135"/>
        <v>0</v>
      </c>
      <c r="N1701" s="1">
        <f t="shared" si="136"/>
        <v>6</v>
      </c>
    </row>
    <row r="1702" spans="1:14" ht="16.5" hidden="1" thickBot="1" x14ac:dyDescent="0.3">
      <c r="A1702" s="26">
        <v>260306</v>
      </c>
      <c r="B1702" s="42">
        <v>260306</v>
      </c>
      <c r="C1702" s="43" t="s">
        <v>1168</v>
      </c>
      <c r="D1702" s="99">
        <f>IF(ISERROR(VLOOKUP(A1702,'CGN-2015-001'!A1701:I6848,4,0)),0,VLOOKUP(A1702,'CGN-2015-001'!A1701:I6848,4,0))</f>
        <v>0</v>
      </c>
      <c r="E1702" s="45">
        <f>IF(ISERROR(VLOOKUP(A1702,[3]Hoja1!$A$1:$F$369,4,0)),0,VLOOKUP(A1702,[3]Hoja1!$A$1:$F$369,4,0))</f>
        <v>0</v>
      </c>
      <c r="F1702" s="45">
        <f>IF(ISERROR(VLOOKUP(A1702,[3]Hoja1!$A$1:$F$369,5,0)),0,VLOOKUP(A1702,[3]Hoja1!$A$1:$F$369,5,0))</f>
        <v>0</v>
      </c>
      <c r="G1702" s="102">
        <f>IF(ISERROR(VLOOKUP(A1702,'CGN-2015-001'!A1701:I6848,7,0)),0,VLOOKUP(A1702,'CGN-2015-001'!A1701:I6848,7,0))</f>
        <v>0</v>
      </c>
      <c r="H1702" s="44"/>
      <c r="I1702" s="46"/>
      <c r="J1702" s="113">
        <f t="shared" si="132"/>
        <v>0</v>
      </c>
      <c r="K1702" s="114">
        <f t="shared" si="133"/>
        <v>0</v>
      </c>
      <c r="L1702" s="31">
        <f t="shared" si="134"/>
        <v>0</v>
      </c>
      <c r="M1702" s="1">
        <f t="shared" si="135"/>
        <v>0</v>
      </c>
      <c r="N1702" s="1">
        <f t="shared" si="136"/>
        <v>6</v>
      </c>
    </row>
    <row r="1703" spans="1:14" ht="16.5" hidden="1" thickBot="1" x14ac:dyDescent="0.3">
      <c r="A1703" s="26">
        <v>260307</v>
      </c>
      <c r="B1703" s="42">
        <v>260307</v>
      </c>
      <c r="C1703" s="43" t="s">
        <v>1169</v>
      </c>
      <c r="D1703" s="99">
        <f>IF(ISERROR(VLOOKUP(A1703,'CGN-2015-001'!A1702:I6849,4,0)),0,VLOOKUP(A1703,'CGN-2015-001'!A1702:I6849,4,0))</f>
        <v>0</v>
      </c>
      <c r="E1703" s="45">
        <f>IF(ISERROR(VLOOKUP(A1703,[3]Hoja1!$A$1:$F$369,4,0)),0,VLOOKUP(A1703,[3]Hoja1!$A$1:$F$369,4,0))</f>
        <v>0</v>
      </c>
      <c r="F1703" s="45">
        <f>IF(ISERROR(VLOOKUP(A1703,[3]Hoja1!$A$1:$F$369,5,0)),0,VLOOKUP(A1703,[3]Hoja1!$A$1:$F$369,5,0))</f>
        <v>0</v>
      </c>
      <c r="G1703" s="102">
        <f>IF(ISERROR(VLOOKUP(A1703,'CGN-2015-001'!A1702:I6849,7,0)),0,VLOOKUP(A1703,'CGN-2015-001'!A1702:I6849,7,0))</f>
        <v>0</v>
      </c>
      <c r="H1703" s="44"/>
      <c r="I1703" s="46"/>
      <c r="J1703" s="113">
        <f t="shared" si="132"/>
        <v>0</v>
      </c>
      <c r="K1703" s="114">
        <f t="shared" si="133"/>
        <v>0</v>
      </c>
      <c r="L1703" s="31">
        <f t="shared" si="134"/>
        <v>0</v>
      </c>
      <c r="M1703" s="1">
        <f t="shared" si="135"/>
        <v>0</v>
      </c>
      <c r="N1703" s="1">
        <f t="shared" si="136"/>
        <v>6</v>
      </c>
    </row>
    <row r="1704" spans="1:14" ht="16.5" hidden="1" thickBot="1" x14ac:dyDescent="0.3">
      <c r="A1704" s="26">
        <v>260308</v>
      </c>
      <c r="B1704" s="42">
        <v>260308</v>
      </c>
      <c r="C1704" s="43" t="s">
        <v>1170</v>
      </c>
      <c r="D1704" s="99">
        <f>IF(ISERROR(VLOOKUP(A1704,'CGN-2015-001'!A1703:I6850,4,0)),0,VLOOKUP(A1704,'CGN-2015-001'!A1703:I6850,4,0))</f>
        <v>0</v>
      </c>
      <c r="E1704" s="45">
        <f>IF(ISERROR(VLOOKUP(A1704,[3]Hoja1!$A$1:$F$369,4,0)),0,VLOOKUP(A1704,[3]Hoja1!$A$1:$F$369,4,0))</f>
        <v>0</v>
      </c>
      <c r="F1704" s="45">
        <f>IF(ISERROR(VLOOKUP(A1704,[3]Hoja1!$A$1:$F$369,5,0)),0,VLOOKUP(A1704,[3]Hoja1!$A$1:$F$369,5,0))</f>
        <v>0</v>
      </c>
      <c r="G1704" s="102">
        <f>IF(ISERROR(VLOOKUP(A1704,'CGN-2015-001'!A1703:I6850,7,0)),0,VLOOKUP(A1704,'CGN-2015-001'!A1703:I6850,7,0))</f>
        <v>0</v>
      </c>
      <c r="H1704" s="44"/>
      <c r="I1704" s="46"/>
      <c r="J1704" s="113">
        <f t="shared" si="132"/>
        <v>0</v>
      </c>
      <c r="K1704" s="114">
        <f t="shared" si="133"/>
        <v>0</v>
      </c>
      <c r="L1704" s="31">
        <f t="shared" si="134"/>
        <v>0</v>
      </c>
      <c r="M1704" s="1">
        <f t="shared" si="135"/>
        <v>0</v>
      </c>
      <c r="N1704" s="1">
        <f t="shared" si="136"/>
        <v>6</v>
      </c>
    </row>
    <row r="1705" spans="1:14" ht="16.5" hidden="1" thickBot="1" x14ac:dyDescent="0.3">
      <c r="A1705" s="26">
        <v>260309</v>
      </c>
      <c r="B1705" s="42">
        <v>260309</v>
      </c>
      <c r="C1705" s="43" t="s">
        <v>1171</v>
      </c>
      <c r="D1705" s="99">
        <f>IF(ISERROR(VLOOKUP(A1705,'CGN-2015-001'!A1704:I6851,4,0)),0,VLOOKUP(A1705,'CGN-2015-001'!A1704:I6851,4,0))</f>
        <v>0</v>
      </c>
      <c r="E1705" s="45">
        <f>IF(ISERROR(VLOOKUP(A1705,[3]Hoja1!$A$1:$F$369,4,0)),0,VLOOKUP(A1705,[3]Hoja1!$A$1:$F$369,4,0))</f>
        <v>0</v>
      </c>
      <c r="F1705" s="45">
        <f>IF(ISERROR(VLOOKUP(A1705,[3]Hoja1!$A$1:$F$369,5,0)),0,VLOOKUP(A1705,[3]Hoja1!$A$1:$F$369,5,0))</f>
        <v>0</v>
      </c>
      <c r="G1705" s="102">
        <f>IF(ISERROR(VLOOKUP(A1705,'CGN-2015-001'!A1704:I6851,7,0)),0,VLOOKUP(A1705,'CGN-2015-001'!A1704:I6851,7,0))</f>
        <v>0</v>
      </c>
      <c r="H1705" s="44"/>
      <c r="I1705" s="46"/>
      <c r="J1705" s="113">
        <f t="shared" si="132"/>
        <v>0</v>
      </c>
      <c r="K1705" s="114">
        <f t="shared" si="133"/>
        <v>0</v>
      </c>
      <c r="L1705" s="31">
        <f t="shared" si="134"/>
        <v>0</v>
      </c>
      <c r="M1705" s="1">
        <f t="shared" si="135"/>
        <v>0</v>
      </c>
      <c r="N1705" s="1">
        <f t="shared" si="136"/>
        <v>6</v>
      </c>
    </row>
    <row r="1706" spans="1:14" ht="16.5" hidden="1" thickBot="1" x14ac:dyDescent="0.3">
      <c r="A1706" s="26">
        <v>260311</v>
      </c>
      <c r="B1706" s="42">
        <v>260311</v>
      </c>
      <c r="C1706" s="43" t="s">
        <v>1172</v>
      </c>
      <c r="D1706" s="99">
        <f>IF(ISERROR(VLOOKUP(A1706,'CGN-2015-001'!A1705:I6852,4,0)),0,VLOOKUP(A1706,'CGN-2015-001'!A1705:I6852,4,0))</f>
        <v>0</v>
      </c>
      <c r="E1706" s="45">
        <f>IF(ISERROR(VLOOKUP(A1706,[3]Hoja1!$A$1:$F$369,4,0)),0,VLOOKUP(A1706,[3]Hoja1!$A$1:$F$369,4,0))</f>
        <v>0</v>
      </c>
      <c r="F1706" s="45">
        <f>IF(ISERROR(VLOOKUP(A1706,[3]Hoja1!$A$1:$F$369,5,0)),0,VLOOKUP(A1706,[3]Hoja1!$A$1:$F$369,5,0))</f>
        <v>0</v>
      </c>
      <c r="G1706" s="102">
        <f>IF(ISERROR(VLOOKUP(A1706,'CGN-2015-001'!A1705:I6852,7,0)),0,VLOOKUP(A1706,'CGN-2015-001'!A1705:I6852,7,0))</f>
        <v>0</v>
      </c>
      <c r="H1706" s="44"/>
      <c r="I1706" s="46"/>
      <c r="J1706" s="113">
        <f t="shared" si="132"/>
        <v>0</v>
      </c>
      <c r="K1706" s="114">
        <f t="shared" si="133"/>
        <v>0</v>
      </c>
      <c r="L1706" s="31">
        <f t="shared" si="134"/>
        <v>0</v>
      </c>
      <c r="M1706" s="1">
        <f t="shared" si="135"/>
        <v>0</v>
      </c>
      <c r="N1706" s="1">
        <f t="shared" si="136"/>
        <v>6</v>
      </c>
    </row>
    <row r="1707" spans="1:14" ht="16.5" hidden="1" thickBot="1" x14ac:dyDescent="0.3">
      <c r="A1707" s="26">
        <v>2605</v>
      </c>
      <c r="B1707" s="48">
        <v>260500</v>
      </c>
      <c r="C1707" s="49" t="s">
        <v>1173</v>
      </c>
      <c r="D1707" s="99">
        <f>IF(ISERROR(VLOOKUP(A1707,'CGN-2015-001'!A1706:I6853,4,0)),0,VLOOKUP(A1707,'CGN-2015-001'!A1706:I6853,4,0))</f>
        <v>0</v>
      </c>
      <c r="E1707" s="40">
        <f>IF(ISERROR(VLOOKUP(A1707,[3]Hoja1!$A$1:$F$369,4,0)),0,VLOOKUP(A1707,[3]Hoja1!$A$1:$F$369,4,0))</f>
        <v>0</v>
      </c>
      <c r="F1707" s="40">
        <f>IF(ISERROR(VLOOKUP(A1707,[3]Hoja1!$A$1:$F$369,5,0)),0,VLOOKUP(A1707,[3]Hoja1!$A$1:$F$369,5,0))</f>
        <v>0</v>
      </c>
      <c r="G1707" s="102">
        <f>IF(ISERROR(VLOOKUP(A1707,'CGN-2015-001'!A1706:I6853,7,0)),0,VLOOKUP(A1707,'CGN-2015-001'!A1706:I6853,7,0))</f>
        <v>0</v>
      </c>
      <c r="H1707" s="50"/>
      <c r="I1707" s="51"/>
      <c r="J1707" s="113">
        <f t="shared" si="132"/>
        <v>0</v>
      </c>
      <c r="K1707" s="114">
        <f t="shared" si="133"/>
        <v>0</v>
      </c>
      <c r="L1707" s="31">
        <f t="shared" si="134"/>
        <v>0</v>
      </c>
      <c r="M1707" s="1">
        <f t="shared" si="135"/>
        <v>0</v>
      </c>
      <c r="N1707" s="1">
        <f t="shared" si="136"/>
        <v>4</v>
      </c>
    </row>
    <row r="1708" spans="1:14" ht="16.5" hidden="1" thickBot="1" x14ac:dyDescent="0.3">
      <c r="A1708" s="26">
        <v>260501</v>
      </c>
      <c r="B1708" s="42">
        <v>260501</v>
      </c>
      <c r="C1708" s="43" t="s">
        <v>125</v>
      </c>
      <c r="D1708" s="99">
        <f>IF(ISERROR(VLOOKUP(A1708,'CGN-2015-001'!A1707:I6854,4,0)),0,VLOOKUP(A1708,'CGN-2015-001'!A1707:I6854,4,0))</f>
        <v>0</v>
      </c>
      <c r="E1708" s="45">
        <f>IF(ISERROR(VLOOKUP(A1708,[3]Hoja1!$A$1:$F$369,4,0)),0,VLOOKUP(A1708,[3]Hoja1!$A$1:$F$369,4,0))</f>
        <v>0</v>
      </c>
      <c r="F1708" s="45">
        <f>IF(ISERROR(VLOOKUP(A1708,[3]Hoja1!$A$1:$F$369,5,0)),0,VLOOKUP(A1708,[3]Hoja1!$A$1:$F$369,5,0))</f>
        <v>0</v>
      </c>
      <c r="G1708" s="102">
        <f>IF(ISERROR(VLOOKUP(A1708,'CGN-2015-001'!A1707:I6854,7,0)),0,VLOOKUP(A1708,'CGN-2015-001'!A1707:I6854,7,0))</f>
        <v>0</v>
      </c>
      <c r="H1708" s="44"/>
      <c r="I1708" s="46"/>
      <c r="J1708" s="113">
        <f t="shared" si="132"/>
        <v>0</v>
      </c>
      <c r="K1708" s="114">
        <f t="shared" si="133"/>
        <v>0</v>
      </c>
      <c r="L1708" s="31">
        <f t="shared" si="134"/>
        <v>0</v>
      </c>
      <c r="M1708" s="1">
        <f t="shared" si="135"/>
        <v>0</v>
      </c>
      <c r="N1708" s="1">
        <f t="shared" si="136"/>
        <v>6</v>
      </c>
    </row>
    <row r="1709" spans="1:14" ht="16.5" hidden="1" thickBot="1" x14ac:dyDescent="0.3">
      <c r="A1709" s="26">
        <v>260502</v>
      </c>
      <c r="B1709" s="42">
        <v>260502</v>
      </c>
      <c r="C1709" s="43" t="s">
        <v>126</v>
      </c>
      <c r="D1709" s="99">
        <f>IF(ISERROR(VLOOKUP(A1709,'CGN-2015-001'!A1708:I6855,4,0)),0,VLOOKUP(A1709,'CGN-2015-001'!A1708:I6855,4,0))</f>
        <v>0</v>
      </c>
      <c r="E1709" s="45">
        <f>IF(ISERROR(VLOOKUP(A1709,[3]Hoja1!$A$1:$F$369,4,0)),0,VLOOKUP(A1709,[3]Hoja1!$A$1:$F$369,4,0))</f>
        <v>0</v>
      </c>
      <c r="F1709" s="45">
        <f>IF(ISERROR(VLOOKUP(A1709,[3]Hoja1!$A$1:$F$369,5,0)),0,VLOOKUP(A1709,[3]Hoja1!$A$1:$F$369,5,0))</f>
        <v>0</v>
      </c>
      <c r="G1709" s="102">
        <f>IF(ISERROR(VLOOKUP(A1709,'CGN-2015-001'!A1708:I6855,7,0)),0,VLOOKUP(A1709,'CGN-2015-001'!A1708:I6855,7,0))</f>
        <v>0</v>
      </c>
      <c r="H1709" s="44"/>
      <c r="I1709" s="46"/>
      <c r="J1709" s="113">
        <f t="shared" si="132"/>
        <v>0</v>
      </c>
      <c r="K1709" s="114">
        <f t="shared" si="133"/>
        <v>0</v>
      </c>
      <c r="L1709" s="31">
        <f t="shared" si="134"/>
        <v>0</v>
      </c>
      <c r="M1709" s="1">
        <f t="shared" si="135"/>
        <v>0</v>
      </c>
      <c r="N1709" s="1">
        <f t="shared" si="136"/>
        <v>6</v>
      </c>
    </row>
    <row r="1710" spans="1:14" ht="16.5" hidden="1" thickBot="1" x14ac:dyDescent="0.3">
      <c r="A1710" s="26">
        <v>260503</v>
      </c>
      <c r="B1710" s="42">
        <v>260503</v>
      </c>
      <c r="C1710" s="43" t="s">
        <v>127</v>
      </c>
      <c r="D1710" s="99">
        <f>IF(ISERROR(VLOOKUP(A1710,'CGN-2015-001'!A1709:I6856,4,0)),0,VLOOKUP(A1710,'CGN-2015-001'!A1709:I6856,4,0))</f>
        <v>0</v>
      </c>
      <c r="E1710" s="45">
        <f>IF(ISERROR(VLOOKUP(A1710,[3]Hoja1!$A$1:$F$369,4,0)),0,VLOOKUP(A1710,[3]Hoja1!$A$1:$F$369,4,0))</f>
        <v>0</v>
      </c>
      <c r="F1710" s="45">
        <f>IF(ISERROR(VLOOKUP(A1710,[3]Hoja1!$A$1:$F$369,5,0)),0,VLOOKUP(A1710,[3]Hoja1!$A$1:$F$369,5,0))</f>
        <v>0</v>
      </c>
      <c r="G1710" s="102">
        <f>IF(ISERROR(VLOOKUP(A1710,'CGN-2015-001'!A1709:I6856,7,0)),0,VLOOKUP(A1710,'CGN-2015-001'!A1709:I6856,7,0))</f>
        <v>0</v>
      </c>
      <c r="H1710" s="44"/>
      <c r="I1710" s="46"/>
      <c r="J1710" s="113">
        <f t="shared" si="132"/>
        <v>0</v>
      </c>
      <c r="K1710" s="114">
        <f t="shared" si="133"/>
        <v>0</v>
      </c>
      <c r="L1710" s="31">
        <f t="shared" si="134"/>
        <v>0</v>
      </c>
      <c r="M1710" s="1">
        <f t="shared" si="135"/>
        <v>0</v>
      </c>
      <c r="N1710" s="1">
        <f t="shared" si="136"/>
        <v>6</v>
      </c>
    </row>
    <row r="1711" spans="1:14" ht="16.5" hidden="1" thickBot="1" x14ac:dyDescent="0.3">
      <c r="A1711" s="26">
        <v>2606</v>
      </c>
      <c r="B1711" s="48">
        <v>260600</v>
      </c>
      <c r="C1711" s="49" t="s">
        <v>1174</v>
      </c>
      <c r="D1711" s="99">
        <f>IF(ISERROR(VLOOKUP(A1711,'CGN-2015-001'!A1710:I6857,4,0)),0,VLOOKUP(A1711,'CGN-2015-001'!A1710:I6857,4,0))</f>
        <v>0</v>
      </c>
      <c r="E1711" s="40">
        <f>IF(ISERROR(VLOOKUP(A1711,[3]Hoja1!$A$1:$F$369,4,0)),0,VLOOKUP(A1711,[3]Hoja1!$A$1:$F$369,4,0))</f>
        <v>0</v>
      </c>
      <c r="F1711" s="40">
        <f>IF(ISERROR(VLOOKUP(A1711,[3]Hoja1!$A$1:$F$369,5,0)),0,VLOOKUP(A1711,[3]Hoja1!$A$1:$F$369,5,0))</f>
        <v>0</v>
      </c>
      <c r="G1711" s="102">
        <f>IF(ISERROR(VLOOKUP(A1711,'CGN-2015-001'!A1710:I6857,7,0)),0,VLOOKUP(A1711,'CGN-2015-001'!A1710:I6857,7,0))</f>
        <v>0</v>
      </c>
      <c r="H1711" s="50"/>
      <c r="I1711" s="51"/>
      <c r="J1711" s="113">
        <f t="shared" si="132"/>
        <v>0</v>
      </c>
      <c r="K1711" s="114">
        <f t="shared" si="133"/>
        <v>0</v>
      </c>
      <c r="L1711" s="31">
        <f t="shared" si="134"/>
        <v>0</v>
      </c>
      <c r="M1711" s="1">
        <f t="shared" si="135"/>
        <v>0</v>
      </c>
      <c r="N1711" s="1">
        <f t="shared" si="136"/>
        <v>4</v>
      </c>
    </row>
    <row r="1712" spans="1:14" ht="16.5" hidden="1" thickBot="1" x14ac:dyDescent="0.3">
      <c r="A1712" s="26">
        <v>260601</v>
      </c>
      <c r="B1712" s="42">
        <v>260601</v>
      </c>
      <c r="C1712" s="43" t="s">
        <v>129</v>
      </c>
      <c r="D1712" s="99">
        <f>IF(ISERROR(VLOOKUP(A1712,'CGN-2015-001'!A1711:I6858,4,0)),0,VLOOKUP(A1712,'CGN-2015-001'!A1711:I6858,4,0))</f>
        <v>0</v>
      </c>
      <c r="E1712" s="45">
        <f>IF(ISERROR(VLOOKUP(A1712,[3]Hoja1!$A$1:$F$369,4,0)),0,VLOOKUP(A1712,[3]Hoja1!$A$1:$F$369,4,0))</f>
        <v>0</v>
      </c>
      <c r="F1712" s="45">
        <f>IF(ISERROR(VLOOKUP(A1712,[3]Hoja1!$A$1:$F$369,5,0)),0,VLOOKUP(A1712,[3]Hoja1!$A$1:$F$369,5,0))</f>
        <v>0</v>
      </c>
      <c r="G1712" s="102">
        <f>IF(ISERROR(VLOOKUP(A1712,'CGN-2015-001'!A1711:I6858,7,0)),0,VLOOKUP(A1712,'CGN-2015-001'!A1711:I6858,7,0))</f>
        <v>0</v>
      </c>
      <c r="H1712" s="44"/>
      <c r="I1712" s="46"/>
      <c r="J1712" s="113">
        <f t="shared" si="132"/>
        <v>0</v>
      </c>
      <c r="K1712" s="114">
        <f t="shared" si="133"/>
        <v>0</v>
      </c>
      <c r="L1712" s="31">
        <f t="shared" si="134"/>
        <v>0</v>
      </c>
      <c r="M1712" s="1">
        <f t="shared" si="135"/>
        <v>0</v>
      </c>
      <c r="N1712" s="1">
        <f t="shared" si="136"/>
        <v>6</v>
      </c>
    </row>
    <row r="1713" spans="1:14" ht="16.5" hidden="1" thickBot="1" x14ac:dyDescent="0.3">
      <c r="A1713" s="26">
        <v>260602</v>
      </c>
      <c r="B1713" s="120">
        <v>260602</v>
      </c>
      <c r="C1713" s="121" t="s">
        <v>130</v>
      </c>
      <c r="D1713" s="99">
        <f>IF(ISERROR(VLOOKUP(A1713,'CGN-2015-001'!A1712:I6859,4,0)),0,VLOOKUP(A1713,'CGN-2015-001'!A1712:I6859,4,0))</f>
        <v>0</v>
      </c>
      <c r="E1713" s="45">
        <f>IF(ISERROR(VLOOKUP(A1713,[3]Hoja1!$A$1:$F$369,4,0)),0,VLOOKUP(A1713,[3]Hoja1!$A$1:$F$369,4,0))</f>
        <v>0</v>
      </c>
      <c r="F1713" s="45">
        <f>IF(ISERROR(VLOOKUP(A1713,[3]Hoja1!$A$1:$F$369,5,0)),0,VLOOKUP(A1713,[3]Hoja1!$A$1:$F$369,5,0))</f>
        <v>0</v>
      </c>
      <c r="G1713" s="102">
        <f>IF(ISERROR(VLOOKUP(A1713,'CGN-2015-001'!A1712:I6859,7,0)),0,VLOOKUP(A1713,'CGN-2015-001'!A1712:I6859,7,0))</f>
        <v>0</v>
      </c>
      <c r="H1713" s="44"/>
      <c r="I1713" s="46"/>
      <c r="J1713" s="113">
        <f t="shared" si="132"/>
        <v>0</v>
      </c>
      <c r="K1713" s="114">
        <f t="shared" si="133"/>
        <v>0</v>
      </c>
      <c r="L1713" s="31">
        <f t="shared" si="134"/>
        <v>0</v>
      </c>
      <c r="M1713" s="1">
        <f t="shared" si="135"/>
        <v>0</v>
      </c>
      <c r="N1713" s="1">
        <f t="shared" si="136"/>
        <v>6</v>
      </c>
    </row>
    <row r="1714" spans="1:14" ht="16.5" hidden="1" thickBot="1" x14ac:dyDescent="0.3">
      <c r="A1714" s="26">
        <v>27</v>
      </c>
      <c r="B1714" s="464">
        <v>270000</v>
      </c>
      <c r="C1714" s="465" t="s">
        <v>1175</v>
      </c>
      <c r="D1714" s="452">
        <f>IF(ISERROR(VLOOKUP(A1714,'CGN-2015-001'!A1713:I6860,4,0)),0,VLOOKUP(A1714,'CGN-2015-001'!A1713:I6860,4,0))</f>
        <v>1154784815</v>
      </c>
      <c r="E1714" s="105">
        <f>IF(ISERROR(VLOOKUP(A1714,[3]Hoja1!$A$1:$F$369,4,0)),0,VLOOKUP(A1714,[3]Hoja1!$A$1:$F$369,4,0))</f>
        <v>0</v>
      </c>
      <c r="F1714" s="106">
        <f>IF(ISERROR(VLOOKUP(A1714,[3]Hoja1!$A$1:$F$369,5,0)),0,VLOOKUP(A1714,[3]Hoja1!$A$1:$F$369,5,0))</f>
        <v>45290372</v>
      </c>
      <c r="G1714" s="453">
        <f>IF(ISERROR(VLOOKUP(A1714,'CGN-2015-001'!A1713:I6860,7,0)),0,VLOOKUP(A1714,'CGN-2015-001'!A1713:I6860,7,0))</f>
        <v>1364905836</v>
      </c>
      <c r="H1714" s="105">
        <f>+H1715</f>
        <v>1364905836</v>
      </c>
      <c r="I1714" s="106">
        <f>+I1715</f>
        <v>0</v>
      </c>
      <c r="J1714" s="466">
        <f t="shared" si="132"/>
        <v>-210121021</v>
      </c>
      <c r="K1714" s="467">
        <f t="shared" si="133"/>
        <v>-0.15394543378595382</v>
      </c>
      <c r="L1714" s="31">
        <f t="shared" si="134"/>
        <v>0</v>
      </c>
      <c r="M1714" s="1">
        <f t="shared" si="135"/>
        <v>1</v>
      </c>
      <c r="N1714" s="1">
        <f t="shared" si="136"/>
        <v>2</v>
      </c>
    </row>
    <row r="1715" spans="1:14" ht="16.5" hidden="1" thickBot="1" x14ac:dyDescent="0.3">
      <c r="A1715" s="26">
        <v>2701</v>
      </c>
      <c r="B1715" s="107">
        <v>270100</v>
      </c>
      <c r="C1715" s="108" t="s">
        <v>1176</v>
      </c>
      <c r="D1715" s="468">
        <f>IF(ISERROR(VLOOKUP(A1715,'CGN-2015-001'!A1714:I6861,4,0)),0,VLOOKUP(A1715,'CGN-2015-001'!A1714:I6861,4,0))</f>
        <v>1154784815</v>
      </c>
      <c r="E1715" s="109">
        <f>IF(ISERROR(VLOOKUP(A1715,[3]Hoja1!$A$1:$F$369,4,0)),0,VLOOKUP(A1715,[3]Hoja1!$A$1:$F$369,4,0))</f>
        <v>0</v>
      </c>
      <c r="F1715" s="110">
        <f>IF(ISERROR(VLOOKUP(A1715,[3]Hoja1!$A$1:$F$369,5,0)),0,VLOOKUP(A1715,[3]Hoja1!$A$1:$F$369,5,0))</f>
        <v>45290372</v>
      </c>
      <c r="G1715" s="469">
        <f>IF(ISERROR(VLOOKUP(A1715,'CGN-2015-001'!A1714:I6861,7,0)),0,VLOOKUP(A1715,'CGN-2015-001'!A1714:I6861,7,0))</f>
        <v>1364905836</v>
      </c>
      <c r="H1715" s="109">
        <f>+H1718</f>
        <v>1364905836</v>
      </c>
      <c r="I1715" s="110">
        <v>0</v>
      </c>
      <c r="J1715" s="470">
        <f t="shared" si="132"/>
        <v>-210121021</v>
      </c>
      <c r="K1715" s="471">
        <f t="shared" si="133"/>
        <v>-0.15394543378595382</v>
      </c>
      <c r="L1715" s="31">
        <f t="shared" si="134"/>
        <v>0</v>
      </c>
      <c r="M1715" s="1">
        <f t="shared" si="135"/>
        <v>1</v>
      </c>
      <c r="N1715" s="1">
        <f t="shared" si="136"/>
        <v>4</v>
      </c>
    </row>
    <row r="1716" spans="1:14" ht="16.5" hidden="1" thickBot="1" x14ac:dyDescent="0.3">
      <c r="A1716" s="26">
        <v>270101</v>
      </c>
      <c r="B1716" s="126">
        <v>270101</v>
      </c>
      <c r="C1716" s="127" t="s">
        <v>1177</v>
      </c>
      <c r="D1716" s="99">
        <f>IF(ISERROR(VLOOKUP(A1716,'CGN-2015-001'!A1715:I6862,4,0)),0,VLOOKUP(A1716,'CGN-2015-001'!A1715:I6862,4,0))</f>
        <v>0</v>
      </c>
      <c r="E1716" s="45">
        <f>IF(ISERROR(VLOOKUP(A1716,[3]Hoja1!$A$1:$F$369,4,0)),0,VLOOKUP(A1716,[3]Hoja1!$A$1:$F$369,4,0))</f>
        <v>0</v>
      </c>
      <c r="F1716" s="45">
        <f>IF(ISERROR(VLOOKUP(A1716,[3]Hoja1!$A$1:$F$369,5,0)),0,VLOOKUP(A1716,[3]Hoja1!$A$1:$F$369,5,0))</f>
        <v>0</v>
      </c>
      <c r="G1716" s="102">
        <f>IF(ISERROR(VLOOKUP(A1716,'CGN-2015-001'!A1715:I6862,7,0)),0,VLOOKUP(A1716,'CGN-2015-001'!A1715:I6862,7,0))</f>
        <v>0</v>
      </c>
      <c r="H1716" s="44"/>
      <c r="I1716" s="46"/>
      <c r="J1716" s="113">
        <f t="shared" si="132"/>
        <v>0</v>
      </c>
      <c r="K1716" s="114">
        <f t="shared" si="133"/>
        <v>0</v>
      </c>
      <c r="L1716" s="31">
        <f t="shared" si="134"/>
        <v>0</v>
      </c>
      <c r="M1716" s="1">
        <f t="shared" si="135"/>
        <v>0</v>
      </c>
      <c r="N1716" s="1">
        <f t="shared" si="136"/>
        <v>6</v>
      </c>
    </row>
    <row r="1717" spans="1:14" ht="16.5" hidden="1" thickBot="1" x14ac:dyDescent="0.3">
      <c r="A1717" s="26">
        <v>270102</v>
      </c>
      <c r="B1717" s="120">
        <v>270102</v>
      </c>
      <c r="C1717" s="121" t="s">
        <v>1178</v>
      </c>
      <c r="D1717" s="99">
        <f>IF(ISERROR(VLOOKUP(A1717,'CGN-2015-001'!A1716:I6863,4,0)),0,VLOOKUP(A1717,'CGN-2015-001'!A1716:I6863,4,0))</f>
        <v>0</v>
      </c>
      <c r="E1717" s="45">
        <f>IF(ISERROR(VLOOKUP(A1717,[3]Hoja1!$A$1:$F$369,4,0)),0,VLOOKUP(A1717,[3]Hoja1!$A$1:$F$369,4,0))</f>
        <v>0</v>
      </c>
      <c r="F1717" s="45">
        <f>IF(ISERROR(VLOOKUP(A1717,[3]Hoja1!$A$1:$F$369,5,0)),0,VLOOKUP(A1717,[3]Hoja1!$A$1:$F$369,5,0))</f>
        <v>0</v>
      </c>
      <c r="G1717" s="102">
        <f>IF(ISERROR(VLOOKUP(A1717,'CGN-2015-001'!A1716:I6863,7,0)),0,VLOOKUP(A1717,'CGN-2015-001'!A1716:I6863,7,0))</f>
        <v>0</v>
      </c>
      <c r="H1717" s="44"/>
      <c r="I1717" s="46"/>
      <c r="J1717" s="113">
        <f t="shared" si="132"/>
        <v>0</v>
      </c>
      <c r="K1717" s="114">
        <f t="shared" si="133"/>
        <v>0</v>
      </c>
      <c r="L1717" s="31">
        <f t="shared" si="134"/>
        <v>0</v>
      </c>
      <c r="M1717" s="1">
        <f t="shared" si="135"/>
        <v>0</v>
      </c>
      <c r="N1717" s="1">
        <f t="shared" si="136"/>
        <v>6</v>
      </c>
    </row>
    <row r="1718" spans="1:14" ht="15.75" customHeight="1" thickBot="1" x14ac:dyDescent="0.25">
      <c r="A1718" s="26">
        <v>270103</v>
      </c>
      <c r="B1718" s="558">
        <v>270103</v>
      </c>
      <c r="C1718" s="559" t="s">
        <v>1179</v>
      </c>
      <c r="D1718" s="560">
        <f>IF(ISERROR(VLOOKUP(A1718,'CGN-2015-001'!A1717:I6864,4,0)),0,VLOOKUP(A1718,'CGN-2015-001'!A1717:I6864,4,0))</f>
        <v>1154784815</v>
      </c>
      <c r="E1718" s="561">
        <f>IF(ISERROR(VLOOKUP(A1718,[3]Hoja1!$A$1:$F$369,4,0)),0,VLOOKUP(A1718,[3]Hoja1!$A$1:$F$369,4,0))</f>
        <v>0</v>
      </c>
      <c r="F1718" s="562">
        <f>IF(ISERROR(VLOOKUP(A1718,[3]Hoja1!$A$1:$F$369,5,0)),0,VLOOKUP(A1718,[3]Hoja1!$A$1:$F$369,5,0))</f>
        <v>45290372</v>
      </c>
      <c r="G1718" s="563">
        <f>IF(ISERROR(VLOOKUP(A1718,'CGN-2015-001'!A1717:I6864,7,0)),0,VLOOKUP(A1718,'CGN-2015-001'!A1717:I6864,7,0))</f>
        <v>1364905836</v>
      </c>
      <c r="H1718" s="115">
        <f>+G1718</f>
        <v>1364905836</v>
      </c>
      <c r="I1718" s="562">
        <v>0</v>
      </c>
      <c r="J1718" s="564">
        <f t="shared" si="132"/>
        <v>-210121021</v>
      </c>
      <c r="K1718" s="565">
        <f t="shared" si="133"/>
        <v>-0.15394543378595382</v>
      </c>
      <c r="L1718" s="31">
        <f t="shared" si="134"/>
        <v>0</v>
      </c>
      <c r="M1718" s="1">
        <f t="shared" si="135"/>
        <v>1</v>
      </c>
      <c r="N1718" s="1">
        <f t="shared" si="136"/>
        <v>6</v>
      </c>
    </row>
    <row r="1719" spans="1:14" ht="16.5" hidden="1" thickBot="1" x14ac:dyDescent="0.3">
      <c r="A1719" s="26">
        <v>270104</v>
      </c>
      <c r="B1719" s="126">
        <v>270104</v>
      </c>
      <c r="C1719" s="127" t="s">
        <v>1180</v>
      </c>
      <c r="D1719" s="99">
        <f>IF(ISERROR(VLOOKUP(A1719,'CGN-2015-001'!A1718:I6865,4,0)),0,VLOOKUP(A1719,'CGN-2015-001'!A1718:I6865,4,0))</f>
        <v>0</v>
      </c>
      <c r="E1719" s="45">
        <f>IF(ISERROR(VLOOKUP(A1719,[3]Hoja1!$A$1:$F$369,4,0)),0,VLOOKUP(A1719,[3]Hoja1!$A$1:$F$369,4,0))</f>
        <v>0</v>
      </c>
      <c r="F1719" s="45">
        <f>IF(ISERROR(VLOOKUP(A1719,[3]Hoja1!$A$1:$F$369,5,0)),0,VLOOKUP(A1719,[3]Hoja1!$A$1:$F$369,5,0))</f>
        <v>0</v>
      </c>
      <c r="G1719" s="102">
        <f>IF(ISERROR(VLOOKUP(A1719,'CGN-2015-001'!A1718:I6865,7,0)),0,VLOOKUP(A1719,'CGN-2015-001'!A1718:I6865,7,0))</f>
        <v>0</v>
      </c>
      <c r="H1719" s="44"/>
      <c r="I1719" s="46"/>
      <c r="J1719" s="113">
        <f t="shared" si="132"/>
        <v>0</v>
      </c>
      <c r="K1719" s="114">
        <f t="shared" si="133"/>
        <v>0</v>
      </c>
      <c r="L1719" s="31">
        <f t="shared" si="134"/>
        <v>0</v>
      </c>
      <c r="M1719" s="1">
        <f t="shared" si="135"/>
        <v>0</v>
      </c>
      <c r="N1719" s="1">
        <f t="shared" si="136"/>
        <v>6</v>
      </c>
    </row>
    <row r="1720" spans="1:14" ht="16.5" hidden="1" thickBot="1" x14ac:dyDescent="0.3">
      <c r="A1720" s="26">
        <v>270105</v>
      </c>
      <c r="B1720" s="42">
        <v>270105</v>
      </c>
      <c r="C1720" s="43" t="s">
        <v>1181</v>
      </c>
      <c r="D1720" s="99">
        <f>IF(ISERROR(VLOOKUP(A1720,'CGN-2015-001'!A1719:I6866,4,0)),0,VLOOKUP(A1720,'CGN-2015-001'!A1719:I6866,4,0))</f>
        <v>0</v>
      </c>
      <c r="E1720" s="45">
        <f>IF(ISERROR(VLOOKUP(A1720,[3]Hoja1!$A$1:$F$369,4,0)),0,VLOOKUP(A1720,[3]Hoja1!$A$1:$F$369,4,0))</f>
        <v>0</v>
      </c>
      <c r="F1720" s="45">
        <f>IF(ISERROR(VLOOKUP(A1720,[3]Hoja1!$A$1:$F$369,5,0)),0,VLOOKUP(A1720,[3]Hoja1!$A$1:$F$369,5,0))</f>
        <v>0</v>
      </c>
      <c r="G1720" s="102">
        <f>IF(ISERROR(VLOOKUP(A1720,'CGN-2015-001'!A1719:I6866,7,0)),0,VLOOKUP(A1720,'CGN-2015-001'!A1719:I6866,7,0))</f>
        <v>0</v>
      </c>
      <c r="H1720" s="44"/>
      <c r="I1720" s="46"/>
      <c r="J1720" s="113">
        <f t="shared" si="132"/>
        <v>0</v>
      </c>
      <c r="K1720" s="114">
        <f t="shared" si="133"/>
        <v>0</v>
      </c>
      <c r="L1720" s="31">
        <f t="shared" si="134"/>
        <v>0</v>
      </c>
      <c r="M1720" s="1">
        <f t="shared" si="135"/>
        <v>0</v>
      </c>
      <c r="N1720" s="1">
        <f t="shared" si="136"/>
        <v>6</v>
      </c>
    </row>
    <row r="1721" spans="1:14" ht="16.5" hidden="1" thickBot="1" x14ac:dyDescent="0.3">
      <c r="A1721" s="26">
        <v>270190</v>
      </c>
      <c r="B1721" s="42">
        <v>270190</v>
      </c>
      <c r="C1721" s="43" t="s">
        <v>1182</v>
      </c>
      <c r="D1721" s="99">
        <f>IF(ISERROR(VLOOKUP(A1721,'CGN-2015-001'!A1720:I6867,4,0)),0,VLOOKUP(A1721,'CGN-2015-001'!A1720:I6867,4,0))</f>
        <v>0</v>
      </c>
      <c r="E1721" s="45">
        <f>IF(ISERROR(VLOOKUP(A1721,[3]Hoja1!$A$1:$F$369,4,0)),0,VLOOKUP(A1721,[3]Hoja1!$A$1:$F$369,4,0))</f>
        <v>0</v>
      </c>
      <c r="F1721" s="45">
        <f>IF(ISERROR(VLOOKUP(A1721,[3]Hoja1!$A$1:$F$369,5,0)),0,VLOOKUP(A1721,[3]Hoja1!$A$1:$F$369,5,0))</f>
        <v>0</v>
      </c>
      <c r="G1721" s="102">
        <f>IF(ISERROR(VLOOKUP(A1721,'CGN-2015-001'!A1720:I6867,7,0)),0,VLOOKUP(A1721,'CGN-2015-001'!A1720:I6867,7,0))</f>
        <v>0</v>
      </c>
      <c r="H1721" s="44"/>
      <c r="I1721" s="46"/>
      <c r="J1721" s="113">
        <f t="shared" si="132"/>
        <v>0</v>
      </c>
      <c r="K1721" s="114">
        <f t="shared" si="133"/>
        <v>0</v>
      </c>
      <c r="L1721" s="31">
        <f t="shared" si="134"/>
        <v>0</v>
      </c>
      <c r="M1721" s="1">
        <f t="shared" si="135"/>
        <v>0</v>
      </c>
      <c r="N1721" s="1">
        <f t="shared" si="136"/>
        <v>6</v>
      </c>
    </row>
    <row r="1722" spans="1:14" ht="16.5" hidden="1" thickBot="1" x14ac:dyDescent="0.3">
      <c r="A1722" s="26">
        <v>2707</v>
      </c>
      <c r="B1722" s="48">
        <v>270700</v>
      </c>
      <c r="C1722" s="49" t="s">
        <v>1183</v>
      </c>
      <c r="D1722" s="99">
        <f>IF(ISERROR(VLOOKUP(A1722,'CGN-2015-001'!A1721:I6868,4,0)),0,VLOOKUP(A1722,'CGN-2015-001'!A1721:I6868,4,0))</f>
        <v>0</v>
      </c>
      <c r="E1722" s="40">
        <f>IF(ISERROR(VLOOKUP(A1722,[3]Hoja1!$A$1:$F$369,4,0)),0,VLOOKUP(A1722,[3]Hoja1!$A$1:$F$369,4,0))</f>
        <v>0</v>
      </c>
      <c r="F1722" s="40">
        <f>IF(ISERROR(VLOOKUP(A1722,[3]Hoja1!$A$1:$F$369,5,0)),0,VLOOKUP(A1722,[3]Hoja1!$A$1:$F$369,5,0))</f>
        <v>0</v>
      </c>
      <c r="G1722" s="102">
        <f>IF(ISERROR(VLOOKUP(A1722,'CGN-2015-001'!A1721:I6868,7,0)),0,VLOOKUP(A1722,'CGN-2015-001'!A1721:I6868,7,0))</f>
        <v>0</v>
      </c>
      <c r="H1722" s="50"/>
      <c r="I1722" s="51"/>
      <c r="J1722" s="113">
        <f t="shared" si="132"/>
        <v>0</v>
      </c>
      <c r="K1722" s="114">
        <f t="shared" si="133"/>
        <v>0</v>
      </c>
      <c r="L1722" s="31">
        <f t="shared" si="134"/>
        <v>0</v>
      </c>
      <c r="M1722" s="1">
        <f t="shared" si="135"/>
        <v>0</v>
      </c>
      <c r="N1722" s="1">
        <f t="shared" si="136"/>
        <v>4</v>
      </c>
    </row>
    <row r="1723" spans="1:14" ht="16.5" hidden="1" thickBot="1" x14ac:dyDescent="0.3">
      <c r="A1723" s="26">
        <v>270701</v>
      </c>
      <c r="B1723" s="42">
        <v>270701</v>
      </c>
      <c r="C1723" s="43" t="s">
        <v>1184</v>
      </c>
      <c r="D1723" s="99">
        <f>IF(ISERROR(VLOOKUP(A1723,'CGN-2015-001'!A1722:I6869,4,0)),0,VLOOKUP(A1723,'CGN-2015-001'!A1722:I6869,4,0))</f>
        <v>0</v>
      </c>
      <c r="E1723" s="45">
        <f>IF(ISERROR(VLOOKUP(A1723,[3]Hoja1!$A$1:$F$369,4,0)),0,VLOOKUP(A1723,[3]Hoja1!$A$1:$F$369,4,0))</f>
        <v>0</v>
      </c>
      <c r="F1723" s="45">
        <f>IF(ISERROR(VLOOKUP(A1723,[3]Hoja1!$A$1:$F$369,5,0)),0,VLOOKUP(A1723,[3]Hoja1!$A$1:$F$369,5,0))</f>
        <v>0</v>
      </c>
      <c r="G1723" s="102">
        <f>IF(ISERROR(VLOOKUP(A1723,'CGN-2015-001'!A1722:I6869,7,0)),0,VLOOKUP(A1723,'CGN-2015-001'!A1722:I6869,7,0))</f>
        <v>0</v>
      </c>
      <c r="H1723" s="44"/>
      <c r="I1723" s="46"/>
      <c r="J1723" s="113">
        <f t="shared" si="132"/>
        <v>0</v>
      </c>
      <c r="K1723" s="114">
        <f t="shared" si="133"/>
        <v>0</v>
      </c>
      <c r="L1723" s="31">
        <f t="shared" si="134"/>
        <v>0</v>
      </c>
      <c r="M1723" s="1">
        <f t="shared" si="135"/>
        <v>0</v>
      </c>
      <c r="N1723" s="1">
        <f t="shared" si="136"/>
        <v>6</v>
      </c>
    </row>
    <row r="1724" spans="1:14" ht="16.5" hidden="1" thickBot="1" x14ac:dyDescent="0.3">
      <c r="A1724" s="26">
        <v>270702</v>
      </c>
      <c r="B1724" s="42">
        <v>270702</v>
      </c>
      <c r="C1724" s="43" t="s">
        <v>1092</v>
      </c>
      <c r="D1724" s="99">
        <f>IF(ISERROR(VLOOKUP(A1724,'CGN-2015-001'!A1723:I6870,4,0)),0,VLOOKUP(A1724,'CGN-2015-001'!A1723:I6870,4,0))</f>
        <v>0</v>
      </c>
      <c r="E1724" s="45">
        <f>IF(ISERROR(VLOOKUP(A1724,[3]Hoja1!$A$1:$F$369,4,0)),0,VLOOKUP(A1724,[3]Hoja1!$A$1:$F$369,4,0))</f>
        <v>0</v>
      </c>
      <c r="F1724" s="45">
        <f>IF(ISERROR(VLOOKUP(A1724,[3]Hoja1!$A$1:$F$369,5,0)),0,VLOOKUP(A1724,[3]Hoja1!$A$1:$F$369,5,0))</f>
        <v>0</v>
      </c>
      <c r="G1724" s="102">
        <f>IF(ISERROR(VLOOKUP(A1724,'CGN-2015-001'!A1723:I6870,7,0)),0,VLOOKUP(A1724,'CGN-2015-001'!A1723:I6870,7,0))</f>
        <v>0</v>
      </c>
      <c r="H1724" s="44"/>
      <c r="I1724" s="46"/>
      <c r="J1724" s="113">
        <f t="shared" si="132"/>
        <v>0</v>
      </c>
      <c r="K1724" s="114">
        <f t="shared" si="133"/>
        <v>0</v>
      </c>
      <c r="L1724" s="31">
        <f t="shared" si="134"/>
        <v>0</v>
      </c>
      <c r="M1724" s="1">
        <f t="shared" si="135"/>
        <v>0</v>
      </c>
      <c r="N1724" s="1">
        <f t="shared" si="136"/>
        <v>6</v>
      </c>
    </row>
    <row r="1725" spans="1:14" ht="16.5" hidden="1" thickBot="1" x14ac:dyDescent="0.3">
      <c r="A1725" s="26">
        <v>270704</v>
      </c>
      <c r="B1725" s="42">
        <v>270704</v>
      </c>
      <c r="C1725" s="43" t="s">
        <v>1185</v>
      </c>
      <c r="D1725" s="99">
        <f>IF(ISERROR(VLOOKUP(A1725,'CGN-2015-001'!A1724:I6871,4,0)),0,VLOOKUP(A1725,'CGN-2015-001'!A1724:I6871,4,0))</f>
        <v>0</v>
      </c>
      <c r="E1725" s="45">
        <f>IF(ISERROR(VLOOKUP(A1725,[3]Hoja1!$A$1:$F$369,4,0)),0,VLOOKUP(A1725,[3]Hoja1!$A$1:$F$369,4,0))</f>
        <v>0</v>
      </c>
      <c r="F1725" s="45">
        <f>IF(ISERROR(VLOOKUP(A1725,[3]Hoja1!$A$1:$F$369,5,0)),0,VLOOKUP(A1725,[3]Hoja1!$A$1:$F$369,5,0))</f>
        <v>0</v>
      </c>
      <c r="G1725" s="102">
        <f>IF(ISERROR(VLOOKUP(A1725,'CGN-2015-001'!A1724:I6871,7,0)),0,VLOOKUP(A1725,'CGN-2015-001'!A1724:I6871,7,0))</f>
        <v>0</v>
      </c>
      <c r="H1725" s="44"/>
      <c r="I1725" s="46"/>
      <c r="J1725" s="113">
        <f t="shared" si="132"/>
        <v>0</v>
      </c>
      <c r="K1725" s="114">
        <f t="shared" si="133"/>
        <v>0</v>
      </c>
      <c r="L1725" s="31">
        <f t="shared" si="134"/>
        <v>0</v>
      </c>
      <c r="M1725" s="1">
        <f t="shared" si="135"/>
        <v>0</v>
      </c>
      <c r="N1725" s="1">
        <f t="shared" si="136"/>
        <v>6</v>
      </c>
    </row>
    <row r="1726" spans="1:14" ht="16.5" hidden="1" thickBot="1" x14ac:dyDescent="0.3">
      <c r="A1726" s="26">
        <v>2790</v>
      </c>
      <c r="B1726" s="48">
        <v>279000</v>
      </c>
      <c r="C1726" s="49" t="s">
        <v>1186</v>
      </c>
      <c r="D1726" s="99">
        <f>IF(ISERROR(VLOOKUP(A1726,'CGN-2015-001'!A1725:I6872,4,0)),0,VLOOKUP(A1726,'CGN-2015-001'!A1725:I6872,4,0))</f>
        <v>0</v>
      </c>
      <c r="E1726" s="40">
        <f>IF(ISERROR(VLOOKUP(A1726,[3]Hoja1!$A$1:$F$369,4,0)),0,VLOOKUP(A1726,[3]Hoja1!$A$1:$F$369,4,0))</f>
        <v>0</v>
      </c>
      <c r="F1726" s="40">
        <f>IF(ISERROR(VLOOKUP(A1726,[3]Hoja1!$A$1:$F$369,5,0)),0,VLOOKUP(A1726,[3]Hoja1!$A$1:$F$369,5,0))</f>
        <v>0</v>
      </c>
      <c r="G1726" s="102">
        <f>IF(ISERROR(VLOOKUP(A1726,'CGN-2015-001'!A1725:I6872,7,0)),0,VLOOKUP(A1726,'CGN-2015-001'!A1725:I6872,7,0))</f>
        <v>0</v>
      </c>
      <c r="H1726" s="50"/>
      <c r="I1726" s="51"/>
      <c r="J1726" s="113">
        <f t="shared" si="132"/>
        <v>0</v>
      </c>
      <c r="K1726" s="114">
        <f t="shared" si="133"/>
        <v>0</v>
      </c>
      <c r="L1726" s="31">
        <f t="shared" si="134"/>
        <v>0</v>
      </c>
      <c r="M1726" s="1">
        <f t="shared" si="135"/>
        <v>0</v>
      </c>
      <c r="N1726" s="1">
        <f t="shared" si="136"/>
        <v>4</v>
      </c>
    </row>
    <row r="1727" spans="1:14" ht="16.5" hidden="1" thickBot="1" x14ac:dyDescent="0.3">
      <c r="A1727" s="26">
        <v>279014</v>
      </c>
      <c r="B1727" s="42">
        <v>279014</v>
      </c>
      <c r="C1727" s="43" t="s">
        <v>1187</v>
      </c>
      <c r="D1727" s="99">
        <f>IF(ISERROR(VLOOKUP(A1727,'CGN-2015-001'!A1726:I6873,4,0)),0,VLOOKUP(A1727,'CGN-2015-001'!A1726:I6873,4,0))</f>
        <v>0</v>
      </c>
      <c r="E1727" s="45">
        <f>IF(ISERROR(VLOOKUP(A1727,[3]Hoja1!$A$1:$F$369,4,0)),0,VLOOKUP(A1727,[3]Hoja1!$A$1:$F$369,4,0))</f>
        <v>0</v>
      </c>
      <c r="F1727" s="45">
        <f>IF(ISERROR(VLOOKUP(A1727,[3]Hoja1!$A$1:$F$369,5,0)),0,VLOOKUP(A1727,[3]Hoja1!$A$1:$F$369,5,0))</f>
        <v>0</v>
      </c>
      <c r="G1727" s="102">
        <f>IF(ISERROR(VLOOKUP(A1727,'CGN-2015-001'!A1726:I6873,7,0)),0,VLOOKUP(A1727,'CGN-2015-001'!A1726:I6873,7,0))</f>
        <v>0</v>
      </c>
      <c r="H1727" s="44"/>
      <c r="I1727" s="46"/>
      <c r="J1727" s="113">
        <f t="shared" si="132"/>
        <v>0</v>
      </c>
      <c r="K1727" s="114">
        <f t="shared" si="133"/>
        <v>0</v>
      </c>
      <c r="L1727" s="31">
        <f t="shared" si="134"/>
        <v>0</v>
      </c>
      <c r="M1727" s="1">
        <f t="shared" si="135"/>
        <v>0</v>
      </c>
      <c r="N1727" s="1">
        <f t="shared" si="136"/>
        <v>6</v>
      </c>
    </row>
    <row r="1728" spans="1:14" ht="16.5" hidden="1" thickBot="1" x14ac:dyDescent="0.3">
      <c r="A1728" s="26">
        <v>279015</v>
      </c>
      <c r="B1728" s="42">
        <v>279015</v>
      </c>
      <c r="C1728" s="43" t="s">
        <v>1188</v>
      </c>
      <c r="D1728" s="99">
        <f>IF(ISERROR(VLOOKUP(A1728,'CGN-2015-001'!A1727:I6874,4,0)),0,VLOOKUP(A1728,'CGN-2015-001'!A1727:I6874,4,0))</f>
        <v>0</v>
      </c>
      <c r="E1728" s="45">
        <f>IF(ISERROR(VLOOKUP(A1728,[3]Hoja1!$A$1:$F$369,4,0)),0,VLOOKUP(A1728,[3]Hoja1!$A$1:$F$369,4,0))</f>
        <v>0</v>
      </c>
      <c r="F1728" s="45">
        <f>IF(ISERROR(VLOOKUP(A1728,[3]Hoja1!$A$1:$F$369,5,0)),0,VLOOKUP(A1728,[3]Hoja1!$A$1:$F$369,5,0))</f>
        <v>0</v>
      </c>
      <c r="G1728" s="102">
        <f>IF(ISERROR(VLOOKUP(A1728,'CGN-2015-001'!A1727:I6874,7,0)),0,VLOOKUP(A1728,'CGN-2015-001'!A1727:I6874,7,0))</f>
        <v>0</v>
      </c>
      <c r="H1728" s="44"/>
      <c r="I1728" s="46"/>
      <c r="J1728" s="113">
        <f t="shared" si="132"/>
        <v>0</v>
      </c>
      <c r="K1728" s="114">
        <f t="shared" si="133"/>
        <v>0</v>
      </c>
      <c r="L1728" s="31">
        <f t="shared" si="134"/>
        <v>0</v>
      </c>
      <c r="M1728" s="1">
        <f t="shared" si="135"/>
        <v>0</v>
      </c>
      <c r="N1728" s="1">
        <f t="shared" si="136"/>
        <v>6</v>
      </c>
    </row>
    <row r="1729" spans="1:14" ht="16.5" hidden="1" thickBot="1" x14ac:dyDescent="0.3">
      <c r="A1729" s="26">
        <v>279016</v>
      </c>
      <c r="B1729" s="42">
        <v>279016</v>
      </c>
      <c r="C1729" s="43" t="s">
        <v>1189</v>
      </c>
      <c r="D1729" s="99">
        <f>IF(ISERROR(VLOOKUP(A1729,'CGN-2015-001'!A1728:I6875,4,0)),0,VLOOKUP(A1729,'CGN-2015-001'!A1728:I6875,4,0))</f>
        <v>0</v>
      </c>
      <c r="E1729" s="45">
        <f>IF(ISERROR(VLOOKUP(A1729,[3]Hoja1!$A$1:$F$369,4,0)),0,VLOOKUP(A1729,[3]Hoja1!$A$1:$F$369,4,0))</f>
        <v>0</v>
      </c>
      <c r="F1729" s="45">
        <f>IF(ISERROR(VLOOKUP(A1729,[3]Hoja1!$A$1:$F$369,5,0)),0,VLOOKUP(A1729,[3]Hoja1!$A$1:$F$369,5,0))</f>
        <v>0</v>
      </c>
      <c r="G1729" s="102">
        <f>IF(ISERROR(VLOOKUP(A1729,'CGN-2015-001'!A1728:I6875,7,0)),0,VLOOKUP(A1729,'CGN-2015-001'!A1728:I6875,7,0))</f>
        <v>0</v>
      </c>
      <c r="H1729" s="44"/>
      <c r="I1729" s="46"/>
      <c r="J1729" s="113">
        <f t="shared" si="132"/>
        <v>0</v>
      </c>
      <c r="K1729" s="114">
        <f t="shared" si="133"/>
        <v>0</v>
      </c>
      <c r="L1729" s="31">
        <f t="shared" si="134"/>
        <v>0</v>
      </c>
      <c r="M1729" s="1">
        <f t="shared" si="135"/>
        <v>0</v>
      </c>
      <c r="N1729" s="1">
        <f t="shared" si="136"/>
        <v>6</v>
      </c>
    </row>
    <row r="1730" spans="1:14" ht="16.5" hidden="1" thickBot="1" x14ac:dyDescent="0.3">
      <c r="A1730" s="26">
        <v>279017</v>
      </c>
      <c r="B1730" s="42">
        <v>279017</v>
      </c>
      <c r="C1730" s="43" t="s">
        <v>1190</v>
      </c>
      <c r="D1730" s="99">
        <f>IF(ISERROR(VLOOKUP(A1730,'CGN-2015-001'!A1729:I6876,4,0)),0,VLOOKUP(A1730,'CGN-2015-001'!A1729:I6876,4,0))</f>
        <v>0</v>
      </c>
      <c r="E1730" s="45">
        <f>IF(ISERROR(VLOOKUP(A1730,[3]Hoja1!$A$1:$F$369,4,0)),0,VLOOKUP(A1730,[3]Hoja1!$A$1:$F$369,4,0))</f>
        <v>0</v>
      </c>
      <c r="F1730" s="45">
        <f>IF(ISERROR(VLOOKUP(A1730,[3]Hoja1!$A$1:$F$369,5,0)),0,VLOOKUP(A1730,[3]Hoja1!$A$1:$F$369,5,0))</f>
        <v>0</v>
      </c>
      <c r="G1730" s="102">
        <f>IF(ISERROR(VLOOKUP(A1730,'CGN-2015-001'!A1729:I6876,7,0)),0,VLOOKUP(A1730,'CGN-2015-001'!A1729:I6876,7,0))</f>
        <v>0</v>
      </c>
      <c r="H1730" s="44"/>
      <c r="I1730" s="46"/>
      <c r="J1730" s="113">
        <f t="shared" si="132"/>
        <v>0</v>
      </c>
      <c r="K1730" s="114">
        <f t="shared" si="133"/>
        <v>0</v>
      </c>
      <c r="L1730" s="31">
        <f t="shared" si="134"/>
        <v>0</v>
      </c>
      <c r="M1730" s="1">
        <f t="shared" si="135"/>
        <v>0</v>
      </c>
      <c r="N1730" s="1">
        <f t="shared" si="136"/>
        <v>6</v>
      </c>
    </row>
    <row r="1731" spans="1:14" ht="16.5" hidden="1" thickBot="1" x14ac:dyDescent="0.3">
      <c r="A1731" s="26">
        <v>279018</v>
      </c>
      <c r="B1731" s="42">
        <v>279018</v>
      </c>
      <c r="C1731" s="43" t="s">
        <v>1191</v>
      </c>
      <c r="D1731" s="99">
        <f>IF(ISERROR(VLOOKUP(A1731,'CGN-2015-001'!A1730:I6877,4,0)),0,VLOOKUP(A1731,'CGN-2015-001'!A1730:I6877,4,0))</f>
        <v>0</v>
      </c>
      <c r="E1731" s="45">
        <f>IF(ISERROR(VLOOKUP(A1731,[3]Hoja1!$A$1:$F$369,4,0)),0,VLOOKUP(A1731,[3]Hoja1!$A$1:$F$369,4,0))</f>
        <v>0</v>
      </c>
      <c r="F1731" s="45">
        <f>IF(ISERROR(VLOOKUP(A1731,[3]Hoja1!$A$1:$F$369,5,0)),0,VLOOKUP(A1731,[3]Hoja1!$A$1:$F$369,5,0))</f>
        <v>0</v>
      </c>
      <c r="G1731" s="102">
        <f>IF(ISERROR(VLOOKUP(A1731,'CGN-2015-001'!A1730:I6877,7,0)),0,VLOOKUP(A1731,'CGN-2015-001'!A1730:I6877,7,0))</f>
        <v>0</v>
      </c>
      <c r="H1731" s="44"/>
      <c r="I1731" s="46"/>
      <c r="J1731" s="113">
        <f t="shared" si="132"/>
        <v>0</v>
      </c>
      <c r="K1731" s="114">
        <f t="shared" si="133"/>
        <v>0</v>
      </c>
      <c r="L1731" s="31">
        <f t="shared" si="134"/>
        <v>0</v>
      </c>
      <c r="M1731" s="1">
        <f t="shared" si="135"/>
        <v>0</v>
      </c>
      <c r="N1731" s="1">
        <f t="shared" si="136"/>
        <v>6</v>
      </c>
    </row>
    <row r="1732" spans="1:14" ht="16.5" hidden="1" thickBot="1" x14ac:dyDescent="0.3">
      <c r="A1732" s="26">
        <v>279019</v>
      </c>
      <c r="B1732" s="42">
        <v>279019</v>
      </c>
      <c r="C1732" s="43" t="s">
        <v>1192</v>
      </c>
      <c r="D1732" s="99">
        <f>IF(ISERROR(VLOOKUP(A1732,'CGN-2015-001'!A1731:I6878,4,0)),0,VLOOKUP(A1732,'CGN-2015-001'!A1731:I6878,4,0))</f>
        <v>0</v>
      </c>
      <c r="E1732" s="45">
        <f>IF(ISERROR(VLOOKUP(A1732,[3]Hoja1!$A$1:$F$369,4,0)),0,VLOOKUP(A1732,[3]Hoja1!$A$1:$F$369,4,0))</f>
        <v>0</v>
      </c>
      <c r="F1732" s="45">
        <f>IF(ISERROR(VLOOKUP(A1732,[3]Hoja1!$A$1:$F$369,5,0)),0,VLOOKUP(A1732,[3]Hoja1!$A$1:$F$369,5,0))</f>
        <v>0</v>
      </c>
      <c r="G1732" s="102">
        <f>IF(ISERROR(VLOOKUP(A1732,'CGN-2015-001'!A1731:I6878,7,0)),0,VLOOKUP(A1732,'CGN-2015-001'!A1731:I6878,7,0))</f>
        <v>0</v>
      </c>
      <c r="H1732" s="44"/>
      <c r="I1732" s="46"/>
      <c r="J1732" s="113">
        <f t="shared" si="132"/>
        <v>0</v>
      </c>
      <c r="K1732" s="114">
        <f t="shared" si="133"/>
        <v>0</v>
      </c>
      <c r="L1732" s="31">
        <f t="shared" si="134"/>
        <v>0</v>
      </c>
      <c r="M1732" s="1">
        <f t="shared" si="135"/>
        <v>0</v>
      </c>
      <c r="N1732" s="1">
        <f t="shared" si="136"/>
        <v>6</v>
      </c>
    </row>
    <row r="1733" spans="1:14" ht="16.5" hidden="1" thickBot="1" x14ac:dyDescent="0.3">
      <c r="A1733" s="26">
        <v>279020</v>
      </c>
      <c r="B1733" s="42">
        <v>279020</v>
      </c>
      <c r="C1733" s="43" t="s">
        <v>1193</v>
      </c>
      <c r="D1733" s="99">
        <f>IF(ISERROR(VLOOKUP(A1733,'CGN-2015-001'!A1732:I6879,4,0)),0,VLOOKUP(A1733,'CGN-2015-001'!A1732:I6879,4,0))</f>
        <v>0</v>
      </c>
      <c r="E1733" s="45">
        <f>IF(ISERROR(VLOOKUP(A1733,[3]Hoja1!$A$1:$F$369,4,0)),0,VLOOKUP(A1733,[3]Hoja1!$A$1:$F$369,4,0))</f>
        <v>0</v>
      </c>
      <c r="F1733" s="45">
        <f>IF(ISERROR(VLOOKUP(A1733,[3]Hoja1!$A$1:$F$369,5,0)),0,VLOOKUP(A1733,[3]Hoja1!$A$1:$F$369,5,0))</f>
        <v>0</v>
      </c>
      <c r="G1733" s="102">
        <f>IF(ISERROR(VLOOKUP(A1733,'CGN-2015-001'!A1732:I6879,7,0)),0,VLOOKUP(A1733,'CGN-2015-001'!A1732:I6879,7,0))</f>
        <v>0</v>
      </c>
      <c r="H1733" s="44"/>
      <c r="I1733" s="46"/>
      <c r="J1733" s="113">
        <f t="shared" si="132"/>
        <v>0</v>
      </c>
      <c r="K1733" s="114">
        <f t="shared" si="133"/>
        <v>0</v>
      </c>
      <c r="L1733" s="31">
        <f t="shared" si="134"/>
        <v>0</v>
      </c>
      <c r="M1733" s="1">
        <f t="shared" si="135"/>
        <v>0</v>
      </c>
      <c r="N1733" s="1">
        <f t="shared" si="136"/>
        <v>6</v>
      </c>
    </row>
    <row r="1734" spans="1:14" ht="16.5" hidden="1" thickBot="1" x14ac:dyDescent="0.3">
      <c r="A1734" s="26">
        <v>279021</v>
      </c>
      <c r="B1734" s="42">
        <v>279021</v>
      </c>
      <c r="C1734" s="43" t="s">
        <v>1194</v>
      </c>
      <c r="D1734" s="99">
        <f>IF(ISERROR(VLOOKUP(A1734,'CGN-2015-001'!A1733:I6880,4,0)),0,VLOOKUP(A1734,'CGN-2015-001'!A1733:I6880,4,0))</f>
        <v>0</v>
      </c>
      <c r="E1734" s="45">
        <f>IF(ISERROR(VLOOKUP(A1734,[3]Hoja1!$A$1:$F$369,4,0)),0,VLOOKUP(A1734,[3]Hoja1!$A$1:$F$369,4,0))</f>
        <v>0</v>
      </c>
      <c r="F1734" s="45">
        <f>IF(ISERROR(VLOOKUP(A1734,[3]Hoja1!$A$1:$F$369,5,0)),0,VLOOKUP(A1734,[3]Hoja1!$A$1:$F$369,5,0))</f>
        <v>0</v>
      </c>
      <c r="G1734" s="102">
        <f>IF(ISERROR(VLOOKUP(A1734,'CGN-2015-001'!A1733:I6880,7,0)),0,VLOOKUP(A1734,'CGN-2015-001'!A1733:I6880,7,0))</f>
        <v>0</v>
      </c>
      <c r="H1734" s="44"/>
      <c r="I1734" s="46"/>
      <c r="J1734" s="113">
        <f t="shared" si="132"/>
        <v>0</v>
      </c>
      <c r="K1734" s="114">
        <f t="shared" si="133"/>
        <v>0</v>
      </c>
      <c r="L1734" s="31">
        <f t="shared" si="134"/>
        <v>0</v>
      </c>
      <c r="M1734" s="1">
        <f t="shared" si="135"/>
        <v>0</v>
      </c>
      <c r="N1734" s="1">
        <f t="shared" si="136"/>
        <v>6</v>
      </c>
    </row>
    <row r="1735" spans="1:14" ht="16.5" hidden="1" thickBot="1" x14ac:dyDescent="0.3">
      <c r="A1735" s="26">
        <v>279022</v>
      </c>
      <c r="B1735" s="42">
        <v>279022</v>
      </c>
      <c r="C1735" s="43" t="s">
        <v>1195</v>
      </c>
      <c r="D1735" s="99">
        <f>IF(ISERROR(VLOOKUP(A1735,'CGN-2015-001'!A1734:I6881,4,0)),0,VLOOKUP(A1735,'CGN-2015-001'!A1734:I6881,4,0))</f>
        <v>0</v>
      </c>
      <c r="E1735" s="45">
        <f>IF(ISERROR(VLOOKUP(A1735,[3]Hoja1!$A$1:$F$369,4,0)),0,VLOOKUP(A1735,[3]Hoja1!$A$1:$F$369,4,0))</f>
        <v>0</v>
      </c>
      <c r="F1735" s="45">
        <f>IF(ISERROR(VLOOKUP(A1735,[3]Hoja1!$A$1:$F$369,5,0)),0,VLOOKUP(A1735,[3]Hoja1!$A$1:$F$369,5,0))</f>
        <v>0</v>
      </c>
      <c r="G1735" s="102">
        <f>IF(ISERROR(VLOOKUP(A1735,'CGN-2015-001'!A1734:I6881,7,0)),0,VLOOKUP(A1735,'CGN-2015-001'!A1734:I6881,7,0))</f>
        <v>0</v>
      </c>
      <c r="H1735" s="44"/>
      <c r="I1735" s="46"/>
      <c r="J1735" s="113">
        <f t="shared" si="132"/>
        <v>0</v>
      </c>
      <c r="K1735" s="114">
        <f t="shared" si="133"/>
        <v>0</v>
      </c>
      <c r="L1735" s="31">
        <f t="shared" si="134"/>
        <v>0</v>
      </c>
      <c r="M1735" s="1">
        <f t="shared" si="135"/>
        <v>0</v>
      </c>
      <c r="N1735" s="1">
        <f t="shared" si="136"/>
        <v>6</v>
      </c>
    </row>
    <row r="1736" spans="1:14" ht="16.5" hidden="1" thickBot="1" x14ac:dyDescent="0.3">
      <c r="A1736" s="26">
        <v>279023</v>
      </c>
      <c r="B1736" s="42">
        <v>279023</v>
      </c>
      <c r="C1736" s="43" t="s">
        <v>1196</v>
      </c>
      <c r="D1736" s="99">
        <f>IF(ISERROR(VLOOKUP(A1736,'CGN-2015-001'!A1735:I6882,4,0)),0,VLOOKUP(A1736,'CGN-2015-001'!A1735:I6882,4,0))</f>
        <v>0</v>
      </c>
      <c r="E1736" s="45">
        <f>IF(ISERROR(VLOOKUP(A1736,[3]Hoja1!$A$1:$F$369,4,0)),0,VLOOKUP(A1736,[3]Hoja1!$A$1:$F$369,4,0))</f>
        <v>0</v>
      </c>
      <c r="F1736" s="45">
        <f>IF(ISERROR(VLOOKUP(A1736,[3]Hoja1!$A$1:$F$369,5,0)),0,VLOOKUP(A1736,[3]Hoja1!$A$1:$F$369,5,0))</f>
        <v>0</v>
      </c>
      <c r="G1736" s="102">
        <f>IF(ISERROR(VLOOKUP(A1736,'CGN-2015-001'!A1735:I6882,7,0)),0,VLOOKUP(A1736,'CGN-2015-001'!A1735:I6882,7,0))</f>
        <v>0</v>
      </c>
      <c r="H1736" s="44"/>
      <c r="I1736" s="46"/>
      <c r="J1736" s="113">
        <f t="shared" si="132"/>
        <v>0</v>
      </c>
      <c r="K1736" s="114">
        <f t="shared" si="133"/>
        <v>0</v>
      </c>
      <c r="L1736" s="31">
        <f t="shared" si="134"/>
        <v>0</v>
      </c>
      <c r="M1736" s="1">
        <f t="shared" si="135"/>
        <v>0</v>
      </c>
      <c r="N1736" s="1">
        <f t="shared" si="136"/>
        <v>6</v>
      </c>
    </row>
    <row r="1737" spans="1:14" ht="16.5" hidden="1" thickBot="1" x14ac:dyDescent="0.3">
      <c r="A1737" s="26">
        <v>279024</v>
      </c>
      <c r="B1737" s="42">
        <v>279024</v>
      </c>
      <c r="C1737" s="43" t="s">
        <v>1197</v>
      </c>
      <c r="D1737" s="99">
        <f>IF(ISERROR(VLOOKUP(A1737,'CGN-2015-001'!A1736:I6883,4,0)),0,VLOOKUP(A1737,'CGN-2015-001'!A1736:I6883,4,0))</f>
        <v>0</v>
      </c>
      <c r="E1737" s="45">
        <f>IF(ISERROR(VLOOKUP(A1737,[3]Hoja1!$A$1:$F$369,4,0)),0,VLOOKUP(A1737,[3]Hoja1!$A$1:$F$369,4,0))</f>
        <v>0</v>
      </c>
      <c r="F1737" s="45">
        <f>IF(ISERROR(VLOOKUP(A1737,[3]Hoja1!$A$1:$F$369,5,0)),0,VLOOKUP(A1737,[3]Hoja1!$A$1:$F$369,5,0))</f>
        <v>0</v>
      </c>
      <c r="G1737" s="102">
        <f>IF(ISERROR(VLOOKUP(A1737,'CGN-2015-001'!A1736:I6883,7,0)),0,VLOOKUP(A1737,'CGN-2015-001'!A1736:I6883,7,0))</f>
        <v>0</v>
      </c>
      <c r="H1737" s="44"/>
      <c r="I1737" s="46"/>
      <c r="J1737" s="113">
        <f t="shared" si="132"/>
        <v>0</v>
      </c>
      <c r="K1737" s="114">
        <f t="shared" si="133"/>
        <v>0</v>
      </c>
      <c r="L1737" s="31">
        <f t="shared" si="134"/>
        <v>0</v>
      </c>
      <c r="M1737" s="1">
        <f t="shared" si="135"/>
        <v>0</v>
      </c>
      <c r="N1737" s="1">
        <f t="shared" si="136"/>
        <v>6</v>
      </c>
    </row>
    <row r="1738" spans="1:14" ht="16.5" hidden="1" thickBot="1" x14ac:dyDescent="0.3">
      <c r="A1738" s="26">
        <v>279025</v>
      </c>
      <c r="B1738" s="42">
        <v>279025</v>
      </c>
      <c r="C1738" s="43" t="s">
        <v>1198</v>
      </c>
      <c r="D1738" s="99">
        <f>IF(ISERROR(VLOOKUP(A1738,'CGN-2015-001'!A1737:I6884,4,0)),0,VLOOKUP(A1738,'CGN-2015-001'!A1737:I6884,4,0))</f>
        <v>0</v>
      </c>
      <c r="E1738" s="45">
        <f>IF(ISERROR(VLOOKUP(A1738,[3]Hoja1!$A$1:$F$369,4,0)),0,VLOOKUP(A1738,[3]Hoja1!$A$1:$F$369,4,0))</f>
        <v>0</v>
      </c>
      <c r="F1738" s="45">
        <f>IF(ISERROR(VLOOKUP(A1738,[3]Hoja1!$A$1:$F$369,5,0)),0,VLOOKUP(A1738,[3]Hoja1!$A$1:$F$369,5,0))</f>
        <v>0</v>
      </c>
      <c r="G1738" s="102">
        <f>IF(ISERROR(VLOOKUP(A1738,'CGN-2015-001'!A1737:I6884,7,0)),0,VLOOKUP(A1738,'CGN-2015-001'!A1737:I6884,7,0))</f>
        <v>0</v>
      </c>
      <c r="H1738" s="44"/>
      <c r="I1738" s="46"/>
      <c r="J1738" s="113">
        <f t="shared" si="132"/>
        <v>0</v>
      </c>
      <c r="K1738" s="114">
        <f t="shared" si="133"/>
        <v>0</v>
      </c>
      <c r="L1738" s="31">
        <f t="shared" si="134"/>
        <v>0</v>
      </c>
      <c r="M1738" s="1">
        <f t="shared" si="135"/>
        <v>0</v>
      </c>
      <c r="N1738" s="1">
        <f t="shared" si="136"/>
        <v>6</v>
      </c>
    </row>
    <row r="1739" spans="1:14" ht="16.5" hidden="1" thickBot="1" x14ac:dyDescent="0.3">
      <c r="A1739" s="26">
        <v>279026</v>
      </c>
      <c r="B1739" s="42">
        <v>279026</v>
      </c>
      <c r="C1739" s="43" t="s">
        <v>1111</v>
      </c>
      <c r="D1739" s="99">
        <f>IF(ISERROR(VLOOKUP(A1739,'CGN-2015-001'!A1738:I6885,4,0)),0,VLOOKUP(A1739,'CGN-2015-001'!A1738:I6885,4,0))</f>
        <v>0</v>
      </c>
      <c r="E1739" s="45">
        <f>IF(ISERROR(VLOOKUP(A1739,[3]Hoja1!$A$1:$F$369,4,0)),0,VLOOKUP(A1739,[3]Hoja1!$A$1:$F$369,4,0))</f>
        <v>0</v>
      </c>
      <c r="F1739" s="45">
        <f>IF(ISERROR(VLOOKUP(A1739,[3]Hoja1!$A$1:$F$369,5,0)),0,VLOOKUP(A1739,[3]Hoja1!$A$1:$F$369,5,0))</f>
        <v>0</v>
      </c>
      <c r="G1739" s="102">
        <f>IF(ISERROR(VLOOKUP(A1739,'CGN-2015-001'!A1738:I6885,7,0)),0,VLOOKUP(A1739,'CGN-2015-001'!A1738:I6885,7,0))</f>
        <v>0</v>
      </c>
      <c r="H1739" s="44"/>
      <c r="I1739" s="46"/>
      <c r="J1739" s="113">
        <f t="shared" ref="J1739:J1802" si="137">D1739-G1739</f>
        <v>0</v>
      </c>
      <c r="K1739" s="114">
        <f t="shared" ref="K1739:K1802" si="138">IF(ISERROR(((D1739/G1739)-100%)),0,((D1739/G1739)-100%))</f>
        <v>0</v>
      </c>
      <c r="L1739" s="31">
        <f t="shared" ref="L1739:L1802" si="139">+G1739-H1739-I1739</f>
        <v>0</v>
      </c>
      <c r="M1739" s="1">
        <f t="shared" ref="M1739:M1802" si="140">IF(D1739&lt;&gt;0,1,IF(G1739&lt;&gt;0,2,IF(F1739&lt;&gt;0,3,IF(E1739&lt;&gt;0,4,0))))</f>
        <v>0</v>
      </c>
      <c r="N1739" s="1">
        <f t="shared" ref="N1739:N1802" si="141">+LEN(A1739)</f>
        <v>6</v>
      </c>
    </row>
    <row r="1740" spans="1:14" ht="16.5" hidden="1" thickBot="1" x14ac:dyDescent="0.3">
      <c r="A1740" s="26">
        <v>279090</v>
      </c>
      <c r="B1740" s="42">
        <v>279090</v>
      </c>
      <c r="C1740" s="43" t="s">
        <v>1199</v>
      </c>
      <c r="D1740" s="99">
        <f>IF(ISERROR(VLOOKUP(A1740,'CGN-2015-001'!A1739:I6886,4,0)),0,VLOOKUP(A1740,'CGN-2015-001'!A1739:I6886,4,0))</f>
        <v>0</v>
      </c>
      <c r="E1740" s="45">
        <f>IF(ISERROR(VLOOKUP(A1740,[3]Hoja1!$A$1:$F$369,4,0)),0,VLOOKUP(A1740,[3]Hoja1!$A$1:$F$369,4,0))</f>
        <v>0</v>
      </c>
      <c r="F1740" s="45">
        <f>IF(ISERROR(VLOOKUP(A1740,[3]Hoja1!$A$1:$F$369,5,0)),0,VLOOKUP(A1740,[3]Hoja1!$A$1:$F$369,5,0))</f>
        <v>0</v>
      </c>
      <c r="G1740" s="102">
        <f>IF(ISERROR(VLOOKUP(A1740,'CGN-2015-001'!A1739:I6886,7,0)),0,VLOOKUP(A1740,'CGN-2015-001'!A1739:I6886,7,0))</f>
        <v>0</v>
      </c>
      <c r="H1740" s="44"/>
      <c r="I1740" s="46"/>
      <c r="J1740" s="113">
        <f t="shared" si="137"/>
        <v>0</v>
      </c>
      <c r="K1740" s="114">
        <f t="shared" si="138"/>
        <v>0</v>
      </c>
      <c r="L1740" s="31">
        <f t="shared" si="139"/>
        <v>0</v>
      </c>
      <c r="M1740" s="1">
        <f t="shared" si="140"/>
        <v>0</v>
      </c>
      <c r="N1740" s="1">
        <f t="shared" si="141"/>
        <v>6</v>
      </c>
    </row>
    <row r="1741" spans="1:14" ht="16.5" hidden="1" thickBot="1" x14ac:dyDescent="0.3">
      <c r="A1741" s="26">
        <v>2710</v>
      </c>
      <c r="B1741" s="52">
        <v>271000</v>
      </c>
      <c r="C1741" s="53" t="s">
        <v>1200</v>
      </c>
      <c r="D1741" s="99">
        <f>IF(ISERROR(VLOOKUP(A1741,'CGN-2015-001'!A1740:I6887,4,0)),0,VLOOKUP(A1741,'CGN-2015-001'!A1740:I6887,4,0))</f>
        <v>0</v>
      </c>
      <c r="E1741" s="40">
        <f>IF(ISERROR(VLOOKUP(A1741,[3]Hoja1!$A$1:$F$369,4,0)),0,VLOOKUP(A1741,[3]Hoja1!$A$1:$F$369,4,0))</f>
        <v>0</v>
      </c>
      <c r="F1741" s="40">
        <f>IF(ISERROR(VLOOKUP(A1741,[3]Hoja1!$A$1:$F$369,5,0)),0,VLOOKUP(A1741,[3]Hoja1!$A$1:$F$369,5,0))</f>
        <v>0</v>
      </c>
      <c r="G1741" s="102">
        <f>IF(ISERROR(VLOOKUP(A1741,'CGN-2015-001'!A1740:I6887,7,0)),0,VLOOKUP(A1741,'CGN-2015-001'!A1740:I6887,7,0))</f>
        <v>0</v>
      </c>
      <c r="H1741" s="54"/>
      <c r="I1741" s="55"/>
      <c r="J1741" s="113">
        <f t="shared" si="137"/>
        <v>0</v>
      </c>
      <c r="K1741" s="114">
        <f t="shared" si="138"/>
        <v>0</v>
      </c>
      <c r="L1741" s="31">
        <f t="shared" si="139"/>
        <v>0</v>
      </c>
      <c r="M1741" s="1">
        <f t="shared" si="140"/>
        <v>0</v>
      </c>
      <c r="N1741" s="1">
        <f t="shared" si="141"/>
        <v>4</v>
      </c>
    </row>
    <row r="1742" spans="1:14" ht="16.5" hidden="1" thickBot="1" x14ac:dyDescent="0.3">
      <c r="A1742" s="26">
        <v>271005</v>
      </c>
      <c r="B1742" s="59">
        <v>271005</v>
      </c>
      <c r="C1742" s="60" t="s">
        <v>1201</v>
      </c>
      <c r="D1742" s="99">
        <f>IF(ISERROR(VLOOKUP(A1742,'CGN-2015-001'!A1741:I6888,4,0)),0,VLOOKUP(A1742,'CGN-2015-001'!A1741:I6888,4,0))</f>
        <v>0</v>
      </c>
      <c r="E1742" s="45">
        <f>IF(ISERROR(VLOOKUP(A1742,[3]Hoja1!$A$1:$F$369,4,0)),0,VLOOKUP(A1742,[3]Hoja1!$A$1:$F$369,4,0))</f>
        <v>0</v>
      </c>
      <c r="F1742" s="45">
        <f>IF(ISERROR(VLOOKUP(A1742,[3]Hoja1!$A$1:$F$369,5,0)),0,VLOOKUP(A1742,[3]Hoja1!$A$1:$F$369,5,0))</f>
        <v>0</v>
      </c>
      <c r="G1742" s="102">
        <f>IF(ISERROR(VLOOKUP(A1742,'CGN-2015-001'!A1741:I6888,7,0)),0,VLOOKUP(A1742,'CGN-2015-001'!A1741:I6888,7,0))</f>
        <v>0</v>
      </c>
      <c r="H1742" s="44"/>
      <c r="I1742" s="46"/>
      <c r="J1742" s="113">
        <f t="shared" si="137"/>
        <v>0</v>
      </c>
      <c r="K1742" s="114">
        <f t="shared" si="138"/>
        <v>0</v>
      </c>
      <c r="L1742" s="31">
        <f t="shared" si="139"/>
        <v>0</v>
      </c>
      <c r="M1742" s="1">
        <f t="shared" si="140"/>
        <v>0</v>
      </c>
      <c r="N1742" s="1">
        <f t="shared" si="141"/>
        <v>6</v>
      </c>
    </row>
    <row r="1743" spans="1:14" ht="16.5" hidden="1" thickBot="1" x14ac:dyDescent="0.3">
      <c r="A1743" s="26">
        <v>29</v>
      </c>
      <c r="B1743" s="456">
        <v>290000</v>
      </c>
      <c r="C1743" s="457" t="s">
        <v>1202</v>
      </c>
      <c r="D1743" s="452">
        <f>IF(ISERROR(VLOOKUP(A1743,'CGN-2015-001'!A1742:I6889,4,0)),0,VLOOKUP(A1743,'CGN-2015-001'!A1742:I6889,4,0))</f>
        <v>904783499538</v>
      </c>
      <c r="E1743" s="105">
        <f>IF(ISERROR(VLOOKUP(A1743,[3]Hoja1!$A$1:$F$369,4,0)),0,VLOOKUP(A1743,[3]Hoja1!$A$1:$F$369,4,0))</f>
        <v>14812092181.790001</v>
      </c>
      <c r="F1743" s="106">
        <f>IF(ISERROR(VLOOKUP(A1743,[3]Hoja1!$A$1:$F$369,5,0)),0,VLOOKUP(A1743,[3]Hoja1!$A$1:$F$369,5,0))</f>
        <v>2556992220</v>
      </c>
      <c r="G1743" s="453">
        <f>IF(ISERROR(VLOOKUP(A1743,'CGN-2015-001'!A1742:I6889,7,0)),0,VLOOKUP(A1743,'CGN-2015-001'!A1742:I6889,7,0))</f>
        <v>890745481276.20996</v>
      </c>
      <c r="H1743" s="105">
        <f>+H1749+H1816</f>
        <v>890745481276.20996</v>
      </c>
      <c r="I1743" s="106">
        <f>+I1749+I1816</f>
        <v>0</v>
      </c>
      <c r="J1743" s="458">
        <f t="shared" si="137"/>
        <v>14038018261.790039</v>
      </c>
      <c r="K1743" s="459">
        <f t="shared" si="138"/>
        <v>1.5759853467544049E-2</v>
      </c>
      <c r="L1743" s="31">
        <f t="shared" si="139"/>
        <v>0</v>
      </c>
      <c r="M1743" s="1">
        <f t="shared" si="140"/>
        <v>1</v>
      </c>
      <c r="N1743" s="1">
        <f t="shared" si="141"/>
        <v>2</v>
      </c>
    </row>
    <row r="1744" spans="1:14" ht="16.5" hidden="1" thickBot="1" x14ac:dyDescent="0.3">
      <c r="A1744" s="26">
        <v>2901</v>
      </c>
      <c r="B1744" s="118">
        <v>290100</v>
      </c>
      <c r="C1744" s="119" t="s">
        <v>1203</v>
      </c>
      <c r="D1744" s="99">
        <f>IF(ISERROR(VLOOKUP(A1744,'CGN-2015-001'!A1743:I6890,4,0)),0,VLOOKUP(A1744,'CGN-2015-001'!A1743:I6890,4,0))</f>
        <v>0</v>
      </c>
      <c r="E1744" s="40">
        <f>IF(ISERROR(VLOOKUP(A1744,[3]Hoja1!$A$1:$F$369,4,0)),0,VLOOKUP(A1744,[3]Hoja1!$A$1:$F$369,4,0))</f>
        <v>0</v>
      </c>
      <c r="F1744" s="40">
        <f>IF(ISERROR(VLOOKUP(A1744,[3]Hoja1!$A$1:$F$369,5,0)),0,VLOOKUP(A1744,[3]Hoja1!$A$1:$F$369,5,0))</f>
        <v>0</v>
      </c>
      <c r="G1744" s="102">
        <f>IF(ISERROR(VLOOKUP(A1744,'CGN-2015-001'!A1743:I6890,7,0)),0,VLOOKUP(A1744,'CGN-2015-001'!A1743:I6890,7,0))</f>
        <v>0</v>
      </c>
      <c r="H1744" s="50"/>
      <c r="I1744" s="51"/>
      <c r="J1744" s="113">
        <f t="shared" si="137"/>
        <v>0</v>
      </c>
      <c r="K1744" s="114">
        <f t="shared" si="138"/>
        <v>0</v>
      </c>
      <c r="L1744" s="31">
        <f t="shared" si="139"/>
        <v>0</v>
      </c>
      <c r="M1744" s="1">
        <f t="shared" si="140"/>
        <v>0</v>
      </c>
      <c r="N1744" s="1">
        <f t="shared" si="141"/>
        <v>4</v>
      </c>
    </row>
    <row r="1745" spans="1:14" ht="16.5" hidden="1" thickBot="1" x14ac:dyDescent="0.3">
      <c r="A1745" s="26">
        <v>290101</v>
      </c>
      <c r="B1745" s="42">
        <v>290101</v>
      </c>
      <c r="C1745" s="43" t="s">
        <v>1204</v>
      </c>
      <c r="D1745" s="99">
        <f>IF(ISERROR(VLOOKUP(A1745,'CGN-2015-001'!A1744:I6891,4,0)),0,VLOOKUP(A1745,'CGN-2015-001'!A1744:I6891,4,0))</f>
        <v>0</v>
      </c>
      <c r="E1745" s="45">
        <f>IF(ISERROR(VLOOKUP(A1745,[3]Hoja1!$A$1:$F$369,4,0)),0,VLOOKUP(A1745,[3]Hoja1!$A$1:$F$369,4,0))</f>
        <v>0</v>
      </c>
      <c r="F1745" s="45">
        <f>IF(ISERROR(VLOOKUP(A1745,[3]Hoja1!$A$1:$F$369,5,0)),0,VLOOKUP(A1745,[3]Hoja1!$A$1:$F$369,5,0))</f>
        <v>0</v>
      </c>
      <c r="G1745" s="102">
        <f>IF(ISERROR(VLOOKUP(A1745,'CGN-2015-001'!A1744:I6891,7,0)),0,VLOOKUP(A1745,'CGN-2015-001'!A1744:I6891,7,0))</f>
        <v>0</v>
      </c>
      <c r="H1745" s="44"/>
      <c r="I1745" s="46"/>
      <c r="J1745" s="113">
        <f t="shared" si="137"/>
        <v>0</v>
      </c>
      <c r="K1745" s="114">
        <f t="shared" si="138"/>
        <v>0</v>
      </c>
      <c r="L1745" s="31">
        <f t="shared" si="139"/>
        <v>0</v>
      </c>
      <c r="M1745" s="1">
        <f t="shared" si="140"/>
        <v>0</v>
      </c>
      <c r="N1745" s="1">
        <f t="shared" si="141"/>
        <v>6</v>
      </c>
    </row>
    <row r="1746" spans="1:14" ht="16.5" hidden="1" thickBot="1" x14ac:dyDescent="0.3">
      <c r="A1746" s="26">
        <v>290102</v>
      </c>
      <c r="B1746" s="42">
        <v>290102</v>
      </c>
      <c r="C1746" s="43" t="s">
        <v>824</v>
      </c>
      <c r="D1746" s="99">
        <f>IF(ISERROR(VLOOKUP(A1746,'CGN-2015-001'!A1745:I6892,4,0)),0,VLOOKUP(A1746,'CGN-2015-001'!A1745:I6892,4,0))</f>
        <v>0</v>
      </c>
      <c r="E1746" s="45">
        <f>IF(ISERROR(VLOOKUP(A1746,[3]Hoja1!$A$1:$F$369,4,0)),0,VLOOKUP(A1746,[3]Hoja1!$A$1:$F$369,4,0))</f>
        <v>0</v>
      </c>
      <c r="F1746" s="45">
        <f>IF(ISERROR(VLOOKUP(A1746,[3]Hoja1!$A$1:$F$369,5,0)),0,VLOOKUP(A1746,[3]Hoja1!$A$1:$F$369,5,0))</f>
        <v>0</v>
      </c>
      <c r="G1746" s="102">
        <f>IF(ISERROR(VLOOKUP(A1746,'CGN-2015-001'!A1745:I6892,7,0)),0,VLOOKUP(A1746,'CGN-2015-001'!A1745:I6892,7,0))</f>
        <v>0</v>
      </c>
      <c r="H1746" s="44"/>
      <c r="I1746" s="46"/>
      <c r="J1746" s="113">
        <f t="shared" si="137"/>
        <v>0</v>
      </c>
      <c r="K1746" s="114">
        <f t="shared" si="138"/>
        <v>0</v>
      </c>
      <c r="L1746" s="31">
        <f t="shared" si="139"/>
        <v>0</v>
      </c>
      <c r="M1746" s="1">
        <f t="shared" si="140"/>
        <v>0</v>
      </c>
      <c r="N1746" s="1">
        <f t="shared" si="141"/>
        <v>6</v>
      </c>
    </row>
    <row r="1747" spans="1:14" ht="16.5" hidden="1" thickBot="1" x14ac:dyDescent="0.3">
      <c r="A1747" s="26">
        <v>290103</v>
      </c>
      <c r="B1747" s="42">
        <v>290103</v>
      </c>
      <c r="C1747" s="43" t="s">
        <v>1205</v>
      </c>
      <c r="D1747" s="99">
        <f>IF(ISERROR(VLOOKUP(A1747,'CGN-2015-001'!A1746:I6893,4,0)),0,VLOOKUP(A1747,'CGN-2015-001'!A1746:I6893,4,0))</f>
        <v>0</v>
      </c>
      <c r="E1747" s="45">
        <f>IF(ISERROR(VLOOKUP(A1747,[3]Hoja1!$A$1:$F$369,4,0)),0,VLOOKUP(A1747,[3]Hoja1!$A$1:$F$369,4,0))</f>
        <v>0</v>
      </c>
      <c r="F1747" s="45">
        <f>IF(ISERROR(VLOOKUP(A1747,[3]Hoja1!$A$1:$F$369,5,0)),0,VLOOKUP(A1747,[3]Hoja1!$A$1:$F$369,5,0))</f>
        <v>0</v>
      </c>
      <c r="G1747" s="102">
        <f>IF(ISERROR(VLOOKUP(A1747,'CGN-2015-001'!A1746:I6893,7,0)),0,VLOOKUP(A1747,'CGN-2015-001'!A1746:I6893,7,0))</f>
        <v>0</v>
      </c>
      <c r="H1747" s="44"/>
      <c r="I1747" s="46"/>
      <c r="J1747" s="113">
        <f t="shared" si="137"/>
        <v>0</v>
      </c>
      <c r="K1747" s="114">
        <f t="shared" si="138"/>
        <v>0</v>
      </c>
      <c r="L1747" s="31">
        <f t="shared" si="139"/>
        <v>0</v>
      </c>
      <c r="M1747" s="1">
        <f t="shared" si="140"/>
        <v>0</v>
      </c>
      <c r="N1747" s="1">
        <f t="shared" si="141"/>
        <v>6</v>
      </c>
    </row>
    <row r="1748" spans="1:14" ht="16.5" hidden="1" thickBot="1" x14ac:dyDescent="0.3">
      <c r="A1748" s="26">
        <v>290190</v>
      </c>
      <c r="B1748" s="120">
        <v>290190</v>
      </c>
      <c r="C1748" s="121" t="s">
        <v>829</v>
      </c>
      <c r="D1748" s="99">
        <f>IF(ISERROR(VLOOKUP(A1748,'CGN-2015-001'!A1747:I6894,4,0)),0,VLOOKUP(A1748,'CGN-2015-001'!A1747:I6894,4,0))</f>
        <v>0</v>
      </c>
      <c r="E1748" s="45">
        <f>IF(ISERROR(VLOOKUP(A1748,[3]Hoja1!$A$1:$F$369,4,0)),0,VLOOKUP(A1748,[3]Hoja1!$A$1:$F$369,4,0))</f>
        <v>0</v>
      </c>
      <c r="F1748" s="45">
        <f>IF(ISERROR(VLOOKUP(A1748,[3]Hoja1!$A$1:$F$369,5,0)),0,VLOOKUP(A1748,[3]Hoja1!$A$1:$F$369,5,0))</f>
        <v>0</v>
      </c>
      <c r="G1748" s="102">
        <f>IF(ISERROR(VLOOKUP(A1748,'CGN-2015-001'!A1747:I6894,7,0)),0,VLOOKUP(A1748,'CGN-2015-001'!A1747:I6894,7,0))</f>
        <v>0</v>
      </c>
      <c r="H1748" s="44"/>
      <c r="I1748" s="46"/>
      <c r="J1748" s="113">
        <f t="shared" si="137"/>
        <v>0</v>
      </c>
      <c r="K1748" s="114">
        <f t="shared" si="138"/>
        <v>0</v>
      </c>
      <c r="L1748" s="31">
        <f t="shared" si="139"/>
        <v>0</v>
      </c>
      <c r="M1748" s="1">
        <f t="shared" si="140"/>
        <v>0</v>
      </c>
      <c r="N1748" s="1">
        <f t="shared" si="141"/>
        <v>6</v>
      </c>
    </row>
    <row r="1749" spans="1:14" ht="16.5" hidden="1" thickBot="1" x14ac:dyDescent="0.3">
      <c r="A1749" s="26">
        <v>2902</v>
      </c>
      <c r="B1749" s="122">
        <v>290200</v>
      </c>
      <c r="C1749" s="123" t="s">
        <v>1036</v>
      </c>
      <c r="D1749" s="468">
        <f>IF(ISERROR(VLOOKUP(A1749,'CGN-2015-001'!A1748:I6895,4,0)),0,VLOOKUP(A1749,'CGN-2015-001'!A1748:I6895,4,0))</f>
        <v>8543528227</v>
      </c>
      <c r="E1749" s="109">
        <f>IF(ISERROR(VLOOKUP(A1749,[3]Hoja1!$A$1:$F$369,4,0)),0,VLOOKUP(A1749,[3]Hoja1!$A$1:$F$369,4,0))</f>
        <v>4528191476</v>
      </c>
      <c r="F1749" s="110">
        <f>IF(ISERROR(VLOOKUP(A1749,[3]Hoja1!$A$1:$F$369,5,0)),0,VLOOKUP(A1749,[3]Hoja1!$A$1:$F$369,5,0))</f>
        <v>2556992220</v>
      </c>
      <c r="G1749" s="469">
        <f>IF(ISERROR(VLOOKUP(A1749,'CGN-2015-001'!A1748:I6895,7,0)),0,VLOOKUP(A1749,'CGN-2015-001'!A1748:I6895,7,0))</f>
        <v>4789410671</v>
      </c>
      <c r="H1749" s="109">
        <f>+H1750</f>
        <v>4789410671</v>
      </c>
      <c r="I1749" s="110">
        <v>0</v>
      </c>
      <c r="J1749" s="472">
        <f t="shared" si="137"/>
        <v>3754117556</v>
      </c>
      <c r="K1749" s="473">
        <f t="shared" si="138"/>
        <v>0.78383705509558288</v>
      </c>
      <c r="L1749" s="31">
        <f t="shared" si="139"/>
        <v>0</v>
      </c>
      <c r="M1749" s="1">
        <f t="shared" si="140"/>
        <v>1</v>
      </c>
      <c r="N1749" s="1">
        <f t="shared" si="141"/>
        <v>4</v>
      </c>
    </row>
    <row r="1750" spans="1:14" ht="15.75" customHeight="1" thickBot="1" x14ac:dyDescent="0.25">
      <c r="A1750" s="26">
        <v>290201</v>
      </c>
      <c r="B1750" s="568">
        <v>290201</v>
      </c>
      <c r="C1750" s="569" t="s">
        <v>474</v>
      </c>
      <c r="D1750" s="560">
        <f>IF(ISERROR(VLOOKUP(A1750,'CGN-2015-001'!A1749:I6896,4,0)),0,VLOOKUP(A1750,'CGN-2015-001'!A1749:I6896,4,0))</f>
        <v>8543528227</v>
      </c>
      <c r="E1750" s="561">
        <f>IF(ISERROR(VLOOKUP(A1750,[3]Hoja1!$A$1:$F$369,4,0)),0,VLOOKUP(A1750,[3]Hoja1!$A$1:$F$369,4,0))</f>
        <v>4528191476</v>
      </c>
      <c r="F1750" s="562">
        <f>IF(ISERROR(VLOOKUP(A1750,[3]Hoja1!$A$1:$F$369,5,0)),0,VLOOKUP(A1750,[3]Hoja1!$A$1:$F$369,5,0))</f>
        <v>2556992220</v>
      </c>
      <c r="G1750" s="563">
        <f>IF(ISERROR(VLOOKUP(A1750,'CGN-2015-001'!A1749:I6896,7,0)),0,VLOOKUP(A1750,'CGN-2015-001'!A1749:I6896,7,0))</f>
        <v>4789410671</v>
      </c>
      <c r="H1750" s="115">
        <f>+G1750</f>
        <v>4789410671</v>
      </c>
      <c r="I1750" s="562">
        <v>0</v>
      </c>
      <c r="J1750" s="572">
        <f t="shared" si="137"/>
        <v>3754117556</v>
      </c>
      <c r="K1750" s="573">
        <f t="shared" si="138"/>
        <v>0.78383705509558288</v>
      </c>
      <c r="L1750" s="31">
        <f t="shared" si="139"/>
        <v>0</v>
      </c>
      <c r="M1750" s="1">
        <f t="shared" si="140"/>
        <v>1</v>
      </c>
      <c r="N1750" s="1">
        <f t="shared" si="141"/>
        <v>6</v>
      </c>
    </row>
    <row r="1751" spans="1:14" ht="16.5" hidden="1" thickBot="1" x14ac:dyDescent="0.3">
      <c r="A1751" s="26">
        <v>2903</v>
      </c>
      <c r="B1751" s="118">
        <v>290300</v>
      </c>
      <c r="C1751" s="119" t="s">
        <v>1206</v>
      </c>
      <c r="D1751" s="99">
        <f>IF(ISERROR(VLOOKUP(A1751,'CGN-2015-001'!A1750:I6897,4,0)),0,VLOOKUP(A1751,'CGN-2015-001'!A1750:I6897,4,0))</f>
        <v>0</v>
      </c>
      <c r="E1751" s="40">
        <f>IF(ISERROR(VLOOKUP(A1751,[3]Hoja1!$A$1:$F$369,4,0)),0,VLOOKUP(A1751,[3]Hoja1!$A$1:$F$369,4,0))</f>
        <v>0</v>
      </c>
      <c r="F1751" s="40">
        <f>IF(ISERROR(VLOOKUP(A1751,[3]Hoja1!$A$1:$F$369,5,0)),0,VLOOKUP(A1751,[3]Hoja1!$A$1:$F$369,5,0))</f>
        <v>0</v>
      </c>
      <c r="G1751" s="102">
        <f>IF(ISERROR(VLOOKUP(A1751,'CGN-2015-001'!A1750:I6897,7,0)),0,VLOOKUP(A1751,'CGN-2015-001'!A1750:I6897,7,0))</f>
        <v>0</v>
      </c>
      <c r="H1751" s="50"/>
      <c r="I1751" s="51"/>
      <c r="J1751" s="113">
        <f t="shared" si="137"/>
        <v>0</v>
      </c>
      <c r="K1751" s="114">
        <f t="shared" si="138"/>
        <v>0</v>
      </c>
      <c r="L1751" s="31">
        <f t="shared" si="139"/>
        <v>0</v>
      </c>
      <c r="M1751" s="1">
        <f t="shared" si="140"/>
        <v>0</v>
      </c>
      <c r="N1751" s="1">
        <f t="shared" si="141"/>
        <v>4</v>
      </c>
    </row>
    <row r="1752" spans="1:14" ht="16.5" hidden="1" thickBot="1" x14ac:dyDescent="0.3">
      <c r="A1752" s="26">
        <v>290301</v>
      </c>
      <c r="B1752" s="42">
        <v>290301</v>
      </c>
      <c r="C1752" s="43" t="s">
        <v>845</v>
      </c>
      <c r="D1752" s="99">
        <f>IF(ISERROR(VLOOKUP(A1752,'CGN-2015-001'!A1751:I6898,4,0)),0,VLOOKUP(A1752,'CGN-2015-001'!A1751:I6898,4,0))</f>
        <v>0</v>
      </c>
      <c r="E1752" s="45">
        <f>IF(ISERROR(VLOOKUP(A1752,[3]Hoja1!$A$1:$F$369,4,0)),0,VLOOKUP(A1752,[3]Hoja1!$A$1:$F$369,4,0))</f>
        <v>0</v>
      </c>
      <c r="F1752" s="45">
        <f>IF(ISERROR(VLOOKUP(A1752,[3]Hoja1!$A$1:$F$369,5,0)),0,VLOOKUP(A1752,[3]Hoja1!$A$1:$F$369,5,0))</f>
        <v>0</v>
      </c>
      <c r="G1752" s="102">
        <f>IF(ISERROR(VLOOKUP(A1752,'CGN-2015-001'!A1751:I6898,7,0)),0,VLOOKUP(A1752,'CGN-2015-001'!A1751:I6898,7,0))</f>
        <v>0</v>
      </c>
      <c r="H1752" s="44"/>
      <c r="I1752" s="46"/>
      <c r="J1752" s="113">
        <f t="shared" si="137"/>
        <v>0</v>
      </c>
      <c r="K1752" s="114">
        <f t="shared" si="138"/>
        <v>0</v>
      </c>
      <c r="L1752" s="31">
        <f t="shared" si="139"/>
        <v>0</v>
      </c>
      <c r="M1752" s="1">
        <f t="shared" si="140"/>
        <v>0</v>
      </c>
      <c r="N1752" s="1">
        <f t="shared" si="141"/>
        <v>6</v>
      </c>
    </row>
    <row r="1753" spans="1:14" ht="16.5" hidden="1" thickBot="1" x14ac:dyDescent="0.3">
      <c r="A1753" s="26">
        <v>290302</v>
      </c>
      <c r="B1753" s="42">
        <v>290302</v>
      </c>
      <c r="C1753" s="43" t="s">
        <v>846</v>
      </c>
      <c r="D1753" s="99">
        <f>IF(ISERROR(VLOOKUP(A1753,'CGN-2015-001'!A1752:I6899,4,0)),0,VLOOKUP(A1753,'CGN-2015-001'!A1752:I6899,4,0))</f>
        <v>0</v>
      </c>
      <c r="E1753" s="45">
        <f>IF(ISERROR(VLOOKUP(A1753,[3]Hoja1!$A$1:$F$369,4,0)),0,VLOOKUP(A1753,[3]Hoja1!$A$1:$F$369,4,0))</f>
        <v>0</v>
      </c>
      <c r="F1753" s="45">
        <f>IF(ISERROR(VLOOKUP(A1753,[3]Hoja1!$A$1:$F$369,5,0)),0,VLOOKUP(A1753,[3]Hoja1!$A$1:$F$369,5,0))</f>
        <v>0</v>
      </c>
      <c r="G1753" s="102">
        <f>IF(ISERROR(VLOOKUP(A1753,'CGN-2015-001'!A1752:I6899,7,0)),0,VLOOKUP(A1753,'CGN-2015-001'!A1752:I6899,7,0))</f>
        <v>0</v>
      </c>
      <c r="H1753" s="44"/>
      <c r="I1753" s="46"/>
      <c r="J1753" s="113">
        <f t="shared" si="137"/>
        <v>0</v>
      </c>
      <c r="K1753" s="114">
        <f t="shared" si="138"/>
        <v>0</v>
      </c>
      <c r="L1753" s="31">
        <f t="shared" si="139"/>
        <v>0</v>
      </c>
      <c r="M1753" s="1">
        <f t="shared" si="140"/>
        <v>0</v>
      </c>
      <c r="N1753" s="1">
        <f t="shared" si="141"/>
        <v>6</v>
      </c>
    </row>
    <row r="1754" spans="1:14" ht="16.5" hidden="1" thickBot="1" x14ac:dyDescent="0.3">
      <c r="A1754" s="26">
        <v>290303</v>
      </c>
      <c r="B1754" s="42">
        <v>290303</v>
      </c>
      <c r="C1754" s="43" t="s">
        <v>476</v>
      </c>
      <c r="D1754" s="99">
        <f>IF(ISERROR(VLOOKUP(A1754,'CGN-2015-001'!A1753:I6900,4,0)),0,VLOOKUP(A1754,'CGN-2015-001'!A1753:I6900,4,0))</f>
        <v>0</v>
      </c>
      <c r="E1754" s="45">
        <f>IF(ISERROR(VLOOKUP(A1754,[3]Hoja1!$A$1:$F$369,4,0)),0,VLOOKUP(A1754,[3]Hoja1!$A$1:$F$369,4,0))</f>
        <v>0</v>
      </c>
      <c r="F1754" s="45">
        <f>IF(ISERROR(VLOOKUP(A1754,[3]Hoja1!$A$1:$F$369,5,0)),0,VLOOKUP(A1754,[3]Hoja1!$A$1:$F$369,5,0))</f>
        <v>0</v>
      </c>
      <c r="G1754" s="102">
        <f>IF(ISERROR(VLOOKUP(A1754,'CGN-2015-001'!A1753:I6900,7,0)),0,VLOOKUP(A1754,'CGN-2015-001'!A1753:I6900,7,0))</f>
        <v>0</v>
      </c>
      <c r="H1754" s="44"/>
      <c r="I1754" s="46"/>
      <c r="J1754" s="113">
        <f t="shared" si="137"/>
        <v>0</v>
      </c>
      <c r="K1754" s="114">
        <f t="shared" si="138"/>
        <v>0</v>
      </c>
      <c r="L1754" s="31">
        <f t="shared" si="139"/>
        <v>0</v>
      </c>
      <c r="M1754" s="1">
        <f t="shared" si="140"/>
        <v>0</v>
      </c>
      <c r="N1754" s="1">
        <f t="shared" si="141"/>
        <v>6</v>
      </c>
    </row>
    <row r="1755" spans="1:14" ht="16.5" hidden="1" thickBot="1" x14ac:dyDescent="0.3">
      <c r="A1755" s="26">
        <v>290304</v>
      </c>
      <c r="B1755" s="42">
        <v>290304</v>
      </c>
      <c r="C1755" s="43" t="s">
        <v>477</v>
      </c>
      <c r="D1755" s="99">
        <f>IF(ISERROR(VLOOKUP(A1755,'CGN-2015-001'!A1754:I6901,4,0)),0,VLOOKUP(A1755,'CGN-2015-001'!A1754:I6901,4,0))</f>
        <v>0</v>
      </c>
      <c r="E1755" s="45">
        <f>IF(ISERROR(VLOOKUP(A1755,[3]Hoja1!$A$1:$F$369,4,0)),0,VLOOKUP(A1755,[3]Hoja1!$A$1:$F$369,4,0))</f>
        <v>0</v>
      </c>
      <c r="F1755" s="45">
        <f>IF(ISERROR(VLOOKUP(A1755,[3]Hoja1!$A$1:$F$369,5,0)),0,VLOOKUP(A1755,[3]Hoja1!$A$1:$F$369,5,0))</f>
        <v>0</v>
      </c>
      <c r="G1755" s="102">
        <f>IF(ISERROR(VLOOKUP(A1755,'CGN-2015-001'!A1754:I6901,7,0)),0,VLOOKUP(A1755,'CGN-2015-001'!A1754:I6901,7,0))</f>
        <v>0</v>
      </c>
      <c r="H1755" s="44"/>
      <c r="I1755" s="46"/>
      <c r="J1755" s="113">
        <f t="shared" si="137"/>
        <v>0</v>
      </c>
      <c r="K1755" s="114">
        <f t="shared" si="138"/>
        <v>0</v>
      </c>
      <c r="L1755" s="31">
        <f t="shared" si="139"/>
        <v>0</v>
      </c>
      <c r="M1755" s="1">
        <f t="shared" si="140"/>
        <v>0</v>
      </c>
      <c r="N1755" s="1">
        <f t="shared" si="141"/>
        <v>6</v>
      </c>
    </row>
    <row r="1756" spans="1:14" ht="16.5" hidden="1" thickBot="1" x14ac:dyDescent="0.3">
      <c r="A1756" s="26">
        <v>290305</v>
      </c>
      <c r="B1756" s="42">
        <v>290305</v>
      </c>
      <c r="C1756" s="43" t="s">
        <v>888</v>
      </c>
      <c r="D1756" s="99">
        <f>IF(ISERROR(VLOOKUP(A1756,'CGN-2015-001'!A1755:I6902,4,0)),0,VLOOKUP(A1756,'CGN-2015-001'!A1755:I6902,4,0))</f>
        <v>0</v>
      </c>
      <c r="E1756" s="45">
        <f>IF(ISERROR(VLOOKUP(A1756,[3]Hoja1!$A$1:$F$369,4,0)),0,VLOOKUP(A1756,[3]Hoja1!$A$1:$F$369,4,0))</f>
        <v>0</v>
      </c>
      <c r="F1756" s="45">
        <f>IF(ISERROR(VLOOKUP(A1756,[3]Hoja1!$A$1:$F$369,5,0)),0,VLOOKUP(A1756,[3]Hoja1!$A$1:$F$369,5,0))</f>
        <v>0</v>
      </c>
      <c r="G1756" s="102">
        <f>IF(ISERROR(VLOOKUP(A1756,'CGN-2015-001'!A1755:I6902,7,0)),0,VLOOKUP(A1756,'CGN-2015-001'!A1755:I6902,7,0))</f>
        <v>0</v>
      </c>
      <c r="H1756" s="44"/>
      <c r="I1756" s="46"/>
      <c r="J1756" s="113">
        <f t="shared" si="137"/>
        <v>0</v>
      </c>
      <c r="K1756" s="114">
        <f t="shared" si="138"/>
        <v>0</v>
      </c>
      <c r="L1756" s="31">
        <f t="shared" si="139"/>
        <v>0</v>
      </c>
      <c r="M1756" s="1">
        <f t="shared" si="140"/>
        <v>0</v>
      </c>
      <c r="N1756" s="1">
        <f t="shared" si="141"/>
        <v>6</v>
      </c>
    </row>
    <row r="1757" spans="1:14" ht="16.5" hidden="1" thickBot="1" x14ac:dyDescent="0.3">
      <c r="A1757" s="26">
        <v>290390</v>
      </c>
      <c r="B1757" s="42">
        <v>290390</v>
      </c>
      <c r="C1757" s="43" t="s">
        <v>40</v>
      </c>
      <c r="D1757" s="99">
        <f>IF(ISERROR(VLOOKUP(A1757,'CGN-2015-001'!A1756:I6903,4,0)),0,VLOOKUP(A1757,'CGN-2015-001'!A1756:I6903,4,0))</f>
        <v>0</v>
      </c>
      <c r="E1757" s="45">
        <f>IF(ISERROR(VLOOKUP(A1757,[3]Hoja1!$A$1:$F$369,4,0)),0,VLOOKUP(A1757,[3]Hoja1!$A$1:$F$369,4,0))</f>
        <v>0</v>
      </c>
      <c r="F1757" s="45">
        <f>IF(ISERROR(VLOOKUP(A1757,[3]Hoja1!$A$1:$F$369,5,0)),0,VLOOKUP(A1757,[3]Hoja1!$A$1:$F$369,5,0))</f>
        <v>0</v>
      </c>
      <c r="G1757" s="102">
        <f>IF(ISERROR(VLOOKUP(A1757,'CGN-2015-001'!A1756:I6903,7,0)),0,VLOOKUP(A1757,'CGN-2015-001'!A1756:I6903,7,0))</f>
        <v>0</v>
      </c>
      <c r="H1757" s="44"/>
      <c r="I1757" s="46"/>
      <c r="J1757" s="113">
        <f t="shared" si="137"/>
        <v>0</v>
      </c>
      <c r="K1757" s="114">
        <f t="shared" si="138"/>
        <v>0</v>
      </c>
      <c r="L1757" s="31">
        <f t="shared" si="139"/>
        <v>0</v>
      </c>
      <c r="M1757" s="1">
        <f t="shared" si="140"/>
        <v>0</v>
      </c>
      <c r="N1757" s="1">
        <f t="shared" si="141"/>
        <v>6</v>
      </c>
    </row>
    <row r="1758" spans="1:14" ht="16.5" hidden="1" thickBot="1" x14ac:dyDescent="0.3">
      <c r="A1758" s="26">
        <v>2904</v>
      </c>
      <c r="B1758" s="48">
        <v>290400</v>
      </c>
      <c r="C1758" s="49" t="s">
        <v>1207</v>
      </c>
      <c r="D1758" s="99">
        <f>IF(ISERROR(VLOOKUP(A1758,'CGN-2015-001'!A1757:I6904,4,0)),0,VLOOKUP(A1758,'CGN-2015-001'!A1757:I6904,4,0))</f>
        <v>0</v>
      </c>
      <c r="E1758" s="40">
        <f>IF(ISERROR(VLOOKUP(A1758,[3]Hoja1!$A$1:$F$369,4,0)),0,VLOOKUP(A1758,[3]Hoja1!$A$1:$F$369,4,0))</f>
        <v>0</v>
      </c>
      <c r="F1758" s="40">
        <f>IF(ISERROR(VLOOKUP(A1758,[3]Hoja1!$A$1:$F$369,5,0)),0,VLOOKUP(A1758,[3]Hoja1!$A$1:$F$369,5,0))</f>
        <v>0</v>
      </c>
      <c r="G1758" s="102">
        <f>IF(ISERROR(VLOOKUP(A1758,'CGN-2015-001'!A1757:I6904,7,0)),0,VLOOKUP(A1758,'CGN-2015-001'!A1757:I6904,7,0))</f>
        <v>0</v>
      </c>
      <c r="H1758" s="50"/>
      <c r="I1758" s="51"/>
      <c r="J1758" s="113">
        <f t="shared" si="137"/>
        <v>0</v>
      </c>
      <c r="K1758" s="114">
        <f t="shared" si="138"/>
        <v>0</v>
      </c>
      <c r="L1758" s="31">
        <f t="shared" si="139"/>
        <v>0</v>
      </c>
      <c r="M1758" s="1">
        <f t="shared" si="140"/>
        <v>0</v>
      </c>
      <c r="N1758" s="1">
        <f t="shared" si="141"/>
        <v>4</v>
      </c>
    </row>
    <row r="1759" spans="1:14" ht="16.5" hidden="1" thickBot="1" x14ac:dyDescent="0.3">
      <c r="A1759" s="26">
        <v>290401</v>
      </c>
      <c r="B1759" s="42">
        <v>290401</v>
      </c>
      <c r="C1759" s="43" t="s">
        <v>1208</v>
      </c>
      <c r="D1759" s="99">
        <f>IF(ISERROR(VLOOKUP(A1759,'CGN-2015-001'!A1758:I6905,4,0)),0,VLOOKUP(A1759,'CGN-2015-001'!A1758:I6905,4,0))</f>
        <v>0</v>
      </c>
      <c r="E1759" s="45">
        <f>IF(ISERROR(VLOOKUP(A1759,[3]Hoja1!$A$1:$F$369,4,0)),0,VLOOKUP(A1759,[3]Hoja1!$A$1:$F$369,4,0))</f>
        <v>0</v>
      </c>
      <c r="F1759" s="45">
        <f>IF(ISERROR(VLOOKUP(A1759,[3]Hoja1!$A$1:$F$369,5,0)),0,VLOOKUP(A1759,[3]Hoja1!$A$1:$F$369,5,0))</f>
        <v>0</v>
      </c>
      <c r="G1759" s="102">
        <f>IF(ISERROR(VLOOKUP(A1759,'CGN-2015-001'!A1758:I6905,7,0)),0,VLOOKUP(A1759,'CGN-2015-001'!A1758:I6905,7,0))</f>
        <v>0</v>
      </c>
      <c r="H1759" s="44"/>
      <c r="I1759" s="46"/>
      <c r="J1759" s="113">
        <f t="shared" si="137"/>
        <v>0</v>
      </c>
      <c r="K1759" s="114">
        <f t="shared" si="138"/>
        <v>0</v>
      </c>
      <c r="L1759" s="31">
        <f t="shared" si="139"/>
        <v>0</v>
      </c>
      <c r="M1759" s="1">
        <f t="shared" si="140"/>
        <v>0</v>
      </c>
      <c r="N1759" s="1">
        <f t="shared" si="141"/>
        <v>6</v>
      </c>
    </row>
    <row r="1760" spans="1:14" ht="16.5" hidden="1" thickBot="1" x14ac:dyDescent="0.3">
      <c r="A1760" s="26">
        <v>290402</v>
      </c>
      <c r="B1760" s="42">
        <v>290402</v>
      </c>
      <c r="C1760" s="43" t="s">
        <v>1209</v>
      </c>
      <c r="D1760" s="99">
        <f>IF(ISERROR(VLOOKUP(A1760,'CGN-2015-001'!A1759:I6906,4,0)),0,VLOOKUP(A1760,'CGN-2015-001'!A1759:I6906,4,0))</f>
        <v>0</v>
      </c>
      <c r="E1760" s="45">
        <f>IF(ISERROR(VLOOKUP(A1760,[3]Hoja1!$A$1:$F$369,4,0)),0,VLOOKUP(A1760,[3]Hoja1!$A$1:$F$369,4,0))</f>
        <v>0</v>
      </c>
      <c r="F1760" s="45">
        <f>IF(ISERROR(VLOOKUP(A1760,[3]Hoja1!$A$1:$F$369,5,0)),0,VLOOKUP(A1760,[3]Hoja1!$A$1:$F$369,5,0))</f>
        <v>0</v>
      </c>
      <c r="G1760" s="102">
        <f>IF(ISERROR(VLOOKUP(A1760,'CGN-2015-001'!A1759:I6906,7,0)),0,VLOOKUP(A1760,'CGN-2015-001'!A1759:I6906,7,0))</f>
        <v>0</v>
      </c>
      <c r="H1760" s="44"/>
      <c r="I1760" s="46"/>
      <c r="J1760" s="113">
        <f t="shared" si="137"/>
        <v>0</v>
      </c>
      <c r="K1760" s="114">
        <f t="shared" si="138"/>
        <v>0</v>
      </c>
      <c r="L1760" s="31">
        <f t="shared" si="139"/>
        <v>0</v>
      </c>
      <c r="M1760" s="1">
        <f t="shared" si="140"/>
        <v>0</v>
      </c>
      <c r="N1760" s="1">
        <f t="shared" si="141"/>
        <v>6</v>
      </c>
    </row>
    <row r="1761" spans="1:14" ht="16.5" hidden="1" thickBot="1" x14ac:dyDescent="0.3">
      <c r="A1761" s="26">
        <v>290403</v>
      </c>
      <c r="B1761" s="42">
        <v>290403</v>
      </c>
      <c r="C1761" s="43" t="s">
        <v>1210</v>
      </c>
      <c r="D1761" s="99">
        <f>IF(ISERROR(VLOOKUP(A1761,'CGN-2015-001'!A1760:I6907,4,0)),0,VLOOKUP(A1761,'CGN-2015-001'!A1760:I6907,4,0))</f>
        <v>0</v>
      </c>
      <c r="E1761" s="45">
        <f>IF(ISERROR(VLOOKUP(A1761,[3]Hoja1!$A$1:$F$369,4,0)),0,VLOOKUP(A1761,[3]Hoja1!$A$1:$F$369,4,0))</f>
        <v>0</v>
      </c>
      <c r="F1761" s="45">
        <f>IF(ISERROR(VLOOKUP(A1761,[3]Hoja1!$A$1:$F$369,5,0)),0,VLOOKUP(A1761,[3]Hoja1!$A$1:$F$369,5,0))</f>
        <v>0</v>
      </c>
      <c r="G1761" s="102">
        <f>IF(ISERROR(VLOOKUP(A1761,'CGN-2015-001'!A1760:I6907,7,0)),0,VLOOKUP(A1761,'CGN-2015-001'!A1760:I6907,7,0))</f>
        <v>0</v>
      </c>
      <c r="H1761" s="44"/>
      <c r="I1761" s="46"/>
      <c r="J1761" s="113">
        <f t="shared" si="137"/>
        <v>0</v>
      </c>
      <c r="K1761" s="114">
        <f t="shared" si="138"/>
        <v>0</v>
      </c>
      <c r="L1761" s="31">
        <f t="shared" si="139"/>
        <v>0</v>
      </c>
      <c r="M1761" s="1">
        <f t="shared" si="140"/>
        <v>0</v>
      </c>
      <c r="N1761" s="1">
        <f t="shared" si="141"/>
        <v>6</v>
      </c>
    </row>
    <row r="1762" spans="1:14" ht="16.5" hidden="1" thickBot="1" x14ac:dyDescent="0.3">
      <c r="A1762" s="26">
        <v>290404</v>
      </c>
      <c r="B1762" s="42">
        <v>290404</v>
      </c>
      <c r="C1762" s="43" t="s">
        <v>1211</v>
      </c>
      <c r="D1762" s="99">
        <f>IF(ISERROR(VLOOKUP(A1762,'CGN-2015-001'!A1761:I6908,4,0)),0,VLOOKUP(A1762,'CGN-2015-001'!A1761:I6908,4,0))</f>
        <v>0</v>
      </c>
      <c r="E1762" s="45">
        <f>IF(ISERROR(VLOOKUP(A1762,[3]Hoja1!$A$1:$F$369,4,0)),0,VLOOKUP(A1762,[3]Hoja1!$A$1:$F$369,4,0))</f>
        <v>0</v>
      </c>
      <c r="F1762" s="45">
        <f>IF(ISERROR(VLOOKUP(A1762,[3]Hoja1!$A$1:$F$369,5,0)),0,VLOOKUP(A1762,[3]Hoja1!$A$1:$F$369,5,0))</f>
        <v>0</v>
      </c>
      <c r="G1762" s="102">
        <f>IF(ISERROR(VLOOKUP(A1762,'CGN-2015-001'!A1761:I6908,7,0)),0,VLOOKUP(A1762,'CGN-2015-001'!A1761:I6908,7,0))</f>
        <v>0</v>
      </c>
      <c r="H1762" s="44"/>
      <c r="I1762" s="46"/>
      <c r="J1762" s="113">
        <f t="shared" si="137"/>
        <v>0</v>
      </c>
      <c r="K1762" s="114">
        <f t="shared" si="138"/>
        <v>0</v>
      </c>
      <c r="L1762" s="31">
        <f t="shared" si="139"/>
        <v>0</v>
      </c>
      <c r="M1762" s="1">
        <f t="shared" si="140"/>
        <v>0</v>
      </c>
      <c r="N1762" s="1">
        <f t="shared" si="141"/>
        <v>6</v>
      </c>
    </row>
    <row r="1763" spans="1:14" ht="16.5" hidden="1" thickBot="1" x14ac:dyDescent="0.3">
      <c r="A1763" s="26">
        <v>290405</v>
      </c>
      <c r="B1763" s="42">
        <v>290405</v>
      </c>
      <c r="C1763" s="43" t="s">
        <v>1212</v>
      </c>
      <c r="D1763" s="99">
        <f>IF(ISERROR(VLOOKUP(A1763,'CGN-2015-001'!A1762:I6909,4,0)),0,VLOOKUP(A1763,'CGN-2015-001'!A1762:I6909,4,0))</f>
        <v>0</v>
      </c>
      <c r="E1763" s="45">
        <f>IF(ISERROR(VLOOKUP(A1763,[3]Hoja1!$A$1:$F$369,4,0)),0,VLOOKUP(A1763,[3]Hoja1!$A$1:$F$369,4,0))</f>
        <v>0</v>
      </c>
      <c r="F1763" s="45">
        <f>IF(ISERROR(VLOOKUP(A1763,[3]Hoja1!$A$1:$F$369,5,0)),0,VLOOKUP(A1763,[3]Hoja1!$A$1:$F$369,5,0))</f>
        <v>0</v>
      </c>
      <c r="G1763" s="102">
        <f>IF(ISERROR(VLOOKUP(A1763,'CGN-2015-001'!A1762:I6909,7,0)),0,VLOOKUP(A1763,'CGN-2015-001'!A1762:I6909,7,0))</f>
        <v>0</v>
      </c>
      <c r="H1763" s="44"/>
      <c r="I1763" s="46"/>
      <c r="J1763" s="113">
        <f t="shared" si="137"/>
        <v>0</v>
      </c>
      <c r="K1763" s="114">
        <f t="shared" si="138"/>
        <v>0</v>
      </c>
      <c r="L1763" s="31">
        <f t="shared" si="139"/>
        <v>0</v>
      </c>
      <c r="M1763" s="1">
        <f t="shared" si="140"/>
        <v>0</v>
      </c>
      <c r="N1763" s="1">
        <f t="shared" si="141"/>
        <v>6</v>
      </c>
    </row>
    <row r="1764" spans="1:14" ht="16.5" hidden="1" thickBot="1" x14ac:dyDescent="0.3">
      <c r="A1764" s="26">
        <v>290406</v>
      </c>
      <c r="B1764" s="42">
        <v>290406</v>
      </c>
      <c r="C1764" s="43" t="s">
        <v>1213</v>
      </c>
      <c r="D1764" s="99">
        <f>IF(ISERROR(VLOOKUP(A1764,'CGN-2015-001'!A1763:I6910,4,0)),0,VLOOKUP(A1764,'CGN-2015-001'!A1763:I6910,4,0))</f>
        <v>0</v>
      </c>
      <c r="E1764" s="45">
        <f>IF(ISERROR(VLOOKUP(A1764,[3]Hoja1!$A$1:$F$369,4,0)),0,VLOOKUP(A1764,[3]Hoja1!$A$1:$F$369,4,0))</f>
        <v>0</v>
      </c>
      <c r="F1764" s="45">
        <f>IF(ISERROR(VLOOKUP(A1764,[3]Hoja1!$A$1:$F$369,5,0)),0,VLOOKUP(A1764,[3]Hoja1!$A$1:$F$369,5,0))</f>
        <v>0</v>
      </c>
      <c r="G1764" s="102">
        <f>IF(ISERROR(VLOOKUP(A1764,'CGN-2015-001'!A1763:I6910,7,0)),0,VLOOKUP(A1764,'CGN-2015-001'!A1763:I6910,7,0))</f>
        <v>0</v>
      </c>
      <c r="H1764" s="44"/>
      <c r="I1764" s="46"/>
      <c r="J1764" s="113">
        <f t="shared" si="137"/>
        <v>0</v>
      </c>
      <c r="K1764" s="114">
        <f t="shared" si="138"/>
        <v>0</v>
      </c>
      <c r="L1764" s="31">
        <f t="shared" si="139"/>
        <v>0</v>
      </c>
      <c r="M1764" s="1">
        <f t="shared" si="140"/>
        <v>0</v>
      </c>
      <c r="N1764" s="1">
        <f t="shared" si="141"/>
        <v>6</v>
      </c>
    </row>
    <row r="1765" spans="1:14" ht="16.5" hidden="1" thickBot="1" x14ac:dyDescent="0.3">
      <c r="A1765" s="26">
        <v>290490</v>
      </c>
      <c r="B1765" s="42">
        <v>290490</v>
      </c>
      <c r="C1765" s="43" t="s">
        <v>1214</v>
      </c>
      <c r="D1765" s="99">
        <f>IF(ISERROR(VLOOKUP(A1765,'CGN-2015-001'!A1764:I6911,4,0)),0,VLOOKUP(A1765,'CGN-2015-001'!A1764:I6911,4,0))</f>
        <v>0</v>
      </c>
      <c r="E1765" s="45">
        <f>IF(ISERROR(VLOOKUP(A1765,[3]Hoja1!$A$1:$F$369,4,0)),0,VLOOKUP(A1765,[3]Hoja1!$A$1:$F$369,4,0))</f>
        <v>0</v>
      </c>
      <c r="F1765" s="45">
        <f>IF(ISERROR(VLOOKUP(A1765,[3]Hoja1!$A$1:$F$369,5,0)),0,VLOOKUP(A1765,[3]Hoja1!$A$1:$F$369,5,0))</f>
        <v>0</v>
      </c>
      <c r="G1765" s="102">
        <f>IF(ISERROR(VLOOKUP(A1765,'CGN-2015-001'!A1764:I6911,7,0)),0,VLOOKUP(A1765,'CGN-2015-001'!A1764:I6911,7,0))</f>
        <v>0</v>
      </c>
      <c r="H1765" s="44"/>
      <c r="I1765" s="46"/>
      <c r="J1765" s="113">
        <f t="shared" si="137"/>
        <v>0</v>
      </c>
      <c r="K1765" s="114">
        <f t="shared" si="138"/>
        <v>0</v>
      </c>
      <c r="L1765" s="31">
        <f t="shared" si="139"/>
        <v>0</v>
      </c>
      <c r="M1765" s="1">
        <f t="shared" si="140"/>
        <v>0</v>
      </c>
      <c r="N1765" s="1">
        <f t="shared" si="141"/>
        <v>6</v>
      </c>
    </row>
    <row r="1766" spans="1:14" ht="16.5" hidden="1" thickBot="1" x14ac:dyDescent="0.3">
      <c r="A1766" s="26">
        <v>2910</v>
      </c>
      <c r="B1766" s="48">
        <v>291000</v>
      </c>
      <c r="C1766" s="49" t="s">
        <v>1215</v>
      </c>
      <c r="D1766" s="99">
        <f>IF(ISERROR(VLOOKUP(A1766,'CGN-2015-001'!A1765:I6912,4,0)),0,VLOOKUP(A1766,'CGN-2015-001'!A1765:I6912,4,0))</f>
        <v>0</v>
      </c>
      <c r="E1766" s="40">
        <f>IF(ISERROR(VLOOKUP(A1766,[3]Hoja1!$A$1:$F$369,4,0)),0,VLOOKUP(A1766,[3]Hoja1!$A$1:$F$369,4,0))</f>
        <v>0</v>
      </c>
      <c r="F1766" s="40">
        <f>IF(ISERROR(VLOOKUP(A1766,[3]Hoja1!$A$1:$F$369,5,0)),0,VLOOKUP(A1766,[3]Hoja1!$A$1:$F$369,5,0))</f>
        <v>0</v>
      </c>
      <c r="G1766" s="102">
        <f>IF(ISERROR(VLOOKUP(A1766,'CGN-2015-001'!A1765:I6912,7,0)),0,VLOOKUP(A1766,'CGN-2015-001'!A1765:I6912,7,0))</f>
        <v>0</v>
      </c>
      <c r="H1766" s="50"/>
      <c r="I1766" s="51"/>
      <c r="J1766" s="113">
        <f t="shared" si="137"/>
        <v>0</v>
      </c>
      <c r="K1766" s="114">
        <f t="shared" si="138"/>
        <v>0</v>
      </c>
      <c r="L1766" s="31">
        <f t="shared" si="139"/>
        <v>0</v>
      </c>
      <c r="M1766" s="1">
        <f t="shared" si="140"/>
        <v>0</v>
      </c>
      <c r="N1766" s="1">
        <f t="shared" si="141"/>
        <v>4</v>
      </c>
    </row>
    <row r="1767" spans="1:14" ht="16.5" hidden="1" thickBot="1" x14ac:dyDescent="0.3">
      <c r="A1767" s="26">
        <v>291001</v>
      </c>
      <c r="B1767" s="42">
        <v>291001</v>
      </c>
      <c r="C1767" s="43" t="s">
        <v>196</v>
      </c>
      <c r="D1767" s="99">
        <f>IF(ISERROR(VLOOKUP(A1767,'CGN-2015-001'!A1766:I6913,4,0)),0,VLOOKUP(A1767,'CGN-2015-001'!A1766:I6913,4,0))</f>
        <v>0</v>
      </c>
      <c r="E1767" s="45">
        <f>IF(ISERROR(VLOOKUP(A1767,[3]Hoja1!$A$1:$F$369,4,0)),0,VLOOKUP(A1767,[3]Hoja1!$A$1:$F$369,4,0))</f>
        <v>0</v>
      </c>
      <c r="F1767" s="45">
        <f>IF(ISERROR(VLOOKUP(A1767,[3]Hoja1!$A$1:$F$369,5,0)),0,VLOOKUP(A1767,[3]Hoja1!$A$1:$F$369,5,0))</f>
        <v>0</v>
      </c>
      <c r="G1767" s="102">
        <f>IF(ISERROR(VLOOKUP(A1767,'CGN-2015-001'!A1766:I6913,7,0)),0,VLOOKUP(A1767,'CGN-2015-001'!A1766:I6913,7,0))</f>
        <v>0</v>
      </c>
      <c r="H1767" s="44"/>
      <c r="I1767" s="46"/>
      <c r="J1767" s="113">
        <f t="shared" si="137"/>
        <v>0</v>
      </c>
      <c r="K1767" s="114">
        <f t="shared" si="138"/>
        <v>0</v>
      </c>
      <c r="L1767" s="31">
        <f t="shared" si="139"/>
        <v>0</v>
      </c>
      <c r="M1767" s="1">
        <f t="shared" si="140"/>
        <v>0</v>
      </c>
      <c r="N1767" s="1">
        <f t="shared" si="141"/>
        <v>6</v>
      </c>
    </row>
    <row r="1768" spans="1:14" ht="16.5" hidden="1" thickBot="1" x14ac:dyDescent="0.3">
      <c r="A1768" s="26">
        <v>291002</v>
      </c>
      <c r="B1768" s="42">
        <v>291002</v>
      </c>
      <c r="C1768" s="43" t="s">
        <v>394</v>
      </c>
      <c r="D1768" s="99">
        <f>IF(ISERROR(VLOOKUP(A1768,'CGN-2015-001'!A1767:I6914,4,0)),0,VLOOKUP(A1768,'CGN-2015-001'!A1767:I6914,4,0))</f>
        <v>0</v>
      </c>
      <c r="E1768" s="45">
        <f>IF(ISERROR(VLOOKUP(A1768,[3]Hoja1!$A$1:$F$369,4,0)),0,VLOOKUP(A1768,[3]Hoja1!$A$1:$F$369,4,0))</f>
        <v>0</v>
      </c>
      <c r="F1768" s="45">
        <f>IF(ISERROR(VLOOKUP(A1768,[3]Hoja1!$A$1:$F$369,5,0)),0,VLOOKUP(A1768,[3]Hoja1!$A$1:$F$369,5,0))</f>
        <v>0</v>
      </c>
      <c r="G1768" s="102">
        <f>IF(ISERROR(VLOOKUP(A1768,'CGN-2015-001'!A1767:I6914,7,0)),0,VLOOKUP(A1768,'CGN-2015-001'!A1767:I6914,7,0))</f>
        <v>0</v>
      </c>
      <c r="H1768" s="44"/>
      <c r="I1768" s="46"/>
      <c r="J1768" s="113">
        <f t="shared" si="137"/>
        <v>0</v>
      </c>
      <c r="K1768" s="114">
        <f t="shared" si="138"/>
        <v>0</v>
      </c>
      <c r="L1768" s="31">
        <f t="shared" si="139"/>
        <v>0</v>
      </c>
      <c r="M1768" s="1">
        <f t="shared" si="140"/>
        <v>0</v>
      </c>
      <c r="N1768" s="1">
        <f t="shared" si="141"/>
        <v>6</v>
      </c>
    </row>
    <row r="1769" spans="1:14" ht="16.5" hidden="1" thickBot="1" x14ac:dyDescent="0.3">
      <c r="A1769" s="26">
        <v>291005</v>
      </c>
      <c r="B1769" s="42">
        <v>291005</v>
      </c>
      <c r="C1769" s="43" t="s">
        <v>424</v>
      </c>
      <c r="D1769" s="99">
        <f>IF(ISERROR(VLOOKUP(A1769,'CGN-2015-001'!A1768:I6915,4,0)),0,VLOOKUP(A1769,'CGN-2015-001'!A1768:I6915,4,0))</f>
        <v>0</v>
      </c>
      <c r="E1769" s="45">
        <f>IF(ISERROR(VLOOKUP(A1769,[3]Hoja1!$A$1:$F$369,4,0)),0,VLOOKUP(A1769,[3]Hoja1!$A$1:$F$369,4,0))</f>
        <v>0</v>
      </c>
      <c r="F1769" s="45">
        <f>IF(ISERROR(VLOOKUP(A1769,[3]Hoja1!$A$1:$F$369,5,0)),0,VLOOKUP(A1769,[3]Hoja1!$A$1:$F$369,5,0))</f>
        <v>0</v>
      </c>
      <c r="G1769" s="102">
        <f>IF(ISERROR(VLOOKUP(A1769,'CGN-2015-001'!A1768:I6915,7,0)),0,VLOOKUP(A1769,'CGN-2015-001'!A1768:I6915,7,0))</f>
        <v>0</v>
      </c>
      <c r="H1769" s="44"/>
      <c r="I1769" s="46"/>
      <c r="J1769" s="113">
        <f t="shared" si="137"/>
        <v>0</v>
      </c>
      <c r="K1769" s="114">
        <f t="shared" si="138"/>
        <v>0</v>
      </c>
      <c r="L1769" s="31">
        <f t="shared" si="139"/>
        <v>0</v>
      </c>
      <c r="M1769" s="1">
        <f t="shared" si="140"/>
        <v>0</v>
      </c>
      <c r="N1769" s="1">
        <f t="shared" si="141"/>
        <v>6</v>
      </c>
    </row>
    <row r="1770" spans="1:14" ht="16.5" hidden="1" thickBot="1" x14ac:dyDescent="0.3">
      <c r="A1770" s="26">
        <v>291006</v>
      </c>
      <c r="B1770" s="42">
        <v>291006</v>
      </c>
      <c r="C1770" s="43" t="s">
        <v>407</v>
      </c>
      <c r="D1770" s="99">
        <f>IF(ISERROR(VLOOKUP(A1770,'CGN-2015-001'!A1769:I6916,4,0)),0,VLOOKUP(A1770,'CGN-2015-001'!A1769:I6916,4,0))</f>
        <v>0</v>
      </c>
      <c r="E1770" s="45">
        <f>IF(ISERROR(VLOOKUP(A1770,[3]Hoja1!$A$1:$F$369,4,0)),0,VLOOKUP(A1770,[3]Hoja1!$A$1:$F$369,4,0))</f>
        <v>0</v>
      </c>
      <c r="F1770" s="45">
        <f>IF(ISERROR(VLOOKUP(A1770,[3]Hoja1!$A$1:$F$369,5,0)),0,VLOOKUP(A1770,[3]Hoja1!$A$1:$F$369,5,0))</f>
        <v>0</v>
      </c>
      <c r="G1770" s="102">
        <f>IF(ISERROR(VLOOKUP(A1770,'CGN-2015-001'!A1769:I6916,7,0)),0,VLOOKUP(A1770,'CGN-2015-001'!A1769:I6916,7,0))</f>
        <v>0</v>
      </c>
      <c r="H1770" s="44"/>
      <c r="I1770" s="46"/>
      <c r="J1770" s="113">
        <f t="shared" si="137"/>
        <v>0</v>
      </c>
      <c r="K1770" s="114">
        <f t="shared" si="138"/>
        <v>0</v>
      </c>
      <c r="L1770" s="31">
        <f t="shared" si="139"/>
        <v>0</v>
      </c>
      <c r="M1770" s="1">
        <f t="shared" si="140"/>
        <v>0</v>
      </c>
      <c r="N1770" s="1">
        <f t="shared" si="141"/>
        <v>6</v>
      </c>
    </row>
    <row r="1771" spans="1:14" ht="16.5" hidden="1" thickBot="1" x14ac:dyDescent="0.3">
      <c r="A1771" s="26">
        <v>291007</v>
      </c>
      <c r="B1771" s="42">
        <v>291007</v>
      </c>
      <c r="C1771" s="43" t="s">
        <v>1216</v>
      </c>
      <c r="D1771" s="99">
        <f>IF(ISERROR(VLOOKUP(A1771,'CGN-2015-001'!A1770:I6917,4,0)),0,VLOOKUP(A1771,'CGN-2015-001'!A1770:I6917,4,0))</f>
        <v>0</v>
      </c>
      <c r="E1771" s="45">
        <f>IF(ISERROR(VLOOKUP(A1771,[3]Hoja1!$A$1:$F$369,4,0)),0,VLOOKUP(A1771,[3]Hoja1!$A$1:$F$369,4,0))</f>
        <v>0</v>
      </c>
      <c r="F1771" s="45">
        <f>IF(ISERROR(VLOOKUP(A1771,[3]Hoja1!$A$1:$F$369,5,0)),0,VLOOKUP(A1771,[3]Hoja1!$A$1:$F$369,5,0))</f>
        <v>0</v>
      </c>
      <c r="G1771" s="102">
        <f>IF(ISERROR(VLOOKUP(A1771,'CGN-2015-001'!A1770:I6917,7,0)),0,VLOOKUP(A1771,'CGN-2015-001'!A1770:I6917,7,0))</f>
        <v>0</v>
      </c>
      <c r="H1771" s="44"/>
      <c r="I1771" s="46"/>
      <c r="J1771" s="113">
        <f t="shared" si="137"/>
        <v>0</v>
      </c>
      <c r="K1771" s="114">
        <f t="shared" si="138"/>
        <v>0</v>
      </c>
      <c r="L1771" s="31">
        <f t="shared" si="139"/>
        <v>0</v>
      </c>
      <c r="M1771" s="1">
        <f t="shared" si="140"/>
        <v>0</v>
      </c>
      <c r="N1771" s="1">
        <f t="shared" si="141"/>
        <v>6</v>
      </c>
    </row>
    <row r="1772" spans="1:14" ht="16.5" hidden="1" thickBot="1" x14ac:dyDescent="0.3">
      <c r="A1772" s="26">
        <v>291010</v>
      </c>
      <c r="B1772" s="42">
        <v>291010</v>
      </c>
      <c r="C1772" s="43" t="s">
        <v>1217</v>
      </c>
      <c r="D1772" s="99">
        <f>IF(ISERROR(VLOOKUP(A1772,'CGN-2015-001'!A1771:I6918,4,0)),0,VLOOKUP(A1772,'CGN-2015-001'!A1771:I6918,4,0))</f>
        <v>0</v>
      </c>
      <c r="E1772" s="45">
        <f>IF(ISERROR(VLOOKUP(A1772,[3]Hoja1!$A$1:$F$369,4,0)),0,VLOOKUP(A1772,[3]Hoja1!$A$1:$F$369,4,0))</f>
        <v>0</v>
      </c>
      <c r="F1772" s="45">
        <f>IF(ISERROR(VLOOKUP(A1772,[3]Hoja1!$A$1:$F$369,5,0)),0,VLOOKUP(A1772,[3]Hoja1!$A$1:$F$369,5,0))</f>
        <v>0</v>
      </c>
      <c r="G1772" s="102">
        <f>IF(ISERROR(VLOOKUP(A1772,'CGN-2015-001'!A1771:I6918,7,0)),0,VLOOKUP(A1772,'CGN-2015-001'!A1771:I6918,7,0))</f>
        <v>0</v>
      </c>
      <c r="H1772" s="44"/>
      <c r="I1772" s="46"/>
      <c r="J1772" s="113">
        <f t="shared" si="137"/>
        <v>0</v>
      </c>
      <c r="K1772" s="114">
        <f t="shared" si="138"/>
        <v>0</v>
      </c>
      <c r="L1772" s="31">
        <f t="shared" si="139"/>
        <v>0</v>
      </c>
      <c r="M1772" s="1">
        <f t="shared" si="140"/>
        <v>0</v>
      </c>
      <c r="N1772" s="1">
        <f t="shared" si="141"/>
        <v>6</v>
      </c>
    </row>
    <row r="1773" spans="1:14" ht="16.5" hidden="1" thickBot="1" x14ac:dyDescent="0.3">
      <c r="A1773" s="26">
        <v>291011</v>
      </c>
      <c r="B1773" s="42">
        <v>291011</v>
      </c>
      <c r="C1773" s="43" t="s">
        <v>1218</v>
      </c>
      <c r="D1773" s="99">
        <f>IF(ISERROR(VLOOKUP(A1773,'CGN-2015-001'!A1772:I6919,4,0)),0,VLOOKUP(A1773,'CGN-2015-001'!A1772:I6919,4,0))</f>
        <v>0</v>
      </c>
      <c r="E1773" s="45">
        <f>IF(ISERROR(VLOOKUP(A1773,[3]Hoja1!$A$1:$F$369,4,0)),0,VLOOKUP(A1773,[3]Hoja1!$A$1:$F$369,4,0))</f>
        <v>0</v>
      </c>
      <c r="F1773" s="45">
        <f>IF(ISERROR(VLOOKUP(A1773,[3]Hoja1!$A$1:$F$369,5,0)),0,VLOOKUP(A1773,[3]Hoja1!$A$1:$F$369,5,0))</f>
        <v>0</v>
      </c>
      <c r="G1773" s="102">
        <f>IF(ISERROR(VLOOKUP(A1773,'CGN-2015-001'!A1772:I6919,7,0)),0,VLOOKUP(A1773,'CGN-2015-001'!A1772:I6919,7,0))</f>
        <v>0</v>
      </c>
      <c r="H1773" s="44"/>
      <c r="I1773" s="46"/>
      <c r="J1773" s="113">
        <f t="shared" si="137"/>
        <v>0</v>
      </c>
      <c r="K1773" s="114">
        <f t="shared" si="138"/>
        <v>0</v>
      </c>
      <c r="L1773" s="31">
        <f t="shared" si="139"/>
        <v>0</v>
      </c>
      <c r="M1773" s="1">
        <f t="shared" si="140"/>
        <v>0</v>
      </c>
      <c r="N1773" s="1">
        <f t="shared" si="141"/>
        <v>6</v>
      </c>
    </row>
    <row r="1774" spans="1:14" ht="16.5" hidden="1" thickBot="1" x14ac:dyDescent="0.3">
      <c r="A1774" s="26">
        <v>291013</v>
      </c>
      <c r="B1774" s="42">
        <v>291013</v>
      </c>
      <c r="C1774" s="43" t="s">
        <v>219</v>
      </c>
      <c r="D1774" s="99">
        <f>IF(ISERROR(VLOOKUP(A1774,'CGN-2015-001'!A1773:I6920,4,0)),0,VLOOKUP(A1774,'CGN-2015-001'!A1773:I6920,4,0))</f>
        <v>0</v>
      </c>
      <c r="E1774" s="45">
        <f>IF(ISERROR(VLOOKUP(A1774,[3]Hoja1!$A$1:$F$369,4,0)),0,VLOOKUP(A1774,[3]Hoja1!$A$1:$F$369,4,0))</f>
        <v>0</v>
      </c>
      <c r="F1774" s="45">
        <f>IF(ISERROR(VLOOKUP(A1774,[3]Hoja1!$A$1:$F$369,5,0)),0,VLOOKUP(A1774,[3]Hoja1!$A$1:$F$369,5,0))</f>
        <v>0</v>
      </c>
      <c r="G1774" s="102">
        <f>IF(ISERROR(VLOOKUP(A1774,'CGN-2015-001'!A1773:I6920,7,0)),0,VLOOKUP(A1774,'CGN-2015-001'!A1773:I6920,7,0))</f>
        <v>0</v>
      </c>
      <c r="H1774" s="44"/>
      <c r="I1774" s="46"/>
      <c r="J1774" s="113">
        <f t="shared" si="137"/>
        <v>0</v>
      </c>
      <c r="K1774" s="114">
        <f t="shared" si="138"/>
        <v>0</v>
      </c>
      <c r="L1774" s="31">
        <f t="shared" si="139"/>
        <v>0</v>
      </c>
      <c r="M1774" s="1">
        <f t="shared" si="140"/>
        <v>0</v>
      </c>
      <c r="N1774" s="1">
        <f t="shared" si="141"/>
        <v>6</v>
      </c>
    </row>
    <row r="1775" spans="1:14" ht="16.5" hidden="1" thickBot="1" x14ac:dyDescent="0.3">
      <c r="A1775" s="26">
        <v>291017</v>
      </c>
      <c r="B1775" s="42">
        <v>291017</v>
      </c>
      <c r="C1775" s="43" t="s">
        <v>1219</v>
      </c>
      <c r="D1775" s="99">
        <f>IF(ISERROR(VLOOKUP(A1775,'CGN-2015-001'!A1774:I6921,4,0)),0,VLOOKUP(A1775,'CGN-2015-001'!A1774:I6921,4,0))</f>
        <v>0</v>
      </c>
      <c r="E1775" s="45">
        <f>IF(ISERROR(VLOOKUP(A1775,[3]Hoja1!$A$1:$F$369,4,0)),0,VLOOKUP(A1775,[3]Hoja1!$A$1:$F$369,4,0))</f>
        <v>0</v>
      </c>
      <c r="F1775" s="45">
        <f>IF(ISERROR(VLOOKUP(A1775,[3]Hoja1!$A$1:$F$369,5,0)),0,VLOOKUP(A1775,[3]Hoja1!$A$1:$F$369,5,0))</f>
        <v>0</v>
      </c>
      <c r="G1775" s="102">
        <f>IF(ISERROR(VLOOKUP(A1775,'CGN-2015-001'!A1774:I6921,7,0)),0,VLOOKUP(A1775,'CGN-2015-001'!A1774:I6921,7,0))</f>
        <v>0</v>
      </c>
      <c r="H1775" s="44"/>
      <c r="I1775" s="46"/>
      <c r="J1775" s="113">
        <f t="shared" si="137"/>
        <v>0</v>
      </c>
      <c r="K1775" s="114">
        <f t="shared" si="138"/>
        <v>0</v>
      </c>
      <c r="L1775" s="31">
        <f t="shared" si="139"/>
        <v>0</v>
      </c>
      <c r="M1775" s="1">
        <f t="shared" si="140"/>
        <v>0</v>
      </c>
      <c r="N1775" s="1">
        <f t="shared" si="141"/>
        <v>6</v>
      </c>
    </row>
    <row r="1776" spans="1:14" ht="16.5" hidden="1" thickBot="1" x14ac:dyDescent="0.3">
      <c r="A1776" s="26">
        <v>291018</v>
      </c>
      <c r="B1776" s="42">
        <v>291018</v>
      </c>
      <c r="C1776" s="43" t="s">
        <v>1220</v>
      </c>
      <c r="D1776" s="99">
        <f>IF(ISERROR(VLOOKUP(A1776,'CGN-2015-001'!A1775:I6922,4,0)),0,VLOOKUP(A1776,'CGN-2015-001'!A1775:I6922,4,0))</f>
        <v>0</v>
      </c>
      <c r="E1776" s="45">
        <f>IF(ISERROR(VLOOKUP(A1776,[3]Hoja1!$A$1:$F$369,4,0)),0,VLOOKUP(A1776,[3]Hoja1!$A$1:$F$369,4,0))</f>
        <v>0</v>
      </c>
      <c r="F1776" s="45">
        <f>IF(ISERROR(VLOOKUP(A1776,[3]Hoja1!$A$1:$F$369,5,0)),0,VLOOKUP(A1776,[3]Hoja1!$A$1:$F$369,5,0))</f>
        <v>0</v>
      </c>
      <c r="G1776" s="102">
        <f>IF(ISERROR(VLOOKUP(A1776,'CGN-2015-001'!A1775:I6922,7,0)),0,VLOOKUP(A1776,'CGN-2015-001'!A1775:I6922,7,0))</f>
        <v>0</v>
      </c>
      <c r="H1776" s="44"/>
      <c r="I1776" s="46"/>
      <c r="J1776" s="113">
        <f t="shared" si="137"/>
        <v>0</v>
      </c>
      <c r="K1776" s="114">
        <f t="shared" si="138"/>
        <v>0</v>
      </c>
      <c r="L1776" s="31">
        <f t="shared" si="139"/>
        <v>0</v>
      </c>
      <c r="M1776" s="1">
        <f t="shared" si="140"/>
        <v>0</v>
      </c>
      <c r="N1776" s="1">
        <f t="shared" si="141"/>
        <v>6</v>
      </c>
    </row>
    <row r="1777" spans="1:14" ht="16.5" hidden="1" thickBot="1" x14ac:dyDescent="0.3">
      <c r="A1777" s="26">
        <v>291019</v>
      </c>
      <c r="B1777" s="42">
        <v>291019</v>
      </c>
      <c r="C1777" s="43" t="s">
        <v>1221</v>
      </c>
      <c r="D1777" s="99">
        <f>IF(ISERROR(VLOOKUP(A1777,'CGN-2015-001'!A1776:I6923,4,0)),0,VLOOKUP(A1777,'CGN-2015-001'!A1776:I6923,4,0))</f>
        <v>0</v>
      </c>
      <c r="E1777" s="45">
        <f>IF(ISERROR(VLOOKUP(A1777,[3]Hoja1!$A$1:$F$369,4,0)),0,VLOOKUP(A1777,[3]Hoja1!$A$1:$F$369,4,0))</f>
        <v>0</v>
      </c>
      <c r="F1777" s="45">
        <f>IF(ISERROR(VLOOKUP(A1777,[3]Hoja1!$A$1:$F$369,5,0)),0,VLOOKUP(A1777,[3]Hoja1!$A$1:$F$369,5,0))</f>
        <v>0</v>
      </c>
      <c r="G1777" s="102">
        <f>IF(ISERROR(VLOOKUP(A1777,'CGN-2015-001'!A1776:I6923,7,0)),0,VLOOKUP(A1777,'CGN-2015-001'!A1776:I6923,7,0))</f>
        <v>0</v>
      </c>
      <c r="H1777" s="44"/>
      <c r="I1777" s="46"/>
      <c r="J1777" s="113">
        <f t="shared" si="137"/>
        <v>0</v>
      </c>
      <c r="K1777" s="114">
        <f t="shared" si="138"/>
        <v>0</v>
      </c>
      <c r="L1777" s="31">
        <f t="shared" si="139"/>
        <v>0</v>
      </c>
      <c r="M1777" s="1">
        <f t="shared" si="140"/>
        <v>0</v>
      </c>
      <c r="N1777" s="1">
        <f t="shared" si="141"/>
        <v>6</v>
      </c>
    </row>
    <row r="1778" spans="1:14" ht="16.5" hidden="1" thickBot="1" x14ac:dyDescent="0.3">
      <c r="A1778" s="26">
        <v>291020</v>
      </c>
      <c r="B1778" s="42">
        <v>291020</v>
      </c>
      <c r="C1778" s="43" t="s">
        <v>1222</v>
      </c>
      <c r="D1778" s="99">
        <f>IF(ISERROR(VLOOKUP(A1778,'CGN-2015-001'!A1777:I6924,4,0)),0,VLOOKUP(A1778,'CGN-2015-001'!A1777:I6924,4,0))</f>
        <v>0</v>
      </c>
      <c r="E1778" s="45">
        <f>IF(ISERROR(VLOOKUP(A1778,[3]Hoja1!$A$1:$F$369,4,0)),0,VLOOKUP(A1778,[3]Hoja1!$A$1:$F$369,4,0))</f>
        <v>0</v>
      </c>
      <c r="F1778" s="45">
        <f>IF(ISERROR(VLOOKUP(A1778,[3]Hoja1!$A$1:$F$369,5,0)),0,VLOOKUP(A1778,[3]Hoja1!$A$1:$F$369,5,0))</f>
        <v>0</v>
      </c>
      <c r="G1778" s="102">
        <f>IF(ISERROR(VLOOKUP(A1778,'CGN-2015-001'!A1777:I6924,7,0)),0,VLOOKUP(A1778,'CGN-2015-001'!A1777:I6924,7,0))</f>
        <v>0</v>
      </c>
      <c r="H1778" s="44"/>
      <c r="I1778" s="46"/>
      <c r="J1778" s="113">
        <f t="shared" si="137"/>
        <v>0</v>
      </c>
      <c r="K1778" s="114">
        <f t="shared" si="138"/>
        <v>0</v>
      </c>
      <c r="L1778" s="31">
        <f t="shared" si="139"/>
        <v>0</v>
      </c>
      <c r="M1778" s="1">
        <f t="shared" si="140"/>
        <v>0</v>
      </c>
      <c r="N1778" s="1">
        <f t="shared" si="141"/>
        <v>6</v>
      </c>
    </row>
    <row r="1779" spans="1:14" ht="16.5" hidden="1" thickBot="1" x14ac:dyDescent="0.3">
      <c r="A1779" s="26">
        <v>291021</v>
      </c>
      <c r="B1779" s="42">
        <v>291021</v>
      </c>
      <c r="C1779" s="43" t="s">
        <v>1223</v>
      </c>
      <c r="D1779" s="99">
        <f>IF(ISERROR(VLOOKUP(A1779,'CGN-2015-001'!A1778:I6925,4,0)),0,VLOOKUP(A1779,'CGN-2015-001'!A1778:I6925,4,0))</f>
        <v>0</v>
      </c>
      <c r="E1779" s="45">
        <f>IF(ISERROR(VLOOKUP(A1779,[3]Hoja1!$A$1:$F$369,4,0)),0,VLOOKUP(A1779,[3]Hoja1!$A$1:$F$369,4,0))</f>
        <v>0</v>
      </c>
      <c r="F1779" s="45">
        <f>IF(ISERROR(VLOOKUP(A1779,[3]Hoja1!$A$1:$F$369,5,0)),0,VLOOKUP(A1779,[3]Hoja1!$A$1:$F$369,5,0))</f>
        <v>0</v>
      </c>
      <c r="G1779" s="102">
        <f>IF(ISERROR(VLOOKUP(A1779,'CGN-2015-001'!A1778:I6925,7,0)),0,VLOOKUP(A1779,'CGN-2015-001'!A1778:I6925,7,0))</f>
        <v>0</v>
      </c>
      <c r="H1779" s="44"/>
      <c r="I1779" s="46"/>
      <c r="J1779" s="113">
        <f t="shared" si="137"/>
        <v>0</v>
      </c>
      <c r="K1779" s="114">
        <f t="shared" si="138"/>
        <v>0</v>
      </c>
      <c r="L1779" s="31">
        <f t="shared" si="139"/>
        <v>0</v>
      </c>
      <c r="M1779" s="1">
        <f t="shared" si="140"/>
        <v>0</v>
      </c>
      <c r="N1779" s="1">
        <f t="shared" si="141"/>
        <v>6</v>
      </c>
    </row>
    <row r="1780" spans="1:14" ht="16.5" hidden="1" thickBot="1" x14ac:dyDescent="0.3">
      <c r="A1780" s="26">
        <v>291022</v>
      </c>
      <c r="B1780" s="42">
        <v>291022</v>
      </c>
      <c r="C1780" s="43" t="s">
        <v>1224</v>
      </c>
      <c r="D1780" s="99">
        <f>IF(ISERROR(VLOOKUP(A1780,'CGN-2015-001'!A1779:I6926,4,0)),0,VLOOKUP(A1780,'CGN-2015-001'!A1779:I6926,4,0))</f>
        <v>0</v>
      </c>
      <c r="E1780" s="45">
        <f>IF(ISERROR(VLOOKUP(A1780,[3]Hoja1!$A$1:$F$369,4,0)),0,VLOOKUP(A1780,[3]Hoja1!$A$1:$F$369,4,0))</f>
        <v>0</v>
      </c>
      <c r="F1780" s="45">
        <f>IF(ISERROR(VLOOKUP(A1780,[3]Hoja1!$A$1:$F$369,5,0)),0,VLOOKUP(A1780,[3]Hoja1!$A$1:$F$369,5,0))</f>
        <v>0</v>
      </c>
      <c r="G1780" s="102">
        <f>IF(ISERROR(VLOOKUP(A1780,'CGN-2015-001'!A1779:I6926,7,0)),0,VLOOKUP(A1780,'CGN-2015-001'!A1779:I6926,7,0))</f>
        <v>0</v>
      </c>
      <c r="H1780" s="44"/>
      <c r="I1780" s="46"/>
      <c r="J1780" s="113">
        <f t="shared" si="137"/>
        <v>0</v>
      </c>
      <c r="K1780" s="114">
        <f t="shared" si="138"/>
        <v>0</v>
      </c>
      <c r="L1780" s="31">
        <f t="shared" si="139"/>
        <v>0</v>
      </c>
      <c r="M1780" s="1">
        <f t="shared" si="140"/>
        <v>0</v>
      </c>
      <c r="N1780" s="1">
        <f t="shared" si="141"/>
        <v>6</v>
      </c>
    </row>
    <row r="1781" spans="1:14" ht="16.5" hidden="1" thickBot="1" x14ac:dyDescent="0.3">
      <c r="A1781" s="26">
        <v>291023</v>
      </c>
      <c r="B1781" s="42">
        <v>291023</v>
      </c>
      <c r="C1781" s="43" t="s">
        <v>1225</v>
      </c>
      <c r="D1781" s="99">
        <f>IF(ISERROR(VLOOKUP(A1781,'CGN-2015-001'!A1780:I6927,4,0)),0,VLOOKUP(A1781,'CGN-2015-001'!A1780:I6927,4,0))</f>
        <v>0</v>
      </c>
      <c r="E1781" s="45">
        <f>IF(ISERROR(VLOOKUP(A1781,[3]Hoja1!$A$1:$F$369,4,0)),0,VLOOKUP(A1781,[3]Hoja1!$A$1:$F$369,4,0))</f>
        <v>0</v>
      </c>
      <c r="F1781" s="45">
        <f>IF(ISERROR(VLOOKUP(A1781,[3]Hoja1!$A$1:$F$369,5,0)),0,VLOOKUP(A1781,[3]Hoja1!$A$1:$F$369,5,0))</f>
        <v>0</v>
      </c>
      <c r="G1781" s="102">
        <f>IF(ISERROR(VLOOKUP(A1781,'CGN-2015-001'!A1780:I6927,7,0)),0,VLOOKUP(A1781,'CGN-2015-001'!A1780:I6927,7,0))</f>
        <v>0</v>
      </c>
      <c r="H1781" s="44"/>
      <c r="I1781" s="46"/>
      <c r="J1781" s="113">
        <f t="shared" si="137"/>
        <v>0</v>
      </c>
      <c r="K1781" s="114">
        <f t="shared" si="138"/>
        <v>0</v>
      </c>
      <c r="L1781" s="31">
        <f t="shared" si="139"/>
        <v>0</v>
      </c>
      <c r="M1781" s="1">
        <f t="shared" si="140"/>
        <v>0</v>
      </c>
      <c r="N1781" s="1">
        <f t="shared" si="141"/>
        <v>6</v>
      </c>
    </row>
    <row r="1782" spans="1:14" ht="16.5" hidden="1" thickBot="1" x14ac:dyDescent="0.3">
      <c r="A1782" s="26">
        <v>291025</v>
      </c>
      <c r="B1782" s="42">
        <v>291025</v>
      </c>
      <c r="C1782" s="43" t="s">
        <v>422</v>
      </c>
      <c r="D1782" s="99">
        <f>IF(ISERROR(VLOOKUP(A1782,'CGN-2015-001'!A1781:I6928,4,0)),0,VLOOKUP(A1782,'CGN-2015-001'!A1781:I6928,4,0))</f>
        <v>0</v>
      </c>
      <c r="E1782" s="45">
        <f>IF(ISERROR(VLOOKUP(A1782,[3]Hoja1!$A$1:$F$369,4,0)),0,VLOOKUP(A1782,[3]Hoja1!$A$1:$F$369,4,0))</f>
        <v>0</v>
      </c>
      <c r="F1782" s="45">
        <f>IF(ISERROR(VLOOKUP(A1782,[3]Hoja1!$A$1:$F$369,5,0)),0,VLOOKUP(A1782,[3]Hoja1!$A$1:$F$369,5,0))</f>
        <v>0</v>
      </c>
      <c r="G1782" s="102">
        <f>IF(ISERROR(VLOOKUP(A1782,'CGN-2015-001'!A1781:I6928,7,0)),0,VLOOKUP(A1782,'CGN-2015-001'!A1781:I6928,7,0))</f>
        <v>0</v>
      </c>
      <c r="H1782" s="44"/>
      <c r="I1782" s="46"/>
      <c r="J1782" s="113">
        <f t="shared" si="137"/>
        <v>0</v>
      </c>
      <c r="K1782" s="114">
        <f t="shared" si="138"/>
        <v>0</v>
      </c>
      <c r="L1782" s="31">
        <f t="shared" si="139"/>
        <v>0</v>
      </c>
      <c r="M1782" s="1">
        <f t="shared" si="140"/>
        <v>0</v>
      </c>
      <c r="N1782" s="1">
        <f t="shared" si="141"/>
        <v>6</v>
      </c>
    </row>
    <row r="1783" spans="1:14" ht="16.5" hidden="1" thickBot="1" x14ac:dyDescent="0.3">
      <c r="A1783" s="26">
        <v>291026</v>
      </c>
      <c r="B1783" s="42">
        <v>291026</v>
      </c>
      <c r="C1783" s="43" t="s">
        <v>252</v>
      </c>
      <c r="D1783" s="99">
        <f>IF(ISERROR(VLOOKUP(A1783,'CGN-2015-001'!A1782:I6929,4,0)),0,VLOOKUP(A1783,'CGN-2015-001'!A1782:I6929,4,0))</f>
        <v>0</v>
      </c>
      <c r="E1783" s="45">
        <f>IF(ISERROR(VLOOKUP(A1783,[3]Hoja1!$A$1:$F$369,4,0)),0,VLOOKUP(A1783,[3]Hoja1!$A$1:$F$369,4,0))</f>
        <v>0</v>
      </c>
      <c r="F1783" s="45">
        <f>IF(ISERROR(VLOOKUP(A1783,[3]Hoja1!$A$1:$F$369,5,0)),0,VLOOKUP(A1783,[3]Hoja1!$A$1:$F$369,5,0))</f>
        <v>0</v>
      </c>
      <c r="G1783" s="102">
        <f>IF(ISERROR(VLOOKUP(A1783,'CGN-2015-001'!A1782:I6929,7,0)),0,VLOOKUP(A1783,'CGN-2015-001'!A1782:I6929,7,0))</f>
        <v>0</v>
      </c>
      <c r="H1783" s="44"/>
      <c r="I1783" s="46"/>
      <c r="J1783" s="113">
        <f t="shared" si="137"/>
        <v>0</v>
      </c>
      <c r="K1783" s="114">
        <f t="shared" si="138"/>
        <v>0</v>
      </c>
      <c r="L1783" s="31">
        <f t="shared" si="139"/>
        <v>0</v>
      </c>
      <c r="M1783" s="1">
        <f t="shared" si="140"/>
        <v>0</v>
      </c>
      <c r="N1783" s="1">
        <f t="shared" si="141"/>
        <v>6</v>
      </c>
    </row>
    <row r="1784" spans="1:14" ht="16.5" hidden="1" thickBot="1" x14ac:dyDescent="0.3">
      <c r="A1784" s="26">
        <v>291090</v>
      </c>
      <c r="B1784" s="42">
        <v>291090</v>
      </c>
      <c r="C1784" s="43" t="s">
        <v>1226</v>
      </c>
      <c r="D1784" s="99">
        <f>IF(ISERROR(VLOOKUP(A1784,'CGN-2015-001'!A1783:I6930,4,0)),0,VLOOKUP(A1784,'CGN-2015-001'!A1783:I6930,4,0))</f>
        <v>0</v>
      </c>
      <c r="E1784" s="45">
        <f>IF(ISERROR(VLOOKUP(A1784,[3]Hoja1!$A$1:$F$369,4,0)),0,VLOOKUP(A1784,[3]Hoja1!$A$1:$F$369,4,0))</f>
        <v>0</v>
      </c>
      <c r="F1784" s="45">
        <f>IF(ISERROR(VLOOKUP(A1784,[3]Hoja1!$A$1:$F$369,5,0)),0,VLOOKUP(A1784,[3]Hoja1!$A$1:$F$369,5,0))</f>
        <v>0</v>
      </c>
      <c r="G1784" s="102">
        <f>IF(ISERROR(VLOOKUP(A1784,'CGN-2015-001'!A1783:I6930,7,0)),0,VLOOKUP(A1784,'CGN-2015-001'!A1783:I6930,7,0))</f>
        <v>0</v>
      </c>
      <c r="H1784" s="44"/>
      <c r="I1784" s="46"/>
      <c r="J1784" s="113">
        <f t="shared" si="137"/>
        <v>0</v>
      </c>
      <c r="K1784" s="114">
        <f t="shared" si="138"/>
        <v>0</v>
      </c>
      <c r="L1784" s="31">
        <f t="shared" si="139"/>
        <v>0</v>
      </c>
      <c r="M1784" s="1">
        <f t="shared" si="140"/>
        <v>0</v>
      </c>
      <c r="N1784" s="1">
        <f t="shared" si="141"/>
        <v>6</v>
      </c>
    </row>
    <row r="1785" spans="1:14" ht="16.5" hidden="1" thickBot="1" x14ac:dyDescent="0.3">
      <c r="A1785" s="26">
        <v>2917</v>
      </c>
      <c r="B1785" s="48">
        <v>291700</v>
      </c>
      <c r="C1785" s="49" t="s">
        <v>1227</v>
      </c>
      <c r="D1785" s="99">
        <f>IF(ISERROR(VLOOKUP(A1785,'CGN-2015-001'!A1784:I6931,4,0)),0,VLOOKUP(A1785,'CGN-2015-001'!A1784:I6931,4,0))</f>
        <v>0</v>
      </c>
      <c r="E1785" s="40">
        <f>IF(ISERROR(VLOOKUP(A1785,[3]Hoja1!$A$1:$F$369,4,0)),0,VLOOKUP(A1785,[3]Hoja1!$A$1:$F$369,4,0))</f>
        <v>0</v>
      </c>
      <c r="F1785" s="40">
        <f>IF(ISERROR(VLOOKUP(A1785,[3]Hoja1!$A$1:$F$369,5,0)),0,VLOOKUP(A1785,[3]Hoja1!$A$1:$F$369,5,0))</f>
        <v>0</v>
      </c>
      <c r="G1785" s="102">
        <f>IF(ISERROR(VLOOKUP(A1785,'CGN-2015-001'!A1784:I6931,7,0)),0,VLOOKUP(A1785,'CGN-2015-001'!A1784:I6931,7,0))</f>
        <v>0</v>
      </c>
      <c r="H1785" s="50"/>
      <c r="I1785" s="51"/>
      <c r="J1785" s="113">
        <f t="shared" si="137"/>
        <v>0</v>
      </c>
      <c r="K1785" s="114">
        <f t="shared" si="138"/>
        <v>0</v>
      </c>
      <c r="L1785" s="31">
        <f t="shared" si="139"/>
        <v>0</v>
      </c>
      <c r="M1785" s="1">
        <f t="shared" si="140"/>
        <v>0</v>
      </c>
      <c r="N1785" s="1">
        <f t="shared" si="141"/>
        <v>4</v>
      </c>
    </row>
    <row r="1786" spans="1:14" ht="16.5" hidden="1" thickBot="1" x14ac:dyDescent="0.3">
      <c r="A1786" s="26">
        <v>291701</v>
      </c>
      <c r="B1786" s="42">
        <v>291701</v>
      </c>
      <c r="C1786" s="43" t="s">
        <v>1228</v>
      </c>
      <c r="D1786" s="99">
        <f>IF(ISERROR(VLOOKUP(A1786,'CGN-2015-001'!A1785:I6932,4,0)),0,VLOOKUP(A1786,'CGN-2015-001'!A1785:I6932,4,0))</f>
        <v>0</v>
      </c>
      <c r="E1786" s="45">
        <f>IF(ISERROR(VLOOKUP(A1786,[3]Hoja1!$A$1:$F$369,4,0)),0,VLOOKUP(A1786,[3]Hoja1!$A$1:$F$369,4,0))</f>
        <v>0</v>
      </c>
      <c r="F1786" s="45">
        <f>IF(ISERROR(VLOOKUP(A1786,[3]Hoja1!$A$1:$F$369,5,0)),0,VLOOKUP(A1786,[3]Hoja1!$A$1:$F$369,5,0))</f>
        <v>0</v>
      </c>
      <c r="G1786" s="102">
        <f>IF(ISERROR(VLOOKUP(A1786,'CGN-2015-001'!A1785:I6932,7,0)),0,VLOOKUP(A1786,'CGN-2015-001'!A1785:I6932,7,0))</f>
        <v>0</v>
      </c>
      <c r="H1786" s="44"/>
      <c r="I1786" s="46"/>
      <c r="J1786" s="113">
        <f t="shared" si="137"/>
        <v>0</v>
      </c>
      <c r="K1786" s="114">
        <f t="shared" si="138"/>
        <v>0</v>
      </c>
      <c r="L1786" s="31">
        <f t="shared" si="139"/>
        <v>0</v>
      </c>
      <c r="M1786" s="1">
        <f t="shared" si="140"/>
        <v>0</v>
      </c>
      <c r="N1786" s="1">
        <f t="shared" si="141"/>
        <v>6</v>
      </c>
    </row>
    <row r="1787" spans="1:14" ht="16.5" hidden="1" thickBot="1" x14ac:dyDescent="0.3">
      <c r="A1787" s="26">
        <v>291702</v>
      </c>
      <c r="B1787" s="42">
        <v>291702</v>
      </c>
      <c r="C1787" s="43" t="s">
        <v>1229</v>
      </c>
      <c r="D1787" s="99">
        <f>IF(ISERROR(VLOOKUP(A1787,'CGN-2015-001'!A1786:I6933,4,0)),0,VLOOKUP(A1787,'CGN-2015-001'!A1786:I6933,4,0))</f>
        <v>0</v>
      </c>
      <c r="E1787" s="45">
        <f>IF(ISERROR(VLOOKUP(A1787,[3]Hoja1!$A$1:$F$369,4,0)),0,VLOOKUP(A1787,[3]Hoja1!$A$1:$F$369,4,0))</f>
        <v>0</v>
      </c>
      <c r="F1787" s="45">
        <f>IF(ISERROR(VLOOKUP(A1787,[3]Hoja1!$A$1:$F$369,5,0)),0,VLOOKUP(A1787,[3]Hoja1!$A$1:$F$369,5,0))</f>
        <v>0</v>
      </c>
      <c r="G1787" s="102">
        <f>IF(ISERROR(VLOOKUP(A1787,'CGN-2015-001'!A1786:I6933,7,0)),0,VLOOKUP(A1787,'CGN-2015-001'!A1786:I6933,7,0))</f>
        <v>0</v>
      </c>
      <c r="H1787" s="44"/>
      <c r="I1787" s="46"/>
      <c r="J1787" s="113">
        <f t="shared" si="137"/>
        <v>0</v>
      </c>
      <c r="K1787" s="114">
        <f t="shared" si="138"/>
        <v>0</v>
      </c>
      <c r="L1787" s="31">
        <f t="shared" si="139"/>
        <v>0</v>
      </c>
      <c r="M1787" s="1">
        <f t="shared" si="140"/>
        <v>0</v>
      </c>
      <c r="N1787" s="1">
        <f t="shared" si="141"/>
        <v>6</v>
      </c>
    </row>
    <row r="1788" spans="1:14" ht="16.5" hidden="1" thickBot="1" x14ac:dyDescent="0.3">
      <c r="A1788" s="26">
        <v>291703</v>
      </c>
      <c r="B1788" s="42">
        <v>291703</v>
      </c>
      <c r="C1788" s="43" t="s">
        <v>1230</v>
      </c>
      <c r="D1788" s="99">
        <f>IF(ISERROR(VLOOKUP(A1788,'CGN-2015-001'!A1787:I6934,4,0)),0,VLOOKUP(A1788,'CGN-2015-001'!A1787:I6934,4,0))</f>
        <v>0</v>
      </c>
      <c r="E1788" s="45">
        <f>IF(ISERROR(VLOOKUP(A1788,[3]Hoja1!$A$1:$F$369,4,0)),0,VLOOKUP(A1788,[3]Hoja1!$A$1:$F$369,4,0))</f>
        <v>0</v>
      </c>
      <c r="F1788" s="45">
        <f>IF(ISERROR(VLOOKUP(A1788,[3]Hoja1!$A$1:$F$369,5,0)),0,VLOOKUP(A1788,[3]Hoja1!$A$1:$F$369,5,0))</f>
        <v>0</v>
      </c>
      <c r="G1788" s="102">
        <f>IF(ISERROR(VLOOKUP(A1788,'CGN-2015-001'!A1787:I6934,7,0)),0,VLOOKUP(A1788,'CGN-2015-001'!A1787:I6934,7,0))</f>
        <v>0</v>
      </c>
      <c r="H1788" s="44"/>
      <c r="I1788" s="46"/>
      <c r="J1788" s="113">
        <f t="shared" si="137"/>
        <v>0</v>
      </c>
      <c r="K1788" s="114">
        <f t="shared" si="138"/>
        <v>0</v>
      </c>
      <c r="L1788" s="31">
        <f t="shared" si="139"/>
        <v>0</v>
      </c>
      <c r="M1788" s="1">
        <f t="shared" si="140"/>
        <v>0</v>
      </c>
      <c r="N1788" s="1">
        <f t="shared" si="141"/>
        <v>6</v>
      </c>
    </row>
    <row r="1789" spans="1:14" ht="16.5" hidden="1" thickBot="1" x14ac:dyDescent="0.3">
      <c r="A1789" s="26">
        <v>291704</v>
      </c>
      <c r="B1789" s="42">
        <v>291704</v>
      </c>
      <c r="C1789" s="43" t="s">
        <v>1231</v>
      </c>
      <c r="D1789" s="99">
        <f>IF(ISERROR(VLOOKUP(A1789,'CGN-2015-001'!A1788:I6935,4,0)),0,VLOOKUP(A1789,'CGN-2015-001'!A1788:I6935,4,0))</f>
        <v>0</v>
      </c>
      <c r="E1789" s="45">
        <f>IF(ISERROR(VLOOKUP(A1789,[3]Hoja1!$A$1:$F$369,4,0)),0,VLOOKUP(A1789,[3]Hoja1!$A$1:$F$369,4,0))</f>
        <v>0</v>
      </c>
      <c r="F1789" s="45">
        <f>IF(ISERROR(VLOOKUP(A1789,[3]Hoja1!$A$1:$F$369,5,0)),0,VLOOKUP(A1789,[3]Hoja1!$A$1:$F$369,5,0))</f>
        <v>0</v>
      </c>
      <c r="G1789" s="102">
        <f>IF(ISERROR(VLOOKUP(A1789,'CGN-2015-001'!A1788:I6935,7,0)),0,VLOOKUP(A1789,'CGN-2015-001'!A1788:I6935,7,0))</f>
        <v>0</v>
      </c>
      <c r="H1789" s="44"/>
      <c r="I1789" s="46"/>
      <c r="J1789" s="113">
        <f t="shared" si="137"/>
        <v>0</v>
      </c>
      <c r="K1789" s="114">
        <f t="shared" si="138"/>
        <v>0</v>
      </c>
      <c r="L1789" s="31">
        <f t="shared" si="139"/>
        <v>0</v>
      </c>
      <c r="M1789" s="1">
        <f t="shared" si="140"/>
        <v>0</v>
      </c>
      <c r="N1789" s="1">
        <f t="shared" si="141"/>
        <v>6</v>
      </c>
    </row>
    <row r="1790" spans="1:14" ht="16.5" hidden="1" thickBot="1" x14ac:dyDescent="0.3">
      <c r="A1790" s="26">
        <v>291705</v>
      </c>
      <c r="B1790" s="42">
        <v>291705</v>
      </c>
      <c r="C1790" s="43" t="s">
        <v>836</v>
      </c>
      <c r="D1790" s="99">
        <f>IF(ISERROR(VLOOKUP(A1790,'CGN-2015-001'!A1789:I6936,4,0)),0,VLOOKUP(A1790,'CGN-2015-001'!A1789:I6936,4,0))</f>
        <v>0</v>
      </c>
      <c r="E1790" s="45">
        <f>IF(ISERROR(VLOOKUP(A1790,[3]Hoja1!$A$1:$F$369,4,0)),0,VLOOKUP(A1790,[3]Hoja1!$A$1:$F$369,4,0))</f>
        <v>0</v>
      </c>
      <c r="F1790" s="45">
        <f>IF(ISERROR(VLOOKUP(A1790,[3]Hoja1!$A$1:$F$369,5,0)),0,VLOOKUP(A1790,[3]Hoja1!$A$1:$F$369,5,0))</f>
        <v>0</v>
      </c>
      <c r="G1790" s="102">
        <f>IF(ISERROR(VLOOKUP(A1790,'CGN-2015-001'!A1789:I6936,7,0)),0,VLOOKUP(A1790,'CGN-2015-001'!A1789:I6936,7,0))</f>
        <v>0</v>
      </c>
      <c r="H1790" s="44"/>
      <c r="I1790" s="46"/>
      <c r="J1790" s="113">
        <f t="shared" si="137"/>
        <v>0</v>
      </c>
      <c r="K1790" s="114">
        <f t="shared" si="138"/>
        <v>0</v>
      </c>
      <c r="L1790" s="31">
        <f t="shared" si="139"/>
        <v>0</v>
      </c>
      <c r="M1790" s="1">
        <f t="shared" si="140"/>
        <v>0</v>
      </c>
      <c r="N1790" s="1">
        <f t="shared" si="141"/>
        <v>6</v>
      </c>
    </row>
    <row r="1791" spans="1:14" ht="16.5" hidden="1" thickBot="1" x14ac:dyDescent="0.3">
      <c r="A1791" s="26">
        <v>291706</v>
      </c>
      <c r="B1791" s="42">
        <v>291706</v>
      </c>
      <c r="C1791" s="43" t="s">
        <v>1232</v>
      </c>
      <c r="D1791" s="99">
        <f>IF(ISERROR(VLOOKUP(A1791,'CGN-2015-001'!A1790:I6937,4,0)),0,VLOOKUP(A1791,'CGN-2015-001'!A1790:I6937,4,0))</f>
        <v>0</v>
      </c>
      <c r="E1791" s="45">
        <f>IF(ISERROR(VLOOKUP(A1791,[3]Hoja1!$A$1:$F$369,4,0)),0,VLOOKUP(A1791,[3]Hoja1!$A$1:$F$369,4,0))</f>
        <v>0</v>
      </c>
      <c r="F1791" s="45">
        <f>IF(ISERROR(VLOOKUP(A1791,[3]Hoja1!$A$1:$F$369,5,0)),0,VLOOKUP(A1791,[3]Hoja1!$A$1:$F$369,5,0))</f>
        <v>0</v>
      </c>
      <c r="G1791" s="102">
        <f>IF(ISERROR(VLOOKUP(A1791,'CGN-2015-001'!A1790:I6937,7,0)),0,VLOOKUP(A1791,'CGN-2015-001'!A1790:I6937,7,0))</f>
        <v>0</v>
      </c>
      <c r="H1791" s="44"/>
      <c r="I1791" s="46"/>
      <c r="J1791" s="113">
        <f t="shared" si="137"/>
        <v>0</v>
      </c>
      <c r="K1791" s="114">
        <f t="shared" si="138"/>
        <v>0</v>
      </c>
      <c r="L1791" s="31">
        <f t="shared" si="139"/>
        <v>0</v>
      </c>
      <c r="M1791" s="1">
        <f t="shared" si="140"/>
        <v>0</v>
      </c>
      <c r="N1791" s="1">
        <f t="shared" si="141"/>
        <v>6</v>
      </c>
    </row>
    <row r="1792" spans="1:14" ht="16.5" hidden="1" thickBot="1" x14ac:dyDescent="0.3">
      <c r="A1792" s="26">
        <v>291708</v>
      </c>
      <c r="B1792" s="42">
        <v>291708</v>
      </c>
      <c r="C1792" s="43" t="s">
        <v>1233</v>
      </c>
      <c r="D1792" s="99">
        <f>IF(ISERROR(VLOOKUP(A1792,'CGN-2015-001'!A1791:I6938,4,0)),0,VLOOKUP(A1792,'CGN-2015-001'!A1791:I6938,4,0))</f>
        <v>0</v>
      </c>
      <c r="E1792" s="45">
        <f>IF(ISERROR(VLOOKUP(A1792,[3]Hoja1!$A$1:$F$369,4,0)),0,VLOOKUP(A1792,[3]Hoja1!$A$1:$F$369,4,0))</f>
        <v>0</v>
      </c>
      <c r="F1792" s="45">
        <f>IF(ISERROR(VLOOKUP(A1792,[3]Hoja1!$A$1:$F$369,5,0)),0,VLOOKUP(A1792,[3]Hoja1!$A$1:$F$369,5,0))</f>
        <v>0</v>
      </c>
      <c r="G1792" s="102">
        <f>IF(ISERROR(VLOOKUP(A1792,'CGN-2015-001'!A1791:I6938,7,0)),0,VLOOKUP(A1792,'CGN-2015-001'!A1791:I6938,7,0))</f>
        <v>0</v>
      </c>
      <c r="H1792" s="44"/>
      <c r="I1792" s="46"/>
      <c r="J1792" s="113">
        <f t="shared" si="137"/>
        <v>0</v>
      </c>
      <c r="K1792" s="114">
        <f t="shared" si="138"/>
        <v>0</v>
      </c>
      <c r="L1792" s="31">
        <f t="shared" si="139"/>
        <v>0</v>
      </c>
      <c r="M1792" s="1">
        <f t="shared" si="140"/>
        <v>0</v>
      </c>
      <c r="N1792" s="1">
        <f t="shared" si="141"/>
        <v>6</v>
      </c>
    </row>
    <row r="1793" spans="1:14" ht="16.5" hidden="1" thickBot="1" x14ac:dyDescent="0.3">
      <c r="A1793" s="26">
        <v>291710</v>
      </c>
      <c r="B1793" s="42">
        <v>291710</v>
      </c>
      <c r="C1793" s="43" t="s">
        <v>188</v>
      </c>
      <c r="D1793" s="99">
        <f>IF(ISERROR(VLOOKUP(A1793,'CGN-2015-001'!A1792:I6939,4,0)),0,VLOOKUP(A1793,'CGN-2015-001'!A1792:I6939,4,0))</f>
        <v>0</v>
      </c>
      <c r="E1793" s="45">
        <f>IF(ISERROR(VLOOKUP(A1793,[3]Hoja1!$A$1:$F$369,4,0)),0,VLOOKUP(A1793,[3]Hoja1!$A$1:$F$369,4,0))</f>
        <v>0</v>
      </c>
      <c r="F1793" s="45">
        <f>IF(ISERROR(VLOOKUP(A1793,[3]Hoja1!$A$1:$F$369,5,0)),0,VLOOKUP(A1793,[3]Hoja1!$A$1:$F$369,5,0))</f>
        <v>0</v>
      </c>
      <c r="G1793" s="102">
        <f>IF(ISERROR(VLOOKUP(A1793,'CGN-2015-001'!A1792:I6939,7,0)),0,VLOOKUP(A1793,'CGN-2015-001'!A1792:I6939,7,0))</f>
        <v>0</v>
      </c>
      <c r="H1793" s="44"/>
      <c r="I1793" s="46"/>
      <c r="J1793" s="113">
        <f t="shared" si="137"/>
        <v>0</v>
      </c>
      <c r="K1793" s="114">
        <f t="shared" si="138"/>
        <v>0</v>
      </c>
      <c r="L1793" s="31">
        <f t="shared" si="139"/>
        <v>0</v>
      </c>
      <c r="M1793" s="1">
        <f t="shared" si="140"/>
        <v>0</v>
      </c>
      <c r="N1793" s="1">
        <f t="shared" si="141"/>
        <v>6</v>
      </c>
    </row>
    <row r="1794" spans="1:14" ht="16.5" hidden="1" thickBot="1" x14ac:dyDescent="0.3">
      <c r="A1794" s="26">
        <v>291790</v>
      </c>
      <c r="B1794" s="42">
        <v>291790</v>
      </c>
      <c r="C1794" s="43" t="s">
        <v>1234</v>
      </c>
      <c r="D1794" s="99">
        <f>IF(ISERROR(VLOOKUP(A1794,'CGN-2015-001'!A1793:I6940,4,0)),0,VLOOKUP(A1794,'CGN-2015-001'!A1793:I6940,4,0))</f>
        <v>0</v>
      </c>
      <c r="E1794" s="45">
        <f>IF(ISERROR(VLOOKUP(A1794,[3]Hoja1!$A$1:$F$369,4,0)),0,VLOOKUP(A1794,[3]Hoja1!$A$1:$F$369,4,0))</f>
        <v>0</v>
      </c>
      <c r="F1794" s="45">
        <f>IF(ISERROR(VLOOKUP(A1794,[3]Hoja1!$A$1:$F$369,5,0)),0,VLOOKUP(A1794,[3]Hoja1!$A$1:$F$369,5,0))</f>
        <v>0</v>
      </c>
      <c r="G1794" s="102">
        <f>IF(ISERROR(VLOOKUP(A1794,'CGN-2015-001'!A1793:I6940,7,0)),0,VLOOKUP(A1794,'CGN-2015-001'!A1793:I6940,7,0))</f>
        <v>0</v>
      </c>
      <c r="H1794" s="44"/>
      <c r="I1794" s="46"/>
      <c r="J1794" s="113">
        <f t="shared" si="137"/>
        <v>0</v>
      </c>
      <c r="K1794" s="114">
        <f t="shared" si="138"/>
        <v>0</v>
      </c>
      <c r="L1794" s="31">
        <f t="shared" si="139"/>
        <v>0</v>
      </c>
      <c r="M1794" s="1">
        <f t="shared" si="140"/>
        <v>0</v>
      </c>
      <c r="N1794" s="1">
        <f t="shared" si="141"/>
        <v>6</v>
      </c>
    </row>
    <row r="1795" spans="1:14" ht="16.5" hidden="1" thickBot="1" x14ac:dyDescent="0.3">
      <c r="A1795" s="26">
        <v>2918</v>
      </c>
      <c r="B1795" s="48">
        <v>291800</v>
      </c>
      <c r="C1795" s="49" t="s">
        <v>1235</v>
      </c>
      <c r="D1795" s="99">
        <f>IF(ISERROR(VLOOKUP(A1795,'CGN-2015-001'!A1794:I6941,4,0)),0,VLOOKUP(A1795,'CGN-2015-001'!A1794:I6941,4,0))</f>
        <v>0</v>
      </c>
      <c r="E1795" s="40">
        <f>IF(ISERROR(VLOOKUP(A1795,[3]Hoja1!$A$1:$F$369,4,0)),0,VLOOKUP(A1795,[3]Hoja1!$A$1:$F$369,4,0))</f>
        <v>0</v>
      </c>
      <c r="F1795" s="40">
        <f>IF(ISERROR(VLOOKUP(A1795,[3]Hoja1!$A$1:$F$369,5,0)),0,VLOOKUP(A1795,[3]Hoja1!$A$1:$F$369,5,0))</f>
        <v>0</v>
      </c>
      <c r="G1795" s="102">
        <f>IF(ISERROR(VLOOKUP(A1795,'CGN-2015-001'!A1794:I6941,7,0)),0,VLOOKUP(A1795,'CGN-2015-001'!A1794:I6941,7,0))</f>
        <v>0</v>
      </c>
      <c r="H1795" s="50"/>
      <c r="I1795" s="51"/>
      <c r="J1795" s="113">
        <f t="shared" si="137"/>
        <v>0</v>
      </c>
      <c r="K1795" s="114">
        <f t="shared" si="138"/>
        <v>0</v>
      </c>
      <c r="L1795" s="31">
        <f t="shared" si="139"/>
        <v>0</v>
      </c>
      <c r="M1795" s="1">
        <f t="shared" si="140"/>
        <v>0</v>
      </c>
      <c r="N1795" s="1">
        <f t="shared" si="141"/>
        <v>4</v>
      </c>
    </row>
    <row r="1796" spans="1:14" ht="16.5" hidden="1" thickBot="1" x14ac:dyDescent="0.3">
      <c r="A1796" s="26">
        <v>291801</v>
      </c>
      <c r="B1796" s="42">
        <v>291801</v>
      </c>
      <c r="C1796" s="43" t="s">
        <v>800</v>
      </c>
      <c r="D1796" s="99">
        <f>IF(ISERROR(VLOOKUP(A1796,'CGN-2015-001'!A1795:I6942,4,0)),0,VLOOKUP(A1796,'CGN-2015-001'!A1795:I6942,4,0))</f>
        <v>0</v>
      </c>
      <c r="E1796" s="45">
        <f>IF(ISERROR(VLOOKUP(A1796,[3]Hoja1!$A$1:$F$369,4,0)),0,VLOOKUP(A1796,[3]Hoja1!$A$1:$F$369,4,0))</f>
        <v>0</v>
      </c>
      <c r="F1796" s="45">
        <f>IF(ISERROR(VLOOKUP(A1796,[3]Hoja1!$A$1:$F$369,5,0)),0,VLOOKUP(A1796,[3]Hoja1!$A$1:$F$369,5,0))</f>
        <v>0</v>
      </c>
      <c r="G1796" s="102">
        <f>IF(ISERROR(VLOOKUP(A1796,'CGN-2015-001'!A1795:I6942,7,0)),0,VLOOKUP(A1796,'CGN-2015-001'!A1795:I6942,7,0))</f>
        <v>0</v>
      </c>
      <c r="H1796" s="44"/>
      <c r="I1796" s="46"/>
      <c r="J1796" s="113">
        <f t="shared" si="137"/>
        <v>0</v>
      </c>
      <c r="K1796" s="114">
        <f t="shared" si="138"/>
        <v>0</v>
      </c>
      <c r="L1796" s="31">
        <f t="shared" si="139"/>
        <v>0</v>
      </c>
      <c r="M1796" s="1">
        <f t="shared" si="140"/>
        <v>0</v>
      </c>
      <c r="N1796" s="1">
        <f t="shared" si="141"/>
        <v>6</v>
      </c>
    </row>
    <row r="1797" spans="1:14" ht="16.5" hidden="1" thickBot="1" x14ac:dyDescent="0.3">
      <c r="A1797" s="26">
        <v>291802</v>
      </c>
      <c r="B1797" s="42">
        <v>291802</v>
      </c>
      <c r="C1797" s="43" t="s">
        <v>887</v>
      </c>
      <c r="D1797" s="99">
        <f>IF(ISERROR(VLOOKUP(A1797,'CGN-2015-001'!A1796:I6943,4,0)),0,VLOOKUP(A1797,'CGN-2015-001'!A1796:I6943,4,0))</f>
        <v>0</v>
      </c>
      <c r="E1797" s="45">
        <f>IF(ISERROR(VLOOKUP(A1797,[3]Hoja1!$A$1:$F$369,4,0)),0,VLOOKUP(A1797,[3]Hoja1!$A$1:$F$369,4,0))</f>
        <v>0</v>
      </c>
      <c r="F1797" s="45">
        <f>IF(ISERROR(VLOOKUP(A1797,[3]Hoja1!$A$1:$F$369,5,0)),0,VLOOKUP(A1797,[3]Hoja1!$A$1:$F$369,5,0))</f>
        <v>0</v>
      </c>
      <c r="G1797" s="102">
        <f>IF(ISERROR(VLOOKUP(A1797,'CGN-2015-001'!A1796:I6943,7,0)),0,VLOOKUP(A1797,'CGN-2015-001'!A1796:I6943,7,0))</f>
        <v>0</v>
      </c>
      <c r="H1797" s="44"/>
      <c r="I1797" s="46"/>
      <c r="J1797" s="113">
        <f t="shared" si="137"/>
        <v>0</v>
      </c>
      <c r="K1797" s="114">
        <f t="shared" si="138"/>
        <v>0</v>
      </c>
      <c r="L1797" s="31">
        <f t="shared" si="139"/>
        <v>0</v>
      </c>
      <c r="M1797" s="1">
        <f t="shared" si="140"/>
        <v>0</v>
      </c>
      <c r="N1797" s="1">
        <f t="shared" si="141"/>
        <v>6</v>
      </c>
    </row>
    <row r="1798" spans="1:14" ht="16.5" hidden="1" thickBot="1" x14ac:dyDescent="0.3">
      <c r="A1798" s="26">
        <v>291803</v>
      </c>
      <c r="B1798" s="42">
        <v>291803</v>
      </c>
      <c r="C1798" s="43" t="s">
        <v>373</v>
      </c>
      <c r="D1798" s="99">
        <f>IF(ISERROR(VLOOKUP(A1798,'CGN-2015-001'!A1797:I6944,4,0)),0,VLOOKUP(A1798,'CGN-2015-001'!A1797:I6944,4,0))</f>
        <v>0</v>
      </c>
      <c r="E1798" s="45">
        <f>IF(ISERROR(VLOOKUP(A1798,[3]Hoja1!$A$1:$F$369,4,0)),0,VLOOKUP(A1798,[3]Hoja1!$A$1:$F$369,4,0))</f>
        <v>0</v>
      </c>
      <c r="F1798" s="45">
        <f>IF(ISERROR(VLOOKUP(A1798,[3]Hoja1!$A$1:$F$369,5,0)),0,VLOOKUP(A1798,[3]Hoja1!$A$1:$F$369,5,0))</f>
        <v>0</v>
      </c>
      <c r="G1798" s="102">
        <f>IF(ISERROR(VLOOKUP(A1798,'CGN-2015-001'!A1797:I6944,7,0)),0,VLOOKUP(A1798,'CGN-2015-001'!A1797:I6944,7,0))</f>
        <v>0</v>
      </c>
      <c r="H1798" s="44"/>
      <c r="I1798" s="46"/>
      <c r="J1798" s="113">
        <f t="shared" si="137"/>
        <v>0</v>
      </c>
      <c r="K1798" s="114">
        <f t="shared" si="138"/>
        <v>0</v>
      </c>
      <c r="L1798" s="31">
        <f t="shared" si="139"/>
        <v>0</v>
      </c>
      <c r="M1798" s="1">
        <f t="shared" si="140"/>
        <v>0</v>
      </c>
      <c r="N1798" s="1">
        <f t="shared" si="141"/>
        <v>6</v>
      </c>
    </row>
    <row r="1799" spans="1:14" ht="16.5" hidden="1" thickBot="1" x14ac:dyDescent="0.3">
      <c r="A1799" s="26">
        <v>291804</v>
      </c>
      <c r="B1799" s="42">
        <v>291804</v>
      </c>
      <c r="C1799" s="43" t="s">
        <v>479</v>
      </c>
      <c r="D1799" s="99">
        <f>IF(ISERROR(VLOOKUP(A1799,'CGN-2015-001'!A1798:I6945,4,0)),0,VLOOKUP(A1799,'CGN-2015-001'!A1798:I6945,4,0))</f>
        <v>0</v>
      </c>
      <c r="E1799" s="45">
        <f>IF(ISERROR(VLOOKUP(A1799,[3]Hoja1!$A$1:$F$369,4,0)),0,VLOOKUP(A1799,[3]Hoja1!$A$1:$F$369,4,0))</f>
        <v>0</v>
      </c>
      <c r="F1799" s="45">
        <f>IF(ISERROR(VLOOKUP(A1799,[3]Hoja1!$A$1:$F$369,5,0)),0,VLOOKUP(A1799,[3]Hoja1!$A$1:$F$369,5,0))</f>
        <v>0</v>
      </c>
      <c r="G1799" s="102">
        <f>IF(ISERROR(VLOOKUP(A1799,'CGN-2015-001'!A1798:I6945,7,0)),0,VLOOKUP(A1799,'CGN-2015-001'!A1798:I6945,7,0))</f>
        <v>0</v>
      </c>
      <c r="H1799" s="44"/>
      <c r="I1799" s="46"/>
      <c r="J1799" s="113">
        <f t="shared" si="137"/>
        <v>0</v>
      </c>
      <c r="K1799" s="114">
        <f t="shared" si="138"/>
        <v>0</v>
      </c>
      <c r="L1799" s="31">
        <f t="shared" si="139"/>
        <v>0</v>
      </c>
      <c r="M1799" s="1">
        <f t="shared" si="140"/>
        <v>0</v>
      </c>
      <c r="N1799" s="1">
        <f t="shared" si="141"/>
        <v>6</v>
      </c>
    </row>
    <row r="1800" spans="1:14" ht="16.5" hidden="1" thickBot="1" x14ac:dyDescent="0.3">
      <c r="A1800" s="26">
        <v>291805</v>
      </c>
      <c r="B1800" s="42">
        <v>291805</v>
      </c>
      <c r="C1800" s="43" t="s">
        <v>888</v>
      </c>
      <c r="D1800" s="99">
        <f>IF(ISERROR(VLOOKUP(A1800,'CGN-2015-001'!A1799:I6946,4,0)),0,VLOOKUP(A1800,'CGN-2015-001'!A1799:I6946,4,0))</f>
        <v>0</v>
      </c>
      <c r="E1800" s="45">
        <f>IF(ISERROR(VLOOKUP(A1800,[3]Hoja1!$A$1:$F$369,4,0)),0,VLOOKUP(A1800,[3]Hoja1!$A$1:$F$369,4,0))</f>
        <v>0</v>
      </c>
      <c r="F1800" s="45">
        <f>IF(ISERROR(VLOOKUP(A1800,[3]Hoja1!$A$1:$F$369,5,0)),0,VLOOKUP(A1800,[3]Hoja1!$A$1:$F$369,5,0))</f>
        <v>0</v>
      </c>
      <c r="G1800" s="102">
        <f>IF(ISERROR(VLOOKUP(A1800,'CGN-2015-001'!A1799:I6946,7,0)),0,VLOOKUP(A1800,'CGN-2015-001'!A1799:I6946,7,0))</f>
        <v>0</v>
      </c>
      <c r="H1800" s="44"/>
      <c r="I1800" s="46"/>
      <c r="J1800" s="113">
        <f t="shared" si="137"/>
        <v>0</v>
      </c>
      <c r="K1800" s="114">
        <f t="shared" si="138"/>
        <v>0</v>
      </c>
      <c r="L1800" s="31">
        <f t="shared" si="139"/>
        <v>0</v>
      </c>
      <c r="M1800" s="1">
        <f t="shared" si="140"/>
        <v>0</v>
      </c>
      <c r="N1800" s="1">
        <f t="shared" si="141"/>
        <v>6</v>
      </c>
    </row>
    <row r="1801" spans="1:14" ht="16.5" hidden="1" thickBot="1" x14ac:dyDescent="0.3">
      <c r="A1801" s="26">
        <v>291806</v>
      </c>
      <c r="B1801" s="42">
        <v>291806</v>
      </c>
      <c r="C1801" s="43" t="s">
        <v>803</v>
      </c>
      <c r="D1801" s="99">
        <f>IF(ISERROR(VLOOKUP(A1801,'CGN-2015-001'!A1800:I6947,4,0)),0,VLOOKUP(A1801,'CGN-2015-001'!A1800:I6947,4,0))</f>
        <v>0</v>
      </c>
      <c r="E1801" s="45">
        <f>IF(ISERROR(VLOOKUP(A1801,[3]Hoja1!$A$1:$F$369,4,0)),0,VLOOKUP(A1801,[3]Hoja1!$A$1:$F$369,4,0))</f>
        <v>0</v>
      </c>
      <c r="F1801" s="45">
        <f>IF(ISERROR(VLOOKUP(A1801,[3]Hoja1!$A$1:$F$369,5,0)),0,VLOOKUP(A1801,[3]Hoja1!$A$1:$F$369,5,0))</f>
        <v>0</v>
      </c>
      <c r="G1801" s="102">
        <f>IF(ISERROR(VLOOKUP(A1801,'CGN-2015-001'!A1800:I6947,7,0)),0,VLOOKUP(A1801,'CGN-2015-001'!A1800:I6947,7,0))</f>
        <v>0</v>
      </c>
      <c r="H1801" s="44"/>
      <c r="I1801" s="46"/>
      <c r="J1801" s="113">
        <f t="shared" si="137"/>
        <v>0</v>
      </c>
      <c r="K1801" s="114">
        <f t="shared" si="138"/>
        <v>0</v>
      </c>
      <c r="L1801" s="31">
        <f t="shared" si="139"/>
        <v>0</v>
      </c>
      <c r="M1801" s="1">
        <f t="shared" si="140"/>
        <v>0</v>
      </c>
      <c r="N1801" s="1">
        <f t="shared" si="141"/>
        <v>6</v>
      </c>
    </row>
    <row r="1802" spans="1:14" ht="16.5" hidden="1" thickBot="1" x14ac:dyDescent="0.3">
      <c r="A1802" s="26">
        <v>291807</v>
      </c>
      <c r="B1802" s="42">
        <v>291807</v>
      </c>
      <c r="C1802" s="43" t="s">
        <v>889</v>
      </c>
      <c r="D1802" s="99">
        <f>IF(ISERROR(VLOOKUP(A1802,'CGN-2015-001'!A1801:I6948,4,0)),0,VLOOKUP(A1802,'CGN-2015-001'!A1801:I6948,4,0))</f>
        <v>0</v>
      </c>
      <c r="E1802" s="45">
        <f>IF(ISERROR(VLOOKUP(A1802,[3]Hoja1!$A$1:$F$369,4,0)),0,VLOOKUP(A1802,[3]Hoja1!$A$1:$F$369,4,0))</f>
        <v>0</v>
      </c>
      <c r="F1802" s="45">
        <f>IF(ISERROR(VLOOKUP(A1802,[3]Hoja1!$A$1:$F$369,5,0)),0,VLOOKUP(A1802,[3]Hoja1!$A$1:$F$369,5,0))</f>
        <v>0</v>
      </c>
      <c r="G1802" s="102">
        <f>IF(ISERROR(VLOOKUP(A1802,'CGN-2015-001'!A1801:I6948,7,0)),0,VLOOKUP(A1802,'CGN-2015-001'!A1801:I6948,7,0))</f>
        <v>0</v>
      </c>
      <c r="H1802" s="44"/>
      <c r="I1802" s="46"/>
      <c r="J1802" s="113">
        <f t="shared" si="137"/>
        <v>0</v>
      </c>
      <c r="K1802" s="114">
        <f t="shared" si="138"/>
        <v>0</v>
      </c>
      <c r="L1802" s="31">
        <f t="shared" si="139"/>
        <v>0</v>
      </c>
      <c r="M1802" s="1">
        <f t="shared" si="140"/>
        <v>0</v>
      </c>
      <c r="N1802" s="1">
        <f t="shared" si="141"/>
        <v>6</v>
      </c>
    </row>
    <row r="1803" spans="1:14" ht="16.5" hidden="1" thickBot="1" x14ac:dyDescent="0.3">
      <c r="A1803" s="26">
        <v>291808</v>
      </c>
      <c r="B1803" s="42">
        <v>291808</v>
      </c>
      <c r="C1803" s="43" t="s">
        <v>804</v>
      </c>
      <c r="D1803" s="99">
        <f>IF(ISERROR(VLOOKUP(A1803,'CGN-2015-001'!A1802:I6949,4,0)),0,VLOOKUP(A1803,'CGN-2015-001'!A1802:I6949,4,0))</f>
        <v>0</v>
      </c>
      <c r="E1803" s="45">
        <f>IF(ISERROR(VLOOKUP(A1803,[3]Hoja1!$A$1:$F$369,4,0)),0,VLOOKUP(A1803,[3]Hoja1!$A$1:$F$369,4,0))</f>
        <v>0</v>
      </c>
      <c r="F1803" s="45">
        <f>IF(ISERROR(VLOOKUP(A1803,[3]Hoja1!$A$1:$F$369,5,0)),0,VLOOKUP(A1803,[3]Hoja1!$A$1:$F$369,5,0))</f>
        <v>0</v>
      </c>
      <c r="G1803" s="102">
        <f>IF(ISERROR(VLOOKUP(A1803,'CGN-2015-001'!A1802:I6949,7,0)),0,VLOOKUP(A1803,'CGN-2015-001'!A1802:I6949,7,0))</f>
        <v>0</v>
      </c>
      <c r="H1803" s="44"/>
      <c r="I1803" s="46"/>
      <c r="J1803" s="113">
        <f t="shared" ref="J1803:J1866" si="142">D1803-G1803</f>
        <v>0</v>
      </c>
      <c r="K1803" s="114">
        <f t="shared" ref="K1803:K1866" si="143">IF(ISERROR(((D1803/G1803)-100%)),0,((D1803/G1803)-100%))</f>
        <v>0</v>
      </c>
      <c r="L1803" s="31">
        <f t="shared" ref="L1803:L1866" si="144">+G1803-H1803-I1803</f>
        <v>0</v>
      </c>
      <c r="M1803" s="1">
        <f t="shared" ref="M1803:M1866" si="145">IF(D1803&lt;&gt;0,1,IF(G1803&lt;&gt;0,2,IF(F1803&lt;&gt;0,3,IF(E1803&lt;&gt;0,4,0))))</f>
        <v>0</v>
      </c>
      <c r="N1803" s="1">
        <f t="shared" ref="N1803:N1866" si="146">+LEN(A1803)</f>
        <v>6</v>
      </c>
    </row>
    <row r="1804" spans="1:14" ht="16.5" hidden="1" thickBot="1" x14ac:dyDescent="0.3">
      <c r="A1804" s="26">
        <v>291809</v>
      </c>
      <c r="B1804" s="42">
        <v>291809</v>
      </c>
      <c r="C1804" s="43" t="s">
        <v>890</v>
      </c>
      <c r="D1804" s="99">
        <f>IF(ISERROR(VLOOKUP(A1804,'CGN-2015-001'!A1803:I6950,4,0)),0,VLOOKUP(A1804,'CGN-2015-001'!A1803:I6950,4,0))</f>
        <v>0</v>
      </c>
      <c r="E1804" s="45">
        <f>IF(ISERROR(VLOOKUP(A1804,[3]Hoja1!$A$1:$F$369,4,0)),0,VLOOKUP(A1804,[3]Hoja1!$A$1:$F$369,4,0))</f>
        <v>0</v>
      </c>
      <c r="F1804" s="45">
        <f>IF(ISERROR(VLOOKUP(A1804,[3]Hoja1!$A$1:$F$369,5,0)),0,VLOOKUP(A1804,[3]Hoja1!$A$1:$F$369,5,0))</f>
        <v>0</v>
      </c>
      <c r="G1804" s="102">
        <f>IF(ISERROR(VLOOKUP(A1804,'CGN-2015-001'!A1803:I6950,7,0)),0,VLOOKUP(A1804,'CGN-2015-001'!A1803:I6950,7,0))</f>
        <v>0</v>
      </c>
      <c r="H1804" s="44"/>
      <c r="I1804" s="46"/>
      <c r="J1804" s="113">
        <f t="shared" si="142"/>
        <v>0</v>
      </c>
      <c r="K1804" s="114">
        <f t="shared" si="143"/>
        <v>0</v>
      </c>
      <c r="L1804" s="31">
        <f t="shared" si="144"/>
        <v>0</v>
      </c>
      <c r="M1804" s="1">
        <f t="shared" si="145"/>
        <v>0</v>
      </c>
      <c r="N1804" s="1">
        <f t="shared" si="146"/>
        <v>6</v>
      </c>
    </row>
    <row r="1805" spans="1:14" ht="16.5" hidden="1" thickBot="1" x14ac:dyDescent="0.3">
      <c r="A1805" s="26">
        <v>291810</v>
      </c>
      <c r="B1805" s="42">
        <v>291810</v>
      </c>
      <c r="C1805" s="43" t="s">
        <v>805</v>
      </c>
      <c r="D1805" s="99">
        <f>IF(ISERROR(VLOOKUP(A1805,'CGN-2015-001'!A1804:I6951,4,0)),0,VLOOKUP(A1805,'CGN-2015-001'!A1804:I6951,4,0))</f>
        <v>0</v>
      </c>
      <c r="E1805" s="45">
        <f>IF(ISERROR(VLOOKUP(A1805,[3]Hoja1!$A$1:$F$369,4,0)),0,VLOOKUP(A1805,[3]Hoja1!$A$1:$F$369,4,0))</f>
        <v>0</v>
      </c>
      <c r="F1805" s="45">
        <f>IF(ISERROR(VLOOKUP(A1805,[3]Hoja1!$A$1:$F$369,5,0)),0,VLOOKUP(A1805,[3]Hoja1!$A$1:$F$369,5,0))</f>
        <v>0</v>
      </c>
      <c r="G1805" s="102">
        <f>IF(ISERROR(VLOOKUP(A1805,'CGN-2015-001'!A1804:I6951,7,0)),0,VLOOKUP(A1805,'CGN-2015-001'!A1804:I6951,7,0))</f>
        <v>0</v>
      </c>
      <c r="H1805" s="44"/>
      <c r="I1805" s="46"/>
      <c r="J1805" s="113">
        <f t="shared" si="142"/>
        <v>0</v>
      </c>
      <c r="K1805" s="114">
        <f t="shared" si="143"/>
        <v>0</v>
      </c>
      <c r="L1805" s="31">
        <f t="shared" si="144"/>
        <v>0</v>
      </c>
      <c r="M1805" s="1">
        <f t="shared" si="145"/>
        <v>0</v>
      </c>
      <c r="N1805" s="1">
        <f t="shared" si="146"/>
        <v>6</v>
      </c>
    </row>
    <row r="1806" spans="1:14" ht="16.5" hidden="1" thickBot="1" x14ac:dyDescent="0.3">
      <c r="A1806" s="26">
        <v>291811</v>
      </c>
      <c r="B1806" s="42">
        <v>291811</v>
      </c>
      <c r="C1806" s="43" t="s">
        <v>891</v>
      </c>
      <c r="D1806" s="99">
        <f>IF(ISERROR(VLOOKUP(A1806,'CGN-2015-001'!A1805:I6952,4,0)),0,VLOOKUP(A1806,'CGN-2015-001'!A1805:I6952,4,0))</f>
        <v>0</v>
      </c>
      <c r="E1806" s="45">
        <f>IF(ISERROR(VLOOKUP(A1806,[3]Hoja1!$A$1:$F$369,4,0)),0,VLOOKUP(A1806,[3]Hoja1!$A$1:$F$369,4,0))</f>
        <v>0</v>
      </c>
      <c r="F1806" s="45">
        <f>IF(ISERROR(VLOOKUP(A1806,[3]Hoja1!$A$1:$F$369,5,0)),0,VLOOKUP(A1806,[3]Hoja1!$A$1:$F$369,5,0))</f>
        <v>0</v>
      </c>
      <c r="G1806" s="102">
        <f>IF(ISERROR(VLOOKUP(A1806,'CGN-2015-001'!A1805:I6952,7,0)),0,VLOOKUP(A1806,'CGN-2015-001'!A1805:I6952,7,0))</f>
        <v>0</v>
      </c>
      <c r="H1806" s="44"/>
      <c r="I1806" s="46"/>
      <c r="J1806" s="113">
        <f t="shared" si="142"/>
        <v>0</v>
      </c>
      <c r="K1806" s="114">
        <f t="shared" si="143"/>
        <v>0</v>
      </c>
      <c r="L1806" s="31">
        <f t="shared" si="144"/>
        <v>0</v>
      </c>
      <c r="M1806" s="1">
        <f t="shared" si="145"/>
        <v>0</v>
      </c>
      <c r="N1806" s="1">
        <f t="shared" si="146"/>
        <v>6</v>
      </c>
    </row>
    <row r="1807" spans="1:14" ht="16.5" hidden="1" thickBot="1" x14ac:dyDescent="0.3">
      <c r="A1807" s="26">
        <v>291812</v>
      </c>
      <c r="B1807" s="42">
        <v>291812</v>
      </c>
      <c r="C1807" s="43" t="s">
        <v>892</v>
      </c>
      <c r="D1807" s="99">
        <f>IF(ISERROR(VLOOKUP(A1807,'CGN-2015-001'!A1806:I6953,4,0)),0,VLOOKUP(A1807,'CGN-2015-001'!A1806:I6953,4,0))</f>
        <v>0</v>
      </c>
      <c r="E1807" s="45">
        <f>IF(ISERROR(VLOOKUP(A1807,[3]Hoja1!$A$1:$F$369,4,0)),0,VLOOKUP(A1807,[3]Hoja1!$A$1:$F$369,4,0))</f>
        <v>0</v>
      </c>
      <c r="F1807" s="45">
        <f>IF(ISERROR(VLOOKUP(A1807,[3]Hoja1!$A$1:$F$369,5,0)),0,VLOOKUP(A1807,[3]Hoja1!$A$1:$F$369,5,0))</f>
        <v>0</v>
      </c>
      <c r="G1807" s="102">
        <f>IF(ISERROR(VLOOKUP(A1807,'CGN-2015-001'!A1806:I6953,7,0)),0,VLOOKUP(A1807,'CGN-2015-001'!A1806:I6953,7,0))</f>
        <v>0</v>
      </c>
      <c r="H1807" s="44"/>
      <c r="I1807" s="46"/>
      <c r="J1807" s="113">
        <f t="shared" si="142"/>
        <v>0</v>
      </c>
      <c r="K1807" s="114">
        <f t="shared" si="143"/>
        <v>0</v>
      </c>
      <c r="L1807" s="31">
        <f t="shared" si="144"/>
        <v>0</v>
      </c>
      <c r="M1807" s="1">
        <f t="shared" si="145"/>
        <v>0</v>
      </c>
      <c r="N1807" s="1">
        <f t="shared" si="146"/>
        <v>6</v>
      </c>
    </row>
    <row r="1808" spans="1:14" ht="16.5" hidden="1" thickBot="1" x14ac:dyDescent="0.3">
      <c r="A1808" s="26">
        <v>291813</v>
      </c>
      <c r="B1808" s="42">
        <v>291813</v>
      </c>
      <c r="C1808" s="43" t="s">
        <v>893</v>
      </c>
      <c r="D1808" s="99">
        <f>IF(ISERROR(VLOOKUP(A1808,'CGN-2015-001'!A1807:I6954,4,0)),0,VLOOKUP(A1808,'CGN-2015-001'!A1807:I6954,4,0))</f>
        <v>0</v>
      </c>
      <c r="E1808" s="45">
        <f>IF(ISERROR(VLOOKUP(A1808,[3]Hoja1!$A$1:$F$369,4,0)),0,VLOOKUP(A1808,[3]Hoja1!$A$1:$F$369,4,0))</f>
        <v>0</v>
      </c>
      <c r="F1808" s="45">
        <f>IF(ISERROR(VLOOKUP(A1808,[3]Hoja1!$A$1:$F$369,5,0)),0,VLOOKUP(A1808,[3]Hoja1!$A$1:$F$369,5,0))</f>
        <v>0</v>
      </c>
      <c r="G1808" s="102">
        <f>IF(ISERROR(VLOOKUP(A1808,'CGN-2015-001'!A1807:I6954,7,0)),0,VLOOKUP(A1808,'CGN-2015-001'!A1807:I6954,7,0))</f>
        <v>0</v>
      </c>
      <c r="H1808" s="44"/>
      <c r="I1808" s="46"/>
      <c r="J1808" s="113">
        <f t="shared" si="142"/>
        <v>0</v>
      </c>
      <c r="K1808" s="114">
        <f t="shared" si="143"/>
        <v>0</v>
      </c>
      <c r="L1808" s="31">
        <f t="shared" si="144"/>
        <v>0</v>
      </c>
      <c r="M1808" s="1">
        <f t="shared" si="145"/>
        <v>0</v>
      </c>
      <c r="N1808" s="1">
        <f t="shared" si="146"/>
        <v>6</v>
      </c>
    </row>
    <row r="1809" spans="1:14" ht="16.5" hidden="1" thickBot="1" x14ac:dyDescent="0.3">
      <c r="A1809" s="26">
        <v>291814</v>
      </c>
      <c r="B1809" s="42">
        <v>291814</v>
      </c>
      <c r="C1809" s="43" t="s">
        <v>894</v>
      </c>
      <c r="D1809" s="99">
        <f>IF(ISERROR(VLOOKUP(A1809,'CGN-2015-001'!A1808:I6955,4,0)),0,VLOOKUP(A1809,'CGN-2015-001'!A1808:I6955,4,0))</f>
        <v>0</v>
      </c>
      <c r="E1809" s="45">
        <f>IF(ISERROR(VLOOKUP(A1809,[3]Hoja1!$A$1:$F$369,4,0)),0,VLOOKUP(A1809,[3]Hoja1!$A$1:$F$369,4,0))</f>
        <v>0</v>
      </c>
      <c r="F1809" s="45">
        <f>IF(ISERROR(VLOOKUP(A1809,[3]Hoja1!$A$1:$F$369,5,0)),0,VLOOKUP(A1809,[3]Hoja1!$A$1:$F$369,5,0))</f>
        <v>0</v>
      </c>
      <c r="G1809" s="102">
        <f>IF(ISERROR(VLOOKUP(A1809,'CGN-2015-001'!A1808:I6955,7,0)),0,VLOOKUP(A1809,'CGN-2015-001'!A1808:I6955,7,0))</f>
        <v>0</v>
      </c>
      <c r="H1809" s="44"/>
      <c r="I1809" s="46"/>
      <c r="J1809" s="113">
        <f t="shared" si="142"/>
        <v>0</v>
      </c>
      <c r="K1809" s="114">
        <f t="shared" si="143"/>
        <v>0</v>
      </c>
      <c r="L1809" s="31">
        <f t="shared" si="144"/>
        <v>0</v>
      </c>
      <c r="M1809" s="1">
        <f t="shared" si="145"/>
        <v>0</v>
      </c>
      <c r="N1809" s="1">
        <f t="shared" si="146"/>
        <v>6</v>
      </c>
    </row>
    <row r="1810" spans="1:14" ht="16.5" hidden="1" thickBot="1" x14ac:dyDescent="0.3">
      <c r="A1810" s="26">
        <v>291815</v>
      </c>
      <c r="B1810" s="42">
        <v>291815</v>
      </c>
      <c r="C1810" s="43" t="s">
        <v>895</v>
      </c>
      <c r="D1810" s="99">
        <f>IF(ISERROR(VLOOKUP(A1810,'CGN-2015-001'!A1809:I6956,4,0)),0,VLOOKUP(A1810,'CGN-2015-001'!A1809:I6956,4,0))</f>
        <v>0</v>
      </c>
      <c r="E1810" s="45">
        <f>IF(ISERROR(VLOOKUP(A1810,[3]Hoja1!$A$1:$F$369,4,0)),0,VLOOKUP(A1810,[3]Hoja1!$A$1:$F$369,4,0))</f>
        <v>0</v>
      </c>
      <c r="F1810" s="45">
        <f>IF(ISERROR(VLOOKUP(A1810,[3]Hoja1!$A$1:$F$369,5,0)),0,VLOOKUP(A1810,[3]Hoja1!$A$1:$F$369,5,0))</f>
        <v>0</v>
      </c>
      <c r="G1810" s="102">
        <f>IF(ISERROR(VLOOKUP(A1810,'CGN-2015-001'!A1809:I6956,7,0)),0,VLOOKUP(A1810,'CGN-2015-001'!A1809:I6956,7,0))</f>
        <v>0</v>
      </c>
      <c r="H1810" s="44"/>
      <c r="I1810" s="46"/>
      <c r="J1810" s="113">
        <f t="shared" si="142"/>
        <v>0</v>
      </c>
      <c r="K1810" s="114">
        <f t="shared" si="143"/>
        <v>0</v>
      </c>
      <c r="L1810" s="31">
        <f t="shared" si="144"/>
        <v>0</v>
      </c>
      <c r="M1810" s="1">
        <f t="shared" si="145"/>
        <v>0</v>
      </c>
      <c r="N1810" s="1">
        <f t="shared" si="146"/>
        <v>6</v>
      </c>
    </row>
    <row r="1811" spans="1:14" ht="16.5" hidden="1" thickBot="1" x14ac:dyDescent="0.3">
      <c r="A1811" s="26">
        <v>291816</v>
      </c>
      <c r="B1811" s="42">
        <v>291816</v>
      </c>
      <c r="C1811" s="43" t="s">
        <v>896</v>
      </c>
      <c r="D1811" s="99">
        <f>IF(ISERROR(VLOOKUP(A1811,'CGN-2015-001'!A1810:I6957,4,0)),0,VLOOKUP(A1811,'CGN-2015-001'!A1810:I6957,4,0))</f>
        <v>0</v>
      </c>
      <c r="E1811" s="45">
        <f>IF(ISERROR(VLOOKUP(A1811,[3]Hoja1!$A$1:$F$369,4,0)),0,VLOOKUP(A1811,[3]Hoja1!$A$1:$F$369,4,0))</f>
        <v>0</v>
      </c>
      <c r="F1811" s="45">
        <f>IF(ISERROR(VLOOKUP(A1811,[3]Hoja1!$A$1:$F$369,5,0)),0,VLOOKUP(A1811,[3]Hoja1!$A$1:$F$369,5,0))</f>
        <v>0</v>
      </c>
      <c r="G1811" s="102">
        <f>IF(ISERROR(VLOOKUP(A1811,'CGN-2015-001'!A1810:I6957,7,0)),0,VLOOKUP(A1811,'CGN-2015-001'!A1810:I6957,7,0))</f>
        <v>0</v>
      </c>
      <c r="H1811" s="44"/>
      <c r="I1811" s="46"/>
      <c r="J1811" s="113">
        <f t="shared" si="142"/>
        <v>0</v>
      </c>
      <c r="K1811" s="114">
        <f t="shared" si="143"/>
        <v>0</v>
      </c>
      <c r="L1811" s="31">
        <f t="shared" si="144"/>
        <v>0</v>
      </c>
      <c r="M1811" s="1">
        <f t="shared" si="145"/>
        <v>0</v>
      </c>
      <c r="N1811" s="1">
        <f t="shared" si="146"/>
        <v>6</v>
      </c>
    </row>
    <row r="1812" spans="1:14" ht="16.5" hidden="1" thickBot="1" x14ac:dyDescent="0.3">
      <c r="A1812" s="26">
        <v>291817</v>
      </c>
      <c r="B1812" s="42">
        <v>291817</v>
      </c>
      <c r="C1812" s="43" t="s">
        <v>897</v>
      </c>
      <c r="D1812" s="99">
        <f>IF(ISERROR(VLOOKUP(A1812,'CGN-2015-001'!A1811:I6958,4,0)),0,VLOOKUP(A1812,'CGN-2015-001'!A1811:I6958,4,0))</f>
        <v>0</v>
      </c>
      <c r="E1812" s="45">
        <f>IF(ISERROR(VLOOKUP(A1812,[3]Hoja1!$A$1:$F$369,4,0)),0,VLOOKUP(A1812,[3]Hoja1!$A$1:$F$369,4,0))</f>
        <v>0</v>
      </c>
      <c r="F1812" s="45">
        <f>IF(ISERROR(VLOOKUP(A1812,[3]Hoja1!$A$1:$F$369,5,0)),0,VLOOKUP(A1812,[3]Hoja1!$A$1:$F$369,5,0))</f>
        <v>0</v>
      </c>
      <c r="G1812" s="102">
        <f>IF(ISERROR(VLOOKUP(A1812,'CGN-2015-001'!A1811:I6958,7,0)),0,VLOOKUP(A1812,'CGN-2015-001'!A1811:I6958,7,0))</f>
        <v>0</v>
      </c>
      <c r="H1812" s="44"/>
      <c r="I1812" s="46"/>
      <c r="J1812" s="113">
        <f t="shared" si="142"/>
        <v>0</v>
      </c>
      <c r="K1812" s="114">
        <f t="shared" si="143"/>
        <v>0</v>
      </c>
      <c r="L1812" s="31">
        <f t="shared" si="144"/>
        <v>0</v>
      </c>
      <c r="M1812" s="1">
        <f t="shared" si="145"/>
        <v>0</v>
      </c>
      <c r="N1812" s="1">
        <f t="shared" si="146"/>
        <v>6</v>
      </c>
    </row>
    <row r="1813" spans="1:14" ht="16.5" hidden="1" thickBot="1" x14ac:dyDescent="0.3">
      <c r="A1813" s="26">
        <v>291818</v>
      </c>
      <c r="B1813" s="42">
        <v>291818</v>
      </c>
      <c r="C1813" s="43" t="s">
        <v>898</v>
      </c>
      <c r="D1813" s="99">
        <f>IF(ISERROR(VLOOKUP(A1813,'CGN-2015-001'!A1812:I6959,4,0)),0,VLOOKUP(A1813,'CGN-2015-001'!A1812:I6959,4,0))</f>
        <v>0</v>
      </c>
      <c r="E1813" s="45">
        <f>IF(ISERROR(VLOOKUP(A1813,[3]Hoja1!$A$1:$F$369,4,0)),0,VLOOKUP(A1813,[3]Hoja1!$A$1:$F$369,4,0))</f>
        <v>0</v>
      </c>
      <c r="F1813" s="45">
        <f>IF(ISERROR(VLOOKUP(A1813,[3]Hoja1!$A$1:$F$369,5,0)),0,VLOOKUP(A1813,[3]Hoja1!$A$1:$F$369,5,0))</f>
        <v>0</v>
      </c>
      <c r="G1813" s="102">
        <f>IF(ISERROR(VLOOKUP(A1813,'CGN-2015-001'!A1812:I6959,7,0)),0,VLOOKUP(A1813,'CGN-2015-001'!A1812:I6959,7,0))</f>
        <v>0</v>
      </c>
      <c r="H1813" s="44"/>
      <c r="I1813" s="46"/>
      <c r="J1813" s="113">
        <f t="shared" si="142"/>
        <v>0</v>
      </c>
      <c r="K1813" s="114">
        <f t="shared" si="143"/>
        <v>0</v>
      </c>
      <c r="L1813" s="31">
        <f t="shared" si="144"/>
        <v>0</v>
      </c>
      <c r="M1813" s="1">
        <f t="shared" si="145"/>
        <v>0</v>
      </c>
      <c r="N1813" s="1">
        <f t="shared" si="146"/>
        <v>6</v>
      </c>
    </row>
    <row r="1814" spans="1:14" ht="16.5" hidden="1" thickBot="1" x14ac:dyDescent="0.3">
      <c r="A1814" s="26">
        <v>2919</v>
      </c>
      <c r="B1814" s="48">
        <v>291900</v>
      </c>
      <c r="C1814" s="49" t="s">
        <v>1236</v>
      </c>
      <c r="D1814" s="99">
        <f>IF(ISERROR(VLOOKUP(A1814,'CGN-2015-001'!A1813:I6960,4,0)),0,VLOOKUP(A1814,'CGN-2015-001'!A1813:I6960,4,0))</f>
        <v>0</v>
      </c>
      <c r="E1814" s="40">
        <f>IF(ISERROR(VLOOKUP(A1814,[3]Hoja1!$A$1:$F$369,4,0)),0,VLOOKUP(A1814,[3]Hoja1!$A$1:$F$369,4,0))</f>
        <v>0</v>
      </c>
      <c r="F1814" s="40">
        <f>IF(ISERROR(VLOOKUP(A1814,[3]Hoja1!$A$1:$F$369,5,0)),0,VLOOKUP(A1814,[3]Hoja1!$A$1:$F$369,5,0))</f>
        <v>0</v>
      </c>
      <c r="G1814" s="102">
        <f>IF(ISERROR(VLOOKUP(A1814,'CGN-2015-001'!A1813:I6960,7,0)),0,VLOOKUP(A1814,'CGN-2015-001'!A1813:I6960,7,0))</f>
        <v>0</v>
      </c>
      <c r="H1814" s="50"/>
      <c r="I1814" s="51"/>
      <c r="J1814" s="113">
        <f t="shared" si="142"/>
        <v>0</v>
      </c>
      <c r="K1814" s="114">
        <f t="shared" si="143"/>
        <v>0</v>
      </c>
      <c r="L1814" s="31">
        <f t="shared" si="144"/>
        <v>0</v>
      </c>
      <c r="M1814" s="1">
        <f t="shared" si="145"/>
        <v>0</v>
      </c>
      <c r="N1814" s="1">
        <f t="shared" si="146"/>
        <v>4</v>
      </c>
    </row>
    <row r="1815" spans="1:14" ht="16.5" hidden="1" thickBot="1" x14ac:dyDescent="0.3">
      <c r="A1815" s="26">
        <v>291901</v>
      </c>
      <c r="B1815" s="120">
        <v>291901</v>
      </c>
      <c r="C1815" s="121" t="s">
        <v>1237</v>
      </c>
      <c r="D1815" s="99">
        <f>IF(ISERROR(VLOOKUP(A1815,'CGN-2015-001'!A1814:I6961,4,0)),0,VLOOKUP(A1815,'CGN-2015-001'!A1814:I6961,4,0))</f>
        <v>0</v>
      </c>
      <c r="E1815" s="45">
        <f>IF(ISERROR(VLOOKUP(A1815,[3]Hoja1!$A$1:$F$369,4,0)),0,VLOOKUP(A1815,[3]Hoja1!$A$1:$F$369,4,0))</f>
        <v>0</v>
      </c>
      <c r="F1815" s="45">
        <f>IF(ISERROR(VLOOKUP(A1815,[3]Hoja1!$A$1:$F$369,5,0)),0,VLOOKUP(A1815,[3]Hoja1!$A$1:$F$369,5,0))</f>
        <v>0</v>
      </c>
      <c r="G1815" s="102">
        <f>IF(ISERROR(VLOOKUP(A1815,'CGN-2015-001'!A1814:I6961,7,0)),0,VLOOKUP(A1815,'CGN-2015-001'!A1814:I6961,7,0))</f>
        <v>0</v>
      </c>
      <c r="H1815" s="44"/>
      <c r="I1815" s="46"/>
      <c r="J1815" s="113">
        <f t="shared" si="142"/>
        <v>0</v>
      </c>
      <c r="K1815" s="114">
        <f t="shared" si="143"/>
        <v>0</v>
      </c>
      <c r="L1815" s="31">
        <f t="shared" si="144"/>
        <v>0</v>
      </c>
      <c r="M1815" s="1">
        <f t="shared" si="145"/>
        <v>0</v>
      </c>
      <c r="N1815" s="1">
        <f t="shared" si="146"/>
        <v>6</v>
      </c>
    </row>
    <row r="1816" spans="1:14" ht="16.5" hidden="1" thickBot="1" x14ac:dyDescent="0.3">
      <c r="A1816" s="26">
        <v>2990</v>
      </c>
      <c r="B1816" s="130">
        <v>299000</v>
      </c>
      <c r="C1816" s="131" t="s">
        <v>1238</v>
      </c>
      <c r="D1816" s="468">
        <f>IF(ISERROR(VLOOKUP(A1816,'CGN-2015-001'!A1815:I6962,4,0)),0,VLOOKUP(A1816,'CGN-2015-001'!A1815:I6962,4,0))</f>
        <v>896239971311</v>
      </c>
      <c r="E1816" s="109">
        <f>IF(ISERROR(VLOOKUP(A1816,[3]Hoja1!$A$1:$F$369,4,0)),0,VLOOKUP(A1816,[3]Hoja1!$A$1:$F$369,4,0))</f>
        <v>10283900705.790001</v>
      </c>
      <c r="F1816" s="110">
        <f>IF(ISERROR(VLOOKUP(A1816,[3]Hoja1!$A$1:$F$369,5,0)),0,VLOOKUP(A1816,[3]Hoja1!$A$1:$F$369,5,0))</f>
        <v>0</v>
      </c>
      <c r="G1816" s="469">
        <f>IF(ISERROR(VLOOKUP(A1816,'CGN-2015-001'!A1815:I6962,7,0)),0,VLOOKUP(A1816,'CGN-2015-001'!A1815:I6962,7,0))</f>
        <v>885956070605.20996</v>
      </c>
      <c r="H1816" s="109">
        <f>+H1818+H1819</f>
        <v>885956070605.20996</v>
      </c>
      <c r="I1816" s="110">
        <v>0</v>
      </c>
      <c r="J1816" s="474">
        <f t="shared" si="142"/>
        <v>10283900705.790039</v>
      </c>
      <c r="K1816" s="475">
        <f t="shared" si="143"/>
        <v>1.1607686935047434E-2</v>
      </c>
      <c r="L1816" s="31">
        <f t="shared" si="144"/>
        <v>0</v>
      </c>
      <c r="M1816" s="1">
        <f t="shared" si="145"/>
        <v>1</v>
      </c>
      <c r="N1816" s="1">
        <f t="shared" si="146"/>
        <v>4</v>
      </c>
    </row>
    <row r="1817" spans="1:14" ht="16.5" hidden="1" thickBot="1" x14ac:dyDescent="0.3">
      <c r="A1817" s="26">
        <v>299001</v>
      </c>
      <c r="B1817" s="111">
        <v>299001</v>
      </c>
      <c r="C1817" s="112" t="s">
        <v>1239</v>
      </c>
      <c r="D1817" s="99">
        <f>IF(ISERROR(VLOOKUP(A1817,'CGN-2015-001'!A1816:I6963,4,0)),0,VLOOKUP(A1817,'CGN-2015-001'!A1816:I6963,4,0))</f>
        <v>0</v>
      </c>
      <c r="E1817" s="45">
        <f>IF(ISERROR(VLOOKUP(A1817,[3]Hoja1!$A$1:$F$369,4,0)),0,VLOOKUP(A1817,[3]Hoja1!$A$1:$F$369,4,0))</f>
        <v>0</v>
      </c>
      <c r="F1817" s="45">
        <f>IF(ISERROR(VLOOKUP(A1817,[3]Hoja1!$A$1:$F$369,5,0)),0,VLOOKUP(A1817,[3]Hoja1!$A$1:$F$369,5,0))</f>
        <v>0</v>
      </c>
      <c r="G1817" s="102">
        <f>IF(ISERROR(VLOOKUP(A1817,'CGN-2015-001'!A1816:I6963,7,0)),0,VLOOKUP(A1817,'CGN-2015-001'!A1816:I6963,7,0))</f>
        <v>0</v>
      </c>
      <c r="H1817" s="44"/>
      <c r="I1817" s="46"/>
      <c r="J1817" s="113">
        <f t="shared" si="142"/>
        <v>0</v>
      </c>
      <c r="K1817" s="114">
        <f t="shared" si="143"/>
        <v>0</v>
      </c>
      <c r="L1817" s="31">
        <f t="shared" si="144"/>
        <v>0</v>
      </c>
      <c r="M1817" s="1">
        <f t="shared" si="145"/>
        <v>0</v>
      </c>
      <c r="N1817" s="1">
        <f t="shared" si="146"/>
        <v>6</v>
      </c>
    </row>
    <row r="1818" spans="1:14" ht="15.75" customHeight="1" thickBot="1" x14ac:dyDescent="0.25">
      <c r="A1818" s="26">
        <v>299002</v>
      </c>
      <c r="B1818" s="574">
        <v>299002</v>
      </c>
      <c r="C1818" s="575" t="s">
        <v>1240</v>
      </c>
      <c r="D1818" s="560">
        <f>IF(ISERROR(VLOOKUP(A1818,'CGN-2015-001'!A1817:I6964,4,0)),0,VLOOKUP(A1818,'CGN-2015-001'!A1817:I6964,4,0))</f>
        <v>2312643004</v>
      </c>
      <c r="E1818" s="561">
        <f>IF(ISERROR(VLOOKUP(A1818,[3]Hoja1!$A$1:$F$369,4,0)),0,VLOOKUP(A1818,[3]Hoja1!$A$1:$F$369,4,0))</f>
        <v>0</v>
      </c>
      <c r="F1818" s="562">
        <f>IF(ISERROR(VLOOKUP(A1818,[3]Hoja1!$A$1:$F$369,5,0)),0,VLOOKUP(A1818,[3]Hoja1!$A$1:$F$369,5,0))</f>
        <v>0</v>
      </c>
      <c r="G1818" s="563">
        <f>IF(ISERROR(VLOOKUP(A1818,'CGN-2015-001'!A1817:I6964,7,0)),0,VLOOKUP(A1818,'CGN-2015-001'!A1817:I6964,7,0))</f>
        <v>2312643004</v>
      </c>
      <c r="H1818" s="115">
        <f>+G1818</f>
        <v>2312643004</v>
      </c>
      <c r="I1818" s="562">
        <v>0</v>
      </c>
      <c r="J1818" s="576">
        <f t="shared" si="142"/>
        <v>0</v>
      </c>
      <c r="K1818" s="577">
        <f t="shared" si="143"/>
        <v>0</v>
      </c>
      <c r="L1818" s="31">
        <f t="shared" si="144"/>
        <v>0</v>
      </c>
      <c r="M1818" s="1">
        <f t="shared" si="145"/>
        <v>1</v>
      </c>
      <c r="N1818" s="1">
        <f t="shared" si="146"/>
        <v>6</v>
      </c>
    </row>
    <row r="1819" spans="1:14" ht="15.75" customHeight="1" thickBot="1" x14ac:dyDescent="0.25">
      <c r="A1819" s="26">
        <v>299004</v>
      </c>
      <c r="B1819" s="568">
        <v>299004</v>
      </c>
      <c r="C1819" s="569" t="s">
        <v>1241</v>
      </c>
      <c r="D1819" s="560">
        <f>IF(ISERROR(VLOOKUP(A1819,'CGN-2015-001'!A1818:I6965,4,0)),0,VLOOKUP(A1819,'CGN-2015-001'!A1818:I6965,4,0))</f>
        <v>893927328307</v>
      </c>
      <c r="E1819" s="561">
        <f>IF(ISERROR(VLOOKUP(A1819,[3]Hoja1!$A$1:$F$369,4,0)),0,VLOOKUP(A1819,[3]Hoja1!$A$1:$F$369,4,0))</f>
        <v>10283900705.790001</v>
      </c>
      <c r="F1819" s="562">
        <f>IF(ISERROR(VLOOKUP(A1819,[3]Hoja1!$A$1:$F$369,5,0)),0,VLOOKUP(A1819,[3]Hoja1!$A$1:$F$369,5,0))</f>
        <v>0</v>
      </c>
      <c r="G1819" s="563">
        <f>IF(ISERROR(VLOOKUP(A1819,'CGN-2015-001'!A1818:I6965,7,0)),0,VLOOKUP(A1819,'CGN-2015-001'!A1818:I6965,7,0))</f>
        <v>883643427601.20996</v>
      </c>
      <c r="H1819" s="115">
        <f>+G1819</f>
        <v>883643427601.20996</v>
      </c>
      <c r="I1819" s="562">
        <v>0</v>
      </c>
      <c r="J1819" s="572">
        <f t="shared" si="142"/>
        <v>10283900705.790039</v>
      </c>
      <c r="K1819" s="573">
        <f t="shared" si="143"/>
        <v>1.1638066197931618E-2</v>
      </c>
      <c r="L1819" s="31">
        <f t="shared" si="144"/>
        <v>0</v>
      </c>
      <c r="M1819" s="1">
        <f t="shared" si="145"/>
        <v>1</v>
      </c>
      <c r="N1819" s="1">
        <f t="shared" si="146"/>
        <v>6</v>
      </c>
    </row>
    <row r="1820" spans="1:14" ht="16.5" hidden="1" thickBot="1" x14ac:dyDescent="0.3">
      <c r="A1820" s="26">
        <v>299090</v>
      </c>
      <c r="B1820" s="111">
        <v>299090</v>
      </c>
      <c r="C1820" s="112" t="s">
        <v>1242</v>
      </c>
      <c r="D1820" s="99">
        <f>IF(ISERROR(VLOOKUP(A1820,'CGN-2015-001'!A1819:I6966,4,0)),0,VLOOKUP(A1820,'CGN-2015-001'!A1819:I6966,4,0))</f>
        <v>0</v>
      </c>
      <c r="E1820" s="45">
        <f>IF(ISERROR(VLOOKUP(A1820,[3]Hoja1!$A$1:$F$369,4,0)),0,VLOOKUP(A1820,[3]Hoja1!$A$1:$F$369,4,0))</f>
        <v>0</v>
      </c>
      <c r="F1820" s="45">
        <f>IF(ISERROR(VLOOKUP(A1820,[3]Hoja1!$A$1:$F$369,5,0)),0,VLOOKUP(A1820,[3]Hoja1!$A$1:$F$369,5,0))</f>
        <v>0</v>
      </c>
      <c r="G1820" s="102">
        <f>IF(ISERROR(VLOOKUP(A1820,'CGN-2015-001'!A1819:I6966,7,0)),0,VLOOKUP(A1820,'CGN-2015-001'!A1819:I6966,7,0))</f>
        <v>0</v>
      </c>
      <c r="H1820" s="44"/>
      <c r="I1820" s="46"/>
      <c r="J1820" s="113">
        <f t="shared" si="142"/>
        <v>0</v>
      </c>
      <c r="K1820" s="114">
        <f t="shared" si="143"/>
        <v>0</v>
      </c>
      <c r="L1820" s="31">
        <f t="shared" si="144"/>
        <v>0</v>
      </c>
      <c r="M1820" s="1">
        <f t="shared" si="145"/>
        <v>0</v>
      </c>
      <c r="N1820" s="1">
        <f t="shared" si="146"/>
        <v>6</v>
      </c>
    </row>
    <row r="1821" spans="1:14" ht="16.5" hidden="1" thickBot="1" x14ac:dyDescent="0.3">
      <c r="A1821" s="26">
        <v>3</v>
      </c>
      <c r="B1821" s="27">
        <v>300000</v>
      </c>
      <c r="C1821" s="28" t="s">
        <v>1243</v>
      </c>
      <c r="D1821" s="99">
        <f>IF(ISERROR(VLOOKUP(A1821,'CGN-2015-001'!A1820:I6967,4,0)),0,VLOOKUP(A1821,'CGN-2015-001'!A1820:I6967,4,0))</f>
        <v>9659458935619.4902</v>
      </c>
      <c r="E1821" s="100">
        <f>IF(ISERROR(VLOOKUP(A1821,[3]Hoja1!$A$1:$F$369,4,0)),0,VLOOKUP(A1821,[3]Hoja1!$A$1:$F$369,4,0))</f>
        <v>0</v>
      </c>
      <c r="F1821" s="101">
        <f>IF(ISERROR(VLOOKUP(A1821,[3]Hoja1!$A$1:$F$369,5,0)),0,VLOOKUP(A1821,[3]Hoja1!$A$1:$F$369,5,0))</f>
        <v>0</v>
      </c>
      <c r="G1821" s="102">
        <f>IF(ISERROR(VLOOKUP(A1821,'CGN-2015-001'!A1820:I6967,7,0)),0,VLOOKUP(A1821,'CGN-2015-001'!A1820:I6967,7,0))</f>
        <v>9659458935619.4902</v>
      </c>
      <c r="H1821" s="100">
        <f>+H1822</f>
        <v>0</v>
      </c>
      <c r="I1821" s="101">
        <f>+I1822</f>
        <v>9659458935619.4805</v>
      </c>
      <c r="J1821" s="124">
        <f t="shared" si="142"/>
        <v>0</v>
      </c>
      <c r="K1821" s="125">
        <f t="shared" si="143"/>
        <v>0</v>
      </c>
      <c r="L1821" s="31">
        <f t="shared" si="144"/>
        <v>0</v>
      </c>
      <c r="M1821" s="1">
        <f t="shared" si="145"/>
        <v>1</v>
      </c>
      <c r="N1821" s="1">
        <f t="shared" si="146"/>
        <v>1</v>
      </c>
    </row>
    <row r="1822" spans="1:14" ht="16.5" hidden="1" thickBot="1" x14ac:dyDescent="0.3">
      <c r="A1822" s="26">
        <v>31</v>
      </c>
      <c r="B1822" s="448">
        <v>310000</v>
      </c>
      <c r="C1822" s="449" t="s">
        <v>1244</v>
      </c>
      <c r="D1822" s="452">
        <f>IF(ISERROR(VLOOKUP(A1822,'CGN-2015-001'!A1821:I6968,4,0)),0,VLOOKUP(A1822,'CGN-2015-001'!A1821:I6968,4,0))</f>
        <v>9659458935619.4902</v>
      </c>
      <c r="E1822" s="105">
        <f>IF(ISERROR(VLOOKUP(A1822,[3]Hoja1!$A$1:$F$369,4,0)),0,VLOOKUP(A1822,[3]Hoja1!$A$1:$F$369,4,0))</f>
        <v>0</v>
      </c>
      <c r="F1822" s="106">
        <f>IF(ISERROR(VLOOKUP(A1822,[3]Hoja1!$A$1:$F$369,5,0)),0,VLOOKUP(A1822,[3]Hoja1!$A$1:$F$369,5,0))</f>
        <v>0</v>
      </c>
      <c r="G1822" s="453">
        <f>IF(ISERROR(VLOOKUP(A1822,'CGN-2015-001'!A1821:I6968,7,0)),0,VLOOKUP(A1822,'CGN-2015-001'!A1821:I6968,7,0))</f>
        <v>9659458935619.4902</v>
      </c>
      <c r="H1822" s="105">
        <f>+H1823+H1836</f>
        <v>0</v>
      </c>
      <c r="I1822" s="106">
        <f>+I1823+I1836</f>
        <v>9659458935619.4805</v>
      </c>
      <c r="J1822" s="454">
        <f t="shared" si="142"/>
        <v>0</v>
      </c>
      <c r="K1822" s="455">
        <f t="shared" si="143"/>
        <v>0</v>
      </c>
      <c r="L1822" s="31">
        <f t="shared" si="144"/>
        <v>0</v>
      </c>
      <c r="M1822" s="1">
        <f t="shared" si="145"/>
        <v>1</v>
      </c>
      <c r="N1822" s="1">
        <f t="shared" si="146"/>
        <v>2</v>
      </c>
    </row>
    <row r="1823" spans="1:14" ht="16.5" hidden="1" thickBot="1" x14ac:dyDescent="0.3">
      <c r="A1823" s="26">
        <v>3105</v>
      </c>
      <c r="B1823" s="37">
        <v>310500</v>
      </c>
      <c r="C1823" s="38" t="s">
        <v>1245</v>
      </c>
      <c r="D1823" s="468">
        <f>IF(ISERROR(VLOOKUP(A1823,'CGN-2015-001'!A1822:I6969,4,0)),0,VLOOKUP(A1823,'CGN-2015-001'!A1822:I6969,4,0))</f>
        <v>704276808398.57996</v>
      </c>
      <c r="E1823" s="109">
        <f>IF(ISERROR(VLOOKUP(A1823,[3]Hoja1!$A$1:$F$369,4,0)),0,VLOOKUP(A1823,[3]Hoja1!$A$1:$F$369,4,0))</f>
        <v>0</v>
      </c>
      <c r="F1823" s="110">
        <f>IF(ISERROR(VLOOKUP(A1823,[3]Hoja1!$A$1:$F$369,5,0)),0,VLOOKUP(A1823,[3]Hoja1!$A$1:$F$369,5,0))</f>
        <v>0</v>
      </c>
      <c r="G1823" s="469">
        <f>IF(ISERROR(VLOOKUP(A1823,'CGN-2015-001'!A1822:I6969,7,0)),0,VLOOKUP(A1823,'CGN-2015-001'!A1822:I6969,7,0))</f>
        <v>704276808398.57996</v>
      </c>
      <c r="H1823" s="109">
        <v>0</v>
      </c>
      <c r="I1823" s="110">
        <f>+I1824</f>
        <v>704276808398.57996</v>
      </c>
      <c r="J1823" s="476">
        <f t="shared" si="142"/>
        <v>0</v>
      </c>
      <c r="K1823" s="477">
        <f t="shared" si="143"/>
        <v>0</v>
      </c>
      <c r="L1823" s="31">
        <f t="shared" si="144"/>
        <v>0</v>
      </c>
      <c r="M1823" s="1">
        <f t="shared" si="145"/>
        <v>1</v>
      </c>
      <c r="N1823" s="1">
        <f t="shared" si="146"/>
        <v>4</v>
      </c>
    </row>
    <row r="1824" spans="1:14" ht="15.75" customHeight="1" thickBot="1" x14ac:dyDescent="0.25">
      <c r="A1824" s="26">
        <v>310506</v>
      </c>
      <c r="B1824" s="568">
        <v>310506</v>
      </c>
      <c r="C1824" s="569" t="s">
        <v>1246</v>
      </c>
      <c r="D1824" s="560">
        <f>IF(ISERROR(VLOOKUP(A1824,'CGN-2015-001'!A1823:I6970,4,0)),0,VLOOKUP(A1824,'CGN-2015-001'!A1823:I6970,4,0))</f>
        <v>704276808398.57996</v>
      </c>
      <c r="E1824" s="561">
        <f>IF(ISERROR(VLOOKUP(A1824,[3]Hoja1!$A$1:$F$369,4,0)),0,VLOOKUP(A1824,[3]Hoja1!$A$1:$F$369,4,0))</f>
        <v>0</v>
      </c>
      <c r="F1824" s="562">
        <f>IF(ISERROR(VLOOKUP(A1824,[3]Hoja1!$A$1:$F$369,5,0)),0,VLOOKUP(A1824,[3]Hoja1!$A$1:$F$369,5,0))</f>
        <v>0</v>
      </c>
      <c r="G1824" s="563">
        <f>IF(ISERROR(VLOOKUP(A1824,'CGN-2015-001'!A1823:I6970,7,0)),0,VLOOKUP(A1824,'CGN-2015-001'!A1823:I6970,7,0))</f>
        <v>704276808398.57996</v>
      </c>
      <c r="H1824" s="115">
        <v>0</v>
      </c>
      <c r="I1824" s="562">
        <f>+G1824</f>
        <v>704276808398.57996</v>
      </c>
      <c r="J1824" s="572">
        <f t="shared" si="142"/>
        <v>0</v>
      </c>
      <c r="K1824" s="573">
        <f t="shared" si="143"/>
        <v>0</v>
      </c>
      <c r="L1824" s="31">
        <f t="shared" si="144"/>
        <v>0</v>
      </c>
      <c r="M1824" s="1">
        <f t="shared" si="145"/>
        <v>1</v>
      </c>
      <c r="N1824" s="1">
        <f t="shared" si="146"/>
        <v>6</v>
      </c>
    </row>
    <row r="1825" spans="1:14" ht="16.5" hidden="1" thickBot="1" x14ac:dyDescent="0.3">
      <c r="A1825" s="26">
        <v>3106</v>
      </c>
      <c r="B1825" s="118">
        <v>310600</v>
      </c>
      <c r="C1825" s="119" t="s">
        <v>1247</v>
      </c>
      <c r="D1825" s="99">
        <f>IF(ISERROR(VLOOKUP(A1825,'CGN-2015-001'!A1824:I6971,4,0)),0,VLOOKUP(A1825,'CGN-2015-001'!A1824:I6971,4,0))</f>
        <v>0</v>
      </c>
      <c r="E1825" s="40">
        <f>IF(ISERROR(VLOOKUP(A1825,[3]Hoja1!$A$1:$F$369,4,0)),0,VLOOKUP(A1825,[3]Hoja1!$A$1:$F$369,4,0))</f>
        <v>0</v>
      </c>
      <c r="F1825" s="40">
        <f>IF(ISERROR(VLOOKUP(A1825,[3]Hoja1!$A$1:$F$369,5,0)),0,VLOOKUP(A1825,[3]Hoja1!$A$1:$F$369,5,0))</f>
        <v>0</v>
      </c>
      <c r="G1825" s="102">
        <f>IF(ISERROR(VLOOKUP(A1825,'CGN-2015-001'!A1824:I6971,7,0)),0,VLOOKUP(A1825,'CGN-2015-001'!A1824:I6971,7,0))</f>
        <v>0</v>
      </c>
      <c r="H1825" s="50"/>
      <c r="I1825" s="51"/>
      <c r="J1825" s="113">
        <f t="shared" si="142"/>
        <v>0</v>
      </c>
      <c r="K1825" s="114">
        <f t="shared" si="143"/>
        <v>0</v>
      </c>
      <c r="L1825" s="31">
        <f t="shared" si="144"/>
        <v>0</v>
      </c>
      <c r="M1825" s="1">
        <f t="shared" si="145"/>
        <v>0</v>
      </c>
      <c r="N1825" s="1">
        <f t="shared" si="146"/>
        <v>4</v>
      </c>
    </row>
    <row r="1826" spans="1:14" ht="16.5" hidden="1" thickBot="1" x14ac:dyDescent="0.3">
      <c r="A1826" s="26">
        <v>310601</v>
      </c>
      <c r="B1826" s="42">
        <v>310601</v>
      </c>
      <c r="C1826" s="43" t="s">
        <v>1248</v>
      </c>
      <c r="D1826" s="99">
        <f>IF(ISERROR(VLOOKUP(A1826,'CGN-2015-001'!A1825:I6972,4,0)),0,VLOOKUP(A1826,'CGN-2015-001'!A1825:I6972,4,0))</f>
        <v>0</v>
      </c>
      <c r="E1826" s="45">
        <f>IF(ISERROR(VLOOKUP(A1826,[3]Hoja1!$A$1:$F$369,4,0)),0,VLOOKUP(A1826,[3]Hoja1!$A$1:$F$369,4,0))</f>
        <v>0</v>
      </c>
      <c r="F1826" s="45">
        <f>IF(ISERROR(VLOOKUP(A1826,[3]Hoja1!$A$1:$F$369,5,0)),0,VLOOKUP(A1826,[3]Hoja1!$A$1:$F$369,5,0))</f>
        <v>0</v>
      </c>
      <c r="G1826" s="102">
        <f>IF(ISERROR(VLOOKUP(A1826,'CGN-2015-001'!A1825:I6972,7,0)),0,VLOOKUP(A1826,'CGN-2015-001'!A1825:I6972,7,0))</f>
        <v>0</v>
      </c>
      <c r="H1826" s="44"/>
      <c r="I1826" s="46"/>
      <c r="J1826" s="113">
        <f t="shared" si="142"/>
        <v>0</v>
      </c>
      <c r="K1826" s="114">
        <f t="shared" si="143"/>
        <v>0</v>
      </c>
      <c r="L1826" s="31">
        <f t="shared" si="144"/>
        <v>0</v>
      </c>
      <c r="M1826" s="1">
        <f t="shared" si="145"/>
        <v>0</v>
      </c>
      <c r="N1826" s="1">
        <f t="shared" si="146"/>
        <v>6</v>
      </c>
    </row>
    <row r="1827" spans="1:14" ht="16.5" hidden="1" thickBot="1" x14ac:dyDescent="0.3">
      <c r="A1827" s="26">
        <v>310602</v>
      </c>
      <c r="B1827" s="42">
        <v>310602</v>
      </c>
      <c r="C1827" s="43" t="s">
        <v>1249</v>
      </c>
      <c r="D1827" s="99">
        <f>IF(ISERROR(VLOOKUP(A1827,'CGN-2015-001'!A1826:I6973,4,0)),0,VLOOKUP(A1827,'CGN-2015-001'!A1826:I6973,4,0))</f>
        <v>0</v>
      </c>
      <c r="E1827" s="45">
        <f>IF(ISERROR(VLOOKUP(A1827,[3]Hoja1!$A$1:$F$369,4,0)),0,VLOOKUP(A1827,[3]Hoja1!$A$1:$F$369,4,0))</f>
        <v>0</v>
      </c>
      <c r="F1827" s="45">
        <f>IF(ISERROR(VLOOKUP(A1827,[3]Hoja1!$A$1:$F$369,5,0)),0,VLOOKUP(A1827,[3]Hoja1!$A$1:$F$369,5,0))</f>
        <v>0</v>
      </c>
      <c r="G1827" s="102">
        <f>IF(ISERROR(VLOOKUP(A1827,'CGN-2015-001'!A1826:I6973,7,0)),0,VLOOKUP(A1827,'CGN-2015-001'!A1826:I6973,7,0))</f>
        <v>0</v>
      </c>
      <c r="H1827" s="44"/>
      <c r="I1827" s="46"/>
      <c r="J1827" s="113">
        <f t="shared" si="142"/>
        <v>0</v>
      </c>
      <c r="K1827" s="114">
        <f t="shared" si="143"/>
        <v>0</v>
      </c>
      <c r="L1827" s="31">
        <f t="shared" si="144"/>
        <v>0</v>
      </c>
      <c r="M1827" s="1">
        <f t="shared" si="145"/>
        <v>0</v>
      </c>
      <c r="N1827" s="1">
        <f t="shared" si="146"/>
        <v>6</v>
      </c>
    </row>
    <row r="1828" spans="1:14" ht="16.5" hidden="1" thickBot="1" x14ac:dyDescent="0.3">
      <c r="A1828" s="26">
        <v>310603</v>
      </c>
      <c r="B1828" s="42">
        <v>310603</v>
      </c>
      <c r="C1828" s="43" t="s">
        <v>1250</v>
      </c>
      <c r="D1828" s="99">
        <f>IF(ISERROR(VLOOKUP(A1828,'CGN-2015-001'!A1827:I6974,4,0)),0,VLOOKUP(A1828,'CGN-2015-001'!A1827:I6974,4,0))</f>
        <v>0</v>
      </c>
      <c r="E1828" s="45">
        <f>IF(ISERROR(VLOOKUP(A1828,[3]Hoja1!$A$1:$F$369,4,0)),0,VLOOKUP(A1828,[3]Hoja1!$A$1:$F$369,4,0))</f>
        <v>0</v>
      </c>
      <c r="F1828" s="45">
        <f>IF(ISERROR(VLOOKUP(A1828,[3]Hoja1!$A$1:$F$369,5,0)),0,VLOOKUP(A1828,[3]Hoja1!$A$1:$F$369,5,0))</f>
        <v>0</v>
      </c>
      <c r="G1828" s="102">
        <f>IF(ISERROR(VLOOKUP(A1828,'CGN-2015-001'!A1827:I6974,7,0)),0,VLOOKUP(A1828,'CGN-2015-001'!A1827:I6974,7,0))</f>
        <v>0</v>
      </c>
      <c r="H1828" s="44"/>
      <c r="I1828" s="46"/>
      <c r="J1828" s="113">
        <f t="shared" si="142"/>
        <v>0</v>
      </c>
      <c r="K1828" s="114">
        <f t="shared" si="143"/>
        <v>0</v>
      </c>
      <c r="L1828" s="31">
        <f t="shared" si="144"/>
        <v>0</v>
      </c>
      <c r="M1828" s="1">
        <f t="shared" si="145"/>
        <v>0</v>
      </c>
      <c r="N1828" s="1">
        <f t="shared" si="146"/>
        <v>6</v>
      </c>
    </row>
    <row r="1829" spans="1:14" ht="16.5" hidden="1" thickBot="1" x14ac:dyDescent="0.3">
      <c r="A1829" s="26">
        <v>310604</v>
      </c>
      <c r="B1829" s="42">
        <v>310604</v>
      </c>
      <c r="C1829" s="43" t="s">
        <v>1251</v>
      </c>
      <c r="D1829" s="99">
        <f>IF(ISERROR(VLOOKUP(A1829,'CGN-2015-001'!A1828:I6975,4,0)),0,VLOOKUP(A1829,'CGN-2015-001'!A1828:I6975,4,0))</f>
        <v>0</v>
      </c>
      <c r="E1829" s="45">
        <f>IF(ISERROR(VLOOKUP(A1829,[3]Hoja1!$A$1:$F$369,4,0)),0,VLOOKUP(A1829,[3]Hoja1!$A$1:$F$369,4,0))</f>
        <v>0</v>
      </c>
      <c r="F1829" s="45">
        <f>IF(ISERROR(VLOOKUP(A1829,[3]Hoja1!$A$1:$F$369,5,0)),0,VLOOKUP(A1829,[3]Hoja1!$A$1:$F$369,5,0))</f>
        <v>0</v>
      </c>
      <c r="G1829" s="102">
        <f>IF(ISERROR(VLOOKUP(A1829,'CGN-2015-001'!A1828:I6975,7,0)),0,VLOOKUP(A1829,'CGN-2015-001'!A1828:I6975,7,0))</f>
        <v>0</v>
      </c>
      <c r="H1829" s="44"/>
      <c r="I1829" s="46"/>
      <c r="J1829" s="113">
        <f t="shared" si="142"/>
        <v>0</v>
      </c>
      <c r="K1829" s="114">
        <f t="shared" si="143"/>
        <v>0</v>
      </c>
      <c r="L1829" s="31">
        <f t="shared" si="144"/>
        <v>0</v>
      </c>
      <c r="M1829" s="1">
        <f t="shared" si="145"/>
        <v>0</v>
      </c>
      <c r="N1829" s="1">
        <f t="shared" si="146"/>
        <v>6</v>
      </c>
    </row>
    <row r="1830" spans="1:14" ht="16.5" hidden="1" thickBot="1" x14ac:dyDescent="0.3">
      <c r="A1830" s="26">
        <v>3107</v>
      </c>
      <c r="B1830" s="48">
        <v>310700</v>
      </c>
      <c r="C1830" s="49" t="s">
        <v>1252</v>
      </c>
      <c r="D1830" s="99">
        <f>IF(ISERROR(VLOOKUP(A1830,'CGN-2015-001'!A1829:I6976,4,0)),0,VLOOKUP(A1830,'CGN-2015-001'!A1829:I6976,4,0))</f>
        <v>0</v>
      </c>
      <c r="E1830" s="40">
        <f>IF(ISERROR(VLOOKUP(A1830,[3]Hoja1!$A$1:$F$369,4,0)),0,VLOOKUP(A1830,[3]Hoja1!$A$1:$F$369,4,0))</f>
        <v>0</v>
      </c>
      <c r="F1830" s="40">
        <f>IF(ISERROR(VLOOKUP(A1830,[3]Hoja1!$A$1:$F$369,5,0)),0,VLOOKUP(A1830,[3]Hoja1!$A$1:$F$369,5,0))</f>
        <v>0</v>
      </c>
      <c r="G1830" s="102">
        <f>IF(ISERROR(VLOOKUP(A1830,'CGN-2015-001'!A1829:I6976,7,0)),0,VLOOKUP(A1830,'CGN-2015-001'!A1829:I6976,7,0))</f>
        <v>0</v>
      </c>
      <c r="H1830" s="50"/>
      <c r="I1830" s="51"/>
      <c r="J1830" s="113">
        <f t="shared" si="142"/>
        <v>0</v>
      </c>
      <c r="K1830" s="114">
        <f t="shared" si="143"/>
        <v>0</v>
      </c>
      <c r="L1830" s="31">
        <f t="shared" si="144"/>
        <v>0</v>
      </c>
      <c r="M1830" s="1">
        <f t="shared" si="145"/>
        <v>0</v>
      </c>
      <c r="N1830" s="1">
        <f t="shared" si="146"/>
        <v>4</v>
      </c>
    </row>
    <row r="1831" spans="1:14" ht="16.5" hidden="1" thickBot="1" x14ac:dyDescent="0.3">
      <c r="A1831" s="26">
        <v>310701</v>
      </c>
      <c r="B1831" s="42">
        <v>310701</v>
      </c>
      <c r="C1831" s="43" t="s">
        <v>91</v>
      </c>
      <c r="D1831" s="99">
        <f>IF(ISERROR(VLOOKUP(A1831,'CGN-2015-001'!A1830:I6977,4,0)),0,VLOOKUP(A1831,'CGN-2015-001'!A1830:I6977,4,0))</f>
        <v>0</v>
      </c>
      <c r="E1831" s="45">
        <f>IF(ISERROR(VLOOKUP(A1831,[3]Hoja1!$A$1:$F$369,4,0)),0,VLOOKUP(A1831,[3]Hoja1!$A$1:$F$369,4,0))</f>
        <v>0</v>
      </c>
      <c r="F1831" s="45">
        <f>IF(ISERROR(VLOOKUP(A1831,[3]Hoja1!$A$1:$F$369,5,0)),0,VLOOKUP(A1831,[3]Hoja1!$A$1:$F$369,5,0))</f>
        <v>0</v>
      </c>
      <c r="G1831" s="102">
        <f>IF(ISERROR(VLOOKUP(A1831,'CGN-2015-001'!A1830:I6977,7,0)),0,VLOOKUP(A1831,'CGN-2015-001'!A1830:I6977,7,0))</f>
        <v>0</v>
      </c>
      <c r="H1831" s="44"/>
      <c r="I1831" s="46"/>
      <c r="J1831" s="113">
        <f t="shared" si="142"/>
        <v>0</v>
      </c>
      <c r="K1831" s="114">
        <f t="shared" si="143"/>
        <v>0</v>
      </c>
      <c r="L1831" s="31">
        <f t="shared" si="144"/>
        <v>0</v>
      </c>
      <c r="M1831" s="1">
        <f t="shared" si="145"/>
        <v>0</v>
      </c>
      <c r="N1831" s="1">
        <f t="shared" si="146"/>
        <v>6</v>
      </c>
    </row>
    <row r="1832" spans="1:14" ht="16.5" hidden="1" thickBot="1" x14ac:dyDescent="0.3">
      <c r="A1832" s="26">
        <v>3108</v>
      </c>
      <c r="B1832" s="48">
        <v>310800</v>
      </c>
      <c r="C1832" s="49" t="s">
        <v>1253</v>
      </c>
      <c r="D1832" s="99">
        <f>IF(ISERROR(VLOOKUP(A1832,'CGN-2015-001'!A1831:I6978,4,0)),0,VLOOKUP(A1832,'CGN-2015-001'!A1831:I6978,4,0))</f>
        <v>0</v>
      </c>
      <c r="E1832" s="40">
        <f>IF(ISERROR(VLOOKUP(A1832,[3]Hoja1!$A$1:$F$369,4,0)),0,VLOOKUP(A1832,[3]Hoja1!$A$1:$F$369,4,0))</f>
        <v>0</v>
      </c>
      <c r="F1832" s="40">
        <f>IF(ISERROR(VLOOKUP(A1832,[3]Hoja1!$A$1:$F$369,5,0)),0,VLOOKUP(A1832,[3]Hoja1!$A$1:$F$369,5,0))</f>
        <v>0</v>
      </c>
      <c r="G1832" s="102">
        <f>IF(ISERROR(VLOOKUP(A1832,'CGN-2015-001'!A1831:I6978,7,0)),0,VLOOKUP(A1832,'CGN-2015-001'!A1831:I6978,7,0))</f>
        <v>0</v>
      </c>
      <c r="H1832" s="50"/>
      <c r="I1832" s="51"/>
      <c r="J1832" s="113">
        <f t="shared" si="142"/>
        <v>0</v>
      </c>
      <c r="K1832" s="114">
        <f t="shared" si="143"/>
        <v>0</v>
      </c>
      <c r="L1832" s="31">
        <f t="shared" si="144"/>
        <v>0</v>
      </c>
      <c r="M1832" s="1">
        <f t="shared" si="145"/>
        <v>0</v>
      </c>
      <c r="N1832" s="1">
        <f t="shared" si="146"/>
        <v>4</v>
      </c>
    </row>
    <row r="1833" spans="1:14" ht="16.5" hidden="1" thickBot="1" x14ac:dyDescent="0.3">
      <c r="A1833" s="26">
        <v>310801</v>
      </c>
      <c r="B1833" s="42">
        <v>310801</v>
      </c>
      <c r="C1833" s="43" t="s">
        <v>1254</v>
      </c>
      <c r="D1833" s="99">
        <f>IF(ISERROR(VLOOKUP(A1833,'CGN-2015-001'!A1832:I6979,4,0)),0,VLOOKUP(A1833,'CGN-2015-001'!A1832:I6979,4,0))</f>
        <v>0</v>
      </c>
      <c r="E1833" s="45">
        <f>IF(ISERROR(VLOOKUP(A1833,[3]Hoja1!$A$1:$F$369,4,0)),0,VLOOKUP(A1833,[3]Hoja1!$A$1:$F$369,4,0))</f>
        <v>0</v>
      </c>
      <c r="F1833" s="45">
        <f>IF(ISERROR(VLOOKUP(A1833,[3]Hoja1!$A$1:$F$369,5,0)),0,VLOOKUP(A1833,[3]Hoja1!$A$1:$F$369,5,0))</f>
        <v>0</v>
      </c>
      <c r="G1833" s="102">
        <f>IF(ISERROR(VLOOKUP(A1833,'CGN-2015-001'!A1832:I6979,7,0)),0,VLOOKUP(A1833,'CGN-2015-001'!A1832:I6979,7,0))</f>
        <v>0</v>
      </c>
      <c r="H1833" s="44"/>
      <c r="I1833" s="46"/>
      <c r="J1833" s="113">
        <f t="shared" si="142"/>
        <v>0</v>
      </c>
      <c r="K1833" s="114">
        <f t="shared" si="143"/>
        <v>0</v>
      </c>
      <c r="L1833" s="31">
        <f t="shared" si="144"/>
        <v>0</v>
      </c>
      <c r="M1833" s="1">
        <f t="shared" si="145"/>
        <v>0</v>
      </c>
      <c r="N1833" s="1">
        <f t="shared" si="146"/>
        <v>6</v>
      </c>
    </row>
    <row r="1834" spans="1:14" ht="16.5" hidden="1" thickBot="1" x14ac:dyDescent="0.3">
      <c r="A1834" s="26">
        <v>310802</v>
      </c>
      <c r="B1834" s="42">
        <v>310802</v>
      </c>
      <c r="C1834" s="43" t="s">
        <v>1255</v>
      </c>
      <c r="D1834" s="99">
        <f>IF(ISERROR(VLOOKUP(A1834,'CGN-2015-001'!A1833:I6980,4,0)),0,VLOOKUP(A1834,'CGN-2015-001'!A1833:I6980,4,0))</f>
        <v>0</v>
      </c>
      <c r="E1834" s="45">
        <f>IF(ISERROR(VLOOKUP(A1834,[3]Hoja1!$A$1:$F$369,4,0)),0,VLOOKUP(A1834,[3]Hoja1!$A$1:$F$369,4,0))</f>
        <v>0</v>
      </c>
      <c r="F1834" s="45">
        <f>IF(ISERROR(VLOOKUP(A1834,[3]Hoja1!$A$1:$F$369,5,0)),0,VLOOKUP(A1834,[3]Hoja1!$A$1:$F$369,5,0))</f>
        <v>0</v>
      </c>
      <c r="G1834" s="102">
        <f>IF(ISERROR(VLOOKUP(A1834,'CGN-2015-001'!A1833:I6980,7,0)),0,VLOOKUP(A1834,'CGN-2015-001'!A1833:I6980,7,0))</f>
        <v>0</v>
      </c>
      <c r="H1834" s="44"/>
      <c r="I1834" s="46"/>
      <c r="J1834" s="113">
        <f t="shared" si="142"/>
        <v>0</v>
      </c>
      <c r="K1834" s="114">
        <f t="shared" si="143"/>
        <v>0</v>
      </c>
      <c r="L1834" s="31">
        <f t="shared" si="144"/>
        <v>0</v>
      </c>
      <c r="M1834" s="1">
        <f t="shared" si="145"/>
        <v>0</v>
      </c>
      <c r="N1834" s="1">
        <f t="shared" si="146"/>
        <v>6</v>
      </c>
    </row>
    <row r="1835" spans="1:14" ht="16.5" hidden="1" thickBot="1" x14ac:dyDescent="0.3">
      <c r="A1835" s="26">
        <v>310803</v>
      </c>
      <c r="B1835" s="120">
        <v>310803</v>
      </c>
      <c r="C1835" s="121" t="s">
        <v>1256</v>
      </c>
      <c r="D1835" s="99">
        <f>IF(ISERROR(VLOOKUP(A1835,'CGN-2015-001'!A1834:I6981,4,0)),0,VLOOKUP(A1835,'CGN-2015-001'!A1834:I6981,4,0))</f>
        <v>0</v>
      </c>
      <c r="E1835" s="45">
        <f>IF(ISERROR(VLOOKUP(A1835,[3]Hoja1!$A$1:$F$369,4,0)),0,VLOOKUP(A1835,[3]Hoja1!$A$1:$F$369,4,0))</f>
        <v>0</v>
      </c>
      <c r="F1835" s="45">
        <f>IF(ISERROR(VLOOKUP(A1835,[3]Hoja1!$A$1:$F$369,5,0)),0,VLOOKUP(A1835,[3]Hoja1!$A$1:$F$369,5,0))</f>
        <v>0</v>
      </c>
      <c r="G1835" s="102">
        <f>IF(ISERROR(VLOOKUP(A1835,'CGN-2015-001'!A1834:I6981,7,0)),0,VLOOKUP(A1835,'CGN-2015-001'!A1834:I6981,7,0))</f>
        <v>0</v>
      </c>
      <c r="H1835" s="44"/>
      <c r="I1835" s="46"/>
      <c r="J1835" s="113">
        <f t="shared" si="142"/>
        <v>0</v>
      </c>
      <c r="K1835" s="114">
        <f t="shared" si="143"/>
        <v>0</v>
      </c>
      <c r="L1835" s="31">
        <f t="shared" si="144"/>
        <v>0</v>
      </c>
      <c r="M1835" s="1">
        <f t="shared" si="145"/>
        <v>0</v>
      </c>
      <c r="N1835" s="1">
        <f t="shared" si="146"/>
        <v>6</v>
      </c>
    </row>
    <row r="1836" spans="1:14" ht="16.5" hidden="1" thickBot="1" x14ac:dyDescent="0.3">
      <c r="A1836" s="26">
        <v>3109</v>
      </c>
      <c r="B1836" s="122">
        <v>310900</v>
      </c>
      <c r="C1836" s="123" t="s">
        <v>1257</v>
      </c>
      <c r="D1836" s="468">
        <f>IF(ISERROR(VLOOKUP(A1836,'CGN-2015-001'!A1835:I6982,4,0)),0,VLOOKUP(A1836,'CGN-2015-001'!A1835:I6982,4,0))</f>
        <v>8955182127220.9004</v>
      </c>
      <c r="E1836" s="109">
        <f>IF(ISERROR(VLOOKUP(A1836,[3]Hoja1!$A$1:$F$369,4,0)),0,VLOOKUP(A1836,[3]Hoja1!$A$1:$F$369,4,0))</f>
        <v>0</v>
      </c>
      <c r="F1836" s="110">
        <f>IF(ISERROR(VLOOKUP(A1836,[3]Hoja1!$A$1:$F$369,5,0)),0,VLOOKUP(A1836,[3]Hoja1!$A$1:$F$369,5,0))</f>
        <v>0</v>
      </c>
      <c r="G1836" s="469">
        <f>IF(ISERROR(VLOOKUP(A1836,'CGN-2015-001'!A1835:I6982,7,0)),0,VLOOKUP(A1836,'CGN-2015-001'!A1835:I6982,7,0))</f>
        <v>8955182127220.9004</v>
      </c>
      <c r="H1836" s="109">
        <v>0</v>
      </c>
      <c r="I1836" s="110">
        <f>+I1837</f>
        <v>8955182127220.9004</v>
      </c>
      <c r="J1836" s="472">
        <f t="shared" si="142"/>
        <v>0</v>
      </c>
      <c r="K1836" s="473">
        <f t="shared" si="143"/>
        <v>0</v>
      </c>
      <c r="L1836" s="31">
        <f t="shared" si="144"/>
        <v>0</v>
      </c>
      <c r="M1836" s="1">
        <f t="shared" si="145"/>
        <v>1</v>
      </c>
      <c r="N1836" s="1">
        <f t="shared" si="146"/>
        <v>4</v>
      </c>
    </row>
    <row r="1837" spans="1:14" ht="15.75" customHeight="1" thickBot="1" x14ac:dyDescent="0.25">
      <c r="A1837" s="26">
        <v>310901</v>
      </c>
      <c r="B1837" s="568">
        <v>310901</v>
      </c>
      <c r="C1837" s="569" t="s">
        <v>1258</v>
      </c>
      <c r="D1837" s="560">
        <f>IF(ISERROR(VLOOKUP(A1837,'CGN-2015-001'!A1836:I6983,4,0)),0,VLOOKUP(A1837,'CGN-2015-001'!A1836:I6983,4,0))</f>
        <v>8955182127220.9004</v>
      </c>
      <c r="E1837" s="561">
        <f>IF(ISERROR(VLOOKUP(A1837,[3]Hoja1!$A$1:$F$369,4,0)),0,VLOOKUP(A1837,[3]Hoja1!$A$1:$F$369,4,0))</f>
        <v>0</v>
      </c>
      <c r="F1837" s="562">
        <f>IF(ISERROR(VLOOKUP(A1837,[3]Hoja1!$A$1:$F$369,5,0)),0,VLOOKUP(A1837,[3]Hoja1!$A$1:$F$369,5,0))</f>
        <v>0</v>
      </c>
      <c r="G1837" s="563">
        <f>IF(ISERROR(VLOOKUP(A1837,'CGN-2015-001'!A1836:I6983,7,0)),0,VLOOKUP(A1837,'CGN-2015-001'!A1836:I6983,7,0))</f>
        <v>8955182127220.9004</v>
      </c>
      <c r="H1837" s="115">
        <v>0</v>
      </c>
      <c r="I1837" s="562">
        <f>+G1837</f>
        <v>8955182127220.9004</v>
      </c>
      <c r="J1837" s="572">
        <f t="shared" si="142"/>
        <v>0</v>
      </c>
      <c r="K1837" s="573">
        <f t="shared" si="143"/>
        <v>0</v>
      </c>
      <c r="L1837" s="31">
        <f t="shared" si="144"/>
        <v>0</v>
      </c>
      <c r="M1837" s="1">
        <f t="shared" si="145"/>
        <v>1</v>
      </c>
      <c r="N1837" s="1">
        <f t="shared" si="146"/>
        <v>6</v>
      </c>
    </row>
    <row r="1838" spans="1:14" ht="16.5" hidden="1" thickBot="1" x14ac:dyDescent="0.3">
      <c r="A1838" s="26">
        <v>310902</v>
      </c>
      <c r="B1838" s="126">
        <v>310902</v>
      </c>
      <c r="C1838" s="127" t="s">
        <v>1259</v>
      </c>
      <c r="D1838" s="99">
        <f>IF(ISERROR(VLOOKUP(A1838,'CGN-2015-001'!A1837:I6984,4,0)),0,VLOOKUP(A1838,'CGN-2015-001'!A1837:I6984,4,0))</f>
        <v>0</v>
      </c>
      <c r="E1838" s="45">
        <f>IF(ISERROR(VLOOKUP(A1838,[3]Hoja1!$A$1:$F$369,4,0)),0,VLOOKUP(A1838,[3]Hoja1!$A$1:$F$369,4,0))</f>
        <v>0</v>
      </c>
      <c r="F1838" s="45">
        <f>IF(ISERROR(VLOOKUP(A1838,[3]Hoja1!$A$1:$F$369,5,0)),0,VLOOKUP(A1838,[3]Hoja1!$A$1:$F$369,5,0))</f>
        <v>0</v>
      </c>
      <c r="G1838" s="102">
        <f>IF(ISERROR(VLOOKUP(A1838,'CGN-2015-001'!A1837:I6984,7,0)),0,VLOOKUP(A1838,'CGN-2015-001'!A1837:I6984,7,0))</f>
        <v>0</v>
      </c>
      <c r="H1838" s="44"/>
      <c r="I1838" s="46"/>
      <c r="J1838" s="113">
        <f t="shared" si="142"/>
        <v>0</v>
      </c>
      <c r="K1838" s="114">
        <f t="shared" si="143"/>
        <v>0</v>
      </c>
      <c r="L1838" s="31">
        <f t="shared" si="144"/>
        <v>0</v>
      </c>
      <c r="M1838" s="1">
        <f t="shared" si="145"/>
        <v>0</v>
      </c>
      <c r="N1838" s="1">
        <f t="shared" si="146"/>
        <v>6</v>
      </c>
    </row>
    <row r="1839" spans="1:14" ht="16.5" hidden="1" thickBot="1" x14ac:dyDescent="0.3">
      <c r="A1839" s="26">
        <v>3110</v>
      </c>
      <c r="B1839" s="48">
        <v>311000</v>
      </c>
      <c r="C1839" s="49" t="s">
        <v>1260</v>
      </c>
      <c r="D1839" s="99">
        <f>IF(ISERROR(VLOOKUP(A1839,'CGN-2015-001'!A1838:I6985,4,0)),0,VLOOKUP(A1839,'CGN-2015-001'!A1838:I6985,4,0))</f>
        <v>0</v>
      </c>
      <c r="E1839" s="40">
        <f>IF(ISERROR(VLOOKUP(A1839,[3]Hoja1!$A$1:$F$369,4,0)),0,VLOOKUP(A1839,[3]Hoja1!$A$1:$F$369,4,0))</f>
        <v>0</v>
      </c>
      <c r="F1839" s="40">
        <f>IF(ISERROR(VLOOKUP(A1839,[3]Hoja1!$A$1:$F$369,5,0)),0,VLOOKUP(A1839,[3]Hoja1!$A$1:$F$369,5,0))</f>
        <v>0</v>
      </c>
      <c r="G1839" s="102">
        <f>IF(ISERROR(VLOOKUP(A1839,'CGN-2015-001'!A1838:I6985,7,0)),0,VLOOKUP(A1839,'CGN-2015-001'!A1838:I6985,7,0))</f>
        <v>0</v>
      </c>
      <c r="H1839" s="50"/>
      <c r="I1839" s="51"/>
      <c r="J1839" s="113">
        <f t="shared" si="142"/>
        <v>0</v>
      </c>
      <c r="K1839" s="114">
        <f t="shared" si="143"/>
        <v>0</v>
      </c>
      <c r="L1839" s="31">
        <f t="shared" si="144"/>
        <v>0</v>
      </c>
      <c r="M1839" s="1">
        <f t="shared" si="145"/>
        <v>0</v>
      </c>
      <c r="N1839" s="1">
        <f t="shared" si="146"/>
        <v>4</v>
      </c>
    </row>
    <row r="1840" spans="1:14" ht="16.5" hidden="1" thickBot="1" x14ac:dyDescent="0.3">
      <c r="A1840" s="26">
        <v>311001</v>
      </c>
      <c r="B1840" s="42">
        <v>311001</v>
      </c>
      <c r="C1840" s="43" t="s">
        <v>1261</v>
      </c>
      <c r="D1840" s="99">
        <f>IF(ISERROR(VLOOKUP(A1840,'CGN-2015-001'!A1839:I6986,4,0)),0,VLOOKUP(A1840,'CGN-2015-001'!A1839:I6986,4,0))</f>
        <v>0</v>
      </c>
      <c r="E1840" s="45">
        <f>IF(ISERROR(VLOOKUP(A1840,[3]Hoja1!$A$1:$F$369,4,0)),0,VLOOKUP(A1840,[3]Hoja1!$A$1:$F$369,4,0))</f>
        <v>0</v>
      </c>
      <c r="F1840" s="45">
        <f>IF(ISERROR(VLOOKUP(A1840,[3]Hoja1!$A$1:$F$369,5,0)),0,VLOOKUP(A1840,[3]Hoja1!$A$1:$F$369,5,0))</f>
        <v>0</v>
      </c>
      <c r="G1840" s="102">
        <f>IF(ISERROR(VLOOKUP(A1840,'CGN-2015-001'!A1839:I6986,7,0)),0,VLOOKUP(A1840,'CGN-2015-001'!A1839:I6986,7,0))</f>
        <v>0</v>
      </c>
      <c r="H1840" s="44"/>
      <c r="I1840" s="46"/>
      <c r="J1840" s="113">
        <f t="shared" si="142"/>
        <v>0</v>
      </c>
      <c r="K1840" s="114">
        <f t="shared" si="143"/>
        <v>0</v>
      </c>
      <c r="L1840" s="31">
        <f t="shared" si="144"/>
        <v>0</v>
      </c>
      <c r="M1840" s="1">
        <f t="shared" si="145"/>
        <v>0</v>
      </c>
      <c r="N1840" s="1">
        <f t="shared" si="146"/>
        <v>6</v>
      </c>
    </row>
    <row r="1841" spans="1:14" ht="16.5" hidden="1" thickBot="1" x14ac:dyDescent="0.3">
      <c r="A1841" s="26">
        <v>311002</v>
      </c>
      <c r="B1841" s="42">
        <v>311002</v>
      </c>
      <c r="C1841" s="43" t="s">
        <v>1262</v>
      </c>
      <c r="D1841" s="99">
        <f>IF(ISERROR(VLOOKUP(A1841,'CGN-2015-001'!A1840:I6987,4,0)),0,VLOOKUP(A1841,'CGN-2015-001'!A1840:I6987,4,0))</f>
        <v>0</v>
      </c>
      <c r="E1841" s="45">
        <f>IF(ISERROR(VLOOKUP(A1841,[3]Hoja1!$A$1:$F$369,4,0)),0,VLOOKUP(A1841,[3]Hoja1!$A$1:$F$369,4,0))</f>
        <v>0</v>
      </c>
      <c r="F1841" s="45">
        <f>IF(ISERROR(VLOOKUP(A1841,[3]Hoja1!$A$1:$F$369,5,0)),0,VLOOKUP(A1841,[3]Hoja1!$A$1:$F$369,5,0))</f>
        <v>0</v>
      </c>
      <c r="G1841" s="102">
        <f>IF(ISERROR(VLOOKUP(A1841,'CGN-2015-001'!A1840:I6987,7,0)),0,VLOOKUP(A1841,'CGN-2015-001'!A1840:I6987,7,0))</f>
        <v>0</v>
      </c>
      <c r="H1841" s="44"/>
      <c r="I1841" s="46"/>
      <c r="J1841" s="113">
        <f t="shared" si="142"/>
        <v>0</v>
      </c>
      <c r="K1841" s="114">
        <f t="shared" si="143"/>
        <v>0</v>
      </c>
      <c r="L1841" s="31">
        <f t="shared" si="144"/>
        <v>0</v>
      </c>
      <c r="M1841" s="1">
        <f t="shared" si="145"/>
        <v>0</v>
      </c>
      <c r="N1841" s="1">
        <f t="shared" si="146"/>
        <v>6</v>
      </c>
    </row>
    <row r="1842" spans="1:14" ht="16.5" hidden="1" thickBot="1" x14ac:dyDescent="0.3">
      <c r="A1842" s="26">
        <v>3113</v>
      </c>
      <c r="B1842" s="48">
        <v>311300</v>
      </c>
      <c r="C1842" s="49" t="s">
        <v>1263</v>
      </c>
      <c r="D1842" s="99">
        <f>IF(ISERROR(VLOOKUP(A1842,'CGN-2015-001'!A1841:I6988,4,0)),0,VLOOKUP(A1842,'CGN-2015-001'!A1841:I6988,4,0))</f>
        <v>0</v>
      </c>
      <c r="E1842" s="40">
        <f>IF(ISERROR(VLOOKUP(A1842,[3]Hoja1!$A$1:$F$369,4,0)),0,VLOOKUP(A1842,[3]Hoja1!$A$1:$F$369,4,0))</f>
        <v>0</v>
      </c>
      <c r="F1842" s="40">
        <f>IF(ISERROR(VLOOKUP(A1842,[3]Hoja1!$A$1:$F$369,5,0)),0,VLOOKUP(A1842,[3]Hoja1!$A$1:$F$369,5,0))</f>
        <v>0</v>
      </c>
      <c r="G1842" s="102">
        <f>IF(ISERROR(VLOOKUP(A1842,'CGN-2015-001'!A1841:I6988,7,0)),0,VLOOKUP(A1842,'CGN-2015-001'!A1841:I6988,7,0))</f>
        <v>0</v>
      </c>
      <c r="H1842" s="50"/>
      <c r="I1842" s="51"/>
      <c r="J1842" s="113">
        <f t="shared" si="142"/>
        <v>0</v>
      </c>
      <c r="K1842" s="114">
        <f t="shared" si="143"/>
        <v>0</v>
      </c>
      <c r="L1842" s="31">
        <f t="shared" si="144"/>
        <v>0</v>
      </c>
      <c r="M1842" s="1">
        <f t="shared" si="145"/>
        <v>0</v>
      </c>
      <c r="N1842" s="1">
        <f t="shared" si="146"/>
        <v>4</v>
      </c>
    </row>
    <row r="1843" spans="1:14" ht="16.5" hidden="1" thickBot="1" x14ac:dyDescent="0.3">
      <c r="A1843" s="26">
        <v>311301</v>
      </c>
      <c r="B1843" s="42">
        <v>311301</v>
      </c>
      <c r="C1843" s="43" t="s">
        <v>1264</v>
      </c>
      <c r="D1843" s="99">
        <f>IF(ISERROR(VLOOKUP(A1843,'CGN-2015-001'!A1842:I6989,4,0)),0,VLOOKUP(A1843,'CGN-2015-001'!A1842:I6989,4,0))</f>
        <v>0</v>
      </c>
      <c r="E1843" s="45">
        <f>IF(ISERROR(VLOOKUP(A1843,[3]Hoja1!$A$1:$F$369,4,0)),0,VLOOKUP(A1843,[3]Hoja1!$A$1:$F$369,4,0))</f>
        <v>0</v>
      </c>
      <c r="F1843" s="45">
        <f>IF(ISERROR(VLOOKUP(A1843,[3]Hoja1!$A$1:$F$369,5,0)),0,VLOOKUP(A1843,[3]Hoja1!$A$1:$F$369,5,0))</f>
        <v>0</v>
      </c>
      <c r="G1843" s="102">
        <f>IF(ISERROR(VLOOKUP(A1843,'CGN-2015-001'!A1842:I6989,7,0)),0,VLOOKUP(A1843,'CGN-2015-001'!A1842:I6989,7,0))</f>
        <v>0</v>
      </c>
      <c r="H1843" s="44"/>
      <c r="I1843" s="46"/>
      <c r="J1843" s="113">
        <f t="shared" si="142"/>
        <v>0</v>
      </c>
      <c r="K1843" s="114">
        <f t="shared" si="143"/>
        <v>0</v>
      </c>
      <c r="L1843" s="31">
        <f t="shared" si="144"/>
        <v>0</v>
      </c>
      <c r="M1843" s="1">
        <f t="shared" si="145"/>
        <v>0</v>
      </c>
      <c r="N1843" s="1">
        <f t="shared" si="146"/>
        <v>6</v>
      </c>
    </row>
    <row r="1844" spans="1:14" ht="16.5" hidden="1" thickBot="1" x14ac:dyDescent="0.3">
      <c r="A1844" s="26">
        <v>311302</v>
      </c>
      <c r="B1844" s="42">
        <v>311302</v>
      </c>
      <c r="C1844" s="43" t="s">
        <v>1265</v>
      </c>
      <c r="D1844" s="99">
        <f>IF(ISERROR(VLOOKUP(A1844,'CGN-2015-001'!A1843:I6990,4,0)),0,VLOOKUP(A1844,'CGN-2015-001'!A1843:I6990,4,0))</f>
        <v>0</v>
      </c>
      <c r="E1844" s="45">
        <f>IF(ISERROR(VLOOKUP(A1844,[3]Hoja1!$A$1:$F$369,4,0)),0,VLOOKUP(A1844,[3]Hoja1!$A$1:$F$369,4,0))</f>
        <v>0</v>
      </c>
      <c r="F1844" s="45">
        <f>IF(ISERROR(VLOOKUP(A1844,[3]Hoja1!$A$1:$F$369,5,0)),0,VLOOKUP(A1844,[3]Hoja1!$A$1:$F$369,5,0))</f>
        <v>0</v>
      </c>
      <c r="G1844" s="102">
        <f>IF(ISERROR(VLOOKUP(A1844,'CGN-2015-001'!A1843:I6990,7,0)),0,VLOOKUP(A1844,'CGN-2015-001'!A1843:I6990,7,0))</f>
        <v>0</v>
      </c>
      <c r="H1844" s="44"/>
      <c r="I1844" s="46"/>
      <c r="J1844" s="113">
        <f t="shared" si="142"/>
        <v>0</v>
      </c>
      <c r="K1844" s="114">
        <f t="shared" si="143"/>
        <v>0</v>
      </c>
      <c r="L1844" s="31">
        <f t="shared" si="144"/>
        <v>0</v>
      </c>
      <c r="M1844" s="1">
        <f t="shared" si="145"/>
        <v>0</v>
      </c>
      <c r="N1844" s="1">
        <f t="shared" si="146"/>
        <v>6</v>
      </c>
    </row>
    <row r="1845" spans="1:14" ht="16.5" hidden="1" thickBot="1" x14ac:dyDescent="0.3">
      <c r="A1845" s="26">
        <v>311303</v>
      </c>
      <c r="B1845" s="42">
        <v>311303</v>
      </c>
      <c r="C1845" s="43" t="s">
        <v>1266</v>
      </c>
      <c r="D1845" s="99">
        <f>IF(ISERROR(VLOOKUP(A1845,'CGN-2015-001'!A1844:I6991,4,0)),0,VLOOKUP(A1845,'CGN-2015-001'!A1844:I6991,4,0))</f>
        <v>0</v>
      </c>
      <c r="E1845" s="45">
        <f>IF(ISERROR(VLOOKUP(A1845,[3]Hoja1!$A$1:$F$369,4,0)),0,VLOOKUP(A1845,[3]Hoja1!$A$1:$F$369,4,0))</f>
        <v>0</v>
      </c>
      <c r="F1845" s="45">
        <f>IF(ISERROR(VLOOKUP(A1845,[3]Hoja1!$A$1:$F$369,5,0)),0,VLOOKUP(A1845,[3]Hoja1!$A$1:$F$369,5,0))</f>
        <v>0</v>
      </c>
      <c r="G1845" s="102">
        <f>IF(ISERROR(VLOOKUP(A1845,'CGN-2015-001'!A1844:I6991,7,0)),0,VLOOKUP(A1845,'CGN-2015-001'!A1844:I6991,7,0))</f>
        <v>0</v>
      </c>
      <c r="H1845" s="44"/>
      <c r="I1845" s="46"/>
      <c r="J1845" s="113">
        <f t="shared" si="142"/>
        <v>0</v>
      </c>
      <c r="K1845" s="114">
        <f t="shared" si="143"/>
        <v>0</v>
      </c>
      <c r="L1845" s="31">
        <f t="shared" si="144"/>
        <v>0</v>
      </c>
      <c r="M1845" s="1">
        <f t="shared" si="145"/>
        <v>0</v>
      </c>
      <c r="N1845" s="1">
        <f t="shared" si="146"/>
        <v>6</v>
      </c>
    </row>
    <row r="1846" spans="1:14" ht="16.5" hidden="1" thickBot="1" x14ac:dyDescent="0.3">
      <c r="A1846" s="26">
        <v>311304</v>
      </c>
      <c r="B1846" s="42">
        <v>311304</v>
      </c>
      <c r="C1846" s="43" t="s">
        <v>1267</v>
      </c>
      <c r="D1846" s="99">
        <f>IF(ISERROR(VLOOKUP(A1846,'CGN-2015-001'!A1845:I6992,4,0)),0,VLOOKUP(A1846,'CGN-2015-001'!A1845:I6992,4,0))</f>
        <v>0</v>
      </c>
      <c r="E1846" s="45">
        <f>IF(ISERROR(VLOOKUP(A1846,[3]Hoja1!$A$1:$F$369,4,0)),0,VLOOKUP(A1846,[3]Hoja1!$A$1:$F$369,4,0))</f>
        <v>0</v>
      </c>
      <c r="F1846" s="45">
        <f>IF(ISERROR(VLOOKUP(A1846,[3]Hoja1!$A$1:$F$369,5,0)),0,VLOOKUP(A1846,[3]Hoja1!$A$1:$F$369,5,0))</f>
        <v>0</v>
      </c>
      <c r="G1846" s="102">
        <f>IF(ISERROR(VLOOKUP(A1846,'CGN-2015-001'!A1845:I6992,7,0)),0,VLOOKUP(A1846,'CGN-2015-001'!A1845:I6992,7,0))</f>
        <v>0</v>
      </c>
      <c r="H1846" s="44"/>
      <c r="I1846" s="46"/>
      <c r="J1846" s="113">
        <f t="shared" si="142"/>
        <v>0</v>
      </c>
      <c r="K1846" s="114">
        <f t="shared" si="143"/>
        <v>0</v>
      </c>
      <c r="L1846" s="31">
        <f t="shared" si="144"/>
        <v>0</v>
      </c>
      <c r="M1846" s="1">
        <f t="shared" si="145"/>
        <v>0</v>
      </c>
      <c r="N1846" s="1">
        <f t="shared" si="146"/>
        <v>6</v>
      </c>
    </row>
    <row r="1847" spans="1:14" ht="16.5" hidden="1" thickBot="1" x14ac:dyDescent="0.3">
      <c r="A1847" s="26">
        <v>3114</v>
      </c>
      <c r="B1847" s="48">
        <v>311400</v>
      </c>
      <c r="C1847" s="49" t="s">
        <v>1268</v>
      </c>
      <c r="D1847" s="99">
        <f>IF(ISERROR(VLOOKUP(A1847,'CGN-2015-001'!A1846:I6993,4,0)),0,VLOOKUP(A1847,'CGN-2015-001'!A1846:I6993,4,0))</f>
        <v>0</v>
      </c>
      <c r="E1847" s="40">
        <f>IF(ISERROR(VLOOKUP(A1847,[3]Hoja1!$A$1:$F$369,4,0)),0,VLOOKUP(A1847,[3]Hoja1!$A$1:$F$369,4,0))</f>
        <v>0</v>
      </c>
      <c r="F1847" s="40">
        <f>IF(ISERROR(VLOOKUP(A1847,[3]Hoja1!$A$1:$F$369,5,0)),0,VLOOKUP(A1847,[3]Hoja1!$A$1:$F$369,5,0))</f>
        <v>0</v>
      </c>
      <c r="G1847" s="102">
        <f>IF(ISERROR(VLOOKUP(A1847,'CGN-2015-001'!A1846:I6993,7,0)),0,VLOOKUP(A1847,'CGN-2015-001'!A1846:I6993,7,0))</f>
        <v>0</v>
      </c>
      <c r="H1847" s="50"/>
      <c r="I1847" s="51"/>
      <c r="J1847" s="113">
        <f t="shared" si="142"/>
        <v>0</v>
      </c>
      <c r="K1847" s="114">
        <f t="shared" si="143"/>
        <v>0</v>
      </c>
      <c r="L1847" s="31">
        <f t="shared" si="144"/>
        <v>0</v>
      </c>
      <c r="M1847" s="1">
        <f t="shared" si="145"/>
        <v>0</v>
      </c>
      <c r="N1847" s="1">
        <f t="shared" si="146"/>
        <v>4</v>
      </c>
    </row>
    <row r="1848" spans="1:14" ht="16.5" hidden="1" thickBot="1" x14ac:dyDescent="0.3">
      <c r="A1848" s="26">
        <v>311401</v>
      </c>
      <c r="B1848" s="42">
        <v>311401</v>
      </c>
      <c r="C1848" s="43" t="s">
        <v>1269</v>
      </c>
      <c r="D1848" s="99">
        <f>IF(ISERROR(VLOOKUP(A1848,'CGN-2015-001'!A1847:I6994,4,0)),0,VLOOKUP(A1848,'CGN-2015-001'!A1847:I6994,4,0))</f>
        <v>0</v>
      </c>
      <c r="E1848" s="45">
        <f>IF(ISERROR(VLOOKUP(A1848,[3]Hoja1!$A$1:$F$369,4,0)),0,VLOOKUP(A1848,[3]Hoja1!$A$1:$F$369,4,0))</f>
        <v>0</v>
      </c>
      <c r="F1848" s="45">
        <f>IF(ISERROR(VLOOKUP(A1848,[3]Hoja1!$A$1:$F$369,5,0)),0,VLOOKUP(A1848,[3]Hoja1!$A$1:$F$369,5,0))</f>
        <v>0</v>
      </c>
      <c r="G1848" s="102">
        <f>IF(ISERROR(VLOOKUP(A1848,'CGN-2015-001'!A1847:I6994,7,0)),0,VLOOKUP(A1848,'CGN-2015-001'!A1847:I6994,7,0))</f>
        <v>0</v>
      </c>
      <c r="H1848" s="44"/>
      <c r="I1848" s="46"/>
      <c r="J1848" s="113">
        <f t="shared" si="142"/>
        <v>0</v>
      </c>
      <c r="K1848" s="114">
        <f t="shared" si="143"/>
        <v>0</v>
      </c>
      <c r="L1848" s="31">
        <f t="shared" si="144"/>
        <v>0</v>
      </c>
      <c r="M1848" s="1">
        <f t="shared" si="145"/>
        <v>0</v>
      </c>
      <c r="N1848" s="1">
        <f t="shared" si="146"/>
        <v>6</v>
      </c>
    </row>
    <row r="1849" spans="1:14" ht="16.5" hidden="1" thickBot="1" x14ac:dyDescent="0.3">
      <c r="A1849" s="26">
        <v>311402</v>
      </c>
      <c r="B1849" s="42">
        <v>311402</v>
      </c>
      <c r="C1849" s="43" t="s">
        <v>1270</v>
      </c>
      <c r="D1849" s="99">
        <f>IF(ISERROR(VLOOKUP(A1849,'CGN-2015-001'!A1848:I6995,4,0)),0,VLOOKUP(A1849,'CGN-2015-001'!A1848:I6995,4,0))</f>
        <v>0</v>
      </c>
      <c r="E1849" s="45">
        <f>IF(ISERROR(VLOOKUP(A1849,[3]Hoja1!$A$1:$F$369,4,0)),0,VLOOKUP(A1849,[3]Hoja1!$A$1:$F$369,4,0))</f>
        <v>0</v>
      </c>
      <c r="F1849" s="45">
        <f>IF(ISERROR(VLOOKUP(A1849,[3]Hoja1!$A$1:$F$369,5,0)),0,VLOOKUP(A1849,[3]Hoja1!$A$1:$F$369,5,0))</f>
        <v>0</v>
      </c>
      <c r="G1849" s="102">
        <f>IF(ISERROR(VLOOKUP(A1849,'CGN-2015-001'!A1848:I6995,7,0)),0,VLOOKUP(A1849,'CGN-2015-001'!A1848:I6995,7,0))</f>
        <v>0</v>
      </c>
      <c r="H1849" s="44"/>
      <c r="I1849" s="46"/>
      <c r="J1849" s="113">
        <f t="shared" si="142"/>
        <v>0</v>
      </c>
      <c r="K1849" s="114">
        <f t="shared" si="143"/>
        <v>0</v>
      </c>
      <c r="L1849" s="31">
        <f t="shared" si="144"/>
        <v>0</v>
      </c>
      <c r="M1849" s="1">
        <f t="shared" si="145"/>
        <v>0</v>
      </c>
      <c r="N1849" s="1">
        <f t="shared" si="146"/>
        <v>6</v>
      </c>
    </row>
    <row r="1850" spans="1:14" ht="16.5" hidden="1" thickBot="1" x14ac:dyDescent="0.3">
      <c r="A1850" s="26">
        <v>311403</v>
      </c>
      <c r="B1850" s="42">
        <v>311403</v>
      </c>
      <c r="C1850" s="43" t="s">
        <v>1271</v>
      </c>
      <c r="D1850" s="99">
        <f>IF(ISERROR(VLOOKUP(A1850,'CGN-2015-001'!A1849:I6996,4,0)),0,VLOOKUP(A1850,'CGN-2015-001'!A1849:I6996,4,0))</f>
        <v>0</v>
      </c>
      <c r="E1850" s="45">
        <f>IF(ISERROR(VLOOKUP(A1850,[3]Hoja1!$A$1:$F$369,4,0)),0,VLOOKUP(A1850,[3]Hoja1!$A$1:$F$369,4,0))</f>
        <v>0</v>
      </c>
      <c r="F1850" s="45">
        <f>IF(ISERROR(VLOOKUP(A1850,[3]Hoja1!$A$1:$F$369,5,0)),0,VLOOKUP(A1850,[3]Hoja1!$A$1:$F$369,5,0))</f>
        <v>0</v>
      </c>
      <c r="G1850" s="102">
        <f>IF(ISERROR(VLOOKUP(A1850,'CGN-2015-001'!A1849:I6996,7,0)),0,VLOOKUP(A1850,'CGN-2015-001'!A1849:I6996,7,0))</f>
        <v>0</v>
      </c>
      <c r="H1850" s="44"/>
      <c r="I1850" s="46"/>
      <c r="J1850" s="113">
        <f t="shared" si="142"/>
        <v>0</v>
      </c>
      <c r="K1850" s="114">
        <f t="shared" si="143"/>
        <v>0</v>
      </c>
      <c r="L1850" s="31">
        <f t="shared" si="144"/>
        <v>0</v>
      </c>
      <c r="M1850" s="1">
        <f t="shared" si="145"/>
        <v>0</v>
      </c>
      <c r="N1850" s="1">
        <f t="shared" si="146"/>
        <v>6</v>
      </c>
    </row>
    <row r="1851" spans="1:14" ht="16.5" hidden="1" thickBot="1" x14ac:dyDescent="0.3">
      <c r="A1851" s="26">
        <v>311404</v>
      </c>
      <c r="B1851" s="42">
        <v>311404</v>
      </c>
      <c r="C1851" s="43" t="s">
        <v>1272</v>
      </c>
      <c r="D1851" s="99">
        <f>IF(ISERROR(VLOOKUP(A1851,'CGN-2015-001'!A1850:I6997,4,0)),0,VLOOKUP(A1851,'CGN-2015-001'!A1850:I6997,4,0))</f>
        <v>0</v>
      </c>
      <c r="E1851" s="45">
        <f>IF(ISERROR(VLOOKUP(A1851,[3]Hoja1!$A$1:$F$369,4,0)),0,VLOOKUP(A1851,[3]Hoja1!$A$1:$F$369,4,0))</f>
        <v>0</v>
      </c>
      <c r="F1851" s="45">
        <f>IF(ISERROR(VLOOKUP(A1851,[3]Hoja1!$A$1:$F$369,5,0)),0,VLOOKUP(A1851,[3]Hoja1!$A$1:$F$369,5,0))</f>
        <v>0</v>
      </c>
      <c r="G1851" s="102">
        <f>IF(ISERROR(VLOOKUP(A1851,'CGN-2015-001'!A1850:I6997,7,0)),0,VLOOKUP(A1851,'CGN-2015-001'!A1850:I6997,7,0))</f>
        <v>0</v>
      </c>
      <c r="H1851" s="44"/>
      <c r="I1851" s="46"/>
      <c r="J1851" s="113">
        <f t="shared" si="142"/>
        <v>0</v>
      </c>
      <c r="K1851" s="114">
        <f t="shared" si="143"/>
        <v>0</v>
      </c>
      <c r="L1851" s="31">
        <f t="shared" si="144"/>
        <v>0</v>
      </c>
      <c r="M1851" s="1">
        <f t="shared" si="145"/>
        <v>0</v>
      </c>
      <c r="N1851" s="1">
        <f t="shared" si="146"/>
        <v>6</v>
      </c>
    </row>
    <row r="1852" spans="1:14" ht="16.5" hidden="1" thickBot="1" x14ac:dyDescent="0.3">
      <c r="A1852" s="26">
        <v>311405</v>
      </c>
      <c r="B1852" s="42">
        <v>311405</v>
      </c>
      <c r="C1852" s="43" t="s">
        <v>1273</v>
      </c>
      <c r="D1852" s="99">
        <f>IF(ISERROR(VLOOKUP(A1852,'CGN-2015-001'!A1851:I6998,4,0)),0,VLOOKUP(A1852,'CGN-2015-001'!A1851:I6998,4,0))</f>
        <v>0</v>
      </c>
      <c r="E1852" s="45">
        <f>IF(ISERROR(VLOOKUP(A1852,[3]Hoja1!$A$1:$F$369,4,0)),0,VLOOKUP(A1852,[3]Hoja1!$A$1:$F$369,4,0))</f>
        <v>0</v>
      </c>
      <c r="F1852" s="45">
        <f>IF(ISERROR(VLOOKUP(A1852,[3]Hoja1!$A$1:$F$369,5,0)),0,VLOOKUP(A1852,[3]Hoja1!$A$1:$F$369,5,0))</f>
        <v>0</v>
      </c>
      <c r="G1852" s="102">
        <f>IF(ISERROR(VLOOKUP(A1852,'CGN-2015-001'!A1851:I6998,7,0)),0,VLOOKUP(A1852,'CGN-2015-001'!A1851:I6998,7,0))</f>
        <v>0</v>
      </c>
      <c r="H1852" s="44"/>
      <c r="I1852" s="46"/>
      <c r="J1852" s="113">
        <f t="shared" si="142"/>
        <v>0</v>
      </c>
      <c r="K1852" s="114">
        <f t="shared" si="143"/>
        <v>0</v>
      </c>
      <c r="L1852" s="31">
        <f t="shared" si="144"/>
        <v>0</v>
      </c>
      <c r="M1852" s="1">
        <f t="shared" si="145"/>
        <v>0</v>
      </c>
      <c r="N1852" s="1">
        <f t="shared" si="146"/>
        <v>6</v>
      </c>
    </row>
    <row r="1853" spans="1:14" ht="16.5" hidden="1" thickBot="1" x14ac:dyDescent="0.3">
      <c r="A1853" s="26">
        <v>311411</v>
      </c>
      <c r="B1853" s="42">
        <v>311411</v>
      </c>
      <c r="C1853" s="43" t="s">
        <v>1274</v>
      </c>
      <c r="D1853" s="99">
        <f>IF(ISERROR(VLOOKUP(A1853,'CGN-2015-001'!A1852:I6999,4,0)),0,VLOOKUP(A1853,'CGN-2015-001'!A1852:I6999,4,0))</f>
        <v>0</v>
      </c>
      <c r="E1853" s="45">
        <f>IF(ISERROR(VLOOKUP(A1853,[3]Hoja1!$A$1:$F$369,4,0)),0,VLOOKUP(A1853,[3]Hoja1!$A$1:$F$369,4,0))</f>
        <v>0</v>
      </c>
      <c r="F1853" s="45">
        <f>IF(ISERROR(VLOOKUP(A1853,[3]Hoja1!$A$1:$F$369,5,0)),0,VLOOKUP(A1853,[3]Hoja1!$A$1:$F$369,5,0))</f>
        <v>0</v>
      </c>
      <c r="G1853" s="102">
        <f>IF(ISERROR(VLOOKUP(A1853,'CGN-2015-001'!A1852:I6999,7,0)),0,VLOOKUP(A1853,'CGN-2015-001'!A1852:I6999,7,0))</f>
        <v>0</v>
      </c>
      <c r="H1853" s="44"/>
      <c r="I1853" s="46"/>
      <c r="J1853" s="113">
        <f t="shared" si="142"/>
        <v>0</v>
      </c>
      <c r="K1853" s="114">
        <f t="shared" si="143"/>
        <v>0</v>
      </c>
      <c r="L1853" s="31">
        <f t="shared" si="144"/>
        <v>0</v>
      </c>
      <c r="M1853" s="1">
        <f t="shared" si="145"/>
        <v>0</v>
      </c>
      <c r="N1853" s="1">
        <f t="shared" si="146"/>
        <v>6</v>
      </c>
    </row>
    <row r="1854" spans="1:14" ht="16.5" hidden="1" thickBot="1" x14ac:dyDescent="0.3">
      <c r="A1854" s="26">
        <v>311490</v>
      </c>
      <c r="B1854" s="42">
        <v>311490</v>
      </c>
      <c r="C1854" s="43" t="s">
        <v>1275</v>
      </c>
      <c r="D1854" s="99">
        <f>IF(ISERROR(VLOOKUP(A1854,'CGN-2015-001'!A1853:I7000,4,0)),0,VLOOKUP(A1854,'CGN-2015-001'!A1853:I7000,4,0))</f>
        <v>0</v>
      </c>
      <c r="E1854" s="45">
        <f>IF(ISERROR(VLOOKUP(A1854,[3]Hoja1!$A$1:$F$369,4,0)),0,VLOOKUP(A1854,[3]Hoja1!$A$1:$F$369,4,0))</f>
        <v>0</v>
      </c>
      <c r="F1854" s="45">
        <f>IF(ISERROR(VLOOKUP(A1854,[3]Hoja1!$A$1:$F$369,5,0)),0,VLOOKUP(A1854,[3]Hoja1!$A$1:$F$369,5,0))</f>
        <v>0</v>
      </c>
      <c r="G1854" s="102">
        <f>IF(ISERROR(VLOOKUP(A1854,'CGN-2015-001'!A1853:I7000,7,0)),0,VLOOKUP(A1854,'CGN-2015-001'!A1853:I7000,7,0))</f>
        <v>0</v>
      </c>
      <c r="H1854" s="44"/>
      <c r="I1854" s="46"/>
      <c r="J1854" s="113">
        <f t="shared" si="142"/>
        <v>0</v>
      </c>
      <c r="K1854" s="114">
        <f t="shared" si="143"/>
        <v>0</v>
      </c>
      <c r="L1854" s="31">
        <f t="shared" si="144"/>
        <v>0</v>
      </c>
      <c r="M1854" s="1">
        <f t="shared" si="145"/>
        <v>0</v>
      </c>
      <c r="N1854" s="1">
        <f t="shared" si="146"/>
        <v>6</v>
      </c>
    </row>
    <row r="1855" spans="1:14" ht="16.5" hidden="1" thickBot="1" x14ac:dyDescent="0.3">
      <c r="A1855" s="26">
        <v>3116</v>
      </c>
      <c r="B1855" s="48">
        <v>311600</v>
      </c>
      <c r="C1855" s="49" t="s">
        <v>1276</v>
      </c>
      <c r="D1855" s="99">
        <f>IF(ISERROR(VLOOKUP(A1855,'CGN-2015-001'!A1854:I7001,4,0)),0,VLOOKUP(A1855,'CGN-2015-001'!A1854:I7001,4,0))</f>
        <v>0</v>
      </c>
      <c r="E1855" s="40">
        <f>IF(ISERROR(VLOOKUP(A1855,[3]Hoja1!$A$1:$F$369,4,0)),0,VLOOKUP(A1855,[3]Hoja1!$A$1:$F$369,4,0))</f>
        <v>0</v>
      </c>
      <c r="F1855" s="40">
        <f>IF(ISERROR(VLOOKUP(A1855,[3]Hoja1!$A$1:$F$369,5,0)),0,VLOOKUP(A1855,[3]Hoja1!$A$1:$F$369,5,0))</f>
        <v>0</v>
      </c>
      <c r="G1855" s="102">
        <f>IF(ISERROR(VLOOKUP(A1855,'CGN-2015-001'!A1854:I7001,7,0)),0,VLOOKUP(A1855,'CGN-2015-001'!A1854:I7001,7,0))</f>
        <v>0</v>
      </c>
      <c r="H1855" s="50"/>
      <c r="I1855" s="51"/>
      <c r="J1855" s="113">
        <f t="shared" si="142"/>
        <v>0</v>
      </c>
      <c r="K1855" s="114">
        <f t="shared" si="143"/>
        <v>0</v>
      </c>
      <c r="L1855" s="31">
        <f t="shared" si="144"/>
        <v>0</v>
      </c>
      <c r="M1855" s="1">
        <f t="shared" si="145"/>
        <v>0</v>
      </c>
      <c r="N1855" s="1">
        <f t="shared" si="146"/>
        <v>4</v>
      </c>
    </row>
    <row r="1856" spans="1:14" ht="16.5" hidden="1" thickBot="1" x14ac:dyDescent="0.3">
      <c r="A1856" s="26">
        <v>311601</v>
      </c>
      <c r="B1856" s="42">
        <v>311601</v>
      </c>
      <c r="C1856" s="43" t="s">
        <v>1277</v>
      </c>
      <c r="D1856" s="99">
        <f>IF(ISERROR(VLOOKUP(A1856,'CGN-2015-001'!A1855:I7002,4,0)),0,VLOOKUP(A1856,'CGN-2015-001'!A1855:I7002,4,0))</f>
        <v>0</v>
      </c>
      <c r="E1856" s="45">
        <f>IF(ISERROR(VLOOKUP(A1856,[3]Hoja1!$A$1:$F$369,4,0)),0,VLOOKUP(A1856,[3]Hoja1!$A$1:$F$369,4,0))</f>
        <v>0</v>
      </c>
      <c r="F1856" s="45">
        <f>IF(ISERROR(VLOOKUP(A1856,[3]Hoja1!$A$1:$F$369,5,0)),0,VLOOKUP(A1856,[3]Hoja1!$A$1:$F$369,5,0))</f>
        <v>0</v>
      </c>
      <c r="G1856" s="102">
        <f>IF(ISERROR(VLOOKUP(A1856,'CGN-2015-001'!A1855:I7002,7,0)),0,VLOOKUP(A1856,'CGN-2015-001'!A1855:I7002,7,0))</f>
        <v>0</v>
      </c>
      <c r="H1856" s="44"/>
      <c r="I1856" s="46"/>
      <c r="J1856" s="113">
        <f t="shared" si="142"/>
        <v>0</v>
      </c>
      <c r="K1856" s="114">
        <f t="shared" si="143"/>
        <v>0</v>
      </c>
      <c r="L1856" s="31">
        <f t="shared" si="144"/>
        <v>0</v>
      </c>
      <c r="M1856" s="1">
        <f t="shared" si="145"/>
        <v>0</v>
      </c>
      <c r="N1856" s="1">
        <f t="shared" si="146"/>
        <v>6</v>
      </c>
    </row>
    <row r="1857" spans="1:14" ht="16.5" hidden="1" thickBot="1" x14ac:dyDescent="0.3">
      <c r="A1857" s="26">
        <v>311602</v>
      </c>
      <c r="B1857" s="42">
        <v>311602</v>
      </c>
      <c r="C1857" s="43" t="s">
        <v>1278</v>
      </c>
      <c r="D1857" s="99">
        <f>IF(ISERROR(VLOOKUP(A1857,'CGN-2015-001'!A1856:I7003,4,0)),0,VLOOKUP(A1857,'CGN-2015-001'!A1856:I7003,4,0))</f>
        <v>0</v>
      </c>
      <c r="E1857" s="45">
        <f>IF(ISERROR(VLOOKUP(A1857,[3]Hoja1!$A$1:$F$369,4,0)),0,VLOOKUP(A1857,[3]Hoja1!$A$1:$F$369,4,0))</f>
        <v>0</v>
      </c>
      <c r="F1857" s="45">
        <f>IF(ISERROR(VLOOKUP(A1857,[3]Hoja1!$A$1:$F$369,5,0)),0,VLOOKUP(A1857,[3]Hoja1!$A$1:$F$369,5,0))</f>
        <v>0</v>
      </c>
      <c r="G1857" s="102">
        <f>IF(ISERROR(VLOOKUP(A1857,'CGN-2015-001'!A1856:I7003,7,0)),0,VLOOKUP(A1857,'CGN-2015-001'!A1856:I7003,7,0))</f>
        <v>0</v>
      </c>
      <c r="H1857" s="44"/>
      <c r="I1857" s="46"/>
      <c r="J1857" s="113">
        <f t="shared" si="142"/>
        <v>0</v>
      </c>
      <c r="K1857" s="114">
        <f t="shared" si="143"/>
        <v>0</v>
      </c>
      <c r="L1857" s="31">
        <f t="shared" si="144"/>
        <v>0</v>
      </c>
      <c r="M1857" s="1">
        <f t="shared" si="145"/>
        <v>0</v>
      </c>
      <c r="N1857" s="1">
        <f t="shared" si="146"/>
        <v>6</v>
      </c>
    </row>
    <row r="1858" spans="1:14" ht="16.5" hidden="1" thickBot="1" x14ac:dyDescent="0.3">
      <c r="A1858" s="26">
        <v>3118</v>
      </c>
      <c r="B1858" s="48">
        <v>311800</v>
      </c>
      <c r="C1858" s="49" t="s">
        <v>1279</v>
      </c>
      <c r="D1858" s="99">
        <f>IF(ISERROR(VLOOKUP(A1858,'CGN-2015-001'!A1857:I7004,4,0)),0,VLOOKUP(A1858,'CGN-2015-001'!A1857:I7004,4,0))</f>
        <v>0</v>
      </c>
      <c r="E1858" s="40">
        <f>IF(ISERROR(VLOOKUP(A1858,[3]Hoja1!$A$1:$F$369,4,0)),0,VLOOKUP(A1858,[3]Hoja1!$A$1:$F$369,4,0))</f>
        <v>0</v>
      </c>
      <c r="F1858" s="40">
        <f>IF(ISERROR(VLOOKUP(A1858,[3]Hoja1!$A$1:$F$369,5,0)),0,VLOOKUP(A1858,[3]Hoja1!$A$1:$F$369,5,0))</f>
        <v>0</v>
      </c>
      <c r="G1858" s="102">
        <f>IF(ISERROR(VLOOKUP(A1858,'CGN-2015-001'!A1857:I7004,7,0)),0,VLOOKUP(A1858,'CGN-2015-001'!A1857:I7004,7,0))</f>
        <v>0</v>
      </c>
      <c r="H1858" s="50"/>
      <c r="I1858" s="51"/>
      <c r="J1858" s="113">
        <f t="shared" si="142"/>
        <v>0</v>
      </c>
      <c r="K1858" s="114">
        <f t="shared" si="143"/>
        <v>0</v>
      </c>
      <c r="L1858" s="31">
        <f t="shared" si="144"/>
        <v>0</v>
      </c>
      <c r="M1858" s="1">
        <f t="shared" si="145"/>
        <v>0</v>
      </c>
      <c r="N1858" s="1">
        <f t="shared" si="146"/>
        <v>4</v>
      </c>
    </row>
    <row r="1859" spans="1:14" ht="16.5" hidden="1" thickBot="1" x14ac:dyDescent="0.3">
      <c r="A1859" s="26">
        <v>311801</v>
      </c>
      <c r="B1859" s="42">
        <v>311801</v>
      </c>
      <c r="C1859" s="43" t="s">
        <v>1280</v>
      </c>
      <c r="D1859" s="99">
        <f>IF(ISERROR(VLOOKUP(A1859,'CGN-2015-001'!A1858:I7005,4,0)),0,VLOOKUP(A1859,'CGN-2015-001'!A1858:I7005,4,0))</f>
        <v>0</v>
      </c>
      <c r="E1859" s="45">
        <f>IF(ISERROR(VLOOKUP(A1859,[3]Hoja1!$A$1:$F$369,4,0)),0,VLOOKUP(A1859,[3]Hoja1!$A$1:$F$369,4,0))</f>
        <v>0</v>
      </c>
      <c r="F1859" s="45">
        <f>IF(ISERROR(VLOOKUP(A1859,[3]Hoja1!$A$1:$F$369,5,0)),0,VLOOKUP(A1859,[3]Hoja1!$A$1:$F$369,5,0))</f>
        <v>0</v>
      </c>
      <c r="G1859" s="102">
        <f>IF(ISERROR(VLOOKUP(A1859,'CGN-2015-001'!A1858:I7005,7,0)),0,VLOOKUP(A1859,'CGN-2015-001'!A1858:I7005,7,0))</f>
        <v>0</v>
      </c>
      <c r="H1859" s="44"/>
      <c r="I1859" s="46"/>
      <c r="J1859" s="113">
        <f t="shared" si="142"/>
        <v>0</v>
      </c>
      <c r="K1859" s="114">
        <f t="shared" si="143"/>
        <v>0</v>
      </c>
      <c r="L1859" s="31">
        <f t="shared" si="144"/>
        <v>0</v>
      </c>
      <c r="M1859" s="1">
        <f t="shared" si="145"/>
        <v>0</v>
      </c>
      <c r="N1859" s="1">
        <f t="shared" si="146"/>
        <v>6</v>
      </c>
    </row>
    <row r="1860" spans="1:14" ht="16.5" hidden="1" thickBot="1" x14ac:dyDescent="0.3">
      <c r="A1860" s="26">
        <v>3125</v>
      </c>
      <c r="B1860" s="48">
        <v>312500</v>
      </c>
      <c r="C1860" s="49" t="s">
        <v>1281</v>
      </c>
      <c r="D1860" s="99">
        <f>IF(ISERROR(VLOOKUP(A1860,'CGN-2015-001'!A1859:I7006,4,0)),0,VLOOKUP(A1860,'CGN-2015-001'!A1859:I7006,4,0))</f>
        <v>0</v>
      </c>
      <c r="E1860" s="40">
        <f>IF(ISERROR(VLOOKUP(A1860,[3]Hoja1!$A$1:$F$369,4,0)),0,VLOOKUP(A1860,[3]Hoja1!$A$1:$F$369,4,0))</f>
        <v>0</v>
      </c>
      <c r="F1860" s="40">
        <f>IF(ISERROR(VLOOKUP(A1860,[3]Hoja1!$A$1:$F$369,5,0)),0,VLOOKUP(A1860,[3]Hoja1!$A$1:$F$369,5,0))</f>
        <v>0</v>
      </c>
      <c r="G1860" s="102">
        <f>IF(ISERROR(VLOOKUP(A1860,'CGN-2015-001'!A1859:I7006,7,0)),0,VLOOKUP(A1860,'CGN-2015-001'!A1859:I7006,7,0))</f>
        <v>0</v>
      </c>
      <c r="H1860" s="50"/>
      <c r="I1860" s="51"/>
      <c r="J1860" s="113">
        <f t="shared" si="142"/>
        <v>0</v>
      </c>
      <c r="K1860" s="114">
        <f t="shared" si="143"/>
        <v>0</v>
      </c>
      <c r="L1860" s="31">
        <f t="shared" si="144"/>
        <v>0</v>
      </c>
      <c r="M1860" s="1">
        <f t="shared" si="145"/>
        <v>0</v>
      </c>
      <c r="N1860" s="1">
        <f t="shared" si="146"/>
        <v>4</v>
      </c>
    </row>
    <row r="1861" spans="1:14" ht="16.5" hidden="1" thickBot="1" x14ac:dyDescent="0.3">
      <c r="A1861" s="26">
        <v>312532</v>
      </c>
      <c r="B1861" s="42">
        <v>312532</v>
      </c>
      <c r="C1861" s="43" t="s">
        <v>794</v>
      </c>
      <c r="D1861" s="99">
        <f>IF(ISERROR(VLOOKUP(A1861,'CGN-2015-001'!A1860:I7007,4,0)),0,VLOOKUP(A1861,'CGN-2015-001'!A1860:I7007,4,0))</f>
        <v>0</v>
      </c>
      <c r="E1861" s="45">
        <f>IF(ISERROR(VLOOKUP(A1861,[3]Hoja1!$A$1:$F$369,4,0)),0,VLOOKUP(A1861,[3]Hoja1!$A$1:$F$369,4,0))</f>
        <v>0</v>
      </c>
      <c r="F1861" s="45">
        <f>IF(ISERROR(VLOOKUP(A1861,[3]Hoja1!$A$1:$F$369,5,0)),0,VLOOKUP(A1861,[3]Hoja1!$A$1:$F$369,5,0))</f>
        <v>0</v>
      </c>
      <c r="G1861" s="102">
        <f>IF(ISERROR(VLOOKUP(A1861,'CGN-2015-001'!A1860:I7007,7,0)),0,VLOOKUP(A1861,'CGN-2015-001'!A1860:I7007,7,0))</f>
        <v>0</v>
      </c>
      <c r="H1861" s="44"/>
      <c r="I1861" s="46"/>
      <c r="J1861" s="113">
        <f t="shared" si="142"/>
        <v>0</v>
      </c>
      <c r="K1861" s="114">
        <f t="shared" si="143"/>
        <v>0</v>
      </c>
      <c r="L1861" s="31">
        <f t="shared" si="144"/>
        <v>0</v>
      </c>
      <c r="M1861" s="1">
        <f t="shared" si="145"/>
        <v>0</v>
      </c>
      <c r="N1861" s="1">
        <f t="shared" si="146"/>
        <v>6</v>
      </c>
    </row>
    <row r="1862" spans="1:14" ht="16.5" hidden="1" thickBot="1" x14ac:dyDescent="0.3">
      <c r="A1862" s="26">
        <v>312533</v>
      </c>
      <c r="B1862" s="42">
        <v>312533</v>
      </c>
      <c r="C1862" s="43" t="s">
        <v>795</v>
      </c>
      <c r="D1862" s="99">
        <f>IF(ISERROR(VLOOKUP(A1862,'CGN-2015-001'!A1861:I7008,4,0)),0,VLOOKUP(A1862,'CGN-2015-001'!A1861:I7008,4,0))</f>
        <v>0</v>
      </c>
      <c r="E1862" s="45">
        <f>IF(ISERROR(VLOOKUP(A1862,[3]Hoja1!$A$1:$F$369,4,0)),0,VLOOKUP(A1862,[3]Hoja1!$A$1:$F$369,4,0))</f>
        <v>0</v>
      </c>
      <c r="F1862" s="45">
        <f>IF(ISERROR(VLOOKUP(A1862,[3]Hoja1!$A$1:$F$369,5,0)),0,VLOOKUP(A1862,[3]Hoja1!$A$1:$F$369,5,0))</f>
        <v>0</v>
      </c>
      <c r="G1862" s="102">
        <f>IF(ISERROR(VLOOKUP(A1862,'CGN-2015-001'!A1861:I7008,7,0)),0,VLOOKUP(A1862,'CGN-2015-001'!A1861:I7008,7,0))</f>
        <v>0</v>
      </c>
      <c r="H1862" s="44"/>
      <c r="I1862" s="46"/>
      <c r="J1862" s="113">
        <f t="shared" si="142"/>
        <v>0</v>
      </c>
      <c r="K1862" s="114">
        <f t="shared" si="143"/>
        <v>0</v>
      </c>
      <c r="L1862" s="31">
        <f t="shared" si="144"/>
        <v>0</v>
      </c>
      <c r="M1862" s="1">
        <f t="shared" si="145"/>
        <v>0</v>
      </c>
      <c r="N1862" s="1">
        <f t="shared" si="146"/>
        <v>6</v>
      </c>
    </row>
    <row r="1863" spans="1:14" ht="16.5" hidden="1" thickBot="1" x14ac:dyDescent="0.3">
      <c r="A1863" s="26">
        <v>312534</v>
      </c>
      <c r="B1863" s="42">
        <v>312534</v>
      </c>
      <c r="C1863" s="43" t="s">
        <v>796</v>
      </c>
      <c r="D1863" s="99">
        <f>IF(ISERROR(VLOOKUP(A1863,'CGN-2015-001'!A1862:I7009,4,0)),0,VLOOKUP(A1863,'CGN-2015-001'!A1862:I7009,4,0))</f>
        <v>0</v>
      </c>
      <c r="E1863" s="45">
        <f>IF(ISERROR(VLOOKUP(A1863,[3]Hoja1!$A$1:$F$369,4,0)),0,VLOOKUP(A1863,[3]Hoja1!$A$1:$F$369,4,0))</f>
        <v>0</v>
      </c>
      <c r="F1863" s="45">
        <f>IF(ISERROR(VLOOKUP(A1863,[3]Hoja1!$A$1:$F$369,5,0)),0,VLOOKUP(A1863,[3]Hoja1!$A$1:$F$369,5,0))</f>
        <v>0</v>
      </c>
      <c r="G1863" s="102">
        <f>IF(ISERROR(VLOOKUP(A1863,'CGN-2015-001'!A1862:I7009,7,0)),0,VLOOKUP(A1863,'CGN-2015-001'!A1862:I7009,7,0))</f>
        <v>0</v>
      </c>
      <c r="H1863" s="44"/>
      <c r="I1863" s="46"/>
      <c r="J1863" s="113">
        <f t="shared" si="142"/>
        <v>0</v>
      </c>
      <c r="K1863" s="114">
        <f t="shared" si="143"/>
        <v>0</v>
      </c>
      <c r="L1863" s="31">
        <f t="shared" si="144"/>
        <v>0</v>
      </c>
      <c r="M1863" s="1">
        <f t="shared" si="145"/>
        <v>0</v>
      </c>
      <c r="N1863" s="1">
        <f t="shared" si="146"/>
        <v>6</v>
      </c>
    </row>
    <row r="1864" spans="1:14" ht="16.5" hidden="1" thickBot="1" x14ac:dyDescent="0.3">
      <c r="A1864" s="26">
        <v>3128</v>
      </c>
      <c r="B1864" s="48">
        <v>312800</v>
      </c>
      <c r="C1864" s="49" t="s">
        <v>1282</v>
      </c>
      <c r="D1864" s="99">
        <f>IF(ISERROR(VLOOKUP(A1864,'CGN-2015-001'!A1863:I7010,4,0)),0,VLOOKUP(A1864,'CGN-2015-001'!A1863:I7010,4,0))</f>
        <v>0</v>
      </c>
      <c r="E1864" s="40">
        <f>IF(ISERROR(VLOOKUP(A1864,[3]Hoja1!$A$1:$F$369,4,0)),0,VLOOKUP(A1864,[3]Hoja1!$A$1:$F$369,4,0))</f>
        <v>0</v>
      </c>
      <c r="F1864" s="40">
        <f>IF(ISERROR(VLOOKUP(A1864,[3]Hoja1!$A$1:$F$369,5,0)),0,VLOOKUP(A1864,[3]Hoja1!$A$1:$F$369,5,0))</f>
        <v>0</v>
      </c>
      <c r="G1864" s="102">
        <f>IF(ISERROR(VLOOKUP(A1864,'CGN-2015-001'!A1863:I7010,7,0)),0,VLOOKUP(A1864,'CGN-2015-001'!A1863:I7010,7,0))</f>
        <v>0</v>
      </c>
      <c r="H1864" s="50"/>
      <c r="I1864" s="51"/>
      <c r="J1864" s="113">
        <f t="shared" si="142"/>
        <v>0</v>
      </c>
      <c r="K1864" s="114">
        <f t="shared" si="143"/>
        <v>0</v>
      </c>
      <c r="L1864" s="31">
        <f t="shared" si="144"/>
        <v>0</v>
      </c>
      <c r="M1864" s="1">
        <f t="shared" si="145"/>
        <v>0</v>
      </c>
      <c r="N1864" s="1">
        <f t="shared" si="146"/>
        <v>4</v>
      </c>
    </row>
    <row r="1865" spans="1:14" ht="16.5" hidden="1" thickBot="1" x14ac:dyDescent="0.3">
      <c r="A1865" s="26">
        <v>312808</v>
      </c>
      <c r="B1865" s="42">
        <v>312808</v>
      </c>
      <c r="C1865" s="43" t="s">
        <v>794</v>
      </c>
      <c r="D1865" s="99">
        <f>IF(ISERROR(VLOOKUP(A1865,'CGN-2015-001'!A1864:I7011,4,0)),0,VLOOKUP(A1865,'CGN-2015-001'!A1864:I7011,4,0))</f>
        <v>0</v>
      </c>
      <c r="E1865" s="45">
        <f>IF(ISERROR(VLOOKUP(A1865,[3]Hoja1!$A$1:$F$369,4,0)),0,VLOOKUP(A1865,[3]Hoja1!$A$1:$F$369,4,0))</f>
        <v>0</v>
      </c>
      <c r="F1865" s="45">
        <f>IF(ISERROR(VLOOKUP(A1865,[3]Hoja1!$A$1:$F$369,5,0)),0,VLOOKUP(A1865,[3]Hoja1!$A$1:$F$369,5,0))</f>
        <v>0</v>
      </c>
      <c r="G1865" s="102">
        <f>IF(ISERROR(VLOOKUP(A1865,'CGN-2015-001'!A1864:I7011,7,0)),0,VLOOKUP(A1865,'CGN-2015-001'!A1864:I7011,7,0))</f>
        <v>0</v>
      </c>
      <c r="H1865" s="44"/>
      <c r="I1865" s="46"/>
      <c r="J1865" s="113">
        <f t="shared" si="142"/>
        <v>0</v>
      </c>
      <c r="K1865" s="114">
        <f t="shared" si="143"/>
        <v>0</v>
      </c>
      <c r="L1865" s="31">
        <f t="shared" si="144"/>
        <v>0</v>
      </c>
      <c r="M1865" s="1">
        <f t="shared" si="145"/>
        <v>0</v>
      </c>
      <c r="N1865" s="1">
        <f t="shared" si="146"/>
        <v>6</v>
      </c>
    </row>
    <row r="1866" spans="1:14" ht="16.5" hidden="1" thickBot="1" x14ac:dyDescent="0.3">
      <c r="A1866" s="26">
        <v>312809</v>
      </c>
      <c r="B1866" s="42">
        <v>312809</v>
      </c>
      <c r="C1866" s="43" t="s">
        <v>795</v>
      </c>
      <c r="D1866" s="99">
        <f>IF(ISERROR(VLOOKUP(A1866,'CGN-2015-001'!A1865:I7012,4,0)),0,VLOOKUP(A1866,'CGN-2015-001'!A1865:I7012,4,0))</f>
        <v>0</v>
      </c>
      <c r="E1866" s="45">
        <f>IF(ISERROR(VLOOKUP(A1866,[3]Hoja1!$A$1:$F$369,4,0)),0,VLOOKUP(A1866,[3]Hoja1!$A$1:$F$369,4,0))</f>
        <v>0</v>
      </c>
      <c r="F1866" s="45">
        <f>IF(ISERROR(VLOOKUP(A1866,[3]Hoja1!$A$1:$F$369,5,0)),0,VLOOKUP(A1866,[3]Hoja1!$A$1:$F$369,5,0))</f>
        <v>0</v>
      </c>
      <c r="G1866" s="102">
        <f>IF(ISERROR(VLOOKUP(A1866,'CGN-2015-001'!A1865:I7012,7,0)),0,VLOOKUP(A1866,'CGN-2015-001'!A1865:I7012,7,0))</f>
        <v>0</v>
      </c>
      <c r="H1866" s="44"/>
      <c r="I1866" s="46"/>
      <c r="J1866" s="113">
        <f t="shared" si="142"/>
        <v>0</v>
      </c>
      <c r="K1866" s="114">
        <f t="shared" si="143"/>
        <v>0</v>
      </c>
      <c r="L1866" s="31">
        <f t="shared" si="144"/>
        <v>0</v>
      </c>
      <c r="M1866" s="1">
        <f t="shared" si="145"/>
        <v>0</v>
      </c>
      <c r="N1866" s="1">
        <f t="shared" si="146"/>
        <v>6</v>
      </c>
    </row>
    <row r="1867" spans="1:14" ht="16.5" hidden="1" thickBot="1" x14ac:dyDescent="0.3">
      <c r="A1867" s="26">
        <v>312810</v>
      </c>
      <c r="B1867" s="42">
        <v>312810</v>
      </c>
      <c r="C1867" s="43" t="s">
        <v>796</v>
      </c>
      <c r="D1867" s="99">
        <f>IF(ISERROR(VLOOKUP(A1867,'CGN-2015-001'!A1866:I7013,4,0)),0,VLOOKUP(A1867,'CGN-2015-001'!A1866:I7013,4,0))</f>
        <v>0</v>
      </c>
      <c r="E1867" s="45">
        <f>IF(ISERROR(VLOOKUP(A1867,[3]Hoja1!$A$1:$F$369,4,0)),0,VLOOKUP(A1867,[3]Hoja1!$A$1:$F$369,4,0))</f>
        <v>0</v>
      </c>
      <c r="F1867" s="45">
        <f>IF(ISERROR(VLOOKUP(A1867,[3]Hoja1!$A$1:$F$369,5,0)),0,VLOOKUP(A1867,[3]Hoja1!$A$1:$F$369,5,0))</f>
        <v>0</v>
      </c>
      <c r="G1867" s="102">
        <f>IF(ISERROR(VLOOKUP(A1867,'CGN-2015-001'!A1866:I7013,7,0)),0,VLOOKUP(A1867,'CGN-2015-001'!A1866:I7013,7,0))</f>
        <v>0</v>
      </c>
      <c r="H1867" s="44"/>
      <c r="I1867" s="46"/>
      <c r="J1867" s="113">
        <f t="shared" ref="J1867:J1930" si="147">D1867-G1867</f>
        <v>0</v>
      </c>
      <c r="K1867" s="114">
        <f t="shared" ref="K1867:K1930" si="148">IF(ISERROR(((D1867/G1867)-100%)),0,((D1867/G1867)-100%))</f>
        <v>0</v>
      </c>
      <c r="L1867" s="31">
        <f t="shared" ref="L1867:L1930" si="149">+G1867-H1867-I1867</f>
        <v>0</v>
      </c>
      <c r="M1867" s="1">
        <f t="shared" ref="M1867:M1930" si="150">IF(D1867&lt;&gt;0,1,IF(G1867&lt;&gt;0,2,IF(F1867&lt;&gt;0,3,IF(E1867&lt;&gt;0,4,0))))</f>
        <v>0</v>
      </c>
      <c r="N1867" s="1">
        <f t="shared" ref="N1867:N1930" si="151">+LEN(A1867)</f>
        <v>6</v>
      </c>
    </row>
    <row r="1868" spans="1:14" ht="16.5" hidden="1" thickBot="1" x14ac:dyDescent="0.3">
      <c r="A1868" s="26">
        <v>3145</v>
      </c>
      <c r="B1868" s="48">
        <v>314500</v>
      </c>
      <c r="C1868" s="49" t="s">
        <v>1283</v>
      </c>
      <c r="D1868" s="99">
        <f>IF(ISERROR(VLOOKUP(A1868,'CGN-2015-001'!A1867:I7014,4,0)),0,VLOOKUP(A1868,'CGN-2015-001'!A1867:I7014,4,0))</f>
        <v>0</v>
      </c>
      <c r="E1868" s="40">
        <f>IF(ISERROR(VLOOKUP(A1868,[3]Hoja1!$A$1:$F$369,4,0)),0,VLOOKUP(A1868,[3]Hoja1!$A$1:$F$369,4,0))</f>
        <v>0</v>
      </c>
      <c r="F1868" s="40">
        <f>IF(ISERROR(VLOOKUP(A1868,[3]Hoja1!$A$1:$F$369,5,0)),0,VLOOKUP(A1868,[3]Hoja1!$A$1:$F$369,5,0))</f>
        <v>0</v>
      </c>
      <c r="G1868" s="102">
        <f>IF(ISERROR(VLOOKUP(A1868,'CGN-2015-001'!A1867:I7014,7,0)),0,VLOOKUP(A1868,'CGN-2015-001'!A1867:I7014,7,0))</f>
        <v>0</v>
      </c>
      <c r="H1868" s="50"/>
      <c r="I1868" s="51"/>
      <c r="J1868" s="113">
        <f t="shared" si="147"/>
        <v>0</v>
      </c>
      <c r="K1868" s="114">
        <f t="shared" si="148"/>
        <v>0</v>
      </c>
      <c r="L1868" s="31">
        <f t="shared" si="149"/>
        <v>0</v>
      </c>
      <c r="M1868" s="1">
        <f t="shared" si="150"/>
        <v>0</v>
      </c>
      <c r="N1868" s="1">
        <f t="shared" si="151"/>
        <v>4</v>
      </c>
    </row>
    <row r="1869" spans="1:14" ht="16.5" hidden="1" thickBot="1" x14ac:dyDescent="0.3">
      <c r="A1869" s="26">
        <v>314501</v>
      </c>
      <c r="B1869" s="42">
        <v>314501</v>
      </c>
      <c r="C1869" s="43" t="s">
        <v>800</v>
      </c>
      <c r="D1869" s="99">
        <f>IF(ISERROR(VLOOKUP(A1869,'CGN-2015-001'!A1868:I7015,4,0)),0,VLOOKUP(A1869,'CGN-2015-001'!A1868:I7015,4,0))</f>
        <v>0</v>
      </c>
      <c r="E1869" s="45">
        <f>IF(ISERROR(VLOOKUP(A1869,[3]Hoja1!$A$1:$F$369,4,0)),0,VLOOKUP(A1869,[3]Hoja1!$A$1:$F$369,4,0))</f>
        <v>0</v>
      </c>
      <c r="F1869" s="45">
        <f>IF(ISERROR(VLOOKUP(A1869,[3]Hoja1!$A$1:$F$369,5,0)),0,VLOOKUP(A1869,[3]Hoja1!$A$1:$F$369,5,0))</f>
        <v>0</v>
      </c>
      <c r="G1869" s="102">
        <f>IF(ISERROR(VLOOKUP(A1869,'CGN-2015-001'!A1868:I7015,7,0)),0,VLOOKUP(A1869,'CGN-2015-001'!A1868:I7015,7,0))</f>
        <v>0</v>
      </c>
      <c r="H1869" s="44"/>
      <c r="I1869" s="46"/>
      <c r="J1869" s="113">
        <f t="shared" si="147"/>
        <v>0</v>
      </c>
      <c r="K1869" s="114">
        <f t="shared" si="148"/>
        <v>0</v>
      </c>
      <c r="L1869" s="31">
        <f t="shared" si="149"/>
        <v>0</v>
      </c>
      <c r="M1869" s="1">
        <f t="shared" si="150"/>
        <v>0</v>
      </c>
      <c r="N1869" s="1">
        <f t="shared" si="151"/>
        <v>6</v>
      </c>
    </row>
    <row r="1870" spans="1:14" ht="16.5" hidden="1" thickBot="1" x14ac:dyDescent="0.3">
      <c r="A1870" s="26">
        <v>314502</v>
      </c>
      <c r="B1870" s="42">
        <v>314502</v>
      </c>
      <c r="C1870" s="43" t="s">
        <v>887</v>
      </c>
      <c r="D1870" s="99">
        <f>IF(ISERROR(VLOOKUP(A1870,'CGN-2015-001'!A1869:I7016,4,0)),0,VLOOKUP(A1870,'CGN-2015-001'!A1869:I7016,4,0))</f>
        <v>0</v>
      </c>
      <c r="E1870" s="45">
        <f>IF(ISERROR(VLOOKUP(A1870,[3]Hoja1!$A$1:$F$369,4,0)),0,VLOOKUP(A1870,[3]Hoja1!$A$1:$F$369,4,0))</f>
        <v>0</v>
      </c>
      <c r="F1870" s="45">
        <f>IF(ISERROR(VLOOKUP(A1870,[3]Hoja1!$A$1:$F$369,5,0)),0,VLOOKUP(A1870,[3]Hoja1!$A$1:$F$369,5,0))</f>
        <v>0</v>
      </c>
      <c r="G1870" s="102">
        <f>IF(ISERROR(VLOOKUP(A1870,'CGN-2015-001'!A1869:I7016,7,0)),0,VLOOKUP(A1870,'CGN-2015-001'!A1869:I7016,7,0))</f>
        <v>0</v>
      </c>
      <c r="H1870" s="44"/>
      <c r="I1870" s="46"/>
      <c r="J1870" s="113">
        <f t="shared" si="147"/>
        <v>0</v>
      </c>
      <c r="K1870" s="114">
        <f t="shared" si="148"/>
        <v>0</v>
      </c>
      <c r="L1870" s="31">
        <f t="shared" si="149"/>
        <v>0</v>
      </c>
      <c r="M1870" s="1">
        <f t="shared" si="150"/>
        <v>0</v>
      </c>
      <c r="N1870" s="1">
        <f t="shared" si="151"/>
        <v>6</v>
      </c>
    </row>
    <row r="1871" spans="1:14" ht="16.5" hidden="1" thickBot="1" x14ac:dyDescent="0.3">
      <c r="A1871" s="26">
        <v>314503</v>
      </c>
      <c r="B1871" s="42">
        <v>314503</v>
      </c>
      <c r="C1871" s="43" t="s">
        <v>373</v>
      </c>
      <c r="D1871" s="99">
        <f>IF(ISERROR(VLOOKUP(A1871,'CGN-2015-001'!A1870:I7017,4,0)),0,VLOOKUP(A1871,'CGN-2015-001'!A1870:I7017,4,0))</f>
        <v>0</v>
      </c>
      <c r="E1871" s="45">
        <f>IF(ISERROR(VLOOKUP(A1871,[3]Hoja1!$A$1:$F$369,4,0)),0,VLOOKUP(A1871,[3]Hoja1!$A$1:$F$369,4,0))</f>
        <v>0</v>
      </c>
      <c r="F1871" s="45">
        <f>IF(ISERROR(VLOOKUP(A1871,[3]Hoja1!$A$1:$F$369,5,0)),0,VLOOKUP(A1871,[3]Hoja1!$A$1:$F$369,5,0))</f>
        <v>0</v>
      </c>
      <c r="G1871" s="102">
        <f>IF(ISERROR(VLOOKUP(A1871,'CGN-2015-001'!A1870:I7017,7,0)),0,VLOOKUP(A1871,'CGN-2015-001'!A1870:I7017,7,0))</f>
        <v>0</v>
      </c>
      <c r="H1871" s="44"/>
      <c r="I1871" s="46"/>
      <c r="J1871" s="113">
        <f t="shared" si="147"/>
        <v>0</v>
      </c>
      <c r="K1871" s="114">
        <f t="shared" si="148"/>
        <v>0</v>
      </c>
      <c r="L1871" s="31">
        <f t="shared" si="149"/>
        <v>0</v>
      </c>
      <c r="M1871" s="1">
        <f t="shared" si="150"/>
        <v>0</v>
      </c>
      <c r="N1871" s="1">
        <f t="shared" si="151"/>
        <v>6</v>
      </c>
    </row>
    <row r="1872" spans="1:14" ht="16.5" hidden="1" thickBot="1" x14ac:dyDescent="0.3">
      <c r="A1872" s="26">
        <v>314504</v>
      </c>
      <c r="B1872" s="42">
        <v>314504</v>
      </c>
      <c r="C1872" s="43" t="s">
        <v>479</v>
      </c>
      <c r="D1872" s="99">
        <f>IF(ISERROR(VLOOKUP(A1872,'CGN-2015-001'!A1871:I7018,4,0)),0,VLOOKUP(A1872,'CGN-2015-001'!A1871:I7018,4,0))</f>
        <v>0</v>
      </c>
      <c r="E1872" s="45">
        <f>IF(ISERROR(VLOOKUP(A1872,[3]Hoja1!$A$1:$F$369,4,0)),0,VLOOKUP(A1872,[3]Hoja1!$A$1:$F$369,4,0))</f>
        <v>0</v>
      </c>
      <c r="F1872" s="45">
        <f>IF(ISERROR(VLOOKUP(A1872,[3]Hoja1!$A$1:$F$369,5,0)),0,VLOOKUP(A1872,[3]Hoja1!$A$1:$F$369,5,0))</f>
        <v>0</v>
      </c>
      <c r="G1872" s="102">
        <f>IF(ISERROR(VLOOKUP(A1872,'CGN-2015-001'!A1871:I7018,7,0)),0,VLOOKUP(A1872,'CGN-2015-001'!A1871:I7018,7,0))</f>
        <v>0</v>
      </c>
      <c r="H1872" s="44"/>
      <c r="I1872" s="46"/>
      <c r="J1872" s="113">
        <f t="shared" si="147"/>
        <v>0</v>
      </c>
      <c r="K1872" s="114">
        <f t="shared" si="148"/>
        <v>0</v>
      </c>
      <c r="L1872" s="31">
        <f t="shared" si="149"/>
        <v>0</v>
      </c>
      <c r="M1872" s="1">
        <f t="shared" si="150"/>
        <v>0</v>
      </c>
      <c r="N1872" s="1">
        <f t="shared" si="151"/>
        <v>6</v>
      </c>
    </row>
    <row r="1873" spans="1:14" ht="16.5" hidden="1" thickBot="1" x14ac:dyDescent="0.3">
      <c r="A1873" s="26">
        <v>314505</v>
      </c>
      <c r="B1873" s="42">
        <v>314505</v>
      </c>
      <c r="C1873" s="43" t="s">
        <v>888</v>
      </c>
      <c r="D1873" s="99">
        <f>IF(ISERROR(VLOOKUP(A1873,'CGN-2015-001'!A1872:I7019,4,0)),0,VLOOKUP(A1873,'CGN-2015-001'!A1872:I7019,4,0))</f>
        <v>0</v>
      </c>
      <c r="E1873" s="45">
        <f>IF(ISERROR(VLOOKUP(A1873,[3]Hoja1!$A$1:$F$369,4,0)),0,VLOOKUP(A1873,[3]Hoja1!$A$1:$F$369,4,0))</f>
        <v>0</v>
      </c>
      <c r="F1873" s="45">
        <f>IF(ISERROR(VLOOKUP(A1873,[3]Hoja1!$A$1:$F$369,5,0)),0,VLOOKUP(A1873,[3]Hoja1!$A$1:$F$369,5,0))</f>
        <v>0</v>
      </c>
      <c r="G1873" s="102">
        <f>IF(ISERROR(VLOOKUP(A1873,'CGN-2015-001'!A1872:I7019,7,0)),0,VLOOKUP(A1873,'CGN-2015-001'!A1872:I7019,7,0))</f>
        <v>0</v>
      </c>
      <c r="H1873" s="44"/>
      <c r="I1873" s="46"/>
      <c r="J1873" s="113">
        <f t="shared" si="147"/>
        <v>0</v>
      </c>
      <c r="K1873" s="114">
        <f t="shared" si="148"/>
        <v>0</v>
      </c>
      <c r="L1873" s="31">
        <f t="shared" si="149"/>
        <v>0</v>
      </c>
      <c r="M1873" s="1">
        <f t="shared" si="150"/>
        <v>0</v>
      </c>
      <c r="N1873" s="1">
        <f t="shared" si="151"/>
        <v>6</v>
      </c>
    </row>
    <row r="1874" spans="1:14" ht="16.5" hidden="1" thickBot="1" x14ac:dyDescent="0.3">
      <c r="A1874" s="26">
        <v>314506</v>
      </c>
      <c r="B1874" s="42">
        <v>314506</v>
      </c>
      <c r="C1874" s="43" t="s">
        <v>803</v>
      </c>
      <c r="D1874" s="99">
        <f>IF(ISERROR(VLOOKUP(A1874,'CGN-2015-001'!A1873:I7020,4,0)),0,VLOOKUP(A1874,'CGN-2015-001'!A1873:I7020,4,0))</f>
        <v>0</v>
      </c>
      <c r="E1874" s="45">
        <f>IF(ISERROR(VLOOKUP(A1874,[3]Hoja1!$A$1:$F$369,4,0)),0,VLOOKUP(A1874,[3]Hoja1!$A$1:$F$369,4,0))</f>
        <v>0</v>
      </c>
      <c r="F1874" s="45">
        <f>IF(ISERROR(VLOOKUP(A1874,[3]Hoja1!$A$1:$F$369,5,0)),0,VLOOKUP(A1874,[3]Hoja1!$A$1:$F$369,5,0))</f>
        <v>0</v>
      </c>
      <c r="G1874" s="102">
        <f>IF(ISERROR(VLOOKUP(A1874,'CGN-2015-001'!A1873:I7020,7,0)),0,VLOOKUP(A1874,'CGN-2015-001'!A1873:I7020,7,0))</f>
        <v>0</v>
      </c>
      <c r="H1874" s="44"/>
      <c r="I1874" s="46"/>
      <c r="J1874" s="113">
        <f t="shared" si="147"/>
        <v>0</v>
      </c>
      <c r="K1874" s="114">
        <f t="shared" si="148"/>
        <v>0</v>
      </c>
      <c r="L1874" s="31">
        <f t="shared" si="149"/>
        <v>0</v>
      </c>
      <c r="M1874" s="1">
        <f t="shared" si="150"/>
        <v>0</v>
      </c>
      <c r="N1874" s="1">
        <f t="shared" si="151"/>
        <v>6</v>
      </c>
    </row>
    <row r="1875" spans="1:14" ht="16.5" hidden="1" thickBot="1" x14ac:dyDescent="0.3">
      <c r="A1875" s="26">
        <v>314507</v>
      </c>
      <c r="B1875" s="42">
        <v>314507</v>
      </c>
      <c r="C1875" s="43" t="s">
        <v>889</v>
      </c>
      <c r="D1875" s="99">
        <f>IF(ISERROR(VLOOKUP(A1875,'CGN-2015-001'!A1874:I7021,4,0)),0,VLOOKUP(A1875,'CGN-2015-001'!A1874:I7021,4,0))</f>
        <v>0</v>
      </c>
      <c r="E1875" s="45">
        <f>IF(ISERROR(VLOOKUP(A1875,[3]Hoja1!$A$1:$F$369,4,0)),0,VLOOKUP(A1875,[3]Hoja1!$A$1:$F$369,4,0))</f>
        <v>0</v>
      </c>
      <c r="F1875" s="45">
        <f>IF(ISERROR(VLOOKUP(A1875,[3]Hoja1!$A$1:$F$369,5,0)),0,VLOOKUP(A1875,[3]Hoja1!$A$1:$F$369,5,0))</f>
        <v>0</v>
      </c>
      <c r="G1875" s="102">
        <f>IF(ISERROR(VLOOKUP(A1875,'CGN-2015-001'!A1874:I7021,7,0)),0,VLOOKUP(A1875,'CGN-2015-001'!A1874:I7021,7,0))</f>
        <v>0</v>
      </c>
      <c r="H1875" s="44"/>
      <c r="I1875" s="46"/>
      <c r="J1875" s="113">
        <f t="shared" si="147"/>
        <v>0</v>
      </c>
      <c r="K1875" s="114">
        <f t="shared" si="148"/>
        <v>0</v>
      </c>
      <c r="L1875" s="31">
        <f t="shared" si="149"/>
        <v>0</v>
      </c>
      <c r="M1875" s="1">
        <f t="shared" si="150"/>
        <v>0</v>
      </c>
      <c r="N1875" s="1">
        <f t="shared" si="151"/>
        <v>6</v>
      </c>
    </row>
    <row r="1876" spans="1:14" ht="16.5" hidden="1" thickBot="1" x14ac:dyDescent="0.3">
      <c r="A1876" s="26">
        <v>314508</v>
      </c>
      <c r="B1876" s="42">
        <v>314508</v>
      </c>
      <c r="C1876" s="43" t="s">
        <v>804</v>
      </c>
      <c r="D1876" s="99">
        <f>IF(ISERROR(VLOOKUP(A1876,'CGN-2015-001'!A1875:I7022,4,0)),0,VLOOKUP(A1876,'CGN-2015-001'!A1875:I7022,4,0))</f>
        <v>0</v>
      </c>
      <c r="E1876" s="45">
        <f>IF(ISERROR(VLOOKUP(A1876,[3]Hoja1!$A$1:$F$369,4,0)),0,VLOOKUP(A1876,[3]Hoja1!$A$1:$F$369,4,0))</f>
        <v>0</v>
      </c>
      <c r="F1876" s="45">
        <f>IF(ISERROR(VLOOKUP(A1876,[3]Hoja1!$A$1:$F$369,5,0)),0,VLOOKUP(A1876,[3]Hoja1!$A$1:$F$369,5,0))</f>
        <v>0</v>
      </c>
      <c r="G1876" s="102">
        <f>IF(ISERROR(VLOOKUP(A1876,'CGN-2015-001'!A1875:I7022,7,0)),0,VLOOKUP(A1876,'CGN-2015-001'!A1875:I7022,7,0))</f>
        <v>0</v>
      </c>
      <c r="H1876" s="44"/>
      <c r="I1876" s="46"/>
      <c r="J1876" s="113">
        <f t="shared" si="147"/>
        <v>0</v>
      </c>
      <c r="K1876" s="114">
        <f t="shared" si="148"/>
        <v>0</v>
      </c>
      <c r="L1876" s="31">
        <f t="shared" si="149"/>
        <v>0</v>
      </c>
      <c r="M1876" s="1">
        <f t="shared" si="150"/>
        <v>0</v>
      </c>
      <c r="N1876" s="1">
        <f t="shared" si="151"/>
        <v>6</v>
      </c>
    </row>
    <row r="1877" spans="1:14" ht="16.5" hidden="1" thickBot="1" x14ac:dyDescent="0.3">
      <c r="A1877" s="26">
        <v>314509</v>
      </c>
      <c r="B1877" s="42">
        <v>314509</v>
      </c>
      <c r="C1877" s="43" t="s">
        <v>890</v>
      </c>
      <c r="D1877" s="99">
        <f>IF(ISERROR(VLOOKUP(A1877,'CGN-2015-001'!A1876:I7023,4,0)),0,VLOOKUP(A1877,'CGN-2015-001'!A1876:I7023,4,0))</f>
        <v>0</v>
      </c>
      <c r="E1877" s="45">
        <f>IF(ISERROR(VLOOKUP(A1877,[3]Hoja1!$A$1:$F$369,4,0)),0,VLOOKUP(A1877,[3]Hoja1!$A$1:$F$369,4,0))</f>
        <v>0</v>
      </c>
      <c r="F1877" s="45">
        <f>IF(ISERROR(VLOOKUP(A1877,[3]Hoja1!$A$1:$F$369,5,0)),0,VLOOKUP(A1877,[3]Hoja1!$A$1:$F$369,5,0))</f>
        <v>0</v>
      </c>
      <c r="G1877" s="102">
        <f>IF(ISERROR(VLOOKUP(A1877,'CGN-2015-001'!A1876:I7023,7,0)),0,VLOOKUP(A1877,'CGN-2015-001'!A1876:I7023,7,0))</f>
        <v>0</v>
      </c>
      <c r="H1877" s="44"/>
      <c r="I1877" s="46"/>
      <c r="J1877" s="113">
        <f t="shared" si="147"/>
        <v>0</v>
      </c>
      <c r="K1877" s="114">
        <f t="shared" si="148"/>
        <v>0</v>
      </c>
      <c r="L1877" s="31">
        <f t="shared" si="149"/>
        <v>0</v>
      </c>
      <c r="M1877" s="1">
        <f t="shared" si="150"/>
        <v>0</v>
      </c>
      <c r="N1877" s="1">
        <f t="shared" si="151"/>
        <v>6</v>
      </c>
    </row>
    <row r="1878" spans="1:14" ht="16.5" hidden="1" thickBot="1" x14ac:dyDescent="0.3">
      <c r="A1878" s="26">
        <v>314510</v>
      </c>
      <c r="B1878" s="42">
        <v>314510</v>
      </c>
      <c r="C1878" s="43" t="s">
        <v>1284</v>
      </c>
      <c r="D1878" s="99">
        <f>IF(ISERROR(VLOOKUP(A1878,'CGN-2015-001'!A1877:I7024,4,0)),0,VLOOKUP(A1878,'CGN-2015-001'!A1877:I7024,4,0))</f>
        <v>0</v>
      </c>
      <c r="E1878" s="45">
        <f>IF(ISERROR(VLOOKUP(A1878,[3]Hoja1!$A$1:$F$369,4,0)),0,VLOOKUP(A1878,[3]Hoja1!$A$1:$F$369,4,0))</f>
        <v>0</v>
      </c>
      <c r="F1878" s="45">
        <f>IF(ISERROR(VLOOKUP(A1878,[3]Hoja1!$A$1:$F$369,5,0)),0,VLOOKUP(A1878,[3]Hoja1!$A$1:$F$369,5,0))</f>
        <v>0</v>
      </c>
      <c r="G1878" s="102">
        <f>IF(ISERROR(VLOOKUP(A1878,'CGN-2015-001'!A1877:I7024,7,0)),0,VLOOKUP(A1878,'CGN-2015-001'!A1877:I7024,7,0))</f>
        <v>0</v>
      </c>
      <c r="H1878" s="44"/>
      <c r="I1878" s="46"/>
      <c r="J1878" s="113">
        <f t="shared" si="147"/>
        <v>0</v>
      </c>
      <c r="K1878" s="114">
        <f t="shared" si="148"/>
        <v>0</v>
      </c>
      <c r="L1878" s="31">
        <f t="shared" si="149"/>
        <v>0</v>
      </c>
      <c r="M1878" s="1">
        <f t="shared" si="150"/>
        <v>0</v>
      </c>
      <c r="N1878" s="1">
        <f t="shared" si="151"/>
        <v>6</v>
      </c>
    </row>
    <row r="1879" spans="1:14" ht="16.5" hidden="1" thickBot="1" x14ac:dyDescent="0.3">
      <c r="A1879" s="26">
        <v>314511</v>
      </c>
      <c r="B1879" s="42">
        <v>314511</v>
      </c>
      <c r="C1879" s="43" t="s">
        <v>1285</v>
      </c>
      <c r="D1879" s="99">
        <f>IF(ISERROR(VLOOKUP(A1879,'CGN-2015-001'!A1878:I7025,4,0)),0,VLOOKUP(A1879,'CGN-2015-001'!A1878:I7025,4,0))</f>
        <v>0</v>
      </c>
      <c r="E1879" s="45">
        <f>IF(ISERROR(VLOOKUP(A1879,[3]Hoja1!$A$1:$F$369,4,0)),0,VLOOKUP(A1879,[3]Hoja1!$A$1:$F$369,4,0))</f>
        <v>0</v>
      </c>
      <c r="F1879" s="45">
        <f>IF(ISERROR(VLOOKUP(A1879,[3]Hoja1!$A$1:$F$369,5,0)),0,VLOOKUP(A1879,[3]Hoja1!$A$1:$F$369,5,0))</f>
        <v>0</v>
      </c>
      <c r="G1879" s="102">
        <f>IF(ISERROR(VLOOKUP(A1879,'CGN-2015-001'!A1878:I7025,7,0)),0,VLOOKUP(A1879,'CGN-2015-001'!A1878:I7025,7,0))</f>
        <v>0</v>
      </c>
      <c r="H1879" s="44"/>
      <c r="I1879" s="46"/>
      <c r="J1879" s="113">
        <f t="shared" si="147"/>
        <v>0</v>
      </c>
      <c r="K1879" s="114">
        <f t="shared" si="148"/>
        <v>0</v>
      </c>
      <c r="L1879" s="31">
        <f t="shared" si="149"/>
        <v>0</v>
      </c>
      <c r="M1879" s="1">
        <f t="shared" si="150"/>
        <v>0</v>
      </c>
      <c r="N1879" s="1">
        <f t="shared" si="151"/>
        <v>6</v>
      </c>
    </row>
    <row r="1880" spans="1:14" ht="16.5" hidden="1" thickBot="1" x14ac:dyDescent="0.3">
      <c r="A1880" s="26">
        <v>314512</v>
      </c>
      <c r="B1880" s="42">
        <v>314512</v>
      </c>
      <c r="C1880" s="43" t="s">
        <v>805</v>
      </c>
      <c r="D1880" s="99">
        <f>IF(ISERROR(VLOOKUP(A1880,'CGN-2015-001'!A1879:I7026,4,0)),0,VLOOKUP(A1880,'CGN-2015-001'!A1879:I7026,4,0))</f>
        <v>0</v>
      </c>
      <c r="E1880" s="45">
        <f>IF(ISERROR(VLOOKUP(A1880,[3]Hoja1!$A$1:$F$369,4,0)),0,VLOOKUP(A1880,[3]Hoja1!$A$1:$F$369,4,0))</f>
        <v>0</v>
      </c>
      <c r="F1880" s="45">
        <f>IF(ISERROR(VLOOKUP(A1880,[3]Hoja1!$A$1:$F$369,5,0)),0,VLOOKUP(A1880,[3]Hoja1!$A$1:$F$369,5,0))</f>
        <v>0</v>
      </c>
      <c r="G1880" s="102">
        <f>IF(ISERROR(VLOOKUP(A1880,'CGN-2015-001'!A1879:I7026,7,0)),0,VLOOKUP(A1880,'CGN-2015-001'!A1879:I7026,7,0))</f>
        <v>0</v>
      </c>
      <c r="H1880" s="44"/>
      <c r="I1880" s="46"/>
      <c r="J1880" s="113">
        <f t="shared" si="147"/>
        <v>0</v>
      </c>
      <c r="K1880" s="114">
        <f t="shared" si="148"/>
        <v>0</v>
      </c>
      <c r="L1880" s="31">
        <f t="shared" si="149"/>
        <v>0</v>
      </c>
      <c r="M1880" s="1">
        <f t="shared" si="150"/>
        <v>0</v>
      </c>
      <c r="N1880" s="1">
        <f t="shared" si="151"/>
        <v>6</v>
      </c>
    </row>
    <row r="1881" spans="1:14" ht="16.5" hidden="1" thickBot="1" x14ac:dyDescent="0.3">
      <c r="A1881" s="26">
        <v>314513</v>
      </c>
      <c r="B1881" s="42">
        <v>314513</v>
      </c>
      <c r="C1881" s="43" t="s">
        <v>892</v>
      </c>
      <c r="D1881" s="99">
        <f>IF(ISERROR(VLOOKUP(A1881,'CGN-2015-001'!A1880:I7027,4,0)),0,VLOOKUP(A1881,'CGN-2015-001'!A1880:I7027,4,0))</f>
        <v>0</v>
      </c>
      <c r="E1881" s="45">
        <f>IF(ISERROR(VLOOKUP(A1881,[3]Hoja1!$A$1:$F$369,4,0)),0,VLOOKUP(A1881,[3]Hoja1!$A$1:$F$369,4,0))</f>
        <v>0</v>
      </c>
      <c r="F1881" s="45">
        <f>IF(ISERROR(VLOOKUP(A1881,[3]Hoja1!$A$1:$F$369,5,0)),0,VLOOKUP(A1881,[3]Hoja1!$A$1:$F$369,5,0))</f>
        <v>0</v>
      </c>
      <c r="G1881" s="102">
        <f>IF(ISERROR(VLOOKUP(A1881,'CGN-2015-001'!A1880:I7027,7,0)),0,VLOOKUP(A1881,'CGN-2015-001'!A1880:I7027,7,0))</f>
        <v>0</v>
      </c>
      <c r="H1881" s="44"/>
      <c r="I1881" s="46"/>
      <c r="J1881" s="113">
        <f t="shared" si="147"/>
        <v>0</v>
      </c>
      <c r="K1881" s="114">
        <f t="shared" si="148"/>
        <v>0</v>
      </c>
      <c r="L1881" s="31">
        <f t="shared" si="149"/>
        <v>0</v>
      </c>
      <c r="M1881" s="1">
        <f t="shared" si="150"/>
        <v>0</v>
      </c>
      <c r="N1881" s="1">
        <f t="shared" si="151"/>
        <v>6</v>
      </c>
    </row>
    <row r="1882" spans="1:14" ht="16.5" hidden="1" thickBot="1" x14ac:dyDescent="0.3">
      <c r="A1882" s="26">
        <v>314514</v>
      </c>
      <c r="B1882" s="42">
        <v>314514</v>
      </c>
      <c r="C1882" s="43" t="s">
        <v>893</v>
      </c>
      <c r="D1882" s="99">
        <f>IF(ISERROR(VLOOKUP(A1882,'CGN-2015-001'!A1881:I7028,4,0)),0,VLOOKUP(A1882,'CGN-2015-001'!A1881:I7028,4,0))</f>
        <v>0</v>
      </c>
      <c r="E1882" s="45">
        <f>IF(ISERROR(VLOOKUP(A1882,[3]Hoja1!$A$1:$F$369,4,0)),0,VLOOKUP(A1882,[3]Hoja1!$A$1:$F$369,4,0))</f>
        <v>0</v>
      </c>
      <c r="F1882" s="45">
        <f>IF(ISERROR(VLOOKUP(A1882,[3]Hoja1!$A$1:$F$369,5,0)),0,VLOOKUP(A1882,[3]Hoja1!$A$1:$F$369,5,0))</f>
        <v>0</v>
      </c>
      <c r="G1882" s="102">
        <f>IF(ISERROR(VLOOKUP(A1882,'CGN-2015-001'!A1881:I7028,7,0)),0,VLOOKUP(A1882,'CGN-2015-001'!A1881:I7028,7,0))</f>
        <v>0</v>
      </c>
      <c r="H1882" s="44"/>
      <c r="I1882" s="46"/>
      <c r="J1882" s="113">
        <f t="shared" si="147"/>
        <v>0</v>
      </c>
      <c r="K1882" s="114">
        <f t="shared" si="148"/>
        <v>0</v>
      </c>
      <c r="L1882" s="31">
        <f t="shared" si="149"/>
        <v>0</v>
      </c>
      <c r="M1882" s="1">
        <f t="shared" si="150"/>
        <v>0</v>
      </c>
      <c r="N1882" s="1">
        <f t="shared" si="151"/>
        <v>6</v>
      </c>
    </row>
    <row r="1883" spans="1:14" ht="16.5" hidden="1" thickBot="1" x14ac:dyDescent="0.3">
      <c r="A1883" s="26">
        <v>314515</v>
      </c>
      <c r="B1883" s="42">
        <v>314515</v>
      </c>
      <c r="C1883" s="43" t="s">
        <v>894</v>
      </c>
      <c r="D1883" s="99">
        <f>IF(ISERROR(VLOOKUP(A1883,'CGN-2015-001'!A1882:I7029,4,0)),0,VLOOKUP(A1883,'CGN-2015-001'!A1882:I7029,4,0))</f>
        <v>0</v>
      </c>
      <c r="E1883" s="45">
        <f>IF(ISERROR(VLOOKUP(A1883,[3]Hoja1!$A$1:$F$369,4,0)),0,VLOOKUP(A1883,[3]Hoja1!$A$1:$F$369,4,0))</f>
        <v>0</v>
      </c>
      <c r="F1883" s="45">
        <f>IF(ISERROR(VLOOKUP(A1883,[3]Hoja1!$A$1:$F$369,5,0)),0,VLOOKUP(A1883,[3]Hoja1!$A$1:$F$369,5,0))</f>
        <v>0</v>
      </c>
      <c r="G1883" s="102">
        <f>IF(ISERROR(VLOOKUP(A1883,'CGN-2015-001'!A1882:I7029,7,0)),0,VLOOKUP(A1883,'CGN-2015-001'!A1882:I7029,7,0))</f>
        <v>0</v>
      </c>
      <c r="H1883" s="44"/>
      <c r="I1883" s="46"/>
      <c r="J1883" s="113">
        <f t="shared" si="147"/>
        <v>0</v>
      </c>
      <c r="K1883" s="114">
        <f t="shared" si="148"/>
        <v>0</v>
      </c>
      <c r="L1883" s="31">
        <f t="shared" si="149"/>
        <v>0</v>
      </c>
      <c r="M1883" s="1">
        <f t="shared" si="150"/>
        <v>0</v>
      </c>
      <c r="N1883" s="1">
        <f t="shared" si="151"/>
        <v>6</v>
      </c>
    </row>
    <row r="1884" spans="1:14" ht="16.5" hidden="1" thickBot="1" x14ac:dyDescent="0.3">
      <c r="A1884" s="26">
        <v>314516</v>
      </c>
      <c r="B1884" s="42">
        <v>314516</v>
      </c>
      <c r="C1884" s="43" t="s">
        <v>895</v>
      </c>
      <c r="D1884" s="99">
        <f>IF(ISERROR(VLOOKUP(A1884,'CGN-2015-001'!A1883:I7030,4,0)),0,VLOOKUP(A1884,'CGN-2015-001'!A1883:I7030,4,0))</f>
        <v>0</v>
      </c>
      <c r="E1884" s="45">
        <f>IF(ISERROR(VLOOKUP(A1884,[3]Hoja1!$A$1:$F$369,4,0)),0,VLOOKUP(A1884,[3]Hoja1!$A$1:$F$369,4,0))</f>
        <v>0</v>
      </c>
      <c r="F1884" s="45">
        <f>IF(ISERROR(VLOOKUP(A1884,[3]Hoja1!$A$1:$F$369,5,0)),0,VLOOKUP(A1884,[3]Hoja1!$A$1:$F$369,5,0))</f>
        <v>0</v>
      </c>
      <c r="G1884" s="102">
        <f>IF(ISERROR(VLOOKUP(A1884,'CGN-2015-001'!A1883:I7030,7,0)),0,VLOOKUP(A1884,'CGN-2015-001'!A1883:I7030,7,0))</f>
        <v>0</v>
      </c>
      <c r="H1884" s="44"/>
      <c r="I1884" s="46"/>
      <c r="J1884" s="113">
        <f t="shared" si="147"/>
        <v>0</v>
      </c>
      <c r="K1884" s="114">
        <f t="shared" si="148"/>
        <v>0</v>
      </c>
      <c r="L1884" s="31">
        <f t="shared" si="149"/>
        <v>0</v>
      </c>
      <c r="M1884" s="1">
        <f t="shared" si="150"/>
        <v>0</v>
      </c>
      <c r="N1884" s="1">
        <f t="shared" si="151"/>
        <v>6</v>
      </c>
    </row>
    <row r="1885" spans="1:14" ht="16.5" hidden="1" thickBot="1" x14ac:dyDescent="0.3">
      <c r="A1885" s="26">
        <v>314517</v>
      </c>
      <c r="B1885" s="42">
        <v>314517</v>
      </c>
      <c r="C1885" s="43" t="s">
        <v>896</v>
      </c>
      <c r="D1885" s="99">
        <f>IF(ISERROR(VLOOKUP(A1885,'CGN-2015-001'!A1884:I7031,4,0)),0,VLOOKUP(A1885,'CGN-2015-001'!A1884:I7031,4,0))</f>
        <v>0</v>
      </c>
      <c r="E1885" s="45">
        <f>IF(ISERROR(VLOOKUP(A1885,[3]Hoja1!$A$1:$F$369,4,0)),0,VLOOKUP(A1885,[3]Hoja1!$A$1:$F$369,4,0))</f>
        <v>0</v>
      </c>
      <c r="F1885" s="45">
        <f>IF(ISERROR(VLOOKUP(A1885,[3]Hoja1!$A$1:$F$369,5,0)),0,VLOOKUP(A1885,[3]Hoja1!$A$1:$F$369,5,0))</f>
        <v>0</v>
      </c>
      <c r="G1885" s="102">
        <f>IF(ISERROR(VLOOKUP(A1885,'CGN-2015-001'!A1884:I7031,7,0)),0,VLOOKUP(A1885,'CGN-2015-001'!A1884:I7031,7,0))</f>
        <v>0</v>
      </c>
      <c r="H1885" s="44"/>
      <c r="I1885" s="46"/>
      <c r="J1885" s="113">
        <f t="shared" si="147"/>
        <v>0</v>
      </c>
      <c r="K1885" s="114">
        <f t="shared" si="148"/>
        <v>0</v>
      </c>
      <c r="L1885" s="31">
        <f t="shared" si="149"/>
        <v>0</v>
      </c>
      <c r="M1885" s="1">
        <f t="shared" si="150"/>
        <v>0</v>
      </c>
      <c r="N1885" s="1">
        <f t="shared" si="151"/>
        <v>6</v>
      </c>
    </row>
    <row r="1886" spans="1:14" ht="16.5" hidden="1" thickBot="1" x14ac:dyDescent="0.3">
      <c r="A1886" s="26">
        <v>314518</v>
      </c>
      <c r="B1886" s="42">
        <v>314518</v>
      </c>
      <c r="C1886" s="43" t="s">
        <v>897</v>
      </c>
      <c r="D1886" s="99">
        <f>IF(ISERROR(VLOOKUP(A1886,'CGN-2015-001'!A1885:I7032,4,0)),0,VLOOKUP(A1886,'CGN-2015-001'!A1885:I7032,4,0))</f>
        <v>0</v>
      </c>
      <c r="E1886" s="45">
        <f>IF(ISERROR(VLOOKUP(A1886,[3]Hoja1!$A$1:$F$369,4,0)),0,VLOOKUP(A1886,[3]Hoja1!$A$1:$F$369,4,0))</f>
        <v>0</v>
      </c>
      <c r="F1886" s="45">
        <f>IF(ISERROR(VLOOKUP(A1886,[3]Hoja1!$A$1:$F$369,5,0)),0,VLOOKUP(A1886,[3]Hoja1!$A$1:$F$369,5,0))</f>
        <v>0</v>
      </c>
      <c r="G1886" s="102">
        <f>IF(ISERROR(VLOOKUP(A1886,'CGN-2015-001'!A1885:I7032,7,0)),0,VLOOKUP(A1886,'CGN-2015-001'!A1885:I7032,7,0))</f>
        <v>0</v>
      </c>
      <c r="H1886" s="44"/>
      <c r="I1886" s="46"/>
      <c r="J1886" s="113">
        <f t="shared" si="147"/>
        <v>0</v>
      </c>
      <c r="K1886" s="114">
        <f t="shared" si="148"/>
        <v>0</v>
      </c>
      <c r="L1886" s="31">
        <f t="shared" si="149"/>
        <v>0</v>
      </c>
      <c r="M1886" s="1">
        <f t="shared" si="150"/>
        <v>0</v>
      </c>
      <c r="N1886" s="1">
        <f t="shared" si="151"/>
        <v>6</v>
      </c>
    </row>
    <row r="1887" spans="1:14" ht="16.5" hidden="1" thickBot="1" x14ac:dyDescent="0.3">
      <c r="A1887" s="26">
        <v>314519</v>
      </c>
      <c r="B1887" s="42">
        <v>314519</v>
      </c>
      <c r="C1887" s="43" t="s">
        <v>898</v>
      </c>
      <c r="D1887" s="99">
        <f>IF(ISERROR(VLOOKUP(A1887,'CGN-2015-001'!A1886:I7033,4,0)),0,VLOOKUP(A1887,'CGN-2015-001'!A1886:I7033,4,0))</f>
        <v>0</v>
      </c>
      <c r="E1887" s="45">
        <f>IF(ISERROR(VLOOKUP(A1887,[3]Hoja1!$A$1:$F$369,4,0)),0,VLOOKUP(A1887,[3]Hoja1!$A$1:$F$369,4,0))</f>
        <v>0</v>
      </c>
      <c r="F1887" s="45">
        <f>IF(ISERROR(VLOOKUP(A1887,[3]Hoja1!$A$1:$F$369,5,0)),0,VLOOKUP(A1887,[3]Hoja1!$A$1:$F$369,5,0))</f>
        <v>0</v>
      </c>
      <c r="G1887" s="102">
        <f>IF(ISERROR(VLOOKUP(A1887,'CGN-2015-001'!A1886:I7033,7,0)),0,VLOOKUP(A1887,'CGN-2015-001'!A1886:I7033,7,0))</f>
        <v>0</v>
      </c>
      <c r="H1887" s="44"/>
      <c r="I1887" s="46"/>
      <c r="J1887" s="113">
        <f t="shared" si="147"/>
        <v>0</v>
      </c>
      <c r="K1887" s="114">
        <f t="shared" si="148"/>
        <v>0</v>
      </c>
      <c r="L1887" s="31">
        <f t="shared" si="149"/>
        <v>0</v>
      </c>
      <c r="M1887" s="1">
        <f t="shared" si="150"/>
        <v>0</v>
      </c>
      <c r="N1887" s="1">
        <f t="shared" si="151"/>
        <v>6</v>
      </c>
    </row>
    <row r="1888" spans="1:14" ht="16.5" hidden="1" thickBot="1" x14ac:dyDescent="0.3">
      <c r="A1888" s="26">
        <v>314590</v>
      </c>
      <c r="B1888" s="42">
        <v>314590</v>
      </c>
      <c r="C1888" s="43" t="s">
        <v>1286</v>
      </c>
      <c r="D1888" s="99">
        <f>IF(ISERROR(VLOOKUP(A1888,'CGN-2015-001'!A1887:I7034,4,0)),0,VLOOKUP(A1888,'CGN-2015-001'!A1887:I7034,4,0))</f>
        <v>0</v>
      </c>
      <c r="E1888" s="45">
        <f>IF(ISERROR(VLOOKUP(A1888,[3]Hoja1!$A$1:$F$369,4,0)),0,VLOOKUP(A1888,[3]Hoja1!$A$1:$F$369,4,0))</f>
        <v>0</v>
      </c>
      <c r="F1888" s="45">
        <f>IF(ISERROR(VLOOKUP(A1888,[3]Hoja1!$A$1:$F$369,5,0)),0,VLOOKUP(A1888,[3]Hoja1!$A$1:$F$369,5,0))</f>
        <v>0</v>
      </c>
      <c r="G1888" s="102">
        <f>IF(ISERROR(VLOOKUP(A1888,'CGN-2015-001'!A1887:I7034,7,0)),0,VLOOKUP(A1888,'CGN-2015-001'!A1887:I7034,7,0))</f>
        <v>0</v>
      </c>
      <c r="H1888" s="44"/>
      <c r="I1888" s="46"/>
      <c r="J1888" s="113">
        <f t="shared" si="147"/>
        <v>0</v>
      </c>
      <c r="K1888" s="114">
        <f t="shared" si="148"/>
        <v>0</v>
      </c>
      <c r="L1888" s="31">
        <f t="shared" si="149"/>
        <v>0</v>
      </c>
      <c r="M1888" s="1">
        <f t="shared" si="150"/>
        <v>0</v>
      </c>
      <c r="N1888" s="1">
        <f t="shared" si="151"/>
        <v>6</v>
      </c>
    </row>
    <row r="1889" spans="1:14" ht="16.5" hidden="1" thickBot="1" x14ac:dyDescent="0.3">
      <c r="A1889" s="26">
        <v>3146</v>
      </c>
      <c r="B1889" s="48">
        <v>314600</v>
      </c>
      <c r="C1889" s="49" t="s">
        <v>1287</v>
      </c>
      <c r="D1889" s="99">
        <f>IF(ISERROR(VLOOKUP(A1889,'CGN-2015-001'!A1888:I7035,4,0)),0,VLOOKUP(A1889,'CGN-2015-001'!A1888:I7035,4,0))</f>
        <v>0</v>
      </c>
      <c r="E1889" s="40">
        <f>IF(ISERROR(VLOOKUP(A1889,[3]Hoja1!$A$1:$F$369,4,0)),0,VLOOKUP(A1889,[3]Hoja1!$A$1:$F$369,4,0))</f>
        <v>0</v>
      </c>
      <c r="F1889" s="40">
        <f>IF(ISERROR(VLOOKUP(A1889,[3]Hoja1!$A$1:$F$369,5,0)),0,VLOOKUP(A1889,[3]Hoja1!$A$1:$F$369,5,0))</f>
        <v>0</v>
      </c>
      <c r="G1889" s="102">
        <f>IF(ISERROR(VLOOKUP(A1889,'CGN-2015-001'!A1888:I7035,7,0)),0,VLOOKUP(A1889,'CGN-2015-001'!A1888:I7035,7,0))</f>
        <v>0</v>
      </c>
      <c r="H1889" s="50"/>
      <c r="I1889" s="51"/>
      <c r="J1889" s="113">
        <f t="shared" si="147"/>
        <v>0</v>
      </c>
      <c r="K1889" s="114">
        <f t="shared" si="148"/>
        <v>0</v>
      </c>
      <c r="L1889" s="31">
        <f t="shared" si="149"/>
        <v>0</v>
      </c>
      <c r="M1889" s="1">
        <f t="shared" si="150"/>
        <v>0</v>
      </c>
      <c r="N1889" s="1">
        <f t="shared" si="151"/>
        <v>4</v>
      </c>
    </row>
    <row r="1890" spans="1:14" ht="16.5" hidden="1" thickBot="1" x14ac:dyDescent="0.3">
      <c r="A1890" s="26">
        <v>314601</v>
      </c>
      <c r="B1890" s="42">
        <v>314601</v>
      </c>
      <c r="C1890" s="43" t="s">
        <v>96</v>
      </c>
      <c r="D1890" s="99">
        <f>IF(ISERROR(VLOOKUP(A1890,'CGN-2015-001'!A1889:I7036,4,0)),0,VLOOKUP(A1890,'CGN-2015-001'!A1889:I7036,4,0))</f>
        <v>0</v>
      </c>
      <c r="E1890" s="45">
        <f>IF(ISERROR(VLOOKUP(A1890,[3]Hoja1!$A$1:$F$369,4,0)),0,VLOOKUP(A1890,[3]Hoja1!$A$1:$F$369,4,0))</f>
        <v>0</v>
      </c>
      <c r="F1890" s="45">
        <f>IF(ISERROR(VLOOKUP(A1890,[3]Hoja1!$A$1:$F$369,5,0)),0,VLOOKUP(A1890,[3]Hoja1!$A$1:$F$369,5,0))</f>
        <v>0</v>
      </c>
      <c r="G1890" s="102">
        <f>IF(ISERROR(VLOOKUP(A1890,'CGN-2015-001'!A1889:I7036,7,0)),0,VLOOKUP(A1890,'CGN-2015-001'!A1889:I7036,7,0))</f>
        <v>0</v>
      </c>
      <c r="H1890" s="44"/>
      <c r="I1890" s="46"/>
      <c r="J1890" s="113">
        <f t="shared" si="147"/>
        <v>0</v>
      </c>
      <c r="K1890" s="114">
        <f t="shared" si="148"/>
        <v>0</v>
      </c>
      <c r="L1890" s="31">
        <f t="shared" si="149"/>
        <v>0</v>
      </c>
      <c r="M1890" s="1">
        <f t="shared" si="150"/>
        <v>0</v>
      </c>
      <c r="N1890" s="1">
        <f t="shared" si="151"/>
        <v>6</v>
      </c>
    </row>
    <row r="1891" spans="1:14" ht="16.5" hidden="1" thickBot="1" x14ac:dyDescent="0.3">
      <c r="A1891" s="26">
        <v>314602</v>
      </c>
      <c r="B1891" s="42">
        <v>314602</v>
      </c>
      <c r="C1891" s="43" t="s">
        <v>97</v>
      </c>
      <c r="D1891" s="99">
        <f>IF(ISERROR(VLOOKUP(A1891,'CGN-2015-001'!A1890:I7037,4,0)),0,VLOOKUP(A1891,'CGN-2015-001'!A1890:I7037,4,0))</f>
        <v>0</v>
      </c>
      <c r="E1891" s="45">
        <f>IF(ISERROR(VLOOKUP(A1891,[3]Hoja1!$A$1:$F$369,4,0)),0,VLOOKUP(A1891,[3]Hoja1!$A$1:$F$369,4,0))</f>
        <v>0</v>
      </c>
      <c r="F1891" s="45">
        <f>IF(ISERROR(VLOOKUP(A1891,[3]Hoja1!$A$1:$F$369,5,0)),0,VLOOKUP(A1891,[3]Hoja1!$A$1:$F$369,5,0))</f>
        <v>0</v>
      </c>
      <c r="G1891" s="102">
        <f>IF(ISERROR(VLOOKUP(A1891,'CGN-2015-001'!A1890:I7037,7,0)),0,VLOOKUP(A1891,'CGN-2015-001'!A1890:I7037,7,0))</f>
        <v>0</v>
      </c>
      <c r="H1891" s="44"/>
      <c r="I1891" s="46"/>
      <c r="J1891" s="113">
        <f t="shared" si="147"/>
        <v>0</v>
      </c>
      <c r="K1891" s="114">
        <f t="shared" si="148"/>
        <v>0</v>
      </c>
      <c r="L1891" s="31">
        <f t="shared" si="149"/>
        <v>0</v>
      </c>
      <c r="M1891" s="1">
        <f t="shared" si="150"/>
        <v>0</v>
      </c>
      <c r="N1891" s="1">
        <f t="shared" si="151"/>
        <v>6</v>
      </c>
    </row>
    <row r="1892" spans="1:14" ht="16.5" hidden="1" thickBot="1" x14ac:dyDescent="0.3">
      <c r="A1892" s="26">
        <v>314603</v>
      </c>
      <c r="B1892" s="42">
        <v>314603</v>
      </c>
      <c r="C1892" s="43" t="s">
        <v>98</v>
      </c>
      <c r="D1892" s="99">
        <f>IF(ISERROR(VLOOKUP(A1892,'CGN-2015-001'!A1891:I7038,4,0)),0,VLOOKUP(A1892,'CGN-2015-001'!A1891:I7038,4,0))</f>
        <v>0</v>
      </c>
      <c r="E1892" s="45">
        <f>IF(ISERROR(VLOOKUP(A1892,[3]Hoja1!$A$1:$F$369,4,0)),0,VLOOKUP(A1892,[3]Hoja1!$A$1:$F$369,4,0))</f>
        <v>0</v>
      </c>
      <c r="F1892" s="45">
        <f>IF(ISERROR(VLOOKUP(A1892,[3]Hoja1!$A$1:$F$369,5,0)),0,VLOOKUP(A1892,[3]Hoja1!$A$1:$F$369,5,0))</f>
        <v>0</v>
      </c>
      <c r="G1892" s="102">
        <f>IF(ISERROR(VLOOKUP(A1892,'CGN-2015-001'!A1891:I7038,7,0)),0,VLOOKUP(A1892,'CGN-2015-001'!A1891:I7038,7,0))</f>
        <v>0</v>
      </c>
      <c r="H1892" s="44"/>
      <c r="I1892" s="46"/>
      <c r="J1892" s="113">
        <f t="shared" si="147"/>
        <v>0</v>
      </c>
      <c r="K1892" s="114">
        <f t="shared" si="148"/>
        <v>0</v>
      </c>
      <c r="L1892" s="31">
        <f t="shared" si="149"/>
        <v>0</v>
      </c>
      <c r="M1892" s="1">
        <f t="shared" si="150"/>
        <v>0</v>
      </c>
      <c r="N1892" s="1">
        <f t="shared" si="151"/>
        <v>6</v>
      </c>
    </row>
    <row r="1893" spans="1:14" ht="16.5" hidden="1" thickBot="1" x14ac:dyDescent="0.3">
      <c r="A1893" s="26">
        <v>314604</v>
      </c>
      <c r="B1893" s="42">
        <v>314604</v>
      </c>
      <c r="C1893" s="43" t="s">
        <v>99</v>
      </c>
      <c r="D1893" s="99">
        <f>IF(ISERROR(VLOOKUP(A1893,'CGN-2015-001'!A1892:I7039,4,0)),0,VLOOKUP(A1893,'CGN-2015-001'!A1892:I7039,4,0))</f>
        <v>0</v>
      </c>
      <c r="E1893" s="45">
        <f>IF(ISERROR(VLOOKUP(A1893,[3]Hoja1!$A$1:$F$369,4,0)),0,VLOOKUP(A1893,[3]Hoja1!$A$1:$F$369,4,0))</f>
        <v>0</v>
      </c>
      <c r="F1893" s="45">
        <f>IF(ISERROR(VLOOKUP(A1893,[3]Hoja1!$A$1:$F$369,5,0)),0,VLOOKUP(A1893,[3]Hoja1!$A$1:$F$369,5,0))</f>
        <v>0</v>
      </c>
      <c r="G1893" s="102">
        <f>IF(ISERROR(VLOOKUP(A1893,'CGN-2015-001'!A1892:I7039,7,0)),0,VLOOKUP(A1893,'CGN-2015-001'!A1892:I7039,7,0))</f>
        <v>0</v>
      </c>
      <c r="H1893" s="44"/>
      <c r="I1893" s="46"/>
      <c r="J1893" s="113">
        <f t="shared" si="147"/>
        <v>0</v>
      </c>
      <c r="K1893" s="114">
        <f t="shared" si="148"/>
        <v>0</v>
      </c>
      <c r="L1893" s="31">
        <f t="shared" si="149"/>
        <v>0</v>
      </c>
      <c r="M1893" s="1">
        <f t="shared" si="150"/>
        <v>0</v>
      </c>
      <c r="N1893" s="1">
        <f t="shared" si="151"/>
        <v>6</v>
      </c>
    </row>
    <row r="1894" spans="1:14" ht="16.5" hidden="1" thickBot="1" x14ac:dyDescent="0.3">
      <c r="A1894" s="26">
        <v>314605</v>
      </c>
      <c r="B1894" s="42">
        <v>314605</v>
      </c>
      <c r="C1894" s="43" t="s">
        <v>100</v>
      </c>
      <c r="D1894" s="99">
        <f>IF(ISERROR(VLOOKUP(A1894,'CGN-2015-001'!A1893:I7040,4,0)),0,VLOOKUP(A1894,'CGN-2015-001'!A1893:I7040,4,0))</f>
        <v>0</v>
      </c>
      <c r="E1894" s="45">
        <f>IF(ISERROR(VLOOKUP(A1894,[3]Hoja1!$A$1:$F$369,4,0)),0,VLOOKUP(A1894,[3]Hoja1!$A$1:$F$369,4,0))</f>
        <v>0</v>
      </c>
      <c r="F1894" s="45">
        <f>IF(ISERROR(VLOOKUP(A1894,[3]Hoja1!$A$1:$F$369,5,0)),0,VLOOKUP(A1894,[3]Hoja1!$A$1:$F$369,5,0))</f>
        <v>0</v>
      </c>
      <c r="G1894" s="102">
        <f>IF(ISERROR(VLOOKUP(A1894,'CGN-2015-001'!A1893:I7040,7,0)),0,VLOOKUP(A1894,'CGN-2015-001'!A1893:I7040,7,0))</f>
        <v>0</v>
      </c>
      <c r="H1894" s="44"/>
      <c r="I1894" s="46"/>
      <c r="J1894" s="113">
        <f t="shared" si="147"/>
        <v>0</v>
      </c>
      <c r="K1894" s="114">
        <f t="shared" si="148"/>
        <v>0</v>
      </c>
      <c r="L1894" s="31">
        <f t="shared" si="149"/>
        <v>0</v>
      </c>
      <c r="M1894" s="1">
        <f t="shared" si="150"/>
        <v>0</v>
      </c>
      <c r="N1894" s="1">
        <f t="shared" si="151"/>
        <v>6</v>
      </c>
    </row>
    <row r="1895" spans="1:14" ht="16.5" hidden="1" thickBot="1" x14ac:dyDescent="0.3">
      <c r="A1895" s="26">
        <v>314606</v>
      </c>
      <c r="B1895" s="42">
        <v>314606</v>
      </c>
      <c r="C1895" s="43" t="s">
        <v>63</v>
      </c>
      <c r="D1895" s="99">
        <f>IF(ISERROR(VLOOKUP(A1895,'CGN-2015-001'!A1894:I7041,4,0)),0,VLOOKUP(A1895,'CGN-2015-001'!A1894:I7041,4,0))</f>
        <v>0</v>
      </c>
      <c r="E1895" s="45">
        <f>IF(ISERROR(VLOOKUP(A1895,[3]Hoja1!$A$1:$F$369,4,0)),0,VLOOKUP(A1895,[3]Hoja1!$A$1:$F$369,4,0))</f>
        <v>0</v>
      </c>
      <c r="F1895" s="45">
        <f>IF(ISERROR(VLOOKUP(A1895,[3]Hoja1!$A$1:$F$369,5,0)),0,VLOOKUP(A1895,[3]Hoja1!$A$1:$F$369,5,0))</f>
        <v>0</v>
      </c>
      <c r="G1895" s="102">
        <f>IF(ISERROR(VLOOKUP(A1895,'CGN-2015-001'!A1894:I7041,7,0)),0,VLOOKUP(A1895,'CGN-2015-001'!A1894:I7041,7,0))</f>
        <v>0</v>
      </c>
      <c r="H1895" s="44"/>
      <c r="I1895" s="46"/>
      <c r="J1895" s="113">
        <f t="shared" si="147"/>
        <v>0</v>
      </c>
      <c r="K1895" s="114">
        <f t="shared" si="148"/>
        <v>0</v>
      </c>
      <c r="L1895" s="31">
        <f t="shared" si="149"/>
        <v>0</v>
      </c>
      <c r="M1895" s="1">
        <f t="shared" si="150"/>
        <v>0</v>
      </c>
      <c r="N1895" s="1">
        <f t="shared" si="151"/>
        <v>6</v>
      </c>
    </row>
    <row r="1896" spans="1:14" ht="16.5" hidden="1" thickBot="1" x14ac:dyDescent="0.3">
      <c r="A1896" s="26">
        <v>314607</v>
      </c>
      <c r="B1896" s="42">
        <v>314607</v>
      </c>
      <c r="C1896" s="43" t="s">
        <v>65</v>
      </c>
      <c r="D1896" s="99">
        <f>IF(ISERROR(VLOOKUP(A1896,'CGN-2015-001'!A1895:I7042,4,0)),0,VLOOKUP(A1896,'CGN-2015-001'!A1895:I7042,4,0))</f>
        <v>0</v>
      </c>
      <c r="E1896" s="45">
        <f>IF(ISERROR(VLOOKUP(A1896,[3]Hoja1!$A$1:$F$369,4,0)),0,VLOOKUP(A1896,[3]Hoja1!$A$1:$F$369,4,0))</f>
        <v>0</v>
      </c>
      <c r="F1896" s="45">
        <f>IF(ISERROR(VLOOKUP(A1896,[3]Hoja1!$A$1:$F$369,5,0)),0,VLOOKUP(A1896,[3]Hoja1!$A$1:$F$369,5,0))</f>
        <v>0</v>
      </c>
      <c r="G1896" s="102">
        <f>IF(ISERROR(VLOOKUP(A1896,'CGN-2015-001'!A1895:I7042,7,0)),0,VLOOKUP(A1896,'CGN-2015-001'!A1895:I7042,7,0))</f>
        <v>0</v>
      </c>
      <c r="H1896" s="44"/>
      <c r="I1896" s="46"/>
      <c r="J1896" s="113">
        <f t="shared" si="147"/>
        <v>0</v>
      </c>
      <c r="K1896" s="114">
        <f t="shared" si="148"/>
        <v>0</v>
      </c>
      <c r="L1896" s="31">
        <f t="shared" si="149"/>
        <v>0</v>
      </c>
      <c r="M1896" s="1">
        <f t="shared" si="150"/>
        <v>0</v>
      </c>
      <c r="N1896" s="1">
        <f t="shared" si="151"/>
        <v>6</v>
      </c>
    </row>
    <row r="1897" spans="1:14" ht="16.5" hidden="1" thickBot="1" x14ac:dyDescent="0.3">
      <c r="A1897" s="26">
        <v>314608</v>
      </c>
      <c r="B1897" s="42">
        <v>314608</v>
      </c>
      <c r="C1897" s="43" t="s">
        <v>66</v>
      </c>
      <c r="D1897" s="99">
        <f>IF(ISERROR(VLOOKUP(A1897,'CGN-2015-001'!A1896:I7043,4,0)),0,VLOOKUP(A1897,'CGN-2015-001'!A1896:I7043,4,0))</f>
        <v>0</v>
      </c>
      <c r="E1897" s="45">
        <f>IF(ISERROR(VLOOKUP(A1897,[3]Hoja1!$A$1:$F$369,4,0)),0,VLOOKUP(A1897,[3]Hoja1!$A$1:$F$369,4,0))</f>
        <v>0</v>
      </c>
      <c r="F1897" s="45">
        <f>IF(ISERROR(VLOOKUP(A1897,[3]Hoja1!$A$1:$F$369,5,0)),0,VLOOKUP(A1897,[3]Hoja1!$A$1:$F$369,5,0))</f>
        <v>0</v>
      </c>
      <c r="G1897" s="102">
        <f>IF(ISERROR(VLOOKUP(A1897,'CGN-2015-001'!A1896:I7043,7,0)),0,VLOOKUP(A1897,'CGN-2015-001'!A1896:I7043,7,0))</f>
        <v>0</v>
      </c>
      <c r="H1897" s="44"/>
      <c r="I1897" s="46"/>
      <c r="J1897" s="113">
        <f t="shared" si="147"/>
        <v>0</v>
      </c>
      <c r="K1897" s="114">
        <f t="shared" si="148"/>
        <v>0</v>
      </c>
      <c r="L1897" s="31">
        <f t="shared" si="149"/>
        <v>0</v>
      </c>
      <c r="M1897" s="1">
        <f t="shared" si="150"/>
        <v>0</v>
      </c>
      <c r="N1897" s="1">
        <f t="shared" si="151"/>
        <v>6</v>
      </c>
    </row>
    <row r="1898" spans="1:14" ht="16.5" hidden="1" thickBot="1" x14ac:dyDescent="0.3">
      <c r="A1898" s="26">
        <v>314609</v>
      </c>
      <c r="B1898" s="42">
        <v>314609</v>
      </c>
      <c r="C1898" s="43" t="s">
        <v>64</v>
      </c>
      <c r="D1898" s="99">
        <f>IF(ISERROR(VLOOKUP(A1898,'CGN-2015-001'!A1897:I7044,4,0)),0,VLOOKUP(A1898,'CGN-2015-001'!A1897:I7044,4,0))</f>
        <v>0</v>
      </c>
      <c r="E1898" s="45">
        <f>IF(ISERROR(VLOOKUP(A1898,[3]Hoja1!$A$1:$F$369,4,0)),0,VLOOKUP(A1898,[3]Hoja1!$A$1:$F$369,4,0))</f>
        <v>0</v>
      </c>
      <c r="F1898" s="45">
        <f>IF(ISERROR(VLOOKUP(A1898,[3]Hoja1!$A$1:$F$369,5,0)),0,VLOOKUP(A1898,[3]Hoja1!$A$1:$F$369,5,0))</f>
        <v>0</v>
      </c>
      <c r="G1898" s="102">
        <f>IF(ISERROR(VLOOKUP(A1898,'CGN-2015-001'!A1897:I7044,7,0)),0,VLOOKUP(A1898,'CGN-2015-001'!A1897:I7044,7,0))</f>
        <v>0</v>
      </c>
      <c r="H1898" s="44"/>
      <c r="I1898" s="46"/>
      <c r="J1898" s="113">
        <f t="shared" si="147"/>
        <v>0</v>
      </c>
      <c r="K1898" s="114">
        <f t="shared" si="148"/>
        <v>0</v>
      </c>
      <c r="L1898" s="31">
        <f t="shared" si="149"/>
        <v>0</v>
      </c>
      <c r="M1898" s="1">
        <f t="shared" si="150"/>
        <v>0</v>
      </c>
      <c r="N1898" s="1">
        <f t="shared" si="151"/>
        <v>6</v>
      </c>
    </row>
    <row r="1899" spans="1:14" ht="16.5" hidden="1" thickBot="1" x14ac:dyDescent="0.3">
      <c r="A1899" s="26">
        <v>314610</v>
      </c>
      <c r="B1899" s="42">
        <v>314610</v>
      </c>
      <c r="C1899" s="43" t="s">
        <v>86</v>
      </c>
      <c r="D1899" s="99">
        <f>IF(ISERROR(VLOOKUP(A1899,'CGN-2015-001'!A1898:I7045,4,0)),0,VLOOKUP(A1899,'CGN-2015-001'!A1898:I7045,4,0))</f>
        <v>0</v>
      </c>
      <c r="E1899" s="45">
        <f>IF(ISERROR(VLOOKUP(A1899,[3]Hoja1!$A$1:$F$369,4,0)),0,VLOOKUP(A1899,[3]Hoja1!$A$1:$F$369,4,0))</f>
        <v>0</v>
      </c>
      <c r="F1899" s="45">
        <f>IF(ISERROR(VLOOKUP(A1899,[3]Hoja1!$A$1:$F$369,5,0)),0,VLOOKUP(A1899,[3]Hoja1!$A$1:$F$369,5,0))</f>
        <v>0</v>
      </c>
      <c r="G1899" s="102">
        <f>IF(ISERROR(VLOOKUP(A1899,'CGN-2015-001'!A1898:I7045,7,0)),0,VLOOKUP(A1899,'CGN-2015-001'!A1898:I7045,7,0))</f>
        <v>0</v>
      </c>
      <c r="H1899" s="44"/>
      <c r="I1899" s="46"/>
      <c r="J1899" s="113">
        <f t="shared" si="147"/>
        <v>0</v>
      </c>
      <c r="K1899" s="114">
        <f t="shared" si="148"/>
        <v>0</v>
      </c>
      <c r="L1899" s="31">
        <f t="shared" si="149"/>
        <v>0</v>
      </c>
      <c r="M1899" s="1">
        <f t="shared" si="150"/>
        <v>0</v>
      </c>
      <c r="N1899" s="1">
        <f t="shared" si="151"/>
        <v>6</v>
      </c>
    </row>
    <row r="1900" spans="1:14" ht="16.5" hidden="1" thickBot="1" x14ac:dyDescent="0.3">
      <c r="A1900" s="26">
        <v>314611</v>
      </c>
      <c r="B1900" s="42">
        <v>314611</v>
      </c>
      <c r="C1900" s="43" t="s">
        <v>67</v>
      </c>
      <c r="D1900" s="99">
        <f>IF(ISERROR(VLOOKUP(A1900,'CGN-2015-001'!A1899:I7046,4,0)),0,VLOOKUP(A1900,'CGN-2015-001'!A1899:I7046,4,0))</f>
        <v>0</v>
      </c>
      <c r="E1900" s="45">
        <f>IF(ISERROR(VLOOKUP(A1900,[3]Hoja1!$A$1:$F$369,4,0)),0,VLOOKUP(A1900,[3]Hoja1!$A$1:$F$369,4,0))</f>
        <v>0</v>
      </c>
      <c r="F1900" s="45">
        <f>IF(ISERROR(VLOOKUP(A1900,[3]Hoja1!$A$1:$F$369,5,0)),0,VLOOKUP(A1900,[3]Hoja1!$A$1:$F$369,5,0))</f>
        <v>0</v>
      </c>
      <c r="G1900" s="102">
        <f>IF(ISERROR(VLOOKUP(A1900,'CGN-2015-001'!A1899:I7046,7,0)),0,VLOOKUP(A1900,'CGN-2015-001'!A1899:I7046,7,0))</f>
        <v>0</v>
      </c>
      <c r="H1900" s="44"/>
      <c r="I1900" s="46"/>
      <c r="J1900" s="113">
        <f t="shared" si="147"/>
        <v>0</v>
      </c>
      <c r="K1900" s="114">
        <f t="shared" si="148"/>
        <v>0</v>
      </c>
      <c r="L1900" s="31">
        <f t="shared" si="149"/>
        <v>0</v>
      </c>
      <c r="M1900" s="1">
        <f t="shared" si="150"/>
        <v>0</v>
      </c>
      <c r="N1900" s="1">
        <f t="shared" si="151"/>
        <v>6</v>
      </c>
    </row>
    <row r="1901" spans="1:14" ht="16.5" hidden="1" thickBot="1" x14ac:dyDescent="0.3">
      <c r="A1901" s="26">
        <v>314612</v>
      </c>
      <c r="B1901" s="42">
        <v>314612</v>
      </c>
      <c r="C1901" s="43" t="s">
        <v>68</v>
      </c>
      <c r="D1901" s="99">
        <f>IF(ISERROR(VLOOKUP(A1901,'CGN-2015-001'!A1900:I7047,4,0)),0,VLOOKUP(A1901,'CGN-2015-001'!A1900:I7047,4,0))</f>
        <v>0</v>
      </c>
      <c r="E1901" s="45">
        <f>IF(ISERROR(VLOOKUP(A1901,[3]Hoja1!$A$1:$F$369,4,0)),0,VLOOKUP(A1901,[3]Hoja1!$A$1:$F$369,4,0))</f>
        <v>0</v>
      </c>
      <c r="F1901" s="45">
        <f>IF(ISERROR(VLOOKUP(A1901,[3]Hoja1!$A$1:$F$369,5,0)),0,VLOOKUP(A1901,[3]Hoja1!$A$1:$F$369,5,0))</f>
        <v>0</v>
      </c>
      <c r="G1901" s="102">
        <f>IF(ISERROR(VLOOKUP(A1901,'CGN-2015-001'!A1900:I7047,7,0)),0,VLOOKUP(A1901,'CGN-2015-001'!A1900:I7047,7,0))</f>
        <v>0</v>
      </c>
      <c r="H1901" s="44"/>
      <c r="I1901" s="46"/>
      <c r="J1901" s="113">
        <f t="shared" si="147"/>
        <v>0</v>
      </c>
      <c r="K1901" s="114">
        <f t="shared" si="148"/>
        <v>0</v>
      </c>
      <c r="L1901" s="31">
        <f t="shared" si="149"/>
        <v>0</v>
      </c>
      <c r="M1901" s="1">
        <f t="shared" si="150"/>
        <v>0</v>
      </c>
      <c r="N1901" s="1">
        <f t="shared" si="151"/>
        <v>6</v>
      </c>
    </row>
    <row r="1902" spans="1:14" ht="16.5" hidden="1" thickBot="1" x14ac:dyDescent="0.3">
      <c r="A1902" s="26">
        <v>314613</v>
      </c>
      <c r="B1902" s="42">
        <v>314613</v>
      </c>
      <c r="C1902" s="43" t="s">
        <v>69</v>
      </c>
      <c r="D1902" s="99">
        <f>IF(ISERROR(VLOOKUP(A1902,'CGN-2015-001'!A1901:I7048,4,0)),0,VLOOKUP(A1902,'CGN-2015-001'!A1901:I7048,4,0))</f>
        <v>0</v>
      </c>
      <c r="E1902" s="45">
        <f>IF(ISERROR(VLOOKUP(A1902,[3]Hoja1!$A$1:$F$369,4,0)),0,VLOOKUP(A1902,[3]Hoja1!$A$1:$F$369,4,0))</f>
        <v>0</v>
      </c>
      <c r="F1902" s="45">
        <f>IF(ISERROR(VLOOKUP(A1902,[3]Hoja1!$A$1:$F$369,5,0)),0,VLOOKUP(A1902,[3]Hoja1!$A$1:$F$369,5,0))</f>
        <v>0</v>
      </c>
      <c r="G1902" s="102">
        <f>IF(ISERROR(VLOOKUP(A1902,'CGN-2015-001'!A1901:I7048,7,0)),0,VLOOKUP(A1902,'CGN-2015-001'!A1901:I7048,7,0))</f>
        <v>0</v>
      </c>
      <c r="H1902" s="44"/>
      <c r="I1902" s="46"/>
      <c r="J1902" s="113">
        <f t="shared" si="147"/>
        <v>0</v>
      </c>
      <c r="K1902" s="114">
        <f t="shared" si="148"/>
        <v>0</v>
      </c>
      <c r="L1902" s="31">
        <f t="shared" si="149"/>
        <v>0</v>
      </c>
      <c r="M1902" s="1">
        <f t="shared" si="150"/>
        <v>0</v>
      </c>
      <c r="N1902" s="1">
        <f t="shared" si="151"/>
        <v>6</v>
      </c>
    </row>
    <row r="1903" spans="1:14" ht="16.5" hidden="1" thickBot="1" x14ac:dyDescent="0.3">
      <c r="A1903" s="26">
        <v>314614</v>
      </c>
      <c r="B1903" s="42">
        <v>314614</v>
      </c>
      <c r="C1903" s="43" t="s">
        <v>88</v>
      </c>
      <c r="D1903" s="99">
        <f>IF(ISERROR(VLOOKUP(A1903,'CGN-2015-001'!A1902:I7049,4,0)),0,VLOOKUP(A1903,'CGN-2015-001'!A1902:I7049,4,0))</f>
        <v>0</v>
      </c>
      <c r="E1903" s="45">
        <f>IF(ISERROR(VLOOKUP(A1903,[3]Hoja1!$A$1:$F$369,4,0)),0,VLOOKUP(A1903,[3]Hoja1!$A$1:$F$369,4,0))</f>
        <v>0</v>
      </c>
      <c r="F1903" s="45">
        <f>IF(ISERROR(VLOOKUP(A1903,[3]Hoja1!$A$1:$F$369,5,0)),0,VLOOKUP(A1903,[3]Hoja1!$A$1:$F$369,5,0))</f>
        <v>0</v>
      </c>
      <c r="G1903" s="102">
        <f>IF(ISERROR(VLOOKUP(A1903,'CGN-2015-001'!A1902:I7049,7,0)),0,VLOOKUP(A1903,'CGN-2015-001'!A1902:I7049,7,0))</f>
        <v>0</v>
      </c>
      <c r="H1903" s="44"/>
      <c r="I1903" s="46"/>
      <c r="J1903" s="113">
        <f t="shared" si="147"/>
        <v>0</v>
      </c>
      <c r="K1903" s="114">
        <f t="shared" si="148"/>
        <v>0</v>
      </c>
      <c r="L1903" s="31">
        <f t="shared" si="149"/>
        <v>0</v>
      </c>
      <c r="M1903" s="1">
        <f t="shared" si="150"/>
        <v>0</v>
      </c>
      <c r="N1903" s="1">
        <f t="shared" si="151"/>
        <v>6</v>
      </c>
    </row>
    <row r="1904" spans="1:14" ht="16.5" hidden="1" thickBot="1" x14ac:dyDescent="0.3">
      <c r="A1904" s="26">
        <v>314615</v>
      </c>
      <c r="B1904" s="42">
        <v>314615</v>
      </c>
      <c r="C1904" s="43" t="s">
        <v>70</v>
      </c>
      <c r="D1904" s="99">
        <f>IF(ISERROR(VLOOKUP(A1904,'CGN-2015-001'!A1903:I7050,4,0)),0,VLOOKUP(A1904,'CGN-2015-001'!A1903:I7050,4,0))</f>
        <v>0</v>
      </c>
      <c r="E1904" s="45">
        <f>IF(ISERROR(VLOOKUP(A1904,[3]Hoja1!$A$1:$F$369,4,0)),0,VLOOKUP(A1904,[3]Hoja1!$A$1:$F$369,4,0))</f>
        <v>0</v>
      </c>
      <c r="F1904" s="45">
        <f>IF(ISERROR(VLOOKUP(A1904,[3]Hoja1!$A$1:$F$369,5,0)),0,VLOOKUP(A1904,[3]Hoja1!$A$1:$F$369,5,0))</f>
        <v>0</v>
      </c>
      <c r="G1904" s="102">
        <f>IF(ISERROR(VLOOKUP(A1904,'CGN-2015-001'!A1903:I7050,7,0)),0,VLOOKUP(A1904,'CGN-2015-001'!A1903:I7050,7,0))</f>
        <v>0</v>
      </c>
      <c r="H1904" s="44"/>
      <c r="I1904" s="46"/>
      <c r="J1904" s="113">
        <f t="shared" si="147"/>
        <v>0</v>
      </c>
      <c r="K1904" s="114">
        <f t="shared" si="148"/>
        <v>0</v>
      </c>
      <c r="L1904" s="31">
        <f t="shared" si="149"/>
        <v>0</v>
      </c>
      <c r="M1904" s="1">
        <f t="shared" si="150"/>
        <v>0</v>
      </c>
      <c r="N1904" s="1">
        <f t="shared" si="151"/>
        <v>6</v>
      </c>
    </row>
    <row r="1905" spans="1:14" ht="16.5" hidden="1" thickBot="1" x14ac:dyDescent="0.3">
      <c r="A1905" s="26">
        <v>314690</v>
      </c>
      <c r="B1905" s="42">
        <v>314690</v>
      </c>
      <c r="C1905" s="43" t="s">
        <v>1288</v>
      </c>
      <c r="D1905" s="99">
        <f>IF(ISERROR(VLOOKUP(A1905,'CGN-2015-001'!A1904:I7051,4,0)),0,VLOOKUP(A1905,'CGN-2015-001'!A1904:I7051,4,0))</f>
        <v>0</v>
      </c>
      <c r="E1905" s="45">
        <f>IF(ISERROR(VLOOKUP(A1905,[3]Hoja1!$A$1:$F$369,4,0)),0,VLOOKUP(A1905,[3]Hoja1!$A$1:$F$369,4,0))</f>
        <v>0</v>
      </c>
      <c r="F1905" s="45">
        <f>IF(ISERROR(VLOOKUP(A1905,[3]Hoja1!$A$1:$F$369,5,0)),0,VLOOKUP(A1905,[3]Hoja1!$A$1:$F$369,5,0))</f>
        <v>0</v>
      </c>
      <c r="G1905" s="102">
        <f>IF(ISERROR(VLOOKUP(A1905,'CGN-2015-001'!A1904:I7051,7,0)),0,VLOOKUP(A1905,'CGN-2015-001'!A1904:I7051,7,0))</f>
        <v>0</v>
      </c>
      <c r="H1905" s="44"/>
      <c r="I1905" s="46"/>
      <c r="J1905" s="113">
        <f t="shared" si="147"/>
        <v>0</v>
      </c>
      <c r="K1905" s="114">
        <f t="shared" si="148"/>
        <v>0</v>
      </c>
      <c r="L1905" s="31">
        <f t="shared" si="149"/>
        <v>0</v>
      </c>
      <c r="M1905" s="1">
        <f t="shared" si="150"/>
        <v>0</v>
      </c>
      <c r="N1905" s="1">
        <f t="shared" si="151"/>
        <v>6</v>
      </c>
    </row>
    <row r="1906" spans="1:14" ht="16.5" hidden="1" thickBot="1" x14ac:dyDescent="0.3">
      <c r="A1906" s="26">
        <v>3147</v>
      </c>
      <c r="B1906" s="48">
        <v>314700</v>
      </c>
      <c r="C1906" s="49" t="s">
        <v>1289</v>
      </c>
      <c r="D1906" s="99">
        <f>IF(ISERROR(VLOOKUP(A1906,'CGN-2015-001'!A1905:I7052,4,0)),0,VLOOKUP(A1906,'CGN-2015-001'!A1905:I7052,4,0))</f>
        <v>0</v>
      </c>
      <c r="E1906" s="40">
        <f>IF(ISERROR(VLOOKUP(A1906,[3]Hoja1!$A$1:$F$369,4,0)),0,VLOOKUP(A1906,[3]Hoja1!$A$1:$F$369,4,0))</f>
        <v>0</v>
      </c>
      <c r="F1906" s="40">
        <f>IF(ISERROR(VLOOKUP(A1906,[3]Hoja1!$A$1:$F$369,5,0)),0,VLOOKUP(A1906,[3]Hoja1!$A$1:$F$369,5,0))</f>
        <v>0</v>
      </c>
      <c r="G1906" s="102">
        <f>IF(ISERROR(VLOOKUP(A1906,'CGN-2015-001'!A1905:I7052,7,0)),0,VLOOKUP(A1906,'CGN-2015-001'!A1905:I7052,7,0))</f>
        <v>0</v>
      </c>
      <c r="H1906" s="50"/>
      <c r="I1906" s="51"/>
      <c r="J1906" s="113">
        <f t="shared" si="147"/>
        <v>0</v>
      </c>
      <c r="K1906" s="114">
        <f t="shared" si="148"/>
        <v>0</v>
      </c>
      <c r="L1906" s="31">
        <f t="shared" si="149"/>
        <v>0</v>
      </c>
      <c r="M1906" s="1">
        <f t="shared" si="150"/>
        <v>0</v>
      </c>
      <c r="N1906" s="1">
        <f t="shared" si="151"/>
        <v>4</v>
      </c>
    </row>
    <row r="1907" spans="1:14" ht="16.5" hidden="1" thickBot="1" x14ac:dyDescent="0.3">
      <c r="A1907" s="26">
        <v>314701</v>
      </c>
      <c r="B1907" s="42">
        <v>314701</v>
      </c>
      <c r="C1907" s="43" t="s">
        <v>1290</v>
      </c>
      <c r="D1907" s="99">
        <f>IF(ISERROR(VLOOKUP(A1907,'CGN-2015-001'!A1906:I7053,4,0)),0,VLOOKUP(A1907,'CGN-2015-001'!A1906:I7053,4,0))</f>
        <v>0</v>
      </c>
      <c r="E1907" s="45">
        <f>IF(ISERROR(VLOOKUP(A1907,[3]Hoja1!$A$1:$F$369,4,0)),0,VLOOKUP(A1907,[3]Hoja1!$A$1:$F$369,4,0))</f>
        <v>0</v>
      </c>
      <c r="F1907" s="45">
        <f>IF(ISERROR(VLOOKUP(A1907,[3]Hoja1!$A$1:$F$369,5,0)),0,VLOOKUP(A1907,[3]Hoja1!$A$1:$F$369,5,0))</f>
        <v>0</v>
      </c>
      <c r="G1907" s="102">
        <f>IF(ISERROR(VLOOKUP(A1907,'CGN-2015-001'!A1906:I7053,7,0)),0,VLOOKUP(A1907,'CGN-2015-001'!A1906:I7053,7,0))</f>
        <v>0</v>
      </c>
      <c r="H1907" s="44"/>
      <c r="I1907" s="46"/>
      <c r="J1907" s="113">
        <f t="shared" si="147"/>
        <v>0</v>
      </c>
      <c r="K1907" s="114">
        <f t="shared" si="148"/>
        <v>0</v>
      </c>
      <c r="L1907" s="31">
        <f t="shared" si="149"/>
        <v>0</v>
      </c>
      <c r="M1907" s="1">
        <f t="shared" si="150"/>
        <v>0</v>
      </c>
      <c r="N1907" s="1">
        <f t="shared" si="151"/>
        <v>6</v>
      </c>
    </row>
    <row r="1908" spans="1:14" ht="16.5" hidden="1" thickBot="1" x14ac:dyDescent="0.3">
      <c r="A1908" s="26">
        <v>3148</v>
      </c>
      <c r="B1908" s="48">
        <v>314800</v>
      </c>
      <c r="C1908" s="49" t="s">
        <v>1291</v>
      </c>
      <c r="D1908" s="99">
        <f>IF(ISERROR(VLOOKUP(A1908,'CGN-2015-001'!A1907:I7054,4,0)),0,VLOOKUP(A1908,'CGN-2015-001'!A1907:I7054,4,0))</f>
        <v>0</v>
      </c>
      <c r="E1908" s="40">
        <f>IF(ISERROR(VLOOKUP(A1908,[3]Hoja1!$A$1:$F$369,4,0)),0,VLOOKUP(A1908,[3]Hoja1!$A$1:$F$369,4,0))</f>
        <v>0</v>
      </c>
      <c r="F1908" s="40">
        <f>IF(ISERROR(VLOOKUP(A1908,[3]Hoja1!$A$1:$F$369,5,0)),0,VLOOKUP(A1908,[3]Hoja1!$A$1:$F$369,5,0))</f>
        <v>0</v>
      </c>
      <c r="G1908" s="102">
        <f>IF(ISERROR(VLOOKUP(A1908,'CGN-2015-001'!A1907:I7054,7,0)),0,VLOOKUP(A1908,'CGN-2015-001'!A1907:I7054,7,0))</f>
        <v>0</v>
      </c>
      <c r="H1908" s="50"/>
      <c r="I1908" s="51"/>
      <c r="J1908" s="113">
        <f t="shared" si="147"/>
        <v>0</v>
      </c>
      <c r="K1908" s="114">
        <f t="shared" si="148"/>
        <v>0</v>
      </c>
      <c r="L1908" s="31">
        <f t="shared" si="149"/>
        <v>0</v>
      </c>
      <c r="M1908" s="1">
        <f t="shared" si="150"/>
        <v>0</v>
      </c>
      <c r="N1908" s="1">
        <f t="shared" si="151"/>
        <v>4</v>
      </c>
    </row>
    <row r="1909" spans="1:14" ht="16.5" hidden="1" thickBot="1" x14ac:dyDescent="0.3">
      <c r="A1909" s="26">
        <v>314801</v>
      </c>
      <c r="B1909" s="42">
        <v>314801</v>
      </c>
      <c r="C1909" s="43" t="s">
        <v>1292</v>
      </c>
      <c r="D1909" s="99">
        <f>IF(ISERROR(VLOOKUP(A1909,'CGN-2015-001'!A1908:I7055,4,0)),0,VLOOKUP(A1909,'CGN-2015-001'!A1908:I7055,4,0))</f>
        <v>0</v>
      </c>
      <c r="E1909" s="45">
        <f>IF(ISERROR(VLOOKUP(A1909,[3]Hoja1!$A$1:$F$369,4,0)),0,VLOOKUP(A1909,[3]Hoja1!$A$1:$F$369,4,0))</f>
        <v>0</v>
      </c>
      <c r="F1909" s="45">
        <f>IF(ISERROR(VLOOKUP(A1909,[3]Hoja1!$A$1:$F$369,5,0)),0,VLOOKUP(A1909,[3]Hoja1!$A$1:$F$369,5,0))</f>
        <v>0</v>
      </c>
      <c r="G1909" s="102">
        <f>IF(ISERROR(VLOOKUP(A1909,'CGN-2015-001'!A1908:I7055,7,0)),0,VLOOKUP(A1909,'CGN-2015-001'!A1908:I7055,7,0))</f>
        <v>0</v>
      </c>
      <c r="H1909" s="44"/>
      <c r="I1909" s="46"/>
      <c r="J1909" s="113">
        <f t="shared" si="147"/>
        <v>0</v>
      </c>
      <c r="K1909" s="114">
        <f t="shared" si="148"/>
        <v>0</v>
      </c>
      <c r="L1909" s="31">
        <f t="shared" si="149"/>
        <v>0</v>
      </c>
      <c r="M1909" s="1">
        <f t="shared" si="150"/>
        <v>0</v>
      </c>
      <c r="N1909" s="1">
        <f t="shared" si="151"/>
        <v>6</v>
      </c>
    </row>
    <row r="1910" spans="1:14" ht="16.5" hidden="1" thickBot="1" x14ac:dyDescent="0.3">
      <c r="A1910" s="26">
        <v>314802</v>
      </c>
      <c r="B1910" s="42">
        <v>314802</v>
      </c>
      <c r="C1910" s="43" t="s">
        <v>1293</v>
      </c>
      <c r="D1910" s="99">
        <f>IF(ISERROR(VLOOKUP(A1910,'CGN-2015-001'!A1909:I7056,4,0)),0,VLOOKUP(A1910,'CGN-2015-001'!A1909:I7056,4,0))</f>
        <v>0</v>
      </c>
      <c r="E1910" s="45">
        <f>IF(ISERROR(VLOOKUP(A1910,[3]Hoja1!$A$1:$F$369,4,0)),0,VLOOKUP(A1910,[3]Hoja1!$A$1:$F$369,4,0))</f>
        <v>0</v>
      </c>
      <c r="F1910" s="45">
        <f>IF(ISERROR(VLOOKUP(A1910,[3]Hoja1!$A$1:$F$369,5,0)),0,VLOOKUP(A1910,[3]Hoja1!$A$1:$F$369,5,0))</f>
        <v>0</v>
      </c>
      <c r="G1910" s="102">
        <f>IF(ISERROR(VLOOKUP(A1910,'CGN-2015-001'!A1909:I7056,7,0)),0,VLOOKUP(A1910,'CGN-2015-001'!A1909:I7056,7,0))</f>
        <v>0</v>
      </c>
      <c r="H1910" s="44"/>
      <c r="I1910" s="46"/>
      <c r="J1910" s="113">
        <f t="shared" si="147"/>
        <v>0</v>
      </c>
      <c r="K1910" s="114">
        <f t="shared" si="148"/>
        <v>0</v>
      </c>
      <c r="L1910" s="31">
        <f t="shared" si="149"/>
        <v>0</v>
      </c>
      <c r="M1910" s="1">
        <f t="shared" si="150"/>
        <v>0</v>
      </c>
      <c r="N1910" s="1">
        <f t="shared" si="151"/>
        <v>6</v>
      </c>
    </row>
    <row r="1911" spans="1:14" ht="16.5" hidden="1" thickBot="1" x14ac:dyDescent="0.3">
      <c r="A1911" s="26">
        <v>314803</v>
      </c>
      <c r="B1911" s="42">
        <v>314803</v>
      </c>
      <c r="C1911" s="43" t="s">
        <v>1294</v>
      </c>
      <c r="D1911" s="99">
        <f>IF(ISERROR(VLOOKUP(A1911,'CGN-2015-001'!A1910:I7057,4,0)),0,VLOOKUP(A1911,'CGN-2015-001'!A1910:I7057,4,0))</f>
        <v>0</v>
      </c>
      <c r="E1911" s="45">
        <f>IF(ISERROR(VLOOKUP(A1911,[3]Hoja1!$A$1:$F$369,4,0)),0,VLOOKUP(A1911,[3]Hoja1!$A$1:$F$369,4,0))</f>
        <v>0</v>
      </c>
      <c r="F1911" s="45">
        <f>IF(ISERROR(VLOOKUP(A1911,[3]Hoja1!$A$1:$F$369,5,0)),0,VLOOKUP(A1911,[3]Hoja1!$A$1:$F$369,5,0))</f>
        <v>0</v>
      </c>
      <c r="G1911" s="102">
        <f>IF(ISERROR(VLOOKUP(A1911,'CGN-2015-001'!A1910:I7057,7,0)),0,VLOOKUP(A1911,'CGN-2015-001'!A1910:I7057,7,0))</f>
        <v>0</v>
      </c>
      <c r="H1911" s="44"/>
      <c r="I1911" s="46"/>
      <c r="J1911" s="113">
        <f t="shared" si="147"/>
        <v>0</v>
      </c>
      <c r="K1911" s="114">
        <f t="shared" si="148"/>
        <v>0</v>
      </c>
      <c r="L1911" s="31">
        <f t="shared" si="149"/>
        <v>0</v>
      </c>
      <c r="M1911" s="1">
        <f t="shared" si="150"/>
        <v>0</v>
      </c>
      <c r="N1911" s="1">
        <f t="shared" si="151"/>
        <v>6</v>
      </c>
    </row>
    <row r="1912" spans="1:14" ht="16.5" hidden="1" thickBot="1" x14ac:dyDescent="0.3">
      <c r="A1912" s="26">
        <v>314804</v>
      </c>
      <c r="B1912" s="42">
        <v>314804</v>
      </c>
      <c r="C1912" s="43" t="s">
        <v>1295</v>
      </c>
      <c r="D1912" s="99">
        <f>IF(ISERROR(VLOOKUP(A1912,'CGN-2015-001'!A1911:I7058,4,0)),0,VLOOKUP(A1912,'CGN-2015-001'!A1911:I7058,4,0))</f>
        <v>0</v>
      </c>
      <c r="E1912" s="45">
        <f>IF(ISERROR(VLOOKUP(A1912,[3]Hoja1!$A$1:$F$369,4,0)),0,VLOOKUP(A1912,[3]Hoja1!$A$1:$F$369,4,0))</f>
        <v>0</v>
      </c>
      <c r="F1912" s="45">
        <f>IF(ISERROR(VLOOKUP(A1912,[3]Hoja1!$A$1:$F$369,5,0)),0,VLOOKUP(A1912,[3]Hoja1!$A$1:$F$369,5,0))</f>
        <v>0</v>
      </c>
      <c r="G1912" s="102">
        <f>IF(ISERROR(VLOOKUP(A1912,'CGN-2015-001'!A1911:I7058,7,0)),0,VLOOKUP(A1912,'CGN-2015-001'!A1911:I7058,7,0))</f>
        <v>0</v>
      </c>
      <c r="H1912" s="44"/>
      <c r="I1912" s="46"/>
      <c r="J1912" s="113">
        <f t="shared" si="147"/>
        <v>0</v>
      </c>
      <c r="K1912" s="114">
        <f t="shared" si="148"/>
        <v>0</v>
      </c>
      <c r="L1912" s="31">
        <f t="shared" si="149"/>
        <v>0</v>
      </c>
      <c r="M1912" s="1">
        <f t="shared" si="150"/>
        <v>0</v>
      </c>
      <c r="N1912" s="1">
        <f t="shared" si="151"/>
        <v>6</v>
      </c>
    </row>
    <row r="1913" spans="1:14" ht="16.5" hidden="1" thickBot="1" x14ac:dyDescent="0.3">
      <c r="A1913" s="26">
        <v>3149</v>
      </c>
      <c r="B1913" s="48">
        <v>314900</v>
      </c>
      <c r="C1913" s="49" t="s">
        <v>1296</v>
      </c>
      <c r="D1913" s="99">
        <f>IF(ISERROR(VLOOKUP(A1913,'CGN-2015-001'!A1912:I7059,4,0)),0,VLOOKUP(A1913,'CGN-2015-001'!A1912:I7059,4,0))</f>
        <v>0</v>
      </c>
      <c r="E1913" s="40">
        <f>IF(ISERROR(VLOOKUP(A1913,[3]Hoja1!$A$1:$F$369,4,0)),0,VLOOKUP(A1913,[3]Hoja1!$A$1:$F$369,4,0))</f>
        <v>0</v>
      </c>
      <c r="F1913" s="40">
        <f>IF(ISERROR(VLOOKUP(A1913,[3]Hoja1!$A$1:$F$369,5,0)),0,VLOOKUP(A1913,[3]Hoja1!$A$1:$F$369,5,0))</f>
        <v>0</v>
      </c>
      <c r="G1913" s="102">
        <f>IF(ISERROR(VLOOKUP(A1913,'CGN-2015-001'!A1912:I7059,7,0)),0,VLOOKUP(A1913,'CGN-2015-001'!A1912:I7059,7,0))</f>
        <v>0</v>
      </c>
      <c r="H1913" s="50"/>
      <c r="I1913" s="51"/>
      <c r="J1913" s="113">
        <f t="shared" si="147"/>
        <v>0</v>
      </c>
      <c r="K1913" s="114">
        <f t="shared" si="148"/>
        <v>0</v>
      </c>
      <c r="L1913" s="31">
        <f t="shared" si="149"/>
        <v>0</v>
      </c>
      <c r="M1913" s="1">
        <f t="shared" si="150"/>
        <v>0</v>
      </c>
      <c r="N1913" s="1">
        <f t="shared" si="151"/>
        <v>4</v>
      </c>
    </row>
    <row r="1914" spans="1:14" ht="16.5" hidden="1" thickBot="1" x14ac:dyDescent="0.3">
      <c r="A1914" s="26">
        <v>314901</v>
      </c>
      <c r="B1914" s="42">
        <v>314901</v>
      </c>
      <c r="C1914" s="43" t="s">
        <v>1292</v>
      </c>
      <c r="D1914" s="99">
        <f>IF(ISERROR(VLOOKUP(A1914,'CGN-2015-001'!A1913:I7060,4,0)),0,VLOOKUP(A1914,'CGN-2015-001'!A1913:I7060,4,0))</f>
        <v>0</v>
      </c>
      <c r="E1914" s="45">
        <f>IF(ISERROR(VLOOKUP(A1914,[3]Hoja1!$A$1:$F$369,4,0)),0,VLOOKUP(A1914,[3]Hoja1!$A$1:$F$369,4,0))</f>
        <v>0</v>
      </c>
      <c r="F1914" s="45">
        <f>IF(ISERROR(VLOOKUP(A1914,[3]Hoja1!$A$1:$F$369,5,0)),0,VLOOKUP(A1914,[3]Hoja1!$A$1:$F$369,5,0))</f>
        <v>0</v>
      </c>
      <c r="G1914" s="102">
        <f>IF(ISERROR(VLOOKUP(A1914,'CGN-2015-001'!A1913:I7060,7,0)),0,VLOOKUP(A1914,'CGN-2015-001'!A1913:I7060,7,0))</f>
        <v>0</v>
      </c>
      <c r="H1914" s="44"/>
      <c r="I1914" s="46"/>
      <c r="J1914" s="113">
        <f t="shared" si="147"/>
        <v>0</v>
      </c>
      <c r="K1914" s="114">
        <f t="shared" si="148"/>
        <v>0</v>
      </c>
      <c r="L1914" s="31">
        <f t="shared" si="149"/>
        <v>0</v>
      </c>
      <c r="M1914" s="1">
        <f t="shared" si="150"/>
        <v>0</v>
      </c>
      <c r="N1914" s="1">
        <f t="shared" si="151"/>
        <v>6</v>
      </c>
    </row>
    <row r="1915" spans="1:14" ht="16.5" hidden="1" thickBot="1" x14ac:dyDescent="0.3">
      <c r="A1915" s="26">
        <v>314902</v>
      </c>
      <c r="B1915" s="42">
        <v>314902</v>
      </c>
      <c r="C1915" s="43" t="s">
        <v>1293</v>
      </c>
      <c r="D1915" s="99">
        <f>IF(ISERROR(VLOOKUP(A1915,'CGN-2015-001'!A1914:I7061,4,0)),0,VLOOKUP(A1915,'CGN-2015-001'!A1914:I7061,4,0))</f>
        <v>0</v>
      </c>
      <c r="E1915" s="45">
        <f>IF(ISERROR(VLOOKUP(A1915,[3]Hoja1!$A$1:$F$369,4,0)),0,VLOOKUP(A1915,[3]Hoja1!$A$1:$F$369,4,0))</f>
        <v>0</v>
      </c>
      <c r="F1915" s="45">
        <f>IF(ISERROR(VLOOKUP(A1915,[3]Hoja1!$A$1:$F$369,5,0)),0,VLOOKUP(A1915,[3]Hoja1!$A$1:$F$369,5,0))</f>
        <v>0</v>
      </c>
      <c r="G1915" s="102">
        <f>IF(ISERROR(VLOOKUP(A1915,'CGN-2015-001'!A1914:I7061,7,0)),0,VLOOKUP(A1915,'CGN-2015-001'!A1914:I7061,7,0))</f>
        <v>0</v>
      </c>
      <c r="H1915" s="44"/>
      <c r="I1915" s="46"/>
      <c r="J1915" s="113">
        <f t="shared" si="147"/>
        <v>0</v>
      </c>
      <c r="K1915" s="114">
        <f t="shared" si="148"/>
        <v>0</v>
      </c>
      <c r="L1915" s="31">
        <f t="shared" si="149"/>
        <v>0</v>
      </c>
      <c r="M1915" s="1">
        <f t="shared" si="150"/>
        <v>0</v>
      </c>
      <c r="N1915" s="1">
        <f t="shared" si="151"/>
        <v>6</v>
      </c>
    </row>
    <row r="1916" spans="1:14" ht="16.5" hidden="1" thickBot="1" x14ac:dyDescent="0.3">
      <c r="A1916" s="26">
        <v>314903</v>
      </c>
      <c r="B1916" s="42">
        <v>314903</v>
      </c>
      <c r="C1916" s="43" t="s">
        <v>1294</v>
      </c>
      <c r="D1916" s="99">
        <f>IF(ISERROR(VLOOKUP(A1916,'CGN-2015-001'!A1915:I7062,4,0)),0,VLOOKUP(A1916,'CGN-2015-001'!A1915:I7062,4,0))</f>
        <v>0</v>
      </c>
      <c r="E1916" s="45">
        <f>IF(ISERROR(VLOOKUP(A1916,[3]Hoja1!$A$1:$F$369,4,0)),0,VLOOKUP(A1916,[3]Hoja1!$A$1:$F$369,4,0))</f>
        <v>0</v>
      </c>
      <c r="F1916" s="45">
        <f>IF(ISERROR(VLOOKUP(A1916,[3]Hoja1!$A$1:$F$369,5,0)),0,VLOOKUP(A1916,[3]Hoja1!$A$1:$F$369,5,0))</f>
        <v>0</v>
      </c>
      <c r="G1916" s="102">
        <f>IF(ISERROR(VLOOKUP(A1916,'CGN-2015-001'!A1915:I7062,7,0)),0,VLOOKUP(A1916,'CGN-2015-001'!A1915:I7062,7,0))</f>
        <v>0</v>
      </c>
      <c r="H1916" s="44"/>
      <c r="I1916" s="46"/>
      <c r="J1916" s="113">
        <f t="shared" si="147"/>
        <v>0</v>
      </c>
      <c r="K1916" s="114">
        <f t="shared" si="148"/>
        <v>0</v>
      </c>
      <c r="L1916" s="31">
        <f t="shared" si="149"/>
        <v>0</v>
      </c>
      <c r="M1916" s="1">
        <f t="shared" si="150"/>
        <v>0</v>
      </c>
      <c r="N1916" s="1">
        <f t="shared" si="151"/>
        <v>6</v>
      </c>
    </row>
    <row r="1917" spans="1:14" ht="16.5" hidden="1" thickBot="1" x14ac:dyDescent="0.3">
      <c r="A1917" s="26">
        <v>314904</v>
      </c>
      <c r="B1917" s="42">
        <v>314904</v>
      </c>
      <c r="C1917" s="43" t="s">
        <v>1295</v>
      </c>
      <c r="D1917" s="99">
        <f>IF(ISERROR(VLOOKUP(A1917,'CGN-2015-001'!A1916:I7063,4,0)),0,VLOOKUP(A1917,'CGN-2015-001'!A1916:I7063,4,0))</f>
        <v>0</v>
      </c>
      <c r="E1917" s="45">
        <f>IF(ISERROR(VLOOKUP(A1917,[3]Hoja1!$A$1:$F$369,4,0)),0,VLOOKUP(A1917,[3]Hoja1!$A$1:$F$369,4,0))</f>
        <v>0</v>
      </c>
      <c r="F1917" s="45">
        <f>IF(ISERROR(VLOOKUP(A1917,[3]Hoja1!$A$1:$F$369,5,0)),0,VLOOKUP(A1917,[3]Hoja1!$A$1:$F$369,5,0))</f>
        <v>0</v>
      </c>
      <c r="G1917" s="102">
        <f>IF(ISERROR(VLOOKUP(A1917,'CGN-2015-001'!A1916:I7063,7,0)),0,VLOOKUP(A1917,'CGN-2015-001'!A1916:I7063,7,0))</f>
        <v>0</v>
      </c>
      <c r="H1917" s="44"/>
      <c r="I1917" s="46"/>
      <c r="J1917" s="113">
        <f t="shared" si="147"/>
        <v>0</v>
      </c>
      <c r="K1917" s="114">
        <f t="shared" si="148"/>
        <v>0</v>
      </c>
      <c r="L1917" s="31">
        <f t="shared" si="149"/>
        <v>0</v>
      </c>
      <c r="M1917" s="1">
        <f t="shared" si="150"/>
        <v>0</v>
      </c>
      <c r="N1917" s="1">
        <f t="shared" si="151"/>
        <v>6</v>
      </c>
    </row>
    <row r="1918" spans="1:14" ht="16.5" hidden="1" thickBot="1" x14ac:dyDescent="0.3">
      <c r="A1918" s="26">
        <v>3150</v>
      </c>
      <c r="B1918" s="48">
        <v>315000</v>
      </c>
      <c r="C1918" s="49" t="s">
        <v>1297</v>
      </c>
      <c r="D1918" s="99">
        <f>IF(ISERROR(VLOOKUP(A1918,'CGN-2015-001'!A1917:I7064,4,0)),0,VLOOKUP(A1918,'CGN-2015-001'!A1917:I7064,4,0))</f>
        <v>0</v>
      </c>
      <c r="E1918" s="40">
        <f>IF(ISERROR(VLOOKUP(A1918,[3]Hoja1!$A$1:$F$369,4,0)),0,VLOOKUP(A1918,[3]Hoja1!$A$1:$F$369,4,0))</f>
        <v>0</v>
      </c>
      <c r="F1918" s="40">
        <f>IF(ISERROR(VLOOKUP(A1918,[3]Hoja1!$A$1:$F$369,5,0)),0,VLOOKUP(A1918,[3]Hoja1!$A$1:$F$369,5,0))</f>
        <v>0</v>
      </c>
      <c r="G1918" s="102">
        <f>IF(ISERROR(VLOOKUP(A1918,'CGN-2015-001'!A1917:I7064,7,0)),0,VLOOKUP(A1918,'CGN-2015-001'!A1917:I7064,7,0))</f>
        <v>0</v>
      </c>
      <c r="H1918" s="50"/>
      <c r="I1918" s="51"/>
      <c r="J1918" s="113">
        <f t="shared" si="147"/>
        <v>0</v>
      </c>
      <c r="K1918" s="114">
        <f t="shared" si="148"/>
        <v>0</v>
      </c>
      <c r="L1918" s="31">
        <f t="shared" si="149"/>
        <v>0</v>
      </c>
      <c r="M1918" s="1">
        <f t="shared" si="150"/>
        <v>0</v>
      </c>
      <c r="N1918" s="1">
        <f t="shared" si="151"/>
        <v>4</v>
      </c>
    </row>
    <row r="1919" spans="1:14" ht="16.5" hidden="1" thickBot="1" x14ac:dyDescent="0.3">
      <c r="A1919" s="26">
        <v>315001</v>
      </c>
      <c r="B1919" s="42">
        <v>315001</v>
      </c>
      <c r="C1919" s="43" t="s">
        <v>1292</v>
      </c>
      <c r="D1919" s="99">
        <f>IF(ISERROR(VLOOKUP(A1919,'CGN-2015-001'!A1918:I7065,4,0)),0,VLOOKUP(A1919,'CGN-2015-001'!A1918:I7065,4,0))</f>
        <v>0</v>
      </c>
      <c r="E1919" s="45">
        <f>IF(ISERROR(VLOOKUP(A1919,[3]Hoja1!$A$1:$F$369,4,0)),0,VLOOKUP(A1919,[3]Hoja1!$A$1:$F$369,4,0))</f>
        <v>0</v>
      </c>
      <c r="F1919" s="45">
        <f>IF(ISERROR(VLOOKUP(A1919,[3]Hoja1!$A$1:$F$369,5,0)),0,VLOOKUP(A1919,[3]Hoja1!$A$1:$F$369,5,0))</f>
        <v>0</v>
      </c>
      <c r="G1919" s="102">
        <f>IF(ISERROR(VLOOKUP(A1919,'CGN-2015-001'!A1918:I7065,7,0)),0,VLOOKUP(A1919,'CGN-2015-001'!A1918:I7065,7,0))</f>
        <v>0</v>
      </c>
      <c r="H1919" s="44"/>
      <c r="I1919" s="46"/>
      <c r="J1919" s="113">
        <f t="shared" si="147"/>
        <v>0</v>
      </c>
      <c r="K1919" s="114">
        <f t="shared" si="148"/>
        <v>0</v>
      </c>
      <c r="L1919" s="31">
        <f t="shared" si="149"/>
        <v>0</v>
      </c>
      <c r="M1919" s="1">
        <f t="shared" si="150"/>
        <v>0</v>
      </c>
      <c r="N1919" s="1">
        <f t="shared" si="151"/>
        <v>6</v>
      </c>
    </row>
    <row r="1920" spans="1:14" ht="16.5" hidden="1" thickBot="1" x14ac:dyDescent="0.3">
      <c r="A1920" s="26">
        <v>315002</v>
      </c>
      <c r="B1920" s="42">
        <v>315002</v>
      </c>
      <c r="C1920" s="43" t="s">
        <v>1293</v>
      </c>
      <c r="D1920" s="99">
        <f>IF(ISERROR(VLOOKUP(A1920,'CGN-2015-001'!A1919:I7066,4,0)),0,VLOOKUP(A1920,'CGN-2015-001'!A1919:I7066,4,0))</f>
        <v>0</v>
      </c>
      <c r="E1920" s="45">
        <f>IF(ISERROR(VLOOKUP(A1920,[3]Hoja1!$A$1:$F$369,4,0)),0,VLOOKUP(A1920,[3]Hoja1!$A$1:$F$369,4,0))</f>
        <v>0</v>
      </c>
      <c r="F1920" s="45">
        <f>IF(ISERROR(VLOOKUP(A1920,[3]Hoja1!$A$1:$F$369,5,0)),0,VLOOKUP(A1920,[3]Hoja1!$A$1:$F$369,5,0))</f>
        <v>0</v>
      </c>
      <c r="G1920" s="102">
        <f>IF(ISERROR(VLOOKUP(A1920,'CGN-2015-001'!A1919:I7066,7,0)),0,VLOOKUP(A1920,'CGN-2015-001'!A1919:I7066,7,0))</f>
        <v>0</v>
      </c>
      <c r="H1920" s="44"/>
      <c r="I1920" s="46"/>
      <c r="J1920" s="113">
        <f t="shared" si="147"/>
        <v>0</v>
      </c>
      <c r="K1920" s="114">
        <f t="shared" si="148"/>
        <v>0</v>
      </c>
      <c r="L1920" s="31">
        <f t="shared" si="149"/>
        <v>0</v>
      </c>
      <c r="M1920" s="1">
        <f t="shared" si="150"/>
        <v>0</v>
      </c>
      <c r="N1920" s="1">
        <f t="shared" si="151"/>
        <v>6</v>
      </c>
    </row>
    <row r="1921" spans="1:14" ht="16.5" hidden="1" thickBot="1" x14ac:dyDescent="0.3">
      <c r="A1921" s="26">
        <v>315003</v>
      </c>
      <c r="B1921" s="42">
        <v>315003</v>
      </c>
      <c r="C1921" s="43" t="s">
        <v>1294</v>
      </c>
      <c r="D1921" s="99">
        <f>IF(ISERROR(VLOOKUP(A1921,'CGN-2015-001'!A1920:I7067,4,0)),0,VLOOKUP(A1921,'CGN-2015-001'!A1920:I7067,4,0))</f>
        <v>0</v>
      </c>
      <c r="E1921" s="45">
        <f>IF(ISERROR(VLOOKUP(A1921,[3]Hoja1!$A$1:$F$369,4,0)),0,VLOOKUP(A1921,[3]Hoja1!$A$1:$F$369,4,0))</f>
        <v>0</v>
      </c>
      <c r="F1921" s="45">
        <f>IF(ISERROR(VLOOKUP(A1921,[3]Hoja1!$A$1:$F$369,5,0)),0,VLOOKUP(A1921,[3]Hoja1!$A$1:$F$369,5,0))</f>
        <v>0</v>
      </c>
      <c r="G1921" s="102">
        <f>IF(ISERROR(VLOOKUP(A1921,'CGN-2015-001'!A1920:I7067,7,0)),0,VLOOKUP(A1921,'CGN-2015-001'!A1920:I7067,7,0))</f>
        <v>0</v>
      </c>
      <c r="H1921" s="44"/>
      <c r="I1921" s="46"/>
      <c r="J1921" s="113">
        <f t="shared" si="147"/>
        <v>0</v>
      </c>
      <c r="K1921" s="114">
        <f t="shared" si="148"/>
        <v>0</v>
      </c>
      <c r="L1921" s="31">
        <f t="shared" si="149"/>
        <v>0</v>
      </c>
      <c r="M1921" s="1">
        <f t="shared" si="150"/>
        <v>0</v>
      </c>
      <c r="N1921" s="1">
        <f t="shared" si="151"/>
        <v>6</v>
      </c>
    </row>
    <row r="1922" spans="1:14" ht="16.5" hidden="1" thickBot="1" x14ac:dyDescent="0.3">
      <c r="A1922" s="26">
        <v>315004</v>
      </c>
      <c r="B1922" s="42">
        <v>315004</v>
      </c>
      <c r="C1922" s="43" t="s">
        <v>1295</v>
      </c>
      <c r="D1922" s="99">
        <f>IF(ISERROR(VLOOKUP(A1922,'CGN-2015-001'!A1921:I7068,4,0)),0,VLOOKUP(A1922,'CGN-2015-001'!A1921:I7068,4,0))</f>
        <v>0</v>
      </c>
      <c r="E1922" s="45">
        <f>IF(ISERROR(VLOOKUP(A1922,[3]Hoja1!$A$1:$F$369,4,0)),0,VLOOKUP(A1922,[3]Hoja1!$A$1:$F$369,4,0))</f>
        <v>0</v>
      </c>
      <c r="F1922" s="45">
        <f>IF(ISERROR(VLOOKUP(A1922,[3]Hoja1!$A$1:$F$369,5,0)),0,VLOOKUP(A1922,[3]Hoja1!$A$1:$F$369,5,0))</f>
        <v>0</v>
      </c>
      <c r="G1922" s="102">
        <f>IF(ISERROR(VLOOKUP(A1922,'CGN-2015-001'!A1921:I7068,7,0)),0,VLOOKUP(A1922,'CGN-2015-001'!A1921:I7068,7,0))</f>
        <v>0</v>
      </c>
      <c r="H1922" s="44"/>
      <c r="I1922" s="46"/>
      <c r="J1922" s="113">
        <f t="shared" si="147"/>
        <v>0</v>
      </c>
      <c r="K1922" s="114">
        <f t="shared" si="148"/>
        <v>0</v>
      </c>
      <c r="L1922" s="31">
        <f t="shared" si="149"/>
        <v>0</v>
      </c>
      <c r="M1922" s="1">
        <f t="shared" si="150"/>
        <v>0</v>
      </c>
      <c r="N1922" s="1">
        <f t="shared" si="151"/>
        <v>6</v>
      </c>
    </row>
    <row r="1923" spans="1:14" ht="16.5" hidden="1" thickBot="1" x14ac:dyDescent="0.3">
      <c r="A1923" s="26">
        <v>3151</v>
      </c>
      <c r="B1923" s="48">
        <v>315100</v>
      </c>
      <c r="C1923" s="49" t="s">
        <v>1298</v>
      </c>
      <c r="D1923" s="99">
        <f>IF(ISERROR(VLOOKUP(A1923,'CGN-2015-001'!A1922:I7069,4,0)),0,VLOOKUP(A1923,'CGN-2015-001'!A1922:I7069,4,0))</f>
        <v>0</v>
      </c>
      <c r="E1923" s="40">
        <f>IF(ISERROR(VLOOKUP(A1923,[3]Hoja1!$A$1:$F$369,4,0)),0,VLOOKUP(A1923,[3]Hoja1!$A$1:$F$369,4,0))</f>
        <v>0</v>
      </c>
      <c r="F1923" s="40">
        <f>IF(ISERROR(VLOOKUP(A1923,[3]Hoja1!$A$1:$F$369,5,0)),0,VLOOKUP(A1923,[3]Hoja1!$A$1:$F$369,5,0))</f>
        <v>0</v>
      </c>
      <c r="G1923" s="102">
        <f>IF(ISERROR(VLOOKUP(A1923,'CGN-2015-001'!A1922:I7069,7,0)),0,VLOOKUP(A1923,'CGN-2015-001'!A1922:I7069,7,0))</f>
        <v>0</v>
      </c>
      <c r="H1923" s="50"/>
      <c r="I1923" s="51"/>
      <c r="J1923" s="113">
        <f t="shared" si="147"/>
        <v>0</v>
      </c>
      <c r="K1923" s="114">
        <f t="shared" si="148"/>
        <v>0</v>
      </c>
      <c r="L1923" s="31">
        <f t="shared" si="149"/>
        <v>0</v>
      </c>
      <c r="M1923" s="1">
        <f t="shared" si="150"/>
        <v>0</v>
      </c>
      <c r="N1923" s="1">
        <f t="shared" si="151"/>
        <v>4</v>
      </c>
    </row>
    <row r="1924" spans="1:14" ht="16.5" hidden="1" thickBot="1" x14ac:dyDescent="0.3">
      <c r="A1924" s="26">
        <v>315101</v>
      </c>
      <c r="B1924" s="42">
        <v>315101</v>
      </c>
      <c r="C1924" s="43" t="s">
        <v>1299</v>
      </c>
      <c r="D1924" s="99">
        <f>IF(ISERROR(VLOOKUP(A1924,'CGN-2015-001'!A1923:I7070,4,0)),0,VLOOKUP(A1924,'CGN-2015-001'!A1923:I7070,4,0))</f>
        <v>0</v>
      </c>
      <c r="E1924" s="45">
        <f>IF(ISERROR(VLOOKUP(A1924,[3]Hoja1!$A$1:$F$369,4,0)),0,VLOOKUP(A1924,[3]Hoja1!$A$1:$F$369,4,0))</f>
        <v>0</v>
      </c>
      <c r="F1924" s="45">
        <f>IF(ISERROR(VLOOKUP(A1924,[3]Hoja1!$A$1:$F$369,5,0)),0,VLOOKUP(A1924,[3]Hoja1!$A$1:$F$369,5,0))</f>
        <v>0</v>
      </c>
      <c r="G1924" s="102">
        <f>IF(ISERROR(VLOOKUP(A1924,'CGN-2015-001'!A1923:I7070,7,0)),0,VLOOKUP(A1924,'CGN-2015-001'!A1923:I7070,7,0))</f>
        <v>0</v>
      </c>
      <c r="H1924" s="44"/>
      <c r="I1924" s="46"/>
      <c r="J1924" s="113">
        <f t="shared" si="147"/>
        <v>0</v>
      </c>
      <c r="K1924" s="114">
        <f t="shared" si="148"/>
        <v>0</v>
      </c>
      <c r="L1924" s="31">
        <f t="shared" si="149"/>
        <v>0</v>
      </c>
      <c r="M1924" s="1">
        <f t="shared" si="150"/>
        <v>0</v>
      </c>
      <c r="N1924" s="1">
        <f t="shared" si="151"/>
        <v>6</v>
      </c>
    </row>
    <row r="1925" spans="1:14" ht="16.5" hidden="1" thickBot="1" x14ac:dyDescent="0.3">
      <c r="A1925" s="26">
        <v>315102</v>
      </c>
      <c r="B1925" s="42">
        <v>315102</v>
      </c>
      <c r="C1925" s="43" t="s">
        <v>1300</v>
      </c>
      <c r="D1925" s="99">
        <f>IF(ISERROR(VLOOKUP(A1925,'CGN-2015-001'!A1924:I7071,4,0)),0,VLOOKUP(A1925,'CGN-2015-001'!A1924:I7071,4,0))</f>
        <v>0</v>
      </c>
      <c r="E1925" s="45">
        <f>IF(ISERROR(VLOOKUP(A1925,[3]Hoja1!$A$1:$F$369,4,0)),0,VLOOKUP(A1925,[3]Hoja1!$A$1:$F$369,4,0))</f>
        <v>0</v>
      </c>
      <c r="F1925" s="45">
        <f>IF(ISERROR(VLOOKUP(A1925,[3]Hoja1!$A$1:$F$369,5,0)),0,VLOOKUP(A1925,[3]Hoja1!$A$1:$F$369,5,0))</f>
        <v>0</v>
      </c>
      <c r="G1925" s="102">
        <f>IF(ISERROR(VLOOKUP(A1925,'CGN-2015-001'!A1924:I7071,7,0)),0,VLOOKUP(A1925,'CGN-2015-001'!A1924:I7071,7,0))</f>
        <v>0</v>
      </c>
      <c r="H1925" s="44"/>
      <c r="I1925" s="46"/>
      <c r="J1925" s="113">
        <f t="shared" si="147"/>
        <v>0</v>
      </c>
      <c r="K1925" s="114">
        <f t="shared" si="148"/>
        <v>0</v>
      </c>
      <c r="L1925" s="31">
        <f t="shared" si="149"/>
        <v>0</v>
      </c>
      <c r="M1925" s="1">
        <f t="shared" si="150"/>
        <v>0</v>
      </c>
      <c r="N1925" s="1">
        <f t="shared" si="151"/>
        <v>6</v>
      </c>
    </row>
    <row r="1926" spans="1:14" ht="16.5" hidden="1" thickBot="1" x14ac:dyDescent="0.3">
      <c r="A1926" s="26">
        <v>3152</v>
      </c>
      <c r="B1926" s="48">
        <v>315200</v>
      </c>
      <c r="C1926" s="49" t="s">
        <v>1301</v>
      </c>
      <c r="D1926" s="99">
        <f>IF(ISERROR(VLOOKUP(A1926,'CGN-2015-001'!A1925:I7072,4,0)),0,VLOOKUP(A1926,'CGN-2015-001'!A1925:I7072,4,0))</f>
        <v>0</v>
      </c>
      <c r="E1926" s="40">
        <f>IF(ISERROR(VLOOKUP(A1926,[3]Hoja1!$A$1:$F$369,4,0)),0,VLOOKUP(A1926,[3]Hoja1!$A$1:$F$369,4,0))</f>
        <v>0</v>
      </c>
      <c r="F1926" s="40">
        <f>IF(ISERROR(VLOOKUP(A1926,[3]Hoja1!$A$1:$F$369,5,0)),0,VLOOKUP(A1926,[3]Hoja1!$A$1:$F$369,5,0))</f>
        <v>0</v>
      </c>
      <c r="G1926" s="102">
        <f>IF(ISERROR(VLOOKUP(A1926,'CGN-2015-001'!A1925:I7072,7,0)),0,VLOOKUP(A1926,'CGN-2015-001'!A1925:I7072,7,0))</f>
        <v>0</v>
      </c>
      <c r="H1926" s="50"/>
      <c r="I1926" s="51"/>
      <c r="J1926" s="113">
        <f t="shared" si="147"/>
        <v>0</v>
      </c>
      <c r="K1926" s="114">
        <f t="shared" si="148"/>
        <v>0</v>
      </c>
      <c r="L1926" s="31">
        <f t="shared" si="149"/>
        <v>0</v>
      </c>
      <c r="M1926" s="1">
        <f t="shared" si="150"/>
        <v>0</v>
      </c>
      <c r="N1926" s="1">
        <f t="shared" si="151"/>
        <v>4</v>
      </c>
    </row>
    <row r="1927" spans="1:14" ht="16.5" hidden="1" thickBot="1" x14ac:dyDescent="0.3">
      <c r="A1927" s="26">
        <v>315201</v>
      </c>
      <c r="B1927" s="42">
        <v>315201</v>
      </c>
      <c r="C1927" s="43" t="s">
        <v>1302</v>
      </c>
      <c r="D1927" s="99">
        <f>IF(ISERROR(VLOOKUP(A1927,'CGN-2015-001'!A1926:I7073,4,0)),0,VLOOKUP(A1927,'CGN-2015-001'!A1926:I7073,4,0))</f>
        <v>0</v>
      </c>
      <c r="E1927" s="45">
        <f>IF(ISERROR(VLOOKUP(A1927,[3]Hoja1!$A$1:$F$369,4,0)),0,VLOOKUP(A1927,[3]Hoja1!$A$1:$F$369,4,0))</f>
        <v>0</v>
      </c>
      <c r="F1927" s="45">
        <f>IF(ISERROR(VLOOKUP(A1927,[3]Hoja1!$A$1:$F$369,5,0)),0,VLOOKUP(A1927,[3]Hoja1!$A$1:$F$369,5,0))</f>
        <v>0</v>
      </c>
      <c r="G1927" s="102">
        <f>IF(ISERROR(VLOOKUP(A1927,'CGN-2015-001'!A1926:I7073,7,0)),0,VLOOKUP(A1927,'CGN-2015-001'!A1926:I7073,7,0))</f>
        <v>0</v>
      </c>
      <c r="H1927" s="44"/>
      <c r="I1927" s="46"/>
      <c r="J1927" s="113">
        <f t="shared" si="147"/>
        <v>0</v>
      </c>
      <c r="K1927" s="114">
        <f t="shared" si="148"/>
        <v>0</v>
      </c>
      <c r="L1927" s="31">
        <f t="shared" si="149"/>
        <v>0</v>
      </c>
      <c r="M1927" s="1">
        <f t="shared" si="150"/>
        <v>0</v>
      </c>
      <c r="N1927" s="1">
        <f t="shared" si="151"/>
        <v>6</v>
      </c>
    </row>
    <row r="1928" spans="1:14" ht="16.5" hidden="1" thickBot="1" x14ac:dyDescent="0.3">
      <c r="A1928" s="26">
        <v>315202</v>
      </c>
      <c r="B1928" s="42">
        <v>315202</v>
      </c>
      <c r="C1928" s="43" t="s">
        <v>1303</v>
      </c>
      <c r="D1928" s="99">
        <f>IF(ISERROR(VLOOKUP(A1928,'CGN-2015-001'!A1927:I7074,4,0)),0,VLOOKUP(A1928,'CGN-2015-001'!A1927:I7074,4,0))</f>
        <v>0</v>
      </c>
      <c r="E1928" s="45">
        <f>IF(ISERROR(VLOOKUP(A1928,[3]Hoja1!$A$1:$F$369,4,0)),0,VLOOKUP(A1928,[3]Hoja1!$A$1:$F$369,4,0))</f>
        <v>0</v>
      </c>
      <c r="F1928" s="45">
        <f>IF(ISERROR(VLOOKUP(A1928,[3]Hoja1!$A$1:$F$369,5,0)),0,VLOOKUP(A1928,[3]Hoja1!$A$1:$F$369,5,0))</f>
        <v>0</v>
      </c>
      <c r="G1928" s="102">
        <f>IF(ISERROR(VLOOKUP(A1928,'CGN-2015-001'!A1927:I7074,7,0)),0,VLOOKUP(A1928,'CGN-2015-001'!A1927:I7074,7,0))</f>
        <v>0</v>
      </c>
      <c r="H1928" s="44"/>
      <c r="I1928" s="46"/>
      <c r="J1928" s="113">
        <f t="shared" si="147"/>
        <v>0</v>
      </c>
      <c r="K1928" s="114">
        <f t="shared" si="148"/>
        <v>0</v>
      </c>
      <c r="L1928" s="31">
        <f t="shared" si="149"/>
        <v>0</v>
      </c>
      <c r="M1928" s="1">
        <f t="shared" si="150"/>
        <v>0</v>
      </c>
      <c r="N1928" s="1">
        <f t="shared" si="151"/>
        <v>6</v>
      </c>
    </row>
    <row r="1929" spans="1:14" ht="16.5" hidden="1" thickBot="1" x14ac:dyDescent="0.3">
      <c r="A1929" s="26">
        <v>32</v>
      </c>
      <c r="B1929" s="66">
        <v>320000</v>
      </c>
      <c r="C1929" s="67" t="s">
        <v>1304</v>
      </c>
      <c r="D1929" s="99">
        <f>IF(ISERROR(VLOOKUP(A1929,'CGN-2015-001'!A1928:I7075,4,0)),0,VLOOKUP(A1929,'CGN-2015-001'!A1928:I7075,4,0))</f>
        <v>0</v>
      </c>
      <c r="E1929" s="35">
        <f>IF(ISERROR(VLOOKUP(A1929,[3]Hoja1!$A$1:$F$369,4,0)),0,VLOOKUP(A1929,[3]Hoja1!$A$1:$F$369,4,0))</f>
        <v>0</v>
      </c>
      <c r="F1929" s="35">
        <f>IF(ISERROR(VLOOKUP(A1929,[3]Hoja1!$A$1:$F$369,5,0)),0,VLOOKUP(A1929,[3]Hoja1!$A$1:$F$369,5,0))</f>
        <v>0</v>
      </c>
      <c r="G1929" s="102">
        <f>IF(ISERROR(VLOOKUP(A1929,'CGN-2015-001'!A1928:I7075,7,0)),0,VLOOKUP(A1929,'CGN-2015-001'!A1928:I7075,7,0))</f>
        <v>0</v>
      </c>
      <c r="H1929" s="68"/>
      <c r="I1929" s="69"/>
      <c r="J1929" s="113">
        <f t="shared" si="147"/>
        <v>0</v>
      </c>
      <c r="K1929" s="114">
        <f t="shared" si="148"/>
        <v>0</v>
      </c>
      <c r="L1929" s="31">
        <f t="shared" si="149"/>
        <v>0</v>
      </c>
      <c r="M1929" s="1">
        <f t="shared" si="150"/>
        <v>0</v>
      </c>
      <c r="N1929" s="1">
        <f t="shared" si="151"/>
        <v>2</v>
      </c>
    </row>
    <row r="1930" spans="1:14" ht="16.5" hidden="1" thickBot="1" x14ac:dyDescent="0.3">
      <c r="A1930" s="26">
        <v>3203</v>
      </c>
      <c r="B1930" s="52">
        <v>320300</v>
      </c>
      <c r="C1930" s="53" t="s">
        <v>1252</v>
      </c>
      <c r="D1930" s="99">
        <f>IF(ISERROR(VLOOKUP(A1930,'CGN-2015-001'!A1929:I7076,4,0)),0,VLOOKUP(A1930,'CGN-2015-001'!A1929:I7076,4,0))</f>
        <v>0</v>
      </c>
      <c r="E1930" s="40">
        <f>IF(ISERROR(VLOOKUP(A1930,[3]Hoja1!$A$1:$F$369,4,0)),0,VLOOKUP(A1930,[3]Hoja1!$A$1:$F$369,4,0))</f>
        <v>0</v>
      </c>
      <c r="F1930" s="40">
        <f>IF(ISERROR(VLOOKUP(A1930,[3]Hoja1!$A$1:$F$369,5,0)),0,VLOOKUP(A1930,[3]Hoja1!$A$1:$F$369,5,0))</f>
        <v>0</v>
      </c>
      <c r="G1930" s="102">
        <f>IF(ISERROR(VLOOKUP(A1930,'CGN-2015-001'!A1929:I7076,7,0)),0,VLOOKUP(A1930,'CGN-2015-001'!A1929:I7076,7,0))</f>
        <v>0</v>
      </c>
      <c r="H1930" s="54"/>
      <c r="I1930" s="55"/>
      <c r="J1930" s="113">
        <f t="shared" si="147"/>
        <v>0</v>
      </c>
      <c r="K1930" s="114">
        <f t="shared" si="148"/>
        <v>0</v>
      </c>
      <c r="L1930" s="31">
        <f t="shared" si="149"/>
        <v>0</v>
      </c>
      <c r="M1930" s="1">
        <f t="shared" si="150"/>
        <v>0</v>
      </c>
      <c r="N1930" s="1">
        <f t="shared" si="151"/>
        <v>4</v>
      </c>
    </row>
    <row r="1931" spans="1:14" ht="16.5" hidden="1" thickBot="1" x14ac:dyDescent="0.3">
      <c r="A1931" s="26">
        <v>320301</v>
      </c>
      <c r="B1931" s="56">
        <v>320301</v>
      </c>
      <c r="C1931" s="57" t="s">
        <v>91</v>
      </c>
      <c r="D1931" s="99">
        <f>IF(ISERROR(VLOOKUP(A1931,'CGN-2015-001'!A1930:I7077,4,0)),0,VLOOKUP(A1931,'CGN-2015-001'!A1930:I7077,4,0))</f>
        <v>0</v>
      </c>
      <c r="E1931" s="45">
        <f>IF(ISERROR(VLOOKUP(A1931,[3]Hoja1!$A$1:$F$369,4,0)),0,VLOOKUP(A1931,[3]Hoja1!$A$1:$F$369,4,0))</f>
        <v>0</v>
      </c>
      <c r="F1931" s="45">
        <f>IF(ISERROR(VLOOKUP(A1931,[3]Hoja1!$A$1:$F$369,5,0)),0,VLOOKUP(A1931,[3]Hoja1!$A$1:$F$369,5,0))</f>
        <v>0</v>
      </c>
      <c r="G1931" s="102">
        <f>IF(ISERROR(VLOOKUP(A1931,'CGN-2015-001'!A1930:I7077,7,0)),0,VLOOKUP(A1931,'CGN-2015-001'!A1930:I7077,7,0))</f>
        <v>0</v>
      </c>
      <c r="H1931" s="70"/>
      <c r="I1931" s="71"/>
      <c r="J1931" s="113">
        <f t="shared" ref="J1931:J1994" si="152">D1931-G1931</f>
        <v>0</v>
      </c>
      <c r="K1931" s="114">
        <f t="shared" ref="K1931:K1994" si="153">IF(ISERROR(((D1931/G1931)-100%)),0,((D1931/G1931)-100%))</f>
        <v>0</v>
      </c>
      <c r="L1931" s="31">
        <f t="shared" ref="L1931:L1994" si="154">+G1931-H1931-I1931</f>
        <v>0</v>
      </c>
      <c r="M1931" s="1">
        <f t="shared" ref="M1931:M1994" si="155">IF(D1931&lt;&gt;0,1,IF(G1931&lt;&gt;0,2,IF(F1931&lt;&gt;0,3,IF(E1931&lt;&gt;0,4,0))))</f>
        <v>0</v>
      </c>
      <c r="N1931" s="1">
        <f t="shared" ref="N1931:N1994" si="156">+LEN(A1931)</f>
        <v>6</v>
      </c>
    </row>
    <row r="1932" spans="1:14" ht="16.5" hidden="1" thickBot="1" x14ac:dyDescent="0.3">
      <c r="A1932" s="26">
        <v>3204</v>
      </c>
      <c r="B1932" s="52">
        <v>320400</v>
      </c>
      <c r="C1932" s="53" t="s">
        <v>1253</v>
      </c>
      <c r="D1932" s="99">
        <f>IF(ISERROR(VLOOKUP(A1932,'CGN-2015-001'!A1931:I7078,4,0)),0,VLOOKUP(A1932,'CGN-2015-001'!A1931:I7078,4,0))</f>
        <v>0</v>
      </c>
      <c r="E1932" s="40">
        <f>IF(ISERROR(VLOOKUP(A1932,[3]Hoja1!$A$1:$F$369,4,0)),0,VLOOKUP(A1932,[3]Hoja1!$A$1:$F$369,4,0))</f>
        <v>0</v>
      </c>
      <c r="F1932" s="40">
        <f>IF(ISERROR(VLOOKUP(A1932,[3]Hoja1!$A$1:$F$369,5,0)),0,VLOOKUP(A1932,[3]Hoja1!$A$1:$F$369,5,0))</f>
        <v>0</v>
      </c>
      <c r="G1932" s="102">
        <f>IF(ISERROR(VLOOKUP(A1932,'CGN-2015-001'!A1931:I7078,7,0)),0,VLOOKUP(A1932,'CGN-2015-001'!A1931:I7078,7,0))</f>
        <v>0</v>
      </c>
      <c r="H1932" s="54"/>
      <c r="I1932" s="55"/>
      <c r="J1932" s="113">
        <f t="shared" si="152"/>
        <v>0</v>
      </c>
      <c r="K1932" s="114">
        <f t="shared" si="153"/>
        <v>0</v>
      </c>
      <c r="L1932" s="31">
        <f t="shared" si="154"/>
        <v>0</v>
      </c>
      <c r="M1932" s="1">
        <f t="shared" si="155"/>
        <v>0</v>
      </c>
      <c r="N1932" s="1">
        <f t="shared" si="156"/>
        <v>4</v>
      </c>
    </row>
    <row r="1933" spans="1:14" ht="16.5" hidden="1" thickBot="1" x14ac:dyDescent="0.3">
      <c r="A1933" s="26">
        <v>320401</v>
      </c>
      <c r="B1933" s="56">
        <v>320401</v>
      </c>
      <c r="C1933" s="57" t="s">
        <v>1254</v>
      </c>
      <c r="D1933" s="99">
        <f>IF(ISERROR(VLOOKUP(A1933,'CGN-2015-001'!A1932:I7079,4,0)),0,VLOOKUP(A1933,'CGN-2015-001'!A1932:I7079,4,0))</f>
        <v>0</v>
      </c>
      <c r="E1933" s="45">
        <f>IF(ISERROR(VLOOKUP(A1933,[3]Hoja1!$A$1:$F$369,4,0)),0,VLOOKUP(A1933,[3]Hoja1!$A$1:$F$369,4,0))</f>
        <v>0</v>
      </c>
      <c r="F1933" s="45">
        <f>IF(ISERROR(VLOOKUP(A1933,[3]Hoja1!$A$1:$F$369,5,0)),0,VLOOKUP(A1933,[3]Hoja1!$A$1:$F$369,5,0))</f>
        <v>0</v>
      </c>
      <c r="G1933" s="102">
        <f>IF(ISERROR(VLOOKUP(A1933,'CGN-2015-001'!A1932:I7079,7,0)),0,VLOOKUP(A1933,'CGN-2015-001'!A1932:I7079,7,0))</f>
        <v>0</v>
      </c>
      <c r="H1933" s="70"/>
      <c r="I1933" s="71"/>
      <c r="J1933" s="113">
        <f t="shared" si="152"/>
        <v>0</v>
      </c>
      <c r="K1933" s="114">
        <f t="shared" si="153"/>
        <v>0</v>
      </c>
      <c r="L1933" s="31">
        <f t="shared" si="154"/>
        <v>0</v>
      </c>
      <c r="M1933" s="1">
        <f t="shared" si="155"/>
        <v>0</v>
      </c>
      <c r="N1933" s="1">
        <f t="shared" si="156"/>
        <v>6</v>
      </c>
    </row>
    <row r="1934" spans="1:14" ht="16.5" hidden="1" thickBot="1" x14ac:dyDescent="0.3">
      <c r="A1934" s="26">
        <v>320402</v>
      </c>
      <c r="B1934" s="56">
        <v>320402</v>
      </c>
      <c r="C1934" s="57" t="s">
        <v>1305</v>
      </c>
      <c r="D1934" s="99">
        <f>IF(ISERROR(VLOOKUP(A1934,'CGN-2015-001'!A1933:I7080,4,0)),0,VLOOKUP(A1934,'CGN-2015-001'!A1933:I7080,4,0))</f>
        <v>0</v>
      </c>
      <c r="E1934" s="45">
        <f>IF(ISERROR(VLOOKUP(A1934,[3]Hoja1!$A$1:$F$369,4,0)),0,VLOOKUP(A1934,[3]Hoja1!$A$1:$F$369,4,0))</f>
        <v>0</v>
      </c>
      <c r="F1934" s="45">
        <f>IF(ISERROR(VLOOKUP(A1934,[3]Hoja1!$A$1:$F$369,5,0)),0,VLOOKUP(A1934,[3]Hoja1!$A$1:$F$369,5,0))</f>
        <v>0</v>
      </c>
      <c r="G1934" s="102">
        <f>IF(ISERROR(VLOOKUP(A1934,'CGN-2015-001'!A1933:I7080,7,0)),0,VLOOKUP(A1934,'CGN-2015-001'!A1933:I7080,7,0))</f>
        <v>0</v>
      </c>
      <c r="H1934" s="70"/>
      <c r="I1934" s="71"/>
      <c r="J1934" s="113">
        <f t="shared" si="152"/>
        <v>0</v>
      </c>
      <c r="K1934" s="114">
        <f t="shared" si="153"/>
        <v>0</v>
      </c>
      <c r="L1934" s="31">
        <f t="shared" si="154"/>
        <v>0</v>
      </c>
      <c r="M1934" s="1">
        <f t="shared" si="155"/>
        <v>0</v>
      </c>
      <c r="N1934" s="1">
        <f t="shared" si="156"/>
        <v>6</v>
      </c>
    </row>
    <row r="1935" spans="1:14" ht="16.5" hidden="1" thickBot="1" x14ac:dyDescent="0.3">
      <c r="A1935" s="26">
        <v>320403</v>
      </c>
      <c r="B1935" s="56">
        <v>320403</v>
      </c>
      <c r="C1935" s="57" t="s">
        <v>1306</v>
      </c>
      <c r="D1935" s="99">
        <f>IF(ISERROR(VLOOKUP(A1935,'CGN-2015-001'!A1934:I7081,4,0)),0,VLOOKUP(A1935,'CGN-2015-001'!A1934:I7081,4,0))</f>
        <v>0</v>
      </c>
      <c r="E1935" s="45">
        <f>IF(ISERROR(VLOOKUP(A1935,[3]Hoja1!$A$1:$F$369,4,0)),0,VLOOKUP(A1935,[3]Hoja1!$A$1:$F$369,4,0))</f>
        <v>0</v>
      </c>
      <c r="F1935" s="45">
        <f>IF(ISERROR(VLOOKUP(A1935,[3]Hoja1!$A$1:$F$369,5,0)),0,VLOOKUP(A1935,[3]Hoja1!$A$1:$F$369,5,0))</f>
        <v>0</v>
      </c>
      <c r="G1935" s="102">
        <f>IF(ISERROR(VLOOKUP(A1935,'CGN-2015-001'!A1934:I7081,7,0)),0,VLOOKUP(A1935,'CGN-2015-001'!A1934:I7081,7,0))</f>
        <v>0</v>
      </c>
      <c r="H1935" s="70"/>
      <c r="I1935" s="71"/>
      <c r="J1935" s="113">
        <f t="shared" si="152"/>
        <v>0</v>
      </c>
      <c r="K1935" s="114">
        <f t="shared" si="153"/>
        <v>0</v>
      </c>
      <c r="L1935" s="31">
        <f t="shared" si="154"/>
        <v>0</v>
      </c>
      <c r="M1935" s="1">
        <f t="shared" si="155"/>
        <v>0</v>
      </c>
      <c r="N1935" s="1">
        <f t="shared" si="156"/>
        <v>6</v>
      </c>
    </row>
    <row r="1936" spans="1:14" ht="16.5" hidden="1" thickBot="1" x14ac:dyDescent="0.3">
      <c r="A1936" s="26">
        <v>3206</v>
      </c>
      <c r="B1936" s="52">
        <v>320600</v>
      </c>
      <c r="C1936" s="53" t="s">
        <v>1279</v>
      </c>
      <c r="D1936" s="99">
        <f>IF(ISERROR(VLOOKUP(A1936,'CGN-2015-001'!A1935:I7082,4,0)),0,VLOOKUP(A1936,'CGN-2015-001'!A1935:I7082,4,0))</f>
        <v>0</v>
      </c>
      <c r="E1936" s="40">
        <f>IF(ISERROR(VLOOKUP(A1936,[3]Hoja1!$A$1:$F$369,4,0)),0,VLOOKUP(A1936,[3]Hoja1!$A$1:$F$369,4,0))</f>
        <v>0</v>
      </c>
      <c r="F1936" s="40">
        <f>IF(ISERROR(VLOOKUP(A1936,[3]Hoja1!$A$1:$F$369,5,0)),0,VLOOKUP(A1936,[3]Hoja1!$A$1:$F$369,5,0))</f>
        <v>0</v>
      </c>
      <c r="G1936" s="102">
        <f>IF(ISERROR(VLOOKUP(A1936,'CGN-2015-001'!A1935:I7082,7,0)),0,VLOOKUP(A1936,'CGN-2015-001'!A1935:I7082,7,0))</f>
        <v>0</v>
      </c>
      <c r="H1936" s="54"/>
      <c r="I1936" s="55"/>
      <c r="J1936" s="113">
        <f t="shared" si="152"/>
        <v>0</v>
      </c>
      <c r="K1936" s="114">
        <f t="shared" si="153"/>
        <v>0</v>
      </c>
      <c r="L1936" s="31">
        <f t="shared" si="154"/>
        <v>0</v>
      </c>
      <c r="M1936" s="1">
        <f t="shared" si="155"/>
        <v>0</v>
      </c>
      <c r="N1936" s="1">
        <f t="shared" si="156"/>
        <v>4</v>
      </c>
    </row>
    <row r="1937" spans="1:14" ht="16.5" hidden="1" thickBot="1" x14ac:dyDescent="0.3">
      <c r="A1937" s="26">
        <v>320601</v>
      </c>
      <c r="B1937" s="56">
        <v>320601</v>
      </c>
      <c r="C1937" s="57" t="s">
        <v>1280</v>
      </c>
      <c r="D1937" s="99">
        <f>IF(ISERROR(VLOOKUP(A1937,'CGN-2015-001'!A1936:I7083,4,0)),0,VLOOKUP(A1937,'CGN-2015-001'!A1936:I7083,4,0))</f>
        <v>0</v>
      </c>
      <c r="E1937" s="45">
        <f>IF(ISERROR(VLOOKUP(A1937,[3]Hoja1!$A$1:$F$369,4,0)),0,VLOOKUP(A1937,[3]Hoja1!$A$1:$F$369,4,0))</f>
        <v>0</v>
      </c>
      <c r="F1937" s="45">
        <f>IF(ISERROR(VLOOKUP(A1937,[3]Hoja1!$A$1:$F$369,5,0)),0,VLOOKUP(A1937,[3]Hoja1!$A$1:$F$369,5,0))</f>
        <v>0</v>
      </c>
      <c r="G1937" s="102">
        <f>IF(ISERROR(VLOOKUP(A1937,'CGN-2015-001'!A1936:I7083,7,0)),0,VLOOKUP(A1937,'CGN-2015-001'!A1936:I7083,7,0))</f>
        <v>0</v>
      </c>
      <c r="H1937" s="70"/>
      <c r="I1937" s="71"/>
      <c r="J1937" s="113">
        <f t="shared" si="152"/>
        <v>0</v>
      </c>
      <c r="K1937" s="114">
        <f t="shared" si="153"/>
        <v>0</v>
      </c>
      <c r="L1937" s="31">
        <f t="shared" si="154"/>
        <v>0</v>
      </c>
      <c r="M1937" s="1">
        <f t="shared" si="155"/>
        <v>0</v>
      </c>
      <c r="N1937" s="1">
        <f t="shared" si="156"/>
        <v>6</v>
      </c>
    </row>
    <row r="1938" spans="1:14" ht="16.5" hidden="1" thickBot="1" x14ac:dyDescent="0.3">
      <c r="A1938" s="26">
        <v>3208</v>
      </c>
      <c r="B1938" s="52">
        <v>320800</v>
      </c>
      <c r="C1938" s="53" t="s">
        <v>1245</v>
      </c>
      <c r="D1938" s="99">
        <f>IF(ISERROR(VLOOKUP(A1938,'CGN-2015-001'!A1937:I7084,4,0)),0,VLOOKUP(A1938,'CGN-2015-001'!A1937:I7084,4,0))</f>
        <v>0</v>
      </c>
      <c r="E1938" s="40">
        <f>IF(ISERROR(VLOOKUP(A1938,[3]Hoja1!$A$1:$F$369,4,0)),0,VLOOKUP(A1938,[3]Hoja1!$A$1:$F$369,4,0))</f>
        <v>0</v>
      </c>
      <c r="F1938" s="40">
        <f>IF(ISERROR(VLOOKUP(A1938,[3]Hoja1!$A$1:$F$369,5,0)),0,VLOOKUP(A1938,[3]Hoja1!$A$1:$F$369,5,0))</f>
        <v>0</v>
      </c>
      <c r="G1938" s="102">
        <f>IF(ISERROR(VLOOKUP(A1938,'CGN-2015-001'!A1937:I7084,7,0)),0,VLOOKUP(A1938,'CGN-2015-001'!A1937:I7084,7,0))</f>
        <v>0</v>
      </c>
      <c r="H1938" s="54"/>
      <c r="I1938" s="55"/>
      <c r="J1938" s="113">
        <f t="shared" si="152"/>
        <v>0</v>
      </c>
      <c r="K1938" s="114">
        <f t="shared" si="153"/>
        <v>0</v>
      </c>
      <c r="L1938" s="31">
        <f t="shared" si="154"/>
        <v>0</v>
      </c>
      <c r="M1938" s="1">
        <f t="shared" si="155"/>
        <v>0</v>
      </c>
      <c r="N1938" s="1">
        <f t="shared" si="156"/>
        <v>4</v>
      </c>
    </row>
    <row r="1939" spans="1:14" ht="16.5" hidden="1" thickBot="1" x14ac:dyDescent="0.3">
      <c r="A1939" s="26">
        <v>320801</v>
      </c>
      <c r="B1939" s="56">
        <v>320801</v>
      </c>
      <c r="C1939" s="57" t="s">
        <v>1307</v>
      </c>
      <c r="D1939" s="99">
        <f>IF(ISERROR(VLOOKUP(A1939,'CGN-2015-001'!A1938:I7085,4,0)),0,VLOOKUP(A1939,'CGN-2015-001'!A1938:I7085,4,0))</f>
        <v>0</v>
      </c>
      <c r="E1939" s="45">
        <f>IF(ISERROR(VLOOKUP(A1939,[3]Hoja1!$A$1:$F$369,4,0)),0,VLOOKUP(A1939,[3]Hoja1!$A$1:$F$369,4,0))</f>
        <v>0</v>
      </c>
      <c r="F1939" s="45">
        <f>IF(ISERROR(VLOOKUP(A1939,[3]Hoja1!$A$1:$F$369,5,0)),0,VLOOKUP(A1939,[3]Hoja1!$A$1:$F$369,5,0))</f>
        <v>0</v>
      </c>
      <c r="G1939" s="102">
        <f>IF(ISERROR(VLOOKUP(A1939,'CGN-2015-001'!A1938:I7085,7,0)),0,VLOOKUP(A1939,'CGN-2015-001'!A1938:I7085,7,0))</f>
        <v>0</v>
      </c>
      <c r="H1939" s="70"/>
      <c r="I1939" s="71"/>
      <c r="J1939" s="113">
        <f t="shared" si="152"/>
        <v>0</v>
      </c>
      <c r="K1939" s="114">
        <f t="shared" si="153"/>
        <v>0</v>
      </c>
      <c r="L1939" s="31">
        <f t="shared" si="154"/>
        <v>0</v>
      </c>
      <c r="M1939" s="1">
        <f t="shared" si="155"/>
        <v>0</v>
      </c>
      <c r="N1939" s="1">
        <f t="shared" si="156"/>
        <v>6</v>
      </c>
    </row>
    <row r="1940" spans="1:14" ht="16.5" hidden="1" thickBot="1" x14ac:dyDescent="0.3">
      <c r="A1940" s="26">
        <v>3210</v>
      </c>
      <c r="B1940" s="52">
        <v>321000</v>
      </c>
      <c r="C1940" s="53" t="s">
        <v>1263</v>
      </c>
      <c r="D1940" s="99">
        <f>IF(ISERROR(VLOOKUP(A1940,'CGN-2015-001'!A1939:I7086,4,0)),0,VLOOKUP(A1940,'CGN-2015-001'!A1939:I7086,4,0))</f>
        <v>0</v>
      </c>
      <c r="E1940" s="40">
        <f>IF(ISERROR(VLOOKUP(A1940,[3]Hoja1!$A$1:$F$369,4,0)),0,VLOOKUP(A1940,[3]Hoja1!$A$1:$F$369,4,0))</f>
        <v>0</v>
      </c>
      <c r="F1940" s="40">
        <f>IF(ISERROR(VLOOKUP(A1940,[3]Hoja1!$A$1:$F$369,5,0)),0,VLOOKUP(A1940,[3]Hoja1!$A$1:$F$369,5,0))</f>
        <v>0</v>
      </c>
      <c r="G1940" s="102">
        <f>IF(ISERROR(VLOOKUP(A1940,'CGN-2015-001'!A1939:I7086,7,0)),0,VLOOKUP(A1940,'CGN-2015-001'!A1939:I7086,7,0))</f>
        <v>0</v>
      </c>
      <c r="H1940" s="54"/>
      <c r="I1940" s="55"/>
      <c r="J1940" s="113">
        <f t="shared" si="152"/>
        <v>0</v>
      </c>
      <c r="K1940" s="114">
        <f t="shared" si="153"/>
        <v>0</v>
      </c>
      <c r="L1940" s="31">
        <f t="shared" si="154"/>
        <v>0</v>
      </c>
      <c r="M1940" s="1">
        <f t="shared" si="155"/>
        <v>0</v>
      </c>
      <c r="N1940" s="1">
        <f t="shared" si="156"/>
        <v>4</v>
      </c>
    </row>
    <row r="1941" spans="1:14" ht="16.5" hidden="1" thickBot="1" x14ac:dyDescent="0.3">
      <c r="A1941" s="26">
        <v>321001</v>
      </c>
      <c r="B1941" s="56">
        <v>321001</v>
      </c>
      <c r="C1941" s="57" t="s">
        <v>1264</v>
      </c>
      <c r="D1941" s="99">
        <f>IF(ISERROR(VLOOKUP(A1941,'CGN-2015-001'!A1940:I7087,4,0)),0,VLOOKUP(A1941,'CGN-2015-001'!A1940:I7087,4,0))</f>
        <v>0</v>
      </c>
      <c r="E1941" s="45">
        <f>IF(ISERROR(VLOOKUP(A1941,[3]Hoja1!$A$1:$F$369,4,0)),0,VLOOKUP(A1941,[3]Hoja1!$A$1:$F$369,4,0))</f>
        <v>0</v>
      </c>
      <c r="F1941" s="45">
        <f>IF(ISERROR(VLOOKUP(A1941,[3]Hoja1!$A$1:$F$369,5,0)),0,VLOOKUP(A1941,[3]Hoja1!$A$1:$F$369,5,0))</f>
        <v>0</v>
      </c>
      <c r="G1941" s="102">
        <f>IF(ISERROR(VLOOKUP(A1941,'CGN-2015-001'!A1940:I7087,7,0)),0,VLOOKUP(A1941,'CGN-2015-001'!A1940:I7087,7,0))</f>
        <v>0</v>
      </c>
      <c r="H1941" s="70"/>
      <c r="I1941" s="71"/>
      <c r="J1941" s="113">
        <f t="shared" si="152"/>
        <v>0</v>
      </c>
      <c r="K1941" s="114">
        <f t="shared" si="153"/>
        <v>0</v>
      </c>
      <c r="L1941" s="31">
        <f t="shared" si="154"/>
        <v>0</v>
      </c>
      <c r="M1941" s="1">
        <f t="shared" si="155"/>
        <v>0</v>
      </c>
      <c r="N1941" s="1">
        <f t="shared" si="156"/>
        <v>6</v>
      </c>
    </row>
    <row r="1942" spans="1:14" ht="16.5" hidden="1" thickBot="1" x14ac:dyDescent="0.3">
      <c r="A1942" s="26">
        <v>321002</v>
      </c>
      <c r="B1942" s="56">
        <v>321002</v>
      </c>
      <c r="C1942" s="57" t="s">
        <v>1308</v>
      </c>
      <c r="D1942" s="99">
        <f>IF(ISERROR(VLOOKUP(A1942,'CGN-2015-001'!A1941:I7088,4,0)),0,VLOOKUP(A1942,'CGN-2015-001'!A1941:I7088,4,0))</f>
        <v>0</v>
      </c>
      <c r="E1942" s="45">
        <f>IF(ISERROR(VLOOKUP(A1942,[3]Hoja1!$A$1:$F$369,4,0)),0,VLOOKUP(A1942,[3]Hoja1!$A$1:$F$369,4,0))</f>
        <v>0</v>
      </c>
      <c r="F1942" s="45">
        <f>IF(ISERROR(VLOOKUP(A1942,[3]Hoja1!$A$1:$F$369,5,0)),0,VLOOKUP(A1942,[3]Hoja1!$A$1:$F$369,5,0))</f>
        <v>0</v>
      </c>
      <c r="G1942" s="102">
        <f>IF(ISERROR(VLOOKUP(A1942,'CGN-2015-001'!A1941:I7088,7,0)),0,VLOOKUP(A1942,'CGN-2015-001'!A1941:I7088,7,0))</f>
        <v>0</v>
      </c>
      <c r="H1942" s="70"/>
      <c r="I1942" s="71"/>
      <c r="J1942" s="113">
        <f t="shared" si="152"/>
        <v>0</v>
      </c>
      <c r="K1942" s="114">
        <f t="shared" si="153"/>
        <v>0</v>
      </c>
      <c r="L1942" s="31">
        <f t="shared" si="154"/>
        <v>0</v>
      </c>
      <c r="M1942" s="1">
        <f t="shared" si="155"/>
        <v>0</v>
      </c>
      <c r="N1942" s="1">
        <f t="shared" si="156"/>
        <v>6</v>
      </c>
    </row>
    <row r="1943" spans="1:14" ht="16.5" hidden="1" thickBot="1" x14ac:dyDescent="0.3">
      <c r="A1943" s="26">
        <v>321003</v>
      </c>
      <c r="B1943" s="56">
        <v>321003</v>
      </c>
      <c r="C1943" s="57" t="s">
        <v>1266</v>
      </c>
      <c r="D1943" s="99">
        <f>IF(ISERROR(VLOOKUP(A1943,'CGN-2015-001'!A1942:I7089,4,0)),0,VLOOKUP(A1943,'CGN-2015-001'!A1942:I7089,4,0))</f>
        <v>0</v>
      </c>
      <c r="E1943" s="45">
        <f>IF(ISERROR(VLOOKUP(A1943,[3]Hoja1!$A$1:$F$369,4,0)),0,VLOOKUP(A1943,[3]Hoja1!$A$1:$F$369,4,0))</f>
        <v>0</v>
      </c>
      <c r="F1943" s="45">
        <f>IF(ISERROR(VLOOKUP(A1943,[3]Hoja1!$A$1:$F$369,5,0)),0,VLOOKUP(A1943,[3]Hoja1!$A$1:$F$369,5,0))</f>
        <v>0</v>
      </c>
      <c r="G1943" s="102">
        <f>IF(ISERROR(VLOOKUP(A1943,'CGN-2015-001'!A1942:I7089,7,0)),0,VLOOKUP(A1943,'CGN-2015-001'!A1942:I7089,7,0))</f>
        <v>0</v>
      </c>
      <c r="H1943" s="70"/>
      <c r="I1943" s="71"/>
      <c r="J1943" s="113">
        <f t="shared" si="152"/>
        <v>0</v>
      </c>
      <c r="K1943" s="114">
        <f t="shared" si="153"/>
        <v>0</v>
      </c>
      <c r="L1943" s="31">
        <f t="shared" si="154"/>
        <v>0</v>
      </c>
      <c r="M1943" s="1">
        <f t="shared" si="155"/>
        <v>0</v>
      </c>
      <c r="N1943" s="1">
        <f t="shared" si="156"/>
        <v>6</v>
      </c>
    </row>
    <row r="1944" spans="1:14" ht="16.5" hidden="1" thickBot="1" x14ac:dyDescent="0.3">
      <c r="A1944" s="26">
        <v>321004</v>
      </c>
      <c r="B1944" s="56">
        <v>321004</v>
      </c>
      <c r="C1944" s="57" t="s">
        <v>1309</v>
      </c>
      <c r="D1944" s="99">
        <f>IF(ISERROR(VLOOKUP(A1944,'CGN-2015-001'!A1943:I7090,4,0)),0,VLOOKUP(A1944,'CGN-2015-001'!A1943:I7090,4,0))</f>
        <v>0</v>
      </c>
      <c r="E1944" s="45">
        <f>IF(ISERROR(VLOOKUP(A1944,[3]Hoja1!$A$1:$F$369,4,0)),0,VLOOKUP(A1944,[3]Hoja1!$A$1:$F$369,4,0))</f>
        <v>0</v>
      </c>
      <c r="F1944" s="45">
        <f>IF(ISERROR(VLOOKUP(A1944,[3]Hoja1!$A$1:$F$369,5,0)),0,VLOOKUP(A1944,[3]Hoja1!$A$1:$F$369,5,0))</f>
        <v>0</v>
      </c>
      <c r="G1944" s="102">
        <f>IF(ISERROR(VLOOKUP(A1944,'CGN-2015-001'!A1943:I7090,7,0)),0,VLOOKUP(A1944,'CGN-2015-001'!A1943:I7090,7,0))</f>
        <v>0</v>
      </c>
      <c r="H1944" s="70"/>
      <c r="I1944" s="71"/>
      <c r="J1944" s="113">
        <f t="shared" si="152"/>
        <v>0</v>
      </c>
      <c r="K1944" s="114">
        <f t="shared" si="153"/>
        <v>0</v>
      </c>
      <c r="L1944" s="31">
        <f t="shared" si="154"/>
        <v>0</v>
      </c>
      <c r="M1944" s="1">
        <f t="shared" si="155"/>
        <v>0</v>
      </c>
      <c r="N1944" s="1">
        <f t="shared" si="156"/>
        <v>6</v>
      </c>
    </row>
    <row r="1945" spans="1:14" ht="16.5" hidden="1" thickBot="1" x14ac:dyDescent="0.3">
      <c r="A1945" s="26">
        <v>3215</v>
      </c>
      <c r="B1945" s="52">
        <v>321500</v>
      </c>
      <c r="C1945" s="53" t="s">
        <v>1310</v>
      </c>
      <c r="D1945" s="99">
        <f>IF(ISERROR(VLOOKUP(A1945,'CGN-2015-001'!A1944:I7091,4,0)),0,VLOOKUP(A1945,'CGN-2015-001'!A1944:I7091,4,0))</f>
        <v>0</v>
      </c>
      <c r="E1945" s="40">
        <f>IF(ISERROR(VLOOKUP(A1945,[3]Hoja1!$A$1:$F$369,4,0)),0,VLOOKUP(A1945,[3]Hoja1!$A$1:$F$369,4,0))</f>
        <v>0</v>
      </c>
      <c r="F1945" s="40">
        <f>IF(ISERROR(VLOOKUP(A1945,[3]Hoja1!$A$1:$F$369,5,0)),0,VLOOKUP(A1945,[3]Hoja1!$A$1:$F$369,5,0))</f>
        <v>0</v>
      </c>
      <c r="G1945" s="102">
        <f>IF(ISERROR(VLOOKUP(A1945,'CGN-2015-001'!A1944:I7091,7,0)),0,VLOOKUP(A1945,'CGN-2015-001'!A1944:I7091,7,0))</f>
        <v>0</v>
      </c>
      <c r="H1945" s="54"/>
      <c r="I1945" s="55"/>
      <c r="J1945" s="113">
        <f t="shared" si="152"/>
        <v>0</v>
      </c>
      <c r="K1945" s="114">
        <f t="shared" si="153"/>
        <v>0</v>
      </c>
      <c r="L1945" s="31">
        <f t="shared" si="154"/>
        <v>0</v>
      </c>
      <c r="M1945" s="1">
        <f t="shared" si="155"/>
        <v>0</v>
      </c>
      <c r="N1945" s="1">
        <f t="shared" si="156"/>
        <v>4</v>
      </c>
    </row>
    <row r="1946" spans="1:14" ht="16.5" hidden="1" thickBot="1" x14ac:dyDescent="0.3">
      <c r="A1946" s="26">
        <v>321501</v>
      </c>
      <c r="B1946" s="56">
        <v>321501</v>
      </c>
      <c r="C1946" s="57" t="s">
        <v>1311</v>
      </c>
      <c r="D1946" s="99">
        <f>IF(ISERROR(VLOOKUP(A1946,'CGN-2015-001'!A1945:I7092,4,0)),0,VLOOKUP(A1946,'CGN-2015-001'!A1945:I7092,4,0))</f>
        <v>0</v>
      </c>
      <c r="E1946" s="45">
        <f>IF(ISERROR(VLOOKUP(A1946,[3]Hoja1!$A$1:$F$369,4,0)),0,VLOOKUP(A1946,[3]Hoja1!$A$1:$F$369,4,0))</f>
        <v>0</v>
      </c>
      <c r="F1946" s="45">
        <f>IF(ISERROR(VLOOKUP(A1946,[3]Hoja1!$A$1:$F$369,5,0)),0,VLOOKUP(A1946,[3]Hoja1!$A$1:$F$369,5,0))</f>
        <v>0</v>
      </c>
      <c r="G1946" s="102">
        <f>IF(ISERROR(VLOOKUP(A1946,'CGN-2015-001'!A1945:I7092,7,0)),0,VLOOKUP(A1946,'CGN-2015-001'!A1945:I7092,7,0))</f>
        <v>0</v>
      </c>
      <c r="H1946" s="70"/>
      <c r="I1946" s="71"/>
      <c r="J1946" s="113">
        <f t="shared" si="152"/>
        <v>0</v>
      </c>
      <c r="K1946" s="114">
        <f t="shared" si="153"/>
        <v>0</v>
      </c>
      <c r="L1946" s="31">
        <f t="shared" si="154"/>
        <v>0</v>
      </c>
      <c r="M1946" s="1">
        <f t="shared" si="155"/>
        <v>0</v>
      </c>
      <c r="N1946" s="1">
        <f t="shared" si="156"/>
        <v>6</v>
      </c>
    </row>
    <row r="1947" spans="1:14" ht="16.5" hidden="1" thickBot="1" x14ac:dyDescent="0.3">
      <c r="A1947" s="26">
        <v>321502</v>
      </c>
      <c r="B1947" s="56">
        <v>321502</v>
      </c>
      <c r="C1947" s="57" t="s">
        <v>1270</v>
      </c>
      <c r="D1947" s="99">
        <f>IF(ISERROR(VLOOKUP(A1947,'CGN-2015-001'!A1946:I7093,4,0)),0,VLOOKUP(A1947,'CGN-2015-001'!A1946:I7093,4,0))</f>
        <v>0</v>
      </c>
      <c r="E1947" s="45">
        <f>IF(ISERROR(VLOOKUP(A1947,[3]Hoja1!$A$1:$F$369,4,0)),0,VLOOKUP(A1947,[3]Hoja1!$A$1:$F$369,4,0))</f>
        <v>0</v>
      </c>
      <c r="F1947" s="45">
        <f>IF(ISERROR(VLOOKUP(A1947,[3]Hoja1!$A$1:$F$369,5,0)),0,VLOOKUP(A1947,[3]Hoja1!$A$1:$F$369,5,0))</f>
        <v>0</v>
      </c>
      <c r="G1947" s="102">
        <f>IF(ISERROR(VLOOKUP(A1947,'CGN-2015-001'!A1946:I7093,7,0)),0,VLOOKUP(A1947,'CGN-2015-001'!A1946:I7093,7,0))</f>
        <v>0</v>
      </c>
      <c r="H1947" s="70"/>
      <c r="I1947" s="71"/>
      <c r="J1947" s="113">
        <f t="shared" si="152"/>
        <v>0</v>
      </c>
      <c r="K1947" s="114">
        <f t="shared" si="153"/>
        <v>0</v>
      </c>
      <c r="L1947" s="31">
        <f t="shared" si="154"/>
        <v>0</v>
      </c>
      <c r="M1947" s="1">
        <f t="shared" si="155"/>
        <v>0</v>
      </c>
      <c r="N1947" s="1">
        <f t="shared" si="156"/>
        <v>6</v>
      </c>
    </row>
    <row r="1948" spans="1:14" ht="16.5" hidden="1" thickBot="1" x14ac:dyDescent="0.3">
      <c r="A1948" s="26">
        <v>321503</v>
      </c>
      <c r="B1948" s="56">
        <v>321503</v>
      </c>
      <c r="C1948" s="57" t="s">
        <v>1312</v>
      </c>
      <c r="D1948" s="99">
        <f>IF(ISERROR(VLOOKUP(A1948,'CGN-2015-001'!A1947:I7094,4,0)),0,VLOOKUP(A1948,'CGN-2015-001'!A1947:I7094,4,0))</f>
        <v>0</v>
      </c>
      <c r="E1948" s="45">
        <f>IF(ISERROR(VLOOKUP(A1948,[3]Hoja1!$A$1:$F$369,4,0)),0,VLOOKUP(A1948,[3]Hoja1!$A$1:$F$369,4,0))</f>
        <v>0</v>
      </c>
      <c r="F1948" s="45">
        <f>IF(ISERROR(VLOOKUP(A1948,[3]Hoja1!$A$1:$F$369,5,0)),0,VLOOKUP(A1948,[3]Hoja1!$A$1:$F$369,5,0))</f>
        <v>0</v>
      </c>
      <c r="G1948" s="102">
        <f>IF(ISERROR(VLOOKUP(A1948,'CGN-2015-001'!A1947:I7094,7,0)),0,VLOOKUP(A1948,'CGN-2015-001'!A1947:I7094,7,0))</f>
        <v>0</v>
      </c>
      <c r="H1948" s="70"/>
      <c r="I1948" s="71"/>
      <c r="J1948" s="113">
        <f t="shared" si="152"/>
        <v>0</v>
      </c>
      <c r="K1948" s="114">
        <f t="shared" si="153"/>
        <v>0</v>
      </c>
      <c r="L1948" s="31">
        <f t="shared" si="154"/>
        <v>0</v>
      </c>
      <c r="M1948" s="1">
        <f t="shared" si="155"/>
        <v>0</v>
      </c>
      <c r="N1948" s="1">
        <f t="shared" si="156"/>
        <v>6</v>
      </c>
    </row>
    <row r="1949" spans="1:14" ht="16.5" hidden="1" thickBot="1" x14ac:dyDescent="0.3">
      <c r="A1949" s="26">
        <v>321504</v>
      </c>
      <c r="B1949" s="56">
        <v>321504</v>
      </c>
      <c r="C1949" s="57" t="s">
        <v>1272</v>
      </c>
      <c r="D1949" s="99">
        <f>IF(ISERROR(VLOOKUP(A1949,'CGN-2015-001'!A1948:I7095,4,0)),0,VLOOKUP(A1949,'CGN-2015-001'!A1948:I7095,4,0))</f>
        <v>0</v>
      </c>
      <c r="E1949" s="45">
        <f>IF(ISERROR(VLOOKUP(A1949,[3]Hoja1!$A$1:$F$369,4,0)),0,VLOOKUP(A1949,[3]Hoja1!$A$1:$F$369,4,0))</f>
        <v>0</v>
      </c>
      <c r="F1949" s="45">
        <f>IF(ISERROR(VLOOKUP(A1949,[3]Hoja1!$A$1:$F$369,5,0)),0,VLOOKUP(A1949,[3]Hoja1!$A$1:$F$369,5,0))</f>
        <v>0</v>
      </c>
      <c r="G1949" s="102">
        <f>IF(ISERROR(VLOOKUP(A1949,'CGN-2015-001'!A1948:I7095,7,0)),0,VLOOKUP(A1949,'CGN-2015-001'!A1948:I7095,7,0))</f>
        <v>0</v>
      </c>
      <c r="H1949" s="70"/>
      <c r="I1949" s="71"/>
      <c r="J1949" s="113">
        <f t="shared" si="152"/>
        <v>0</v>
      </c>
      <c r="K1949" s="114">
        <f t="shared" si="153"/>
        <v>0</v>
      </c>
      <c r="L1949" s="31">
        <f t="shared" si="154"/>
        <v>0</v>
      </c>
      <c r="M1949" s="1">
        <f t="shared" si="155"/>
        <v>0</v>
      </c>
      <c r="N1949" s="1">
        <f t="shared" si="156"/>
        <v>6</v>
      </c>
    </row>
    <row r="1950" spans="1:14" ht="16.5" hidden="1" thickBot="1" x14ac:dyDescent="0.3">
      <c r="A1950" s="26">
        <v>321505</v>
      </c>
      <c r="B1950" s="56">
        <v>321505</v>
      </c>
      <c r="C1950" s="57" t="s">
        <v>1273</v>
      </c>
      <c r="D1950" s="99">
        <f>IF(ISERROR(VLOOKUP(A1950,'CGN-2015-001'!A1949:I7096,4,0)),0,VLOOKUP(A1950,'CGN-2015-001'!A1949:I7096,4,0))</f>
        <v>0</v>
      </c>
      <c r="E1950" s="45">
        <f>IF(ISERROR(VLOOKUP(A1950,[3]Hoja1!$A$1:$F$369,4,0)),0,VLOOKUP(A1950,[3]Hoja1!$A$1:$F$369,4,0))</f>
        <v>0</v>
      </c>
      <c r="F1950" s="45">
        <f>IF(ISERROR(VLOOKUP(A1950,[3]Hoja1!$A$1:$F$369,5,0)),0,VLOOKUP(A1950,[3]Hoja1!$A$1:$F$369,5,0))</f>
        <v>0</v>
      </c>
      <c r="G1950" s="102">
        <f>IF(ISERROR(VLOOKUP(A1950,'CGN-2015-001'!A1949:I7096,7,0)),0,VLOOKUP(A1950,'CGN-2015-001'!A1949:I7096,7,0))</f>
        <v>0</v>
      </c>
      <c r="H1950" s="70"/>
      <c r="I1950" s="71"/>
      <c r="J1950" s="113">
        <f t="shared" si="152"/>
        <v>0</v>
      </c>
      <c r="K1950" s="114">
        <f t="shared" si="153"/>
        <v>0</v>
      </c>
      <c r="L1950" s="31">
        <f t="shared" si="154"/>
        <v>0</v>
      </c>
      <c r="M1950" s="1">
        <f t="shared" si="155"/>
        <v>0</v>
      </c>
      <c r="N1950" s="1">
        <f t="shared" si="156"/>
        <v>6</v>
      </c>
    </row>
    <row r="1951" spans="1:14" ht="16.5" hidden="1" thickBot="1" x14ac:dyDescent="0.3">
      <c r="A1951" s="26">
        <v>321507</v>
      </c>
      <c r="B1951" s="56">
        <v>321507</v>
      </c>
      <c r="C1951" s="57" t="s">
        <v>1313</v>
      </c>
      <c r="D1951" s="99">
        <f>IF(ISERROR(VLOOKUP(A1951,'CGN-2015-001'!A1950:I7097,4,0)),0,VLOOKUP(A1951,'CGN-2015-001'!A1950:I7097,4,0))</f>
        <v>0</v>
      </c>
      <c r="E1951" s="45">
        <f>IF(ISERROR(VLOOKUP(A1951,[3]Hoja1!$A$1:$F$369,4,0)),0,VLOOKUP(A1951,[3]Hoja1!$A$1:$F$369,4,0))</f>
        <v>0</v>
      </c>
      <c r="F1951" s="45">
        <f>IF(ISERROR(VLOOKUP(A1951,[3]Hoja1!$A$1:$F$369,5,0)),0,VLOOKUP(A1951,[3]Hoja1!$A$1:$F$369,5,0))</f>
        <v>0</v>
      </c>
      <c r="G1951" s="102">
        <f>IF(ISERROR(VLOOKUP(A1951,'CGN-2015-001'!A1950:I7097,7,0)),0,VLOOKUP(A1951,'CGN-2015-001'!A1950:I7097,7,0))</f>
        <v>0</v>
      </c>
      <c r="H1951" s="70"/>
      <c r="I1951" s="71"/>
      <c r="J1951" s="113">
        <f t="shared" si="152"/>
        <v>0</v>
      </c>
      <c r="K1951" s="114">
        <f t="shared" si="153"/>
        <v>0</v>
      </c>
      <c r="L1951" s="31">
        <f t="shared" si="154"/>
        <v>0</v>
      </c>
      <c r="M1951" s="1">
        <f t="shared" si="155"/>
        <v>0</v>
      </c>
      <c r="N1951" s="1">
        <f t="shared" si="156"/>
        <v>6</v>
      </c>
    </row>
    <row r="1952" spans="1:14" ht="16.5" hidden="1" thickBot="1" x14ac:dyDescent="0.3">
      <c r="A1952" s="26">
        <v>321508</v>
      </c>
      <c r="B1952" s="56">
        <v>321508</v>
      </c>
      <c r="C1952" s="57" t="s">
        <v>1314</v>
      </c>
      <c r="D1952" s="99">
        <f>IF(ISERROR(VLOOKUP(A1952,'CGN-2015-001'!A1951:I7098,4,0)),0,VLOOKUP(A1952,'CGN-2015-001'!A1951:I7098,4,0))</f>
        <v>0</v>
      </c>
      <c r="E1952" s="45">
        <f>IF(ISERROR(VLOOKUP(A1952,[3]Hoja1!$A$1:$F$369,4,0)),0,VLOOKUP(A1952,[3]Hoja1!$A$1:$F$369,4,0))</f>
        <v>0</v>
      </c>
      <c r="F1952" s="45">
        <f>IF(ISERROR(VLOOKUP(A1952,[3]Hoja1!$A$1:$F$369,5,0)),0,VLOOKUP(A1952,[3]Hoja1!$A$1:$F$369,5,0))</f>
        <v>0</v>
      </c>
      <c r="G1952" s="102">
        <f>IF(ISERROR(VLOOKUP(A1952,'CGN-2015-001'!A1951:I7098,7,0)),0,VLOOKUP(A1952,'CGN-2015-001'!A1951:I7098,7,0))</f>
        <v>0</v>
      </c>
      <c r="H1952" s="70"/>
      <c r="I1952" s="71"/>
      <c r="J1952" s="113">
        <f t="shared" si="152"/>
        <v>0</v>
      </c>
      <c r="K1952" s="114">
        <f t="shared" si="153"/>
        <v>0</v>
      </c>
      <c r="L1952" s="31">
        <f t="shared" si="154"/>
        <v>0</v>
      </c>
      <c r="M1952" s="1">
        <f t="shared" si="155"/>
        <v>0</v>
      </c>
      <c r="N1952" s="1">
        <f t="shared" si="156"/>
        <v>6</v>
      </c>
    </row>
    <row r="1953" spans="1:14" ht="16.5" hidden="1" thickBot="1" x14ac:dyDescent="0.3">
      <c r="A1953" s="26">
        <v>321509</v>
      </c>
      <c r="B1953" s="56">
        <v>321509</v>
      </c>
      <c r="C1953" s="57" t="s">
        <v>1315</v>
      </c>
      <c r="D1953" s="99">
        <f>IF(ISERROR(VLOOKUP(A1953,'CGN-2015-001'!A1952:I7099,4,0)),0,VLOOKUP(A1953,'CGN-2015-001'!A1952:I7099,4,0))</f>
        <v>0</v>
      </c>
      <c r="E1953" s="45">
        <f>IF(ISERROR(VLOOKUP(A1953,[3]Hoja1!$A$1:$F$369,4,0)),0,VLOOKUP(A1953,[3]Hoja1!$A$1:$F$369,4,0))</f>
        <v>0</v>
      </c>
      <c r="F1953" s="45">
        <f>IF(ISERROR(VLOOKUP(A1953,[3]Hoja1!$A$1:$F$369,5,0)),0,VLOOKUP(A1953,[3]Hoja1!$A$1:$F$369,5,0))</f>
        <v>0</v>
      </c>
      <c r="G1953" s="102">
        <f>IF(ISERROR(VLOOKUP(A1953,'CGN-2015-001'!A1952:I7099,7,0)),0,VLOOKUP(A1953,'CGN-2015-001'!A1952:I7099,7,0))</f>
        <v>0</v>
      </c>
      <c r="H1953" s="70"/>
      <c r="I1953" s="71"/>
      <c r="J1953" s="113">
        <f t="shared" si="152"/>
        <v>0</v>
      </c>
      <c r="K1953" s="114">
        <f t="shared" si="153"/>
        <v>0</v>
      </c>
      <c r="L1953" s="31">
        <f t="shared" si="154"/>
        <v>0</v>
      </c>
      <c r="M1953" s="1">
        <f t="shared" si="155"/>
        <v>0</v>
      </c>
      <c r="N1953" s="1">
        <f t="shared" si="156"/>
        <v>6</v>
      </c>
    </row>
    <row r="1954" spans="1:14" ht="16.5" hidden="1" thickBot="1" x14ac:dyDescent="0.3">
      <c r="A1954" s="26">
        <v>321511</v>
      </c>
      <c r="B1954" s="56">
        <v>321511</v>
      </c>
      <c r="C1954" s="57" t="s">
        <v>1316</v>
      </c>
      <c r="D1954" s="99">
        <f>IF(ISERROR(VLOOKUP(A1954,'CGN-2015-001'!A1953:I7100,4,0)),0,VLOOKUP(A1954,'CGN-2015-001'!A1953:I7100,4,0))</f>
        <v>0</v>
      </c>
      <c r="E1954" s="45">
        <f>IF(ISERROR(VLOOKUP(A1954,[3]Hoja1!$A$1:$F$369,4,0)),0,VLOOKUP(A1954,[3]Hoja1!$A$1:$F$369,4,0))</f>
        <v>0</v>
      </c>
      <c r="F1954" s="45">
        <f>IF(ISERROR(VLOOKUP(A1954,[3]Hoja1!$A$1:$F$369,5,0)),0,VLOOKUP(A1954,[3]Hoja1!$A$1:$F$369,5,0))</f>
        <v>0</v>
      </c>
      <c r="G1954" s="102">
        <f>IF(ISERROR(VLOOKUP(A1954,'CGN-2015-001'!A1953:I7100,7,0)),0,VLOOKUP(A1954,'CGN-2015-001'!A1953:I7100,7,0))</f>
        <v>0</v>
      </c>
      <c r="H1954" s="70"/>
      <c r="I1954" s="71"/>
      <c r="J1954" s="113">
        <f t="shared" si="152"/>
        <v>0</v>
      </c>
      <c r="K1954" s="114">
        <f t="shared" si="153"/>
        <v>0</v>
      </c>
      <c r="L1954" s="31">
        <f t="shared" si="154"/>
        <v>0</v>
      </c>
      <c r="M1954" s="1">
        <f t="shared" si="155"/>
        <v>0</v>
      </c>
      <c r="N1954" s="1">
        <f t="shared" si="156"/>
        <v>6</v>
      </c>
    </row>
    <row r="1955" spans="1:14" ht="16.5" hidden="1" thickBot="1" x14ac:dyDescent="0.3">
      <c r="A1955" s="26">
        <v>321590</v>
      </c>
      <c r="B1955" s="56">
        <v>321590</v>
      </c>
      <c r="C1955" s="57" t="s">
        <v>1275</v>
      </c>
      <c r="D1955" s="99">
        <f>IF(ISERROR(VLOOKUP(A1955,'CGN-2015-001'!A1954:I7101,4,0)),0,VLOOKUP(A1955,'CGN-2015-001'!A1954:I7101,4,0))</f>
        <v>0</v>
      </c>
      <c r="E1955" s="45">
        <f>IF(ISERROR(VLOOKUP(A1955,[3]Hoja1!$A$1:$F$369,4,0)),0,VLOOKUP(A1955,[3]Hoja1!$A$1:$F$369,4,0))</f>
        <v>0</v>
      </c>
      <c r="F1955" s="45">
        <f>IF(ISERROR(VLOOKUP(A1955,[3]Hoja1!$A$1:$F$369,5,0)),0,VLOOKUP(A1955,[3]Hoja1!$A$1:$F$369,5,0))</f>
        <v>0</v>
      </c>
      <c r="G1955" s="102">
        <f>IF(ISERROR(VLOOKUP(A1955,'CGN-2015-001'!A1954:I7101,7,0)),0,VLOOKUP(A1955,'CGN-2015-001'!A1954:I7101,7,0))</f>
        <v>0</v>
      </c>
      <c r="H1955" s="70"/>
      <c r="I1955" s="71"/>
      <c r="J1955" s="113">
        <f t="shared" si="152"/>
        <v>0</v>
      </c>
      <c r="K1955" s="114">
        <f t="shared" si="153"/>
        <v>0</v>
      </c>
      <c r="L1955" s="31">
        <f t="shared" si="154"/>
        <v>0</v>
      </c>
      <c r="M1955" s="1">
        <f t="shared" si="155"/>
        <v>0</v>
      </c>
      <c r="N1955" s="1">
        <f t="shared" si="156"/>
        <v>6</v>
      </c>
    </row>
    <row r="1956" spans="1:14" ht="16.5" hidden="1" thickBot="1" x14ac:dyDescent="0.3">
      <c r="A1956" s="26">
        <v>3220</v>
      </c>
      <c r="B1956" s="52">
        <v>322000</v>
      </c>
      <c r="C1956" s="53" t="s">
        <v>1276</v>
      </c>
      <c r="D1956" s="99">
        <f>IF(ISERROR(VLOOKUP(A1956,'CGN-2015-001'!A1955:I7102,4,0)),0,VLOOKUP(A1956,'CGN-2015-001'!A1955:I7102,4,0))</f>
        <v>0</v>
      </c>
      <c r="E1956" s="40">
        <f>IF(ISERROR(VLOOKUP(A1956,[3]Hoja1!$A$1:$F$369,4,0)),0,VLOOKUP(A1956,[3]Hoja1!$A$1:$F$369,4,0))</f>
        <v>0</v>
      </c>
      <c r="F1956" s="40">
        <f>IF(ISERROR(VLOOKUP(A1956,[3]Hoja1!$A$1:$F$369,5,0)),0,VLOOKUP(A1956,[3]Hoja1!$A$1:$F$369,5,0))</f>
        <v>0</v>
      </c>
      <c r="G1956" s="102">
        <f>IF(ISERROR(VLOOKUP(A1956,'CGN-2015-001'!A1955:I7102,7,0)),0,VLOOKUP(A1956,'CGN-2015-001'!A1955:I7102,7,0))</f>
        <v>0</v>
      </c>
      <c r="H1956" s="54"/>
      <c r="I1956" s="55"/>
      <c r="J1956" s="113">
        <f t="shared" si="152"/>
        <v>0</v>
      </c>
      <c r="K1956" s="114">
        <f t="shared" si="153"/>
        <v>0</v>
      </c>
      <c r="L1956" s="31">
        <f t="shared" si="154"/>
        <v>0</v>
      </c>
      <c r="M1956" s="1">
        <f t="shared" si="155"/>
        <v>0</v>
      </c>
      <c r="N1956" s="1">
        <f t="shared" si="156"/>
        <v>4</v>
      </c>
    </row>
    <row r="1957" spans="1:14" ht="16.5" hidden="1" thickBot="1" x14ac:dyDescent="0.3">
      <c r="A1957" s="26">
        <v>322001</v>
      </c>
      <c r="B1957" s="56">
        <v>322001</v>
      </c>
      <c r="C1957" s="57" t="s">
        <v>1317</v>
      </c>
      <c r="D1957" s="99">
        <f>IF(ISERROR(VLOOKUP(A1957,'CGN-2015-001'!A1956:I7103,4,0)),0,VLOOKUP(A1957,'CGN-2015-001'!A1956:I7103,4,0))</f>
        <v>0</v>
      </c>
      <c r="E1957" s="45">
        <f>IF(ISERROR(VLOOKUP(A1957,[3]Hoja1!$A$1:$F$369,4,0)),0,VLOOKUP(A1957,[3]Hoja1!$A$1:$F$369,4,0))</f>
        <v>0</v>
      </c>
      <c r="F1957" s="45">
        <f>IF(ISERROR(VLOOKUP(A1957,[3]Hoja1!$A$1:$F$369,5,0)),0,VLOOKUP(A1957,[3]Hoja1!$A$1:$F$369,5,0))</f>
        <v>0</v>
      </c>
      <c r="G1957" s="102">
        <f>IF(ISERROR(VLOOKUP(A1957,'CGN-2015-001'!A1956:I7103,7,0)),0,VLOOKUP(A1957,'CGN-2015-001'!A1956:I7103,7,0))</f>
        <v>0</v>
      </c>
      <c r="H1957" s="70"/>
      <c r="I1957" s="71"/>
      <c r="J1957" s="113">
        <f t="shared" si="152"/>
        <v>0</v>
      </c>
      <c r="K1957" s="114">
        <f t="shared" si="153"/>
        <v>0</v>
      </c>
      <c r="L1957" s="31">
        <f t="shared" si="154"/>
        <v>0</v>
      </c>
      <c r="M1957" s="1">
        <f t="shared" si="155"/>
        <v>0</v>
      </c>
      <c r="N1957" s="1">
        <f t="shared" si="156"/>
        <v>6</v>
      </c>
    </row>
    <row r="1958" spans="1:14" ht="16.5" hidden="1" thickBot="1" x14ac:dyDescent="0.3">
      <c r="A1958" s="26">
        <v>322002</v>
      </c>
      <c r="B1958" s="56">
        <v>322002</v>
      </c>
      <c r="C1958" s="57" t="s">
        <v>1278</v>
      </c>
      <c r="D1958" s="99">
        <f>IF(ISERROR(VLOOKUP(A1958,'CGN-2015-001'!A1957:I7104,4,0)),0,VLOOKUP(A1958,'CGN-2015-001'!A1957:I7104,4,0))</f>
        <v>0</v>
      </c>
      <c r="E1958" s="45">
        <f>IF(ISERROR(VLOOKUP(A1958,[3]Hoja1!$A$1:$F$369,4,0)),0,VLOOKUP(A1958,[3]Hoja1!$A$1:$F$369,4,0))</f>
        <v>0</v>
      </c>
      <c r="F1958" s="45">
        <f>IF(ISERROR(VLOOKUP(A1958,[3]Hoja1!$A$1:$F$369,5,0)),0,VLOOKUP(A1958,[3]Hoja1!$A$1:$F$369,5,0))</f>
        <v>0</v>
      </c>
      <c r="G1958" s="102">
        <f>IF(ISERROR(VLOOKUP(A1958,'CGN-2015-001'!A1957:I7104,7,0)),0,VLOOKUP(A1958,'CGN-2015-001'!A1957:I7104,7,0))</f>
        <v>0</v>
      </c>
      <c r="H1958" s="70"/>
      <c r="I1958" s="71"/>
      <c r="J1958" s="113">
        <f t="shared" si="152"/>
        <v>0</v>
      </c>
      <c r="K1958" s="114">
        <f t="shared" si="153"/>
        <v>0</v>
      </c>
      <c r="L1958" s="31">
        <f t="shared" si="154"/>
        <v>0</v>
      </c>
      <c r="M1958" s="1">
        <f t="shared" si="155"/>
        <v>0</v>
      </c>
      <c r="N1958" s="1">
        <f t="shared" si="156"/>
        <v>6</v>
      </c>
    </row>
    <row r="1959" spans="1:14" ht="16.5" hidden="1" thickBot="1" x14ac:dyDescent="0.3">
      <c r="A1959" s="26">
        <v>3224</v>
      </c>
      <c r="B1959" s="52">
        <v>322400</v>
      </c>
      <c r="C1959" s="53" t="s">
        <v>1318</v>
      </c>
      <c r="D1959" s="99">
        <f>IF(ISERROR(VLOOKUP(A1959,'CGN-2015-001'!A1958:I7105,4,0)),0,VLOOKUP(A1959,'CGN-2015-001'!A1958:I7105,4,0))</f>
        <v>0</v>
      </c>
      <c r="E1959" s="40">
        <f>IF(ISERROR(VLOOKUP(A1959,[3]Hoja1!$A$1:$F$369,4,0)),0,VLOOKUP(A1959,[3]Hoja1!$A$1:$F$369,4,0))</f>
        <v>0</v>
      </c>
      <c r="F1959" s="40">
        <f>IF(ISERROR(VLOOKUP(A1959,[3]Hoja1!$A$1:$F$369,5,0)),0,VLOOKUP(A1959,[3]Hoja1!$A$1:$F$369,5,0))</f>
        <v>0</v>
      </c>
      <c r="G1959" s="102">
        <f>IF(ISERROR(VLOOKUP(A1959,'CGN-2015-001'!A1958:I7105,7,0)),0,VLOOKUP(A1959,'CGN-2015-001'!A1958:I7105,7,0))</f>
        <v>0</v>
      </c>
      <c r="H1959" s="54"/>
      <c r="I1959" s="55"/>
      <c r="J1959" s="113">
        <f t="shared" si="152"/>
        <v>0</v>
      </c>
      <c r="K1959" s="114">
        <f t="shared" si="153"/>
        <v>0</v>
      </c>
      <c r="L1959" s="31">
        <f t="shared" si="154"/>
        <v>0</v>
      </c>
      <c r="M1959" s="1">
        <f t="shared" si="155"/>
        <v>0</v>
      </c>
      <c r="N1959" s="1">
        <f t="shared" si="156"/>
        <v>4</v>
      </c>
    </row>
    <row r="1960" spans="1:14" ht="16.5" hidden="1" thickBot="1" x14ac:dyDescent="0.3">
      <c r="A1960" s="26">
        <v>322401</v>
      </c>
      <c r="B1960" s="56">
        <v>322401</v>
      </c>
      <c r="C1960" s="57" t="s">
        <v>1319</v>
      </c>
      <c r="D1960" s="99">
        <f>IF(ISERROR(VLOOKUP(A1960,'CGN-2015-001'!A1959:I7106,4,0)),0,VLOOKUP(A1960,'CGN-2015-001'!A1959:I7106,4,0))</f>
        <v>0</v>
      </c>
      <c r="E1960" s="45">
        <f>IF(ISERROR(VLOOKUP(A1960,[3]Hoja1!$A$1:$F$369,4,0)),0,VLOOKUP(A1960,[3]Hoja1!$A$1:$F$369,4,0))</f>
        <v>0</v>
      </c>
      <c r="F1960" s="45">
        <f>IF(ISERROR(VLOOKUP(A1960,[3]Hoja1!$A$1:$F$369,5,0)),0,VLOOKUP(A1960,[3]Hoja1!$A$1:$F$369,5,0))</f>
        <v>0</v>
      </c>
      <c r="G1960" s="102">
        <f>IF(ISERROR(VLOOKUP(A1960,'CGN-2015-001'!A1959:I7106,7,0)),0,VLOOKUP(A1960,'CGN-2015-001'!A1959:I7106,7,0))</f>
        <v>0</v>
      </c>
      <c r="H1960" s="70"/>
      <c r="I1960" s="71"/>
      <c r="J1960" s="113">
        <f t="shared" si="152"/>
        <v>0</v>
      </c>
      <c r="K1960" s="114">
        <f t="shared" si="153"/>
        <v>0</v>
      </c>
      <c r="L1960" s="31">
        <f t="shared" si="154"/>
        <v>0</v>
      </c>
      <c r="M1960" s="1">
        <f t="shared" si="155"/>
        <v>0</v>
      </c>
      <c r="N1960" s="1">
        <f t="shared" si="156"/>
        <v>6</v>
      </c>
    </row>
    <row r="1961" spans="1:14" ht="16.5" hidden="1" thickBot="1" x14ac:dyDescent="0.3">
      <c r="A1961" s="26">
        <v>3225</v>
      </c>
      <c r="B1961" s="52">
        <v>322500</v>
      </c>
      <c r="C1961" s="53" t="s">
        <v>1257</v>
      </c>
      <c r="D1961" s="99">
        <f>IF(ISERROR(VLOOKUP(A1961,'CGN-2015-001'!A1960:I7107,4,0)),0,VLOOKUP(A1961,'CGN-2015-001'!A1960:I7107,4,0))</f>
        <v>0</v>
      </c>
      <c r="E1961" s="40">
        <f>IF(ISERROR(VLOOKUP(A1961,[3]Hoja1!$A$1:$F$369,4,0)),0,VLOOKUP(A1961,[3]Hoja1!$A$1:$F$369,4,0))</f>
        <v>0</v>
      </c>
      <c r="F1961" s="40">
        <f>IF(ISERROR(VLOOKUP(A1961,[3]Hoja1!$A$1:$F$369,5,0)),0,VLOOKUP(A1961,[3]Hoja1!$A$1:$F$369,5,0))</f>
        <v>0</v>
      </c>
      <c r="G1961" s="102">
        <f>IF(ISERROR(VLOOKUP(A1961,'CGN-2015-001'!A1960:I7107,7,0)),0,VLOOKUP(A1961,'CGN-2015-001'!A1960:I7107,7,0))</f>
        <v>0</v>
      </c>
      <c r="H1961" s="54"/>
      <c r="I1961" s="55"/>
      <c r="J1961" s="113">
        <f t="shared" si="152"/>
        <v>0</v>
      </c>
      <c r="K1961" s="114">
        <f t="shared" si="153"/>
        <v>0</v>
      </c>
      <c r="L1961" s="31">
        <f t="shared" si="154"/>
        <v>0</v>
      </c>
      <c r="M1961" s="1">
        <f t="shared" si="155"/>
        <v>0</v>
      </c>
      <c r="N1961" s="1">
        <f t="shared" si="156"/>
        <v>4</v>
      </c>
    </row>
    <row r="1962" spans="1:14" ht="16.5" hidden="1" thickBot="1" x14ac:dyDescent="0.3">
      <c r="A1962" s="26">
        <v>322501</v>
      </c>
      <c r="B1962" s="56">
        <v>322501</v>
      </c>
      <c r="C1962" s="57" t="s">
        <v>1320</v>
      </c>
      <c r="D1962" s="99">
        <f>IF(ISERROR(VLOOKUP(A1962,'CGN-2015-001'!A1961:I7108,4,0)),0,VLOOKUP(A1962,'CGN-2015-001'!A1961:I7108,4,0))</f>
        <v>0</v>
      </c>
      <c r="E1962" s="45">
        <f>IF(ISERROR(VLOOKUP(A1962,[3]Hoja1!$A$1:$F$369,4,0)),0,VLOOKUP(A1962,[3]Hoja1!$A$1:$F$369,4,0))</f>
        <v>0</v>
      </c>
      <c r="F1962" s="45">
        <f>IF(ISERROR(VLOOKUP(A1962,[3]Hoja1!$A$1:$F$369,5,0)),0,VLOOKUP(A1962,[3]Hoja1!$A$1:$F$369,5,0))</f>
        <v>0</v>
      </c>
      <c r="G1962" s="102">
        <f>IF(ISERROR(VLOOKUP(A1962,'CGN-2015-001'!A1961:I7108,7,0)),0,VLOOKUP(A1962,'CGN-2015-001'!A1961:I7108,7,0))</f>
        <v>0</v>
      </c>
      <c r="H1962" s="70"/>
      <c r="I1962" s="71"/>
      <c r="J1962" s="113">
        <f t="shared" si="152"/>
        <v>0</v>
      </c>
      <c r="K1962" s="114">
        <f t="shared" si="153"/>
        <v>0</v>
      </c>
      <c r="L1962" s="31">
        <f t="shared" si="154"/>
        <v>0</v>
      </c>
      <c r="M1962" s="1">
        <f t="shared" si="155"/>
        <v>0</v>
      </c>
      <c r="N1962" s="1">
        <f t="shared" si="156"/>
        <v>6</v>
      </c>
    </row>
    <row r="1963" spans="1:14" ht="16.5" hidden="1" thickBot="1" x14ac:dyDescent="0.3">
      <c r="A1963" s="26">
        <v>322502</v>
      </c>
      <c r="B1963" s="56">
        <v>322502</v>
      </c>
      <c r="C1963" s="57" t="s">
        <v>1321</v>
      </c>
      <c r="D1963" s="99">
        <f>IF(ISERROR(VLOOKUP(A1963,'CGN-2015-001'!A1962:I7109,4,0)),0,VLOOKUP(A1963,'CGN-2015-001'!A1962:I7109,4,0))</f>
        <v>0</v>
      </c>
      <c r="E1963" s="45">
        <f>IF(ISERROR(VLOOKUP(A1963,[3]Hoja1!$A$1:$F$369,4,0)),0,VLOOKUP(A1963,[3]Hoja1!$A$1:$F$369,4,0))</f>
        <v>0</v>
      </c>
      <c r="F1963" s="45">
        <f>IF(ISERROR(VLOOKUP(A1963,[3]Hoja1!$A$1:$F$369,5,0)),0,VLOOKUP(A1963,[3]Hoja1!$A$1:$F$369,5,0))</f>
        <v>0</v>
      </c>
      <c r="G1963" s="102">
        <f>IF(ISERROR(VLOOKUP(A1963,'CGN-2015-001'!A1962:I7109,7,0)),0,VLOOKUP(A1963,'CGN-2015-001'!A1962:I7109,7,0))</f>
        <v>0</v>
      </c>
      <c r="H1963" s="70"/>
      <c r="I1963" s="71"/>
      <c r="J1963" s="113">
        <f t="shared" si="152"/>
        <v>0</v>
      </c>
      <c r="K1963" s="114">
        <f t="shared" si="153"/>
        <v>0</v>
      </c>
      <c r="L1963" s="31">
        <f t="shared" si="154"/>
        <v>0</v>
      </c>
      <c r="M1963" s="1">
        <f t="shared" si="155"/>
        <v>0</v>
      </c>
      <c r="N1963" s="1">
        <f t="shared" si="156"/>
        <v>6</v>
      </c>
    </row>
    <row r="1964" spans="1:14" ht="16.5" hidden="1" thickBot="1" x14ac:dyDescent="0.3">
      <c r="A1964" s="26">
        <v>322503</v>
      </c>
      <c r="B1964" s="56">
        <v>322503</v>
      </c>
      <c r="C1964" s="57" t="s">
        <v>1322</v>
      </c>
      <c r="D1964" s="99">
        <f>IF(ISERROR(VLOOKUP(A1964,'CGN-2015-001'!A1963:I7110,4,0)),0,VLOOKUP(A1964,'CGN-2015-001'!A1963:I7110,4,0))</f>
        <v>0</v>
      </c>
      <c r="E1964" s="45">
        <f>IF(ISERROR(VLOOKUP(A1964,[3]Hoja1!$A$1:$F$369,4,0)),0,VLOOKUP(A1964,[3]Hoja1!$A$1:$F$369,4,0))</f>
        <v>0</v>
      </c>
      <c r="F1964" s="45">
        <f>IF(ISERROR(VLOOKUP(A1964,[3]Hoja1!$A$1:$F$369,5,0)),0,VLOOKUP(A1964,[3]Hoja1!$A$1:$F$369,5,0))</f>
        <v>0</v>
      </c>
      <c r="G1964" s="102">
        <f>IF(ISERROR(VLOOKUP(A1964,'CGN-2015-001'!A1963:I7110,7,0)),0,VLOOKUP(A1964,'CGN-2015-001'!A1963:I7110,7,0))</f>
        <v>0</v>
      </c>
      <c r="H1964" s="70"/>
      <c r="I1964" s="71"/>
      <c r="J1964" s="113">
        <f t="shared" si="152"/>
        <v>0</v>
      </c>
      <c r="K1964" s="114">
        <f t="shared" si="153"/>
        <v>0</v>
      </c>
      <c r="L1964" s="31">
        <f t="shared" si="154"/>
        <v>0</v>
      </c>
      <c r="M1964" s="1">
        <f t="shared" si="155"/>
        <v>0</v>
      </c>
      <c r="N1964" s="1">
        <f t="shared" si="156"/>
        <v>6</v>
      </c>
    </row>
    <row r="1965" spans="1:14" ht="16.5" hidden="1" thickBot="1" x14ac:dyDescent="0.3">
      <c r="A1965" s="26">
        <v>322504</v>
      </c>
      <c r="B1965" s="56">
        <v>322504</v>
      </c>
      <c r="C1965" s="57" t="s">
        <v>1323</v>
      </c>
      <c r="D1965" s="99">
        <f>IF(ISERROR(VLOOKUP(A1965,'CGN-2015-001'!A1964:I7111,4,0)),0,VLOOKUP(A1965,'CGN-2015-001'!A1964:I7111,4,0))</f>
        <v>0</v>
      </c>
      <c r="E1965" s="45">
        <f>IF(ISERROR(VLOOKUP(A1965,[3]Hoja1!$A$1:$F$369,4,0)),0,VLOOKUP(A1965,[3]Hoja1!$A$1:$F$369,4,0))</f>
        <v>0</v>
      </c>
      <c r="F1965" s="45">
        <f>IF(ISERROR(VLOOKUP(A1965,[3]Hoja1!$A$1:$F$369,5,0)),0,VLOOKUP(A1965,[3]Hoja1!$A$1:$F$369,5,0))</f>
        <v>0</v>
      </c>
      <c r="G1965" s="102">
        <f>IF(ISERROR(VLOOKUP(A1965,'CGN-2015-001'!A1964:I7111,7,0)),0,VLOOKUP(A1965,'CGN-2015-001'!A1964:I7111,7,0))</f>
        <v>0</v>
      </c>
      <c r="H1965" s="70"/>
      <c r="I1965" s="71"/>
      <c r="J1965" s="113">
        <f t="shared" si="152"/>
        <v>0</v>
      </c>
      <c r="K1965" s="114">
        <f t="shared" si="153"/>
        <v>0</v>
      </c>
      <c r="L1965" s="31">
        <f t="shared" si="154"/>
        <v>0</v>
      </c>
      <c r="M1965" s="1">
        <f t="shared" si="155"/>
        <v>0</v>
      </c>
      <c r="N1965" s="1">
        <f t="shared" si="156"/>
        <v>6</v>
      </c>
    </row>
    <row r="1966" spans="1:14" ht="16.5" hidden="1" thickBot="1" x14ac:dyDescent="0.3">
      <c r="A1966" s="26">
        <v>3230</v>
      </c>
      <c r="B1966" s="52">
        <v>323000</v>
      </c>
      <c r="C1966" s="53" t="s">
        <v>1324</v>
      </c>
      <c r="D1966" s="99">
        <f>IF(ISERROR(VLOOKUP(A1966,'CGN-2015-001'!A1965:I7112,4,0)),0,VLOOKUP(A1966,'CGN-2015-001'!A1965:I7112,4,0))</f>
        <v>0</v>
      </c>
      <c r="E1966" s="40">
        <f>IF(ISERROR(VLOOKUP(A1966,[3]Hoja1!$A$1:$F$369,4,0)),0,VLOOKUP(A1966,[3]Hoja1!$A$1:$F$369,4,0))</f>
        <v>0</v>
      </c>
      <c r="F1966" s="40">
        <f>IF(ISERROR(VLOOKUP(A1966,[3]Hoja1!$A$1:$F$369,5,0)),0,VLOOKUP(A1966,[3]Hoja1!$A$1:$F$369,5,0))</f>
        <v>0</v>
      </c>
      <c r="G1966" s="102">
        <f>IF(ISERROR(VLOOKUP(A1966,'CGN-2015-001'!A1965:I7112,7,0)),0,VLOOKUP(A1966,'CGN-2015-001'!A1965:I7112,7,0))</f>
        <v>0</v>
      </c>
      <c r="H1966" s="54"/>
      <c r="I1966" s="55"/>
      <c r="J1966" s="113">
        <f t="shared" si="152"/>
        <v>0</v>
      </c>
      <c r="K1966" s="114">
        <f t="shared" si="153"/>
        <v>0</v>
      </c>
      <c r="L1966" s="31">
        <f t="shared" si="154"/>
        <v>0</v>
      </c>
      <c r="M1966" s="1">
        <f t="shared" si="155"/>
        <v>0</v>
      </c>
      <c r="N1966" s="1">
        <f t="shared" si="156"/>
        <v>4</v>
      </c>
    </row>
    <row r="1967" spans="1:14" ht="16.5" hidden="1" thickBot="1" x14ac:dyDescent="0.3">
      <c r="A1967" s="26">
        <v>323001</v>
      </c>
      <c r="B1967" s="56">
        <v>323001</v>
      </c>
      <c r="C1967" s="57" t="s">
        <v>1261</v>
      </c>
      <c r="D1967" s="99">
        <f>IF(ISERROR(VLOOKUP(A1967,'CGN-2015-001'!A1966:I7113,4,0)),0,VLOOKUP(A1967,'CGN-2015-001'!A1966:I7113,4,0))</f>
        <v>0</v>
      </c>
      <c r="E1967" s="45">
        <f>IF(ISERROR(VLOOKUP(A1967,[3]Hoja1!$A$1:$F$369,4,0)),0,VLOOKUP(A1967,[3]Hoja1!$A$1:$F$369,4,0))</f>
        <v>0</v>
      </c>
      <c r="F1967" s="45">
        <f>IF(ISERROR(VLOOKUP(A1967,[3]Hoja1!$A$1:$F$369,5,0)),0,VLOOKUP(A1967,[3]Hoja1!$A$1:$F$369,5,0))</f>
        <v>0</v>
      </c>
      <c r="G1967" s="102">
        <f>IF(ISERROR(VLOOKUP(A1967,'CGN-2015-001'!A1966:I7113,7,0)),0,VLOOKUP(A1967,'CGN-2015-001'!A1966:I7113,7,0))</f>
        <v>0</v>
      </c>
      <c r="H1967" s="70"/>
      <c r="I1967" s="71"/>
      <c r="J1967" s="113">
        <f t="shared" si="152"/>
        <v>0</v>
      </c>
      <c r="K1967" s="114">
        <f t="shared" si="153"/>
        <v>0</v>
      </c>
      <c r="L1967" s="31">
        <f t="shared" si="154"/>
        <v>0</v>
      </c>
      <c r="M1967" s="1">
        <f t="shared" si="155"/>
        <v>0</v>
      </c>
      <c r="N1967" s="1">
        <f t="shared" si="156"/>
        <v>6</v>
      </c>
    </row>
    <row r="1968" spans="1:14" ht="16.5" hidden="1" thickBot="1" x14ac:dyDescent="0.3">
      <c r="A1968" s="26">
        <v>323002</v>
      </c>
      <c r="B1968" s="56">
        <v>323002</v>
      </c>
      <c r="C1968" s="57" t="s">
        <v>1262</v>
      </c>
      <c r="D1968" s="99">
        <f>IF(ISERROR(VLOOKUP(A1968,'CGN-2015-001'!A1967:I7114,4,0)),0,VLOOKUP(A1968,'CGN-2015-001'!A1967:I7114,4,0))</f>
        <v>0</v>
      </c>
      <c r="E1968" s="45">
        <f>IF(ISERROR(VLOOKUP(A1968,[3]Hoja1!$A$1:$F$369,4,0)),0,VLOOKUP(A1968,[3]Hoja1!$A$1:$F$369,4,0))</f>
        <v>0</v>
      </c>
      <c r="F1968" s="45">
        <f>IF(ISERROR(VLOOKUP(A1968,[3]Hoja1!$A$1:$F$369,5,0)),0,VLOOKUP(A1968,[3]Hoja1!$A$1:$F$369,5,0))</f>
        <v>0</v>
      </c>
      <c r="G1968" s="102">
        <f>IF(ISERROR(VLOOKUP(A1968,'CGN-2015-001'!A1967:I7114,7,0)),0,VLOOKUP(A1968,'CGN-2015-001'!A1967:I7114,7,0))</f>
        <v>0</v>
      </c>
      <c r="H1968" s="70"/>
      <c r="I1968" s="71"/>
      <c r="J1968" s="113">
        <f t="shared" si="152"/>
        <v>0</v>
      </c>
      <c r="K1968" s="114">
        <f t="shared" si="153"/>
        <v>0</v>
      </c>
      <c r="L1968" s="31">
        <f t="shared" si="154"/>
        <v>0</v>
      </c>
      <c r="M1968" s="1">
        <f t="shared" si="155"/>
        <v>0</v>
      </c>
      <c r="N1968" s="1">
        <f t="shared" si="156"/>
        <v>6</v>
      </c>
    </row>
    <row r="1969" spans="1:14" ht="16.5" hidden="1" thickBot="1" x14ac:dyDescent="0.3">
      <c r="A1969" s="26">
        <v>323003</v>
      </c>
      <c r="B1969" s="56">
        <v>323003</v>
      </c>
      <c r="C1969" s="57" t="s">
        <v>1325</v>
      </c>
      <c r="D1969" s="99">
        <f>IF(ISERROR(VLOOKUP(A1969,'CGN-2015-001'!A1968:I7115,4,0)),0,VLOOKUP(A1969,'CGN-2015-001'!A1968:I7115,4,0))</f>
        <v>0</v>
      </c>
      <c r="E1969" s="45">
        <f>IF(ISERROR(VLOOKUP(A1969,[3]Hoja1!$A$1:$F$369,4,0)),0,VLOOKUP(A1969,[3]Hoja1!$A$1:$F$369,4,0))</f>
        <v>0</v>
      </c>
      <c r="F1969" s="45">
        <f>IF(ISERROR(VLOOKUP(A1969,[3]Hoja1!$A$1:$F$369,5,0)),0,VLOOKUP(A1969,[3]Hoja1!$A$1:$F$369,5,0))</f>
        <v>0</v>
      </c>
      <c r="G1969" s="102">
        <f>IF(ISERROR(VLOOKUP(A1969,'CGN-2015-001'!A1968:I7115,7,0)),0,VLOOKUP(A1969,'CGN-2015-001'!A1968:I7115,7,0))</f>
        <v>0</v>
      </c>
      <c r="H1969" s="70"/>
      <c r="I1969" s="71"/>
      <c r="J1969" s="113">
        <f t="shared" si="152"/>
        <v>0</v>
      </c>
      <c r="K1969" s="114">
        <f t="shared" si="153"/>
        <v>0</v>
      </c>
      <c r="L1969" s="31">
        <f t="shared" si="154"/>
        <v>0</v>
      </c>
      <c r="M1969" s="1">
        <f t="shared" si="155"/>
        <v>0</v>
      </c>
      <c r="N1969" s="1">
        <f t="shared" si="156"/>
        <v>6</v>
      </c>
    </row>
    <row r="1970" spans="1:14" ht="16.5" hidden="1" thickBot="1" x14ac:dyDescent="0.3">
      <c r="A1970" s="26">
        <v>323004</v>
      </c>
      <c r="B1970" s="56">
        <v>323004</v>
      </c>
      <c r="C1970" s="57" t="s">
        <v>1326</v>
      </c>
      <c r="D1970" s="99">
        <f>IF(ISERROR(VLOOKUP(A1970,'CGN-2015-001'!A1969:I7116,4,0)),0,VLOOKUP(A1970,'CGN-2015-001'!A1969:I7116,4,0))</f>
        <v>0</v>
      </c>
      <c r="E1970" s="45">
        <f>IF(ISERROR(VLOOKUP(A1970,[3]Hoja1!$A$1:$F$369,4,0)),0,VLOOKUP(A1970,[3]Hoja1!$A$1:$F$369,4,0))</f>
        <v>0</v>
      </c>
      <c r="F1970" s="45">
        <f>IF(ISERROR(VLOOKUP(A1970,[3]Hoja1!$A$1:$F$369,5,0)),0,VLOOKUP(A1970,[3]Hoja1!$A$1:$F$369,5,0))</f>
        <v>0</v>
      </c>
      <c r="G1970" s="102">
        <f>IF(ISERROR(VLOOKUP(A1970,'CGN-2015-001'!A1969:I7116,7,0)),0,VLOOKUP(A1970,'CGN-2015-001'!A1969:I7116,7,0))</f>
        <v>0</v>
      </c>
      <c r="H1970" s="70"/>
      <c r="I1970" s="71"/>
      <c r="J1970" s="113">
        <f t="shared" si="152"/>
        <v>0</v>
      </c>
      <c r="K1970" s="114">
        <f t="shared" si="153"/>
        <v>0</v>
      </c>
      <c r="L1970" s="31">
        <f t="shared" si="154"/>
        <v>0</v>
      </c>
      <c r="M1970" s="1">
        <f t="shared" si="155"/>
        <v>0</v>
      </c>
      <c r="N1970" s="1">
        <f t="shared" si="156"/>
        <v>6</v>
      </c>
    </row>
    <row r="1971" spans="1:14" ht="16.5" hidden="1" thickBot="1" x14ac:dyDescent="0.3">
      <c r="A1971" s="26">
        <v>3233</v>
      </c>
      <c r="B1971" s="52">
        <v>323300</v>
      </c>
      <c r="C1971" s="53" t="s">
        <v>1327</v>
      </c>
      <c r="D1971" s="99">
        <f>IF(ISERROR(VLOOKUP(A1971,'CGN-2015-001'!A1970:I7117,4,0)),0,VLOOKUP(A1971,'CGN-2015-001'!A1970:I7117,4,0))</f>
        <v>0</v>
      </c>
      <c r="E1971" s="40">
        <f>IF(ISERROR(VLOOKUP(A1971,[3]Hoja1!$A$1:$F$369,4,0)),0,VLOOKUP(A1971,[3]Hoja1!$A$1:$F$369,4,0))</f>
        <v>0</v>
      </c>
      <c r="F1971" s="40">
        <f>IF(ISERROR(VLOOKUP(A1971,[3]Hoja1!$A$1:$F$369,5,0)),0,VLOOKUP(A1971,[3]Hoja1!$A$1:$F$369,5,0))</f>
        <v>0</v>
      </c>
      <c r="G1971" s="102">
        <f>IF(ISERROR(VLOOKUP(A1971,'CGN-2015-001'!A1970:I7117,7,0)),0,VLOOKUP(A1971,'CGN-2015-001'!A1970:I7117,7,0))</f>
        <v>0</v>
      </c>
      <c r="H1971" s="54"/>
      <c r="I1971" s="55"/>
      <c r="J1971" s="113">
        <f t="shared" si="152"/>
        <v>0</v>
      </c>
      <c r="K1971" s="114">
        <f t="shared" si="153"/>
        <v>0</v>
      </c>
      <c r="L1971" s="31">
        <f t="shared" si="154"/>
        <v>0</v>
      </c>
      <c r="M1971" s="1">
        <f t="shared" si="155"/>
        <v>0</v>
      </c>
      <c r="N1971" s="1">
        <f t="shared" si="156"/>
        <v>4</v>
      </c>
    </row>
    <row r="1972" spans="1:14" ht="16.5" hidden="1" thickBot="1" x14ac:dyDescent="0.3">
      <c r="A1972" s="26">
        <v>323301</v>
      </c>
      <c r="B1972" s="56">
        <v>323301</v>
      </c>
      <c r="C1972" s="57" t="s">
        <v>1328</v>
      </c>
      <c r="D1972" s="99">
        <f>IF(ISERROR(VLOOKUP(A1972,'CGN-2015-001'!A1971:I7118,4,0)),0,VLOOKUP(A1972,'CGN-2015-001'!A1971:I7118,4,0))</f>
        <v>0</v>
      </c>
      <c r="E1972" s="45">
        <f>IF(ISERROR(VLOOKUP(A1972,[3]Hoja1!$A$1:$F$369,4,0)),0,VLOOKUP(A1972,[3]Hoja1!$A$1:$F$369,4,0))</f>
        <v>0</v>
      </c>
      <c r="F1972" s="45">
        <f>IF(ISERROR(VLOOKUP(A1972,[3]Hoja1!$A$1:$F$369,5,0)),0,VLOOKUP(A1972,[3]Hoja1!$A$1:$F$369,5,0))</f>
        <v>0</v>
      </c>
      <c r="G1972" s="102">
        <f>IF(ISERROR(VLOOKUP(A1972,'CGN-2015-001'!A1971:I7118,7,0)),0,VLOOKUP(A1972,'CGN-2015-001'!A1971:I7118,7,0))</f>
        <v>0</v>
      </c>
      <c r="H1972" s="70"/>
      <c r="I1972" s="71"/>
      <c r="J1972" s="113">
        <f t="shared" si="152"/>
        <v>0</v>
      </c>
      <c r="K1972" s="114">
        <f t="shared" si="153"/>
        <v>0</v>
      </c>
      <c r="L1972" s="31">
        <f t="shared" si="154"/>
        <v>0</v>
      </c>
      <c r="M1972" s="1">
        <f t="shared" si="155"/>
        <v>0</v>
      </c>
      <c r="N1972" s="1">
        <f t="shared" si="156"/>
        <v>6</v>
      </c>
    </row>
    <row r="1973" spans="1:14" ht="16.5" hidden="1" thickBot="1" x14ac:dyDescent="0.3">
      <c r="A1973" s="26">
        <v>323302</v>
      </c>
      <c r="B1973" s="56">
        <v>323302</v>
      </c>
      <c r="C1973" s="57" t="s">
        <v>1329</v>
      </c>
      <c r="D1973" s="99">
        <f>IF(ISERROR(VLOOKUP(A1973,'CGN-2015-001'!A1972:I7119,4,0)),0,VLOOKUP(A1973,'CGN-2015-001'!A1972:I7119,4,0))</f>
        <v>0</v>
      </c>
      <c r="E1973" s="45">
        <f>IF(ISERROR(VLOOKUP(A1973,[3]Hoja1!$A$1:$F$369,4,0)),0,VLOOKUP(A1973,[3]Hoja1!$A$1:$F$369,4,0))</f>
        <v>0</v>
      </c>
      <c r="F1973" s="45">
        <f>IF(ISERROR(VLOOKUP(A1973,[3]Hoja1!$A$1:$F$369,5,0)),0,VLOOKUP(A1973,[3]Hoja1!$A$1:$F$369,5,0))</f>
        <v>0</v>
      </c>
      <c r="G1973" s="102">
        <f>IF(ISERROR(VLOOKUP(A1973,'CGN-2015-001'!A1972:I7119,7,0)),0,VLOOKUP(A1973,'CGN-2015-001'!A1972:I7119,7,0))</f>
        <v>0</v>
      </c>
      <c r="H1973" s="70"/>
      <c r="I1973" s="71"/>
      <c r="J1973" s="113">
        <f t="shared" si="152"/>
        <v>0</v>
      </c>
      <c r="K1973" s="114">
        <f t="shared" si="153"/>
        <v>0</v>
      </c>
      <c r="L1973" s="31">
        <f t="shared" si="154"/>
        <v>0</v>
      </c>
      <c r="M1973" s="1">
        <f t="shared" si="155"/>
        <v>0</v>
      </c>
      <c r="N1973" s="1">
        <f t="shared" si="156"/>
        <v>6</v>
      </c>
    </row>
    <row r="1974" spans="1:14" ht="16.5" hidden="1" thickBot="1" x14ac:dyDescent="0.3">
      <c r="A1974" s="26">
        <v>3235</v>
      </c>
      <c r="B1974" s="52">
        <v>323500</v>
      </c>
      <c r="C1974" s="53" t="s">
        <v>1330</v>
      </c>
      <c r="D1974" s="99">
        <f>IF(ISERROR(VLOOKUP(A1974,'CGN-2015-001'!A1973:I7120,4,0)),0,VLOOKUP(A1974,'CGN-2015-001'!A1973:I7120,4,0))</f>
        <v>0</v>
      </c>
      <c r="E1974" s="40">
        <f>IF(ISERROR(VLOOKUP(A1974,[3]Hoja1!$A$1:$F$369,4,0)),0,VLOOKUP(A1974,[3]Hoja1!$A$1:$F$369,4,0))</f>
        <v>0</v>
      </c>
      <c r="F1974" s="40">
        <f>IF(ISERROR(VLOOKUP(A1974,[3]Hoja1!$A$1:$F$369,5,0)),0,VLOOKUP(A1974,[3]Hoja1!$A$1:$F$369,5,0))</f>
        <v>0</v>
      </c>
      <c r="G1974" s="102">
        <f>IF(ISERROR(VLOOKUP(A1974,'CGN-2015-001'!A1973:I7120,7,0)),0,VLOOKUP(A1974,'CGN-2015-001'!A1973:I7120,7,0))</f>
        <v>0</v>
      </c>
      <c r="H1974" s="54"/>
      <c r="I1974" s="55"/>
      <c r="J1974" s="113">
        <f t="shared" si="152"/>
        <v>0</v>
      </c>
      <c r="K1974" s="114">
        <f t="shared" si="153"/>
        <v>0</v>
      </c>
      <c r="L1974" s="31">
        <f t="shared" si="154"/>
        <v>0</v>
      </c>
      <c r="M1974" s="1">
        <f t="shared" si="155"/>
        <v>0</v>
      </c>
      <c r="N1974" s="1">
        <f t="shared" si="156"/>
        <v>4</v>
      </c>
    </row>
    <row r="1975" spans="1:14" ht="16.5" hidden="1" thickBot="1" x14ac:dyDescent="0.3">
      <c r="A1975" s="26">
        <v>323501</v>
      </c>
      <c r="B1975" s="56">
        <v>323501</v>
      </c>
      <c r="C1975" s="57" t="s">
        <v>1331</v>
      </c>
      <c r="D1975" s="99">
        <f>IF(ISERROR(VLOOKUP(A1975,'CGN-2015-001'!A1974:I7121,4,0)),0,VLOOKUP(A1975,'CGN-2015-001'!A1974:I7121,4,0))</f>
        <v>0</v>
      </c>
      <c r="E1975" s="45">
        <f>IF(ISERROR(VLOOKUP(A1975,[3]Hoja1!$A$1:$F$369,4,0)),0,VLOOKUP(A1975,[3]Hoja1!$A$1:$F$369,4,0))</f>
        <v>0</v>
      </c>
      <c r="F1975" s="45">
        <f>IF(ISERROR(VLOOKUP(A1975,[3]Hoja1!$A$1:$F$369,5,0)),0,VLOOKUP(A1975,[3]Hoja1!$A$1:$F$369,5,0))</f>
        <v>0</v>
      </c>
      <c r="G1975" s="102">
        <f>IF(ISERROR(VLOOKUP(A1975,'CGN-2015-001'!A1974:I7121,7,0)),0,VLOOKUP(A1975,'CGN-2015-001'!A1974:I7121,7,0))</f>
        <v>0</v>
      </c>
      <c r="H1975" s="70"/>
      <c r="I1975" s="71"/>
      <c r="J1975" s="113">
        <f t="shared" si="152"/>
        <v>0</v>
      </c>
      <c r="K1975" s="114">
        <f t="shared" si="153"/>
        <v>0</v>
      </c>
      <c r="L1975" s="31">
        <f t="shared" si="154"/>
        <v>0</v>
      </c>
      <c r="M1975" s="1">
        <f t="shared" si="155"/>
        <v>0</v>
      </c>
      <c r="N1975" s="1">
        <f t="shared" si="156"/>
        <v>6</v>
      </c>
    </row>
    <row r="1976" spans="1:14" ht="16.5" hidden="1" thickBot="1" x14ac:dyDescent="0.3">
      <c r="A1976" s="26">
        <v>323502</v>
      </c>
      <c r="B1976" s="56">
        <v>323502</v>
      </c>
      <c r="C1976" s="57" t="s">
        <v>1332</v>
      </c>
      <c r="D1976" s="99">
        <f>IF(ISERROR(VLOOKUP(A1976,'CGN-2015-001'!A1975:I7122,4,0)),0,VLOOKUP(A1976,'CGN-2015-001'!A1975:I7122,4,0))</f>
        <v>0</v>
      </c>
      <c r="E1976" s="45">
        <f>IF(ISERROR(VLOOKUP(A1976,[3]Hoja1!$A$1:$F$369,4,0)),0,VLOOKUP(A1976,[3]Hoja1!$A$1:$F$369,4,0))</f>
        <v>0</v>
      </c>
      <c r="F1976" s="45">
        <f>IF(ISERROR(VLOOKUP(A1976,[3]Hoja1!$A$1:$F$369,5,0)),0,VLOOKUP(A1976,[3]Hoja1!$A$1:$F$369,5,0))</f>
        <v>0</v>
      </c>
      <c r="G1976" s="102">
        <f>IF(ISERROR(VLOOKUP(A1976,'CGN-2015-001'!A1975:I7122,7,0)),0,VLOOKUP(A1976,'CGN-2015-001'!A1975:I7122,7,0))</f>
        <v>0</v>
      </c>
      <c r="H1976" s="70"/>
      <c r="I1976" s="71"/>
      <c r="J1976" s="113">
        <f t="shared" si="152"/>
        <v>0</v>
      </c>
      <c r="K1976" s="114">
        <f t="shared" si="153"/>
        <v>0</v>
      </c>
      <c r="L1976" s="31">
        <f t="shared" si="154"/>
        <v>0</v>
      </c>
      <c r="M1976" s="1">
        <f t="shared" si="155"/>
        <v>0</v>
      </c>
      <c r="N1976" s="1">
        <f t="shared" si="156"/>
        <v>6</v>
      </c>
    </row>
    <row r="1977" spans="1:14" ht="16.5" hidden="1" thickBot="1" x14ac:dyDescent="0.3">
      <c r="A1977" s="26">
        <v>323503</v>
      </c>
      <c r="B1977" s="56">
        <v>323503</v>
      </c>
      <c r="C1977" s="57" t="s">
        <v>1333</v>
      </c>
      <c r="D1977" s="99">
        <f>IF(ISERROR(VLOOKUP(A1977,'CGN-2015-001'!A1976:I7123,4,0)),0,VLOOKUP(A1977,'CGN-2015-001'!A1976:I7123,4,0))</f>
        <v>0</v>
      </c>
      <c r="E1977" s="45">
        <f>IF(ISERROR(VLOOKUP(A1977,[3]Hoja1!$A$1:$F$369,4,0)),0,VLOOKUP(A1977,[3]Hoja1!$A$1:$F$369,4,0))</f>
        <v>0</v>
      </c>
      <c r="F1977" s="45">
        <f>IF(ISERROR(VLOOKUP(A1977,[3]Hoja1!$A$1:$F$369,5,0)),0,VLOOKUP(A1977,[3]Hoja1!$A$1:$F$369,5,0))</f>
        <v>0</v>
      </c>
      <c r="G1977" s="102">
        <f>IF(ISERROR(VLOOKUP(A1977,'CGN-2015-001'!A1976:I7123,7,0)),0,VLOOKUP(A1977,'CGN-2015-001'!A1976:I7123,7,0))</f>
        <v>0</v>
      </c>
      <c r="H1977" s="70"/>
      <c r="I1977" s="71"/>
      <c r="J1977" s="113">
        <f t="shared" si="152"/>
        <v>0</v>
      </c>
      <c r="K1977" s="114">
        <f t="shared" si="153"/>
        <v>0</v>
      </c>
      <c r="L1977" s="31">
        <f t="shared" si="154"/>
        <v>0</v>
      </c>
      <c r="M1977" s="1">
        <f t="shared" si="155"/>
        <v>0</v>
      </c>
      <c r="N1977" s="1">
        <f t="shared" si="156"/>
        <v>6</v>
      </c>
    </row>
    <row r="1978" spans="1:14" ht="16.5" hidden="1" thickBot="1" x14ac:dyDescent="0.3">
      <c r="A1978" s="26">
        <v>3237</v>
      </c>
      <c r="B1978" s="52">
        <v>323700</v>
      </c>
      <c r="C1978" s="53" t="s">
        <v>1334</v>
      </c>
      <c r="D1978" s="99">
        <f>IF(ISERROR(VLOOKUP(A1978,'CGN-2015-001'!A1977:I7124,4,0)),0,VLOOKUP(A1978,'CGN-2015-001'!A1977:I7124,4,0))</f>
        <v>0</v>
      </c>
      <c r="E1978" s="40">
        <f>IF(ISERROR(VLOOKUP(A1978,[3]Hoja1!$A$1:$F$369,4,0)),0,VLOOKUP(A1978,[3]Hoja1!$A$1:$F$369,4,0))</f>
        <v>0</v>
      </c>
      <c r="F1978" s="40">
        <f>IF(ISERROR(VLOOKUP(A1978,[3]Hoja1!$A$1:$F$369,5,0)),0,VLOOKUP(A1978,[3]Hoja1!$A$1:$F$369,5,0))</f>
        <v>0</v>
      </c>
      <c r="G1978" s="102">
        <f>IF(ISERROR(VLOOKUP(A1978,'CGN-2015-001'!A1977:I7124,7,0)),0,VLOOKUP(A1978,'CGN-2015-001'!A1977:I7124,7,0))</f>
        <v>0</v>
      </c>
      <c r="H1978" s="54"/>
      <c r="I1978" s="55"/>
      <c r="J1978" s="113">
        <f t="shared" si="152"/>
        <v>0</v>
      </c>
      <c r="K1978" s="114">
        <f t="shared" si="153"/>
        <v>0</v>
      </c>
      <c r="L1978" s="31">
        <f t="shared" si="154"/>
        <v>0</v>
      </c>
      <c r="M1978" s="1">
        <f t="shared" si="155"/>
        <v>0</v>
      </c>
      <c r="N1978" s="1">
        <f t="shared" si="156"/>
        <v>4</v>
      </c>
    </row>
    <row r="1979" spans="1:14" ht="16.5" hidden="1" thickBot="1" x14ac:dyDescent="0.3">
      <c r="A1979" s="26">
        <v>323701</v>
      </c>
      <c r="B1979" s="56">
        <v>323701</v>
      </c>
      <c r="C1979" s="57" t="s">
        <v>1335</v>
      </c>
      <c r="D1979" s="99">
        <f>IF(ISERROR(VLOOKUP(A1979,'CGN-2015-001'!A1978:I7125,4,0)),0,VLOOKUP(A1979,'CGN-2015-001'!A1978:I7125,4,0))</f>
        <v>0</v>
      </c>
      <c r="E1979" s="45">
        <f>IF(ISERROR(VLOOKUP(A1979,[3]Hoja1!$A$1:$F$369,4,0)),0,VLOOKUP(A1979,[3]Hoja1!$A$1:$F$369,4,0))</f>
        <v>0</v>
      </c>
      <c r="F1979" s="45">
        <f>IF(ISERROR(VLOOKUP(A1979,[3]Hoja1!$A$1:$F$369,5,0)),0,VLOOKUP(A1979,[3]Hoja1!$A$1:$F$369,5,0))</f>
        <v>0</v>
      </c>
      <c r="G1979" s="102">
        <f>IF(ISERROR(VLOOKUP(A1979,'CGN-2015-001'!A1978:I7125,7,0)),0,VLOOKUP(A1979,'CGN-2015-001'!A1978:I7125,7,0))</f>
        <v>0</v>
      </c>
      <c r="H1979" s="70"/>
      <c r="I1979" s="71"/>
      <c r="J1979" s="113">
        <f t="shared" si="152"/>
        <v>0</v>
      </c>
      <c r="K1979" s="114">
        <f t="shared" si="153"/>
        <v>0</v>
      </c>
      <c r="L1979" s="31">
        <f t="shared" si="154"/>
        <v>0</v>
      </c>
      <c r="M1979" s="1">
        <f t="shared" si="155"/>
        <v>0</v>
      </c>
      <c r="N1979" s="1">
        <f t="shared" si="156"/>
        <v>6</v>
      </c>
    </row>
    <row r="1980" spans="1:14" ht="16.5" hidden="1" thickBot="1" x14ac:dyDescent="0.3">
      <c r="A1980" s="26">
        <v>323702</v>
      </c>
      <c r="B1980" s="56">
        <v>323702</v>
      </c>
      <c r="C1980" s="57" t="s">
        <v>1336</v>
      </c>
      <c r="D1980" s="99">
        <f>IF(ISERROR(VLOOKUP(A1980,'CGN-2015-001'!A1979:I7126,4,0)),0,VLOOKUP(A1980,'CGN-2015-001'!A1979:I7126,4,0))</f>
        <v>0</v>
      </c>
      <c r="E1980" s="45">
        <f>IF(ISERROR(VLOOKUP(A1980,[3]Hoja1!$A$1:$F$369,4,0)),0,VLOOKUP(A1980,[3]Hoja1!$A$1:$F$369,4,0))</f>
        <v>0</v>
      </c>
      <c r="F1980" s="45">
        <f>IF(ISERROR(VLOOKUP(A1980,[3]Hoja1!$A$1:$F$369,5,0)),0,VLOOKUP(A1980,[3]Hoja1!$A$1:$F$369,5,0))</f>
        <v>0</v>
      </c>
      <c r="G1980" s="102">
        <f>IF(ISERROR(VLOOKUP(A1980,'CGN-2015-001'!A1979:I7126,7,0)),0,VLOOKUP(A1980,'CGN-2015-001'!A1979:I7126,7,0))</f>
        <v>0</v>
      </c>
      <c r="H1980" s="70"/>
      <c r="I1980" s="71"/>
      <c r="J1980" s="113">
        <f t="shared" si="152"/>
        <v>0</v>
      </c>
      <c r="K1980" s="114">
        <f t="shared" si="153"/>
        <v>0</v>
      </c>
      <c r="L1980" s="31">
        <f t="shared" si="154"/>
        <v>0</v>
      </c>
      <c r="M1980" s="1">
        <f t="shared" si="155"/>
        <v>0</v>
      </c>
      <c r="N1980" s="1">
        <f t="shared" si="156"/>
        <v>6</v>
      </c>
    </row>
    <row r="1981" spans="1:14" ht="16.5" hidden="1" thickBot="1" x14ac:dyDescent="0.3">
      <c r="A1981" s="26">
        <v>323790</v>
      </c>
      <c r="B1981" s="56">
        <v>323790</v>
      </c>
      <c r="C1981" s="57" t="s">
        <v>1337</v>
      </c>
      <c r="D1981" s="99">
        <f>IF(ISERROR(VLOOKUP(A1981,'CGN-2015-001'!A1980:I7127,4,0)),0,VLOOKUP(A1981,'CGN-2015-001'!A1980:I7127,4,0))</f>
        <v>0</v>
      </c>
      <c r="E1981" s="45">
        <f>IF(ISERROR(VLOOKUP(A1981,[3]Hoja1!$A$1:$F$369,4,0)),0,VLOOKUP(A1981,[3]Hoja1!$A$1:$F$369,4,0))</f>
        <v>0</v>
      </c>
      <c r="F1981" s="45">
        <f>IF(ISERROR(VLOOKUP(A1981,[3]Hoja1!$A$1:$F$369,5,0)),0,VLOOKUP(A1981,[3]Hoja1!$A$1:$F$369,5,0))</f>
        <v>0</v>
      </c>
      <c r="G1981" s="102">
        <f>IF(ISERROR(VLOOKUP(A1981,'CGN-2015-001'!A1980:I7127,7,0)),0,VLOOKUP(A1981,'CGN-2015-001'!A1980:I7127,7,0))</f>
        <v>0</v>
      </c>
      <c r="H1981" s="70"/>
      <c r="I1981" s="71"/>
      <c r="J1981" s="113">
        <f t="shared" si="152"/>
        <v>0</v>
      </c>
      <c r="K1981" s="114">
        <f t="shared" si="153"/>
        <v>0</v>
      </c>
      <c r="L1981" s="31">
        <f t="shared" si="154"/>
        <v>0</v>
      </c>
      <c r="M1981" s="1">
        <f t="shared" si="155"/>
        <v>0</v>
      </c>
      <c r="N1981" s="1">
        <f t="shared" si="156"/>
        <v>6</v>
      </c>
    </row>
    <row r="1982" spans="1:14" ht="16.5" hidden="1" thickBot="1" x14ac:dyDescent="0.3">
      <c r="A1982" s="26">
        <v>3240</v>
      </c>
      <c r="B1982" s="52">
        <v>324000</v>
      </c>
      <c r="C1982" s="53" t="s">
        <v>1338</v>
      </c>
      <c r="D1982" s="99">
        <f>IF(ISERROR(VLOOKUP(A1982,'CGN-2015-001'!A1981:I7128,4,0)),0,VLOOKUP(A1982,'CGN-2015-001'!A1981:I7128,4,0))</f>
        <v>0</v>
      </c>
      <c r="E1982" s="40">
        <f>IF(ISERROR(VLOOKUP(A1982,[3]Hoja1!$A$1:$F$369,4,0)),0,VLOOKUP(A1982,[3]Hoja1!$A$1:$F$369,4,0))</f>
        <v>0</v>
      </c>
      <c r="F1982" s="40">
        <f>IF(ISERROR(VLOOKUP(A1982,[3]Hoja1!$A$1:$F$369,5,0)),0,VLOOKUP(A1982,[3]Hoja1!$A$1:$F$369,5,0))</f>
        <v>0</v>
      </c>
      <c r="G1982" s="102">
        <f>IF(ISERROR(VLOOKUP(A1982,'CGN-2015-001'!A1981:I7128,7,0)),0,VLOOKUP(A1982,'CGN-2015-001'!A1981:I7128,7,0))</f>
        <v>0</v>
      </c>
      <c r="H1982" s="54"/>
      <c r="I1982" s="55"/>
      <c r="J1982" s="113">
        <f t="shared" si="152"/>
        <v>0</v>
      </c>
      <c r="K1982" s="114">
        <f t="shared" si="153"/>
        <v>0</v>
      </c>
      <c r="L1982" s="31">
        <f t="shared" si="154"/>
        <v>0</v>
      </c>
      <c r="M1982" s="1">
        <f t="shared" si="155"/>
        <v>0</v>
      </c>
      <c r="N1982" s="1">
        <f t="shared" si="156"/>
        <v>4</v>
      </c>
    </row>
    <row r="1983" spans="1:14" ht="16.5" hidden="1" thickBot="1" x14ac:dyDescent="0.3">
      <c r="A1983" s="26">
        <v>324033</v>
      </c>
      <c r="B1983" s="56">
        <v>324033</v>
      </c>
      <c r="C1983" s="57" t="s">
        <v>1339</v>
      </c>
      <c r="D1983" s="99">
        <f>IF(ISERROR(VLOOKUP(A1983,'CGN-2015-001'!A1982:I7129,4,0)),0,VLOOKUP(A1983,'CGN-2015-001'!A1982:I7129,4,0))</f>
        <v>0</v>
      </c>
      <c r="E1983" s="45">
        <f>IF(ISERROR(VLOOKUP(A1983,[3]Hoja1!$A$1:$F$369,4,0)),0,VLOOKUP(A1983,[3]Hoja1!$A$1:$F$369,4,0))</f>
        <v>0</v>
      </c>
      <c r="F1983" s="45">
        <f>IF(ISERROR(VLOOKUP(A1983,[3]Hoja1!$A$1:$F$369,5,0)),0,VLOOKUP(A1983,[3]Hoja1!$A$1:$F$369,5,0))</f>
        <v>0</v>
      </c>
      <c r="G1983" s="102">
        <f>IF(ISERROR(VLOOKUP(A1983,'CGN-2015-001'!A1982:I7129,7,0)),0,VLOOKUP(A1983,'CGN-2015-001'!A1982:I7129,7,0))</f>
        <v>0</v>
      </c>
      <c r="H1983" s="70"/>
      <c r="I1983" s="71"/>
      <c r="J1983" s="113">
        <f t="shared" si="152"/>
        <v>0</v>
      </c>
      <c r="K1983" s="114">
        <f t="shared" si="153"/>
        <v>0</v>
      </c>
      <c r="L1983" s="31">
        <f t="shared" si="154"/>
        <v>0</v>
      </c>
      <c r="M1983" s="1">
        <f t="shared" si="155"/>
        <v>0</v>
      </c>
      <c r="N1983" s="1">
        <f t="shared" si="156"/>
        <v>6</v>
      </c>
    </row>
    <row r="1984" spans="1:14" ht="16.5" hidden="1" thickBot="1" x14ac:dyDescent="0.3">
      <c r="A1984" s="26">
        <v>324034</v>
      </c>
      <c r="B1984" s="56">
        <v>324034</v>
      </c>
      <c r="C1984" s="57" t="s">
        <v>1293</v>
      </c>
      <c r="D1984" s="99">
        <f>IF(ISERROR(VLOOKUP(A1984,'CGN-2015-001'!A1983:I7130,4,0)),0,VLOOKUP(A1984,'CGN-2015-001'!A1983:I7130,4,0))</f>
        <v>0</v>
      </c>
      <c r="E1984" s="45">
        <f>IF(ISERROR(VLOOKUP(A1984,[3]Hoja1!$A$1:$F$369,4,0)),0,VLOOKUP(A1984,[3]Hoja1!$A$1:$F$369,4,0))</f>
        <v>0</v>
      </c>
      <c r="F1984" s="45">
        <f>IF(ISERROR(VLOOKUP(A1984,[3]Hoja1!$A$1:$F$369,5,0)),0,VLOOKUP(A1984,[3]Hoja1!$A$1:$F$369,5,0))</f>
        <v>0</v>
      </c>
      <c r="G1984" s="102">
        <f>IF(ISERROR(VLOOKUP(A1984,'CGN-2015-001'!A1983:I7130,7,0)),0,VLOOKUP(A1984,'CGN-2015-001'!A1983:I7130,7,0))</f>
        <v>0</v>
      </c>
      <c r="H1984" s="70"/>
      <c r="I1984" s="71"/>
      <c r="J1984" s="113">
        <f t="shared" si="152"/>
        <v>0</v>
      </c>
      <c r="K1984" s="114">
        <f t="shared" si="153"/>
        <v>0</v>
      </c>
      <c r="L1984" s="31">
        <f t="shared" si="154"/>
        <v>0</v>
      </c>
      <c r="M1984" s="1">
        <f t="shared" si="155"/>
        <v>0</v>
      </c>
      <c r="N1984" s="1">
        <f t="shared" si="156"/>
        <v>6</v>
      </c>
    </row>
    <row r="1985" spans="1:14" ht="16.5" hidden="1" thickBot="1" x14ac:dyDescent="0.3">
      <c r="A1985" s="26">
        <v>324035</v>
      </c>
      <c r="B1985" s="56">
        <v>324035</v>
      </c>
      <c r="C1985" s="57" t="s">
        <v>1294</v>
      </c>
      <c r="D1985" s="99">
        <f>IF(ISERROR(VLOOKUP(A1985,'CGN-2015-001'!A1984:I7131,4,0)),0,VLOOKUP(A1985,'CGN-2015-001'!A1984:I7131,4,0))</f>
        <v>0</v>
      </c>
      <c r="E1985" s="45">
        <f>IF(ISERROR(VLOOKUP(A1985,[3]Hoja1!$A$1:$F$369,4,0)),0,VLOOKUP(A1985,[3]Hoja1!$A$1:$F$369,4,0))</f>
        <v>0</v>
      </c>
      <c r="F1985" s="45">
        <f>IF(ISERROR(VLOOKUP(A1985,[3]Hoja1!$A$1:$F$369,5,0)),0,VLOOKUP(A1985,[3]Hoja1!$A$1:$F$369,5,0))</f>
        <v>0</v>
      </c>
      <c r="G1985" s="102">
        <f>IF(ISERROR(VLOOKUP(A1985,'CGN-2015-001'!A1984:I7131,7,0)),0,VLOOKUP(A1985,'CGN-2015-001'!A1984:I7131,7,0))</f>
        <v>0</v>
      </c>
      <c r="H1985" s="70"/>
      <c r="I1985" s="71"/>
      <c r="J1985" s="113">
        <f t="shared" si="152"/>
        <v>0</v>
      </c>
      <c r="K1985" s="114">
        <f t="shared" si="153"/>
        <v>0</v>
      </c>
      <c r="L1985" s="31">
        <f t="shared" si="154"/>
        <v>0</v>
      </c>
      <c r="M1985" s="1">
        <f t="shared" si="155"/>
        <v>0</v>
      </c>
      <c r="N1985" s="1">
        <f t="shared" si="156"/>
        <v>6</v>
      </c>
    </row>
    <row r="1986" spans="1:14" ht="16.5" hidden="1" thickBot="1" x14ac:dyDescent="0.3">
      <c r="A1986" s="26">
        <v>324036</v>
      </c>
      <c r="B1986" s="56">
        <v>324036</v>
      </c>
      <c r="C1986" s="57" t="s">
        <v>1295</v>
      </c>
      <c r="D1986" s="99">
        <f>IF(ISERROR(VLOOKUP(A1986,'CGN-2015-001'!A1985:I7132,4,0)),0,VLOOKUP(A1986,'CGN-2015-001'!A1985:I7132,4,0))</f>
        <v>0</v>
      </c>
      <c r="E1986" s="45">
        <f>IF(ISERROR(VLOOKUP(A1986,[3]Hoja1!$A$1:$F$369,4,0)),0,VLOOKUP(A1986,[3]Hoja1!$A$1:$F$369,4,0))</f>
        <v>0</v>
      </c>
      <c r="F1986" s="45">
        <f>IF(ISERROR(VLOOKUP(A1986,[3]Hoja1!$A$1:$F$369,5,0)),0,VLOOKUP(A1986,[3]Hoja1!$A$1:$F$369,5,0))</f>
        <v>0</v>
      </c>
      <c r="G1986" s="102">
        <f>IF(ISERROR(VLOOKUP(A1986,'CGN-2015-001'!A1985:I7132,7,0)),0,VLOOKUP(A1986,'CGN-2015-001'!A1985:I7132,7,0))</f>
        <v>0</v>
      </c>
      <c r="H1986" s="70"/>
      <c r="I1986" s="71"/>
      <c r="J1986" s="113">
        <f t="shared" si="152"/>
        <v>0</v>
      </c>
      <c r="K1986" s="114">
        <f t="shared" si="153"/>
        <v>0</v>
      </c>
      <c r="L1986" s="31">
        <f t="shared" si="154"/>
        <v>0</v>
      </c>
      <c r="M1986" s="1">
        <f t="shared" si="155"/>
        <v>0</v>
      </c>
      <c r="N1986" s="1">
        <f t="shared" si="156"/>
        <v>6</v>
      </c>
    </row>
    <row r="1987" spans="1:14" ht="16.5" hidden="1" thickBot="1" x14ac:dyDescent="0.3">
      <c r="A1987" s="26">
        <v>324037</v>
      </c>
      <c r="B1987" s="56">
        <v>324037</v>
      </c>
      <c r="C1987" s="57" t="s">
        <v>1340</v>
      </c>
      <c r="D1987" s="99">
        <f>IF(ISERROR(VLOOKUP(A1987,'CGN-2015-001'!A1986:I7133,4,0)),0,VLOOKUP(A1987,'CGN-2015-001'!A1986:I7133,4,0))</f>
        <v>0</v>
      </c>
      <c r="E1987" s="45">
        <f>IF(ISERROR(VLOOKUP(A1987,[3]Hoja1!$A$1:$F$369,4,0)),0,VLOOKUP(A1987,[3]Hoja1!$A$1:$F$369,4,0))</f>
        <v>0</v>
      </c>
      <c r="F1987" s="45">
        <f>IF(ISERROR(VLOOKUP(A1987,[3]Hoja1!$A$1:$F$369,5,0)),0,VLOOKUP(A1987,[3]Hoja1!$A$1:$F$369,5,0))</f>
        <v>0</v>
      </c>
      <c r="G1987" s="102">
        <f>IF(ISERROR(VLOOKUP(A1987,'CGN-2015-001'!A1986:I7133,7,0)),0,VLOOKUP(A1987,'CGN-2015-001'!A1986:I7133,7,0))</f>
        <v>0</v>
      </c>
      <c r="H1987" s="70"/>
      <c r="I1987" s="71"/>
      <c r="J1987" s="113">
        <f t="shared" si="152"/>
        <v>0</v>
      </c>
      <c r="K1987" s="114">
        <f t="shared" si="153"/>
        <v>0</v>
      </c>
      <c r="L1987" s="31">
        <f t="shared" si="154"/>
        <v>0</v>
      </c>
      <c r="M1987" s="1">
        <f t="shared" si="155"/>
        <v>0</v>
      </c>
      <c r="N1987" s="1">
        <f t="shared" si="156"/>
        <v>6</v>
      </c>
    </row>
    <row r="1988" spans="1:14" ht="16.5" hidden="1" thickBot="1" x14ac:dyDescent="0.3">
      <c r="A1988" s="26">
        <v>324038</v>
      </c>
      <c r="B1988" s="56">
        <v>324038</v>
      </c>
      <c r="C1988" s="57" t="s">
        <v>1341</v>
      </c>
      <c r="D1988" s="99">
        <f>IF(ISERROR(VLOOKUP(A1988,'CGN-2015-001'!A1987:I7134,4,0)),0,VLOOKUP(A1988,'CGN-2015-001'!A1987:I7134,4,0))</f>
        <v>0</v>
      </c>
      <c r="E1988" s="45">
        <f>IF(ISERROR(VLOOKUP(A1988,[3]Hoja1!$A$1:$F$369,4,0)),0,VLOOKUP(A1988,[3]Hoja1!$A$1:$F$369,4,0))</f>
        <v>0</v>
      </c>
      <c r="F1988" s="45">
        <f>IF(ISERROR(VLOOKUP(A1988,[3]Hoja1!$A$1:$F$369,5,0)),0,VLOOKUP(A1988,[3]Hoja1!$A$1:$F$369,5,0))</f>
        <v>0</v>
      </c>
      <c r="G1988" s="102">
        <f>IF(ISERROR(VLOOKUP(A1988,'CGN-2015-001'!A1987:I7134,7,0)),0,VLOOKUP(A1988,'CGN-2015-001'!A1987:I7134,7,0))</f>
        <v>0</v>
      </c>
      <c r="H1988" s="70"/>
      <c r="I1988" s="71"/>
      <c r="J1988" s="113">
        <f t="shared" si="152"/>
        <v>0</v>
      </c>
      <c r="K1988" s="114">
        <f t="shared" si="153"/>
        <v>0</v>
      </c>
      <c r="L1988" s="31">
        <f t="shared" si="154"/>
        <v>0</v>
      </c>
      <c r="M1988" s="1">
        <f t="shared" si="155"/>
        <v>0</v>
      </c>
      <c r="N1988" s="1">
        <f t="shared" si="156"/>
        <v>6</v>
      </c>
    </row>
    <row r="1989" spans="1:14" ht="16.5" hidden="1" thickBot="1" x14ac:dyDescent="0.3">
      <c r="A1989" s="26">
        <v>324052</v>
      </c>
      <c r="B1989" s="56">
        <v>324052</v>
      </c>
      <c r="C1989" s="57" t="s">
        <v>499</v>
      </c>
      <c r="D1989" s="99">
        <f>IF(ISERROR(VLOOKUP(A1989,'CGN-2015-001'!A1988:I7135,4,0)),0,VLOOKUP(A1989,'CGN-2015-001'!A1988:I7135,4,0))</f>
        <v>0</v>
      </c>
      <c r="E1989" s="45">
        <f>IF(ISERROR(VLOOKUP(A1989,[3]Hoja1!$A$1:$F$369,4,0)),0,VLOOKUP(A1989,[3]Hoja1!$A$1:$F$369,4,0))</f>
        <v>0</v>
      </c>
      <c r="F1989" s="45">
        <f>IF(ISERROR(VLOOKUP(A1989,[3]Hoja1!$A$1:$F$369,5,0)),0,VLOOKUP(A1989,[3]Hoja1!$A$1:$F$369,5,0))</f>
        <v>0</v>
      </c>
      <c r="G1989" s="102">
        <f>IF(ISERROR(VLOOKUP(A1989,'CGN-2015-001'!A1988:I7135,7,0)),0,VLOOKUP(A1989,'CGN-2015-001'!A1988:I7135,7,0))</f>
        <v>0</v>
      </c>
      <c r="H1989" s="70"/>
      <c r="I1989" s="71"/>
      <c r="J1989" s="113">
        <f t="shared" si="152"/>
        <v>0</v>
      </c>
      <c r="K1989" s="114">
        <f t="shared" si="153"/>
        <v>0</v>
      </c>
      <c r="L1989" s="31">
        <f t="shared" si="154"/>
        <v>0</v>
      </c>
      <c r="M1989" s="1">
        <f t="shared" si="155"/>
        <v>0</v>
      </c>
      <c r="N1989" s="1">
        <f t="shared" si="156"/>
        <v>6</v>
      </c>
    </row>
    <row r="1990" spans="1:14" ht="16.5" hidden="1" thickBot="1" x14ac:dyDescent="0.3">
      <c r="A1990" s="26">
        <v>324053</v>
      </c>
      <c r="B1990" s="56">
        <v>324053</v>
      </c>
      <c r="C1990" s="57" t="s">
        <v>502</v>
      </c>
      <c r="D1990" s="99">
        <f>IF(ISERROR(VLOOKUP(A1990,'CGN-2015-001'!A1989:I7136,4,0)),0,VLOOKUP(A1990,'CGN-2015-001'!A1989:I7136,4,0))</f>
        <v>0</v>
      </c>
      <c r="E1990" s="45">
        <f>IF(ISERROR(VLOOKUP(A1990,[3]Hoja1!$A$1:$F$369,4,0)),0,VLOOKUP(A1990,[3]Hoja1!$A$1:$F$369,4,0))</f>
        <v>0</v>
      </c>
      <c r="F1990" s="45">
        <f>IF(ISERROR(VLOOKUP(A1990,[3]Hoja1!$A$1:$F$369,5,0)),0,VLOOKUP(A1990,[3]Hoja1!$A$1:$F$369,5,0))</f>
        <v>0</v>
      </c>
      <c r="G1990" s="102">
        <f>IF(ISERROR(VLOOKUP(A1990,'CGN-2015-001'!A1989:I7136,7,0)),0,VLOOKUP(A1990,'CGN-2015-001'!A1989:I7136,7,0))</f>
        <v>0</v>
      </c>
      <c r="H1990" s="70"/>
      <c r="I1990" s="71"/>
      <c r="J1990" s="113">
        <f t="shared" si="152"/>
        <v>0</v>
      </c>
      <c r="K1990" s="114">
        <f t="shared" si="153"/>
        <v>0</v>
      </c>
      <c r="L1990" s="31">
        <f t="shared" si="154"/>
        <v>0</v>
      </c>
      <c r="M1990" s="1">
        <f t="shared" si="155"/>
        <v>0</v>
      </c>
      <c r="N1990" s="1">
        <f t="shared" si="156"/>
        <v>6</v>
      </c>
    </row>
    <row r="1991" spans="1:14" ht="16.5" hidden="1" thickBot="1" x14ac:dyDescent="0.3">
      <c r="A1991" s="26">
        <v>324054</v>
      </c>
      <c r="B1991" s="56">
        <v>324054</v>
      </c>
      <c r="C1991" s="57" t="s">
        <v>1342</v>
      </c>
      <c r="D1991" s="99">
        <f>IF(ISERROR(VLOOKUP(A1991,'CGN-2015-001'!A1990:I7137,4,0)),0,VLOOKUP(A1991,'CGN-2015-001'!A1990:I7137,4,0))</f>
        <v>0</v>
      </c>
      <c r="E1991" s="45">
        <f>IF(ISERROR(VLOOKUP(A1991,[3]Hoja1!$A$1:$F$369,4,0)),0,VLOOKUP(A1991,[3]Hoja1!$A$1:$F$369,4,0))</f>
        <v>0</v>
      </c>
      <c r="F1991" s="45">
        <f>IF(ISERROR(VLOOKUP(A1991,[3]Hoja1!$A$1:$F$369,5,0)),0,VLOOKUP(A1991,[3]Hoja1!$A$1:$F$369,5,0))</f>
        <v>0</v>
      </c>
      <c r="G1991" s="102">
        <f>IF(ISERROR(VLOOKUP(A1991,'CGN-2015-001'!A1990:I7137,7,0)),0,VLOOKUP(A1991,'CGN-2015-001'!A1990:I7137,7,0))</f>
        <v>0</v>
      </c>
      <c r="H1991" s="70"/>
      <c r="I1991" s="71"/>
      <c r="J1991" s="113">
        <f t="shared" si="152"/>
        <v>0</v>
      </c>
      <c r="K1991" s="114">
        <f t="shared" si="153"/>
        <v>0</v>
      </c>
      <c r="L1991" s="31">
        <f t="shared" si="154"/>
        <v>0</v>
      </c>
      <c r="M1991" s="1">
        <f t="shared" si="155"/>
        <v>0</v>
      </c>
      <c r="N1991" s="1">
        <f t="shared" si="156"/>
        <v>6</v>
      </c>
    </row>
    <row r="1992" spans="1:14" ht="16.5" hidden="1" thickBot="1" x14ac:dyDescent="0.3">
      <c r="A1992" s="26">
        <v>324062</v>
      </c>
      <c r="B1992" s="56">
        <v>324062</v>
      </c>
      <c r="C1992" s="57" t="s">
        <v>587</v>
      </c>
      <c r="D1992" s="99">
        <f>IF(ISERROR(VLOOKUP(A1992,'CGN-2015-001'!A1991:I7138,4,0)),0,VLOOKUP(A1992,'CGN-2015-001'!A1991:I7138,4,0))</f>
        <v>0</v>
      </c>
      <c r="E1992" s="45">
        <f>IF(ISERROR(VLOOKUP(A1992,[3]Hoja1!$A$1:$F$369,4,0)),0,VLOOKUP(A1992,[3]Hoja1!$A$1:$F$369,4,0))</f>
        <v>0</v>
      </c>
      <c r="F1992" s="45">
        <f>IF(ISERROR(VLOOKUP(A1992,[3]Hoja1!$A$1:$F$369,5,0)),0,VLOOKUP(A1992,[3]Hoja1!$A$1:$F$369,5,0))</f>
        <v>0</v>
      </c>
      <c r="G1992" s="102">
        <f>IF(ISERROR(VLOOKUP(A1992,'CGN-2015-001'!A1991:I7138,7,0)),0,VLOOKUP(A1992,'CGN-2015-001'!A1991:I7138,7,0))</f>
        <v>0</v>
      </c>
      <c r="H1992" s="70"/>
      <c r="I1992" s="71"/>
      <c r="J1992" s="113">
        <f t="shared" si="152"/>
        <v>0</v>
      </c>
      <c r="K1992" s="114">
        <f t="shared" si="153"/>
        <v>0</v>
      </c>
      <c r="L1992" s="31">
        <f t="shared" si="154"/>
        <v>0</v>
      </c>
      <c r="M1992" s="1">
        <f t="shared" si="155"/>
        <v>0</v>
      </c>
      <c r="N1992" s="1">
        <f t="shared" si="156"/>
        <v>6</v>
      </c>
    </row>
    <row r="1993" spans="1:14" ht="16.5" hidden="1" thickBot="1" x14ac:dyDescent="0.3">
      <c r="A1993" s="26">
        <v>324064</v>
      </c>
      <c r="B1993" s="56">
        <v>324064</v>
      </c>
      <c r="C1993" s="57" t="s">
        <v>588</v>
      </c>
      <c r="D1993" s="99">
        <f>IF(ISERROR(VLOOKUP(A1993,'CGN-2015-001'!A1992:I7139,4,0)),0,VLOOKUP(A1993,'CGN-2015-001'!A1992:I7139,4,0))</f>
        <v>0</v>
      </c>
      <c r="E1993" s="45">
        <f>IF(ISERROR(VLOOKUP(A1993,[3]Hoja1!$A$1:$F$369,4,0)),0,VLOOKUP(A1993,[3]Hoja1!$A$1:$F$369,4,0))</f>
        <v>0</v>
      </c>
      <c r="F1993" s="45">
        <f>IF(ISERROR(VLOOKUP(A1993,[3]Hoja1!$A$1:$F$369,5,0)),0,VLOOKUP(A1993,[3]Hoja1!$A$1:$F$369,5,0))</f>
        <v>0</v>
      </c>
      <c r="G1993" s="102">
        <f>IF(ISERROR(VLOOKUP(A1993,'CGN-2015-001'!A1992:I7139,7,0)),0,VLOOKUP(A1993,'CGN-2015-001'!A1992:I7139,7,0))</f>
        <v>0</v>
      </c>
      <c r="H1993" s="70"/>
      <c r="I1993" s="71"/>
      <c r="J1993" s="113">
        <f t="shared" si="152"/>
        <v>0</v>
      </c>
      <c r="K1993" s="114">
        <f t="shared" si="153"/>
        <v>0</v>
      </c>
      <c r="L1993" s="31">
        <f t="shared" si="154"/>
        <v>0</v>
      </c>
      <c r="M1993" s="1">
        <f t="shared" si="155"/>
        <v>0</v>
      </c>
      <c r="N1993" s="1">
        <f t="shared" si="156"/>
        <v>6</v>
      </c>
    </row>
    <row r="1994" spans="1:14" ht="16.5" hidden="1" thickBot="1" x14ac:dyDescent="0.3">
      <c r="A1994" s="26">
        <v>324065</v>
      </c>
      <c r="B1994" s="56">
        <v>324065</v>
      </c>
      <c r="C1994" s="57" t="s">
        <v>589</v>
      </c>
      <c r="D1994" s="99">
        <f>IF(ISERROR(VLOOKUP(A1994,'CGN-2015-001'!A1993:I7140,4,0)),0,VLOOKUP(A1994,'CGN-2015-001'!A1993:I7140,4,0))</f>
        <v>0</v>
      </c>
      <c r="E1994" s="45">
        <f>IF(ISERROR(VLOOKUP(A1994,[3]Hoja1!$A$1:$F$369,4,0)),0,VLOOKUP(A1994,[3]Hoja1!$A$1:$F$369,4,0))</f>
        <v>0</v>
      </c>
      <c r="F1994" s="45">
        <f>IF(ISERROR(VLOOKUP(A1994,[3]Hoja1!$A$1:$F$369,5,0)),0,VLOOKUP(A1994,[3]Hoja1!$A$1:$F$369,5,0))</f>
        <v>0</v>
      </c>
      <c r="G1994" s="102">
        <f>IF(ISERROR(VLOOKUP(A1994,'CGN-2015-001'!A1993:I7140,7,0)),0,VLOOKUP(A1994,'CGN-2015-001'!A1993:I7140,7,0))</f>
        <v>0</v>
      </c>
      <c r="H1994" s="70"/>
      <c r="I1994" s="71"/>
      <c r="J1994" s="113">
        <f t="shared" si="152"/>
        <v>0</v>
      </c>
      <c r="K1994" s="114">
        <f t="shared" si="153"/>
        <v>0</v>
      </c>
      <c r="L1994" s="31">
        <f t="shared" si="154"/>
        <v>0</v>
      </c>
      <c r="M1994" s="1">
        <f t="shared" si="155"/>
        <v>0</v>
      </c>
      <c r="N1994" s="1">
        <f t="shared" si="156"/>
        <v>6</v>
      </c>
    </row>
    <row r="1995" spans="1:14" ht="16.5" hidden="1" thickBot="1" x14ac:dyDescent="0.3">
      <c r="A1995" s="26">
        <v>324066</v>
      </c>
      <c r="B1995" s="56">
        <v>324066</v>
      </c>
      <c r="C1995" s="57" t="s">
        <v>592</v>
      </c>
      <c r="D1995" s="99">
        <f>IF(ISERROR(VLOOKUP(A1995,'CGN-2015-001'!A1994:I7141,4,0)),0,VLOOKUP(A1995,'CGN-2015-001'!A1994:I7141,4,0))</f>
        <v>0</v>
      </c>
      <c r="E1995" s="45">
        <f>IF(ISERROR(VLOOKUP(A1995,[3]Hoja1!$A$1:$F$369,4,0)),0,VLOOKUP(A1995,[3]Hoja1!$A$1:$F$369,4,0))</f>
        <v>0</v>
      </c>
      <c r="F1995" s="45">
        <f>IF(ISERROR(VLOOKUP(A1995,[3]Hoja1!$A$1:$F$369,5,0)),0,VLOOKUP(A1995,[3]Hoja1!$A$1:$F$369,5,0))</f>
        <v>0</v>
      </c>
      <c r="G1995" s="102">
        <f>IF(ISERROR(VLOOKUP(A1995,'CGN-2015-001'!A1994:I7141,7,0)),0,VLOOKUP(A1995,'CGN-2015-001'!A1994:I7141,7,0))</f>
        <v>0</v>
      </c>
      <c r="H1995" s="70"/>
      <c r="I1995" s="71"/>
      <c r="J1995" s="113">
        <f t="shared" ref="J1995:J2058" si="157">D1995-G1995</f>
        <v>0</v>
      </c>
      <c r="K1995" s="114">
        <f t="shared" ref="K1995:K2058" si="158">IF(ISERROR(((D1995/G1995)-100%)),0,((D1995/G1995)-100%))</f>
        <v>0</v>
      </c>
      <c r="L1995" s="31">
        <f t="shared" ref="L1995:L2058" si="159">+G1995-H1995-I1995</f>
        <v>0</v>
      </c>
      <c r="M1995" s="1">
        <f t="shared" ref="M1995:M2058" si="160">IF(D1995&lt;&gt;0,1,IF(G1995&lt;&gt;0,2,IF(F1995&lt;&gt;0,3,IF(E1995&lt;&gt;0,4,0))))</f>
        <v>0</v>
      </c>
      <c r="N1995" s="1">
        <f t="shared" ref="N1995:N2058" si="161">+LEN(A1995)</f>
        <v>6</v>
      </c>
    </row>
    <row r="1996" spans="1:14" ht="16.5" hidden="1" thickBot="1" x14ac:dyDescent="0.3">
      <c r="A1996" s="26">
        <v>324067</v>
      </c>
      <c r="B1996" s="56">
        <v>324067</v>
      </c>
      <c r="C1996" s="57" t="s">
        <v>593</v>
      </c>
      <c r="D1996" s="99">
        <f>IF(ISERROR(VLOOKUP(A1996,'CGN-2015-001'!A1995:I7142,4,0)),0,VLOOKUP(A1996,'CGN-2015-001'!A1995:I7142,4,0))</f>
        <v>0</v>
      </c>
      <c r="E1996" s="45">
        <f>IF(ISERROR(VLOOKUP(A1996,[3]Hoja1!$A$1:$F$369,4,0)),0,VLOOKUP(A1996,[3]Hoja1!$A$1:$F$369,4,0))</f>
        <v>0</v>
      </c>
      <c r="F1996" s="45">
        <f>IF(ISERROR(VLOOKUP(A1996,[3]Hoja1!$A$1:$F$369,5,0)),0,VLOOKUP(A1996,[3]Hoja1!$A$1:$F$369,5,0))</f>
        <v>0</v>
      </c>
      <c r="G1996" s="102">
        <f>IF(ISERROR(VLOOKUP(A1996,'CGN-2015-001'!A1995:I7142,7,0)),0,VLOOKUP(A1996,'CGN-2015-001'!A1995:I7142,7,0))</f>
        <v>0</v>
      </c>
      <c r="H1996" s="70"/>
      <c r="I1996" s="71"/>
      <c r="J1996" s="113">
        <f t="shared" si="157"/>
        <v>0</v>
      </c>
      <c r="K1996" s="114">
        <f t="shared" si="158"/>
        <v>0</v>
      </c>
      <c r="L1996" s="31">
        <f t="shared" si="159"/>
        <v>0</v>
      </c>
      <c r="M1996" s="1">
        <f t="shared" si="160"/>
        <v>0</v>
      </c>
      <c r="N1996" s="1">
        <f t="shared" si="161"/>
        <v>6</v>
      </c>
    </row>
    <row r="1997" spans="1:14" ht="16.5" hidden="1" thickBot="1" x14ac:dyDescent="0.3">
      <c r="A1997" s="26">
        <v>324068</v>
      </c>
      <c r="B1997" s="56">
        <v>324068</v>
      </c>
      <c r="C1997" s="57" t="s">
        <v>1343</v>
      </c>
      <c r="D1997" s="99">
        <f>IF(ISERROR(VLOOKUP(A1997,'CGN-2015-001'!A1996:I7143,4,0)),0,VLOOKUP(A1997,'CGN-2015-001'!A1996:I7143,4,0))</f>
        <v>0</v>
      </c>
      <c r="E1997" s="45">
        <f>IF(ISERROR(VLOOKUP(A1997,[3]Hoja1!$A$1:$F$369,4,0)),0,VLOOKUP(A1997,[3]Hoja1!$A$1:$F$369,4,0))</f>
        <v>0</v>
      </c>
      <c r="F1997" s="45">
        <f>IF(ISERROR(VLOOKUP(A1997,[3]Hoja1!$A$1:$F$369,5,0)),0,VLOOKUP(A1997,[3]Hoja1!$A$1:$F$369,5,0))</f>
        <v>0</v>
      </c>
      <c r="G1997" s="102">
        <f>IF(ISERROR(VLOOKUP(A1997,'CGN-2015-001'!A1996:I7143,7,0)),0,VLOOKUP(A1997,'CGN-2015-001'!A1996:I7143,7,0))</f>
        <v>0</v>
      </c>
      <c r="H1997" s="70"/>
      <c r="I1997" s="71"/>
      <c r="J1997" s="113">
        <f t="shared" si="157"/>
        <v>0</v>
      </c>
      <c r="K1997" s="114">
        <f t="shared" si="158"/>
        <v>0</v>
      </c>
      <c r="L1997" s="31">
        <f t="shared" si="159"/>
        <v>0</v>
      </c>
      <c r="M1997" s="1">
        <f t="shared" si="160"/>
        <v>0</v>
      </c>
      <c r="N1997" s="1">
        <f t="shared" si="161"/>
        <v>6</v>
      </c>
    </row>
    <row r="1998" spans="1:14" ht="16.5" hidden="1" thickBot="1" x14ac:dyDescent="0.3">
      <c r="A1998" s="26">
        <v>324069</v>
      </c>
      <c r="B1998" s="56">
        <v>324069</v>
      </c>
      <c r="C1998" s="57" t="s">
        <v>505</v>
      </c>
      <c r="D1998" s="99">
        <f>IF(ISERROR(VLOOKUP(A1998,'CGN-2015-001'!A1997:I7144,4,0)),0,VLOOKUP(A1998,'CGN-2015-001'!A1997:I7144,4,0))</f>
        <v>0</v>
      </c>
      <c r="E1998" s="45">
        <f>IF(ISERROR(VLOOKUP(A1998,[3]Hoja1!$A$1:$F$369,4,0)),0,VLOOKUP(A1998,[3]Hoja1!$A$1:$F$369,4,0))</f>
        <v>0</v>
      </c>
      <c r="F1998" s="45">
        <f>IF(ISERROR(VLOOKUP(A1998,[3]Hoja1!$A$1:$F$369,5,0)),0,VLOOKUP(A1998,[3]Hoja1!$A$1:$F$369,5,0))</f>
        <v>0</v>
      </c>
      <c r="G1998" s="102">
        <f>IF(ISERROR(VLOOKUP(A1998,'CGN-2015-001'!A1997:I7144,7,0)),0,VLOOKUP(A1998,'CGN-2015-001'!A1997:I7144,7,0))</f>
        <v>0</v>
      </c>
      <c r="H1998" s="70"/>
      <c r="I1998" s="71"/>
      <c r="J1998" s="113">
        <f t="shared" si="157"/>
        <v>0</v>
      </c>
      <c r="K1998" s="114">
        <f t="shared" si="158"/>
        <v>0</v>
      </c>
      <c r="L1998" s="31">
        <f t="shared" si="159"/>
        <v>0</v>
      </c>
      <c r="M1998" s="1">
        <f t="shared" si="160"/>
        <v>0</v>
      </c>
      <c r="N1998" s="1">
        <f t="shared" si="161"/>
        <v>6</v>
      </c>
    </row>
    <row r="1999" spans="1:14" ht="16.5" hidden="1" thickBot="1" x14ac:dyDescent="0.3">
      <c r="A1999" s="26">
        <v>324070</v>
      </c>
      <c r="B1999" s="56">
        <v>324070</v>
      </c>
      <c r="C1999" s="57" t="s">
        <v>595</v>
      </c>
      <c r="D1999" s="99">
        <f>IF(ISERROR(VLOOKUP(A1999,'CGN-2015-001'!A1998:I7145,4,0)),0,VLOOKUP(A1999,'CGN-2015-001'!A1998:I7145,4,0))</f>
        <v>0</v>
      </c>
      <c r="E1999" s="45">
        <f>IF(ISERROR(VLOOKUP(A1999,[3]Hoja1!$A$1:$F$369,4,0)),0,VLOOKUP(A1999,[3]Hoja1!$A$1:$F$369,4,0))</f>
        <v>0</v>
      </c>
      <c r="F1999" s="45">
        <f>IF(ISERROR(VLOOKUP(A1999,[3]Hoja1!$A$1:$F$369,5,0)),0,VLOOKUP(A1999,[3]Hoja1!$A$1:$F$369,5,0))</f>
        <v>0</v>
      </c>
      <c r="G1999" s="102">
        <f>IF(ISERROR(VLOOKUP(A1999,'CGN-2015-001'!A1998:I7145,7,0)),0,VLOOKUP(A1999,'CGN-2015-001'!A1998:I7145,7,0))</f>
        <v>0</v>
      </c>
      <c r="H1999" s="70"/>
      <c r="I1999" s="71"/>
      <c r="J1999" s="113">
        <f t="shared" si="157"/>
        <v>0</v>
      </c>
      <c r="K1999" s="114">
        <f t="shared" si="158"/>
        <v>0</v>
      </c>
      <c r="L1999" s="31">
        <f t="shared" si="159"/>
        <v>0</v>
      </c>
      <c r="M1999" s="1">
        <f t="shared" si="160"/>
        <v>0</v>
      </c>
      <c r="N1999" s="1">
        <f t="shared" si="161"/>
        <v>6</v>
      </c>
    </row>
    <row r="2000" spans="1:14" ht="16.5" hidden="1" thickBot="1" x14ac:dyDescent="0.3">
      <c r="A2000" s="26">
        <v>324071</v>
      </c>
      <c r="B2000" s="56">
        <v>324071</v>
      </c>
      <c r="C2000" s="57" t="s">
        <v>594</v>
      </c>
      <c r="D2000" s="99">
        <f>IF(ISERROR(VLOOKUP(A2000,'CGN-2015-001'!A1999:I7146,4,0)),0,VLOOKUP(A2000,'CGN-2015-001'!A1999:I7146,4,0))</f>
        <v>0</v>
      </c>
      <c r="E2000" s="45">
        <f>IF(ISERROR(VLOOKUP(A2000,[3]Hoja1!$A$1:$F$369,4,0)),0,VLOOKUP(A2000,[3]Hoja1!$A$1:$F$369,4,0))</f>
        <v>0</v>
      </c>
      <c r="F2000" s="45">
        <f>IF(ISERROR(VLOOKUP(A2000,[3]Hoja1!$A$1:$F$369,5,0)),0,VLOOKUP(A2000,[3]Hoja1!$A$1:$F$369,5,0))</f>
        <v>0</v>
      </c>
      <c r="G2000" s="102">
        <f>IF(ISERROR(VLOOKUP(A2000,'CGN-2015-001'!A1999:I7146,7,0)),0,VLOOKUP(A2000,'CGN-2015-001'!A1999:I7146,7,0))</f>
        <v>0</v>
      </c>
      <c r="H2000" s="70"/>
      <c r="I2000" s="71"/>
      <c r="J2000" s="113">
        <f t="shared" si="157"/>
        <v>0</v>
      </c>
      <c r="K2000" s="114">
        <f t="shared" si="158"/>
        <v>0</v>
      </c>
      <c r="L2000" s="31">
        <f t="shared" si="159"/>
        <v>0</v>
      </c>
      <c r="M2000" s="1">
        <f t="shared" si="160"/>
        <v>0</v>
      </c>
      <c r="N2000" s="1">
        <f t="shared" si="161"/>
        <v>6</v>
      </c>
    </row>
    <row r="2001" spans="1:14" ht="16.5" hidden="1" thickBot="1" x14ac:dyDescent="0.3">
      <c r="A2001" s="26">
        <v>324077</v>
      </c>
      <c r="B2001" s="56">
        <v>324077</v>
      </c>
      <c r="C2001" s="57" t="s">
        <v>805</v>
      </c>
      <c r="D2001" s="99">
        <f>IF(ISERROR(VLOOKUP(A2001,'CGN-2015-001'!A2000:I7147,4,0)),0,VLOOKUP(A2001,'CGN-2015-001'!A2000:I7147,4,0))</f>
        <v>0</v>
      </c>
      <c r="E2001" s="45">
        <f>IF(ISERROR(VLOOKUP(A2001,[3]Hoja1!$A$1:$F$369,4,0)),0,VLOOKUP(A2001,[3]Hoja1!$A$1:$F$369,4,0))</f>
        <v>0</v>
      </c>
      <c r="F2001" s="45">
        <f>IF(ISERROR(VLOOKUP(A2001,[3]Hoja1!$A$1:$F$369,5,0)),0,VLOOKUP(A2001,[3]Hoja1!$A$1:$F$369,5,0))</f>
        <v>0</v>
      </c>
      <c r="G2001" s="102">
        <f>IF(ISERROR(VLOOKUP(A2001,'CGN-2015-001'!A2000:I7147,7,0)),0,VLOOKUP(A2001,'CGN-2015-001'!A2000:I7147,7,0))</f>
        <v>0</v>
      </c>
      <c r="H2001" s="70"/>
      <c r="I2001" s="71"/>
      <c r="J2001" s="113">
        <f t="shared" si="157"/>
        <v>0</v>
      </c>
      <c r="K2001" s="114">
        <f t="shared" si="158"/>
        <v>0</v>
      </c>
      <c r="L2001" s="31">
        <f t="shared" si="159"/>
        <v>0</v>
      </c>
      <c r="M2001" s="1">
        <f t="shared" si="160"/>
        <v>0</v>
      </c>
      <c r="N2001" s="1">
        <f t="shared" si="161"/>
        <v>6</v>
      </c>
    </row>
    <row r="2002" spans="1:14" ht="16.5" hidden="1" thickBot="1" x14ac:dyDescent="0.3">
      <c r="A2002" s="26">
        <v>3242</v>
      </c>
      <c r="B2002" s="52">
        <v>324200</v>
      </c>
      <c r="C2002" s="53" t="s">
        <v>1344</v>
      </c>
      <c r="D2002" s="99">
        <f>IF(ISERROR(VLOOKUP(A2002,'CGN-2015-001'!A2001:I7148,4,0)),0,VLOOKUP(A2002,'CGN-2015-001'!A2001:I7148,4,0))</f>
        <v>0</v>
      </c>
      <c r="E2002" s="40">
        <f>IF(ISERROR(VLOOKUP(A2002,[3]Hoja1!$A$1:$F$369,4,0)),0,VLOOKUP(A2002,[3]Hoja1!$A$1:$F$369,4,0))</f>
        <v>0</v>
      </c>
      <c r="F2002" s="40">
        <f>IF(ISERROR(VLOOKUP(A2002,[3]Hoja1!$A$1:$F$369,5,0)),0,VLOOKUP(A2002,[3]Hoja1!$A$1:$F$369,5,0))</f>
        <v>0</v>
      </c>
      <c r="G2002" s="102">
        <f>IF(ISERROR(VLOOKUP(A2002,'CGN-2015-001'!A2001:I7148,7,0)),0,VLOOKUP(A2002,'CGN-2015-001'!A2001:I7148,7,0))</f>
        <v>0</v>
      </c>
      <c r="H2002" s="54"/>
      <c r="I2002" s="55"/>
      <c r="J2002" s="113">
        <f t="shared" si="157"/>
        <v>0</v>
      </c>
      <c r="K2002" s="114">
        <f t="shared" si="158"/>
        <v>0</v>
      </c>
      <c r="L2002" s="31">
        <f t="shared" si="159"/>
        <v>0</v>
      </c>
      <c r="M2002" s="1">
        <f t="shared" si="160"/>
        <v>0</v>
      </c>
      <c r="N2002" s="1">
        <f t="shared" si="161"/>
        <v>4</v>
      </c>
    </row>
    <row r="2003" spans="1:14" ht="16.5" hidden="1" thickBot="1" x14ac:dyDescent="0.3">
      <c r="A2003" s="26">
        <v>324201</v>
      </c>
      <c r="B2003" s="56">
        <v>324201</v>
      </c>
      <c r="C2003" s="57" t="s">
        <v>1345</v>
      </c>
      <c r="D2003" s="99">
        <f>IF(ISERROR(VLOOKUP(A2003,'CGN-2015-001'!A2002:I7149,4,0)),0,VLOOKUP(A2003,'CGN-2015-001'!A2002:I7149,4,0))</f>
        <v>0</v>
      </c>
      <c r="E2003" s="45">
        <f>IF(ISERROR(VLOOKUP(A2003,[3]Hoja1!$A$1:$F$369,4,0)),0,VLOOKUP(A2003,[3]Hoja1!$A$1:$F$369,4,0))</f>
        <v>0</v>
      </c>
      <c r="F2003" s="45">
        <f>IF(ISERROR(VLOOKUP(A2003,[3]Hoja1!$A$1:$F$369,5,0)),0,VLOOKUP(A2003,[3]Hoja1!$A$1:$F$369,5,0))</f>
        <v>0</v>
      </c>
      <c r="G2003" s="102">
        <f>IF(ISERROR(VLOOKUP(A2003,'CGN-2015-001'!A2002:I7149,7,0)),0,VLOOKUP(A2003,'CGN-2015-001'!A2002:I7149,7,0))</f>
        <v>0</v>
      </c>
      <c r="H2003" s="70"/>
      <c r="I2003" s="71"/>
      <c r="J2003" s="113">
        <f t="shared" si="157"/>
        <v>0</v>
      </c>
      <c r="K2003" s="114">
        <f t="shared" si="158"/>
        <v>0</v>
      </c>
      <c r="L2003" s="31">
        <f t="shared" si="159"/>
        <v>0</v>
      </c>
      <c r="M2003" s="1">
        <f t="shared" si="160"/>
        <v>0</v>
      </c>
      <c r="N2003" s="1">
        <f t="shared" si="161"/>
        <v>6</v>
      </c>
    </row>
    <row r="2004" spans="1:14" ht="16.5" hidden="1" thickBot="1" x14ac:dyDescent="0.3">
      <c r="A2004" s="26">
        <v>324202</v>
      </c>
      <c r="B2004" s="56">
        <v>324202</v>
      </c>
      <c r="C2004" s="57" t="s">
        <v>1346</v>
      </c>
      <c r="D2004" s="99">
        <f>IF(ISERROR(VLOOKUP(A2004,'CGN-2015-001'!A2003:I7150,4,0)),0,VLOOKUP(A2004,'CGN-2015-001'!A2003:I7150,4,0))</f>
        <v>0</v>
      </c>
      <c r="E2004" s="45">
        <f>IF(ISERROR(VLOOKUP(A2004,[3]Hoja1!$A$1:$F$369,4,0)),0,VLOOKUP(A2004,[3]Hoja1!$A$1:$F$369,4,0))</f>
        <v>0</v>
      </c>
      <c r="F2004" s="45">
        <f>IF(ISERROR(VLOOKUP(A2004,[3]Hoja1!$A$1:$F$369,5,0)),0,VLOOKUP(A2004,[3]Hoja1!$A$1:$F$369,5,0))</f>
        <v>0</v>
      </c>
      <c r="G2004" s="102">
        <f>IF(ISERROR(VLOOKUP(A2004,'CGN-2015-001'!A2003:I7150,7,0)),0,VLOOKUP(A2004,'CGN-2015-001'!A2003:I7150,7,0))</f>
        <v>0</v>
      </c>
      <c r="H2004" s="70"/>
      <c r="I2004" s="71"/>
      <c r="J2004" s="113">
        <f t="shared" si="157"/>
        <v>0</v>
      </c>
      <c r="K2004" s="114">
        <f t="shared" si="158"/>
        <v>0</v>
      </c>
      <c r="L2004" s="31">
        <f t="shared" si="159"/>
        <v>0</v>
      </c>
      <c r="M2004" s="1">
        <f t="shared" si="160"/>
        <v>0</v>
      </c>
      <c r="N2004" s="1">
        <f t="shared" si="161"/>
        <v>6</v>
      </c>
    </row>
    <row r="2005" spans="1:14" ht="16.5" hidden="1" thickBot="1" x14ac:dyDescent="0.3">
      <c r="A2005" s="26">
        <v>324203</v>
      </c>
      <c r="B2005" s="56">
        <v>324203</v>
      </c>
      <c r="C2005" s="57" t="s">
        <v>1347</v>
      </c>
      <c r="D2005" s="99">
        <f>IF(ISERROR(VLOOKUP(A2005,'CGN-2015-001'!A2004:I7151,4,0)),0,VLOOKUP(A2005,'CGN-2015-001'!A2004:I7151,4,0))</f>
        <v>0</v>
      </c>
      <c r="E2005" s="45">
        <f>IF(ISERROR(VLOOKUP(A2005,[3]Hoja1!$A$1:$F$369,4,0)),0,VLOOKUP(A2005,[3]Hoja1!$A$1:$F$369,4,0))</f>
        <v>0</v>
      </c>
      <c r="F2005" s="45">
        <f>IF(ISERROR(VLOOKUP(A2005,[3]Hoja1!$A$1:$F$369,5,0)),0,VLOOKUP(A2005,[3]Hoja1!$A$1:$F$369,5,0))</f>
        <v>0</v>
      </c>
      <c r="G2005" s="102">
        <f>IF(ISERROR(VLOOKUP(A2005,'CGN-2015-001'!A2004:I7151,7,0)),0,VLOOKUP(A2005,'CGN-2015-001'!A2004:I7151,7,0))</f>
        <v>0</v>
      </c>
      <c r="H2005" s="70"/>
      <c r="I2005" s="71"/>
      <c r="J2005" s="113">
        <f t="shared" si="157"/>
        <v>0</v>
      </c>
      <c r="K2005" s="114">
        <f t="shared" si="158"/>
        <v>0</v>
      </c>
      <c r="L2005" s="31">
        <f t="shared" si="159"/>
        <v>0</v>
      </c>
      <c r="M2005" s="1">
        <f t="shared" si="160"/>
        <v>0</v>
      </c>
      <c r="N2005" s="1">
        <f t="shared" si="161"/>
        <v>6</v>
      </c>
    </row>
    <row r="2006" spans="1:14" ht="16.5" hidden="1" thickBot="1" x14ac:dyDescent="0.3">
      <c r="A2006" s="26">
        <v>3243</v>
      </c>
      <c r="B2006" s="52">
        <v>324300</v>
      </c>
      <c r="C2006" s="53" t="s">
        <v>1348</v>
      </c>
      <c r="D2006" s="99">
        <f>IF(ISERROR(VLOOKUP(A2006,'CGN-2015-001'!A2005:I7152,4,0)),0,VLOOKUP(A2006,'CGN-2015-001'!A2005:I7152,4,0))</f>
        <v>0</v>
      </c>
      <c r="E2006" s="40">
        <f>IF(ISERROR(VLOOKUP(A2006,[3]Hoja1!$A$1:$F$369,4,0)),0,VLOOKUP(A2006,[3]Hoja1!$A$1:$F$369,4,0))</f>
        <v>0</v>
      </c>
      <c r="F2006" s="40">
        <f>IF(ISERROR(VLOOKUP(A2006,[3]Hoja1!$A$1:$F$369,5,0)),0,VLOOKUP(A2006,[3]Hoja1!$A$1:$F$369,5,0))</f>
        <v>0</v>
      </c>
      <c r="G2006" s="102">
        <f>IF(ISERROR(VLOOKUP(A2006,'CGN-2015-001'!A2005:I7152,7,0)),0,VLOOKUP(A2006,'CGN-2015-001'!A2005:I7152,7,0))</f>
        <v>0</v>
      </c>
      <c r="H2006" s="54"/>
      <c r="I2006" s="55"/>
      <c r="J2006" s="113">
        <f t="shared" si="157"/>
        <v>0</v>
      </c>
      <c r="K2006" s="114">
        <f t="shared" si="158"/>
        <v>0</v>
      </c>
      <c r="L2006" s="31">
        <f t="shared" si="159"/>
        <v>0</v>
      </c>
      <c r="M2006" s="1">
        <f t="shared" si="160"/>
        <v>0</v>
      </c>
      <c r="N2006" s="1">
        <f t="shared" si="161"/>
        <v>4</v>
      </c>
    </row>
    <row r="2007" spans="1:14" ht="16.5" hidden="1" thickBot="1" x14ac:dyDescent="0.3">
      <c r="A2007" s="26">
        <v>324331</v>
      </c>
      <c r="B2007" s="56">
        <v>324331</v>
      </c>
      <c r="C2007" s="57" t="s">
        <v>1339</v>
      </c>
      <c r="D2007" s="99">
        <f>IF(ISERROR(VLOOKUP(A2007,'CGN-2015-001'!A2006:I7153,4,0)),0,VLOOKUP(A2007,'CGN-2015-001'!A2006:I7153,4,0))</f>
        <v>0</v>
      </c>
      <c r="E2007" s="45">
        <f>IF(ISERROR(VLOOKUP(A2007,[3]Hoja1!$A$1:$F$369,4,0)),0,VLOOKUP(A2007,[3]Hoja1!$A$1:$F$369,4,0))</f>
        <v>0</v>
      </c>
      <c r="F2007" s="45">
        <f>IF(ISERROR(VLOOKUP(A2007,[3]Hoja1!$A$1:$F$369,5,0)),0,VLOOKUP(A2007,[3]Hoja1!$A$1:$F$369,5,0))</f>
        <v>0</v>
      </c>
      <c r="G2007" s="102">
        <f>IF(ISERROR(VLOOKUP(A2007,'CGN-2015-001'!A2006:I7153,7,0)),0,VLOOKUP(A2007,'CGN-2015-001'!A2006:I7153,7,0))</f>
        <v>0</v>
      </c>
      <c r="H2007" s="70"/>
      <c r="I2007" s="71"/>
      <c r="J2007" s="113">
        <f t="shared" si="157"/>
        <v>0</v>
      </c>
      <c r="K2007" s="114">
        <f t="shared" si="158"/>
        <v>0</v>
      </c>
      <c r="L2007" s="31">
        <f t="shared" si="159"/>
        <v>0</v>
      </c>
      <c r="M2007" s="1">
        <f t="shared" si="160"/>
        <v>0</v>
      </c>
      <c r="N2007" s="1">
        <f t="shared" si="161"/>
        <v>6</v>
      </c>
    </row>
    <row r="2008" spans="1:14" ht="16.5" hidden="1" thickBot="1" x14ac:dyDescent="0.3">
      <c r="A2008" s="26">
        <v>324332</v>
      </c>
      <c r="B2008" s="56">
        <v>324332</v>
      </c>
      <c r="C2008" s="57" t="s">
        <v>1293</v>
      </c>
      <c r="D2008" s="99">
        <f>IF(ISERROR(VLOOKUP(A2008,'CGN-2015-001'!A2007:I7154,4,0)),0,VLOOKUP(A2008,'CGN-2015-001'!A2007:I7154,4,0))</f>
        <v>0</v>
      </c>
      <c r="E2008" s="45">
        <f>IF(ISERROR(VLOOKUP(A2008,[3]Hoja1!$A$1:$F$369,4,0)),0,VLOOKUP(A2008,[3]Hoja1!$A$1:$F$369,4,0))</f>
        <v>0</v>
      </c>
      <c r="F2008" s="45">
        <f>IF(ISERROR(VLOOKUP(A2008,[3]Hoja1!$A$1:$F$369,5,0)),0,VLOOKUP(A2008,[3]Hoja1!$A$1:$F$369,5,0))</f>
        <v>0</v>
      </c>
      <c r="G2008" s="102">
        <f>IF(ISERROR(VLOOKUP(A2008,'CGN-2015-001'!A2007:I7154,7,0)),0,VLOOKUP(A2008,'CGN-2015-001'!A2007:I7154,7,0))</f>
        <v>0</v>
      </c>
      <c r="H2008" s="70"/>
      <c r="I2008" s="71"/>
      <c r="J2008" s="113">
        <f t="shared" si="157"/>
        <v>0</v>
      </c>
      <c r="K2008" s="114">
        <f t="shared" si="158"/>
        <v>0</v>
      </c>
      <c r="L2008" s="31">
        <f t="shared" si="159"/>
        <v>0</v>
      </c>
      <c r="M2008" s="1">
        <f t="shared" si="160"/>
        <v>0</v>
      </c>
      <c r="N2008" s="1">
        <f t="shared" si="161"/>
        <v>6</v>
      </c>
    </row>
    <row r="2009" spans="1:14" ht="16.5" hidden="1" thickBot="1" x14ac:dyDescent="0.3">
      <c r="A2009" s="26">
        <v>324333</v>
      </c>
      <c r="B2009" s="56">
        <v>324333</v>
      </c>
      <c r="C2009" s="57" t="s">
        <v>1294</v>
      </c>
      <c r="D2009" s="99">
        <f>IF(ISERROR(VLOOKUP(A2009,'CGN-2015-001'!A2008:I7155,4,0)),0,VLOOKUP(A2009,'CGN-2015-001'!A2008:I7155,4,0))</f>
        <v>0</v>
      </c>
      <c r="E2009" s="45">
        <f>IF(ISERROR(VLOOKUP(A2009,[3]Hoja1!$A$1:$F$369,4,0)),0,VLOOKUP(A2009,[3]Hoja1!$A$1:$F$369,4,0))</f>
        <v>0</v>
      </c>
      <c r="F2009" s="45">
        <f>IF(ISERROR(VLOOKUP(A2009,[3]Hoja1!$A$1:$F$369,5,0)),0,VLOOKUP(A2009,[3]Hoja1!$A$1:$F$369,5,0))</f>
        <v>0</v>
      </c>
      <c r="G2009" s="102">
        <f>IF(ISERROR(VLOOKUP(A2009,'CGN-2015-001'!A2008:I7155,7,0)),0,VLOOKUP(A2009,'CGN-2015-001'!A2008:I7155,7,0))</f>
        <v>0</v>
      </c>
      <c r="H2009" s="70"/>
      <c r="I2009" s="71"/>
      <c r="J2009" s="113">
        <f t="shared" si="157"/>
        <v>0</v>
      </c>
      <c r="K2009" s="114">
        <f t="shared" si="158"/>
        <v>0</v>
      </c>
      <c r="L2009" s="31">
        <f t="shared" si="159"/>
        <v>0</v>
      </c>
      <c r="M2009" s="1">
        <f t="shared" si="160"/>
        <v>0</v>
      </c>
      <c r="N2009" s="1">
        <f t="shared" si="161"/>
        <v>6</v>
      </c>
    </row>
    <row r="2010" spans="1:14" ht="16.5" hidden="1" thickBot="1" x14ac:dyDescent="0.3">
      <c r="A2010" s="26">
        <v>324334</v>
      </c>
      <c r="B2010" s="56">
        <v>324334</v>
      </c>
      <c r="C2010" s="57" t="s">
        <v>1295</v>
      </c>
      <c r="D2010" s="99">
        <f>IF(ISERROR(VLOOKUP(A2010,'CGN-2015-001'!A2009:I7156,4,0)),0,VLOOKUP(A2010,'CGN-2015-001'!A2009:I7156,4,0))</f>
        <v>0</v>
      </c>
      <c r="E2010" s="45">
        <f>IF(ISERROR(VLOOKUP(A2010,[3]Hoja1!$A$1:$F$369,4,0)),0,VLOOKUP(A2010,[3]Hoja1!$A$1:$F$369,4,0))</f>
        <v>0</v>
      </c>
      <c r="F2010" s="45">
        <f>IF(ISERROR(VLOOKUP(A2010,[3]Hoja1!$A$1:$F$369,5,0)),0,VLOOKUP(A2010,[3]Hoja1!$A$1:$F$369,5,0))</f>
        <v>0</v>
      </c>
      <c r="G2010" s="102">
        <f>IF(ISERROR(VLOOKUP(A2010,'CGN-2015-001'!A2009:I7156,7,0)),0,VLOOKUP(A2010,'CGN-2015-001'!A2009:I7156,7,0))</f>
        <v>0</v>
      </c>
      <c r="H2010" s="70"/>
      <c r="I2010" s="71"/>
      <c r="J2010" s="113">
        <f t="shared" si="157"/>
        <v>0</v>
      </c>
      <c r="K2010" s="114">
        <f t="shared" si="158"/>
        <v>0</v>
      </c>
      <c r="L2010" s="31">
        <f t="shared" si="159"/>
        <v>0</v>
      </c>
      <c r="M2010" s="1">
        <f t="shared" si="160"/>
        <v>0</v>
      </c>
      <c r="N2010" s="1">
        <f t="shared" si="161"/>
        <v>6</v>
      </c>
    </row>
    <row r="2011" spans="1:14" ht="16.5" hidden="1" thickBot="1" x14ac:dyDescent="0.3">
      <c r="A2011" s="26">
        <v>324335</v>
      </c>
      <c r="B2011" s="56">
        <v>324335</v>
      </c>
      <c r="C2011" s="57" t="s">
        <v>1340</v>
      </c>
      <c r="D2011" s="99">
        <f>IF(ISERROR(VLOOKUP(A2011,'CGN-2015-001'!A2010:I7157,4,0)),0,VLOOKUP(A2011,'CGN-2015-001'!A2010:I7157,4,0))</f>
        <v>0</v>
      </c>
      <c r="E2011" s="45">
        <f>IF(ISERROR(VLOOKUP(A2011,[3]Hoja1!$A$1:$F$369,4,0)),0,VLOOKUP(A2011,[3]Hoja1!$A$1:$F$369,4,0))</f>
        <v>0</v>
      </c>
      <c r="F2011" s="45">
        <f>IF(ISERROR(VLOOKUP(A2011,[3]Hoja1!$A$1:$F$369,5,0)),0,VLOOKUP(A2011,[3]Hoja1!$A$1:$F$369,5,0))</f>
        <v>0</v>
      </c>
      <c r="G2011" s="102">
        <f>IF(ISERROR(VLOOKUP(A2011,'CGN-2015-001'!A2010:I7157,7,0)),0,VLOOKUP(A2011,'CGN-2015-001'!A2010:I7157,7,0))</f>
        <v>0</v>
      </c>
      <c r="H2011" s="70"/>
      <c r="I2011" s="71"/>
      <c r="J2011" s="113">
        <f t="shared" si="157"/>
        <v>0</v>
      </c>
      <c r="K2011" s="114">
        <f t="shared" si="158"/>
        <v>0</v>
      </c>
      <c r="L2011" s="31">
        <f t="shared" si="159"/>
        <v>0</v>
      </c>
      <c r="M2011" s="1">
        <f t="shared" si="160"/>
        <v>0</v>
      </c>
      <c r="N2011" s="1">
        <f t="shared" si="161"/>
        <v>6</v>
      </c>
    </row>
    <row r="2012" spans="1:14" ht="16.5" hidden="1" thickBot="1" x14ac:dyDescent="0.3">
      <c r="A2012" s="26">
        <v>3245</v>
      </c>
      <c r="B2012" s="52">
        <v>324500</v>
      </c>
      <c r="C2012" s="53" t="s">
        <v>1349</v>
      </c>
      <c r="D2012" s="99">
        <f>IF(ISERROR(VLOOKUP(A2012,'CGN-2015-001'!A2011:I7158,4,0)),0,VLOOKUP(A2012,'CGN-2015-001'!A2011:I7158,4,0))</f>
        <v>0</v>
      </c>
      <c r="E2012" s="40">
        <f>IF(ISERROR(VLOOKUP(A2012,[3]Hoja1!$A$1:$F$369,4,0)),0,VLOOKUP(A2012,[3]Hoja1!$A$1:$F$369,4,0))</f>
        <v>0</v>
      </c>
      <c r="F2012" s="40">
        <f>IF(ISERROR(VLOOKUP(A2012,[3]Hoja1!$A$1:$F$369,5,0)),0,VLOOKUP(A2012,[3]Hoja1!$A$1:$F$369,5,0))</f>
        <v>0</v>
      </c>
      <c r="G2012" s="102">
        <f>IF(ISERROR(VLOOKUP(A2012,'CGN-2015-001'!A2011:I7158,7,0)),0,VLOOKUP(A2012,'CGN-2015-001'!A2011:I7158,7,0))</f>
        <v>0</v>
      </c>
      <c r="H2012" s="54"/>
      <c r="I2012" s="55"/>
      <c r="J2012" s="113">
        <f t="shared" si="157"/>
        <v>0</v>
      </c>
      <c r="K2012" s="114">
        <f t="shared" si="158"/>
        <v>0</v>
      </c>
      <c r="L2012" s="31">
        <f t="shared" si="159"/>
        <v>0</v>
      </c>
      <c r="M2012" s="1">
        <f t="shared" si="160"/>
        <v>0</v>
      </c>
      <c r="N2012" s="1">
        <f t="shared" si="161"/>
        <v>4</v>
      </c>
    </row>
    <row r="2013" spans="1:14" ht="16.5" hidden="1" thickBot="1" x14ac:dyDescent="0.3">
      <c r="A2013" s="26">
        <v>324501</v>
      </c>
      <c r="B2013" s="56">
        <v>324501</v>
      </c>
      <c r="C2013" s="57" t="s">
        <v>1350</v>
      </c>
      <c r="D2013" s="99">
        <f>IF(ISERROR(VLOOKUP(A2013,'CGN-2015-001'!A2012:I7159,4,0)),0,VLOOKUP(A2013,'CGN-2015-001'!A2012:I7159,4,0))</f>
        <v>0</v>
      </c>
      <c r="E2013" s="45">
        <f>IF(ISERROR(VLOOKUP(A2013,[3]Hoja1!$A$1:$F$369,4,0)),0,VLOOKUP(A2013,[3]Hoja1!$A$1:$F$369,4,0))</f>
        <v>0</v>
      </c>
      <c r="F2013" s="45">
        <f>IF(ISERROR(VLOOKUP(A2013,[3]Hoja1!$A$1:$F$369,5,0)),0,VLOOKUP(A2013,[3]Hoja1!$A$1:$F$369,5,0))</f>
        <v>0</v>
      </c>
      <c r="G2013" s="102">
        <f>IF(ISERROR(VLOOKUP(A2013,'CGN-2015-001'!A2012:I7159,7,0)),0,VLOOKUP(A2013,'CGN-2015-001'!A2012:I7159,7,0))</f>
        <v>0</v>
      </c>
      <c r="H2013" s="70"/>
      <c r="I2013" s="71"/>
      <c r="J2013" s="113">
        <f t="shared" si="157"/>
        <v>0</v>
      </c>
      <c r="K2013" s="114">
        <f t="shared" si="158"/>
        <v>0</v>
      </c>
      <c r="L2013" s="31">
        <f t="shared" si="159"/>
        <v>0</v>
      </c>
      <c r="M2013" s="1">
        <f t="shared" si="160"/>
        <v>0</v>
      </c>
      <c r="N2013" s="1">
        <f t="shared" si="161"/>
        <v>6</v>
      </c>
    </row>
    <row r="2014" spans="1:14" ht="16.5" hidden="1" thickBot="1" x14ac:dyDescent="0.3">
      <c r="A2014" s="26">
        <v>324502</v>
      </c>
      <c r="B2014" s="56">
        <v>324502</v>
      </c>
      <c r="C2014" s="57" t="s">
        <v>1351</v>
      </c>
      <c r="D2014" s="99">
        <f>IF(ISERROR(VLOOKUP(A2014,'CGN-2015-001'!A2013:I7160,4,0)),0,VLOOKUP(A2014,'CGN-2015-001'!A2013:I7160,4,0))</f>
        <v>0</v>
      </c>
      <c r="E2014" s="45">
        <f>IF(ISERROR(VLOOKUP(A2014,[3]Hoja1!$A$1:$F$369,4,0)),0,VLOOKUP(A2014,[3]Hoja1!$A$1:$F$369,4,0))</f>
        <v>0</v>
      </c>
      <c r="F2014" s="45">
        <f>IF(ISERROR(VLOOKUP(A2014,[3]Hoja1!$A$1:$F$369,5,0)),0,VLOOKUP(A2014,[3]Hoja1!$A$1:$F$369,5,0))</f>
        <v>0</v>
      </c>
      <c r="G2014" s="102">
        <f>IF(ISERROR(VLOOKUP(A2014,'CGN-2015-001'!A2013:I7160,7,0)),0,VLOOKUP(A2014,'CGN-2015-001'!A2013:I7160,7,0))</f>
        <v>0</v>
      </c>
      <c r="H2014" s="70"/>
      <c r="I2014" s="71"/>
      <c r="J2014" s="113">
        <f t="shared" si="157"/>
        <v>0</v>
      </c>
      <c r="K2014" s="114">
        <f t="shared" si="158"/>
        <v>0</v>
      </c>
      <c r="L2014" s="31">
        <f t="shared" si="159"/>
        <v>0</v>
      </c>
      <c r="M2014" s="1">
        <f t="shared" si="160"/>
        <v>0</v>
      </c>
      <c r="N2014" s="1">
        <f t="shared" si="161"/>
        <v>6</v>
      </c>
    </row>
    <row r="2015" spans="1:14" ht="16.5" hidden="1" thickBot="1" x14ac:dyDescent="0.3">
      <c r="A2015" s="26">
        <v>324503</v>
      </c>
      <c r="B2015" s="56">
        <v>324503</v>
      </c>
      <c r="C2015" s="57" t="s">
        <v>1352</v>
      </c>
      <c r="D2015" s="99">
        <f>IF(ISERROR(VLOOKUP(A2015,'CGN-2015-001'!A2014:I7161,4,0)),0,VLOOKUP(A2015,'CGN-2015-001'!A2014:I7161,4,0))</f>
        <v>0</v>
      </c>
      <c r="E2015" s="45">
        <f>IF(ISERROR(VLOOKUP(A2015,[3]Hoja1!$A$1:$F$369,4,0)),0,VLOOKUP(A2015,[3]Hoja1!$A$1:$F$369,4,0))</f>
        <v>0</v>
      </c>
      <c r="F2015" s="45">
        <f>IF(ISERROR(VLOOKUP(A2015,[3]Hoja1!$A$1:$F$369,5,0)),0,VLOOKUP(A2015,[3]Hoja1!$A$1:$F$369,5,0))</f>
        <v>0</v>
      </c>
      <c r="G2015" s="102">
        <f>IF(ISERROR(VLOOKUP(A2015,'CGN-2015-001'!A2014:I7161,7,0)),0,VLOOKUP(A2015,'CGN-2015-001'!A2014:I7161,7,0))</f>
        <v>0</v>
      </c>
      <c r="H2015" s="70"/>
      <c r="I2015" s="71"/>
      <c r="J2015" s="113">
        <f t="shared" si="157"/>
        <v>0</v>
      </c>
      <c r="K2015" s="114">
        <f t="shared" si="158"/>
        <v>0</v>
      </c>
      <c r="L2015" s="31">
        <f t="shared" si="159"/>
        <v>0</v>
      </c>
      <c r="M2015" s="1">
        <f t="shared" si="160"/>
        <v>0</v>
      </c>
      <c r="N2015" s="1">
        <f t="shared" si="161"/>
        <v>6</v>
      </c>
    </row>
    <row r="2016" spans="1:14" ht="16.5" hidden="1" thickBot="1" x14ac:dyDescent="0.3">
      <c r="A2016" s="26">
        <v>324504</v>
      </c>
      <c r="B2016" s="56">
        <v>324504</v>
      </c>
      <c r="C2016" s="57" t="s">
        <v>1353</v>
      </c>
      <c r="D2016" s="99">
        <f>IF(ISERROR(VLOOKUP(A2016,'CGN-2015-001'!A2015:I7162,4,0)),0,VLOOKUP(A2016,'CGN-2015-001'!A2015:I7162,4,0))</f>
        <v>0</v>
      </c>
      <c r="E2016" s="45">
        <f>IF(ISERROR(VLOOKUP(A2016,[3]Hoja1!$A$1:$F$369,4,0)),0,VLOOKUP(A2016,[3]Hoja1!$A$1:$F$369,4,0))</f>
        <v>0</v>
      </c>
      <c r="F2016" s="45">
        <f>IF(ISERROR(VLOOKUP(A2016,[3]Hoja1!$A$1:$F$369,5,0)),0,VLOOKUP(A2016,[3]Hoja1!$A$1:$F$369,5,0))</f>
        <v>0</v>
      </c>
      <c r="G2016" s="102">
        <f>IF(ISERROR(VLOOKUP(A2016,'CGN-2015-001'!A2015:I7162,7,0)),0,VLOOKUP(A2016,'CGN-2015-001'!A2015:I7162,7,0))</f>
        <v>0</v>
      </c>
      <c r="H2016" s="70"/>
      <c r="I2016" s="71"/>
      <c r="J2016" s="113">
        <f t="shared" si="157"/>
        <v>0</v>
      </c>
      <c r="K2016" s="114">
        <f t="shared" si="158"/>
        <v>0</v>
      </c>
      <c r="L2016" s="31">
        <f t="shared" si="159"/>
        <v>0</v>
      </c>
      <c r="M2016" s="1">
        <f t="shared" si="160"/>
        <v>0</v>
      </c>
      <c r="N2016" s="1">
        <f t="shared" si="161"/>
        <v>6</v>
      </c>
    </row>
    <row r="2017" spans="1:14" ht="16.5" hidden="1" thickBot="1" x14ac:dyDescent="0.3">
      <c r="A2017" s="26">
        <v>324505</v>
      </c>
      <c r="B2017" s="56">
        <v>324505</v>
      </c>
      <c r="C2017" s="57" t="s">
        <v>1354</v>
      </c>
      <c r="D2017" s="99">
        <f>IF(ISERROR(VLOOKUP(A2017,'CGN-2015-001'!A2016:I7163,4,0)),0,VLOOKUP(A2017,'CGN-2015-001'!A2016:I7163,4,0))</f>
        <v>0</v>
      </c>
      <c r="E2017" s="45">
        <f>IF(ISERROR(VLOOKUP(A2017,[3]Hoja1!$A$1:$F$369,4,0)),0,VLOOKUP(A2017,[3]Hoja1!$A$1:$F$369,4,0))</f>
        <v>0</v>
      </c>
      <c r="F2017" s="45">
        <f>IF(ISERROR(VLOOKUP(A2017,[3]Hoja1!$A$1:$F$369,5,0)),0,VLOOKUP(A2017,[3]Hoja1!$A$1:$F$369,5,0))</f>
        <v>0</v>
      </c>
      <c r="G2017" s="102">
        <f>IF(ISERROR(VLOOKUP(A2017,'CGN-2015-001'!A2016:I7163,7,0)),0,VLOOKUP(A2017,'CGN-2015-001'!A2016:I7163,7,0))</f>
        <v>0</v>
      </c>
      <c r="H2017" s="70"/>
      <c r="I2017" s="71"/>
      <c r="J2017" s="113">
        <f t="shared" si="157"/>
        <v>0</v>
      </c>
      <c r="K2017" s="114">
        <f t="shared" si="158"/>
        <v>0</v>
      </c>
      <c r="L2017" s="31">
        <f t="shared" si="159"/>
        <v>0</v>
      </c>
      <c r="M2017" s="1">
        <f t="shared" si="160"/>
        <v>0</v>
      </c>
      <c r="N2017" s="1">
        <f t="shared" si="161"/>
        <v>6</v>
      </c>
    </row>
    <row r="2018" spans="1:14" ht="16.5" hidden="1" thickBot="1" x14ac:dyDescent="0.3">
      <c r="A2018" s="26">
        <v>324506</v>
      </c>
      <c r="B2018" s="56">
        <v>324506</v>
      </c>
      <c r="C2018" s="57" t="s">
        <v>1355</v>
      </c>
      <c r="D2018" s="99">
        <f>IF(ISERROR(VLOOKUP(A2018,'CGN-2015-001'!A2017:I7164,4,0)),0,VLOOKUP(A2018,'CGN-2015-001'!A2017:I7164,4,0))</f>
        <v>0</v>
      </c>
      <c r="E2018" s="45">
        <f>IF(ISERROR(VLOOKUP(A2018,[3]Hoja1!$A$1:$F$369,4,0)),0,VLOOKUP(A2018,[3]Hoja1!$A$1:$F$369,4,0))</f>
        <v>0</v>
      </c>
      <c r="F2018" s="45">
        <f>IF(ISERROR(VLOOKUP(A2018,[3]Hoja1!$A$1:$F$369,5,0)),0,VLOOKUP(A2018,[3]Hoja1!$A$1:$F$369,5,0))</f>
        <v>0</v>
      </c>
      <c r="G2018" s="102">
        <f>IF(ISERROR(VLOOKUP(A2018,'CGN-2015-001'!A2017:I7164,7,0)),0,VLOOKUP(A2018,'CGN-2015-001'!A2017:I7164,7,0))</f>
        <v>0</v>
      </c>
      <c r="H2018" s="70"/>
      <c r="I2018" s="71"/>
      <c r="J2018" s="113">
        <f t="shared" si="157"/>
        <v>0</v>
      </c>
      <c r="K2018" s="114">
        <f t="shared" si="158"/>
        <v>0</v>
      </c>
      <c r="L2018" s="31">
        <f t="shared" si="159"/>
        <v>0</v>
      </c>
      <c r="M2018" s="1">
        <f t="shared" si="160"/>
        <v>0</v>
      </c>
      <c r="N2018" s="1">
        <f t="shared" si="161"/>
        <v>6</v>
      </c>
    </row>
    <row r="2019" spans="1:14" ht="16.5" hidden="1" thickBot="1" x14ac:dyDescent="0.3">
      <c r="A2019" s="26">
        <v>324507</v>
      </c>
      <c r="B2019" s="56">
        <v>324507</v>
      </c>
      <c r="C2019" s="57" t="s">
        <v>1356</v>
      </c>
      <c r="D2019" s="99">
        <f>IF(ISERROR(VLOOKUP(A2019,'CGN-2015-001'!A2018:I7165,4,0)),0,VLOOKUP(A2019,'CGN-2015-001'!A2018:I7165,4,0))</f>
        <v>0</v>
      </c>
      <c r="E2019" s="45">
        <f>IF(ISERROR(VLOOKUP(A2019,[3]Hoja1!$A$1:$F$369,4,0)),0,VLOOKUP(A2019,[3]Hoja1!$A$1:$F$369,4,0))</f>
        <v>0</v>
      </c>
      <c r="F2019" s="45">
        <f>IF(ISERROR(VLOOKUP(A2019,[3]Hoja1!$A$1:$F$369,5,0)),0,VLOOKUP(A2019,[3]Hoja1!$A$1:$F$369,5,0))</f>
        <v>0</v>
      </c>
      <c r="G2019" s="102">
        <f>IF(ISERROR(VLOOKUP(A2019,'CGN-2015-001'!A2018:I7165,7,0)),0,VLOOKUP(A2019,'CGN-2015-001'!A2018:I7165,7,0))</f>
        <v>0</v>
      </c>
      <c r="H2019" s="70"/>
      <c r="I2019" s="71"/>
      <c r="J2019" s="113">
        <f t="shared" si="157"/>
        <v>0</v>
      </c>
      <c r="K2019" s="114">
        <f t="shared" si="158"/>
        <v>0</v>
      </c>
      <c r="L2019" s="31">
        <f t="shared" si="159"/>
        <v>0</v>
      </c>
      <c r="M2019" s="1">
        <f t="shared" si="160"/>
        <v>0</v>
      </c>
      <c r="N2019" s="1">
        <f t="shared" si="161"/>
        <v>6</v>
      </c>
    </row>
    <row r="2020" spans="1:14" ht="16.5" hidden="1" thickBot="1" x14ac:dyDescent="0.3">
      <c r="A2020" s="26">
        <v>324508</v>
      </c>
      <c r="B2020" s="56">
        <v>324508</v>
      </c>
      <c r="C2020" s="57" t="s">
        <v>1357</v>
      </c>
      <c r="D2020" s="99">
        <f>IF(ISERROR(VLOOKUP(A2020,'CGN-2015-001'!A2019:I7166,4,0)),0,VLOOKUP(A2020,'CGN-2015-001'!A2019:I7166,4,0))</f>
        <v>0</v>
      </c>
      <c r="E2020" s="45">
        <f>IF(ISERROR(VLOOKUP(A2020,[3]Hoja1!$A$1:$F$369,4,0)),0,VLOOKUP(A2020,[3]Hoja1!$A$1:$F$369,4,0))</f>
        <v>0</v>
      </c>
      <c r="F2020" s="45">
        <f>IF(ISERROR(VLOOKUP(A2020,[3]Hoja1!$A$1:$F$369,5,0)),0,VLOOKUP(A2020,[3]Hoja1!$A$1:$F$369,5,0))</f>
        <v>0</v>
      </c>
      <c r="G2020" s="102">
        <f>IF(ISERROR(VLOOKUP(A2020,'CGN-2015-001'!A2019:I7166,7,0)),0,VLOOKUP(A2020,'CGN-2015-001'!A2019:I7166,7,0))</f>
        <v>0</v>
      </c>
      <c r="H2020" s="70"/>
      <c r="I2020" s="71"/>
      <c r="J2020" s="113">
        <f t="shared" si="157"/>
        <v>0</v>
      </c>
      <c r="K2020" s="114">
        <f t="shared" si="158"/>
        <v>0</v>
      </c>
      <c r="L2020" s="31">
        <f t="shared" si="159"/>
        <v>0</v>
      </c>
      <c r="M2020" s="1">
        <f t="shared" si="160"/>
        <v>0</v>
      </c>
      <c r="N2020" s="1">
        <f t="shared" si="161"/>
        <v>6</v>
      </c>
    </row>
    <row r="2021" spans="1:14" ht="16.5" hidden="1" thickBot="1" x14ac:dyDescent="0.3">
      <c r="A2021" s="26">
        <v>3255</v>
      </c>
      <c r="B2021" s="52">
        <v>325500</v>
      </c>
      <c r="C2021" s="53" t="s">
        <v>1358</v>
      </c>
      <c r="D2021" s="99">
        <f>IF(ISERROR(VLOOKUP(A2021,'CGN-2015-001'!A2020:I7167,4,0)),0,VLOOKUP(A2021,'CGN-2015-001'!A2020:I7167,4,0))</f>
        <v>0</v>
      </c>
      <c r="E2021" s="40">
        <f>IF(ISERROR(VLOOKUP(A2021,[3]Hoja1!$A$1:$F$369,4,0)),0,VLOOKUP(A2021,[3]Hoja1!$A$1:$F$369,4,0))</f>
        <v>0</v>
      </c>
      <c r="F2021" s="40">
        <f>IF(ISERROR(VLOOKUP(A2021,[3]Hoja1!$A$1:$F$369,5,0)),0,VLOOKUP(A2021,[3]Hoja1!$A$1:$F$369,5,0))</f>
        <v>0</v>
      </c>
      <c r="G2021" s="102">
        <f>IF(ISERROR(VLOOKUP(A2021,'CGN-2015-001'!A2020:I7167,7,0)),0,VLOOKUP(A2021,'CGN-2015-001'!A2020:I7167,7,0))</f>
        <v>0</v>
      </c>
      <c r="H2021" s="54"/>
      <c r="I2021" s="55"/>
      <c r="J2021" s="113">
        <f t="shared" si="157"/>
        <v>0</v>
      </c>
      <c r="K2021" s="114">
        <f t="shared" si="158"/>
        <v>0</v>
      </c>
      <c r="L2021" s="31">
        <f t="shared" si="159"/>
        <v>0</v>
      </c>
      <c r="M2021" s="1">
        <f t="shared" si="160"/>
        <v>0</v>
      </c>
      <c r="N2021" s="1">
        <f t="shared" si="161"/>
        <v>4</v>
      </c>
    </row>
    <row r="2022" spans="1:14" ht="16.5" hidden="1" thickBot="1" x14ac:dyDescent="0.3">
      <c r="A2022" s="26">
        <v>325525</v>
      </c>
      <c r="B2022" s="56">
        <v>325525</v>
      </c>
      <c r="C2022" s="57" t="s">
        <v>1359</v>
      </c>
      <c r="D2022" s="99">
        <f>IF(ISERROR(VLOOKUP(A2022,'CGN-2015-001'!A2021:I7168,4,0)),0,VLOOKUP(A2022,'CGN-2015-001'!A2021:I7168,4,0))</f>
        <v>0</v>
      </c>
      <c r="E2022" s="45">
        <f>IF(ISERROR(VLOOKUP(A2022,[3]Hoja1!$A$1:$F$369,4,0)),0,VLOOKUP(A2022,[3]Hoja1!$A$1:$F$369,4,0))</f>
        <v>0</v>
      </c>
      <c r="F2022" s="45">
        <f>IF(ISERROR(VLOOKUP(A2022,[3]Hoja1!$A$1:$F$369,5,0)),0,VLOOKUP(A2022,[3]Hoja1!$A$1:$F$369,5,0))</f>
        <v>0</v>
      </c>
      <c r="G2022" s="102">
        <f>IF(ISERROR(VLOOKUP(A2022,'CGN-2015-001'!A2021:I7168,7,0)),0,VLOOKUP(A2022,'CGN-2015-001'!A2021:I7168,7,0))</f>
        <v>0</v>
      </c>
      <c r="H2022" s="70"/>
      <c r="I2022" s="71"/>
      <c r="J2022" s="113">
        <f t="shared" si="157"/>
        <v>0</v>
      </c>
      <c r="K2022" s="114">
        <f t="shared" si="158"/>
        <v>0</v>
      </c>
      <c r="L2022" s="31">
        <f t="shared" si="159"/>
        <v>0</v>
      </c>
      <c r="M2022" s="1">
        <f t="shared" si="160"/>
        <v>0</v>
      </c>
      <c r="N2022" s="1">
        <f t="shared" si="161"/>
        <v>6</v>
      </c>
    </row>
    <row r="2023" spans="1:14" ht="16.5" hidden="1" thickBot="1" x14ac:dyDescent="0.3">
      <c r="A2023" s="26">
        <v>325526</v>
      </c>
      <c r="B2023" s="56">
        <v>325526</v>
      </c>
      <c r="C2023" s="57" t="s">
        <v>870</v>
      </c>
      <c r="D2023" s="99">
        <f>IF(ISERROR(VLOOKUP(A2023,'CGN-2015-001'!A2022:I7169,4,0)),0,VLOOKUP(A2023,'CGN-2015-001'!A2022:I7169,4,0))</f>
        <v>0</v>
      </c>
      <c r="E2023" s="45">
        <f>IF(ISERROR(VLOOKUP(A2023,[3]Hoja1!$A$1:$F$369,4,0)),0,VLOOKUP(A2023,[3]Hoja1!$A$1:$F$369,4,0))</f>
        <v>0</v>
      </c>
      <c r="F2023" s="45">
        <f>IF(ISERROR(VLOOKUP(A2023,[3]Hoja1!$A$1:$F$369,5,0)),0,VLOOKUP(A2023,[3]Hoja1!$A$1:$F$369,5,0))</f>
        <v>0</v>
      </c>
      <c r="G2023" s="102">
        <f>IF(ISERROR(VLOOKUP(A2023,'CGN-2015-001'!A2022:I7169,7,0)),0,VLOOKUP(A2023,'CGN-2015-001'!A2022:I7169,7,0))</f>
        <v>0</v>
      </c>
      <c r="H2023" s="70"/>
      <c r="I2023" s="71"/>
      <c r="J2023" s="113">
        <f t="shared" si="157"/>
        <v>0</v>
      </c>
      <c r="K2023" s="114">
        <f t="shared" si="158"/>
        <v>0</v>
      </c>
      <c r="L2023" s="31">
        <f t="shared" si="159"/>
        <v>0</v>
      </c>
      <c r="M2023" s="1">
        <f t="shared" si="160"/>
        <v>0</v>
      </c>
      <c r="N2023" s="1">
        <f t="shared" si="161"/>
        <v>6</v>
      </c>
    </row>
    <row r="2024" spans="1:14" ht="16.5" hidden="1" thickBot="1" x14ac:dyDescent="0.3">
      <c r="A2024" s="26">
        <v>325527</v>
      </c>
      <c r="B2024" s="56">
        <v>325527</v>
      </c>
      <c r="C2024" s="57" t="s">
        <v>1360</v>
      </c>
      <c r="D2024" s="99">
        <f>IF(ISERROR(VLOOKUP(A2024,'CGN-2015-001'!A2023:I7170,4,0)),0,VLOOKUP(A2024,'CGN-2015-001'!A2023:I7170,4,0))</f>
        <v>0</v>
      </c>
      <c r="E2024" s="45">
        <f>IF(ISERROR(VLOOKUP(A2024,[3]Hoja1!$A$1:$F$369,4,0)),0,VLOOKUP(A2024,[3]Hoja1!$A$1:$F$369,4,0))</f>
        <v>0</v>
      </c>
      <c r="F2024" s="45">
        <f>IF(ISERROR(VLOOKUP(A2024,[3]Hoja1!$A$1:$F$369,5,0)),0,VLOOKUP(A2024,[3]Hoja1!$A$1:$F$369,5,0))</f>
        <v>0</v>
      </c>
      <c r="G2024" s="102">
        <f>IF(ISERROR(VLOOKUP(A2024,'CGN-2015-001'!A2023:I7170,7,0)),0,VLOOKUP(A2024,'CGN-2015-001'!A2023:I7170,7,0))</f>
        <v>0</v>
      </c>
      <c r="H2024" s="70"/>
      <c r="I2024" s="71"/>
      <c r="J2024" s="113">
        <f t="shared" si="157"/>
        <v>0</v>
      </c>
      <c r="K2024" s="114">
        <f t="shared" si="158"/>
        <v>0</v>
      </c>
      <c r="L2024" s="31">
        <f t="shared" si="159"/>
        <v>0</v>
      </c>
      <c r="M2024" s="1">
        <f t="shared" si="160"/>
        <v>0</v>
      </c>
      <c r="N2024" s="1">
        <f t="shared" si="161"/>
        <v>6</v>
      </c>
    </row>
    <row r="2025" spans="1:14" ht="16.5" hidden="1" thickBot="1" x14ac:dyDescent="0.3">
      <c r="A2025" s="26">
        <v>325530</v>
      </c>
      <c r="B2025" s="56">
        <v>325530</v>
      </c>
      <c r="C2025" s="57" t="s">
        <v>1361</v>
      </c>
      <c r="D2025" s="99">
        <f>IF(ISERROR(VLOOKUP(A2025,'CGN-2015-001'!A2024:I7171,4,0)),0,VLOOKUP(A2025,'CGN-2015-001'!A2024:I7171,4,0))</f>
        <v>0</v>
      </c>
      <c r="E2025" s="45">
        <f>IF(ISERROR(VLOOKUP(A2025,[3]Hoja1!$A$1:$F$369,4,0)),0,VLOOKUP(A2025,[3]Hoja1!$A$1:$F$369,4,0))</f>
        <v>0</v>
      </c>
      <c r="F2025" s="45">
        <f>IF(ISERROR(VLOOKUP(A2025,[3]Hoja1!$A$1:$F$369,5,0)),0,VLOOKUP(A2025,[3]Hoja1!$A$1:$F$369,5,0))</f>
        <v>0</v>
      </c>
      <c r="G2025" s="102">
        <f>IF(ISERROR(VLOOKUP(A2025,'CGN-2015-001'!A2024:I7171,7,0)),0,VLOOKUP(A2025,'CGN-2015-001'!A2024:I7171,7,0))</f>
        <v>0</v>
      </c>
      <c r="H2025" s="70"/>
      <c r="I2025" s="71"/>
      <c r="J2025" s="113">
        <f t="shared" si="157"/>
        <v>0</v>
      </c>
      <c r="K2025" s="114">
        <f t="shared" si="158"/>
        <v>0</v>
      </c>
      <c r="L2025" s="31">
        <f t="shared" si="159"/>
        <v>0</v>
      </c>
      <c r="M2025" s="1">
        <f t="shared" si="160"/>
        <v>0</v>
      </c>
      <c r="N2025" s="1">
        <f t="shared" si="161"/>
        <v>6</v>
      </c>
    </row>
    <row r="2026" spans="1:14" ht="16.5" hidden="1" thickBot="1" x14ac:dyDescent="0.3">
      <c r="A2026" s="26">
        <v>325531</v>
      </c>
      <c r="B2026" s="56">
        <v>325531</v>
      </c>
      <c r="C2026" s="57" t="s">
        <v>1362</v>
      </c>
      <c r="D2026" s="99">
        <f>IF(ISERROR(VLOOKUP(A2026,'CGN-2015-001'!A2025:I7172,4,0)),0,VLOOKUP(A2026,'CGN-2015-001'!A2025:I7172,4,0))</f>
        <v>0</v>
      </c>
      <c r="E2026" s="45">
        <f>IF(ISERROR(VLOOKUP(A2026,[3]Hoja1!$A$1:$F$369,4,0)),0,VLOOKUP(A2026,[3]Hoja1!$A$1:$F$369,4,0))</f>
        <v>0</v>
      </c>
      <c r="F2026" s="45">
        <f>IF(ISERROR(VLOOKUP(A2026,[3]Hoja1!$A$1:$F$369,5,0)),0,VLOOKUP(A2026,[3]Hoja1!$A$1:$F$369,5,0))</f>
        <v>0</v>
      </c>
      <c r="G2026" s="102">
        <f>IF(ISERROR(VLOOKUP(A2026,'CGN-2015-001'!A2025:I7172,7,0)),0,VLOOKUP(A2026,'CGN-2015-001'!A2025:I7172,7,0))</f>
        <v>0</v>
      </c>
      <c r="H2026" s="70"/>
      <c r="I2026" s="71"/>
      <c r="J2026" s="113">
        <f t="shared" si="157"/>
        <v>0</v>
      </c>
      <c r="K2026" s="114">
        <f t="shared" si="158"/>
        <v>0</v>
      </c>
      <c r="L2026" s="31">
        <f t="shared" si="159"/>
        <v>0</v>
      </c>
      <c r="M2026" s="1">
        <f t="shared" si="160"/>
        <v>0</v>
      </c>
      <c r="N2026" s="1">
        <f t="shared" si="161"/>
        <v>6</v>
      </c>
    </row>
    <row r="2027" spans="1:14" ht="16.5" hidden="1" thickBot="1" x14ac:dyDescent="0.3">
      <c r="A2027" s="26">
        <v>3258</v>
      </c>
      <c r="B2027" s="52">
        <v>325800</v>
      </c>
      <c r="C2027" s="53" t="s">
        <v>1363</v>
      </c>
      <c r="D2027" s="99">
        <f>IF(ISERROR(VLOOKUP(A2027,'CGN-2015-001'!A2026:I7173,4,0)),0,VLOOKUP(A2027,'CGN-2015-001'!A2026:I7173,4,0))</f>
        <v>0</v>
      </c>
      <c r="E2027" s="40">
        <f>IF(ISERROR(VLOOKUP(A2027,[3]Hoja1!$A$1:$F$369,4,0)),0,VLOOKUP(A2027,[3]Hoja1!$A$1:$F$369,4,0))</f>
        <v>0</v>
      </c>
      <c r="F2027" s="40">
        <f>IF(ISERROR(VLOOKUP(A2027,[3]Hoja1!$A$1:$F$369,5,0)),0,VLOOKUP(A2027,[3]Hoja1!$A$1:$F$369,5,0))</f>
        <v>0</v>
      </c>
      <c r="G2027" s="102">
        <f>IF(ISERROR(VLOOKUP(A2027,'CGN-2015-001'!A2026:I7173,7,0)),0,VLOOKUP(A2027,'CGN-2015-001'!A2026:I7173,7,0))</f>
        <v>0</v>
      </c>
      <c r="H2027" s="54"/>
      <c r="I2027" s="55"/>
      <c r="J2027" s="113">
        <f t="shared" si="157"/>
        <v>0</v>
      </c>
      <c r="K2027" s="114">
        <f t="shared" si="158"/>
        <v>0</v>
      </c>
      <c r="L2027" s="31">
        <f t="shared" si="159"/>
        <v>0</v>
      </c>
      <c r="M2027" s="1">
        <f t="shared" si="160"/>
        <v>0</v>
      </c>
      <c r="N2027" s="1">
        <f t="shared" si="161"/>
        <v>4</v>
      </c>
    </row>
    <row r="2028" spans="1:14" ht="16.5" hidden="1" thickBot="1" x14ac:dyDescent="0.3">
      <c r="A2028" s="26">
        <v>325801</v>
      </c>
      <c r="B2028" s="56">
        <v>325801</v>
      </c>
      <c r="C2028" s="57" t="s">
        <v>1364</v>
      </c>
      <c r="D2028" s="99">
        <f>IF(ISERROR(VLOOKUP(A2028,'CGN-2015-001'!A2027:I7174,4,0)),0,VLOOKUP(A2028,'CGN-2015-001'!A2027:I7174,4,0))</f>
        <v>0</v>
      </c>
      <c r="E2028" s="45">
        <f>IF(ISERROR(VLOOKUP(A2028,[3]Hoja1!$A$1:$F$369,4,0)),0,VLOOKUP(A2028,[3]Hoja1!$A$1:$F$369,4,0))</f>
        <v>0</v>
      </c>
      <c r="F2028" s="45">
        <f>IF(ISERROR(VLOOKUP(A2028,[3]Hoja1!$A$1:$F$369,5,0)),0,VLOOKUP(A2028,[3]Hoja1!$A$1:$F$369,5,0))</f>
        <v>0</v>
      </c>
      <c r="G2028" s="102">
        <f>IF(ISERROR(VLOOKUP(A2028,'CGN-2015-001'!A2027:I7174,7,0)),0,VLOOKUP(A2028,'CGN-2015-001'!A2027:I7174,7,0))</f>
        <v>0</v>
      </c>
      <c r="H2028" s="70"/>
      <c r="I2028" s="71"/>
      <c r="J2028" s="113">
        <f t="shared" si="157"/>
        <v>0</v>
      </c>
      <c r="K2028" s="114">
        <f t="shared" si="158"/>
        <v>0</v>
      </c>
      <c r="L2028" s="31">
        <f t="shared" si="159"/>
        <v>0</v>
      </c>
      <c r="M2028" s="1">
        <f t="shared" si="160"/>
        <v>0</v>
      </c>
      <c r="N2028" s="1">
        <f t="shared" si="161"/>
        <v>6</v>
      </c>
    </row>
    <row r="2029" spans="1:14" ht="16.5" hidden="1" thickBot="1" x14ac:dyDescent="0.3">
      <c r="A2029" s="26">
        <v>325802</v>
      </c>
      <c r="B2029" s="56">
        <v>325802</v>
      </c>
      <c r="C2029" s="57" t="s">
        <v>1365</v>
      </c>
      <c r="D2029" s="99">
        <f>IF(ISERROR(VLOOKUP(A2029,'CGN-2015-001'!A2028:I7175,4,0)),0,VLOOKUP(A2029,'CGN-2015-001'!A2028:I7175,4,0))</f>
        <v>0</v>
      </c>
      <c r="E2029" s="45">
        <f>IF(ISERROR(VLOOKUP(A2029,[3]Hoja1!$A$1:$F$369,4,0)),0,VLOOKUP(A2029,[3]Hoja1!$A$1:$F$369,4,0))</f>
        <v>0</v>
      </c>
      <c r="F2029" s="45">
        <f>IF(ISERROR(VLOOKUP(A2029,[3]Hoja1!$A$1:$F$369,5,0)),0,VLOOKUP(A2029,[3]Hoja1!$A$1:$F$369,5,0))</f>
        <v>0</v>
      </c>
      <c r="G2029" s="102">
        <f>IF(ISERROR(VLOOKUP(A2029,'CGN-2015-001'!A2028:I7175,7,0)),0,VLOOKUP(A2029,'CGN-2015-001'!A2028:I7175,7,0))</f>
        <v>0</v>
      </c>
      <c r="H2029" s="70"/>
      <c r="I2029" s="71"/>
      <c r="J2029" s="113">
        <f t="shared" si="157"/>
        <v>0</v>
      </c>
      <c r="K2029" s="114">
        <f t="shared" si="158"/>
        <v>0</v>
      </c>
      <c r="L2029" s="31">
        <f t="shared" si="159"/>
        <v>0</v>
      </c>
      <c r="M2029" s="1">
        <f t="shared" si="160"/>
        <v>0</v>
      </c>
      <c r="N2029" s="1">
        <f t="shared" si="161"/>
        <v>6</v>
      </c>
    </row>
    <row r="2030" spans="1:14" ht="16.5" hidden="1" thickBot="1" x14ac:dyDescent="0.3">
      <c r="A2030" s="26">
        <v>325804</v>
      </c>
      <c r="B2030" s="56">
        <v>325804</v>
      </c>
      <c r="C2030" s="57" t="s">
        <v>1366</v>
      </c>
      <c r="D2030" s="99">
        <f>IF(ISERROR(VLOOKUP(A2030,'CGN-2015-001'!A2029:I7176,4,0)),0,VLOOKUP(A2030,'CGN-2015-001'!A2029:I7176,4,0))</f>
        <v>0</v>
      </c>
      <c r="E2030" s="45">
        <f>IF(ISERROR(VLOOKUP(A2030,[3]Hoja1!$A$1:$F$369,4,0)),0,VLOOKUP(A2030,[3]Hoja1!$A$1:$F$369,4,0))</f>
        <v>0</v>
      </c>
      <c r="F2030" s="45">
        <f>IF(ISERROR(VLOOKUP(A2030,[3]Hoja1!$A$1:$F$369,5,0)),0,VLOOKUP(A2030,[3]Hoja1!$A$1:$F$369,5,0))</f>
        <v>0</v>
      </c>
      <c r="G2030" s="102">
        <f>IF(ISERROR(VLOOKUP(A2030,'CGN-2015-001'!A2029:I7176,7,0)),0,VLOOKUP(A2030,'CGN-2015-001'!A2029:I7176,7,0))</f>
        <v>0</v>
      </c>
      <c r="H2030" s="70"/>
      <c r="I2030" s="71"/>
      <c r="J2030" s="113">
        <f t="shared" si="157"/>
        <v>0</v>
      </c>
      <c r="K2030" s="114">
        <f t="shared" si="158"/>
        <v>0</v>
      </c>
      <c r="L2030" s="31">
        <f t="shared" si="159"/>
        <v>0</v>
      </c>
      <c r="M2030" s="1">
        <f t="shared" si="160"/>
        <v>0</v>
      </c>
      <c r="N2030" s="1">
        <f t="shared" si="161"/>
        <v>6</v>
      </c>
    </row>
    <row r="2031" spans="1:14" ht="16.5" hidden="1" thickBot="1" x14ac:dyDescent="0.3">
      <c r="A2031" s="26">
        <v>325805</v>
      </c>
      <c r="B2031" s="56">
        <v>325805</v>
      </c>
      <c r="C2031" s="57" t="s">
        <v>888</v>
      </c>
      <c r="D2031" s="99">
        <f>IF(ISERROR(VLOOKUP(A2031,'CGN-2015-001'!A2030:I7177,4,0)),0,VLOOKUP(A2031,'CGN-2015-001'!A2030:I7177,4,0))</f>
        <v>0</v>
      </c>
      <c r="E2031" s="45">
        <f>IF(ISERROR(VLOOKUP(A2031,[3]Hoja1!$A$1:$F$369,4,0)),0,VLOOKUP(A2031,[3]Hoja1!$A$1:$F$369,4,0))</f>
        <v>0</v>
      </c>
      <c r="F2031" s="45">
        <f>IF(ISERROR(VLOOKUP(A2031,[3]Hoja1!$A$1:$F$369,5,0)),0,VLOOKUP(A2031,[3]Hoja1!$A$1:$F$369,5,0))</f>
        <v>0</v>
      </c>
      <c r="G2031" s="102">
        <f>IF(ISERROR(VLOOKUP(A2031,'CGN-2015-001'!A2030:I7177,7,0)),0,VLOOKUP(A2031,'CGN-2015-001'!A2030:I7177,7,0))</f>
        <v>0</v>
      </c>
      <c r="H2031" s="70"/>
      <c r="I2031" s="71"/>
      <c r="J2031" s="113">
        <f t="shared" si="157"/>
        <v>0</v>
      </c>
      <c r="K2031" s="114">
        <f t="shared" si="158"/>
        <v>0</v>
      </c>
      <c r="L2031" s="31">
        <f t="shared" si="159"/>
        <v>0</v>
      </c>
      <c r="M2031" s="1">
        <f t="shared" si="160"/>
        <v>0</v>
      </c>
      <c r="N2031" s="1">
        <f t="shared" si="161"/>
        <v>6</v>
      </c>
    </row>
    <row r="2032" spans="1:14" ht="16.5" hidden="1" thickBot="1" x14ac:dyDescent="0.3">
      <c r="A2032" s="26">
        <v>325806</v>
      </c>
      <c r="B2032" s="56">
        <v>325806</v>
      </c>
      <c r="C2032" s="57" t="s">
        <v>803</v>
      </c>
      <c r="D2032" s="99">
        <f>IF(ISERROR(VLOOKUP(A2032,'CGN-2015-001'!A2031:I7178,4,0)),0,VLOOKUP(A2032,'CGN-2015-001'!A2031:I7178,4,0))</f>
        <v>0</v>
      </c>
      <c r="E2032" s="45">
        <f>IF(ISERROR(VLOOKUP(A2032,[3]Hoja1!$A$1:$F$369,4,0)),0,VLOOKUP(A2032,[3]Hoja1!$A$1:$F$369,4,0))</f>
        <v>0</v>
      </c>
      <c r="F2032" s="45">
        <f>IF(ISERROR(VLOOKUP(A2032,[3]Hoja1!$A$1:$F$369,5,0)),0,VLOOKUP(A2032,[3]Hoja1!$A$1:$F$369,5,0))</f>
        <v>0</v>
      </c>
      <c r="G2032" s="102">
        <f>IF(ISERROR(VLOOKUP(A2032,'CGN-2015-001'!A2031:I7178,7,0)),0,VLOOKUP(A2032,'CGN-2015-001'!A2031:I7178,7,0))</f>
        <v>0</v>
      </c>
      <c r="H2032" s="70"/>
      <c r="I2032" s="71"/>
      <c r="J2032" s="113">
        <f t="shared" si="157"/>
        <v>0</v>
      </c>
      <c r="K2032" s="114">
        <f t="shared" si="158"/>
        <v>0</v>
      </c>
      <c r="L2032" s="31">
        <f t="shared" si="159"/>
        <v>0</v>
      </c>
      <c r="M2032" s="1">
        <f t="shared" si="160"/>
        <v>0</v>
      </c>
      <c r="N2032" s="1">
        <f t="shared" si="161"/>
        <v>6</v>
      </c>
    </row>
    <row r="2033" spans="1:14" ht="16.5" hidden="1" thickBot="1" x14ac:dyDescent="0.3">
      <c r="A2033" s="26">
        <v>325807</v>
      </c>
      <c r="B2033" s="56">
        <v>325807</v>
      </c>
      <c r="C2033" s="57" t="s">
        <v>1367</v>
      </c>
      <c r="D2033" s="99">
        <f>IF(ISERROR(VLOOKUP(A2033,'CGN-2015-001'!A2032:I7179,4,0)),0,VLOOKUP(A2033,'CGN-2015-001'!A2032:I7179,4,0))</f>
        <v>0</v>
      </c>
      <c r="E2033" s="45">
        <f>IF(ISERROR(VLOOKUP(A2033,[3]Hoja1!$A$1:$F$369,4,0)),0,VLOOKUP(A2033,[3]Hoja1!$A$1:$F$369,4,0))</f>
        <v>0</v>
      </c>
      <c r="F2033" s="45">
        <f>IF(ISERROR(VLOOKUP(A2033,[3]Hoja1!$A$1:$F$369,5,0)),0,VLOOKUP(A2033,[3]Hoja1!$A$1:$F$369,5,0))</f>
        <v>0</v>
      </c>
      <c r="G2033" s="102">
        <f>IF(ISERROR(VLOOKUP(A2033,'CGN-2015-001'!A2032:I7179,7,0)),0,VLOOKUP(A2033,'CGN-2015-001'!A2032:I7179,7,0))</f>
        <v>0</v>
      </c>
      <c r="H2033" s="70"/>
      <c r="I2033" s="71"/>
      <c r="J2033" s="113">
        <f t="shared" si="157"/>
        <v>0</v>
      </c>
      <c r="K2033" s="114">
        <f t="shared" si="158"/>
        <v>0</v>
      </c>
      <c r="L2033" s="31">
        <f t="shared" si="159"/>
        <v>0</v>
      </c>
      <c r="M2033" s="1">
        <f t="shared" si="160"/>
        <v>0</v>
      </c>
      <c r="N2033" s="1">
        <f t="shared" si="161"/>
        <v>6</v>
      </c>
    </row>
    <row r="2034" spans="1:14" ht="16.5" hidden="1" thickBot="1" x14ac:dyDescent="0.3">
      <c r="A2034" s="26">
        <v>325808</v>
      </c>
      <c r="B2034" s="56">
        <v>325808</v>
      </c>
      <c r="C2034" s="57" t="s">
        <v>1368</v>
      </c>
      <c r="D2034" s="99">
        <f>IF(ISERROR(VLOOKUP(A2034,'CGN-2015-001'!A2033:I7180,4,0)),0,VLOOKUP(A2034,'CGN-2015-001'!A2033:I7180,4,0))</f>
        <v>0</v>
      </c>
      <c r="E2034" s="45">
        <f>IF(ISERROR(VLOOKUP(A2034,[3]Hoja1!$A$1:$F$369,4,0)),0,VLOOKUP(A2034,[3]Hoja1!$A$1:$F$369,4,0))</f>
        <v>0</v>
      </c>
      <c r="F2034" s="45">
        <f>IF(ISERROR(VLOOKUP(A2034,[3]Hoja1!$A$1:$F$369,5,0)),0,VLOOKUP(A2034,[3]Hoja1!$A$1:$F$369,5,0))</f>
        <v>0</v>
      </c>
      <c r="G2034" s="102">
        <f>IF(ISERROR(VLOOKUP(A2034,'CGN-2015-001'!A2033:I7180,7,0)),0,VLOOKUP(A2034,'CGN-2015-001'!A2033:I7180,7,0))</f>
        <v>0</v>
      </c>
      <c r="H2034" s="70"/>
      <c r="I2034" s="71"/>
      <c r="J2034" s="113">
        <f t="shared" si="157"/>
        <v>0</v>
      </c>
      <c r="K2034" s="114">
        <f t="shared" si="158"/>
        <v>0</v>
      </c>
      <c r="L2034" s="31">
        <f t="shared" si="159"/>
        <v>0</v>
      </c>
      <c r="M2034" s="1">
        <f t="shared" si="160"/>
        <v>0</v>
      </c>
      <c r="N2034" s="1">
        <f t="shared" si="161"/>
        <v>6</v>
      </c>
    </row>
    <row r="2035" spans="1:14" ht="16.5" hidden="1" thickBot="1" x14ac:dyDescent="0.3">
      <c r="A2035" s="26">
        <v>325809</v>
      </c>
      <c r="B2035" s="56">
        <v>325809</v>
      </c>
      <c r="C2035" s="57" t="s">
        <v>805</v>
      </c>
      <c r="D2035" s="99">
        <f>IF(ISERROR(VLOOKUP(A2035,'CGN-2015-001'!A2034:I7181,4,0)),0,VLOOKUP(A2035,'CGN-2015-001'!A2034:I7181,4,0))</f>
        <v>0</v>
      </c>
      <c r="E2035" s="45">
        <f>IF(ISERROR(VLOOKUP(A2035,[3]Hoja1!$A$1:$F$369,4,0)),0,VLOOKUP(A2035,[3]Hoja1!$A$1:$F$369,4,0))</f>
        <v>0</v>
      </c>
      <c r="F2035" s="45">
        <f>IF(ISERROR(VLOOKUP(A2035,[3]Hoja1!$A$1:$F$369,5,0)),0,VLOOKUP(A2035,[3]Hoja1!$A$1:$F$369,5,0))</f>
        <v>0</v>
      </c>
      <c r="G2035" s="102">
        <f>IF(ISERROR(VLOOKUP(A2035,'CGN-2015-001'!A2034:I7181,7,0)),0,VLOOKUP(A2035,'CGN-2015-001'!A2034:I7181,7,0))</f>
        <v>0</v>
      </c>
      <c r="H2035" s="70"/>
      <c r="I2035" s="71"/>
      <c r="J2035" s="113">
        <f t="shared" si="157"/>
        <v>0</v>
      </c>
      <c r="K2035" s="114">
        <f t="shared" si="158"/>
        <v>0</v>
      </c>
      <c r="L2035" s="31">
        <f t="shared" si="159"/>
        <v>0</v>
      </c>
      <c r="M2035" s="1">
        <f t="shared" si="160"/>
        <v>0</v>
      </c>
      <c r="N2035" s="1">
        <f t="shared" si="161"/>
        <v>6</v>
      </c>
    </row>
    <row r="2036" spans="1:14" ht="16.5" hidden="1" thickBot="1" x14ac:dyDescent="0.3">
      <c r="A2036" s="26">
        <v>325810</v>
      </c>
      <c r="B2036" s="56">
        <v>325810</v>
      </c>
      <c r="C2036" s="57" t="s">
        <v>1369</v>
      </c>
      <c r="D2036" s="99">
        <f>IF(ISERROR(VLOOKUP(A2036,'CGN-2015-001'!A2035:I7182,4,0)),0,VLOOKUP(A2036,'CGN-2015-001'!A2035:I7182,4,0))</f>
        <v>0</v>
      </c>
      <c r="E2036" s="45">
        <f>IF(ISERROR(VLOOKUP(A2036,[3]Hoja1!$A$1:$F$369,4,0)),0,VLOOKUP(A2036,[3]Hoja1!$A$1:$F$369,4,0))</f>
        <v>0</v>
      </c>
      <c r="F2036" s="45">
        <f>IF(ISERROR(VLOOKUP(A2036,[3]Hoja1!$A$1:$F$369,5,0)),0,VLOOKUP(A2036,[3]Hoja1!$A$1:$F$369,5,0))</f>
        <v>0</v>
      </c>
      <c r="G2036" s="102">
        <f>IF(ISERROR(VLOOKUP(A2036,'CGN-2015-001'!A2035:I7182,7,0)),0,VLOOKUP(A2036,'CGN-2015-001'!A2035:I7182,7,0))</f>
        <v>0</v>
      </c>
      <c r="H2036" s="70"/>
      <c r="I2036" s="71"/>
      <c r="J2036" s="113">
        <f t="shared" si="157"/>
        <v>0</v>
      </c>
      <c r="K2036" s="114">
        <f t="shared" si="158"/>
        <v>0</v>
      </c>
      <c r="L2036" s="31">
        <f t="shared" si="159"/>
        <v>0</v>
      </c>
      <c r="M2036" s="1">
        <f t="shared" si="160"/>
        <v>0</v>
      </c>
      <c r="N2036" s="1">
        <f t="shared" si="161"/>
        <v>6</v>
      </c>
    </row>
    <row r="2037" spans="1:14" ht="16.5" hidden="1" thickBot="1" x14ac:dyDescent="0.3">
      <c r="A2037" s="26">
        <v>325811</v>
      </c>
      <c r="B2037" s="56">
        <v>325811</v>
      </c>
      <c r="C2037" s="57" t="s">
        <v>1370</v>
      </c>
      <c r="D2037" s="99">
        <f>IF(ISERROR(VLOOKUP(A2037,'CGN-2015-001'!A2036:I7183,4,0)),0,VLOOKUP(A2037,'CGN-2015-001'!A2036:I7183,4,0))</f>
        <v>0</v>
      </c>
      <c r="E2037" s="45">
        <f>IF(ISERROR(VLOOKUP(A2037,[3]Hoja1!$A$1:$F$369,4,0)),0,VLOOKUP(A2037,[3]Hoja1!$A$1:$F$369,4,0))</f>
        <v>0</v>
      </c>
      <c r="F2037" s="45">
        <f>IF(ISERROR(VLOOKUP(A2037,[3]Hoja1!$A$1:$F$369,5,0)),0,VLOOKUP(A2037,[3]Hoja1!$A$1:$F$369,5,0))</f>
        <v>0</v>
      </c>
      <c r="G2037" s="102">
        <f>IF(ISERROR(VLOOKUP(A2037,'CGN-2015-001'!A2036:I7183,7,0)),0,VLOOKUP(A2037,'CGN-2015-001'!A2036:I7183,7,0))</f>
        <v>0</v>
      </c>
      <c r="H2037" s="70"/>
      <c r="I2037" s="71"/>
      <c r="J2037" s="113">
        <f t="shared" si="157"/>
        <v>0</v>
      </c>
      <c r="K2037" s="114">
        <f t="shared" si="158"/>
        <v>0</v>
      </c>
      <c r="L2037" s="31">
        <f t="shared" si="159"/>
        <v>0</v>
      </c>
      <c r="M2037" s="1">
        <f t="shared" si="160"/>
        <v>0</v>
      </c>
      <c r="N2037" s="1">
        <f t="shared" si="161"/>
        <v>6</v>
      </c>
    </row>
    <row r="2038" spans="1:14" ht="16.5" hidden="1" thickBot="1" x14ac:dyDescent="0.3">
      <c r="A2038" s="26">
        <v>325812</v>
      </c>
      <c r="B2038" s="56">
        <v>325812</v>
      </c>
      <c r="C2038" s="57" t="s">
        <v>894</v>
      </c>
      <c r="D2038" s="99">
        <f>IF(ISERROR(VLOOKUP(A2038,'CGN-2015-001'!A2037:I7184,4,0)),0,VLOOKUP(A2038,'CGN-2015-001'!A2037:I7184,4,0))</f>
        <v>0</v>
      </c>
      <c r="E2038" s="45">
        <f>IF(ISERROR(VLOOKUP(A2038,[3]Hoja1!$A$1:$F$369,4,0)),0,VLOOKUP(A2038,[3]Hoja1!$A$1:$F$369,4,0))</f>
        <v>0</v>
      </c>
      <c r="F2038" s="45">
        <f>IF(ISERROR(VLOOKUP(A2038,[3]Hoja1!$A$1:$F$369,5,0)),0,VLOOKUP(A2038,[3]Hoja1!$A$1:$F$369,5,0))</f>
        <v>0</v>
      </c>
      <c r="G2038" s="102">
        <f>IF(ISERROR(VLOOKUP(A2038,'CGN-2015-001'!A2037:I7184,7,0)),0,VLOOKUP(A2038,'CGN-2015-001'!A2037:I7184,7,0))</f>
        <v>0</v>
      </c>
      <c r="H2038" s="70"/>
      <c r="I2038" s="71"/>
      <c r="J2038" s="113">
        <f t="shared" si="157"/>
        <v>0</v>
      </c>
      <c r="K2038" s="114">
        <f t="shared" si="158"/>
        <v>0</v>
      </c>
      <c r="L2038" s="31">
        <f t="shared" si="159"/>
        <v>0</v>
      </c>
      <c r="M2038" s="1">
        <f t="shared" si="160"/>
        <v>0</v>
      </c>
      <c r="N2038" s="1">
        <f t="shared" si="161"/>
        <v>6</v>
      </c>
    </row>
    <row r="2039" spans="1:14" ht="16.5" hidden="1" thickBot="1" x14ac:dyDescent="0.3">
      <c r="A2039" s="26">
        <v>325813</v>
      </c>
      <c r="B2039" s="56">
        <v>325813</v>
      </c>
      <c r="C2039" s="57" t="s">
        <v>1371</v>
      </c>
      <c r="D2039" s="99">
        <f>IF(ISERROR(VLOOKUP(A2039,'CGN-2015-001'!A2038:I7185,4,0)),0,VLOOKUP(A2039,'CGN-2015-001'!A2038:I7185,4,0))</f>
        <v>0</v>
      </c>
      <c r="E2039" s="45">
        <f>IF(ISERROR(VLOOKUP(A2039,[3]Hoja1!$A$1:$F$369,4,0)),0,VLOOKUP(A2039,[3]Hoja1!$A$1:$F$369,4,0))</f>
        <v>0</v>
      </c>
      <c r="F2039" s="45">
        <f>IF(ISERROR(VLOOKUP(A2039,[3]Hoja1!$A$1:$F$369,5,0)),0,VLOOKUP(A2039,[3]Hoja1!$A$1:$F$369,5,0))</f>
        <v>0</v>
      </c>
      <c r="G2039" s="102">
        <f>IF(ISERROR(VLOOKUP(A2039,'CGN-2015-001'!A2038:I7185,7,0)),0,VLOOKUP(A2039,'CGN-2015-001'!A2038:I7185,7,0))</f>
        <v>0</v>
      </c>
      <c r="H2039" s="70"/>
      <c r="I2039" s="71"/>
      <c r="J2039" s="113">
        <f t="shared" si="157"/>
        <v>0</v>
      </c>
      <c r="K2039" s="114">
        <f t="shared" si="158"/>
        <v>0</v>
      </c>
      <c r="L2039" s="31">
        <f t="shared" si="159"/>
        <v>0</v>
      </c>
      <c r="M2039" s="1">
        <f t="shared" si="160"/>
        <v>0</v>
      </c>
      <c r="N2039" s="1">
        <f t="shared" si="161"/>
        <v>6</v>
      </c>
    </row>
    <row r="2040" spans="1:14" ht="16.5" hidden="1" thickBot="1" x14ac:dyDescent="0.3">
      <c r="A2040" s="26">
        <v>325814</v>
      </c>
      <c r="B2040" s="56">
        <v>325814</v>
      </c>
      <c r="C2040" s="57" t="s">
        <v>908</v>
      </c>
      <c r="D2040" s="99">
        <f>IF(ISERROR(VLOOKUP(A2040,'CGN-2015-001'!A2039:I7186,4,0)),0,VLOOKUP(A2040,'CGN-2015-001'!A2039:I7186,4,0))</f>
        <v>0</v>
      </c>
      <c r="E2040" s="45">
        <f>IF(ISERROR(VLOOKUP(A2040,[3]Hoja1!$A$1:$F$369,4,0)),0,VLOOKUP(A2040,[3]Hoja1!$A$1:$F$369,4,0))</f>
        <v>0</v>
      </c>
      <c r="F2040" s="45">
        <f>IF(ISERROR(VLOOKUP(A2040,[3]Hoja1!$A$1:$F$369,5,0)),0,VLOOKUP(A2040,[3]Hoja1!$A$1:$F$369,5,0))</f>
        <v>0</v>
      </c>
      <c r="G2040" s="102">
        <f>IF(ISERROR(VLOOKUP(A2040,'CGN-2015-001'!A2039:I7186,7,0)),0,VLOOKUP(A2040,'CGN-2015-001'!A2039:I7186,7,0))</f>
        <v>0</v>
      </c>
      <c r="H2040" s="70"/>
      <c r="I2040" s="71"/>
      <c r="J2040" s="113">
        <f t="shared" si="157"/>
        <v>0</v>
      </c>
      <c r="K2040" s="114">
        <f t="shared" si="158"/>
        <v>0</v>
      </c>
      <c r="L2040" s="31">
        <f t="shared" si="159"/>
        <v>0</v>
      </c>
      <c r="M2040" s="1">
        <f t="shared" si="160"/>
        <v>0</v>
      </c>
      <c r="N2040" s="1">
        <f t="shared" si="161"/>
        <v>6</v>
      </c>
    </row>
    <row r="2041" spans="1:14" ht="16.5" hidden="1" thickBot="1" x14ac:dyDescent="0.3">
      <c r="A2041" s="26">
        <v>325815</v>
      </c>
      <c r="B2041" s="56">
        <v>325815</v>
      </c>
      <c r="C2041" s="57" t="s">
        <v>1372</v>
      </c>
      <c r="D2041" s="99">
        <f>IF(ISERROR(VLOOKUP(A2041,'CGN-2015-001'!A2040:I7187,4,0)),0,VLOOKUP(A2041,'CGN-2015-001'!A2040:I7187,4,0))</f>
        <v>0</v>
      </c>
      <c r="E2041" s="45">
        <f>IF(ISERROR(VLOOKUP(A2041,[3]Hoja1!$A$1:$F$369,4,0)),0,VLOOKUP(A2041,[3]Hoja1!$A$1:$F$369,4,0))</f>
        <v>0</v>
      </c>
      <c r="F2041" s="45">
        <f>IF(ISERROR(VLOOKUP(A2041,[3]Hoja1!$A$1:$F$369,5,0)),0,VLOOKUP(A2041,[3]Hoja1!$A$1:$F$369,5,0))</f>
        <v>0</v>
      </c>
      <c r="G2041" s="102">
        <f>IF(ISERROR(VLOOKUP(A2041,'CGN-2015-001'!A2040:I7187,7,0)),0,VLOOKUP(A2041,'CGN-2015-001'!A2040:I7187,7,0))</f>
        <v>0</v>
      </c>
      <c r="H2041" s="70"/>
      <c r="I2041" s="71"/>
      <c r="J2041" s="113">
        <f t="shared" si="157"/>
        <v>0</v>
      </c>
      <c r="K2041" s="114">
        <f t="shared" si="158"/>
        <v>0</v>
      </c>
      <c r="L2041" s="31">
        <f t="shared" si="159"/>
        <v>0</v>
      </c>
      <c r="M2041" s="1">
        <f t="shared" si="160"/>
        <v>0</v>
      </c>
      <c r="N2041" s="1">
        <f t="shared" si="161"/>
        <v>6</v>
      </c>
    </row>
    <row r="2042" spans="1:14" ht="16.5" hidden="1" thickBot="1" x14ac:dyDescent="0.3">
      <c r="A2042" s="26">
        <v>325820</v>
      </c>
      <c r="B2042" s="56">
        <v>325820</v>
      </c>
      <c r="C2042" s="57" t="s">
        <v>898</v>
      </c>
      <c r="D2042" s="99">
        <f>IF(ISERROR(VLOOKUP(A2042,'CGN-2015-001'!A2041:I7188,4,0)),0,VLOOKUP(A2042,'CGN-2015-001'!A2041:I7188,4,0))</f>
        <v>0</v>
      </c>
      <c r="E2042" s="45">
        <f>IF(ISERROR(VLOOKUP(A2042,[3]Hoja1!$A$1:$F$369,4,0)),0,VLOOKUP(A2042,[3]Hoja1!$A$1:$F$369,4,0))</f>
        <v>0</v>
      </c>
      <c r="F2042" s="45">
        <f>IF(ISERROR(VLOOKUP(A2042,[3]Hoja1!$A$1:$F$369,5,0)),0,VLOOKUP(A2042,[3]Hoja1!$A$1:$F$369,5,0))</f>
        <v>0</v>
      </c>
      <c r="G2042" s="102">
        <f>IF(ISERROR(VLOOKUP(A2042,'CGN-2015-001'!A2041:I7188,7,0)),0,VLOOKUP(A2042,'CGN-2015-001'!A2041:I7188,7,0))</f>
        <v>0</v>
      </c>
      <c r="H2042" s="70"/>
      <c r="I2042" s="71"/>
      <c r="J2042" s="113">
        <f t="shared" si="157"/>
        <v>0</v>
      </c>
      <c r="K2042" s="114">
        <f t="shared" si="158"/>
        <v>0</v>
      </c>
      <c r="L2042" s="31">
        <f t="shared" si="159"/>
        <v>0</v>
      </c>
      <c r="M2042" s="1">
        <f t="shared" si="160"/>
        <v>0</v>
      </c>
      <c r="N2042" s="1">
        <f t="shared" si="161"/>
        <v>6</v>
      </c>
    </row>
    <row r="2043" spans="1:14" ht="16.5" hidden="1" thickBot="1" x14ac:dyDescent="0.3">
      <c r="A2043" s="26">
        <v>3259</v>
      </c>
      <c r="B2043" s="52">
        <v>325900</v>
      </c>
      <c r="C2043" s="53" t="s">
        <v>1373</v>
      </c>
      <c r="D2043" s="99">
        <f>IF(ISERROR(VLOOKUP(A2043,'CGN-2015-001'!A2042:I7189,4,0)),0,VLOOKUP(A2043,'CGN-2015-001'!A2042:I7189,4,0))</f>
        <v>0</v>
      </c>
      <c r="E2043" s="40">
        <f>IF(ISERROR(VLOOKUP(A2043,[3]Hoja1!$A$1:$F$369,4,0)),0,VLOOKUP(A2043,[3]Hoja1!$A$1:$F$369,4,0))</f>
        <v>0</v>
      </c>
      <c r="F2043" s="40">
        <f>IF(ISERROR(VLOOKUP(A2043,[3]Hoja1!$A$1:$F$369,5,0)),0,VLOOKUP(A2043,[3]Hoja1!$A$1:$F$369,5,0))</f>
        <v>0</v>
      </c>
      <c r="G2043" s="102">
        <f>IF(ISERROR(VLOOKUP(A2043,'CGN-2015-001'!A2042:I7189,7,0)),0,VLOOKUP(A2043,'CGN-2015-001'!A2042:I7189,7,0))</f>
        <v>0</v>
      </c>
      <c r="H2043" s="54"/>
      <c r="I2043" s="55"/>
      <c r="J2043" s="113">
        <f t="shared" si="157"/>
        <v>0</v>
      </c>
      <c r="K2043" s="114">
        <f t="shared" si="158"/>
        <v>0</v>
      </c>
      <c r="L2043" s="31">
        <f t="shared" si="159"/>
        <v>0</v>
      </c>
      <c r="M2043" s="1">
        <f t="shared" si="160"/>
        <v>0</v>
      </c>
      <c r="N2043" s="1">
        <f t="shared" si="161"/>
        <v>4</v>
      </c>
    </row>
    <row r="2044" spans="1:14" ht="16.5" hidden="1" thickBot="1" x14ac:dyDescent="0.3">
      <c r="A2044" s="26">
        <v>325901</v>
      </c>
      <c r="B2044" s="56">
        <v>325901</v>
      </c>
      <c r="C2044" s="57" t="s">
        <v>1374</v>
      </c>
      <c r="D2044" s="99">
        <f>IF(ISERROR(VLOOKUP(A2044,'CGN-2015-001'!A2043:I7190,4,0)),0,VLOOKUP(A2044,'CGN-2015-001'!A2043:I7190,4,0))</f>
        <v>0</v>
      </c>
      <c r="E2044" s="45">
        <f>IF(ISERROR(VLOOKUP(A2044,[3]Hoja1!$A$1:$F$369,4,0)),0,VLOOKUP(A2044,[3]Hoja1!$A$1:$F$369,4,0))</f>
        <v>0</v>
      </c>
      <c r="F2044" s="45">
        <f>IF(ISERROR(VLOOKUP(A2044,[3]Hoja1!$A$1:$F$369,5,0)),0,VLOOKUP(A2044,[3]Hoja1!$A$1:$F$369,5,0))</f>
        <v>0</v>
      </c>
      <c r="G2044" s="102">
        <f>IF(ISERROR(VLOOKUP(A2044,'CGN-2015-001'!A2043:I7190,7,0)),0,VLOOKUP(A2044,'CGN-2015-001'!A2043:I7190,7,0))</f>
        <v>0</v>
      </c>
      <c r="H2044" s="70"/>
      <c r="I2044" s="71"/>
      <c r="J2044" s="113">
        <f t="shared" si="157"/>
        <v>0</v>
      </c>
      <c r="K2044" s="114">
        <f t="shared" si="158"/>
        <v>0</v>
      </c>
      <c r="L2044" s="31">
        <f t="shared" si="159"/>
        <v>0</v>
      </c>
      <c r="M2044" s="1">
        <f t="shared" si="160"/>
        <v>0</v>
      </c>
      <c r="N2044" s="1">
        <f t="shared" si="161"/>
        <v>6</v>
      </c>
    </row>
    <row r="2045" spans="1:14" ht="16.5" hidden="1" thickBot="1" x14ac:dyDescent="0.3">
      <c r="A2045" s="26">
        <v>325902</v>
      </c>
      <c r="B2045" s="56">
        <v>325902</v>
      </c>
      <c r="C2045" s="57" t="s">
        <v>1375</v>
      </c>
      <c r="D2045" s="99">
        <f>IF(ISERROR(VLOOKUP(A2045,'CGN-2015-001'!A2044:I7191,4,0)),0,VLOOKUP(A2045,'CGN-2015-001'!A2044:I7191,4,0))</f>
        <v>0</v>
      </c>
      <c r="E2045" s="45">
        <f>IF(ISERROR(VLOOKUP(A2045,[3]Hoja1!$A$1:$F$369,4,0)),0,VLOOKUP(A2045,[3]Hoja1!$A$1:$F$369,4,0))</f>
        <v>0</v>
      </c>
      <c r="F2045" s="45">
        <f>IF(ISERROR(VLOOKUP(A2045,[3]Hoja1!$A$1:$F$369,5,0)),0,VLOOKUP(A2045,[3]Hoja1!$A$1:$F$369,5,0))</f>
        <v>0</v>
      </c>
      <c r="G2045" s="102">
        <f>IF(ISERROR(VLOOKUP(A2045,'CGN-2015-001'!A2044:I7191,7,0)),0,VLOOKUP(A2045,'CGN-2015-001'!A2044:I7191,7,0))</f>
        <v>0</v>
      </c>
      <c r="H2045" s="70"/>
      <c r="I2045" s="71"/>
      <c r="J2045" s="113">
        <f t="shared" si="157"/>
        <v>0</v>
      </c>
      <c r="K2045" s="114">
        <f t="shared" si="158"/>
        <v>0</v>
      </c>
      <c r="L2045" s="31">
        <f t="shared" si="159"/>
        <v>0</v>
      </c>
      <c r="M2045" s="1">
        <f t="shared" si="160"/>
        <v>0</v>
      </c>
      <c r="N2045" s="1">
        <f t="shared" si="161"/>
        <v>6</v>
      </c>
    </row>
    <row r="2046" spans="1:14" ht="16.5" hidden="1" thickBot="1" x14ac:dyDescent="0.3">
      <c r="A2046" s="26">
        <v>325903</v>
      </c>
      <c r="B2046" s="56">
        <v>325903</v>
      </c>
      <c r="C2046" s="57" t="s">
        <v>1376</v>
      </c>
      <c r="D2046" s="99">
        <f>IF(ISERROR(VLOOKUP(A2046,'CGN-2015-001'!A2045:I7192,4,0)),0,VLOOKUP(A2046,'CGN-2015-001'!A2045:I7192,4,0))</f>
        <v>0</v>
      </c>
      <c r="E2046" s="45">
        <f>IF(ISERROR(VLOOKUP(A2046,[3]Hoja1!$A$1:$F$369,4,0)),0,VLOOKUP(A2046,[3]Hoja1!$A$1:$F$369,4,0))</f>
        <v>0</v>
      </c>
      <c r="F2046" s="45">
        <f>IF(ISERROR(VLOOKUP(A2046,[3]Hoja1!$A$1:$F$369,5,0)),0,VLOOKUP(A2046,[3]Hoja1!$A$1:$F$369,5,0))</f>
        <v>0</v>
      </c>
      <c r="G2046" s="102">
        <f>IF(ISERROR(VLOOKUP(A2046,'CGN-2015-001'!A2045:I7192,7,0)),0,VLOOKUP(A2046,'CGN-2015-001'!A2045:I7192,7,0))</f>
        <v>0</v>
      </c>
      <c r="H2046" s="70"/>
      <c r="I2046" s="71"/>
      <c r="J2046" s="113">
        <f t="shared" si="157"/>
        <v>0</v>
      </c>
      <c r="K2046" s="114">
        <f t="shared" si="158"/>
        <v>0</v>
      </c>
      <c r="L2046" s="31">
        <f t="shared" si="159"/>
        <v>0</v>
      </c>
      <c r="M2046" s="1">
        <f t="shared" si="160"/>
        <v>0</v>
      </c>
      <c r="N2046" s="1">
        <f t="shared" si="161"/>
        <v>6</v>
      </c>
    </row>
    <row r="2047" spans="1:14" ht="16.5" hidden="1" thickBot="1" x14ac:dyDescent="0.3">
      <c r="A2047" s="26">
        <v>325904</v>
      </c>
      <c r="B2047" s="56">
        <v>325904</v>
      </c>
      <c r="C2047" s="57" t="s">
        <v>1377</v>
      </c>
      <c r="D2047" s="99">
        <f>IF(ISERROR(VLOOKUP(A2047,'CGN-2015-001'!A2046:I7193,4,0)),0,VLOOKUP(A2047,'CGN-2015-001'!A2046:I7193,4,0))</f>
        <v>0</v>
      </c>
      <c r="E2047" s="45">
        <f>IF(ISERROR(VLOOKUP(A2047,[3]Hoja1!$A$1:$F$369,4,0)),0,VLOOKUP(A2047,[3]Hoja1!$A$1:$F$369,4,0))</f>
        <v>0</v>
      </c>
      <c r="F2047" s="45">
        <f>IF(ISERROR(VLOOKUP(A2047,[3]Hoja1!$A$1:$F$369,5,0)),0,VLOOKUP(A2047,[3]Hoja1!$A$1:$F$369,5,0))</f>
        <v>0</v>
      </c>
      <c r="G2047" s="102">
        <f>IF(ISERROR(VLOOKUP(A2047,'CGN-2015-001'!A2046:I7193,7,0)),0,VLOOKUP(A2047,'CGN-2015-001'!A2046:I7193,7,0))</f>
        <v>0</v>
      </c>
      <c r="H2047" s="70"/>
      <c r="I2047" s="71"/>
      <c r="J2047" s="113">
        <f t="shared" si="157"/>
        <v>0</v>
      </c>
      <c r="K2047" s="114">
        <f t="shared" si="158"/>
        <v>0</v>
      </c>
      <c r="L2047" s="31">
        <f t="shared" si="159"/>
        <v>0</v>
      </c>
      <c r="M2047" s="1">
        <f t="shared" si="160"/>
        <v>0</v>
      </c>
      <c r="N2047" s="1">
        <f t="shared" si="161"/>
        <v>6</v>
      </c>
    </row>
    <row r="2048" spans="1:14" ht="16.5" hidden="1" thickBot="1" x14ac:dyDescent="0.3">
      <c r="A2048" s="26">
        <v>325905</v>
      </c>
      <c r="B2048" s="56">
        <v>325905</v>
      </c>
      <c r="C2048" s="57" t="s">
        <v>1378</v>
      </c>
      <c r="D2048" s="99">
        <f>IF(ISERROR(VLOOKUP(A2048,'CGN-2015-001'!A2047:I7194,4,0)),0,VLOOKUP(A2048,'CGN-2015-001'!A2047:I7194,4,0))</f>
        <v>0</v>
      </c>
      <c r="E2048" s="45">
        <f>IF(ISERROR(VLOOKUP(A2048,[3]Hoja1!$A$1:$F$369,4,0)),0,VLOOKUP(A2048,[3]Hoja1!$A$1:$F$369,4,0))</f>
        <v>0</v>
      </c>
      <c r="F2048" s="45">
        <f>IF(ISERROR(VLOOKUP(A2048,[3]Hoja1!$A$1:$F$369,5,0)),0,VLOOKUP(A2048,[3]Hoja1!$A$1:$F$369,5,0))</f>
        <v>0</v>
      </c>
      <c r="G2048" s="102">
        <f>IF(ISERROR(VLOOKUP(A2048,'CGN-2015-001'!A2047:I7194,7,0)),0,VLOOKUP(A2048,'CGN-2015-001'!A2047:I7194,7,0))</f>
        <v>0</v>
      </c>
      <c r="H2048" s="70"/>
      <c r="I2048" s="71"/>
      <c r="J2048" s="113">
        <f t="shared" si="157"/>
        <v>0</v>
      </c>
      <c r="K2048" s="114">
        <f t="shared" si="158"/>
        <v>0</v>
      </c>
      <c r="L2048" s="31">
        <f t="shared" si="159"/>
        <v>0</v>
      </c>
      <c r="M2048" s="1">
        <f t="shared" si="160"/>
        <v>0</v>
      </c>
      <c r="N2048" s="1">
        <f t="shared" si="161"/>
        <v>6</v>
      </c>
    </row>
    <row r="2049" spans="1:14" ht="16.5" hidden="1" thickBot="1" x14ac:dyDescent="0.3">
      <c r="A2049" s="26">
        <v>3260</v>
      </c>
      <c r="B2049" s="52">
        <v>326000</v>
      </c>
      <c r="C2049" s="53" t="s">
        <v>1379</v>
      </c>
      <c r="D2049" s="99">
        <f>IF(ISERROR(VLOOKUP(A2049,'CGN-2015-001'!A2048:I7195,4,0)),0,VLOOKUP(A2049,'CGN-2015-001'!A2048:I7195,4,0))</f>
        <v>0</v>
      </c>
      <c r="E2049" s="40">
        <f>IF(ISERROR(VLOOKUP(A2049,[3]Hoja1!$A$1:$F$369,4,0)),0,VLOOKUP(A2049,[3]Hoja1!$A$1:$F$369,4,0))</f>
        <v>0</v>
      </c>
      <c r="F2049" s="40">
        <f>IF(ISERROR(VLOOKUP(A2049,[3]Hoja1!$A$1:$F$369,5,0)),0,VLOOKUP(A2049,[3]Hoja1!$A$1:$F$369,5,0))</f>
        <v>0</v>
      </c>
      <c r="G2049" s="102">
        <f>IF(ISERROR(VLOOKUP(A2049,'CGN-2015-001'!A2048:I7195,7,0)),0,VLOOKUP(A2049,'CGN-2015-001'!A2048:I7195,7,0))</f>
        <v>0</v>
      </c>
      <c r="H2049" s="54"/>
      <c r="I2049" s="55"/>
      <c r="J2049" s="113">
        <f t="shared" si="157"/>
        <v>0</v>
      </c>
      <c r="K2049" s="114">
        <f t="shared" si="158"/>
        <v>0</v>
      </c>
      <c r="L2049" s="31">
        <f t="shared" si="159"/>
        <v>0</v>
      </c>
      <c r="M2049" s="1">
        <f t="shared" si="160"/>
        <v>0</v>
      </c>
      <c r="N2049" s="1">
        <f t="shared" si="161"/>
        <v>4</v>
      </c>
    </row>
    <row r="2050" spans="1:14" ht="16.5" hidden="1" thickBot="1" x14ac:dyDescent="0.3">
      <c r="A2050" s="26">
        <v>326001</v>
      </c>
      <c r="B2050" s="56">
        <v>326001</v>
      </c>
      <c r="C2050" s="57" t="s">
        <v>1380</v>
      </c>
      <c r="D2050" s="99">
        <f>IF(ISERROR(VLOOKUP(A2050,'CGN-2015-001'!A2049:I7196,4,0)),0,VLOOKUP(A2050,'CGN-2015-001'!A2049:I7196,4,0))</f>
        <v>0</v>
      </c>
      <c r="E2050" s="45">
        <f>IF(ISERROR(VLOOKUP(A2050,[3]Hoja1!$A$1:$F$369,4,0)),0,VLOOKUP(A2050,[3]Hoja1!$A$1:$F$369,4,0))</f>
        <v>0</v>
      </c>
      <c r="F2050" s="45">
        <f>IF(ISERROR(VLOOKUP(A2050,[3]Hoja1!$A$1:$F$369,5,0)),0,VLOOKUP(A2050,[3]Hoja1!$A$1:$F$369,5,0))</f>
        <v>0</v>
      </c>
      <c r="G2050" s="102">
        <f>IF(ISERROR(VLOOKUP(A2050,'CGN-2015-001'!A2049:I7196,7,0)),0,VLOOKUP(A2050,'CGN-2015-001'!A2049:I7196,7,0))</f>
        <v>0</v>
      </c>
      <c r="H2050" s="70"/>
      <c r="I2050" s="71"/>
      <c r="J2050" s="113">
        <f t="shared" si="157"/>
        <v>0</v>
      </c>
      <c r="K2050" s="114">
        <f t="shared" si="158"/>
        <v>0</v>
      </c>
      <c r="L2050" s="31">
        <f t="shared" si="159"/>
        <v>0</v>
      </c>
      <c r="M2050" s="1">
        <f t="shared" si="160"/>
        <v>0</v>
      </c>
      <c r="N2050" s="1">
        <f t="shared" si="161"/>
        <v>6</v>
      </c>
    </row>
    <row r="2051" spans="1:14" ht="16.5" hidden="1" thickBot="1" x14ac:dyDescent="0.3">
      <c r="A2051" s="26">
        <v>326002</v>
      </c>
      <c r="B2051" s="56">
        <v>326002</v>
      </c>
      <c r="C2051" s="57" t="s">
        <v>1381</v>
      </c>
      <c r="D2051" s="99">
        <f>IF(ISERROR(VLOOKUP(A2051,'CGN-2015-001'!A2050:I7197,4,0)),0,VLOOKUP(A2051,'CGN-2015-001'!A2050:I7197,4,0))</f>
        <v>0</v>
      </c>
      <c r="E2051" s="45">
        <f>IF(ISERROR(VLOOKUP(A2051,[3]Hoja1!$A$1:$F$369,4,0)),0,VLOOKUP(A2051,[3]Hoja1!$A$1:$F$369,4,0))</f>
        <v>0</v>
      </c>
      <c r="F2051" s="45">
        <f>IF(ISERROR(VLOOKUP(A2051,[3]Hoja1!$A$1:$F$369,5,0)),0,VLOOKUP(A2051,[3]Hoja1!$A$1:$F$369,5,0))</f>
        <v>0</v>
      </c>
      <c r="G2051" s="102">
        <f>IF(ISERROR(VLOOKUP(A2051,'CGN-2015-001'!A2050:I7197,7,0)),0,VLOOKUP(A2051,'CGN-2015-001'!A2050:I7197,7,0))</f>
        <v>0</v>
      </c>
      <c r="H2051" s="70"/>
      <c r="I2051" s="71"/>
      <c r="J2051" s="113">
        <f t="shared" si="157"/>
        <v>0</v>
      </c>
      <c r="K2051" s="114">
        <f t="shared" si="158"/>
        <v>0</v>
      </c>
      <c r="L2051" s="31">
        <f t="shared" si="159"/>
        <v>0</v>
      </c>
      <c r="M2051" s="1">
        <f t="shared" si="160"/>
        <v>0</v>
      </c>
      <c r="N2051" s="1">
        <f t="shared" si="161"/>
        <v>6</v>
      </c>
    </row>
    <row r="2052" spans="1:14" ht="16.5" hidden="1" thickBot="1" x14ac:dyDescent="0.3">
      <c r="A2052" s="26">
        <v>326003</v>
      </c>
      <c r="B2052" s="56">
        <v>326003</v>
      </c>
      <c r="C2052" s="57" t="s">
        <v>1382</v>
      </c>
      <c r="D2052" s="99">
        <f>IF(ISERROR(VLOOKUP(A2052,'CGN-2015-001'!A2051:I7198,4,0)),0,VLOOKUP(A2052,'CGN-2015-001'!A2051:I7198,4,0))</f>
        <v>0</v>
      </c>
      <c r="E2052" s="45">
        <f>IF(ISERROR(VLOOKUP(A2052,[3]Hoja1!$A$1:$F$369,4,0)),0,VLOOKUP(A2052,[3]Hoja1!$A$1:$F$369,4,0))</f>
        <v>0</v>
      </c>
      <c r="F2052" s="45">
        <f>IF(ISERROR(VLOOKUP(A2052,[3]Hoja1!$A$1:$F$369,5,0)),0,VLOOKUP(A2052,[3]Hoja1!$A$1:$F$369,5,0))</f>
        <v>0</v>
      </c>
      <c r="G2052" s="102">
        <f>IF(ISERROR(VLOOKUP(A2052,'CGN-2015-001'!A2051:I7198,7,0)),0,VLOOKUP(A2052,'CGN-2015-001'!A2051:I7198,7,0))</f>
        <v>0</v>
      </c>
      <c r="H2052" s="70"/>
      <c r="I2052" s="71"/>
      <c r="J2052" s="113">
        <f t="shared" si="157"/>
        <v>0</v>
      </c>
      <c r="K2052" s="114">
        <f t="shared" si="158"/>
        <v>0</v>
      </c>
      <c r="L2052" s="31">
        <f t="shared" si="159"/>
        <v>0</v>
      </c>
      <c r="M2052" s="1">
        <f t="shared" si="160"/>
        <v>0</v>
      </c>
      <c r="N2052" s="1">
        <f t="shared" si="161"/>
        <v>6</v>
      </c>
    </row>
    <row r="2053" spans="1:14" ht="16.5" hidden="1" thickBot="1" x14ac:dyDescent="0.3">
      <c r="A2053" s="26">
        <v>3265</v>
      </c>
      <c r="B2053" s="52">
        <v>326500</v>
      </c>
      <c r="C2053" s="53" t="s">
        <v>1383</v>
      </c>
      <c r="D2053" s="99">
        <f>IF(ISERROR(VLOOKUP(A2053,'CGN-2015-001'!A2052:I7199,4,0)),0,VLOOKUP(A2053,'CGN-2015-001'!A2052:I7199,4,0))</f>
        <v>0</v>
      </c>
      <c r="E2053" s="40">
        <f>IF(ISERROR(VLOOKUP(A2053,[3]Hoja1!$A$1:$F$369,4,0)),0,VLOOKUP(A2053,[3]Hoja1!$A$1:$F$369,4,0))</f>
        <v>0</v>
      </c>
      <c r="F2053" s="40">
        <f>IF(ISERROR(VLOOKUP(A2053,[3]Hoja1!$A$1:$F$369,5,0)),0,VLOOKUP(A2053,[3]Hoja1!$A$1:$F$369,5,0))</f>
        <v>0</v>
      </c>
      <c r="G2053" s="102">
        <f>IF(ISERROR(VLOOKUP(A2053,'CGN-2015-001'!A2052:I7199,7,0)),0,VLOOKUP(A2053,'CGN-2015-001'!A2052:I7199,7,0))</f>
        <v>0</v>
      </c>
      <c r="H2053" s="54"/>
      <c r="I2053" s="55"/>
      <c r="J2053" s="113">
        <f t="shared" si="157"/>
        <v>0</v>
      </c>
      <c r="K2053" s="114">
        <f t="shared" si="158"/>
        <v>0</v>
      </c>
      <c r="L2053" s="31">
        <f t="shared" si="159"/>
        <v>0</v>
      </c>
      <c r="M2053" s="1">
        <f t="shared" si="160"/>
        <v>0</v>
      </c>
      <c r="N2053" s="1">
        <f t="shared" si="161"/>
        <v>4</v>
      </c>
    </row>
    <row r="2054" spans="1:14" ht="16.5" hidden="1" thickBot="1" x14ac:dyDescent="0.3">
      <c r="A2054" s="26">
        <v>326501</v>
      </c>
      <c r="B2054" s="56">
        <v>326501</v>
      </c>
      <c r="C2054" s="57" t="s">
        <v>1384</v>
      </c>
      <c r="D2054" s="99">
        <f>IF(ISERROR(VLOOKUP(A2054,'CGN-2015-001'!A2053:I7200,4,0)),0,VLOOKUP(A2054,'CGN-2015-001'!A2053:I7200,4,0))</f>
        <v>0</v>
      </c>
      <c r="E2054" s="45">
        <f>IF(ISERROR(VLOOKUP(A2054,[3]Hoja1!$A$1:$F$369,4,0)),0,VLOOKUP(A2054,[3]Hoja1!$A$1:$F$369,4,0))</f>
        <v>0</v>
      </c>
      <c r="F2054" s="45">
        <f>IF(ISERROR(VLOOKUP(A2054,[3]Hoja1!$A$1:$F$369,5,0)),0,VLOOKUP(A2054,[3]Hoja1!$A$1:$F$369,5,0))</f>
        <v>0</v>
      </c>
      <c r="G2054" s="102">
        <f>IF(ISERROR(VLOOKUP(A2054,'CGN-2015-001'!A2053:I7200,7,0)),0,VLOOKUP(A2054,'CGN-2015-001'!A2053:I7200,7,0))</f>
        <v>0</v>
      </c>
      <c r="H2054" s="70"/>
      <c r="I2054" s="71"/>
      <c r="J2054" s="113">
        <f t="shared" si="157"/>
        <v>0</v>
      </c>
      <c r="K2054" s="114">
        <f t="shared" si="158"/>
        <v>0</v>
      </c>
      <c r="L2054" s="31">
        <f t="shared" si="159"/>
        <v>0</v>
      </c>
      <c r="M2054" s="1">
        <f t="shared" si="160"/>
        <v>0</v>
      </c>
      <c r="N2054" s="1">
        <f t="shared" si="161"/>
        <v>6</v>
      </c>
    </row>
    <row r="2055" spans="1:14" ht="16.5" hidden="1" thickBot="1" x14ac:dyDescent="0.3">
      <c r="A2055" s="26">
        <v>326502</v>
      </c>
      <c r="B2055" s="56">
        <v>326502</v>
      </c>
      <c r="C2055" s="57" t="s">
        <v>1385</v>
      </c>
      <c r="D2055" s="99">
        <f>IF(ISERROR(VLOOKUP(A2055,'CGN-2015-001'!A2054:I7201,4,0)),0,VLOOKUP(A2055,'CGN-2015-001'!A2054:I7201,4,0))</f>
        <v>0</v>
      </c>
      <c r="E2055" s="45">
        <f>IF(ISERROR(VLOOKUP(A2055,[3]Hoja1!$A$1:$F$369,4,0)),0,VLOOKUP(A2055,[3]Hoja1!$A$1:$F$369,4,0))</f>
        <v>0</v>
      </c>
      <c r="F2055" s="45">
        <f>IF(ISERROR(VLOOKUP(A2055,[3]Hoja1!$A$1:$F$369,5,0)),0,VLOOKUP(A2055,[3]Hoja1!$A$1:$F$369,5,0))</f>
        <v>0</v>
      </c>
      <c r="G2055" s="102">
        <f>IF(ISERROR(VLOOKUP(A2055,'CGN-2015-001'!A2054:I7201,7,0)),0,VLOOKUP(A2055,'CGN-2015-001'!A2054:I7201,7,0))</f>
        <v>0</v>
      </c>
      <c r="H2055" s="70"/>
      <c r="I2055" s="71"/>
      <c r="J2055" s="113">
        <f t="shared" si="157"/>
        <v>0</v>
      </c>
      <c r="K2055" s="114">
        <f t="shared" si="158"/>
        <v>0</v>
      </c>
      <c r="L2055" s="31">
        <f t="shared" si="159"/>
        <v>0</v>
      </c>
      <c r="M2055" s="1">
        <f t="shared" si="160"/>
        <v>0</v>
      </c>
      <c r="N2055" s="1">
        <f t="shared" si="161"/>
        <v>6</v>
      </c>
    </row>
    <row r="2056" spans="1:14" ht="16.5" hidden="1" thickBot="1" x14ac:dyDescent="0.3">
      <c r="A2056" s="26">
        <v>326503</v>
      </c>
      <c r="B2056" s="56">
        <v>326503</v>
      </c>
      <c r="C2056" s="57" t="s">
        <v>1386</v>
      </c>
      <c r="D2056" s="99">
        <f>IF(ISERROR(VLOOKUP(A2056,'CGN-2015-001'!A2055:I7202,4,0)),0,VLOOKUP(A2056,'CGN-2015-001'!A2055:I7202,4,0))</f>
        <v>0</v>
      </c>
      <c r="E2056" s="45">
        <f>IF(ISERROR(VLOOKUP(A2056,[3]Hoja1!$A$1:$F$369,4,0)),0,VLOOKUP(A2056,[3]Hoja1!$A$1:$F$369,4,0))</f>
        <v>0</v>
      </c>
      <c r="F2056" s="45">
        <f>IF(ISERROR(VLOOKUP(A2056,[3]Hoja1!$A$1:$F$369,5,0)),0,VLOOKUP(A2056,[3]Hoja1!$A$1:$F$369,5,0))</f>
        <v>0</v>
      </c>
      <c r="G2056" s="102">
        <f>IF(ISERROR(VLOOKUP(A2056,'CGN-2015-001'!A2055:I7202,7,0)),0,VLOOKUP(A2056,'CGN-2015-001'!A2055:I7202,7,0))</f>
        <v>0</v>
      </c>
      <c r="H2056" s="70"/>
      <c r="I2056" s="71"/>
      <c r="J2056" s="113">
        <f t="shared" si="157"/>
        <v>0</v>
      </c>
      <c r="K2056" s="114">
        <f t="shared" si="158"/>
        <v>0</v>
      </c>
      <c r="L2056" s="31">
        <f t="shared" si="159"/>
        <v>0</v>
      </c>
      <c r="M2056" s="1">
        <f t="shared" si="160"/>
        <v>0</v>
      </c>
      <c r="N2056" s="1">
        <f t="shared" si="161"/>
        <v>6</v>
      </c>
    </row>
    <row r="2057" spans="1:14" ht="16.5" hidden="1" thickBot="1" x14ac:dyDescent="0.3">
      <c r="A2057" s="26">
        <v>3270</v>
      </c>
      <c r="B2057" s="52">
        <v>327000</v>
      </c>
      <c r="C2057" s="53" t="s">
        <v>1387</v>
      </c>
      <c r="D2057" s="99">
        <f>IF(ISERROR(VLOOKUP(A2057,'CGN-2015-001'!A2056:I7203,4,0)),0,VLOOKUP(A2057,'CGN-2015-001'!A2056:I7203,4,0))</f>
        <v>0</v>
      </c>
      <c r="E2057" s="40">
        <f>IF(ISERROR(VLOOKUP(A2057,[3]Hoja1!$A$1:$F$369,4,0)),0,VLOOKUP(A2057,[3]Hoja1!$A$1:$F$369,4,0))</f>
        <v>0</v>
      </c>
      <c r="F2057" s="40">
        <f>IF(ISERROR(VLOOKUP(A2057,[3]Hoja1!$A$1:$F$369,5,0)),0,VLOOKUP(A2057,[3]Hoja1!$A$1:$F$369,5,0))</f>
        <v>0</v>
      </c>
      <c r="G2057" s="102">
        <f>IF(ISERROR(VLOOKUP(A2057,'CGN-2015-001'!A2056:I7203,7,0)),0,VLOOKUP(A2057,'CGN-2015-001'!A2056:I7203,7,0))</f>
        <v>0</v>
      </c>
      <c r="H2057" s="54"/>
      <c r="I2057" s="55"/>
      <c r="J2057" s="113">
        <f t="shared" si="157"/>
        <v>0</v>
      </c>
      <c r="K2057" s="114">
        <f t="shared" si="158"/>
        <v>0</v>
      </c>
      <c r="L2057" s="31">
        <f t="shared" si="159"/>
        <v>0</v>
      </c>
      <c r="M2057" s="1">
        <f t="shared" si="160"/>
        <v>0</v>
      </c>
      <c r="N2057" s="1">
        <f t="shared" si="161"/>
        <v>4</v>
      </c>
    </row>
    <row r="2058" spans="1:14" ht="16.5" hidden="1" thickBot="1" x14ac:dyDescent="0.3">
      <c r="A2058" s="26">
        <v>327001</v>
      </c>
      <c r="B2058" s="56">
        <v>327001</v>
      </c>
      <c r="C2058" s="57" t="s">
        <v>1388</v>
      </c>
      <c r="D2058" s="99">
        <f>IF(ISERROR(VLOOKUP(A2058,'CGN-2015-001'!A2057:I7204,4,0)),0,VLOOKUP(A2058,'CGN-2015-001'!A2057:I7204,4,0))</f>
        <v>0</v>
      </c>
      <c r="E2058" s="45">
        <f>IF(ISERROR(VLOOKUP(A2058,[3]Hoja1!$A$1:$F$369,4,0)),0,VLOOKUP(A2058,[3]Hoja1!$A$1:$F$369,4,0))</f>
        <v>0</v>
      </c>
      <c r="F2058" s="45">
        <f>IF(ISERROR(VLOOKUP(A2058,[3]Hoja1!$A$1:$F$369,5,0)),0,VLOOKUP(A2058,[3]Hoja1!$A$1:$F$369,5,0))</f>
        <v>0</v>
      </c>
      <c r="G2058" s="102">
        <f>IF(ISERROR(VLOOKUP(A2058,'CGN-2015-001'!A2057:I7204,7,0)),0,VLOOKUP(A2058,'CGN-2015-001'!A2057:I7204,7,0))</f>
        <v>0</v>
      </c>
      <c r="H2058" s="70"/>
      <c r="I2058" s="71"/>
      <c r="J2058" s="113">
        <f t="shared" si="157"/>
        <v>0</v>
      </c>
      <c r="K2058" s="114">
        <f t="shared" si="158"/>
        <v>0</v>
      </c>
      <c r="L2058" s="31">
        <f t="shared" si="159"/>
        <v>0</v>
      </c>
      <c r="M2058" s="1">
        <f t="shared" si="160"/>
        <v>0</v>
      </c>
      <c r="N2058" s="1">
        <f t="shared" si="161"/>
        <v>6</v>
      </c>
    </row>
    <row r="2059" spans="1:14" ht="16.5" hidden="1" thickBot="1" x14ac:dyDescent="0.3">
      <c r="A2059" s="26">
        <v>327002</v>
      </c>
      <c r="B2059" s="56">
        <v>327002</v>
      </c>
      <c r="C2059" s="57" t="s">
        <v>1389</v>
      </c>
      <c r="D2059" s="99">
        <f>IF(ISERROR(VLOOKUP(A2059,'CGN-2015-001'!A2058:I7205,4,0)),0,VLOOKUP(A2059,'CGN-2015-001'!A2058:I7205,4,0))</f>
        <v>0</v>
      </c>
      <c r="E2059" s="45">
        <f>IF(ISERROR(VLOOKUP(A2059,[3]Hoja1!$A$1:$F$369,4,0)),0,VLOOKUP(A2059,[3]Hoja1!$A$1:$F$369,4,0))</f>
        <v>0</v>
      </c>
      <c r="F2059" s="45">
        <f>IF(ISERROR(VLOOKUP(A2059,[3]Hoja1!$A$1:$F$369,5,0)),0,VLOOKUP(A2059,[3]Hoja1!$A$1:$F$369,5,0))</f>
        <v>0</v>
      </c>
      <c r="G2059" s="102">
        <f>IF(ISERROR(VLOOKUP(A2059,'CGN-2015-001'!A2058:I7205,7,0)),0,VLOOKUP(A2059,'CGN-2015-001'!A2058:I7205,7,0))</f>
        <v>0</v>
      </c>
      <c r="H2059" s="70"/>
      <c r="I2059" s="71"/>
      <c r="J2059" s="113">
        <f t="shared" ref="J2059:J2122" si="162">D2059-G2059</f>
        <v>0</v>
      </c>
      <c r="K2059" s="114">
        <f t="shared" ref="K2059:K2122" si="163">IF(ISERROR(((D2059/G2059)-100%)),0,((D2059/G2059)-100%))</f>
        <v>0</v>
      </c>
      <c r="L2059" s="31">
        <f t="shared" ref="L2059:L2122" si="164">+G2059-H2059-I2059</f>
        <v>0</v>
      </c>
      <c r="M2059" s="1">
        <f t="shared" ref="M2059:M2122" si="165">IF(D2059&lt;&gt;0,1,IF(G2059&lt;&gt;0,2,IF(F2059&lt;&gt;0,3,IF(E2059&lt;&gt;0,4,0))))</f>
        <v>0</v>
      </c>
      <c r="N2059" s="1">
        <f t="shared" ref="N2059:N2122" si="166">+LEN(A2059)</f>
        <v>6</v>
      </c>
    </row>
    <row r="2060" spans="1:14" ht="16.5" hidden="1" thickBot="1" x14ac:dyDescent="0.3">
      <c r="A2060" s="26">
        <v>327003</v>
      </c>
      <c r="B2060" s="56">
        <v>327003</v>
      </c>
      <c r="C2060" s="57" t="s">
        <v>1390</v>
      </c>
      <c r="D2060" s="99">
        <f>IF(ISERROR(VLOOKUP(A2060,'CGN-2015-001'!A2059:I7206,4,0)),0,VLOOKUP(A2060,'CGN-2015-001'!A2059:I7206,4,0))</f>
        <v>0</v>
      </c>
      <c r="E2060" s="45">
        <f>IF(ISERROR(VLOOKUP(A2060,[3]Hoja1!$A$1:$F$369,4,0)),0,VLOOKUP(A2060,[3]Hoja1!$A$1:$F$369,4,0))</f>
        <v>0</v>
      </c>
      <c r="F2060" s="45">
        <f>IF(ISERROR(VLOOKUP(A2060,[3]Hoja1!$A$1:$F$369,5,0)),0,VLOOKUP(A2060,[3]Hoja1!$A$1:$F$369,5,0))</f>
        <v>0</v>
      </c>
      <c r="G2060" s="102">
        <f>IF(ISERROR(VLOOKUP(A2060,'CGN-2015-001'!A2059:I7206,7,0)),0,VLOOKUP(A2060,'CGN-2015-001'!A2059:I7206,7,0))</f>
        <v>0</v>
      </c>
      <c r="H2060" s="70"/>
      <c r="I2060" s="71"/>
      <c r="J2060" s="113">
        <f t="shared" si="162"/>
        <v>0</v>
      </c>
      <c r="K2060" s="114">
        <f t="shared" si="163"/>
        <v>0</v>
      </c>
      <c r="L2060" s="31">
        <f t="shared" si="164"/>
        <v>0</v>
      </c>
      <c r="M2060" s="1">
        <f t="shared" si="165"/>
        <v>0</v>
      </c>
      <c r="N2060" s="1">
        <f t="shared" si="166"/>
        <v>6</v>
      </c>
    </row>
    <row r="2061" spans="1:14" ht="16.5" hidden="1" thickBot="1" x14ac:dyDescent="0.3">
      <c r="A2061" s="26">
        <v>327004</v>
      </c>
      <c r="B2061" s="56">
        <v>327004</v>
      </c>
      <c r="C2061" s="57" t="s">
        <v>1391</v>
      </c>
      <c r="D2061" s="99">
        <f>IF(ISERROR(VLOOKUP(A2061,'CGN-2015-001'!A2060:I7207,4,0)),0,VLOOKUP(A2061,'CGN-2015-001'!A2060:I7207,4,0))</f>
        <v>0</v>
      </c>
      <c r="E2061" s="45">
        <f>IF(ISERROR(VLOOKUP(A2061,[3]Hoja1!$A$1:$F$369,4,0)),0,VLOOKUP(A2061,[3]Hoja1!$A$1:$F$369,4,0))</f>
        <v>0</v>
      </c>
      <c r="F2061" s="45">
        <f>IF(ISERROR(VLOOKUP(A2061,[3]Hoja1!$A$1:$F$369,5,0)),0,VLOOKUP(A2061,[3]Hoja1!$A$1:$F$369,5,0))</f>
        <v>0</v>
      </c>
      <c r="G2061" s="102">
        <f>IF(ISERROR(VLOOKUP(A2061,'CGN-2015-001'!A2060:I7207,7,0)),0,VLOOKUP(A2061,'CGN-2015-001'!A2060:I7207,7,0))</f>
        <v>0</v>
      </c>
      <c r="H2061" s="70"/>
      <c r="I2061" s="71"/>
      <c r="J2061" s="113">
        <f t="shared" si="162"/>
        <v>0</v>
      </c>
      <c r="K2061" s="114">
        <f t="shared" si="163"/>
        <v>0</v>
      </c>
      <c r="L2061" s="31">
        <f t="shared" si="164"/>
        <v>0</v>
      </c>
      <c r="M2061" s="1">
        <f t="shared" si="165"/>
        <v>0</v>
      </c>
      <c r="N2061" s="1">
        <f t="shared" si="166"/>
        <v>6</v>
      </c>
    </row>
    <row r="2062" spans="1:14" ht="16.5" hidden="1" thickBot="1" x14ac:dyDescent="0.3">
      <c r="A2062" s="26">
        <v>327005</v>
      </c>
      <c r="B2062" s="56">
        <v>327005</v>
      </c>
      <c r="C2062" s="57" t="s">
        <v>1392</v>
      </c>
      <c r="D2062" s="99">
        <f>IF(ISERROR(VLOOKUP(A2062,'CGN-2015-001'!A2061:I7208,4,0)),0,VLOOKUP(A2062,'CGN-2015-001'!A2061:I7208,4,0))</f>
        <v>0</v>
      </c>
      <c r="E2062" s="45">
        <f>IF(ISERROR(VLOOKUP(A2062,[3]Hoja1!$A$1:$F$369,4,0)),0,VLOOKUP(A2062,[3]Hoja1!$A$1:$F$369,4,0))</f>
        <v>0</v>
      </c>
      <c r="F2062" s="45">
        <f>IF(ISERROR(VLOOKUP(A2062,[3]Hoja1!$A$1:$F$369,5,0)),0,VLOOKUP(A2062,[3]Hoja1!$A$1:$F$369,5,0))</f>
        <v>0</v>
      </c>
      <c r="G2062" s="102">
        <f>IF(ISERROR(VLOOKUP(A2062,'CGN-2015-001'!A2061:I7208,7,0)),0,VLOOKUP(A2062,'CGN-2015-001'!A2061:I7208,7,0))</f>
        <v>0</v>
      </c>
      <c r="H2062" s="70"/>
      <c r="I2062" s="71"/>
      <c r="J2062" s="113">
        <f t="shared" si="162"/>
        <v>0</v>
      </c>
      <c r="K2062" s="114">
        <f t="shared" si="163"/>
        <v>0</v>
      </c>
      <c r="L2062" s="31">
        <f t="shared" si="164"/>
        <v>0</v>
      </c>
      <c r="M2062" s="1">
        <f t="shared" si="165"/>
        <v>0</v>
      </c>
      <c r="N2062" s="1">
        <f t="shared" si="166"/>
        <v>6</v>
      </c>
    </row>
    <row r="2063" spans="1:14" ht="16.5" hidden="1" thickBot="1" x14ac:dyDescent="0.3">
      <c r="A2063" s="26">
        <v>327006</v>
      </c>
      <c r="B2063" s="59">
        <v>327006</v>
      </c>
      <c r="C2063" s="60" t="s">
        <v>1393</v>
      </c>
      <c r="D2063" s="99">
        <f>IF(ISERROR(VLOOKUP(A2063,'CGN-2015-001'!A2062:I7209,4,0)),0,VLOOKUP(A2063,'CGN-2015-001'!A2062:I7209,4,0))</f>
        <v>0</v>
      </c>
      <c r="E2063" s="45">
        <f>IF(ISERROR(VLOOKUP(A2063,[3]Hoja1!$A$1:$F$369,4,0)),0,VLOOKUP(A2063,[3]Hoja1!$A$1:$F$369,4,0))</f>
        <v>0</v>
      </c>
      <c r="F2063" s="45">
        <f>IF(ISERROR(VLOOKUP(A2063,[3]Hoja1!$A$1:$F$369,5,0)),0,VLOOKUP(A2063,[3]Hoja1!$A$1:$F$369,5,0))</f>
        <v>0</v>
      </c>
      <c r="G2063" s="102">
        <f>IF(ISERROR(VLOOKUP(A2063,'CGN-2015-001'!A2062:I7209,7,0)),0,VLOOKUP(A2063,'CGN-2015-001'!A2062:I7209,7,0))</f>
        <v>0</v>
      </c>
      <c r="H2063" s="70"/>
      <c r="I2063" s="71"/>
      <c r="J2063" s="113">
        <f t="shared" si="162"/>
        <v>0</v>
      </c>
      <c r="K2063" s="114">
        <f t="shared" si="163"/>
        <v>0</v>
      </c>
      <c r="L2063" s="31">
        <f t="shared" si="164"/>
        <v>0</v>
      </c>
      <c r="M2063" s="1">
        <f t="shared" si="165"/>
        <v>0</v>
      </c>
      <c r="N2063" s="1">
        <f t="shared" si="166"/>
        <v>6</v>
      </c>
    </row>
    <row r="2064" spans="1:14" ht="16.5" hidden="1" thickBot="1" x14ac:dyDescent="0.3">
      <c r="A2064" s="26">
        <v>4</v>
      </c>
      <c r="B2064" s="27">
        <v>400000</v>
      </c>
      <c r="C2064" s="28" t="s">
        <v>1394</v>
      </c>
      <c r="D2064" s="99">
        <f>IF(ISERROR(VLOOKUP(A2064,'CGN-2015-001'!A2063:I7210,4,0)),0,VLOOKUP(A2064,'CGN-2015-001'!A2063:I7210,4,0))</f>
        <v>257384325394.41</v>
      </c>
      <c r="E2064" s="100">
        <f>IF(ISERROR(VLOOKUP(A2064,[3]Hoja1!$A$1:$F$369,4,0)),0,VLOOKUP(A2064,[3]Hoja1!$A$1:$F$369,4,0))</f>
        <v>986567857.75</v>
      </c>
      <c r="F2064" s="101">
        <f>IF(ISERROR(VLOOKUP(A2064,[3]Hoja1!$A$1:$F$369,5,0)),0,VLOOKUP(A2064,[3]Hoja1!$A$1:$F$369,5,0))</f>
        <v>123741919296.67999</v>
      </c>
      <c r="G2064" s="102">
        <f>IF(ISERROR(VLOOKUP(A2064,'CGN-2015-001'!A2063:I7210,7,0)),0,VLOOKUP(A2064,'CGN-2015-001'!A2063:I7210,7,0))</f>
        <v>422131460280.59003</v>
      </c>
      <c r="H2064" s="100">
        <f>+H2065+H2296+H2475+H2518+H2535</f>
        <v>0</v>
      </c>
      <c r="I2064" s="101">
        <f>+I2065+I2296+I2475+I2518+I2535</f>
        <v>422131460280.59003</v>
      </c>
      <c r="J2064" s="124">
        <f t="shared" si="162"/>
        <v>-164747134886.18002</v>
      </c>
      <c r="K2064" s="125">
        <f t="shared" si="163"/>
        <v>-0.39027447699982587</v>
      </c>
      <c r="L2064" s="31">
        <f t="shared" si="164"/>
        <v>0</v>
      </c>
      <c r="M2064" s="1">
        <f t="shared" si="165"/>
        <v>1</v>
      </c>
      <c r="N2064" s="1">
        <f t="shared" si="166"/>
        <v>1</v>
      </c>
    </row>
    <row r="2065" spans="1:14" ht="16.5" hidden="1" thickBot="1" x14ac:dyDescent="0.3">
      <c r="A2065" s="26">
        <v>41</v>
      </c>
      <c r="B2065" s="460">
        <v>410000</v>
      </c>
      <c r="C2065" s="461" t="s">
        <v>1395</v>
      </c>
      <c r="D2065" s="452">
        <f>IF(ISERROR(VLOOKUP(A2065,'CGN-2015-001'!A2064:I7211,4,0)),0,VLOOKUP(A2065,'CGN-2015-001'!A2064:I7211,4,0))</f>
        <v>15057878913.549999</v>
      </c>
      <c r="E2065" s="105">
        <f>IF(ISERROR(VLOOKUP(A2065,[3]Hoja1!$A$1:$F$369,4,0)),0,VLOOKUP(A2065,[3]Hoja1!$A$1:$F$369,4,0))</f>
        <v>0</v>
      </c>
      <c r="F2065" s="106">
        <f>IF(ISERROR(VLOOKUP(A2065,[3]Hoja1!$A$1:$F$369,5,0)),0,VLOOKUP(A2065,[3]Hoja1!$A$1:$F$369,5,0))</f>
        <v>6946302146.5500002</v>
      </c>
      <c r="G2065" s="453">
        <f>IF(ISERROR(VLOOKUP(A2065,'CGN-2015-001'!A2064:I7211,7,0)),0,VLOOKUP(A2065,'CGN-2015-001'!A2064:I7211,7,0))</f>
        <v>19956557158.399998</v>
      </c>
      <c r="H2065" s="105">
        <f>+H2121</f>
        <v>0</v>
      </c>
      <c r="I2065" s="106">
        <f>+I2121</f>
        <v>19956557158.399998</v>
      </c>
      <c r="J2065" s="462">
        <f t="shared" si="162"/>
        <v>-4898678244.8499985</v>
      </c>
      <c r="K2065" s="463">
        <f t="shared" si="163"/>
        <v>-0.24546710166327834</v>
      </c>
      <c r="L2065" s="31">
        <f t="shared" si="164"/>
        <v>0</v>
      </c>
      <c r="M2065" s="1">
        <f t="shared" si="165"/>
        <v>1</v>
      </c>
      <c r="N2065" s="1">
        <f t="shared" si="166"/>
        <v>2</v>
      </c>
    </row>
    <row r="2066" spans="1:14" ht="16.5" hidden="1" thickBot="1" x14ac:dyDescent="0.3">
      <c r="A2066" s="26">
        <v>4105</v>
      </c>
      <c r="B2066" s="118">
        <v>410500</v>
      </c>
      <c r="C2066" s="119" t="s">
        <v>1396</v>
      </c>
      <c r="D2066" s="99">
        <f>IF(ISERROR(VLOOKUP(A2066,'CGN-2015-001'!A2065:I7212,4,0)),0,VLOOKUP(A2066,'CGN-2015-001'!A2065:I7212,4,0))</f>
        <v>0</v>
      </c>
      <c r="E2066" s="40">
        <f>IF(ISERROR(VLOOKUP(A2066,[3]Hoja1!$A$1:$F$369,4,0)),0,VLOOKUP(A2066,[3]Hoja1!$A$1:$F$369,4,0))</f>
        <v>0</v>
      </c>
      <c r="F2066" s="40">
        <f>IF(ISERROR(VLOOKUP(A2066,[3]Hoja1!$A$1:$F$369,5,0)),0,VLOOKUP(A2066,[3]Hoja1!$A$1:$F$369,5,0))</f>
        <v>0</v>
      </c>
      <c r="G2066" s="102">
        <f>IF(ISERROR(VLOOKUP(A2066,'CGN-2015-001'!A2065:I7212,7,0)),0,VLOOKUP(A2066,'CGN-2015-001'!A2065:I7212,7,0))</f>
        <v>0</v>
      </c>
      <c r="H2066" s="50"/>
      <c r="I2066" s="51"/>
      <c r="J2066" s="113">
        <f t="shared" si="162"/>
        <v>0</v>
      </c>
      <c r="K2066" s="114">
        <f t="shared" si="163"/>
        <v>0</v>
      </c>
      <c r="L2066" s="31">
        <f t="shared" si="164"/>
        <v>0</v>
      </c>
      <c r="M2066" s="1">
        <f t="shared" si="165"/>
        <v>0</v>
      </c>
      <c r="N2066" s="1">
        <f t="shared" si="166"/>
        <v>4</v>
      </c>
    </row>
    <row r="2067" spans="1:14" ht="16.5" hidden="1" thickBot="1" x14ac:dyDescent="0.3">
      <c r="A2067" s="26">
        <v>410501</v>
      </c>
      <c r="B2067" s="42">
        <v>410501</v>
      </c>
      <c r="C2067" s="43" t="s">
        <v>138</v>
      </c>
      <c r="D2067" s="99">
        <f>IF(ISERROR(VLOOKUP(A2067,'CGN-2015-001'!A2066:I7213,4,0)),0,VLOOKUP(A2067,'CGN-2015-001'!A2066:I7213,4,0))</f>
        <v>0</v>
      </c>
      <c r="E2067" s="45">
        <f>IF(ISERROR(VLOOKUP(A2067,[3]Hoja1!$A$1:$F$369,4,0)),0,VLOOKUP(A2067,[3]Hoja1!$A$1:$F$369,4,0))</f>
        <v>0</v>
      </c>
      <c r="F2067" s="45">
        <f>IF(ISERROR(VLOOKUP(A2067,[3]Hoja1!$A$1:$F$369,5,0)),0,VLOOKUP(A2067,[3]Hoja1!$A$1:$F$369,5,0))</f>
        <v>0</v>
      </c>
      <c r="G2067" s="102">
        <f>IF(ISERROR(VLOOKUP(A2067,'CGN-2015-001'!A2066:I7213,7,0)),0,VLOOKUP(A2067,'CGN-2015-001'!A2066:I7213,7,0))</f>
        <v>0</v>
      </c>
      <c r="H2067" s="44"/>
      <c r="I2067" s="46"/>
      <c r="J2067" s="113">
        <f t="shared" si="162"/>
        <v>0</v>
      </c>
      <c r="K2067" s="114">
        <f t="shared" si="163"/>
        <v>0</v>
      </c>
      <c r="L2067" s="31">
        <f t="shared" si="164"/>
        <v>0</v>
      </c>
      <c r="M2067" s="1">
        <f t="shared" si="165"/>
        <v>0</v>
      </c>
      <c r="N2067" s="1">
        <f t="shared" si="166"/>
        <v>6</v>
      </c>
    </row>
    <row r="2068" spans="1:14" ht="16.5" hidden="1" thickBot="1" x14ac:dyDescent="0.3">
      <c r="A2068" s="26">
        <v>410502</v>
      </c>
      <c r="B2068" s="42">
        <v>410502</v>
      </c>
      <c r="C2068" s="43" t="s">
        <v>139</v>
      </c>
      <c r="D2068" s="99">
        <f>IF(ISERROR(VLOOKUP(A2068,'CGN-2015-001'!A2067:I7214,4,0)),0,VLOOKUP(A2068,'CGN-2015-001'!A2067:I7214,4,0))</f>
        <v>0</v>
      </c>
      <c r="E2068" s="45">
        <f>IF(ISERROR(VLOOKUP(A2068,[3]Hoja1!$A$1:$F$369,4,0)),0,VLOOKUP(A2068,[3]Hoja1!$A$1:$F$369,4,0))</f>
        <v>0</v>
      </c>
      <c r="F2068" s="45">
        <f>IF(ISERROR(VLOOKUP(A2068,[3]Hoja1!$A$1:$F$369,5,0)),0,VLOOKUP(A2068,[3]Hoja1!$A$1:$F$369,5,0))</f>
        <v>0</v>
      </c>
      <c r="G2068" s="102">
        <f>IF(ISERROR(VLOOKUP(A2068,'CGN-2015-001'!A2067:I7214,7,0)),0,VLOOKUP(A2068,'CGN-2015-001'!A2067:I7214,7,0))</f>
        <v>0</v>
      </c>
      <c r="H2068" s="44"/>
      <c r="I2068" s="46"/>
      <c r="J2068" s="113">
        <f t="shared" si="162"/>
        <v>0</v>
      </c>
      <c r="K2068" s="114">
        <f t="shared" si="163"/>
        <v>0</v>
      </c>
      <c r="L2068" s="31">
        <f t="shared" si="164"/>
        <v>0</v>
      </c>
      <c r="M2068" s="1">
        <f t="shared" si="165"/>
        <v>0</v>
      </c>
      <c r="N2068" s="1">
        <f t="shared" si="166"/>
        <v>6</v>
      </c>
    </row>
    <row r="2069" spans="1:14" ht="16.5" hidden="1" thickBot="1" x14ac:dyDescent="0.3">
      <c r="A2069" s="26">
        <v>410503</v>
      </c>
      <c r="B2069" s="42">
        <v>410503</v>
      </c>
      <c r="C2069" s="43" t="s">
        <v>140</v>
      </c>
      <c r="D2069" s="99">
        <f>IF(ISERROR(VLOOKUP(A2069,'CGN-2015-001'!A2068:I7215,4,0)),0,VLOOKUP(A2069,'CGN-2015-001'!A2068:I7215,4,0))</f>
        <v>0</v>
      </c>
      <c r="E2069" s="45">
        <f>IF(ISERROR(VLOOKUP(A2069,[3]Hoja1!$A$1:$F$369,4,0)),0,VLOOKUP(A2069,[3]Hoja1!$A$1:$F$369,4,0))</f>
        <v>0</v>
      </c>
      <c r="F2069" s="45">
        <f>IF(ISERROR(VLOOKUP(A2069,[3]Hoja1!$A$1:$F$369,5,0)),0,VLOOKUP(A2069,[3]Hoja1!$A$1:$F$369,5,0))</f>
        <v>0</v>
      </c>
      <c r="G2069" s="102">
        <f>IF(ISERROR(VLOOKUP(A2069,'CGN-2015-001'!A2068:I7215,7,0)),0,VLOOKUP(A2069,'CGN-2015-001'!A2068:I7215,7,0))</f>
        <v>0</v>
      </c>
      <c r="H2069" s="44"/>
      <c r="I2069" s="46"/>
      <c r="J2069" s="113">
        <f t="shared" si="162"/>
        <v>0</v>
      </c>
      <c r="K2069" s="114">
        <f t="shared" si="163"/>
        <v>0</v>
      </c>
      <c r="L2069" s="31">
        <f t="shared" si="164"/>
        <v>0</v>
      </c>
      <c r="M2069" s="1">
        <f t="shared" si="165"/>
        <v>0</v>
      </c>
      <c r="N2069" s="1">
        <f t="shared" si="166"/>
        <v>6</v>
      </c>
    </row>
    <row r="2070" spans="1:14" ht="16.5" hidden="1" thickBot="1" x14ac:dyDescent="0.3">
      <c r="A2070" s="26">
        <v>410504</v>
      </c>
      <c r="B2070" s="42">
        <v>410504</v>
      </c>
      <c r="C2070" s="43" t="s">
        <v>141</v>
      </c>
      <c r="D2070" s="99">
        <f>IF(ISERROR(VLOOKUP(A2070,'CGN-2015-001'!A2069:I7216,4,0)),0,VLOOKUP(A2070,'CGN-2015-001'!A2069:I7216,4,0))</f>
        <v>0</v>
      </c>
      <c r="E2070" s="45">
        <f>IF(ISERROR(VLOOKUP(A2070,[3]Hoja1!$A$1:$F$369,4,0)),0,VLOOKUP(A2070,[3]Hoja1!$A$1:$F$369,4,0))</f>
        <v>0</v>
      </c>
      <c r="F2070" s="45">
        <f>IF(ISERROR(VLOOKUP(A2070,[3]Hoja1!$A$1:$F$369,5,0)),0,VLOOKUP(A2070,[3]Hoja1!$A$1:$F$369,5,0))</f>
        <v>0</v>
      </c>
      <c r="G2070" s="102">
        <f>IF(ISERROR(VLOOKUP(A2070,'CGN-2015-001'!A2069:I7216,7,0)),0,VLOOKUP(A2070,'CGN-2015-001'!A2069:I7216,7,0))</f>
        <v>0</v>
      </c>
      <c r="H2070" s="44"/>
      <c r="I2070" s="46"/>
      <c r="J2070" s="113">
        <f t="shared" si="162"/>
        <v>0</v>
      </c>
      <c r="K2070" s="114">
        <f t="shared" si="163"/>
        <v>0</v>
      </c>
      <c r="L2070" s="31">
        <f t="shared" si="164"/>
        <v>0</v>
      </c>
      <c r="M2070" s="1">
        <f t="shared" si="165"/>
        <v>0</v>
      </c>
      <c r="N2070" s="1">
        <f t="shared" si="166"/>
        <v>6</v>
      </c>
    </row>
    <row r="2071" spans="1:14" ht="16.5" hidden="1" thickBot="1" x14ac:dyDescent="0.3">
      <c r="A2071" s="26">
        <v>410507</v>
      </c>
      <c r="B2071" s="42">
        <v>410507</v>
      </c>
      <c r="C2071" s="43" t="s">
        <v>143</v>
      </c>
      <c r="D2071" s="99">
        <f>IF(ISERROR(VLOOKUP(A2071,'CGN-2015-001'!A2070:I7217,4,0)),0,VLOOKUP(A2071,'CGN-2015-001'!A2070:I7217,4,0))</f>
        <v>0</v>
      </c>
      <c r="E2071" s="45">
        <f>IF(ISERROR(VLOOKUP(A2071,[3]Hoja1!$A$1:$F$369,4,0)),0,VLOOKUP(A2071,[3]Hoja1!$A$1:$F$369,4,0))</f>
        <v>0</v>
      </c>
      <c r="F2071" s="45">
        <f>IF(ISERROR(VLOOKUP(A2071,[3]Hoja1!$A$1:$F$369,5,0)),0,VLOOKUP(A2071,[3]Hoja1!$A$1:$F$369,5,0))</f>
        <v>0</v>
      </c>
      <c r="G2071" s="102">
        <f>IF(ISERROR(VLOOKUP(A2071,'CGN-2015-001'!A2070:I7217,7,0)),0,VLOOKUP(A2071,'CGN-2015-001'!A2070:I7217,7,0))</f>
        <v>0</v>
      </c>
      <c r="H2071" s="44"/>
      <c r="I2071" s="46"/>
      <c r="J2071" s="113">
        <f t="shared" si="162"/>
        <v>0</v>
      </c>
      <c r="K2071" s="114">
        <f t="shared" si="163"/>
        <v>0</v>
      </c>
      <c r="L2071" s="31">
        <f t="shared" si="164"/>
        <v>0</v>
      </c>
      <c r="M2071" s="1">
        <f t="shared" si="165"/>
        <v>0</v>
      </c>
      <c r="N2071" s="1">
        <f t="shared" si="166"/>
        <v>6</v>
      </c>
    </row>
    <row r="2072" spans="1:14" ht="16.5" hidden="1" thickBot="1" x14ac:dyDescent="0.3">
      <c r="A2072" s="26">
        <v>410508</v>
      </c>
      <c r="B2072" s="42">
        <v>410508</v>
      </c>
      <c r="C2072" s="43" t="s">
        <v>144</v>
      </c>
      <c r="D2072" s="99">
        <f>IF(ISERROR(VLOOKUP(A2072,'CGN-2015-001'!A2071:I7218,4,0)),0,VLOOKUP(A2072,'CGN-2015-001'!A2071:I7218,4,0))</f>
        <v>0</v>
      </c>
      <c r="E2072" s="45">
        <f>IF(ISERROR(VLOOKUP(A2072,[3]Hoja1!$A$1:$F$369,4,0)),0,VLOOKUP(A2072,[3]Hoja1!$A$1:$F$369,4,0))</f>
        <v>0</v>
      </c>
      <c r="F2072" s="45">
        <f>IF(ISERROR(VLOOKUP(A2072,[3]Hoja1!$A$1:$F$369,5,0)),0,VLOOKUP(A2072,[3]Hoja1!$A$1:$F$369,5,0))</f>
        <v>0</v>
      </c>
      <c r="G2072" s="102">
        <f>IF(ISERROR(VLOOKUP(A2072,'CGN-2015-001'!A2071:I7218,7,0)),0,VLOOKUP(A2072,'CGN-2015-001'!A2071:I7218,7,0))</f>
        <v>0</v>
      </c>
      <c r="H2072" s="44"/>
      <c r="I2072" s="46"/>
      <c r="J2072" s="113">
        <f t="shared" si="162"/>
        <v>0</v>
      </c>
      <c r="K2072" s="114">
        <f t="shared" si="163"/>
        <v>0</v>
      </c>
      <c r="L2072" s="31">
        <f t="shared" si="164"/>
        <v>0</v>
      </c>
      <c r="M2072" s="1">
        <f t="shared" si="165"/>
        <v>0</v>
      </c>
      <c r="N2072" s="1">
        <f t="shared" si="166"/>
        <v>6</v>
      </c>
    </row>
    <row r="2073" spans="1:14" ht="16.5" hidden="1" thickBot="1" x14ac:dyDescent="0.3">
      <c r="A2073" s="26">
        <v>410509</v>
      </c>
      <c r="B2073" s="42">
        <v>410509</v>
      </c>
      <c r="C2073" s="43" t="s">
        <v>145</v>
      </c>
      <c r="D2073" s="99">
        <f>IF(ISERROR(VLOOKUP(A2073,'CGN-2015-001'!A2072:I7219,4,0)),0,VLOOKUP(A2073,'CGN-2015-001'!A2072:I7219,4,0))</f>
        <v>0</v>
      </c>
      <c r="E2073" s="45">
        <f>IF(ISERROR(VLOOKUP(A2073,[3]Hoja1!$A$1:$F$369,4,0)),0,VLOOKUP(A2073,[3]Hoja1!$A$1:$F$369,4,0))</f>
        <v>0</v>
      </c>
      <c r="F2073" s="45">
        <f>IF(ISERROR(VLOOKUP(A2073,[3]Hoja1!$A$1:$F$369,5,0)),0,VLOOKUP(A2073,[3]Hoja1!$A$1:$F$369,5,0))</f>
        <v>0</v>
      </c>
      <c r="G2073" s="102">
        <f>IF(ISERROR(VLOOKUP(A2073,'CGN-2015-001'!A2072:I7219,7,0)),0,VLOOKUP(A2073,'CGN-2015-001'!A2072:I7219,7,0))</f>
        <v>0</v>
      </c>
      <c r="H2073" s="44"/>
      <c r="I2073" s="46"/>
      <c r="J2073" s="113">
        <f t="shared" si="162"/>
        <v>0</v>
      </c>
      <c r="K2073" s="114">
        <f t="shared" si="163"/>
        <v>0</v>
      </c>
      <c r="L2073" s="31">
        <f t="shared" si="164"/>
        <v>0</v>
      </c>
      <c r="M2073" s="1">
        <f t="shared" si="165"/>
        <v>0</v>
      </c>
      <c r="N2073" s="1">
        <f t="shared" si="166"/>
        <v>6</v>
      </c>
    </row>
    <row r="2074" spans="1:14" ht="16.5" hidden="1" thickBot="1" x14ac:dyDescent="0.3">
      <c r="A2074" s="26">
        <v>410511</v>
      </c>
      <c r="B2074" s="42">
        <v>410511</v>
      </c>
      <c r="C2074" s="43" t="s">
        <v>146</v>
      </c>
      <c r="D2074" s="99">
        <f>IF(ISERROR(VLOOKUP(A2074,'CGN-2015-001'!A2073:I7220,4,0)),0,VLOOKUP(A2074,'CGN-2015-001'!A2073:I7220,4,0))</f>
        <v>0</v>
      </c>
      <c r="E2074" s="45">
        <f>IF(ISERROR(VLOOKUP(A2074,[3]Hoja1!$A$1:$F$369,4,0)),0,VLOOKUP(A2074,[3]Hoja1!$A$1:$F$369,4,0))</f>
        <v>0</v>
      </c>
      <c r="F2074" s="45">
        <f>IF(ISERROR(VLOOKUP(A2074,[3]Hoja1!$A$1:$F$369,5,0)),0,VLOOKUP(A2074,[3]Hoja1!$A$1:$F$369,5,0))</f>
        <v>0</v>
      </c>
      <c r="G2074" s="102">
        <f>IF(ISERROR(VLOOKUP(A2074,'CGN-2015-001'!A2073:I7220,7,0)),0,VLOOKUP(A2074,'CGN-2015-001'!A2073:I7220,7,0))</f>
        <v>0</v>
      </c>
      <c r="H2074" s="44"/>
      <c r="I2074" s="46"/>
      <c r="J2074" s="113">
        <f t="shared" si="162"/>
        <v>0</v>
      </c>
      <c r="K2074" s="114">
        <f t="shared" si="163"/>
        <v>0</v>
      </c>
      <c r="L2074" s="31">
        <f t="shared" si="164"/>
        <v>0</v>
      </c>
      <c r="M2074" s="1">
        <f t="shared" si="165"/>
        <v>0</v>
      </c>
      <c r="N2074" s="1">
        <f t="shared" si="166"/>
        <v>6</v>
      </c>
    </row>
    <row r="2075" spans="1:14" ht="16.5" hidden="1" thickBot="1" x14ac:dyDescent="0.3">
      <c r="A2075" s="26">
        <v>410512</v>
      </c>
      <c r="B2075" s="42">
        <v>410512</v>
      </c>
      <c r="C2075" s="43" t="s">
        <v>147</v>
      </c>
      <c r="D2075" s="99">
        <f>IF(ISERROR(VLOOKUP(A2075,'CGN-2015-001'!A2074:I7221,4,0)),0,VLOOKUP(A2075,'CGN-2015-001'!A2074:I7221,4,0))</f>
        <v>0</v>
      </c>
      <c r="E2075" s="45">
        <f>IF(ISERROR(VLOOKUP(A2075,[3]Hoja1!$A$1:$F$369,4,0)),0,VLOOKUP(A2075,[3]Hoja1!$A$1:$F$369,4,0))</f>
        <v>0</v>
      </c>
      <c r="F2075" s="45">
        <f>IF(ISERROR(VLOOKUP(A2075,[3]Hoja1!$A$1:$F$369,5,0)),0,VLOOKUP(A2075,[3]Hoja1!$A$1:$F$369,5,0))</f>
        <v>0</v>
      </c>
      <c r="G2075" s="102">
        <f>IF(ISERROR(VLOOKUP(A2075,'CGN-2015-001'!A2074:I7221,7,0)),0,VLOOKUP(A2075,'CGN-2015-001'!A2074:I7221,7,0))</f>
        <v>0</v>
      </c>
      <c r="H2075" s="44"/>
      <c r="I2075" s="46"/>
      <c r="J2075" s="113">
        <f t="shared" si="162"/>
        <v>0</v>
      </c>
      <c r="K2075" s="114">
        <f t="shared" si="163"/>
        <v>0</v>
      </c>
      <c r="L2075" s="31">
        <f t="shared" si="164"/>
        <v>0</v>
      </c>
      <c r="M2075" s="1">
        <f t="shared" si="165"/>
        <v>0</v>
      </c>
      <c r="N2075" s="1">
        <f t="shared" si="166"/>
        <v>6</v>
      </c>
    </row>
    <row r="2076" spans="1:14" ht="16.5" hidden="1" thickBot="1" x14ac:dyDescent="0.3">
      <c r="A2076" s="26">
        <v>410514</v>
      </c>
      <c r="B2076" s="42">
        <v>410514</v>
      </c>
      <c r="C2076" s="43" t="s">
        <v>148</v>
      </c>
      <c r="D2076" s="99">
        <f>IF(ISERROR(VLOOKUP(A2076,'CGN-2015-001'!A2075:I7222,4,0)),0,VLOOKUP(A2076,'CGN-2015-001'!A2075:I7222,4,0))</f>
        <v>0</v>
      </c>
      <c r="E2076" s="45">
        <f>IF(ISERROR(VLOOKUP(A2076,[3]Hoja1!$A$1:$F$369,4,0)),0,VLOOKUP(A2076,[3]Hoja1!$A$1:$F$369,4,0))</f>
        <v>0</v>
      </c>
      <c r="F2076" s="45">
        <f>IF(ISERROR(VLOOKUP(A2076,[3]Hoja1!$A$1:$F$369,5,0)),0,VLOOKUP(A2076,[3]Hoja1!$A$1:$F$369,5,0))</f>
        <v>0</v>
      </c>
      <c r="G2076" s="102">
        <f>IF(ISERROR(VLOOKUP(A2076,'CGN-2015-001'!A2075:I7222,7,0)),0,VLOOKUP(A2076,'CGN-2015-001'!A2075:I7222,7,0))</f>
        <v>0</v>
      </c>
      <c r="H2076" s="44"/>
      <c r="I2076" s="46"/>
      <c r="J2076" s="113">
        <f t="shared" si="162"/>
        <v>0</v>
      </c>
      <c r="K2076" s="114">
        <f t="shared" si="163"/>
        <v>0</v>
      </c>
      <c r="L2076" s="31">
        <f t="shared" si="164"/>
        <v>0</v>
      </c>
      <c r="M2076" s="1">
        <f t="shared" si="165"/>
        <v>0</v>
      </c>
      <c r="N2076" s="1">
        <f t="shared" si="166"/>
        <v>6</v>
      </c>
    </row>
    <row r="2077" spans="1:14" ht="16.5" hidden="1" thickBot="1" x14ac:dyDescent="0.3">
      <c r="A2077" s="26">
        <v>410515</v>
      </c>
      <c r="B2077" s="42">
        <v>410515</v>
      </c>
      <c r="C2077" s="43" t="s">
        <v>149</v>
      </c>
      <c r="D2077" s="99">
        <f>IF(ISERROR(VLOOKUP(A2077,'CGN-2015-001'!A2076:I7223,4,0)),0,VLOOKUP(A2077,'CGN-2015-001'!A2076:I7223,4,0))</f>
        <v>0</v>
      </c>
      <c r="E2077" s="45">
        <f>IF(ISERROR(VLOOKUP(A2077,[3]Hoja1!$A$1:$F$369,4,0)),0,VLOOKUP(A2077,[3]Hoja1!$A$1:$F$369,4,0))</f>
        <v>0</v>
      </c>
      <c r="F2077" s="45">
        <f>IF(ISERROR(VLOOKUP(A2077,[3]Hoja1!$A$1:$F$369,5,0)),0,VLOOKUP(A2077,[3]Hoja1!$A$1:$F$369,5,0))</f>
        <v>0</v>
      </c>
      <c r="G2077" s="102">
        <f>IF(ISERROR(VLOOKUP(A2077,'CGN-2015-001'!A2076:I7223,7,0)),0,VLOOKUP(A2077,'CGN-2015-001'!A2076:I7223,7,0))</f>
        <v>0</v>
      </c>
      <c r="H2077" s="44"/>
      <c r="I2077" s="46"/>
      <c r="J2077" s="113">
        <f t="shared" si="162"/>
        <v>0</v>
      </c>
      <c r="K2077" s="114">
        <f t="shared" si="163"/>
        <v>0</v>
      </c>
      <c r="L2077" s="31">
        <f t="shared" si="164"/>
        <v>0</v>
      </c>
      <c r="M2077" s="1">
        <f t="shared" si="165"/>
        <v>0</v>
      </c>
      <c r="N2077" s="1">
        <f t="shared" si="166"/>
        <v>6</v>
      </c>
    </row>
    <row r="2078" spans="1:14" ht="16.5" hidden="1" thickBot="1" x14ac:dyDescent="0.3">
      <c r="A2078" s="26">
        <v>410519</v>
      </c>
      <c r="B2078" s="42">
        <v>410519</v>
      </c>
      <c r="C2078" s="43" t="s">
        <v>150</v>
      </c>
      <c r="D2078" s="99">
        <f>IF(ISERROR(VLOOKUP(A2078,'CGN-2015-001'!A2077:I7224,4,0)),0,VLOOKUP(A2078,'CGN-2015-001'!A2077:I7224,4,0))</f>
        <v>0</v>
      </c>
      <c r="E2078" s="45">
        <f>IF(ISERROR(VLOOKUP(A2078,[3]Hoja1!$A$1:$F$369,4,0)),0,VLOOKUP(A2078,[3]Hoja1!$A$1:$F$369,4,0))</f>
        <v>0</v>
      </c>
      <c r="F2078" s="45">
        <f>IF(ISERROR(VLOOKUP(A2078,[3]Hoja1!$A$1:$F$369,5,0)),0,VLOOKUP(A2078,[3]Hoja1!$A$1:$F$369,5,0))</f>
        <v>0</v>
      </c>
      <c r="G2078" s="102">
        <f>IF(ISERROR(VLOOKUP(A2078,'CGN-2015-001'!A2077:I7224,7,0)),0,VLOOKUP(A2078,'CGN-2015-001'!A2077:I7224,7,0))</f>
        <v>0</v>
      </c>
      <c r="H2078" s="44"/>
      <c r="I2078" s="46"/>
      <c r="J2078" s="113">
        <f t="shared" si="162"/>
        <v>0</v>
      </c>
      <c r="K2078" s="114">
        <f t="shared" si="163"/>
        <v>0</v>
      </c>
      <c r="L2078" s="31">
        <f t="shared" si="164"/>
        <v>0</v>
      </c>
      <c r="M2078" s="1">
        <f t="shared" si="165"/>
        <v>0</v>
      </c>
      <c r="N2078" s="1">
        <f t="shared" si="166"/>
        <v>6</v>
      </c>
    </row>
    <row r="2079" spans="1:14" ht="16.5" hidden="1" thickBot="1" x14ac:dyDescent="0.3">
      <c r="A2079" s="26">
        <v>410521</v>
      </c>
      <c r="B2079" s="42">
        <v>410521</v>
      </c>
      <c r="C2079" s="43" t="s">
        <v>151</v>
      </c>
      <c r="D2079" s="99">
        <f>IF(ISERROR(VLOOKUP(A2079,'CGN-2015-001'!A2078:I7225,4,0)),0,VLOOKUP(A2079,'CGN-2015-001'!A2078:I7225,4,0))</f>
        <v>0</v>
      </c>
      <c r="E2079" s="45">
        <f>IF(ISERROR(VLOOKUP(A2079,[3]Hoja1!$A$1:$F$369,4,0)),0,VLOOKUP(A2079,[3]Hoja1!$A$1:$F$369,4,0))</f>
        <v>0</v>
      </c>
      <c r="F2079" s="45">
        <f>IF(ISERROR(VLOOKUP(A2079,[3]Hoja1!$A$1:$F$369,5,0)),0,VLOOKUP(A2079,[3]Hoja1!$A$1:$F$369,5,0))</f>
        <v>0</v>
      </c>
      <c r="G2079" s="102">
        <f>IF(ISERROR(VLOOKUP(A2079,'CGN-2015-001'!A2078:I7225,7,0)),0,VLOOKUP(A2079,'CGN-2015-001'!A2078:I7225,7,0))</f>
        <v>0</v>
      </c>
      <c r="H2079" s="44"/>
      <c r="I2079" s="46"/>
      <c r="J2079" s="113">
        <f t="shared" si="162"/>
        <v>0</v>
      </c>
      <c r="K2079" s="114">
        <f t="shared" si="163"/>
        <v>0</v>
      </c>
      <c r="L2079" s="31">
        <f t="shared" si="164"/>
        <v>0</v>
      </c>
      <c r="M2079" s="1">
        <f t="shared" si="165"/>
        <v>0</v>
      </c>
      <c r="N2079" s="1">
        <f t="shared" si="166"/>
        <v>6</v>
      </c>
    </row>
    <row r="2080" spans="1:14" ht="16.5" hidden="1" thickBot="1" x14ac:dyDescent="0.3">
      <c r="A2080" s="26">
        <v>410522</v>
      </c>
      <c r="B2080" s="42">
        <v>410522</v>
      </c>
      <c r="C2080" s="43" t="s">
        <v>152</v>
      </c>
      <c r="D2080" s="99">
        <f>IF(ISERROR(VLOOKUP(A2080,'CGN-2015-001'!A2079:I7226,4,0)),0,VLOOKUP(A2080,'CGN-2015-001'!A2079:I7226,4,0))</f>
        <v>0</v>
      </c>
      <c r="E2080" s="45">
        <f>IF(ISERROR(VLOOKUP(A2080,[3]Hoja1!$A$1:$F$369,4,0)),0,VLOOKUP(A2080,[3]Hoja1!$A$1:$F$369,4,0))</f>
        <v>0</v>
      </c>
      <c r="F2080" s="45">
        <f>IF(ISERROR(VLOOKUP(A2080,[3]Hoja1!$A$1:$F$369,5,0)),0,VLOOKUP(A2080,[3]Hoja1!$A$1:$F$369,5,0))</f>
        <v>0</v>
      </c>
      <c r="G2080" s="102">
        <f>IF(ISERROR(VLOOKUP(A2080,'CGN-2015-001'!A2079:I7226,7,0)),0,VLOOKUP(A2080,'CGN-2015-001'!A2079:I7226,7,0))</f>
        <v>0</v>
      </c>
      <c r="H2080" s="44"/>
      <c r="I2080" s="46"/>
      <c r="J2080" s="113">
        <f t="shared" si="162"/>
        <v>0</v>
      </c>
      <c r="K2080" s="114">
        <f t="shared" si="163"/>
        <v>0</v>
      </c>
      <c r="L2080" s="31">
        <f t="shared" si="164"/>
        <v>0</v>
      </c>
      <c r="M2080" s="1">
        <f t="shared" si="165"/>
        <v>0</v>
      </c>
      <c r="N2080" s="1">
        <f t="shared" si="166"/>
        <v>6</v>
      </c>
    </row>
    <row r="2081" spans="1:14" ht="16.5" hidden="1" thickBot="1" x14ac:dyDescent="0.3">
      <c r="A2081" s="26">
        <v>410523</v>
      </c>
      <c r="B2081" s="42">
        <v>410523</v>
      </c>
      <c r="C2081" s="43" t="s">
        <v>153</v>
      </c>
      <c r="D2081" s="99">
        <f>IF(ISERROR(VLOOKUP(A2081,'CGN-2015-001'!A2080:I7227,4,0)),0,VLOOKUP(A2081,'CGN-2015-001'!A2080:I7227,4,0))</f>
        <v>0</v>
      </c>
      <c r="E2081" s="45">
        <f>IF(ISERROR(VLOOKUP(A2081,[3]Hoja1!$A$1:$F$369,4,0)),0,VLOOKUP(A2081,[3]Hoja1!$A$1:$F$369,4,0))</f>
        <v>0</v>
      </c>
      <c r="F2081" s="45">
        <f>IF(ISERROR(VLOOKUP(A2081,[3]Hoja1!$A$1:$F$369,5,0)),0,VLOOKUP(A2081,[3]Hoja1!$A$1:$F$369,5,0))</f>
        <v>0</v>
      </c>
      <c r="G2081" s="102">
        <f>IF(ISERROR(VLOOKUP(A2081,'CGN-2015-001'!A2080:I7227,7,0)),0,VLOOKUP(A2081,'CGN-2015-001'!A2080:I7227,7,0))</f>
        <v>0</v>
      </c>
      <c r="H2081" s="44"/>
      <c r="I2081" s="46"/>
      <c r="J2081" s="113">
        <f t="shared" si="162"/>
        <v>0</v>
      </c>
      <c r="K2081" s="114">
        <f t="shared" si="163"/>
        <v>0</v>
      </c>
      <c r="L2081" s="31">
        <f t="shared" si="164"/>
        <v>0</v>
      </c>
      <c r="M2081" s="1">
        <f t="shared" si="165"/>
        <v>0</v>
      </c>
      <c r="N2081" s="1">
        <f t="shared" si="166"/>
        <v>6</v>
      </c>
    </row>
    <row r="2082" spans="1:14" ht="16.5" hidden="1" thickBot="1" x14ac:dyDescent="0.3">
      <c r="A2082" s="26">
        <v>410524</v>
      </c>
      <c r="B2082" s="42">
        <v>410524</v>
      </c>
      <c r="C2082" s="43" t="s">
        <v>154</v>
      </c>
      <c r="D2082" s="99">
        <f>IF(ISERROR(VLOOKUP(A2082,'CGN-2015-001'!A2081:I7228,4,0)),0,VLOOKUP(A2082,'CGN-2015-001'!A2081:I7228,4,0))</f>
        <v>0</v>
      </c>
      <c r="E2082" s="45">
        <f>IF(ISERROR(VLOOKUP(A2082,[3]Hoja1!$A$1:$F$369,4,0)),0,VLOOKUP(A2082,[3]Hoja1!$A$1:$F$369,4,0))</f>
        <v>0</v>
      </c>
      <c r="F2082" s="45">
        <f>IF(ISERROR(VLOOKUP(A2082,[3]Hoja1!$A$1:$F$369,5,0)),0,VLOOKUP(A2082,[3]Hoja1!$A$1:$F$369,5,0))</f>
        <v>0</v>
      </c>
      <c r="G2082" s="102">
        <f>IF(ISERROR(VLOOKUP(A2082,'CGN-2015-001'!A2081:I7228,7,0)),0,VLOOKUP(A2082,'CGN-2015-001'!A2081:I7228,7,0))</f>
        <v>0</v>
      </c>
      <c r="H2082" s="44"/>
      <c r="I2082" s="46"/>
      <c r="J2082" s="113">
        <f t="shared" si="162"/>
        <v>0</v>
      </c>
      <c r="K2082" s="114">
        <f t="shared" si="163"/>
        <v>0</v>
      </c>
      <c r="L2082" s="31">
        <f t="shared" si="164"/>
        <v>0</v>
      </c>
      <c r="M2082" s="1">
        <f t="shared" si="165"/>
        <v>0</v>
      </c>
      <c r="N2082" s="1">
        <f t="shared" si="166"/>
        <v>6</v>
      </c>
    </row>
    <row r="2083" spans="1:14" ht="16.5" hidden="1" thickBot="1" x14ac:dyDescent="0.3">
      <c r="A2083" s="26">
        <v>410526</v>
      </c>
      <c r="B2083" s="42">
        <v>410526</v>
      </c>
      <c r="C2083" s="43" t="s">
        <v>155</v>
      </c>
      <c r="D2083" s="99">
        <f>IF(ISERROR(VLOOKUP(A2083,'CGN-2015-001'!A2082:I7229,4,0)),0,VLOOKUP(A2083,'CGN-2015-001'!A2082:I7229,4,0))</f>
        <v>0</v>
      </c>
      <c r="E2083" s="45">
        <f>IF(ISERROR(VLOOKUP(A2083,[3]Hoja1!$A$1:$F$369,4,0)),0,VLOOKUP(A2083,[3]Hoja1!$A$1:$F$369,4,0))</f>
        <v>0</v>
      </c>
      <c r="F2083" s="45">
        <f>IF(ISERROR(VLOOKUP(A2083,[3]Hoja1!$A$1:$F$369,5,0)),0,VLOOKUP(A2083,[3]Hoja1!$A$1:$F$369,5,0))</f>
        <v>0</v>
      </c>
      <c r="G2083" s="102">
        <f>IF(ISERROR(VLOOKUP(A2083,'CGN-2015-001'!A2082:I7229,7,0)),0,VLOOKUP(A2083,'CGN-2015-001'!A2082:I7229,7,0))</f>
        <v>0</v>
      </c>
      <c r="H2083" s="44"/>
      <c r="I2083" s="46"/>
      <c r="J2083" s="113">
        <f t="shared" si="162"/>
        <v>0</v>
      </c>
      <c r="K2083" s="114">
        <f t="shared" si="163"/>
        <v>0</v>
      </c>
      <c r="L2083" s="31">
        <f t="shared" si="164"/>
        <v>0</v>
      </c>
      <c r="M2083" s="1">
        <f t="shared" si="165"/>
        <v>0</v>
      </c>
      <c r="N2083" s="1">
        <f t="shared" si="166"/>
        <v>6</v>
      </c>
    </row>
    <row r="2084" spans="1:14" ht="16.5" hidden="1" thickBot="1" x14ac:dyDescent="0.3">
      <c r="A2084" s="26">
        <v>410527</v>
      </c>
      <c r="B2084" s="42">
        <v>410527</v>
      </c>
      <c r="C2084" s="43" t="s">
        <v>156</v>
      </c>
      <c r="D2084" s="99">
        <f>IF(ISERROR(VLOOKUP(A2084,'CGN-2015-001'!A2083:I7230,4,0)),0,VLOOKUP(A2084,'CGN-2015-001'!A2083:I7230,4,0))</f>
        <v>0</v>
      </c>
      <c r="E2084" s="45">
        <f>IF(ISERROR(VLOOKUP(A2084,[3]Hoja1!$A$1:$F$369,4,0)),0,VLOOKUP(A2084,[3]Hoja1!$A$1:$F$369,4,0))</f>
        <v>0</v>
      </c>
      <c r="F2084" s="45">
        <f>IF(ISERROR(VLOOKUP(A2084,[3]Hoja1!$A$1:$F$369,5,0)),0,VLOOKUP(A2084,[3]Hoja1!$A$1:$F$369,5,0))</f>
        <v>0</v>
      </c>
      <c r="G2084" s="102">
        <f>IF(ISERROR(VLOOKUP(A2084,'CGN-2015-001'!A2083:I7230,7,0)),0,VLOOKUP(A2084,'CGN-2015-001'!A2083:I7230,7,0))</f>
        <v>0</v>
      </c>
      <c r="H2084" s="44"/>
      <c r="I2084" s="46"/>
      <c r="J2084" s="113">
        <f t="shared" si="162"/>
        <v>0</v>
      </c>
      <c r="K2084" s="114">
        <f t="shared" si="163"/>
        <v>0</v>
      </c>
      <c r="L2084" s="31">
        <f t="shared" si="164"/>
        <v>0</v>
      </c>
      <c r="M2084" s="1">
        <f t="shared" si="165"/>
        <v>0</v>
      </c>
      <c r="N2084" s="1">
        <f t="shared" si="166"/>
        <v>6</v>
      </c>
    </row>
    <row r="2085" spans="1:14" ht="16.5" hidden="1" thickBot="1" x14ac:dyDescent="0.3">
      <c r="A2085" s="26">
        <v>410528</v>
      </c>
      <c r="B2085" s="42">
        <v>410528</v>
      </c>
      <c r="C2085" s="43" t="s">
        <v>157</v>
      </c>
      <c r="D2085" s="99">
        <f>IF(ISERROR(VLOOKUP(A2085,'CGN-2015-001'!A2084:I7231,4,0)),0,VLOOKUP(A2085,'CGN-2015-001'!A2084:I7231,4,0))</f>
        <v>0</v>
      </c>
      <c r="E2085" s="45">
        <f>IF(ISERROR(VLOOKUP(A2085,[3]Hoja1!$A$1:$F$369,4,0)),0,VLOOKUP(A2085,[3]Hoja1!$A$1:$F$369,4,0))</f>
        <v>0</v>
      </c>
      <c r="F2085" s="45">
        <f>IF(ISERROR(VLOOKUP(A2085,[3]Hoja1!$A$1:$F$369,5,0)),0,VLOOKUP(A2085,[3]Hoja1!$A$1:$F$369,5,0))</f>
        <v>0</v>
      </c>
      <c r="G2085" s="102">
        <f>IF(ISERROR(VLOOKUP(A2085,'CGN-2015-001'!A2084:I7231,7,0)),0,VLOOKUP(A2085,'CGN-2015-001'!A2084:I7231,7,0))</f>
        <v>0</v>
      </c>
      <c r="H2085" s="44"/>
      <c r="I2085" s="46"/>
      <c r="J2085" s="113">
        <f t="shared" si="162"/>
        <v>0</v>
      </c>
      <c r="K2085" s="114">
        <f t="shared" si="163"/>
        <v>0</v>
      </c>
      <c r="L2085" s="31">
        <f t="shared" si="164"/>
        <v>0</v>
      </c>
      <c r="M2085" s="1">
        <f t="shared" si="165"/>
        <v>0</v>
      </c>
      <c r="N2085" s="1">
        <f t="shared" si="166"/>
        <v>6</v>
      </c>
    </row>
    <row r="2086" spans="1:14" ht="16.5" hidden="1" thickBot="1" x14ac:dyDescent="0.3">
      <c r="A2086" s="26">
        <v>410533</v>
      </c>
      <c r="B2086" s="42">
        <v>410533</v>
      </c>
      <c r="C2086" s="43" t="s">
        <v>158</v>
      </c>
      <c r="D2086" s="99">
        <f>IF(ISERROR(VLOOKUP(A2086,'CGN-2015-001'!A2085:I7232,4,0)),0,VLOOKUP(A2086,'CGN-2015-001'!A2085:I7232,4,0))</f>
        <v>0</v>
      </c>
      <c r="E2086" s="45">
        <f>IF(ISERROR(VLOOKUP(A2086,[3]Hoja1!$A$1:$F$369,4,0)),0,VLOOKUP(A2086,[3]Hoja1!$A$1:$F$369,4,0))</f>
        <v>0</v>
      </c>
      <c r="F2086" s="45">
        <f>IF(ISERROR(VLOOKUP(A2086,[3]Hoja1!$A$1:$F$369,5,0)),0,VLOOKUP(A2086,[3]Hoja1!$A$1:$F$369,5,0))</f>
        <v>0</v>
      </c>
      <c r="G2086" s="102">
        <f>IF(ISERROR(VLOOKUP(A2086,'CGN-2015-001'!A2085:I7232,7,0)),0,VLOOKUP(A2086,'CGN-2015-001'!A2085:I7232,7,0))</f>
        <v>0</v>
      </c>
      <c r="H2086" s="44"/>
      <c r="I2086" s="46"/>
      <c r="J2086" s="113">
        <f t="shared" si="162"/>
        <v>0</v>
      </c>
      <c r="K2086" s="114">
        <f t="shared" si="163"/>
        <v>0</v>
      </c>
      <c r="L2086" s="31">
        <f t="shared" si="164"/>
        <v>0</v>
      </c>
      <c r="M2086" s="1">
        <f t="shared" si="165"/>
        <v>0</v>
      </c>
      <c r="N2086" s="1">
        <f t="shared" si="166"/>
        <v>6</v>
      </c>
    </row>
    <row r="2087" spans="1:14" ht="16.5" hidden="1" thickBot="1" x14ac:dyDescent="0.3">
      <c r="A2087" s="26">
        <v>410535</v>
      </c>
      <c r="B2087" s="42">
        <v>410535</v>
      </c>
      <c r="C2087" s="43" t="s">
        <v>159</v>
      </c>
      <c r="D2087" s="99">
        <f>IF(ISERROR(VLOOKUP(A2087,'CGN-2015-001'!A2086:I7233,4,0)),0,VLOOKUP(A2087,'CGN-2015-001'!A2086:I7233,4,0))</f>
        <v>0</v>
      </c>
      <c r="E2087" s="45">
        <f>IF(ISERROR(VLOOKUP(A2087,[3]Hoja1!$A$1:$F$369,4,0)),0,VLOOKUP(A2087,[3]Hoja1!$A$1:$F$369,4,0))</f>
        <v>0</v>
      </c>
      <c r="F2087" s="45">
        <f>IF(ISERROR(VLOOKUP(A2087,[3]Hoja1!$A$1:$F$369,5,0)),0,VLOOKUP(A2087,[3]Hoja1!$A$1:$F$369,5,0))</f>
        <v>0</v>
      </c>
      <c r="G2087" s="102">
        <f>IF(ISERROR(VLOOKUP(A2087,'CGN-2015-001'!A2086:I7233,7,0)),0,VLOOKUP(A2087,'CGN-2015-001'!A2086:I7233,7,0))</f>
        <v>0</v>
      </c>
      <c r="H2087" s="44"/>
      <c r="I2087" s="46"/>
      <c r="J2087" s="113">
        <f t="shared" si="162"/>
        <v>0</v>
      </c>
      <c r="K2087" s="114">
        <f t="shared" si="163"/>
        <v>0</v>
      </c>
      <c r="L2087" s="31">
        <f t="shared" si="164"/>
        <v>0</v>
      </c>
      <c r="M2087" s="1">
        <f t="shared" si="165"/>
        <v>0</v>
      </c>
      <c r="N2087" s="1">
        <f t="shared" si="166"/>
        <v>6</v>
      </c>
    </row>
    <row r="2088" spans="1:14" ht="16.5" hidden="1" thickBot="1" x14ac:dyDescent="0.3">
      <c r="A2088" s="26">
        <v>410536</v>
      </c>
      <c r="B2088" s="42">
        <v>410536</v>
      </c>
      <c r="C2088" s="43" t="s">
        <v>160</v>
      </c>
      <c r="D2088" s="99">
        <f>IF(ISERROR(VLOOKUP(A2088,'CGN-2015-001'!A2087:I7234,4,0)),0,VLOOKUP(A2088,'CGN-2015-001'!A2087:I7234,4,0))</f>
        <v>0</v>
      </c>
      <c r="E2088" s="45">
        <f>IF(ISERROR(VLOOKUP(A2088,[3]Hoja1!$A$1:$F$369,4,0)),0,VLOOKUP(A2088,[3]Hoja1!$A$1:$F$369,4,0))</f>
        <v>0</v>
      </c>
      <c r="F2088" s="45">
        <f>IF(ISERROR(VLOOKUP(A2088,[3]Hoja1!$A$1:$F$369,5,0)),0,VLOOKUP(A2088,[3]Hoja1!$A$1:$F$369,5,0))</f>
        <v>0</v>
      </c>
      <c r="G2088" s="102">
        <f>IF(ISERROR(VLOOKUP(A2088,'CGN-2015-001'!A2087:I7234,7,0)),0,VLOOKUP(A2088,'CGN-2015-001'!A2087:I7234,7,0))</f>
        <v>0</v>
      </c>
      <c r="H2088" s="44"/>
      <c r="I2088" s="46"/>
      <c r="J2088" s="113">
        <f t="shared" si="162"/>
        <v>0</v>
      </c>
      <c r="K2088" s="114">
        <f t="shared" si="163"/>
        <v>0</v>
      </c>
      <c r="L2088" s="31">
        <f t="shared" si="164"/>
        <v>0</v>
      </c>
      <c r="M2088" s="1">
        <f t="shared" si="165"/>
        <v>0</v>
      </c>
      <c r="N2088" s="1">
        <f t="shared" si="166"/>
        <v>6</v>
      </c>
    </row>
    <row r="2089" spans="1:14" ht="16.5" hidden="1" thickBot="1" x14ac:dyDescent="0.3">
      <c r="A2089" s="26">
        <v>410539</v>
      </c>
      <c r="B2089" s="42">
        <v>410539</v>
      </c>
      <c r="C2089" s="43" t="s">
        <v>161</v>
      </c>
      <c r="D2089" s="99">
        <f>IF(ISERROR(VLOOKUP(A2089,'CGN-2015-001'!A2088:I7235,4,0)),0,VLOOKUP(A2089,'CGN-2015-001'!A2088:I7235,4,0))</f>
        <v>0</v>
      </c>
      <c r="E2089" s="45">
        <f>IF(ISERROR(VLOOKUP(A2089,[3]Hoja1!$A$1:$F$369,4,0)),0,VLOOKUP(A2089,[3]Hoja1!$A$1:$F$369,4,0))</f>
        <v>0</v>
      </c>
      <c r="F2089" s="45">
        <f>IF(ISERROR(VLOOKUP(A2089,[3]Hoja1!$A$1:$F$369,5,0)),0,VLOOKUP(A2089,[3]Hoja1!$A$1:$F$369,5,0))</f>
        <v>0</v>
      </c>
      <c r="G2089" s="102">
        <f>IF(ISERROR(VLOOKUP(A2089,'CGN-2015-001'!A2088:I7235,7,0)),0,VLOOKUP(A2089,'CGN-2015-001'!A2088:I7235,7,0))</f>
        <v>0</v>
      </c>
      <c r="H2089" s="44"/>
      <c r="I2089" s="46"/>
      <c r="J2089" s="113">
        <f t="shared" si="162"/>
        <v>0</v>
      </c>
      <c r="K2089" s="114">
        <f t="shared" si="163"/>
        <v>0</v>
      </c>
      <c r="L2089" s="31">
        <f t="shared" si="164"/>
        <v>0</v>
      </c>
      <c r="M2089" s="1">
        <f t="shared" si="165"/>
        <v>0</v>
      </c>
      <c r="N2089" s="1">
        <f t="shared" si="166"/>
        <v>6</v>
      </c>
    </row>
    <row r="2090" spans="1:14" ht="16.5" hidden="1" thickBot="1" x14ac:dyDescent="0.3">
      <c r="A2090" s="26">
        <v>410540</v>
      </c>
      <c r="B2090" s="42">
        <v>410540</v>
      </c>
      <c r="C2090" s="43" t="s">
        <v>162</v>
      </c>
      <c r="D2090" s="99">
        <f>IF(ISERROR(VLOOKUP(A2090,'CGN-2015-001'!A2089:I7236,4,0)),0,VLOOKUP(A2090,'CGN-2015-001'!A2089:I7236,4,0))</f>
        <v>0</v>
      </c>
      <c r="E2090" s="45">
        <f>IF(ISERROR(VLOOKUP(A2090,[3]Hoja1!$A$1:$F$369,4,0)),0,VLOOKUP(A2090,[3]Hoja1!$A$1:$F$369,4,0))</f>
        <v>0</v>
      </c>
      <c r="F2090" s="45">
        <f>IF(ISERROR(VLOOKUP(A2090,[3]Hoja1!$A$1:$F$369,5,0)),0,VLOOKUP(A2090,[3]Hoja1!$A$1:$F$369,5,0))</f>
        <v>0</v>
      </c>
      <c r="G2090" s="102">
        <f>IF(ISERROR(VLOOKUP(A2090,'CGN-2015-001'!A2089:I7236,7,0)),0,VLOOKUP(A2090,'CGN-2015-001'!A2089:I7236,7,0))</f>
        <v>0</v>
      </c>
      <c r="H2090" s="44"/>
      <c r="I2090" s="46"/>
      <c r="J2090" s="113">
        <f t="shared" si="162"/>
        <v>0</v>
      </c>
      <c r="K2090" s="114">
        <f t="shared" si="163"/>
        <v>0</v>
      </c>
      <c r="L2090" s="31">
        <f t="shared" si="164"/>
        <v>0</v>
      </c>
      <c r="M2090" s="1">
        <f t="shared" si="165"/>
        <v>0</v>
      </c>
      <c r="N2090" s="1">
        <f t="shared" si="166"/>
        <v>6</v>
      </c>
    </row>
    <row r="2091" spans="1:14" ht="16.5" hidden="1" thickBot="1" x14ac:dyDescent="0.3">
      <c r="A2091" s="26">
        <v>410541</v>
      </c>
      <c r="B2091" s="42">
        <v>410541</v>
      </c>
      <c r="C2091" s="43" t="s">
        <v>163</v>
      </c>
      <c r="D2091" s="99">
        <f>IF(ISERROR(VLOOKUP(A2091,'CGN-2015-001'!A2090:I7237,4,0)),0,VLOOKUP(A2091,'CGN-2015-001'!A2090:I7237,4,0))</f>
        <v>0</v>
      </c>
      <c r="E2091" s="45">
        <f>IF(ISERROR(VLOOKUP(A2091,[3]Hoja1!$A$1:$F$369,4,0)),0,VLOOKUP(A2091,[3]Hoja1!$A$1:$F$369,4,0))</f>
        <v>0</v>
      </c>
      <c r="F2091" s="45">
        <f>IF(ISERROR(VLOOKUP(A2091,[3]Hoja1!$A$1:$F$369,5,0)),0,VLOOKUP(A2091,[3]Hoja1!$A$1:$F$369,5,0))</f>
        <v>0</v>
      </c>
      <c r="G2091" s="102">
        <f>IF(ISERROR(VLOOKUP(A2091,'CGN-2015-001'!A2090:I7237,7,0)),0,VLOOKUP(A2091,'CGN-2015-001'!A2090:I7237,7,0))</f>
        <v>0</v>
      </c>
      <c r="H2091" s="44"/>
      <c r="I2091" s="46"/>
      <c r="J2091" s="113">
        <f t="shared" si="162"/>
        <v>0</v>
      </c>
      <c r="K2091" s="114">
        <f t="shared" si="163"/>
        <v>0</v>
      </c>
      <c r="L2091" s="31">
        <f t="shared" si="164"/>
        <v>0</v>
      </c>
      <c r="M2091" s="1">
        <f t="shared" si="165"/>
        <v>0</v>
      </c>
      <c r="N2091" s="1">
        <f t="shared" si="166"/>
        <v>6</v>
      </c>
    </row>
    <row r="2092" spans="1:14" ht="16.5" hidden="1" thickBot="1" x14ac:dyDescent="0.3">
      <c r="A2092" s="26">
        <v>410542</v>
      </c>
      <c r="B2092" s="42">
        <v>410542</v>
      </c>
      <c r="C2092" s="43" t="s">
        <v>164</v>
      </c>
      <c r="D2092" s="99">
        <f>IF(ISERROR(VLOOKUP(A2092,'CGN-2015-001'!A2091:I7238,4,0)),0,VLOOKUP(A2092,'CGN-2015-001'!A2091:I7238,4,0))</f>
        <v>0</v>
      </c>
      <c r="E2092" s="45">
        <f>IF(ISERROR(VLOOKUP(A2092,[3]Hoja1!$A$1:$F$369,4,0)),0,VLOOKUP(A2092,[3]Hoja1!$A$1:$F$369,4,0))</f>
        <v>0</v>
      </c>
      <c r="F2092" s="45">
        <f>IF(ISERROR(VLOOKUP(A2092,[3]Hoja1!$A$1:$F$369,5,0)),0,VLOOKUP(A2092,[3]Hoja1!$A$1:$F$369,5,0))</f>
        <v>0</v>
      </c>
      <c r="G2092" s="102">
        <f>IF(ISERROR(VLOOKUP(A2092,'CGN-2015-001'!A2091:I7238,7,0)),0,VLOOKUP(A2092,'CGN-2015-001'!A2091:I7238,7,0))</f>
        <v>0</v>
      </c>
      <c r="H2092" s="44"/>
      <c r="I2092" s="46"/>
      <c r="J2092" s="113">
        <f t="shared" si="162"/>
        <v>0</v>
      </c>
      <c r="K2092" s="114">
        <f t="shared" si="163"/>
        <v>0</v>
      </c>
      <c r="L2092" s="31">
        <f t="shared" si="164"/>
        <v>0</v>
      </c>
      <c r="M2092" s="1">
        <f t="shared" si="165"/>
        <v>0</v>
      </c>
      <c r="N2092" s="1">
        <f t="shared" si="166"/>
        <v>6</v>
      </c>
    </row>
    <row r="2093" spans="1:14" ht="16.5" hidden="1" thickBot="1" x14ac:dyDescent="0.3">
      <c r="A2093" s="26">
        <v>410543</v>
      </c>
      <c r="B2093" s="42">
        <v>410543</v>
      </c>
      <c r="C2093" s="43" t="s">
        <v>165</v>
      </c>
      <c r="D2093" s="99">
        <f>IF(ISERROR(VLOOKUP(A2093,'CGN-2015-001'!A2092:I7239,4,0)),0,VLOOKUP(A2093,'CGN-2015-001'!A2092:I7239,4,0))</f>
        <v>0</v>
      </c>
      <c r="E2093" s="45">
        <f>IF(ISERROR(VLOOKUP(A2093,[3]Hoja1!$A$1:$F$369,4,0)),0,VLOOKUP(A2093,[3]Hoja1!$A$1:$F$369,4,0))</f>
        <v>0</v>
      </c>
      <c r="F2093" s="45">
        <f>IF(ISERROR(VLOOKUP(A2093,[3]Hoja1!$A$1:$F$369,5,0)),0,VLOOKUP(A2093,[3]Hoja1!$A$1:$F$369,5,0))</f>
        <v>0</v>
      </c>
      <c r="G2093" s="102">
        <f>IF(ISERROR(VLOOKUP(A2093,'CGN-2015-001'!A2092:I7239,7,0)),0,VLOOKUP(A2093,'CGN-2015-001'!A2092:I7239,7,0))</f>
        <v>0</v>
      </c>
      <c r="H2093" s="44"/>
      <c r="I2093" s="46"/>
      <c r="J2093" s="113">
        <f t="shared" si="162"/>
        <v>0</v>
      </c>
      <c r="K2093" s="114">
        <f t="shared" si="163"/>
        <v>0</v>
      </c>
      <c r="L2093" s="31">
        <f t="shared" si="164"/>
        <v>0</v>
      </c>
      <c r="M2093" s="1">
        <f t="shared" si="165"/>
        <v>0</v>
      </c>
      <c r="N2093" s="1">
        <f t="shared" si="166"/>
        <v>6</v>
      </c>
    </row>
    <row r="2094" spans="1:14" ht="16.5" hidden="1" thickBot="1" x14ac:dyDescent="0.3">
      <c r="A2094" s="26">
        <v>410545</v>
      </c>
      <c r="B2094" s="42">
        <v>410545</v>
      </c>
      <c r="C2094" s="43" t="s">
        <v>166</v>
      </c>
      <c r="D2094" s="99">
        <f>IF(ISERROR(VLOOKUP(A2094,'CGN-2015-001'!A2093:I7240,4,0)),0,VLOOKUP(A2094,'CGN-2015-001'!A2093:I7240,4,0))</f>
        <v>0</v>
      </c>
      <c r="E2094" s="45">
        <f>IF(ISERROR(VLOOKUP(A2094,[3]Hoja1!$A$1:$F$369,4,0)),0,VLOOKUP(A2094,[3]Hoja1!$A$1:$F$369,4,0))</f>
        <v>0</v>
      </c>
      <c r="F2094" s="45">
        <f>IF(ISERROR(VLOOKUP(A2094,[3]Hoja1!$A$1:$F$369,5,0)),0,VLOOKUP(A2094,[3]Hoja1!$A$1:$F$369,5,0))</f>
        <v>0</v>
      </c>
      <c r="G2094" s="102">
        <f>IF(ISERROR(VLOOKUP(A2094,'CGN-2015-001'!A2093:I7240,7,0)),0,VLOOKUP(A2094,'CGN-2015-001'!A2093:I7240,7,0))</f>
        <v>0</v>
      </c>
      <c r="H2094" s="44"/>
      <c r="I2094" s="46"/>
      <c r="J2094" s="113">
        <f t="shared" si="162"/>
        <v>0</v>
      </c>
      <c r="K2094" s="114">
        <f t="shared" si="163"/>
        <v>0</v>
      </c>
      <c r="L2094" s="31">
        <f t="shared" si="164"/>
        <v>0</v>
      </c>
      <c r="M2094" s="1">
        <f t="shared" si="165"/>
        <v>0</v>
      </c>
      <c r="N2094" s="1">
        <f t="shared" si="166"/>
        <v>6</v>
      </c>
    </row>
    <row r="2095" spans="1:14" ht="16.5" hidden="1" thickBot="1" x14ac:dyDescent="0.3">
      <c r="A2095" s="26">
        <v>410546</v>
      </c>
      <c r="B2095" s="42">
        <v>410546</v>
      </c>
      <c r="C2095" s="43" t="s">
        <v>167</v>
      </c>
      <c r="D2095" s="99">
        <f>IF(ISERROR(VLOOKUP(A2095,'CGN-2015-001'!A2094:I7241,4,0)),0,VLOOKUP(A2095,'CGN-2015-001'!A2094:I7241,4,0))</f>
        <v>0</v>
      </c>
      <c r="E2095" s="45">
        <f>IF(ISERROR(VLOOKUP(A2095,[3]Hoja1!$A$1:$F$369,4,0)),0,VLOOKUP(A2095,[3]Hoja1!$A$1:$F$369,4,0))</f>
        <v>0</v>
      </c>
      <c r="F2095" s="45">
        <f>IF(ISERROR(VLOOKUP(A2095,[3]Hoja1!$A$1:$F$369,5,0)),0,VLOOKUP(A2095,[3]Hoja1!$A$1:$F$369,5,0))</f>
        <v>0</v>
      </c>
      <c r="G2095" s="102">
        <f>IF(ISERROR(VLOOKUP(A2095,'CGN-2015-001'!A2094:I7241,7,0)),0,VLOOKUP(A2095,'CGN-2015-001'!A2094:I7241,7,0))</f>
        <v>0</v>
      </c>
      <c r="H2095" s="44"/>
      <c r="I2095" s="46"/>
      <c r="J2095" s="113">
        <f t="shared" si="162"/>
        <v>0</v>
      </c>
      <c r="K2095" s="114">
        <f t="shared" si="163"/>
        <v>0</v>
      </c>
      <c r="L2095" s="31">
        <f t="shared" si="164"/>
        <v>0</v>
      </c>
      <c r="M2095" s="1">
        <f t="shared" si="165"/>
        <v>0</v>
      </c>
      <c r="N2095" s="1">
        <f t="shared" si="166"/>
        <v>6</v>
      </c>
    </row>
    <row r="2096" spans="1:14" ht="16.5" hidden="1" thickBot="1" x14ac:dyDescent="0.3">
      <c r="A2096" s="26">
        <v>410547</v>
      </c>
      <c r="B2096" s="42">
        <v>410547</v>
      </c>
      <c r="C2096" s="43" t="s">
        <v>168</v>
      </c>
      <c r="D2096" s="99">
        <f>IF(ISERROR(VLOOKUP(A2096,'CGN-2015-001'!A2095:I7242,4,0)),0,VLOOKUP(A2096,'CGN-2015-001'!A2095:I7242,4,0))</f>
        <v>0</v>
      </c>
      <c r="E2096" s="45">
        <f>IF(ISERROR(VLOOKUP(A2096,[3]Hoja1!$A$1:$F$369,4,0)),0,VLOOKUP(A2096,[3]Hoja1!$A$1:$F$369,4,0))</f>
        <v>0</v>
      </c>
      <c r="F2096" s="45">
        <f>IF(ISERROR(VLOOKUP(A2096,[3]Hoja1!$A$1:$F$369,5,0)),0,VLOOKUP(A2096,[3]Hoja1!$A$1:$F$369,5,0))</f>
        <v>0</v>
      </c>
      <c r="G2096" s="102">
        <f>IF(ISERROR(VLOOKUP(A2096,'CGN-2015-001'!A2095:I7242,7,0)),0,VLOOKUP(A2096,'CGN-2015-001'!A2095:I7242,7,0))</f>
        <v>0</v>
      </c>
      <c r="H2096" s="44"/>
      <c r="I2096" s="46"/>
      <c r="J2096" s="113">
        <f t="shared" si="162"/>
        <v>0</v>
      </c>
      <c r="K2096" s="114">
        <f t="shared" si="163"/>
        <v>0</v>
      </c>
      <c r="L2096" s="31">
        <f t="shared" si="164"/>
        <v>0</v>
      </c>
      <c r="M2096" s="1">
        <f t="shared" si="165"/>
        <v>0</v>
      </c>
      <c r="N2096" s="1">
        <f t="shared" si="166"/>
        <v>6</v>
      </c>
    </row>
    <row r="2097" spans="1:14" ht="16.5" hidden="1" thickBot="1" x14ac:dyDescent="0.3">
      <c r="A2097" s="26">
        <v>410548</v>
      </c>
      <c r="B2097" s="42">
        <v>410548</v>
      </c>
      <c r="C2097" s="43" t="s">
        <v>169</v>
      </c>
      <c r="D2097" s="99">
        <f>IF(ISERROR(VLOOKUP(A2097,'CGN-2015-001'!A2096:I7243,4,0)),0,VLOOKUP(A2097,'CGN-2015-001'!A2096:I7243,4,0))</f>
        <v>0</v>
      </c>
      <c r="E2097" s="45">
        <f>IF(ISERROR(VLOOKUP(A2097,[3]Hoja1!$A$1:$F$369,4,0)),0,VLOOKUP(A2097,[3]Hoja1!$A$1:$F$369,4,0))</f>
        <v>0</v>
      </c>
      <c r="F2097" s="45">
        <f>IF(ISERROR(VLOOKUP(A2097,[3]Hoja1!$A$1:$F$369,5,0)),0,VLOOKUP(A2097,[3]Hoja1!$A$1:$F$369,5,0))</f>
        <v>0</v>
      </c>
      <c r="G2097" s="102">
        <f>IF(ISERROR(VLOOKUP(A2097,'CGN-2015-001'!A2096:I7243,7,0)),0,VLOOKUP(A2097,'CGN-2015-001'!A2096:I7243,7,0))</f>
        <v>0</v>
      </c>
      <c r="H2097" s="44"/>
      <c r="I2097" s="46"/>
      <c r="J2097" s="113">
        <f t="shared" si="162"/>
        <v>0</v>
      </c>
      <c r="K2097" s="114">
        <f t="shared" si="163"/>
        <v>0</v>
      </c>
      <c r="L2097" s="31">
        <f t="shared" si="164"/>
        <v>0</v>
      </c>
      <c r="M2097" s="1">
        <f t="shared" si="165"/>
        <v>0</v>
      </c>
      <c r="N2097" s="1">
        <f t="shared" si="166"/>
        <v>6</v>
      </c>
    </row>
    <row r="2098" spans="1:14" ht="16.5" hidden="1" thickBot="1" x14ac:dyDescent="0.3">
      <c r="A2098" s="26">
        <v>410549</v>
      </c>
      <c r="B2098" s="42">
        <v>410549</v>
      </c>
      <c r="C2098" s="43" t="s">
        <v>170</v>
      </c>
      <c r="D2098" s="99">
        <f>IF(ISERROR(VLOOKUP(A2098,'CGN-2015-001'!A2097:I7244,4,0)),0,VLOOKUP(A2098,'CGN-2015-001'!A2097:I7244,4,0))</f>
        <v>0</v>
      </c>
      <c r="E2098" s="45">
        <f>IF(ISERROR(VLOOKUP(A2098,[3]Hoja1!$A$1:$F$369,4,0)),0,VLOOKUP(A2098,[3]Hoja1!$A$1:$F$369,4,0))</f>
        <v>0</v>
      </c>
      <c r="F2098" s="45">
        <f>IF(ISERROR(VLOOKUP(A2098,[3]Hoja1!$A$1:$F$369,5,0)),0,VLOOKUP(A2098,[3]Hoja1!$A$1:$F$369,5,0))</f>
        <v>0</v>
      </c>
      <c r="G2098" s="102">
        <f>IF(ISERROR(VLOOKUP(A2098,'CGN-2015-001'!A2097:I7244,7,0)),0,VLOOKUP(A2098,'CGN-2015-001'!A2097:I7244,7,0))</f>
        <v>0</v>
      </c>
      <c r="H2098" s="44"/>
      <c r="I2098" s="46"/>
      <c r="J2098" s="113">
        <f t="shared" si="162"/>
        <v>0</v>
      </c>
      <c r="K2098" s="114">
        <f t="shared" si="163"/>
        <v>0</v>
      </c>
      <c r="L2098" s="31">
        <f t="shared" si="164"/>
        <v>0</v>
      </c>
      <c r="M2098" s="1">
        <f t="shared" si="165"/>
        <v>0</v>
      </c>
      <c r="N2098" s="1">
        <f t="shared" si="166"/>
        <v>6</v>
      </c>
    </row>
    <row r="2099" spans="1:14" ht="16.5" hidden="1" thickBot="1" x14ac:dyDescent="0.3">
      <c r="A2099" s="26">
        <v>410551</v>
      </c>
      <c r="B2099" s="42">
        <v>410551</v>
      </c>
      <c r="C2099" s="43" t="s">
        <v>171</v>
      </c>
      <c r="D2099" s="99">
        <f>IF(ISERROR(VLOOKUP(A2099,'CGN-2015-001'!A2098:I7245,4,0)),0,VLOOKUP(A2099,'CGN-2015-001'!A2098:I7245,4,0))</f>
        <v>0</v>
      </c>
      <c r="E2099" s="45">
        <f>IF(ISERROR(VLOOKUP(A2099,[3]Hoja1!$A$1:$F$369,4,0)),0,VLOOKUP(A2099,[3]Hoja1!$A$1:$F$369,4,0))</f>
        <v>0</v>
      </c>
      <c r="F2099" s="45">
        <f>IF(ISERROR(VLOOKUP(A2099,[3]Hoja1!$A$1:$F$369,5,0)),0,VLOOKUP(A2099,[3]Hoja1!$A$1:$F$369,5,0))</f>
        <v>0</v>
      </c>
      <c r="G2099" s="102">
        <f>IF(ISERROR(VLOOKUP(A2099,'CGN-2015-001'!A2098:I7245,7,0)),0,VLOOKUP(A2099,'CGN-2015-001'!A2098:I7245,7,0))</f>
        <v>0</v>
      </c>
      <c r="H2099" s="44"/>
      <c r="I2099" s="46"/>
      <c r="J2099" s="113">
        <f t="shared" si="162"/>
        <v>0</v>
      </c>
      <c r="K2099" s="114">
        <f t="shared" si="163"/>
        <v>0</v>
      </c>
      <c r="L2099" s="31">
        <f t="shared" si="164"/>
        <v>0</v>
      </c>
      <c r="M2099" s="1">
        <f t="shared" si="165"/>
        <v>0</v>
      </c>
      <c r="N2099" s="1">
        <f t="shared" si="166"/>
        <v>6</v>
      </c>
    </row>
    <row r="2100" spans="1:14" ht="16.5" hidden="1" thickBot="1" x14ac:dyDescent="0.3">
      <c r="A2100" s="26">
        <v>410552</v>
      </c>
      <c r="B2100" s="42">
        <v>410552</v>
      </c>
      <c r="C2100" s="43" t="s">
        <v>172</v>
      </c>
      <c r="D2100" s="99">
        <f>IF(ISERROR(VLOOKUP(A2100,'CGN-2015-001'!A2099:I7246,4,0)),0,VLOOKUP(A2100,'CGN-2015-001'!A2099:I7246,4,0))</f>
        <v>0</v>
      </c>
      <c r="E2100" s="45">
        <f>IF(ISERROR(VLOOKUP(A2100,[3]Hoja1!$A$1:$F$369,4,0)),0,VLOOKUP(A2100,[3]Hoja1!$A$1:$F$369,4,0))</f>
        <v>0</v>
      </c>
      <c r="F2100" s="45">
        <f>IF(ISERROR(VLOOKUP(A2100,[3]Hoja1!$A$1:$F$369,5,0)),0,VLOOKUP(A2100,[3]Hoja1!$A$1:$F$369,5,0))</f>
        <v>0</v>
      </c>
      <c r="G2100" s="102">
        <f>IF(ISERROR(VLOOKUP(A2100,'CGN-2015-001'!A2099:I7246,7,0)),0,VLOOKUP(A2100,'CGN-2015-001'!A2099:I7246,7,0))</f>
        <v>0</v>
      </c>
      <c r="H2100" s="44"/>
      <c r="I2100" s="46"/>
      <c r="J2100" s="113">
        <f t="shared" si="162"/>
        <v>0</v>
      </c>
      <c r="K2100" s="114">
        <f t="shared" si="163"/>
        <v>0</v>
      </c>
      <c r="L2100" s="31">
        <f t="shared" si="164"/>
        <v>0</v>
      </c>
      <c r="M2100" s="1">
        <f t="shared" si="165"/>
        <v>0</v>
      </c>
      <c r="N2100" s="1">
        <f t="shared" si="166"/>
        <v>6</v>
      </c>
    </row>
    <row r="2101" spans="1:14" ht="16.5" hidden="1" thickBot="1" x14ac:dyDescent="0.3">
      <c r="A2101" s="26">
        <v>410553</v>
      </c>
      <c r="B2101" s="42">
        <v>410553</v>
      </c>
      <c r="C2101" s="43" t="s">
        <v>173</v>
      </c>
      <c r="D2101" s="99">
        <f>IF(ISERROR(VLOOKUP(A2101,'CGN-2015-001'!A2100:I7247,4,0)),0,VLOOKUP(A2101,'CGN-2015-001'!A2100:I7247,4,0))</f>
        <v>0</v>
      </c>
      <c r="E2101" s="45">
        <f>IF(ISERROR(VLOOKUP(A2101,[3]Hoja1!$A$1:$F$369,4,0)),0,VLOOKUP(A2101,[3]Hoja1!$A$1:$F$369,4,0))</f>
        <v>0</v>
      </c>
      <c r="F2101" s="45">
        <f>IF(ISERROR(VLOOKUP(A2101,[3]Hoja1!$A$1:$F$369,5,0)),0,VLOOKUP(A2101,[3]Hoja1!$A$1:$F$369,5,0))</f>
        <v>0</v>
      </c>
      <c r="G2101" s="102">
        <f>IF(ISERROR(VLOOKUP(A2101,'CGN-2015-001'!A2100:I7247,7,0)),0,VLOOKUP(A2101,'CGN-2015-001'!A2100:I7247,7,0))</f>
        <v>0</v>
      </c>
      <c r="H2101" s="44"/>
      <c r="I2101" s="46"/>
      <c r="J2101" s="113">
        <f t="shared" si="162"/>
        <v>0</v>
      </c>
      <c r="K2101" s="114">
        <f t="shared" si="163"/>
        <v>0</v>
      </c>
      <c r="L2101" s="31">
        <f t="shared" si="164"/>
        <v>0</v>
      </c>
      <c r="M2101" s="1">
        <f t="shared" si="165"/>
        <v>0</v>
      </c>
      <c r="N2101" s="1">
        <f t="shared" si="166"/>
        <v>6</v>
      </c>
    </row>
    <row r="2102" spans="1:14" ht="16.5" hidden="1" thickBot="1" x14ac:dyDescent="0.3">
      <c r="A2102" s="26">
        <v>410554</v>
      </c>
      <c r="B2102" s="42">
        <v>410554</v>
      </c>
      <c r="C2102" s="43" t="s">
        <v>174</v>
      </c>
      <c r="D2102" s="99">
        <f>IF(ISERROR(VLOOKUP(A2102,'CGN-2015-001'!A2101:I7248,4,0)),0,VLOOKUP(A2102,'CGN-2015-001'!A2101:I7248,4,0))</f>
        <v>0</v>
      </c>
      <c r="E2102" s="45">
        <f>IF(ISERROR(VLOOKUP(A2102,[3]Hoja1!$A$1:$F$369,4,0)),0,VLOOKUP(A2102,[3]Hoja1!$A$1:$F$369,4,0))</f>
        <v>0</v>
      </c>
      <c r="F2102" s="45">
        <f>IF(ISERROR(VLOOKUP(A2102,[3]Hoja1!$A$1:$F$369,5,0)),0,VLOOKUP(A2102,[3]Hoja1!$A$1:$F$369,5,0))</f>
        <v>0</v>
      </c>
      <c r="G2102" s="102">
        <f>IF(ISERROR(VLOOKUP(A2102,'CGN-2015-001'!A2101:I7248,7,0)),0,VLOOKUP(A2102,'CGN-2015-001'!A2101:I7248,7,0))</f>
        <v>0</v>
      </c>
      <c r="H2102" s="44"/>
      <c r="I2102" s="46"/>
      <c r="J2102" s="113">
        <f t="shared" si="162"/>
        <v>0</v>
      </c>
      <c r="K2102" s="114">
        <f t="shared" si="163"/>
        <v>0</v>
      </c>
      <c r="L2102" s="31">
        <f t="shared" si="164"/>
        <v>0</v>
      </c>
      <c r="M2102" s="1">
        <f t="shared" si="165"/>
        <v>0</v>
      </c>
      <c r="N2102" s="1">
        <f t="shared" si="166"/>
        <v>6</v>
      </c>
    </row>
    <row r="2103" spans="1:14" ht="16.5" hidden="1" thickBot="1" x14ac:dyDescent="0.3">
      <c r="A2103" s="26">
        <v>410555</v>
      </c>
      <c r="B2103" s="42">
        <v>410555</v>
      </c>
      <c r="C2103" s="43" t="s">
        <v>175</v>
      </c>
      <c r="D2103" s="99">
        <f>IF(ISERROR(VLOOKUP(A2103,'CGN-2015-001'!A2102:I7249,4,0)),0,VLOOKUP(A2103,'CGN-2015-001'!A2102:I7249,4,0))</f>
        <v>0</v>
      </c>
      <c r="E2103" s="45">
        <f>IF(ISERROR(VLOOKUP(A2103,[3]Hoja1!$A$1:$F$369,4,0)),0,VLOOKUP(A2103,[3]Hoja1!$A$1:$F$369,4,0))</f>
        <v>0</v>
      </c>
      <c r="F2103" s="45">
        <f>IF(ISERROR(VLOOKUP(A2103,[3]Hoja1!$A$1:$F$369,5,0)),0,VLOOKUP(A2103,[3]Hoja1!$A$1:$F$369,5,0))</f>
        <v>0</v>
      </c>
      <c r="G2103" s="102">
        <f>IF(ISERROR(VLOOKUP(A2103,'CGN-2015-001'!A2102:I7249,7,0)),0,VLOOKUP(A2103,'CGN-2015-001'!A2102:I7249,7,0))</f>
        <v>0</v>
      </c>
      <c r="H2103" s="44"/>
      <c r="I2103" s="46"/>
      <c r="J2103" s="113">
        <f t="shared" si="162"/>
        <v>0</v>
      </c>
      <c r="K2103" s="114">
        <f t="shared" si="163"/>
        <v>0</v>
      </c>
      <c r="L2103" s="31">
        <f t="shared" si="164"/>
        <v>0</v>
      </c>
      <c r="M2103" s="1">
        <f t="shared" si="165"/>
        <v>0</v>
      </c>
      <c r="N2103" s="1">
        <f t="shared" si="166"/>
        <v>6</v>
      </c>
    </row>
    <row r="2104" spans="1:14" ht="16.5" hidden="1" thickBot="1" x14ac:dyDescent="0.3">
      <c r="A2104" s="26">
        <v>410556</v>
      </c>
      <c r="B2104" s="42">
        <v>410556</v>
      </c>
      <c r="C2104" s="43" t="s">
        <v>176</v>
      </c>
      <c r="D2104" s="99">
        <f>IF(ISERROR(VLOOKUP(A2104,'CGN-2015-001'!A2103:I7250,4,0)),0,VLOOKUP(A2104,'CGN-2015-001'!A2103:I7250,4,0))</f>
        <v>0</v>
      </c>
      <c r="E2104" s="45">
        <f>IF(ISERROR(VLOOKUP(A2104,[3]Hoja1!$A$1:$F$369,4,0)),0,VLOOKUP(A2104,[3]Hoja1!$A$1:$F$369,4,0))</f>
        <v>0</v>
      </c>
      <c r="F2104" s="45">
        <f>IF(ISERROR(VLOOKUP(A2104,[3]Hoja1!$A$1:$F$369,5,0)),0,VLOOKUP(A2104,[3]Hoja1!$A$1:$F$369,5,0))</f>
        <v>0</v>
      </c>
      <c r="G2104" s="102">
        <f>IF(ISERROR(VLOOKUP(A2104,'CGN-2015-001'!A2103:I7250,7,0)),0,VLOOKUP(A2104,'CGN-2015-001'!A2103:I7250,7,0))</f>
        <v>0</v>
      </c>
      <c r="H2104" s="44"/>
      <c r="I2104" s="46"/>
      <c r="J2104" s="113">
        <f t="shared" si="162"/>
        <v>0</v>
      </c>
      <c r="K2104" s="114">
        <f t="shared" si="163"/>
        <v>0</v>
      </c>
      <c r="L2104" s="31">
        <f t="shared" si="164"/>
        <v>0</v>
      </c>
      <c r="M2104" s="1">
        <f t="shared" si="165"/>
        <v>0</v>
      </c>
      <c r="N2104" s="1">
        <f t="shared" si="166"/>
        <v>6</v>
      </c>
    </row>
    <row r="2105" spans="1:14" ht="16.5" hidden="1" thickBot="1" x14ac:dyDescent="0.3">
      <c r="A2105" s="26">
        <v>410557</v>
      </c>
      <c r="B2105" s="42">
        <v>410557</v>
      </c>
      <c r="C2105" s="43" t="s">
        <v>177</v>
      </c>
      <c r="D2105" s="99">
        <f>IF(ISERROR(VLOOKUP(A2105,'CGN-2015-001'!A2104:I7251,4,0)),0,VLOOKUP(A2105,'CGN-2015-001'!A2104:I7251,4,0))</f>
        <v>0</v>
      </c>
      <c r="E2105" s="45">
        <f>IF(ISERROR(VLOOKUP(A2105,[3]Hoja1!$A$1:$F$369,4,0)),0,VLOOKUP(A2105,[3]Hoja1!$A$1:$F$369,4,0))</f>
        <v>0</v>
      </c>
      <c r="F2105" s="45">
        <f>IF(ISERROR(VLOOKUP(A2105,[3]Hoja1!$A$1:$F$369,5,0)),0,VLOOKUP(A2105,[3]Hoja1!$A$1:$F$369,5,0))</f>
        <v>0</v>
      </c>
      <c r="G2105" s="102">
        <f>IF(ISERROR(VLOOKUP(A2105,'CGN-2015-001'!A2104:I7251,7,0)),0,VLOOKUP(A2105,'CGN-2015-001'!A2104:I7251,7,0))</f>
        <v>0</v>
      </c>
      <c r="H2105" s="44"/>
      <c r="I2105" s="46"/>
      <c r="J2105" s="113">
        <f t="shared" si="162"/>
        <v>0</v>
      </c>
      <c r="K2105" s="114">
        <f t="shared" si="163"/>
        <v>0</v>
      </c>
      <c r="L2105" s="31">
        <f t="shared" si="164"/>
        <v>0</v>
      </c>
      <c r="M2105" s="1">
        <f t="shared" si="165"/>
        <v>0</v>
      </c>
      <c r="N2105" s="1">
        <f t="shared" si="166"/>
        <v>6</v>
      </c>
    </row>
    <row r="2106" spans="1:14" ht="16.5" hidden="1" thickBot="1" x14ac:dyDescent="0.3">
      <c r="A2106" s="26">
        <v>410558</v>
      </c>
      <c r="B2106" s="42">
        <v>410558</v>
      </c>
      <c r="C2106" s="43" t="s">
        <v>178</v>
      </c>
      <c r="D2106" s="99">
        <f>IF(ISERROR(VLOOKUP(A2106,'CGN-2015-001'!A2105:I7252,4,0)),0,VLOOKUP(A2106,'CGN-2015-001'!A2105:I7252,4,0))</f>
        <v>0</v>
      </c>
      <c r="E2106" s="45">
        <f>IF(ISERROR(VLOOKUP(A2106,[3]Hoja1!$A$1:$F$369,4,0)),0,VLOOKUP(A2106,[3]Hoja1!$A$1:$F$369,4,0))</f>
        <v>0</v>
      </c>
      <c r="F2106" s="45">
        <f>IF(ISERROR(VLOOKUP(A2106,[3]Hoja1!$A$1:$F$369,5,0)),0,VLOOKUP(A2106,[3]Hoja1!$A$1:$F$369,5,0))</f>
        <v>0</v>
      </c>
      <c r="G2106" s="102">
        <f>IF(ISERROR(VLOOKUP(A2106,'CGN-2015-001'!A2105:I7252,7,0)),0,VLOOKUP(A2106,'CGN-2015-001'!A2105:I7252,7,0))</f>
        <v>0</v>
      </c>
      <c r="H2106" s="44"/>
      <c r="I2106" s="46"/>
      <c r="J2106" s="113">
        <f t="shared" si="162"/>
        <v>0</v>
      </c>
      <c r="K2106" s="114">
        <f t="shared" si="163"/>
        <v>0</v>
      </c>
      <c r="L2106" s="31">
        <f t="shared" si="164"/>
        <v>0</v>
      </c>
      <c r="M2106" s="1">
        <f t="shared" si="165"/>
        <v>0</v>
      </c>
      <c r="N2106" s="1">
        <f t="shared" si="166"/>
        <v>6</v>
      </c>
    </row>
    <row r="2107" spans="1:14" ht="16.5" hidden="1" thickBot="1" x14ac:dyDescent="0.3">
      <c r="A2107" s="26">
        <v>410559</v>
      </c>
      <c r="B2107" s="42">
        <v>410559</v>
      </c>
      <c r="C2107" s="43" t="s">
        <v>179</v>
      </c>
      <c r="D2107" s="99">
        <f>IF(ISERROR(VLOOKUP(A2107,'CGN-2015-001'!A2106:I7253,4,0)),0,VLOOKUP(A2107,'CGN-2015-001'!A2106:I7253,4,0))</f>
        <v>0</v>
      </c>
      <c r="E2107" s="45">
        <f>IF(ISERROR(VLOOKUP(A2107,[3]Hoja1!$A$1:$F$369,4,0)),0,VLOOKUP(A2107,[3]Hoja1!$A$1:$F$369,4,0))</f>
        <v>0</v>
      </c>
      <c r="F2107" s="45">
        <f>IF(ISERROR(VLOOKUP(A2107,[3]Hoja1!$A$1:$F$369,5,0)),0,VLOOKUP(A2107,[3]Hoja1!$A$1:$F$369,5,0))</f>
        <v>0</v>
      </c>
      <c r="G2107" s="102">
        <f>IF(ISERROR(VLOOKUP(A2107,'CGN-2015-001'!A2106:I7253,7,0)),0,VLOOKUP(A2107,'CGN-2015-001'!A2106:I7253,7,0))</f>
        <v>0</v>
      </c>
      <c r="H2107" s="44"/>
      <c r="I2107" s="46"/>
      <c r="J2107" s="113">
        <f t="shared" si="162"/>
        <v>0</v>
      </c>
      <c r="K2107" s="114">
        <f t="shared" si="163"/>
        <v>0</v>
      </c>
      <c r="L2107" s="31">
        <f t="shared" si="164"/>
        <v>0</v>
      </c>
      <c r="M2107" s="1">
        <f t="shared" si="165"/>
        <v>0</v>
      </c>
      <c r="N2107" s="1">
        <f t="shared" si="166"/>
        <v>6</v>
      </c>
    </row>
    <row r="2108" spans="1:14" ht="16.5" hidden="1" thickBot="1" x14ac:dyDescent="0.3">
      <c r="A2108" s="26">
        <v>410560</v>
      </c>
      <c r="B2108" s="42">
        <v>410560</v>
      </c>
      <c r="C2108" s="43" t="s">
        <v>180</v>
      </c>
      <c r="D2108" s="99">
        <f>IF(ISERROR(VLOOKUP(A2108,'CGN-2015-001'!A2107:I7254,4,0)),0,VLOOKUP(A2108,'CGN-2015-001'!A2107:I7254,4,0))</f>
        <v>0</v>
      </c>
      <c r="E2108" s="45">
        <f>IF(ISERROR(VLOOKUP(A2108,[3]Hoja1!$A$1:$F$369,4,0)),0,VLOOKUP(A2108,[3]Hoja1!$A$1:$F$369,4,0))</f>
        <v>0</v>
      </c>
      <c r="F2108" s="45">
        <f>IF(ISERROR(VLOOKUP(A2108,[3]Hoja1!$A$1:$F$369,5,0)),0,VLOOKUP(A2108,[3]Hoja1!$A$1:$F$369,5,0))</f>
        <v>0</v>
      </c>
      <c r="G2108" s="102">
        <f>IF(ISERROR(VLOOKUP(A2108,'CGN-2015-001'!A2107:I7254,7,0)),0,VLOOKUP(A2108,'CGN-2015-001'!A2107:I7254,7,0))</f>
        <v>0</v>
      </c>
      <c r="H2108" s="44"/>
      <c r="I2108" s="46"/>
      <c r="J2108" s="113">
        <f t="shared" si="162"/>
        <v>0</v>
      </c>
      <c r="K2108" s="114">
        <f t="shared" si="163"/>
        <v>0</v>
      </c>
      <c r="L2108" s="31">
        <f t="shared" si="164"/>
        <v>0</v>
      </c>
      <c r="M2108" s="1">
        <f t="shared" si="165"/>
        <v>0</v>
      </c>
      <c r="N2108" s="1">
        <f t="shared" si="166"/>
        <v>6</v>
      </c>
    </row>
    <row r="2109" spans="1:14" ht="16.5" hidden="1" thickBot="1" x14ac:dyDescent="0.3">
      <c r="A2109" s="26">
        <v>410561</v>
      </c>
      <c r="B2109" s="42">
        <v>410561</v>
      </c>
      <c r="C2109" s="43" t="s">
        <v>181</v>
      </c>
      <c r="D2109" s="99">
        <f>IF(ISERROR(VLOOKUP(A2109,'CGN-2015-001'!A2108:I7255,4,0)),0,VLOOKUP(A2109,'CGN-2015-001'!A2108:I7255,4,0))</f>
        <v>0</v>
      </c>
      <c r="E2109" s="45">
        <f>IF(ISERROR(VLOOKUP(A2109,[3]Hoja1!$A$1:$F$369,4,0)),0,VLOOKUP(A2109,[3]Hoja1!$A$1:$F$369,4,0))</f>
        <v>0</v>
      </c>
      <c r="F2109" s="45">
        <f>IF(ISERROR(VLOOKUP(A2109,[3]Hoja1!$A$1:$F$369,5,0)),0,VLOOKUP(A2109,[3]Hoja1!$A$1:$F$369,5,0))</f>
        <v>0</v>
      </c>
      <c r="G2109" s="102">
        <f>IF(ISERROR(VLOOKUP(A2109,'CGN-2015-001'!A2108:I7255,7,0)),0,VLOOKUP(A2109,'CGN-2015-001'!A2108:I7255,7,0))</f>
        <v>0</v>
      </c>
      <c r="H2109" s="44"/>
      <c r="I2109" s="46"/>
      <c r="J2109" s="113">
        <f t="shared" si="162"/>
        <v>0</v>
      </c>
      <c r="K2109" s="114">
        <f t="shared" si="163"/>
        <v>0</v>
      </c>
      <c r="L2109" s="31">
        <f t="shared" si="164"/>
        <v>0</v>
      </c>
      <c r="M2109" s="1">
        <f t="shared" si="165"/>
        <v>0</v>
      </c>
      <c r="N2109" s="1">
        <f t="shared" si="166"/>
        <v>6</v>
      </c>
    </row>
    <row r="2110" spans="1:14" ht="16.5" hidden="1" thickBot="1" x14ac:dyDescent="0.3">
      <c r="A2110" s="26">
        <v>410562</v>
      </c>
      <c r="B2110" s="42">
        <v>410562</v>
      </c>
      <c r="C2110" s="43" t="s">
        <v>182</v>
      </c>
      <c r="D2110" s="99">
        <f>IF(ISERROR(VLOOKUP(A2110,'CGN-2015-001'!A2109:I7256,4,0)),0,VLOOKUP(A2110,'CGN-2015-001'!A2109:I7256,4,0))</f>
        <v>0</v>
      </c>
      <c r="E2110" s="45">
        <f>IF(ISERROR(VLOOKUP(A2110,[3]Hoja1!$A$1:$F$369,4,0)),0,VLOOKUP(A2110,[3]Hoja1!$A$1:$F$369,4,0))</f>
        <v>0</v>
      </c>
      <c r="F2110" s="45">
        <f>IF(ISERROR(VLOOKUP(A2110,[3]Hoja1!$A$1:$F$369,5,0)),0,VLOOKUP(A2110,[3]Hoja1!$A$1:$F$369,5,0))</f>
        <v>0</v>
      </c>
      <c r="G2110" s="102">
        <f>IF(ISERROR(VLOOKUP(A2110,'CGN-2015-001'!A2109:I7256,7,0)),0,VLOOKUP(A2110,'CGN-2015-001'!A2109:I7256,7,0))</f>
        <v>0</v>
      </c>
      <c r="H2110" s="44"/>
      <c r="I2110" s="46"/>
      <c r="J2110" s="113">
        <f t="shared" si="162"/>
        <v>0</v>
      </c>
      <c r="K2110" s="114">
        <f t="shared" si="163"/>
        <v>0</v>
      </c>
      <c r="L2110" s="31">
        <f t="shared" si="164"/>
        <v>0</v>
      </c>
      <c r="M2110" s="1">
        <f t="shared" si="165"/>
        <v>0</v>
      </c>
      <c r="N2110" s="1">
        <f t="shared" si="166"/>
        <v>6</v>
      </c>
    </row>
    <row r="2111" spans="1:14" ht="16.5" hidden="1" thickBot="1" x14ac:dyDescent="0.3">
      <c r="A2111" s="26">
        <v>410564</v>
      </c>
      <c r="B2111" s="42">
        <v>410564</v>
      </c>
      <c r="C2111" s="43" t="s">
        <v>183</v>
      </c>
      <c r="D2111" s="99">
        <f>IF(ISERROR(VLOOKUP(A2111,'CGN-2015-001'!A2110:I7257,4,0)),0,VLOOKUP(A2111,'CGN-2015-001'!A2110:I7257,4,0))</f>
        <v>0</v>
      </c>
      <c r="E2111" s="45">
        <f>IF(ISERROR(VLOOKUP(A2111,[3]Hoja1!$A$1:$F$369,4,0)),0,VLOOKUP(A2111,[3]Hoja1!$A$1:$F$369,4,0))</f>
        <v>0</v>
      </c>
      <c r="F2111" s="45">
        <f>IF(ISERROR(VLOOKUP(A2111,[3]Hoja1!$A$1:$F$369,5,0)),0,VLOOKUP(A2111,[3]Hoja1!$A$1:$F$369,5,0))</f>
        <v>0</v>
      </c>
      <c r="G2111" s="102">
        <f>IF(ISERROR(VLOOKUP(A2111,'CGN-2015-001'!A2110:I7257,7,0)),0,VLOOKUP(A2111,'CGN-2015-001'!A2110:I7257,7,0))</f>
        <v>0</v>
      </c>
      <c r="H2111" s="44"/>
      <c r="I2111" s="46"/>
      <c r="J2111" s="113">
        <f t="shared" si="162"/>
        <v>0</v>
      </c>
      <c r="K2111" s="114">
        <f t="shared" si="163"/>
        <v>0</v>
      </c>
      <c r="L2111" s="31">
        <f t="shared" si="164"/>
        <v>0</v>
      </c>
      <c r="M2111" s="1">
        <f t="shared" si="165"/>
        <v>0</v>
      </c>
      <c r="N2111" s="1">
        <f t="shared" si="166"/>
        <v>6</v>
      </c>
    </row>
    <row r="2112" spans="1:14" ht="16.5" hidden="1" thickBot="1" x14ac:dyDescent="0.3">
      <c r="A2112" s="26">
        <v>410565</v>
      </c>
      <c r="B2112" s="42">
        <v>410565</v>
      </c>
      <c r="C2112" s="43" t="s">
        <v>184</v>
      </c>
      <c r="D2112" s="99">
        <f>IF(ISERROR(VLOOKUP(A2112,'CGN-2015-001'!A2111:I7258,4,0)),0,VLOOKUP(A2112,'CGN-2015-001'!A2111:I7258,4,0))</f>
        <v>0</v>
      </c>
      <c r="E2112" s="45">
        <f>IF(ISERROR(VLOOKUP(A2112,[3]Hoja1!$A$1:$F$369,4,0)),0,VLOOKUP(A2112,[3]Hoja1!$A$1:$F$369,4,0))</f>
        <v>0</v>
      </c>
      <c r="F2112" s="45">
        <f>IF(ISERROR(VLOOKUP(A2112,[3]Hoja1!$A$1:$F$369,5,0)),0,VLOOKUP(A2112,[3]Hoja1!$A$1:$F$369,5,0))</f>
        <v>0</v>
      </c>
      <c r="G2112" s="102">
        <f>IF(ISERROR(VLOOKUP(A2112,'CGN-2015-001'!A2111:I7258,7,0)),0,VLOOKUP(A2112,'CGN-2015-001'!A2111:I7258,7,0))</f>
        <v>0</v>
      </c>
      <c r="H2112" s="44"/>
      <c r="I2112" s="46"/>
      <c r="J2112" s="113">
        <f t="shared" si="162"/>
        <v>0</v>
      </c>
      <c r="K2112" s="114">
        <f t="shared" si="163"/>
        <v>0</v>
      </c>
      <c r="L2112" s="31">
        <f t="shared" si="164"/>
        <v>0</v>
      </c>
      <c r="M2112" s="1">
        <f t="shared" si="165"/>
        <v>0</v>
      </c>
      <c r="N2112" s="1">
        <f t="shared" si="166"/>
        <v>6</v>
      </c>
    </row>
    <row r="2113" spans="1:14" ht="16.5" hidden="1" thickBot="1" x14ac:dyDescent="0.3">
      <c r="A2113" s="26">
        <v>410566</v>
      </c>
      <c r="B2113" s="42">
        <v>410566</v>
      </c>
      <c r="C2113" s="43" t="s">
        <v>185</v>
      </c>
      <c r="D2113" s="99">
        <f>IF(ISERROR(VLOOKUP(A2113,'CGN-2015-001'!A2112:I7259,4,0)),0,VLOOKUP(A2113,'CGN-2015-001'!A2112:I7259,4,0))</f>
        <v>0</v>
      </c>
      <c r="E2113" s="45">
        <f>IF(ISERROR(VLOOKUP(A2113,[3]Hoja1!$A$1:$F$369,4,0)),0,VLOOKUP(A2113,[3]Hoja1!$A$1:$F$369,4,0))</f>
        <v>0</v>
      </c>
      <c r="F2113" s="45">
        <f>IF(ISERROR(VLOOKUP(A2113,[3]Hoja1!$A$1:$F$369,5,0)),0,VLOOKUP(A2113,[3]Hoja1!$A$1:$F$369,5,0))</f>
        <v>0</v>
      </c>
      <c r="G2113" s="102">
        <f>IF(ISERROR(VLOOKUP(A2113,'CGN-2015-001'!A2112:I7259,7,0)),0,VLOOKUP(A2113,'CGN-2015-001'!A2112:I7259,7,0))</f>
        <v>0</v>
      </c>
      <c r="H2113" s="44"/>
      <c r="I2113" s="46"/>
      <c r="J2113" s="113">
        <f t="shared" si="162"/>
        <v>0</v>
      </c>
      <c r="K2113" s="114">
        <f t="shared" si="163"/>
        <v>0</v>
      </c>
      <c r="L2113" s="31">
        <f t="shared" si="164"/>
        <v>0</v>
      </c>
      <c r="M2113" s="1">
        <f t="shared" si="165"/>
        <v>0</v>
      </c>
      <c r="N2113" s="1">
        <f t="shared" si="166"/>
        <v>6</v>
      </c>
    </row>
    <row r="2114" spans="1:14" ht="16.5" hidden="1" thickBot="1" x14ac:dyDescent="0.3">
      <c r="A2114" s="26">
        <v>410567</v>
      </c>
      <c r="B2114" s="42">
        <v>410567</v>
      </c>
      <c r="C2114" s="43" t="s">
        <v>186</v>
      </c>
      <c r="D2114" s="99">
        <f>IF(ISERROR(VLOOKUP(A2114,'CGN-2015-001'!A2113:I7260,4,0)),0,VLOOKUP(A2114,'CGN-2015-001'!A2113:I7260,4,0))</f>
        <v>0</v>
      </c>
      <c r="E2114" s="45">
        <f>IF(ISERROR(VLOOKUP(A2114,[3]Hoja1!$A$1:$F$369,4,0)),0,VLOOKUP(A2114,[3]Hoja1!$A$1:$F$369,4,0))</f>
        <v>0</v>
      </c>
      <c r="F2114" s="45">
        <f>IF(ISERROR(VLOOKUP(A2114,[3]Hoja1!$A$1:$F$369,5,0)),0,VLOOKUP(A2114,[3]Hoja1!$A$1:$F$369,5,0))</f>
        <v>0</v>
      </c>
      <c r="G2114" s="102">
        <f>IF(ISERROR(VLOOKUP(A2114,'CGN-2015-001'!A2113:I7260,7,0)),0,VLOOKUP(A2114,'CGN-2015-001'!A2113:I7260,7,0))</f>
        <v>0</v>
      </c>
      <c r="H2114" s="44"/>
      <c r="I2114" s="46"/>
      <c r="J2114" s="113">
        <f t="shared" si="162"/>
        <v>0</v>
      </c>
      <c r="K2114" s="114">
        <f t="shared" si="163"/>
        <v>0</v>
      </c>
      <c r="L2114" s="31">
        <f t="shared" si="164"/>
        <v>0</v>
      </c>
      <c r="M2114" s="1">
        <f t="shared" si="165"/>
        <v>0</v>
      </c>
      <c r="N2114" s="1">
        <f t="shared" si="166"/>
        <v>6</v>
      </c>
    </row>
    <row r="2115" spans="1:14" ht="16.5" hidden="1" thickBot="1" x14ac:dyDescent="0.3">
      <c r="A2115" s="26">
        <v>410569</v>
      </c>
      <c r="B2115" s="42">
        <v>410569</v>
      </c>
      <c r="C2115" s="43" t="s">
        <v>187</v>
      </c>
      <c r="D2115" s="99">
        <f>IF(ISERROR(VLOOKUP(A2115,'CGN-2015-001'!A2114:I7261,4,0)),0,VLOOKUP(A2115,'CGN-2015-001'!A2114:I7261,4,0))</f>
        <v>0</v>
      </c>
      <c r="E2115" s="45">
        <f>IF(ISERROR(VLOOKUP(A2115,[3]Hoja1!$A$1:$F$369,4,0)),0,VLOOKUP(A2115,[3]Hoja1!$A$1:$F$369,4,0))</f>
        <v>0</v>
      </c>
      <c r="F2115" s="45">
        <f>IF(ISERROR(VLOOKUP(A2115,[3]Hoja1!$A$1:$F$369,5,0)),0,VLOOKUP(A2115,[3]Hoja1!$A$1:$F$369,5,0))</f>
        <v>0</v>
      </c>
      <c r="G2115" s="102">
        <f>IF(ISERROR(VLOOKUP(A2115,'CGN-2015-001'!A2114:I7261,7,0)),0,VLOOKUP(A2115,'CGN-2015-001'!A2114:I7261,7,0))</f>
        <v>0</v>
      </c>
      <c r="H2115" s="44"/>
      <c r="I2115" s="46"/>
      <c r="J2115" s="113">
        <f t="shared" si="162"/>
        <v>0</v>
      </c>
      <c r="K2115" s="114">
        <f t="shared" si="163"/>
        <v>0</v>
      </c>
      <c r="L2115" s="31">
        <f t="shared" si="164"/>
        <v>0</v>
      </c>
      <c r="M2115" s="1">
        <f t="shared" si="165"/>
        <v>0</v>
      </c>
      <c r="N2115" s="1">
        <f t="shared" si="166"/>
        <v>6</v>
      </c>
    </row>
    <row r="2116" spans="1:14" ht="16.5" hidden="1" thickBot="1" x14ac:dyDescent="0.3">
      <c r="A2116" s="26">
        <v>410570</v>
      </c>
      <c r="B2116" s="42">
        <v>410570</v>
      </c>
      <c r="C2116" s="43" t="s">
        <v>188</v>
      </c>
      <c r="D2116" s="99">
        <f>IF(ISERROR(VLOOKUP(A2116,'CGN-2015-001'!A2115:I7262,4,0)),0,VLOOKUP(A2116,'CGN-2015-001'!A2115:I7262,4,0))</f>
        <v>0</v>
      </c>
      <c r="E2116" s="45">
        <f>IF(ISERROR(VLOOKUP(A2116,[3]Hoja1!$A$1:$F$369,4,0)),0,VLOOKUP(A2116,[3]Hoja1!$A$1:$F$369,4,0))</f>
        <v>0</v>
      </c>
      <c r="F2116" s="45">
        <f>IF(ISERROR(VLOOKUP(A2116,[3]Hoja1!$A$1:$F$369,5,0)),0,VLOOKUP(A2116,[3]Hoja1!$A$1:$F$369,5,0))</f>
        <v>0</v>
      </c>
      <c r="G2116" s="102">
        <f>IF(ISERROR(VLOOKUP(A2116,'CGN-2015-001'!A2115:I7262,7,0)),0,VLOOKUP(A2116,'CGN-2015-001'!A2115:I7262,7,0))</f>
        <v>0</v>
      </c>
      <c r="H2116" s="44"/>
      <c r="I2116" s="46"/>
      <c r="J2116" s="113">
        <f t="shared" si="162"/>
        <v>0</v>
      </c>
      <c r="K2116" s="114">
        <f t="shared" si="163"/>
        <v>0</v>
      </c>
      <c r="L2116" s="31">
        <f t="shared" si="164"/>
        <v>0</v>
      </c>
      <c r="M2116" s="1">
        <f t="shared" si="165"/>
        <v>0</v>
      </c>
      <c r="N2116" s="1">
        <f t="shared" si="166"/>
        <v>6</v>
      </c>
    </row>
    <row r="2117" spans="1:14" ht="16.5" hidden="1" thickBot="1" x14ac:dyDescent="0.3">
      <c r="A2117" s="26">
        <v>410575</v>
      </c>
      <c r="B2117" s="42">
        <v>410575</v>
      </c>
      <c r="C2117" s="43" t="s">
        <v>189</v>
      </c>
      <c r="D2117" s="99">
        <f>IF(ISERROR(VLOOKUP(A2117,'CGN-2015-001'!A2116:I7263,4,0)),0,VLOOKUP(A2117,'CGN-2015-001'!A2116:I7263,4,0))</f>
        <v>0</v>
      </c>
      <c r="E2117" s="45">
        <f>IF(ISERROR(VLOOKUP(A2117,[3]Hoja1!$A$1:$F$369,4,0)),0,VLOOKUP(A2117,[3]Hoja1!$A$1:$F$369,4,0))</f>
        <v>0</v>
      </c>
      <c r="F2117" s="45">
        <f>IF(ISERROR(VLOOKUP(A2117,[3]Hoja1!$A$1:$F$369,5,0)),0,VLOOKUP(A2117,[3]Hoja1!$A$1:$F$369,5,0))</f>
        <v>0</v>
      </c>
      <c r="G2117" s="102">
        <f>IF(ISERROR(VLOOKUP(A2117,'CGN-2015-001'!A2116:I7263,7,0)),0,VLOOKUP(A2117,'CGN-2015-001'!A2116:I7263,7,0))</f>
        <v>0</v>
      </c>
      <c r="H2117" s="44"/>
      <c r="I2117" s="46"/>
      <c r="J2117" s="113">
        <f t="shared" si="162"/>
        <v>0</v>
      </c>
      <c r="K2117" s="114">
        <f t="shared" si="163"/>
        <v>0</v>
      </c>
      <c r="L2117" s="31">
        <f t="shared" si="164"/>
        <v>0</v>
      </c>
      <c r="M2117" s="1">
        <f t="shared" si="165"/>
        <v>0</v>
      </c>
      <c r="N2117" s="1">
        <f t="shared" si="166"/>
        <v>6</v>
      </c>
    </row>
    <row r="2118" spans="1:14" ht="16.5" hidden="1" thickBot="1" x14ac:dyDescent="0.3">
      <c r="A2118" s="26">
        <v>410580</v>
      </c>
      <c r="B2118" s="42">
        <v>410580</v>
      </c>
      <c r="C2118" s="43" t="s">
        <v>190</v>
      </c>
      <c r="D2118" s="99">
        <f>IF(ISERROR(VLOOKUP(A2118,'CGN-2015-001'!A2117:I7264,4,0)),0,VLOOKUP(A2118,'CGN-2015-001'!A2117:I7264,4,0))</f>
        <v>0</v>
      </c>
      <c r="E2118" s="45">
        <f>IF(ISERROR(VLOOKUP(A2118,[3]Hoja1!$A$1:$F$369,4,0)),0,VLOOKUP(A2118,[3]Hoja1!$A$1:$F$369,4,0))</f>
        <v>0</v>
      </c>
      <c r="F2118" s="45">
        <f>IF(ISERROR(VLOOKUP(A2118,[3]Hoja1!$A$1:$F$369,5,0)),0,VLOOKUP(A2118,[3]Hoja1!$A$1:$F$369,5,0))</f>
        <v>0</v>
      </c>
      <c r="G2118" s="102">
        <f>IF(ISERROR(VLOOKUP(A2118,'CGN-2015-001'!A2117:I7264,7,0)),0,VLOOKUP(A2118,'CGN-2015-001'!A2117:I7264,7,0))</f>
        <v>0</v>
      </c>
      <c r="H2118" s="44"/>
      <c r="I2118" s="46"/>
      <c r="J2118" s="113">
        <f t="shared" si="162"/>
        <v>0</v>
      </c>
      <c r="K2118" s="114">
        <f t="shared" si="163"/>
        <v>0</v>
      </c>
      <c r="L2118" s="31">
        <f t="shared" si="164"/>
        <v>0</v>
      </c>
      <c r="M2118" s="1">
        <f t="shared" si="165"/>
        <v>0</v>
      </c>
      <c r="N2118" s="1">
        <f t="shared" si="166"/>
        <v>6</v>
      </c>
    </row>
    <row r="2119" spans="1:14" ht="16.5" hidden="1" thickBot="1" x14ac:dyDescent="0.3">
      <c r="A2119" s="26">
        <v>410585</v>
      </c>
      <c r="B2119" s="42">
        <v>410585</v>
      </c>
      <c r="C2119" s="43" t="s">
        <v>191</v>
      </c>
      <c r="D2119" s="99">
        <f>IF(ISERROR(VLOOKUP(A2119,'CGN-2015-001'!A2118:I7265,4,0)),0,VLOOKUP(A2119,'CGN-2015-001'!A2118:I7265,4,0))</f>
        <v>0</v>
      </c>
      <c r="E2119" s="45">
        <f>IF(ISERROR(VLOOKUP(A2119,[3]Hoja1!$A$1:$F$369,4,0)),0,VLOOKUP(A2119,[3]Hoja1!$A$1:$F$369,4,0))</f>
        <v>0</v>
      </c>
      <c r="F2119" s="45">
        <f>IF(ISERROR(VLOOKUP(A2119,[3]Hoja1!$A$1:$F$369,5,0)),0,VLOOKUP(A2119,[3]Hoja1!$A$1:$F$369,5,0))</f>
        <v>0</v>
      </c>
      <c r="G2119" s="102">
        <f>IF(ISERROR(VLOOKUP(A2119,'CGN-2015-001'!A2118:I7265,7,0)),0,VLOOKUP(A2119,'CGN-2015-001'!A2118:I7265,7,0))</f>
        <v>0</v>
      </c>
      <c r="H2119" s="44"/>
      <c r="I2119" s="46"/>
      <c r="J2119" s="113">
        <f t="shared" si="162"/>
        <v>0</v>
      </c>
      <c r="K2119" s="114">
        <f t="shared" si="163"/>
        <v>0</v>
      </c>
      <c r="L2119" s="31">
        <f t="shared" si="164"/>
        <v>0</v>
      </c>
      <c r="M2119" s="1">
        <f t="shared" si="165"/>
        <v>0</v>
      </c>
      <c r="N2119" s="1">
        <f t="shared" si="166"/>
        <v>6</v>
      </c>
    </row>
    <row r="2120" spans="1:14" ht="16.5" hidden="1" thickBot="1" x14ac:dyDescent="0.3">
      <c r="A2120" s="26">
        <v>410590</v>
      </c>
      <c r="B2120" s="120">
        <v>410590</v>
      </c>
      <c r="C2120" s="121" t="s">
        <v>192</v>
      </c>
      <c r="D2120" s="99">
        <f>IF(ISERROR(VLOOKUP(A2120,'CGN-2015-001'!A2119:I7266,4,0)),0,VLOOKUP(A2120,'CGN-2015-001'!A2119:I7266,4,0))</f>
        <v>0</v>
      </c>
      <c r="E2120" s="45">
        <f>IF(ISERROR(VLOOKUP(A2120,[3]Hoja1!$A$1:$F$369,4,0)),0,VLOOKUP(A2120,[3]Hoja1!$A$1:$F$369,4,0))</f>
        <v>0</v>
      </c>
      <c r="F2120" s="45">
        <f>IF(ISERROR(VLOOKUP(A2120,[3]Hoja1!$A$1:$F$369,5,0)),0,VLOOKUP(A2120,[3]Hoja1!$A$1:$F$369,5,0))</f>
        <v>0</v>
      </c>
      <c r="G2120" s="102">
        <f>IF(ISERROR(VLOOKUP(A2120,'CGN-2015-001'!A2119:I7266,7,0)),0,VLOOKUP(A2120,'CGN-2015-001'!A2119:I7266,7,0))</f>
        <v>0</v>
      </c>
      <c r="H2120" s="44"/>
      <c r="I2120" s="46"/>
      <c r="J2120" s="113">
        <f t="shared" si="162"/>
        <v>0</v>
      </c>
      <c r="K2120" s="114">
        <f t="shared" si="163"/>
        <v>0</v>
      </c>
      <c r="L2120" s="31">
        <f t="shared" si="164"/>
        <v>0</v>
      </c>
      <c r="M2120" s="1">
        <f t="shared" si="165"/>
        <v>0</v>
      </c>
      <c r="N2120" s="1">
        <f t="shared" si="166"/>
        <v>6</v>
      </c>
    </row>
    <row r="2121" spans="1:14" ht="16.5" hidden="1" thickBot="1" x14ac:dyDescent="0.3">
      <c r="A2121" s="26">
        <v>4110</v>
      </c>
      <c r="B2121" s="130">
        <v>411000</v>
      </c>
      <c r="C2121" s="131" t="s">
        <v>193</v>
      </c>
      <c r="D2121" s="468">
        <f>IF(ISERROR(VLOOKUP(A2121,'CGN-2015-001'!A2120:I7267,4,0)),0,VLOOKUP(A2121,'CGN-2015-001'!A2120:I7267,4,0))</f>
        <v>15057878913.549999</v>
      </c>
      <c r="E2121" s="109">
        <f>IF(ISERROR(VLOOKUP(A2121,[3]Hoja1!$A$1:$F$369,4,0)),0,VLOOKUP(A2121,[3]Hoja1!$A$1:$F$369,4,0))</f>
        <v>0</v>
      </c>
      <c r="F2121" s="110">
        <f>IF(ISERROR(VLOOKUP(A2121,[3]Hoja1!$A$1:$F$369,5,0)),0,VLOOKUP(A2121,[3]Hoja1!$A$1:$F$369,5,0))</f>
        <v>6946302146.5500002</v>
      </c>
      <c r="G2121" s="469">
        <f>IF(ISERROR(VLOOKUP(A2121,'CGN-2015-001'!A2120:I7267,7,0)),0,VLOOKUP(A2121,'CGN-2015-001'!A2120:I7267,7,0))</f>
        <v>19956557158.399998</v>
      </c>
      <c r="H2121" s="109">
        <v>0</v>
      </c>
      <c r="I2121" s="110">
        <f>+I2123+I2125+I2146+I2159</f>
        <v>19956557158.399998</v>
      </c>
      <c r="J2121" s="474">
        <f t="shared" si="162"/>
        <v>-4898678244.8499985</v>
      </c>
      <c r="K2121" s="475">
        <f t="shared" si="163"/>
        <v>-0.24546710166327834</v>
      </c>
      <c r="L2121" s="31">
        <f t="shared" si="164"/>
        <v>0</v>
      </c>
      <c r="M2121" s="1">
        <f t="shared" si="165"/>
        <v>1</v>
      </c>
      <c r="N2121" s="1">
        <f t="shared" si="166"/>
        <v>4</v>
      </c>
    </row>
    <row r="2122" spans="1:14" ht="16.5" hidden="1" thickBot="1" x14ac:dyDescent="0.3">
      <c r="A2122" s="26">
        <v>411001</v>
      </c>
      <c r="B2122" s="111">
        <v>411001</v>
      </c>
      <c r="C2122" s="112" t="s">
        <v>194</v>
      </c>
      <c r="D2122" s="99">
        <f>IF(ISERROR(VLOOKUP(A2122,'CGN-2015-001'!A2121:I7268,4,0)),0,VLOOKUP(A2122,'CGN-2015-001'!A2121:I7268,4,0))</f>
        <v>0</v>
      </c>
      <c r="E2122" s="45">
        <f>IF(ISERROR(VLOOKUP(A2122,[3]Hoja1!$A$1:$F$369,4,0)),0,VLOOKUP(A2122,[3]Hoja1!$A$1:$F$369,4,0))</f>
        <v>0</v>
      </c>
      <c r="F2122" s="45">
        <f>IF(ISERROR(VLOOKUP(A2122,[3]Hoja1!$A$1:$F$369,5,0)),0,VLOOKUP(A2122,[3]Hoja1!$A$1:$F$369,5,0))</f>
        <v>0</v>
      </c>
      <c r="G2122" s="102">
        <f>IF(ISERROR(VLOOKUP(A2122,'CGN-2015-001'!A2121:I7268,7,0)),0,VLOOKUP(A2122,'CGN-2015-001'!A2121:I7268,7,0))</f>
        <v>0</v>
      </c>
      <c r="H2122" s="44"/>
      <c r="I2122" s="46"/>
      <c r="J2122" s="113">
        <f t="shared" si="162"/>
        <v>0</v>
      </c>
      <c r="K2122" s="114">
        <f t="shared" si="163"/>
        <v>0</v>
      </c>
      <c r="L2122" s="31">
        <f t="shared" si="164"/>
        <v>0</v>
      </c>
      <c r="M2122" s="1">
        <f t="shared" si="165"/>
        <v>0</v>
      </c>
      <c r="N2122" s="1">
        <f t="shared" si="166"/>
        <v>6</v>
      </c>
    </row>
    <row r="2123" spans="1:14" ht="15.75" customHeight="1" thickBot="1" x14ac:dyDescent="0.25">
      <c r="A2123" s="26">
        <v>411002</v>
      </c>
      <c r="B2123" s="558">
        <v>411002</v>
      </c>
      <c r="C2123" s="559" t="s">
        <v>195</v>
      </c>
      <c r="D2123" s="560">
        <f>IF(ISERROR(VLOOKUP(A2123,'CGN-2015-001'!A2122:I7269,4,0)),0,VLOOKUP(A2123,'CGN-2015-001'!A2122:I7269,4,0))</f>
        <v>2089817371</v>
      </c>
      <c r="E2123" s="561">
        <f>IF(ISERROR(VLOOKUP(A2123,[3]Hoja1!$A$1:$F$369,4,0)),0,VLOOKUP(A2123,[3]Hoja1!$A$1:$F$369,4,0))</f>
        <v>0</v>
      </c>
      <c r="F2123" s="562">
        <f>IF(ISERROR(VLOOKUP(A2123,[3]Hoja1!$A$1:$F$369,5,0)),0,VLOOKUP(A2123,[3]Hoja1!$A$1:$F$369,5,0))</f>
        <v>1658795048</v>
      </c>
      <c r="G2123" s="563">
        <f>IF(ISERROR(VLOOKUP(A2123,'CGN-2015-001'!A2122:I7269,7,0)),0,VLOOKUP(A2123,'CGN-2015-001'!A2122:I7269,7,0))</f>
        <v>2106054913</v>
      </c>
      <c r="H2123" s="115">
        <v>0</v>
      </c>
      <c r="I2123" s="562">
        <f>+G2123</f>
        <v>2106054913</v>
      </c>
      <c r="J2123" s="564">
        <f t="shared" ref="J2123:J2186" si="167">D2123-G2123</f>
        <v>-16237542</v>
      </c>
      <c r="K2123" s="565">
        <f t="shared" ref="K2123:K2186" si="168">IF(ISERROR(((D2123/G2123)-100%)),0,((D2123/G2123)-100%))</f>
        <v>-7.7099328701122349E-3</v>
      </c>
      <c r="L2123" s="31">
        <f t="shared" ref="L2123:L2186" si="169">+G2123-H2123-I2123</f>
        <v>0</v>
      </c>
      <c r="M2123" s="1">
        <f t="shared" ref="M2123:M2186" si="170">IF(D2123&lt;&gt;0,1,IF(G2123&lt;&gt;0,2,IF(F2123&lt;&gt;0,3,IF(E2123&lt;&gt;0,4,0))))</f>
        <v>1</v>
      </c>
      <c r="N2123" s="1">
        <f t="shared" ref="N2123:N2186" si="171">+LEN(A2123)</f>
        <v>6</v>
      </c>
    </row>
    <row r="2124" spans="1:14" ht="16.5" hidden="1" thickBot="1" x14ac:dyDescent="0.3">
      <c r="A2124" s="26">
        <v>411003</v>
      </c>
      <c r="B2124" s="111">
        <v>411003</v>
      </c>
      <c r="C2124" s="112" t="s">
        <v>196</v>
      </c>
      <c r="D2124" s="99">
        <f>IF(ISERROR(VLOOKUP(A2124,'CGN-2015-001'!A2123:I7270,4,0)),0,VLOOKUP(A2124,'CGN-2015-001'!A2123:I7270,4,0))</f>
        <v>0</v>
      </c>
      <c r="E2124" s="45">
        <f>IF(ISERROR(VLOOKUP(A2124,[3]Hoja1!$A$1:$F$369,4,0)),0,VLOOKUP(A2124,[3]Hoja1!$A$1:$F$369,4,0))</f>
        <v>0</v>
      </c>
      <c r="F2124" s="45">
        <f>IF(ISERROR(VLOOKUP(A2124,[3]Hoja1!$A$1:$F$369,5,0)),0,VLOOKUP(A2124,[3]Hoja1!$A$1:$F$369,5,0))</f>
        <v>0</v>
      </c>
      <c r="G2124" s="102">
        <f>IF(ISERROR(VLOOKUP(A2124,'CGN-2015-001'!A2123:I7270,7,0)),0,VLOOKUP(A2124,'CGN-2015-001'!A2123:I7270,7,0))</f>
        <v>0</v>
      </c>
      <c r="H2124" s="44"/>
      <c r="I2124" s="46"/>
      <c r="J2124" s="113">
        <f t="shared" si="167"/>
        <v>0</v>
      </c>
      <c r="K2124" s="114">
        <f t="shared" si="168"/>
        <v>0</v>
      </c>
      <c r="L2124" s="31">
        <f t="shared" si="169"/>
        <v>0</v>
      </c>
      <c r="M2124" s="1">
        <f t="shared" si="170"/>
        <v>0</v>
      </c>
      <c r="N2124" s="1">
        <f t="shared" si="171"/>
        <v>6</v>
      </c>
    </row>
    <row r="2125" spans="1:14" ht="15.75" customHeight="1" thickBot="1" x14ac:dyDescent="0.25">
      <c r="A2125" s="26">
        <v>411004</v>
      </c>
      <c r="B2125" s="558">
        <v>411004</v>
      </c>
      <c r="C2125" s="559" t="s">
        <v>197</v>
      </c>
      <c r="D2125" s="560">
        <f>IF(ISERROR(VLOOKUP(A2125,'CGN-2015-001'!A2124:I7271,4,0)),0,VLOOKUP(A2125,'CGN-2015-001'!A2124:I7271,4,0))</f>
        <v>0</v>
      </c>
      <c r="E2125" s="561">
        <f>IF(ISERROR(VLOOKUP(A2125,[3]Hoja1!$A$1:$F$369,4,0)),0,VLOOKUP(A2125,[3]Hoja1!$A$1:$F$369,4,0))</f>
        <v>0</v>
      </c>
      <c r="F2125" s="562">
        <f>IF(ISERROR(VLOOKUP(A2125,[3]Hoja1!$A$1:$F$369,5,0)),0,VLOOKUP(A2125,[3]Hoja1!$A$1:$F$369,5,0))</f>
        <v>85250000</v>
      </c>
      <c r="G2125" s="563">
        <f>IF(ISERROR(VLOOKUP(A2125,'CGN-2015-001'!A2124:I7271,7,0)),0,VLOOKUP(A2125,'CGN-2015-001'!A2124:I7271,7,0))</f>
        <v>0</v>
      </c>
      <c r="H2125" s="115">
        <v>0</v>
      </c>
      <c r="I2125" s="562">
        <f>+G2125</f>
        <v>0</v>
      </c>
      <c r="J2125" s="564">
        <f t="shared" si="167"/>
        <v>0</v>
      </c>
      <c r="K2125" s="565">
        <f t="shared" si="168"/>
        <v>0</v>
      </c>
      <c r="L2125" s="31">
        <f t="shared" si="169"/>
        <v>0</v>
      </c>
      <c r="M2125" s="1">
        <f t="shared" si="170"/>
        <v>3</v>
      </c>
      <c r="N2125" s="1">
        <f t="shared" si="171"/>
        <v>6</v>
      </c>
    </row>
    <row r="2126" spans="1:14" ht="16.5" hidden="1" thickBot="1" x14ac:dyDescent="0.3">
      <c r="A2126" s="26">
        <v>411011</v>
      </c>
      <c r="B2126" s="126">
        <v>411011</v>
      </c>
      <c r="C2126" s="127" t="s">
        <v>198</v>
      </c>
      <c r="D2126" s="99">
        <f>IF(ISERROR(VLOOKUP(A2126,'CGN-2015-001'!A2125:I7272,4,0)),0,VLOOKUP(A2126,'CGN-2015-001'!A2125:I7272,4,0))</f>
        <v>0</v>
      </c>
      <c r="E2126" s="45">
        <f>IF(ISERROR(VLOOKUP(A2126,[3]Hoja1!$A$1:$F$369,4,0)),0,VLOOKUP(A2126,[3]Hoja1!$A$1:$F$369,4,0))</f>
        <v>0</v>
      </c>
      <c r="F2126" s="45">
        <f>IF(ISERROR(VLOOKUP(A2126,[3]Hoja1!$A$1:$F$369,5,0)),0,VLOOKUP(A2126,[3]Hoja1!$A$1:$F$369,5,0))</f>
        <v>0</v>
      </c>
      <c r="G2126" s="102">
        <f>IF(ISERROR(VLOOKUP(A2126,'CGN-2015-001'!A2125:I7272,7,0)),0,VLOOKUP(A2126,'CGN-2015-001'!A2125:I7272,7,0))</f>
        <v>0</v>
      </c>
      <c r="H2126" s="44"/>
      <c r="I2126" s="46"/>
      <c r="J2126" s="113">
        <f t="shared" si="167"/>
        <v>0</v>
      </c>
      <c r="K2126" s="114">
        <f t="shared" si="168"/>
        <v>0</v>
      </c>
      <c r="L2126" s="31">
        <f t="shared" si="169"/>
        <v>0</v>
      </c>
      <c r="M2126" s="1">
        <f t="shared" si="170"/>
        <v>0</v>
      </c>
      <c r="N2126" s="1">
        <f t="shared" si="171"/>
        <v>6</v>
      </c>
    </row>
    <row r="2127" spans="1:14" ht="16.5" hidden="1" thickBot="1" x14ac:dyDescent="0.3">
      <c r="A2127" s="26">
        <v>411014</v>
      </c>
      <c r="B2127" s="42">
        <v>411014</v>
      </c>
      <c r="C2127" s="43" t="s">
        <v>199</v>
      </c>
      <c r="D2127" s="99">
        <f>IF(ISERROR(VLOOKUP(A2127,'CGN-2015-001'!A2126:I7273,4,0)),0,VLOOKUP(A2127,'CGN-2015-001'!A2126:I7273,4,0))</f>
        <v>0</v>
      </c>
      <c r="E2127" s="45">
        <f>IF(ISERROR(VLOOKUP(A2127,[3]Hoja1!$A$1:$F$369,4,0)),0,VLOOKUP(A2127,[3]Hoja1!$A$1:$F$369,4,0))</f>
        <v>0</v>
      </c>
      <c r="F2127" s="45">
        <f>IF(ISERROR(VLOOKUP(A2127,[3]Hoja1!$A$1:$F$369,5,0)),0,VLOOKUP(A2127,[3]Hoja1!$A$1:$F$369,5,0))</f>
        <v>0</v>
      </c>
      <c r="G2127" s="102">
        <f>IF(ISERROR(VLOOKUP(A2127,'CGN-2015-001'!A2126:I7273,7,0)),0,VLOOKUP(A2127,'CGN-2015-001'!A2126:I7273,7,0))</f>
        <v>0</v>
      </c>
      <c r="H2127" s="44"/>
      <c r="I2127" s="46"/>
      <c r="J2127" s="113">
        <f t="shared" si="167"/>
        <v>0</v>
      </c>
      <c r="K2127" s="114">
        <f t="shared" si="168"/>
        <v>0</v>
      </c>
      <c r="L2127" s="31">
        <f t="shared" si="169"/>
        <v>0</v>
      </c>
      <c r="M2127" s="1">
        <f t="shared" si="170"/>
        <v>0</v>
      </c>
      <c r="N2127" s="1">
        <f t="shared" si="171"/>
        <v>6</v>
      </c>
    </row>
    <row r="2128" spans="1:14" ht="16.5" hidden="1" thickBot="1" x14ac:dyDescent="0.3">
      <c r="A2128" s="26">
        <v>411015</v>
      </c>
      <c r="B2128" s="42">
        <v>411015</v>
      </c>
      <c r="C2128" s="43" t="s">
        <v>200</v>
      </c>
      <c r="D2128" s="99">
        <f>IF(ISERROR(VLOOKUP(A2128,'CGN-2015-001'!A2127:I7274,4,0)),0,VLOOKUP(A2128,'CGN-2015-001'!A2127:I7274,4,0))</f>
        <v>0</v>
      </c>
      <c r="E2128" s="45">
        <f>IF(ISERROR(VLOOKUP(A2128,[3]Hoja1!$A$1:$F$369,4,0)),0,VLOOKUP(A2128,[3]Hoja1!$A$1:$F$369,4,0))</f>
        <v>0</v>
      </c>
      <c r="F2128" s="45">
        <f>IF(ISERROR(VLOOKUP(A2128,[3]Hoja1!$A$1:$F$369,5,0)),0,VLOOKUP(A2128,[3]Hoja1!$A$1:$F$369,5,0))</f>
        <v>0</v>
      </c>
      <c r="G2128" s="102">
        <f>IF(ISERROR(VLOOKUP(A2128,'CGN-2015-001'!A2127:I7274,7,0)),0,VLOOKUP(A2128,'CGN-2015-001'!A2127:I7274,7,0))</f>
        <v>0</v>
      </c>
      <c r="H2128" s="44"/>
      <c r="I2128" s="46"/>
      <c r="J2128" s="113">
        <f t="shared" si="167"/>
        <v>0</v>
      </c>
      <c r="K2128" s="114">
        <f t="shared" si="168"/>
        <v>0</v>
      </c>
      <c r="L2128" s="31">
        <f t="shared" si="169"/>
        <v>0</v>
      </c>
      <c r="M2128" s="1">
        <f t="shared" si="170"/>
        <v>0</v>
      </c>
      <c r="N2128" s="1">
        <f t="shared" si="171"/>
        <v>6</v>
      </c>
    </row>
    <row r="2129" spans="1:14" ht="16.5" hidden="1" thickBot="1" x14ac:dyDescent="0.3">
      <c r="A2129" s="26">
        <v>411017</v>
      </c>
      <c r="B2129" s="42">
        <v>411017</v>
      </c>
      <c r="C2129" s="43" t="s">
        <v>201</v>
      </c>
      <c r="D2129" s="99">
        <f>IF(ISERROR(VLOOKUP(A2129,'CGN-2015-001'!A2128:I7275,4,0)),0,VLOOKUP(A2129,'CGN-2015-001'!A2128:I7275,4,0))</f>
        <v>0</v>
      </c>
      <c r="E2129" s="45">
        <f>IF(ISERROR(VLOOKUP(A2129,[3]Hoja1!$A$1:$F$369,4,0)),0,VLOOKUP(A2129,[3]Hoja1!$A$1:$F$369,4,0))</f>
        <v>0</v>
      </c>
      <c r="F2129" s="45">
        <f>IF(ISERROR(VLOOKUP(A2129,[3]Hoja1!$A$1:$F$369,5,0)),0,VLOOKUP(A2129,[3]Hoja1!$A$1:$F$369,5,0))</f>
        <v>0</v>
      </c>
      <c r="G2129" s="102">
        <f>IF(ISERROR(VLOOKUP(A2129,'CGN-2015-001'!A2128:I7275,7,0)),0,VLOOKUP(A2129,'CGN-2015-001'!A2128:I7275,7,0))</f>
        <v>0</v>
      </c>
      <c r="H2129" s="44"/>
      <c r="I2129" s="46"/>
      <c r="J2129" s="113">
        <f t="shared" si="167"/>
        <v>0</v>
      </c>
      <c r="K2129" s="114">
        <f t="shared" si="168"/>
        <v>0</v>
      </c>
      <c r="L2129" s="31">
        <f t="shared" si="169"/>
        <v>0</v>
      </c>
      <c r="M2129" s="1">
        <f t="shared" si="170"/>
        <v>0</v>
      </c>
      <c r="N2129" s="1">
        <f t="shared" si="171"/>
        <v>6</v>
      </c>
    </row>
    <row r="2130" spans="1:14" ht="16.5" hidden="1" thickBot="1" x14ac:dyDescent="0.3">
      <c r="A2130" s="26">
        <v>411018</v>
      </c>
      <c r="B2130" s="42">
        <v>411018</v>
      </c>
      <c r="C2130" s="43" t="s">
        <v>202</v>
      </c>
      <c r="D2130" s="99">
        <f>IF(ISERROR(VLOOKUP(A2130,'CGN-2015-001'!A2129:I7276,4,0)),0,VLOOKUP(A2130,'CGN-2015-001'!A2129:I7276,4,0))</f>
        <v>0</v>
      </c>
      <c r="E2130" s="45">
        <f>IF(ISERROR(VLOOKUP(A2130,[3]Hoja1!$A$1:$F$369,4,0)),0,VLOOKUP(A2130,[3]Hoja1!$A$1:$F$369,4,0))</f>
        <v>0</v>
      </c>
      <c r="F2130" s="45">
        <f>IF(ISERROR(VLOOKUP(A2130,[3]Hoja1!$A$1:$F$369,5,0)),0,VLOOKUP(A2130,[3]Hoja1!$A$1:$F$369,5,0))</f>
        <v>0</v>
      </c>
      <c r="G2130" s="102">
        <f>IF(ISERROR(VLOOKUP(A2130,'CGN-2015-001'!A2129:I7276,7,0)),0,VLOOKUP(A2130,'CGN-2015-001'!A2129:I7276,7,0))</f>
        <v>0</v>
      </c>
      <c r="H2130" s="44"/>
      <c r="I2130" s="46"/>
      <c r="J2130" s="113">
        <f t="shared" si="167"/>
        <v>0</v>
      </c>
      <c r="K2130" s="114">
        <f t="shared" si="168"/>
        <v>0</v>
      </c>
      <c r="L2130" s="31">
        <f t="shared" si="169"/>
        <v>0</v>
      </c>
      <c r="M2130" s="1">
        <f t="shared" si="170"/>
        <v>0</v>
      </c>
      <c r="N2130" s="1">
        <f t="shared" si="171"/>
        <v>6</v>
      </c>
    </row>
    <row r="2131" spans="1:14" ht="16.5" hidden="1" thickBot="1" x14ac:dyDescent="0.3">
      <c r="A2131" s="26">
        <v>411022</v>
      </c>
      <c r="B2131" s="42">
        <v>411022</v>
      </c>
      <c r="C2131" s="43" t="s">
        <v>1397</v>
      </c>
      <c r="D2131" s="99">
        <f>IF(ISERROR(VLOOKUP(A2131,'CGN-2015-001'!A2130:I7277,4,0)),0,VLOOKUP(A2131,'CGN-2015-001'!A2130:I7277,4,0))</f>
        <v>0</v>
      </c>
      <c r="E2131" s="45">
        <f>IF(ISERROR(VLOOKUP(A2131,[3]Hoja1!$A$1:$F$369,4,0)),0,VLOOKUP(A2131,[3]Hoja1!$A$1:$F$369,4,0))</f>
        <v>0</v>
      </c>
      <c r="F2131" s="45">
        <f>IF(ISERROR(VLOOKUP(A2131,[3]Hoja1!$A$1:$F$369,5,0)),0,VLOOKUP(A2131,[3]Hoja1!$A$1:$F$369,5,0))</f>
        <v>0</v>
      </c>
      <c r="G2131" s="102">
        <f>IF(ISERROR(VLOOKUP(A2131,'CGN-2015-001'!A2130:I7277,7,0)),0,VLOOKUP(A2131,'CGN-2015-001'!A2130:I7277,7,0))</f>
        <v>0</v>
      </c>
      <c r="H2131" s="44"/>
      <c r="I2131" s="46"/>
      <c r="J2131" s="113">
        <f t="shared" si="167"/>
        <v>0</v>
      </c>
      <c r="K2131" s="114">
        <f t="shared" si="168"/>
        <v>0</v>
      </c>
      <c r="L2131" s="31">
        <f t="shared" si="169"/>
        <v>0</v>
      </c>
      <c r="M2131" s="1">
        <f t="shared" si="170"/>
        <v>0</v>
      </c>
      <c r="N2131" s="1">
        <f t="shared" si="171"/>
        <v>6</v>
      </c>
    </row>
    <row r="2132" spans="1:14" ht="16.5" hidden="1" thickBot="1" x14ac:dyDescent="0.3">
      <c r="A2132" s="26">
        <v>411023</v>
      </c>
      <c r="B2132" s="42">
        <v>411023</v>
      </c>
      <c r="C2132" s="43" t="s">
        <v>204</v>
      </c>
      <c r="D2132" s="99">
        <f>IF(ISERROR(VLOOKUP(A2132,'CGN-2015-001'!A2131:I7278,4,0)),0,VLOOKUP(A2132,'CGN-2015-001'!A2131:I7278,4,0))</f>
        <v>0</v>
      </c>
      <c r="E2132" s="45">
        <f>IF(ISERROR(VLOOKUP(A2132,[3]Hoja1!$A$1:$F$369,4,0)),0,VLOOKUP(A2132,[3]Hoja1!$A$1:$F$369,4,0))</f>
        <v>0</v>
      </c>
      <c r="F2132" s="45">
        <f>IF(ISERROR(VLOOKUP(A2132,[3]Hoja1!$A$1:$F$369,5,0)),0,VLOOKUP(A2132,[3]Hoja1!$A$1:$F$369,5,0))</f>
        <v>0</v>
      </c>
      <c r="G2132" s="102">
        <f>IF(ISERROR(VLOOKUP(A2132,'CGN-2015-001'!A2131:I7278,7,0)),0,VLOOKUP(A2132,'CGN-2015-001'!A2131:I7278,7,0))</f>
        <v>0</v>
      </c>
      <c r="H2132" s="44"/>
      <c r="I2132" s="46"/>
      <c r="J2132" s="113">
        <f t="shared" si="167"/>
        <v>0</v>
      </c>
      <c r="K2132" s="114">
        <f t="shared" si="168"/>
        <v>0</v>
      </c>
      <c r="L2132" s="31">
        <f t="shared" si="169"/>
        <v>0</v>
      </c>
      <c r="M2132" s="1">
        <f t="shared" si="170"/>
        <v>0</v>
      </c>
      <c r="N2132" s="1">
        <f t="shared" si="171"/>
        <v>6</v>
      </c>
    </row>
    <row r="2133" spans="1:14" ht="16.5" hidden="1" thickBot="1" x14ac:dyDescent="0.3">
      <c r="A2133" s="26">
        <v>411025</v>
      </c>
      <c r="B2133" s="42">
        <v>411025</v>
      </c>
      <c r="C2133" s="43" t="s">
        <v>205</v>
      </c>
      <c r="D2133" s="99">
        <f>IF(ISERROR(VLOOKUP(A2133,'CGN-2015-001'!A2132:I7279,4,0)),0,VLOOKUP(A2133,'CGN-2015-001'!A2132:I7279,4,0))</f>
        <v>0</v>
      </c>
      <c r="E2133" s="45">
        <f>IF(ISERROR(VLOOKUP(A2133,[3]Hoja1!$A$1:$F$369,4,0)),0,VLOOKUP(A2133,[3]Hoja1!$A$1:$F$369,4,0))</f>
        <v>0</v>
      </c>
      <c r="F2133" s="45">
        <f>IF(ISERROR(VLOOKUP(A2133,[3]Hoja1!$A$1:$F$369,5,0)),0,VLOOKUP(A2133,[3]Hoja1!$A$1:$F$369,5,0))</f>
        <v>0</v>
      </c>
      <c r="G2133" s="102">
        <f>IF(ISERROR(VLOOKUP(A2133,'CGN-2015-001'!A2132:I7279,7,0)),0,VLOOKUP(A2133,'CGN-2015-001'!A2132:I7279,7,0))</f>
        <v>0</v>
      </c>
      <c r="H2133" s="44"/>
      <c r="I2133" s="46"/>
      <c r="J2133" s="113">
        <f t="shared" si="167"/>
        <v>0</v>
      </c>
      <c r="K2133" s="114">
        <f t="shared" si="168"/>
        <v>0</v>
      </c>
      <c r="L2133" s="31">
        <f t="shared" si="169"/>
        <v>0</v>
      </c>
      <c r="M2133" s="1">
        <f t="shared" si="170"/>
        <v>0</v>
      </c>
      <c r="N2133" s="1">
        <f t="shared" si="171"/>
        <v>6</v>
      </c>
    </row>
    <row r="2134" spans="1:14" ht="16.5" hidden="1" thickBot="1" x14ac:dyDescent="0.3">
      <c r="A2134" s="26">
        <v>411027</v>
      </c>
      <c r="B2134" s="42">
        <v>411027</v>
      </c>
      <c r="C2134" s="43" t="s">
        <v>206</v>
      </c>
      <c r="D2134" s="99">
        <f>IF(ISERROR(VLOOKUP(A2134,'CGN-2015-001'!A2133:I7280,4,0)),0,VLOOKUP(A2134,'CGN-2015-001'!A2133:I7280,4,0))</f>
        <v>0</v>
      </c>
      <c r="E2134" s="45">
        <f>IF(ISERROR(VLOOKUP(A2134,[3]Hoja1!$A$1:$F$369,4,0)),0,VLOOKUP(A2134,[3]Hoja1!$A$1:$F$369,4,0))</f>
        <v>0</v>
      </c>
      <c r="F2134" s="45">
        <f>IF(ISERROR(VLOOKUP(A2134,[3]Hoja1!$A$1:$F$369,5,0)),0,VLOOKUP(A2134,[3]Hoja1!$A$1:$F$369,5,0))</f>
        <v>0</v>
      </c>
      <c r="G2134" s="102">
        <f>IF(ISERROR(VLOOKUP(A2134,'CGN-2015-001'!A2133:I7280,7,0)),0,VLOOKUP(A2134,'CGN-2015-001'!A2133:I7280,7,0))</f>
        <v>0</v>
      </c>
      <c r="H2134" s="44"/>
      <c r="I2134" s="46"/>
      <c r="J2134" s="113">
        <f t="shared" si="167"/>
        <v>0</v>
      </c>
      <c r="K2134" s="114">
        <f t="shared" si="168"/>
        <v>0</v>
      </c>
      <c r="L2134" s="31">
        <f t="shared" si="169"/>
        <v>0</v>
      </c>
      <c r="M2134" s="1">
        <f t="shared" si="170"/>
        <v>0</v>
      </c>
      <c r="N2134" s="1">
        <f t="shared" si="171"/>
        <v>6</v>
      </c>
    </row>
    <row r="2135" spans="1:14" ht="16.5" hidden="1" thickBot="1" x14ac:dyDescent="0.3">
      <c r="A2135" s="26">
        <v>411028</v>
      </c>
      <c r="B2135" s="42">
        <v>411028</v>
      </c>
      <c r="C2135" s="43" t="s">
        <v>207</v>
      </c>
      <c r="D2135" s="99">
        <f>IF(ISERROR(VLOOKUP(A2135,'CGN-2015-001'!A2134:I7281,4,0)),0,VLOOKUP(A2135,'CGN-2015-001'!A2134:I7281,4,0))</f>
        <v>0</v>
      </c>
      <c r="E2135" s="45">
        <f>IF(ISERROR(VLOOKUP(A2135,[3]Hoja1!$A$1:$F$369,4,0)),0,VLOOKUP(A2135,[3]Hoja1!$A$1:$F$369,4,0))</f>
        <v>0</v>
      </c>
      <c r="F2135" s="45">
        <f>IF(ISERROR(VLOOKUP(A2135,[3]Hoja1!$A$1:$F$369,5,0)),0,VLOOKUP(A2135,[3]Hoja1!$A$1:$F$369,5,0))</f>
        <v>0</v>
      </c>
      <c r="G2135" s="102">
        <f>IF(ISERROR(VLOOKUP(A2135,'CGN-2015-001'!A2134:I7281,7,0)),0,VLOOKUP(A2135,'CGN-2015-001'!A2134:I7281,7,0))</f>
        <v>0</v>
      </c>
      <c r="H2135" s="44"/>
      <c r="I2135" s="46"/>
      <c r="J2135" s="113">
        <f t="shared" si="167"/>
        <v>0</v>
      </c>
      <c r="K2135" s="114">
        <f t="shared" si="168"/>
        <v>0</v>
      </c>
      <c r="L2135" s="31">
        <f t="shared" si="169"/>
        <v>0</v>
      </c>
      <c r="M2135" s="1">
        <f t="shared" si="170"/>
        <v>0</v>
      </c>
      <c r="N2135" s="1">
        <f t="shared" si="171"/>
        <v>6</v>
      </c>
    </row>
    <row r="2136" spans="1:14" ht="16.5" hidden="1" thickBot="1" x14ac:dyDescent="0.3">
      <c r="A2136" s="26">
        <v>411032</v>
      </c>
      <c r="B2136" s="42">
        <v>411032</v>
      </c>
      <c r="C2136" s="43" t="s">
        <v>208</v>
      </c>
      <c r="D2136" s="99">
        <f>IF(ISERROR(VLOOKUP(A2136,'CGN-2015-001'!A2135:I7282,4,0)),0,VLOOKUP(A2136,'CGN-2015-001'!A2135:I7282,4,0))</f>
        <v>0</v>
      </c>
      <c r="E2136" s="45">
        <f>IF(ISERROR(VLOOKUP(A2136,[3]Hoja1!$A$1:$F$369,4,0)),0,VLOOKUP(A2136,[3]Hoja1!$A$1:$F$369,4,0))</f>
        <v>0</v>
      </c>
      <c r="F2136" s="45">
        <f>IF(ISERROR(VLOOKUP(A2136,[3]Hoja1!$A$1:$F$369,5,0)),0,VLOOKUP(A2136,[3]Hoja1!$A$1:$F$369,5,0))</f>
        <v>0</v>
      </c>
      <c r="G2136" s="102">
        <f>IF(ISERROR(VLOOKUP(A2136,'CGN-2015-001'!A2135:I7282,7,0)),0,VLOOKUP(A2136,'CGN-2015-001'!A2135:I7282,7,0))</f>
        <v>0</v>
      </c>
      <c r="H2136" s="44"/>
      <c r="I2136" s="46"/>
      <c r="J2136" s="113">
        <f t="shared" si="167"/>
        <v>0</v>
      </c>
      <c r="K2136" s="114">
        <f t="shared" si="168"/>
        <v>0</v>
      </c>
      <c r="L2136" s="31">
        <f t="shared" si="169"/>
        <v>0</v>
      </c>
      <c r="M2136" s="1">
        <f t="shared" si="170"/>
        <v>0</v>
      </c>
      <c r="N2136" s="1">
        <f t="shared" si="171"/>
        <v>6</v>
      </c>
    </row>
    <row r="2137" spans="1:14" ht="16.5" hidden="1" thickBot="1" x14ac:dyDescent="0.3">
      <c r="A2137" s="26">
        <v>411034</v>
      </c>
      <c r="B2137" s="42">
        <v>411034</v>
      </c>
      <c r="C2137" s="43" t="s">
        <v>209</v>
      </c>
      <c r="D2137" s="99">
        <f>IF(ISERROR(VLOOKUP(A2137,'CGN-2015-001'!A2136:I7283,4,0)),0,VLOOKUP(A2137,'CGN-2015-001'!A2136:I7283,4,0))</f>
        <v>0</v>
      </c>
      <c r="E2137" s="45">
        <f>IF(ISERROR(VLOOKUP(A2137,[3]Hoja1!$A$1:$F$369,4,0)),0,VLOOKUP(A2137,[3]Hoja1!$A$1:$F$369,4,0))</f>
        <v>0</v>
      </c>
      <c r="F2137" s="45">
        <f>IF(ISERROR(VLOOKUP(A2137,[3]Hoja1!$A$1:$F$369,5,0)),0,VLOOKUP(A2137,[3]Hoja1!$A$1:$F$369,5,0))</f>
        <v>0</v>
      </c>
      <c r="G2137" s="102">
        <f>IF(ISERROR(VLOOKUP(A2137,'CGN-2015-001'!A2136:I7283,7,0)),0,VLOOKUP(A2137,'CGN-2015-001'!A2136:I7283,7,0))</f>
        <v>0</v>
      </c>
      <c r="H2137" s="44"/>
      <c r="I2137" s="46"/>
      <c r="J2137" s="113">
        <f t="shared" si="167"/>
        <v>0</v>
      </c>
      <c r="K2137" s="114">
        <f t="shared" si="168"/>
        <v>0</v>
      </c>
      <c r="L2137" s="31">
        <f t="shared" si="169"/>
        <v>0</v>
      </c>
      <c r="M2137" s="1">
        <f t="shared" si="170"/>
        <v>0</v>
      </c>
      <c r="N2137" s="1">
        <f t="shared" si="171"/>
        <v>6</v>
      </c>
    </row>
    <row r="2138" spans="1:14" ht="16.5" hidden="1" thickBot="1" x14ac:dyDescent="0.3">
      <c r="A2138" s="26">
        <v>411045</v>
      </c>
      <c r="B2138" s="42">
        <v>411045</v>
      </c>
      <c r="C2138" s="43" t="s">
        <v>210</v>
      </c>
      <c r="D2138" s="99">
        <f>IF(ISERROR(VLOOKUP(A2138,'CGN-2015-001'!A2137:I7284,4,0)),0,VLOOKUP(A2138,'CGN-2015-001'!A2137:I7284,4,0))</f>
        <v>0</v>
      </c>
      <c r="E2138" s="45">
        <f>IF(ISERROR(VLOOKUP(A2138,[3]Hoja1!$A$1:$F$369,4,0)),0,VLOOKUP(A2138,[3]Hoja1!$A$1:$F$369,4,0))</f>
        <v>0</v>
      </c>
      <c r="F2138" s="45">
        <f>IF(ISERROR(VLOOKUP(A2138,[3]Hoja1!$A$1:$F$369,5,0)),0,VLOOKUP(A2138,[3]Hoja1!$A$1:$F$369,5,0))</f>
        <v>0</v>
      </c>
      <c r="G2138" s="102">
        <f>IF(ISERROR(VLOOKUP(A2138,'CGN-2015-001'!A2137:I7284,7,0)),0,VLOOKUP(A2138,'CGN-2015-001'!A2137:I7284,7,0))</f>
        <v>0</v>
      </c>
      <c r="H2138" s="44"/>
      <c r="I2138" s="46"/>
      <c r="J2138" s="113">
        <f t="shared" si="167"/>
        <v>0</v>
      </c>
      <c r="K2138" s="114">
        <f t="shared" si="168"/>
        <v>0</v>
      </c>
      <c r="L2138" s="31">
        <f t="shared" si="169"/>
        <v>0</v>
      </c>
      <c r="M2138" s="1">
        <f t="shared" si="170"/>
        <v>0</v>
      </c>
      <c r="N2138" s="1">
        <f t="shared" si="171"/>
        <v>6</v>
      </c>
    </row>
    <row r="2139" spans="1:14" ht="16.5" hidden="1" thickBot="1" x14ac:dyDescent="0.3">
      <c r="A2139" s="26">
        <v>411046</v>
      </c>
      <c r="B2139" s="42">
        <v>411046</v>
      </c>
      <c r="C2139" s="43" t="s">
        <v>211</v>
      </c>
      <c r="D2139" s="99">
        <f>IF(ISERROR(VLOOKUP(A2139,'CGN-2015-001'!A2138:I7285,4,0)),0,VLOOKUP(A2139,'CGN-2015-001'!A2138:I7285,4,0))</f>
        <v>0</v>
      </c>
      <c r="E2139" s="45">
        <f>IF(ISERROR(VLOOKUP(A2139,[3]Hoja1!$A$1:$F$369,4,0)),0,VLOOKUP(A2139,[3]Hoja1!$A$1:$F$369,4,0))</f>
        <v>0</v>
      </c>
      <c r="F2139" s="45">
        <f>IF(ISERROR(VLOOKUP(A2139,[3]Hoja1!$A$1:$F$369,5,0)),0,VLOOKUP(A2139,[3]Hoja1!$A$1:$F$369,5,0))</f>
        <v>0</v>
      </c>
      <c r="G2139" s="102">
        <f>IF(ISERROR(VLOOKUP(A2139,'CGN-2015-001'!A2138:I7285,7,0)),0,VLOOKUP(A2139,'CGN-2015-001'!A2138:I7285,7,0))</f>
        <v>0</v>
      </c>
      <c r="H2139" s="44"/>
      <c r="I2139" s="46"/>
      <c r="J2139" s="113">
        <f t="shared" si="167"/>
        <v>0</v>
      </c>
      <c r="K2139" s="114">
        <f t="shared" si="168"/>
        <v>0</v>
      </c>
      <c r="L2139" s="31">
        <f t="shared" si="169"/>
        <v>0</v>
      </c>
      <c r="M2139" s="1">
        <f t="shared" si="170"/>
        <v>0</v>
      </c>
      <c r="N2139" s="1">
        <f t="shared" si="171"/>
        <v>6</v>
      </c>
    </row>
    <row r="2140" spans="1:14" ht="16.5" hidden="1" thickBot="1" x14ac:dyDescent="0.3">
      <c r="A2140" s="26">
        <v>411048</v>
      </c>
      <c r="B2140" s="42">
        <v>411048</v>
      </c>
      <c r="C2140" s="43" t="s">
        <v>212</v>
      </c>
      <c r="D2140" s="99">
        <f>IF(ISERROR(VLOOKUP(A2140,'CGN-2015-001'!A2139:I7286,4,0)),0,VLOOKUP(A2140,'CGN-2015-001'!A2139:I7286,4,0))</f>
        <v>0</v>
      </c>
      <c r="E2140" s="45">
        <f>IF(ISERROR(VLOOKUP(A2140,[3]Hoja1!$A$1:$F$369,4,0)),0,VLOOKUP(A2140,[3]Hoja1!$A$1:$F$369,4,0))</f>
        <v>0</v>
      </c>
      <c r="F2140" s="45">
        <f>IF(ISERROR(VLOOKUP(A2140,[3]Hoja1!$A$1:$F$369,5,0)),0,VLOOKUP(A2140,[3]Hoja1!$A$1:$F$369,5,0))</f>
        <v>0</v>
      </c>
      <c r="G2140" s="102">
        <f>IF(ISERROR(VLOOKUP(A2140,'CGN-2015-001'!A2139:I7286,7,0)),0,VLOOKUP(A2140,'CGN-2015-001'!A2139:I7286,7,0))</f>
        <v>0</v>
      </c>
      <c r="H2140" s="44"/>
      <c r="I2140" s="46"/>
      <c r="J2140" s="113">
        <f t="shared" si="167"/>
        <v>0</v>
      </c>
      <c r="K2140" s="114">
        <f t="shared" si="168"/>
        <v>0</v>
      </c>
      <c r="L2140" s="31">
        <f t="shared" si="169"/>
        <v>0</v>
      </c>
      <c r="M2140" s="1">
        <f t="shared" si="170"/>
        <v>0</v>
      </c>
      <c r="N2140" s="1">
        <f t="shared" si="171"/>
        <v>6</v>
      </c>
    </row>
    <row r="2141" spans="1:14" ht="16.5" hidden="1" thickBot="1" x14ac:dyDescent="0.3">
      <c r="A2141" s="26">
        <v>411054</v>
      </c>
      <c r="B2141" s="42">
        <v>411054</v>
      </c>
      <c r="C2141" s="43" t="s">
        <v>213</v>
      </c>
      <c r="D2141" s="99">
        <f>IF(ISERROR(VLOOKUP(A2141,'CGN-2015-001'!A2140:I7287,4,0)),0,VLOOKUP(A2141,'CGN-2015-001'!A2140:I7287,4,0))</f>
        <v>0</v>
      </c>
      <c r="E2141" s="45">
        <f>IF(ISERROR(VLOOKUP(A2141,[3]Hoja1!$A$1:$F$369,4,0)),0,VLOOKUP(A2141,[3]Hoja1!$A$1:$F$369,4,0))</f>
        <v>0</v>
      </c>
      <c r="F2141" s="45">
        <f>IF(ISERROR(VLOOKUP(A2141,[3]Hoja1!$A$1:$F$369,5,0)),0,VLOOKUP(A2141,[3]Hoja1!$A$1:$F$369,5,0))</f>
        <v>0</v>
      </c>
      <c r="G2141" s="102">
        <f>IF(ISERROR(VLOOKUP(A2141,'CGN-2015-001'!A2140:I7287,7,0)),0,VLOOKUP(A2141,'CGN-2015-001'!A2140:I7287,7,0))</f>
        <v>0</v>
      </c>
      <c r="H2141" s="44"/>
      <c r="I2141" s="46"/>
      <c r="J2141" s="113">
        <f t="shared" si="167"/>
        <v>0</v>
      </c>
      <c r="K2141" s="114">
        <f t="shared" si="168"/>
        <v>0</v>
      </c>
      <c r="L2141" s="31">
        <f t="shared" si="169"/>
        <v>0</v>
      </c>
      <c r="M2141" s="1">
        <f t="shared" si="170"/>
        <v>0</v>
      </c>
      <c r="N2141" s="1">
        <f t="shared" si="171"/>
        <v>6</v>
      </c>
    </row>
    <row r="2142" spans="1:14" ht="16.5" hidden="1" thickBot="1" x14ac:dyDescent="0.3">
      <c r="A2142" s="26">
        <v>411055</v>
      </c>
      <c r="B2142" s="42">
        <v>411055</v>
      </c>
      <c r="C2142" s="43" t="s">
        <v>214</v>
      </c>
      <c r="D2142" s="99">
        <f>IF(ISERROR(VLOOKUP(A2142,'CGN-2015-001'!A2141:I7288,4,0)),0,VLOOKUP(A2142,'CGN-2015-001'!A2141:I7288,4,0))</f>
        <v>0</v>
      </c>
      <c r="E2142" s="45">
        <f>IF(ISERROR(VLOOKUP(A2142,[3]Hoja1!$A$1:$F$369,4,0)),0,VLOOKUP(A2142,[3]Hoja1!$A$1:$F$369,4,0))</f>
        <v>0</v>
      </c>
      <c r="F2142" s="45">
        <f>IF(ISERROR(VLOOKUP(A2142,[3]Hoja1!$A$1:$F$369,5,0)),0,VLOOKUP(A2142,[3]Hoja1!$A$1:$F$369,5,0))</f>
        <v>0</v>
      </c>
      <c r="G2142" s="102">
        <f>IF(ISERROR(VLOOKUP(A2142,'CGN-2015-001'!A2141:I7288,7,0)),0,VLOOKUP(A2142,'CGN-2015-001'!A2141:I7288,7,0))</f>
        <v>0</v>
      </c>
      <c r="H2142" s="44"/>
      <c r="I2142" s="46"/>
      <c r="J2142" s="113">
        <f t="shared" si="167"/>
        <v>0</v>
      </c>
      <c r="K2142" s="114">
        <f t="shared" si="168"/>
        <v>0</v>
      </c>
      <c r="L2142" s="31">
        <f t="shared" si="169"/>
        <v>0</v>
      </c>
      <c r="M2142" s="1">
        <f t="shared" si="170"/>
        <v>0</v>
      </c>
      <c r="N2142" s="1">
        <f t="shared" si="171"/>
        <v>6</v>
      </c>
    </row>
    <row r="2143" spans="1:14" ht="16.5" hidden="1" thickBot="1" x14ac:dyDescent="0.3">
      <c r="A2143" s="26">
        <v>411056</v>
      </c>
      <c r="B2143" s="42">
        <v>411056</v>
      </c>
      <c r="C2143" s="43" t="s">
        <v>215</v>
      </c>
      <c r="D2143" s="99">
        <f>IF(ISERROR(VLOOKUP(A2143,'CGN-2015-001'!A2142:I7289,4,0)),0,VLOOKUP(A2143,'CGN-2015-001'!A2142:I7289,4,0))</f>
        <v>0</v>
      </c>
      <c r="E2143" s="45">
        <f>IF(ISERROR(VLOOKUP(A2143,[3]Hoja1!$A$1:$F$369,4,0)),0,VLOOKUP(A2143,[3]Hoja1!$A$1:$F$369,4,0))</f>
        <v>0</v>
      </c>
      <c r="F2143" s="45">
        <f>IF(ISERROR(VLOOKUP(A2143,[3]Hoja1!$A$1:$F$369,5,0)),0,VLOOKUP(A2143,[3]Hoja1!$A$1:$F$369,5,0))</f>
        <v>0</v>
      </c>
      <c r="G2143" s="102">
        <f>IF(ISERROR(VLOOKUP(A2143,'CGN-2015-001'!A2142:I7289,7,0)),0,VLOOKUP(A2143,'CGN-2015-001'!A2142:I7289,7,0))</f>
        <v>0</v>
      </c>
      <c r="H2143" s="44"/>
      <c r="I2143" s="46"/>
      <c r="J2143" s="113">
        <f t="shared" si="167"/>
        <v>0</v>
      </c>
      <c r="K2143" s="114">
        <f t="shared" si="168"/>
        <v>0</v>
      </c>
      <c r="L2143" s="31">
        <f t="shared" si="169"/>
        <v>0</v>
      </c>
      <c r="M2143" s="1">
        <f t="shared" si="170"/>
        <v>0</v>
      </c>
      <c r="N2143" s="1">
        <f t="shared" si="171"/>
        <v>6</v>
      </c>
    </row>
    <row r="2144" spans="1:14" ht="16.5" hidden="1" thickBot="1" x14ac:dyDescent="0.3">
      <c r="A2144" s="26">
        <v>411057</v>
      </c>
      <c r="B2144" s="42">
        <v>411057</v>
      </c>
      <c r="C2144" s="43" t="s">
        <v>216</v>
      </c>
      <c r="D2144" s="99">
        <f>IF(ISERROR(VLOOKUP(A2144,'CGN-2015-001'!A2143:I7290,4,0)),0,VLOOKUP(A2144,'CGN-2015-001'!A2143:I7290,4,0))</f>
        <v>0</v>
      </c>
      <c r="E2144" s="45">
        <f>IF(ISERROR(VLOOKUP(A2144,[3]Hoja1!$A$1:$F$369,4,0)),0,VLOOKUP(A2144,[3]Hoja1!$A$1:$F$369,4,0))</f>
        <v>0</v>
      </c>
      <c r="F2144" s="45">
        <f>IF(ISERROR(VLOOKUP(A2144,[3]Hoja1!$A$1:$F$369,5,0)),0,VLOOKUP(A2144,[3]Hoja1!$A$1:$F$369,5,0))</f>
        <v>0</v>
      </c>
      <c r="G2144" s="102">
        <f>IF(ISERROR(VLOOKUP(A2144,'CGN-2015-001'!A2143:I7290,7,0)),0,VLOOKUP(A2144,'CGN-2015-001'!A2143:I7290,7,0))</f>
        <v>0</v>
      </c>
      <c r="H2144" s="44"/>
      <c r="I2144" s="46"/>
      <c r="J2144" s="113">
        <f t="shared" si="167"/>
        <v>0</v>
      </c>
      <c r="K2144" s="114">
        <f t="shared" si="168"/>
        <v>0</v>
      </c>
      <c r="L2144" s="31">
        <f t="shared" si="169"/>
        <v>0</v>
      </c>
      <c r="M2144" s="1">
        <f t="shared" si="170"/>
        <v>0</v>
      </c>
      <c r="N2144" s="1">
        <f t="shared" si="171"/>
        <v>6</v>
      </c>
    </row>
    <row r="2145" spans="1:14" ht="16.5" hidden="1" thickBot="1" x14ac:dyDescent="0.3">
      <c r="A2145" s="26">
        <v>411058</v>
      </c>
      <c r="B2145" s="120">
        <v>411058</v>
      </c>
      <c r="C2145" s="121" t="s">
        <v>217</v>
      </c>
      <c r="D2145" s="99">
        <f>IF(ISERROR(VLOOKUP(A2145,'CGN-2015-001'!A2144:I7291,4,0)),0,VLOOKUP(A2145,'CGN-2015-001'!A2144:I7291,4,0))</f>
        <v>0</v>
      </c>
      <c r="E2145" s="45">
        <f>IF(ISERROR(VLOOKUP(A2145,[3]Hoja1!$A$1:$F$369,4,0)),0,VLOOKUP(A2145,[3]Hoja1!$A$1:$F$369,4,0))</f>
        <v>0</v>
      </c>
      <c r="F2145" s="45">
        <f>IF(ISERROR(VLOOKUP(A2145,[3]Hoja1!$A$1:$F$369,5,0)),0,VLOOKUP(A2145,[3]Hoja1!$A$1:$F$369,5,0))</f>
        <v>0</v>
      </c>
      <c r="G2145" s="102">
        <f>IF(ISERROR(VLOOKUP(A2145,'CGN-2015-001'!A2144:I7291,7,0)),0,VLOOKUP(A2145,'CGN-2015-001'!A2144:I7291,7,0))</f>
        <v>0</v>
      </c>
      <c r="H2145" s="44"/>
      <c r="I2145" s="46"/>
      <c r="J2145" s="113">
        <f t="shared" si="167"/>
        <v>0</v>
      </c>
      <c r="K2145" s="114">
        <f t="shared" si="168"/>
        <v>0</v>
      </c>
      <c r="L2145" s="31">
        <f t="shared" si="169"/>
        <v>0</v>
      </c>
      <c r="M2145" s="1">
        <f t="shared" si="170"/>
        <v>0</v>
      </c>
      <c r="N2145" s="1">
        <f t="shared" si="171"/>
        <v>6</v>
      </c>
    </row>
    <row r="2146" spans="1:14" ht="15.75" customHeight="1" thickBot="1" x14ac:dyDescent="0.25">
      <c r="A2146" s="26">
        <v>411059</v>
      </c>
      <c r="B2146" s="558">
        <v>411059</v>
      </c>
      <c r="C2146" s="559" t="s">
        <v>1398</v>
      </c>
      <c r="D2146" s="560">
        <f>IF(ISERROR(VLOOKUP(A2146,'CGN-2015-001'!A2145:I7292,4,0)),0,VLOOKUP(A2146,'CGN-2015-001'!A2145:I7292,4,0))</f>
        <v>1309944452.55</v>
      </c>
      <c r="E2146" s="561">
        <f>IF(ISERROR(VLOOKUP(A2146,[3]Hoja1!$A$1:$F$369,4,0)),0,VLOOKUP(A2146,[3]Hoja1!$A$1:$F$369,4,0))</f>
        <v>0</v>
      </c>
      <c r="F2146" s="562">
        <f>IF(ISERROR(VLOOKUP(A2146,[3]Hoja1!$A$1:$F$369,5,0)),0,VLOOKUP(A2146,[3]Hoja1!$A$1:$F$369,5,0))</f>
        <v>1309944452.55</v>
      </c>
      <c r="G2146" s="563">
        <f>IF(ISERROR(VLOOKUP(A2146,'CGN-2015-001'!A2145:I7292,7,0)),0,VLOOKUP(A2146,'CGN-2015-001'!A2145:I7292,7,0))</f>
        <v>1711751281.4600003</v>
      </c>
      <c r="H2146" s="115">
        <v>0</v>
      </c>
      <c r="I2146" s="562">
        <f>+G2146</f>
        <v>1711751281.4600003</v>
      </c>
      <c r="J2146" s="564">
        <f t="shared" si="167"/>
        <v>-401806828.91000032</v>
      </c>
      <c r="K2146" s="565">
        <f t="shared" si="168"/>
        <v>-0.23473435262586051</v>
      </c>
      <c r="L2146" s="31">
        <f t="shared" si="169"/>
        <v>0</v>
      </c>
      <c r="M2146" s="1">
        <f t="shared" si="170"/>
        <v>1</v>
      </c>
      <c r="N2146" s="1">
        <f t="shared" si="171"/>
        <v>6</v>
      </c>
    </row>
    <row r="2147" spans="1:14" ht="16.5" hidden="1" thickBot="1" x14ac:dyDescent="0.3">
      <c r="A2147" s="26">
        <v>411060</v>
      </c>
      <c r="B2147" s="126">
        <v>411060</v>
      </c>
      <c r="C2147" s="127" t="s">
        <v>218</v>
      </c>
      <c r="D2147" s="99">
        <f>IF(ISERROR(VLOOKUP(A2147,'CGN-2015-001'!A2146:I7293,4,0)),0,VLOOKUP(A2147,'CGN-2015-001'!A2146:I7293,4,0))</f>
        <v>0</v>
      </c>
      <c r="E2147" s="45">
        <f>IF(ISERROR(VLOOKUP(A2147,[3]Hoja1!$A$1:$F$369,4,0)),0,VLOOKUP(A2147,[3]Hoja1!$A$1:$F$369,4,0))</f>
        <v>0</v>
      </c>
      <c r="F2147" s="45">
        <f>IF(ISERROR(VLOOKUP(A2147,[3]Hoja1!$A$1:$F$369,5,0)),0,VLOOKUP(A2147,[3]Hoja1!$A$1:$F$369,5,0))</f>
        <v>0</v>
      </c>
      <c r="G2147" s="102">
        <f>IF(ISERROR(VLOOKUP(A2147,'CGN-2015-001'!A2146:I7293,7,0)),0,VLOOKUP(A2147,'CGN-2015-001'!A2146:I7293,7,0))</f>
        <v>0</v>
      </c>
      <c r="H2147" s="44"/>
      <c r="I2147" s="46"/>
      <c r="J2147" s="113">
        <f t="shared" si="167"/>
        <v>0</v>
      </c>
      <c r="K2147" s="114">
        <f t="shared" si="168"/>
        <v>0</v>
      </c>
      <c r="L2147" s="31">
        <f t="shared" si="169"/>
        <v>0</v>
      </c>
      <c r="M2147" s="1">
        <f t="shared" si="170"/>
        <v>0</v>
      </c>
      <c r="N2147" s="1">
        <f t="shared" si="171"/>
        <v>6</v>
      </c>
    </row>
    <row r="2148" spans="1:14" ht="16.5" hidden="1" thickBot="1" x14ac:dyDescent="0.3">
      <c r="A2148" s="26">
        <v>411061</v>
      </c>
      <c r="B2148" s="42">
        <v>411061</v>
      </c>
      <c r="C2148" s="43" t="s">
        <v>219</v>
      </c>
      <c r="D2148" s="99">
        <f>IF(ISERROR(VLOOKUP(A2148,'CGN-2015-001'!A2147:I7294,4,0)),0,VLOOKUP(A2148,'CGN-2015-001'!A2147:I7294,4,0))</f>
        <v>0</v>
      </c>
      <c r="E2148" s="45">
        <f>IF(ISERROR(VLOOKUP(A2148,[3]Hoja1!$A$1:$F$369,4,0)),0,VLOOKUP(A2148,[3]Hoja1!$A$1:$F$369,4,0))</f>
        <v>0</v>
      </c>
      <c r="F2148" s="45">
        <f>IF(ISERROR(VLOOKUP(A2148,[3]Hoja1!$A$1:$F$369,5,0)),0,VLOOKUP(A2148,[3]Hoja1!$A$1:$F$369,5,0))</f>
        <v>0</v>
      </c>
      <c r="G2148" s="102">
        <f>IF(ISERROR(VLOOKUP(A2148,'CGN-2015-001'!A2147:I7294,7,0)),0,VLOOKUP(A2148,'CGN-2015-001'!A2147:I7294,7,0))</f>
        <v>0</v>
      </c>
      <c r="H2148" s="44"/>
      <c r="I2148" s="46"/>
      <c r="J2148" s="113">
        <f t="shared" si="167"/>
        <v>0</v>
      </c>
      <c r="K2148" s="114">
        <f t="shared" si="168"/>
        <v>0</v>
      </c>
      <c r="L2148" s="31">
        <f t="shared" si="169"/>
        <v>0</v>
      </c>
      <c r="M2148" s="1">
        <f t="shared" si="170"/>
        <v>0</v>
      </c>
      <c r="N2148" s="1">
        <f t="shared" si="171"/>
        <v>6</v>
      </c>
    </row>
    <row r="2149" spans="1:14" ht="16.5" hidden="1" thickBot="1" x14ac:dyDescent="0.3">
      <c r="A2149" s="26">
        <v>411062</v>
      </c>
      <c r="B2149" s="42">
        <v>411062</v>
      </c>
      <c r="C2149" s="43" t="s">
        <v>220</v>
      </c>
      <c r="D2149" s="99">
        <f>IF(ISERROR(VLOOKUP(A2149,'CGN-2015-001'!A2148:I7295,4,0)),0,VLOOKUP(A2149,'CGN-2015-001'!A2148:I7295,4,0))</f>
        <v>0</v>
      </c>
      <c r="E2149" s="45">
        <f>IF(ISERROR(VLOOKUP(A2149,[3]Hoja1!$A$1:$F$369,4,0)),0,VLOOKUP(A2149,[3]Hoja1!$A$1:$F$369,4,0))</f>
        <v>0</v>
      </c>
      <c r="F2149" s="45">
        <f>IF(ISERROR(VLOOKUP(A2149,[3]Hoja1!$A$1:$F$369,5,0)),0,VLOOKUP(A2149,[3]Hoja1!$A$1:$F$369,5,0))</f>
        <v>0</v>
      </c>
      <c r="G2149" s="102">
        <f>IF(ISERROR(VLOOKUP(A2149,'CGN-2015-001'!A2148:I7295,7,0)),0,VLOOKUP(A2149,'CGN-2015-001'!A2148:I7295,7,0))</f>
        <v>0</v>
      </c>
      <c r="H2149" s="44"/>
      <c r="I2149" s="46"/>
      <c r="J2149" s="113">
        <f t="shared" si="167"/>
        <v>0</v>
      </c>
      <c r="K2149" s="114">
        <f t="shared" si="168"/>
        <v>0</v>
      </c>
      <c r="L2149" s="31">
        <f t="shared" si="169"/>
        <v>0</v>
      </c>
      <c r="M2149" s="1">
        <f t="shared" si="170"/>
        <v>0</v>
      </c>
      <c r="N2149" s="1">
        <f t="shared" si="171"/>
        <v>6</v>
      </c>
    </row>
    <row r="2150" spans="1:14" ht="16.5" hidden="1" thickBot="1" x14ac:dyDescent="0.3">
      <c r="A2150" s="26">
        <v>411063</v>
      </c>
      <c r="B2150" s="42">
        <v>411063</v>
      </c>
      <c r="C2150" s="43" t="s">
        <v>221</v>
      </c>
      <c r="D2150" s="99">
        <f>IF(ISERROR(VLOOKUP(A2150,'CGN-2015-001'!A2149:I7296,4,0)),0,VLOOKUP(A2150,'CGN-2015-001'!A2149:I7296,4,0))</f>
        <v>0</v>
      </c>
      <c r="E2150" s="45">
        <f>IF(ISERROR(VLOOKUP(A2150,[3]Hoja1!$A$1:$F$369,4,0)),0,VLOOKUP(A2150,[3]Hoja1!$A$1:$F$369,4,0))</f>
        <v>0</v>
      </c>
      <c r="F2150" s="45">
        <f>IF(ISERROR(VLOOKUP(A2150,[3]Hoja1!$A$1:$F$369,5,0)),0,VLOOKUP(A2150,[3]Hoja1!$A$1:$F$369,5,0))</f>
        <v>0</v>
      </c>
      <c r="G2150" s="102">
        <f>IF(ISERROR(VLOOKUP(A2150,'CGN-2015-001'!A2149:I7296,7,0)),0,VLOOKUP(A2150,'CGN-2015-001'!A2149:I7296,7,0))</f>
        <v>0</v>
      </c>
      <c r="H2150" s="44"/>
      <c r="I2150" s="46"/>
      <c r="J2150" s="113">
        <f t="shared" si="167"/>
        <v>0</v>
      </c>
      <c r="K2150" s="114">
        <f t="shared" si="168"/>
        <v>0</v>
      </c>
      <c r="L2150" s="31">
        <f t="shared" si="169"/>
        <v>0</v>
      </c>
      <c r="M2150" s="1">
        <f t="shared" si="170"/>
        <v>0</v>
      </c>
      <c r="N2150" s="1">
        <f t="shared" si="171"/>
        <v>6</v>
      </c>
    </row>
    <row r="2151" spans="1:14" ht="16.5" hidden="1" thickBot="1" x14ac:dyDescent="0.3">
      <c r="A2151" s="26">
        <v>411064</v>
      </c>
      <c r="B2151" s="42">
        <v>411064</v>
      </c>
      <c r="C2151" s="43" t="s">
        <v>222</v>
      </c>
      <c r="D2151" s="99">
        <f>IF(ISERROR(VLOOKUP(A2151,'CGN-2015-001'!A2150:I7297,4,0)),0,VLOOKUP(A2151,'CGN-2015-001'!A2150:I7297,4,0))</f>
        <v>0</v>
      </c>
      <c r="E2151" s="45">
        <f>IF(ISERROR(VLOOKUP(A2151,[3]Hoja1!$A$1:$F$369,4,0)),0,VLOOKUP(A2151,[3]Hoja1!$A$1:$F$369,4,0))</f>
        <v>0</v>
      </c>
      <c r="F2151" s="45">
        <f>IF(ISERROR(VLOOKUP(A2151,[3]Hoja1!$A$1:$F$369,5,0)),0,VLOOKUP(A2151,[3]Hoja1!$A$1:$F$369,5,0))</f>
        <v>0</v>
      </c>
      <c r="G2151" s="102">
        <f>IF(ISERROR(VLOOKUP(A2151,'CGN-2015-001'!A2150:I7297,7,0)),0,VLOOKUP(A2151,'CGN-2015-001'!A2150:I7297,7,0))</f>
        <v>0</v>
      </c>
      <c r="H2151" s="44"/>
      <c r="I2151" s="46"/>
      <c r="J2151" s="113">
        <f t="shared" si="167"/>
        <v>0</v>
      </c>
      <c r="K2151" s="114">
        <f t="shared" si="168"/>
        <v>0</v>
      </c>
      <c r="L2151" s="31">
        <f t="shared" si="169"/>
        <v>0</v>
      </c>
      <c r="M2151" s="1">
        <f t="shared" si="170"/>
        <v>0</v>
      </c>
      <c r="N2151" s="1">
        <f t="shared" si="171"/>
        <v>6</v>
      </c>
    </row>
    <row r="2152" spans="1:14" ht="16.5" hidden="1" thickBot="1" x14ac:dyDescent="0.3">
      <c r="A2152" s="26">
        <v>411069</v>
      </c>
      <c r="B2152" s="42">
        <v>411069</v>
      </c>
      <c r="C2152" s="43" t="s">
        <v>223</v>
      </c>
      <c r="D2152" s="99">
        <f>IF(ISERROR(VLOOKUP(A2152,'CGN-2015-001'!A2151:I7298,4,0)),0,VLOOKUP(A2152,'CGN-2015-001'!A2151:I7298,4,0))</f>
        <v>0</v>
      </c>
      <c r="E2152" s="45">
        <f>IF(ISERROR(VLOOKUP(A2152,[3]Hoja1!$A$1:$F$369,4,0)),0,VLOOKUP(A2152,[3]Hoja1!$A$1:$F$369,4,0))</f>
        <v>0</v>
      </c>
      <c r="F2152" s="45">
        <f>IF(ISERROR(VLOOKUP(A2152,[3]Hoja1!$A$1:$F$369,5,0)),0,VLOOKUP(A2152,[3]Hoja1!$A$1:$F$369,5,0))</f>
        <v>0</v>
      </c>
      <c r="G2152" s="102">
        <f>IF(ISERROR(VLOOKUP(A2152,'CGN-2015-001'!A2151:I7298,7,0)),0,VLOOKUP(A2152,'CGN-2015-001'!A2151:I7298,7,0))</f>
        <v>0</v>
      </c>
      <c r="H2152" s="44"/>
      <c r="I2152" s="46"/>
      <c r="J2152" s="113">
        <f t="shared" si="167"/>
        <v>0</v>
      </c>
      <c r="K2152" s="114">
        <f t="shared" si="168"/>
        <v>0</v>
      </c>
      <c r="L2152" s="31">
        <f t="shared" si="169"/>
        <v>0</v>
      </c>
      <c r="M2152" s="1">
        <f t="shared" si="170"/>
        <v>0</v>
      </c>
      <c r="N2152" s="1">
        <f t="shared" si="171"/>
        <v>6</v>
      </c>
    </row>
    <row r="2153" spans="1:14" ht="16.5" hidden="1" thickBot="1" x14ac:dyDescent="0.3">
      <c r="A2153" s="26">
        <v>411070</v>
      </c>
      <c r="B2153" s="42">
        <v>411070</v>
      </c>
      <c r="C2153" s="43" t="s">
        <v>224</v>
      </c>
      <c r="D2153" s="99">
        <f>IF(ISERROR(VLOOKUP(A2153,'CGN-2015-001'!A2152:I7299,4,0)),0,VLOOKUP(A2153,'CGN-2015-001'!A2152:I7299,4,0))</f>
        <v>0</v>
      </c>
      <c r="E2153" s="45">
        <f>IF(ISERROR(VLOOKUP(A2153,[3]Hoja1!$A$1:$F$369,4,0)),0,VLOOKUP(A2153,[3]Hoja1!$A$1:$F$369,4,0))</f>
        <v>0</v>
      </c>
      <c r="F2153" s="45">
        <f>IF(ISERROR(VLOOKUP(A2153,[3]Hoja1!$A$1:$F$369,5,0)),0,VLOOKUP(A2153,[3]Hoja1!$A$1:$F$369,5,0))</f>
        <v>0</v>
      </c>
      <c r="G2153" s="102">
        <f>IF(ISERROR(VLOOKUP(A2153,'CGN-2015-001'!A2152:I7299,7,0)),0,VLOOKUP(A2153,'CGN-2015-001'!A2152:I7299,7,0))</f>
        <v>0</v>
      </c>
      <c r="H2153" s="44"/>
      <c r="I2153" s="46"/>
      <c r="J2153" s="113">
        <f t="shared" si="167"/>
        <v>0</v>
      </c>
      <c r="K2153" s="114">
        <f t="shared" si="168"/>
        <v>0</v>
      </c>
      <c r="L2153" s="31">
        <f t="shared" si="169"/>
        <v>0</v>
      </c>
      <c r="M2153" s="1">
        <f t="shared" si="170"/>
        <v>0</v>
      </c>
      <c r="N2153" s="1">
        <f t="shared" si="171"/>
        <v>6</v>
      </c>
    </row>
    <row r="2154" spans="1:14" ht="16.5" hidden="1" thickBot="1" x14ac:dyDescent="0.3">
      <c r="A2154" s="26">
        <v>411071</v>
      </c>
      <c r="B2154" s="42">
        <v>411071</v>
      </c>
      <c r="C2154" s="43" t="s">
        <v>225</v>
      </c>
      <c r="D2154" s="99">
        <f>IF(ISERROR(VLOOKUP(A2154,'CGN-2015-001'!A2153:I7300,4,0)),0,VLOOKUP(A2154,'CGN-2015-001'!A2153:I7300,4,0))</f>
        <v>0</v>
      </c>
      <c r="E2154" s="45">
        <f>IF(ISERROR(VLOOKUP(A2154,[3]Hoja1!$A$1:$F$369,4,0)),0,VLOOKUP(A2154,[3]Hoja1!$A$1:$F$369,4,0))</f>
        <v>0</v>
      </c>
      <c r="F2154" s="45">
        <f>IF(ISERROR(VLOOKUP(A2154,[3]Hoja1!$A$1:$F$369,5,0)),0,VLOOKUP(A2154,[3]Hoja1!$A$1:$F$369,5,0))</f>
        <v>0</v>
      </c>
      <c r="G2154" s="102">
        <f>IF(ISERROR(VLOOKUP(A2154,'CGN-2015-001'!A2153:I7300,7,0)),0,VLOOKUP(A2154,'CGN-2015-001'!A2153:I7300,7,0))</f>
        <v>0</v>
      </c>
      <c r="H2154" s="44"/>
      <c r="I2154" s="46"/>
      <c r="J2154" s="113">
        <f t="shared" si="167"/>
        <v>0</v>
      </c>
      <c r="K2154" s="114">
        <f t="shared" si="168"/>
        <v>0</v>
      </c>
      <c r="L2154" s="31">
        <f t="shared" si="169"/>
        <v>0</v>
      </c>
      <c r="M2154" s="1">
        <f t="shared" si="170"/>
        <v>0</v>
      </c>
      <c r="N2154" s="1">
        <f t="shared" si="171"/>
        <v>6</v>
      </c>
    </row>
    <row r="2155" spans="1:14" ht="16.5" hidden="1" thickBot="1" x14ac:dyDescent="0.3">
      <c r="A2155" s="26">
        <v>411072</v>
      </c>
      <c r="B2155" s="42">
        <v>411072</v>
      </c>
      <c r="C2155" s="43" t="s">
        <v>226</v>
      </c>
      <c r="D2155" s="99">
        <f>IF(ISERROR(VLOOKUP(A2155,'CGN-2015-001'!A2154:I7301,4,0)),0,VLOOKUP(A2155,'CGN-2015-001'!A2154:I7301,4,0))</f>
        <v>0</v>
      </c>
      <c r="E2155" s="45">
        <f>IF(ISERROR(VLOOKUP(A2155,[3]Hoja1!$A$1:$F$369,4,0)),0,VLOOKUP(A2155,[3]Hoja1!$A$1:$F$369,4,0))</f>
        <v>0</v>
      </c>
      <c r="F2155" s="45">
        <f>IF(ISERROR(VLOOKUP(A2155,[3]Hoja1!$A$1:$F$369,5,0)),0,VLOOKUP(A2155,[3]Hoja1!$A$1:$F$369,5,0))</f>
        <v>0</v>
      </c>
      <c r="G2155" s="102">
        <f>IF(ISERROR(VLOOKUP(A2155,'CGN-2015-001'!A2154:I7301,7,0)),0,VLOOKUP(A2155,'CGN-2015-001'!A2154:I7301,7,0))</f>
        <v>0</v>
      </c>
      <c r="H2155" s="44"/>
      <c r="I2155" s="46"/>
      <c r="J2155" s="113">
        <f t="shared" si="167"/>
        <v>0</v>
      </c>
      <c r="K2155" s="114">
        <f t="shared" si="168"/>
        <v>0</v>
      </c>
      <c r="L2155" s="31">
        <f t="shared" si="169"/>
        <v>0</v>
      </c>
      <c r="M2155" s="1">
        <f t="shared" si="170"/>
        <v>0</v>
      </c>
      <c r="N2155" s="1">
        <f t="shared" si="171"/>
        <v>6</v>
      </c>
    </row>
    <row r="2156" spans="1:14" ht="16.5" hidden="1" thickBot="1" x14ac:dyDescent="0.3">
      <c r="A2156" s="26">
        <v>411073</v>
      </c>
      <c r="B2156" s="42">
        <v>411073</v>
      </c>
      <c r="C2156" s="43" t="s">
        <v>227</v>
      </c>
      <c r="D2156" s="99">
        <f>IF(ISERROR(VLOOKUP(A2156,'CGN-2015-001'!A2155:I7302,4,0)),0,VLOOKUP(A2156,'CGN-2015-001'!A2155:I7302,4,0))</f>
        <v>0</v>
      </c>
      <c r="E2156" s="45">
        <f>IF(ISERROR(VLOOKUP(A2156,[3]Hoja1!$A$1:$F$369,4,0)),0,VLOOKUP(A2156,[3]Hoja1!$A$1:$F$369,4,0))</f>
        <v>0</v>
      </c>
      <c r="F2156" s="45">
        <f>IF(ISERROR(VLOOKUP(A2156,[3]Hoja1!$A$1:$F$369,5,0)),0,VLOOKUP(A2156,[3]Hoja1!$A$1:$F$369,5,0))</f>
        <v>0</v>
      </c>
      <c r="G2156" s="102">
        <f>IF(ISERROR(VLOOKUP(A2156,'CGN-2015-001'!A2155:I7302,7,0)),0,VLOOKUP(A2156,'CGN-2015-001'!A2155:I7302,7,0))</f>
        <v>0</v>
      </c>
      <c r="H2156" s="44"/>
      <c r="I2156" s="46"/>
      <c r="J2156" s="113">
        <f t="shared" si="167"/>
        <v>0</v>
      </c>
      <c r="K2156" s="114">
        <f t="shared" si="168"/>
        <v>0</v>
      </c>
      <c r="L2156" s="31">
        <f t="shared" si="169"/>
        <v>0</v>
      </c>
      <c r="M2156" s="1">
        <f t="shared" si="170"/>
        <v>0</v>
      </c>
      <c r="N2156" s="1">
        <f t="shared" si="171"/>
        <v>6</v>
      </c>
    </row>
    <row r="2157" spans="1:14" ht="16.5" hidden="1" thickBot="1" x14ac:dyDescent="0.3">
      <c r="A2157" s="26">
        <v>411075</v>
      </c>
      <c r="B2157" s="42">
        <v>411075</v>
      </c>
      <c r="C2157" s="43" t="s">
        <v>228</v>
      </c>
      <c r="D2157" s="99">
        <f>IF(ISERROR(VLOOKUP(A2157,'CGN-2015-001'!A2156:I7303,4,0)),0,VLOOKUP(A2157,'CGN-2015-001'!A2156:I7303,4,0))</f>
        <v>0</v>
      </c>
      <c r="E2157" s="45">
        <f>IF(ISERROR(VLOOKUP(A2157,[3]Hoja1!$A$1:$F$369,4,0)),0,VLOOKUP(A2157,[3]Hoja1!$A$1:$F$369,4,0))</f>
        <v>0</v>
      </c>
      <c r="F2157" s="45">
        <f>IF(ISERROR(VLOOKUP(A2157,[3]Hoja1!$A$1:$F$369,5,0)),0,VLOOKUP(A2157,[3]Hoja1!$A$1:$F$369,5,0))</f>
        <v>0</v>
      </c>
      <c r="G2157" s="102">
        <f>IF(ISERROR(VLOOKUP(A2157,'CGN-2015-001'!A2156:I7303,7,0)),0,VLOOKUP(A2157,'CGN-2015-001'!A2156:I7303,7,0))</f>
        <v>0</v>
      </c>
      <c r="H2157" s="44"/>
      <c r="I2157" s="46"/>
      <c r="J2157" s="113">
        <f t="shared" si="167"/>
        <v>0</v>
      </c>
      <c r="K2157" s="114">
        <f t="shared" si="168"/>
        <v>0</v>
      </c>
      <c r="L2157" s="31">
        <f t="shared" si="169"/>
        <v>0</v>
      </c>
      <c r="M2157" s="1">
        <f t="shared" si="170"/>
        <v>0</v>
      </c>
      <c r="N2157" s="1">
        <f t="shared" si="171"/>
        <v>6</v>
      </c>
    </row>
    <row r="2158" spans="1:14" ht="16.5" hidden="1" thickBot="1" x14ac:dyDescent="0.3">
      <c r="A2158" s="26">
        <v>411076</v>
      </c>
      <c r="B2158" s="120">
        <v>411076</v>
      </c>
      <c r="C2158" s="121" t="s">
        <v>229</v>
      </c>
      <c r="D2158" s="99">
        <f>IF(ISERROR(VLOOKUP(A2158,'CGN-2015-001'!A2157:I7304,4,0)),0,VLOOKUP(A2158,'CGN-2015-001'!A2157:I7304,4,0))</f>
        <v>0</v>
      </c>
      <c r="E2158" s="45">
        <f>IF(ISERROR(VLOOKUP(A2158,[3]Hoja1!$A$1:$F$369,4,0)),0,VLOOKUP(A2158,[3]Hoja1!$A$1:$F$369,4,0))</f>
        <v>0</v>
      </c>
      <c r="F2158" s="45">
        <f>IF(ISERROR(VLOOKUP(A2158,[3]Hoja1!$A$1:$F$369,5,0)),0,VLOOKUP(A2158,[3]Hoja1!$A$1:$F$369,5,0))</f>
        <v>0</v>
      </c>
      <c r="G2158" s="102">
        <f>IF(ISERROR(VLOOKUP(A2158,'CGN-2015-001'!A2157:I7304,7,0)),0,VLOOKUP(A2158,'CGN-2015-001'!A2157:I7304,7,0))</f>
        <v>0</v>
      </c>
      <c r="H2158" s="44"/>
      <c r="I2158" s="46"/>
      <c r="J2158" s="113">
        <f t="shared" si="167"/>
        <v>0</v>
      </c>
      <c r="K2158" s="114">
        <f t="shared" si="168"/>
        <v>0</v>
      </c>
      <c r="L2158" s="31">
        <f t="shared" si="169"/>
        <v>0</v>
      </c>
      <c r="M2158" s="1">
        <f t="shared" si="170"/>
        <v>0</v>
      </c>
      <c r="N2158" s="1">
        <f t="shared" si="171"/>
        <v>6</v>
      </c>
    </row>
    <row r="2159" spans="1:14" ht="15.75" customHeight="1" thickBot="1" x14ac:dyDescent="0.25">
      <c r="A2159" s="26">
        <v>411090</v>
      </c>
      <c r="B2159" s="558">
        <v>411090</v>
      </c>
      <c r="C2159" s="559" t="s">
        <v>230</v>
      </c>
      <c r="D2159" s="560">
        <f>IF(ISERROR(VLOOKUP(A2159,'CGN-2015-001'!A2158:I7305,4,0)),0,VLOOKUP(A2159,'CGN-2015-001'!A2158:I7305,4,0))</f>
        <v>11658117090</v>
      </c>
      <c r="E2159" s="561">
        <f>IF(ISERROR(VLOOKUP(A2159,[3]Hoja1!$A$1:$F$369,4,0)),0,VLOOKUP(A2159,[3]Hoja1!$A$1:$F$369,4,0))</f>
        <v>0</v>
      </c>
      <c r="F2159" s="562">
        <f>IF(ISERROR(VLOOKUP(A2159,[3]Hoja1!$A$1:$F$369,5,0)),0,VLOOKUP(A2159,[3]Hoja1!$A$1:$F$369,5,0))</f>
        <v>3892312646</v>
      </c>
      <c r="G2159" s="563">
        <f>IF(ISERROR(VLOOKUP(A2159,'CGN-2015-001'!A2158:I7305,7,0)),0,VLOOKUP(A2159,'CGN-2015-001'!A2158:I7305,7,0))</f>
        <v>16138750963.939999</v>
      </c>
      <c r="H2159" s="115">
        <v>0</v>
      </c>
      <c r="I2159" s="562">
        <f>+G2159</f>
        <v>16138750963.939999</v>
      </c>
      <c r="J2159" s="564">
        <f t="shared" si="167"/>
        <v>-4480633873.9399986</v>
      </c>
      <c r="K2159" s="565">
        <f t="shared" si="168"/>
        <v>-0.27763201030559359</v>
      </c>
      <c r="L2159" s="31">
        <f t="shared" si="169"/>
        <v>0</v>
      </c>
      <c r="M2159" s="1">
        <f t="shared" si="170"/>
        <v>1</v>
      </c>
      <c r="N2159" s="1">
        <f t="shared" si="171"/>
        <v>6</v>
      </c>
    </row>
    <row r="2160" spans="1:14" ht="16.5" hidden="1" thickBot="1" x14ac:dyDescent="0.3">
      <c r="A2160" s="26">
        <v>4111</v>
      </c>
      <c r="B2160" s="118">
        <v>411100</v>
      </c>
      <c r="C2160" s="119" t="s">
        <v>242</v>
      </c>
      <c r="D2160" s="99">
        <f>IF(ISERROR(VLOOKUP(A2160,'CGN-2015-001'!A2159:I7306,4,0)),0,VLOOKUP(A2160,'CGN-2015-001'!A2159:I7306,4,0))</f>
        <v>0</v>
      </c>
      <c r="E2160" s="40">
        <f>IF(ISERROR(VLOOKUP(A2160,[3]Hoja1!$A$1:$F$369,4,0)),0,VLOOKUP(A2160,[3]Hoja1!$A$1:$F$369,4,0))</f>
        <v>0</v>
      </c>
      <c r="F2160" s="40">
        <f>IF(ISERROR(VLOOKUP(A2160,[3]Hoja1!$A$1:$F$369,5,0)),0,VLOOKUP(A2160,[3]Hoja1!$A$1:$F$369,5,0))</f>
        <v>0</v>
      </c>
      <c r="G2160" s="102">
        <f>IF(ISERROR(VLOOKUP(A2160,'CGN-2015-001'!A2159:I7306,7,0)),0,VLOOKUP(A2160,'CGN-2015-001'!A2159:I7306,7,0))</f>
        <v>0</v>
      </c>
      <c r="H2160" s="50"/>
      <c r="I2160" s="51"/>
      <c r="J2160" s="113">
        <f t="shared" si="167"/>
        <v>0</v>
      </c>
      <c r="K2160" s="114">
        <f t="shared" si="168"/>
        <v>0</v>
      </c>
      <c r="L2160" s="31">
        <f t="shared" si="169"/>
        <v>0</v>
      </c>
      <c r="M2160" s="1">
        <f t="shared" si="170"/>
        <v>0</v>
      </c>
      <c r="N2160" s="1">
        <f t="shared" si="171"/>
        <v>4</v>
      </c>
    </row>
    <row r="2161" spans="1:14" ht="16.5" hidden="1" thickBot="1" x14ac:dyDescent="0.3">
      <c r="A2161" s="26">
        <v>411101</v>
      </c>
      <c r="B2161" s="42">
        <v>411101</v>
      </c>
      <c r="C2161" s="43" t="s">
        <v>243</v>
      </c>
      <c r="D2161" s="99">
        <f>IF(ISERROR(VLOOKUP(A2161,'CGN-2015-001'!A2160:I7307,4,0)),0,VLOOKUP(A2161,'CGN-2015-001'!A2160:I7307,4,0))</f>
        <v>0</v>
      </c>
      <c r="E2161" s="45">
        <f>IF(ISERROR(VLOOKUP(A2161,[3]Hoja1!$A$1:$F$369,4,0)),0,VLOOKUP(A2161,[3]Hoja1!$A$1:$F$369,4,0))</f>
        <v>0</v>
      </c>
      <c r="F2161" s="45">
        <f>IF(ISERROR(VLOOKUP(A2161,[3]Hoja1!$A$1:$F$369,5,0)),0,VLOOKUP(A2161,[3]Hoja1!$A$1:$F$369,5,0))</f>
        <v>0</v>
      </c>
      <c r="G2161" s="102">
        <f>IF(ISERROR(VLOOKUP(A2161,'CGN-2015-001'!A2160:I7307,7,0)),0,VLOOKUP(A2161,'CGN-2015-001'!A2160:I7307,7,0))</f>
        <v>0</v>
      </c>
      <c r="H2161" s="44"/>
      <c r="I2161" s="46"/>
      <c r="J2161" s="113">
        <f t="shared" si="167"/>
        <v>0</v>
      </c>
      <c r="K2161" s="114">
        <f t="shared" si="168"/>
        <v>0</v>
      </c>
      <c r="L2161" s="31">
        <f t="shared" si="169"/>
        <v>0</v>
      </c>
      <c r="M2161" s="1">
        <f t="shared" si="170"/>
        <v>0</v>
      </c>
      <c r="N2161" s="1">
        <f t="shared" si="171"/>
        <v>6</v>
      </c>
    </row>
    <row r="2162" spans="1:14" ht="16.5" hidden="1" thickBot="1" x14ac:dyDescent="0.3">
      <c r="A2162" s="26">
        <v>411102</v>
      </c>
      <c r="B2162" s="42">
        <v>411102</v>
      </c>
      <c r="C2162" s="43" t="s">
        <v>244</v>
      </c>
      <c r="D2162" s="99">
        <f>IF(ISERROR(VLOOKUP(A2162,'CGN-2015-001'!A2161:I7308,4,0)),0,VLOOKUP(A2162,'CGN-2015-001'!A2161:I7308,4,0))</f>
        <v>0</v>
      </c>
      <c r="E2162" s="45">
        <f>IF(ISERROR(VLOOKUP(A2162,[3]Hoja1!$A$1:$F$369,4,0)),0,VLOOKUP(A2162,[3]Hoja1!$A$1:$F$369,4,0))</f>
        <v>0</v>
      </c>
      <c r="F2162" s="45">
        <f>IF(ISERROR(VLOOKUP(A2162,[3]Hoja1!$A$1:$F$369,5,0)),0,VLOOKUP(A2162,[3]Hoja1!$A$1:$F$369,5,0))</f>
        <v>0</v>
      </c>
      <c r="G2162" s="102">
        <f>IF(ISERROR(VLOOKUP(A2162,'CGN-2015-001'!A2161:I7308,7,0)),0,VLOOKUP(A2162,'CGN-2015-001'!A2161:I7308,7,0))</f>
        <v>0</v>
      </c>
      <c r="H2162" s="44"/>
      <c r="I2162" s="46"/>
      <c r="J2162" s="113">
        <f t="shared" si="167"/>
        <v>0</v>
      </c>
      <c r="K2162" s="114">
        <f t="shared" si="168"/>
        <v>0</v>
      </c>
      <c r="L2162" s="31">
        <f t="shared" si="169"/>
        <v>0</v>
      </c>
      <c r="M2162" s="1">
        <f t="shared" si="170"/>
        <v>0</v>
      </c>
      <c r="N2162" s="1">
        <f t="shared" si="171"/>
        <v>6</v>
      </c>
    </row>
    <row r="2163" spans="1:14" ht="16.5" hidden="1" thickBot="1" x14ac:dyDescent="0.3">
      <c r="A2163" s="26">
        <v>4114</v>
      </c>
      <c r="B2163" s="48">
        <v>411400</v>
      </c>
      <c r="C2163" s="49" t="s">
        <v>231</v>
      </c>
      <c r="D2163" s="99">
        <f>IF(ISERROR(VLOOKUP(A2163,'CGN-2015-001'!A2162:I7309,4,0)),0,VLOOKUP(A2163,'CGN-2015-001'!A2162:I7309,4,0))</f>
        <v>0</v>
      </c>
      <c r="E2163" s="40">
        <f>IF(ISERROR(VLOOKUP(A2163,[3]Hoja1!$A$1:$F$369,4,0)),0,VLOOKUP(A2163,[3]Hoja1!$A$1:$F$369,4,0))</f>
        <v>0</v>
      </c>
      <c r="F2163" s="40">
        <f>IF(ISERROR(VLOOKUP(A2163,[3]Hoja1!$A$1:$F$369,5,0)),0,VLOOKUP(A2163,[3]Hoja1!$A$1:$F$369,5,0))</f>
        <v>0</v>
      </c>
      <c r="G2163" s="102">
        <f>IF(ISERROR(VLOOKUP(A2163,'CGN-2015-001'!A2162:I7309,7,0)),0,VLOOKUP(A2163,'CGN-2015-001'!A2162:I7309,7,0))</f>
        <v>0</v>
      </c>
      <c r="H2163" s="50"/>
      <c r="I2163" s="51"/>
      <c r="J2163" s="113">
        <f t="shared" si="167"/>
        <v>0</v>
      </c>
      <c r="K2163" s="114">
        <f t="shared" si="168"/>
        <v>0</v>
      </c>
      <c r="L2163" s="31">
        <f t="shared" si="169"/>
        <v>0</v>
      </c>
      <c r="M2163" s="1">
        <f t="shared" si="170"/>
        <v>0</v>
      </c>
      <c r="N2163" s="1">
        <f t="shared" si="171"/>
        <v>4</v>
      </c>
    </row>
    <row r="2164" spans="1:14" ht="16.5" hidden="1" thickBot="1" x14ac:dyDescent="0.3">
      <c r="A2164" s="26">
        <v>411401</v>
      </c>
      <c r="B2164" s="42">
        <v>411401</v>
      </c>
      <c r="C2164" s="43" t="s">
        <v>232</v>
      </c>
      <c r="D2164" s="99">
        <f>IF(ISERROR(VLOOKUP(A2164,'CGN-2015-001'!A2163:I7310,4,0)),0,VLOOKUP(A2164,'CGN-2015-001'!A2163:I7310,4,0))</f>
        <v>0</v>
      </c>
      <c r="E2164" s="45">
        <f>IF(ISERROR(VLOOKUP(A2164,[3]Hoja1!$A$1:$F$369,4,0)),0,VLOOKUP(A2164,[3]Hoja1!$A$1:$F$369,4,0))</f>
        <v>0</v>
      </c>
      <c r="F2164" s="45">
        <f>IF(ISERROR(VLOOKUP(A2164,[3]Hoja1!$A$1:$F$369,5,0)),0,VLOOKUP(A2164,[3]Hoja1!$A$1:$F$369,5,0))</f>
        <v>0</v>
      </c>
      <c r="G2164" s="102">
        <f>IF(ISERROR(VLOOKUP(A2164,'CGN-2015-001'!A2163:I7310,7,0)),0,VLOOKUP(A2164,'CGN-2015-001'!A2163:I7310,7,0))</f>
        <v>0</v>
      </c>
      <c r="H2164" s="44"/>
      <c r="I2164" s="46"/>
      <c r="J2164" s="113">
        <f t="shared" si="167"/>
        <v>0</v>
      </c>
      <c r="K2164" s="114">
        <f t="shared" si="168"/>
        <v>0</v>
      </c>
      <c r="L2164" s="31">
        <f t="shared" si="169"/>
        <v>0</v>
      </c>
      <c r="M2164" s="1">
        <f t="shared" si="170"/>
        <v>0</v>
      </c>
      <c r="N2164" s="1">
        <f t="shared" si="171"/>
        <v>6</v>
      </c>
    </row>
    <row r="2165" spans="1:14" ht="16.5" hidden="1" thickBot="1" x14ac:dyDescent="0.3">
      <c r="A2165" s="26">
        <v>411402</v>
      </c>
      <c r="B2165" s="42">
        <v>411402</v>
      </c>
      <c r="C2165" s="43" t="s">
        <v>233</v>
      </c>
      <c r="D2165" s="99">
        <f>IF(ISERROR(VLOOKUP(A2165,'CGN-2015-001'!A2164:I7311,4,0)),0,VLOOKUP(A2165,'CGN-2015-001'!A2164:I7311,4,0))</f>
        <v>0</v>
      </c>
      <c r="E2165" s="45">
        <f>IF(ISERROR(VLOOKUP(A2165,[3]Hoja1!$A$1:$F$369,4,0)),0,VLOOKUP(A2165,[3]Hoja1!$A$1:$F$369,4,0))</f>
        <v>0</v>
      </c>
      <c r="F2165" s="45">
        <f>IF(ISERROR(VLOOKUP(A2165,[3]Hoja1!$A$1:$F$369,5,0)),0,VLOOKUP(A2165,[3]Hoja1!$A$1:$F$369,5,0))</f>
        <v>0</v>
      </c>
      <c r="G2165" s="102">
        <f>IF(ISERROR(VLOOKUP(A2165,'CGN-2015-001'!A2164:I7311,7,0)),0,VLOOKUP(A2165,'CGN-2015-001'!A2164:I7311,7,0))</f>
        <v>0</v>
      </c>
      <c r="H2165" s="44"/>
      <c r="I2165" s="46"/>
      <c r="J2165" s="113">
        <f t="shared" si="167"/>
        <v>0</v>
      </c>
      <c r="K2165" s="114">
        <f t="shared" si="168"/>
        <v>0</v>
      </c>
      <c r="L2165" s="31">
        <f t="shared" si="169"/>
        <v>0</v>
      </c>
      <c r="M2165" s="1">
        <f t="shared" si="170"/>
        <v>0</v>
      </c>
      <c r="N2165" s="1">
        <f t="shared" si="171"/>
        <v>6</v>
      </c>
    </row>
    <row r="2166" spans="1:14" ht="16.5" hidden="1" thickBot="1" x14ac:dyDescent="0.3">
      <c r="A2166" s="26">
        <v>411403</v>
      </c>
      <c r="B2166" s="42">
        <v>411403</v>
      </c>
      <c r="C2166" s="43" t="s">
        <v>234</v>
      </c>
      <c r="D2166" s="99">
        <f>IF(ISERROR(VLOOKUP(A2166,'CGN-2015-001'!A2165:I7312,4,0)),0,VLOOKUP(A2166,'CGN-2015-001'!A2165:I7312,4,0))</f>
        <v>0</v>
      </c>
      <c r="E2166" s="45">
        <f>IF(ISERROR(VLOOKUP(A2166,[3]Hoja1!$A$1:$F$369,4,0)),0,VLOOKUP(A2166,[3]Hoja1!$A$1:$F$369,4,0))</f>
        <v>0</v>
      </c>
      <c r="F2166" s="45">
        <f>IF(ISERROR(VLOOKUP(A2166,[3]Hoja1!$A$1:$F$369,5,0)),0,VLOOKUP(A2166,[3]Hoja1!$A$1:$F$369,5,0))</f>
        <v>0</v>
      </c>
      <c r="G2166" s="102">
        <f>IF(ISERROR(VLOOKUP(A2166,'CGN-2015-001'!A2165:I7312,7,0)),0,VLOOKUP(A2166,'CGN-2015-001'!A2165:I7312,7,0))</f>
        <v>0</v>
      </c>
      <c r="H2166" s="44"/>
      <c r="I2166" s="46"/>
      <c r="J2166" s="113">
        <f t="shared" si="167"/>
        <v>0</v>
      </c>
      <c r="K2166" s="114">
        <f t="shared" si="168"/>
        <v>0</v>
      </c>
      <c r="L2166" s="31">
        <f t="shared" si="169"/>
        <v>0</v>
      </c>
      <c r="M2166" s="1">
        <f t="shared" si="170"/>
        <v>0</v>
      </c>
      <c r="N2166" s="1">
        <f t="shared" si="171"/>
        <v>6</v>
      </c>
    </row>
    <row r="2167" spans="1:14" ht="16.5" hidden="1" thickBot="1" x14ac:dyDescent="0.3">
      <c r="A2167" s="26">
        <v>411405</v>
      </c>
      <c r="B2167" s="42">
        <v>411405</v>
      </c>
      <c r="C2167" s="43" t="s">
        <v>235</v>
      </c>
      <c r="D2167" s="99">
        <f>IF(ISERROR(VLOOKUP(A2167,'CGN-2015-001'!A2166:I7313,4,0)),0,VLOOKUP(A2167,'CGN-2015-001'!A2166:I7313,4,0))</f>
        <v>0</v>
      </c>
      <c r="E2167" s="45">
        <f>IF(ISERROR(VLOOKUP(A2167,[3]Hoja1!$A$1:$F$369,4,0)),0,VLOOKUP(A2167,[3]Hoja1!$A$1:$F$369,4,0))</f>
        <v>0</v>
      </c>
      <c r="F2167" s="45">
        <f>IF(ISERROR(VLOOKUP(A2167,[3]Hoja1!$A$1:$F$369,5,0)),0,VLOOKUP(A2167,[3]Hoja1!$A$1:$F$369,5,0))</f>
        <v>0</v>
      </c>
      <c r="G2167" s="102">
        <f>IF(ISERROR(VLOOKUP(A2167,'CGN-2015-001'!A2166:I7313,7,0)),0,VLOOKUP(A2167,'CGN-2015-001'!A2166:I7313,7,0))</f>
        <v>0</v>
      </c>
      <c r="H2167" s="44"/>
      <c r="I2167" s="46"/>
      <c r="J2167" s="113">
        <f t="shared" si="167"/>
        <v>0</v>
      </c>
      <c r="K2167" s="114">
        <f t="shared" si="168"/>
        <v>0</v>
      </c>
      <c r="L2167" s="31">
        <f t="shared" si="169"/>
        <v>0</v>
      </c>
      <c r="M2167" s="1">
        <f t="shared" si="170"/>
        <v>0</v>
      </c>
      <c r="N2167" s="1">
        <f t="shared" si="171"/>
        <v>6</v>
      </c>
    </row>
    <row r="2168" spans="1:14" ht="16.5" hidden="1" thickBot="1" x14ac:dyDescent="0.3">
      <c r="A2168" s="26">
        <v>4115</v>
      </c>
      <c r="B2168" s="48">
        <v>411500</v>
      </c>
      <c r="C2168" s="49" t="s">
        <v>236</v>
      </c>
      <c r="D2168" s="99">
        <f>IF(ISERROR(VLOOKUP(A2168,'CGN-2015-001'!A2167:I7314,4,0)),0,VLOOKUP(A2168,'CGN-2015-001'!A2167:I7314,4,0))</f>
        <v>0</v>
      </c>
      <c r="E2168" s="40">
        <f>IF(ISERROR(VLOOKUP(A2168,[3]Hoja1!$A$1:$F$369,4,0)),0,VLOOKUP(A2168,[3]Hoja1!$A$1:$F$369,4,0))</f>
        <v>0</v>
      </c>
      <c r="F2168" s="40">
        <f>IF(ISERROR(VLOOKUP(A2168,[3]Hoja1!$A$1:$F$369,5,0)),0,VLOOKUP(A2168,[3]Hoja1!$A$1:$F$369,5,0))</f>
        <v>0</v>
      </c>
      <c r="G2168" s="102">
        <f>IF(ISERROR(VLOOKUP(A2168,'CGN-2015-001'!A2167:I7314,7,0)),0,VLOOKUP(A2168,'CGN-2015-001'!A2167:I7314,7,0))</f>
        <v>0</v>
      </c>
      <c r="H2168" s="50"/>
      <c r="I2168" s="51"/>
      <c r="J2168" s="113">
        <f t="shared" si="167"/>
        <v>0</v>
      </c>
      <c r="K2168" s="114">
        <f t="shared" si="168"/>
        <v>0</v>
      </c>
      <c r="L2168" s="31">
        <f t="shared" si="169"/>
        <v>0</v>
      </c>
      <c r="M2168" s="1">
        <f t="shared" si="170"/>
        <v>0</v>
      </c>
      <c r="N2168" s="1">
        <f t="shared" si="171"/>
        <v>4</v>
      </c>
    </row>
    <row r="2169" spans="1:14" ht="16.5" hidden="1" thickBot="1" x14ac:dyDescent="0.3">
      <c r="A2169" s="26">
        <v>411503</v>
      </c>
      <c r="B2169" s="42">
        <v>411503</v>
      </c>
      <c r="C2169" s="43" t="s">
        <v>237</v>
      </c>
      <c r="D2169" s="99">
        <f>IF(ISERROR(VLOOKUP(A2169,'CGN-2015-001'!A2168:I7315,4,0)),0,VLOOKUP(A2169,'CGN-2015-001'!A2168:I7315,4,0))</f>
        <v>0</v>
      </c>
      <c r="E2169" s="45">
        <f>IF(ISERROR(VLOOKUP(A2169,[3]Hoja1!$A$1:$F$369,4,0)),0,VLOOKUP(A2169,[3]Hoja1!$A$1:$F$369,4,0))</f>
        <v>0</v>
      </c>
      <c r="F2169" s="45">
        <f>IF(ISERROR(VLOOKUP(A2169,[3]Hoja1!$A$1:$F$369,5,0)),0,VLOOKUP(A2169,[3]Hoja1!$A$1:$F$369,5,0))</f>
        <v>0</v>
      </c>
      <c r="G2169" s="102">
        <f>IF(ISERROR(VLOOKUP(A2169,'CGN-2015-001'!A2168:I7315,7,0)),0,VLOOKUP(A2169,'CGN-2015-001'!A2168:I7315,7,0))</f>
        <v>0</v>
      </c>
      <c r="H2169" s="44"/>
      <c r="I2169" s="46"/>
      <c r="J2169" s="113">
        <f t="shared" si="167"/>
        <v>0</v>
      </c>
      <c r="K2169" s="114">
        <f t="shared" si="168"/>
        <v>0</v>
      </c>
      <c r="L2169" s="31">
        <f t="shared" si="169"/>
        <v>0</v>
      </c>
      <c r="M2169" s="1">
        <f t="shared" si="170"/>
        <v>0</v>
      </c>
      <c r="N2169" s="1">
        <f t="shared" si="171"/>
        <v>6</v>
      </c>
    </row>
    <row r="2170" spans="1:14" ht="16.5" hidden="1" thickBot="1" x14ac:dyDescent="0.3">
      <c r="A2170" s="26">
        <v>411517</v>
      </c>
      <c r="B2170" s="42">
        <v>411517</v>
      </c>
      <c r="C2170" s="43" t="s">
        <v>238</v>
      </c>
      <c r="D2170" s="99">
        <f>IF(ISERROR(VLOOKUP(A2170,'CGN-2015-001'!A2169:I7316,4,0)),0,VLOOKUP(A2170,'CGN-2015-001'!A2169:I7316,4,0))</f>
        <v>0</v>
      </c>
      <c r="E2170" s="45">
        <f>IF(ISERROR(VLOOKUP(A2170,[3]Hoja1!$A$1:$F$369,4,0)),0,VLOOKUP(A2170,[3]Hoja1!$A$1:$F$369,4,0))</f>
        <v>0</v>
      </c>
      <c r="F2170" s="45">
        <f>IF(ISERROR(VLOOKUP(A2170,[3]Hoja1!$A$1:$F$369,5,0)),0,VLOOKUP(A2170,[3]Hoja1!$A$1:$F$369,5,0))</f>
        <v>0</v>
      </c>
      <c r="G2170" s="102">
        <f>IF(ISERROR(VLOOKUP(A2170,'CGN-2015-001'!A2169:I7316,7,0)),0,VLOOKUP(A2170,'CGN-2015-001'!A2169:I7316,7,0))</f>
        <v>0</v>
      </c>
      <c r="H2170" s="44"/>
      <c r="I2170" s="46"/>
      <c r="J2170" s="113">
        <f t="shared" si="167"/>
        <v>0</v>
      </c>
      <c r="K2170" s="114">
        <f t="shared" si="168"/>
        <v>0</v>
      </c>
      <c r="L2170" s="31">
        <f t="shared" si="169"/>
        <v>0</v>
      </c>
      <c r="M2170" s="1">
        <f t="shared" si="170"/>
        <v>0</v>
      </c>
      <c r="N2170" s="1">
        <f t="shared" si="171"/>
        <v>6</v>
      </c>
    </row>
    <row r="2171" spans="1:14" ht="16.5" hidden="1" thickBot="1" x14ac:dyDescent="0.3">
      <c r="A2171" s="26">
        <v>411527</v>
      </c>
      <c r="B2171" s="42">
        <v>411527</v>
      </c>
      <c r="C2171" s="43" t="s">
        <v>239</v>
      </c>
      <c r="D2171" s="99">
        <f>IF(ISERROR(VLOOKUP(A2171,'CGN-2015-001'!A2170:I7317,4,0)),0,VLOOKUP(A2171,'CGN-2015-001'!A2170:I7317,4,0))</f>
        <v>0</v>
      </c>
      <c r="E2171" s="45">
        <f>IF(ISERROR(VLOOKUP(A2171,[3]Hoja1!$A$1:$F$369,4,0)),0,VLOOKUP(A2171,[3]Hoja1!$A$1:$F$369,4,0))</f>
        <v>0</v>
      </c>
      <c r="F2171" s="45">
        <f>IF(ISERROR(VLOOKUP(A2171,[3]Hoja1!$A$1:$F$369,5,0)),0,VLOOKUP(A2171,[3]Hoja1!$A$1:$F$369,5,0))</f>
        <v>0</v>
      </c>
      <c r="G2171" s="102">
        <f>IF(ISERROR(VLOOKUP(A2171,'CGN-2015-001'!A2170:I7317,7,0)),0,VLOOKUP(A2171,'CGN-2015-001'!A2170:I7317,7,0))</f>
        <v>0</v>
      </c>
      <c r="H2171" s="44"/>
      <c r="I2171" s="46"/>
      <c r="J2171" s="113">
        <f t="shared" si="167"/>
        <v>0</v>
      </c>
      <c r="K2171" s="114">
        <f t="shared" si="168"/>
        <v>0</v>
      </c>
      <c r="L2171" s="31">
        <f t="shared" si="169"/>
        <v>0</v>
      </c>
      <c r="M2171" s="1">
        <f t="shared" si="170"/>
        <v>0</v>
      </c>
      <c r="N2171" s="1">
        <f t="shared" si="171"/>
        <v>6</v>
      </c>
    </row>
    <row r="2172" spans="1:14" ht="16.5" hidden="1" thickBot="1" x14ac:dyDescent="0.3">
      <c r="A2172" s="26">
        <v>411528</v>
      </c>
      <c r="B2172" s="42">
        <v>411528</v>
      </c>
      <c r="C2172" s="43" t="s">
        <v>240</v>
      </c>
      <c r="D2172" s="99">
        <f>IF(ISERROR(VLOOKUP(A2172,'CGN-2015-001'!A2171:I7318,4,0)),0,VLOOKUP(A2172,'CGN-2015-001'!A2171:I7318,4,0))</f>
        <v>0</v>
      </c>
      <c r="E2172" s="45">
        <f>IF(ISERROR(VLOOKUP(A2172,[3]Hoja1!$A$1:$F$369,4,0)),0,VLOOKUP(A2172,[3]Hoja1!$A$1:$F$369,4,0))</f>
        <v>0</v>
      </c>
      <c r="F2172" s="45">
        <f>IF(ISERROR(VLOOKUP(A2172,[3]Hoja1!$A$1:$F$369,5,0)),0,VLOOKUP(A2172,[3]Hoja1!$A$1:$F$369,5,0))</f>
        <v>0</v>
      </c>
      <c r="G2172" s="102">
        <f>IF(ISERROR(VLOOKUP(A2172,'CGN-2015-001'!A2171:I7318,7,0)),0,VLOOKUP(A2172,'CGN-2015-001'!A2171:I7318,7,0))</f>
        <v>0</v>
      </c>
      <c r="H2172" s="44"/>
      <c r="I2172" s="46"/>
      <c r="J2172" s="113">
        <f t="shared" si="167"/>
        <v>0</v>
      </c>
      <c r="K2172" s="114">
        <f t="shared" si="168"/>
        <v>0</v>
      </c>
      <c r="L2172" s="31">
        <f t="shared" si="169"/>
        <v>0</v>
      </c>
      <c r="M2172" s="1">
        <f t="shared" si="170"/>
        <v>0</v>
      </c>
      <c r="N2172" s="1">
        <f t="shared" si="171"/>
        <v>6</v>
      </c>
    </row>
    <row r="2173" spans="1:14" ht="16.5" hidden="1" thickBot="1" x14ac:dyDescent="0.3">
      <c r="A2173" s="26">
        <v>411590</v>
      </c>
      <c r="B2173" s="42">
        <v>411590</v>
      </c>
      <c r="C2173" s="43" t="s">
        <v>1399</v>
      </c>
      <c r="D2173" s="99">
        <f>IF(ISERROR(VLOOKUP(A2173,'CGN-2015-001'!A2172:I7319,4,0)),0,VLOOKUP(A2173,'CGN-2015-001'!A2172:I7319,4,0))</f>
        <v>0</v>
      </c>
      <c r="E2173" s="45">
        <f>IF(ISERROR(VLOOKUP(A2173,[3]Hoja1!$A$1:$F$369,4,0)),0,VLOOKUP(A2173,[3]Hoja1!$A$1:$F$369,4,0))</f>
        <v>0</v>
      </c>
      <c r="F2173" s="45">
        <f>IF(ISERROR(VLOOKUP(A2173,[3]Hoja1!$A$1:$F$369,5,0)),0,VLOOKUP(A2173,[3]Hoja1!$A$1:$F$369,5,0))</f>
        <v>0</v>
      </c>
      <c r="G2173" s="102">
        <f>IF(ISERROR(VLOOKUP(A2173,'CGN-2015-001'!A2172:I7319,7,0)),0,VLOOKUP(A2173,'CGN-2015-001'!A2172:I7319,7,0))</f>
        <v>0</v>
      </c>
      <c r="H2173" s="44"/>
      <c r="I2173" s="46"/>
      <c r="J2173" s="113">
        <f t="shared" si="167"/>
        <v>0</v>
      </c>
      <c r="K2173" s="114">
        <f t="shared" si="168"/>
        <v>0</v>
      </c>
      <c r="L2173" s="31">
        <f t="shared" si="169"/>
        <v>0</v>
      </c>
      <c r="M2173" s="1">
        <f t="shared" si="170"/>
        <v>0</v>
      </c>
      <c r="N2173" s="1">
        <f t="shared" si="171"/>
        <v>6</v>
      </c>
    </row>
    <row r="2174" spans="1:14" ht="16.5" hidden="1" thickBot="1" x14ac:dyDescent="0.3">
      <c r="A2174" s="26">
        <v>4116</v>
      </c>
      <c r="B2174" s="48">
        <v>411600</v>
      </c>
      <c r="C2174" s="49" t="s">
        <v>322</v>
      </c>
      <c r="D2174" s="99">
        <f>IF(ISERROR(VLOOKUP(A2174,'CGN-2015-001'!A2173:I7320,4,0)),0,VLOOKUP(A2174,'CGN-2015-001'!A2173:I7320,4,0))</f>
        <v>0</v>
      </c>
      <c r="E2174" s="40">
        <f>IF(ISERROR(VLOOKUP(A2174,[3]Hoja1!$A$1:$F$369,4,0)),0,VLOOKUP(A2174,[3]Hoja1!$A$1:$F$369,4,0))</f>
        <v>0</v>
      </c>
      <c r="F2174" s="40">
        <f>IF(ISERROR(VLOOKUP(A2174,[3]Hoja1!$A$1:$F$369,5,0)),0,VLOOKUP(A2174,[3]Hoja1!$A$1:$F$369,5,0))</f>
        <v>0</v>
      </c>
      <c r="G2174" s="102">
        <f>IF(ISERROR(VLOOKUP(A2174,'CGN-2015-001'!A2173:I7320,7,0)),0,VLOOKUP(A2174,'CGN-2015-001'!A2173:I7320,7,0))</f>
        <v>0</v>
      </c>
      <c r="H2174" s="50"/>
      <c r="I2174" s="51"/>
      <c r="J2174" s="113">
        <f t="shared" si="167"/>
        <v>0</v>
      </c>
      <c r="K2174" s="114">
        <f t="shared" si="168"/>
        <v>0</v>
      </c>
      <c r="L2174" s="31">
        <f t="shared" si="169"/>
        <v>0</v>
      </c>
      <c r="M2174" s="1">
        <f t="shared" si="170"/>
        <v>0</v>
      </c>
      <c r="N2174" s="1">
        <f t="shared" si="171"/>
        <v>4</v>
      </c>
    </row>
    <row r="2175" spans="1:14" ht="16.5" hidden="1" thickBot="1" x14ac:dyDescent="0.3">
      <c r="A2175" s="26">
        <v>411601</v>
      </c>
      <c r="B2175" s="42">
        <v>411601</v>
      </c>
      <c r="C2175" s="43" t="s">
        <v>323</v>
      </c>
      <c r="D2175" s="99">
        <f>IF(ISERROR(VLOOKUP(A2175,'CGN-2015-001'!A2174:I7321,4,0)),0,VLOOKUP(A2175,'CGN-2015-001'!A2174:I7321,4,0))</f>
        <v>0</v>
      </c>
      <c r="E2175" s="45">
        <f>IF(ISERROR(VLOOKUP(A2175,[3]Hoja1!$A$1:$F$369,4,0)),0,VLOOKUP(A2175,[3]Hoja1!$A$1:$F$369,4,0))</f>
        <v>0</v>
      </c>
      <c r="F2175" s="45">
        <f>IF(ISERROR(VLOOKUP(A2175,[3]Hoja1!$A$1:$F$369,5,0)),0,VLOOKUP(A2175,[3]Hoja1!$A$1:$F$369,5,0))</f>
        <v>0</v>
      </c>
      <c r="G2175" s="102">
        <f>IF(ISERROR(VLOOKUP(A2175,'CGN-2015-001'!A2174:I7321,7,0)),0,VLOOKUP(A2175,'CGN-2015-001'!A2174:I7321,7,0))</f>
        <v>0</v>
      </c>
      <c r="H2175" s="44"/>
      <c r="I2175" s="46"/>
      <c r="J2175" s="113">
        <f t="shared" si="167"/>
        <v>0</v>
      </c>
      <c r="K2175" s="114">
        <f t="shared" si="168"/>
        <v>0</v>
      </c>
      <c r="L2175" s="31">
        <f t="shared" si="169"/>
        <v>0</v>
      </c>
      <c r="M2175" s="1">
        <f t="shared" si="170"/>
        <v>0</v>
      </c>
      <c r="N2175" s="1">
        <f t="shared" si="171"/>
        <v>6</v>
      </c>
    </row>
    <row r="2176" spans="1:14" ht="16.5" hidden="1" thickBot="1" x14ac:dyDescent="0.3">
      <c r="A2176" s="26">
        <v>411602</v>
      </c>
      <c r="B2176" s="42">
        <v>411602</v>
      </c>
      <c r="C2176" s="43" t="s">
        <v>324</v>
      </c>
      <c r="D2176" s="99">
        <f>IF(ISERROR(VLOOKUP(A2176,'CGN-2015-001'!A2175:I7322,4,0)),0,VLOOKUP(A2176,'CGN-2015-001'!A2175:I7322,4,0))</f>
        <v>0</v>
      </c>
      <c r="E2176" s="45">
        <f>IF(ISERROR(VLOOKUP(A2176,[3]Hoja1!$A$1:$F$369,4,0)),0,VLOOKUP(A2176,[3]Hoja1!$A$1:$F$369,4,0))</f>
        <v>0</v>
      </c>
      <c r="F2176" s="45">
        <f>IF(ISERROR(VLOOKUP(A2176,[3]Hoja1!$A$1:$F$369,5,0)),0,VLOOKUP(A2176,[3]Hoja1!$A$1:$F$369,5,0))</f>
        <v>0</v>
      </c>
      <c r="G2176" s="102">
        <f>IF(ISERROR(VLOOKUP(A2176,'CGN-2015-001'!A2175:I7322,7,0)),0,VLOOKUP(A2176,'CGN-2015-001'!A2175:I7322,7,0))</f>
        <v>0</v>
      </c>
      <c r="H2176" s="44"/>
      <c r="I2176" s="46"/>
      <c r="J2176" s="113">
        <f t="shared" si="167"/>
        <v>0</v>
      </c>
      <c r="K2176" s="114">
        <f t="shared" si="168"/>
        <v>0</v>
      </c>
      <c r="L2176" s="31">
        <f t="shared" si="169"/>
        <v>0</v>
      </c>
      <c r="M2176" s="1">
        <f t="shared" si="170"/>
        <v>0</v>
      </c>
      <c r="N2176" s="1">
        <f t="shared" si="171"/>
        <v>6</v>
      </c>
    </row>
    <row r="2177" spans="1:14" ht="16.5" hidden="1" thickBot="1" x14ac:dyDescent="0.3">
      <c r="A2177" s="26">
        <v>411603</v>
      </c>
      <c r="B2177" s="42">
        <v>411603</v>
      </c>
      <c r="C2177" s="43" t="s">
        <v>326</v>
      </c>
      <c r="D2177" s="99">
        <f>IF(ISERROR(VLOOKUP(A2177,'CGN-2015-001'!A2176:I7323,4,0)),0,VLOOKUP(A2177,'CGN-2015-001'!A2176:I7323,4,0))</f>
        <v>0</v>
      </c>
      <c r="E2177" s="45">
        <f>IF(ISERROR(VLOOKUP(A2177,[3]Hoja1!$A$1:$F$369,4,0)),0,VLOOKUP(A2177,[3]Hoja1!$A$1:$F$369,4,0))</f>
        <v>0</v>
      </c>
      <c r="F2177" s="45">
        <f>IF(ISERROR(VLOOKUP(A2177,[3]Hoja1!$A$1:$F$369,5,0)),0,VLOOKUP(A2177,[3]Hoja1!$A$1:$F$369,5,0))</f>
        <v>0</v>
      </c>
      <c r="G2177" s="102">
        <f>IF(ISERROR(VLOOKUP(A2177,'CGN-2015-001'!A2176:I7323,7,0)),0,VLOOKUP(A2177,'CGN-2015-001'!A2176:I7323,7,0))</f>
        <v>0</v>
      </c>
      <c r="H2177" s="44"/>
      <c r="I2177" s="46"/>
      <c r="J2177" s="113">
        <f t="shared" si="167"/>
        <v>0</v>
      </c>
      <c r="K2177" s="114">
        <f t="shared" si="168"/>
        <v>0</v>
      </c>
      <c r="L2177" s="31">
        <f t="shared" si="169"/>
        <v>0</v>
      </c>
      <c r="M2177" s="1">
        <f t="shared" si="170"/>
        <v>0</v>
      </c>
      <c r="N2177" s="1">
        <f t="shared" si="171"/>
        <v>6</v>
      </c>
    </row>
    <row r="2178" spans="1:14" ht="16.5" hidden="1" thickBot="1" x14ac:dyDescent="0.3">
      <c r="A2178" s="26">
        <v>411604</v>
      </c>
      <c r="B2178" s="42">
        <v>411604</v>
      </c>
      <c r="C2178" s="43" t="s">
        <v>327</v>
      </c>
      <c r="D2178" s="99">
        <f>IF(ISERROR(VLOOKUP(A2178,'CGN-2015-001'!A2177:I7324,4,0)),0,VLOOKUP(A2178,'CGN-2015-001'!A2177:I7324,4,0))</f>
        <v>0</v>
      </c>
      <c r="E2178" s="45">
        <f>IF(ISERROR(VLOOKUP(A2178,[3]Hoja1!$A$1:$F$369,4,0)),0,VLOOKUP(A2178,[3]Hoja1!$A$1:$F$369,4,0))</f>
        <v>0</v>
      </c>
      <c r="F2178" s="45">
        <f>IF(ISERROR(VLOOKUP(A2178,[3]Hoja1!$A$1:$F$369,5,0)),0,VLOOKUP(A2178,[3]Hoja1!$A$1:$F$369,5,0))</f>
        <v>0</v>
      </c>
      <c r="G2178" s="102">
        <f>IF(ISERROR(VLOOKUP(A2178,'CGN-2015-001'!A2177:I7324,7,0)),0,VLOOKUP(A2178,'CGN-2015-001'!A2177:I7324,7,0))</f>
        <v>0</v>
      </c>
      <c r="H2178" s="44"/>
      <c r="I2178" s="46"/>
      <c r="J2178" s="113">
        <f t="shared" si="167"/>
        <v>0</v>
      </c>
      <c r="K2178" s="114">
        <f t="shared" si="168"/>
        <v>0</v>
      </c>
      <c r="L2178" s="31">
        <f t="shared" si="169"/>
        <v>0</v>
      </c>
      <c r="M2178" s="1">
        <f t="shared" si="170"/>
        <v>0</v>
      </c>
      <c r="N2178" s="1">
        <f t="shared" si="171"/>
        <v>6</v>
      </c>
    </row>
    <row r="2179" spans="1:14" ht="16.5" hidden="1" thickBot="1" x14ac:dyDescent="0.3">
      <c r="A2179" s="26">
        <v>411606</v>
      </c>
      <c r="B2179" s="42">
        <v>411606</v>
      </c>
      <c r="C2179" s="43" t="s">
        <v>329</v>
      </c>
      <c r="D2179" s="99">
        <f>IF(ISERROR(VLOOKUP(A2179,'CGN-2015-001'!A2178:I7325,4,0)),0,VLOOKUP(A2179,'CGN-2015-001'!A2178:I7325,4,0))</f>
        <v>0</v>
      </c>
      <c r="E2179" s="45">
        <f>IF(ISERROR(VLOOKUP(A2179,[3]Hoja1!$A$1:$F$369,4,0)),0,VLOOKUP(A2179,[3]Hoja1!$A$1:$F$369,4,0))</f>
        <v>0</v>
      </c>
      <c r="F2179" s="45">
        <f>IF(ISERROR(VLOOKUP(A2179,[3]Hoja1!$A$1:$F$369,5,0)),0,VLOOKUP(A2179,[3]Hoja1!$A$1:$F$369,5,0))</f>
        <v>0</v>
      </c>
      <c r="G2179" s="102">
        <f>IF(ISERROR(VLOOKUP(A2179,'CGN-2015-001'!A2178:I7325,7,0)),0,VLOOKUP(A2179,'CGN-2015-001'!A2178:I7325,7,0))</f>
        <v>0</v>
      </c>
      <c r="H2179" s="44"/>
      <c r="I2179" s="46"/>
      <c r="J2179" s="113">
        <f t="shared" si="167"/>
        <v>0</v>
      </c>
      <c r="K2179" s="114">
        <f t="shared" si="168"/>
        <v>0</v>
      </c>
      <c r="L2179" s="31">
        <f t="shared" si="169"/>
        <v>0</v>
      </c>
      <c r="M2179" s="1">
        <f t="shared" si="170"/>
        <v>0</v>
      </c>
      <c r="N2179" s="1">
        <f t="shared" si="171"/>
        <v>6</v>
      </c>
    </row>
    <row r="2180" spans="1:14" ht="16.5" hidden="1" thickBot="1" x14ac:dyDescent="0.3">
      <c r="A2180" s="26">
        <v>411690</v>
      </c>
      <c r="B2180" s="42">
        <v>411690</v>
      </c>
      <c r="C2180" s="43" t="s">
        <v>330</v>
      </c>
      <c r="D2180" s="99">
        <f>IF(ISERROR(VLOOKUP(A2180,'CGN-2015-001'!A2179:I7326,4,0)),0,VLOOKUP(A2180,'CGN-2015-001'!A2179:I7326,4,0))</f>
        <v>0</v>
      </c>
      <c r="E2180" s="45">
        <f>IF(ISERROR(VLOOKUP(A2180,[3]Hoja1!$A$1:$F$369,4,0)),0,VLOOKUP(A2180,[3]Hoja1!$A$1:$F$369,4,0))</f>
        <v>0</v>
      </c>
      <c r="F2180" s="45">
        <f>IF(ISERROR(VLOOKUP(A2180,[3]Hoja1!$A$1:$F$369,5,0)),0,VLOOKUP(A2180,[3]Hoja1!$A$1:$F$369,5,0))</f>
        <v>0</v>
      </c>
      <c r="G2180" s="102">
        <f>IF(ISERROR(VLOOKUP(A2180,'CGN-2015-001'!A2179:I7326,7,0)),0,VLOOKUP(A2180,'CGN-2015-001'!A2179:I7326,7,0))</f>
        <v>0</v>
      </c>
      <c r="H2180" s="44"/>
      <c r="I2180" s="46"/>
      <c r="J2180" s="113">
        <f t="shared" si="167"/>
        <v>0</v>
      </c>
      <c r="K2180" s="114">
        <f t="shared" si="168"/>
        <v>0</v>
      </c>
      <c r="L2180" s="31">
        <f t="shared" si="169"/>
        <v>0</v>
      </c>
      <c r="M2180" s="1">
        <f t="shared" si="170"/>
        <v>0</v>
      </c>
      <c r="N2180" s="1">
        <f t="shared" si="171"/>
        <v>6</v>
      </c>
    </row>
    <row r="2181" spans="1:14" ht="16.5" hidden="1" thickBot="1" x14ac:dyDescent="0.3">
      <c r="A2181" s="26">
        <v>4195</v>
      </c>
      <c r="B2181" s="48">
        <v>419500</v>
      </c>
      <c r="C2181" s="49" t="s">
        <v>1400</v>
      </c>
      <c r="D2181" s="99">
        <f>IF(ISERROR(VLOOKUP(A2181,'CGN-2015-001'!A2180:I7327,4,0)),0,VLOOKUP(A2181,'CGN-2015-001'!A2180:I7327,4,0))</f>
        <v>0</v>
      </c>
      <c r="E2181" s="40">
        <f>IF(ISERROR(VLOOKUP(A2181,[3]Hoja1!$A$1:$F$369,4,0)),0,VLOOKUP(A2181,[3]Hoja1!$A$1:$F$369,4,0))</f>
        <v>0</v>
      </c>
      <c r="F2181" s="40">
        <f>IF(ISERROR(VLOOKUP(A2181,[3]Hoja1!$A$1:$F$369,5,0)),0,VLOOKUP(A2181,[3]Hoja1!$A$1:$F$369,5,0))</f>
        <v>0</v>
      </c>
      <c r="G2181" s="102">
        <f>IF(ISERROR(VLOOKUP(A2181,'CGN-2015-001'!A2180:I7327,7,0)),0,VLOOKUP(A2181,'CGN-2015-001'!A2180:I7327,7,0))</f>
        <v>0</v>
      </c>
      <c r="H2181" s="50"/>
      <c r="I2181" s="51"/>
      <c r="J2181" s="113">
        <f t="shared" si="167"/>
        <v>0</v>
      </c>
      <c r="K2181" s="114">
        <f t="shared" si="168"/>
        <v>0</v>
      </c>
      <c r="L2181" s="31">
        <f t="shared" si="169"/>
        <v>0</v>
      </c>
      <c r="M2181" s="1">
        <f t="shared" si="170"/>
        <v>0</v>
      </c>
      <c r="N2181" s="1">
        <f t="shared" si="171"/>
        <v>4</v>
      </c>
    </row>
    <row r="2182" spans="1:14" ht="16.5" hidden="1" thickBot="1" x14ac:dyDescent="0.3">
      <c r="A2182" s="26">
        <v>419502</v>
      </c>
      <c r="B2182" s="42">
        <v>419502</v>
      </c>
      <c r="C2182" s="43" t="s">
        <v>439</v>
      </c>
      <c r="D2182" s="99">
        <f>IF(ISERROR(VLOOKUP(A2182,'CGN-2015-001'!A2181:I7328,4,0)),0,VLOOKUP(A2182,'CGN-2015-001'!A2181:I7328,4,0))</f>
        <v>0</v>
      </c>
      <c r="E2182" s="45">
        <f>IF(ISERROR(VLOOKUP(A2182,[3]Hoja1!$A$1:$F$369,4,0)),0,VLOOKUP(A2182,[3]Hoja1!$A$1:$F$369,4,0))</f>
        <v>0</v>
      </c>
      <c r="F2182" s="45">
        <f>IF(ISERROR(VLOOKUP(A2182,[3]Hoja1!$A$1:$F$369,5,0)),0,VLOOKUP(A2182,[3]Hoja1!$A$1:$F$369,5,0))</f>
        <v>0</v>
      </c>
      <c r="G2182" s="102">
        <f>IF(ISERROR(VLOOKUP(A2182,'CGN-2015-001'!A2181:I7328,7,0)),0,VLOOKUP(A2182,'CGN-2015-001'!A2181:I7328,7,0))</f>
        <v>0</v>
      </c>
      <c r="H2182" s="44"/>
      <c r="I2182" s="46"/>
      <c r="J2182" s="113">
        <f t="shared" si="167"/>
        <v>0</v>
      </c>
      <c r="K2182" s="114">
        <f t="shared" si="168"/>
        <v>0</v>
      </c>
      <c r="L2182" s="31">
        <f t="shared" si="169"/>
        <v>0</v>
      </c>
      <c r="M2182" s="1">
        <f t="shared" si="170"/>
        <v>0</v>
      </c>
      <c r="N2182" s="1">
        <f t="shared" si="171"/>
        <v>6</v>
      </c>
    </row>
    <row r="2183" spans="1:14" ht="16.5" hidden="1" thickBot="1" x14ac:dyDescent="0.3">
      <c r="A2183" s="26">
        <v>419503</v>
      </c>
      <c r="B2183" s="42">
        <v>419503</v>
      </c>
      <c r="C2183" s="43" t="s">
        <v>441</v>
      </c>
      <c r="D2183" s="99">
        <f>IF(ISERROR(VLOOKUP(A2183,'CGN-2015-001'!A2182:I7329,4,0)),0,VLOOKUP(A2183,'CGN-2015-001'!A2182:I7329,4,0))</f>
        <v>0</v>
      </c>
      <c r="E2183" s="45">
        <f>IF(ISERROR(VLOOKUP(A2183,[3]Hoja1!$A$1:$F$369,4,0)),0,VLOOKUP(A2183,[3]Hoja1!$A$1:$F$369,4,0))</f>
        <v>0</v>
      </c>
      <c r="F2183" s="45">
        <f>IF(ISERROR(VLOOKUP(A2183,[3]Hoja1!$A$1:$F$369,5,0)),0,VLOOKUP(A2183,[3]Hoja1!$A$1:$F$369,5,0))</f>
        <v>0</v>
      </c>
      <c r="G2183" s="102">
        <f>IF(ISERROR(VLOOKUP(A2183,'CGN-2015-001'!A2182:I7329,7,0)),0,VLOOKUP(A2183,'CGN-2015-001'!A2182:I7329,7,0))</f>
        <v>0</v>
      </c>
      <c r="H2183" s="44"/>
      <c r="I2183" s="46"/>
      <c r="J2183" s="113">
        <f t="shared" si="167"/>
        <v>0</v>
      </c>
      <c r="K2183" s="114">
        <f t="shared" si="168"/>
        <v>0</v>
      </c>
      <c r="L2183" s="31">
        <f t="shared" si="169"/>
        <v>0</v>
      </c>
      <c r="M2183" s="1">
        <f t="shared" si="170"/>
        <v>0</v>
      </c>
      <c r="N2183" s="1">
        <f t="shared" si="171"/>
        <v>6</v>
      </c>
    </row>
    <row r="2184" spans="1:14" ht="16.5" hidden="1" thickBot="1" x14ac:dyDescent="0.3">
      <c r="A2184" s="26">
        <v>419505</v>
      </c>
      <c r="B2184" s="42">
        <v>419505</v>
      </c>
      <c r="C2184" s="43" t="s">
        <v>1401</v>
      </c>
      <c r="D2184" s="99">
        <f>IF(ISERROR(VLOOKUP(A2184,'CGN-2015-001'!A2183:I7330,4,0)),0,VLOOKUP(A2184,'CGN-2015-001'!A2183:I7330,4,0))</f>
        <v>0</v>
      </c>
      <c r="E2184" s="45">
        <f>IF(ISERROR(VLOOKUP(A2184,[3]Hoja1!$A$1:$F$369,4,0)),0,VLOOKUP(A2184,[3]Hoja1!$A$1:$F$369,4,0))</f>
        <v>0</v>
      </c>
      <c r="F2184" s="45">
        <f>IF(ISERROR(VLOOKUP(A2184,[3]Hoja1!$A$1:$F$369,5,0)),0,VLOOKUP(A2184,[3]Hoja1!$A$1:$F$369,5,0))</f>
        <v>0</v>
      </c>
      <c r="G2184" s="102">
        <f>IF(ISERROR(VLOOKUP(A2184,'CGN-2015-001'!A2183:I7330,7,0)),0,VLOOKUP(A2184,'CGN-2015-001'!A2183:I7330,7,0))</f>
        <v>0</v>
      </c>
      <c r="H2184" s="44"/>
      <c r="I2184" s="46"/>
      <c r="J2184" s="113">
        <f t="shared" si="167"/>
        <v>0</v>
      </c>
      <c r="K2184" s="114">
        <f t="shared" si="168"/>
        <v>0</v>
      </c>
      <c r="L2184" s="31">
        <f t="shared" si="169"/>
        <v>0</v>
      </c>
      <c r="M2184" s="1">
        <f t="shared" si="170"/>
        <v>0</v>
      </c>
      <c r="N2184" s="1">
        <f t="shared" si="171"/>
        <v>6</v>
      </c>
    </row>
    <row r="2185" spans="1:14" ht="16.5" hidden="1" thickBot="1" x14ac:dyDescent="0.3">
      <c r="A2185" s="26">
        <v>419506</v>
      </c>
      <c r="B2185" s="42">
        <v>419506</v>
      </c>
      <c r="C2185" s="43" t="s">
        <v>138</v>
      </c>
      <c r="D2185" s="99">
        <f>IF(ISERROR(VLOOKUP(A2185,'CGN-2015-001'!A2184:I7331,4,0)),0,VLOOKUP(A2185,'CGN-2015-001'!A2184:I7331,4,0))</f>
        <v>0</v>
      </c>
      <c r="E2185" s="45">
        <f>IF(ISERROR(VLOOKUP(A2185,[3]Hoja1!$A$1:$F$369,4,0)),0,VLOOKUP(A2185,[3]Hoja1!$A$1:$F$369,4,0))</f>
        <v>0</v>
      </c>
      <c r="F2185" s="45">
        <f>IF(ISERROR(VLOOKUP(A2185,[3]Hoja1!$A$1:$F$369,5,0)),0,VLOOKUP(A2185,[3]Hoja1!$A$1:$F$369,5,0))</f>
        <v>0</v>
      </c>
      <c r="G2185" s="102">
        <f>IF(ISERROR(VLOOKUP(A2185,'CGN-2015-001'!A2184:I7331,7,0)),0,VLOOKUP(A2185,'CGN-2015-001'!A2184:I7331,7,0))</f>
        <v>0</v>
      </c>
      <c r="H2185" s="44"/>
      <c r="I2185" s="46"/>
      <c r="J2185" s="113">
        <f t="shared" si="167"/>
        <v>0</v>
      </c>
      <c r="K2185" s="114">
        <f t="shared" si="168"/>
        <v>0</v>
      </c>
      <c r="L2185" s="31">
        <f t="shared" si="169"/>
        <v>0</v>
      </c>
      <c r="M2185" s="1">
        <f t="shared" si="170"/>
        <v>0</v>
      </c>
      <c r="N2185" s="1">
        <f t="shared" si="171"/>
        <v>6</v>
      </c>
    </row>
    <row r="2186" spans="1:14" ht="16.5" hidden="1" thickBot="1" x14ac:dyDescent="0.3">
      <c r="A2186" s="26">
        <v>419507</v>
      </c>
      <c r="B2186" s="42">
        <v>419507</v>
      </c>
      <c r="C2186" s="43" t="s">
        <v>139</v>
      </c>
      <c r="D2186" s="99">
        <f>IF(ISERROR(VLOOKUP(A2186,'CGN-2015-001'!A2185:I7332,4,0)),0,VLOOKUP(A2186,'CGN-2015-001'!A2185:I7332,4,0))</f>
        <v>0</v>
      </c>
      <c r="E2186" s="45">
        <f>IF(ISERROR(VLOOKUP(A2186,[3]Hoja1!$A$1:$F$369,4,0)),0,VLOOKUP(A2186,[3]Hoja1!$A$1:$F$369,4,0))</f>
        <v>0</v>
      </c>
      <c r="F2186" s="45">
        <f>IF(ISERROR(VLOOKUP(A2186,[3]Hoja1!$A$1:$F$369,5,0)),0,VLOOKUP(A2186,[3]Hoja1!$A$1:$F$369,5,0))</f>
        <v>0</v>
      </c>
      <c r="G2186" s="102">
        <f>IF(ISERROR(VLOOKUP(A2186,'CGN-2015-001'!A2185:I7332,7,0)),0,VLOOKUP(A2186,'CGN-2015-001'!A2185:I7332,7,0))</f>
        <v>0</v>
      </c>
      <c r="H2186" s="44"/>
      <c r="I2186" s="46"/>
      <c r="J2186" s="113">
        <f t="shared" si="167"/>
        <v>0</v>
      </c>
      <c r="K2186" s="114">
        <f t="shared" si="168"/>
        <v>0</v>
      </c>
      <c r="L2186" s="31">
        <f t="shared" si="169"/>
        <v>0</v>
      </c>
      <c r="M2186" s="1">
        <f t="shared" si="170"/>
        <v>0</v>
      </c>
      <c r="N2186" s="1">
        <f t="shared" si="171"/>
        <v>6</v>
      </c>
    </row>
    <row r="2187" spans="1:14" ht="16.5" hidden="1" thickBot="1" x14ac:dyDescent="0.3">
      <c r="A2187" s="26">
        <v>419508</v>
      </c>
      <c r="B2187" s="42">
        <v>419508</v>
      </c>
      <c r="C2187" s="43" t="s">
        <v>140</v>
      </c>
      <c r="D2187" s="99">
        <f>IF(ISERROR(VLOOKUP(A2187,'CGN-2015-001'!A2186:I7333,4,0)),0,VLOOKUP(A2187,'CGN-2015-001'!A2186:I7333,4,0))</f>
        <v>0</v>
      </c>
      <c r="E2187" s="45">
        <f>IF(ISERROR(VLOOKUP(A2187,[3]Hoja1!$A$1:$F$369,4,0)),0,VLOOKUP(A2187,[3]Hoja1!$A$1:$F$369,4,0))</f>
        <v>0</v>
      </c>
      <c r="F2187" s="45">
        <f>IF(ISERROR(VLOOKUP(A2187,[3]Hoja1!$A$1:$F$369,5,0)),0,VLOOKUP(A2187,[3]Hoja1!$A$1:$F$369,5,0))</f>
        <v>0</v>
      </c>
      <c r="G2187" s="102">
        <f>IF(ISERROR(VLOOKUP(A2187,'CGN-2015-001'!A2186:I7333,7,0)),0,VLOOKUP(A2187,'CGN-2015-001'!A2186:I7333,7,0))</f>
        <v>0</v>
      </c>
      <c r="H2187" s="44"/>
      <c r="I2187" s="46"/>
      <c r="J2187" s="113">
        <f t="shared" ref="J2187:J2250" si="172">D2187-G2187</f>
        <v>0</v>
      </c>
      <c r="K2187" s="114">
        <f t="shared" ref="K2187:K2250" si="173">IF(ISERROR(((D2187/G2187)-100%)),0,((D2187/G2187)-100%))</f>
        <v>0</v>
      </c>
      <c r="L2187" s="31">
        <f t="shared" ref="L2187:L2250" si="174">+G2187-H2187-I2187</f>
        <v>0</v>
      </c>
      <c r="M2187" s="1">
        <f t="shared" ref="M2187:M2250" si="175">IF(D2187&lt;&gt;0,1,IF(G2187&lt;&gt;0,2,IF(F2187&lt;&gt;0,3,IF(E2187&lt;&gt;0,4,0))))</f>
        <v>0</v>
      </c>
      <c r="N2187" s="1">
        <f t="shared" ref="N2187:N2250" si="176">+LEN(A2187)</f>
        <v>6</v>
      </c>
    </row>
    <row r="2188" spans="1:14" ht="16.5" hidden="1" thickBot="1" x14ac:dyDescent="0.3">
      <c r="A2188" s="26">
        <v>419509</v>
      </c>
      <c r="B2188" s="42">
        <v>419509</v>
      </c>
      <c r="C2188" s="43" t="s">
        <v>141</v>
      </c>
      <c r="D2188" s="99">
        <f>IF(ISERROR(VLOOKUP(A2188,'CGN-2015-001'!A2187:I7334,4,0)),0,VLOOKUP(A2188,'CGN-2015-001'!A2187:I7334,4,0))</f>
        <v>0</v>
      </c>
      <c r="E2188" s="45">
        <f>IF(ISERROR(VLOOKUP(A2188,[3]Hoja1!$A$1:$F$369,4,0)),0,VLOOKUP(A2188,[3]Hoja1!$A$1:$F$369,4,0))</f>
        <v>0</v>
      </c>
      <c r="F2188" s="45">
        <f>IF(ISERROR(VLOOKUP(A2188,[3]Hoja1!$A$1:$F$369,5,0)),0,VLOOKUP(A2188,[3]Hoja1!$A$1:$F$369,5,0))</f>
        <v>0</v>
      </c>
      <c r="G2188" s="102">
        <f>IF(ISERROR(VLOOKUP(A2188,'CGN-2015-001'!A2187:I7334,7,0)),0,VLOOKUP(A2188,'CGN-2015-001'!A2187:I7334,7,0))</f>
        <v>0</v>
      </c>
      <c r="H2188" s="44"/>
      <c r="I2188" s="46"/>
      <c r="J2188" s="113">
        <f t="shared" si="172"/>
        <v>0</v>
      </c>
      <c r="K2188" s="114">
        <f t="shared" si="173"/>
        <v>0</v>
      </c>
      <c r="L2188" s="31">
        <f t="shared" si="174"/>
        <v>0</v>
      </c>
      <c r="M2188" s="1">
        <f t="shared" si="175"/>
        <v>0</v>
      </c>
      <c r="N2188" s="1">
        <f t="shared" si="176"/>
        <v>6</v>
      </c>
    </row>
    <row r="2189" spans="1:14" ht="16.5" hidden="1" thickBot="1" x14ac:dyDescent="0.3">
      <c r="A2189" s="26">
        <v>419510</v>
      </c>
      <c r="B2189" s="42">
        <v>419510</v>
      </c>
      <c r="C2189" s="43" t="s">
        <v>143</v>
      </c>
      <c r="D2189" s="99">
        <f>IF(ISERROR(VLOOKUP(A2189,'CGN-2015-001'!A2188:I7335,4,0)),0,VLOOKUP(A2189,'CGN-2015-001'!A2188:I7335,4,0))</f>
        <v>0</v>
      </c>
      <c r="E2189" s="45">
        <f>IF(ISERROR(VLOOKUP(A2189,[3]Hoja1!$A$1:$F$369,4,0)),0,VLOOKUP(A2189,[3]Hoja1!$A$1:$F$369,4,0))</f>
        <v>0</v>
      </c>
      <c r="F2189" s="45">
        <f>IF(ISERROR(VLOOKUP(A2189,[3]Hoja1!$A$1:$F$369,5,0)),0,VLOOKUP(A2189,[3]Hoja1!$A$1:$F$369,5,0))</f>
        <v>0</v>
      </c>
      <c r="G2189" s="102">
        <f>IF(ISERROR(VLOOKUP(A2189,'CGN-2015-001'!A2188:I7335,7,0)),0,VLOOKUP(A2189,'CGN-2015-001'!A2188:I7335,7,0))</f>
        <v>0</v>
      </c>
      <c r="H2189" s="44"/>
      <c r="I2189" s="46"/>
      <c r="J2189" s="113">
        <f t="shared" si="172"/>
        <v>0</v>
      </c>
      <c r="K2189" s="114">
        <f t="shared" si="173"/>
        <v>0</v>
      </c>
      <c r="L2189" s="31">
        <f t="shared" si="174"/>
        <v>0</v>
      </c>
      <c r="M2189" s="1">
        <f t="shared" si="175"/>
        <v>0</v>
      </c>
      <c r="N2189" s="1">
        <f t="shared" si="176"/>
        <v>6</v>
      </c>
    </row>
    <row r="2190" spans="1:14" ht="16.5" hidden="1" thickBot="1" x14ac:dyDescent="0.3">
      <c r="A2190" s="26">
        <v>419511</v>
      </c>
      <c r="B2190" s="42">
        <v>419511</v>
      </c>
      <c r="C2190" s="43" t="s">
        <v>144</v>
      </c>
      <c r="D2190" s="99">
        <f>IF(ISERROR(VLOOKUP(A2190,'CGN-2015-001'!A2189:I7336,4,0)),0,VLOOKUP(A2190,'CGN-2015-001'!A2189:I7336,4,0))</f>
        <v>0</v>
      </c>
      <c r="E2190" s="45">
        <f>IF(ISERROR(VLOOKUP(A2190,[3]Hoja1!$A$1:$F$369,4,0)),0,VLOOKUP(A2190,[3]Hoja1!$A$1:$F$369,4,0))</f>
        <v>0</v>
      </c>
      <c r="F2190" s="45">
        <f>IF(ISERROR(VLOOKUP(A2190,[3]Hoja1!$A$1:$F$369,5,0)),0,VLOOKUP(A2190,[3]Hoja1!$A$1:$F$369,5,0))</f>
        <v>0</v>
      </c>
      <c r="G2190" s="102">
        <f>IF(ISERROR(VLOOKUP(A2190,'CGN-2015-001'!A2189:I7336,7,0)),0,VLOOKUP(A2190,'CGN-2015-001'!A2189:I7336,7,0))</f>
        <v>0</v>
      </c>
      <c r="H2190" s="44"/>
      <c r="I2190" s="46"/>
      <c r="J2190" s="113">
        <f t="shared" si="172"/>
        <v>0</v>
      </c>
      <c r="K2190" s="114">
        <f t="shared" si="173"/>
        <v>0</v>
      </c>
      <c r="L2190" s="31">
        <f t="shared" si="174"/>
        <v>0</v>
      </c>
      <c r="M2190" s="1">
        <f t="shared" si="175"/>
        <v>0</v>
      </c>
      <c r="N2190" s="1">
        <f t="shared" si="176"/>
        <v>6</v>
      </c>
    </row>
    <row r="2191" spans="1:14" ht="16.5" hidden="1" thickBot="1" x14ac:dyDescent="0.3">
      <c r="A2191" s="26">
        <v>419512</v>
      </c>
      <c r="B2191" s="42">
        <v>419512</v>
      </c>
      <c r="C2191" s="43" t="s">
        <v>145</v>
      </c>
      <c r="D2191" s="99">
        <f>IF(ISERROR(VLOOKUP(A2191,'CGN-2015-001'!A2190:I7337,4,0)),0,VLOOKUP(A2191,'CGN-2015-001'!A2190:I7337,4,0))</f>
        <v>0</v>
      </c>
      <c r="E2191" s="45">
        <f>IF(ISERROR(VLOOKUP(A2191,[3]Hoja1!$A$1:$F$369,4,0)),0,VLOOKUP(A2191,[3]Hoja1!$A$1:$F$369,4,0))</f>
        <v>0</v>
      </c>
      <c r="F2191" s="45">
        <f>IF(ISERROR(VLOOKUP(A2191,[3]Hoja1!$A$1:$F$369,5,0)),0,VLOOKUP(A2191,[3]Hoja1!$A$1:$F$369,5,0))</f>
        <v>0</v>
      </c>
      <c r="G2191" s="102">
        <f>IF(ISERROR(VLOOKUP(A2191,'CGN-2015-001'!A2190:I7337,7,0)),0,VLOOKUP(A2191,'CGN-2015-001'!A2190:I7337,7,0))</f>
        <v>0</v>
      </c>
      <c r="H2191" s="44"/>
      <c r="I2191" s="46"/>
      <c r="J2191" s="113">
        <f t="shared" si="172"/>
        <v>0</v>
      </c>
      <c r="K2191" s="114">
        <f t="shared" si="173"/>
        <v>0</v>
      </c>
      <c r="L2191" s="31">
        <f t="shared" si="174"/>
        <v>0</v>
      </c>
      <c r="M2191" s="1">
        <f t="shared" si="175"/>
        <v>0</v>
      </c>
      <c r="N2191" s="1">
        <f t="shared" si="176"/>
        <v>6</v>
      </c>
    </row>
    <row r="2192" spans="1:14" ht="16.5" hidden="1" thickBot="1" x14ac:dyDescent="0.3">
      <c r="A2192" s="26">
        <v>419513</v>
      </c>
      <c r="B2192" s="42">
        <v>419513</v>
      </c>
      <c r="C2192" s="43" t="s">
        <v>146</v>
      </c>
      <c r="D2192" s="99">
        <f>IF(ISERROR(VLOOKUP(A2192,'CGN-2015-001'!A2191:I7338,4,0)),0,VLOOKUP(A2192,'CGN-2015-001'!A2191:I7338,4,0))</f>
        <v>0</v>
      </c>
      <c r="E2192" s="45">
        <f>IF(ISERROR(VLOOKUP(A2192,[3]Hoja1!$A$1:$F$369,4,0)),0,VLOOKUP(A2192,[3]Hoja1!$A$1:$F$369,4,0))</f>
        <v>0</v>
      </c>
      <c r="F2192" s="45">
        <f>IF(ISERROR(VLOOKUP(A2192,[3]Hoja1!$A$1:$F$369,5,0)),0,VLOOKUP(A2192,[3]Hoja1!$A$1:$F$369,5,0))</f>
        <v>0</v>
      </c>
      <c r="G2192" s="102">
        <f>IF(ISERROR(VLOOKUP(A2192,'CGN-2015-001'!A2191:I7338,7,0)),0,VLOOKUP(A2192,'CGN-2015-001'!A2191:I7338,7,0))</f>
        <v>0</v>
      </c>
      <c r="H2192" s="44"/>
      <c r="I2192" s="46"/>
      <c r="J2192" s="113">
        <f t="shared" si="172"/>
        <v>0</v>
      </c>
      <c r="K2192" s="114">
        <f t="shared" si="173"/>
        <v>0</v>
      </c>
      <c r="L2192" s="31">
        <f t="shared" si="174"/>
        <v>0</v>
      </c>
      <c r="M2192" s="1">
        <f t="shared" si="175"/>
        <v>0</v>
      </c>
      <c r="N2192" s="1">
        <f t="shared" si="176"/>
        <v>6</v>
      </c>
    </row>
    <row r="2193" spans="1:14" ht="16.5" hidden="1" thickBot="1" x14ac:dyDescent="0.3">
      <c r="A2193" s="26">
        <v>419514</v>
      </c>
      <c r="B2193" s="42">
        <v>419514</v>
      </c>
      <c r="C2193" s="43" t="s">
        <v>147</v>
      </c>
      <c r="D2193" s="99">
        <f>IF(ISERROR(VLOOKUP(A2193,'CGN-2015-001'!A2192:I7339,4,0)),0,VLOOKUP(A2193,'CGN-2015-001'!A2192:I7339,4,0))</f>
        <v>0</v>
      </c>
      <c r="E2193" s="45">
        <f>IF(ISERROR(VLOOKUP(A2193,[3]Hoja1!$A$1:$F$369,4,0)),0,VLOOKUP(A2193,[3]Hoja1!$A$1:$F$369,4,0))</f>
        <v>0</v>
      </c>
      <c r="F2193" s="45">
        <f>IF(ISERROR(VLOOKUP(A2193,[3]Hoja1!$A$1:$F$369,5,0)),0,VLOOKUP(A2193,[3]Hoja1!$A$1:$F$369,5,0))</f>
        <v>0</v>
      </c>
      <c r="G2193" s="102">
        <f>IF(ISERROR(VLOOKUP(A2193,'CGN-2015-001'!A2192:I7339,7,0)),0,VLOOKUP(A2193,'CGN-2015-001'!A2192:I7339,7,0))</f>
        <v>0</v>
      </c>
      <c r="H2193" s="44"/>
      <c r="I2193" s="46"/>
      <c r="J2193" s="113">
        <f t="shared" si="172"/>
        <v>0</v>
      </c>
      <c r="K2193" s="114">
        <f t="shared" si="173"/>
        <v>0</v>
      </c>
      <c r="L2193" s="31">
        <f t="shared" si="174"/>
        <v>0</v>
      </c>
      <c r="M2193" s="1">
        <f t="shared" si="175"/>
        <v>0</v>
      </c>
      <c r="N2193" s="1">
        <f t="shared" si="176"/>
        <v>6</v>
      </c>
    </row>
    <row r="2194" spans="1:14" ht="16.5" hidden="1" thickBot="1" x14ac:dyDescent="0.3">
      <c r="A2194" s="26">
        <v>419515</v>
      </c>
      <c r="B2194" s="42">
        <v>419515</v>
      </c>
      <c r="C2194" s="43" t="s">
        <v>148</v>
      </c>
      <c r="D2194" s="99">
        <f>IF(ISERROR(VLOOKUP(A2194,'CGN-2015-001'!A2193:I7340,4,0)),0,VLOOKUP(A2194,'CGN-2015-001'!A2193:I7340,4,0))</f>
        <v>0</v>
      </c>
      <c r="E2194" s="45">
        <f>IF(ISERROR(VLOOKUP(A2194,[3]Hoja1!$A$1:$F$369,4,0)),0,VLOOKUP(A2194,[3]Hoja1!$A$1:$F$369,4,0))</f>
        <v>0</v>
      </c>
      <c r="F2194" s="45">
        <f>IF(ISERROR(VLOOKUP(A2194,[3]Hoja1!$A$1:$F$369,5,0)),0,VLOOKUP(A2194,[3]Hoja1!$A$1:$F$369,5,0))</f>
        <v>0</v>
      </c>
      <c r="G2194" s="102">
        <f>IF(ISERROR(VLOOKUP(A2194,'CGN-2015-001'!A2193:I7340,7,0)),0,VLOOKUP(A2194,'CGN-2015-001'!A2193:I7340,7,0))</f>
        <v>0</v>
      </c>
      <c r="H2194" s="44"/>
      <c r="I2194" s="46"/>
      <c r="J2194" s="113">
        <f t="shared" si="172"/>
        <v>0</v>
      </c>
      <c r="K2194" s="114">
        <f t="shared" si="173"/>
        <v>0</v>
      </c>
      <c r="L2194" s="31">
        <f t="shared" si="174"/>
        <v>0</v>
      </c>
      <c r="M2194" s="1">
        <f t="shared" si="175"/>
        <v>0</v>
      </c>
      <c r="N2194" s="1">
        <f t="shared" si="176"/>
        <v>6</v>
      </c>
    </row>
    <row r="2195" spans="1:14" ht="16.5" hidden="1" thickBot="1" x14ac:dyDescent="0.3">
      <c r="A2195" s="26">
        <v>419516</v>
      </c>
      <c r="B2195" s="42">
        <v>419516</v>
      </c>
      <c r="C2195" s="43" t="s">
        <v>149</v>
      </c>
      <c r="D2195" s="99">
        <f>IF(ISERROR(VLOOKUP(A2195,'CGN-2015-001'!A2194:I7341,4,0)),0,VLOOKUP(A2195,'CGN-2015-001'!A2194:I7341,4,0))</f>
        <v>0</v>
      </c>
      <c r="E2195" s="45">
        <f>IF(ISERROR(VLOOKUP(A2195,[3]Hoja1!$A$1:$F$369,4,0)),0,VLOOKUP(A2195,[3]Hoja1!$A$1:$F$369,4,0))</f>
        <v>0</v>
      </c>
      <c r="F2195" s="45">
        <f>IF(ISERROR(VLOOKUP(A2195,[3]Hoja1!$A$1:$F$369,5,0)),0,VLOOKUP(A2195,[3]Hoja1!$A$1:$F$369,5,0))</f>
        <v>0</v>
      </c>
      <c r="G2195" s="102">
        <f>IF(ISERROR(VLOOKUP(A2195,'CGN-2015-001'!A2194:I7341,7,0)),0,VLOOKUP(A2195,'CGN-2015-001'!A2194:I7341,7,0))</f>
        <v>0</v>
      </c>
      <c r="H2195" s="44"/>
      <c r="I2195" s="46"/>
      <c r="J2195" s="113">
        <f t="shared" si="172"/>
        <v>0</v>
      </c>
      <c r="K2195" s="114">
        <f t="shared" si="173"/>
        <v>0</v>
      </c>
      <c r="L2195" s="31">
        <f t="shared" si="174"/>
        <v>0</v>
      </c>
      <c r="M2195" s="1">
        <f t="shared" si="175"/>
        <v>0</v>
      </c>
      <c r="N2195" s="1">
        <f t="shared" si="176"/>
        <v>6</v>
      </c>
    </row>
    <row r="2196" spans="1:14" ht="16.5" hidden="1" thickBot="1" x14ac:dyDescent="0.3">
      <c r="A2196" s="26">
        <v>419517</v>
      </c>
      <c r="B2196" s="42">
        <v>419517</v>
      </c>
      <c r="C2196" s="43" t="s">
        <v>150</v>
      </c>
      <c r="D2196" s="99">
        <f>IF(ISERROR(VLOOKUP(A2196,'CGN-2015-001'!A2195:I7342,4,0)),0,VLOOKUP(A2196,'CGN-2015-001'!A2195:I7342,4,0))</f>
        <v>0</v>
      </c>
      <c r="E2196" s="45">
        <f>IF(ISERROR(VLOOKUP(A2196,[3]Hoja1!$A$1:$F$369,4,0)),0,VLOOKUP(A2196,[3]Hoja1!$A$1:$F$369,4,0))</f>
        <v>0</v>
      </c>
      <c r="F2196" s="45">
        <f>IF(ISERROR(VLOOKUP(A2196,[3]Hoja1!$A$1:$F$369,5,0)),0,VLOOKUP(A2196,[3]Hoja1!$A$1:$F$369,5,0))</f>
        <v>0</v>
      </c>
      <c r="G2196" s="102">
        <f>IF(ISERROR(VLOOKUP(A2196,'CGN-2015-001'!A2195:I7342,7,0)),0,VLOOKUP(A2196,'CGN-2015-001'!A2195:I7342,7,0))</f>
        <v>0</v>
      </c>
      <c r="H2196" s="44"/>
      <c r="I2196" s="46"/>
      <c r="J2196" s="113">
        <f t="shared" si="172"/>
        <v>0</v>
      </c>
      <c r="K2196" s="114">
        <f t="shared" si="173"/>
        <v>0</v>
      </c>
      <c r="L2196" s="31">
        <f t="shared" si="174"/>
        <v>0</v>
      </c>
      <c r="M2196" s="1">
        <f t="shared" si="175"/>
        <v>0</v>
      </c>
      <c r="N2196" s="1">
        <f t="shared" si="176"/>
        <v>6</v>
      </c>
    </row>
    <row r="2197" spans="1:14" ht="16.5" hidden="1" thickBot="1" x14ac:dyDescent="0.3">
      <c r="A2197" s="26">
        <v>419518</v>
      </c>
      <c r="B2197" s="42">
        <v>419518</v>
      </c>
      <c r="C2197" s="43" t="s">
        <v>151</v>
      </c>
      <c r="D2197" s="99">
        <f>IF(ISERROR(VLOOKUP(A2197,'CGN-2015-001'!A2196:I7343,4,0)),0,VLOOKUP(A2197,'CGN-2015-001'!A2196:I7343,4,0))</f>
        <v>0</v>
      </c>
      <c r="E2197" s="45">
        <f>IF(ISERROR(VLOOKUP(A2197,[3]Hoja1!$A$1:$F$369,4,0)),0,VLOOKUP(A2197,[3]Hoja1!$A$1:$F$369,4,0))</f>
        <v>0</v>
      </c>
      <c r="F2197" s="45">
        <f>IF(ISERROR(VLOOKUP(A2197,[3]Hoja1!$A$1:$F$369,5,0)),0,VLOOKUP(A2197,[3]Hoja1!$A$1:$F$369,5,0))</f>
        <v>0</v>
      </c>
      <c r="G2197" s="102">
        <f>IF(ISERROR(VLOOKUP(A2197,'CGN-2015-001'!A2196:I7343,7,0)),0,VLOOKUP(A2197,'CGN-2015-001'!A2196:I7343,7,0))</f>
        <v>0</v>
      </c>
      <c r="H2197" s="44"/>
      <c r="I2197" s="46"/>
      <c r="J2197" s="113">
        <f t="shared" si="172"/>
        <v>0</v>
      </c>
      <c r="K2197" s="114">
        <f t="shared" si="173"/>
        <v>0</v>
      </c>
      <c r="L2197" s="31">
        <f t="shared" si="174"/>
        <v>0</v>
      </c>
      <c r="M2197" s="1">
        <f t="shared" si="175"/>
        <v>0</v>
      </c>
      <c r="N2197" s="1">
        <f t="shared" si="176"/>
        <v>6</v>
      </c>
    </row>
    <row r="2198" spans="1:14" ht="16.5" hidden="1" thickBot="1" x14ac:dyDescent="0.3">
      <c r="A2198" s="26">
        <v>419519</v>
      </c>
      <c r="B2198" s="42">
        <v>419519</v>
      </c>
      <c r="C2198" s="43" t="s">
        <v>152</v>
      </c>
      <c r="D2198" s="99">
        <f>IF(ISERROR(VLOOKUP(A2198,'CGN-2015-001'!A2197:I7344,4,0)),0,VLOOKUP(A2198,'CGN-2015-001'!A2197:I7344,4,0))</f>
        <v>0</v>
      </c>
      <c r="E2198" s="45">
        <f>IF(ISERROR(VLOOKUP(A2198,[3]Hoja1!$A$1:$F$369,4,0)),0,VLOOKUP(A2198,[3]Hoja1!$A$1:$F$369,4,0))</f>
        <v>0</v>
      </c>
      <c r="F2198" s="45">
        <f>IF(ISERROR(VLOOKUP(A2198,[3]Hoja1!$A$1:$F$369,5,0)),0,VLOOKUP(A2198,[3]Hoja1!$A$1:$F$369,5,0))</f>
        <v>0</v>
      </c>
      <c r="G2198" s="102">
        <f>IF(ISERROR(VLOOKUP(A2198,'CGN-2015-001'!A2197:I7344,7,0)),0,VLOOKUP(A2198,'CGN-2015-001'!A2197:I7344,7,0))</f>
        <v>0</v>
      </c>
      <c r="H2198" s="44"/>
      <c r="I2198" s="46"/>
      <c r="J2198" s="113">
        <f t="shared" si="172"/>
        <v>0</v>
      </c>
      <c r="K2198" s="114">
        <f t="shared" si="173"/>
        <v>0</v>
      </c>
      <c r="L2198" s="31">
        <f t="shared" si="174"/>
        <v>0</v>
      </c>
      <c r="M2198" s="1">
        <f t="shared" si="175"/>
        <v>0</v>
      </c>
      <c r="N2198" s="1">
        <f t="shared" si="176"/>
        <v>6</v>
      </c>
    </row>
    <row r="2199" spans="1:14" ht="16.5" hidden="1" thickBot="1" x14ac:dyDescent="0.3">
      <c r="A2199" s="26">
        <v>419520</v>
      </c>
      <c r="B2199" s="42">
        <v>419520</v>
      </c>
      <c r="C2199" s="43" t="s">
        <v>153</v>
      </c>
      <c r="D2199" s="99">
        <f>IF(ISERROR(VLOOKUP(A2199,'CGN-2015-001'!A2198:I7345,4,0)),0,VLOOKUP(A2199,'CGN-2015-001'!A2198:I7345,4,0))</f>
        <v>0</v>
      </c>
      <c r="E2199" s="45">
        <f>IF(ISERROR(VLOOKUP(A2199,[3]Hoja1!$A$1:$F$369,4,0)),0,VLOOKUP(A2199,[3]Hoja1!$A$1:$F$369,4,0))</f>
        <v>0</v>
      </c>
      <c r="F2199" s="45">
        <f>IF(ISERROR(VLOOKUP(A2199,[3]Hoja1!$A$1:$F$369,5,0)),0,VLOOKUP(A2199,[3]Hoja1!$A$1:$F$369,5,0))</f>
        <v>0</v>
      </c>
      <c r="G2199" s="102">
        <f>IF(ISERROR(VLOOKUP(A2199,'CGN-2015-001'!A2198:I7345,7,0)),0,VLOOKUP(A2199,'CGN-2015-001'!A2198:I7345,7,0))</f>
        <v>0</v>
      </c>
      <c r="H2199" s="44"/>
      <c r="I2199" s="46"/>
      <c r="J2199" s="113">
        <f t="shared" si="172"/>
        <v>0</v>
      </c>
      <c r="K2199" s="114">
        <f t="shared" si="173"/>
        <v>0</v>
      </c>
      <c r="L2199" s="31">
        <f t="shared" si="174"/>
        <v>0</v>
      </c>
      <c r="M2199" s="1">
        <f t="shared" si="175"/>
        <v>0</v>
      </c>
      <c r="N2199" s="1">
        <f t="shared" si="176"/>
        <v>6</v>
      </c>
    </row>
    <row r="2200" spans="1:14" ht="16.5" hidden="1" thickBot="1" x14ac:dyDescent="0.3">
      <c r="A2200" s="26">
        <v>419521</v>
      </c>
      <c r="B2200" s="42">
        <v>419521</v>
      </c>
      <c r="C2200" s="43" t="s">
        <v>154</v>
      </c>
      <c r="D2200" s="99">
        <f>IF(ISERROR(VLOOKUP(A2200,'CGN-2015-001'!A2199:I7346,4,0)),0,VLOOKUP(A2200,'CGN-2015-001'!A2199:I7346,4,0))</f>
        <v>0</v>
      </c>
      <c r="E2200" s="45">
        <f>IF(ISERROR(VLOOKUP(A2200,[3]Hoja1!$A$1:$F$369,4,0)),0,VLOOKUP(A2200,[3]Hoja1!$A$1:$F$369,4,0))</f>
        <v>0</v>
      </c>
      <c r="F2200" s="45">
        <f>IF(ISERROR(VLOOKUP(A2200,[3]Hoja1!$A$1:$F$369,5,0)),0,VLOOKUP(A2200,[3]Hoja1!$A$1:$F$369,5,0))</f>
        <v>0</v>
      </c>
      <c r="G2200" s="102">
        <f>IF(ISERROR(VLOOKUP(A2200,'CGN-2015-001'!A2199:I7346,7,0)),0,VLOOKUP(A2200,'CGN-2015-001'!A2199:I7346,7,0))</f>
        <v>0</v>
      </c>
      <c r="H2200" s="44"/>
      <c r="I2200" s="46"/>
      <c r="J2200" s="113">
        <f t="shared" si="172"/>
        <v>0</v>
      </c>
      <c r="K2200" s="114">
        <f t="shared" si="173"/>
        <v>0</v>
      </c>
      <c r="L2200" s="31">
        <f t="shared" si="174"/>
        <v>0</v>
      </c>
      <c r="M2200" s="1">
        <f t="shared" si="175"/>
        <v>0</v>
      </c>
      <c r="N2200" s="1">
        <f t="shared" si="176"/>
        <v>6</v>
      </c>
    </row>
    <row r="2201" spans="1:14" ht="16.5" hidden="1" thickBot="1" x14ac:dyDescent="0.3">
      <c r="A2201" s="26">
        <v>419522</v>
      </c>
      <c r="B2201" s="42">
        <v>419522</v>
      </c>
      <c r="C2201" s="43" t="s">
        <v>155</v>
      </c>
      <c r="D2201" s="99">
        <f>IF(ISERROR(VLOOKUP(A2201,'CGN-2015-001'!A2200:I7347,4,0)),0,VLOOKUP(A2201,'CGN-2015-001'!A2200:I7347,4,0))</f>
        <v>0</v>
      </c>
      <c r="E2201" s="45">
        <f>IF(ISERROR(VLOOKUP(A2201,[3]Hoja1!$A$1:$F$369,4,0)),0,VLOOKUP(A2201,[3]Hoja1!$A$1:$F$369,4,0))</f>
        <v>0</v>
      </c>
      <c r="F2201" s="45">
        <f>IF(ISERROR(VLOOKUP(A2201,[3]Hoja1!$A$1:$F$369,5,0)),0,VLOOKUP(A2201,[3]Hoja1!$A$1:$F$369,5,0))</f>
        <v>0</v>
      </c>
      <c r="G2201" s="102">
        <f>IF(ISERROR(VLOOKUP(A2201,'CGN-2015-001'!A2200:I7347,7,0)),0,VLOOKUP(A2201,'CGN-2015-001'!A2200:I7347,7,0))</f>
        <v>0</v>
      </c>
      <c r="H2201" s="44"/>
      <c r="I2201" s="46"/>
      <c r="J2201" s="113">
        <f t="shared" si="172"/>
        <v>0</v>
      </c>
      <c r="K2201" s="114">
        <f t="shared" si="173"/>
        <v>0</v>
      </c>
      <c r="L2201" s="31">
        <f t="shared" si="174"/>
        <v>0</v>
      </c>
      <c r="M2201" s="1">
        <f t="shared" si="175"/>
        <v>0</v>
      </c>
      <c r="N2201" s="1">
        <f t="shared" si="176"/>
        <v>6</v>
      </c>
    </row>
    <row r="2202" spans="1:14" ht="16.5" hidden="1" thickBot="1" x14ac:dyDescent="0.3">
      <c r="A2202" s="26">
        <v>419523</v>
      </c>
      <c r="B2202" s="42">
        <v>419523</v>
      </c>
      <c r="C2202" s="43" t="s">
        <v>156</v>
      </c>
      <c r="D2202" s="99">
        <f>IF(ISERROR(VLOOKUP(A2202,'CGN-2015-001'!A2201:I7348,4,0)),0,VLOOKUP(A2202,'CGN-2015-001'!A2201:I7348,4,0))</f>
        <v>0</v>
      </c>
      <c r="E2202" s="45">
        <f>IF(ISERROR(VLOOKUP(A2202,[3]Hoja1!$A$1:$F$369,4,0)),0,VLOOKUP(A2202,[3]Hoja1!$A$1:$F$369,4,0))</f>
        <v>0</v>
      </c>
      <c r="F2202" s="45">
        <f>IF(ISERROR(VLOOKUP(A2202,[3]Hoja1!$A$1:$F$369,5,0)),0,VLOOKUP(A2202,[3]Hoja1!$A$1:$F$369,5,0))</f>
        <v>0</v>
      </c>
      <c r="G2202" s="102">
        <f>IF(ISERROR(VLOOKUP(A2202,'CGN-2015-001'!A2201:I7348,7,0)),0,VLOOKUP(A2202,'CGN-2015-001'!A2201:I7348,7,0))</f>
        <v>0</v>
      </c>
      <c r="H2202" s="44"/>
      <c r="I2202" s="46"/>
      <c r="J2202" s="113">
        <f t="shared" si="172"/>
        <v>0</v>
      </c>
      <c r="K2202" s="114">
        <f t="shared" si="173"/>
        <v>0</v>
      </c>
      <c r="L2202" s="31">
        <f t="shared" si="174"/>
        <v>0</v>
      </c>
      <c r="M2202" s="1">
        <f t="shared" si="175"/>
        <v>0</v>
      </c>
      <c r="N2202" s="1">
        <f t="shared" si="176"/>
        <v>6</v>
      </c>
    </row>
    <row r="2203" spans="1:14" ht="16.5" hidden="1" thickBot="1" x14ac:dyDescent="0.3">
      <c r="A2203" s="26">
        <v>419524</v>
      </c>
      <c r="B2203" s="42">
        <v>419524</v>
      </c>
      <c r="C2203" s="43" t="s">
        <v>157</v>
      </c>
      <c r="D2203" s="99">
        <f>IF(ISERROR(VLOOKUP(A2203,'CGN-2015-001'!A2202:I7349,4,0)),0,VLOOKUP(A2203,'CGN-2015-001'!A2202:I7349,4,0))</f>
        <v>0</v>
      </c>
      <c r="E2203" s="45">
        <f>IF(ISERROR(VLOOKUP(A2203,[3]Hoja1!$A$1:$F$369,4,0)),0,VLOOKUP(A2203,[3]Hoja1!$A$1:$F$369,4,0))</f>
        <v>0</v>
      </c>
      <c r="F2203" s="45">
        <f>IF(ISERROR(VLOOKUP(A2203,[3]Hoja1!$A$1:$F$369,5,0)),0,VLOOKUP(A2203,[3]Hoja1!$A$1:$F$369,5,0))</f>
        <v>0</v>
      </c>
      <c r="G2203" s="102">
        <f>IF(ISERROR(VLOOKUP(A2203,'CGN-2015-001'!A2202:I7349,7,0)),0,VLOOKUP(A2203,'CGN-2015-001'!A2202:I7349,7,0))</f>
        <v>0</v>
      </c>
      <c r="H2203" s="44"/>
      <c r="I2203" s="46"/>
      <c r="J2203" s="113">
        <f t="shared" si="172"/>
        <v>0</v>
      </c>
      <c r="K2203" s="114">
        <f t="shared" si="173"/>
        <v>0</v>
      </c>
      <c r="L2203" s="31">
        <f t="shared" si="174"/>
        <v>0</v>
      </c>
      <c r="M2203" s="1">
        <f t="shared" si="175"/>
        <v>0</v>
      </c>
      <c r="N2203" s="1">
        <f t="shared" si="176"/>
        <v>6</v>
      </c>
    </row>
    <row r="2204" spans="1:14" ht="16.5" hidden="1" thickBot="1" x14ac:dyDescent="0.3">
      <c r="A2204" s="26">
        <v>419525</v>
      </c>
      <c r="B2204" s="42">
        <v>419525</v>
      </c>
      <c r="C2204" s="43" t="s">
        <v>158</v>
      </c>
      <c r="D2204" s="99">
        <f>IF(ISERROR(VLOOKUP(A2204,'CGN-2015-001'!A2203:I7350,4,0)),0,VLOOKUP(A2204,'CGN-2015-001'!A2203:I7350,4,0))</f>
        <v>0</v>
      </c>
      <c r="E2204" s="45">
        <f>IF(ISERROR(VLOOKUP(A2204,[3]Hoja1!$A$1:$F$369,4,0)),0,VLOOKUP(A2204,[3]Hoja1!$A$1:$F$369,4,0))</f>
        <v>0</v>
      </c>
      <c r="F2204" s="45">
        <f>IF(ISERROR(VLOOKUP(A2204,[3]Hoja1!$A$1:$F$369,5,0)),0,VLOOKUP(A2204,[3]Hoja1!$A$1:$F$369,5,0))</f>
        <v>0</v>
      </c>
      <c r="G2204" s="102">
        <f>IF(ISERROR(VLOOKUP(A2204,'CGN-2015-001'!A2203:I7350,7,0)),0,VLOOKUP(A2204,'CGN-2015-001'!A2203:I7350,7,0))</f>
        <v>0</v>
      </c>
      <c r="H2204" s="44"/>
      <c r="I2204" s="46"/>
      <c r="J2204" s="113">
        <f t="shared" si="172"/>
        <v>0</v>
      </c>
      <c r="K2204" s="114">
        <f t="shared" si="173"/>
        <v>0</v>
      </c>
      <c r="L2204" s="31">
        <f t="shared" si="174"/>
        <v>0</v>
      </c>
      <c r="M2204" s="1">
        <f t="shared" si="175"/>
        <v>0</v>
      </c>
      <c r="N2204" s="1">
        <f t="shared" si="176"/>
        <v>6</v>
      </c>
    </row>
    <row r="2205" spans="1:14" ht="16.5" hidden="1" thickBot="1" x14ac:dyDescent="0.3">
      <c r="A2205" s="26">
        <v>419526</v>
      </c>
      <c r="B2205" s="42">
        <v>419526</v>
      </c>
      <c r="C2205" s="43" t="s">
        <v>159</v>
      </c>
      <c r="D2205" s="99">
        <f>IF(ISERROR(VLOOKUP(A2205,'CGN-2015-001'!A2204:I7351,4,0)),0,VLOOKUP(A2205,'CGN-2015-001'!A2204:I7351,4,0))</f>
        <v>0</v>
      </c>
      <c r="E2205" s="45">
        <f>IF(ISERROR(VLOOKUP(A2205,[3]Hoja1!$A$1:$F$369,4,0)),0,VLOOKUP(A2205,[3]Hoja1!$A$1:$F$369,4,0))</f>
        <v>0</v>
      </c>
      <c r="F2205" s="45">
        <f>IF(ISERROR(VLOOKUP(A2205,[3]Hoja1!$A$1:$F$369,5,0)),0,VLOOKUP(A2205,[3]Hoja1!$A$1:$F$369,5,0))</f>
        <v>0</v>
      </c>
      <c r="G2205" s="102">
        <f>IF(ISERROR(VLOOKUP(A2205,'CGN-2015-001'!A2204:I7351,7,0)),0,VLOOKUP(A2205,'CGN-2015-001'!A2204:I7351,7,0))</f>
        <v>0</v>
      </c>
      <c r="H2205" s="44"/>
      <c r="I2205" s="46"/>
      <c r="J2205" s="113">
        <f t="shared" si="172"/>
        <v>0</v>
      </c>
      <c r="K2205" s="114">
        <f t="shared" si="173"/>
        <v>0</v>
      </c>
      <c r="L2205" s="31">
        <f t="shared" si="174"/>
        <v>0</v>
      </c>
      <c r="M2205" s="1">
        <f t="shared" si="175"/>
        <v>0</v>
      </c>
      <c r="N2205" s="1">
        <f t="shared" si="176"/>
        <v>6</v>
      </c>
    </row>
    <row r="2206" spans="1:14" ht="16.5" hidden="1" thickBot="1" x14ac:dyDescent="0.3">
      <c r="A2206" s="26">
        <v>419527</v>
      </c>
      <c r="B2206" s="42">
        <v>419527</v>
      </c>
      <c r="C2206" s="43" t="s">
        <v>160</v>
      </c>
      <c r="D2206" s="99">
        <f>IF(ISERROR(VLOOKUP(A2206,'CGN-2015-001'!A2205:I7352,4,0)),0,VLOOKUP(A2206,'CGN-2015-001'!A2205:I7352,4,0))</f>
        <v>0</v>
      </c>
      <c r="E2206" s="45">
        <f>IF(ISERROR(VLOOKUP(A2206,[3]Hoja1!$A$1:$F$369,4,0)),0,VLOOKUP(A2206,[3]Hoja1!$A$1:$F$369,4,0))</f>
        <v>0</v>
      </c>
      <c r="F2206" s="45">
        <f>IF(ISERROR(VLOOKUP(A2206,[3]Hoja1!$A$1:$F$369,5,0)),0,VLOOKUP(A2206,[3]Hoja1!$A$1:$F$369,5,0))</f>
        <v>0</v>
      </c>
      <c r="G2206" s="102">
        <f>IF(ISERROR(VLOOKUP(A2206,'CGN-2015-001'!A2205:I7352,7,0)),0,VLOOKUP(A2206,'CGN-2015-001'!A2205:I7352,7,0))</f>
        <v>0</v>
      </c>
      <c r="H2206" s="44"/>
      <c r="I2206" s="46"/>
      <c r="J2206" s="113">
        <f t="shared" si="172"/>
        <v>0</v>
      </c>
      <c r="K2206" s="114">
        <f t="shared" si="173"/>
        <v>0</v>
      </c>
      <c r="L2206" s="31">
        <f t="shared" si="174"/>
        <v>0</v>
      </c>
      <c r="M2206" s="1">
        <f t="shared" si="175"/>
        <v>0</v>
      </c>
      <c r="N2206" s="1">
        <f t="shared" si="176"/>
        <v>6</v>
      </c>
    </row>
    <row r="2207" spans="1:14" ht="16.5" hidden="1" thickBot="1" x14ac:dyDescent="0.3">
      <c r="A2207" s="26">
        <v>419528</v>
      </c>
      <c r="B2207" s="42">
        <v>419528</v>
      </c>
      <c r="C2207" s="43" t="s">
        <v>161</v>
      </c>
      <c r="D2207" s="99">
        <f>IF(ISERROR(VLOOKUP(A2207,'CGN-2015-001'!A2206:I7353,4,0)),0,VLOOKUP(A2207,'CGN-2015-001'!A2206:I7353,4,0))</f>
        <v>0</v>
      </c>
      <c r="E2207" s="45">
        <f>IF(ISERROR(VLOOKUP(A2207,[3]Hoja1!$A$1:$F$369,4,0)),0,VLOOKUP(A2207,[3]Hoja1!$A$1:$F$369,4,0))</f>
        <v>0</v>
      </c>
      <c r="F2207" s="45">
        <f>IF(ISERROR(VLOOKUP(A2207,[3]Hoja1!$A$1:$F$369,5,0)),0,VLOOKUP(A2207,[3]Hoja1!$A$1:$F$369,5,0))</f>
        <v>0</v>
      </c>
      <c r="G2207" s="102">
        <f>IF(ISERROR(VLOOKUP(A2207,'CGN-2015-001'!A2206:I7353,7,0)),0,VLOOKUP(A2207,'CGN-2015-001'!A2206:I7353,7,0))</f>
        <v>0</v>
      </c>
      <c r="H2207" s="44"/>
      <c r="I2207" s="46"/>
      <c r="J2207" s="113">
        <f t="shared" si="172"/>
        <v>0</v>
      </c>
      <c r="K2207" s="114">
        <f t="shared" si="173"/>
        <v>0</v>
      </c>
      <c r="L2207" s="31">
        <f t="shared" si="174"/>
        <v>0</v>
      </c>
      <c r="M2207" s="1">
        <f t="shared" si="175"/>
        <v>0</v>
      </c>
      <c r="N2207" s="1">
        <f t="shared" si="176"/>
        <v>6</v>
      </c>
    </row>
    <row r="2208" spans="1:14" ht="16.5" hidden="1" thickBot="1" x14ac:dyDescent="0.3">
      <c r="A2208" s="26">
        <v>419529</v>
      </c>
      <c r="B2208" s="42">
        <v>419529</v>
      </c>
      <c r="C2208" s="43" t="s">
        <v>1402</v>
      </c>
      <c r="D2208" s="99">
        <f>IF(ISERROR(VLOOKUP(A2208,'CGN-2015-001'!A2207:I7354,4,0)),0,VLOOKUP(A2208,'CGN-2015-001'!A2207:I7354,4,0))</f>
        <v>0</v>
      </c>
      <c r="E2208" s="45">
        <f>IF(ISERROR(VLOOKUP(A2208,[3]Hoja1!$A$1:$F$369,4,0)),0,VLOOKUP(A2208,[3]Hoja1!$A$1:$F$369,4,0))</f>
        <v>0</v>
      </c>
      <c r="F2208" s="45">
        <f>IF(ISERROR(VLOOKUP(A2208,[3]Hoja1!$A$1:$F$369,5,0)),0,VLOOKUP(A2208,[3]Hoja1!$A$1:$F$369,5,0))</f>
        <v>0</v>
      </c>
      <c r="G2208" s="102">
        <f>IF(ISERROR(VLOOKUP(A2208,'CGN-2015-001'!A2207:I7354,7,0)),0,VLOOKUP(A2208,'CGN-2015-001'!A2207:I7354,7,0))</f>
        <v>0</v>
      </c>
      <c r="H2208" s="44"/>
      <c r="I2208" s="46"/>
      <c r="J2208" s="113">
        <f t="shared" si="172"/>
        <v>0</v>
      </c>
      <c r="K2208" s="114">
        <f t="shared" si="173"/>
        <v>0</v>
      </c>
      <c r="L2208" s="31">
        <f t="shared" si="174"/>
        <v>0</v>
      </c>
      <c r="M2208" s="1">
        <f t="shared" si="175"/>
        <v>0</v>
      </c>
      <c r="N2208" s="1">
        <f t="shared" si="176"/>
        <v>6</v>
      </c>
    </row>
    <row r="2209" spans="1:14" ht="16.5" hidden="1" thickBot="1" x14ac:dyDescent="0.3">
      <c r="A2209" s="26">
        <v>419530</v>
      </c>
      <c r="B2209" s="42">
        <v>419530</v>
      </c>
      <c r="C2209" s="43" t="s">
        <v>163</v>
      </c>
      <c r="D2209" s="99">
        <f>IF(ISERROR(VLOOKUP(A2209,'CGN-2015-001'!A2208:I7355,4,0)),0,VLOOKUP(A2209,'CGN-2015-001'!A2208:I7355,4,0))</f>
        <v>0</v>
      </c>
      <c r="E2209" s="45">
        <f>IF(ISERROR(VLOOKUP(A2209,[3]Hoja1!$A$1:$F$369,4,0)),0,VLOOKUP(A2209,[3]Hoja1!$A$1:$F$369,4,0))</f>
        <v>0</v>
      </c>
      <c r="F2209" s="45">
        <f>IF(ISERROR(VLOOKUP(A2209,[3]Hoja1!$A$1:$F$369,5,0)),0,VLOOKUP(A2209,[3]Hoja1!$A$1:$F$369,5,0))</f>
        <v>0</v>
      </c>
      <c r="G2209" s="102">
        <f>IF(ISERROR(VLOOKUP(A2209,'CGN-2015-001'!A2208:I7355,7,0)),0,VLOOKUP(A2209,'CGN-2015-001'!A2208:I7355,7,0))</f>
        <v>0</v>
      </c>
      <c r="H2209" s="44"/>
      <c r="I2209" s="46"/>
      <c r="J2209" s="113">
        <f t="shared" si="172"/>
        <v>0</v>
      </c>
      <c r="K2209" s="114">
        <f t="shared" si="173"/>
        <v>0</v>
      </c>
      <c r="L2209" s="31">
        <f t="shared" si="174"/>
        <v>0</v>
      </c>
      <c r="M2209" s="1">
        <f t="shared" si="175"/>
        <v>0</v>
      </c>
      <c r="N2209" s="1">
        <f t="shared" si="176"/>
        <v>6</v>
      </c>
    </row>
    <row r="2210" spans="1:14" ht="16.5" hidden="1" thickBot="1" x14ac:dyDescent="0.3">
      <c r="A2210" s="26">
        <v>419531</v>
      </c>
      <c r="B2210" s="42">
        <v>419531</v>
      </c>
      <c r="C2210" s="43" t="s">
        <v>164</v>
      </c>
      <c r="D2210" s="99">
        <f>IF(ISERROR(VLOOKUP(A2210,'CGN-2015-001'!A2209:I7356,4,0)),0,VLOOKUP(A2210,'CGN-2015-001'!A2209:I7356,4,0))</f>
        <v>0</v>
      </c>
      <c r="E2210" s="45">
        <f>IF(ISERROR(VLOOKUP(A2210,[3]Hoja1!$A$1:$F$369,4,0)),0,VLOOKUP(A2210,[3]Hoja1!$A$1:$F$369,4,0))</f>
        <v>0</v>
      </c>
      <c r="F2210" s="45">
        <f>IF(ISERROR(VLOOKUP(A2210,[3]Hoja1!$A$1:$F$369,5,0)),0,VLOOKUP(A2210,[3]Hoja1!$A$1:$F$369,5,0))</f>
        <v>0</v>
      </c>
      <c r="G2210" s="102">
        <f>IF(ISERROR(VLOOKUP(A2210,'CGN-2015-001'!A2209:I7356,7,0)),0,VLOOKUP(A2210,'CGN-2015-001'!A2209:I7356,7,0))</f>
        <v>0</v>
      </c>
      <c r="H2210" s="44"/>
      <c r="I2210" s="46"/>
      <c r="J2210" s="113">
        <f t="shared" si="172"/>
        <v>0</v>
      </c>
      <c r="K2210" s="114">
        <f t="shared" si="173"/>
        <v>0</v>
      </c>
      <c r="L2210" s="31">
        <f t="shared" si="174"/>
        <v>0</v>
      </c>
      <c r="M2210" s="1">
        <f t="shared" si="175"/>
        <v>0</v>
      </c>
      <c r="N2210" s="1">
        <f t="shared" si="176"/>
        <v>6</v>
      </c>
    </row>
    <row r="2211" spans="1:14" ht="16.5" hidden="1" thickBot="1" x14ac:dyDescent="0.3">
      <c r="A2211" s="26">
        <v>419532</v>
      </c>
      <c r="B2211" s="42">
        <v>419532</v>
      </c>
      <c r="C2211" s="43" t="s">
        <v>165</v>
      </c>
      <c r="D2211" s="99">
        <f>IF(ISERROR(VLOOKUP(A2211,'CGN-2015-001'!A2210:I7357,4,0)),0,VLOOKUP(A2211,'CGN-2015-001'!A2210:I7357,4,0))</f>
        <v>0</v>
      </c>
      <c r="E2211" s="45">
        <f>IF(ISERROR(VLOOKUP(A2211,[3]Hoja1!$A$1:$F$369,4,0)),0,VLOOKUP(A2211,[3]Hoja1!$A$1:$F$369,4,0))</f>
        <v>0</v>
      </c>
      <c r="F2211" s="45">
        <f>IF(ISERROR(VLOOKUP(A2211,[3]Hoja1!$A$1:$F$369,5,0)),0,VLOOKUP(A2211,[3]Hoja1!$A$1:$F$369,5,0))</f>
        <v>0</v>
      </c>
      <c r="G2211" s="102">
        <f>IF(ISERROR(VLOOKUP(A2211,'CGN-2015-001'!A2210:I7357,7,0)),0,VLOOKUP(A2211,'CGN-2015-001'!A2210:I7357,7,0))</f>
        <v>0</v>
      </c>
      <c r="H2211" s="44"/>
      <c r="I2211" s="46"/>
      <c r="J2211" s="113">
        <f t="shared" si="172"/>
        <v>0</v>
      </c>
      <c r="K2211" s="114">
        <f t="shared" si="173"/>
        <v>0</v>
      </c>
      <c r="L2211" s="31">
        <f t="shared" si="174"/>
        <v>0</v>
      </c>
      <c r="M2211" s="1">
        <f t="shared" si="175"/>
        <v>0</v>
      </c>
      <c r="N2211" s="1">
        <f t="shared" si="176"/>
        <v>6</v>
      </c>
    </row>
    <row r="2212" spans="1:14" ht="16.5" hidden="1" thickBot="1" x14ac:dyDescent="0.3">
      <c r="A2212" s="26">
        <v>419533</v>
      </c>
      <c r="B2212" s="42">
        <v>419533</v>
      </c>
      <c r="C2212" s="43" t="s">
        <v>166</v>
      </c>
      <c r="D2212" s="99">
        <f>IF(ISERROR(VLOOKUP(A2212,'CGN-2015-001'!A2211:I7358,4,0)),0,VLOOKUP(A2212,'CGN-2015-001'!A2211:I7358,4,0))</f>
        <v>0</v>
      </c>
      <c r="E2212" s="45">
        <f>IF(ISERROR(VLOOKUP(A2212,[3]Hoja1!$A$1:$F$369,4,0)),0,VLOOKUP(A2212,[3]Hoja1!$A$1:$F$369,4,0))</f>
        <v>0</v>
      </c>
      <c r="F2212" s="45">
        <f>IF(ISERROR(VLOOKUP(A2212,[3]Hoja1!$A$1:$F$369,5,0)),0,VLOOKUP(A2212,[3]Hoja1!$A$1:$F$369,5,0))</f>
        <v>0</v>
      </c>
      <c r="G2212" s="102">
        <f>IF(ISERROR(VLOOKUP(A2212,'CGN-2015-001'!A2211:I7358,7,0)),0,VLOOKUP(A2212,'CGN-2015-001'!A2211:I7358,7,0))</f>
        <v>0</v>
      </c>
      <c r="H2212" s="44"/>
      <c r="I2212" s="46"/>
      <c r="J2212" s="113">
        <f t="shared" si="172"/>
        <v>0</v>
      </c>
      <c r="K2212" s="114">
        <f t="shared" si="173"/>
        <v>0</v>
      </c>
      <c r="L2212" s="31">
        <f t="shared" si="174"/>
        <v>0</v>
      </c>
      <c r="M2212" s="1">
        <f t="shared" si="175"/>
        <v>0</v>
      </c>
      <c r="N2212" s="1">
        <f t="shared" si="176"/>
        <v>6</v>
      </c>
    </row>
    <row r="2213" spans="1:14" ht="16.5" hidden="1" thickBot="1" x14ac:dyDescent="0.3">
      <c r="A2213" s="26">
        <v>419534</v>
      </c>
      <c r="B2213" s="42">
        <v>419534</v>
      </c>
      <c r="C2213" s="43" t="s">
        <v>167</v>
      </c>
      <c r="D2213" s="99">
        <f>IF(ISERROR(VLOOKUP(A2213,'CGN-2015-001'!A2212:I7359,4,0)),0,VLOOKUP(A2213,'CGN-2015-001'!A2212:I7359,4,0))</f>
        <v>0</v>
      </c>
      <c r="E2213" s="45">
        <f>IF(ISERROR(VLOOKUP(A2213,[3]Hoja1!$A$1:$F$369,4,0)),0,VLOOKUP(A2213,[3]Hoja1!$A$1:$F$369,4,0))</f>
        <v>0</v>
      </c>
      <c r="F2213" s="45">
        <f>IF(ISERROR(VLOOKUP(A2213,[3]Hoja1!$A$1:$F$369,5,0)),0,VLOOKUP(A2213,[3]Hoja1!$A$1:$F$369,5,0))</f>
        <v>0</v>
      </c>
      <c r="G2213" s="102">
        <f>IF(ISERROR(VLOOKUP(A2213,'CGN-2015-001'!A2212:I7359,7,0)),0,VLOOKUP(A2213,'CGN-2015-001'!A2212:I7359,7,0))</f>
        <v>0</v>
      </c>
      <c r="H2213" s="44"/>
      <c r="I2213" s="46"/>
      <c r="J2213" s="113">
        <f t="shared" si="172"/>
        <v>0</v>
      </c>
      <c r="K2213" s="114">
        <f t="shared" si="173"/>
        <v>0</v>
      </c>
      <c r="L2213" s="31">
        <f t="shared" si="174"/>
        <v>0</v>
      </c>
      <c r="M2213" s="1">
        <f t="shared" si="175"/>
        <v>0</v>
      </c>
      <c r="N2213" s="1">
        <f t="shared" si="176"/>
        <v>6</v>
      </c>
    </row>
    <row r="2214" spans="1:14" ht="16.5" hidden="1" thickBot="1" x14ac:dyDescent="0.3">
      <c r="A2214" s="26">
        <v>419535</v>
      </c>
      <c r="B2214" s="42">
        <v>419535</v>
      </c>
      <c r="C2214" s="43" t="s">
        <v>168</v>
      </c>
      <c r="D2214" s="99">
        <f>IF(ISERROR(VLOOKUP(A2214,'CGN-2015-001'!A2213:I7360,4,0)),0,VLOOKUP(A2214,'CGN-2015-001'!A2213:I7360,4,0))</f>
        <v>0</v>
      </c>
      <c r="E2214" s="45">
        <f>IF(ISERROR(VLOOKUP(A2214,[3]Hoja1!$A$1:$F$369,4,0)),0,VLOOKUP(A2214,[3]Hoja1!$A$1:$F$369,4,0))</f>
        <v>0</v>
      </c>
      <c r="F2214" s="45">
        <f>IF(ISERROR(VLOOKUP(A2214,[3]Hoja1!$A$1:$F$369,5,0)),0,VLOOKUP(A2214,[3]Hoja1!$A$1:$F$369,5,0))</f>
        <v>0</v>
      </c>
      <c r="G2214" s="102">
        <f>IF(ISERROR(VLOOKUP(A2214,'CGN-2015-001'!A2213:I7360,7,0)),0,VLOOKUP(A2214,'CGN-2015-001'!A2213:I7360,7,0))</f>
        <v>0</v>
      </c>
      <c r="H2214" s="44"/>
      <c r="I2214" s="46"/>
      <c r="J2214" s="113">
        <f t="shared" si="172"/>
        <v>0</v>
      </c>
      <c r="K2214" s="114">
        <f t="shared" si="173"/>
        <v>0</v>
      </c>
      <c r="L2214" s="31">
        <f t="shared" si="174"/>
        <v>0</v>
      </c>
      <c r="M2214" s="1">
        <f t="shared" si="175"/>
        <v>0</v>
      </c>
      <c r="N2214" s="1">
        <f t="shared" si="176"/>
        <v>6</v>
      </c>
    </row>
    <row r="2215" spans="1:14" ht="16.5" hidden="1" thickBot="1" x14ac:dyDescent="0.3">
      <c r="A2215" s="26">
        <v>419536</v>
      </c>
      <c r="B2215" s="42">
        <v>419536</v>
      </c>
      <c r="C2215" s="43" t="s">
        <v>169</v>
      </c>
      <c r="D2215" s="99">
        <f>IF(ISERROR(VLOOKUP(A2215,'CGN-2015-001'!A2214:I7361,4,0)),0,VLOOKUP(A2215,'CGN-2015-001'!A2214:I7361,4,0))</f>
        <v>0</v>
      </c>
      <c r="E2215" s="45">
        <f>IF(ISERROR(VLOOKUP(A2215,[3]Hoja1!$A$1:$F$369,4,0)),0,VLOOKUP(A2215,[3]Hoja1!$A$1:$F$369,4,0))</f>
        <v>0</v>
      </c>
      <c r="F2215" s="45">
        <f>IF(ISERROR(VLOOKUP(A2215,[3]Hoja1!$A$1:$F$369,5,0)),0,VLOOKUP(A2215,[3]Hoja1!$A$1:$F$369,5,0))</f>
        <v>0</v>
      </c>
      <c r="G2215" s="102">
        <f>IF(ISERROR(VLOOKUP(A2215,'CGN-2015-001'!A2214:I7361,7,0)),0,VLOOKUP(A2215,'CGN-2015-001'!A2214:I7361,7,0))</f>
        <v>0</v>
      </c>
      <c r="H2215" s="44"/>
      <c r="I2215" s="46"/>
      <c r="J2215" s="113">
        <f t="shared" si="172"/>
        <v>0</v>
      </c>
      <c r="K2215" s="114">
        <f t="shared" si="173"/>
        <v>0</v>
      </c>
      <c r="L2215" s="31">
        <f t="shared" si="174"/>
        <v>0</v>
      </c>
      <c r="M2215" s="1">
        <f t="shared" si="175"/>
        <v>0</v>
      </c>
      <c r="N2215" s="1">
        <f t="shared" si="176"/>
        <v>6</v>
      </c>
    </row>
    <row r="2216" spans="1:14" ht="16.5" hidden="1" thickBot="1" x14ac:dyDescent="0.3">
      <c r="A2216" s="26">
        <v>419537</v>
      </c>
      <c r="B2216" s="42">
        <v>419537</v>
      </c>
      <c r="C2216" s="43" t="s">
        <v>170</v>
      </c>
      <c r="D2216" s="99">
        <f>IF(ISERROR(VLOOKUP(A2216,'CGN-2015-001'!A2215:I7362,4,0)),0,VLOOKUP(A2216,'CGN-2015-001'!A2215:I7362,4,0))</f>
        <v>0</v>
      </c>
      <c r="E2216" s="45">
        <f>IF(ISERROR(VLOOKUP(A2216,[3]Hoja1!$A$1:$F$369,4,0)),0,VLOOKUP(A2216,[3]Hoja1!$A$1:$F$369,4,0))</f>
        <v>0</v>
      </c>
      <c r="F2216" s="45">
        <f>IF(ISERROR(VLOOKUP(A2216,[3]Hoja1!$A$1:$F$369,5,0)),0,VLOOKUP(A2216,[3]Hoja1!$A$1:$F$369,5,0))</f>
        <v>0</v>
      </c>
      <c r="G2216" s="102">
        <f>IF(ISERROR(VLOOKUP(A2216,'CGN-2015-001'!A2215:I7362,7,0)),0,VLOOKUP(A2216,'CGN-2015-001'!A2215:I7362,7,0))</f>
        <v>0</v>
      </c>
      <c r="H2216" s="44"/>
      <c r="I2216" s="46"/>
      <c r="J2216" s="113">
        <f t="shared" si="172"/>
        <v>0</v>
      </c>
      <c r="K2216" s="114">
        <f t="shared" si="173"/>
        <v>0</v>
      </c>
      <c r="L2216" s="31">
        <f t="shared" si="174"/>
        <v>0</v>
      </c>
      <c r="M2216" s="1">
        <f t="shared" si="175"/>
        <v>0</v>
      </c>
      <c r="N2216" s="1">
        <f t="shared" si="176"/>
        <v>6</v>
      </c>
    </row>
    <row r="2217" spans="1:14" ht="16.5" hidden="1" thickBot="1" x14ac:dyDescent="0.3">
      <c r="A2217" s="26">
        <v>419538</v>
      </c>
      <c r="B2217" s="42">
        <v>419538</v>
      </c>
      <c r="C2217" s="43" t="s">
        <v>171</v>
      </c>
      <c r="D2217" s="99">
        <f>IF(ISERROR(VLOOKUP(A2217,'CGN-2015-001'!A2216:I7363,4,0)),0,VLOOKUP(A2217,'CGN-2015-001'!A2216:I7363,4,0))</f>
        <v>0</v>
      </c>
      <c r="E2217" s="45">
        <f>IF(ISERROR(VLOOKUP(A2217,[3]Hoja1!$A$1:$F$369,4,0)),0,VLOOKUP(A2217,[3]Hoja1!$A$1:$F$369,4,0))</f>
        <v>0</v>
      </c>
      <c r="F2217" s="45">
        <f>IF(ISERROR(VLOOKUP(A2217,[3]Hoja1!$A$1:$F$369,5,0)),0,VLOOKUP(A2217,[3]Hoja1!$A$1:$F$369,5,0))</f>
        <v>0</v>
      </c>
      <c r="G2217" s="102">
        <f>IF(ISERROR(VLOOKUP(A2217,'CGN-2015-001'!A2216:I7363,7,0)),0,VLOOKUP(A2217,'CGN-2015-001'!A2216:I7363,7,0))</f>
        <v>0</v>
      </c>
      <c r="H2217" s="44"/>
      <c r="I2217" s="46"/>
      <c r="J2217" s="113">
        <f t="shared" si="172"/>
        <v>0</v>
      </c>
      <c r="K2217" s="114">
        <f t="shared" si="173"/>
        <v>0</v>
      </c>
      <c r="L2217" s="31">
        <f t="shared" si="174"/>
        <v>0</v>
      </c>
      <c r="M2217" s="1">
        <f t="shared" si="175"/>
        <v>0</v>
      </c>
      <c r="N2217" s="1">
        <f t="shared" si="176"/>
        <v>6</v>
      </c>
    </row>
    <row r="2218" spans="1:14" ht="16.5" hidden="1" thickBot="1" x14ac:dyDescent="0.3">
      <c r="A2218" s="26">
        <v>419539</v>
      </c>
      <c r="B2218" s="42">
        <v>419539</v>
      </c>
      <c r="C2218" s="43" t="s">
        <v>172</v>
      </c>
      <c r="D2218" s="99">
        <f>IF(ISERROR(VLOOKUP(A2218,'CGN-2015-001'!A2217:I7364,4,0)),0,VLOOKUP(A2218,'CGN-2015-001'!A2217:I7364,4,0))</f>
        <v>0</v>
      </c>
      <c r="E2218" s="45">
        <f>IF(ISERROR(VLOOKUP(A2218,[3]Hoja1!$A$1:$F$369,4,0)),0,VLOOKUP(A2218,[3]Hoja1!$A$1:$F$369,4,0))</f>
        <v>0</v>
      </c>
      <c r="F2218" s="45">
        <f>IF(ISERROR(VLOOKUP(A2218,[3]Hoja1!$A$1:$F$369,5,0)),0,VLOOKUP(A2218,[3]Hoja1!$A$1:$F$369,5,0))</f>
        <v>0</v>
      </c>
      <c r="G2218" s="102">
        <f>IF(ISERROR(VLOOKUP(A2218,'CGN-2015-001'!A2217:I7364,7,0)),0,VLOOKUP(A2218,'CGN-2015-001'!A2217:I7364,7,0))</f>
        <v>0</v>
      </c>
      <c r="H2218" s="44"/>
      <c r="I2218" s="46"/>
      <c r="J2218" s="113">
        <f t="shared" si="172"/>
        <v>0</v>
      </c>
      <c r="K2218" s="114">
        <f t="shared" si="173"/>
        <v>0</v>
      </c>
      <c r="L2218" s="31">
        <f t="shared" si="174"/>
        <v>0</v>
      </c>
      <c r="M2218" s="1">
        <f t="shared" si="175"/>
        <v>0</v>
      </c>
      <c r="N2218" s="1">
        <f t="shared" si="176"/>
        <v>6</v>
      </c>
    </row>
    <row r="2219" spans="1:14" ht="16.5" hidden="1" thickBot="1" x14ac:dyDescent="0.3">
      <c r="A2219" s="26">
        <v>419540</v>
      </c>
      <c r="B2219" s="42">
        <v>419540</v>
      </c>
      <c r="C2219" s="43" t="s">
        <v>173</v>
      </c>
      <c r="D2219" s="99">
        <f>IF(ISERROR(VLOOKUP(A2219,'CGN-2015-001'!A2218:I7365,4,0)),0,VLOOKUP(A2219,'CGN-2015-001'!A2218:I7365,4,0))</f>
        <v>0</v>
      </c>
      <c r="E2219" s="45">
        <f>IF(ISERROR(VLOOKUP(A2219,[3]Hoja1!$A$1:$F$369,4,0)),0,VLOOKUP(A2219,[3]Hoja1!$A$1:$F$369,4,0))</f>
        <v>0</v>
      </c>
      <c r="F2219" s="45">
        <f>IF(ISERROR(VLOOKUP(A2219,[3]Hoja1!$A$1:$F$369,5,0)),0,VLOOKUP(A2219,[3]Hoja1!$A$1:$F$369,5,0))</f>
        <v>0</v>
      </c>
      <c r="G2219" s="102">
        <f>IF(ISERROR(VLOOKUP(A2219,'CGN-2015-001'!A2218:I7365,7,0)),0,VLOOKUP(A2219,'CGN-2015-001'!A2218:I7365,7,0))</f>
        <v>0</v>
      </c>
      <c r="H2219" s="44"/>
      <c r="I2219" s="46"/>
      <c r="J2219" s="113">
        <f t="shared" si="172"/>
        <v>0</v>
      </c>
      <c r="K2219" s="114">
        <f t="shared" si="173"/>
        <v>0</v>
      </c>
      <c r="L2219" s="31">
        <f t="shared" si="174"/>
        <v>0</v>
      </c>
      <c r="M2219" s="1">
        <f t="shared" si="175"/>
        <v>0</v>
      </c>
      <c r="N2219" s="1">
        <f t="shared" si="176"/>
        <v>6</v>
      </c>
    </row>
    <row r="2220" spans="1:14" ht="16.5" hidden="1" thickBot="1" x14ac:dyDescent="0.3">
      <c r="A2220" s="26">
        <v>419541</v>
      </c>
      <c r="B2220" s="42">
        <v>419541</v>
      </c>
      <c r="C2220" s="43" t="s">
        <v>174</v>
      </c>
      <c r="D2220" s="99">
        <f>IF(ISERROR(VLOOKUP(A2220,'CGN-2015-001'!A2219:I7366,4,0)),0,VLOOKUP(A2220,'CGN-2015-001'!A2219:I7366,4,0))</f>
        <v>0</v>
      </c>
      <c r="E2220" s="45">
        <f>IF(ISERROR(VLOOKUP(A2220,[3]Hoja1!$A$1:$F$369,4,0)),0,VLOOKUP(A2220,[3]Hoja1!$A$1:$F$369,4,0))</f>
        <v>0</v>
      </c>
      <c r="F2220" s="45">
        <f>IF(ISERROR(VLOOKUP(A2220,[3]Hoja1!$A$1:$F$369,5,0)),0,VLOOKUP(A2220,[3]Hoja1!$A$1:$F$369,5,0))</f>
        <v>0</v>
      </c>
      <c r="G2220" s="102">
        <f>IF(ISERROR(VLOOKUP(A2220,'CGN-2015-001'!A2219:I7366,7,0)),0,VLOOKUP(A2220,'CGN-2015-001'!A2219:I7366,7,0))</f>
        <v>0</v>
      </c>
      <c r="H2220" s="44"/>
      <c r="I2220" s="46"/>
      <c r="J2220" s="113">
        <f t="shared" si="172"/>
        <v>0</v>
      </c>
      <c r="K2220" s="114">
        <f t="shared" si="173"/>
        <v>0</v>
      </c>
      <c r="L2220" s="31">
        <f t="shared" si="174"/>
        <v>0</v>
      </c>
      <c r="M2220" s="1">
        <f t="shared" si="175"/>
        <v>0</v>
      </c>
      <c r="N2220" s="1">
        <f t="shared" si="176"/>
        <v>6</v>
      </c>
    </row>
    <row r="2221" spans="1:14" ht="16.5" hidden="1" thickBot="1" x14ac:dyDescent="0.3">
      <c r="A2221" s="26">
        <v>419542</v>
      </c>
      <c r="B2221" s="42">
        <v>419542</v>
      </c>
      <c r="C2221" s="43" t="s">
        <v>175</v>
      </c>
      <c r="D2221" s="99">
        <f>IF(ISERROR(VLOOKUP(A2221,'CGN-2015-001'!A2220:I7367,4,0)),0,VLOOKUP(A2221,'CGN-2015-001'!A2220:I7367,4,0))</f>
        <v>0</v>
      </c>
      <c r="E2221" s="45">
        <f>IF(ISERROR(VLOOKUP(A2221,[3]Hoja1!$A$1:$F$369,4,0)),0,VLOOKUP(A2221,[3]Hoja1!$A$1:$F$369,4,0))</f>
        <v>0</v>
      </c>
      <c r="F2221" s="45">
        <f>IF(ISERROR(VLOOKUP(A2221,[3]Hoja1!$A$1:$F$369,5,0)),0,VLOOKUP(A2221,[3]Hoja1!$A$1:$F$369,5,0))</f>
        <v>0</v>
      </c>
      <c r="G2221" s="102">
        <f>IF(ISERROR(VLOOKUP(A2221,'CGN-2015-001'!A2220:I7367,7,0)),0,VLOOKUP(A2221,'CGN-2015-001'!A2220:I7367,7,0))</f>
        <v>0</v>
      </c>
      <c r="H2221" s="44"/>
      <c r="I2221" s="46"/>
      <c r="J2221" s="113">
        <f t="shared" si="172"/>
        <v>0</v>
      </c>
      <c r="K2221" s="114">
        <f t="shared" si="173"/>
        <v>0</v>
      </c>
      <c r="L2221" s="31">
        <f t="shared" si="174"/>
        <v>0</v>
      </c>
      <c r="M2221" s="1">
        <f t="shared" si="175"/>
        <v>0</v>
      </c>
      <c r="N2221" s="1">
        <f t="shared" si="176"/>
        <v>6</v>
      </c>
    </row>
    <row r="2222" spans="1:14" ht="16.5" hidden="1" thickBot="1" x14ac:dyDescent="0.3">
      <c r="A2222" s="26">
        <v>419543</v>
      </c>
      <c r="B2222" s="42">
        <v>419543</v>
      </c>
      <c r="C2222" s="43" t="s">
        <v>1403</v>
      </c>
      <c r="D2222" s="99">
        <f>IF(ISERROR(VLOOKUP(A2222,'CGN-2015-001'!A2221:I7368,4,0)),0,VLOOKUP(A2222,'CGN-2015-001'!A2221:I7368,4,0))</f>
        <v>0</v>
      </c>
      <c r="E2222" s="45">
        <f>IF(ISERROR(VLOOKUP(A2222,[3]Hoja1!$A$1:$F$369,4,0)),0,VLOOKUP(A2222,[3]Hoja1!$A$1:$F$369,4,0))</f>
        <v>0</v>
      </c>
      <c r="F2222" s="45">
        <f>IF(ISERROR(VLOOKUP(A2222,[3]Hoja1!$A$1:$F$369,5,0)),0,VLOOKUP(A2222,[3]Hoja1!$A$1:$F$369,5,0))</f>
        <v>0</v>
      </c>
      <c r="G2222" s="102">
        <f>IF(ISERROR(VLOOKUP(A2222,'CGN-2015-001'!A2221:I7368,7,0)),0,VLOOKUP(A2222,'CGN-2015-001'!A2221:I7368,7,0))</f>
        <v>0</v>
      </c>
      <c r="H2222" s="44"/>
      <c r="I2222" s="46"/>
      <c r="J2222" s="113">
        <f t="shared" si="172"/>
        <v>0</v>
      </c>
      <c r="K2222" s="114">
        <f t="shared" si="173"/>
        <v>0</v>
      </c>
      <c r="L2222" s="31">
        <f t="shared" si="174"/>
        <v>0</v>
      </c>
      <c r="M2222" s="1">
        <f t="shared" si="175"/>
        <v>0</v>
      </c>
      <c r="N2222" s="1">
        <f t="shared" si="176"/>
        <v>6</v>
      </c>
    </row>
    <row r="2223" spans="1:14" ht="16.5" hidden="1" thickBot="1" x14ac:dyDescent="0.3">
      <c r="A2223" s="26">
        <v>419544</v>
      </c>
      <c r="B2223" s="42">
        <v>419544</v>
      </c>
      <c r="C2223" s="43" t="s">
        <v>178</v>
      </c>
      <c r="D2223" s="99">
        <f>IF(ISERROR(VLOOKUP(A2223,'CGN-2015-001'!A2222:I7369,4,0)),0,VLOOKUP(A2223,'CGN-2015-001'!A2222:I7369,4,0))</f>
        <v>0</v>
      </c>
      <c r="E2223" s="45">
        <f>IF(ISERROR(VLOOKUP(A2223,[3]Hoja1!$A$1:$F$369,4,0)),0,VLOOKUP(A2223,[3]Hoja1!$A$1:$F$369,4,0))</f>
        <v>0</v>
      </c>
      <c r="F2223" s="45">
        <f>IF(ISERROR(VLOOKUP(A2223,[3]Hoja1!$A$1:$F$369,5,0)),0,VLOOKUP(A2223,[3]Hoja1!$A$1:$F$369,5,0))</f>
        <v>0</v>
      </c>
      <c r="G2223" s="102">
        <f>IF(ISERROR(VLOOKUP(A2223,'CGN-2015-001'!A2222:I7369,7,0)),0,VLOOKUP(A2223,'CGN-2015-001'!A2222:I7369,7,0))</f>
        <v>0</v>
      </c>
      <c r="H2223" s="44"/>
      <c r="I2223" s="46"/>
      <c r="J2223" s="113">
        <f t="shared" si="172"/>
        <v>0</v>
      </c>
      <c r="K2223" s="114">
        <f t="shared" si="173"/>
        <v>0</v>
      </c>
      <c r="L2223" s="31">
        <f t="shared" si="174"/>
        <v>0</v>
      </c>
      <c r="M2223" s="1">
        <f t="shared" si="175"/>
        <v>0</v>
      </c>
      <c r="N2223" s="1">
        <f t="shared" si="176"/>
        <v>6</v>
      </c>
    </row>
    <row r="2224" spans="1:14" ht="16.5" hidden="1" thickBot="1" x14ac:dyDescent="0.3">
      <c r="A2224" s="26">
        <v>419545</v>
      </c>
      <c r="B2224" s="42">
        <v>419545</v>
      </c>
      <c r="C2224" s="43" t="s">
        <v>179</v>
      </c>
      <c r="D2224" s="99">
        <f>IF(ISERROR(VLOOKUP(A2224,'CGN-2015-001'!A2223:I7370,4,0)),0,VLOOKUP(A2224,'CGN-2015-001'!A2223:I7370,4,0))</f>
        <v>0</v>
      </c>
      <c r="E2224" s="45">
        <f>IF(ISERROR(VLOOKUP(A2224,[3]Hoja1!$A$1:$F$369,4,0)),0,VLOOKUP(A2224,[3]Hoja1!$A$1:$F$369,4,0))</f>
        <v>0</v>
      </c>
      <c r="F2224" s="45">
        <f>IF(ISERROR(VLOOKUP(A2224,[3]Hoja1!$A$1:$F$369,5,0)),0,VLOOKUP(A2224,[3]Hoja1!$A$1:$F$369,5,0))</f>
        <v>0</v>
      </c>
      <c r="G2224" s="102">
        <f>IF(ISERROR(VLOOKUP(A2224,'CGN-2015-001'!A2223:I7370,7,0)),0,VLOOKUP(A2224,'CGN-2015-001'!A2223:I7370,7,0))</f>
        <v>0</v>
      </c>
      <c r="H2224" s="44"/>
      <c r="I2224" s="46"/>
      <c r="J2224" s="113">
        <f t="shared" si="172"/>
        <v>0</v>
      </c>
      <c r="K2224" s="114">
        <f t="shared" si="173"/>
        <v>0</v>
      </c>
      <c r="L2224" s="31">
        <f t="shared" si="174"/>
        <v>0</v>
      </c>
      <c r="M2224" s="1">
        <f t="shared" si="175"/>
        <v>0</v>
      </c>
      <c r="N2224" s="1">
        <f t="shared" si="176"/>
        <v>6</v>
      </c>
    </row>
    <row r="2225" spans="1:14" ht="16.5" hidden="1" thickBot="1" x14ac:dyDescent="0.3">
      <c r="A2225" s="26">
        <v>419546</v>
      </c>
      <c r="B2225" s="42">
        <v>419546</v>
      </c>
      <c r="C2225" s="43" t="s">
        <v>180</v>
      </c>
      <c r="D2225" s="99">
        <f>IF(ISERROR(VLOOKUP(A2225,'CGN-2015-001'!A2224:I7371,4,0)),0,VLOOKUP(A2225,'CGN-2015-001'!A2224:I7371,4,0))</f>
        <v>0</v>
      </c>
      <c r="E2225" s="45">
        <f>IF(ISERROR(VLOOKUP(A2225,[3]Hoja1!$A$1:$F$369,4,0)),0,VLOOKUP(A2225,[3]Hoja1!$A$1:$F$369,4,0))</f>
        <v>0</v>
      </c>
      <c r="F2225" s="45">
        <f>IF(ISERROR(VLOOKUP(A2225,[3]Hoja1!$A$1:$F$369,5,0)),0,VLOOKUP(A2225,[3]Hoja1!$A$1:$F$369,5,0))</f>
        <v>0</v>
      </c>
      <c r="G2225" s="102">
        <f>IF(ISERROR(VLOOKUP(A2225,'CGN-2015-001'!A2224:I7371,7,0)),0,VLOOKUP(A2225,'CGN-2015-001'!A2224:I7371,7,0))</f>
        <v>0</v>
      </c>
      <c r="H2225" s="44"/>
      <c r="I2225" s="46"/>
      <c r="J2225" s="113">
        <f t="shared" si="172"/>
        <v>0</v>
      </c>
      <c r="K2225" s="114">
        <f t="shared" si="173"/>
        <v>0</v>
      </c>
      <c r="L2225" s="31">
        <f t="shared" si="174"/>
        <v>0</v>
      </c>
      <c r="M2225" s="1">
        <f t="shared" si="175"/>
        <v>0</v>
      </c>
      <c r="N2225" s="1">
        <f t="shared" si="176"/>
        <v>6</v>
      </c>
    </row>
    <row r="2226" spans="1:14" ht="16.5" hidden="1" thickBot="1" x14ac:dyDescent="0.3">
      <c r="A2226" s="26">
        <v>419547</v>
      </c>
      <c r="B2226" s="42">
        <v>419547</v>
      </c>
      <c r="C2226" s="43" t="s">
        <v>181</v>
      </c>
      <c r="D2226" s="99">
        <f>IF(ISERROR(VLOOKUP(A2226,'CGN-2015-001'!A2225:I7372,4,0)),0,VLOOKUP(A2226,'CGN-2015-001'!A2225:I7372,4,0))</f>
        <v>0</v>
      </c>
      <c r="E2226" s="45">
        <f>IF(ISERROR(VLOOKUP(A2226,[3]Hoja1!$A$1:$F$369,4,0)),0,VLOOKUP(A2226,[3]Hoja1!$A$1:$F$369,4,0))</f>
        <v>0</v>
      </c>
      <c r="F2226" s="45">
        <f>IF(ISERROR(VLOOKUP(A2226,[3]Hoja1!$A$1:$F$369,5,0)),0,VLOOKUP(A2226,[3]Hoja1!$A$1:$F$369,5,0))</f>
        <v>0</v>
      </c>
      <c r="G2226" s="102">
        <f>IF(ISERROR(VLOOKUP(A2226,'CGN-2015-001'!A2225:I7372,7,0)),0,VLOOKUP(A2226,'CGN-2015-001'!A2225:I7372,7,0))</f>
        <v>0</v>
      </c>
      <c r="H2226" s="44"/>
      <c r="I2226" s="46"/>
      <c r="J2226" s="113">
        <f t="shared" si="172"/>
        <v>0</v>
      </c>
      <c r="K2226" s="114">
        <f t="shared" si="173"/>
        <v>0</v>
      </c>
      <c r="L2226" s="31">
        <f t="shared" si="174"/>
        <v>0</v>
      </c>
      <c r="M2226" s="1">
        <f t="shared" si="175"/>
        <v>0</v>
      </c>
      <c r="N2226" s="1">
        <f t="shared" si="176"/>
        <v>6</v>
      </c>
    </row>
    <row r="2227" spans="1:14" ht="16.5" hidden="1" thickBot="1" x14ac:dyDescent="0.3">
      <c r="A2227" s="26">
        <v>419548</v>
      </c>
      <c r="B2227" s="42">
        <v>419548</v>
      </c>
      <c r="C2227" s="43" t="s">
        <v>182</v>
      </c>
      <c r="D2227" s="99">
        <f>IF(ISERROR(VLOOKUP(A2227,'CGN-2015-001'!A2226:I7373,4,0)),0,VLOOKUP(A2227,'CGN-2015-001'!A2226:I7373,4,0))</f>
        <v>0</v>
      </c>
      <c r="E2227" s="45">
        <f>IF(ISERROR(VLOOKUP(A2227,[3]Hoja1!$A$1:$F$369,4,0)),0,VLOOKUP(A2227,[3]Hoja1!$A$1:$F$369,4,0))</f>
        <v>0</v>
      </c>
      <c r="F2227" s="45">
        <f>IF(ISERROR(VLOOKUP(A2227,[3]Hoja1!$A$1:$F$369,5,0)),0,VLOOKUP(A2227,[3]Hoja1!$A$1:$F$369,5,0))</f>
        <v>0</v>
      </c>
      <c r="G2227" s="102">
        <f>IF(ISERROR(VLOOKUP(A2227,'CGN-2015-001'!A2226:I7373,7,0)),0,VLOOKUP(A2227,'CGN-2015-001'!A2226:I7373,7,0))</f>
        <v>0</v>
      </c>
      <c r="H2227" s="44"/>
      <c r="I2227" s="46"/>
      <c r="J2227" s="113">
        <f t="shared" si="172"/>
        <v>0</v>
      </c>
      <c r="K2227" s="114">
        <f t="shared" si="173"/>
        <v>0</v>
      </c>
      <c r="L2227" s="31">
        <f t="shared" si="174"/>
        <v>0</v>
      </c>
      <c r="M2227" s="1">
        <f t="shared" si="175"/>
        <v>0</v>
      </c>
      <c r="N2227" s="1">
        <f t="shared" si="176"/>
        <v>6</v>
      </c>
    </row>
    <row r="2228" spans="1:14" ht="16.5" hidden="1" thickBot="1" x14ac:dyDescent="0.3">
      <c r="A2228" s="26">
        <v>419549</v>
      </c>
      <c r="B2228" s="42">
        <v>419549</v>
      </c>
      <c r="C2228" s="43" t="s">
        <v>189</v>
      </c>
      <c r="D2228" s="99">
        <f>IF(ISERROR(VLOOKUP(A2228,'CGN-2015-001'!A2227:I7374,4,0)),0,VLOOKUP(A2228,'CGN-2015-001'!A2227:I7374,4,0))</f>
        <v>0</v>
      </c>
      <c r="E2228" s="45">
        <f>IF(ISERROR(VLOOKUP(A2228,[3]Hoja1!$A$1:$F$369,4,0)),0,VLOOKUP(A2228,[3]Hoja1!$A$1:$F$369,4,0))</f>
        <v>0</v>
      </c>
      <c r="F2228" s="45">
        <f>IF(ISERROR(VLOOKUP(A2228,[3]Hoja1!$A$1:$F$369,5,0)),0,VLOOKUP(A2228,[3]Hoja1!$A$1:$F$369,5,0))</f>
        <v>0</v>
      </c>
      <c r="G2228" s="102">
        <f>IF(ISERROR(VLOOKUP(A2228,'CGN-2015-001'!A2227:I7374,7,0)),0,VLOOKUP(A2228,'CGN-2015-001'!A2227:I7374,7,0))</f>
        <v>0</v>
      </c>
      <c r="H2228" s="44"/>
      <c r="I2228" s="46"/>
      <c r="J2228" s="113">
        <f t="shared" si="172"/>
        <v>0</v>
      </c>
      <c r="K2228" s="114">
        <f t="shared" si="173"/>
        <v>0</v>
      </c>
      <c r="L2228" s="31">
        <f t="shared" si="174"/>
        <v>0</v>
      </c>
      <c r="M2228" s="1">
        <f t="shared" si="175"/>
        <v>0</v>
      </c>
      <c r="N2228" s="1">
        <f t="shared" si="176"/>
        <v>6</v>
      </c>
    </row>
    <row r="2229" spans="1:14" ht="16.5" hidden="1" thickBot="1" x14ac:dyDescent="0.3">
      <c r="A2229" s="26">
        <v>419550</v>
      </c>
      <c r="B2229" s="42">
        <v>419550</v>
      </c>
      <c r="C2229" s="43" t="s">
        <v>190</v>
      </c>
      <c r="D2229" s="99">
        <f>IF(ISERROR(VLOOKUP(A2229,'CGN-2015-001'!A2228:I7375,4,0)),0,VLOOKUP(A2229,'CGN-2015-001'!A2228:I7375,4,0))</f>
        <v>0</v>
      </c>
      <c r="E2229" s="45">
        <f>IF(ISERROR(VLOOKUP(A2229,[3]Hoja1!$A$1:$F$369,4,0)),0,VLOOKUP(A2229,[3]Hoja1!$A$1:$F$369,4,0))</f>
        <v>0</v>
      </c>
      <c r="F2229" s="45">
        <f>IF(ISERROR(VLOOKUP(A2229,[3]Hoja1!$A$1:$F$369,5,0)),0,VLOOKUP(A2229,[3]Hoja1!$A$1:$F$369,5,0))</f>
        <v>0</v>
      </c>
      <c r="G2229" s="102">
        <f>IF(ISERROR(VLOOKUP(A2229,'CGN-2015-001'!A2228:I7375,7,0)),0,VLOOKUP(A2229,'CGN-2015-001'!A2228:I7375,7,0))</f>
        <v>0</v>
      </c>
      <c r="H2229" s="44"/>
      <c r="I2229" s="46"/>
      <c r="J2229" s="113">
        <f t="shared" si="172"/>
        <v>0</v>
      </c>
      <c r="K2229" s="114">
        <f t="shared" si="173"/>
        <v>0</v>
      </c>
      <c r="L2229" s="31">
        <f t="shared" si="174"/>
        <v>0</v>
      </c>
      <c r="M2229" s="1">
        <f t="shared" si="175"/>
        <v>0</v>
      </c>
      <c r="N2229" s="1">
        <f t="shared" si="176"/>
        <v>6</v>
      </c>
    </row>
    <row r="2230" spans="1:14" ht="16.5" hidden="1" thickBot="1" x14ac:dyDescent="0.3">
      <c r="A2230" s="26">
        <v>419551</v>
      </c>
      <c r="B2230" s="42">
        <v>419551</v>
      </c>
      <c r="C2230" s="43" t="s">
        <v>192</v>
      </c>
      <c r="D2230" s="99">
        <f>IF(ISERROR(VLOOKUP(A2230,'CGN-2015-001'!A2229:I7376,4,0)),0,VLOOKUP(A2230,'CGN-2015-001'!A2229:I7376,4,0))</f>
        <v>0</v>
      </c>
      <c r="E2230" s="45">
        <f>IF(ISERROR(VLOOKUP(A2230,[3]Hoja1!$A$1:$F$369,4,0)),0,VLOOKUP(A2230,[3]Hoja1!$A$1:$F$369,4,0))</f>
        <v>0</v>
      </c>
      <c r="F2230" s="45">
        <f>IF(ISERROR(VLOOKUP(A2230,[3]Hoja1!$A$1:$F$369,5,0)),0,VLOOKUP(A2230,[3]Hoja1!$A$1:$F$369,5,0))</f>
        <v>0</v>
      </c>
      <c r="G2230" s="102">
        <f>IF(ISERROR(VLOOKUP(A2230,'CGN-2015-001'!A2229:I7376,7,0)),0,VLOOKUP(A2230,'CGN-2015-001'!A2229:I7376,7,0))</f>
        <v>0</v>
      </c>
      <c r="H2230" s="44"/>
      <c r="I2230" s="46"/>
      <c r="J2230" s="113">
        <f t="shared" si="172"/>
        <v>0</v>
      </c>
      <c r="K2230" s="114">
        <f t="shared" si="173"/>
        <v>0</v>
      </c>
      <c r="L2230" s="31">
        <f t="shared" si="174"/>
        <v>0</v>
      </c>
      <c r="M2230" s="1">
        <f t="shared" si="175"/>
        <v>0</v>
      </c>
      <c r="N2230" s="1">
        <f t="shared" si="176"/>
        <v>6</v>
      </c>
    </row>
    <row r="2231" spans="1:14" ht="16.5" hidden="1" thickBot="1" x14ac:dyDescent="0.3">
      <c r="A2231" s="26">
        <v>419552</v>
      </c>
      <c r="B2231" s="42">
        <v>419552</v>
      </c>
      <c r="C2231" s="43" t="s">
        <v>191</v>
      </c>
      <c r="D2231" s="99">
        <f>IF(ISERROR(VLOOKUP(A2231,'CGN-2015-001'!A2230:I7377,4,0)),0,VLOOKUP(A2231,'CGN-2015-001'!A2230:I7377,4,0))</f>
        <v>0</v>
      </c>
      <c r="E2231" s="45">
        <f>IF(ISERROR(VLOOKUP(A2231,[3]Hoja1!$A$1:$F$369,4,0)),0,VLOOKUP(A2231,[3]Hoja1!$A$1:$F$369,4,0))</f>
        <v>0</v>
      </c>
      <c r="F2231" s="45">
        <f>IF(ISERROR(VLOOKUP(A2231,[3]Hoja1!$A$1:$F$369,5,0)),0,VLOOKUP(A2231,[3]Hoja1!$A$1:$F$369,5,0))</f>
        <v>0</v>
      </c>
      <c r="G2231" s="102">
        <f>IF(ISERROR(VLOOKUP(A2231,'CGN-2015-001'!A2230:I7377,7,0)),0,VLOOKUP(A2231,'CGN-2015-001'!A2230:I7377,7,0))</f>
        <v>0</v>
      </c>
      <c r="H2231" s="44"/>
      <c r="I2231" s="46"/>
      <c r="J2231" s="113">
        <f t="shared" si="172"/>
        <v>0</v>
      </c>
      <c r="K2231" s="114">
        <f t="shared" si="173"/>
        <v>0</v>
      </c>
      <c r="L2231" s="31">
        <f t="shared" si="174"/>
        <v>0</v>
      </c>
      <c r="M2231" s="1">
        <f t="shared" si="175"/>
        <v>0</v>
      </c>
      <c r="N2231" s="1">
        <f t="shared" si="176"/>
        <v>6</v>
      </c>
    </row>
    <row r="2232" spans="1:14" ht="16.5" hidden="1" thickBot="1" x14ac:dyDescent="0.3">
      <c r="A2232" s="26">
        <v>419555</v>
      </c>
      <c r="B2232" s="42">
        <v>419555</v>
      </c>
      <c r="C2232" s="43" t="s">
        <v>184</v>
      </c>
      <c r="D2232" s="99">
        <f>IF(ISERROR(VLOOKUP(A2232,'CGN-2015-001'!A2231:I7378,4,0)),0,VLOOKUP(A2232,'CGN-2015-001'!A2231:I7378,4,0))</f>
        <v>0</v>
      </c>
      <c r="E2232" s="45">
        <f>IF(ISERROR(VLOOKUP(A2232,[3]Hoja1!$A$1:$F$369,4,0)),0,VLOOKUP(A2232,[3]Hoja1!$A$1:$F$369,4,0))</f>
        <v>0</v>
      </c>
      <c r="F2232" s="45">
        <f>IF(ISERROR(VLOOKUP(A2232,[3]Hoja1!$A$1:$F$369,5,0)),0,VLOOKUP(A2232,[3]Hoja1!$A$1:$F$369,5,0))</f>
        <v>0</v>
      </c>
      <c r="G2232" s="102">
        <f>IF(ISERROR(VLOOKUP(A2232,'CGN-2015-001'!A2231:I7378,7,0)),0,VLOOKUP(A2232,'CGN-2015-001'!A2231:I7378,7,0))</f>
        <v>0</v>
      </c>
      <c r="H2232" s="44"/>
      <c r="I2232" s="46"/>
      <c r="J2232" s="113">
        <f t="shared" si="172"/>
        <v>0</v>
      </c>
      <c r="K2232" s="114">
        <f t="shared" si="173"/>
        <v>0</v>
      </c>
      <c r="L2232" s="31">
        <f t="shared" si="174"/>
        <v>0</v>
      </c>
      <c r="M2232" s="1">
        <f t="shared" si="175"/>
        <v>0</v>
      </c>
      <c r="N2232" s="1">
        <f t="shared" si="176"/>
        <v>6</v>
      </c>
    </row>
    <row r="2233" spans="1:14" ht="16.5" hidden="1" thickBot="1" x14ac:dyDescent="0.3">
      <c r="A2233" s="26">
        <v>419556</v>
      </c>
      <c r="B2233" s="42">
        <v>419556</v>
      </c>
      <c r="C2233" s="43" t="s">
        <v>185</v>
      </c>
      <c r="D2233" s="99">
        <f>IF(ISERROR(VLOOKUP(A2233,'CGN-2015-001'!A2232:I7379,4,0)),0,VLOOKUP(A2233,'CGN-2015-001'!A2232:I7379,4,0))</f>
        <v>0</v>
      </c>
      <c r="E2233" s="45">
        <f>IF(ISERROR(VLOOKUP(A2233,[3]Hoja1!$A$1:$F$369,4,0)),0,VLOOKUP(A2233,[3]Hoja1!$A$1:$F$369,4,0))</f>
        <v>0</v>
      </c>
      <c r="F2233" s="45">
        <f>IF(ISERROR(VLOOKUP(A2233,[3]Hoja1!$A$1:$F$369,5,0)),0,VLOOKUP(A2233,[3]Hoja1!$A$1:$F$369,5,0))</f>
        <v>0</v>
      </c>
      <c r="G2233" s="102">
        <f>IF(ISERROR(VLOOKUP(A2233,'CGN-2015-001'!A2232:I7379,7,0)),0,VLOOKUP(A2233,'CGN-2015-001'!A2232:I7379,7,0))</f>
        <v>0</v>
      </c>
      <c r="H2233" s="44"/>
      <c r="I2233" s="46"/>
      <c r="J2233" s="113">
        <f t="shared" si="172"/>
        <v>0</v>
      </c>
      <c r="K2233" s="114">
        <f t="shared" si="173"/>
        <v>0</v>
      </c>
      <c r="L2233" s="31">
        <f t="shared" si="174"/>
        <v>0</v>
      </c>
      <c r="M2233" s="1">
        <f t="shared" si="175"/>
        <v>0</v>
      </c>
      <c r="N2233" s="1">
        <f t="shared" si="176"/>
        <v>6</v>
      </c>
    </row>
    <row r="2234" spans="1:14" ht="16.5" hidden="1" thickBot="1" x14ac:dyDescent="0.3">
      <c r="A2234" s="26">
        <v>419557</v>
      </c>
      <c r="B2234" s="42">
        <v>419557</v>
      </c>
      <c r="C2234" s="43" t="s">
        <v>186</v>
      </c>
      <c r="D2234" s="99">
        <f>IF(ISERROR(VLOOKUP(A2234,'CGN-2015-001'!A2233:I7380,4,0)),0,VLOOKUP(A2234,'CGN-2015-001'!A2233:I7380,4,0))</f>
        <v>0</v>
      </c>
      <c r="E2234" s="45">
        <f>IF(ISERROR(VLOOKUP(A2234,[3]Hoja1!$A$1:$F$369,4,0)),0,VLOOKUP(A2234,[3]Hoja1!$A$1:$F$369,4,0))</f>
        <v>0</v>
      </c>
      <c r="F2234" s="45">
        <f>IF(ISERROR(VLOOKUP(A2234,[3]Hoja1!$A$1:$F$369,5,0)),0,VLOOKUP(A2234,[3]Hoja1!$A$1:$F$369,5,0))</f>
        <v>0</v>
      </c>
      <c r="G2234" s="102">
        <f>IF(ISERROR(VLOOKUP(A2234,'CGN-2015-001'!A2233:I7380,7,0)),0,VLOOKUP(A2234,'CGN-2015-001'!A2233:I7380,7,0))</f>
        <v>0</v>
      </c>
      <c r="H2234" s="44"/>
      <c r="I2234" s="46"/>
      <c r="J2234" s="113">
        <f t="shared" si="172"/>
        <v>0</v>
      </c>
      <c r="K2234" s="114">
        <f t="shared" si="173"/>
        <v>0</v>
      </c>
      <c r="L2234" s="31">
        <f t="shared" si="174"/>
        <v>0</v>
      </c>
      <c r="M2234" s="1">
        <f t="shared" si="175"/>
        <v>0</v>
      </c>
      <c r="N2234" s="1">
        <f t="shared" si="176"/>
        <v>6</v>
      </c>
    </row>
    <row r="2235" spans="1:14" ht="16.5" hidden="1" thickBot="1" x14ac:dyDescent="0.3">
      <c r="A2235" s="26">
        <v>419559</v>
      </c>
      <c r="B2235" s="42">
        <v>419559</v>
      </c>
      <c r="C2235" s="43" t="s">
        <v>187</v>
      </c>
      <c r="D2235" s="99">
        <f>IF(ISERROR(VLOOKUP(A2235,'CGN-2015-001'!A2234:I7381,4,0)),0,VLOOKUP(A2235,'CGN-2015-001'!A2234:I7381,4,0))</f>
        <v>0</v>
      </c>
      <c r="E2235" s="45">
        <f>IF(ISERROR(VLOOKUP(A2235,[3]Hoja1!$A$1:$F$369,4,0)),0,VLOOKUP(A2235,[3]Hoja1!$A$1:$F$369,4,0))</f>
        <v>0</v>
      </c>
      <c r="F2235" s="45">
        <f>IF(ISERROR(VLOOKUP(A2235,[3]Hoja1!$A$1:$F$369,5,0)),0,VLOOKUP(A2235,[3]Hoja1!$A$1:$F$369,5,0))</f>
        <v>0</v>
      </c>
      <c r="G2235" s="102">
        <f>IF(ISERROR(VLOOKUP(A2235,'CGN-2015-001'!A2234:I7381,7,0)),0,VLOOKUP(A2235,'CGN-2015-001'!A2234:I7381,7,0))</f>
        <v>0</v>
      </c>
      <c r="H2235" s="44"/>
      <c r="I2235" s="46"/>
      <c r="J2235" s="113">
        <f t="shared" si="172"/>
        <v>0</v>
      </c>
      <c r="K2235" s="114">
        <f t="shared" si="173"/>
        <v>0</v>
      </c>
      <c r="L2235" s="31">
        <f t="shared" si="174"/>
        <v>0</v>
      </c>
      <c r="M2235" s="1">
        <f t="shared" si="175"/>
        <v>0</v>
      </c>
      <c r="N2235" s="1">
        <f t="shared" si="176"/>
        <v>6</v>
      </c>
    </row>
    <row r="2236" spans="1:14" ht="16.5" hidden="1" thickBot="1" x14ac:dyDescent="0.3">
      <c r="A2236" s="26">
        <v>419560</v>
      </c>
      <c r="B2236" s="42">
        <v>419560</v>
      </c>
      <c r="C2236" s="43" t="s">
        <v>188</v>
      </c>
      <c r="D2236" s="99">
        <f>IF(ISERROR(VLOOKUP(A2236,'CGN-2015-001'!A2235:I7382,4,0)),0,VLOOKUP(A2236,'CGN-2015-001'!A2235:I7382,4,0))</f>
        <v>0</v>
      </c>
      <c r="E2236" s="45">
        <f>IF(ISERROR(VLOOKUP(A2236,[3]Hoja1!$A$1:$F$369,4,0)),0,VLOOKUP(A2236,[3]Hoja1!$A$1:$F$369,4,0))</f>
        <v>0</v>
      </c>
      <c r="F2236" s="45">
        <f>IF(ISERROR(VLOOKUP(A2236,[3]Hoja1!$A$1:$F$369,5,0)),0,VLOOKUP(A2236,[3]Hoja1!$A$1:$F$369,5,0))</f>
        <v>0</v>
      </c>
      <c r="G2236" s="102">
        <f>IF(ISERROR(VLOOKUP(A2236,'CGN-2015-001'!A2235:I7382,7,0)),0,VLOOKUP(A2236,'CGN-2015-001'!A2235:I7382,7,0))</f>
        <v>0</v>
      </c>
      <c r="H2236" s="44"/>
      <c r="I2236" s="46"/>
      <c r="J2236" s="113">
        <f t="shared" si="172"/>
        <v>0</v>
      </c>
      <c r="K2236" s="114">
        <f t="shared" si="173"/>
        <v>0</v>
      </c>
      <c r="L2236" s="31">
        <f t="shared" si="174"/>
        <v>0</v>
      </c>
      <c r="M2236" s="1">
        <f t="shared" si="175"/>
        <v>0</v>
      </c>
      <c r="N2236" s="1">
        <f t="shared" si="176"/>
        <v>6</v>
      </c>
    </row>
    <row r="2237" spans="1:14" ht="16.5" hidden="1" thickBot="1" x14ac:dyDescent="0.3">
      <c r="A2237" s="26">
        <v>42</v>
      </c>
      <c r="B2237" s="32">
        <v>420000</v>
      </c>
      <c r="C2237" s="33" t="s">
        <v>245</v>
      </c>
      <c r="D2237" s="99">
        <f>IF(ISERROR(VLOOKUP(A2237,'CGN-2015-001'!A2236:I7383,4,0)),0,VLOOKUP(A2237,'CGN-2015-001'!A2236:I7383,4,0))</f>
        <v>0</v>
      </c>
      <c r="E2237" s="35">
        <f>IF(ISERROR(VLOOKUP(A2237,[3]Hoja1!$A$1:$F$369,4,0)),0,VLOOKUP(A2237,[3]Hoja1!$A$1:$F$369,4,0))</f>
        <v>0</v>
      </c>
      <c r="F2237" s="35">
        <f>IF(ISERROR(VLOOKUP(A2237,[3]Hoja1!$A$1:$F$369,5,0)),0,VLOOKUP(A2237,[3]Hoja1!$A$1:$F$369,5,0))</f>
        <v>0</v>
      </c>
      <c r="G2237" s="102">
        <f>IF(ISERROR(VLOOKUP(A2237,'CGN-2015-001'!A2236:I7383,7,0)),0,VLOOKUP(A2237,'CGN-2015-001'!A2236:I7383,7,0))</f>
        <v>0</v>
      </c>
      <c r="H2237" s="34"/>
      <c r="I2237" s="58"/>
      <c r="J2237" s="113">
        <f t="shared" si="172"/>
        <v>0</v>
      </c>
      <c r="K2237" s="114">
        <f t="shared" si="173"/>
        <v>0</v>
      </c>
      <c r="L2237" s="31">
        <f t="shared" si="174"/>
        <v>0</v>
      </c>
      <c r="M2237" s="1">
        <f t="shared" si="175"/>
        <v>0</v>
      </c>
      <c r="N2237" s="1">
        <f t="shared" si="176"/>
        <v>2</v>
      </c>
    </row>
    <row r="2238" spans="1:14" ht="16.5" hidden="1" thickBot="1" x14ac:dyDescent="0.3">
      <c r="A2238" s="26">
        <v>4201</v>
      </c>
      <c r="B2238" s="48">
        <v>420100</v>
      </c>
      <c r="C2238" s="49" t="s">
        <v>1404</v>
      </c>
      <c r="D2238" s="99">
        <f>IF(ISERROR(VLOOKUP(A2238,'CGN-2015-001'!A2237:I7384,4,0)),0,VLOOKUP(A2238,'CGN-2015-001'!A2237:I7384,4,0))</f>
        <v>0</v>
      </c>
      <c r="E2238" s="40">
        <f>IF(ISERROR(VLOOKUP(A2238,[3]Hoja1!$A$1:$F$369,4,0)),0,VLOOKUP(A2238,[3]Hoja1!$A$1:$F$369,4,0))</f>
        <v>0</v>
      </c>
      <c r="F2238" s="40">
        <f>IF(ISERROR(VLOOKUP(A2238,[3]Hoja1!$A$1:$F$369,5,0)),0,VLOOKUP(A2238,[3]Hoja1!$A$1:$F$369,5,0))</f>
        <v>0</v>
      </c>
      <c r="G2238" s="102">
        <f>IF(ISERROR(VLOOKUP(A2238,'CGN-2015-001'!A2237:I7384,7,0)),0,VLOOKUP(A2238,'CGN-2015-001'!A2237:I7384,7,0))</f>
        <v>0</v>
      </c>
      <c r="H2238" s="50"/>
      <c r="I2238" s="51"/>
      <c r="J2238" s="113">
        <f t="shared" si="172"/>
        <v>0</v>
      </c>
      <c r="K2238" s="114">
        <f t="shared" si="173"/>
        <v>0</v>
      </c>
      <c r="L2238" s="31">
        <f t="shared" si="174"/>
        <v>0</v>
      </c>
      <c r="M2238" s="1">
        <f t="shared" si="175"/>
        <v>0</v>
      </c>
      <c r="N2238" s="1">
        <f t="shared" si="176"/>
        <v>4</v>
      </c>
    </row>
    <row r="2239" spans="1:14" ht="16.5" hidden="1" thickBot="1" x14ac:dyDescent="0.3">
      <c r="A2239" s="26">
        <v>420101</v>
      </c>
      <c r="B2239" s="42">
        <v>420101</v>
      </c>
      <c r="C2239" s="43" t="s">
        <v>1405</v>
      </c>
      <c r="D2239" s="99">
        <f>IF(ISERROR(VLOOKUP(A2239,'CGN-2015-001'!A2238:I7385,4,0)),0,VLOOKUP(A2239,'CGN-2015-001'!A2238:I7385,4,0))</f>
        <v>0</v>
      </c>
      <c r="E2239" s="45">
        <f>IF(ISERROR(VLOOKUP(A2239,[3]Hoja1!$A$1:$F$369,4,0)),0,VLOOKUP(A2239,[3]Hoja1!$A$1:$F$369,4,0))</f>
        <v>0</v>
      </c>
      <c r="F2239" s="45">
        <f>IF(ISERROR(VLOOKUP(A2239,[3]Hoja1!$A$1:$F$369,5,0)),0,VLOOKUP(A2239,[3]Hoja1!$A$1:$F$369,5,0))</f>
        <v>0</v>
      </c>
      <c r="G2239" s="102">
        <f>IF(ISERROR(VLOOKUP(A2239,'CGN-2015-001'!A2238:I7385,7,0)),0,VLOOKUP(A2239,'CGN-2015-001'!A2238:I7385,7,0))</f>
        <v>0</v>
      </c>
      <c r="H2239" s="44"/>
      <c r="I2239" s="46"/>
      <c r="J2239" s="113">
        <f t="shared" si="172"/>
        <v>0</v>
      </c>
      <c r="K2239" s="114">
        <f t="shared" si="173"/>
        <v>0</v>
      </c>
      <c r="L2239" s="31">
        <f t="shared" si="174"/>
        <v>0</v>
      </c>
      <c r="M2239" s="1">
        <f t="shared" si="175"/>
        <v>0</v>
      </c>
      <c r="N2239" s="1">
        <f t="shared" si="176"/>
        <v>6</v>
      </c>
    </row>
    <row r="2240" spans="1:14" ht="16.5" hidden="1" thickBot="1" x14ac:dyDescent="0.3">
      <c r="A2240" s="26">
        <v>420102</v>
      </c>
      <c r="B2240" s="42">
        <v>420102</v>
      </c>
      <c r="C2240" s="43" t="s">
        <v>1406</v>
      </c>
      <c r="D2240" s="99">
        <f>IF(ISERROR(VLOOKUP(A2240,'CGN-2015-001'!A2239:I7386,4,0)),0,VLOOKUP(A2240,'CGN-2015-001'!A2239:I7386,4,0))</f>
        <v>0</v>
      </c>
      <c r="E2240" s="45">
        <f>IF(ISERROR(VLOOKUP(A2240,[3]Hoja1!$A$1:$F$369,4,0)),0,VLOOKUP(A2240,[3]Hoja1!$A$1:$F$369,4,0))</f>
        <v>0</v>
      </c>
      <c r="F2240" s="45">
        <f>IF(ISERROR(VLOOKUP(A2240,[3]Hoja1!$A$1:$F$369,5,0)),0,VLOOKUP(A2240,[3]Hoja1!$A$1:$F$369,5,0))</f>
        <v>0</v>
      </c>
      <c r="G2240" s="102">
        <f>IF(ISERROR(VLOOKUP(A2240,'CGN-2015-001'!A2239:I7386,7,0)),0,VLOOKUP(A2240,'CGN-2015-001'!A2239:I7386,7,0))</f>
        <v>0</v>
      </c>
      <c r="H2240" s="44"/>
      <c r="I2240" s="46"/>
      <c r="J2240" s="113">
        <f t="shared" si="172"/>
        <v>0</v>
      </c>
      <c r="K2240" s="114">
        <f t="shared" si="173"/>
        <v>0</v>
      </c>
      <c r="L2240" s="31">
        <f t="shared" si="174"/>
        <v>0</v>
      </c>
      <c r="M2240" s="1">
        <f t="shared" si="175"/>
        <v>0</v>
      </c>
      <c r="N2240" s="1">
        <f t="shared" si="176"/>
        <v>6</v>
      </c>
    </row>
    <row r="2241" spans="1:14" ht="16.5" hidden="1" thickBot="1" x14ac:dyDescent="0.3">
      <c r="A2241" s="26">
        <v>420103</v>
      </c>
      <c r="B2241" s="42">
        <v>420103</v>
      </c>
      <c r="C2241" s="43" t="s">
        <v>1407</v>
      </c>
      <c r="D2241" s="99">
        <f>IF(ISERROR(VLOOKUP(A2241,'CGN-2015-001'!A2240:I7387,4,0)),0,VLOOKUP(A2241,'CGN-2015-001'!A2240:I7387,4,0))</f>
        <v>0</v>
      </c>
      <c r="E2241" s="45">
        <f>IF(ISERROR(VLOOKUP(A2241,[3]Hoja1!$A$1:$F$369,4,0)),0,VLOOKUP(A2241,[3]Hoja1!$A$1:$F$369,4,0))</f>
        <v>0</v>
      </c>
      <c r="F2241" s="45">
        <f>IF(ISERROR(VLOOKUP(A2241,[3]Hoja1!$A$1:$F$369,5,0)),0,VLOOKUP(A2241,[3]Hoja1!$A$1:$F$369,5,0))</f>
        <v>0</v>
      </c>
      <c r="G2241" s="102">
        <f>IF(ISERROR(VLOOKUP(A2241,'CGN-2015-001'!A2240:I7387,7,0)),0,VLOOKUP(A2241,'CGN-2015-001'!A2240:I7387,7,0))</f>
        <v>0</v>
      </c>
      <c r="H2241" s="44"/>
      <c r="I2241" s="46"/>
      <c r="J2241" s="113">
        <f t="shared" si="172"/>
        <v>0</v>
      </c>
      <c r="K2241" s="114">
        <f t="shared" si="173"/>
        <v>0</v>
      </c>
      <c r="L2241" s="31">
        <f t="shared" si="174"/>
        <v>0</v>
      </c>
      <c r="M2241" s="1">
        <f t="shared" si="175"/>
        <v>0</v>
      </c>
      <c r="N2241" s="1">
        <f t="shared" si="176"/>
        <v>6</v>
      </c>
    </row>
    <row r="2242" spans="1:14" ht="16.5" hidden="1" thickBot="1" x14ac:dyDescent="0.3">
      <c r="A2242" s="26">
        <v>420104</v>
      </c>
      <c r="B2242" s="42">
        <v>420104</v>
      </c>
      <c r="C2242" s="43" t="s">
        <v>502</v>
      </c>
      <c r="D2242" s="99">
        <f>IF(ISERROR(VLOOKUP(A2242,'CGN-2015-001'!A2241:I7388,4,0)),0,VLOOKUP(A2242,'CGN-2015-001'!A2241:I7388,4,0))</f>
        <v>0</v>
      </c>
      <c r="E2242" s="45">
        <f>IF(ISERROR(VLOOKUP(A2242,[3]Hoja1!$A$1:$F$369,4,0)),0,VLOOKUP(A2242,[3]Hoja1!$A$1:$F$369,4,0))</f>
        <v>0</v>
      </c>
      <c r="F2242" s="45">
        <f>IF(ISERROR(VLOOKUP(A2242,[3]Hoja1!$A$1:$F$369,5,0)),0,VLOOKUP(A2242,[3]Hoja1!$A$1:$F$369,5,0))</f>
        <v>0</v>
      </c>
      <c r="G2242" s="102">
        <f>IF(ISERROR(VLOOKUP(A2242,'CGN-2015-001'!A2241:I7388,7,0)),0,VLOOKUP(A2242,'CGN-2015-001'!A2241:I7388,7,0))</f>
        <v>0</v>
      </c>
      <c r="H2242" s="44"/>
      <c r="I2242" s="46"/>
      <c r="J2242" s="113">
        <f t="shared" si="172"/>
        <v>0</v>
      </c>
      <c r="K2242" s="114">
        <f t="shared" si="173"/>
        <v>0</v>
      </c>
      <c r="L2242" s="31">
        <f t="shared" si="174"/>
        <v>0</v>
      </c>
      <c r="M2242" s="1">
        <f t="shared" si="175"/>
        <v>0</v>
      </c>
      <c r="N2242" s="1">
        <f t="shared" si="176"/>
        <v>6</v>
      </c>
    </row>
    <row r="2243" spans="1:14" ht="16.5" hidden="1" thickBot="1" x14ac:dyDescent="0.3">
      <c r="A2243" s="26">
        <v>420105</v>
      </c>
      <c r="B2243" s="42">
        <v>420105</v>
      </c>
      <c r="C2243" s="43" t="s">
        <v>1408</v>
      </c>
      <c r="D2243" s="99">
        <f>IF(ISERROR(VLOOKUP(A2243,'CGN-2015-001'!A2242:I7389,4,0)),0,VLOOKUP(A2243,'CGN-2015-001'!A2242:I7389,4,0))</f>
        <v>0</v>
      </c>
      <c r="E2243" s="45">
        <f>IF(ISERROR(VLOOKUP(A2243,[3]Hoja1!$A$1:$F$369,4,0)),0,VLOOKUP(A2243,[3]Hoja1!$A$1:$F$369,4,0))</f>
        <v>0</v>
      </c>
      <c r="F2243" s="45">
        <f>IF(ISERROR(VLOOKUP(A2243,[3]Hoja1!$A$1:$F$369,5,0)),0,VLOOKUP(A2243,[3]Hoja1!$A$1:$F$369,5,0))</f>
        <v>0</v>
      </c>
      <c r="G2243" s="102">
        <f>IF(ISERROR(VLOOKUP(A2243,'CGN-2015-001'!A2242:I7389,7,0)),0,VLOOKUP(A2243,'CGN-2015-001'!A2242:I7389,7,0))</f>
        <v>0</v>
      </c>
      <c r="H2243" s="44"/>
      <c r="I2243" s="46"/>
      <c r="J2243" s="113">
        <f t="shared" si="172"/>
        <v>0</v>
      </c>
      <c r="K2243" s="114">
        <f t="shared" si="173"/>
        <v>0</v>
      </c>
      <c r="L2243" s="31">
        <f t="shared" si="174"/>
        <v>0</v>
      </c>
      <c r="M2243" s="1">
        <f t="shared" si="175"/>
        <v>0</v>
      </c>
      <c r="N2243" s="1">
        <f t="shared" si="176"/>
        <v>6</v>
      </c>
    </row>
    <row r="2244" spans="1:14" ht="16.5" hidden="1" thickBot="1" x14ac:dyDescent="0.3">
      <c r="A2244" s="26">
        <v>420106</v>
      </c>
      <c r="B2244" s="42">
        <v>420106</v>
      </c>
      <c r="C2244" s="43" t="s">
        <v>1409</v>
      </c>
      <c r="D2244" s="99">
        <f>IF(ISERROR(VLOOKUP(A2244,'CGN-2015-001'!A2243:I7390,4,0)),0,VLOOKUP(A2244,'CGN-2015-001'!A2243:I7390,4,0))</f>
        <v>0</v>
      </c>
      <c r="E2244" s="45">
        <f>IF(ISERROR(VLOOKUP(A2244,[3]Hoja1!$A$1:$F$369,4,0)),0,VLOOKUP(A2244,[3]Hoja1!$A$1:$F$369,4,0))</f>
        <v>0</v>
      </c>
      <c r="F2244" s="45">
        <f>IF(ISERROR(VLOOKUP(A2244,[3]Hoja1!$A$1:$F$369,5,0)),0,VLOOKUP(A2244,[3]Hoja1!$A$1:$F$369,5,0))</f>
        <v>0</v>
      </c>
      <c r="G2244" s="102">
        <f>IF(ISERROR(VLOOKUP(A2244,'CGN-2015-001'!A2243:I7390,7,0)),0,VLOOKUP(A2244,'CGN-2015-001'!A2243:I7390,7,0))</f>
        <v>0</v>
      </c>
      <c r="H2244" s="44"/>
      <c r="I2244" s="46"/>
      <c r="J2244" s="113">
        <f t="shared" si="172"/>
        <v>0</v>
      </c>
      <c r="K2244" s="114">
        <f t="shared" si="173"/>
        <v>0</v>
      </c>
      <c r="L2244" s="31">
        <f t="shared" si="174"/>
        <v>0</v>
      </c>
      <c r="M2244" s="1">
        <f t="shared" si="175"/>
        <v>0</v>
      </c>
      <c r="N2244" s="1">
        <f t="shared" si="176"/>
        <v>6</v>
      </c>
    </row>
    <row r="2245" spans="1:14" ht="16.5" hidden="1" thickBot="1" x14ac:dyDescent="0.3">
      <c r="A2245" s="26">
        <v>420190</v>
      </c>
      <c r="B2245" s="42">
        <v>420190</v>
      </c>
      <c r="C2245" s="43" t="s">
        <v>1410</v>
      </c>
      <c r="D2245" s="99">
        <f>IF(ISERROR(VLOOKUP(A2245,'CGN-2015-001'!A2244:I7391,4,0)),0,VLOOKUP(A2245,'CGN-2015-001'!A2244:I7391,4,0))</f>
        <v>0</v>
      </c>
      <c r="E2245" s="45">
        <f>IF(ISERROR(VLOOKUP(A2245,[3]Hoja1!$A$1:$F$369,4,0)),0,VLOOKUP(A2245,[3]Hoja1!$A$1:$F$369,4,0))</f>
        <v>0</v>
      </c>
      <c r="F2245" s="45">
        <f>IF(ISERROR(VLOOKUP(A2245,[3]Hoja1!$A$1:$F$369,5,0)),0,VLOOKUP(A2245,[3]Hoja1!$A$1:$F$369,5,0))</f>
        <v>0</v>
      </c>
      <c r="G2245" s="102">
        <f>IF(ISERROR(VLOOKUP(A2245,'CGN-2015-001'!A2244:I7391,7,0)),0,VLOOKUP(A2245,'CGN-2015-001'!A2244:I7391,7,0))</f>
        <v>0</v>
      </c>
      <c r="H2245" s="44"/>
      <c r="I2245" s="46"/>
      <c r="J2245" s="113">
        <f t="shared" si="172"/>
        <v>0</v>
      </c>
      <c r="K2245" s="114">
        <f t="shared" si="173"/>
        <v>0</v>
      </c>
      <c r="L2245" s="31">
        <f t="shared" si="174"/>
        <v>0</v>
      </c>
      <c r="M2245" s="1">
        <f t="shared" si="175"/>
        <v>0</v>
      </c>
      <c r="N2245" s="1">
        <f t="shared" si="176"/>
        <v>6</v>
      </c>
    </row>
    <row r="2246" spans="1:14" ht="16.5" hidden="1" thickBot="1" x14ac:dyDescent="0.3">
      <c r="A2246" s="26">
        <v>4203</v>
      </c>
      <c r="B2246" s="48">
        <v>420300</v>
      </c>
      <c r="C2246" s="49" t="s">
        <v>1411</v>
      </c>
      <c r="D2246" s="99">
        <f>IF(ISERROR(VLOOKUP(A2246,'CGN-2015-001'!A2245:I7392,4,0)),0,VLOOKUP(A2246,'CGN-2015-001'!A2245:I7392,4,0))</f>
        <v>0</v>
      </c>
      <c r="E2246" s="40">
        <f>IF(ISERROR(VLOOKUP(A2246,[3]Hoja1!$A$1:$F$369,4,0)),0,VLOOKUP(A2246,[3]Hoja1!$A$1:$F$369,4,0))</f>
        <v>0</v>
      </c>
      <c r="F2246" s="40">
        <f>IF(ISERROR(VLOOKUP(A2246,[3]Hoja1!$A$1:$F$369,5,0)),0,VLOOKUP(A2246,[3]Hoja1!$A$1:$F$369,5,0))</f>
        <v>0</v>
      </c>
      <c r="G2246" s="102">
        <f>IF(ISERROR(VLOOKUP(A2246,'CGN-2015-001'!A2245:I7392,7,0)),0,VLOOKUP(A2246,'CGN-2015-001'!A2245:I7392,7,0))</f>
        <v>0</v>
      </c>
      <c r="H2246" s="50"/>
      <c r="I2246" s="51"/>
      <c r="J2246" s="113">
        <f t="shared" si="172"/>
        <v>0</v>
      </c>
      <c r="K2246" s="114">
        <f t="shared" si="173"/>
        <v>0</v>
      </c>
      <c r="L2246" s="31">
        <f t="shared" si="174"/>
        <v>0</v>
      </c>
      <c r="M2246" s="1">
        <f t="shared" si="175"/>
        <v>0</v>
      </c>
      <c r="N2246" s="1">
        <f t="shared" si="176"/>
        <v>4</v>
      </c>
    </row>
    <row r="2247" spans="1:14" ht="16.5" hidden="1" thickBot="1" x14ac:dyDescent="0.3">
      <c r="A2247" s="26">
        <v>420301</v>
      </c>
      <c r="B2247" s="42">
        <v>420301</v>
      </c>
      <c r="C2247" s="43" t="s">
        <v>490</v>
      </c>
      <c r="D2247" s="99">
        <f>IF(ISERROR(VLOOKUP(A2247,'CGN-2015-001'!A2246:I7393,4,0)),0,VLOOKUP(A2247,'CGN-2015-001'!A2246:I7393,4,0))</f>
        <v>0</v>
      </c>
      <c r="E2247" s="45">
        <f>IF(ISERROR(VLOOKUP(A2247,[3]Hoja1!$A$1:$F$369,4,0)),0,VLOOKUP(A2247,[3]Hoja1!$A$1:$F$369,4,0))</f>
        <v>0</v>
      </c>
      <c r="F2247" s="45">
        <f>IF(ISERROR(VLOOKUP(A2247,[3]Hoja1!$A$1:$F$369,5,0)),0,VLOOKUP(A2247,[3]Hoja1!$A$1:$F$369,5,0))</f>
        <v>0</v>
      </c>
      <c r="G2247" s="102">
        <f>IF(ISERROR(VLOOKUP(A2247,'CGN-2015-001'!A2246:I7393,7,0)),0,VLOOKUP(A2247,'CGN-2015-001'!A2246:I7393,7,0))</f>
        <v>0</v>
      </c>
      <c r="H2247" s="44"/>
      <c r="I2247" s="46"/>
      <c r="J2247" s="113">
        <f t="shared" si="172"/>
        <v>0</v>
      </c>
      <c r="K2247" s="114">
        <f t="shared" si="173"/>
        <v>0</v>
      </c>
      <c r="L2247" s="31">
        <f t="shared" si="174"/>
        <v>0</v>
      </c>
      <c r="M2247" s="1">
        <f t="shared" si="175"/>
        <v>0</v>
      </c>
      <c r="N2247" s="1">
        <f t="shared" si="176"/>
        <v>6</v>
      </c>
    </row>
    <row r="2248" spans="1:14" ht="16.5" hidden="1" thickBot="1" x14ac:dyDescent="0.3">
      <c r="A2248" s="26">
        <v>420302</v>
      </c>
      <c r="B2248" s="42">
        <v>420302</v>
      </c>
      <c r="C2248" s="43" t="s">
        <v>493</v>
      </c>
      <c r="D2248" s="99">
        <f>IF(ISERROR(VLOOKUP(A2248,'CGN-2015-001'!A2247:I7394,4,0)),0,VLOOKUP(A2248,'CGN-2015-001'!A2247:I7394,4,0))</f>
        <v>0</v>
      </c>
      <c r="E2248" s="45">
        <f>IF(ISERROR(VLOOKUP(A2248,[3]Hoja1!$A$1:$F$369,4,0)),0,VLOOKUP(A2248,[3]Hoja1!$A$1:$F$369,4,0))</f>
        <v>0</v>
      </c>
      <c r="F2248" s="45">
        <f>IF(ISERROR(VLOOKUP(A2248,[3]Hoja1!$A$1:$F$369,5,0)),0,VLOOKUP(A2248,[3]Hoja1!$A$1:$F$369,5,0))</f>
        <v>0</v>
      </c>
      <c r="G2248" s="102">
        <f>IF(ISERROR(VLOOKUP(A2248,'CGN-2015-001'!A2247:I7394,7,0)),0,VLOOKUP(A2248,'CGN-2015-001'!A2247:I7394,7,0))</f>
        <v>0</v>
      </c>
      <c r="H2248" s="44"/>
      <c r="I2248" s="46"/>
      <c r="J2248" s="113">
        <f t="shared" si="172"/>
        <v>0</v>
      </c>
      <c r="K2248" s="114">
        <f t="shared" si="173"/>
        <v>0</v>
      </c>
      <c r="L2248" s="31">
        <f t="shared" si="174"/>
        <v>0</v>
      </c>
      <c r="M2248" s="1">
        <f t="shared" si="175"/>
        <v>0</v>
      </c>
      <c r="N2248" s="1">
        <f t="shared" si="176"/>
        <v>6</v>
      </c>
    </row>
    <row r="2249" spans="1:14" ht="16.5" hidden="1" thickBot="1" x14ac:dyDescent="0.3">
      <c r="A2249" s="26">
        <v>4204</v>
      </c>
      <c r="B2249" s="48">
        <v>420400</v>
      </c>
      <c r="C2249" s="49" t="s">
        <v>1412</v>
      </c>
      <c r="D2249" s="99">
        <f>IF(ISERROR(VLOOKUP(A2249,'CGN-2015-001'!A2248:I7395,4,0)),0,VLOOKUP(A2249,'CGN-2015-001'!A2248:I7395,4,0))</f>
        <v>0</v>
      </c>
      <c r="E2249" s="40">
        <f>IF(ISERROR(VLOOKUP(A2249,[3]Hoja1!$A$1:$F$369,4,0)),0,VLOOKUP(A2249,[3]Hoja1!$A$1:$F$369,4,0))</f>
        <v>0</v>
      </c>
      <c r="F2249" s="40">
        <f>IF(ISERROR(VLOOKUP(A2249,[3]Hoja1!$A$1:$F$369,5,0)),0,VLOOKUP(A2249,[3]Hoja1!$A$1:$F$369,5,0))</f>
        <v>0</v>
      </c>
      <c r="G2249" s="102">
        <f>IF(ISERROR(VLOOKUP(A2249,'CGN-2015-001'!A2248:I7395,7,0)),0,VLOOKUP(A2249,'CGN-2015-001'!A2248:I7395,7,0))</f>
        <v>0</v>
      </c>
      <c r="H2249" s="50"/>
      <c r="I2249" s="51"/>
      <c r="J2249" s="113">
        <f t="shared" si="172"/>
        <v>0</v>
      </c>
      <c r="K2249" s="114">
        <f t="shared" si="173"/>
        <v>0</v>
      </c>
      <c r="L2249" s="31">
        <f t="shared" si="174"/>
        <v>0</v>
      </c>
      <c r="M2249" s="1">
        <f t="shared" si="175"/>
        <v>0</v>
      </c>
      <c r="N2249" s="1">
        <f t="shared" si="176"/>
        <v>4</v>
      </c>
    </row>
    <row r="2250" spans="1:14" ht="16.5" hidden="1" thickBot="1" x14ac:dyDescent="0.3">
      <c r="A2250" s="26">
        <v>420401</v>
      </c>
      <c r="B2250" s="42">
        <v>420401</v>
      </c>
      <c r="C2250" s="43" t="s">
        <v>489</v>
      </c>
      <c r="D2250" s="99">
        <f>IF(ISERROR(VLOOKUP(A2250,'CGN-2015-001'!A2249:I7396,4,0)),0,VLOOKUP(A2250,'CGN-2015-001'!A2249:I7396,4,0))</f>
        <v>0</v>
      </c>
      <c r="E2250" s="45">
        <f>IF(ISERROR(VLOOKUP(A2250,[3]Hoja1!$A$1:$F$369,4,0)),0,VLOOKUP(A2250,[3]Hoja1!$A$1:$F$369,4,0))</f>
        <v>0</v>
      </c>
      <c r="F2250" s="45">
        <f>IF(ISERROR(VLOOKUP(A2250,[3]Hoja1!$A$1:$F$369,5,0)),0,VLOOKUP(A2250,[3]Hoja1!$A$1:$F$369,5,0))</f>
        <v>0</v>
      </c>
      <c r="G2250" s="102">
        <f>IF(ISERROR(VLOOKUP(A2250,'CGN-2015-001'!A2249:I7396,7,0)),0,VLOOKUP(A2250,'CGN-2015-001'!A2249:I7396,7,0))</f>
        <v>0</v>
      </c>
      <c r="H2250" s="44"/>
      <c r="I2250" s="46"/>
      <c r="J2250" s="113">
        <f t="shared" si="172"/>
        <v>0</v>
      </c>
      <c r="K2250" s="114">
        <f t="shared" si="173"/>
        <v>0</v>
      </c>
      <c r="L2250" s="31">
        <f t="shared" si="174"/>
        <v>0</v>
      </c>
      <c r="M2250" s="1">
        <f t="shared" si="175"/>
        <v>0</v>
      </c>
      <c r="N2250" s="1">
        <f t="shared" si="176"/>
        <v>6</v>
      </c>
    </row>
    <row r="2251" spans="1:14" ht="16.5" hidden="1" thickBot="1" x14ac:dyDescent="0.3">
      <c r="A2251" s="26">
        <v>420405</v>
      </c>
      <c r="B2251" s="42">
        <v>420405</v>
      </c>
      <c r="C2251" s="43" t="s">
        <v>491</v>
      </c>
      <c r="D2251" s="99">
        <f>IF(ISERROR(VLOOKUP(A2251,'CGN-2015-001'!A2250:I7397,4,0)),0,VLOOKUP(A2251,'CGN-2015-001'!A2250:I7397,4,0))</f>
        <v>0</v>
      </c>
      <c r="E2251" s="45">
        <f>IF(ISERROR(VLOOKUP(A2251,[3]Hoja1!$A$1:$F$369,4,0)),0,VLOOKUP(A2251,[3]Hoja1!$A$1:$F$369,4,0))</f>
        <v>0</v>
      </c>
      <c r="F2251" s="45">
        <f>IF(ISERROR(VLOOKUP(A2251,[3]Hoja1!$A$1:$F$369,5,0)),0,VLOOKUP(A2251,[3]Hoja1!$A$1:$F$369,5,0))</f>
        <v>0</v>
      </c>
      <c r="G2251" s="102">
        <f>IF(ISERROR(VLOOKUP(A2251,'CGN-2015-001'!A2250:I7397,7,0)),0,VLOOKUP(A2251,'CGN-2015-001'!A2250:I7397,7,0))</f>
        <v>0</v>
      </c>
      <c r="H2251" s="44"/>
      <c r="I2251" s="46"/>
      <c r="J2251" s="113">
        <f t="shared" ref="J2251:J2314" si="177">D2251-G2251</f>
        <v>0</v>
      </c>
      <c r="K2251" s="114">
        <f t="shared" ref="K2251:K2314" si="178">IF(ISERROR(((D2251/G2251)-100%)),0,((D2251/G2251)-100%))</f>
        <v>0</v>
      </c>
      <c r="L2251" s="31">
        <f t="shared" ref="L2251:L2314" si="179">+G2251-H2251-I2251</f>
        <v>0</v>
      </c>
      <c r="M2251" s="1">
        <f t="shared" ref="M2251:M2314" si="180">IF(D2251&lt;&gt;0,1,IF(G2251&lt;&gt;0,2,IF(F2251&lt;&gt;0,3,IF(E2251&lt;&gt;0,4,0))))</f>
        <v>0</v>
      </c>
      <c r="N2251" s="1">
        <f t="shared" ref="N2251:N2314" si="181">+LEN(A2251)</f>
        <v>6</v>
      </c>
    </row>
    <row r="2252" spans="1:14" ht="16.5" hidden="1" thickBot="1" x14ac:dyDescent="0.3">
      <c r="A2252" s="26">
        <v>420406</v>
      </c>
      <c r="B2252" s="42">
        <v>420406</v>
      </c>
      <c r="C2252" s="43" t="s">
        <v>492</v>
      </c>
      <c r="D2252" s="99">
        <f>IF(ISERROR(VLOOKUP(A2252,'CGN-2015-001'!A2251:I7398,4,0)),0,VLOOKUP(A2252,'CGN-2015-001'!A2251:I7398,4,0))</f>
        <v>0</v>
      </c>
      <c r="E2252" s="45">
        <f>IF(ISERROR(VLOOKUP(A2252,[3]Hoja1!$A$1:$F$369,4,0)),0,VLOOKUP(A2252,[3]Hoja1!$A$1:$F$369,4,0))</f>
        <v>0</v>
      </c>
      <c r="F2252" s="45">
        <f>IF(ISERROR(VLOOKUP(A2252,[3]Hoja1!$A$1:$F$369,5,0)),0,VLOOKUP(A2252,[3]Hoja1!$A$1:$F$369,5,0))</f>
        <v>0</v>
      </c>
      <c r="G2252" s="102">
        <f>IF(ISERROR(VLOOKUP(A2252,'CGN-2015-001'!A2251:I7398,7,0)),0,VLOOKUP(A2252,'CGN-2015-001'!A2251:I7398,7,0))</f>
        <v>0</v>
      </c>
      <c r="H2252" s="44"/>
      <c r="I2252" s="46"/>
      <c r="J2252" s="113">
        <f t="shared" si="177"/>
        <v>0</v>
      </c>
      <c r="K2252" s="114">
        <f t="shared" si="178"/>
        <v>0</v>
      </c>
      <c r="L2252" s="31">
        <f t="shared" si="179"/>
        <v>0</v>
      </c>
      <c r="M2252" s="1">
        <f t="shared" si="180"/>
        <v>0</v>
      </c>
      <c r="N2252" s="1">
        <f t="shared" si="181"/>
        <v>6</v>
      </c>
    </row>
    <row r="2253" spans="1:14" ht="16.5" hidden="1" thickBot="1" x14ac:dyDescent="0.3">
      <c r="A2253" s="26">
        <v>420407</v>
      </c>
      <c r="B2253" s="42">
        <v>420407</v>
      </c>
      <c r="C2253" s="43" t="s">
        <v>1413</v>
      </c>
      <c r="D2253" s="99">
        <f>IF(ISERROR(VLOOKUP(A2253,'CGN-2015-001'!A2252:I7399,4,0)),0,VLOOKUP(A2253,'CGN-2015-001'!A2252:I7399,4,0))</f>
        <v>0</v>
      </c>
      <c r="E2253" s="45">
        <f>IF(ISERROR(VLOOKUP(A2253,[3]Hoja1!$A$1:$F$369,4,0)),0,VLOOKUP(A2253,[3]Hoja1!$A$1:$F$369,4,0))</f>
        <v>0</v>
      </c>
      <c r="F2253" s="45">
        <f>IF(ISERROR(VLOOKUP(A2253,[3]Hoja1!$A$1:$F$369,5,0)),0,VLOOKUP(A2253,[3]Hoja1!$A$1:$F$369,5,0))</f>
        <v>0</v>
      </c>
      <c r="G2253" s="102">
        <f>IF(ISERROR(VLOOKUP(A2253,'CGN-2015-001'!A2252:I7399,7,0)),0,VLOOKUP(A2253,'CGN-2015-001'!A2252:I7399,7,0))</f>
        <v>0</v>
      </c>
      <c r="H2253" s="44"/>
      <c r="I2253" s="46"/>
      <c r="J2253" s="113">
        <f t="shared" si="177"/>
        <v>0</v>
      </c>
      <c r="K2253" s="114">
        <f t="shared" si="178"/>
        <v>0</v>
      </c>
      <c r="L2253" s="31">
        <f t="shared" si="179"/>
        <v>0</v>
      </c>
      <c r="M2253" s="1">
        <f t="shared" si="180"/>
        <v>0</v>
      </c>
      <c r="N2253" s="1">
        <f t="shared" si="181"/>
        <v>6</v>
      </c>
    </row>
    <row r="2254" spans="1:14" ht="16.5" hidden="1" thickBot="1" x14ac:dyDescent="0.3">
      <c r="A2254" s="26">
        <v>420409</v>
      </c>
      <c r="B2254" s="42">
        <v>420409</v>
      </c>
      <c r="C2254" s="43" t="s">
        <v>503</v>
      </c>
      <c r="D2254" s="99">
        <f>IF(ISERROR(VLOOKUP(A2254,'CGN-2015-001'!A2253:I7400,4,0)),0,VLOOKUP(A2254,'CGN-2015-001'!A2253:I7400,4,0))</f>
        <v>0</v>
      </c>
      <c r="E2254" s="45">
        <f>IF(ISERROR(VLOOKUP(A2254,[3]Hoja1!$A$1:$F$369,4,0)),0,VLOOKUP(A2254,[3]Hoja1!$A$1:$F$369,4,0))</f>
        <v>0</v>
      </c>
      <c r="F2254" s="45">
        <f>IF(ISERROR(VLOOKUP(A2254,[3]Hoja1!$A$1:$F$369,5,0)),0,VLOOKUP(A2254,[3]Hoja1!$A$1:$F$369,5,0))</f>
        <v>0</v>
      </c>
      <c r="G2254" s="102">
        <f>IF(ISERROR(VLOOKUP(A2254,'CGN-2015-001'!A2253:I7400,7,0)),0,VLOOKUP(A2254,'CGN-2015-001'!A2253:I7400,7,0))</f>
        <v>0</v>
      </c>
      <c r="H2254" s="44"/>
      <c r="I2254" s="46"/>
      <c r="J2254" s="113">
        <f t="shared" si="177"/>
        <v>0</v>
      </c>
      <c r="K2254" s="114">
        <f t="shared" si="178"/>
        <v>0</v>
      </c>
      <c r="L2254" s="31">
        <f t="shared" si="179"/>
        <v>0</v>
      </c>
      <c r="M2254" s="1">
        <f t="shared" si="180"/>
        <v>0</v>
      </c>
      <c r="N2254" s="1">
        <f t="shared" si="181"/>
        <v>6</v>
      </c>
    </row>
    <row r="2255" spans="1:14" ht="16.5" hidden="1" thickBot="1" x14ac:dyDescent="0.3">
      <c r="A2255" s="26">
        <v>420410</v>
      </c>
      <c r="B2255" s="42">
        <v>420410</v>
      </c>
      <c r="C2255" s="43" t="s">
        <v>494</v>
      </c>
      <c r="D2255" s="99">
        <f>IF(ISERROR(VLOOKUP(A2255,'CGN-2015-001'!A2254:I7401,4,0)),0,VLOOKUP(A2255,'CGN-2015-001'!A2254:I7401,4,0))</f>
        <v>0</v>
      </c>
      <c r="E2255" s="45">
        <f>IF(ISERROR(VLOOKUP(A2255,[3]Hoja1!$A$1:$F$369,4,0)),0,VLOOKUP(A2255,[3]Hoja1!$A$1:$F$369,4,0))</f>
        <v>0</v>
      </c>
      <c r="F2255" s="45">
        <f>IF(ISERROR(VLOOKUP(A2255,[3]Hoja1!$A$1:$F$369,5,0)),0,VLOOKUP(A2255,[3]Hoja1!$A$1:$F$369,5,0))</f>
        <v>0</v>
      </c>
      <c r="G2255" s="102">
        <f>IF(ISERROR(VLOOKUP(A2255,'CGN-2015-001'!A2254:I7401,7,0)),0,VLOOKUP(A2255,'CGN-2015-001'!A2254:I7401,7,0))</f>
        <v>0</v>
      </c>
      <c r="H2255" s="44"/>
      <c r="I2255" s="46"/>
      <c r="J2255" s="113">
        <f t="shared" si="177"/>
        <v>0</v>
      </c>
      <c r="K2255" s="114">
        <f t="shared" si="178"/>
        <v>0</v>
      </c>
      <c r="L2255" s="31">
        <f t="shared" si="179"/>
        <v>0</v>
      </c>
      <c r="M2255" s="1">
        <f t="shared" si="180"/>
        <v>0</v>
      </c>
      <c r="N2255" s="1">
        <f t="shared" si="181"/>
        <v>6</v>
      </c>
    </row>
    <row r="2256" spans="1:14" ht="16.5" hidden="1" thickBot="1" x14ac:dyDescent="0.3">
      <c r="A2256" s="26">
        <v>420412</v>
      </c>
      <c r="B2256" s="42">
        <v>420412</v>
      </c>
      <c r="C2256" s="43" t="s">
        <v>495</v>
      </c>
      <c r="D2256" s="99">
        <f>IF(ISERROR(VLOOKUP(A2256,'CGN-2015-001'!A2255:I7402,4,0)),0,VLOOKUP(A2256,'CGN-2015-001'!A2255:I7402,4,0))</f>
        <v>0</v>
      </c>
      <c r="E2256" s="45">
        <f>IF(ISERROR(VLOOKUP(A2256,[3]Hoja1!$A$1:$F$369,4,0)),0,VLOOKUP(A2256,[3]Hoja1!$A$1:$F$369,4,0))</f>
        <v>0</v>
      </c>
      <c r="F2256" s="45">
        <f>IF(ISERROR(VLOOKUP(A2256,[3]Hoja1!$A$1:$F$369,5,0)),0,VLOOKUP(A2256,[3]Hoja1!$A$1:$F$369,5,0))</f>
        <v>0</v>
      </c>
      <c r="G2256" s="102">
        <f>IF(ISERROR(VLOOKUP(A2256,'CGN-2015-001'!A2255:I7402,7,0)),0,VLOOKUP(A2256,'CGN-2015-001'!A2255:I7402,7,0))</f>
        <v>0</v>
      </c>
      <c r="H2256" s="44"/>
      <c r="I2256" s="46"/>
      <c r="J2256" s="113">
        <f t="shared" si="177"/>
        <v>0</v>
      </c>
      <c r="K2256" s="114">
        <f t="shared" si="178"/>
        <v>0</v>
      </c>
      <c r="L2256" s="31">
        <f t="shared" si="179"/>
        <v>0</v>
      </c>
      <c r="M2256" s="1">
        <f t="shared" si="180"/>
        <v>0</v>
      </c>
      <c r="N2256" s="1">
        <f t="shared" si="181"/>
        <v>6</v>
      </c>
    </row>
    <row r="2257" spans="1:14" ht="16.5" hidden="1" thickBot="1" x14ac:dyDescent="0.3">
      <c r="A2257" s="26">
        <v>420414</v>
      </c>
      <c r="B2257" s="42">
        <v>420414</v>
      </c>
      <c r="C2257" s="43" t="s">
        <v>496</v>
      </c>
      <c r="D2257" s="99">
        <f>IF(ISERROR(VLOOKUP(A2257,'CGN-2015-001'!A2256:I7403,4,0)),0,VLOOKUP(A2257,'CGN-2015-001'!A2256:I7403,4,0))</f>
        <v>0</v>
      </c>
      <c r="E2257" s="45">
        <f>IF(ISERROR(VLOOKUP(A2257,[3]Hoja1!$A$1:$F$369,4,0)),0,VLOOKUP(A2257,[3]Hoja1!$A$1:$F$369,4,0))</f>
        <v>0</v>
      </c>
      <c r="F2257" s="45">
        <f>IF(ISERROR(VLOOKUP(A2257,[3]Hoja1!$A$1:$F$369,5,0)),0,VLOOKUP(A2257,[3]Hoja1!$A$1:$F$369,5,0))</f>
        <v>0</v>
      </c>
      <c r="G2257" s="102">
        <f>IF(ISERROR(VLOOKUP(A2257,'CGN-2015-001'!A2256:I7403,7,0)),0,VLOOKUP(A2257,'CGN-2015-001'!A2256:I7403,7,0))</f>
        <v>0</v>
      </c>
      <c r="H2257" s="44"/>
      <c r="I2257" s="46"/>
      <c r="J2257" s="113">
        <f t="shared" si="177"/>
        <v>0</v>
      </c>
      <c r="K2257" s="114">
        <f t="shared" si="178"/>
        <v>0</v>
      </c>
      <c r="L2257" s="31">
        <f t="shared" si="179"/>
        <v>0</v>
      </c>
      <c r="M2257" s="1">
        <f t="shared" si="180"/>
        <v>0</v>
      </c>
      <c r="N2257" s="1">
        <f t="shared" si="181"/>
        <v>6</v>
      </c>
    </row>
    <row r="2258" spans="1:14" ht="16.5" hidden="1" thickBot="1" x14ac:dyDescent="0.3">
      <c r="A2258" s="26">
        <v>420416</v>
      </c>
      <c r="B2258" s="42">
        <v>420416</v>
      </c>
      <c r="C2258" s="43" t="s">
        <v>246</v>
      </c>
      <c r="D2258" s="99">
        <f>IF(ISERROR(VLOOKUP(A2258,'CGN-2015-001'!A2257:I7404,4,0)),0,VLOOKUP(A2258,'CGN-2015-001'!A2257:I7404,4,0))</f>
        <v>0</v>
      </c>
      <c r="E2258" s="45">
        <f>IF(ISERROR(VLOOKUP(A2258,[3]Hoja1!$A$1:$F$369,4,0)),0,VLOOKUP(A2258,[3]Hoja1!$A$1:$F$369,4,0))</f>
        <v>0</v>
      </c>
      <c r="F2258" s="45">
        <f>IF(ISERROR(VLOOKUP(A2258,[3]Hoja1!$A$1:$F$369,5,0)),0,VLOOKUP(A2258,[3]Hoja1!$A$1:$F$369,5,0))</f>
        <v>0</v>
      </c>
      <c r="G2258" s="102">
        <f>IF(ISERROR(VLOOKUP(A2258,'CGN-2015-001'!A2257:I7404,7,0)),0,VLOOKUP(A2258,'CGN-2015-001'!A2257:I7404,7,0))</f>
        <v>0</v>
      </c>
      <c r="H2258" s="44"/>
      <c r="I2258" s="46"/>
      <c r="J2258" s="113">
        <f t="shared" si="177"/>
        <v>0</v>
      </c>
      <c r="K2258" s="114">
        <f t="shared" si="178"/>
        <v>0</v>
      </c>
      <c r="L2258" s="31">
        <f t="shared" si="179"/>
        <v>0</v>
      </c>
      <c r="M2258" s="1">
        <f t="shared" si="180"/>
        <v>0</v>
      </c>
      <c r="N2258" s="1">
        <f t="shared" si="181"/>
        <v>6</v>
      </c>
    </row>
    <row r="2259" spans="1:14" ht="16.5" hidden="1" thickBot="1" x14ac:dyDescent="0.3">
      <c r="A2259" s="26">
        <v>420490</v>
      </c>
      <c r="B2259" s="42">
        <v>420490</v>
      </c>
      <c r="C2259" s="43" t="s">
        <v>1414</v>
      </c>
      <c r="D2259" s="99">
        <f>IF(ISERROR(VLOOKUP(A2259,'CGN-2015-001'!A2258:I7405,4,0)),0,VLOOKUP(A2259,'CGN-2015-001'!A2258:I7405,4,0))</f>
        <v>0</v>
      </c>
      <c r="E2259" s="45">
        <f>IF(ISERROR(VLOOKUP(A2259,[3]Hoja1!$A$1:$F$369,4,0)),0,VLOOKUP(A2259,[3]Hoja1!$A$1:$F$369,4,0))</f>
        <v>0</v>
      </c>
      <c r="F2259" s="45">
        <f>IF(ISERROR(VLOOKUP(A2259,[3]Hoja1!$A$1:$F$369,5,0)),0,VLOOKUP(A2259,[3]Hoja1!$A$1:$F$369,5,0))</f>
        <v>0</v>
      </c>
      <c r="G2259" s="102">
        <f>IF(ISERROR(VLOOKUP(A2259,'CGN-2015-001'!A2258:I7405,7,0)),0,VLOOKUP(A2259,'CGN-2015-001'!A2258:I7405,7,0))</f>
        <v>0</v>
      </c>
      <c r="H2259" s="44"/>
      <c r="I2259" s="46"/>
      <c r="J2259" s="113">
        <f t="shared" si="177"/>
        <v>0</v>
      </c>
      <c r="K2259" s="114">
        <f t="shared" si="178"/>
        <v>0</v>
      </c>
      <c r="L2259" s="31">
        <f t="shared" si="179"/>
        <v>0</v>
      </c>
      <c r="M2259" s="1">
        <f t="shared" si="180"/>
        <v>0</v>
      </c>
      <c r="N2259" s="1">
        <f t="shared" si="181"/>
        <v>6</v>
      </c>
    </row>
    <row r="2260" spans="1:14" ht="16.5" hidden="1" thickBot="1" x14ac:dyDescent="0.3">
      <c r="A2260" s="26">
        <v>4206</v>
      </c>
      <c r="B2260" s="48">
        <v>420600</v>
      </c>
      <c r="C2260" s="49" t="s">
        <v>1415</v>
      </c>
      <c r="D2260" s="99">
        <f>IF(ISERROR(VLOOKUP(A2260,'CGN-2015-001'!A2259:I7406,4,0)),0,VLOOKUP(A2260,'CGN-2015-001'!A2259:I7406,4,0))</f>
        <v>0</v>
      </c>
      <c r="E2260" s="40">
        <f>IF(ISERROR(VLOOKUP(A2260,[3]Hoja1!$A$1:$F$369,4,0)),0,VLOOKUP(A2260,[3]Hoja1!$A$1:$F$369,4,0))</f>
        <v>0</v>
      </c>
      <c r="F2260" s="40">
        <f>IF(ISERROR(VLOOKUP(A2260,[3]Hoja1!$A$1:$F$369,5,0)),0,VLOOKUP(A2260,[3]Hoja1!$A$1:$F$369,5,0))</f>
        <v>0</v>
      </c>
      <c r="G2260" s="102">
        <f>IF(ISERROR(VLOOKUP(A2260,'CGN-2015-001'!A2259:I7406,7,0)),0,VLOOKUP(A2260,'CGN-2015-001'!A2259:I7406,7,0))</f>
        <v>0</v>
      </c>
      <c r="H2260" s="50"/>
      <c r="I2260" s="51"/>
      <c r="J2260" s="113">
        <f t="shared" si="177"/>
        <v>0</v>
      </c>
      <c r="K2260" s="114">
        <f t="shared" si="178"/>
        <v>0</v>
      </c>
      <c r="L2260" s="31">
        <f t="shared" si="179"/>
        <v>0</v>
      </c>
      <c r="M2260" s="1">
        <f t="shared" si="180"/>
        <v>0</v>
      </c>
      <c r="N2260" s="1">
        <f t="shared" si="181"/>
        <v>4</v>
      </c>
    </row>
    <row r="2261" spans="1:14" ht="16.5" hidden="1" thickBot="1" x14ac:dyDescent="0.3">
      <c r="A2261" s="26">
        <v>420604</v>
      </c>
      <c r="B2261" s="42">
        <v>420604</v>
      </c>
      <c r="C2261" s="43" t="s">
        <v>587</v>
      </c>
      <c r="D2261" s="99">
        <f>IF(ISERROR(VLOOKUP(A2261,'CGN-2015-001'!A2260:I7407,4,0)),0,VLOOKUP(A2261,'CGN-2015-001'!A2260:I7407,4,0))</f>
        <v>0</v>
      </c>
      <c r="E2261" s="45">
        <f>IF(ISERROR(VLOOKUP(A2261,[3]Hoja1!$A$1:$F$369,4,0)),0,VLOOKUP(A2261,[3]Hoja1!$A$1:$F$369,4,0))</f>
        <v>0</v>
      </c>
      <c r="F2261" s="45">
        <f>IF(ISERROR(VLOOKUP(A2261,[3]Hoja1!$A$1:$F$369,5,0)),0,VLOOKUP(A2261,[3]Hoja1!$A$1:$F$369,5,0))</f>
        <v>0</v>
      </c>
      <c r="G2261" s="102">
        <f>IF(ISERROR(VLOOKUP(A2261,'CGN-2015-001'!A2260:I7407,7,0)),0,VLOOKUP(A2261,'CGN-2015-001'!A2260:I7407,7,0))</f>
        <v>0</v>
      </c>
      <c r="H2261" s="44"/>
      <c r="I2261" s="46"/>
      <c r="J2261" s="113">
        <f t="shared" si="177"/>
        <v>0</v>
      </c>
      <c r="K2261" s="114">
        <f t="shared" si="178"/>
        <v>0</v>
      </c>
      <c r="L2261" s="31">
        <f t="shared" si="179"/>
        <v>0</v>
      </c>
      <c r="M2261" s="1">
        <f t="shared" si="180"/>
        <v>0</v>
      </c>
      <c r="N2261" s="1">
        <f t="shared" si="181"/>
        <v>6</v>
      </c>
    </row>
    <row r="2262" spans="1:14" ht="16.5" hidden="1" thickBot="1" x14ac:dyDescent="0.3">
      <c r="A2262" s="26">
        <v>420690</v>
      </c>
      <c r="B2262" s="42">
        <v>420690</v>
      </c>
      <c r="C2262" s="43" t="s">
        <v>1416</v>
      </c>
      <c r="D2262" s="99">
        <f>IF(ISERROR(VLOOKUP(A2262,'CGN-2015-001'!A2261:I7408,4,0)),0,VLOOKUP(A2262,'CGN-2015-001'!A2261:I7408,4,0))</f>
        <v>0</v>
      </c>
      <c r="E2262" s="45">
        <f>IF(ISERROR(VLOOKUP(A2262,[3]Hoja1!$A$1:$F$369,4,0)),0,VLOOKUP(A2262,[3]Hoja1!$A$1:$F$369,4,0))</f>
        <v>0</v>
      </c>
      <c r="F2262" s="45">
        <f>IF(ISERROR(VLOOKUP(A2262,[3]Hoja1!$A$1:$F$369,5,0)),0,VLOOKUP(A2262,[3]Hoja1!$A$1:$F$369,5,0))</f>
        <v>0</v>
      </c>
      <c r="G2262" s="102">
        <f>IF(ISERROR(VLOOKUP(A2262,'CGN-2015-001'!A2261:I7408,7,0)),0,VLOOKUP(A2262,'CGN-2015-001'!A2261:I7408,7,0))</f>
        <v>0</v>
      </c>
      <c r="H2262" s="44"/>
      <c r="I2262" s="46"/>
      <c r="J2262" s="113">
        <f t="shared" si="177"/>
        <v>0</v>
      </c>
      <c r="K2262" s="114">
        <f t="shared" si="178"/>
        <v>0</v>
      </c>
      <c r="L2262" s="31">
        <f t="shared" si="179"/>
        <v>0</v>
      </c>
      <c r="M2262" s="1">
        <f t="shared" si="180"/>
        <v>0</v>
      </c>
      <c r="N2262" s="1">
        <f t="shared" si="181"/>
        <v>6</v>
      </c>
    </row>
    <row r="2263" spans="1:14" ht="16.5" hidden="1" thickBot="1" x14ac:dyDescent="0.3">
      <c r="A2263" s="26">
        <v>4210</v>
      </c>
      <c r="B2263" s="48">
        <v>421000</v>
      </c>
      <c r="C2263" s="49" t="s">
        <v>1417</v>
      </c>
      <c r="D2263" s="99">
        <f>IF(ISERROR(VLOOKUP(A2263,'CGN-2015-001'!A2262:I7409,4,0)),0,VLOOKUP(A2263,'CGN-2015-001'!A2262:I7409,4,0))</f>
        <v>0</v>
      </c>
      <c r="E2263" s="40">
        <f>IF(ISERROR(VLOOKUP(A2263,[3]Hoja1!$A$1:$F$369,4,0)),0,VLOOKUP(A2263,[3]Hoja1!$A$1:$F$369,4,0))</f>
        <v>0</v>
      </c>
      <c r="F2263" s="40">
        <f>IF(ISERROR(VLOOKUP(A2263,[3]Hoja1!$A$1:$F$369,5,0)),0,VLOOKUP(A2263,[3]Hoja1!$A$1:$F$369,5,0))</f>
        <v>0</v>
      </c>
      <c r="G2263" s="102">
        <f>IF(ISERROR(VLOOKUP(A2263,'CGN-2015-001'!A2262:I7409,7,0)),0,VLOOKUP(A2263,'CGN-2015-001'!A2262:I7409,7,0))</f>
        <v>0</v>
      </c>
      <c r="H2263" s="50"/>
      <c r="I2263" s="51"/>
      <c r="J2263" s="113">
        <f t="shared" si="177"/>
        <v>0</v>
      </c>
      <c r="K2263" s="114">
        <f t="shared" si="178"/>
        <v>0</v>
      </c>
      <c r="L2263" s="31">
        <f t="shared" si="179"/>
        <v>0</v>
      </c>
      <c r="M2263" s="1">
        <f t="shared" si="180"/>
        <v>0</v>
      </c>
      <c r="N2263" s="1">
        <f t="shared" si="181"/>
        <v>4</v>
      </c>
    </row>
    <row r="2264" spans="1:14" ht="16.5" hidden="1" thickBot="1" x14ac:dyDescent="0.3">
      <c r="A2264" s="26">
        <v>421002</v>
      </c>
      <c r="B2264" s="42">
        <v>421002</v>
      </c>
      <c r="C2264" s="43" t="s">
        <v>499</v>
      </c>
      <c r="D2264" s="99">
        <f>IF(ISERROR(VLOOKUP(A2264,'CGN-2015-001'!A2263:I7410,4,0)),0,VLOOKUP(A2264,'CGN-2015-001'!A2263:I7410,4,0))</f>
        <v>0</v>
      </c>
      <c r="E2264" s="45">
        <f>IF(ISERROR(VLOOKUP(A2264,[3]Hoja1!$A$1:$F$369,4,0)),0,VLOOKUP(A2264,[3]Hoja1!$A$1:$F$369,4,0))</f>
        <v>0</v>
      </c>
      <c r="F2264" s="45">
        <f>IF(ISERROR(VLOOKUP(A2264,[3]Hoja1!$A$1:$F$369,5,0)),0,VLOOKUP(A2264,[3]Hoja1!$A$1:$F$369,5,0))</f>
        <v>0</v>
      </c>
      <c r="G2264" s="102">
        <f>IF(ISERROR(VLOOKUP(A2264,'CGN-2015-001'!A2263:I7410,7,0)),0,VLOOKUP(A2264,'CGN-2015-001'!A2263:I7410,7,0))</f>
        <v>0</v>
      </c>
      <c r="H2264" s="44"/>
      <c r="I2264" s="46"/>
      <c r="J2264" s="113">
        <f t="shared" si="177"/>
        <v>0</v>
      </c>
      <c r="K2264" s="114">
        <f t="shared" si="178"/>
        <v>0</v>
      </c>
      <c r="L2264" s="31">
        <f t="shared" si="179"/>
        <v>0</v>
      </c>
      <c r="M2264" s="1">
        <f t="shared" si="180"/>
        <v>0</v>
      </c>
      <c r="N2264" s="1">
        <f t="shared" si="181"/>
        <v>6</v>
      </c>
    </row>
    <row r="2265" spans="1:14" ht="16.5" hidden="1" thickBot="1" x14ac:dyDescent="0.3">
      <c r="A2265" s="26">
        <v>421003</v>
      </c>
      <c r="B2265" s="42">
        <v>421003</v>
      </c>
      <c r="C2265" s="43" t="s">
        <v>249</v>
      </c>
      <c r="D2265" s="99">
        <f>IF(ISERROR(VLOOKUP(A2265,'CGN-2015-001'!A2264:I7411,4,0)),0,VLOOKUP(A2265,'CGN-2015-001'!A2264:I7411,4,0))</f>
        <v>0</v>
      </c>
      <c r="E2265" s="45">
        <f>IF(ISERROR(VLOOKUP(A2265,[3]Hoja1!$A$1:$F$369,4,0)),0,VLOOKUP(A2265,[3]Hoja1!$A$1:$F$369,4,0))</f>
        <v>0</v>
      </c>
      <c r="F2265" s="45">
        <f>IF(ISERROR(VLOOKUP(A2265,[3]Hoja1!$A$1:$F$369,5,0)),0,VLOOKUP(A2265,[3]Hoja1!$A$1:$F$369,5,0))</f>
        <v>0</v>
      </c>
      <c r="G2265" s="102">
        <f>IF(ISERROR(VLOOKUP(A2265,'CGN-2015-001'!A2264:I7411,7,0)),0,VLOOKUP(A2265,'CGN-2015-001'!A2264:I7411,7,0))</f>
        <v>0</v>
      </c>
      <c r="H2265" s="44"/>
      <c r="I2265" s="46"/>
      <c r="J2265" s="113">
        <f t="shared" si="177"/>
        <v>0</v>
      </c>
      <c r="K2265" s="114">
        <f t="shared" si="178"/>
        <v>0</v>
      </c>
      <c r="L2265" s="31">
        <f t="shared" si="179"/>
        <v>0</v>
      </c>
      <c r="M2265" s="1">
        <f t="shared" si="180"/>
        <v>0</v>
      </c>
      <c r="N2265" s="1">
        <f t="shared" si="181"/>
        <v>6</v>
      </c>
    </row>
    <row r="2266" spans="1:14" ht="16.5" hidden="1" thickBot="1" x14ac:dyDescent="0.3">
      <c r="A2266" s="26">
        <v>421004</v>
      </c>
      <c r="B2266" s="42">
        <v>421004</v>
      </c>
      <c r="C2266" s="43" t="s">
        <v>489</v>
      </c>
      <c r="D2266" s="99">
        <f>IF(ISERROR(VLOOKUP(A2266,'CGN-2015-001'!A2265:I7412,4,0)),0,VLOOKUP(A2266,'CGN-2015-001'!A2265:I7412,4,0))</f>
        <v>0</v>
      </c>
      <c r="E2266" s="45">
        <f>IF(ISERROR(VLOOKUP(A2266,[3]Hoja1!$A$1:$F$369,4,0)),0,VLOOKUP(A2266,[3]Hoja1!$A$1:$F$369,4,0))</f>
        <v>0</v>
      </c>
      <c r="F2266" s="45">
        <f>IF(ISERROR(VLOOKUP(A2266,[3]Hoja1!$A$1:$F$369,5,0)),0,VLOOKUP(A2266,[3]Hoja1!$A$1:$F$369,5,0))</f>
        <v>0</v>
      </c>
      <c r="G2266" s="102">
        <f>IF(ISERROR(VLOOKUP(A2266,'CGN-2015-001'!A2265:I7412,7,0)),0,VLOOKUP(A2266,'CGN-2015-001'!A2265:I7412,7,0))</f>
        <v>0</v>
      </c>
      <c r="H2266" s="44"/>
      <c r="I2266" s="46"/>
      <c r="J2266" s="113">
        <f t="shared" si="177"/>
        <v>0</v>
      </c>
      <c r="K2266" s="114">
        <f t="shared" si="178"/>
        <v>0</v>
      </c>
      <c r="L2266" s="31">
        <f t="shared" si="179"/>
        <v>0</v>
      </c>
      <c r="M2266" s="1">
        <f t="shared" si="180"/>
        <v>0</v>
      </c>
      <c r="N2266" s="1">
        <f t="shared" si="181"/>
        <v>6</v>
      </c>
    </row>
    <row r="2267" spans="1:14" ht="16.5" hidden="1" thickBot="1" x14ac:dyDescent="0.3">
      <c r="A2267" s="26">
        <v>421005</v>
      </c>
      <c r="B2267" s="42">
        <v>421005</v>
      </c>
      <c r="C2267" s="43" t="s">
        <v>500</v>
      </c>
      <c r="D2267" s="99">
        <f>IF(ISERROR(VLOOKUP(A2267,'CGN-2015-001'!A2266:I7413,4,0)),0,VLOOKUP(A2267,'CGN-2015-001'!A2266:I7413,4,0))</f>
        <v>0</v>
      </c>
      <c r="E2267" s="45">
        <f>IF(ISERROR(VLOOKUP(A2267,[3]Hoja1!$A$1:$F$369,4,0)),0,VLOOKUP(A2267,[3]Hoja1!$A$1:$F$369,4,0))</f>
        <v>0</v>
      </c>
      <c r="F2267" s="45">
        <f>IF(ISERROR(VLOOKUP(A2267,[3]Hoja1!$A$1:$F$369,5,0)),0,VLOOKUP(A2267,[3]Hoja1!$A$1:$F$369,5,0))</f>
        <v>0</v>
      </c>
      <c r="G2267" s="102">
        <f>IF(ISERROR(VLOOKUP(A2267,'CGN-2015-001'!A2266:I7413,7,0)),0,VLOOKUP(A2267,'CGN-2015-001'!A2266:I7413,7,0))</f>
        <v>0</v>
      </c>
      <c r="H2267" s="44"/>
      <c r="I2267" s="46"/>
      <c r="J2267" s="113">
        <f t="shared" si="177"/>
        <v>0</v>
      </c>
      <c r="K2267" s="114">
        <f t="shared" si="178"/>
        <v>0</v>
      </c>
      <c r="L2267" s="31">
        <f t="shared" si="179"/>
        <v>0</v>
      </c>
      <c r="M2267" s="1">
        <f t="shared" si="180"/>
        <v>0</v>
      </c>
      <c r="N2267" s="1">
        <f t="shared" si="181"/>
        <v>6</v>
      </c>
    </row>
    <row r="2268" spans="1:14" ht="16.5" hidden="1" thickBot="1" x14ac:dyDescent="0.3">
      <c r="A2268" s="26">
        <v>421010</v>
      </c>
      <c r="B2268" s="42">
        <v>421010</v>
      </c>
      <c r="C2268" s="43" t="s">
        <v>501</v>
      </c>
      <c r="D2268" s="99">
        <f>IF(ISERROR(VLOOKUP(A2268,'CGN-2015-001'!A2267:I7414,4,0)),0,VLOOKUP(A2268,'CGN-2015-001'!A2267:I7414,4,0))</f>
        <v>0</v>
      </c>
      <c r="E2268" s="45">
        <f>IF(ISERROR(VLOOKUP(A2268,[3]Hoja1!$A$1:$F$369,4,0)),0,VLOOKUP(A2268,[3]Hoja1!$A$1:$F$369,4,0))</f>
        <v>0</v>
      </c>
      <c r="F2268" s="45">
        <f>IF(ISERROR(VLOOKUP(A2268,[3]Hoja1!$A$1:$F$369,5,0)),0,VLOOKUP(A2268,[3]Hoja1!$A$1:$F$369,5,0))</f>
        <v>0</v>
      </c>
      <c r="G2268" s="102">
        <f>IF(ISERROR(VLOOKUP(A2268,'CGN-2015-001'!A2267:I7414,7,0)),0,VLOOKUP(A2268,'CGN-2015-001'!A2267:I7414,7,0))</f>
        <v>0</v>
      </c>
      <c r="H2268" s="44"/>
      <c r="I2268" s="46"/>
      <c r="J2268" s="113">
        <f t="shared" si="177"/>
        <v>0</v>
      </c>
      <c r="K2268" s="114">
        <f t="shared" si="178"/>
        <v>0</v>
      </c>
      <c r="L2268" s="31">
        <f t="shared" si="179"/>
        <v>0</v>
      </c>
      <c r="M2268" s="1">
        <f t="shared" si="180"/>
        <v>0</v>
      </c>
      <c r="N2268" s="1">
        <f t="shared" si="181"/>
        <v>6</v>
      </c>
    </row>
    <row r="2269" spans="1:14" ht="16.5" hidden="1" thickBot="1" x14ac:dyDescent="0.3">
      <c r="A2269" s="26">
        <v>421011</v>
      </c>
      <c r="B2269" s="42">
        <v>421011</v>
      </c>
      <c r="C2269" s="43" t="s">
        <v>491</v>
      </c>
      <c r="D2269" s="99">
        <f>IF(ISERROR(VLOOKUP(A2269,'CGN-2015-001'!A2268:I7415,4,0)),0,VLOOKUP(A2269,'CGN-2015-001'!A2268:I7415,4,0))</f>
        <v>0</v>
      </c>
      <c r="E2269" s="45">
        <f>IF(ISERROR(VLOOKUP(A2269,[3]Hoja1!$A$1:$F$369,4,0)),0,VLOOKUP(A2269,[3]Hoja1!$A$1:$F$369,4,0))</f>
        <v>0</v>
      </c>
      <c r="F2269" s="45">
        <f>IF(ISERROR(VLOOKUP(A2269,[3]Hoja1!$A$1:$F$369,5,0)),0,VLOOKUP(A2269,[3]Hoja1!$A$1:$F$369,5,0))</f>
        <v>0</v>
      </c>
      <c r="G2269" s="102">
        <f>IF(ISERROR(VLOOKUP(A2269,'CGN-2015-001'!A2268:I7415,7,0)),0,VLOOKUP(A2269,'CGN-2015-001'!A2268:I7415,7,0))</f>
        <v>0</v>
      </c>
      <c r="H2269" s="44"/>
      <c r="I2269" s="46"/>
      <c r="J2269" s="113">
        <f t="shared" si="177"/>
        <v>0</v>
      </c>
      <c r="K2269" s="114">
        <f t="shared" si="178"/>
        <v>0</v>
      </c>
      <c r="L2269" s="31">
        <f t="shared" si="179"/>
        <v>0</v>
      </c>
      <c r="M2269" s="1">
        <f t="shared" si="180"/>
        <v>0</v>
      </c>
      <c r="N2269" s="1">
        <f t="shared" si="181"/>
        <v>6</v>
      </c>
    </row>
    <row r="2270" spans="1:14" ht="16.5" hidden="1" thickBot="1" x14ac:dyDescent="0.3">
      <c r="A2270" s="26">
        <v>421012</v>
      </c>
      <c r="B2270" s="42">
        <v>421012</v>
      </c>
      <c r="C2270" s="43" t="s">
        <v>502</v>
      </c>
      <c r="D2270" s="99">
        <f>IF(ISERROR(VLOOKUP(A2270,'CGN-2015-001'!A2269:I7416,4,0)),0,VLOOKUP(A2270,'CGN-2015-001'!A2269:I7416,4,0))</f>
        <v>0</v>
      </c>
      <c r="E2270" s="45">
        <f>IF(ISERROR(VLOOKUP(A2270,[3]Hoja1!$A$1:$F$369,4,0)),0,VLOOKUP(A2270,[3]Hoja1!$A$1:$F$369,4,0))</f>
        <v>0</v>
      </c>
      <c r="F2270" s="45">
        <f>IF(ISERROR(VLOOKUP(A2270,[3]Hoja1!$A$1:$F$369,5,0)),0,VLOOKUP(A2270,[3]Hoja1!$A$1:$F$369,5,0))</f>
        <v>0</v>
      </c>
      <c r="G2270" s="102">
        <f>IF(ISERROR(VLOOKUP(A2270,'CGN-2015-001'!A2269:I7416,7,0)),0,VLOOKUP(A2270,'CGN-2015-001'!A2269:I7416,7,0))</f>
        <v>0</v>
      </c>
      <c r="H2270" s="44"/>
      <c r="I2270" s="46"/>
      <c r="J2270" s="113">
        <f t="shared" si="177"/>
        <v>0</v>
      </c>
      <c r="K2270" s="114">
        <f t="shared" si="178"/>
        <v>0</v>
      </c>
      <c r="L2270" s="31">
        <f t="shared" si="179"/>
        <v>0</v>
      </c>
      <c r="M2270" s="1">
        <f t="shared" si="180"/>
        <v>0</v>
      </c>
      <c r="N2270" s="1">
        <f t="shared" si="181"/>
        <v>6</v>
      </c>
    </row>
    <row r="2271" spans="1:14" ht="16.5" hidden="1" thickBot="1" x14ac:dyDescent="0.3">
      <c r="A2271" s="26">
        <v>421015</v>
      </c>
      <c r="B2271" s="42">
        <v>421015</v>
      </c>
      <c r="C2271" s="43" t="s">
        <v>490</v>
      </c>
      <c r="D2271" s="99">
        <f>IF(ISERROR(VLOOKUP(A2271,'CGN-2015-001'!A2270:I7417,4,0)),0,VLOOKUP(A2271,'CGN-2015-001'!A2270:I7417,4,0))</f>
        <v>0</v>
      </c>
      <c r="E2271" s="45">
        <f>IF(ISERROR(VLOOKUP(A2271,[3]Hoja1!$A$1:$F$369,4,0)),0,VLOOKUP(A2271,[3]Hoja1!$A$1:$F$369,4,0))</f>
        <v>0</v>
      </c>
      <c r="F2271" s="45">
        <f>IF(ISERROR(VLOOKUP(A2271,[3]Hoja1!$A$1:$F$369,5,0)),0,VLOOKUP(A2271,[3]Hoja1!$A$1:$F$369,5,0))</f>
        <v>0</v>
      </c>
      <c r="G2271" s="102">
        <f>IF(ISERROR(VLOOKUP(A2271,'CGN-2015-001'!A2270:I7417,7,0)),0,VLOOKUP(A2271,'CGN-2015-001'!A2270:I7417,7,0))</f>
        <v>0</v>
      </c>
      <c r="H2271" s="44"/>
      <c r="I2271" s="46"/>
      <c r="J2271" s="113">
        <f t="shared" si="177"/>
        <v>0</v>
      </c>
      <c r="K2271" s="114">
        <f t="shared" si="178"/>
        <v>0</v>
      </c>
      <c r="L2271" s="31">
        <f t="shared" si="179"/>
        <v>0</v>
      </c>
      <c r="M2271" s="1">
        <f t="shared" si="180"/>
        <v>0</v>
      </c>
      <c r="N2271" s="1">
        <f t="shared" si="181"/>
        <v>6</v>
      </c>
    </row>
    <row r="2272" spans="1:14" ht="16.5" hidden="1" thickBot="1" x14ac:dyDescent="0.3">
      <c r="A2272" s="26">
        <v>421016</v>
      </c>
      <c r="B2272" s="42">
        <v>421016</v>
      </c>
      <c r="C2272" s="43" t="s">
        <v>503</v>
      </c>
      <c r="D2272" s="99">
        <f>IF(ISERROR(VLOOKUP(A2272,'CGN-2015-001'!A2271:I7418,4,0)),0,VLOOKUP(A2272,'CGN-2015-001'!A2271:I7418,4,0))</f>
        <v>0</v>
      </c>
      <c r="E2272" s="45">
        <f>IF(ISERROR(VLOOKUP(A2272,[3]Hoja1!$A$1:$F$369,4,0)),0,VLOOKUP(A2272,[3]Hoja1!$A$1:$F$369,4,0))</f>
        <v>0</v>
      </c>
      <c r="F2272" s="45">
        <f>IF(ISERROR(VLOOKUP(A2272,[3]Hoja1!$A$1:$F$369,5,0)),0,VLOOKUP(A2272,[3]Hoja1!$A$1:$F$369,5,0))</f>
        <v>0</v>
      </c>
      <c r="G2272" s="102">
        <f>IF(ISERROR(VLOOKUP(A2272,'CGN-2015-001'!A2271:I7418,7,0)),0,VLOOKUP(A2272,'CGN-2015-001'!A2271:I7418,7,0))</f>
        <v>0</v>
      </c>
      <c r="H2272" s="44"/>
      <c r="I2272" s="46"/>
      <c r="J2272" s="113">
        <f t="shared" si="177"/>
        <v>0</v>
      </c>
      <c r="K2272" s="114">
        <f t="shared" si="178"/>
        <v>0</v>
      </c>
      <c r="L2272" s="31">
        <f t="shared" si="179"/>
        <v>0</v>
      </c>
      <c r="M2272" s="1">
        <f t="shared" si="180"/>
        <v>0</v>
      </c>
      <c r="N2272" s="1">
        <f t="shared" si="181"/>
        <v>6</v>
      </c>
    </row>
    <row r="2273" spans="1:14" ht="16.5" hidden="1" thickBot="1" x14ac:dyDescent="0.3">
      <c r="A2273" s="26">
        <v>421025</v>
      </c>
      <c r="B2273" s="42">
        <v>421025</v>
      </c>
      <c r="C2273" s="43" t="s">
        <v>504</v>
      </c>
      <c r="D2273" s="99">
        <f>IF(ISERROR(VLOOKUP(A2273,'CGN-2015-001'!A2272:I7419,4,0)),0,VLOOKUP(A2273,'CGN-2015-001'!A2272:I7419,4,0))</f>
        <v>0</v>
      </c>
      <c r="E2273" s="45">
        <f>IF(ISERROR(VLOOKUP(A2273,[3]Hoja1!$A$1:$F$369,4,0)),0,VLOOKUP(A2273,[3]Hoja1!$A$1:$F$369,4,0))</f>
        <v>0</v>
      </c>
      <c r="F2273" s="45">
        <f>IF(ISERROR(VLOOKUP(A2273,[3]Hoja1!$A$1:$F$369,5,0)),0,VLOOKUP(A2273,[3]Hoja1!$A$1:$F$369,5,0))</f>
        <v>0</v>
      </c>
      <c r="G2273" s="102">
        <f>IF(ISERROR(VLOOKUP(A2273,'CGN-2015-001'!A2272:I7419,7,0)),0,VLOOKUP(A2273,'CGN-2015-001'!A2272:I7419,7,0))</f>
        <v>0</v>
      </c>
      <c r="H2273" s="44"/>
      <c r="I2273" s="46"/>
      <c r="J2273" s="113">
        <f t="shared" si="177"/>
        <v>0</v>
      </c>
      <c r="K2273" s="114">
        <f t="shared" si="178"/>
        <v>0</v>
      </c>
      <c r="L2273" s="31">
        <f t="shared" si="179"/>
        <v>0</v>
      </c>
      <c r="M2273" s="1">
        <f t="shared" si="180"/>
        <v>0</v>
      </c>
      <c r="N2273" s="1">
        <f t="shared" si="181"/>
        <v>6</v>
      </c>
    </row>
    <row r="2274" spans="1:14" ht="16.5" hidden="1" thickBot="1" x14ac:dyDescent="0.3">
      <c r="A2274" s="26">
        <v>421026</v>
      </c>
      <c r="B2274" s="42">
        <v>421026</v>
      </c>
      <c r="C2274" s="43" t="s">
        <v>505</v>
      </c>
      <c r="D2274" s="99">
        <f>IF(ISERROR(VLOOKUP(A2274,'CGN-2015-001'!A2273:I7420,4,0)),0,VLOOKUP(A2274,'CGN-2015-001'!A2273:I7420,4,0))</f>
        <v>0</v>
      </c>
      <c r="E2274" s="45">
        <f>IF(ISERROR(VLOOKUP(A2274,[3]Hoja1!$A$1:$F$369,4,0)),0,VLOOKUP(A2274,[3]Hoja1!$A$1:$F$369,4,0))</f>
        <v>0</v>
      </c>
      <c r="F2274" s="45">
        <f>IF(ISERROR(VLOOKUP(A2274,[3]Hoja1!$A$1:$F$369,5,0)),0,VLOOKUP(A2274,[3]Hoja1!$A$1:$F$369,5,0))</f>
        <v>0</v>
      </c>
      <c r="G2274" s="102">
        <f>IF(ISERROR(VLOOKUP(A2274,'CGN-2015-001'!A2273:I7420,7,0)),0,VLOOKUP(A2274,'CGN-2015-001'!A2273:I7420,7,0))</f>
        <v>0</v>
      </c>
      <c r="H2274" s="44"/>
      <c r="I2274" s="46"/>
      <c r="J2274" s="113">
        <f t="shared" si="177"/>
        <v>0</v>
      </c>
      <c r="K2274" s="114">
        <f t="shared" si="178"/>
        <v>0</v>
      </c>
      <c r="L2274" s="31">
        <f t="shared" si="179"/>
        <v>0</v>
      </c>
      <c r="M2274" s="1">
        <f t="shared" si="180"/>
        <v>0</v>
      </c>
      <c r="N2274" s="1">
        <f t="shared" si="181"/>
        <v>6</v>
      </c>
    </row>
    <row r="2275" spans="1:14" ht="16.5" hidden="1" thickBot="1" x14ac:dyDescent="0.3">
      <c r="A2275" s="26">
        <v>421027</v>
      </c>
      <c r="B2275" s="42">
        <v>421027</v>
      </c>
      <c r="C2275" s="43" t="s">
        <v>506</v>
      </c>
      <c r="D2275" s="99">
        <f>IF(ISERROR(VLOOKUP(A2275,'CGN-2015-001'!A2274:I7421,4,0)),0,VLOOKUP(A2275,'CGN-2015-001'!A2274:I7421,4,0))</f>
        <v>0</v>
      </c>
      <c r="E2275" s="45">
        <f>IF(ISERROR(VLOOKUP(A2275,[3]Hoja1!$A$1:$F$369,4,0)),0,VLOOKUP(A2275,[3]Hoja1!$A$1:$F$369,4,0))</f>
        <v>0</v>
      </c>
      <c r="F2275" s="45">
        <f>IF(ISERROR(VLOOKUP(A2275,[3]Hoja1!$A$1:$F$369,5,0)),0,VLOOKUP(A2275,[3]Hoja1!$A$1:$F$369,5,0))</f>
        <v>0</v>
      </c>
      <c r="G2275" s="102">
        <f>IF(ISERROR(VLOOKUP(A2275,'CGN-2015-001'!A2274:I7421,7,0)),0,VLOOKUP(A2275,'CGN-2015-001'!A2274:I7421,7,0))</f>
        <v>0</v>
      </c>
      <c r="H2275" s="44"/>
      <c r="I2275" s="46"/>
      <c r="J2275" s="113">
        <f t="shared" si="177"/>
        <v>0</v>
      </c>
      <c r="K2275" s="114">
        <f t="shared" si="178"/>
        <v>0</v>
      </c>
      <c r="L2275" s="31">
        <f t="shared" si="179"/>
        <v>0</v>
      </c>
      <c r="M2275" s="1">
        <f t="shared" si="180"/>
        <v>0</v>
      </c>
      <c r="N2275" s="1">
        <f t="shared" si="181"/>
        <v>6</v>
      </c>
    </row>
    <row r="2276" spans="1:14" ht="16.5" hidden="1" thickBot="1" x14ac:dyDescent="0.3">
      <c r="A2276" s="26">
        <v>421028</v>
      </c>
      <c r="B2276" s="42">
        <v>421028</v>
      </c>
      <c r="C2276" s="43" t="s">
        <v>507</v>
      </c>
      <c r="D2276" s="99">
        <f>IF(ISERROR(VLOOKUP(A2276,'CGN-2015-001'!A2275:I7422,4,0)),0,VLOOKUP(A2276,'CGN-2015-001'!A2275:I7422,4,0))</f>
        <v>0</v>
      </c>
      <c r="E2276" s="45">
        <f>IF(ISERROR(VLOOKUP(A2276,[3]Hoja1!$A$1:$F$369,4,0)),0,VLOOKUP(A2276,[3]Hoja1!$A$1:$F$369,4,0))</f>
        <v>0</v>
      </c>
      <c r="F2276" s="45">
        <f>IF(ISERROR(VLOOKUP(A2276,[3]Hoja1!$A$1:$F$369,5,0)),0,VLOOKUP(A2276,[3]Hoja1!$A$1:$F$369,5,0))</f>
        <v>0</v>
      </c>
      <c r="G2276" s="102">
        <f>IF(ISERROR(VLOOKUP(A2276,'CGN-2015-001'!A2275:I7422,7,0)),0,VLOOKUP(A2276,'CGN-2015-001'!A2275:I7422,7,0))</f>
        <v>0</v>
      </c>
      <c r="H2276" s="44"/>
      <c r="I2276" s="46"/>
      <c r="J2276" s="113">
        <f t="shared" si="177"/>
        <v>0</v>
      </c>
      <c r="K2276" s="114">
        <f t="shared" si="178"/>
        <v>0</v>
      </c>
      <c r="L2276" s="31">
        <f t="shared" si="179"/>
        <v>0</v>
      </c>
      <c r="M2276" s="1">
        <f t="shared" si="180"/>
        <v>0</v>
      </c>
      <c r="N2276" s="1">
        <f t="shared" si="181"/>
        <v>6</v>
      </c>
    </row>
    <row r="2277" spans="1:14" ht="16.5" hidden="1" thickBot="1" x14ac:dyDescent="0.3">
      <c r="A2277" s="26">
        <v>421030</v>
      </c>
      <c r="B2277" s="42">
        <v>421030</v>
      </c>
      <c r="C2277" s="43" t="s">
        <v>508</v>
      </c>
      <c r="D2277" s="99">
        <f>IF(ISERROR(VLOOKUP(A2277,'CGN-2015-001'!A2276:I7423,4,0)),0,VLOOKUP(A2277,'CGN-2015-001'!A2276:I7423,4,0))</f>
        <v>0</v>
      </c>
      <c r="E2277" s="45">
        <f>IF(ISERROR(VLOOKUP(A2277,[3]Hoja1!$A$1:$F$369,4,0)),0,VLOOKUP(A2277,[3]Hoja1!$A$1:$F$369,4,0))</f>
        <v>0</v>
      </c>
      <c r="F2277" s="45">
        <f>IF(ISERROR(VLOOKUP(A2277,[3]Hoja1!$A$1:$F$369,5,0)),0,VLOOKUP(A2277,[3]Hoja1!$A$1:$F$369,5,0))</f>
        <v>0</v>
      </c>
      <c r="G2277" s="102">
        <f>IF(ISERROR(VLOOKUP(A2277,'CGN-2015-001'!A2276:I7423,7,0)),0,VLOOKUP(A2277,'CGN-2015-001'!A2276:I7423,7,0))</f>
        <v>0</v>
      </c>
      <c r="H2277" s="44"/>
      <c r="I2277" s="46"/>
      <c r="J2277" s="113">
        <f t="shared" si="177"/>
        <v>0</v>
      </c>
      <c r="K2277" s="114">
        <f t="shared" si="178"/>
        <v>0</v>
      </c>
      <c r="L2277" s="31">
        <f t="shared" si="179"/>
        <v>0</v>
      </c>
      <c r="M2277" s="1">
        <f t="shared" si="180"/>
        <v>0</v>
      </c>
      <c r="N2277" s="1">
        <f t="shared" si="181"/>
        <v>6</v>
      </c>
    </row>
    <row r="2278" spans="1:14" ht="16.5" hidden="1" thickBot="1" x14ac:dyDescent="0.3">
      <c r="A2278" s="26">
        <v>421031</v>
      </c>
      <c r="B2278" s="42">
        <v>421031</v>
      </c>
      <c r="C2278" s="43" t="s">
        <v>509</v>
      </c>
      <c r="D2278" s="99">
        <f>IF(ISERROR(VLOOKUP(A2278,'CGN-2015-001'!A2277:I7424,4,0)),0,VLOOKUP(A2278,'CGN-2015-001'!A2277:I7424,4,0))</f>
        <v>0</v>
      </c>
      <c r="E2278" s="45">
        <f>IF(ISERROR(VLOOKUP(A2278,[3]Hoja1!$A$1:$F$369,4,0)),0,VLOOKUP(A2278,[3]Hoja1!$A$1:$F$369,4,0))</f>
        <v>0</v>
      </c>
      <c r="F2278" s="45">
        <f>IF(ISERROR(VLOOKUP(A2278,[3]Hoja1!$A$1:$F$369,5,0)),0,VLOOKUP(A2278,[3]Hoja1!$A$1:$F$369,5,0))</f>
        <v>0</v>
      </c>
      <c r="G2278" s="102">
        <f>IF(ISERROR(VLOOKUP(A2278,'CGN-2015-001'!A2277:I7424,7,0)),0,VLOOKUP(A2278,'CGN-2015-001'!A2277:I7424,7,0))</f>
        <v>0</v>
      </c>
      <c r="H2278" s="44"/>
      <c r="I2278" s="46"/>
      <c r="J2278" s="113">
        <f t="shared" si="177"/>
        <v>0</v>
      </c>
      <c r="K2278" s="114">
        <f t="shared" si="178"/>
        <v>0</v>
      </c>
      <c r="L2278" s="31">
        <f t="shared" si="179"/>
        <v>0</v>
      </c>
      <c r="M2278" s="1">
        <f t="shared" si="180"/>
        <v>0</v>
      </c>
      <c r="N2278" s="1">
        <f t="shared" si="181"/>
        <v>6</v>
      </c>
    </row>
    <row r="2279" spans="1:14" ht="16.5" hidden="1" thickBot="1" x14ac:dyDescent="0.3">
      <c r="A2279" s="26">
        <v>421032</v>
      </c>
      <c r="B2279" s="42">
        <v>421032</v>
      </c>
      <c r="C2279" s="43" t="s">
        <v>510</v>
      </c>
      <c r="D2279" s="99">
        <f>IF(ISERROR(VLOOKUP(A2279,'CGN-2015-001'!A2278:I7425,4,0)),0,VLOOKUP(A2279,'CGN-2015-001'!A2278:I7425,4,0))</f>
        <v>0</v>
      </c>
      <c r="E2279" s="45">
        <f>IF(ISERROR(VLOOKUP(A2279,[3]Hoja1!$A$1:$F$369,4,0)),0,VLOOKUP(A2279,[3]Hoja1!$A$1:$F$369,4,0))</f>
        <v>0</v>
      </c>
      <c r="F2279" s="45">
        <f>IF(ISERROR(VLOOKUP(A2279,[3]Hoja1!$A$1:$F$369,5,0)),0,VLOOKUP(A2279,[3]Hoja1!$A$1:$F$369,5,0))</f>
        <v>0</v>
      </c>
      <c r="G2279" s="102">
        <f>IF(ISERROR(VLOOKUP(A2279,'CGN-2015-001'!A2278:I7425,7,0)),0,VLOOKUP(A2279,'CGN-2015-001'!A2278:I7425,7,0))</f>
        <v>0</v>
      </c>
      <c r="H2279" s="44"/>
      <c r="I2279" s="46"/>
      <c r="J2279" s="113">
        <f t="shared" si="177"/>
        <v>0</v>
      </c>
      <c r="K2279" s="114">
        <f t="shared" si="178"/>
        <v>0</v>
      </c>
      <c r="L2279" s="31">
        <f t="shared" si="179"/>
        <v>0</v>
      </c>
      <c r="M2279" s="1">
        <f t="shared" si="180"/>
        <v>0</v>
      </c>
      <c r="N2279" s="1">
        <f t="shared" si="181"/>
        <v>6</v>
      </c>
    </row>
    <row r="2280" spans="1:14" ht="16.5" hidden="1" thickBot="1" x14ac:dyDescent="0.3">
      <c r="A2280" s="26">
        <v>421033</v>
      </c>
      <c r="B2280" s="42">
        <v>421033</v>
      </c>
      <c r="C2280" s="43" t="s">
        <v>511</v>
      </c>
      <c r="D2280" s="99">
        <f>IF(ISERROR(VLOOKUP(A2280,'CGN-2015-001'!A2279:I7426,4,0)),0,VLOOKUP(A2280,'CGN-2015-001'!A2279:I7426,4,0))</f>
        <v>0</v>
      </c>
      <c r="E2280" s="45">
        <f>IF(ISERROR(VLOOKUP(A2280,[3]Hoja1!$A$1:$F$369,4,0)),0,VLOOKUP(A2280,[3]Hoja1!$A$1:$F$369,4,0))</f>
        <v>0</v>
      </c>
      <c r="F2280" s="45">
        <f>IF(ISERROR(VLOOKUP(A2280,[3]Hoja1!$A$1:$F$369,5,0)),0,VLOOKUP(A2280,[3]Hoja1!$A$1:$F$369,5,0))</f>
        <v>0</v>
      </c>
      <c r="G2280" s="102">
        <f>IF(ISERROR(VLOOKUP(A2280,'CGN-2015-001'!A2279:I7426,7,0)),0,VLOOKUP(A2280,'CGN-2015-001'!A2279:I7426,7,0))</f>
        <v>0</v>
      </c>
      <c r="H2280" s="44"/>
      <c r="I2280" s="46"/>
      <c r="J2280" s="113">
        <f t="shared" si="177"/>
        <v>0</v>
      </c>
      <c r="K2280" s="114">
        <f t="shared" si="178"/>
        <v>0</v>
      </c>
      <c r="L2280" s="31">
        <f t="shared" si="179"/>
        <v>0</v>
      </c>
      <c r="M2280" s="1">
        <f t="shared" si="180"/>
        <v>0</v>
      </c>
      <c r="N2280" s="1">
        <f t="shared" si="181"/>
        <v>6</v>
      </c>
    </row>
    <row r="2281" spans="1:14" ht="16.5" hidden="1" thickBot="1" x14ac:dyDescent="0.3">
      <c r="A2281" s="26">
        <v>421034</v>
      </c>
      <c r="B2281" s="42">
        <v>421034</v>
      </c>
      <c r="C2281" s="43" t="s">
        <v>512</v>
      </c>
      <c r="D2281" s="99">
        <f>IF(ISERROR(VLOOKUP(A2281,'CGN-2015-001'!A2280:I7427,4,0)),0,VLOOKUP(A2281,'CGN-2015-001'!A2280:I7427,4,0))</f>
        <v>0</v>
      </c>
      <c r="E2281" s="45">
        <f>IF(ISERROR(VLOOKUP(A2281,[3]Hoja1!$A$1:$F$369,4,0)),0,VLOOKUP(A2281,[3]Hoja1!$A$1:$F$369,4,0))</f>
        <v>0</v>
      </c>
      <c r="F2281" s="45">
        <f>IF(ISERROR(VLOOKUP(A2281,[3]Hoja1!$A$1:$F$369,5,0)),0,VLOOKUP(A2281,[3]Hoja1!$A$1:$F$369,5,0))</f>
        <v>0</v>
      </c>
      <c r="G2281" s="102">
        <f>IF(ISERROR(VLOOKUP(A2281,'CGN-2015-001'!A2280:I7427,7,0)),0,VLOOKUP(A2281,'CGN-2015-001'!A2280:I7427,7,0))</f>
        <v>0</v>
      </c>
      <c r="H2281" s="44"/>
      <c r="I2281" s="46"/>
      <c r="J2281" s="113">
        <f t="shared" si="177"/>
        <v>0</v>
      </c>
      <c r="K2281" s="114">
        <f t="shared" si="178"/>
        <v>0</v>
      </c>
      <c r="L2281" s="31">
        <f t="shared" si="179"/>
        <v>0</v>
      </c>
      <c r="M2281" s="1">
        <f t="shared" si="180"/>
        <v>0</v>
      </c>
      <c r="N2281" s="1">
        <f t="shared" si="181"/>
        <v>6</v>
      </c>
    </row>
    <row r="2282" spans="1:14" ht="16.5" hidden="1" thickBot="1" x14ac:dyDescent="0.3">
      <c r="A2282" s="26">
        <v>421036</v>
      </c>
      <c r="B2282" s="42">
        <v>421036</v>
      </c>
      <c r="C2282" s="43" t="s">
        <v>513</v>
      </c>
      <c r="D2282" s="99">
        <f>IF(ISERROR(VLOOKUP(A2282,'CGN-2015-001'!A2281:I7428,4,0)),0,VLOOKUP(A2282,'CGN-2015-001'!A2281:I7428,4,0))</f>
        <v>0</v>
      </c>
      <c r="E2282" s="45">
        <f>IF(ISERROR(VLOOKUP(A2282,[3]Hoja1!$A$1:$F$369,4,0)),0,VLOOKUP(A2282,[3]Hoja1!$A$1:$F$369,4,0))</f>
        <v>0</v>
      </c>
      <c r="F2282" s="45">
        <f>IF(ISERROR(VLOOKUP(A2282,[3]Hoja1!$A$1:$F$369,5,0)),0,VLOOKUP(A2282,[3]Hoja1!$A$1:$F$369,5,0))</f>
        <v>0</v>
      </c>
      <c r="G2282" s="102">
        <f>IF(ISERROR(VLOOKUP(A2282,'CGN-2015-001'!A2281:I7428,7,0)),0,VLOOKUP(A2282,'CGN-2015-001'!A2281:I7428,7,0))</f>
        <v>0</v>
      </c>
      <c r="H2282" s="44"/>
      <c r="I2282" s="46"/>
      <c r="J2282" s="113">
        <f t="shared" si="177"/>
        <v>0</v>
      </c>
      <c r="K2282" s="114">
        <f t="shared" si="178"/>
        <v>0</v>
      </c>
      <c r="L2282" s="31">
        <f t="shared" si="179"/>
        <v>0</v>
      </c>
      <c r="M2282" s="1">
        <f t="shared" si="180"/>
        <v>0</v>
      </c>
      <c r="N2282" s="1">
        <f t="shared" si="181"/>
        <v>6</v>
      </c>
    </row>
    <row r="2283" spans="1:14" ht="16.5" hidden="1" thickBot="1" x14ac:dyDescent="0.3">
      <c r="A2283" s="26">
        <v>421038</v>
      </c>
      <c r="B2283" s="42">
        <v>421038</v>
      </c>
      <c r="C2283" s="43" t="s">
        <v>514</v>
      </c>
      <c r="D2283" s="99">
        <f>IF(ISERROR(VLOOKUP(A2283,'CGN-2015-001'!A2282:I7429,4,0)),0,VLOOKUP(A2283,'CGN-2015-001'!A2282:I7429,4,0))</f>
        <v>0</v>
      </c>
      <c r="E2283" s="45">
        <f>IF(ISERROR(VLOOKUP(A2283,[3]Hoja1!$A$1:$F$369,4,0)),0,VLOOKUP(A2283,[3]Hoja1!$A$1:$F$369,4,0))</f>
        <v>0</v>
      </c>
      <c r="F2283" s="45">
        <f>IF(ISERROR(VLOOKUP(A2283,[3]Hoja1!$A$1:$F$369,5,0)),0,VLOOKUP(A2283,[3]Hoja1!$A$1:$F$369,5,0))</f>
        <v>0</v>
      </c>
      <c r="G2283" s="102">
        <f>IF(ISERROR(VLOOKUP(A2283,'CGN-2015-001'!A2282:I7429,7,0)),0,VLOOKUP(A2283,'CGN-2015-001'!A2282:I7429,7,0))</f>
        <v>0</v>
      </c>
      <c r="H2283" s="44"/>
      <c r="I2283" s="46"/>
      <c r="J2283" s="113">
        <f t="shared" si="177"/>
        <v>0</v>
      </c>
      <c r="K2283" s="114">
        <f t="shared" si="178"/>
        <v>0</v>
      </c>
      <c r="L2283" s="31">
        <f t="shared" si="179"/>
        <v>0</v>
      </c>
      <c r="M2283" s="1">
        <f t="shared" si="180"/>
        <v>0</v>
      </c>
      <c r="N2283" s="1">
        <f t="shared" si="181"/>
        <v>6</v>
      </c>
    </row>
    <row r="2284" spans="1:14" ht="16.5" hidden="1" thickBot="1" x14ac:dyDescent="0.3">
      <c r="A2284" s="26">
        <v>421040</v>
      </c>
      <c r="B2284" s="42">
        <v>421040</v>
      </c>
      <c r="C2284" s="43" t="s">
        <v>246</v>
      </c>
      <c r="D2284" s="99">
        <f>IF(ISERROR(VLOOKUP(A2284,'CGN-2015-001'!A2283:I7430,4,0)),0,VLOOKUP(A2284,'CGN-2015-001'!A2283:I7430,4,0))</f>
        <v>0</v>
      </c>
      <c r="E2284" s="45">
        <f>IF(ISERROR(VLOOKUP(A2284,[3]Hoja1!$A$1:$F$369,4,0)),0,VLOOKUP(A2284,[3]Hoja1!$A$1:$F$369,4,0))</f>
        <v>0</v>
      </c>
      <c r="F2284" s="45">
        <f>IF(ISERROR(VLOOKUP(A2284,[3]Hoja1!$A$1:$F$369,5,0)),0,VLOOKUP(A2284,[3]Hoja1!$A$1:$F$369,5,0))</f>
        <v>0</v>
      </c>
      <c r="G2284" s="102">
        <f>IF(ISERROR(VLOOKUP(A2284,'CGN-2015-001'!A2283:I7430,7,0)),0,VLOOKUP(A2284,'CGN-2015-001'!A2283:I7430,7,0))</f>
        <v>0</v>
      </c>
      <c r="H2284" s="44"/>
      <c r="I2284" s="46"/>
      <c r="J2284" s="113">
        <f t="shared" si="177"/>
        <v>0</v>
      </c>
      <c r="K2284" s="114">
        <f t="shared" si="178"/>
        <v>0</v>
      </c>
      <c r="L2284" s="31">
        <f t="shared" si="179"/>
        <v>0</v>
      </c>
      <c r="M2284" s="1">
        <f t="shared" si="180"/>
        <v>0</v>
      </c>
      <c r="N2284" s="1">
        <f t="shared" si="181"/>
        <v>6</v>
      </c>
    </row>
    <row r="2285" spans="1:14" ht="16.5" hidden="1" thickBot="1" x14ac:dyDescent="0.3">
      <c r="A2285" s="26">
        <v>421060</v>
      </c>
      <c r="B2285" s="42">
        <v>421060</v>
      </c>
      <c r="C2285" s="43" t="s">
        <v>492</v>
      </c>
      <c r="D2285" s="99">
        <f>IF(ISERROR(VLOOKUP(A2285,'CGN-2015-001'!A2284:I7431,4,0)),0,VLOOKUP(A2285,'CGN-2015-001'!A2284:I7431,4,0))</f>
        <v>0</v>
      </c>
      <c r="E2285" s="45">
        <f>IF(ISERROR(VLOOKUP(A2285,[3]Hoja1!$A$1:$F$369,4,0)),0,VLOOKUP(A2285,[3]Hoja1!$A$1:$F$369,4,0))</f>
        <v>0</v>
      </c>
      <c r="F2285" s="45">
        <f>IF(ISERROR(VLOOKUP(A2285,[3]Hoja1!$A$1:$F$369,5,0)),0,VLOOKUP(A2285,[3]Hoja1!$A$1:$F$369,5,0))</f>
        <v>0</v>
      </c>
      <c r="G2285" s="102">
        <f>IF(ISERROR(VLOOKUP(A2285,'CGN-2015-001'!A2284:I7431,7,0)),0,VLOOKUP(A2285,'CGN-2015-001'!A2284:I7431,7,0))</f>
        <v>0</v>
      </c>
      <c r="H2285" s="44"/>
      <c r="I2285" s="46"/>
      <c r="J2285" s="113">
        <f t="shared" si="177"/>
        <v>0</v>
      </c>
      <c r="K2285" s="114">
        <f t="shared" si="178"/>
        <v>0</v>
      </c>
      <c r="L2285" s="31">
        <f t="shared" si="179"/>
        <v>0</v>
      </c>
      <c r="M2285" s="1">
        <f t="shared" si="180"/>
        <v>0</v>
      </c>
      <c r="N2285" s="1">
        <f t="shared" si="181"/>
        <v>6</v>
      </c>
    </row>
    <row r="2286" spans="1:14" ht="16.5" hidden="1" thickBot="1" x14ac:dyDescent="0.3">
      <c r="A2286" s="26">
        <v>421061</v>
      </c>
      <c r="B2286" s="42">
        <v>421061</v>
      </c>
      <c r="C2286" s="43" t="s">
        <v>515</v>
      </c>
      <c r="D2286" s="99">
        <f>IF(ISERROR(VLOOKUP(A2286,'CGN-2015-001'!A2285:I7432,4,0)),0,VLOOKUP(A2286,'CGN-2015-001'!A2285:I7432,4,0))</f>
        <v>0</v>
      </c>
      <c r="E2286" s="45">
        <f>IF(ISERROR(VLOOKUP(A2286,[3]Hoja1!$A$1:$F$369,4,0)),0,VLOOKUP(A2286,[3]Hoja1!$A$1:$F$369,4,0))</f>
        <v>0</v>
      </c>
      <c r="F2286" s="45">
        <f>IF(ISERROR(VLOOKUP(A2286,[3]Hoja1!$A$1:$F$369,5,0)),0,VLOOKUP(A2286,[3]Hoja1!$A$1:$F$369,5,0))</f>
        <v>0</v>
      </c>
      <c r="G2286" s="102">
        <f>IF(ISERROR(VLOOKUP(A2286,'CGN-2015-001'!A2285:I7432,7,0)),0,VLOOKUP(A2286,'CGN-2015-001'!A2285:I7432,7,0))</f>
        <v>0</v>
      </c>
      <c r="H2286" s="44"/>
      <c r="I2286" s="46"/>
      <c r="J2286" s="113">
        <f t="shared" si="177"/>
        <v>0</v>
      </c>
      <c r="K2286" s="114">
        <f t="shared" si="178"/>
        <v>0</v>
      </c>
      <c r="L2286" s="31">
        <f t="shared" si="179"/>
        <v>0</v>
      </c>
      <c r="M2286" s="1">
        <f t="shared" si="180"/>
        <v>0</v>
      </c>
      <c r="N2286" s="1">
        <f t="shared" si="181"/>
        <v>6</v>
      </c>
    </row>
    <row r="2287" spans="1:14" ht="16.5" hidden="1" thickBot="1" x14ac:dyDescent="0.3">
      <c r="A2287" s="26">
        <v>421065</v>
      </c>
      <c r="B2287" s="42">
        <v>421065</v>
      </c>
      <c r="C2287" s="43" t="s">
        <v>516</v>
      </c>
      <c r="D2287" s="99">
        <f>IF(ISERROR(VLOOKUP(A2287,'CGN-2015-001'!A2286:I7433,4,0)),0,VLOOKUP(A2287,'CGN-2015-001'!A2286:I7433,4,0))</f>
        <v>0</v>
      </c>
      <c r="E2287" s="45">
        <f>IF(ISERROR(VLOOKUP(A2287,[3]Hoja1!$A$1:$F$369,4,0)),0,VLOOKUP(A2287,[3]Hoja1!$A$1:$F$369,4,0))</f>
        <v>0</v>
      </c>
      <c r="F2287" s="45">
        <f>IF(ISERROR(VLOOKUP(A2287,[3]Hoja1!$A$1:$F$369,5,0)),0,VLOOKUP(A2287,[3]Hoja1!$A$1:$F$369,5,0))</f>
        <v>0</v>
      </c>
      <c r="G2287" s="102">
        <f>IF(ISERROR(VLOOKUP(A2287,'CGN-2015-001'!A2286:I7433,7,0)),0,VLOOKUP(A2287,'CGN-2015-001'!A2286:I7433,7,0))</f>
        <v>0</v>
      </c>
      <c r="H2287" s="44"/>
      <c r="I2287" s="46"/>
      <c r="J2287" s="113">
        <f t="shared" si="177"/>
        <v>0</v>
      </c>
      <c r="K2287" s="114">
        <f t="shared" si="178"/>
        <v>0</v>
      </c>
      <c r="L2287" s="31">
        <f t="shared" si="179"/>
        <v>0</v>
      </c>
      <c r="M2287" s="1">
        <f t="shared" si="180"/>
        <v>0</v>
      </c>
      <c r="N2287" s="1">
        <f t="shared" si="181"/>
        <v>6</v>
      </c>
    </row>
    <row r="2288" spans="1:14" ht="16.5" hidden="1" thickBot="1" x14ac:dyDescent="0.3">
      <c r="A2288" s="26">
        <v>421090</v>
      </c>
      <c r="B2288" s="42">
        <v>421090</v>
      </c>
      <c r="C2288" s="43" t="s">
        <v>1418</v>
      </c>
      <c r="D2288" s="99">
        <f>IF(ISERROR(VLOOKUP(A2288,'CGN-2015-001'!A2287:I7434,4,0)),0,VLOOKUP(A2288,'CGN-2015-001'!A2287:I7434,4,0))</f>
        <v>0</v>
      </c>
      <c r="E2288" s="45">
        <f>IF(ISERROR(VLOOKUP(A2288,[3]Hoja1!$A$1:$F$369,4,0)),0,VLOOKUP(A2288,[3]Hoja1!$A$1:$F$369,4,0))</f>
        <v>0</v>
      </c>
      <c r="F2288" s="45">
        <f>IF(ISERROR(VLOOKUP(A2288,[3]Hoja1!$A$1:$F$369,5,0)),0,VLOOKUP(A2288,[3]Hoja1!$A$1:$F$369,5,0))</f>
        <v>0</v>
      </c>
      <c r="G2288" s="102">
        <f>IF(ISERROR(VLOOKUP(A2288,'CGN-2015-001'!A2287:I7434,7,0)),0,VLOOKUP(A2288,'CGN-2015-001'!A2287:I7434,7,0))</f>
        <v>0</v>
      </c>
      <c r="H2288" s="44"/>
      <c r="I2288" s="46"/>
      <c r="J2288" s="113">
        <f t="shared" si="177"/>
        <v>0</v>
      </c>
      <c r="K2288" s="114">
        <f t="shared" si="178"/>
        <v>0</v>
      </c>
      <c r="L2288" s="31">
        <f t="shared" si="179"/>
        <v>0</v>
      </c>
      <c r="M2288" s="1">
        <f t="shared" si="180"/>
        <v>0</v>
      </c>
      <c r="N2288" s="1">
        <f t="shared" si="181"/>
        <v>6</v>
      </c>
    </row>
    <row r="2289" spans="1:14" ht="16.5" hidden="1" thickBot="1" x14ac:dyDescent="0.3">
      <c r="A2289" s="26">
        <v>421098</v>
      </c>
      <c r="B2289" s="42">
        <v>421098</v>
      </c>
      <c r="C2289" s="43" t="s">
        <v>518</v>
      </c>
      <c r="D2289" s="99">
        <f>IF(ISERROR(VLOOKUP(A2289,'CGN-2015-001'!A2288:I7435,4,0)),0,VLOOKUP(A2289,'CGN-2015-001'!A2288:I7435,4,0))</f>
        <v>0</v>
      </c>
      <c r="E2289" s="45">
        <f>IF(ISERROR(VLOOKUP(A2289,[3]Hoja1!$A$1:$F$369,4,0)),0,VLOOKUP(A2289,[3]Hoja1!$A$1:$F$369,4,0))</f>
        <v>0</v>
      </c>
      <c r="F2289" s="45">
        <f>IF(ISERROR(VLOOKUP(A2289,[3]Hoja1!$A$1:$F$369,5,0)),0,VLOOKUP(A2289,[3]Hoja1!$A$1:$F$369,5,0))</f>
        <v>0</v>
      </c>
      <c r="G2289" s="102">
        <f>IF(ISERROR(VLOOKUP(A2289,'CGN-2015-001'!A2288:I7435,7,0)),0,VLOOKUP(A2289,'CGN-2015-001'!A2288:I7435,7,0))</f>
        <v>0</v>
      </c>
      <c r="H2289" s="44"/>
      <c r="I2289" s="46"/>
      <c r="J2289" s="113">
        <f t="shared" si="177"/>
        <v>0</v>
      </c>
      <c r="K2289" s="114">
        <f t="shared" si="178"/>
        <v>0</v>
      </c>
      <c r="L2289" s="31">
        <f t="shared" si="179"/>
        <v>0</v>
      </c>
      <c r="M2289" s="1">
        <f t="shared" si="180"/>
        <v>0</v>
      </c>
      <c r="N2289" s="1">
        <f t="shared" si="181"/>
        <v>6</v>
      </c>
    </row>
    <row r="2290" spans="1:14" ht="16.5" hidden="1" thickBot="1" x14ac:dyDescent="0.3">
      <c r="A2290" s="26">
        <v>4295</v>
      </c>
      <c r="B2290" s="48">
        <v>429500</v>
      </c>
      <c r="C2290" s="49" t="s">
        <v>1419</v>
      </c>
      <c r="D2290" s="99">
        <f>IF(ISERROR(VLOOKUP(A2290,'CGN-2015-001'!A2289:I7436,4,0)),0,VLOOKUP(A2290,'CGN-2015-001'!A2289:I7436,4,0))</f>
        <v>0</v>
      </c>
      <c r="E2290" s="40">
        <f>IF(ISERROR(VLOOKUP(A2290,[3]Hoja1!$A$1:$F$369,4,0)),0,VLOOKUP(A2290,[3]Hoja1!$A$1:$F$369,4,0))</f>
        <v>0</v>
      </c>
      <c r="F2290" s="40">
        <f>IF(ISERROR(VLOOKUP(A2290,[3]Hoja1!$A$1:$F$369,5,0)),0,VLOOKUP(A2290,[3]Hoja1!$A$1:$F$369,5,0))</f>
        <v>0</v>
      </c>
      <c r="G2290" s="102">
        <f>IF(ISERROR(VLOOKUP(A2290,'CGN-2015-001'!A2289:I7436,7,0)),0,VLOOKUP(A2290,'CGN-2015-001'!A2289:I7436,7,0))</f>
        <v>0</v>
      </c>
      <c r="H2290" s="50"/>
      <c r="I2290" s="51"/>
      <c r="J2290" s="113">
        <f t="shared" si="177"/>
        <v>0</v>
      </c>
      <c r="K2290" s="114">
        <f t="shared" si="178"/>
        <v>0</v>
      </c>
      <c r="L2290" s="31">
        <f t="shared" si="179"/>
        <v>0</v>
      </c>
      <c r="M2290" s="1">
        <f t="shared" si="180"/>
        <v>0</v>
      </c>
      <c r="N2290" s="1">
        <f t="shared" si="181"/>
        <v>4</v>
      </c>
    </row>
    <row r="2291" spans="1:14" ht="16.5" hidden="1" thickBot="1" x14ac:dyDescent="0.3">
      <c r="A2291" s="26">
        <v>429502</v>
      </c>
      <c r="B2291" s="42">
        <v>429502</v>
      </c>
      <c r="C2291" s="43" t="s">
        <v>250</v>
      </c>
      <c r="D2291" s="99">
        <f>IF(ISERROR(VLOOKUP(A2291,'CGN-2015-001'!A2290:I7437,4,0)),0,VLOOKUP(A2291,'CGN-2015-001'!A2290:I7437,4,0))</f>
        <v>0</v>
      </c>
      <c r="E2291" s="45">
        <f>IF(ISERROR(VLOOKUP(A2291,[3]Hoja1!$A$1:$F$369,4,0)),0,VLOOKUP(A2291,[3]Hoja1!$A$1:$F$369,4,0))</f>
        <v>0</v>
      </c>
      <c r="F2291" s="45">
        <f>IF(ISERROR(VLOOKUP(A2291,[3]Hoja1!$A$1:$F$369,5,0)),0,VLOOKUP(A2291,[3]Hoja1!$A$1:$F$369,5,0))</f>
        <v>0</v>
      </c>
      <c r="G2291" s="102">
        <f>IF(ISERROR(VLOOKUP(A2291,'CGN-2015-001'!A2290:I7437,7,0)),0,VLOOKUP(A2291,'CGN-2015-001'!A2290:I7437,7,0))</f>
        <v>0</v>
      </c>
      <c r="H2291" s="44"/>
      <c r="I2291" s="46"/>
      <c r="J2291" s="113">
        <f t="shared" si="177"/>
        <v>0</v>
      </c>
      <c r="K2291" s="114">
        <f t="shared" si="178"/>
        <v>0</v>
      </c>
      <c r="L2291" s="31">
        <f t="shared" si="179"/>
        <v>0</v>
      </c>
      <c r="M2291" s="1">
        <f t="shared" si="180"/>
        <v>0</v>
      </c>
      <c r="N2291" s="1">
        <f t="shared" si="181"/>
        <v>6</v>
      </c>
    </row>
    <row r="2292" spans="1:14" ht="16.5" hidden="1" thickBot="1" x14ac:dyDescent="0.3">
      <c r="A2292" s="26">
        <v>429503</v>
      </c>
      <c r="B2292" s="42">
        <v>429503</v>
      </c>
      <c r="C2292" s="43" t="s">
        <v>1420</v>
      </c>
      <c r="D2292" s="99">
        <f>IF(ISERROR(VLOOKUP(A2292,'CGN-2015-001'!A2291:I7438,4,0)),0,VLOOKUP(A2292,'CGN-2015-001'!A2291:I7438,4,0))</f>
        <v>0</v>
      </c>
      <c r="E2292" s="45">
        <f>IF(ISERROR(VLOOKUP(A2292,[3]Hoja1!$A$1:$F$369,4,0)),0,VLOOKUP(A2292,[3]Hoja1!$A$1:$F$369,4,0))</f>
        <v>0</v>
      </c>
      <c r="F2292" s="45">
        <f>IF(ISERROR(VLOOKUP(A2292,[3]Hoja1!$A$1:$F$369,5,0)),0,VLOOKUP(A2292,[3]Hoja1!$A$1:$F$369,5,0))</f>
        <v>0</v>
      </c>
      <c r="G2292" s="102">
        <f>IF(ISERROR(VLOOKUP(A2292,'CGN-2015-001'!A2291:I7438,7,0)),0,VLOOKUP(A2292,'CGN-2015-001'!A2291:I7438,7,0))</f>
        <v>0</v>
      </c>
      <c r="H2292" s="44"/>
      <c r="I2292" s="46"/>
      <c r="J2292" s="113">
        <f t="shared" si="177"/>
        <v>0</v>
      </c>
      <c r="K2292" s="114">
        <f t="shared" si="178"/>
        <v>0</v>
      </c>
      <c r="L2292" s="31">
        <f t="shared" si="179"/>
        <v>0</v>
      </c>
      <c r="M2292" s="1">
        <f t="shared" si="180"/>
        <v>0</v>
      </c>
      <c r="N2292" s="1">
        <f t="shared" si="181"/>
        <v>6</v>
      </c>
    </row>
    <row r="2293" spans="1:14" ht="16.5" hidden="1" thickBot="1" x14ac:dyDescent="0.3">
      <c r="A2293" s="26">
        <v>429505</v>
      </c>
      <c r="B2293" s="42">
        <v>429505</v>
      </c>
      <c r="C2293" s="43" t="s">
        <v>247</v>
      </c>
      <c r="D2293" s="99">
        <f>IF(ISERROR(VLOOKUP(A2293,'CGN-2015-001'!A2292:I7439,4,0)),0,VLOOKUP(A2293,'CGN-2015-001'!A2292:I7439,4,0))</f>
        <v>0</v>
      </c>
      <c r="E2293" s="45">
        <f>IF(ISERROR(VLOOKUP(A2293,[3]Hoja1!$A$1:$F$369,4,0)),0,VLOOKUP(A2293,[3]Hoja1!$A$1:$F$369,4,0))</f>
        <v>0</v>
      </c>
      <c r="F2293" s="45">
        <f>IF(ISERROR(VLOOKUP(A2293,[3]Hoja1!$A$1:$F$369,5,0)),0,VLOOKUP(A2293,[3]Hoja1!$A$1:$F$369,5,0))</f>
        <v>0</v>
      </c>
      <c r="G2293" s="102">
        <f>IF(ISERROR(VLOOKUP(A2293,'CGN-2015-001'!A2292:I7439,7,0)),0,VLOOKUP(A2293,'CGN-2015-001'!A2292:I7439,7,0))</f>
        <v>0</v>
      </c>
      <c r="H2293" s="44"/>
      <c r="I2293" s="46"/>
      <c r="J2293" s="113">
        <f t="shared" si="177"/>
        <v>0</v>
      </c>
      <c r="K2293" s="114">
        <f t="shared" si="178"/>
        <v>0</v>
      </c>
      <c r="L2293" s="31">
        <f t="shared" si="179"/>
        <v>0</v>
      </c>
      <c r="M2293" s="1">
        <f t="shared" si="180"/>
        <v>0</v>
      </c>
      <c r="N2293" s="1">
        <f t="shared" si="181"/>
        <v>6</v>
      </c>
    </row>
    <row r="2294" spans="1:14" ht="16.5" hidden="1" thickBot="1" x14ac:dyDescent="0.3">
      <c r="A2294" s="26">
        <v>429506</v>
      </c>
      <c r="B2294" s="42">
        <v>429506</v>
      </c>
      <c r="C2294" s="43" t="s">
        <v>248</v>
      </c>
      <c r="D2294" s="99">
        <f>IF(ISERROR(VLOOKUP(A2294,'CGN-2015-001'!A2293:I7440,4,0)),0,VLOOKUP(A2294,'CGN-2015-001'!A2293:I7440,4,0))</f>
        <v>0</v>
      </c>
      <c r="E2294" s="45">
        <f>IF(ISERROR(VLOOKUP(A2294,[3]Hoja1!$A$1:$F$369,4,0)),0,VLOOKUP(A2294,[3]Hoja1!$A$1:$F$369,4,0))</f>
        <v>0</v>
      </c>
      <c r="F2294" s="45">
        <f>IF(ISERROR(VLOOKUP(A2294,[3]Hoja1!$A$1:$F$369,5,0)),0,VLOOKUP(A2294,[3]Hoja1!$A$1:$F$369,5,0))</f>
        <v>0</v>
      </c>
      <c r="G2294" s="102">
        <f>IF(ISERROR(VLOOKUP(A2294,'CGN-2015-001'!A2293:I7440,7,0)),0,VLOOKUP(A2294,'CGN-2015-001'!A2293:I7440,7,0))</f>
        <v>0</v>
      </c>
      <c r="H2294" s="44"/>
      <c r="I2294" s="46"/>
      <c r="J2294" s="113">
        <f t="shared" si="177"/>
        <v>0</v>
      </c>
      <c r="K2294" s="114">
        <f t="shared" si="178"/>
        <v>0</v>
      </c>
      <c r="L2294" s="31">
        <f t="shared" si="179"/>
        <v>0</v>
      </c>
      <c r="M2294" s="1">
        <f t="shared" si="180"/>
        <v>0</v>
      </c>
      <c r="N2294" s="1">
        <f t="shared" si="181"/>
        <v>6</v>
      </c>
    </row>
    <row r="2295" spans="1:14" ht="16.5" hidden="1" thickBot="1" x14ac:dyDescent="0.3">
      <c r="A2295" s="26">
        <v>429507</v>
      </c>
      <c r="B2295" s="120">
        <v>429507</v>
      </c>
      <c r="C2295" s="121" t="s">
        <v>249</v>
      </c>
      <c r="D2295" s="99">
        <f>IF(ISERROR(VLOOKUP(A2295,'CGN-2015-001'!A2294:I7441,4,0)),0,VLOOKUP(A2295,'CGN-2015-001'!A2294:I7441,4,0))</f>
        <v>0</v>
      </c>
      <c r="E2295" s="45">
        <f>IF(ISERROR(VLOOKUP(A2295,[3]Hoja1!$A$1:$F$369,4,0)),0,VLOOKUP(A2295,[3]Hoja1!$A$1:$F$369,4,0))</f>
        <v>0</v>
      </c>
      <c r="F2295" s="45">
        <f>IF(ISERROR(VLOOKUP(A2295,[3]Hoja1!$A$1:$F$369,5,0)),0,VLOOKUP(A2295,[3]Hoja1!$A$1:$F$369,5,0))</f>
        <v>0</v>
      </c>
      <c r="G2295" s="102">
        <f>IF(ISERROR(VLOOKUP(A2295,'CGN-2015-001'!A2294:I7441,7,0)),0,VLOOKUP(A2295,'CGN-2015-001'!A2294:I7441,7,0))</f>
        <v>0</v>
      </c>
      <c r="H2295" s="44"/>
      <c r="I2295" s="46"/>
      <c r="J2295" s="113">
        <f t="shared" si="177"/>
        <v>0</v>
      </c>
      <c r="K2295" s="114">
        <f t="shared" si="178"/>
        <v>0</v>
      </c>
      <c r="L2295" s="31">
        <f t="shared" si="179"/>
        <v>0</v>
      </c>
      <c r="M2295" s="1">
        <f t="shared" si="180"/>
        <v>0</v>
      </c>
      <c r="N2295" s="1">
        <f t="shared" si="181"/>
        <v>6</v>
      </c>
    </row>
    <row r="2296" spans="1:14" ht="16.5" hidden="1" thickBot="1" x14ac:dyDescent="0.3">
      <c r="A2296" s="26">
        <v>43</v>
      </c>
      <c r="B2296" s="456">
        <v>430000</v>
      </c>
      <c r="C2296" s="457" t="s">
        <v>1421</v>
      </c>
      <c r="D2296" s="452">
        <f>IF(ISERROR(VLOOKUP(A2296,'CGN-2015-001'!A2295:I7442,4,0)),0,VLOOKUP(A2296,'CGN-2015-001'!A2295:I7442,4,0))</f>
        <v>516921662</v>
      </c>
      <c r="E2296" s="105">
        <f>IF(ISERROR(VLOOKUP(A2296,[3]Hoja1!$A$1:$F$369,4,0)),0,VLOOKUP(A2296,[3]Hoja1!$A$1:$F$369,4,0))</f>
        <v>322434</v>
      </c>
      <c r="F2296" s="106">
        <f>IF(ISERROR(VLOOKUP(A2296,[3]Hoja1!$A$1:$F$369,5,0)),0,VLOOKUP(A2296,[3]Hoja1!$A$1:$F$369,5,0))</f>
        <v>367450490</v>
      </c>
      <c r="G2296" s="453">
        <f>IF(ISERROR(VLOOKUP(A2296,'CGN-2015-001'!A2295:I7442,7,0)),0,VLOOKUP(A2296,'CGN-2015-001'!A2295:I7442,7,0))</f>
        <v>1122469877</v>
      </c>
      <c r="H2296" s="105">
        <f>+H2441</f>
        <v>0</v>
      </c>
      <c r="I2296" s="106">
        <f>+I2441+I2460</f>
        <v>1122469877</v>
      </c>
      <c r="J2296" s="458">
        <f t="shared" si="177"/>
        <v>-605548215</v>
      </c>
      <c r="K2296" s="459">
        <f t="shared" si="178"/>
        <v>-0.53947836588580445</v>
      </c>
      <c r="L2296" s="31">
        <f t="shared" si="179"/>
        <v>0</v>
      </c>
      <c r="M2296" s="1">
        <f t="shared" si="180"/>
        <v>1</v>
      </c>
      <c r="N2296" s="1">
        <f t="shared" si="181"/>
        <v>2</v>
      </c>
    </row>
    <row r="2297" spans="1:14" ht="16.5" hidden="1" thickBot="1" x14ac:dyDescent="0.3">
      <c r="A2297" s="26">
        <v>4305</v>
      </c>
      <c r="B2297" s="118">
        <v>430500</v>
      </c>
      <c r="C2297" s="119" t="s">
        <v>1422</v>
      </c>
      <c r="D2297" s="99">
        <f>IF(ISERROR(VLOOKUP(A2297,'CGN-2015-001'!A2296:I7443,4,0)),0,VLOOKUP(A2297,'CGN-2015-001'!A2296:I7443,4,0))</f>
        <v>0</v>
      </c>
      <c r="E2297" s="40">
        <f>IF(ISERROR(VLOOKUP(A2297,[3]Hoja1!$A$1:$F$369,4,0)),0,VLOOKUP(A2297,[3]Hoja1!$A$1:$F$369,4,0))</f>
        <v>0</v>
      </c>
      <c r="F2297" s="40">
        <f>IF(ISERROR(VLOOKUP(A2297,[3]Hoja1!$A$1:$F$369,5,0)),0,VLOOKUP(A2297,[3]Hoja1!$A$1:$F$369,5,0))</f>
        <v>0</v>
      </c>
      <c r="G2297" s="102">
        <f>IF(ISERROR(VLOOKUP(A2297,'CGN-2015-001'!A2296:I7443,7,0)),0,VLOOKUP(A2297,'CGN-2015-001'!A2296:I7443,7,0))</f>
        <v>0</v>
      </c>
      <c r="H2297" s="50"/>
      <c r="I2297" s="51"/>
      <c r="J2297" s="113">
        <f t="shared" si="177"/>
        <v>0</v>
      </c>
      <c r="K2297" s="114">
        <f t="shared" si="178"/>
        <v>0</v>
      </c>
      <c r="L2297" s="31">
        <f t="shared" si="179"/>
        <v>0</v>
      </c>
      <c r="M2297" s="1">
        <f t="shared" si="180"/>
        <v>0</v>
      </c>
      <c r="N2297" s="1">
        <f t="shared" si="181"/>
        <v>4</v>
      </c>
    </row>
    <row r="2298" spans="1:14" ht="16.5" hidden="1" thickBot="1" x14ac:dyDescent="0.3">
      <c r="A2298" s="26">
        <v>430507</v>
      </c>
      <c r="B2298" s="42">
        <v>430507</v>
      </c>
      <c r="C2298" s="43" t="s">
        <v>1423</v>
      </c>
      <c r="D2298" s="99">
        <f>IF(ISERROR(VLOOKUP(A2298,'CGN-2015-001'!A2297:I7444,4,0)),0,VLOOKUP(A2298,'CGN-2015-001'!A2297:I7444,4,0))</f>
        <v>0</v>
      </c>
      <c r="E2298" s="45">
        <f>IF(ISERROR(VLOOKUP(A2298,[3]Hoja1!$A$1:$F$369,4,0)),0,VLOOKUP(A2298,[3]Hoja1!$A$1:$F$369,4,0))</f>
        <v>0</v>
      </c>
      <c r="F2298" s="45">
        <f>IF(ISERROR(VLOOKUP(A2298,[3]Hoja1!$A$1:$F$369,5,0)),0,VLOOKUP(A2298,[3]Hoja1!$A$1:$F$369,5,0))</f>
        <v>0</v>
      </c>
      <c r="G2298" s="102">
        <f>IF(ISERROR(VLOOKUP(A2298,'CGN-2015-001'!A2297:I7444,7,0)),0,VLOOKUP(A2298,'CGN-2015-001'!A2297:I7444,7,0))</f>
        <v>0</v>
      </c>
      <c r="H2298" s="44"/>
      <c r="I2298" s="46"/>
      <c r="J2298" s="113">
        <f t="shared" si="177"/>
        <v>0</v>
      </c>
      <c r="K2298" s="114">
        <f t="shared" si="178"/>
        <v>0</v>
      </c>
      <c r="L2298" s="31">
        <f t="shared" si="179"/>
        <v>0</v>
      </c>
      <c r="M2298" s="1">
        <f t="shared" si="180"/>
        <v>0</v>
      </c>
      <c r="N2298" s="1">
        <f t="shared" si="181"/>
        <v>6</v>
      </c>
    </row>
    <row r="2299" spans="1:14" ht="16.5" hidden="1" thickBot="1" x14ac:dyDescent="0.3">
      <c r="A2299" s="26">
        <v>430508</v>
      </c>
      <c r="B2299" s="42">
        <v>430508</v>
      </c>
      <c r="C2299" s="43" t="s">
        <v>1424</v>
      </c>
      <c r="D2299" s="99">
        <f>IF(ISERROR(VLOOKUP(A2299,'CGN-2015-001'!A2298:I7445,4,0)),0,VLOOKUP(A2299,'CGN-2015-001'!A2298:I7445,4,0))</f>
        <v>0</v>
      </c>
      <c r="E2299" s="45">
        <f>IF(ISERROR(VLOOKUP(A2299,[3]Hoja1!$A$1:$F$369,4,0)),0,VLOOKUP(A2299,[3]Hoja1!$A$1:$F$369,4,0))</f>
        <v>0</v>
      </c>
      <c r="F2299" s="45">
        <f>IF(ISERROR(VLOOKUP(A2299,[3]Hoja1!$A$1:$F$369,5,0)),0,VLOOKUP(A2299,[3]Hoja1!$A$1:$F$369,5,0))</f>
        <v>0</v>
      </c>
      <c r="G2299" s="102">
        <f>IF(ISERROR(VLOOKUP(A2299,'CGN-2015-001'!A2298:I7445,7,0)),0,VLOOKUP(A2299,'CGN-2015-001'!A2298:I7445,7,0))</f>
        <v>0</v>
      </c>
      <c r="H2299" s="44"/>
      <c r="I2299" s="46"/>
      <c r="J2299" s="113">
        <f t="shared" si="177"/>
        <v>0</v>
      </c>
      <c r="K2299" s="114">
        <f t="shared" si="178"/>
        <v>0</v>
      </c>
      <c r="L2299" s="31">
        <f t="shared" si="179"/>
        <v>0</v>
      </c>
      <c r="M2299" s="1">
        <f t="shared" si="180"/>
        <v>0</v>
      </c>
      <c r="N2299" s="1">
        <f t="shared" si="181"/>
        <v>6</v>
      </c>
    </row>
    <row r="2300" spans="1:14" ht="16.5" hidden="1" thickBot="1" x14ac:dyDescent="0.3">
      <c r="A2300" s="26">
        <v>430509</v>
      </c>
      <c r="B2300" s="42">
        <v>430509</v>
      </c>
      <c r="C2300" s="43" t="s">
        <v>1425</v>
      </c>
      <c r="D2300" s="99">
        <f>IF(ISERROR(VLOOKUP(A2300,'CGN-2015-001'!A2299:I7446,4,0)),0,VLOOKUP(A2300,'CGN-2015-001'!A2299:I7446,4,0))</f>
        <v>0</v>
      </c>
      <c r="E2300" s="45">
        <f>IF(ISERROR(VLOOKUP(A2300,[3]Hoja1!$A$1:$F$369,4,0)),0,VLOOKUP(A2300,[3]Hoja1!$A$1:$F$369,4,0))</f>
        <v>0</v>
      </c>
      <c r="F2300" s="45">
        <f>IF(ISERROR(VLOOKUP(A2300,[3]Hoja1!$A$1:$F$369,5,0)),0,VLOOKUP(A2300,[3]Hoja1!$A$1:$F$369,5,0))</f>
        <v>0</v>
      </c>
      <c r="G2300" s="102">
        <f>IF(ISERROR(VLOOKUP(A2300,'CGN-2015-001'!A2299:I7446,7,0)),0,VLOOKUP(A2300,'CGN-2015-001'!A2299:I7446,7,0))</f>
        <v>0</v>
      </c>
      <c r="H2300" s="44"/>
      <c r="I2300" s="46"/>
      <c r="J2300" s="113">
        <f t="shared" si="177"/>
        <v>0</v>
      </c>
      <c r="K2300" s="114">
        <f t="shared" si="178"/>
        <v>0</v>
      </c>
      <c r="L2300" s="31">
        <f t="shared" si="179"/>
        <v>0</v>
      </c>
      <c r="M2300" s="1">
        <f t="shared" si="180"/>
        <v>0</v>
      </c>
      <c r="N2300" s="1">
        <f t="shared" si="181"/>
        <v>6</v>
      </c>
    </row>
    <row r="2301" spans="1:14" ht="16.5" hidden="1" thickBot="1" x14ac:dyDescent="0.3">
      <c r="A2301" s="26">
        <v>430510</v>
      </c>
      <c r="B2301" s="42">
        <v>430510</v>
      </c>
      <c r="C2301" s="43" t="s">
        <v>1426</v>
      </c>
      <c r="D2301" s="99">
        <f>IF(ISERROR(VLOOKUP(A2301,'CGN-2015-001'!A2300:I7447,4,0)),0,VLOOKUP(A2301,'CGN-2015-001'!A2300:I7447,4,0))</f>
        <v>0</v>
      </c>
      <c r="E2301" s="45">
        <f>IF(ISERROR(VLOOKUP(A2301,[3]Hoja1!$A$1:$F$369,4,0)),0,VLOOKUP(A2301,[3]Hoja1!$A$1:$F$369,4,0))</f>
        <v>0</v>
      </c>
      <c r="F2301" s="45">
        <f>IF(ISERROR(VLOOKUP(A2301,[3]Hoja1!$A$1:$F$369,5,0)),0,VLOOKUP(A2301,[3]Hoja1!$A$1:$F$369,5,0))</f>
        <v>0</v>
      </c>
      <c r="G2301" s="102">
        <f>IF(ISERROR(VLOOKUP(A2301,'CGN-2015-001'!A2300:I7447,7,0)),0,VLOOKUP(A2301,'CGN-2015-001'!A2300:I7447,7,0))</f>
        <v>0</v>
      </c>
      <c r="H2301" s="44"/>
      <c r="I2301" s="46"/>
      <c r="J2301" s="113">
        <f t="shared" si="177"/>
        <v>0</v>
      </c>
      <c r="K2301" s="114">
        <f t="shared" si="178"/>
        <v>0</v>
      </c>
      <c r="L2301" s="31">
        <f t="shared" si="179"/>
        <v>0</v>
      </c>
      <c r="M2301" s="1">
        <f t="shared" si="180"/>
        <v>0</v>
      </c>
      <c r="N2301" s="1">
        <f t="shared" si="181"/>
        <v>6</v>
      </c>
    </row>
    <row r="2302" spans="1:14" ht="16.5" hidden="1" thickBot="1" x14ac:dyDescent="0.3">
      <c r="A2302" s="26">
        <v>430511</v>
      </c>
      <c r="B2302" s="42">
        <v>430511</v>
      </c>
      <c r="C2302" s="43" t="s">
        <v>1427</v>
      </c>
      <c r="D2302" s="99">
        <f>IF(ISERROR(VLOOKUP(A2302,'CGN-2015-001'!A2301:I7448,4,0)),0,VLOOKUP(A2302,'CGN-2015-001'!A2301:I7448,4,0))</f>
        <v>0</v>
      </c>
      <c r="E2302" s="45">
        <f>IF(ISERROR(VLOOKUP(A2302,[3]Hoja1!$A$1:$F$369,4,0)),0,VLOOKUP(A2302,[3]Hoja1!$A$1:$F$369,4,0))</f>
        <v>0</v>
      </c>
      <c r="F2302" s="45">
        <f>IF(ISERROR(VLOOKUP(A2302,[3]Hoja1!$A$1:$F$369,5,0)),0,VLOOKUP(A2302,[3]Hoja1!$A$1:$F$369,5,0))</f>
        <v>0</v>
      </c>
      <c r="G2302" s="102">
        <f>IF(ISERROR(VLOOKUP(A2302,'CGN-2015-001'!A2301:I7448,7,0)),0,VLOOKUP(A2302,'CGN-2015-001'!A2301:I7448,7,0))</f>
        <v>0</v>
      </c>
      <c r="H2302" s="44"/>
      <c r="I2302" s="46"/>
      <c r="J2302" s="113">
        <f t="shared" si="177"/>
        <v>0</v>
      </c>
      <c r="K2302" s="114">
        <f t="shared" si="178"/>
        <v>0</v>
      </c>
      <c r="L2302" s="31">
        <f t="shared" si="179"/>
        <v>0</v>
      </c>
      <c r="M2302" s="1">
        <f t="shared" si="180"/>
        <v>0</v>
      </c>
      <c r="N2302" s="1">
        <f t="shared" si="181"/>
        <v>6</v>
      </c>
    </row>
    <row r="2303" spans="1:14" ht="16.5" hidden="1" thickBot="1" x14ac:dyDescent="0.3">
      <c r="A2303" s="26">
        <v>430512</v>
      </c>
      <c r="B2303" s="42">
        <v>430512</v>
      </c>
      <c r="C2303" s="43" t="s">
        <v>1428</v>
      </c>
      <c r="D2303" s="99">
        <f>IF(ISERROR(VLOOKUP(A2303,'CGN-2015-001'!A2302:I7449,4,0)),0,VLOOKUP(A2303,'CGN-2015-001'!A2302:I7449,4,0))</f>
        <v>0</v>
      </c>
      <c r="E2303" s="45">
        <f>IF(ISERROR(VLOOKUP(A2303,[3]Hoja1!$A$1:$F$369,4,0)),0,VLOOKUP(A2303,[3]Hoja1!$A$1:$F$369,4,0))</f>
        <v>0</v>
      </c>
      <c r="F2303" s="45">
        <f>IF(ISERROR(VLOOKUP(A2303,[3]Hoja1!$A$1:$F$369,5,0)),0,VLOOKUP(A2303,[3]Hoja1!$A$1:$F$369,5,0))</f>
        <v>0</v>
      </c>
      <c r="G2303" s="102">
        <f>IF(ISERROR(VLOOKUP(A2303,'CGN-2015-001'!A2302:I7449,7,0)),0,VLOOKUP(A2303,'CGN-2015-001'!A2302:I7449,7,0))</f>
        <v>0</v>
      </c>
      <c r="H2303" s="44"/>
      <c r="I2303" s="46"/>
      <c r="J2303" s="113">
        <f t="shared" si="177"/>
        <v>0</v>
      </c>
      <c r="K2303" s="114">
        <f t="shared" si="178"/>
        <v>0</v>
      </c>
      <c r="L2303" s="31">
        <f t="shared" si="179"/>
        <v>0</v>
      </c>
      <c r="M2303" s="1">
        <f t="shared" si="180"/>
        <v>0</v>
      </c>
      <c r="N2303" s="1">
        <f t="shared" si="181"/>
        <v>6</v>
      </c>
    </row>
    <row r="2304" spans="1:14" ht="16.5" hidden="1" thickBot="1" x14ac:dyDescent="0.3">
      <c r="A2304" s="26">
        <v>430513</v>
      </c>
      <c r="B2304" s="42">
        <v>430513</v>
      </c>
      <c r="C2304" s="43" t="s">
        <v>1429</v>
      </c>
      <c r="D2304" s="99">
        <f>IF(ISERROR(VLOOKUP(A2304,'CGN-2015-001'!A2303:I7450,4,0)),0,VLOOKUP(A2304,'CGN-2015-001'!A2303:I7450,4,0))</f>
        <v>0</v>
      </c>
      <c r="E2304" s="45">
        <f>IF(ISERROR(VLOOKUP(A2304,[3]Hoja1!$A$1:$F$369,4,0)),0,VLOOKUP(A2304,[3]Hoja1!$A$1:$F$369,4,0))</f>
        <v>0</v>
      </c>
      <c r="F2304" s="45">
        <f>IF(ISERROR(VLOOKUP(A2304,[3]Hoja1!$A$1:$F$369,5,0)),0,VLOOKUP(A2304,[3]Hoja1!$A$1:$F$369,5,0))</f>
        <v>0</v>
      </c>
      <c r="G2304" s="102">
        <f>IF(ISERROR(VLOOKUP(A2304,'CGN-2015-001'!A2303:I7450,7,0)),0,VLOOKUP(A2304,'CGN-2015-001'!A2303:I7450,7,0))</f>
        <v>0</v>
      </c>
      <c r="H2304" s="44"/>
      <c r="I2304" s="46"/>
      <c r="J2304" s="113">
        <f t="shared" si="177"/>
        <v>0</v>
      </c>
      <c r="K2304" s="114">
        <f t="shared" si="178"/>
        <v>0</v>
      </c>
      <c r="L2304" s="31">
        <f t="shared" si="179"/>
        <v>0</v>
      </c>
      <c r="M2304" s="1">
        <f t="shared" si="180"/>
        <v>0</v>
      </c>
      <c r="N2304" s="1">
        <f t="shared" si="181"/>
        <v>6</v>
      </c>
    </row>
    <row r="2305" spans="1:14" ht="16.5" hidden="1" thickBot="1" x14ac:dyDescent="0.3">
      <c r="A2305" s="26">
        <v>430514</v>
      </c>
      <c r="B2305" s="42">
        <v>430514</v>
      </c>
      <c r="C2305" s="43" t="s">
        <v>1430</v>
      </c>
      <c r="D2305" s="99">
        <f>IF(ISERROR(VLOOKUP(A2305,'CGN-2015-001'!A2304:I7451,4,0)),0,VLOOKUP(A2305,'CGN-2015-001'!A2304:I7451,4,0))</f>
        <v>0</v>
      </c>
      <c r="E2305" s="45">
        <f>IF(ISERROR(VLOOKUP(A2305,[3]Hoja1!$A$1:$F$369,4,0)),0,VLOOKUP(A2305,[3]Hoja1!$A$1:$F$369,4,0))</f>
        <v>0</v>
      </c>
      <c r="F2305" s="45">
        <f>IF(ISERROR(VLOOKUP(A2305,[3]Hoja1!$A$1:$F$369,5,0)),0,VLOOKUP(A2305,[3]Hoja1!$A$1:$F$369,5,0))</f>
        <v>0</v>
      </c>
      <c r="G2305" s="102">
        <f>IF(ISERROR(VLOOKUP(A2305,'CGN-2015-001'!A2304:I7451,7,0)),0,VLOOKUP(A2305,'CGN-2015-001'!A2304:I7451,7,0))</f>
        <v>0</v>
      </c>
      <c r="H2305" s="44"/>
      <c r="I2305" s="46"/>
      <c r="J2305" s="113">
        <f t="shared" si="177"/>
        <v>0</v>
      </c>
      <c r="K2305" s="114">
        <f t="shared" si="178"/>
        <v>0</v>
      </c>
      <c r="L2305" s="31">
        <f t="shared" si="179"/>
        <v>0</v>
      </c>
      <c r="M2305" s="1">
        <f t="shared" si="180"/>
        <v>0</v>
      </c>
      <c r="N2305" s="1">
        <f t="shared" si="181"/>
        <v>6</v>
      </c>
    </row>
    <row r="2306" spans="1:14" ht="16.5" hidden="1" thickBot="1" x14ac:dyDescent="0.3">
      <c r="A2306" s="26">
        <v>430515</v>
      </c>
      <c r="B2306" s="42">
        <v>430515</v>
      </c>
      <c r="C2306" s="43" t="s">
        <v>1431</v>
      </c>
      <c r="D2306" s="99">
        <f>IF(ISERROR(VLOOKUP(A2306,'CGN-2015-001'!A2305:I7452,4,0)),0,VLOOKUP(A2306,'CGN-2015-001'!A2305:I7452,4,0))</f>
        <v>0</v>
      </c>
      <c r="E2306" s="45">
        <f>IF(ISERROR(VLOOKUP(A2306,[3]Hoja1!$A$1:$F$369,4,0)),0,VLOOKUP(A2306,[3]Hoja1!$A$1:$F$369,4,0))</f>
        <v>0</v>
      </c>
      <c r="F2306" s="45">
        <f>IF(ISERROR(VLOOKUP(A2306,[3]Hoja1!$A$1:$F$369,5,0)),0,VLOOKUP(A2306,[3]Hoja1!$A$1:$F$369,5,0))</f>
        <v>0</v>
      </c>
      <c r="G2306" s="102">
        <f>IF(ISERROR(VLOOKUP(A2306,'CGN-2015-001'!A2305:I7452,7,0)),0,VLOOKUP(A2306,'CGN-2015-001'!A2305:I7452,7,0))</f>
        <v>0</v>
      </c>
      <c r="H2306" s="44"/>
      <c r="I2306" s="46"/>
      <c r="J2306" s="113">
        <f t="shared" si="177"/>
        <v>0</v>
      </c>
      <c r="K2306" s="114">
        <f t="shared" si="178"/>
        <v>0</v>
      </c>
      <c r="L2306" s="31">
        <f t="shared" si="179"/>
        <v>0</v>
      </c>
      <c r="M2306" s="1">
        <f t="shared" si="180"/>
        <v>0</v>
      </c>
      <c r="N2306" s="1">
        <f t="shared" si="181"/>
        <v>6</v>
      </c>
    </row>
    <row r="2307" spans="1:14" ht="16.5" hidden="1" thickBot="1" x14ac:dyDescent="0.3">
      <c r="A2307" s="26">
        <v>430516</v>
      </c>
      <c r="B2307" s="42">
        <v>430516</v>
      </c>
      <c r="C2307" s="43" t="s">
        <v>1432</v>
      </c>
      <c r="D2307" s="99">
        <f>IF(ISERROR(VLOOKUP(A2307,'CGN-2015-001'!A2306:I7453,4,0)),0,VLOOKUP(A2307,'CGN-2015-001'!A2306:I7453,4,0))</f>
        <v>0</v>
      </c>
      <c r="E2307" s="45">
        <f>IF(ISERROR(VLOOKUP(A2307,[3]Hoja1!$A$1:$F$369,4,0)),0,VLOOKUP(A2307,[3]Hoja1!$A$1:$F$369,4,0))</f>
        <v>0</v>
      </c>
      <c r="F2307" s="45">
        <f>IF(ISERROR(VLOOKUP(A2307,[3]Hoja1!$A$1:$F$369,5,0)),0,VLOOKUP(A2307,[3]Hoja1!$A$1:$F$369,5,0))</f>
        <v>0</v>
      </c>
      <c r="G2307" s="102">
        <f>IF(ISERROR(VLOOKUP(A2307,'CGN-2015-001'!A2306:I7453,7,0)),0,VLOOKUP(A2307,'CGN-2015-001'!A2306:I7453,7,0))</f>
        <v>0</v>
      </c>
      <c r="H2307" s="44"/>
      <c r="I2307" s="46"/>
      <c r="J2307" s="113">
        <f t="shared" si="177"/>
        <v>0</v>
      </c>
      <c r="K2307" s="114">
        <f t="shared" si="178"/>
        <v>0</v>
      </c>
      <c r="L2307" s="31">
        <f t="shared" si="179"/>
        <v>0</v>
      </c>
      <c r="M2307" s="1">
        <f t="shared" si="180"/>
        <v>0</v>
      </c>
      <c r="N2307" s="1">
        <f t="shared" si="181"/>
        <v>6</v>
      </c>
    </row>
    <row r="2308" spans="1:14" ht="16.5" hidden="1" thickBot="1" x14ac:dyDescent="0.3">
      <c r="A2308" s="26">
        <v>430525</v>
      </c>
      <c r="B2308" s="42">
        <v>430525</v>
      </c>
      <c r="C2308" s="43" t="s">
        <v>1433</v>
      </c>
      <c r="D2308" s="99">
        <f>IF(ISERROR(VLOOKUP(A2308,'CGN-2015-001'!A2307:I7454,4,0)),0,VLOOKUP(A2308,'CGN-2015-001'!A2307:I7454,4,0))</f>
        <v>0</v>
      </c>
      <c r="E2308" s="45">
        <f>IF(ISERROR(VLOOKUP(A2308,[3]Hoja1!$A$1:$F$369,4,0)),0,VLOOKUP(A2308,[3]Hoja1!$A$1:$F$369,4,0))</f>
        <v>0</v>
      </c>
      <c r="F2308" s="45">
        <f>IF(ISERROR(VLOOKUP(A2308,[3]Hoja1!$A$1:$F$369,5,0)),0,VLOOKUP(A2308,[3]Hoja1!$A$1:$F$369,5,0))</f>
        <v>0</v>
      </c>
      <c r="G2308" s="102">
        <f>IF(ISERROR(VLOOKUP(A2308,'CGN-2015-001'!A2307:I7454,7,0)),0,VLOOKUP(A2308,'CGN-2015-001'!A2307:I7454,7,0))</f>
        <v>0</v>
      </c>
      <c r="H2308" s="44"/>
      <c r="I2308" s="46"/>
      <c r="J2308" s="113">
        <f t="shared" si="177"/>
        <v>0</v>
      </c>
      <c r="K2308" s="114">
        <f t="shared" si="178"/>
        <v>0</v>
      </c>
      <c r="L2308" s="31">
        <f t="shared" si="179"/>
        <v>0</v>
      </c>
      <c r="M2308" s="1">
        <f t="shared" si="180"/>
        <v>0</v>
      </c>
      <c r="N2308" s="1">
        <f t="shared" si="181"/>
        <v>6</v>
      </c>
    </row>
    <row r="2309" spans="1:14" ht="16.5" hidden="1" thickBot="1" x14ac:dyDescent="0.3">
      <c r="A2309" s="26">
        <v>430526</v>
      </c>
      <c r="B2309" s="42">
        <v>430526</v>
      </c>
      <c r="C2309" s="43" t="s">
        <v>1434</v>
      </c>
      <c r="D2309" s="99">
        <f>IF(ISERROR(VLOOKUP(A2309,'CGN-2015-001'!A2308:I7455,4,0)),0,VLOOKUP(A2309,'CGN-2015-001'!A2308:I7455,4,0))</f>
        <v>0</v>
      </c>
      <c r="E2309" s="45">
        <f>IF(ISERROR(VLOOKUP(A2309,[3]Hoja1!$A$1:$F$369,4,0)),0,VLOOKUP(A2309,[3]Hoja1!$A$1:$F$369,4,0))</f>
        <v>0</v>
      </c>
      <c r="F2309" s="45">
        <f>IF(ISERROR(VLOOKUP(A2309,[3]Hoja1!$A$1:$F$369,5,0)),0,VLOOKUP(A2309,[3]Hoja1!$A$1:$F$369,5,0))</f>
        <v>0</v>
      </c>
      <c r="G2309" s="102">
        <f>IF(ISERROR(VLOOKUP(A2309,'CGN-2015-001'!A2308:I7455,7,0)),0,VLOOKUP(A2309,'CGN-2015-001'!A2308:I7455,7,0))</f>
        <v>0</v>
      </c>
      <c r="H2309" s="44"/>
      <c r="I2309" s="46"/>
      <c r="J2309" s="113">
        <f t="shared" si="177"/>
        <v>0</v>
      </c>
      <c r="K2309" s="114">
        <f t="shared" si="178"/>
        <v>0</v>
      </c>
      <c r="L2309" s="31">
        <f t="shared" si="179"/>
        <v>0</v>
      </c>
      <c r="M2309" s="1">
        <f t="shared" si="180"/>
        <v>0</v>
      </c>
      <c r="N2309" s="1">
        <f t="shared" si="181"/>
        <v>6</v>
      </c>
    </row>
    <row r="2310" spans="1:14" ht="16.5" hidden="1" thickBot="1" x14ac:dyDescent="0.3">
      <c r="A2310" s="26">
        <v>430527</v>
      </c>
      <c r="B2310" s="42">
        <v>430527</v>
      </c>
      <c r="C2310" s="43" t="s">
        <v>1435</v>
      </c>
      <c r="D2310" s="99">
        <f>IF(ISERROR(VLOOKUP(A2310,'CGN-2015-001'!A2309:I7456,4,0)),0,VLOOKUP(A2310,'CGN-2015-001'!A2309:I7456,4,0))</f>
        <v>0</v>
      </c>
      <c r="E2310" s="45">
        <f>IF(ISERROR(VLOOKUP(A2310,[3]Hoja1!$A$1:$F$369,4,0)),0,VLOOKUP(A2310,[3]Hoja1!$A$1:$F$369,4,0))</f>
        <v>0</v>
      </c>
      <c r="F2310" s="45">
        <f>IF(ISERROR(VLOOKUP(A2310,[3]Hoja1!$A$1:$F$369,5,0)),0,VLOOKUP(A2310,[3]Hoja1!$A$1:$F$369,5,0))</f>
        <v>0</v>
      </c>
      <c r="G2310" s="102">
        <f>IF(ISERROR(VLOOKUP(A2310,'CGN-2015-001'!A2309:I7456,7,0)),0,VLOOKUP(A2310,'CGN-2015-001'!A2309:I7456,7,0))</f>
        <v>0</v>
      </c>
      <c r="H2310" s="44"/>
      <c r="I2310" s="46"/>
      <c r="J2310" s="113">
        <f t="shared" si="177"/>
        <v>0</v>
      </c>
      <c r="K2310" s="114">
        <f t="shared" si="178"/>
        <v>0</v>
      </c>
      <c r="L2310" s="31">
        <f t="shared" si="179"/>
        <v>0</v>
      </c>
      <c r="M2310" s="1">
        <f t="shared" si="180"/>
        <v>0</v>
      </c>
      <c r="N2310" s="1">
        <f t="shared" si="181"/>
        <v>6</v>
      </c>
    </row>
    <row r="2311" spans="1:14" ht="16.5" hidden="1" thickBot="1" x14ac:dyDescent="0.3">
      <c r="A2311" s="26">
        <v>430537</v>
      </c>
      <c r="B2311" s="42">
        <v>430537</v>
      </c>
      <c r="C2311" s="43" t="s">
        <v>1436</v>
      </c>
      <c r="D2311" s="99">
        <f>IF(ISERROR(VLOOKUP(A2311,'CGN-2015-001'!A2310:I7457,4,0)),0,VLOOKUP(A2311,'CGN-2015-001'!A2310:I7457,4,0))</f>
        <v>0</v>
      </c>
      <c r="E2311" s="45">
        <f>IF(ISERROR(VLOOKUP(A2311,[3]Hoja1!$A$1:$F$369,4,0)),0,VLOOKUP(A2311,[3]Hoja1!$A$1:$F$369,4,0))</f>
        <v>0</v>
      </c>
      <c r="F2311" s="45">
        <f>IF(ISERROR(VLOOKUP(A2311,[3]Hoja1!$A$1:$F$369,5,0)),0,VLOOKUP(A2311,[3]Hoja1!$A$1:$F$369,5,0))</f>
        <v>0</v>
      </c>
      <c r="G2311" s="102">
        <f>IF(ISERROR(VLOOKUP(A2311,'CGN-2015-001'!A2310:I7457,7,0)),0,VLOOKUP(A2311,'CGN-2015-001'!A2310:I7457,7,0))</f>
        <v>0</v>
      </c>
      <c r="H2311" s="44"/>
      <c r="I2311" s="46"/>
      <c r="J2311" s="113">
        <f t="shared" si="177"/>
        <v>0</v>
      </c>
      <c r="K2311" s="114">
        <f t="shared" si="178"/>
        <v>0</v>
      </c>
      <c r="L2311" s="31">
        <f t="shared" si="179"/>
        <v>0</v>
      </c>
      <c r="M2311" s="1">
        <f t="shared" si="180"/>
        <v>0</v>
      </c>
      <c r="N2311" s="1">
        <f t="shared" si="181"/>
        <v>6</v>
      </c>
    </row>
    <row r="2312" spans="1:14" ht="16.5" hidden="1" thickBot="1" x14ac:dyDescent="0.3">
      <c r="A2312" s="26">
        <v>430538</v>
      </c>
      <c r="B2312" s="42">
        <v>430538</v>
      </c>
      <c r="C2312" s="43" t="s">
        <v>1437</v>
      </c>
      <c r="D2312" s="99">
        <f>IF(ISERROR(VLOOKUP(A2312,'CGN-2015-001'!A2311:I7458,4,0)),0,VLOOKUP(A2312,'CGN-2015-001'!A2311:I7458,4,0))</f>
        <v>0</v>
      </c>
      <c r="E2312" s="45">
        <f>IF(ISERROR(VLOOKUP(A2312,[3]Hoja1!$A$1:$F$369,4,0)),0,VLOOKUP(A2312,[3]Hoja1!$A$1:$F$369,4,0))</f>
        <v>0</v>
      </c>
      <c r="F2312" s="45">
        <f>IF(ISERROR(VLOOKUP(A2312,[3]Hoja1!$A$1:$F$369,5,0)),0,VLOOKUP(A2312,[3]Hoja1!$A$1:$F$369,5,0))</f>
        <v>0</v>
      </c>
      <c r="G2312" s="102">
        <f>IF(ISERROR(VLOOKUP(A2312,'CGN-2015-001'!A2311:I7458,7,0)),0,VLOOKUP(A2312,'CGN-2015-001'!A2311:I7458,7,0))</f>
        <v>0</v>
      </c>
      <c r="H2312" s="44"/>
      <c r="I2312" s="46"/>
      <c r="J2312" s="113">
        <f t="shared" si="177"/>
        <v>0</v>
      </c>
      <c r="K2312" s="114">
        <f t="shared" si="178"/>
        <v>0</v>
      </c>
      <c r="L2312" s="31">
        <f t="shared" si="179"/>
        <v>0</v>
      </c>
      <c r="M2312" s="1">
        <f t="shared" si="180"/>
        <v>0</v>
      </c>
      <c r="N2312" s="1">
        <f t="shared" si="181"/>
        <v>6</v>
      </c>
    </row>
    <row r="2313" spans="1:14" ht="16.5" hidden="1" thickBot="1" x14ac:dyDescent="0.3">
      <c r="A2313" s="26">
        <v>430539</v>
      </c>
      <c r="B2313" s="42">
        <v>430539</v>
      </c>
      <c r="C2313" s="43" t="s">
        <v>1438</v>
      </c>
      <c r="D2313" s="99">
        <f>IF(ISERROR(VLOOKUP(A2313,'CGN-2015-001'!A2312:I7459,4,0)),0,VLOOKUP(A2313,'CGN-2015-001'!A2312:I7459,4,0))</f>
        <v>0</v>
      </c>
      <c r="E2313" s="45">
        <f>IF(ISERROR(VLOOKUP(A2313,[3]Hoja1!$A$1:$F$369,4,0)),0,VLOOKUP(A2313,[3]Hoja1!$A$1:$F$369,4,0))</f>
        <v>0</v>
      </c>
      <c r="F2313" s="45">
        <f>IF(ISERROR(VLOOKUP(A2313,[3]Hoja1!$A$1:$F$369,5,0)),0,VLOOKUP(A2313,[3]Hoja1!$A$1:$F$369,5,0))</f>
        <v>0</v>
      </c>
      <c r="G2313" s="102">
        <f>IF(ISERROR(VLOOKUP(A2313,'CGN-2015-001'!A2312:I7459,7,0)),0,VLOOKUP(A2313,'CGN-2015-001'!A2312:I7459,7,0))</f>
        <v>0</v>
      </c>
      <c r="H2313" s="44"/>
      <c r="I2313" s="46"/>
      <c r="J2313" s="113">
        <f t="shared" si="177"/>
        <v>0</v>
      </c>
      <c r="K2313" s="114">
        <f t="shared" si="178"/>
        <v>0</v>
      </c>
      <c r="L2313" s="31">
        <f t="shared" si="179"/>
        <v>0</v>
      </c>
      <c r="M2313" s="1">
        <f t="shared" si="180"/>
        <v>0</v>
      </c>
      <c r="N2313" s="1">
        <f t="shared" si="181"/>
        <v>6</v>
      </c>
    </row>
    <row r="2314" spans="1:14" ht="16.5" hidden="1" thickBot="1" x14ac:dyDescent="0.3">
      <c r="A2314" s="26">
        <v>430550</v>
      </c>
      <c r="B2314" s="42">
        <v>430550</v>
      </c>
      <c r="C2314" s="43" t="s">
        <v>1439</v>
      </c>
      <c r="D2314" s="99">
        <f>IF(ISERROR(VLOOKUP(A2314,'CGN-2015-001'!A2313:I7460,4,0)),0,VLOOKUP(A2314,'CGN-2015-001'!A2313:I7460,4,0))</f>
        <v>0</v>
      </c>
      <c r="E2314" s="45">
        <f>IF(ISERROR(VLOOKUP(A2314,[3]Hoja1!$A$1:$F$369,4,0)),0,VLOOKUP(A2314,[3]Hoja1!$A$1:$F$369,4,0))</f>
        <v>0</v>
      </c>
      <c r="F2314" s="45">
        <f>IF(ISERROR(VLOOKUP(A2314,[3]Hoja1!$A$1:$F$369,5,0)),0,VLOOKUP(A2314,[3]Hoja1!$A$1:$F$369,5,0))</f>
        <v>0</v>
      </c>
      <c r="G2314" s="102">
        <f>IF(ISERROR(VLOOKUP(A2314,'CGN-2015-001'!A2313:I7460,7,0)),0,VLOOKUP(A2314,'CGN-2015-001'!A2313:I7460,7,0))</f>
        <v>0</v>
      </c>
      <c r="H2314" s="44"/>
      <c r="I2314" s="46"/>
      <c r="J2314" s="113">
        <f t="shared" si="177"/>
        <v>0</v>
      </c>
      <c r="K2314" s="114">
        <f t="shared" si="178"/>
        <v>0</v>
      </c>
      <c r="L2314" s="31">
        <f t="shared" si="179"/>
        <v>0</v>
      </c>
      <c r="M2314" s="1">
        <f t="shared" si="180"/>
        <v>0</v>
      </c>
      <c r="N2314" s="1">
        <f t="shared" si="181"/>
        <v>6</v>
      </c>
    </row>
    <row r="2315" spans="1:14" ht="16.5" hidden="1" thickBot="1" x14ac:dyDescent="0.3">
      <c r="A2315" s="26">
        <v>4311</v>
      </c>
      <c r="B2315" s="48">
        <v>431100</v>
      </c>
      <c r="C2315" s="49" t="s">
        <v>331</v>
      </c>
      <c r="D2315" s="99">
        <f>IF(ISERROR(VLOOKUP(A2315,'CGN-2015-001'!A2314:I7461,4,0)),0,VLOOKUP(A2315,'CGN-2015-001'!A2314:I7461,4,0))</f>
        <v>0</v>
      </c>
      <c r="E2315" s="40">
        <f>IF(ISERROR(VLOOKUP(A2315,[3]Hoja1!$A$1:$F$369,4,0)),0,VLOOKUP(A2315,[3]Hoja1!$A$1:$F$369,4,0))</f>
        <v>0</v>
      </c>
      <c r="F2315" s="40">
        <f>IF(ISERROR(VLOOKUP(A2315,[3]Hoja1!$A$1:$F$369,5,0)),0,VLOOKUP(A2315,[3]Hoja1!$A$1:$F$369,5,0))</f>
        <v>0</v>
      </c>
      <c r="G2315" s="102">
        <f>IF(ISERROR(VLOOKUP(A2315,'CGN-2015-001'!A2314:I7461,7,0)),0,VLOOKUP(A2315,'CGN-2015-001'!A2314:I7461,7,0))</f>
        <v>0</v>
      </c>
      <c r="H2315" s="50"/>
      <c r="I2315" s="51"/>
      <c r="J2315" s="113">
        <f t="shared" ref="J2315:J2378" si="182">D2315-G2315</f>
        <v>0</v>
      </c>
      <c r="K2315" s="114">
        <f t="shared" ref="K2315:K2378" si="183">IF(ISERROR(((D2315/G2315)-100%)),0,((D2315/G2315)-100%))</f>
        <v>0</v>
      </c>
      <c r="L2315" s="31">
        <f t="shared" ref="L2315:L2378" si="184">+G2315-H2315-I2315</f>
        <v>0</v>
      </c>
      <c r="M2315" s="1">
        <f t="shared" ref="M2315:M2378" si="185">IF(D2315&lt;&gt;0,1,IF(G2315&lt;&gt;0,2,IF(F2315&lt;&gt;0,3,IF(E2315&lt;&gt;0,4,0))))</f>
        <v>0</v>
      </c>
      <c r="N2315" s="1">
        <f t="shared" ref="N2315:N2378" si="186">+LEN(A2315)</f>
        <v>4</v>
      </c>
    </row>
    <row r="2316" spans="1:14" ht="16.5" hidden="1" thickBot="1" x14ac:dyDescent="0.3">
      <c r="A2316" s="26">
        <v>431101</v>
      </c>
      <c r="B2316" s="42">
        <v>431101</v>
      </c>
      <c r="C2316" s="43" t="s">
        <v>1440</v>
      </c>
      <c r="D2316" s="99">
        <f>IF(ISERROR(VLOOKUP(A2316,'CGN-2015-001'!A2315:I7462,4,0)),0,VLOOKUP(A2316,'CGN-2015-001'!A2315:I7462,4,0))</f>
        <v>0</v>
      </c>
      <c r="E2316" s="45">
        <f>IF(ISERROR(VLOOKUP(A2316,[3]Hoja1!$A$1:$F$369,4,0)),0,VLOOKUP(A2316,[3]Hoja1!$A$1:$F$369,4,0))</f>
        <v>0</v>
      </c>
      <c r="F2316" s="45">
        <f>IF(ISERROR(VLOOKUP(A2316,[3]Hoja1!$A$1:$F$369,5,0)),0,VLOOKUP(A2316,[3]Hoja1!$A$1:$F$369,5,0))</f>
        <v>0</v>
      </c>
      <c r="G2316" s="102">
        <f>IF(ISERROR(VLOOKUP(A2316,'CGN-2015-001'!A2315:I7462,7,0)),0,VLOOKUP(A2316,'CGN-2015-001'!A2315:I7462,7,0))</f>
        <v>0</v>
      </c>
      <c r="H2316" s="44"/>
      <c r="I2316" s="46"/>
      <c r="J2316" s="113">
        <f t="shared" si="182"/>
        <v>0</v>
      </c>
      <c r="K2316" s="114">
        <f t="shared" si="183"/>
        <v>0</v>
      </c>
      <c r="L2316" s="31">
        <f t="shared" si="184"/>
        <v>0</v>
      </c>
      <c r="M2316" s="1">
        <f t="shared" si="185"/>
        <v>0</v>
      </c>
      <c r="N2316" s="1">
        <f t="shared" si="186"/>
        <v>6</v>
      </c>
    </row>
    <row r="2317" spans="1:14" ht="16.5" hidden="1" thickBot="1" x14ac:dyDescent="0.3">
      <c r="A2317" s="26">
        <v>431102</v>
      </c>
      <c r="B2317" s="42">
        <v>431102</v>
      </c>
      <c r="C2317" s="43" t="s">
        <v>1441</v>
      </c>
      <c r="D2317" s="99">
        <f>IF(ISERROR(VLOOKUP(A2317,'CGN-2015-001'!A2316:I7463,4,0)),0,VLOOKUP(A2317,'CGN-2015-001'!A2316:I7463,4,0))</f>
        <v>0</v>
      </c>
      <c r="E2317" s="45">
        <f>IF(ISERROR(VLOOKUP(A2317,[3]Hoja1!$A$1:$F$369,4,0)),0,VLOOKUP(A2317,[3]Hoja1!$A$1:$F$369,4,0))</f>
        <v>0</v>
      </c>
      <c r="F2317" s="45">
        <f>IF(ISERROR(VLOOKUP(A2317,[3]Hoja1!$A$1:$F$369,5,0)),0,VLOOKUP(A2317,[3]Hoja1!$A$1:$F$369,5,0))</f>
        <v>0</v>
      </c>
      <c r="G2317" s="102">
        <f>IF(ISERROR(VLOOKUP(A2317,'CGN-2015-001'!A2316:I7463,7,0)),0,VLOOKUP(A2317,'CGN-2015-001'!A2316:I7463,7,0))</f>
        <v>0</v>
      </c>
      <c r="H2317" s="44"/>
      <c r="I2317" s="46"/>
      <c r="J2317" s="113">
        <f t="shared" si="182"/>
        <v>0</v>
      </c>
      <c r="K2317" s="114">
        <f t="shared" si="183"/>
        <v>0</v>
      </c>
      <c r="L2317" s="31">
        <f t="shared" si="184"/>
        <v>0</v>
      </c>
      <c r="M2317" s="1">
        <f t="shared" si="185"/>
        <v>0</v>
      </c>
      <c r="N2317" s="1">
        <f t="shared" si="186"/>
        <v>6</v>
      </c>
    </row>
    <row r="2318" spans="1:14" ht="16.5" hidden="1" thickBot="1" x14ac:dyDescent="0.3">
      <c r="A2318" s="26">
        <v>431103</v>
      </c>
      <c r="B2318" s="42">
        <v>431103</v>
      </c>
      <c r="C2318" s="43" t="s">
        <v>334</v>
      </c>
      <c r="D2318" s="99">
        <f>IF(ISERROR(VLOOKUP(A2318,'CGN-2015-001'!A2317:I7464,4,0)),0,VLOOKUP(A2318,'CGN-2015-001'!A2317:I7464,4,0))</f>
        <v>0</v>
      </c>
      <c r="E2318" s="45">
        <f>IF(ISERROR(VLOOKUP(A2318,[3]Hoja1!$A$1:$F$369,4,0)),0,VLOOKUP(A2318,[3]Hoja1!$A$1:$F$369,4,0))</f>
        <v>0</v>
      </c>
      <c r="F2318" s="45">
        <f>IF(ISERROR(VLOOKUP(A2318,[3]Hoja1!$A$1:$F$369,5,0)),0,VLOOKUP(A2318,[3]Hoja1!$A$1:$F$369,5,0))</f>
        <v>0</v>
      </c>
      <c r="G2318" s="102">
        <f>IF(ISERROR(VLOOKUP(A2318,'CGN-2015-001'!A2317:I7464,7,0)),0,VLOOKUP(A2318,'CGN-2015-001'!A2317:I7464,7,0))</f>
        <v>0</v>
      </c>
      <c r="H2318" s="44"/>
      <c r="I2318" s="46"/>
      <c r="J2318" s="113">
        <f t="shared" si="182"/>
        <v>0</v>
      </c>
      <c r="K2318" s="114">
        <f t="shared" si="183"/>
        <v>0</v>
      </c>
      <c r="L2318" s="31">
        <f t="shared" si="184"/>
        <v>0</v>
      </c>
      <c r="M2318" s="1">
        <f t="shared" si="185"/>
        <v>0</v>
      </c>
      <c r="N2318" s="1">
        <f t="shared" si="186"/>
        <v>6</v>
      </c>
    </row>
    <row r="2319" spans="1:14" ht="16.5" hidden="1" thickBot="1" x14ac:dyDescent="0.3">
      <c r="A2319" s="26">
        <v>431104</v>
      </c>
      <c r="B2319" s="42">
        <v>431104</v>
      </c>
      <c r="C2319" s="43" t="s">
        <v>335</v>
      </c>
      <c r="D2319" s="99">
        <f>IF(ISERROR(VLOOKUP(A2319,'CGN-2015-001'!A2318:I7465,4,0)),0,VLOOKUP(A2319,'CGN-2015-001'!A2318:I7465,4,0))</f>
        <v>0</v>
      </c>
      <c r="E2319" s="45">
        <f>IF(ISERROR(VLOOKUP(A2319,[3]Hoja1!$A$1:$F$369,4,0)),0,VLOOKUP(A2319,[3]Hoja1!$A$1:$F$369,4,0))</f>
        <v>0</v>
      </c>
      <c r="F2319" s="45">
        <f>IF(ISERROR(VLOOKUP(A2319,[3]Hoja1!$A$1:$F$369,5,0)),0,VLOOKUP(A2319,[3]Hoja1!$A$1:$F$369,5,0))</f>
        <v>0</v>
      </c>
      <c r="G2319" s="102">
        <f>IF(ISERROR(VLOOKUP(A2319,'CGN-2015-001'!A2318:I7465,7,0)),0,VLOOKUP(A2319,'CGN-2015-001'!A2318:I7465,7,0))</f>
        <v>0</v>
      </c>
      <c r="H2319" s="44"/>
      <c r="I2319" s="46"/>
      <c r="J2319" s="113">
        <f t="shared" si="182"/>
        <v>0</v>
      </c>
      <c r="K2319" s="114">
        <f t="shared" si="183"/>
        <v>0</v>
      </c>
      <c r="L2319" s="31">
        <f t="shared" si="184"/>
        <v>0</v>
      </c>
      <c r="M2319" s="1">
        <f t="shared" si="185"/>
        <v>0</v>
      </c>
      <c r="N2319" s="1">
        <f t="shared" si="186"/>
        <v>6</v>
      </c>
    </row>
    <row r="2320" spans="1:14" ht="16.5" hidden="1" thickBot="1" x14ac:dyDescent="0.3">
      <c r="A2320" s="26">
        <v>431105</v>
      </c>
      <c r="B2320" s="42">
        <v>431105</v>
      </c>
      <c r="C2320" s="43" t="s">
        <v>336</v>
      </c>
      <c r="D2320" s="99">
        <f>IF(ISERROR(VLOOKUP(A2320,'CGN-2015-001'!A2319:I7466,4,0)),0,VLOOKUP(A2320,'CGN-2015-001'!A2319:I7466,4,0))</f>
        <v>0</v>
      </c>
      <c r="E2320" s="45">
        <f>IF(ISERROR(VLOOKUP(A2320,[3]Hoja1!$A$1:$F$369,4,0)),0,VLOOKUP(A2320,[3]Hoja1!$A$1:$F$369,4,0))</f>
        <v>0</v>
      </c>
      <c r="F2320" s="45">
        <f>IF(ISERROR(VLOOKUP(A2320,[3]Hoja1!$A$1:$F$369,5,0)),0,VLOOKUP(A2320,[3]Hoja1!$A$1:$F$369,5,0))</f>
        <v>0</v>
      </c>
      <c r="G2320" s="102">
        <f>IF(ISERROR(VLOOKUP(A2320,'CGN-2015-001'!A2319:I7466,7,0)),0,VLOOKUP(A2320,'CGN-2015-001'!A2319:I7466,7,0))</f>
        <v>0</v>
      </c>
      <c r="H2320" s="44"/>
      <c r="I2320" s="46"/>
      <c r="J2320" s="113">
        <f t="shared" si="182"/>
        <v>0</v>
      </c>
      <c r="K2320" s="114">
        <f t="shared" si="183"/>
        <v>0</v>
      </c>
      <c r="L2320" s="31">
        <f t="shared" si="184"/>
        <v>0</v>
      </c>
      <c r="M2320" s="1">
        <f t="shared" si="185"/>
        <v>0</v>
      </c>
      <c r="N2320" s="1">
        <f t="shared" si="186"/>
        <v>6</v>
      </c>
    </row>
    <row r="2321" spans="1:14" ht="16.5" hidden="1" thickBot="1" x14ac:dyDescent="0.3">
      <c r="A2321" s="26">
        <v>431106</v>
      </c>
      <c r="B2321" s="42">
        <v>431106</v>
      </c>
      <c r="C2321" s="43" t="s">
        <v>1442</v>
      </c>
      <c r="D2321" s="99">
        <f>IF(ISERROR(VLOOKUP(A2321,'CGN-2015-001'!A2320:I7467,4,0)),0,VLOOKUP(A2321,'CGN-2015-001'!A2320:I7467,4,0))</f>
        <v>0</v>
      </c>
      <c r="E2321" s="45">
        <f>IF(ISERROR(VLOOKUP(A2321,[3]Hoja1!$A$1:$F$369,4,0)),0,VLOOKUP(A2321,[3]Hoja1!$A$1:$F$369,4,0))</f>
        <v>0</v>
      </c>
      <c r="F2321" s="45">
        <f>IF(ISERROR(VLOOKUP(A2321,[3]Hoja1!$A$1:$F$369,5,0)),0,VLOOKUP(A2321,[3]Hoja1!$A$1:$F$369,5,0))</f>
        <v>0</v>
      </c>
      <c r="G2321" s="102">
        <f>IF(ISERROR(VLOOKUP(A2321,'CGN-2015-001'!A2320:I7467,7,0)),0,VLOOKUP(A2321,'CGN-2015-001'!A2320:I7467,7,0))</f>
        <v>0</v>
      </c>
      <c r="H2321" s="44"/>
      <c r="I2321" s="46"/>
      <c r="J2321" s="113">
        <f t="shared" si="182"/>
        <v>0</v>
      </c>
      <c r="K2321" s="114">
        <f t="shared" si="183"/>
        <v>0</v>
      </c>
      <c r="L2321" s="31">
        <f t="shared" si="184"/>
        <v>0</v>
      </c>
      <c r="M2321" s="1">
        <f t="shared" si="185"/>
        <v>0</v>
      </c>
      <c r="N2321" s="1">
        <f t="shared" si="186"/>
        <v>6</v>
      </c>
    </row>
    <row r="2322" spans="1:14" ht="16.5" hidden="1" thickBot="1" x14ac:dyDescent="0.3">
      <c r="A2322" s="26">
        <v>431107</v>
      </c>
      <c r="B2322" s="42">
        <v>431107</v>
      </c>
      <c r="C2322" s="43" t="s">
        <v>338</v>
      </c>
      <c r="D2322" s="99">
        <f>IF(ISERROR(VLOOKUP(A2322,'CGN-2015-001'!A2321:I7468,4,0)),0,VLOOKUP(A2322,'CGN-2015-001'!A2321:I7468,4,0))</f>
        <v>0</v>
      </c>
      <c r="E2322" s="45">
        <f>IF(ISERROR(VLOOKUP(A2322,[3]Hoja1!$A$1:$F$369,4,0)),0,VLOOKUP(A2322,[3]Hoja1!$A$1:$F$369,4,0))</f>
        <v>0</v>
      </c>
      <c r="F2322" s="45">
        <f>IF(ISERROR(VLOOKUP(A2322,[3]Hoja1!$A$1:$F$369,5,0)),0,VLOOKUP(A2322,[3]Hoja1!$A$1:$F$369,5,0))</f>
        <v>0</v>
      </c>
      <c r="G2322" s="102">
        <f>IF(ISERROR(VLOOKUP(A2322,'CGN-2015-001'!A2321:I7468,7,0)),0,VLOOKUP(A2322,'CGN-2015-001'!A2321:I7468,7,0))</f>
        <v>0</v>
      </c>
      <c r="H2322" s="44"/>
      <c r="I2322" s="46"/>
      <c r="J2322" s="113">
        <f t="shared" si="182"/>
        <v>0</v>
      </c>
      <c r="K2322" s="114">
        <f t="shared" si="183"/>
        <v>0</v>
      </c>
      <c r="L2322" s="31">
        <f t="shared" si="184"/>
        <v>0</v>
      </c>
      <c r="M2322" s="1">
        <f t="shared" si="185"/>
        <v>0</v>
      </c>
      <c r="N2322" s="1">
        <f t="shared" si="186"/>
        <v>6</v>
      </c>
    </row>
    <row r="2323" spans="1:14" ht="16.5" hidden="1" thickBot="1" x14ac:dyDescent="0.3">
      <c r="A2323" s="26">
        <v>431108</v>
      </c>
      <c r="B2323" s="42">
        <v>431108</v>
      </c>
      <c r="C2323" s="43" t="s">
        <v>339</v>
      </c>
      <c r="D2323" s="99">
        <f>IF(ISERROR(VLOOKUP(A2323,'CGN-2015-001'!A2322:I7469,4,0)),0,VLOOKUP(A2323,'CGN-2015-001'!A2322:I7469,4,0))</f>
        <v>0</v>
      </c>
      <c r="E2323" s="45">
        <f>IF(ISERROR(VLOOKUP(A2323,[3]Hoja1!$A$1:$F$369,4,0)),0,VLOOKUP(A2323,[3]Hoja1!$A$1:$F$369,4,0))</f>
        <v>0</v>
      </c>
      <c r="F2323" s="45">
        <f>IF(ISERROR(VLOOKUP(A2323,[3]Hoja1!$A$1:$F$369,5,0)),0,VLOOKUP(A2323,[3]Hoja1!$A$1:$F$369,5,0))</f>
        <v>0</v>
      </c>
      <c r="G2323" s="102">
        <f>IF(ISERROR(VLOOKUP(A2323,'CGN-2015-001'!A2322:I7469,7,0)),0,VLOOKUP(A2323,'CGN-2015-001'!A2322:I7469,7,0))</f>
        <v>0</v>
      </c>
      <c r="H2323" s="44"/>
      <c r="I2323" s="46"/>
      <c r="J2323" s="113">
        <f t="shared" si="182"/>
        <v>0</v>
      </c>
      <c r="K2323" s="114">
        <f t="shared" si="183"/>
        <v>0</v>
      </c>
      <c r="L2323" s="31">
        <f t="shared" si="184"/>
        <v>0</v>
      </c>
      <c r="M2323" s="1">
        <f t="shared" si="185"/>
        <v>0</v>
      </c>
      <c r="N2323" s="1">
        <f t="shared" si="186"/>
        <v>6</v>
      </c>
    </row>
    <row r="2324" spans="1:14" ht="16.5" hidden="1" thickBot="1" x14ac:dyDescent="0.3">
      <c r="A2324" s="26">
        <v>431109</v>
      </c>
      <c r="B2324" s="42">
        <v>431109</v>
      </c>
      <c r="C2324" s="43" t="s">
        <v>1443</v>
      </c>
      <c r="D2324" s="99">
        <f>IF(ISERROR(VLOOKUP(A2324,'CGN-2015-001'!A2323:I7470,4,0)),0,VLOOKUP(A2324,'CGN-2015-001'!A2323:I7470,4,0))</f>
        <v>0</v>
      </c>
      <c r="E2324" s="45">
        <f>IF(ISERROR(VLOOKUP(A2324,[3]Hoja1!$A$1:$F$369,4,0)),0,VLOOKUP(A2324,[3]Hoja1!$A$1:$F$369,4,0))</f>
        <v>0</v>
      </c>
      <c r="F2324" s="45">
        <f>IF(ISERROR(VLOOKUP(A2324,[3]Hoja1!$A$1:$F$369,5,0)),0,VLOOKUP(A2324,[3]Hoja1!$A$1:$F$369,5,0))</f>
        <v>0</v>
      </c>
      <c r="G2324" s="102">
        <f>IF(ISERROR(VLOOKUP(A2324,'CGN-2015-001'!A2323:I7470,7,0)),0,VLOOKUP(A2324,'CGN-2015-001'!A2323:I7470,7,0))</f>
        <v>0</v>
      </c>
      <c r="H2324" s="44"/>
      <c r="I2324" s="46"/>
      <c r="J2324" s="113">
        <f t="shared" si="182"/>
        <v>0</v>
      </c>
      <c r="K2324" s="114">
        <f t="shared" si="183"/>
        <v>0</v>
      </c>
      <c r="L2324" s="31">
        <f t="shared" si="184"/>
        <v>0</v>
      </c>
      <c r="M2324" s="1">
        <f t="shared" si="185"/>
        <v>0</v>
      </c>
      <c r="N2324" s="1">
        <f t="shared" si="186"/>
        <v>6</v>
      </c>
    </row>
    <row r="2325" spans="1:14" ht="16.5" hidden="1" thickBot="1" x14ac:dyDescent="0.3">
      <c r="A2325" s="26">
        <v>431114</v>
      </c>
      <c r="B2325" s="42">
        <v>431114</v>
      </c>
      <c r="C2325" s="43" t="s">
        <v>345</v>
      </c>
      <c r="D2325" s="99">
        <f>IF(ISERROR(VLOOKUP(A2325,'CGN-2015-001'!A2324:I7471,4,0)),0,VLOOKUP(A2325,'CGN-2015-001'!A2324:I7471,4,0))</f>
        <v>0</v>
      </c>
      <c r="E2325" s="45">
        <f>IF(ISERROR(VLOOKUP(A2325,[3]Hoja1!$A$1:$F$369,4,0)),0,VLOOKUP(A2325,[3]Hoja1!$A$1:$F$369,4,0))</f>
        <v>0</v>
      </c>
      <c r="F2325" s="45">
        <f>IF(ISERROR(VLOOKUP(A2325,[3]Hoja1!$A$1:$F$369,5,0)),0,VLOOKUP(A2325,[3]Hoja1!$A$1:$F$369,5,0))</f>
        <v>0</v>
      </c>
      <c r="G2325" s="102">
        <f>IF(ISERROR(VLOOKUP(A2325,'CGN-2015-001'!A2324:I7471,7,0)),0,VLOOKUP(A2325,'CGN-2015-001'!A2324:I7471,7,0))</f>
        <v>0</v>
      </c>
      <c r="H2325" s="44"/>
      <c r="I2325" s="46"/>
      <c r="J2325" s="113">
        <f t="shared" si="182"/>
        <v>0</v>
      </c>
      <c r="K2325" s="114">
        <f t="shared" si="183"/>
        <v>0</v>
      </c>
      <c r="L2325" s="31">
        <f t="shared" si="184"/>
        <v>0</v>
      </c>
      <c r="M2325" s="1">
        <f t="shared" si="185"/>
        <v>0</v>
      </c>
      <c r="N2325" s="1">
        <f t="shared" si="186"/>
        <v>6</v>
      </c>
    </row>
    <row r="2326" spans="1:14" ht="16.5" hidden="1" thickBot="1" x14ac:dyDescent="0.3">
      <c r="A2326" s="26">
        <v>431119</v>
      </c>
      <c r="B2326" s="42">
        <v>431119</v>
      </c>
      <c r="C2326" s="43" t="s">
        <v>350</v>
      </c>
      <c r="D2326" s="99">
        <f>IF(ISERROR(VLOOKUP(A2326,'CGN-2015-001'!A2325:I7472,4,0)),0,VLOOKUP(A2326,'CGN-2015-001'!A2325:I7472,4,0))</f>
        <v>0</v>
      </c>
      <c r="E2326" s="45">
        <f>IF(ISERROR(VLOOKUP(A2326,[3]Hoja1!$A$1:$F$369,4,0)),0,VLOOKUP(A2326,[3]Hoja1!$A$1:$F$369,4,0))</f>
        <v>0</v>
      </c>
      <c r="F2326" s="45">
        <f>IF(ISERROR(VLOOKUP(A2326,[3]Hoja1!$A$1:$F$369,5,0)),0,VLOOKUP(A2326,[3]Hoja1!$A$1:$F$369,5,0))</f>
        <v>0</v>
      </c>
      <c r="G2326" s="102">
        <f>IF(ISERROR(VLOOKUP(A2326,'CGN-2015-001'!A2325:I7472,7,0)),0,VLOOKUP(A2326,'CGN-2015-001'!A2325:I7472,7,0))</f>
        <v>0</v>
      </c>
      <c r="H2326" s="44"/>
      <c r="I2326" s="46"/>
      <c r="J2326" s="113">
        <f t="shared" si="182"/>
        <v>0</v>
      </c>
      <c r="K2326" s="114">
        <f t="shared" si="183"/>
        <v>0</v>
      </c>
      <c r="L2326" s="31">
        <f t="shared" si="184"/>
        <v>0</v>
      </c>
      <c r="M2326" s="1">
        <f t="shared" si="185"/>
        <v>0</v>
      </c>
      <c r="N2326" s="1">
        <f t="shared" si="186"/>
        <v>6</v>
      </c>
    </row>
    <row r="2327" spans="1:14" ht="16.5" hidden="1" thickBot="1" x14ac:dyDescent="0.3">
      <c r="A2327" s="26">
        <v>431120</v>
      </c>
      <c r="B2327" s="42">
        <v>431120</v>
      </c>
      <c r="C2327" s="43" t="s">
        <v>351</v>
      </c>
      <c r="D2327" s="99">
        <f>IF(ISERROR(VLOOKUP(A2327,'CGN-2015-001'!A2326:I7473,4,0)),0,VLOOKUP(A2327,'CGN-2015-001'!A2326:I7473,4,0))</f>
        <v>0</v>
      </c>
      <c r="E2327" s="45">
        <f>IF(ISERROR(VLOOKUP(A2327,[3]Hoja1!$A$1:$F$369,4,0)),0,VLOOKUP(A2327,[3]Hoja1!$A$1:$F$369,4,0))</f>
        <v>0</v>
      </c>
      <c r="F2327" s="45">
        <f>IF(ISERROR(VLOOKUP(A2327,[3]Hoja1!$A$1:$F$369,5,0)),0,VLOOKUP(A2327,[3]Hoja1!$A$1:$F$369,5,0))</f>
        <v>0</v>
      </c>
      <c r="G2327" s="102">
        <f>IF(ISERROR(VLOOKUP(A2327,'CGN-2015-001'!A2326:I7473,7,0)),0,VLOOKUP(A2327,'CGN-2015-001'!A2326:I7473,7,0))</f>
        <v>0</v>
      </c>
      <c r="H2327" s="44"/>
      <c r="I2327" s="46"/>
      <c r="J2327" s="113">
        <f t="shared" si="182"/>
        <v>0</v>
      </c>
      <c r="K2327" s="114">
        <f t="shared" si="183"/>
        <v>0</v>
      </c>
      <c r="L2327" s="31">
        <f t="shared" si="184"/>
        <v>0</v>
      </c>
      <c r="M2327" s="1">
        <f t="shared" si="185"/>
        <v>0</v>
      </c>
      <c r="N2327" s="1">
        <f t="shared" si="186"/>
        <v>6</v>
      </c>
    </row>
    <row r="2328" spans="1:14" ht="16.5" hidden="1" thickBot="1" x14ac:dyDescent="0.3">
      <c r="A2328" s="26">
        <v>431121</v>
      </c>
      <c r="B2328" s="42">
        <v>431121</v>
      </c>
      <c r="C2328" s="43" t="s">
        <v>1444</v>
      </c>
      <c r="D2328" s="99">
        <f>IF(ISERROR(VLOOKUP(A2328,'CGN-2015-001'!A2327:I7474,4,0)),0,VLOOKUP(A2328,'CGN-2015-001'!A2327:I7474,4,0))</f>
        <v>0</v>
      </c>
      <c r="E2328" s="45">
        <f>IF(ISERROR(VLOOKUP(A2328,[3]Hoja1!$A$1:$F$369,4,0)),0,VLOOKUP(A2328,[3]Hoja1!$A$1:$F$369,4,0))</f>
        <v>0</v>
      </c>
      <c r="F2328" s="45">
        <f>IF(ISERROR(VLOOKUP(A2328,[3]Hoja1!$A$1:$F$369,5,0)),0,VLOOKUP(A2328,[3]Hoja1!$A$1:$F$369,5,0))</f>
        <v>0</v>
      </c>
      <c r="G2328" s="102">
        <f>IF(ISERROR(VLOOKUP(A2328,'CGN-2015-001'!A2327:I7474,7,0)),0,VLOOKUP(A2328,'CGN-2015-001'!A2327:I7474,7,0))</f>
        <v>0</v>
      </c>
      <c r="H2328" s="44"/>
      <c r="I2328" s="46"/>
      <c r="J2328" s="113">
        <f t="shared" si="182"/>
        <v>0</v>
      </c>
      <c r="K2328" s="114">
        <f t="shared" si="183"/>
        <v>0</v>
      </c>
      <c r="L2328" s="31">
        <f t="shared" si="184"/>
        <v>0</v>
      </c>
      <c r="M2328" s="1">
        <f t="shared" si="185"/>
        <v>0</v>
      </c>
      <c r="N2328" s="1">
        <f t="shared" si="186"/>
        <v>6</v>
      </c>
    </row>
    <row r="2329" spans="1:14" ht="16.5" hidden="1" thickBot="1" x14ac:dyDescent="0.3">
      <c r="A2329" s="26">
        <v>431122</v>
      </c>
      <c r="B2329" s="42">
        <v>431122</v>
      </c>
      <c r="C2329" s="43" t="s">
        <v>353</v>
      </c>
      <c r="D2329" s="99">
        <f>IF(ISERROR(VLOOKUP(A2329,'CGN-2015-001'!A2328:I7475,4,0)),0,VLOOKUP(A2329,'CGN-2015-001'!A2328:I7475,4,0))</f>
        <v>0</v>
      </c>
      <c r="E2329" s="45">
        <f>IF(ISERROR(VLOOKUP(A2329,[3]Hoja1!$A$1:$F$369,4,0)),0,VLOOKUP(A2329,[3]Hoja1!$A$1:$F$369,4,0))</f>
        <v>0</v>
      </c>
      <c r="F2329" s="45">
        <f>IF(ISERROR(VLOOKUP(A2329,[3]Hoja1!$A$1:$F$369,5,0)),0,VLOOKUP(A2329,[3]Hoja1!$A$1:$F$369,5,0))</f>
        <v>0</v>
      </c>
      <c r="G2329" s="102">
        <f>IF(ISERROR(VLOOKUP(A2329,'CGN-2015-001'!A2328:I7475,7,0)),0,VLOOKUP(A2329,'CGN-2015-001'!A2328:I7475,7,0))</f>
        <v>0</v>
      </c>
      <c r="H2329" s="44"/>
      <c r="I2329" s="46"/>
      <c r="J2329" s="113">
        <f t="shared" si="182"/>
        <v>0</v>
      </c>
      <c r="K2329" s="114">
        <f t="shared" si="183"/>
        <v>0</v>
      </c>
      <c r="L2329" s="31">
        <f t="shared" si="184"/>
        <v>0</v>
      </c>
      <c r="M2329" s="1">
        <f t="shared" si="185"/>
        <v>0</v>
      </c>
      <c r="N2329" s="1">
        <f t="shared" si="186"/>
        <v>6</v>
      </c>
    </row>
    <row r="2330" spans="1:14" ht="16.5" hidden="1" thickBot="1" x14ac:dyDescent="0.3">
      <c r="A2330" s="26">
        <v>431190</v>
      </c>
      <c r="B2330" s="42">
        <v>431190</v>
      </c>
      <c r="C2330" s="43" t="s">
        <v>355</v>
      </c>
      <c r="D2330" s="99">
        <f>IF(ISERROR(VLOOKUP(A2330,'CGN-2015-001'!A2329:I7476,4,0)),0,VLOOKUP(A2330,'CGN-2015-001'!A2329:I7476,4,0))</f>
        <v>0</v>
      </c>
      <c r="E2330" s="45">
        <f>IF(ISERROR(VLOOKUP(A2330,[3]Hoja1!$A$1:$F$369,4,0)),0,VLOOKUP(A2330,[3]Hoja1!$A$1:$F$369,4,0))</f>
        <v>0</v>
      </c>
      <c r="F2330" s="45">
        <f>IF(ISERROR(VLOOKUP(A2330,[3]Hoja1!$A$1:$F$369,5,0)),0,VLOOKUP(A2330,[3]Hoja1!$A$1:$F$369,5,0))</f>
        <v>0</v>
      </c>
      <c r="G2330" s="102">
        <f>IF(ISERROR(VLOOKUP(A2330,'CGN-2015-001'!A2329:I7476,7,0)),0,VLOOKUP(A2330,'CGN-2015-001'!A2329:I7476,7,0))</f>
        <v>0</v>
      </c>
      <c r="H2330" s="44"/>
      <c r="I2330" s="46"/>
      <c r="J2330" s="113">
        <f t="shared" si="182"/>
        <v>0</v>
      </c>
      <c r="K2330" s="114">
        <f t="shared" si="183"/>
        <v>0</v>
      </c>
      <c r="L2330" s="31">
        <f t="shared" si="184"/>
        <v>0</v>
      </c>
      <c r="M2330" s="1">
        <f t="shared" si="185"/>
        <v>0</v>
      </c>
      <c r="N2330" s="1">
        <f t="shared" si="186"/>
        <v>6</v>
      </c>
    </row>
    <row r="2331" spans="1:14" ht="16.5" hidden="1" thickBot="1" x14ac:dyDescent="0.3">
      <c r="A2331" s="26">
        <v>4312</v>
      </c>
      <c r="B2331" s="48">
        <v>431200</v>
      </c>
      <c r="C2331" s="49" t="s">
        <v>1445</v>
      </c>
      <c r="D2331" s="99">
        <f>IF(ISERROR(VLOOKUP(A2331,'CGN-2015-001'!A2330:I7477,4,0)),0,VLOOKUP(A2331,'CGN-2015-001'!A2330:I7477,4,0))</f>
        <v>0</v>
      </c>
      <c r="E2331" s="40">
        <f>IF(ISERROR(VLOOKUP(A2331,[3]Hoja1!$A$1:$F$369,4,0)),0,VLOOKUP(A2331,[3]Hoja1!$A$1:$F$369,4,0))</f>
        <v>0</v>
      </c>
      <c r="F2331" s="40">
        <f>IF(ISERROR(VLOOKUP(A2331,[3]Hoja1!$A$1:$F$369,5,0)),0,VLOOKUP(A2331,[3]Hoja1!$A$1:$F$369,5,0))</f>
        <v>0</v>
      </c>
      <c r="G2331" s="102">
        <f>IF(ISERROR(VLOOKUP(A2331,'CGN-2015-001'!A2330:I7477,7,0)),0,VLOOKUP(A2331,'CGN-2015-001'!A2330:I7477,7,0))</f>
        <v>0</v>
      </c>
      <c r="H2331" s="50"/>
      <c r="I2331" s="51"/>
      <c r="J2331" s="113">
        <f t="shared" si="182"/>
        <v>0</v>
      </c>
      <c r="K2331" s="114">
        <f t="shared" si="183"/>
        <v>0</v>
      </c>
      <c r="L2331" s="31">
        <f t="shared" si="184"/>
        <v>0</v>
      </c>
      <c r="M2331" s="1">
        <f t="shared" si="185"/>
        <v>0</v>
      </c>
      <c r="N2331" s="1">
        <f t="shared" si="186"/>
        <v>4</v>
      </c>
    </row>
    <row r="2332" spans="1:14" ht="16.5" hidden="1" thickBot="1" x14ac:dyDescent="0.3">
      <c r="A2332" s="26">
        <v>431208</v>
      </c>
      <c r="B2332" s="42">
        <v>431208</v>
      </c>
      <c r="C2332" s="43" t="s">
        <v>1446</v>
      </c>
      <c r="D2332" s="99">
        <f>IF(ISERROR(VLOOKUP(A2332,'CGN-2015-001'!A2331:I7478,4,0)),0,VLOOKUP(A2332,'CGN-2015-001'!A2331:I7478,4,0))</f>
        <v>0</v>
      </c>
      <c r="E2332" s="45">
        <f>IF(ISERROR(VLOOKUP(A2332,[3]Hoja1!$A$1:$F$369,4,0)),0,VLOOKUP(A2332,[3]Hoja1!$A$1:$F$369,4,0))</f>
        <v>0</v>
      </c>
      <c r="F2332" s="45">
        <f>IF(ISERROR(VLOOKUP(A2332,[3]Hoja1!$A$1:$F$369,5,0)),0,VLOOKUP(A2332,[3]Hoja1!$A$1:$F$369,5,0))</f>
        <v>0</v>
      </c>
      <c r="G2332" s="102">
        <f>IF(ISERROR(VLOOKUP(A2332,'CGN-2015-001'!A2331:I7478,7,0)),0,VLOOKUP(A2332,'CGN-2015-001'!A2331:I7478,7,0))</f>
        <v>0</v>
      </c>
      <c r="H2332" s="44"/>
      <c r="I2332" s="46"/>
      <c r="J2332" s="113">
        <f t="shared" si="182"/>
        <v>0</v>
      </c>
      <c r="K2332" s="114">
        <f t="shared" si="183"/>
        <v>0</v>
      </c>
      <c r="L2332" s="31">
        <f t="shared" si="184"/>
        <v>0</v>
      </c>
      <c r="M2332" s="1">
        <f t="shared" si="185"/>
        <v>0</v>
      </c>
      <c r="N2332" s="1">
        <f t="shared" si="186"/>
        <v>6</v>
      </c>
    </row>
    <row r="2333" spans="1:14" ht="16.5" hidden="1" thickBot="1" x14ac:dyDescent="0.3">
      <c r="A2333" s="26">
        <v>431209</v>
      </c>
      <c r="B2333" s="42">
        <v>431209</v>
      </c>
      <c r="C2333" s="43" t="s">
        <v>1447</v>
      </c>
      <c r="D2333" s="99">
        <f>IF(ISERROR(VLOOKUP(A2333,'CGN-2015-001'!A2332:I7479,4,0)),0,VLOOKUP(A2333,'CGN-2015-001'!A2332:I7479,4,0))</f>
        <v>0</v>
      </c>
      <c r="E2333" s="45">
        <f>IF(ISERROR(VLOOKUP(A2333,[3]Hoja1!$A$1:$F$369,4,0)),0,VLOOKUP(A2333,[3]Hoja1!$A$1:$F$369,4,0))</f>
        <v>0</v>
      </c>
      <c r="F2333" s="45">
        <f>IF(ISERROR(VLOOKUP(A2333,[3]Hoja1!$A$1:$F$369,5,0)),0,VLOOKUP(A2333,[3]Hoja1!$A$1:$F$369,5,0))</f>
        <v>0</v>
      </c>
      <c r="G2333" s="102">
        <f>IF(ISERROR(VLOOKUP(A2333,'CGN-2015-001'!A2332:I7479,7,0)),0,VLOOKUP(A2333,'CGN-2015-001'!A2332:I7479,7,0))</f>
        <v>0</v>
      </c>
      <c r="H2333" s="44"/>
      <c r="I2333" s="46"/>
      <c r="J2333" s="113">
        <f t="shared" si="182"/>
        <v>0</v>
      </c>
      <c r="K2333" s="114">
        <f t="shared" si="183"/>
        <v>0</v>
      </c>
      <c r="L2333" s="31">
        <f t="shared" si="184"/>
        <v>0</v>
      </c>
      <c r="M2333" s="1">
        <f t="shared" si="185"/>
        <v>0</v>
      </c>
      <c r="N2333" s="1">
        <f t="shared" si="186"/>
        <v>6</v>
      </c>
    </row>
    <row r="2334" spans="1:14" ht="16.5" hidden="1" thickBot="1" x14ac:dyDescent="0.3">
      <c r="A2334" s="26">
        <v>431217</v>
      </c>
      <c r="B2334" s="42">
        <v>431217</v>
      </c>
      <c r="C2334" s="43" t="s">
        <v>1448</v>
      </c>
      <c r="D2334" s="99">
        <f>IF(ISERROR(VLOOKUP(A2334,'CGN-2015-001'!A2333:I7480,4,0)),0,VLOOKUP(A2334,'CGN-2015-001'!A2333:I7480,4,0))</f>
        <v>0</v>
      </c>
      <c r="E2334" s="45">
        <f>IF(ISERROR(VLOOKUP(A2334,[3]Hoja1!$A$1:$F$369,4,0)),0,VLOOKUP(A2334,[3]Hoja1!$A$1:$F$369,4,0))</f>
        <v>0</v>
      </c>
      <c r="F2334" s="45">
        <f>IF(ISERROR(VLOOKUP(A2334,[3]Hoja1!$A$1:$F$369,5,0)),0,VLOOKUP(A2334,[3]Hoja1!$A$1:$F$369,5,0))</f>
        <v>0</v>
      </c>
      <c r="G2334" s="102">
        <f>IF(ISERROR(VLOOKUP(A2334,'CGN-2015-001'!A2333:I7480,7,0)),0,VLOOKUP(A2334,'CGN-2015-001'!A2333:I7480,7,0))</f>
        <v>0</v>
      </c>
      <c r="H2334" s="44"/>
      <c r="I2334" s="46"/>
      <c r="J2334" s="113">
        <f t="shared" si="182"/>
        <v>0</v>
      </c>
      <c r="K2334" s="114">
        <f t="shared" si="183"/>
        <v>0</v>
      </c>
      <c r="L2334" s="31">
        <f t="shared" si="184"/>
        <v>0</v>
      </c>
      <c r="M2334" s="1">
        <f t="shared" si="185"/>
        <v>0</v>
      </c>
      <c r="N2334" s="1">
        <f t="shared" si="186"/>
        <v>6</v>
      </c>
    </row>
    <row r="2335" spans="1:14" ht="16.5" hidden="1" thickBot="1" x14ac:dyDescent="0.3">
      <c r="A2335" s="26">
        <v>431218</v>
      </c>
      <c r="B2335" s="42">
        <v>431218</v>
      </c>
      <c r="C2335" s="43" t="s">
        <v>1449</v>
      </c>
      <c r="D2335" s="99">
        <f>IF(ISERROR(VLOOKUP(A2335,'CGN-2015-001'!A2334:I7481,4,0)),0,VLOOKUP(A2335,'CGN-2015-001'!A2334:I7481,4,0))</f>
        <v>0</v>
      </c>
      <c r="E2335" s="45">
        <f>IF(ISERROR(VLOOKUP(A2335,[3]Hoja1!$A$1:$F$369,4,0)),0,VLOOKUP(A2335,[3]Hoja1!$A$1:$F$369,4,0))</f>
        <v>0</v>
      </c>
      <c r="F2335" s="45">
        <f>IF(ISERROR(VLOOKUP(A2335,[3]Hoja1!$A$1:$F$369,5,0)),0,VLOOKUP(A2335,[3]Hoja1!$A$1:$F$369,5,0))</f>
        <v>0</v>
      </c>
      <c r="G2335" s="102">
        <f>IF(ISERROR(VLOOKUP(A2335,'CGN-2015-001'!A2334:I7481,7,0)),0,VLOOKUP(A2335,'CGN-2015-001'!A2334:I7481,7,0))</f>
        <v>0</v>
      </c>
      <c r="H2335" s="44"/>
      <c r="I2335" s="46"/>
      <c r="J2335" s="113">
        <f t="shared" si="182"/>
        <v>0</v>
      </c>
      <c r="K2335" s="114">
        <f t="shared" si="183"/>
        <v>0</v>
      </c>
      <c r="L2335" s="31">
        <f t="shared" si="184"/>
        <v>0</v>
      </c>
      <c r="M2335" s="1">
        <f t="shared" si="185"/>
        <v>0</v>
      </c>
      <c r="N2335" s="1">
        <f t="shared" si="186"/>
        <v>6</v>
      </c>
    </row>
    <row r="2336" spans="1:14" ht="16.5" hidden="1" thickBot="1" x14ac:dyDescent="0.3">
      <c r="A2336" s="26">
        <v>431219</v>
      </c>
      <c r="B2336" s="42">
        <v>431219</v>
      </c>
      <c r="C2336" s="43" t="s">
        <v>1450</v>
      </c>
      <c r="D2336" s="99">
        <f>IF(ISERROR(VLOOKUP(A2336,'CGN-2015-001'!A2335:I7482,4,0)),0,VLOOKUP(A2336,'CGN-2015-001'!A2335:I7482,4,0))</f>
        <v>0</v>
      </c>
      <c r="E2336" s="45">
        <f>IF(ISERROR(VLOOKUP(A2336,[3]Hoja1!$A$1:$F$369,4,0)),0,VLOOKUP(A2336,[3]Hoja1!$A$1:$F$369,4,0))</f>
        <v>0</v>
      </c>
      <c r="F2336" s="45">
        <f>IF(ISERROR(VLOOKUP(A2336,[3]Hoja1!$A$1:$F$369,5,0)),0,VLOOKUP(A2336,[3]Hoja1!$A$1:$F$369,5,0))</f>
        <v>0</v>
      </c>
      <c r="G2336" s="102">
        <f>IF(ISERROR(VLOOKUP(A2336,'CGN-2015-001'!A2335:I7482,7,0)),0,VLOOKUP(A2336,'CGN-2015-001'!A2335:I7482,7,0))</f>
        <v>0</v>
      </c>
      <c r="H2336" s="44"/>
      <c r="I2336" s="46"/>
      <c r="J2336" s="113">
        <f t="shared" si="182"/>
        <v>0</v>
      </c>
      <c r="K2336" s="114">
        <f t="shared" si="183"/>
        <v>0</v>
      </c>
      <c r="L2336" s="31">
        <f t="shared" si="184"/>
        <v>0</v>
      </c>
      <c r="M2336" s="1">
        <f t="shared" si="185"/>
        <v>0</v>
      </c>
      <c r="N2336" s="1">
        <f t="shared" si="186"/>
        <v>6</v>
      </c>
    </row>
    <row r="2337" spans="1:14" ht="16.5" hidden="1" thickBot="1" x14ac:dyDescent="0.3">
      <c r="A2337" s="26">
        <v>431220</v>
      </c>
      <c r="B2337" s="42">
        <v>431220</v>
      </c>
      <c r="C2337" s="43" t="s">
        <v>1451</v>
      </c>
      <c r="D2337" s="99">
        <f>IF(ISERROR(VLOOKUP(A2337,'CGN-2015-001'!A2336:I7483,4,0)),0,VLOOKUP(A2337,'CGN-2015-001'!A2336:I7483,4,0))</f>
        <v>0</v>
      </c>
      <c r="E2337" s="45">
        <f>IF(ISERROR(VLOOKUP(A2337,[3]Hoja1!$A$1:$F$369,4,0)),0,VLOOKUP(A2337,[3]Hoja1!$A$1:$F$369,4,0))</f>
        <v>0</v>
      </c>
      <c r="F2337" s="45">
        <f>IF(ISERROR(VLOOKUP(A2337,[3]Hoja1!$A$1:$F$369,5,0)),0,VLOOKUP(A2337,[3]Hoja1!$A$1:$F$369,5,0))</f>
        <v>0</v>
      </c>
      <c r="G2337" s="102">
        <f>IF(ISERROR(VLOOKUP(A2337,'CGN-2015-001'!A2336:I7483,7,0)),0,VLOOKUP(A2337,'CGN-2015-001'!A2336:I7483,7,0))</f>
        <v>0</v>
      </c>
      <c r="H2337" s="44"/>
      <c r="I2337" s="46"/>
      <c r="J2337" s="113">
        <f t="shared" si="182"/>
        <v>0</v>
      </c>
      <c r="K2337" s="114">
        <f t="shared" si="183"/>
        <v>0</v>
      </c>
      <c r="L2337" s="31">
        <f t="shared" si="184"/>
        <v>0</v>
      </c>
      <c r="M2337" s="1">
        <f t="shared" si="185"/>
        <v>0</v>
      </c>
      <c r="N2337" s="1">
        <f t="shared" si="186"/>
        <v>6</v>
      </c>
    </row>
    <row r="2338" spans="1:14" ht="16.5" hidden="1" thickBot="1" x14ac:dyDescent="0.3">
      <c r="A2338" s="26">
        <v>431221</v>
      </c>
      <c r="B2338" s="42">
        <v>431221</v>
      </c>
      <c r="C2338" s="43" t="s">
        <v>1452</v>
      </c>
      <c r="D2338" s="99">
        <f>IF(ISERROR(VLOOKUP(A2338,'CGN-2015-001'!A2337:I7484,4,0)),0,VLOOKUP(A2338,'CGN-2015-001'!A2337:I7484,4,0))</f>
        <v>0</v>
      </c>
      <c r="E2338" s="45">
        <f>IF(ISERROR(VLOOKUP(A2338,[3]Hoja1!$A$1:$F$369,4,0)),0,VLOOKUP(A2338,[3]Hoja1!$A$1:$F$369,4,0))</f>
        <v>0</v>
      </c>
      <c r="F2338" s="45">
        <f>IF(ISERROR(VLOOKUP(A2338,[3]Hoja1!$A$1:$F$369,5,0)),0,VLOOKUP(A2338,[3]Hoja1!$A$1:$F$369,5,0))</f>
        <v>0</v>
      </c>
      <c r="G2338" s="102">
        <f>IF(ISERROR(VLOOKUP(A2338,'CGN-2015-001'!A2337:I7484,7,0)),0,VLOOKUP(A2338,'CGN-2015-001'!A2337:I7484,7,0))</f>
        <v>0</v>
      </c>
      <c r="H2338" s="44"/>
      <c r="I2338" s="46"/>
      <c r="J2338" s="113">
        <f t="shared" si="182"/>
        <v>0</v>
      </c>
      <c r="K2338" s="114">
        <f t="shared" si="183"/>
        <v>0</v>
      </c>
      <c r="L2338" s="31">
        <f t="shared" si="184"/>
        <v>0</v>
      </c>
      <c r="M2338" s="1">
        <f t="shared" si="185"/>
        <v>0</v>
      </c>
      <c r="N2338" s="1">
        <f t="shared" si="186"/>
        <v>6</v>
      </c>
    </row>
    <row r="2339" spans="1:14" ht="16.5" hidden="1" thickBot="1" x14ac:dyDescent="0.3">
      <c r="A2339" s="26">
        <v>431227</v>
      </c>
      <c r="B2339" s="42">
        <v>431227</v>
      </c>
      <c r="C2339" s="43" t="s">
        <v>1453</v>
      </c>
      <c r="D2339" s="99">
        <f>IF(ISERROR(VLOOKUP(A2339,'CGN-2015-001'!A2338:I7485,4,0)),0,VLOOKUP(A2339,'CGN-2015-001'!A2338:I7485,4,0))</f>
        <v>0</v>
      </c>
      <c r="E2339" s="45">
        <f>IF(ISERROR(VLOOKUP(A2339,[3]Hoja1!$A$1:$F$369,4,0)),0,VLOOKUP(A2339,[3]Hoja1!$A$1:$F$369,4,0))</f>
        <v>0</v>
      </c>
      <c r="F2339" s="45">
        <f>IF(ISERROR(VLOOKUP(A2339,[3]Hoja1!$A$1:$F$369,5,0)),0,VLOOKUP(A2339,[3]Hoja1!$A$1:$F$369,5,0))</f>
        <v>0</v>
      </c>
      <c r="G2339" s="102">
        <f>IF(ISERROR(VLOOKUP(A2339,'CGN-2015-001'!A2338:I7485,7,0)),0,VLOOKUP(A2339,'CGN-2015-001'!A2338:I7485,7,0))</f>
        <v>0</v>
      </c>
      <c r="H2339" s="44"/>
      <c r="I2339" s="46"/>
      <c r="J2339" s="113">
        <f t="shared" si="182"/>
        <v>0</v>
      </c>
      <c r="K2339" s="114">
        <f t="shared" si="183"/>
        <v>0</v>
      </c>
      <c r="L2339" s="31">
        <f t="shared" si="184"/>
        <v>0</v>
      </c>
      <c r="M2339" s="1">
        <f t="shared" si="185"/>
        <v>0</v>
      </c>
      <c r="N2339" s="1">
        <f t="shared" si="186"/>
        <v>6</v>
      </c>
    </row>
    <row r="2340" spans="1:14" ht="16.5" hidden="1" thickBot="1" x14ac:dyDescent="0.3">
      <c r="A2340" s="26">
        <v>431228</v>
      </c>
      <c r="B2340" s="42">
        <v>431228</v>
      </c>
      <c r="C2340" s="43" t="s">
        <v>1454</v>
      </c>
      <c r="D2340" s="99">
        <f>IF(ISERROR(VLOOKUP(A2340,'CGN-2015-001'!A2339:I7486,4,0)),0,VLOOKUP(A2340,'CGN-2015-001'!A2339:I7486,4,0))</f>
        <v>0</v>
      </c>
      <c r="E2340" s="45">
        <f>IF(ISERROR(VLOOKUP(A2340,[3]Hoja1!$A$1:$F$369,4,0)),0,VLOOKUP(A2340,[3]Hoja1!$A$1:$F$369,4,0))</f>
        <v>0</v>
      </c>
      <c r="F2340" s="45">
        <f>IF(ISERROR(VLOOKUP(A2340,[3]Hoja1!$A$1:$F$369,5,0)),0,VLOOKUP(A2340,[3]Hoja1!$A$1:$F$369,5,0))</f>
        <v>0</v>
      </c>
      <c r="G2340" s="102">
        <f>IF(ISERROR(VLOOKUP(A2340,'CGN-2015-001'!A2339:I7486,7,0)),0,VLOOKUP(A2340,'CGN-2015-001'!A2339:I7486,7,0))</f>
        <v>0</v>
      </c>
      <c r="H2340" s="44"/>
      <c r="I2340" s="46"/>
      <c r="J2340" s="113">
        <f t="shared" si="182"/>
        <v>0</v>
      </c>
      <c r="K2340" s="114">
        <f t="shared" si="183"/>
        <v>0</v>
      </c>
      <c r="L2340" s="31">
        <f t="shared" si="184"/>
        <v>0</v>
      </c>
      <c r="M2340" s="1">
        <f t="shared" si="185"/>
        <v>0</v>
      </c>
      <c r="N2340" s="1">
        <f t="shared" si="186"/>
        <v>6</v>
      </c>
    </row>
    <row r="2341" spans="1:14" ht="16.5" hidden="1" thickBot="1" x14ac:dyDescent="0.3">
      <c r="A2341" s="26">
        <v>431229</v>
      </c>
      <c r="B2341" s="42">
        <v>431229</v>
      </c>
      <c r="C2341" s="43" t="s">
        <v>1455</v>
      </c>
      <c r="D2341" s="99">
        <f>IF(ISERROR(VLOOKUP(A2341,'CGN-2015-001'!A2340:I7487,4,0)),0,VLOOKUP(A2341,'CGN-2015-001'!A2340:I7487,4,0))</f>
        <v>0</v>
      </c>
      <c r="E2341" s="45">
        <f>IF(ISERROR(VLOOKUP(A2341,[3]Hoja1!$A$1:$F$369,4,0)),0,VLOOKUP(A2341,[3]Hoja1!$A$1:$F$369,4,0))</f>
        <v>0</v>
      </c>
      <c r="F2341" s="45">
        <f>IF(ISERROR(VLOOKUP(A2341,[3]Hoja1!$A$1:$F$369,5,0)),0,VLOOKUP(A2341,[3]Hoja1!$A$1:$F$369,5,0))</f>
        <v>0</v>
      </c>
      <c r="G2341" s="102">
        <f>IF(ISERROR(VLOOKUP(A2341,'CGN-2015-001'!A2340:I7487,7,0)),0,VLOOKUP(A2341,'CGN-2015-001'!A2340:I7487,7,0))</f>
        <v>0</v>
      </c>
      <c r="H2341" s="44"/>
      <c r="I2341" s="46"/>
      <c r="J2341" s="113">
        <f t="shared" si="182"/>
        <v>0</v>
      </c>
      <c r="K2341" s="114">
        <f t="shared" si="183"/>
        <v>0</v>
      </c>
      <c r="L2341" s="31">
        <f t="shared" si="184"/>
        <v>0</v>
      </c>
      <c r="M2341" s="1">
        <f t="shared" si="185"/>
        <v>0</v>
      </c>
      <c r="N2341" s="1">
        <f t="shared" si="186"/>
        <v>6</v>
      </c>
    </row>
    <row r="2342" spans="1:14" ht="16.5" hidden="1" thickBot="1" x14ac:dyDescent="0.3">
      <c r="A2342" s="26">
        <v>431230</v>
      </c>
      <c r="B2342" s="42">
        <v>431230</v>
      </c>
      <c r="C2342" s="43" t="s">
        <v>1456</v>
      </c>
      <c r="D2342" s="99">
        <f>IF(ISERROR(VLOOKUP(A2342,'CGN-2015-001'!A2341:I7488,4,0)),0,VLOOKUP(A2342,'CGN-2015-001'!A2341:I7488,4,0))</f>
        <v>0</v>
      </c>
      <c r="E2342" s="45">
        <f>IF(ISERROR(VLOOKUP(A2342,[3]Hoja1!$A$1:$F$369,4,0)),0,VLOOKUP(A2342,[3]Hoja1!$A$1:$F$369,4,0))</f>
        <v>0</v>
      </c>
      <c r="F2342" s="45">
        <f>IF(ISERROR(VLOOKUP(A2342,[3]Hoja1!$A$1:$F$369,5,0)),0,VLOOKUP(A2342,[3]Hoja1!$A$1:$F$369,5,0))</f>
        <v>0</v>
      </c>
      <c r="G2342" s="102">
        <f>IF(ISERROR(VLOOKUP(A2342,'CGN-2015-001'!A2341:I7488,7,0)),0,VLOOKUP(A2342,'CGN-2015-001'!A2341:I7488,7,0))</f>
        <v>0</v>
      </c>
      <c r="H2342" s="44"/>
      <c r="I2342" s="46"/>
      <c r="J2342" s="113">
        <f t="shared" si="182"/>
        <v>0</v>
      </c>
      <c r="K2342" s="114">
        <f t="shared" si="183"/>
        <v>0</v>
      </c>
      <c r="L2342" s="31">
        <f t="shared" si="184"/>
        <v>0</v>
      </c>
      <c r="M2342" s="1">
        <f t="shared" si="185"/>
        <v>0</v>
      </c>
      <c r="N2342" s="1">
        <f t="shared" si="186"/>
        <v>6</v>
      </c>
    </row>
    <row r="2343" spans="1:14" ht="16.5" hidden="1" thickBot="1" x14ac:dyDescent="0.3">
      <c r="A2343" s="26">
        <v>431231</v>
      </c>
      <c r="B2343" s="42">
        <v>431231</v>
      </c>
      <c r="C2343" s="43" t="s">
        <v>1457</v>
      </c>
      <c r="D2343" s="99">
        <f>IF(ISERROR(VLOOKUP(A2343,'CGN-2015-001'!A2342:I7489,4,0)),0,VLOOKUP(A2343,'CGN-2015-001'!A2342:I7489,4,0))</f>
        <v>0</v>
      </c>
      <c r="E2343" s="45">
        <f>IF(ISERROR(VLOOKUP(A2343,[3]Hoja1!$A$1:$F$369,4,0)),0,VLOOKUP(A2343,[3]Hoja1!$A$1:$F$369,4,0))</f>
        <v>0</v>
      </c>
      <c r="F2343" s="45">
        <f>IF(ISERROR(VLOOKUP(A2343,[3]Hoja1!$A$1:$F$369,5,0)),0,VLOOKUP(A2343,[3]Hoja1!$A$1:$F$369,5,0))</f>
        <v>0</v>
      </c>
      <c r="G2343" s="102">
        <f>IF(ISERROR(VLOOKUP(A2343,'CGN-2015-001'!A2342:I7489,7,0)),0,VLOOKUP(A2343,'CGN-2015-001'!A2342:I7489,7,0))</f>
        <v>0</v>
      </c>
      <c r="H2343" s="44"/>
      <c r="I2343" s="46"/>
      <c r="J2343" s="113">
        <f t="shared" si="182"/>
        <v>0</v>
      </c>
      <c r="K2343" s="114">
        <f t="shared" si="183"/>
        <v>0</v>
      </c>
      <c r="L2343" s="31">
        <f t="shared" si="184"/>
        <v>0</v>
      </c>
      <c r="M2343" s="1">
        <f t="shared" si="185"/>
        <v>0</v>
      </c>
      <c r="N2343" s="1">
        <f t="shared" si="186"/>
        <v>6</v>
      </c>
    </row>
    <row r="2344" spans="1:14" ht="16.5" hidden="1" thickBot="1" x14ac:dyDescent="0.3">
      <c r="A2344" s="26">
        <v>431232</v>
      </c>
      <c r="B2344" s="42">
        <v>431232</v>
      </c>
      <c r="C2344" s="43" t="s">
        <v>1458</v>
      </c>
      <c r="D2344" s="99">
        <f>IF(ISERROR(VLOOKUP(A2344,'CGN-2015-001'!A2343:I7490,4,0)),0,VLOOKUP(A2344,'CGN-2015-001'!A2343:I7490,4,0))</f>
        <v>0</v>
      </c>
      <c r="E2344" s="45">
        <f>IF(ISERROR(VLOOKUP(A2344,[3]Hoja1!$A$1:$F$369,4,0)),0,VLOOKUP(A2344,[3]Hoja1!$A$1:$F$369,4,0))</f>
        <v>0</v>
      </c>
      <c r="F2344" s="45">
        <f>IF(ISERROR(VLOOKUP(A2344,[3]Hoja1!$A$1:$F$369,5,0)),0,VLOOKUP(A2344,[3]Hoja1!$A$1:$F$369,5,0))</f>
        <v>0</v>
      </c>
      <c r="G2344" s="102">
        <f>IF(ISERROR(VLOOKUP(A2344,'CGN-2015-001'!A2343:I7490,7,0)),0,VLOOKUP(A2344,'CGN-2015-001'!A2343:I7490,7,0))</f>
        <v>0</v>
      </c>
      <c r="H2344" s="44"/>
      <c r="I2344" s="46"/>
      <c r="J2344" s="113">
        <f t="shared" si="182"/>
        <v>0</v>
      </c>
      <c r="K2344" s="114">
        <f t="shared" si="183"/>
        <v>0</v>
      </c>
      <c r="L2344" s="31">
        <f t="shared" si="184"/>
        <v>0</v>
      </c>
      <c r="M2344" s="1">
        <f t="shared" si="185"/>
        <v>0</v>
      </c>
      <c r="N2344" s="1">
        <f t="shared" si="186"/>
        <v>6</v>
      </c>
    </row>
    <row r="2345" spans="1:14" ht="16.5" hidden="1" thickBot="1" x14ac:dyDescent="0.3">
      <c r="A2345" s="26">
        <v>431233</v>
      </c>
      <c r="B2345" s="42">
        <v>431233</v>
      </c>
      <c r="C2345" s="43" t="s">
        <v>1459</v>
      </c>
      <c r="D2345" s="99">
        <f>IF(ISERROR(VLOOKUP(A2345,'CGN-2015-001'!A2344:I7491,4,0)),0,VLOOKUP(A2345,'CGN-2015-001'!A2344:I7491,4,0))</f>
        <v>0</v>
      </c>
      <c r="E2345" s="45">
        <f>IF(ISERROR(VLOOKUP(A2345,[3]Hoja1!$A$1:$F$369,4,0)),0,VLOOKUP(A2345,[3]Hoja1!$A$1:$F$369,4,0))</f>
        <v>0</v>
      </c>
      <c r="F2345" s="45">
        <f>IF(ISERROR(VLOOKUP(A2345,[3]Hoja1!$A$1:$F$369,5,0)),0,VLOOKUP(A2345,[3]Hoja1!$A$1:$F$369,5,0))</f>
        <v>0</v>
      </c>
      <c r="G2345" s="102">
        <f>IF(ISERROR(VLOOKUP(A2345,'CGN-2015-001'!A2344:I7491,7,0)),0,VLOOKUP(A2345,'CGN-2015-001'!A2344:I7491,7,0))</f>
        <v>0</v>
      </c>
      <c r="H2345" s="44"/>
      <c r="I2345" s="46"/>
      <c r="J2345" s="113">
        <f t="shared" si="182"/>
        <v>0</v>
      </c>
      <c r="K2345" s="114">
        <f t="shared" si="183"/>
        <v>0</v>
      </c>
      <c r="L2345" s="31">
        <f t="shared" si="184"/>
        <v>0</v>
      </c>
      <c r="M2345" s="1">
        <f t="shared" si="185"/>
        <v>0</v>
      </c>
      <c r="N2345" s="1">
        <f t="shared" si="186"/>
        <v>6</v>
      </c>
    </row>
    <row r="2346" spans="1:14" ht="16.5" hidden="1" thickBot="1" x14ac:dyDescent="0.3">
      <c r="A2346" s="26">
        <v>431236</v>
      </c>
      <c r="B2346" s="42">
        <v>431236</v>
      </c>
      <c r="C2346" s="43" t="s">
        <v>1460</v>
      </c>
      <c r="D2346" s="99">
        <f>IF(ISERROR(VLOOKUP(A2346,'CGN-2015-001'!A2345:I7492,4,0)),0,VLOOKUP(A2346,'CGN-2015-001'!A2345:I7492,4,0))</f>
        <v>0</v>
      </c>
      <c r="E2346" s="45">
        <f>IF(ISERROR(VLOOKUP(A2346,[3]Hoja1!$A$1:$F$369,4,0)),0,VLOOKUP(A2346,[3]Hoja1!$A$1:$F$369,4,0))</f>
        <v>0</v>
      </c>
      <c r="F2346" s="45">
        <f>IF(ISERROR(VLOOKUP(A2346,[3]Hoja1!$A$1:$F$369,5,0)),0,VLOOKUP(A2346,[3]Hoja1!$A$1:$F$369,5,0))</f>
        <v>0</v>
      </c>
      <c r="G2346" s="102">
        <f>IF(ISERROR(VLOOKUP(A2346,'CGN-2015-001'!A2345:I7492,7,0)),0,VLOOKUP(A2346,'CGN-2015-001'!A2345:I7492,7,0))</f>
        <v>0</v>
      </c>
      <c r="H2346" s="44"/>
      <c r="I2346" s="46"/>
      <c r="J2346" s="113">
        <f t="shared" si="182"/>
        <v>0</v>
      </c>
      <c r="K2346" s="114">
        <f t="shared" si="183"/>
        <v>0</v>
      </c>
      <c r="L2346" s="31">
        <f t="shared" si="184"/>
        <v>0</v>
      </c>
      <c r="M2346" s="1">
        <f t="shared" si="185"/>
        <v>0</v>
      </c>
      <c r="N2346" s="1">
        <f t="shared" si="186"/>
        <v>6</v>
      </c>
    </row>
    <row r="2347" spans="1:14" ht="16.5" hidden="1" thickBot="1" x14ac:dyDescent="0.3">
      <c r="A2347" s="26">
        <v>431237</v>
      </c>
      <c r="B2347" s="42">
        <v>431237</v>
      </c>
      <c r="C2347" s="43" t="s">
        <v>1461</v>
      </c>
      <c r="D2347" s="99">
        <f>IF(ISERROR(VLOOKUP(A2347,'CGN-2015-001'!A2346:I7493,4,0)),0,VLOOKUP(A2347,'CGN-2015-001'!A2346:I7493,4,0))</f>
        <v>0</v>
      </c>
      <c r="E2347" s="45">
        <f>IF(ISERROR(VLOOKUP(A2347,[3]Hoja1!$A$1:$F$369,4,0)),0,VLOOKUP(A2347,[3]Hoja1!$A$1:$F$369,4,0))</f>
        <v>0</v>
      </c>
      <c r="F2347" s="45">
        <f>IF(ISERROR(VLOOKUP(A2347,[3]Hoja1!$A$1:$F$369,5,0)),0,VLOOKUP(A2347,[3]Hoja1!$A$1:$F$369,5,0))</f>
        <v>0</v>
      </c>
      <c r="G2347" s="102">
        <f>IF(ISERROR(VLOOKUP(A2347,'CGN-2015-001'!A2346:I7493,7,0)),0,VLOOKUP(A2347,'CGN-2015-001'!A2346:I7493,7,0))</f>
        <v>0</v>
      </c>
      <c r="H2347" s="44"/>
      <c r="I2347" s="46"/>
      <c r="J2347" s="113">
        <f t="shared" si="182"/>
        <v>0</v>
      </c>
      <c r="K2347" s="114">
        <f t="shared" si="183"/>
        <v>0</v>
      </c>
      <c r="L2347" s="31">
        <f t="shared" si="184"/>
        <v>0</v>
      </c>
      <c r="M2347" s="1">
        <f t="shared" si="185"/>
        <v>0</v>
      </c>
      <c r="N2347" s="1">
        <f t="shared" si="186"/>
        <v>6</v>
      </c>
    </row>
    <row r="2348" spans="1:14" ht="16.5" hidden="1" thickBot="1" x14ac:dyDescent="0.3">
      <c r="A2348" s="26">
        <v>431246</v>
      </c>
      <c r="B2348" s="42">
        <v>431246</v>
      </c>
      <c r="C2348" s="43" t="s">
        <v>1462</v>
      </c>
      <c r="D2348" s="99">
        <f>IF(ISERROR(VLOOKUP(A2348,'CGN-2015-001'!A2347:I7494,4,0)),0,VLOOKUP(A2348,'CGN-2015-001'!A2347:I7494,4,0))</f>
        <v>0</v>
      </c>
      <c r="E2348" s="45">
        <f>IF(ISERROR(VLOOKUP(A2348,[3]Hoja1!$A$1:$F$369,4,0)),0,VLOOKUP(A2348,[3]Hoja1!$A$1:$F$369,4,0))</f>
        <v>0</v>
      </c>
      <c r="F2348" s="45">
        <f>IF(ISERROR(VLOOKUP(A2348,[3]Hoja1!$A$1:$F$369,5,0)),0,VLOOKUP(A2348,[3]Hoja1!$A$1:$F$369,5,0))</f>
        <v>0</v>
      </c>
      <c r="G2348" s="102">
        <f>IF(ISERROR(VLOOKUP(A2348,'CGN-2015-001'!A2347:I7494,7,0)),0,VLOOKUP(A2348,'CGN-2015-001'!A2347:I7494,7,0))</f>
        <v>0</v>
      </c>
      <c r="H2348" s="44"/>
      <c r="I2348" s="46"/>
      <c r="J2348" s="113">
        <f t="shared" si="182"/>
        <v>0</v>
      </c>
      <c r="K2348" s="114">
        <f t="shared" si="183"/>
        <v>0</v>
      </c>
      <c r="L2348" s="31">
        <f t="shared" si="184"/>
        <v>0</v>
      </c>
      <c r="M2348" s="1">
        <f t="shared" si="185"/>
        <v>0</v>
      </c>
      <c r="N2348" s="1">
        <f t="shared" si="186"/>
        <v>6</v>
      </c>
    </row>
    <row r="2349" spans="1:14" ht="16.5" hidden="1" thickBot="1" x14ac:dyDescent="0.3">
      <c r="A2349" s="26">
        <v>431247</v>
      </c>
      <c r="B2349" s="42">
        <v>431247</v>
      </c>
      <c r="C2349" s="43" t="s">
        <v>1463</v>
      </c>
      <c r="D2349" s="99">
        <f>IF(ISERROR(VLOOKUP(A2349,'CGN-2015-001'!A2348:I7495,4,0)),0,VLOOKUP(A2349,'CGN-2015-001'!A2348:I7495,4,0))</f>
        <v>0</v>
      </c>
      <c r="E2349" s="45">
        <f>IF(ISERROR(VLOOKUP(A2349,[3]Hoja1!$A$1:$F$369,4,0)),0,VLOOKUP(A2349,[3]Hoja1!$A$1:$F$369,4,0))</f>
        <v>0</v>
      </c>
      <c r="F2349" s="45">
        <f>IF(ISERROR(VLOOKUP(A2349,[3]Hoja1!$A$1:$F$369,5,0)),0,VLOOKUP(A2349,[3]Hoja1!$A$1:$F$369,5,0))</f>
        <v>0</v>
      </c>
      <c r="G2349" s="102">
        <f>IF(ISERROR(VLOOKUP(A2349,'CGN-2015-001'!A2348:I7495,7,0)),0,VLOOKUP(A2349,'CGN-2015-001'!A2348:I7495,7,0))</f>
        <v>0</v>
      </c>
      <c r="H2349" s="44"/>
      <c r="I2349" s="46"/>
      <c r="J2349" s="113">
        <f t="shared" si="182"/>
        <v>0</v>
      </c>
      <c r="K2349" s="114">
        <f t="shared" si="183"/>
        <v>0</v>
      </c>
      <c r="L2349" s="31">
        <f t="shared" si="184"/>
        <v>0</v>
      </c>
      <c r="M2349" s="1">
        <f t="shared" si="185"/>
        <v>0</v>
      </c>
      <c r="N2349" s="1">
        <f t="shared" si="186"/>
        <v>6</v>
      </c>
    </row>
    <row r="2350" spans="1:14" ht="16.5" hidden="1" thickBot="1" x14ac:dyDescent="0.3">
      <c r="A2350" s="26">
        <v>431248</v>
      </c>
      <c r="B2350" s="42">
        <v>431248</v>
      </c>
      <c r="C2350" s="43" t="s">
        <v>1464</v>
      </c>
      <c r="D2350" s="99">
        <f>IF(ISERROR(VLOOKUP(A2350,'CGN-2015-001'!A2349:I7496,4,0)),0,VLOOKUP(A2350,'CGN-2015-001'!A2349:I7496,4,0))</f>
        <v>0</v>
      </c>
      <c r="E2350" s="45">
        <f>IF(ISERROR(VLOOKUP(A2350,[3]Hoja1!$A$1:$F$369,4,0)),0,VLOOKUP(A2350,[3]Hoja1!$A$1:$F$369,4,0))</f>
        <v>0</v>
      </c>
      <c r="F2350" s="45">
        <f>IF(ISERROR(VLOOKUP(A2350,[3]Hoja1!$A$1:$F$369,5,0)),0,VLOOKUP(A2350,[3]Hoja1!$A$1:$F$369,5,0))</f>
        <v>0</v>
      </c>
      <c r="G2350" s="102">
        <f>IF(ISERROR(VLOOKUP(A2350,'CGN-2015-001'!A2349:I7496,7,0)),0,VLOOKUP(A2350,'CGN-2015-001'!A2349:I7496,7,0))</f>
        <v>0</v>
      </c>
      <c r="H2350" s="44"/>
      <c r="I2350" s="46"/>
      <c r="J2350" s="113">
        <f t="shared" si="182"/>
        <v>0</v>
      </c>
      <c r="K2350" s="114">
        <f t="shared" si="183"/>
        <v>0</v>
      </c>
      <c r="L2350" s="31">
        <f t="shared" si="184"/>
        <v>0</v>
      </c>
      <c r="M2350" s="1">
        <f t="shared" si="185"/>
        <v>0</v>
      </c>
      <c r="N2350" s="1">
        <f t="shared" si="186"/>
        <v>6</v>
      </c>
    </row>
    <row r="2351" spans="1:14" ht="16.5" hidden="1" thickBot="1" x14ac:dyDescent="0.3">
      <c r="A2351" s="26">
        <v>431249</v>
      </c>
      <c r="B2351" s="42">
        <v>431249</v>
      </c>
      <c r="C2351" s="43" t="s">
        <v>1465</v>
      </c>
      <c r="D2351" s="99">
        <f>IF(ISERROR(VLOOKUP(A2351,'CGN-2015-001'!A2350:I7497,4,0)),0,VLOOKUP(A2351,'CGN-2015-001'!A2350:I7497,4,0))</f>
        <v>0</v>
      </c>
      <c r="E2351" s="45">
        <f>IF(ISERROR(VLOOKUP(A2351,[3]Hoja1!$A$1:$F$369,4,0)),0,VLOOKUP(A2351,[3]Hoja1!$A$1:$F$369,4,0))</f>
        <v>0</v>
      </c>
      <c r="F2351" s="45">
        <f>IF(ISERROR(VLOOKUP(A2351,[3]Hoja1!$A$1:$F$369,5,0)),0,VLOOKUP(A2351,[3]Hoja1!$A$1:$F$369,5,0))</f>
        <v>0</v>
      </c>
      <c r="G2351" s="102">
        <f>IF(ISERROR(VLOOKUP(A2351,'CGN-2015-001'!A2350:I7497,7,0)),0,VLOOKUP(A2351,'CGN-2015-001'!A2350:I7497,7,0))</f>
        <v>0</v>
      </c>
      <c r="H2351" s="44"/>
      <c r="I2351" s="46"/>
      <c r="J2351" s="113">
        <f t="shared" si="182"/>
        <v>0</v>
      </c>
      <c r="K2351" s="114">
        <f t="shared" si="183"/>
        <v>0</v>
      </c>
      <c r="L2351" s="31">
        <f t="shared" si="184"/>
        <v>0</v>
      </c>
      <c r="M2351" s="1">
        <f t="shared" si="185"/>
        <v>0</v>
      </c>
      <c r="N2351" s="1">
        <f t="shared" si="186"/>
        <v>6</v>
      </c>
    </row>
    <row r="2352" spans="1:14" ht="16.5" hidden="1" thickBot="1" x14ac:dyDescent="0.3">
      <c r="A2352" s="26">
        <v>431256</v>
      </c>
      <c r="B2352" s="42">
        <v>431256</v>
      </c>
      <c r="C2352" s="43" t="s">
        <v>1466</v>
      </c>
      <c r="D2352" s="99">
        <f>IF(ISERROR(VLOOKUP(A2352,'CGN-2015-001'!A2351:I7498,4,0)),0,VLOOKUP(A2352,'CGN-2015-001'!A2351:I7498,4,0))</f>
        <v>0</v>
      </c>
      <c r="E2352" s="45">
        <f>IF(ISERROR(VLOOKUP(A2352,[3]Hoja1!$A$1:$F$369,4,0)),0,VLOOKUP(A2352,[3]Hoja1!$A$1:$F$369,4,0))</f>
        <v>0</v>
      </c>
      <c r="F2352" s="45">
        <f>IF(ISERROR(VLOOKUP(A2352,[3]Hoja1!$A$1:$F$369,5,0)),0,VLOOKUP(A2352,[3]Hoja1!$A$1:$F$369,5,0))</f>
        <v>0</v>
      </c>
      <c r="G2352" s="102">
        <f>IF(ISERROR(VLOOKUP(A2352,'CGN-2015-001'!A2351:I7498,7,0)),0,VLOOKUP(A2352,'CGN-2015-001'!A2351:I7498,7,0))</f>
        <v>0</v>
      </c>
      <c r="H2352" s="44"/>
      <c r="I2352" s="46"/>
      <c r="J2352" s="113">
        <f t="shared" si="182"/>
        <v>0</v>
      </c>
      <c r="K2352" s="114">
        <f t="shared" si="183"/>
        <v>0</v>
      </c>
      <c r="L2352" s="31">
        <f t="shared" si="184"/>
        <v>0</v>
      </c>
      <c r="M2352" s="1">
        <f t="shared" si="185"/>
        <v>0</v>
      </c>
      <c r="N2352" s="1">
        <f t="shared" si="186"/>
        <v>6</v>
      </c>
    </row>
    <row r="2353" spans="1:14" ht="16.5" hidden="1" thickBot="1" x14ac:dyDescent="0.3">
      <c r="A2353" s="26">
        <v>431257</v>
      </c>
      <c r="B2353" s="42">
        <v>431257</v>
      </c>
      <c r="C2353" s="43" t="s">
        <v>1467</v>
      </c>
      <c r="D2353" s="99">
        <f>IF(ISERROR(VLOOKUP(A2353,'CGN-2015-001'!A2352:I7499,4,0)),0,VLOOKUP(A2353,'CGN-2015-001'!A2352:I7499,4,0))</f>
        <v>0</v>
      </c>
      <c r="E2353" s="45">
        <f>IF(ISERROR(VLOOKUP(A2353,[3]Hoja1!$A$1:$F$369,4,0)),0,VLOOKUP(A2353,[3]Hoja1!$A$1:$F$369,4,0))</f>
        <v>0</v>
      </c>
      <c r="F2353" s="45">
        <f>IF(ISERROR(VLOOKUP(A2353,[3]Hoja1!$A$1:$F$369,5,0)),0,VLOOKUP(A2353,[3]Hoja1!$A$1:$F$369,5,0))</f>
        <v>0</v>
      </c>
      <c r="G2353" s="102">
        <f>IF(ISERROR(VLOOKUP(A2353,'CGN-2015-001'!A2352:I7499,7,0)),0,VLOOKUP(A2353,'CGN-2015-001'!A2352:I7499,7,0))</f>
        <v>0</v>
      </c>
      <c r="H2353" s="44"/>
      <c r="I2353" s="46"/>
      <c r="J2353" s="113">
        <f t="shared" si="182"/>
        <v>0</v>
      </c>
      <c r="K2353" s="114">
        <f t="shared" si="183"/>
        <v>0</v>
      </c>
      <c r="L2353" s="31">
        <f t="shared" si="184"/>
        <v>0</v>
      </c>
      <c r="M2353" s="1">
        <f t="shared" si="185"/>
        <v>0</v>
      </c>
      <c r="N2353" s="1">
        <f t="shared" si="186"/>
        <v>6</v>
      </c>
    </row>
    <row r="2354" spans="1:14" ht="16.5" hidden="1" thickBot="1" x14ac:dyDescent="0.3">
      <c r="A2354" s="26">
        <v>431258</v>
      </c>
      <c r="B2354" s="42">
        <v>431258</v>
      </c>
      <c r="C2354" s="43" t="s">
        <v>1468</v>
      </c>
      <c r="D2354" s="99">
        <f>IF(ISERROR(VLOOKUP(A2354,'CGN-2015-001'!A2353:I7500,4,0)),0,VLOOKUP(A2354,'CGN-2015-001'!A2353:I7500,4,0))</f>
        <v>0</v>
      </c>
      <c r="E2354" s="45">
        <f>IF(ISERROR(VLOOKUP(A2354,[3]Hoja1!$A$1:$F$369,4,0)),0,VLOOKUP(A2354,[3]Hoja1!$A$1:$F$369,4,0))</f>
        <v>0</v>
      </c>
      <c r="F2354" s="45">
        <f>IF(ISERROR(VLOOKUP(A2354,[3]Hoja1!$A$1:$F$369,5,0)),0,VLOOKUP(A2354,[3]Hoja1!$A$1:$F$369,5,0))</f>
        <v>0</v>
      </c>
      <c r="G2354" s="102">
        <f>IF(ISERROR(VLOOKUP(A2354,'CGN-2015-001'!A2353:I7500,7,0)),0,VLOOKUP(A2354,'CGN-2015-001'!A2353:I7500,7,0))</f>
        <v>0</v>
      </c>
      <c r="H2354" s="44"/>
      <c r="I2354" s="46"/>
      <c r="J2354" s="113">
        <f t="shared" si="182"/>
        <v>0</v>
      </c>
      <c r="K2354" s="114">
        <f t="shared" si="183"/>
        <v>0</v>
      </c>
      <c r="L2354" s="31">
        <f t="shared" si="184"/>
        <v>0</v>
      </c>
      <c r="M2354" s="1">
        <f t="shared" si="185"/>
        <v>0</v>
      </c>
      <c r="N2354" s="1">
        <f t="shared" si="186"/>
        <v>6</v>
      </c>
    </row>
    <row r="2355" spans="1:14" ht="16.5" hidden="1" thickBot="1" x14ac:dyDescent="0.3">
      <c r="A2355" s="26">
        <v>431259</v>
      </c>
      <c r="B2355" s="42">
        <v>431259</v>
      </c>
      <c r="C2355" s="43" t="s">
        <v>1469</v>
      </c>
      <c r="D2355" s="99">
        <f>IF(ISERROR(VLOOKUP(A2355,'CGN-2015-001'!A2354:I7501,4,0)),0,VLOOKUP(A2355,'CGN-2015-001'!A2354:I7501,4,0))</f>
        <v>0</v>
      </c>
      <c r="E2355" s="45">
        <f>IF(ISERROR(VLOOKUP(A2355,[3]Hoja1!$A$1:$F$369,4,0)),0,VLOOKUP(A2355,[3]Hoja1!$A$1:$F$369,4,0))</f>
        <v>0</v>
      </c>
      <c r="F2355" s="45">
        <f>IF(ISERROR(VLOOKUP(A2355,[3]Hoja1!$A$1:$F$369,5,0)),0,VLOOKUP(A2355,[3]Hoja1!$A$1:$F$369,5,0))</f>
        <v>0</v>
      </c>
      <c r="G2355" s="102">
        <f>IF(ISERROR(VLOOKUP(A2355,'CGN-2015-001'!A2354:I7501,7,0)),0,VLOOKUP(A2355,'CGN-2015-001'!A2354:I7501,7,0))</f>
        <v>0</v>
      </c>
      <c r="H2355" s="44"/>
      <c r="I2355" s="46"/>
      <c r="J2355" s="113">
        <f t="shared" si="182"/>
        <v>0</v>
      </c>
      <c r="K2355" s="114">
        <f t="shared" si="183"/>
        <v>0</v>
      </c>
      <c r="L2355" s="31">
        <f t="shared" si="184"/>
        <v>0</v>
      </c>
      <c r="M2355" s="1">
        <f t="shared" si="185"/>
        <v>0</v>
      </c>
      <c r="N2355" s="1">
        <f t="shared" si="186"/>
        <v>6</v>
      </c>
    </row>
    <row r="2356" spans="1:14" ht="16.5" hidden="1" thickBot="1" x14ac:dyDescent="0.3">
      <c r="A2356" s="26">
        <v>431260</v>
      </c>
      <c r="B2356" s="42">
        <v>431260</v>
      </c>
      <c r="C2356" s="43" t="s">
        <v>1470</v>
      </c>
      <c r="D2356" s="99">
        <f>IF(ISERROR(VLOOKUP(A2356,'CGN-2015-001'!A2355:I7502,4,0)),0,VLOOKUP(A2356,'CGN-2015-001'!A2355:I7502,4,0))</f>
        <v>0</v>
      </c>
      <c r="E2356" s="45">
        <f>IF(ISERROR(VLOOKUP(A2356,[3]Hoja1!$A$1:$F$369,4,0)),0,VLOOKUP(A2356,[3]Hoja1!$A$1:$F$369,4,0))</f>
        <v>0</v>
      </c>
      <c r="F2356" s="45">
        <f>IF(ISERROR(VLOOKUP(A2356,[3]Hoja1!$A$1:$F$369,5,0)),0,VLOOKUP(A2356,[3]Hoja1!$A$1:$F$369,5,0))</f>
        <v>0</v>
      </c>
      <c r="G2356" s="102">
        <f>IF(ISERROR(VLOOKUP(A2356,'CGN-2015-001'!A2355:I7502,7,0)),0,VLOOKUP(A2356,'CGN-2015-001'!A2355:I7502,7,0))</f>
        <v>0</v>
      </c>
      <c r="H2356" s="44"/>
      <c r="I2356" s="46"/>
      <c r="J2356" s="113">
        <f t="shared" si="182"/>
        <v>0</v>
      </c>
      <c r="K2356" s="114">
        <f t="shared" si="183"/>
        <v>0</v>
      </c>
      <c r="L2356" s="31">
        <f t="shared" si="184"/>
        <v>0</v>
      </c>
      <c r="M2356" s="1">
        <f t="shared" si="185"/>
        <v>0</v>
      </c>
      <c r="N2356" s="1">
        <f t="shared" si="186"/>
        <v>6</v>
      </c>
    </row>
    <row r="2357" spans="1:14" ht="16.5" hidden="1" thickBot="1" x14ac:dyDescent="0.3">
      <c r="A2357" s="26">
        <v>431261</v>
      </c>
      <c r="B2357" s="42">
        <v>431261</v>
      </c>
      <c r="C2357" s="43" t="s">
        <v>1471</v>
      </c>
      <c r="D2357" s="99">
        <f>IF(ISERROR(VLOOKUP(A2357,'CGN-2015-001'!A2356:I7503,4,0)),0,VLOOKUP(A2357,'CGN-2015-001'!A2356:I7503,4,0))</f>
        <v>0</v>
      </c>
      <c r="E2357" s="45">
        <f>IF(ISERROR(VLOOKUP(A2357,[3]Hoja1!$A$1:$F$369,4,0)),0,VLOOKUP(A2357,[3]Hoja1!$A$1:$F$369,4,0))</f>
        <v>0</v>
      </c>
      <c r="F2357" s="45">
        <f>IF(ISERROR(VLOOKUP(A2357,[3]Hoja1!$A$1:$F$369,5,0)),0,VLOOKUP(A2357,[3]Hoja1!$A$1:$F$369,5,0))</f>
        <v>0</v>
      </c>
      <c r="G2357" s="102">
        <f>IF(ISERROR(VLOOKUP(A2357,'CGN-2015-001'!A2356:I7503,7,0)),0,VLOOKUP(A2357,'CGN-2015-001'!A2356:I7503,7,0))</f>
        <v>0</v>
      </c>
      <c r="H2357" s="44"/>
      <c r="I2357" s="46"/>
      <c r="J2357" s="113">
        <f t="shared" si="182"/>
        <v>0</v>
      </c>
      <c r="K2357" s="114">
        <f t="shared" si="183"/>
        <v>0</v>
      </c>
      <c r="L2357" s="31">
        <f t="shared" si="184"/>
        <v>0</v>
      </c>
      <c r="M2357" s="1">
        <f t="shared" si="185"/>
        <v>0</v>
      </c>
      <c r="N2357" s="1">
        <f t="shared" si="186"/>
        <v>6</v>
      </c>
    </row>
    <row r="2358" spans="1:14" ht="16.5" hidden="1" thickBot="1" x14ac:dyDescent="0.3">
      <c r="A2358" s="26">
        <v>431262</v>
      </c>
      <c r="B2358" s="42">
        <v>431262</v>
      </c>
      <c r="C2358" s="43" t="s">
        <v>1472</v>
      </c>
      <c r="D2358" s="99">
        <f>IF(ISERROR(VLOOKUP(A2358,'CGN-2015-001'!A2357:I7504,4,0)),0,VLOOKUP(A2358,'CGN-2015-001'!A2357:I7504,4,0))</f>
        <v>0</v>
      </c>
      <c r="E2358" s="45">
        <f>IF(ISERROR(VLOOKUP(A2358,[3]Hoja1!$A$1:$F$369,4,0)),0,VLOOKUP(A2358,[3]Hoja1!$A$1:$F$369,4,0))</f>
        <v>0</v>
      </c>
      <c r="F2358" s="45">
        <f>IF(ISERROR(VLOOKUP(A2358,[3]Hoja1!$A$1:$F$369,5,0)),0,VLOOKUP(A2358,[3]Hoja1!$A$1:$F$369,5,0))</f>
        <v>0</v>
      </c>
      <c r="G2358" s="102">
        <f>IF(ISERROR(VLOOKUP(A2358,'CGN-2015-001'!A2357:I7504,7,0)),0,VLOOKUP(A2358,'CGN-2015-001'!A2357:I7504,7,0))</f>
        <v>0</v>
      </c>
      <c r="H2358" s="44"/>
      <c r="I2358" s="46"/>
      <c r="J2358" s="113">
        <f t="shared" si="182"/>
        <v>0</v>
      </c>
      <c r="K2358" s="114">
        <f t="shared" si="183"/>
        <v>0</v>
      </c>
      <c r="L2358" s="31">
        <f t="shared" si="184"/>
        <v>0</v>
      </c>
      <c r="M2358" s="1">
        <f t="shared" si="185"/>
        <v>0</v>
      </c>
      <c r="N2358" s="1">
        <f t="shared" si="186"/>
        <v>6</v>
      </c>
    </row>
    <row r="2359" spans="1:14" ht="16.5" hidden="1" thickBot="1" x14ac:dyDescent="0.3">
      <c r="A2359" s="26">
        <v>431263</v>
      </c>
      <c r="B2359" s="42">
        <v>431263</v>
      </c>
      <c r="C2359" s="43" t="s">
        <v>1473</v>
      </c>
      <c r="D2359" s="99">
        <f>IF(ISERROR(VLOOKUP(A2359,'CGN-2015-001'!A2358:I7505,4,0)),0,VLOOKUP(A2359,'CGN-2015-001'!A2358:I7505,4,0))</f>
        <v>0</v>
      </c>
      <c r="E2359" s="45">
        <f>IF(ISERROR(VLOOKUP(A2359,[3]Hoja1!$A$1:$F$369,4,0)),0,VLOOKUP(A2359,[3]Hoja1!$A$1:$F$369,4,0))</f>
        <v>0</v>
      </c>
      <c r="F2359" s="45">
        <f>IF(ISERROR(VLOOKUP(A2359,[3]Hoja1!$A$1:$F$369,5,0)),0,VLOOKUP(A2359,[3]Hoja1!$A$1:$F$369,5,0))</f>
        <v>0</v>
      </c>
      <c r="G2359" s="102">
        <f>IF(ISERROR(VLOOKUP(A2359,'CGN-2015-001'!A2358:I7505,7,0)),0,VLOOKUP(A2359,'CGN-2015-001'!A2358:I7505,7,0))</f>
        <v>0</v>
      </c>
      <c r="H2359" s="44"/>
      <c r="I2359" s="46"/>
      <c r="J2359" s="113">
        <f t="shared" si="182"/>
        <v>0</v>
      </c>
      <c r="K2359" s="114">
        <f t="shared" si="183"/>
        <v>0</v>
      </c>
      <c r="L2359" s="31">
        <f t="shared" si="184"/>
        <v>0</v>
      </c>
      <c r="M2359" s="1">
        <f t="shared" si="185"/>
        <v>0</v>
      </c>
      <c r="N2359" s="1">
        <f t="shared" si="186"/>
        <v>6</v>
      </c>
    </row>
    <row r="2360" spans="1:14" ht="16.5" hidden="1" thickBot="1" x14ac:dyDescent="0.3">
      <c r="A2360" s="26">
        <v>431287</v>
      </c>
      <c r="B2360" s="42">
        <v>431287</v>
      </c>
      <c r="C2360" s="43" t="s">
        <v>1474</v>
      </c>
      <c r="D2360" s="99">
        <f>IF(ISERROR(VLOOKUP(A2360,'CGN-2015-001'!A2359:I7506,4,0)),0,VLOOKUP(A2360,'CGN-2015-001'!A2359:I7506,4,0))</f>
        <v>0</v>
      </c>
      <c r="E2360" s="45">
        <f>IF(ISERROR(VLOOKUP(A2360,[3]Hoja1!$A$1:$F$369,4,0)),0,VLOOKUP(A2360,[3]Hoja1!$A$1:$F$369,4,0))</f>
        <v>0</v>
      </c>
      <c r="F2360" s="45">
        <f>IF(ISERROR(VLOOKUP(A2360,[3]Hoja1!$A$1:$F$369,5,0)),0,VLOOKUP(A2360,[3]Hoja1!$A$1:$F$369,5,0))</f>
        <v>0</v>
      </c>
      <c r="G2360" s="102">
        <f>IF(ISERROR(VLOOKUP(A2360,'CGN-2015-001'!A2359:I7506,7,0)),0,VLOOKUP(A2360,'CGN-2015-001'!A2359:I7506,7,0))</f>
        <v>0</v>
      </c>
      <c r="H2360" s="44"/>
      <c r="I2360" s="46"/>
      <c r="J2360" s="113">
        <f t="shared" si="182"/>
        <v>0</v>
      </c>
      <c r="K2360" s="114">
        <f t="shared" si="183"/>
        <v>0</v>
      </c>
      <c r="L2360" s="31">
        <f t="shared" si="184"/>
        <v>0</v>
      </c>
      <c r="M2360" s="1">
        <f t="shared" si="185"/>
        <v>0</v>
      </c>
      <c r="N2360" s="1">
        <f t="shared" si="186"/>
        <v>6</v>
      </c>
    </row>
    <row r="2361" spans="1:14" ht="16.5" hidden="1" thickBot="1" x14ac:dyDescent="0.3">
      <c r="A2361" s="26">
        <v>431288</v>
      </c>
      <c r="B2361" s="42">
        <v>431288</v>
      </c>
      <c r="C2361" s="43" t="s">
        <v>1475</v>
      </c>
      <c r="D2361" s="99">
        <f>IF(ISERROR(VLOOKUP(A2361,'CGN-2015-001'!A2360:I7507,4,0)),0,VLOOKUP(A2361,'CGN-2015-001'!A2360:I7507,4,0))</f>
        <v>0</v>
      </c>
      <c r="E2361" s="45">
        <f>IF(ISERROR(VLOOKUP(A2361,[3]Hoja1!$A$1:$F$369,4,0)),0,VLOOKUP(A2361,[3]Hoja1!$A$1:$F$369,4,0))</f>
        <v>0</v>
      </c>
      <c r="F2361" s="45">
        <f>IF(ISERROR(VLOOKUP(A2361,[3]Hoja1!$A$1:$F$369,5,0)),0,VLOOKUP(A2361,[3]Hoja1!$A$1:$F$369,5,0))</f>
        <v>0</v>
      </c>
      <c r="G2361" s="102">
        <f>IF(ISERROR(VLOOKUP(A2361,'CGN-2015-001'!A2360:I7507,7,0)),0,VLOOKUP(A2361,'CGN-2015-001'!A2360:I7507,7,0))</f>
        <v>0</v>
      </c>
      <c r="H2361" s="44"/>
      <c r="I2361" s="46"/>
      <c r="J2361" s="113">
        <f t="shared" si="182"/>
        <v>0</v>
      </c>
      <c r="K2361" s="114">
        <f t="shared" si="183"/>
        <v>0</v>
      </c>
      <c r="L2361" s="31">
        <f t="shared" si="184"/>
        <v>0</v>
      </c>
      <c r="M2361" s="1">
        <f t="shared" si="185"/>
        <v>0</v>
      </c>
      <c r="N2361" s="1">
        <f t="shared" si="186"/>
        <v>6</v>
      </c>
    </row>
    <row r="2362" spans="1:14" ht="16.5" hidden="1" thickBot="1" x14ac:dyDescent="0.3">
      <c r="A2362" s="26">
        <v>431289</v>
      </c>
      <c r="B2362" s="42">
        <v>431289</v>
      </c>
      <c r="C2362" s="43" t="s">
        <v>1476</v>
      </c>
      <c r="D2362" s="99">
        <f>IF(ISERROR(VLOOKUP(A2362,'CGN-2015-001'!A2361:I7508,4,0)),0,VLOOKUP(A2362,'CGN-2015-001'!A2361:I7508,4,0))</f>
        <v>0</v>
      </c>
      <c r="E2362" s="45">
        <f>IF(ISERROR(VLOOKUP(A2362,[3]Hoja1!$A$1:$F$369,4,0)),0,VLOOKUP(A2362,[3]Hoja1!$A$1:$F$369,4,0))</f>
        <v>0</v>
      </c>
      <c r="F2362" s="45">
        <f>IF(ISERROR(VLOOKUP(A2362,[3]Hoja1!$A$1:$F$369,5,0)),0,VLOOKUP(A2362,[3]Hoja1!$A$1:$F$369,5,0))</f>
        <v>0</v>
      </c>
      <c r="G2362" s="102">
        <f>IF(ISERROR(VLOOKUP(A2362,'CGN-2015-001'!A2361:I7508,7,0)),0,VLOOKUP(A2362,'CGN-2015-001'!A2361:I7508,7,0))</f>
        <v>0</v>
      </c>
      <c r="H2362" s="44"/>
      <c r="I2362" s="46"/>
      <c r="J2362" s="113">
        <f t="shared" si="182"/>
        <v>0</v>
      </c>
      <c r="K2362" s="114">
        <f t="shared" si="183"/>
        <v>0</v>
      </c>
      <c r="L2362" s="31">
        <f t="shared" si="184"/>
        <v>0</v>
      </c>
      <c r="M2362" s="1">
        <f t="shared" si="185"/>
        <v>0</v>
      </c>
      <c r="N2362" s="1">
        <f t="shared" si="186"/>
        <v>6</v>
      </c>
    </row>
    <row r="2363" spans="1:14" ht="16.5" hidden="1" thickBot="1" x14ac:dyDescent="0.3">
      <c r="A2363" s="26">
        <v>431291</v>
      </c>
      <c r="B2363" s="42">
        <v>431291</v>
      </c>
      <c r="C2363" s="43" t="s">
        <v>1477</v>
      </c>
      <c r="D2363" s="99">
        <f>IF(ISERROR(VLOOKUP(A2363,'CGN-2015-001'!A2362:I7509,4,0)),0,VLOOKUP(A2363,'CGN-2015-001'!A2362:I7509,4,0))</f>
        <v>0</v>
      </c>
      <c r="E2363" s="45">
        <f>IF(ISERROR(VLOOKUP(A2363,[3]Hoja1!$A$1:$F$369,4,0)),0,VLOOKUP(A2363,[3]Hoja1!$A$1:$F$369,4,0))</f>
        <v>0</v>
      </c>
      <c r="F2363" s="45">
        <f>IF(ISERROR(VLOOKUP(A2363,[3]Hoja1!$A$1:$F$369,5,0)),0,VLOOKUP(A2363,[3]Hoja1!$A$1:$F$369,5,0))</f>
        <v>0</v>
      </c>
      <c r="G2363" s="102">
        <f>IF(ISERROR(VLOOKUP(A2363,'CGN-2015-001'!A2362:I7509,7,0)),0,VLOOKUP(A2363,'CGN-2015-001'!A2362:I7509,7,0))</f>
        <v>0</v>
      </c>
      <c r="H2363" s="44"/>
      <c r="I2363" s="46"/>
      <c r="J2363" s="113">
        <f t="shared" si="182"/>
        <v>0</v>
      </c>
      <c r="K2363" s="114">
        <f t="shared" si="183"/>
        <v>0</v>
      </c>
      <c r="L2363" s="31">
        <f t="shared" si="184"/>
        <v>0</v>
      </c>
      <c r="M2363" s="1">
        <f t="shared" si="185"/>
        <v>0</v>
      </c>
      <c r="N2363" s="1">
        <f t="shared" si="186"/>
        <v>6</v>
      </c>
    </row>
    <row r="2364" spans="1:14" ht="16.5" hidden="1" thickBot="1" x14ac:dyDescent="0.3">
      <c r="A2364" s="26">
        <v>431292</v>
      </c>
      <c r="B2364" s="42">
        <v>431292</v>
      </c>
      <c r="C2364" s="43" t="s">
        <v>1478</v>
      </c>
      <c r="D2364" s="99">
        <f>IF(ISERROR(VLOOKUP(A2364,'CGN-2015-001'!A2363:I7510,4,0)),0,VLOOKUP(A2364,'CGN-2015-001'!A2363:I7510,4,0))</f>
        <v>0</v>
      </c>
      <c r="E2364" s="45">
        <f>IF(ISERROR(VLOOKUP(A2364,[3]Hoja1!$A$1:$F$369,4,0)),0,VLOOKUP(A2364,[3]Hoja1!$A$1:$F$369,4,0))</f>
        <v>0</v>
      </c>
      <c r="F2364" s="45">
        <f>IF(ISERROR(VLOOKUP(A2364,[3]Hoja1!$A$1:$F$369,5,0)),0,VLOOKUP(A2364,[3]Hoja1!$A$1:$F$369,5,0))</f>
        <v>0</v>
      </c>
      <c r="G2364" s="102">
        <f>IF(ISERROR(VLOOKUP(A2364,'CGN-2015-001'!A2363:I7510,7,0)),0,VLOOKUP(A2364,'CGN-2015-001'!A2363:I7510,7,0))</f>
        <v>0</v>
      </c>
      <c r="H2364" s="44"/>
      <c r="I2364" s="46"/>
      <c r="J2364" s="113">
        <f t="shared" si="182"/>
        <v>0</v>
      </c>
      <c r="K2364" s="114">
        <f t="shared" si="183"/>
        <v>0</v>
      </c>
      <c r="L2364" s="31">
        <f t="shared" si="184"/>
        <v>0</v>
      </c>
      <c r="M2364" s="1">
        <f t="shared" si="185"/>
        <v>0</v>
      </c>
      <c r="N2364" s="1">
        <f t="shared" si="186"/>
        <v>6</v>
      </c>
    </row>
    <row r="2365" spans="1:14" ht="16.5" hidden="1" thickBot="1" x14ac:dyDescent="0.3">
      <c r="A2365" s="26">
        <v>431293</v>
      </c>
      <c r="B2365" s="42">
        <v>431293</v>
      </c>
      <c r="C2365" s="43" t="s">
        <v>1479</v>
      </c>
      <c r="D2365" s="99">
        <f>IF(ISERROR(VLOOKUP(A2365,'CGN-2015-001'!A2364:I7511,4,0)),0,VLOOKUP(A2365,'CGN-2015-001'!A2364:I7511,4,0))</f>
        <v>0</v>
      </c>
      <c r="E2365" s="45">
        <f>IF(ISERROR(VLOOKUP(A2365,[3]Hoja1!$A$1:$F$369,4,0)),0,VLOOKUP(A2365,[3]Hoja1!$A$1:$F$369,4,0))</f>
        <v>0</v>
      </c>
      <c r="F2365" s="45">
        <f>IF(ISERROR(VLOOKUP(A2365,[3]Hoja1!$A$1:$F$369,5,0)),0,VLOOKUP(A2365,[3]Hoja1!$A$1:$F$369,5,0))</f>
        <v>0</v>
      </c>
      <c r="G2365" s="102">
        <f>IF(ISERROR(VLOOKUP(A2365,'CGN-2015-001'!A2364:I7511,7,0)),0,VLOOKUP(A2365,'CGN-2015-001'!A2364:I7511,7,0))</f>
        <v>0</v>
      </c>
      <c r="H2365" s="44"/>
      <c r="I2365" s="46"/>
      <c r="J2365" s="113">
        <f t="shared" si="182"/>
        <v>0</v>
      </c>
      <c r="K2365" s="114">
        <f t="shared" si="183"/>
        <v>0</v>
      </c>
      <c r="L2365" s="31">
        <f t="shared" si="184"/>
        <v>0</v>
      </c>
      <c r="M2365" s="1">
        <f t="shared" si="185"/>
        <v>0</v>
      </c>
      <c r="N2365" s="1">
        <f t="shared" si="186"/>
        <v>6</v>
      </c>
    </row>
    <row r="2366" spans="1:14" ht="16.5" hidden="1" thickBot="1" x14ac:dyDescent="0.3">
      <c r="A2366" s="26">
        <v>431294</v>
      </c>
      <c r="B2366" s="42">
        <v>431294</v>
      </c>
      <c r="C2366" s="43" t="s">
        <v>1480</v>
      </c>
      <c r="D2366" s="99">
        <f>IF(ISERROR(VLOOKUP(A2366,'CGN-2015-001'!A2365:I7512,4,0)),0,VLOOKUP(A2366,'CGN-2015-001'!A2365:I7512,4,0))</f>
        <v>0</v>
      </c>
      <c r="E2366" s="45">
        <f>IF(ISERROR(VLOOKUP(A2366,[3]Hoja1!$A$1:$F$369,4,0)),0,VLOOKUP(A2366,[3]Hoja1!$A$1:$F$369,4,0))</f>
        <v>0</v>
      </c>
      <c r="F2366" s="45">
        <f>IF(ISERROR(VLOOKUP(A2366,[3]Hoja1!$A$1:$F$369,5,0)),0,VLOOKUP(A2366,[3]Hoja1!$A$1:$F$369,5,0))</f>
        <v>0</v>
      </c>
      <c r="G2366" s="102">
        <f>IF(ISERROR(VLOOKUP(A2366,'CGN-2015-001'!A2365:I7512,7,0)),0,VLOOKUP(A2366,'CGN-2015-001'!A2365:I7512,7,0))</f>
        <v>0</v>
      </c>
      <c r="H2366" s="44"/>
      <c r="I2366" s="46"/>
      <c r="J2366" s="113">
        <f t="shared" si="182"/>
        <v>0</v>
      </c>
      <c r="K2366" s="114">
        <f t="shared" si="183"/>
        <v>0</v>
      </c>
      <c r="L2366" s="31">
        <f t="shared" si="184"/>
        <v>0</v>
      </c>
      <c r="M2366" s="1">
        <f t="shared" si="185"/>
        <v>0</v>
      </c>
      <c r="N2366" s="1">
        <f t="shared" si="186"/>
        <v>6</v>
      </c>
    </row>
    <row r="2367" spans="1:14" ht="16.5" hidden="1" thickBot="1" x14ac:dyDescent="0.3">
      <c r="A2367" s="26">
        <v>431295</v>
      </c>
      <c r="B2367" s="42">
        <v>431295</v>
      </c>
      <c r="C2367" s="43" t="s">
        <v>1481</v>
      </c>
      <c r="D2367" s="99">
        <f>IF(ISERROR(VLOOKUP(A2367,'CGN-2015-001'!A2366:I7513,4,0)),0,VLOOKUP(A2367,'CGN-2015-001'!A2366:I7513,4,0))</f>
        <v>0</v>
      </c>
      <c r="E2367" s="45">
        <f>IF(ISERROR(VLOOKUP(A2367,[3]Hoja1!$A$1:$F$369,4,0)),0,VLOOKUP(A2367,[3]Hoja1!$A$1:$F$369,4,0))</f>
        <v>0</v>
      </c>
      <c r="F2367" s="45">
        <f>IF(ISERROR(VLOOKUP(A2367,[3]Hoja1!$A$1:$F$369,5,0)),0,VLOOKUP(A2367,[3]Hoja1!$A$1:$F$369,5,0))</f>
        <v>0</v>
      </c>
      <c r="G2367" s="102">
        <f>IF(ISERROR(VLOOKUP(A2367,'CGN-2015-001'!A2366:I7513,7,0)),0,VLOOKUP(A2367,'CGN-2015-001'!A2366:I7513,7,0))</f>
        <v>0</v>
      </c>
      <c r="H2367" s="44"/>
      <c r="I2367" s="46"/>
      <c r="J2367" s="113">
        <f t="shared" si="182"/>
        <v>0</v>
      </c>
      <c r="K2367" s="114">
        <f t="shared" si="183"/>
        <v>0</v>
      </c>
      <c r="L2367" s="31">
        <f t="shared" si="184"/>
        <v>0</v>
      </c>
      <c r="M2367" s="1">
        <f t="shared" si="185"/>
        <v>0</v>
      </c>
      <c r="N2367" s="1">
        <f t="shared" si="186"/>
        <v>6</v>
      </c>
    </row>
    <row r="2368" spans="1:14" ht="16.5" hidden="1" thickBot="1" x14ac:dyDescent="0.3">
      <c r="A2368" s="26">
        <v>4315</v>
      </c>
      <c r="B2368" s="48">
        <v>431500</v>
      </c>
      <c r="C2368" s="49" t="s">
        <v>1482</v>
      </c>
      <c r="D2368" s="99">
        <f>IF(ISERROR(VLOOKUP(A2368,'CGN-2015-001'!A2367:I7514,4,0)),0,VLOOKUP(A2368,'CGN-2015-001'!A2367:I7514,4,0))</f>
        <v>0</v>
      </c>
      <c r="E2368" s="40">
        <f>IF(ISERROR(VLOOKUP(A2368,[3]Hoja1!$A$1:$F$369,4,0)),0,VLOOKUP(A2368,[3]Hoja1!$A$1:$F$369,4,0))</f>
        <v>0</v>
      </c>
      <c r="F2368" s="40">
        <f>IF(ISERROR(VLOOKUP(A2368,[3]Hoja1!$A$1:$F$369,5,0)),0,VLOOKUP(A2368,[3]Hoja1!$A$1:$F$369,5,0))</f>
        <v>0</v>
      </c>
      <c r="G2368" s="102">
        <f>IF(ISERROR(VLOOKUP(A2368,'CGN-2015-001'!A2367:I7514,7,0)),0,VLOOKUP(A2368,'CGN-2015-001'!A2367:I7514,7,0))</f>
        <v>0</v>
      </c>
      <c r="H2368" s="50"/>
      <c r="I2368" s="51"/>
      <c r="J2368" s="113">
        <f t="shared" si="182"/>
        <v>0</v>
      </c>
      <c r="K2368" s="114">
        <f t="shared" si="183"/>
        <v>0</v>
      </c>
      <c r="L2368" s="31">
        <f t="shared" si="184"/>
        <v>0</v>
      </c>
      <c r="M2368" s="1">
        <f t="shared" si="185"/>
        <v>0</v>
      </c>
      <c r="N2368" s="1">
        <f t="shared" si="186"/>
        <v>4</v>
      </c>
    </row>
    <row r="2369" spans="1:14" ht="16.5" hidden="1" thickBot="1" x14ac:dyDescent="0.3">
      <c r="A2369" s="26">
        <v>431517</v>
      </c>
      <c r="B2369" s="42">
        <v>431517</v>
      </c>
      <c r="C2369" s="43" t="s">
        <v>1483</v>
      </c>
      <c r="D2369" s="99">
        <f>IF(ISERROR(VLOOKUP(A2369,'CGN-2015-001'!A2368:I7515,4,0)),0,VLOOKUP(A2369,'CGN-2015-001'!A2368:I7515,4,0))</f>
        <v>0</v>
      </c>
      <c r="E2369" s="45">
        <f>IF(ISERROR(VLOOKUP(A2369,[3]Hoja1!$A$1:$F$369,4,0)),0,VLOOKUP(A2369,[3]Hoja1!$A$1:$F$369,4,0))</f>
        <v>0</v>
      </c>
      <c r="F2369" s="45">
        <f>IF(ISERROR(VLOOKUP(A2369,[3]Hoja1!$A$1:$F$369,5,0)),0,VLOOKUP(A2369,[3]Hoja1!$A$1:$F$369,5,0))</f>
        <v>0</v>
      </c>
      <c r="G2369" s="102">
        <f>IF(ISERROR(VLOOKUP(A2369,'CGN-2015-001'!A2368:I7515,7,0)),0,VLOOKUP(A2369,'CGN-2015-001'!A2368:I7515,7,0))</f>
        <v>0</v>
      </c>
      <c r="H2369" s="44"/>
      <c r="I2369" s="46"/>
      <c r="J2369" s="113">
        <f t="shared" si="182"/>
        <v>0</v>
      </c>
      <c r="K2369" s="114">
        <f t="shared" si="183"/>
        <v>0</v>
      </c>
      <c r="L2369" s="31">
        <f t="shared" si="184"/>
        <v>0</v>
      </c>
      <c r="M2369" s="1">
        <f t="shared" si="185"/>
        <v>0</v>
      </c>
      <c r="N2369" s="1">
        <f t="shared" si="186"/>
        <v>6</v>
      </c>
    </row>
    <row r="2370" spans="1:14" ht="16.5" hidden="1" thickBot="1" x14ac:dyDescent="0.3">
      <c r="A2370" s="26">
        <v>431518</v>
      </c>
      <c r="B2370" s="42">
        <v>431518</v>
      </c>
      <c r="C2370" s="43" t="s">
        <v>1484</v>
      </c>
      <c r="D2370" s="99">
        <f>IF(ISERROR(VLOOKUP(A2370,'CGN-2015-001'!A2369:I7516,4,0)),0,VLOOKUP(A2370,'CGN-2015-001'!A2369:I7516,4,0))</f>
        <v>0</v>
      </c>
      <c r="E2370" s="45">
        <f>IF(ISERROR(VLOOKUP(A2370,[3]Hoja1!$A$1:$F$369,4,0)),0,VLOOKUP(A2370,[3]Hoja1!$A$1:$F$369,4,0))</f>
        <v>0</v>
      </c>
      <c r="F2370" s="45">
        <f>IF(ISERROR(VLOOKUP(A2370,[3]Hoja1!$A$1:$F$369,5,0)),0,VLOOKUP(A2370,[3]Hoja1!$A$1:$F$369,5,0))</f>
        <v>0</v>
      </c>
      <c r="G2370" s="102">
        <f>IF(ISERROR(VLOOKUP(A2370,'CGN-2015-001'!A2369:I7516,7,0)),0,VLOOKUP(A2370,'CGN-2015-001'!A2369:I7516,7,0))</f>
        <v>0</v>
      </c>
      <c r="H2370" s="44"/>
      <c r="I2370" s="46"/>
      <c r="J2370" s="113">
        <f t="shared" si="182"/>
        <v>0</v>
      </c>
      <c r="K2370" s="114">
        <f t="shared" si="183"/>
        <v>0</v>
      </c>
      <c r="L2370" s="31">
        <f t="shared" si="184"/>
        <v>0</v>
      </c>
      <c r="M2370" s="1">
        <f t="shared" si="185"/>
        <v>0</v>
      </c>
      <c r="N2370" s="1">
        <f t="shared" si="186"/>
        <v>6</v>
      </c>
    </row>
    <row r="2371" spans="1:14" ht="16.5" hidden="1" thickBot="1" x14ac:dyDescent="0.3">
      <c r="A2371" s="26">
        <v>431519</v>
      </c>
      <c r="B2371" s="42">
        <v>431519</v>
      </c>
      <c r="C2371" s="43" t="s">
        <v>1485</v>
      </c>
      <c r="D2371" s="99">
        <f>IF(ISERROR(VLOOKUP(A2371,'CGN-2015-001'!A2370:I7517,4,0)),0,VLOOKUP(A2371,'CGN-2015-001'!A2370:I7517,4,0))</f>
        <v>0</v>
      </c>
      <c r="E2371" s="45">
        <f>IF(ISERROR(VLOOKUP(A2371,[3]Hoja1!$A$1:$F$369,4,0)),0,VLOOKUP(A2371,[3]Hoja1!$A$1:$F$369,4,0))</f>
        <v>0</v>
      </c>
      <c r="F2371" s="45">
        <f>IF(ISERROR(VLOOKUP(A2371,[3]Hoja1!$A$1:$F$369,5,0)),0,VLOOKUP(A2371,[3]Hoja1!$A$1:$F$369,5,0))</f>
        <v>0</v>
      </c>
      <c r="G2371" s="102">
        <f>IF(ISERROR(VLOOKUP(A2371,'CGN-2015-001'!A2370:I7517,7,0)),0,VLOOKUP(A2371,'CGN-2015-001'!A2370:I7517,7,0))</f>
        <v>0</v>
      </c>
      <c r="H2371" s="44"/>
      <c r="I2371" s="46"/>
      <c r="J2371" s="113">
        <f t="shared" si="182"/>
        <v>0</v>
      </c>
      <c r="K2371" s="114">
        <f t="shared" si="183"/>
        <v>0</v>
      </c>
      <c r="L2371" s="31">
        <f t="shared" si="184"/>
        <v>0</v>
      </c>
      <c r="M2371" s="1">
        <f t="shared" si="185"/>
        <v>0</v>
      </c>
      <c r="N2371" s="1">
        <f t="shared" si="186"/>
        <v>6</v>
      </c>
    </row>
    <row r="2372" spans="1:14" ht="16.5" hidden="1" thickBot="1" x14ac:dyDescent="0.3">
      <c r="A2372" s="26">
        <v>431520</v>
      </c>
      <c r="B2372" s="42">
        <v>431520</v>
      </c>
      <c r="C2372" s="43" t="s">
        <v>1486</v>
      </c>
      <c r="D2372" s="99">
        <f>IF(ISERROR(VLOOKUP(A2372,'CGN-2015-001'!A2371:I7518,4,0)),0,VLOOKUP(A2372,'CGN-2015-001'!A2371:I7518,4,0))</f>
        <v>0</v>
      </c>
      <c r="E2372" s="45">
        <f>IF(ISERROR(VLOOKUP(A2372,[3]Hoja1!$A$1:$F$369,4,0)),0,VLOOKUP(A2372,[3]Hoja1!$A$1:$F$369,4,0))</f>
        <v>0</v>
      </c>
      <c r="F2372" s="45">
        <f>IF(ISERROR(VLOOKUP(A2372,[3]Hoja1!$A$1:$F$369,5,0)),0,VLOOKUP(A2372,[3]Hoja1!$A$1:$F$369,5,0))</f>
        <v>0</v>
      </c>
      <c r="G2372" s="102">
        <f>IF(ISERROR(VLOOKUP(A2372,'CGN-2015-001'!A2371:I7518,7,0)),0,VLOOKUP(A2372,'CGN-2015-001'!A2371:I7518,7,0))</f>
        <v>0</v>
      </c>
      <c r="H2372" s="44"/>
      <c r="I2372" s="46"/>
      <c r="J2372" s="113">
        <f t="shared" si="182"/>
        <v>0</v>
      </c>
      <c r="K2372" s="114">
        <f t="shared" si="183"/>
        <v>0</v>
      </c>
      <c r="L2372" s="31">
        <f t="shared" si="184"/>
        <v>0</v>
      </c>
      <c r="M2372" s="1">
        <f t="shared" si="185"/>
        <v>0</v>
      </c>
      <c r="N2372" s="1">
        <f t="shared" si="186"/>
        <v>6</v>
      </c>
    </row>
    <row r="2373" spans="1:14" ht="16.5" hidden="1" thickBot="1" x14ac:dyDescent="0.3">
      <c r="A2373" s="26">
        <v>4321</v>
      </c>
      <c r="B2373" s="48">
        <v>432100</v>
      </c>
      <c r="C2373" s="49" t="s">
        <v>1487</v>
      </c>
      <c r="D2373" s="99">
        <f>IF(ISERROR(VLOOKUP(A2373,'CGN-2015-001'!A2372:I7519,4,0)),0,VLOOKUP(A2373,'CGN-2015-001'!A2372:I7519,4,0))</f>
        <v>0</v>
      </c>
      <c r="E2373" s="40">
        <f>IF(ISERROR(VLOOKUP(A2373,[3]Hoja1!$A$1:$F$369,4,0)),0,VLOOKUP(A2373,[3]Hoja1!$A$1:$F$369,4,0))</f>
        <v>0</v>
      </c>
      <c r="F2373" s="40">
        <f>IF(ISERROR(VLOOKUP(A2373,[3]Hoja1!$A$1:$F$369,5,0)),0,VLOOKUP(A2373,[3]Hoja1!$A$1:$F$369,5,0))</f>
        <v>0</v>
      </c>
      <c r="G2373" s="102">
        <f>IF(ISERROR(VLOOKUP(A2373,'CGN-2015-001'!A2372:I7519,7,0)),0,VLOOKUP(A2373,'CGN-2015-001'!A2372:I7519,7,0))</f>
        <v>0</v>
      </c>
      <c r="H2373" s="50"/>
      <c r="I2373" s="51"/>
      <c r="J2373" s="113">
        <f t="shared" si="182"/>
        <v>0</v>
      </c>
      <c r="K2373" s="114">
        <f t="shared" si="183"/>
        <v>0</v>
      </c>
      <c r="L2373" s="31">
        <f t="shared" si="184"/>
        <v>0</v>
      </c>
      <c r="M2373" s="1">
        <f t="shared" si="185"/>
        <v>0</v>
      </c>
      <c r="N2373" s="1">
        <f t="shared" si="186"/>
        <v>4</v>
      </c>
    </row>
    <row r="2374" spans="1:14" ht="16.5" hidden="1" thickBot="1" x14ac:dyDescent="0.3">
      <c r="A2374" s="26">
        <v>432108</v>
      </c>
      <c r="B2374" s="42">
        <v>432108</v>
      </c>
      <c r="C2374" s="43" t="s">
        <v>1488</v>
      </c>
      <c r="D2374" s="99">
        <f>IF(ISERROR(VLOOKUP(A2374,'CGN-2015-001'!A2373:I7520,4,0)),0,VLOOKUP(A2374,'CGN-2015-001'!A2373:I7520,4,0))</f>
        <v>0</v>
      </c>
      <c r="E2374" s="45">
        <f>IF(ISERROR(VLOOKUP(A2374,[3]Hoja1!$A$1:$F$369,4,0)),0,VLOOKUP(A2374,[3]Hoja1!$A$1:$F$369,4,0))</f>
        <v>0</v>
      </c>
      <c r="F2374" s="45">
        <f>IF(ISERROR(VLOOKUP(A2374,[3]Hoja1!$A$1:$F$369,5,0)),0,VLOOKUP(A2374,[3]Hoja1!$A$1:$F$369,5,0))</f>
        <v>0</v>
      </c>
      <c r="G2374" s="102">
        <f>IF(ISERROR(VLOOKUP(A2374,'CGN-2015-001'!A2373:I7520,7,0)),0,VLOOKUP(A2374,'CGN-2015-001'!A2373:I7520,7,0))</f>
        <v>0</v>
      </c>
      <c r="H2374" s="44"/>
      <c r="I2374" s="46"/>
      <c r="J2374" s="113">
        <f t="shared" si="182"/>
        <v>0</v>
      </c>
      <c r="K2374" s="114">
        <f t="shared" si="183"/>
        <v>0</v>
      </c>
      <c r="L2374" s="31">
        <f t="shared" si="184"/>
        <v>0</v>
      </c>
      <c r="M2374" s="1">
        <f t="shared" si="185"/>
        <v>0</v>
      </c>
      <c r="N2374" s="1">
        <f t="shared" si="186"/>
        <v>6</v>
      </c>
    </row>
    <row r="2375" spans="1:14" ht="16.5" hidden="1" thickBot="1" x14ac:dyDescent="0.3">
      <c r="A2375" s="26">
        <v>432109</v>
      </c>
      <c r="B2375" s="42">
        <v>432109</v>
      </c>
      <c r="C2375" s="43" t="s">
        <v>1485</v>
      </c>
      <c r="D2375" s="99">
        <f>IF(ISERROR(VLOOKUP(A2375,'CGN-2015-001'!A2374:I7521,4,0)),0,VLOOKUP(A2375,'CGN-2015-001'!A2374:I7521,4,0))</f>
        <v>0</v>
      </c>
      <c r="E2375" s="45">
        <f>IF(ISERROR(VLOOKUP(A2375,[3]Hoja1!$A$1:$F$369,4,0)),0,VLOOKUP(A2375,[3]Hoja1!$A$1:$F$369,4,0))</f>
        <v>0</v>
      </c>
      <c r="F2375" s="45">
        <f>IF(ISERROR(VLOOKUP(A2375,[3]Hoja1!$A$1:$F$369,5,0)),0,VLOOKUP(A2375,[3]Hoja1!$A$1:$F$369,5,0))</f>
        <v>0</v>
      </c>
      <c r="G2375" s="102">
        <f>IF(ISERROR(VLOOKUP(A2375,'CGN-2015-001'!A2374:I7521,7,0)),0,VLOOKUP(A2375,'CGN-2015-001'!A2374:I7521,7,0))</f>
        <v>0</v>
      </c>
      <c r="H2375" s="44"/>
      <c r="I2375" s="46"/>
      <c r="J2375" s="113">
        <f t="shared" si="182"/>
        <v>0</v>
      </c>
      <c r="K2375" s="114">
        <f t="shared" si="183"/>
        <v>0</v>
      </c>
      <c r="L2375" s="31">
        <f t="shared" si="184"/>
        <v>0</v>
      </c>
      <c r="M2375" s="1">
        <f t="shared" si="185"/>
        <v>0</v>
      </c>
      <c r="N2375" s="1">
        <f t="shared" si="186"/>
        <v>6</v>
      </c>
    </row>
    <row r="2376" spans="1:14" ht="16.5" hidden="1" thickBot="1" x14ac:dyDescent="0.3">
      <c r="A2376" s="26">
        <v>432110</v>
      </c>
      <c r="B2376" s="42">
        <v>432110</v>
      </c>
      <c r="C2376" s="43" t="s">
        <v>1486</v>
      </c>
      <c r="D2376" s="99">
        <f>IF(ISERROR(VLOOKUP(A2376,'CGN-2015-001'!A2375:I7522,4,0)),0,VLOOKUP(A2376,'CGN-2015-001'!A2375:I7522,4,0))</f>
        <v>0</v>
      </c>
      <c r="E2376" s="45">
        <f>IF(ISERROR(VLOOKUP(A2376,[3]Hoja1!$A$1:$F$369,4,0)),0,VLOOKUP(A2376,[3]Hoja1!$A$1:$F$369,4,0))</f>
        <v>0</v>
      </c>
      <c r="F2376" s="45">
        <f>IF(ISERROR(VLOOKUP(A2376,[3]Hoja1!$A$1:$F$369,5,0)),0,VLOOKUP(A2376,[3]Hoja1!$A$1:$F$369,5,0))</f>
        <v>0</v>
      </c>
      <c r="G2376" s="102">
        <f>IF(ISERROR(VLOOKUP(A2376,'CGN-2015-001'!A2375:I7522,7,0)),0,VLOOKUP(A2376,'CGN-2015-001'!A2375:I7522,7,0))</f>
        <v>0</v>
      </c>
      <c r="H2376" s="44"/>
      <c r="I2376" s="46"/>
      <c r="J2376" s="113">
        <f t="shared" si="182"/>
        <v>0</v>
      </c>
      <c r="K2376" s="114">
        <f t="shared" si="183"/>
        <v>0</v>
      </c>
      <c r="L2376" s="31">
        <f t="shared" si="184"/>
        <v>0</v>
      </c>
      <c r="M2376" s="1">
        <f t="shared" si="185"/>
        <v>0</v>
      </c>
      <c r="N2376" s="1">
        <f t="shared" si="186"/>
        <v>6</v>
      </c>
    </row>
    <row r="2377" spans="1:14" ht="16.5" hidden="1" thickBot="1" x14ac:dyDescent="0.3">
      <c r="A2377" s="26">
        <v>4322</v>
      </c>
      <c r="B2377" s="48">
        <v>432200</v>
      </c>
      <c r="C2377" s="49" t="s">
        <v>1489</v>
      </c>
      <c r="D2377" s="99">
        <f>IF(ISERROR(VLOOKUP(A2377,'CGN-2015-001'!A2376:I7523,4,0)),0,VLOOKUP(A2377,'CGN-2015-001'!A2376:I7523,4,0))</f>
        <v>0</v>
      </c>
      <c r="E2377" s="40">
        <f>IF(ISERROR(VLOOKUP(A2377,[3]Hoja1!$A$1:$F$369,4,0)),0,VLOOKUP(A2377,[3]Hoja1!$A$1:$F$369,4,0))</f>
        <v>0</v>
      </c>
      <c r="F2377" s="40">
        <f>IF(ISERROR(VLOOKUP(A2377,[3]Hoja1!$A$1:$F$369,5,0)),0,VLOOKUP(A2377,[3]Hoja1!$A$1:$F$369,5,0))</f>
        <v>0</v>
      </c>
      <c r="G2377" s="102">
        <f>IF(ISERROR(VLOOKUP(A2377,'CGN-2015-001'!A2376:I7523,7,0)),0,VLOOKUP(A2377,'CGN-2015-001'!A2376:I7523,7,0))</f>
        <v>0</v>
      </c>
      <c r="H2377" s="50"/>
      <c r="I2377" s="51"/>
      <c r="J2377" s="113">
        <f t="shared" si="182"/>
        <v>0</v>
      </c>
      <c r="K2377" s="114">
        <f t="shared" si="183"/>
        <v>0</v>
      </c>
      <c r="L2377" s="31">
        <f t="shared" si="184"/>
        <v>0</v>
      </c>
      <c r="M2377" s="1">
        <f t="shared" si="185"/>
        <v>0</v>
      </c>
      <c r="N2377" s="1">
        <f t="shared" si="186"/>
        <v>4</v>
      </c>
    </row>
    <row r="2378" spans="1:14" ht="16.5" hidden="1" thickBot="1" x14ac:dyDescent="0.3">
      <c r="A2378" s="26">
        <v>432208</v>
      </c>
      <c r="B2378" s="42">
        <v>432208</v>
      </c>
      <c r="C2378" s="43" t="s">
        <v>1490</v>
      </c>
      <c r="D2378" s="99">
        <f>IF(ISERROR(VLOOKUP(A2378,'CGN-2015-001'!A2377:I7524,4,0)),0,VLOOKUP(A2378,'CGN-2015-001'!A2377:I7524,4,0))</f>
        <v>0</v>
      </c>
      <c r="E2378" s="45">
        <f>IF(ISERROR(VLOOKUP(A2378,[3]Hoja1!$A$1:$F$369,4,0)),0,VLOOKUP(A2378,[3]Hoja1!$A$1:$F$369,4,0))</f>
        <v>0</v>
      </c>
      <c r="F2378" s="45">
        <f>IF(ISERROR(VLOOKUP(A2378,[3]Hoja1!$A$1:$F$369,5,0)),0,VLOOKUP(A2378,[3]Hoja1!$A$1:$F$369,5,0))</f>
        <v>0</v>
      </c>
      <c r="G2378" s="102">
        <f>IF(ISERROR(VLOOKUP(A2378,'CGN-2015-001'!A2377:I7524,7,0)),0,VLOOKUP(A2378,'CGN-2015-001'!A2377:I7524,7,0))</f>
        <v>0</v>
      </c>
      <c r="H2378" s="44"/>
      <c r="I2378" s="46"/>
      <c r="J2378" s="113">
        <f t="shared" si="182"/>
        <v>0</v>
      </c>
      <c r="K2378" s="114">
        <f t="shared" si="183"/>
        <v>0</v>
      </c>
      <c r="L2378" s="31">
        <f t="shared" si="184"/>
        <v>0</v>
      </c>
      <c r="M2378" s="1">
        <f t="shared" si="185"/>
        <v>0</v>
      </c>
      <c r="N2378" s="1">
        <f t="shared" si="186"/>
        <v>6</v>
      </c>
    </row>
    <row r="2379" spans="1:14" ht="16.5" hidden="1" thickBot="1" x14ac:dyDescent="0.3">
      <c r="A2379" s="26">
        <v>432209</v>
      </c>
      <c r="B2379" s="42">
        <v>432209</v>
      </c>
      <c r="C2379" s="43" t="s">
        <v>1491</v>
      </c>
      <c r="D2379" s="99">
        <f>IF(ISERROR(VLOOKUP(A2379,'CGN-2015-001'!A2378:I7525,4,0)),0,VLOOKUP(A2379,'CGN-2015-001'!A2378:I7525,4,0))</f>
        <v>0</v>
      </c>
      <c r="E2379" s="45">
        <f>IF(ISERROR(VLOOKUP(A2379,[3]Hoja1!$A$1:$F$369,4,0)),0,VLOOKUP(A2379,[3]Hoja1!$A$1:$F$369,4,0))</f>
        <v>0</v>
      </c>
      <c r="F2379" s="45">
        <f>IF(ISERROR(VLOOKUP(A2379,[3]Hoja1!$A$1:$F$369,5,0)),0,VLOOKUP(A2379,[3]Hoja1!$A$1:$F$369,5,0))</f>
        <v>0</v>
      </c>
      <c r="G2379" s="102">
        <f>IF(ISERROR(VLOOKUP(A2379,'CGN-2015-001'!A2378:I7525,7,0)),0,VLOOKUP(A2379,'CGN-2015-001'!A2378:I7525,7,0))</f>
        <v>0</v>
      </c>
      <c r="H2379" s="44"/>
      <c r="I2379" s="46"/>
      <c r="J2379" s="113">
        <f t="shared" ref="J2379:J2442" si="187">D2379-G2379</f>
        <v>0</v>
      </c>
      <c r="K2379" s="114">
        <f t="shared" ref="K2379:K2442" si="188">IF(ISERROR(((D2379/G2379)-100%)),0,((D2379/G2379)-100%))</f>
        <v>0</v>
      </c>
      <c r="L2379" s="31">
        <f t="shared" ref="L2379:L2442" si="189">+G2379-H2379-I2379</f>
        <v>0</v>
      </c>
      <c r="M2379" s="1">
        <f t="shared" ref="M2379:M2442" si="190">IF(D2379&lt;&gt;0,1,IF(G2379&lt;&gt;0,2,IF(F2379&lt;&gt;0,3,IF(E2379&lt;&gt;0,4,0))))</f>
        <v>0</v>
      </c>
      <c r="N2379" s="1">
        <f t="shared" ref="N2379:N2442" si="191">+LEN(A2379)</f>
        <v>6</v>
      </c>
    </row>
    <row r="2380" spans="1:14" ht="16.5" hidden="1" thickBot="1" x14ac:dyDescent="0.3">
      <c r="A2380" s="26">
        <v>432210</v>
      </c>
      <c r="B2380" s="42">
        <v>432210</v>
      </c>
      <c r="C2380" s="43" t="s">
        <v>1486</v>
      </c>
      <c r="D2380" s="99">
        <f>IF(ISERROR(VLOOKUP(A2380,'CGN-2015-001'!A2379:I7526,4,0)),0,VLOOKUP(A2380,'CGN-2015-001'!A2379:I7526,4,0))</f>
        <v>0</v>
      </c>
      <c r="E2380" s="45">
        <f>IF(ISERROR(VLOOKUP(A2380,[3]Hoja1!$A$1:$F$369,4,0)),0,VLOOKUP(A2380,[3]Hoja1!$A$1:$F$369,4,0))</f>
        <v>0</v>
      </c>
      <c r="F2380" s="45">
        <f>IF(ISERROR(VLOOKUP(A2380,[3]Hoja1!$A$1:$F$369,5,0)),0,VLOOKUP(A2380,[3]Hoja1!$A$1:$F$369,5,0))</f>
        <v>0</v>
      </c>
      <c r="G2380" s="102">
        <f>IF(ISERROR(VLOOKUP(A2380,'CGN-2015-001'!A2379:I7526,7,0)),0,VLOOKUP(A2380,'CGN-2015-001'!A2379:I7526,7,0))</f>
        <v>0</v>
      </c>
      <c r="H2380" s="44"/>
      <c r="I2380" s="46"/>
      <c r="J2380" s="113">
        <f t="shared" si="187"/>
        <v>0</v>
      </c>
      <c r="K2380" s="114">
        <f t="shared" si="188"/>
        <v>0</v>
      </c>
      <c r="L2380" s="31">
        <f t="shared" si="189"/>
        <v>0</v>
      </c>
      <c r="M2380" s="1">
        <f t="shared" si="190"/>
        <v>0</v>
      </c>
      <c r="N2380" s="1">
        <f t="shared" si="191"/>
        <v>6</v>
      </c>
    </row>
    <row r="2381" spans="1:14" ht="16.5" hidden="1" thickBot="1" x14ac:dyDescent="0.3">
      <c r="A2381" s="26">
        <v>4323</v>
      </c>
      <c r="B2381" s="48">
        <v>432300</v>
      </c>
      <c r="C2381" s="49" t="s">
        <v>1492</v>
      </c>
      <c r="D2381" s="99">
        <f>IF(ISERROR(VLOOKUP(A2381,'CGN-2015-001'!A2380:I7527,4,0)),0,VLOOKUP(A2381,'CGN-2015-001'!A2380:I7527,4,0))</f>
        <v>0</v>
      </c>
      <c r="E2381" s="40">
        <f>IF(ISERROR(VLOOKUP(A2381,[3]Hoja1!$A$1:$F$369,4,0)),0,VLOOKUP(A2381,[3]Hoja1!$A$1:$F$369,4,0))</f>
        <v>0</v>
      </c>
      <c r="F2381" s="40">
        <f>IF(ISERROR(VLOOKUP(A2381,[3]Hoja1!$A$1:$F$369,5,0)),0,VLOOKUP(A2381,[3]Hoja1!$A$1:$F$369,5,0))</f>
        <v>0</v>
      </c>
      <c r="G2381" s="102">
        <f>IF(ISERROR(VLOOKUP(A2381,'CGN-2015-001'!A2380:I7527,7,0)),0,VLOOKUP(A2381,'CGN-2015-001'!A2380:I7527,7,0))</f>
        <v>0</v>
      </c>
      <c r="H2381" s="50"/>
      <c r="I2381" s="51"/>
      <c r="J2381" s="113">
        <f t="shared" si="187"/>
        <v>0</v>
      </c>
      <c r="K2381" s="114">
        <f t="shared" si="188"/>
        <v>0</v>
      </c>
      <c r="L2381" s="31">
        <f t="shared" si="189"/>
        <v>0</v>
      </c>
      <c r="M2381" s="1">
        <f t="shared" si="190"/>
        <v>0</v>
      </c>
      <c r="N2381" s="1">
        <f t="shared" si="191"/>
        <v>4</v>
      </c>
    </row>
    <row r="2382" spans="1:14" ht="16.5" hidden="1" thickBot="1" x14ac:dyDescent="0.3">
      <c r="A2382" s="26">
        <v>432307</v>
      </c>
      <c r="B2382" s="42">
        <v>432307</v>
      </c>
      <c r="C2382" s="43" t="s">
        <v>1493</v>
      </c>
      <c r="D2382" s="99">
        <f>IF(ISERROR(VLOOKUP(A2382,'CGN-2015-001'!A2381:I7528,4,0)),0,VLOOKUP(A2382,'CGN-2015-001'!A2381:I7528,4,0))</f>
        <v>0</v>
      </c>
      <c r="E2382" s="45">
        <f>IF(ISERROR(VLOOKUP(A2382,[3]Hoja1!$A$1:$F$369,4,0)),0,VLOOKUP(A2382,[3]Hoja1!$A$1:$F$369,4,0))</f>
        <v>0</v>
      </c>
      <c r="F2382" s="45">
        <f>IF(ISERROR(VLOOKUP(A2382,[3]Hoja1!$A$1:$F$369,5,0)),0,VLOOKUP(A2382,[3]Hoja1!$A$1:$F$369,5,0))</f>
        <v>0</v>
      </c>
      <c r="G2382" s="102">
        <f>IF(ISERROR(VLOOKUP(A2382,'CGN-2015-001'!A2381:I7528,7,0)),0,VLOOKUP(A2382,'CGN-2015-001'!A2381:I7528,7,0))</f>
        <v>0</v>
      </c>
      <c r="H2382" s="44"/>
      <c r="I2382" s="46"/>
      <c r="J2382" s="113">
        <f t="shared" si="187"/>
        <v>0</v>
      </c>
      <c r="K2382" s="114">
        <f t="shared" si="188"/>
        <v>0</v>
      </c>
      <c r="L2382" s="31">
        <f t="shared" si="189"/>
        <v>0</v>
      </c>
      <c r="M2382" s="1">
        <f t="shared" si="190"/>
        <v>0</v>
      </c>
      <c r="N2382" s="1">
        <f t="shared" si="191"/>
        <v>6</v>
      </c>
    </row>
    <row r="2383" spans="1:14" ht="16.5" hidden="1" thickBot="1" x14ac:dyDescent="0.3">
      <c r="A2383" s="26">
        <v>432308</v>
      </c>
      <c r="B2383" s="42">
        <v>432308</v>
      </c>
      <c r="C2383" s="43" t="s">
        <v>1494</v>
      </c>
      <c r="D2383" s="99">
        <f>IF(ISERROR(VLOOKUP(A2383,'CGN-2015-001'!A2382:I7529,4,0)),0,VLOOKUP(A2383,'CGN-2015-001'!A2382:I7529,4,0))</f>
        <v>0</v>
      </c>
      <c r="E2383" s="45">
        <f>IF(ISERROR(VLOOKUP(A2383,[3]Hoja1!$A$1:$F$369,4,0)),0,VLOOKUP(A2383,[3]Hoja1!$A$1:$F$369,4,0))</f>
        <v>0</v>
      </c>
      <c r="F2383" s="45">
        <f>IF(ISERROR(VLOOKUP(A2383,[3]Hoja1!$A$1:$F$369,5,0)),0,VLOOKUP(A2383,[3]Hoja1!$A$1:$F$369,5,0))</f>
        <v>0</v>
      </c>
      <c r="G2383" s="102">
        <f>IF(ISERROR(VLOOKUP(A2383,'CGN-2015-001'!A2382:I7529,7,0)),0,VLOOKUP(A2383,'CGN-2015-001'!A2382:I7529,7,0))</f>
        <v>0</v>
      </c>
      <c r="H2383" s="44"/>
      <c r="I2383" s="46"/>
      <c r="J2383" s="113">
        <f t="shared" si="187"/>
        <v>0</v>
      </c>
      <c r="K2383" s="114">
        <f t="shared" si="188"/>
        <v>0</v>
      </c>
      <c r="L2383" s="31">
        <f t="shared" si="189"/>
        <v>0</v>
      </c>
      <c r="M2383" s="1">
        <f t="shared" si="190"/>
        <v>0</v>
      </c>
      <c r="N2383" s="1">
        <f t="shared" si="191"/>
        <v>6</v>
      </c>
    </row>
    <row r="2384" spans="1:14" ht="16.5" hidden="1" thickBot="1" x14ac:dyDescent="0.3">
      <c r="A2384" s="26">
        <v>432309</v>
      </c>
      <c r="B2384" s="42">
        <v>432309</v>
      </c>
      <c r="C2384" s="43" t="s">
        <v>1495</v>
      </c>
      <c r="D2384" s="99">
        <f>IF(ISERROR(VLOOKUP(A2384,'CGN-2015-001'!A2383:I7530,4,0)),0,VLOOKUP(A2384,'CGN-2015-001'!A2383:I7530,4,0))</f>
        <v>0</v>
      </c>
      <c r="E2384" s="45">
        <f>IF(ISERROR(VLOOKUP(A2384,[3]Hoja1!$A$1:$F$369,4,0)),0,VLOOKUP(A2384,[3]Hoja1!$A$1:$F$369,4,0))</f>
        <v>0</v>
      </c>
      <c r="F2384" s="45">
        <f>IF(ISERROR(VLOOKUP(A2384,[3]Hoja1!$A$1:$F$369,5,0)),0,VLOOKUP(A2384,[3]Hoja1!$A$1:$F$369,5,0))</f>
        <v>0</v>
      </c>
      <c r="G2384" s="102">
        <f>IF(ISERROR(VLOOKUP(A2384,'CGN-2015-001'!A2383:I7530,7,0)),0,VLOOKUP(A2384,'CGN-2015-001'!A2383:I7530,7,0))</f>
        <v>0</v>
      </c>
      <c r="H2384" s="44"/>
      <c r="I2384" s="46"/>
      <c r="J2384" s="113">
        <f t="shared" si="187"/>
        <v>0</v>
      </c>
      <c r="K2384" s="114">
        <f t="shared" si="188"/>
        <v>0</v>
      </c>
      <c r="L2384" s="31">
        <f t="shared" si="189"/>
        <v>0</v>
      </c>
      <c r="M2384" s="1">
        <f t="shared" si="190"/>
        <v>0</v>
      </c>
      <c r="N2384" s="1">
        <f t="shared" si="191"/>
        <v>6</v>
      </c>
    </row>
    <row r="2385" spans="1:14" ht="16.5" hidden="1" thickBot="1" x14ac:dyDescent="0.3">
      <c r="A2385" s="26">
        <v>432313</v>
      </c>
      <c r="B2385" s="42">
        <v>432313</v>
      </c>
      <c r="C2385" s="43" t="s">
        <v>1496</v>
      </c>
      <c r="D2385" s="99">
        <f>IF(ISERROR(VLOOKUP(A2385,'CGN-2015-001'!A2384:I7531,4,0)),0,VLOOKUP(A2385,'CGN-2015-001'!A2384:I7531,4,0))</f>
        <v>0</v>
      </c>
      <c r="E2385" s="45">
        <f>IF(ISERROR(VLOOKUP(A2385,[3]Hoja1!$A$1:$F$369,4,0)),0,VLOOKUP(A2385,[3]Hoja1!$A$1:$F$369,4,0))</f>
        <v>0</v>
      </c>
      <c r="F2385" s="45">
        <f>IF(ISERROR(VLOOKUP(A2385,[3]Hoja1!$A$1:$F$369,5,0)),0,VLOOKUP(A2385,[3]Hoja1!$A$1:$F$369,5,0))</f>
        <v>0</v>
      </c>
      <c r="G2385" s="102">
        <f>IF(ISERROR(VLOOKUP(A2385,'CGN-2015-001'!A2384:I7531,7,0)),0,VLOOKUP(A2385,'CGN-2015-001'!A2384:I7531,7,0))</f>
        <v>0</v>
      </c>
      <c r="H2385" s="44"/>
      <c r="I2385" s="46"/>
      <c r="J2385" s="113">
        <f t="shared" si="187"/>
        <v>0</v>
      </c>
      <c r="K2385" s="114">
        <f t="shared" si="188"/>
        <v>0</v>
      </c>
      <c r="L2385" s="31">
        <f t="shared" si="189"/>
        <v>0</v>
      </c>
      <c r="M2385" s="1">
        <f t="shared" si="190"/>
        <v>0</v>
      </c>
      <c r="N2385" s="1">
        <f t="shared" si="191"/>
        <v>6</v>
      </c>
    </row>
    <row r="2386" spans="1:14" ht="16.5" hidden="1" thickBot="1" x14ac:dyDescent="0.3">
      <c r="A2386" s="26">
        <v>432314</v>
      </c>
      <c r="B2386" s="42">
        <v>432314</v>
      </c>
      <c r="C2386" s="43" t="s">
        <v>1497</v>
      </c>
      <c r="D2386" s="99">
        <f>IF(ISERROR(VLOOKUP(A2386,'CGN-2015-001'!A2385:I7532,4,0)),0,VLOOKUP(A2386,'CGN-2015-001'!A2385:I7532,4,0))</f>
        <v>0</v>
      </c>
      <c r="E2386" s="45">
        <f>IF(ISERROR(VLOOKUP(A2386,[3]Hoja1!$A$1:$F$369,4,0)),0,VLOOKUP(A2386,[3]Hoja1!$A$1:$F$369,4,0))</f>
        <v>0</v>
      </c>
      <c r="F2386" s="45">
        <f>IF(ISERROR(VLOOKUP(A2386,[3]Hoja1!$A$1:$F$369,5,0)),0,VLOOKUP(A2386,[3]Hoja1!$A$1:$F$369,5,0))</f>
        <v>0</v>
      </c>
      <c r="G2386" s="102">
        <f>IF(ISERROR(VLOOKUP(A2386,'CGN-2015-001'!A2385:I7532,7,0)),0,VLOOKUP(A2386,'CGN-2015-001'!A2385:I7532,7,0))</f>
        <v>0</v>
      </c>
      <c r="H2386" s="44"/>
      <c r="I2386" s="46"/>
      <c r="J2386" s="113">
        <f t="shared" si="187"/>
        <v>0</v>
      </c>
      <c r="K2386" s="114">
        <f t="shared" si="188"/>
        <v>0</v>
      </c>
      <c r="L2386" s="31">
        <f t="shared" si="189"/>
        <v>0</v>
      </c>
      <c r="M2386" s="1">
        <f t="shared" si="190"/>
        <v>0</v>
      </c>
      <c r="N2386" s="1">
        <f t="shared" si="191"/>
        <v>6</v>
      </c>
    </row>
    <row r="2387" spans="1:14" ht="16.5" hidden="1" thickBot="1" x14ac:dyDescent="0.3">
      <c r="A2387" s="26">
        <v>432315</v>
      </c>
      <c r="B2387" s="42">
        <v>432315</v>
      </c>
      <c r="C2387" s="43" t="s">
        <v>1498</v>
      </c>
      <c r="D2387" s="99">
        <f>IF(ISERROR(VLOOKUP(A2387,'CGN-2015-001'!A2386:I7533,4,0)),0,VLOOKUP(A2387,'CGN-2015-001'!A2386:I7533,4,0))</f>
        <v>0</v>
      </c>
      <c r="E2387" s="45">
        <f>IF(ISERROR(VLOOKUP(A2387,[3]Hoja1!$A$1:$F$369,4,0)),0,VLOOKUP(A2387,[3]Hoja1!$A$1:$F$369,4,0))</f>
        <v>0</v>
      </c>
      <c r="F2387" s="45">
        <f>IF(ISERROR(VLOOKUP(A2387,[3]Hoja1!$A$1:$F$369,5,0)),0,VLOOKUP(A2387,[3]Hoja1!$A$1:$F$369,5,0))</f>
        <v>0</v>
      </c>
      <c r="G2387" s="102">
        <f>IF(ISERROR(VLOOKUP(A2387,'CGN-2015-001'!A2386:I7533,7,0)),0,VLOOKUP(A2387,'CGN-2015-001'!A2386:I7533,7,0))</f>
        <v>0</v>
      </c>
      <c r="H2387" s="44"/>
      <c r="I2387" s="46"/>
      <c r="J2387" s="113">
        <f t="shared" si="187"/>
        <v>0</v>
      </c>
      <c r="K2387" s="114">
        <f t="shared" si="188"/>
        <v>0</v>
      </c>
      <c r="L2387" s="31">
        <f t="shared" si="189"/>
        <v>0</v>
      </c>
      <c r="M2387" s="1">
        <f t="shared" si="190"/>
        <v>0</v>
      </c>
      <c r="N2387" s="1">
        <f t="shared" si="191"/>
        <v>6</v>
      </c>
    </row>
    <row r="2388" spans="1:14" ht="16.5" hidden="1" thickBot="1" x14ac:dyDescent="0.3">
      <c r="A2388" s="26">
        <v>432316</v>
      </c>
      <c r="B2388" s="42">
        <v>432316</v>
      </c>
      <c r="C2388" s="43" t="s">
        <v>1499</v>
      </c>
      <c r="D2388" s="99">
        <f>IF(ISERROR(VLOOKUP(A2388,'CGN-2015-001'!A2387:I7534,4,0)),0,VLOOKUP(A2388,'CGN-2015-001'!A2387:I7534,4,0))</f>
        <v>0</v>
      </c>
      <c r="E2388" s="45">
        <f>IF(ISERROR(VLOOKUP(A2388,[3]Hoja1!$A$1:$F$369,4,0)),0,VLOOKUP(A2388,[3]Hoja1!$A$1:$F$369,4,0))</f>
        <v>0</v>
      </c>
      <c r="F2388" s="45">
        <f>IF(ISERROR(VLOOKUP(A2388,[3]Hoja1!$A$1:$F$369,5,0)),0,VLOOKUP(A2388,[3]Hoja1!$A$1:$F$369,5,0))</f>
        <v>0</v>
      </c>
      <c r="G2388" s="102">
        <f>IF(ISERROR(VLOOKUP(A2388,'CGN-2015-001'!A2387:I7534,7,0)),0,VLOOKUP(A2388,'CGN-2015-001'!A2387:I7534,7,0))</f>
        <v>0</v>
      </c>
      <c r="H2388" s="44"/>
      <c r="I2388" s="46"/>
      <c r="J2388" s="113">
        <f t="shared" si="187"/>
        <v>0</v>
      </c>
      <c r="K2388" s="114">
        <f t="shared" si="188"/>
        <v>0</v>
      </c>
      <c r="L2388" s="31">
        <f t="shared" si="189"/>
        <v>0</v>
      </c>
      <c r="M2388" s="1">
        <f t="shared" si="190"/>
        <v>0</v>
      </c>
      <c r="N2388" s="1">
        <f t="shared" si="191"/>
        <v>6</v>
      </c>
    </row>
    <row r="2389" spans="1:14" ht="16.5" hidden="1" thickBot="1" x14ac:dyDescent="0.3">
      <c r="A2389" s="26">
        <v>432317</v>
      </c>
      <c r="B2389" s="42">
        <v>432317</v>
      </c>
      <c r="C2389" s="43" t="s">
        <v>1486</v>
      </c>
      <c r="D2389" s="99">
        <f>IF(ISERROR(VLOOKUP(A2389,'CGN-2015-001'!A2388:I7535,4,0)),0,VLOOKUP(A2389,'CGN-2015-001'!A2388:I7535,4,0))</f>
        <v>0</v>
      </c>
      <c r="E2389" s="45">
        <f>IF(ISERROR(VLOOKUP(A2389,[3]Hoja1!$A$1:$F$369,4,0)),0,VLOOKUP(A2389,[3]Hoja1!$A$1:$F$369,4,0))</f>
        <v>0</v>
      </c>
      <c r="F2389" s="45">
        <f>IF(ISERROR(VLOOKUP(A2389,[3]Hoja1!$A$1:$F$369,5,0)),0,VLOOKUP(A2389,[3]Hoja1!$A$1:$F$369,5,0))</f>
        <v>0</v>
      </c>
      <c r="G2389" s="102">
        <f>IF(ISERROR(VLOOKUP(A2389,'CGN-2015-001'!A2388:I7535,7,0)),0,VLOOKUP(A2389,'CGN-2015-001'!A2388:I7535,7,0))</f>
        <v>0</v>
      </c>
      <c r="H2389" s="44"/>
      <c r="I2389" s="46"/>
      <c r="J2389" s="113">
        <f t="shared" si="187"/>
        <v>0</v>
      </c>
      <c r="K2389" s="114">
        <f t="shared" si="188"/>
        <v>0</v>
      </c>
      <c r="L2389" s="31">
        <f t="shared" si="189"/>
        <v>0</v>
      </c>
      <c r="M2389" s="1">
        <f t="shared" si="190"/>
        <v>0</v>
      </c>
      <c r="N2389" s="1">
        <f t="shared" si="191"/>
        <v>6</v>
      </c>
    </row>
    <row r="2390" spans="1:14" ht="16.5" hidden="1" thickBot="1" x14ac:dyDescent="0.3">
      <c r="A2390" s="26">
        <v>4325</v>
      </c>
      <c r="B2390" s="48">
        <v>432500</v>
      </c>
      <c r="C2390" s="49" t="s">
        <v>1500</v>
      </c>
      <c r="D2390" s="99">
        <f>IF(ISERROR(VLOOKUP(A2390,'CGN-2015-001'!A2389:I7536,4,0)),0,VLOOKUP(A2390,'CGN-2015-001'!A2389:I7536,4,0))</f>
        <v>0</v>
      </c>
      <c r="E2390" s="40">
        <f>IF(ISERROR(VLOOKUP(A2390,[3]Hoja1!$A$1:$F$369,4,0)),0,VLOOKUP(A2390,[3]Hoja1!$A$1:$F$369,4,0))</f>
        <v>0</v>
      </c>
      <c r="F2390" s="40">
        <f>IF(ISERROR(VLOOKUP(A2390,[3]Hoja1!$A$1:$F$369,5,0)),0,VLOOKUP(A2390,[3]Hoja1!$A$1:$F$369,5,0))</f>
        <v>0</v>
      </c>
      <c r="G2390" s="102">
        <f>IF(ISERROR(VLOOKUP(A2390,'CGN-2015-001'!A2389:I7536,7,0)),0,VLOOKUP(A2390,'CGN-2015-001'!A2389:I7536,7,0))</f>
        <v>0</v>
      </c>
      <c r="H2390" s="50"/>
      <c r="I2390" s="51"/>
      <c r="J2390" s="113">
        <f t="shared" si="187"/>
        <v>0</v>
      </c>
      <c r="K2390" s="114">
        <f t="shared" si="188"/>
        <v>0</v>
      </c>
      <c r="L2390" s="31">
        <f t="shared" si="189"/>
        <v>0</v>
      </c>
      <c r="M2390" s="1">
        <f t="shared" si="190"/>
        <v>0</v>
      </c>
      <c r="N2390" s="1">
        <f t="shared" si="191"/>
        <v>4</v>
      </c>
    </row>
    <row r="2391" spans="1:14" ht="16.5" hidden="1" thickBot="1" x14ac:dyDescent="0.3">
      <c r="A2391" s="26">
        <v>432525</v>
      </c>
      <c r="B2391" s="42">
        <v>432525</v>
      </c>
      <c r="C2391" s="43" t="s">
        <v>1501</v>
      </c>
      <c r="D2391" s="99">
        <f>IF(ISERROR(VLOOKUP(A2391,'CGN-2015-001'!A2390:I7537,4,0)),0,VLOOKUP(A2391,'CGN-2015-001'!A2390:I7537,4,0))</f>
        <v>0</v>
      </c>
      <c r="E2391" s="45">
        <f>IF(ISERROR(VLOOKUP(A2391,[3]Hoja1!$A$1:$F$369,4,0)),0,VLOOKUP(A2391,[3]Hoja1!$A$1:$F$369,4,0))</f>
        <v>0</v>
      </c>
      <c r="F2391" s="45">
        <f>IF(ISERROR(VLOOKUP(A2391,[3]Hoja1!$A$1:$F$369,5,0)),0,VLOOKUP(A2391,[3]Hoja1!$A$1:$F$369,5,0))</f>
        <v>0</v>
      </c>
      <c r="G2391" s="102">
        <f>IF(ISERROR(VLOOKUP(A2391,'CGN-2015-001'!A2390:I7537,7,0)),0,VLOOKUP(A2391,'CGN-2015-001'!A2390:I7537,7,0))</f>
        <v>0</v>
      </c>
      <c r="H2391" s="44"/>
      <c r="I2391" s="46"/>
      <c r="J2391" s="113">
        <f t="shared" si="187"/>
        <v>0</v>
      </c>
      <c r="K2391" s="114">
        <f t="shared" si="188"/>
        <v>0</v>
      </c>
      <c r="L2391" s="31">
        <f t="shared" si="189"/>
        <v>0</v>
      </c>
      <c r="M2391" s="1">
        <f t="shared" si="190"/>
        <v>0</v>
      </c>
      <c r="N2391" s="1">
        <f t="shared" si="191"/>
        <v>6</v>
      </c>
    </row>
    <row r="2392" spans="1:14" ht="16.5" hidden="1" thickBot="1" x14ac:dyDescent="0.3">
      <c r="A2392" s="26">
        <v>432526</v>
      </c>
      <c r="B2392" s="42">
        <v>432526</v>
      </c>
      <c r="C2392" s="43" t="s">
        <v>1502</v>
      </c>
      <c r="D2392" s="99">
        <f>IF(ISERROR(VLOOKUP(A2392,'CGN-2015-001'!A2391:I7538,4,0)),0,VLOOKUP(A2392,'CGN-2015-001'!A2391:I7538,4,0))</f>
        <v>0</v>
      </c>
      <c r="E2392" s="45">
        <f>IF(ISERROR(VLOOKUP(A2392,[3]Hoja1!$A$1:$F$369,4,0)),0,VLOOKUP(A2392,[3]Hoja1!$A$1:$F$369,4,0))</f>
        <v>0</v>
      </c>
      <c r="F2392" s="45">
        <f>IF(ISERROR(VLOOKUP(A2392,[3]Hoja1!$A$1:$F$369,5,0)),0,VLOOKUP(A2392,[3]Hoja1!$A$1:$F$369,5,0))</f>
        <v>0</v>
      </c>
      <c r="G2392" s="102">
        <f>IF(ISERROR(VLOOKUP(A2392,'CGN-2015-001'!A2391:I7538,7,0)),0,VLOOKUP(A2392,'CGN-2015-001'!A2391:I7538,7,0))</f>
        <v>0</v>
      </c>
      <c r="H2392" s="44"/>
      <c r="I2392" s="46"/>
      <c r="J2392" s="113">
        <f t="shared" si="187"/>
        <v>0</v>
      </c>
      <c r="K2392" s="114">
        <f t="shared" si="188"/>
        <v>0</v>
      </c>
      <c r="L2392" s="31">
        <f t="shared" si="189"/>
        <v>0</v>
      </c>
      <c r="M2392" s="1">
        <f t="shared" si="190"/>
        <v>0</v>
      </c>
      <c r="N2392" s="1">
        <f t="shared" si="191"/>
        <v>6</v>
      </c>
    </row>
    <row r="2393" spans="1:14" ht="16.5" hidden="1" thickBot="1" x14ac:dyDescent="0.3">
      <c r="A2393" s="26">
        <v>432527</v>
      </c>
      <c r="B2393" s="42">
        <v>432527</v>
      </c>
      <c r="C2393" s="43" t="s">
        <v>1503</v>
      </c>
      <c r="D2393" s="99">
        <f>IF(ISERROR(VLOOKUP(A2393,'CGN-2015-001'!A2392:I7539,4,0)),0,VLOOKUP(A2393,'CGN-2015-001'!A2392:I7539,4,0))</f>
        <v>0</v>
      </c>
      <c r="E2393" s="45">
        <f>IF(ISERROR(VLOOKUP(A2393,[3]Hoja1!$A$1:$F$369,4,0)),0,VLOOKUP(A2393,[3]Hoja1!$A$1:$F$369,4,0))</f>
        <v>0</v>
      </c>
      <c r="F2393" s="45">
        <f>IF(ISERROR(VLOOKUP(A2393,[3]Hoja1!$A$1:$F$369,5,0)),0,VLOOKUP(A2393,[3]Hoja1!$A$1:$F$369,5,0))</f>
        <v>0</v>
      </c>
      <c r="G2393" s="102">
        <f>IF(ISERROR(VLOOKUP(A2393,'CGN-2015-001'!A2392:I7539,7,0)),0,VLOOKUP(A2393,'CGN-2015-001'!A2392:I7539,7,0))</f>
        <v>0</v>
      </c>
      <c r="H2393" s="44"/>
      <c r="I2393" s="46"/>
      <c r="J2393" s="113">
        <f t="shared" si="187"/>
        <v>0</v>
      </c>
      <c r="K2393" s="114">
        <f t="shared" si="188"/>
        <v>0</v>
      </c>
      <c r="L2393" s="31">
        <f t="shared" si="189"/>
        <v>0</v>
      </c>
      <c r="M2393" s="1">
        <f t="shared" si="190"/>
        <v>0</v>
      </c>
      <c r="N2393" s="1">
        <f t="shared" si="191"/>
        <v>6</v>
      </c>
    </row>
    <row r="2394" spans="1:14" ht="16.5" hidden="1" thickBot="1" x14ac:dyDescent="0.3">
      <c r="A2394" s="26">
        <v>432528</v>
      </c>
      <c r="B2394" s="42">
        <v>432528</v>
      </c>
      <c r="C2394" s="43" t="s">
        <v>1504</v>
      </c>
      <c r="D2394" s="99">
        <f>IF(ISERROR(VLOOKUP(A2394,'CGN-2015-001'!A2393:I7540,4,0)),0,VLOOKUP(A2394,'CGN-2015-001'!A2393:I7540,4,0))</f>
        <v>0</v>
      </c>
      <c r="E2394" s="45">
        <f>IF(ISERROR(VLOOKUP(A2394,[3]Hoja1!$A$1:$F$369,4,0)),0,VLOOKUP(A2394,[3]Hoja1!$A$1:$F$369,4,0))</f>
        <v>0</v>
      </c>
      <c r="F2394" s="45">
        <f>IF(ISERROR(VLOOKUP(A2394,[3]Hoja1!$A$1:$F$369,5,0)),0,VLOOKUP(A2394,[3]Hoja1!$A$1:$F$369,5,0))</f>
        <v>0</v>
      </c>
      <c r="G2394" s="102">
        <f>IF(ISERROR(VLOOKUP(A2394,'CGN-2015-001'!A2393:I7540,7,0)),0,VLOOKUP(A2394,'CGN-2015-001'!A2393:I7540,7,0))</f>
        <v>0</v>
      </c>
      <c r="H2394" s="44"/>
      <c r="I2394" s="46"/>
      <c r="J2394" s="113">
        <f t="shared" si="187"/>
        <v>0</v>
      </c>
      <c r="K2394" s="114">
        <f t="shared" si="188"/>
        <v>0</v>
      </c>
      <c r="L2394" s="31">
        <f t="shared" si="189"/>
        <v>0</v>
      </c>
      <c r="M2394" s="1">
        <f t="shared" si="190"/>
        <v>0</v>
      </c>
      <c r="N2394" s="1">
        <f t="shared" si="191"/>
        <v>6</v>
      </c>
    </row>
    <row r="2395" spans="1:14" ht="16.5" hidden="1" thickBot="1" x14ac:dyDescent="0.3">
      <c r="A2395" s="26">
        <v>432529</v>
      </c>
      <c r="B2395" s="42">
        <v>432529</v>
      </c>
      <c r="C2395" s="43" t="s">
        <v>1505</v>
      </c>
      <c r="D2395" s="99">
        <f>IF(ISERROR(VLOOKUP(A2395,'CGN-2015-001'!A2394:I7541,4,0)),0,VLOOKUP(A2395,'CGN-2015-001'!A2394:I7541,4,0))</f>
        <v>0</v>
      </c>
      <c r="E2395" s="45">
        <f>IF(ISERROR(VLOOKUP(A2395,[3]Hoja1!$A$1:$F$369,4,0)),0,VLOOKUP(A2395,[3]Hoja1!$A$1:$F$369,4,0))</f>
        <v>0</v>
      </c>
      <c r="F2395" s="45">
        <f>IF(ISERROR(VLOOKUP(A2395,[3]Hoja1!$A$1:$F$369,5,0)),0,VLOOKUP(A2395,[3]Hoja1!$A$1:$F$369,5,0))</f>
        <v>0</v>
      </c>
      <c r="G2395" s="102">
        <f>IF(ISERROR(VLOOKUP(A2395,'CGN-2015-001'!A2394:I7541,7,0)),0,VLOOKUP(A2395,'CGN-2015-001'!A2394:I7541,7,0))</f>
        <v>0</v>
      </c>
      <c r="H2395" s="44"/>
      <c r="I2395" s="46"/>
      <c r="J2395" s="113">
        <f t="shared" si="187"/>
        <v>0</v>
      </c>
      <c r="K2395" s="114">
        <f t="shared" si="188"/>
        <v>0</v>
      </c>
      <c r="L2395" s="31">
        <f t="shared" si="189"/>
        <v>0</v>
      </c>
      <c r="M2395" s="1">
        <f t="shared" si="190"/>
        <v>0</v>
      </c>
      <c r="N2395" s="1">
        <f t="shared" si="191"/>
        <v>6</v>
      </c>
    </row>
    <row r="2396" spans="1:14" ht="16.5" hidden="1" thickBot="1" x14ac:dyDescent="0.3">
      <c r="A2396" s="26">
        <v>4330</v>
      </c>
      <c r="B2396" s="48">
        <v>433000</v>
      </c>
      <c r="C2396" s="49" t="s">
        <v>1506</v>
      </c>
      <c r="D2396" s="99">
        <f>IF(ISERROR(VLOOKUP(A2396,'CGN-2015-001'!A2395:I7542,4,0)),0,VLOOKUP(A2396,'CGN-2015-001'!A2395:I7542,4,0))</f>
        <v>0</v>
      </c>
      <c r="E2396" s="40">
        <f>IF(ISERROR(VLOOKUP(A2396,[3]Hoja1!$A$1:$F$369,4,0)),0,VLOOKUP(A2396,[3]Hoja1!$A$1:$F$369,4,0))</f>
        <v>0</v>
      </c>
      <c r="F2396" s="40">
        <f>IF(ISERROR(VLOOKUP(A2396,[3]Hoja1!$A$1:$F$369,5,0)),0,VLOOKUP(A2396,[3]Hoja1!$A$1:$F$369,5,0))</f>
        <v>0</v>
      </c>
      <c r="G2396" s="102">
        <f>IF(ISERROR(VLOOKUP(A2396,'CGN-2015-001'!A2395:I7542,7,0)),0,VLOOKUP(A2396,'CGN-2015-001'!A2395:I7542,7,0))</f>
        <v>0</v>
      </c>
      <c r="H2396" s="50"/>
      <c r="I2396" s="51"/>
      <c r="J2396" s="113">
        <f t="shared" si="187"/>
        <v>0</v>
      </c>
      <c r="K2396" s="114">
        <f t="shared" si="188"/>
        <v>0</v>
      </c>
      <c r="L2396" s="31">
        <f t="shared" si="189"/>
        <v>0</v>
      </c>
      <c r="M2396" s="1">
        <f t="shared" si="190"/>
        <v>0</v>
      </c>
      <c r="N2396" s="1">
        <f t="shared" si="191"/>
        <v>4</v>
      </c>
    </row>
    <row r="2397" spans="1:14" ht="16.5" hidden="1" thickBot="1" x14ac:dyDescent="0.3">
      <c r="A2397" s="26">
        <v>433010</v>
      </c>
      <c r="B2397" s="42">
        <v>433010</v>
      </c>
      <c r="C2397" s="43" t="s">
        <v>1507</v>
      </c>
      <c r="D2397" s="99">
        <f>IF(ISERROR(VLOOKUP(A2397,'CGN-2015-001'!A2396:I7543,4,0)),0,VLOOKUP(A2397,'CGN-2015-001'!A2396:I7543,4,0))</f>
        <v>0</v>
      </c>
      <c r="E2397" s="45">
        <f>IF(ISERROR(VLOOKUP(A2397,[3]Hoja1!$A$1:$F$369,4,0)),0,VLOOKUP(A2397,[3]Hoja1!$A$1:$F$369,4,0))</f>
        <v>0</v>
      </c>
      <c r="F2397" s="45">
        <f>IF(ISERROR(VLOOKUP(A2397,[3]Hoja1!$A$1:$F$369,5,0)),0,VLOOKUP(A2397,[3]Hoja1!$A$1:$F$369,5,0))</f>
        <v>0</v>
      </c>
      <c r="G2397" s="102">
        <f>IF(ISERROR(VLOOKUP(A2397,'CGN-2015-001'!A2396:I7543,7,0)),0,VLOOKUP(A2397,'CGN-2015-001'!A2396:I7543,7,0))</f>
        <v>0</v>
      </c>
      <c r="H2397" s="44"/>
      <c r="I2397" s="46"/>
      <c r="J2397" s="113">
        <f t="shared" si="187"/>
        <v>0</v>
      </c>
      <c r="K2397" s="114">
        <f t="shared" si="188"/>
        <v>0</v>
      </c>
      <c r="L2397" s="31">
        <f t="shared" si="189"/>
        <v>0</v>
      </c>
      <c r="M2397" s="1">
        <f t="shared" si="190"/>
        <v>0</v>
      </c>
      <c r="N2397" s="1">
        <f t="shared" si="191"/>
        <v>6</v>
      </c>
    </row>
    <row r="2398" spans="1:14" ht="16.5" hidden="1" thickBot="1" x14ac:dyDescent="0.3">
      <c r="A2398" s="26">
        <v>433013</v>
      </c>
      <c r="B2398" s="42">
        <v>433013</v>
      </c>
      <c r="C2398" s="43" t="s">
        <v>1508</v>
      </c>
      <c r="D2398" s="99">
        <f>IF(ISERROR(VLOOKUP(A2398,'CGN-2015-001'!A2397:I7544,4,0)),0,VLOOKUP(A2398,'CGN-2015-001'!A2397:I7544,4,0))</f>
        <v>0</v>
      </c>
      <c r="E2398" s="45">
        <f>IF(ISERROR(VLOOKUP(A2398,[3]Hoja1!$A$1:$F$369,4,0)),0,VLOOKUP(A2398,[3]Hoja1!$A$1:$F$369,4,0))</f>
        <v>0</v>
      </c>
      <c r="F2398" s="45">
        <f>IF(ISERROR(VLOOKUP(A2398,[3]Hoja1!$A$1:$F$369,5,0)),0,VLOOKUP(A2398,[3]Hoja1!$A$1:$F$369,5,0))</f>
        <v>0</v>
      </c>
      <c r="G2398" s="102">
        <f>IF(ISERROR(VLOOKUP(A2398,'CGN-2015-001'!A2397:I7544,7,0)),0,VLOOKUP(A2398,'CGN-2015-001'!A2397:I7544,7,0))</f>
        <v>0</v>
      </c>
      <c r="H2398" s="44"/>
      <c r="I2398" s="46"/>
      <c r="J2398" s="113">
        <f t="shared" si="187"/>
        <v>0</v>
      </c>
      <c r="K2398" s="114">
        <f t="shared" si="188"/>
        <v>0</v>
      </c>
      <c r="L2398" s="31">
        <f t="shared" si="189"/>
        <v>0</v>
      </c>
      <c r="M2398" s="1">
        <f t="shared" si="190"/>
        <v>0</v>
      </c>
      <c r="N2398" s="1">
        <f t="shared" si="191"/>
        <v>6</v>
      </c>
    </row>
    <row r="2399" spans="1:14" ht="16.5" hidden="1" thickBot="1" x14ac:dyDescent="0.3">
      <c r="A2399" s="26">
        <v>433014</v>
      </c>
      <c r="B2399" s="42">
        <v>433014</v>
      </c>
      <c r="C2399" s="43" t="s">
        <v>1509</v>
      </c>
      <c r="D2399" s="99">
        <f>IF(ISERROR(VLOOKUP(A2399,'CGN-2015-001'!A2398:I7545,4,0)),0,VLOOKUP(A2399,'CGN-2015-001'!A2398:I7545,4,0))</f>
        <v>0</v>
      </c>
      <c r="E2399" s="45">
        <f>IF(ISERROR(VLOOKUP(A2399,[3]Hoja1!$A$1:$F$369,4,0)),0,VLOOKUP(A2399,[3]Hoja1!$A$1:$F$369,4,0))</f>
        <v>0</v>
      </c>
      <c r="F2399" s="45">
        <f>IF(ISERROR(VLOOKUP(A2399,[3]Hoja1!$A$1:$F$369,5,0)),0,VLOOKUP(A2399,[3]Hoja1!$A$1:$F$369,5,0))</f>
        <v>0</v>
      </c>
      <c r="G2399" s="102">
        <f>IF(ISERROR(VLOOKUP(A2399,'CGN-2015-001'!A2398:I7545,7,0)),0,VLOOKUP(A2399,'CGN-2015-001'!A2398:I7545,7,0))</f>
        <v>0</v>
      </c>
      <c r="H2399" s="44"/>
      <c r="I2399" s="46"/>
      <c r="J2399" s="113">
        <f t="shared" si="187"/>
        <v>0</v>
      </c>
      <c r="K2399" s="114">
        <f t="shared" si="188"/>
        <v>0</v>
      </c>
      <c r="L2399" s="31">
        <f t="shared" si="189"/>
        <v>0</v>
      </c>
      <c r="M2399" s="1">
        <f t="shared" si="190"/>
        <v>0</v>
      </c>
      <c r="N2399" s="1">
        <f t="shared" si="191"/>
        <v>6</v>
      </c>
    </row>
    <row r="2400" spans="1:14" ht="16.5" hidden="1" thickBot="1" x14ac:dyDescent="0.3">
      <c r="A2400" s="26">
        <v>433015</v>
      </c>
      <c r="B2400" s="42">
        <v>433015</v>
      </c>
      <c r="C2400" s="43" t="s">
        <v>1510</v>
      </c>
      <c r="D2400" s="99">
        <f>IF(ISERROR(VLOOKUP(A2400,'CGN-2015-001'!A2399:I7546,4,0)),0,VLOOKUP(A2400,'CGN-2015-001'!A2399:I7546,4,0))</f>
        <v>0</v>
      </c>
      <c r="E2400" s="45">
        <f>IF(ISERROR(VLOOKUP(A2400,[3]Hoja1!$A$1:$F$369,4,0)),0,VLOOKUP(A2400,[3]Hoja1!$A$1:$F$369,4,0))</f>
        <v>0</v>
      </c>
      <c r="F2400" s="45">
        <f>IF(ISERROR(VLOOKUP(A2400,[3]Hoja1!$A$1:$F$369,5,0)),0,VLOOKUP(A2400,[3]Hoja1!$A$1:$F$369,5,0))</f>
        <v>0</v>
      </c>
      <c r="G2400" s="102">
        <f>IF(ISERROR(VLOOKUP(A2400,'CGN-2015-001'!A2399:I7546,7,0)),0,VLOOKUP(A2400,'CGN-2015-001'!A2399:I7546,7,0))</f>
        <v>0</v>
      </c>
      <c r="H2400" s="44"/>
      <c r="I2400" s="46"/>
      <c r="J2400" s="113">
        <f t="shared" si="187"/>
        <v>0</v>
      </c>
      <c r="K2400" s="114">
        <f t="shared" si="188"/>
        <v>0</v>
      </c>
      <c r="L2400" s="31">
        <f t="shared" si="189"/>
        <v>0</v>
      </c>
      <c r="M2400" s="1">
        <f t="shared" si="190"/>
        <v>0</v>
      </c>
      <c r="N2400" s="1">
        <f t="shared" si="191"/>
        <v>6</v>
      </c>
    </row>
    <row r="2401" spans="1:14" ht="16.5" hidden="1" thickBot="1" x14ac:dyDescent="0.3">
      <c r="A2401" s="26">
        <v>433090</v>
      </c>
      <c r="B2401" s="42">
        <v>433090</v>
      </c>
      <c r="C2401" s="43" t="s">
        <v>1511</v>
      </c>
      <c r="D2401" s="99">
        <f>IF(ISERROR(VLOOKUP(A2401,'CGN-2015-001'!A2400:I7547,4,0)),0,VLOOKUP(A2401,'CGN-2015-001'!A2400:I7547,4,0))</f>
        <v>0</v>
      </c>
      <c r="E2401" s="45">
        <f>IF(ISERROR(VLOOKUP(A2401,[3]Hoja1!$A$1:$F$369,4,0)),0,VLOOKUP(A2401,[3]Hoja1!$A$1:$F$369,4,0))</f>
        <v>0</v>
      </c>
      <c r="F2401" s="45">
        <f>IF(ISERROR(VLOOKUP(A2401,[3]Hoja1!$A$1:$F$369,5,0)),0,VLOOKUP(A2401,[3]Hoja1!$A$1:$F$369,5,0))</f>
        <v>0</v>
      </c>
      <c r="G2401" s="102">
        <f>IF(ISERROR(VLOOKUP(A2401,'CGN-2015-001'!A2400:I7547,7,0)),0,VLOOKUP(A2401,'CGN-2015-001'!A2400:I7547,7,0))</f>
        <v>0</v>
      </c>
      <c r="H2401" s="44"/>
      <c r="I2401" s="46"/>
      <c r="J2401" s="113">
        <f t="shared" si="187"/>
        <v>0</v>
      </c>
      <c r="K2401" s="114">
        <f t="shared" si="188"/>
        <v>0</v>
      </c>
      <c r="L2401" s="31">
        <f t="shared" si="189"/>
        <v>0</v>
      </c>
      <c r="M2401" s="1">
        <f t="shared" si="190"/>
        <v>0</v>
      </c>
      <c r="N2401" s="1">
        <f t="shared" si="191"/>
        <v>6</v>
      </c>
    </row>
    <row r="2402" spans="1:14" ht="16.5" hidden="1" thickBot="1" x14ac:dyDescent="0.3">
      <c r="A2402" s="26">
        <v>4333</v>
      </c>
      <c r="B2402" s="48">
        <v>433300</v>
      </c>
      <c r="C2402" s="49" t="s">
        <v>1512</v>
      </c>
      <c r="D2402" s="99">
        <f>IF(ISERROR(VLOOKUP(A2402,'CGN-2015-001'!A2401:I7548,4,0)),0,VLOOKUP(A2402,'CGN-2015-001'!A2401:I7548,4,0))</f>
        <v>0</v>
      </c>
      <c r="E2402" s="40">
        <f>IF(ISERROR(VLOOKUP(A2402,[3]Hoja1!$A$1:$F$369,4,0)),0,VLOOKUP(A2402,[3]Hoja1!$A$1:$F$369,4,0))</f>
        <v>0</v>
      </c>
      <c r="F2402" s="40">
        <f>IF(ISERROR(VLOOKUP(A2402,[3]Hoja1!$A$1:$F$369,5,0)),0,VLOOKUP(A2402,[3]Hoja1!$A$1:$F$369,5,0))</f>
        <v>0</v>
      </c>
      <c r="G2402" s="102">
        <f>IF(ISERROR(VLOOKUP(A2402,'CGN-2015-001'!A2401:I7548,7,0)),0,VLOOKUP(A2402,'CGN-2015-001'!A2401:I7548,7,0))</f>
        <v>0</v>
      </c>
      <c r="H2402" s="50"/>
      <c r="I2402" s="51"/>
      <c r="J2402" s="113">
        <f t="shared" si="187"/>
        <v>0</v>
      </c>
      <c r="K2402" s="114">
        <f t="shared" si="188"/>
        <v>0</v>
      </c>
      <c r="L2402" s="31">
        <f t="shared" si="189"/>
        <v>0</v>
      </c>
      <c r="M2402" s="1">
        <f t="shared" si="190"/>
        <v>0</v>
      </c>
      <c r="N2402" s="1">
        <f t="shared" si="191"/>
        <v>4</v>
      </c>
    </row>
    <row r="2403" spans="1:14" ht="16.5" hidden="1" thickBot="1" x14ac:dyDescent="0.3">
      <c r="A2403" s="26">
        <v>433301</v>
      </c>
      <c r="B2403" s="42">
        <v>433301</v>
      </c>
      <c r="C2403" s="43" t="s">
        <v>1513</v>
      </c>
      <c r="D2403" s="99">
        <f>IF(ISERROR(VLOOKUP(A2403,'CGN-2015-001'!A2402:I7549,4,0)),0,VLOOKUP(A2403,'CGN-2015-001'!A2402:I7549,4,0))</f>
        <v>0</v>
      </c>
      <c r="E2403" s="45">
        <f>IF(ISERROR(VLOOKUP(A2403,[3]Hoja1!$A$1:$F$369,4,0)),0,VLOOKUP(A2403,[3]Hoja1!$A$1:$F$369,4,0))</f>
        <v>0</v>
      </c>
      <c r="F2403" s="45">
        <f>IF(ISERROR(VLOOKUP(A2403,[3]Hoja1!$A$1:$F$369,5,0)),0,VLOOKUP(A2403,[3]Hoja1!$A$1:$F$369,5,0))</f>
        <v>0</v>
      </c>
      <c r="G2403" s="102">
        <f>IF(ISERROR(VLOOKUP(A2403,'CGN-2015-001'!A2402:I7549,7,0)),0,VLOOKUP(A2403,'CGN-2015-001'!A2402:I7549,7,0))</f>
        <v>0</v>
      </c>
      <c r="H2403" s="44"/>
      <c r="I2403" s="46"/>
      <c r="J2403" s="113">
        <f t="shared" si="187"/>
        <v>0</v>
      </c>
      <c r="K2403" s="114">
        <f t="shared" si="188"/>
        <v>0</v>
      </c>
      <c r="L2403" s="31">
        <f t="shared" si="189"/>
        <v>0</v>
      </c>
      <c r="M2403" s="1">
        <f t="shared" si="190"/>
        <v>0</v>
      </c>
      <c r="N2403" s="1">
        <f t="shared" si="191"/>
        <v>6</v>
      </c>
    </row>
    <row r="2404" spans="1:14" ht="16.5" hidden="1" thickBot="1" x14ac:dyDescent="0.3">
      <c r="A2404" s="26">
        <v>433302</v>
      </c>
      <c r="B2404" s="42">
        <v>433302</v>
      </c>
      <c r="C2404" s="43" t="s">
        <v>1514</v>
      </c>
      <c r="D2404" s="99">
        <f>IF(ISERROR(VLOOKUP(A2404,'CGN-2015-001'!A2403:I7550,4,0)),0,VLOOKUP(A2404,'CGN-2015-001'!A2403:I7550,4,0))</f>
        <v>0</v>
      </c>
      <c r="E2404" s="45">
        <f>IF(ISERROR(VLOOKUP(A2404,[3]Hoja1!$A$1:$F$369,4,0)),0,VLOOKUP(A2404,[3]Hoja1!$A$1:$F$369,4,0))</f>
        <v>0</v>
      </c>
      <c r="F2404" s="45">
        <f>IF(ISERROR(VLOOKUP(A2404,[3]Hoja1!$A$1:$F$369,5,0)),0,VLOOKUP(A2404,[3]Hoja1!$A$1:$F$369,5,0))</f>
        <v>0</v>
      </c>
      <c r="G2404" s="102">
        <f>IF(ISERROR(VLOOKUP(A2404,'CGN-2015-001'!A2403:I7550,7,0)),0,VLOOKUP(A2404,'CGN-2015-001'!A2403:I7550,7,0))</f>
        <v>0</v>
      </c>
      <c r="H2404" s="44"/>
      <c r="I2404" s="46"/>
      <c r="J2404" s="113">
        <f t="shared" si="187"/>
        <v>0</v>
      </c>
      <c r="K2404" s="114">
        <f t="shared" si="188"/>
        <v>0</v>
      </c>
      <c r="L2404" s="31">
        <f t="shared" si="189"/>
        <v>0</v>
      </c>
      <c r="M2404" s="1">
        <f t="shared" si="190"/>
        <v>0</v>
      </c>
      <c r="N2404" s="1">
        <f t="shared" si="191"/>
        <v>6</v>
      </c>
    </row>
    <row r="2405" spans="1:14" ht="16.5" hidden="1" thickBot="1" x14ac:dyDescent="0.3">
      <c r="A2405" s="26">
        <v>433304</v>
      </c>
      <c r="B2405" s="42">
        <v>433304</v>
      </c>
      <c r="C2405" s="43" t="s">
        <v>1515</v>
      </c>
      <c r="D2405" s="99">
        <f>IF(ISERROR(VLOOKUP(A2405,'CGN-2015-001'!A2404:I7551,4,0)),0,VLOOKUP(A2405,'CGN-2015-001'!A2404:I7551,4,0))</f>
        <v>0</v>
      </c>
      <c r="E2405" s="45">
        <f>IF(ISERROR(VLOOKUP(A2405,[3]Hoja1!$A$1:$F$369,4,0)),0,VLOOKUP(A2405,[3]Hoja1!$A$1:$F$369,4,0))</f>
        <v>0</v>
      </c>
      <c r="F2405" s="45">
        <f>IF(ISERROR(VLOOKUP(A2405,[3]Hoja1!$A$1:$F$369,5,0)),0,VLOOKUP(A2405,[3]Hoja1!$A$1:$F$369,5,0))</f>
        <v>0</v>
      </c>
      <c r="G2405" s="102">
        <f>IF(ISERROR(VLOOKUP(A2405,'CGN-2015-001'!A2404:I7551,7,0)),0,VLOOKUP(A2405,'CGN-2015-001'!A2404:I7551,7,0))</f>
        <v>0</v>
      </c>
      <c r="H2405" s="44"/>
      <c r="I2405" s="46"/>
      <c r="J2405" s="113">
        <f t="shared" si="187"/>
        <v>0</v>
      </c>
      <c r="K2405" s="114">
        <f t="shared" si="188"/>
        <v>0</v>
      </c>
      <c r="L2405" s="31">
        <f t="shared" si="189"/>
        <v>0</v>
      </c>
      <c r="M2405" s="1">
        <f t="shared" si="190"/>
        <v>0</v>
      </c>
      <c r="N2405" s="1">
        <f t="shared" si="191"/>
        <v>6</v>
      </c>
    </row>
    <row r="2406" spans="1:14" ht="16.5" hidden="1" thickBot="1" x14ac:dyDescent="0.3">
      <c r="A2406" s="26">
        <v>433305</v>
      </c>
      <c r="B2406" s="42">
        <v>433305</v>
      </c>
      <c r="C2406" s="43" t="s">
        <v>1516</v>
      </c>
      <c r="D2406" s="99">
        <f>IF(ISERROR(VLOOKUP(A2406,'CGN-2015-001'!A2405:I7552,4,0)),0,VLOOKUP(A2406,'CGN-2015-001'!A2405:I7552,4,0))</f>
        <v>0</v>
      </c>
      <c r="E2406" s="45">
        <f>IF(ISERROR(VLOOKUP(A2406,[3]Hoja1!$A$1:$F$369,4,0)),0,VLOOKUP(A2406,[3]Hoja1!$A$1:$F$369,4,0))</f>
        <v>0</v>
      </c>
      <c r="F2406" s="45">
        <f>IF(ISERROR(VLOOKUP(A2406,[3]Hoja1!$A$1:$F$369,5,0)),0,VLOOKUP(A2406,[3]Hoja1!$A$1:$F$369,5,0))</f>
        <v>0</v>
      </c>
      <c r="G2406" s="102">
        <f>IF(ISERROR(VLOOKUP(A2406,'CGN-2015-001'!A2405:I7552,7,0)),0,VLOOKUP(A2406,'CGN-2015-001'!A2405:I7552,7,0))</f>
        <v>0</v>
      </c>
      <c r="H2406" s="44"/>
      <c r="I2406" s="46"/>
      <c r="J2406" s="113">
        <f t="shared" si="187"/>
        <v>0</v>
      </c>
      <c r="K2406" s="114">
        <f t="shared" si="188"/>
        <v>0</v>
      </c>
      <c r="L2406" s="31">
        <f t="shared" si="189"/>
        <v>0</v>
      </c>
      <c r="M2406" s="1">
        <f t="shared" si="190"/>
        <v>0</v>
      </c>
      <c r="N2406" s="1">
        <f t="shared" si="191"/>
        <v>6</v>
      </c>
    </row>
    <row r="2407" spans="1:14" ht="16.5" hidden="1" thickBot="1" x14ac:dyDescent="0.3">
      <c r="A2407" s="26">
        <v>433306</v>
      </c>
      <c r="B2407" s="42">
        <v>433306</v>
      </c>
      <c r="C2407" s="43" t="s">
        <v>1517</v>
      </c>
      <c r="D2407" s="99">
        <f>IF(ISERROR(VLOOKUP(A2407,'CGN-2015-001'!A2406:I7553,4,0)),0,VLOOKUP(A2407,'CGN-2015-001'!A2406:I7553,4,0))</f>
        <v>0</v>
      </c>
      <c r="E2407" s="45">
        <f>IF(ISERROR(VLOOKUP(A2407,[3]Hoja1!$A$1:$F$369,4,0)),0,VLOOKUP(A2407,[3]Hoja1!$A$1:$F$369,4,0))</f>
        <v>0</v>
      </c>
      <c r="F2407" s="45">
        <f>IF(ISERROR(VLOOKUP(A2407,[3]Hoja1!$A$1:$F$369,5,0)),0,VLOOKUP(A2407,[3]Hoja1!$A$1:$F$369,5,0))</f>
        <v>0</v>
      </c>
      <c r="G2407" s="102">
        <f>IF(ISERROR(VLOOKUP(A2407,'CGN-2015-001'!A2406:I7553,7,0)),0,VLOOKUP(A2407,'CGN-2015-001'!A2406:I7553,7,0))</f>
        <v>0</v>
      </c>
      <c r="H2407" s="44"/>
      <c r="I2407" s="46"/>
      <c r="J2407" s="113">
        <f t="shared" si="187"/>
        <v>0</v>
      </c>
      <c r="K2407" s="114">
        <f t="shared" si="188"/>
        <v>0</v>
      </c>
      <c r="L2407" s="31">
        <f t="shared" si="189"/>
        <v>0</v>
      </c>
      <c r="M2407" s="1">
        <f t="shared" si="190"/>
        <v>0</v>
      </c>
      <c r="N2407" s="1">
        <f t="shared" si="191"/>
        <v>6</v>
      </c>
    </row>
    <row r="2408" spans="1:14" ht="16.5" hidden="1" thickBot="1" x14ac:dyDescent="0.3">
      <c r="A2408" s="26">
        <v>433307</v>
      </c>
      <c r="B2408" s="42">
        <v>433307</v>
      </c>
      <c r="C2408" s="43" t="s">
        <v>1518</v>
      </c>
      <c r="D2408" s="99">
        <f>IF(ISERROR(VLOOKUP(A2408,'CGN-2015-001'!A2407:I7554,4,0)),0,VLOOKUP(A2408,'CGN-2015-001'!A2407:I7554,4,0))</f>
        <v>0</v>
      </c>
      <c r="E2408" s="45">
        <f>IF(ISERROR(VLOOKUP(A2408,[3]Hoja1!$A$1:$F$369,4,0)),0,VLOOKUP(A2408,[3]Hoja1!$A$1:$F$369,4,0))</f>
        <v>0</v>
      </c>
      <c r="F2408" s="45">
        <f>IF(ISERROR(VLOOKUP(A2408,[3]Hoja1!$A$1:$F$369,5,0)),0,VLOOKUP(A2408,[3]Hoja1!$A$1:$F$369,5,0))</f>
        <v>0</v>
      </c>
      <c r="G2408" s="102">
        <f>IF(ISERROR(VLOOKUP(A2408,'CGN-2015-001'!A2407:I7554,7,0)),0,VLOOKUP(A2408,'CGN-2015-001'!A2407:I7554,7,0))</f>
        <v>0</v>
      </c>
      <c r="H2408" s="44"/>
      <c r="I2408" s="46"/>
      <c r="J2408" s="113">
        <f t="shared" si="187"/>
        <v>0</v>
      </c>
      <c r="K2408" s="114">
        <f t="shared" si="188"/>
        <v>0</v>
      </c>
      <c r="L2408" s="31">
        <f t="shared" si="189"/>
        <v>0</v>
      </c>
      <c r="M2408" s="1">
        <f t="shared" si="190"/>
        <v>0</v>
      </c>
      <c r="N2408" s="1">
        <f t="shared" si="191"/>
        <v>6</v>
      </c>
    </row>
    <row r="2409" spans="1:14" ht="16.5" hidden="1" thickBot="1" x14ac:dyDescent="0.3">
      <c r="A2409" s="26">
        <v>433390</v>
      </c>
      <c r="B2409" s="42">
        <v>433390</v>
      </c>
      <c r="C2409" s="43" t="s">
        <v>1519</v>
      </c>
      <c r="D2409" s="99">
        <f>IF(ISERROR(VLOOKUP(A2409,'CGN-2015-001'!A2408:I7555,4,0)),0,VLOOKUP(A2409,'CGN-2015-001'!A2408:I7555,4,0))</f>
        <v>0</v>
      </c>
      <c r="E2409" s="45">
        <f>IF(ISERROR(VLOOKUP(A2409,[3]Hoja1!$A$1:$F$369,4,0)),0,VLOOKUP(A2409,[3]Hoja1!$A$1:$F$369,4,0))</f>
        <v>0</v>
      </c>
      <c r="F2409" s="45">
        <f>IF(ISERROR(VLOOKUP(A2409,[3]Hoja1!$A$1:$F$369,5,0)),0,VLOOKUP(A2409,[3]Hoja1!$A$1:$F$369,5,0))</f>
        <v>0</v>
      </c>
      <c r="G2409" s="102">
        <f>IF(ISERROR(VLOOKUP(A2409,'CGN-2015-001'!A2408:I7555,7,0)),0,VLOOKUP(A2409,'CGN-2015-001'!A2408:I7555,7,0))</f>
        <v>0</v>
      </c>
      <c r="H2409" s="44"/>
      <c r="I2409" s="46"/>
      <c r="J2409" s="113">
        <f t="shared" si="187"/>
        <v>0</v>
      </c>
      <c r="K2409" s="114">
        <f t="shared" si="188"/>
        <v>0</v>
      </c>
      <c r="L2409" s="31">
        <f t="shared" si="189"/>
        <v>0</v>
      </c>
      <c r="M2409" s="1">
        <f t="shared" si="190"/>
        <v>0</v>
      </c>
      <c r="N2409" s="1">
        <f t="shared" si="191"/>
        <v>6</v>
      </c>
    </row>
    <row r="2410" spans="1:14" ht="16.5" hidden="1" thickBot="1" x14ac:dyDescent="0.3">
      <c r="A2410" s="26">
        <v>4340</v>
      </c>
      <c r="B2410" s="48">
        <v>434000</v>
      </c>
      <c r="C2410" s="49" t="s">
        <v>1520</v>
      </c>
      <c r="D2410" s="99">
        <f>IF(ISERROR(VLOOKUP(A2410,'CGN-2015-001'!A2409:I7556,4,0)),0,VLOOKUP(A2410,'CGN-2015-001'!A2409:I7556,4,0))</f>
        <v>0</v>
      </c>
      <c r="E2410" s="40">
        <f>IF(ISERROR(VLOOKUP(A2410,[3]Hoja1!$A$1:$F$369,4,0)),0,VLOOKUP(A2410,[3]Hoja1!$A$1:$F$369,4,0))</f>
        <v>0</v>
      </c>
      <c r="F2410" s="40">
        <f>IF(ISERROR(VLOOKUP(A2410,[3]Hoja1!$A$1:$F$369,5,0)),0,VLOOKUP(A2410,[3]Hoja1!$A$1:$F$369,5,0))</f>
        <v>0</v>
      </c>
      <c r="G2410" s="102">
        <f>IF(ISERROR(VLOOKUP(A2410,'CGN-2015-001'!A2409:I7556,7,0)),0,VLOOKUP(A2410,'CGN-2015-001'!A2409:I7556,7,0))</f>
        <v>0</v>
      </c>
      <c r="H2410" s="50"/>
      <c r="I2410" s="51"/>
      <c r="J2410" s="113">
        <f t="shared" si="187"/>
        <v>0</v>
      </c>
      <c r="K2410" s="114">
        <f t="shared" si="188"/>
        <v>0</v>
      </c>
      <c r="L2410" s="31">
        <f t="shared" si="189"/>
        <v>0</v>
      </c>
      <c r="M2410" s="1">
        <f t="shared" si="190"/>
        <v>0</v>
      </c>
      <c r="N2410" s="1">
        <f t="shared" si="191"/>
        <v>4</v>
      </c>
    </row>
    <row r="2411" spans="1:14" ht="16.5" hidden="1" thickBot="1" x14ac:dyDescent="0.3">
      <c r="A2411" s="26">
        <v>434001</v>
      </c>
      <c r="B2411" s="42">
        <v>434001</v>
      </c>
      <c r="C2411" s="43" t="s">
        <v>1521</v>
      </c>
      <c r="D2411" s="99">
        <f>IF(ISERROR(VLOOKUP(A2411,'CGN-2015-001'!A2410:I7557,4,0)),0,VLOOKUP(A2411,'CGN-2015-001'!A2410:I7557,4,0))</f>
        <v>0</v>
      </c>
      <c r="E2411" s="45">
        <f>IF(ISERROR(VLOOKUP(A2411,[3]Hoja1!$A$1:$F$369,4,0)),0,VLOOKUP(A2411,[3]Hoja1!$A$1:$F$369,4,0))</f>
        <v>0</v>
      </c>
      <c r="F2411" s="45">
        <f>IF(ISERROR(VLOOKUP(A2411,[3]Hoja1!$A$1:$F$369,5,0)),0,VLOOKUP(A2411,[3]Hoja1!$A$1:$F$369,5,0))</f>
        <v>0</v>
      </c>
      <c r="G2411" s="102">
        <f>IF(ISERROR(VLOOKUP(A2411,'CGN-2015-001'!A2410:I7557,7,0)),0,VLOOKUP(A2411,'CGN-2015-001'!A2410:I7557,7,0))</f>
        <v>0</v>
      </c>
      <c r="H2411" s="44"/>
      <c r="I2411" s="46"/>
      <c r="J2411" s="113">
        <f t="shared" si="187"/>
        <v>0</v>
      </c>
      <c r="K2411" s="114">
        <f t="shared" si="188"/>
        <v>0</v>
      </c>
      <c r="L2411" s="31">
        <f t="shared" si="189"/>
        <v>0</v>
      </c>
      <c r="M2411" s="1">
        <f t="shared" si="190"/>
        <v>0</v>
      </c>
      <c r="N2411" s="1">
        <f t="shared" si="191"/>
        <v>6</v>
      </c>
    </row>
    <row r="2412" spans="1:14" ht="16.5" hidden="1" thickBot="1" x14ac:dyDescent="0.3">
      <c r="A2412" s="26">
        <v>434002</v>
      </c>
      <c r="B2412" s="42">
        <v>434002</v>
      </c>
      <c r="C2412" s="43" t="s">
        <v>1522</v>
      </c>
      <c r="D2412" s="99">
        <f>IF(ISERROR(VLOOKUP(A2412,'CGN-2015-001'!A2411:I7558,4,0)),0,VLOOKUP(A2412,'CGN-2015-001'!A2411:I7558,4,0))</f>
        <v>0</v>
      </c>
      <c r="E2412" s="45">
        <f>IF(ISERROR(VLOOKUP(A2412,[3]Hoja1!$A$1:$F$369,4,0)),0,VLOOKUP(A2412,[3]Hoja1!$A$1:$F$369,4,0))</f>
        <v>0</v>
      </c>
      <c r="F2412" s="45">
        <f>IF(ISERROR(VLOOKUP(A2412,[3]Hoja1!$A$1:$F$369,5,0)),0,VLOOKUP(A2412,[3]Hoja1!$A$1:$F$369,5,0))</f>
        <v>0</v>
      </c>
      <c r="G2412" s="102">
        <f>IF(ISERROR(VLOOKUP(A2412,'CGN-2015-001'!A2411:I7558,7,0)),0,VLOOKUP(A2412,'CGN-2015-001'!A2411:I7558,7,0))</f>
        <v>0</v>
      </c>
      <c r="H2412" s="44"/>
      <c r="I2412" s="46"/>
      <c r="J2412" s="113">
        <f t="shared" si="187"/>
        <v>0</v>
      </c>
      <c r="K2412" s="114">
        <f t="shared" si="188"/>
        <v>0</v>
      </c>
      <c r="L2412" s="31">
        <f t="shared" si="189"/>
        <v>0</v>
      </c>
      <c r="M2412" s="1">
        <f t="shared" si="190"/>
        <v>0</v>
      </c>
      <c r="N2412" s="1">
        <f t="shared" si="191"/>
        <v>6</v>
      </c>
    </row>
    <row r="2413" spans="1:14" ht="16.5" hidden="1" thickBot="1" x14ac:dyDescent="0.3">
      <c r="A2413" s="26">
        <v>434003</v>
      </c>
      <c r="B2413" s="42">
        <v>434003</v>
      </c>
      <c r="C2413" s="43" t="s">
        <v>1523</v>
      </c>
      <c r="D2413" s="99">
        <f>IF(ISERROR(VLOOKUP(A2413,'CGN-2015-001'!A2412:I7559,4,0)),0,VLOOKUP(A2413,'CGN-2015-001'!A2412:I7559,4,0))</f>
        <v>0</v>
      </c>
      <c r="E2413" s="45">
        <f>IF(ISERROR(VLOOKUP(A2413,[3]Hoja1!$A$1:$F$369,4,0)),0,VLOOKUP(A2413,[3]Hoja1!$A$1:$F$369,4,0))</f>
        <v>0</v>
      </c>
      <c r="F2413" s="45">
        <f>IF(ISERROR(VLOOKUP(A2413,[3]Hoja1!$A$1:$F$369,5,0)),0,VLOOKUP(A2413,[3]Hoja1!$A$1:$F$369,5,0))</f>
        <v>0</v>
      </c>
      <c r="G2413" s="102">
        <f>IF(ISERROR(VLOOKUP(A2413,'CGN-2015-001'!A2412:I7559,7,0)),0,VLOOKUP(A2413,'CGN-2015-001'!A2412:I7559,7,0))</f>
        <v>0</v>
      </c>
      <c r="H2413" s="44"/>
      <c r="I2413" s="46"/>
      <c r="J2413" s="113">
        <f t="shared" si="187"/>
        <v>0</v>
      </c>
      <c r="K2413" s="114">
        <f t="shared" si="188"/>
        <v>0</v>
      </c>
      <c r="L2413" s="31">
        <f t="shared" si="189"/>
        <v>0</v>
      </c>
      <c r="M2413" s="1">
        <f t="shared" si="190"/>
        <v>0</v>
      </c>
      <c r="N2413" s="1">
        <f t="shared" si="191"/>
        <v>6</v>
      </c>
    </row>
    <row r="2414" spans="1:14" ht="16.5" hidden="1" thickBot="1" x14ac:dyDescent="0.3">
      <c r="A2414" s="26">
        <v>434004</v>
      </c>
      <c r="B2414" s="42">
        <v>434004</v>
      </c>
      <c r="C2414" s="43" t="s">
        <v>1524</v>
      </c>
      <c r="D2414" s="99">
        <f>IF(ISERROR(VLOOKUP(A2414,'CGN-2015-001'!A2413:I7560,4,0)),0,VLOOKUP(A2414,'CGN-2015-001'!A2413:I7560,4,0))</f>
        <v>0</v>
      </c>
      <c r="E2414" s="45">
        <f>IF(ISERROR(VLOOKUP(A2414,[3]Hoja1!$A$1:$F$369,4,0)),0,VLOOKUP(A2414,[3]Hoja1!$A$1:$F$369,4,0))</f>
        <v>0</v>
      </c>
      <c r="F2414" s="45">
        <f>IF(ISERROR(VLOOKUP(A2414,[3]Hoja1!$A$1:$F$369,5,0)),0,VLOOKUP(A2414,[3]Hoja1!$A$1:$F$369,5,0))</f>
        <v>0</v>
      </c>
      <c r="G2414" s="102">
        <f>IF(ISERROR(VLOOKUP(A2414,'CGN-2015-001'!A2413:I7560,7,0)),0,VLOOKUP(A2414,'CGN-2015-001'!A2413:I7560,7,0))</f>
        <v>0</v>
      </c>
      <c r="H2414" s="44"/>
      <c r="I2414" s="46"/>
      <c r="J2414" s="113">
        <f t="shared" si="187"/>
        <v>0</v>
      </c>
      <c r="K2414" s="114">
        <f t="shared" si="188"/>
        <v>0</v>
      </c>
      <c r="L2414" s="31">
        <f t="shared" si="189"/>
        <v>0</v>
      </c>
      <c r="M2414" s="1">
        <f t="shared" si="190"/>
        <v>0</v>
      </c>
      <c r="N2414" s="1">
        <f t="shared" si="191"/>
        <v>6</v>
      </c>
    </row>
    <row r="2415" spans="1:14" ht="16.5" hidden="1" thickBot="1" x14ac:dyDescent="0.3">
      <c r="A2415" s="26">
        <v>434005</v>
      </c>
      <c r="B2415" s="42">
        <v>434005</v>
      </c>
      <c r="C2415" s="43" t="s">
        <v>1525</v>
      </c>
      <c r="D2415" s="99">
        <f>IF(ISERROR(VLOOKUP(A2415,'CGN-2015-001'!A2414:I7561,4,0)),0,VLOOKUP(A2415,'CGN-2015-001'!A2414:I7561,4,0))</f>
        <v>0</v>
      </c>
      <c r="E2415" s="45">
        <f>IF(ISERROR(VLOOKUP(A2415,[3]Hoja1!$A$1:$F$369,4,0)),0,VLOOKUP(A2415,[3]Hoja1!$A$1:$F$369,4,0))</f>
        <v>0</v>
      </c>
      <c r="F2415" s="45">
        <f>IF(ISERROR(VLOOKUP(A2415,[3]Hoja1!$A$1:$F$369,5,0)),0,VLOOKUP(A2415,[3]Hoja1!$A$1:$F$369,5,0))</f>
        <v>0</v>
      </c>
      <c r="G2415" s="102">
        <f>IF(ISERROR(VLOOKUP(A2415,'CGN-2015-001'!A2414:I7561,7,0)),0,VLOOKUP(A2415,'CGN-2015-001'!A2414:I7561,7,0))</f>
        <v>0</v>
      </c>
      <c r="H2415" s="44"/>
      <c r="I2415" s="46"/>
      <c r="J2415" s="113">
        <f t="shared" si="187"/>
        <v>0</v>
      </c>
      <c r="K2415" s="114">
        <f t="shared" si="188"/>
        <v>0</v>
      </c>
      <c r="L2415" s="31">
        <f t="shared" si="189"/>
        <v>0</v>
      </c>
      <c r="M2415" s="1">
        <f t="shared" si="190"/>
        <v>0</v>
      </c>
      <c r="N2415" s="1">
        <f t="shared" si="191"/>
        <v>6</v>
      </c>
    </row>
    <row r="2416" spans="1:14" ht="16.5" hidden="1" thickBot="1" x14ac:dyDescent="0.3">
      <c r="A2416" s="26">
        <v>434006</v>
      </c>
      <c r="B2416" s="42">
        <v>434006</v>
      </c>
      <c r="C2416" s="43" t="s">
        <v>1526</v>
      </c>
      <c r="D2416" s="99">
        <f>IF(ISERROR(VLOOKUP(A2416,'CGN-2015-001'!A2415:I7562,4,0)),0,VLOOKUP(A2416,'CGN-2015-001'!A2415:I7562,4,0))</f>
        <v>0</v>
      </c>
      <c r="E2416" s="45">
        <f>IF(ISERROR(VLOOKUP(A2416,[3]Hoja1!$A$1:$F$369,4,0)),0,VLOOKUP(A2416,[3]Hoja1!$A$1:$F$369,4,0))</f>
        <v>0</v>
      </c>
      <c r="F2416" s="45">
        <f>IF(ISERROR(VLOOKUP(A2416,[3]Hoja1!$A$1:$F$369,5,0)),0,VLOOKUP(A2416,[3]Hoja1!$A$1:$F$369,5,0))</f>
        <v>0</v>
      </c>
      <c r="G2416" s="102">
        <f>IF(ISERROR(VLOOKUP(A2416,'CGN-2015-001'!A2415:I7562,7,0)),0,VLOOKUP(A2416,'CGN-2015-001'!A2415:I7562,7,0))</f>
        <v>0</v>
      </c>
      <c r="H2416" s="44"/>
      <c r="I2416" s="46"/>
      <c r="J2416" s="113">
        <f t="shared" si="187"/>
        <v>0</v>
      </c>
      <c r="K2416" s="114">
        <f t="shared" si="188"/>
        <v>0</v>
      </c>
      <c r="L2416" s="31">
        <f t="shared" si="189"/>
        <v>0</v>
      </c>
      <c r="M2416" s="1">
        <f t="shared" si="190"/>
        <v>0</v>
      </c>
      <c r="N2416" s="1">
        <f t="shared" si="191"/>
        <v>6</v>
      </c>
    </row>
    <row r="2417" spans="1:14" ht="16.5" hidden="1" thickBot="1" x14ac:dyDescent="0.3">
      <c r="A2417" s="26">
        <v>434007</v>
      </c>
      <c r="B2417" s="42">
        <v>434007</v>
      </c>
      <c r="C2417" s="43" t="s">
        <v>1527</v>
      </c>
      <c r="D2417" s="99">
        <f>IF(ISERROR(VLOOKUP(A2417,'CGN-2015-001'!A2416:I7563,4,0)),0,VLOOKUP(A2417,'CGN-2015-001'!A2416:I7563,4,0))</f>
        <v>0</v>
      </c>
      <c r="E2417" s="45">
        <f>IF(ISERROR(VLOOKUP(A2417,[3]Hoja1!$A$1:$F$369,4,0)),0,VLOOKUP(A2417,[3]Hoja1!$A$1:$F$369,4,0))</f>
        <v>0</v>
      </c>
      <c r="F2417" s="45">
        <f>IF(ISERROR(VLOOKUP(A2417,[3]Hoja1!$A$1:$F$369,5,0)),0,VLOOKUP(A2417,[3]Hoja1!$A$1:$F$369,5,0))</f>
        <v>0</v>
      </c>
      <c r="G2417" s="102">
        <f>IF(ISERROR(VLOOKUP(A2417,'CGN-2015-001'!A2416:I7563,7,0)),0,VLOOKUP(A2417,'CGN-2015-001'!A2416:I7563,7,0))</f>
        <v>0</v>
      </c>
      <c r="H2417" s="44"/>
      <c r="I2417" s="46"/>
      <c r="J2417" s="113">
        <f t="shared" si="187"/>
        <v>0</v>
      </c>
      <c r="K2417" s="114">
        <f t="shared" si="188"/>
        <v>0</v>
      </c>
      <c r="L2417" s="31">
        <f t="shared" si="189"/>
        <v>0</v>
      </c>
      <c r="M2417" s="1">
        <f t="shared" si="190"/>
        <v>0</v>
      </c>
      <c r="N2417" s="1">
        <f t="shared" si="191"/>
        <v>6</v>
      </c>
    </row>
    <row r="2418" spans="1:14" ht="16.5" hidden="1" thickBot="1" x14ac:dyDescent="0.3">
      <c r="A2418" s="26">
        <v>434008</v>
      </c>
      <c r="B2418" s="42">
        <v>434008</v>
      </c>
      <c r="C2418" s="43" t="s">
        <v>211</v>
      </c>
      <c r="D2418" s="99">
        <f>IF(ISERROR(VLOOKUP(A2418,'CGN-2015-001'!A2417:I7564,4,0)),0,VLOOKUP(A2418,'CGN-2015-001'!A2417:I7564,4,0))</f>
        <v>0</v>
      </c>
      <c r="E2418" s="45">
        <f>IF(ISERROR(VLOOKUP(A2418,[3]Hoja1!$A$1:$F$369,4,0)),0,VLOOKUP(A2418,[3]Hoja1!$A$1:$F$369,4,0))</f>
        <v>0</v>
      </c>
      <c r="F2418" s="45">
        <f>IF(ISERROR(VLOOKUP(A2418,[3]Hoja1!$A$1:$F$369,5,0)),0,VLOOKUP(A2418,[3]Hoja1!$A$1:$F$369,5,0))</f>
        <v>0</v>
      </c>
      <c r="G2418" s="102">
        <f>IF(ISERROR(VLOOKUP(A2418,'CGN-2015-001'!A2417:I7564,7,0)),0,VLOOKUP(A2418,'CGN-2015-001'!A2417:I7564,7,0))</f>
        <v>0</v>
      </c>
      <c r="H2418" s="44"/>
      <c r="I2418" s="46"/>
      <c r="J2418" s="113">
        <f t="shared" si="187"/>
        <v>0</v>
      </c>
      <c r="K2418" s="114">
        <f t="shared" si="188"/>
        <v>0</v>
      </c>
      <c r="L2418" s="31">
        <f t="shared" si="189"/>
        <v>0</v>
      </c>
      <c r="M2418" s="1">
        <f t="shared" si="190"/>
        <v>0</v>
      </c>
      <c r="N2418" s="1">
        <f t="shared" si="191"/>
        <v>6</v>
      </c>
    </row>
    <row r="2419" spans="1:14" ht="16.5" hidden="1" thickBot="1" x14ac:dyDescent="0.3">
      <c r="A2419" s="26">
        <v>434090</v>
      </c>
      <c r="B2419" s="42">
        <v>434090</v>
      </c>
      <c r="C2419" s="43" t="s">
        <v>1528</v>
      </c>
      <c r="D2419" s="99">
        <f>IF(ISERROR(VLOOKUP(A2419,'CGN-2015-001'!A2418:I7565,4,0)),0,VLOOKUP(A2419,'CGN-2015-001'!A2418:I7565,4,0))</f>
        <v>0</v>
      </c>
      <c r="E2419" s="45">
        <f>IF(ISERROR(VLOOKUP(A2419,[3]Hoja1!$A$1:$F$369,4,0)),0,VLOOKUP(A2419,[3]Hoja1!$A$1:$F$369,4,0))</f>
        <v>0</v>
      </c>
      <c r="F2419" s="45">
        <f>IF(ISERROR(VLOOKUP(A2419,[3]Hoja1!$A$1:$F$369,5,0)),0,VLOOKUP(A2419,[3]Hoja1!$A$1:$F$369,5,0))</f>
        <v>0</v>
      </c>
      <c r="G2419" s="102">
        <f>IF(ISERROR(VLOOKUP(A2419,'CGN-2015-001'!A2418:I7565,7,0)),0,VLOOKUP(A2419,'CGN-2015-001'!A2418:I7565,7,0))</f>
        <v>0</v>
      </c>
      <c r="H2419" s="44"/>
      <c r="I2419" s="46"/>
      <c r="J2419" s="113">
        <f t="shared" si="187"/>
        <v>0</v>
      </c>
      <c r="K2419" s="114">
        <f t="shared" si="188"/>
        <v>0</v>
      </c>
      <c r="L2419" s="31">
        <f t="shared" si="189"/>
        <v>0</v>
      </c>
      <c r="M2419" s="1">
        <f t="shared" si="190"/>
        <v>0</v>
      </c>
      <c r="N2419" s="1">
        <f t="shared" si="191"/>
        <v>6</v>
      </c>
    </row>
    <row r="2420" spans="1:14" ht="16.5" hidden="1" thickBot="1" x14ac:dyDescent="0.3">
      <c r="A2420" s="26">
        <v>4345</v>
      </c>
      <c r="B2420" s="48">
        <v>434500</v>
      </c>
      <c r="C2420" s="49" t="s">
        <v>1529</v>
      </c>
      <c r="D2420" s="99">
        <f>IF(ISERROR(VLOOKUP(A2420,'CGN-2015-001'!A2419:I7566,4,0)),0,VLOOKUP(A2420,'CGN-2015-001'!A2419:I7566,4,0))</f>
        <v>0</v>
      </c>
      <c r="E2420" s="40">
        <f>IF(ISERROR(VLOOKUP(A2420,[3]Hoja1!$A$1:$F$369,4,0)),0,VLOOKUP(A2420,[3]Hoja1!$A$1:$F$369,4,0))</f>
        <v>0</v>
      </c>
      <c r="F2420" s="40">
        <f>IF(ISERROR(VLOOKUP(A2420,[3]Hoja1!$A$1:$F$369,5,0)),0,VLOOKUP(A2420,[3]Hoja1!$A$1:$F$369,5,0))</f>
        <v>0</v>
      </c>
      <c r="G2420" s="102">
        <f>IF(ISERROR(VLOOKUP(A2420,'CGN-2015-001'!A2419:I7566,7,0)),0,VLOOKUP(A2420,'CGN-2015-001'!A2419:I7566,7,0))</f>
        <v>0</v>
      </c>
      <c r="H2420" s="50"/>
      <c r="I2420" s="51"/>
      <c r="J2420" s="113">
        <f t="shared" si="187"/>
        <v>0</v>
      </c>
      <c r="K2420" s="114">
        <f t="shared" si="188"/>
        <v>0</v>
      </c>
      <c r="L2420" s="31">
        <f t="shared" si="189"/>
        <v>0</v>
      </c>
      <c r="M2420" s="1">
        <f t="shared" si="190"/>
        <v>0</v>
      </c>
      <c r="N2420" s="1">
        <f t="shared" si="191"/>
        <v>4</v>
      </c>
    </row>
    <row r="2421" spans="1:14" ht="16.5" hidden="1" thickBot="1" x14ac:dyDescent="0.3">
      <c r="A2421" s="26">
        <v>434502</v>
      </c>
      <c r="B2421" s="42">
        <v>434502</v>
      </c>
      <c r="C2421" s="43" t="s">
        <v>1530</v>
      </c>
      <c r="D2421" s="99">
        <f>IF(ISERROR(VLOOKUP(A2421,'CGN-2015-001'!A2420:I7567,4,0)),0,VLOOKUP(A2421,'CGN-2015-001'!A2420:I7567,4,0))</f>
        <v>0</v>
      </c>
      <c r="E2421" s="45">
        <f>IF(ISERROR(VLOOKUP(A2421,[3]Hoja1!$A$1:$F$369,4,0)),0,VLOOKUP(A2421,[3]Hoja1!$A$1:$F$369,4,0))</f>
        <v>0</v>
      </c>
      <c r="F2421" s="45">
        <f>IF(ISERROR(VLOOKUP(A2421,[3]Hoja1!$A$1:$F$369,5,0)),0,VLOOKUP(A2421,[3]Hoja1!$A$1:$F$369,5,0))</f>
        <v>0</v>
      </c>
      <c r="G2421" s="102">
        <f>IF(ISERROR(VLOOKUP(A2421,'CGN-2015-001'!A2420:I7567,7,0)),0,VLOOKUP(A2421,'CGN-2015-001'!A2420:I7567,7,0))</f>
        <v>0</v>
      </c>
      <c r="H2421" s="44"/>
      <c r="I2421" s="46"/>
      <c r="J2421" s="113">
        <f t="shared" si="187"/>
        <v>0</v>
      </c>
      <c r="K2421" s="114">
        <f t="shared" si="188"/>
        <v>0</v>
      </c>
      <c r="L2421" s="31">
        <f t="shared" si="189"/>
        <v>0</v>
      </c>
      <c r="M2421" s="1">
        <f t="shared" si="190"/>
        <v>0</v>
      </c>
      <c r="N2421" s="1">
        <f t="shared" si="191"/>
        <v>6</v>
      </c>
    </row>
    <row r="2422" spans="1:14" ht="16.5" hidden="1" thickBot="1" x14ac:dyDescent="0.3">
      <c r="A2422" s="26">
        <v>434503</v>
      </c>
      <c r="B2422" s="42">
        <v>434503</v>
      </c>
      <c r="C2422" s="43" t="s">
        <v>1531</v>
      </c>
      <c r="D2422" s="99">
        <f>IF(ISERROR(VLOOKUP(A2422,'CGN-2015-001'!A2421:I7568,4,0)),0,VLOOKUP(A2422,'CGN-2015-001'!A2421:I7568,4,0))</f>
        <v>0</v>
      </c>
      <c r="E2422" s="45">
        <f>IF(ISERROR(VLOOKUP(A2422,[3]Hoja1!$A$1:$F$369,4,0)),0,VLOOKUP(A2422,[3]Hoja1!$A$1:$F$369,4,0))</f>
        <v>0</v>
      </c>
      <c r="F2422" s="45">
        <f>IF(ISERROR(VLOOKUP(A2422,[3]Hoja1!$A$1:$F$369,5,0)),0,VLOOKUP(A2422,[3]Hoja1!$A$1:$F$369,5,0))</f>
        <v>0</v>
      </c>
      <c r="G2422" s="102">
        <f>IF(ISERROR(VLOOKUP(A2422,'CGN-2015-001'!A2421:I7568,7,0)),0,VLOOKUP(A2422,'CGN-2015-001'!A2421:I7568,7,0))</f>
        <v>0</v>
      </c>
      <c r="H2422" s="44"/>
      <c r="I2422" s="46"/>
      <c r="J2422" s="113">
        <f t="shared" si="187"/>
        <v>0</v>
      </c>
      <c r="K2422" s="114">
        <f t="shared" si="188"/>
        <v>0</v>
      </c>
      <c r="L2422" s="31">
        <f t="shared" si="189"/>
        <v>0</v>
      </c>
      <c r="M2422" s="1">
        <f t="shared" si="190"/>
        <v>0</v>
      </c>
      <c r="N2422" s="1">
        <f t="shared" si="191"/>
        <v>6</v>
      </c>
    </row>
    <row r="2423" spans="1:14" ht="16.5" hidden="1" thickBot="1" x14ac:dyDescent="0.3">
      <c r="A2423" s="26">
        <v>434504</v>
      </c>
      <c r="B2423" s="42">
        <v>434504</v>
      </c>
      <c r="C2423" s="43" t="s">
        <v>1532</v>
      </c>
      <c r="D2423" s="99">
        <f>IF(ISERROR(VLOOKUP(A2423,'CGN-2015-001'!A2422:I7569,4,0)),0,VLOOKUP(A2423,'CGN-2015-001'!A2422:I7569,4,0))</f>
        <v>0</v>
      </c>
      <c r="E2423" s="45">
        <f>IF(ISERROR(VLOOKUP(A2423,[3]Hoja1!$A$1:$F$369,4,0)),0,VLOOKUP(A2423,[3]Hoja1!$A$1:$F$369,4,0))</f>
        <v>0</v>
      </c>
      <c r="F2423" s="45">
        <f>IF(ISERROR(VLOOKUP(A2423,[3]Hoja1!$A$1:$F$369,5,0)),0,VLOOKUP(A2423,[3]Hoja1!$A$1:$F$369,5,0))</f>
        <v>0</v>
      </c>
      <c r="G2423" s="102">
        <f>IF(ISERROR(VLOOKUP(A2423,'CGN-2015-001'!A2422:I7569,7,0)),0,VLOOKUP(A2423,'CGN-2015-001'!A2422:I7569,7,0))</f>
        <v>0</v>
      </c>
      <c r="H2423" s="44"/>
      <c r="I2423" s="46"/>
      <c r="J2423" s="113">
        <f t="shared" si="187"/>
        <v>0</v>
      </c>
      <c r="K2423" s="114">
        <f t="shared" si="188"/>
        <v>0</v>
      </c>
      <c r="L2423" s="31">
        <f t="shared" si="189"/>
        <v>0</v>
      </c>
      <c r="M2423" s="1">
        <f t="shared" si="190"/>
        <v>0</v>
      </c>
      <c r="N2423" s="1">
        <f t="shared" si="191"/>
        <v>6</v>
      </c>
    </row>
    <row r="2424" spans="1:14" ht="16.5" hidden="1" thickBot="1" x14ac:dyDescent="0.3">
      <c r="A2424" s="26">
        <v>434505</v>
      </c>
      <c r="B2424" s="42">
        <v>434505</v>
      </c>
      <c r="C2424" s="43" t="s">
        <v>1533</v>
      </c>
      <c r="D2424" s="99">
        <f>IF(ISERROR(VLOOKUP(A2424,'CGN-2015-001'!A2423:I7570,4,0)),0,VLOOKUP(A2424,'CGN-2015-001'!A2423:I7570,4,0))</f>
        <v>0</v>
      </c>
      <c r="E2424" s="45">
        <f>IF(ISERROR(VLOOKUP(A2424,[3]Hoja1!$A$1:$F$369,4,0)),0,VLOOKUP(A2424,[3]Hoja1!$A$1:$F$369,4,0))</f>
        <v>0</v>
      </c>
      <c r="F2424" s="45">
        <f>IF(ISERROR(VLOOKUP(A2424,[3]Hoja1!$A$1:$F$369,5,0)),0,VLOOKUP(A2424,[3]Hoja1!$A$1:$F$369,5,0))</f>
        <v>0</v>
      </c>
      <c r="G2424" s="102">
        <f>IF(ISERROR(VLOOKUP(A2424,'CGN-2015-001'!A2423:I7570,7,0)),0,VLOOKUP(A2424,'CGN-2015-001'!A2423:I7570,7,0))</f>
        <v>0</v>
      </c>
      <c r="H2424" s="44"/>
      <c r="I2424" s="46"/>
      <c r="J2424" s="113">
        <f t="shared" si="187"/>
        <v>0</v>
      </c>
      <c r="K2424" s="114">
        <f t="shared" si="188"/>
        <v>0</v>
      </c>
      <c r="L2424" s="31">
        <f t="shared" si="189"/>
        <v>0</v>
      </c>
      <c r="M2424" s="1">
        <f t="shared" si="190"/>
        <v>0</v>
      </c>
      <c r="N2424" s="1">
        <f t="shared" si="191"/>
        <v>6</v>
      </c>
    </row>
    <row r="2425" spans="1:14" ht="16.5" hidden="1" thickBot="1" x14ac:dyDescent="0.3">
      <c r="A2425" s="26">
        <v>434506</v>
      </c>
      <c r="B2425" s="42">
        <v>434506</v>
      </c>
      <c r="C2425" s="43" t="s">
        <v>1534</v>
      </c>
      <c r="D2425" s="99">
        <f>IF(ISERROR(VLOOKUP(A2425,'CGN-2015-001'!A2424:I7571,4,0)),0,VLOOKUP(A2425,'CGN-2015-001'!A2424:I7571,4,0))</f>
        <v>0</v>
      </c>
      <c r="E2425" s="45">
        <f>IF(ISERROR(VLOOKUP(A2425,[3]Hoja1!$A$1:$F$369,4,0)),0,VLOOKUP(A2425,[3]Hoja1!$A$1:$F$369,4,0))</f>
        <v>0</v>
      </c>
      <c r="F2425" s="45">
        <f>IF(ISERROR(VLOOKUP(A2425,[3]Hoja1!$A$1:$F$369,5,0)),0,VLOOKUP(A2425,[3]Hoja1!$A$1:$F$369,5,0))</f>
        <v>0</v>
      </c>
      <c r="G2425" s="102">
        <f>IF(ISERROR(VLOOKUP(A2425,'CGN-2015-001'!A2424:I7571,7,0)),0,VLOOKUP(A2425,'CGN-2015-001'!A2424:I7571,7,0))</f>
        <v>0</v>
      </c>
      <c r="H2425" s="44"/>
      <c r="I2425" s="46"/>
      <c r="J2425" s="113">
        <f t="shared" si="187"/>
        <v>0</v>
      </c>
      <c r="K2425" s="114">
        <f t="shared" si="188"/>
        <v>0</v>
      </c>
      <c r="L2425" s="31">
        <f t="shared" si="189"/>
        <v>0</v>
      </c>
      <c r="M2425" s="1">
        <f t="shared" si="190"/>
        <v>0</v>
      </c>
      <c r="N2425" s="1">
        <f t="shared" si="191"/>
        <v>6</v>
      </c>
    </row>
    <row r="2426" spans="1:14" ht="16.5" hidden="1" thickBot="1" x14ac:dyDescent="0.3">
      <c r="A2426" s="26">
        <v>434590</v>
      </c>
      <c r="B2426" s="42">
        <v>434590</v>
      </c>
      <c r="C2426" s="43" t="s">
        <v>1535</v>
      </c>
      <c r="D2426" s="99">
        <f>IF(ISERROR(VLOOKUP(A2426,'CGN-2015-001'!A2425:I7572,4,0)),0,VLOOKUP(A2426,'CGN-2015-001'!A2425:I7572,4,0))</f>
        <v>0</v>
      </c>
      <c r="E2426" s="45">
        <f>IF(ISERROR(VLOOKUP(A2426,[3]Hoja1!$A$1:$F$369,4,0)),0,VLOOKUP(A2426,[3]Hoja1!$A$1:$F$369,4,0))</f>
        <v>0</v>
      </c>
      <c r="F2426" s="45">
        <f>IF(ISERROR(VLOOKUP(A2426,[3]Hoja1!$A$1:$F$369,5,0)),0,VLOOKUP(A2426,[3]Hoja1!$A$1:$F$369,5,0))</f>
        <v>0</v>
      </c>
      <c r="G2426" s="102">
        <f>IF(ISERROR(VLOOKUP(A2426,'CGN-2015-001'!A2425:I7572,7,0)),0,VLOOKUP(A2426,'CGN-2015-001'!A2425:I7572,7,0))</f>
        <v>0</v>
      </c>
      <c r="H2426" s="44"/>
      <c r="I2426" s="46"/>
      <c r="J2426" s="113">
        <f t="shared" si="187"/>
        <v>0</v>
      </c>
      <c r="K2426" s="114">
        <f t="shared" si="188"/>
        <v>0</v>
      </c>
      <c r="L2426" s="31">
        <f t="shared" si="189"/>
        <v>0</v>
      </c>
      <c r="M2426" s="1">
        <f t="shared" si="190"/>
        <v>0</v>
      </c>
      <c r="N2426" s="1">
        <f t="shared" si="191"/>
        <v>6</v>
      </c>
    </row>
    <row r="2427" spans="1:14" ht="16.5" hidden="1" thickBot="1" x14ac:dyDescent="0.3">
      <c r="A2427" s="26">
        <v>4360</v>
      </c>
      <c r="B2427" s="48">
        <v>436000</v>
      </c>
      <c r="C2427" s="49" t="s">
        <v>1536</v>
      </c>
      <c r="D2427" s="99">
        <f>IF(ISERROR(VLOOKUP(A2427,'CGN-2015-001'!A2426:I7573,4,0)),0,VLOOKUP(A2427,'CGN-2015-001'!A2426:I7573,4,0))</f>
        <v>0</v>
      </c>
      <c r="E2427" s="40">
        <f>IF(ISERROR(VLOOKUP(A2427,[3]Hoja1!$A$1:$F$369,4,0)),0,VLOOKUP(A2427,[3]Hoja1!$A$1:$F$369,4,0))</f>
        <v>0</v>
      </c>
      <c r="F2427" s="40">
        <f>IF(ISERROR(VLOOKUP(A2427,[3]Hoja1!$A$1:$F$369,5,0)),0,VLOOKUP(A2427,[3]Hoja1!$A$1:$F$369,5,0))</f>
        <v>0</v>
      </c>
      <c r="G2427" s="102">
        <f>IF(ISERROR(VLOOKUP(A2427,'CGN-2015-001'!A2426:I7573,7,0)),0,VLOOKUP(A2427,'CGN-2015-001'!A2426:I7573,7,0))</f>
        <v>0</v>
      </c>
      <c r="H2427" s="50"/>
      <c r="I2427" s="51"/>
      <c r="J2427" s="113">
        <f t="shared" si="187"/>
        <v>0</v>
      </c>
      <c r="K2427" s="114">
        <f t="shared" si="188"/>
        <v>0</v>
      </c>
      <c r="L2427" s="31">
        <f t="shared" si="189"/>
        <v>0</v>
      </c>
      <c r="M2427" s="1">
        <f t="shared" si="190"/>
        <v>0</v>
      </c>
      <c r="N2427" s="1">
        <f t="shared" si="191"/>
        <v>4</v>
      </c>
    </row>
    <row r="2428" spans="1:14" ht="16.5" hidden="1" thickBot="1" x14ac:dyDescent="0.3">
      <c r="A2428" s="26">
        <v>436002</v>
      </c>
      <c r="B2428" s="42">
        <v>436002</v>
      </c>
      <c r="C2428" s="43" t="s">
        <v>1537</v>
      </c>
      <c r="D2428" s="99">
        <f>IF(ISERROR(VLOOKUP(A2428,'CGN-2015-001'!A2427:I7574,4,0)),0,VLOOKUP(A2428,'CGN-2015-001'!A2427:I7574,4,0))</f>
        <v>0</v>
      </c>
      <c r="E2428" s="45">
        <f>IF(ISERROR(VLOOKUP(A2428,[3]Hoja1!$A$1:$F$369,4,0)),0,VLOOKUP(A2428,[3]Hoja1!$A$1:$F$369,4,0))</f>
        <v>0</v>
      </c>
      <c r="F2428" s="45">
        <f>IF(ISERROR(VLOOKUP(A2428,[3]Hoja1!$A$1:$F$369,5,0)),0,VLOOKUP(A2428,[3]Hoja1!$A$1:$F$369,5,0))</f>
        <v>0</v>
      </c>
      <c r="G2428" s="102">
        <f>IF(ISERROR(VLOOKUP(A2428,'CGN-2015-001'!A2427:I7574,7,0)),0,VLOOKUP(A2428,'CGN-2015-001'!A2427:I7574,7,0))</f>
        <v>0</v>
      </c>
      <c r="H2428" s="44"/>
      <c r="I2428" s="46"/>
      <c r="J2428" s="113">
        <f t="shared" si="187"/>
        <v>0</v>
      </c>
      <c r="K2428" s="114">
        <f t="shared" si="188"/>
        <v>0</v>
      </c>
      <c r="L2428" s="31">
        <f t="shared" si="189"/>
        <v>0</v>
      </c>
      <c r="M2428" s="1">
        <f t="shared" si="190"/>
        <v>0</v>
      </c>
      <c r="N2428" s="1">
        <f t="shared" si="191"/>
        <v>6</v>
      </c>
    </row>
    <row r="2429" spans="1:14" ht="16.5" hidden="1" thickBot="1" x14ac:dyDescent="0.3">
      <c r="A2429" s="26">
        <v>436004</v>
      </c>
      <c r="B2429" s="42">
        <v>436004</v>
      </c>
      <c r="C2429" s="43" t="s">
        <v>1538</v>
      </c>
      <c r="D2429" s="99">
        <f>IF(ISERROR(VLOOKUP(A2429,'CGN-2015-001'!A2428:I7575,4,0)),0,VLOOKUP(A2429,'CGN-2015-001'!A2428:I7575,4,0))</f>
        <v>0</v>
      </c>
      <c r="E2429" s="45">
        <f>IF(ISERROR(VLOOKUP(A2429,[3]Hoja1!$A$1:$F$369,4,0)),0,VLOOKUP(A2429,[3]Hoja1!$A$1:$F$369,4,0))</f>
        <v>0</v>
      </c>
      <c r="F2429" s="45">
        <f>IF(ISERROR(VLOOKUP(A2429,[3]Hoja1!$A$1:$F$369,5,0)),0,VLOOKUP(A2429,[3]Hoja1!$A$1:$F$369,5,0))</f>
        <v>0</v>
      </c>
      <c r="G2429" s="102">
        <f>IF(ISERROR(VLOOKUP(A2429,'CGN-2015-001'!A2428:I7575,7,0)),0,VLOOKUP(A2429,'CGN-2015-001'!A2428:I7575,7,0))</f>
        <v>0</v>
      </c>
      <c r="H2429" s="44"/>
      <c r="I2429" s="46"/>
      <c r="J2429" s="113">
        <f t="shared" si="187"/>
        <v>0</v>
      </c>
      <c r="K2429" s="114">
        <f t="shared" si="188"/>
        <v>0</v>
      </c>
      <c r="L2429" s="31">
        <f t="shared" si="189"/>
        <v>0</v>
      </c>
      <c r="M2429" s="1">
        <f t="shared" si="190"/>
        <v>0</v>
      </c>
      <c r="N2429" s="1">
        <f t="shared" si="191"/>
        <v>6</v>
      </c>
    </row>
    <row r="2430" spans="1:14" ht="16.5" hidden="1" thickBot="1" x14ac:dyDescent="0.3">
      <c r="A2430" s="26">
        <v>436005</v>
      </c>
      <c r="B2430" s="42">
        <v>436005</v>
      </c>
      <c r="C2430" s="43" t="s">
        <v>1539</v>
      </c>
      <c r="D2430" s="99">
        <f>IF(ISERROR(VLOOKUP(A2430,'CGN-2015-001'!A2429:I7576,4,0)),0,VLOOKUP(A2430,'CGN-2015-001'!A2429:I7576,4,0))</f>
        <v>0</v>
      </c>
      <c r="E2430" s="45">
        <f>IF(ISERROR(VLOOKUP(A2430,[3]Hoja1!$A$1:$F$369,4,0)),0,VLOOKUP(A2430,[3]Hoja1!$A$1:$F$369,4,0))</f>
        <v>0</v>
      </c>
      <c r="F2430" s="45">
        <f>IF(ISERROR(VLOOKUP(A2430,[3]Hoja1!$A$1:$F$369,5,0)),0,VLOOKUP(A2430,[3]Hoja1!$A$1:$F$369,5,0))</f>
        <v>0</v>
      </c>
      <c r="G2430" s="102">
        <f>IF(ISERROR(VLOOKUP(A2430,'CGN-2015-001'!A2429:I7576,7,0)),0,VLOOKUP(A2430,'CGN-2015-001'!A2429:I7576,7,0))</f>
        <v>0</v>
      </c>
      <c r="H2430" s="44"/>
      <c r="I2430" s="46"/>
      <c r="J2430" s="113">
        <f t="shared" si="187"/>
        <v>0</v>
      </c>
      <c r="K2430" s="114">
        <f t="shared" si="188"/>
        <v>0</v>
      </c>
      <c r="L2430" s="31">
        <f t="shared" si="189"/>
        <v>0</v>
      </c>
      <c r="M2430" s="1">
        <f t="shared" si="190"/>
        <v>0</v>
      </c>
      <c r="N2430" s="1">
        <f t="shared" si="191"/>
        <v>6</v>
      </c>
    </row>
    <row r="2431" spans="1:14" ht="16.5" hidden="1" thickBot="1" x14ac:dyDescent="0.3">
      <c r="A2431" s="26">
        <v>436006</v>
      </c>
      <c r="B2431" s="42">
        <v>436006</v>
      </c>
      <c r="C2431" s="43" t="s">
        <v>1540</v>
      </c>
      <c r="D2431" s="99">
        <f>IF(ISERROR(VLOOKUP(A2431,'CGN-2015-001'!A2430:I7577,4,0)),0,VLOOKUP(A2431,'CGN-2015-001'!A2430:I7577,4,0))</f>
        <v>0</v>
      </c>
      <c r="E2431" s="45">
        <f>IF(ISERROR(VLOOKUP(A2431,[3]Hoja1!$A$1:$F$369,4,0)),0,VLOOKUP(A2431,[3]Hoja1!$A$1:$F$369,4,0))</f>
        <v>0</v>
      </c>
      <c r="F2431" s="45">
        <f>IF(ISERROR(VLOOKUP(A2431,[3]Hoja1!$A$1:$F$369,5,0)),0,VLOOKUP(A2431,[3]Hoja1!$A$1:$F$369,5,0))</f>
        <v>0</v>
      </c>
      <c r="G2431" s="102">
        <f>IF(ISERROR(VLOOKUP(A2431,'CGN-2015-001'!A2430:I7577,7,0)),0,VLOOKUP(A2431,'CGN-2015-001'!A2430:I7577,7,0))</f>
        <v>0</v>
      </c>
      <c r="H2431" s="44"/>
      <c r="I2431" s="46"/>
      <c r="J2431" s="113">
        <f t="shared" si="187"/>
        <v>0</v>
      </c>
      <c r="K2431" s="114">
        <f t="shared" si="188"/>
        <v>0</v>
      </c>
      <c r="L2431" s="31">
        <f t="shared" si="189"/>
        <v>0</v>
      </c>
      <c r="M2431" s="1">
        <f t="shared" si="190"/>
        <v>0</v>
      </c>
      <c r="N2431" s="1">
        <f t="shared" si="191"/>
        <v>6</v>
      </c>
    </row>
    <row r="2432" spans="1:14" ht="16.5" hidden="1" thickBot="1" x14ac:dyDescent="0.3">
      <c r="A2432" s="26">
        <v>436007</v>
      </c>
      <c r="B2432" s="42">
        <v>436007</v>
      </c>
      <c r="C2432" s="43" t="s">
        <v>1541</v>
      </c>
      <c r="D2432" s="99">
        <f>IF(ISERROR(VLOOKUP(A2432,'CGN-2015-001'!A2431:I7578,4,0)),0,VLOOKUP(A2432,'CGN-2015-001'!A2431:I7578,4,0))</f>
        <v>0</v>
      </c>
      <c r="E2432" s="45">
        <f>IF(ISERROR(VLOOKUP(A2432,[3]Hoja1!$A$1:$F$369,4,0)),0,VLOOKUP(A2432,[3]Hoja1!$A$1:$F$369,4,0))</f>
        <v>0</v>
      </c>
      <c r="F2432" s="45">
        <f>IF(ISERROR(VLOOKUP(A2432,[3]Hoja1!$A$1:$F$369,5,0)),0,VLOOKUP(A2432,[3]Hoja1!$A$1:$F$369,5,0))</f>
        <v>0</v>
      </c>
      <c r="G2432" s="102">
        <f>IF(ISERROR(VLOOKUP(A2432,'CGN-2015-001'!A2431:I7578,7,0)),0,VLOOKUP(A2432,'CGN-2015-001'!A2431:I7578,7,0))</f>
        <v>0</v>
      </c>
      <c r="H2432" s="44"/>
      <c r="I2432" s="46"/>
      <c r="J2432" s="113">
        <f t="shared" si="187"/>
        <v>0</v>
      </c>
      <c r="K2432" s="114">
        <f t="shared" si="188"/>
        <v>0</v>
      </c>
      <c r="L2432" s="31">
        <f t="shared" si="189"/>
        <v>0</v>
      </c>
      <c r="M2432" s="1">
        <f t="shared" si="190"/>
        <v>0</v>
      </c>
      <c r="N2432" s="1">
        <f t="shared" si="191"/>
        <v>6</v>
      </c>
    </row>
    <row r="2433" spans="1:14" ht="16.5" hidden="1" thickBot="1" x14ac:dyDescent="0.3">
      <c r="A2433" s="26">
        <v>436008</v>
      </c>
      <c r="B2433" s="42">
        <v>436008</v>
      </c>
      <c r="C2433" s="43" t="s">
        <v>1542</v>
      </c>
      <c r="D2433" s="99">
        <f>IF(ISERROR(VLOOKUP(A2433,'CGN-2015-001'!A2432:I7579,4,0)),0,VLOOKUP(A2433,'CGN-2015-001'!A2432:I7579,4,0))</f>
        <v>0</v>
      </c>
      <c r="E2433" s="45">
        <f>IF(ISERROR(VLOOKUP(A2433,[3]Hoja1!$A$1:$F$369,4,0)),0,VLOOKUP(A2433,[3]Hoja1!$A$1:$F$369,4,0))</f>
        <v>0</v>
      </c>
      <c r="F2433" s="45">
        <f>IF(ISERROR(VLOOKUP(A2433,[3]Hoja1!$A$1:$F$369,5,0)),0,VLOOKUP(A2433,[3]Hoja1!$A$1:$F$369,5,0))</f>
        <v>0</v>
      </c>
      <c r="G2433" s="102">
        <f>IF(ISERROR(VLOOKUP(A2433,'CGN-2015-001'!A2432:I7579,7,0)),0,VLOOKUP(A2433,'CGN-2015-001'!A2432:I7579,7,0))</f>
        <v>0</v>
      </c>
      <c r="H2433" s="44"/>
      <c r="I2433" s="46"/>
      <c r="J2433" s="113">
        <f t="shared" si="187"/>
        <v>0</v>
      </c>
      <c r="K2433" s="114">
        <f t="shared" si="188"/>
        <v>0</v>
      </c>
      <c r="L2433" s="31">
        <f t="shared" si="189"/>
        <v>0</v>
      </c>
      <c r="M2433" s="1">
        <f t="shared" si="190"/>
        <v>0</v>
      </c>
      <c r="N2433" s="1">
        <f t="shared" si="191"/>
        <v>6</v>
      </c>
    </row>
    <row r="2434" spans="1:14" ht="16.5" hidden="1" thickBot="1" x14ac:dyDescent="0.3">
      <c r="A2434" s="26">
        <v>436009</v>
      </c>
      <c r="B2434" s="42">
        <v>436009</v>
      </c>
      <c r="C2434" s="43" t="s">
        <v>1543</v>
      </c>
      <c r="D2434" s="99">
        <f>IF(ISERROR(VLOOKUP(A2434,'CGN-2015-001'!A2433:I7580,4,0)),0,VLOOKUP(A2434,'CGN-2015-001'!A2433:I7580,4,0))</f>
        <v>0</v>
      </c>
      <c r="E2434" s="45">
        <f>IF(ISERROR(VLOOKUP(A2434,[3]Hoja1!$A$1:$F$369,4,0)),0,VLOOKUP(A2434,[3]Hoja1!$A$1:$F$369,4,0))</f>
        <v>0</v>
      </c>
      <c r="F2434" s="45">
        <f>IF(ISERROR(VLOOKUP(A2434,[3]Hoja1!$A$1:$F$369,5,0)),0,VLOOKUP(A2434,[3]Hoja1!$A$1:$F$369,5,0))</f>
        <v>0</v>
      </c>
      <c r="G2434" s="102">
        <f>IF(ISERROR(VLOOKUP(A2434,'CGN-2015-001'!A2433:I7580,7,0)),0,VLOOKUP(A2434,'CGN-2015-001'!A2433:I7580,7,0))</f>
        <v>0</v>
      </c>
      <c r="H2434" s="44"/>
      <c r="I2434" s="46"/>
      <c r="J2434" s="113">
        <f t="shared" si="187"/>
        <v>0</v>
      </c>
      <c r="K2434" s="114">
        <f t="shared" si="188"/>
        <v>0</v>
      </c>
      <c r="L2434" s="31">
        <f t="shared" si="189"/>
        <v>0</v>
      </c>
      <c r="M2434" s="1">
        <f t="shared" si="190"/>
        <v>0</v>
      </c>
      <c r="N2434" s="1">
        <f t="shared" si="191"/>
        <v>6</v>
      </c>
    </row>
    <row r="2435" spans="1:14" ht="16.5" hidden="1" thickBot="1" x14ac:dyDescent="0.3">
      <c r="A2435" s="26">
        <v>436090</v>
      </c>
      <c r="B2435" s="42">
        <v>436090</v>
      </c>
      <c r="C2435" s="43" t="s">
        <v>1544</v>
      </c>
      <c r="D2435" s="99">
        <f>IF(ISERROR(VLOOKUP(A2435,'CGN-2015-001'!A2434:I7581,4,0)),0,VLOOKUP(A2435,'CGN-2015-001'!A2434:I7581,4,0))</f>
        <v>0</v>
      </c>
      <c r="E2435" s="45">
        <f>IF(ISERROR(VLOOKUP(A2435,[3]Hoja1!$A$1:$F$369,4,0)),0,VLOOKUP(A2435,[3]Hoja1!$A$1:$F$369,4,0))</f>
        <v>0</v>
      </c>
      <c r="F2435" s="45">
        <f>IF(ISERROR(VLOOKUP(A2435,[3]Hoja1!$A$1:$F$369,5,0)),0,VLOOKUP(A2435,[3]Hoja1!$A$1:$F$369,5,0))</f>
        <v>0</v>
      </c>
      <c r="G2435" s="102">
        <f>IF(ISERROR(VLOOKUP(A2435,'CGN-2015-001'!A2434:I7581,7,0)),0,VLOOKUP(A2435,'CGN-2015-001'!A2434:I7581,7,0))</f>
        <v>0</v>
      </c>
      <c r="H2435" s="44"/>
      <c r="I2435" s="46"/>
      <c r="J2435" s="113">
        <f t="shared" si="187"/>
        <v>0</v>
      </c>
      <c r="K2435" s="114">
        <f t="shared" si="188"/>
        <v>0</v>
      </c>
      <c r="L2435" s="31">
        <f t="shared" si="189"/>
        <v>0</v>
      </c>
      <c r="M2435" s="1">
        <f t="shared" si="190"/>
        <v>0</v>
      </c>
      <c r="N2435" s="1">
        <f t="shared" si="191"/>
        <v>6</v>
      </c>
    </row>
    <row r="2436" spans="1:14" ht="16.5" hidden="1" thickBot="1" x14ac:dyDescent="0.3">
      <c r="A2436" s="26">
        <v>4370</v>
      </c>
      <c r="B2436" s="48">
        <v>437000</v>
      </c>
      <c r="C2436" s="49" t="s">
        <v>1545</v>
      </c>
      <c r="D2436" s="99">
        <f>IF(ISERROR(VLOOKUP(A2436,'CGN-2015-001'!A2435:I7582,4,0)),0,VLOOKUP(A2436,'CGN-2015-001'!A2435:I7582,4,0))</f>
        <v>0</v>
      </c>
      <c r="E2436" s="40">
        <f>IF(ISERROR(VLOOKUP(A2436,[3]Hoja1!$A$1:$F$369,4,0)),0,VLOOKUP(A2436,[3]Hoja1!$A$1:$F$369,4,0))</f>
        <v>0</v>
      </c>
      <c r="F2436" s="40">
        <f>IF(ISERROR(VLOOKUP(A2436,[3]Hoja1!$A$1:$F$369,5,0)),0,VLOOKUP(A2436,[3]Hoja1!$A$1:$F$369,5,0))</f>
        <v>0</v>
      </c>
      <c r="G2436" s="102">
        <f>IF(ISERROR(VLOOKUP(A2436,'CGN-2015-001'!A2435:I7582,7,0)),0,VLOOKUP(A2436,'CGN-2015-001'!A2435:I7582,7,0))</f>
        <v>0</v>
      </c>
      <c r="H2436" s="50"/>
      <c r="I2436" s="51"/>
      <c r="J2436" s="113">
        <f t="shared" si="187"/>
        <v>0</v>
      </c>
      <c r="K2436" s="114">
        <f t="shared" si="188"/>
        <v>0</v>
      </c>
      <c r="L2436" s="31">
        <f t="shared" si="189"/>
        <v>0</v>
      </c>
      <c r="M2436" s="1">
        <f t="shared" si="190"/>
        <v>0</v>
      </c>
      <c r="N2436" s="1">
        <f t="shared" si="191"/>
        <v>4</v>
      </c>
    </row>
    <row r="2437" spans="1:14" ht="16.5" hidden="1" thickBot="1" x14ac:dyDescent="0.3">
      <c r="A2437" s="26">
        <v>437001</v>
      </c>
      <c r="B2437" s="42">
        <v>437001</v>
      </c>
      <c r="C2437" s="43" t="s">
        <v>1546</v>
      </c>
      <c r="D2437" s="99">
        <f>IF(ISERROR(VLOOKUP(A2437,'CGN-2015-001'!A2436:I7583,4,0)),0,VLOOKUP(A2437,'CGN-2015-001'!A2436:I7583,4,0))</f>
        <v>0</v>
      </c>
      <c r="E2437" s="45">
        <f>IF(ISERROR(VLOOKUP(A2437,[3]Hoja1!$A$1:$F$369,4,0)),0,VLOOKUP(A2437,[3]Hoja1!$A$1:$F$369,4,0))</f>
        <v>0</v>
      </c>
      <c r="F2437" s="45">
        <f>IF(ISERROR(VLOOKUP(A2437,[3]Hoja1!$A$1:$F$369,5,0)),0,VLOOKUP(A2437,[3]Hoja1!$A$1:$F$369,5,0))</f>
        <v>0</v>
      </c>
      <c r="G2437" s="102">
        <f>IF(ISERROR(VLOOKUP(A2437,'CGN-2015-001'!A2436:I7583,7,0)),0,VLOOKUP(A2437,'CGN-2015-001'!A2436:I7583,7,0))</f>
        <v>0</v>
      </c>
      <c r="H2437" s="44"/>
      <c r="I2437" s="46"/>
      <c r="J2437" s="113">
        <f t="shared" si="187"/>
        <v>0</v>
      </c>
      <c r="K2437" s="114">
        <f t="shared" si="188"/>
        <v>0</v>
      </c>
      <c r="L2437" s="31">
        <f t="shared" si="189"/>
        <v>0</v>
      </c>
      <c r="M2437" s="1">
        <f t="shared" si="190"/>
        <v>0</v>
      </c>
      <c r="N2437" s="1">
        <f t="shared" si="191"/>
        <v>6</v>
      </c>
    </row>
    <row r="2438" spans="1:14" ht="16.5" hidden="1" thickBot="1" x14ac:dyDescent="0.3">
      <c r="A2438" s="26">
        <v>437002</v>
      </c>
      <c r="B2438" s="42">
        <v>437002</v>
      </c>
      <c r="C2438" s="43" t="s">
        <v>1547</v>
      </c>
      <c r="D2438" s="99">
        <f>IF(ISERROR(VLOOKUP(A2438,'CGN-2015-001'!A2437:I7584,4,0)),0,VLOOKUP(A2438,'CGN-2015-001'!A2437:I7584,4,0))</f>
        <v>0</v>
      </c>
      <c r="E2438" s="45">
        <f>IF(ISERROR(VLOOKUP(A2438,[3]Hoja1!$A$1:$F$369,4,0)),0,VLOOKUP(A2438,[3]Hoja1!$A$1:$F$369,4,0))</f>
        <v>0</v>
      </c>
      <c r="F2438" s="45">
        <f>IF(ISERROR(VLOOKUP(A2438,[3]Hoja1!$A$1:$F$369,5,0)),0,VLOOKUP(A2438,[3]Hoja1!$A$1:$F$369,5,0))</f>
        <v>0</v>
      </c>
      <c r="G2438" s="102">
        <f>IF(ISERROR(VLOOKUP(A2438,'CGN-2015-001'!A2437:I7584,7,0)),0,VLOOKUP(A2438,'CGN-2015-001'!A2437:I7584,7,0))</f>
        <v>0</v>
      </c>
      <c r="H2438" s="44"/>
      <c r="I2438" s="46"/>
      <c r="J2438" s="113">
        <f t="shared" si="187"/>
        <v>0</v>
      </c>
      <c r="K2438" s="114">
        <f t="shared" si="188"/>
        <v>0</v>
      </c>
      <c r="L2438" s="31">
        <f t="shared" si="189"/>
        <v>0</v>
      </c>
      <c r="M2438" s="1">
        <f t="shared" si="190"/>
        <v>0</v>
      </c>
      <c r="N2438" s="1">
        <f t="shared" si="191"/>
        <v>6</v>
      </c>
    </row>
    <row r="2439" spans="1:14" ht="16.5" hidden="1" thickBot="1" x14ac:dyDescent="0.3">
      <c r="A2439" s="26">
        <v>437003</v>
      </c>
      <c r="B2439" s="42">
        <v>437003</v>
      </c>
      <c r="C2439" s="43" t="s">
        <v>1548</v>
      </c>
      <c r="D2439" s="99">
        <f>IF(ISERROR(VLOOKUP(A2439,'CGN-2015-001'!A2438:I7585,4,0)),0,VLOOKUP(A2439,'CGN-2015-001'!A2438:I7585,4,0))</f>
        <v>0</v>
      </c>
      <c r="E2439" s="45">
        <f>IF(ISERROR(VLOOKUP(A2439,[3]Hoja1!$A$1:$F$369,4,0)),0,VLOOKUP(A2439,[3]Hoja1!$A$1:$F$369,4,0))</f>
        <v>0</v>
      </c>
      <c r="F2439" s="45">
        <f>IF(ISERROR(VLOOKUP(A2439,[3]Hoja1!$A$1:$F$369,5,0)),0,VLOOKUP(A2439,[3]Hoja1!$A$1:$F$369,5,0))</f>
        <v>0</v>
      </c>
      <c r="G2439" s="102">
        <f>IF(ISERROR(VLOOKUP(A2439,'CGN-2015-001'!A2438:I7585,7,0)),0,VLOOKUP(A2439,'CGN-2015-001'!A2438:I7585,7,0))</f>
        <v>0</v>
      </c>
      <c r="H2439" s="44"/>
      <c r="I2439" s="46"/>
      <c r="J2439" s="113">
        <f t="shared" si="187"/>
        <v>0</v>
      </c>
      <c r="K2439" s="114">
        <f t="shared" si="188"/>
        <v>0</v>
      </c>
      <c r="L2439" s="31">
        <f t="shared" si="189"/>
        <v>0</v>
      </c>
      <c r="M2439" s="1">
        <f t="shared" si="190"/>
        <v>0</v>
      </c>
      <c r="N2439" s="1">
        <f t="shared" si="191"/>
        <v>6</v>
      </c>
    </row>
    <row r="2440" spans="1:14" ht="16.5" hidden="1" thickBot="1" x14ac:dyDescent="0.3">
      <c r="A2440" s="26">
        <v>437090</v>
      </c>
      <c r="B2440" s="120">
        <v>437090</v>
      </c>
      <c r="C2440" s="121" t="s">
        <v>1549</v>
      </c>
      <c r="D2440" s="99">
        <f>IF(ISERROR(VLOOKUP(A2440,'CGN-2015-001'!A2439:I7586,4,0)),0,VLOOKUP(A2440,'CGN-2015-001'!A2439:I7586,4,0))</f>
        <v>0</v>
      </c>
      <c r="E2440" s="45">
        <f>IF(ISERROR(VLOOKUP(A2440,[3]Hoja1!$A$1:$F$369,4,0)),0,VLOOKUP(A2440,[3]Hoja1!$A$1:$F$369,4,0))</f>
        <v>0</v>
      </c>
      <c r="F2440" s="45">
        <f>IF(ISERROR(VLOOKUP(A2440,[3]Hoja1!$A$1:$F$369,5,0)),0,VLOOKUP(A2440,[3]Hoja1!$A$1:$F$369,5,0))</f>
        <v>0</v>
      </c>
      <c r="G2440" s="102">
        <f>IF(ISERROR(VLOOKUP(A2440,'CGN-2015-001'!A2439:I7586,7,0)),0,VLOOKUP(A2440,'CGN-2015-001'!A2439:I7586,7,0))</f>
        <v>0</v>
      </c>
      <c r="H2440" s="44"/>
      <c r="I2440" s="46"/>
      <c r="J2440" s="113">
        <f t="shared" si="187"/>
        <v>0</v>
      </c>
      <c r="K2440" s="114">
        <f t="shared" si="188"/>
        <v>0</v>
      </c>
      <c r="L2440" s="31">
        <f t="shared" si="189"/>
        <v>0</v>
      </c>
      <c r="M2440" s="1">
        <f t="shared" si="190"/>
        <v>0</v>
      </c>
      <c r="N2440" s="1">
        <f t="shared" si="191"/>
        <v>6</v>
      </c>
    </row>
    <row r="2441" spans="1:14" ht="16.5" hidden="1" thickBot="1" x14ac:dyDescent="0.3">
      <c r="A2441" s="26">
        <v>4390</v>
      </c>
      <c r="B2441" s="130">
        <v>439000</v>
      </c>
      <c r="C2441" s="131" t="s">
        <v>1550</v>
      </c>
      <c r="D2441" s="468">
        <f>IF(ISERROR(VLOOKUP(A2441,'CGN-2015-001'!A2440:I7587,4,0)),0,VLOOKUP(A2441,'CGN-2015-001'!A2440:I7587,4,0))</f>
        <v>517243760</v>
      </c>
      <c r="E2441" s="109">
        <f>IF(ISERROR(VLOOKUP(A2441,[3]Hoja1!$A$1:$F$369,4,0)),0,VLOOKUP(A2441,[3]Hoja1!$A$1:$F$369,4,0))</f>
        <v>336</v>
      </c>
      <c r="F2441" s="110">
        <f>IF(ISERROR(VLOOKUP(A2441,[3]Hoja1!$A$1:$F$369,5,0)),0,VLOOKUP(A2441,[3]Hoja1!$A$1:$F$369,5,0))</f>
        <v>367450490</v>
      </c>
      <c r="G2441" s="469">
        <f>IF(ISERROR(VLOOKUP(A2441,'CGN-2015-001'!A2440:I7587,7,0)),0,VLOOKUP(A2441,'CGN-2015-001'!A2440:I7587,7,0))</f>
        <v>1123328942</v>
      </c>
      <c r="H2441" s="109">
        <v>0</v>
      </c>
      <c r="I2441" s="110">
        <f>+I2450</f>
        <v>1123328942</v>
      </c>
      <c r="J2441" s="474">
        <f t="shared" si="187"/>
        <v>-606085182</v>
      </c>
      <c r="K2441" s="475">
        <f t="shared" si="188"/>
        <v>-0.53954381422854858</v>
      </c>
      <c r="L2441" s="31">
        <f t="shared" si="189"/>
        <v>0</v>
      </c>
      <c r="M2441" s="1">
        <f t="shared" si="190"/>
        <v>1</v>
      </c>
      <c r="N2441" s="1">
        <f t="shared" si="191"/>
        <v>4</v>
      </c>
    </row>
    <row r="2442" spans="1:14" ht="16.5" hidden="1" thickBot="1" x14ac:dyDescent="0.3">
      <c r="A2442" s="26">
        <v>439002</v>
      </c>
      <c r="B2442" s="126">
        <v>439002</v>
      </c>
      <c r="C2442" s="127" t="s">
        <v>261</v>
      </c>
      <c r="D2442" s="99">
        <f>IF(ISERROR(VLOOKUP(A2442,'CGN-2015-001'!A2441:I7588,4,0)),0,VLOOKUP(A2442,'CGN-2015-001'!A2441:I7588,4,0))</f>
        <v>0</v>
      </c>
      <c r="E2442" s="45">
        <f>IF(ISERROR(VLOOKUP(A2442,[3]Hoja1!$A$1:$F$369,4,0)),0,VLOOKUP(A2442,[3]Hoja1!$A$1:$F$369,4,0))</f>
        <v>0</v>
      </c>
      <c r="F2442" s="45">
        <f>IF(ISERROR(VLOOKUP(A2442,[3]Hoja1!$A$1:$F$369,5,0)),0,VLOOKUP(A2442,[3]Hoja1!$A$1:$F$369,5,0))</f>
        <v>0</v>
      </c>
      <c r="G2442" s="102">
        <f>IF(ISERROR(VLOOKUP(A2442,'CGN-2015-001'!A2441:I7588,7,0)),0,VLOOKUP(A2442,'CGN-2015-001'!A2441:I7588,7,0))</f>
        <v>0</v>
      </c>
      <c r="H2442" s="44"/>
      <c r="I2442" s="46"/>
      <c r="J2442" s="113">
        <f t="shared" si="187"/>
        <v>0</v>
      </c>
      <c r="K2442" s="114">
        <f t="shared" si="188"/>
        <v>0</v>
      </c>
      <c r="L2442" s="31">
        <f t="shared" si="189"/>
        <v>0</v>
      </c>
      <c r="M2442" s="1">
        <f t="shared" si="190"/>
        <v>0</v>
      </c>
      <c r="N2442" s="1">
        <f t="shared" si="191"/>
        <v>6</v>
      </c>
    </row>
    <row r="2443" spans="1:14" ht="16.5" hidden="1" thickBot="1" x14ac:dyDescent="0.3">
      <c r="A2443" s="26">
        <v>439003</v>
      </c>
      <c r="B2443" s="42">
        <v>439003</v>
      </c>
      <c r="C2443" s="43" t="s">
        <v>262</v>
      </c>
      <c r="D2443" s="99">
        <f>IF(ISERROR(VLOOKUP(A2443,'CGN-2015-001'!A2442:I7589,4,0)),0,VLOOKUP(A2443,'CGN-2015-001'!A2442:I7589,4,0))</f>
        <v>0</v>
      </c>
      <c r="E2443" s="45">
        <f>IF(ISERROR(VLOOKUP(A2443,[3]Hoja1!$A$1:$F$369,4,0)),0,VLOOKUP(A2443,[3]Hoja1!$A$1:$F$369,4,0))</f>
        <v>0</v>
      </c>
      <c r="F2443" s="45">
        <f>IF(ISERROR(VLOOKUP(A2443,[3]Hoja1!$A$1:$F$369,5,0)),0,VLOOKUP(A2443,[3]Hoja1!$A$1:$F$369,5,0))</f>
        <v>0</v>
      </c>
      <c r="G2443" s="102">
        <f>IF(ISERROR(VLOOKUP(A2443,'CGN-2015-001'!A2442:I7589,7,0)),0,VLOOKUP(A2443,'CGN-2015-001'!A2442:I7589,7,0))</f>
        <v>0</v>
      </c>
      <c r="H2443" s="44"/>
      <c r="I2443" s="46"/>
      <c r="J2443" s="113">
        <f t="shared" ref="J2443:J2506" si="192">D2443-G2443</f>
        <v>0</v>
      </c>
      <c r="K2443" s="114">
        <f t="shared" ref="K2443:K2506" si="193">IF(ISERROR(((D2443/G2443)-100%)),0,((D2443/G2443)-100%))</f>
        <v>0</v>
      </c>
      <c r="L2443" s="31">
        <f t="shared" ref="L2443:L2506" si="194">+G2443-H2443-I2443</f>
        <v>0</v>
      </c>
      <c r="M2443" s="1">
        <f t="shared" ref="M2443:M2506" si="195">IF(D2443&lt;&gt;0,1,IF(G2443&lt;&gt;0,2,IF(F2443&lt;&gt;0,3,IF(E2443&lt;&gt;0,4,0))))</f>
        <v>0</v>
      </c>
      <c r="N2443" s="1">
        <f t="shared" ref="N2443:N2506" si="196">+LEN(A2443)</f>
        <v>6</v>
      </c>
    </row>
    <row r="2444" spans="1:14" ht="16.5" hidden="1" thickBot="1" x14ac:dyDescent="0.3">
      <c r="A2444" s="26">
        <v>439004</v>
      </c>
      <c r="B2444" s="42">
        <v>439004</v>
      </c>
      <c r="C2444" s="43" t="s">
        <v>263</v>
      </c>
      <c r="D2444" s="99">
        <f>IF(ISERROR(VLOOKUP(A2444,'CGN-2015-001'!A2443:I7590,4,0)),0,VLOOKUP(A2444,'CGN-2015-001'!A2443:I7590,4,0))</f>
        <v>0</v>
      </c>
      <c r="E2444" s="45">
        <f>IF(ISERROR(VLOOKUP(A2444,[3]Hoja1!$A$1:$F$369,4,0)),0,VLOOKUP(A2444,[3]Hoja1!$A$1:$F$369,4,0))</f>
        <v>0</v>
      </c>
      <c r="F2444" s="45">
        <f>IF(ISERROR(VLOOKUP(A2444,[3]Hoja1!$A$1:$F$369,5,0)),0,VLOOKUP(A2444,[3]Hoja1!$A$1:$F$369,5,0))</f>
        <v>0</v>
      </c>
      <c r="G2444" s="102">
        <f>IF(ISERROR(VLOOKUP(A2444,'CGN-2015-001'!A2443:I7590,7,0)),0,VLOOKUP(A2444,'CGN-2015-001'!A2443:I7590,7,0))</f>
        <v>0</v>
      </c>
      <c r="H2444" s="44"/>
      <c r="I2444" s="46"/>
      <c r="J2444" s="113">
        <f t="shared" si="192"/>
        <v>0</v>
      </c>
      <c r="K2444" s="114">
        <f t="shared" si="193"/>
        <v>0</v>
      </c>
      <c r="L2444" s="31">
        <f t="shared" si="194"/>
        <v>0</v>
      </c>
      <c r="M2444" s="1">
        <f t="shared" si="195"/>
        <v>0</v>
      </c>
      <c r="N2444" s="1">
        <f t="shared" si="196"/>
        <v>6</v>
      </c>
    </row>
    <row r="2445" spans="1:14" ht="16.5" hidden="1" thickBot="1" x14ac:dyDescent="0.3">
      <c r="A2445" s="26">
        <v>439005</v>
      </c>
      <c r="B2445" s="42">
        <v>439005</v>
      </c>
      <c r="C2445" s="43" t="s">
        <v>264</v>
      </c>
      <c r="D2445" s="99">
        <f>IF(ISERROR(VLOOKUP(A2445,'CGN-2015-001'!A2444:I7591,4,0)),0,VLOOKUP(A2445,'CGN-2015-001'!A2444:I7591,4,0))</f>
        <v>0</v>
      </c>
      <c r="E2445" s="45">
        <f>IF(ISERROR(VLOOKUP(A2445,[3]Hoja1!$A$1:$F$369,4,0)),0,VLOOKUP(A2445,[3]Hoja1!$A$1:$F$369,4,0))</f>
        <v>0</v>
      </c>
      <c r="F2445" s="45">
        <f>IF(ISERROR(VLOOKUP(A2445,[3]Hoja1!$A$1:$F$369,5,0)),0,VLOOKUP(A2445,[3]Hoja1!$A$1:$F$369,5,0))</f>
        <v>0</v>
      </c>
      <c r="G2445" s="102">
        <f>IF(ISERROR(VLOOKUP(A2445,'CGN-2015-001'!A2444:I7591,7,0)),0,VLOOKUP(A2445,'CGN-2015-001'!A2444:I7591,7,0))</f>
        <v>0</v>
      </c>
      <c r="H2445" s="44"/>
      <c r="I2445" s="46"/>
      <c r="J2445" s="113">
        <f t="shared" si="192"/>
        <v>0</v>
      </c>
      <c r="K2445" s="114">
        <f t="shared" si="193"/>
        <v>0</v>
      </c>
      <c r="L2445" s="31">
        <f t="shared" si="194"/>
        <v>0</v>
      </c>
      <c r="M2445" s="1">
        <f t="shared" si="195"/>
        <v>0</v>
      </c>
      <c r="N2445" s="1">
        <f t="shared" si="196"/>
        <v>6</v>
      </c>
    </row>
    <row r="2446" spans="1:14" ht="16.5" hidden="1" thickBot="1" x14ac:dyDescent="0.3">
      <c r="A2446" s="26">
        <v>439006</v>
      </c>
      <c r="B2446" s="42">
        <v>439006</v>
      </c>
      <c r="C2446" s="43" t="s">
        <v>265</v>
      </c>
      <c r="D2446" s="99">
        <f>IF(ISERROR(VLOOKUP(A2446,'CGN-2015-001'!A2445:I7592,4,0)),0,VLOOKUP(A2446,'CGN-2015-001'!A2445:I7592,4,0))</f>
        <v>0</v>
      </c>
      <c r="E2446" s="45">
        <f>IF(ISERROR(VLOOKUP(A2446,[3]Hoja1!$A$1:$F$369,4,0)),0,VLOOKUP(A2446,[3]Hoja1!$A$1:$F$369,4,0))</f>
        <v>0</v>
      </c>
      <c r="F2446" s="45">
        <f>IF(ISERROR(VLOOKUP(A2446,[3]Hoja1!$A$1:$F$369,5,0)),0,VLOOKUP(A2446,[3]Hoja1!$A$1:$F$369,5,0))</f>
        <v>0</v>
      </c>
      <c r="G2446" s="102">
        <f>IF(ISERROR(VLOOKUP(A2446,'CGN-2015-001'!A2445:I7592,7,0)),0,VLOOKUP(A2446,'CGN-2015-001'!A2445:I7592,7,0))</f>
        <v>0</v>
      </c>
      <c r="H2446" s="44"/>
      <c r="I2446" s="46"/>
      <c r="J2446" s="113">
        <f t="shared" si="192"/>
        <v>0</v>
      </c>
      <c r="K2446" s="114">
        <f t="shared" si="193"/>
        <v>0</v>
      </c>
      <c r="L2446" s="31">
        <f t="shared" si="194"/>
        <v>0</v>
      </c>
      <c r="M2446" s="1">
        <f t="shared" si="195"/>
        <v>0</v>
      </c>
      <c r="N2446" s="1">
        <f t="shared" si="196"/>
        <v>6</v>
      </c>
    </row>
    <row r="2447" spans="1:14" ht="16.5" hidden="1" thickBot="1" x14ac:dyDescent="0.3">
      <c r="A2447" s="26">
        <v>439007</v>
      </c>
      <c r="B2447" s="42">
        <v>439007</v>
      </c>
      <c r="C2447" s="43" t="s">
        <v>271</v>
      </c>
      <c r="D2447" s="99">
        <f>IF(ISERROR(VLOOKUP(A2447,'CGN-2015-001'!A2446:I7593,4,0)),0,VLOOKUP(A2447,'CGN-2015-001'!A2446:I7593,4,0))</f>
        <v>0</v>
      </c>
      <c r="E2447" s="45">
        <f>IF(ISERROR(VLOOKUP(A2447,[3]Hoja1!$A$1:$F$369,4,0)),0,VLOOKUP(A2447,[3]Hoja1!$A$1:$F$369,4,0))</f>
        <v>0</v>
      </c>
      <c r="F2447" s="45">
        <f>IF(ISERROR(VLOOKUP(A2447,[3]Hoja1!$A$1:$F$369,5,0)),0,VLOOKUP(A2447,[3]Hoja1!$A$1:$F$369,5,0))</f>
        <v>0</v>
      </c>
      <c r="G2447" s="102">
        <f>IF(ISERROR(VLOOKUP(A2447,'CGN-2015-001'!A2446:I7593,7,0)),0,VLOOKUP(A2447,'CGN-2015-001'!A2446:I7593,7,0))</f>
        <v>0</v>
      </c>
      <c r="H2447" s="44"/>
      <c r="I2447" s="46"/>
      <c r="J2447" s="113">
        <f t="shared" si="192"/>
        <v>0</v>
      </c>
      <c r="K2447" s="114">
        <f t="shared" si="193"/>
        <v>0</v>
      </c>
      <c r="L2447" s="31">
        <f t="shared" si="194"/>
        <v>0</v>
      </c>
      <c r="M2447" s="1">
        <f t="shared" si="195"/>
        <v>0</v>
      </c>
      <c r="N2447" s="1">
        <f t="shared" si="196"/>
        <v>6</v>
      </c>
    </row>
    <row r="2448" spans="1:14" ht="16.5" hidden="1" thickBot="1" x14ac:dyDescent="0.3">
      <c r="A2448" s="26">
        <v>439008</v>
      </c>
      <c r="B2448" s="42">
        <v>439008</v>
      </c>
      <c r="C2448" s="43" t="s">
        <v>266</v>
      </c>
      <c r="D2448" s="99">
        <f>IF(ISERROR(VLOOKUP(A2448,'CGN-2015-001'!A2447:I7594,4,0)),0,VLOOKUP(A2448,'CGN-2015-001'!A2447:I7594,4,0))</f>
        <v>0</v>
      </c>
      <c r="E2448" s="45">
        <f>IF(ISERROR(VLOOKUP(A2448,[3]Hoja1!$A$1:$F$369,4,0)),0,VLOOKUP(A2448,[3]Hoja1!$A$1:$F$369,4,0))</f>
        <v>0</v>
      </c>
      <c r="F2448" s="45">
        <f>IF(ISERROR(VLOOKUP(A2448,[3]Hoja1!$A$1:$F$369,5,0)),0,VLOOKUP(A2448,[3]Hoja1!$A$1:$F$369,5,0))</f>
        <v>0</v>
      </c>
      <c r="G2448" s="102">
        <f>IF(ISERROR(VLOOKUP(A2448,'CGN-2015-001'!A2447:I7594,7,0)),0,VLOOKUP(A2448,'CGN-2015-001'!A2447:I7594,7,0))</f>
        <v>0</v>
      </c>
      <c r="H2448" s="44"/>
      <c r="I2448" s="46"/>
      <c r="J2448" s="113">
        <f t="shared" si="192"/>
        <v>0</v>
      </c>
      <c r="K2448" s="114">
        <f t="shared" si="193"/>
        <v>0</v>
      </c>
      <c r="L2448" s="31">
        <f t="shared" si="194"/>
        <v>0</v>
      </c>
      <c r="M2448" s="1">
        <f t="shared" si="195"/>
        <v>0</v>
      </c>
      <c r="N2448" s="1">
        <f t="shared" si="196"/>
        <v>6</v>
      </c>
    </row>
    <row r="2449" spans="1:14" ht="16.5" hidden="1" thickBot="1" x14ac:dyDescent="0.3">
      <c r="A2449" s="26">
        <v>439014</v>
      </c>
      <c r="B2449" s="120">
        <v>439014</v>
      </c>
      <c r="C2449" s="121" t="s">
        <v>267</v>
      </c>
      <c r="D2449" s="99">
        <f>IF(ISERROR(VLOOKUP(A2449,'CGN-2015-001'!A2448:I7595,4,0)),0,VLOOKUP(A2449,'CGN-2015-001'!A2448:I7595,4,0))</f>
        <v>0</v>
      </c>
      <c r="E2449" s="45">
        <f>IF(ISERROR(VLOOKUP(A2449,[3]Hoja1!$A$1:$F$369,4,0)),0,VLOOKUP(A2449,[3]Hoja1!$A$1:$F$369,4,0))</f>
        <v>0</v>
      </c>
      <c r="F2449" s="45">
        <f>IF(ISERROR(VLOOKUP(A2449,[3]Hoja1!$A$1:$F$369,5,0)),0,VLOOKUP(A2449,[3]Hoja1!$A$1:$F$369,5,0))</f>
        <v>0</v>
      </c>
      <c r="G2449" s="102">
        <f>IF(ISERROR(VLOOKUP(A2449,'CGN-2015-001'!A2448:I7595,7,0)),0,VLOOKUP(A2449,'CGN-2015-001'!A2448:I7595,7,0))</f>
        <v>0</v>
      </c>
      <c r="H2449" s="44"/>
      <c r="I2449" s="46"/>
      <c r="J2449" s="113">
        <f t="shared" si="192"/>
        <v>0</v>
      </c>
      <c r="K2449" s="114">
        <f t="shared" si="193"/>
        <v>0</v>
      </c>
      <c r="L2449" s="31">
        <f t="shared" si="194"/>
        <v>0</v>
      </c>
      <c r="M2449" s="1">
        <f t="shared" si="195"/>
        <v>0</v>
      </c>
      <c r="N2449" s="1">
        <f t="shared" si="196"/>
        <v>6</v>
      </c>
    </row>
    <row r="2450" spans="1:14" ht="15.75" customHeight="1" thickBot="1" x14ac:dyDescent="0.25">
      <c r="A2450" s="26">
        <v>439016</v>
      </c>
      <c r="B2450" s="558">
        <v>439016</v>
      </c>
      <c r="C2450" s="559" t="s">
        <v>272</v>
      </c>
      <c r="D2450" s="560">
        <f>IF(ISERROR(VLOOKUP(A2450,'CGN-2015-001'!A2449:I7596,4,0)),0,VLOOKUP(A2450,'CGN-2015-001'!A2449:I7596,4,0))</f>
        <v>517243760</v>
      </c>
      <c r="E2450" s="561">
        <f>IF(ISERROR(VLOOKUP(A2450,[3]Hoja1!$A$1:$F$369,4,0)),0,VLOOKUP(A2450,[3]Hoja1!$A$1:$F$369,4,0))</f>
        <v>336</v>
      </c>
      <c r="F2450" s="562">
        <f>IF(ISERROR(VLOOKUP(A2450,[3]Hoja1!$A$1:$F$369,5,0)),0,VLOOKUP(A2450,[3]Hoja1!$A$1:$F$369,5,0))</f>
        <v>367450490</v>
      </c>
      <c r="G2450" s="563">
        <f>IF(ISERROR(VLOOKUP(A2450,'CGN-2015-001'!A2449:I7596,7,0)),0,VLOOKUP(A2450,'CGN-2015-001'!A2449:I7596,7,0))</f>
        <v>1123328942</v>
      </c>
      <c r="H2450" s="115">
        <v>0</v>
      </c>
      <c r="I2450" s="562">
        <f>+G2450</f>
        <v>1123328942</v>
      </c>
      <c r="J2450" s="564">
        <f t="shared" si="192"/>
        <v>-606085182</v>
      </c>
      <c r="K2450" s="565">
        <f t="shared" si="193"/>
        <v>-0.53954381422854858</v>
      </c>
      <c r="L2450" s="31">
        <f t="shared" si="194"/>
        <v>0</v>
      </c>
      <c r="M2450" s="1">
        <f t="shared" si="195"/>
        <v>1</v>
      </c>
      <c r="N2450" s="1">
        <f t="shared" si="196"/>
        <v>6</v>
      </c>
    </row>
    <row r="2451" spans="1:14" ht="16.5" hidden="1" thickBot="1" x14ac:dyDescent="0.3">
      <c r="A2451" s="26">
        <v>439017</v>
      </c>
      <c r="B2451" s="126">
        <v>439017</v>
      </c>
      <c r="C2451" s="127" t="s">
        <v>268</v>
      </c>
      <c r="D2451" s="99">
        <f>IF(ISERROR(VLOOKUP(A2451,'CGN-2015-001'!A2450:I7597,4,0)),0,VLOOKUP(A2451,'CGN-2015-001'!A2450:I7597,4,0))</f>
        <v>0</v>
      </c>
      <c r="E2451" s="45">
        <f>IF(ISERROR(VLOOKUP(A2451,[3]Hoja1!$A$1:$F$369,4,0)),0,VLOOKUP(A2451,[3]Hoja1!$A$1:$F$369,4,0))</f>
        <v>0</v>
      </c>
      <c r="F2451" s="45">
        <f>IF(ISERROR(VLOOKUP(A2451,[3]Hoja1!$A$1:$F$369,5,0)),0,VLOOKUP(A2451,[3]Hoja1!$A$1:$F$369,5,0))</f>
        <v>0</v>
      </c>
      <c r="G2451" s="102">
        <f>IF(ISERROR(VLOOKUP(A2451,'CGN-2015-001'!A2450:I7597,7,0)),0,VLOOKUP(A2451,'CGN-2015-001'!A2450:I7597,7,0))</f>
        <v>0</v>
      </c>
      <c r="H2451" s="44"/>
      <c r="I2451" s="46"/>
      <c r="J2451" s="113">
        <f t="shared" si="192"/>
        <v>0</v>
      </c>
      <c r="K2451" s="114">
        <f t="shared" si="193"/>
        <v>0</v>
      </c>
      <c r="L2451" s="31">
        <f t="shared" si="194"/>
        <v>0</v>
      </c>
      <c r="M2451" s="1">
        <f t="shared" si="195"/>
        <v>0</v>
      </c>
      <c r="N2451" s="1">
        <f t="shared" si="196"/>
        <v>6</v>
      </c>
    </row>
    <row r="2452" spans="1:14" ht="16.5" hidden="1" thickBot="1" x14ac:dyDescent="0.3">
      <c r="A2452" s="26">
        <v>439018</v>
      </c>
      <c r="B2452" s="42">
        <v>439018</v>
      </c>
      <c r="C2452" s="43" t="s">
        <v>259</v>
      </c>
      <c r="D2452" s="99">
        <f>IF(ISERROR(VLOOKUP(A2452,'CGN-2015-001'!A2451:I7598,4,0)),0,VLOOKUP(A2452,'CGN-2015-001'!A2451:I7598,4,0))</f>
        <v>0</v>
      </c>
      <c r="E2452" s="45">
        <f>IF(ISERROR(VLOOKUP(A2452,[3]Hoja1!$A$1:$F$369,4,0)),0,VLOOKUP(A2452,[3]Hoja1!$A$1:$F$369,4,0))</f>
        <v>0</v>
      </c>
      <c r="F2452" s="45">
        <f>IF(ISERROR(VLOOKUP(A2452,[3]Hoja1!$A$1:$F$369,5,0)),0,VLOOKUP(A2452,[3]Hoja1!$A$1:$F$369,5,0))</f>
        <v>0</v>
      </c>
      <c r="G2452" s="102">
        <f>IF(ISERROR(VLOOKUP(A2452,'CGN-2015-001'!A2451:I7598,7,0)),0,VLOOKUP(A2452,'CGN-2015-001'!A2451:I7598,7,0))</f>
        <v>0</v>
      </c>
      <c r="H2452" s="44"/>
      <c r="I2452" s="46"/>
      <c r="J2452" s="113">
        <f t="shared" si="192"/>
        <v>0</v>
      </c>
      <c r="K2452" s="114">
        <f t="shared" si="193"/>
        <v>0</v>
      </c>
      <c r="L2452" s="31">
        <f t="shared" si="194"/>
        <v>0</v>
      </c>
      <c r="M2452" s="1">
        <f t="shared" si="195"/>
        <v>0</v>
      </c>
      <c r="N2452" s="1">
        <f t="shared" si="196"/>
        <v>6</v>
      </c>
    </row>
    <row r="2453" spans="1:14" ht="16.5" hidden="1" thickBot="1" x14ac:dyDescent="0.3">
      <c r="A2453" s="26">
        <v>439022</v>
      </c>
      <c r="B2453" s="42">
        <v>439022</v>
      </c>
      <c r="C2453" s="43" t="s">
        <v>260</v>
      </c>
      <c r="D2453" s="99">
        <f>IF(ISERROR(VLOOKUP(A2453,'CGN-2015-001'!A2452:I7599,4,0)),0,VLOOKUP(A2453,'CGN-2015-001'!A2452:I7599,4,0))</f>
        <v>0</v>
      </c>
      <c r="E2453" s="45">
        <f>IF(ISERROR(VLOOKUP(A2453,[3]Hoja1!$A$1:$F$369,4,0)),0,VLOOKUP(A2453,[3]Hoja1!$A$1:$F$369,4,0))</f>
        <v>0</v>
      </c>
      <c r="F2453" s="45">
        <f>IF(ISERROR(VLOOKUP(A2453,[3]Hoja1!$A$1:$F$369,5,0)),0,VLOOKUP(A2453,[3]Hoja1!$A$1:$F$369,5,0))</f>
        <v>0</v>
      </c>
      <c r="G2453" s="102">
        <f>IF(ISERROR(VLOOKUP(A2453,'CGN-2015-001'!A2452:I7599,7,0)),0,VLOOKUP(A2453,'CGN-2015-001'!A2452:I7599,7,0))</f>
        <v>0</v>
      </c>
      <c r="H2453" s="44"/>
      <c r="I2453" s="46"/>
      <c r="J2453" s="113">
        <f t="shared" si="192"/>
        <v>0</v>
      </c>
      <c r="K2453" s="114">
        <f t="shared" si="193"/>
        <v>0</v>
      </c>
      <c r="L2453" s="31">
        <f t="shared" si="194"/>
        <v>0</v>
      </c>
      <c r="M2453" s="1">
        <f t="shared" si="195"/>
        <v>0</v>
      </c>
      <c r="N2453" s="1">
        <f t="shared" si="196"/>
        <v>6</v>
      </c>
    </row>
    <row r="2454" spans="1:14" ht="16.5" hidden="1" thickBot="1" x14ac:dyDescent="0.3">
      <c r="A2454" s="26">
        <v>439026</v>
      </c>
      <c r="B2454" s="42">
        <v>439026</v>
      </c>
      <c r="C2454" s="43" t="s">
        <v>269</v>
      </c>
      <c r="D2454" s="99">
        <f>IF(ISERROR(VLOOKUP(A2454,'CGN-2015-001'!A2453:I7600,4,0)),0,VLOOKUP(A2454,'CGN-2015-001'!A2453:I7600,4,0))</f>
        <v>0</v>
      </c>
      <c r="E2454" s="45">
        <f>IF(ISERROR(VLOOKUP(A2454,[3]Hoja1!$A$1:$F$369,4,0)),0,VLOOKUP(A2454,[3]Hoja1!$A$1:$F$369,4,0))</f>
        <v>0</v>
      </c>
      <c r="F2454" s="45">
        <f>IF(ISERROR(VLOOKUP(A2454,[3]Hoja1!$A$1:$F$369,5,0)),0,VLOOKUP(A2454,[3]Hoja1!$A$1:$F$369,5,0))</f>
        <v>0</v>
      </c>
      <c r="G2454" s="102">
        <f>IF(ISERROR(VLOOKUP(A2454,'CGN-2015-001'!A2453:I7600,7,0)),0,VLOOKUP(A2454,'CGN-2015-001'!A2453:I7600,7,0))</f>
        <v>0</v>
      </c>
      <c r="H2454" s="44"/>
      <c r="I2454" s="46"/>
      <c r="J2454" s="113">
        <f t="shared" si="192"/>
        <v>0</v>
      </c>
      <c r="K2454" s="114">
        <f t="shared" si="193"/>
        <v>0</v>
      </c>
      <c r="L2454" s="31">
        <f t="shared" si="194"/>
        <v>0</v>
      </c>
      <c r="M2454" s="1">
        <f t="shared" si="195"/>
        <v>0</v>
      </c>
      <c r="N2454" s="1">
        <f t="shared" si="196"/>
        <v>6</v>
      </c>
    </row>
    <row r="2455" spans="1:14" ht="16.5" hidden="1" thickBot="1" x14ac:dyDescent="0.3">
      <c r="A2455" s="26">
        <v>439030</v>
      </c>
      <c r="B2455" s="42">
        <v>439030</v>
      </c>
      <c r="C2455" s="43" t="s">
        <v>270</v>
      </c>
      <c r="D2455" s="99">
        <f>IF(ISERROR(VLOOKUP(A2455,'CGN-2015-001'!A2454:I7601,4,0)),0,VLOOKUP(A2455,'CGN-2015-001'!A2454:I7601,4,0))</f>
        <v>0</v>
      </c>
      <c r="E2455" s="45">
        <f>IF(ISERROR(VLOOKUP(A2455,[3]Hoja1!$A$1:$F$369,4,0)),0,VLOOKUP(A2455,[3]Hoja1!$A$1:$F$369,4,0))</f>
        <v>0</v>
      </c>
      <c r="F2455" s="45">
        <f>IF(ISERROR(VLOOKUP(A2455,[3]Hoja1!$A$1:$F$369,5,0)),0,VLOOKUP(A2455,[3]Hoja1!$A$1:$F$369,5,0))</f>
        <v>0</v>
      </c>
      <c r="G2455" s="102">
        <f>IF(ISERROR(VLOOKUP(A2455,'CGN-2015-001'!A2454:I7601,7,0)),0,VLOOKUP(A2455,'CGN-2015-001'!A2454:I7601,7,0))</f>
        <v>0</v>
      </c>
      <c r="H2455" s="44"/>
      <c r="I2455" s="46"/>
      <c r="J2455" s="113">
        <f t="shared" si="192"/>
        <v>0</v>
      </c>
      <c r="K2455" s="114">
        <f t="shared" si="193"/>
        <v>0</v>
      </c>
      <c r="L2455" s="31">
        <f t="shared" si="194"/>
        <v>0</v>
      </c>
      <c r="M2455" s="1">
        <f t="shared" si="195"/>
        <v>0</v>
      </c>
      <c r="N2455" s="1">
        <f t="shared" si="196"/>
        <v>6</v>
      </c>
    </row>
    <row r="2456" spans="1:14" ht="16.5" hidden="1" thickBot="1" x14ac:dyDescent="0.3">
      <c r="A2456" s="26">
        <v>439032</v>
      </c>
      <c r="B2456" s="42">
        <v>439032</v>
      </c>
      <c r="C2456" s="43" t="s">
        <v>1551</v>
      </c>
      <c r="D2456" s="99">
        <f>IF(ISERROR(VLOOKUP(A2456,'CGN-2015-001'!A2455:I7602,4,0)),0,VLOOKUP(A2456,'CGN-2015-001'!A2455:I7602,4,0))</f>
        <v>0</v>
      </c>
      <c r="E2456" s="45">
        <f>IF(ISERROR(VLOOKUP(A2456,[3]Hoja1!$A$1:$F$369,4,0)),0,VLOOKUP(A2456,[3]Hoja1!$A$1:$F$369,4,0))</f>
        <v>0</v>
      </c>
      <c r="F2456" s="45">
        <f>IF(ISERROR(VLOOKUP(A2456,[3]Hoja1!$A$1:$F$369,5,0)),0,VLOOKUP(A2456,[3]Hoja1!$A$1:$F$369,5,0))</f>
        <v>0</v>
      </c>
      <c r="G2456" s="102">
        <f>IF(ISERROR(VLOOKUP(A2456,'CGN-2015-001'!A2455:I7602,7,0)),0,VLOOKUP(A2456,'CGN-2015-001'!A2455:I7602,7,0))</f>
        <v>0</v>
      </c>
      <c r="H2456" s="44"/>
      <c r="I2456" s="46"/>
      <c r="J2456" s="113">
        <f t="shared" si="192"/>
        <v>0</v>
      </c>
      <c r="K2456" s="114">
        <f t="shared" si="193"/>
        <v>0</v>
      </c>
      <c r="L2456" s="31">
        <f t="shared" si="194"/>
        <v>0</v>
      </c>
      <c r="M2456" s="1">
        <f t="shared" si="195"/>
        <v>0</v>
      </c>
      <c r="N2456" s="1">
        <f t="shared" si="196"/>
        <v>6</v>
      </c>
    </row>
    <row r="2457" spans="1:14" ht="16.5" hidden="1" thickBot="1" x14ac:dyDescent="0.3">
      <c r="A2457" s="26">
        <v>439033</v>
      </c>
      <c r="B2457" s="42">
        <v>439033</v>
      </c>
      <c r="C2457" s="43" t="s">
        <v>273</v>
      </c>
      <c r="D2457" s="99">
        <f>IF(ISERROR(VLOOKUP(A2457,'CGN-2015-001'!A2456:I7603,4,0)),0,VLOOKUP(A2457,'CGN-2015-001'!A2456:I7603,4,0))</f>
        <v>0</v>
      </c>
      <c r="E2457" s="45">
        <f>IF(ISERROR(VLOOKUP(A2457,[3]Hoja1!$A$1:$F$369,4,0)),0,VLOOKUP(A2457,[3]Hoja1!$A$1:$F$369,4,0))</f>
        <v>0</v>
      </c>
      <c r="F2457" s="45">
        <f>IF(ISERROR(VLOOKUP(A2457,[3]Hoja1!$A$1:$F$369,5,0)),0,VLOOKUP(A2457,[3]Hoja1!$A$1:$F$369,5,0))</f>
        <v>0</v>
      </c>
      <c r="G2457" s="102">
        <f>IF(ISERROR(VLOOKUP(A2457,'CGN-2015-001'!A2456:I7603,7,0)),0,VLOOKUP(A2457,'CGN-2015-001'!A2456:I7603,7,0))</f>
        <v>0</v>
      </c>
      <c r="H2457" s="44"/>
      <c r="I2457" s="46"/>
      <c r="J2457" s="113">
        <f t="shared" si="192"/>
        <v>0</v>
      </c>
      <c r="K2457" s="114">
        <f t="shared" si="193"/>
        <v>0</v>
      </c>
      <c r="L2457" s="31">
        <f t="shared" si="194"/>
        <v>0</v>
      </c>
      <c r="M2457" s="1">
        <f t="shared" si="195"/>
        <v>0</v>
      </c>
      <c r="N2457" s="1">
        <f t="shared" si="196"/>
        <v>6</v>
      </c>
    </row>
    <row r="2458" spans="1:14" ht="16.5" hidden="1" thickBot="1" x14ac:dyDescent="0.3">
      <c r="A2458" s="26">
        <v>439034</v>
      </c>
      <c r="B2458" s="42">
        <v>439034</v>
      </c>
      <c r="C2458" s="43" t="s">
        <v>274</v>
      </c>
      <c r="D2458" s="99">
        <f>IF(ISERROR(VLOOKUP(A2458,'CGN-2015-001'!A2457:I7604,4,0)),0,VLOOKUP(A2458,'CGN-2015-001'!A2457:I7604,4,0))</f>
        <v>0</v>
      </c>
      <c r="E2458" s="45">
        <f>IF(ISERROR(VLOOKUP(A2458,[3]Hoja1!$A$1:$F$369,4,0)),0,VLOOKUP(A2458,[3]Hoja1!$A$1:$F$369,4,0))</f>
        <v>0</v>
      </c>
      <c r="F2458" s="45">
        <f>IF(ISERROR(VLOOKUP(A2458,[3]Hoja1!$A$1:$F$369,5,0)),0,VLOOKUP(A2458,[3]Hoja1!$A$1:$F$369,5,0))</f>
        <v>0</v>
      </c>
      <c r="G2458" s="102">
        <f>IF(ISERROR(VLOOKUP(A2458,'CGN-2015-001'!A2457:I7604,7,0)),0,VLOOKUP(A2458,'CGN-2015-001'!A2457:I7604,7,0))</f>
        <v>0</v>
      </c>
      <c r="H2458" s="44"/>
      <c r="I2458" s="46"/>
      <c r="J2458" s="113">
        <f t="shared" si="192"/>
        <v>0</v>
      </c>
      <c r="K2458" s="114">
        <f t="shared" si="193"/>
        <v>0</v>
      </c>
      <c r="L2458" s="31">
        <f t="shared" si="194"/>
        <v>0</v>
      </c>
      <c r="M2458" s="1">
        <f t="shared" si="195"/>
        <v>0</v>
      </c>
      <c r="N2458" s="1">
        <f t="shared" si="196"/>
        <v>6</v>
      </c>
    </row>
    <row r="2459" spans="1:14" ht="16.5" hidden="1" thickBot="1" x14ac:dyDescent="0.3">
      <c r="A2459" s="26">
        <v>439090</v>
      </c>
      <c r="B2459" s="120">
        <v>439090</v>
      </c>
      <c r="C2459" s="121" t="s">
        <v>275</v>
      </c>
      <c r="D2459" s="99">
        <f>IF(ISERROR(VLOOKUP(A2459,'CGN-2015-001'!A2458:I7605,4,0)),0,VLOOKUP(A2459,'CGN-2015-001'!A2458:I7605,4,0))</f>
        <v>0</v>
      </c>
      <c r="E2459" s="45">
        <f>IF(ISERROR(VLOOKUP(A2459,[3]Hoja1!$A$1:$F$369,4,0)),0,VLOOKUP(A2459,[3]Hoja1!$A$1:$F$369,4,0))</f>
        <v>0</v>
      </c>
      <c r="F2459" s="45">
        <f>IF(ISERROR(VLOOKUP(A2459,[3]Hoja1!$A$1:$F$369,5,0)),0,VLOOKUP(A2459,[3]Hoja1!$A$1:$F$369,5,0))</f>
        <v>0</v>
      </c>
      <c r="G2459" s="102">
        <f>IF(ISERROR(VLOOKUP(A2459,'CGN-2015-001'!A2458:I7605,7,0)),0,VLOOKUP(A2459,'CGN-2015-001'!A2458:I7605,7,0))</f>
        <v>0</v>
      </c>
      <c r="H2459" s="44"/>
      <c r="I2459" s="46"/>
      <c r="J2459" s="113">
        <f t="shared" si="192"/>
        <v>0</v>
      </c>
      <c r="K2459" s="114">
        <f t="shared" si="193"/>
        <v>0</v>
      </c>
      <c r="L2459" s="31">
        <f t="shared" si="194"/>
        <v>0</v>
      </c>
      <c r="M2459" s="1">
        <f t="shared" si="195"/>
        <v>0</v>
      </c>
      <c r="N2459" s="1">
        <f t="shared" si="196"/>
        <v>6</v>
      </c>
    </row>
    <row r="2460" spans="1:14" ht="16.5" hidden="1" thickBot="1" x14ac:dyDescent="0.3">
      <c r="A2460" s="26">
        <v>4395</v>
      </c>
      <c r="B2460" s="130">
        <v>439500</v>
      </c>
      <c r="C2460" s="131" t="s">
        <v>1552</v>
      </c>
      <c r="D2460" s="468">
        <f>IF(ISERROR(VLOOKUP(A2460,'CGN-2015-001'!A2459:I7606,4,0)),0,VLOOKUP(A2460,'CGN-2015-001'!A2459:I7606,4,0))</f>
        <v>-322098</v>
      </c>
      <c r="E2460" s="109">
        <f>IF(ISERROR(VLOOKUP(A2460,[3]Hoja1!$A$1:$F$369,4,0)),0,VLOOKUP(A2460,[3]Hoja1!$A$1:$F$369,4,0))</f>
        <v>322098</v>
      </c>
      <c r="F2460" s="110">
        <f>IF(ISERROR(VLOOKUP(A2460,[3]Hoja1!$A$1:$F$369,5,0)),0,VLOOKUP(A2460,[3]Hoja1!$A$1:$F$369,5,0))</f>
        <v>0</v>
      </c>
      <c r="G2460" s="469">
        <f>IF(ISERROR(VLOOKUP(A2460,'CGN-2015-001'!A2459:I7606,7,0)),0,VLOOKUP(A2460,'CGN-2015-001'!A2459:I7606,7,0))</f>
        <v>-859065</v>
      </c>
      <c r="H2460" s="109">
        <v>0</v>
      </c>
      <c r="I2460" s="110">
        <f>+I2474</f>
        <v>-859065</v>
      </c>
      <c r="J2460" s="474">
        <f t="shared" si="192"/>
        <v>536967</v>
      </c>
      <c r="K2460" s="475">
        <f t="shared" si="193"/>
        <v>-0.62505980339089584</v>
      </c>
      <c r="L2460" s="31">
        <f t="shared" si="194"/>
        <v>0</v>
      </c>
      <c r="M2460" s="1">
        <f t="shared" si="195"/>
        <v>1</v>
      </c>
      <c r="N2460" s="1">
        <f t="shared" si="196"/>
        <v>4</v>
      </c>
    </row>
    <row r="2461" spans="1:14" ht="16.5" hidden="1" thickBot="1" x14ac:dyDescent="0.3">
      <c r="A2461" s="26">
        <v>439501</v>
      </c>
      <c r="B2461" s="126">
        <v>439501</v>
      </c>
      <c r="C2461" s="127" t="s">
        <v>252</v>
      </c>
      <c r="D2461" s="99">
        <f>IF(ISERROR(VLOOKUP(A2461,'CGN-2015-001'!A2460:I7607,4,0)),0,VLOOKUP(A2461,'CGN-2015-001'!A2460:I7607,4,0))</f>
        <v>0</v>
      </c>
      <c r="E2461" s="45">
        <f>IF(ISERROR(VLOOKUP(A2461,[3]Hoja1!$A$1:$F$369,4,0)),0,VLOOKUP(A2461,[3]Hoja1!$A$1:$F$369,4,0))</f>
        <v>0</v>
      </c>
      <c r="F2461" s="45">
        <f>IF(ISERROR(VLOOKUP(A2461,[3]Hoja1!$A$1:$F$369,5,0)),0,VLOOKUP(A2461,[3]Hoja1!$A$1:$F$369,5,0))</f>
        <v>0</v>
      </c>
      <c r="G2461" s="102">
        <f>IF(ISERROR(VLOOKUP(A2461,'CGN-2015-001'!A2460:I7607,7,0)),0,VLOOKUP(A2461,'CGN-2015-001'!A2460:I7607,7,0))</f>
        <v>0</v>
      </c>
      <c r="H2461" s="44"/>
      <c r="I2461" s="46"/>
      <c r="J2461" s="113">
        <f t="shared" si="192"/>
        <v>0</v>
      </c>
      <c r="K2461" s="114">
        <f t="shared" si="193"/>
        <v>0</v>
      </c>
      <c r="L2461" s="31">
        <f t="shared" si="194"/>
        <v>0</v>
      </c>
      <c r="M2461" s="1">
        <f t="shared" si="195"/>
        <v>0</v>
      </c>
      <c r="N2461" s="1">
        <f t="shared" si="196"/>
        <v>6</v>
      </c>
    </row>
    <row r="2462" spans="1:14" ht="16.5" hidden="1" thickBot="1" x14ac:dyDescent="0.3">
      <c r="A2462" s="26">
        <v>439503</v>
      </c>
      <c r="B2462" s="42">
        <v>439503</v>
      </c>
      <c r="C2462" s="43" t="s">
        <v>277</v>
      </c>
      <c r="D2462" s="99">
        <f>IF(ISERROR(VLOOKUP(A2462,'CGN-2015-001'!A2461:I7608,4,0)),0,VLOOKUP(A2462,'CGN-2015-001'!A2461:I7608,4,0))</f>
        <v>0</v>
      </c>
      <c r="E2462" s="45">
        <f>IF(ISERROR(VLOOKUP(A2462,[3]Hoja1!$A$1:$F$369,4,0)),0,VLOOKUP(A2462,[3]Hoja1!$A$1:$F$369,4,0))</f>
        <v>0</v>
      </c>
      <c r="F2462" s="45">
        <f>IF(ISERROR(VLOOKUP(A2462,[3]Hoja1!$A$1:$F$369,5,0)),0,VLOOKUP(A2462,[3]Hoja1!$A$1:$F$369,5,0))</f>
        <v>0</v>
      </c>
      <c r="G2462" s="102">
        <f>IF(ISERROR(VLOOKUP(A2462,'CGN-2015-001'!A2461:I7608,7,0)),0,VLOOKUP(A2462,'CGN-2015-001'!A2461:I7608,7,0))</f>
        <v>0</v>
      </c>
      <c r="H2462" s="44"/>
      <c r="I2462" s="46"/>
      <c r="J2462" s="113">
        <f t="shared" si="192"/>
        <v>0</v>
      </c>
      <c r="K2462" s="114">
        <f t="shared" si="193"/>
        <v>0</v>
      </c>
      <c r="L2462" s="31">
        <f t="shared" si="194"/>
        <v>0</v>
      </c>
      <c r="M2462" s="1">
        <f t="shared" si="195"/>
        <v>0</v>
      </c>
      <c r="N2462" s="1">
        <f t="shared" si="196"/>
        <v>6</v>
      </c>
    </row>
    <row r="2463" spans="1:14" ht="16.5" hidden="1" thickBot="1" x14ac:dyDescent="0.3">
      <c r="A2463" s="26">
        <v>439505</v>
      </c>
      <c r="B2463" s="42">
        <v>439505</v>
      </c>
      <c r="C2463" s="43" t="s">
        <v>281</v>
      </c>
      <c r="D2463" s="99">
        <f>IF(ISERROR(VLOOKUP(A2463,'CGN-2015-001'!A2462:I7609,4,0)),0,VLOOKUP(A2463,'CGN-2015-001'!A2462:I7609,4,0))</f>
        <v>0</v>
      </c>
      <c r="E2463" s="45">
        <f>IF(ISERROR(VLOOKUP(A2463,[3]Hoja1!$A$1:$F$369,4,0)),0,VLOOKUP(A2463,[3]Hoja1!$A$1:$F$369,4,0))</f>
        <v>0</v>
      </c>
      <c r="F2463" s="45">
        <f>IF(ISERROR(VLOOKUP(A2463,[3]Hoja1!$A$1:$F$369,5,0)),0,VLOOKUP(A2463,[3]Hoja1!$A$1:$F$369,5,0))</f>
        <v>0</v>
      </c>
      <c r="G2463" s="102">
        <f>IF(ISERROR(VLOOKUP(A2463,'CGN-2015-001'!A2462:I7609,7,0)),0,VLOOKUP(A2463,'CGN-2015-001'!A2462:I7609,7,0))</f>
        <v>0</v>
      </c>
      <c r="H2463" s="44"/>
      <c r="I2463" s="46"/>
      <c r="J2463" s="113">
        <f t="shared" si="192"/>
        <v>0</v>
      </c>
      <c r="K2463" s="114">
        <f t="shared" si="193"/>
        <v>0</v>
      </c>
      <c r="L2463" s="31">
        <f t="shared" si="194"/>
        <v>0</v>
      </c>
      <c r="M2463" s="1">
        <f t="shared" si="195"/>
        <v>0</v>
      </c>
      <c r="N2463" s="1">
        <f t="shared" si="196"/>
        <v>6</v>
      </c>
    </row>
    <row r="2464" spans="1:14" ht="16.5" hidden="1" thickBot="1" x14ac:dyDescent="0.3">
      <c r="A2464" s="26">
        <v>439506</v>
      </c>
      <c r="B2464" s="42">
        <v>439506</v>
      </c>
      <c r="C2464" s="43" t="s">
        <v>253</v>
      </c>
      <c r="D2464" s="99">
        <f>IF(ISERROR(VLOOKUP(A2464,'CGN-2015-001'!A2463:I7610,4,0)),0,VLOOKUP(A2464,'CGN-2015-001'!A2463:I7610,4,0))</f>
        <v>0</v>
      </c>
      <c r="E2464" s="45">
        <f>IF(ISERROR(VLOOKUP(A2464,[3]Hoja1!$A$1:$F$369,4,0)),0,VLOOKUP(A2464,[3]Hoja1!$A$1:$F$369,4,0))</f>
        <v>0</v>
      </c>
      <c r="F2464" s="45">
        <f>IF(ISERROR(VLOOKUP(A2464,[3]Hoja1!$A$1:$F$369,5,0)),0,VLOOKUP(A2464,[3]Hoja1!$A$1:$F$369,5,0))</f>
        <v>0</v>
      </c>
      <c r="G2464" s="102">
        <f>IF(ISERROR(VLOOKUP(A2464,'CGN-2015-001'!A2463:I7610,7,0)),0,VLOOKUP(A2464,'CGN-2015-001'!A2463:I7610,7,0))</f>
        <v>0</v>
      </c>
      <c r="H2464" s="44"/>
      <c r="I2464" s="46"/>
      <c r="J2464" s="113">
        <f t="shared" si="192"/>
        <v>0</v>
      </c>
      <c r="K2464" s="114">
        <f t="shared" si="193"/>
        <v>0</v>
      </c>
      <c r="L2464" s="31">
        <f t="shared" si="194"/>
        <v>0</v>
      </c>
      <c r="M2464" s="1">
        <f t="shared" si="195"/>
        <v>0</v>
      </c>
      <c r="N2464" s="1">
        <f t="shared" si="196"/>
        <v>6</v>
      </c>
    </row>
    <row r="2465" spans="1:14" ht="16.5" hidden="1" thickBot="1" x14ac:dyDescent="0.3">
      <c r="A2465" s="26">
        <v>439507</v>
      </c>
      <c r="B2465" s="42">
        <v>439507</v>
      </c>
      <c r="C2465" s="43" t="s">
        <v>282</v>
      </c>
      <c r="D2465" s="99">
        <f>IF(ISERROR(VLOOKUP(A2465,'CGN-2015-001'!A2464:I7611,4,0)),0,VLOOKUP(A2465,'CGN-2015-001'!A2464:I7611,4,0))</f>
        <v>0</v>
      </c>
      <c r="E2465" s="45">
        <f>IF(ISERROR(VLOOKUP(A2465,[3]Hoja1!$A$1:$F$369,4,0)),0,VLOOKUP(A2465,[3]Hoja1!$A$1:$F$369,4,0))</f>
        <v>0</v>
      </c>
      <c r="F2465" s="45">
        <f>IF(ISERROR(VLOOKUP(A2465,[3]Hoja1!$A$1:$F$369,5,0)),0,VLOOKUP(A2465,[3]Hoja1!$A$1:$F$369,5,0))</f>
        <v>0</v>
      </c>
      <c r="G2465" s="102">
        <f>IF(ISERROR(VLOOKUP(A2465,'CGN-2015-001'!A2464:I7611,7,0)),0,VLOOKUP(A2465,'CGN-2015-001'!A2464:I7611,7,0))</f>
        <v>0</v>
      </c>
      <c r="H2465" s="44"/>
      <c r="I2465" s="46"/>
      <c r="J2465" s="113">
        <f t="shared" si="192"/>
        <v>0</v>
      </c>
      <c r="K2465" s="114">
        <f t="shared" si="193"/>
        <v>0</v>
      </c>
      <c r="L2465" s="31">
        <f t="shared" si="194"/>
        <v>0</v>
      </c>
      <c r="M2465" s="1">
        <f t="shared" si="195"/>
        <v>0</v>
      </c>
      <c r="N2465" s="1">
        <f t="shared" si="196"/>
        <v>6</v>
      </c>
    </row>
    <row r="2466" spans="1:14" ht="16.5" hidden="1" thickBot="1" x14ac:dyDescent="0.3">
      <c r="A2466" s="26">
        <v>439508</v>
      </c>
      <c r="B2466" s="42">
        <v>439508</v>
      </c>
      <c r="C2466" s="43" t="s">
        <v>254</v>
      </c>
      <c r="D2466" s="99">
        <f>IF(ISERROR(VLOOKUP(A2466,'CGN-2015-001'!A2465:I7612,4,0)),0,VLOOKUP(A2466,'CGN-2015-001'!A2465:I7612,4,0))</f>
        <v>0</v>
      </c>
      <c r="E2466" s="45">
        <f>IF(ISERROR(VLOOKUP(A2466,[3]Hoja1!$A$1:$F$369,4,0)),0,VLOOKUP(A2466,[3]Hoja1!$A$1:$F$369,4,0))</f>
        <v>0</v>
      </c>
      <c r="F2466" s="45">
        <f>IF(ISERROR(VLOOKUP(A2466,[3]Hoja1!$A$1:$F$369,5,0)),0,VLOOKUP(A2466,[3]Hoja1!$A$1:$F$369,5,0))</f>
        <v>0</v>
      </c>
      <c r="G2466" s="102">
        <f>IF(ISERROR(VLOOKUP(A2466,'CGN-2015-001'!A2465:I7612,7,0)),0,VLOOKUP(A2466,'CGN-2015-001'!A2465:I7612,7,0))</f>
        <v>0</v>
      </c>
      <c r="H2466" s="44"/>
      <c r="I2466" s="46"/>
      <c r="J2466" s="113">
        <f t="shared" si="192"/>
        <v>0</v>
      </c>
      <c r="K2466" s="114">
        <f t="shared" si="193"/>
        <v>0</v>
      </c>
      <c r="L2466" s="31">
        <f t="shared" si="194"/>
        <v>0</v>
      </c>
      <c r="M2466" s="1">
        <f t="shared" si="195"/>
        <v>0</v>
      </c>
      <c r="N2466" s="1">
        <f t="shared" si="196"/>
        <v>6</v>
      </c>
    </row>
    <row r="2467" spans="1:14" ht="16.5" hidden="1" thickBot="1" x14ac:dyDescent="0.3">
      <c r="A2467" s="26">
        <v>439509</v>
      </c>
      <c r="B2467" s="42">
        <v>439509</v>
      </c>
      <c r="C2467" s="43" t="s">
        <v>255</v>
      </c>
      <c r="D2467" s="99">
        <f>IF(ISERROR(VLOOKUP(A2467,'CGN-2015-001'!A2466:I7613,4,0)),0,VLOOKUP(A2467,'CGN-2015-001'!A2466:I7613,4,0))</f>
        <v>0</v>
      </c>
      <c r="E2467" s="45">
        <f>IF(ISERROR(VLOOKUP(A2467,[3]Hoja1!$A$1:$F$369,4,0)),0,VLOOKUP(A2467,[3]Hoja1!$A$1:$F$369,4,0))</f>
        <v>0</v>
      </c>
      <c r="F2467" s="45">
        <f>IF(ISERROR(VLOOKUP(A2467,[3]Hoja1!$A$1:$F$369,5,0)),0,VLOOKUP(A2467,[3]Hoja1!$A$1:$F$369,5,0))</f>
        <v>0</v>
      </c>
      <c r="G2467" s="102">
        <f>IF(ISERROR(VLOOKUP(A2467,'CGN-2015-001'!A2466:I7613,7,0)),0,VLOOKUP(A2467,'CGN-2015-001'!A2466:I7613,7,0))</f>
        <v>0</v>
      </c>
      <c r="H2467" s="44"/>
      <c r="I2467" s="46"/>
      <c r="J2467" s="113">
        <f t="shared" si="192"/>
        <v>0</v>
      </c>
      <c r="K2467" s="114">
        <f t="shared" si="193"/>
        <v>0</v>
      </c>
      <c r="L2467" s="31">
        <f t="shared" si="194"/>
        <v>0</v>
      </c>
      <c r="M2467" s="1">
        <f t="shared" si="195"/>
        <v>0</v>
      </c>
      <c r="N2467" s="1">
        <f t="shared" si="196"/>
        <v>6</v>
      </c>
    </row>
    <row r="2468" spans="1:14" ht="16.5" hidden="1" thickBot="1" x14ac:dyDescent="0.3">
      <c r="A2468" s="26">
        <v>439512</v>
      </c>
      <c r="B2468" s="42">
        <v>439512</v>
      </c>
      <c r="C2468" s="43" t="s">
        <v>1553</v>
      </c>
      <c r="D2468" s="99">
        <f>IF(ISERROR(VLOOKUP(A2468,'CGN-2015-001'!A2467:I7614,4,0)),0,VLOOKUP(A2468,'CGN-2015-001'!A2467:I7614,4,0))</f>
        <v>0</v>
      </c>
      <c r="E2468" s="45">
        <f>IF(ISERROR(VLOOKUP(A2468,[3]Hoja1!$A$1:$F$369,4,0)),0,VLOOKUP(A2468,[3]Hoja1!$A$1:$F$369,4,0))</f>
        <v>0</v>
      </c>
      <c r="F2468" s="45">
        <f>IF(ISERROR(VLOOKUP(A2468,[3]Hoja1!$A$1:$F$369,5,0)),0,VLOOKUP(A2468,[3]Hoja1!$A$1:$F$369,5,0))</f>
        <v>0</v>
      </c>
      <c r="G2468" s="102">
        <f>IF(ISERROR(VLOOKUP(A2468,'CGN-2015-001'!A2467:I7614,7,0)),0,VLOOKUP(A2468,'CGN-2015-001'!A2467:I7614,7,0))</f>
        <v>0</v>
      </c>
      <c r="H2468" s="44"/>
      <c r="I2468" s="46"/>
      <c r="J2468" s="113">
        <f t="shared" si="192"/>
        <v>0</v>
      </c>
      <c r="K2468" s="114">
        <f t="shared" si="193"/>
        <v>0</v>
      </c>
      <c r="L2468" s="31">
        <f t="shared" si="194"/>
        <v>0</v>
      </c>
      <c r="M2468" s="1">
        <f t="shared" si="195"/>
        <v>0</v>
      </c>
      <c r="N2468" s="1">
        <f t="shared" si="196"/>
        <v>6</v>
      </c>
    </row>
    <row r="2469" spans="1:14" ht="16.5" hidden="1" thickBot="1" x14ac:dyDescent="0.3">
      <c r="A2469" s="26">
        <v>439513</v>
      </c>
      <c r="B2469" s="42">
        <v>439513</v>
      </c>
      <c r="C2469" s="43" t="s">
        <v>256</v>
      </c>
      <c r="D2469" s="99">
        <f>IF(ISERROR(VLOOKUP(A2469,'CGN-2015-001'!A2468:I7615,4,0)),0,VLOOKUP(A2469,'CGN-2015-001'!A2468:I7615,4,0))</f>
        <v>0</v>
      </c>
      <c r="E2469" s="45">
        <f>IF(ISERROR(VLOOKUP(A2469,[3]Hoja1!$A$1:$F$369,4,0)),0,VLOOKUP(A2469,[3]Hoja1!$A$1:$F$369,4,0))</f>
        <v>0</v>
      </c>
      <c r="F2469" s="45">
        <f>IF(ISERROR(VLOOKUP(A2469,[3]Hoja1!$A$1:$F$369,5,0)),0,VLOOKUP(A2469,[3]Hoja1!$A$1:$F$369,5,0))</f>
        <v>0</v>
      </c>
      <c r="G2469" s="102">
        <f>IF(ISERROR(VLOOKUP(A2469,'CGN-2015-001'!A2468:I7615,7,0)),0,VLOOKUP(A2469,'CGN-2015-001'!A2468:I7615,7,0))</f>
        <v>0</v>
      </c>
      <c r="H2469" s="44"/>
      <c r="I2469" s="46"/>
      <c r="J2469" s="113">
        <f t="shared" si="192"/>
        <v>0</v>
      </c>
      <c r="K2469" s="114">
        <f t="shared" si="193"/>
        <v>0</v>
      </c>
      <c r="L2469" s="31">
        <f t="shared" si="194"/>
        <v>0</v>
      </c>
      <c r="M2469" s="1">
        <f t="shared" si="195"/>
        <v>0</v>
      </c>
      <c r="N2469" s="1">
        <f t="shared" si="196"/>
        <v>6</v>
      </c>
    </row>
    <row r="2470" spans="1:14" ht="16.5" hidden="1" thickBot="1" x14ac:dyDescent="0.3">
      <c r="A2470" s="26">
        <v>439514</v>
      </c>
      <c r="B2470" s="42">
        <v>439514</v>
      </c>
      <c r="C2470" s="43" t="s">
        <v>278</v>
      </c>
      <c r="D2470" s="99">
        <f>IF(ISERROR(VLOOKUP(A2470,'CGN-2015-001'!A2469:I7616,4,0)),0,VLOOKUP(A2470,'CGN-2015-001'!A2469:I7616,4,0))</f>
        <v>0</v>
      </c>
      <c r="E2470" s="45">
        <f>IF(ISERROR(VLOOKUP(A2470,[3]Hoja1!$A$1:$F$369,4,0)),0,VLOOKUP(A2470,[3]Hoja1!$A$1:$F$369,4,0))</f>
        <v>0</v>
      </c>
      <c r="F2470" s="45">
        <f>IF(ISERROR(VLOOKUP(A2470,[3]Hoja1!$A$1:$F$369,5,0)),0,VLOOKUP(A2470,[3]Hoja1!$A$1:$F$369,5,0))</f>
        <v>0</v>
      </c>
      <c r="G2470" s="102">
        <f>IF(ISERROR(VLOOKUP(A2470,'CGN-2015-001'!A2469:I7616,7,0)),0,VLOOKUP(A2470,'CGN-2015-001'!A2469:I7616,7,0))</f>
        <v>0</v>
      </c>
      <c r="H2470" s="44"/>
      <c r="I2470" s="46"/>
      <c r="J2470" s="113">
        <f t="shared" si="192"/>
        <v>0</v>
      </c>
      <c r="K2470" s="114">
        <f t="shared" si="193"/>
        <v>0</v>
      </c>
      <c r="L2470" s="31">
        <f t="shared" si="194"/>
        <v>0</v>
      </c>
      <c r="M2470" s="1">
        <f t="shared" si="195"/>
        <v>0</v>
      </c>
      <c r="N2470" s="1">
        <f t="shared" si="196"/>
        <v>6</v>
      </c>
    </row>
    <row r="2471" spans="1:14" ht="16.5" hidden="1" thickBot="1" x14ac:dyDescent="0.3">
      <c r="A2471" s="26">
        <v>439515</v>
      </c>
      <c r="B2471" s="42">
        <v>439515</v>
      </c>
      <c r="C2471" s="43" t="s">
        <v>279</v>
      </c>
      <c r="D2471" s="99">
        <f>IF(ISERROR(VLOOKUP(A2471,'CGN-2015-001'!A2470:I7617,4,0)),0,VLOOKUP(A2471,'CGN-2015-001'!A2470:I7617,4,0))</f>
        <v>0</v>
      </c>
      <c r="E2471" s="45">
        <f>IF(ISERROR(VLOOKUP(A2471,[3]Hoja1!$A$1:$F$369,4,0)),0,VLOOKUP(A2471,[3]Hoja1!$A$1:$F$369,4,0))</f>
        <v>0</v>
      </c>
      <c r="F2471" s="45">
        <f>IF(ISERROR(VLOOKUP(A2471,[3]Hoja1!$A$1:$F$369,5,0)),0,VLOOKUP(A2471,[3]Hoja1!$A$1:$F$369,5,0))</f>
        <v>0</v>
      </c>
      <c r="G2471" s="102">
        <f>IF(ISERROR(VLOOKUP(A2471,'CGN-2015-001'!A2470:I7617,7,0)),0,VLOOKUP(A2471,'CGN-2015-001'!A2470:I7617,7,0))</f>
        <v>0</v>
      </c>
      <c r="H2471" s="44"/>
      <c r="I2471" s="46"/>
      <c r="J2471" s="113">
        <f t="shared" si="192"/>
        <v>0</v>
      </c>
      <c r="K2471" s="114">
        <f t="shared" si="193"/>
        <v>0</v>
      </c>
      <c r="L2471" s="31">
        <f t="shared" si="194"/>
        <v>0</v>
      </c>
      <c r="M2471" s="1">
        <f t="shared" si="195"/>
        <v>0</v>
      </c>
      <c r="N2471" s="1">
        <f t="shared" si="196"/>
        <v>6</v>
      </c>
    </row>
    <row r="2472" spans="1:14" ht="16.5" hidden="1" thickBot="1" x14ac:dyDescent="0.3">
      <c r="A2472" s="26">
        <v>439516</v>
      </c>
      <c r="B2472" s="42">
        <v>439516</v>
      </c>
      <c r="C2472" s="43" t="s">
        <v>280</v>
      </c>
      <c r="D2472" s="99">
        <f>IF(ISERROR(VLOOKUP(A2472,'CGN-2015-001'!A2471:I7618,4,0)),0,VLOOKUP(A2472,'CGN-2015-001'!A2471:I7618,4,0))</f>
        <v>0</v>
      </c>
      <c r="E2472" s="45">
        <f>IF(ISERROR(VLOOKUP(A2472,[3]Hoja1!$A$1:$F$369,4,0)),0,VLOOKUP(A2472,[3]Hoja1!$A$1:$F$369,4,0))</f>
        <v>0</v>
      </c>
      <c r="F2472" s="45">
        <f>IF(ISERROR(VLOOKUP(A2472,[3]Hoja1!$A$1:$F$369,5,0)),0,VLOOKUP(A2472,[3]Hoja1!$A$1:$F$369,5,0))</f>
        <v>0</v>
      </c>
      <c r="G2472" s="102">
        <f>IF(ISERROR(VLOOKUP(A2472,'CGN-2015-001'!A2471:I7618,7,0)),0,VLOOKUP(A2472,'CGN-2015-001'!A2471:I7618,7,0))</f>
        <v>0</v>
      </c>
      <c r="H2472" s="44"/>
      <c r="I2472" s="46"/>
      <c r="J2472" s="113">
        <f t="shared" si="192"/>
        <v>0</v>
      </c>
      <c r="K2472" s="114">
        <f t="shared" si="193"/>
        <v>0</v>
      </c>
      <c r="L2472" s="31">
        <f t="shared" si="194"/>
        <v>0</v>
      </c>
      <c r="M2472" s="1">
        <f t="shared" si="195"/>
        <v>0</v>
      </c>
      <c r="N2472" s="1">
        <f t="shared" si="196"/>
        <v>6</v>
      </c>
    </row>
    <row r="2473" spans="1:14" ht="16.5" hidden="1" thickBot="1" x14ac:dyDescent="0.3">
      <c r="A2473" s="26">
        <v>439517</v>
      </c>
      <c r="B2473" s="120">
        <v>439517</v>
      </c>
      <c r="C2473" s="121" t="s">
        <v>257</v>
      </c>
      <c r="D2473" s="99">
        <f>IF(ISERROR(VLOOKUP(A2473,'CGN-2015-001'!A2472:I7619,4,0)),0,VLOOKUP(A2473,'CGN-2015-001'!A2472:I7619,4,0))</f>
        <v>0</v>
      </c>
      <c r="E2473" s="45">
        <f>IF(ISERROR(VLOOKUP(A2473,[3]Hoja1!$A$1:$F$369,4,0)),0,VLOOKUP(A2473,[3]Hoja1!$A$1:$F$369,4,0))</f>
        <v>0</v>
      </c>
      <c r="F2473" s="45">
        <f>IF(ISERROR(VLOOKUP(A2473,[3]Hoja1!$A$1:$F$369,5,0)),0,VLOOKUP(A2473,[3]Hoja1!$A$1:$F$369,5,0))</f>
        <v>0</v>
      </c>
      <c r="G2473" s="102">
        <f>IF(ISERROR(VLOOKUP(A2473,'CGN-2015-001'!A2472:I7619,7,0)),0,VLOOKUP(A2473,'CGN-2015-001'!A2472:I7619,7,0))</f>
        <v>0</v>
      </c>
      <c r="H2473" s="44"/>
      <c r="I2473" s="46"/>
      <c r="J2473" s="113">
        <f t="shared" si="192"/>
        <v>0</v>
      </c>
      <c r="K2473" s="114">
        <f t="shared" si="193"/>
        <v>0</v>
      </c>
      <c r="L2473" s="31">
        <f t="shared" si="194"/>
        <v>0</v>
      </c>
      <c r="M2473" s="1">
        <f t="shared" si="195"/>
        <v>0</v>
      </c>
      <c r="N2473" s="1">
        <f t="shared" si="196"/>
        <v>6</v>
      </c>
    </row>
    <row r="2474" spans="1:14" ht="15.75" customHeight="1" thickBot="1" x14ac:dyDescent="0.25">
      <c r="A2474" s="26">
        <v>439590</v>
      </c>
      <c r="B2474" s="574">
        <v>439590</v>
      </c>
      <c r="C2474" s="575" t="s">
        <v>275</v>
      </c>
      <c r="D2474" s="560">
        <f>IF(ISERROR(VLOOKUP(A2474,'CGN-2015-001'!A2473:I7620,4,0)),0,VLOOKUP(A2474,'CGN-2015-001'!A2473:I7620,4,0))</f>
        <v>-322098</v>
      </c>
      <c r="E2474" s="561">
        <f>IF(ISERROR(VLOOKUP(A2474,[3]Hoja1!$A$1:$F$369,4,0)),0,VLOOKUP(A2474,[3]Hoja1!$A$1:$F$369,4,0))</f>
        <v>322098</v>
      </c>
      <c r="F2474" s="562">
        <f>IF(ISERROR(VLOOKUP(A2474,[3]Hoja1!$A$1:$F$369,5,0)),0,VLOOKUP(A2474,[3]Hoja1!$A$1:$F$369,5,0))</f>
        <v>0</v>
      </c>
      <c r="G2474" s="563">
        <f>IF(ISERROR(VLOOKUP(A2474,'CGN-2015-001'!A2473:I7620,7,0)),0,VLOOKUP(A2474,'CGN-2015-001'!A2473:I7620,7,0))</f>
        <v>-859065</v>
      </c>
      <c r="H2474" s="115">
        <v>0</v>
      </c>
      <c r="I2474" s="562">
        <f>+G2474</f>
        <v>-859065</v>
      </c>
      <c r="J2474" s="576">
        <f t="shared" si="192"/>
        <v>536967</v>
      </c>
      <c r="K2474" s="577">
        <f t="shared" si="193"/>
        <v>-0.62505980339089584</v>
      </c>
      <c r="L2474" s="31">
        <f t="shared" si="194"/>
        <v>0</v>
      </c>
      <c r="M2474" s="1">
        <f t="shared" si="195"/>
        <v>1</v>
      </c>
      <c r="N2474" s="1">
        <f t="shared" si="196"/>
        <v>6</v>
      </c>
    </row>
    <row r="2475" spans="1:14" ht="16.5" hidden="1" thickBot="1" x14ac:dyDescent="0.3">
      <c r="A2475" s="26">
        <v>44</v>
      </c>
      <c r="B2475" s="460">
        <v>440000</v>
      </c>
      <c r="C2475" s="461" t="s">
        <v>1554</v>
      </c>
      <c r="D2475" s="452">
        <f>IF(ISERROR(VLOOKUP(A2475,'CGN-2015-001'!A2474:I7621,4,0)),0,VLOOKUP(A2475,'CGN-2015-001'!A2474:I7621,4,0))</f>
        <v>1888126</v>
      </c>
      <c r="E2475" s="105">
        <f>IF(ISERROR(VLOOKUP(A2475,[3]Hoja1!$A$1:$F$369,4,0)),0,VLOOKUP(A2475,[3]Hoja1!$A$1:$F$369,4,0))</f>
        <v>0</v>
      </c>
      <c r="F2475" s="106">
        <f>IF(ISERROR(VLOOKUP(A2475,[3]Hoja1!$A$1:$F$369,5,0)),0,VLOOKUP(A2475,[3]Hoja1!$A$1:$F$369,5,0))</f>
        <v>0</v>
      </c>
      <c r="G2475" s="453">
        <f>IF(ISERROR(VLOOKUP(A2475,'CGN-2015-001'!A2474:I7621,7,0)),0,VLOOKUP(A2475,'CGN-2015-001'!A2474:I7621,7,0))</f>
        <v>12883622582</v>
      </c>
      <c r="H2475" s="105">
        <f>+H2500</f>
        <v>0</v>
      </c>
      <c r="I2475" s="106">
        <f>+I2500</f>
        <v>12883622582</v>
      </c>
      <c r="J2475" s="462">
        <f t="shared" si="192"/>
        <v>-12881734456</v>
      </c>
      <c r="K2475" s="463">
        <f t="shared" si="193"/>
        <v>-0.99985344758525929</v>
      </c>
      <c r="L2475" s="31">
        <f t="shared" si="194"/>
        <v>0</v>
      </c>
      <c r="M2475" s="1">
        <f t="shared" si="195"/>
        <v>1</v>
      </c>
      <c r="N2475" s="1">
        <f t="shared" si="196"/>
        <v>2</v>
      </c>
    </row>
    <row r="2476" spans="1:14" ht="16.5" hidden="1" thickBot="1" x14ac:dyDescent="0.3">
      <c r="A2476" s="26">
        <v>4408</v>
      </c>
      <c r="B2476" s="118">
        <v>440800</v>
      </c>
      <c r="C2476" s="119" t="s">
        <v>1555</v>
      </c>
      <c r="D2476" s="99">
        <f>IF(ISERROR(VLOOKUP(A2476,'CGN-2015-001'!A2475:I7622,4,0)),0,VLOOKUP(A2476,'CGN-2015-001'!A2475:I7622,4,0))</f>
        <v>0</v>
      </c>
      <c r="E2476" s="40">
        <f>IF(ISERROR(VLOOKUP(A2476,[3]Hoja1!$A$1:$F$369,4,0)),0,VLOOKUP(A2476,[3]Hoja1!$A$1:$F$369,4,0))</f>
        <v>0</v>
      </c>
      <c r="F2476" s="40">
        <f>IF(ISERROR(VLOOKUP(A2476,[3]Hoja1!$A$1:$F$369,5,0)),0,VLOOKUP(A2476,[3]Hoja1!$A$1:$F$369,5,0))</f>
        <v>0</v>
      </c>
      <c r="G2476" s="102">
        <f>IF(ISERROR(VLOOKUP(A2476,'CGN-2015-001'!A2475:I7622,7,0)),0,VLOOKUP(A2476,'CGN-2015-001'!A2475:I7622,7,0))</f>
        <v>0</v>
      </c>
      <c r="H2476" s="50"/>
      <c r="I2476" s="51"/>
      <c r="J2476" s="113">
        <f t="shared" si="192"/>
        <v>0</v>
      </c>
      <c r="K2476" s="114">
        <f t="shared" si="193"/>
        <v>0</v>
      </c>
      <c r="L2476" s="31">
        <f t="shared" si="194"/>
        <v>0</v>
      </c>
      <c r="M2476" s="1">
        <f t="shared" si="195"/>
        <v>0</v>
      </c>
      <c r="N2476" s="1">
        <f t="shared" si="196"/>
        <v>4</v>
      </c>
    </row>
    <row r="2477" spans="1:14" ht="16.5" hidden="1" thickBot="1" x14ac:dyDescent="0.3">
      <c r="A2477" s="26">
        <v>440817</v>
      </c>
      <c r="B2477" s="42">
        <v>440817</v>
      </c>
      <c r="C2477" s="43" t="s">
        <v>1556</v>
      </c>
      <c r="D2477" s="99">
        <f>IF(ISERROR(VLOOKUP(A2477,'CGN-2015-001'!A2476:I7623,4,0)),0,VLOOKUP(A2477,'CGN-2015-001'!A2476:I7623,4,0))</f>
        <v>0</v>
      </c>
      <c r="E2477" s="45">
        <f>IF(ISERROR(VLOOKUP(A2477,[3]Hoja1!$A$1:$F$369,4,0)),0,VLOOKUP(A2477,[3]Hoja1!$A$1:$F$369,4,0))</f>
        <v>0</v>
      </c>
      <c r="F2477" s="45">
        <f>IF(ISERROR(VLOOKUP(A2477,[3]Hoja1!$A$1:$F$369,5,0)),0,VLOOKUP(A2477,[3]Hoja1!$A$1:$F$369,5,0))</f>
        <v>0</v>
      </c>
      <c r="G2477" s="102">
        <f>IF(ISERROR(VLOOKUP(A2477,'CGN-2015-001'!A2476:I7623,7,0)),0,VLOOKUP(A2477,'CGN-2015-001'!A2476:I7623,7,0))</f>
        <v>0</v>
      </c>
      <c r="H2477" s="44"/>
      <c r="I2477" s="46"/>
      <c r="J2477" s="113">
        <f t="shared" si="192"/>
        <v>0</v>
      </c>
      <c r="K2477" s="114">
        <f t="shared" si="193"/>
        <v>0</v>
      </c>
      <c r="L2477" s="31">
        <f t="shared" si="194"/>
        <v>0</v>
      </c>
      <c r="M2477" s="1">
        <f t="shared" si="195"/>
        <v>0</v>
      </c>
      <c r="N2477" s="1">
        <f t="shared" si="196"/>
        <v>6</v>
      </c>
    </row>
    <row r="2478" spans="1:14" ht="16.5" hidden="1" thickBot="1" x14ac:dyDescent="0.3">
      <c r="A2478" s="26">
        <v>440818</v>
      </c>
      <c r="B2478" s="42">
        <v>440818</v>
      </c>
      <c r="C2478" s="43" t="s">
        <v>1557</v>
      </c>
      <c r="D2478" s="99">
        <f>IF(ISERROR(VLOOKUP(A2478,'CGN-2015-001'!A2477:I7624,4,0)),0,VLOOKUP(A2478,'CGN-2015-001'!A2477:I7624,4,0))</f>
        <v>0</v>
      </c>
      <c r="E2478" s="45">
        <f>IF(ISERROR(VLOOKUP(A2478,[3]Hoja1!$A$1:$F$369,4,0)),0,VLOOKUP(A2478,[3]Hoja1!$A$1:$F$369,4,0))</f>
        <v>0</v>
      </c>
      <c r="F2478" s="45">
        <f>IF(ISERROR(VLOOKUP(A2478,[3]Hoja1!$A$1:$F$369,5,0)),0,VLOOKUP(A2478,[3]Hoja1!$A$1:$F$369,5,0))</f>
        <v>0</v>
      </c>
      <c r="G2478" s="102">
        <f>IF(ISERROR(VLOOKUP(A2478,'CGN-2015-001'!A2477:I7624,7,0)),0,VLOOKUP(A2478,'CGN-2015-001'!A2477:I7624,7,0))</f>
        <v>0</v>
      </c>
      <c r="H2478" s="44"/>
      <c r="I2478" s="46"/>
      <c r="J2478" s="113">
        <f t="shared" si="192"/>
        <v>0</v>
      </c>
      <c r="K2478" s="114">
        <f t="shared" si="193"/>
        <v>0</v>
      </c>
      <c r="L2478" s="31">
        <f t="shared" si="194"/>
        <v>0</v>
      </c>
      <c r="M2478" s="1">
        <f t="shared" si="195"/>
        <v>0</v>
      </c>
      <c r="N2478" s="1">
        <f t="shared" si="196"/>
        <v>6</v>
      </c>
    </row>
    <row r="2479" spans="1:14" ht="16.5" hidden="1" thickBot="1" x14ac:dyDescent="0.3">
      <c r="A2479" s="26">
        <v>440819</v>
      </c>
      <c r="B2479" s="42">
        <v>440819</v>
      </c>
      <c r="C2479" s="43" t="s">
        <v>1558</v>
      </c>
      <c r="D2479" s="99">
        <f>IF(ISERROR(VLOOKUP(A2479,'CGN-2015-001'!A2478:I7625,4,0)),0,VLOOKUP(A2479,'CGN-2015-001'!A2478:I7625,4,0))</f>
        <v>0</v>
      </c>
      <c r="E2479" s="45">
        <f>IF(ISERROR(VLOOKUP(A2479,[3]Hoja1!$A$1:$F$369,4,0)),0,VLOOKUP(A2479,[3]Hoja1!$A$1:$F$369,4,0))</f>
        <v>0</v>
      </c>
      <c r="F2479" s="45">
        <f>IF(ISERROR(VLOOKUP(A2479,[3]Hoja1!$A$1:$F$369,5,0)),0,VLOOKUP(A2479,[3]Hoja1!$A$1:$F$369,5,0))</f>
        <v>0</v>
      </c>
      <c r="G2479" s="102">
        <f>IF(ISERROR(VLOOKUP(A2479,'CGN-2015-001'!A2478:I7625,7,0)),0,VLOOKUP(A2479,'CGN-2015-001'!A2478:I7625,7,0))</f>
        <v>0</v>
      </c>
      <c r="H2479" s="44"/>
      <c r="I2479" s="46"/>
      <c r="J2479" s="113">
        <f t="shared" si="192"/>
        <v>0</v>
      </c>
      <c r="K2479" s="114">
        <f t="shared" si="193"/>
        <v>0</v>
      </c>
      <c r="L2479" s="31">
        <f t="shared" si="194"/>
        <v>0</v>
      </c>
      <c r="M2479" s="1">
        <f t="shared" si="195"/>
        <v>0</v>
      </c>
      <c r="N2479" s="1">
        <f t="shared" si="196"/>
        <v>6</v>
      </c>
    </row>
    <row r="2480" spans="1:14" ht="16.5" hidden="1" thickBot="1" x14ac:dyDescent="0.3">
      <c r="A2480" s="26">
        <v>440820</v>
      </c>
      <c r="B2480" s="42">
        <v>440820</v>
      </c>
      <c r="C2480" s="43" t="s">
        <v>1559</v>
      </c>
      <c r="D2480" s="99">
        <f>IF(ISERROR(VLOOKUP(A2480,'CGN-2015-001'!A2479:I7626,4,0)),0,VLOOKUP(A2480,'CGN-2015-001'!A2479:I7626,4,0))</f>
        <v>0</v>
      </c>
      <c r="E2480" s="45">
        <f>IF(ISERROR(VLOOKUP(A2480,[3]Hoja1!$A$1:$F$369,4,0)),0,VLOOKUP(A2480,[3]Hoja1!$A$1:$F$369,4,0))</f>
        <v>0</v>
      </c>
      <c r="F2480" s="45">
        <f>IF(ISERROR(VLOOKUP(A2480,[3]Hoja1!$A$1:$F$369,5,0)),0,VLOOKUP(A2480,[3]Hoja1!$A$1:$F$369,5,0))</f>
        <v>0</v>
      </c>
      <c r="G2480" s="102">
        <f>IF(ISERROR(VLOOKUP(A2480,'CGN-2015-001'!A2479:I7626,7,0)),0,VLOOKUP(A2480,'CGN-2015-001'!A2479:I7626,7,0))</f>
        <v>0</v>
      </c>
      <c r="H2480" s="44"/>
      <c r="I2480" s="46"/>
      <c r="J2480" s="113">
        <f t="shared" si="192"/>
        <v>0</v>
      </c>
      <c r="K2480" s="114">
        <f t="shared" si="193"/>
        <v>0</v>
      </c>
      <c r="L2480" s="31">
        <f t="shared" si="194"/>
        <v>0</v>
      </c>
      <c r="M2480" s="1">
        <f t="shared" si="195"/>
        <v>0</v>
      </c>
      <c r="N2480" s="1">
        <f t="shared" si="196"/>
        <v>6</v>
      </c>
    </row>
    <row r="2481" spans="1:14" ht="16.5" hidden="1" thickBot="1" x14ac:dyDescent="0.3">
      <c r="A2481" s="26">
        <v>440821</v>
      </c>
      <c r="B2481" s="42">
        <v>440821</v>
      </c>
      <c r="C2481" s="43" t="s">
        <v>1560</v>
      </c>
      <c r="D2481" s="99">
        <f>IF(ISERROR(VLOOKUP(A2481,'CGN-2015-001'!A2480:I7627,4,0)),0,VLOOKUP(A2481,'CGN-2015-001'!A2480:I7627,4,0))</f>
        <v>0</v>
      </c>
      <c r="E2481" s="45">
        <f>IF(ISERROR(VLOOKUP(A2481,[3]Hoja1!$A$1:$F$369,4,0)),0,VLOOKUP(A2481,[3]Hoja1!$A$1:$F$369,4,0))</f>
        <v>0</v>
      </c>
      <c r="F2481" s="45">
        <f>IF(ISERROR(VLOOKUP(A2481,[3]Hoja1!$A$1:$F$369,5,0)),0,VLOOKUP(A2481,[3]Hoja1!$A$1:$F$369,5,0))</f>
        <v>0</v>
      </c>
      <c r="G2481" s="102">
        <f>IF(ISERROR(VLOOKUP(A2481,'CGN-2015-001'!A2480:I7627,7,0)),0,VLOOKUP(A2481,'CGN-2015-001'!A2480:I7627,7,0))</f>
        <v>0</v>
      </c>
      <c r="H2481" s="44"/>
      <c r="I2481" s="46"/>
      <c r="J2481" s="113">
        <f t="shared" si="192"/>
        <v>0</v>
      </c>
      <c r="K2481" s="114">
        <f t="shared" si="193"/>
        <v>0</v>
      </c>
      <c r="L2481" s="31">
        <f t="shared" si="194"/>
        <v>0</v>
      </c>
      <c r="M2481" s="1">
        <f t="shared" si="195"/>
        <v>0</v>
      </c>
      <c r="N2481" s="1">
        <f t="shared" si="196"/>
        <v>6</v>
      </c>
    </row>
    <row r="2482" spans="1:14" ht="16.5" hidden="1" thickBot="1" x14ac:dyDescent="0.3">
      <c r="A2482" s="26">
        <v>440822</v>
      </c>
      <c r="B2482" s="42">
        <v>440822</v>
      </c>
      <c r="C2482" s="43" t="s">
        <v>1561</v>
      </c>
      <c r="D2482" s="99">
        <f>IF(ISERROR(VLOOKUP(A2482,'CGN-2015-001'!A2481:I7628,4,0)),0,VLOOKUP(A2482,'CGN-2015-001'!A2481:I7628,4,0))</f>
        <v>0</v>
      </c>
      <c r="E2482" s="45">
        <f>IF(ISERROR(VLOOKUP(A2482,[3]Hoja1!$A$1:$F$369,4,0)),0,VLOOKUP(A2482,[3]Hoja1!$A$1:$F$369,4,0))</f>
        <v>0</v>
      </c>
      <c r="F2482" s="45">
        <f>IF(ISERROR(VLOOKUP(A2482,[3]Hoja1!$A$1:$F$369,5,0)),0,VLOOKUP(A2482,[3]Hoja1!$A$1:$F$369,5,0))</f>
        <v>0</v>
      </c>
      <c r="G2482" s="102">
        <f>IF(ISERROR(VLOOKUP(A2482,'CGN-2015-001'!A2481:I7628,7,0)),0,VLOOKUP(A2482,'CGN-2015-001'!A2481:I7628,7,0))</f>
        <v>0</v>
      </c>
      <c r="H2482" s="44"/>
      <c r="I2482" s="46"/>
      <c r="J2482" s="113">
        <f t="shared" si="192"/>
        <v>0</v>
      </c>
      <c r="K2482" s="114">
        <f t="shared" si="193"/>
        <v>0</v>
      </c>
      <c r="L2482" s="31">
        <f t="shared" si="194"/>
        <v>0</v>
      </c>
      <c r="M2482" s="1">
        <f t="shared" si="195"/>
        <v>0</v>
      </c>
      <c r="N2482" s="1">
        <f t="shared" si="196"/>
        <v>6</v>
      </c>
    </row>
    <row r="2483" spans="1:14" ht="16.5" hidden="1" thickBot="1" x14ac:dyDescent="0.3">
      <c r="A2483" s="26">
        <v>440823</v>
      </c>
      <c r="B2483" s="42">
        <v>440823</v>
      </c>
      <c r="C2483" s="43" t="s">
        <v>1562</v>
      </c>
      <c r="D2483" s="99">
        <f>IF(ISERROR(VLOOKUP(A2483,'CGN-2015-001'!A2482:I7629,4,0)),0,VLOOKUP(A2483,'CGN-2015-001'!A2482:I7629,4,0))</f>
        <v>0</v>
      </c>
      <c r="E2483" s="45">
        <f>IF(ISERROR(VLOOKUP(A2483,[3]Hoja1!$A$1:$F$369,4,0)),0,VLOOKUP(A2483,[3]Hoja1!$A$1:$F$369,4,0))</f>
        <v>0</v>
      </c>
      <c r="F2483" s="45">
        <f>IF(ISERROR(VLOOKUP(A2483,[3]Hoja1!$A$1:$F$369,5,0)),0,VLOOKUP(A2483,[3]Hoja1!$A$1:$F$369,5,0))</f>
        <v>0</v>
      </c>
      <c r="G2483" s="102">
        <f>IF(ISERROR(VLOOKUP(A2483,'CGN-2015-001'!A2482:I7629,7,0)),0,VLOOKUP(A2483,'CGN-2015-001'!A2482:I7629,7,0))</f>
        <v>0</v>
      </c>
      <c r="H2483" s="44"/>
      <c r="I2483" s="46"/>
      <c r="J2483" s="113">
        <f t="shared" si="192"/>
        <v>0</v>
      </c>
      <c r="K2483" s="114">
        <f t="shared" si="193"/>
        <v>0</v>
      </c>
      <c r="L2483" s="31">
        <f t="shared" si="194"/>
        <v>0</v>
      </c>
      <c r="M2483" s="1">
        <f t="shared" si="195"/>
        <v>0</v>
      </c>
      <c r="N2483" s="1">
        <f t="shared" si="196"/>
        <v>6</v>
      </c>
    </row>
    <row r="2484" spans="1:14" ht="16.5" hidden="1" thickBot="1" x14ac:dyDescent="0.3">
      <c r="A2484" s="26">
        <v>440824</v>
      </c>
      <c r="B2484" s="42">
        <v>440824</v>
      </c>
      <c r="C2484" s="43" t="s">
        <v>1563</v>
      </c>
      <c r="D2484" s="99">
        <f>IF(ISERROR(VLOOKUP(A2484,'CGN-2015-001'!A2483:I7630,4,0)),0,VLOOKUP(A2484,'CGN-2015-001'!A2483:I7630,4,0))</f>
        <v>0</v>
      </c>
      <c r="E2484" s="45">
        <f>IF(ISERROR(VLOOKUP(A2484,[3]Hoja1!$A$1:$F$369,4,0)),0,VLOOKUP(A2484,[3]Hoja1!$A$1:$F$369,4,0))</f>
        <v>0</v>
      </c>
      <c r="F2484" s="45">
        <f>IF(ISERROR(VLOOKUP(A2484,[3]Hoja1!$A$1:$F$369,5,0)),0,VLOOKUP(A2484,[3]Hoja1!$A$1:$F$369,5,0))</f>
        <v>0</v>
      </c>
      <c r="G2484" s="102">
        <f>IF(ISERROR(VLOOKUP(A2484,'CGN-2015-001'!A2483:I7630,7,0)),0,VLOOKUP(A2484,'CGN-2015-001'!A2483:I7630,7,0))</f>
        <v>0</v>
      </c>
      <c r="H2484" s="44"/>
      <c r="I2484" s="46"/>
      <c r="J2484" s="113">
        <f t="shared" si="192"/>
        <v>0</v>
      </c>
      <c r="K2484" s="114">
        <f t="shared" si="193"/>
        <v>0</v>
      </c>
      <c r="L2484" s="31">
        <f t="shared" si="194"/>
        <v>0</v>
      </c>
      <c r="M2484" s="1">
        <f t="shared" si="195"/>
        <v>0</v>
      </c>
      <c r="N2484" s="1">
        <f t="shared" si="196"/>
        <v>6</v>
      </c>
    </row>
    <row r="2485" spans="1:14" ht="16.5" hidden="1" thickBot="1" x14ac:dyDescent="0.3">
      <c r="A2485" s="26">
        <v>440825</v>
      </c>
      <c r="B2485" s="42">
        <v>440825</v>
      </c>
      <c r="C2485" s="43" t="s">
        <v>1564</v>
      </c>
      <c r="D2485" s="99">
        <f>IF(ISERROR(VLOOKUP(A2485,'CGN-2015-001'!A2484:I7631,4,0)),0,VLOOKUP(A2485,'CGN-2015-001'!A2484:I7631,4,0))</f>
        <v>0</v>
      </c>
      <c r="E2485" s="45">
        <f>IF(ISERROR(VLOOKUP(A2485,[3]Hoja1!$A$1:$F$369,4,0)),0,VLOOKUP(A2485,[3]Hoja1!$A$1:$F$369,4,0))</f>
        <v>0</v>
      </c>
      <c r="F2485" s="45">
        <f>IF(ISERROR(VLOOKUP(A2485,[3]Hoja1!$A$1:$F$369,5,0)),0,VLOOKUP(A2485,[3]Hoja1!$A$1:$F$369,5,0))</f>
        <v>0</v>
      </c>
      <c r="G2485" s="102">
        <f>IF(ISERROR(VLOOKUP(A2485,'CGN-2015-001'!A2484:I7631,7,0)),0,VLOOKUP(A2485,'CGN-2015-001'!A2484:I7631,7,0))</f>
        <v>0</v>
      </c>
      <c r="H2485" s="44"/>
      <c r="I2485" s="46"/>
      <c r="J2485" s="113">
        <f t="shared" si="192"/>
        <v>0</v>
      </c>
      <c r="K2485" s="114">
        <f t="shared" si="193"/>
        <v>0</v>
      </c>
      <c r="L2485" s="31">
        <f t="shared" si="194"/>
        <v>0</v>
      </c>
      <c r="M2485" s="1">
        <f t="shared" si="195"/>
        <v>0</v>
      </c>
      <c r="N2485" s="1">
        <f t="shared" si="196"/>
        <v>6</v>
      </c>
    </row>
    <row r="2486" spans="1:14" ht="16.5" hidden="1" thickBot="1" x14ac:dyDescent="0.3">
      <c r="A2486" s="26">
        <v>4413</v>
      </c>
      <c r="B2486" s="48">
        <v>441300</v>
      </c>
      <c r="C2486" s="49" t="s">
        <v>1565</v>
      </c>
      <c r="D2486" s="99">
        <f>IF(ISERROR(VLOOKUP(A2486,'CGN-2015-001'!A2485:I7632,4,0)),0,VLOOKUP(A2486,'CGN-2015-001'!A2485:I7632,4,0))</f>
        <v>0</v>
      </c>
      <c r="E2486" s="40">
        <f>IF(ISERROR(VLOOKUP(A2486,[3]Hoja1!$A$1:$F$369,4,0)),0,VLOOKUP(A2486,[3]Hoja1!$A$1:$F$369,4,0))</f>
        <v>0</v>
      </c>
      <c r="F2486" s="40">
        <f>IF(ISERROR(VLOOKUP(A2486,[3]Hoja1!$A$1:$F$369,5,0)),0,VLOOKUP(A2486,[3]Hoja1!$A$1:$F$369,5,0))</f>
        <v>0</v>
      </c>
      <c r="G2486" s="102">
        <f>IF(ISERROR(VLOOKUP(A2486,'CGN-2015-001'!A2485:I7632,7,0)),0,VLOOKUP(A2486,'CGN-2015-001'!A2485:I7632,7,0))</f>
        <v>0</v>
      </c>
      <c r="H2486" s="50"/>
      <c r="I2486" s="51"/>
      <c r="J2486" s="113">
        <f t="shared" si="192"/>
        <v>0</v>
      </c>
      <c r="K2486" s="114">
        <f t="shared" si="193"/>
        <v>0</v>
      </c>
      <c r="L2486" s="31">
        <f t="shared" si="194"/>
        <v>0</v>
      </c>
      <c r="M2486" s="1">
        <f t="shared" si="195"/>
        <v>0</v>
      </c>
      <c r="N2486" s="1">
        <f t="shared" si="196"/>
        <v>4</v>
      </c>
    </row>
    <row r="2487" spans="1:14" ht="16.5" hidden="1" thickBot="1" x14ac:dyDescent="0.3">
      <c r="A2487" s="26">
        <v>441301</v>
      </c>
      <c r="B2487" s="42">
        <v>441301</v>
      </c>
      <c r="C2487" s="43" t="s">
        <v>1566</v>
      </c>
      <c r="D2487" s="99">
        <f>IF(ISERROR(VLOOKUP(A2487,'CGN-2015-001'!A2486:I7633,4,0)),0,VLOOKUP(A2487,'CGN-2015-001'!A2486:I7633,4,0))</f>
        <v>0</v>
      </c>
      <c r="E2487" s="45">
        <f>IF(ISERROR(VLOOKUP(A2487,[3]Hoja1!$A$1:$F$369,4,0)),0,VLOOKUP(A2487,[3]Hoja1!$A$1:$F$369,4,0))</f>
        <v>0</v>
      </c>
      <c r="F2487" s="45">
        <f>IF(ISERROR(VLOOKUP(A2487,[3]Hoja1!$A$1:$F$369,5,0)),0,VLOOKUP(A2487,[3]Hoja1!$A$1:$F$369,5,0))</f>
        <v>0</v>
      </c>
      <c r="G2487" s="102">
        <f>IF(ISERROR(VLOOKUP(A2487,'CGN-2015-001'!A2486:I7633,7,0)),0,VLOOKUP(A2487,'CGN-2015-001'!A2486:I7633,7,0))</f>
        <v>0</v>
      </c>
      <c r="H2487" s="44"/>
      <c r="I2487" s="46"/>
      <c r="J2487" s="113">
        <f t="shared" si="192"/>
        <v>0</v>
      </c>
      <c r="K2487" s="114">
        <f t="shared" si="193"/>
        <v>0</v>
      </c>
      <c r="L2487" s="31">
        <f t="shared" si="194"/>
        <v>0</v>
      </c>
      <c r="M2487" s="1">
        <f t="shared" si="195"/>
        <v>0</v>
      </c>
      <c r="N2487" s="1">
        <f t="shared" si="196"/>
        <v>6</v>
      </c>
    </row>
    <row r="2488" spans="1:14" ht="16.5" hidden="1" thickBot="1" x14ac:dyDescent="0.3">
      <c r="A2488" s="26">
        <v>441302</v>
      </c>
      <c r="B2488" s="42">
        <v>441302</v>
      </c>
      <c r="C2488" s="43" t="s">
        <v>1567</v>
      </c>
      <c r="D2488" s="99">
        <f>IF(ISERROR(VLOOKUP(A2488,'CGN-2015-001'!A2487:I7634,4,0)),0,VLOOKUP(A2488,'CGN-2015-001'!A2487:I7634,4,0))</f>
        <v>0</v>
      </c>
      <c r="E2488" s="45">
        <f>IF(ISERROR(VLOOKUP(A2488,[3]Hoja1!$A$1:$F$369,4,0)),0,VLOOKUP(A2488,[3]Hoja1!$A$1:$F$369,4,0))</f>
        <v>0</v>
      </c>
      <c r="F2488" s="45">
        <f>IF(ISERROR(VLOOKUP(A2488,[3]Hoja1!$A$1:$F$369,5,0)),0,VLOOKUP(A2488,[3]Hoja1!$A$1:$F$369,5,0))</f>
        <v>0</v>
      </c>
      <c r="G2488" s="102">
        <f>IF(ISERROR(VLOOKUP(A2488,'CGN-2015-001'!A2487:I7634,7,0)),0,VLOOKUP(A2488,'CGN-2015-001'!A2487:I7634,7,0))</f>
        <v>0</v>
      </c>
      <c r="H2488" s="44"/>
      <c r="I2488" s="46"/>
      <c r="J2488" s="113">
        <f t="shared" si="192"/>
        <v>0</v>
      </c>
      <c r="K2488" s="114">
        <f t="shared" si="193"/>
        <v>0</v>
      </c>
      <c r="L2488" s="31">
        <f t="shared" si="194"/>
        <v>0</v>
      </c>
      <c r="M2488" s="1">
        <f t="shared" si="195"/>
        <v>0</v>
      </c>
      <c r="N2488" s="1">
        <f t="shared" si="196"/>
        <v>6</v>
      </c>
    </row>
    <row r="2489" spans="1:14" ht="16.5" hidden="1" thickBot="1" x14ac:dyDescent="0.3">
      <c r="A2489" s="26">
        <v>441303</v>
      </c>
      <c r="B2489" s="42">
        <v>441303</v>
      </c>
      <c r="C2489" s="43" t="s">
        <v>1568</v>
      </c>
      <c r="D2489" s="99">
        <f>IF(ISERROR(VLOOKUP(A2489,'CGN-2015-001'!A2488:I7635,4,0)),0,VLOOKUP(A2489,'CGN-2015-001'!A2488:I7635,4,0))</f>
        <v>0</v>
      </c>
      <c r="E2489" s="45">
        <f>IF(ISERROR(VLOOKUP(A2489,[3]Hoja1!$A$1:$F$369,4,0)),0,VLOOKUP(A2489,[3]Hoja1!$A$1:$F$369,4,0))</f>
        <v>0</v>
      </c>
      <c r="F2489" s="45">
        <f>IF(ISERROR(VLOOKUP(A2489,[3]Hoja1!$A$1:$F$369,5,0)),0,VLOOKUP(A2489,[3]Hoja1!$A$1:$F$369,5,0))</f>
        <v>0</v>
      </c>
      <c r="G2489" s="102">
        <f>IF(ISERROR(VLOOKUP(A2489,'CGN-2015-001'!A2488:I7635,7,0)),0,VLOOKUP(A2489,'CGN-2015-001'!A2488:I7635,7,0))</f>
        <v>0</v>
      </c>
      <c r="H2489" s="44"/>
      <c r="I2489" s="46"/>
      <c r="J2489" s="113">
        <f t="shared" si="192"/>
        <v>0</v>
      </c>
      <c r="K2489" s="114">
        <f t="shared" si="193"/>
        <v>0</v>
      </c>
      <c r="L2489" s="31">
        <f t="shared" si="194"/>
        <v>0</v>
      </c>
      <c r="M2489" s="1">
        <f t="shared" si="195"/>
        <v>0</v>
      </c>
      <c r="N2489" s="1">
        <f t="shared" si="196"/>
        <v>6</v>
      </c>
    </row>
    <row r="2490" spans="1:14" ht="16.5" hidden="1" thickBot="1" x14ac:dyDescent="0.3">
      <c r="A2490" s="26">
        <v>441304</v>
      </c>
      <c r="B2490" s="42">
        <v>441304</v>
      </c>
      <c r="C2490" s="43" t="s">
        <v>1569</v>
      </c>
      <c r="D2490" s="99">
        <f>IF(ISERROR(VLOOKUP(A2490,'CGN-2015-001'!A2489:I7636,4,0)),0,VLOOKUP(A2490,'CGN-2015-001'!A2489:I7636,4,0))</f>
        <v>0</v>
      </c>
      <c r="E2490" s="45">
        <f>IF(ISERROR(VLOOKUP(A2490,[3]Hoja1!$A$1:$F$369,4,0)),0,VLOOKUP(A2490,[3]Hoja1!$A$1:$F$369,4,0))</f>
        <v>0</v>
      </c>
      <c r="F2490" s="45">
        <f>IF(ISERROR(VLOOKUP(A2490,[3]Hoja1!$A$1:$F$369,5,0)),0,VLOOKUP(A2490,[3]Hoja1!$A$1:$F$369,5,0))</f>
        <v>0</v>
      </c>
      <c r="G2490" s="102">
        <f>IF(ISERROR(VLOOKUP(A2490,'CGN-2015-001'!A2489:I7636,7,0)),0,VLOOKUP(A2490,'CGN-2015-001'!A2489:I7636,7,0))</f>
        <v>0</v>
      </c>
      <c r="H2490" s="44"/>
      <c r="I2490" s="46"/>
      <c r="J2490" s="113">
        <f t="shared" si="192"/>
        <v>0</v>
      </c>
      <c r="K2490" s="114">
        <f t="shared" si="193"/>
        <v>0</v>
      </c>
      <c r="L2490" s="31">
        <f t="shared" si="194"/>
        <v>0</v>
      </c>
      <c r="M2490" s="1">
        <f t="shared" si="195"/>
        <v>0</v>
      </c>
      <c r="N2490" s="1">
        <f t="shared" si="196"/>
        <v>6</v>
      </c>
    </row>
    <row r="2491" spans="1:14" ht="16.5" hidden="1" thickBot="1" x14ac:dyDescent="0.3">
      <c r="A2491" s="26">
        <v>441305</v>
      </c>
      <c r="B2491" s="42">
        <v>441305</v>
      </c>
      <c r="C2491" s="43" t="s">
        <v>1570</v>
      </c>
      <c r="D2491" s="99">
        <f>IF(ISERROR(VLOOKUP(A2491,'CGN-2015-001'!A2490:I7637,4,0)),0,VLOOKUP(A2491,'CGN-2015-001'!A2490:I7637,4,0))</f>
        <v>0</v>
      </c>
      <c r="E2491" s="45">
        <f>IF(ISERROR(VLOOKUP(A2491,[3]Hoja1!$A$1:$F$369,4,0)),0,VLOOKUP(A2491,[3]Hoja1!$A$1:$F$369,4,0))</f>
        <v>0</v>
      </c>
      <c r="F2491" s="45">
        <f>IF(ISERROR(VLOOKUP(A2491,[3]Hoja1!$A$1:$F$369,5,0)),0,VLOOKUP(A2491,[3]Hoja1!$A$1:$F$369,5,0))</f>
        <v>0</v>
      </c>
      <c r="G2491" s="102">
        <f>IF(ISERROR(VLOOKUP(A2491,'CGN-2015-001'!A2490:I7637,7,0)),0,VLOOKUP(A2491,'CGN-2015-001'!A2490:I7637,7,0))</f>
        <v>0</v>
      </c>
      <c r="H2491" s="44"/>
      <c r="I2491" s="46"/>
      <c r="J2491" s="113">
        <f t="shared" si="192"/>
        <v>0</v>
      </c>
      <c r="K2491" s="114">
        <f t="shared" si="193"/>
        <v>0</v>
      </c>
      <c r="L2491" s="31">
        <f t="shared" si="194"/>
        <v>0</v>
      </c>
      <c r="M2491" s="1">
        <f t="shared" si="195"/>
        <v>0</v>
      </c>
      <c r="N2491" s="1">
        <f t="shared" si="196"/>
        <v>6</v>
      </c>
    </row>
    <row r="2492" spans="1:14" ht="16.5" hidden="1" thickBot="1" x14ac:dyDescent="0.3">
      <c r="A2492" s="26">
        <v>441306</v>
      </c>
      <c r="B2492" s="42">
        <v>441306</v>
      </c>
      <c r="C2492" s="43" t="s">
        <v>1571</v>
      </c>
      <c r="D2492" s="99">
        <f>IF(ISERROR(VLOOKUP(A2492,'CGN-2015-001'!A2491:I7638,4,0)),0,VLOOKUP(A2492,'CGN-2015-001'!A2491:I7638,4,0))</f>
        <v>0</v>
      </c>
      <c r="E2492" s="45">
        <f>IF(ISERROR(VLOOKUP(A2492,[3]Hoja1!$A$1:$F$369,4,0)),0,VLOOKUP(A2492,[3]Hoja1!$A$1:$F$369,4,0))</f>
        <v>0</v>
      </c>
      <c r="F2492" s="45">
        <f>IF(ISERROR(VLOOKUP(A2492,[3]Hoja1!$A$1:$F$369,5,0)),0,VLOOKUP(A2492,[3]Hoja1!$A$1:$F$369,5,0))</f>
        <v>0</v>
      </c>
      <c r="G2492" s="102">
        <f>IF(ISERROR(VLOOKUP(A2492,'CGN-2015-001'!A2491:I7638,7,0)),0,VLOOKUP(A2492,'CGN-2015-001'!A2491:I7638,7,0))</f>
        <v>0</v>
      </c>
      <c r="H2492" s="44"/>
      <c r="I2492" s="46"/>
      <c r="J2492" s="113">
        <f t="shared" si="192"/>
        <v>0</v>
      </c>
      <c r="K2492" s="114">
        <f t="shared" si="193"/>
        <v>0</v>
      </c>
      <c r="L2492" s="31">
        <f t="shared" si="194"/>
        <v>0</v>
      </c>
      <c r="M2492" s="1">
        <f t="shared" si="195"/>
        <v>0</v>
      </c>
      <c r="N2492" s="1">
        <f t="shared" si="196"/>
        <v>6</v>
      </c>
    </row>
    <row r="2493" spans="1:14" ht="16.5" hidden="1" thickBot="1" x14ac:dyDescent="0.3">
      <c r="A2493" s="26">
        <v>441307</v>
      </c>
      <c r="B2493" s="42">
        <v>441307</v>
      </c>
      <c r="C2493" s="43" t="s">
        <v>1572</v>
      </c>
      <c r="D2493" s="99">
        <f>IF(ISERROR(VLOOKUP(A2493,'CGN-2015-001'!A2492:I7639,4,0)),0,VLOOKUP(A2493,'CGN-2015-001'!A2492:I7639,4,0))</f>
        <v>0</v>
      </c>
      <c r="E2493" s="45">
        <f>IF(ISERROR(VLOOKUP(A2493,[3]Hoja1!$A$1:$F$369,4,0)),0,VLOOKUP(A2493,[3]Hoja1!$A$1:$F$369,4,0))</f>
        <v>0</v>
      </c>
      <c r="F2493" s="45">
        <f>IF(ISERROR(VLOOKUP(A2493,[3]Hoja1!$A$1:$F$369,5,0)),0,VLOOKUP(A2493,[3]Hoja1!$A$1:$F$369,5,0))</f>
        <v>0</v>
      </c>
      <c r="G2493" s="102">
        <f>IF(ISERROR(VLOOKUP(A2493,'CGN-2015-001'!A2492:I7639,7,0)),0,VLOOKUP(A2493,'CGN-2015-001'!A2492:I7639,7,0))</f>
        <v>0</v>
      </c>
      <c r="H2493" s="44"/>
      <c r="I2493" s="46"/>
      <c r="J2493" s="113">
        <f t="shared" si="192"/>
        <v>0</v>
      </c>
      <c r="K2493" s="114">
        <f t="shared" si="193"/>
        <v>0</v>
      </c>
      <c r="L2493" s="31">
        <f t="shared" si="194"/>
        <v>0</v>
      </c>
      <c r="M2493" s="1">
        <f t="shared" si="195"/>
        <v>0</v>
      </c>
      <c r="N2493" s="1">
        <f t="shared" si="196"/>
        <v>6</v>
      </c>
    </row>
    <row r="2494" spans="1:14" ht="16.5" hidden="1" thickBot="1" x14ac:dyDescent="0.3">
      <c r="A2494" s="26">
        <v>441308</v>
      </c>
      <c r="B2494" s="42">
        <v>441308</v>
      </c>
      <c r="C2494" s="43" t="s">
        <v>1573</v>
      </c>
      <c r="D2494" s="99">
        <f>IF(ISERROR(VLOOKUP(A2494,'CGN-2015-001'!A2493:I7640,4,0)),0,VLOOKUP(A2494,'CGN-2015-001'!A2493:I7640,4,0))</f>
        <v>0</v>
      </c>
      <c r="E2494" s="45">
        <f>IF(ISERROR(VLOOKUP(A2494,[3]Hoja1!$A$1:$F$369,4,0)),0,VLOOKUP(A2494,[3]Hoja1!$A$1:$F$369,4,0))</f>
        <v>0</v>
      </c>
      <c r="F2494" s="45">
        <f>IF(ISERROR(VLOOKUP(A2494,[3]Hoja1!$A$1:$F$369,5,0)),0,VLOOKUP(A2494,[3]Hoja1!$A$1:$F$369,5,0))</f>
        <v>0</v>
      </c>
      <c r="G2494" s="102">
        <f>IF(ISERROR(VLOOKUP(A2494,'CGN-2015-001'!A2493:I7640,7,0)),0,VLOOKUP(A2494,'CGN-2015-001'!A2493:I7640,7,0))</f>
        <v>0</v>
      </c>
      <c r="H2494" s="44"/>
      <c r="I2494" s="46"/>
      <c r="J2494" s="113">
        <f t="shared" si="192"/>
        <v>0</v>
      </c>
      <c r="K2494" s="114">
        <f t="shared" si="193"/>
        <v>0</v>
      </c>
      <c r="L2494" s="31">
        <f t="shared" si="194"/>
        <v>0</v>
      </c>
      <c r="M2494" s="1">
        <f t="shared" si="195"/>
        <v>0</v>
      </c>
      <c r="N2494" s="1">
        <f t="shared" si="196"/>
        <v>6</v>
      </c>
    </row>
    <row r="2495" spans="1:14" ht="16.5" hidden="1" thickBot="1" x14ac:dyDescent="0.3">
      <c r="A2495" s="26">
        <v>441309</v>
      </c>
      <c r="B2495" s="42">
        <v>441309</v>
      </c>
      <c r="C2495" s="43" t="s">
        <v>1574</v>
      </c>
      <c r="D2495" s="99">
        <f>IF(ISERROR(VLOOKUP(A2495,'CGN-2015-001'!A2494:I7641,4,0)),0,VLOOKUP(A2495,'CGN-2015-001'!A2494:I7641,4,0))</f>
        <v>0</v>
      </c>
      <c r="E2495" s="45">
        <f>IF(ISERROR(VLOOKUP(A2495,[3]Hoja1!$A$1:$F$369,4,0)),0,VLOOKUP(A2495,[3]Hoja1!$A$1:$F$369,4,0))</f>
        <v>0</v>
      </c>
      <c r="F2495" s="45">
        <f>IF(ISERROR(VLOOKUP(A2495,[3]Hoja1!$A$1:$F$369,5,0)),0,VLOOKUP(A2495,[3]Hoja1!$A$1:$F$369,5,0))</f>
        <v>0</v>
      </c>
      <c r="G2495" s="102">
        <f>IF(ISERROR(VLOOKUP(A2495,'CGN-2015-001'!A2494:I7641,7,0)),0,VLOOKUP(A2495,'CGN-2015-001'!A2494:I7641,7,0))</f>
        <v>0</v>
      </c>
      <c r="H2495" s="44"/>
      <c r="I2495" s="46"/>
      <c r="J2495" s="113">
        <f t="shared" si="192"/>
        <v>0</v>
      </c>
      <c r="K2495" s="114">
        <f t="shared" si="193"/>
        <v>0</v>
      </c>
      <c r="L2495" s="31">
        <f t="shared" si="194"/>
        <v>0</v>
      </c>
      <c r="M2495" s="1">
        <f t="shared" si="195"/>
        <v>0</v>
      </c>
      <c r="N2495" s="1">
        <f t="shared" si="196"/>
        <v>6</v>
      </c>
    </row>
    <row r="2496" spans="1:14" ht="16.5" hidden="1" thickBot="1" x14ac:dyDescent="0.3">
      <c r="A2496" s="26">
        <v>441310</v>
      </c>
      <c r="B2496" s="42">
        <v>441310</v>
      </c>
      <c r="C2496" s="43" t="s">
        <v>1575</v>
      </c>
      <c r="D2496" s="99">
        <f>IF(ISERROR(VLOOKUP(A2496,'CGN-2015-001'!A2495:I7642,4,0)),0,VLOOKUP(A2496,'CGN-2015-001'!A2495:I7642,4,0))</f>
        <v>0</v>
      </c>
      <c r="E2496" s="45">
        <f>IF(ISERROR(VLOOKUP(A2496,[3]Hoja1!$A$1:$F$369,4,0)),0,VLOOKUP(A2496,[3]Hoja1!$A$1:$F$369,4,0))</f>
        <v>0</v>
      </c>
      <c r="F2496" s="45">
        <f>IF(ISERROR(VLOOKUP(A2496,[3]Hoja1!$A$1:$F$369,5,0)),0,VLOOKUP(A2496,[3]Hoja1!$A$1:$F$369,5,0))</f>
        <v>0</v>
      </c>
      <c r="G2496" s="102">
        <f>IF(ISERROR(VLOOKUP(A2496,'CGN-2015-001'!A2495:I7642,7,0)),0,VLOOKUP(A2496,'CGN-2015-001'!A2495:I7642,7,0))</f>
        <v>0</v>
      </c>
      <c r="H2496" s="44"/>
      <c r="I2496" s="46"/>
      <c r="J2496" s="113">
        <f t="shared" si="192"/>
        <v>0</v>
      </c>
      <c r="K2496" s="114">
        <f t="shared" si="193"/>
        <v>0</v>
      </c>
      <c r="L2496" s="31">
        <f t="shared" si="194"/>
        <v>0</v>
      </c>
      <c r="M2496" s="1">
        <f t="shared" si="195"/>
        <v>0</v>
      </c>
      <c r="N2496" s="1">
        <f t="shared" si="196"/>
        <v>6</v>
      </c>
    </row>
    <row r="2497" spans="1:14" ht="16.5" hidden="1" thickBot="1" x14ac:dyDescent="0.3">
      <c r="A2497" s="26">
        <v>441390</v>
      </c>
      <c r="B2497" s="42">
        <v>441390</v>
      </c>
      <c r="C2497" s="43" t="s">
        <v>1576</v>
      </c>
      <c r="D2497" s="99">
        <f>IF(ISERROR(VLOOKUP(A2497,'CGN-2015-001'!A2496:I7643,4,0)),0,VLOOKUP(A2497,'CGN-2015-001'!A2496:I7643,4,0))</f>
        <v>0</v>
      </c>
      <c r="E2497" s="45">
        <f>IF(ISERROR(VLOOKUP(A2497,[3]Hoja1!$A$1:$F$369,4,0)),0,VLOOKUP(A2497,[3]Hoja1!$A$1:$F$369,4,0))</f>
        <v>0</v>
      </c>
      <c r="F2497" s="45">
        <f>IF(ISERROR(VLOOKUP(A2497,[3]Hoja1!$A$1:$F$369,5,0)),0,VLOOKUP(A2497,[3]Hoja1!$A$1:$F$369,5,0))</f>
        <v>0</v>
      </c>
      <c r="G2497" s="102">
        <f>IF(ISERROR(VLOOKUP(A2497,'CGN-2015-001'!A2496:I7643,7,0)),0,VLOOKUP(A2497,'CGN-2015-001'!A2496:I7643,7,0))</f>
        <v>0</v>
      </c>
      <c r="H2497" s="44"/>
      <c r="I2497" s="46"/>
      <c r="J2497" s="113">
        <f t="shared" si="192"/>
        <v>0</v>
      </c>
      <c r="K2497" s="114">
        <f t="shared" si="193"/>
        <v>0</v>
      </c>
      <c r="L2497" s="31">
        <f t="shared" si="194"/>
        <v>0</v>
      </c>
      <c r="M2497" s="1">
        <f t="shared" si="195"/>
        <v>0</v>
      </c>
      <c r="N2497" s="1">
        <f t="shared" si="196"/>
        <v>6</v>
      </c>
    </row>
    <row r="2498" spans="1:14" ht="16.5" hidden="1" thickBot="1" x14ac:dyDescent="0.3">
      <c r="A2498" s="26">
        <v>4421</v>
      </c>
      <c r="B2498" s="48">
        <v>442100</v>
      </c>
      <c r="C2498" s="49" t="s">
        <v>1577</v>
      </c>
      <c r="D2498" s="99">
        <f>IF(ISERROR(VLOOKUP(A2498,'CGN-2015-001'!A2497:I7644,4,0)),0,VLOOKUP(A2498,'CGN-2015-001'!A2497:I7644,4,0))</f>
        <v>0</v>
      </c>
      <c r="E2498" s="40">
        <f>IF(ISERROR(VLOOKUP(A2498,[3]Hoja1!$A$1:$F$369,4,0)),0,VLOOKUP(A2498,[3]Hoja1!$A$1:$F$369,4,0))</f>
        <v>0</v>
      </c>
      <c r="F2498" s="40">
        <f>IF(ISERROR(VLOOKUP(A2498,[3]Hoja1!$A$1:$F$369,5,0)),0,VLOOKUP(A2498,[3]Hoja1!$A$1:$F$369,5,0))</f>
        <v>0</v>
      </c>
      <c r="G2498" s="102">
        <f>IF(ISERROR(VLOOKUP(A2498,'CGN-2015-001'!A2497:I7644,7,0)),0,VLOOKUP(A2498,'CGN-2015-001'!A2497:I7644,7,0))</f>
        <v>0</v>
      </c>
      <c r="H2498" s="50"/>
      <c r="I2498" s="51"/>
      <c r="J2498" s="113">
        <f t="shared" si="192"/>
        <v>0</v>
      </c>
      <c r="K2498" s="114">
        <f t="shared" si="193"/>
        <v>0</v>
      </c>
      <c r="L2498" s="31">
        <f t="shared" si="194"/>
        <v>0</v>
      </c>
      <c r="M2498" s="1">
        <f t="shared" si="195"/>
        <v>0</v>
      </c>
      <c r="N2498" s="1">
        <f t="shared" si="196"/>
        <v>4</v>
      </c>
    </row>
    <row r="2499" spans="1:14" ht="16.5" hidden="1" thickBot="1" x14ac:dyDescent="0.3">
      <c r="A2499" s="26">
        <v>442104</v>
      </c>
      <c r="B2499" s="120">
        <v>442104</v>
      </c>
      <c r="C2499" s="121" t="s">
        <v>1578</v>
      </c>
      <c r="D2499" s="99">
        <f>IF(ISERROR(VLOOKUP(A2499,'CGN-2015-001'!A2498:I7645,4,0)),0,VLOOKUP(A2499,'CGN-2015-001'!A2498:I7645,4,0))</f>
        <v>0</v>
      </c>
      <c r="E2499" s="45">
        <f>IF(ISERROR(VLOOKUP(A2499,[3]Hoja1!$A$1:$F$369,4,0)),0,VLOOKUP(A2499,[3]Hoja1!$A$1:$F$369,4,0))</f>
        <v>0</v>
      </c>
      <c r="F2499" s="45">
        <f>IF(ISERROR(VLOOKUP(A2499,[3]Hoja1!$A$1:$F$369,5,0)),0,VLOOKUP(A2499,[3]Hoja1!$A$1:$F$369,5,0))</f>
        <v>0</v>
      </c>
      <c r="G2499" s="102">
        <f>IF(ISERROR(VLOOKUP(A2499,'CGN-2015-001'!A2498:I7645,7,0)),0,VLOOKUP(A2499,'CGN-2015-001'!A2498:I7645,7,0))</f>
        <v>0</v>
      </c>
      <c r="H2499" s="44"/>
      <c r="I2499" s="46"/>
      <c r="J2499" s="113">
        <f t="shared" si="192"/>
        <v>0</v>
      </c>
      <c r="K2499" s="114">
        <f t="shared" si="193"/>
        <v>0</v>
      </c>
      <c r="L2499" s="31">
        <f t="shared" si="194"/>
        <v>0</v>
      </c>
      <c r="M2499" s="1">
        <f t="shared" si="195"/>
        <v>0</v>
      </c>
      <c r="N2499" s="1">
        <f t="shared" si="196"/>
        <v>6</v>
      </c>
    </row>
    <row r="2500" spans="1:14" ht="16.5" hidden="1" thickBot="1" x14ac:dyDescent="0.3">
      <c r="A2500" s="26">
        <v>4428</v>
      </c>
      <c r="B2500" s="130">
        <v>442800</v>
      </c>
      <c r="C2500" s="131" t="s">
        <v>1579</v>
      </c>
      <c r="D2500" s="468">
        <f>IF(ISERROR(VLOOKUP(A2500,'CGN-2015-001'!A2499:I7646,4,0)),0,VLOOKUP(A2500,'CGN-2015-001'!A2499:I7646,4,0))</f>
        <v>1888126</v>
      </c>
      <c r="E2500" s="109">
        <f>IF(ISERROR(VLOOKUP(A2500,[3]Hoja1!$A$1:$F$369,4,0)),0,VLOOKUP(A2500,[3]Hoja1!$A$1:$F$369,4,0))</f>
        <v>0</v>
      </c>
      <c r="F2500" s="110">
        <f>IF(ISERROR(VLOOKUP(A2500,[3]Hoja1!$A$1:$F$369,5,0)),0,VLOOKUP(A2500,[3]Hoja1!$A$1:$F$369,5,0))</f>
        <v>0</v>
      </c>
      <c r="G2500" s="469">
        <f>IF(ISERROR(VLOOKUP(A2500,'CGN-2015-001'!A2499:I7646,7,0)),0,VLOOKUP(A2500,'CGN-2015-001'!A2499:I7646,7,0))</f>
        <v>12883622582</v>
      </c>
      <c r="H2500" s="109">
        <v>0</v>
      </c>
      <c r="I2500" s="110">
        <f>+I2507</f>
        <v>12883622582</v>
      </c>
      <c r="J2500" s="474">
        <f t="shared" si="192"/>
        <v>-12881734456</v>
      </c>
      <c r="K2500" s="475">
        <f t="shared" si="193"/>
        <v>-0.99985344758525929</v>
      </c>
      <c r="L2500" s="31">
        <f t="shared" si="194"/>
        <v>0</v>
      </c>
      <c r="M2500" s="1">
        <f t="shared" si="195"/>
        <v>1</v>
      </c>
      <c r="N2500" s="1">
        <f t="shared" si="196"/>
        <v>4</v>
      </c>
    </row>
    <row r="2501" spans="1:14" ht="16.5" hidden="1" thickBot="1" x14ac:dyDescent="0.3">
      <c r="A2501" s="26">
        <v>442801</v>
      </c>
      <c r="B2501" s="126">
        <v>442801</v>
      </c>
      <c r="C2501" s="127" t="s">
        <v>1580</v>
      </c>
      <c r="D2501" s="99">
        <f>IF(ISERROR(VLOOKUP(A2501,'CGN-2015-001'!A2500:I7647,4,0)),0,VLOOKUP(A2501,'CGN-2015-001'!A2500:I7647,4,0))</f>
        <v>0</v>
      </c>
      <c r="E2501" s="45">
        <f>IF(ISERROR(VLOOKUP(A2501,[3]Hoja1!$A$1:$F$369,4,0)),0,VLOOKUP(A2501,[3]Hoja1!$A$1:$F$369,4,0))</f>
        <v>0</v>
      </c>
      <c r="F2501" s="45">
        <f>IF(ISERROR(VLOOKUP(A2501,[3]Hoja1!$A$1:$F$369,5,0)),0,VLOOKUP(A2501,[3]Hoja1!$A$1:$F$369,5,0))</f>
        <v>0</v>
      </c>
      <c r="G2501" s="102">
        <f>IF(ISERROR(VLOOKUP(A2501,'CGN-2015-001'!A2500:I7647,7,0)),0,VLOOKUP(A2501,'CGN-2015-001'!A2500:I7647,7,0))</f>
        <v>0</v>
      </c>
      <c r="H2501" s="44"/>
      <c r="I2501" s="46"/>
      <c r="J2501" s="113">
        <f t="shared" si="192"/>
        <v>0</v>
      </c>
      <c r="K2501" s="114">
        <f t="shared" si="193"/>
        <v>0</v>
      </c>
      <c r="L2501" s="31">
        <f t="shared" si="194"/>
        <v>0</v>
      </c>
      <c r="M2501" s="1">
        <f t="shared" si="195"/>
        <v>0</v>
      </c>
      <c r="N2501" s="1">
        <f t="shared" si="196"/>
        <v>6</v>
      </c>
    </row>
    <row r="2502" spans="1:14" ht="16.5" hidden="1" thickBot="1" x14ac:dyDescent="0.3">
      <c r="A2502" s="26">
        <v>442802</v>
      </c>
      <c r="B2502" s="42">
        <v>442802</v>
      </c>
      <c r="C2502" s="43" t="s">
        <v>1581</v>
      </c>
      <c r="D2502" s="99">
        <f>IF(ISERROR(VLOOKUP(A2502,'CGN-2015-001'!A2501:I7648,4,0)),0,VLOOKUP(A2502,'CGN-2015-001'!A2501:I7648,4,0))</f>
        <v>0</v>
      </c>
      <c r="E2502" s="45">
        <f>IF(ISERROR(VLOOKUP(A2502,[3]Hoja1!$A$1:$F$369,4,0)),0,VLOOKUP(A2502,[3]Hoja1!$A$1:$F$369,4,0))</f>
        <v>0</v>
      </c>
      <c r="F2502" s="45">
        <f>IF(ISERROR(VLOOKUP(A2502,[3]Hoja1!$A$1:$F$369,5,0)),0,VLOOKUP(A2502,[3]Hoja1!$A$1:$F$369,5,0))</f>
        <v>0</v>
      </c>
      <c r="G2502" s="102">
        <f>IF(ISERROR(VLOOKUP(A2502,'CGN-2015-001'!A2501:I7648,7,0)),0,VLOOKUP(A2502,'CGN-2015-001'!A2501:I7648,7,0))</f>
        <v>0</v>
      </c>
      <c r="H2502" s="44"/>
      <c r="I2502" s="46"/>
      <c r="J2502" s="113">
        <f t="shared" si="192"/>
        <v>0</v>
      </c>
      <c r="K2502" s="114">
        <f t="shared" si="193"/>
        <v>0</v>
      </c>
      <c r="L2502" s="31">
        <f t="shared" si="194"/>
        <v>0</v>
      </c>
      <c r="M2502" s="1">
        <f t="shared" si="195"/>
        <v>0</v>
      </c>
      <c r="N2502" s="1">
        <f t="shared" si="196"/>
        <v>6</v>
      </c>
    </row>
    <row r="2503" spans="1:14" ht="16.5" hidden="1" thickBot="1" x14ac:dyDescent="0.3">
      <c r="A2503" s="26">
        <v>442803</v>
      </c>
      <c r="B2503" s="42">
        <v>442803</v>
      </c>
      <c r="C2503" s="43" t="s">
        <v>1582</v>
      </c>
      <c r="D2503" s="99">
        <f>IF(ISERROR(VLOOKUP(A2503,'CGN-2015-001'!A2502:I7649,4,0)),0,VLOOKUP(A2503,'CGN-2015-001'!A2502:I7649,4,0))</f>
        <v>0</v>
      </c>
      <c r="E2503" s="45">
        <f>IF(ISERROR(VLOOKUP(A2503,[3]Hoja1!$A$1:$F$369,4,0)),0,VLOOKUP(A2503,[3]Hoja1!$A$1:$F$369,4,0))</f>
        <v>0</v>
      </c>
      <c r="F2503" s="45">
        <f>IF(ISERROR(VLOOKUP(A2503,[3]Hoja1!$A$1:$F$369,5,0)),0,VLOOKUP(A2503,[3]Hoja1!$A$1:$F$369,5,0))</f>
        <v>0</v>
      </c>
      <c r="G2503" s="102">
        <f>IF(ISERROR(VLOOKUP(A2503,'CGN-2015-001'!A2502:I7649,7,0)),0,VLOOKUP(A2503,'CGN-2015-001'!A2502:I7649,7,0))</f>
        <v>0</v>
      </c>
      <c r="H2503" s="44"/>
      <c r="I2503" s="46"/>
      <c r="J2503" s="113">
        <f t="shared" si="192"/>
        <v>0</v>
      </c>
      <c r="K2503" s="114">
        <f t="shared" si="193"/>
        <v>0</v>
      </c>
      <c r="L2503" s="31">
        <f t="shared" si="194"/>
        <v>0</v>
      </c>
      <c r="M2503" s="1">
        <f t="shared" si="195"/>
        <v>0</v>
      </c>
      <c r="N2503" s="1">
        <f t="shared" si="196"/>
        <v>6</v>
      </c>
    </row>
    <row r="2504" spans="1:14" ht="16.5" hidden="1" thickBot="1" x14ac:dyDescent="0.3">
      <c r="A2504" s="26">
        <v>442804</v>
      </c>
      <c r="B2504" s="42">
        <v>442804</v>
      </c>
      <c r="C2504" s="43" t="s">
        <v>1583</v>
      </c>
      <c r="D2504" s="99">
        <f>IF(ISERROR(VLOOKUP(A2504,'CGN-2015-001'!A2503:I7650,4,0)),0,VLOOKUP(A2504,'CGN-2015-001'!A2503:I7650,4,0))</f>
        <v>0</v>
      </c>
      <c r="E2504" s="45">
        <f>IF(ISERROR(VLOOKUP(A2504,[3]Hoja1!$A$1:$F$369,4,0)),0,VLOOKUP(A2504,[3]Hoja1!$A$1:$F$369,4,0))</f>
        <v>0</v>
      </c>
      <c r="F2504" s="45">
        <f>IF(ISERROR(VLOOKUP(A2504,[3]Hoja1!$A$1:$F$369,5,0)),0,VLOOKUP(A2504,[3]Hoja1!$A$1:$F$369,5,0))</f>
        <v>0</v>
      </c>
      <c r="G2504" s="102">
        <f>IF(ISERROR(VLOOKUP(A2504,'CGN-2015-001'!A2503:I7650,7,0)),0,VLOOKUP(A2504,'CGN-2015-001'!A2503:I7650,7,0))</f>
        <v>0</v>
      </c>
      <c r="H2504" s="44"/>
      <c r="I2504" s="46"/>
      <c r="J2504" s="113">
        <f t="shared" si="192"/>
        <v>0</v>
      </c>
      <c r="K2504" s="114">
        <f t="shared" si="193"/>
        <v>0</v>
      </c>
      <c r="L2504" s="31">
        <f t="shared" si="194"/>
        <v>0</v>
      </c>
      <c r="M2504" s="1">
        <f t="shared" si="195"/>
        <v>0</v>
      </c>
      <c r="N2504" s="1">
        <f t="shared" si="196"/>
        <v>6</v>
      </c>
    </row>
    <row r="2505" spans="1:14" ht="16.5" hidden="1" thickBot="1" x14ac:dyDescent="0.3">
      <c r="A2505" s="26">
        <v>442805</v>
      </c>
      <c r="B2505" s="42">
        <v>442805</v>
      </c>
      <c r="C2505" s="43" t="s">
        <v>1584</v>
      </c>
      <c r="D2505" s="99">
        <f>IF(ISERROR(VLOOKUP(A2505,'CGN-2015-001'!A2504:I7651,4,0)),0,VLOOKUP(A2505,'CGN-2015-001'!A2504:I7651,4,0))</f>
        <v>0</v>
      </c>
      <c r="E2505" s="45">
        <f>IF(ISERROR(VLOOKUP(A2505,[3]Hoja1!$A$1:$F$369,4,0)),0,VLOOKUP(A2505,[3]Hoja1!$A$1:$F$369,4,0))</f>
        <v>0</v>
      </c>
      <c r="F2505" s="45">
        <f>IF(ISERROR(VLOOKUP(A2505,[3]Hoja1!$A$1:$F$369,5,0)),0,VLOOKUP(A2505,[3]Hoja1!$A$1:$F$369,5,0))</f>
        <v>0</v>
      </c>
      <c r="G2505" s="102">
        <f>IF(ISERROR(VLOOKUP(A2505,'CGN-2015-001'!A2504:I7651,7,0)),0,VLOOKUP(A2505,'CGN-2015-001'!A2504:I7651,7,0))</f>
        <v>0</v>
      </c>
      <c r="H2505" s="44"/>
      <c r="I2505" s="46"/>
      <c r="J2505" s="113">
        <f t="shared" si="192"/>
        <v>0</v>
      </c>
      <c r="K2505" s="114">
        <f t="shared" si="193"/>
        <v>0</v>
      </c>
      <c r="L2505" s="31">
        <f t="shared" si="194"/>
        <v>0</v>
      </c>
      <c r="M2505" s="1">
        <f t="shared" si="195"/>
        <v>0</v>
      </c>
      <c r="N2505" s="1">
        <f t="shared" si="196"/>
        <v>6</v>
      </c>
    </row>
    <row r="2506" spans="1:14" ht="16.5" hidden="1" thickBot="1" x14ac:dyDescent="0.3">
      <c r="A2506" s="26">
        <v>442806</v>
      </c>
      <c r="B2506" s="120">
        <v>442806</v>
      </c>
      <c r="C2506" s="121" t="s">
        <v>1585</v>
      </c>
      <c r="D2506" s="99">
        <f>IF(ISERROR(VLOOKUP(A2506,'CGN-2015-001'!A2505:I7652,4,0)),0,VLOOKUP(A2506,'CGN-2015-001'!A2505:I7652,4,0))</f>
        <v>0</v>
      </c>
      <c r="E2506" s="45">
        <f>IF(ISERROR(VLOOKUP(A2506,[3]Hoja1!$A$1:$F$369,4,0)),0,VLOOKUP(A2506,[3]Hoja1!$A$1:$F$369,4,0))</f>
        <v>0</v>
      </c>
      <c r="F2506" s="45">
        <f>IF(ISERROR(VLOOKUP(A2506,[3]Hoja1!$A$1:$F$369,5,0)),0,VLOOKUP(A2506,[3]Hoja1!$A$1:$F$369,5,0))</f>
        <v>0</v>
      </c>
      <c r="G2506" s="102">
        <f>IF(ISERROR(VLOOKUP(A2506,'CGN-2015-001'!A2505:I7652,7,0)),0,VLOOKUP(A2506,'CGN-2015-001'!A2505:I7652,7,0))</f>
        <v>0</v>
      </c>
      <c r="H2506" s="44"/>
      <c r="I2506" s="46"/>
      <c r="J2506" s="113">
        <f t="shared" si="192"/>
        <v>0</v>
      </c>
      <c r="K2506" s="114">
        <f t="shared" si="193"/>
        <v>0</v>
      </c>
      <c r="L2506" s="31">
        <f t="shared" si="194"/>
        <v>0</v>
      </c>
      <c r="M2506" s="1">
        <f t="shared" si="195"/>
        <v>0</v>
      </c>
      <c r="N2506" s="1">
        <f t="shared" si="196"/>
        <v>6</v>
      </c>
    </row>
    <row r="2507" spans="1:14" ht="15.75" customHeight="1" thickBot="1" x14ac:dyDescent="0.25">
      <c r="A2507" s="26">
        <v>442807</v>
      </c>
      <c r="B2507" s="558">
        <v>442807</v>
      </c>
      <c r="C2507" s="559" t="s">
        <v>1586</v>
      </c>
      <c r="D2507" s="560">
        <f>IF(ISERROR(VLOOKUP(A2507,'CGN-2015-001'!A2506:I7653,4,0)),0,VLOOKUP(A2507,'CGN-2015-001'!A2506:I7653,4,0))</f>
        <v>1888126</v>
      </c>
      <c r="E2507" s="561">
        <f>IF(ISERROR(VLOOKUP(A2507,[3]Hoja1!$A$1:$F$369,4,0)),0,VLOOKUP(A2507,[3]Hoja1!$A$1:$F$369,4,0))</f>
        <v>0</v>
      </c>
      <c r="F2507" s="562">
        <f>IF(ISERROR(VLOOKUP(A2507,[3]Hoja1!$A$1:$F$369,5,0)),0,VLOOKUP(A2507,[3]Hoja1!$A$1:$F$369,5,0))</f>
        <v>0</v>
      </c>
      <c r="G2507" s="563">
        <f>IF(ISERROR(VLOOKUP(A2507,'CGN-2015-001'!A2506:I7653,7,0)),0,VLOOKUP(A2507,'CGN-2015-001'!A2506:I7653,7,0))</f>
        <v>12883622582</v>
      </c>
      <c r="H2507" s="115">
        <v>0</v>
      </c>
      <c r="I2507" s="562">
        <f>+G2507</f>
        <v>12883622582</v>
      </c>
      <c r="J2507" s="564">
        <f t="shared" ref="J2507:J2570" si="197">D2507-G2507</f>
        <v>-12881734456</v>
      </c>
      <c r="K2507" s="565">
        <f t="shared" ref="K2507:K2570" si="198">IF(ISERROR(((D2507/G2507)-100%)),0,((D2507/G2507)-100%))</f>
        <v>-0.99985344758525929</v>
      </c>
      <c r="L2507" s="31">
        <f t="shared" ref="L2507:L2570" si="199">+G2507-H2507-I2507</f>
        <v>0</v>
      </c>
      <c r="M2507" s="1">
        <f t="shared" ref="M2507:M2570" si="200">IF(D2507&lt;&gt;0,1,IF(G2507&lt;&gt;0,2,IF(F2507&lt;&gt;0,3,IF(E2507&lt;&gt;0,4,0))))</f>
        <v>1</v>
      </c>
      <c r="N2507" s="1">
        <f t="shared" ref="N2507:N2570" si="201">+LEN(A2507)</f>
        <v>6</v>
      </c>
    </row>
    <row r="2508" spans="1:14" ht="16.5" hidden="1" thickBot="1" x14ac:dyDescent="0.3">
      <c r="A2508" s="26">
        <v>442808</v>
      </c>
      <c r="B2508" s="126">
        <v>442808</v>
      </c>
      <c r="C2508" s="127" t="s">
        <v>1353</v>
      </c>
      <c r="D2508" s="99">
        <f>IF(ISERROR(VLOOKUP(A2508,'CGN-2015-001'!A2507:I7654,4,0)),0,VLOOKUP(A2508,'CGN-2015-001'!A2507:I7654,4,0))</f>
        <v>0</v>
      </c>
      <c r="E2508" s="45">
        <f>IF(ISERROR(VLOOKUP(A2508,[3]Hoja1!$A$1:$F$369,4,0)),0,VLOOKUP(A2508,[3]Hoja1!$A$1:$F$369,4,0))</f>
        <v>0</v>
      </c>
      <c r="F2508" s="45">
        <f>IF(ISERROR(VLOOKUP(A2508,[3]Hoja1!$A$1:$F$369,5,0)),0,VLOOKUP(A2508,[3]Hoja1!$A$1:$F$369,5,0))</f>
        <v>0</v>
      </c>
      <c r="G2508" s="102">
        <f>IF(ISERROR(VLOOKUP(A2508,'CGN-2015-001'!A2507:I7654,7,0)),0,VLOOKUP(A2508,'CGN-2015-001'!A2507:I7654,7,0))</f>
        <v>0</v>
      </c>
      <c r="H2508" s="44"/>
      <c r="I2508" s="46"/>
      <c r="J2508" s="113">
        <f t="shared" si="197"/>
        <v>0</v>
      </c>
      <c r="K2508" s="114">
        <f t="shared" si="198"/>
        <v>0</v>
      </c>
      <c r="L2508" s="31">
        <f t="shared" si="199"/>
        <v>0</v>
      </c>
      <c r="M2508" s="1">
        <f t="shared" si="200"/>
        <v>0</v>
      </c>
      <c r="N2508" s="1">
        <f t="shared" si="201"/>
        <v>6</v>
      </c>
    </row>
    <row r="2509" spans="1:14" ht="16.5" hidden="1" thickBot="1" x14ac:dyDescent="0.3">
      <c r="A2509" s="26">
        <v>442809</v>
      </c>
      <c r="B2509" s="42">
        <v>442809</v>
      </c>
      <c r="C2509" s="43" t="s">
        <v>518</v>
      </c>
      <c r="D2509" s="99">
        <f>IF(ISERROR(VLOOKUP(A2509,'CGN-2015-001'!A2508:I7655,4,0)),0,VLOOKUP(A2509,'CGN-2015-001'!A2508:I7655,4,0))</f>
        <v>0</v>
      </c>
      <c r="E2509" s="45">
        <f>IF(ISERROR(VLOOKUP(A2509,[3]Hoja1!$A$1:$F$369,4,0)),0,VLOOKUP(A2509,[3]Hoja1!$A$1:$F$369,4,0))</f>
        <v>0</v>
      </c>
      <c r="F2509" s="45">
        <f>IF(ISERROR(VLOOKUP(A2509,[3]Hoja1!$A$1:$F$369,5,0)),0,VLOOKUP(A2509,[3]Hoja1!$A$1:$F$369,5,0))</f>
        <v>0</v>
      </c>
      <c r="G2509" s="102">
        <f>IF(ISERROR(VLOOKUP(A2509,'CGN-2015-001'!A2508:I7655,7,0)),0,VLOOKUP(A2509,'CGN-2015-001'!A2508:I7655,7,0))</f>
        <v>0</v>
      </c>
      <c r="H2509" s="44"/>
      <c r="I2509" s="46"/>
      <c r="J2509" s="113">
        <f t="shared" si="197"/>
        <v>0</v>
      </c>
      <c r="K2509" s="114">
        <f t="shared" si="198"/>
        <v>0</v>
      </c>
      <c r="L2509" s="31">
        <f t="shared" si="199"/>
        <v>0</v>
      </c>
      <c r="M2509" s="1">
        <f t="shared" si="200"/>
        <v>0</v>
      </c>
      <c r="N2509" s="1">
        <f t="shared" si="201"/>
        <v>6</v>
      </c>
    </row>
    <row r="2510" spans="1:14" ht="16.5" hidden="1" thickBot="1" x14ac:dyDescent="0.3">
      <c r="A2510" s="26">
        <v>442810</v>
      </c>
      <c r="B2510" s="42">
        <v>442810</v>
      </c>
      <c r="C2510" s="43" t="s">
        <v>1587</v>
      </c>
      <c r="D2510" s="99">
        <f>IF(ISERROR(VLOOKUP(A2510,'CGN-2015-001'!A2509:I7656,4,0)),0,VLOOKUP(A2510,'CGN-2015-001'!A2509:I7656,4,0))</f>
        <v>0</v>
      </c>
      <c r="E2510" s="45">
        <f>IF(ISERROR(VLOOKUP(A2510,[3]Hoja1!$A$1:$F$369,4,0)),0,VLOOKUP(A2510,[3]Hoja1!$A$1:$F$369,4,0))</f>
        <v>0</v>
      </c>
      <c r="F2510" s="45">
        <f>IF(ISERROR(VLOOKUP(A2510,[3]Hoja1!$A$1:$F$369,5,0)),0,VLOOKUP(A2510,[3]Hoja1!$A$1:$F$369,5,0))</f>
        <v>0</v>
      </c>
      <c r="G2510" s="102">
        <f>IF(ISERROR(VLOOKUP(A2510,'CGN-2015-001'!A2509:I7656,7,0)),0,VLOOKUP(A2510,'CGN-2015-001'!A2509:I7656,7,0))</f>
        <v>0</v>
      </c>
      <c r="H2510" s="44"/>
      <c r="I2510" s="46"/>
      <c r="J2510" s="113">
        <f t="shared" si="197"/>
        <v>0</v>
      </c>
      <c r="K2510" s="114">
        <f t="shared" si="198"/>
        <v>0</v>
      </c>
      <c r="L2510" s="31">
        <f t="shared" si="199"/>
        <v>0</v>
      </c>
      <c r="M2510" s="1">
        <f t="shared" si="200"/>
        <v>0</v>
      </c>
      <c r="N2510" s="1">
        <f t="shared" si="201"/>
        <v>6</v>
      </c>
    </row>
    <row r="2511" spans="1:14" ht="16.5" hidden="1" thickBot="1" x14ac:dyDescent="0.3">
      <c r="A2511" s="26">
        <v>442816</v>
      </c>
      <c r="B2511" s="42">
        <v>442816</v>
      </c>
      <c r="C2511" s="43" t="s">
        <v>1588</v>
      </c>
      <c r="D2511" s="99">
        <f>IF(ISERROR(VLOOKUP(A2511,'CGN-2015-001'!A2510:I7657,4,0)),0,VLOOKUP(A2511,'CGN-2015-001'!A2510:I7657,4,0))</f>
        <v>0</v>
      </c>
      <c r="E2511" s="45">
        <f>IF(ISERROR(VLOOKUP(A2511,[3]Hoja1!$A$1:$F$369,4,0)),0,VLOOKUP(A2511,[3]Hoja1!$A$1:$F$369,4,0))</f>
        <v>0</v>
      </c>
      <c r="F2511" s="45">
        <f>IF(ISERROR(VLOOKUP(A2511,[3]Hoja1!$A$1:$F$369,5,0)),0,VLOOKUP(A2511,[3]Hoja1!$A$1:$F$369,5,0))</f>
        <v>0</v>
      </c>
      <c r="G2511" s="102">
        <f>IF(ISERROR(VLOOKUP(A2511,'CGN-2015-001'!A2510:I7657,7,0)),0,VLOOKUP(A2511,'CGN-2015-001'!A2510:I7657,7,0))</f>
        <v>0</v>
      </c>
      <c r="H2511" s="44"/>
      <c r="I2511" s="46"/>
      <c r="J2511" s="113">
        <f t="shared" si="197"/>
        <v>0</v>
      </c>
      <c r="K2511" s="114">
        <f t="shared" si="198"/>
        <v>0</v>
      </c>
      <c r="L2511" s="31">
        <f t="shared" si="199"/>
        <v>0</v>
      </c>
      <c r="M2511" s="1">
        <f t="shared" si="200"/>
        <v>0</v>
      </c>
      <c r="N2511" s="1">
        <f t="shared" si="201"/>
        <v>6</v>
      </c>
    </row>
    <row r="2512" spans="1:14" ht="16.5" hidden="1" thickBot="1" x14ac:dyDescent="0.3">
      <c r="A2512" s="26">
        <v>442817</v>
      </c>
      <c r="B2512" s="42">
        <v>442817</v>
      </c>
      <c r="C2512" s="43" t="s">
        <v>1589</v>
      </c>
      <c r="D2512" s="99">
        <f>IF(ISERROR(VLOOKUP(A2512,'CGN-2015-001'!A2511:I7658,4,0)),0,VLOOKUP(A2512,'CGN-2015-001'!A2511:I7658,4,0))</f>
        <v>0</v>
      </c>
      <c r="E2512" s="45">
        <f>IF(ISERROR(VLOOKUP(A2512,[3]Hoja1!$A$1:$F$369,4,0)),0,VLOOKUP(A2512,[3]Hoja1!$A$1:$F$369,4,0))</f>
        <v>0</v>
      </c>
      <c r="F2512" s="45">
        <f>IF(ISERROR(VLOOKUP(A2512,[3]Hoja1!$A$1:$F$369,5,0)),0,VLOOKUP(A2512,[3]Hoja1!$A$1:$F$369,5,0))</f>
        <v>0</v>
      </c>
      <c r="G2512" s="102">
        <f>IF(ISERROR(VLOOKUP(A2512,'CGN-2015-001'!A2511:I7658,7,0)),0,VLOOKUP(A2512,'CGN-2015-001'!A2511:I7658,7,0))</f>
        <v>0</v>
      </c>
      <c r="H2512" s="44"/>
      <c r="I2512" s="46"/>
      <c r="J2512" s="113">
        <f t="shared" si="197"/>
        <v>0</v>
      </c>
      <c r="K2512" s="114">
        <f t="shared" si="198"/>
        <v>0</v>
      </c>
      <c r="L2512" s="31">
        <f t="shared" si="199"/>
        <v>0</v>
      </c>
      <c r="M2512" s="1">
        <f t="shared" si="200"/>
        <v>0</v>
      </c>
      <c r="N2512" s="1">
        <f t="shared" si="201"/>
        <v>6</v>
      </c>
    </row>
    <row r="2513" spans="1:14" ht="16.5" hidden="1" thickBot="1" x14ac:dyDescent="0.3">
      <c r="A2513" s="26">
        <v>442818</v>
      </c>
      <c r="B2513" s="42">
        <v>442818</v>
      </c>
      <c r="C2513" s="43" t="s">
        <v>1590</v>
      </c>
      <c r="D2513" s="99">
        <f>IF(ISERROR(VLOOKUP(A2513,'CGN-2015-001'!A2512:I7659,4,0)),0,VLOOKUP(A2513,'CGN-2015-001'!A2512:I7659,4,0))</f>
        <v>0</v>
      </c>
      <c r="E2513" s="45">
        <f>IF(ISERROR(VLOOKUP(A2513,[3]Hoja1!$A$1:$F$369,4,0)),0,VLOOKUP(A2513,[3]Hoja1!$A$1:$F$369,4,0))</f>
        <v>0</v>
      </c>
      <c r="F2513" s="45">
        <f>IF(ISERROR(VLOOKUP(A2513,[3]Hoja1!$A$1:$F$369,5,0)),0,VLOOKUP(A2513,[3]Hoja1!$A$1:$F$369,5,0))</f>
        <v>0</v>
      </c>
      <c r="G2513" s="102">
        <f>IF(ISERROR(VLOOKUP(A2513,'CGN-2015-001'!A2512:I7659,7,0)),0,VLOOKUP(A2513,'CGN-2015-001'!A2512:I7659,7,0))</f>
        <v>0</v>
      </c>
      <c r="H2513" s="44"/>
      <c r="I2513" s="46"/>
      <c r="J2513" s="113">
        <f t="shared" si="197"/>
        <v>0</v>
      </c>
      <c r="K2513" s="114">
        <f t="shared" si="198"/>
        <v>0</v>
      </c>
      <c r="L2513" s="31">
        <f t="shared" si="199"/>
        <v>0</v>
      </c>
      <c r="M2513" s="1">
        <f t="shared" si="200"/>
        <v>0</v>
      </c>
      <c r="N2513" s="1">
        <f t="shared" si="201"/>
        <v>6</v>
      </c>
    </row>
    <row r="2514" spans="1:14" ht="16.5" hidden="1" thickBot="1" x14ac:dyDescent="0.3">
      <c r="A2514" s="26">
        <v>442820</v>
      </c>
      <c r="B2514" s="42">
        <v>442820</v>
      </c>
      <c r="C2514" s="43" t="s">
        <v>1591</v>
      </c>
      <c r="D2514" s="99">
        <f>IF(ISERROR(VLOOKUP(A2514,'CGN-2015-001'!A2513:I7660,4,0)),0,VLOOKUP(A2514,'CGN-2015-001'!A2513:I7660,4,0))</f>
        <v>0</v>
      </c>
      <c r="E2514" s="45">
        <f>IF(ISERROR(VLOOKUP(A2514,[3]Hoja1!$A$1:$F$369,4,0)),0,VLOOKUP(A2514,[3]Hoja1!$A$1:$F$369,4,0))</f>
        <v>0</v>
      </c>
      <c r="F2514" s="45">
        <f>IF(ISERROR(VLOOKUP(A2514,[3]Hoja1!$A$1:$F$369,5,0)),0,VLOOKUP(A2514,[3]Hoja1!$A$1:$F$369,5,0))</f>
        <v>0</v>
      </c>
      <c r="G2514" s="102">
        <f>IF(ISERROR(VLOOKUP(A2514,'CGN-2015-001'!A2513:I7660,7,0)),0,VLOOKUP(A2514,'CGN-2015-001'!A2513:I7660,7,0))</f>
        <v>0</v>
      </c>
      <c r="H2514" s="44"/>
      <c r="I2514" s="46"/>
      <c r="J2514" s="113">
        <f t="shared" si="197"/>
        <v>0</v>
      </c>
      <c r="K2514" s="114">
        <f t="shared" si="198"/>
        <v>0</v>
      </c>
      <c r="L2514" s="31">
        <f t="shared" si="199"/>
        <v>0</v>
      </c>
      <c r="M2514" s="1">
        <f t="shared" si="200"/>
        <v>0</v>
      </c>
      <c r="N2514" s="1">
        <f t="shared" si="201"/>
        <v>6</v>
      </c>
    </row>
    <row r="2515" spans="1:14" ht="16.5" hidden="1" thickBot="1" x14ac:dyDescent="0.3">
      <c r="A2515" s="26">
        <v>442821</v>
      </c>
      <c r="B2515" s="42">
        <v>442821</v>
      </c>
      <c r="C2515" s="43" t="s">
        <v>1592</v>
      </c>
      <c r="D2515" s="99">
        <f>IF(ISERROR(VLOOKUP(A2515,'CGN-2015-001'!A2514:I7661,4,0)),0,VLOOKUP(A2515,'CGN-2015-001'!A2514:I7661,4,0))</f>
        <v>0</v>
      </c>
      <c r="E2515" s="45">
        <f>IF(ISERROR(VLOOKUP(A2515,[3]Hoja1!$A$1:$F$369,4,0)),0,VLOOKUP(A2515,[3]Hoja1!$A$1:$F$369,4,0))</f>
        <v>0</v>
      </c>
      <c r="F2515" s="45">
        <f>IF(ISERROR(VLOOKUP(A2515,[3]Hoja1!$A$1:$F$369,5,0)),0,VLOOKUP(A2515,[3]Hoja1!$A$1:$F$369,5,0))</f>
        <v>0</v>
      </c>
      <c r="G2515" s="102">
        <f>IF(ISERROR(VLOOKUP(A2515,'CGN-2015-001'!A2514:I7661,7,0)),0,VLOOKUP(A2515,'CGN-2015-001'!A2514:I7661,7,0))</f>
        <v>0</v>
      </c>
      <c r="H2515" s="44"/>
      <c r="I2515" s="46"/>
      <c r="J2515" s="113">
        <f t="shared" si="197"/>
        <v>0</v>
      </c>
      <c r="K2515" s="114">
        <f t="shared" si="198"/>
        <v>0</v>
      </c>
      <c r="L2515" s="31">
        <f t="shared" si="199"/>
        <v>0</v>
      </c>
      <c r="M2515" s="1">
        <f t="shared" si="200"/>
        <v>0</v>
      </c>
      <c r="N2515" s="1">
        <f t="shared" si="201"/>
        <v>6</v>
      </c>
    </row>
    <row r="2516" spans="1:14" ht="16.5" hidden="1" thickBot="1" x14ac:dyDescent="0.3">
      <c r="A2516" s="26">
        <v>442822</v>
      </c>
      <c r="B2516" s="42">
        <v>442822</v>
      </c>
      <c r="C2516" s="43" t="s">
        <v>1593</v>
      </c>
      <c r="D2516" s="99">
        <f>IF(ISERROR(VLOOKUP(A2516,'CGN-2015-001'!A2515:I7662,4,0)),0,VLOOKUP(A2516,'CGN-2015-001'!A2515:I7662,4,0))</f>
        <v>0</v>
      </c>
      <c r="E2516" s="45">
        <f>IF(ISERROR(VLOOKUP(A2516,[3]Hoja1!$A$1:$F$369,4,0)),0,VLOOKUP(A2516,[3]Hoja1!$A$1:$F$369,4,0))</f>
        <v>0</v>
      </c>
      <c r="F2516" s="45">
        <f>IF(ISERROR(VLOOKUP(A2516,[3]Hoja1!$A$1:$F$369,5,0)),0,VLOOKUP(A2516,[3]Hoja1!$A$1:$F$369,5,0))</f>
        <v>0</v>
      </c>
      <c r="G2516" s="102">
        <f>IF(ISERROR(VLOOKUP(A2516,'CGN-2015-001'!A2515:I7662,7,0)),0,VLOOKUP(A2516,'CGN-2015-001'!A2515:I7662,7,0))</f>
        <v>0</v>
      </c>
      <c r="H2516" s="44"/>
      <c r="I2516" s="46"/>
      <c r="J2516" s="113">
        <f t="shared" si="197"/>
        <v>0</v>
      </c>
      <c r="K2516" s="114">
        <f t="shared" si="198"/>
        <v>0</v>
      </c>
      <c r="L2516" s="31">
        <f t="shared" si="199"/>
        <v>0</v>
      </c>
      <c r="M2516" s="1">
        <f t="shared" si="200"/>
        <v>0</v>
      </c>
      <c r="N2516" s="1">
        <f t="shared" si="201"/>
        <v>6</v>
      </c>
    </row>
    <row r="2517" spans="1:14" ht="16.5" hidden="1" thickBot="1" x14ac:dyDescent="0.3">
      <c r="A2517" s="26">
        <v>442890</v>
      </c>
      <c r="B2517" s="120">
        <v>442890</v>
      </c>
      <c r="C2517" s="121" t="s">
        <v>388</v>
      </c>
      <c r="D2517" s="99">
        <f>IF(ISERROR(VLOOKUP(A2517,'CGN-2015-001'!A2516:I7663,4,0)),0,VLOOKUP(A2517,'CGN-2015-001'!A2516:I7663,4,0))</f>
        <v>0</v>
      </c>
      <c r="E2517" s="45">
        <f>IF(ISERROR(VLOOKUP(A2517,[3]Hoja1!$A$1:$F$369,4,0)),0,VLOOKUP(A2517,[3]Hoja1!$A$1:$F$369,4,0))</f>
        <v>0</v>
      </c>
      <c r="F2517" s="45">
        <f>IF(ISERROR(VLOOKUP(A2517,[3]Hoja1!$A$1:$F$369,5,0)),0,VLOOKUP(A2517,[3]Hoja1!$A$1:$F$369,5,0))</f>
        <v>0</v>
      </c>
      <c r="G2517" s="102">
        <f>IF(ISERROR(VLOOKUP(A2517,'CGN-2015-001'!A2516:I7663,7,0)),0,VLOOKUP(A2517,'CGN-2015-001'!A2516:I7663,7,0))</f>
        <v>0</v>
      </c>
      <c r="H2517" s="44"/>
      <c r="I2517" s="46"/>
      <c r="J2517" s="113">
        <f t="shared" si="197"/>
        <v>0</v>
      </c>
      <c r="K2517" s="114">
        <f t="shared" si="198"/>
        <v>0</v>
      </c>
      <c r="L2517" s="31">
        <f t="shared" si="199"/>
        <v>0</v>
      </c>
      <c r="M2517" s="1">
        <f t="shared" si="200"/>
        <v>0</v>
      </c>
      <c r="N2517" s="1">
        <f t="shared" si="201"/>
        <v>6</v>
      </c>
    </row>
    <row r="2518" spans="1:14" ht="16.5" hidden="1" thickBot="1" x14ac:dyDescent="0.3">
      <c r="A2518" s="26">
        <v>47</v>
      </c>
      <c r="B2518" s="464">
        <v>470000</v>
      </c>
      <c r="C2518" s="465" t="s">
        <v>1594</v>
      </c>
      <c r="D2518" s="452">
        <f>IF(ISERROR(VLOOKUP(A2518,'CGN-2015-001'!A2517:I7664,4,0)),0,VLOOKUP(A2518,'CGN-2015-001'!A2517:I7664,4,0))</f>
        <v>163658499542</v>
      </c>
      <c r="E2518" s="105">
        <f>IF(ISERROR(VLOOKUP(A2518,[3]Hoja1!$A$1:$F$369,4,0)),0,VLOOKUP(A2518,[3]Hoja1!$A$1:$F$369,4,0))</f>
        <v>146261437</v>
      </c>
      <c r="F2518" s="106">
        <f>IF(ISERROR(VLOOKUP(A2518,[3]Hoja1!$A$1:$F$369,5,0)),0,VLOOKUP(A2518,[3]Hoja1!$A$1:$F$369,5,0))</f>
        <v>87149015668</v>
      </c>
      <c r="G2518" s="453">
        <f>IF(ISERROR(VLOOKUP(A2518,'CGN-2015-001'!A2517:I7664,7,0)),0,VLOOKUP(A2518,'CGN-2015-001'!A2517:I7664,7,0))</f>
        <v>276955314618</v>
      </c>
      <c r="H2518" s="105">
        <f>H2519</f>
        <v>0</v>
      </c>
      <c r="I2518" s="106">
        <f>+I2519</f>
        <v>276955314618</v>
      </c>
      <c r="J2518" s="466">
        <f t="shared" si="197"/>
        <v>-113296815076</v>
      </c>
      <c r="K2518" s="467">
        <f t="shared" si="198"/>
        <v>-0.40907976520424771</v>
      </c>
      <c r="L2518" s="31">
        <f t="shared" si="199"/>
        <v>0</v>
      </c>
      <c r="M2518" s="1">
        <f t="shared" si="200"/>
        <v>1</v>
      </c>
      <c r="N2518" s="1">
        <f t="shared" si="201"/>
        <v>2</v>
      </c>
    </row>
    <row r="2519" spans="1:14" ht="16.5" hidden="1" thickBot="1" x14ac:dyDescent="0.3">
      <c r="A2519" s="26">
        <v>4705</v>
      </c>
      <c r="B2519" s="37">
        <v>470500</v>
      </c>
      <c r="C2519" s="38" t="s">
        <v>1595</v>
      </c>
      <c r="D2519" s="468">
        <f>IF(ISERROR(VLOOKUP(A2519,'CGN-2015-001'!A2518:I7665,4,0)),0,VLOOKUP(A2519,'CGN-2015-001'!A2518:I7665,4,0))</f>
        <v>163658499542</v>
      </c>
      <c r="E2519" s="109">
        <f>IF(ISERROR(VLOOKUP(A2519,[3]Hoja1!$A$1:$F$369,4,0)),0,VLOOKUP(A2519,[3]Hoja1!$A$1:$F$369,4,0))</f>
        <v>146261437</v>
      </c>
      <c r="F2519" s="110">
        <f>IF(ISERROR(VLOOKUP(A2519,[3]Hoja1!$A$1:$F$369,5,0)),0,VLOOKUP(A2519,[3]Hoja1!$A$1:$F$369,5,0))</f>
        <v>87149015668</v>
      </c>
      <c r="G2519" s="469">
        <f>IF(ISERROR(VLOOKUP(A2519,'CGN-2015-001'!A2518:I7665,7,0)),0,VLOOKUP(A2519,'CGN-2015-001'!A2518:I7665,7,0))</f>
        <v>276955314618</v>
      </c>
      <c r="H2519" s="109">
        <v>0</v>
      </c>
      <c r="I2519" s="110">
        <f>+I2520+I2522</f>
        <v>276955314618</v>
      </c>
      <c r="J2519" s="476">
        <f t="shared" si="197"/>
        <v>-113296815076</v>
      </c>
      <c r="K2519" s="477">
        <f t="shared" si="198"/>
        <v>-0.40907976520424771</v>
      </c>
      <c r="L2519" s="31">
        <f t="shared" si="199"/>
        <v>0</v>
      </c>
      <c r="M2519" s="1">
        <f t="shared" si="200"/>
        <v>1</v>
      </c>
      <c r="N2519" s="1">
        <f t="shared" si="201"/>
        <v>4</v>
      </c>
    </row>
    <row r="2520" spans="1:14" ht="15.75" customHeight="1" thickBot="1" x14ac:dyDescent="0.25">
      <c r="A2520" s="26">
        <v>470508</v>
      </c>
      <c r="B2520" s="568">
        <v>470508</v>
      </c>
      <c r="C2520" s="569" t="s">
        <v>1596</v>
      </c>
      <c r="D2520" s="560">
        <f>IF(ISERROR(VLOOKUP(A2520,'CGN-2015-001'!A2519:I7666,4,0)),0,VLOOKUP(A2520,'CGN-2015-001'!A2519:I7666,4,0))</f>
        <v>18973786463</v>
      </c>
      <c r="E2520" s="561">
        <f>IF(ISERROR(VLOOKUP(A2520,[3]Hoja1!$A$1:$F$369,4,0)),0,VLOOKUP(A2520,[3]Hoja1!$A$1:$F$369,4,0))</f>
        <v>105642970</v>
      </c>
      <c r="F2520" s="562">
        <f>IF(ISERROR(VLOOKUP(A2520,[3]Hoja1!$A$1:$F$369,5,0)),0,VLOOKUP(A2520,[3]Hoja1!$A$1:$F$369,5,0))</f>
        <v>9724467945</v>
      </c>
      <c r="G2520" s="563">
        <f>IF(ISERROR(VLOOKUP(A2520,'CGN-2015-001'!A2519:I7666,7,0)),0,VLOOKUP(A2520,'CGN-2015-001'!A2519:I7666,7,0))</f>
        <v>30749781419</v>
      </c>
      <c r="H2520" s="115">
        <v>0</v>
      </c>
      <c r="I2520" s="562">
        <f>+G2520</f>
        <v>30749781419</v>
      </c>
      <c r="J2520" s="572">
        <f t="shared" si="197"/>
        <v>-11775994956</v>
      </c>
      <c r="K2520" s="573">
        <f t="shared" si="198"/>
        <v>-0.38296190777875661</v>
      </c>
      <c r="L2520" s="31">
        <f t="shared" si="199"/>
        <v>0</v>
      </c>
      <c r="M2520" s="1">
        <f t="shared" si="200"/>
        <v>1</v>
      </c>
      <c r="N2520" s="1">
        <f t="shared" si="201"/>
        <v>6</v>
      </c>
    </row>
    <row r="2521" spans="1:14" ht="16.5" hidden="1" thickBot="1" x14ac:dyDescent="0.3">
      <c r="A2521" s="26">
        <v>470509</v>
      </c>
      <c r="B2521" s="111">
        <v>470509</v>
      </c>
      <c r="C2521" s="112" t="s">
        <v>1597</v>
      </c>
      <c r="D2521" s="99">
        <f>IF(ISERROR(VLOOKUP(A2521,'CGN-2015-001'!A2520:I7667,4,0)),0,VLOOKUP(A2521,'CGN-2015-001'!A2520:I7667,4,0))</f>
        <v>0</v>
      </c>
      <c r="E2521" s="45">
        <f>IF(ISERROR(VLOOKUP(A2521,[3]Hoja1!$A$1:$F$369,4,0)),0,VLOOKUP(A2521,[3]Hoja1!$A$1:$F$369,4,0))</f>
        <v>0</v>
      </c>
      <c r="F2521" s="45">
        <f>IF(ISERROR(VLOOKUP(A2521,[3]Hoja1!$A$1:$F$369,5,0)),0,VLOOKUP(A2521,[3]Hoja1!$A$1:$F$369,5,0))</f>
        <v>0</v>
      </c>
      <c r="G2521" s="102">
        <f>IF(ISERROR(VLOOKUP(A2521,'CGN-2015-001'!A2520:I7667,7,0)),0,VLOOKUP(A2521,'CGN-2015-001'!A2520:I7667,7,0))</f>
        <v>0</v>
      </c>
      <c r="H2521" s="44"/>
      <c r="I2521" s="46"/>
      <c r="J2521" s="113">
        <f t="shared" si="197"/>
        <v>0</v>
      </c>
      <c r="K2521" s="114">
        <f t="shared" si="198"/>
        <v>0</v>
      </c>
      <c r="L2521" s="31">
        <f t="shared" si="199"/>
        <v>0</v>
      </c>
      <c r="M2521" s="1">
        <f t="shared" si="200"/>
        <v>0</v>
      </c>
      <c r="N2521" s="1">
        <f t="shared" si="201"/>
        <v>6</v>
      </c>
    </row>
    <row r="2522" spans="1:14" ht="15.75" customHeight="1" thickBot="1" x14ac:dyDescent="0.25">
      <c r="A2522" s="26">
        <v>470510</v>
      </c>
      <c r="B2522" s="558">
        <v>470510</v>
      </c>
      <c r="C2522" s="559" t="s">
        <v>1598</v>
      </c>
      <c r="D2522" s="560">
        <f>IF(ISERROR(VLOOKUP(A2522,'CGN-2015-001'!A2521:I7668,4,0)),0,VLOOKUP(A2522,'CGN-2015-001'!A2521:I7668,4,0))</f>
        <v>144684713079</v>
      </c>
      <c r="E2522" s="561">
        <f>IF(ISERROR(VLOOKUP(A2522,[3]Hoja1!$A$1:$F$369,4,0)),0,VLOOKUP(A2522,[3]Hoja1!$A$1:$F$369,4,0))</f>
        <v>40618467</v>
      </c>
      <c r="F2522" s="562">
        <f>IF(ISERROR(VLOOKUP(A2522,[3]Hoja1!$A$1:$F$369,5,0)),0,VLOOKUP(A2522,[3]Hoja1!$A$1:$F$369,5,0))</f>
        <v>77424547723</v>
      </c>
      <c r="G2522" s="563">
        <f>IF(ISERROR(VLOOKUP(A2522,'CGN-2015-001'!A2521:I7668,7,0)),0,VLOOKUP(A2522,'CGN-2015-001'!A2521:I7668,7,0))</f>
        <v>246205533199</v>
      </c>
      <c r="H2522" s="115">
        <v>0</v>
      </c>
      <c r="I2522" s="562">
        <f>+G2522</f>
        <v>246205533199</v>
      </c>
      <c r="J2522" s="564">
        <f t="shared" si="197"/>
        <v>-101520820120</v>
      </c>
      <c r="K2522" s="565">
        <f t="shared" si="198"/>
        <v>-0.41234174878573504</v>
      </c>
      <c r="L2522" s="31">
        <f t="shared" si="199"/>
        <v>0</v>
      </c>
      <c r="M2522" s="1">
        <f t="shared" si="200"/>
        <v>1</v>
      </c>
      <c r="N2522" s="1">
        <f t="shared" si="201"/>
        <v>6</v>
      </c>
    </row>
    <row r="2523" spans="1:14" ht="16.5" hidden="1" thickBot="1" x14ac:dyDescent="0.3">
      <c r="A2523" s="26">
        <v>4720</v>
      </c>
      <c r="B2523" s="118">
        <v>472000</v>
      </c>
      <c r="C2523" s="119" t="s">
        <v>1599</v>
      </c>
      <c r="D2523" s="99">
        <f>IF(ISERROR(VLOOKUP(A2523,'CGN-2015-001'!A2522:I7669,4,0)),0,VLOOKUP(A2523,'CGN-2015-001'!A2522:I7669,4,0))</f>
        <v>0</v>
      </c>
      <c r="E2523" s="40">
        <f>IF(ISERROR(VLOOKUP(A2523,[3]Hoja1!$A$1:$F$369,4,0)),0,VLOOKUP(A2523,[3]Hoja1!$A$1:$F$369,4,0))</f>
        <v>0</v>
      </c>
      <c r="F2523" s="40">
        <f>IF(ISERROR(VLOOKUP(A2523,[3]Hoja1!$A$1:$F$369,5,0)),0,VLOOKUP(A2523,[3]Hoja1!$A$1:$F$369,5,0))</f>
        <v>0</v>
      </c>
      <c r="G2523" s="102">
        <f>IF(ISERROR(VLOOKUP(A2523,'CGN-2015-001'!A2522:I7669,7,0)),0,VLOOKUP(A2523,'CGN-2015-001'!A2522:I7669,7,0))</f>
        <v>0</v>
      </c>
      <c r="H2523" s="50"/>
      <c r="I2523" s="51"/>
      <c r="J2523" s="113">
        <f t="shared" si="197"/>
        <v>0</v>
      </c>
      <c r="K2523" s="114">
        <f t="shared" si="198"/>
        <v>0</v>
      </c>
      <c r="L2523" s="31">
        <f t="shared" si="199"/>
        <v>0</v>
      </c>
      <c r="M2523" s="1">
        <f t="shared" si="200"/>
        <v>0</v>
      </c>
      <c r="N2523" s="1">
        <f t="shared" si="201"/>
        <v>4</v>
      </c>
    </row>
    <row r="2524" spans="1:14" ht="16.5" hidden="1" thickBot="1" x14ac:dyDescent="0.3">
      <c r="A2524" s="26">
        <v>472080</v>
      </c>
      <c r="B2524" s="42">
        <v>472080</v>
      </c>
      <c r="C2524" s="43" t="s">
        <v>1600</v>
      </c>
      <c r="D2524" s="99">
        <f>IF(ISERROR(VLOOKUP(A2524,'CGN-2015-001'!A2523:I7670,4,0)),0,VLOOKUP(A2524,'CGN-2015-001'!A2523:I7670,4,0))</f>
        <v>0</v>
      </c>
      <c r="E2524" s="45">
        <f>IF(ISERROR(VLOOKUP(A2524,[3]Hoja1!$A$1:$F$369,4,0)),0,VLOOKUP(A2524,[3]Hoja1!$A$1:$F$369,4,0))</f>
        <v>0</v>
      </c>
      <c r="F2524" s="45">
        <f>IF(ISERROR(VLOOKUP(A2524,[3]Hoja1!$A$1:$F$369,5,0)),0,VLOOKUP(A2524,[3]Hoja1!$A$1:$F$369,5,0))</f>
        <v>0</v>
      </c>
      <c r="G2524" s="102">
        <f>IF(ISERROR(VLOOKUP(A2524,'CGN-2015-001'!A2523:I7670,7,0)),0,VLOOKUP(A2524,'CGN-2015-001'!A2523:I7670,7,0))</f>
        <v>0</v>
      </c>
      <c r="H2524" s="44"/>
      <c r="I2524" s="46"/>
      <c r="J2524" s="113">
        <f t="shared" si="197"/>
        <v>0</v>
      </c>
      <c r="K2524" s="114">
        <f t="shared" si="198"/>
        <v>0</v>
      </c>
      <c r="L2524" s="31">
        <f t="shared" si="199"/>
        <v>0</v>
      </c>
      <c r="M2524" s="1">
        <f t="shared" si="200"/>
        <v>0</v>
      </c>
      <c r="N2524" s="1">
        <f t="shared" si="201"/>
        <v>6</v>
      </c>
    </row>
    <row r="2525" spans="1:14" ht="16.5" hidden="1" thickBot="1" x14ac:dyDescent="0.3">
      <c r="A2525" s="26">
        <v>472081</v>
      </c>
      <c r="B2525" s="42">
        <v>472081</v>
      </c>
      <c r="C2525" s="43" t="s">
        <v>1601</v>
      </c>
      <c r="D2525" s="99">
        <f>IF(ISERROR(VLOOKUP(A2525,'CGN-2015-001'!A2524:I7671,4,0)),0,VLOOKUP(A2525,'CGN-2015-001'!A2524:I7671,4,0))</f>
        <v>0</v>
      </c>
      <c r="E2525" s="45">
        <f>IF(ISERROR(VLOOKUP(A2525,[3]Hoja1!$A$1:$F$369,4,0)),0,VLOOKUP(A2525,[3]Hoja1!$A$1:$F$369,4,0))</f>
        <v>0</v>
      </c>
      <c r="F2525" s="45">
        <f>IF(ISERROR(VLOOKUP(A2525,[3]Hoja1!$A$1:$F$369,5,0)),0,VLOOKUP(A2525,[3]Hoja1!$A$1:$F$369,5,0))</f>
        <v>0</v>
      </c>
      <c r="G2525" s="102">
        <f>IF(ISERROR(VLOOKUP(A2525,'CGN-2015-001'!A2524:I7671,7,0)),0,VLOOKUP(A2525,'CGN-2015-001'!A2524:I7671,7,0))</f>
        <v>0</v>
      </c>
      <c r="H2525" s="44"/>
      <c r="I2525" s="46"/>
      <c r="J2525" s="113">
        <f t="shared" si="197"/>
        <v>0</v>
      </c>
      <c r="K2525" s="114">
        <f t="shared" si="198"/>
        <v>0</v>
      </c>
      <c r="L2525" s="31">
        <f t="shared" si="199"/>
        <v>0</v>
      </c>
      <c r="M2525" s="1">
        <f t="shared" si="200"/>
        <v>0</v>
      </c>
      <c r="N2525" s="1">
        <f t="shared" si="201"/>
        <v>6</v>
      </c>
    </row>
    <row r="2526" spans="1:14" ht="16.5" hidden="1" thickBot="1" x14ac:dyDescent="0.3">
      <c r="A2526" s="26">
        <v>4722</v>
      </c>
      <c r="B2526" s="48">
        <v>472200</v>
      </c>
      <c r="C2526" s="49" t="s">
        <v>1602</v>
      </c>
      <c r="D2526" s="99">
        <f>IF(ISERROR(VLOOKUP(A2526,'CGN-2015-001'!A2525:I7672,4,0)),0,VLOOKUP(A2526,'CGN-2015-001'!A2525:I7672,4,0))</f>
        <v>0</v>
      </c>
      <c r="E2526" s="40">
        <f>IF(ISERROR(VLOOKUP(A2526,[3]Hoja1!$A$1:$F$369,4,0)),0,VLOOKUP(A2526,[3]Hoja1!$A$1:$F$369,4,0))</f>
        <v>0</v>
      </c>
      <c r="F2526" s="40">
        <f>IF(ISERROR(VLOOKUP(A2526,[3]Hoja1!$A$1:$F$369,5,0)),0,VLOOKUP(A2526,[3]Hoja1!$A$1:$F$369,5,0))</f>
        <v>0</v>
      </c>
      <c r="G2526" s="102">
        <f>IF(ISERROR(VLOOKUP(A2526,'CGN-2015-001'!A2525:I7672,7,0)),0,VLOOKUP(A2526,'CGN-2015-001'!A2525:I7672,7,0))</f>
        <v>0</v>
      </c>
      <c r="H2526" s="50"/>
      <c r="I2526" s="51"/>
      <c r="J2526" s="113">
        <f t="shared" si="197"/>
        <v>0</v>
      </c>
      <c r="K2526" s="114">
        <f t="shared" si="198"/>
        <v>0</v>
      </c>
      <c r="L2526" s="31">
        <f t="shared" si="199"/>
        <v>0</v>
      </c>
      <c r="M2526" s="1">
        <f t="shared" si="200"/>
        <v>0</v>
      </c>
      <c r="N2526" s="1">
        <f t="shared" si="201"/>
        <v>4</v>
      </c>
    </row>
    <row r="2527" spans="1:14" ht="16.5" hidden="1" thickBot="1" x14ac:dyDescent="0.3">
      <c r="A2527" s="26">
        <v>472201</v>
      </c>
      <c r="B2527" s="42">
        <v>472201</v>
      </c>
      <c r="C2527" s="43" t="s">
        <v>1603</v>
      </c>
      <c r="D2527" s="99">
        <f>IF(ISERROR(VLOOKUP(A2527,'CGN-2015-001'!A2526:I7673,4,0)),0,VLOOKUP(A2527,'CGN-2015-001'!A2526:I7673,4,0))</f>
        <v>0</v>
      </c>
      <c r="E2527" s="45">
        <f>IF(ISERROR(VLOOKUP(A2527,[3]Hoja1!$A$1:$F$369,4,0)),0,VLOOKUP(A2527,[3]Hoja1!$A$1:$F$369,4,0))</f>
        <v>0</v>
      </c>
      <c r="F2527" s="45">
        <f>IF(ISERROR(VLOOKUP(A2527,[3]Hoja1!$A$1:$F$369,5,0)),0,VLOOKUP(A2527,[3]Hoja1!$A$1:$F$369,5,0))</f>
        <v>0</v>
      </c>
      <c r="G2527" s="102">
        <f>IF(ISERROR(VLOOKUP(A2527,'CGN-2015-001'!A2526:I7673,7,0)),0,VLOOKUP(A2527,'CGN-2015-001'!A2526:I7673,7,0))</f>
        <v>0</v>
      </c>
      <c r="H2527" s="44"/>
      <c r="I2527" s="46"/>
      <c r="J2527" s="113">
        <f t="shared" si="197"/>
        <v>0</v>
      </c>
      <c r="K2527" s="114">
        <f t="shared" si="198"/>
        <v>0</v>
      </c>
      <c r="L2527" s="31">
        <f t="shared" si="199"/>
        <v>0</v>
      </c>
      <c r="M2527" s="1">
        <f t="shared" si="200"/>
        <v>0</v>
      </c>
      <c r="N2527" s="1">
        <f t="shared" si="201"/>
        <v>6</v>
      </c>
    </row>
    <row r="2528" spans="1:14" ht="16.5" hidden="1" thickBot="1" x14ac:dyDescent="0.3">
      <c r="A2528" s="26">
        <v>472203</v>
      </c>
      <c r="B2528" s="42">
        <v>472203</v>
      </c>
      <c r="C2528" s="43" t="s">
        <v>220</v>
      </c>
      <c r="D2528" s="99">
        <f>IF(ISERROR(VLOOKUP(A2528,'CGN-2015-001'!A2527:I7674,4,0)),0,VLOOKUP(A2528,'CGN-2015-001'!A2527:I7674,4,0))</f>
        <v>0</v>
      </c>
      <c r="E2528" s="45">
        <f>IF(ISERROR(VLOOKUP(A2528,[3]Hoja1!$A$1:$F$369,4,0)),0,VLOOKUP(A2528,[3]Hoja1!$A$1:$F$369,4,0))</f>
        <v>0</v>
      </c>
      <c r="F2528" s="45">
        <f>IF(ISERROR(VLOOKUP(A2528,[3]Hoja1!$A$1:$F$369,5,0)),0,VLOOKUP(A2528,[3]Hoja1!$A$1:$F$369,5,0))</f>
        <v>0</v>
      </c>
      <c r="G2528" s="102">
        <f>IF(ISERROR(VLOOKUP(A2528,'CGN-2015-001'!A2527:I7674,7,0)),0,VLOOKUP(A2528,'CGN-2015-001'!A2527:I7674,7,0))</f>
        <v>0</v>
      </c>
      <c r="H2528" s="44"/>
      <c r="I2528" s="46"/>
      <c r="J2528" s="113">
        <f t="shared" si="197"/>
        <v>0</v>
      </c>
      <c r="K2528" s="114">
        <f t="shared" si="198"/>
        <v>0</v>
      </c>
      <c r="L2528" s="31">
        <f t="shared" si="199"/>
        <v>0</v>
      </c>
      <c r="M2528" s="1">
        <f t="shared" si="200"/>
        <v>0</v>
      </c>
      <c r="N2528" s="1">
        <f t="shared" si="201"/>
        <v>6</v>
      </c>
    </row>
    <row r="2529" spans="1:14" ht="16.5" hidden="1" thickBot="1" x14ac:dyDescent="0.3">
      <c r="A2529" s="26">
        <v>472205</v>
      </c>
      <c r="B2529" s="42">
        <v>472205</v>
      </c>
      <c r="C2529" s="43" t="s">
        <v>1604</v>
      </c>
      <c r="D2529" s="99">
        <f>IF(ISERROR(VLOOKUP(A2529,'CGN-2015-001'!A2528:I7675,4,0)),0,VLOOKUP(A2529,'CGN-2015-001'!A2528:I7675,4,0))</f>
        <v>0</v>
      </c>
      <c r="E2529" s="45">
        <f>IF(ISERROR(VLOOKUP(A2529,[3]Hoja1!$A$1:$F$369,4,0)),0,VLOOKUP(A2529,[3]Hoja1!$A$1:$F$369,4,0))</f>
        <v>0</v>
      </c>
      <c r="F2529" s="45">
        <f>IF(ISERROR(VLOOKUP(A2529,[3]Hoja1!$A$1:$F$369,5,0)),0,VLOOKUP(A2529,[3]Hoja1!$A$1:$F$369,5,0))</f>
        <v>0</v>
      </c>
      <c r="G2529" s="102">
        <f>IF(ISERROR(VLOOKUP(A2529,'CGN-2015-001'!A2528:I7675,7,0)),0,VLOOKUP(A2529,'CGN-2015-001'!A2528:I7675,7,0))</f>
        <v>0</v>
      </c>
      <c r="H2529" s="44"/>
      <c r="I2529" s="46"/>
      <c r="J2529" s="113">
        <f t="shared" si="197"/>
        <v>0</v>
      </c>
      <c r="K2529" s="114">
        <f t="shared" si="198"/>
        <v>0</v>
      </c>
      <c r="L2529" s="31">
        <f t="shared" si="199"/>
        <v>0</v>
      </c>
      <c r="M2529" s="1">
        <f t="shared" si="200"/>
        <v>0</v>
      </c>
      <c r="N2529" s="1">
        <f t="shared" si="201"/>
        <v>6</v>
      </c>
    </row>
    <row r="2530" spans="1:14" ht="16.5" hidden="1" thickBot="1" x14ac:dyDescent="0.3">
      <c r="A2530" s="26">
        <v>472207</v>
      </c>
      <c r="B2530" s="42">
        <v>472207</v>
      </c>
      <c r="C2530" s="43" t="s">
        <v>1605</v>
      </c>
      <c r="D2530" s="99">
        <f>IF(ISERROR(VLOOKUP(A2530,'CGN-2015-001'!A2529:I7676,4,0)),0,VLOOKUP(A2530,'CGN-2015-001'!A2529:I7676,4,0))</f>
        <v>0</v>
      </c>
      <c r="E2530" s="45">
        <f>IF(ISERROR(VLOOKUP(A2530,[3]Hoja1!$A$1:$F$369,4,0)),0,VLOOKUP(A2530,[3]Hoja1!$A$1:$F$369,4,0))</f>
        <v>0</v>
      </c>
      <c r="F2530" s="45">
        <f>IF(ISERROR(VLOOKUP(A2530,[3]Hoja1!$A$1:$F$369,5,0)),0,VLOOKUP(A2530,[3]Hoja1!$A$1:$F$369,5,0))</f>
        <v>0</v>
      </c>
      <c r="G2530" s="102">
        <f>IF(ISERROR(VLOOKUP(A2530,'CGN-2015-001'!A2529:I7676,7,0)),0,VLOOKUP(A2530,'CGN-2015-001'!A2529:I7676,7,0))</f>
        <v>0</v>
      </c>
      <c r="H2530" s="44"/>
      <c r="I2530" s="46"/>
      <c r="J2530" s="113">
        <f t="shared" si="197"/>
        <v>0</v>
      </c>
      <c r="K2530" s="114">
        <f t="shared" si="198"/>
        <v>0</v>
      </c>
      <c r="L2530" s="31">
        <f t="shared" si="199"/>
        <v>0</v>
      </c>
      <c r="M2530" s="1">
        <f t="shared" si="200"/>
        <v>0</v>
      </c>
      <c r="N2530" s="1">
        <f t="shared" si="201"/>
        <v>6</v>
      </c>
    </row>
    <row r="2531" spans="1:14" ht="16.5" hidden="1" thickBot="1" x14ac:dyDescent="0.3">
      <c r="A2531" s="26">
        <v>472209</v>
      </c>
      <c r="B2531" s="42">
        <v>472209</v>
      </c>
      <c r="C2531" s="43" t="s">
        <v>1606</v>
      </c>
      <c r="D2531" s="99">
        <f>IF(ISERROR(VLOOKUP(A2531,'CGN-2015-001'!A2530:I7677,4,0)),0,VLOOKUP(A2531,'CGN-2015-001'!A2530:I7677,4,0))</f>
        <v>0</v>
      </c>
      <c r="E2531" s="45">
        <f>IF(ISERROR(VLOOKUP(A2531,[3]Hoja1!$A$1:$F$369,4,0)),0,VLOOKUP(A2531,[3]Hoja1!$A$1:$F$369,4,0))</f>
        <v>0</v>
      </c>
      <c r="F2531" s="45">
        <f>IF(ISERROR(VLOOKUP(A2531,[3]Hoja1!$A$1:$F$369,5,0)),0,VLOOKUP(A2531,[3]Hoja1!$A$1:$F$369,5,0))</f>
        <v>0</v>
      </c>
      <c r="G2531" s="102">
        <f>IF(ISERROR(VLOOKUP(A2531,'CGN-2015-001'!A2530:I7677,7,0)),0,VLOOKUP(A2531,'CGN-2015-001'!A2530:I7677,7,0))</f>
        <v>0</v>
      </c>
      <c r="H2531" s="44"/>
      <c r="I2531" s="46"/>
      <c r="J2531" s="113">
        <f t="shared" si="197"/>
        <v>0</v>
      </c>
      <c r="K2531" s="114">
        <f t="shared" si="198"/>
        <v>0</v>
      </c>
      <c r="L2531" s="31">
        <f t="shared" si="199"/>
        <v>0</v>
      </c>
      <c r="M2531" s="1">
        <f t="shared" si="200"/>
        <v>0</v>
      </c>
      <c r="N2531" s="1">
        <f t="shared" si="201"/>
        <v>6</v>
      </c>
    </row>
    <row r="2532" spans="1:14" ht="16.5" hidden="1" thickBot="1" x14ac:dyDescent="0.3">
      <c r="A2532" s="26">
        <v>472210</v>
      </c>
      <c r="B2532" s="42">
        <v>472210</v>
      </c>
      <c r="C2532" s="43" t="s">
        <v>1607</v>
      </c>
      <c r="D2532" s="99">
        <f>IF(ISERROR(VLOOKUP(A2532,'CGN-2015-001'!A2531:I7678,4,0)),0,VLOOKUP(A2532,'CGN-2015-001'!A2531:I7678,4,0))</f>
        <v>0</v>
      </c>
      <c r="E2532" s="45">
        <f>IF(ISERROR(VLOOKUP(A2532,[3]Hoja1!$A$1:$F$369,4,0)),0,VLOOKUP(A2532,[3]Hoja1!$A$1:$F$369,4,0))</f>
        <v>0</v>
      </c>
      <c r="F2532" s="45">
        <f>IF(ISERROR(VLOOKUP(A2532,[3]Hoja1!$A$1:$F$369,5,0)),0,VLOOKUP(A2532,[3]Hoja1!$A$1:$F$369,5,0))</f>
        <v>0</v>
      </c>
      <c r="G2532" s="102">
        <f>IF(ISERROR(VLOOKUP(A2532,'CGN-2015-001'!A2531:I7678,7,0)),0,VLOOKUP(A2532,'CGN-2015-001'!A2531:I7678,7,0))</f>
        <v>0</v>
      </c>
      <c r="H2532" s="44"/>
      <c r="I2532" s="46"/>
      <c r="J2532" s="113">
        <f t="shared" si="197"/>
        <v>0</v>
      </c>
      <c r="K2532" s="114">
        <f t="shared" si="198"/>
        <v>0</v>
      </c>
      <c r="L2532" s="31">
        <f t="shared" si="199"/>
        <v>0</v>
      </c>
      <c r="M2532" s="1">
        <f t="shared" si="200"/>
        <v>0</v>
      </c>
      <c r="N2532" s="1">
        <f t="shared" si="201"/>
        <v>6</v>
      </c>
    </row>
    <row r="2533" spans="1:14" ht="16.5" hidden="1" thickBot="1" x14ac:dyDescent="0.3">
      <c r="A2533" s="26">
        <v>472211</v>
      </c>
      <c r="B2533" s="42">
        <v>472211</v>
      </c>
      <c r="C2533" s="43" t="s">
        <v>1608</v>
      </c>
      <c r="D2533" s="99">
        <f>IF(ISERROR(VLOOKUP(A2533,'CGN-2015-001'!A2532:I7679,4,0)),0,VLOOKUP(A2533,'CGN-2015-001'!A2532:I7679,4,0))</f>
        <v>0</v>
      </c>
      <c r="E2533" s="45">
        <f>IF(ISERROR(VLOOKUP(A2533,[3]Hoja1!$A$1:$F$369,4,0)),0,VLOOKUP(A2533,[3]Hoja1!$A$1:$F$369,4,0))</f>
        <v>0</v>
      </c>
      <c r="F2533" s="45">
        <f>IF(ISERROR(VLOOKUP(A2533,[3]Hoja1!$A$1:$F$369,5,0)),0,VLOOKUP(A2533,[3]Hoja1!$A$1:$F$369,5,0))</f>
        <v>0</v>
      </c>
      <c r="G2533" s="102">
        <f>IF(ISERROR(VLOOKUP(A2533,'CGN-2015-001'!A2532:I7679,7,0)),0,VLOOKUP(A2533,'CGN-2015-001'!A2532:I7679,7,0))</f>
        <v>0</v>
      </c>
      <c r="H2533" s="44"/>
      <c r="I2533" s="46"/>
      <c r="J2533" s="113">
        <f t="shared" si="197"/>
        <v>0</v>
      </c>
      <c r="K2533" s="114">
        <f t="shared" si="198"/>
        <v>0</v>
      </c>
      <c r="L2533" s="31">
        <f t="shared" si="199"/>
        <v>0</v>
      </c>
      <c r="M2533" s="1">
        <f t="shared" si="200"/>
        <v>0</v>
      </c>
      <c r="N2533" s="1">
        <f t="shared" si="201"/>
        <v>6</v>
      </c>
    </row>
    <row r="2534" spans="1:14" ht="16.5" hidden="1" thickBot="1" x14ac:dyDescent="0.3">
      <c r="A2534" s="26">
        <v>472290</v>
      </c>
      <c r="B2534" s="120">
        <v>472290</v>
      </c>
      <c r="C2534" s="121" t="s">
        <v>1609</v>
      </c>
      <c r="D2534" s="99">
        <f>IF(ISERROR(VLOOKUP(A2534,'CGN-2015-001'!A2533:I7680,4,0)),0,VLOOKUP(A2534,'CGN-2015-001'!A2533:I7680,4,0))</f>
        <v>0</v>
      </c>
      <c r="E2534" s="45">
        <f>IF(ISERROR(VLOOKUP(A2534,[3]Hoja1!$A$1:$F$369,4,0)),0,VLOOKUP(A2534,[3]Hoja1!$A$1:$F$369,4,0))</f>
        <v>0</v>
      </c>
      <c r="F2534" s="45">
        <f>IF(ISERROR(VLOOKUP(A2534,[3]Hoja1!$A$1:$F$369,5,0)),0,VLOOKUP(A2534,[3]Hoja1!$A$1:$F$369,5,0))</f>
        <v>0</v>
      </c>
      <c r="G2534" s="102">
        <f>IF(ISERROR(VLOOKUP(A2534,'CGN-2015-001'!A2533:I7680,7,0)),0,VLOOKUP(A2534,'CGN-2015-001'!A2533:I7680,7,0))</f>
        <v>0</v>
      </c>
      <c r="H2534" s="44"/>
      <c r="I2534" s="46"/>
      <c r="J2534" s="113">
        <f t="shared" si="197"/>
        <v>0</v>
      </c>
      <c r="K2534" s="114">
        <f t="shared" si="198"/>
        <v>0</v>
      </c>
      <c r="L2534" s="31">
        <f t="shared" si="199"/>
        <v>0</v>
      </c>
      <c r="M2534" s="1">
        <f t="shared" si="200"/>
        <v>0</v>
      </c>
      <c r="N2534" s="1">
        <f t="shared" si="201"/>
        <v>6</v>
      </c>
    </row>
    <row r="2535" spans="1:14" ht="16.5" hidden="1" thickBot="1" x14ac:dyDescent="0.3">
      <c r="A2535" s="26">
        <v>48</v>
      </c>
      <c r="B2535" s="464">
        <v>480000</v>
      </c>
      <c r="C2535" s="465" t="s">
        <v>1610</v>
      </c>
      <c r="D2535" s="452">
        <f>IF(ISERROR(VLOOKUP(A2535,'CGN-2015-001'!A2534:I7681,4,0)),0,VLOOKUP(A2535,'CGN-2015-001'!A2534:I7681,4,0))</f>
        <v>78149137150.860001</v>
      </c>
      <c r="E2535" s="105">
        <f>IF(ISERROR(VLOOKUP(A2535,[3]Hoja1!$A$1:$F$369,4,0)),0,VLOOKUP(A2535,[3]Hoja1!$A$1:$F$369,4,0))</f>
        <v>839983986.75</v>
      </c>
      <c r="F2535" s="106">
        <f>IF(ISERROR(VLOOKUP(A2535,[3]Hoja1!$A$1:$F$369,5,0)),0,VLOOKUP(A2535,[3]Hoja1!$A$1:$F$369,5,0))</f>
        <v>29279150992.130001</v>
      </c>
      <c r="G2535" s="453">
        <f>IF(ISERROR(VLOOKUP(A2535,'CGN-2015-001'!A2534:I7681,7,0)),0,VLOOKUP(A2535,'CGN-2015-001'!A2534:I7681,7,0))</f>
        <v>111213496045.19</v>
      </c>
      <c r="H2535" s="105">
        <f>+H2536+H2593</f>
        <v>0</v>
      </c>
      <c r="I2535" s="106">
        <f>+I2536+I2593</f>
        <v>111213496045.19</v>
      </c>
      <c r="J2535" s="466">
        <f t="shared" si="197"/>
        <v>-33064358894.330002</v>
      </c>
      <c r="K2535" s="467">
        <f t="shared" si="198"/>
        <v>-0.29730527382121663</v>
      </c>
      <c r="L2535" s="31">
        <f t="shared" si="199"/>
        <v>0</v>
      </c>
      <c r="M2535" s="1">
        <f t="shared" si="200"/>
        <v>1</v>
      </c>
      <c r="N2535" s="1">
        <f t="shared" si="201"/>
        <v>2</v>
      </c>
    </row>
    <row r="2536" spans="1:14" ht="16.5" hidden="1" thickBot="1" x14ac:dyDescent="0.3">
      <c r="A2536" s="26">
        <v>4802</v>
      </c>
      <c r="B2536" s="37">
        <v>480200</v>
      </c>
      <c r="C2536" s="38" t="s">
        <v>1611</v>
      </c>
      <c r="D2536" s="468">
        <f>IF(ISERROR(VLOOKUP(A2536,'CGN-2015-001'!A2535:I7682,4,0)),0,VLOOKUP(A2536,'CGN-2015-001'!A2535:I7682,4,0))</f>
        <v>7852185667.5100002</v>
      </c>
      <c r="E2536" s="109">
        <f>IF(ISERROR(VLOOKUP(A2536,[3]Hoja1!$A$1:$F$369,4,0)),0,VLOOKUP(A2536,[3]Hoja1!$A$1:$F$369,4,0))</f>
        <v>0</v>
      </c>
      <c r="F2536" s="110">
        <f>IF(ISERROR(VLOOKUP(A2536,[3]Hoja1!$A$1:$F$369,5,0)),0,VLOOKUP(A2536,[3]Hoja1!$A$1:$F$369,5,0))</f>
        <v>4227105619.4699998</v>
      </c>
      <c r="G2536" s="469">
        <f>IF(ISERROR(VLOOKUP(A2536,'CGN-2015-001'!A2535:I7682,7,0)),0,VLOOKUP(A2536,'CGN-2015-001'!A2535:I7682,7,0))</f>
        <v>11987790458.82</v>
      </c>
      <c r="H2536" s="109">
        <v>0</v>
      </c>
      <c r="I2536" s="110">
        <f>+I2537+I2573</f>
        <v>11987790458.82</v>
      </c>
      <c r="J2536" s="476">
        <f t="shared" si="197"/>
        <v>-4135604791.3099995</v>
      </c>
      <c r="K2536" s="477">
        <f t="shared" si="198"/>
        <v>-0.34498474139304247</v>
      </c>
      <c r="L2536" s="31">
        <f t="shared" si="199"/>
        <v>0</v>
      </c>
      <c r="M2536" s="1">
        <f t="shared" si="200"/>
        <v>1</v>
      </c>
      <c r="N2536" s="1">
        <f t="shared" si="201"/>
        <v>4</v>
      </c>
    </row>
    <row r="2537" spans="1:14" ht="15.75" customHeight="1" thickBot="1" x14ac:dyDescent="0.25">
      <c r="A2537" s="26">
        <v>480201</v>
      </c>
      <c r="B2537" s="568">
        <v>480201</v>
      </c>
      <c r="C2537" s="569" t="s">
        <v>1612</v>
      </c>
      <c r="D2537" s="560">
        <f>IF(ISERROR(VLOOKUP(A2537,'CGN-2015-001'!A2536:I7683,4,0)),0,VLOOKUP(A2537,'CGN-2015-001'!A2536:I7683,4,0))</f>
        <v>7500014980.4200001</v>
      </c>
      <c r="E2537" s="561">
        <f>IF(ISERROR(VLOOKUP(A2537,[3]Hoja1!$A$1:$F$369,4,0)),0,VLOOKUP(A2537,[3]Hoja1!$A$1:$F$369,4,0))</f>
        <v>0</v>
      </c>
      <c r="F2537" s="562">
        <f>IF(ISERROR(VLOOKUP(A2537,[3]Hoja1!$A$1:$F$369,5,0)),0,VLOOKUP(A2537,[3]Hoja1!$A$1:$F$369,5,0))</f>
        <v>4033375939.3499999</v>
      </c>
      <c r="G2537" s="563">
        <f>IF(ISERROR(VLOOKUP(A2537,'CGN-2015-001'!A2536:I7683,7,0)),0,VLOOKUP(A2537,'CGN-2015-001'!A2536:I7683,7,0))</f>
        <v>11389851894.66</v>
      </c>
      <c r="H2537" s="115">
        <v>0</v>
      </c>
      <c r="I2537" s="562">
        <f>+G2537</f>
        <v>11389851894.66</v>
      </c>
      <c r="J2537" s="572">
        <f t="shared" si="197"/>
        <v>-3889836914.2399998</v>
      </c>
      <c r="K2537" s="573">
        <f t="shared" si="198"/>
        <v>-0.34151777830084906</v>
      </c>
      <c r="L2537" s="31">
        <f t="shared" si="199"/>
        <v>0</v>
      </c>
      <c r="M2537" s="1">
        <f t="shared" si="200"/>
        <v>1</v>
      </c>
      <c r="N2537" s="1">
        <f t="shared" si="201"/>
        <v>6</v>
      </c>
    </row>
    <row r="2538" spans="1:14" ht="16.5" hidden="1" thickBot="1" x14ac:dyDescent="0.3">
      <c r="A2538" s="26">
        <v>480202</v>
      </c>
      <c r="B2538" s="126">
        <v>480202</v>
      </c>
      <c r="C2538" s="127" t="s">
        <v>410</v>
      </c>
      <c r="D2538" s="99">
        <f>IF(ISERROR(VLOOKUP(A2538,'CGN-2015-001'!A2537:I7684,4,0)),0,VLOOKUP(A2538,'CGN-2015-001'!A2537:I7684,4,0))</f>
        <v>0</v>
      </c>
      <c r="E2538" s="45">
        <f>IF(ISERROR(VLOOKUP(A2538,[3]Hoja1!$A$1:$F$369,4,0)),0,VLOOKUP(A2538,[3]Hoja1!$A$1:$F$369,4,0))</f>
        <v>0</v>
      </c>
      <c r="F2538" s="45">
        <f>IF(ISERROR(VLOOKUP(A2538,[3]Hoja1!$A$1:$F$369,5,0)),0,VLOOKUP(A2538,[3]Hoja1!$A$1:$F$369,5,0))</f>
        <v>0</v>
      </c>
      <c r="G2538" s="102">
        <f>IF(ISERROR(VLOOKUP(A2538,'CGN-2015-001'!A2537:I7684,7,0)),0,VLOOKUP(A2538,'CGN-2015-001'!A2537:I7684,7,0))</f>
        <v>0</v>
      </c>
      <c r="H2538" s="44"/>
      <c r="I2538" s="46"/>
      <c r="J2538" s="113">
        <f t="shared" si="197"/>
        <v>0</v>
      </c>
      <c r="K2538" s="114">
        <f t="shared" si="198"/>
        <v>0</v>
      </c>
      <c r="L2538" s="31">
        <f t="shared" si="199"/>
        <v>0</v>
      </c>
      <c r="M2538" s="1">
        <f t="shared" si="200"/>
        <v>0</v>
      </c>
      <c r="N2538" s="1">
        <f t="shared" si="201"/>
        <v>6</v>
      </c>
    </row>
    <row r="2539" spans="1:14" ht="16.5" hidden="1" thickBot="1" x14ac:dyDescent="0.3">
      <c r="A2539" s="26">
        <v>480203</v>
      </c>
      <c r="B2539" s="42">
        <v>480203</v>
      </c>
      <c r="C2539" s="43" t="s">
        <v>409</v>
      </c>
      <c r="D2539" s="99">
        <f>IF(ISERROR(VLOOKUP(A2539,'CGN-2015-001'!A2538:I7685,4,0)),0,VLOOKUP(A2539,'CGN-2015-001'!A2538:I7685,4,0))</f>
        <v>0</v>
      </c>
      <c r="E2539" s="45">
        <f>IF(ISERROR(VLOOKUP(A2539,[3]Hoja1!$A$1:$F$369,4,0)),0,VLOOKUP(A2539,[3]Hoja1!$A$1:$F$369,4,0))</f>
        <v>0</v>
      </c>
      <c r="F2539" s="45">
        <f>IF(ISERROR(VLOOKUP(A2539,[3]Hoja1!$A$1:$F$369,5,0)),0,VLOOKUP(A2539,[3]Hoja1!$A$1:$F$369,5,0))</f>
        <v>0</v>
      </c>
      <c r="G2539" s="102">
        <f>IF(ISERROR(VLOOKUP(A2539,'CGN-2015-001'!A2538:I7685,7,0)),0,VLOOKUP(A2539,'CGN-2015-001'!A2538:I7685,7,0))</f>
        <v>0</v>
      </c>
      <c r="H2539" s="44"/>
      <c r="I2539" s="46"/>
      <c r="J2539" s="113">
        <f t="shared" si="197"/>
        <v>0</v>
      </c>
      <c r="K2539" s="114">
        <f t="shared" si="198"/>
        <v>0</v>
      </c>
      <c r="L2539" s="31">
        <f t="shared" si="199"/>
        <v>0</v>
      </c>
      <c r="M2539" s="1">
        <f t="shared" si="200"/>
        <v>0</v>
      </c>
      <c r="N2539" s="1">
        <f t="shared" si="201"/>
        <v>6</v>
      </c>
    </row>
    <row r="2540" spans="1:14" ht="16.5" hidden="1" thickBot="1" x14ac:dyDescent="0.3">
      <c r="A2540" s="26">
        <v>480204</v>
      </c>
      <c r="B2540" s="42">
        <v>480204</v>
      </c>
      <c r="C2540" s="43" t="s">
        <v>1613</v>
      </c>
      <c r="D2540" s="99">
        <f>IF(ISERROR(VLOOKUP(A2540,'CGN-2015-001'!A2539:I7686,4,0)),0,VLOOKUP(A2540,'CGN-2015-001'!A2539:I7686,4,0))</f>
        <v>0</v>
      </c>
      <c r="E2540" s="45">
        <f>IF(ISERROR(VLOOKUP(A2540,[3]Hoja1!$A$1:$F$369,4,0)),0,VLOOKUP(A2540,[3]Hoja1!$A$1:$F$369,4,0))</f>
        <v>0</v>
      </c>
      <c r="F2540" s="45">
        <f>IF(ISERROR(VLOOKUP(A2540,[3]Hoja1!$A$1:$F$369,5,0)),0,VLOOKUP(A2540,[3]Hoja1!$A$1:$F$369,5,0))</f>
        <v>0</v>
      </c>
      <c r="G2540" s="102">
        <f>IF(ISERROR(VLOOKUP(A2540,'CGN-2015-001'!A2539:I7686,7,0)),0,VLOOKUP(A2540,'CGN-2015-001'!A2539:I7686,7,0))</f>
        <v>0</v>
      </c>
      <c r="H2540" s="44"/>
      <c r="I2540" s="46"/>
      <c r="J2540" s="113">
        <f t="shared" si="197"/>
        <v>0</v>
      </c>
      <c r="K2540" s="114">
        <f t="shared" si="198"/>
        <v>0</v>
      </c>
      <c r="L2540" s="31">
        <f t="shared" si="199"/>
        <v>0</v>
      </c>
      <c r="M2540" s="1">
        <f t="shared" si="200"/>
        <v>0</v>
      </c>
      <c r="N2540" s="1">
        <f t="shared" si="201"/>
        <v>6</v>
      </c>
    </row>
    <row r="2541" spans="1:14" ht="16.5" hidden="1" thickBot="1" x14ac:dyDescent="0.3">
      <c r="A2541" s="26">
        <v>480205</v>
      </c>
      <c r="B2541" s="42">
        <v>480205</v>
      </c>
      <c r="C2541" s="43" t="s">
        <v>1614</v>
      </c>
      <c r="D2541" s="99">
        <f>IF(ISERROR(VLOOKUP(A2541,'CGN-2015-001'!A2540:I7687,4,0)),0,VLOOKUP(A2541,'CGN-2015-001'!A2540:I7687,4,0))</f>
        <v>0</v>
      </c>
      <c r="E2541" s="45">
        <f>IF(ISERROR(VLOOKUP(A2541,[3]Hoja1!$A$1:$F$369,4,0)),0,VLOOKUP(A2541,[3]Hoja1!$A$1:$F$369,4,0))</f>
        <v>0</v>
      </c>
      <c r="F2541" s="45">
        <f>IF(ISERROR(VLOOKUP(A2541,[3]Hoja1!$A$1:$F$369,5,0)),0,VLOOKUP(A2541,[3]Hoja1!$A$1:$F$369,5,0))</f>
        <v>0</v>
      </c>
      <c r="G2541" s="102">
        <f>IF(ISERROR(VLOOKUP(A2541,'CGN-2015-001'!A2540:I7687,7,0)),0,VLOOKUP(A2541,'CGN-2015-001'!A2540:I7687,7,0))</f>
        <v>0</v>
      </c>
      <c r="H2541" s="44"/>
      <c r="I2541" s="46"/>
      <c r="J2541" s="113">
        <f t="shared" si="197"/>
        <v>0</v>
      </c>
      <c r="K2541" s="114">
        <f t="shared" si="198"/>
        <v>0</v>
      </c>
      <c r="L2541" s="31">
        <f t="shared" si="199"/>
        <v>0</v>
      </c>
      <c r="M2541" s="1">
        <f t="shared" si="200"/>
        <v>0</v>
      </c>
      <c r="N2541" s="1">
        <f t="shared" si="201"/>
        <v>6</v>
      </c>
    </row>
    <row r="2542" spans="1:14" ht="16.5" hidden="1" thickBot="1" x14ac:dyDescent="0.3">
      <c r="A2542" s="26">
        <v>480206</v>
      </c>
      <c r="B2542" s="42">
        <v>480206</v>
      </c>
      <c r="C2542" s="43" t="s">
        <v>1615</v>
      </c>
      <c r="D2542" s="99">
        <f>IF(ISERROR(VLOOKUP(A2542,'CGN-2015-001'!A2541:I7688,4,0)),0,VLOOKUP(A2542,'CGN-2015-001'!A2541:I7688,4,0))</f>
        <v>0</v>
      </c>
      <c r="E2542" s="45">
        <f>IF(ISERROR(VLOOKUP(A2542,[3]Hoja1!$A$1:$F$369,4,0)),0,VLOOKUP(A2542,[3]Hoja1!$A$1:$F$369,4,0))</f>
        <v>0</v>
      </c>
      <c r="F2542" s="45">
        <f>IF(ISERROR(VLOOKUP(A2542,[3]Hoja1!$A$1:$F$369,5,0)),0,VLOOKUP(A2542,[3]Hoja1!$A$1:$F$369,5,0))</f>
        <v>0</v>
      </c>
      <c r="G2542" s="102">
        <f>IF(ISERROR(VLOOKUP(A2542,'CGN-2015-001'!A2541:I7688,7,0)),0,VLOOKUP(A2542,'CGN-2015-001'!A2541:I7688,7,0))</f>
        <v>0</v>
      </c>
      <c r="H2542" s="44"/>
      <c r="I2542" s="46"/>
      <c r="J2542" s="113">
        <f t="shared" si="197"/>
        <v>0</v>
      </c>
      <c r="K2542" s="114">
        <f t="shared" si="198"/>
        <v>0</v>
      </c>
      <c r="L2542" s="31">
        <f t="shared" si="199"/>
        <v>0</v>
      </c>
      <c r="M2542" s="1">
        <f t="shared" si="200"/>
        <v>0</v>
      </c>
      <c r="N2542" s="1">
        <f t="shared" si="201"/>
        <v>6</v>
      </c>
    </row>
    <row r="2543" spans="1:14" ht="16.5" hidden="1" thickBot="1" x14ac:dyDescent="0.3">
      <c r="A2543" s="26">
        <v>480207</v>
      </c>
      <c r="B2543" s="42">
        <v>480207</v>
      </c>
      <c r="C2543" s="43" t="s">
        <v>1616</v>
      </c>
      <c r="D2543" s="99">
        <f>IF(ISERROR(VLOOKUP(A2543,'CGN-2015-001'!A2542:I7689,4,0)),0,VLOOKUP(A2543,'CGN-2015-001'!A2542:I7689,4,0))</f>
        <v>0</v>
      </c>
      <c r="E2543" s="45">
        <f>IF(ISERROR(VLOOKUP(A2543,[3]Hoja1!$A$1:$F$369,4,0)),0,VLOOKUP(A2543,[3]Hoja1!$A$1:$F$369,4,0))</f>
        <v>0</v>
      </c>
      <c r="F2543" s="45">
        <f>IF(ISERROR(VLOOKUP(A2543,[3]Hoja1!$A$1:$F$369,5,0)),0,VLOOKUP(A2543,[3]Hoja1!$A$1:$F$369,5,0))</f>
        <v>0</v>
      </c>
      <c r="G2543" s="102">
        <f>IF(ISERROR(VLOOKUP(A2543,'CGN-2015-001'!A2542:I7689,7,0)),0,VLOOKUP(A2543,'CGN-2015-001'!A2542:I7689,7,0))</f>
        <v>0</v>
      </c>
      <c r="H2543" s="44"/>
      <c r="I2543" s="46"/>
      <c r="J2543" s="113">
        <f t="shared" si="197"/>
        <v>0</v>
      </c>
      <c r="K2543" s="114">
        <f t="shared" si="198"/>
        <v>0</v>
      </c>
      <c r="L2543" s="31">
        <f t="shared" si="199"/>
        <v>0</v>
      </c>
      <c r="M2543" s="1">
        <f t="shared" si="200"/>
        <v>0</v>
      </c>
      <c r="N2543" s="1">
        <f t="shared" si="201"/>
        <v>6</v>
      </c>
    </row>
    <row r="2544" spans="1:14" ht="16.5" hidden="1" thickBot="1" x14ac:dyDescent="0.3">
      <c r="A2544" s="26">
        <v>480208</v>
      </c>
      <c r="B2544" s="42">
        <v>480208</v>
      </c>
      <c r="C2544" s="43" t="s">
        <v>1617</v>
      </c>
      <c r="D2544" s="99">
        <f>IF(ISERROR(VLOOKUP(A2544,'CGN-2015-001'!A2543:I7690,4,0)),0,VLOOKUP(A2544,'CGN-2015-001'!A2543:I7690,4,0))</f>
        <v>0</v>
      </c>
      <c r="E2544" s="45">
        <f>IF(ISERROR(VLOOKUP(A2544,[3]Hoja1!$A$1:$F$369,4,0)),0,VLOOKUP(A2544,[3]Hoja1!$A$1:$F$369,4,0))</f>
        <v>0</v>
      </c>
      <c r="F2544" s="45">
        <f>IF(ISERROR(VLOOKUP(A2544,[3]Hoja1!$A$1:$F$369,5,0)),0,VLOOKUP(A2544,[3]Hoja1!$A$1:$F$369,5,0))</f>
        <v>0</v>
      </c>
      <c r="G2544" s="102">
        <f>IF(ISERROR(VLOOKUP(A2544,'CGN-2015-001'!A2543:I7690,7,0)),0,VLOOKUP(A2544,'CGN-2015-001'!A2543:I7690,7,0))</f>
        <v>0</v>
      </c>
      <c r="H2544" s="44"/>
      <c r="I2544" s="46"/>
      <c r="J2544" s="113">
        <f t="shared" si="197"/>
        <v>0</v>
      </c>
      <c r="K2544" s="114">
        <f t="shared" si="198"/>
        <v>0</v>
      </c>
      <c r="L2544" s="31">
        <f t="shared" si="199"/>
        <v>0</v>
      </c>
      <c r="M2544" s="1">
        <f t="shared" si="200"/>
        <v>0</v>
      </c>
      <c r="N2544" s="1">
        <f t="shared" si="201"/>
        <v>6</v>
      </c>
    </row>
    <row r="2545" spans="1:14" ht="16.5" hidden="1" thickBot="1" x14ac:dyDescent="0.3">
      <c r="A2545" s="26">
        <v>480209</v>
      </c>
      <c r="B2545" s="42">
        <v>480209</v>
      </c>
      <c r="C2545" s="43" t="s">
        <v>1618</v>
      </c>
      <c r="D2545" s="99">
        <f>IF(ISERROR(VLOOKUP(A2545,'CGN-2015-001'!A2544:I7691,4,0)),0,VLOOKUP(A2545,'CGN-2015-001'!A2544:I7691,4,0))</f>
        <v>0</v>
      </c>
      <c r="E2545" s="45">
        <f>IF(ISERROR(VLOOKUP(A2545,[3]Hoja1!$A$1:$F$369,4,0)),0,VLOOKUP(A2545,[3]Hoja1!$A$1:$F$369,4,0))</f>
        <v>0</v>
      </c>
      <c r="F2545" s="45">
        <f>IF(ISERROR(VLOOKUP(A2545,[3]Hoja1!$A$1:$F$369,5,0)),0,VLOOKUP(A2545,[3]Hoja1!$A$1:$F$369,5,0))</f>
        <v>0</v>
      </c>
      <c r="G2545" s="102">
        <f>IF(ISERROR(VLOOKUP(A2545,'CGN-2015-001'!A2544:I7691,7,0)),0,VLOOKUP(A2545,'CGN-2015-001'!A2544:I7691,7,0))</f>
        <v>0</v>
      </c>
      <c r="H2545" s="44"/>
      <c r="I2545" s="46"/>
      <c r="J2545" s="113">
        <f t="shared" si="197"/>
        <v>0</v>
      </c>
      <c r="K2545" s="114">
        <f t="shared" si="198"/>
        <v>0</v>
      </c>
      <c r="L2545" s="31">
        <f t="shared" si="199"/>
        <v>0</v>
      </c>
      <c r="M2545" s="1">
        <f t="shared" si="200"/>
        <v>0</v>
      </c>
      <c r="N2545" s="1">
        <f t="shared" si="201"/>
        <v>6</v>
      </c>
    </row>
    <row r="2546" spans="1:14" ht="16.5" hidden="1" thickBot="1" x14ac:dyDescent="0.3">
      <c r="A2546" s="26">
        <v>480210</v>
      </c>
      <c r="B2546" s="42">
        <v>480210</v>
      </c>
      <c r="C2546" s="43" t="s">
        <v>1619</v>
      </c>
      <c r="D2546" s="99">
        <f>IF(ISERROR(VLOOKUP(A2546,'CGN-2015-001'!A2545:I7692,4,0)),0,VLOOKUP(A2546,'CGN-2015-001'!A2545:I7692,4,0))</f>
        <v>0</v>
      </c>
      <c r="E2546" s="45">
        <f>IF(ISERROR(VLOOKUP(A2546,[3]Hoja1!$A$1:$F$369,4,0)),0,VLOOKUP(A2546,[3]Hoja1!$A$1:$F$369,4,0))</f>
        <v>0</v>
      </c>
      <c r="F2546" s="45">
        <f>IF(ISERROR(VLOOKUP(A2546,[3]Hoja1!$A$1:$F$369,5,0)),0,VLOOKUP(A2546,[3]Hoja1!$A$1:$F$369,5,0))</f>
        <v>0</v>
      </c>
      <c r="G2546" s="102">
        <f>IF(ISERROR(VLOOKUP(A2546,'CGN-2015-001'!A2545:I7692,7,0)),0,VLOOKUP(A2546,'CGN-2015-001'!A2545:I7692,7,0))</f>
        <v>0</v>
      </c>
      <c r="H2546" s="44"/>
      <c r="I2546" s="46"/>
      <c r="J2546" s="113">
        <f t="shared" si="197"/>
        <v>0</v>
      </c>
      <c r="K2546" s="114">
        <f t="shared" si="198"/>
        <v>0</v>
      </c>
      <c r="L2546" s="31">
        <f t="shared" si="199"/>
        <v>0</v>
      </c>
      <c r="M2546" s="1">
        <f t="shared" si="200"/>
        <v>0</v>
      </c>
      <c r="N2546" s="1">
        <f t="shared" si="201"/>
        <v>6</v>
      </c>
    </row>
    <row r="2547" spans="1:14" ht="16.5" hidden="1" thickBot="1" x14ac:dyDescent="0.3">
      <c r="A2547" s="26">
        <v>480211</v>
      </c>
      <c r="B2547" s="42">
        <v>480211</v>
      </c>
      <c r="C2547" s="43" t="s">
        <v>1620</v>
      </c>
      <c r="D2547" s="99">
        <f>IF(ISERROR(VLOOKUP(A2547,'CGN-2015-001'!A2546:I7693,4,0)),0,VLOOKUP(A2547,'CGN-2015-001'!A2546:I7693,4,0))</f>
        <v>0</v>
      </c>
      <c r="E2547" s="45">
        <f>IF(ISERROR(VLOOKUP(A2547,[3]Hoja1!$A$1:$F$369,4,0)),0,VLOOKUP(A2547,[3]Hoja1!$A$1:$F$369,4,0))</f>
        <v>0</v>
      </c>
      <c r="F2547" s="45">
        <f>IF(ISERROR(VLOOKUP(A2547,[3]Hoja1!$A$1:$F$369,5,0)),0,VLOOKUP(A2547,[3]Hoja1!$A$1:$F$369,5,0))</f>
        <v>0</v>
      </c>
      <c r="G2547" s="102">
        <f>IF(ISERROR(VLOOKUP(A2547,'CGN-2015-001'!A2546:I7693,7,0)),0,VLOOKUP(A2547,'CGN-2015-001'!A2546:I7693,7,0))</f>
        <v>0</v>
      </c>
      <c r="H2547" s="44"/>
      <c r="I2547" s="46"/>
      <c r="J2547" s="113">
        <f t="shared" si="197"/>
        <v>0</v>
      </c>
      <c r="K2547" s="114">
        <f t="shared" si="198"/>
        <v>0</v>
      </c>
      <c r="L2547" s="31">
        <f t="shared" si="199"/>
        <v>0</v>
      </c>
      <c r="M2547" s="1">
        <f t="shared" si="200"/>
        <v>0</v>
      </c>
      <c r="N2547" s="1">
        <f t="shared" si="201"/>
        <v>6</v>
      </c>
    </row>
    <row r="2548" spans="1:14" ht="16.5" hidden="1" thickBot="1" x14ac:dyDescent="0.3">
      <c r="A2548" s="26">
        <v>480212</v>
      </c>
      <c r="B2548" s="42">
        <v>480212</v>
      </c>
      <c r="C2548" s="43" t="s">
        <v>1621</v>
      </c>
      <c r="D2548" s="99">
        <f>IF(ISERROR(VLOOKUP(A2548,'CGN-2015-001'!A2547:I7694,4,0)),0,VLOOKUP(A2548,'CGN-2015-001'!A2547:I7694,4,0))</f>
        <v>0</v>
      </c>
      <c r="E2548" s="45">
        <f>IF(ISERROR(VLOOKUP(A2548,[3]Hoja1!$A$1:$F$369,4,0)),0,VLOOKUP(A2548,[3]Hoja1!$A$1:$F$369,4,0))</f>
        <v>0</v>
      </c>
      <c r="F2548" s="45">
        <f>IF(ISERROR(VLOOKUP(A2548,[3]Hoja1!$A$1:$F$369,5,0)),0,VLOOKUP(A2548,[3]Hoja1!$A$1:$F$369,5,0))</f>
        <v>0</v>
      </c>
      <c r="G2548" s="102">
        <f>IF(ISERROR(VLOOKUP(A2548,'CGN-2015-001'!A2547:I7694,7,0)),0,VLOOKUP(A2548,'CGN-2015-001'!A2547:I7694,7,0))</f>
        <v>0</v>
      </c>
      <c r="H2548" s="44"/>
      <c r="I2548" s="46"/>
      <c r="J2548" s="113">
        <f t="shared" si="197"/>
        <v>0</v>
      </c>
      <c r="K2548" s="114">
        <f t="shared" si="198"/>
        <v>0</v>
      </c>
      <c r="L2548" s="31">
        <f t="shared" si="199"/>
        <v>0</v>
      </c>
      <c r="M2548" s="1">
        <f t="shared" si="200"/>
        <v>0</v>
      </c>
      <c r="N2548" s="1">
        <f t="shared" si="201"/>
        <v>6</v>
      </c>
    </row>
    <row r="2549" spans="1:14" ht="16.5" hidden="1" thickBot="1" x14ac:dyDescent="0.3">
      <c r="A2549" s="26">
        <v>480213</v>
      </c>
      <c r="B2549" s="42">
        <v>480213</v>
      </c>
      <c r="C2549" s="43" t="s">
        <v>1622</v>
      </c>
      <c r="D2549" s="99">
        <f>IF(ISERROR(VLOOKUP(A2549,'CGN-2015-001'!A2548:I7695,4,0)),0,VLOOKUP(A2549,'CGN-2015-001'!A2548:I7695,4,0))</f>
        <v>0</v>
      </c>
      <c r="E2549" s="45">
        <f>IF(ISERROR(VLOOKUP(A2549,[3]Hoja1!$A$1:$F$369,4,0)),0,VLOOKUP(A2549,[3]Hoja1!$A$1:$F$369,4,0))</f>
        <v>0</v>
      </c>
      <c r="F2549" s="45">
        <f>IF(ISERROR(VLOOKUP(A2549,[3]Hoja1!$A$1:$F$369,5,0)),0,VLOOKUP(A2549,[3]Hoja1!$A$1:$F$369,5,0))</f>
        <v>0</v>
      </c>
      <c r="G2549" s="102">
        <f>IF(ISERROR(VLOOKUP(A2549,'CGN-2015-001'!A2548:I7695,7,0)),0,VLOOKUP(A2549,'CGN-2015-001'!A2548:I7695,7,0))</f>
        <v>0</v>
      </c>
      <c r="H2549" s="44"/>
      <c r="I2549" s="46"/>
      <c r="J2549" s="113">
        <f t="shared" si="197"/>
        <v>0</v>
      </c>
      <c r="K2549" s="114">
        <f t="shared" si="198"/>
        <v>0</v>
      </c>
      <c r="L2549" s="31">
        <f t="shared" si="199"/>
        <v>0</v>
      </c>
      <c r="M2549" s="1">
        <f t="shared" si="200"/>
        <v>0</v>
      </c>
      <c r="N2549" s="1">
        <f t="shared" si="201"/>
        <v>6</v>
      </c>
    </row>
    <row r="2550" spans="1:14" ht="16.5" hidden="1" thickBot="1" x14ac:dyDescent="0.3">
      <c r="A2550" s="26">
        <v>480214</v>
      </c>
      <c r="B2550" s="42">
        <v>480214</v>
      </c>
      <c r="C2550" s="43" t="s">
        <v>1623</v>
      </c>
      <c r="D2550" s="99">
        <f>IF(ISERROR(VLOOKUP(A2550,'CGN-2015-001'!A2549:I7696,4,0)),0,VLOOKUP(A2550,'CGN-2015-001'!A2549:I7696,4,0))</f>
        <v>0</v>
      </c>
      <c r="E2550" s="45">
        <f>IF(ISERROR(VLOOKUP(A2550,[3]Hoja1!$A$1:$F$369,4,0)),0,VLOOKUP(A2550,[3]Hoja1!$A$1:$F$369,4,0))</f>
        <v>0</v>
      </c>
      <c r="F2550" s="45">
        <f>IF(ISERROR(VLOOKUP(A2550,[3]Hoja1!$A$1:$F$369,5,0)),0,VLOOKUP(A2550,[3]Hoja1!$A$1:$F$369,5,0))</f>
        <v>0</v>
      </c>
      <c r="G2550" s="102">
        <f>IF(ISERROR(VLOOKUP(A2550,'CGN-2015-001'!A2549:I7696,7,0)),0,VLOOKUP(A2550,'CGN-2015-001'!A2549:I7696,7,0))</f>
        <v>0</v>
      </c>
      <c r="H2550" s="44"/>
      <c r="I2550" s="46"/>
      <c r="J2550" s="113">
        <f t="shared" si="197"/>
        <v>0</v>
      </c>
      <c r="K2550" s="114">
        <f t="shared" si="198"/>
        <v>0</v>
      </c>
      <c r="L2550" s="31">
        <f t="shared" si="199"/>
        <v>0</v>
      </c>
      <c r="M2550" s="1">
        <f t="shared" si="200"/>
        <v>0</v>
      </c>
      <c r="N2550" s="1">
        <f t="shared" si="201"/>
        <v>6</v>
      </c>
    </row>
    <row r="2551" spans="1:14" ht="16.5" hidden="1" thickBot="1" x14ac:dyDescent="0.3">
      <c r="A2551" s="26">
        <v>480215</v>
      </c>
      <c r="B2551" s="42">
        <v>480215</v>
      </c>
      <c r="C2551" s="43" t="s">
        <v>1624</v>
      </c>
      <c r="D2551" s="99">
        <f>IF(ISERROR(VLOOKUP(A2551,'CGN-2015-001'!A2550:I7697,4,0)),0,VLOOKUP(A2551,'CGN-2015-001'!A2550:I7697,4,0))</f>
        <v>0</v>
      </c>
      <c r="E2551" s="45">
        <f>IF(ISERROR(VLOOKUP(A2551,[3]Hoja1!$A$1:$F$369,4,0)),0,VLOOKUP(A2551,[3]Hoja1!$A$1:$F$369,4,0))</f>
        <v>0</v>
      </c>
      <c r="F2551" s="45">
        <f>IF(ISERROR(VLOOKUP(A2551,[3]Hoja1!$A$1:$F$369,5,0)),0,VLOOKUP(A2551,[3]Hoja1!$A$1:$F$369,5,0))</f>
        <v>0</v>
      </c>
      <c r="G2551" s="102">
        <f>IF(ISERROR(VLOOKUP(A2551,'CGN-2015-001'!A2550:I7697,7,0)),0,VLOOKUP(A2551,'CGN-2015-001'!A2550:I7697,7,0))</f>
        <v>0</v>
      </c>
      <c r="H2551" s="44"/>
      <c r="I2551" s="46"/>
      <c r="J2551" s="113">
        <f t="shared" si="197"/>
        <v>0</v>
      </c>
      <c r="K2551" s="114">
        <f t="shared" si="198"/>
        <v>0</v>
      </c>
      <c r="L2551" s="31">
        <f t="shared" si="199"/>
        <v>0</v>
      </c>
      <c r="M2551" s="1">
        <f t="shared" si="200"/>
        <v>0</v>
      </c>
      <c r="N2551" s="1">
        <f t="shared" si="201"/>
        <v>6</v>
      </c>
    </row>
    <row r="2552" spans="1:14" ht="16.5" hidden="1" thickBot="1" x14ac:dyDescent="0.3">
      <c r="A2552" s="26">
        <v>480216</v>
      </c>
      <c r="B2552" s="42">
        <v>480216</v>
      </c>
      <c r="C2552" s="43" t="s">
        <v>1625</v>
      </c>
      <c r="D2552" s="99">
        <f>IF(ISERROR(VLOOKUP(A2552,'CGN-2015-001'!A2551:I7698,4,0)),0,VLOOKUP(A2552,'CGN-2015-001'!A2551:I7698,4,0))</f>
        <v>0</v>
      </c>
      <c r="E2552" s="45">
        <f>IF(ISERROR(VLOOKUP(A2552,[3]Hoja1!$A$1:$F$369,4,0)),0,VLOOKUP(A2552,[3]Hoja1!$A$1:$F$369,4,0))</f>
        <v>0</v>
      </c>
      <c r="F2552" s="45">
        <f>IF(ISERROR(VLOOKUP(A2552,[3]Hoja1!$A$1:$F$369,5,0)),0,VLOOKUP(A2552,[3]Hoja1!$A$1:$F$369,5,0))</f>
        <v>0</v>
      </c>
      <c r="G2552" s="102">
        <f>IF(ISERROR(VLOOKUP(A2552,'CGN-2015-001'!A2551:I7698,7,0)),0,VLOOKUP(A2552,'CGN-2015-001'!A2551:I7698,7,0))</f>
        <v>0</v>
      </c>
      <c r="H2552" s="44"/>
      <c r="I2552" s="46"/>
      <c r="J2552" s="113">
        <f t="shared" si="197"/>
        <v>0</v>
      </c>
      <c r="K2552" s="114">
        <f t="shared" si="198"/>
        <v>0</v>
      </c>
      <c r="L2552" s="31">
        <f t="shared" si="199"/>
        <v>0</v>
      </c>
      <c r="M2552" s="1">
        <f t="shared" si="200"/>
        <v>0</v>
      </c>
      <c r="N2552" s="1">
        <f t="shared" si="201"/>
        <v>6</v>
      </c>
    </row>
    <row r="2553" spans="1:14" ht="16.5" hidden="1" thickBot="1" x14ac:dyDescent="0.3">
      <c r="A2553" s="26">
        <v>480217</v>
      </c>
      <c r="B2553" s="42">
        <v>480217</v>
      </c>
      <c r="C2553" s="43" t="s">
        <v>1626</v>
      </c>
      <c r="D2553" s="99">
        <f>IF(ISERROR(VLOOKUP(A2553,'CGN-2015-001'!A2552:I7699,4,0)),0,VLOOKUP(A2553,'CGN-2015-001'!A2552:I7699,4,0))</f>
        <v>0</v>
      </c>
      <c r="E2553" s="45">
        <f>IF(ISERROR(VLOOKUP(A2553,[3]Hoja1!$A$1:$F$369,4,0)),0,VLOOKUP(A2553,[3]Hoja1!$A$1:$F$369,4,0))</f>
        <v>0</v>
      </c>
      <c r="F2553" s="45">
        <f>IF(ISERROR(VLOOKUP(A2553,[3]Hoja1!$A$1:$F$369,5,0)),0,VLOOKUP(A2553,[3]Hoja1!$A$1:$F$369,5,0))</f>
        <v>0</v>
      </c>
      <c r="G2553" s="102">
        <f>IF(ISERROR(VLOOKUP(A2553,'CGN-2015-001'!A2552:I7699,7,0)),0,VLOOKUP(A2553,'CGN-2015-001'!A2552:I7699,7,0))</f>
        <v>0</v>
      </c>
      <c r="H2553" s="44"/>
      <c r="I2553" s="46"/>
      <c r="J2553" s="113">
        <f t="shared" si="197"/>
        <v>0</v>
      </c>
      <c r="K2553" s="114">
        <f t="shared" si="198"/>
        <v>0</v>
      </c>
      <c r="L2553" s="31">
        <f t="shared" si="199"/>
        <v>0</v>
      </c>
      <c r="M2553" s="1">
        <f t="shared" si="200"/>
        <v>0</v>
      </c>
      <c r="N2553" s="1">
        <f t="shared" si="201"/>
        <v>6</v>
      </c>
    </row>
    <row r="2554" spans="1:14" ht="16.5" hidden="1" thickBot="1" x14ac:dyDescent="0.3">
      <c r="A2554" s="26">
        <v>480220</v>
      </c>
      <c r="B2554" s="42">
        <v>480220</v>
      </c>
      <c r="C2554" s="43" t="s">
        <v>1627</v>
      </c>
      <c r="D2554" s="99">
        <f>IF(ISERROR(VLOOKUP(A2554,'CGN-2015-001'!A2553:I7700,4,0)),0,VLOOKUP(A2554,'CGN-2015-001'!A2553:I7700,4,0))</f>
        <v>0</v>
      </c>
      <c r="E2554" s="45">
        <f>IF(ISERROR(VLOOKUP(A2554,[3]Hoja1!$A$1:$F$369,4,0)),0,VLOOKUP(A2554,[3]Hoja1!$A$1:$F$369,4,0))</f>
        <v>0</v>
      </c>
      <c r="F2554" s="45">
        <f>IF(ISERROR(VLOOKUP(A2554,[3]Hoja1!$A$1:$F$369,5,0)),0,VLOOKUP(A2554,[3]Hoja1!$A$1:$F$369,5,0))</f>
        <v>0</v>
      </c>
      <c r="G2554" s="102">
        <f>IF(ISERROR(VLOOKUP(A2554,'CGN-2015-001'!A2553:I7700,7,0)),0,VLOOKUP(A2554,'CGN-2015-001'!A2553:I7700,7,0))</f>
        <v>0</v>
      </c>
      <c r="H2554" s="44"/>
      <c r="I2554" s="46"/>
      <c r="J2554" s="113">
        <f t="shared" si="197"/>
        <v>0</v>
      </c>
      <c r="K2554" s="114">
        <f t="shared" si="198"/>
        <v>0</v>
      </c>
      <c r="L2554" s="31">
        <f t="shared" si="199"/>
        <v>0</v>
      </c>
      <c r="M2554" s="1">
        <f t="shared" si="200"/>
        <v>0</v>
      </c>
      <c r="N2554" s="1">
        <f t="shared" si="201"/>
        <v>6</v>
      </c>
    </row>
    <row r="2555" spans="1:14" ht="16.5" hidden="1" thickBot="1" x14ac:dyDescent="0.3">
      <c r="A2555" s="26">
        <v>480221</v>
      </c>
      <c r="B2555" s="42">
        <v>480221</v>
      </c>
      <c r="C2555" s="43" t="s">
        <v>1628</v>
      </c>
      <c r="D2555" s="99">
        <f>IF(ISERROR(VLOOKUP(A2555,'CGN-2015-001'!A2554:I7701,4,0)),0,VLOOKUP(A2555,'CGN-2015-001'!A2554:I7701,4,0))</f>
        <v>0</v>
      </c>
      <c r="E2555" s="45">
        <f>IF(ISERROR(VLOOKUP(A2555,[3]Hoja1!$A$1:$F$369,4,0)),0,VLOOKUP(A2555,[3]Hoja1!$A$1:$F$369,4,0))</f>
        <v>0</v>
      </c>
      <c r="F2555" s="45">
        <f>IF(ISERROR(VLOOKUP(A2555,[3]Hoja1!$A$1:$F$369,5,0)),0,VLOOKUP(A2555,[3]Hoja1!$A$1:$F$369,5,0))</f>
        <v>0</v>
      </c>
      <c r="G2555" s="102">
        <f>IF(ISERROR(VLOOKUP(A2555,'CGN-2015-001'!A2554:I7701,7,0)),0,VLOOKUP(A2555,'CGN-2015-001'!A2554:I7701,7,0))</f>
        <v>0</v>
      </c>
      <c r="H2555" s="44"/>
      <c r="I2555" s="46"/>
      <c r="J2555" s="113">
        <f t="shared" si="197"/>
        <v>0</v>
      </c>
      <c r="K2555" s="114">
        <f t="shared" si="198"/>
        <v>0</v>
      </c>
      <c r="L2555" s="31">
        <f t="shared" si="199"/>
        <v>0</v>
      </c>
      <c r="M2555" s="1">
        <f t="shared" si="200"/>
        <v>0</v>
      </c>
      <c r="N2555" s="1">
        <f t="shared" si="201"/>
        <v>6</v>
      </c>
    </row>
    <row r="2556" spans="1:14" ht="16.5" hidden="1" thickBot="1" x14ac:dyDescent="0.3">
      <c r="A2556" s="26">
        <v>480222</v>
      </c>
      <c r="B2556" s="42">
        <v>480222</v>
      </c>
      <c r="C2556" s="43" t="s">
        <v>1629</v>
      </c>
      <c r="D2556" s="99">
        <f>IF(ISERROR(VLOOKUP(A2556,'CGN-2015-001'!A2555:I7702,4,0)),0,VLOOKUP(A2556,'CGN-2015-001'!A2555:I7702,4,0))</f>
        <v>0</v>
      </c>
      <c r="E2556" s="45">
        <f>IF(ISERROR(VLOOKUP(A2556,[3]Hoja1!$A$1:$F$369,4,0)),0,VLOOKUP(A2556,[3]Hoja1!$A$1:$F$369,4,0))</f>
        <v>0</v>
      </c>
      <c r="F2556" s="45">
        <f>IF(ISERROR(VLOOKUP(A2556,[3]Hoja1!$A$1:$F$369,5,0)),0,VLOOKUP(A2556,[3]Hoja1!$A$1:$F$369,5,0))</f>
        <v>0</v>
      </c>
      <c r="G2556" s="102">
        <f>IF(ISERROR(VLOOKUP(A2556,'CGN-2015-001'!A2555:I7702,7,0)),0,VLOOKUP(A2556,'CGN-2015-001'!A2555:I7702,7,0))</f>
        <v>0</v>
      </c>
      <c r="H2556" s="44"/>
      <c r="I2556" s="46"/>
      <c r="J2556" s="113">
        <f t="shared" si="197"/>
        <v>0</v>
      </c>
      <c r="K2556" s="114">
        <f t="shared" si="198"/>
        <v>0</v>
      </c>
      <c r="L2556" s="31">
        <f t="shared" si="199"/>
        <v>0</v>
      </c>
      <c r="M2556" s="1">
        <f t="shared" si="200"/>
        <v>0</v>
      </c>
      <c r="N2556" s="1">
        <f t="shared" si="201"/>
        <v>6</v>
      </c>
    </row>
    <row r="2557" spans="1:14" ht="16.5" hidden="1" thickBot="1" x14ac:dyDescent="0.3">
      <c r="A2557" s="26">
        <v>480223</v>
      </c>
      <c r="B2557" s="42">
        <v>480223</v>
      </c>
      <c r="C2557" s="43" t="s">
        <v>394</v>
      </c>
      <c r="D2557" s="99">
        <f>IF(ISERROR(VLOOKUP(A2557,'CGN-2015-001'!A2556:I7703,4,0)),0,VLOOKUP(A2557,'CGN-2015-001'!A2556:I7703,4,0))</f>
        <v>0</v>
      </c>
      <c r="E2557" s="45">
        <f>IF(ISERROR(VLOOKUP(A2557,[3]Hoja1!$A$1:$F$369,4,0)),0,VLOOKUP(A2557,[3]Hoja1!$A$1:$F$369,4,0))</f>
        <v>0</v>
      </c>
      <c r="F2557" s="45">
        <f>IF(ISERROR(VLOOKUP(A2557,[3]Hoja1!$A$1:$F$369,5,0)),0,VLOOKUP(A2557,[3]Hoja1!$A$1:$F$369,5,0))</f>
        <v>0</v>
      </c>
      <c r="G2557" s="102">
        <f>IF(ISERROR(VLOOKUP(A2557,'CGN-2015-001'!A2556:I7703,7,0)),0,VLOOKUP(A2557,'CGN-2015-001'!A2556:I7703,7,0))</f>
        <v>0</v>
      </c>
      <c r="H2557" s="44"/>
      <c r="I2557" s="46"/>
      <c r="J2557" s="113">
        <f t="shared" si="197"/>
        <v>0</v>
      </c>
      <c r="K2557" s="114">
        <f t="shared" si="198"/>
        <v>0</v>
      </c>
      <c r="L2557" s="31">
        <f t="shared" si="199"/>
        <v>0</v>
      </c>
      <c r="M2557" s="1">
        <f t="shared" si="200"/>
        <v>0</v>
      </c>
      <c r="N2557" s="1">
        <f t="shared" si="201"/>
        <v>6</v>
      </c>
    </row>
    <row r="2558" spans="1:14" ht="16.5" hidden="1" thickBot="1" x14ac:dyDescent="0.3">
      <c r="A2558" s="26">
        <v>480225</v>
      </c>
      <c r="B2558" s="42">
        <v>480225</v>
      </c>
      <c r="C2558" s="43" t="s">
        <v>1630</v>
      </c>
      <c r="D2558" s="99">
        <f>IF(ISERROR(VLOOKUP(A2558,'CGN-2015-001'!A2557:I7704,4,0)),0,VLOOKUP(A2558,'CGN-2015-001'!A2557:I7704,4,0))</f>
        <v>0</v>
      </c>
      <c r="E2558" s="45">
        <f>IF(ISERROR(VLOOKUP(A2558,[3]Hoja1!$A$1:$F$369,4,0)),0,VLOOKUP(A2558,[3]Hoja1!$A$1:$F$369,4,0))</f>
        <v>0</v>
      </c>
      <c r="F2558" s="45">
        <f>IF(ISERROR(VLOOKUP(A2558,[3]Hoja1!$A$1:$F$369,5,0)),0,VLOOKUP(A2558,[3]Hoja1!$A$1:$F$369,5,0))</f>
        <v>0</v>
      </c>
      <c r="G2558" s="102">
        <f>IF(ISERROR(VLOOKUP(A2558,'CGN-2015-001'!A2557:I7704,7,0)),0,VLOOKUP(A2558,'CGN-2015-001'!A2557:I7704,7,0))</f>
        <v>0</v>
      </c>
      <c r="H2558" s="44"/>
      <c r="I2558" s="46"/>
      <c r="J2558" s="113">
        <f t="shared" si="197"/>
        <v>0</v>
      </c>
      <c r="K2558" s="114">
        <f t="shared" si="198"/>
        <v>0</v>
      </c>
      <c r="L2558" s="31">
        <f t="shared" si="199"/>
        <v>0</v>
      </c>
      <c r="M2558" s="1">
        <f t="shared" si="200"/>
        <v>0</v>
      </c>
      <c r="N2558" s="1">
        <f t="shared" si="201"/>
        <v>6</v>
      </c>
    </row>
    <row r="2559" spans="1:14" ht="16.5" hidden="1" thickBot="1" x14ac:dyDescent="0.3">
      <c r="A2559" s="26">
        <v>480226</v>
      </c>
      <c r="B2559" s="42">
        <v>480226</v>
      </c>
      <c r="C2559" s="43" t="s">
        <v>1631</v>
      </c>
      <c r="D2559" s="99">
        <f>IF(ISERROR(VLOOKUP(A2559,'CGN-2015-001'!A2558:I7705,4,0)),0,VLOOKUP(A2559,'CGN-2015-001'!A2558:I7705,4,0))</f>
        <v>0</v>
      </c>
      <c r="E2559" s="45">
        <f>IF(ISERROR(VLOOKUP(A2559,[3]Hoja1!$A$1:$F$369,4,0)),0,VLOOKUP(A2559,[3]Hoja1!$A$1:$F$369,4,0))</f>
        <v>0</v>
      </c>
      <c r="F2559" s="45">
        <f>IF(ISERROR(VLOOKUP(A2559,[3]Hoja1!$A$1:$F$369,5,0)),0,VLOOKUP(A2559,[3]Hoja1!$A$1:$F$369,5,0))</f>
        <v>0</v>
      </c>
      <c r="G2559" s="102">
        <f>IF(ISERROR(VLOOKUP(A2559,'CGN-2015-001'!A2558:I7705,7,0)),0,VLOOKUP(A2559,'CGN-2015-001'!A2558:I7705,7,0))</f>
        <v>0</v>
      </c>
      <c r="H2559" s="44"/>
      <c r="I2559" s="46"/>
      <c r="J2559" s="113">
        <f t="shared" si="197"/>
        <v>0</v>
      </c>
      <c r="K2559" s="114">
        <f t="shared" si="198"/>
        <v>0</v>
      </c>
      <c r="L2559" s="31">
        <f t="shared" si="199"/>
        <v>0</v>
      </c>
      <c r="M2559" s="1">
        <f t="shared" si="200"/>
        <v>0</v>
      </c>
      <c r="N2559" s="1">
        <f t="shared" si="201"/>
        <v>6</v>
      </c>
    </row>
    <row r="2560" spans="1:14" ht="16.5" hidden="1" thickBot="1" x14ac:dyDescent="0.3">
      <c r="A2560" s="26">
        <v>480227</v>
      </c>
      <c r="B2560" s="42">
        <v>480227</v>
      </c>
      <c r="C2560" s="43" t="s">
        <v>1632</v>
      </c>
      <c r="D2560" s="99">
        <f>IF(ISERROR(VLOOKUP(A2560,'CGN-2015-001'!A2559:I7706,4,0)),0,VLOOKUP(A2560,'CGN-2015-001'!A2559:I7706,4,0))</f>
        <v>0</v>
      </c>
      <c r="E2560" s="45">
        <f>IF(ISERROR(VLOOKUP(A2560,[3]Hoja1!$A$1:$F$369,4,0)),0,VLOOKUP(A2560,[3]Hoja1!$A$1:$F$369,4,0))</f>
        <v>0</v>
      </c>
      <c r="F2560" s="45">
        <f>IF(ISERROR(VLOOKUP(A2560,[3]Hoja1!$A$1:$F$369,5,0)),0,VLOOKUP(A2560,[3]Hoja1!$A$1:$F$369,5,0))</f>
        <v>0</v>
      </c>
      <c r="G2560" s="102">
        <f>IF(ISERROR(VLOOKUP(A2560,'CGN-2015-001'!A2559:I7706,7,0)),0,VLOOKUP(A2560,'CGN-2015-001'!A2559:I7706,7,0))</f>
        <v>0</v>
      </c>
      <c r="H2560" s="44"/>
      <c r="I2560" s="46"/>
      <c r="J2560" s="113">
        <f t="shared" si="197"/>
        <v>0</v>
      </c>
      <c r="K2560" s="114">
        <f t="shared" si="198"/>
        <v>0</v>
      </c>
      <c r="L2560" s="31">
        <f t="shared" si="199"/>
        <v>0</v>
      </c>
      <c r="M2560" s="1">
        <f t="shared" si="200"/>
        <v>0</v>
      </c>
      <c r="N2560" s="1">
        <f t="shared" si="201"/>
        <v>6</v>
      </c>
    </row>
    <row r="2561" spans="1:14" ht="16.5" hidden="1" thickBot="1" x14ac:dyDescent="0.3">
      <c r="A2561" s="26">
        <v>480228</v>
      </c>
      <c r="B2561" s="42">
        <v>480228</v>
      </c>
      <c r="C2561" s="43" t="s">
        <v>1633</v>
      </c>
      <c r="D2561" s="99">
        <f>IF(ISERROR(VLOOKUP(A2561,'CGN-2015-001'!A2560:I7707,4,0)),0,VLOOKUP(A2561,'CGN-2015-001'!A2560:I7707,4,0))</f>
        <v>0</v>
      </c>
      <c r="E2561" s="45">
        <f>IF(ISERROR(VLOOKUP(A2561,[3]Hoja1!$A$1:$F$369,4,0)),0,VLOOKUP(A2561,[3]Hoja1!$A$1:$F$369,4,0))</f>
        <v>0</v>
      </c>
      <c r="F2561" s="45">
        <f>IF(ISERROR(VLOOKUP(A2561,[3]Hoja1!$A$1:$F$369,5,0)),0,VLOOKUP(A2561,[3]Hoja1!$A$1:$F$369,5,0))</f>
        <v>0</v>
      </c>
      <c r="G2561" s="102">
        <f>IF(ISERROR(VLOOKUP(A2561,'CGN-2015-001'!A2560:I7707,7,0)),0,VLOOKUP(A2561,'CGN-2015-001'!A2560:I7707,7,0))</f>
        <v>0</v>
      </c>
      <c r="H2561" s="44"/>
      <c r="I2561" s="46"/>
      <c r="J2561" s="113">
        <f t="shared" si="197"/>
        <v>0</v>
      </c>
      <c r="K2561" s="114">
        <f t="shared" si="198"/>
        <v>0</v>
      </c>
      <c r="L2561" s="31">
        <f t="shared" si="199"/>
        <v>0</v>
      </c>
      <c r="M2561" s="1">
        <f t="shared" si="200"/>
        <v>0</v>
      </c>
      <c r="N2561" s="1">
        <f t="shared" si="201"/>
        <v>6</v>
      </c>
    </row>
    <row r="2562" spans="1:14" ht="16.5" hidden="1" thickBot="1" x14ac:dyDescent="0.3">
      <c r="A2562" s="26">
        <v>480229</v>
      </c>
      <c r="B2562" s="42">
        <v>480229</v>
      </c>
      <c r="C2562" s="43" t="s">
        <v>1634</v>
      </c>
      <c r="D2562" s="99">
        <f>IF(ISERROR(VLOOKUP(A2562,'CGN-2015-001'!A2561:I7708,4,0)),0,VLOOKUP(A2562,'CGN-2015-001'!A2561:I7708,4,0))</f>
        <v>0</v>
      </c>
      <c r="E2562" s="45">
        <f>IF(ISERROR(VLOOKUP(A2562,[3]Hoja1!$A$1:$F$369,4,0)),0,VLOOKUP(A2562,[3]Hoja1!$A$1:$F$369,4,0))</f>
        <v>0</v>
      </c>
      <c r="F2562" s="45">
        <f>IF(ISERROR(VLOOKUP(A2562,[3]Hoja1!$A$1:$F$369,5,0)),0,VLOOKUP(A2562,[3]Hoja1!$A$1:$F$369,5,0))</f>
        <v>0</v>
      </c>
      <c r="G2562" s="102">
        <f>IF(ISERROR(VLOOKUP(A2562,'CGN-2015-001'!A2561:I7708,7,0)),0,VLOOKUP(A2562,'CGN-2015-001'!A2561:I7708,7,0))</f>
        <v>0</v>
      </c>
      <c r="H2562" s="44"/>
      <c r="I2562" s="46"/>
      <c r="J2562" s="113">
        <f t="shared" si="197"/>
        <v>0</v>
      </c>
      <c r="K2562" s="114">
        <f t="shared" si="198"/>
        <v>0</v>
      </c>
      <c r="L2562" s="31">
        <f t="shared" si="199"/>
        <v>0</v>
      </c>
      <c r="M2562" s="1">
        <f t="shared" si="200"/>
        <v>0</v>
      </c>
      <c r="N2562" s="1">
        <f t="shared" si="201"/>
        <v>6</v>
      </c>
    </row>
    <row r="2563" spans="1:14" ht="16.5" hidden="1" thickBot="1" x14ac:dyDescent="0.3">
      <c r="A2563" s="26">
        <v>480231</v>
      </c>
      <c r="B2563" s="42">
        <v>480231</v>
      </c>
      <c r="C2563" s="43" t="s">
        <v>1635</v>
      </c>
      <c r="D2563" s="99">
        <f>IF(ISERROR(VLOOKUP(A2563,'CGN-2015-001'!A2562:I7709,4,0)),0,VLOOKUP(A2563,'CGN-2015-001'!A2562:I7709,4,0))</f>
        <v>0</v>
      </c>
      <c r="E2563" s="45">
        <f>IF(ISERROR(VLOOKUP(A2563,[3]Hoja1!$A$1:$F$369,4,0)),0,VLOOKUP(A2563,[3]Hoja1!$A$1:$F$369,4,0))</f>
        <v>0</v>
      </c>
      <c r="F2563" s="45">
        <f>IF(ISERROR(VLOOKUP(A2563,[3]Hoja1!$A$1:$F$369,5,0)),0,VLOOKUP(A2563,[3]Hoja1!$A$1:$F$369,5,0))</f>
        <v>0</v>
      </c>
      <c r="G2563" s="102">
        <f>IF(ISERROR(VLOOKUP(A2563,'CGN-2015-001'!A2562:I7709,7,0)),0,VLOOKUP(A2563,'CGN-2015-001'!A2562:I7709,7,0))</f>
        <v>0</v>
      </c>
      <c r="H2563" s="44"/>
      <c r="I2563" s="46"/>
      <c r="J2563" s="113">
        <f t="shared" si="197"/>
        <v>0</v>
      </c>
      <c r="K2563" s="114">
        <f t="shared" si="198"/>
        <v>0</v>
      </c>
      <c r="L2563" s="31">
        <f t="shared" si="199"/>
        <v>0</v>
      </c>
      <c r="M2563" s="1">
        <f t="shared" si="200"/>
        <v>0</v>
      </c>
      <c r="N2563" s="1">
        <f t="shared" si="201"/>
        <v>6</v>
      </c>
    </row>
    <row r="2564" spans="1:14" ht="16.5" hidden="1" thickBot="1" x14ac:dyDescent="0.3">
      <c r="A2564" s="26">
        <v>480232</v>
      </c>
      <c r="B2564" s="42">
        <v>480232</v>
      </c>
      <c r="C2564" s="43" t="s">
        <v>1636</v>
      </c>
      <c r="D2564" s="99">
        <f>IF(ISERROR(VLOOKUP(A2564,'CGN-2015-001'!A2563:I7710,4,0)),0,VLOOKUP(A2564,'CGN-2015-001'!A2563:I7710,4,0))</f>
        <v>0</v>
      </c>
      <c r="E2564" s="45">
        <f>IF(ISERROR(VLOOKUP(A2564,[3]Hoja1!$A$1:$F$369,4,0)),0,VLOOKUP(A2564,[3]Hoja1!$A$1:$F$369,4,0))</f>
        <v>0</v>
      </c>
      <c r="F2564" s="45">
        <f>IF(ISERROR(VLOOKUP(A2564,[3]Hoja1!$A$1:$F$369,5,0)),0,VLOOKUP(A2564,[3]Hoja1!$A$1:$F$369,5,0))</f>
        <v>0</v>
      </c>
      <c r="G2564" s="102">
        <f>IF(ISERROR(VLOOKUP(A2564,'CGN-2015-001'!A2563:I7710,7,0)),0,VLOOKUP(A2564,'CGN-2015-001'!A2563:I7710,7,0))</f>
        <v>0</v>
      </c>
      <c r="H2564" s="44"/>
      <c r="I2564" s="46"/>
      <c r="J2564" s="113">
        <f t="shared" si="197"/>
        <v>0</v>
      </c>
      <c r="K2564" s="114">
        <f t="shared" si="198"/>
        <v>0</v>
      </c>
      <c r="L2564" s="31">
        <f t="shared" si="199"/>
        <v>0</v>
      </c>
      <c r="M2564" s="1">
        <f t="shared" si="200"/>
        <v>0</v>
      </c>
      <c r="N2564" s="1">
        <f t="shared" si="201"/>
        <v>6</v>
      </c>
    </row>
    <row r="2565" spans="1:14" ht="16.5" hidden="1" thickBot="1" x14ac:dyDescent="0.3">
      <c r="A2565" s="26">
        <v>480233</v>
      </c>
      <c r="B2565" s="42">
        <v>480233</v>
      </c>
      <c r="C2565" s="43" t="s">
        <v>420</v>
      </c>
      <c r="D2565" s="99">
        <f>IF(ISERROR(VLOOKUP(A2565,'CGN-2015-001'!A2564:I7711,4,0)),0,VLOOKUP(A2565,'CGN-2015-001'!A2564:I7711,4,0))</f>
        <v>0</v>
      </c>
      <c r="E2565" s="45">
        <f>IF(ISERROR(VLOOKUP(A2565,[3]Hoja1!$A$1:$F$369,4,0)),0,VLOOKUP(A2565,[3]Hoja1!$A$1:$F$369,4,0))</f>
        <v>0</v>
      </c>
      <c r="F2565" s="45">
        <f>IF(ISERROR(VLOOKUP(A2565,[3]Hoja1!$A$1:$F$369,5,0)),0,VLOOKUP(A2565,[3]Hoja1!$A$1:$F$369,5,0))</f>
        <v>0</v>
      </c>
      <c r="G2565" s="102">
        <f>IF(ISERROR(VLOOKUP(A2565,'CGN-2015-001'!A2564:I7711,7,0)),0,VLOOKUP(A2565,'CGN-2015-001'!A2564:I7711,7,0))</f>
        <v>0</v>
      </c>
      <c r="H2565" s="44"/>
      <c r="I2565" s="46"/>
      <c r="J2565" s="113">
        <f t="shared" si="197"/>
        <v>0</v>
      </c>
      <c r="K2565" s="114">
        <f t="shared" si="198"/>
        <v>0</v>
      </c>
      <c r="L2565" s="31">
        <f t="shared" si="199"/>
        <v>0</v>
      </c>
      <c r="M2565" s="1">
        <f t="shared" si="200"/>
        <v>0</v>
      </c>
      <c r="N2565" s="1">
        <f t="shared" si="201"/>
        <v>6</v>
      </c>
    </row>
    <row r="2566" spans="1:14" ht="16.5" hidden="1" thickBot="1" x14ac:dyDescent="0.3">
      <c r="A2566" s="26">
        <v>480236</v>
      </c>
      <c r="B2566" s="42">
        <v>480236</v>
      </c>
      <c r="C2566" s="43" t="s">
        <v>1637</v>
      </c>
      <c r="D2566" s="99">
        <f>IF(ISERROR(VLOOKUP(A2566,'CGN-2015-001'!A2565:I7712,4,0)),0,VLOOKUP(A2566,'CGN-2015-001'!A2565:I7712,4,0))</f>
        <v>0</v>
      </c>
      <c r="E2566" s="45">
        <f>IF(ISERROR(VLOOKUP(A2566,[3]Hoja1!$A$1:$F$369,4,0)),0,VLOOKUP(A2566,[3]Hoja1!$A$1:$F$369,4,0))</f>
        <v>0</v>
      </c>
      <c r="F2566" s="45">
        <f>IF(ISERROR(VLOOKUP(A2566,[3]Hoja1!$A$1:$F$369,5,0)),0,VLOOKUP(A2566,[3]Hoja1!$A$1:$F$369,5,0))</f>
        <v>0</v>
      </c>
      <c r="G2566" s="102">
        <f>IF(ISERROR(VLOOKUP(A2566,'CGN-2015-001'!A2565:I7712,7,0)),0,VLOOKUP(A2566,'CGN-2015-001'!A2565:I7712,7,0))</f>
        <v>0</v>
      </c>
      <c r="H2566" s="44"/>
      <c r="I2566" s="46"/>
      <c r="J2566" s="113">
        <f t="shared" si="197"/>
        <v>0</v>
      </c>
      <c r="K2566" s="114">
        <f t="shared" si="198"/>
        <v>0</v>
      </c>
      <c r="L2566" s="31">
        <f t="shared" si="199"/>
        <v>0</v>
      </c>
      <c r="M2566" s="1">
        <f t="shared" si="200"/>
        <v>0</v>
      </c>
      <c r="N2566" s="1">
        <f t="shared" si="201"/>
        <v>6</v>
      </c>
    </row>
    <row r="2567" spans="1:14" ht="16.5" hidden="1" thickBot="1" x14ac:dyDescent="0.3">
      <c r="A2567" s="26">
        <v>480237</v>
      </c>
      <c r="B2567" s="42">
        <v>480237</v>
      </c>
      <c r="C2567" s="43" t="s">
        <v>1638</v>
      </c>
      <c r="D2567" s="99">
        <f>IF(ISERROR(VLOOKUP(A2567,'CGN-2015-001'!A2566:I7713,4,0)),0,VLOOKUP(A2567,'CGN-2015-001'!A2566:I7713,4,0))</f>
        <v>0</v>
      </c>
      <c r="E2567" s="45">
        <f>IF(ISERROR(VLOOKUP(A2567,[3]Hoja1!$A$1:$F$369,4,0)),0,VLOOKUP(A2567,[3]Hoja1!$A$1:$F$369,4,0))</f>
        <v>0</v>
      </c>
      <c r="F2567" s="45">
        <f>IF(ISERROR(VLOOKUP(A2567,[3]Hoja1!$A$1:$F$369,5,0)),0,VLOOKUP(A2567,[3]Hoja1!$A$1:$F$369,5,0))</f>
        <v>0</v>
      </c>
      <c r="G2567" s="102">
        <f>IF(ISERROR(VLOOKUP(A2567,'CGN-2015-001'!A2566:I7713,7,0)),0,VLOOKUP(A2567,'CGN-2015-001'!A2566:I7713,7,0))</f>
        <v>0</v>
      </c>
      <c r="H2567" s="44"/>
      <c r="I2567" s="46"/>
      <c r="J2567" s="113">
        <f t="shared" si="197"/>
        <v>0</v>
      </c>
      <c r="K2567" s="114">
        <f t="shared" si="198"/>
        <v>0</v>
      </c>
      <c r="L2567" s="31">
        <f t="shared" si="199"/>
        <v>0</v>
      </c>
      <c r="M2567" s="1">
        <f t="shared" si="200"/>
        <v>0</v>
      </c>
      <c r="N2567" s="1">
        <f t="shared" si="201"/>
        <v>6</v>
      </c>
    </row>
    <row r="2568" spans="1:14" ht="16.5" hidden="1" thickBot="1" x14ac:dyDescent="0.3">
      <c r="A2568" s="26">
        <v>480238</v>
      </c>
      <c r="B2568" s="42">
        <v>480238</v>
      </c>
      <c r="C2568" s="43" t="s">
        <v>1639</v>
      </c>
      <c r="D2568" s="99">
        <f>IF(ISERROR(VLOOKUP(A2568,'CGN-2015-001'!A2567:I7714,4,0)),0,VLOOKUP(A2568,'CGN-2015-001'!A2567:I7714,4,0))</f>
        <v>0</v>
      </c>
      <c r="E2568" s="45">
        <f>IF(ISERROR(VLOOKUP(A2568,[3]Hoja1!$A$1:$F$369,4,0)),0,VLOOKUP(A2568,[3]Hoja1!$A$1:$F$369,4,0))</f>
        <v>0</v>
      </c>
      <c r="F2568" s="45">
        <f>IF(ISERROR(VLOOKUP(A2568,[3]Hoja1!$A$1:$F$369,5,0)),0,VLOOKUP(A2568,[3]Hoja1!$A$1:$F$369,5,0))</f>
        <v>0</v>
      </c>
      <c r="G2568" s="102">
        <f>IF(ISERROR(VLOOKUP(A2568,'CGN-2015-001'!A2567:I7714,7,0)),0,VLOOKUP(A2568,'CGN-2015-001'!A2567:I7714,7,0))</f>
        <v>0</v>
      </c>
      <c r="H2568" s="44"/>
      <c r="I2568" s="46"/>
      <c r="J2568" s="113">
        <f t="shared" si="197"/>
        <v>0</v>
      </c>
      <c r="K2568" s="114">
        <f t="shared" si="198"/>
        <v>0</v>
      </c>
      <c r="L2568" s="31">
        <f t="shared" si="199"/>
        <v>0</v>
      </c>
      <c r="M2568" s="1">
        <f t="shared" si="200"/>
        <v>0</v>
      </c>
      <c r="N2568" s="1">
        <f t="shared" si="201"/>
        <v>6</v>
      </c>
    </row>
    <row r="2569" spans="1:14" ht="16.5" hidden="1" thickBot="1" x14ac:dyDescent="0.3">
      <c r="A2569" s="26">
        <v>480239</v>
      </c>
      <c r="B2569" s="42">
        <v>480239</v>
      </c>
      <c r="C2569" s="43" t="s">
        <v>121</v>
      </c>
      <c r="D2569" s="99">
        <f>IF(ISERROR(VLOOKUP(A2569,'CGN-2015-001'!A2568:I7715,4,0)),0,VLOOKUP(A2569,'CGN-2015-001'!A2568:I7715,4,0))</f>
        <v>0</v>
      </c>
      <c r="E2569" s="45">
        <f>IF(ISERROR(VLOOKUP(A2569,[3]Hoja1!$A$1:$F$369,4,0)),0,VLOOKUP(A2569,[3]Hoja1!$A$1:$F$369,4,0))</f>
        <v>0</v>
      </c>
      <c r="F2569" s="45">
        <f>IF(ISERROR(VLOOKUP(A2569,[3]Hoja1!$A$1:$F$369,5,0)),0,VLOOKUP(A2569,[3]Hoja1!$A$1:$F$369,5,0))</f>
        <v>0</v>
      </c>
      <c r="G2569" s="102">
        <f>IF(ISERROR(VLOOKUP(A2569,'CGN-2015-001'!A2568:I7715,7,0)),0,VLOOKUP(A2569,'CGN-2015-001'!A2568:I7715,7,0))</f>
        <v>0</v>
      </c>
      <c r="H2569" s="44"/>
      <c r="I2569" s="46"/>
      <c r="J2569" s="113">
        <f t="shared" si="197"/>
        <v>0</v>
      </c>
      <c r="K2569" s="114">
        <f t="shared" si="198"/>
        <v>0</v>
      </c>
      <c r="L2569" s="31">
        <f t="shared" si="199"/>
        <v>0</v>
      </c>
      <c r="M2569" s="1">
        <f t="shared" si="200"/>
        <v>0</v>
      </c>
      <c r="N2569" s="1">
        <f t="shared" si="201"/>
        <v>6</v>
      </c>
    </row>
    <row r="2570" spans="1:14" ht="16.5" hidden="1" thickBot="1" x14ac:dyDescent="0.3">
      <c r="A2570" s="26">
        <v>480240</v>
      </c>
      <c r="B2570" s="42">
        <v>480240</v>
      </c>
      <c r="C2570" s="43" t="s">
        <v>1640</v>
      </c>
      <c r="D2570" s="99">
        <f>IF(ISERROR(VLOOKUP(A2570,'CGN-2015-001'!A2569:I7716,4,0)),0,VLOOKUP(A2570,'CGN-2015-001'!A2569:I7716,4,0))</f>
        <v>0</v>
      </c>
      <c r="E2570" s="45">
        <f>IF(ISERROR(VLOOKUP(A2570,[3]Hoja1!$A$1:$F$369,4,0)),0,VLOOKUP(A2570,[3]Hoja1!$A$1:$F$369,4,0))</f>
        <v>0</v>
      </c>
      <c r="F2570" s="45">
        <f>IF(ISERROR(VLOOKUP(A2570,[3]Hoja1!$A$1:$F$369,5,0)),0,VLOOKUP(A2570,[3]Hoja1!$A$1:$F$369,5,0))</f>
        <v>0</v>
      </c>
      <c r="G2570" s="102">
        <f>IF(ISERROR(VLOOKUP(A2570,'CGN-2015-001'!A2569:I7716,7,0)),0,VLOOKUP(A2570,'CGN-2015-001'!A2569:I7716,7,0))</f>
        <v>0</v>
      </c>
      <c r="H2570" s="44"/>
      <c r="I2570" s="46"/>
      <c r="J2570" s="113">
        <f t="shared" si="197"/>
        <v>0</v>
      </c>
      <c r="K2570" s="114">
        <f t="shared" si="198"/>
        <v>0</v>
      </c>
      <c r="L2570" s="31">
        <f t="shared" si="199"/>
        <v>0</v>
      </c>
      <c r="M2570" s="1">
        <f t="shared" si="200"/>
        <v>0</v>
      </c>
      <c r="N2570" s="1">
        <f t="shared" si="201"/>
        <v>6</v>
      </c>
    </row>
    <row r="2571" spans="1:14" ht="16.5" hidden="1" thickBot="1" x14ac:dyDescent="0.3">
      <c r="A2571" s="26">
        <v>480242</v>
      </c>
      <c r="B2571" s="42">
        <v>480242</v>
      </c>
      <c r="C2571" s="43" t="s">
        <v>1641</v>
      </c>
      <c r="D2571" s="99">
        <f>IF(ISERROR(VLOOKUP(A2571,'CGN-2015-001'!A2570:I7717,4,0)),0,VLOOKUP(A2571,'CGN-2015-001'!A2570:I7717,4,0))</f>
        <v>0</v>
      </c>
      <c r="E2571" s="45">
        <f>IF(ISERROR(VLOOKUP(A2571,[3]Hoja1!$A$1:$F$369,4,0)),0,VLOOKUP(A2571,[3]Hoja1!$A$1:$F$369,4,0))</f>
        <v>0</v>
      </c>
      <c r="F2571" s="45">
        <f>IF(ISERROR(VLOOKUP(A2571,[3]Hoja1!$A$1:$F$369,5,0)),0,VLOOKUP(A2571,[3]Hoja1!$A$1:$F$369,5,0))</f>
        <v>0</v>
      </c>
      <c r="G2571" s="102">
        <f>IF(ISERROR(VLOOKUP(A2571,'CGN-2015-001'!A2570:I7717,7,0)),0,VLOOKUP(A2571,'CGN-2015-001'!A2570:I7717,7,0))</f>
        <v>0</v>
      </c>
      <c r="H2571" s="44"/>
      <c r="I2571" s="46"/>
      <c r="J2571" s="113">
        <f t="shared" ref="J2571:J2634" si="202">D2571-G2571</f>
        <v>0</v>
      </c>
      <c r="K2571" s="114">
        <f t="shared" ref="K2571:K2634" si="203">IF(ISERROR(((D2571/G2571)-100%)),0,((D2571/G2571)-100%))</f>
        <v>0</v>
      </c>
      <c r="L2571" s="31">
        <f t="shared" ref="L2571:L2634" si="204">+G2571-H2571-I2571</f>
        <v>0</v>
      </c>
      <c r="M2571" s="1">
        <f t="shared" ref="M2571:M2634" si="205">IF(D2571&lt;&gt;0,1,IF(G2571&lt;&gt;0,2,IF(F2571&lt;&gt;0,3,IF(E2571&lt;&gt;0,4,0))))</f>
        <v>0</v>
      </c>
      <c r="N2571" s="1">
        <f t="shared" ref="N2571:N2634" si="206">+LEN(A2571)</f>
        <v>6</v>
      </c>
    </row>
    <row r="2572" spans="1:14" ht="16.5" hidden="1" thickBot="1" x14ac:dyDescent="0.3">
      <c r="A2572" s="26">
        <v>480243</v>
      </c>
      <c r="B2572" s="120">
        <v>480243</v>
      </c>
      <c r="C2572" s="121" t="s">
        <v>1642</v>
      </c>
      <c r="D2572" s="99">
        <f>IF(ISERROR(VLOOKUP(A2572,'CGN-2015-001'!A2571:I7718,4,0)),0,VLOOKUP(A2572,'CGN-2015-001'!A2571:I7718,4,0))</f>
        <v>0</v>
      </c>
      <c r="E2572" s="45">
        <f>IF(ISERROR(VLOOKUP(A2572,[3]Hoja1!$A$1:$F$369,4,0)),0,VLOOKUP(A2572,[3]Hoja1!$A$1:$F$369,4,0))</f>
        <v>0</v>
      </c>
      <c r="F2572" s="45">
        <f>IF(ISERROR(VLOOKUP(A2572,[3]Hoja1!$A$1:$F$369,5,0)),0,VLOOKUP(A2572,[3]Hoja1!$A$1:$F$369,5,0))</f>
        <v>0</v>
      </c>
      <c r="G2572" s="102">
        <f>IF(ISERROR(VLOOKUP(A2572,'CGN-2015-001'!A2571:I7718,7,0)),0,VLOOKUP(A2572,'CGN-2015-001'!A2571:I7718,7,0))</f>
        <v>0</v>
      </c>
      <c r="H2572" s="44"/>
      <c r="I2572" s="46"/>
      <c r="J2572" s="113">
        <f t="shared" si="202"/>
        <v>0</v>
      </c>
      <c r="K2572" s="114">
        <f t="shared" si="203"/>
        <v>0</v>
      </c>
      <c r="L2572" s="31">
        <f t="shared" si="204"/>
        <v>0</v>
      </c>
      <c r="M2572" s="1">
        <f t="shared" si="205"/>
        <v>0</v>
      </c>
      <c r="N2572" s="1">
        <f t="shared" si="206"/>
        <v>6</v>
      </c>
    </row>
    <row r="2573" spans="1:14" ht="15.75" customHeight="1" thickBot="1" x14ac:dyDescent="0.25">
      <c r="A2573" s="26">
        <v>480290</v>
      </c>
      <c r="B2573" s="558">
        <v>480290</v>
      </c>
      <c r="C2573" s="559" t="s">
        <v>1643</v>
      </c>
      <c r="D2573" s="560">
        <f>IF(ISERROR(VLOOKUP(A2573,'CGN-2015-001'!A2572:I7719,4,0)),0,VLOOKUP(A2573,'CGN-2015-001'!A2572:I7719,4,0))</f>
        <v>352170687.08999997</v>
      </c>
      <c r="E2573" s="561">
        <f>IF(ISERROR(VLOOKUP(A2573,[3]Hoja1!$A$1:$F$369,4,0)),0,VLOOKUP(A2573,[3]Hoja1!$A$1:$F$369,4,0))</f>
        <v>0</v>
      </c>
      <c r="F2573" s="562">
        <f>IF(ISERROR(VLOOKUP(A2573,[3]Hoja1!$A$1:$F$369,5,0)),0,VLOOKUP(A2573,[3]Hoja1!$A$1:$F$369,5,0))</f>
        <v>193729680.12</v>
      </c>
      <c r="G2573" s="563">
        <f>IF(ISERROR(VLOOKUP(A2573,'CGN-2015-001'!A2572:I7719,7,0)),0,VLOOKUP(A2573,'CGN-2015-001'!A2572:I7719,7,0))</f>
        <v>597938564.15999997</v>
      </c>
      <c r="H2573" s="115">
        <v>0</v>
      </c>
      <c r="I2573" s="562">
        <f>+G2573</f>
        <v>597938564.15999997</v>
      </c>
      <c r="J2573" s="564">
        <f t="shared" si="202"/>
        <v>-245767877.06999999</v>
      </c>
      <c r="K2573" s="565">
        <f t="shared" si="203"/>
        <v>-0.41102529892056927</v>
      </c>
      <c r="L2573" s="31">
        <f t="shared" si="204"/>
        <v>0</v>
      </c>
      <c r="M2573" s="1">
        <f t="shared" si="205"/>
        <v>1</v>
      </c>
      <c r="N2573" s="1">
        <f t="shared" si="206"/>
        <v>6</v>
      </c>
    </row>
    <row r="2574" spans="1:14" ht="16.5" hidden="1" thickBot="1" x14ac:dyDescent="0.3">
      <c r="A2574" s="26">
        <v>4806</v>
      </c>
      <c r="B2574" s="118">
        <v>480600</v>
      </c>
      <c r="C2574" s="119" t="s">
        <v>1644</v>
      </c>
      <c r="D2574" s="99">
        <f>IF(ISERROR(VLOOKUP(A2574,'CGN-2015-001'!A2573:I7720,4,0)),0,VLOOKUP(A2574,'CGN-2015-001'!A2573:I7720,4,0))</f>
        <v>0</v>
      </c>
      <c r="E2574" s="40">
        <f>IF(ISERROR(VLOOKUP(A2574,[3]Hoja1!$A$1:$F$369,4,0)),0,VLOOKUP(A2574,[3]Hoja1!$A$1:$F$369,4,0))</f>
        <v>0</v>
      </c>
      <c r="F2574" s="40">
        <f>IF(ISERROR(VLOOKUP(A2574,[3]Hoja1!$A$1:$F$369,5,0)),0,VLOOKUP(A2574,[3]Hoja1!$A$1:$F$369,5,0))</f>
        <v>0</v>
      </c>
      <c r="G2574" s="102">
        <f>IF(ISERROR(VLOOKUP(A2574,'CGN-2015-001'!A2573:I7720,7,0)),0,VLOOKUP(A2574,'CGN-2015-001'!A2573:I7720,7,0))</f>
        <v>0</v>
      </c>
      <c r="H2574" s="50"/>
      <c r="I2574" s="51"/>
      <c r="J2574" s="113">
        <f t="shared" si="202"/>
        <v>0</v>
      </c>
      <c r="K2574" s="114">
        <f t="shared" si="203"/>
        <v>0</v>
      </c>
      <c r="L2574" s="31">
        <f t="shared" si="204"/>
        <v>0</v>
      </c>
      <c r="M2574" s="1">
        <f t="shared" si="205"/>
        <v>0</v>
      </c>
      <c r="N2574" s="1">
        <f t="shared" si="206"/>
        <v>4</v>
      </c>
    </row>
    <row r="2575" spans="1:14" ht="16.5" hidden="1" thickBot="1" x14ac:dyDescent="0.3">
      <c r="A2575" s="26">
        <v>480601</v>
      </c>
      <c r="B2575" s="42">
        <v>480601</v>
      </c>
      <c r="C2575" s="43" t="s">
        <v>800</v>
      </c>
      <c r="D2575" s="99">
        <f>IF(ISERROR(VLOOKUP(A2575,'CGN-2015-001'!A2574:I7721,4,0)),0,VLOOKUP(A2575,'CGN-2015-001'!A2574:I7721,4,0))</f>
        <v>0</v>
      </c>
      <c r="E2575" s="45">
        <f>IF(ISERROR(VLOOKUP(A2575,[3]Hoja1!$A$1:$F$369,4,0)),0,VLOOKUP(A2575,[3]Hoja1!$A$1:$F$369,4,0))</f>
        <v>0</v>
      </c>
      <c r="F2575" s="45">
        <f>IF(ISERROR(VLOOKUP(A2575,[3]Hoja1!$A$1:$F$369,5,0)),0,VLOOKUP(A2575,[3]Hoja1!$A$1:$F$369,5,0))</f>
        <v>0</v>
      </c>
      <c r="G2575" s="102">
        <f>IF(ISERROR(VLOOKUP(A2575,'CGN-2015-001'!A2574:I7721,7,0)),0,VLOOKUP(A2575,'CGN-2015-001'!A2574:I7721,7,0))</f>
        <v>0</v>
      </c>
      <c r="H2575" s="44"/>
      <c r="I2575" s="46"/>
      <c r="J2575" s="113">
        <f t="shared" si="202"/>
        <v>0</v>
      </c>
      <c r="K2575" s="114">
        <f t="shared" si="203"/>
        <v>0</v>
      </c>
      <c r="L2575" s="31">
        <f t="shared" si="204"/>
        <v>0</v>
      </c>
      <c r="M2575" s="1">
        <f t="shared" si="205"/>
        <v>0</v>
      </c>
      <c r="N2575" s="1">
        <f t="shared" si="206"/>
        <v>6</v>
      </c>
    </row>
    <row r="2576" spans="1:14" ht="16.5" hidden="1" thickBot="1" x14ac:dyDescent="0.3">
      <c r="A2576" s="26">
        <v>480602</v>
      </c>
      <c r="B2576" s="42">
        <v>480602</v>
      </c>
      <c r="C2576" s="43" t="s">
        <v>373</v>
      </c>
      <c r="D2576" s="99">
        <f>IF(ISERROR(VLOOKUP(A2576,'CGN-2015-001'!A2575:I7722,4,0)),0,VLOOKUP(A2576,'CGN-2015-001'!A2575:I7722,4,0))</f>
        <v>0</v>
      </c>
      <c r="E2576" s="45">
        <f>IF(ISERROR(VLOOKUP(A2576,[3]Hoja1!$A$1:$F$369,4,0)),0,VLOOKUP(A2576,[3]Hoja1!$A$1:$F$369,4,0))</f>
        <v>0</v>
      </c>
      <c r="F2576" s="45">
        <f>IF(ISERROR(VLOOKUP(A2576,[3]Hoja1!$A$1:$F$369,5,0)),0,VLOOKUP(A2576,[3]Hoja1!$A$1:$F$369,5,0))</f>
        <v>0</v>
      </c>
      <c r="G2576" s="102">
        <f>IF(ISERROR(VLOOKUP(A2576,'CGN-2015-001'!A2575:I7722,7,0)),0,VLOOKUP(A2576,'CGN-2015-001'!A2575:I7722,7,0))</f>
        <v>0</v>
      </c>
      <c r="H2576" s="44"/>
      <c r="I2576" s="46"/>
      <c r="J2576" s="113">
        <f t="shared" si="202"/>
        <v>0</v>
      </c>
      <c r="K2576" s="114">
        <f t="shared" si="203"/>
        <v>0</v>
      </c>
      <c r="L2576" s="31">
        <f t="shared" si="204"/>
        <v>0</v>
      </c>
      <c r="M2576" s="1">
        <f t="shared" si="205"/>
        <v>0</v>
      </c>
      <c r="N2576" s="1">
        <f t="shared" si="206"/>
        <v>6</v>
      </c>
    </row>
    <row r="2577" spans="1:14" ht="16.5" hidden="1" thickBot="1" x14ac:dyDescent="0.3">
      <c r="A2577" s="26">
        <v>480612</v>
      </c>
      <c r="B2577" s="42">
        <v>480612</v>
      </c>
      <c r="C2577" s="43" t="s">
        <v>1645</v>
      </c>
      <c r="D2577" s="99">
        <f>IF(ISERROR(VLOOKUP(A2577,'CGN-2015-001'!A2576:I7723,4,0)),0,VLOOKUP(A2577,'CGN-2015-001'!A2576:I7723,4,0))</f>
        <v>0</v>
      </c>
      <c r="E2577" s="45">
        <f>IF(ISERROR(VLOOKUP(A2577,[3]Hoja1!$A$1:$F$369,4,0)),0,VLOOKUP(A2577,[3]Hoja1!$A$1:$F$369,4,0))</f>
        <v>0</v>
      </c>
      <c r="F2577" s="45">
        <f>IF(ISERROR(VLOOKUP(A2577,[3]Hoja1!$A$1:$F$369,5,0)),0,VLOOKUP(A2577,[3]Hoja1!$A$1:$F$369,5,0))</f>
        <v>0</v>
      </c>
      <c r="G2577" s="102">
        <f>IF(ISERROR(VLOOKUP(A2577,'CGN-2015-001'!A2576:I7723,7,0)),0,VLOOKUP(A2577,'CGN-2015-001'!A2576:I7723,7,0))</f>
        <v>0</v>
      </c>
      <c r="H2577" s="44"/>
      <c r="I2577" s="46"/>
      <c r="J2577" s="113">
        <f t="shared" si="202"/>
        <v>0</v>
      </c>
      <c r="K2577" s="114">
        <f t="shared" si="203"/>
        <v>0</v>
      </c>
      <c r="L2577" s="31">
        <f t="shared" si="204"/>
        <v>0</v>
      </c>
      <c r="M2577" s="1">
        <f t="shared" si="205"/>
        <v>0</v>
      </c>
      <c r="N2577" s="1">
        <f t="shared" si="206"/>
        <v>6</v>
      </c>
    </row>
    <row r="2578" spans="1:14" ht="16.5" hidden="1" thickBot="1" x14ac:dyDescent="0.3">
      <c r="A2578" s="26">
        <v>480613</v>
      </c>
      <c r="B2578" s="42">
        <v>480613</v>
      </c>
      <c r="C2578" s="43" t="s">
        <v>1646</v>
      </c>
      <c r="D2578" s="99">
        <f>IF(ISERROR(VLOOKUP(A2578,'CGN-2015-001'!A2577:I7724,4,0)),0,VLOOKUP(A2578,'CGN-2015-001'!A2577:I7724,4,0))</f>
        <v>0</v>
      </c>
      <c r="E2578" s="45">
        <f>IF(ISERROR(VLOOKUP(A2578,[3]Hoja1!$A$1:$F$369,4,0)),0,VLOOKUP(A2578,[3]Hoja1!$A$1:$F$369,4,0))</f>
        <v>0</v>
      </c>
      <c r="F2578" s="45">
        <f>IF(ISERROR(VLOOKUP(A2578,[3]Hoja1!$A$1:$F$369,5,0)),0,VLOOKUP(A2578,[3]Hoja1!$A$1:$F$369,5,0))</f>
        <v>0</v>
      </c>
      <c r="G2578" s="102">
        <f>IF(ISERROR(VLOOKUP(A2578,'CGN-2015-001'!A2577:I7724,7,0)),0,VLOOKUP(A2578,'CGN-2015-001'!A2577:I7724,7,0))</f>
        <v>0</v>
      </c>
      <c r="H2578" s="44"/>
      <c r="I2578" s="46"/>
      <c r="J2578" s="113">
        <f t="shared" si="202"/>
        <v>0</v>
      </c>
      <c r="K2578" s="114">
        <f t="shared" si="203"/>
        <v>0</v>
      </c>
      <c r="L2578" s="31">
        <f t="shared" si="204"/>
        <v>0</v>
      </c>
      <c r="M2578" s="1">
        <f t="shared" si="205"/>
        <v>0</v>
      </c>
      <c r="N2578" s="1">
        <f t="shared" si="206"/>
        <v>6</v>
      </c>
    </row>
    <row r="2579" spans="1:14" ht="16.5" hidden="1" thickBot="1" x14ac:dyDescent="0.3">
      <c r="A2579" s="26">
        <v>480636</v>
      </c>
      <c r="B2579" s="42">
        <v>480636</v>
      </c>
      <c r="C2579" s="43" t="s">
        <v>801</v>
      </c>
      <c r="D2579" s="99">
        <f>IF(ISERROR(VLOOKUP(A2579,'CGN-2015-001'!A2578:I7725,4,0)),0,VLOOKUP(A2579,'CGN-2015-001'!A2578:I7725,4,0))</f>
        <v>0</v>
      </c>
      <c r="E2579" s="45">
        <f>IF(ISERROR(VLOOKUP(A2579,[3]Hoja1!$A$1:$F$369,4,0)),0,VLOOKUP(A2579,[3]Hoja1!$A$1:$F$369,4,0))</f>
        <v>0</v>
      </c>
      <c r="F2579" s="45">
        <f>IF(ISERROR(VLOOKUP(A2579,[3]Hoja1!$A$1:$F$369,5,0)),0,VLOOKUP(A2579,[3]Hoja1!$A$1:$F$369,5,0))</f>
        <v>0</v>
      </c>
      <c r="G2579" s="102">
        <f>IF(ISERROR(VLOOKUP(A2579,'CGN-2015-001'!A2578:I7725,7,0)),0,VLOOKUP(A2579,'CGN-2015-001'!A2578:I7725,7,0))</f>
        <v>0</v>
      </c>
      <c r="H2579" s="44"/>
      <c r="I2579" s="46"/>
      <c r="J2579" s="113">
        <f t="shared" si="202"/>
        <v>0</v>
      </c>
      <c r="K2579" s="114">
        <f t="shared" si="203"/>
        <v>0</v>
      </c>
      <c r="L2579" s="31">
        <f t="shared" si="204"/>
        <v>0</v>
      </c>
      <c r="M2579" s="1">
        <f t="shared" si="205"/>
        <v>0</v>
      </c>
      <c r="N2579" s="1">
        <f t="shared" si="206"/>
        <v>6</v>
      </c>
    </row>
    <row r="2580" spans="1:14" ht="16.5" hidden="1" thickBot="1" x14ac:dyDescent="0.3">
      <c r="A2580" s="26">
        <v>480637</v>
      </c>
      <c r="B2580" s="42">
        <v>480637</v>
      </c>
      <c r="C2580" s="43" t="s">
        <v>1647</v>
      </c>
      <c r="D2580" s="99">
        <f>IF(ISERROR(VLOOKUP(A2580,'CGN-2015-001'!A2579:I7726,4,0)),0,VLOOKUP(A2580,'CGN-2015-001'!A2579:I7726,4,0))</f>
        <v>0</v>
      </c>
      <c r="E2580" s="45">
        <f>IF(ISERROR(VLOOKUP(A2580,[3]Hoja1!$A$1:$F$369,4,0)),0,VLOOKUP(A2580,[3]Hoja1!$A$1:$F$369,4,0))</f>
        <v>0</v>
      </c>
      <c r="F2580" s="45">
        <f>IF(ISERROR(VLOOKUP(A2580,[3]Hoja1!$A$1:$F$369,5,0)),0,VLOOKUP(A2580,[3]Hoja1!$A$1:$F$369,5,0))</f>
        <v>0</v>
      </c>
      <c r="G2580" s="102">
        <f>IF(ISERROR(VLOOKUP(A2580,'CGN-2015-001'!A2579:I7726,7,0)),0,VLOOKUP(A2580,'CGN-2015-001'!A2579:I7726,7,0))</f>
        <v>0</v>
      </c>
      <c r="H2580" s="44"/>
      <c r="I2580" s="46"/>
      <c r="J2580" s="113">
        <f t="shared" si="202"/>
        <v>0</v>
      </c>
      <c r="K2580" s="114">
        <f t="shared" si="203"/>
        <v>0</v>
      </c>
      <c r="L2580" s="31">
        <f t="shared" si="204"/>
        <v>0</v>
      </c>
      <c r="M2580" s="1">
        <f t="shared" si="205"/>
        <v>0</v>
      </c>
      <c r="N2580" s="1">
        <f t="shared" si="206"/>
        <v>6</v>
      </c>
    </row>
    <row r="2581" spans="1:14" ht="16.5" hidden="1" thickBot="1" x14ac:dyDescent="0.3">
      <c r="A2581" s="26">
        <v>480638</v>
      </c>
      <c r="B2581" s="42">
        <v>480638</v>
      </c>
      <c r="C2581" s="43" t="s">
        <v>1648</v>
      </c>
      <c r="D2581" s="99">
        <f>IF(ISERROR(VLOOKUP(A2581,'CGN-2015-001'!A2580:I7727,4,0)),0,VLOOKUP(A2581,'CGN-2015-001'!A2580:I7727,4,0))</f>
        <v>0</v>
      </c>
      <c r="E2581" s="45">
        <f>IF(ISERROR(VLOOKUP(A2581,[3]Hoja1!$A$1:$F$369,4,0)),0,VLOOKUP(A2581,[3]Hoja1!$A$1:$F$369,4,0))</f>
        <v>0</v>
      </c>
      <c r="F2581" s="45">
        <f>IF(ISERROR(VLOOKUP(A2581,[3]Hoja1!$A$1:$F$369,5,0)),0,VLOOKUP(A2581,[3]Hoja1!$A$1:$F$369,5,0))</f>
        <v>0</v>
      </c>
      <c r="G2581" s="102">
        <f>IF(ISERROR(VLOOKUP(A2581,'CGN-2015-001'!A2580:I7727,7,0)),0,VLOOKUP(A2581,'CGN-2015-001'!A2580:I7727,7,0))</f>
        <v>0</v>
      </c>
      <c r="H2581" s="44"/>
      <c r="I2581" s="46"/>
      <c r="J2581" s="113">
        <f t="shared" si="202"/>
        <v>0</v>
      </c>
      <c r="K2581" s="114">
        <f t="shared" si="203"/>
        <v>0</v>
      </c>
      <c r="L2581" s="31">
        <f t="shared" si="204"/>
        <v>0</v>
      </c>
      <c r="M2581" s="1">
        <f t="shared" si="205"/>
        <v>0</v>
      </c>
      <c r="N2581" s="1">
        <f t="shared" si="206"/>
        <v>6</v>
      </c>
    </row>
    <row r="2582" spans="1:14" ht="16.5" hidden="1" thickBot="1" x14ac:dyDescent="0.3">
      <c r="A2582" s="26">
        <v>480639</v>
      </c>
      <c r="B2582" s="42">
        <v>480639</v>
      </c>
      <c r="C2582" s="43" t="s">
        <v>1649</v>
      </c>
      <c r="D2582" s="99">
        <f>IF(ISERROR(VLOOKUP(A2582,'CGN-2015-001'!A2581:I7728,4,0)),0,VLOOKUP(A2582,'CGN-2015-001'!A2581:I7728,4,0))</f>
        <v>0</v>
      </c>
      <c r="E2582" s="45">
        <f>IF(ISERROR(VLOOKUP(A2582,[3]Hoja1!$A$1:$F$369,4,0)),0,VLOOKUP(A2582,[3]Hoja1!$A$1:$F$369,4,0))</f>
        <v>0</v>
      </c>
      <c r="F2582" s="45">
        <f>IF(ISERROR(VLOOKUP(A2582,[3]Hoja1!$A$1:$F$369,5,0)),0,VLOOKUP(A2582,[3]Hoja1!$A$1:$F$369,5,0))</f>
        <v>0</v>
      </c>
      <c r="G2582" s="102">
        <f>IF(ISERROR(VLOOKUP(A2582,'CGN-2015-001'!A2581:I7728,7,0)),0,VLOOKUP(A2582,'CGN-2015-001'!A2581:I7728,7,0))</f>
        <v>0</v>
      </c>
      <c r="H2582" s="44"/>
      <c r="I2582" s="46"/>
      <c r="J2582" s="113">
        <f t="shared" si="202"/>
        <v>0</v>
      </c>
      <c r="K2582" s="114">
        <f t="shared" si="203"/>
        <v>0</v>
      </c>
      <c r="L2582" s="31">
        <f t="shared" si="204"/>
        <v>0</v>
      </c>
      <c r="M2582" s="1">
        <f t="shared" si="205"/>
        <v>0</v>
      </c>
      <c r="N2582" s="1">
        <f t="shared" si="206"/>
        <v>6</v>
      </c>
    </row>
    <row r="2583" spans="1:14" ht="16.5" hidden="1" thickBot="1" x14ac:dyDescent="0.3">
      <c r="A2583" s="26">
        <v>480640</v>
      </c>
      <c r="B2583" s="42">
        <v>480640</v>
      </c>
      <c r="C2583" s="43" t="s">
        <v>1650</v>
      </c>
      <c r="D2583" s="99">
        <f>IF(ISERROR(VLOOKUP(A2583,'CGN-2015-001'!A2582:I7729,4,0)),0,VLOOKUP(A2583,'CGN-2015-001'!A2582:I7729,4,0))</f>
        <v>0</v>
      </c>
      <c r="E2583" s="45">
        <f>IF(ISERROR(VLOOKUP(A2583,[3]Hoja1!$A$1:$F$369,4,0)),0,VLOOKUP(A2583,[3]Hoja1!$A$1:$F$369,4,0))</f>
        <v>0</v>
      </c>
      <c r="F2583" s="45">
        <f>IF(ISERROR(VLOOKUP(A2583,[3]Hoja1!$A$1:$F$369,5,0)),0,VLOOKUP(A2583,[3]Hoja1!$A$1:$F$369,5,0))</f>
        <v>0</v>
      </c>
      <c r="G2583" s="102">
        <f>IF(ISERROR(VLOOKUP(A2583,'CGN-2015-001'!A2582:I7729,7,0)),0,VLOOKUP(A2583,'CGN-2015-001'!A2582:I7729,7,0))</f>
        <v>0</v>
      </c>
      <c r="H2583" s="44"/>
      <c r="I2583" s="46"/>
      <c r="J2583" s="113">
        <f t="shared" si="202"/>
        <v>0</v>
      </c>
      <c r="K2583" s="114">
        <f t="shared" si="203"/>
        <v>0</v>
      </c>
      <c r="L2583" s="31">
        <f t="shared" si="204"/>
        <v>0</v>
      </c>
      <c r="M2583" s="1">
        <f t="shared" si="205"/>
        <v>0</v>
      </c>
      <c r="N2583" s="1">
        <f t="shared" si="206"/>
        <v>6</v>
      </c>
    </row>
    <row r="2584" spans="1:14" ht="16.5" hidden="1" thickBot="1" x14ac:dyDescent="0.3">
      <c r="A2584" s="26">
        <v>480641</v>
      </c>
      <c r="B2584" s="42">
        <v>480641</v>
      </c>
      <c r="C2584" s="43" t="s">
        <v>1651</v>
      </c>
      <c r="D2584" s="99">
        <f>IF(ISERROR(VLOOKUP(A2584,'CGN-2015-001'!A2583:I7730,4,0)),0,VLOOKUP(A2584,'CGN-2015-001'!A2583:I7730,4,0))</f>
        <v>0</v>
      </c>
      <c r="E2584" s="45">
        <f>IF(ISERROR(VLOOKUP(A2584,[3]Hoja1!$A$1:$F$369,4,0)),0,VLOOKUP(A2584,[3]Hoja1!$A$1:$F$369,4,0))</f>
        <v>0</v>
      </c>
      <c r="F2584" s="45">
        <f>IF(ISERROR(VLOOKUP(A2584,[3]Hoja1!$A$1:$F$369,5,0)),0,VLOOKUP(A2584,[3]Hoja1!$A$1:$F$369,5,0))</f>
        <v>0</v>
      </c>
      <c r="G2584" s="102">
        <f>IF(ISERROR(VLOOKUP(A2584,'CGN-2015-001'!A2583:I7730,7,0)),0,VLOOKUP(A2584,'CGN-2015-001'!A2583:I7730,7,0))</f>
        <v>0</v>
      </c>
      <c r="H2584" s="44"/>
      <c r="I2584" s="46"/>
      <c r="J2584" s="113">
        <f t="shared" si="202"/>
        <v>0</v>
      </c>
      <c r="K2584" s="114">
        <f t="shared" si="203"/>
        <v>0</v>
      </c>
      <c r="L2584" s="31">
        <f t="shared" si="204"/>
        <v>0</v>
      </c>
      <c r="M2584" s="1">
        <f t="shared" si="205"/>
        <v>0</v>
      </c>
      <c r="N2584" s="1">
        <f t="shared" si="206"/>
        <v>6</v>
      </c>
    </row>
    <row r="2585" spans="1:14" ht="16.5" hidden="1" thickBot="1" x14ac:dyDescent="0.3">
      <c r="A2585" s="26">
        <v>480642</v>
      </c>
      <c r="B2585" s="42">
        <v>480642</v>
      </c>
      <c r="C2585" s="43" t="s">
        <v>1652</v>
      </c>
      <c r="D2585" s="99">
        <f>IF(ISERROR(VLOOKUP(A2585,'CGN-2015-001'!A2584:I7731,4,0)),0,VLOOKUP(A2585,'CGN-2015-001'!A2584:I7731,4,0))</f>
        <v>0</v>
      </c>
      <c r="E2585" s="45">
        <f>IF(ISERROR(VLOOKUP(A2585,[3]Hoja1!$A$1:$F$369,4,0)),0,VLOOKUP(A2585,[3]Hoja1!$A$1:$F$369,4,0))</f>
        <v>0</v>
      </c>
      <c r="F2585" s="45">
        <f>IF(ISERROR(VLOOKUP(A2585,[3]Hoja1!$A$1:$F$369,5,0)),0,VLOOKUP(A2585,[3]Hoja1!$A$1:$F$369,5,0))</f>
        <v>0</v>
      </c>
      <c r="G2585" s="102">
        <f>IF(ISERROR(VLOOKUP(A2585,'CGN-2015-001'!A2584:I7731,7,0)),0,VLOOKUP(A2585,'CGN-2015-001'!A2584:I7731,7,0))</f>
        <v>0</v>
      </c>
      <c r="H2585" s="44"/>
      <c r="I2585" s="46"/>
      <c r="J2585" s="113">
        <f t="shared" si="202"/>
        <v>0</v>
      </c>
      <c r="K2585" s="114">
        <f t="shared" si="203"/>
        <v>0</v>
      </c>
      <c r="L2585" s="31">
        <f t="shared" si="204"/>
        <v>0</v>
      </c>
      <c r="M2585" s="1">
        <f t="shared" si="205"/>
        <v>0</v>
      </c>
      <c r="N2585" s="1">
        <f t="shared" si="206"/>
        <v>6</v>
      </c>
    </row>
    <row r="2586" spans="1:14" ht="16.5" hidden="1" thickBot="1" x14ac:dyDescent="0.3">
      <c r="A2586" s="26">
        <v>480643</v>
      </c>
      <c r="B2586" s="42">
        <v>480643</v>
      </c>
      <c r="C2586" s="43" t="s">
        <v>1653</v>
      </c>
      <c r="D2586" s="99">
        <f>IF(ISERROR(VLOOKUP(A2586,'CGN-2015-001'!A2585:I7732,4,0)),0,VLOOKUP(A2586,'CGN-2015-001'!A2585:I7732,4,0))</f>
        <v>0</v>
      </c>
      <c r="E2586" s="45">
        <f>IF(ISERROR(VLOOKUP(A2586,[3]Hoja1!$A$1:$F$369,4,0)),0,VLOOKUP(A2586,[3]Hoja1!$A$1:$F$369,4,0))</f>
        <v>0</v>
      </c>
      <c r="F2586" s="45">
        <f>IF(ISERROR(VLOOKUP(A2586,[3]Hoja1!$A$1:$F$369,5,0)),0,VLOOKUP(A2586,[3]Hoja1!$A$1:$F$369,5,0))</f>
        <v>0</v>
      </c>
      <c r="G2586" s="102">
        <f>IF(ISERROR(VLOOKUP(A2586,'CGN-2015-001'!A2585:I7732,7,0)),0,VLOOKUP(A2586,'CGN-2015-001'!A2585:I7732,7,0))</f>
        <v>0</v>
      </c>
      <c r="H2586" s="44"/>
      <c r="I2586" s="46"/>
      <c r="J2586" s="113">
        <f t="shared" si="202"/>
        <v>0</v>
      </c>
      <c r="K2586" s="114">
        <f t="shared" si="203"/>
        <v>0</v>
      </c>
      <c r="L2586" s="31">
        <f t="shared" si="204"/>
        <v>0</v>
      </c>
      <c r="M2586" s="1">
        <f t="shared" si="205"/>
        <v>0</v>
      </c>
      <c r="N2586" s="1">
        <f t="shared" si="206"/>
        <v>6</v>
      </c>
    </row>
    <row r="2587" spans="1:14" ht="16.5" hidden="1" thickBot="1" x14ac:dyDescent="0.3">
      <c r="A2587" s="26">
        <v>480644</v>
      </c>
      <c r="B2587" s="42">
        <v>480644</v>
      </c>
      <c r="C2587" s="43" t="s">
        <v>1654</v>
      </c>
      <c r="D2587" s="99">
        <f>IF(ISERROR(VLOOKUP(A2587,'CGN-2015-001'!A2586:I7733,4,0)),0,VLOOKUP(A2587,'CGN-2015-001'!A2586:I7733,4,0))</f>
        <v>0</v>
      </c>
      <c r="E2587" s="45">
        <f>IF(ISERROR(VLOOKUP(A2587,[3]Hoja1!$A$1:$F$369,4,0)),0,VLOOKUP(A2587,[3]Hoja1!$A$1:$F$369,4,0))</f>
        <v>0</v>
      </c>
      <c r="F2587" s="45">
        <f>IF(ISERROR(VLOOKUP(A2587,[3]Hoja1!$A$1:$F$369,5,0)),0,VLOOKUP(A2587,[3]Hoja1!$A$1:$F$369,5,0))</f>
        <v>0</v>
      </c>
      <c r="G2587" s="102">
        <f>IF(ISERROR(VLOOKUP(A2587,'CGN-2015-001'!A2586:I7733,7,0)),0,VLOOKUP(A2587,'CGN-2015-001'!A2586:I7733,7,0))</f>
        <v>0</v>
      </c>
      <c r="H2587" s="44"/>
      <c r="I2587" s="46"/>
      <c r="J2587" s="113">
        <f t="shared" si="202"/>
        <v>0</v>
      </c>
      <c r="K2587" s="114">
        <f t="shared" si="203"/>
        <v>0</v>
      </c>
      <c r="L2587" s="31">
        <f t="shared" si="204"/>
        <v>0</v>
      </c>
      <c r="M2587" s="1">
        <f t="shared" si="205"/>
        <v>0</v>
      </c>
      <c r="N2587" s="1">
        <f t="shared" si="206"/>
        <v>6</v>
      </c>
    </row>
    <row r="2588" spans="1:14" ht="16.5" hidden="1" thickBot="1" x14ac:dyDescent="0.3">
      <c r="A2588" s="26">
        <v>480645</v>
      </c>
      <c r="B2588" s="42">
        <v>480645</v>
      </c>
      <c r="C2588" s="43" t="s">
        <v>1655</v>
      </c>
      <c r="D2588" s="99">
        <f>IF(ISERROR(VLOOKUP(A2588,'CGN-2015-001'!A2587:I7734,4,0)),0,VLOOKUP(A2588,'CGN-2015-001'!A2587:I7734,4,0))</f>
        <v>0</v>
      </c>
      <c r="E2588" s="45">
        <f>IF(ISERROR(VLOOKUP(A2588,[3]Hoja1!$A$1:$F$369,4,0)),0,VLOOKUP(A2588,[3]Hoja1!$A$1:$F$369,4,0))</f>
        <v>0</v>
      </c>
      <c r="F2588" s="45">
        <f>IF(ISERROR(VLOOKUP(A2588,[3]Hoja1!$A$1:$F$369,5,0)),0,VLOOKUP(A2588,[3]Hoja1!$A$1:$F$369,5,0))</f>
        <v>0</v>
      </c>
      <c r="G2588" s="102">
        <f>IF(ISERROR(VLOOKUP(A2588,'CGN-2015-001'!A2587:I7734,7,0)),0,VLOOKUP(A2588,'CGN-2015-001'!A2587:I7734,7,0))</f>
        <v>0</v>
      </c>
      <c r="H2588" s="44"/>
      <c r="I2588" s="46"/>
      <c r="J2588" s="113">
        <f t="shared" si="202"/>
        <v>0</v>
      </c>
      <c r="K2588" s="114">
        <f t="shared" si="203"/>
        <v>0</v>
      </c>
      <c r="L2588" s="31">
        <f t="shared" si="204"/>
        <v>0</v>
      </c>
      <c r="M2588" s="1">
        <f t="shared" si="205"/>
        <v>0</v>
      </c>
      <c r="N2588" s="1">
        <f t="shared" si="206"/>
        <v>6</v>
      </c>
    </row>
    <row r="2589" spans="1:14" ht="16.5" hidden="1" thickBot="1" x14ac:dyDescent="0.3">
      <c r="A2589" s="26">
        <v>480646</v>
      </c>
      <c r="B2589" s="42">
        <v>480646</v>
      </c>
      <c r="C2589" s="43" t="s">
        <v>479</v>
      </c>
      <c r="D2589" s="99">
        <f>IF(ISERROR(VLOOKUP(A2589,'CGN-2015-001'!A2588:I7735,4,0)),0,VLOOKUP(A2589,'CGN-2015-001'!A2588:I7735,4,0))</f>
        <v>0</v>
      </c>
      <c r="E2589" s="45">
        <f>IF(ISERROR(VLOOKUP(A2589,[3]Hoja1!$A$1:$F$369,4,0)),0,VLOOKUP(A2589,[3]Hoja1!$A$1:$F$369,4,0))</f>
        <v>0</v>
      </c>
      <c r="F2589" s="45">
        <f>IF(ISERROR(VLOOKUP(A2589,[3]Hoja1!$A$1:$F$369,5,0)),0,VLOOKUP(A2589,[3]Hoja1!$A$1:$F$369,5,0))</f>
        <v>0</v>
      </c>
      <c r="G2589" s="102">
        <f>IF(ISERROR(VLOOKUP(A2589,'CGN-2015-001'!A2588:I7735,7,0)),0,VLOOKUP(A2589,'CGN-2015-001'!A2588:I7735,7,0))</f>
        <v>0</v>
      </c>
      <c r="H2589" s="44"/>
      <c r="I2589" s="46"/>
      <c r="J2589" s="113">
        <f t="shared" si="202"/>
        <v>0</v>
      </c>
      <c r="K2589" s="114">
        <f t="shared" si="203"/>
        <v>0</v>
      </c>
      <c r="L2589" s="31">
        <f t="shared" si="204"/>
        <v>0</v>
      </c>
      <c r="M2589" s="1">
        <f t="shared" si="205"/>
        <v>0</v>
      </c>
      <c r="N2589" s="1">
        <f t="shared" si="206"/>
        <v>6</v>
      </c>
    </row>
    <row r="2590" spans="1:14" ht="16.5" hidden="1" thickBot="1" x14ac:dyDescent="0.3">
      <c r="A2590" s="26">
        <v>480647</v>
      </c>
      <c r="B2590" s="42">
        <v>480647</v>
      </c>
      <c r="C2590" s="43" t="s">
        <v>894</v>
      </c>
      <c r="D2590" s="99">
        <f>IF(ISERROR(VLOOKUP(A2590,'CGN-2015-001'!A2589:I7736,4,0)),0,VLOOKUP(A2590,'CGN-2015-001'!A2589:I7736,4,0))</f>
        <v>0</v>
      </c>
      <c r="E2590" s="45">
        <f>IF(ISERROR(VLOOKUP(A2590,[3]Hoja1!$A$1:$F$369,4,0)),0,VLOOKUP(A2590,[3]Hoja1!$A$1:$F$369,4,0))</f>
        <v>0</v>
      </c>
      <c r="F2590" s="45">
        <f>IF(ISERROR(VLOOKUP(A2590,[3]Hoja1!$A$1:$F$369,5,0)),0,VLOOKUP(A2590,[3]Hoja1!$A$1:$F$369,5,0))</f>
        <v>0</v>
      </c>
      <c r="G2590" s="102">
        <f>IF(ISERROR(VLOOKUP(A2590,'CGN-2015-001'!A2589:I7736,7,0)),0,VLOOKUP(A2590,'CGN-2015-001'!A2589:I7736,7,0))</f>
        <v>0</v>
      </c>
      <c r="H2590" s="44"/>
      <c r="I2590" s="46"/>
      <c r="J2590" s="113">
        <f t="shared" si="202"/>
        <v>0</v>
      </c>
      <c r="K2590" s="114">
        <f t="shared" si="203"/>
        <v>0</v>
      </c>
      <c r="L2590" s="31">
        <f t="shared" si="204"/>
        <v>0</v>
      </c>
      <c r="M2590" s="1">
        <f t="shared" si="205"/>
        <v>0</v>
      </c>
      <c r="N2590" s="1">
        <f t="shared" si="206"/>
        <v>6</v>
      </c>
    </row>
    <row r="2591" spans="1:14" ht="16.5" hidden="1" thickBot="1" x14ac:dyDescent="0.3">
      <c r="A2591" s="26">
        <v>480650</v>
      </c>
      <c r="B2591" s="42">
        <v>480650</v>
      </c>
      <c r="C2591" s="43" t="s">
        <v>52</v>
      </c>
      <c r="D2591" s="99">
        <f>IF(ISERROR(VLOOKUP(A2591,'CGN-2015-001'!A2590:I7737,4,0)),0,VLOOKUP(A2591,'CGN-2015-001'!A2590:I7737,4,0))</f>
        <v>0</v>
      </c>
      <c r="E2591" s="45">
        <f>IF(ISERROR(VLOOKUP(A2591,[3]Hoja1!$A$1:$F$369,4,0)),0,VLOOKUP(A2591,[3]Hoja1!$A$1:$F$369,4,0))</f>
        <v>0</v>
      </c>
      <c r="F2591" s="45">
        <f>IF(ISERROR(VLOOKUP(A2591,[3]Hoja1!$A$1:$F$369,5,0)),0,VLOOKUP(A2591,[3]Hoja1!$A$1:$F$369,5,0))</f>
        <v>0</v>
      </c>
      <c r="G2591" s="102">
        <f>IF(ISERROR(VLOOKUP(A2591,'CGN-2015-001'!A2590:I7737,7,0)),0,VLOOKUP(A2591,'CGN-2015-001'!A2590:I7737,7,0))</f>
        <v>0</v>
      </c>
      <c r="H2591" s="44"/>
      <c r="I2591" s="46"/>
      <c r="J2591" s="113">
        <f t="shared" si="202"/>
        <v>0</v>
      </c>
      <c r="K2591" s="114">
        <f t="shared" si="203"/>
        <v>0</v>
      </c>
      <c r="L2591" s="31">
        <f t="shared" si="204"/>
        <v>0</v>
      </c>
      <c r="M2591" s="1">
        <f t="shared" si="205"/>
        <v>0</v>
      </c>
      <c r="N2591" s="1">
        <f t="shared" si="206"/>
        <v>6</v>
      </c>
    </row>
    <row r="2592" spans="1:14" ht="16.5" hidden="1" thickBot="1" x14ac:dyDescent="0.3">
      <c r="A2592" s="26">
        <v>480690</v>
      </c>
      <c r="B2592" s="120">
        <v>480690</v>
      </c>
      <c r="C2592" s="121" t="s">
        <v>1656</v>
      </c>
      <c r="D2592" s="99">
        <f>IF(ISERROR(VLOOKUP(A2592,'CGN-2015-001'!A2591:I7738,4,0)),0,VLOOKUP(A2592,'CGN-2015-001'!A2591:I7738,4,0))</f>
        <v>0</v>
      </c>
      <c r="E2592" s="45">
        <f>IF(ISERROR(VLOOKUP(A2592,[3]Hoja1!$A$1:$F$369,4,0)),0,VLOOKUP(A2592,[3]Hoja1!$A$1:$F$369,4,0))</f>
        <v>0</v>
      </c>
      <c r="F2592" s="45">
        <f>IF(ISERROR(VLOOKUP(A2592,[3]Hoja1!$A$1:$F$369,5,0)),0,VLOOKUP(A2592,[3]Hoja1!$A$1:$F$369,5,0))</f>
        <v>0</v>
      </c>
      <c r="G2592" s="102">
        <f>IF(ISERROR(VLOOKUP(A2592,'CGN-2015-001'!A2591:I7738,7,0)),0,VLOOKUP(A2592,'CGN-2015-001'!A2591:I7738,7,0))</f>
        <v>0</v>
      </c>
      <c r="H2592" s="44"/>
      <c r="I2592" s="46"/>
      <c r="J2592" s="113">
        <f t="shared" si="202"/>
        <v>0</v>
      </c>
      <c r="K2592" s="114">
        <f t="shared" si="203"/>
        <v>0</v>
      </c>
      <c r="L2592" s="31">
        <f t="shared" si="204"/>
        <v>0</v>
      </c>
      <c r="M2592" s="1">
        <f t="shared" si="205"/>
        <v>0</v>
      </c>
      <c r="N2592" s="1">
        <f t="shared" si="206"/>
        <v>6</v>
      </c>
    </row>
    <row r="2593" spans="1:14" ht="16.5" hidden="1" thickBot="1" x14ac:dyDescent="0.3">
      <c r="A2593" s="26">
        <v>4808</v>
      </c>
      <c r="B2593" s="130">
        <v>480800</v>
      </c>
      <c r="C2593" s="131" t="s">
        <v>1657</v>
      </c>
      <c r="D2593" s="468">
        <f>IF(ISERROR(VLOOKUP(A2593,'CGN-2015-001'!A2592:I7739,4,0)),0,VLOOKUP(A2593,'CGN-2015-001'!A2592:I7739,4,0))</f>
        <v>70296951483.350006</v>
      </c>
      <c r="E2593" s="109">
        <f>IF(ISERROR(VLOOKUP(A2593,[3]Hoja1!$A$1:$F$369,4,0)),0,VLOOKUP(A2593,[3]Hoja1!$A$1:$F$369,4,0))</f>
        <v>839983986.75</v>
      </c>
      <c r="F2593" s="110">
        <f>IF(ISERROR(VLOOKUP(A2593,[3]Hoja1!$A$1:$F$369,5,0)),0,VLOOKUP(A2593,[3]Hoja1!$A$1:$F$369,5,0))</f>
        <v>25052045372.66</v>
      </c>
      <c r="G2593" s="469">
        <f>IF(ISERROR(VLOOKUP(A2593,'CGN-2015-001'!A2592:I7739,7,0)),0,VLOOKUP(A2593,'CGN-2015-001'!A2592:I7739,7,0))</f>
        <v>99225705586.37001</v>
      </c>
      <c r="H2593" s="109">
        <v>0</v>
      </c>
      <c r="I2593" s="110">
        <f>+I2613+I2628+I2629+I2630</f>
        <v>99225705586.369995</v>
      </c>
      <c r="J2593" s="474">
        <f t="shared" si="202"/>
        <v>-28928754103.020004</v>
      </c>
      <c r="K2593" s="475">
        <f t="shared" si="203"/>
        <v>-0.29154495734816688</v>
      </c>
      <c r="L2593" s="31">
        <f t="shared" si="204"/>
        <v>0</v>
      </c>
      <c r="M2593" s="1">
        <f t="shared" si="205"/>
        <v>1</v>
      </c>
      <c r="N2593" s="1">
        <f t="shared" si="206"/>
        <v>4</v>
      </c>
    </row>
    <row r="2594" spans="1:14" ht="16.5" hidden="1" thickBot="1" x14ac:dyDescent="0.3">
      <c r="A2594" s="26">
        <v>480801</v>
      </c>
      <c r="B2594" s="126">
        <v>480801</v>
      </c>
      <c r="C2594" s="127" t="s">
        <v>1658</v>
      </c>
      <c r="D2594" s="99">
        <f>IF(ISERROR(VLOOKUP(A2594,'CGN-2015-001'!A2593:I7740,4,0)),0,VLOOKUP(A2594,'CGN-2015-001'!A2593:I7740,4,0))</f>
        <v>0</v>
      </c>
      <c r="E2594" s="45">
        <f>IF(ISERROR(VLOOKUP(A2594,[3]Hoja1!$A$1:$F$369,4,0)),0,VLOOKUP(A2594,[3]Hoja1!$A$1:$F$369,4,0))</f>
        <v>0</v>
      </c>
      <c r="F2594" s="45">
        <f>IF(ISERROR(VLOOKUP(A2594,[3]Hoja1!$A$1:$F$369,5,0)),0,VLOOKUP(A2594,[3]Hoja1!$A$1:$F$369,5,0))</f>
        <v>0</v>
      </c>
      <c r="G2594" s="102">
        <f>IF(ISERROR(VLOOKUP(A2594,'CGN-2015-001'!A2593:I7740,7,0)),0,VLOOKUP(A2594,'CGN-2015-001'!A2593:I7740,7,0))</f>
        <v>0</v>
      </c>
      <c r="H2594" s="44"/>
      <c r="I2594" s="46"/>
      <c r="J2594" s="113">
        <f t="shared" si="202"/>
        <v>0</v>
      </c>
      <c r="K2594" s="114">
        <f t="shared" si="203"/>
        <v>0</v>
      </c>
      <c r="L2594" s="31">
        <f t="shared" si="204"/>
        <v>0</v>
      </c>
      <c r="M2594" s="1">
        <f t="shared" si="205"/>
        <v>0</v>
      </c>
      <c r="N2594" s="1">
        <f t="shared" si="206"/>
        <v>6</v>
      </c>
    </row>
    <row r="2595" spans="1:14" ht="16.5" hidden="1" thickBot="1" x14ac:dyDescent="0.3">
      <c r="A2595" s="26">
        <v>480803</v>
      </c>
      <c r="B2595" s="42">
        <v>480803</v>
      </c>
      <c r="C2595" s="43" t="s">
        <v>361</v>
      </c>
      <c r="D2595" s="99">
        <f>IF(ISERROR(VLOOKUP(A2595,'CGN-2015-001'!A2594:I7741,4,0)),0,VLOOKUP(A2595,'CGN-2015-001'!A2594:I7741,4,0))</f>
        <v>0</v>
      </c>
      <c r="E2595" s="45">
        <f>IF(ISERROR(VLOOKUP(A2595,[3]Hoja1!$A$1:$F$369,4,0)),0,VLOOKUP(A2595,[3]Hoja1!$A$1:$F$369,4,0))</f>
        <v>0</v>
      </c>
      <c r="F2595" s="45">
        <f>IF(ISERROR(VLOOKUP(A2595,[3]Hoja1!$A$1:$F$369,5,0)),0,VLOOKUP(A2595,[3]Hoja1!$A$1:$F$369,5,0))</f>
        <v>0</v>
      </c>
      <c r="G2595" s="102">
        <f>IF(ISERROR(VLOOKUP(A2595,'CGN-2015-001'!A2594:I7741,7,0)),0,VLOOKUP(A2595,'CGN-2015-001'!A2594:I7741,7,0))</f>
        <v>0</v>
      </c>
      <c r="H2595" s="44"/>
      <c r="I2595" s="46"/>
      <c r="J2595" s="113">
        <f t="shared" si="202"/>
        <v>0</v>
      </c>
      <c r="K2595" s="114">
        <f t="shared" si="203"/>
        <v>0</v>
      </c>
      <c r="L2595" s="31">
        <f t="shared" si="204"/>
        <v>0</v>
      </c>
      <c r="M2595" s="1">
        <f t="shared" si="205"/>
        <v>0</v>
      </c>
      <c r="N2595" s="1">
        <f t="shared" si="206"/>
        <v>6</v>
      </c>
    </row>
    <row r="2596" spans="1:14" ht="16.5" hidden="1" thickBot="1" x14ac:dyDescent="0.3">
      <c r="A2596" s="26">
        <v>480805</v>
      </c>
      <c r="B2596" s="42">
        <v>480805</v>
      </c>
      <c r="C2596" s="43" t="s">
        <v>1659</v>
      </c>
      <c r="D2596" s="99">
        <f>IF(ISERROR(VLOOKUP(A2596,'CGN-2015-001'!A2595:I7742,4,0)),0,VLOOKUP(A2596,'CGN-2015-001'!A2595:I7742,4,0))</f>
        <v>0</v>
      </c>
      <c r="E2596" s="45">
        <f>IF(ISERROR(VLOOKUP(A2596,[3]Hoja1!$A$1:$F$369,4,0)),0,VLOOKUP(A2596,[3]Hoja1!$A$1:$F$369,4,0))</f>
        <v>0</v>
      </c>
      <c r="F2596" s="45">
        <f>IF(ISERROR(VLOOKUP(A2596,[3]Hoja1!$A$1:$F$369,5,0)),0,VLOOKUP(A2596,[3]Hoja1!$A$1:$F$369,5,0))</f>
        <v>0</v>
      </c>
      <c r="G2596" s="102">
        <f>IF(ISERROR(VLOOKUP(A2596,'CGN-2015-001'!A2595:I7742,7,0)),0,VLOOKUP(A2596,'CGN-2015-001'!A2595:I7742,7,0))</f>
        <v>0</v>
      </c>
      <c r="H2596" s="44"/>
      <c r="I2596" s="46"/>
      <c r="J2596" s="113">
        <f t="shared" si="202"/>
        <v>0</v>
      </c>
      <c r="K2596" s="114">
        <f t="shared" si="203"/>
        <v>0</v>
      </c>
      <c r="L2596" s="31">
        <f t="shared" si="204"/>
        <v>0</v>
      </c>
      <c r="M2596" s="1">
        <f t="shared" si="205"/>
        <v>0</v>
      </c>
      <c r="N2596" s="1">
        <f t="shared" si="206"/>
        <v>6</v>
      </c>
    </row>
    <row r="2597" spans="1:14" ht="16.5" hidden="1" thickBot="1" x14ac:dyDescent="0.3">
      <c r="A2597" s="26">
        <v>480807</v>
      </c>
      <c r="B2597" s="42">
        <v>480807</v>
      </c>
      <c r="C2597" s="43" t="s">
        <v>411</v>
      </c>
      <c r="D2597" s="99">
        <f>IF(ISERROR(VLOOKUP(A2597,'CGN-2015-001'!A2596:I7743,4,0)),0,VLOOKUP(A2597,'CGN-2015-001'!A2596:I7743,4,0))</f>
        <v>0</v>
      </c>
      <c r="E2597" s="45">
        <f>IF(ISERROR(VLOOKUP(A2597,[3]Hoja1!$A$1:$F$369,4,0)),0,VLOOKUP(A2597,[3]Hoja1!$A$1:$F$369,4,0))</f>
        <v>0</v>
      </c>
      <c r="F2597" s="45">
        <f>IF(ISERROR(VLOOKUP(A2597,[3]Hoja1!$A$1:$F$369,5,0)),0,VLOOKUP(A2597,[3]Hoja1!$A$1:$F$369,5,0))</f>
        <v>0</v>
      </c>
      <c r="G2597" s="102">
        <f>IF(ISERROR(VLOOKUP(A2597,'CGN-2015-001'!A2596:I7743,7,0)),0,VLOOKUP(A2597,'CGN-2015-001'!A2596:I7743,7,0))</f>
        <v>0</v>
      </c>
      <c r="H2597" s="44"/>
      <c r="I2597" s="46"/>
      <c r="J2597" s="113">
        <f t="shared" si="202"/>
        <v>0</v>
      </c>
      <c r="K2597" s="114">
        <f t="shared" si="203"/>
        <v>0</v>
      </c>
      <c r="L2597" s="31">
        <f t="shared" si="204"/>
        <v>0</v>
      </c>
      <c r="M2597" s="1">
        <f t="shared" si="205"/>
        <v>0</v>
      </c>
      <c r="N2597" s="1">
        <f t="shared" si="206"/>
        <v>6</v>
      </c>
    </row>
    <row r="2598" spans="1:14" ht="16.5" hidden="1" thickBot="1" x14ac:dyDescent="0.3">
      <c r="A2598" s="26">
        <v>480808</v>
      </c>
      <c r="B2598" s="42">
        <v>480808</v>
      </c>
      <c r="C2598" s="43" t="s">
        <v>407</v>
      </c>
      <c r="D2598" s="99">
        <f>IF(ISERROR(VLOOKUP(A2598,'CGN-2015-001'!A2597:I7744,4,0)),0,VLOOKUP(A2598,'CGN-2015-001'!A2597:I7744,4,0))</f>
        <v>0</v>
      </c>
      <c r="E2598" s="45">
        <f>IF(ISERROR(VLOOKUP(A2598,[3]Hoja1!$A$1:$F$369,4,0)),0,VLOOKUP(A2598,[3]Hoja1!$A$1:$F$369,4,0))</f>
        <v>0</v>
      </c>
      <c r="F2598" s="45">
        <f>IF(ISERROR(VLOOKUP(A2598,[3]Hoja1!$A$1:$F$369,5,0)),0,VLOOKUP(A2598,[3]Hoja1!$A$1:$F$369,5,0))</f>
        <v>0</v>
      </c>
      <c r="G2598" s="102">
        <f>IF(ISERROR(VLOOKUP(A2598,'CGN-2015-001'!A2597:I7744,7,0)),0,VLOOKUP(A2598,'CGN-2015-001'!A2597:I7744,7,0))</f>
        <v>0</v>
      </c>
      <c r="H2598" s="44"/>
      <c r="I2598" s="46"/>
      <c r="J2598" s="113">
        <f t="shared" si="202"/>
        <v>0</v>
      </c>
      <c r="K2598" s="114">
        <f t="shared" si="203"/>
        <v>0</v>
      </c>
      <c r="L2598" s="31">
        <f t="shared" si="204"/>
        <v>0</v>
      </c>
      <c r="M2598" s="1">
        <f t="shared" si="205"/>
        <v>0</v>
      </c>
      <c r="N2598" s="1">
        <f t="shared" si="206"/>
        <v>6</v>
      </c>
    </row>
    <row r="2599" spans="1:14" ht="16.5" hidden="1" thickBot="1" x14ac:dyDescent="0.3">
      <c r="A2599" s="26">
        <v>480809</v>
      </c>
      <c r="B2599" s="42">
        <v>480809</v>
      </c>
      <c r="C2599" s="43" t="s">
        <v>405</v>
      </c>
      <c r="D2599" s="99">
        <f>IF(ISERROR(VLOOKUP(A2599,'CGN-2015-001'!A2598:I7745,4,0)),0,VLOOKUP(A2599,'CGN-2015-001'!A2598:I7745,4,0))</f>
        <v>0</v>
      </c>
      <c r="E2599" s="45">
        <f>IF(ISERROR(VLOOKUP(A2599,[3]Hoja1!$A$1:$F$369,4,0)),0,VLOOKUP(A2599,[3]Hoja1!$A$1:$F$369,4,0))</f>
        <v>0</v>
      </c>
      <c r="F2599" s="45">
        <f>IF(ISERROR(VLOOKUP(A2599,[3]Hoja1!$A$1:$F$369,5,0)),0,VLOOKUP(A2599,[3]Hoja1!$A$1:$F$369,5,0))</f>
        <v>0</v>
      </c>
      <c r="G2599" s="102">
        <f>IF(ISERROR(VLOOKUP(A2599,'CGN-2015-001'!A2598:I7745,7,0)),0,VLOOKUP(A2599,'CGN-2015-001'!A2598:I7745,7,0))</f>
        <v>0</v>
      </c>
      <c r="H2599" s="44"/>
      <c r="I2599" s="46"/>
      <c r="J2599" s="113">
        <f t="shared" si="202"/>
        <v>0</v>
      </c>
      <c r="K2599" s="114">
        <f t="shared" si="203"/>
        <v>0</v>
      </c>
      <c r="L2599" s="31">
        <f t="shared" si="204"/>
        <v>0</v>
      </c>
      <c r="M2599" s="1">
        <f t="shared" si="205"/>
        <v>0</v>
      </c>
      <c r="N2599" s="1">
        <f t="shared" si="206"/>
        <v>6</v>
      </c>
    </row>
    <row r="2600" spans="1:14" ht="16.5" hidden="1" thickBot="1" x14ac:dyDescent="0.3">
      <c r="A2600" s="26">
        <v>480810</v>
      </c>
      <c r="B2600" s="42">
        <v>480810</v>
      </c>
      <c r="C2600" s="43" t="s">
        <v>1660</v>
      </c>
      <c r="D2600" s="99">
        <f>IF(ISERROR(VLOOKUP(A2600,'CGN-2015-001'!A2599:I7746,4,0)),0,VLOOKUP(A2600,'CGN-2015-001'!A2599:I7746,4,0))</f>
        <v>0</v>
      </c>
      <c r="E2600" s="45">
        <f>IF(ISERROR(VLOOKUP(A2600,[3]Hoja1!$A$1:$F$369,4,0)),0,VLOOKUP(A2600,[3]Hoja1!$A$1:$F$369,4,0))</f>
        <v>0</v>
      </c>
      <c r="F2600" s="45">
        <f>IF(ISERROR(VLOOKUP(A2600,[3]Hoja1!$A$1:$F$369,5,0)),0,VLOOKUP(A2600,[3]Hoja1!$A$1:$F$369,5,0))</f>
        <v>0</v>
      </c>
      <c r="G2600" s="102">
        <f>IF(ISERROR(VLOOKUP(A2600,'CGN-2015-001'!A2599:I7746,7,0)),0,VLOOKUP(A2600,'CGN-2015-001'!A2599:I7746,7,0))</f>
        <v>0</v>
      </c>
      <c r="H2600" s="44"/>
      <c r="I2600" s="46"/>
      <c r="J2600" s="113">
        <f t="shared" si="202"/>
        <v>0</v>
      </c>
      <c r="K2600" s="114">
        <f t="shared" si="203"/>
        <v>0</v>
      </c>
      <c r="L2600" s="31">
        <f t="shared" si="204"/>
        <v>0</v>
      </c>
      <c r="M2600" s="1">
        <f t="shared" si="205"/>
        <v>0</v>
      </c>
      <c r="N2600" s="1">
        <f t="shared" si="206"/>
        <v>6</v>
      </c>
    </row>
    <row r="2601" spans="1:14" ht="16.5" hidden="1" thickBot="1" x14ac:dyDescent="0.3">
      <c r="A2601" s="26">
        <v>480812</v>
      </c>
      <c r="B2601" s="42">
        <v>480812</v>
      </c>
      <c r="C2601" s="43" t="s">
        <v>417</v>
      </c>
      <c r="D2601" s="99">
        <f>IF(ISERROR(VLOOKUP(A2601,'CGN-2015-001'!A2600:I7747,4,0)),0,VLOOKUP(A2601,'CGN-2015-001'!A2600:I7747,4,0))</f>
        <v>0</v>
      </c>
      <c r="E2601" s="45">
        <f>IF(ISERROR(VLOOKUP(A2601,[3]Hoja1!$A$1:$F$369,4,0)),0,VLOOKUP(A2601,[3]Hoja1!$A$1:$F$369,4,0))</f>
        <v>0</v>
      </c>
      <c r="F2601" s="45">
        <f>IF(ISERROR(VLOOKUP(A2601,[3]Hoja1!$A$1:$F$369,5,0)),0,VLOOKUP(A2601,[3]Hoja1!$A$1:$F$369,5,0))</f>
        <v>0</v>
      </c>
      <c r="G2601" s="102">
        <f>IF(ISERROR(VLOOKUP(A2601,'CGN-2015-001'!A2600:I7747,7,0)),0,VLOOKUP(A2601,'CGN-2015-001'!A2600:I7747,7,0))</f>
        <v>0</v>
      </c>
      <c r="H2601" s="44"/>
      <c r="I2601" s="46"/>
      <c r="J2601" s="113">
        <f t="shared" si="202"/>
        <v>0</v>
      </c>
      <c r="K2601" s="114">
        <f t="shared" si="203"/>
        <v>0</v>
      </c>
      <c r="L2601" s="31">
        <f t="shared" si="204"/>
        <v>0</v>
      </c>
      <c r="M2601" s="1">
        <f t="shared" si="205"/>
        <v>0</v>
      </c>
      <c r="N2601" s="1">
        <f t="shared" si="206"/>
        <v>6</v>
      </c>
    </row>
    <row r="2602" spans="1:14" ht="16.5" hidden="1" thickBot="1" x14ac:dyDescent="0.3">
      <c r="A2602" s="26">
        <v>480813</v>
      </c>
      <c r="B2602" s="42">
        <v>480813</v>
      </c>
      <c r="C2602" s="43" t="s">
        <v>394</v>
      </c>
      <c r="D2602" s="99">
        <f>IF(ISERROR(VLOOKUP(A2602,'CGN-2015-001'!A2601:I7748,4,0)),0,VLOOKUP(A2602,'CGN-2015-001'!A2601:I7748,4,0))</f>
        <v>0</v>
      </c>
      <c r="E2602" s="45">
        <f>IF(ISERROR(VLOOKUP(A2602,[3]Hoja1!$A$1:$F$369,4,0)),0,VLOOKUP(A2602,[3]Hoja1!$A$1:$F$369,4,0))</f>
        <v>0</v>
      </c>
      <c r="F2602" s="45">
        <f>IF(ISERROR(VLOOKUP(A2602,[3]Hoja1!$A$1:$F$369,5,0)),0,VLOOKUP(A2602,[3]Hoja1!$A$1:$F$369,5,0))</f>
        <v>0</v>
      </c>
      <c r="G2602" s="102">
        <f>IF(ISERROR(VLOOKUP(A2602,'CGN-2015-001'!A2601:I7748,7,0)),0,VLOOKUP(A2602,'CGN-2015-001'!A2601:I7748,7,0))</f>
        <v>0</v>
      </c>
      <c r="H2602" s="44"/>
      <c r="I2602" s="46"/>
      <c r="J2602" s="113">
        <f t="shared" si="202"/>
        <v>0</v>
      </c>
      <c r="K2602" s="114">
        <f t="shared" si="203"/>
        <v>0</v>
      </c>
      <c r="L2602" s="31">
        <f t="shared" si="204"/>
        <v>0</v>
      </c>
      <c r="M2602" s="1">
        <f t="shared" si="205"/>
        <v>0</v>
      </c>
      <c r="N2602" s="1">
        <f t="shared" si="206"/>
        <v>6</v>
      </c>
    </row>
    <row r="2603" spans="1:14" ht="16.5" hidden="1" thickBot="1" x14ac:dyDescent="0.3">
      <c r="A2603" s="26">
        <v>480814</v>
      </c>
      <c r="B2603" s="42">
        <v>480814</v>
      </c>
      <c r="C2603" s="43" t="s">
        <v>1661</v>
      </c>
      <c r="D2603" s="99">
        <f>IF(ISERROR(VLOOKUP(A2603,'CGN-2015-001'!A2602:I7749,4,0)),0,VLOOKUP(A2603,'CGN-2015-001'!A2602:I7749,4,0))</f>
        <v>0</v>
      </c>
      <c r="E2603" s="45">
        <f>IF(ISERROR(VLOOKUP(A2603,[3]Hoja1!$A$1:$F$369,4,0)),0,VLOOKUP(A2603,[3]Hoja1!$A$1:$F$369,4,0))</f>
        <v>0</v>
      </c>
      <c r="F2603" s="45">
        <f>IF(ISERROR(VLOOKUP(A2603,[3]Hoja1!$A$1:$F$369,5,0)),0,VLOOKUP(A2603,[3]Hoja1!$A$1:$F$369,5,0))</f>
        <v>0</v>
      </c>
      <c r="G2603" s="102">
        <f>IF(ISERROR(VLOOKUP(A2603,'CGN-2015-001'!A2602:I7749,7,0)),0,VLOOKUP(A2603,'CGN-2015-001'!A2602:I7749,7,0))</f>
        <v>0</v>
      </c>
      <c r="H2603" s="44"/>
      <c r="I2603" s="46"/>
      <c r="J2603" s="113">
        <f t="shared" si="202"/>
        <v>0</v>
      </c>
      <c r="K2603" s="114">
        <f t="shared" si="203"/>
        <v>0</v>
      </c>
      <c r="L2603" s="31">
        <f t="shared" si="204"/>
        <v>0</v>
      </c>
      <c r="M2603" s="1">
        <f t="shared" si="205"/>
        <v>0</v>
      </c>
      <c r="N2603" s="1">
        <f t="shared" si="206"/>
        <v>6</v>
      </c>
    </row>
    <row r="2604" spans="1:14" ht="16.5" hidden="1" thickBot="1" x14ac:dyDescent="0.3">
      <c r="A2604" s="26">
        <v>480815</v>
      </c>
      <c r="B2604" s="42">
        <v>480815</v>
      </c>
      <c r="C2604" s="43" t="s">
        <v>1662</v>
      </c>
      <c r="D2604" s="99">
        <f>IF(ISERROR(VLOOKUP(A2604,'CGN-2015-001'!A2603:I7750,4,0)),0,VLOOKUP(A2604,'CGN-2015-001'!A2603:I7750,4,0))</f>
        <v>0</v>
      </c>
      <c r="E2604" s="45">
        <f>IF(ISERROR(VLOOKUP(A2604,[3]Hoja1!$A$1:$F$369,4,0)),0,VLOOKUP(A2604,[3]Hoja1!$A$1:$F$369,4,0))</f>
        <v>0</v>
      </c>
      <c r="F2604" s="45">
        <f>IF(ISERROR(VLOOKUP(A2604,[3]Hoja1!$A$1:$F$369,5,0)),0,VLOOKUP(A2604,[3]Hoja1!$A$1:$F$369,5,0))</f>
        <v>0</v>
      </c>
      <c r="G2604" s="102">
        <f>IF(ISERROR(VLOOKUP(A2604,'CGN-2015-001'!A2603:I7750,7,0)),0,VLOOKUP(A2604,'CGN-2015-001'!A2603:I7750,7,0))</f>
        <v>0</v>
      </c>
      <c r="H2604" s="44"/>
      <c r="I2604" s="46"/>
      <c r="J2604" s="113">
        <f t="shared" si="202"/>
        <v>0</v>
      </c>
      <c r="K2604" s="114">
        <f t="shared" si="203"/>
        <v>0</v>
      </c>
      <c r="L2604" s="31">
        <f t="shared" si="204"/>
        <v>0</v>
      </c>
      <c r="M2604" s="1">
        <f t="shared" si="205"/>
        <v>0</v>
      </c>
      <c r="N2604" s="1">
        <f t="shared" si="206"/>
        <v>6</v>
      </c>
    </row>
    <row r="2605" spans="1:14" ht="16.5" hidden="1" thickBot="1" x14ac:dyDescent="0.3">
      <c r="A2605" s="26">
        <v>480817</v>
      </c>
      <c r="B2605" s="42">
        <v>480817</v>
      </c>
      <c r="C2605" s="43" t="s">
        <v>424</v>
      </c>
      <c r="D2605" s="99">
        <f>IF(ISERROR(VLOOKUP(A2605,'CGN-2015-001'!A2604:I7751,4,0)),0,VLOOKUP(A2605,'CGN-2015-001'!A2604:I7751,4,0))</f>
        <v>0</v>
      </c>
      <c r="E2605" s="45">
        <f>IF(ISERROR(VLOOKUP(A2605,[3]Hoja1!$A$1:$F$369,4,0)),0,VLOOKUP(A2605,[3]Hoja1!$A$1:$F$369,4,0))</f>
        <v>0</v>
      </c>
      <c r="F2605" s="45">
        <f>IF(ISERROR(VLOOKUP(A2605,[3]Hoja1!$A$1:$F$369,5,0)),0,VLOOKUP(A2605,[3]Hoja1!$A$1:$F$369,5,0))</f>
        <v>0</v>
      </c>
      <c r="G2605" s="102">
        <f>IF(ISERROR(VLOOKUP(A2605,'CGN-2015-001'!A2604:I7751,7,0)),0,VLOOKUP(A2605,'CGN-2015-001'!A2604:I7751,7,0))</f>
        <v>0</v>
      </c>
      <c r="H2605" s="44"/>
      <c r="I2605" s="46"/>
      <c r="J2605" s="113">
        <f t="shared" si="202"/>
        <v>0</v>
      </c>
      <c r="K2605" s="114">
        <f t="shared" si="203"/>
        <v>0</v>
      </c>
      <c r="L2605" s="31">
        <f t="shared" si="204"/>
        <v>0</v>
      </c>
      <c r="M2605" s="1">
        <f t="shared" si="205"/>
        <v>0</v>
      </c>
      <c r="N2605" s="1">
        <f t="shared" si="206"/>
        <v>6</v>
      </c>
    </row>
    <row r="2606" spans="1:14" ht="16.5" hidden="1" thickBot="1" x14ac:dyDescent="0.3">
      <c r="A2606" s="26">
        <v>480818</v>
      </c>
      <c r="B2606" s="42">
        <v>480818</v>
      </c>
      <c r="C2606" s="43" t="s">
        <v>395</v>
      </c>
      <c r="D2606" s="99">
        <f>IF(ISERROR(VLOOKUP(A2606,'CGN-2015-001'!A2605:I7752,4,0)),0,VLOOKUP(A2606,'CGN-2015-001'!A2605:I7752,4,0))</f>
        <v>0</v>
      </c>
      <c r="E2606" s="45">
        <f>IF(ISERROR(VLOOKUP(A2606,[3]Hoja1!$A$1:$F$369,4,0)),0,VLOOKUP(A2606,[3]Hoja1!$A$1:$F$369,4,0))</f>
        <v>0</v>
      </c>
      <c r="F2606" s="45">
        <f>IF(ISERROR(VLOOKUP(A2606,[3]Hoja1!$A$1:$F$369,5,0)),0,VLOOKUP(A2606,[3]Hoja1!$A$1:$F$369,5,0))</f>
        <v>0</v>
      </c>
      <c r="G2606" s="102">
        <f>IF(ISERROR(VLOOKUP(A2606,'CGN-2015-001'!A2605:I7752,7,0)),0,VLOOKUP(A2606,'CGN-2015-001'!A2605:I7752,7,0))</f>
        <v>0</v>
      </c>
      <c r="H2606" s="44"/>
      <c r="I2606" s="46"/>
      <c r="J2606" s="113">
        <f t="shared" si="202"/>
        <v>0</v>
      </c>
      <c r="K2606" s="114">
        <f t="shared" si="203"/>
        <v>0</v>
      </c>
      <c r="L2606" s="31">
        <f t="shared" si="204"/>
        <v>0</v>
      </c>
      <c r="M2606" s="1">
        <f t="shared" si="205"/>
        <v>0</v>
      </c>
      <c r="N2606" s="1">
        <f t="shared" si="206"/>
        <v>6</v>
      </c>
    </row>
    <row r="2607" spans="1:14" ht="16.5" hidden="1" thickBot="1" x14ac:dyDescent="0.3">
      <c r="A2607" s="26">
        <v>480820</v>
      </c>
      <c r="B2607" s="42">
        <v>480820</v>
      </c>
      <c r="C2607" s="43" t="s">
        <v>392</v>
      </c>
      <c r="D2607" s="99">
        <f>IF(ISERROR(VLOOKUP(A2607,'CGN-2015-001'!A2606:I7753,4,0)),0,VLOOKUP(A2607,'CGN-2015-001'!A2606:I7753,4,0))</f>
        <v>0</v>
      </c>
      <c r="E2607" s="45">
        <f>IF(ISERROR(VLOOKUP(A2607,[3]Hoja1!$A$1:$F$369,4,0)),0,VLOOKUP(A2607,[3]Hoja1!$A$1:$F$369,4,0))</f>
        <v>0</v>
      </c>
      <c r="F2607" s="45">
        <f>IF(ISERROR(VLOOKUP(A2607,[3]Hoja1!$A$1:$F$369,5,0)),0,VLOOKUP(A2607,[3]Hoja1!$A$1:$F$369,5,0))</f>
        <v>0</v>
      </c>
      <c r="G2607" s="102">
        <f>IF(ISERROR(VLOOKUP(A2607,'CGN-2015-001'!A2606:I7753,7,0)),0,VLOOKUP(A2607,'CGN-2015-001'!A2606:I7753,7,0))</f>
        <v>0</v>
      </c>
      <c r="H2607" s="44"/>
      <c r="I2607" s="46"/>
      <c r="J2607" s="113">
        <f t="shared" si="202"/>
        <v>0</v>
      </c>
      <c r="K2607" s="114">
        <f t="shared" si="203"/>
        <v>0</v>
      </c>
      <c r="L2607" s="31">
        <f t="shared" si="204"/>
        <v>0</v>
      </c>
      <c r="M2607" s="1">
        <f t="shared" si="205"/>
        <v>0</v>
      </c>
      <c r="N2607" s="1">
        <f t="shared" si="206"/>
        <v>6</v>
      </c>
    </row>
    <row r="2608" spans="1:14" ht="16.5" hidden="1" thickBot="1" x14ac:dyDescent="0.3">
      <c r="A2608" s="26">
        <v>480822</v>
      </c>
      <c r="B2608" s="42">
        <v>480822</v>
      </c>
      <c r="C2608" s="43" t="s">
        <v>412</v>
      </c>
      <c r="D2608" s="99">
        <f>IF(ISERROR(VLOOKUP(A2608,'CGN-2015-001'!A2607:I7754,4,0)),0,VLOOKUP(A2608,'CGN-2015-001'!A2607:I7754,4,0))</f>
        <v>0</v>
      </c>
      <c r="E2608" s="45">
        <f>IF(ISERROR(VLOOKUP(A2608,[3]Hoja1!$A$1:$F$369,4,0)),0,VLOOKUP(A2608,[3]Hoja1!$A$1:$F$369,4,0))</f>
        <v>0</v>
      </c>
      <c r="F2608" s="45">
        <f>IF(ISERROR(VLOOKUP(A2608,[3]Hoja1!$A$1:$F$369,5,0)),0,VLOOKUP(A2608,[3]Hoja1!$A$1:$F$369,5,0))</f>
        <v>0</v>
      </c>
      <c r="G2608" s="102">
        <f>IF(ISERROR(VLOOKUP(A2608,'CGN-2015-001'!A2607:I7754,7,0)),0,VLOOKUP(A2608,'CGN-2015-001'!A2607:I7754,7,0))</f>
        <v>0</v>
      </c>
      <c r="H2608" s="44"/>
      <c r="I2608" s="46"/>
      <c r="J2608" s="113">
        <f t="shared" si="202"/>
        <v>0</v>
      </c>
      <c r="K2608" s="114">
        <f t="shared" si="203"/>
        <v>0</v>
      </c>
      <c r="L2608" s="31">
        <f t="shared" si="204"/>
        <v>0</v>
      </c>
      <c r="M2608" s="1">
        <f t="shared" si="205"/>
        <v>0</v>
      </c>
      <c r="N2608" s="1">
        <f t="shared" si="206"/>
        <v>6</v>
      </c>
    </row>
    <row r="2609" spans="1:14" ht="16.5" hidden="1" thickBot="1" x14ac:dyDescent="0.3">
      <c r="A2609" s="26">
        <v>480823</v>
      </c>
      <c r="B2609" s="42">
        <v>480823</v>
      </c>
      <c r="C2609" s="43" t="s">
        <v>1663</v>
      </c>
      <c r="D2609" s="99">
        <f>IF(ISERROR(VLOOKUP(A2609,'CGN-2015-001'!A2608:I7755,4,0)),0,VLOOKUP(A2609,'CGN-2015-001'!A2608:I7755,4,0))</f>
        <v>0</v>
      </c>
      <c r="E2609" s="45">
        <f>IF(ISERROR(VLOOKUP(A2609,[3]Hoja1!$A$1:$F$369,4,0)),0,VLOOKUP(A2609,[3]Hoja1!$A$1:$F$369,4,0))</f>
        <v>0</v>
      </c>
      <c r="F2609" s="45">
        <f>IF(ISERROR(VLOOKUP(A2609,[3]Hoja1!$A$1:$F$369,5,0)),0,VLOOKUP(A2609,[3]Hoja1!$A$1:$F$369,5,0))</f>
        <v>0</v>
      </c>
      <c r="G2609" s="102">
        <f>IF(ISERROR(VLOOKUP(A2609,'CGN-2015-001'!A2608:I7755,7,0)),0,VLOOKUP(A2609,'CGN-2015-001'!A2608:I7755,7,0))</f>
        <v>0</v>
      </c>
      <c r="H2609" s="44"/>
      <c r="I2609" s="46"/>
      <c r="J2609" s="113">
        <f t="shared" si="202"/>
        <v>0</v>
      </c>
      <c r="K2609" s="114">
        <f t="shared" si="203"/>
        <v>0</v>
      </c>
      <c r="L2609" s="31">
        <f t="shared" si="204"/>
        <v>0</v>
      </c>
      <c r="M2609" s="1">
        <f t="shared" si="205"/>
        <v>0</v>
      </c>
      <c r="N2609" s="1">
        <f t="shared" si="206"/>
        <v>6</v>
      </c>
    </row>
    <row r="2610" spans="1:14" ht="16.5" hidden="1" thickBot="1" x14ac:dyDescent="0.3">
      <c r="A2610" s="26">
        <v>480824</v>
      </c>
      <c r="B2610" s="42">
        <v>480824</v>
      </c>
      <c r="C2610" s="43" t="s">
        <v>391</v>
      </c>
      <c r="D2610" s="99">
        <f>IF(ISERROR(VLOOKUP(A2610,'CGN-2015-001'!A2609:I7756,4,0)),0,VLOOKUP(A2610,'CGN-2015-001'!A2609:I7756,4,0))</f>
        <v>0</v>
      </c>
      <c r="E2610" s="45">
        <f>IF(ISERROR(VLOOKUP(A2610,[3]Hoja1!$A$1:$F$369,4,0)),0,VLOOKUP(A2610,[3]Hoja1!$A$1:$F$369,4,0))</f>
        <v>0</v>
      </c>
      <c r="F2610" s="45">
        <f>IF(ISERROR(VLOOKUP(A2610,[3]Hoja1!$A$1:$F$369,5,0)),0,VLOOKUP(A2610,[3]Hoja1!$A$1:$F$369,5,0))</f>
        <v>0</v>
      </c>
      <c r="G2610" s="102">
        <f>IF(ISERROR(VLOOKUP(A2610,'CGN-2015-001'!A2609:I7756,7,0)),0,VLOOKUP(A2610,'CGN-2015-001'!A2609:I7756,7,0))</f>
        <v>0</v>
      </c>
      <c r="H2610" s="44"/>
      <c r="I2610" s="46"/>
      <c r="J2610" s="113">
        <f t="shared" si="202"/>
        <v>0</v>
      </c>
      <c r="K2610" s="114">
        <f t="shared" si="203"/>
        <v>0</v>
      </c>
      <c r="L2610" s="31">
        <f t="shared" si="204"/>
        <v>0</v>
      </c>
      <c r="M2610" s="1">
        <f t="shared" si="205"/>
        <v>0</v>
      </c>
      <c r="N2610" s="1">
        <f t="shared" si="206"/>
        <v>6</v>
      </c>
    </row>
    <row r="2611" spans="1:14" ht="16.5" hidden="1" thickBot="1" x14ac:dyDescent="0.3">
      <c r="A2611" s="26">
        <v>480825</v>
      </c>
      <c r="B2611" s="42">
        <v>480825</v>
      </c>
      <c r="C2611" s="43" t="s">
        <v>1664</v>
      </c>
      <c r="D2611" s="99">
        <f>IF(ISERROR(VLOOKUP(A2611,'CGN-2015-001'!A2610:I7757,4,0)),0,VLOOKUP(A2611,'CGN-2015-001'!A2610:I7757,4,0))</f>
        <v>0</v>
      </c>
      <c r="E2611" s="45">
        <f>IF(ISERROR(VLOOKUP(A2611,[3]Hoja1!$A$1:$F$369,4,0)),0,VLOOKUP(A2611,[3]Hoja1!$A$1:$F$369,4,0))</f>
        <v>0</v>
      </c>
      <c r="F2611" s="45">
        <f>IF(ISERROR(VLOOKUP(A2611,[3]Hoja1!$A$1:$F$369,5,0)),0,VLOOKUP(A2611,[3]Hoja1!$A$1:$F$369,5,0))</f>
        <v>0</v>
      </c>
      <c r="G2611" s="102">
        <f>IF(ISERROR(VLOOKUP(A2611,'CGN-2015-001'!A2610:I7757,7,0)),0,VLOOKUP(A2611,'CGN-2015-001'!A2610:I7757,7,0))</f>
        <v>0</v>
      </c>
      <c r="H2611" s="44"/>
      <c r="I2611" s="46"/>
      <c r="J2611" s="113">
        <f t="shared" si="202"/>
        <v>0</v>
      </c>
      <c r="K2611" s="114">
        <f t="shared" si="203"/>
        <v>0</v>
      </c>
      <c r="L2611" s="31">
        <f t="shared" si="204"/>
        <v>0</v>
      </c>
      <c r="M2611" s="1">
        <f t="shared" si="205"/>
        <v>0</v>
      </c>
      <c r="N2611" s="1">
        <f t="shared" si="206"/>
        <v>6</v>
      </c>
    </row>
    <row r="2612" spans="1:14" ht="15.75" thickBot="1" x14ac:dyDescent="0.25">
      <c r="A2612" s="26">
        <v>480826</v>
      </c>
      <c r="B2612" s="578">
        <v>480826</v>
      </c>
      <c r="C2612" s="579" t="s">
        <v>1665</v>
      </c>
      <c r="D2612" s="585">
        <f>IF(ISERROR(VLOOKUP(A2612,'CGN-2015-001'!A2611:I7758,4,0)),0,VLOOKUP(A2612,'CGN-2015-001'!A2611:I7758,4,0))</f>
        <v>0</v>
      </c>
      <c r="E2612" s="584">
        <f>IF(ISERROR(VLOOKUP(A2612,[3]Hoja1!$A$1:$F$369,4,0)),0,VLOOKUP(A2612,[3]Hoja1!$A$1:$F$369,4,0))</f>
        <v>0</v>
      </c>
      <c r="F2612" s="584">
        <f>IF(ISERROR(VLOOKUP(A2612,[3]Hoja1!$A$1:$F$369,5,0)),0,VLOOKUP(A2612,[3]Hoja1!$A$1:$F$369,5,0))</f>
        <v>0</v>
      </c>
      <c r="G2612" s="583">
        <f>IF(ISERROR(VLOOKUP(A2612,'CGN-2015-001'!A2611:I7758,7,0)),0,VLOOKUP(A2612,'CGN-2015-001'!A2611:I7758,7,0))</f>
        <v>0</v>
      </c>
      <c r="H2612" s="44"/>
      <c r="I2612" s="580"/>
      <c r="J2612" s="586">
        <f t="shared" si="202"/>
        <v>0</v>
      </c>
      <c r="K2612" s="587">
        <f t="shared" si="203"/>
        <v>0</v>
      </c>
      <c r="L2612" s="31">
        <f t="shared" si="204"/>
        <v>0</v>
      </c>
      <c r="M2612" s="1">
        <f t="shared" si="205"/>
        <v>0</v>
      </c>
      <c r="N2612" s="1">
        <f t="shared" si="206"/>
        <v>6</v>
      </c>
    </row>
    <row r="2613" spans="1:14" ht="15.75" customHeight="1" thickBot="1" x14ac:dyDescent="0.25">
      <c r="A2613" s="26">
        <v>480827</v>
      </c>
      <c r="B2613" s="558">
        <v>480827</v>
      </c>
      <c r="C2613" s="559" t="s">
        <v>1666</v>
      </c>
      <c r="D2613" s="560">
        <f>IF(ISERROR(VLOOKUP(A2613,'CGN-2015-001'!A2612:I7759,4,0)),0,VLOOKUP(A2613,'CGN-2015-001'!A2612:I7759,4,0))</f>
        <v>17043411724.379999</v>
      </c>
      <c r="E2613" s="561">
        <f>IF(ISERROR(VLOOKUP(A2613,[3]Hoja1!$A$1:$F$369,4,0)),0,VLOOKUP(A2613,[3]Hoja1!$A$1:$F$369,4,0))</f>
        <v>835212448.75</v>
      </c>
      <c r="F2613" s="562">
        <f>IF(ISERROR(VLOOKUP(A2613,[3]Hoja1!$A$1:$F$369,5,0)),0,VLOOKUP(A2613,[3]Hoja1!$A$1:$F$369,5,0))</f>
        <v>10151501169.870001</v>
      </c>
      <c r="G2613" s="563">
        <f>IF(ISERROR(VLOOKUP(A2613,'CGN-2015-001'!A2612:I7759,7,0)),0,VLOOKUP(A2613,'CGN-2015-001'!A2612:I7759,7,0))</f>
        <v>27362901032.27</v>
      </c>
      <c r="H2613" s="115">
        <v>0</v>
      </c>
      <c r="I2613" s="562">
        <f>+G2613</f>
        <v>27362901032.27</v>
      </c>
      <c r="J2613" s="564">
        <f t="shared" si="202"/>
        <v>-10319489307.890001</v>
      </c>
      <c r="K2613" s="565">
        <f t="shared" si="203"/>
        <v>-0.37713432854651907</v>
      </c>
      <c r="L2613" s="31">
        <f t="shared" si="204"/>
        <v>0</v>
      </c>
      <c r="M2613" s="1">
        <f t="shared" si="205"/>
        <v>1</v>
      </c>
      <c r="N2613" s="1">
        <f t="shared" si="206"/>
        <v>6</v>
      </c>
    </row>
    <row r="2614" spans="1:14" ht="16.5" hidden="1" thickBot="1" x14ac:dyDescent="0.3">
      <c r="A2614" s="26">
        <v>480828</v>
      </c>
      <c r="B2614" s="126">
        <v>480828</v>
      </c>
      <c r="C2614" s="127" t="s">
        <v>408</v>
      </c>
      <c r="D2614" s="99">
        <f>IF(ISERROR(VLOOKUP(A2614,'CGN-2015-001'!A2613:I7760,4,0)),0,VLOOKUP(A2614,'CGN-2015-001'!A2613:I7760,4,0))</f>
        <v>0</v>
      </c>
      <c r="E2614" s="45">
        <f>IF(ISERROR(VLOOKUP(A2614,[3]Hoja1!$A$1:$F$369,4,0)),0,VLOOKUP(A2614,[3]Hoja1!$A$1:$F$369,4,0))</f>
        <v>0</v>
      </c>
      <c r="F2614" s="45">
        <f>IF(ISERROR(VLOOKUP(A2614,[3]Hoja1!$A$1:$F$369,5,0)),0,VLOOKUP(A2614,[3]Hoja1!$A$1:$F$369,5,0))</f>
        <v>0</v>
      </c>
      <c r="G2614" s="102">
        <f>IF(ISERROR(VLOOKUP(A2614,'CGN-2015-001'!A2613:I7760,7,0)),0,VLOOKUP(A2614,'CGN-2015-001'!A2613:I7760,7,0))</f>
        <v>0</v>
      </c>
      <c r="H2614" s="44"/>
      <c r="I2614" s="46"/>
      <c r="J2614" s="113">
        <f t="shared" si="202"/>
        <v>0</v>
      </c>
      <c r="K2614" s="114">
        <f t="shared" si="203"/>
        <v>0</v>
      </c>
      <c r="L2614" s="31">
        <f t="shared" si="204"/>
        <v>0</v>
      </c>
      <c r="M2614" s="1">
        <f t="shared" si="205"/>
        <v>0</v>
      </c>
      <c r="N2614" s="1">
        <f t="shared" si="206"/>
        <v>6</v>
      </c>
    </row>
    <row r="2615" spans="1:14" ht="16.5" hidden="1" thickBot="1" x14ac:dyDescent="0.3">
      <c r="A2615" s="26">
        <v>480829</v>
      </c>
      <c r="B2615" s="42">
        <v>480829</v>
      </c>
      <c r="C2615" s="43" t="s">
        <v>419</v>
      </c>
      <c r="D2615" s="99">
        <f>IF(ISERROR(VLOOKUP(A2615,'CGN-2015-001'!A2614:I7761,4,0)),0,VLOOKUP(A2615,'CGN-2015-001'!A2614:I7761,4,0))</f>
        <v>0</v>
      </c>
      <c r="E2615" s="45">
        <f>IF(ISERROR(VLOOKUP(A2615,[3]Hoja1!$A$1:$F$369,4,0)),0,VLOOKUP(A2615,[3]Hoja1!$A$1:$F$369,4,0))</f>
        <v>0</v>
      </c>
      <c r="F2615" s="45">
        <f>IF(ISERROR(VLOOKUP(A2615,[3]Hoja1!$A$1:$F$369,5,0)),0,VLOOKUP(A2615,[3]Hoja1!$A$1:$F$369,5,0))</f>
        <v>0</v>
      </c>
      <c r="G2615" s="102">
        <f>IF(ISERROR(VLOOKUP(A2615,'CGN-2015-001'!A2614:I7761,7,0)),0,VLOOKUP(A2615,'CGN-2015-001'!A2614:I7761,7,0))</f>
        <v>0</v>
      </c>
      <c r="H2615" s="44"/>
      <c r="I2615" s="46"/>
      <c r="J2615" s="113">
        <f t="shared" si="202"/>
        <v>0</v>
      </c>
      <c r="K2615" s="114">
        <f t="shared" si="203"/>
        <v>0</v>
      </c>
      <c r="L2615" s="31">
        <f t="shared" si="204"/>
        <v>0</v>
      </c>
      <c r="M2615" s="1">
        <f t="shared" si="205"/>
        <v>0</v>
      </c>
      <c r="N2615" s="1">
        <f t="shared" si="206"/>
        <v>6</v>
      </c>
    </row>
    <row r="2616" spans="1:14" ht="16.5" hidden="1" thickBot="1" x14ac:dyDescent="0.3">
      <c r="A2616" s="26">
        <v>480832</v>
      </c>
      <c r="B2616" s="42">
        <v>480832</v>
      </c>
      <c r="C2616" s="43" t="s">
        <v>1667</v>
      </c>
      <c r="D2616" s="99">
        <f>IF(ISERROR(VLOOKUP(A2616,'CGN-2015-001'!A2615:I7762,4,0)),0,VLOOKUP(A2616,'CGN-2015-001'!A2615:I7762,4,0))</f>
        <v>0</v>
      </c>
      <c r="E2616" s="45">
        <f>IF(ISERROR(VLOOKUP(A2616,[3]Hoja1!$A$1:$F$369,4,0)),0,VLOOKUP(A2616,[3]Hoja1!$A$1:$F$369,4,0))</f>
        <v>0</v>
      </c>
      <c r="F2616" s="45">
        <f>IF(ISERROR(VLOOKUP(A2616,[3]Hoja1!$A$1:$F$369,5,0)),0,VLOOKUP(A2616,[3]Hoja1!$A$1:$F$369,5,0))</f>
        <v>0</v>
      </c>
      <c r="G2616" s="102">
        <f>IF(ISERROR(VLOOKUP(A2616,'CGN-2015-001'!A2615:I7762,7,0)),0,VLOOKUP(A2616,'CGN-2015-001'!A2615:I7762,7,0))</f>
        <v>0</v>
      </c>
      <c r="H2616" s="44"/>
      <c r="I2616" s="46"/>
      <c r="J2616" s="113">
        <f t="shared" si="202"/>
        <v>0</v>
      </c>
      <c r="K2616" s="114">
        <f t="shared" si="203"/>
        <v>0</v>
      </c>
      <c r="L2616" s="31">
        <f t="shared" si="204"/>
        <v>0</v>
      </c>
      <c r="M2616" s="1">
        <f t="shared" si="205"/>
        <v>0</v>
      </c>
      <c r="N2616" s="1">
        <f t="shared" si="206"/>
        <v>6</v>
      </c>
    </row>
    <row r="2617" spans="1:14" ht="16.5" hidden="1" thickBot="1" x14ac:dyDescent="0.3">
      <c r="A2617" s="26">
        <v>480833</v>
      </c>
      <c r="B2617" s="42">
        <v>480833</v>
      </c>
      <c r="C2617" s="43" t="s">
        <v>1668</v>
      </c>
      <c r="D2617" s="99">
        <f>IF(ISERROR(VLOOKUP(A2617,'CGN-2015-001'!A2616:I7763,4,0)),0,VLOOKUP(A2617,'CGN-2015-001'!A2616:I7763,4,0))</f>
        <v>0</v>
      </c>
      <c r="E2617" s="45">
        <f>IF(ISERROR(VLOOKUP(A2617,[3]Hoja1!$A$1:$F$369,4,0)),0,VLOOKUP(A2617,[3]Hoja1!$A$1:$F$369,4,0))</f>
        <v>0</v>
      </c>
      <c r="F2617" s="45">
        <f>IF(ISERROR(VLOOKUP(A2617,[3]Hoja1!$A$1:$F$369,5,0)),0,VLOOKUP(A2617,[3]Hoja1!$A$1:$F$369,5,0))</f>
        <v>0</v>
      </c>
      <c r="G2617" s="102">
        <f>IF(ISERROR(VLOOKUP(A2617,'CGN-2015-001'!A2616:I7763,7,0)),0,VLOOKUP(A2617,'CGN-2015-001'!A2616:I7763,7,0))</f>
        <v>0</v>
      </c>
      <c r="H2617" s="44"/>
      <c r="I2617" s="46"/>
      <c r="J2617" s="113">
        <f t="shared" si="202"/>
        <v>0</v>
      </c>
      <c r="K2617" s="114">
        <f t="shared" si="203"/>
        <v>0</v>
      </c>
      <c r="L2617" s="31">
        <f t="shared" si="204"/>
        <v>0</v>
      </c>
      <c r="M2617" s="1">
        <f t="shared" si="205"/>
        <v>0</v>
      </c>
      <c r="N2617" s="1">
        <f t="shared" si="206"/>
        <v>6</v>
      </c>
    </row>
    <row r="2618" spans="1:14" ht="16.5" hidden="1" thickBot="1" x14ac:dyDescent="0.3">
      <c r="A2618" s="26">
        <v>480836</v>
      </c>
      <c r="B2618" s="42">
        <v>480836</v>
      </c>
      <c r="C2618" s="43" t="s">
        <v>1669</v>
      </c>
      <c r="D2618" s="99">
        <f>IF(ISERROR(VLOOKUP(A2618,'CGN-2015-001'!A2617:I7764,4,0)),0,VLOOKUP(A2618,'CGN-2015-001'!A2617:I7764,4,0))</f>
        <v>0</v>
      </c>
      <c r="E2618" s="45">
        <f>IF(ISERROR(VLOOKUP(A2618,[3]Hoja1!$A$1:$F$369,4,0)),0,VLOOKUP(A2618,[3]Hoja1!$A$1:$F$369,4,0))</f>
        <v>0</v>
      </c>
      <c r="F2618" s="45">
        <f>IF(ISERROR(VLOOKUP(A2618,[3]Hoja1!$A$1:$F$369,5,0)),0,VLOOKUP(A2618,[3]Hoja1!$A$1:$F$369,5,0))</f>
        <v>0</v>
      </c>
      <c r="G2618" s="102">
        <f>IF(ISERROR(VLOOKUP(A2618,'CGN-2015-001'!A2617:I7764,7,0)),0,VLOOKUP(A2618,'CGN-2015-001'!A2617:I7764,7,0))</f>
        <v>0</v>
      </c>
      <c r="H2618" s="44"/>
      <c r="I2618" s="46"/>
      <c r="J2618" s="113">
        <f t="shared" si="202"/>
        <v>0</v>
      </c>
      <c r="K2618" s="114">
        <f t="shared" si="203"/>
        <v>0</v>
      </c>
      <c r="L2618" s="31">
        <f t="shared" si="204"/>
        <v>0</v>
      </c>
      <c r="M2618" s="1">
        <f t="shared" si="205"/>
        <v>0</v>
      </c>
      <c r="N2618" s="1">
        <f t="shared" si="206"/>
        <v>6</v>
      </c>
    </row>
    <row r="2619" spans="1:14" ht="16.5" hidden="1" thickBot="1" x14ac:dyDescent="0.3">
      <c r="A2619" s="26">
        <v>480837</v>
      </c>
      <c r="B2619" s="42">
        <v>480837</v>
      </c>
      <c r="C2619" s="43" t="s">
        <v>1670</v>
      </c>
      <c r="D2619" s="99">
        <f>IF(ISERROR(VLOOKUP(A2619,'CGN-2015-001'!A2618:I7765,4,0)),0,VLOOKUP(A2619,'CGN-2015-001'!A2618:I7765,4,0))</f>
        <v>0</v>
      </c>
      <c r="E2619" s="45">
        <f>IF(ISERROR(VLOOKUP(A2619,[3]Hoja1!$A$1:$F$369,4,0)),0,VLOOKUP(A2619,[3]Hoja1!$A$1:$F$369,4,0))</f>
        <v>0</v>
      </c>
      <c r="F2619" s="45">
        <f>IF(ISERROR(VLOOKUP(A2619,[3]Hoja1!$A$1:$F$369,5,0)),0,VLOOKUP(A2619,[3]Hoja1!$A$1:$F$369,5,0))</f>
        <v>0</v>
      </c>
      <c r="G2619" s="102">
        <f>IF(ISERROR(VLOOKUP(A2619,'CGN-2015-001'!A2618:I7765,7,0)),0,VLOOKUP(A2619,'CGN-2015-001'!A2618:I7765,7,0))</f>
        <v>0</v>
      </c>
      <c r="H2619" s="44"/>
      <c r="I2619" s="46"/>
      <c r="J2619" s="113">
        <f t="shared" si="202"/>
        <v>0</v>
      </c>
      <c r="K2619" s="114">
        <f t="shared" si="203"/>
        <v>0</v>
      </c>
      <c r="L2619" s="31">
        <f t="shared" si="204"/>
        <v>0</v>
      </c>
      <c r="M2619" s="1">
        <f t="shared" si="205"/>
        <v>0</v>
      </c>
      <c r="N2619" s="1">
        <f t="shared" si="206"/>
        <v>6</v>
      </c>
    </row>
    <row r="2620" spans="1:14" ht="16.5" hidden="1" thickBot="1" x14ac:dyDescent="0.3">
      <c r="A2620" s="26">
        <v>480838</v>
      </c>
      <c r="B2620" s="42">
        <v>480838</v>
      </c>
      <c r="C2620" s="43" t="s">
        <v>422</v>
      </c>
      <c r="D2620" s="99">
        <f>IF(ISERROR(VLOOKUP(A2620,'CGN-2015-001'!A2619:I7766,4,0)),0,VLOOKUP(A2620,'CGN-2015-001'!A2619:I7766,4,0))</f>
        <v>0</v>
      </c>
      <c r="E2620" s="45">
        <f>IF(ISERROR(VLOOKUP(A2620,[3]Hoja1!$A$1:$F$369,4,0)),0,VLOOKUP(A2620,[3]Hoja1!$A$1:$F$369,4,0))</f>
        <v>0</v>
      </c>
      <c r="F2620" s="45">
        <f>IF(ISERROR(VLOOKUP(A2620,[3]Hoja1!$A$1:$F$369,5,0)),0,VLOOKUP(A2620,[3]Hoja1!$A$1:$F$369,5,0))</f>
        <v>0</v>
      </c>
      <c r="G2620" s="102">
        <f>IF(ISERROR(VLOOKUP(A2620,'CGN-2015-001'!A2619:I7766,7,0)),0,VLOOKUP(A2620,'CGN-2015-001'!A2619:I7766,7,0))</f>
        <v>0</v>
      </c>
      <c r="H2620" s="44"/>
      <c r="I2620" s="46"/>
      <c r="J2620" s="113">
        <f t="shared" si="202"/>
        <v>0</v>
      </c>
      <c r="K2620" s="114">
        <f t="shared" si="203"/>
        <v>0</v>
      </c>
      <c r="L2620" s="31">
        <f t="shared" si="204"/>
        <v>0</v>
      </c>
      <c r="M2620" s="1">
        <f t="shared" si="205"/>
        <v>0</v>
      </c>
      <c r="N2620" s="1">
        <f t="shared" si="206"/>
        <v>6</v>
      </c>
    </row>
    <row r="2621" spans="1:14" ht="16.5" hidden="1" thickBot="1" x14ac:dyDescent="0.3">
      <c r="A2621" s="26">
        <v>480839</v>
      </c>
      <c r="B2621" s="42">
        <v>480839</v>
      </c>
      <c r="C2621" s="43" t="s">
        <v>423</v>
      </c>
      <c r="D2621" s="99">
        <f>IF(ISERROR(VLOOKUP(A2621,'CGN-2015-001'!A2620:I7767,4,0)),0,VLOOKUP(A2621,'CGN-2015-001'!A2620:I7767,4,0))</f>
        <v>0</v>
      </c>
      <c r="E2621" s="45">
        <f>IF(ISERROR(VLOOKUP(A2621,[3]Hoja1!$A$1:$F$369,4,0)),0,VLOOKUP(A2621,[3]Hoja1!$A$1:$F$369,4,0))</f>
        <v>0</v>
      </c>
      <c r="F2621" s="45">
        <f>IF(ISERROR(VLOOKUP(A2621,[3]Hoja1!$A$1:$F$369,5,0)),0,VLOOKUP(A2621,[3]Hoja1!$A$1:$F$369,5,0))</f>
        <v>0</v>
      </c>
      <c r="G2621" s="102">
        <f>IF(ISERROR(VLOOKUP(A2621,'CGN-2015-001'!A2620:I7767,7,0)),0,VLOOKUP(A2621,'CGN-2015-001'!A2620:I7767,7,0))</f>
        <v>0</v>
      </c>
      <c r="H2621" s="44"/>
      <c r="I2621" s="46"/>
      <c r="J2621" s="113">
        <f t="shared" si="202"/>
        <v>0</v>
      </c>
      <c r="K2621" s="114">
        <f t="shared" si="203"/>
        <v>0</v>
      </c>
      <c r="L2621" s="31">
        <f t="shared" si="204"/>
        <v>0</v>
      </c>
      <c r="M2621" s="1">
        <f t="shared" si="205"/>
        <v>0</v>
      </c>
      <c r="N2621" s="1">
        <f t="shared" si="206"/>
        <v>6</v>
      </c>
    </row>
    <row r="2622" spans="1:14" ht="16.5" hidden="1" thickBot="1" x14ac:dyDescent="0.3">
      <c r="A2622" s="26">
        <v>480840</v>
      </c>
      <c r="B2622" s="42">
        <v>480840</v>
      </c>
      <c r="C2622" s="43" t="s">
        <v>1111</v>
      </c>
      <c r="D2622" s="99">
        <f>IF(ISERROR(VLOOKUP(A2622,'CGN-2015-001'!A2621:I7768,4,0)),0,VLOOKUP(A2622,'CGN-2015-001'!A2621:I7768,4,0))</f>
        <v>0</v>
      </c>
      <c r="E2622" s="45">
        <f>IF(ISERROR(VLOOKUP(A2622,[3]Hoja1!$A$1:$F$369,4,0)),0,VLOOKUP(A2622,[3]Hoja1!$A$1:$F$369,4,0))</f>
        <v>0</v>
      </c>
      <c r="F2622" s="45">
        <f>IF(ISERROR(VLOOKUP(A2622,[3]Hoja1!$A$1:$F$369,5,0)),0,VLOOKUP(A2622,[3]Hoja1!$A$1:$F$369,5,0))</f>
        <v>0</v>
      </c>
      <c r="G2622" s="102">
        <f>IF(ISERROR(VLOOKUP(A2622,'CGN-2015-001'!A2621:I7768,7,0)),0,VLOOKUP(A2622,'CGN-2015-001'!A2621:I7768,7,0))</f>
        <v>0</v>
      </c>
      <c r="H2622" s="44"/>
      <c r="I2622" s="46"/>
      <c r="J2622" s="113">
        <f t="shared" si="202"/>
        <v>0</v>
      </c>
      <c r="K2622" s="114">
        <f t="shared" si="203"/>
        <v>0</v>
      </c>
      <c r="L2622" s="31">
        <f t="shared" si="204"/>
        <v>0</v>
      </c>
      <c r="M2622" s="1">
        <f t="shared" si="205"/>
        <v>0</v>
      </c>
      <c r="N2622" s="1">
        <f t="shared" si="206"/>
        <v>6</v>
      </c>
    </row>
    <row r="2623" spans="1:14" ht="16.5" hidden="1" thickBot="1" x14ac:dyDescent="0.3">
      <c r="A2623" s="26">
        <v>480841</v>
      </c>
      <c r="B2623" s="42">
        <v>480841</v>
      </c>
      <c r="C2623" s="43" t="s">
        <v>426</v>
      </c>
      <c r="D2623" s="99">
        <f>IF(ISERROR(VLOOKUP(A2623,'CGN-2015-001'!A2622:I7769,4,0)),0,VLOOKUP(A2623,'CGN-2015-001'!A2622:I7769,4,0))</f>
        <v>0</v>
      </c>
      <c r="E2623" s="45">
        <f>IF(ISERROR(VLOOKUP(A2623,[3]Hoja1!$A$1:$F$369,4,0)),0,VLOOKUP(A2623,[3]Hoja1!$A$1:$F$369,4,0))</f>
        <v>0</v>
      </c>
      <c r="F2623" s="45">
        <f>IF(ISERROR(VLOOKUP(A2623,[3]Hoja1!$A$1:$F$369,5,0)),0,VLOOKUP(A2623,[3]Hoja1!$A$1:$F$369,5,0))</f>
        <v>0</v>
      </c>
      <c r="G2623" s="102">
        <f>IF(ISERROR(VLOOKUP(A2623,'CGN-2015-001'!A2622:I7769,7,0)),0,VLOOKUP(A2623,'CGN-2015-001'!A2622:I7769,7,0))</f>
        <v>0</v>
      </c>
      <c r="H2623" s="44"/>
      <c r="I2623" s="46"/>
      <c r="J2623" s="113">
        <f t="shared" si="202"/>
        <v>0</v>
      </c>
      <c r="K2623" s="114">
        <f t="shared" si="203"/>
        <v>0</v>
      </c>
      <c r="L2623" s="31">
        <f t="shared" si="204"/>
        <v>0</v>
      </c>
      <c r="M2623" s="1">
        <f t="shared" si="205"/>
        <v>0</v>
      </c>
      <c r="N2623" s="1">
        <f t="shared" si="206"/>
        <v>6</v>
      </c>
    </row>
    <row r="2624" spans="1:14" ht="16.5" hidden="1" thickBot="1" x14ac:dyDescent="0.3">
      <c r="A2624" s="26">
        <v>480842</v>
      </c>
      <c r="B2624" s="42">
        <v>480842</v>
      </c>
      <c r="C2624" s="43" t="s">
        <v>427</v>
      </c>
      <c r="D2624" s="99">
        <f>IF(ISERROR(VLOOKUP(A2624,'CGN-2015-001'!A2623:I7770,4,0)),0,VLOOKUP(A2624,'CGN-2015-001'!A2623:I7770,4,0))</f>
        <v>0</v>
      </c>
      <c r="E2624" s="45">
        <f>IF(ISERROR(VLOOKUP(A2624,[3]Hoja1!$A$1:$F$369,4,0)),0,VLOOKUP(A2624,[3]Hoja1!$A$1:$F$369,4,0))</f>
        <v>0</v>
      </c>
      <c r="F2624" s="45">
        <f>IF(ISERROR(VLOOKUP(A2624,[3]Hoja1!$A$1:$F$369,5,0)),0,VLOOKUP(A2624,[3]Hoja1!$A$1:$F$369,5,0))</f>
        <v>0</v>
      </c>
      <c r="G2624" s="102">
        <f>IF(ISERROR(VLOOKUP(A2624,'CGN-2015-001'!A2623:I7770,7,0)),0,VLOOKUP(A2624,'CGN-2015-001'!A2623:I7770,7,0))</f>
        <v>0</v>
      </c>
      <c r="H2624" s="44"/>
      <c r="I2624" s="46"/>
      <c r="J2624" s="113">
        <f t="shared" si="202"/>
        <v>0</v>
      </c>
      <c r="K2624" s="114">
        <f t="shared" si="203"/>
        <v>0</v>
      </c>
      <c r="L2624" s="31">
        <f t="shared" si="204"/>
        <v>0</v>
      </c>
      <c r="M2624" s="1">
        <f t="shared" si="205"/>
        <v>0</v>
      </c>
      <c r="N2624" s="1">
        <f t="shared" si="206"/>
        <v>6</v>
      </c>
    </row>
    <row r="2625" spans="1:14" ht="16.5" hidden="1" thickBot="1" x14ac:dyDescent="0.3">
      <c r="A2625" s="26">
        <v>480843</v>
      </c>
      <c r="B2625" s="42">
        <v>480843</v>
      </c>
      <c r="C2625" s="43" t="s">
        <v>428</v>
      </c>
      <c r="D2625" s="99">
        <f>IF(ISERROR(VLOOKUP(A2625,'CGN-2015-001'!A2624:I7771,4,0)),0,VLOOKUP(A2625,'CGN-2015-001'!A2624:I7771,4,0))</f>
        <v>0</v>
      </c>
      <c r="E2625" s="45">
        <f>IF(ISERROR(VLOOKUP(A2625,[3]Hoja1!$A$1:$F$369,4,0)),0,VLOOKUP(A2625,[3]Hoja1!$A$1:$F$369,4,0))</f>
        <v>0</v>
      </c>
      <c r="F2625" s="45">
        <f>IF(ISERROR(VLOOKUP(A2625,[3]Hoja1!$A$1:$F$369,5,0)),0,VLOOKUP(A2625,[3]Hoja1!$A$1:$F$369,5,0))</f>
        <v>0</v>
      </c>
      <c r="G2625" s="102">
        <f>IF(ISERROR(VLOOKUP(A2625,'CGN-2015-001'!A2624:I7771,7,0)),0,VLOOKUP(A2625,'CGN-2015-001'!A2624:I7771,7,0))</f>
        <v>0</v>
      </c>
      <c r="H2625" s="44"/>
      <c r="I2625" s="46"/>
      <c r="J2625" s="113">
        <f t="shared" si="202"/>
        <v>0</v>
      </c>
      <c r="K2625" s="114">
        <f t="shared" si="203"/>
        <v>0</v>
      </c>
      <c r="L2625" s="31">
        <f t="shared" si="204"/>
        <v>0</v>
      </c>
      <c r="M2625" s="1">
        <f t="shared" si="205"/>
        <v>0</v>
      </c>
      <c r="N2625" s="1">
        <f t="shared" si="206"/>
        <v>6</v>
      </c>
    </row>
    <row r="2626" spans="1:14" ht="16.5" hidden="1" thickBot="1" x14ac:dyDescent="0.3">
      <c r="A2626" s="26">
        <v>480848</v>
      </c>
      <c r="B2626" s="42">
        <v>480848</v>
      </c>
      <c r="C2626" s="43" t="s">
        <v>430</v>
      </c>
      <c r="D2626" s="99">
        <f>IF(ISERROR(VLOOKUP(A2626,'CGN-2015-001'!A2625:I7772,4,0)),0,VLOOKUP(A2626,'CGN-2015-001'!A2625:I7772,4,0))</f>
        <v>0</v>
      </c>
      <c r="E2626" s="45">
        <f>IF(ISERROR(VLOOKUP(A2626,[3]Hoja1!$A$1:$F$369,4,0)),0,VLOOKUP(A2626,[3]Hoja1!$A$1:$F$369,4,0))</f>
        <v>0</v>
      </c>
      <c r="F2626" s="45">
        <f>IF(ISERROR(VLOOKUP(A2626,[3]Hoja1!$A$1:$F$369,5,0)),0,VLOOKUP(A2626,[3]Hoja1!$A$1:$F$369,5,0))</f>
        <v>0</v>
      </c>
      <c r="G2626" s="102">
        <f>IF(ISERROR(VLOOKUP(A2626,'CGN-2015-001'!A2625:I7772,7,0)),0,VLOOKUP(A2626,'CGN-2015-001'!A2625:I7772,7,0))</f>
        <v>0</v>
      </c>
      <c r="H2626" s="44"/>
      <c r="I2626" s="46"/>
      <c r="J2626" s="113">
        <f t="shared" si="202"/>
        <v>0</v>
      </c>
      <c r="K2626" s="114">
        <f t="shared" si="203"/>
        <v>0</v>
      </c>
      <c r="L2626" s="31">
        <f t="shared" si="204"/>
        <v>0</v>
      </c>
      <c r="M2626" s="1">
        <f t="shared" si="205"/>
        <v>0</v>
      </c>
      <c r="N2626" s="1">
        <f t="shared" si="206"/>
        <v>6</v>
      </c>
    </row>
    <row r="2627" spans="1:14" ht="16.5" hidden="1" thickBot="1" x14ac:dyDescent="0.3">
      <c r="A2627" s="26">
        <v>480849</v>
      </c>
      <c r="B2627" s="120">
        <v>480849</v>
      </c>
      <c r="C2627" s="121" t="s">
        <v>1671</v>
      </c>
      <c r="D2627" s="99">
        <f>IF(ISERROR(VLOOKUP(A2627,'CGN-2015-001'!A2626:I7773,4,0)),0,VLOOKUP(A2627,'CGN-2015-001'!A2626:I7773,4,0))</f>
        <v>0</v>
      </c>
      <c r="E2627" s="45">
        <f>IF(ISERROR(VLOOKUP(A2627,[3]Hoja1!$A$1:$F$369,4,0)),0,VLOOKUP(A2627,[3]Hoja1!$A$1:$F$369,4,0))</f>
        <v>0</v>
      </c>
      <c r="F2627" s="45">
        <f>IF(ISERROR(VLOOKUP(A2627,[3]Hoja1!$A$1:$F$369,5,0)),0,VLOOKUP(A2627,[3]Hoja1!$A$1:$F$369,5,0))</f>
        <v>0</v>
      </c>
      <c r="G2627" s="102">
        <f>IF(ISERROR(VLOOKUP(A2627,'CGN-2015-001'!A2626:I7773,7,0)),0,VLOOKUP(A2627,'CGN-2015-001'!A2626:I7773,7,0))</f>
        <v>0</v>
      </c>
      <c r="H2627" s="44"/>
      <c r="I2627" s="46"/>
      <c r="J2627" s="113">
        <f t="shared" si="202"/>
        <v>0</v>
      </c>
      <c r="K2627" s="114">
        <f t="shared" si="203"/>
        <v>0</v>
      </c>
      <c r="L2627" s="31">
        <f t="shared" si="204"/>
        <v>0</v>
      </c>
      <c r="M2627" s="1">
        <f t="shared" si="205"/>
        <v>0</v>
      </c>
      <c r="N2627" s="1">
        <f t="shared" si="206"/>
        <v>6</v>
      </c>
    </row>
    <row r="2628" spans="1:14" ht="15.75" customHeight="1" thickBot="1" x14ac:dyDescent="0.25">
      <c r="A2628" s="26">
        <v>480852</v>
      </c>
      <c r="B2628" s="574">
        <v>480852</v>
      </c>
      <c r="C2628" s="575" t="s">
        <v>1672</v>
      </c>
      <c r="D2628" s="560">
        <f>IF(ISERROR(VLOOKUP(A2628,'CGN-2015-001'!A2627:I7774,4,0)),0,VLOOKUP(A2628,'CGN-2015-001'!A2627:I7774,4,0))</f>
        <v>20567801411.580002</v>
      </c>
      <c r="E2628" s="561">
        <f>IF(ISERROR(VLOOKUP(A2628,[3]Hoja1!$A$1:$F$369,4,0)),0,VLOOKUP(A2628,[3]Hoja1!$A$1:$F$369,4,0))</f>
        <v>0</v>
      </c>
      <c r="F2628" s="562">
        <f>IF(ISERROR(VLOOKUP(A2628,[3]Hoja1!$A$1:$F$369,5,0)),0,VLOOKUP(A2628,[3]Hoja1!$A$1:$F$369,5,0))</f>
        <v>10283900705.790001</v>
      </c>
      <c r="G2628" s="563">
        <f>IF(ISERROR(VLOOKUP(A2628,'CGN-2015-001'!A2627:I7774,7,0)),0,VLOOKUP(A2628,'CGN-2015-001'!A2627:I7774,7,0))</f>
        <v>30851702117.370003</v>
      </c>
      <c r="H2628" s="115">
        <v>0</v>
      </c>
      <c r="I2628" s="562">
        <f>+G2628</f>
        <v>30851702117.370003</v>
      </c>
      <c r="J2628" s="576">
        <f t="shared" si="202"/>
        <v>-10283900705.790001</v>
      </c>
      <c r="K2628" s="577">
        <f t="shared" si="203"/>
        <v>-0.33333333333333337</v>
      </c>
      <c r="L2628" s="31">
        <f t="shared" si="204"/>
        <v>0</v>
      </c>
      <c r="M2628" s="1">
        <f t="shared" si="205"/>
        <v>1</v>
      </c>
      <c r="N2628" s="1">
        <f t="shared" si="206"/>
        <v>6</v>
      </c>
    </row>
    <row r="2629" spans="1:14" s="73" customFormat="1" ht="15.75" customHeight="1" thickBot="1" x14ac:dyDescent="0.25">
      <c r="A2629" s="72">
        <v>480861</v>
      </c>
      <c r="B2629" s="566">
        <v>480861</v>
      </c>
      <c r="C2629" s="567" t="s">
        <v>1673</v>
      </c>
      <c r="D2629" s="560">
        <f>IF(ISERROR(VLOOKUP(A2629,'CGN-2015-001'!A2628:I7775,4,0)),0,VLOOKUP(A2629,'CGN-2015-001'!A2628:I7775,4,0))</f>
        <v>163833659</v>
      </c>
      <c r="E2629" s="561">
        <v>0</v>
      </c>
      <c r="F2629" s="562">
        <f>IF(ISERROR(VLOOKUP(A2629,[3]Hoja1!$A$1:$F$369,5,0)),0,VLOOKUP(A2629,[3]Hoja1!$A$1:$F$369,5,0))</f>
        <v>78583659</v>
      </c>
      <c r="G2629" s="563">
        <f>IF(ISERROR(VLOOKUP(A2629,'CGN-2015-001'!A2628:I7775,7,0)),0,VLOOKUP(A2629,'CGN-2015-001'!A2628:I7775,7,0))</f>
        <v>227522653</v>
      </c>
      <c r="H2629" s="115">
        <v>0</v>
      </c>
      <c r="I2629" s="562">
        <f>+G2629</f>
        <v>227522653</v>
      </c>
      <c r="J2629" s="570">
        <f t="shared" si="202"/>
        <v>-63688994</v>
      </c>
      <c r="K2629" s="571">
        <f t="shared" si="203"/>
        <v>-0.27992374895523042</v>
      </c>
      <c r="L2629" s="31">
        <f t="shared" si="204"/>
        <v>0</v>
      </c>
      <c r="M2629" s="1">
        <f t="shared" si="205"/>
        <v>1</v>
      </c>
      <c r="N2629" s="73">
        <f t="shared" si="206"/>
        <v>6</v>
      </c>
    </row>
    <row r="2630" spans="1:14" ht="15.75" customHeight="1" thickBot="1" x14ac:dyDescent="0.25">
      <c r="A2630" s="26">
        <v>480890</v>
      </c>
      <c r="B2630" s="568">
        <v>480890</v>
      </c>
      <c r="C2630" s="569" t="s">
        <v>1674</v>
      </c>
      <c r="D2630" s="560">
        <f>IF(ISERROR(VLOOKUP(A2630,'CGN-2015-001'!A2629:I7776,4,0)),0,VLOOKUP(A2630,'CGN-2015-001'!A2629:I7776,4,0))</f>
        <v>32521904688.389999</v>
      </c>
      <c r="E2630" s="561">
        <f>IF(ISERROR(VLOOKUP(A2630,[3]Hoja1!$A$1:$F$369,4,0)),0,VLOOKUP(A2630,[3]Hoja1!$A$1:$F$369,4,0))</f>
        <v>4771538</v>
      </c>
      <c r="F2630" s="562">
        <f>IF(ISERROR(VLOOKUP(A2630,[3]Hoja1!$A$1:$F$369,5,0)),0,VLOOKUP(A2630,[3]Hoja1!$A$1:$F$369,5,0))</f>
        <v>4538059838</v>
      </c>
      <c r="G2630" s="563">
        <f>IF(ISERROR(VLOOKUP(A2630,'CGN-2015-001'!A2629:I7776,7,0)),0,VLOOKUP(A2630,'CGN-2015-001'!A2629:I7776,7,0))</f>
        <v>40783579783.729996</v>
      </c>
      <c r="H2630" s="115">
        <v>0</v>
      </c>
      <c r="I2630" s="562">
        <f>+G2630</f>
        <v>40783579783.729996</v>
      </c>
      <c r="J2630" s="572">
        <f t="shared" si="202"/>
        <v>-8261675095.3399963</v>
      </c>
      <c r="K2630" s="573">
        <f t="shared" si="203"/>
        <v>-0.20257356365357293</v>
      </c>
      <c r="L2630" s="31">
        <f t="shared" si="204"/>
        <v>0</v>
      </c>
      <c r="M2630" s="1">
        <f t="shared" si="205"/>
        <v>1</v>
      </c>
      <c r="N2630" s="1">
        <f t="shared" si="206"/>
        <v>6</v>
      </c>
    </row>
    <row r="2631" spans="1:14" ht="16.5" hidden="1" thickBot="1" x14ac:dyDescent="0.3">
      <c r="A2631" s="26">
        <v>4809</v>
      </c>
      <c r="B2631" s="118">
        <v>480900</v>
      </c>
      <c r="C2631" s="119" t="s">
        <v>356</v>
      </c>
      <c r="D2631" s="99">
        <f>IF(ISERROR(VLOOKUP(A2631,'CGN-2015-001'!A2630:I7777,4,0)),0,VLOOKUP(A2631,'CGN-2015-001'!A2630:I7777,4,0))</f>
        <v>0</v>
      </c>
      <c r="E2631" s="40">
        <f>IF(ISERROR(VLOOKUP(A2631,[3]Hoja1!$A$1:$F$369,4,0)),0,VLOOKUP(A2631,[3]Hoja1!$A$1:$F$369,4,0))</f>
        <v>0</v>
      </c>
      <c r="F2631" s="40">
        <f>IF(ISERROR(VLOOKUP(A2631,[3]Hoja1!$A$1:$F$369,5,0)),0,VLOOKUP(A2631,[3]Hoja1!$A$1:$F$369,5,0))</f>
        <v>0</v>
      </c>
      <c r="G2631" s="102">
        <f>IF(ISERROR(VLOOKUP(A2631,'CGN-2015-001'!A2630:I7777,7,0)),0,VLOOKUP(A2631,'CGN-2015-001'!A2630:I7777,7,0))</f>
        <v>0</v>
      </c>
      <c r="H2631" s="50"/>
      <c r="I2631" s="51"/>
      <c r="J2631" s="113">
        <f t="shared" si="202"/>
        <v>0</v>
      </c>
      <c r="K2631" s="114">
        <f t="shared" si="203"/>
        <v>0</v>
      </c>
      <c r="L2631" s="31">
        <f t="shared" si="204"/>
        <v>0</v>
      </c>
      <c r="M2631" s="1">
        <f t="shared" si="205"/>
        <v>0</v>
      </c>
      <c r="N2631" s="1">
        <f t="shared" si="206"/>
        <v>4</v>
      </c>
    </row>
    <row r="2632" spans="1:14" ht="16.5" hidden="1" thickBot="1" x14ac:dyDescent="0.3">
      <c r="A2632" s="26">
        <v>480901</v>
      </c>
      <c r="B2632" s="42">
        <v>480901</v>
      </c>
      <c r="C2632" s="43" t="s">
        <v>1675</v>
      </c>
      <c r="D2632" s="99">
        <f>IF(ISERROR(VLOOKUP(A2632,'CGN-2015-001'!A2631:I7778,4,0)),0,VLOOKUP(A2632,'CGN-2015-001'!A2631:I7778,4,0))</f>
        <v>0</v>
      </c>
      <c r="E2632" s="45">
        <f>IF(ISERROR(VLOOKUP(A2632,[3]Hoja1!$A$1:$F$369,4,0)),0,VLOOKUP(A2632,[3]Hoja1!$A$1:$F$369,4,0))</f>
        <v>0</v>
      </c>
      <c r="F2632" s="45">
        <f>IF(ISERROR(VLOOKUP(A2632,[3]Hoja1!$A$1:$F$369,5,0)),0,VLOOKUP(A2632,[3]Hoja1!$A$1:$F$369,5,0))</f>
        <v>0</v>
      </c>
      <c r="G2632" s="102">
        <f>IF(ISERROR(VLOOKUP(A2632,'CGN-2015-001'!A2631:I7778,7,0)),0,VLOOKUP(A2632,'CGN-2015-001'!A2631:I7778,7,0))</f>
        <v>0</v>
      </c>
      <c r="H2632" s="44"/>
      <c r="I2632" s="46"/>
      <c r="J2632" s="113">
        <f t="shared" si="202"/>
        <v>0</v>
      </c>
      <c r="K2632" s="114">
        <f t="shared" si="203"/>
        <v>0</v>
      </c>
      <c r="L2632" s="31">
        <f t="shared" si="204"/>
        <v>0</v>
      </c>
      <c r="M2632" s="1">
        <f t="shared" si="205"/>
        <v>0</v>
      </c>
      <c r="N2632" s="1">
        <f t="shared" si="206"/>
        <v>6</v>
      </c>
    </row>
    <row r="2633" spans="1:14" ht="16.5" hidden="1" thickBot="1" x14ac:dyDescent="0.3">
      <c r="A2633" s="26">
        <v>480903</v>
      </c>
      <c r="B2633" s="42">
        <v>480903</v>
      </c>
      <c r="C2633" s="43" t="s">
        <v>1676</v>
      </c>
      <c r="D2633" s="99">
        <f>IF(ISERROR(VLOOKUP(A2633,'CGN-2015-001'!A2632:I7779,4,0)),0,VLOOKUP(A2633,'CGN-2015-001'!A2632:I7779,4,0))</f>
        <v>0</v>
      </c>
      <c r="E2633" s="45">
        <f>IF(ISERROR(VLOOKUP(A2633,[3]Hoja1!$A$1:$F$369,4,0)),0,VLOOKUP(A2633,[3]Hoja1!$A$1:$F$369,4,0))</f>
        <v>0</v>
      </c>
      <c r="F2633" s="45">
        <f>IF(ISERROR(VLOOKUP(A2633,[3]Hoja1!$A$1:$F$369,5,0)),0,VLOOKUP(A2633,[3]Hoja1!$A$1:$F$369,5,0))</f>
        <v>0</v>
      </c>
      <c r="G2633" s="102">
        <f>IF(ISERROR(VLOOKUP(A2633,'CGN-2015-001'!A2632:I7779,7,0)),0,VLOOKUP(A2633,'CGN-2015-001'!A2632:I7779,7,0))</f>
        <v>0</v>
      </c>
      <c r="H2633" s="44"/>
      <c r="I2633" s="46"/>
      <c r="J2633" s="113">
        <f t="shared" si="202"/>
        <v>0</v>
      </c>
      <c r="K2633" s="114">
        <f t="shared" si="203"/>
        <v>0</v>
      </c>
      <c r="L2633" s="31">
        <f t="shared" si="204"/>
        <v>0</v>
      </c>
      <c r="M2633" s="1">
        <f t="shared" si="205"/>
        <v>0</v>
      </c>
      <c r="N2633" s="1">
        <f t="shared" si="206"/>
        <v>6</v>
      </c>
    </row>
    <row r="2634" spans="1:14" ht="16.5" hidden="1" thickBot="1" x14ac:dyDescent="0.3">
      <c r="A2634" s="26">
        <v>480904</v>
      </c>
      <c r="B2634" s="42">
        <v>480904</v>
      </c>
      <c r="C2634" s="43" t="s">
        <v>1677</v>
      </c>
      <c r="D2634" s="99">
        <f>IF(ISERROR(VLOOKUP(A2634,'CGN-2015-001'!A2633:I7780,4,0)),0,VLOOKUP(A2634,'CGN-2015-001'!A2633:I7780,4,0))</f>
        <v>0</v>
      </c>
      <c r="E2634" s="45">
        <f>IF(ISERROR(VLOOKUP(A2634,[3]Hoja1!$A$1:$F$369,4,0)),0,VLOOKUP(A2634,[3]Hoja1!$A$1:$F$369,4,0))</f>
        <v>0</v>
      </c>
      <c r="F2634" s="45">
        <f>IF(ISERROR(VLOOKUP(A2634,[3]Hoja1!$A$1:$F$369,5,0)),0,VLOOKUP(A2634,[3]Hoja1!$A$1:$F$369,5,0))</f>
        <v>0</v>
      </c>
      <c r="G2634" s="102">
        <f>IF(ISERROR(VLOOKUP(A2634,'CGN-2015-001'!A2633:I7780,7,0)),0,VLOOKUP(A2634,'CGN-2015-001'!A2633:I7780,7,0))</f>
        <v>0</v>
      </c>
      <c r="H2634" s="44"/>
      <c r="I2634" s="46"/>
      <c r="J2634" s="113">
        <f t="shared" si="202"/>
        <v>0</v>
      </c>
      <c r="K2634" s="114">
        <f t="shared" si="203"/>
        <v>0</v>
      </c>
      <c r="L2634" s="31">
        <f t="shared" si="204"/>
        <v>0</v>
      </c>
      <c r="M2634" s="1">
        <f t="shared" si="205"/>
        <v>0</v>
      </c>
      <c r="N2634" s="1">
        <f t="shared" si="206"/>
        <v>6</v>
      </c>
    </row>
    <row r="2635" spans="1:14" ht="16.5" hidden="1" thickBot="1" x14ac:dyDescent="0.3">
      <c r="A2635" s="26">
        <v>480990</v>
      </c>
      <c r="B2635" s="42">
        <v>480990</v>
      </c>
      <c r="C2635" s="43" t="s">
        <v>1678</v>
      </c>
      <c r="D2635" s="99">
        <f>IF(ISERROR(VLOOKUP(A2635,'CGN-2015-001'!A2634:I7781,4,0)),0,VLOOKUP(A2635,'CGN-2015-001'!A2634:I7781,4,0))</f>
        <v>0</v>
      </c>
      <c r="E2635" s="45">
        <f>IF(ISERROR(VLOOKUP(A2635,[3]Hoja1!$A$1:$F$369,4,0)),0,VLOOKUP(A2635,[3]Hoja1!$A$1:$F$369,4,0))</f>
        <v>0</v>
      </c>
      <c r="F2635" s="45">
        <f>IF(ISERROR(VLOOKUP(A2635,[3]Hoja1!$A$1:$F$369,5,0)),0,VLOOKUP(A2635,[3]Hoja1!$A$1:$F$369,5,0))</f>
        <v>0</v>
      </c>
      <c r="G2635" s="102">
        <f>IF(ISERROR(VLOOKUP(A2635,'CGN-2015-001'!A2634:I7781,7,0)),0,VLOOKUP(A2635,'CGN-2015-001'!A2634:I7781,7,0))</f>
        <v>0</v>
      </c>
      <c r="H2635" s="44"/>
      <c r="I2635" s="46"/>
      <c r="J2635" s="113">
        <f t="shared" ref="J2635:J2698" si="207">D2635-G2635</f>
        <v>0</v>
      </c>
      <c r="K2635" s="114">
        <f t="shared" ref="K2635:K2698" si="208">IF(ISERROR(((D2635/G2635)-100%)),0,((D2635/G2635)-100%))</f>
        <v>0</v>
      </c>
      <c r="L2635" s="31">
        <f t="shared" ref="L2635:L2698" si="209">+G2635-H2635-I2635</f>
        <v>0</v>
      </c>
      <c r="M2635" s="1">
        <f t="shared" ref="M2635:M2698" si="210">IF(D2635&lt;&gt;0,1,IF(G2635&lt;&gt;0,2,IF(F2635&lt;&gt;0,3,IF(E2635&lt;&gt;0,4,0))))</f>
        <v>0</v>
      </c>
      <c r="N2635" s="1">
        <f t="shared" ref="N2635:N2698" si="211">+LEN(A2635)</f>
        <v>6</v>
      </c>
    </row>
    <row r="2636" spans="1:14" ht="16.5" hidden="1" thickBot="1" x14ac:dyDescent="0.3">
      <c r="A2636" s="26">
        <v>4811</v>
      </c>
      <c r="B2636" s="48">
        <v>481100</v>
      </c>
      <c r="C2636" s="49" t="s">
        <v>1679</v>
      </c>
      <c r="D2636" s="99">
        <f>IF(ISERROR(VLOOKUP(A2636,'CGN-2015-001'!A2635:I7782,4,0)),0,VLOOKUP(A2636,'CGN-2015-001'!A2635:I7782,4,0))</f>
        <v>0</v>
      </c>
      <c r="E2636" s="40">
        <f>IF(ISERROR(VLOOKUP(A2636,[3]Hoja1!$A$1:$F$369,4,0)),0,VLOOKUP(A2636,[3]Hoja1!$A$1:$F$369,4,0))</f>
        <v>0</v>
      </c>
      <c r="F2636" s="40">
        <f>IF(ISERROR(VLOOKUP(A2636,[3]Hoja1!$A$1:$F$369,5,0)),0,VLOOKUP(A2636,[3]Hoja1!$A$1:$F$369,5,0))</f>
        <v>0</v>
      </c>
      <c r="G2636" s="102">
        <f>IF(ISERROR(VLOOKUP(A2636,'CGN-2015-001'!A2635:I7782,7,0)),0,VLOOKUP(A2636,'CGN-2015-001'!A2635:I7782,7,0))</f>
        <v>0</v>
      </c>
      <c r="H2636" s="50"/>
      <c r="I2636" s="51"/>
      <c r="J2636" s="113">
        <f t="shared" si="207"/>
        <v>0</v>
      </c>
      <c r="K2636" s="114">
        <f t="shared" si="208"/>
        <v>0</v>
      </c>
      <c r="L2636" s="31">
        <f t="shared" si="209"/>
        <v>0</v>
      </c>
      <c r="M2636" s="1">
        <f t="shared" si="210"/>
        <v>0</v>
      </c>
      <c r="N2636" s="1">
        <f t="shared" si="211"/>
        <v>4</v>
      </c>
    </row>
    <row r="2637" spans="1:14" ht="16.5" hidden="1" thickBot="1" x14ac:dyDescent="0.3">
      <c r="A2637" s="26">
        <v>481101</v>
      </c>
      <c r="B2637" s="42">
        <v>481101</v>
      </c>
      <c r="C2637" s="43" t="s">
        <v>78</v>
      </c>
      <c r="D2637" s="99">
        <f>IF(ISERROR(VLOOKUP(A2637,'CGN-2015-001'!A2636:I7783,4,0)),0,VLOOKUP(A2637,'CGN-2015-001'!A2636:I7783,4,0))</f>
        <v>0</v>
      </c>
      <c r="E2637" s="45">
        <f>IF(ISERROR(VLOOKUP(A2637,[3]Hoja1!$A$1:$F$369,4,0)),0,VLOOKUP(A2637,[3]Hoja1!$A$1:$F$369,4,0))</f>
        <v>0</v>
      </c>
      <c r="F2637" s="45">
        <f>IF(ISERROR(VLOOKUP(A2637,[3]Hoja1!$A$1:$F$369,5,0)),0,VLOOKUP(A2637,[3]Hoja1!$A$1:$F$369,5,0))</f>
        <v>0</v>
      </c>
      <c r="G2637" s="102">
        <f>IF(ISERROR(VLOOKUP(A2637,'CGN-2015-001'!A2636:I7783,7,0)),0,VLOOKUP(A2637,'CGN-2015-001'!A2636:I7783,7,0))</f>
        <v>0</v>
      </c>
      <c r="H2637" s="44"/>
      <c r="I2637" s="46"/>
      <c r="J2637" s="113">
        <f t="shared" si="207"/>
        <v>0</v>
      </c>
      <c r="K2637" s="114">
        <f t="shared" si="208"/>
        <v>0</v>
      </c>
      <c r="L2637" s="31">
        <f t="shared" si="209"/>
        <v>0</v>
      </c>
      <c r="M2637" s="1">
        <f t="shared" si="210"/>
        <v>0</v>
      </c>
      <c r="N2637" s="1">
        <f t="shared" si="211"/>
        <v>6</v>
      </c>
    </row>
    <row r="2638" spans="1:14" ht="16.5" hidden="1" thickBot="1" x14ac:dyDescent="0.3">
      <c r="A2638" s="26">
        <v>481103</v>
      </c>
      <c r="B2638" s="42">
        <v>481103</v>
      </c>
      <c r="C2638" s="43" t="s">
        <v>75</v>
      </c>
      <c r="D2638" s="99">
        <f>IF(ISERROR(VLOOKUP(A2638,'CGN-2015-001'!A2637:I7784,4,0)),0,VLOOKUP(A2638,'CGN-2015-001'!A2637:I7784,4,0))</f>
        <v>0</v>
      </c>
      <c r="E2638" s="45">
        <f>IF(ISERROR(VLOOKUP(A2638,[3]Hoja1!$A$1:$F$369,4,0)),0,VLOOKUP(A2638,[3]Hoja1!$A$1:$F$369,4,0))</f>
        <v>0</v>
      </c>
      <c r="F2638" s="45">
        <f>IF(ISERROR(VLOOKUP(A2638,[3]Hoja1!$A$1:$F$369,5,0)),0,VLOOKUP(A2638,[3]Hoja1!$A$1:$F$369,5,0))</f>
        <v>0</v>
      </c>
      <c r="G2638" s="102">
        <f>IF(ISERROR(VLOOKUP(A2638,'CGN-2015-001'!A2637:I7784,7,0)),0,VLOOKUP(A2638,'CGN-2015-001'!A2637:I7784,7,0))</f>
        <v>0</v>
      </c>
      <c r="H2638" s="44"/>
      <c r="I2638" s="46"/>
      <c r="J2638" s="113">
        <f t="shared" si="207"/>
        <v>0</v>
      </c>
      <c r="K2638" s="114">
        <f t="shared" si="208"/>
        <v>0</v>
      </c>
      <c r="L2638" s="31">
        <f t="shared" si="209"/>
        <v>0</v>
      </c>
      <c r="M2638" s="1">
        <f t="shared" si="210"/>
        <v>0</v>
      </c>
      <c r="N2638" s="1">
        <f t="shared" si="211"/>
        <v>6</v>
      </c>
    </row>
    <row r="2639" spans="1:14" ht="16.5" hidden="1" thickBot="1" x14ac:dyDescent="0.3">
      <c r="A2639" s="26">
        <v>481104</v>
      </c>
      <c r="B2639" s="42">
        <v>481104</v>
      </c>
      <c r="C2639" s="43" t="s">
        <v>76</v>
      </c>
      <c r="D2639" s="99">
        <f>IF(ISERROR(VLOOKUP(A2639,'CGN-2015-001'!A2638:I7785,4,0)),0,VLOOKUP(A2639,'CGN-2015-001'!A2638:I7785,4,0))</f>
        <v>0</v>
      </c>
      <c r="E2639" s="45">
        <f>IF(ISERROR(VLOOKUP(A2639,[3]Hoja1!$A$1:$F$369,4,0)),0,VLOOKUP(A2639,[3]Hoja1!$A$1:$F$369,4,0))</f>
        <v>0</v>
      </c>
      <c r="F2639" s="45">
        <f>IF(ISERROR(VLOOKUP(A2639,[3]Hoja1!$A$1:$F$369,5,0)),0,VLOOKUP(A2639,[3]Hoja1!$A$1:$F$369,5,0))</f>
        <v>0</v>
      </c>
      <c r="G2639" s="102">
        <f>IF(ISERROR(VLOOKUP(A2639,'CGN-2015-001'!A2638:I7785,7,0)),0,VLOOKUP(A2639,'CGN-2015-001'!A2638:I7785,7,0))</f>
        <v>0</v>
      </c>
      <c r="H2639" s="44"/>
      <c r="I2639" s="46"/>
      <c r="J2639" s="113">
        <f t="shared" si="207"/>
        <v>0</v>
      </c>
      <c r="K2639" s="114">
        <f t="shared" si="208"/>
        <v>0</v>
      </c>
      <c r="L2639" s="31">
        <f t="shared" si="209"/>
        <v>0</v>
      </c>
      <c r="M2639" s="1">
        <f t="shared" si="210"/>
        <v>0</v>
      </c>
      <c r="N2639" s="1">
        <f t="shared" si="211"/>
        <v>6</v>
      </c>
    </row>
    <row r="2640" spans="1:14" ht="16.5" hidden="1" thickBot="1" x14ac:dyDescent="0.3">
      <c r="A2640" s="26">
        <v>481105</v>
      </c>
      <c r="B2640" s="42">
        <v>481105</v>
      </c>
      <c r="C2640" s="43" t="s">
        <v>77</v>
      </c>
      <c r="D2640" s="99">
        <f>IF(ISERROR(VLOOKUP(A2640,'CGN-2015-001'!A2639:I7786,4,0)),0,VLOOKUP(A2640,'CGN-2015-001'!A2639:I7786,4,0))</f>
        <v>0</v>
      </c>
      <c r="E2640" s="45">
        <f>IF(ISERROR(VLOOKUP(A2640,[3]Hoja1!$A$1:$F$369,4,0)),0,VLOOKUP(A2640,[3]Hoja1!$A$1:$F$369,4,0))</f>
        <v>0</v>
      </c>
      <c r="F2640" s="45">
        <f>IF(ISERROR(VLOOKUP(A2640,[3]Hoja1!$A$1:$F$369,5,0)),0,VLOOKUP(A2640,[3]Hoja1!$A$1:$F$369,5,0))</f>
        <v>0</v>
      </c>
      <c r="G2640" s="102">
        <f>IF(ISERROR(VLOOKUP(A2640,'CGN-2015-001'!A2639:I7786,7,0)),0,VLOOKUP(A2640,'CGN-2015-001'!A2639:I7786,7,0))</f>
        <v>0</v>
      </c>
      <c r="H2640" s="44"/>
      <c r="I2640" s="46"/>
      <c r="J2640" s="113">
        <f t="shared" si="207"/>
        <v>0</v>
      </c>
      <c r="K2640" s="114">
        <f t="shared" si="208"/>
        <v>0</v>
      </c>
      <c r="L2640" s="31">
        <f t="shared" si="209"/>
        <v>0</v>
      </c>
      <c r="M2640" s="1">
        <f t="shared" si="210"/>
        <v>0</v>
      </c>
      <c r="N2640" s="1">
        <f t="shared" si="211"/>
        <v>6</v>
      </c>
    </row>
    <row r="2641" spans="1:14" ht="16.5" hidden="1" thickBot="1" x14ac:dyDescent="0.3">
      <c r="A2641" s="26">
        <v>4812</v>
      </c>
      <c r="B2641" s="48">
        <v>481200</v>
      </c>
      <c r="C2641" s="49" t="s">
        <v>1680</v>
      </c>
      <c r="D2641" s="99">
        <f>IF(ISERROR(VLOOKUP(A2641,'CGN-2015-001'!A2640:I7787,4,0)),0,VLOOKUP(A2641,'CGN-2015-001'!A2640:I7787,4,0))</f>
        <v>0</v>
      </c>
      <c r="E2641" s="40">
        <f>IF(ISERROR(VLOOKUP(A2641,[3]Hoja1!$A$1:$F$369,4,0)),0,VLOOKUP(A2641,[3]Hoja1!$A$1:$F$369,4,0))</f>
        <v>0</v>
      </c>
      <c r="F2641" s="40">
        <f>IF(ISERROR(VLOOKUP(A2641,[3]Hoja1!$A$1:$F$369,5,0)),0,VLOOKUP(A2641,[3]Hoja1!$A$1:$F$369,5,0))</f>
        <v>0</v>
      </c>
      <c r="G2641" s="102">
        <f>IF(ISERROR(VLOOKUP(A2641,'CGN-2015-001'!A2640:I7787,7,0)),0,VLOOKUP(A2641,'CGN-2015-001'!A2640:I7787,7,0))</f>
        <v>0</v>
      </c>
      <c r="H2641" s="50"/>
      <c r="I2641" s="51"/>
      <c r="J2641" s="113">
        <f t="shared" si="207"/>
        <v>0</v>
      </c>
      <c r="K2641" s="114">
        <f t="shared" si="208"/>
        <v>0</v>
      </c>
      <c r="L2641" s="31">
        <f t="shared" si="209"/>
        <v>0</v>
      </c>
      <c r="M2641" s="1">
        <f t="shared" si="210"/>
        <v>0</v>
      </c>
      <c r="N2641" s="1">
        <f t="shared" si="211"/>
        <v>4</v>
      </c>
    </row>
    <row r="2642" spans="1:14" ht="16.5" hidden="1" thickBot="1" x14ac:dyDescent="0.3">
      <c r="A2642" s="26">
        <v>481201</v>
      </c>
      <c r="B2642" s="42">
        <v>481201</v>
      </c>
      <c r="C2642" s="43" t="s">
        <v>78</v>
      </c>
      <c r="D2642" s="99">
        <f>IF(ISERROR(VLOOKUP(A2642,'CGN-2015-001'!A2641:I7788,4,0)),0,VLOOKUP(A2642,'CGN-2015-001'!A2641:I7788,4,0))</f>
        <v>0</v>
      </c>
      <c r="E2642" s="45">
        <f>IF(ISERROR(VLOOKUP(A2642,[3]Hoja1!$A$1:$F$369,4,0)),0,VLOOKUP(A2642,[3]Hoja1!$A$1:$F$369,4,0))</f>
        <v>0</v>
      </c>
      <c r="F2642" s="45">
        <f>IF(ISERROR(VLOOKUP(A2642,[3]Hoja1!$A$1:$F$369,5,0)),0,VLOOKUP(A2642,[3]Hoja1!$A$1:$F$369,5,0))</f>
        <v>0</v>
      </c>
      <c r="G2642" s="102">
        <f>IF(ISERROR(VLOOKUP(A2642,'CGN-2015-001'!A2641:I7788,7,0)),0,VLOOKUP(A2642,'CGN-2015-001'!A2641:I7788,7,0))</f>
        <v>0</v>
      </c>
      <c r="H2642" s="44"/>
      <c r="I2642" s="46"/>
      <c r="J2642" s="113">
        <f t="shared" si="207"/>
        <v>0</v>
      </c>
      <c r="K2642" s="114">
        <f t="shared" si="208"/>
        <v>0</v>
      </c>
      <c r="L2642" s="31">
        <f t="shared" si="209"/>
        <v>0</v>
      </c>
      <c r="M2642" s="1">
        <f t="shared" si="210"/>
        <v>0</v>
      </c>
      <c r="N2642" s="1">
        <f t="shared" si="211"/>
        <v>6</v>
      </c>
    </row>
    <row r="2643" spans="1:14" ht="16.5" hidden="1" thickBot="1" x14ac:dyDescent="0.3">
      <c r="A2643" s="26">
        <v>481203</v>
      </c>
      <c r="B2643" s="42">
        <v>481203</v>
      </c>
      <c r="C2643" s="43" t="s">
        <v>75</v>
      </c>
      <c r="D2643" s="99">
        <f>IF(ISERROR(VLOOKUP(A2643,'CGN-2015-001'!A2642:I7789,4,0)),0,VLOOKUP(A2643,'CGN-2015-001'!A2642:I7789,4,0))</f>
        <v>0</v>
      </c>
      <c r="E2643" s="45">
        <f>IF(ISERROR(VLOOKUP(A2643,[3]Hoja1!$A$1:$F$369,4,0)),0,VLOOKUP(A2643,[3]Hoja1!$A$1:$F$369,4,0))</f>
        <v>0</v>
      </c>
      <c r="F2643" s="45">
        <f>IF(ISERROR(VLOOKUP(A2643,[3]Hoja1!$A$1:$F$369,5,0)),0,VLOOKUP(A2643,[3]Hoja1!$A$1:$F$369,5,0))</f>
        <v>0</v>
      </c>
      <c r="G2643" s="102">
        <f>IF(ISERROR(VLOOKUP(A2643,'CGN-2015-001'!A2642:I7789,7,0)),0,VLOOKUP(A2643,'CGN-2015-001'!A2642:I7789,7,0))</f>
        <v>0</v>
      </c>
      <c r="H2643" s="44"/>
      <c r="I2643" s="46"/>
      <c r="J2643" s="113">
        <f t="shared" si="207"/>
        <v>0</v>
      </c>
      <c r="K2643" s="114">
        <f t="shared" si="208"/>
        <v>0</v>
      </c>
      <c r="L2643" s="31">
        <f t="shared" si="209"/>
        <v>0</v>
      </c>
      <c r="M2643" s="1">
        <f t="shared" si="210"/>
        <v>0</v>
      </c>
      <c r="N2643" s="1">
        <f t="shared" si="211"/>
        <v>6</v>
      </c>
    </row>
    <row r="2644" spans="1:14" ht="16.5" hidden="1" thickBot="1" x14ac:dyDescent="0.3">
      <c r="A2644" s="26">
        <v>481204</v>
      </c>
      <c r="B2644" s="42">
        <v>481204</v>
      </c>
      <c r="C2644" s="43" t="s">
        <v>76</v>
      </c>
      <c r="D2644" s="99">
        <f>IF(ISERROR(VLOOKUP(A2644,'CGN-2015-001'!A2643:I7790,4,0)),0,VLOOKUP(A2644,'CGN-2015-001'!A2643:I7790,4,0))</f>
        <v>0</v>
      </c>
      <c r="E2644" s="45">
        <f>IF(ISERROR(VLOOKUP(A2644,[3]Hoja1!$A$1:$F$369,4,0)),0,VLOOKUP(A2644,[3]Hoja1!$A$1:$F$369,4,0))</f>
        <v>0</v>
      </c>
      <c r="F2644" s="45">
        <f>IF(ISERROR(VLOOKUP(A2644,[3]Hoja1!$A$1:$F$369,5,0)),0,VLOOKUP(A2644,[3]Hoja1!$A$1:$F$369,5,0))</f>
        <v>0</v>
      </c>
      <c r="G2644" s="102">
        <f>IF(ISERROR(VLOOKUP(A2644,'CGN-2015-001'!A2643:I7790,7,0)),0,VLOOKUP(A2644,'CGN-2015-001'!A2643:I7790,7,0))</f>
        <v>0</v>
      </c>
      <c r="H2644" s="44"/>
      <c r="I2644" s="46"/>
      <c r="J2644" s="113">
        <f t="shared" si="207"/>
        <v>0</v>
      </c>
      <c r="K2644" s="114">
        <f t="shared" si="208"/>
        <v>0</v>
      </c>
      <c r="L2644" s="31">
        <f t="shared" si="209"/>
        <v>0</v>
      </c>
      <c r="M2644" s="1">
        <f t="shared" si="210"/>
        <v>0</v>
      </c>
      <c r="N2644" s="1">
        <f t="shared" si="211"/>
        <v>6</v>
      </c>
    </row>
    <row r="2645" spans="1:14" ht="16.5" hidden="1" thickBot="1" x14ac:dyDescent="0.3">
      <c r="A2645" s="26">
        <v>481205</v>
      </c>
      <c r="B2645" s="42">
        <v>481205</v>
      </c>
      <c r="C2645" s="43" t="s">
        <v>77</v>
      </c>
      <c r="D2645" s="99">
        <f>IF(ISERROR(VLOOKUP(A2645,'CGN-2015-001'!A2644:I7791,4,0)),0,VLOOKUP(A2645,'CGN-2015-001'!A2644:I7791,4,0))</f>
        <v>0</v>
      </c>
      <c r="E2645" s="45">
        <f>IF(ISERROR(VLOOKUP(A2645,[3]Hoja1!$A$1:$F$369,4,0)),0,VLOOKUP(A2645,[3]Hoja1!$A$1:$F$369,4,0))</f>
        <v>0</v>
      </c>
      <c r="F2645" s="45">
        <f>IF(ISERROR(VLOOKUP(A2645,[3]Hoja1!$A$1:$F$369,5,0)),0,VLOOKUP(A2645,[3]Hoja1!$A$1:$F$369,5,0))</f>
        <v>0</v>
      </c>
      <c r="G2645" s="102">
        <f>IF(ISERROR(VLOOKUP(A2645,'CGN-2015-001'!A2644:I7791,7,0)),0,VLOOKUP(A2645,'CGN-2015-001'!A2644:I7791,7,0))</f>
        <v>0</v>
      </c>
      <c r="H2645" s="44"/>
      <c r="I2645" s="46"/>
      <c r="J2645" s="113">
        <f t="shared" si="207"/>
        <v>0</v>
      </c>
      <c r="K2645" s="114">
        <f t="shared" si="208"/>
        <v>0</v>
      </c>
      <c r="L2645" s="31">
        <f t="shared" si="209"/>
        <v>0</v>
      </c>
      <c r="M2645" s="1">
        <f t="shared" si="210"/>
        <v>0</v>
      </c>
      <c r="N2645" s="1">
        <f t="shared" si="211"/>
        <v>6</v>
      </c>
    </row>
    <row r="2646" spans="1:14" ht="16.5" hidden="1" thickBot="1" x14ac:dyDescent="0.3">
      <c r="A2646" s="26">
        <v>4813</v>
      </c>
      <c r="B2646" s="48">
        <v>481300</v>
      </c>
      <c r="C2646" s="49" t="s">
        <v>1681</v>
      </c>
      <c r="D2646" s="99">
        <f>IF(ISERROR(VLOOKUP(A2646,'CGN-2015-001'!A2645:I7792,4,0)),0,VLOOKUP(A2646,'CGN-2015-001'!A2645:I7792,4,0))</f>
        <v>0</v>
      </c>
      <c r="E2646" s="40">
        <f>IF(ISERROR(VLOOKUP(A2646,[3]Hoja1!$A$1:$F$369,4,0)),0,VLOOKUP(A2646,[3]Hoja1!$A$1:$F$369,4,0))</f>
        <v>0</v>
      </c>
      <c r="F2646" s="40">
        <f>IF(ISERROR(VLOOKUP(A2646,[3]Hoja1!$A$1:$F$369,5,0)),0,VLOOKUP(A2646,[3]Hoja1!$A$1:$F$369,5,0))</f>
        <v>0</v>
      </c>
      <c r="G2646" s="102">
        <f>IF(ISERROR(VLOOKUP(A2646,'CGN-2015-001'!A2645:I7792,7,0)),0,VLOOKUP(A2646,'CGN-2015-001'!A2645:I7792,7,0))</f>
        <v>0</v>
      </c>
      <c r="H2646" s="50"/>
      <c r="I2646" s="51"/>
      <c r="J2646" s="113">
        <f t="shared" si="207"/>
        <v>0</v>
      </c>
      <c r="K2646" s="114">
        <f t="shared" si="208"/>
        <v>0</v>
      </c>
      <c r="L2646" s="31">
        <f t="shared" si="209"/>
        <v>0</v>
      </c>
      <c r="M2646" s="1">
        <f t="shared" si="210"/>
        <v>0</v>
      </c>
      <c r="N2646" s="1">
        <f t="shared" si="211"/>
        <v>4</v>
      </c>
    </row>
    <row r="2647" spans="1:14" ht="16.5" hidden="1" thickBot="1" x14ac:dyDescent="0.3">
      <c r="A2647" s="26">
        <v>481301</v>
      </c>
      <c r="B2647" s="42">
        <v>481301</v>
      </c>
      <c r="C2647" s="43" t="s">
        <v>78</v>
      </c>
      <c r="D2647" s="99">
        <f>IF(ISERROR(VLOOKUP(A2647,'CGN-2015-001'!A2646:I7793,4,0)),0,VLOOKUP(A2647,'CGN-2015-001'!A2646:I7793,4,0))</f>
        <v>0</v>
      </c>
      <c r="E2647" s="45">
        <f>IF(ISERROR(VLOOKUP(A2647,[3]Hoja1!$A$1:$F$369,4,0)),0,VLOOKUP(A2647,[3]Hoja1!$A$1:$F$369,4,0))</f>
        <v>0</v>
      </c>
      <c r="F2647" s="45">
        <f>IF(ISERROR(VLOOKUP(A2647,[3]Hoja1!$A$1:$F$369,5,0)),0,VLOOKUP(A2647,[3]Hoja1!$A$1:$F$369,5,0))</f>
        <v>0</v>
      </c>
      <c r="G2647" s="102">
        <f>IF(ISERROR(VLOOKUP(A2647,'CGN-2015-001'!A2646:I7793,7,0)),0,VLOOKUP(A2647,'CGN-2015-001'!A2646:I7793,7,0))</f>
        <v>0</v>
      </c>
      <c r="H2647" s="44"/>
      <c r="I2647" s="46"/>
      <c r="J2647" s="113">
        <f t="shared" si="207"/>
        <v>0</v>
      </c>
      <c r="K2647" s="114">
        <f t="shared" si="208"/>
        <v>0</v>
      </c>
      <c r="L2647" s="31">
        <f t="shared" si="209"/>
        <v>0</v>
      </c>
      <c r="M2647" s="1">
        <f t="shared" si="210"/>
        <v>0</v>
      </c>
      <c r="N2647" s="1">
        <f t="shared" si="211"/>
        <v>6</v>
      </c>
    </row>
    <row r="2648" spans="1:14" ht="16.5" hidden="1" thickBot="1" x14ac:dyDescent="0.3">
      <c r="A2648" s="26">
        <v>481303</v>
      </c>
      <c r="B2648" s="42">
        <v>481303</v>
      </c>
      <c r="C2648" s="43" t="s">
        <v>75</v>
      </c>
      <c r="D2648" s="99">
        <f>IF(ISERROR(VLOOKUP(A2648,'CGN-2015-001'!A2647:I7794,4,0)),0,VLOOKUP(A2648,'CGN-2015-001'!A2647:I7794,4,0))</f>
        <v>0</v>
      </c>
      <c r="E2648" s="45">
        <f>IF(ISERROR(VLOOKUP(A2648,[3]Hoja1!$A$1:$F$369,4,0)),0,VLOOKUP(A2648,[3]Hoja1!$A$1:$F$369,4,0))</f>
        <v>0</v>
      </c>
      <c r="F2648" s="45">
        <f>IF(ISERROR(VLOOKUP(A2648,[3]Hoja1!$A$1:$F$369,5,0)),0,VLOOKUP(A2648,[3]Hoja1!$A$1:$F$369,5,0))</f>
        <v>0</v>
      </c>
      <c r="G2648" s="102">
        <f>IF(ISERROR(VLOOKUP(A2648,'CGN-2015-001'!A2647:I7794,7,0)),0,VLOOKUP(A2648,'CGN-2015-001'!A2647:I7794,7,0))</f>
        <v>0</v>
      </c>
      <c r="H2648" s="44"/>
      <c r="I2648" s="46"/>
      <c r="J2648" s="113">
        <f t="shared" si="207"/>
        <v>0</v>
      </c>
      <c r="K2648" s="114">
        <f t="shared" si="208"/>
        <v>0</v>
      </c>
      <c r="L2648" s="31">
        <f t="shared" si="209"/>
        <v>0</v>
      </c>
      <c r="M2648" s="1">
        <f t="shared" si="210"/>
        <v>0</v>
      </c>
      <c r="N2648" s="1">
        <f t="shared" si="211"/>
        <v>6</v>
      </c>
    </row>
    <row r="2649" spans="1:14" ht="16.5" hidden="1" thickBot="1" x14ac:dyDescent="0.3">
      <c r="A2649" s="26">
        <v>481304</v>
      </c>
      <c r="B2649" s="42">
        <v>481304</v>
      </c>
      <c r="C2649" s="43" t="s">
        <v>76</v>
      </c>
      <c r="D2649" s="99">
        <f>IF(ISERROR(VLOOKUP(A2649,'CGN-2015-001'!A2648:I7795,4,0)),0,VLOOKUP(A2649,'CGN-2015-001'!A2648:I7795,4,0))</f>
        <v>0</v>
      </c>
      <c r="E2649" s="45">
        <f>IF(ISERROR(VLOOKUP(A2649,[3]Hoja1!$A$1:$F$369,4,0)),0,VLOOKUP(A2649,[3]Hoja1!$A$1:$F$369,4,0))</f>
        <v>0</v>
      </c>
      <c r="F2649" s="45">
        <f>IF(ISERROR(VLOOKUP(A2649,[3]Hoja1!$A$1:$F$369,5,0)),0,VLOOKUP(A2649,[3]Hoja1!$A$1:$F$369,5,0))</f>
        <v>0</v>
      </c>
      <c r="G2649" s="102">
        <f>IF(ISERROR(VLOOKUP(A2649,'CGN-2015-001'!A2648:I7795,7,0)),0,VLOOKUP(A2649,'CGN-2015-001'!A2648:I7795,7,0))</f>
        <v>0</v>
      </c>
      <c r="H2649" s="44"/>
      <c r="I2649" s="46"/>
      <c r="J2649" s="113">
        <f t="shared" si="207"/>
        <v>0</v>
      </c>
      <c r="K2649" s="114">
        <f t="shared" si="208"/>
        <v>0</v>
      </c>
      <c r="L2649" s="31">
        <f t="shared" si="209"/>
        <v>0</v>
      </c>
      <c r="M2649" s="1">
        <f t="shared" si="210"/>
        <v>0</v>
      </c>
      <c r="N2649" s="1">
        <f t="shared" si="211"/>
        <v>6</v>
      </c>
    </row>
    <row r="2650" spans="1:14" ht="16.5" hidden="1" thickBot="1" x14ac:dyDescent="0.3">
      <c r="A2650" s="26">
        <v>481305</v>
      </c>
      <c r="B2650" s="42">
        <v>481305</v>
      </c>
      <c r="C2650" s="43" t="s">
        <v>77</v>
      </c>
      <c r="D2650" s="99">
        <f>IF(ISERROR(VLOOKUP(A2650,'CGN-2015-001'!A2649:I7796,4,0)),0,VLOOKUP(A2650,'CGN-2015-001'!A2649:I7796,4,0))</f>
        <v>0</v>
      </c>
      <c r="E2650" s="45">
        <f>IF(ISERROR(VLOOKUP(A2650,[3]Hoja1!$A$1:$F$369,4,0)),0,VLOOKUP(A2650,[3]Hoja1!$A$1:$F$369,4,0))</f>
        <v>0</v>
      </c>
      <c r="F2650" s="45">
        <f>IF(ISERROR(VLOOKUP(A2650,[3]Hoja1!$A$1:$F$369,5,0)),0,VLOOKUP(A2650,[3]Hoja1!$A$1:$F$369,5,0))</f>
        <v>0</v>
      </c>
      <c r="G2650" s="102">
        <f>IF(ISERROR(VLOOKUP(A2650,'CGN-2015-001'!A2649:I7796,7,0)),0,VLOOKUP(A2650,'CGN-2015-001'!A2649:I7796,7,0))</f>
        <v>0</v>
      </c>
      <c r="H2650" s="44"/>
      <c r="I2650" s="46"/>
      <c r="J2650" s="113">
        <f t="shared" si="207"/>
        <v>0</v>
      </c>
      <c r="K2650" s="114">
        <f t="shared" si="208"/>
        <v>0</v>
      </c>
      <c r="L2650" s="31">
        <f t="shared" si="209"/>
        <v>0</v>
      </c>
      <c r="M2650" s="1">
        <f t="shared" si="210"/>
        <v>0</v>
      </c>
      <c r="N2650" s="1">
        <f t="shared" si="211"/>
        <v>6</v>
      </c>
    </row>
    <row r="2651" spans="1:14" ht="16.5" hidden="1" thickBot="1" x14ac:dyDescent="0.3">
      <c r="A2651" s="26">
        <v>4819</v>
      </c>
      <c r="B2651" s="48">
        <v>481900</v>
      </c>
      <c r="C2651" s="49" t="s">
        <v>1682</v>
      </c>
      <c r="D2651" s="99">
        <f>IF(ISERROR(VLOOKUP(A2651,'CGN-2015-001'!A2650:I7797,4,0)),0,VLOOKUP(A2651,'CGN-2015-001'!A2650:I7797,4,0))</f>
        <v>0</v>
      </c>
      <c r="E2651" s="40">
        <f>IF(ISERROR(VLOOKUP(A2651,[3]Hoja1!$A$1:$F$369,4,0)),0,VLOOKUP(A2651,[3]Hoja1!$A$1:$F$369,4,0))</f>
        <v>0</v>
      </c>
      <c r="F2651" s="40">
        <f>IF(ISERROR(VLOOKUP(A2651,[3]Hoja1!$A$1:$F$369,5,0)),0,VLOOKUP(A2651,[3]Hoja1!$A$1:$F$369,5,0))</f>
        <v>0</v>
      </c>
      <c r="G2651" s="102">
        <f>IF(ISERROR(VLOOKUP(A2651,'CGN-2015-001'!A2650:I7797,7,0)),0,VLOOKUP(A2651,'CGN-2015-001'!A2650:I7797,7,0))</f>
        <v>0</v>
      </c>
      <c r="H2651" s="50"/>
      <c r="I2651" s="51"/>
      <c r="J2651" s="113">
        <f t="shared" si="207"/>
        <v>0</v>
      </c>
      <c r="K2651" s="114">
        <f t="shared" si="208"/>
        <v>0</v>
      </c>
      <c r="L2651" s="31">
        <f t="shared" si="209"/>
        <v>0</v>
      </c>
      <c r="M2651" s="1">
        <f t="shared" si="210"/>
        <v>0</v>
      </c>
      <c r="N2651" s="1">
        <f t="shared" si="211"/>
        <v>4</v>
      </c>
    </row>
    <row r="2652" spans="1:14" ht="16.5" hidden="1" thickBot="1" x14ac:dyDescent="0.3">
      <c r="A2652" s="26">
        <v>481901</v>
      </c>
      <c r="B2652" s="42">
        <v>481901</v>
      </c>
      <c r="C2652" s="43" t="s">
        <v>1683</v>
      </c>
      <c r="D2652" s="99">
        <f>IF(ISERROR(VLOOKUP(A2652,'CGN-2015-001'!A2651:I7798,4,0)),0,VLOOKUP(A2652,'CGN-2015-001'!A2651:I7798,4,0))</f>
        <v>0</v>
      </c>
      <c r="E2652" s="45">
        <f>IF(ISERROR(VLOOKUP(A2652,[3]Hoja1!$A$1:$F$369,4,0)),0,VLOOKUP(A2652,[3]Hoja1!$A$1:$F$369,4,0))</f>
        <v>0</v>
      </c>
      <c r="F2652" s="45">
        <f>IF(ISERROR(VLOOKUP(A2652,[3]Hoja1!$A$1:$F$369,5,0)),0,VLOOKUP(A2652,[3]Hoja1!$A$1:$F$369,5,0))</f>
        <v>0</v>
      </c>
      <c r="G2652" s="102">
        <f>IF(ISERROR(VLOOKUP(A2652,'CGN-2015-001'!A2651:I7798,7,0)),0,VLOOKUP(A2652,'CGN-2015-001'!A2651:I7798,7,0))</f>
        <v>0</v>
      </c>
      <c r="H2652" s="44"/>
      <c r="I2652" s="46"/>
      <c r="J2652" s="113">
        <f t="shared" si="207"/>
        <v>0</v>
      </c>
      <c r="K2652" s="114">
        <f t="shared" si="208"/>
        <v>0</v>
      </c>
      <c r="L2652" s="31">
        <f t="shared" si="209"/>
        <v>0</v>
      </c>
      <c r="M2652" s="1">
        <f t="shared" si="210"/>
        <v>0</v>
      </c>
      <c r="N2652" s="1">
        <f t="shared" si="211"/>
        <v>6</v>
      </c>
    </row>
    <row r="2653" spans="1:14" ht="16.5" hidden="1" thickBot="1" x14ac:dyDescent="0.3">
      <c r="A2653" s="26">
        <v>481902</v>
      </c>
      <c r="B2653" s="42">
        <v>481902</v>
      </c>
      <c r="C2653" s="43" t="s">
        <v>1684</v>
      </c>
      <c r="D2653" s="99">
        <f>IF(ISERROR(VLOOKUP(A2653,'CGN-2015-001'!A2652:I7799,4,0)),0,VLOOKUP(A2653,'CGN-2015-001'!A2652:I7799,4,0))</f>
        <v>0</v>
      </c>
      <c r="E2653" s="45">
        <f>IF(ISERROR(VLOOKUP(A2653,[3]Hoja1!$A$1:$F$369,4,0)),0,VLOOKUP(A2653,[3]Hoja1!$A$1:$F$369,4,0))</f>
        <v>0</v>
      </c>
      <c r="F2653" s="45">
        <f>IF(ISERROR(VLOOKUP(A2653,[3]Hoja1!$A$1:$F$369,5,0)),0,VLOOKUP(A2653,[3]Hoja1!$A$1:$F$369,5,0))</f>
        <v>0</v>
      </c>
      <c r="G2653" s="102">
        <f>IF(ISERROR(VLOOKUP(A2653,'CGN-2015-001'!A2652:I7799,7,0)),0,VLOOKUP(A2653,'CGN-2015-001'!A2652:I7799,7,0))</f>
        <v>0</v>
      </c>
      <c r="H2653" s="44"/>
      <c r="I2653" s="46"/>
      <c r="J2653" s="113">
        <f t="shared" si="207"/>
        <v>0</v>
      </c>
      <c r="K2653" s="114">
        <f t="shared" si="208"/>
        <v>0</v>
      </c>
      <c r="L2653" s="31">
        <f t="shared" si="209"/>
        <v>0</v>
      </c>
      <c r="M2653" s="1">
        <f t="shared" si="210"/>
        <v>0</v>
      </c>
      <c r="N2653" s="1">
        <f t="shared" si="211"/>
        <v>6</v>
      </c>
    </row>
    <row r="2654" spans="1:14" ht="16.5" hidden="1" thickBot="1" x14ac:dyDescent="0.3">
      <c r="A2654" s="26">
        <v>4823</v>
      </c>
      <c r="B2654" s="48">
        <v>482300</v>
      </c>
      <c r="C2654" s="49" t="s">
        <v>1685</v>
      </c>
      <c r="D2654" s="99">
        <f>IF(ISERROR(VLOOKUP(A2654,'CGN-2015-001'!A2653:I7800,4,0)),0,VLOOKUP(A2654,'CGN-2015-001'!A2653:I7800,4,0))</f>
        <v>0</v>
      </c>
      <c r="E2654" s="40">
        <f>IF(ISERROR(VLOOKUP(A2654,[3]Hoja1!$A$1:$F$369,4,0)),0,VLOOKUP(A2654,[3]Hoja1!$A$1:$F$369,4,0))</f>
        <v>0</v>
      </c>
      <c r="F2654" s="40">
        <f>IF(ISERROR(VLOOKUP(A2654,[3]Hoja1!$A$1:$F$369,5,0)),0,VLOOKUP(A2654,[3]Hoja1!$A$1:$F$369,5,0))</f>
        <v>0</v>
      </c>
      <c r="G2654" s="102">
        <f>IF(ISERROR(VLOOKUP(A2654,'CGN-2015-001'!A2653:I7800,7,0)),0,VLOOKUP(A2654,'CGN-2015-001'!A2653:I7800,7,0))</f>
        <v>0</v>
      </c>
      <c r="H2654" s="50"/>
      <c r="I2654" s="51"/>
      <c r="J2654" s="113">
        <f t="shared" si="207"/>
        <v>0</v>
      </c>
      <c r="K2654" s="114">
        <f t="shared" si="208"/>
        <v>0</v>
      </c>
      <c r="L2654" s="31">
        <f t="shared" si="209"/>
        <v>0</v>
      </c>
      <c r="M2654" s="1">
        <f t="shared" si="210"/>
        <v>0</v>
      </c>
      <c r="N2654" s="1">
        <f t="shared" si="211"/>
        <v>4</v>
      </c>
    </row>
    <row r="2655" spans="1:14" ht="16.5" hidden="1" thickBot="1" x14ac:dyDescent="0.3">
      <c r="A2655" s="26">
        <v>482301</v>
      </c>
      <c r="B2655" s="42">
        <v>482301</v>
      </c>
      <c r="C2655" s="43" t="s">
        <v>878</v>
      </c>
      <c r="D2655" s="99">
        <f>IF(ISERROR(VLOOKUP(A2655,'CGN-2015-001'!A2654:I7801,4,0)),0,VLOOKUP(A2655,'CGN-2015-001'!A2654:I7801,4,0))</f>
        <v>0</v>
      </c>
      <c r="E2655" s="45">
        <f>IF(ISERROR(VLOOKUP(A2655,[3]Hoja1!$A$1:$F$369,4,0)),0,VLOOKUP(A2655,[3]Hoja1!$A$1:$F$369,4,0))</f>
        <v>0</v>
      </c>
      <c r="F2655" s="45">
        <f>IF(ISERROR(VLOOKUP(A2655,[3]Hoja1!$A$1:$F$369,5,0)),0,VLOOKUP(A2655,[3]Hoja1!$A$1:$F$369,5,0))</f>
        <v>0</v>
      </c>
      <c r="G2655" s="102">
        <f>IF(ISERROR(VLOOKUP(A2655,'CGN-2015-001'!A2654:I7801,7,0)),0,VLOOKUP(A2655,'CGN-2015-001'!A2654:I7801,7,0))</f>
        <v>0</v>
      </c>
      <c r="H2655" s="44"/>
      <c r="I2655" s="46"/>
      <c r="J2655" s="113">
        <f t="shared" si="207"/>
        <v>0</v>
      </c>
      <c r="K2655" s="114">
        <f t="shared" si="208"/>
        <v>0</v>
      </c>
      <c r="L2655" s="31">
        <f t="shared" si="209"/>
        <v>0</v>
      </c>
      <c r="M2655" s="1">
        <f t="shared" si="210"/>
        <v>0</v>
      </c>
      <c r="N2655" s="1">
        <f t="shared" si="211"/>
        <v>6</v>
      </c>
    </row>
    <row r="2656" spans="1:14" ht="16.5" hidden="1" thickBot="1" x14ac:dyDescent="0.3">
      <c r="A2656" s="26">
        <v>482302</v>
      </c>
      <c r="B2656" s="42">
        <v>482302</v>
      </c>
      <c r="C2656" s="43" t="s">
        <v>879</v>
      </c>
      <c r="D2656" s="99">
        <f>IF(ISERROR(VLOOKUP(A2656,'CGN-2015-001'!A2655:I7802,4,0)),0,VLOOKUP(A2656,'CGN-2015-001'!A2655:I7802,4,0))</f>
        <v>0</v>
      </c>
      <c r="E2656" s="45">
        <f>IF(ISERROR(VLOOKUP(A2656,[3]Hoja1!$A$1:$F$369,4,0)),0,VLOOKUP(A2656,[3]Hoja1!$A$1:$F$369,4,0))</f>
        <v>0</v>
      </c>
      <c r="F2656" s="45">
        <f>IF(ISERROR(VLOOKUP(A2656,[3]Hoja1!$A$1:$F$369,5,0)),0,VLOOKUP(A2656,[3]Hoja1!$A$1:$F$369,5,0))</f>
        <v>0</v>
      </c>
      <c r="G2656" s="102">
        <f>IF(ISERROR(VLOOKUP(A2656,'CGN-2015-001'!A2655:I7802,7,0)),0,VLOOKUP(A2656,'CGN-2015-001'!A2655:I7802,7,0))</f>
        <v>0</v>
      </c>
      <c r="H2656" s="44"/>
      <c r="I2656" s="46"/>
      <c r="J2656" s="113">
        <f t="shared" si="207"/>
        <v>0</v>
      </c>
      <c r="K2656" s="114">
        <f t="shared" si="208"/>
        <v>0</v>
      </c>
      <c r="L2656" s="31">
        <f t="shared" si="209"/>
        <v>0</v>
      </c>
      <c r="M2656" s="1">
        <f t="shared" si="210"/>
        <v>0</v>
      </c>
      <c r="N2656" s="1">
        <f t="shared" si="211"/>
        <v>6</v>
      </c>
    </row>
    <row r="2657" spans="1:14" ht="16.5" hidden="1" thickBot="1" x14ac:dyDescent="0.3">
      <c r="A2657" s="26">
        <v>482303</v>
      </c>
      <c r="B2657" s="42">
        <v>482303</v>
      </c>
      <c r="C2657" s="43" t="s">
        <v>880</v>
      </c>
      <c r="D2657" s="99">
        <f>IF(ISERROR(VLOOKUP(A2657,'CGN-2015-001'!A2656:I7803,4,0)),0,VLOOKUP(A2657,'CGN-2015-001'!A2656:I7803,4,0))</f>
        <v>0</v>
      </c>
      <c r="E2657" s="45">
        <f>IF(ISERROR(VLOOKUP(A2657,[3]Hoja1!$A$1:$F$369,4,0)),0,VLOOKUP(A2657,[3]Hoja1!$A$1:$F$369,4,0))</f>
        <v>0</v>
      </c>
      <c r="F2657" s="45">
        <f>IF(ISERROR(VLOOKUP(A2657,[3]Hoja1!$A$1:$F$369,5,0)),0,VLOOKUP(A2657,[3]Hoja1!$A$1:$F$369,5,0))</f>
        <v>0</v>
      </c>
      <c r="G2657" s="102">
        <f>IF(ISERROR(VLOOKUP(A2657,'CGN-2015-001'!A2656:I7803,7,0)),0,VLOOKUP(A2657,'CGN-2015-001'!A2656:I7803,7,0))</f>
        <v>0</v>
      </c>
      <c r="H2657" s="44"/>
      <c r="I2657" s="46"/>
      <c r="J2657" s="113">
        <f t="shared" si="207"/>
        <v>0</v>
      </c>
      <c r="K2657" s="114">
        <f t="shared" si="208"/>
        <v>0</v>
      </c>
      <c r="L2657" s="31">
        <f t="shared" si="209"/>
        <v>0</v>
      </c>
      <c r="M2657" s="1">
        <f t="shared" si="210"/>
        <v>0</v>
      </c>
      <c r="N2657" s="1">
        <f t="shared" si="211"/>
        <v>6</v>
      </c>
    </row>
    <row r="2658" spans="1:14" ht="16.5" hidden="1" thickBot="1" x14ac:dyDescent="0.3">
      <c r="A2658" s="26">
        <v>482304</v>
      </c>
      <c r="B2658" s="42">
        <v>482304</v>
      </c>
      <c r="C2658" s="43" t="s">
        <v>881</v>
      </c>
      <c r="D2658" s="99">
        <f>IF(ISERROR(VLOOKUP(A2658,'CGN-2015-001'!A2657:I7804,4,0)),0,VLOOKUP(A2658,'CGN-2015-001'!A2657:I7804,4,0))</f>
        <v>0</v>
      </c>
      <c r="E2658" s="45">
        <f>IF(ISERROR(VLOOKUP(A2658,[3]Hoja1!$A$1:$F$369,4,0)),0,VLOOKUP(A2658,[3]Hoja1!$A$1:$F$369,4,0))</f>
        <v>0</v>
      </c>
      <c r="F2658" s="45">
        <f>IF(ISERROR(VLOOKUP(A2658,[3]Hoja1!$A$1:$F$369,5,0)),0,VLOOKUP(A2658,[3]Hoja1!$A$1:$F$369,5,0))</f>
        <v>0</v>
      </c>
      <c r="G2658" s="102">
        <f>IF(ISERROR(VLOOKUP(A2658,'CGN-2015-001'!A2657:I7804,7,0)),0,VLOOKUP(A2658,'CGN-2015-001'!A2657:I7804,7,0))</f>
        <v>0</v>
      </c>
      <c r="H2658" s="44"/>
      <c r="I2658" s="46"/>
      <c r="J2658" s="113">
        <f t="shared" si="207"/>
        <v>0</v>
      </c>
      <c r="K2658" s="114">
        <f t="shared" si="208"/>
        <v>0</v>
      </c>
      <c r="L2658" s="31">
        <f t="shared" si="209"/>
        <v>0</v>
      </c>
      <c r="M2658" s="1">
        <f t="shared" si="210"/>
        <v>0</v>
      </c>
      <c r="N2658" s="1">
        <f t="shared" si="211"/>
        <v>6</v>
      </c>
    </row>
    <row r="2659" spans="1:14" ht="16.5" hidden="1" thickBot="1" x14ac:dyDescent="0.3">
      <c r="A2659" s="26">
        <v>4825</v>
      </c>
      <c r="B2659" s="48">
        <v>482500</v>
      </c>
      <c r="C2659" s="49" t="s">
        <v>1686</v>
      </c>
      <c r="D2659" s="99">
        <f>IF(ISERROR(VLOOKUP(A2659,'CGN-2015-001'!A2658:I7805,4,0)),0,VLOOKUP(A2659,'CGN-2015-001'!A2658:I7805,4,0))</f>
        <v>0</v>
      </c>
      <c r="E2659" s="40">
        <f>IF(ISERROR(VLOOKUP(A2659,[3]Hoja1!$A$1:$F$369,4,0)),0,VLOOKUP(A2659,[3]Hoja1!$A$1:$F$369,4,0))</f>
        <v>0</v>
      </c>
      <c r="F2659" s="40">
        <f>IF(ISERROR(VLOOKUP(A2659,[3]Hoja1!$A$1:$F$369,5,0)),0,VLOOKUP(A2659,[3]Hoja1!$A$1:$F$369,5,0))</f>
        <v>0</v>
      </c>
      <c r="G2659" s="102">
        <f>IF(ISERROR(VLOOKUP(A2659,'CGN-2015-001'!A2658:I7805,7,0)),0,VLOOKUP(A2659,'CGN-2015-001'!A2658:I7805,7,0))</f>
        <v>0</v>
      </c>
      <c r="H2659" s="50"/>
      <c r="I2659" s="51"/>
      <c r="J2659" s="113">
        <f t="shared" si="207"/>
        <v>0</v>
      </c>
      <c r="K2659" s="114">
        <f t="shared" si="208"/>
        <v>0</v>
      </c>
      <c r="L2659" s="31">
        <f t="shared" si="209"/>
        <v>0</v>
      </c>
      <c r="M2659" s="1">
        <f t="shared" si="210"/>
        <v>0</v>
      </c>
      <c r="N2659" s="1">
        <f t="shared" si="211"/>
        <v>4</v>
      </c>
    </row>
    <row r="2660" spans="1:14" ht="16.5" hidden="1" thickBot="1" x14ac:dyDescent="0.3">
      <c r="A2660" s="26">
        <v>482501</v>
      </c>
      <c r="B2660" s="42">
        <v>482501</v>
      </c>
      <c r="C2660" s="43" t="s">
        <v>800</v>
      </c>
      <c r="D2660" s="99">
        <f>IF(ISERROR(VLOOKUP(A2660,'CGN-2015-001'!A2659:I7806,4,0)),0,VLOOKUP(A2660,'CGN-2015-001'!A2659:I7806,4,0))</f>
        <v>0</v>
      </c>
      <c r="E2660" s="45">
        <f>IF(ISERROR(VLOOKUP(A2660,[3]Hoja1!$A$1:$F$369,4,0)),0,VLOOKUP(A2660,[3]Hoja1!$A$1:$F$369,4,0))</f>
        <v>0</v>
      </c>
      <c r="F2660" s="45">
        <f>IF(ISERROR(VLOOKUP(A2660,[3]Hoja1!$A$1:$F$369,5,0)),0,VLOOKUP(A2660,[3]Hoja1!$A$1:$F$369,5,0))</f>
        <v>0</v>
      </c>
      <c r="G2660" s="102">
        <f>IF(ISERROR(VLOOKUP(A2660,'CGN-2015-001'!A2659:I7806,7,0)),0,VLOOKUP(A2660,'CGN-2015-001'!A2659:I7806,7,0))</f>
        <v>0</v>
      </c>
      <c r="H2660" s="44"/>
      <c r="I2660" s="46"/>
      <c r="J2660" s="113">
        <f t="shared" si="207"/>
        <v>0</v>
      </c>
      <c r="K2660" s="114">
        <f t="shared" si="208"/>
        <v>0</v>
      </c>
      <c r="L2660" s="31">
        <f t="shared" si="209"/>
        <v>0</v>
      </c>
      <c r="M2660" s="1">
        <f t="shared" si="210"/>
        <v>0</v>
      </c>
      <c r="N2660" s="1">
        <f t="shared" si="211"/>
        <v>6</v>
      </c>
    </row>
    <row r="2661" spans="1:14" ht="16.5" hidden="1" thickBot="1" x14ac:dyDescent="0.3">
      <c r="A2661" s="26">
        <v>482502</v>
      </c>
      <c r="B2661" s="42">
        <v>482502</v>
      </c>
      <c r="C2661" s="43" t="s">
        <v>887</v>
      </c>
      <c r="D2661" s="99">
        <f>IF(ISERROR(VLOOKUP(A2661,'CGN-2015-001'!A2660:I7807,4,0)),0,VLOOKUP(A2661,'CGN-2015-001'!A2660:I7807,4,0))</f>
        <v>0</v>
      </c>
      <c r="E2661" s="45">
        <f>IF(ISERROR(VLOOKUP(A2661,[3]Hoja1!$A$1:$F$369,4,0)),0,VLOOKUP(A2661,[3]Hoja1!$A$1:$F$369,4,0))</f>
        <v>0</v>
      </c>
      <c r="F2661" s="45">
        <f>IF(ISERROR(VLOOKUP(A2661,[3]Hoja1!$A$1:$F$369,5,0)),0,VLOOKUP(A2661,[3]Hoja1!$A$1:$F$369,5,0))</f>
        <v>0</v>
      </c>
      <c r="G2661" s="102">
        <f>IF(ISERROR(VLOOKUP(A2661,'CGN-2015-001'!A2660:I7807,7,0)),0,VLOOKUP(A2661,'CGN-2015-001'!A2660:I7807,7,0))</f>
        <v>0</v>
      </c>
      <c r="H2661" s="44"/>
      <c r="I2661" s="46"/>
      <c r="J2661" s="113">
        <f t="shared" si="207"/>
        <v>0</v>
      </c>
      <c r="K2661" s="114">
        <f t="shared" si="208"/>
        <v>0</v>
      </c>
      <c r="L2661" s="31">
        <f t="shared" si="209"/>
        <v>0</v>
      </c>
      <c r="M2661" s="1">
        <f t="shared" si="210"/>
        <v>0</v>
      </c>
      <c r="N2661" s="1">
        <f t="shared" si="211"/>
        <v>6</v>
      </c>
    </row>
    <row r="2662" spans="1:14" ht="16.5" hidden="1" thickBot="1" x14ac:dyDescent="0.3">
      <c r="A2662" s="26">
        <v>482503</v>
      </c>
      <c r="B2662" s="42">
        <v>482503</v>
      </c>
      <c r="C2662" s="43" t="s">
        <v>373</v>
      </c>
      <c r="D2662" s="99">
        <f>IF(ISERROR(VLOOKUP(A2662,'CGN-2015-001'!A2661:I7808,4,0)),0,VLOOKUP(A2662,'CGN-2015-001'!A2661:I7808,4,0))</f>
        <v>0</v>
      </c>
      <c r="E2662" s="45">
        <f>IF(ISERROR(VLOOKUP(A2662,[3]Hoja1!$A$1:$F$369,4,0)),0,VLOOKUP(A2662,[3]Hoja1!$A$1:$F$369,4,0))</f>
        <v>0</v>
      </c>
      <c r="F2662" s="45">
        <f>IF(ISERROR(VLOOKUP(A2662,[3]Hoja1!$A$1:$F$369,5,0)),0,VLOOKUP(A2662,[3]Hoja1!$A$1:$F$369,5,0))</f>
        <v>0</v>
      </c>
      <c r="G2662" s="102">
        <f>IF(ISERROR(VLOOKUP(A2662,'CGN-2015-001'!A2661:I7808,7,0)),0,VLOOKUP(A2662,'CGN-2015-001'!A2661:I7808,7,0))</f>
        <v>0</v>
      </c>
      <c r="H2662" s="44"/>
      <c r="I2662" s="46"/>
      <c r="J2662" s="113">
        <f t="shared" si="207"/>
        <v>0</v>
      </c>
      <c r="K2662" s="114">
        <f t="shared" si="208"/>
        <v>0</v>
      </c>
      <c r="L2662" s="31">
        <f t="shared" si="209"/>
        <v>0</v>
      </c>
      <c r="M2662" s="1">
        <f t="shared" si="210"/>
        <v>0</v>
      </c>
      <c r="N2662" s="1">
        <f t="shared" si="211"/>
        <v>6</v>
      </c>
    </row>
    <row r="2663" spans="1:14" ht="16.5" hidden="1" thickBot="1" x14ac:dyDescent="0.3">
      <c r="A2663" s="26">
        <v>482504</v>
      </c>
      <c r="B2663" s="42">
        <v>482504</v>
      </c>
      <c r="C2663" s="43" t="s">
        <v>479</v>
      </c>
      <c r="D2663" s="99">
        <f>IF(ISERROR(VLOOKUP(A2663,'CGN-2015-001'!A2662:I7809,4,0)),0,VLOOKUP(A2663,'CGN-2015-001'!A2662:I7809,4,0))</f>
        <v>0</v>
      </c>
      <c r="E2663" s="45">
        <f>IF(ISERROR(VLOOKUP(A2663,[3]Hoja1!$A$1:$F$369,4,0)),0,VLOOKUP(A2663,[3]Hoja1!$A$1:$F$369,4,0))</f>
        <v>0</v>
      </c>
      <c r="F2663" s="45">
        <f>IF(ISERROR(VLOOKUP(A2663,[3]Hoja1!$A$1:$F$369,5,0)),0,VLOOKUP(A2663,[3]Hoja1!$A$1:$F$369,5,0))</f>
        <v>0</v>
      </c>
      <c r="G2663" s="102">
        <f>IF(ISERROR(VLOOKUP(A2663,'CGN-2015-001'!A2662:I7809,7,0)),0,VLOOKUP(A2663,'CGN-2015-001'!A2662:I7809,7,0))</f>
        <v>0</v>
      </c>
      <c r="H2663" s="44"/>
      <c r="I2663" s="46"/>
      <c r="J2663" s="113">
        <f t="shared" si="207"/>
        <v>0</v>
      </c>
      <c r="K2663" s="114">
        <f t="shared" si="208"/>
        <v>0</v>
      </c>
      <c r="L2663" s="31">
        <f t="shared" si="209"/>
        <v>0</v>
      </c>
      <c r="M2663" s="1">
        <f t="shared" si="210"/>
        <v>0</v>
      </c>
      <c r="N2663" s="1">
        <f t="shared" si="211"/>
        <v>6</v>
      </c>
    </row>
    <row r="2664" spans="1:14" ht="16.5" hidden="1" thickBot="1" x14ac:dyDescent="0.3">
      <c r="A2664" s="26">
        <v>482505</v>
      </c>
      <c r="B2664" s="42">
        <v>482505</v>
      </c>
      <c r="C2664" s="43" t="s">
        <v>888</v>
      </c>
      <c r="D2664" s="99">
        <f>IF(ISERROR(VLOOKUP(A2664,'CGN-2015-001'!A2663:I7810,4,0)),0,VLOOKUP(A2664,'CGN-2015-001'!A2663:I7810,4,0))</f>
        <v>0</v>
      </c>
      <c r="E2664" s="45">
        <f>IF(ISERROR(VLOOKUP(A2664,[3]Hoja1!$A$1:$F$369,4,0)),0,VLOOKUP(A2664,[3]Hoja1!$A$1:$F$369,4,0))</f>
        <v>0</v>
      </c>
      <c r="F2664" s="45">
        <f>IF(ISERROR(VLOOKUP(A2664,[3]Hoja1!$A$1:$F$369,5,0)),0,VLOOKUP(A2664,[3]Hoja1!$A$1:$F$369,5,0))</f>
        <v>0</v>
      </c>
      <c r="G2664" s="102">
        <f>IF(ISERROR(VLOOKUP(A2664,'CGN-2015-001'!A2663:I7810,7,0)),0,VLOOKUP(A2664,'CGN-2015-001'!A2663:I7810,7,0))</f>
        <v>0</v>
      </c>
      <c r="H2664" s="44"/>
      <c r="I2664" s="46"/>
      <c r="J2664" s="113">
        <f t="shared" si="207"/>
        <v>0</v>
      </c>
      <c r="K2664" s="114">
        <f t="shared" si="208"/>
        <v>0</v>
      </c>
      <c r="L2664" s="31">
        <f t="shared" si="209"/>
        <v>0</v>
      </c>
      <c r="M2664" s="1">
        <f t="shared" si="210"/>
        <v>0</v>
      </c>
      <c r="N2664" s="1">
        <f t="shared" si="211"/>
        <v>6</v>
      </c>
    </row>
    <row r="2665" spans="1:14" ht="16.5" hidden="1" thickBot="1" x14ac:dyDescent="0.3">
      <c r="A2665" s="26">
        <v>482506</v>
      </c>
      <c r="B2665" s="42">
        <v>482506</v>
      </c>
      <c r="C2665" s="43" t="s">
        <v>803</v>
      </c>
      <c r="D2665" s="99">
        <f>IF(ISERROR(VLOOKUP(A2665,'CGN-2015-001'!A2664:I7811,4,0)),0,VLOOKUP(A2665,'CGN-2015-001'!A2664:I7811,4,0))</f>
        <v>0</v>
      </c>
      <c r="E2665" s="45">
        <f>IF(ISERROR(VLOOKUP(A2665,[3]Hoja1!$A$1:$F$369,4,0)),0,VLOOKUP(A2665,[3]Hoja1!$A$1:$F$369,4,0))</f>
        <v>0</v>
      </c>
      <c r="F2665" s="45">
        <f>IF(ISERROR(VLOOKUP(A2665,[3]Hoja1!$A$1:$F$369,5,0)),0,VLOOKUP(A2665,[3]Hoja1!$A$1:$F$369,5,0))</f>
        <v>0</v>
      </c>
      <c r="G2665" s="102">
        <f>IF(ISERROR(VLOOKUP(A2665,'CGN-2015-001'!A2664:I7811,7,0)),0,VLOOKUP(A2665,'CGN-2015-001'!A2664:I7811,7,0))</f>
        <v>0</v>
      </c>
      <c r="H2665" s="44"/>
      <c r="I2665" s="46"/>
      <c r="J2665" s="113">
        <f t="shared" si="207"/>
        <v>0</v>
      </c>
      <c r="K2665" s="114">
        <f t="shared" si="208"/>
        <v>0</v>
      </c>
      <c r="L2665" s="31">
        <f t="shared" si="209"/>
        <v>0</v>
      </c>
      <c r="M2665" s="1">
        <f t="shared" si="210"/>
        <v>0</v>
      </c>
      <c r="N2665" s="1">
        <f t="shared" si="211"/>
        <v>6</v>
      </c>
    </row>
    <row r="2666" spans="1:14" ht="16.5" hidden="1" thickBot="1" x14ac:dyDescent="0.3">
      <c r="A2666" s="26">
        <v>482507</v>
      </c>
      <c r="B2666" s="42">
        <v>482507</v>
      </c>
      <c r="C2666" s="43" t="s">
        <v>889</v>
      </c>
      <c r="D2666" s="99">
        <f>IF(ISERROR(VLOOKUP(A2666,'CGN-2015-001'!A2665:I7812,4,0)),0,VLOOKUP(A2666,'CGN-2015-001'!A2665:I7812,4,0))</f>
        <v>0</v>
      </c>
      <c r="E2666" s="45">
        <f>IF(ISERROR(VLOOKUP(A2666,[3]Hoja1!$A$1:$F$369,4,0)),0,VLOOKUP(A2666,[3]Hoja1!$A$1:$F$369,4,0))</f>
        <v>0</v>
      </c>
      <c r="F2666" s="45">
        <f>IF(ISERROR(VLOOKUP(A2666,[3]Hoja1!$A$1:$F$369,5,0)),0,VLOOKUP(A2666,[3]Hoja1!$A$1:$F$369,5,0))</f>
        <v>0</v>
      </c>
      <c r="G2666" s="102">
        <f>IF(ISERROR(VLOOKUP(A2666,'CGN-2015-001'!A2665:I7812,7,0)),0,VLOOKUP(A2666,'CGN-2015-001'!A2665:I7812,7,0))</f>
        <v>0</v>
      </c>
      <c r="H2666" s="44"/>
      <c r="I2666" s="46"/>
      <c r="J2666" s="113">
        <f t="shared" si="207"/>
        <v>0</v>
      </c>
      <c r="K2666" s="114">
        <f t="shared" si="208"/>
        <v>0</v>
      </c>
      <c r="L2666" s="31">
        <f t="shared" si="209"/>
        <v>0</v>
      </c>
      <c r="M2666" s="1">
        <f t="shared" si="210"/>
        <v>0</v>
      </c>
      <c r="N2666" s="1">
        <f t="shared" si="211"/>
        <v>6</v>
      </c>
    </row>
    <row r="2667" spans="1:14" ht="16.5" hidden="1" thickBot="1" x14ac:dyDescent="0.3">
      <c r="A2667" s="26">
        <v>482508</v>
      </c>
      <c r="B2667" s="42">
        <v>482508</v>
      </c>
      <c r="C2667" s="43" t="s">
        <v>804</v>
      </c>
      <c r="D2667" s="99">
        <f>IF(ISERROR(VLOOKUP(A2667,'CGN-2015-001'!A2666:I7813,4,0)),0,VLOOKUP(A2667,'CGN-2015-001'!A2666:I7813,4,0))</f>
        <v>0</v>
      </c>
      <c r="E2667" s="45">
        <f>IF(ISERROR(VLOOKUP(A2667,[3]Hoja1!$A$1:$F$369,4,0)),0,VLOOKUP(A2667,[3]Hoja1!$A$1:$F$369,4,0))</f>
        <v>0</v>
      </c>
      <c r="F2667" s="45">
        <f>IF(ISERROR(VLOOKUP(A2667,[3]Hoja1!$A$1:$F$369,5,0)),0,VLOOKUP(A2667,[3]Hoja1!$A$1:$F$369,5,0))</f>
        <v>0</v>
      </c>
      <c r="G2667" s="102">
        <f>IF(ISERROR(VLOOKUP(A2667,'CGN-2015-001'!A2666:I7813,7,0)),0,VLOOKUP(A2667,'CGN-2015-001'!A2666:I7813,7,0))</f>
        <v>0</v>
      </c>
      <c r="H2667" s="44"/>
      <c r="I2667" s="46"/>
      <c r="J2667" s="113">
        <f t="shared" si="207"/>
        <v>0</v>
      </c>
      <c r="K2667" s="114">
        <f t="shared" si="208"/>
        <v>0</v>
      </c>
      <c r="L2667" s="31">
        <f t="shared" si="209"/>
        <v>0</v>
      </c>
      <c r="M2667" s="1">
        <f t="shared" si="210"/>
        <v>0</v>
      </c>
      <c r="N2667" s="1">
        <f t="shared" si="211"/>
        <v>6</v>
      </c>
    </row>
    <row r="2668" spans="1:14" ht="16.5" hidden="1" thickBot="1" x14ac:dyDescent="0.3">
      <c r="A2668" s="26">
        <v>482509</v>
      </c>
      <c r="B2668" s="42">
        <v>482509</v>
      </c>
      <c r="C2668" s="43" t="s">
        <v>890</v>
      </c>
      <c r="D2668" s="99">
        <f>IF(ISERROR(VLOOKUP(A2668,'CGN-2015-001'!A2667:I7814,4,0)),0,VLOOKUP(A2668,'CGN-2015-001'!A2667:I7814,4,0))</f>
        <v>0</v>
      </c>
      <c r="E2668" s="45">
        <f>IF(ISERROR(VLOOKUP(A2668,[3]Hoja1!$A$1:$F$369,4,0)),0,VLOOKUP(A2668,[3]Hoja1!$A$1:$F$369,4,0))</f>
        <v>0</v>
      </c>
      <c r="F2668" s="45">
        <f>IF(ISERROR(VLOOKUP(A2668,[3]Hoja1!$A$1:$F$369,5,0)),0,VLOOKUP(A2668,[3]Hoja1!$A$1:$F$369,5,0))</f>
        <v>0</v>
      </c>
      <c r="G2668" s="102">
        <f>IF(ISERROR(VLOOKUP(A2668,'CGN-2015-001'!A2667:I7814,7,0)),0,VLOOKUP(A2668,'CGN-2015-001'!A2667:I7814,7,0))</f>
        <v>0</v>
      </c>
      <c r="H2668" s="44"/>
      <c r="I2668" s="46"/>
      <c r="J2668" s="113">
        <f t="shared" si="207"/>
        <v>0</v>
      </c>
      <c r="K2668" s="114">
        <f t="shared" si="208"/>
        <v>0</v>
      </c>
      <c r="L2668" s="31">
        <f t="shared" si="209"/>
        <v>0</v>
      </c>
      <c r="M2668" s="1">
        <f t="shared" si="210"/>
        <v>0</v>
      </c>
      <c r="N2668" s="1">
        <f t="shared" si="211"/>
        <v>6</v>
      </c>
    </row>
    <row r="2669" spans="1:14" ht="16.5" hidden="1" thickBot="1" x14ac:dyDescent="0.3">
      <c r="A2669" s="26">
        <v>482510</v>
      </c>
      <c r="B2669" s="42">
        <v>482510</v>
      </c>
      <c r="C2669" s="43" t="s">
        <v>805</v>
      </c>
      <c r="D2669" s="99">
        <f>IF(ISERROR(VLOOKUP(A2669,'CGN-2015-001'!A2668:I7815,4,0)),0,VLOOKUP(A2669,'CGN-2015-001'!A2668:I7815,4,0))</f>
        <v>0</v>
      </c>
      <c r="E2669" s="45">
        <f>IF(ISERROR(VLOOKUP(A2669,[3]Hoja1!$A$1:$F$369,4,0)),0,VLOOKUP(A2669,[3]Hoja1!$A$1:$F$369,4,0))</f>
        <v>0</v>
      </c>
      <c r="F2669" s="45">
        <f>IF(ISERROR(VLOOKUP(A2669,[3]Hoja1!$A$1:$F$369,5,0)),0,VLOOKUP(A2669,[3]Hoja1!$A$1:$F$369,5,0))</f>
        <v>0</v>
      </c>
      <c r="G2669" s="102">
        <f>IF(ISERROR(VLOOKUP(A2669,'CGN-2015-001'!A2668:I7815,7,0)),0,VLOOKUP(A2669,'CGN-2015-001'!A2668:I7815,7,0))</f>
        <v>0</v>
      </c>
      <c r="H2669" s="44"/>
      <c r="I2669" s="46"/>
      <c r="J2669" s="113">
        <f t="shared" si="207"/>
        <v>0</v>
      </c>
      <c r="K2669" s="114">
        <f t="shared" si="208"/>
        <v>0</v>
      </c>
      <c r="L2669" s="31">
        <f t="shared" si="209"/>
        <v>0</v>
      </c>
      <c r="M2669" s="1">
        <f t="shared" si="210"/>
        <v>0</v>
      </c>
      <c r="N2669" s="1">
        <f t="shared" si="211"/>
        <v>6</v>
      </c>
    </row>
    <row r="2670" spans="1:14" ht="16.5" hidden="1" thickBot="1" x14ac:dyDescent="0.3">
      <c r="A2670" s="26">
        <v>482511</v>
      </c>
      <c r="B2670" s="42">
        <v>482511</v>
      </c>
      <c r="C2670" s="43" t="s">
        <v>891</v>
      </c>
      <c r="D2670" s="99">
        <f>IF(ISERROR(VLOOKUP(A2670,'CGN-2015-001'!A2669:I7816,4,0)),0,VLOOKUP(A2670,'CGN-2015-001'!A2669:I7816,4,0))</f>
        <v>0</v>
      </c>
      <c r="E2670" s="45">
        <f>IF(ISERROR(VLOOKUP(A2670,[3]Hoja1!$A$1:$F$369,4,0)),0,VLOOKUP(A2670,[3]Hoja1!$A$1:$F$369,4,0))</f>
        <v>0</v>
      </c>
      <c r="F2670" s="45">
        <f>IF(ISERROR(VLOOKUP(A2670,[3]Hoja1!$A$1:$F$369,5,0)),0,VLOOKUP(A2670,[3]Hoja1!$A$1:$F$369,5,0))</f>
        <v>0</v>
      </c>
      <c r="G2670" s="102">
        <f>IF(ISERROR(VLOOKUP(A2670,'CGN-2015-001'!A2669:I7816,7,0)),0,VLOOKUP(A2670,'CGN-2015-001'!A2669:I7816,7,0))</f>
        <v>0</v>
      </c>
      <c r="H2670" s="44"/>
      <c r="I2670" s="46"/>
      <c r="J2670" s="113">
        <f t="shared" si="207"/>
        <v>0</v>
      </c>
      <c r="K2670" s="114">
        <f t="shared" si="208"/>
        <v>0</v>
      </c>
      <c r="L2670" s="31">
        <f t="shared" si="209"/>
        <v>0</v>
      </c>
      <c r="M2670" s="1">
        <f t="shared" si="210"/>
        <v>0</v>
      </c>
      <c r="N2670" s="1">
        <f t="shared" si="211"/>
        <v>6</v>
      </c>
    </row>
    <row r="2671" spans="1:14" ht="16.5" hidden="1" thickBot="1" x14ac:dyDescent="0.3">
      <c r="A2671" s="26">
        <v>482512</v>
      </c>
      <c r="B2671" s="42">
        <v>482512</v>
      </c>
      <c r="C2671" s="43" t="s">
        <v>892</v>
      </c>
      <c r="D2671" s="99">
        <f>IF(ISERROR(VLOOKUP(A2671,'CGN-2015-001'!A2670:I7817,4,0)),0,VLOOKUP(A2671,'CGN-2015-001'!A2670:I7817,4,0))</f>
        <v>0</v>
      </c>
      <c r="E2671" s="45">
        <f>IF(ISERROR(VLOOKUP(A2671,[3]Hoja1!$A$1:$F$369,4,0)),0,VLOOKUP(A2671,[3]Hoja1!$A$1:$F$369,4,0))</f>
        <v>0</v>
      </c>
      <c r="F2671" s="45">
        <f>IF(ISERROR(VLOOKUP(A2671,[3]Hoja1!$A$1:$F$369,5,0)),0,VLOOKUP(A2671,[3]Hoja1!$A$1:$F$369,5,0))</f>
        <v>0</v>
      </c>
      <c r="G2671" s="102">
        <f>IF(ISERROR(VLOOKUP(A2671,'CGN-2015-001'!A2670:I7817,7,0)),0,VLOOKUP(A2671,'CGN-2015-001'!A2670:I7817,7,0))</f>
        <v>0</v>
      </c>
      <c r="H2671" s="44"/>
      <c r="I2671" s="46"/>
      <c r="J2671" s="113">
        <f t="shared" si="207"/>
        <v>0</v>
      </c>
      <c r="K2671" s="114">
        <f t="shared" si="208"/>
        <v>0</v>
      </c>
      <c r="L2671" s="31">
        <f t="shared" si="209"/>
        <v>0</v>
      </c>
      <c r="M2671" s="1">
        <f t="shared" si="210"/>
        <v>0</v>
      </c>
      <c r="N2671" s="1">
        <f t="shared" si="211"/>
        <v>6</v>
      </c>
    </row>
    <row r="2672" spans="1:14" ht="16.5" hidden="1" thickBot="1" x14ac:dyDescent="0.3">
      <c r="A2672" s="26">
        <v>482513</v>
      </c>
      <c r="B2672" s="42">
        <v>482513</v>
      </c>
      <c r="C2672" s="43" t="s">
        <v>893</v>
      </c>
      <c r="D2672" s="99">
        <f>IF(ISERROR(VLOOKUP(A2672,'CGN-2015-001'!A2671:I7818,4,0)),0,VLOOKUP(A2672,'CGN-2015-001'!A2671:I7818,4,0))</f>
        <v>0</v>
      </c>
      <c r="E2672" s="45">
        <f>IF(ISERROR(VLOOKUP(A2672,[3]Hoja1!$A$1:$F$369,4,0)),0,VLOOKUP(A2672,[3]Hoja1!$A$1:$F$369,4,0))</f>
        <v>0</v>
      </c>
      <c r="F2672" s="45">
        <f>IF(ISERROR(VLOOKUP(A2672,[3]Hoja1!$A$1:$F$369,5,0)),0,VLOOKUP(A2672,[3]Hoja1!$A$1:$F$369,5,0))</f>
        <v>0</v>
      </c>
      <c r="G2672" s="102">
        <f>IF(ISERROR(VLOOKUP(A2672,'CGN-2015-001'!A2671:I7818,7,0)),0,VLOOKUP(A2672,'CGN-2015-001'!A2671:I7818,7,0))</f>
        <v>0</v>
      </c>
      <c r="H2672" s="44"/>
      <c r="I2672" s="46"/>
      <c r="J2672" s="113">
        <f t="shared" si="207"/>
        <v>0</v>
      </c>
      <c r="K2672" s="114">
        <f t="shared" si="208"/>
        <v>0</v>
      </c>
      <c r="L2672" s="31">
        <f t="shared" si="209"/>
        <v>0</v>
      </c>
      <c r="M2672" s="1">
        <f t="shared" si="210"/>
        <v>0</v>
      </c>
      <c r="N2672" s="1">
        <f t="shared" si="211"/>
        <v>6</v>
      </c>
    </row>
    <row r="2673" spans="1:14" ht="16.5" hidden="1" thickBot="1" x14ac:dyDescent="0.3">
      <c r="A2673" s="26">
        <v>482514</v>
      </c>
      <c r="B2673" s="42">
        <v>482514</v>
      </c>
      <c r="C2673" s="43" t="s">
        <v>894</v>
      </c>
      <c r="D2673" s="99">
        <f>IF(ISERROR(VLOOKUP(A2673,'CGN-2015-001'!A2672:I7819,4,0)),0,VLOOKUP(A2673,'CGN-2015-001'!A2672:I7819,4,0))</f>
        <v>0</v>
      </c>
      <c r="E2673" s="45">
        <f>IF(ISERROR(VLOOKUP(A2673,[3]Hoja1!$A$1:$F$369,4,0)),0,VLOOKUP(A2673,[3]Hoja1!$A$1:$F$369,4,0))</f>
        <v>0</v>
      </c>
      <c r="F2673" s="45">
        <f>IF(ISERROR(VLOOKUP(A2673,[3]Hoja1!$A$1:$F$369,5,0)),0,VLOOKUP(A2673,[3]Hoja1!$A$1:$F$369,5,0))</f>
        <v>0</v>
      </c>
      <c r="G2673" s="102">
        <f>IF(ISERROR(VLOOKUP(A2673,'CGN-2015-001'!A2672:I7819,7,0)),0,VLOOKUP(A2673,'CGN-2015-001'!A2672:I7819,7,0))</f>
        <v>0</v>
      </c>
      <c r="H2673" s="44"/>
      <c r="I2673" s="46"/>
      <c r="J2673" s="113">
        <f t="shared" si="207"/>
        <v>0</v>
      </c>
      <c r="K2673" s="114">
        <f t="shared" si="208"/>
        <v>0</v>
      </c>
      <c r="L2673" s="31">
        <f t="shared" si="209"/>
        <v>0</v>
      </c>
      <c r="M2673" s="1">
        <f t="shared" si="210"/>
        <v>0</v>
      </c>
      <c r="N2673" s="1">
        <f t="shared" si="211"/>
        <v>6</v>
      </c>
    </row>
    <row r="2674" spans="1:14" ht="16.5" hidden="1" thickBot="1" x14ac:dyDescent="0.3">
      <c r="A2674" s="26">
        <v>482515</v>
      </c>
      <c r="B2674" s="42">
        <v>482515</v>
      </c>
      <c r="C2674" s="43" t="s">
        <v>895</v>
      </c>
      <c r="D2674" s="99">
        <f>IF(ISERROR(VLOOKUP(A2674,'CGN-2015-001'!A2673:I7820,4,0)),0,VLOOKUP(A2674,'CGN-2015-001'!A2673:I7820,4,0))</f>
        <v>0</v>
      </c>
      <c r="E2674" s="45">
        <f>IF(ISERROR(VLOOKUP(A2674,[3]Hoja1!$A$1:$F$369,4,0)),0,VLOOKUP(A2674,[3]Hoja1!$A$1:$F$369,4,0))</f>
        <v>0</v>
      </c>
      <c r="F2674" s="45">
        <f>IF(ISERROR(VLOOKUP(A2674,[3]Hoja1!$A$1:$F$369,5,0)),0,VLOOKUP(A2674,[3]Hoja1!$A$1:$F$369,5,0))</f>
        <v>0</v>
      </c>
      <c r="G2674" s="102">
        <f>IF(ISERROR(VLOOKUP(A2674,'CGN-2015-001'!A2673:I7820,7,0)),0,VLOOKUP(A2674,'CGN-2015-001'!A2673:I7820,7,0))</f>
        <v>0</v>
      </c>
      <c r="H2674" s="44"/>
      <c r="I2674" s="46"/>
      <c r="J2674" s="113">
        <f t="shared" si="207"/>
        <v>0</v>
      </c>
      <c r="K2674" s="114">
        <f t="shared" si="208"/>
        <v>0</v>
      </c>
      <c r="L2674" s="31">
        <f t="shared" si="209"/>
        <v>0</v>
      </c>
      <c r="M2674" s="1">
        <f t="shared" si="210"/>
        <v>0</v>
      </c>
      <c r="N2674" s="1">
        <f t="shared" si="211"/>
        <v>6</v>
      </c>
    </row>
    <row r="2675" spans="1:14" ht="16.5" hidden="1" thickBot="1" x14ac:dyDescent="0.3">
      <c r="A2675" s="26">
        <v>482516</v>
      </c>
      <c r="B2675" s="42">
        <v>482516</v>
      </c>
      <c r="C2675" s="43" t="s">
        <v>896</v>
      </c>
      <c r="D2675" s="99">
        <f>IF(ISERROR(VLOOKUP(A2675,'CGN-2015-001'!A2674:I7821,4,0)),0,VLOOKUP(A2675,'CGN-2015-001'!A2674:I7821,4,0))</f>
        <v>0</v>
      </c>
      <c r="E2675" s="45">
        <f>IF(ISERROR(VLOOKUP(A2675,[3]Hoja1!$A$1:$F$369,4,0)),0,VLOOKUP(A2675,[3]Hoja1!$A$1:$F$369,4,0))</f>
        <v>0</v>
      </c>
      <c r="F2675" s="45">
        <f>IF(ISERROR(VLOOKUP(A2675,[3]Hoja1!$A$1:$F$369,5,0)),0,VLOOKUP(A2675,[3]Hoja1!$A$1:$F$369,5,0))</f>
        <v>0</v>
      </c>
      <c r="G2675" s="102">
        <f>IF(ISERROR(VLOOKUP(A2675,'CGN-2015-001'!A2674:I7821,7,0)),0,VLOOKUP(A2675,'CGN-2015-001'!A2674:I7821,7,0))</f>
        <v>0</v>
      </c>
      <c r="H2675" s="44"/>
      <c r="I2675" s="46"/>
      <c r="J2675" s="113">
        <f t="shared" si="207"/>
        <v>0</v>
      </c>
      <c r="K2675" s="114">
        <f t="shared" si="208"/>
        <v>0</v>
      </c>
      <c r="L2675" s="31">
        <f t="shared" si="209"/>
        <v>0</v>
      </c>
      <c r="M2675" s="1">
        <f t="shared" si="210"/>
        <v>0</v>
      </c>
      <c r="N2675" s="1">
        <f t="shared" si="211"/>
        <v>6</v>
      </c>
    </row>
    <row r="2676" spans="1:14" ht="16.5" hidden="1" thickBot="1" x14ac:dyDescent="0.3">
      <c r="A2676" s="26">
        <v>482517</v>
      </c>
      <c r="B2676" s="42">
        <v>482517</v>
      </c>
      <c r="C2676" s="43" t="s">
        <v>897</v>
      </c>
      <c r="D2676" s="99">
        <f>IF(ISERROR(VLOOKUP(A2676,'CGN-2015-001'!A2675:I7822,4,0)),0,VLOOKUP(A2676,'CGN-2015-001'!A2675:I7822,4,0))</f>
        <v>0</v>
      </c>
      <c r="E2676" s="45">
        <f>IF(ISERROR(VLOOKUP(A2676,[3]Hoja1!$A$1:$F$369,4,0)),0,VLOOKUP(A2676,[3]Hoja1!$A$1:$F$369,4,0))</f>
        <v>0</v>
      </c>
      <c r="F2676" s="45">
        <f>IF(ISERROR(VLOOKUP(A2676,[3]Hoja1!$A$1:$F$369,5,0)),0,VLOOKUP(A2676,[3]Hoja1!$A$1:$F$369,5,0))</f>
        <v>0</v>
      </c>
      <c r="G2676" s="102">
        <f>IF(ISERROR(VLOOKUP(A2676,'CGN-2015-001'!A2675:I7822,7,0)),0,VLOOKUP(A2676,'CGN-2015-001'!A2675:I7822,7,0))</f>
        <v>0</v>
      </c>
      <c r="H2676" s="44"/>
      <c r="I2676" s="46"/>
      <c r="J2676" s="113">
        <f t="shared" si="207"/>
        <v>0</v>
      </c>
      <c r="K2676" s="114">
        <f t="shared" si="208"/>
        <v>0</v>
      </c>
      <c r="L2676" s="31">
        <f t="shared" si="209"/>
        <v>0</v>
      </c>
      <c r="M2676" s="1">
        <f t="shared" si="210"/>
        <v>0</v>
      </c>
      <c r="N2676" s="1">
        <f t="shared" si="211"/>
        <v>6</v>
      </c>
    </row>
    <row r="2677" spans="1:14" ht="16.5" hidden="1" thickBot="1" x14ac:dyDescent="0.3">
      <c r="A2677" s="26">
        <v>482518</v>
      </c>
      <c r="B2677" s="42">
        <v>482518</v>
      </c>
      <c r="C2677" s="43" t="s">
        <v>898</v>
      </c>
      <c r="D2677" s="99">
        <f>IF(ISERROR(VLOOKUP(A2677,'CGN-2015-001'!A2676:I7823,4,0)),0,VLOOKUP(A2677,'CGN-2015-001'!A2676:I7823,4,0))</f>
        <v>0</v>
      </c>
      <c r="E2677" s="45">
        <f>IF(ISERROR(VLOOKUP(A2677,[3]Hoja1!$A$1:$F$369,4,0)),0,VLOOKUP(A2677,[3]Hoja1!$A$1:$F$369,4,0))</f>
        <v>0</v>
      </c>
      <c r="F2677" s="45">
        <f>IF(ISERROR(VLOOKUP(A2677,[3]Hoja1!$A$1:$F$369,5,0)),0,VLOOKUP(A2677,[3]Hoja1!$A$1:$F$369,5,0))</f>
        <v>0</v>
      </c>
      <c r="G2677" s="102">
        <f>IF(ISERROR(VLOOKUP(A2677,'CGN-2015-001'!A2676:I7823,7,0)),0,VLOOKUP(A2677,'CGN-2015-001'!A2676:I7823,7,0))</f>
        <v>0</v>
      </c>
      <c r="H2677" s="44"/>
      <c r="I2677" s="46"/>
      <c r="J2677" s="113">
        <f t="shared" si="207"/>
        <v>0</v>
      </c>
      <c r="K2677" s="114">
        <f t="shared" si="208"/>
        <v>0</v>
      </c>
      <c r="L2677" s="31">
        <f t="shared" si="209"/>
        <v>0</v>
      </c>
      <c r="M2677" s="1">
        <f t="shared" si="210"/>
        <v>0</v>
      </c>
      <c r="N2677" s="1">
        <f t="shared" si="211"/>
        <v>6</v>
      </c>
    </row>
    <row r="2678" spans="1:14" ht="16.5" hidden="1" thickBot="1" x14ac:dyDescent="0.3">
      <c r="A2678" s="26">
        <v>4830</v>
      </c>
      <c r="B2678" s="48">
        <v>483000</v>
      </c>
      <c r="C2678" s="49" t="s">
        <v>1687</v>
      </c>
      <c r="D2678" s="99">
        <f>IF(ISERROR(VLOOKUP(A2678,'CGN-2015-001'!A2677:I7824,4,0)),0,VLOOKUP(A2678,'CGN-2015-001'!A2677:I7824,4,0))</f>
        <v>0</v>
      </c>
      <c r="E2678" s="40">
        <f>IF(ISERROR(VLOOKUP(A2678,[3]Hoja1!$A$1:$F$369,4,0)),0,VLOOKUP(A2678,[3]Hoja1!$A$1:$F$369,4,0))</f>
        <v>0</v>
      </c>
      <c r="F2678" s="40">
        <f>IF(ISERROR(VLOOKUP(A2678,[3]Hoja1!$A$1:$F$369,5,0)),0,VLOOKUP(A2678,[3]Hoja1!$A$1:$F$369,5,0))</f>
        <v>0</v>
      </c>
      <c r="G2678" s="102">
        <f>IF(ISERROR(VLOOKUP(A2678,'CGN-2015-001'!A2677:I7824,7,0)),0,VLOOKUP(A2678,'CGN-2015-001'!A2677:I7824,7,0))</f>
        <v>0</v>
      </c>
      <c r="H2678" s="50"/>
      <c r="I2678" s="51"/>
      <c r="J2678" s="113">
        <f t="shared" si="207"/>
        <v>0</v>
      </c>
      <c r="K2678" s="114">
        <f t="shared" si="208"/>
        <v>0</v>
      </c>
      <c r="L2678" s="31">
        <f t="shared" si="209"/>
        <v>0</v>
      </c>
      <c r="M2678" s="1">
        <f t="shared" si="210"/>
        <v>0</v>
      </c>
      <c r="N2678" s="1">
        <f t="shared" si="211"/>
        <v>4</v>
      </c>
    </row>
    <row r="2679" spans="1:14" ht="16.5" hidden="1" thickBot="1" x14ac:dyDescent="0.3">
      <c r="A2679" s="26">
        <v>483001</v>
      </c>
      <c r="B2679" s="42">
        <v>483001</v>
      </c>
      <c r="C2679" s="43" t="s">
        <v>801</v>
      </c>
      <c r="D2679" s="99">
        <f>IF(ISERROR(VLOOKUP(A2679,'CGN-2015-001'!A2678:I7825,4,0)),0,VLOOKUP(A2679,'CGN-2015-001'!A2678:I7825,4,0))</f>
        <v>0</v>
      </c>
      <c r="E2679" s="45">
        <f>IF(ISERROR(VLOOKUP(A2679,[3]Hoja1!$A$1:$F$369,4,0)),0,VLOOKUP(A2679,[3]Hoja1!$A$1:$F$369,4,0))</f>
        <v>0</v>
      </c>
      <c r="F2679" s="45">
        <f>IF(ISERROR(VLOOKUP(A2679,[3]Hoja1!$A$1:$F$369,5,0)),0,VLOOKUP(A2679,[3]Hoja1!$A$1:$F$369,5,0))</f>
        <v>0</v>
      </c>
      <c r="G2679" s="102">
        <f>IF(ISERROR(VLOOKUP(A2679,'CGN-2015-001'!A2678:I7825,7,0)),0,VLOOKUP(A2679,'CGN-2015-001'!A2678:I7825,7,0))</f>
        <v>0</v>
      </c>
      <c r="H2679" s="44"/>
      <c r="I2679" s="46"/>
      <c r="J2679" s="113">
        <f t="shared" si="207"/>
        <v>0</v>
      </c>
      <c r="K2679" s="114">
        <f t="shared" si="208"/>
        <v>0</v>
      </c>
      <c r="L2679" s="31">
        <f t="shared" si="209"/>
        <v>0</v>
      </c>
      <c r="M2679" s="1">
        <f t="shared" si="210"/>
        <v>0</v>
      </c>
      <c r="N2679" s="1">
        <f t="shared" si="211"/>
        <v>6</v>
      </c>
    </row>
    <row r="2680" spans="1:14" ht="16.5" hidden="1" thickBot="1" x14ac:dyDescent="0.3">
      <c r="A2680" s="26">
        <v>483002</v>
      </c>
      <c r="B2680" s="42">
        <v>483002</v>
      </c>
      <c r="C2680" s="43" t="s">
        <v>373</v>
      </c>
      <c r="D2680" s="99">
        <f>IF(ISERROR(VLOOKUP(A2680,'CGN-2015-001'!A2679:I7826,4,0)),0,VLOOKUP(A2680,'CGN-2015-001'!A2679:I7826,4,0))</f>
        <v>0</v>
      </c>
      <c r="E2680" s="45">
        <f>IF(ISERROR(VLOOKUP(A2680,[3]Hoja1!$A$1:$F$369,4,0)),0,VLOOKUP(A2680,[3]Hoja1!$A$1:$F$369,4,0))</f>
        <v>0</v>
      </c>
      <c r="F2680" s="45">
        <f>IF(ISERROR(VLOOKUP(A2680,[3]Hoja1!$A$1:$F$369,5,0)),0,VLOOKUP(A2680,[3]Hoja1!$A$1:$F$369,5,0))</f>
        <v>0</v>
      </c>
      <c r="G2680" s="102">
        <f>IF(ISERROR(VLOOKUP(A2680,'CGN-2015-001'!A2679:I7826,7,0)),0,VLOOKUP(A2680,'CGN-2015-001'!A2679:I7826,7,0))</f>
        <v>0</v>
      </c>
      <c r="H2680" s="44"/>
      <c r="I2680" s="46"/>
      <c r="J2680" s="113">
        <f t="shared" si="207"/>
        <v>0</v>
      </c>
      <c r="K2680" s="114">
        <f t="shared" si="208"/>
        <v>0</v>
      </c>
      <c r="L2680" s="31">
        <f t="shared" si="209"/>
        <v>0</v>
      </c>
      <c r="M2680" s="1">
        <f t="shared" si="210"/>
        <v>0</v>
      </c>
      <c r="N2680" s="1">
        <f t="shared" si="211"/>
        <v>6</v>
      </c>
    </row>
    <row r="2681" spans="1:14" ht="16.5" hidden="1" thickBot="1" x14ac:dyDescent="0.3">
      <c r="A2681" s="26">
        <v>483004</v>
      </c>
      <c r="B2681" s="42">
        <v>483004</v>
      </c>
      <c r="C2681" s="43" t="s">
        <v>479</v>
      </c>
      <c r="D2681" s="99">
        <f>IF(ISERROR(VLOOKUP(A2681,'CGN-2015-001'!A2680:I7827,4,0)),0,VLOOKUP(A2681,'CGN-2015-001'!A2680:I7827,4,0))</f>
        <v>0</v>
      </c>
      <c r="E2681" s="45">
        <f>IF(ISERROR(VLOOKUP(A2681,[3]Hoja1!$A$1:$F$369,4,0)),0,VLOOKUP(A2681,[3]Hoja1!$A$1:$F$369,4,0))</f>
        <v>0</v>
      </c>
      <c r="F2681" s="45">
        <f>IF(ISERROR(VLOOKUP(A2681,[3]Hoja1!$A$1:$F$369,5,0)),0,VLOOKUP(A2681,[3]Hoja1!$A$1:$F$369,5,0))</f>
        <v>0</v>
      </c>
      <c r="G2681" s="102">
        <f>IF(ISERROR(VLOOKUP(A2681,'CGN-2015-001'!A2680:I7827,7,0)),0,VLOOKUP(A2681,'CGN-2015-001'!A2680:I7827,7,0))</f>
        <v>0</v>
      </c>
      <c r="H2681" s="44"/>
      <c r="I2681" s="46"/>
      <c r="J2681" s="113">
        <f t="shared" si="207"/>
        <v>0</v>
      </c>
      <c r="K2681" s="114">
        <f t="shared" si="208"/>
        <v>0</v>
      </c>
      <c r="L2681" s="31">
        <f t="shared" si="209"/>
        <v>0</v>
      </c>
      <c r="M2681" s="1">
        <f t="shared" si="210"/>
        <v>0</v>
      </c>
      <c r="N2681" s="1">
        <f t="shared" si="211"/>
        <v>6</v>
      </c>
    </row>
    <row r="2682" spans="1:14" ht="16.5" hidden="1" thickBot="1" x14ac:dyDescent="0.3">
      <c r="A2682" s="26">
        <v>483005</v>
      </c>
      <c r="B2682" s="42">
        <v>483005</v>
      </c>
      <c r="C2682" s="43" t="s">
        <v>888</v>
      </c>
      <c r="D2682" s="99">
        <f>IF(ISERROR(VLOOKUP(A2682,'CGN-2015-001'!A2681:I7828,4,0)),0,VLOOKUP(A2682,'CGN-2015-001'!A2681:I7828,4,0))</f>
        <v>0</v>
      </c>
      <c r="E2682" s="45">
        <f>IF(ISERROR(VLOOKUP(A2682,[3]Hoja1!$A$1:$F$369,4,0)),0,VLOOKUP(A2682,[3]Hoja1!$A$1:$F$369,4,0))</f>
        <v>0</v>
      </c>
      <c r="F2682" s="45">
        <f>IF(ISERROR(VLOOKUP(A2682,[3]Hoja1!$A$1:$F$369,5,0)),0,VLOOKUP(A2682,[3]Hoja1!$A$1:$F$369,5,0))</f>
        <v>0</v>
      </c>
      <c r="G2682" s="102">
        <f>IF(ISERROR(VLOOKUP(A2682,'CGN-2015-001'!A2681:I7828,7,0)),0,VLOOKUP(A2682,'CGN-2015-001'!A2681:I7828,7,0))</f>
        <v>0</v>
      </c>
      <c r="H2682" s="44"/>
      <c r="I2682" s="46"/>
      <c r="J2682" s="113">
        <f t="shared" si="207"/>
        <v>0</v>
      </c>
      <c r="K2682" s="114">
        <f t="shared" si="208"/>
        <v>0</v>
      </c>
      <c r="L2682" s="31">
        <f t="shared" si="209"/>
        <v>0</v>
      </c>
      <c r="M2682" s="1">
        <f t="shared" si="210"/>
        <v>0</v>
      </c>
      <c r="N2682" s="1">
        <f t="shared" si="211"/>
        <v>6</v>
      </c>
    </row>
    <row r="2683" spans="1:14" ht="16.5" hidden="1" thickBot="1" x14ac:dyDescent="0.3">
      <c r="A2683" s="26">
        <v>483006</v>
      </c>
      <c r="B2683" s="42">
        <v>483006</v>
      </c>
      <c r="C2683" s="43" t="s">
        <v>803</v>
      </c>
      <c r="D2683" s="99">
        <f>IF(ISERROR(VLOOKUP(A2683,'CGN-2015-001'!A2682:I7829,4,0)),0,VLOOKUP(A2683,'CGN-2015-001'!A2682:I7829,4,0))</f>
        <v>0</v>
      </c>
      <c r="E2683" s="45">
        <f>IF(ISERROR(VLOOKUP(A2683,[3]Hoja1!$A$1:$F$369,4,0)),0,VLOOKUP(A2683,[3]Hoja1!$A$1:$F$369,4,0))</f>
        <v>0</v>
      </c>
      <c r="F2683" s="45">
        <f>IF(ISERROR(VLOOKUP(A2683,[3]Hoja1!$A$1:$F$369,5,0)),0,VLOOKUP(A2683,[3]Hoja1!$A$1:$F$369,5,0))</f>
        <v>0</v>
      </c>
      <c r="G2683" s="102">
        <f>IF(ISERROR(VLOOKUP(A2683,'CGN-2015-001'!A2682:I7829,7,0)),0,VLOOKUP(A2683,'CGN-2015-001'!A2682:I7829,7,0))</f>
        <v>0</v>
      </c>
      <c r="H2683" s="44"/>
      <c r="I2683" s="46"/>
      <c r="J2683" s="113">
        <f t="shared" si="207"/>
        <v>0</v>
      </c>
      <c r="K2683" s="114">
        <f t="shared" si="208"/>
        <v>0</v>
      </c>
      <c r="L2683" s="31">
        <f t="shared" si="209"/>
        <v>0</v>
      </c>
      <c r="M2683" s="1">
        <f t="shared" si="210"/>
        <v>0</v>
      </c>
      <c r="N2683" s="1">
        <f t="shared" si="211"/>
        <v>6</v>
      </c>
    </row>
    <row r="2684" spans="1:14" ht="16.5" hidden="1" thickBot="1" x14ac:dyDescent="0.3">
      <c r="A2684" s="26">
        <v>483010</v>
      </c>
      <c r="B2684" s="42">
        <v>483010</v>
      </c>
      <c r="C2684" s="43" t="s">
        <v>804</v>
      </c>
      <c r="D2684" s="99">
        <f>IF(ISERROR(VLOOKUP(A2684,'CGN-2015-001'!A2683:I7830,4,0)),0,VLOOKUP(A2684,'CGN-2015-001'!A2683:I7830,4,0))</f>
        <v>0</v>
      </c>
      <c r="E2684" s="45">
        <f>IF(ISERROR(VLOOKUP(A2684,[3]Hoja1!$A$1:$F$369,4,0)),0,VLOOKUP(A2684,[3]Hoja1!$A$1:$F$369,4,0))</f>
        <v>0</v>
      </c>
      <c r="F2684" s="45">
        <f>IF(ISERROR(VLOOKUP(A2684,[3]Hoja1!$A$1:$F$369,5,0)),0,VLOOKUP(A2684,[3]Hoja1!$A$1:$F$369,5,0))</f>
        <v>0</v>
      </c>
      <c r="G2684" s="102">
        <f>IF(ISERROR(VLOOKUP(A2684,'CGN-2015-001'!A2683:I7830,7,0)),0,VLOOKUP(A2684,'CGN-2015-001'!A2683:I7830,7,0))</f>
        <v>0</v>
      </c>
      <c r="H2684" s="44"/>
      <c r="I2684" s="46"/>
      <c r="J2684" s="113">
        <f t="shared" si="207"/>
        <v>0</v>
      </c>
      <c r="K2684" s="114">
        <f t="shared" si="208"/>
        <v>0</v>
      </c>
      <c r="L2684" s="31">
        <f t="shared" si="209"/>
        <v>0</v>
      </c>
      <c r="M2684" s="1">
        <f t="shared" si="210"/>
        <v>0</v>
      </c>
      <c r="N2684" s="1">
        <f t="shared" si="211"/>
        <v>6</v>
      </c>
    </row>
    <row r="2685" spans="1:14" ht="16.5" hidden="1" thickBot="1" x14ac:dyDescent="0.3">
      <c r="A2685" s="26">
        <v>483012</v>
      </c>
      <c r="B2685" s="42">
        <v>483012</v>
      </c>
      <c r="C2685" s="43" t="s">
        <v>889</v>
      </c>
      <c r="D2685" s="99">
        <f>IF(ISERROR(VLOOKUP(A2685,'CGN-2015-001'!A2684:I7831,4,0)),0,VLOOKUP(A2685,'CGN-2015-001'!A2684:I7831,4,0))</f>
        <v>0</v>
      </c>
      <c r="E2685" s="45">
        <f>IF(ISERROR(VLOOKUP(A2685,[3]Hoja1!$A$1:$F$369,4,0)),0,VLOOKUP(A2685,[3]Hoja1!$A$1:$F$369,4,0))</f>
        <v>0</v>
      </c>
      <c r="F2685" s="45">
        <f>IF(ISERROR(VLOOKUP(A2685,[3]Hoja1!$A$1:$F$369,5,0)),0,VLOOKUP(A2685,[3]Hoja1!$A$1:$F$369,5,0))</f>
        <v>0</v>
      </c>
      <c r="G2685" s="102">
        <f>IF(ISERROR(VLOOKUP(A2685,'CGN-2015-001'!A2684:I7831,7,0)),0,VLOOKUP(A2685,'CGN-2015-001'!A2684:I7831,7,0))</f>
        <v>0</v>
      </c>
      <c r="H2685" s="44"/>
      <c r="I2685" s="46"/>
      <c r="J2685" s="113">
        <f t="shared" si="207"/>
        <v>0</v>
      </c>
      <c r="K2685" s="114">
        <f t="shared" si="208"/>
        <v>0</v>
      </c>
      <c r="L2685" s="31">
        <f t="shared" si="209"/>
        <v>0</v>
      </c>
      <c r="M2685" s="1">
        <f t="shared" si="210"/>
        <v>0</v>
      </c>
      <c r="N2685" s="1">
        <f t="shared" si="211"/>
        <v>6</v>
      </c>
    </row>
    <row r="2686" spans="1:14" ht="16.5" hidden="1" thickBot="1" x14ac:dyDescent="0.3">
      <c r="A2686" s="26">
        <v>483014</v>
      </c>
      <c r="B2686" s="42">
        <v>483014</v>
      </c>
      <c r="C2686" s="43" t="s">
        <v>1688</v>
      </c>
      <c r="D2686" s="99">
        <f>IF(ISERROR(VLOOKUP(A2686,'CGN-2015-001'!A2685:I7832,4,0)),0,VLOOKUP(A2686,'CGN-2015-001'!A2685:I7832,4,0))</f>
        <v>0</v>
      </c>
      <c r="E2686" s="45">
        <f>IF(ISERROR(VLOOKUP(A2686,[3]Hoja1!$A$1:$F$369,4,0)),0,VLOOKUP(A2686,[3]Hoja1!$A$1:$F$369,4,0))</f>
        <v>0</v>
      </c>
      <c r="F2686" s="45">
        <f>IF(ISERROR(VLOOKUP(A2686,[3]Hoja1!$A$1:$F$369,5,0)),0,VLOOKUP(A2686,[3]Hoja1!$A$1:$F$369,5,0))</f>
        <v>0</v>
      </c>
      <c r="G2686" s="102">
        <f>IF(ISERROR(VLOOKUP(A2686,'CGN-2015-001'!A2685:I7832,7,0)),0,VLOOKUP(A2686,'CGN-2015-001'!A2685:I7832,7,0))</f>
        <v>0</v>
      </c>
      <c r="H2686" s="44"/>
      <c r="I2686" s="46"/>
      <c r="J2686" s="113">
        <f t="shared" si="207"/>
        <v>0</v>
      </c>
      <c r="K2686" s="114">
        <f t="shared" si="208"/>
        <v>0</v>
      </c>
      <c r="L2686" s="31">
        <f t="shared" si="209"/>
        <v>0</v>
      </c>
      <c r="M2686" s="1">
        <f t="shared" si="210"/>
        <v>0</v>
      </c>
      <c r="N2686" s="1">
        <f t="shared" si="211"/>
        <v>6</v>
      </c>
    </row>
    <row r="2687" spans="1:14" ht="16.5" hidden="1" thickBot="1" x14ac:dyDescent="0.3">
      <c r="A2687" s="26">
        <v>483015</v>
      </c>
      <c r="B2687" s="120">
        <v>483015</v>
      </c>
      <c r="C2687" s="121" t="s">
        <v>1284</v>
      </c>
      <c r="D2687" s="99">
        <f>IF(ISERROR(VLOOKUP(A2687,'CGN-2015-001'!A2686:I7833,4,0)),0,VLOOKUP(A2687,'CGN-2015-001'!A2686:I7833,4,0))</f>
        <v>0</v>
      </c>
      <c r="E2687" s="45">
        <f>IF(ISERROR(VLOOKUP(A2687,[3]Hoja1!$A$1:$F$369,4,0)),0,VLOOKUP(A2687,[3]Hoja1!$A$1:$F$369,4,0))</f>
        <v>0</v>
      </c>
      <c r="F2687" s="45">
        <f>IF(ISERROR(VLOOKUP(A2687,[3]Hoja1!$A$1:$F$369,5,0)),0,VLOOKUP(A2687,[3]Hoja1!$A$1:$F$369,5,0))</f>
        <v>0</v>
      </c>
      <c r="G2687" s="102">
        <f>IF(ISERROR(VLOOKUP(A2687,'CGN-2015-001'!A2686:I7833,7,0)),0,VLOOKUP(A2687,'CGN-2015-001'!A2686:I7833,7,0))</f>
        <v>0</v>
      </c>
      <c r="H2687" s="44"/>
      <c r="I2687" s="46"/>
      <c r="J2687" s="113">
        <f t="shared" si="207"/>
        <v>0</v>
      </c>
      <c r="K2687" s="114">
        <f t="shared" si="208"/>
        <v>0</v>
      </c>
      <c r="L2687" s="31">
        <f t="shared" si="209"/>
        <v>0</v>
      </c>
      <c r="M2687" s="1">
        <f t="shared" si="210"/>
        <v>0</v>
      </c>
      <c r="N2687" s="1">
        <f t="shared" si="211"/>
        <v>6</v>
      </c>
    </row>
    <row r="2688" spans="1:14" ht="16.5" hidden="1" thickBot="1" x14ac:dyDescent="0.3">
      <c r="A2688" s="26">
        <v>5</v>
      </c>
      <c r="B2688" s="27">
        <v>500000</v>
      </c>
      <c r="C2688" s="28" t="s">
        <v>1689</v>
      </c>
      <c r="D2688" s="99">
        <f>IF(ISERROR(VLOOKUP(A2688,'CGN-2015-001'!A2687:I7834,4,0)),0,VLOOKUP(A2688,'CGN-2015-001'!A2687:I7834,4,0))</f>
        <v>214669792970.89001</v>
      </c>
      <c r="E2688" s="100">
        <f>IF(ISERROR(VLOOKUP(A2688,[3]Hoja1!$A$1:$F$369,4,0)),0,VLOOKUP(A2688,[3]Hoja1!$A$1:$F$369,4,0))</f>
        <v>145625682272.31</v>
      </c>
      <c r="F2688" s="101">
        <f>IF(ISERROR(VLOOKUP(A2688,[3]Hoja1!$A$1:$F$369,5,0)),0,VLOOKUP(A2688,[3]Hoja1!$A$1:$F$369,5,0))</f>
        <v>5399428124.8599997</v>
      </c>
      <c r="G2688" s="102">
        <f>IF(ISERROR(VLOOKUP(A2688,'CGN-2015-001'!A2687:I7834,7,0)),0,VLOOKUP(A2688,'CGN-2015-001'!A2687:I7834,7,0))</f>
        <v>373046893675.18005</v>
      </c>
      <c r="H2688" s="100">
        <f>+H2689+H2965+H3135+H3190+H3336</f>
        <v>0</v>
      </c>
      <c r="I2688" s="101">
        <f>+I2689+I2965+I3135+I3190+I3336</f>
        <v>373046893674.17999</v>
      </c>
      <c r="J2688" s="124">
        <f t="shared" si="207"/>
        <v>-158377100704.29004</v>
      </c>
      <c r="K2688" s="125">
        <f t="shared" si="208"/>
        <v>-0.42455011257161779</v>
      </c>
      <c r="L2688" s="31">
        <f t="shared" si="209"/>
        <v>1.00006103515625</v>
      </c>
      <c r="M2688" s="1">
        <f t="shared" si="210"/>
        <v>1</v>
      </c>
      <c r="N2688" s="1">
        <f t="shared" si="211"/>
        <v>1</v>
      </c>
    </row>
    <row r="2689" spans="1:14" ht="16.5" hidden="1" thickBot="1" x14ac:dyDescent="0.3">
      <c r="A2689" s="26">
        <v>51</v>
      </c>
      <c r="B2689" s="448">
        <v>510000</v>
      </c>
      <c r="C2689" s="449" t="s">
        <v>1690</v>
      </c>
      <c r="D2689" s="452">
        <f>IF(ISERROR(VLOOKUP(A2689,'CGN-2015-001'!A2688:I7835,4,0)),0,VLOOKUP(A2689,'CGN-2015-001'!A2688:I7835,4,0))</f>
        <v>20239523804.049999</v>
      </c>
      <c r="E2689" s="105">
        <f>IF(ISERROR(VLOOKUP(A2689,[3]Hoja1!$A$1:$F$369,4,0)),0,VLOOKUP(A2689,[3]Hoja1!$A$1:$F$369,4,0))</f>
        <v>12580176641.57</v>
      </c>
      <c r="F2689" s="106">
        <f>IF(ISERROR(VLOOKUP(A2689,[3]Hoja1!$A$1:$F$369,5,0)),0,VLOOKUP(A2689,[3]Hoja1!$A$1:$F$369,5,0))</f>
        <v>1427950219.8099999</v>
      </c>
      <c r="G2689" s="453">
        <f>IF(ISERROR(VLOOKUP(A2689,'CGN-2015-001'!A2688:I7835,7,0)),0,VLOOKUP(A2689,'CGN-2015-001'!A2688:I7835,7,0))</f>
        <v>32451146545.849998</v>
      </c>
      <c r="H2689" s="105">
        <f>+H2690+H2705+H2715+H2725+H2730+H2741+H2824+H2755</f>
        <v>0</v>
      </c>
      <c r="I2689" s="106">
        <f>+I2690+I2705+I2715+I2725+I2730+I2741+I2755+I2824</f>
        <v>32451146545.849998</v>
      </c>
      <c r="J2689" s="454">
        <f t="shared" si="207"/>
        <v>-12211622741.799999</v>
      </c>
      <c r="K2689" s="455">
        <f t="shared" si="208"/>
        <v>-0.37630789792114994</v>
      </c>
      <c r="L2689" s="31">
        <f t="shared" si="209"/>
        <v>0</v>
      </c>
      <c r="M2689" s="1">
        <f t="shared" si="210"/>
        <v>1</v>
      </c>
      <c r="N2689" s="1">
        <f t="shared" si="211"/>
        <v>2</v>
      </c>
    </row>
    <row r="2690" spans="1:14" ht="16.5" hidden="1" thickBot="1" x14ac:dyDescent="0.3">
      <c r="A2690" s="26">
        <v>5101</v>
      </c>
      <c r="B2690" s="37">
        <v>510100</v>
      </c>
      <c r="C2690" s="38" t="s">
        <v>1691</v>
      </c>
      <c r="D2690" s="468">
        <f>IF(ISERROR(VLOOKUP(A2690,'CGN-2015-001'!A2689:I7836,4,0)),0,VLOOKUP(A2690,'CGN-2015-001'!A2689:I7836,4,0))</f>
        <v>8753401546</v>
      </c>
      <c r="E2690" s="109">
        <f>IF(ISERROR(VLOOKUP(A2690,[3]Hoja1!$A$1:$F$369,4,0)),0,VLOOKUP(A2690,[3]Hoja1!$A$1:$F$369,4,0))</f>
        <v>4924847733</v>
      </c>
      <c r="F2690" s="110">
        <f>IF(ISERROR(VLOOKUP(A2690,[3]Hoja1!$A$1:$F$369,5,0)),0,VLOOKUP(A2690,[3]Hoja1!$A$1:$F$369,5,0))</f>
        <v>14452274</v>
      </c>
      <c r="G2690" s="469">
        <f>IF(ISERROR(VLOOKUP(A2690,'CGN-2015-001'!A2689:I7836,7,0)),0,VLOOKUP(A2690,'CGN-2015-001'!A2689:I7836,7,0))</f>
        <v>13490947808</v>
      </c>
      <c r="H2690" s="109">
        <v>0</v>
      </c>
      <c r="I2690" s="110">
        <f>+I2691+I2692+I2693+I2695+I2696+I2697+I2702</f>
        <v>13490947808</v>
      </c>
      <c r="J2690" s="476">
        <f t="shared" si="207"/>
        <v>-4737546262</v>
      </c>
      <c r="K2690" s="477">
        <f t="shared" si="208"/>
        <v>-0.35116482025011475</v>
      </c>
      <c r="L2690" s="31">
        <f t="shared" si="209"/>
        <v>0</v>
      </c>
      <c r="M2690" s="1">
        <f t="shared" si="210"/>
        <v>1</v>
      </c>
      <c r="N2690" s="1">
        <f t="shared" si="211"/>
        <v>4</v>
      </c>
    </row>
    <row r="2691" spans="1:14" ht="15.75" customHeight="1" thickBot="1" x14ac:dyDescent="0.25">
      <c r="A2691" s="26">
        <v>510101</v>
      </c>
      <c r="B2691" s="566">
        <v>510101</v>
      </c>
      <c r="C2691" s="567" t="s">
        <v>1692</v>
      </c>
      <c r="D2691" s="560">
        <f>IF(ISERROR(VLOOKUP(A2691,'CGN-2015-001'!A2690:I7837,4,0)),0,VLOOKUP(A2691,'CGN-2015-001'!A2690:I7837,4,0))</f>
        <v>6008993423</v>
      </c>
      <c r="E2691" s="561">
        <f>IF(ISERROR(VLOOKUP(A2691,[3]Hoja1!$A$1:$F$369,4,0)),0,VLOOKUP(A2691,[3]Hoja1!$A$1:$F$369,4,0))</f>
        <v>3333907071</v>
      </c>
      <c r="F2691" s="562">
        <f>IF(ISERROR(VLOOKUP(A2691,[3]Hoja1!$A$1:$F$369,5,0)),0,VLOOKUP(A2691,[3]Hoja1!$A$1:$F$369,5,0))</f>
        <v>0</v>
      </c>
      <c r="G2691" s="563">
        <f>IF(ISERROR(VLOOKUP(A2691,'CGN-2015-001'!A2690:I7837,7,0)),0,VLOOKUP(A2691,'CGN-2015-001'!A2690:I7837,7,0))</f>
        <v>9105797068</v>
      </c>
      <c r="H2691" s="115">
        <v>0</v>
      </c>
      <c r="I2691" s="562">
        <f>+G2691</f>
        <v>9105797068</v>
      </c>
      <c r="J2691" s="570">
        <f t="shared" si="207"/>
        <v>-3096803645</v>
      </c>
      <c r="K2691" s="571">
        <f t="shared" si="208"/>
        <v>-0.34009144085616905</v>
      </c>
      <c r="L2691" s="31">
        <f t="shared" si="209"/>
        <v>0</v>
      </c>
      <c r="M2691" s="1">
        <f t="shared" si="210"/>
        <v>1</v>
      </c>
      <c r="N2691" s="1">
        <f t="shared" si="211"/>
        <v>6</v>
      </c>
    </row>
    <row r="2692" spans="1:14" ht="15.75" customHeight="1" thickBot="1" x14ac:dyDescent="0.25">
      <c r="A2692" s="26">
        <v>510103</v>
      </c>
      <c r="B2692" s="566">
        <v>510103</v>
      </c>
      <c r="C2692" s="567" t="s">
        <v>1693</v>
      </c>
      <c r="D2692" s="560">
        <f>IF(ISERROR(VLOOKUP(A2692,'CGN-2015-001'!A2691:I7838,4,0)),0,VLOOKUP(A2692,'CGN-2015-001'!A2691:I7838,4,0))</f>
        <v>211102145</v>
      </c>
      <c r="E2692" s="561">
        <f>IF(ISERROR(VLOOKUP(A2692,[3]Hoja1!$A$1:$F$369,4,0)),0,VLOOKUP(A2692,[3]Hoja1!$A$1:$F$369,4,0))</f>
        <v>116345912</v>
      </c>
      <c r="F2692" s="562">
        <f>IF(ISERROR(VLOOKUP(A2692,[3]Hoja1!$A$1:$F$369,5,0)),0,VLOOKUP(A2692,[3]Hoja1!$A$1:$F$369,5,0))</f>
        <v>0</v>
      </c>
      <c r="G2692" s="563">
        <f>IF(ISERROR(VLOOKUP(A2692,'CGN-2015-001'!A2691:I7838,7,0)),0,VLOOKUP(A2692,'CGN-2015-001'!A2691:I7838,7,0))</f>
        <v>356816322</v>
      </c>
      <c r="H2692" s="115">
        <v>0</v>
      </c>
      <c r="I2692" s="562">
        <f>+G2692</f>
        <v>356816322</v>
      </c>
      <c r="J2692" s="570">
        <f t="shared" si="207"/>
        <v>-145714177</v>
      </c>
      <c r="K2692" s="571">
        <f t="shared" si="208"/>
        <v>-0.40837307044491089</v>
      </c>
      <c r="L2692" s="31">
        <f t="shared" si="209"/>
        <v>0</v>
      </c>
      <c r="M2692" s="1">
        <f t="shared" si="210"/>
        <v>1</v>
      </c>
      <c r="N2692" s="1">
        <f t="shared" si="211"/>
        <v>6</v>
      </c>
    </row>
    <row r="2693" spans="1:14" ht="15.75" customHeight="1" thickBot="1" x14ac:dyDescent="0.25">
      <c r="A2693" s="26">
        <v>510105</v>
      </c>
      <c r="B2693" s="568">
        <v>510105</v>
      </c>
      <c r="C2693" s="569" t="s">
        <v>1100</v>
      </c>
      <c r="D2693" s="560">
        <f>IF(ISERROR(VLOOKUP(A2693,'CGN-2015-001'!A2692:I7839,4,0)),0,VLOOKUP(A2693,'CGN-2015-001'!A2692:I7839,4,0))</f>
        <v>393876248</v>
      </c>
      <c r="E2693" s="561">
        <f>IF(ISERROR(VLOOKUP(A2693,[3]Hoja1!$A$1:$F$369,4,0)),0,VLOOKUP(A2693,[3]Hoja1!$A$1:$F$369,4,0))</f>
        <v>222387267</v>
      </c>
      <c r="F2693" s="562">
        <f>IF(ISERROR(VLOOKUP(A2693,[3]Hoja1!$A$1:$F$369,5,0)),0,VLOOKUP(A2693,[3]Hoja1!$A$1:$F$369,5,0))</f>
        <v>0</v>
      </c>
      <c r="G2693" s="563">
        <f>IF(ISERROR(VLOOKUP(A2693,'CGN-2015-001'!A2692:I7839,7,0)),0,VLOOKUP(A2693,'CGN-2015-001'!A2692:I7839,7,0))</f>
        <v>597159931</v>
      </c>
      <c r="H2693" s="115">
        <v>0</v>
      </c>
      <c r="I2693" s="562">
        <f>+G2693</f>
        <v>597159931</v>
      </c>
      <c r="J2693" s="572">
        <f t="shared" si="207"/>
        <v>-203283683</v>
      </c>
      <c r="K2693" s="573">
        <f t="shared" si="208"/>
        <v>-0.34041748691942963</v>
      </c>
      <c r="L2693" s="31">
        <f t="shared" si="209"/>
        <v>0</v>
      </c>
      <c r="M2693" s="1">
        <f t="shared" si="210"/>
        <v>1</v>
      </c>
      <c r="N2693" s="1">
        <f t="shared" si="211"/>
        <v>6</v>
      </c>
    </row>
    <row r="2694" spans="1:14" ht="16.5" hidden="1" thickBot="1" x14ac:dyDescent="0.3">
      <c r="A2694" s="26">
        <v>510108</v>
      </c>
      <c r="B2694" s="111">
        <v>510108</v>
      </c>
      <c r="C2694" s="112" t="s">
        <v>1694</v>
      </c>
      <c r="D2694" s="99">
        <f>IF(ISERROR(VLOOKUP(A2694,'CGN-2015-001'!A2693:I7840,4,0)),0,VLOOKUP(A2694,'CGN-2015-001'!A2693:I7840,4,0))</f>
        <v>0</v>
      </c>
      <c r="E2694" s="45">
        <f>IF(ISERROR(VLOOKUP(A2694,[3]Hoja1!$A$1:$F$369,4,0)),0,VLOOKUP(A2694,[3]Hoja1!$A$1:$F$369,4,0))</f>
        <v>0</v>
      </c>
      <c r="F2694" s="45">
        <f>IF(ISERROR(VLOOKUP(A2694,[3]Hoja1!$A$1:$F$369,5,0)),0,VLOOKUP(A2694,[3]Hoja1!$A$1:$F$369,5,0))</f>
        <v>0</v>
      </c>
      <c r="G2694" s="102">
        <f>IF(ISERROR(VLOOKUP(A2694,'CGN-2015-001'!A2693:I7840,7,0)),0,VLOOKUP(A2694,'CGN-2015-001'!A2693:I7840,7,0))</f>
        <v>0</v>
      </c>
      <c r="H2694" s="44"/>
      <c r="I2694" s="46"/>
      <c r="J2694" s="113">
        <f t="shared" si="207"/>
        <v>0</v>
      </c>
      <c r="K2694" s="114">
        <f t="shared" si="208"/>
        <v>0</v>
      </c>
      <c r="L2694" s="31">
        <f t="shared" si="209"/>
        <v>0</v>
      </c>
      <c r="M2694" s="1">
        <f t="shared" si="210"/>
        <v>0</v>
      </c>
      <c r="N2694" s="1">
        <f t="shared" si="211"/>
        <v>6</v>
      </c>
    </row>
    <row r="2695" spans="1:14" ht="15.75" customHeight="1" thickBot="1" x14ac:dyDescent="0.25">
      <c r="A2695" s="26">
        <v>510110</v>
      </c>
      <c r="B2695" s="574">
        <v>510110</v>
      </c>
      <c r="C2695" s="575" t="s">
        <v>1695</v>
      </c>
      <c r="D2695" s="560">
        <f>IF(ISERROR(VLOOKUP(A2695,'CGN-2015-001'!A2694:I7841,4,0)),0,VLOOKUP(A2695,'CGN-2015-001'!A2694:I7841,4,0))</f>
        <v>1783066866</v>
      </c>
      <c r="E2695" s="561">
        <f>IF(ISERROR(VLOOKUP(A2695,[3]Hoja1!$A$1:$F$369,4,0)),0,VLOOKUP(A2695,[3]Hoja1!$A$1:$F$369,4,0))</f>
        <v>1025029746</v>
      </c>
      <c r="F2695" s="562">
        <f>IF(ISERROR(VLOOKUP(A2695,[3]Hoja1!$A$1:$F$369,5,0)),0,VLOOKUP(A2695,[3]Hoja1!$A$1:$F$369,5,0))</f>
        <v>430143</v>
      </c>
      <c r="G2695" s="563">
        <f>IF(ISERROR(VLOOKUP(A2695,'CGN-2015-001'!A2694:I7841,7,0)),0,VLOOKUP(A2695,'CGN-2015-001'!A2694:I7841,7,0))</f>
        <v>2634094093</v>
      </c>
      <c r="H2695" s="115">
        <v>0</v>
      </c>
      <c r="I2695" s="562">
        <f>+G2695</f>
        <v>2634094093</v>
      </c>
      <c r="J2695" s="576">
        <f t="shared" si="207"/>
        <v>-851027227</v>
      </c>
      <c r="K2695" s="577">
        <f t="shared" si="208"/>
        <v>-0.32308155933441063</v>
      </c>
      <c r="L2695" s="31">
        <f t="shared" si="209"/>
        <v>0</v>
      </c>
      <c r="M2695" s="1">
        <f t="shared" si="210"/>
        <v>1</v>
      </c>
      <c r="N2695" s="1">
        <f t="shared" si="211"/>
        <v>6</v>
      </c>
    </row>
    <row r="2696" spans="1:14" ht="15.75" customHeight="1" thickBot="1" x14ac:dyDescent="0.25">
      <c r="A2696" s="26">
        <v>510119</v>
      </c>
      <c r="B2696" s="566">
        <v>510119</v>
      </c>
      <c r="C2696" s="567" t="s">
        <v>1122</v>
      </c>
      <c r="D2696" s="560">
        <f>IF(ISERROR(VLOOKUP(A2696,'CGN-2015-001'!A2695:I7842,4,0)),0,VLOOKUP(A2696,'CGN-2015-001'!A2695:I7842,4,0))</f>
        <v>314303644</v>
      </c>
      <c r="E2696" s="561">
        <f>IF(ISERROR(VLOOKUP(A2696,[3]Hoja1!$A$1:$F$369,4,0)),0,VLOOKUP(A2696,[3]Hoja1!$A$1:$F$369,4,0))</f>
        <v>203103431</v>
      </c>
      <c r="F2696" s="562">
        <f>IF(ISERROR(VLOOKUP(A2696,[3]Hoja1!$A$1:$F$369,5,0)),0,VLOOKUP(A2696,[3]Hoja1!$A$1:$F$369,5,0))</f>
        <v>0</v>
      </c>
      <c r="G2696" s="563">
        <f>IF(ISERROR(VLOOKUP(A2696,'CGN-2015-001'!A2695:I7842,7,0)),0,VLOOKUP(A2696,'CGN-2015-001'!A2695:I7842,7,0))</f>
        <v>733436106</v>
      </c>
      <c r="H2696" s="115">
        <v>0</v>
      </c>
      <c r="I2696" s="562">
        <f>+G2696</f>
        <v>733436106</v>
      </c>
      <c r="J2696" s="570">
        <f t="shared" si="207"/>
        <v>-419132462</v>
      </c>
      <c r="K2696" s="571">
        <f t="shared" si="208"/>
        <v>-0.57146417877605826</v>
      </c>
      <c r="L2696" s="31">
        <f t="shared" si="209"/>
        <v>0</v>
      </c>
      <c r="M2696" s="1">
        <f t="shared" si="210"/>
        <v>1</v>
      </c>
      <c r="N2696" s="1">
        <f t="shared" si="211"/>
        <v>6</v>
      </c>
    </row>
    <row r="2697" spans="1:14" ht="15.75" customHeight="1" thickBot="1" x14ac:dyDescent="0.25">
      <c r="A2697" s="26">
        <v>510123</v>
      </c>
      <c r="B2697" s="568">
        <v>510123</v>
      </c>
      <c r="C2697" s="569" t="s">
        <v>1696</v>
      </c>
      <c r="D2697" s="560">
        <f>IF(ISERROR(VLOOKUP(A2697,'CGN-2015-001'!A2696:I7843,4,0)),0,VLOOKUP(A2697,'CGN-2015-001'!A2696:I7843,4,0))</f>
        <v>24919748</v>
      </c>
      <c r="E2697" s="561">
        <f>IF(ISERROR(VLOOKUP(A2697,[3]Hoja1!$A$1:$F$369,4,0)),0,VLOOKUP(A2697,[3]Hoja1!$A$1:$F$369,4,0))</f>
        <v>15469197</v>
      </c>
      <c r="F2697" s="562">
        <f>IF(ISERROR(VLOOKUP(A2697,[3]Hoja1!$A$1:$F$369,5,0)),0,VLOOKUP(A2697,[3]Hoja1!$A$1:$F$369,5,0))</f>
        <v>13493489</v>
      </c>
      <c r="G2697" s="563">
        <f>IF(ISERROR(VLOOKUP(A2697,'CGN-2015-001'!A2696:I7843,7,0)),0,VLOOKUP(A2697,'CGN-2015-001'!A2696:I7843,7,0))</f>
        <v>36324139</v>
      </c>
      <c r="H2697" s="115">
        <v>0</v>
      </c>
      <c r="I2697" s="562">
        <f>+G2697</f>
        <v>36324139</v>
      </c>
      <c r="J2697" s="572">
        <f t="shared" si="207"/>
        <v>-11404391</v>
      </c>
      <c r="K2697" s="573">
        <f t="shared" si="208"/>
        <v>-0.31396177071120668</v>
      </c>
      <c r="L2697" s="31">
        <f t="shared" si="209"/>
        <v>0</v>
      </c>
      <c r="M2697" s="1">
        <f t="shared" si="210"/>
        <v>1</v>
      </c>
      <c r="N2697" s="1">
        <f t="shared" si="211"/>
        <v>6</v>
      </c>
    </row>
    <row r="2698" spans="1:14" ht="16.5" hidden="1" thickBot="1" x14ac:dyDescent="0.3">
      <c r="A2698" s="26">
        <v>510145</v>
      </c>
      <c r="B2698" s="126">
        <v>510145</v>
      </c>
      <c r="C2698" s="127" t="s">
        <v>1697</v>
      </c>
      <c r="D2698" s="99">
        <f>IF(ISERROR(VLOOKUP(A2698,'CGN-2015-001'!A2697:I7844,4,0)),0,VLOOKUP(A2698,'CGN-2015-001'!A2697:I7844,4,0))</f>
        <v>0</v>
      </c>
      <c r="E2698" s="45">
        <f>IF(ISERROR(VLOOKUP(A2698,[3]Hoja1!$A$1:$F$369,4,0)),0,VLOOKUP(A2698,[3]Hoja1!$A$1:$F$369,4,0))</f>
        <v>0</v>
      </c>
      <c r="F2698" s="45">
        <f>IF(ISERROR(VLOOKUP(A2698,[3]Hoja1!$A$1:$F$369,5,0)),0,VLOOKUP(A2698,[3]Hoja1!$A$1:$F$369,5,0))</f>
        <v>0</v>
      </c>
      <c r="G2698" s="102">
        <f>IF(ISERROR(VLOOKUP(A2698,'CGN-2015-001'!A2697:I7844,7,0)),0,VLOOKUP(A2698,'CGN-2015-001'!A2697:I7844,7,0))</f>
        <v>0</v>
      </c>
      <c r="H2698" s="44"/>
      <c r="I2698" s="46"/>
      <c r="J2698" s="113">
        <f t="shared" si="207"/>
        <v>0</v>
      </c>
      <c r="K2698" s="114">
        <f t="shared" si="208"/>
        <v>0</v>
      </c>
      <c r="L2698" s="31">
        <f t="shared" si="209"/>
        <v>0</v>
      </c>
      <c r="M2698" s="1">
        <f t="shared" si="210"/>
        <v>0</v>
      </c>
      <c r="N2698" s="1">
        <f t="shared" si="211"/>
        <v>6</v>
      </c>
    </row>
    <row r="2699" spans="1:14" ht="16.5" hidden="1" thickBot="1" x14ac:dyDescent="0.3">
      <c r="A2699" s="26">
        <v>510151</v>
      </c>
      <c r="B2699" s="42">
        <v>510151</v>
      </c>
      <c r="C2699" s="43" t="s">
        <v>1698</v>
      </c>
      <c r="D2699" s="99">
        <f>IF(ISERROR(VLOOKUP(A2699,'CGN-2015-001'!A2698:I7845,4,0)),0,VLOOKUP(A2699,'CGN-2015-001'!A2698:I7845,4,0))</f>
        <v>0</v>
      </c>
      <c r="E2699" s="45">
        <f>IF(ISERROR(VLOOKUP(A2699,[3]Hoja1!$A$1:$F$369,4,0)),0,VLOOKUP(A2699,[3]Hoja1!$A$1:$F$369,4,0))</f>
        <v>0</v>
      </c>
      <c r="F2699" s="45">
        <f>IF(ISERROR(VLOOKUP(A2699,[3]Hoja1!$A$1:$F$369,5,0)),0,VLOOKUP(A2699,[3]Hoja1!$A$1:$F$369,5,0))</f>
        <v>0</v>
      </c>
      <c r="G2699" s="102">
        <f>IF(ISERROR(VLOOKUP(A2699,'CGN-2015-001'!A2698:I7845,7,0)),0,VLOOKUP(A2699,'CGN-2015-001'!A2698:I7845,7,0))</f>
        <v>0</v>
      </c>
      <c r="H2699" s="44"/>
      <c r="I2699" s="46"/>
      <c r="J2699" s="113">
        <f t="shared" ref="J2699:J2762" si="212">D2699-G2699</f>
        <v>0</v>
      </c>
      <c r="K2699" s="114">
        <f t="shared" ref="K2699:K2762" si="213">IF(ISERROR(((D2699/G2699)-100%)),0,((D2699/G2699)-100%))</f>
        <v>0</v>
      </c>
      <c r="L2699" s="31">
        <f t="shared" ref="L2699:L2762" si="214">+G2699-H2699-I2699</f>
        <v>0</v>
      </c>
      <c r="M2699" s="1">
        <f t="shared" ref="M2699:M2762" si="215">IF(D2699&lt;&gt;0,1,IF(G2699&lt;&gt;0,2,IF(F2699&lt;&gt;0,3,IF(E2699&lt;&gt;0,4,0))))</f>
        <v>0</v>
      </c>
      <c r="N2699" s="1">
        <f t="shared" ref="N2699:N2762" si="216">+LEN(A2699)</f>
        <v>6</v>
      </c>
    </row>
    <row r="2700" spans="1:14" ht="16.5" hidden="1" thickBot="1" x14ac:dyDescent="0.3">
      <c r="A2700" s="26">
        <v>510157</v>
      </c>
      <c r="B2700" s="42">
        <v>510157</v>
      </c>
      <c r="C2700" s="43" t="s">
        <v>1699</v>
      </c>
      <c r="D2700" s="99">
        <f>IF(ISERROR(VLOOKUP(A2700,'CGN-2015-001'!A2699:I7846,4,0)),0,VLOOKUP(A2700,'CGN-2015-001'!A2699:I7846,4,0))</f>
        <v>0</v>
      </c>
      <c r="E2700" s="45">
        <f>IF(ISERROR(VLOOKUP(A2700,[3]Hoja1!$A$1:$F$369,4,0)),0,VLOOKUP(A2700,[3]Hoja1!$A$1:$F$369,4,0))</f>
        <v>0</v>
      </c>
      <c r="F2700" s="45">
        <f>IF(ISERROR(VLOOKUP(A2700,[3]Hoja1!$A$1:$F$369,5,0)),0,VLOOKUP(A2700,[3]Hoja1!$A$1:$F$369,5,0))</f>
        <v>0</v>
      </c>
      <c r="G2700" s="102">
        <f>IF(ISERROR(VLOOKUP(A2700,'CGN-2015-001'!A2699:I7846,7,0)),0,VLOOKUP(A2700,'CGN-2015-001'!A2699:I7846,7,0))</f>
        <v>0</v>
      </c>
      <c r="H2700" s="44"/>
      <c r="I2700" s="46"/>
      <c r="J2700" s="113">
        <f t="shared" si="212"/>
        <v>0</v>
      </c>
      <c r="K2700" s="114">
        <f t="shared" si="213"/>
        <v>0</v>
      </c>
      <c r="L2700" s="31">
        <f t="shared" si="214"/>
        <v>0</v>
      </c>
      <c r="M2700" s="1">
        <f t="shared" si="215"/>
        <v>0</v>
      </c>
      <c r="N2700" s="1">
        <f t="shared" si="216"/>
        <v>6</v>
      </c>
    </row>
    <row r="2701" spans="1:14" ht="16.5" hidden="1" thickBot="1" x14ac:dyDescent="0.3">
      <c r="A2701" s="26">
        <v>510159</v>
      </c>
      <c r="B2701" s="120">
        <v>510159</v>
      </c>
      <c r="C2701" s="121" t="s">
        <v>1700</v>
      </c>
      <c r="D2701" s="99">
        <f>IF(ISERROR(VLOOKUP(A2701,'CGN-2015-001'!A2700:I7847,4,0)),0,VLOOKUP(A2701,'CGN-2015-001'!A2700:I7847,4,0))</f>
        <v>0</v>
      </c>
      <c r="E2701" s="45">
        <f>IF(ISERROR(VLOOKUP(A2701,[3]Hoja1!$A$1:$F$369,4,0)),0,VLOOKUP(A2701,[3]Hoja1!$A$1:$F$369,4,0))</f>
        <v>0</v>
      </c>
      <c r="F2701" s="45">
        <f>IF(ISERROR(VLOOKUP(A2701,[3]Hoja1!$A$1:$F$369,5,0)),0,VLOOKUP(A2701,[3]Hoja1!$A$1:$F$369,5,0))</f>
        <v>0</v>
      </c>
      <c r="G2701" s="102">
        <f>IF(ISERROR(VLOOKUP(A2701,'CGN-2015-001'!A2700:I7847,7,0)),0,VLOOKUP(A2701,'CGN-2015-001'!A2700:I7847,7,0))</f>
        <v>0</v>
      </c>
      <c r="H2701" s="44"/>
      <c r="I2701" s="46"/>
      <c r="J2701" s="113">
        <f t="shared" si="212"/>
        <v>0</v>
      </c>
      <c r="K2701" s="114">
        <f t="shared" si="213"/>
        <v>0</v>
      </c>
      <c r="L2701" s="31">
        <f t="shared" si="214"/>
        <v>0</v>
      </c>
      <c r="M2701" s="1">
        <f t="shared" si="215"/>
        <v>0</v>
      </c>
      <c r="N2701" s="1">
        <f t="shared" si="216"/>
        <v>6</v>
      </c>
    </row>
    <row r="2702" spans="1:14" ht="15.75" customHeight="1" thickBot="1" x14ac:dyDescent="0.25">
      <c r="A2702" s="26">
        <v>510160</v>
      </c>
      <c r="B2702" s="558">
        <v>510160</v>
      </c>
      <c r="C2702" s="559" t="s">
        <v>1701</v>
      </c>
      <c r="D2702" s="560">
        <f>IF(ISERROR(VLOOKUP(A2702,'CGN-2015-001'!A2701:I7848,4,0)),0,VLOOKUP(A2702,'CGN-2015-001'!A2701:I7848,4,0))</f>
        <v>17139472</v>
      </c>
      <c r="E2702" s="561">
        <f>IF(ISERROR(VLOOKUP(A2702,[3]Hoja1!$A$1:$F$369,4,0)),0,VLOOKUP(A2702,[3]Hoja1!$A$1:$F$369,4,0))</f>
        <v>8605109</v>
      </c>
      <c r="F2702" s="562">
        <f>IF(ISERROR(VLOOKUP(A2702,[3]Hoja1!$A$1:$F$369,5,0)),0,VLOOKUP(A2702,[3]Hoja1!$A$1:$F$369,5,0))</f>
        <v>528642</v>
      </c>
      <c r="G2702" s="563">
        <f>IF(ISERROR(VLOOKUP(A2702,'CGN-2015-001'!A2701:I7848,7,0)),0,VLOOKUP(A2702,'CGN-2015-001'!A2701:I7848,7,0))</f>
        <v>27320149</v>
      </c>
      <c r="H2702" s="115">
        <v>0</v>
      </c>
      <c r="I2702" s="562">
        <f>+G2702</f>
        <v>27320149</v>
      </c>
      <c r="J2702" s="564">
        <f t="shared" si="212"/>
        <v>-10180677</v>
      </c>
      <c r="K2702" s="565">
        <f t="shared" si="213"/>
        <v>-0.37264353865712807</v>
      </c>
      <c r="L2702" s="31">
        <f t="shared" si="214"/>
        <v>0</v>
      </c>
      <c r="M2702" s="1">
        <f t="shared" si="215"/>
        <v>1</v>
      </c>
      <c r="N2702" s="1">
        <f t="shared" si="216"/>
        <v>6</v>
      </c>
    </row>
    <row r="2703" spans="1:14" ht="16.5" hidden="1" thickBot="1" x14ac:dyDescent="0.3">
      <c r="A2703" s="26">
        <v>510162</v>
      </c>
      <c r="B2703" s="126">
        <v>510162</v>
      </c>
      <c r="C2703" s="127" t="s">
        <v>1702</v>
      </c>
      <c r="D2703" s="99">
        <f>IF(ISERROR(VLOOKUP(A2703,'CGN-2015-001'!A2702:I7849,4,0)),0,VLOOKUP(A2703,'CGN-2015-001'!A2702:I7849,4,0))</f>
        <v>0</v>
      </c>
      <c r="E2703" s="45">
        <f>IF(ISERROR(VLOOKUP(A2703,[3]Hoja1!$A$1:$F$369,4,0)),0,VLOOKUP(A2703,[3]Hoja1!$A$1:$F$369,4,0))</f>
        <v>0</v>
      </c>
      <c r="F2703" s="45">
        <f>IF(ISERROR(VLOOKUP(A2703,[3]Hoja1!$A$1:$F$369,5,0)),0,VLOOKUP(A2703,[3]Hoja1!$A$1:$F$369,5,0))</f>
        <v>0</v>
      </c>
      <c r="G2703" s="102">
        <f>IF(ISERROR(VLOOKUP(A2703,'CGN-2015-001'!A2702:I7849,7,0)),0,VLOOKUP(A2703,'CGN-2015-001'!A2702:I7849,7,0))</f>
        <v>0</v>
      </c>
      <c r="H2703" s="44"/>
      <c r="I2703" s="46"/>
      <c r="J2703" s="113">
        <f t="shared" si="212"/>
        <v>0</v>
      </c>
      <c r="K2703" s="114">
        <f t="shared" si="213"/>
        <v>0</v>
      </c>
      <c r="L2703" s="31">
        <f t="shared" si="214"/>
        <v>0</v>
      </c>
      <c r="M2703" s="1">
        <f t="shared" si="215"/>
        <v>0</v>
      </c>
      <c r="N2703" s="1">
        <f t="shared" si="216"/>
        <v>6</v>
      </c>
    </row>
    <row r="2704" spans="1:14" ht="16.5" hidden="1" thickBot="1" x14ac:dyDescent="0.3">
      <c r="A2704" s="26">
        <v>510163</v>
      </c>
      <c r="B2704" s="120">
        <v>510163</v>
      </c>
      <c r="C2704" s="121" t="s">
        <v>1703</v>
      </c>
      <c r="D2704" s="99">
        <f>IF(ISERROR(VLOOKUP(A2704,'CGN-2015-001'!A2703:I7850,4,0)),0,VLOOKUP(A2704,'CGN-2015-001'!A2703:I7850,4,0))</f>
        <v>0</v>
      </c>
      <c r="E2704" s="45">
        <f>IF(ISERROR(VLOOKUP(A2704,[3]Hoja1!$A$1:$F$369,4,0)),0,VLOOKUP(A2704,[3]Hoja1!$A$1:$F$369,4,0))</f>
        <v>0</v>
      </c>
      <c r="F2704" s="45">
        <f>IF(ISERROR(VLOOKUP(A2704,[3]Hoja1!$A$1:$F$369,5,0)),0,VLOOKUP(A2704,[3]Hoja1!$A$1:$F$369,5,0))</f>
        <v>0</v>
      </c>
      <c r="G2704" s="102">
        <f>IF(ISERROR(VLOOKUP(A2704,'CGN-2015-001'!A2703:I7850,7,0)),0,VLOOKUP(A2704,'CGN-2015-001'!A2703:I7850,7,0))</f>
        <v>0</v>
      </c>
      <c r="H2704" s="44"/>
      <c r="I2704" s="46"/>
      <c r="J2704" s="113">
        <f t="shared" si="212"/>
        <v>0</v>
      </c>
      <c r="K2704" s="114">
        <f t="shared" si="213"/>
        <v>0</v>
      </c>
      <c r="L2704" s="31">
        <f t="shared" si="214"/>
        <v>0</v>
      </c>
      <c r="M2704" s="1">
        <f t="shared" si="215"/>
        <v>0</v>
      </c>
      <c r="N2704" s="1">
        <f t="shared" si="216"/>
        <v>6</v>
      </c>
    </row>
    <row r="2705" spans="1:14" ht="16.5" hidden="1" thickBot="1" x14ac:dyDescent="0.3">
      <c r="A2705" s="26">
        <v>5102</v>
      </c>
      <c r="B2705" s="122">
        <v>510200</v>
      </c>
      <c r="C2705" s="123" t="s">
        <v>1704</v>
      </c>
      <c r="D2705" s="468">
        <f>IF(ISERROR(VLOOKUP(A2705,'CGN-2015-001'!A2704:I7851,4,0)),0,VLOOKUP(A2705,'CGN-2015-001'!A2704:I7851,4,0))</f>
        <v>40510901</v>
      </c>
      <c r="E2705" s="109">
        <f>IF(ISERROR(VLOOKUP(A2705,[3]Hoja1!$A$1:$F$369,4,0)),0,VLOOKUP(A2705,[3]Hoja1!$A$1:$F$369,4,0))</f>
        <v>25341623</v>
      </c>
      <c r="F2705" s="110">
        <f>IF(ISERROR(VLOOKUP(A2705,[3]Hoja1!$A$1:$F$369,5,0)),0,VLOOKUP(A2705,[3]Hoja1!$A$1:$F$369,5,0))</f>
        <v>0</v>
      </c>
      <c r="G2705" s="469">
        <f>IF(ISERROR(VLOOKUP(A2705,'CGN-2015-001'!A2704:I7851,7,0)),0,VLOOKUP(A2705,'CGN-2015-001'!A2704:I7851,7,0))</f>
        <v>54400073</v>
      </c>
      <c r="H2705" s="109">
        <v>0</v>
      </c>
      <c r="I2705" s="110">
        <f>+I2706</f>
        <v>54400073</v>
      </c>
      <c r="J2705" s="472">
        <f t="shared" si="212"/>
        <v>-13889172</v>
      </c>
      <c r="K2705" s="473">
        <f t="shared" si="213"/>
        <v>-0.25531531915407535</v>
      </c>
      <c r="L2705" s="31">
        <f t="shared" si="214"/>
        <v>0</v>
      </c>
      <c r="M2705" s="1">
        <f t="shared" si="215"/>
        <v>1</v>
      </c>
      <c r="N2705" s="1">
        <f t="shared" si="216"/>
        <v>4</v>
      </c>
    </row>
    <row r="2706" spans="1:14" ht="15.75" customHeight="1" thickBot="1" x14ac:dyDescent="0.25">
      <c r="A2706" s="26">
        <v>510201</v>
      </c>
      <c r="B2706" s="568">
        <v>510201</v>
      </c>
      <c r="C2706" s="569" t="s">
        <v>351</v>
      </c>
      <c r="D2706" s="560">
        <f>IF(ISERROR(VLOOKUP(A2706,'CGN-2015-001'!A2705:I7852,4,0)),0,VLOOKUP(A2706,'CGN-2015-001'!A2705:I7852,4,0))</f>
        <v>40510901</v>
      </c>
      <c r="E2706" s="561">
        <f>IF(ISERROR(VLOOKUP(A2706,[3]Hoja1!$A$1:$F$369,4,0)),0,VLOOKUP(A2706,[3]Hoja1!$A$1:$F$369,4,0))</f>
        <v>25341623</v>
      </c>
      <c r="F2706" s="562">
        <f>IF(ISERROR(VLOOKUP(A2706,[3]Hoja1!$A$1:$F$369,5,0)),0,VLOOKUP(A2706,[3]Hoja1!$A$1:$F$369,5,0))</f>
        <v>0</v>
      </c>
      <c r="G2706" s="563">
        <f>IF(ISERROR(VLOOKUP(A2706,'CGN-2015-001'!A2705:I7852,7,0)),0,VLOOKUP(A2706,'CGN-2015-001'!A2705:I7852,7,0))</f>
        <v>54400073</v>
      </c>
      <c r="H2706" s="115">
        <v>0</v>
      </c>
      <c r="I2706" s="562">
        <f>+G2706</f>
        <v>54400073</v>
      </c>
      <c r="J2706" s="572">
        <f t="shared" si="212"/>
        <v>-13889172</v>
      </c>
      <c r="K2706" s="573">
        <f t="shared" si="213"/>
        <v>-0.25531531915407535</v>
      </c>
      <c r="L2706" s="31">
        <f t="shared" si="214"/>
        <v>0</v>
      </c>
      <c r="M2706" s="1">
        <f t="shared" si="215"/>
        <v>1</v>
      </c>
      <c r="N2706" s="1">
        <f t="shared" si="216"/>
        <v>6</v>
      </c>
    </row>
    <row r="2707" spans="1:14" ht="16.5" hidden="1" thickBot="1" x14ac:dyDescent="0.3">
      <c r="A2707" s="26">
        <v>510202</v>
      </c>
      <c r="B2707" s="126">
        <v>510202</v>
      </c>
      <c r="C2707" s="127" t="s">
        <v>1705</v>
      </c>
      <c r="D2707" s="99">
        <f>IF(ISERROR(VLOOKUP(A2707,'CGN-2015-001'!A2706:I7853,4,0)),0,VLOOKUP(A2707,'CGN-2015-001'!A2706:I7853,4,0))</f>
        <v>0</v>
      </c>
      <c r="E2707" s="45">
        <f>IF(ISERROR(VLOOKUP(A2707,[3]Hoja1!$A$1:$F$369,4,0)),0,VLOOKUP(A2707,[3]Hoja1!$A$1:$F$369,4,0))</f>
        <v>0</v>
      </c>
      <c r="F2707" s="45">
        <f>IF(ISERROR(VLOOKUP(A2707,[3]Hoja1!$A$1:$F$369,5,0)),0,VLOOKUP(A2707,[3]Hoja1!$A$1:$F$369,5,0))</f>
        <v>0</v>
      </c>
      <c r="G2707" s="102">
        <f>IF(ISERROR(VLOOKUP(A2707,'CGN-2015-001'!A2706:I7853,7,0)),0,VLOOKUP(A2707,'CGN-2015-001'!A2706:I7853,7,0))</f>
        <v>0</v>
      </c>
      <c r="H2707" s="44"/>
      <c r="I2707" s="46"/>
      <c r="J2707" s="113">
        <f t="shared" si="212"/>
        <v>0</v>
      </c>
      <c r="K2707" s="114">
        <f t="shared" si="213"/>
        <v>0</v>
      </c>
      <c r="L2707" s="31">
        <f t="shared" si="214"/>
        <v>0</v>
      </c>
      <c r="M2707" s="1">
        <f t="shared" si="215"/>
        <v>0</v>
      </c>
      <c r="N2707" s="1">
        <f t="shared" si="216"/>
        <v>6</v>
      </c>
    </row>
    <row r="2708" spans="1:14" ht="16.5" hidden="1" thickBot="1" x14ac:dyDescent="0.3">
      <c r="A2708" s="26">
        <v>510203</v>
      </c>
      <c r="B2708" s="42">
        <v>510203</v>
      </c>
      <c r="C2708" s="43" t="s">
        <v>408</v>
      </c>
      <c r="D2708" s="99">
        <f>IF(ISERROR(VLOOKUP(A2708,'CGN-2015-001'!A2707:I7854,4,0)),0,VLOOKUP(A2708,'CGN-2015-001'!A2707:I7854,4,0))</f>
        <v>0</v>
      </c>
      <c r="E2708" s="45">
        <f>IF(ISERROR(VLOOKUP(A2708,[3]Hoja1!$A$1:$F$369,4,0)),0,VLOOKUP(A2708,[3]Hoja1!$A$1:$F$369,4,0))</f>
        <v>0</v>
      </c>
      <c r="F2708" s="45">
        <f>IF(ISERROR(VLOOKUP(A2708,[3]Hoja1!$A$1:$F$369,5,0)),0,VLOOKUP(A2708,[3]Hoja1!$A$1:$F$369,5,0))</f>
        <v>0</v>
      </c>
      <c r="G2708" s="102">
        <f>IF(ISERROR(VLOOKUP(A2708,'CGN-2015-001'!A2707:I7854,7,0)),0,VLOOKUP(A2708,'CGN-2015-001'!A2707:I7854,7,0))</f>
        <v>0</v>
      </c>
      <c r="H2708" s="44"/>
      <c r="I2708" s="46"/>
      <c r="J2708" s="113">
        <f t="shared" si="212"/>
        <v>0</v>
      </c>
      <c r="K2708" s="114">
        <f t="shared" si="213"/>
        <v>0</v>
      </c>
      <c r="L2708" s="31">
        <f t="shared" si="214"/>
        <v>0</v>
      </c>
      <c r="M2708" s="1">
        <f t="shared" si="215"/>
        <v>0</v>
      </c>
      <c r="N2708" s="1">
        <f t="shared" si="216"/>
        <v>6</v>
      </c>
    </row>
    <row r="2709" spans="1:14" ht="16.5" hidden="1" thickBot="1" x14ac:dyDescent="0.3">
      <c r="A2709" s="26">
        <v>510204</v>
      </c>
      <c r="B2709" s="42">
        <v>510204</v>
      </c>
      <c r="C2709" s="43" t="s">
        <v>1706</v>
      </c>
      <c r="D2709" s="99">
        <f>IF(ISERROR(VLOOKUP(A2709,'CGN-2015-001'!A2708:I7855,4,0)),0,VLOOKUP(A2709,'CGN-2015-001'!A2708:I7855,4,0))</f>
        <v>0</v>
      </c>
      <c r="E2709" s="45">
        <f>IF(ISERROR(VLOOKUP(A2709,[3]Hoja1!$A$1:$F$369,4,0)),0,VLOOKUP(A2709,[3]Hoja1!$A$1:$F$369,4,0))</f>
        <v>0</v>
      </c>
      <c r="F2709" s="45">
        <f>IF(ISERROR(VLOOKUP(A2709,[3]Hoja1!$A$1:$F$369,5,0)),0,VLOOKUP(A2709,[3]Hoja1!$A$1:$F$369,5,0))</f>
        <v>0</v>
      </c>
      <c r="G2709" s="102">
        <f>IF(ISERROR(VLOOKUP(A2709,'CGN-2015-001'!A2708:I7855,7,0)),0,VLOOKUP(A2709,'CGN-2015-001'!A2708:I7855,7,0))</f>
        <v>0</v>
      </c>
      <c r="H2709" s="44"/>
      <c r="I2709" s="46"/>
      <c r="J2709" s="113">
        <f t="shared" si="212"/>
        <v>0</v>
      </c>
      <c r="K2709" s="114">
        <f t="shared" si="213"/>
        <v>0</v>
      </c>
      <c r="L2709" s="31">
        <f t="shared" si="214"/>
        <v>0</v>
      </c>
      <c r="M2709" s="1">
        <f t="shared" si="215"/>
        <v>0</v>
      </c>
      <c r="N2709" s="1">
        <f t="shared" si="216"/>
        <v>6</v>
      </c>
    </row>
    <row r="2710" spans="1:14" ht="16.5" hidden="1" thickBot="1" x14ac:dyDescent="0.3">
      <c r="A2710" s="26">
        <v>510215</v>
      </c>
      <c r="B2710" s="42">
        <v>510215</v>
      </c>
      <c r="C2710" s="43" t="s">
        <v>1707</v>
      </c>
      <c r="D2710" s="99">
        <f>IF(ISERROR(VLOOKUP(A2710,'CGN-2015-001'!A2709:I7856,4,0)),0,VLOOKUP(A2710,'CGN-2015-001'!A2709:I7856,4,0))</f>
        <v>0</v>
      </c>
      <c r="E2710" s="45">
        <f>IF(ISERROR(VLOOKUP(A2710,[3]Hoja1!$A$1:$F$369,4,0)),0,VLOOKUP(A2710,[3]Hoja1!$A$1:$F$369,4,0))</f>
        <v>0</v>
      </c>
      <c r="F2710" s="45">
        <f>IF(ISERROR(VLOOKUP(A2710,[3]Hoja1!$A$1:$F$369,5,0)),0,VLOOKUP(A2710,[3]Hoja1!$A$1:$F$369,5,0))</f>
        <v>0</v>
      </c>
      <c r="G2710" s="102">
        <f>IF(ISERROR(VLOOKUP(A2710,'CGN-2015-001'!A2709:I7856,7,0)),0,VLOOKUP(A2710,'CGN-2015-001'!A2709:I7856,7,0))</f>
        <v>0</v>
      </c>
      <c r="H2710" s="44"/>
      <c r="I2710" s="46"/>
      <c r="J2710" s="113">
        <f t="shared" si="212"/>
        <v>0</v>
      </c>
      <c r="K2710" s="114">
        <f t="shared" si="213"/>
        <v>0</v>
      </c>
      <c r="L2710" s="31">
        <f t="shared" si="214"/>
        <v>0</v>
      </c>
      <c r="M2710" s="1">
        <f t="shared" si="215"/>
        <v>0</v>
      </c>
      <c r="N2710" s="1">
        <f t="shared" si="216"/>
        <v>6</v>
      </c>
    </row>
    <row r="2711" spans="1:14" ht="16.5" hidden="1" thickBot="1" x14ac:dyDescent="0.3">
      <c r="A2711" s="26">
        <v>510216</v>
      </c>
      <c r="B2711" s="42">
        <v>510216</v>
      </c>
      <c r="C2711" s="43" t="s">
        <v>211</v>
      </c>
      <c r="D2711" s="99">
        <f>IF(ISERROR(VLOOKUP(A2711,'CGN-2015-001'!A2710:I7857,4,0)),0,VLOOKUP(A2711,'CGN-2015-001'!A2710:I7857,4,0))</f>
        <v>0</v>
      </c>
      <c r="E2711" s="45">
        <f>IF(ISERROR(VLOOKUP(A2711,[3]Hoja1!$A$1:$F$369,4,0)),0,VLOOKUP(A2711,[3]Hoja1!$A$1:$F$369,4,0))</f>
        <v>0</v>
      </c>
      <c r="F2711" s="45">
        <f>IF(ISERROR(VLOOKUP(A2711,[3]Hoja1!$A$1:$F$369,5,0)),0,VLOOKUP(A2711,[3]Hoja1!$A$1:$F$369,5,0))</f>
        <v>0</v>
      </c>
      <c r="G2711" s="102">
        <f>IF(ISERROR(VLOOKUP(A2711,'CGN-2015-001'!A2710:I7857,7,0)),0,VLOOKUP(A2711,'CGN-2015-001'!A2710:I7857,7,0))</f>
        <v>0</v>
      </c>
      <c r="H2711" s="44"/>
      <c r="I2711" s="46"/>
      <c r="J2711" s="113">
        <f t="shared" si="212"/>
        <v>0</v>
      </c>
      <c r="K2711" s="114">
        <f t="shared" si="213"/>
        <v>0</v>
      </c>
      <c r="L2711" s="31">
        <f t="shared" si="214"/>
        <v>0</v>
      </c>
      <c r="M2711" s="1">
        <f t="shared" si="215"/>
        <v>0</v>
      </c>
      <c r="N2711" s="1">
        <f t="shared" si="216"/>
        <v>6</v>
      </c>
    </row>
    <row r="2712" spans="1:14" ht="16.5" hidden="1" thickBot="1" x14ac:dyDescent="0.3">
      <c r="A2712" s="26">
        <v>510217</v>
      </c>
      <c r="B2712" s="42">
        <v>510217</v>
      </c>
      <c r="C2712" s="43" t="s">
        <v>1161</v>
      </c>
      <c r="D2712" s="99">
        <f>IF(ISERROR(VLOOKUP(A2712,'CGN-2015-001'!A2711:I7858,4,0)),0,VLOOKUP(A2712,'CGN-2015-001'!A2711:I7858,4,0))</f>
        <v>0</v>
      </c>
      <c r="E2712" s="45">
        <f>IF(ISERROR(VLOOKUP(A2712,[3]Hoja1!$A$1:$F$369,4,0)),0,VLOOKUP(A2712,[3]Hoja1!$A$1:$F$369,4,0))</f>
        <v>0</v>
      </c>
      <c r="F2712" s="45">
        <f>IF(ISERROR(VLOOKUP(A2712,[3]Hoja1!$A$1:$F$369,5,0)),0,VLOOKUP(A2712,[3]Hoja1!$A$1:$F$369,5,0))</f>
        <v>0</v>
      </c>
      <c r="G2712" s="102">
        <f>IF(ISERROR(VLOOKUP(A2712,'CGN-2015-001'!A2711:I7858,7,0)),0,VLOOKUP(A2712,'CGN-2015-001'!A2711:I7858,7,0))</f>
        <v>0</v>
      </c>
      <c r="H2712" s="44"/>
      <c r="I2712" s="46"/>
      <c r="J2712" s="113">
        <f t="shared" si="212"/>
        <v>0</v>
      </c>
      <c r="K2712" s="114">
        <f t="shared" si="213"/>
        <v>0</v>
      </c>
      <c r="L2712" s="31">
        <f t="shared" si="214"/>
        <v>0</v>
      </c>
      <c r="M2712" s="1">
        <f t="shared" si="215"/>
        <v>0</v>
      </c>
      <c r="N2712" s="1">
        <f t="shared" si="216"/>
        <v>6</v>
      </c>
    </row>
    <row r="2713" spans="1:14" ht="16.5" hidden="1" thickBot="1" x14ac:dyDescent="0.3">
      <c r="A2713" s="26">
        <v>510218</v>
      </c>
      <c r="B2713" s="42">
        <v>510218</v>
      </c>
      <c r="C2713" s="43" t="s">
        <v>1142</v>
      </c>
      <c r="D2713" s="99">
        <f>IF(ISERROR(VLOOKUP(A2713,'CGN-2015-001'!A2712:I7859,4,0)),0,VLOOKUP(A2713,'CGN-2015-001'!A2712:I7859,4,0))</f>
        <v>0</v>
      </c>
      <c r="E2713" s="45">
        <f>IF(ISERROR(VLOOKUP(A2713,[3]Hoja1!$A$1:$F$369,4,0)),0,VLOOKUP(A2713,[3]Hoja1!$A$1:$F$369,4,0))</f>
        <v>0</v>
      </c>
      <c r="F2713" s="45">
        <f>IF(ISERROR(VLOOKUP(A2713,[3]Hoja1!$A$1:$F$369,5,0)),0,VLOOKUP(A2713,[3]Hoja1!$A$1:$F$369,5,0))</f>
        <v>0</v>
      </c>
      <c r="G2713" s="102">
        <f>IF(ISERROR(VLOOKUP(A2713,'CGN-2015-001'!A2712:I7859,7,0)),0,VLOOKUP(A2713,'CGN-2015-001'!A2712:I7859,7,0))</f>
        <v>0</v>
      </c>
      <c r="H2713" s="44"/>
      <c r="I2713" s="46"/>
      <c r="J2713" s="113">
        <f t="shared" si="212"/>
        <v>0</v>
      </c>
      <c r="K2713" s="114">
        <f t="shared" si="213"/>
        <v>0</v>
      </c>
      <c r="L2713" s="31">
        <f t="shared" si="214"/>
        <v>0</v>
      </c>
      <c r="M2713" s="1">
        <f t="shared" si="215"/>
        <v>0</v>
      </c>
      <c r="N2713" s="1">
        <f t="shared" si="216"/>
        <v>6</v>
      </c>
    </row>
    <row r="2714" spans="1:14" ht="16.5" hidden="1" thickBot="1" x14ac:dyDescent="0.3">
      <c r="A2714" s="26">
        <v>510290</v>
      </c>
      <c r="B2714" s="120">
        <v>510290</v>
      </c>
      <c r="C2714" s="121" t="s">
        <v>1708</v>
      </c>
      <c r="D2714" s="99">
        <f>IF(ISERROR(VLOOKUP(A2714,'CGN-2015-001'!A2713:I7860,4,0)),0,VLOOKUP(A2714,'CGN-2015-001'!A2713:I7860,4,0))</f>
        <v>0</v>
      </c>
      <c r="E2714" s="45">
        <f>IF(ISERROR(VLOOKUP(A2714,[3]Hoja1!$A$1:$F$369,4,0)),0,VLOOKUP(A2714,[3]Hoja1!$A$1:$F$369,4,0))</f>
        <v>0</v>
      </c>
      <c r="F2714" s="45">
        <f>IF(ISERROR(VLOOKUP(A2714,[3]Hoja1!$A$1:$F$369,5,0)),0,VLOOKUP(A2714,[3]Hoja1!$A$1:$F$369,5,0))</f>
        <v>0</v>
      </c>
      <c r="G2714" s="102">
        <f>IF(ISERROR(VLOOKUP(A2714,'CGN-2015-001'!A2713:I7860,7,0)),0,VLOOKUP(A2714,'CGN-2015-001'!A2713:I7860,7,0))</f>
        <v>0</v>
      </c>
      <c r="H2714" s="44"/>
      <c r="I2714" s="46"/>
      <c r="J2714" s="113">
        <f t="shared" si="212"/>
        <v>0</v>
      </c>
      <c r="K2714" s="114">
        <f t="shared" si="213"/>
        <v>0</v>
      </c>
      <c r="L2714" s="31">
        <f t="shared" si="214"/>
        <v>0</v>
      </c>
      <c r="M2714" s="1">
        <f t="shared" si="215"/>
        <v>0</v>
      </c>
      <c r="N2714" s="1">
        <f t="shared" si="216"/>
        <v>6</v>
      </c>
    </row>
    <row r="2715" spans="1:14" ht="16.5" hidden="1" thickBot="1" x14ac:dyDescent="0.3">
      <c r="A2715" s="26">
        <v>5103</v>
      </c>
      <c r="B2715" s="130">
        <v>510300</v>
      </c>
      <c r="C2715" s="131" t="s">
        <v>1709</v>
      </c>
      <c r="D2715" s="468">
        <f>IF(ISERROR(VLOOKUP(A2715,'CGN-2015-001'!A2714:I7861,4,0)),0,VLOOKUP(A2715,'CGN-2015-001'!A2714:I7861,4,0))</f>
        <v>1937805975</v>
      </c>
      <c r="E2715" s="109">
        <f>IF(ISERROR(VLOOKUP(A2715,[3]Hoja1!$A$1:$F$369,4,0)),0,VLOOKUP(A2715,[3]Hoja1!$A$1:$F$369,4,0))</f>
        <v>1162649365</v>
      </c>
      <c r="F2715" s="110">
        <f>IF(ISERROR(VLOOKUP(A2715,[3]Hoja1!$A$1:$F$369,5,0)),0,VLOOKUP(A2715,[3]Hoja1!$A$1:$F$369,5,0))</f>
        <v>0</v>
      </c>
      <c r="G2715" s="469">
        <f>IF(ISERROR(VLOOKUP(A2715,'CGN-2015-001'!A2714:I7861,7,0)),0,VLOOKUP(A2715,'CGN-2015-001'!A2714:I7861,7,0))</f>
        <v>3476431551</v>
      </c>
      <c r="H2715" s="109">
        <v>0</v>
      </c>
      <c r="I2715" s="110">
        <f>+I2717+I2718+I2720+I2721+I2722</f>
        <v>3476431551</v>
      </c>
      <c r="J2715" s="474">
        <f t="shared" si="212"/>
        <v>-1538625576</v>
      </c>
      <c r="K2715" s="475">
        <f t="shared" si="213"/>
        <v>-0.4425876228046004</v>
      </c>
      <c r="L2715" s="31">
        <f t="shared" si="214"/>
        <v>0</v>
      </c>
      <c r="M2715" s="1">
        <f t="shared" si="215"/>
        <v>1</v>
      </c>
      <c r="N2715" s="1">
        <f t="shared" si="216"/>
        <v>4</v>
      </c>
    </row>
    <row r="2716" spans="1:14" ht="16.5" hidden="1" thickBot="1" x14ac:dyDescent="0.3">
      <c r="A2716" s="26">
        <v>510301</v>
      </c>
      <c r="B2716" s="111">
        <v>510301</v>
      </c>
      <c r="C2716" s="112" t="s">
        <v>1710</v>
      </c>
      <c r="D2716" s="99">
        <f>IF(ISERROR(VLOOKUP(A2716,'CGN-2015-001'!A2715:I7862,4,0)),0,VLOOKUP(A2716,'CGN-2015-001'!A2715:I7862,4,0))</f>
        <v>0</v>
      </c>
      <c r="E2716" s="45">
        <f>IF(ISERROR(VLOOKUP(A2716,[3]Hoja1!$A$1:$F$369,4,0)),0,VLOOKUP(A2716,[3]Hoja1!$A$1:$F$369,4,0))</f>
        <v>0</v>
      </c>
      <c r="F2716" s="45">
        <f>IF(ISERROR(VLOOKUP(A2716,[3]Hoja1!$A$1:$F$369,5,0)),0,VLOOKUP(A2716,[3]Hoja1!$A$1:$F$369,5,0))</f>
        <v>0</v>
      </c>
      <c r="G2716" s="102">
        <f>IF(ISERROR(VLOOKUP(A2716,'CGN-2015-001'!A2715:I7862,7,0)),0,VLOOKUP(A2716,'CGN-2015-001'!A2715:I7862,7,0))</f>
        <v>0</v>
      </c>
      <c r="H2716" s="44"/>
      <c r="I2716" s="46"/>
      <c r="J2716" s="113">
        <f t="shared" si="212"/>
        <v>0</v>
      </c>
      <c r="K2716" s="114">
        <f t="shared" si="213"/>
        <v>0</v>
      </c>
      <c r="L2716" s="31">
        <f t="shared" si="214"/>
        <v>0</v>
      </c>
      <c r="M2716" s="1">
        <f t="shared" si="215"/>
        <v>0</v>
      </c>
      <c r="N2716" s="1">
        <f t="shared" si="216"/>
        <v>6</v>
      </c>
    </row>
    <row r="2717" spans="1:14" ht="15.75" customHeight="1" thickBot="1" x14ac:dyDescent="0.25">
      <c r="A2717" s="26">
        <v>510302</v>
      </c>
      <c r="B2717" s="574">
        <v>510302</v>
      </c>
      <c r="C2717" s="575" t="s">
        <v>1140</v>
      </c>
      <c r="D2717" s="560">
        <f>IF(ISERROR(VLOOKUP(A2717,'CGN-2015-001'!A2716:I7863,4,0)),0,VLOOKUP(A2717,'CGN-2015-001'!A2716:I7863,4,0))</f>
        <v>305460000</v>
      </c>
      <c r="E2717" s="561">
        <f>IF(ISERROR(VLOOKUP(A2717,[3]Hoja1!$A$1:$F$369,4,0)),0,VLOOKUP(A2717,[3]Hoja1!$A$1:$F$369,4,0))</f>
        <v>187247500</v>
      </c>
      <c r="F2717" s="562">
        <f>IF(ISERROR(VLOOKUP(A2717,[3]Hoja1!$A$1:$F$369,5,0)),0,VLOOKUP(A2717,[3]Hoja1!$A$1:$F$369,5,0))</f>
        <v>0</v>
      </c>
      <c r="G2717" s="563">
        <f>IF(ISERROR(VLOOKUP(A2717,'CGN-2015-001'!A2716:I7863,7,0)),0,VLOOKUP(A2717,'CGN-2015-001'!A2716:I7863,7,0))</f>
        <v>610021800</v>
      </c>
      <c r="H2717" s="115">
        <v>0</v>
      </c>
      <c r="I2717" s="562">
        <f>+G2717</f>
        <v>610021800</v>
      </c>
      <c r="J2717" s="576">
        <f t="shared" si="212"/>
        <v>-304561800</v>
      </c>
      <c r="K2717" s="577">
        <f t="shared" si="213"/>
        <v>-0.49926379680201594</v>
      </c>
      <c r="L2717" s="31">
        <f t="shared" si="214"/>
        <v>0</v>
      </c>
      <c r="M2717" s="1">
        <f t="shared" si="215"/>
        <v>1</v>
      </c>
      <c r="N2717" s="1">
        <f t="shared" si="216"/>
        <v>6</v>
      </c>
    </row>
    <row r="2718" spans="1:14" ht="15.75" customHeight="1" thickBot="1" x14ac:dyDescent="0.25">
      <c r="A2718" s="26">
        <v>510303</v>
      </c>
      <c r="B2718" s="568">
        <v>510303</v>
      </c>
      <c r="C2718" s="569" t="s">
        <v>1711</v>
      </c>
      <c r="D2718" s="560">
        <f>IF(ISERROR(VLOOKUP(A2718,'CGN-2015-001'!A2717:I7864,4,0)),0,VLOOKUP(A2718,'CGN-2015-001'!A2717:I7864,4,0))</f>
        <v>632872570</v>
      </c>
      <c r="E2718" s="561">
        <f>IF(ISERROR(VLOOKUP(A2718,[3]Hoja1!$A$1:$F$369,4,0)),0,VLOOKUP(A2718,[3]Hoja1!$A$1:$F$369,4,0))</f>
        <v>376872185</v>
      </c>
      <c r="F2718" s="562">
        <f>IF(ISERROR(VLOOKUP(A2718,[3]Hoja1!$A$1:$F$369,5,0)),0,VLOOKUP(A2718,[3]Hoja1!$A$1:$F$369,5,0))</f>
        <v>0</v>
      </c>
      <c r="G2718" s="563">
        <f>IF(ISERROR(VLOOKUP(A2718,'CGN-2015-001'!A2717:I7864,7,0)),0,VLOOKUP(A2718,'CGN-2015-001'!A2717:I7864,7,0))</f>
        <v>1111875848</v>
      </c>
      <c r="H2718" s="115">
        <v>0</v>
      </c>
      <c r="I2718" s="562">
        <f>+G2718</f>
        <v>1111875848</v>
      </c>
      <c r="J2718" s="572">
        <f t="shared" si="212"/>
        <v>-479003278</v>
      </c>
      <c r="K2718" s="573">
        <f t="shared" si="213"/>
        <v>-0.43080644197966245</v>
      </c>
      <c r="L2718" s="31">
        <f t="shared" si="214"/>
        <v>0</v>
      </c>
      <c r="M2718" s="1">
        <f t="shared" si="215"/>
        <v>1</v>
      </c>
      <c r="N2718" s="1">
        <f t="shared" si="216"/>
        <v>6</v>
      </c>
    </row>
    <row r="2719" spans="1:14" ht="16.5" hidden="1" thickBot="1" x14ac:dyDescent="0.3">
      <c r="A2719" s="26">
        <v>510304</v>
      </c>
      <c r="B2719" s="111">
        <v>510304</v>
      </c>
      <c r="C2719" s="112" t="s">
        <v>1712</v>
      </c>
      <c r="D2719" s="99">
        <f>IF(ISERROR(VLOOKUP(A2719,'CGN-2015-001'!A2718:I7865,4,0)),0,VLOOKUP(A2719,'CGN-2015-001'!A2718:I7865,4,0))</f>
        <v>0</v>
      </c>
      <c r="E2719" s="45">
        <f>IF(ISERROR(VLOOKUP(A2719,[3]Hoja1!$A$1:$F$369,4,0)),0,VLOOKUP(A2719,[3]Hoja1!$A$1:$F$369,4,0))</f>
        <v>0</v>
      </c>
      <c r="F2719" s="45">
        <f>IF(ISERROR(VLOOKUP(A2719,[3]Hoja1!$A$1:$F$369,5,0)),0,VLOOKUP(A2719,[3]Hoja1!$A$1:$F$369,5,0))</f>
        <v>0</v>
      </c>
      <c r="G2719" s="102">
        <f>IF(ISERROR(VLOOKUP(A2719,'CGN-2015-001'!A2718:I7865,7,0)),0,VLOOKUP(A2719,'CGN-2015-001'!A2718:I7865,7,0))</f>
        <v>0</v>
      </c>
      <c r="H2719" s="44"/>
      <c r="I2719" s="46"/>
      <c r="J2719" s="113">
        <f t="shared" si="212"/>
        <v>0</v>
      </c>
      <c r="K2719" s="114">
        <f t="shared" si="213"/>
        <v>0</v>
      </c>
      <c r="L2719" s="31">
        <f t="shared" si="214"/>
        <v>0</v>
      </c>
      <c r="M2719" s="1">
        <f t="shared" si="215"/>
        <v>0</v>
      </c>
      <c r="N2719" s="1">
        <f t="shared" si="216"/>
        <v>6</v>
      </c>
    </row>
    <row r="2720" spans="1:14" ht="15.75" customHeight="1" thickBot="1" x14ac:dyDescent="0.25">
      <c r="A2720" s="26">
        <v>510305</v>
      </c>
      <c r="B2720" s="574">
        <v>510305</v>
      </c>
      <c r="C2720" s="575" t="s">
        <v>1713</v>
      </c>
      <c r="D2720" s="560">
        <f>IF(ISERROR(VLOOKUP(A2720,'CGN-2015-001'!A2719:I7866,4,0)),0,VLOOKUP(A2720,'CGN-2015-001'!A2719:I7866,4,0))</f>
        <v>107923900</v>
      </c>
      <c r="E2720" s="561">
        <f>IF(ISERROR(VLOOKUP(A2720,[3]Hoja1!$A$1:$F$369,4,0)),0,VLOOKUP(A2720,[3]Hoja1!$A$1:$F$369,4,0))</f>
        <v>66965400</v>
      </c>
      <c r="F2720" s="562">
        <f>IF(ISERROR(VLOOKUP(A2720,[3]Hoja1!$A$1:$F$369,5,0)),0,VLOOKUP(A2720,[3]Hoja1!$A$1:$F$369,5,0))</f>
        <v>0</v>
      </c>
      <c r="G2720" s="563">
        <f>IF(ISERROR(VLOOKUP(A2720,'CGN-2015-001'!A2719:I7866,7,0)),0,VLOOKUP(A2720,'CGN-2015-001'!A2719:I7866,7,0))</f>
        <v>187648400</v>
      </c>
      <c r="H2720" s="115">
        <v>0</v>
      </c>
      <c r="I2720" s="562">
        <f>+G2720</f>
        <v>187648400</v>
      </c>
      <c r="J2720" s="576">
        <f t="shared" si="212"/>
        <v>-79724500</v>
      </c>
      <c r="K2720" s="577">
        <f t="shared" si="213"/>
        <v>-0.42486106995849682</v>
      </c>
      <c r="L2720" s="31">
        <f t="shared" si="214"/>
        <v>0</v>
      </c>
      <c r="M2720" s="1">
        <f t="shared" si="215"/>
        <v>1</v>
      </c>
      <c r="N2720" s="1">
        <f t="shared" si="216"/>
        <v>6</v>
      </c>
    </row>
    <row r="2721" spans="1:14" ht="15.75" customHeight="1" thickBot="1" x14ac:dyDescent="0.25">
      <c r="A2721" s="26">
        <v>510306</v>
      </c>
      <c r="B2721" s="566">
        <v>510306</v>
      </c>
      <c r="C2721" s="567" t="s">
        <v>1714</v>
      </c>
      <c r="D2721" s="560">
        <f>IF(ISERROR(VLOOKUP(A2721,'CGN-2015-001'!A2720:I7867,4,0)),0,VLOOKUP(A2721,'CGN-2015-001'!A2720:I7867,4,0))</f>
        <v>681885990</v>
      </c>
      <c r="E2721" s="561">
        <f>IF(ISERROR(VLOOKUP(A2721,[3]Hoja1!$A$1:$F$369,4,0)),0,VLOOKUP(A2721,[3]Hoja1!$A$1:$F$369,4,0))</f>
        <v>407198253</v>
      </c>
      <c r="F2721" s="562">
        <f>IF(ISERROR(VLOOKUP(A2721,[3]Hoja1!$A$1:$F$369,5,0)),0,VLOOKUP(A2721,[3]Hoja1!$A$1:$F$369,5,0))</f>
        <v>0</v>
      </c>
      <c r="G2721" s="563">
        <f>IF(ISERROR(VLOOKUP(A2721,'CGN-2015-001'!A2720:I7867,7,0)),0,VLOOKUP(A2721,'CGN-2015-001'!A2720:I7867,7,0))</f>
        <v>1210943792</v>
      </c>
      <c r="H2721" s="115">
        <v>0</v>
      </c>
      <c r="I2721" s="562">
        <f>+G2721</f>
        <v>1210943792</v>
      </c>
      <c r="J2721" s="570">
        <f t="shared" si="212"/>
        <v>-529057802</v>
      </c>
      <c r="K2721" s="571">
        <f t="shared" si="213"/>
        <v>-0.4368970760618095</v>
      </c>
      <c r="L2721" s="31">
        <f t="shared" si="214"/>
        <v>0</v>
      </c>
      <c r="M2721" s="1">
        <f t="shared" si="215"/>
        <v>1</v>
      </c>
      <c r="N2721" s="1">
        <f t="shared" si="216"/>
        <v>6</v>
      </c>
    </row>
    <row r="2722" spans="1:14" ht="15.75" customHeight="1" thickBot="1" x14ac:dyDescent="0.25">
      <c r="A2722" s="26">
        <v>510307</v>
      </c>
      <c r="B2722" s="568">
        <v>510307</v>
      </c>
      <c r="C2722" s="569" t="s">
        <v>1715</v>
      </c>
      <c r="D2722" s="560">
        <f>IF(ISERROR(VLOOKUP(A2722,'CGN-2015-001'!A2721:I7868,4,0)),0,VLOOKUP(A2722,'CGN-2015-001'!A2721:I7868,4,0))</f>
        <v>209663515</v>
      </c>
      <c r="E2722" s="561">
        <f>IF(ISERROR(VLOOKUP(A2722,[3]Hoja1!$A$1:$F$369,4,0)),0,VLOOKUP(A2722,[3]Hoja1!$A$1:$F$369,4,0))</f>
        <v>124366027</v>
      </c>
      <c r="F2722" s="562">
        <f>IF(ISERROR(VLOOKUP(A2722,[3]Hoja1!$A$1:$F$369,5,0)),0,VLOOKUP(A2722,[3]Hoja1!$A$1:$F$369,5,0))</f>
        <v>0</v>
      </c>
      <c r="G2722" s="563">
        <f>IF(ISERROR(VLOOKUP(A2722,'CGN-2015-001'!A2721:I7868,7,0)),0,VLOOKUP(A2722,'CGN-2015-001'!A2721:I7868,7,0))</f>
        <v>355941711</v>
      </c>
      <c r="H2722" s="115">
        <v>0</v>
      </c>
      <c r="I2722" s="562">
        <f>+G2722</f>
        <v>355941711</v>
      </c>
      <c r="J2722" s="572">
        <f t="shared" si="212"/>
        <v>-146278196</v>
      </c>
      <c r="K2722" s="573">
        <f t="shared" si="213"/>
        <v>-0.41096109694207772</v>
      </c>
      <c r="L2722" s="31">
        <f t="shared" si="214"/>
        <v>0</v>
      </c>
      <c r="M2722" s="1">
        <f t="shared" si="215"/>
        <v>1</v>
      </c>
      <c r="N2722" s="1">
        <f t="shared" si="216"/>
        <v>6</v>
      </c>
    </row>
    <row r="2723" spans="1:14" ht="16.5" hidden="1" thickBot="1" x14ac:dyDescent="0.3">
      <c r="A2723" s="26">
        <v>510308</v>
      </c>
      <c r="B2723" s="126">
        <v>510308</v>
      </c>
      <c r="C2723" s="127" t="s">
        <v>1141</v>
      </c>
      <c r="D2723" s="99">
        <f>IF(ISERROR(VLOOKUP(A2723,'CGN-2015-001'!A2722:I7869,4,0)),0,VLOOKUP(A2723,'CGN-2015-001'!A2722:I7869,4,0))</f>
        <v>0</v>
      </c>
      <c r="E2723" s="45">
        <f>IF(ISERROR(VLOOKUP(A2723,[3]Hoja1!$A$1:$F$369,4,0)),0,VLOOKUP(A2723,[3]Hoja1!$A$1:$F$369,4,0))</f>
        <v>0</v>
      </c>
      <c r="F2723" s="45">
        <f>IF(ISERROR(VLOOKUP(A2723,[3]Hoja1!$A$1:$F$369,5,0)),0,VLOOKUP(A2723,[3]Hoja1!$A$1:$F$369,5,0))</f>
        <v>0</v>
      </c>
      <c r="G2723" s="102">
        <f>IF(ISERROR(VLOOKUP(A2723,'CGN-2015-001'!A2722:I7869,7,0)),0,VLOOKUP(A2723,'CGN-2015-001'!A2722:I7869,7,0))</f>
        <v>0</v>
      </c>
      <c r="H2723" s="44"/>
      <c r="I2723" s="46"/>
      <c r="J2723" s="113">
        <f t="shared" si="212"/>
        <v>0</v>
      </c>
      <c r="K2723" s="114">
        <f t="shared" si="213"/>
        <v>0</v>
      </c>
      <c r="L2723" s="31">
        <f t="shared" si="214"/>
        <v>0</v>
      </c>
      <c r="M2723" s="1">
        <f t="shared" si="215"/>
        <v>0</v>
      </c>
      <c r="N2723" s="1">
        <f t="shared" si="216"/>
        <v>6</v>
      </c>
    </row>
    <row r="2724" spans="1:14" ht="16.5" hidden="1" thickBot="1" x14ac:dyDescent="0.3">
      <c r="A2724" s="26">
        <v>510390</v>
      </c>
      <c r="B2724" s="120">
        <v>510390</v>
      </c>
      <c r="C2724" s="121" t="s">
        <v>1716</v>
      </c>
      <c r="D2724" s="99">
        <f>IF(ISERROR(VLOOKUP(A2724,'CGN-2015-001'!A2723:I7870,4,0)),0,VLOOKUP(A2724,'CGN-2015-001'!A2723:I7870,4,0))</f>
        <v>0</v>
      </c>
      <c r="E2724" s="45">
        <f>IF(ISERROR(VLOOKUP(A2724,[3]Hoja1!$A$1:$F$369,4,0)),0,VLOOKUP(A2724,[3]Hoja1!$A$1:$F$369,4,0))</f>
        <v>0</v>
      </c>
      <c r="F2724" s="45">
        <f>IF(ISERROR(VLOOKUP(A2724,[3]Hoja1!$A$1:$F$369,5,0)),0,VLOOKUP(A2724,[3]Hoja1!$A$1:$F$369,5,0))</f>
        <v>0</v>
      </c>
      <c r="G2724" s="102">
        <f>IF(ISERROR(VLOOKUP(A2724,'CGN-2015-001'!A2723:I7870,7,0)),0,VLOOKUP(A2724,'CGN-2015-001'!A2723:I7870,7,0))</f>
        <v>0</v>
      </c>
      <c r="H2724" s="44"/>
      <c r="I2724" s="46"/>
      <c r="J2724" s="113">
        <f t="shared" si="212"/>
        <v>0</v>
      </c>
      <c r="K2724" s="114">
        <f t="shared" si="213"/>
        <v>0</v>
      </c>
      <c r="L2724" s="31">
        <f t="shared" si="214"/>
        <v>0</v>
      </c>
      <c r="M2724" s="1">
        <f t="shared" si="215"/>
        <v>0</v>
      </c>
      <c r="N2724" s="1">
        <f t="shared" si="216"/>
        <v>6</v>
      </c>
    </row>
    <row r="2725" spans="1:14" ht="16.5" hidden="1" thickBot="1" x14ac:dyDescent="0.3">
      <c r="A2725" s="26">
        <v>5104</v>
      </c>
      <c r="B2725" s="122">
        <v>510400</v>
      </c>
      <c r="C2725" s="123" t="s">
        <v>231</v>
      </c>
      <c r="D2725" s="468">
        <f>IF(ISERROR(VLOOKUP(A2725,'CGN-2015-001'!A2724:I7871,4,0)),0,VLOOKUP(A2725,'CGN-2015-001'!A2724:I7871,4,0))</f>
        <v>381937600</v>
      </c>
      <c r="E2725" s="109">
        <f>IF(ISERROR(VLOOKUP(A2725,[3]Hoja1!$A$1:$F$369,4,0)),0,VLOOKUP(A2725,[3]Hoja1!$A$1:$F$369,4,0))</f>
        <v>234151400</v>
      </c>
      <c r="F2725" s="110">
        <f>IF(ISERROR(VLOOKUP(A2725,[3]Hoja1!$A$1:$F$369,5,0)),0,VLOOKUP(A2725,[3]Hoja1!$A$1:$F$369,5,0))</f>
        <v>0</v>
      </c>
      <c r="G2725" s="469">
        <f>IF(ISERROR(VLOOKUP(A2725,'CGN-2015-001'!A2724:I7871,7,0)),0,VLOOKUP(A2725,'CGN-2015-001'!A2724:I7871,7,0))</f>
        <v>762819900</v>
      </c>
      <c r="H2725" s="109">
        <v>0</v>
      </c>
      <c r="I2725" s="110">
        <f>+I2726+I2727</f>
        <v>762819900</v>
      </c>
      <c r="J2725" s="472">
        <f t="shared" si="212"/>
        <v>-380882300</v>
      </c>
      <c r="K2725" s="473">
        <f t="shared" si="213"/>
        <v>-0.49930829020060963</v>
      </c>
      <c r="L2725" s="31">
        <f t="shared" si="214"/>
        <v>0</v>
      </c>
      <c r="M2725" s="1">
        <f t="shared" si="215"/>
        <v>1</v>
      </c>
      <c r="N2725" s="1">
        <f t="shared" si="216"/>
        <v>4</v>
      </c>
    </row>
    <row r="2726" spans="1:14" ht="15.75" customHeight="1" thickBot="1" x14ac:dyDescent="0.25">
      <c r="A2726" s="26">
        <v>510401</v>
      </c>
      <c r="B2726" s="566">
        <v>510401</v>
      </c>
      <c r="C2726" s="567" t="s">
        <v>1717</v>
      </c>
      <c r="D2726" s="560">
        <f>IF(ISERROR(VLOOKUP(A2726,'CGN-2015-001'!A2725:I7872,4,0)),0,VLOOKUP(A2726,'CGN-2015-001'!A2725:I7872,4,0))</f>
        <v>229152100</v>
      </c>
      <c r="E2726" s="561">
        <f>IF(ISERROR(VLOOKUP(A2726,[3]Hoja1!$A$1:$F$369,4,0)),0,VLOOKUP(A2726,[3]Hoja1!$A$1:$F$369,4,0))</f>
        <v>140484300</v>
      </c>
      <c r="F2726" s="562">
        <f>IF(ISERROR(VLOOKUP(A2726,[3]Hoja1!$A$1:$F$369,5,0)),0,VLOOKUP(A2726,[3]Hoja1!$A$1:$F$369,5,0))</f>
        <v>0</v>
      </c>
      <c r="G2726" s="563">
        <f>IF(ISERROR(VLOOKUP(A2726,'CGN-2015-001'!A2725:I7872,7,0)),0,VLOOKUP(A2726,'CGN-2015-001'!A2725:I7872,7,0))</f>
        <v>457673300</v>
      </c>
      <c r="H2726" s="115">
        <v>0</v>
      </c>
      <c r="I2726" s="562">
        <f>+G2726</f>
        <v>457673300</v>
      </c>
      <c r="J2726" s="570">
        <f t="shared" si="212"/>
        <v>-228521200</v>
      </c>
      <c r="K2726" s="571">
        <f t="shared" si="213"/>
        <v>-0.49931075288857796</v>
      </c>
      <c r="L2726" s="31">
        <f t="shared" si="214"/>
        <v>0</v>
      </c>
      <c r="M2726" s="1">
        <f t="shared" si="215"/>
        <v>1</v>
      </c>
      <c r="N2726" s="1">
        <f t="shared" si="216"/>
        <v>6</v>
      </c>
    </row>
    <row r="2727" spans="1:14" ht="15.75" customHeight="1" thickBot="1" x14ac:dyDescent="0.25">
      <c r="A2727" s="26">
        <v>510402</v>
      </c>
      <c r="B2727" s="568">
        <v>510402</v>
      </c>
      <c r="C2727" s="569" t="s">
        <v>1718</v>
      </c>
      <c r="D2727" s="560">
        <f>IF(ISERROR(VLOOKUP(A2727,'CGN-2015-001'!A2726:I7873,4,0)),0,VLOOKUP(A2727,'CGN-2015-001'!A2726:I7873,4,0))</f>
        <v>152785500</v>
      </c>
      <c r="E2727" s="561">
        <f>IF(ISERROR(VLOOKUP(A2727,[3]Hoja1!$A$1:$F$369,4,0)),0,VLOOKUP(A2727,[3]Hoja1!$A$1:$F$369,4,0))</f>
        <v>93667100</v>
      </c>
      <c r="F2727" s="562">
        <f>IF(ISERROR(VLOOKUP(A2727,[3]Hoja1!$A$1:$F$369,5,0)),0,VLOOKUP(A2727,[3]Hoja1!$A$1:$F$369,5,0))</f>
        <v>0</v>
      </c>
      <c r="G2727" s="563">
        <f>IF(ISERROR(VLOOKUP(A2727,'CGN-2015-001'!A2726:I7873,7,0)),0,VLOOKUP(A2727,'CGN-2015-001'!A2726:I7873,7,0))</f>
        <v>305146600</v>
      </c>
      <c r="H2727" s="115">
        <v>0</v>
      </c>
      <c r="I2727" s="562">
        <f>+G2727</f>
        <v>305146600</v>
      </c>
      <c r="J2727" s="572">
        <f t="shared" si="212"/>
        <v>-152361100</v>
      </c>
      <c r="K2727" s="573">
        <f t="shared" si="213"/>
        <v>-0.4993045965447428</v>
      </c>
      <c r="L2727" s="31">
        <f t="shared" si="214"/>
        <v>0</v>
      </c>
      <c r="M2727" s="1">
        <f t="shared" si="215"/>
        <v>1</v>
      </c>
      <c r="N2727" s="1">
        <f t="shared" si="216"/>
        <v>6</v>
      </c>
    </row>
    <row r="2728" spans="1:14" ht="16.5" hidden="1" thickBot="1" x14ac:dyDescent="0.3">
      <c r="A2728" s="26">
        <v>510403</v>
      </c>
      <c r="B2728" s="126">
        <v>510403</v>
      </c>
      <c r="C2728" s="127" t="s">
        <v>1719</v>
      </c>
      <c r="D2728" s="99">
        <f>IF(ISERROR(VLOOKUP(A2728,'CGN-2015-001'!A2727:I7874,4,0)),0,VLOOKUP(A2728,'CGN-2015-001'!A2727:I7874,4,0))</f>
        <v>0</v>
      </c>
      <c r="E2728" s="45">
        <f>IF(ISERROR(VLOOKUP(A2728,[3]Hoja1!$A$1:$F$369,4,0)),0,VLOOKUP(A2728,[3]Hoja1!$A$1:$F$369,4,0))</f>
        <v>0</v>
      </c>
      <c r="F2728" s="45">
        <f>IF(ISERROR(VLOOKUP(A2728,[3]Hoja1!$A$1:$F$369,5,0)),0,VLOOKUP(A2728,[3]Hoja1!$A$1:$F$369,5,0))</f>
        <v>0</v>
      </c>
      <c r="G2728" s="102">
        <f>IF(ISERROR(VLOOKUP(A2728,'CGN-2015-001'!A2727:I7874,7,0)),0,VLOOKUP(A2728,'CGN-2015-001'!A2727:I7874,7,0))</f>
        <v>0</v>
      </c>
      <c r="H2728" s="44"/>
      <c r="I2728" s="46"/>
      <c r="J2728" s="113">
        <f t="shared" si="212"/>
        <v>0</v>
      </c>
      <c r="K2728" s="114">
        <f t="shared" si="213"/>
        <v>0</v>
      </c>
      <c r="L2728" s="31">
        <f t="shared" si="214"/>
        <v>0</v>
      </c>
      <c r="M2728" s="1">
        <f t="shared" si="215"/>
        <v>0</v>
      </c>
      <c r="N2728" s="1">
        <f t="shared" si="216"/>
        <v>6</v>
      </c>
    </row>
    <row r="2729" spans="1:14" ht="16.5" hidden="1" thickBot="1" x14ac:dyDescent="0.3">
      <c r="A2729" s="26">
        <v>510404</v>
      </c>
      <c r="B2729" s="120">
        <v>510404</v>
      </c>
      <c r="C2729" s="121" t="s">
        <v>1720</v>
      </c>
      <c r="D2729" s="99">
        <f>IF(ISERROR(VLOOKUP(A2729,'CGN-2015-001'!A2728:I7875,4,0)),0,VLOOKUP(A2729,'CGN-2015-001'!A2728:I7875,4,0))</f>
        <v>0</v>
      </c>
      <c r="E2729" s="45">
        <f>IF(ISERROR(VLOOKUP(A2729,[3]Hoja1!$A$1:$F$369,4,0)),0,VLOOKUP(A2729,[3]Hoja1!$A$1:$F$369,4,0))</f>
        <v>0</v>
      </c>
      <c r="F2729" s="45">
        <f>IF(ISERROR(VLOOKUP(A2729,[3]Hoja1!$A$1:$F$369,5,0)),0,VLOOKUP(A2729,[3]Hoja1!$A$1:$F$369,5,0))</f>
        <v>0</v>
      </c>
      <c r="G2729" s="102">
        <f>IF(ISERROR(VLOOKUP(A2729,'CGN-2015-001'!A2728:I7875,7,0)),0,VLOOKUP(A2729,'CGN-2015-001'!A2728:I7875,7,0))</f>
        <v>0</v>
      </c>
      <c r="H2729" s="44"/>
      <c r="I2729" s="46"/>
      <c r="J2729" s="113">
        <f t="shared" si="212"/>
        <v>0</v>
      </c>
      <c r="K2729" s="114">
        <f t="shared" si="213"/>
        <v>0</v>
      </c>
      <c r="L2729" s="31">
        <f t="shared" si="214"/>
        <v>0</v>
      </c>
      <c r="M2729" s="1">
        <f t="shared" si="215"/>
        <v>0</v>
      </c>
      <c r="N2729" s="1">
        <f t="shared" si="216"/>
        <v>6</v>
      </c>
    </row>
    <row r="2730" spans="1:14" ht="16.5" hidden="1" thickBot="1" x14ac:dyDescent="0.3">
      <c r="A2730" s="26">
        <v>5107</v>
      </c>
      <c r="B2730" s="122">
        <v>510700</v>
      </c>
      <c r="C2730" s="123" t="s">
        <v>1721</v>
      </c>
      <c r="D2730" s="468">
        <f>IF(ISERROR(VLOOKUP(A2730,'CGN-2015-001'!A2729:I7876,4,0)),0,VLOOKUP(A2730,'CGN-2015-001'!A2729:I7876,4,0))</f>
        <v>5200662534.3299999</v>
      </c>
      <c r="E2730" s="109">
        <f>IF(ISERROR(VLOOKUP(A2730,[3]Hoja1!$A$1:$F$369,4,0)),0,VLOOKUP(A2730,[3]Hoja1!$A$1:$F$369,4,0))</f>
        <v>3236214635</v>
      </c>
      <c r="F2730" s="110">
        <f>IF(ISERROR(VLOOKUP(A2730,[3]Hoja1!$A$1:$F$369,5,0)),0,VLOOKUP(A2730,[3]Hoja1!$A$1:$F$369,5,0))</f>
        <v>0</v>
      </c>
      <c r="G2730" s="469">
        <f>IF(ISERROR(VLOOKUP(A2730,'CGN-2015-001'!A2729:I7876,7,0)),0,VLOOKUP(A2730,'CGN-2015-001'!A2729:I7876,7,0))</f>
        <v>8961382575.3299999</v>
      </c>
      <c r="H2730" s="109">
        <v>0</v>
      </c>
      <c r="I2730" s="110">
        <f>+I2731+I2732+I2733+I2734+I2735+I2736+I2737+I2738+I2739+I2740</f>
        <v>8961382575.3299999</v>
      </c>
      <c r="J2730" s="472">
        <f t="shared" si="212"/>
        <v>-3760720041</v>
      </c>
      <c r="K2730" s="473">
        <f t="shared" si="213"/>
        <v>-0.41965846334392354</v>
      </c>
      <c r="L2730" s="31">
        <f t="shared" si="214"/>
        <v>0</v>
      </c>
      <c r="M2730" s="1">
        <f t="shared" si="215"/>
        <v>1</v>
      </c>
      <c r="N2730" s="1">
        <f t="shared" si="216"/>
        <v>4</v>
      </c>
    </row>
    <row r="2731" spans="1:14" ht="15.75" customHeight="1" thickBot="1" x14ac:dyDescent="0.25">
      <c r="A2731" s="26">
        <v>510701</v>
      </c>
      <c r="B2731" s="566">
        <v>510701</v>
      </c>
      <c r="C2731" s="567" t="s">
        <v>1126</v>
      </c>
      <c r="D2731" s="560">
        <f>IF(ISERROR(VLOOKUP(A2731,'CGN-2015-001'!A2730:I7877,4,0)),0,VLOOKUP(A2731,'CGN-2015-001'!A2730:I7877,4,0))</f>
        <v>931519448</v>
      </c>
      <c r="E2731" s="561">
        <f>IF(ISERROR(VLOOKUP(A2731,[3]Hoja1!$A$1:$F$369,4,0)),0,VLOOKUP(A2731,[3]Hoja1!$A$1:$F$369,4,0))</f>
        <v>647187447</v>
      </c>
      <c r="F2731" s="562">
        <f>IF(ISERROR(VLOOKUP(A2731,[3]Hoja1!$A$1:$F$369,5,0)),0,VLOOKUP(A2731,[3]Hoja1!$A$1:$F$369,5,0))</f>
        <v>0</v>
      </c>
      <c r="G2731" s="563">
        <f>IF(ISERROR(VLOOKUP(A2731,'CGN-2015-001'!A2730:I7877,7,0)),0,VLOOKUP(A2731,'CGN-2015-001'!A2730:I7877,7,0))</f>
        <v>1489244013</v>
      </c>
      <c r="H2731" s="115">
        <v>0</v>
      </c>
      <c r="I2731" s="562">
        <f t="shared" ref="I2731:I2740" si="217">+G2731</f>
        <v>1489244013</v>
      </c>
      <c r="J2731" s="570">
        <f t="shared" si="212"/>
        <v>-557724565</v>
      </c>
      <c r="K2731" s="571">
        <f t="shared" si="213"/>
        <v>-0.37450180100203634</v>
      </c>
      <c r="L2731" s="31">
        <f t="shared" si="214"/>
        <v>0</v>
      </c>
      <c r="M2731" s="1">
        <f t="shared" si="215"/>
        <v>1</v>
      </c>
      <c r="N2731" s="1">
        <f t="shared" si="216"/>
        <v>6</v>
      </c>
    </row>
    <row r="2732" spans="1:14" ht="15.75" customHeight="1" thickBot="1" x14ac:dyDescent="0.25">
      <c r="A2732" s="26">
        <v>510702</v>
      </c>
      <c r="B2732" s="566">
        <v>510702</v>
      </c>
      <c r="C2732" s="567" t="s">
        <v>1121</v>
      </c>
      <c r="D2732" s="560">
        <f>IF(ISERROR(VLOOKUP(A2732,'CGN-2015-001'!A2731:I7878,4,0)),0,VLOOKUP(A2732,'CGN-2015-001'!A2731:I7878,4,0))</f>
        <v>861755870</v>
      </c>
      <c r="E2732" s="561">
        <f>IF(ISERROR(VLOOKUP(A2732,[3]Hoja1!$A$1:$F$369,4,0)),0,VLOOKUP(A2732,[3]Hoja1!$A$1:$F$369,4,0))</f>
        <v>471642600</v>
      </c>
      <c r="F2732" s="562">
        <f>IF(ISERROR(VLOOKUP(A2732,[3]Hoja1!$A$1:$F$369,5,0)),0,VLOOKUP(A2732,[3]Hoja1!$A$1:$F$369,5,0))</f>
        <v>0</v>
      </c>
      <c r="G2732" s="563">
        <f>IF(ISERROR(VLOOKUP(A2732,'CGN-2015-001'!A2731:I7878,7,0)),0,VLOOKUP(A2732,'CGN-2015-001'!A2731:I7878,7,0))</f>
        <v>1331351470</v>
      </c>
      <c r="H2732" s="115">
        <v>0</v>
      </c>
      <c r="I2732" s="562">
        <f t="shared" si="217"/>
        <v>1331351470</v>
      </c>
      <c r="J2732" s="570">
        <f t="shared" si="212"/>
        <v>-469595600</v>
      </c>
      <c r="K2732" s="571">
        <f t="shared" si="213"/>
        <v>-0.35272098358820303</v>
      </c>
      <c r="L2732" s="31">
        <f t="shared" si="214"/>
        <v>0</v>
      </c>
      <c r="M2732" s="1">
        <f t="shared" si="215"/>
        <v>1</v>
      </c>
      <c r="N2732" s="1">
        <f t="shared" si="216"/>
        <v>6</v>
      </c>
    </row>
    <row r="2733" spans="1:14" ht="15.75" customHeight="1" thickBot="1" x14ac:dyDescent="0.25">
      <c r="A2733" s="26">
        <v>510703</v>
      </c>
      <c r="B2733" s="566">
        <v>510703</v>
      </c>
      <c r="C2733" s="567" t="s">
        <v>1722</v>
      </c>
      <c r="D2733" s="560">
        <f>IF(ISERROR(VLOOKUP(A2733,'CGN-2015-001'!A2732:I7879,4,0)),0,VLOOKUP(A2733,'CGN-2015-001'!A2732:I7879,4,0))</f>
        <v>51548402</v>
      </c>
      <c r="E2733" s="561">
        <f>IF(ISERROR(VLOOKUP(A2733,[3]Hoja1!$A$1:$F$369,4,0)),0,VLOOKUP(A2733,[3]Hoja1!$A$1:$F$369,4,0))</f>
        <v>39377916</v>
      </c>
      <c r="F2733" s="562">
        <f>IF(ISERROR(VLOOKUP(A2733,[3]Hoja1!$A$1:$F$369,5,0)),0,VLOOKUP(A2733,[3]Hoja1!$A$1:$F$369,5,0))</f>
        <v>0</v>
      </c>
      <c r="G2733" s="563">
        <f>IF(ISERROR(VLOOKUP(A2733,'CGN-2015-001'!A2732:I7879,7,0)),0,VLOOKUP(A2733,'CGN-2015-001'!A2732:I7879,7,0))</f>
        <v>118017117</v>
      </c>
      <c r="H2733" s="115">
        <v>0</v>
      </c>
      <c r="I2733" s="562">
        <f t="shared" si="217"/>
        <v>118017117</v>
      </c>
      <c r="J2733" s="570">
        <f t="shared" si="212"/>
        <v>-66468715</v>
      </c>
      <c r="K2733" s="571">
        <f t="shared" si="213"/>
        <v>-0.56321249569246801</v>
      </c>
      <c r="L2733" s="31">
        <f t="shared" si="214"/>
        <v>0</v>
      </c>
      <c r="M2733" s="1">
        <f t="shared" si="215"/>
        <v>1</v>
      </c>
      <c r="N2733" s="1">
        <f t="shared" si="216"/>
        <v>6</v>
      </c>
    </row>
    <row r="2734" spans="1:14" ht="15.75" customHeight="1" thickBot="1" x14ac:dyDescent="0.25">
      <c r="A2734" s="26">
        <v>510704</v>
      </c>
      <c r="B2734" s="566">
        <v>510704</v>
      </c>
      <c r="C2734" s="567" t="s">
        <v>1127</v>
      </c>
      <c r="D2734" s="560">
        <f>IF(ISERROR(VLOOKUP(A2734,'CGN-2015-001'!A2733:I7880,4,0)),0,VLOOKUP(A2734,'CGN-2015-001'!A2733:I7880,4,0))</f>
        <v>880181158</v>
      </c>
      <c r="E2734" s="561">
        <f>IF(ISERROR(VLOOKUP(A2734,[3]Hoja1!$A$1:$F$369,4,0)),0,VLOOKUP(A2734,[3]Hoja1!$A$1:$F$369,4,0))</f>
        <v>589107199</v>
      </c>
      <c r="F2734" s="562">
        <f>IF(ISERROR(VLOOKUP(A2734,[3]Hoja1!$A$1:$F$369,5,0)),0,VLOOKUP(A2734,[3]Hoja1!$A$1:$F$369,5,0))</f>
        <v>0</v>
      </c>
      <c r="G2734" s="563">
        <f>IF(ISERROR(VLOOKUP(A2734,'CGN-2015-001'!A2733:I7880,7,0)),0,VLOOKUP(A2734,'CGN-2015-001'!A2733:I7880,7,0))</f>
        <v>1253149309</v>
      </c>
      <c r="H2734" s="115">
        <v>0</v>
      </c>
      <c r="I2734" s="562">
        <f t="shared" si="217"/>
        <v>1253149309</v>
      </c>
      <c r="J2734" s="570">
        <f t="shared" si="212"/>
        <v>-372968151</v>
      </c>
      <c r="K2734" s="571">
        <f t="shared" si="213"/>
        <v>-0.29762467115560609</v>
      </c>
      <c r="L2734" s="31">
        <f t="shared" si="214"/>
        <v>0</v>
      </c>
      <c r="M2734" s="1">
        <f t="shared" si="215"/>
        <v>1</v>
      </c>
      <c r="N2734" s="1">
        <f t="shared" si="216"/>
        <v>6</v>
      </c>
    </row>
    <row r="2735" spans="1:14" ht="15.75" customHeight="1" thickBot="1" x14ac:dyDescent="0.25">
      <c r="A2735" s="26">
        <v>510705</v>
      </c>
      <c r="B2735" s="566">
        <v>510705</v>
      </c>
      <c r="C2735" s="567" t="s">
        <v>1129</v>
      </c>
      <c r="D2735" s="560">
        <f>IF(ISERROR(VLOOKUP(A2735,'CGN-2015-001'!A2734:I7881,4,0)),0,VLOOKUP(A2735,'CGN-2015-001'!A2734:I7881,4,0))</f>
        <v>809237593</v>
      </c>
      <c r="E2735" s="561">
        <f>IF(ISERROR(VLOOKUP(A2735,[3]Hoja1!$A$1:$F$369,4,0)),0,VLOOKUP(A2735,[3]Hoja1!$A$1:$F$369,4,0))</f>
        <v>459017423</v>
      </c>
      <c r="F2735" s="562">
        <f>IF(ISERROR(VLOOKUP(A2735,[3]Hoja1!$A$1:$F$369,5,0)),0,VLOOKUP(A2735,[3]Hoja1!$A$1:$F$369,5,0))</f>
        <v>0</v>
      </c>
      <c r="G2735" s="563">
        <f>IF(ISERROR(VLOOKUP(A2735,'CGN-2015-001'!A2734:I7881,7,0)),0,VLOOKUP(A2735,'CGN-2015-001'!A2734:I7881,7,0))</f>
        <v>2149112434</v>
      </c>
      <c r="H2735" s="115">
        <v>0</v>
      </c>
      <c r="I2735" s="562">
        <f t="shared" si="217"/>
        <v>2149112434</v>
      </c>
      <c r="J2735" s="570">
        <f t="shared" si="212"/>
        <v>-1339874841</v>
      </c>
      <c r="K2735" s="571">
        <f t="shared" si="213"/>
        <v>-0.62345497601825328</v>
      </c>
      <c r="L2735" s="31">
        <f t="shared" si="214"/>
        <v>0</v>
      </c>
      <c r="M2735" s="1">
        <f t="shared" si="215"/>
        <v>1</v>
      </c>
      <c r="N2735" s="1">
        <f t="shared" si="216"/>
        <v>6</v>
      </c>
    </row>
    <row r="2736" spans="1:14" ht="15.75" customHeight="1" thickBot="1" x14ac:dyDescent="0.25">
      <c r="A2736" s="26">
        <v>510706</v>
      </c>
      <c r="B2736" s="566">
        <v>510706</v>
      </c>
      <c r="C2736" s="567" t="s">
        <v>1128</v>
      </c>
      <c r="D2736" s="560">
        <f>IF(ISERROR(VLOOKUP(A2736,'CGN-2015-001'!A2735:I7882,4,0)),0,VLOOKUP(A2736,'CGN-2015-001'!A2735:I7882,4,0))</f>
        <v>831177720</v>
      </c>
      <c r="E2736" s="561">
        <f>IF(ISERROR(VLOOKUP(A2736,[3]Hoja1!$A$1:$F$369,4,0)),0,VLOOKUP(A2736,[3]Hoja1!$A$1:$F$369,4,0))</f>
        <v>480589414</v>
      </c>
      <c r="F2736" s="562">
        <f>IF(ISERROR(VLOOKUP(A2736,[3]Hoja1!$A$1:$F$369,5,0)),0,VLOOKUP(A2736,[3]Hoja1!$A$1:$F$369,5,0))</f>
        <v>0</v>
      </c>
      <c r="G2736" s="563">
        <f>IF(ISERROR(VLOOKUP(A2736,'CGN-2015-001'!A2735:I7882,7,0)),0,VLOOKUP(A2736,'CGN-2015-001'!A2735:I7882,7,0))</f>
        <v>1501596175</v>
      </c>
      <c r="H2736" s="115">
        <v>0</v>
      </c>
      <c r="I2736" s="562">
        <f t="shared" si="217"/>
        <v>1501596175</v>
      </c>
      <c r="J2736" s="570">
        <f t="shared" si="212"/>
        <v>-670418455</v>
      </c>
      <c r="K2736" s="571">
        <f t="shared" si="213"/>
        <v>-0.44647053992395791</v>
      </c>
      <c r="L2736" s="31">
        <f t="shared" si="214"/>
        <v>0</v>
      </c>
      <c r="M2736" s="1">
        <f t="shared" si="215"/>
        <v>1</v>
      </c>
      <c r="N2736" s="1">
        <f t="shared" si="216"/>
        <v>6</v>
      </c>
    </row>
    <row r="2737" spans="1:14" ht="15.75" customHeight="1" thickBot="1" x14ac:dyDescent="0.25">
      <c r="A2737" s="26">
        <v>510707</v>
      </c>
      <c r="B2737" s="566">
        <v>510707</v>
      </c>
      <c r="C2737" s="567" t="s">
        <v>1723</v>
      </c>
      <c r="D2737" s="560">
        <f>IF(ISERROR(VLOOKUP(A2737,'CGN-2015-001'!A2736:I7883,4,0)),0,VLOOKUP(A2737,'CGN-2015-001'!A2736:I7883,4,0))</f>
        <v>72027348</v>
      </c>
      <c r="E2737" s="561">
        <f>IF(ISERROR(VLOOKUP(A2737,[3]Hoja1!$A$1:$F$369,4,0)),0,VLOOKUP(A2737,[3]Hoja1!$A$1:$F$369,4,0))</f>
        <v>47678954</v>
      </c>
      <c r="F2737" s="562">
        <f>IF(ISERROR(VLOOKUP(A2737,[3]Hoja1!$A$1:$F$369,5,0)),0,VLOOKUP(A2737,[3]Hoja1!$A$1:$F$369,5,0))</f>
        <v>0</v>
      </c>
      <c r="G2737" s="563">
        <f>IF(ISERROR(VLOOKUP(A2737,'CGN-2015-001'!A2736:I7883,7,0)),0,VLOOKUP(A2737,'CGN-2015-001'!A2736:I7883,7,0))</f>
        <v>101416149</v>
      </c>
      <c r="H2737" s="115">
        <v>0</v>
      </c>
      <c r="I2737" s="562">
        <f t="shared" si="217"/>
        <v>101416149</v>
      </c>
      <c r="J2737" s="570">
        <f t="shared" si="212"/>
        <v>-29388801</v>
      </c>
      <c r="K2737" s="571">
        <f t="shared" si="213"/>
        <v>-0.28978423347547932</v>
      </c>
      <c r="L2737" s="31">
        <f t="shared" si="214"/>
        <v>0</v>
      </c>
      <c r="M2737" s="1">
        <f t="shared" si="215"/>
        <v>1</v>
      </c>
      <c r="N2737" s="1">
        <f t="shared" si="216"/>
        <v>6</v>
      </c>
    </row>
    <row r="2738" spans="1:14" ht="15.75" customHeight="1" thickBot="1" x14ac:dyDescent="0.25">
      <c r="A2738" s="26">
        <v>510708</v>
      </c>
      <c r="B2738" s="566">
        <v>510708</v>
      </c>
      <c r="C2738" s="567" t="s">
        <v>1146</v>
      </c>
      <c r="D2738" s="560">
        <f>IF(ISERROR(VLOOKUP(A2738,'CGN-2015-001'!A2737:I7884,4,0)),0,VLOOKUP(A2738,'CGN-2015-001'!A2737:I7884,4,0))</f>
        <v>375204275</v>
      </c>
      <c r="E2738" s="561">
        <f>IF(ISERROR(VLOOKUP(A2738,[3]Hoja1!$A$1:$F$369,4,0)),0,VLOOKUP(A2738,[3]Hoja1!$A$1:$F$369,4,0))</f>
        <v>301839454</v>
      </c>
      <c r="F2738" s="562">
        <f>IF(ISERROR(VLOOKUP(A2738,[3]Hoja1!$A$1:$F$369,5,0)),0,VLOOKUP(A2738,[3]Hoja1!$A$1:$F$369,5,0))</f>
        <v>0</v>
      </c>
      <c r="G2738" s="563">
        <f>IF(ISERROR(VLOOKUP(A2738,'CGN-2015-001'!A2737:I7884,7,0)),0,VLOOKUP(A2738,'CGN-2015-001'!A2737:I7884,7,0))</f>
        <v>453394401</v>
      </c>
      <c r="H2738" s="115">
        <v>0</v>
      </c>
      <c r="I2738" s="562">
        <f t="shared" si="217"/>
        <v>453394401</v>
      </c>
      <c r="J2738" s="570">
        <f t="shared" si="212"/>
        <v>-78190126</v>
      </c>
      <c r="K2738" s="571">
        <f t="shared" si="213"/>
        <v>-0.17245498803590209</v>
      </c>
      <c r="L2738" s="31">
        <f t="shared" si="214"/>
        <v>0</v>
      </c>
      <c r="M2738" s="1">
        <f t="shared" si="215"/>
        <v>1</v>
      </c>
      <c r="N2738" s="1">
        <f t="shared" si="216"/>
        <v>6</v>
      </c>
    </row>
    <row r="2739" spans="1:14" ht="15.75" customHeight="1" thickBot="1" x14ac:dyDescent="0.25">
      <c r="A2739" s="26">
        <v>510790</v>
      </c>
      <c r="B2739" s="566">
        <v>510790</v>
      </c>
      <c r="C2739" s="567" t="s">
        <v>1130</v>
      </c>
      <c r="D2739" s="560">
        <f>IF(ISERROR(VLOOKUP(A2739,'CGN-2015-001'!A2738:I7885,4,0)),0,VLOOKUP(A2739,'CGN-2015-001'!A2738:I7885,4,0))</f>
        <v>379487504</v>
      </c>
      <c r="E2739" s="561">
        <f>IF(ISERROR(VLOOKUP(A2739,[3]Hoja1!$A$1:$F$369,4,0)),0,VLOOKUP(A2739,[3]Hoja1!$A$1:$F$369,4,0))</f>
        <v>199774228</v>
      </c>
      <c r="F2739" s="562">
        <f>IF(ISERROR(VLOOKUP(A2739,[3]Hoja1!$A$1:$F$369,5,0)),0,VLOOKUP(A2739,[3]Hoja1!$A$1:$F$369,5,0))</f>
        <v>0</v>
      </c>
      <c r="G2739" s="563">
        <f>IF(ISERROR(VLOOKUP(A2739,'CGN-2015-001'!A2738:I7885,7,0)),0,VLOOKUP(A2739,'CGN-2015-001'!A2738:I7885,7,0))</f>
        <v>555578291</v>
      </c>
      <c r="H2739" s="115">
        <v>0</v>
      </c>
      <c r="I2739" s="562">
        <f t="shared" si="217"/>
        <v>555578291</v>
      </c>
      <c r="J2739" s="570">
        <f t="shared" si="212"/>
        <v>-176090787</v>
      </c>
      <c r="K2739" s="571">
        <f t="shared" si="213"/>
        <v>-0.31695044578334686</v>
      </c>
      <c r="L2739" s="31">
        <f t="shared" si="214"/>
        <v>0</v>
      </c>
      <c r="M2739" s="1">
        <f t="shared" si="215"/>
        <v>1</v>
      </c>
      <c r="N2739" s="1">
        <f t="shared" si="216"/>
        <v>6</v>
      </c>
    </row>
    <row r="2740" spans="1:14" ht="15.75" customHeight="1" thickBot="1" x14ac:dyDescent="0.25">
      <c r="A2740" s="26">
        <v>510795</v>
      </c>
      <c r="B2740" s="566">
        <v>510795</v>
      </c>
      <c r="C2740" s="567" t="s">
        <v>1724</v>
      </c>
      <c r="D2740" s="560">
        <f>IF(ISERROR(VLOOKUP(A2740,'CGN-2015-001'!A2739:I7886,4,0)),0,VLOOKUP(A2740,'CGN-2015-001'!A2739:I7886,4,0))</f>
        <v>8523216.3300000001</v>
      </c>
      <c r="E2740" s="561">
        <f>IF(ISERROR(VLOOKUP(A2740,[3]Hoja1!$A$1:$F$369,4,0)),0,VLOOKUP(A2740,[3]Hoja1!$A$1:$F$369,4,0))</f>
        <v>0</v>
      </c>
      <c r="F2740" s="562">
        <f>IF(ISERROR(VLOOKUP(A2740,[3]Hoja1!$A$1:$F$369,5,0)),0,VLOOKUP(A2740,[3]Hoja1!$A$1:$F$369,5,0))</f>
        <v>0</v>
      </c>
      <c r="G2740" s="563">
        <f>IF(ISERROR(VLOOKUP(A2740,'CGN-2015-001'!A2739:I7886,7,0)),0,VLOOKUP(A2740,'CGN-2015-001'!A2739:I7886,7,0))</f>
        <v>8523216.3300000001</v>
      </c>
      <c r="H2740" s="115">
        <v>0</v>
      </c>
      <c r="I2740" s="562">
        <f t="shared" si="217"/>
        <v>8523216.3300000001</v>
      </c>
      <c r="J2740" s="570">
        <f t="shared" si="212"/>
        <v>0</v>
      </c>
      <c r="K2740" s="571">
        <f t="shared" si="213"/>
        <v>0</v>
      </c>
      <c r="L2740" s="31">
        <f t="shared" si="214"/>
        <v>0</v>
      </c>
      <c r="M2740" s="1">
        <f t="shared" si="215"/>
        <v>1</v>
      </c>
      <c r="N2740" s="1">
        <f t="shared" si="216"/>
        <v>6</v>
      </c>
    </row>
    <row r="2741" spans="1:14" ht="16.5" hidden="1" thickBot="1" x14ac:dyDescent="0.3">
      <c r="A2741" s="26">
        <v>5108</v>
      </c>
      <c r="B2741" s="107">
        <v>510800</v>
      </c>
      <c r="C2741" s="108" t="s">
        <v>1725</v>
      </c>
      <c r="D2741" s="468">
        <f>IF(ISERROR(VLOOKUP(A2741,'CGN-2015-001'!A2740:I7887,4,0)),0,VLOOKUP(A2741,'CGN-2015-001'!A2740:I7887,4,0))</f>
        <v>335761382.37</v>
      </c>
      <c r="E2741" s="109">
        <f>IF(ISERROR(VLOOKUP(A2741,[3]Hoja1!$A$1:$F$369,4,0)),0,VLOOKUP(A2741,[3]Hoja1!$A$1:$F$369,4,0))</f>
        <v>99932998</v>
      </c>
      <c r="F2741" s="110">
        <f>IF(ISERROR(VLOOKUP(A2741,[3]Hoja1!$A$1:$F$369,5,0)),0,VLOOKUP(A2741,[3]Hoja1!$A$1:$F$369,5,0))</f>
        <v>996083</v>
      </c>
      <c r="G2741" s="469">
        <f>IF(ISERROR(VLOOKUP(A2741,'CGN-2015-001'!A2740:I7887,7,0)),0,VLOOKUP(A2741,'CGN-2015-001'!A2740:I7887,7,0))</f>
        <v>488280675.37</v>
      </c>
      <c r="H2741" s="109">
        <v>0</v>
      </c>
      <c r="I2741" s="110">
        <f>+I2744+I2748+I2750+I2754</f>
        <v>488280675.37</v>
      </c>
      <c r="J2741" s="470">
        <f t="shared" si="212"/>
        <v>-152519293</v>
      </c>
      <c r="K2741" s="471">
        <f t="shared" si="213"/>
        <v>-0.3123598796623005</v>
      </c>
      <c r="L2741" s="31">
        <f t="shared" si="214"/>
        <v>0</v>
      </c>
      <c r="M2741" s="1">
        <f t="shared" si="215"/>
        <v>1</v>
      </c>
      <c r="N2741" s="1">
        <f t="shared" si="216"/>
        <v>4</v>
      </c>
    </row>
    <row r="2742" spans="1:14" ht="16.5" hidden="1" thickBot="1" x14ac:dyDescent="0.3">
      <c r="A2742" s="26">
        <v>510801</v>
      </c>
      <c r="B2742" s="126">
        <v>510801</v>
      </c>
      <c r="C2742" s="127" t="s">
        <v>1132</v>
      </c>
      <c r="D2742" s="99">
        <f>IF(ISERROR(VLOOKUP(A2742,'CGN-2015-001'!A2741:I7888,4,0)),0,VLOOKUP(A2742,'CGN-2015-001'!A2741:I7888,4,0))</f>
        <v>0</v>
      </c>
      <c r="E2742" s="45">
        <f>IF(ISERROR(VLOOKUP(A2742,[3]Hoja1!$A$1:$F$369,4,0)),0,VLOOKUP(A2742,[3]Hoja1!$A$1:$F$369,4,0))</f>
        <v>0</v>
      </c>
      <c r="F2742" s="45">
        <f>IF(ISERROR(VLOOKUP(A2742,[3]Hoja1!$A$1:$F$369,5,0)),0,VLOOKUP(A2742,[3]Hoja1!$A$1:$F$369,5,0))</f>
        <v>0</v>
      </c>
      <c r="G2742" s="102">
        <f>IF(ISERROR(VLOOKUP(A2742,'CGN-2015-001'!A2741:I7888,7,0)),0,VLOOKUP(A2742,'CGN-2015-001'!A2741:I7888,7,0))</f>
        <v>0</v>
      </c>
      <c r="H2742" s="44"/>
      <c r="I2742" s="46"/>
      <c r="J2742" s="113">
        <f t="shared" si="212"/>
        <v>0</v>
      </c>
      <c r="K2742" s="114">
        <f t="shared" si="213"/>
        <v>0</v>
      </c>
      <c r="L2742" s="31">
        <f t="shared" si="214"/>
        <v>0</v>
      </c>
      <c r="M2742" s="1">
        <f t="shared" si="215"/>
        <v>0</v>
      </c>
      <c r="N2742" s="1">
        <f t="shared" si="216"/>
        <v>6</v>
      </c>
    </row>
    <row r="2743" spans="1:14" ht="16.5" hidden="1" thickBot="1" x14ac:dyDescent="0.3">
      <c r="A2743" s="26">
        <v>510802</v>
      </c>
      <c r="B2743" s="120">
        <v>510802</v>
      </c>
      <c r="C2743" s="121" t="s">
        <v>407</v>
      </c>
      <c r="D2743" s="99">
        <f>IF(ISERROR(VLOOKUP(A2743,'CGN-2015-001'!A2742:I7889,4,0)),0,VLOOKUP(A2743,'CGN-2015-001'!A2742:I7889,4,0))</f>
        <v>0</v>
      </c>
      <c r="E2743" s="45">
        <f>IF(ISERROR(VLOOKUP(A2743,[3]Hoja1!$A$1:$F$369,4,0)),0,VLOOKUP(A2743,[3]Hoja1!$A$1:$F$369,4,0))</f>
        <v>0</v>
      </c>
      <c r="F2743" s="45">
        <f>IF(ISERROR(VLOOKUP(A2743,[3]Hoja1!$A$1:$F$369,5,0)),0,VLOOKUP(A2743,[3]Hoja1!$A$1:$F$369,5,0))</f>
        <v>0</v>
      </c>
      <c r="G2743" s="102">
        <f>IF(ISERROR(VLOOKUP(A2743,'CGN-2015-001'!A2742:I7889,7,0)),0,VLOOKUP(A2743,'CGN-2015-001'!A2742:I7889,7,0))</f>
        <v>0</v>
      </c>
      <c r="H2743" s="44"/>
      <c r="I2743" s="46"/>
      <c r="J2743" s="113">
        <f t="shared" si="212"/>
        <v>0</v>
      </c>
      <c r="K2743" s="114">
        <f t="shared" si="213"/>
        <v>0</v>
      </c>
      <c r="L2743" s="31">
        <f t="shared" si="214"/>
        <v>0</v>
      </c>
      <c r="M2743" s="1">
        <f t="shared" si="215"/>
        <v>0</v>
      </c>
      <c r="N2743" s="1">
        <f t="shared" si="216"/>
        <v>6</v>
      </c>
    </row>
    <row r="2744" spans="1:14" ht="15.75" customHeight="1" thickBot="1" x14ac:dyDescent="0.25">
      <c r="A2744" s="26">
        <v>510803</v>
      </c>
      <c r="B2744" s="558">
        <v>510803</v>
      </c>
      <c r="C2744" s="559" t="s">
        <v>858</v>
      </c>
      <c r="D2744" s="560">
        <f>IF(ISERROR(VLOOKUP(A2744,'CGN-2015-001'!A2743:I7890,4,0)),0,VLOOKUP(A2744,'CGN-2015-001'!A2743:I7890,4,0))</f>
        <v>168338009</v>
      </c>
      <c r="E2744" s="561">
        <f>IF(ISERROR(VLOOKUP(A2744,[3]Hoja1!$A$1:$F$369,4,0)),0,VLOOKUP(A2744,[3]Hoja1!$A$1:$F$369,4,0))</f>
        <v>93620346</v>
      </c>
      <c r="F2744" s="562">
        <f>IF(ISERROR(VLOOKUP(A2744,[3]Hoja1!$A$1:$F$369,5,0)),0,VLOOKUP(A2744,[3]Hoja1!$A$1:$F$369,5,0))</f>
        <v>0</v>
      </c>
      <c r="G2744" s="563">
        <f>IF(ISERROR(VLOOKUP(A2744,'CGN-2015-001'!A2743:I7890,7,0)),0,VLOOKUP(A2744,'CGN-2015-001'!A2743:I7890,7,0))</f>
        <v>284716678</v>
      </c>
      <c r="H2744" s="115">
        <v>0</v>
      </c>
      <c r="I2744" s="562">
        <f>+G2744</f>
        <v>284716678</v>
      </c>
      <c r="J2744" s="564">
        <f t="shared" si="212"/>
        <v>-116378669</v>
      </c>
      <c r="K2744" s="565">
        <f t="shared" si="213"/>
        <v>-0.40875255295019985</v>
      </c>
      <c r="L2744" s="31">
        <f t="shared" si="214"/>
        <v>0</v>
      </c>
      <c r="M2744" s="1">
        <f t="shared" si="215"/>
        <v>1</v>
      </c>
      <c r="N2744" s="1">
        <f t="shared" si="216"/>
        <v>6</v>
      </c>
    </row>
    <row r="2745" spans="1:14" ht="16.5" hidden="1" thickBot="1" x14ac:dyDescent="0.3">
      <c r="A2745" s="26">
        <v>510804</v>
      </c>
      <c r="B2745" s="126">
        <v>510804</v>
      </c>
      <c r="C2745" s="127" t="s">
        <v>1133</v>
      </c>
      <c r="D2745" s="99">
        <f>IF(ISERROR(VLOOKUP(A2745,'CGN-2015-001'!A2744:I7891,4,0)),0,VLOOKUP(A2745,'CGN-2015-001'!A2744:I7891,4,0))</f>
        <v>0</v>
      </c>
      <c r="E2745" s="45">
        <f>IF(ISERROR(VLOOKUP(A2745,[3]Hoja1!$A$1:$F$369,4,0)),0,VLOOKUP(A2745,[3]Hoja1!$A$1:$F$369,4,0))</f>
        <v>0</v>
      </c>
      <c r="F2745" s="45">
        <f>IF(ISERROR(VLOOKUP(A2745,[3]Hoja1!$A$1:$F$369,5,0)),0,VLOOKUP(A2745,[3]Hoja1!$A$1:$F$369,5,0))</f>
        <v>0</v>
      </c>
      <c r="G2745" s="102">
        <f>IF(ISERROR(VLOOKUP(A2745,'CGN-2015-001'!A2744:I7891,7,0)),0,VLOOKUP(A2745,'CGN-2015-001'!A2744:I7891,7,0))</f>
        <v>0</v>
      </c>
      <c r="H2745" s="44"/>
      <c r="I2745" s="46"/>
      <c r="J2745" s="113">
        <f t="shared" si="212"/>
        <v>0</v>
      </c>
      <c r="K2745" s="114">
        <f t="shared" si="213"/>
        <v>0</v>
      </c>
      <c r="L2745" s="31">
        <f t="shared" si="214"/>
        <v>0</v>
      </c>
      <c r="M2745" s="1">
        <f t="shared" si="215"/>
        <v>0</v>
      </c>
      <c r="N2745" s="1">
        <f t="shared" si="216"/>
        <v>6</v>
      </c>
    </row>
    <row r="2746" spans="1:14" ht="16.5" hidden="1" thickBot="1" x14ac:dyDescent="0.3">
      <c r="A2746" s="26">
        <v>510805</v>
      </c>
      <c r="B2746" s="42">
        <v>510805</v>
      </c>
      <c r="C2746" s="43" t="s">
        <v>1134</v>
      </c>
      <c r="D2746" s="99">
        <f>IF(ISERROR(VLOOKUP(A2746,'CGN-2015-001'!A2745:I7892,4,0)),0,VLOOKUP(A2746,'CGN-2015-001'!A2745:I7892,4,0))</f>
        <v>0</v>
      </c>
      <c r="E2746" s="45">
        <f>IF(ISERROR(VLOOKUP(A2746,[3]Hoja1!$A$1:$F$369,4,0)),0,VLOOKUP(A2746,[3]Hoja1!$A$1:$F$369,4,0))</f>
        <v>0</v>
      </c>
      <c r="F2746" s="45">
        <f>IF(ISERROR(VLOOKUP(A2746,[3]Hoja1!$A$1:$F$369,5,0)),0,VLOOKUP(A2746,[3]Hoja1!$A$1:$F$369,5,0))</f>
        <v>0</v>
      </c>
      <c r="G2746" s="102">
        <f>IF(ISERROR(VLOOKUP(A2746,'CGN-2015-001'!A2745:I7892,7,0)),0,VLOOKUP(A2746,'CGN-2015-001'!A2745:I7892,7,0))</f>
        <v>0</v>
      </c>
      <c r="H2746" s="44"/>
      <c r="I2746" s="46"/>
      <c r="J2746" s="113">
        <f t="shared" si="212"/>
        <v>0</v>
      </c>
      <c r="K2746" s="114">
        <f t="shared" si="213"/>
        <v>0</v>
      </c>
      <c r="L2746" s="31">
        <f t="shared" si="214"/>
        <v>0</v>
      </c>
      <c r="M2746" s="1">
        <f t="shared" si="215"/>
        <v>0</v>
      </c>
      <c r="N2746" s="1">
        <f t="shared" si="216"/>
        <v>6</v>
      </c>
    </row>
    <row r="2747" spans="1:14" ht="16.5" hidden="1" thickBot="1" x14ac:dyDescent="0.3">
      <c r="A2747" s="26">
        <v>510806</v>
      </c>
      <c r="B2747" s="120">
        <v>510806</v>
      </c>
      <c r="C2747" s="121" t="s">
        <v>1135</v>
      </c>
      <c r="D2747" s="99">
        <f>IF(ISERROR(VLOOKUP(A2747,'CGN-2015-001'!A2746:I7893,4,0)),0,VLOOKUP(A2747,'CGN-2015-001'!A2746:I7893,4,0))</f>
        <v>0</v>
      </c>
      <c r="E2747" s="45">
        <f>IF(ISERROR(VLOOKUP(A2747,[3]Hoja1!$A$1:$F$369,4,0)),0,VLOOKUP(A2747,[3]Hoja1!$A$1:$F$369,4,0))</f>
        <v>0</v>
      </c>
      <c r="F2747" s="45">
        <f>IF(ISERROR(VLOOKUP(A2747,[3]Hoja1!$A$1:$F$369,5,0)),0,VLOOKUP(A2747,[3]Hoja1!$A$1:$F$369,5,0))</f>
        <v>0</v>
      </c>
      <c r="G2747" s="102">
        <f>IF(ISERROR(VLOOKUP(A2747,'CGN-2015-001'!A2746:I7893,7,0)),0,VLOOKUP(A2747,'CGN-2015-001'!A2746:I7893,7,0))</f>
        <v>0</v>
      </c>
      <c r="H2747" s="44"/>
      <c r="I2747" s="46"/>
      <c r="J2747" s="113">
        <f t="shared" si="212"/>
        <v>0</v>
      </c>
      <c r="K2747" s="114">
        <f t="shared" si="213"/>
        <v>0</v>
      </c>
      <c r="L2747" s="31">
        <f t="shared" si="214"/>
        <v>0</v>
      </c>
      <c r="M2747" s="1">
        <f t="shared" si="215"/>
        <v>0</v>
      </c>
      <c r="N2747" s="1">
        <f t="shared" si="216"/>
        <v>6</v>
      </c>
    </row>
    <row r="2748" spans="1:14" ht="15.75" customHeight="1" thickBot="1" x14ac:dyDescent="0.25">
      <c r="A2748" s="26">
        <v>510807</v>
      </c>
      <c r="B2748" s="558">
        <v>510807</v>
      </c>
      <c r="C2748" s="559" t="s">
        <v>1136</v>
      </c>
      <c r="D2748" s="560">
        <f>IF(ISERROR(VLOOKUP(A2748,'CGN-2015-001'!A2747:I7894,4,0)),0,VLOOKUP(A2748,'CGN-2015-001'!A2747:I7894,4,0))</f>
        <v>17137720</v>
      </c>
      <c r="E2748" s="561">
        <f>IF(ISERROR(VLOOKUP(A2748,[3]Hoja1!$A$1:$F$369,4,0)),0,VLOOKUP(A2748,[3]Hoja1!$A$1:$F$369,4,0))</f>
        <v>2526000</v>
      </c>
      <c r="F2748" s="562">
        <f>IF(ISERROR(VLOOKUP(A2748,[3]Hoja1!$A$1:$F$369,5,0)),0,VLOOKUP(A2748,[3]Hoja1!$A$1:$F$369,5,0))</f>
        <v>0</v>
      </c>
      <c r="G2748" s="563">
        <f>IF(ISERROR(VLOOKUP(A2748,'CGN-2015-001'!A2747:I7894,7,0)),0,VLOOKUP(A2748,'CGN-2015-001'!A2747:I7894,7,0))</f>
        <v>17137720</v>
      </c>
      <c r="H2748" s="115">
        <v>0</v>
      </c>
      <c r="I2748" s="562">
        <f>+G2748</f>
        <v>17137720</v>
      </c>
      <c r="J2748" s="564">
        <f t="shared" si="212"/>
        <v>0</v>
      </c>
      <c r="K2748" s="565">
        <f t="shared" si="213"/>
        <v>0</v>
      </c>
      <c r="L2748" s="31">
        <f t="shared" si="214"/>
        <v>0</v>
      </c>
      <c r="M2748" s="1">
        <f t="shared" si="215"/>
        <v>1</v>
      </c>
      <c r="N2748" s="1">
        <f t="shared" si="216"/>
        <v>6</v>
      </c>
    </row>
    <row r="2749" spans="1:14" ht="16.5" hidden="1" thickBot="1" x14ac:dyDescent="0.3">
      <c r="A2749" s="26">
        <v>510808</v>
      </c>
      <c r="B2749" s="111">
        <v>510808</v>
      </c>
      <c r="C2749" s="112" t="s">
        <v>1137</v>
      </c>
      <c r="D2749" s="99">
        <f>IF(ISERROR(VLOOKUP(A2749,'CGN-2015-001'!A2748:I7895,4,0)),0,VLOOKUP(A2749,'CGN-2015-001'!A2748:I7895,4,0))</f>
        <v>0</v>
      </c>
      <c r="E2749" s="45">
        <f>IF(ISERROR(VLOOKUP(A2749,[3]Hoja1!$A$1:$F$369,4,0)),0,VLOOKUP(A2749,[3]Hoja1!$A$1:$F$369,4,0))</f>
        <v>0</v>
      </c>
      <c r="F2749" s="45">
        <f>IF(ISERROR(VLOOKUP(A2749,[3]Hoja1!$A$1:$F$369,5,0)),0,VLOOKUP(A2749,[3]Hoja1!$A$1:$F$369,5,0))</f>
        <v>0</v>
      </c>
      <c r="G2749" s="102">
        <f>IF(ISERROR(VLOOKUP(A2749,'CGN-2015-001'!A2748:I7895,7,0)),0,VLOOKUP(A2749,'CGN-2015-001'!A2748:I7895,7,0))</f>
        <v>0</v>
      </c>
      <c r="H2749" s="44"/>
      <c r="I2749" s="46"/>
      <c r="J2749" s="113">
        <f t="shared" si="212"/>
        <v>0</v>
      </c>
      <c r="K2749" s="114">
        <f t="shared" si="213"/>
        <v>0</v>
      </c>
      <c r="L2749" s="31">
        <f t="shared" si="214"/>
        <v>0</v>
      </c>
      <c r="M2749" s="1">
        <f t="shared" si="215"/>
        <v>0</v>
      </c>
      <c r="N2749" s="1">
        <f t="shared" si="216"/>
        <v>6</v>
      </c>
    </row>
    <row r="2750" spans="1:14" ht="15.75" customHeight="1" thickBot="1" x14ac:dyDescent="0.25">
      <c r="A2750" s="26">
        <v>510810</v>
      </c>
      <c r="B2750" s="558">
        <v>510810</v>
      </c>
      <c r="C2750" s="559" t="s">
        <v>1726</v>
      </c>
      <c r="D2750" s="560">
        <f>IF(ISERROR(VLOOKUP(A2750,'CGN-2015-001'!A2749:I7896,4,0)),0,VLOOKUP(A2750,'CGN-2015-001'!A2749:I7896,4,0))</f>
        <v>907535</v>
      </c>
      <c r="E2750" s="561">
        <f>IF(ISERROR(VLOOKUP(A2750,[3]Hoja1!$A$1:$F$369,4,0)),0,VLOOKUP(A2750,[3]Hoja1!$A$1:$F$369,4,0))</f>
        <v>907535</v>
      </c>
      <c r="F2750" s="562">
        <f>IF(ISERROR(VLOOKUP(A2750,[3]Hoja1!$A$1:$F$369,5,0)),0,VLOOKUP(A2750,[3]Hoja1!$A$1:$F$369,5,0))</f>
        <v>996083</v>
      </c>
      <c r="G2750" s="563">
        <f>IF(ISERROR(VLOOKUP(A2750,'CGN-2015-001'!A2749:I7896,7,0)),0,VLOOKUP(A2750,'CGN-2015-001'!A2749:I7896,7,0))</f>
        <v>907535</v>
      </c>
      <c r="H2750" s="115">
        <v>0</v>
      </c>
      <c r="I2750" s="562">
        <f>+G2750</f>
        <v>907535</v>
      </c>
      <c r="J2750" s="564">
        <f t="shared" si="212"/>
        <v>0</v>
      </c>
      <c r="K2750" s="565">
        <f t="shared" si="213"/>
        <v>0</v>
      </c>
      <c r="L2750" s="31">
        <f t="shared" si="214"/>
        <v>0</v>
      </c>
      <c r="M2750" s="1">
        <f t="shared" si="215"/>
        <v>1</v>
      </c>
      <c r="N2750" s="1">
        <f t="shared" si="216"/>
        <v>6</v>
      </c>
    </row>
    <row r="2751" spans="1:14" ht="16.5" hidden="1" thickBot="1" x14ac:dyDescent="0.3">
      <c r="A2751" s="26">
        <v>510811</v>
      </c>
      <c r="B2751" s="126">
        <v>510811</v>
      </c>
      <c r="C2751" s="127" t="s">
        <v>1727</v>
      </c>
      <c r="D2751" s="99">
        <f>IF(ISERROR(VLOOKUP(A2751,'CGN-2015-001'!A2750:I7897,4,0)),0,VLOOKUP(A2751,'CGN-2015-001'!A2750:I7897,4,0))</f>
        <v>0</v>
      </c>
      <c r="E2751" s="45">
        <f>IF(ISERROR(VLOOKUP(A2751,[3]Hoja1!$A$1:$F$369,4,0)),0,VLOOKUP(A2751,[3]Hoja1!$A$1:$F$369,4,0))</f>
        <v>0</v>
      </c>
      <c r="F2751" s="45">
        <f>IF(ISERROR(VLOOKUP(A2751,[3]Hoja1!$A$1:$F$369,5,0)),0,VLOOKUP(A2751,[3]Hoja1!$A$1:$F$369,5,0))</f>
        <v>0</v>
      </c>
      <c r="G2751" s="102">
        <f>IF(ISERROR(VLOOKUP(A2751,'CGN-2015-001'!A2750:I7897,7,0)),0,VLOOKUP(A2751,'CGN-2015-001'!A2750:I7897,7,0))</f>
        <v>0</v>
      </c>
      <c r="H2751" s="44"/>
      <c r="I2751" s="46"/>
      <c r="J2751" s="113">
        <f t="shared" si="212"/>
        <v>0</v>
      </c>
      <c r="K2751" s="114">
        <f t="shared" si="213"/>
        <v>0</v>
      </c>
      <c r="L2751" s="31">
        <f t="shared" si="214"/>
        <v>0</v>
      </c>
      <c r="M2751" s="1">
        <f t="shared" si="215"/>
        <v>0</v>
      </c>
      <c r="N2751" s="1">
        <f t="shared" si="216"/>
        <v>6</v>
      </c>
    </row>
    <row r="2752" spans="1:14" ht="16.5" hidden="1" thickBot="1" x14ac:dyDescent="0.3">
      <c r="A2752" s="26">
        <v>510812</v>
      </c>
      <c r="B2752" s="42">
        <v>510812</v>
      </c>
      <c r="C2752" s="43" t="s">
        <v>1670</v>
      </c>
      <c r="D2752" s="99">
        <f>IF(ISERROR(VLOOKUP(A2752,'CGN-2015-001'!A2751:I7898,4,0)),0,VLOOKUP(A2752,'CGN-2015-001'!A2751:I7898,4,0))</f>
        <v>0</v>
      </c>
      <c r="E2752" s="45">
        <f>IF(ISERROR(VLOOKUP(A2752,[3]Hoja1!$A$1:$F$369,4,0)),0,VLOOKUP(A2752,[3]Hoja1!$A$1:$F$369,4,0))</f>
        <v>0</v>
      </c>
      <c r="F2752" s="45">
        <f>IF(ISERROR(VLOOKUP(A2752,[3]Hoja1!$A$1:$F$369,5,0)),0,VLOOKUP(A2752,[3]Hoja1!$A$1:$F$369,5,0))</f>
        <v>0</v>
      </c>
      <c r="G2752" s="102">
        <f>IF(ISERROR(VLOOKUP(A2752,'CGN-2015-001'!A2751:I7898,7,0)),0,VLOOKUP(A2752,'CGN-2015-001'!A2751:I7898,7,0))</f>
        <v>0</v>
      </c>
      <c r="H2752" s="44"/>
      <c r="I2752" s="46"/>
      <c r="J2752" s="113">
        <f t="shared" si="212"/>
        <v>0</v>
      </c>
      <c r="K2752" s="114">
        <f t="shared" si="213"/>
        <v>0</v>
      </c>
      <c r="L2752" s="31">
        <f t="shared" si="214"/>
        <v>0</v>
      </c>
      <c r="M2752" s="1">
        <f t="shared" si="215"/>
        <v>0</v>
      </c>
      <c r="N2752" s="1">
        <f t="shared" si="216"/>
        <v>6</v>
      </c>
    </row>
    <row r="2753" spans="1:14" ht="16.5" hidden="1" thickBot="1" x14ac:dyDescent="0.3">
      <c r="A2753" s="26">
        <v>510813</v>
      </c>
      <c r="B2753" s="120">
        <v>510813</v>
      </c>
      <c r="C2753" s="121" t="s">
        <v>1728</v>
      </c>
      <c r="D2753" s="99">
        <f>IF(ISERROR(VLOOKUP(A2753,'CGN-2015-001'!A2752:I7899,4,0)),0,VLOOKUP(A2753,'CGN-2015-001'!A2752:I7899,4,0))</f>
        <v>0</v>
      </c>
      <c r="E2753" s="45">
        <f>IF(ISERROR(VLOOKUP(A2753,[3]Hoja1!$A$1:$F$369,4,0)),0,VLOOKUP(A2753,[3]Hoja1!$A$1:$F$369,4,0))</f>
        <v>0</v>
      </c>
      <c r="F2753" s="45">
        <f>IF(ISERROR(VLOOKUP(A2753,[3]Hoja1!$A$1:$F$369,5,0)),0,VLOOKUP(A2753,[3]Hoja1!$A$1:$F$369,5,0))</f>
        <v>0</v>
      </c>
      <c r="G2753" s="102">
        <f>IF(ISERROR(VLOOKUP(A2753,'CGN-2015-001'!A2752:I7899,7,0)),0,VLOOKUP(A2753,'CGN-2015-001'!A2752:I7899,7,0))</f>
        <v>0</v>
      </c>
      <c r="H2753" s="44"/>
      <c r="I2753" s="46"/>
      <c r="J2753" s="113">
        <f t="shared" si="212"/>
        <v>0</v>
      </c>
      <c r="K2753" s="114">
        <f t="shared" si="213"/>
        <v>0</v>
      </c>
      <c r="L2753" s="31">
        <f t="shared" si="214"/>
        <v>0</v>
      </c>
      <c r="M2753" s="1">
        <f t="shared" si="215"/>
        <v>0</v>
      </c>
      <c r="N2753" s="1">
        <f t="shared" si="216"/>
        <v>6</v>
      </c>
    </row>
    <row r="2754" spans="1:14" ht="15.75" customHeight="1" thickBot="1" x14ac:dyDescent="0.25">
      <c r="A2754" s="26">
        <v>510890</v>
      </c>
      <c r="B2754" s="574">
        <v>510890</v>
      </c>
      <c r="C2754" s="575" t="s">
        <v>1729</v>
      </c>
      <c r="D2754" s="560">
        <f>IF(ISERROR(VLOOKUP(A2754,'CGN-2015-001'!A2753:I7900,4,0)),0,VLOOKUP(A2754,'CGN-2015-001'!A2753:I7900,4,0))</f>
        <v>149378118.37</v>
      </c>
      <c r="E2754" s="561">
        <f>IF(ISERROR(VLOOKUP(A2754,[3]Hoja1!$A$1:$F$369,4,0)),0,VLOOKUP(A2754,[3]Hoja1!$A$1:$F$369,4,0))</f>
        <v>2879117</v>
      </c>
      <c r="F2754" s="562">
        <f>IF(ISERROR(VLOOKUP(A2754,[3]Hoja1!$A$1:$F$369,5,0)),0,VLOOKUP(A2754,[3]Hoja1!$A$1:$F$369,5,0))</f>
        <v>0</v>
      </c>
      <c r="G2754" s="563">
        <f>IF(ISERROR(VLOOKUP(A2754,'CGN-2015-001'!A2753:I7900,7,0)),0,VLOOKUP(A2754,'CGN-2015-001'!A2753:I7900,7,0))</f>
        <v>185518742.37</v>
      </c>
      <c r="H2754" s="115">
        <v>0</v>
      </c>
      <c r="I2754" s="562">
        <f>+G2754</f>
        <v>185518742.37</v>
      </c>
      <c r="J2754" s="576">
        <f t="shared" si="212"/>
        <v>-36140624</v>
      </c>
      <c r="K2754" s="577">
        <f t="shared" si="213"/>
        <v>-0.19480847885396324</v>
      </c>
      <c r="L2754" s="31">
        <f t="shared" si="214"/>
        <v>0</v>
      </c>
      <c r="M2754" s="1">
        <f t="shared" si="215"/>
        <v>1</v>
      </c>
      <c r="N2754" s="1">
        <f t="shared" si="216"/>
        <v>6</v>
      </c>
    </row>
    <row r="2755" spans="1:14" ht="16.5" hidden="1" thickBot="1" x14ac:dyDescent="0.3">
      <c r="A2755" s="26">
        <v>5111</v>
      </c>
      <c r="B2755" s="107">
        <v>511100</v>
      </c>
      <c r="C2755" s="108" t="s">
        <v>1730</v>
      </c>
      <c r="D2755" s="468">
        <f>IF(ISERROR(VLOOKUP(A2755,'CGN-2015-001'!A2754:I7901,4,0)),0,VLOOKUP(A2755,'CGN-2015-001'!A2754:I7901,4,0))</f>
        <v>3554500408.3000002</v>
      </c>
      <c r="E2755" s="109">
        <f>IF(ISERROR(VLOOKUP(A2755,[3]Hoja1!$A$1:$F$369,4,0)),0,VLOOKUP(A2755,[3]Hoja1!$A$1:$F$369,4,0))</f>
        <v>2878990691.5700002</v>
      </c>
      <c r="F2755" s="110">
        <f>IF(ISERROR(VLOOKUP(A2755,[3]Hoja1!$A$1:$F$369,5,0)),0,VLOOKUP(A2755,[3]Hoja1!$A$1:$F$369,5,0))</f>
        <v>1412439054.74</v>
      </c>
      <c r="G2755" s="469">
        <f>IF(ISERROR(VLOOKUP(A2755,'CGN-2015-001'!A2754:I7901,7,0)),0,VLOOKUP(A2755,'CGN-2015-001'!A2754:I7901,7,0))</f>
        <v>5163238479.1000004</v>
      </c>
      <c r="H2755" s="109">
        <v>0</v>
      </c>
      <c r="I2755" s="110">
        <f>+I2765+I2766+I2767+I2768+I2772+I2775+I2774+I2785+I2794+I2798+I2811+I2822+I2823</f>
        <v>5163238479.0999994</v>
      </c>
      <c r="J2755" s="470">
        <f t="shared" si="212"/>
        <v>-1608738070.8000002</v>
      </c>
      <c r="K2755" s="471">
        <f t="shared" si="213"/>
        <v>-0.3115753954251631</v>
      </c>
      <c r="L2755" s="31">
        <f t="shared" si="214"/>
        <v>0</v>
      </c>
      <c r="M2755" s="1">
        <f t="shared" si="215"/>
        <v>1</v>
      </c>
      <c r="N2755" s="1">
        <f t="shared" si="216"/>
        <v>4</v>
      </c>
    </row>
    <row r="2756" spans="1:14" ht="16.5" hidden="1" thickBot="1" x14ac:dyDescent="0.3">
      <c r="A2756" s="26">
        <v>511101</v>
      </c>
      <c r="B2756" s="126">
        <v>511101</v>
      </c>
      <c r="C2756" s="127" t="s">
        <v>542</v>
      </c>
      <c r="D2756" s="99">
        <f>IF(ISERROR(VLOOKUP(A2756,'CGN-2015-001'!A2755:I7902,4,0)),0,VLOOKUP(A2756,'CGN-2015-001'!A2755:I7902,4,0))</f>
        <v>0</v>
      </c>
      <c r="E2756" s="45">
        <f>IF(ISERROR(VLOOKUP(A2756,[3]Hoja1!$A$1:$F$369,4,0)),0,VLOOKUP(A2756,[3]Hoja1!$A$1:$F$369,4,0))</f>
        <v>0</v>
      </c>
      <c r="F2756" s="45">
        <f>IF(ISERROR(VLOOKUP(A2756,[3]Hoja1!$A$1:$F$369,5,0)),0,VLOOKUP(A2756,[3]Hoja1!$A$1:$F$369,5,0))</f>
        <v>0</v>
      </c>
      <c r="G2756" s="102">
        <f>IF(ISERROR(VLOOKUP(A2756,'CGN-2015-001'!A2755:I7902,7,0)),0,VLOOKUP(A2756,'CGN-2015-001'!A2755:I7902,7,0))</f>
        <v>0</v>
      </c>
      <c r="H2756" s="44"/>
      <c r="I2756" s="46"/>
      <c r="J2756" s="113">
        <f t="shared" si="212"/>
        <v>0</v>
      </c>
      <c r="K2756" s="114">
        <f t="shared" si="213"/>
        <v>0</v>
      </c>
      <c r="L2756" s="31">
        <f t="shared" si="214"/>
        <v>0</v>
      </c>
      <c r="M2756" s="1">
        <f t="shared" si="215"/>
        <v>0</v>
      </c>
      <c r="N2756" s="1">
        <f t="shared" si="216"/>
        <v>6</v>
      </c>
    </row>
    <row r="2757" spans="1:14" ht="16.5" hidden="1" thickBot="1" x14ac:dyDescent="0.3">
      <c r="A2757" s="26">
        <v>511102</v>
      </c>
      <c r="B2757" s="42">
        <v>511102</v>
      </c>
      <c r="C2757" s="43" t="s">
        <v>856</v>
      </c>
      <c r="D2757" s="99">
        <f>IF(ISERROR(VLOOKUP(A2757,'CGN-2015-001'!A2756:I7903,4,0)),0,VLOOKUP(A2757,'CGN-2015-001'!A2756:I7903,4,0))</f>
        <v>0</v>
      </c>
      <c r="E2757" s="45">
        <f>IF(ISERROR(VLOOKUP(A2757,[3]Hoja1!$A$1:$F$369,4,0)),0,VLOOKUP(A2757,[3]Hoja1!$A$1:$F$369,4,0))</f>
        <v>0</v>
      </c>
      <c r="F2757" s="45">
        <f>IF(ISERROR(VLOOKUP(A2757,[3]Hoja1!$A$1:$F$369,5,0)),0,VLOOKUP(A2757,[3]Hoja1!$A$1:$F$369,5,0))</f>
        <v>0</v>
      </c>
      <c r="G2757" s="102">
        <f>IF(ISERROR(VLOOKUP(A2757,'CGN-2015-001'!A2756:I7903,7,0)),0,VLOOKUP(A2757,'CGN-2015-001'!A2756:I7903,7,0))</f>
        <v>0</v>
      </c>
      <c r="H2757" s="44"/>
      <c r="I2757" s="46"/>
      <c r="J2757" s="113">
        <f t="shared" si="212"/>
        <v>0</v>
      </c>
      <c r="K2757" s="114">
        <f t="shared" si="213"/>
        <v>0</v>
      </c>
      <c r="L2757" s="31">
        <f t="shared" si="214"/>
        <v>0</v>
      </c>
      <c r="M2757" s="1">
        <f t="shared" si="215"/>
        <v>0</v>
      </c>
      <c r="N2757" s="1">
        <f t="shared" si="216"/>
        <v>6</v>
      </c>
    </row>
    <row r="2758" spans="1:14" ht="16.5" hidden="1" thickBot="1" x14ac:dyDescent="0.3">
      <c r="A2758" s="26">
        <v>511103</v>
      </c>
      <c r="B2758" s="42">
        <v>511103</v>
      </c>
      <c r="C2758" s="43" t="s">
        <v>1731</v>
      </c>
      <c r="D2758" s="99">
        <f>IF(ISERROR(VLOOKUP(A2758,'CGN-2015-001'!A2757:I7904,4,0)),0,VLOOKUP(A2758,'CGN-2015-001'!A2757:I7904,4,0))</f>
        <v>0</v>
      </c>
      <c r="E2758" s="45">
        <f>IF(ISERROR(VLOOKUP(A2758,[3]Hoja1!$A$1:$F$369,4,0)),0,VLOOKUP(A2758,[3]Hoja1!$A$1:$F$369,4,0))</f>
        <v>0</v>
      </c>
      <c r="F2758" s="45">
        <f>IF(ISERROR(VLOOKUP(A2758,[3]Hoja1!$A$1:$F$369,5,0)),0,VLOOKUP(A2758,[3]Hoja1!$A$1:$F$369,5,0))</f>
        <v>0</v>
      </c>
      <c r="G2758" s="102">
        <f>IF(ISERROR(VLOOKUP(A2758,'CGN-2015-001'!A2757:I7904,7,0)),0,VLOOKUP(A2758,'CGN-2015-001'!A2757:I7904,7,0))</f>
        <v>0</v>
      </c>
      <c r="H2758" s="44"/>
      <c r="I2758" s="46"/>
      <c r="J2758" s="113">
        <f t="shared" si="212"/>
        <v>0</v>
      </c>
      <c r="K2758" s="114">
        <f t="shared" si="213"/>
        <v>0</v>
      </c>
      <c r="L2758" s="31">
        <f t="shared" si="214"/>
        <v>0</v>
      </c>
      <c r="M2758" s="1">
        <f t="shared" si="215"/>
        <v>0</v>
      </c>
      <c r="N2758" s="1">
        <f t="shared" si="216"/>
        <v>6</v>
      </c>
    </row>
    <row r="2759" spans="1:14" ht="16.5" hidden="1" thickBot="1" x14ac:dyDescent="0.3">
      <c r="A2759" s="26">
        <v>511104</v>
      </c>
      <c r="B2759" s="42">
        <v>511104</v>
      </c>
      <c r="C2759" s="43" t="s">
        <v>1732</v>
      </c>
      <c r="D2759" s="99">
        <f>IF(ISERROR(VLOOKUP(A2759,'CGN-2015-001'!A2758:I7905,4,0)),0,VLOOKUP(A2759,'CGN-2015-001'!A2758:I7905,4,0))</f>
        <v>0</v>
      </c>
      <c r="E2759" s="45">
        <f>IF(ISERROR(VLOOKUP(A2759,[3]Hoja1!$A$1:$F$369,4,0)),0,VLOOKUP(A2759,[3]Hoja1!$A$1:$F$369,4,0))</f>
        <v>0</v>
      </c>
      <c r="F2759" s="45">
        <f>IF(ISERROR(VLOOKUP(A2759,[3]Hoja1!$A$1:$F$369,5,0)),0,VLOOKUP(A2759,[3]Hoja1!$A$1:$F$369,5,0))</f>
        <v>0</v>
      </c>
      <c r="G2759" s="102">
        <f>IF(ISERROR(VLOOKUP(A2759,'CGN-2015-001'!A2758:I7905,7,0)),0,VLOOKUP(A2759,'CGN-2015-001'!A2758:I7905,7,0))</f>
        <v>0</v>
      </c>
      <c r="H2759" s="44"/>
      <c r="I2759" s="46"/>
      <c r="J2759" s="113">
        <f t="shared" si="212"/>
        <v>0</v>
      </c>
      <c r="K2759" s="114">
        <f t="shared" si="213"/>
        <v>0</v>
      </c>
      <c r="L2759" s="31">
        <f t="shared" si="214"/>
        <v>0</v>
      </c>
      <c r="M2759" s="1">
        <f t="shared" si="215"/>
        <v>0</v>
      </c>
      <c r="N2759" s="1">
        <f t="shared" si="216"/>
        <v>6</v>
      </c>
    </row>
    <row r="2760" spans="1:14" ht="16.5" hidden="1" thickBot="1" x14ac:dyDescent="0.3">
      <c r="A2760" s="26">
        <v>511105</v>
      </c>
      <c r="B2760" s="42">
        <v>511105</v>
      </c>
      <c r="C2760" s="43" t="s">
        <v>1733</v>
      </c>
      <c r="D2760" s="99">
        <f>IF(ISERROR(VLOOKUP(A2760,'CGN-2015-001'!A2759:I7906,4,0)),0,VLOOKUP(A2760,'CGN-2015-001'!A2759:I7906,4,0))</f>
        <v>0</v>
      </c>
      <c r="E2760" s="45">
        <f>IF(ISERROR(VLOOKUP(A2760,[3]Hoja1!$A$1:$F$369,4,0)),0,VLOOKUP(A2760,[3]Hoja1!$A$1:$F$369,4,0))</f>
        <v>0</v>
      </c>
      <c r="F2760" s="45">
        <f>IF(ISERROR(VLOOKUP(A2760,[3]Hoja1!$A$1:$F$369,5,0)),0,VLOOKUP(A2760,[3]Hoja1!$A$1:$F$369,5,0))</f>
        <v>0</v>
      </c>
      <c r="G2760" s="102">
        <f>IF(ISERROR(VLOOKUP(A2760,'CGN-2015-001'!A2759:I7906,7,0)),0,VLOOKUP(A2760,'CGN-2015-001'!A2759:I7906,7,0))</f>
        <v>0</v>
      </c>
      <c r="H2760" s="44"/>
      <c r="I2760" s="46"/>
      <c r="J2760" s="113">
        <f t="shared" si="212"/>
        <v>0</v>
      </c>
      <c r="K2760" s="114">
        <f t="shared" si="213"/>
        <v>0</v>
      </c>
      <c r="L2760" s="31">
        <f t="shared" si="214"/>
        <v>0</v>
      </c>
      <c r="M2760" s="1">
        <f t="shared" si="215"/>
        <v>0</v>
      </c>
      <c r="N2760" s="1">
        <f t="shared" si="216"/>
        <v>6</v>
      </c>
    </row>
    <row r="2761" spans="1:14" ht="16.5" hidden="1" thickBot="1" x14ac:dyDescent="0.3">
      <c r="A2761" s="26">
        <v>511106</v>
      </c>
      <c r="B2761" s="42">
        <v>511106</v>
      </c>
      <c r="C2761" s="43" t="s">
        <v>819</v>
      </c>
      <c r="D2761" s="99">
        <f>IF(ISERROR(VLOOKUP(A2761,'CGN-2015-001'!A2760:I7907,4,0)),0,VLOOKUP(A2761,'CGN-2015-001'!A2760:I7907,4,0))</f>
        <v>0</v>
      </c>
      <c r="E2761" s="45">
        <f>IF(ISERROR(VLOOKUP(A2761,[3]Hoja1!$A$1:$F$369,4,0)),0,VLOOKUP(A2761,[3]Hoja1!$A$1:$F$369,4,0))</f>
        <v>0</v>
      </c>
      <c r="F2761" s="45">
        <f>IF(ISERROR(VLOOKUP(A2761,[3]Hoja1!$A$1:$F$369,5,0)),0,VLOOKUP(A2761,[3]Hoja1!$A$1:$F$369,5,0))</f>
        <v>0</v>
      </c>
      <c r="G2761" s="102">
        <f>IF(ISERROR(VLOOKUP(A2761,'CGN-2015-001'!A2760:I7907,7,0)),0,VLOOKUP(A2761,'CGN-2015-001'!A2760:I7907,7,0))</f>
        <v>0</v>
      </c>
      <c r="H2761" s="44"/>
      <c r="I2761" s="46"/>
      <c r="J2761" s="113">
        <f t="shared" si="212"/>
        <v>0</v>
      </c>
      <c r="K2761" s="114">
        <f t="shared" si="213"/>
        <v>0</v>
      </c>
      <c r="L2761" s="31">
        <f t="shared" si="214"/>
        <v>0</v>
      </c>
      <c r="M2761" s="1">
        <f t="shared" si="215"/>
        <v>0</v>
      </c>
      <c r="N2761" s="1">
        <f t="shared" si="216"/>
        <v>6</v>
      </c>
    </row>
    <row r="2762" spans="1:14" ht="16.5" hidden="1" thickBot="1" x14ac:dyDescent="0.3">
      <c r="A2762" s="26">
        <v>511109</v>
      </c>
      <c r="B2762" s="42">
        <v>511109</v>
      </c>
      <c r="C2762" s="43" t="s">
        <v>1734</v>
      </c>
      <c r="D2762" s="99">
        <f>IF(ISERROR(VLOOKUP(A2762,'CGN-2015-001'!A2761:I7908,4,0)),0,VLOOKUP(A2762,'CGN-2015-001'!A2761:I7908,4,0))</f>
        <v>0</v>
      </c>
      <c r="E2762" s="45">
        <f>IF(ISERROR(VLOOKUP(A2762,[3]Hoja1!$A$1:$F$369,4,0)),0,VLOOKUP(A2762,[3]Hoja1!$A$1:$F$369,4,0))</f>
        <v>0</v>
      </c>
      <c r="F2762" s="45">
        <f>IF(ISERROR(VLOOKUP(A2762,[3]Hoja1!$A$1:$F$369,5,0)),0,VLOOKUP(A2762,[3]Hoja1!$A$1:$F$369,5,0))</f>
        <v>0</v>
      </c>
      <c r="G2762" s="102">
        <f>IF(ISERROR(VLOOKUP(A2762,'CGN-2015-001'!A2761:I7908,7,0)),0,VLOOKUP(A2762,'CGN-2015-001'!A2761:I7908,7,0))</f>
        <v>0</v>
      </c>
      <c r="H2762" s="44"/>
      <c r="I2762" s="46"/>
      <c r="J2762" s="113">
        <f t="shared" si="212"/>
        <v>0</v>
      </c>
      <c r="K2762" s="114">
        <f t="shared" si="213"/>
        <v>0</v>
      </c>
      <c r="L2762" s="31">
        <f t="shared" si="214"/>
        <v>0</v>
      </c>
      <c r="M2762" s="1">
        <f t="shared" si="215"/>
        <v>0</v>
      </c>
      <c r="N2762" s="1">
        <f t="shared" si="216"/>
        <v>6</v>
      </c>
    </row>
    <row r="2763" spans="1:14" ht="16.5" hidden="1" thickBot="1" x14ac:dyDescent="0.3">
      <c r="A2763" s="26">
        <v>511112</v>
      </c>
      <c r="B2763" s="42">
        <v>511112</v>
      </c>
      <c r="C2763" s="43" t="s">
        <v>1735</v>
      </c>
      <c r="D2763" s="99">
        <f>IF(ISERROR(VLOOKUP(A2763,'CGN-2015-001'!A2762:I7909,4,0)),0,VLOOKUP(A2763,'CGN-2015-001'!A2762:I7909,4,0))</f>
        <v>0</v>
      </c>
      <c r="E2763" s="45">
        <f>IF(ISERROR(VLOOKUP(A2763,[3]Hoja1!$A$1:$F$369,4,0)),0,VLOOKUP(A2763,[3]Hoja1!$A$1:$F$369,4,0))</f>
        <v>0</v>
      </c>
      <c r="F2763" s="45">
        <f>IF(ISERROR(VLOOKUP(A2763,[3]Hoja1!$A$1:$F$369,5,0)),0,VLOOKUP(A2763,[3]Hoja1!$A$1:$F$369,5,0))</f>
        <v>0</v>
      </c>
      <c r="G2763" s="102">
        <f>IF(ISERROR(VLOOKUP(A2763,'CGN-2015-001'!A2762:I7909,7,0)),0,VLOOKUP(A2763,'CGN-2015-001'!A2762:I7909,7,0))</f>
        <v>0</v>
      </c>
      <c r="H2763" s="44"/>
      <c r="I2763" s="46"/>
      <c r="J2763" s="113">
        <f t="shared" ref="J2763:J2826" si="218">D2763-G2763</f>
        <v>0</v>
      </c>
      <c r="K2763" s="114">
        <f t="shared" ref="K2763:K2826" si="219">IF(ISERROR(((D2763/G2763)-100%)),0,((D2763/G2763)-100%))</f>
        <v>0</v>
      </c>
      <c r="L2763" s="31">
        <f t="shared" ref="L2763:L2826" si="220">+G2763-H2763-I2763</f>
        <v>0</v>
      </c>
      <c r="M2763" s="1">
        <f t="shared" ref="M2763:M2826" si="221">IF(D2763&lt;&gt;0,1,IF(G2763&lt;&gt;0,2,IF(F2763&lt;&gt;0,3,IF(E2763&lt;&gt;0,4,0))))</f>
        <v>0</v>
      </c>
      <c r="N2763" s="1">
        <f t="shared" ref="N2763:N2826" si="222">+LEN(A2763)</f>
        <v>6</v>
      </c>
    </row>
    <row r="2764" spans="1:14" ht="16.5" hidden="1" thickBot="1" x14ac:dyDescent="0.3">
      <c r="A2764" s="26">
        <v>511113</v>
      </c>
      <c r="B2764" s="120">
        <v>511113</v>
      </c>
      <c r="C2764" s="121" t="s">
        <v>1736</v>
      </c>
      <c r="D2764" s="99">
        <f>IF(ISERROR(VLOOKUP(A2764,'CGN-2015-001'!A2763:I7910,4,0)),0,VLOOKUP(A2764,'CGN-2015-001'!A2763:I7910,4,0))</f>
        <v>0</v>
      </c>
      <c r="E2764" s="45">
        <f>IF(ISERROR(VLOOKUP(A2764,[3]Hoja1!$A$1:$F$369,4,0)),0,VLOOKUP(A2764,[3]Hoja1!$A$1:$F$369,4,0))</f>
        <v>0</v>
      </c>
      <c r="F2764" s="45">
        <f>IF(ISERROR(VLOOKUP(A2764,[3]Hoja1!$A$1:$F$369,5,0)),0,VLOOKUP(A2764,[3]Hoja1!$A$1:$F$369,5,0))</f>
        <v>0</v>
      </c>
      <c r="G2764" s="102">
        <f>IF(ISERROR(VLOOKUP(A2764,'CGN-2015-001'!A2763:I7910,7,0)),0,VLOOKUP(A2764,'CGN-2015-001'!A2763:I7910,7,0))</f>
        <v>0</v>
      </c>
      <c r="H2764" s="44"/>
      <c r="I2764" s="46"/>
      <c r="J2764" s="113">
        <f t="shared" si="218"/>
        <v>0</v>
      </c>
      <c r="K2764" s="114">
        <f t="shared" si="219"/>
        <v>0</v>
      </c>
      <c r="L2764" s="31">
        <f t="shared" si="220"/>
        <v>0</v>
      </c>
      <c r="M2764" s="1">
        <f t="shared" si="221"/>
        <v>0</v>
      </c>
      <c r="N2764" s="1">
        <f t="shared" si="222"/>
        <v>6</v>
      </c>
    </row>
    <row r="2765" spans="1:14" ht="15.75" customHeight="1" thickBot="1" x14ac:dyDescent="0.25">
      <c r="A2765" s="26">
        <v>511114</v>
      </c>
      <c r="B2765" s="574">
        <v>511114</v>
      </c>
      <c r="C2765" s="575" t="s">
        <v>566</v>
      </c>
      <c r="D2765" s="560">
        <f>IF(ISERROR(VLOOKUP(A2765,'CGN-2015-001'!A2764:I7911,4,0)),0,VLOOKUP(A2765,'CGN-2015-001'!A2764:I7911,4,0))</f>
        <v>95040168.010000005</v>
      </c>
      <c r="E2765" s="561">
        <f>IF(ISERROR(VLOOKUP(A2765,[3]Hoja1!$A$1:$F$369,4,0)),0,VLOOKUP(A2765,[3]Hoja1!$A$1:$F$369,4,0))</f>
        <v>1057226072.1799999</v>
      </c>
      <c r="F2765" s="562">
        <f>IF(ISERROR(VLOOKUP(A2765,[3]Hoja1!$A$1:$F$369,5,0)),0,VLOOKUP(A2765,[3]Hoja1!$A$1:$F$369,5,0))</f>
        <v>977357148.25</v>
      </c>
      <c r="G2765" s="563">
        <f>IF(ISERROR(VLOOKUP(A2765,'CGN-2015-001'!A2764:I7911,7,0)),0,VLOOKUP(A2765,'CGN-2015-001'!A2764:I7911,7,0))</f>
        <v>141249944.00999999</v>
      </c>
      <c r="H2765" s="115">
        <v>0</v>
      </c>
      <c r="I2765" s="562">
        <f>+G2765</f>
        <v>141249944.00999999</v>
      </c>
      <c r="J2765" s="576">
        <f t="shared" si="218"/>
        <v>-46209775.999999985</v>
      </c>
      <c r="K2765" s="577">
        <f t="shared" si="219"/>
        <v>-0.32714898631555211</v>
      </c>
      <c r="L2765" s="31">
        <f t="shared" si="220"/>
        <v>0</v>
      </c>
      <c r="M2765" s="1">
        <f t="shared" si="221"/>
        <v>1</v>
      </c>
      <c r="N2765" s="1">
        <f t="shared" si="222"/>
        <v>6</v>
      </c>
    </row>
    <row r="2766" spans="1:14" ht="15.75" customHeight="1" thickBot="1" x14ac:dyDescent="0.25">
      <c r="A2766" s="26">
        <v>511115</v>
      </c>
      <c r="B2766" s="566">
        <v>511115</v>
      </c>
      <c r="C2766" s="567" t="s">
        <v>814</v>
      </c>
      <c r="D2766" s="560">
        <f>IF(ISERROR(VLOOKUP(A2766,'CGN-2015-001'!A2765:I7912,4,0)),0,VLOOKUP(A2766,'CGN-2015-001'!A2765:I7912,4,0))</f>
        <v>123703229</v>
      </c>
      <c r="E2766" s="561">
        <f>IF(ISERROR(VLOOKUP(A2766,[3]Hoja1!$A$1:$F$369,4,0)),0,VLOOKUP(A2766,[3]Hoja1!$A$1:$F$369,4,0))</f>
        <v>104690197</v>
      </c>
      <c r="F2766" s="562">
        <f>IF(ISERROR(VLOOKUP(A2766,[3]Hoja1!$A$1:$F$369,5,0)),0,VLOOKUP(A2766,[3]Hoja1!$A$1:$F$369,5,0))</f>
        <v>0</v>
      </c>
      <c r="G2766" s="563">
        <f>IF(ISERROR(VLOOKUP(A2766,'CGN-2015-001'!A2765:I7912,7,0)),0,VLOOKUP(A2766,'CGN-2015-001'!A2765:I7912,7,0))</f>
        <v>154139404</v>
      </c>
      <c r="H2766" s="115">
        <v>0</v>
      </c>
      <c r="I2766" s="562">
        <f>+G2766</f>
        <v>154139404</v>
      </c>
      <c r="J2766" s="570">
        <f t="shared" si="218"/>
        <v>-30436175</v>
      </c>
      <c r="K2766" s="571">
        <f t="shared" si="219"/>
        <v>-0.19745875623082076</v>
      </c>
      <c r="L2766" s="31">
        <f t="shared" si="220"/>
        <v>0</v>
      </c>
      <c r="M2766" s="1">
        <f t="shared" si="221"/>
        <v>1</v>
      </c>
      <c r="N2766" s="1">
        <f t="shared" si="222"/>
        <v>6</v>
      </c>
    </row>
    <row r="2767" spans="1:14" ht="15.75" customHeight="1" thickBot="1" x14ac:dyDescent="0.25">
      <c r="A2767" s="26">
        <v>511116</v>
      </c>
      <c r="B2767" s="566">
        <v>511116</v>
      </c>
      <c r="C2767" s="567" t="s">
        <v>1737</v>
      </c>
      <c r="D2767" s="560">
        <f>IF(ISERROR(VLOOKUP(A2767,'CGN-2015-001'!A2766:I7913,4,0)),0,VLOOKUP(A2767,'CGN-2015-001'!A2766:I7913,4,0))</f>
        <v>30729082</v>
      </c>
      <c r="E2767" s="561">
        <f>IF(ISERROR(VLOOKUP(A2767,[3]Hoja1!$A$1:$F$369,4,0)),0,VLOOKUP(A2767,[3]Hoja1!$A$1:$F$369,4,0))</f>
        <v>25321082</v>
      </c>
      <c r="F2767" s="562">
        <f>IF(ISERROR(VLOOKUP(A2767,[3]Hoja1!$A$1:$F$369,5,0)),0,VLOOKUP(A2767,[3]Hoja1!$A$1:$F$369,5,0))</f>
        <v>0</v>
      </c>
      <c r="G2767" s="563">
        <f>IF(ISERROR(VLOOKUP(A2767,'CGN-2015-001'!A2766:I7913,7,0)),0,VLOOKUP(A2767,'CGN-2015-001'!A2766:I7913,7,0))</f>
        <v>34565428</v>
      </c>
      <c r="H2767" s="115">
        <v>0</v>
      </c>
      <c r="I2767" s="562">
        <f>+G2767</f>
        <v>34565428</v>
      </c>
      <c r="J2767" s="570">
        <f t="shared" si="218"/>
        <v>-3836346</v>
      </c>
      <c r="K2767" s="571">
        <f t="shared" si="219"/>
        <v>-0.11098795015643959</v>
      </c>
      <c r="L2767" s="31">
        <f t="shared" si="220"/>
        <v>0</v>
      </c>
      <c r="M2767" s="1">
        <f t="shared" si="221"/>
        <v>1</v>
      </c>
      <c r="N2767" s="1">
        <f t="shared" si="222"/>
        <v>6</v>
      </c>
    </row>
    <row r="2768" spans="1:14" ht="15.75" customHeight="1" thickBot="1" x14ac:dyDescent="0.25">
      <c r="A2768" s="26">
        <v>511117</v>
      </c>
      <c r="B2768" s="568">
        <v>511117</v>
      </c>
      <c r="C2768" s="569" t="s">
        <v>984</v>
      </c>
      <c r="D2768" s="560">
        <f>IF(ISERROR(VLOOKUP(A2768,'CGN-2015-001'!A2767:I7914,4,0)),0,VLOOKUP(A2768,'CGN-2015-001'!A2767:I7914,4,0))</f>
        <v>792714239</v>
      </c>
      <c r="E2768" s="561">
        <f>IF(ISERROR(VLOOKUP(A2768,[3]Hoja1!$A$1:$F$369,4,0)),0,VLOOKUP(A2768,[3]Hoja1!$A$1:$F$369,4,0))</f>
        <v>91501234</v>
      </c>
      <c r="F2768" s="562">
        <f>IF(ISERROR(VLOOKUP(A2768,[3]Hoja1!$A$1:$F$369,5,0)),0,VLOOKUP(A2768,[3]Hoja1!$A$1:$F$369,5,0))</f>
        <v>0</v>
      </c>
      <c r="G2768" s="563">
        <f>IF(ISERROR(VLOOKUP(A2768,'CGN-2015-001'!A2767:I7914,7,0)),0,VLOOKUP(A2768,'CGN-2015-001'!A2767:I7914,7,0))</f>
        <v>873360918</v>
      </c>
      <c r="H2768" s="115">
        <v>0</v>
      </c>
      <c r="I2768" s="562">
        <f>+G2768</f>
        <v>873360918</v>
      </c>
      <c r="J2768" s="572">
        <f t="shared" si="218"/>
        <v>-80646679</v>
      </c>
      <c r="K2768" s="573">
        <f t="shared" si="219"/>
        <v>-9.2340608948567549E-2</v>
      </c>
      <c r="L2768" s="31">
        <f t="shared" si="220"/>
        <v>0</v>
      </c>
      <c r="M2768" s="1">
        <f t="shared" si="221"/>
        <v>1</v>
      </c>
      <c r="N2768" s="1">
        <f t="shared" si="222"/>
        <v>6</v>
      </c>
    </row>
    <row r="2769" spans="1:14" ht="16.5" hidden="1" thickBot="1" x14ac:dyDescent="0.3">
      <c r="A2769" s="26">
        <v>511118</v>
      </c>
      <c r="B2769" s="126">
        <v>511118</v>
      </c>
      <c r="C2769" s="127" t="s">
        <v>424</v>
      </c>
      <c r="D2769" s="99">
        <f>IF(ISERROR(VLOOKUP(A2769,'CGN-2015-001'!A2768:I7915,4,0)),0,VLOOKUP(A2769,'CGN-2015-001'!A2768:I7915,4,0))</f>
        <v>0</v>
      </c>
      <c r="E2769" s="45">
        <f>IF(ISERROR(VLOOKUP(A2769,[3]Hoja1!$A$1:$F$369,4,0)),0,VLOOKUP(A2769,[3]Hoja1!$A$1:$F$369,4,0))</f>
        <v>0</v>
      </c>
      <c r="F2769" s="45">
        <f>IF(ISERROR(VLOOKUP(A2769,[3]Hoja1!$A$1:$F$369,5,0)),0,VLOOKUP(A2769,[3]Hoja1!$A$1:$F$369,5,0))</f>
        <v>0</v>
      </c>
      <c r="G2769" s="102">
        <f>IF(ISERROR(VLOOKUP(A2769,'CGN-2015-001'!A2768:I7915,7,0)),0,VLOOKUP(A2769,'CGN-2015-001'!A2768:I7915,7,0))</f>
        <v>0</v>
      </c>
      <c r="H2769" s="44"/>
      <c r="I2769" s="46"/>
      <c r="J2769" s="113">
        <f t="shared" si="218"/>
        <v>0</v>
      </c>
      <c r="K2769" s="114">
        <f t="shared" si="219"/>
        <v>0</v>
      </c>
      <c r="L2769" s="31">
        <f t="shared" si="220"/>
        <v>0</v>
      </c>
      <c r="M2769" s="1">
        <f t="shared" si="221"/>
        <v>0</v>
      </c>
      <c r="N2769" s="1">
        <f t="shared" si="222"/>
        <v>6</v>
      </c>
    </row>
    <row r="2770" spans="1:14" ht="16.5" hidden="1" thickBot="1" x14ac:dyDescent="0.3">
      <c r="A2770" s="26">
        <v>511119</v>
      </c>
      <c r="B2770" s="42">
        <v>511119</v>
      </c>
      <c r="C2770" s="43" t="s">
        <v>1096</v>
      </c>
      <c r="D2770" s="99">
        <f>IF(ISERROR(VLOOKUP(A2770,'CGN-2015-001'!A2769:I7916,4,0)),0,VLOOKUP(A2770,'CGN-2015-001'!A2769:I7916,4,0))</f>
        <v>0</v>
      </c>
      <c r="E2770" s="45">
        <f>IF(ISERROR(VLOOKUP(A2770,[3]Hoja1!$A$1:$F$369,4,0)),0,VLOOKUP(A2770,[3]Hoja1!$A$1:$F$369,4,0))</f>
        <v>0</v>
      </c>
      <c r="F2770" s="45">
        <f>IF(ISERROR(VLOOKUP(A2770,[3]Hoja1!$A$1:$F$369,5,0)),0,VLOOKUP(A2770,[3]Hoja1!$A$1:$F$369,5,0))</f>
        <v>0</v>
      </c>
      <c r="G2770" s="102">
        <f>IF(ISERROR(VLOOKUP(A2770,'CGN-2015-001'!A2769:I7916,7,0)),0,VLOOKUP(A2770,'CGN-2015-001'!A2769:I7916,7,0))</f>
        <v>0</v>
      </c>
      <c r="H2770" s="44"/>
      <c r="I2770" s="46"/>
      <c r="J2770" s="113">
        <f t="shared" si="218"/>
        <v>0</v>
      </c>
      <c r="K2770" s="114">
        <f t="shared" si="219"/>
        <v>0</v>
      </c>
      <c r="L2770" s="31">
        <f t="shared" si="220"/>
        <v>0</v>
      </c>
      <c r="M2770" s="1">
        <f t="shared" si="221"/>
        <v>0</v>
      </c>
      <c r="N2770" s="1">
        <f t="shared" si="222"/>
        <v>6</v>
      </c>
    </row>
    <row r="2771" spans="1:14" ht="16.5" hidden="1" thickBot="1" x14ac:dyDescent="0.3">
      <c r="A2771" s="26">
        <v>511120</v>
      </c>
      <c r="B2771" s="120">
        <v>511120</v>
      </c>
      <c r="C2771" s="121" t="s">
        <v>271</v>
      </c>
      <c r="D2771" s="99">
        <f>IF(ISERROR(VLOOKUP(A2771,'CGN-2015-001'!A2770:I7917,4,0)),0,VLOOKUP(A2771,'CGN-2015-001'!A2770:I7917,4,0))</f>
        <v>0</v>
      </c>
      <c r="E2771" s="45">
        <f>IF(ISERROR(VLOOKUP(A2771,[3]Hoja1!$A$1:$F$369,4,0)),0,VLOOKUP(A2771,[3]Hoja1!$A$1:$F$369,4,0))</f>
        <v>0</v>
      </c>
      <c r="F2771" s="45">
        <f>IF(ISERROR(VLOOKUP(A2771,[3]Hoja1!$A$1:$F$369,5,0)),0,VLOOKUP(A2771,[3]Hoja1!$A$1:$F$369,5,0))</f>
        <v>0</v>
      </c>
      <c r="G2771" s="102">
        <f>IF(ISERROR(VLOOKUP(A2771,'CGN-2015-001'!A2770:I7917,7,0)),0,VLOOKUP(A2771,'CGN-2015-001'!A2770:I7917,7,0))</f>
        <v>0</v>
      </c>
      <c r="H2771" s="44"/>
      <c r="I2771" s="46"/>
      <c r="J2771" s="113">
        <f t="shared" si="218"/>
        <v>0</v>
      </c>
      <c r="K2771" s="114">
        <f t="shared" si="219"/>
        <v>0</v>
      </c>
      <c r="L2771" s="31">
        <f t="shared" si="220"/>
        <v>0</v>
      </c>
      <c r="M2771" s="1">
        <f t="shared" si="221"/>
        <v>0</v>
      </c>
      <c r="N2771" s="1">
        <f t="shared" si="222"/>
        <v>6</v>
      </c>
    </row>
    <row r="2772" spans="1:14" ht="15.75" customHeight="1" thickBot="1" x14ac:dyDescent="0.25">
      <c r="A2772" s="26">
        <v>511121</v>
      </c>
      <c r="B2772" s="558">
        <v>511121</v>
      </c>
      <c r="C2772" s="559" t="s">
        <v>813</v>
      </c>
      <c r="D2772" s="560">
        <f>IF(ISERROR(VLOOKUP(A2772,'CGN-2015-001'!A2771:I7918,4,0)),0,VLOOKUP(A2772,'CGN-2015-001'!A2771:I7918,4,0))</f>
        <v>6195149</v>
      </c>
      <c r="E2772" s="561">
        <f>IF(ISERROR(VLOOKUP(A2772,[3]Hoja1!$A$1:$F$369,4,0)),0,VLOOKUP(A2772,[3]Hoja1!$A$1:$F$369,4,0))</f>
        <v>0</v>
      </c>
      <c r="F2772" s="562">
        <f>IF(ISERROR(VLOOKUP(A2772,[3]Hoja1!$A$1:$F$369,5,0)),0,VLOOKUP(A2772,[3]Hoja1!$A$1:$F$369,5,0))</f>
        <v>0</v>
      </c>
      <c r="G2772" s="563">
        <f>IF(ISERROR(VLOOKUP(A2772,'CGN-2015-001'!A2771:I7918,7,0)),0,VLOOKUP(A2772,'CGN-2015-001'!A2771:I7918,7,0))</f>
        <v>6195149</v>
      </c>
      <c r="H2772" s="115">
        <v>0</v>
      </c>
      <c r="I2772" s="562">
        <f>+G2772</f>
        <v>6195149</v>
      </c>
      <c r="J2772" s="564">
        <f t="shared" si="218"/>
        <v>0</v>
      </c>
      <c r="K2772" s="565">
        <f t="shared" si="219"/>
        <v>0</v>
      </c>
      <c r="L2772" s="31">
        <f t="shared" si="220"/>
        <v>0</v>
      </c>
      <c r="M2772" s="1">
        <f t="shared" si="221"/>
        <v>1</v>
      </c>
      <c r="N2772" s="1">
        <f t="shared" si="222"/>
        <v>6</v>
      </c>
    </row>
    <row r="2773" spans="1:14" ht="16.5" hidden="1" thickBot="1" x14ac:dyDescent="0.3">
      <c r="A2773" s="26">
        <v>511122</v>
      </c>
      <c r="B2773" s="111">
        <v>511122</v>
      </c>
      <c r="C2773" s="112" t="s">
        <v>1662</v>
      </c>
      <c r="D2773" s="99">
        <f>IF(ISERROR(VLOOKUP(A2773,'CGN-2015-001'!A2772:I7919,4,0)),0,VLOOKUP(A2773,'CGN-2015-001'!A2772:I7919,4,0))</f>
        <v>0</v>
      </c>
      <c r="E2773" s="45">
        <f>IF(ISERROR(VLOOKUP(A2773,[3]Hoja1!$A$1:$F$369,4,0)),0,VLOOKUP(A2773,[3]Hoja1!$A$1:$F$369,4,0))</f>
        <v>0</v>
      </c>
      <c r="F2773" s="45">
        <f>IF(ISERROR(VLOOKUP(A2773,[3]Hoja1!$A$1:$F$369,5,0)),0,VLOOKUP(A2773,[3]Hoja1!$A$1:$F$369,5,0))</f>
        <v>0</v>
      </c>
      <c r="G2773" s="102">
        <f>IF(ISERROR(VLOOKUP(A2773,'CGN-2015-001'!A2772:I7919,7,0)),0,VLOOKUP(A2773,'CGN-2015-001'!A2772:I7919,7,0))</f>
        <v>0</v>
      </c>
      <c r="H2773" s="44"/>
      <c r="I2773" s="46"/>
      <c r="J2773" s="113">
        <f t="shared" si="218"/>
        <v>0</v>
      </c>
      <c r="K2773" s="114">
        <f t="shared" si="219"/>
        <v>0</v>
      </c>
      <c r="L2773" s="31">
        <f t="shared" si="220"/>
        <v>0</v>
      </c>
      <c r="M2773" s="1">
        <f t="shared" si="221"/>
        <v>0</v>
      </c>
      <c r="N2773" s="1">
        <f t="shared" si="222"/>
        <v>6</v>
      </c>
    </row>
    <row r="2774" spans="1:14" ht="15.75" customHeight="1" thickBot="1" x14ac:dyDescent="0.25">
      <c r="A2774" s="26">
        <v>511123</v>
      </c>
      <c r="B2774" s="574">
        <v>511123</v>
      </c>
      <c r="C2774" s="575" t="s">
        <v>1738</v>
      </c>
      <c r="D2774" s="560">
        <f>IF(ISERROR(VLOOKUP(A2774,'CGN-2015-001'!A2773:I7920,4,0)),0,VLOOKUP(A2774,'CGN-2015-001'!A2773:I7920,4,0))</f>
        <v>438299479.80000001</v>
      </c>
      <c r="E2774" s="561">
        <f>IF(ISERROR(VLOOKUP(A2774,[3]Hoja1!$A$1:$F$369,4,0)),0,VLOOKUP(A2774,[3]Hoja1!$A$1:$F$369,4,0))</f>
        <v>54441937.149999999</v>
      </c>
      <c r="F2774" s="562">
        <f>IF(ISERROR(VLOOKUP(A2774,[3]Hoja1!$A$1:$F$369,5,0)),0,VLOOKUP(A2774,[3]Hoja1!$A$1:$F$369,5,0))</f>
        <v>0</v>
      </c>
      <c r="G2774" s="563">
        <f>IF(ISERROR(VLOOKUP(A2774,'CGN-2015-001'!A2773:I7920,7,0)),0,VLOOKUP(A2774,'CGN-2015-001'!A2773:I7920,7,0))</f>
        <v>661757671.64999998</v>
      </c>
      <c r="H2774" s="115">
        <v>0</v>
      </c>
      <c r="I2774" s="562">
        <f>+G2774</f>
        <v>661757671.64999998</v>
      </c>
      <c r="J2774" s="576">
        <f t="shared" si="218"/>
        <v>-223458191.84999996</v>
      </c>
      <c r="K2774" s="577">
        <f t="shared" si="219"/>
        <v>-0.33767374587866628</v>
      </c>
      <c r="L2774" s="31">
        <f t="shared" si="220"/>
        <v>0</v>
      </c>
      <c r="M2774" s="1">
        <f t="shared" si="221"/>
        <v>1</v>
      </c>
      <c r="N2774" s="1">
        <f t="shared" si="222"/>
        <v>6</v>
      </c>
    </row>
    <row r="2775" spans="1:14" ht="15.75" customHeight="1" thickBot="1" x14ac:dyDescent="0.25">
      <c r="A2775" s="26">
        <v>511125</v>
      </c>
      <c r="B2775" s="568">
        <v>511125</v>
      </c>
      <c r="C2775" s="569" t="s">
        <v>1739</v>
      </c>
      <c r="D2775" s="560">
        <f>IF(ISERROR(VLOOKUP(A2775,'CGN-2015-001'!A2774:I7921,4,0)),0,VLOOKUP(A2775,'CGN-2015-001'!A2774:I7921,4,0))</f>
        <v>295747774.19999999</v>
      </c>
      <c r="E2775" s="561">
        <f>IF(ISERROR(VLOOKUP(A2775,[3]Hoja1!$A$1:$F$369,4,0)),0,VLOOKUP(A2775,[3]Hoja1!$A$1:$F$369,4,0))</f>
        <v>30989589.75</v>
      </c>
      <c r="F2775" s="562">
        <f>IF(ISERROR(VLOOKUP(A2775,[3]Hoja1!$A$1:$F$369,5,0)),0,VLOOKUP(A2775,[3]Hoja1!$A$1:$F$369,5,0))</f>
        <v>0</v>
      </c>
      <c r="G2775" s="563">
        <f>IF(ISERROR(VLOOKUP(A2775,'CGN-2015-001'!A2774:I7921,7,0)),0,VLOOKUP(A2775,'CGN-2015-001'!A2774:I7921,7,0))</f>
        <v>423751651.14999998</v>
      </c>
      <c r="H2775" s="115">
        <v>0</v>
      </c>
      <c r="I2775" s="562">
        <f>+G2775</f>
        <v>423751651.14999998</v>
      </c>
      <c r="J2775" s="572">
        <f t="shared" si="218"/>
        <v>-128003876.94999999</v>
      </c>
      <c r="K2775" s="573">
        <f t="shared" si="219"/>
        <v>-0.30207286886697948</v>
      </c>
      <c r="L2775" s="31">
        <f t="shared" si="220"/>
        <v>0</v>
      </c>
      <c r="M2775" s="1">
        <f t="shared" si="221"/>
        <v>1</v>
      </c>
      <c r="N2775" s="1">
        <f t="shared" si="222"/>
        <v>6</v>
      </c>
    </row>
    <row r="2776" spans="1:14" ht="16.5" hidden="1" thickBot="1" x14ac:dyDescent="0.3">
      <c r="A2776" s="26">
        <v>511127</v>
      </c>
      <c r="B2776" s="126">
        <v>511127</v>
      </c>
      <c r="C2776" s="127" t="s">
        <v>1740</v>
      </c>
      <c r="D2776" s="99">
        <f>IF(ISERROR(VLOOKUP(A2776,'CGN-2015-001'!A2775:I7922,4,0)),0,VLOOKUP(A2776,'CGN-2015-001'!A2775:I7922,4,0))</f>
        <v>0</v>
      </c>
      <c r="E2776" s="45">
        <f>IF(ISERROR(VLOOKUP(A2776,[3]Hoja1!$A$1:$F$369,4,0)),0,VLOOKUP(A2776,[3]Hoja1!$A$1:$F$369,4,0))</f>
        <v>0</v>
      </c>
      <c r="F2776" s="45">
        <f>IF(ISERROR(VLOOKUP(A2776,[3]Hoja1!$A$1:$F$369,5,0)),0,VLOOKUP(A2776,[3]Hoja1!$A$1:$F$369,5,0))</f>
        <v>0</v>
      </c>
      <c r="G2776" s="102">
        <f>IF(ISERROR(VLOOKUP(A2776,'CGN-2015-001'!A2775:I7922,7,0)),0,VLOOKUP(A2776,'CGN-2015-001'!A2775:I7922,7,0))</f>
        <v>0</v>
      </c>
      <c r="H2776" s="44"/>
      <c r="I2776" s="46"/>
      <c r="J2776" s="113">
        <f t="shared" si="218"/>
        <v>0</v>
      </c>
      <c r="K2776" s="114">
        <f t="shared" si="219"/>
        <v>0</v>
      </c>
      <c r="L2776" s="31">
        <f t="shared" si="220"/>
        <v>0</v>
      </c>
      <c r="M2776" s="1">
        <f t="shared" si="221"/>
        <v>0</v>
      </c>
      <c r="N2776" s="1">
        <f t="shared" si="222"/>
        <v>6</v>
      </c>
    </row>
    <row r="2777" spans="1:14" ht="16.5" hidden="1" thickBot="1" x14ac:dyDescent="0.3">
      <c r="A2777" s="26">
        <v>511128</v>
      </c>
      <c r="B2777" s="42">
        <v>511128</v>
      </c>
      <c r="C2777" s="43" t="s">
        <v>1741</v>
      </c>
      <c r="D2777" s="99">
        <f>IF(ISERROR(VLOOKUP(A2777,'CGN-2015-001'!A2776:I7923,4,0)),0,VLOOKUP(A2777,'CGN-2015-001'!A2776:I7923,4,0))</f>
        <v>0</v>
      </c>
      <c r="E2777" s="45">
        <f>IF(ISERROR(VLOOKUP(A2777,[3]Hoja1!$A$1:$F$369,4,0)),0,VLOOKUP(A2777,[3]Hoja1!$A$1:$F$369,4,0))</f>
        <v>0</v>
      </c>
      <c r="F2777" s="45">
        <f>IF(ISERROR(VLOOKUP(A2777,[3]Hoja1!$A$1:$F$369,5,0)),0,VLOOKUP(A2777,[3]Hoja1!$A$1:$F$369,5,0))</f>
        <v>0</v>
      </c>
      <c r="G2777" s="102">
        <f>IF(ISERROR(VLOOKUP(A2777,'CGN-2015-001'!A2776:I7923,7,0)),0,VLOOKUP(A2777,'CGN-2015-001'!A2776:I7923,7,0))</f>
        <v>0</v>
      </c>
      <c r="H2777" s="44"/>
      <c r="I2777" s="46"/>
      <c r="J2777" s="113">
        <f t="shared" si="218"/>
        <v>0</v>
      </c>
      <c r="K2777" s="114">
        <f t="shared" si="219"/>
        <v>0</v>
      </c>
      <c r="L2777" s="31">
        <f t="shared" si="220"/>
        <v>0</v>
      </c>
      <c r="M2777" s="1">
        <f t="shared" si="221"/>
        <v>0</v>
      </c>
      <c r="N2777" s="1">
        <f t="shared" si="222"/>
        <v>6</v>
      </c>
    </row>
    <row r="2778" spans="1:14" ht="16.5" hidden="1" thickBot="1" x14ac:dyDescent="0.3">
      <c r="A2778" s="26">
        <v>511129</v>
      </c>
      <c r="B2778" s="42">
        <v>511129</v>
      </c>
      <c r="C2778" s="43" t="s">
        <v>1742</v>
      </c>
      <c r="D2778" s="99">
        <f>IF(ISERROR(VLOOKUP(A2778,'CGN-2015-001'!A2777:I7924,4,0)),0,VLOOKUP(A2778,'CGN-2015-001'!A2777:I7924,4,0))</f>
        <v>0</v>
      </c>
      <c r="E2778" s="45">
        <f>IF(ISERROR(VLOOKUP(A2778,[3]Hoja1!$A$1:$F$369,4,0)),0,VLOOKUP(A2778,[3]Hoja1!$A$1:$F$369,4,0))</f>
        <v>0</v>
      </c>
      <c r="F2778" s="45">
        <f>IF(ISERROR(VLOOKUP(A2778,[3]Hoja1!$A$1:$F$369,5,0)),0,VLOOKUP(A2778,[3]Hoja1!$A$1:$F$369,5,0))</f>
        <v>0</v>
      </c>
      <c r="G2778" s="102">
        <f>IF(ISERROR(VLOOKUP(A2778,'CGN-2015-001'!A2777:I7924,7,0)),0,VLOOKUP(A2778,'CGN-2015-001'!A2777:I7924,7,0))</f>
        <v>0</v>
      </c>
      <c r="H2778" s="44"/>
      <c r="I2778" s="46"/>
      <c r="J2778" s="113">
        <f t="shared" si="218"/>
        <v>0</v>
      </c>
      <c r="K2778" s="114">
        <f t="shared" si="219"/>
        <v>0</v>
      </c>
      <c r="L2778" s="31">
        <f t="shared" si="220"/>
        <v>0</v>
      </c>
      <c r="M2778" s="1">
        <f t="shared" si="221"/>
        <v>0</v>
      </c>
      <c r="N2778" s="1">
        <f t="shared" si="222"/>
        <v>6</v>
      </c>
    </row>
    <row r="2779" spans="1:14" ht="16.5" hidden="1" thickBot="1" x14ac:dyDescent="0.3">
      <c r="A2779" s="26">
        <v>511130</v>
      </c>
      <c r="B2779" s="42">
        <v>511130</v>
      </c>
      <c r="C2779" s="43" t="s">
        <v>1743</v>
      </c>
      <c r="D2779" s="99">
        <f>IF(ISERROR(VLOOKUP(A2779,'CGN-2015-001'!A2778:I7925,4,0)),0,VLOOKUP(A2779,'CGN-2015-001'!A2778:I7925,4,0))</f>
        <v>0</v>
      </c>
      <c r="E2779" s="45">
        <f>IF(ISERROR(VLOOKUP(A2779,[3]Hoja1!$A$1:$F$369,4,0)),0,VLOOKUP(A2779,[3]Hoja1!$A$1:$F$369,4,0))</f>
        <v>0</v>
      </c>
      <c r="F2779" s="45">
        <f>IF(ISERROR(VLOOKUP(A2779,[3]Hoja1!$A$1:$F$369,5,0)),0,VLOOKUP(A2779,[3]Hoja1!$A$1:$F$369,5,0))</f>
        <v>0</v>
      </c>
      <c r="G2779" s="102">
        <f>IF(ISERROR(VLOOKUP(A2779,'CGN-2015-001'!A2778:I7925,7,0)),0,VLOOKUP(A2779,'CGN-2015-001'!A2778:I7925,7,0))</f>
        <v>0</v>
      </c>
      <c r="H2779" s="44"/>
      <c r="I2779" s="46"/>
      <c r="J2779" s="113">
        <f t="shared" si="218"/>
        <v>0</v>
      </c>
      <c r="K2779" s="114">
        <f t="shared" si="219"/>
        <v>0</v>
      </c>
      <c r="L2779" s="31">
        <f t="shared" si="220"/>
        <v>0</v>
      </c>
      <c r="M2779" s="1">
        <f t="shared" si="221"/>
        <v>0</v>
      </c>
      <c r="N2779" s="1">
        <f t="shared" si="222"/>
        <v>6</v>
      </c>
    </row>
    <row r="2780" spans="1:14" ht="16.5" hidden="1" thickBot="1" x14ac:dyDescent="0.3">
      <c r="A2780" s="26">
        <v>511131</v>
      </c>
      <c r="B2780" s="42">
        <v>511131</v>
      </c>
      <c r="C2780" s="43" t="s">
        <v>1744</v>
      </c>
      <c r="D2780" s="99">
        <f>IF(ISERROR(VLOOKUP(A2780,'CGN-2015-001'!A2779:I7926,4,0)),0,VLOOKUP(A2780,'CGN-2015-001'!A2779:I7926,4,0))</f>
        <v>0</v>
      </c>
      <c r="E2780" s="45">
        <f>IF(ISERROR(VLOOKUP(A2780,[3]Hoja1!$A$1:$F$369,4,0)),0,VLOOKUP(A2780,[3]Hoja1!$A$1:$F$369,4,0))</f>
        <v>0</v>
      </c>
      <c r="F2780" s="45">
        <f>IF(ISERROR(VLOOKUP(A2780,[3]Hoja1!$A$1:$F$369,5,0)),0,VLOOKUP(A2780,[3]Hoja1!$A$1:$F$369,5,0))</f>
        <v>0</v>
      </c>
      <c r="G2780" s="102">
        <f>IF(ISERROR(VLOOKUP(A2780,'CGN-2015-001'!A2779:I7926,7,0)),0,VLOOKUP(A2780,'CGN-2015-001'!A2779:I7926,7,0))</f>
        <v>0</v>
      </c>
      <c r="H2780" s="44"/>
      <c r="I2780" s="46"/>
      <c r="J2780" s="113">
        <f t="shared" si="218"/>
        <v>0</v>
      </c>
      <c r="K2780" s="114">
        <f t="shared" si="219"/>
        <v>0</v>
      </c>
      <c r="L2780" s="31">
        <f t="shared" si="220"/>
        <v>0</v>
      </c>
      <c r="M2780" s="1">
        <f t="shared" si="221"/>
        <v>0</v>
      </c>
      <c r="N2780" s="1">
        <f t="shared" si="222"/>
        <v>6</v>
      </c>
    </row>
    <row r="2781" spans="1:14" ht="16.5" hidden="1" thickBot="1" x14ac:dyDescent="0.3">
      <c r="A2781" s="26">
        <v>511132</v>
      </c>
      <c r="B2781" s="42">
        <v>511132</v>
      </c>
      <c r="C2781" s="43" t="s">
        <v>1745</v>
      </c>
      <c r="D2781" s="99">
        <f>IF(ISERROR(VLOOKUP(A2781,'CGN-2015-001'!A2780:I7927,4,0)),0,VLOOKUP(A2781,'CGN-2015-001'!A2780:I7927,4,0))</f>
        <v>0</v>
      </c>
      <c r="E2781" s="45">
        <f>IF(ISERROR(VLOOKUP(A2781,[3]Hoja1!$A$1:$F$369,4,0)),0,VLOOKUP(A2781,[3]Hoja1!$A$1:$F$369,4,0))</f>
        <v>0</v>
      </c>
      <c r="F2781" s="45">
        <f>IF(ISERROR(VLOOKUP(A2781,[3]Hoja1!$A$1:$F$369,5,0)),0,VLOOKUP(A2781,[3]Hoja1!$A$1:$F$369,5,0))</f>
        <v>0</v>
      </c>
      <c r="G2781" s="102">
        <f>IF(ISERROR(VLOOKUP(A2781,'CGN-2015-001'!A2780:I7927,7,0)),0,VLOOKUP(A2781,'CGN-2015-001'!A2780:I7927,7,0))</f>
        <v>0</v>
      </c>
      <c r="H2781" s="44"/>
      <c r="I2781" s="46"/>
      <c r="J2781" s="113">
        <f t="shared" si="218"/>
        <v>0</v>
      </c>
      <c r="K2781" s="114">
        <f t="shared" si="219"/>
        <v>0</v>
      </c>
      <c r="L2781" s="31">
        <f t="shared" si="220"/>
        <v>0</v>
      </c>
      <c r="M2781" s="1">
        <f t="shared" si="221"/>
        <v>0</v>
      </c>
      <c r="N2781" s="1">
        <f t="shared" si="222"/>
        <v>6</v>
      </c>
    </row>
    <row r="2782" spans="1:14" ht="16.5" hidden="1" thickBot="1" x14ac:dyDescent="0.3">
      <c r="A2782" s="26">
        <v>511133</v>
      </c>
      <c r="B2782" s="42">
        <v>511133</v>
      </c>
      <c r="C2782" s="43" t="s">
        <v>1746</v>
      </c>
      <c r="D2782" s="99">
        <f>IF(ISERROR(VLOOKUP(A2782,'CGN-2015-001'!A2781:I7928,4,0)),0,VLOOKUP(A2782,'CGN-2015-001'!A2781:I7928,4,0))</f>
        <v>0</v>
      </c>
      <c r="E2782" s="45">
        <f>IF(ISERROR(VLOOKUP(A2782,[3]Hoja1!$A$1:$F$369,4,0)),0,VLOOKUP(A2782,[3]Hoja1!$A$1:$F$369,4,0))</f>
        <v>0</v>
      </c>
      <c r="F2782" s="45">
        <f>IF(ISERROR(VLOOKUP(A2782,[3]Hoja1!$A$1:$F$369,5,0)),0,VLOOKUP(A2782,[3]Hoja1!$A$1:$F$369,5,0))</f>
        <v>0</v>
      </c>
      <c r="G2782" s="102">
        <f>IF(ISERROR(VLOOKUP(A2782,'CGN-2015-001'!A2781:I7928,7,0)),0,VLOOKUP(A2782,'CGN-2015-001'!A2781:I7928,7,0))</f>
        <v>0</v>
      </c>
      <c r="H2782" s="44"/>
      <c r="I2782" s="46"/>
      <c r="J2782" s="113">
        <f t="shared" si="218"/>
        <v>0</v>
      </c>
      <c r="K2782" s="114">
        <f t="shared" si="219"/>
        <v>0</v>
      </c>
      <c r="L2782" s="31">
        <f t="shared" si="220"/>
        <v>0</v>
      </c>
      <c r="M2782" s="1">
        <f t="shared" si="221"/>
        <v>0</v>
      </c>
      <c r="N2782" s="1">
        <f t="shared" si="222"/>
        <v>6</v>
      </c>
    </row>
    <row r="2783" spans="1:14" ht="16.5" hidden="1" thickBot="1" x14ac:dyDescent="0.3">
      <c r="A2783" s="26">
        <v>511134</v>
      </c>
      <c r="B2783" s="42">
        <v>511134</v>
      </c>
      <c r="C2783" s="43" t="s">
        <v>1747</v>
      </c>
      <c r="D2783" s="99">
        <f>IF(ISERROR(VLOOKUP(A2783,'CGN-2015-001'!A2782:I7929,4,0)),0,VLOOKUP(A2783,'CGN-2015-001'!A2782:I7929,4,0))</f>
        <v>0</v>
      </c>
      <c r="E2783" s="45">
        <f>IF(ISERROR(VLOOKUP(A2783,[3]Hoja1!$A$1:$F$369,4,0)),0,VLOOKUP(A2783,[3]Hoja1!$A$1:$F$369,4,0))</f>
        <v>0</v>
      </c>
      <c r="F2783" s="45">
        <f>IF(ISERROR(VLOOKUP(A2783,[3]Hoja1!$A$1:$F$369,5,0)),0,VLOOKUP(A2783,[3]Hoja1!$A$1:$F$369,5,0))</f>
        <v>0</v>
      </c>
      <c r="G2783" s="102">
        <f>IF(ISERROR(VLOOKUP(A2783,'CGN-2015-001'!A2782:I7929,7,0)),0,VLOOKUP(A2783,'CGN-2015-001'!A2782:I7929,7,0))</f>
        <v>0</v>
      </c>
      <c r="H2783" s="44"/>
      <c r="I2783" s="46"/>
      <c r="J2783" s="113">
        <f t="shared" si="218"/>
        <v>0</v>
      </c>
      <c r="K2783" s="114">
        <f t="shared" si="219"/>
        <v>0</v>
      </c>
      <c r="L2783" s="31">
        <f t="shared" si="220"/>
        <v>0</v>
      </c>
      <c r="M2783" s="1">
        <f t="shared" si="221"/>
        <v>0</v>
      </c>
      <c r="N2783" s="1">
        <f t="shared" si="222"/>
        <v>6</v>
      </c>
    </row>
    <row r="2784" spans="1:14" ht="16.5" hidden="1" thickBot="1" x14ac:dyDescent="0.3">
      <c r="A2784" s="26">
        <v>511135</v>
      </c>
      <c r="B2784" s="120">
        <v>511135</v>
      </c>
      <c r="C2784" s="121" t="s">
        <v>1748</v>
      </c>
      <c r="D2784" s="99">
        <f>IF(ISERROR(VLOOKUP(A2784,'CGN-2015-001'!A2783:I7930,4,0)),0,VLOOKUP(A2784,'CGN-2015-001'!A2783:I7930,4,0))</f>
        <v>0</v>
      </c>
      <c r="E2784" s="45">
        <f>IF(ISERROR(VLOOKUP(A2784,[3]Hoja1!$A$1:$F$369,4,0)),0,VLOOKUP(A2784,[3]Hoja1!$A$1:$F$369,4,0))</f>
        <v>0</v>
      </c>
      <c r="F2784" s="45">
        <f>IF(ISERROR(VLOOKUP(A2784,[3]Hoja1!$A$1:$F$369,5,0)),0,VLOOKUP(A2784,[3]Hoja1!$A$1:$F$369,5,0))</f>
        <v>0</v>
      </c>
      <c r="G2784" s="102">
        <f>IF(ISERROR(VLOOKUP(A2784,'CGN-2015-001'!A2783:I7930,7,0)),0,VLOOKUP(A2784,'CGN-2015-001'!A2783:I7930,7,0))</f>
        <v>0</v>
      </c>
      <c r="H2784" s="44"/>
      <c r="I2784" s="46"/>
      <c r="J2784" s="113">
        <f t="shared" si="218"/>
        <v>0</v>
      </c>
      <c r="K2784" s="114">
        <f t="shared" si="219"/>
        <v>0</v>
      </c>
      <c r="L2784" s="31">
        <f t="shared" si="220"/>
        <v>0</v>
      </c>
      <c r="M2784" s="1">
        <f t="shared" si="221"/>
        <v>0</v>
      </c>
      <c r="N2784" s="1">
        <f t="shared" si="222"/>
        <v>6</v>
      </c>
    </row>
    <row r="2785" spans="1:14" ht="15.75" customHeight="1" thickBot="1" x14ac:dyDescent="0.25">
      <c r="A2785" s="26">
        <v>511136</v>
      </c>
      <c r="B2785" s="558">
        <v>511136</v>
      </c>
      <c r="C2785" s="559" t="s">
        <v>1749</v>
      </c>
      <c r="D2785" s="560">
        <f>IF(ISERROR(VLOOKUP(A2785,'CGN-2015-001'!A2784:I7931,4,0)),0,VLOOKUP(A2785,'CGN-2015-001'!A2784:I7931,4,0))</f>
        <v>56600000</v>
      </c>
      <c r="E2785" s="561">
        <f>IF(ISERROR(VLOOKUP(A2785,[3]Hoja1!$A$1:$F$369,4,0)),0,VLOOKUP(A2785,[3]Hoja1!$A$1:$F$369,4,0))</f>
        <v>435035906.02999997</v>
      </c>
      <c r="F2785" s="562">
        <f>IF(ISERROR(VLOOKUP(A2785,[3]Hoja1!$A$1:$F$369,5,0)),0,VLOOKUP(A2785,[3]Hoja1!$A$1:$F$369,5,0))</f>
        <v>435035906.02999997</v>
      </c>
      <c r="G2785" s="563">
        <f>IF(ISERROR(VLOOKUP(A2785,'CGN-2015-001'!A2784:I7931,7,0)),0,VLOOKUP(A2785,'CGN-2015-001'!A2784:I7931,7,0))</f>
        <v>56600000</v>
      </c>
      <c r="H2785" s="115">
        <v>0</v>
      </c>
      <c r="I2785" s="562">
        <f>+G2785</f>
        <v>56600000</v>
      </c>
      <c r="J2785" s="564">
        <f t="shared" si="218"/>
        <v>0</v>
      </c>
      <c r="K2785" s="565">
        <f t="shared" si="219"/>
        <v>0</v>
      </c>
      <c r="L2785" s="31">
        <f t="shared" si="220"/>
        <v>0</v>
      </c>
      <c r="M2785" s="1">
        <f t="shared" si="221"/>
        <v>1</v>
      </c>
      <c r="N2785" s="1">
        <f t="shared" si="222"/>
        <v>6</v>
      </c>
    </row>
    <row r="2786" spans="1:14" ht="16.5" hidden="1" thickBot="1" x14ac:dyDescent="0.3">
      <c r="A2786" s="26">
        <v>511137</v>
      </c>
      <c r="B2786" s="126">
        <v>511137</v>
      </c>
      <c r="C2786" s="127" t="s">
        <v>1750</v>
      </c>
      <c r="D2786" s="99">
        <f>IF(ISERROR(VLOOKUP(A2786,'CGN-2015-001'!A2785:I7932,4,0)),0,VLOOKUP(A2786,'CGN-2015-001'!A2785:I7932,4,0))</f>
        <v>0</v>
      </c>
      <c r="E2786" s="45">
        <f>IF(ISERROR(VLOOKUP(A2786,[3]Hoja1!$A$1:$F$369,4,0)),0,VLOOKUP(A2786,[3]Hoja1!$A$1:$F$369,4,0))</f>
        <v>0</v>
      </c>
      <c r="F2786" s="45">
        <f>IF(ISERROR(VLOOKUP(A2786,[3]Hoja1!$A$1:$F$369,5,0)),0,VLOOKUP(A2786,[3]Hoja1!$A$1:$F$369,5,0))</f>
        <v>0</v>
      </c>
      <c r="G2786" s="102">
        <f>IF(ISERROR(VLOOKUP(A2786,'CGN-2015-001'!A2785:I7932,7,0)),0,VLOOKUP(A2786,'CGN-2015-001'!A2785:I7932,7,0))</f>
        <v>0</v>
      </c>
      <c r="H2786" s="44"/>
      <c r="I2786" s="46"/>
      <c r="J2786" s="113">
        <f t="shared" si="218"/>
        <v>0</v>
      </c>
      <c r="K2786" s="114">
        <f t="shared" si="219"/>
        <v>0</v>
      </c>
      <c r="L2786" s="31">
        <f t="shared" si="220"/>
        <v>0</v>
      </c>
      <c r="M2786" s="1">
        <f t="shared" si="221"/>
        <v>0</v>
      </c>
      <c r="N2786" s="1">
        <f t="shared" si="222"/>
        <v>6</v>
      </c>
    </row>
    <row r="2787" spans="1:14" ht="16.5" hidden="1" thickBot="1" x14ac:dyDescent="0.3">
      <c r="A2787" s="26">
        <v>511138</v>
      </c>
      <c r="B2787" s="42">
        <v>511138</v>
      </c>
      <c r="C2787" s="43" t="s">
        <v>1751</v>
      </c>
      <c r="D2787" s="99">
        <f>IF(ISERROR(VLOOKUP(A2787,'CGN-2015-001'!A2786:I7933,4,0)),0,VLOOKUP(A2787,'CGN-2015-001'!A2786:I7933,4,0))</f>
        <v>0</v>
      </c>
      <c r="E2787" s="45">
        <f>IF(ISERROR(VLOOKUP(A2787,[3]Hoja1!$A$1:$F$369,4,0)),0,VLOOKUP(A2787,[3]Hoja1!$A$1:$F$369,4,0))</f>
        <v>0</v>
      </c>
      <c r="F2787" s="45">
        <f>IF(ISERROR(VLOOKUP(A2787,[3]Hoja1!$A$1:$F$369,5,0)),0,VLOOKUP(A2787,[3]Hoja1!$A$1:$F$369,5,0))</f>
        <v>0</v>
      </c>
      <c r="G2787" s="102">
        <f>IF(ISERROR(VLOOKUP(A2787,'CGN-2015-001'!A2786:I7933,7,0)),0,VLOOKUP(A2787,'CGN-2015-001'!A2786:I7933,7,0))</f>
        <v>0</v>
      </c>
      <c r="H2787" s="44"/>
      <c r="I2787" s="46"/>
      <c r="J2787" s="113">
        <f t="shared" si="218"/>
        <v>0</v>
      </c>
      <c r="K2787" s="114">
        <f t="shared" si="219"/>
        <v>0</v>
      </c>
      <c r="L2787" s="31">
        <f t="shared" si="220"/>
        <v>0</v>
      </c>
      <c r="M2787" s="1">
        <f t="shared" si="221"/>
        <v>0</v>
      </c>
      <c r="N2787" s="1">
        <f t="shared" si="222"/>
        <v>6</v>
      </c>
    </row>
    <row r="2788" spans="1:14" ht="16.5" hidden="1" thickBot="1" x14ac:dyDescent="0.3">
      <c r="A2788" s="26">
        <v>511139</v>
      </c>
      <c r="B2788" s="42">
        <v>511139</v>
      </c>
      <c r="C2788" s="43" t="s">
        <v>1752</v>
      </c>
      <c r="D2788" s="99">
        <f>IF(ISERROR(VLOOKUP(A2788,'CGN-2015-001'!A2787:I7934,4,0)),0,VLOOKUP(A2788,'CGN-2015-001'!A2787:I7934,4,0))</f>
        <v>0</v>
      </c>
      <c r="E2788" s="45">
        <f>IF(ISERROR(VLOOKUP(A2788,[3]Hoja1!$A$1:$F$369,4,0)),0,VLOOKUP(A2788,[3]Hoja1!$A$1:$F$369,4,0))</f>
        <v>0</v>
      </c>
      <c r="F2788" s="45">
        <f>IF(ISERROR(VLOOKUP(A2788,[3]Hoja1!$A$1:$F$369,5,0)),0,VLOOKUP(A2788,[3]Hoja1!$A$1:$F$369,5,0))</f>
        <v>0</v>
      </c>
      <c r="G2788" s="102">
        <f>IF(ISERROR(VLOOKUP(A2788,'CGN-2015-001'!A2787:I7934,7,0)),0,VLOOKUP(A2788,'CGN-2015-001'!A2787:I7934,7,0))</f>
        <v>0</v>
      </c>
      <c r="H2788" s="44"/>
      <c r="I2788" s="46"/>
      <c r="J2788" s="113">
        <f t="shared" si="218"/>
        <v>0</v>
      </c>
      <c r="K2788" s="114">
        <f t="shared" si="219"/>
        <v>0</v>
      </c>
      <c r="L2788" s="31">
        <f t="shared" si="220"/>
        <v>0</v>
      </c>
      <c r="M2788" s="1">
        <f t="shared" si="221"/>
        <v>0</v>
      </c>
      <c r="N2788" s="1">
        <f t="shared" si="222"/>
        <v>6</v>
      </c>
    </row>
    <row r="2789" spans="1:14" ht="16.5" hidden="1" thickBot="1" x14ac:dyDescent="0.3">
      <c r="A2789" s="26">
        <v>511140</v>
      </c>
      <c r="B2789" s="42">
        <v>511140</v>
      </c>
      <c r="C2789" s="43" t="s">
        <v>1753</v>
      </c>
      <c r="D2789" s="99">
        <f>IF(ISERROR(VLOOKUP(A2789,'CGN-2015-001'!A2788:I7935,4,0)),0,VLOOKUP(A2789,'CGN-2015-001'!A2788:I7935,4,0))</f>
        <v>0</v>
      </c>
      <c r="E2789" s="45">
        <f>IF(ISERROR(VLOOKUP(A2789,[3]Hoja1!$A$1:$F$369,4,0)),0,VLOOKUP(A2789,[3]Hoja1!$A$1:$F$369,4,0))</f>
        <v>0</v>
      </c>
      <c r="F2789" s="45">
        <f>IF(ISERROR(VLOOKUP(A2789,[3]Hoja1!$A$1:$F$369,5,0)),0,VLOOKUP(A2789,[3]Hoja1!$A$1:$F$369,5,0))</f>
        <v>0</v>
      </c>
      <c r="G2789" s="102">
        <f>IF(ISERROR(VLOOKUP(A2789,'CGN-2015-001'!A2788:I7935,7,0)),0,VLOOKUP(A2789,'CGN-2015-001'!A2788:I7935,7,0))</f>
        <v>0</v>
      </c>
      <c r="H2789" s="44"/>
      <c r="I2789" s="46"/>
      <c r="J2789" s="113">
        <f t="shared" si="218"/>
        <v>0</v>
      </c>
      <c r="K2789" s="114">
        <f t="shared" si="219"/>
        <v>0</v>
      </c>
      <c r="L2789" s="31">
        <f t="shared" si="220"/>
        <v>0</v>
      </c>
      <c r="M2789" s="1">
        <f t="shared" si="221"/>
        <v>0</v>
      </c>
      <c r="N2789" s="1">
        <f t="shared" si="222"/>
        <v>6</v>
      </c>
    </row>
    <row r="2790" spans="1:14" ht="16.5" hidden="1" thickBot="1" x14ac:dyDescent="0.3">
      <c r="A2790" s="26">
        <v>511141</v>
      </c>
      <c r="B2790" s="42">
        <v>511141</v>
      </c>
      <c r="C2790" s="43" t="s">
        <v>1754</v>
      </c>
      <c r="D2790" s="99">
        <f>IF(ISERROR(VLOOKUP(A2790,'CGN-2015-001'!A2789:I7936,4,0)),0,VLOOKUP(A2790,'CGN-2015-001'!A2789:I7936,4,0))</f>
        <v>0</v>
      </c>
      <c r="E2790" s="45">
        <f>IF(ISERROR(VLOOKUP(A2790,[3]Hoja1!$A$1:$F$369,4,0)),0,VLOOKUP(A2790,[3]Hoja1!$A$1:$F$369,4,0))</f>
        <v>0</v>
      </c>
      <c r="F2790" s="45">
        <f>IF(ISERROR(VLOOKUP(A2790,[3]Hoja1!$A$1:$F$369,5,0)),0,VLOOKUP(A2790,[3]Hoja1!$A$1:$F$369,5,0))</f>
        <v>0</v>
      </c>
      <c r="G2790" s="102">
        <f>IF(ISERROR(VLOOKUP(A2790,'CGN-2015-001'!A2789:I7936,7,0)),0,VLOOKUP(A2790,'CGN-2015-001'!A2789:I7936,7,0))</f>
        <v>0</v>
      </c>
      <c r="H2790" s="44"/>
      <c r="I2790" s="46"/>
      <c r="J2790" s="113">
        <f t="shared" si="218"/>
        <v>0</v>
      </c>
      <c r="K2790" s="114">
        <f t="shared" si="219"/>
        <v>0</v>
      </c>
      <c r="L2790" s="31">
        <f t="shared" si="220"/>
        <v>0</v>
      </c>
      <c r="M2790" s="1">
        <f t="shared" si="221"/>
        <v>0</v>
      </c>
      <c r="N2790" s="1">
        <f t="shared" si="222"/>
        <v>6</v>
      </c>
    </row>
    <row r="2791" spans="1:14" ht="16.5" hidden="1" thickBot="1" x14ac:dyDescent="0.3">
      <c r="A2791" s="26">
        <v>511142</v>
      </c>
      <c r="B2791" s="42">
        <v>511142</v>
      </c>
      <c r="C2791" s="43" t="s">
        <v>1755</v>
      </c>
      <c r="D2791" s="99">
        <f>IF(ISERROR(VLOOKUP(A2791,'CGN-2015-001'!A2790:I7937,4,0)),0,VLOOKUP(A2791,'CGN-2015-001'!A2790:I7937,4,0))</f>
        <v>0</v>
      </c>
      <c r="E2791" s="45">
        <f>IF(ISERROR(VLOOKUP(A2791,[3]Hoja1!$A$1:$F$369,4,0)),0,VLOOKUP(A2791,[3]Hoja1!$A$1:$F$369,4,0))</f>
        <v>0</v>
      </c>
      <c r="F2791" s="45">
        <f>IF(ISERROR(VLOOKUP(A2791,[3]Hoja1!$A$1:$F$369,5,0)),0,VLOOKUP(A2791,[3]Hoja1!$A$1:$F$369,5,0))</f>
        <v>0</v>
      </c>
      <c r="G2791" s="102">
        <f>IF(ISERROR(VLOOKUP(A2791,'CGN-2015-001'!A2790:I7937,7,0)),0,VLOOKUP(A2791,'CGN-2015-001'!A2790:I7937,7,0))</f>
        <v>0</v>
      </c>
      <c r="H2791" s="44"/>
      <c r="I2791" s="46"/>
      <c r="J2791" s="113">
        <f t="shared" si="218"/>
        <v>0</v>
      </c>
      <c r="K2791" s="114">
        <f t="shared" si="219"/>
        <v>0</v>
      </c>
      <c r="L2791" s="31">
        <f t="shared" si="220"/>
        <v>0</v>
      </c>
      <c r="M2791" s="1">
        <f t="shared" si="221"/>
        <v>0</v>
      </c>
      <c r="N2791" s="1">
        <f t="shared" si="222"/>
        <v>6</v>
      </c>
    </row>
    <row r="2792" spans="1:14" ht="16.5" hidden="1" thickBot="1" x14ac:dyDescent="0.3">
      <c r="A2792" s="26">
        <v>511143</v>
      </c>
      <c r="B2792" s="42">
        <v>511143</v>
      </c>
      <c r="C2792" s="43" t="s">
        <v>1756</v>
      </c>
      <c r="D2792" s="99">
        <f>IF(ISERROR(VLOOKUP(A2792,'CGN-2015-001'!A2791:I7938,4,0)),0,VLOOKUP(A2792,'CGN-2015-001'!A2791:I7938,4,0))</f>
        <v>0</v>
      </c>
      <c r="E2792" s="45">
        <f>IF(ISERROR(VLOOKUP(A2792,[3]Hoja1!$A$1:$F$369,4,0)),0,VLOOKUP(A2792,[3]Hoja1!$A$1:$F$369,4,0))</f>
        <v>0</v>
      </c>
      <c r="F2792" s="45">
        <f>IF(ISERROR(VLOOKUP(A2792,[3]Hoja1!$A$1:$F$369,5,0)),0,VLOOKUP(A2792,[3]Hoja1!$A$1:$F$369,5,0))</f>
        <v>0</v>
      </c>
      <c r="G2792" s="102">
        <f>IF(ISERROR(VLOOKUP(A2792,'CGN-2015-001'!A2791:I7938,7,0)),0,VLOOKUP(A2792,'CGN-2015-001'!A2791:I7938,7,0))</f>
        <v>0</v>
      </c>
      <c r="H2792" s="44"/>
      <c r="I2792" s="46"/>
      <c r="J2792" s="113">
        <f t="shared" si="218"/>
        <v>0</v>
      </c>
      <c r="K2792" s="114">
        <f t="shared" si="219"/>
        <v>0</v>
      </c>
      <c r="L2792" s="31">
        <f t="shared" si="220"/>
        <v>0</v>
      </c>
      <c r="M2792" s="1">
        <f t="shared" si="221"/>
        <v>0</v>
      </c>
      <c r="N2792" s="1">
        <f t="shared" si="222"/>
        <v>6</v>
      </c>
    </row>
    <row r="2793" spans="1:14" ht="16.5" hidden="1" thickBot="1" x14ac:dyDescent="0.3">
      <c r="A2793" s="26">
        <v>511144</v>
      </c>
      <c r="B2793" s="120">
        <v>511144</v>
      </c>
      <c r="C2793" s="121" t="s">
        <v>1757</v>
      </c>
      <c r="D2793" s="99">
        <f>IF(ISERROR(VLOOKUP(A2793,'CGN-2015-001'!A2792:I7939,4,0)),0,VLOOKUP(A2793,'CGN-2015-001'!A2792:I7939,4,0))</f>
        <v>0</v>
      </c>
      <c r="E2793" s="45">
        <f>IF(ISERROR(VLOOKUP(A2793,[3]Hoja1!$A$1:$F$369,4,0)),0,VLOOKUP(A2793,[3]Hoja1!$A$1:$F$369,4,0))</f>
        <v>0</v>
      </c>
      <c r="F2793" s="45">
        <f>IF(ISERROR(VLOOKUP(A2793,[3]Hoja1!$A$1:$F$369,5,0)),0,VLOOKUP(A2793,[3]Hoja1!$A$1:$F$369,5,0))</f>
        <v>0</v>
      </c>
      <c r="G2793" s="102">
        <f>IF(ISERROR(VLOOKUP(A2793,'CGN-2015-001'!A2792:I7939,7,0)),0,VLOOKUP(A2793,'CGN-2015-001'!A2792:I7939,7,0))</f>
        <v>0</v>
      </c>
      <c r="H2793" s="44"/>
      <c r="I2793" s="46"/>
      <c r="J2793" s="113">
        <f t="shared" si="218"/>
        <v>0</v>
      </c>
      <c r="K2793" s="114">
        <f t="shared" si="219"/>
        <v>0</v>
      </c>
      <c r="L2793" s="31">
        <f t="shared" si="220"/>
        <v>0</v>
      </c>
      <c r="M2793" s="1">
        <f t="shared" si="221"/>
        <v>0</v>
      </c>
      <c r="N2793" s="1">
        <f t="shared" si="222"/>
        <v>6</v>
      </c>
    </row>
    <row r="2794" spans="1:14" ht="15.75" customHeight="1" thickBot="1" x14ac:dyDescent="0.25">
      <c r="A2794" s="26">
        <v>511146</v>
      </c>
      <c r="B2794" s="558">
        <v>511146</v>
      </c>
      <c r="C2794" s="559" t="s">
        <v>545</v>
      </c>
      <c r="D2794" s="560">
        <f>IF(ISERROR(VLOOKUP(A2794,'CGN-2015-001'!A2793:I7940,4,0)),0,VLOOKUP(A2794,'CGN-2015-001'!A2793:I7940,4,0))</f>
        <v>12869413</v>
      </c>
      <c r="E2794" s="561">
        <f>IF(ISERROR(VLOOKUP(A2794,[3]Hoja1!$A$1:$F$369,4,0)),0,VLOOKUP(A2794,[3]Hoja1!$A$1:$F$369,4,0))</f>
        <v>7705214.46</v>
      </c>
      <c r="F2794" s="562">
        <f>IF(ISERROR(VLOOKUP(A2794,[3]Hoja1!$A$1:$F$369,5,0)),0,VLOOKUP(A2794,[3]Hoja1!$A$1:$F$369,5,0))</f>
        <v>46000.46</v>
      </c>
      <c r="G2794" s="563">
        <f>IF(ISERROR(VLOOKUP(A2794,'CGN-2015-001'!A2793:I7940,7,0)),0,VLOOKUP(A2794,'CGN-2015-001'!A2793:I7940,7,0))</f>
        <v>20661212</v>
      </c>
      <c r="H2794" s="115">
        <v>0</v>
      </c>
      <c r="I2794" s="562">
        <f>+G2794</f>
        <v>20661212</v>
      </c>
      <c r="J2794" s="564">
        <f t="shared" si="218"/>
        <v>-7791799</v>
      </c>
      <c r="K2794" s="565">
        <f t="shared" si="219"/>
        <v>-0.37712206815360105</v>
      </c>
      <c r="L2794" s="31">
        <f t="shared" si="220"/>
        <v>0</v>
      </c>
      <c r="M2794" s="1">
        <f t="shared" si="221"/>
        <v>1</v>
      </c>
      <c r="N2794" s="1">
        <f t="shared" si="222"/>
        <v>6</v>
      </c>
    </row>
    <row r="2795" spans="1:14" ht="16.5" hidden="1" thickBot="1" x14ac:dyDescent="0.3">
      <c r="A2795" s="26">
        <v>511147</v>
      </c>
      <c r="B2795" s="126">
        <v>511147</v>
      </c>
      <c r="C2795" s="127" t="s">
        <v>1508</v>
      </c>
      <c r="D2795" s="99">
        <f>IF(ISERROR(VLOOKUP(A2795,'CGN-2015-001'!A2794:I7941,4,0)),0,VLOOKUP(A2795,'CGN-2015-001'!A2794:I7941,4,0))</f>
        <v>0</v>
      </c>
      <c r="E2795" s="45">
        <f>IF(ISERROR(VLOOKUP(A2795,[3]Hoja1!$A$1:$F$369,4,0)),0,VLOOKUP(A2795,[3]Hoja1!$A$1:$F$369,4,0))</f>
        <v>0</v>
      </c>
      <c r="F2795" s="45">
        <f>IF(ISERROR(VLOOKUP(A2795,[3]Hoja1!$A$1:$F$369,5,0)),0,VLOOKUP(A2795,[3]Hoja1!$A$1:$F$369,5,0))</f>
        <v>0</v>
      </c>
      <c r="G2795" s="102">
        <f>IF(ISERROR(VLOOKUP(A2795,'CGN-2015-001'!A2794:I7941,7,0)),0,VLOOKUP(A2795,'CGN-2015-001'!A2794:I7941,7,0))</f>
        <v>0</v>
      </c>
      <c r="H2795" s="44"/>
      <c r="I2795" s="46"/>
      <c r="J2795" s="113">
        <f t="shared" si="218"/>
        <v>0</v>
      </c>
      <c r="K2795" s="114">
        <f t="shared" si="219"/>
        <v>0</v>
      </c>
      <c r="L2795" s="31">
        <f t="shared" si="220"/>
        <v>0</v>
      </c>
      <c r="M2795" s="1">
        <f t="shared" si="221"/>
        <v>0</v>
      </c>
      <c r="N2795" s="1">
        <f t="shared" si="222"/>
        <v>6</v>
      </c>
    </row>
    <row r="2796" spans="1:14" ht="16.5" hidden="1" thickBot="1" x14ac:dyDescent="0.3">
      <c r="A2796" s="26">
        <v>511148</v>
      </c>
      <c r="B2796" s="42">
        <v>511148</v>
      </c>
      <c r="C2796" s="43" t="s">
        <v>1758</v>
      </c>
      <c r="D2796" s="99">
        <f>IF(ISERROR(VLOOKUP(A2796,'CGN-2015-001'!A2795:I7942,4,0)),0,VLOOKUP(A2796,'CGN-2015-001'!A2795:I7942,4,0))</f>
        <v>0</v>
      </c>
      <c r="E2796" s="45">
        <f>IF(ISERROR(VLOOKUP(A2796,[3]Hoja1!$A$1:$F$369,4,0)),0,VLOOKUP(A2796,[3]Hoja1!$A$1:$F$369,4,0))</f>
        <v>0</v>
      </c>
      <c r="F2796" s="45">
        <f>IF(ISERROR(VLOOKUP(A2796,[3]Hoja1!$A$1:$F$369,5,0)),0,VLOOKUP(A2796,[3]Hoja1!$A$1:$F$369,5,0))</f>
        <v>0</v>
      </c>
      <c r="G2796" s="102">
        <f>IF(ISERROR(VLOOKUP(A2796,'CGN-2015-001'!A2795:I7942,7,0)),0,VLOOKUP(A2796,'CGN-2015-001'!A2795:I7942,7,0))</f>
        <v>0</v>
      </c>
      <c r="H2796" s="44"/>
      <c r="I2796" s="46"/>
      <c r="J2796" s="113">
        <f t="shared" si="218"/>
        <v>0</v>
      </c>
      <c r="K2796" s="114">
        <f t="shared" si="219"/>
        <v>0</v>
      </c>
      <c r="L2796" s="31">
        <f t="shared" si="220"/>
        <v>0</v>
      </c>
      <c r="M2796" s="1">
        <f t="shared" si="221"/>
        <v>0</v>
      </c>
      <c r="N2796" s="1">
        <f t="shared" si="222"/>
        <v>6</v>
      </c>
    </row>
    <row r="2797" spans="1:14" ht="16.5" hidden="1" thickBot="1" x14ac:dyDescent="0.3">
      <c r="A2797" s="26">
        <v>511149</v>
      </c>
      <c r="B2797" s="120">
        <v>511149</v>
      </c>
      <c r="C2797" s="121" t="s">
        <v>1759</v>
      </c>
      <c r="D2797" s="99">
        <f>IF(ISERROR(VLOOKUP(A2797,'CGN-2015-001'!A2796:I7943,4,0)),0,VLOOKUP(A2797,'CGN-2015-001'!A2796:I7943,4,0))</f>
        <v>0</v>
      </c>
      <c r="E2797" s="45">
        <f>IF(ISERROR(VLOOKUP(A2797,[3]Hoja1!$A$1:$F$369,4,0)),0,VLOOKUP(A2797,[3]Hoja1!$A$1:$F$369,4,0))</f>
        <v>0</v>
      </c>
      <c r="F2797" s="45">
        <f>IF(ISERROR(VLOOKUP(A2797,[3]Hoja1!$A$1:$F$369,5,0)),0,VLOOKUP(A2797,[3]Hoja1!$A$1:$F$369,5,0))</f>
        <v>0</v>
      </c>
      <c r="G2797" s="102">
        <f>IF(ISERROR(VLOOKUP(A2797,'CGN-2015-001'!A2796:I7943,7,0)),0,VLOOKUP(A2797,'CGN-2015-001'!A2796:I7943,7,0))</f>
        <v>0</v>
      </c>
      <c r="H2797" s="44"/>
      <c r="I2797" s="46"/>
      <c r="J2797" s="113">
        <f t="shared" si="218"/>
        <v>0</v>
      </c>
      <c r="K2797" s="114">
        <f t="shared" si="219"/>
        <v>0</v>
      </c>
      <c r="L2797" s="31">
        <f t="shared" si="220"/>
        <v>0</v>
      </c>
      <c r="M2797" s="1">
        <f t="shared" si="221"/>
        <v>0</v>
      </c>
      <c r="N2797" s="1">
        <f t="shared" si="222"/>
        <v>6</v>
      </c>
    </row>
    <row r="2798" spans="1:14" ht="15.75" customHeight="1" thickBot="1" x14ac:dyDescent="0.25">
      <c r="A2798" s="26">
        <v>511150</v>
      </c>
      <c r="B2798" s="558">
        <v>511150</v>
      </c>
      <c r="C2798" s="559" t="s">
        <v>1760</v>
      </c>
      <c r="D2798" s="560">
        <f>IF(ISERROR(VLOOKUP(A2798,'CGN-2015-001'!A2797:I7944,4,0)),0,VLOOKUP(A2798,'CGN-2015-001'!A2797:I7944,4,0))</f>
        <v>605529033</v>
      </c>
      <c r="E2798" s="561">
        <f>IF(ISERROR(VLOOKUP(A2798,[3]Hoja1!$A$1:$F$369,4,0)),0,VLOOKUP(A2798,[3]Hoja1!$A$1:$F$369,4,0))</f>
        <v>438026412</v>
      </c>
      <c r="F2798" s="562">
        <f>IF(ISERROR(VLOOKUP(A2798,[3]Hoja1!$A$1:$F$369,5,0)),0,VLOOKUP(A2798,[3]Hoja1!$A$1:$F$369,5,0))</f>
        <v>0</v>
      </c>
      <c r="G2798" s="563">
        <f>IF(ISERROR(VLOOKUP(A2798,'CGN-2015-001'!A2797:I7944,7,0)),0,VLOOKUP(A2798,'CGN-2015-001'!A2797:I7944,7,0))</f>
        <v>1000536126</v>
      </c>
      <c r="H2798" s="115">
        <v>0</v>
      </c>
      <c r="I2798" s="562">
        <f>+G2798</f>
        <v>1000536126</v>
      </c>
      <c r="J2798" s="564">
        <f t="shared" si="218"/>
        <v>-395007093</v>
      </c>
      <c r="K2798" s="565">
        <f t="shared" si="219"/>
        <v>-0.39479543290373909</v>
      </c>
      <c r="L2798" s="31">
        <f t="shared" si="220"/>
        <v>0</v>
      </c>
      <c r="M2798" s="1">
        <f t="shared" si="221"/>
        <v>1</v>
      </c>
      <c r="N2798" s="1">
        <f t="shared" si="222"/>
        <v>6</v>
      </c>
    </row>
    <row r="2799" spans="1:14" ht="16.5" hidden="1" thickBot="1" x14ac:dyDescent="0.3">
      <c r="A2799" s="26">
        <v>511151</v>
      </c>
      <c r="B2799" s="126">
        <v>511151</v>
      </c>
      <c r="C2799" s="127" t="s">
        <v>1761</v>
      </c>
      <c r="D2799" s="99">
        <f>IF(ISERROR(VLOOKUP(A2799,'CGN-2015-001'!A2798:I7945,4,0)),0,VLOOKUP(A2799,'CGN-2015-001'!A2798:I7945,4,0))</f>
        <v>0</v>
      </c>
      <c r="E2799" s="45">
        <f>IF(ISERROR(VLOOKUP(A2799,[3]Hoja1!$A$1:$F$369,4,0)),0,VLOOKUP(A2799,[3]Hoja1!$A$1:$F$369,4,0))</f>
        <v>0</v>
      </c>
      <c r="F2799" s="45">
        <f>IF(ISERROR(VLOOKUP(A2799,[3]Hoja1!$A$1:$F$369,5,0)),0,VLOOKUP(A2799,[3]Hoja1!$A$1:$F$369,5,0))</f>
        <v>0</v>
      </c>
      <c r="G2799" s="102">
        <f>IF(ISERROR(VLOOKUP(A2799,'CGN-2015-001'!A2798:I7945,7,0)),0,VLOOKUP(A2799,'CGN-2015-001'!A2798:I7945,7,0))</f>
        <v>0</v>
      </c>
      <c r="H2799" s="44"/>
      <c r="I2799" s="46"/>
      <c r="J2799" s="113">
        <f t="shared" si="218"/>
        <v>0</v>
      </c>
      <c r="K2799" s="114">
        <f t="shared" si="219"/>
        <v>0</v>
      </c>
      <c r="L2799" s="31">
        <f t="shared" si="220"/>
        <v>0</v>
      </c>
      <c r="M2799" s="1">
        <f t="shared" si="221"/>
        <v>0</v>
      </c>
      <c r="N2799" s="1">
        <f t="shared" si="222"/>
        <v>6</v>
      </c>
    </row>
    <row r="2800" spans="1:14" ht="16.5" hidden="1" thickBot="1" x14ac:dyDescent="0.3">
      <c r="A2800" s="26">
        <v>511152</v>
      </c>
      <c r="B2800" s="42">
        <v>511152</v>
      </c>
      <c r="C2800" s="43" t="s">
        <v>1762</v>
      </c>
      <c r="D2800" s="99">
        <f>IF(ISERROR(VLOOKUP(A2800,'CGN-2015-001'!A2799:I7946,4,0)),0,VLOOKUP(A2800,'CGN-2015-001'!A2799:I7946,4,0))</f>
        <v>0</v>
      </c>
      <c r="E2800" s="45">
        <f>IF(ISERROR(VLOOKUP(A2800,[3]Hoja1!$A$1:$F$369,4,0)),0,VLOOKUP(A2800,[3]Hoja1!$A$1:$F$369,4,0))</f>
        <v>0</v>
      </c>
      <c r="F2800" s="45">
        <f>IF(ISERROR(VLOOKUP(A2800,[3]Hoja1!$A$1:$F$369,5,0)),0,VLOOKUP(A2800,[3]Hoja1!$A$1:$F$369,5,0))</f>
        <v>0</v>
      </c>
      <c r="G2800" s="102">
        <f>IF(ISERROR(VLOOKUP(A2800,'CGN-2015-001'!A2799:I7946,7,0)),0,VLOOKUP(A2800,'CGN-2015-001'!A2799:I7946,7,0))</f>
        <v>0</v>
      </c>
      <c r="H2800" s="44"/>
      <c r="I2800" s="46"/>
      <c r="J2800" s="113">
        <f t="shared" si="218"/>
        <v>0</v>
      </c>
      <c r="K2800" s="114">
        <f t="shared" si="219"/>
        <v>0</v>
      </c>
      <c r="L2800" s="31">
        <f t="shared" si="220"/>
        <v>0</v>
      </c>
      <c r="M2800" s="1">
        <f t="shared" si="221"/>
        <v>0</v>
      </c>
      <c r="N2800" s="1">
        <f t="shared" si="222"/>
        <v>6</v>
      </c>
    </row>
    <row r="2801" spans="1:14" ht="16.5" hidden="1" thickBot="1" x14ac:dyDescent="0.3">
      <c r="A2801" s="26">
        <v>511153</v>
      </c>
      <c r="B2801" s="42">
        <v>511153</v>
      </c>
      <c r="C2801" s="43" t="s">
        <v>1763</v>
      </c>
      <c r="D2801" s="99">
        <f>IF(ISERROR(VLOOKUP(A2801,'CGN-2015-001'!A2800:I7947,4,0)),0,VLOOKUP(A2801,'CGN-2015-001'!A2800:I7947,4,0))</f>
        <v>0</v>
      </c>
      <c r="E2801" s="45">
        <f>IF(ISERROR(VLOOKUP(A2801,[3]Hoja1!$A$1:$F$369,4,0)),0,VLOOKUP(A2801,[3]Hoja1!$A$1:$F$369,4,0))</f>
        <v>0</v>
      </c>
      <c r="F2801" s="45">
        <f>IF(ISERROR(VLOOKUP(A2801,[3]Hoja1!$A$1:$F$369,5,0)),0,VLOOKUP(A2801,[3]Hoja1!$A$1:$F$369,5,0))</f>
        <v>0</v>
      </c>
      <c r="G2801" s="102">
        <f>IF(ISERROR(VLOOKUP(A2801,'CGN-2015-001'!A2800:I7947,7,0)),0,VLOOKUP(A2801,'CGN-2015-001'!A2800:I7947,7,0))</f>
        <v>0</v>
      </c>
      <c r="H2801" s="44"/>
      <c r="I2801" s="46"/>
      <c r="J2801" s="113">
        <f t="shared" si="218"/>
        <v>0</v>
      </c>
      <c r="K2801" s="114">
        <f t="shared" si="219"/>
        <v>0</v>
      </c>
      <c r="L2801" s="31">
        <f t="shared" si="220"/>
        <v>0</v>
      </c>
      <c r="M2801" s="1">
        <f t="shared" si="221"/>
        <v>0</v>
      </c>
      <c r="N2801" s="1">
        <f t="shared" si="222"/>
        <v>6</v>
      </c>
    </row>
    <row r="2802" spans="1:14" ht="16.5" hidden="1" thickBot="1" x14ac:dyDescent="0.3">
      <c r="A2802" s="26">
        <v>511154</v>
      </c>
      <c r="B2802" s="42">
        <v>511154</v>
      </c>
      <c r="C2802" s="43" t="s">
        <v>260</v>
      </c>
      <c r="D2802" s="99">
        <f>IF(ISERROR(VLOOKUP(A2802,'CGN-2015-001'!A2801:I7948,4,0)),0,VLOOKUP(A2802,'CGN-2015-001'!A2801:I7948,4,0))</f>
        <v>0</v>
      </c>
      <c r="E2802" s="45">
        <f>IF(ISERROR(VLOOKUP(A2802,[3]Hoja1!$A$1:$F$369,4,0)),0,VLOOKUP(A2802,[3]Hoja1!$A$1:$F$369,4,0))</f>
        <v>0</v>
      </c>
      <c r="F2802" s="45">
        <f>IF(ISERROR(VLOOKUP(A2802,[3]Hoja1!$A$1:$F$369,5,0)),0,VLOOKUP(A2802,[3]Hoja1!$A$1:$F$369,5,0))</f>
        <v>0</v>
      </c>
      <c r="G2802" s="102">
        <f>IF(ISERROR(VLOOKUP(A2802,'CGN-2015-001'!A2801:I7948,7,0)),0,VLOOKUP(A2802,'CGN-2015-001'!A2801:I7948,7,0))</f>
        <v>0</v>
      </c>
      <c r="H2802" s="44"/>
      <c r="I2802" s="46"/>
      <c r="J2802" s="113">
        <f t="shared" si="218"/>
        <v>0</v>
      </c>
      <c r="K2802" s="114">
        <f t="shared" si="219"/>
        <v>0</v>
      </c>
      <c r="L2802" s="31">
        <f t="shared" si="220"/>
        <v>0</v>
      </c>
      <c r="M2802" s="1">
        <f t="shared" si="221"/>
        <v>0</v>
      </c>
      <c r="N2802" s="1">
        <f t="shared" si="222"/>
        <v>6</v>
      </c>
    </row>
    <row r="2803" spans="1:14" ht="16.5" hidden="1" thickBot="1" x14ac:dyDescent="0.3">
      <c r="A2803" s="26">
        <v>511155</v>
      </c>
      <c r="B2803" s="42">
        <v>511155</v>
      </c>
      <c r="C2803" s="43" t="s">
        <v>857</v>
      </c>
      <c r="D2803" s="99">
        <f>IF(ISERROR(VLOOKUP(A2803,'CGN-2015-001'!A2802:I7949,4,0)),0,VLOOKUP(A2803,'CGN-2015-001'!A2802:I7949,4,0))</f>
        <v>0</v>
      </c>
      <c r="E2803" s="45">
        <f>IF(ISERROR(VLOOKUP(A2803,[3]Hoja1!$A$1:$F$369,4,0)),0,VLOOKUP(A2803,[3]Hoja1!$A$1:$F$369,4,0))</f>
        <v>0</v>
      </c>
      <c r="F2803" s="45">
        <f>IF(ISERROR(VLOOKUP(A2803,[3]Hoja1!$A$1:$F$369,5,0)),0,VLOOKUP(A2803,[3]Hoja1!$A$1:$F$369,5,0))</f>
        <v>0</v>
      </c>
      <c r="G2803" s="102">
        <f>IF(ISERROR(VLOOKUP(A2803,'CGN-2015-001'!A2802:I7949,7,0)),0,VLOOKUP(A2803,'CGN-2015-001'!A2802:I7949,7,0))</f>
        <v>0</v>
      </c>
      <c r="H2803" s="44"/>
      <c r="I2803" s="46"/>
      <c r="J2803" s="113">
        <f t="shared" si="218"/>
        <v>0</v>
      </c>
      <c r="K2803" s="114">
        <f t="shared" si="219"/>
        <v>0</v>
      </c>
      <c r="L2803" s="31">
        <f t="shared" si="220"/>
        <v>0</v>
      </c>
      <c r="M2803" s="1">
        <f t="shared" si="221"/>
        <v>0</v>
      </c>
      <c r="N2803" s="1">
        <f t="shared" si="222"/>
        <v>6</v>
      </c>
    </row>
    <row r="2804" spans="1:14" ht="16.5" hidden="1" thickBot="1" x14ac:dyDescent="0.3">
      <c r="A2804" s="26">
        <v>511156</v>
      </c>
      <c r="B2804" s="42">
        <v>511156</v>
      </c>
      <c r="C2804" s="43" t="s">
        <v>815</v>
      </c>
      <c r="D2804" s="99">
        <f>IF(ISERROR(VLOOKUP(A2804,'CGN-2015-001'!A2803:I7950,4,0)),0,VLOOKUP(A2804,'CGN-2015-001'!A2803:I7950,4,0))</f>
        <v>0</v>
      </c>
      <c r="E2804" s="45">
        <f>IF(ISERROR(VLOOKUP(A2804,[3]Hoja1!$A$1:$F$369,4,0)),0,VLOOKUP(A2804,[3]Hoja1!$A$1:$F$369,4,0))</f>
        <v>0</v>
      </c>
      <c r="F2804" s="45">
        <f>IF(ISERROR(VLOOKUP(A2804,[3]Hoja1!$A$1:$F$369,5,0)),0,VLOOKUP(A2804,[3]Hoja1!$A$1:$F$369,5,0))</f>
        <v>0</v>
      </c>
      <c r="G2804" s="102">
        <f>IF(ISERROR(VLOOKUP(A2804,'CGN-2015-001'!A2803:I7950,7,0)),0,VLOOKUP(A2804,'CGN-2015-001'!A2803:I7950,7,0))</f>
        <v>0</v>
      </c>
      <c r="H2804" s="44"/>
      <c r="I2804" s="46"/>
      <c r="J2804" s="113">
        <f t="shared" si="218"/>
        <v>0</v>
      </c>
      <c r="K2804" s="114">
        <f t="shared" si="219"/>
        <v>0</v>
      </c>
      <c r="L2804" s="31">
        <f t="shared" si="220"/>
        <v>0</v>
      </c>
      <c r="M2804" s="1">
        <f t="shared" si="221"/>
        <v>0</v>
      </c>
      <c r="N2804" s="1">
        <f t="shared" si="222"/>
        <v>6</v>
      </c>
    </row>
    <row r="2805" spans="1:14" ht="16.5" hidden="1" thickBot="1" x14ac:dyDescent="0.3">
      <c r="A2805" s="26">
        <v>511157</v>
      </c>
      <c r="B2805" s="42">
        <v>511157</v>
      </c>
      <c r="C2805" s="43" t="s">
        <v>1764</v>
      </c>
      <c r="D2805" s="99">
        <f>IF(ISERROR(VLOOKUP(A2805,'CGN-2015-001'!A2804:I7951,4,0)),0,VLOOKUP(A2805,'CGN-2015-001'!A2804:I7951,4,0))</f>
        <v>0</v>
      </c>
      <c r="E2805" s="45">
        <f>IF(ISERROR(VLOOKUP(A2805,[3]Hoja1!$A$1:$F$369,4,0)),0,VLOOKUP(A2805,[3]Hoja1!$A$1:$F$369,4,0))</f>
        <v>0</v>
      </c>
      <c r="F2805" s="45">
        <f>IF(ISERROR(VLOOKUP(A2805,[3]Hoja1!$A$1:$F$369,5,0)),0,VLOOKUP(A2805,[3]Hoja1!$A$1:$F$369,5,0))</f>
        <v>0</v>
      </c>
      <c r="G2805" s="102">
        <f>IF(ISERROR(VLOOKUP(A2805,'CGN-2015-001'!A2804:I7951,7,0)),0,VLOOKUP(A2805,'CGN-2015-001'!A2804:I7951,7,0))</f>
        <v>0</v>
      </c>
      <c r="H2805" s="44"/>
      <c r="I2805" s="46"/>
      <c r="J2805" s="113">
        <f t="shared" si="218"/>
        <v>0</v>
      </c>
      <c r="K2805" s="114">
        <f t="shared" si="219"/>
        <v>0</v>
      </c>
      <c r="L2805" s="31">
        <f t="shared" si="220"/>
        <v>0</v>
      </c>
      <c r="M2805" s="1">
        <f t="shared" si="221"/>
        <v>0</v>
      </c>
      <c r="N2805" s="1">
        <f t="shared" si="222"/>
        <v>6</v>
      </c>
    </row>
    <row r="2806" spans="1:14" ht="16.5" hidden="1" thickBot="1" x14ac:dyDescent="0.3">
      <c r="A2806" s="26">
        <v>511158</v>
      </c>
      <c r="B2806" s="42">
        <v>511158</v>
      </c>
      <c r="C2806" s="43" t="s">
        <v>1765</v>
      </c>
      <c r="D2806" s="99">
        <f>IF(ISERROR(VLOOKUP(A2806,'CGN-2015-001'!A2805:I7952,4,0)),0,VLOOKUP(A2806,'CGN-2015-001'!A2805:I7952,4,0))</f>
        <v>0</v>
      </c>
      <c r="E2806" s="45">
        <f>IF(ISERROR(VLOOKUP(A2806,[3]Hoja1!$A$1:$F$369,4,0)),0,VLOOKUP(A2806,[3]Hoja1!$A$1:$F$369,4,0))</f>
        <v>0</v>
      </c>
      <c r="F2806" s="45">
        <f>IF(ISERROR(VLOOKUP(A2806,[3]Hoja1!$A$1:$F$369,5,0)),0,VLOOKUP(A2806,[3]Hoja1!$A$1:$F$369,5,0))</f>
        <v>0</v>
      </c>
      <c r="G2806" s="102">
        <f>IF(ISERROR(VLOOKUP(A2806,'CGN-2015-001'!A2805:I7952,7,0)),0,VLOOKUP(A2806,'CGN-2015-001'!A2805:I7952,7,0))</f>
        <v>0</v>
      </c>
      <c r="H2806" s="44"/>
      <c r="I2806" s="46"/>
      <c r="J2806" s="113">
        <f t="shared" si="218"/>
        <v>0</v>
      </c>
      <c r="K2806" s="114">
        <f t="shared" si="219"/>
        <v>0</v>
      </c>
      <c r="L2806" s="31">
        <f t="shared" si="220"/>
        <v>0</v>
      </c>
      <c r="M2806" s="1">
        <f t="shared" si="221"/>
        <v>0</v>
      </c>
      <c r="N2806" s="1">
        <f t="shared" si="222"/>
        <v>6</v>
      </c>
    </row>
    <row r="2807" spans="1:14" ht="16.5" hidden="1" thickBot="1" x14ac:dyDescent="0.3">
      <c r="A2807" s="26">
        <v>511159</v>
      </c>
      <c r="B2807" s="42">
        <v>511159</v>
      </c>
      <c r="C2807" s="43" t="s">
        <v>1766</v>
      </c>
      <c r="D2807" s="99">
        <f>IF(ISERROR(VLOOKUP(A2807,'CGN-2015-001'!A2806:I7953,4,0)),0,VLOOKUP(A2807,'CGN-2015-001'!A2806:I7953,4,0))</f>
        <v>0</v>
      </c>
      <c r="E2807" s="45">
        <f>IF(ISERROR(VLOOKUP(A2807,[3]Hoja1!$A$1:$F$369,4,0)),0,VLOOKUP(A2807,[3]Hoja1!$A$1:$F$369,4,0))</f>
        <v>0</v>
      </c>
      <c r="F2807" s="45">
        <f>IF(ISERROR(VLOOKUP(A2807,[3]Hoja1!$A$1:$F$369,5,0)),0,VLOOKUP(A2807,[3]Hoja1!$A$1:$F$369,5,0))</f>
        <v>0</v>
      </c>
      <c r="G2807" s="102">
        <f>IF(ISERROR(VLOOKUP(A2807,'CGN-2015-001'!A2806:I7953,7,0)),0,VLOOKUP(A2807,'CGN-2015-001'!A2806:I7953,7,0))</f>
        <v>0</v>
      </c>
      <c r="H2807" s="44"/>
      <c r="I2807" s="46"/>
      <c r="J2807" s="113">
        <f t="shared" si="218"/>
        <v>0</v>
      </c>
      <c r="K2807" s="114">
        <f t="shared" si="219"/>
        <v>0</v>
      </c>
      <c r="L2807" s="31">
        <f t="shared" si="220"/>
        <v>0</v>
      </c>
      <c r="M2807" s="1">
        <f t="shared" si="221"/>
        <v>0</v>
      </c>
      <c r="N2807" s="1">
        <f t="shared" si="222"/>
        <v>6</v>
      </c>
    </row>
    <row r="2808" spans="1:14" ht="16.5" hidden="1" thickBot="1" x14ac:dyDescent="0.3">
      <c r="A2808" s="26">
        <v>511161</v>
      </c>
      <c r="B2808" s="42">
        <v>511161</v>
      </c>
      <c r="C2808" s="43" t="s">
        <v>1767</v>
      </c>
      <c r="D2808" s="99">
        <f>IF(ISERROR(VLOOKUP(A2808,'CGN-2015-001'!A2807:I7954,4,0)),0,VLOOKUP(A2808,'CGN-2015-001'!A2807:I7954,4,0))</f>
        <v>0</v>
      </c>
      <c r="E2808" s="45">
        <f>IF(ISERROR(VLOOKUP(A2808,[3]Hoja1!$A$1:$F$369,4,0)),0,VLOOKUP(A2808,[3]Hoja1!$A$1:$F$369,4,0))</f>
        <v>0</v>
      </c>
      <c r="F2808" s="45">
        <f>IF(ISERROR(VLOOKUP(A2808,[3]Hoja1!$A$1:$F$369,5,0)),0,VLOOKUP(A2808,[3]Hoja1!$A$1:$F$369,5,0))</f>
        <v>0</v>
      </c>
      <c r="G2808" s="102">
        <f>IF(ISERROR(VLOOKUP(A2808,'CGN-2015-001'!A2807:I7954,7,0)),0,VLOOKUP(A2808,'CGN-2015-001'!A2807:I7954,7,0))</f>
        <v>0</v>
      </c>
      <c r="H2808" s="44"/>
      <c r="I2808" s="46"/>
      <c r="J2808" s="113">
        <f t="shared" si="218"/>
        <v>0</v>
      </c>
      <c r="K2808" s="114">
        <f t="shared" si="219"/>
        <v>0</v>
      </c>
      <c r="L2808" s="31">
        <f t="shared" si="220"/>
        <v>0</v>
      </c>
      <c r="M2808" s="1">
        <f t="shared" si="221"/>
        <v>0</v>
      </c>
      <c r="N2808" s="1">
        <f t="shared" si="222"/>
        <v>6</v>
      </c>
    </row>
    <row r="2809" spans="1:14" ht="16.5" hidden="1" thickBot="1" x14ac:dyDescent="0.3">
      <c r="A2809" s="26">
        <v>511162</v>
      </c>
      <c r="B2809" s="42">
        <v>511162</v>
      </c>
      <c r="C2809" s="43" t="s">
        <v>1768</v>
      </c>
      <c r="D2809" s="99">
        <f>IF(ISERROR(VLOOKUP(A2809,'CGN-2015-001'!A2808:I7955,4,0)),0,VLOOKUP(A2809,'CGN-2015-001'!A2808:I7955,4,0))</f>
        <v>0</v>
      </c>
      <c r="E2809" s="45">
        <f>IF(ISERROR(VLOOKUP(A2809,[3]Hoja1!$A$1:$F$369,4,0)),0,VLOOKUP(A2809,[3]Hoja1!$A$1:$F$369,4,0))</f>
        <v>0</v>
      </c>
      <c r="F2809" s="45">
        <f>IF(ISERROR(VLOOKUP(A2809,[3]Hoja1!$A$1:$F$369,5,0)),0,VLOOKUP(A2809,[3]Hoja1!$A$1:$F$369,5,0))</f>
        <v>0</v>
      </c>
      <c r="G2809" s="102">
        <f>IF(ISERROR(VLOOKUP(A2809,'CGN-2015-001'!A2808:I7955,7,0)),0,VLOOKUP(A2809,'CGN-2015-001'!A2808:I7955,7,0))</f>
        <v>0</v>
      </c>
      <c r="H2809" s="44"/>
      <c r="I2809" s="46"/>
      <c r="J2809" s="113">
        <f t="shared" si="218"/>
        <v>0</v>
      </c>
      <c r="K2809" s="114">
        <f t="shared" si="219"/>
        <v>0</v>
      </c>
      <c r="L2809" s="31">
        <f t="shared" si="220"/>
        <v>0</v>
      </c>
      <c r="M2809" s="1">
        <f t="shared" si="221"/>
        <v>0</v>
      </c>
      <c r="N2809" s="1">
        <f t="shared" si="222"/>
        <v>6</v>
      </c>
    </row>
    <row r="2810" spans="1:14" ht="16.5" hidden="1" thickBot="1" x14ac:dyDescent="0.3">
      <c r="A2810" s="26">
        <v>511163</v>
      </c>
      <c r="B2810" s="120">
        <v>511163</v>
      </c>
      <c r="C2810" s="121" t="s">
        <v>1769</v>
      </c>
      <c r="D2810" s="99">
        <f>IF(ISERROR(VLOOKUP(A2810,'CGN-2015-001'!A2809:I7956,4,0)),0,VLOOKUP(A2810,'CGN-2015-001'!A2809:I7956,4,0))</f>
        <v>0</v>
      </c>
      <c r="E2810" s="45">
        <f>IF(ISERROR(VLOOKUP(A2810,[3]Hoja1!$A$1:$F$369,4,0)),0,VLOOKUP(A2810,[3]Hoja1!$A$1:$F$369,4,0))</f>
        <v>0</v>
      </c>
      <c r="F2810" s="45">
        <f>IF(ISERROR(VLOOKUP(A2810,[3]Hoja1!$A$1:$F$369,5,0)),0,VLOOKUP(A2810,[3]Hoja1!$A$1:$F$369,5,0))</f>
        <v>0</v>
      </c>
      <c r="G2810" s="102">
        <f>IF(ISERROR(VLOOKUP(A2810,'CGN-2015-001'!A2809:I7956,7,0)),0,VLOOKUP(A2810,'CGN-2015-001'!A2809:I7956,7,0))</f>
        <v>0</v>
      </c>
      <c r="H2810" s="44"/>
      <c r="I2810" s="46"/>
      <c r="J2810" s="113">
        <f t="shared" si="218"/>
        <v>0</v>
      </c>
      <c r="K2810" s="114">
        <f t="shared" si="219"/>
        <v>0</v>
      </c>
      <c r="L2810" s="31">
        <f t="shared" si="220"/>
        <v>0</v>
      </c>
      <c r="M2810" s="1">
        <f t="shared" si="221"/>
        <v>0</v>
      </c>
      <c r="N2810" s="1">
        <f t="shared" si="222"/>
        <v>6</v>
      </c>
    </row>
    <row r="2811" spans="1:14" ht="15.75" customHeight="1" thickBot="1" x14ac:dyDescent="0.25">
      <c r="A2811" s="26">
        <v>511164</v>
      </c>
      <c r="B2811" s="558">
        <v>511164</v>
      </c>
      <c r="C2811" s="559" t="s">
        <v>1098</v>
      </c>
      <c r="D2811" s="560">
        <f>IF(ISERROR(VLOOKUP(A2811,'CGN-2015-001'!A2810:I7957,4,0)),0,VLOOKUP(A2811,'CGN-2015-001'!A2810:I7957,4,0))</f>
        <v>2062127</v>
      </c>
      <c r="E2811" s="561">
        <f>IF(ISERROR(VLOOKUP(A2811,[3]Hoja1!$A$1:$F$369,4,0)),0,VLOOKUP(A2811,[3]Hoja1!$A$1:$F$369,4,0))</f>
        <v>2062127</v>
      </c>
      <c r="F2811" s="562">
        <f>IF(ISERROR(VLOOKUP(A2811,[3]Hoja1!$A$1:$F$369,5,0)),0,VLOOKUP(A2811,[3]Hoja1!$A$1:$F$369,5,0))</f>
        <v>0</v>
      </c>
      <c r="G2811" s="563">
        <f>IF(ISERROR(VLOOKUP(A2811,'CGN-2015-001'!A2810:I7957,7,0)),0,VLOOKUP(A2811,'CGN-2015-001'!A2810:I7957,7,0))</f>
        <v>2062127</v>
      </c>
      <c r="H2811" s="115">
        <v>0</v>
      </c>
      <c r="I2811" s="562">
        <f>+G2811</f>
        <v>2062127</v>
      </c>
      <c r="J2811" s="564">
        <f t="shared" si="218"/>
        <v>0</v>
      </c>
      <c r="K2811" s="565">
        <f t="shared" si="219"/>
        <v>0</v>
      </c>
      <c r="L2811" s="31">
        <f t="shared" si="220"/>
        <v>0</v>
      </c>
      <c r="M2811" s="1">
        <f t="shared" si="221"/>
        <v>1</v>
      </c>
      <c r="N2811" s="1">
        <f t="shared" si="222"/>
        <v>6</v>
      </c>
    </row>
    <row r="2812" spans="1:14" ht="16.5" hidden="1" thickBot="1" x14ac:dyDescent="0.3">
      <c r="A2812" s="26">
        <v>511165</v>
      </c>
      <c r="B2812" s="126">
        <v>511165</v>
      </c>
      <c r="C2812" s="127" t="s">
        <v>1770</v>
      </c>
      <c r="D2812" s="99">
        <f>IF(ISERROR(VLOOKUP(A2812,'CGN-2015-001'!A2811:I7958,4,0)),0,VLOOKUP(A2812,'CGN-2015-001'!A2811:I7958,4,0))</f>
        <v>0</v>
      </c>
      <c r="E2812" s="45">
        <f>IF(ISERROR(VLOOKUP(A2812,[3]Hoja1!$A$1:$F$369,4,0)),0,VLOOKUP(A2812,[3]Hoja1!$A$1:$F$369,4,0))</f>
        <v>0</v>
      </c>
      <c r="F2812" s="45">
        <f>IF(ISERROR(VLOOKUP(A2812,[3]Hoja1!$A$1:$F$369,5,0)),0,VLOOKUP(A2812,[3]Hoja1!$A$1:$F$369,5,0))</f>
        <v>0</v>
      </c>
      <c r="G2812" s="102">
        <f>IF(ISERROR(VLOOKUP(A2812,'CGN-2015-001'!A2811:I7958,7,0)),0,VLOOKUP(A2812,'CGN-2015-001'!A2811:I7958,7,0))</f>
        <v>0</v>
      </c>
      <c r="H2812" s="44"/>
      <c r="I2812" s="46"/>
      <c r="J2812" s="113">
        <f t="shared" si="218"/>
        <v>0</v>
      </c>
      <c r="K2812" s="114">
        <f t="shared" si="219"/>
        <v>0</v>
      </c>
      <c r="L2812" s="31">
        <f t="shared" si="220"/>
        <v>0</v>
      </c>
      <c r="M2812" s="1">
        <f t="shared" si="221"/>
        <v>0</v>
      </c>
      <c r="N2812" s="1">
        <f t="shared" si="222"/>
        <v>6</v>
      </c>
    </row>
    <row r="2813" spans="1:14" ht="16.5" hidden="1" thickBot="1" x14ac:dyDescent="0.3">
      <c r="A2813" s="26">
        <v>511166</v>
      </c>
      <c r="B2813" s="42">
        <v>511166</v>
      </c>
      <c r="C2813" s="43" t="s">
        <v>1771</v>
      </c>
      <c r="D2813" s="99">
        <f>IF(ISERROR(VLOOKUP(A2813,'CGN-2015-001'!A2812:I7959,4,0)),0,VLOOKUP(A2813,'CGN-2015-001'!A2812:I7959,4,0))</f>
        <v>0</v>
      </c>
      <c r="E2813" s="45">
        <f>IF(ISERROR(VLOOKUP(A2813,[3]Hoja1!$A$1:$F$369,4,0)),0,VLOOKUP(A2813,[3]Hoja1!$A$1:$F$369,4,0))</f>
        <v>0</v>
      </c>
      <c r="F2813" s="45">
        <f>IF(ISERROR(VLOOKUP(A2813,[3]Hoja1!$A$1:$F$369,5,0)),0,VLOOKUP(A2813,[3]Hoja1!$A$1:$F$369,5,0))</f>
        <v>0</v>
      </c>
      <c r="G2813" s="102">
        <f>IF(ISERROR(VLOOKUP(A2813,'CGN-2015-001'!A2812:I7959,7,0)),0,VLOOKUP(A2813,'CGN-2015-001'!A2812:I7959,7,0))</f>
        <v>0</v>
      </c>
      <c r="H2813" s="44"/>
      <c r="I2813" s="46"/>
      <c r="J2813" s="113">
        <f t="shared" si="218"/>
        <v>0</v>
      </c>
      <c r="K2813" s="114">
        <f t="shared" si="219"/>
        <v>0</v>
      </c>
      <c r="L2813" s="31">
        <f t="shared" si="220"/>
        <v>0</v>
      </c>
      <c r="M2813" s="1">
        <f t="shared" si="221"/>
        <v>0</v>
      </c>
      <c r="N2813" s="1">
        <f t="shared" si="222"/>
        <v>6</v>
      </c>
    </row>
    <row r="2814" spans="1:14" ht="16.5" hidden="1" thickBot="1" x14ac:dyDescent="0.3">
      <c r="A2814" s="26">
        <v>511172</v>
      </c>
      <c r="B2814" s="42">
        <v>511172</v>
      </c>
      <c r="C2814" s="43" t="s">
        <v>1772</v>
      </c>
      <c r="D2814" s="99">
        <f>IF(ISERROR(VLOOKUP(A2814,'CGN-2015-001'!A2813:I7960,4,0)),0,VLOOKUP(A2814,'CGN-2015-001'!A2813:I7960,4,0))</f>
        <v>0</v>
      </c>
      <c r="E2814" s="45">
        <f>IF(ISERROR(VLOOKUP(A2814,[3]Hoja1!$A$1:$F$369,4,0)),0,VLOOKUP(A2814,[3]Hoja1!$A$1:$F$369,4,0))</f>
        <v>0</v>
      </c>
      <c r="F2814" s="45">
        <f>IF(ISERROR(VLOOKUP(A2814,[3]Hoja1!$A$1:$F$369,5,0)),0,VLOOKUP(A2814,[3]Hoja1!$A$1:$F$369,5,0))</f>
        <v>0</v>
      </c>
      <c r="G2814" s="102">
        <f>IF(ISERROR(VLOOKUP(A2814,'CGN-2015-001'!A2813:I7960,7,0)),0,VLOOKUP(A2814,'CGN-2015-001'!A2813:I7960,7,0))</f>
        <v>0</v>
      </c>
      <c r="H2814" s="44"/>
      <c r="I2814" s="46"/>
      <c r="J2814" s="113">
        <f t="shared" si="218"/>
        <v>0</v>
      </c>
      <c r="K2814" s="114">
        <f t="shared" si="219"/>
        <v>0</v>
      </c>
      <c r="L2814" s="31">
        <f t="shared" si="220"/>
        <v>0</v>
      </c>
      <c r="M2814" s="1">
        <f t="shared" si="221"/>
        <v>0</v>
      </c>
      <c r="N2814" s="1">
        <f t="shared" si="222"/>
        <v>6</v>
      </c>
    </row>
    <row r="2815" spans="1:14" ht="16.5" hidden="1" thickBot="1" x14ac:dyDescent="0.3">
      <c r="A2815" s="26">
        <v>511173</v>
      </c>
      <c r="B2815" s="42">
        <v>511173</v>
      </c>
      <c r="C2815" s="43" t="s">
        <v>1773</v>
      </c>
      <c r="D2815" s="99">
        <f>IF(ISERROR(VLOOKUP(A2815,'CGN-2015-001'!A2814:I7961,4,0)),0,VLOOKUP(A2815,'CGN-2015-001'!A2814:I7961,4,0))</f>
        <v>0</v>
      </c>
      <c r="E2815" s="45">
        <f>IF(ISERROR(VLOOKUP(A2815,[3]Hoja1!$A$1:$F$369,4,0)),0,VLOOKUP(A2815,[3]Hoja1!$A$1:$F$369,4,0))</f>
        <v>0</v>
      </c>
      <c r="F2815" s="45">
        <f>IF(ISERROR(VLOOKUP(A2815,[3]Hoja1!$A$1:$F$369,5,0)),0,VLOOKUP(A2815,[3]Hoja1!$A$1:$F$369,5,0))</f>
        <v>0</v>
      </c>
      <c r="G2815" s="102">
        <f>IF(ISERROR(VLOOKUP(A2815,'CGN-2015-001'!A2814:I7961,7,0)),0,VLOOKUP(A2815,'CGN-2015-001'!A2814:I7961,7,0))</f>
        <v>0</v>
      </c>
      <c r="H2815" s="44"/>
      <c r="I2815" s="46"/>
      <c r="J2815" s="113">
        <f t="shared" si="218"/>
        <v>0</v>
      </c>
      <c r="K2815" s="114">
        <f t="shared" si="219"/>
        <v>0</v>
      </c>
      <c r="L2815" s="31">
        <f t="shared" si="220"/>
        <v>0</v>
      </c>
      <c r="M2815" s="1">
        <f t="shared" si="221"/>
        <v>0</v>
      </c>
      <c r="N2815" s="1">
        <f t="shared" si="222"/>
        <v>6</v>
      </c>
    </row>
    <row r="2816" spans="1:14" ht="16.5" hidden="1" thickBot="1" x14ac:dyDescent="0.3">
      <c r="A2816" s="26">
        <v>511174</v>
      </c>
      <c r="B2816" s="42">
        <v>511174</v>
      </c>
      <c r="C2816" s="43" t="s">
        <v>1774</v>
      </c>
      <c r="D2816" s="99">
        <f>IF(ISERROR(VLOOKUP(A2816,'CGN-2015-001'!A2815:I7962,4,0)),0,VLOOKUP(A2816,'CGN-2015-001'!A2815:I7962,4,0))</f>
        <v>0</v>
      </c>
      <c r="E2816" s="45">
        <f>IF(ISERROR(VLOOKUP(A2816,[3]Hoja1!$A$1:$F$369,4,0)),0,VLOOKUP(A2816,[3]Hoja1!$A$1:$F$369,4,0))</f>
        <v>0</v>
      </c>
      <c r="F2816" s="45">
        <f>IF(ISERROR(VLOOKUP(A2816,[3]Hoja1!$A$1:$F$369,5,0)),0,VLOOKUP(A2816,[3]Hoja1!$A$1:$F$369,5,0))</f>
        <v>0</v>
      </c>
      <c r="G2816" s="102">
        <f>IF(ISERROR(VLOOKUP(A2816,'CGN-2015-001'!A2815:I7962,7,0)),0,VLOOKUP(A2816,'CGN-2015-001'!A2815:I7962,7,0))</f>
        <v>0</v>
      </c>
      <c r="H2816" s="44"/>
      <c r="I2816" s="46"/>
      <c r="J2816" s="113">
        <f t="shared" si="218"/>
        <v>0</v>
      </c>
      <c r="K2816" s="114">
        <f t="shared" si="219"/>
        <v>0</v>
      </c>
      <c r="L2816" s="31">
        <f t="shared" si="220"/>
        <v>0</v>
      </c>
      <c r="M2816" s="1">
        <f t="shared" si="221"/>
        <v>0</v>
      </c>
      <c r="N2816" s="1">
        <f t="shared" si="222"/>
        <v>6</v>
      </c>
    </row>
    <row r="2817" spans="1:14" ht="16.5" hidden="1" thickBot="1" x14ac:dyDescent="0.3">
      <c r="A2817" s="26">
        <v>511175</v>
      </c>
      <c r="B2817" s="42">
        <v>511175</v>
      </c>
      <c r="C2817" s="43" t="s">
        <v>1775</v>
      </c>
      <c r="D2817" s="99">
        <f>IF(ISERROR(VLOOKUP(A2817,'CGN-2015-001'!A2816:I7963,4,0)),0,VLOOKUP(A2817,'CGN-2015-001'!A2816:I7963,4,0))</f>
        <v>0</v>
      </c>
      <c r="E2817" s="45">
        <f>IF(ISERROR(VLOOKUP(A2817,[3]Hoja1!$A$1:$F$369,4,0)),0,VLOOKUP(A2817,[3]Hoja1!$A$1:$F$369,4,0))</f>
        <v>0</v>
      </c>
      <c r="F2817" s="45">
        <f>IF(ISERROR(VLOOKUP(A2817,[3]Hoja1!$A$1:$F$369,5,0)),0,VLOOKUP(A2817,[3]Hoja1!$A$1:$F$369,5,0))</f>
        <v>0</v>
      </c>
      <c r="G2817" s="102">
        <f>IF(ISERROR(VLOOKUP(A2817,'CGN-2015-001'!A2816:I7963,7,0)),0,VLOOKUP(A2817,'CGN-2015-001'!A2816:I7963,7,0))</f>
        <v>0</v>
      </c>
      <c r="H2817" s="44"/>
      <c r="I2817" s="46"/>
      <c r="J2817" s="113">
        <f t="shared" si="218"/>
        <v>0</v>
      </c>
      <c r="K2817" s="114">
        <f t="shared" si="219"/>
        <v>0</v>
      </c>
      <c r="L2817" s="31">
        <f t="shared" si="220"/>
        <v>0</v>
      </c>
      <c r="M2817" s="1">
        <f t="shared" si="221"/>
        <v>0</v>
      </c>
      <c r="N2817" s="1">
        <f t="shared" si="222"/>
        <v>6</v>
      </c>
    </row>
    <row r="2818" spans="1:14" ht="16.5" hidden="1" thickBot="1" x14ac:dyDescent="0.3">
      <c r="A2818" s="26">
        <v>511176</v>
      </c>
      <c r="B2818" s="42">
        <v>511176</v>
      </c>
      <c r="C2818" s="43" t="s">
        <v>1776</v>
      </c>
      <c r="D2818" s="99">
        <f>IF(ISERROR(VLOOKUP(A2818,'CGN-2015-001'!A2817:I7964,4,0)),0,VLOOKUP(A2818,'CGN-2015-001'!A2817:I7964,4,0))</f>
        <v>0</v>
      </c>
      <c r="E2818" s="45">
        <f>IF(ISERROR(VLOOKUP(A2818,[3]Hoja1!$A$1:$F$369,4,0)),0,VLOOKUP(A2818,[3]Hoja1!$A$1:$F$369,4,0))</f>
        <v>0</v>
      </c>
      <c r="F2818" s="45">
        <f>IF(ISERROR(VLOOKUP(A2818,[3]Hoja1!$A$1:$F$369,5,0)),0,VLOOKUP(A2818,[3]Hoja1!$A$1:$F$369,5,0))</f>
        <v>0</v>
      </c>
      <c r="G2818" s="102">
        <f>IF(ISERROR(VLOOKUP(A2818,'CGN-2015-001'!A2817:I7964,7,0)),0,VLOOKUP(A2818,'CGN-2015-001'!A2817:I7964,7,0))</f>
        <v>0</v>
      </c>
      <c r="H2818" s="44"/>
      <c r="I2818" s="46"/>
      <c r="J2818" s="113">
        <f t="shared" si="218"/>
        <v>0</v>
      </c>
      <c r="K2818" s="114">
        <f t="shared" si="219"/>
        <v>0</v>
      </c>
      <c r="L2818" s="31">
        <f t="shared" si="220"/>
        <v>0</v>
      </c>
      <c r="M2818" s="1">
        <f t="shared" si="221"/>
        <v>0</v>
      </c>
      <c r="N2818" s="1">
        <f t="shared" si="222"/>
        <v>6</v>
      </c>
    </row>
    <row r="2819" spans="1:14" ht="16.5" hidden="1" thickBot="1" x14ac:dyDescent="0.3">
      <c r="A2819" s="26">
        <v>511177</v>
      </c>
      <c r="B2819" s="42">
        <v>511177</v>
      </c>
      <c r="C2819" s="43" t="s">
        <v>1110</v>
      </c>
      <c r="D2819" s="99">
        <f>IF(ISERROR(VLOOKUP(A2819,'CGN-2015-001'!A2818:I7965,4,0)),0,VLOOKUP(A2819,'CGN-2015-001'!A2818:I7965,4,0))</f>
        <v>0</v>
      </c>
      <c r="E2819" s="45">
        <f>IF(ISERROR(VLOOKUP(A2819,[3]Hoja1!$A$1:$F$369,4,0)),0,VLOOKUP(A2819,[3]Hoja1!$A$1:$F$369,4,0))</f>
        <v>0</v>
      </c>
      <c r="F2819" s="45">
        <f>IF(ISERROR(VLOOKUP(A2819,[3]Hoja1!$A$1:$F$369,5,0)),0,VLOOKUP(A2819,[3]Hoja1!$A$1:$F$369,5,0))</f>
        <v>0</v>
      </c>
      <c r="G2819" s="102">
        <f>IF(ISERROR(VLOOKUP(A2819,'CGN-2015-001'!A2818:I7965,7,0)),0,VLOOKUP(A2819,'CGN-2015-001'!A2818:I7965,7,0))</f>
        <v>0</v>
      </c>
      <c r="H2819" s="44"/>
      <c r="I2819" s="46"/>
      <c r="J2819" s="113">
        <f t="shared" si="218"/>
        <v>0</v>
      </c>
      <c r="K2819" s="114">
        <f t="shared" si="219"/>
        <v>0</v>
      </c>
      <c r="L2819" s="31">
        <f t="shared" si="220"/>
        <v>0</v>
      </c>
      <c r="M2819" s="1">
        <f t="shared" si="221"/>
        <v>0</v>
      </c>
      <c r="N2819" s="1">
        <f t="shared" si="222"/>
        <v>6</v>
      </c>
    </row>
    <row r="2820" spans="1:14" ht="16.5" hidden="1" thickBot="1" x14ac:dyDescent="0.3">
      <c r="A2820" s="26">
        <v>511178</v>
      </c>
      <c r="B2820" s="42">
        <v>511178</v>
      </c>
      <c r="C2820" s="43" t="s">
        <v>394</v>
      </c>
      <c r="D2820" s="99">
        <f>IF(ISERROR(VLOOKUP(A2820,'CGN-2015-001'!A2819:I7966,4,0)),0,VLOOKUP(A2820,'CGN-2015-001'!A2819:I7966,4,0))</f>
        <v>0</v>
      </c>
      <c r="E2820" s="45">
        <f>IF(ISERROR(VLOOKUP(A2820,[3]Hoja1!$A$1:$F$369,4,0)),0,VLOOKUP(A2820,[3]Hoja1!$A$1:$F$369,4,0))</f>
        <v>0</v>
      </c>
      <c r="F2820" s="45">
        <f>IF(ISERROR(VLOOKUP(A2820,[3]Hoja1!$A$1:$F$369,5,0)),0,VLOOKUP(A2820,[3]Hoja1!$A$1:$F$369,5,0))</f>
        <v>0</v>
      </c>
      <c r="G2820" s="102">
        <f>IF(ISERROR(VLOOKUP(A2820,'CGN-2015-001'!A2819:I7966,7,0)),0,VLOOKUP(A2820,'CGN-2015-001'!A2819:I7966,7,0))</f>
        <v>0</v>
      </c>
      <c r="H2820" s="44"/>
      <c r="I2820" s="46"/>
      <c r="J2820" s="113">
        <f t="shared" si="218"/>
        <v>0</v>
      </c>
      <c r="K2820" s="114">
        <f t="shared" si="219"/>
        <v>0</v>
      </c>
      <c r="L2820" s="31">
        <f t="shared" si="220"/>
        <v>0</v>
      </c>
      <c r="M2820" s="1">
        <f t="shared" si="221"/>
        <v>0</v>
      </c>
      <c r="N2820" s="1">
        <f t="shared" si="222"/>
        <v>6</v>
      </c>
    </row>
    <row r="2821" spans="1:14" ht="16.5" hidden="1" thickBot="1" x14ac:dyDescent="0.3">
      <c r="A2821" s="26">
        <v>511179</v>
      </c>
      <c r="B2821" s="120">
        <v>511179</v>
      </c>
      <c r="C2821" s="121" t="s">
        <v>407</v>
      </c>
      <c r="D2821" s="99">
        <f>IF(ISERROR(VLOOKUP(A2821,'CGN-2015-001'!A2820:I7967,4,0)),0,VLOOKUP(A2821,'CGN-2015-001'!A2820:I7967,4,0))</f>
        <v>0</v>
      </c>
      <c r="E2821" s="45">
        <f>IF(ISERROR(VLOOKUP(A2821,[3]Hoja1!$A$1:$F$369,4,0)),0,VLOOKUP(A2821,[3]Hoja1!$A$1:$F$369,4,0))</f>
        <v>0</v>
      </c>
      <c r="F2821" s="45">
        <f>IF(ISERROR(VLOOKUP(A2821,[3]Hoja1!$A$1:$F$369,5,0)),0,VLOOKUP(A2821,[3]Hoja1!$A$1:$F$369,5,0))</f>
        <v>0</v>
      </c>
      <c r="G2821" s="102">
        <f>IF(ISERROR(VLOOKUP(A2821,'CGN-2015-001'!A2820:I7967,7,0)),0,VLOOKUP(A2821,'CGN-2015-001'!A2820:I7967,7,0))</f>
        <v>0</v>
      </c>
      <c r="H2821" s="44"/>
      <c r="I2821" s="46"/>
      <c r="J2821" s="113">
        <f t="shared" si="218"/>
        <v>0</v>
      </c>
      <c r="K2821" s="114">
        <f t="shared" si="219"/>
        <v>0</v>
      </c>
      <c r="L2821" s="31">
        <f t="shared" si="220"/>
        <v>0</v>
      </c>
      <c r="M2821" s="1">
        <f t="shared" si="221"/>
        <v>0</v>
      </c>
      <c r="N2821" s="1">
        <f t="shared" si="222"/>
        <v>6</v>
      </c>
    </row>
    <row r="2822" spans="1:14" ht="15.75" customHeight="1" thickBot="1" x14ac:dyDescent="0.25">
      <c r="A2822" s="26">
        <v>511180</v>
      </c>
      <c r="B2822" s="574">
        <v>511180</v>
      </c>
      <c r="C2822" s="575" t="s">
        <v>1000</v>
      </c>
      <c r="D2822" s="560">
        <f>IF(ISERROR(VLOOKUP(A2822,'CGN-2015-001'!A2821:I7968,4,0)),0,VLOOKUP(A2822,'CGN-2015-001'!A2821:I7968,4,0))</f>
        <v>1095007800</v>
      </c>
      <c r="E2822" s="561">
        <f>IF(ISERROR(VLOOKUP(A2822,[3]Hoja1!$A$1:$F$369,4,0)),0,VLOOKUP(A2822,[3]Hoja1!$A$1:$F$369,4,0))</f>
        <v>631988732</v>
      </c>
      <c r="F2822" s="562">
        <f>IF(ISERROR(VLOOKUP(A2822,[3]Hoja1!$A$1:$F$369,5,0)),0,VLOOKUP(A2822,[3]Hoja1!$A$1:$F$369,5,0))</f>
        <v>0</v>
      </c>
      <c r="G2822" s="563">
        <f>IF(ISERROR(VLOOKUP(A2822,'CGN-2015-001'!A2821:I7968,7,0)),0,VLOOKUP(A2822,'CGN-2015-001'!A2821:I7968,7,0))</f>
        <v>1788291243</v>
      </c>
      <c r="H2822" s="115">
        <v>0</v>
      </c>
      <c r="I2822" s="562">
        <f>+G2822</f>
        <v>1788291243</v>
      </c>
      <c r="J2822" s="576">
        <f t="shared" si="218"/>
        <v>-693283443</v>
      </c>
      <c r="K2822" s="577">
        <f t="shared" si="219"/>
        <v>-0.38767926964567712</v>
      </c>
      <c r="L2822" s="31">
        <f t="shared" si="220"/>
        <v>0</v>
      </c>
      <c r="M2822" s="1">
        <f t="shared" si="221"/>
        <v>1</v>
      </c>
      <c r="N2822" s="1">
        <f t="shared" si="222"/>
        <v>6</v>
      </c>
    </row>
    <row r="2823" spans="1:14" ht="15.75" customHeight="1" thickBot="1" x14ac:dyDescent="0.25">
      <c r="A2823" s="26">
        <v>511190</v>
      </c>
      <c r="B2823" s="566">
        <v>511190</v>
      </c>
      <c r="C2823" s="567" t="s">
        <v>1777</v>
      </c>
      <c r="D2823" s="560">
        <f>IF(ISERROR(VLOOKUP(A2823,'CGN-2015-001'!A2822:I7969,4,0)),0,VLOOKUP(A2823,'CGN-2015-001'!A2822:I7969,4,0))</f>
        <v>2914.29</v>
      </c>
      <c r="E2823" s="561">
        <f>IF(ISERROR(VLOOKUP(A2823,[3]Hoja1!$A$1:$F$369,4,0)),0,VLOOKUP(A2823,[3]Hoja1!$A$1:$F$369,4,0))</f>
        <v>2188</v>
      </c>
      <c r="F2823" s="562">
        <f>IF(ISERROR(VLOOKUP(A2823,[3]Hoja1!$A$1:$F$369,5,0)),0,VLOOKUP(A2823,[3]Hoja1!$A$1:$F$369,5,0))</f>
        <v>0</v>
      </c>
      <c r="G2823" s="563">
        <f>IF(ISERROR(VLOOKUP(A2823,'CGN-2015-001'!A2822:I7969,7,0)),0,VLOOKUP(A2823,'CGN-2015-001'!A2822:I7969,7,0))</f>
        <v>67605.289999999994</v>
      </c>
      <c r="H2823" s="115">
        <v>0</v>
      </c>
      <c r="I2823" s="562">
        <f>+G2823</f>
        <v>67605.289999999994</v>
      </c>
      <c r="J2823" s="570">
        <f t="shared" si="218"/>
        <v>-64690.999999999993</v>
      </c>
      <c r="K2823" s="571">
        <f t="shared" si="219"/>
        <v>-0.95689257453078003</v>
      </c>
      <c r="L2823" s="31">
        <f t="shared" si="220"/>
        <v>0</v>
      </c>
      <c r="M2823" s="1">
        <f t="shared" si="221"/>
        <v>1</v>
      </c>
      <c r="N2823" s="1">
        <f t="shared" si="222"/>
        <v>6</v>
      </c>
    </row>
    <row r="2824" spans="1:14" ht="16.5" hidden="1" thickBot="1" x14ac:dyDescent="0.3">
      <c r="A2824" s="26">
        <v>5120</v>
      </c>
      <c r="B2824" s="107">
        <v>512000</v>
      </c>
      <c r="C2824" s="108" t="s">
        <v>1020</v>
      </c>
      <c r="D2824" s="468">
        <f>IF(ISERROR(VLOOKUP(A2824,'CGN-2015-001'!A2823:I7970,4,0)),0,VLOOKUP(A2824,'CGN-2015-001'!A2823:I7970,4,0))</f>
        <v>34943457.049999997</v>
      </c>
      <c r="E2824" s="109">
        <f>IF(ISERROR(VLOOKUP(A2824,[3]Hoja1!$A$1:$F$369,4,0)),0,VLOOKUP(A2824,[3]Hoja1!$A$1:$F$369,4,0))</f>
        <v>18048196</v>
      </c>
      <c r="F2824" s="110">
        <f>IF(ISERROR(VLOOKUP(A2824,[3]Hoja1!$A$1:$F$369,5,0)),0,VLOOKUP(A2824,[3]Hoja1!$A$1:$F$369,5,0))</f>
        <v>62808.07</v>
      </c>
      <c r="G2824" s="469">
        <f>IF(ISERROR(VLOOKUP(A2824,'CGN-2015-001'!A2823:I7970,7,0)),0,VLOOKUP(A2824,'CGN-2015-001'!A2823:I7970,7,0))</f>
        <v>53645484.049999997</v>
      </c>
      <c r="H2824" s="109">
        <v>0</v>
      </c>
      <c r="I2824" s="110">
        <f>+I2837</f>
        <v>53645484.049999997</v>
      </c>
      <c r="J2824" s="470">
        <f t="shared" si="218"/>
        <v>-18702027</v>
      </c>
      <c r="K2824" s="471">
        <f t="shared" si="219"/>
        <v>-0.34862257897736315</v>
      </c>
      <c r="L2824" s="31">
        <f t="shared" si="220"/>
        <v>0</v>
      </c>
      <c r="M2824" s="1">
        <f t="shared" si="221"/>
        <v>1</v>
      </c>
      <c r="N2824" s="1">
        <f t="shared" si="222"/>
        <v>4</v>
      </c>
    </row>
    <row r="2825" spans="1:14" ht="16.5" hidden="1" thickBot="1" x14ac:dyDescent="0.3">
      <c r="A2825" s="26">
        <v>512001</v>
      </c>
      <c r="B2825" s="126">
        <v>512001</v>
      </c>
      <c r="C2825" s="127" t="s">
        <v>143</v>
      </c>
      <c r="D2825" s="99">
        <f>IF(ISERROR(VLOOKUP(A2825,'CGN-2015-001'!A2824:I7971,4,0)),0,VLOOKUP(A2825,'CGN-2015-001'!A2824:I7971,4,0))</f>
        <v>0</v>
      </c>
      <c r="E2825" s="45">
        <f>IF(ISERROR(VLOOKUP(A2825,[3]Hoja1!$A$1:$F$369,4,0)),0,VLOOKUP(A2825,[3]Hoja1!$A$1:$F$369,4,0))</f>
        <v>0</v>
      </c>
      <c r="F2825" s="45">
        <f>IF(ISERROR(VLOOKUP(A2825,[3]Hoja1!$A$1:$F$369,5,0)),0,VLOOKUP(A2825,[3]Hoja1!$A$1:$F$369,5,0))</f>
        <v>0</v>
      </c>
      <c r="G2825" s="102">
        <f>IF(ISERROR(VLOOKUP(A2825,'CGN-2015-001'!A2824:I7971,7,0)),0,VLOOKUP(A2825,'CGN-2015-001'!A2824:I7971,7,0))</f>
        <v>0</v>
      </c>
      <c r="H2825" s="44"/>
      <c r="I2825" s="46"/>
      <c r="J2825" s="113">
        <f t="shared" si="218"/>
        <v>0</v>
      </c>
      <c r="K2825" s="114">
        <f t="shared" si="219"/>
        <v>0</v>
      </c>
      <c r="L2825" s="31">
        <f t="shared" si="220"/>
        <v>0</v>
      </c>
      <c r="M2825" s="1">
        <f t="shared" si="221"/>
        <v>0</v>
      </c>
      <c r="N2825" s="1">
        <f t="shared" si="222"/>
        <v>6</v>
      </c>
    </row>
    <row r="2826" spans="1:14" ht="16.5" hidden="1" thickBot="1" x14ac:dyDescent="0.3">
      <c r="A2826" s="26">
        <v>512002</v>
      </c>
      <c r="B2826" s="42">
        <v>512002</v>
      </c>
      <c r="C2826" s="43" t="s">
        <v>220</v>
      </c>
      <c r="D2826" s="99">
        <f>IF(ISERROR(VLOOKUP(A2826,'CGN-2015-001'!A2825:I7972,4,0)),0,VLOOKUP(A2826,'CGN-2015-001'!A2825:I7972,4,0))</f>
        <v>0</v>
      </c>
      <c r="E2826" s="45">
        <f>IF(ISERROR(VLOOKUP(A2826,[3]Hoja1!$A$1:$F$369,4,0)),0,VLOOKUP(A2826,[3]Hoja1!$A$1:$F$369,4,0))</f>
        <v>0</v>
      </c>
      <c r="F2826" s="45">
        <f>IF(ISERROR(VLOOKUP(A2826,[3]Hoja1!$A$1:$F$369,5,0)),0,VLOOKUP(A2826,[3]Hoja1!$A$1:$F$369,5,0))</f>
        <v>0</v>
      </c>
      <c r="G2826" s="102">
        <f>IF(ISERROR(VLOOKUP(A2826,'CGN-2015-001'!A2825:I7972,7,0)),0,VLOOKUP(A2826,'CGN-2015-001'!A2825:I7972,7,0))</f>
        <v>0</v>
      </c>
      <c r="H2826" s="44"/>
      <c r="I2826" s="46"/>
      <c r="J2826" s="113">
        <f t="shared" si="218"/>
        <v>0</v>
      </c>
      <c r="K2826" s="114">
        <f t="shared" si="219"/>
        <v>0</v>
      </c>
      <c r="L2826" s="31">
        <f t="shared" si="220"/>
        <v>0</v>
      </c>
      <c r="M2826" s="1">
        <f t="shared" si="221"/>
        <v>0</v>
      </c>
      <c r="N2826" s="1">
        <f t="shared" si="222"/>
        <v>6</v>
      </c>
    </row>
    <row r="2827" spans="1:14" ht="16.5" hidden="1" thickBot="1" x14ac:dyDescent="0.3">
      <c r="A2827" s="26">
        <v>512006</v>
      </c>
      <c r="B2827" s="42">
        <v>512006</v>
      </c>
      <c r="C2827" s="43" t="s">
        <v>1021</v>
      </c>
      <c r="D2827" s="99">
        <f>IF(ISERROR(VLOOKUP(A2827,'CGN-2015-001'!A2826:I7973,4,0)),0,VLOOKUP(A2827,'CGN-2015-001'!A2826:I7973,4,0))</f>
        <v>0</v>
      </c>
      <c r="E2827" s="45">
        <f>IF(ISERROR(VLOOKUP(A2827,[3]Hoja1!$A$1:$F$369,4,0)),0,VLOOKUP(A2827,[3]Hoja1!$A$1:$F$369,4,0))</f>
        <v>0</v>
      </c>
      <c r="F2827" s="45">
        <f>IF(ISERROR(VLOOKUP(A2827,[3]Hoja1!$A$1:$F$369,5,0)),0,VLOOKUP(A2827,[3]Hoja1!$A$1:$F$369,5,0))</f>
        <v>0</v>
      </c>
      <c r="G2827" s="102">
        <f>IF(ISERROR(VLOOKUP(A2827,'CGN-2015-001'!A2826:I7973,7,0)),0,VLOOKUP(A2827,'CGN-2015-001'!A2826:I7973,7,0))</f>
        <v>0</v>
      </c>
      <c r="H2827" s="44"/>
      <c r="I2827" s="46"/>
      <c r="J2827" s="113">
        <f t="shared" ref="J2827:J2890" si="223">D2827-G2827</f>
        <v>0</v>
      </c>
      <c r="K2827" s="114">
        <f t="shared" ref="K2827:K2890" si="224">IF(ISERROR(((D2827/G2827)-100%)),0,((D2827/G2827)-100%))</f>
        <v>0</v>
      </c>
      <c r="L2827" s="31">
        <f t="shared" ref="L2827:L2890" si="225">+G2827-H2827-I2827</f>
        <v>0</v>
      </c>
      <c r="M2827" s="1">
        <f t="shared" ref="M2827:M2890" si="226">IF(D2827&lt;&gt;0,1,IF(G2827&lt;&gt;0,2,IF(F2827&lt;&gt;0,3,IF(E2827&lt;&gt;0,4,0))))</f>
        <v>0</v>
      </c>
      <c r="N2827" s="1">
        <f t="shared" ref="N2827:N2890" si="227">+LEN(A2827)</f>
        <v>6</v>
      </c>
    </row>
    <row r="2828" spans="1:14" ht="16.5" hidden="1" thickBot="1" x14ac:dyDescent="0.3">
      <c r="A2828" s="26">
        <v>512009</v>
      </c>
      <c r="B2828" s="42">
        <v>512009</v>
      </c>
      <c r="C2828" s="43" t="s">
        <v>144</v>
      </c>
      <c r="D2828" s="99">
        <f>IF(ISERROR(VLOOKUP(A2828,'CGN-2015-001'!A2827:I7974,4,0)),0,VLOOKUP(A2828,'CGN-2015-001'!A2827:I7974,4,0))</f>
        <v>0</v>
      </c>
      <c r="E2828" s="45">
        <f>IF(ISERROR(VLOOKUP(A2828,[3]Hoja1!$A$1:$F$369,4,0)),0,VLOOKUP(A2828,[3]Hoja1!$A$1:$F$369,4,0))</f>
        <v>0</v>
      </c>
      <c r="F2828" s="45">
        <f>IF(ISERROR(VLOOKUP(A2828,[3]Hoja1!$A$1:$F$369,5,0)),0,VLOOKUP(A2828,[3]Hoja1!$A$1:$F$369,5,0))</f>
        <v>0</v>
      </c>
      <c r="G2828" s="102">
        <f>IF(ISERROR(VLOOKUP(A2828,'CGN-2015-001'!A2827:I7974,7,0)),0,VLOOKUP(A2828,'CGN-2015-001'!A2827:I7974,7,0))</f>
        <v>0</v>
      </c>
      <c r="H2828" s="44"/>
      <c r="I2828" s="46"/>
      <c r="J2828" s="113">
        <f t="shared" si="223"/>
        <v>0</v>
      </c>
      <c r="K2828" s="114">
        <f t="shared" si="224"/>
        <v>0</v>
      </c>
      <c r="L2828" s="31">
        <f t="shared" si="225"/>
        <v>0</v>
      </c>
      <c r="M2828" s="1">
        <f t="shared" si="226"/>
        <v>0</v>
      </c>
      <c r="N2828" s="1">
        <f t="shared" si="227"/>
        <v>6</v>
      </c>
    </row>
    <row r="2829" spans="1:14" ht="16.5" hidden="1" thickBot="1" x14ac:dyDescent="0.3">
      <c r="A2829" s="26">
        <v>512010</v>
      </c>
      <c r="B2829" s="42">
        <v>512010</v>
      </c>
      <c r="C2829" s="43" t="s">
        <v>194</v>
      </c>
      <c r="D2829" s="99">
        <f>IF(ISERROR(VLOOKUP(A2829,'CGN-2015-001'!A2828:I7975,4,0)),0,VLOOKUP(A2829,'CGN-2015-001'!A2828:I7975,4,0))</f>
        <v>0</v>
      </c>
      <c r="E2829" s="45">
        <f>IF(ISERROR(VLOOKUP(A2829,[3]Hoja1!$A$1:$F$369,4,0)),0,VLOOKUP(A2829,[3]Hoja1!$A$1:$F$369,4,0))</f>
        <v>0</v>
      </c>
      <c r="F2829" s="45">
        <f>IF(ISERROR(VLOOKUP(A2829,[3]Hoja1!$A$1:$F$369,5,0)),0,VLOOKUP(A2829,[3]Hoja1!$A$1:$F$369,5,0))</f>
        <v>0</v>
      </c>
      <c r="G2829" s="102">
        <f>IF(ISERROR(VLOOKUP(A2829,'CGN-2015-001'!A2828:I7975,7,0)),0,VLOOKUP(A2829,'CGN-2015-001'!A2828:I7975,7,0))</f>
        <v>0</v>
      </c>
      <c r="H2829" s="44"/>
      <c r="I2829" s="46"/>
      <c r="J2829" s="113">
        <f t="shared" si="223"/>
        <v>0</v>
      </c>
      <c r="K2829" s="114">
        <f t="shared" si="224"/>
        <v>0</v>
      </c>
      <c r="L2829" s="31">
        <f t="shared" si="225"/>
        <v>0</v>
      </c>
      <c r="M2829" s="1">
        <f t="shared" si="226"/>
        <v>0</v>
      </c>
      <c r="N2829" s="1">
        <f t="shared" si="227"/>
        <v>6</v>
      </c>
    </row>
    <row r="2830" spans="1:14" ht="16.5" hidden="1" thickBot="1" x14ac:dyDescent="0.3">
      <c r="A2830" s="26">
        <v>512011</v>
      </c>
      <c r="B2830" s="42">
        <v>512011</v>
      </c>
      <c r="C2830" s="43" t="s">
        <v>158</v>
      </c>
      <c r="D2830" s="99">
        <f>IF(ISERROR(VLOOKUP(A2830,'CGN-2015-001'!A2829:I7976,4,0)),0,VLOOKUP(A2830,'CGN-2015-001'!A2829:I7976,4,0))</f>
        <v>0</v>
      </c>
      <c r="E2830" s="45">
        <f>IF(ISERROR(VLOOKUP(A2830,[3]Hoja1!$A$1:$F$369,4,0)),0,VLOOKUP(A2830,[3]Hoja1!$A$1:$F$369,4,0))</f>
        <v>0</v>
      </c>
      <c r="F2830" s="45">
        <f>IF(ISERROR(VLOOKUP(A2830,[3]Hoja1!$A$1:$F$369,5,0)),0,VLOOKUP(A2830,[3]Hoja1!$A$1:$F$369,5,0))</f>
        <v>0</v>
      </c>
      <c r="G2830" s="102">
        <f>IF(ISERROR(VLOOKUP(A2830,'CGN-2015-001'!A2829:I7976,7,0)),0,VLOOKUP(A2830,'CGN-2015-001'!A2829:I7976,7,0))</f>
        <v>0</v>
      </c>
      <c r="H2830" s="44"/>
      <c r="I2830" s="46"/>
      <c r="J2830" s="113">
        <f t="shared" si="223"/>
        <v>0</v>
      </c>
      <c r="K2830" s="114">
        <f t="shared" si="224"/>
        <v>0</v>
      </c>
      <c r="L2830" s="31">
        <f t="shared" si="225"/>
        <v>0</v>
      </c>
      <c r="M2830" s="1">
        <f t="shared" si="226"/>
        <v>0</v>
      </c>
      <c r="N2830" s="1">
        <f t="shared" si="227"/>
        <v>6</v>
      </c>
    </row>
    <row r="2831" spans="1:14" ht="16.5" hidden="1" thickBot="1" x14ac:dyDescent="0.3">
      <c r="A2831" s="26">
        <v>512012</v>
      </c>
      <c r="B2831" s="42">
        <v>512012</v>
      </c>
      <c r="C2831" s="43" t="s">
        <v>139</v>
      </c>
      <c r="D2831" s="99">
        <f>IF(ISERROR(VLOOKUP(A2831,'CGN-2015-001'!A2830:I7977,4,0)),0,VLOOKUP(A2831,'CGN-2015-001'!A2830:I7977,4,0))</f>
        <v>0</v>
      </c>
      <c r="E2831" s="45">
        <f>IF(ISERROR(VLOOKUP(A2831,[3]Hoja1!$A$1:$F$369,4,0)),0,VLOOKUP(A2831,[3]Hoja1!$A$1:$F$369,4,0))</f>
        <v>0</v>
      </c>
      <c r="F2831" s="45">
        <f>IF(ISERROR(VLOOKUP(A2831,[3]Hoja1!$A$1:$F$369,5,0)),0,VLOOKUP(A2831,[3]Hoja1!$A$1:$F$369,5,0))</f>
        <v>0</v>
      </c>
      <c r="G2831" s="102">
        <f>IF(ISERROR(VLOOKUP(A2831,'CGN-2015-001'!A2830:I7977,7,0)),0,VLOOKUP(A2831,'CGN-2015-001'!A2830:I7977,7,0))</f>
        <v>0</v>
      </c>
      <c r="H2831" s="44"/>
      <c r="I2831" s="46"/>
      <c r="J2831" s="113">
        <f t="shared" si="223"/>
        <v>0</v>
      </c>
      <c r="K2831" s="114">
        <f t="shared" si="224"/>
        <v>0</v>
      </c>
      <c r="L2831" s="31">
        <f t="shared" si="225"/>
        <v>0</v>
      </c>
      <c r="M2831" s="1">
        <f t="shared" si="226"/>
        <v>0</v>
      </c>
      <c r="N2831" s="1">
        <f t="shared" si="227"/>
        <v>6</v>
      </c>
    </row>
    <row r="2832" spans="1:14" ht="16.5" hidden="1" thickBot="1" x14ac:dyDescent="0.3">
      <c r="A2832" s="26">
        <v>512013</v>
      </c>
      <c r="B2832" s="42">
        <v>512013</v>
      </c>
      <c r="C2832" s="43" t="s">
        <v>1022</v>
      </c>
      <c r="D2832" s="99">
        <f>IF(ISERROR(VLOOKUP(A2832,'CGN-2015-001'!A2831:I7978,4,0)),0,VLOOKUP(A2832,'CGN-2015-001'!A2831:I7978,4,0))</f>
        <v>0</v>
      </c>
      <c r="E2832" s="45">
        <f>IF(ISERROR(VLOOKUP(A2832,[3]Hoja1!$A$1:$F$369,4,0)),0,VLOOKUP(A2832,[3]Hoja1!$A$1:$F$369,4,0))</f>
        <v>0</v>
      </c>
      <c r="F2832" s="45">
        <f>IF(ISERROR(VLOOKUP(A2832,[3]Hoja1!$A$1:$F$369,5,0)),0,VLOOKUP(A2832,[3]Hoja1!$A$1:$F$369,5,0))</f>
        <v>0</v>
      </c>
      <c r="G2832" s="102">
        <f>IF(ISERROR(VLOOKUP(A2832,'CGN-2015-001'!A2831:I7978,7,0)),0,VLOOKUP(A2832,'CGN-2015-001'!A2831:I7978,7,0))</f>
        <v>0</v>
      </c>
      <c r="H2832" s="44"/>
      <c r="I2832" s="46"/>
      <c r="J2832" s="113">
        <f t="shared" si="223"/>
        <v>0</v>
      </c>
      <c r="K2832" s="114">
        <f t="shared" si="224"/>
        <v>0</v>
      </c>
      <c r="L2832" s="31">
        <f t="shared" si="225"/>
        <v>0</v>
      </c>
      <c r="M2832" s="1">
        <f t="shared" si="226"/>
        <v>0</v>
      </c>
      <c r="N2832" s="1">
        <f t="shared" si="227"/>
        <v>6</v>
      </c>
    </row>
    <row r="2833" spans="1:14" ht="16.5" hidden="1" thickBot="1" x14ac:dyDescent="0.3">
      <c r="A2833" s="26">
        <v>512017</v>
      </c>
      <c r="B2833" s="42">
        <v>512017</v>
      </c>
      <c r="C2833" s="43" t="s">
        <v>420</v>
      </c>
      <c r="D2833" s="99">
        <f>IF(ISERROR(VLOOKUP(A2833,'CGN-2015-001'!A2832:I7979,4,0)),0,VLOOKUP(A2833,'CGN-2015-001'!A2832:I7979,4,0))</f>
        <v>0</v>
      </c>
      <c r="E2833" s="45">
        <f>IF(ISERROR(VLOOKUP(A2833,[3]Hoja1!$A$1:$F$369,4,0)),0,VLOOKUP(A2833,[3]Hoja1!$A$1:$F$369,4,0))</f>
        <v>0</v>
      </c>
      <c r="F2833" s="45">
        <f>IF(ISERROR(VLOOKUP(A2833,[3]Hoja1!$A$1:$F$369,5,0)),0,VLOOKUP(A2833,[3]Hoja1!$A$1:$F$369,5,0))</f>
        <v>0</v>
      </c>
      <c r="G2833" s="102">
        <f>IF(ISERROR(VLOOKUP(A2833,'CGN-2015-001'!A2832:I7979,7,0)),0,VLOOKUP(A2833,'CGN-2015-001'!A2832:I7979,7,0))</f>
        <v>0</v>
      </c>
      <c r="H2833" s="44"/>
      <c r="I2833" s="46"/>
      <c r="J2833" s="113">
        <f t="shared" si="223"/>
        <v>0</v>
      </c>
      <c r="K2833" s="114">
        <f t="shared" si="224"/>
        <v>0</v>
      </c>
      <c r="L2833" s="31">
        <f t="shared" si="225"/>
        <v>0</v>
      </c>
      <c r="M2833" s="1">
        <f t="shared" si="226"/>
        <v>0</v>
      </c>
      <c r="N2833" s="1">
        <f t="shared" si="227"/>
        <v>6</v>
      </c>
    </row>
    <row r="2834" spans="1:14" ht="16.5" hidden="1" thickBot="1" x14ac:dyDescent="0.3">
      <c r="A2834" s="26">
        <v>512019</v>
      </c>
      <c r="B2834" s="42">
        <v>512019</v>
      </c>
      <c r="C2834" s="43" t="s">
        <v>212</v>
      </c>
      <c r="D2834" s="99">
        <f>IF(ISERROR(VLOOKUP(A2834,'CGN-2015-001'!A2833:I7980,4,0)),0,VLOOKUP(A2834,'CGN-2015-001'!A2833:I7980,4,0))</f>
        <v>0</v>
      </c>
      <c r="E2834" s="45">
        <f>IF(ISERROR(VLOOKUP(A2834,[3]Hoja1!$A$1:$F$369,4,0)),0,VLOOKUP(A2834,[3]Hoja1!$A$1:$F$369,4,0))</f>
        <v>0</v>
      </c>
      <c r="F2834" s="45">
        <f>IF(ISERROR(VLOOKUP(A2834,[3]Hoja1!$A$1:$F$369,5,0)),0,VLOOKUP(A2834,[3]Hoja1!$A$1:$F$369,5,0))</f>
        <v>0</v>
      </c>
      <c r="G2834" s="102">
        <f>IF(ISERROR(VLOOKUP(A2834,'CGN-2015-001'!A2833:I7980,7,0)),0,VLOOKUP(A2834,'CGN-2015-001'!A2833:I7980,7,0))</f>
        <v>0</v>
      </c>
      <c r="H2834" s="44"/>
      <c r="I2834" s="46"/>
      <c r="J2834" s="113">
        <f t="shared" si="223"/>
        <v>0</v>
      </c>
      <c r="K2834" s="114">
        <f t="shared" si="224"/>
        <v>0</v>
      </c>
      <c r="L2834" s="31">
        <f t="shared" si="225"/>
        <v>0</v>
      </c>
      <c r="M2834" s="1">
        <f t="shared" si="226"/>
        <v>0</v>
      </c>
      <c r="N2834" s="1">
        <f t="shared" si="227"/>
        <v>6</v>
      </c>
    </row>
    <row r="2835" spans="1:14" ht="16.5" hidden="1" thickBot="1" x14ac:dyDescent="0.3">
      <c r="A2835" s="26">
        <v>512021</v>
      </c>
      <c r="B2835" s="42">
        <v>512021</v>
      </c>
      <c r="C2835" s="43" t="s">
        <v>174</v>
      </c>
      <c r="D2835" s="99">
        <f>IF(ISERROR(VLOOKUP(A2835,'CGN-2015-001'!A2834:I7981,4,0)),0,VLOOKUP(A2835,'CGN-2015-001'!A2834:I7981,4,0))</f>
        <v>0</v>
      </c>
      <c r="E2835" s="45">
        <f>IF(ISERROR(VLOOKUP(A2835,[3]Hoja1!$A$1:$F$369,4,0)),0,VLOOKUP(A2835,[3]Hoja1!$A$1:$F$369,4,0))</f>
        <v>0</v>
      </c>
      <c r="F2835" s="45">
        <f>IF(ISERROR(VLOOKUP(A2835,[3]Hoja1!$A$1:$F$369,5,0)),0,VLOOKUP(A2835,[3]Hoja1!$A$1:$F$369,5,0))</f>
        <v>0</v>
      </c>
      <c r="G2835" s="102">
        <f>IF(ISERROR(VLOOKUP(A2835,'CGN-2015-001'!A2834:I7981,7,0)),0,VLOOKUP(A2835,'CGN-2015-001'!A2834:I7981,7,0))</f>
        <v>0</v>
      </c>
      <c r="H2835" s="44"/>
      <c r="I2835" s="46"/>
      <c r="J2835" s="113">
        <f t="shared" si="223"/>
        <v>0</v>
      </c>
      <c r="K2835" s="114">
        <f t="shared" si="224"/>
        <v>0</v>
      </c>
      <c r="L2835" s="31">
        <f t="shared" si="225"/>
        <v>0</v>
      </c>
      <c r="M2835" s="1">
        <f t="shared" si="226"/>
        <v>0</v>
      </c>
      <c r="N2835" s="1">
        <f t="shared" si="227"/>
        <v>6</v>
      </c>
    </row>
    <row r="2836" spans="1:14" ht="16.5" hidden="1" thickBot="1" x14ac:dyDescent="0.3">
      <c r="A2836" s="26">
        <v>512023</v>
      </c>
      <c r="B2836" s="120">
        <v>512023</v>
      </c>
      <c r="C2836" s="121" t="s">
        <v>175</v>
      </c>
      <c r="D2836" s="99">
        <f>IF(ISERROR(VLOOKUP(A2836,'CGN-2015-001'!A2835:I7982,4,0)),0,VLOOKUP(A2836,'CGN-2015-001'!A2835:I7982,4,0))</f>
        <v>0</v>
      </c>
      <c r="E2836" s="45">
        <f>IF(ISERROR(VLOOKUP(A2836,[3]Hoja1!$A$1:$F$369,4,0)),0,VLOOKUP(A2836,[3]Hoja1!$A$1:$F$369,4,0))</f>
        <v>0</v>
      </c>
      <c r="F2836" s="45">
        <f>IF(ISERROR(VLOOKUP(A2836,[3]Hoja1!$A$1:$F$369,5,0)),0,VLOOKUP(A2836,[3]Hoja1!$A$1:$F$369,5,0))</f>
        <v>0</v>
      </c>
      <c r="G2836" s="102">
        <f>IF(ISERROR(VLOOKUP(A2836,'CGN-2015-001'!A2835:I7982,7,0)),0,VLOOKUP(A2836,'CGN-2015-001'!A2835:I7982,7,0))</f>
        <v>0</v>
      </c>
      <c r="H2836" s="44"/>
      <c r="I2836" s="46"/>
      <c r="J2836" s="113">
        <f t="shared" si="223"/>
        <v>0</v>
      </c>
      <c r="K2836" s="114">
        <f t="shared" si="224"/>
        <v>0</v>
      </c>
      <c r="L2836" s="31">
        <f t="shared" si="225"/>
        <v>0</v>
      </c>
      <c r="M2836" s="1">
        <f t="shared" si="226"/>
        <v>0</v>
      </c>
      <c r="N2836" s="1">
        <f t="shared" si="227"/>
        <v>6</v>
      </c>
    </row>
    <row r="2837" spans="1:14" ht="15.75" customHeight="1" thickBot="1" x14ac:dyDescent="0.25">
      <c r="A2837" s="26">
        <v>512024</v>
      </c>
      <c r="B2837" s="558">
        <v>512024</v>
      </c>
      <c r="C2837" s="559" t="s">
        <v>172</v>
      </c>
      <c r="D2837" s="560">
        <f>IF(ISERROR(VLOOKUP(A2837,'CGN-2015-001'!A2836:I7983,4,0)),0,VLOOKUP(A2837,'CGN-2015-001'!A2836:I7983,4,0))</f>
        <v>34943457.049999997</v>
      </c>
      <c r="E2837" s="561">
        <f>IF(ISERROR(VLOOKUP(A2837,[3]Hoja1!$A$1:$F$369,4,0)),0,VLOOKUP(A2837,[3]Hoja1!$A$1:$F$369,4,0))</f>
        <v>18048196</v>
      </c>
      <c r="F2837" s="562">
        <f>IF(ISERROR(VLOOKUP(A2837,[3]Hoja1!$A$1:$F$369,5,0)),0,VLOOKUP(A2837,[3]Hoja1!$A$1:$F$369,5,0))</f>
        <v>62808.07</v>
      </c>
      <c r="G2837" s="563">
        <f>IF(ISERROR(VLOOKUP(A2837,'CGN-2015-001'!A2836:I7983,7,0)),0,VLOOKUP(A2837,'CGN-2015-001'!A2836:I7983,7,0))</f>
        <v>53645484.049999997</v>
      </c>
      <c r="H2837" s="115">
        <v>0</v>
      </c>
      <c r="I2837" s="562">
        <f>+G2837</f>
        <v>53645484.049999997</v>
      </c>
      <c r="J2837" s="564">
        <f t="shared" si="223"/>
        <v>-18702027</v>
      </c>
      <c r="K2837" s="565">
        <f t="shared" si="224"/>
        <v>-0.34862257897736315</v>
      </c>
      <c r="L2837" s="31">
        <f t="shared" si="225"/>
        <v>0</v>
      </c>
      <c r="M2837" s="1">
        <f t="shared" si="226"/>
        <v>1</v>
      </c>
      <c r="N2837" s="1">
        <f t="shared" si="227"/>
        <v>6</v>
      </c>
    </row>
    <row r="2838" spans="1:14" ht="16.5" hidden="1" thickBot="1" x14ac:dyDescent="0.3">
      <c r="A2838" s="26">
        <v>512025</v>
      </c>
      <c r="B2838" s="126">
        <v>512025</v>
      </c>
      <c r="C2838" s="127" t="s">
        <v>1019</v>
      </c>
      <c r="D2838" s="99">
        <f>IF(ISERROR(VLOOKUP(A2838,'CGN-2015-001'!A2837:I7984,4,0)),0,VLOOKUP(A2838,'CGN-2015-001'!A2837:I7984,4,0))</f>
        <v>0</v>
      </c>
      <c r="E2838" s="45">
        <f>IF(ISERROR(VLOOKUP(A2838,[3]Hoja1!$A$1:$F$369,4,0)),0,VLOOKUP(A2838,[3]Hoja1!$A$1:$F$369,4,0))</f>
        <v>0</v>
      </c>
      <c r="F2838" s="45">
        <f>IF(ISERROR(VLOOKUP(A2838,[3]Hoja1!$A$1:$F$369,5,0)),0,VLOOKUP(A2838,[3]Hoja1!$A$1:$F$369,5,0))</f>
        <v>0</v>
      </c>
      <c r="G2838" s="102">
        <f>IF(ISERROR(VLOOKUP(A2838,'CGN-2015-001'!A2837:I7984,7,0)),0,VLOOKUP(A2838,'CGN-2015-001'!A2837:I7984,7,0))</f>
        <v>0</v>
      </c>
      <c r="H2838" s="44"/>
      <c r="I2838" s="46"/>
      <c r="J2838" s="113">
        <f t="shared" si="223"/>
        <v>0</v>
      </c>
      <c r="K2838" s="114">
        <f t="shared" si="224"/>
        <v>0</v>
      </c>
      <c r="L2838" s="31">
        <f t="shared" si="225"/>
        <v>0</v>
      </c>
      <c r="M2838" s="1">
        <f t="shared" si="226"/>
        <v>0</v>
      </c>
      <c r="N2838" s="1">
        <f t="shared" si="227"/>
        <v>6</v>
      </c>
    </row>
    <row r="2839" spans="1:14" ht="16.5" hidden="1" thickBot="1" x14ac:dyDescent="0.3">
      <c r="A2839" s="26">
        <v>512026</v>
      </c>
      <c r="B2839" s="42">
        <v>512026</v>
      </c>
      <c r="C2839" s="43" t="s">
        <v>219</v>
      </c>
      <c r="D2839" s="99">
        <f>IF(ISERROR(VLOOKUP(A2839,'CGN-2015-001'!A2838:I7985,4,0)),0,VLOOKUP(A2839,'CGN-2015-001'!A2838:I7985,4,0))</f>
        <v>0</v>
      </c>
      <c r="E2839" s="45">
        <f>IF(ISERROR(VLOOKUP(A2839,[3]Hoja1!$A$1:$F$369,4,0)),0,VLOOKUP(A2839,[3]Hoja1!$A$1:$F$369,4,0))</f>
        <v>0</v>
      </c>
      <c r="F2839" s="45">
        <f>IF(ISERROR(VLOOKUP(A2839,[3]Hoja1!$A$1:$F$369,5,0)),0,VLOOKUP(A2839,[3]Hoja1!$A$1:$F$369,5,0))</f>
        <v>0</v>
      </c>
      <c r="G2839" s="102">
        <f>IF(ISERROR(VLOOKUP(A2839,'CGN-2015-001'!A2838:I7985,7,0)),0,VLOOKUP(A2839,'CGN-2015-001'!A2838:I7985,7,0))</f>
        <v>0</v>
      </c>
      <c r="H2839" s="44"/>
      <c r="I2839" s="46"/>
      <c r="J2839" s="113">
        <f t="shared" si="223"/>
        <v>0</v>
      </c>
      <c r="K2839" s="114">
        <f t="shared" si="224"/>
        <v>0</v>
      </c>
      <c r="L2839" s="31">
        <f t="shared" si="225"/>
        <v>0</v>
      </c>
      <c r="M2839" s="1">
        <f t="shared" si="226"/>
        <v>0</v>
      </c>
      <c r="N2839" s="1">
        <f t="shared" si="227"/>
        <v>6</v>
      </c>
    </row>
    <row r="2840" spans="1:14" ht="16.5" hidden="1" thickBot="1" x14ac:dyDescent="0.3">
      <c r="A2840" s="26">
        <v>512027</v>
      </c>
      <c r="B2840" s="42">
        <v>512027</v>
      </c>
      <c r="C2840" s="43" t="s">
        <v>211</v>
      </c>
      <c r="D2840" s="99">
        <f>IF(ISERROR(VLOOKUP(A2840,'CGN-2015-001'!A2839:I7986,4,0)),0,VLOOKUP(A2840,'CGN-2015-001'!A2839:I7986,4,0))</f>
        <v>0</v>
      </c>
      <c r="E2840" s="45">
        <f>IF(ISERROR(VLOOKUP(A2840,[3]Hoja1!$A$1:$F$369,4,0)),0,VLOOKUP(A2840,[3]Hoja1!$A$1:$F$369,4,0))</f>
        <v>0</v>
      </c>
      <c r="F2840" s="45">
        <f>IF(ISERROR(VLOOKUP(A2840,[3]Hoja1!$A$1:$F$369,5,0)),0,VLOOKUP(A2840,[3]Hoja1!$A$1:$F$369,5,0))</f>
        <v>0</v>
      </c>
      <c r="G2840" s="102">
        <f>IF(ISERROR(VLOOKUP(A2840,'CGN-2015-001'!A2839:I7986,7,0)),0,VLOOKUP(A2840,'CGN-2015-001'!A2839:I7986,7,0))</f>
        <v>0</v>
      </c>
      <c r="H2840" s="44"/>
      <c r="I2840" s="46"/>
      <c r="J2840" s="113">
        <f t="shared" si="223"/>
        <v>0</v>
      </c>
      <c r="K2840" s="114">
        <f t="shared" si="224"/>
        <v>0</v>
      </c>
      <c r="L2840" s="31">
        <f t="shared" si="225"/>
        <v>0</v>
      </c>
      <c r="M2840" s="1">
        <f t="shared" si="226"/>
        <v>0</v>
      </c>
      <c r="N2840" s="1">
        <f t="shared" si="227"/>
        <v>6</v>
      </c>
    </row>
    <row r="2841" spans="1:14" ht="16.5" hidden="1" thickBot="1" x14ac:dyDescent="0.3">
      <c r="A2841" s="26">
        <v>512028</v>
      </c>
      <c r="B2841" s="42">
        <v>512028</v>
      </c>
      <c r="C2841" s="43" t="s">
        <v>140</v>
      </c>
      <c r="D2841" s="99">
        <f>IF(ISERROR(VLOOKUP(A2841,'CGN-2015-001'!A2840:I7987,4,0)),0,VLOOKUP(A2841,'CGN-2015-001'!A2840:I7987,4,0))</f>
        <v>0</v>
      </c>
      <c r="E2841" s="45">
        <f>IF(ISERROR(VLOOKUP(A2841,[3]Hoja1!$A$1:$F$369,4,0)),0,VLOOKUP(A2841,[3]Hoja1!$A$1:$F$369,4,0))</f>
        <v>0</v>
      </c>
      <c r="F2841" s="45">
        <f>IF(ISERROR(VLOOKUP(A2841,[3]Hoja1!$A$1:$F$369,5,0)),0,VLOOKUP(A2841,[3]Hoja1!$A$1:$F$369,5,0))</f>
        <v>0</v>
      </c>
      <c r="G2841" s="102">
        <f>IF(ISERROR(VLOOKUP(A2841,'CGN-2015-001'!A2840:I7987,7,0)),0,VLOOKUP(A2841,'CGN-2015-001'!A2840:I7987,7,0))</f>
        <v>0</v>
      </c>
      <c r="H2841" s="44"/>
      <c r="I2841" s="46"/>
      <c r="J2841" s="113">
        <f t="shared" si="223"/>
        <v>0</v>
      </c>
      <c r="K2841" s="114">
        <f t="shared" si="224"/>
        <v>0</v>
      </c>
      <c r="L2841" s="31">
        <f t="shared" si="225"/>
        <v>0</v>
      </c>
      <c r="M2841" s="1">
        <f t="shared" si="226"/>
        <v>0</v>
      </c>
      <c r="N2841" s="1">
        <f t="shared" si="227"/>
        <v>6</v>
      </c>
    </row>
    <row r="2842" spans="1:14" ht="16.5" hidden="1" thickBot="1" x14ac:dyDescent="0.3">
      <c r="A2842" s="26">
        <v>512029</v>
      </c>
      <c r="B2842" s="42">
        <v>512029</v>
      </c>
      <c r="C2842" s="43" t="s">
        <v>1024</v>
      </c>
      <c r="D2842" s="99">
        <f>IF(ISERROR(VLOOKUP(A2842,'CGN-2015-001'!A2841:I7988,4,0)),0,VLOOKUP(A2842,'CGN-2015-001'!A2841:I7988,4,0))</f>
        <v>0</v>
      </c>
      <c r="E2842" s="45">
        <f>IF(ISERROR(VLOOKUP(A2842,[3]Hoja1!$A$1:$F$369,4,0)),0,VLOOKUP(A2842,[3]Hoja1!$A$1:$F$369,4,0))</f>
        <v>0</v>
      </c>
      <c r="F2842" s="45">
        <f>IF(ISERROR(VLOOKUP(A2842,[3]Hoja1!$A$1:$F$369,5,0)),0,VLOOKUP(A2842,[3]Hoja1!$A$1:$F$369,5,0))</f>
        <v>0</v>
      </c>
      <c r="G2842" s="102">
        <f>IF(ISERROR(VLOOKUP(A2842,'CGN-2015-001'!A2841:I7988,7,0)),0,VLOOKUP(A2842,'CGN-2015-001'!A2841:I7988,7,0))</f>
        <v>0</v>
      </c>
      <c r="H2842" s="44"/>
      <c r="I2842" s="46"/>
      <c r="J2842" s="113">
        <f t="shared" si="223"/>
        <v>0</v>
      </c>
      <c r="K2842" s="114">
        <f t="shared" si="224"/>
        <v>0</v>
      </c>
      <c r="L2842" s="31">
        <f t="shared" si="225"/>
        <v>0</v>
      </c>
      <c r="M2842" s="1">
        <f t="shared" si="226"/>
        <v>0</v>
      </c>
      <c r="N2842" s="1">
        <f t="shared" si="227"/>
        <v>6</v>
      </c>
    </row>
    <row r="2843" spans="1:14" ht="16.5" hidden="1" thickBot="1" x14ac:dyDescent="0.3">
      <c r="A2843" s="26">
        <v>512030</v>
      </c>
      <c r="B2843" s="42">
        <v>512030</v>
      </c>
      <c r="C2843" s="43" t="s">
        <v>183</v>
      </c>
      <c r="D2843" s="99">
        <f>IF(ISERROR(VLOOKUP(A2843,'CGN-2015-001'!A2842:I7989,4,0)),0,VLOOKUP(A2843,'CGN-2015-001'!A2842:I7989,4,0))</f>
        <v>0</v>
      </c>
      <c r="E2843" s="45">
        <f>IF(ISERROR(VLOOKUP(A2843,[3]Hoja1!$A$1:$F$369,4,0)),0,VLOOKUP(A2843,[3]Hoja1!$A$1:$F$369,4,0))</f>
        <v>0</v>
      </c>
      <c r="F2843" s="45">
        <f>IF(ISERROR(VLOOKUP(A2843,[3]Hoja1!$A$1:$F$369,5,0)),0,VLOOKUP(A2843,[3]Hoja1!$A$1:$F$369,5,0))</f>
        <v>0</v>
      </c>
      <c r="G2843" s="102">
        <f>IF(ISERROR(VLOOKUP(A2843,'CGN-2015-001'!A2842:I7989,7,0)),0,VLOOKUP(A2843,'CGN-2015-001'!A2842:I7989,7,0))</f>
        <v>0</v>
      </c>
      <c r="H2843" s="44"/>
      <c r="I2843" s="46"/>
      <c r="J2843" s="113">
        <f t="shared" si="223"/>
        <v>0</v>
      </c>
      <c r="K2843" s="114">
        <f t="shared" si="224"/>
        <v>0</v>
      </c>
      <c r="L2843" s="31">
        <f t="shared" si="225"/>
        <v>0</v>
      </c>
      <c r="M2843" s="1">
        <f t="shared" si="226"/>
        <v>0</v>
      </c>
      <c r="N2843" s="1">
        <f t="shared" si="227"/>
        <v>6</v>
      </c>
    </row>
    <row r="2844" spans="1:14" ht="16.5" hidden="1" thickBot="1" x14ac:dyDescent="0.3">
      <c r="A2844" s="26">
        <v>512034</v>
      </c>
      <c r="B2844" s="42">
        <v>512034</v>
      </c>
      <c r="C2844" s="43" t="s">
        <v>218</v>
      </c>
      <c r="D2844" s="99">
        <f>IF(ISERROR(VLOOKUP(A2844,'CGN-2015-001'!A2843:I7990,4,0)),0,VLOOKUP(A2844,'CGN-2015-001'!A2843:I7990,4,0))</f>
        <v>0</v>
      </c>
      <c r="E2844" s="45">
        <f>IF(ISERROR(VLOOKUP(A2844,[3]Hoja1!$A$1:$F$369,4,0)),0,VLOOKUP(A2844,[3]Hoja1!$A$1:$F$369,4,0))</f>
        <v>0</v>
      </c>
      <c r="F2844" s="45">
        <f>IF(ISERROR(VLOOKUP(A2844,[3]Hoja1!$A$1:$F$369,5,0)),0,VLOOKUP(A2844,[3]Hoja1!$A$1:$F$369,5,0))</f>
        <v>0</v>
      </c>
      <c r="G2844" s="102">
        <f>IF(ISERROR(VLOOKUP(A2844,'CGN-2015-001'!A2843:I7990,7,0)),0,VLOOKUP(A2844,'CGN-2015-001'!A2843:I7990,7,0))</f>
        <v>0</v>
      </c>
      <c r="H2844" s="44"/>
      <c r="I2844" s="46"/>
      <c r="J2844" s="113">
        <f t="shared" si="223"/>
        <v>0</v>
      </c>
      <c r="K2844" s="114">
        <f t="shared" si="224"/>
        <v>0</v>
      </c>
      <c r="L2844" s="31">
        <f t="shared" si="225"/>
        <v>0</v>
      </c>
      <c r="M2844" s="1">
        <f t="shared" si="226"/>
        <v>0</v>
      </c>
      <c r="N2844" s="1">
        <f t="shared" si="227"/>
        <v>6</v>
      </c>
    </row>
    <row r="2845" spans="1:14" ht="16.5" hidden="1" thickBot="1" x14ac:dyDescent="0.3">
      <c r="A2845" s="26">
        <v>512035</v>
      </c>
      <c r="B2845" s="42">
        <v>512035</v>
      </c>
      <c r="C2845" s="43" t="s">
        <v>206</v>
      </c>
      <c r="D2845" s="99">
        <f>IF(ISERROR(VLOOKUP(A2845,'CGN-2015-001'!A2844:I7991,4,0)),0,VLOOKUP(A2845,'CGN-2015-001'!A2844:I7991,4,0))</f>
        <v>0</v>
      </c>
      <c r="E2845" s="45">
        <f>IF(ISERROR(VLOOKUP(A2845,[3]Hoja1!$A$1:$F$369,4,0)),0,VLOOKUP(A2845,[3]Hoja1!$A$1:$F$369,4,0))</f>
        <v>0</v>
      </c>
      <c r="F2845" s="45">
        <f>IF(ISERROR(VLOOKUP(A2845,[3]Hoja1!$A$1:$F$369,5,0)),0,VLOOKUP(A2845,[3]Hoja1!$A$1:$F$369,5,0))</f>
        <v>0</v>
      </c>
      <c r="G2845" s="102">
        <f>IF(ISERROR(VLOOKUP(A2845,'CGN-2015-001'!A2844:I7991,7,0)),0,VLOOKUP(A2845,'CGN-2015-001'!A2844:I7991,7,0))</f>
        <v>0</v>
      </c>
      <c r="H2845" s="44"/>
      <c r="I2845" s="46"/>
      <c r="J2845" s="113">
        <f t="shared" si="223"/>
        <v>0</v>
      </c>
      <c r="K2845" s="114">
        <f t="shared" si="224"/>
        <v>0</v>
      </c>
      <c r="L2845" s="31">
        <f t="shared" si="225"/>
        <v>0</v>
      </c>
      <c r="M2845" s="1">
        <f t="shared" si="226"/>
        <v>0</v>
      </c>
      <c r="N2845" s="1">
        <f t="shared" si="227"/>
        <v>6</v>
      </c>
    </row>
    <row r="2846" spans="1:14" ht="16.5" hidden="1" thickBot="1" x14ac:dyDescent="0.3">
      <c r="A2846" s="26">
        <v>512090</v>
      </c>
      <c r="B2846" s="42">
        <v>512090</v>
      </c>
      <c r="C2846" s="43" t="s">
        <v>1778</v>
      </c>
      <c r="D2846" s="99">
        <f>IF(ISERROR(VLOOKUP(A2846,'CGN-2015-001'!A2845:I7992,4,0)),0,VLOOKUP(A2846,'CGN-2015-001'!A2845:I7992,4,0))</f>
        <v>0</v>
      </c>
      <c r="E2846" s="45">
        <f>IF(ISERROR(VLOOKUP(A2846,[3]Hoja1!$A$1:$F$369,4,0)),0,VLOOKUP(A2846,[3]Hoja1!$A$1:$F$369,4,0))</f>
        <v>0</v>
      </c>
      <c r="F2846" s="45">
        <f>IF(ISERROR(VLOOKUP(A2846,[3]Hoja1!$A$1:$F$369,5,0)),0,VLOOKUP(A2846,[3]Hoja1!$A$1:$F$369,5,0))</f>
        <v>0</v>
      </c>
      <c r="G2846" s="102">
        <f>IF(ISERROR(VLOOKUP(A2846,'CGN-2015-001'!A2845:I7992,7,0)),0,VLOOKUP(A2846,'CGN-2015-001'!A2845:I7992,7,0))</f>
        <v>0</v>
      </c>
      <c r="H2846" s="44"/>
      <c r="I2846" s="46"/>
      <c r="J2846" s="113">
        <f t="shared" si="223"/>
        <v>0</v>
      </c>
      <c r="K2846" s="114">
        <f t="shared" si="224"/>
        <v>0</v>
      </c>
      <c r="L2846" s="31">
        <f t="shared" si="225"/>
        <v>0</v>
      </c>
      <c r="M2846" s="1">
        <f t="shared" si="226"/>
        <v>0</v>
      </c>
      <c r="N2846" s="1">
        <f t="shared" si="227"/>
        <v>6</v>
      </c>
    </row>
    <row r="2847" spans="1:14" ht="16.5" hidden="1" thickBot="1" x14ac:dyDescent="0.3">
      <c r="A2847" s="26">
        <v>5122</v>
      </c>
      <c r="B2847" s="48">
        <v>512200</v>
      </c>
      <c r="C2847" s="49" t="s">
        <v>322</v>
      </c>
      <c r="D2847" s="99">
        <f>IF(ISERROR(VLOOKUP(A2847,'CGN-2015-001'!A2846:I7993,4,0)),0,VLOOKUP(A2847,'CGN-2015-001'!A2846:I7993,4,0))</f>
        <v>0</v>
      </c>
      <c r="E2847" s="40">
        <f>IF(ISERROR(VLOOKUP(A2847,[3]Hoja1!$A$1:$F$369,4,0)),0,VLOOKUP(A2847,[3]Hoja1!$A$1:$F$369,4,0))</f>
        <v>0</v>
      </c>
      <c r="F2847" s="40">
        <f>IF(ISERROR(VLOOKUP(A2847,[3]Hoja1!$A$1:$F$369,5,0)),0,VLOOKUP(A2847,[3]Hoja1!$A$1:$F$369,5,0))</f>
        <v>0</v>
      </c>
      <c r="G2847" s="102">
        <f>IF(ISERROR(VLOOKUP(A2847,'CGN-2015-001'!A2846:I7993,7,0)),0,VLOOKUP(A2847,'CGN-2015-001'!A2846:I7993,7,0))</f>
        <v>0</v>
      </c>
      <c r="H2847" s="50"/>
      <c r="I2847" s="51"/>
      <c r="J2847" s="113">
        <f t="shared" si="223"/>
        <v>0</v>
      </c>
      <c r="K2847" s="114">
        <f t="shared" si="224"/>
        <v>0</v>
      </c>
      <c r="L2847" s="31">
        <f t="shared" si="225"/>
        <v>0</v>
      </c>
      <c r="M2847" s="1">
        <f t="shared" si="226"/>
        <v>0</v>
      </c>
      <c r="N2847" s="1">
        <f t="shared" si="227"/>
        <v>4</v>
      </c>
    </row>
    <row r="2848" spans="1:14" ht="16.5" hidden="1" thickBot="1" x14ac:dyDescent="0.3">
      <c r="A2848" s="26">
        <v>512201</v>
      </c>
      <c r="B2848" s="42">
        <v>512201</v>
      </c>
      <c r="C2848" s="43" t="s">
        <v>963</v>
      </c>
      <c r="D2848" s="99">
        <f>IF(ISERROR(VLOOKUP(A2848,'CGN-2015-001'!A2847:I7994,4,0)),0,VLOOKUP(A2848,'CGN-2015-001'!A2847:I7994,4,0))</f>
        <v>0</v>
      </c>
      <c r="E2848" s="45">
        <f>IF(ISERROR(VLOOKUP(A2848,[3]Hoja1!$A$1:$F$369,4,0)),0,VLOOKUP(A2848,[3]Hoja1!$A$1:$F$369,4,0))</f>
        <v>0</v>
      </c>
      <c r="F2848" s="45">
        <f>IF(ISERROR(VLOOKUP(A2848,[3]Hoja1!$A$1:$F$369,5,0)),0,VLOOKUP(A2848,[3]Hoja1!$A$1:$F$369,5,0))</f>
        <v>0</v>
      </c>
      <c r="G2848" s="102">
        <f>IF(ISERROR(VLOOKUP(A2848,'CGN-2015-001'!A2847:I7994,7,0)),0,VLOOKUP(A2848,'CGN-2015-001'!A2847:I7994,7,0))</f>
        <v>0</v>
      </c>
      <c r="H2848" s="44"/>
      <c r="I2848" s="46"/>
      <c r="J2848" s="113">
        <f t="shared" si="223"/>
        <v>0</v>
      </c>
      <c r="K2848" s="114">
        <f t="shared" si="224"/>
        <v>0</v>
      </c>
      <c r="L2848" s="31">
        <f t="shared" si="225"/>
        <v>0</v>
      </c>
      <c r="M2848" s="1">
        <f t="shared" si="226"/>
        <v>0</v>
      </c>
      <c r="N2848" s="1">
        <f t="shared" si="227"/>
        <v>6</v>
      </c>
    </row>
    <row r="2849" spans="1:14" ht="16.5" hidden="1" thickBot="1" x14ac:dyDescent="0.3">
      <c r="A2849" s="26">
        <v>512202</v>
      </c>
      <c r="B2849" s="42">
        <v>512202</v>
      </c>
      <c r="C2849" s="43" t="s">
        <v>964</v>
      </c>
      <c r="D2849" s="99">
        <f>IF(ISERROR(VLOOKUP(A2849,'CGN-2015-001'!A2848:I7995,4,0)),0,VLOOKUP(A2849,'CGN-2015-001'!A2848:I7995,4,0))</f>
        <v>0</v>
      </c>
      <c r="E2849" s="45">
        <f>IF(ISERROR(VLOOKUP(A2849,[3]Hoja1!$A$1:$F$369,4,0)),0,VLOOKUP(A2849,[3]Hoja1!$A$1:$F$369,4,0))</f>
        <v>0</v>
      </c>
      <c r="F2849" s="45">
        <f>IF(ISERROR(VLOOKUP(A2849,[3]Hoja1!$A$1:$F$369,5,0)),0,VLOOKUP(A2849,[3]Hoja1!$A$1:$F$369,5,0))</f>
        <v>0</v>
      </c>
      <c r="G2849" s="102">
        <f>IF(ISERROR(VLOOKUP(A2849,'CGN-2015-001'!A2848:I7995,7,0)),0,VLOOKUP(A2849,'CGN-2015-001'!A2848:I7995,7,0))</f>
        <v>0</v>
      </c>
      <c r="H2849" s="44"/>
      <c r="I2849" s="46"/>
      <c r="J2849" s="113">
        <f t="shared" si="223"/>
        <v>0</v>
      </c>
      <c r="K2849" s="114">
        <f t="shared" si="224"/>
        <v>0</v>
      </c>
      <c r="L2849" s="31">
        <f t="shared" si="225"/>
        <v>0</v>
      </c>
      <c r="M2849" s="1">
        <f t="shared" si="226"/>
        <v>0</v>
      </c>
      <c r="N2849" s="1">
        <f t="shared" si="227"/>
        <v>6</v>
      </c>
    </row>
    <row r="2850" spans="1:14" ht="16.5" hidden="1" thickBot="1" x14ac:dyDescent="0.3">
      <c r="A2850" s="26">
        <v>512203</v>
      </c>
      <c r="B2850" s="42">
        <v>512203</v>
      </c>
      <c r="C2850" s="43" t="s">
        <v>965</v>
      </c>
      <c r="D2850" s="99">
        <f>IF(ISERROR(VLOOKUP(A2850,'CGN-2015-001'!A2849:I7996,4,0)),0,VLOOKUP(A2850,'CGN-2015-001'!A2849:I7996,4,0))</f>
        <v>0</v>
      </c>
      <c r="E2850" s="45">
        <f>IF(ISERROR(VLOOKUP(A2850,[3]Hoja1!$A$1:$F$369,4,0)),0,VLOOKUP(A2850,[3]Hoja1!$A$1:$F$369,4,0))</f>
        <v>0</v>
      </c>
      <c r="F2850" s="45">
        <f>IF(ISERROR(VLOOKUP(A2850,[3]Hoja1!$A$1:$F$369,5,0)),0,VLOOKUP(A2850,[3]Hoja1!$A$1:$F$369,5,0))</f>
        <v>0</v>
      </c>
      <c r="G2850" s="102">
        <f>IF(ISERROR(VLOOKUP(A2850,'CGN-2015-001'!A2849:I7996,7,0)),0,VLOOKUP(A2850,'CGN-2015-001'!A2849:I7996,7,0))</f>
        <v>0</v>
      </c>
      <c r="H2850" s="44"/>
      <c r="I2850" s="46"/>
      <c r="J2850" s="113">
        <f t="shared" si="223"/>
        <v>0</v>
      </c>
      <c r="K2850" s="114">
        <f t="shared" si="224"/>
        <v>0</v>
      </c>
      <c r="L2850" s="31">
        <f t="shared" si="225"/>
        <v>0</v>
      </c>
      <c r="M2850" s="1">
        <f t="shared" si="226"/>
        <v>0</v>
      </c>
      <c r="N2850" s="1">
        <f t="shared" si="227"/>
        <v>6</v>
      </c>
    </row>
    <row r="2851" spans="1:14" ht="16.5" hidden="1" thickBot="1" x14ac:dyDescent="0.3">
      <c r="A2851" s="26">
        <v>512204</v>
      </c>
      <c r="B2851" s="42">
        <v>512204</v>
      </c>
      <c r="C2851" s="43" t="s">
        <v>966</v>
      </c>
      <c r="D2851" s="99">
        <f>IF(ISERROR(VLOOKUP(A2851,'CGN-2015-001'!A2850:I7997,4,0)),0,VLOOKUP(A2851,'CGN-2015-001'!A2850:I7997,4,0))</f>
        <v>0</v>
      </c>
      <c r="E2851" s="45">
        <f>IF(ISERROR(VLOOKUP(A2851,[3]Hoja1!$A$1:$F$369,4,0)),0,VLOOKUP(A2851,[3]Hoja1!$A$1:$F$369,4,0))</f>
        <v>0</v>
      </c>
      <c r="F2851" s="45">
        <f>IF(ISERROR(VLOOKUP(A2851,[3]Hoja1!$A$1:$F$369,5,0)),0,VLOOKUP(A2851,[3]Hoja1!$A$1:$F$369,5,0))</f>
        <v>0</v>
      </c>
      <c r="G2851" s="102">
        <f>IF(ISERROR(VLOOKUP(A2851,'CGN-2015-001'!A2850:I7997,7,0)),0,VLOOKUP(A2851,'CGN-2015-001'!A2850:I7997,7,0))</f>
        <v>0</v>
      </c>
      <c r="H2851" s="44"/>
      <c r="I2851" s="46"/>
      <c r="J2851" s="113">
        <f t="shared" si="223"/>
        <v>0</v>
      </c>
      <c r="K2851" s="114">
        <f t="shared" si="224"/>
        <v>0</v>
      </c>
      <c r="L2851" s="31">
        <f t="shared" si="225"/>
        <v>0</v>
      </c>
      <c r="M2851" s="1">
        <f t="shared" si="226"/>
        <v>0</v>
      </c>
      <c r="N2851" s="1">
        <f t="shared" si="227"/>
        <v>6</v>
      </c>
    </row>
    <row r="2852" spans="1:14" ht="16.5" hidden="1" thickBot="1" x14ac:dyDescent="0.3">
      <c r="A2852" s="26">
        <v>512205</v>
      </c>
      <c r="B2852" s="42">
        <v>512205</v>
      </c>
      <c r="C2852" s="43" t="s">
        <v>353</v>
      </c>
      <c r="D2852" s="99">
        <f>IF(ISERROR(VLOOKUP(A2852,'CGN-2015-001'!A2851:I7998,4,0)),0,VLOOKUP(A2852,'CGN-2015-001'!A2851:I7998,4,0))</f>
        <v>0</v>
      </c>
      <c r="E2852" s="45">
        <f>IF(ISERROR(VLOOKUP(A2852,[3]Hoja1!$A$1:$F$369,4,0)),0,VLOOKUP(A2852,[3]Hoja1!$A$1:$F$369,4,0))</f>
        <v>0</v>
      </c>
      <c r="F2852" s="45">
        <f>IF(ISERROR(VLOOKUP(A2852,[3]Hoja1!$A$1:$F$369,5,0)),0,VLOOKUP(A2852,[3]Hoja1!$A$1:$F$369,5,0))</f>
        <v>0</v>
      </c>
      <c r="G2852" s="102">
        <f>IF(ISERROR(VLOOKUP(A2852,'CGN-2015-001'!A2851:I7998,7,0)),0,VLOOKUP(A2852,'CGN-2015-001'!A2851:I7998,7,0))</f>
        <v>0</v>
      </c>
      <c r="H2852" s="44"/>
      <c r="I2852" s="46"/>
      <c r="J2852" s="113">
        <f t="shared" si="223"/>
        <v>0</v>
      </c>
      <c r="K2852" s="114">
        <f t="shared" si="224"/>
        <v>0</v>
      </c>
      <c r="L2852" s="31">
        <f t="shared" si="225"/>
        <v>0</v>
      </c>
      <c r="M2852" s="1">
        <f t="shared" si="226"/>
        <v>0</v>
      </c>
      <c r="N2852" s="1">
        <f t="shared" si="227"/>
        <v>6</v>
      </c>
    </row>
    <row r="2853" spans="1:14" ht="16.5" hidden="1" thickBot="1" x14ac:dyDescent="0.3">
      <c r="A2853" s="26">
        <v>512206</v>
      </c>
      <c r="B2853" s="42">
        <v>512206</v>
      </c>
      <c r="C2853" s="43" t="s">
        <v>967</v>
      </c>
      <c r="D2853" s="99">
        <f>IF(ISERROR(VLOOKUP(A2853,'CGN-2015-001'!A2852:I7999,4,0)),0,VLOOKUP(A2853,'CGN-2015-001'!A2852:I7999,4,0))</f>
        <v>0</v>
      </c>
      <c r="E2853" s="45">
        <f>IF(ISERROR(VLOOKUP(A2853,[3]Hoja1!$A$1:$F$369,4,0)),0,VLOOKUP(A2853,[3]Hoja1!$A$1:$F$369,4,0))</f>
        <v>0</v>
      </c>
      <c r="F2853" s="45">
        <f>IF(ISERROR(VLOOKUP(A2853,[3]Hoja1!$A$1:$F$369,5,0)),0,VLOOKUP(A2853,[3]Hoja1!$A$1:$F$369,5,0))</f>
        <v>0</v>
      </c>
      <c r="G2853" s="102">
        <f>IF(ISERROR(VLOOKUP(A2853,'CGN-2015-001'!A2852:I7999,7,0)),0,VLOOKUP(A2853,'CGN-2015-001'!A2852:I7999,7,0))</f>
        <v>0</v>
      </c>
      <c r="H2853" s="44"/>
      <c r="I2853" s="46"/>
      <c r="J2853" s="113">
        <f t="shared" si="223"/>
        <v>0</v>
      </c>
      <c r="K2853" s="114">
        <f t="shared" si="224"/>
        <v>0</v>
      </c>
      <c r="L2853" s="31">
        <f t="shared" si="225"/>
        <v>0</v>
      </c>
      <c r="M2853" s="1">
        <f t="shared" si="226"/>
        <v>0</v>
      </c>
      <c r="N2853" s="1">
        <f t="shared" si="227"/>
        <v>6</v>
      </c>
    </row>
    <row r="2854" spans="1:14" ht="16.5" hidden="1" thickBot="1" x14ac:dyDescent="0.3">
      <c r="A2854" s="26">
        <v>512207</v>
      </c>
      <c r="B2854" s="42">
        <v>512207</v>
      </c>
      <c r="C2854" s="43" t="s">
        <v>968</v>
      </c>
      <c r="D2854" s="99">
        <f>IF(ISERROR(VLOOKUP(A2854,'CGN-2015-001'!A2853:I8000,4,0)),0,VLOOKUP(A2854,'CGN-2015-001'!A2853:I8000,4,0))</f>
        <v>0</v>
      </c>
      <c r="E2854" s="45">
        <f>IF(ISERROR(VLOOKUP(A2854,[3]Hoja1!$A$1:$F$369,4,0)),0,VLOOKUP(A2854,[3]Hoja1!$A$1:$F$369,4,0))</f>
        <v>0</v>
      </c>
      <c r="F2854" s="45">
        <f>IF(ISERROR(VLOOKUP(A2854,[3]Hoja1!$A$1:$F$369,5,0)),0,VLOOKUP(A2854,[3]Hoja1!$A$1:$F$369,5,0))</f>
        <v>0</v>
      </c>
      <c r="G2854" s="102">
        <f>IF(ISERROR(VLOOKUP(A2854,'CGN-2015-001'!A2853:I8000,7,0)),0,VLOOKUP(A2854,'CGN-2015-001'!A2853:I8000,7,0))</f>
        <v>0</v>
      </c>
      <c r="H2854" s="44"/>
      <c r="I2854" s="46"/>
      <c r="J2854" s="113">
        <f t="shared" si="223"/>
        <v>0</v>
      </c>
      <c r="K2854" s="114">
        <f t="shared" si="224"/>
        <v>0</v>
      </c>
      <c r="L2854" s="31">
        <f t="shared" si="225"/>
        <v>0</v>
      </c>
      <c r="M2854" s="1">
        <f t="shared" si="226"/>
        <v>0</v>
      </c>
      <c r="N2854" s="1">
        <f t="shared" si="227"/>
        <v>6</v>
      </c>
    </row>
    <row r="2855" spans="1:14" ht="16.5" hidden="1" thickBot="1" x14ac:dyDescent="0.3">
      <c r="A2855" s="26">
        <v>512208</v>
      </c>
      <c r="B2855" s="42">
        <v>512208</v>
      </c>
      <c r="C2855" s="43" t="s">
        <v>969</v>
      </c>
      <c r="D2855" s="99">
        <f>IF(ISERROR(VLOOKUP(A2855,'CGN-2015-001'!A2854:I8001,4,0)),0,VLOOKUP(A2855,'CGN-2015-001'!A2854:I8001,4,0))</f>
        <v>0</v>
      </c>
      <c r="E2855" s="45">
        <f>IF(ISERROR(VLOOKUP(A2855,[3]Hoja1!$A$1:$F$369,4,0)),0,VLOOKUP(A2855,[3]Hoja1!$A$1:$F$369,4,0))</f>
        <v>0</v>
      </c>
      <c r="F2855" s="45">
        <f>IF(ISERROR(VLOOKUP(A2855,[3]Hoja1!$A$1:$F$369,5,0)),0,VLOOKUP(A2855,[3]Hoja1!$A$1:$F$369,5,0))</f>
        <v>0</v>
      </c>
      <c r="G2855" s="102">
        <f>IF(ISERROR(VLOOKUP(A2855,'CGN-2015-001'!A2854:I8001,7,0)),0,VLOOKUP(A2855,'CGN-2015-001'!A2854:I8001,7,0))</f>
        <v>0</v>
      </c>
      <c r="H2855" s="44"/>
      <c r="I2855" s="46"/>
      <c r="J2855" s="113">
        <f t="shared" si="223"/>
        <v>0</v>
      </c>
      <c r="K2855" s="114">
        <f t="shared" si="224"/>
        <v>0</v>
      </c>
      <c r="L2855" s="31">
        <f t="shared" si="225"/>
        <v>0</v>
      </c>
      <c r="M2855" s="1">
        <f t="shared" si="226"/>
        <v>0</v>
      </c>
      <c r="N2855" s="1">
        <f t="shared" si="227"/>
        <v>6</v>
      </c>
    </row>
    <row r="2856" spans="1:14" ht="16.5" hidden="1" thickBot="1" x14ac:dyDescent="0.3">
      <c r="A2856" s="26">
        <v>512209</v>
      </c>
      <c r="B2856" s="42">
        <v>512209</v>
      </c>
      <c r="C2856" s="43" t="s">
        <v>970</v>
      </c>
      <c r="D2856" s="99">
        <f>IF(ISERROR(VLOOKUP(A2856,'CGN-2015-001'!A2855:I8002,4,0)),0,VLOOKUP(A2856,'CGN-2015-001'!A2855:I8002,4,0))</f>
        <v>0</v>
      </c>
      <c r="E2856" s="45">
        <f>IF(ISERROR(VLOOKUP(A2856,[3]Hoja1!$A$1:$F$369,4,0)),0,VLOOKUP(A2856,[3]Hoja1!$A$1:$F$369,4,0))</f>
        <v>0</v>
      </c>
      <c r="F2856" s="45">
        <f>IF(ISERROR(VLOOKUP(A2856,[3]Hoja1!$A$1:$F$369,5,0)),0,VLOOKUP(A2856,[3]Hoja1!$A$1:$F$369,5,0))</f>
        <v>0</v>
      </c>
      <c r="G2856" s="102">
        <f>IF(ISERROR(VLOOKUP(A2856,'CGN-2015-001'!A2855:I8002,7,0)),0,VLOOKUP(A2856,'CGN-2015-001'!A2855:I8002,7,0))</f>
        <v>0</v>
      </c>
      <c r="H2856" s="44"/>
      <c r="I2856" s="46"/>
      <c r="J2856" s="113">
        <f t="shared" si="223"/>
        <v>0</v>
      </c>
      <c r="K2856" s="114">
        <f t="shared" si="224"/>
        <v>0</v>
      </c>
      <c r="L2856" s="31">
        <f t="shared" si="225"/>
        <v>0</v>
      </c>
      <c r="M2856" s="1">
        <f t="shared" si="226"/>
        <v>0</v>
      </c>
      <c r="N2856" s="1">
        <f t="shared" si="227"/>
        <v>6</v>
      </c>
    </row>
    <row r="2857" spans="1:14" ht="16.5" hidden="1" thickBot="1" x14ac:dyDescent="0.3">
      <c r="A2857" s="26">
        <v>512290</v>
      </c>
      <c r="B2857" s="42">
        <v>512290</v>
      </c>
      <c r="C2857" s="43" t="s">
        <v>330</v>
      </c>
      <c r="D2857" s="99">
        <f>IF(ISERROR(VLOOKUP(A2857,'CGN-2015-001'!A2856:I8003,4,0)),0,VLOOKUP(A2857,'CGN-2015-001'!A2856:I8003,4,0))</f>
        <v>0</v>
      </c>
      <c r="E2857" s="45">
        <f>IF(ISERROR(VLOOKUP(A2857,[3]Hoja1!$A$1:$F$369,4,0)),0,VLOOKUP(A2857,[3]Hoja1!$A$1:$F$369,4,0))</f>
        <v>0</v>
      </c>
      <c r="F2857" s="45">
        <f>IF(ISERROR(VLOOKUP(A2857,[3]Hoja1!$A$1:$F$369,5,0)),0,VLOOKUP(A2857,[3]Hoja1!$A$1:$F$369,5,0))</f>
        <v>0</v>
      </c>
      <c r="G2857" s="102">
        <f>IF(ISERROR(VLOOKUP(A2857,'CGN-2015-001'!A2856:I8003,7,0)),0,VLOOKUP(A2857,'CGN-2015-001'!A2856:I8003,7,0))</f>
        <v>0</v>
      </c>
      <c r="H2857" s="44"/>
      <c r="I2857" s="46"/>
      <c r="J2857" s="113">
        <f t="shared" si="223"/>
        <v>0</v>
      </c>
      <c r="K2857" s="114">
        <f t="shared" si="224"/>
        <v>0</v>
      </c>
      <c r="L2857" s="31">
        <f t="shared" si="225"/>
        <v>0</v>
      </c>
      <c r="M2857" s="1">
        <f t="shared" si="226"/>
        <v>0</v>
      </c>
      <c r="N2857" s="1">
        <f t="shared" si="227"/>
        <v>6</v>
      </c>
    </row>
    <row r="2858" spans="1:14" ht="16.5" hidden="1" thickBot="1" x14ac:dyDescent="0.3">
      <c r="A2858" s="26">
        <v>52</v>
      </c>
      <c r="B2858" s="32">
        <v>520000</v>
      </c>
      <c r="C2858" s="33" t="s">
        <v>1779</v>
      </c>
      <c r="D2858" s="99">
        <f>IF(ISERROR(VLOOKUP(A2858,'CGN-2015-001'!A2857:I8004,4,0)),0,VLOOKUP(A2858,'CGN-2015-001'!A2857:I8004,4,0))</f>
        <v>0</v>
      </c>
      <c r="E2858" s="35">
        <f>IF(ISERROR(VLOOKUP(A2858,[3]Hoja1!$A$1:$F$369,4,0)),0,VLOOKUP(A2858,[3]Hoja1!$A$1:$F$369,4,0))</f>
        <v>0</v>
      </c>
      <c r="F2858" s="35">
        <f>IF(ISERROR(VLOOKUP(A2858,[3]Hoja1!$A$1:$F$369,5,0)),0,VLOOKUP(A2858,[3]Hoja1!$A$1:$F$369,5,0))</f>
        <v>0</v>
      </c>
      <c r="G2858" s="102">
        <f>IF(ISERROR(VLOOKUP(A2858,'CGN-2015-001'!A2857:I8004,7,0)),0,VLOOKUP(A2858,'CGN-2015-001'!A2857:I8004,7,0))</f>
        <v>0</v>
      </c>
      <c r="H2858" s="34"/>
      <c r="I2858" s="58"/>
      <c r="J2858" s="113">
        <f t="shared" si="223"/>
        <v>0</v>
      </c>
      <c r="K2858" s="114">
        <f t="shared" si="224"/>
        <v>0</v>
      </c>
      <c r="L2858" s="31">
        <f t="shared" si="225"/>
        <v>0</v>
      </c>
      <c r="M2858" s="1">
        <f t="shared" si="226"/>
        <v>0</v>
      </c>
      <c r="N2858" s="1">
        <f t="shared" si="227"/>
        <v>2</v>
      </c>
    </row>
    <row r="2859" spans="1:14" ht="16.5" hidden="1" thickBot="1" x14ac:dyDescent="0.3">
      <c r="A2859" s="26">
        <v>5202</v>
      </c>
      <c r="B2859" s="48">
        <v>520200</v>
      </c>
      <c r="C2859" s="49" t="s">
        <v>1691</v>
      </c>
      <c r="D2859" s="99">
        <f>IF(ISERROR(VLOOKUP(A2859,'CGN-2015-001'!A2858:I8005,4,0)),0,VLOOKUP(A2859,'CGN-2015-001'!A2858:I8005,4,0))</f>
        <v>0</v>
      </c>
      <c r="E2859" s="40">
        <f>IF(ISERROR(VLOOKUP(A2859,[3]Hoja1!$A$1:$F$369,4,0)),0,VLOOKUP(A2859,[3]Hoja1!$A$1:$F$369,4,0))</f>
        <v>0</v>
      </c>
      <c r="F2859" s="40">
        <f>IF(ISERROR(VLOOKUP(A2859,[3]Hoja1!$A$1:$F$369,5,0)),0,VLOOKUP(A2859,[3]Hoja1!$A$1:$F$369,5,0))</f>
        <v>0</v>
      </c>
      <c r="G2859" s="102">
        <f>IF(ISERROR(VLOOKUP(A2859,'CGN-2015-001'!A2858:I8005,7,0)),0,VLOOKUP(A2859,'CGN-2015-001'!A2858:I8005,7,0))</f>
        <v>0</v>
      </c>
      <c r="H2859" s="50"/>
      <c r="I2859" s="51"/>
      <c r="J2859" s="113">
        <f t="shared" si="223"/>
        <v>0</v>
      </c>
      <c r="K2859" s="114">
        <f t="shared" si="224"/>
        <v>0</v>
      </c>
      <c r="L2859" s="31">
        <f t="shared" si="225"/>
        <v>0</v>
      </c>
      <c r="M2859" s="1">
        <f t="shared" si="226"/>
        <v>0</v>
      </c>
      <c r="N2859" s="1">
        <f t="shared" si="227"/>
        <v>4</v>
      </c>
    </row>
    <row r="2860" spans="1:14" ht="16.5" hidden="1" thickBot="1" x14ac:dyDescent="0.3">
      <c r="A2860" s="26">
        <v>520201</v>
      </c>
      <c r="B2860" s="42">
        <v>520201</v>
      </c>
      <c r="C2860" s="43" t="s">
        <v>1692</v>
      </c>
      <c r="D2860" s="99">
        <f>IF(ISERROR(VLOOKUP(A2860,'CGN-2015-001'!A2859:I8006,4,0)),0,VLOOKUP(A2860,'CGN-2015-001'!A2859:I8006,4,0))</f>
        <v>0</v>
      </c>
      <c r="E2860" s="45">
        <f>IF(ISERROR(VLOOKUP(A2860,[3]Hoja1!$A$1:$F$369,4,0)),0,VLOOKUP(A2860,[3]Hoja1!$A$1:$F$369,4,0))</f>
        <v>0</v>
      </c>
      <c r="F2860" s="45">
        <f>IF(ISERROR(VLOOKUP(A2860,[3]Hoja1!$A$1:$F$369,5,0)),0,VLOOKUP(A2860,[3]Hoja1!$A$1:$F$369,5,0))</f>
        <v>0</v>
      </c>
      <c r="G2860" s="102">
        <f>IF(ISERROR(VLOOKUP(A2860,'CGN-2015-001'!A2859:I8006,7,0)),0,VLOOKUP(A2860,'CGN-2015-001'!A2859:I8006,7,0))</f>
        <v>0</v>
      </c>
      <c r="H2860" s="44"/>
      <c r="I2860" s="46"/>
      <c r="J2860" s="113">
        <f t="shared" si="223"/>
        <v>0</v>
      </c>
      <c r="K2860" s="114">
        <f t="shared" si="224"/>
        <v>0</v>
      </c>
      <c r="L2860" s="31">
        <f t="shared" si="225"/>
        <v>0</v>
      </c>
      <c r="M2860" s="1">
        <f t="shared" si="226"/>
        <v>0</v>
      </c>
      <c r="N2860" s="1">
        <f t="shared" si="227"/>
        <v>6</v>
      </c>
    </row>
    <row r="2861" spans="1:14" ht="16.5" hidden="1" thickBot="1" x14ac:dyDescent="0.3">
      <c r="A2861" s="26">
        <v>520203</v>
      </c>
      <c r="B2861" s="42">
        <v>520203</v>
      </c>
      <c r="C2861" s="43" t="s">
        <v>1693</v>
      </c>
      <c r="D2861" s="99">
        <f>IF(ISERROR(VLOOKUP(A2861,'CGN-2015-001'!A2860:I8007,4,0)),0,VLOOKUP(A2861,'CGN-2015-001'!A2860:I8007,4,0))</f>
        <v>0</v>
      </c>
      <c r="E2861" s="45">
        <f>IF(ISERROR(VLOOKUP(A2861,[3]Hoja1!$A$1:$F$369,4,0)),0,VLOOKUP(A2861,[3]Hoja1!$A$1:$F$369,4,0))</f>
        <v>0</v>
      </c>
      <c r="F2861" s="45">
        <f>IF(ISERROR(VLOOKUP(A2861,[3]Hoja1!$A$1:$F$369,5,0)),0,VLOOKUP(A2861,[3]Hoja1!$A$1:$F$369,5,0))</f>
        <v>0</v>
      </c>
      <c r="G2861" s="102">
        <f>IF(ISERROR(VLOOKUP(A2861,'CGN-2015-001'!A2860:I8007,7,0)),0,VLOOKUP(A2861,'CGN-2015-001'!A2860:I8007,7,0))</f>
        <v>0</v>
      </c>
      <c r="H2861" s="44"/>
      <c r="I2861" s="46"/>
      <c r="J2861" s="113">
        <f t="shared" si="223"/>
        <v>0</v>
      </c>
      <c r="K2861" s="114">
        <f t="shared" si="224"/>
        <v>0</v>
      </c>
      <c r="L2861" s="31">
        <f t="shared" si="225"/>
        <v>0</v>
      </c>
      <c r="M2861" s="1">
        <f t="shared" si="226"/>
        <v>0</v>
      </c>
      <c r="N2861" s="1">
        <f t="shared" si="227"/>
        <v>6</v>
      </c>
    </row>
    <row r="2862" spans="1:14" ht="16.5" hidden="1" thickBot="1" x14ac:dyDescent="0.3">
      <c r="A2862" s="26">
        <v>520204</v>
      </c>
      <c r="B2862" s="42">
        <v>520204</v>
      </c>
      <c r="C2862" s="43" t="s">
        <v>1100</v>
      </c>
      <c r="D2862" s="99">
        <f>IF(ISERROR(VLOOKUP(A2862,'CGN-2015-001'!A2861:I8008,4,0)),0,VLOOKUP(A2862,'CGN-2015-001'!A2861:I8008,4,0))</f>
        <v>0</v>
      </c>
      <c r="E2862" s="45">
        <f>IF(ISERROR(VLOOKUP(A2862,[3]Hoja1!$A$1:$F$369,4,0)),0,VLOOKUP(A2862,[3]Hoja1!$A$1:$F$369,4,0))</f>
        <v>0</v>
      </c>
      <c r="F2862" s="45">
        <f>IF(ISERROR(VLOOKUP(A2862,[3]Hoja1!$A$1:$F$369,5,0)),0,VLOOKUP(A2862,[3]Hoja1!$A$1:$F$369,5,0))</f>
        <v>0</v>
      </c>
      <c r="G2862" s="102">
        <f>IF(ISERROR(VLOOKUP(A2862,'CGN-2015-001'!A2861:I8008,7,0)),0,VLOOKUP(A2862,'CGN-2015-001'!A2861:I8008,7,0))</f>
        <v>0</v>
      </c>
      <c r="H2862" s="44"/>
      <c r="I2862" s="46"/>
      <c r="J2862" s="113">
        <f t="shared" si="223"/>
        <v>0</v>
      </c>
      <c r="K2862" s="114">
        <f t="shared" si="224"/>
        <v>0</v>
      </c>
      <c r="L2862" s="31">
        <f t="shared" si="225"/>
        <v>0</v>
      </c>
      <c r="M2862" s="1">
        <f t="shared" si="226"/>
        <v>0</v>
      </c>
      <c r="N2862" s="1">
        <f t="shared" si="227"/>
        <v>6</v>
      </c>
    </row>
    <row r="2863" spans="1:14" ht="16.5" hidden="1" thickBot="1" x14ac:dyDescent="0.3">
      <c r="A2863" s="26">
        <v>520207</v>
      </c>
      <c r="B2863" s="42">
        <v>520207</v>
      </c>
      <c r="C2863" s="43" t="s">
        <v>1694</v>
      </c>
      <c r="D2863" s="99">
        <f>IF(ISERROR(VLOOKUP(A2863,'CGN-2015-001'!A2862:I8009,4,0)),0,VLOOKUP(A2863,'CGN-2015-001'!A2862:I8009,4,0))</f>
        <v>0</v>
      </c>
      <c r="E2863" s="45">
        <f>IF(ISERROR(VLOOKUP(A2863,[3]Hoja1!$A$1:$F$369,4,0)),0,VLOOKUP(A2863,[3]Hoja1!$A$1:$F$369,4,0))</f>
        <v>0</v>
      </c>
      <c r="F2863" s="45">
        <f>IF(ISERROR(VLOOKUP(A2863,[3]Hoja1!$A$1:$F$369,5,0)),0,VLOOKUP(A2863,[3]Hoja1!$A$1:$F$369,5,0))</f>
        <v>0</v>
      </c>
      <c r="G2863" s="102">
        <f>IF(ISERROR(VLOOKUP(A2863,'CGN-2015-001'!A2862:I8009,7,0)),0,VLOOKUP(A2863,'CGN-2015-001'!A2862:I8009,7,0))</f>
        <v>0</v>
      </c>
      <c r="H2863" s="44"/>
      <c r="I2863" s="46"/>
      <c r="J2863" s="113">
        <f t="shared" si="223"/>
        <v>0</v>
      </c>
      <c r="K2863" s="114">
        <f t="shared" si="224"/>
        <v>0</v>
      </c>
      <c r="L2863" s="31">
        <f t="shared" si="225"/>
        <v>0</v>
      </c>
      <c r="M2863" s="1">
        <f t="shared" si="226"/>
        <v>0</v>
      </c>
      <c r="N2863" s="1">
        <f t="shared" si="227"/>
        <v>6</v>
      </c>
    </row>
    <row r="2864" spans="1:14" ht="16.5" hidden="1" thickBot="1" x14ac:dyDescent="0.3">
      <c r="A2864" s="26">
        <v>520217</v>
      </c>
      <c r="B2864" s="42">
        <v>520217</v>
      </c>
      <c r="C2864" s="43" t="s">
        <v>1723</v>
      </c>
      <c r="D2864" s="99">
        <f>IF(ISERROR(VLOOKUP(A2864,'CGN-2015-001'!A2863:I8010,4,0)),0,VLOOKUP(A2864,'CGN-2015-001'!A2863:I8010,4,0))</f>
        <v>0</v>
      </c>
      <c r="E2864" s="45">
        <f>IF(ISERROR(VLOOKUP(A2864,[3]Hoja1!$A$1:$F$369,4,0)),0,VLOOKUP(A2864,[3]Hoja1!$A$1:$F$369,4,0))</f>
        <v>0</v>
      </c>
      <c r="F2864" s="45">
        <f>IF(ISERROR(VLOOKUP(A2864,[3]Hoja1!$A$1:$F$369,5,0)),0,VLOOKUP(A2864,[3]Hoja1!$A$1:$F$369,5,0))</f>
        <v>0</v>
      </c>
      <c r="G2864" s="102">
        <f>IF(ISERROR(VLOOKUP(A2864,'CGN-2015-001'!A2863:I8010,7,0)),0,VLOOKUP(A2864,'CGN-2015-001'!A2863:I8010,7,0))</f>
        <v>0</v>
      </c>
      <c r="H2864" s="44"/>
      <c r="I2864" s="46"/>
      <c r="J2864" s="113">
        <f t="shared" si="223"/>
        <v>0</v>
      </c>
      <c r="K2864" s="114">
        <f t="shared" si="224"/>
        <v>0</v>
      </c>
      <c r="L2864" s="31">
        <f t="shared" si="225"/>
        <v>0</v>
      </c>
      <c r="M2864" s="1">
        <f t="shared" si="226"/>
        <v>0</v>
      </c>
      <c r="N2864" s="1">
        <f t="shared" si="227"/>
        <v>6</v>
      </c>
    </row>
    <row r="2865" spans="1:14" ht="16.5" hidden="1" thickBot="1" x14ac:dyDescent="0.3">
      <c r="A2865" s="26">
        <v>520218</v>
      </c>
      <c r="B2865" s="42">
        <v>520218</v>
      </c>
      <c r="C2865" s="43" t="s">
        <v>1122</v>
      </c>
      <c r="D2865" s="99">
        <f>IF(ISERROR(VLOOKUP(A2865,'CGN-2015-001'!A2864:I8011,4,0)),0,VLOOKUP(A2865,'CGN-2015-001'!A2864:I8011,4,0))</f>
        <v>0</v>
      </c>
      <c r="E2865" s="45">
        <f>IF(ISERROR(VLOOKUP(A2865,[3]Hoja1!$A$1:$F$369,4,0)),0,VLOOKUP(A2865,[3]Hoja1!$A$1:$F$369,4,0))</f>
        <v>0</v>
      </c>
      <c r="F2865" s="45">
        <f>IF(ISERROR(VLOOKUP(A2865,[3]Hoja1!$A$1:$F$369,5,0)),0,VLOOKUP(A2865,[3]Hoja1!$A$1:$F$369,5,0))</f>
        <v>0</v>
      </c>
      <c r="G2865" s="102">
        <f>IF(ISERROR(VLOOKUP(A2865,'CGN-2015-001'!A2864:I8011,7,0)),0,VLOOKUP(A2865,'CGN-2015-001'!A2864:I8011,7,0))</f>
        <v>0</v>
      </c>
      <c r="H2865" s="44"/>
      <c r="I2865" s="46"/>
      <c r="J2865" s="113">
        <f t="shared" si="223"/>
        <v>0</v>
      </c>
      <c r="K2865" s="114">
        <f t="shared" si="224"/>
        <v>0</v>
      </c>
      <c r="L2865" s="31">
        <f t="shared" si="225"/>
        <v>0</v>
      </c>
      <c r="M2865" s="1">
        <f t="shared" si="226"/>
        <v>0</v>
      </c>
      <c r="N2865" s="1">
        <f t="shared" si="227"/>
        <v>6</v>
      </c>
    </row>
    <row r="2866" spans="1:14" ht="16.5" hidden="1" thickBot="1" x14ac:dyDescent="0.3">
      <c r="A2866" s="26">
        <v>520220</v>
      </c>
      <c r="B2866" s="42">
        <v>520220</v>
      </c>
      <c r="C2866" s="43" t="s">
        <v>1696</v>
      </c>
      <c r="D2866" s="99">
        <f>IF(ISERROR(VLOOKUP(A2866,'CGN-2015-001'!A2865:I8012,4,0)),0,VLOOKUP(A2866,'CGN-2015-001'!A2865:I8012,4,0))</f>
        <v>0</v>
      </c>
      <c r="E2866" s="45">
        <f>IF(ISERROR(VLOOKUP(A2866,[3]Hoja1!$A$1:$F$369,4,0)),0,VLOOKUP(A2866,[3]Hoja1!$A$1:$F$369,4,0))</f>
        <v>0</v>
      </c>
      <c r="F2866" s="45">
        <f>IF(ISERROR(VLOOKUP(A2866,[3]Hoja1!$A$1:$F$369,5,0)),0,VLOOKUP(A2866,[3]Hoja1!$A$1:$F$369,5,0))</f>
        <v>0</v>
      </c>
      <c r="G2866" s="102">
        <f>IF(ISERROR(VLOOKUP(A2866,'CGN-2015-001'!A2865:I8012,7,0)),0,VLOOKUP(A2866,'CGN-2015-001'!A2865:I8012,7,0))</f>
        <v>0</v>
      </c>
      <c r="H2866" s="44"/>
      <c r="I2866" s="46"/>
      <c r="J2866" s="113">
        <f t="shared" si="223"/>
        <v>0</v>
      </c>
      <c r="K2866" s="114">
        <f t="shared" si="224"/>
        <v>0</v>
      </c>
      <c r="L2866" s="31">
        <f t="shared" si="225"/>
        <v>0</v>
      </c>
      <c r="M2866" s="1">
        <f t="shared" si="226"/>
        <v>0</v>
      </c>
      <c r="N2866" s="1">
        <f t="shared" si="227"/>
        <v>6</v>
      </c>
    </row>
    <row r="2867" spans="1:14" ht="16.5" hidden="1" thickBot="1" x14ac:dyDescent="0.3">
      <c r="A2867" s="26">
        <v>520226</v>
      </c>
      <c r="B2867" s="42">
        <v>520226</v>
      </c>
      <c r="C2867" s="43" t="s">
        <v>1697</v>
      </c>
      <c r="D2867" s="99">
        <f>IF(ISERROR(VLOOKUP(A2867,'CGN-2015-001'!A2866:I8013,4,0)),0,VLOOKUP(A2867,'CGN-2015-001'!A2866:I8013,4,0))</f>
        <v>0</v>
      </c>
      <c r="E2867" s="45">
        <f>IF(ISERROR(VLOOKUP(A2867,[3]Hoja1!$A$1:$F$369,4,0)),0,VLOOKUP(A2867,[3]Hoja1!$A$1:$F$369,4,0))</f>
        <v>0</v>
      </c>
      <c r="F2867" s="45">
        <f>IF(ISERROR(VLOOKUP(A2867,[3]Hoja1!$A$1:$F$369,5,0)),0,VLOOKUP(A2867,[3]Hoja1!$A$1:$F$369,5,0))</f>
        <v>0</v>
      </c>
      <c r="G2867" s="102">
        <f>IF(ISERROR(VLOOKUP(A2867,'CGN-2015-001'!A2866:I8013,7,0)),0,VLOOKUP(A2867,'CGN-2015-001'!A2866:I8013,7,0))</f>
        <v>0</v>
      </c>
      <c r="H2867" s="44"/>
      <c r="I2867" s="46"/>
      <c r="J2867" s="113">
        <f t="shared" si="223"/>
        <v>0</v>
      </c>
      <c r="K2867" s="114">
        <f t="shared" si="224"/>
        <v>0</v>
      </c>
      <c r="L2867" s="31">
        <f t="shared" si="225"/>
        <v>0</v>
      </c>
      <c r="M2867" s="1">
        <f t="shared" si="226"/>
        <v>0</v>
      </c>
      <c r="N2867" s="1">
        <f t="shared" si="227"/>
        <v>6</v>
      </c>
    </row>
    <row r="2868" spans="1:14" ht="16.5" hidden="1" thickBot="1" x14ac:dyDescent="0.3">
      <c r="A2868" s="26">
        <v>520230</v>
      </c>
      <c r="B2868" s="42">
        <v>520230</v>
      </c>
      <c r="C2868" s="43" t="s">
        <v>394</v>
      </c>
      <c r="D2868" s="99">
        <f>IF(ISERROR(VLOOKUP(A2868,'CGN-2015-001'!A2867:I8014,4,0)),0,VLOOKUP(A2868,'CGN-2015-001'!A2867:I8014,4,0))</f>
        <v>0</v>
      </c>
      <c r="E2868" s="45">
        <f>IF(ISERROR(VLOOKUP(A2868,[3]Hoja1!$A$1:$F$369,4,0)),0,VLOOKUP(A2868,[3]Hoja1!$A$1:$F$369,4,0))</f>
        <v>0</v>
      </c>
      <c r="F2868" s="45">
        <f>IF(ISERROR(VLOOKUP(A2868,[3]Hoja1!$A$1:$F$369,5,0)),0,VLOOKUP(A2868,[3]Hoja1!$A$1:$F$369,5,0))</f>
        <v>0</v>
      </c>
      <c r="G2868" s="102">
        <f>IF(ISERROR(VLOOKUP(A2868,'CGN-2015-001'!A2867:I8014,7,0)),0,VLOOKUP(A2868,'CGN-2015-001'!A2867:I8014,7,0))</f>
        <v>0</v>
      </c>
      <c r="H2868" s="44"/>
      <c r="I2868" s="46"/>
      <c r="J2868" s="113">
        <f t="shared" si="223"/>
        <v>0</v>
      </c>
      <c r="K2868" s="114">
        <f t="shared" si="224"/>
        <v>0</v>
      </c>
      <c r="L2868" s="31">
        <f t="shared" si="225"/>
        <v>0</v>
      </c>
      <c r="M2868" s="1">
        <f t="shared" si="226"/>
        <v>0</v>
      </c>
      <c r="N2868" s="1">
        <f t="shared" si="227"/>
        <v>6</v>
      </c>
    </row>
    <row r="2869" spans="1:14" ht="16.5" hidden="1" thickBot="1" x14ac:dyDescent="0.3">
      <c r="A2869" s="26">
        <v>520232</v>
      </c>
      <c r="B2869" s="42">
        <v>520232</v>
      </c>
      <c r="C2869" s="43" t="s">
        <v>1698</v>
      </c>
      <c r="D2869" s="99">
        <f>IF(ISERROR(VLOOKUP(A2869,'CGN-2015-001'!A2868:I8015,4,0)),0,VLOOKUP(A2869,'CGN-2015-001'!A2868:I8015,4,0))</f>
        <v>0</v>
      </c>
      <c r="E2869" s="45">
        <f>IF(ISERROR(VLOOKUP(A2869,[3]Hoja1!$A$1:$F$369,4,0)),0,VLOOKUP(A2869,[3]Hoja1!$A$1:$F$369,4,0))</f>
        <v>0</v>
      </c>
      <c r="F2869" s="45">
        <f>IF(ISERROR(VLOOKUP(A2869,[3]Hoja1!$A$1:$F$369,5,0)),0,VLOOKUP(A2869,[3]Hoja1!$A$1:$F$369,5,0))</f>
        <v>0</v>
      </c>
      <c r="G2869" s="102">
        <f>IF(ISERROR(VLOOKUP(A2869,'CGN-2015-001'!A2868:I8015,7,0)),0,VLOOKUP(A2869,'CGN-2015-001'!A2868:I8015,7,0))</f>
        <v>0</v>
      </c>
      <c r="H2869" s="44"/>
      <c r="I2869" s="46"/>
      <c r="J2869" s="113">
        <f t="shared" si="223"/>
        <v>0</v>
      </c>
      <c r="K2869" s="114">
        <f t="shared" si="224"/>
        <v>0</v>
      </c>
      <c r="L2869" s="31">
        <f t="shared" si="225"/>
        <v>0</v>
      </c>
      <c r="M2869" s="1">
        <f t="shared" si="226"/>
        <v>0</v>
      </c>
      <c r="N2869" s="1">
        <f t="shared" si="227"/>
        <v>6</v>
      </c>
    </row>
    <row r="2870" spans="1:14" ht="16.5" hidden="1" thickBot="1" x14ac:dyDescent="0.3">
      <c r="A2870" s="26">
        <v>520239</v>
      </c>
      <c r="B2870" s="42">
        <v>520239</v>
      </c>
      <c r="C2870" s="43" t="s">
        <v>1700</v>
      </c>
      <c r="D2870" s="99">
        <f>IF(ISERROR(VLOOKUP(A2870,'CGN-2015-001'!A2869:I8016,4,0)),0,VLOOKUP(A2870,'CGN-2015-001'!A2869:I8016,4,0))</f>
        <v>0</v>
      </c>
      <c r="E2870" s="45">
        <f>IF(ISERROR(VLOOKUP(A2870,[3]Hoja1!$A$1:$F$369,4,0)),0,VLOOKUP(A2870,[3]Hoja1!$A$1:$F$369,4,0))</f>
        <v>0</v>
      </c>
      <c r="F2870" s="45">
        <f>IF(ISERROR(VLOOKUP(A2870,[3]Hoja1!$A$1:$F$369,5,0)),0,VLOOKUP(A2870,[3]Hoja1!$A$1:$F$369,5,0))</f>
        <v>0</v>
      </c>
      <c r="G2870" s="102">
        <f>IF(ISERROR(VLOOKUP(A2870,'CGN-2015-001'!A2869:I8016,7,0)),0,VLOOKUP(A2870,'CGN-2015-001'!A2869:I8016,7,0))</f>
        <v>0</v>
      </c>
      <c r="H2870" s="44"/>
      <c r="I2870" s="46"/>
      <c r="J2870" s="113">
        <f t="shared" si="223"/>
        <v>0</v>
      </c>
      <c r="K2870" s="114">
        <f t="shared" si="224"/>
        <v>0</v>
      </c>
      <c r="L2870" s="31">
        <f t="shared" si="225"/>
        <v>0</v>
      </c>
      <c r="M2870" s="1">
        <f t="shared" si="226"/>
        <v>0</v>
      </c>
      <c r="N2870" s="1">
        <f t="shared" si="227"/>
        <v>6</v>
      </c>
    </row>
    <row r="2871" spans="1:14" ht="16.5" hidden="1" thickBot="1" x14ac:dyDescent="0.3">
      <c r="A2871" s="26">
        <v>520240</v>
      </c>
      <c r="B2871" s="42">
        <v>520240</v>
      </c>
      <c r="C2871" s="43" t="s">
        <v>1701</v>
      </c>
      <c r="D2871" s="99">
        <f>IF(ISERROR(VLOOKUP(A2871,'CGN-2015-001'!A2870:I8017,4,0)),0,VLOOKUP(A2871,'CGN-2015-001'!A2870:I8017,4,0))</f>
        <v>0</v>
      </c>
      <c r="E2871" s="45">
        <f>IF(ISERROR(VLOOKUP(A2871,[3]Hoja1!$A$1:$F$369,4,0)),0,VLOOKUP(A2871,[3]Hoja1!$A$1:$F$369,4,0))</f>
        <v>0</v>
      </c>
      <c r="F2871" s="45">
        <f>IF(ISERROR(VLOOKUP(A2871,[3]Hoja1!$A$1:$F$369,5,0)),0,VLOOKUP(A2871,[3]Hoja1!$A$1:$F$369,5,0))</f>
        <v>0</v>
      </c>
      <c r="G2871" s="102">
        <f>IF(ISERROR(VLOOKUP(A2871,'CGN-2015-001'!A2870:I8017,7,0)),0,VLOOKUP(A2871,'CGN-2015-001'!A2870:I8017,7,0))</f>
        <v>0</v>
      </c>
      <c r="H2871" s="44"/>
      <c r="I2871" s="46"/>
      <c r="J2871" s="113">
        <f t="shared" si="223"/>
        <v>0</v>
      </c>
      <c r="K2871" s="114">
        <f t="shared" si="224"/>
        <v>0</v>
      </c>
      <c r="L2871" s="31">
        <f t="shared" si="225"/>
        <v>0</v>
      </c>
      <c r="M2871" s="1">
        <f t="shared" si="226"/>
        <v>0</v>
      </c>
      <c r="N2871" s="1">
        <f t="shared" si="227"/>
        <v>6</v>
      </c>
    </row>
    <row r="2872" spans="1:14" ht="16.5" hidden="1" thickBot="1" x14ac:dyDescent="0.3">
      <c r="A2872" s="26">
        <v>520242</v>
      </c>
      <c r="B2872" s="42">
        <v>520242</v>
      </c>
      <c r="C2872" s="43" t="s">
        <v>1702</v>
      </c>
      <c r="D2872" s="99">
        <f>IF(ISERROR(VLOOKUP(A2872,'CGN-2015-001'!A2871:I8018,4,0)),0,VLOOKUP(A2872,'CGN-2015-001'!A2871:I8018,4,0))</f>
        <v>0</v>
      </c>
      <c r="E2872" s="45">
        <f>IF(ISERROR(VLOOKUP(A2872,[3]Hoja1!$A$1:$F$369,4,0)),0,VLOOKUP(A2872,[3]Hoja1!$A$1:$F$369,4,0))</f>
        <v>0</v>
      </c>
      <c r="F2872" s="45">
        <f>IF(ISERROR(VLOOKUP(A2872,[3]Hoja1!$A$1:$F$369,5,0)),0,VLOOKUP(A2872,[3]Hoja1!$A$1:$F$369,5,0))</f>
        <v>0</v>
      </c>
      <c r="G2872" s="102">
        <f>IF(ISERROR(VLOOKUP(A2872,'CGN-2015-001'!A2871:I8018,7,0)),0,VLOOKUP(A2872,'CGN-2015-001'!A2871:I8018,7,0))</f>
        <v>0</v>
      </c>
      <c r="H2872" s="44"/>
      <c r="I2872" s="46"/>
      <c r="J2872" s="113">
        <f t="shared" si="223"/>
        <v>0</v>
      </c>
      <c r="K2872" s="114">
        <f t="shared" si="224"/>
        <v>0</v>
      </c>
      <c r="L2872" s="31">
        <f t="shared" si="225"/>
        <v>0</v>
      </c>
      <c r="M2872" s="1">
        <f t="shared" si="226"/>
        <v>0</v>
      </c>
      <c r="N2872" s="1">
        <f t="shared" si="227"/>
        <v>6</v>
      </c>
    </row>
    <row r="2873" spans="1:14" ht="16.5" hidden="1" thickBot="1" x14ac:dyDescent="0.3">
      <c r="A2873" s="26">
        <v>520243</v>
      </c>
      <c r="B2873" s="42">
        <v>520243</v>
      </c>
      <c r="C2873" s="43" t="s">
        <v>1703</v>
      </c>
      <c r="D2873" s="99">
        <f>IF(ISERROR(VLOOKUP(A2873,'CGN-2015-001'!A2872:I8019,4,0)),0,VLOOKUP(A2873,'CGN-2015-001'!A2872:I8019,4,0))</f>
        <v>0</v>
      </c>
      <c r="E2873" s="45">
        <f>IF(ISERROR(VLOOKUP(A2873,[3]Hoja1!$A$1:$F$369,4,0)),0,VLOOKUP(A2873,[3]Hoja1!$A$1:$F$369,4,0))</f>
        <v>0</v>
      </c>
      <c r="F2873" s="45">
        <f>IF(ISERROR(VLOOKUP(A2873,[3]Hoja1!$A$1:$F$369,5,0)),0,VLOOKUP(A2873,[3]Hoja1!$A$1:$F$369,5,0))</f>
        <v>0</v>
      </c>
      <c r="G2873" s="102">
        <f>IF(ISERROR(VLOOKUP(A2873,'CGN-2015-001'!A2872:I8019,7,0)),0,VLOOKUP(A2873,'CGN-2015-001'!A2872:I8019,7,0))</f>
        <v>0</v>
      </c>
      <c r="H2873" s="44"/>
      <c r="I2873" s="46"/>
      <c r="J2873" s="113">
        <f t="shared" si="223"/>
        <v>0</v>
      </c>
      <c r="K2873" s="114">
        <f t="shared" si="224"/>
        <v>0</v>
      </c>
      <c r="L2873" s="31">
        <f t="shared" si="225"/>
        <v>0</v>
      </c>
      <c r="M2873" s="1">
        <f t="shared" si="226"/>
        <v>0</v>
      </c>
      <c r="N2873" s="1">
        <f t="shared" si="227"/>
        <v>6</v>
      </c>
    </row>
    <row r="2874" spans="1:14" ht="16.5" hidden="1" thickBot="1" x14ac:dyDescent="0.3">
      <c r="A2874" s="26">
        <v>5203</v>
      </c>
      <c r="B2874" s="48">
        <v>520300</v>
      </c>
      <c r="C2874" s="49" t="s">
        <v>1704</v>
      </c>
      <c r="D2874" s="99">
        <f>IF(ISERROR(VLOOKUP(A2874,'CGN-2015-001'!A2873:I8020,4,0)),0,VLOOKUP(A2874,'CGN-2015-001'!A2873:I8020,4,0))</f>
        <v>0</v>
      </c>
      <c r="E2874" s="40">
        <f>IF(ISERROR(VLOOKUP(A2874,[3]Hoja1!$A$1:$F$369,4,0)),0,VLOOKUP(A2874,[3]Hoja1!$A$1:$F$369,4,0))</f>
        <v>0</v>
      </c>
      <c r="F2874" s="40">
        <f>IF(ISERROR(VLOOKUP(A2874,[3]Hoja1!$A$1:$F$369,5,0)),0,VLOOKUP(A2874,[3]Hoja1!$A$1:$F$369,5,0))</f>
        <v>0</v>
      </c>
      <c r="G2874" s="102">
        <f>IF(ISERROR(VLOOKUP(A2874,'CGN-2015-001'!A2873:I8020,7,0)),0,VLOOKUP(A2874,'CGN-2015-001'!A2873:I8020,7,0))</f>
        <v>0</v>
      </c>
      <c r="H2874" s="50"/>
      <c r="I2874" s="51"/>
      <c r="J2874" s="113">
        <f t="shared" si="223"/>
        <v>0</v>
      </c>
      <c r="K2874" s="114">
        <f t="shared" si="224"/>
        <v>0</v>
      </c>
      <c r="L2874" s="31">
        <f t="shared" si="225"/>
        <v>0</v>
      </c>
      <c r="M2874" s="1">
        <f t="shared" si="226"/>
        <v>0</v>
      </c>
      <c r="N2874" s="1">
        <f t="shared" si="227"/>
        <v>4</v>
      </c>
    </row>
    <row r="2875" spans="1:14" ht="16.5" hidden="1" thickBot="1" x14ac:dyDescent="0.3">
      <c r="A2875" s="26">
        <v>520301</v>
      </c>
      <c r="B2875" s="42">
        <v>520301</v>
      </c>
      <c r="C2875" s="43" t="s">
        <v>351</v>
      </c>
      <c r="D2875" s="99">
        <f>IF(ISERROR(VLOOKUP(A2875,'CGN-2015-001'!A2874:I8021,4,0)),0,VLOOKUP(A2875,'CGN-2015-001'!A2874:I8021,4,0))</f>
        <v>0</v>
      </c>
      <c r="E2875" s="45">
        <f>IF(ISERROR(VLOOKUP(A2875,[3]Hoja1!$A$1:$F$369,4,0)),0,VLOOKUP(A2875,[3]Hoja1!$A$1:$F$369,4,0))</f>
        <v>0</v>
      </c>
      <c r="F2875" s="45">
        <f>IF(ISERROR(VLOOKUP(A2875,[3]Hoja1!$A$1:$F$369,5,0)),0,VLOOKUP(A2875,[3]Hoja1!$A$1:$F$369,5,0))</f>
        <v>0</v>
      </c>
      <c r="G2875" s="102">
        <f>IF(ISERROR(VLOOKUP(A2875,'CGN-2015-001'!A2874:I8021,7,0)),0,VLOOKUP(A2875,'CGN-2015-001'!A2874:I8021,7,0))</f>
        <v>0</v>
      </c>
      <c r="H2875" s="44"/>
      <c r="I2875" s="46"/>
      <c r="J2875" s="113">
        <f t="shared" si="223"/>
        <v>0</v>
      </c>
      <c r="K2875" s="114">
        <f t="shared" si="224"/>
        <v>0</v>
      </c>
      <c r="L2875" s="31">
        <f t="shared" si="225"/>
        <v>0</v>
      </c>
      <c r="M2875" s="1">
        <f t="shared" si="226"/>
        <v>0</v>
      </c>
      <c r="N2875" s="1">
        <f t="shared" si="227"/>
        <v>6</v>
      </c>
    </row>
    <row r="2876" spans="1:14" ht="16.5" hidden="1" thickBot="1" x14ac:dyDescent="0.3">
      <c r="A2876" s="26">
        <v>520302</v>
      </c>
      <c r="B2876" s="42">
        <v>520302</v>
      </c>
      <c r="C2876" s="43" t="s">
        <v>1705</v>
      </c>
      <c r="D2876" s="99">
        <f>IF(ISERROR(VLOOKUP(A2876,'CGN-2015-001'!A2875:I8022,4,0)),0,VLOOKUP(A2876,'CGN-2015-001'!A2875:I8022,4,0))</f>
        <v>0</v>
      </c>
      <c r="E2876" s="45">
        <f>IF(ISERROR(VLOOKUP(A2876,[3]Hoja1!$A$1:$F$369,4,0)),0,VLOOKUP(A2876,[3]Hoja1!$A$1:$F$369,4,0))</f>
        <v>0</v>
      </c>
      <c r="F2876" s="45">
        <f>IF(ISERROR(VLOOKUP(A2876,[3]Hoja1!$A$1:$F$369,5,0)),0,VLOOKUP(A2876,[3]Hoja1!$A$1:$F$369,5,0))</f>
        <v>0</v>
      </c>
      <c r="G2876" s="102">
        <f>IF(ISERROR(VLOOKUP(A2876,'CGN-2015-001'!A2875:I8022,7,0)),0,VLOOKUP(A2876,'CGN-2015-001'!A2875:I8022,7,0))</f>
        <v>0</v>
      </c>
      <c r="H2876" s="44"/>
      <c r="I2876" s="46"/>
      <c r="J2876" s="113">
        <f t="shared" si="223"/>
        <v>0</v>
      </c>
      <c r="K2876" s="114">
        <f t="shared" si="224"/>
        <v>0</v>
      </c>
      <c r="L2876" s="31">
        <f t="shared" si="225"/>
        <v>0</v>
      </c>
      <c r="M2876" s="1">
        <f t="shared" si="226"/>
        <v>0</v>
      </c>
      <c r="N2876" s="1">
        <f t="shared" si="227"/>
        <v>6</v>
      </c>
    </row>
    <row r="2877" spans="1:14" ht="16.5" hidden="1" thickBot="1" x14ac:dyDescent="0.3">
      <c r="A2877" s="26">
        <v>520303</v>
      </c>
      <c r="B2877" s="42">
        <v>520303</v>
      </c>
      <c r="C2877" s="43" t="s">
        <v>408</v>
      </c>
      <c r="D2877" s="99">
        <f>IF(ISERROR(VLOOKUP(A2877,'CGN-2015-001'!A2876:I8023,4,0)),0,VLOOKUP(A2877,'CGN-2015-001'!A2876:I8023,4,0))</f>
        <v>0</v>
      </c>
      <c r="E2877" s="45">
        <f>IF(ISERROR(VLOOKUP(A2877,[3]Hoja1!$A$1:$F$369,4,0)),0,VLOOKUP(A2877,[3]Hoja1!$A$1:$F$369,4,0))</f>
        <v>0</v>
      </c>
      <c r="F2877" s="45">
        <f>IF(ISERROR(VLOOKUP(A2877,[3]Hoja1!$A$1:$F$369,5,0)),0,VLOOKUP(A2877,[3]Hoja1!$A$1:$F$369,5,0))</f>
        <v>0</v>
      </c>
      <c r="G2877" s="102">
        <f>IF(ISERROR(VLOOKUP(A2877,'CGN-2015-001'!A2876:I8023,7,0)),0,VLOOKUP(A2877,'CGN-2015-001'!A2876:I8023,7,0))</f>
        <v>0</v>
      </c>
      <c r="H2877" s="44"/>
      <c r="I2877" s="46"/>
      <c r="J2877" s="113">
        <f t="shared" si="223"/>
        <v>0</v>
      </c>
      <c r="K2877" s="114">
        <f t="shared" si="224"/>
        <v>0</v>
      </c>
      <c r="L2877" s="31">
        <f t="shared" si="225"/>
        <v>0</v>
      </c>
      <c r="M2877" s="1">
        <f t="shared" si="226"/>
        <v>0</v>
      </c>
      <c r="N2877" s="1">
        <f t="shared" si="227"/>
        <v>6</v>
      </c>
    </row>
    <row r="2878" spans="1:14" ht="16.5" hidden="1" thickBot="1" x14ac:dyDescent="0.3">
      <c r="A2878" s="26">
        <v>520304</v>
      </c>
      <c r="B2878" s="42">
        <v>520304</v>
      </c>
      <c r="C2878" s="43" t="s">
        <v>1706</v>
      </c>
      <c r="D2878" s="99">
        <f>IF(ISERROR(VLOOKUP(A2878,'CGN-2015-001'!A2877:I8024,4,0)),0,VLOOKUP(A2878,'CGN-2015-001'!A2877:I8024,4,0))</f>
        <v>0</v>
      </c>
      <c r="E2878" s="45">
        <f>IF(ISERROR(VLOOKUP(A2878,[3]Hoja1!$A$1:$F$369,4,0)),0,VLOOKUP(A2878,[3]Hoja1!$A$1:$F$369,4,0))</f>
        <v>0</v>
      </c>
      <c r="F2878" s="45">
        <f>IF(ISERROR(VLOOKUP(A2878,[3]Hoja1!$A$1:$F$369,5,0)),0,VLOOKUP(A2878,[3]Hoja1!$A$1:$F$369,5,0))</f>
        <v>0</v>
      </c>
      <c r="G2878" s="102">
        <f>IF(ISERROR(VLOOKUP(A2878,'CGN-2015-001'!A2877:I8024,7,0)),0,VLOOKUP(A2878,'CGN-2015-001'!A2877:I8024,7,0))</f>
        <v>0</v>
      </c>
      <c r="H2878" s="44"/>
      <c r="I2878" s="46"/>
      <c r="J2878" s="113">
        <f t="shared" si="223"/>
        <v>0</v>
      </c>
      <c r="K2878" s="114">
        <f t="shared" si="224"/>
        <v>0</v>
      </c>
      <c r="L2878" s="31">
        <f t="shared" si="225"/>
        <v>0</v>
      </c>
      <c r="M2878" s="1">
        <f t="shared" si="226"/>
        <v>0</v>
      </c>
      <c r="N2878" s="1">
        <f t="shared" si="227"/>
        <v>6</v>
      </c>
    </row>
    <row r="2879" spans="1:14" ht="16.5" hidden="1" thickBot="1" x14ac:dyDescent="0.3">
      <c r="A2879" s="26">
        <v>520315</v>
      </c>
      <c r="B2879" s="42">
        <v>520315</v>
      </c>
      <c r="C2879" s="43" t="s">
        <v>1707</v>
      </c>
      <c r="D2879" s="99">
        <f>IF(ISERROR(VLOOKUP(A2879,'CGN-2015-001'!A2878:I8025,4,0)),0,VLOOKUP(A2879,'CGN-2015-001'!A2878:I8025,4,0))</f>
        <v>0</v>
      </c>
      <c r="E2879" s="45">
        <f>IF(ISERROR(VLOOKUP(A2879,[3]Hoja1!$A$1:$F$369,4,0)),0,VLOOKUP(A2879,[3]Hoja1!$A$1:$F$369,4,0))</f>
        <v>0</v>
      </c>
      <c r="F2879" s="45">
        <f>IF(ISERROR(VLOOKUP(A2879,[3]Hoja1!$A$1:$F$369,5,0)),0,VLOOKUP(A2879,[3]Hoja1!$A$1:$F$369,5,0))</f>
        <v>0</v>
      </c>
      <c r="G2879" s="102">
        <f>IF(ISERROR(VLOOKUP(A2879,'CGN-2015-001'!A2878:I8025,7,0)),0,VLOOKUP(A2879,'CGN-2015-001'!A2878:I8025,7,0))</f>
        <v>0</v>
      </c>
      <c r="H2879" s="44"/>
      <c r="I2879" s="46"/>
      <c r="J2879" s="113">
        <f t="shared" si="223"/>
        <v>0</v>
      </c>
      <c r="K2879" s="114">
        <f t="shared" si="224"/>
        <v>0</v>
      </c>
      <c r="L2879" s="31">
        <f t="shared" si="225"/>
        <v>0</v>
      </c>
      <c r="M2879" s="1">
        <f t="shared" si="226"/>
        <v>0</v>
      </c>
      <c r="N2879" s="1">
        <f t="shared" si="227"/>
        <v>6</v>
      </c>
    </row>
    <row r="2880" spans="1:14" ht="16.5" hidden="1" thickBot="1" x14ac:dyDescent="0.3">
      <c r="A2880" s="26">
        <v>520316</v>
      </c>
      <c r="B2880" s="42">
        <v>520316</v>
      </c>
      <c r="C2880" s="43" t="s">
        <v>211</v>
      </c>
      <c r="D2880" s="99">
        <f>IF(ISERROR(VLOOKUP(A2880,'CGN-2015-001'!A2879:I8026,4,0)),0,VLOOKUP(A2880,'CGN-2015-001'!A2879:I8026,4,0))</f>
        <v>0</v>
      </c>
      <c r="E2880" s="45">
        <f>IF(ISERROR(VLOOKUP(A2880,[3]Hoja1!$A$1:$F$369,4,0)),0,VLOOKUP(A2880,[3]Hoja1!$A$1:$F$369,4,0))</f>
        <v>0</v>
      </c>
      <c r="F2880" s="45">
        <f>IF(ISERROR(VLOOKUP(A2880,[3]Hoja1!$A$1:$F$369,5,0)),0,VLOOKUP(A2880,[3]Hoja1!$A$1:$F$369,5,0))</f>
        <v>0</v>
      </c>
      <c r="G2880" s="102">
        <f>IF(ISERROR(VLOOKUP(A2880,'CGN-2015-001'!A2879:I8026,7,0)),0,VLOOKUP(A2880,'CGN-2015-001'!A2879:I8026,7,0))</f>
        <v>0</v>
      </c>
      <c r="H2880" s="44"/>
      <c r="I2880" s="46"/>
      <c r="J2880" s="113">
        <f t="shared" si="223"/>
        <v>0</v>
      </c>
      <c r="K2880" s="114">
        <f t="shared" si="224"/>
        <v>0</v>
      </c>
      <c r="L2880" s="31">
        <f t="shared" si="225"/>
        <v>0</v>
      </c>
      <c r="M2880" s="1">
        <f t="shared" si="226"/>
        <v>0</v>
      </c>
      <c r="N2880" s="1">
        <f t="shared" si="227"/>
        <v>6</v>
      </c>
    </row>
    <row r="2881" spans="1:14" ht="16.5" hidden="1" thickBot="1" x14ac:dyDescent="0.3">
      <c r="A2881" s="26">
        <v>520317</v>
      </c>
      <c r="B2881" s="42">
        <v>520317</v>
      </c>
      <c r="C2881" s="43" t="s">
        <v>1142</v>
      </c>
      <c r="D2881" s="99">
        <f>IF(ISERROR(VLOOKUP(A2881,'CGN-2015-001'!A2880:I8027,4,0)),0,VLOOKUP(A2881,'CGN-2015-001'!A2880:I8027,4,0))</f>
        <v>0</v>
      </c>
      <c r="E2881" s="45">
        <f>IF(ISERROR(VLOOKUP(A2881,[3]Hoja1!$A$1:$F$369,4,0)),0,VLOOKUP(A2881,[3]Hoja1!$A$1:$F$369,4,0))</f>
        <v>0</v>
      </c>
      <c r="F2881" s="45">
        <f>IF(ISERROR(VLOOKUP(A2881,[3]Hoja1!$A$1:$F$369,5,0)),0,VLOOKUP(A2881,[3]Hoja1!$A$1:$F$369,5,0))</f>
        <v>0</v>
      </c>
      <c r="G2881" s="102">
        <f>IF(ISERROR(VLOOKUP(A2881,'CGN-2015-001'!A2880:I8027,7,0)),0,VLOOKUP(A2881,'CGN-2015-001'!A2880:I8027,7,0))</f>
        <v>0</v>
      </c>
      <c r="H2881" s="44"/>
      <c r="I2881" s="46"/>
      <c r="J2881" s="113">
        <f t="shared" si="223"/>
        <v>0</v>
      </c>
      <c r="K2881" s="114">
        <f t="shared" si="224"/>
        <v>0</v>
      </c>
      <c r="L2881" s="31">
        <f t="shared" si="225"/>
        <v>0</v>
      </c>
      <c r="M2881" s="1">
        <f t="shared" si="226"/>
        <v>0</v>
      </c>
      <c r="N2881" s="1">
        <f t="shared" si="227"/>
        <v>6</v>
      </c>
    </row>
    <row r="2882" spans="1:14" ht="16.5" hidden="1" thickBot="1" x14ac:dyDescent="0.3">
      <c r="A2882" s="26">
        <v>520318</v>
      </c>
      <c r="B2882" s="42">
        <v>520318</v>
      </c>
      <c r="C2882" s="43" t="s">
        <v>1161</v>
      </c>
      <c r="D2882" s="99">
        <f>IF(ISERROR(VLOOKUP(A2882,'CGN-2015-001'!A2881:I8028,4,0)),0,VLOOKUP(A2882,'CGN-2015-001'!A2881:I8028,4,0))</f>
        <v>0</v>
      </c>
      <c r="E2882" s="45">
        <f>IF(ISERROR(VLOOKUP(A2882,[3]Hoja1!$A$1:$F$369,4,0)),0,VLOOKUP(A2882,[3]Hoja1!$A$1:$F$369,4,0))</f>
        <v>0</v>
      </c>
      <c r="F2882" s="45">
        <f>IF(ISERROR(VLOOKUP(A2882,[3]Hoja1!$A$1:$F$369,5,0)),0,VLOOKUP(A2882,[3]Hoja1!$A$1:$F$369,5,0))</f>
        <v>0</v>
      </c>
      <c r="G2882" s="102">
        <f>IF(ISERROR(VLOOKUP(A2882,'CGN-2015-001'!A2881:I8028,7,0)),0,VLOOKUP(A2882,'CGN-2015-001'!A2881:I8028,7,0))</f>
        <v>0</v>
      </c>
      <c r="H2882" s="44"/>
      <c r="I2882" s="46"/>
      <c r="J2882" s="113">
        <f t="shared" si="223"/>
        <v>0</v>
      </c>
      <c r="K2882" s="114">
        <f t="shared" si="224"/>
        <v>0</v>
      </c>
      <c r="L2882" s="31">
        <f t="shared" si="225"/>
        <v>0</v>
      </c>
      <c r="M2882" s="1">
        <f t="shared" si="226"/>
        <v>0</v>
      </c>
      <c r="N2882" s="1">
        <f t="shared" si="227"/>
        <v>6</v>
      </c>
    </row>
    <row r="2883" spans="1:14" ht="16.5" hidden="1" thickBot="1" x14ac:dyDescent="0.3">
      <c r="A2883" s="26">
        <v>520390</v>
      </c>
      <c r="B2883" s="42">
        <v>520390</v>
      </c>
      <c r="C2883" s="43" t="s">
        <v>1708</v>
      </c>
      <c r="D2883" s="99">
        <f>IF(ISERROR(VLOOKUP(A2883,'CGN-2015-001'!A2882:I8029,4,0)),0,VLOOKUP(A2883,'CGN-2015-001'!A2882:I8029,4,0))</f>
        <v>0</v>
      </c>
      <c r="E2883" s="45">
        <f>IF(ISERROR(VLOOKUP(A2883,[3]Hoja1!$A$1:$F$369,4,0)),0,VLOOKUP(A2883,[3]Hoja1!$A$1:$F$369,4,0))</f>
        <v>0</v>
      </c>
      <c r="F2883" s="45">
        <f>IF(ISERROR(VLOOKUP(A2883,[3]Hoja1!$A$1:$F$369,5,0)),0,VLOOKUP(A2883,[3]Hoja1!$A$1:$F$369,5,0))</f>
        <v>0</v>
      </c>
      <c r="G2883" s="102">
        <f>IF(ISERROR(VLOOKUP(A2883,'CGN-2015-001'!A2882:I8029,7,0)),0,VLOOKUP(A2883,'CGN-2015-001'!A2882:I8029,7,0))</f>
        <v>0</v>
      </c>
      <c r="H2883" s="44"/>
      <c r="I2883" s="46"/>
      <c r="J2883" s="113">
        <f t="shared" si="223"/>
        <v>0</v>
      </c>
      <c r="K2883" s="114">
        <f t="shared" si="224"/>
        <v>0</v>
      </c>
      <c r="L2883" s="31">
        <f t="shared" si="225"/>
        <v>0</v>
      </c>
      <c r="M2883" s="1">
        <f t="shared" si="226"/>
        <v>0</v>
      </c>
      <c r="N2883" s="1">
        <f t="shared" si="227"/>
        <v>6</v>
      </c>
    </row>
    <row r="2884" spans="1:14" ht="16.5" hidden="1" thickBot="1" x14ac:dyDescent="0.3">
      <c r="A2884" s="26">
        <v>5204</v>
      </c>
      <c r="B2884" s="48">
        <v>520400</v>
      </c>
      <c r="C2884" s="49" t="s">
        <v>1709</v>
      </c>
      <c r="D2884" s="99">
        <f>IF(ISERROR(VLOOKUP(A2884,'CGN-2015-001'!A2883:I8030,4,0)),0,VLOOKUP(A2884,'CGN-2015-001'!A2883:I8030,4,0))</f>
        <v>0</v>
      </c>
      <c r="E2884" s="40">
        <f>IF(ISERROR(VLOOKUP(A2884,[3]Hoja1!$A$1:$F$369,4,0)),0,VLOOKUP(A2884,[3]Hoja1!$A$1:$F$369,4,0))</f>
        <v>0</v>
      </c>
      <c r="F2884" s="40">
        <f>IF(ISERROR(VLOOKUP(A2884,[3]Hoja1!$A$1:$F$369,5,0)),0,VLOOKUP(A2884,[3]Hoja1!$A$1:$F$369,5,0))</f>
        <v>0</v>
      </c>
      <c r="G2884" s="102">
        <f>IF(ISERROR(VLOOKUP(A2884,'CGN-2015-001'!A2883:I8030,7,0)),0,VLOOKUP(A2884,'CGN-2015-001'!A2883:I8030,7,0))</f>
        <v>0</v>
      </c>
      <c r="H2884" s="50"/>
      <c r="I2884" s="51"/>
      <c r="J2884" s="113">
        <f t="shared" si="223"/>
        <v>0</v>
      </c>
      <c r="K2884" s="114">
        <f t="shared" si="224"/>
        <v>0</v>
      </c>
      <c r="L2884" s="31">
        <f t="shared" si="225"/>
        <v>0</v>
      </c>
      <c r="M2884" s="1">
        <f t="shared" si="226"/>
        <v>0</v>
      </c>
      <c r="N2884" s="1">
        <f t="shared" si="227"/>
        <v>4</v>
      </c>
    </row>
    <row r="2885" spans="1:14" ht="16.5" hidden="1" thickBot="1" x14ac:dyDescent="0.3">
      <c r="A2885" s="26">
        <v>520401</v>
      </c>
      <c r="B2885" s="42">
        <v>520401</v>
      </c>
      <c r="C2885" s="43" t="s">
        <v>1710</v>
      </c>
      <c r="D2885" s="99">
        <f>IF(ISERROR(VLOOKUP(A2885,'CGN-2015-001'!A2884:I8031,4,0)),0,VLOOKUP(A2885,'CGN-2015-001'!A2884:I8031,4,0))</f>
        <v>0</v>
      </c>
      <c r="E2885" s="45">
        <f>IF(ISERROR(VLOOKUP(A2885,[3]Hoja1!$A$1:$F$369,4,0)),0,VLOOKUP(A2885,[3]Hoja1!$A$1:$F$369,4,0))</f>
        <v>0</v>
      </c>
      <c r="F2885" s="45">
        <f>IF(ISERROR(VLOOKUP(A2885,[3]Hoja1!$A$1:$F$369,5,0)),0,VLOOKUP(A2885,[3]Hoja1!$A$1:$F$369,5,0))</f>
        <v>0</v>
      </c>
      <c r="G2885" s="102">
        <f>IF(ISERROR(VLOOKUP(A2885,'CGN-2015-001'!A2884:I8031,7,0)),0,VLOOKUP(A2885,'CGN-2015-001'!A2884:I8031,7,0))</f>
        <v>0</v>
      </c>
      <c r="H2885" s="44"/>
      <c r="I2885" s="46"/>
      <c r="J2885" s="113">
        <f t="shared" si="223"/>
        <v>0</v>
      </c>
      <c r="K2885" s="114">
        <f t="shared" si="224"/>
        <v>0</v>
      </c>
      <c r="L2885" s="31">
        <f t="shared" si="225"/>
        <v>0</v>
      </c>
      <c r="M2885" s="1">
        <f t="shared" si="226"/>
        <v>0</v>
      </c>
      <c r="N2885" s="1">
        <f t="shared" si="227"/>
        <v>6</v>
      </c>
    </row>
    <row r="2886" spans="1:14" ht="16.5" hidden="1" thickBot="1" x14ac:dyDescent="0.3">
      <c r="A2886" s="26">
        <v>520402</v>
      </c>
      <c r="B2886" s="42">
        <v>520402</v>
      </c>
      <c r="C2886" s="43" t="s">
        <v>1140</v>
      </c>
      <c r="D2886" s="99">
        <f>IF(ISERROR(VLOOKUP(A2886,'CGN-2015-001'!A2885:I8032,4,0)),0,VLOOKUP(A2886,'CGN-2015-001'!A2885:I8032,4,0))</f>
        <v>0</v>
      </c>
      <c r="E2886" s="45">
        <f>IF(ISERROR(VLOOKUP(A2886,[3]Hoja1!$A$1:$F$369,4,0)),0,VLOOKUP(A2886,[3]Hoja1!$A$1:$F$369,4,0))</f>
        <v>0</v>
      </c>
      <c r="F2886" s="45">
        <f>IF(ISERROR(VLOOKUP(A2886,[3]Hoja1!$A$1:$F$369,5,0)),0,VLOOKUP(A2886,[3]Hoja1!$A$1:$F$369,5,0))</f>
        <v>0</v>
      </c>
      <c r="G2886" s="102">
        <f>IF(ISERROR(VLOOKUP(A2886,'CGN-2015-001'!A2885:I8032,7,0)),0,VLOOKUP(A2886,'CGN-2015-001'!A2885:I8032,7,0))</f>
        <v>0</v>
      </c>
      <c r="H2886" s="44"/>
      <c r="I2886" s="46"/>
      <c r="J2886" s="113">
        <f t="shared" si="223"/>
        <v>0</v>
      </c>
      <c r="K2886" s="114">
        <f t="shared" si="224"/>
        <v>0</v>
      </c>
      <c r="L2886" s="31">
        <f t="shared" si="225"/>
        <v>0</v>
      </c>
      <c r="M2886" s="1">
        <f t="shared" si="226"/>
        <v>0</v>
      </c>
      <c r="N2886" s="1">
        <f t="shared" si="227"/>
        <v>6</v>
      </c>
    </row>
    <row r="2887" spans="1:14" ht="16.5" hidden="1" thickBot="1" x14ac:dyDescent="0.3">
      <c r="A2887" s="26">
        <v>520403</v>
      </c>
      <c r="B2887" s="42">
        <v>520403</v>
      </c>
      <c r="C2887" s="43" t="s">
        <v>1711</v>
      </c>
      <c r="D2887" s="99">
        <f>IF(ISERROR(VLOOKUP(A2887,'CGN-2015-001'!A2886:I8033,4,0)),0,VLOOKUP(A2887,'CGN-2015-001'!A2886:I8033,4,0))</f>
        <v>0</v>
      </c>
      <c r="E2887" s="45">
        <f>IF(ISERROR(VLOOKUP(A2887,[3]Hoja1!$A$1:$F$369,4,0)),0,VLOOKUP(A2887,[3]Hoja1!$A$1:$F$369,4,0))</f>
        <v>0</v>
      </c>
      <c r="F2887" s="45">
        <f>IF(ISERROR(VLOOKUP(A2887,[3]Hoja1!$A$1:$F$369,5,0)),0,VLOOKUP(A2887,[3]Hoja1!$A$1:$F$369,5,0))</f>
        <v>0</v>
      </c>
      <c r="G2887" s="102">
        <f>IF(ISERROR(VLOOKUP(A2887,'CGN-2015-001'!A2886:I8033,7,0)),0,VLOOKUP(A2887,'CGN-2015-001'!A2886:I8033,7,0))</f>
        <v>0</v>
      </c>
      <c r="H2887" s="44"/>
      <c r="I2887" s="46"/>
      <c r="J2887" s="113">
        <f t="shared" si="223"/>
        <v>0</v>
      </c>
      <c r="K2887" s="114">
        <f t="shared" si="224"/>
        <v>0</v>
      </c>
      <c r="L2887" s="31">
        <f t="shared" si="225"/>
        <v>0</v>
      </c>
      <c r="M2887" s="1">
        <f t="shared" si="226"/>
        <v>0</v>
      </c>
      <c r="N2887" s="1">
        <f t="shared" si="227"/>
        <v>6</v>
      </c>
    </row>
    <row r="2888" spans="1:14" ht="16.5" hidden="1" thickBot="1" x14ac:dyDescent="0.3">
      <c r="A2888" s="26">
        <v>520404</v>
      </c>
      <c r="B2888" s="42">
        <v>520404</v>
      </c>
      <c r="C2888" s="43" t="s">
        <v>1712</v>
      </c>
      <c r="D2888" s="99">
        <f>IF(ISERROR(VLOOKUP(A2888,'CGN-2015-001'!A2887:I8034,4,0)),0,VLOOKUP(A2888,'CGN-2015-001'!A2887:I8034,4,0))</f>
        <v>0</v>
      </c>
      <c r="E2888" s="45">
        <f>IF(ISERROR(VLOOKUP(A2888,[3]Hoja1!$A$1:$F$369,4,0)),0,VLOOKUP(A2888,[3]Hoja1!$A$1:$F$369,4,0))</f>
        <v>0</v>
      </c>
      <c r="F2888" s="45">
        <f>IF(ISERROR(VLOOKUP(A2888,[3]Hoja1!$A$1:$F$369,5,0)),0,VLOOKUP(A2888,[3]Hoja1!$A$1:$F$369,5,0))</f>
        <v>0</v>
      </c>
      <c r="G2888" s="102">
        <f>IF(ISERROR(VLOOKUP(A2888,'CGN-2015-001'!A2887:I8034,7,0)),0,VLOOKUP(A2888,'CGN-2015-001'!A2887:I8034,7,0))</f>
        <v>0</v>
      </c>
      <c r="H2888" s="44"/>
      <c r="I2888" s="46"/>
      <c r="J2888" s="113">
        <f t="shared" si="223"/>
        <v>0</v>
      </c>
      <c r="K2888" s="114">
        <f t="shared" si="224"/>
        <v>0</v>
      </c>
      <c r="L2888" s="31">
        <f t="shared" si="225"/>
        <v>0</v>
      </c>
      <c r="M2888" s="1">
        <f t="shared" si="226"/>
        <v>0</v>
      </c>
      <c r="N2888" s="1">
        <f t="shared" si="227"/>
        <v>6</v>
      </c>
    </row>
    <row r="2889" spans="1:14" ht="16.5" hidden="1" thickBot="1" x14ac:dyDescent="0.3">
      <c r="A2889" s="26">
        <v>520405</v>
      </c>
      <c r="B2889" s="42">
        <v>520405</v>
      </c>
      <c r="C2889" s="43" t="s">
        <v>1713</v>
      </c>
      <c r="D2889" s="99">
        <f>IF(ISERROR(VLOOKUP(A2889,'CGN-2015-001'!A2888:I8035,4,0)),0,VLOOKUP(A2889,'CGN-2015-001'!A2888:I8035,4,0))</f>
        <v>0</v>
      </c>
      <c r="E2889" s="45">
        <f>IF(ISERROR(VLOOKUP(A2889,[3]Hoja1!$A$1:$F$369,4,0)),0,VLOOKUP(A2889,[3]Hoja1!$A$1:$F$369,4,0))</f>
        <v>0</v>
      </c>
      <c r="F2889" s="45">
        <f>IF(ISERROR(VLOOKUP(A2889,[3]Hoja1!$A$1:$F$369,5,0)),0,VLOOKUP(A2889,[3]Hoja1!$A$1:$F$369,5,0))</f>
        <v>0</v>
      </c>
      <c r="G2889" s="102">
        <f>IF(ISERROR(VLOOKUP(A2889,'CGN-2015-001'!A2888:I8035,7,0)),0,VLOOKUP(A2889,'CGN-2015-001'!A2888:I8035,7,0))</f>
        <v>0</v>
      </c>
      <c r="H2889" s="44"/>
      <c r="I2889" s="46"/>
      <c r="J2889" s="113">
        <f t="shared" si="223"/>
        <v>0</v>
      </c>
      <c r="K2889" s="114">
        <f t="shared" si="224"/>
        <v>0</v>
      </c>
      <c r="L2889" s="31">
        <f t="shared" si="225"/>
        <v>0</v>
      </c>
      <c r="M2889" s="1">
        <f t="shared" si="226"/>
        <v>0</v>
      </c>
      <c r="N2889" s="1">
        <f t="shared" si="227"/>
        <v>6</v>
      </c>
    </row>
    <row r="2890" spans="1:14" ht="16.5" hidden="1" thickBot="1" x14ac:dyDescent="0.3">
      <c r="A2890" s="26">
        <v>520406</v>
      </c>
      <c r="B2890" s="42">
        <v>520406</v>
      </c>
      <c r="C2890" s="43" t="s">
        <v>1714</v>
      </c>
      <c r="D2890" s="99">
        <f>IF(ISERROR(VLOOKUP(A2890,'CGN-2015-001'!A2889:I8036,4,0)),0,VLOOKUP(A2890,'CGN-2015-001'!A2889:I8036,4,0))</f>
        <v>0</v>
      </c>
      <c r="E2890" s="45">
        <f>IF(ISERROR(VLOOKUP(A2890,[3]Hoja1!$A$1:$F$369,4,0)),0,VLOOKUP(A2890,[3]Hoja1!$A$1:$F$369,4,0))</f>
        <v>0</v>
      </c>
      <c r="F2890" s="45">
        <f>IF(ISERROR(VLOOKUP(A2890,[3]Hoja1!$A$1:$F$369,5,0)),0,VLOOKUP(A2890,[3]Hoja1!$A$1:$F$369,5,0))</f>
        <v>0</v>
      </c>
      <c r="G2890" s="102">
        <f>IF(ISERROR(VLOOKUP(A2890,'CGN-2015-001'!A2889:I8036,7,0)),0,VLOOKUP(A2890,'CGN-2015-001'!A2889:I8036,7,0))</f>
        <v>0</v>
      </c>
      <c r="H2890" s="44"/>
      <c r="I2890" s="46"/>
      <c r="J2890" s="113">
        <f t="shared" si="223"/>
        <v>0</v>
      </c>
      <c r="K2890" s="114">
        <f t="shared" si="224"/>
        <v>0</v>
      </c>
      <c r="L2890" s="31">
        <f t="shared" si="225"/>
        <v>0</v>
      </c>
      <c r="M2890" s="1">
        <f t="shared" si="226"/>
        <v>0</v>
      </c>
      <c r="N2890" s="1">
        <f t="shared" si="227"/>
        <v>6</v>
      </c>
    </row>
    <row r="2891" spans="1:14" ht="16.5" hidden="1" thickBot="1" x14ac:dyDescent="0.3">
      <c r="A2891" s="26">
        <v>520407</v>
      </c>
      <c r="B2891" s="42">
        <v>520407</v>
      </c>
      <c r="C2891" s="43" t="s">
        <v>1715</v>
      </c>
      <c r="D2891" s="99">
        <f>IF(ISERROR(VLOOKUP(A2891,'CGN-2015-001'!A2890:I8037,4,0)),0,VLOOKUP(A2891,'CGN-2015-001'!A2890:I8037,4,0))</f>
        <v>0</v>
      </c>
      <c r="E2891" s="45">
        <f>IF(ISERROR(VLOOKUP(A2891,[3]Hoja1!$A$1:$F$369,4,0)),0,VLOOKUP(A2891,[3]Hoja1!$A$1:$F$369,4,0))</f>
        <v>0</v>
      </c>
      <c r="F2891" s="45">
        <f>IF(ISERROR(VLOOKUP(A2891,[3]Hoja1!$A$1:$F$369,5,0)),0,VLOOKUP(A2891,[3]Hoja1!$A$1:$F$369,5,0))</f>
        <v>0</v>
      </c>
      <c r="G2891" s="102">
        <f>IF(ISERROR(VLOOKUP(A2891,'CGN-2015-001'!A2890:I8037,7,0)),0,VLOOKUP(A2891,'CGN-2015-001'!A2890:I8037,7,0))</f>
        <v>0</v>
      </c>
      <c r="H2891" s="44"/>
      <c r="I2891" s="46"/>
      <c r="J2891" s="113">
        <f t="shared" ref="J2891:J2954" si="228">D2891-G2891</f>
        <v>0</v>
      </c>
      <c r="K2891" s="114">
        <f t="shared" ref="K2891:K2954" si="229">IF(ISERROR(((D2891/G2891)-100%)),0,((D2891/G2891)-100%))</f>
        <v>0</v>
      </c>
      <c r="L2891" s="31">
        <f t="shared" ref="L2891:L2954" si="230">+G2891-H2891-I2891</f>
        <v>0</v>
      </c>
      <c r="M2891" s="1">
        <f t="shared" ref="M2891:M2954" si="231">IF(D2891&lt;&gt;0,1,IF(G2891&lt;&gt;0,2,IF(F2891&lt;&gt;0,3,IF(E2891&lt;&gt;0,4,0))))</f>
        <v>0</v>
      </c>
      <c r="N2891" s="1">
        <f t="shared" ref="N2891:N2954" si="232">+LEN(A2891)</f>
        <v>6</v>
      </c>
    </row>
    <row r="2892" spans="1:14" ht="16.5" hidden="1" thickBot="1" x14ac:dyDescent="0.3">
      <c r="A2892" s="26">
        <v>520408</v>
      </c>
      <c r="B2892" s="42">
        <v>520408</v>
      </c>
      <c r="C2892" s="43" t="s">
        <v>1141</v>
      </c>
      <c r="D2892" s="99">
        <f>IF(ISERROR(VLOOKUP(A2892,'CGN-2015-001'!A2891:I8038,4,0)),0,VLOOKUP(A2892,'CGN-2015-001'!A2891:I8038,4,0))</f>
        <v>0</v>
      </c>
      <c r="E2892" s="45">
        <f>IF(ISERROR(VLOOKUP(A2892,[3]Hoja1!$A$1:$F$369,4,0)),0,VLOOKUP(A2892,[3]Hoja1!$A$1:$F$369,4,0))</f>
        <v>0</v>
      </c>
      <c r="F2892" s="45">
        <f>IF(ISERROR(VLOOKUP(A2892,[3]Hoja1!$A$1:$F$369,5,0)),0,VLOOKUP(A2892,[3]Hoja1!$A$1:$F$369,5,0))</f>
        <v>0</v>
      </c>
      <c r="G2892" s="102">
        <f>IF(ISERROR(VLOOKUP(A2892,'CGN-2015-001'!A2891:I8038,7,0)),0,VLOOKUP(A2892,'CGN-2015-001'!A2891:I8038,7,0))</f>
        <v>0</v>
      </c>
      <c r="H2892" s="44"/>
      <c r="I2892" s="46"/>
      <c r="J2892" s="113">
        <f t="shared" si="228"/>
        <v>0</v>
      </c>
      <c r="K2892" s="114">
        <f t="shared" si="229"/>
        <v>0</v>
      </c>
      <c r="L2892" s="31">
        <f t="shared" si="230"/>
        <v>0</v>
      </c>
      <c r="M2892" s="1">
        <f t="shared" si="231"/>
        <v>0</v>
      </c>
      <c r="N2892" s="1">
        <f t="shared" si="232"/>
        <v>6</v>
      </c>
    </row>
    <row r="2893" spans="1:14" ht="16.5" hidden="1" thickBot="1" x14ac:dyDescent="0.3">
      <c r="A2893" s="26">
        <v>520490</v>
      </c>
      <c r="B2893" s="42">
        <v>520490</v>
      </c>
      <c r="C2893" s="43" t="s">
        <v>1716</v>
      </c>
      <c r="D2893" s="99">
        <f>IF(ISERROR(VLOOKUP(A2893,'CGN-2015-001'!A2892:I8039,4,0)),0,VLOOKUP(A2893,'CGN-2015-001'!A2892:I8039,4,0))</f>
        <v>0</v>
      </c>
      <c r="E2893" s="45">
        <f>IF(ISERROR(VLOOKUP(A2893,[3]Hoja1!$A$1:$F$369,4,0)),0,VLOOKUP(A2893,[3]Hoja1!$A$1:$F$369,4,0))</f>
        <v>0</v>
      </c>
      <c r="F2893" s="45">
        <f>IF(ISERROR(VLOOKUP(A2893,[3]Hoja1!$A$1:$F$369,5,0)),0,VLOOKUP(A2893,[3]Hoja1!$A$1:$F$369,5,0))</f>
        <v>0</v>
      </c>
      <c r="G2893" s="102">
        <f>IF(ISERROR(VLOOKUP(A2893,'CGN-2015-001'!A2892:I8039,7,0)),0,VLOOKUP(A2893,'CGN-2015-001'!A2892:I8039,7,0))</f>
        <v>0</v>
      </c>
      <c r="H2893" s="44"/>
      <c r="I2893" s="46"/>
      <c r="J2893" s="113">
        <f t="shared" si="228"/>
        <v>0</v>
      </c>
      <c r="K2893" s="114">
        <f t="shared" si="229"/>
        <v>0</v>
      </c>
      <c r="L2893" s="31">
        <f t="shared" si="230"/>
        <v>0</v>
      </c>
      <c r="M2893" s="1">
        <f t="shared" si="231"/>
        <v>0</v>
      </c>
      <c r="N2893" s="1">
        <f t="shared" si="232"/>
        <v>6</v>
      </c>
    </row>
    <row r="2894" spans="1:14" ht="16.5" hidden="1" thickBot="1" x14ac:dyDescent="0.3">
      <c r="A2894" s="26">
        <v>5207</v>
      </c>
      <c r="B2894" s="48">
        <v>520700</v>
      </c>
      <c r="C2894" s="49" t="s">
        <v>231</v>
      </c>
      <c r="D2894" s="99">
        <f>IF(ISERROR(VLOOKUP(A2894,'CGN-2015-001'!A2893:I8040,4,0)),0,VLOOKUP(A2894,'CGN-2015-001'!A2893:I8040,4,0))</f>
        <v>0</v>
      </c>
      <c r="E2894" s="40">
        <f>IF(ISERROR(VLOOKUP(A2894,[3]Hoja1!$A$1:$F$369,4,0)),0,VLOOKUP(A2894,[3]Hoja1!$A$1:$F$369,4,0))</f>
        <v>0</v>
      </c>
      <c r="F2894" s="40">
        <f>IF(ISERROR(VLOOKUP(A2894,[3]Hoja1!$A$1:$F$369,5,0)),0,VLOOKUP(A2894,[3]Hoja1!$A$1:$F$369,5,0))</f>
        <v>0</v>
      </c>
      <c r="G2894" s="102">
        <f>IF(ISERROR(VLOOKUP(A2894,'CGN-2015-001'!A2893:I8040,7,0)),0,VLOOKUP(A2894,'CGN-2015-001'!A2893:I8040,7,0))</f>
        <v>0</v>
      </c>
      <c r="H2894" s="50"/>
      <c r="I2894" s="51"/>
      <c r="J2894" s="113">
        <f t="shared" si="228"/>
        <v>0</v>
      </c>
      <c r="K2894" s="114">
        <f t="shared" si="229"/>
        <v>0</v>
      </c>
      <c r="L2894" s="31">
        <f t="shared" si="230"/>
        <v>0</v>
      </c>
      <c r="M2894" s="1">
        <f t="shared" si="231"/>
        <v>0</v>
      </c>
      <c r="N2894" s="1">
        <f t="shared" si="232"/>
        <v>4</v>
      </c>
    </row>
    <row r="2895" spans="1:14" ht="16.5" hidden="1" thickBot="1" x14ac:dyDescent="0.3">
      <c r="A2895" s="26">
        <v>520701</v>
      </c>
      <c r="B2895" s="42">
        <v>520701</v>
      </c>
      <c r="C2895" s="43" t="s">
        <v>1717</v>
      </c>
      <c r="D2895" s="99">
        <f>IF(ISERROR(VLOOKUP(A2895,'CGN-2015-001'!A2894:I8041,4,0)),0,VLOOKUP(A2895,'CGN-2015-001'!A2894:I8041,4,0))</f>
        <v>0</v>
      </c>
      <c r="E2895" s="45">
        <f>IF(ISERROR(VLOOKUP(A2895,[3]Hoja1!$A$1:$F$369,4,0)),0,VLOOKUP(A2895,[3]Hoja1!$A$1:$F$369,4,0))</f>
        <v>0</v>
      </c>
      <c r="F2895" s="45">
        <f>IF(ISERROR(VLOOKUP(A2895,[3]Hoja1!$A$1:$F$369,5,0)),0,VLOOKUP(A2895,[3]Hoja1!$A$1:$F$369,5,0))</f>
        <v>0</v>
      </c>
      <c r="G2895" s="102">
        <f>IF(ISERROR(VLOOKUP(A2895,'CGN-2015-001'!A2894:I8041,7,0)),0,VLOOKUP(A2895,'CGN-2015-001'!A2894:I8041,7,0))</f>
        <v>0</v>
      </c>
      <c r="H2895" s="44"/>
      <c r="I2895" s="46"/>
      <c r="J2895" s="113">
        <f t="shared" si="228"/>
        <v>0</v>
      </c>
      <c r="K2895" s="114">
        <f t="shared" si="229"/>
        <v>0</v>
      </c>
      <c r="L2895" s="31">
        <f t="shared" si="230"/>
        <v>0</v>
      </c>
      <c r="M2895" s="1">
        <f t="shared" si="231"/>
        <v>0</v>
      </c>
      <c r="N2895" s="1">
        <f t="shared" si="232"/>
        <v>6</v>
      </c>
    </row>
    <row r="2896" spans="1:14" ht="16.5" hidden="1" thickBot="1" x14ac:dyDescent="0.3">
      <c r="A2896" s="26">
        <v>520702</v>
      </c>
      <c r="B2896" s="42">
        <v>520702</v>
      </c>
      <c r="C2896" s="43" t="s">
        <v>1718</v>
      </c>
      <c r="D2896" s="99">
        <f>IF(ISERROR(VLOOKUP(A2896,'CGN-2015-001'!A2895:I8042,4,0)),0,VLOOKUP(A2896,'CGN-2015-001'!A2895:I8042,4,0))</f>
        <v>0</v>
      </c>
      <c r="E2896" s="45">
        <f>IF(ISERROR(VLOOKUP(A2896,[3]Hoja1!$A$1:$F$369,4,0)),0,VLOOKUP(A2896,[3]Hoja1!$A$1:$F$369,4,0))</f>
        <v>0</v>
      </c>
      <c r="F2896" s="45">
        <f>IF(ISERROR(VLOOKUP(A2896,[3]Hoja1!$A$1:$F$369,5,0)),0,VLOOKUP(A2896,[3]Hoja1!$A$1:$F$369,5,0))</f>
        <v>0</v>
      </c>
      <c r="G2896" s="102">
        <f>IF(ISERROR(VLOOKUP(A2896,'CGN-2015-001'!A2895:I8042,7,0)),0,VLOOKUP(A2896,'CGN-2015-001'!A2895:I8042,7,0))</f>
        <v>0</v>
      </c>
      <c r="H2896" s="44"/>
      <c r="I2896" s="46"/>
      <c r="J2896" s="113">
        <f t="shared" si="228"/>
        <v>0</v>
      </c>
      <c r="K2896" s="114">
        <f t="shared" si="229"/>
        <v>0</v>
      </c>
      <c r="L2896" s="31">
        <f t="shared" si="230"/>
        <v>0</v>
      </c>
      <c r="M2896" s="1">
        <f t="shared" si="231"/>
        <v>0</v>
      </c>
      <c r="N2896" s="1">
        <f t="shared" si="232"/>
        <v>6</v>
      </c>
    </row>
    <row r="2897" spans="1:14" ht="16.5" hidden="1" thickBot="1" x14ac:dyDescent="0.3">
      <c r="A2897" s="26">
        <v>520703</v>
      </c>
      <c r="B2897" s="42">
        <v>520703</v>
      </c>
      <c r="C2897" s="43" t="s">
        <v>1719</v>
      </c>
      <c r="D2897" s="99">
        <f>IF(ISERROR(VLOOKUP(A2897,'CGN-2015-001'!A2896:I8043,4,0)),0,VLOOKUP(A2897,'CGN-2015-001'!A2896:I8043,4,0))</f>
        <v>0</v>
      </c>
      <c r="E2897" s="45">
        <f>IF(ISERROR(VLOOKUP(A2897,[3]Hoja1!$A$1:$F$369,4,0)),0,VLOOKUP(A2897,[3]Hoja1!$A$1:$F$369,4,0))</f>
        <v>0</v>
      </c>
      <c r="F2897" s="45">
        <f>IF(ISERROR(VLOOKUP(A2897,[3]Hoja1!$A$1:$F$369,5,0)),0,VLOOKUP(A2897,[3]Hoja1!$A$1:$F$369,5,0))</f>
        <v>0</v>
      </c>
      <c r="G2897" s="102">
        <f>IF(ISERROR(VLOOKUP(A2897,'CGN-2015-001'!A2896:I8043,7,0)),0,VLOOKUP(A2897,'CGN-2015-001'!A2896:I8043,7,0))</f>
        <v>0</v>
      </c>
      <c r="H2897" s="44"/>
      <c r="I2897" s="46"/>
      <c r="J2897" s="113">
        <f t="shared" si="228"/>
        <v>0</v>
      </c>
      <c r="K2897" s="114">
        <f t="shared" si="229"/>
        <v>0</v>
      </c>
      <c r="L2897" s="31">
        <f t="shared" si="230"/>
        <v>0</v>
      </c>
      <c r="M2897" s="1">
        <f t="shared" si="231"/>
        <v>0</v>
      </c>
      <c r="N2897" s="1">
        <f t="shared" si="232"/>
        <v>6</v>
      </c>
    </row>
    <row r="2898" spans="1:14" ht="16.5" hidden="1" thickBot="1" x14ac:dyDescent="0.3">
      <c r="A2898" s="26">
        <v>520704</v>
      </c>
      <c r="B2898" s="42">
        <v>520704</v>
      </c>
      <c r="C2898" s="43" t="s">
        <v>1720</v>
      </c>
      <c r="D2898" s="99">
        <f>IF(ISERROR(VLOOKUP(A2898,'CGN-2015-001'!A2897:I8044,4,0)),0,VLOOKUP(A2898,'CGN-2015-001'!A2897:I8044,4,0))</f>
        <v>0</v>
      </c>
      <c r="E2898" s="45">
        <f>IF(ISERROR(VLOOKUP(A2898,[3]Hoja1!$A$1:$F$369,4,0)),0,VLOOKUP(A2898,[3]Hoja1!$A$1:$F$369,4,0))</f>
        <v>0</v>
      </c>
      <c r="F2898" s="45">
        <f>IF(ISERROR(VLOOKUP(A2898,[3]Hoja1!$A$1:$F$369,5,0)),0,VLOOKUP(A2898,[3]Hoja1!$A$1:$F$369,5,0))</f>
        <v>0</v>
      </c>
      <c r="G2898" s="102">
        <f>IF(ISERROR(VLOOKUP(A2898,'CGN-2015-001'!A2897:I8044,7,0)),0,VLOOKUP(A2898,'CGN-2015-001'!A2897:I8044,7,0))</f>
        <v>0</v>
      </c>
      <c r="H2898" s="44"/>
      <c r="I2898" s="46"/>
      <c r="J2898" s="113">
        <f t="shared" si="228"/>
        <v>0</v>
      </c>
      <c r="K2898" s="114">
        <f t="shared" si="229"/>
        <v>0</v>
      </c>
      <c r="L2898" s="31">
        <f t="shared" si="230"/>
        <v>0</v>
      </c>
      <c r="M2898" s="1">
        <f t="shared" si="231"/>
        <v>0</v>
      </c>
      <c r="N2898" s="1">
        <f t="shared" si="232"/>
        <v>6</v>
      </c>
    </row>
    <row r="2899" spans="1:14" ht="16.5" hidden="1" thickBot="1" x14ac:dyDescent="0.3">
      <c r="A2899" s="26">
        <v>5208</v>
      </c>
      <c r="B2899" s="48">
        <v>520800</v>
      </c>
      <c r="C2899" s="49" t="s">
        <v>1721</v>
      </c>
      <c r="D2899" s="99">
        <f>IF(ISERROR(VLOOKUP(A2899,'CGN-2015-001'!A2898:I8045,4,0)),0,VLOOKUP(A2899,'CGN-2015-001'!A2898:I8045,4,0))</f>
        <v>0</v>
      </c>
      <c r="E2899" s="40">
        <f>IF(ISERROR(VLOOKUP(A2899,[3]Hoja1!$A$1:$F$369,4,0)),0,VLOOKUP(A2899,[3]Hoja1!$A$1:$F$369,4,0))</f>
        <v>0</v>
      </c>
      <c r="F2899" s="40">
        <f>IF(ISERROR(VLOOKUP(A2899,[3]Hoja1!$A$1:$F$369,5,0)),0,VLOOKUP(A2899,[3]Hoja1!$A$1:$F$369,5,0))</f>
        <v>0</v>
      </c>
      <c r="G2899" s="102">
        <f>IF(ISERROR(VLOOKUP(A2899,'CGN-2015-001'!A2898:I8045,7,0)),0,VLOOKUP(A2899,'CGN-2015-001'!A2898:I8045,7,0))</f>
        <v>0</v>
      </c>
      <c r="H2899" s="50"/>
      <c r="I2899" s="51"/>
      <c r="J2899" s="113">
        <f t="shared" si="228"/>
        <v>0</v>
      </c>
      <c r="K2899" s="114">
        <f t="shared" si="229"/>
        <v>0</v>
      </c>
      <c r="L2899" s="31">
        <f t="shared" si="230"/>
        <v>0</v>
      </c>
      <c r="M2899" s="1">
        <f t="shared" si="231"/>
        <v>0</v>
      </c>
      <c r="N2899" s="1">
        <f t="shared" si="232"/>
        <v>4</v>
      </c>
    </row>
    <row r="2900" spans="1:14" ht="16.5" hidden="1" thickBot="1" x14ac:dyDescent="0.3">
      <c r="A2900" s="26">
        <v>520801</v>
      </c>
      <c r="B2900" s="42">
        <v>520801</v>
      </c>
      <c r="C2900" s="43" t="s">
        <v>1126</v>
      </c>
      <c r="D2900" s="99">
        <f>IF(ISERROR(VLOOKUP(A2900,'CGN-2015-001'!A2899:I8046,4,0)),0,VLOOKUP(A2900,'CGN-2015-001'!A2899:I8046,4,0))</f>
        <v>0</v>
      </c>
      <c r="E2900" s="45">
        <f>IF(ISERROR(VLOOKUP(A2900,[3]Hoja1!$A$1:$F$369,4,0)),0,VLOOKUP(A2900,[3]Hoja1!$A$1:$F$369,4,0))</f>
        <v>0</v>
      </c>
      <c r="F2900" s="45">
        <f>IF(ISERROR(VLOOKUP(A2900,[3]Hoja1!$A$1:$F$369,5,0)),0,VLOOKUP(A2900,[3]Hoja1!$A$1:$F$369,5,0))</f>
        <v>0</v>
      </c>
      <c r="G2900" s="102">
        <f>IF(ISERROR(VLOOKUP(A2900,'CGN-2015-001'!A2899:I8046,7,0)),0,VLOOKUP(A2900,'CGN-2015-001'!A2899:I8046,7,0))</f>
        <v>0</v>
      </c>
      <c r="H2900" s="44"/>
      <c r="I2900" s="46"/>
      <c r="J2900" s="113">
        <f t="shared" si="228"/>
        <v>0</v>
      </c>
      <c r="K2900" s="114">
        <f t="shared" si="229"/>
        <v>0</v>
      </c>
      <c r="L2900" s="31">
        <f t="shared" si="230"/>
        <v>0</v>
      </c>
      <c r="M2900" s="1">
        <f t="shared" si="231"/>
        <v>0</v>
      </c>
      <c r="N2900" s="1">
        <f t="shared" si="232"/>
        <v>6</v>
      </c>
    </row>
    <row r="2901" spans="1:14" ht="16.5" hidden="1" thickBot="1" x14ac:dyDescent="0.3">
      <c r="A2901" s="26">
        <v>520802</v>
      </c>
      <c r="B2901" s="42">
        <v>520802</v>
      </c>
      <c r="C2901" s="43" t="s">
        <v>1121</v>
      </c>
      <c r="D2901" s="99">
        <f>IF(ISERROR(VLOOKUP(A2901,'CGN-2015-001'!A2900:I8047,4,0)),0,VLOOKUP(A2901,'CGN-2015-001'!A2900:I8047,4,0))</f>
        <v>0</v>
      </c>
      <c r="E2901" s="45">
        <f>IF(ISERROR(VLOOKUP(A2901,[3]Hoja1!$A$1:$F$369,4,0)),0,VLOOKUP(A2901,[3]Hoja1!$A$1:$F$369,4,0))</f>
        <v>0</v>
      </c>
      <c r="F2901" s="45">
        <f>IF(ISERROR(VLOOKUP(A2901,[3]Hoja1!$A$1:$F$369,5,0)),0,VLOOKUP(A2901,[3]Hoja1!$A$1:$F$369,5,0))</f>
        <v>0</v>
      </c>
      <c r="G2901" s="102">
        <f>IF(ISERROR(VLOOKUP(A2901,'CGN-2015-001'!A2900:I8047,7,0)),0,VLOOKUP(A2901,'CGN-2015-001'!A2900:I8047,7,0))</f>
        <v>0</v>
      </c>
      <c r="H2901" s="44"/>
      <c r="I2901" s="46"/>
      <c r="J2901" s="113">
        <f t="shared" si="228"/>
        <v>0</v>
      </c>
      <c r="K2901" s="114">
        <f t="shared" si="229"/>
        <v>0</v>
      </c>
      <c r="L2901" s="31">
        <f t="shared" si="230"/>
        <v>0</v>
      </c>
      <c r="M2901" s="1">
        <f t="shared" si="231"/>
        <v>0</v>
      </c>
      <c r="N2901" s="1">
        <f t="shared" si="232"/>
        <v>6</v>
      </c>
    </row>
    <row r="2902" spans="1:14" ht="16.5" hidden="1" thickBot="1" x14ac:dyDescent="0.3">
      <c r="A2902" s="26">
        <v>520803</v>
      </c>
      <c r="B2902" s="42">
        <v>520803</v>
      </c>
      <c r="C2902" s="43" t="s">
        <v>1722</v>
      </c>
      <c r="D2902" s="99">
        <f>IF(ISERROR(VLOOKUP(A2902,'CGN-2015-001'!A2901:I8048,4,0)),0,VLOOKUP(A2902,'CGN-2015-001'!A2901:I8048,4,0))</f>
        <v>0</v>
      </c>
      <c r="E2902" s="45">
        <f>IF(ISERROR(VLOOKUP(A2902,[3]Hoja1!$A$1:$F$369,4,0)),0,VLOOKUP(A2902,[3]Hoja1!$A$1:$F$369,4,0))</f>
        <v>0</v>
      </c>
      <c r="F2902" s="45">
        <f>IF(ISERROR(VLOOKUP(A2902,[3]Hoja1!$A$1:$F$369,5,0)),0,VLOOKUP(A2902,[3]Hoja1!$A$1:$F$369,5,0))</f>
        <v>0</v>
      </c>
      <c r="G2902" s="102">
        <f>IF(ISERROR(VLOOKUP(A2902,'CGN-2015-001'!A2901:I8048,7,0)),0,VLOOKUP(A2902,'CGN-2015-001'!A2901:I8048,7,0))</f>
        <v>0</v>
      </c>
      <c r="H2902" s="44"/>
      <c r="I2902" s="46"/>
      <c r="J2902" s="113">
        <f t="shared" si="228"/>
        <v>0</v>
      </c>
      <c r="K2902" s="114">
        <f t="shared" si="229"/>
        <v>0</v>
      </c>
      <c r="L2902" s="31">
        <f t="shared" si="230"/>
        <v>0</v>
      </c>
      <c r="M2902" s="1">
        <f t="shared" si="231"/>
        <v>0</v>
      </c>
      <c r="N2902" s="1">
        <f t="shared" si="232"/>
        <v>6</v>
      </c>
    </row>
    <row r="2903" spans="1:14" ht="16.5" hidden="1" thickBot="1" x14ac:dyDescent="0.3">
      <c r="A2903" s="26">
        <v>520804</v>
      </c>
      <c r="B2903" s="42">
        <v>520804</v>
      </c>
      <c r="C2903" s="43" t="s">
        <v>1127</v>
      </c>
      <c r="D2903" s="99">
        <f>IF(ISERROR(VLOOKUP(A2903,'CGN-2015-001'!A2902:I8049,4,0)),0,VLOOKUP(A2903,'CGN-2015-001'!A2902:I8049,4,0))</f>
        <v>0</v>
      </c>
      <c r="E2903" s="45">
        <f>IF(ISERROR(VLOOKUP(A2903,[3]Hoja1!$A$1:$F$369,4,0)),0,VLOOKUP(A2903,[3]Hoja1!$A$1:$F$369,4,0))</f>
        <v>0</v>
      </c>
      <c r="F2903" s="45">
        <f>IF(ISERROR(VLOOKUP(A2903,[3]Hoja1!$A$1:$F$369,5,0)),0,VLOOKUP(A2903,[3]Hoja1!$A$1:$F$369,5,0))</f>
        <v>0</v>
      </c>
      <c r="G2903" s="102">
        <f>IF(ISERROR(VLOOKUP(A2903,'CGN-2015-001'!A2902:I8049,7,0)),0,VLOOKUP(A2903,'CGN-2015-001'!A2902:I8049,7,0))</f>
        <v>0</v>
      </c>
      <c r="H2903" s="44"/>
      <c r="I2903" s="46"/>
      <c r="J2903" s="113">
        <f t="shared" si="228"/>
        <v>0</v>
      </c>
      <c r="K2903" s="114">
        <f t="shared" si="229"/>
        <v>0</v>
      </c>
      <c r="L2903" s="31">
        <f t="shared" si="230"/>
        <v>0</v>
      </c>
      <c r="M2903" s="1">
        <f t="shared" si="231"/>
        <v>0</v>
      </c>
      <c r="N2903" s="1">
        <f t="shared" si="232"/>
        <v>6</v>
      </c>
    </row>
    <row r="2904" spans="1:14" ht="16.5" hidden="1" thickBot="1" x14ac:dyDescent="0.3">
      <c r="A2904" s="26">
        <v>520805</v>
      </c>
      <c r="B2904" s="42">
        <v>520805</v>
      </c>
      <c r="C2904" s="43" t="s">
        <v>1129</v>
      </c>
      <c r="D2904" s="99">
        <f>IF(ISERROR(VLOOKUP(A2904,'CGN-2015-001'!A2903:I8050,4,0)),0,VLOOKUP(A2904,'CGN-2015-001'!A2903:I8050,4,0))</f>
        <v>0</v>
      </c>
      <c r="E2904" s="45">
        <f>IF(ISERROR(VLOOKUP(A2904,[3]Hoja1!$A$1:$F$369,4,0)),0,VLOOKUP(A2904,[3]Hoja1!$A$1:$F$369,4,0))</f>
        <v>0</v>
      </c>
      <c r="F2904" s="45">
        <f>IF(ISERROR(VLOOKUP(A2904,[3]Hoja1!$A$1:$F$369,5,0)),0,VLOOKUP(A2904,[3]Hoja1!$A$1:$F$369,5,0))</f>
        <v>0</v>
      </c>
      <c r="G2904" s="102">
        <f>IF(ISERROR(VLOOKUP(A2904,'CGN-2015-001'!A2903:I8050,7,0)),0,VLOOKUP(A2904,'CGN-2015-001'!A2903:I8050,7,0))</f>
        <v>0</v>
      </c>
      <c r="H2904" s="44"/>
      <c r="I2904" s="46"/>
      <c r="J2904" s="113">
        <f t="shared" si="228"/>
        <v>0</v>
      </c>
      <c r="K2904" s="114">
        <f t="shared" si="229"/>
        <v>0</v>
      </c>
      <c r="L2904" s="31">
        <f t="shared" si="230"/>
        <v>0</v>
      </c>
      <c r="M2904" s="1">
        <f t="shared" si="231"/>
        <v>0</v>
      </c>
      <c r="N2904" s="1">
        <f t="shared" si="232"/>
        <v>6</v>
      </c>
    </row>
    <row r="2905" spans="1:14" ht="16.5" hidden="1" thickBot="1" x14ac:dyDescent="0.3">
      <c r="A2905" s="26">
        <v>520806</v>
      </c>
      <c r="B2905" s="42">
        <v>520806</v>
      </c>
      <c r="C2905" s="43" t="s">
        <v>1128</v>
      </c>
      <c r="D2905" s="99">
        <f>IF(ISERROR(VLOOKUP(A2905,'CGN-2015-001'!A2904:I8051,4,0)),0,VLOOKUP(A2905,'CGN-2015-001'!A2904:I8051,4,0))</f>
        <v>0</v>
      </c>
      <c r="E2905" s="45">
        <f>IF(ISERROR(VLOOKUP(A2905,[3]Hoja1!$A$1:$F$369,4,0)),0,VLOOKUP(A2905,[3]Hoja1!$A$1:$F$369,4,0))</f>
        <v>0</v>
      </c>
      <c r="F2905" s="45">
        <f>IF(ISERROR(VLOOKUP(A2905,[3]Hoja1!$A$1:$F$369,5,0)),0,VLOOKUP(A2905,[3]Hoja1!$A$1:$F$369,5,0))</f>
        <v>0</v>
      </c>
      <c r="G2905" s="102">
        <f>IF(ISERROR(VLOOKUP(A2905,'CGN-2015-001'!A2904:I8051,7,0)),0,VLOOKUP(A2905,'CGN-2015-001'!A2904:I8051,7,0))</f>
        <v>0</v>
      </c>
      <c r="H2905" s="44"/>
      <c r="I2905" s="46"/>
      <c r="J2905" s="113">
        <f t="shared" si="228"/>
        <v>0</v>
      </c>
      <c r="K2905" s="114">
        <f t="shared" si="229"/>
        <v>0</v>
      </c>
      <c r="L2905" s="31">
        <f t="shared" si="230"/>
        <v>0</v>
      </c>
      <c r="M2905" s="1">
        <f t="shared" si="231"/>
        <v>0</v>
      </c>
      <c r="N2905" s="1">
        <f t="shared" si="232"/>
        <v>6</v>
      </c>
    </row>
    <row r="2906" spans="1:14" ht="16.5" hidden="1" thickBot="1" x14ac:dyDescent="0.3">
      <c r="A2906" s="26">
        <v>520807</v>
      </c>
      <c r="B2906" s="42">
        <v>520807</v>
      </c>
      <c r="C2906" s="43" t="s">
        <v>1146</v>
      </c>
      <c r="D2906" s="99">
        <f>IF(ISERROR(VLOOKUP(A2906,'CGN-2015-001'!A2905:I8052,4,0)),0,VLOOKUP(A2906,'CGN-2015-001'!A2905:I8052,4,0))</f>
        <v>0</v>
      </c>
      <c r="E2906" s="45">
        <f>IF(ISERROR(VLOOKUP(A2906,[3]Hoja1!$A$1:$F$369,4,0)),0,VLOOKUP(A2906,[3]Hoja1!$A$1:$F$369,4,0))</f>
        <v>0</v>
      </c>
      <c r="F2906" s="45">
        <f>IF(ISERROR(VLOOKUP(A2906,[3]Hoja1!$A$1:$F$369,5,0)),0,VLOOKUP(A2906,[3]Hoja1!$A$1:$F$369,5,0))</f>
        <v>0</v>
      </c>
      <c r="G2906" s="102">
        <f>IF(ISERROR(VLOOKUP(A2906,'CGN-2015-001'!A2905:I8052,7,0)),0,VLOOKUP(A2906,'CGN-2015-001'!A2905:I8052,7,0))</f>
        <v>0</v>
      </c>
      <c r="H2906" s="44"/>
      <c r="I2906" s="46"/>
      <c r="J2906" s="113">
        <f t="shared" si="228"/>
        <v>0</v>
      </c>
      <c r="K2906" s="114">
        <f t="shared" si="229"/>
        <v>0</v>
      </c>
      <c r="L2906" s="31">
        <f t="shared" si="230"/>
        <v>0</v>
      </c>
      <c r="M2906" s="1">
        <f t="shared" si="231"/>
        <v>0</v>
      </c>
      <c r="N2906" s="1">
        <f t="shared" si="232"/>
        <v>6</v>
      </c>
    </row>
    <row r="2907" spans="1:14" ht="16.5" hidden="1" thickBot="1" x14ac:dyDescent="0.3">
      <c r="A2907" s="26">
        <v>520890</v>
      </c>
      <c r="B2907" s="42">
        <v>520890</v>
      </c>
      <c r="C2907" s="43" t="s">
        <v>1130</v>
      </c>
      <c r="D2907" s="99">
        <f>IF(ISERROR(VLOOKUP(A2907,'CGN-2015-001'!A2906:I8053,4,0)),0,VLOOKUP(A2907,'CGN-2015-001'!A2906:I8053,4,0))</f>
        <v>0</v>
      </c>
      <c r="E2907" s="45">
        <f>IF(ISERROR(VLOOKUP(A2907,[3]Hoja1!$A$1:$F$369,4,0)),0,VLOOKUP(A2907,[3]Hoja1!$A$1:$F$369,4,0))</f>
        <v>0</v>
      </c>
      <c r="F2907" s="45">
        <f>IF(ISERROR(VLOOKUP(A2907,[3]Hoja1!$A$1:$F$369,5,0)),0,VLOOKUP(A2907,[3]Hoja1!$A$1:$F$369,5,0))</f>
        <v>0</v>
      </c>
      <c r="G2907" s="102">
        <f>IF(ISERROR(VLOOKUP(A2907,'CGN-2015-001'!A2906:I8053,7,0)),0,VLOOKUP(A2907,'CGN-2015-001'!A2906:I8053,7,0))</f>
        <v>0</v>
      </c>
      <c r="H2907" s="44"/>
      <c r="I2907" s="46"/>
      <c r="J2907" s="113">
        <f t="shared" si="228"/>
        <v>0</v>
      </c>
      <c r="K2907" s="114">
        <f t="shared" si="229"/>
        <v>0</v>
      </c>
      <c r="L2907" s="31">
        <f t="shared" si="230"/>
        <v>0</v>
      </c>
      <c r="M2907" s="1">
        <f t="shared" si="231"/>
        <v>0</v>
      </c>
      <c r="N2907" s="1">
        <f t="shared" si="232"/>
        <v>6</v>
      </c>
    </row>
    <row r="2908" spans="1:14" ht="16.5" hidden="1" thickBot="1" x14ac:dyDescent="0.3">
      <c r="A2908" s="26">
        <v>520895</v>
      </c>
      <c r="B2908" s="42">
        <v>520895</v>
      </c>
      <c r="C2908" s="43" t="s">
        <v>1724</v>
      </c>
      <c r="D2908" s="99">
        <f>IF(ISERROR(VLOOKUP(A2908,'CGN-2015-001'!A2907:I8054,4,0)),0,VLOOKUP(A2908,'CGN-2015-001'!A2907:I8054,4,0))</f>
        <v>0</v>
      </c>
      <c r="E2908" s="45">
        <f>IF(ISERROR(VLOOKUP(A2908,[3]Hoja1!$A$1:$F$369,4,0)),0,VLOOKUP(A2908,[3]Hoja1!$A$1:$F$369,4,0))</f>
        <v>0</v>
      </c>
      <c r="F2908" s="45">
        <f>IF(ISERROR(VLOOKUP(A2908,[3]Hoja1!$A$1:$F$369,5,0)),0,VLOOKUP(A2908,[3]Hoja1!$A$1:$F$369,5,0))</f>
        <v>0</v>
      </c>
      <c r="G2908" s="102">
        <f>IF(ISERROR(VLOOKUP(A2908,'CGN-2015-001'!A2907:I8054,7,0)),0,VLOOKUP(A2908,'CGN-2015-001'!A2907:I8054,7,0))</f>
        <v>0</v>
      </c>
      <c r="H2908" s="44"/>
      <c r="I2908" s="46"/>
      <c r="J2908" s="113">
        <f t="shared" si="228"/>
        <v>0</v>
      </c>
      <c r="K2908" s="114">
        <f t="shared" si="229"/>
        <v>0</v>
      </c>
      <c r="L2908" s="31">
        <f t="shared" si="230"/>
        <v>0</v>
      </c>
      <c r="M2908" s="1">
        <f t="shared" si="231"/>
        <v>0</v>
      </c>
      <c r="N2908" s="1">
        <f t="shared" si="232"/>
        <v>6</v>
      </c>
    </row>
    <row r="2909" spans="1:14" ht="16.5" hidden="1" thickBot="1" x14ac:dyDescent="0.3">
      <c r="A2909" s="26">
        <v>5211</v>
      </c>
      <c r="B2909" s="48">
        <v>521100</v>
      </c>
      <c r="C2909" s="49" t="s">
        <v>1730</v>
      </c>
      <c r="D2909" s="99">
        <f>IF(ISERROR(VLOOKUP(A2909,'CGN-2015-001'!A2908:I8055,4,0)),0,VLOOKUP(A2909,'CGN-2015-001'!A2908:I8055,4,0))</f>
        <v>0</v>
      </c>
      <c r="E2909" s="40">
        <f>IF(ISERROR(VLOOKUP(A2909,[3]Hoja1!$A$1:$F$369,4,0)),0,VLOOKUP(A2909,[3]Hoja1!$A$1:$F$369,4,0))</f>
        <v>0</v>
      </c>
      <c r="F2909" s="40">
        <f>IF(ISERROR(VLOOKUP(A2909,[3]Hoja1!$A$1:$F$369,5,0)),0,VLOOKUP(A2909,[3]Hoja1!$A$1:$F$369,5,0))</f>
        <v>0</v>
      </c>
      <c r="G2909" s="102">
        <f>IF(ISERROR(VLOOKUP(A2909,'CGN-2015-001'!A2908:I8055,7,0)),0,VLOOKUP(A2909,'CGN-2015-001'!A2908:I8055,7,0))</f>
        <v>0</v>
      </c>
      <c r="H2909" s="50"/>
      <c r="I2909" s="51"/>
      <c r="J2909" s="113">
        <f t="shared" si="228"/>
        <v>0</v>
      </c>
      <c r="K2909" s="114">
        <f t="shared" si="229"/>
        <v>0</v>
      </c>
      <c r="L2909" s="31">
        <f t="shared" si="230"/>
        <v>0</v>
      </c>
      <c r="M2909" s="1">
        <f t="shared" si="231"/>
        <v>0</v>
      </c>
      <c r="N2909" s="1">
        <f t="shared" si="232"/>
        <v>4</v>
      </c>
    </row>
    <row r="2910" spans="1:14" ht="16.5" hidden="1" thickBot="1" x14ac:dyDescent="0.3">
      <c r="A2910" s="26">
        <v>521110</v>
      </c>
      <c r="B2910" s="42">
        <v>521110</v>
      </c>
      <c r="C2910" s="43" t="s">
        <v>1735</v>
      </c>
      <c r="D2910" s="99">
        <f>IF(ISERROR(VLOOKUP(A2910,'CGN-2015-001'!A2909:I8056,4,0)),0,VLOOKUP(A2910,'CGN-2015-001'!A2909:I8056,4,0))</f>
        <v>0</v>
      </c>
      <c r="E2910" s="45">
        <f>IF(ISERROR(VLOOKUP(A2910,[3]Hoja1!$A$1:$F$369,4,0)),0,VLOOKUP(A2910,[3]Hoja1!$A$1:$F$369,4,0))</f>
        <v>0</v>
      </c>
      <c r="F2910" s="45">
        <f>IF(ISERROR(VLOOKUP(A2910,[3]Hoja1!$A$1:$F$369,5,0)),0,VLOOKUP(A2910,[3]Hoja1!$A$1:$F$369,5,0))</f>
        <v>0</v>
      </c>
      <c r="G2910" s="102">
        <f>IF(ISERROR(VLOOKUP(A2910,'CGN-2015-001'!A2909:I8056,7,0)),0,VLOOKUP(A2910,'CGN-2015-001'!A2909:I8056,7,0))</f>
        <v>0</v>
      </c>
      <c r="H2910" s="44"/>
      <c r="I2910" s="46"/>
      <c r="J2910" s="113">
        <f t="shared" si="228"/>
        <v>0</v>
      </c>
      <c r="K2910" s="114">
        <f t="shared" si="229"/>
        <v>0</v>
      </c>
      <c r="L2910" s="31">
        <f t="shared" si="230"/>
        <v>0</v>
      </c>
      <c r="M2910" s="1">
        <f t="shared" si="231"/>
        <v>0</v>
      </c>
      <c r="N2910" s="1">
        <f t="shared" si="232"/>
        <v>6</v>
      </c>
    </row>
    <row r="2911" spans="1:14" ht="16.5" hidden="1" thickBot="1" x14ac:dyDescent="0.3">
      <c r="A2911" s="26">
        <v>521111</v>
      </c>
      <c r="B2911" s="42">
        <v>521111</v>
      </c>
      <c r="C2911" s="43" t="s">
        <v>1736</v>
      </c>
      <c r="D2911" s="99">
        <f>IF(ISERROR(VLOOKUP(A2911,'CGN-2015-001'!A2910:I8057,4,0)),0,VLOOKUP(A2911,'CGN-2015-001'!A2910:I8057,4,0))</f>
        <v>0</v>
      </c>
      <c r="E2911" s="45">
        <f>IF(ISERROR(VLOOKUP(A2911,[3]Hoja1!$A$1:$F$369,4,0)),0,VLOOKUP(A2911,[3]Hoja1!$A$1:$F$369,4,0))</f>
        <v>0</v>
      </c>
      <c r="F2911" s="45">
        <f>IF(ISERROR(VLOOKUP(A2911,[3]Hoja1!$A$1:$F$369,5,0)),0,VLOOKUP(A2911,[3]Hoja1!$A$1:$F$369,5,0))</f>
        <v>0</v>
      </c>
      <c r="G2911" s="102">
        <f>IF(ISERROR(VLOOKUP(A2911,'CGN-2015-001'!A2910:I8057,7,0)),0,VLOOKUP(A2911,'CGN-2015-001'!A2910:I8057,7,0))</f>
        <v>0</v>
      </c>
      <c r="H2911" s="44"/>
      <c r="I2911" s="46"/>
      <c r="J2911" s="113">
        <f t="shared" si="228"/>
        <v>0</v>
      </c>
      <c r="K2911" s="114">
        <f t="shared" si="229"/>
        <v>0</v>
      </c>
      <c r="L2911" s="31">
        <f t="shared" si="230"/>
        <v>0</v>
      </c>
      <c r="M2911" s="1">
        <f t="shared" si="231"/>
        <v>0</v>
      </c>
      <c r="N2911" s="1">
        <f t="shared" si="232"/>
        <v>6</v>
      </c>
    </row>
    <row r="2912" spans="1:14" ht="16.5" hidden="1" thickBot="1" x14ac:dyDescent="0.3">
      <c r="A2912" s="26">
        <v>521113</v>
      </c>
      <c r="B2912" s="42">
        <v>521113</v>
      </c>
      <c r="C2912" s="43" t="s">
        <v>814</v>
      </c>
      <c r="D2912" s="99">
        <f>IF(ISERROR(VLOOKUP(A2912,'CGN-2015-001'!A2911:I8058,4,0)),0,VLOOKUP(A2912,'CGN-2015-001'!A2911:I8058,4,0))</f>
        <v>0</v>
      </c>
      <c r="E2912" s="45">
        <f>IF(ISERROR(VLOOKUP(A2912,[3]Hoja1!$A$1:$F$369,4,0)),0,VLOOKUP(A2912,[3]Hoja1!$A$1:$F$369,4,0))</f>
        <v>0</v>
      </c>
      <c r="F2912" s="45">
        <f>IF(ISERROR(VLOOKUP(A2912,[3]Hoja1!$A$1:$F$369,5,0)),0,VLOOKUP(A2912,[3]Hoja1!$A$1:$F$369,5,0))</f>
        <v>0</v>
      </c>
      <c r="G2912" s="102">
        <f>IF(ISERROR(VLOOKUP(A2912,'CGN-2015-001'!A2911:I8058,7,0)),0,VLOOKUP(A2912,'CGN-2015-001'!A2911:I8058,7,0))</f>
        <v>0</v>
      </c>
      <c r="H2912" s="44"/>
      <c r="I2912" s="46"/>
      <c r="J2912" s="113">
        <f t="shared" si="228"/>
        <v>0</v>
      </c>
      <c r="K2912" s="114">
        <f t="shared" si="229"/>
        <v>0</v>
      </c>
      <c r="L2912" s="31">
        <f t="shared" si="230"/>
        <v>0</v>
      </c>
      <c r="M2912" s="1">
        <f t="shared" si="231"/>
        <v>0</v>
      </c>
      <c r="N2912" s="1">
        <f t="shared" si="232"/>
        <v>6</v>
      </c>
    </row>
    <row r="2913" spans="1:14" ht="16.5" hidden="1" thickBot="1" x14ac:dyDescent="0.3">
      <c r="A2913" s="26">
        <v>521114</v>
      </c>
      <c r="B2913" s="42">
        <v>521114</v>
      </c>
      <c r="C2913" s="43" t="s">
        <v>1737</v>
      </c>
      <c r="D2913" s="99">
        <f>IF(ISERROR(VLOOKUP(A2913,'CGN-2015-001'!A2912:I8059,4,0)),0,VLOOKUP(A2913,'CGN-2015-001'!A2912:I8059,4,0))</f>
        <v>0</v>
      </c>
      <c r="E2913" s="45">
        <f>IF(ISERROR(VLOOKUP(A2913,[3]Hoja1!$A$1:$F$369,4,0)),0,VLOOKUP(A2913,[3]Hoja1!$A$1:$F$369,4,0))</f>
        <v>0</v>
      </c>
      <c r="F2913" s="45">
        <f>IF(ISERROR(VLOOKUP(A2913,[3]Hoja1!$A$1:$F$369,5,0)),0,VLOOKUP(A2913,[3]Hoja1!$A$1:$F$369,5,0))</f>
        <v>0</v>
      </c>
      <c r="G2913" s="102">
        <f>IF(ISERROR(VLOOKUP(A2913,'CGN-2015-001'!A2912:I8059,7,0)),0,VLOOKUP(A2913,'CGN-2015-001'!A2912:I8059,7,0))</f>
        <v>0</v>
      </c>
      <c r="H2913" s="44"/>
      <c r="I2913" s="46"/>
      <c r="J2913" s="113">
        <f t="shared" si="228"/>
        <v>0</v>
      </c>
      <c r="K2913" s="114">
        <f t="shared" si="229"/>
        <v>0</v>
      </c>
      <c r="L2913" s="31">
        <f t="shared" si="230"/>
        <v>0</v>
      </c>
      <c r="M2913" s="1">
        <f t="shared" si="231"/>
        <v>0</v>
      </c>
      <c r="N2913" s="1">
        <f t="shared" si="232"/>
        <v>6</v>
      </c>
    </row>
    <row r="2914" spans="1:14" ht="16.5" hidden="1" thickBot="1" x14ac:dyDescent="0.3">
      <c r="A2914" s="26">
        <v>521115</v>
      </c>
      <c r="B2914" s="42">
        <v>521115</v>
      </c>
      <c r="C2914" s="43" t="s">
        <v>984</v>
      </c>
      <c r="D2914" s="99">
        <f>IF(ISERROR(VLOOKUP(A2914,'CGN-2015-001'!A2913:I8060,4,0)),0,VLOOKUP(A2914,'CGN-2015-001'!A2913:I8060,4,0))</f>
        <v>0</v>
      </c>
      <c r="E2914" s="45">
        <f>IF(ISERROR(VLOOKUP(A2914,[3]Hoja1!$A$1:$F$369,4,0)),0,VLOOKUP(A2914,[3]Hoja1!$A$1:$F$369,4,0))</f>
        <v>0</v>
      </c>
      <c r="F2914" s="45">
        <f>IF(ISERROR(VLOOKUP(A2914,[3]Hoja1!$A$1:$F$369,5,0)),0,VLOOKUP(A2914,[3]Hoja1!$A$1:$F$369,5,0))</f>
        <v>0</v>
      </c>
      <c r="G2914" s="102">
        <f>IF(ISERROR(VLOOKUP(A2914,'CGN-2015-001'!A2913:I8060,7,0)),0,VLOOKUP(A2914,'CGN-2015-001'!A2913:I8060,7,0))</f>
        <v>0</v>
      </c>
      <c r="H2914" s="44"/>
      <c r="I2914" s="46"/>
      <c r="J2914" s="113">
        <f t="shared" si="228"/>
        <v>0</v>
      </c>
      <c r="K2914" s="114">
        <f t="shared" si="229"/>
        <v>0</v>
      </c>
      <c r="L2914" s="31">
        <f t="shared" si="230"/>
        <v>0</v>
      </c>
      <c r="M2914" s="1">
        <f t="shared" si="231"/>
        <v>0</v>
      </c>
      <c r="N2914" s="1">
        <f t="shared" si="232"/>
        <v>6</v>
      </c>
    </row>
    <row r="2915" spans="1:14" ht="16.5" hidden="1" thickBot="1" x14ac:dyDescent="0.3">
      <c r="A2915" s="26">
        <v>521116</v>
      </c>
      <c r="B2915" s="42">
        <v>521116</v>
      </c>
      <c r="C2915" s="43" t="s">
        <v>424</v>
      </c>
      <c r="D2915" s="99">
        <f>IF(ISERROR(VLOOKUP(A2915,'CGN-2015-001'!A2914:I8061,4,0)),0,VLOOKUP(A2915,'CGN-2015-001'!A2914:I8061,4,0))</f>
        <v>0</v>
      </c>
      <c r="E2915" s="45">
        <f>IF(ISERROR(VLOOKUP(A2915,[3]Hoja1!$A$1:$F$369,4,0)),0,VLOOKUP(A2915,[3]Hoja1!$A$1:$F$369,4,0))</f>
        <v>0</v>
      </c>
      <c r="F2915" s="45">
        <f>IF(ISERROR(VLOOKUP(A2915,[3]Hoja1!$A$1:$F$369,5,0)),0,VLOOKUP(A2915,[3]Hoja1!$A$1:$F$369,5,0))</f>
        <v>0</v>
      </c>
      <c r="G2915" s="102">
        <f>IF(ISERROR(VLOOKUP(A2915,'CGN-2015-001'!A2914:I8061,7,0)),0,VLOOKUP(A2915,'CGN-2015-001'!A2914:I8061,7,0))</f>
        <v>0</v>
      </c>
      <c r="H2915" s="44"/>
      <c r="I2915" s="46"/>
      <c r="J2915" s="113">
        <f t="shared" si="228"/>
        <v>0</v>
      </c>
      <c r="K2915" s="114">
        <f t="shared" si="229"/>
        <v>0</v>
      </c>
      <c r="L2915" s="31">
        <f t="shared" si="230"/>
        <v>0</v>
      </c>
      <c r="M2915" s="1">
        <f t="shared" si="231"/>
        <v>0</v>
      </c>
      <c r="N2915" s="1">
        <f t="shared" si="232"/>
        <v>6</v>
      </c>
    </row>
    <row r="2916" spans="1:14" ht="16.5" hidden="1" thickBot="1" x14ac:dyDescent="0.3">
      <c r="A2916" s="26">
        <v>521117</v>
      </c>
      <c r="B2916" s="42">
        <v>521117</v>
      </c>
      <c r="C2916" s="43" t="s">
        <v>1096</v>
      </c>
      <c r="D2916" s="99">
        <f>IF(ISERROR(VLOOKUP(A2916,'CGN-2015-001'!A2915:I8062,4,0)),0,VLOOKUP(A2916,'CGN-2015-001'!A2915:I8062,4,0))</f>
        <v>0</v>
      </c>
      <c r="E2916" s="45">
        <f>IF(ISERROR(VLOOKUP(A2916,[3]Hoja1!$A$1:$F$369,4,0)),0,VLOOKUP(A2916,[3]Hoja1!$A$1:$F$369,4,0))</f>
        <v>0</v>
      </c>
      <c r="F2916" s="45">
        <f>IF(ISERROR(VLOOKUP(A2916,[3]Hoja1!$A$1:$F$369,5,0)),0,VLOOKUP(A2916,[3]Hoja1!$A$1:$F$369,5,0))</f>
        <v>0</v>
      </c>
      <c r="G2916" s="102">
        <f>IF(ISERROR(VLOOKUP(A2916,'CGN-2015-001'!A2915:I8062,7,0)),0,VLOOKUP(A2916,'CGN-2015-001'!A2915:I8062,7,0))</f>
        <v>0</v>
      </c>
      <c r="H2916" s="44"/>
      <c r="I2916" s="46"/>
      <c r="J2916" s="113">
        <f t="shared" si="228"/>
        <v>0</v>
      </c>
      <c r="K2916" s="114">
        <f t="shared" si="229"/>
        <v>0</v>
      </c>
      <c r="L2916" s="31">
        <f t="shared" si="230"/>
        <v>0</v>
      </c>
      <c r="M2916" s="1">
        <f t="shared" si="231"/>
        <v>0</v>
      </c>
      <c r="N2916" s="1">
        <f t="shared" si="232"/>
        <v>6</v>
      </c>
    </row>
    <row r="2917" spans="1:14" ht="16.5" hidden="1" thickBot="1" x14ac:dyDescent="0.3">
      <c r="A2917" s="26">
        <v>521118</v>
      </c>
      <c r="B2917" s="42">
        <v>521118</v>
      </c>
      <c r="C2917" s="43" t="s">
        <v>271</v>
      </c>
      <c r="D2917" s="99">
        <f>IF(ISERROR(VLOOKUP(A2917,'CGN-2015-001'!A2916:I8063,4,0)),0,VLOOKUP(A2917,'CGN-2015-001'!A2916:I8063,4,0))</f>
        <v>0</v>
      </c>
      <c r="E2917" s="45">
        <f>IF(ISERROR(VLOOKUP(A2917,[3]Hoja1!$A$1:$F$369,4,0)),0,VLOOKUP(A2917,[3]Hoja1!$A$1:$F$369,4,0))</f>
        <v>0</v>
      </c>
      <c r="F2917" s="45">
        <f>IF(ISERROR(VLOOKUP(A2917,[3]Hoja1!$A$1:$F$369,5,0)),0,VLOOKUP(A2917,[3]Hoja1!$A$1:$F$369,5,0))</f>
        <v>0</v>
      </c>
      <c r="G2917" s="102">
        <f>IF(ISERROR(VLOOKUP(A2917,'CGN-2015-001'!A2916:I8063,7,0)),0,VLOOKUP(A2917,'CGN-2015-001'!A2916:I8063,7,0))</f>
        <v>0</v>
      </c>
      <c r="H2917" s="44"/>
      <c r="I2917" s="46"/>
      <c r="J2917" s="113">
        <f t="shared" si="228"/>
        <v>0</v>
      </c>
      <c r="K2917" s="114">
        <f t="shared" si="229"/>
        <v>0</v>
      </c>
      <c r="L2917" s="31">
        <f t="shared" si="230"/>
        <v>0</v>
      </c>
      <c r="M2917" s="1">
        <f t="shared" si="231"/>
        <v>0</v>
      </c>
      <c r="N2917" s="1">
        <f t="shared" si="232"/>
        <v>6</v>
      </c>
    </row>
    <row r="2918" spans="1:14" ht="16.5" hidden="1" thickBot="1" x14ac:dyDescent="0.3">
      <c r="A2918" s="26">
        <v>521119</v>
      </c>
      <c r="B2918" s="42">
        <v>521119</v>
      </c>
      <c r="C2918" s="43" t="s">
        <v>813</v>
      </c>
      <c r="D2918" s="99">
        <f>IF(ISERROR(VLOOKUP(A2918,'CGN-2015-001'!A2917:I8064,4,0)),0,VLOOKUP(A2918,'CGN-2015-001'!A2917:I8064,4,0))</f>
        <v>0</v>
      </c>
      <c r="E2918" s="45">
        <f>IF(ISERROR(VLOOKUP(A2918,[3]Hoja1!$A$1:$F$369,4,0)),0,VLOOKUP(A2918,[3]Hoja1!$A$1:$F$369,4,0))</f>
        <v>0</v>
      </c>
      <c r="F2918" s="45">
        <f>IF(ISERROR(VLOOKUP(A2918,[3]Hoja1!$A$1:$F$369,5,0)),0,VLOOKUP(A2918,[3]Hoja1!$A$1:$F$369,5,0))</f>
        <v>0</v>
      </c>
      <c r="G2918" s="102">
        <f>IF(ISERROR(VLOOKUP(A2918,'CGN-2015-001'!A2917:I8064,7,0)),0,VLOOKUP(A2918,'CGN-2015-001'!A2917:I8064,7,0))</f>
        <v>0</v>
      </c>
      <c r="H2918" s="44"/>
      <c r="I2918" s="46"/>
      <c r="J2918" s="113">
        <f t="shared" si="228"/>
        <v>0</v>
      </c>
      <c r="K2918" s="114">
        <f t="shared" si="229"/>
        <v>0</v>
      </c>
      <c r="L2918" s="31">
        <f t="shared" si="230"/>
        <v>0</v>
      </c>
      <c r="M2918" s="1">
        <f t="shared" si="231"/>
        <v>0</v>
      </c>
      <c r="N2918" s="1">
        <f t="shared" si="232"/>
        <v>6</v>
      </c>
    </row>
    <row r="2919" spans="1:14" ht="16.5" hidden="1" thickBot="1" x14ac:dyDescent="0.3">
      <c r="A2919" s="26">
        <v>521120</v>
      </c>
      <c r="B2919" s="42">
        <v>521120</v>
      </c>
      <c r="C2919" s="43" t="s">
        <v>1662</v>
      </c>
      <c r="D2919" s="99">
        <f>IF(ISERROR(VLOOKUP(A2919,'CGN-2015-001'!A2918:I8065,4,0)),0,VLOOKUP(A2919,'CGN-2015-001'!A2918:I8065,4,0))</f>
        <v>0</v>
      </c>
      <c r="E2919" s="45">
        <f>IF(ISERROR(VLOOKUP(A2919,[3]Hoja1!$A$1:$F$369,4,0)),0,VLOOKUP(A2919,[3]Hoja1!$A$1:$F$369,4,0))</f>
        <v>0</v>
      </c>
      <c r="F2919" s="45">
        <f>IF(ISERROR(VLOOKUP(A2919,[3]Hoja1!$A$1:$F$369,5,0)),0,VLOOKUP(A2919,[3]Hoja1!$A$1:$F$369,5,0))</f>
        <v>0</v>
      </c>
      <c r="G2919" s="102">
        <f>IF(ISERROR(VLOOKUP(A2919,'CGN-2015-001'!A2918:I8065,7,0)),0,VLOOKUP(A2919,'CGN-2015-001'!A2918:I8065,7,0))</f>
        <v>0</v>
      </c>
      <c r="H2919" s="44"/>
      <c r="I2919" s="46"/>
      <c r="J2919" s="113">
        <f t="shared" si="228"/>
        <v>0</v>
      </c>
      <c r="K2919" s="114">
        <f t="shared" si="229"/>
        <v>0</v>
      </c>
      <c r="L2919" s="31">
        <f t="shared" si="230"/>
        <v>0</v>
      </c>
      <c r="M2919" s="1">
        <f t="shared" si="231"/>
        <v>0</v>
      </c>
      <c r="N2919" s="1">
        <f t="shared" si="232"/>
        <v>6</v>
      </c>
    </row>
    <row r="2920" spans="1:14" ht="16.5" hidden="1" thickBot="1" x14ac:dyDescent="0.3">
      <c r="A2920" s="26">
        <v>521121</v>
      </c>
      <c r="B2920" s="42">
        <v>521121</v>
      </c>
      <c r="C2920" s="43" t="s">
        <v>1738</v>
      </c>
      <c r="D2920" s="99">
        <f>IF(ISERROR(VLOOKUP(A2920,'CGN-2015-001'!A2919:I8066,4,0)),0,VLOOKUP(A2920,'CGN-2015-001'!A2919:I8066,4,0))</f>
        <v>0</v>
      </c>
      <c r="E2920" s="45">
        <f>IF(ISERROR(VLOOKUP(A2920,[3]Hoja1!$A$1:$F$369,4,0)),0,VLOOKUP(A2920,[3]Hoja1!$A$1:$F$369,4,0))</f>
        <v>0</v>
      </c>
      <c r="F2920" s="45">
        <f>IF(ISERROR(VLOOKUP(A2920,[3]Hoja1!$A$1:$F$369,5,0)),0,VLOOKUP(A2920,[3]Hoja1!$A$1:$F$369,5,0))</f>
        <v>0</v>
      </c>
      <c r="G2920" s="102">
        <f>IF(ISERROR(VLOOKUP(A2920,'CGN-2015-001'!A2919:I8066,7,0)),0,VLOOKUP(A2920,'CGN-2015-001'!A2919:I8066,7,0))</f>
        <v>0</v>
      </c>
      <c r="H2920" s="44"/>
      <c r="I2920" s="46"/>
      <c r="J2920" s="113">
        <f t="shared" si="228"/>
        <v>0</v>
      </c>
      <c r="K2920" s="114">
        <f t="shared" si="229"/>
        <v>0</v>
      </c>
      <c r="L2920" s="31">
        <f t="shared" si="230"/>
        <v>0</v>
      </c>
      <c r="M2920" s="1">
        <f t="shared" si="231"/>
        <v>0</v>
      </c>
      <c r="N2920" s="1">
        <f t="shared" si="232"/>
        <v>6</v>
      </c>
    </row>
    <row r="2921" spans="1:14" ht="16.5" hidden="1" thickBot="1" x14ac:dyDescent="0.3">
      <c r="A2921" s="26">
        <v>521123</v>
      </c>
      <c r="B2921" s="42">
        <v>521123</v>
      </c>
      <c r="C2921" s="43" t="s">
        <v>1739</v>
      </c>
      <c r="D2921" s="99">
        <f>IF(ISERROR(VLOOKUP(A2921,'CGN-2015-001'!A2920:I8067,4,0)),0,VLOOKUP(A2921,'CGN-2015-001'!A2920:I8067,4,0))</f>
        <v>0</v>
      </c>
      <c r="E2921" s="45">
        <f>IF(ISERROR(VLOOKUP(A2921,[3]Hoja1!$A$1:$F$369,4,0)),0,VLOOKUP(A2921,[3]Hoja1!$A$1:$F$369,4,0))</f>
        <v>0</v>
      </c>
      <c r="F2921" s="45">
        <f>IF(ISERROR(VLOOKUP(A2921,[3]Hoja1!$A$1:$F$369,5,0)),0,VLOOKUP(A2921,[3]Hoja1!$A$1:$F$369,5,0))</f>
        <v>0</v>
      </c>
      <c r="G2921" s="102">
        <f>IF(ISERROR(VLOOKUP(A2921,'CGN-2015-001'!A2920:I8067,7,0)),0,VLOOKUP(A2921,'CGN-2015-001'!A2920:I8067,7,0))</f>
        <v>0</v>
      </c>
      <c r="H2921" s="44"/>
      <c r="I2921" s="46"/>
      <c r="J2921" s="113">
        <f t="shared" si="228"/>
        <v>0</v>
      </c>
      <c r="K2921" s="114">
        <f t="shared" si="229"/>
        <v>0</v>
      </c>
      <c r="L2921" s="31">
        <f t="shared" si="230"/>
        <v>0</v>
      </c>
      <c r="M2921" s="1">
        <f t="shared" si="231"/>
        <v>0</v>
      </c>
      <c r="N2921" s="1">
        <f t="shared" si="232"/>
        <v>6</v>
      </c>
    </row>
    <row r="2922" spans="1:14" ht="16.5" hidden="1" thickBot="1" x14ac:dyDescent="0.3">
      <c r="A2922" s="26">
        <v>521125</v>
      </c>
      <c r="B2922" s="42">
        <v>521125</v>
      </c>
      <c r="C2922" s="43" t="s">
        <v>1740</v>
      </c>
      <c r="D2922" s="99">
        <f>IF(ISERROR(VLOOKUP(A2922,'CGN-2015-001'!A2921:I8068,4,0)),0,VLOOKUP(A2922,'CGN-2015-001'!A2921:I8068,4,0))</f>
        <v>0</v>
      </c>
      <c r="E2922" s="45">
        <f>IF(ISERROR(VLOOKUP(A2922,[3]Hoja1!$A$1:$F$369,4,0)),0,VLOOKUP(A2922,[3]Hoja1!$A$1:$F$369,4,0))</f>
        <v>0</v>
      </c>
      <c r="F2922" s="45">
        <f>IF(ISERROR(VLOOKUP(A2922,[3]Hoja1!$A$1:$F$369,5,0)),0,VLOOKUP(A2922,[3]Hoja1!$A$1:$F$369,5,0))</f>
        <v>0</v>
      </c>
      <c r="G2922" s="102">
        <f>IF(ISERROR(VLOOKUP(A2922,'CGN-2015-001'!A2921:I8068,7,0)),0,VLOOKUP(A2922,'CGN-2015-001'!A2921:I8068,7,0))</f>
        <v>0</v>
      </c>
      <c r="H2922" s="44"/>
      <c r="I2922" s="46"/>
      <c r="J2922" s="113">
        <f t="shared" si="228"/>
        <v>0</v>
      </c>
      <c r="K2922" s="114">
        <f t="shared" si="229"/>
        <v>0</v>
      </c>
      <c r="L2922" s="31">
        <f t="shared" si="230"/>
        <v>0</v>
      </c>
      <c r="M2922" s="1">
        <f t="shared" si="231"/>
        <v>0</v>
      </c>
      <c r="N2922" s="1">
        <f t="shared" si="232"/>
        <v>6</v>
      </c>
    </row>
    <row r="2923" spans="1:14" ht="16.5" hidden="1" thickBot="1" x14ac:dyDescent="0.3">
      <c r="A2923" s="26">
        <v>521130</v>
      </c>
      <c r="B2923" s="42">
        <v>521130</v>
      </c>
      <c r="C2923" s="43" t="s">
        <v>1745</v>
      </c>
      <c r="D2923" s="99">
        <f>IF(ISERROR(VLOOKUP(A2923,'CGN-2015-001'!A2922:I8069,4,0)),0,VLOOKUP(A2923,'CGN-2015-001'!A2922:I8069,4,0))</f>
        <v>0</v>
      </c>
      <c r="E2923" s="45">
        <f>IF(ISERROR(VLOOKUP(A2923,[3]Hoja1!$A$1:$F$369,4,0)),0,VLOOKUP(A2923,[3]Hoja1!$A$1:$F$369,4,0))</f>
        <v>0</v>
      </c>
      <c r="F2923" s="45">
        <f>IF(ISERROR(VLOOKUP(A2923,[3]Hoja1!$A$1:$F$369,5,0)),0,VLOOKUP(A2923,[3]Hoja1!$A$1:$F$369,5,0))</f>
        <v>0</v>
      </c>
      <c r="G2923" s="102">
        <f>IF(ISERROR(VLOOKUP(A2923,'CGN-2015-001'!A2922:I8069,7,0)),0,VLOOKUP(A2923,'CGN-2015-001'!A2922:I8069,7,0))</f>
        <v>0</v>
      </c>
      <c r="H2923" s="44"/>
      <c r="I2923" s="46"/>
      <c r="J2923" s="113">
        <f t="shared" si="228"/>
        <v>0</v>
      </c>
      <c r="K2923" s="114">
        <f t="shared" si="229"/>
        <v>0</v>
      </c>
      <c r="L2923" s="31">
        <f t="shared" si="230"/>
        <v>0</v>
      </c>
      <c r="M2923" s="1">
        <f t="shared" si="231"/>
        <v>0</v>
      </c>
      <c r="N2923" s="1">
        <f t="shared" si="232"/>
        <v>6</v>
      </c>
    </row>
    <row r="2924" spans="1:14" ht="16.5" hidden="1" thickBot="1" x14ac:dyDescent="0.3">
      <c r="A2924" s="26">
        <v>521144</v>
      </c>
      <c r="B2924" s="42">
        <v>521144</v>
      </c>
      <c r="C2924" s="43" t="s">
        <v>545</v>
      </c>
      <c r="D2924" s="99">
        <f>IF(ISERROR(VLOOKUP(A2924,'CGN-2015-001'!A2923:I8070,4,0)),0,VLOOKUP(A2924,'CGN-2015-001'!A2923:I8070,4,0))</f>
        <v>0</v>
      </c>
      <c r="E2924" s="45">
        <f>IF(ISERROR(VLOOKUP(A2924,[3]Hoja1!$A$1:$F$369,4,0)),0,VLOOKUP(A2924,[3]Hoja1!$A$1:$F$369,4,0))</f>
        <v>0</v>
      </c>
      <c r="F2924" s="45">
        <f>IF(ISERROR(VLOOKUP(A2924,[3]Hoja1!$A$1:$F$369,5,0)),0,VLOOKUP(A2924,[3]Hoja1!$A$1:$F$369,5,0))</f>
        <v>0</v>
      </c>
      <c r="G2924" s="102">
        <f>IF(ISERROR(VLOOKUP(A2924,'CGN-2015-001'!A2923:I8070,7,0)),0,VLOOKUP(A2924,'CGN-2015-001'!A2923:I8070,7,0))</f>
        <v>0</v>
      </c>
      <c r="H2924" s="44"/>
      <c r="I2924" s="46"/>
      <c r="J2924" s="113">
        <f t="shared" si="228"/>
        <v>0</v>
      </c>
      <c r="K2924" s="114">
        <f t="shared" si="229"/>
        <v>0</v>
      </c>
      <c r="L2924" s="31">
        <f t="shared" si="230"/>
        <v>0</v>
      </c>
      <c r="M2924" s="1">
        <f t="shared" si="231"/>
        <v>0</v>
      </c>
      <c r="N2924" s="1">
        <f t="shared" si="232"/>
        <v>6</v>
      </c>
    </row>
    <row r="2925" spans="1:14" ht="16.5" hidden="1" thickBot="1" x14ac:dyDescent="0.3">
      <c r="A2925" s="26">
        <v>521147</v>
      </c>
      <c r="B2925" s="42">
        <v>521147</v>
      </c>
      <c r="C2925" s="43" t="s">
        <v>1759</v>
      </c>
      <c r="D2925" s="99">
        <f>IF(ISERROR(VLOOKUP(A2925,'CGN-2015-001'!A2924:I8071,4,0)),0,VLOOKUP(A2925,'CGN-2015-001'!A2924:I8071,4,0))</f>
        <v>0</v>
      </c>
      <c r="E2925" s="45">
        <f>IF(ISERROR(VLOOKUP(A2925,[3]Hoja1!$A$1:$F$369,4,0)),0,VLOOKUP(A2925,[3]Hoja1!$A$1:$F$369,4,0))</f>
        <v>0</v>
      </c>
      <c r="F2925" s="45">
        <f>IF(ISERROR(VLOOKUP(A2925,[3]Hoja1!$A$1:$F$369,5,0)),0,VLOOKUP(A2925,[3]Hoja1!$A$1:$F$369,5,0))</f>
        <v>0</v>
      </c>
      <c r="G2925" s="102">
        <f>IF(ISERROR(VLOOKUP(A2925,'CGN-2015-001'!A2924:I8071,7,0)),0,VLOOKUP(A2925,'CGN-2015-001'!A2924:I8071,7,0))</f>
        <v>0</v>
      </c>
      <c r="H2925" s="44"/>
      <c r="I2925" s="46"/>
      <c r="J2925" s="113">
        <f t="shared" si="228"/>
        <v>0</v>
      </c>
      <c r="K2925" s="114">
        <f t="shared" si="229"/>
        <v>0</v>
      </c>
      <c r="L2925" s="31">
        <f t="shared" si="230"/>
        <v>0</v>
      </c>
      <c r="M2925" s="1">
        <f t="shared" si="231"/>
        <v>0</v>
      </c>
      <c r="N2925" s="1">
        <f t="shared" si="232"/>
        <v>6</v>
      </c>
    </row>
    <row r="2926" spans="1:14" ht="16.5" hidden="1" thickBot="1" x14ac:dyDescent="0.3">
      <c r="A2926" s="26">
        <v>521153</v>
      </c>
      <c r="B2926" s="42">
        <v>521153</v>
      </c>
      <c r="C2926" s="43" t="s">
        <v>857</v>
      </c>
      <c r="D2926" s="99">
        <f>IF(ISERROR(VLOOKUP(A2926,'CGN-2015-001'!A2925:I8072,4,0)),0,VLOOKUP(A2926,'CGN-2015-001'!A2925:I8072,4,0))</f>
        <v>0</v>
      </c>
      <c r="E2926" s="45">
        <f>IF(ISERROR(VLOOKUP(A2926,[3]Hoja1!$A$1:$F$369,4,0)),0,VLOOKUP(A2926,[3]Hoja1!$A$1:$F$369,4,0))</f>
        <v>0</v>
      </c>
      <c r="F2926" s="45">
        <f>IF(ISERROR(VLOOKUP(A2926,[3]Hoja1!$A$1:$F$369,5,0)),0,VLOOKUP(A2926,[3]Hoja1!$A$1:$F$369,5,0))</f>
        <v>0</v>
      </c>
      <c r="G2926" s="102">
        <f>IF(ISERROR(VLOOKUP(A2926,'CGN-2015-001'!A2925:I8072,7,0)),0,VLOOKUP(A2926,'CGN-2015-001'!A2925:I8072,7,0))</f>
        <v>0</v>
      </c>
      <c r="H2926" s="44"/>
      <c r="I2926" s="46"/>
      <c r="J2926" s="113">
        <f t="shared" si="228"/>
        <v>0</v>
      </c>
      <c r="K2926" s="114">
        <f t="shared" si="229"/>
        <v>0</v>
      </c>
      <c r="L2926" s="31">
        <f t="shared" si="230"/>
        <v>0</v>
      </c>
      <c r="M2926" s="1">
        <f t="shared" si="231"/>
        <v>0</v>
      </c>
      <c r="N2926" s="1">
        <f t="shared" si="232"/>
        <v>6</v>
      </c>
    </row>
    <row r="2927" spans="1:14" ht="16.5" hidden="1" thickBot="1" x14ac:dyDescent="0.3">
      <c r="A2927" s="26">
        <v>521154</v>
      </c>
      <c r="B2927" s="42">
        <v>521154</v>
      </c>
      <c r="C2927" s="43" t="s">
        <v>815</v>
      </c>
      <c r="D2927" s="99">
        <f>IF(ISERROR(VLOOKUP(A2927,'CGN-2015-001'!A2926:I8073,4,0)),0,VLOOKUP(A2927,'CGN-2015-001'!A2926:I8073,4,0))</f>
        <v>0</v>
      </c>
      <c r="E2927" s="45">
        <f>IF(ISERROR(VLOOKUP(A2927,[3]Hoja1!$A$1:$F$369,4,0)),0,VLOOKUP(A2927,[3]Hoja1!$A$1:$F$369,4,0))</f>
        <v>0</v>
      </c>
      <c r="F2927" s="45">
        <f>IF(ISERROR(VLOOKUP(A2927,[3]Hoja1!$A$1:$F$369,5,0)),0,VLOOKUP(A2927,[3]Hoja1!$A$1:$F$369,5,0))</f>
        <v>0</v>
      </c>
      <c r="G2927" s="102">
        <f>IF(ISERROR(VLOOKUP(A2927,'CGN-2015-001'!A2926:I8073,7,0)),0,VLOOKUP(A2927,'CGN-2015-001'!A2926:I8073,7,0))</f>
        <v>0</v>
      </c>
      <c r="H2927" s="44"/>
      <c r="I2927" s="46"/>
      <c r="J2927" s="113">
        <f t="shared" si="228"/>
        <v>0</v>
      </c>
      <c r="K2927" s="114">
        <f t="shared" si="229"/>
        <v>0</v>
      </c>
      <c r="L2927" s="31">
        <f t="shared" si="230"/>
        <v>0</v>
      </c>
      <c r="M2927" s="1">
        <f t="shared" si="231"/>
        <v>0</v>
      </c>
      <c r="N2927" s="1">
        <f t="shared" si="232"/>
        <v>6</v>
      </c>
    </row>
    <row r="2928" spans="1:14" ht="16.5" hidden="1" thickBot="1" x14ac:dyDescent="0.3">
      <c r="A2928" s="26">
        <v>521160</v>
      </c>
      <c r="B2928" s="42">
        <v>521160</v>
      </c>
      <c r="C2928" s="43" t="s">
        <v>1767</v>
      </c>
      <c r="D2928" s="99">
        <f>IF(ISERROR(VLOOKUP(A2928,'CGN-2015-001'!A2927:I8074,4,0)),0,VLOOKUP(A2928,'CGN-2015-001'!A2927:I8074,4,0))</f>
        <v>0</v>
      </c>
      <c r="E2928" s="45">
        <f>IF(ISERROR(VLOOKUP(A2928,[3]Hoja1!$A$1:$F$369,4,0)),0,VLOOKUP(A2928,[3]Hoja1!$A$1:$F$369,4,0))</f>
        <v>0</v>
      </c>
      <c r="F2928" s="45">
        <f>IF(ISERROR(VLOOKUP(A2928,[3]Hoja1!$A$1:$F$369,5,0)),0,VLOOKUP(A2928,[3]Hoja1!$A$1:$F$369,5,0))</f>
        <v>0</v>
      </c>
      <c r="G2928" s="102">
        <f>IF(ISERROR(VLOOKUP(A2928,'CGN-2015-001'!A2927:I8074,7,0)),0,VLOOKUP(A2928,'CGN-2015-001'!A2927:I8074,7,0))</f>
        <v>0</v>
      </c>
      <c r="H2928" s="44"/>
      <c r="I2928" s="46"/>
      <c r="J2928" s="113">
        <f t="shared" si="228"/>
        <v>0</v>
      </c>
      <c r="K2928" s="114">
        <f t="shared" si="229"/>
        <v>0</v>
      </c>
      <c r="L2928" s="31">
        <f t="shared" si="230"/>
        <v>0</v>
      </c>
      <c r="M2928" s="1">
        <f t="shared" si="231"/>
        <v>0</v>
      </c>
      <c r="N2928" s="1">
        <f t="shared" si="232"/>
        <v>6</v>
      </c>
    </row>
    <row r="2929" spans="1:14" ht="16.5" hidden="1" thickBot="1" x14ac:dyDescent="0.3">
      <c r="A2929" s="26">
        <v>521162</v>
      </c>
      <c r="B2929" s="42">
        <v>521162</v>
      </c>
      <c r="C2929" s="43" t="s">
        <v>1769</v>
      </c>
      <c r="D2929" s="99">
        <f>IF(ISERROR(VLOOKUP(A2929,'CGN-2015-001'!A2928:I8075,4,0)),0,VLOOKUP(A2929,'CGN-2015-001'!A2928:I8075,4,0))</f>
        <v>0</v>
      </c>
      <c r="E2929" s="45">
        <f>IF(ISERROR(VLOOKUP(A2929,[3]Hoja1!$A$1:$F$369,4,0)),0,VLOOKUP(A2929,[3]Hoja1!$A$1:$F$369,4,0))</f>
        <v>0</v>
      </c>
      <c r="F2929" s="45">
        <f>IF(ISERROR(VLOOKUP(A2929,[3]Hoja1!$A$1:$F$369,5,0)),0,VLOOKUP(A2929,[3]Hoja1!$A$1:$F$369,5,0))</f>
        <v>0</v>
      </c>
      <c r="G2929" s="102">
        <f>IF(ISERROR(VLOOKUP(A2929,'CGN-2015-001'!A2928:I8075,7,0)),0,VLOOKUP(A2929,'CGN-2015-001'!A2928:I8075,7,0))</f>
        <v>0</v>
      </c>
      <c r="H2929" s="44"/>
      <c r="I2929" s="46"/>
      <c r="J2929" s="113">
        <f t="shared" si="228"/>
        <v>0</v>
      </c>
      <c r="K2929" s="114">
        <f t="shared" si="229"/>
        <v>0</v>
      </c>
      <c r="L2929" s="31">
        <f t="shared" si="230"/>
        <v>0</v>
      </c>
      <c r="M2929" s="1">
        <f t="shared" si="231"/>
        <v>0</v>
      </c>
      <c r="N2929" s="1">
        <f t="shared" si="232"/>
        <v>6</v>
      </c>
    </row>
    <row r="2930" spans="1:14" ht="16.5" hidden="1" thickBot="1" x14ac:dyDescent="0.3">
      <c r="A2930" s="26">
        <v>521163</v>
      </c>
      <c r="B2930" s="42">
        <v>521163</v>
      </c>
      <c r="C2930" s="43" t="s">
        <v>1098</v>
      </c>
      <c r="D2930" s="99">
        <f>IF(ISERROR(VLOOKUP(A2930,'CGN-2015-001'!A2929:I8076,4,0)),0,VLOOKUP(A2930,'CGN-2015-001'!A2929:I8076,4,0))</f>
        <v>0</v>
      </c>
      <c r="E2930" s="45">
        <f>IF(ISERROR(VLOOKUP(A2930,[3]Hoja1!$A$1:$F$369,4,0)),0,VLOOKUP(A2930,[3]Hoja1!$A$1:$F$369,4,0))</f>
        <v>0</v>
      </c>
      <c r="F2930" s="45">
        <f>IF(ISERROR(VLOOKUP(A2930,[3]Hoja1!$A$1:$F$369,5,0)),0,VLOOKUP(A2930,[3]Hoja1!$A$1:$F$369,5,0))</f>
        <v>0</v>
      </c>
      <c r="G2930" s="102">
        <f>IF(ISERROR(VLOOKUP(A2930,'CGN-2015-001'!A2929:I8076,7,0)),0,VLOOKUP(A2930,'CGN-2015-001'!A2929:I8076,7,0))</f>
        <v>0</v>
      </c>
      <c r="H2930" s="44"/>
      <c r="I2930" s="46"/>
      <c r="J2930" s="113">
        <f t="shared" si="228"/>
        <v>0</v>
      </c>
      <c r="K2930" s="114">
        <f t="shared" si="229"/>
        <v>0</v>
      </c>
      <c r="L2930" s="31">
        <f t="shared" si="230"/>
        <v>0</v>
      </c>
      <c r="M2930" s="1">
        <f t="shared" si="231"/>
        <v>0</v>
      </c>
      <c r="N2930" s="1">
        <f t="shared" si="232"/>
        <v>6</v>
      </c>
    </row>
    <row r="2931" spans="1:14" ht="16.5" hidden="1" thickBot="1" x14ac:dyDescent="0.3">
      <c r="A2931" s="26">
        <v>521171</v>
      </c>
      <c r="B2931" s="42">
        <v>521171</v>
      </c>
      <c r="C2931" s="43" t="s">
        <v>394</v>
      </c>
      <c r="D2931" s="99">
        <f>IF(ISERROR(VLOOKUP(A2931,'CGN-2015-001'!A2930:I8077,4,0)),0,VLOOKUP(A2931,'CGN-2015-001'!A2930:I8077,4,0))</f>
        <v>0</v>
      </c>
      <c r="E2931" s="45">
        <f>IF(ISERROR(VLOOKUP(A2931,[3]Hoja1!$A$1:$F$369,4,0)),0,VLOOKUP(A2931,[3]Hoja1!$A$1:$F$369,4,0))</f>
        <v>0</v>
      </c>
      <c r="F2931" s="45">
        <f>IF(ISERROR(VLOOKUP(A2931,[3]Hoja1!$A$1:$F$369,5,0)),0,VLOOKUP(A2931,[3]Hoja1!$A$1:$F$369,5,0))</f>
        <v>0</v>
      </c>
      <c r="G2931" s="102">
        <f>IF(ISERROR(VLOOKUP(A2931,'CGN-2015-001'!A2930:I8077,7,0)),0,VLOOKUP(A2931,'CGN-2015-001'!A2930:I8077,7,0))</f>
        <v>0</v>
      </c>
      <c r="H2931" s="44"/>
      <c r="I2931" s="46"/>
      <c r="J2931" s="113">
        <f t="shared" si="228"/>
        <v>0</v>
      </c>
      <c r="K2931" s="114">
        <f t="shared" si="229"/>
        <v>0</v>
      </c>
      <c r="L2931" s="31">
        <f t="shared" si="230"/>
        <v>0</v>
      </c>
      <c r="M2931" s="1">
        <f t="shared" si="231"/>
        <v>0</v>
      </c>
      <c r="N2931" s="1">
        <f t="shared" si="232"/>
        <v>6</v>
      </c>
    </row>
    <row r="2932" spans="1:14" ht="16.5" hidden="1" thickBot="1" x14ac:dyDescent="0.3">
      <c r="A2932" s="26">
        <v>521172</v>
      </c>
      <c r="B2932" s="42">
        <v>521172</v>
      </c>
      <c r="C2932" s="43" t="s">
        <v>407</v>
      </c>
      <c r="D2932" s="99">
        <f>IF(ISERROR(VLOOKUP(A2932,'CGN-2015-001'!A2931:I8078,4,0)),0,VLOOKUP(A2932,'CGN-2015-001'!A2931:I8078,4,0))</f>
        <v>0</v>
      </c>
      <c r="E2932" s="45">
        <f>IF(ISERROR(VLOOKUP(A2932,[3]Hoja1!$A$1:$F$369,4,0)),0,VLOOKUP(A2932,[3]Hoja1!$A$1:$F$369,4,0))</f>
        <v>0</v>
      </c>
      <c r="F2932" s="45">
        <f>IF(ISERROR(VLOOKUP(A2932,[3]Hoja1!$A$1:$F$369,5,0)),0,VLOOKUP(A2932,[3]Hoja1!$A$1:$F$369,5,0))</f>
        <v>0</v>
      </c>
      <c r="G2932" s="102">
        <f>IF(ISERROR(VLOOKUP(A2932,'CGN-2015-001'!A2931:I8078,7,0)),0,VLOOKUP(A2932,'CGN-2015-001'!A2931:I8078,7,0))</f>
        <v>0</v>
      </c>
      <c r="H2932" s="44"/>
      <c r="I2932" s="46"/>
      <c r="J2932" s="113">
        <f t="shared" si="228"/>
        <v>0</v>
      </c>
      <c r="K2932" s="114">
        <f t="shared" si="229"/>
        <v>0</v>
      </c>
      <c r="L2932" s="31">
        <f t="shared" si="230"/>
        <v>0</v>
      </c>
      <c r="M2932" s="1">
        <f t="shared" si="231"/>
        <v>0</v>
      </c>
      <c r="N2932" s="1">
        <f t="shared" si="232"/>
        <v>6</v>
      </c>
    </row>
    <row r="2933" spans="1:14" ht="16.5" hidden="1" thickBot="1" x14ac:dyDescent="0.3">
      <c r="A2933" s="26">
        <v>521173</v>
      </c>
      <c r="B2933" s="42">
        <v>521173</v>
      </c>
      <c r="C2933" s="43" t="s">
        <v>1000</v>
      </c>
      <c r="D2933" s="99">
        <f>IF(ISERROR(VLOOKUP(A2933,'CGN-2015-001'!A2932:I8079,4,0)),0,VLOOKUP(A2933,'CGN-2015-001'!A2932:I8079,4,0))</f>
        <v>0</v>
      </c>
      <c r="E2933" s="45">
        <f>IF(ISERROR(VLOOKUP(A2933,[3]Hoja1!$A$1:$F$369,4,0)),0,VLOOKUP(A2933,[3]Hoja1!$A$1:$F$369,4,0))</f>
        <v>0</v>
      </c>
      <c r="F2933" s="45">
        <f>IF(ISERROR(VLOOKUP(A2933,[3]Hoja1!$A$1:$F$369,5,0)),0,VLOOKUP(A2933,[3]Hoja1!$A$1:$F$369,5,0))</f>
        <v>0</v>
      </c>
      <c r="G2933" s="102">
        <f>IF(ISERROR(VLOOKUP(A2933,'CGN-2015-001'!A2932:I8079,7,0)),0,VLOOKUP(A2933,'CGN-2015-001'!A2932:I8079,7,0))</f>
        <v>0</v>
      </c>
      <c r="H2933" s="44"/>
      <c r="I2933" s="46"/>
      <c r="J2933" s="113">
        <f t="shared" si="228"/>
        <v>0</v>
      </c>
      <c r="K2933" s="114">
        <f t="shared" si="229"/>
        <v>0</v>
      </c>
      <c r="L2933" s="31">
        <f t="shared" si="230"/>
        <v>0</v>
      </c>
      <c r="M2933" s="1">
        <f t="shared" si="231"/>
        <v>0</v>
      </c>
      <c r="N2933" s="1">
        <f t="shared" si="232"/>
        <v>6</v>
      </c>
    </row>
    <row r="2934" spans="1:14" ht="16.5" hidden="1" thickBot="1" x14ac:dyDescent="0.3">
      <c r="A2934" s="26">
        <v>521190</v>
      </c>
      <c r="B2934" s="42">
        <v>521190</v>
      </c>
      <c r="C2934" s="43" t="s">
        <v>1777</v>
      </c>
      <c r="D2934" s="99">
        <f>IF(ISERROR(VLOOKUP(A2934,'CGN-2015-001'!A2933:I8080,4,0)),0,VLOOKUP(A2934,'CGN-2015-001'!A2933:I8080,4,0))</f>
        <v>0</v>
      </c>
      <c r="E2934" s="45">
        <f>IF(ISERROR(VLOOKUP(A2934,[3]Hoja1!$A$1:$F$369,4,0)),0,VLOOKUP(A2934,[3]Hoja1!$A$1:$F$369,4,0))</f>
        <v>0</v>
      </c>
      <c r="F2934" s="45">
        <f>IF(ISERROR(VLOOKUP(A2934,[3]Hoja1!$A$1:$F$369,5,0)),0,VLOOKUP(A2934,[3]Hoja1!$A$1:$F$369,5,0))</f>
        <v>0</v>
      </c>
      <c r="G2934" s="102">
        <f>IF(ISERROR(VLOOKUP(A2934,'CGN-2015-001'!A2933:I8080,7,0)),0,VLOOKUP(A2934,'CGN-2015-001'!A2933:I8080,7,0))</f>
        <v>0</v>
      </c>
      <c r="H2934" s="44"/>
      <c r="I2934" s="46"/>
      <c r="J2934" s="113">
        <f t="shared" si="228"/>
        <v>0</v>
      </c>
      <c r="K2934" s="114">
        <f t="shared" si="229"/>
        <v>0</v>
      </c>
      <c r="L2934" s="31">
        <f t="shared" si="230"/>
        <v>0</v>
      </c>
      <c r="M2934" s="1">
        <f t="shared" si="231"/>
        <v>0</v>
      </c>
      <c r="N2934" s="1">
        <f t="shared" si="232"/>
        <v>6</v>
      </c>
    </row>
    <row r="2935" spans="1:14" ht="16.5" hidden="1" thickBot="1" x14ac:dyDescent="0.3">
      <c r="A2935" s="26">
        <v>5212</v>
      </c>
      <c r="B2935" s="48">
        <v>521200</v>
      </c>
      <c r="C2935" s="49" t="s">
        <v>1725</v>
      </c>
      <c r="D2935" s="99">
        <f>IF(ISERROR(VLOOKUP(A2935,'CGN-2015-001'!A2934:I8081,4,0)),0,VLOOKUP(A2935,'CGN-2015-001'!A2934:I8081,4,0))</f>
        <v>0</v>
      </c>
      <c r="E2935" s="40">
        <f>IF(ISERROR(VLOOKUP(A2935,[3]Hoja1!$A$1:$F$369,4,0)),0,VLOOKUP(A2935,[3]Hoja1!$A$1:$F$369,4,0))</f>
        <v>0</v>
      </c>
      <c r="F2935" s="40">
        <f>IF(ISERROR(VLOOKUP(A2935,[3]Hoja1!$A$1:$F$369,5,0)),0,VLOOKUP(A2935,[3]Hoja1!$A$1:$F$369,5,0))</f>
        <v>0</v>
      </c>
      <c r="G2935" s="102">
        <f>IF(ISERROR(VLOOKUP(A2935,'CGN-2015-001'!A2934:I8081,7,0)),0,VLOOKUP(A2935,'CGN-2015-001'!A2934:I8081,7,0))</f>
        <v>0</v>
      </c>
      <c r="H2935" s="50"/>
      <c r="I2935" s="51"/>
      <c r="J2935" s="113">
        <f t="shared" si="228"/>
        <v>0</v>
      </c>
      <c r="K2935" s="114">
        <f t="shared" si="229"/>
        <v>0</v>
      </c>
      <c r="L2935" s="31">
        <f t="shared" si="230"/>
        <v>0</v>
      </c>
      <c r="M2935" s="1">
        <f t="shared" si="231"/>
        <v>0</v>
      </c>
      <c r="N2935" s="1">
        <f t="shared" si="232"/>
        <v>4</v>
      </c>
    </row>
    <row r="2936" spans="1:14" ht="16.5" hidden="1" thickBot="1" x14ac:dyDescent="0.3">
      <c r="A2936" s="26">
        <v>521201</v>
      </c>
      <c r="B2936" s="42">
        <v>521201</v>
      </c>
      <c r="C2936" s="43" t="s">
        <v>1132</v>
      </c>
      <c r="D2936" s="99">
        <f>IF(ISERROR(VLOOKUP(A2936,'CGN-2015-001'!A2935:I8082,4,0)),0,VLOOKUP(A2936,'CGN-2015-001'!A2935:I8082,4,0))</f>
        <v>0</v>
      </c>
      <c r="E2936" s="45">
        <f>IF(ISERROR(VLOOKUP(A2936,[3]Hoja1!$A$1:$F$369,4,0)),0,VLOOKUP(A2936,[3]Hoja1!$A$1:$F$369,4,0))</f>
        <v>0</v>
      </c>
      <c r="F2936" s="45">
        <f>IF(ISERROR(VLOOKUP(A2936,[3]Hoja1!$A$1:$F$369,5,0)),0,VLOOKUP(A2936,[3]Hoja1!$A$1:$F$369,5,0))</f>
        <v>0</v>
      </c>
      <c r="G2936" s="102">
        <f>IF(ISERROR(VLOOKUP(A2936,'CGN-2015-001'!A2935:I8082,7,0)),0,VLOOKUP(A2936,'CGN-2015-001'!A2935:I8082,7,0))</f>
        <v>0</v>
      </c>
      <c r="H2936" s="44"/>
      <c r="I2936" s="46"/>
      <c r="J2936" s="113">
        <f t="shared" si="228"/>
        <v>0</v>
      </c>
      <c r="K2936" s="114">
        <f t="shared" si="229"/>
        <v>0</v>
      </c>
      <c r="L2936" s="31">
        <f t="shared" si="230"/>
        <v>0</v>
      </c>
      <c r="M2936" s="1">
        <f t="shared" si="231"/>
        <v>0</v>
      </c>
      <c r="N2936" s="1">
        <f t="shared" si="232"/>
        <v>6</v>
      </c>
    </row>
    <row r="2937" spans="1:14" ht="16.5" hidden="1" thickBot="1" x14ac:dyDescent="0.3">
      <c r="A2937" s="26">
        <v>521202</v>
      </c>
      <c r="B2937" s="42">
        <v>521202</v>
      </c>
      <c r="C2937" s="43" t="s">
        <v>407</v>
      </c>
      <c r="D2937" s="99">
        <f>IF(ISERROR(VLOOKUP(A2937,'CGN-2015-001'!A2936:I8083,4,0)),0,VLOOKUP(A2937,'CGN-2015-001'!A2936:I8083,4,0))</f>
        <v>0</v>
      </c>
      <c r="E2937" s="45">
        <f>IF(ISERROR(VLOOKUP(A2937,[3]Hoja1!$A$1:$F$369,4,0)),0,VLOOKUP(A2937,[3]Hoja1!$A$1:$F$369,4,0))</f>
        <v>0</v>
      </c>
      <c r="F2937" s="45">
        <f>IF(ISERROR(VLOOKUP(A2937,[3]Hoja1!$A$1:$F$369,5,0)),0,VLOOKUP(A2937,[3]Hoja1!$A$1:$F$369,5,0))</f>
        <v>0</v>
      </c>
      <c r="G2937" s="102">
        <f>IF(ISERROR(VLOOKUP(A2937,'CGN-2015-001'!A2936:I8083,7,0)),0,VLOOKUP(A2937,'CGN-2015-001'!A2936:I8083,7,0))</f>
        <v>0</v>
      </c>
      <c r="H2937" s="44"/>
      <c r="I2937" s="46"/>
      <c r="J2937" s="113">
        <f t="shared" si="228"/>
        <v>0</v>
      </c>
      <c r="K2937" s="114">
        <f t="shared" si="229"/>
        <v>0</v>
      </c>
      <c r="L2937" s="31">
        <f t="shared" si="230"/>
        <v>0</v>
      </c>
      <c r="M2937" s="1">
        <f t="shared" si="231"/>
        <v>0</v>
      </c>
      <c r="N2937" s="1">
        <f t="shared" si="232"/>
        <v>6</v>
      </c>
    </row>
    <row r="2938" spans="1:14" ht="16.5" hidden="1" thickBot="1" x14ac:dyDescent="0.3">
      <c r="A2938" s="26">
        <v>521203</v>
      </c>
      <c r="B2938" s="42">
        <v>521203</v>
      </c>
      <c r="C2938" s="43" t="s">
        <v>858</v>
      </c>
      <c r="D2938" s="99">
        <f>IF(ISERROR(VLOOKUP(A2938,'CGN-2015-001'!A2937:I8084,4,0)),0,VLOOKUP(A2938,'CGN-2015-001'!A2937:I8084,4,0))</f>
        <v>0</v>
      </c>
      <c r="E2938" s="45">
        <f>IF(ISERROR(VLOOKUP(A2938,[3]Hoja1!$A$1:$F$369,4,0)),0,VLOOKUP(A2938,[3]Hoja1!$A$1:$F$369,4,0))</f>
        <v>0</v>
      </c>
      <c r="F2938" s="45">
        <f>IF(ISERROR(VLOOKUP(A2938,[3]Hoja1!$A$1:$F$369,5,0)),0,VLOOKUP(A2938,[3]Hoja1!$A$1:$F$369,5,0))</f>
        <v>0</v>
      </c>
      <c r="G2938" s="102">
        <f>IF(ISERROR(VLOOKUP(A2938,'CGN-2015-001'!A2937:I8084,7,0)),0,VLOOKUP(A2938,'CGN-2015-001'!A2937:I8084,7,0))</f>
        <v>0</v>
      </c>
      <c r="H2938" s="44"/>
      <c r="I2938" s="46"/>
      <c r="J2938" s="113">
        <f t="shared" si="228"/>
        <v>0</v>
      </c>
      <c r="K2938" s="114">
        <f t="shared" si="229"/>
        <v>0</v>
      </c>
      <c r="L2938" s="31">
        <f t="shared" si="230"/>
        <v>0</v>
      </c>
      <c r="M2938" s="1">
        <f t="shared" si="231"/>
        <v>0</v>
      </c>
      <c r="N2938" s="1">
        <f t="shared" si="232"/>
        <v>6</v>
      </c>
    </row>
    <row r="2939" spans="1:14" ht="16.5" hidden="1" thickBot="1" x14ac:dyDescent="0.3">
      <c r="A2939" s="26">
        <v>521204</v>
      </c>
      <c r="B2939" s="42">
        <v>521204</v>
      </c>
      <c r="C2939" s="43" t="s">
        <v>1133</v>
      </c>
      <c r="D2939" s="99">
        <f>IF(ISERROR(VLOOKUP(A2939,'CGN-2015-001'!A2938:I8085,4,0)),0,VLOOKUP(A2939,'CGN-2015-001'!A2938:I8085,4,0))</f>
        <v>0</v>
      </c>
      <c r="E2939" s="45">
        <f>IF(ISERROR(VLOOKUP(A2939,[3]Hoja1!$A$1:$F$369,4,0)),0,VLOOKUP(A2939,[3]Hoja1!$A$1:$F$369,4,0))</f>
        <v>0</v>
      </c>
      <c r="F2939" s="45">
        <f>IF(ISERROR(VLOOKUP(A2939,[3]Hoja1!$A$1:$F$369,5,0)),0,VLOOKUP(A2939,[3]Hoja1!$A$1:$F$369,5,0))</f>
        <v>0</v>
      </c>
      <c r="G2939" s="102">
        <f>IF(ISERROR(VLOOKUP(A2939,'CGN-2015-001'!A2938:I8085,7,0)),0,VLOOKUP(A2939,'CGN-2015-001'!A2938:I8085,7,0))</f>
        <v>0</v>
      </c>
      <c r="H2939" s="44"/>
      <c r="I2939" s="46"/>
      <c r="J2939" s="113">
        <f t="shared" si="228"/>
        <v>0</v>
      </c>
      <c r="K2939" s="114">
        <f t="shared" si="229"/>
        <v>0</v>
      </c>
      <c r="L2939" s="31">
        <f t="shared" si="230"/>
        <v>0</v>
      </c>
      <c r="M2939" s="1">
        <f t="shared" si="231"/>
        <v>0</v>
      </c>
      <c r="N2939" s="1">
        <f t="shared" si="232"/>
        <v>6</v>
      </c>
    </row>
    <row r="2940" spans="1:14" ht="16.5" hidden="1" thickBot="1" x14ac:dyDescent="0.3">
      <c r="A2940" s="26">
        <v>521205</v>
      </c>
      <c r="B2940" s="42">
        <v>521205</v>
      </c>
      <c r="C2940" s="43" t="s">
        <v>1134</v>
      </c>
      <c r="D2940" s="99">
        <f>IF(ISERROR(VLOOKUP(A2940,'CGN-2015-001'!A2939:I8086,4,0)),0,VLOOKUP(A2940,'CGN-2015-001'!A2939:I8086,4,0))</f>
        <v>0</v>
      </c>
      <c r="E2940" s="45">
        <f>IF(ISERROR(VLOOKUP(A2940,[3]Hoja1!$A$1:$F$369,4,0)),0,VLOOKUP(A2940,[3]Hoja1!$A$1:$F$369,4,0))</f>
        <v>0</v>
      </c>
      <c r="F2940" s="45">
        <f>IF(ISERROR(VLOOKUP(A2940,[3]Hoja1!$A$1:$F$369,5,0)),0,VLOOKUP(A2940,[3]Hoja1!$A$1:$F$369,5,0))</f>
        <v>0</v>
      </c>
      <c r="G2940" s="102">
        <f>IF(ISERROR(VLOOKUP(A2940,'CGN-2015-001'!A2939:I8086,7,0)),0,VLOOKUP(A2940,'CGN-2015-001'!A2939:I8086,7,0))</f>
        <v>0</v>
      </c>
      <c r="H2940" s="44"/>
      <c r="I2940" s="46"/>
      <c r="J2940" s="113">
        <f t="shared" si="228"/>
        <v>0</v>
      </c>
      <c r="K2940" s="114">
        <f t="shared" si="229"/>
        <v>0</v>
      </c>
      <c r="L2940" s="31">
        <f t="shared" si="230"/>
        <v>0</v>
      </c>
      <c r="M2940" s="1">
        <f t="shared" si="231"/>
        <v>0</v>
      </c>
      <c r="N2940" s="1">
        <f t="shared" si="232"/>
        <v>6</v>
      </c>
    </row>
    <row r="2941" spans="1:14" ht="16.5" hidden="1" thickBot="1" x14ac:dyDescent="0.3">
      <c r="A2941" s="26">
        <v>521206</v>
      </c>
      <c r="B2941" s="42">
        <v>521206</v>
      </c>
      <c r="C2941" s="43" t="s">
        <v>1135</v>
      </c>
      <c r="D2941" s="99">
        <f>IF(ISERROR(VLOOKUP(A2941,'CGN-2015-001'!A2940:I8087,4,0)),0,VLOOKUP(A2941,'CGN-2015-001'!A2940:I8087,4,0))</f>
        <v>0</v>
      </c>
      <c r="E2941" s="45">
        <f>IF(ISERROR(VLOOKUP(A2941,[3]Hoja1!$A$1:$F$369,4,0)),0,VLOOKUP(A2941,[3]Hoja1!$A$1:$F$369,4,0))</f>
        <v>0</v>
      </c>
      <c r="F2941" s="45">
        <f>IF(ISERROR(VLOOKUP(A2941,[3]Hoja1!$A$1:$F$369,5,0)),0,VLOOKUP(A2941,[3]Hoja1!$A$1:$F$369,5,0))</f>
        <v>0</v>
      </c>
      <c r="G2941" s="102">
        <f>IF(ISERROR(VLOOKUP(A2941,'CGN-2015-001'!A2940:I8087,7,0)),0,VLOOKUP(A2941,'CGN-2015-001'!A2940:I8087,7,0))</f>
        <v>0</v>
      </c>
      <c r="H2941" s="44"/>
      <c r="I2941" s="46"/>
      <c r="J2941" s="113">
        <f t="shared" si="228"/>
        <v>0</v>
      </c>
      <c r="K2941" s="114">
        <f t="shared" si="229"/>
        <v>0</v>
      </c>
      <c r="L2941" s="31">
        <f t="shared" si="230"/>
        <v>0</v>
      </c>
      <c r="M2941" s="1">
        <f t="shared" si="231"/>
        <v>0</v>
      </c>
      <c r="N2941" s="1">
        <f t="shared" si="232"/>
        <v>6</v>
      </c>
    </row>
    <row r="2942" spans="1:14" ht="16.5" hidden="1" thickBot="1" x14ac:dyDescent="0.3">
      <c r="A2942" s="26">
        <v>521207</v>
      </c>
      <c r="B2942" s="42">
        <v>521207</v>
      </c>
      <c r="C2942" s="43" t="s">
        <v>1136</v>
      </c>
      <c r="D2942" s="99">
        <f>IF(ISERROR(VLOOKUP(A2942,'CGN-2015-001'!A2941:I8088,4,0)),0,VLOOKUP(A2942,'CGN-2015-001'!A2941:I8088,4,0))</f>
        <v>0</v>
      </c>
      <c r="E2942" s="45">
        <f>IF(ISERROR(VLOOKUP(A2942,[3]Hoja1!$A$1:$F$369,4,0)),0,VLOOKUP(A2942,[3]Hoja1!$A$1:$F$369,4,0))</f>
        <v>0</v>
      </c>
      <c r="F2942" s="45">
        <f>IF(ISERROR(VLOOKUP(A2942,[3]Hoja1!$A$1:$F$369,5,0)),0,VLOOKUP(A2942,[3]Hoja1!$A$1:$F$369,5,0))</f>
        <v>0</v>
      </c>
      <c r="G2942" s="102">
        <f>IF(ISERROR(VLOOKUP(A2942,'CGN-2015-001'!A2941:I8088,7,0)),0,VLOOKUP(A2942,'CGN-2015-001'!A2941:I8088,7,0))</f>
        <v>0</v>
      </c>
      <c r="H2942" s="44"/>
      <c r="I2942" s="46"/>
      <c r="J2942" s="113">
        <f t="shared" si="228"/>
        <v>0</v>
      </c>
      <c r="K2942" s="114">
        <f t="shared" si="229"/>
        <v>0</v>
      </c>
      <c r="L2942" s="31">
        <f t="shared" si="230"/>
        <v>0</v>
      </c>
      <c r="M2942" s="1">
        <f t="shared" si="231"/>
        <v>0</v>
      </c>
      <c r="N2942" s="1">
        <f t="shared" si="232"/>
        <v>6</v>
      </c>
    </row>
    <row r="2943" spans="1:14" ht="16.5" hidden="1" thickBot="1" x14ac:dyDescent="0.3">
      <c r="A2943" s="26">
        <v>521210</v>
      </c>
      <c r="B2943" s="42">
        <v>521210</v>
      </c>
      <c r="C2943" s="43" t="s">
        <v>1726</v>
      </c>
      <c r="D2943" s="99">
        <f>IF(ISERROR(VLOOKUP(A2943,'CGN-2015-001'!A2942:I8089,4,0)),0,VLOOKUP(A2943,'CGN-2015-001'!A2942:I8089,4,0))</f>
        <v>0</v>
      </c>
      <c r="E2943" s="45">
        <f>IF(ISERROR(VLOOKUP(A2943,[3]Hoja1!$A$1:$F$369,4,0)),0,VLOOKUP(A2943,[3]Hoja1!$A$1:$F$369,4,0))</f>
        <v>0</v>
      </c>
      <c r="F2943" s="45">
        <f>IF(ISERROR(VLOOKUP(A2943,[3]Hoja1!$A$1:$F$369,5,0)),0,VLOOKUP(A2943,[3]Hoja1!$A$1:$F$369,5,0))</f>
        <v>0</v>
      </c>
      <c r="G2943" s="102">
        <f>IF(ISERROR(VLOOKUP(A2943,'CGN-2015-001'!A2942:I8089,7,0)),0,VLOOKUP(A2943,'CGN-2015-001'!A2942:I8089,7,0))</f>
        <v>0</v>
      </c>
      <c r="H2943" s="44"/>
      <c r="I2943" s="46"/>
      <c r="J2943" s="113">
        <f t="shared" si="228"/>
        <v>0</v>
      </c>
      <c r="K2943" s="114">
        <f t="shared" si="229"/>
        <v>0</v>
      </c>
      <c r="L2943" s="31">
        <f t="shared" si="230"/>
        <v>0</v>
      </c>
      <c r="M2943" s="1">
        <f t="shared" si="231"/>
        <v>0</v>
      </c>
      <c r="N2943" s="1">
        <f t="shared" si="232"/>
        <v>6</v>
      </c>
    </row>
    <row r="2944" spans="1:14" ht="16.5" hidden="1" thickBot="1" x14ac:dyDescent="0.3">
      <c r="A2944" s="26">
        <v>521211</v>
      </c>
      <c r="B2944" s="42">
        <v>521211</v>
      </c>
      <c r="C2944" s="43" t="s">
        <v>1727</v>
      </c>
      <c r="D2944" s="99">
        <f>IF(ISERROR(VLOOKUP(A2944,'CGN-2015-001'!A2943:I8090,4,0)),0,VLOOKUP(A2944,'CGN-2015-001'!A2943:I8090,4,0))</f>
        <v>0</v>
      </c>
      <c r="E2944" s="45">
        <f>IF(ISERROR(VLOOKUP(A2944,[3]Hoja1!$A$1:$F$369,4,0)),0,VLOOKUP(A2944,[3]Hoja1!$A$1:$F$369,4,0))</f>
        <v>0</v>
      </c>
      <c r="F2944" s="45">
        <f>IF(ISERROR(VLOOKUP(A2944,[3]Hoja1!$A$1:$F$369,5,0)),0,VLOOKUP(A2944,[3]Hoja1!$A$1:$F$369,5,0))</f>
        <v>0</v>
      </c>
      <c r="G2944" s="102">
        <f>IF(ISERROR(VLOOKUP(A2944,'CGN-2015-001'!A2943:I8090,7,0)),0,VLOOKUP(A2944,'CGN-2015-001'!A2943:I8090,7,0))</f>
        <v>0</v>
      </c>
      <c r="H2944" s="44"/>
      <c r="I2944" s="46"/>
      <c r="J2944" s="113">
        <f t="shared" si="228"/>
        <v>0</v>
      </c>
      <c r="K2944" s="114">
        <f t="shared" si="229"/>
        <v>0</v>
      </c>
      <c r="L2944" s="31">
        <f t="shared" si="230"/>
        <v>0</v>
      </c>
      <c r="M2944" s="1">
        <f t="shared" si="231"/>
        <v>0</v>
      </c>
      <c r="N2944" s="1">
        <f t="shared" si="232"/>
        <v>6</v>
      </c>
    </row>
    <row r="2945" spans="1:14" ht="16.5" hidden="1" thickBot="1" x14ac:dyDescent="0.3">
      <c r="A2945" s="26">
        <v>521212</v>
      </c>
      <c r="B2945" s="42">
        <v>521212</v>
      </c>
      <c r="C2945" s="43" t="s">
        <v>1670</v>
      </c>
      <c r="D2945" s="99">
        <f>IF(ISERROR(VLOOKUP(A2945,'CGN-2015-001'!A2944:I8091,4,0)),0,VLOOKUP(A2945,'CGN-2015-001'!A2944:I8091,4,0))</f>
        <v>0</v>
      </c>
      <c r="E2945" s="45">
        <f>IF(ISERROR(VLOOKUP(A2945,[3]Hoja1!$A$1:$F$369,4,0)),0,VLOOKUP(A2945,[3]Hoja1!$A$1:$F$369,4,0))</f>
        <v>0</v>
      </c>
      <c r="F2945" s="45">
        <f>IF(ISERROR(VLOOKUP(A2945,[3]Hoja1!$A$1:$F$369,5,0)),0,VLOOKUP(A2945,[3]Hoja1!$A$1:$F$369,5,0))</f>
        <v>0</v>
      </c>
      <c r="G2945" s="102">
        <f>IF(ISERROR(VLOOKUP(A2945,'CGN-2015-001'!A2944:I8091,7,0)),0,VLOOKUP(A2945,'CGN-2015-001'!A2944:I8091,7,0))</f>
        <v>0</v>
      </c>
      <c r="H2945" s="44"/>
      <c r="I2945" s="46"/>
      <c r="J2945" s="113">
        <f t="shared" si="228"/>
        <v>0</v>
      </c>
      <c r="K2945" s="114">
        <f t="shared" si="229"/>
        <v>0</v>
      </c>
      <c r="L2945" s="31">
        <f t="shared" si="230"/>
        <v>0</v>
      </c>
      <c r="M2945" s="1">
        <f t="shared" si="231"/>
        <v>0</v>
      </c>
      <c r="N2945" s="1">
        <f t="shared" si="232"/>
        <v>6</v>
      </c>
    </row>
    <row r="2946" spans="1:14" ht="16.5" hidden="1" thickBot="1" x14ac:dyDescent="0.3">
      <c r="A2946" s="26">
        <v>521213</v>
      </c>
      <c r="B2946" s="42">
        <v>521213</v>
      </c>
      <c r="C2946" s="43" t="s">
        <v>1728</v>
      </c>
      <c r="D2946" s="99">
        <f>IF(ISERROR(VLOOKUP(A2946,'CGN-2015-001'!A2945:I8092,4,0)),0,VLOOKUP(A2946,'CGN-2015-001'!A2945:I8092,4,0))</f>
        <v>0</v>
      </c>
      <c r="E2946" s="45">
        <f>IF(ISERROR(VLOOKUP(A2946,[3]Hoja1!$A$1:$F$369,4,0)),0,VLOOKUP(A2946,[3]Hoja1!$A$1:$F$369,4,0))</f>
        <v>0</v>
      </c>
      <c r="F2946" s="45">
        <f>IF(ISERROR(VLOOKUP(A2946,[3]Hoja1!$A$1:$F$369,5,0)),0,VLOOKUP(A2946,[3]Hoja1!$A$1:$F$369,5,0))</f>
        <v>0</v>
      </c>
      <c r="G2946" s="102">
        <f>IF(ISERROR(VLOOKUP(A2946,'CGN-2015-001'!A2945:I8092,7,0)),0,VLOOKUP(A2946,'CGN-2015-001'!A2945:I8092,7,0))</f>
        <v>0</v>
      </c>
      <c r="H2946" s="44"/>
      <c r="I2946" s="46"/>
      <c r="J2946" s="113">
        <f t="shared" si="228"/>
        <v>0</v>
      </c>
      <c r="K2946" s="114">
        <f t="shared" si="229"/>
        <v>0</v>
      </c>
      <c r="L2946" s="31">
        <f t="shared" si="230"/>
        <v>0</v>
      </c>
      <c r="M2946" s="1">
        <f t="shared" si="231"/>
        <v>0</v>
      </c>
      <c r="N2946" s="1">
        <f t="shared" si="232"/>
        <v>6</v>
      </c>
    </row>
    <row r="2947" spans="1:14" ht="16.5" hidden="1" thickBot="1" x14ac:dyDescent="0.3">
      <c r="A2947" s="26">
        <v>521290</v>
      </c>
      <c r="B2947" s="42">
        <v>521290</v>
      </c>
      <c r="C2947" s="43" t="s">
        <v>1729</v>
      </c>
      <c r="D2947" s="99">
        <f>IF(ISERROR(VLOOKUP(A2947,'CGN-2015-001'!A2946:I8093,4,0)),0,VLOOKUP(A2947,'CGN-2015-001'!A2946:I8093,4,0))</f>
        <v>0</v>
      </c>
      <c r="E2947" s="45">
        <f>IF(ISERROR(VLOOKUP(A2947,[3]Hoja1!$A$1:$F$369,4,0)),0,VLOOKUP(A2947,[3]Hoja1!$A$1:$F$369,4,0))</f>
        <v>0</v>
      </c>
      <c r="F2947" s="45">
        <f>IF(ISERROR(VLOOKUP(A2947,[3]Hoja1!$A$1:$F$369,5,0)),0,VLOOKUP(A2947,[3]Hoja1!$A$1:$F$369,5,0))</f>
        <v>0</v>
      </c>
      <c r="G2947" s="102">
        <f>IF(ISERROR(VLOOKUP(A2947,'CGN-2015-001'!A2946:I8093,7,0)),0,VLOOKUP(A2947,'CGN-2015-001'!A2946:I8093,7,0))</f>
        <v>0</v>
      </c>
      <c r="H2947" s="44"/>
      <c r="I2947" s="46"/>
      <c r="J2947" s="113">
        <f t="shared" si="228"/>
        <v>0</v>
      </c>
      <c r="K2947" s="114">
        <f t="shared" si="229"/>
        <v>0</v>
      </c>
      <c r="L2947" s="31">
        <f t="shared" si="230"/>
        <v>0</v>
      </c>
      <c r="M2947" s="1">
        <f t="shared" si="231"/>
        <v>0</v>
      </c>
      <c r="N2947" s="1">
        <f t="shared" si="232"/>
        <v>6</v>
      </c>
    </row>
    <row r="2948" spans="1:14" ht="16.5" hidden="1" thickBot="1" x14ac:dyDescent="0.3">
      <c r="A2948" s="26">
        <v>5220</v>
      </c>
      <c r="B2948" s="48">
        <v>522000</v>
      </c>
      <c r="C2948" s="49" t="s">
        <v>1020</v>
      </c>
      <c r="D2948" s="99">
        <f>IF(ISERROR(VLOOKUP(A2948,'CGN-2015-001'!A2947:I8094,4,0)),0,VLOOKUP(A2948,'CGN-2015-001'!A2947:I8094,4,0))</f>
        <v>0</v>
      </c>
      <c r="E2948" s="40">
        <f>IF(ISERROR(VLOOKUP(A2948,[3]Hoja1!$A$1:$F$369,4,0)),0,VLOOKUP(A2948,[3]Hoja1!$A$1:$F$369,4,0))</f>
        <v>0</v>
      </c>
      <c r="F2948" s="40">
        <f>IF(ISERROR(VLOOKUP(A2948,[3]Hoja1!$A$1:$F$369,5,0)),0,VLOOKUP(A2948,[3]Hoja1!$A$1:$F$369,5,0))</f>
        <v>0</v>
      </c>
      <c r="G2948" s="102">
        <f>IF(ISERROR(VLOOKUP(A2948,'CGN-2015-001'!A2947:I8094,7,0)),0,VLOOKUP(A2948,'CGN-2015-001'!A2947:I8094,7,0))</f>
        <v>0</v>
      </c>
      <c r="H2948" s="50"/>
      <c r="I2948" s="51"/>
      <c r="J2948" s="113">
        <f t="shared" si="228"/>
        <v>0</v>
      </c>
      <c r="K2948" s="114">
        <f t="shared" si="229"/>
        <v>0</v>
      </c>
      <c r="L2948" s="31">
        <f t="shared" si="230"/>
        <v>0</v>
      </c>
      <c r="M2948" s="1">
        <f t="shared" si="231"/>
        <v>0</v>
      </c>
      <c r="N2948" s="1">
        <f t="shared" si="232"/>
        <v>4</v>
      </c>
    </row>
    <row r="2949" spans="1:14" ht="16.5" hidden="1" thickBot="1" x14ac:dyDescent="0.3">
      <c r="A2949" s="26">
        <v>522001</v>
      </c>
      <c r="B2949" s="42">
        <v>522001</v>
      </c>
      <c r="C2949" s="43" t="s">
        <v>143</v>
      </c>
      <c r="D2949" s="99">
        <f>IF(ISERROR(VLOOKUP(A2949,'CGN-2015-001'!A2948:I8095,4,0)),0,VLOOKUP(A2949,'CGN-2015-001'!A2948:I8095,4,0))</f>
        <v>0</v>
      </c>
      <c r="E2949" s="45">
        <f>IF(ISERROR(VLOOKUP(A2949,[3]Hoja1!$A$1:$F$369,4,0)),0,VLOOKUP(A2949,[3]Hoja1!$A$1:$F$369,4,0))</f>
        <v>0</v>
      </c>
      <c r="F2949" s="45">
        <f>IF(ISERROR(VLOOKUP(A2949,[3]Hoja1!$A$1:$F$369,5,0)),0,VLOOKUP(A2949,[3]Hoja1!$A$1:$F$369,5,0))</f>
        <v>0</v>
      </c>
      <c r="G2949" s="102">
        <f>IF(ISERROR(VLOOKUP(A2949,'CGN-2015-001'!A2948:I8095,7,0)),0,VLOOKUP(A2949,'CGN-2015-001'!A2948:I8095,7,0))</f>
        <v>0</v>
      </c>
      <c r="H2949" s="44"/>
      <c r="I2949" s="46"/>
      <c r="J2949" s="113">
        <f t="shared" si="228"/>
        <v>0</v>
      </c>
      <c r="K2949" s="114">
        <f t="shared" si="229"/>
        <v>0</v>
      </c>
      <c r="L2949" s="31">
        <f t="shared" si="230"/>
        <v>0</v>
      </c>
      <c r="M2949" s="1">
        <f t="shared" si="231"/>
        <v>0</v>
      </c>
      <c r="N2949" s="1">
        <f t="shared" si="232"/>
        <v>6</v>
      </c>
    </row>
    <row r="2950" spans="1:14" ht="16.5" hidden="1" thickBot="1" x14ac:dyDescent="0.3">
      <c r="A2950" s="26">
        <v>522006</v>
      </c>
      <c r="B2950" s="42">
        <v>522006</v>
      </c>
      <c r="C2950" s="43" t="s">
        <v>1021</v>
      </c>
      <c r="D2950" s="99">
        <f>IF(ISERROR(VLOOKUP(A2950,'CGN-2015-001'!A2949:I8096,4,0)),0,VLOOKUP(A2950,'CGN-2015-001'!A2949:I8096,4,0))</f>
        <v>0</v>
      </c>
      <c r="E2950" s="45">
        <f>IF(ISERROR(VLOOKUP(A2950,[3]Hoja1!$A$1:$F$369,4,0)),0,VLOOKUP(A2950,[3]Hoja1!$A$1:$F$369,4,0))</f>
        <v>0</v>
      </c>
      <c r="F2950" s="45">
        <f>IF(ISERROR(VLOOKUP(A2950,[3]Hoja1!$A$1:$F$369,5,0)),0,VLOOKUP(A2950,[3]Hoja1!$A$1:$F$369,5,0))</f>
        <v>0</v>
      </c>
      <c r="G2950" s="102">
        <f>IF(ISERROR(VLOOKUP(A2950,'CGN-2015-001'!A2949:I8096,7,0)),0,VLOOKUP(A2950,'CGN-2015-001'!A2949:I8096,7,0))</f>
        <v>0</v>
      </c>
      <c r="H2950" s="44"/>
      <c r="I2950" s="46"/>
      <c r="J2950" s="113">
        <f t="shared" si="228"/>
        <v>0</v>
      </c>
      <c r="K2950" s="114">
        <f t="shared" si="229"/>
        <v>0</v>
      </c>
      <c r="L2950" s="31">
        <f t="shared" si="230"/>
        <v>0</v>
      </c>
      <c r="M2950" s="1">
        <f t="shared" si="231"/>
        <v>0</v>
      </c>
      <c r="N2950" s="1">
        <f t="shared" si="232"/>
        <v>6</v>
      </c>
    </row>
    <row r="2951" spans="1:14" ht="16.5" hidden="1" thickBot="1" x14ac:dyDescent="0.3">
      <c r="A2951" s="26">
        <v>522009</v>
      </c>
      <c r="B2951" s="42">
        <v>522009</v>
      </c>
      <c r="C2951" s="43" t="s">
        <v>144</v>
      </c>
      <c r="D2951" s="99">
        <f>IF(ISERROR(VLOOKUP(A2951,'CGN-2015-001'!A2950:I8097,4,0)),0,VLOOKUP(A2951,'CGN-2015-001'!A2950:I8097,4,0))</f>
        <v>0</v>
      </c>
      <c r="E2951" s="45">
        <f>IF(ISERROR(VLOOKUP(A2951,[3]Hoja1!$A$1:$F$369,4,0)),0,VLOOKUP(A2951,[3]Hoja1!$A$1:$F$369,4,0))</f>
        <v>0</v>
      </c>
      <c r="F2951" s="45">
        <f>IF(ISERROR(VLOOKUP(A2951,[3]Hoja1!$A$1:$F$369,5,0)),0,VLOOKUP(A2951,[3]Hoja1!$A$1:$F$369,5,0))</f>
        <v>0</v>
      </c>
      <c r="G2951" s="102">
        <f>IF(ISERROR(VLOOKUP(A2951,'CGN-2015-001'!A2950:I8097,7,0)),0,VLOOKUP(A2951,'CGN-2015-001'!A2950:I8097,7,0))</f>
        <v>0</v>
      </c>
      <c r="H2951" s="44"/>
      <c r="I2951" s="46"/>
      <c r="J2951" s="113">
        <f t="shared" si="228"/>
        <v>0</v>
      </c>
      <c r="K2951" s="114">
        <f t="shared" si="229"/>
        <v>0</v>
      </c>
      <c r="L2951" s="31">
        <f t="shared" si="230"/>
        <v>0</v>
      </c>
      <c r="M2951" s="1">
        <f t="shared" si="231"/>
        <v>0</v>
      </c>
      <c r="N2951" s="1">
        <f t="shared" si="232"/>
        <v>6</v>
      </c>
    </row>
    <row r="2952" spans="1:14" ht="16.5" hidden="1" thickBot="1" x14ac:dyDescent="0.3">
      <c r="A2952" s="26">
        <v>522010</v>
      </c>
      <c r="B2952" s="42">
        <v>522010</v>
      </c>
      <c r="C2952" s="43" t="s">
        <v>194</v>
      </c>
      <c r="D2952" s="99">
        <f>IF(ISERROR(VLOOKUP(A2952,'CGN-2015-001'!A2951:I8098,4,0)),0,VLOOKUP(A2952,'CGN-2015-001'!A2951:I8098,4,0))</f>
        <v>0</v>
      </c>
      <c r="E2952" s="45">
        <f>IF(ISERROR(VLOOKUP(A2952,[3]Hoja1!$A$1:$F$369,4,0)),0,VLOOKUP(A2952,[3]Hoja1!$A$1:$F$369,4,0))</f>
        <v>0</v>
      </c>
      <c r="F2952" s="45">
        <f>IF(ISERROR(VLOOKUP(A2952,[3]Hoja1!$A$1:$F$369,5,0)),0,VLOOKUP(A2952,[3]Hoja1!$A$1:$F$369,5,0))</f>
        <v>0</v>
      </c>
      <c r="G2952" s="102">
        <f>IF(ISERROR(VLOOKUP(A2952,'CGN-2015-001'!A2951:I8098,7,0)),0,VLOOKUP(A2952,'CGN-2015-001'!A2951:I8098,7,0))</f>
        <v>0</v>
      </c>
      <c r="H2952" s="44"/>
      <c r="I2952" s="46"/>
      <c r="J2952" s="113">
        <f t="shared" si="228"/>
        <v>0</v>
      </c>
      <c r="K2952" s="114">
        <f t="shared" si="229"/>
        <v>0</v>
      </c>
      <c r="L2952" s="31">
        <f t="shared" si="230"/>
        <v>0</v>
      </c>
      <c r="M2952" s="1">
        <f t="shared" si="231"/>
        <v>0</v>
      </c>
      <c r="N2952" s="1">
        <f t="shared" si="232"/>
        <v>6</v>
      </c>
    </row>
    <row r="2953" spans="1:14" ht="16.5" hidden="1" thickBot="1" x14ac:dyDescent="0.3">
      <c r="A2953" s="26">
        <v>522011</v>
      </c>
      <c r="B2953" s="42">
        <v>522011</v>
      </c>
      <c r="C2953" s="43" t="s">
        <v>158</v>
      </c>
      <c r="D2953" s="99">
        <f>IF(ISERROR(VLOOKUP(A2953,'CGN-2015-001'!A2952:I8099,4,0)),0,VLOOKUP(A2953,'CGN-2015-001'!A2952:I8099,4,0))</f>
        <v>0</v>
      </c>
      <c r="E2953" s="45">
        <f>IF(ISERROR(VLOOKUP(A2953,[3]Hoja1!$A$1:$F$369,4,0)),0,VLOOKUP(A2953,[3]Hoja1!$A$1:$F$369,4,0))</f>
        <v>0</v>
      </c>
      <c r="F2953" s="45">
        <f>IF(ISERROR(VLOOKUP(A2953,[3]Hoja1!$A$1:$F$369,5,0)),0,VLOOKUP(A2953,[3]Hoja1!$A$1:$F$369,5,0))</f>
        <v>0</v>
      </c>
      <c r="G2953" s="102">
        <f>IF(ISERROR(VLOOKUP(A2953,'CGN-2015-001'!A2952:I8099,7,0)),0,VLOOKUP(A2953,'CGN-2015-001'!A2952:I8099,7,0))</f>
        <v>0</v>
      </c>
      <c r="H2953" s="44"/>
      <c r="I2953" s="46"/>
      <c r="J2953" s="113">
        <f t="shared" si="228"/>
        <v>0</v>
      </c>
      <c r="K2953" s="114">
        <f t="shared" si="229"/>
        <v>0</v>
      </c>
      <c r="L2953" s="31">
        <f t="shared" si="230"/>
        <v>0</v>
      </c>
      <c r="M2953" s="1">
        <f t="shared" si="231"/>
        <v>0</v>
      </c>
      <c r="N2953" s="1">
        <f t="shared" si="232"/>
        <v>6</v>
      </c>
    </row>
    <row r="2954" spans="1:14" ht="16.5" hidden="1" thickBot="1" x14ac:dyDescent="0.3">
      <c r="A2954" s="26">
        <v>522012</v>
      </c>
      <c r="B2954" s="42">
        <v>522012</v>
      </c>
      <c r="C2954" s="43" t="s">
        <v>139</v>
      </c>
      <c r="D2954" s="99">
        <f>IF(ISERROR(VLOOKUP(A2954,'CGN-2015-001'!A2953:I8100,4,0)),0,VLOOKUP(A2954,'CGN-2015-001'!A2953:I8100,4,0))</f>
        <v>0</v>
      </c>
      <c r="E2954" s="45">
        <f>IF(ISERROR(VLOOKUP(A2954,[3]Hoja1!$A$1:$F$369,4,0)),0,VLOOKUP(A2954,[3]Hoja1!$A$1:$F$369,4,0))</f>
        <v>0</v>
      </c>
      <c r="F2954" s="45">
        <f>IF(ISERROR(VLOOKUP(A2954,[3]Hoja1!$A$1:$F$369,5,0)),0,VLOOKUP(A2954,[3]Hoja1!$A$1:$F$369,5,0))</f>
        <v>0</v>
      </c>
      <c r="G2954" s="102">
        <f>IF(ISERROR(VLOOKUP(A2954,'CGN-2015-001'!A2953:I8100,7,0)),0,VLOOKUP(A2954,'CGN-2015-001'!A2953:I8100,7,0))</f>
        <v>0</v>
      </c>
      <c r="H2954" s="44"/>
      <c r="I2954" s="46"/>
      <c r="J2954" s="113">
        <f t="shared" si="228"/>
        <v>0</v>
      </c>
      <c r="K2954" s="114">
        <f t="shared" si="229"/>
        <v>0</v>
      </c>
      <c r="L2954" s="31">
        <f t="shared" si="230"/>
        <v>0</v>
      </c>
      <c r="M2954" s="1">
        <f t="shared" si="231"/>
        <v>0</v>
      </c>
      <c r="N2954" s="1">
        <f t="shared" si="232"/>
        <v>6</v>
      </c>
    </row>
    <row r="2955" spans="1:14" ht="16.5" hidden="1" thickBot="1" x14ac:dyDescent="0.3">
      <c r="A2955" s="26">
        <v>522017</v>
      </c>
      <c r="B2955" s="42">
        <v>522017</v>
      </c>
      <c r="C2955" s="43" t="s">
        <v>420</v>
      </c>
      <c r="D2955" s="99">
        <f>IF(ISERROR(VLOOKUP(A2955,'CGN-2015-001'!A2954:I8101,4,0)),0,VLOOKUP(A2955,'CGN-2015-001'!A2954:I8101,4,0))</f>
        <v>0</v>
      </c>
      <c r="E2955" s="45">
        <f>IF(ISERROR(VLOOKUP(A2955,[3]Hoja1!$A$1:$F$369,4,0)),0,VLOOKUP(A2955,[3]Hoja1!$A$1:$F$369,4,0))</f>
        <v>0</v>
      </c>
      <c r="F2955" s="45">
        <f>IF(ISERROR(VLOOKUP(A2955,[3]Hoja1!$A$1:$F$369,5,0)),0,VLOOKUP(A2955,[3]Hoja1!$A$1:$F$369,5,0))</f>
        <v>0</v>
      </c>
      <c r="G2955" s="102">
        <f>IF(ISERROR(VLOOKUP(A2955,'CGN-2015-001'!A2954:I8101,7,0)),0,VLOOKUP(A2955,'CGN-2015-001'!A2954:I8101,7,0))</f>
        <v>0</v>
      </c>
      <c r="H2955" s="44"/>
      <c r="I2955" s="46"/>
      <c r="J2955" s="113">
        <f t="shared" ref="J2955:J3018" si="233">D2955-G2955</f>
        <v>0</v>
      </c>
      <c r="K2955" s="114">
        <f t="shared" ref="K2955:K3018" si="234">IF(ISERROR(((D2955/G2955)-100%)),0,((D2955/G2955)-100%))</f>
        <v>0</v>
      </c>
      <c r="L2955" s="31">
        <f t="shared" ref="L2955:L3018" si="235">+G2955-H2955-I2955</f>
        <v>0</v>
      </c>
      <c r="M2955" s="1">
        <f t="shared" ref="M2955:M3018" si="236">IF(D2955&lt;&gt;0,1,IF(G2955&lt;&gt;0,2,IF(F2955&lt;&gt;0,3,IF(E2955&lt;&gt;0,4,0))))</f>
        <v>0</v>
      </c>
      <c r="N2955" s="1">
        <f t="shared" ref="N2955:N3018" si="237">+LEN(A2955)</f>
        <v>6</v>
      </c>
    </row>
    <row r="2956" spans="1:14" ht="16.5" hidden="1" thickBot="1" x14ac:dyDescent="0.3">
      <c r="A2956" s="26">
        <v>522019</v>
      </c>
      <c r="B2956" s="42">
        <v>522019</v>
      </c>
      <c r="C2956" s="43" t="s">
        <v>212</v>
      </c>
      <c r="D2956" s="99">
        <f>IF(ISERROR(VLOOKUP(A2956,'CGN-2015-001'!A2955:I8102,4,0)),0,VLOOKUP(A2956,'CGN-2015-001'!A2955:I8102,4,0))</f>
        <v>0</v>
      </c>
      <c r="E2956" s="45">
        <f>IF(ISERROR(VLOOKUP(A2956,[3]Hoja1!$A$1:$F$369,4,0)),0,VLOOKUP(A2956,[3]Hoja1!$A$1:$F$369,4,0))</f>
        <v>0</v>
      </c>
      <c r="F2956" s="45">
        <f>IF(ISERROR(VLOOKUP(A2956,[3]Hoja1!$A$1:$F$369,5,0)),0,VLOOKUP(A2956,[3]Hoja1!$A$1:$F$369,5,0))</f>
        <v>0</v>
      </c>
      <c r="G2956" s="102">
        <f>IF(ISERROR(VLOOKUP(A2956,'CGN-2015-001'!A2955:I8102,7,0)),0,VLOOKUP(A2956,'CGN-2015-001'!A2955:I8102,7,0))</f>
        <v>0</v>
      </c>
      <c r="H2956" s="44"/>
      <c r="I2956" s="46"/>
      <c r="J2956" s="113">
        <f t="shared" si="233"/>
        <v>0</v>
      </c>
      <c r="K2956" s="114">
        <f t="shared" si="234"/>
        <v>0</v>
      </c>
      <c r="L2956" s="31">
        <f t="shared" si="235"/>
        <v>0</v>
      </c>
      <c r="M2956" s="1">
        <f t="shared" si="236"/>
        <v>0</v>
      </c>
      <c r="N2956" s="1">
        <f t="shared" si="237"/>
        <v>6</v>
      </c>
    </row>
    <row r="2957" spans="1:14" ht="16.5" hidden="1" thickBot="1" x14ac:dyDescent="0.3">
      <c r="A2957" s="26">
        <v>522024</v>
      </c>
      <c r="B2957" s="42">
        <v>522024</v>
      </c>
      <c r="C2957" s="43" t="s">
        <v>172</v>
      </c>
      <c r="D2957" s="99">
        <f>IF(ISERROR(VLOOKUP(A2957,'CGN-2015-001'!A2956:I8103,4,0)),0,VLOOKUP(A2957,'CGN-2015-001'!A2956:I8103,4,0))</f>
        <v>0</v>
      </c>
      <c r="E2957" s="45">
        <f>IF(ISERROR(VLOOKUP(A2957,[3]Hoja1!$A$1:$F$369,4,0)),0,VLOOKUP(A2957,[3]Hoja1!$A$1:$F$369,4,0))</f>
        <v>0</v>
      </c>
      <c r="F2957" s="45">
        <f>IF(ISERROR(VLOOKUP(A2957,[3]Hoja1!$A$1:$F$369,5,0)),0,VLOOKUP(A2957,[3]Hoja1!$A$1:$F$369,5,0))</f>
        <v>0</v>
      </c>
      <c r="G2957" s="102">
        <f>IF(ISERROR(VLOOKUP(A2957,'CGN-2015-001'!A2956:I8103,7,0)),0,VLOOKUP(A2957,'CGN-2015-001'!A2956:I8103,7,0))</f>
        <v>0</v>
      </c>
      <c r="H2957" s="44"/>
      <c r="I2957" s="46"/>
      <c r="J2957" s="113">
        <f t="shared" si="233"/>
        <v>0</v>
      </c>
      <c r="K2957" s="114">
        <f t="shared" si="234"/>
        <v>0</v>
      </c>
      <c r="L2957" s="31">
        <f t="shared" si="235"/>
        <v>0</v>
      </c>
      <c r="M2957" s="1">
        <f t="shared" si="236"/>
        <v>0</v>
      </c>
      <c r="N2957" s="1">
        <f t="shared" si="237"/>
        <v>6</v>
      </c>
    </row>
    <row r="2958" spans="1:14" ht="16.5" hidden="1" thickBot="1" x14ac:dyDescent="0.3">
      <c r="A2958" s="26">
        <v>522025</v>
      </c>
      <c r="B2958" s="42">
        <v>522025</v>
      </c>
      <c r="C2958" s="43" t="s">
        <v>1019</v>
      </c>
      <c r="D2958" s="99">
        <f>IF(ISERROR(VLOOKUP(A2958,'CGN-2015-001'!A2957:I8104,4,0)),0,VLOOKUP(A2958,'CGN-2015-001'!A2957:I8104,4,0))</f>
        <v>0</v>
      </c>
      <c r="E2958" s="45">
        <f>IF(ISERROR(VLOOKUP(A2958,[3]Hoja1!$A$1:$F$369,4,0)),0,VLOOKUP(A2958,[3]Hoja1!$A$1:$F$369,4,0))</f>
        <v>0</v>
      </c>
      <c r="F2958" s="45">
        <f>IF(ISERROR(VLOOKUP(A2958,[3]Hoja1!$A$1:$F$369,5,0)),0,VLOOKUP(A2958,[3]Hoja1!$A$1:$F$369,5,0))</f>
        <v>0</v>
      </c>
      <c r="G2958" s="102">
        <f>IF(ISERROR(VLOOKUP(A2958,'CGN-2015-001'!A2957:I8104,7,0)),0,VLOOKUP(A2958,'CGN-2015-001'!A2957:I8104,7,0))</f>
        <v>0</v>
      </c>
      <c r="H2958" s="44"/>
      <c r="I2958" s="46"/>
      <c r="J2958" s="113">
        <f t="shared" si="233"/>
        <v>0</v>
      </c>
      <c r="K2958" s="114">
        <f t="shared" si="234"/>
        <v>0</v>
      </c>
      <c r="L2958" s="31">
        <f t="shared" si="235"/>
        <v>0</v>
      </c>
      <c r="M2958" s="1">
        <f t="shared" si="236"/>
        <v>0</v>
      </c>
      <c r="N2958" s="1">
        <f t="shared" si="237"/>
        <v>6</v>
      </c>
    </row>
    <row r="2959" spans="1:14" ht="16.5" hidden="1" thickBot="1" x14ac:dyDescent="0.3">
      <c r="A2959" s="26">
        <v>522026</v>
      </c>
      <c r="B2959" s="42">
        <v>522026</v>
      </c>
      <c r="C2959" s="43" t="s">
        <v>219</v>
      </c>
      <c r="D2959" s="99">
        <f>IF(ISERROR(VLOOKUP(A2959,'CGN-2015-001'!A2958:I8105,4,0)),0,VLOOKUP(A2959,'CGN-2015-001'!A2958:I8105,4,0))</f>
        <v>0</v>
      </c>
      <c r="E2959" s="45">
        <f>IF(ISERROR(VLOOKUP(A2959,[3]Hoja1!$A$1:$F$369,4,0)),0,VLOOKUP(A2959,[3]Hoja1!$A$1:$F$369,4,0))</f>
        <v>0</v>
      </c>
      <c r="F2959" s="45">
        <f>IF(ISERROR(VLOOKUP(A2959,[3]Hoja1!$A$1:$F$369,5,0)),0,VLOOKUP(A2959,[3]Hoja1!$A$1:$F$369,5,0))</f>
        <v>0</v>
      </c>
      <c r="G2959" s="102">
        <f>IF(ISERROR(VLOOKUP(A2959,'CGN-2015-001'!A2958:I8105,7,0)),0,VLOOKUP(A2959,'CGN-2015-001'!A2958:I8105,7,0))</f>
        <v>0</v>
      </c>
      <c r="H2959" s="44"/>
      <c r="I2959" s="46"/>
      <c r="J2959" s="113">
        <f t="shared" si="233"/>
        <v>0</v>
      </c>
      <c r="K2959" s="114">
        <f t="shared" si="234"/>
        <v>0</v>
      </c>
      <c r="L2959" s="31">
        <f t="shared" si="235"/>
        <v>0</v>
      </c>
      <c r="M2959" s="1">
        <f t="shared" si="236"/>
        <v>0</v>
      </c>
      <c r="N2959" s="1">
        <f t="shared" si="237"/>
        <v>6</v>
      </c>
    </row>
    <row r="2960" spans="1:14" ht="16.5" hidden="1" thickBot="1" x14ac:dyDescent="0.3">
      <c r="A2960" s="26">
        <v>522027</v>
      </c>
      <c r="B2960" s="42">
        <v>522027</v>
      </c>
      <c r="C2960" s="43" t="s">
        <v>211</v>
      </c>
      <c r="D2960" s="99">
        <f>IF(ISERROR(VLOOKUP(A2960,'CGN-2015-001'!A2959:I8106,4,0)),0,VLOOKUP(A2960,'CGN-2015-001'!A2959:I8106,4,0))</f>
        <v>0</v>
      </c>
      <c r="E2960" s="45">
        <f>IF(ISERROR(VLOOKUP(A2960,[3]Hoja1!$A$1:$F$369,4,0)),0,VLOOKUP(A2960,[3]Hoja1!$A$1:$F$369,4,0))</f>
        <v>0</v>
      </c>
      <c r="F2960" s="45">
        <f>IF(ISERROR(VLOOKUP(A2960,[3]Hoja1!$A$1:$F$369,5,0)),0,VLOOKUP(A2960,[3]Hoja1!$A$1:$F$369,5,0))</f>
        <v>0</v>
      </c>
      <c r="G2960" s="102">
        <f>IF(ISERROR(VLOOKUP(A2960,'CGN-2015-001'!A2959:I8106,7,0)),0,VLOOKUP(A2960,'CGN-2015-001'!A2959:I8106,7,0))</f>
        <v>0</v>
      </c>
      <c r="H2960" s="44"/>
      <c r="I2960" s="46"/>
      <c r="J2960" s="113">
        <f t="shared" si="233"/>
        <v>0</v>
      </c>
      <c r="K2960" s="114">
        <f t="shared" si="234"/>
        <v>0</v>
      </c>
      <c r="L2960" s="31">
        <f t="shared" si="235"/>
        <v>0</v>
      </c>
      <c r="M2960" s="1">
        <f t="shared" si="236"/>
        <v>0</v>
      </c>
      <c r="N2960" s="1">
        <f t="shared" si="237"/>
        <v>6</v>
      </c>
    </row>
    <row r="2961" spans="1:14" ht="16.5" hidden="1" thickBot="1" x14ac:dyDescent="0.3">
      <c r="A2961" s="26">
        <v>522028</v>
      </c>
      <c r="B2961" s="42">
        <v>522028</v>
      </c>
      <c r="C2961" s="43" t="s">
        <v>140</v>
      </c>
      <c r="D2961" s="99">
        <f>IF(ISERROR(VLOOKUP(A2961,'CGN-2015-001'!A2960:I8107,4,0)),0,VLOOKUP(A2961,'CGN-2015-001'!A2960:I8107,4,0))</f>
        <v>0</v>
      </c>
      <c r="E2961" s="45">
        <f>IF(ISERROR(VLOOKUP(A2961,[3]Hoja1!$A$1:$F$369,4,0)),0,VLOOKUP(A2961,[3]Hoja1!$A$1:$F$369,4,0))</f>
        <v>0</v>
      </c>
      <c r="F2961" s="45">
        <f>IF(ISERROR(VLOOKUP(A2961,[3]Hoja1!$A$1:$F$369,5,0)),0,VLOOKUP(A2961,[3]Hoja1!$A$1:$F$369,5,0))</f>
        <v>0</v>
      </c>
      <c r="G2961" s="102">
        <f>IF(ISERROR(VLOOKUP(A2961,'CGN-2015-001'!A2960:I8107,7,0)),0,VLOOKUP(A2961,'CGN-2015-001'!A2960:I8107,7,0))</f>
        <v>0</v>
      </c>
      <c r="H2961" s="44"/>
      <c r="I2961" s="46"/>
      <c r="J2961" s="113">
        <f t="shared" si="233"/>
        <v>0</v>
      </c>
      <c r="K2961" s="114">
        <f t="shared" si="234"/>
        <v>0</v>
      </c>
      <c r="L2961" s="31">
        <f t="shared" si="235"/>
        <v>0</v>
      </c>
      <c r="M2961" s="1">
        <f t="shared" si="236"/>
        <v>0</v>
      </c>
      <c r="N2961" s="1">
        <f t="shared" si="237"/>
        <v>6</v>
      </c>
    </row>
    <row r="2962" spans="1:14" ht="16.5" hidden="1" thickBot="1" x14ac:dyDescent="0.3">
      <c r="A2962" s="26">
        <v>522029</v>
      </c>
      <c r="B2962" s="42">
        <v>522029</v>
      </c>
      <c r="C2962" s="43" t="s">
        <v>1024</v>
      </c>
      <c r="D2962" s="99">
        <f>IF(ISERROR(VLOOKUP(A2962,'CGN-2015-001'!A2961:I8108,4,0)),0,VLOOKUP(A2962,'CGN-2015-001'!A2961:I8108,4,0))</f>
        <v>0</v>
      </c>
      <c r="E2962" s="45">
        <f>IF(ISERROR(VLOOKUP(A2962,[3]Hoja1!$A$1:$F$369,4,0)),0,VLOOKUP(A2962,[3]Hoja1!$A$1:$F$369,4,0))</f>
        <v>0</v>
      </c>
      <c r="F2962" s="45">
        <f>IF(ISERROR(VLOOKUP(A2962,[3]Hoja1!$A$1:$F$369,5,0)),0,VLOOKUP(A2962,[3]Hoja1!$A$1:$F$369,5,0))</f>
        <v>0</v>
      </c>
      <c r="G2962" s="102">
        <f>IF(ISERROR(VLOOKUP(A2962,'CGN-2015-001'!A2961:I8108,7,0)),0,VLOOKUP(A2962,'CGN-2015-001'!A2961:I8108,7,0))</f>
        <v>0</v>
      </c>
      <c r="H2962" s="44"/>
      <c r="I2962" s="46"/>
      <c r="J2962" s="113">
        <f t="shared" si="233"/>
        <v>0</v>
      </c>
      <c r="K2962" s="114">
        <f t="shared" si="234"/>
        <v>0</v>
      </c>
      <c r="L2962" s="31">
        <f t="shared" si="235"/>
        <v>0</v>
      </c>
      <c r="M2962" s="1">
        <f t="shared" si="236"/>
        <v>0</v>
      </c>
      <c r="N2962" s="1">
        <f t="shared" si="237"/>
        <v>6</v>
      </c>
    </row>
    <row r="2963" spans="1:14" ht="16.5" hidden="1" thickBot="1" x14ac:dyDescent="0.3">
      <c r="A2963" s="26">
        <v>522034</v>
      </c>
      <c r="B2963" s="42">
        <v>522034</v>
      </c>
      <c r="C2963" s="43" t="s">
        <v>206</v>
      </c>
      <c r="D2963" s="99">
        <f>IF(ISERROR(VLOOKUP(A2963,'CGN-2015-001'!A2962:I8109,4,0)),0,VLOOKUP(A2963,'CGN-2015-001'!A2962:I8109,4,0))</f>
        <v>0</v>
      </c>
      <c r="E2963" s="45">
        <f>IF(ISERROR(VLOOKUP(A2963,[3]Hoja1!$A$1:$F$369,4,0)),0,VLOOKUP(A2963,[3]Hoja1!$A$1:$F$369,4,0))</f>
        <v>0</v>
      </c>
      <c r="F2963" s="45">
        <f>IF(ISERROR(VLOOKUP(A2963,[3]Hoja1!$A$1:$F$369,5,0)),0,VLOOKUP(A2963,[3]Hoja1!$A$1:$F$369,5,0))</f>
        <v>0</v>
      </c>
      <c r="G2963" s="102">
        <f>IF(ISERROR(VLOOKUP(A2963,'CGN-2015-001'!A2962:I8109,7,0)),0,VLOOKUP(A2963,'CGN-2015-001'!A2962:I8109,7,0))</f>
        <v>0</v>
      </c>
      <c r="H2963" s="44"/>
      <c r="I2963" s="46"/>
      <c r="J2963" s="113">
        <f t="shared" si="233"/>
        <v>0</v>
      </c>
      <c r="K2963" s="114">
        <f t="shared" si="234"/>
        <v>0</v>
      </c>
      <c r="L2963" s="31">
        <f t="shared" si="235"/>
        <v>0</v>
      </c>
      <c r="M2963" s="1">
        <f t="shared" si="236"/>
        <v>0</v>
      </c>
      <c r="N2963" s="1">
        <f t="shared" si="237"/>
        <v>6</v>
      </c>
    </row>
    <row r="2964" spans="1:14" ht="16.5" hidden="1" thickBot="1" x14ac:dyDescent="0.3">
      <c r="A2964" s="26">
        <v>522090</v>
      </c>
      <c r="B2964" s="120">
        <v>522090</v>
      </c>
      <c r="C2964" s="121" t="s">
        <v>1778</v>
      </c>
      <c r="D2964" s="99">
        <f>IF(ISERROR(VLOOKUP(A2964,'CGN-2015-001'!A2963:I8110,4,0)),0,VLOOKUP(A2964,'CGN-2015-001'!A2963:I8110,4,0))</f>
        <v>0</v>
      </c>
      <c r="E2964" s="45">
        <f>IF(ISERROR(VLOOKUP(A2964,[3]Hoja1!$A$1:$F$369,4,0)),0,VLOOKUP(A2964,[3]Hoja1!$A$1:$F$369,4,0))</f>
        <v>0</v>
      </c>
      <c r="F2964" s="45">
        <f>IF(ISERROR(VLOOKUP(A2964,[3]Hoja1!$A$1:$F$369,5,0)),0,VLOOKUP(A2964,[3]Hoja1!$A$1:$F$369,5,0))</f>
        <v>0</v>
      </c>
      <c r="G2964" s="102">
        <f>IF(ISERROR(VLOOKUP(A2964,'CGN-2015-001'!A2963:I8110,7,0)),0,VLOOKUP(A2964,'CGN-2015-001'!A2963:I8110,7,0))</f>
        <v>0</v>
      </c>
      <c r="H2964" s="44"/>
      <c r="I2964" s="46"/>
      <c r="J2964" s="113">
        <f t="shared" si="233"/>
        <v>0</v>
      </c>
      <c r="K2964" s="114">
        <f t="shared" si="234"/>
        <v>0</v>
      </c>
      <c r="L2964" s="31">
        <f t="shared" si="235"/>
        <v>0</v>
      </c>
      <c r="M2964" s="1">
        <f t="shared" si="236"/>
        <v>0</v>
      </c>
      <c r="N2964" s="1">
        <f t="shared" si="237"/>
        <v>6</v>
      </c>
    </row>
    <row r="2965" spans="1:14" ht="16.5" hidden="1" thickBot="1" x14ac:dyDescent="0.3">
      <c r="A2965" s="26">
        <v>53</v>
      </c>
      <c r="B2965" s="456">
        <v>530000</v>
      </c>
      <c r="C2965" s="457" t="s">
        <v>1780</v>
      </c>
      <c r="D2965" s="452">
        <f>IF(ISERROR(VLOOKUP(A2965,'CGN-2015-001'!A2964:I8111,4,0)),0,VLOOKUP(A2965,'CGN-2015-001'!A2964:I8111,4,0))</f>
        <v>55175847794.839996</v>
      </c>
      <c r="E2965" s="105">
        <f>IF(ISERROR(VLOOKUP(A2965,[3]Hoja1!$A$1:$F$369,4,0)),0,VLOOKUP(A2965,[3]Hoja1!$A$1:$F$369,4,0))</f>
        <v>40408310173.599998</v>
      </c>
      <c r="F2965" s="106">
        <f>IF(ISERROR(VLOOKUP(A2965,[3]Hoja1!$A$1:$F$369,5,0)),0,VLOOKUP(A2965,[3]Hoja1!$A$1:$F$369,5,0))</f>
        <v>0</v>
      </c>
      <c r="G2965" s="453">
        <f>IF(ISERROR(VLOOKUP(A2965,'CGN-2015-001'!A2964:I8111,7,0)),0,VLOOKUP(A2965,'CGN-2015-001'!A2964:I8111,7,0))</f>
        <v>70050742771.309998</v>
      </c>
      <c r="H2965" s="105">
        <f>+H3043+H3067+H3133+H3097</f>
        <v>0</v>
      </c>
      <c r="I2965" s="106">
        <f>+I3043+I3067+I3097+I3133</f>
        <v>70050742771.309998</v>
      </c>
      <c r="J2965" s="458">
        <f t="shared" si="233"/>
        <v>-14874894976.470001</v>
      </c>
      <c r="K2965" s="459">
        <f t="shared" si="234"/>
        <v>-0.21234457177750532</v>
      </c>
      <c r="L2965" s="31">
        <f t="shared" si="235"/>
        <v>0</v>
      </c>
      <c r="M2965" s="1">
        <f t="shared" si="236"/>
        <v>1</v>
      </c>
      <c r="N2965" s="1">
        <f t="shared" si="237"/>
        <v>2</v>
      </c>
    </row>
    <row r="2966" spans="1:14" ht="16.5" hidden="1" thickBot="1" x14ac:dyDescent="0.3">
      <c r="A2966" s="26">
        <v>5346</v>
      </c>
      <c r="B2966" s="118">
        <v>534600</v>
      </c>
      <c r="C2966" s="119" t="s">
        <v>1781</v>
      </c>
      <c r="D2966" s="99">
        <f>IF(ISERROR(VLOOKUP(A2966,'CGN-2015-001'!A2965:I8112,4,0)),0,VLOOKUP(A2966,'CGN-2015-001'!A2965:I8112,4,0))</f>
        <v>0</v>
      </c>
      <c r="E2966" s="40">
        <f>IF(ISERROR(VLOOKUP(A2966,[3]Hoja1!$A$1:$F$369,4,0)),0,VLOOKUP(A2966,[3]Hoja1!$A$1:$F$369,4,0))</f>
        <v>0</v>
      </c>
      <c r="F2966" s="40">
        <f>IF(ISERROR(VLOOKUP(A2966,[3]Hoja1!$A$1:$F$369,5,0)),0,VLOOKUP(A2966,[3]Hoja1!$A$1:$F$369,5,0))</f>
        <v>0</v>
      </c>
      <c r="G2966" s="102">
        <f>IF(ISERROR(VLOOKUP(A2966,'CGN-2015-001'!A2965:I8112,7,0)),0,VLOOKUP(A2966,'CGN-2015-001'!A2965:I8112,7,0))</f>
        <v>0</v>
      </c>
      <c r="H2966" s="50"/>
      <c r="I2966" s="51"/>
      <c r="J2966" s="113">
        <f t="shared" si="233"/>
        <v>0</v>
      </c>
      <c r="K2966" s="114">
        <f t="shared" si="234"/>
        <v>0</v>
      </c>
      <c r="L2966" s="31">
        <f t="shared" si="235"/>
        <v>0</v>
      </c>
      <c r="M2966" s="1">
        <f t="shared" si="236"/>
        <v>0</v>
      </c>
      <c r="N2966" s="1">
        <f t="shared" si="237"/>
        <v>4</v>
      </c>
    </row>
    <row r="2967" spans="1:14" ht="16.5" hidden="1" thickBot="1" x14ac:dyDescent="0.3">
      <c r="A2967" s="26">
        <v>534601</v>
      </c>
      <c r="B2967" s="42">
        <v>534601</v>
      </c>
      <c r="C2967" s="43" t="s">
        <v>82</v>
      </c>
      <c r="D2967" s="99">
        <f>IF(ISERROR(VLOOKUP(A2967,'CGN-2015-001'!A2966:I8113,4,0)),0,VLOOKUP(A2967,'CGN-2015-001'!A2966:I8113,4,0))</f>
        <v>0</v>
      </c>
      <c r="E2967" s="45">
        <f>IF(ISERROR(VLOOKUP(A2967,[3]Hoja1!$A$1:$F$369,4,0)),0,VLOOKUP(A2967,[3]Hoja1!$A$1:$F$369,4,0))</f>
        <v>0</v>
      </c>
      <c r="F2967" s="45">
        <f>IF(ISERROR(VLOOKUP(A2967,[3]Hoja1!$A$1:$F$369,5,0)),0,VLOOKUP(A2967,[3]Hoja1!$A$1:$F$369,5,0))</f>
        <v>0</v>
      </c>
      <c r="G2967" s="102">
        <f>IF(ISERROR(VLOOKUP(A2967,'CGN-2015-001'!A2966:I8113,7,0)),0,VLOOKUP(A2967,'CGN-2015-001'!A2966:I8113,7,0))</f>
        <v>0</v>
      </c>
      <c r="H2967" s="44"/>
      <c r="I2967" s="46"/>
      <c r="J2967" s="113">
        <f t="shared" si="233"/>
        <v>0</v>
      </c>
      <c r="K2967" s="114">
        <f t="shared" si="234"/>
        <v>0</v>
      </c>
      <c r="L2967" s="31">
        <f t="shared" si="235"/>
        <v>0</v>
      </c>
      <c r="M2967" s="1">
        <f t="shared" si="236"/>
        <v>0</v>
      </c>
      <c r="N2967" s="1">
        <f t="shared" si="237"/>
        <v>6</v>
      </c>
    </row>
    <row r="2968" spans="1:14" ht="16.5" hidden="1" thickBot="1" x14ac:dyDescent="0.3">
      <c r="A2968" s="26">
        <v>534602</v>
      </c>
      <c r="B2968" s="42">
        <v>534602</v>
      </c>
      <c r="C2968" s="43" t="s">
        <v>83</v>
      </c>
      <c r="D2968" s="99">
        <f>IF(ISERROR(VLOOKUP(A2968,'CGN-2015-001'!A2967:I8114,4,0)),0,VLOOKUP(A2968,'CGN-2015-001'!A2967:I8114,4,0))</f>
        <v>0</v>
      </c>
      <c r="E2968" s="45">
        <f>IF(ISERROR(VLOOKUP(A2968,[3]Hoja1!$A$1:$F$369,4,0)),0,VLOOKUP(A2968,[3]Hoja1!$A$1:$F$369,4,0))</f>
        <v>0</v>
      </c>
      <c r="F2968" s="45">
        <f>IF(ISERROR(VLOOKUP(A2968,[3]Hoja1!$A$1:$F$369,5,0)),0,VLOOKUP(A2968,[3]Hoja1!$A$1:$F$369,5,0))</f>
        <v>0</v>
      </c>
      <c r="G2968" s="102">
        <f>IF(ISERROR(VLOOKUP(A2968,'CGN-2015-001'!A2967:I8114,7,0)),0,VLOOKUP(A2968,'CGN-2015-001'!A2967:I8114,7,0))</f>
        <v>0</v>
      </c>
      <c r="H2968" s="44"/>
      <c r="I2968" s="46"/>
      <c r="J2968" s="113">
        <f t="shared" si="233"/>
        <v>0</v>
      </c>
      <c r="K2968" s="114">
        <f t="shared" si="234"/>
        <v>0</v>
      </c>
      <c r="L2968" s="31">
        <f t="shared" si="235"/>
        <v>0</v>
      </c>
      <c r="M2968" s="1">
        <f t="shared" si="236"/>
        <v>0</v>
      </c>
      <c r="N2968" s="1">
        <f t="shared" si="237"/>
        <v>6</v>
      </c>
    </row>
    <row r="2969" spans="1:14" ht="16.5" hidden="1" thickBot="1" x14ac:dyDescent="0.3">
      <c r="A2969" s="26">
        <v>534603</v>
      </c>
      <c r="B2969" s="42">
        <v>534603</v>
      </c>
      <c r="C2969" s="43" t="s">
        <v>84</v>
      </c>
      <c r="D2969" s="99">
        <f>IF(ISERROR(VLOOKUP(A2969,'CGN-2015-001'!A2968:I8115,4,0)),0,VLOOKUP(A2969,'CGN-2015-001'!A2968:I8115,4,0))</f>
        <v>0</v>
      </c>
      <c r="E2969" s="45">
        <f>IF(ISERROR(VLOOKUP(A2969,[3]Hoja1!$A$1:$F$369,4,0)),0,VLOOKUP(A2969,[3]Hoja1!$A$1:$F$369,4,0))</f>
        <v>0</v>
      </c>
      <c r="F2969" s="45">
        <f>IF(ISERROR(VLOOKUP(A2969,[3]Hoja1!$A$1:$F$369,5,0)),0,VLOOKUP(A2969,[3]Hoja1!$A$1:$F$369,5,0))</f>
        <v>0</v>
      </c>
      <c r="G2969" s="102">
        <f>IF(ISERROR(VLOOKUP(A2969,'CGN-2015-001'!A2968:I8115,7,0)),0,VLOOKUP(A2969,'CGN-2015-001'!A2968:I8115,7,0))</f>
        <v>0</v>
      </c>
      <c r="H2969" s="44"/>
      <c r="I2969" s="46"/>
      <c r="J2969" s="113">
        <f t="shared" si="233"/>
        <v>0</v>
      </c>
      <c r="K2969" s="114">
        <f t="shared" si="234"/>
        <v>0</v>
      </c>
      <c r="L2969" s="31">
        <f t="shared" si="235"/>
        <v>0</v>
      </c>
      <c r="M2969" s="1">
        <f t="shared" si="236"/>
        <v>0</v>
      </c>
      <c r="N2969" s="1">
        <f t="shared" si="237"/>
        <v>6</v>
      </c>
    </row>
    <row r="2970" spans="1:14" ht="16.5" hidden="1" thickBot="1" x14ac:dyDescent="0.3">
      <c r="A2970" s="26">
        <v>534605</v>
      </c>
      <c r="B2970" s="42">
        <v>534605</v>
      </c>
      <c r="C2970" s="43" t="s">
        <v>1782</v>
      </c>
      <c r="D2970" s="99">
        <f>IF(ISERROR(VLOOKUP(A2970,'CGN-2015-001'!A2969:I8116,4,0)),0,VLOOKUP(A2970,'CGN-2015-001'!A2969:I8116,4,0))</f>
        <v>0</v>
      </c>
      <c r="E2970" s="45">
        <f>IF(ISERROR(VLOOKUP(A2970,[3]Hoja1!$A$1:$F$369,4,0)),0,VLOOKUP(A2970,[3]Hoja1!$A$1:$F$369,4,0))</f>
        <v>0</v>
      </c>
      <c r="F2970" s="45">
        <f>IF(ISERROR(VLOOKUP(A2970,[3]Hoja1!$A$1:$F$369,5,0)),0,VLOOKUP(A2970,[3]Hoja1!$A$1:$F$369,5,0))</f>
        <v>0</v>
      </c>
      <c r="G2970" s="102">
        <f>IF(ISERROR(VLOOKUP(A2970,'CGN-2015-001'!A2969:I8116,7,0)),0,VLOOKUP(A2970,'CGN-2015-001'!A2969:I8116,7,0))</f>
        <v>0</v>
      </c>
      <c r="H2970" s="44"/>
      <c r="I2970" s="46"/>
      <c r="J2970" s="113">
        <f t="shared" si="233"/>
        <v>0</v>
      </c>
      <c r="K2970" s="114">
        <f t="shared" si="234"/>
        <v>0</v>
      </c>
      <c r="L2970" s="31">
        <f t="shared" si="235"/>
        <v>0</v>
      </c>
      <c r="M2970" s="1">
        <f t="shared" si="236"/>
        <v>0</v>
      </c>
      <c r="N2970" s="1">
        <f t="shared" si="237"/>
        <v>6</v>
      </c>
    </row>
    <row r="2971" spans="1:14" ht="16.5" hidden="1" thickBot="1" x14ac:dyDescent="0.3">
      <c r="A2971" s="26">
        <v>534607</v>
      </c>
      <c r="B2971" s="42">
        <v>534607</v>
      </c>
      <c r="C2971" s="43" t="s">
        <v>1783</v>
      </c>
      <c r="D2971" s="99">
        <f>IF(ISERROR(VLOOKUP(A2971,'CGN-2015-001'!A2970:I8117,4,0)),0,VLOOKUP(A2971,'CGN-2015-001'!A2970:I8117,4,0))</f>
        <v>0</v>
      </c>
      <c r="E2971" s="45">
        <f>IF(ISERROR(VLOOKUP(A2971,[3]Hoja1!$A$1:$F$369,4,0)),0,VLOOKUP(A2971,[3]Hoja1!$A$1:$F$369,4,0))</f>
        <v>0</v>
      </c>
      <c r="F2971" s="45">
        <f>IF(ISERROR(VLOOKUP(A2971,[3]Hoja1!$A$1:$F$369,5,0)),0,VLOOKUP(A2971,[3]Hoja1!$A$1:$F$369,5,0))</f>
        <v>0</v>
      </c>
      <c r="G2971" s="102">
        <f>IF(ISERROR(VLOOKUP(A2971,'CGN-2015-001'!A2970:I8117,7,0)),0,VLOOKUP(A2971,'CGN-2015-001'!A2970:I8117,7,0))</f>
        <v>0</v>
      </c>
      <c r="H2971" s="44"/>
      <c r="I2971" s="46"/>
      <c r="J2971" s="113">
        <f t="shared" si="233"/>
        <v>0</v>
      </c>
      <c r="K2971" s="114">
        <f t="shared" si="234"/>
        <v>0</v>
      </c>
      <c r="L2971" s="31">
        <f t="shared" si="235"/>
        <v>0</v>
      </c>
      <c r="M2971" s="1">
        <f t="shared" si="236"/>
        <v>0</v>
      </c>
      <c r="N2971" s="1">
        <f t="shared" si="237"/>
        <v>6</v>
      </c>
    </row>
    <row r="2972" spans="1:14" ht="16.5" hidden="1" thickBot="1" x14ac:dyDescent="0.3">
      <c r="A2972" s="26">
        <v>534609</v>
      </c>
      <c r="B2972" s="42">
        <v>534609</v>
      </c>
      <c r="C2972" s="43" t="s">
        <v>1784</v>
      </c>
      <c r="D2972" s="99">
        <f>IF(ISERROR(VLOOKUP(A2972,'CGN-2015-001'!A2971:I8118,4,0)),0,VLOOKUP(A2972,'CGN-2015-001'!A2971:I8118,4,0))</f>
        <v>0</v>
      </c>
      <c r="E2972" s="45">
        <f>IF(ISERROR(VLOOKUP(A2972,[3]Hoja1!$A$1:$F$369,4,0)),0,VLOOKUP(A2972,[3]Hoja1!$A$1:$F$369,4,0))</f>
        <v>0</v>
      </c>
      <c r="F2972" s="45">
        <f>IF(ISERROR(VLOOKUP(A2972,[3]Hoja1!$A$1:$F$369,5,0)),0,VLOOKUP(A2972,[3]Hoja1!$A$1:$F$369,5,0))</f>
        <v>0</v>
      </c>
      <c r="G2972" s="102">
        <f>IF(ISERROR(VLOOKUP(A2972,'CGN-2015-001'!A2971:I8118,7,0)),0,VLOOKUP(A2972,'CGN-2015-001'!A2971:I8118,7,0))</f>
        <v>0</v>
      </c>
      <c r="H2972" s="44"/>
      <c r="I2972" s="46"/>
      <c r="J2972" s="113">
        <f t="shared" si="233"/>
        <v>0</v>
      </c>
      <c r="K2972" s="114">
        <f t="shared" si="234"/>
        <v>0</v>
      </c>
      <c r="L2972" s="31">
        <f t="shared" si="235"/>
        <v>0</v>
      </c>
      <c r="M2972" s="1">
        <f t="shared" si="236"/>
        <v>0</v>
      </c>
      <c r="N2972" s="1">
        <f t="shared" si="237"/>
        <v>6</v>
      </c>
    </row>
    <row r="2973" spans="1:14" ht="16.5" hidden="1" thickBot="1" x14ac:dyDescent="0.3">
      <c r="A2973" s="26">
        <v>5347</v>
      </c>
      <c r="B2973" s="48">
        <v>534700</v>
      </c>
      <c r="C2973" s="49" t="s">
        <v>1785</v>
      </c>
      <c r="D2973" s="99">
        <f>IF(ISERROR(VLOOKUP(A2973,'CGN-2015-001'!A2972:I8119,4,0)),0,VLOOKUP(A2973,'CGN-2015-001'!A2972:I8119,4,0))</f>
        <v>0</v>
      </c>
      <c r="E2973" s="40">
        <f>IF(ISERROR(VLOOKUP(A2973,[3]Hoja1!$A$1:$F$369,4,0)),0,VLOOKUP(A2973,[3]Hoja1!$A$1:$F$369,4,0))</f>
        <v>0</v>
      </c>
      <c r="F2973" s="40">
        <f>IF(ISERROR(VLOOKUP(A2973,[3]Hoja1!$A$1:$F$369,5,0)),0,VLOOKUP(A2973,[3]Hoja1!$A$1:$F$369,5,0))</f>
        <v>0</v>
      </c>
      <c r="G2973" s="102">
        <f>IF(ISERROR(VLOOKUP(A2973,'CGN-2015-001'!A2972:I8119,7,0)),0,VLOOKUP(A2973,'CGN-2015-001'!A2972:I8119,7,0))</f>
        <v>0</v>
      </c>
      <c r="H2973" s="50"/>
      <c r="I2973" s="51"/>
      <c r="J2973" s="113">
        <f t="shared" si="233"/>
        <v>0</v>
      </c>
      <c r="K2973" s="114">
        <f t="shared" si="234"/>
        <v>0</v>
      </c>
      <c r="L2973" s="31">
        <f t="shared" si="235"/>
        <v>0</v>
      </c>
      <c r="M2973" s="1">
        <f t="shared" si="236"/>
        <v>0</v>
      </c>
      <c r="N2973" s="1">
        <f t="shared" si="237"/>
        <v>4</v>
      </c>
    </row>
    <row r="2974" spans="1:14" ht="16.5" hidden="1" thickBot="1" x14ac:dyDescent="0.3">
      <c r="A2974" s="26">
        <v>534701</v>
      </c>
      <c r="B2974" s="42">
        <v>534701</v>
      </c>
      <c r="C2974" s="43" t="s">
        <v>433</v>
      </c>
      <c r="D2974" s="99">
        <f>IF(ISERROR(VLOOKUP(A2974,'CGN-2015-001'!A2973:I8120,4,0)),0,VLOOKUP(A2974,'CGN-2015-001'!A2973:I8120,4,0))</f>
        <v>0</v>
      </c>
      <c r="E2974" s="45">
        <f>IF(ISERROR(VLOOKUP(A2974,[3]Hoja1!$A$1:$F$369,4,0)),0,VLOOKUP(A2974,[3]Hoja1!$A$1:$F$369,4,0))</f>
        <v>0</v>
      </c>
      <c r="F2974" s="45">
        <f>IF(ISERROR(VLOOKUP(A2974,[3]Hoja1!$A$1:$F$369,5,0)),0,VLOOKUP(A2974,[3]Hoja1!$A$1:$F$369,5,0))</f>
        <v>0</v>
      </c>
      <c r="G2974" s="102">
        <f>IF(ISERROR(VLOOKUP(A2974,'CGN-2015-001'!A2973:I8120,7,0)),0,VLOOKUP(A2974,'CGN-2015-001'!A2973:I8120,7,0))</f>
        <v>0</v>
      </c>
      <c r="H2974" s="44"/>
      <c r="I2974" s="46"/>
      <c r="J2974" s="113">
        <f t="shared" si="233"/>
        <v>0</v>
      </c>
      <c r="K2974" s="114">
        <f t="shared" si="234"/>
        <v>0</v>
      </c>
      <c r="L2974" s="31">
        <f t="shared" si="235"/>
        <v>0</v>
      </c>
      <c r="M2974" s="1">
        <f t="shared" si="236"/>
        <v>0</v>
      </c>
      <c r="N2974" s="1">
        <f t="shared" si="237"/>
        <v>6</v>
      </c>
    </row>
    <row r="2975" spans="1:14" ht="16.5" hidden="1" thickBot="1" x14ac:dyDescent="0.3">
      <c r="A2975" s="26">
        <v>534702</v>
      </c>
      <c r="B2975" s="42">
        <v>534702</v>
      </c>
      <c r="C2975" s="43" t="s">
        <v>434</v>
      </c>
      <c r="D2975" s="99">
        <f>IF(ISERROR(VLOOKUP(A2975,'CGN-2015-001'!A2974:I8121,4,0)),0,VLOOKUP(A2975,'CGN-2015-001'!A2974:I8121,4,0))</f>
        <v>0</v>
      </c>
      <c r="E2975" s="45">
        <f>IF(ISERROR(VLOOKUP(A2975,[3]Hoja1!$A$1:$F$369,4,0)),0,VLOOKUP(A2975,[3]Hoja1!$A$1:$F$369,4,0))</f>
        <v>0</v>
      </c>
      <c r="F2975" s="45">
        <f>IF(ISERROR(VLOOKUP(A2975,[3]Hoja1!$A$1:$F$369,5,0)),0,VLOOKUP(A2975,[3]Hoja1!$A$1:$F$369,5,0))</f>
        <v>0</v>
      </c>
      <c r="G2975" s="102">
        <f>IF(ISERROR(VLOOKUP(A2975,'CGN-2015-001'!A2974:I8121,7,0)),0,VLOOKUP(A2975,'CGN-2015-001'!A2974:I8121,7,0))</f>
        <v>0</v>
      </c>
      <c r="H2975" s="44"/>
      <c r="I2975" s="46"/>
      <c r="J2975" s="113">
        <f t="shared" si="233"/>
        <v>0</v>
      </c>
      <c r="K2975" s="114">
        <f t="shared" si="234"/>
        <v>0</v>
      </c>
      <c r="L2975" s="31">
        <f t="shared" si="235"/>
        <v>0</v>
      </c>
      <c r="M2975" s="1">
        <f t="shared" si="236"/>
        <v>0</v>
      </c>
      <c r="N2975" s="1">
        <f t="shared" si="237"/>
        <v>6</v>
      </c>
    </row>
    <row r="2976" spans="1:14" ht="16.5" hidden="1" thickBot="1" x14ac:dyDescent="0.3">
      <c r="A2976" s="26">
        <v>534703</v>
      </c>
      <c r="B2976" s="42">
        <v>534703</v>
      </c>
      <c r="C2976" s="43" t="s">
        <v>277</v>
      </c>
      <c r="D2976" s="99">
        <f>IF(ISERROR(VLOOKUP(A2976,'CGN-2015-001'!A2975:I8122,4,0)),0,VLOOKUP(A2976,'CGN-2015-001'!A2975:I8122,4,0))</f>
        <v>0</v>
      </c>
      <c r="E2976" s="45">
        <f>IF(ISERROR(VLOOKUP(A2976,[3]Hoja1!$A$1:$F$369,4,0)),0,VLOOKUP(A2976,[3]Hoja1!$A$1:$F$369,4,0))</f>
        <v>0</v>
      </c>
      <c r="F2976" s="45">
        <f>IF(ISERROR(VLOOKUP(A2976,[3]Hoja1!$A$1:$F$369,5,0)),0,VLOOKUP(A2976,[3]Hoja1!$A$1:$F$369,5,0))</f>
        <v>0</v>
      </c>
      <c r="G2976" s="102">
        <f>IF(ISERROR(VLOOKUP(A2976,'CGN-2015-001'!A2975:I8122,7,0)),0,VLOOKUP(A2976,'CGN-2015-001'!A2975:I8122,7,0))</f>
        <v>0</v>
      </c>
      <c r="H2976" s="44"/>
      <c r="I2976" s="46"/>
      <c r="J2976" s="113">
        <f t="shared" si="233"/>
        <v>0</v>
      </c>
      <c r="K2976" s="114">
        <f t="shared" si="234"/>
        <v>0</v>
      </c>
      <c r="L2976" s="31">
        <f t="shared" si="235"/>
        <v>0</v>
      </c>
      <c r="M2976" s="1">
        <f t="shared" si="236"/>
        <v>0</v>
      </c>
      <c r="N2976" s="1">
        <f t="shared" si="237"/>
        <v>6</v>
      </c>
    </row>
    <row r="2977" spans="1:14" ht="16.5" hidden="1" thickBot="1" x14ac:dyDescent="0.3">
      <c r="A2977" s="26">
        <v>534704</v>
      </c>
      <c r="B2977" s="42">
        <v>534704</v>
      </c>
      <c r="C2977" s="43" t="s">
        <v>278</v>
      </c>
      <c r="D2977" s="99">
        <f>IF(ISERROR(VLOOKUP(A2977,'CGN-2015-001'!A2976:I8123,4,0)),0,VLOOKUP(A2977,'CGN-2015-001'!A2976:I8123,4,0))</f>
        <v>0</v>
      </c>
      <c r="E2977" s="45">
        <f>IF(ISERROR(VLOOKUP(A2977,[3]Hoja1!$A$1:$F$369,4,0)),0,VLOOKUP(A2977,[3]Hoja1!$A$1:$F$369,4,0))</f>
        <v>0</v>
      </c>
      <c r="F2977" s="45">
        <f>IF(ISERROR(VLOOKUP(A2977,[3]Hoja1!$A$1:$F$369,5,0)),0,VLOOKUP(A2977,[3]Hoja1!$A$1:$F$369,5,0))</f>
        <v>0</v>
      </c>
      <c r="G2977" s="102">
        <f>IF(ISERROR(VLOOKUP(A2977,'CGN-2015-001'!A2976:I8123,7,0)),0,VLOOKUP(A2977,'CGN-2015-001'!A2976:I8123,7,0))</f>
        <v>0</v>
      </c>
      <c r="H2977" s="44"/>
      <c r="I2977" s="46"/>
      <c r="J2977" s="113">
        <f t="shared" si="233"/>
        <v>0</v>
      </c>
      <c r="K2977" s="114">
        <f t="shared" si="234"/>
        <v>0</v>
      </c>
      <c r="L2977" s="31">
        <f t="shared" si="235"/>
        <v>0</v>
      </c>
      <c r="M2977" s="1">
        <f t="shared" si="236"/>
        <v>0</v>
      </c>
      <c r="N2977" s="1">
        <f t="shared" si="237"/>
        <v>6</v>
      </c>
    </row>
    <row r="2978" spans="1:14" ht="16.5" hidden="1" thickBot="1" x14ac:dyDescent="0.3">
      <c r="A2978" s="26">
        <v>534705</v>
      </c>
      <c r="B2978" s="42">
        <v>534705</v>
      </c>
      <c r="C2978" s="43" t="s">
        <v>279</v>
      </c>
      <c r="D2978" s="99">
        <f>IF(ISERROR(VLOOKUP(A2978,'CGN-2015-001'!A2977:I8124,4,0)),0,VLOOKUP(A2978,'CGN-2015-001'!A2977:I8124,4,0))</f>
        <v>0</v>
      </c>
      <c r="E2978" s="45">
        <f>IF(ISERROR(VLOOKUP(A2978,[3]Hoja1!$A$1:$F$369,4,0)),0,VLOOKUP(A2978,[3]Hoja1!$A$1:$F$369,4,0))</f>
        <v>0</v>
      </c>
      <c r="F2978" s="45">
        <f>IF(ISERROR(VLOOKUP(A2978,[3]Hoja1!$A$1:$F$369,5,0)),0,VLOOKUP(A2978,[3]Hoja1!$A$1:$F$369,5,0))</f>
        <v>0</v>
      </c>
      <c r="G2978" s="102">
        <f>IF(ISERROR(VLOOKUP(A2978,'CGN-2015-001'!A2977:I8124,7,0)),0,VLOOKUP(A2978,'CGN-2015-001'!A2977:I8124,7,0))</f>
        <v>0</v>
      </c>
      <c r="H2978" s="44"/>
      <c r="I2978" s="46"/>
      <c r="J2978" s="113">
        <f t="shared" si="233"/>
        <v>0</v>
      </c>
      <c r="K2978" s="114">
        <f t="shared" si="234"/>
        <v>0</v>
      </c>
      <c r="L2978" s="31">
        <f t="shared" si="235"/>
        <v>0</v>
      </c>
      <c r="M2978" s="1">
        <f t="shared" si="236"/>
        <v>0</v>
      </c>
      <c r="N2978" s="1">
        <f t="shared" si="237"/>
        <v>6</v>
      </c>
    </row>
    <row r="2979" spans="1:14" ht="16.5" hidden="1" thickBot="1" x14ac:dyDescent="0.3">
      <c r="A2979" s="26">
        <v>534706</v>
      </c>
      <c r="B2979" s="42">
        <v>534706</v>
      </c>
      <c r="C2979" s="43" t="s">
        <v>280</v>
      </c>
      <c r="D2979" s="99">
        <f>IF(ISERROR(VLOOKUP(A2979,'CGN-2015-001'!A2978:I8125,4,0)),0,VLOOKUP(A2979,'CGN-2015-001'!A2978:I8125,4,0))</f>
        <v>0</v>
      </c>
      <c r="E2979" s="45">
        <f>IF(ISERROR(VLOOKUP(A2979,[3]Hoja1!$A$1:$F$369,4,0)),0,VLOOKUP(A2979,[3]Hoja1!$A$1:$F$369,4,0))</f>
        <v>0</v>
      </c>
      <c r="F2979" s="45">
        <f>IF(ISERROR(VLOOKUP(A2979,[3]Hoja1!$A$1:$F$369,5,0)),0,VLOOKUP(A2979,[3]Hoja1!$A$1:$F$369,5,0))</f>
        <v>0</v>
      </c>
      <c r="G2979" s="102">
        <f>IF(ISERROR(VLOOKUP(A2979,'CGN-2015-001'!A2978:I8125,7,0)),0,VLOOKUP(A2979,'CGN-2015-001'!A2978:I8125,7,0))</f>
        <v>0</v>
      </c>
      <c r="H2979" s="44"/>
      <c r="I2979" s="46"/>
      <c r="J2979" s="113">
        <f t="shared" si="233"/>
        <v>0</v>
      </c>
      <c r="K2979" s="114">
        <f t="shared" si="234"/>
        <v>0</v>
      </c>
      <c r="L2979" s="31">
        <f t="shared" si="235"/>
        <v>0</v>
      </c>
      <c r="M2979" s="1">
        <f t="shared" si="236"/>
        <v>0</v>
      </c>
      <c r="N2979" s="1">
        <f t="shared" si="237"/>
        <v>6</v>
      </c>
    </row>
    <row r="2980" spans="1:14" ht="16.5" hidden="1" thickBot="1" x14ac:dyDescent="0.3">
      <c r="A2980" s="26">
        <v>534707</v>
      </c>
      <c r="B2980" s="42">
        <v>534707</v>
      </c>
      <c r="C2980" s="43" t="s">
        <v>281</v>
      </c>
      <c r="D2980" s="99">
        <f>IF(ISERROR(VLOOKUP(A2980,'CGN-2015-001'!A2979:I8126,4,0)),0,VLOOKUP(A2980,'CGN-2015-001'!A2979:I8126,4,0))</f>
        <v>0</v>
      </c>
      <c r="E2980" s="45">
        <f>IF(ISERROR(VLOOKUP(A2980,[3]Hoja1!$A$1:$F$369,4,0)),0,VLOOKUP(A2980,[3]Hoja1!$A$1:$F$369,4,0))</f>
        <v>0</v>
      </c>
      <c r="F2980" s="45">
        <f>IF(ISERROR(VLOOKUP(A2980,[3]Hoja1!$A$1:$F$369,5,0)),0,VLOOKUP(A2980,[3]Hoja1!$A$1:$F$369,5,0))</f>
        <v>0</v>
      </c>
      <c r="G2980" s="102">
        <f>IF(ISERROR(VLOOKUP(A2980,'CGN-2015-001'!A2979:I8126,7,0)),0,VLOOKUP(A2980,'CGN-2015-001'!A2979:I8126,7,0))</f>
        <v>0</v>
      </c>
      <c r="H2980" s="44"/>
      <c r="I2980" s="46"/>
      <c r="J2980" s="113">
        <f t="shared" si="233"/>
        <v>0</v>
      </c>
      <c r="K2980" s="114">
        <f t="shared" si="234"/>
        <v>0</v>
      </c>
      <c r="L2980" s="31">
        <f t="shared" si="235"/>
        <v>0</v>
      </c>
      <c r="M2980" s="1">
        <f t="shared" si="236"/>
        <v>0</v>
      </c>
      <c r="N2980" s="1">
        <f t="shared" si="237"/>
        <v>6</v>
      </c>
    </row>
    <row r="2981" spans="1:14" ht="16.5" hidden="1" thickBot="1" x14ac:dyDescent="0.3">
      <c r="A2981" s="26">
        <v>534708</v>
      </c>
      <c r="B2981" s="42">
        <v>534708</v>
      </c>
      <c r="C2981" s="43" t="s">
        <v>282</v>
      </c>
      <c r="D2981" s="99">
        <f>IF(ISERROR(VLOOKUP(A2981,'CGN-2015-001'!A2980:I8127,4,0)),0,VLOOKUP(A2981,'CGN-2015-001'!A2980:I8127,4,0))</f>
        <v>0</v>
      </c>
      <c r="E2981" s="45">
        <f>IF(ISERROR(VLOOKUP(A2981,[3]Hoja1!$A$1:$F$369,4,0)),0,VLOOKUP(A2981,[3]Hoja1!$A$1:$F$369,4,0))</f>
        <v>0</v>
      </c>
      <c r="F2981" s="45">
        <f>IF(ISERROR(VLOOKUP(A2981,[3]Hoja1!$A$1:$F$369,5,0)),0,VLOOKUP(A2981,[3]Hoja1!$A$1:$F$369,5,0))</f>
        <v>0</v>
      </c>
      <c r="G2981" s="102">
        <f>IF(ISERROR(VLOOKUP(A2981,'CGN-2015-001'!A2980:I8127,7,0)),0,VLOOKUP(A2981,'CGN-2015-001'!A2980:I8127,7,0))</f>
        <v>0</v>
      </c>
      <c r="H2981" s="44"/>
      <c r="I2981" s="46"/>
      <c r="J2981" s="113">
        <f t="shared" si="233"/>
        <v>0</v>
      </c>
      <c r="K2981" s="114">
        <f t="shared" si="234"/>
        <v>0</v>
      </c>
      <c r="L2981" s="31">
        <f t="shared" si="235"/>
        <v>0</v>
      </c>
      <c r="M2981" s="1">
        <f t="shared" si="236"/>
        <v>0</v>
      </c>
      <c r="N2981" s="1">
        <f t="shared" si="237"/>
        <v>6</v>
      </c>
    </row>
    <row r="2982" spans="1:14" ht="16.5" hidden="1" thickBot="1" x14ac:dyDescent="0.3">
      <c r="A2982" s="26">
        <v>534709</v>
      </c>
      <c r="B2982" s="42">
        <v>534709</v>
      </c>
      <c r="C2982" s="43" t="s">
        <v>435</v>
      </c>
      <c r="D2982" s="99">
        <f>IF(ISERROR(VLOOKUP(A2982,'CGN-2015-001'!A2981:I8128,4,0)),0,VLOOKUP(A2982,'CGN-2015-001'!A2981:I8128,4,0))</f>
        <v>0</v>
      </c>
      <c r="E2982" s="45">
        <f>IF(ISERROR(VLOOKUP(A2982,[3]Hoja1!$A$1:$F$369,4,0)),0,VLOOKUP(A2982,[3]Hoja1!$A$1:$F$369,4,0))</f>
        <v>0</v>
      </c>
      <c r="F2982" s="45">
        <f>IF(ISERROR(VLOOKUP(A2982,[3]Hoja1!$A$1:$F$369,5,0)),0,VLOOKUP(A2982,[3]Hoja1!$A$1:$F$369,5,0))</f>
        <v>0</v>
      </c>
      <c r="G2982" s="102">
        <f>IF(ISERROR(VLOOKUP(A2982,'CGN-2015-001'!A2981:I8128,7,0)),0,VLOOKUP(A2982,'CGN-2015-001'!A2981:I8128,7,0))</f>
        <v>0</v>
      </c>
      <c r="H2982" s="44"/>
      <c r="I2982" s="46"/>
      <c r="J2982" s="113">
        <f t="shared" si="233"/>
        <v>0</v>
      </c>
      <c r="K2982" s="114">
        <f t="shared" si="234"/>
        <v>0</v>
      </c>
      <c r="L2982" s="31">
        <f t="shared" si="235"/>
        <v>0</v>
      </c>
      <c r="M2982" s="1">
        <f t="shared" si="236"/>
        <v>0</v>
      </c>
      <c r="N2982" s="1">
        <f t="shared" si="237"/>
        <v>6</v>
      </c>
    </row>
    <row r="2983" spans="1:14" ht="16.5" hidden="1" thickBot="1" x14ac:dyDescent="0.3">
      <c r="A2983" s="26">
        <v>534710</v>
      </c>
      <c r="B2983" s="42">
        <v>534710</v>
      </c>
      <c r="C2983" s="43" t="s">
        <v>436</v>
      </c>
      <c r="D2983" s="99">
        <f>IF(ISERROR(VLOOKUP(A2983,'CGN-2015-001'!A2982:I8129,4,0)),0,VLOOKUP(A2983,'CGN-2015-001'!A2982:I8129,4,0))</f>
        <v>0</v>
      </c>
      <c r="E2983" s="45">
        <f>IF(ISERROR(VLOOKUP(A2983,[3]Hoja1!$A$1:$F$369,4,0)),0,VLOOKUP(A2983,[3]Hoja1!$A$1:$F$369,4,0))</f>
        <v>0</v>
      </c>
      <c r="F2983" s="45">
        <f>IF(ISERROR(VLOOKUP(A2983,[3]Hoja1!$A$1:$F$369,5,0)),0,VLOOKUP(A2983,[3]Hoja1!$A$1:$F$369,5,0))</f>
        <v>0</v>
      </c>
      <c r="G2983" s="102">
        <f>IF(ISERROR(VLOOKUP(A2983,'CGN-2015-001'!A2982:I8129,7,0)),0,VLOOKUP(A2983,'CGN-2015-001'!A2982:I8129,7,0))</f>
        <v>0</v>
      </c>
      <c r="H2983" s="44"/>
      <c r="I2983" s="46"/>
      <c r="J2983" s="113">
        <f t="shared" si="233"/>
        <v>0</v>
      </c>
      <c r="K2983" s="114">
        <f t="shared" si="234"/>
        <v>0</v>
      </c>
      <c r="L2983" s="31">
        <f t="shared" si="235"/>
        <v>0</v>
      </c>
      <c r="M2983" s="1">
        <f t="shared" si="236"/>
        <v>0</v>
      </c>
      <c r="N2983" s="1">
        <f t="shared" si="237"/>
        <v>6</v>
      </c>
    </row>
    <row r="2984" spans="1:14" ht="16.5" hidden="1" thickBot="1" x14ac:dyDescent="0.3">
      <c r="A2984" s="26">
        <v>534711</v>
      </c>
      <c r="B2984" s="42">
        <v>534711</v>
      </c>
      <c r="C2984" s="43" t="s">
        <v>437</v>
      </c>
      <c r="D2984" s="99">
        <f>IF(ISERROR(VLOOKUP(A2984,'CGN-2015-001'!A2983:I8130,4,0)),0,VLOOKUP(A2984,'CGN-2015-001'!A2983:I8130,4,0))</f>
        <v>0</v>
      </c>
      <c r="E2984" s="45">
        <f>IF(ISERROR(VLOOKUP(A2984,[3]Hoja1!$A$1:$F$369,4,0)),0,VLOOKUP(A2984,[3]Hoja1!$A$1:$F$369,4,0))</f>
        <v>0</v>
      </c>
      <c r="F2984" s="45">
        <f>IF(ISERROR(VLOOKUP(A2984,[3]Hoja1!$A$1:$F$369,5,0)),0,VLOOKUP(A2984,[3]Hoja1!$A$1:$F$369,5,0))</f>
        <v>0</v>
      </c>
      <c r="G2984" s="102">
        <f>IF(ISERROR(VLOOKUP(A2984,'CGN-2015-001'!A2983:I8130,7,0)),0,VLOOKUP(A2984,'CGN-2015-001'!A2983:I8130,7,0))</f>
        <v>0</v>
      </c>
      <c r="H2984" s="44"/>
      <c r="I2984" s="46"/>
      <c r="J2984" s="113">
        <f t="shared" si="233"/>
        <v>0</v>
      </c>
      <c r="K2984" s="114">
        <f t="shared" si="234"/>
        <v>0</v>
      </c>
      <c r="L2984" s="31">
        <f t="shared" si="235"/>
        <v>0</v>
      </c>
      <c r="M2984" s="1">
        <f t="shared" si="236"/>
        <v>0</v>
      </c>
      <c r="N2984" s="1">
        <f t="shared" si="237"/>
        <v>6</v>
      </c>
    </row>
    <row r="2985" spans="1:14" ht="16.5" hidden="1" thickBot="1" x14ac:dyDescent="0.3">
      <c r="A2985" s="26">
        <v>534713</v>
      </c>
      <c r="B2985" s="42">
        <v>534713</v>
      </c>
      <c r="C2985" s="43" t="s">
        <v>438</v>
      </c>
      <c r="D2985" s="99">
        <f>IF(ISERROR(VLOOKUP(A2985,'CGN-2015-001'!A2984:I8131,4,0)),0,VLOOKUP(A2985,'CGN-2015-001'!A2984:I8131,4,0))</f>
        <v>0</v>
      </c>
      <c r="E2985" s="45">
        <f>IF(ISERROR(VLOOKUP(A2985,[3]Hoja1!$A$1:$F$369,4,0)),0,VLOOKUP(A2985,[3]Hoja1!$A$1:$F$369,4,0))</f>
        <v>0</v>
      </c>
      <c r="F2985" s="45">
        <f>IF(ISERROR(VLOOKUP(A2985,[3]Hoja1!$A$1:$F$369,5,0)),0,VLOOKUP(A2985,[3]Hoja1!$A$1:$F$369,5,0))</f>
        <v>0</v>
      </c>
      <c r="G2985" s="102">
        <f>IF(ISERROR(VLOOKUP(A2985,'CGN-2015-001'!A2984:I8131,7,0)),0,VLOOKUP(A2985,'CGN-2015-001'!A2984:I8131,7,0))</f>
        <v>0</v>
      </c>
      <c r="H2985" s="44"/>
      <c r="I2985" s="46"/>
      <c r="J2985" s="113">
        <f t="shared" si="233"/>
        <v>0</v>
      </c>
      <c r="K2985" s="114">
        <f t="shared" si="234"/>
        <v>0</v>
      </c>
      <c r="L2985" s="31">
        <f t="shared" si="235"/>
        <v>0</v>
      </c>
      <c r="M2985" s="1">
        <f t="shared" si="236"/>
        <v>0</v>
      </c>
      <c r="N2985" s="1">
        <f t="shared" si="237"/>
        <v>6</v>
      </c>
    </row>
    <row r="2986" spans="1:14" ht="16.5" hidden="1" thickBot="1" x14ac:dyDescent="0.3">
      <c r="A2986" s="26">
        <v>534714</v>
      </c>
      <c r="B2986" s="42">
        <v>534714</v>
      </c>
      <c r="C2986" s="43" t="s">
        <v>439</v>
      </c>
      <c r="D2986" s="99">
        <f>IF(ISERROR(VLOOKUP(A2986,'CGN-2015-001'!A2985:I8132,4,0)),0,VLOOKUP(A2986,'CGN-2015-001'!A2985:I8132,4,0))</f>
        <v>0</v>
      </c>
      <c r="E2986" s="45">
        <f>IF(ISERROR(VLOOKUP(A2986,[3]Hoja1!$A$1:$F$369,4,0)),0,VLOOKUP(A2986,[3]Hoja1!$A$1:$F$369,4,0))</f>
        <v>0</v>
      </c>
      <c r="F2986" s="45">
        <f>IF(ISERROR(VLOOKUP(A2986,[3]Hoja1!$A$1:$F$369,5,0)),0,VLOOKUP(A2986,[3]Hoja1!$A$1:$F$369,5,0))</f>
        <v>0</v>
      </c>
      <c r="G2986" s="102">
        <f>IF(ISERROR(VLOOKUP(A2986,'CGN-2015-001'!A2985:I8132,7,0)),0,VLOOKUP(A2986,'CGN-2015-001'!A2985:I8132,7,0))</f>
        <v>0</v>
      </c>
      <c r="H2986" s="44"/>
      <c r="I2986" s="46"/>
      <c r="J2986" s="113">
        <f t="shared" si="233"/>
        <v>0</v>
      </c>
      <c r="K2986" s="114">
        <f t="shared" si="234"/>
        <v>0</v>
      </c>
      <c r="L2986" s="31">
        <f t="shared" si="235"/>
        <v>0</v>
      </c>
      <c r="M2986" s="1">
        <f t="shared" si="236"/>
        <v>0</v>
      </c>
      <c r="N2986" s="1">
        <f t="shared" si="237"/>
        <v>6</v>
      </c>
    </row>
    <row r="2987" spans="1:14" ht="16.5" hidden="1" thickBot="1" x14ac:dyDescent="0.3">
      <c r="A2987" s="26">
        <v>534715</v>
      </c>
      <c r="B2987" s="42">
        <v>534715</v>
      </c>
      <c r="C2987" s="43" t="s">
        <v>440</v>
      </c>
      <c r="D2987" s="99">
        <f>IF(ISERROR(VLOOKUP(A2987,'CGN-2015-001'!A2986:I8133,4,0)),0,VLOOKUP(A2987,'CGN-2015-001'!A2986:I8133,4,0))</f>
        <v>0</v>
      </c>
      <c r="E2987" s="45">
        <f>IF(ISERROR(VLOOKUP(A2987,[3]Hoja1!$A$1:$F$369,4,0)),0,VLOOKUP(A2987,[3]Hoja1!$A$1:$F$369,4,0))</f>
        <v>0</v>
      </c>
      <c r="F2987" s="45">
        <f>IF(ISERROR(VLOOKUP(A2987,[3]Hoja1!$A$1:$F$369,5,0)),0,VLOOKUP(A2987,[3]Hoja1!$A$1:$F$369,5,0))</f>
        <v>0</v>
      </c>
      <c r="G2987" s="102">
        <f>IF(ISERROR(VLOOKUP(A2987,'CGN-2015-001'!A2986:I8133,7,0)),0,VLOOKUP(A2987,'CGN-2015-001'!A2986:I8133,7,0))</f>
        <v>0</v>
      </c>
      <c r="H2987" s="44"/>
      <c r="I2987" s="46"/>
      <c r="J2987" s="113">
        <f t="shared" si="233"/>
        <v>0</v>
      </c>
      <c r="K2987" s="114">
        <f t="shared" si="234"/>
        <v>0</v>
      </c>
      <c r="L2987" s="31">
        <f t="shared" si="235"/>
        <v>0</v>
      </c>
      <c r="M2987" s="1">
        <f t="shared" si="236"/>
        <v>0</v>
      </c>
      <c r="N2987" s="1">
        <f t="shared" si="237"/>
        <v>6</v>
      </c>
    </row>
    <row r="2988" spans="1:14" ht="16.5" hidden="1" thickBot="1" x14ac:dyDescent="0.3">
      <c r="A2988" s="26">
        <v>534716</v>
      </c>
      <c r="B2988" s="42">
        <v>534716</v>
      </c>
      <c r="C2988" s="43" t="s">
        <v>441</v>
      </c>
      <c r="D2988" s="99">
        <f>IF(ISERROR(VLOOKUP(A2988,'CGN-2015-001'!A2987:I8134,4,0)),0,VLOOKUP(A2988,'CGN-2015-001'!A2987:I8134,4,0))</f>
        <v>0</v>
      </c>
      <c r="E2988" s="45">
        <f>IF(ISERROR(VLOOKUP(A2988,[3]Hoja1!$A$1:$F$369,4,0)),0,VLOOKUP(A2988,[3]Hoja1!$A$1:$F$369,4,0))</f>
        <v>0</v>
      </c>
      <c r="F2988" s="45">
        <f>IF(ISERROR(VLOOKUP(A2988,[3]Hoja1!$A$1:$F$369,5,0)),0,VLOOKUP(A2988,[3]Hoja1!$A$1:$F$369,5,0))</f>
        <v>0</v>
      </c>
      <c r="G2988" s="102">
        <f>IF(ISERROR(VLOOKUP(A2988,'CGN-2015-001'!A2987:I8134,7,0)),0,VLOOKUP(A2988,'CGN-2015-001'!A2987:I8134,7,0))</f>
        <v>0</v>
      </c>
      <c r="H2988" s="44"/>
      <c r="I2988" s="46"/>
      <c r="J2988" s="113">
        <f t="shared" si="233"/>
        <v>0</v>
      </c>
      <c r="K2988" s="114">
        <f t="shared" si="234"/>
        <v>0</v>
      </c>
      <c r="L2988" s="31">
        <f t="shared" si="235"/>
        <v>0</v>
      </c>
      <c r="M2988" s="1">
        <f t="shared" si="236"/>
        <v>0</v>
      </c>
      <c r="N2988" s="1">
        <f t="shared" si="237"/>
        <v>6</v>
      </c>
    </row>
    <row r="2989" spans="1:14" ht="16.5" hidden="1" thickBot="1" x14ac:dyDescent="0.3">
      <c r="A2989" s="26">
        <v>534717</v>
      </c>
      <c r="B2989" s="42">
        <v>534717</v>
      </c>
      <c r="C2989" s="43" t="s">
        <v>442</v>
      </c>
      <c r="D2989" s="99">
        <f>IF(ISERROR(VLOOKUP(A2989,'CGN-2015-001'!A2988:I8135,4,0)),0,VLOOKUP(A2989,'CGN-2015-001'!A2988:I8135,4,0))</f>
        <v>0</v>
      </c>
      <c r="E2989" s="45">
        <f>IF(ISERROR(VLOOKUP(A2989,[3]Hoja1!$A$1:$F$369,4,0)),0,VLOOKUP(A2989,[3]Hoja1!$A$1:$F$369,4,0))</f>
        <v>0</v>
      </c>
      <c r="F2989" s="45">
        <f>IF(ISERROR(VLOOKUP(A2989,[3]Hoja1!$A$1:$F$369,5,0)),0,VLOOKUP(A2989,[3]Hoja1!$A$1:$F$369,5,0))</f>
        <v>0</v>
      </c>
      <c r="G2989" s="102">
        <f>IF(ISERROR(VLOOKUP(A2989,'CGN-2015-001'!A2988:I8135,7,0)),0,VLOOKUP(A2989,'CGN-2015-001'!A2988:I8135,7,0))</f>
        <v>0</v>
      </c>
      <c r="H2989" s="44"/>
      <c r="I2989" s="46"/>
      <c r="J2989" s="113">
        <f t="shared" si="233"/>
        <v>0</v>
      </c>
      <c r="K2989" s="114">
        <f t="shared" si="234"/>
        <v>0</v>
      </c>
      <c r="L2989" s="31">
        <f t="shared" si="235"/>
        <v>0</v>
      </c>
      <c r="M2989" s="1">
        <f t="shared" si="236"/>
        <v>0</v>
      </c>
      <c r="N2989" s="1">
        <f t="shared" si="237"/>
        <v>6</v>
      </c>
    </row>
    <row r="2990" spans="1:14" ht="16.5" hidden="1" thickBot="1" x14ac:dyDescent="0.3">
      <c r="A2990" s="26">
        <v>534790</v>
      </c>
      <c r="B2990" s="42">
        <v>534790</v>
      </c>
      <c r="C2990" s="43" t="s">
        <v>431</v>
      </c>
      <c r="D2990" s="99">
        <f>IF(ISERROR(VLOOKUP(A2990,'CGN-2015-001'!A2989:I8136,4,0)),0,VLOOKUP(A2990,'CGN-2015-001'!A2989:I8136,4,0))</f>
        <v>0</v>
      </c>
      <c r="E2990" s="45">
        <f>IF(ISERROR(VLOOKUP(A2990,[3]Hoja1!$A$1:$F$369,4,0)),0,VLOOKUP(A2990,[3]Hoja1!$A$1:$F$369,4,0))</f>
        <v>0</v>
      </c>
      <c r="F2990" s="45">
        <f>IF(ISERROR(VLOOKUP(A2990,[3]Hoja1!$A$1:$F$369,5,0)),0,VLOOKUP(A2990,[3]Hoja1!$A$1:$F$369,5,0))</f>
        <v>0</v>
      </c>
      <c r="G2990" s="102">
        <f>IF(ISERROR(VLOOKUP(A2990,'CGN-2015-001'!A2989:I8136,7,0)),0,VLOOKUP(A2990,'CGN-2015-001'!A2989:I8136,7,0))</f>
        <v>0</v>
      </c>
      <c r="H2990" s="44"/>
      <c r="I2990" s="46"/>
      <c r="J2990" s="113">
        <f t="shared" si="233"/>
        <v>0</v>
      </c>
      <c r="K2990" s="114">
        <f t="shared" si="234"/>
        <v>0</v>
      </c>
      <c r="L2990" s="31">
        <f t="shared" si="235"/>
        <v>0</v>
      </c>
      <c r="M2990" s="1">
        <f t="shared" si="236"/>
        <v>0</v>
      </c>
      <c r="N2990" s="1">
        <f t="shared" si="237"/>
        <v>6</v>
      </c>
    </row>
    <row r="2991" spans="1:14" ht="16.5" hidden="1" thickBot="1" x14ac:dyDescent="0.3">
      <c r="A2991" s="26">
        <v>5349</v>
      </c>
      <c r="B2991" s="48">
        <v>534900</v>
      </c>
      <c r="C2991" s="49" t="s">
        <v>1786</v>
      </c>
      <c r="D2991" s="99">
        <f>IF(ISERROR(VLOOKUP(A2991,'CGN-2015-001'!A2990:I8137,4,0)),0,VLOOKUP(A2991,'CGN-2015-001'!A2990:I8137,4,0))</f>
        <v>0</v>
      </c>
      <c r="E2991" s="40">
        <f>IF(ISERROR(VLOOKUP(A2991,[3]Hoja1!$A$1:$F$369,4,0)),0,VLOOKUP(A2991,[3]Hoja1!$A$1:$F$369,4,0))</f>
        <v>0</v>
      </c>
      <c r="F2991" s="40">
        <f>IF(ISERROR(VLOOKUP(A2991,[3]Hoja1!$A$1:$F$369,5,0)),0,VLOOKUP(A2991,[3]Hoja1!$A$1:$F$369,5,0))</f>
        <v>0</v>
      </c>
      <c r="G2991" s="102">
        <f>IF(ISERROR(VLOOKUP(A2991,'CGN-2015-001'!A2990:I8137,7,0)),0,VLOOKUP(A2991,'CGN-2015-001'!A2990:I8137,7,0))</f>
        <v>0</v>
      </c>
      <c r="H2991" s="50"/>
      <c r="I2991" s="51"/>
      <c r="J2991" s="113">
        <f t="shared" si="233"/>
        <v>0</v>
      </c>
      <c r="K2991" s="114">
        <f t="shared" si="234"/>
        <v>0</v>
      </c>
      <c r="L2991" s="31">
        <f t="shared" si="235"/>
        <v>0</v>
      </c>
      <c r="M2991" s="1">
        <f t="shared" si="236"/>
        <v>0</v>
      </c>
      <c r="N2991" s="1">
        <f t="shared" si="237"/>
        <v>4</v>
      </c>
    </row>
    <row r="2992" spans="1:14" ht="16.5" hidden="1" thickBot="1" x14ac:dyDescent="0.3">
      <c r="A2992" s="26">
        <v>534901</v>
      </c>
      <c r="B2992" s="42">
        <v>534901</v>
      </c>
      <c r="C2992" s="43" t="s">
        <v>484</v>
      </c>
      <c r="D2992" s="99">
        <f>IF(ISERROR(VLOOKUP(A2992,'CGN-2015-001'!A2991:I8138,4,0)),0,VLOOKUP(A2992,'CGN-2015-001'!A2991:I8138,4,0))</f>
        <v>0</v>
      </c>
      <c r="E2992" s="45">
        <f>IF(ISERROR(VLOOKUP(A2992,[3]Hoja1!$A$1:$F$369,4,0)),0,VLOOKUP(A2992,[3]Hoja1!$A$1:$F$369,4,0))</f>
        <v>0</v>
      </c>
      <c r="F2992" s="45">
        <f>IF(ISERROR(VLOOKUP(A2992,[3]Hoja1!$A$1:$F$369,5,0)),0,VLOOKUP(A2992,[3]Hoja1!$A$1:$F$369,5,0))</f>
        <v>0</v>
      </c>
      <c r="G2992" s="102">
        <f>IF(ISERROR(VLOOKUP(A2992,'CGN-2015-001'!A2991:I8138,7,0)),0,VLOOKUP(A2992,'CGN-2015-001'!A2991:I8138,7,0))</f>
        <v>0</v>
      </c>
      <c r="H2992" s="44"/>
      <c r="I2992" s="46"/>
      <c r="J2992" s="113">
        <f t="shared" si="233"/>
        <v>0</v>
      </c>
      <c r="K2992" s="114">
        <f t="shared" si="234"/>
        <v>0</v>
      </c>
      <c r="L2992" s="31">
        <f t="shared" si="235"/>
        <v>0</v>
      </c>
      <c r="M2992" s="1">
        <f t="shared" si="236"/>
        <v>0</v>
      </c>
      <c r="N2992" s="1">
        <f t="shared" si="237"/>
        <v>6</v>
      </c>
    </row>
    <row r="2993" spans="1:14" ht="16.5" hidden="1" thickBot="1" x14ac:dyDescent="0.3">
      <c r="A2993" s="26">
        <v>534904</v>
      </c>
      <c r="B2993" s="42">
        <v>534904</v>
      </c>
      <c r="C2993" s="43" t="s">
        <v>485</v>
      </c>
      <c r="D2993" s="99">
        <f>IF(ISERROR(VLOOKUP(A2993,'CGN-2015-001'!A2992:I8139,4,0)),0,VLOOKUP(A2993,'CGN-2015-001'!A2992:I8139,4,0))</f>
        <v>0</v>
      </c>
      <c r="E2993" s="45">
        <f>IF(ISERROR(VLOOKUP(A2993,[3]Hoja1!$A$1:$F$369,4,0)),0,VLOOKUP(A2993,[3]Hoja1!$A$1:$F$369,4,0))</f>
        <v>0</v>
      </c>
      <c r="F2993" s="45">
        <f>IF(ISERROR(VLOOKUP(A2993,[3]Hoja1!$A$1:$F$369,5,0)),0,VLOOKUP(A2993,[3]Hoja1!$A$1:$F$369,5,0))</f>
        <v>0</v>
      </c>
      <c r="G2993" s="102">
        <f>IF(ISERROR(VLOOKUP(A2993,'CGN-2015-001'!A2992:I8139,7,0)),0,VLOOKUP(A2993,'CGN-2015-001'!A2992:I8139,7,0))</f>
        <v>0</v>
      </c>
      <c r="H2993" s="44"/>
      <c r="I2993" s="46"/>
      <c r="J2993" s="113">
        <f t="shared" si="233"/>
        <v>0</v>
      </c>
      <c r="K2993" s="114">
        <f t="shared" si="234"/>
        <v>0</v>
      </c>
      <c r="L2993" s="31">
        <f t="shared" si="235"/>
        <v>0</v>
      </c>
      <c r="M2993" s="1">
        <f t="shared" si="236"/>
        <v>0</v>
      </c>
      <c r="N2993" s="1">
        <f t="shared" si="237"/>
        <v>6</v>
      </c>
    </row>
    <row r="2994" spans="1:14" ht="16.5" hidden="1" thickBot="1" x14ac:dyDescent="0.3">
      <c r="A2994" s="26">
        <v>5350</v>
      </c>
      <c r="B2994" s="48">
        <v>535000</v>
      </c>
      <c r="C2994" s="49" t="s">
        <v>1787</v>
      </c>
      <c r="D2994" s="99">
        <f>IF(ISERROR(VLOOKUP(A2994,'CGN-2015-001'!A2993:I8140,4,0)),0,VLOOKUP(A2994,'CGN-2015-001'!A2993:I8140,4,0))</f>
        <v>0</v>
      </c>
      <c r="E2994" s="40">
        <f>IF(ISERROR(VLOOKUP(A2994,[3]Hoja1!$A$1:$F$369,4,0)),0,VLOOKUP(A2994,[3]Hoja1!$A$1:$F$369,4,0))</f>
        <v>0</v>
      </c>
      <c r="F2994" s="40">
        <f>IF(ISERROR(VLOOKUP(A2994,[3]Hoja1!$A$1:$F$369,5,0)),0,VLOOKUP(A2994,[3]Hoja1!$A$1:$F$369,5,0))</f>
        <v>0</v>
      </c>
      <c r="G2994" s="102">
        <f>IF(ISERROR(VLOOKUP(A2994,'CGN-2015-001'!A2993:I8140,7,0)),0,VLOOKUP(A2994,'CGN-2015-001'!A2993:I8140,7,0))</f>
        <v>0</v>
      </c>
      <c r="H2994" s="50"/>
      <c r="I2994" s="51"/>
      <c r="J2994" s="113">
        <f t="shared" si="233"/>
        <v>0</v>
      </c>
      <c r="K2994" s="114">
        <f t="shared" si="234"/>
        <v>0</v>
      </c>
      <c r="L2994" s="31">
        <f t="shared" si="235"/>
        <v>0</v>
      </c>
      <c r="M2994" s="1">
        <f t="shared" si="236"/>
        <v>0</v>
      </c>
      <c r="N2994" s="1">
        <f t="shared" si="237"/>
        <v>4</v>
      </c>
    </row>
    <row r="2995" spans="1:14" ht="16.5" hidden="1" thickBot="1" x14ac:dyDescent="0.3">
      <c r="A2995" s="26">
        <v>535001</v>
      </c>
      <c r="B2995" s="42">
        <v>535001</v>
      </c>
      <c r="C2995" s="43" t="s">
        <v>560</v>
      </c>
      <c r="D2995" s="99">
        <f>IF(ISERROR(VLOOKUP(A2995,'CGN-2015-001'!A2994:I8141,4,0)),0,VLOOKUP(A2995,'CGN-2015-001'!A2994:I8141,4,0))</f>
        <v>0</v>
      </c>
      <c r="E2995" s="45">
        <f>IF(ISERROR(VLOOKUP(A2995,[3]Hoja1!$A$1:$F$369,4,0)),0,VLOOKUP(A2995,[3]Hoja1!$A$1:$F$369,4,0))</f>
        <v>0</v>
      </c>
      <c r="F2995" s="45">
        <f>IF(ISERROR(VLOOKUP(A2995,[3]Hoja1!$A$1:$F$369,5,0)),0,VLOOKUP(A2995,[3]Hoja1!$A$1:$F$369,5,0))</f>
        <v>0</v>
      </c>
      <c r="G2995" s="102">
        <f>IF(ISERROR(VLOOKUP(A2995,'CGN-2015-001'!A2994:I8141,7,0)),0,VLOOKUP(A2995,'CGN-2015-001'!A2994:I8141,7,0))</f>
        <v>0</v>
      </c>
      <c r="H2995" s="44"/>
      <c r="I2995" s="46"/>
      <c r="J2995" s="113">
        <f t="shared" si="233"/>
        <v>0</v>
      </c>
      <c r="K2995" s="114">
        <f t="shared" si="234"/>
        <v>0</v>
      </c>
      <c r="L2995" s="31">
        <f t="shared" si="235"/>
        <v>0</v>
      </c>
      <c r="M2995" s="1">
        <f t="shared" si="236"/>
        <v>0</v>
      </c>
      <c r="N2995" s="1">
        <f t="shared" si="237"/>
        <v>6</v>
      </c>
    </row>
    <row r="2996" spans="1:14" ht="16.5" hidden="1" thickBot="1" x14ac:dyDescent="0.3">
      <c r="A2996" s="26">
        <v>535002</v>
      </c>
      <c r="B2996" s="42">
        <v>535002</v>
      </c>
      <c r="C2996" s="43" t="s">
        <v>561</v>
      </c>
      <c r="D2996" s="99">
        <f>IF(ISERROR(VLOOKUP(A2996,'CGN-2015-001'!A2995:I8142,4,0)),0,VLOOKUP(A2996,'CGN-2015-001'!A2995:I8142,4,0))</f>
        <v>0</v>
      </c>
      <c r="E2996" s="45">
        <f>IF(ISERROR(VLOOKUP(A2996,[3]Hoja1!$A$1:$F$369,4,0)),0,VLOOKUP(A2996,[3]Hoja1!$A$1:$F$369,4,0))</f>
        <v>0</v>
      </c>
      <c r="F2996" s="45">
        <f>IF(ISERROR(VLOOKUP(A2996,[3]Hoja1!$A$1:$F$369,5,0)),0,VLOOKUP(A2996,[3]Hoja1!$A$1:$F$369,5,0))</f>
        <v>0</v>
      </c>
      <c r="G2996" s="102">
        <f>IF(ISERROR(VLOOKUP(A2996,'CGN-2015-001'!A2995:I8142,7,0)),0,VLOOKUP(A2996,'CGN-2015-001'!A2995:I8142,7,0))</f>
        <v>0</v>
      </c>
      <c r="H2996" s="44"/>
      <c r="I2996" s="46"/>
      <c r="J2996" s="113">
        <f t="shared" si="233"/>
        <v>0</v>
      </c>
      <c r="K2996" s="114">
        <f t="shared" si="234"/>
        <v>0</v>
      </c>
      <c r="L2996" s="31">
        <f t="shared" si="235"/>
        <v>0</v>
      </c>
      <c r="M2996" s="1">
        <f t="shared" si="236"/>
        <v>0</v>
      </c>
      <c r="N2996" s="1">
        <f t="shared" si="237"/>
        <v>6</v>
      </c>
    </row>
    <row r="2997" spans="1:14" ht="16.5" hidden="1" thickBot="1" x14ac:dyDescent="0.3">
      <c r="A2997" s="26">
        <v>535003</v>
      </c>
      <c r="B2997" s="42">
        <v>535003</v>
      </c>
      <c r="C2997" s="43" t="s">
        <v>562</v>
      </c>
      <c r="D2997" s="99">
        <f>IF(ISERROR(VLOOKUP(A2997,'CGN-2015-001'!A2996:I8143,4,0)),0,VLOOKUP(A2997,'CGN-2015-001'!A2996:I8143,4,0))</f>
        <v>0</v>
      </c>
      <c r="E2997" s="45">
        <f>IF(ISERROR(VLOOKUP(A2997,[3]Hoja1!$A$1:$F$369,4,0)),0,VLOOKUP(A2997,[3]Hoja1!$A$1:$F$369,4,0))</f>
        <v>0</v>
      </c>
      <c r="F2997" s="45">
        <f>IF(ISERROR(VLOOKUP(A2997,[3]Hoja1!$A$1:$F$369,5,0)),0,VLOOKUP(A2997,[3]Hoja1!$A$1:$F$369,5,0))</f>
        <v>0</v>
      </c>
      <c r="G2997" s="102">
        <f>IF(ISERROR(VLOOKUP(A2997,'CGN-2015-001'!A2996:I8143,7,0)),0,VLOOKUP(A2997,'CGN-2015-001'!A2996:I8143,7,0))</f>
        <v>0</v>
      </c>
      <c r="H2997" s="44"/>
      <c r="I2997" s="46"/>
      <c r="J2997" s="113">
        <f t="shared" si="233"/>
        <v>0</v>
      </c>
      <c r="K2997" s="114">
        <f t="shared" si="234"/>
        <v>0</v>
      </c>
      <c r="L2997" s="31">
        <f t="shared" si="235"/>
        <v>0</v>
      </c>
      <c r="M2997" s="1">
        <f t="shared" si="236"/>
        <v>0</v>
      </c>
      <c r="N2997" s="1">
        <f t="shared" si="237"/>
        <v>6</v>
      </c>
    </row>
    <row r="2998" spans="1:14" ht="16.5" hidden="1" thickBot="1" x14ac:dyDescent="0.3">
      <c r="A2998" s="26">
        <v>535004</v>
      </c>
      <c r="B2998" s="42">
        <v>535004</v>
      </c>
      <c r="C2998" s="43" t="s">
        <v>524</v>
      </c>
      <c r="D2998" s="99">
        <f>IF(ISERROR(VLOOKUP(A2998,'CGN-2015-001'!A2997:I8144,4,0)),0,VLOOKUP(A2998,'CGN-2015-001'!A2997:I8144,4,0))</f>
        <v>0</v>
      </c>
      <c r="E2998" s="45">
        <f>IF(ISERROR(VLOOKUP(A2998,[3]Hoja1!$A$1:$F$369,4,0)),0,VLOOKUP(A2998,[3]Hoja1!$A$1:$F$369,4,0))</f>
        <v>0</v>
      </c>
      <c r="F2998" s="45">
        <f>IF(ISERROR(VLOOKUP(A2998,[3]Hoja1!$A$1:$F$369,5,0)),0,VLOOKUP(A2998,[3]Hoja1!$A$1:$F$369,5,0))</f>
        <v>0</v>
      </c>
      <c r="G2998" s="102">
        <f>IF(ISERROR(VLOOKUP(A2998,'CGN-2015-001'!A2997:I8144,7,0)),0,VLOOKUP(A2998,'CGN-2015-001'!A2997:I8144,7,0))</f>
        <v>0</v>
      </c>
      <c r="H2998" s="44"/>
      <c r="I2998" s="46"/>
      <c r="J2998" s="113">
        <f t="shared" si="233"/>
        <v>0</v>
      </c>
      <c r="K2998" s="114">
        <f t="shared" si="234"/>
        <v>0</v>
      </c>
      <c r="L2998" s="31">
        <f t="shared" si="235"/>
        <v>0</v>
      </c>
      <c r="M2998" s="1">
        <f t="shared" si="236"/>
        <v>0</v>
      </c>
      <c r="N2998" s="1">
        <f t="shared" si="237"/>
        <v>6</v>
      </c>
    </row>
    <row r="2999" spans="1:14" ht="16.5" hidden="1" thickBot="1" x14ac:dyDescent="0.3">
      <c r="A2999" s="26">
        <v>535005</v>
      </c>
      <c r="B2999" s="42">
        <v>535005</v>
      </c>
      <c r="C2999" s="43" t="s">
        <v>563</v>
      </c>
      <c r="D2999" s="99">
        <f>IF(ISERROR(VLOOKUP(A2999,'CGN-2015-001'!A2998:I8145,4,0)),0,VLOOKUP(A2999,'CGN-2015-001'!A2998:I8145,4,0))</f>
        <v>0</v>
      </c>
      <c r="E2999" s="45">
        <f>IF(ISERROR(VLOOKUP(A2999,[3]Hoja1!$A$1:$F$369,4,0)),0,VLOOKUP(A2999,[3]Hoja1!$A$1:$F$369,4,0))</f>
        <v>0</v>
      </c>
      <c r="F2999" s="45">
        <f>IF(ISERROR(VLOOKUP(A2999,[3]Hoja1!$A$1:$F$369,5,0)),0,VLOOKUP(A2999,[3]Hoja1!$A$1:$F$369,5,0))</f>
        <v>0</v>
      </c>
      <c r="G2999" s="102">
        <f>IF(ISERROR(VLOOKUP(A2999,'CGN-2015-001'!A2998:I8145,7,0)),0,VLOOKUP(A2999,'CGN-2015-001'!A2998:I8145,7,0))</f>
        <v>0</v>
      </c>
      <c r="H2999" s="44"/>
      <c r="I2999" s="46"/>
      <c r="J2999" s="113">
        <f t="shared" si="233"/>
        <v>0</v>
      </c>
      <c r="K2999" s="114">
        <f t="shared" si="234"/>
        <v>0</v>
      </c>
      <c r="L2999" s="31">
        <f t="shared" si="235"/>
        <v>0</v>
      </c>
      <c r="M2999" s="1">
        <f t="shared" si="236"/>
        <v>0</v>
      </c>
      <c r="N2999" s="1">
        <f t="shared" si="237"/>
        <v>6</v>
      </c>
    </row>
    <row r="3000" spans="1:14" ht="16.5" hidden="1" thickBot="1" x14ac:dyDescent="0.3">
      <c r="A3000" s="26">
        <v>535006</v>
      </c>
      <c r="B3000" s="42">
        <v>535006</v>
      </c>
      <c r="C3000" s="43" t="s">
        <v>564</v>
      </c>
      <c r="D3000" s="99">
        <f>IF(ISERROR(VLOOKUP(A3000,'CGN-2015-001'!A2999:I8146,4,0)),0,VLOOKUP(A3000,'CGN-2015-001'!A2999:I8146,4,0))</f>
        <v>0</v>
      </c>
      <c r="E3000" s="45">
        <f>IF(ISERROR(VLOOKUP(A3000,[3]Hoja1!$A$1:$F$369,4,0)),0,VLOOKUP(A3000,[3]Hoja1!$A$1:$F$369,4,0))</f>
        <v>0</v>
      </c>
      <c r="F3000" s="45">
        <f>IF(ISERROR(VLOOKUP(A3000,[3]Hoja1!$A$1:$F$369,5,0)),0,VLOOKUP(A3000,[3]Hoja1!$A$1:$F$369,5,0))</f>
        <v>0</v>
      </c>
      <c r="G3000" s="102">
        <f>IF(ISERROR(VLOOKUP(A3000,'CGN-2015-001'!A2999:I8146,7,0)),0,VLOOKUP(A3000,'CGN-2015-001'!A2999:I8146,7,0))</f>
        <v>0</v>
      </c>
      <c r="H3000" s="44"/>
      <c r="I3000" s="46"/>
      <c r="J3000" s="113">
        <f t="shared" si="233"/>
        <v>0</v>
      </c>
      <c r="K3000" s="114">
        <f t="shared" si="234"/>
        <v>0</v>
      </c>
      <c r="L3000" s="31">
        <f t="shared" si="235"/>
        <v>0</v>
      </c>
      <c r="M3000" s="1">
        <f t="shared" si="236"/>
        <v>0</v>
      </c>
      <c r="N3000" s="1">
        <f t="shared" si="237"/>
        <v>6</v>
      </c>
    </row>
    <row r="3001" spans="1:14" ht="16.5" hidden="1" thickBot="1" x14ac:dyDescent="0.3">
      <c r="A3001" s="26">
        <v>535007</v>
      </c>
      <c r="B3001" s="42">
        <v>535007</v>
      </c>
      <c r="C3001" s="43" t="s">
        <v>565</v>
      </c>
      <c r="D3001" s="99">
        <f>IF(ISERROR(VLOOKUP(A3001,'CGN-2015-001'!A3000:I8147,4,0)),0,VLOOKUP(A3001,'CGN-2015-001'!A3000:I8147,4,0))</f>
        <v>0</v>
      </c>
      <c r="E3001" s="45">
        <f>IF(ISERROR(VLOOKUP(A3001,[3]Hoja1!$A$1:$F$369,4,0)),0,VLOOKUP(A3001,[3]Hoja1!$A$1:$F$369,4,0))</f>
        <v>0</v>
      </c>
      <c r="F3001" s="45">
        <f>IF(ISERROR(VLOOKUP(A3001,[3]Hoja1!$A$1:$F$369,5,0)),0,VLOOKUP(A3001,[3]Hoja1!$A$1:$F$369,5,0))</f>
        <v>0</v>
      </c>
      <c r="G3001" s="102">
        <f>IF(ISERROR(VLOOKUP(A3001,'CGN-2015-001'!A3000:I8147,7,0)),0,VLOOKUP(A3001,'CGN-2015-001'!A3000:I8147,7,0))</f>
        <v>0</v>
      </c>
      <c r="H3001" s="44"/>
      <c r="I3001" s="46"/>
      <c r="J3001" s="113">
        <f t="shared" si="233"/>
        <v>0</v>
      </c>
      <c r="K3001" s="114">
        <f t="shared" si="234"/>
        <v>0</v>
      </c>
      <c r="L3001" s="31">
        <f t="shared" si="235"/>
        <v>0</v>
      </c>
      <c r="M3001" s="1">
        <f t="shared" si="236"/>
        <v>0</v>
      </c>
      <c r="N3001" s="1">
        <f t="shared" si="237"/>
        <v>6</v>
      </c>
    </row>
    <row r="3002" spans="1:14" ht="16.5" hidden="1" thickBot="1" x14ac:dyDescent="0.3">
      <c r="A3002" s="26">
        <v>535008</v>
      </c>
      <c r="B3002" s="42">
        <v>535008</v>
      </c>
      <c r="C3002" s="43" t="s">
        <v>566</v>
      </c>
      <c r="D3002" s="99">
        <f>IF(ISERROR(VLOOKUP(A3002,'CGN-2015-001'!A3001:I8148,4,0)),0,VLOOKUP(A3002,'CGN-2015-001'!A3001:I8148,4,0))</f>
        <v>0</v>
      </c>
      <c r="E3002" s="45">
        <f>IF(ISERROR(VLOOKUP(A3002,[3]Hoja1!$A$1:$F$369,4,0)),0,VLOOKUP(A3002,[3]Hoja1!$A$1:$F$369,4,0))</f>
        <v>0</v>
      </c>
      <c r="F3002" s="45">
        <f>IF(ISERROR(VLOOKUP(A3002,[3]Hoja1!$A$1:$F$369,5,0)),0,VLOOKUP(A3002,[3]Hoja1!$A$1:$F$369,5,0))</f>
        <v>0</v>
      </c>
      <c r="G3002" s="102">
        <f>IF(ISERROR(VLOOKUP(A3002,'CGN-2015-001'!A3001:I8148,7,0)),0,VLOOKUP(A3002,'CGN-2015-001'!A3001:I8148,7,0))</f>
        <v>0</v>
      </c>
      <c r="H3002" s="44"/>
      <c r="I3002" s="46"/>
      <c r="J3002" s="113">
        <f t="shared" si="233"/>
        <v>0</v>
      </c>
      <c r="K3002" s="114">
        <f t="shared" si="234"/>
        <v>0</v>
      </c>
      <c r="L3002" s="31">
        <f t="shared" si="235"/>
        <v>0</v>
      </c>
      <c r="M3002" s="1">
        <f t="shared" si="236"/>
        <v>0</v>
      </c>
      <c r="N3002" s="1">
        <f t="shared" si="237"/>
        <v>6</v>
      </c>
    </row>
    <row r="3003" spans="1:14" ht="16.5" hidden="1" thickBot="1" x14ac:dyDescent="0.3">
      <c r="A3003" s="26">
        <v>5351</v>
      </c>
      <c r="B3003" s="48">
        <v>535100</v>
      </c>
      <c r="C3003" s="49" t="s">
        <v>1788</v>
      </c>
      <c r="D3003" s="99">
        <f>IF(ISERROR(VLOOKUP(A3003,'CGN-2015-001'!A3002:I8149,4,0)),0,VLOOKUP(A3003,'CGN-2015-001'!A3002:I8149,4,0))</f>
        <v>0</v>
      </c>
      <c r="E3003" s="40">
        <f>IF(ISERROR(VLOOKUP(A3003,[3]Hoja1!$A$1:$F$369,4,0)),0,VLOOKUP(A3003,[3]Hoja1!$A$1:$F$369,4,0))</f>
        <v>0</v>
      </c>
      <c r="F3003" s="40">
        <f>IF(ISERROR(VLOOKUP(A3003,[3]Hoja1!$A$1:$F$369,5,0)),0,VLOOKUP(A3003,[3]Hoja1!$A$1:$F$369,5,0))</f>
        <v>0</v>
      </c>
      <c r="G3003" s="102">
        <f>IF(ISERROR(VLOOKUP(A3003,'CGN-2015-001'!A3002:I8149,7,0)),0,VLOOKUP(A3003,'CGN-2015-001'!A3002:I8149,7,0))</f>
        <v>0</v>
      </c>
      <c r="H3003" s="50"/>
      <c r="I3003" s="51"/>
      <c r="J3003" s="113">
        <f t="shared" si="233"/>
        <v>0</v>
      </c>
      <c r="K3003" s="114">
        <f t="shared" si="234"/>
        <v>0</v>
      </c>
      <c r="L3003" s="31">
        <f t="shared" si="235"/>
        <v>0</v>
      </c>
      <c r="M3003" s="1">
        <f t="shared" si="236"/>
        <v>0</v>
      </c>
      <c r="N3003" s="1">
        <f t="shared" si="237"/>
        <v>4</v>
      </c>
    </row>
    <row r="3004" spans="1:14" ht="16.5" hidden="1" thickBot="1" x14ac:dyDescent="0.3">
      <c r="A3004" s="26">
        <v>535101</v>
      </c>
      <c r="B3004" s="42">
        <v>535101</v>
      </c>
      <c r="C3004" s="43" t="s">
        <v>499</v>
      </c>
      <c r="D3004" s="99">
        <f>IF(ISERROR(VLOOKUP(A3004,'CGN-2015-001'!A3003:I8150,4,0)),0,VLOOKUP(A3004,'CGN-2015-001'!A3003:I8150,4,0))</f>
        <v>0</v>
      </c>
      <c r="E3004" s="45">
        <f>IF(ISERROR(VLOOKUP(A3004,[3]Hoja1!$A$1:$F$369,4,0)),0,VLOOKUP(A3004,[3]Hoja1!$A$1:$F$369,4,0))</f>
        <v>0</v>
      </c>
      <c r="F3004" s="45">
        <f>IF(ISERROR(VLOOKUP(A3004,[3]Hoja1!$A$1:$F$369,5,0)),0,VLOOKUP(A3004,[3]Hoja1!$A$1:$F$369,5,0))</f>
        <v>0</v>
      </c>
      <c r="G3004" s="102">
        <f>IF(ISERROR(VLOOKUP(A3004,'CGN-2015-001'!A3003:I8150,7,0)),0,VLOOKUP(A3004,'CGN-2015-001'!A3003:I8150,7,0))</f>
        <v>0</v>
      </c>
      <c r="H3004" s="44"/>
      <c r="I3004" s="46"/>
      <c r="J3004" s="113">
        <f t="shared" si="233"/>
        <v>0</v>
      </c>
      <c r="K3004" s="114">
        <f t="shared" si="234"/>
        <v>0</v>
      </c>
      <c r="L3004" s="31">
        <f t="shared" si="235"/>
        <v>0</v>
      </c>
      <c r="M3004" s="1">
        <f t="shared" si="236"/>
        <v>0</v>
      </c>
      <c r="N3004" s="1">
        <f t="shared" si="237"/>
        <v>6</v>
      </c>
    </row>
    <row r="3005" spans="1:14" ht="16.5" hidden="1" thickBot="1" x14ac:dyDescent="0.3">
      <c r="A3005" s="26">
        <v>535102</v>
      </c>
      <c r="B3005" s="42">
        <v>535102</v>
      </c>
      <c r="C3005" s="43" t="s">
        <v>600</v>
      </c>
      <c r="D3005" s="99">
        <f>IF(ISERROR(VLOOKUP(A3005,'CGN-2015-001'!A3004:I8151,4,0)),0,VLOOKUP(A3005,'CGN-2015-001'!A3004:I8151,4,0))</f>
        <v>0</v>
      </c>
      <c r="E3005" s="45">
        <f>IF(ISERROR(VLOOKUP(A3005,[3]Hoja1!$A$1:$F$369,4,0)),0,VLOOKUP(A3005,[3]Hoja1!$A$1:$F$369,4,0))</f>
        <v>0</v>
      </c>
      <c r="F3005" s="45">
        <f>IF(ISERROR(VLOOKUP(A3005,[3]Hoja1!$A$1:$F$369,5,0)),0,VLOOKUP(A3005,[3]Hoja1!$A$1:$F$369,5,0))</f>
        <v>0</v>
      </c>
      <c r="G3005" s="102">
        <f>IF(ISERROR(VLOOKUP(A3005,'CGN-2015-001'!A3004:I8151,7,0)),0,VLOOKUP(A3005,'CGN-2015-001'!A3004:I8151,7,0))</f>
        <v>0</v>
      </c>
      <c r="H3005" s="44"/>
      <c r="I3005" s="46"/>
      <c r="J3005" s="113">
        <f t="shared" si="233"/>
        <v>0</v>
      </c>
      <c r="K3005" s="114">
        <f t="shared" si="234"/>
        <v>0</v>
      </c>
      <c r="L3005" s="31">
        <f t="shared" si="235"/>
        <v>0</v>
      </c>
      <c r="M3005" s="1">
        <f t="shared" si="236"/>
        <v>0</v>
      </c>
      <c r="N3005" s="1">
        <f t="shared" si="237"/>
        <v>6</v>
      </c>
    </row>
    <row r="3006" spans="1:14" ht="16.5" hidden="1" thickBot="1" x14ac:dyDescent="0.3">
      <c r="A3006" s="26">
        <v>535103</v>
      </c>
      <c r="B3006" s="42">
        <v>535103</v>
      </c>
      <c r="C3006" s="43" t="s">
        <v>607</v>
      </c>
      <c r="D3006" s="99">
        <f>IF(ISERROR(VLOOKUP(A3006,'CGN-2015-001'!A3005:I8152,4,0)),0,VLOOKUP(A3006,'CGN-2015-001'!A3005:I8152,4,0))</f>
        <v>0</v>
      </c>
      <c r="E3006" s="45">
        <f>IF(ISERROR(VLOOKUP(A3006,[3]Hoja1!$A$1:$F$369,4,0)),0,VLOOKUP(A3006,[3]Hoja1!$A$1:$F$369,4,0))</f>
        <v>0</v>
      </c>
      <c r="F3006" s="45">
        <f>IF(ISERROR(VLOOKUP(A3006,[3]Hoja1!$A$1:$F$369,5,0)),0,VLOOKUP(A3006,[3]Hoja1!$A$1:$F$369,5,0))</f>
        <v>0</v>
      </c>
      <c r="G3006" s="102">
        <f>IF(ISERROR(VLOOKUP(A3006,'CGN-2015-001'!A3005:I8152,7,0)),0,VLOOKUP(A3006,'CGN-2015-001'!A3005:I8152,7,0))</f>
        <v>0</v>
      </c>
      <c r="H3006" s="44"/>
      <c r="I3006" s="46"/>
      <c r="J3006" s="113">
        <f t="shared" si="233"/>
        <v>0</v>
      </c>
      <c r="K3006" s="114">
        <f t="shared" si="234"/>
        <v>0</v>
      </c>
      <c r="L3006" s="31">
        <f t="shared" si="235"/>
        <v>0</v>
      </c>
      <c r="M3006" s="1">
        <f t="shared" si="236"/>
        <v>0</v>
      </c>
      <c r="N3006" s="1">
        <f t="shared" si="237"/>
        <v>6</v>
      </c>
    </row>
    <row r="3007" spans="1:14" ht="16.5" hidden="1" thickBot="1" x14ac:dyDescent="0.3">
      <c r="A3007" s="26">
        <v>535104</v>
      </c>
      <c r="B3007" s="42">
        <v>535104</v>
      </c>
      <c r="C3007" s="43" t="s">
        <v>750</v>
      </c>
      <c r="D3007" s="99">
        <f>IF(ISERROR(VLOOKUP(A3007,'CGN-2015-001'!A3006:I8153,4,0)),0,VLOOKUP(A3007,'CGN-2015-001'!A3006:I8153,4,0))</f>
        <v>0</v>
      </c>
      <c r="E3007" s="45">
        <f>IF(ISERROR(VLOOKUP(A3007,[3]Hoja1!$A$1:$F$369,4,0)),0,VLOOKUP(A3007,[3]Hoja1!$A$1:$F$369,4,0))</f>
        <v>0</v>
      </c>
      <c r="F3007" s="45">
        <f>IF(ISERROR(VLOOKUP(A3007,[3]Hoja1!$A$1:$F$369,5,0)),0,VLOOKUP(A3007,[3]Hoja1!$A$1:$F$369,5,0))</f>
        <v>0</v>
      </c>
      <c r="G3007" s="102">
        <f>IF(ISERROR(VLOOKUP(A3007,'CGN-2015-001'!A3006:I8153,7,0)),0,VLOOKUP(A3007,'CGN-2015-001'!A3006:I8153,7,0))</f>
        <v>0</v>
      </c>
      <c r="H3007" s="44"/>
      <c r="I3007" s="46"/>
      <c r="J3007" s="113">
        <f t="shared" si="233"/>
        <v>0</v>
      </c>
      <c r="K3007" s="114">
        <f t="shared" si="234"/>
        <v>0</v>
      </c>
      <c r="L3007" s="31">
        <f t="shared" si="235"/>
        <v>0</v>
      </c>
      <c r="M3007" s="1">
        <f t="shared" si="236"/>
        <v>0</v>
      </c>
      <c r="N3007" s="1">
        <f t="shared" si="237"/>
        <v>6</v>
      </c>
    </row>
    <row r="3008" spans="1:14" ht="16.5" hidden="1" thickBot="1" x14ac:dyDescent="0.3">
      <c r="A3008" s="26">
        <v>535105</v>
      </c>
      <c r="B3008" s="42">
        <v>535105</v>
      </c>
      <c r="C3008" s="43" t="s">
        <v>587</v>
      </c>
      <c r="D3008" s="99">
        <f>IF(ISERROR(VLOOKUP(A3008,'CGN-2015-001'!A3007:I8154,4,0)),0,VLOOKUP(A3008,'CGN-2015-001'!A3007:I8154,4,0))</f>
        <v>0</v>
      </c>
      <c r="E3008" s="45">
        <f>IF(ISERROR(VLOOKUP(A3008,[3]Hoja1!$A$1:$F$369,4,0)),0,VLOOKUP(A3008,[3]Hoja1!$A$1:$F$369,4,0))</f>
        <v>0</v>
      </c>
      <c r="F3008" s="45">
        <f>IF(ISERROR(VLOOKUP(A3008,[3]Hoja1!$A$1:$F$369,5,0)),0,VLOOKUP(A3008,[3]Hoja1!$A$1:$F$369,5,0))</f>
        <v>0</v>
      </c>
      <c r="G3008" s="102">
        <f>IF(ISERROR(VLOOKUP(A3008,'CGN-2015-001'!A3007:I8154,7,0)),0,VLOOKUP(A3008,'CGN-2015-001'!A3007:I8154,7,0))</f>
        <v>0</v>
      </c>
      <c r="H3008" s="44"/>
      <c r="I3008" s="46"/>
      <c r="J3008" s="113">
        <f t="shared" si="233"/>
        <v>0</v>
      </c>
      <c r="K3008" s="114">
        <f t="shared" si="234"/>
        <v>0</v>
      </c>
      <c r="L3008" s="31">
        <f t="shared" si="235"/>
        <v>0</v>
      </c>
      <c r="M3008" s="1">
        <f t="shared" si="236"/>
        <v>0</v>
      </c>
      <c r="N3008" s="1">
        <f t="shared" si="237"/>
        <v>6</v>
      </c>
    </row>
    <row r="3009" spans="1:14" ht="16.5" hidden="1" thickBot="1" x14ac:dyDescent="0.3">
      <c r="A3009" s="26">
        <v>535106</v>
      </c>
      <c r="B3009" s="42">
        <v>535106</v>
      </c>
      <c r="C3009" s="43" t="s">
        <v>588</v>
      </c>
      <c r="D3009" s="99">
        <f>IF(ISERROR(VLOOKUP(A3009,'CGN-2015-001'!A3008:I8155,4,0)),0,VLOOKUP(A3009,'CGN-2015-001'!A3008:I8155,4,0))</f>
        <v>0</v>
      </c>
      <c r="E3009" s="45">
        <f>IF(ISERROR(VLOOKUP(A3009,[3]Hoja1!$A$1:$F$369,4,0)),0,VLOOKUP(A3009,[3]Hoja1!$A$1:$F$369,4,0))</f>
        <v>0</v>
      </c>
      <c r="F3009" s="45">
        <f>IF(ISERROR(VLOOKUP(A3009,[3]Hoja1!$A$1:$F$369,5,0)),0,VLOOKUP(A3009,[3]Hoja1!$A$1:$F$369,5,0))</f>
        <v>0</v>
      </c>
      <c r="G3009" s="102">
        <f>IF(ISERROR(VLOOKUP(A3009,'CGN-2015-001'!A3008:I8155,7,0)),0,VLOOKUP(A3009,'CGN-2015-001'!A3008:I8155,7,0))</f>
        <v>0</v>
      </c>
      <c r="H3009" s="44"/>
      <c r="I3009" s="46"/>
      <c r="J3009" s="113">
        <f t="shared" si="233"/>
        <v>0</v>
      </c>
      <c r="K3009" s="114">
        <f t="shared" si="234"/>
        <v>0</v>
      </c>
      <c r="L3009" s="31">
        <f t="shared" si="235"/>
        <v>0</v>
      </c>
      <c r="M3009" s="1">
        <f t="shared" si="236"/>
        <v>0</v>
      </c>
      <c r="N3009" s="1">
        <f t="shared" si="237"/>
        <v>6</v>
      </c>
    </row>
    <row r="3010" spans="1:14" ht="16.5" hidden="1" thickBot="1" x14ac:dyDescent="0.3">
      <c r="A3010" s="26">
        <v>535107</v>
      </c>
      <c r="B3010" s="42">
        <v>535107</v>
      </c>
      <c r="C3010" s="43" t="s">
        <v>589</v>
      </c>
      <c r="D3010" s="99">
        <f>IF(ISERROR(VLOOKUP(A3010,'CGN-2015-001'!A3009:I8156,4,0)),0,VLOOKUP(A3010,'CGN-2015-001'!A3009:I8156,4,0))</f>
        <v>0</v>
      </c>
      <c r="E3010" s="45">
        <f>IF(ISERROR(VLOOKUP(A3010,[3]Hoja1!$A$1:$F$369,4,0)),0,VLOOKUP(A3010,[3]Hoja1!$A$1:$F$369,4,0))</f>
        <v>0</v>
      </c>
      <c r="F3010" s="45">
        <f>IF(ISERROR(VLOOKUP(A3010,[3]Hoja1!$A$1:$F$369,5,0)),0,VLOOKUP(A3010,[3]Hoja1!$A$1:$F$369,5,0))</f>
        <v>0</v>
      </c>
      <c r="G3010" s="102">
        <f>IF(ISERROR(VLOOKUP(A3010,'CGN-2015-001'!A3009:I8156,7,0)),0,VLOOKUP(A3010,'CGN-2015-001'!A3009:I8156,7,0))</f>
        <v>0</v>
      </c>
      <c r="H3010" s="44"/>
      <c r="I3010" s="46"/>
      <c r="J3010" s="113">
        <f t="shared" si="233"/>
        <v>0</v>
      </c>
      <c r="K3010" s="114">
        <f t="shared" si="234"/>
        <v>0</v>
      </c>
      <c r="L3010" s="31">
        <f t="shared" si="235"/>
        <v>0</v>
      </c>
      <c r="M3010" s="1">
        <f t="shared" si="236"/>
        <v>0</v>
      </c>
      <c r="N3010" s="1">
        <f t="shared" si="237"/>
        <v>6</v>
      </c>
    </row>
    <row r="3011" spans="1:14" ht="16.5" hidden="1" thickBot="1" x14ac:dyDescent="0.3">
      <c r="A3011" s="26">
        <v>535108</v>
      </c>
      <c r="B3011" s="42">
        <v>535108</v>
      </c>
      <c r="C3011" s="43" t="s">
        <v>592</v>
      </c>
      <c r="D3011" s="99">
        <f>IF(ISERROR(VLOOKUP(A3011,'CGN-2015-001'!A3010:I8157,4,0)),0,VLOOKUP(A3011,'CGN-2015-001'!A3010:I8157,4,0))</f>
        <v>0</v>
      </c>
      <c r="E3011" s="45">
        <f>IF(ISERROR(VLOOKUP(A3011,[3]Hoja1!$A$1:$F$369,4,0)),0,VLOOKUP(A3011,[3]Hoja1!$A$1:$F$369,4,0))</f>
        <v>0</v>
      </c>
      <c r="F3011" s="45">
        <f>IF(ISERROR(VLOOKUP(A3011,[3]Hoja1!$A$1:$F$369,5,0)),0,VLOOKUP(A3011,[3]Hoja1!$A$1:$F$369,5,0))</f>
        <v>0</v>
      </c>
      <c r="G3011" s="102">
        <f>IF(ISERROR(VLOOKUP(A3011,'CGN-2015-001'!A3010:I8157,7,0)),0,VLOOKUP(A3011,'CGN-2015-001'!A3010:I8157,7,0))</f>
        <v>0</v>
      </c>
      <c r="H3011" s="44"/>
      <c r="I3011" s="46"/>
      <c r="J3011" s="113">
        <f t="shared" si="233"/>
        <v>0</v>
      </c>
      <c r="K3011" s="114">
        <f t="shared" si="234"/>
        <v>0</v>
      </c>
      <c r="L3011" s="31">
        <f t="shared" si="235"/>
        <v>0</v>
      </c>
      <c r="M3011" s="1">
        <f t="shared" si="236"/>
        <v>0</v>
      </c>
      <c r="N3011" s="1">
        <f t="shared" si="237"/>
        <v>6</v>
      </c>
    </row>
    <row r="3012" spans="1:14" ht="16.5" hidden="1" thickBot="1" x14ac:dyDescent="0.3">
      <c r="A3012" s="26">
        <v>535109</v>
      </c>
      <c r="B3012" s="42">
        <v>535109</v>
      </c>
      <c r="C3012" s="43" t="s">
        <v>593</v>
      </c>
      <c r="D3012" s="99">
        <f>IF(ISERROR(VLOOKUP(A3012,'CGN-2015-001'!A3011:I8158,4,0)),0,VLOOKUP(A3012,'CGN-2015-001'!A3011:I8158,4,0))</f>
        <v>0</v>
      </c>
      <c r="E3012" s="45">
        <f>IF(ISERROR(VLOOKUP(A3012,[3]Hoja1!$A$1:$F$369,4,0)),0,VLOOKUP(A3012,[3]Hoja1!$A$1:$F$369,4,0))</f>
        <v>0</v>
      </c>
      <c r="F3012" s="45">
        <f>IF(ISERROR(VLOOKUP(A3012,[3]Hoja1!$A$1:$F$369,5,0)),0,VLOOKUP(A3012,[3]Hoja1!$A$1:$F$369,5,0))</f>
        <v>0</v>
      </c>
      <c r="G3012" s="102">
        <f>IF(ISERROR(VLOOKUP(A3012,'CGN-2015-001'!A3011:I8158,7,0)),0,VLOOKUP(A3012,'CGN-2015-001'!A3011:I8158,7,0))</f>
        <v>0</v>
      </c>
      <c r="H3012" s="44"/>
      <c r="I3012" s="46"/>
      <c r="J3012" s="113">
        <f t="shared" si="233"/>
        <v>0</v>
      </c>
      <c r="K3012" s="114">
        <f t="shared" si="234"/>
        <v>0</v>
      </c>
      <c r="L3012" s="31">
        <f t="shared" si="235"/>
        <v>0</v>
      </c>
      <c r="M3012" s="1">
        <f t="shared" si="236"/>
        <v>0</v>
      </c>
      <c r="N3012" s="1">
        <f t="shared" si="237"/>
        <v>6</v>
      </c>
    </row>
    <row r="3013" spans="1:14" ht="16.5" hidden="1" thickBot="1" x14ac:dyDescent="0.3">
      <c r="A3013" s="26">
        <v>535110</v>
      </c>
      <c r="B3013" s="42">
        <v>535110</v>
      </c>
      <c r="C3013" s="43" t="s">
        <v>599</v>
      </c>
      <c r="D3013" s="99">
        <f>IF(ISERROR(VLOOKUP(A3013,'CGN-2015-001'!A3012:I8159,4,0)),0,VLOOKUP(A3013,'CGN-2015-001'!A3012:I8159,4,0))</f>
        <v>0</v>
      </c>
      <c r="E3013" s="45">
        <f>IF(ISERROR(VLOOKUP(A3013,[3]Hoja1!$A$1:$F$369,4,0)),0,VLOOKUP(A3013,[3]Hoja1!$A$1:$F$369,4,0))</f>
        <v>0</v>
      </c>
      <c r="F3013" s="45">
        <f>IF(ISERROR(VLOOKUP(A3013,[3]Hoja1!$A$1:$F$369,5,0)),0,VLOOKUP(A3013,[3]Hoja1!$A$1:$F$369,5,0))</f>
        <v>0</v>
      </c>
      <c r="G3013" s="102">
        <f>IF(ISERROR(VLOOKUP(A3013,'CGN-2015-001'!A3012:I8159,7,0)),0,VLOOKUP(A3013,'CGN-2015-001'!A3012:I8159,7,0))</f>
        <v>0</v>
      </c>
      <c r="H3013" s="44"/>
      <c r="I3013" s="46"/>
      <c r="J3013" s="113">
        <f t="shared" si="233"/>
        <v>0</v>
      </c>
      <c r="K3013" s="114">
        <f t="shared" si="234"/>
        <v>0</v>
      </c>
      <c r="L3013" s="31">
        <f t="shared" si="235"/>
        <v>0</v>
      </c>
      <c r="M3013" s="1">
        <f t="shared" si="236"/>
        <v>0</v>
      </c>
      <c r="N3013" s="1">
        <f t="shared" si="237"/>
        <v>6</v>
      </c>
    </row>
    <row r="3014" spans="1:14" ht="16.5" hidden="1" thickBot="1" x14ac:dyDescent="0.3">
      <c r="A3014" s="26">
        <v>535111</v>
      </c>
      <c r="B3014" s="42">
        <v>535111</v>
      </c>
      <c r="C3014" s="43" t="s">
        <v>505</v>
      </c>
      <c r="D3014" s="99">
        <f>IF(ISERROR(VLOOKUP(A3014,'CGN-2015-001'!A3013:I8160,4,0)),0,VLOOKUP(A3014,'CGN-2015-001'!A3013:I8160,4,0))</f>
        <v>0</v>
      </c>
      <c r="E3014" s="45">
        <f>IF(ISERROR(VLOOKUP(A3014,[3]Hoja1!$A$1:$F$369,4,0)),0,VLOOKUP(A3014,[3]Hoja1!$A$1:$F$369,4,0))</f>
        <v>0</v>
      </c>
      <c r="F3014" s="45">
        <f>IF(ISERROR(VLOOKUP(A3014,[3]Hoja1!$A$1:$F$369,5,0)),0,VLOOKUP(A3014,[3]Hoja1!$A$1:$F$369,5,0))</f>
        <v>0</v>
      </c>
      <c r="G3014" s="102">
        <f>IF(ISERROR(VLOOKUP(A3014,'CGN-2015-001'!A3013:I8160,7,0)),0,VLOOKUP(A3014,'CGN-2015-001'!A3013:I8160,7,0))</f>
        <v>0</v>
      </c>
      <c r="H3014" s="44"/>
      <c r="I3014" s="46"/>
      <c r="J3014" s="113">
        <f t="shared" si="233"/>
        <v>0</v>
      </c>
      <c r="K3014" s="114">
        <f t="shared" si="234"/>
        <v>0</v>
      </c>
      <c r="L3014" s="31">
        <f t="shared" si="235"/>
        <v>0</v>
      </c>
      <c r="M3014" s="1">
        <f t="shared" si="236"/>
        <v>0</v>
      </c>
      <c r="N3014" s="1">
        <f t="shared" si="237"/>
        <v>6</v>
      </c>
    </row>
    <row r="3015" spans="1:14" ht="16.5" hidden="1" thickBot="1" x14ac:dyDescent="0.3">
      <c r="A3015" s="26">
        <v>535112</v>
      </c>
      <c r="B3015" s="42">
        <v>535112</v>
      </c>
      <c r="C3015" s="43" t="s">
        <v>751</v>
      </c>
      <c r="D3015" s="99">
        <f>IF(ISERROR(VLOOKUP(A3015,'CGN-2015-001'!A3014:I8161,4,0)),0,VLOOKUP(A3015,'CGN-2015-001'!A3014:I8161,4,0))</f>
        <v>0</v>
      </c>
      <c r="E3015" s="45">
        <f>IF(ISERROR(VLOOKUP(A3015,[3]Hoja1!$A$1:$F$369,4,0)),0,VLOOKUP(A3015,[3]Hoja1!$A$1:$F$369,4,0))</f>
        <v>0</v>
      </c>
      <c r="F3015" s="45">
        <f>IF(ISERROR(VLOOKUP(A3015,[3]Hoja1!$A$1:$F$369,5,0)),0,VLOOKUP(A3015,[3]Hoja1!$A$1:$F$369,5,0))</f>
        <v>0</v>
      </c>
      <c r="G3015" s="102">
        <f>IF(ISERROR(VLOOKUP(A3015,'CGN-2015-001'!A3014:I8161,7,0)),0,VLOOKUP(A3015,'CGN-2015-001'!A3014:I8161,7,0))</f>
        <v>0</v>
      </c>
      <c r="H3015" s="44"/>
      <c r="I3015" s="46"/>
      <c r="J3015" s="113">
        <f t="shared" si="233"/>
        <v>0</v>
      </c>
      <c r="K3015" s="114">
        <f t="shared" si="234"/>
        <v>0</v>
      </c>
      <c r="L3015" s="31">
        <f t="shared" si="235"/>
        <v>0</v>
      </c>
      <c r="M3015" s="1">
        <f t="shared" si="236"/>
        <v>0</v>
      </c>
      <c r="N3015" s="1">
        <f t="shared" si="237"/>
        <v>6</v>
      </c>
    </row>
    <row r="3016" spans="1:14" ht="16.5" hidden="1" thickBot="1" x14ac:dyDescent="0.3">
      <c r="A3016" s="26">
        <v>535113</v>
      </c>
      <c r="B3016" s="42">
        <v>535113</v>
      </c>
      <c r="C3016" s="43" t="s">
        <v>594</v>
      </c>
      <c r="D3016" s="99">
        <f>IF(ISERROR(VLOOKUP(A3016,'CGN-2015-001'!A3015:I8162,4,0)),0,VLOOKUP(A3016,'CGN-2015-001'!A3015:I8162,4,0))</f>
        <v>0</v>
      </c>
      <c r="E3016" s="45">
        <f>IF(ISERROR(VLOOKUP(A3016,[3]Hoja1!$A$1:$F$369,4,0)),0,VLOOKUP(A3016,[3]Hoja1!$A$1:$F$369,4,0))</f>
        <v>0</v>
      </c>
      <c r="F3016" s="45">
        <f>IF(ISERROR(VLOOKUP(A3016,[3]Hoja1!$A$1:$F$369,5,0)),0,VLOOKUP(A3016,[3]Hoja1!$A$1:$F$369,5,0))</f>
        <v>0</v>
      </c>
      <c r="G3016" s="102">
        <f>IF(ISERROR(VLOOKUP(A3016,'CGN-2015-001'!A3015:I8162,7,0)),0,VLOOKUP(A3016,'CGN-2015-001'!A3015:I8162,7,0))</f>
        <v>0</v>
      </c>
      <c r="H3016" s="44"/>
      <c r="I3016" s="46"/>
      <c r="J3016" s="113">
        <f t="shared" si="233"/>
        <v>0</v>
      </c>
      <c r="K3016" s="114">
        <f t="shared" si="234"/>
        <v>0</v>
      </c>
      <c r="L3016" s="31">
        <f t="shared" si="235"/>
        <v>0</v>
      </c>
      <c r="M3016" s="1">
        <f t="shared" si="236"/>
        <v>0</v>
      </c>
      <c r="N3016" s="1">
        <f t="shared" si="237"/>
        <v>6</v>
      </c>
    </row>
    <row r="3017" spans="1:14" ht="16.5" hidden="1" thickBot="1" x14ac:dyDescent="0.3">
      <c r="A3017" s="26">
        <v>535114</v>
      </c>
      <c r="B3017" s="42">
        <v>535114</v>
      </c>
      <c r="C3017" s="43" t="s">
        <v>743</v>
      </c>
      <c r="D3017" s="99">
        <f>IF(ISERROR(VLOOKUP(A3017,'CGN-2015-001'!A3016:I8163,4,0)),0,VLOOKUP(A3017,'CGN-2015-001'!A3016:I8163,4,0))</f>
        <v>0</v>
      </c>
      <c r="E3017" s="45">
        <f>IF(ISERROR(VLOOKUP(A3017,[3]Hoja1!$A$1:$F$369,4,0)),0,VLOOKUP(A3017,[3]Hoja1!$A$1:$F$369,4,0))</f>
        <v>0</v>
      </c>
      <c r="F3017" s="45">
        <f>IF(ISERROR(VLOOKUP(A3017,[3]Hoja1!$A$1:$F$369,5,0)),0,VLOOKUP(A3017,[3]Hoja1!$A$1:$F$369,5,0))</f>
        <v>0</v>
      </c>
      <c r="G3017" s="102">
        <f>IF(ISERROR(VLOOKUP(A3017,'CGN-2015-001'!A3016:I8163,7,0)),0,VLOOKUP(A3017,'CGN-2015-001'!A3016:I8163,7,0))</f>
        <v>0</v>
      </c>
      <c r="H3017" s="44"/>
      <c r="I3017" s="46"/>
      <c r="J3017" s="113">
        <f t="shared" si="233"/>
        <v>0</v>
      </c>
      <c r="K3017" s="114">
        <f t="shared" si="234"/>
        <v>0</v>
      </c>
      <c r="L3017" s="31">
        <f t="shared" si="235"/>
        <v>0</v>
      </c>
      <c r="M3017" s="1">
        <f t="shared" si="236"/>
        <v>0</v>
      </c>
      <c r="N3017" s="1">
        <f t="shared" si="237"/>
        <v>6</v>
      </c>
    </row>
    <row r="3018" spans="1:14" ht="16.5" hidden="1" thickBot="1" x14ac:dyDescent="0.3">
      <c r="A3018" s="26">
        <v>535115</v>
      </c>
      <c r="B3018" s="42">
        <v>535115</v>
      </c>
      <c r="C3018" s="43" t="s">
        <v>531</v>
      </c>
      <c r="D3018" s="99">
        <f>IF(ISERROR(VLOOKUP(A3018,'CGN-2015-001'!A3017:I8164,4,0)),0,VLOOKUP(A3018,'CGN-2015-001'!A3017:I8164,4,0))</f>
        <v>0</v>
      </c>
      <c r="E3018" s="45">
        <f>IF(ISERROR(VLOOKUP(A3018,[3]Hoja1!$A$1:$F$369,4,0)),0,VLOOKUP(A3018,[3]Hoja1!$A$1:$F$369,4,0))</f>
        <v>0</v>
      </c>
      <c r="F3018" s="45">
        <f>IF(ISERROR(VLOOKUP(A3018,[3]Hoja1!$A$1:$F$369,5,0)),0,VLOOKUP(A3018,[3]Hoja1!$A$1:$F$369,5,0))</f>
        <v>0</v>
      </c>
      <c r="G3018" s="102">
        <f>IF(ISERROR(VLOOKUP(A3018,'CGN-2015-001'!A3017:I8164,7,0)),0,VLOOKUP(A3018,'CGN-2015-001'!A3017:I8164,7,0))</f>
        <v>0</v>
      </c>
      <c r="H3018" s="44"/>
      <c r="I3018" s="46"/>
      <c r="J3018" s="113">
        <f t="shared" si="233"/>
        <v>0</v>
      </c>
      <c r="K3018" s="114">
        <f t="shared" si="234"/>
        <v>0</v>
      </c>
      <c r="L3018" s="31">
        <f t="shared" si="235"/>
        <v>0</v>
      </c>
      <c r="M3018" s="1">
        <f t="shared" si="236"/>
        <v>0</v>
      </c>
      <c r="N3018" s="1">
        <f t="shared" si="237"/>
        <v>6</v>
      </c>
    </row>
    <row r="3019" spans="1:14" ht="16.5" hidden="1" thickBot="1" x14ac:dyDescent="0.3">
      <c r="A3019" s="26">
        <v>535116</v>
      </c>
      <c r="B3019" s="42">
        <v>535116</v>
      </c>
      <c r="C3019" s="43" t="s">
        <v>752</v>
      </c>
      <c r="D3019" s="99">
        <f>IF(ISERROR(VLOOKUP(A3019,'CGN-2015-001'!A3018:I8165,4,0)),0,VLOOKUP(A3019,'CGN-2015-001'!A3018:I8165,4,0))</f>
        <v>0</v>
      </c>
      <c r="E3019" s="45">
        <f>IF(ISERROR(VLOOKUP(A3019,[3]Hoja1!$A$1:$F$369,4,0)),0,VLOOKUP(A3019,[3]Hoja1!$A$1:$F$369,4,0))</f>
        <v>0</v>
      </c>
      <c r="F3019" s="45">
        <f>IF(ISERROR(VLOOKUP(A3019,[3]Hoja1!$A$1:$F$369,5,0)),0,VLOOKUP(A3019,[3]Hoja1!$A$1:$F$369,5,0))</f>
        <v>0</v>
      </c>
      <c r="G3019" s="102">
        <f>IF(ISERROR(VLOOKUP(A3019,'CGN-2015-001'!A3018:I8165,7,0)),0,VLOOKUP(A3019,'CGN-2015-001'!A3018:I8165,7,0))</f>
        <v>0</v>
      </c>
      <c r="H3019" s="44"/>
      <c r="I3019" s="46"/>
      <c r="J3019" s="113">
        <f t="shared" ref="J3019:J3082" si="238">D3019-G3019</f>
        <v>0</v>
      </c>
      <c r="K3019" s="114">
        <f t="shared" ref="K3019:K3082" si="239">IF(ISERROR(((D3019/G3019)-100%)),0,((D3019/G3019)-100%))</f>
        <v>0</v>
      </c>
      <c r="L3019" s="31">
        <f t="shared" ref="L3019:L3082" si="240">+G3019-H3019-I3019</f>
        <v>0</v>
      </c>
      <c r="M3019" s="1">
        <f t="shared" ref="M3019:M3082" si="241">IF(D3019&lt;&gt;0,1,IF(G3019&lt;&gt;0,2,IF(F3019&lt;&gt;0,3,IF(E3019&lt;&gt;0,4,0))))</f>
        <v>0</v>
      </c>
      <c r="N3019" s="1">
        <f t="shared" ref="N3019:N3082" si="242">+LEN(A3019)</f>
        <v>6</v>
      </c>
    </row>
    <row r="3020" spans="1:14" ht="16.5" hidden="1" thickBot="1" x14ac:dyDescent="0.3">
      <c r="A3020" s="26">
        <v>535117</v>
      </c>
      <c r="B3020" s="42">
        <v>535117</v>
      </c>
      <c r="C3020" s="43" t="s">
        <v>744</v>
      </c>
      <c r="D3020" s="99">
        <f>IF(ISERROR(VLOOKUP(A3020,'CGN-2015-001'!A3019:I8166,4,0)),0,VLOOKUP(A3020,'CGN-2015-001'!A3019:I8166,4,0))</f>
        <v>0</v>
      </c>
      <c r="E3020" s="45">
        <f>IF(ISERROR(VLOOKUP(A3020,[3]Hoja1!$A$1:$F$369,4,0)),0,VLOOKUP(A3020,[3]Hoja1!$A$1:$F$369,4,0))</f>
        <v>0</v>
      </c>
      <c r="F3020" s="45">
        <f>IF(ISERROR(VLOOKUP(A3020,[3]Hoja1!$A$1:$F$369,5,0)),0,VLOOKUP(A3020,[3]Hoja1!$A$1:$F$369,5,0))</f>
        <v>0</v>
      </c>
      <c r="G3020" s="102">
        <f>IF(ISERROR(VLOOKUP(A3020,'CGN-2015-001'!A3019:I8166,7,0)),0,VLOOKUP(A3020,'CGN-2015-001'!A3019:I8166,7,0))</f>
        <v>0</v>
      </c>
      <c r="H3020" s="44"/>
      <c r="I3020" s="46"/>
      <c r="J3020" s="113">
        <f t="shared" si="238"/>
        <v>0</v>
      </c>
      <c r="K3020" s="114">
        <f t="shared" si="239"/>
        <v>0</v>
      </c>
      <c r="L3020" s="31">
        <f t="shared" si="240"/>
        <v>0</v>
      </c>
      <c r="M3020" s="1">
        <f t="shared" si="241"/>
        <v>0</v>
      </c>
      <c r="N3020" s="1">
        <f t="shared" si="242"/>
        <v>6</v>
      </c>
    </row>
    <row r="3021" spans="1:14" ht="16.5" hidden="1" thickBot="1" x14ac:dyDescent="0.3">
      <c r="A3021" s="26">
        <v>535118</v>
      </c>
      <c r="B3021" s="42">
        <v>535118</v>
      </c>
      <c r="C3021" s="43" t="s">
        <v>748</v>
      </c>
      <c r="D3021" s="99">
        <f>IF(ISERROR(VLOOKUP(A3021,'CGN-2015-001'!A3020:I8167,4,0)),0,VLOOKUP(A3021,'CGN-2015-001'!A3020:I8167,4,0))</f>
        <v>0</v>
      </c>
      <c r="E3021" s="45">
        <f>IF(ISERROR(VLOOKUP(A3021,[3]Hoja1!$A$1:$F$369,4,0)),0,VLOOKUP(A3021,[3]Hoja1!$A$1:$F$369,4,0))</f>
        <v>0</v>
      </c>
      <c r="F3021" s="45">
        <f>IF(ISERROR(VLOOKUP(A3021,[3]Hoja1!$A$1:$F$369,5,0)),0,VLOOKUP(A3021,[3]Hoja1!$A$1:$F$369,5,0))</f>
        <v>0</v>
      </c>
      <c r="G3021" s="102">
        <f>IF(ISERROR(VLOOKUP(A3021,'CGN-2015-001'!A3020:I8167,7,0)),0,VLOOKUP(A3021,'CGN-2015-001'!A3020:I8167,7,0))</f>
        <v>0</v>
      </c>
      <c r="H3021" s="44"/>
      <c r="I3021" s="46"/>
      <c r="J3021" s="113">
        <f t="shared" si="238"/>
        <v>0</v>
      </c>
      <c r="K3021" s="114">
        <f t="shared" si="239"/>
        <v>0</v>
      </c>
      <c r="L3021" s="31">
        <f t="shared" si="240"/>
        <v>0</v>
      </c>
      <c r="M3021" s="1">
        <f t="shared" si="241"/>
        <v>0</v>
      </c>
      <c r="N3021" s="1">
        <f t="shared" si="242"/>
        <v>6</v>
      </c>
    </row>
    <row r="3022" spans="1:14" ht="16.5" hidden="1" thickBot="1" x14ac:dyDescent="0.3">
      <c r="A3022" s="26">
        <v>535119</v>
      </c>
      <c r="B3022" s="42">
        <v>535119</v>
      </c>
      <c r="C3022" s="43" t="s">
        <v>745</v>
      </c>
      <c r="D3022" s="99">
        <f>IF(ISERROR(VLOOKUP(A3022,'CGN-2015-001'!A3021:I8168,4,0)),0,VLOOKUP(A3022,'CGN-2015-001'!A3021:I8168,4,0))</f>
        <v>0</v>
      </c>
      <c r="E3022" s="45">
        <f>IF(ISERROR(VLOOKUP(A3022,[3]Hoja1!$A$1:$F$369,4,0)),0,VLOOKUP(A3022,[3]Hoja1!$A$1:$F$369,4,0))</f>
        <v>0</v>
      </c>
      <c r="F3022" s="45">
        <f>IF(ISERROR(VLOOKUP(A3022,[3]Hoja1!$A$1:$F$369,5,0)),0,VLOOKUP(A3022,[3]Hoja1!$A$1:$F$369,5,0))</f>
        <v>0</v>
      </c>
      <c r="G3022" s="102">
        <f>IF(ISERROR(VLOOKUP(A3022,'CGN-2015-001'!A3021:I8168,7,0)),0,VLOOKUP(A3022,'CGN-2015-001'!A3021:I8168,7,0))</f>
        <v>0</v>
      </c>
      <c r="H3022" s="44"/>
      <c r="I3022" s="46"/>
      <c r="J3022" s="113">
        <f t="shared" si="238"/>
        <v>0</v>
      </c>
      <c r="K3022" s="114">
        <f t="shared" si="239"/>
        <v>0</v>
      </c>
      <c r="L3022" s="31">
        <f t="shared" si="240"/>
        <v>0</v>
      </c>
      <c r="M3022" s="1">
        <f t="shared" si="241"/>
        <v>0</v>
      </c>
      <c r="N3022" s="1">
        <f t="shared" si="242"/>
        <v>6</v>
      </c>
    </row>
    <row r="3023" spans="1:14" ht="16.5" hidden="1" thickBot="1" x14ac:dyDescent="0.3">
      <c r="A3023" s="26">
        <v>535120</v>
      </c>
      <c r="B3023" s="42">
        <v>535120</v>
      </c>
      <c r="C3023" s="43" t="s">
        <v>746</v>
      </c>
      <c r="D3023" s="99">
        <f>IF(ISERROR(VLOOKUP(A3023,'CGN-2015-001'!A3022:I8169,4,0)),0,VLOOKUP(A3023,'CGN-2015-001'!A3022:I8169,4,0))</f>
        <v>0</v>
      </c>
      <c r="E3023" s="45">
        <f>IF(ISERROR(VLOOKUP(A3023,[3]Hoja1!$A$1:$F$369,4,0)),0,VLOOKUP(A3023,[3]Hoja1!$A$1:$F$369,4,0))</f>
        <v>0</v>
      </c>
      <c r="F3023" s="45">
        <f>IF(ISERROR(VLOOKUP(A3023,[3]Hoja1!$A$1:$F$369,5,0)),0,VLOOKUP(A3023,[3]Hoja1!$A$1:$F$369,5,0))</f>
        <v>0</v>
      </c>
      <c r="G3023" s="102">
        <f>IF(ISERROR(VLOOKUP(A3023,'CGN-2015-001'!A3022:I8169,7,0)),0,VLOOKUP(A3023,'CGN-2015-001'!A3022:I8169,7,0))</f>
        <v>0</v>
      </c>
      <c r="H3023" s="44"/>
      <c r="I3023" s="46"/>
      <c r="J3023" s="113">
        <f t="shared" si="238"/>
        <v>0</v>
      </c>
      <c r="K3023" s="114">
        <f t="shared" si="239"/>
        <v>0</v>
      </c>
      <c r="L3023" s="31">
        <f t="shared" si="240"/>
        <v>0</v>
      </c>
      <c r="M3023" s="1">
        <f t="shared" si="241"/>
        <v>0</v>
      </c>
      <c r="N3023" s="1">
        <f t="shared" si="242"/>
        <v>6</v>
      </c>
    </row>
    <row r="3024" spans="1:14" ht="16.5" hidden="1" thickBot="1" x14ac:dyDescent="0.3">
      <c r="A3024" s="26">
        <v>535121</v>
      </c>
      <c r="B3024" s="42">
        <v>535121</v>
      </c>
      <c r="C3024" s="43" t="s">
        <v>747</v>
      </c>
      <c r="D3024" s="99">
        <f>IF(ISERROR(VLOOKUP(A3024,'CGN-2015-001'!A3023:I8170,4,0)),0,VLOOKUP(A3024,'CGN-2015-001'!A3023:I8170,4,0))</f>
        <v>0</v>
      </c>
      <c r="E3024" s="45">
        <f>IF(ISERROR(VLOOKUP(A3024,[3]Hoja1!$A$1:$F$369,4,0)),0,VLOOKUP(A3024,[3]Hoja1!$A$1:$F$369,4,0))</f>
        <v>0</v>
      </c>
      <c r="F3024" s="45">
        <f>IF(ISERROR(VLOOKUP(A3024,[3]Hoja1!$A$1:$F$369,5,0)),0,VLOOKUP(A3024,[3]Hoja1!$A$1:$F$369,5,0))</f>
        <v>0</v>
      </c>
      <c r="G3024" s="102">
        <f>IF(ISERROR(VLOOKUP(A3024,'CGN-2015-001'!A3023:I8170,7,0)),0,VLOOKUP(A3024,'CGN-2015-001'!A3023:I8170,7,0))</f>
        <v>0</v>
      </c>
      <c r="H3024" s="44"/>
      <c r="I3024" s="46"/>
      <c r="J3024" s="113">
        <f t="shared" si="238"/>
        <v>0</v>
      </c>
      <c r="K3024" s="114">
        <f t="shared" si="239"/>
        <v>0</v>
      </c>
      <c r="L3024" s="31">
        <f t="shared" si="240"/>
        <v>0</v>
      </c>
      <c r="M3024" s="1">
        <f t="shared" si="241"/>
        <v>0</v>
      </c>
      <c r="N3024" s="1">
        <f t="shared" si="242"/>
        <v>6</v>
      </c>
    </row>
    <row r="3025" spans="1:14" ht="16.5" hidden="1" thickBot="1" x14ac:dyDescent="0.3">
      <c r="A3025" s="26">
        <v>5355</v>
      </c>
      <c r="B3025" s="48">
        <v>535500</v>
      </c>
      <c r="C3025" s="49" t="s">
        <v>1789</v>
      </c>
      <c r="D3025" s="99">
        <f>IF(ISERROR(VLOOKUP(A3025,'CGN-2015-001'!A3024:I8171,4,0)),0,VLOOKUP(A3025,'CGN-2015-001'!A3024:I8171,4,0))</f>
        <v>0</v>
      </c>
      <c r="E3025" s="40">
        <f>IF(ISERROR(VLOOKUP(A3025,[3]Hoja1!$A$1:$F$369,4,0)),0,VLOOKUP(A3025,[3]Hoja1!$A$1:$F$369,4,0))</f>
        <v>0</v>
      </c>
      <c r="F3025" s="40">
        <f>IF(ISERROR(VLOOKUP(A3025,[3]Hoja1!$A$1:$F$369,5,0)),0,VLOOKUP(A3025,[3]Hoja1!$A$1:$F$369,5,0))</f>
        <v>0</v>
      </c>
      <c r="G3025" s="102">
        <f>IF(ISERROR(VLOOKUP(A3025,'CGN-2015-001'!A3024:I8171,7,0)),0,VLOOKUP(A3025,'CGN-2015-001'!A3024:I8171,7,0))</f>
        <v>0</v>
      </c>
      <c r="H3025" s="50"/>
      <c r="I3025" s="51"/>
      <c r="J3025" s="113">
        <f t="shared" si="238"/>
        <v>0</v>
      </c>
      <c r="K3025" s="114">
        <f t="shared" si="239"/>
        <v>0</v>
      </c>
      <c r="L3025" s="31">
        <f t="shared" si="240"/>
        <v>0</v>
      </c>
      <c r="M3025" s="1">
        <f t="shared" si="241"/>
        <v>0</v>
      </c>
      <c r="N3025" s="1">
        <f t="shared" si="242"/>
        <v>4</v>
      </c>
    </row>
    <row r="3026" spans="1:14" ht="16.5" hidden="1" thickBot="1" x14ac:dyDescent="0.3">
      <c r="A3026" s="26">
        <v>535501</v>
      </c>
      <c r="B3026" s="42">
        <v>535501</v>
      </c>
      <c r="C3026" s="43" t="s">
        <v>499</v>
      </c>
      <c r="D3026" s="99">
        <f>IF(ISERROR(VLOOKUP(A3026,'CGN-2015-001'!A3025:I8172,4,0)),0,VLOOKUP(A3026,'CGN-2015-001'!A3025:I8172,4,0))</f>
        <v>0</v>
      </c>
      <c r="E3026" s="45">
        <f>IF(ISERROR(VLOOKUP(A3026,[3]Hoja1!$A$1:$F$369,4,0)),0,VLOOKUP(A3026,[3]Hoja1!$A$1:$F$369,4,0))</f>
        <v>0</v>
      </c>
      <c r="F3026" s="45">
        <f>IF(ISERROR(VLOOKUP(A3026,[3]Hoja1!$A$1:$F$369,5,0)),0,VLOOKUP(A3026,[3]Hoja1!$A$1:$F$369,5,0))</f>
        <v>0</v>
      </c>
      <c r="G3026" s="102">
        <f>IF(ISERROR(VLOOKUP(A3026,'CGN-2015-001'!A3025:I8172,7,0)),0,VLOOKUP(A3026,'CGN-2015-001'!A3025:I8172,7,0))</f>
        <v>0</v>
      </c>
      <c r="H3026" s="44"/>
      <c r="I3026" s="46"/>
      <c r="J3026" s="113">
        <f t="shared" si="238"/>
        <v>0</v>
      </c>
      <c r="K3026" s="114">
        <f t="shared" si="239"/>
        <v>0</v>
      </c>
      <c r="L3026" s="31">
        <f t="shared" si="240"/>
        <v>0</v>
      </c>
      <c r="M3026" s="1">
        <f t="shared" si="241"/>
        <v>0</v>
      </c>
      <c r="N3026" s="1">
        <f t="shared" si="242"/>
        <v>6</v>
      </c>
    </row>
    <row r="3027" spans="1:14" ht="16.5" hidden="1" thickBot="1" x14ac:dyDescent="0.3">
      <c r="A3027" s="26">
        <v>535502</v>
      </c>
      <c r="B3027" s="42">
        <v>535502</v>
      </c>
      <c r="C3027" s="43" t="s">
        <v>587</v>
      </c>
      <c r="D3027" s="99">
        <f>IF(ISERROR(VLOOKUP(A3027,'CGN-2015-001'!A3026:I8173,4,0)),0,VLOOKUP(A3027,'CGN-2015-001'!A3026:I8173,4,0))</f>
        <v>0</v>
      </c>
      <c r="E3027" s="45">
        <f>IF(ISERROR(VLOOKUP(A3027,[3]Hoja1!$A$1:$F$369,4,0)),0,VLOOKUP(A3027,[3]Hoja1!$A$1:$F$369,4,0))</f>
        <v>0</v>
      </c>
      <c r="F3027" s="45">
        <f>IF(ISERROR(VLOOKUP(A3027,[3]Hoja1!$A$1:$F$369,5,0)),0,VLOOKUP(A3027,[3]Hoja1!$A$1:$F$369,5,0))</f>
        <v>0</v>
      </c>
      <c r="G3027" s="102">
        <f>IF(ISERROR(VLOOKUP(A3027,'CGN-2015-001'!A3026:I8173,7,0)),0,VLOOKUP(A3027,'CGN-2015-001'!A3026:I8173,7,0))</f>
        <v>0</v>
      </c>
      <c r="H3027" s="44"/>
      <c r="I3027" s="46"/>
      <c r="J3027" s="113">
        <f t="shared" si="238"/>
        <v>0</v>
      </c>
      <c r="K3027" s="114">
        <f t="shared" si="239"/>
        <v>0</v>
      </c>
      <c r="L3027" s="31">
        <f t="shared" si="240"/>
        <v>0</v>
      </c>
      <c r="M3027" s="1">
        <f t="shared" si="241"/>
        <v>0</v>
      </c>
      <c r="N3027" s="1">
        <f t="shared" si="242"/>
        <v>6</v>
      </c>
    </row>
    <row r="3028" spans="1:14" ht="16.5" hidden="1" thickBot="1" x14ac:dyDescent="0.3">
      <c r="A3028" s="26">
        <v>5357</v>
      </c>
      <c r="B3028" s="48">
        <v>535700</v>
      </c>
      <c r="C3028" s="49" t="s">
        <v>1790</v>
      </c>
      <c r="D3028" s="99">
        <f>IF(ISERROR(VLOOKUP(A3028,'CGN-2015-001'!A3027:I8174,4,0)),0,VLOOKUP(A3028,'CGN-2015-001'!A3027:I8174,4,0))</f>
        <v>0</v>
      </c>
      <c r="E3028" s="40">
        <f>IF(ISERROR(VLOOKUP(A3028,[3]Hoja1!$A$1:$F$369,4,0)),0,VLOOKUP(A3028,[3]Hoja1!$A$1:$F$369,4,0))</f>
        <v>0</v>
      </c>
      <c r="F3028" s="40">
        <f>IF(ISERROR(VLOOKUP(A3028,[3]Hoja1!$A$1:$F$369,5,0)),0,VLOOKUP(A3028,[3]Hoja1!$A$1:$F$369,5,0))</f>
        <v>0</v>
      </c>
      <c r="G3028" s="102">
        <f>IF(ISERROR(VLOOKUP(A3028,'CGN-2015-001'!A3027:I8174,7,0)),0,VLOOKUP(A3028,'CGN-2015-001'!A3027:I8174,7,0))</f>
        <v>0</v>
      </c>
      <c r="H3028" s="50"/>
      <c r="I3028" s="51"/>
      <c r="J3028" s="113">
        <f t="shared" si="238"/>
        <v>0</v>
      </c>
      <c r="K3028" s="114">
        <f t="shared" si="239"/>
        <v>0</v>
      </c>
      <c r="L3028" s="31">
        <f t="shared" si="240"/>
        <v>0</v>
      </c>
      <c r="M3028" s="1">
        <f t="shared" si="241"/>
        <v>0</v>
      </c>
      <c r="N3028" s="1">
        <f t="shared" si="242"/>
        <v>4</v>
      </c>
    </row>
    <row r="3029" spans="1:14" ht="16.5" hidden="1" thickBot="1" x14ac:dyDescent="0.3">
      <c r="A3029" s="26">
        <v>535702</v>
      </c>
      <c r="B3029" s="42">
        <v>535702</v>
      </c>
      <c r="C3029" s="43" t="s">
        <v>868</v>
      </c>
      <c r="D3029" s="99">
        <f>IF(ISERROR(VLOOKUP(A3029,'CGN-2015-001'!A3028:I8175,4,0)),0,VLOOKUP(A3029,'CGN-2015-001'!A3028:I8175,4,0))</f>
        <v>0</v>
      </c>
      <c r="E3029" s="45">
        <f>IF(ISERROR(VLOOKUP(A3029,[3]Hoja1!$A$1:$F$369,4,0)),0,VLOOKUP(A3029,[3]Hoja1!$A$1:$F$369,4,0))</f>
        <v>0</v>
      </c>
      <c r="F3029" s="45">
        <f>IF(ISERROR(VLOOKUP(A3029,[3]Hoja1!$A$1:$F$369,5,0)),0,VLOOKUP(A3029,[3]Hoja1!$A$1:$F$369,5,0))</f>
        <v>0</v>
      </c>
      <c r="G3029" s="102">
        <f>IF(ISERROR(VLOOKUP(A3029,'CGN-2015-001'!A3028:I8175,7,0)),0,VLOOKUP(A3029,'CGN-2015-001'!A3028:I8175,7,0))</f>
        <v>0</v>
      </c>
      <c r="H3029" s="44"/>
      <c r="I3029" s="46"/>
      <c r="J3029" s="113">
        <f t="shared" si="238"/>
        <v>0</v>
      </c>
      <c r="K3029" s="114">
        <f t="shared" si="239"/>
        <v>0</v>
      </c>
      <c r="L3029" s="31">
        <f t="shared" si="240"/>
        <v>0</v>
      </c>
      <c r="M3029" s="1">
        <f t="shared" si="241"/>
        <v>0</v>
      </c>
      <c r="N3029" s="1">
        <f t="shared" si="242"/>
        <v>6</v>
      </c>
    </row>
    <row r="3030" spans="1:14" ht="16.5" hidden="1" thickBot="1" x14ac:dyDescent="0.3">
      <c r="A3030" s="26">
        <v>535703</v>
      </c>
      <c r="B3030" s="42">
        <v>535703</v>
      </c>
      <c r="C3030" s="43" t="s">
        <v>207</v>
      </c>
      <c r="D3030" s="99">
        <f>IF(ISERROR(VLOOKUP(A3030,'CGN-2015-001'!A3029:I8176,4,0)),0,VLOOKUP(A3030,'CGN-2015-001'!A3029:I8176,4,0))</f>
        <v>0</v>
      </c>
      <c r="E3030" s="45">
        <f>IF(ISERROR(VLOOKUP(A3030,[3]Hoja1!$A$1:$F$369,4,0)),0,VLOOKUP(A3030,[3]Hoja1!$A$1:$F$369,4,0))</f>
        <v>0</v>
      </c>
      <c r="F3030" s="45">
        <f>IF(ISERROR(VLOOKUP(A3030,[3]Hoja1!$A$1:$F$369,5,0)),0,VLOOKUP(A3030,[3]Hoja1!$A$1:$F$369,5,0))</f>
        <v>0</v>
      </c>
      <c r="G3030" s="102">
        <f>IF(ISERROR(VLOOKUP(A3030,'CGN-2015-001'!A3029:I8176,7,0)),0,VLOOKUP(A3030,'CGN-2015-001'!A3029:I8176,7,0))</f>
        <v>0</v>
      </c>
      <c r="H3030" s="44"/>
      <c r="I3030" s="46"/>
      <c r="J3030" s="113">
        <f t="shared" si="238"/>
        <v>0</v>
      </c>
      <c r="K3030" s="114">
        <f t="shared" si="239"/>
        <v>0</v>
      </c>
      <c r="L3030" s="31">
        <f t="shared" si="240"/>
        <v>0</v>
      </c>
      <c r="M3030" s="1">
        <f t="shared" si="241"/>
        <v>0</v>
      </c>
      <c r="N3030" s="1">
        <f t="shared" si="242"/>
        <v>6</v>
      </c>
    </row>
    <row r="3031" spans="1:14" ht="16.5" hidden="1" thickBot="1" x14ac:dyDescent="0.3">
      <c r="A3031" s="26">
        <v>535704</v>
      </c>
      <c r="B3031" s="42">
        <v>535704</v>
      </c>
      <c r="C3031" s="43" t="s">
        <v>869</v>
      </c>
      <c r="D3031" s="99">
        <f>IF(ISERROR(VLOOKUP(A3031,'CGN-2015-001'!A3030:I8177,4,0)),0,VLOOKUP(A3031,'CGN-2015-001'!A3030:I8177,4,0))</f>
        <v>0</v>
      </c>
      <c r="E3031" s="45">
        <f>IF(ISERROR(VLOOKUP(A3031,[3]Hoja1!$A$1:$F$369,4,0)),0,VLOOKUP(A3031,[3]Hoja1!$A$1:$F$369,4,0))</f>
        <v>0</v>
      </c>
      <c r="F3031" s="45">
        <f>IF(ISERROR(VLOOKUP(A3031,[3]Hoja1!$A$1:$F$369,5,0)),0,VLOOKUP(A3031,[3]Hoja1!$A$1:$F$369,5,0))</f>
        <v>0</v>
      </c>
      <c r="G3031" s="102">
        <f>IF(ISERROR(VLOOKUP(A3031,'CGN-2015-001'!A3030:I8177,7,0)),0,VLOOKUP(A3031,'CGN-2015-001'!A3030:I8177,7,0))</f>
        <v>0</v>
      </c>
      <c r="H3031" s="44"/>
      <c r="I3031" s="46"/>
      <c r="J3031" s="113">
        <f t="shared" si="238"/>
        <v>0</v>
      </c>
      <c r="K3031" s="114">
        <f t="shared" si="239"/>
        <v>0</v>
      </c>
      <c r="L3031" s="31">
        <f t="shared" si="240"/>
        <v>0</v>
      </c>
      <c r="M3031" s="1">
        <f t="shared" si="241"/>
        <v>0</v>
      </c>
      <c r="N3031" s="1">
        <f t="shared" si="242"/>
        <v>6</v>
      </c>
    </row>
    <row r="3032" spans="1:14" ht="16.5" hidden="1" thickBot="1" x14ac:dyDescent="0.3">
      <c r="A3032" s="26">
        <v>535705</v>
      </c>
      <c r="B3032" s="42">
        <v>535705</v>
      </c>
      <c r="C3032" s="43" t="s">
        <v>870</v>
      </c>
      <c r="D3032" s="99">
        <f>IF(ISERROR(VLOOKUP(A3032,'CGN-2015-001'!A3031:I8178,4,0)),0,VLOOKUP(A3032,'CGN-2015-001'!A3031:I8178,4,0))</f>
        <v>0</v>
      </c>
      <c r="E3032" s="45">
        <f>IF(ISERROR(VLOOKUP(A3032,[3]Hoja1!$A$1:$F$369,4,0)),0,VLOOKUP(A3032,[3]Hoja1!$A$1:$F$369,4,0))</f>
        <v>0</v>
      </c>
      <c r="F3032" s="45">
        <f>IF(ISERROR(VLOOKUP(A3032,[3]Hoja1!$A$1:$F$369,5,0)),0,VLOOKUP(A3032,[3]Hoja1!$A$1:$F$369,5,0))</f>
        <v>0</v>
      </c>
      <c r="G3032" s="102">
        <f>IF(ISERROR(VLOOKUP(A3032,'CGN-2015-001'!A3031:I8178,7,0)),0,VLOOKUP(A3032,'CGN-2015-001'!A3031:I8178,7,0))</f>
        <v>0</v>
      </c>
      <c r="H3032" s="44"/>
      <c r="I3032" s="46"/>
      <c r="J3032" s="113">
        <f t="shared" si="238"/>
        <v>0</v>
      </c>
      <c r="K3032" s="114">
        <f t="shared" si="239"/>
        <v>0</v>
      </c>
      <c r="L3032" s="31">
        <f t="shared" si="240"/>
        <v>0</v>
      </c>
      <c r="M3032" s="1">
        <f t="shared" si="241"/>
        <v>0</v>
      </c>
      <c r="N3032" s="1">
        <f t="shared" si="242"/>
        <v>6</v>
      </c>
    </row>
    <row r="3033" spans="1:14" ht="16.5" hidden="1" thickBot="1" x14ac:dyDescent="0.3">
      <c r="A3033" s="26">
        <v>535706</v>
      </c>
      <c r="B3033" s="42">
        <v>535706</v>
      </c>
      <c r="C3033" s="43" t="s">
        <v>211</v>
      </c>
      <c r="D3033" s="99">
        <f>IF(ISERROR(VLOOKUP(A3033,'CGN-2015-001'!A3032:I8179,4,0)),0,VLOOKUP(A3033,'CGN-2015-001'!A3032:I8179,4,0))</f>
        <v>0</v>
      </c>
      <c r="E3033" s="45">
        <f>IF(ISERROR(VLOOKUP(A3033,[3]Hoja1!$A$1:$F$369,4,0)),0,VLOOKUP(A3033,[3]Hoja1!$A$1:$F$369,4,0))</f>
        <v>0</v>
      </c>
      <c r="F3033" s="45">
        <f>IF(ISERROR(VLOOKUP(A3033,[3]Hoja1!$A$1:$F$369,5,0)),0,VLOOKUP(A3033,[3]Hoja1!$A$1:$F$369,5,0))</f>
        <v>0</v>
      </c>
      <c r="G3033" s="102">
        <f>IF(ISERROR(VLOOKUP(A3033,'CGN-2015-001'!A3032:I8179,7,0)),0,VLOOKUP(A3033,'CGN-2015-001'!A3032:I8179,7,0))</f>
        <v>0</v>
      </c>
      <c r="H3033" s="44"/>
      <c r="I3033" s="46"/>
      <c r="J3033" s="113">
        <f t="shared" si="238"/>
        <v>0</v>
      </c>
      <c r="K3033" s="114">
        <f t="shared" si="239"/>
        <v>0</v>
      </c>
      <c r="L3033" s="31">
        <f t="shared" si="240"/>
        <v>0</v>
      </c>
      <c r="M3033" s="1">
        <f t="shared" si="241"/>
        <v>0</v>
      </c>
      <c r="N3033" s="1">
        <f t="shared" si="242"/>
        <v>6</v>
      </c>
    </row>
    <row r="3034" spans="1:14" ht="16.5" hidden="1" thickBot="1" x14ac:dyDescent="0.3">
      <c r="A3034" s="26">
        <v>535707</v>
      </c>
      <c r="B3034" s="42">
        <v>535707</v>
      </c>
      <c r="C3034" s="43" t="s">
        <v>871</v>
      </c>
      <c r="D3034" s="99">
        <f>IF(ISERROR(VLOOKUP(A3034,'CGN-2015-001'!A3033:I8180,4,0)),0,VLOOKUP(A3034,'CGN-2015-001'!A3033:I8180,4,0))</f>
        <v>0</v>
      </c>
      <c r="E3034" s="45">
        <f>IF(ISERROR(VLOOKUP(A3034,[3]Hoja1!$A$1:$F$369,4,0)),0,VLOOKUP(A3034,[3]Hoja1!$A$1:$F$369,4,0))</f>
        <v>0</v>
      </c>
      <c r="F3034" s="45">
        <f>IF(ISERROR(VLOOKUP(A3034,[3]Hoja1!$A$1:$F$369,5,0)),0,VLOOKUP(A3034,[3]Hoja1!$A$1:$F$369,5,0))</f>
        <v>0</v>
      </c>
      <c r="G3034" s="102">
        <f>IF(ISERROR(VLOOKUP(A3034,'CGN-2015-001'!A3033:I8180,7,0)),0,VLOOKUP(A3034,'CGN-2015-001'!A3033:I8180,7,0))</f>
        <v>0</v>
      </c>
      <c r="H3034" s="44"/>
      <c r="I3034" s="46"/>
      <c r="J3034" s="113">
        <f t="shared" si="238"/>
        <v>0</v>
      </c>
      <c r="K3034" s="114">
        <f t="shared" si="239"/>
        <v>0</v>
      </c>
      <c r="L3034" s="31">
        <f t="shared" si="240"/>
        <v>0</v>
      </c>
      <c r="M3034" s="1">
        <f t="shared" si="241"/>
        <v>0</v>
      </c>
      <c r="N3034" s="1">
        <f t="shared" si="242"/>
        <v>6</v>
      </c>
    </row>
    <row r="3035" spans="1:14" ht="16.5" hidden="1" thickBot="1" x14ac:dyDescent="0.3">
      <c r="A3035" s="26">
        <v>535709</v>
      </c>
      <c r="B3035" s="42">
        <v>535709</v>
      </c>
      <c r="C3035" s="43" t="s">
        <v>872</v>
      </c>
      <c r="D3035" s="99">
        <f>IF(ISERROR(VLOOKUP(A3035,'CGN-2015-001'!A3034:I8181,4,0)),0,VLOOKUP(A3035,'CGN-2015-001'!A3034:I8181,4,0))</f>
        <v>0</v>
      </c>
      <c r="E3035" s="45">
        <f>IF(ISERROR(VLOOKUP(A3035,[3]Hoja1!$A$1:$F$369,4,0)),0,VLOOKUP(A3035,[3]Hoja1!$A$1:$F$369,4,0))</f>
        <v>0</v>
      </c>
      <c r="F3035" s="45">
        <f>IF(ISERROR(VLOOKUP(A3035,[3]Hoja1!$A$1:$F$369,5,0)),0,VLOOKUP(A3035,[3]Hoja1!$A$1:$F$369,5,0))</f>
        <v>0</v>
      </c>
      <c r="G3035" s="102">
        <f>IF(ISERROR(VLOOKUP(A3035,'CGN-2015-001'!A3034:I8181,7,0)),0,VLOOKUP(A3035,'CGN-2015-001'!A3034:I8181,7,0))</f>
        <v>0</v>
      </c>
      <c r="H3035" s="44"/>
      <c r="I3035" s="46"/>
      <c r="J3035" s="113">
        <f t="shared" si="238"/>
        <v>0</v>
      </c>
      <c r="K3035" s="114">
        <f t="shared" si="239"/>
        <v>0</v>
      </c>
      <c r="L3035" s="31">
        <f t="shared" si="240"/>
        <v>0</v>
      </c>
      <c r="M3035" s="1">
        <f t="shared" si="241"/>
        <v>0</v>
      </c>
      <c r="N3035" s="1">
        <f t="shared" si="242"/>
        <v>6</v>
      </c>
    </row>
    <row r="3036" spans="1:14" ht="16.5" hidden="1" thickBot="1" x14ac:dyDescent="0.3">
      <c r="A3036" s="26">
        <v>535711</v>
      </c>
      <c r="B3036" s="42">
        <v>535711</v>
      </c>
      <c r="C3036" s="43" t="s">
        <v>873</v>
      </c>
      <c r="D3036" s="99">
        <f>IF(ISERROR(VLOOKUP(A3036,'CGN-2015-001'!A3035:I8182,4,0)),0,VLOOKUP(A3036,'CGN-2015-001'!A3035:I8182,4,0))</f>
        <v>0</v>
      </c>
      <c r="E3036" s="45">
        <f>IF(ISERROR(VLOOKUP(A3036,[3]Hoja1!$A$1:$F$369,4,0)),0,VLOOKUP(A3036,[3]Hoja1!$A$1:$F$369,4,0))</f>
        <v>0</v>
      </c>
      <c r="F3036" s="45">
        <f>IF(ISERROR(VLOOKUP(A3036,[3]Hoja1!$A$1:$F$369,5,0)),0,VLOOKUP(A3036,[3]Hoja1!$A$1:$F$369,5,0))</f>
        <v>0</v>
      </c>
      <c r="G3036" s="102">
        <f>IF(ISERROR(VLOOKUP(A3036,'CGN-2015-001'!A3035:I8182,7,0)),0,VLOOKUP(A3036,'CGN-2015-001'!A3035:I8182,7,0))</f>
        <v>0</v>
      </c>
      <c r="H3036" s="44"/>
      <c r="I3036" s="46"/>
      <c r="J3036" s="113">
        <f t="shared" si="238"/>
        <v>0</v>
      </c>
      <c r="K3036" s="114">
        <f t="shared" si="239"/>
        <v>0</v>
      </c>
      <c r="L3036" s="31">
        <f t="shared" si="240"/>
        <v>0</v>
      </c>
      <c r="M3036" s="1">
        <f t="shared" si="241"/>
        <v>0</v>
      </c>
      <c r="N3036" s="1">
        <f t="shared" si="242"/>
        <v>6</v>
      </c>
    </row>
    <row r="3037" spans="1:14" ht="16.5" hidden="1" thickBot="1" x14ac:dyDescent="0.3">
      <c r="A3037" s="26">
        <v>535790</v>
      </c>
      <c r="B3037" s="42">
        <v>535790</v>
      </c>
      <c r="C3037" s="43" t="s">
        <v>874</v>
      </c>
      <c r="D3037" s="99">
        <f>IF(ISERROR(VLOOKUP(A3037,'CGN-2015-001'!A3036:I8183,4,0)),0,VLOOKUP(A3037,'CGN-2015-001'!A3036:I8183,4,0))</f>
        <v>0</v>
      </c>
      <c r="E3037" s="45">
        <f>IF(ISERROR(VLOOKUP(A3037,[3]Hoja1!$A$1:$F$369,4,0)),0,VLOOKUP(A3037,[3]Hoja1!$A$1:$F$369,4,0))</f>
        <v>0</v>
      </c>
      <c r="F3037" s="45">
        <f>IF(ISERROR(VLOOKUP(A3037,[3]Hoja1!$A$1:$F$369,5,0)),0,VLOOKUP(A3037,[3]Hoja1!$A$1:$F$369,5,0))</f>
        <v>0</v>
      </c>
      <c r="G3037" s="102">
        <f>IF(ISERROR(VLOOKUP(A3037,'CGN-2015-001'!A3036:I8183,7,0)),0,VLOOKUP(A3037,'CGN-2015-001'!A3036:I8183,7,0))</f>
        <v>0</v>
      </c>
      <c r="H3037" s="44"/>
      <c r="I3037" s="46"/>
      <c r="J3037" s="113">
        <f t="shared" si="238"/>
        <v>0</v>
      </c>
      <c r="K3037" s="114">
        <f t="shared" si="239"/>
        <v>0</v>
      </c>
      <c r="L3037" s="31">
        <f t="shared" si="240"/>
        <v>0</v>
      </c>
      <c r="M3037" s="1">
        <f t="shared" si="241"/>
        <v>0</v>
      </c>
      <c r="N3037" s="1">
        <f t="shared" si="242"/>
        <v>6</v>
      </c>
    </row>
    <row r="3038" spans="1:14" ht="16.5" hidden="1" thickBot="1" x14ac:dyDescent="0.3">
      <c r="A3038" s="26">
        <v>5359</v>
      </c>
      <c r="B3038" s="48">
        <v>535900</v>
      </c>
      <c r="C3038" s="49" t="s">
        <v>1791</v>
      </c>
      <c r="D3038" s="99">
        <f>IF(ISERROR(VLOOKUP(A3038,'CGN-2015-001'!A3037:I8184,4,0)),0,VLOOKUP(A3038,'CGN-2015-001'!A3037:I8184,4,0))</f>
        <v>0</v>
      </c>
      <c r="E3038" s="40">
        <f>IF(ISERROR(VLOOKUP(A3038,[3]Hoja1!$A$1:$F$369,4,0)),0,VLOOKUP(A3038,[3]Hoja1!$A$1:$F$369,4,0))</f>
        <v>0</v>
      </c>
      <c r="F3038" s="40">
        <f>IF(ISERROR(VLOOKUP(A3038,[3]Hoja1!$A$1:$F$369,5,0)),0,VLOOKUP(A3038,[3]Hoja1!$A$1:$F$369,5,0))</f>
        <v>0</v>
      </c>
      <c r="G3038" s="102">
        <f>IF(ISERROR(VLOOKUP(A3038,'CGN-2015-001'!A3037:I8184,7,0)),0,VLOOKUP(A3038,'CGN-2015-001'!A3037:I8184,7,0))</f>
        <v>0</v>
      </c>
      <c r="H3038" s="50"/>
      <c r="I3038" s="51"/>
      <c r="J3038" s="113">
        <f t="shared" si="238"/>
        <v>0</v>
      </c>
      <c r="K3038" s="114">
        <f t="shared" si="239"/>
        <v>0</v>
      </c>
      <c r="L3038" s="31">
        <f t="shared" si="240"/>
        <v>0</v>
      </c>
      <c r="M3038" s="1">
        <f t="shared" si="241"/>
        <v>0</v>
      </c>
      <c r="N3038" s="1">
        <f t="shared" si="242"/>
        <v>4</v>
      </c>
    </row>
    <row r="3039" spans="1:14" ht="16.5" hidden="1" thickBot="1" x14ac:dyDescent="0.3">
      <c r="A3039" s="26">
        <v>535901</v>
      </c>
      <c r="B3039" s="42">
        <v>535901</v>
      </c>
      <c r="C3039" s="43" t="s">
        <v>878</v>
      </c>
      <c r="D3039" s="99">
        <f>IF(ISERROR(VLOOKUP(A3039,'CGN-2015-001'!A3038:I8185,4,0)),0,VLOOKUP(A3039,'CGN-2015-001'!A3038:I8185,4,0))</f>
        <v>0</v>
      </c>
      <c r="E3039" s="45">
        <f>IF(ISERROR(VLOOKUP(A3039,[3]Hoja1!$A$1:$F$369,4,0)),0,VLOOKUP(A3039,[3]Hoja1!$A$1:$F$369,4,0))</f>
        <v>0</v>
      </c>
      <c r="F3039" s="45">
        <f>IF(ISERROR(VLOOKUP(A3039,[3]Hoja1!$A$1:$F$369,5,0)),0,VLOOKUP(A3039,[3]Hoja1!$A$1:$F$369,5,0))</f>
        <v>0</v>
      </c>
      <c r="G3039" s="102">
        <f>IF(ISERROR(VLOOKUP(A3039,'CGN-2015-001'!A3038:I8185,7,0)),0,VLOOKUP(A3039,'CGN-2015-001'!A3038:I8185,7,0))</f>
        <v>0</v>
      </c>
      <c r="H3039" s="44"/>
      <c r="I3039" s="46"/>
      <c r="J3039" s="113">
        <f t="shared" si="238"/>
        <v>0</v>
      </c>
      <c r="K3039" s="114">
        <f t="shared" si="239"/>
        <v>0</v>
      </c>
      <c r="L3039" s="31">
        <f t="shared" si="240"/>
        <v>0</v>
      </c>
      <c r="M3039" s="1">
        <f t="shared" si="241"/>
        <v>0</v>
      </c>
      <c r="N3039" s="1">
        <f t="shared" si="242"/>
        <v>6</v>
      </c>
    </row>
    <row r="3040" spans="1:14" ht="16.5" hidden="1" thickBot="1" x14ac:dyDescent="0.3">
      <c r="A3040" s="26">
        <v>535902</v>
      </c>
      <c r="B3040" s="42">
        <v>535902</v>
      </c>
      <c r="C3040" s="43" t="s">
        <v>879</v>
      </c>
      <c r="D3040" s="99">
        <f>IF(ISERROR(VLOOKUP(A3040,'CGN-2015-001'!A3039:I8186,4,0)),0,VLOOKUP(A3040,'CGN-2015-001'!A3039:I8186,4,0))</f>
        <v>0</v>
      </c>
      <c r="E3040" s="45">
        <f>IF(ISERROR(VLOOKUP(A3040,[3]Hoja1!$A$1:$F$369,4,0)),0,VLOOKUP(A3040,[3]Hoja1!$A$1:$F$369,4,0))</f>
        <v>0</v>
      </c>
      <c r="F3040" s="45">
        <f>IF(ISERROR(VLOOKUP(A3040,[3]Hoja1!$A$1:$F$369,5,0)),0,VLOOKUP(A3040,[3]Hoja1!$A$1:$F$369,5,0))</f>
        <v>0</v>
      </c>
      <c r="G3040" s="102">
        <f>IF(ISERROR(VLOOKUP(A3040,'CGN-2015-001'!A3039:I8186,7,0)),0,VLOOKUP(A3040,'CGN-2015-001'!A3039:I8186,7,0))</f>
        <v>0</v>
      </c>
      <c r="H3040" s="44"/>
      <c r="I3040" s="46"/>
      <c r="J3040" s="113">
        <f t="shared" si="238"/>
        <v>0</v>
      </c>
      <c r="K3040" s="114">
        <f t="shared" si="239"/>
        <v>0</v>
      </c>
      <c r="L3040" s="31">
        <f t="shared" si="240"/>
        <v>0</v>
      </c>
      <c r="M3040" s="1">
        <f t="shared" si="241"/>
        <v>0</v>
      </c>
      <c r="N3040" s="1">
        <f t="shared" si="242"/>
        <v>6</v>
      </c>
    </row>
    <row r="3041" spans="1:14" ht="16.5" hidden="1" thickBot="1" x14ac:dyDescent="0.3">
      <c r="A3041" s="26">
        <v>535903</v>
      </c>
      <c r="B3041" s="42">
        <v>535903</v>
      </c>
      <c r="C3041" s="43" t="s">
        <v>880</v>
      </c>
      <c r="D3041" s="99">
        <f>IF(ISERROR(VLOOKUP(A3041,'CGN-2015-001'!A3040:I8187,4,0)),0,VLOOKUP(A3041,'CGN-2015-001'!A3040:I8187,4,0))</f>
        <v>0</v>
      </c>
      <c r="E3041" s="45">
        <f>IF(ISERROR(VLOOKUP(A3041,[3]Hoja1!$A$1:$F$369,4,0)),0,VLOOKUP(A3041,[3]Hoja1!$A$1:$F$369,4,0))</f>
        <v>0</v>
      </c>
      <c r="F3041" s="45">
        <f>IF(ISERROR(VLOOKUP(A3041,[3]Hoja1!$A$1:$F$369,5,0)),0,VLOOKUP(A3041,[3]Hoja1!$A$1:$F$369,5,0))</f>
        <v>0</v>
      </c>
      <c r="G3041" s="102">
        <f>IF(ISERROR(VLOOKUP(A3041,'CGN-2015-001'!A3040:I8187,7,0)),0,VLOOKUP(A3041,'CGN-2015-001'!A3040:I8187,7,0))</f>
        <v>0</v>
      </c>
      <c r="H3041" s="44"/>
      <c r="I3041" s="46"/>
      <c r="J3041" s="113">
        <f t="shared" si="238"/>
        <v>0</v>
      </c>
      <c r="K3041" s="114">
        <f t="shared" si="239"/>
        <v>0</v>
      </c>
      <c r="L3041" s="31">
        <f t="shared" si="240"/>
        <v>0</v>
      </c>
      <c r="M3041" s="1">
        <f t="shared" si="241"/>
        <v>0</v>
      </c>
      <c r="N3041" s="1">
        <f t="shared" si="242"/>
        <v>6</v>
      </c>
    </row>
    <row r="3042" spans="1:14" ht="16.5" hidden="1" thickBot="1" x14ac:dyDescent="0.3">
      <c r="A3042" s="26">
        <v>535904</v>
      </c>
      <c r="B3042" s="120">
        <v>535904</v>
      </c>
      <c r="C3042" s="121" t="s">
        <v>881</v>
      </c>
      <c r="D3042" s="99">
        <f>IF(ISERROR(VLOOKUP(A3042,'CGN-2015-001'!A3041:I8188,4,0)),0,VLOOKUP(A3042,'CGN-2015-001'!A3041:I8188,4,0))</f>
        <v>0</v>
      </c>
      <c r="E3042" s="45">
        <f>IF(ISERROR(VLOOKUP(A3042,[3]Hoja1!$A$1:$F$369,4,0)),0,VLOOKUP(A3042,[3]Hoja1!$A$1:$F$369,4,0))</f>
        <v>0</v>
      </c>
      <c r="F3042" s="45">
        <f>IF(ISERROR(VLOOKUP(A3042,[3]Hoja1!$A$1:$F$369,5,0)),0,VLOOKUP(A3042,[3]Hoja1!$A$1:$F$369,5,0))</f>
        <v>0</v>
      </c>
      <c r="G3042" s="102">
        <f>IF(ISERROR(VLOOKUP(A3042,'CGN-2015-001'!A3041:I8188,7,0)),0,VLOOKUP(A3042,'CGN-2015-001'!A3041:I8188,7,0))</f>
        <v>0</v>
      </c>
      <c r="H3042" s="44"/>
      <c r="I3042" s="46"/>
      <c r="J3042" s="113">
        <f t="shared" si="238"/>
        <v>0</v>
      </c>
      <c r="K3042" s="114">
        <f t="shared" si="239"/>
        <v>0</v>
      </c>
      <c r="L3042" s="31">
        <f t="shared" si="240"/>
        <v>0</v>
      </c>
      <c r="M3042" s="1">
        <f t="shared" si="241"/>
        <v>0</v>
      </c>
      <c r="N3042" s="1">
        <f t="shared" si="242"/>
        <v>6</v>
      </c>
    </row>
    <row r="3043" spans="1:14" ht="16.5" hidden="1" thickBot="1" x14ac:dyDescent="0.3">
      <c r="A3043" s="26">
        <v>5360</v>
      </c>
      <c r="B3043" s="122">
        <v>536000</v>
      </c>
      <c r="C3043" s="123" t="s">
        <v>1792</v>
      </c>
      <c r="D3043" s="468">
        <f>IF(ISERROR(VLOOKUP(A3043,'CGN-2015-001'!A3042:I8189,4,0)),0,VLOOKUP(A3043,'CGN-2015-001'!A3042:I8189,4,0))</f>
        <v>25107038907.68</v>
      </c>
      <c r="E3043" s="109">
        <f>IF(ISERROR(VLOOKUP(A3043,[3]Hoja1!$A$1:$F$369,4,0)),0,VLOOKUP(A3043,[3]Hoja1!$A$1:$F$369,4,0))</f>
        <v>24594384186.549999</v>
      </c>
      <c r="F3043" s="110">
        <f>IF(ISERROR(VLOOKUP(A3043,[3]Hoja1!$A$1:$F$369,5,0)),0,VLOOKUP(A3043,[3]Hoja1!$A$1:$F$369,5,0))</f>
        <v>0</v>
      </c>
      <c r="G3043" s="469">
        <f>IF(ISERROR(VLOOKUP(A3043,'CGN-2015-001'!A3042:I8189,7,0)),0,VLOOKUP(A3043,'CGN-2015-001'!A3042:I8189,7,0))</f>
        <v>25722325173.040001</v>
      </c>
      <c r="H3043" s="109">
        <v>0</v>
      </c>
      <c r="I3043" s="110">
        <f>+I3044+I3047+I3048+I3049+I3050+I3051+I3052+I3058</f>
        <v>25722325173.040001</v>
      </c>
      <c r="J3043" s="472">
        <f t="shared" si="238"/>
        <v>-615286265.36000061</v>
      </c>
      <c r="K3043" s="473">
        <f t="shared" si="239"/>
        <v>-2.3920320625014591E-2</v>
      </c>
      <c r="L3043" s="31">
        <f t="shared" si="240"/>
        <v>0</v>
      </c>
      <c r="M3043" s="1">
        <f t="shared" si="241"/>
        <v>1</v>
      </c>
      <c r="N3043" s="1">
        <f t="shared" si="242"/>
        <v>4</v>
      </c>
    </row>
    <row r="3044" spans="1:14" ht="15.75" customHeight="1" thickBot="1" x14ac:dyDescent="0.25">
      <c r="A3044" s="26">
        <v>536001</v>
      </c>
      <c r="B3044" s="568">
        <v>536001</v>
      </c>
      <c r="C3044" s="569" t="s">
        <v>587</v>
      </c>
      <c r="D3044" s="560">
        <f>IF(ISERROR(VLOOKUP(A3044,'CGN-2015-001'!A3043:I8190,4,0)),0,VLOOKUP(A3044,'CGN-2015-001'!A3043:I8190,4,0))</f>
        <v>24038161614.450001</v>
      </c>
      <c r="E3044" s="561">
        <f>IF(ISERROR(VLOOKUP(A3044,[3]Hoja1!$A$1:$F$369,4,0)),0,VLOOKUP(A3044,[3]Hoja1!$A$1:$F$369,4,0))</f>
        <v>24021507735.66</v>
      </c>
      <c r="F3044" s="562">
        <f>IF(ISERROR(VLOOKUP(A3044,[3]Hoja1!$A$1:$F$369,5,0)),0,VLOOKUP(A3044,[3]Hoja1!$A$1:$F$369,5,0))</f>
        <v>0</v>
      </c>
      <c r="G3044" s="563">
        <f>IF(ISERROR(VLOOKUP(A3044,'CGN-2015-001'!A3043:I8190,7,0)),0,VLOOKUP(A3044,'CGN-2015-001'!A3043:I8190,7,0))</f>
        <v>24054815493.240002</v>
      </c>
      <c r="H3044" s="115">
        <v>0</v>
      </c>
      <c r="I3044" s="562">
        <f>+G3044</f>
        <v>24054815493.240002</v>
      </c>
      <c r="J3044" s="572">
        <f t="shared" si="238"/>
        <v>-16653878.790000916</v>
      </c>
      <c r="K3044" s="573">
        <f t="shared" si="239"/>
        <v>-6.9233034835292084E-4</v>
      </c>
      <c r="L3044" s="31">
        <f t="shared" si="240"/>
        <v>0</v>
      </c>
      <c r="M3044" s="1">
        <f t="shared" si="241"/>
        <v>1</v>
      </c>
      <c r="N3044" s="1">
        <f t="shared" si="242"/>
        <v>6</v>
      </c>
    </row>
    <row r="3045" spans="1:14" ht="16.5" hidden="1" thickBot="1" x14ac:dyDescent="0.3">
      <c r="A3045" s="26">
        <v>536002</v>
      </c>
      <c r="B3045" s="126">
        <v>536002</v>
      </c>
      <c r="C3045" s="127" t="s">
        <v>588</v>
      </c>
      <c r="D3045" s="99">
        <f>IF(ISERROR(VLOOKUP(A3045,'CGN-2015-001'!A3044:I8191,4,0)),0,VLOOKUP(A3045,'CGN-2015-001'!A3044:I8191,4,0))</f>
        <v>0</v>
      </c>
      <c r="E3045" s="45">
        <f>IF(ISERROR(VLOOKUP(A3045,[3]Hoja1!$A$1:$F$369,4,0)),0,VLOOKUP(A3045,[3]Hoja1!$A$1:$F$369,4,0))</f>
        <v>0</v>
      </c>
      <c r="F3045" s="45">
        <f>IF(ISERROR(VLOOKUP(A3045,[3]Hoja1!$A$1:$F$369,5,0)),0,VLOOKUP(A3045,[3]Hoja1!$A$1:$F$369,5,0))</f>
        <v>0</v>
      </c>
      <c r="G3045" s="102">
        <f>IF(ISERROR(VLOOKUP(A3045,'CGN-2015-001'!A3044:I8191,7,0)),0,VLOOKUP(A3045,'CGN-2015-001'!A3044:I8191,7,0))</f>
        <v>0</v>
      </c>
      <c r="H3045" s="44"/>
      <c r="I3045" s="46"/>
      <c r="J3045" s="113">
        <f t="shared" si="238"/>
        <v>0</v>
      </c>
      <c r="K3045" s="114">
        <f t="shared" si="239"/>
        <v>0</v>
      </c>
      <c r="L3045" s="31">
        <f t="shared" si="240"/>
        <v>0</v>
      </c>
      <c r="M3045" s="1">
        <f t="shared" si="241"/>
        <v>0</v>
      </c>
      <c r="N3045" s="1">
        <f t="shared" si="242"/>
        <v>6</v>
      </c>
    </row>
    <row r="3046" spans="1:14" ht="16.5" hidden="1" thickBot="1" x14ac:dyDescent="0.3">
      <c r="A3046" s="26">
        <v>536003</v>
      </c>
      <c r="B3046" s="120">
        <v>536003</v>
      </c>
      <c r="C3046" s="121" t="s">
        <v>589</v>
      </c>
      <c r="D3046" s="99">
        <f>IF(ISERROR(VLOOKUP(A3046,'CGN-2015-001'!A3045:I8192,4,0)),0,VLOOKUP(A3046,'CGN-2015-001'!A3045:I8192,4,0))</f>
        <v>0</v>
      </c>
      <c r="E3046" s="45">
        <f>IF(ISERROR(VLOOKUP(A3046,[3]Hoja1!$A$1:$F$369,4,0)),0,VLOOKUP(A3046,[3]Hoja1!$A$1:$F$369,4,0))</f>
        <v>0</v>
      </c>
      <c r="F3046" s="45">
        <f>IF(ISERROR(VLOOKUP(A3046,[3]Hoja1!$A$1:$F$369,5,0)),0,VLOOKUP(A3046,[3]Hoja1!$A$1:$F$369,5,0))</f>
        <v>0</v>
      </c>
      <c r="G3046" s="102">
        <f>IF(ISERROR(VLOOKUP(A3046,'CGN-2015-001'!A3045:I8192,7,0)),0,VLOOKUP(A3046,'CGN-2015-001'!A3045:I8192,7,0))</f>
        <v>0</v>
      </c>
      <c r="H3046" s="44"/>
      <c r="I3046" s="46"/>
      <c r="J3046" s="113">
        <f t="shared" si="238"/>
        <v>0</v>
      </c>
      <c r="K3046" s="114">
        <f t="shared" si="239"/>
        <v>0</v>
      </c>
      <c r="L3046" s="31">
        <f t="shared" si="240"/>
        <v>0</v>
      </c>
      <c r="M3046" s="1">
        <f t="shared" si="241"/>
        <v>0</v>
      </c>
      <c r="N3046" s="1">
        <f t="shared" si="242"/>
        <v>6</v>
      </c>
    </row>
    <row r="3047" spans="1:14" ht="15.75" customHeight="1" thickBot="1" x14ac:dyDescent="0.25">
      <c r="A3047" s="26">
        <v>536004</v>
      </c>
      <c r="B3047" s="574">
        <v>536004</v>
      </c>
      <c r="C3047" s="575" t="s">
        <v>592</v>
      </c>
      <c r="D3047" s="560">
        <f>IF(ISERROR(VLOOKUP(A3047,'CGN-2015-001'!A3046:I8193,4,0)),0,VLOOKUP(A3047,'CGN-2015-001'!A3046:I8193,4,0))</f>
        <v>414244485.95999998</v>
      </c>
      <c r="E3047" s="561">
        <f>IF(ISERROR(VLOOKUP(A3047,[3]Hoja1!$A$1:$F$369,4,0)),0,VLOOKUP(A3047,[3]Hoja1!$A$1:$F$369,4,0))</f>
        <v>219893218.44999999</v>
      </c>
      <c r="F3047" s="562">
        <f>IF(ISERROR(VLOOKUP(A3047,[3]Hoja1!$A$1:$F$369,5,0)),0,VLOOKUP(A3047,[3]Hoja1!$A$1:$F$369,5,0))</f>
        <v>0</v>
      </c>
      <c r="G3047" s="563">
        <f>IF(ISERROR(VLOOKUP(A3047,'CGN-2015-001'!A3046:I8193,7,0)),0,VLOOKUP(A3047,'CGN-2015-001'!A3046:I8193,7,0))</f>
        <v>642603555.52999997</v>
      </c>
      <c r="H3047" s="115">
        <v>0</v>
      </c>
      <c r="I3047" s="562">
        <f t="shared" ref="I3047:I3052" si="243">+G3047</f>
        <v>642603555.52999997</v>
      </c>
      <c r="J3047" s="576">
        <f t="shared" si="238"/>
        <v>-228359069.56999999</v>
      </c>
      <c r="K3047" s="577">
        <f t="shared" si="239"/>
        <v>-0.35536540002748096</v>
      </c>
      <c r="L3047" s="31">
        <f t="shared" si="240"/>
        <v>0</v>
      </c>
      <c r="M3047" s="1">
        <f t="shared" si="241"/>
        <v>1</v>
      </c>
      <c r="N3047" s="1">
        <f t="shared" si="242"/>
        <v>6</v>
      </c>
    </row>
    <row r="3048" spans="1:14" ht="15.75" customHeight="1" thickBot="1" x14ac:dyDescent="0.25">
      <c r="A3048" s="26">
        <v>536005</v>
      </c>
      <c r="B3048" s="566">
        <v>536005</v>
      </c>
      <c r="C3048" s="567" t="s">
        <v>593</v>
      </c>
      <c r="D3048" s="560">
        <f>IF(ISERROR(VLOOKUP(A3048,'CGN-2015-001'!A3047:I8194,4,0)),0,VLOOKUP(A3048,'CGN-2015-001'!A3047:I8194,4,0))</f>
        <v>75550114.120000005</v>
      </c>
      <c r="E3048" s="561">
        <f>IF(ISERROR(VLOOKUP(A3048,[3]Hoja1!$A$1:$F$369,4,0)),0,VLOOKUP(A3048,[3]Hoja1!$A$1:$F$369,4,0))</f>
        <v>39292111.789999999</v>
      </c>
      <c r="F3048" s="562">
        <f>IF(ISERROR(VLOOKUP(A3048,[3]Hoja1!$A$1:$F$369,5,0)),0,VLOOKUP(A3048,[3]Hoja1!$A$1:$F$369,5,0))</f>
        <v>0</v>
      </c>
      <c r="G3048" s="563">
        <f>IF(ISERROR(VLOOKUP(A3048,'CGN-2015-001'!A3047:I8194,7,0)),0,VLOOKUP(A3048,'CGN-2015-001'!A3047:I8194,7,0))</f>
        <v>115036780.18000001</v>
      </c>
      <c r="H3048" s="115">
        <v>0</v>
      </c>
      <c r="I3048" s="562">
        <f t="shared" si="243"/>
        <v>115036780.18000001</v>
      </c>
      <c r="J3048" s="570">
        <f t="shared" si="238"/>
        <v>-39486666.060000002</v>
      </c>
      <c r="K3048" s="571">
        <f t="shared" si="239"/>
        <v>-0.34325253191383265</v>
      </c>
      <c r="L3048" s="31">
        <f t="shared" si="240"/>
        <v>0</v>
      </c>
      <c r="M3048" s="1">
        <f t="shared" si="241"/>
        <v>1</v>
      </c>
      <c r="N3048" s="1">
        <f t="shared" si="242"/>
        <v>6</v>
      </c>
    </row>
    <row r="3049" spans="1:14" ht="15.75" customHeight="1" thickBot="1" x14ac:dyDescent="0.25">
      <c r="A3049" s="26">
        <v>536006</v>
      </c>
      <c r="B3049" s="566">
        <v>536006</v>
      </c>
      <c r="C3049" s="567" t="s">
        <v>599</v>
      </c>
      <c r="D3049" s="560">
        <f>IF(ISERROR(VLOOKUP(A3049,'CGN-2015-001'!A3048:I8195,4,0)),0,VLOOKUP(A3049,'CGN-2015-001'!A3048:I8195,4,0))</f>
        <v>75140414.61999999</v>
      </c>
      <c r="E3049" s="561">
        <f>IF(ISERROR(VLOOKUP(A3049,[3]Hoja1!$A$1:$F$369,4,0)),0,VLOOKUP(A3049,[3]Hoja1!$A$1:$F$369,4,0))</f>
        <v>38197901.659999996</v>
      </c>
      <c r="F3049" s="562">
        <f>IF(ISERROR(VLOOKUP(A3049,[3]Hoja1!$A$1:$F$369,5,0)),0,VLOOKUP(A3049,[3]Hoja1!$A$1:$F$369,5,0))</f>
        <v>0</v>
      </c>
      <c r="G3049" s="563">
        <f>IF(ISERROR(VLOOKUP(A3049,'CGN-2015-001'!A3048:I8195,7,0)),0,VLOOKUP(A3049,'CGN-2015-001'!A3048:I8195,7,0))</f>
        <v>114209834.63</v>
      </c>
      <c r="H3049" s="115">
        <v>0</v>
      </c>
      <c r="I3049" s="562">
        <f t="shared" si="243"/>
        <v>114209834.63</v>
      </c>
      <c r="J3049" s="570">
        <f t="shared" si="238"/>
        <v>-39069420.010000005</v>
      </c>
      <c r="K3049" s="571">
        <f t="shared" si="239"/>
        <v>-0.34208455109466962</v>
      </c>
      <c r="L3049" s="31">
        <f t="shared" si="240"/>
        <v>0</v>
      </c>
      <c r="M3049" s="1">
        <f t="shared" si="241"/>
        <v>1</v>
      </c>
      <c r="N3049" s="1">
        <f t="shared" si="242"/>
        <v>6</v>
      </c>
    </row>
    <row r="3050" spans="1:14" ht="15.75" customHeight="1" thickBot="1" x14ac:dyDescent="0.25">
      <c r="A3050" s="26">
        <v>536007</v>
      </c>
      <c r="B3050" s="566">
        <v>536007</v>
      </c>
      <c r="C3050" s="567" t="s">
        <v>505</v>
      </c>
      <c r="D3050" s="560">
        <f>IF(ISERROR(VLOOKUP(A3050,'CGN-2015-001'!A3049:I8196,4,0)),0,VLOOKUP(A3050,'CGN-2015-001'!A3049:I8196,4,0))</f>
        <v>495755459.93000001</v>
      </c>
      <c r="E3050" s="561">
        <f>IF(ISERROR(VLOOKUP(A3050,[3]Hoja1!$A$1:$F$369,4,0)),0,VLOOKUP(A3050,[3]Hoja1!$A$1:$F$369,4,0))</f>
        <v>271399977.68000001</v>
      </c>
      <c r="F3050" s="562">
        <f>IF(ISERROR(VLOOKUP(A3050,[3]Hoja1!$A$1:$F$369,5,0)),0,VLOOKUP(A3050,[3]Hoja1!$A$1:$F$369,5,0))</f>
        <v>0</v>
      </c>
      <c r="G3050" s="563">
        <f>IF(ISERROR(VLOOKUP(A3050,'CGN-2015-001'!A3049:I8196,7,0)),0,VLOOKUP(A3050,'CGN-2015-001'!A3049:I8196,7,0))</f>
        <v>783399489.75</v>
      </c>
      <c r="H3050" s="115">
        <v>0</v>
      </c>
      <c r="I3050" s="562">
        <f t="shared" si="243"/>
        <v>783399489.75</v>
      </c>
      <c r="J3050" s="570">
        <f t="shared" si="238"/>
        <v>-287644029.81999999</v>
      </c>
      <c r="K3050" s="571">
        <f t="shared" si="239"/>
        <v>-0.36717413475951266</v>
      </c>
      <c r="L3050" s="31">
        <f t="shared" si="240"/>
        <v>0</v>
      </c>
      <c r="M3050" s="1">
        <f t="shared" si="241"/>
        <v>1</v>
      </c>
      <c r="N3050" s="1">
        <f t="shared" si="242"/>
        <v>6</v>
      </c>
    </row>
    <row r="3051" spans="1:14" ht="15.75" customHeight="1" thickBot="1" x14ac:dyDescent="0.25">
      <c r="A3051" s="26">
        <v>536008</v>
      </c>
      <c r="B3051" s="566">
        <v>536008</v>
      </c>
      <c r="C3051" s="567" t="s">
        <v>595</v>
      </c>
      <c r="D3051" s="560">
        <f>IF(ISERROR(VLOOKUP(A3051,'CGN-2015-001'!A3050:I8197,4,0)),0,VLOOKUP(A3051,'CGN-2015-001'!A3050:I8197,4,0))</f>
        <v>7095343.46</v>
      </c>
      <c r="E3051" s="561">
        <f>IF(ISERROR(VLOOKUP(A3051,[3]Hoja1!$A$1:$F$369,4,0)),0,VLOOKUP(A3051,[3]Hoja1!$A$1:$F$369,4,0))</f>
        <v>3547421.88</v>
      </c>
      <c r="F3051" s="562">
        <f>IF(ISERROR(VLOOKUP(A3051,[3]Hoja1!$A$1:$F$369,5,0)),0,VLOOKUP(A3051,[3]Hoja1!$A$1:$F$369,5,0))</f>
        <v>0</v>
      </c>
      <c r="G3051" s="563">
        <f>IF(ISERROR(VLOOKUP(A3051,'CGN-2015-001'!A3050:I8197,7,0)),0,VLOOKUP(A3051,'CGN-2015-001'!A3050:I8197,7,0))</f>
        <v>10622641.120000001</v>
      </c>
      <c r="H3051" s="115">
        <v>0</v>
      </c>
      <c r="I3051" s="562">
        <f t="shared" si="243"/>
        <v>10622641.120000001</v>
      </c>
      <c r="J3051" s="570">
        <f t="shared" si="238"/>
        <v>-3527297.6600000011</v>
      </c>
      <c r="K3051" s="571">
        <f t="shared" si="239"/>
        <v>-0.33205467643624964</v>
      </c>
      <c r="L3051" s="31">
        <f t="shared" si="240"/>
        <v>0</v>
      </c>
      <c r="M3051" s="1">
        <f t="shared" si="241"/>
        <v>1</v>
      </c>
      <c r="N3051" s="1">
        <f t="shared" si="242"/>
        <v>6</v>
      </c>
    </row>
    <row r="3052" spans="1:14" ht="15.75" customHeight="1" thickBot="1" x14ac:dyDescent="0.25">
      <c r="A3052" s="26">
        <v>536009</v>
      </c>
      <c r="B3052" s="568">
        <v>536009</v>
      </c>
      <c r="C3052" s="569" t="s">
        <v>594</v>
      </c>
      <c r="D3052" s="560">
        <f>IF(ISERROR(VLOOKUP(A3052,'CGN-2015-001'!A3051:I8198,4,0)),0,VLOOKUP(A3052,'CGN-2015-001'!A3051:I8198,4,0))</f>
        <v>1091474.98</v>
      </c>
      <c r="E3052" s="561">
        <f>IF(ISERROR(VLOOKUP(A3052,[3]Hoja1!$A$1:$F$369,4,0)),0,VLOOKUP(A3052,[3]Hoja1!$A$1:$F$369,4,0))</f>
        <v>545819.27</v>
      </c>
      <c r="F3052" s="562">
        <f>IF(ISERROR(VLOOKUP(A3052,[3]Hoja1!$A$1:$F$369,5,0)),0,VLOOKUP(A3052,[3]Hoja1!$A$1:$F$369,5,0))</f>
        <v>0</v>
      </c>
      <c r="G3052" s="563">
        <f>IF(ISERROR(VLOOKUP(A3052,'CGN-2015-001'!A3051:I8198,7,0)),0,VLOOKUP(A3052,'CGN-2015-001'!A3051:I8198,7,0))</f>
        <v>1637378.43</v>
      </c>
      <c r="H3052" s="115">
        <v>0</v>
      </c>
      <c r="I3052" s="562">
        <f t="shared" si="243"/>
        <v>1637378.43</v>
      </c>
      <c r="J3052" s="572">
        <f t="shared" si="238"/>
        <v>-545903.44999999995</v>
      </c>
      <c r="K3052" s="573">
        <f t="shared" si="239"/>
        <v>-0.33340090476213247</v>
      </c>
      <c r="L3052" s="31">
        <f t="shared" si="240"/>
        <v>0</v>
      </c>
      <c r="M3052" s="1">
        <f t="shared" si="241"/>
        <v>1</v>
      </c>
      <c r="N3052" s="1">
        <f t="shared" si="242"/>
        <v>6</v>
      </c>
    </row>
    <row r="3053" spans="1:14" ht="16.5" hidden="1" thickBot="1" x14ac:dyDescent="0.3">
      <c r="A3053" s="26">
        <v>536010</v>
      </c>
      <c r="B3053" s="126">
        <v>536010</v>
      </c>
      <c r="C3053" s="127" t="s">
        <v>600</v>
      </c>
      <c r="D3053" s="99">
        <f>IF(ISERROR(VLOOKUP(A3053,'CGN-2015-001'!A3052:I8199,4,0)),0,VLOOKUP(A3053,'CGN-2015-001'!A3052:I8199,4,0))</f>
        <v>0</v>
      </c>
      <c r="E3053" s="45">
        <f>IF(ISERROR(VLOOKUP(A3053,[3]Hoja1!$A$1:$F$369,4,0)),0,VLOOKUP(A3053,[3]Hoja1!$A$1:$F$369,4,0))</f>
        <v>0</v>
      </c>
      <c r="F3053" s="45">
        <f>IF(ISERROR(VLOOKUP(A3053,[3]Hoja1!$A$1:$F$369,5,0)),0,VLOOKUP(A3053,[3]Hoja1!$A$1:$F$369,5,0))</f>
        <v>0</v>
      </c>
      <c r="G3053" s="102">
        <f>IF(ISERROR(VLOOKUP(A3053,'CGN-2015-001'!A3052:I8199,7,0)),0,VLOOKUP(A3053,'CGN-2015-001'!A3052:I8199,7,0))</f>
        <v>0</v>
      </c>
      <c r="H3053" s="44"/>
      <c r="I3053" s="46"/>
      <c r="J3053" s="113">
        <f t="shared" si="238"/>
        <v>0</v>
      </c>
      <c r="K3053" s="114">
        <f t="shared" si="239"/>
        <v>0</v>
      </c>
      <c r="L3053" s="31">
        <f t="shared" si="240"/>
        <v>0</v>
      </c>
      <c r="M3053" s="1">
        <f t="shared" si="241"/>
        <v>0</v>
      </c>
      <c r="N3053" s="1">
        <f t="shared" si="242"/>
        <v>6</v>
      </c>
    </row>
    <row r="3054" spans="1:14" ht="16.5" hidden="1" thickBot="1" x14ac:dyDescent="0.3">
      <c r="A3054" s="26">
        <v>536011</v>
      </c>
      <c r="B3054" s="42">
        <v>536011</v>
      </c>
      <c r="C3054" s="43" t="s">
        <v>743</v>
      </c>
      <c r="D3054" s="99">
        <f>IF(ISERROR(VLOOKUP(A3054,'CGN-2015-001'!A3053:I8200,4,0)),0,VLOOKUP(A3054,'CGN-2015-001'!A3053:I8200,4,0))</f>
        <v>0</v>
      </c>
      <c r="E3054" s="45">
        <f>IF(ISERROR(VLOOKUP(A3054,[3]Hoja1!$A$1:$F$369,4,0)),0,VLOOKUP(A3054,[3]Hoja1!$A$1:$F$369,4,0))</f>
        <v>0</v>
      </c>
      <c r="F3054" s="45">
        <f>IF(ISERROR(VLOOKUP(A3054,[3]Hoja1!$A$1:$F$369,5,0)),0,VLOOKUP(A3054,[3]Hoja1!$A$1:$F$369,5,0))</f>
        <v>0</v>
      </c>
      <c r="G3054" s="102">
        <f>IF(ISERROR(VLOOKUP(A3054,'CGN-2015-001'!A3053:I8200,7,0)),0,VLOOKUP(A3054,'CGN-2015-001'!A3053:I8200,7,0))</f>
        <v>0</v>
      </c>
      <c r="H3054" s="44"/>
      <c r="I3054" s="46"/>
      <c r="J3054" s="113">
        <f t="shared" si="238"/>
        <v>0</v>
      </c>
      <c r="K3054" s="114">
        <f t="shared" si="239"/>
        <v>0</v>
      </c>
      <c r="L3054" s="31">
        <f t="shared" si="240"/>
        <v>0</v>
      </c>
      <c r="M3054" s="1">
        <f t="shared" si="241"/>
        <v>0</v>
      </c>
      <c r="N3054" s="1">
        <f t="shared" si="242"/>
        <v>6</v>
      </c>
    </row>
    <row r="3055" spans="1:14" ht="16.5" hidden="1" thickBot="1" x14ac:dyDescent="0.3">
      <c r="A3055" s="26">
        <v>536012</v>
      </c>
      <c r="B3055" s="42">
        <v>536012</v>
      </c>
      <c r="C3055" s="43" t="s">
        <v>744</v>
      </c>
      <c r="D3055" s="99">
        <f>IF(ISERROR(VLOOKUP(A3055,'CGN-2015-001'!A3054:I8201,4,0)),0,VLOOKUP(A3055,'CGN-2015-001'!A3054:I8201,4,0))</f>
        <v>0</v>
      </c>
      <c r="E3055" s="45">
        <f>IF(ISERROR(VLOOKUP(A3055,[3]Hoja1!$A$1:$F$369,4,0)),0,VLOOKUP(A3055,[3]Hoja1!$A$1:$F$369,4,0))</f>
        <v>0</v>
      </c>
      <c r="F3055" s="45">
        <f>IF(ISERROR(VLOOKUP(A3055,[3]Hoja1!$A$1:$F$369,5,0)),0,VLOOKUP(A3055,[3]Hoja1!$A$1:$F$369,5,0))</f>
        <v>0</v>
      </c>
      <c r="G3055" s="102">
        <f>IF(ISERROR(VLOOKUP(A3055,'CGN-2015-001'!A3054:I8201,7,0)),0,VLOOKUP(A3055,'CGN-2015-001'!A3054:I8201,7,0))</f>
        <v>0</v>
      </c>
      <c r="H3055" s="44"/>
      <c r="I3055" s="46"/>
      <c r="J3055" s="113">
        <f t="shared" si="238"/>
        <v>0</v>
      </c>
      <c r="K3055" s="114">
        <f t="shared" si="239"/>
        <v>0</v>
      </c>
      <c r="L3055" s="31">
        <f t="shared" si="240"/>
        <v>0</v>
      </c>
      <c r="M3055" s="1">
        <f t="shared" si="241"/>
        <v>0</v>
      </c>
      <c r="N3055" s="1">
        <f t="shared" si="242"/>
        <v>6</v>
      </c>
    </row>
    <row r="3056" spans="1:14" ht="16.5" hidden="1" thickBot="1" x14ac:dyDescent="0.3">
      <c r="A3056" s="26">
        <v>536013</v>
      </c>
      <c r="B3056" s="42">
        <v>536013</v>
      </c>
      <c r="C3056" s="43" t="s">
        <v>745</v>
      </c>
      <c r="D3056" s="99">
        <f>IF(ISERROR(VLOOKUP(A3056,'CGN-2015-001'!A3055:I8202,4,0)),0,VLOOKUP(A3056,'CGN-2015-001'!A3055:I8202,4,0))</f>
        <v>0</v>
      </c>
      <c r="E3056" s="45">
        <f>IF(ISERROR(VLOOKUP(A3056,[3]Hoja1!$A$1:$F$369,4,0)),0,VLOOKUP(A3056,[3]Hoja1!$A$1:$F$369,4,0))</f>
        <v>0</v>
      </c>
      <c r="F3056" s="45">
        <f>IF(ISERROR(VLOOKUP(A3056,[3]Hoja1!$A$1:$F$369,5,0)),0,VLOOKUP(A3056,[3]Hoja1!$A$1:$F$369,5,0))</f>
        <v>0</v>
      </c>
      <c r="G3056" s="102">
        <f>IF(ISERROR(VLOOKUP(A3056,'CGN-2015-001'!A3055:I8202,7,0)),0,VLOOKUP(A3056,'CGN-2015-001'!A3055:I8202,7,0))</f>
        <v>0</v>
      </c>
      <c r="H3056" s="44"/>
      <c r="I3056" s="46"/>
      <c r="J3056" s="113">
        <f t="shared" si="238"/>
        <v>0</v>
      </c>
      <c r="K3056" s="114">
        <f t="shared" si="239"/>
        <v>0</v>
      </c>
      <c r="L3056" s="31">
        <f t="shared" si="240"/>
        <v>0</v>
      </c>
      <c r="M3056" s="1">
        <f t="shared" si="241"/>
        <v>0</v>
      </c>
      <c r="N3056" s="1">
        <f t="shared" si="242"/>
        <v>6</v>
      </c>
    </row>
    <row r="3057" spans="1:14" ht="16.5" hidden="1" thickBot="1" x14ac:dyDescent="0.3">
      <c r="A3057" s="26">
        <v>536014</v>
      </c>
      <c r="B3057" s="120">
        <v>536014</v>
      </c>
      <c r="C3057" s="121" t="s">
        <v>746</v>
      </c>
      <c r="D3057" s="99">
        <f>IF(ISERROR(VLOOKUP(A3057,'CGN-2015-001'!A3056:I8203,4,0)),0,VLOOKUP(A3057,'CGN-2015-001'!A3056:I8203,4,0))</f>
        <v>0</v>
      </c>
      <c r="E3057" s="45">
        <f>IF(ISERROR(VLOOKUP(A3057,[3]Hoja1!$A$1:$F$369,4,0)),0,VLOOKUP(A3057,[3]Hoja1!$A$1:$F$369,4,0))</f>
        <v>0</v>
      </c>
      <c r="F3057" s="45">
        <f>IF(ISERROR(VLOOKUP(A3057,[3]Hoja1!$A$1:$F$369,5,0)),0,VLOOKUP(A3057,[3]Hoja1!$A$1:$F$369,5,0))</f>
        <v>0</v>
      </c>
      <c r="G3057" s="102">
        <f>IF(ISERROR(VLOOKUP(A3057,'CGN-2015-001'!A3056:I8203,7,0)),0,VLOOKUP(A3057,'CGN-2015-001'!A3056:I8203,7,0))</f>
        <v>0</v>
      </c>
      <c r="H3057" s="44"/>
      <c r="I3057" s="46"/>
      <c r="J3057" s="113">
        <f t="shared" si="238"/>
        <v>0</v>
      </c>
      <c r="K3057" s="114">
        <f t="shared" si="239"/>
        <v>0</v>
      </c>
      <c r="L3057" s="31">
        <f t="shared" si="240"/>
        <v>0</v>
      </c>
      <c r="M3057" s="1">
        <f t="shared" si="241"/>
        <v>0</v>
      </c>
      <c r="N3057" s="1">
        <f t="shared" si="242"/>
        <v>6</v>
      </c>
    </row>
    <row r="3058" spans="1:14" ht="15.75" customHeight="1" thickBot="1" x14ac:dyDescent="0.25">
      <c r="A3058" s="26">
        <v>536015</v>
      </c>
      <c r="B3058" s="558">
        <v>536015</v>
      </c>
      <c r="C3058" s="559" t="s">
        <v>747</v>
      </c>
      <c r="D3058" s="560">
        <f>IF(ISERROR(VLOOKUP(A3058,'CGN-2015-001'!A3057:I8204,4,0)),0,VLOOKUP(A3058,'CGN-2015-001'!A3057:I8204,4,0))</f>
        <v>0.16</v>
      </c>
      <c r="E3058" s="561">
        <f>IF(ISERROR(VLOOKUP(A3058,[3]Hoja1!$A$1:$F$369,4,0)),0,VLOOKUP(A3058,[3]Hoja1!$A$1:$F$369,4,0))</f>
        <v>0.16</v>
      </c>
      <c r="F3058" s="562">
        <f>IF(ISERROR(VLOOKUP(A3058,[3]Hoja1!$A$1:$F$369,5,0)),0,VLOOKUP(A3058,[3]Hoja1!$A$1:$F$369,5,0))</f>
        <v>0</v>
      </c>
      <c r="G3058" s="563">
        <f>IF(ISERROR(VLOOKUP(A3058,'CGN-2015-001'!A3057:I8204,7,0)),0,VLOOKUP(A3058,'CGN-2015-001'!A3057:I8204,7,0))</f>
        <v>0.16</v>
      </c>
      <c r="H3058" s="115">
        <v>0</v>
      </c>
      <c r="I3058" s="562">
        <f>+G3058</f>
        <v>0.16</v>
      </c>
      <c r="J3058" s="564">
        <f t="shared" si="238"/>
        <v>0</v>
      </c>
      <c r="K3058" s="565">
        <f t="shared" si="239"/>
        <v>0</v>
      </c>
      <c r="L3058" s="31">
        <f t="shared" si="240"/>
        <v>0</v>
      </c>
      <c r="M3058" s="1">
        <f t="shared" si="241"/>
        <v>1</v>
      </c>
      <c r="N3058" s="1">
        <f t="shared" si="242"/>
        <v>6</v>
      </c>
    </row>
    <row r="3059" spans="1:14" ht="16.5" hidden="1" thickBot="1" x14ac:dyDescent="0.3">
      <c r="A3059" s="26">
        <v>536016</v>
      </c>
      <c r="B3059" s="126">
        <v>536016</v>
      </c>
      <c r="C3059" s="127" t="s">
        <v>748</v>
      </c>
      <c r="D3059" s="99">
        <f>IF(ISERROR(VLOOKUP(A3059,'CGN-2015-001'!A3058:I8205,4,0)),0,VLOOKUP(A3059,'CGN-2015-001'!A3058:I8205,4,0))</f>
        <v>0</v>
      </c>
      <c r="E3059" s="45">
        <f>IF(ISERROR(VLOOKUP(A3059,[3]Hoja1!$A$1:$F$369,4,0)),0,VLOOKUP(A3059,[3]Hoja1!$A$1:$F$369,4,0))</f>
        <v>0</v>
      </c>
      <c r="F3059" s="45">
        <f>IF(ISERROR(VLOOKUP(A3059,[3]Hoja1!$A$1:$F$369,5,0)),0,VLOOKUP(A3059,[3]Hoja1!$A$1:$F$369,5,0))</f>
        <v>0</v>
      </c>
      <c r="G3059" s="102">
        <f>IF(ISERROR(VLOOKUP(A3059,'CGN-2015-001'!A3058:I8205,7,0)),0,VLOOKUP(A3059,'CGN-2015-001'!A3058:I8205,7,0))</f>
        <v>0</v>
      </c>
      <c r="H3059" s="44"/>
      <c r="I3059" s="46"/>
      <c r="J3059" s="113">
        <f t="shared" si="238"/>
        <v>0</v>
      </c>
      <c r="K3059" s="114">
        <f t="shared" si="239"/>
        <v>0</v>
      </c>
      <c r="L3059" s="31">
        <f t="shared" si="240"/>
        <v>0</v>
      </c>
      <c r="M3059" s="1">
        <f t="shared" si="241"/>
        <v>0</v>
      </c>
      <c r="N3059" s="1">
        <f t="shared" si="242"/>
        <v>6</v>
      </c>
    </row>
    <row r="3060" spans="1:14" ht="16.5" hidden="1" thickBot="1" x14ac:dyDescent="0.3">
      <c r="A3060" s="26">
        <v>5362</v>
      </c>
      <c r="B3060" s="48">
        <v>536200</v>
      </c>
      <c r="C3060" s="49" t="s">
        <v>1793</v>
      </c>
      <c r="D3060" s="99">
        <f>IF(ISERROR(VLOOKUP(A3060,'CGN-2015-001'!A3059:I8206,4,0)),0,VLOOKUP(A3060,'CGN-2015-001'!A3059:I8206,4,0))</f>
        <v>0</v>
      </c>
      <c r="E3060" s="40">
        <f>IF(ISERROR(VLOOKUP(A3060,[3]Hoja1!$A$1:$F$369,4,0)),0,VLOOKUP(A3060,[3]Hoja1!$A$1:$F$369,4,0))</f>
        <v>0</v>
      </c>
      <c r="F3060" s="40">
        <f>IF(ISERROR(VLOOKUP(A3060,[3]Hoja1!$A$1:$F$369,5,0)),0,VLOOKUP(A3060,[3]Hoja1!$A$1:$F$369,5,0))</f>
        <v>0</v>
      </c>
      <c r="G3060" s="102">
        <f>IF(ISERROR(VLOOKUP(A3060,'CGN-2015-001'!A3059:I8206,7,0)),0,VLOOKUP(A3060,'CGN-2015-001'!A3059:I8206,7,0))</f>
        <v>0</v>
      </c>
      <c r="H3060" s="50"/>
      <c r="I3060" s="51"/>
      <c r="J3060" s="113">
        <f t="shared" si="238"/>
        <v>0</v>
      </c>
      <c r="K3060" s="114">
        <f t="shared" si="239"/>
        <v>0</v>
      </c>
      <c r="L3060" s="31">
        <f t="shared" si="240"/>
        <v>0</v>
      </c>
      <c r="M3060" s="1">
        <f t="shared" si="241"/>
        <v>0</v>
      </c>
      <c r="N3060" s="1">
        <f t="shared" si="242"/>
        <v>4</v>
      </c>
    </row>
    <row r="3061" spans="1:14" ht="16.5" hidden="1" thickBot="1" x14ac:dyDescent="0.3">
      <c r="A3061" s="26">
        <v>536201</v>
      </c>
      <c r="B3061" s="42">
        <v>536201</v>
      </c>
      <c r="C3061" s="43" t="s">
        <v>587</v>
      </c>
      <c r="D3061" s="99">
        <f>IF(ISERROR(VLOOKUP(A3061,'CGN-2015-001'!A3060:I8207,4,0)),0,VLOOKUP(A3061,'CGN-2015-001'!A3060:I8207,4,0))</f>
        <v>0</v>
      </c>
      <c r="E3061" s="45">
        <f>IF(ISERROR(VLOOKUP(A3061,[3]Hoja1!$A$1:$F$369,4,0)),0,VLOOKUP(A3061,[3]Hoja1!$A$1:$F$369,4,0))</f>
        <v>0</v>
      </c>
      <c r="F3061" s="45">
        <f>IF(ISERROR(VLOOKUP(A3061,[3]Hoja1!$A$1:$F$369,5,0)),0,VLOOKUP(A3061,[3]Hoja1!$A$1:$F$369,5,0))</f>
        <v>0</v>
      </c>
      <c r="G3061" s="102">
        <f>IF(ISERROR(VLOOKUP(A3061,'CGN-2015-001'!A3060:I8207,7,0)),0,VLOOKUP(A3061,'CGN-2015-001'!A3060:I8207,7,0))</f>
        <v>0</v>
      </c>
      <c r="H3061" s="44"/>
      <c r="I3061" s="46"/>
      <c r="J3061" s="113">
        <f t="shared" si="238"/>
        <v>0</v>
      </c>
      <c r="K3061" s="114">
        <f t="shared" si="239"/>
        <v>0</v>
      </c>
      <c r="L3061" s="31">
        <f t="shared" si="240"/>
        <v>0</v>
      </c>
      <c r="M3061" s="1">
        <f t="shared" si="241"/>
        <v>0</v>
      </c>
      <c r="N3061" s="1">
        <f t="shared" si="242"/>
        <v>6</v>
      </c>
    </row>
    <row r="3062" spans="1:14" ht="16.5" hidden="1" thickBot="1" x14ac:dyDescent="0.3">
      <c r="A3062" s="26">
        <v>5363</v>
      </c>
      <c r="B3062" s="48">
        <v>536300</v>
      </c>
      <c r="C3062" s="49" t="s">
        <v>1794</v>
      </c>
      <c r="D3062" s="99">
        <f>IF(ISERROR(VLOOKUP(A3062,'CGN-2015-001'!A3061:I8208,4,0)),0,VLOOKUP(A3062,'CGN-2015-001'!A3061:I8208,4,0))</f>
        <v>0</v>
      </c>
      <c r="E3062" s="40">
        <f>IF(ISERROR(VLOOKUP(A3062,[3]Hoja1!$A$1:$F$369,4,0)),0,VLOOKUP(A3062,[3]Hoja1!$A$1:$F$369,4,0))</f>
        <v>0</v>
      </c>
      <c r="F3062" s="40">
        <f>IF(ISERROR(VLOOKUP(A3062,[3]Hoja1!$A$1:$F$369,5,0)),0,VLOOKUP(A3062,[3]Hoja1!$A$1:$F$369,5,0))</f>
        <v>0</v>
      </c>
      <c r="G3062" s="102">
        <f>IF(ISERROR(VLOOKUP(A3062,'CGN-2015-001'!A3061:I8208,7,0)),0,VLOOKUP(A3062,'CGN-2015-001'!A3061:I8208,7,0))</f>
        <v>0</v>
      </c>
      <c r="H3062" s="50"/>
      <c r="I3062" s="51"/>
      <c r="J3062" s="113">
        <f t="shared" si="238"/>
        <v>0</v>
      </c>
      <c r="K3062" s="114">
        <f t="shared" si="239"/>
        <v>0</v>
      </c>
      <c r="L3062" s="31">
        <f t="shared" si="240"/>
        <v>0</v>
      </c>
      <c r="M3062" s="1">
        <f t="shared" si="241"/>
        <v>0</v>
      </c>
      <c r="N3062" s="1">
        <f t="shared" si="242"/>
        <v>4</v>
      </c>
    </row>
    <row r="3063" spans="1:14" ht="16.5" hidden="1" thickBot="1" x14ac:dyDescent="0.3">
      <c r="A3063" s="26">
        <v>536301</v>
      </c>
      <c r="B3063" s="42">
        <v>536301</v>
      </c>
      <c r="C3063" s="43" t="s">
        <v>878</v>
      </c>
      <c r="D3063" s="99">
        <f>IF(ISERROR(VLOOKUP(A3063,'CGN-2015-001'!A3062:I8209,4,0)),0,VLOOKUP(A3063,'CGN-2015-001'!A3062:I8209,4,0))</f>
        <v>0</v>
      </c>
      <c r="E3063" s="45">
        <f>IF(ISERROR(VLOOKUP(A3063,[3]Hoja1!$A$1:$F$369,4,0)),0,VLOOKUP(A3063,[3]Hoja1!$A$1:$F$369,4,0))</f>
        <v>0</v>
      </c>
      <c r="F3063" s="45">
        <f>IF(ISERROR(VLOOKUP(A3063,[3]Hoja1!$A$1:$F$369,5,0)),0,VLOOKUP(A3063,[3]Hoja1!$A$1:$F$369,5,0))</f>
        <v>0</v>
      </c>
      <c r="G3063" s="102">
        <f>IF(ISERROR(VLOOKUP(A3063,'CGN-2015-001'!A3062:I8209,7,0)),0,VLOOKUP(A3063,'CGN-2015-001'!A3062:I8209,7,0))</f>
        <v>0</v>
      </c>
      <c r="H3063" s="44"/>
      <c r="I3063" s="46"/>
      <c r="J3063" s="113">
        <f t="shared" si="238"/>
        <v>0</v>
      </c>
      <c r="K3063" s="114">
        <f t="shared" si="239"/>
        <v>0</v>
      </c>
      <c r="L3063" s="31">
        <f t="shared" si="240"/>
        <v>0</v>
      </c>
      <c r="M3063" s="1">
        <f t="shared" si="241"/>
        <v>0</v>
      </c>
      <c r="N3063" s="1">
        <f t="shared" si="242"/>
        <v>6</v>
      </c>
    </row>
    <row r="3064" spans="1:14" ht="16.5" hidden="1" thickBot="1" x14ac:dyDescent="0.3">
      <c r="A3064" s="26">
        <v>536302</v>
      </c>
      <c r="B3064" s="42">
        <v>536302</v>
      </c>
      <c r="C3064" s="43" t="s">
        <v>879</v>
      </c>
      <c r="D3064" s="99">
        <f>IF(ISERROR(VLOOKUP(A3064,'CGN-2015-001'!A3063:I8210,4,0)),0,VLOOKUP(A3064,'CGN-2015-001'!A3063:I8210,4,0))</f>
        <v>0</v>
      </c>
      <c r="E3064" s="45">
        <f>IF(ISERROR(VLOOKUP(A3064,[3]Hoja1!$A$1:$F$369,4,0)),0,VLOOKUP(A3064,[3]Hoja1!$A$1:$F$369,4,0))</f>
        <v>0</v>
      </c>
      <c r="F3064" s="45">
        <f>IF(ISERROR(VLOOKUP(A3064,[3]Hoja1!$A$1:$F$369,5,0)),0,VLOOKUP(A3064,[3]Hoja1!$A$1:$F$369,5,0))</f>
        <v>0</v>
      </c>
      <c r="G3064" s="102">
        <f>IF(ISERROR(VLOOKUP(A3064,'CGN-2015-001'!A3063:I8210,7,0)),0,VLOOKUP(A3064,'CGN-2015-001'!A3063:I8210,7,0))</f>
        <v>0</v>
      </c>
      <c r="H3064" s="44"/>
      <c r="I3064" s="46"/>
      <c r="J3064" s="113">
        <f t="shared" si="238"/>
        <v>0</v>
      </c>
      <c r="K3064" s="114">
        <f t="shared" si="239"/>
        <v>0</v>
      </c>
      <c r="L3064" s="31">
        <f t="shared" si="240"/>
        <v>0</v>
      </c>
      <c r="M3064" s="1">
        <f t="shared" si="241"/>
        <v>0</v>
      </c>
      <c r="N3064" s="1">
        <f t="shared" si="242"/>
        <v>6</v>
      </c>
    </row>
    <row r="3065" spans="1:14" ht="16.5" hidden="1" thickBot="1" x14ac:dyDescent="0.3">
      <c r="A3065" s="26">
        <v>536303</v>
      </c>
      <c r="B3065" s="42">
        <v>536303</v>
      </c>
      <c r="C3065" s="43" t="s">
        <v>880</v>
      </c>
      <c r="D3065" s="99">
        <f>IF(ISERROR(VLOOKUP(A3065,'CGN-2015-001'!A3064:I8211,4,0)),0,VLOOKUP(A3065,'CGN-2015-001'!A3064:I8211,4,0))</f>
        <v>0</v>
      </c>
      <c r="E3065" s="45">
        <f>IF(ISERROR(VLOOKUP(A3065,[3]Hoja1!$A$1:$F$369,4,0)),0,VLOOKUP(A3065,[3]Hoja1!$A$1:$F$369,4,0))</f>
        <v>0</v>
      </c>
      <c r="F3065" s="45">
        <f>IF(ISERROR(VLOOKUP(A3065,[3]Hoja1!$A$1:$F$369,5,0)),0,VLOOKUP(A3065,[3]Hoja1!$A$1:$F$369,5,0))</f>
        <v>0</v>
      </c>
      <c r="G3065" s="102">
        <f>IF(ISERROR(VLOOKUP(A3065,'CGN-2015-001'!A3064:I8211,7,0)),0,VLOOKUP(A3065,'CGN-2015-001'!A3064:I8211,7,0))</f>
        <v>0</v>
      </c>
      <c r="H3065" s="44"/>
      <c r="I3065" s="46"/>
      <c r="J3065" s="113">
        <f t="shared" si="238"/>
        <v>0</v>
      </c>
      <c r="K3065" s="114">
        <f t="shared" si="239"/>
        <v>0</v>
      </c>
      <c r="L3065" s="31">
        <f t="shared" si="240"/>
        <v>0</v>
      </c>
      <c r="M3065" s="1">
        <f t="shared" si="241"/>
        <v>0</v>
      </c>
      <c r="N3065" s="1">
        <f t="shared" si="242"/>
        <v>6</v>
      </c>
    </row>
    <row r="3066" spans="1:14" ht="16.5" hidden="1" thickBot="1" x14ac:dyDescent="0.3">
      <c r="A3066" s="26">
        <v>536304</v>
      </c>
      <c r="B3066" s="120">
        <v>536304</v>
      </c>
      <c r="C3066" s="121" t="s">
        <v>881</v>
      </c>
      <c r="D3066" s="99">
        <f>IF(ISERROR(VLOOKUP(A3066,'CGN-2015-001'!A3065:I8212,4,0)),0,VLOOKUP(A3066,'CGN-2015-001'!A3065:I8212,4,0))</f>
        <v>0</v>
      </c>
      <c r="E3066" s="45">
        <f>IF(ISERROR(VLOOKUP(A3066,[3]Hoja1!$A$1:$F$369,4,0)),0,VLOOKUP(A3066,[3]Hoja1!$A$1:$F$369,4,0))</f>
        <v>0</v>
      </c>
      <c r="F3066" s="45">
        <f>IF(ISERROR(VLOOKUP(A3066,[3]Hoja1!$A$1:$F$369,5,0)),0,VLOOKUP(A3066,[3]Hoja1!$A$1:$F$369,5,0))</f>
        <v>0</v>
      </c>
      <c r="G3066" s="102">
        <f>IF(ISERROR(VLOOKUP(A3066,'CGN-2015-001'!A3065:I8212,7,0)),0,VLOOKUP(A3066,'CGN-2015-001'!A3065:I8212,7,0))</f>
        <v>0</v>
      </c>
      <c r="H3066" s="44"/>
      <c r="I3066" s="46"/>
      <c r="J3066" s="113">
        <f t="shared" si="238"/>
        <v>0</v>
      </c>
      <c r="K3066" s="114">
        <f t="shared" si="239"/>
        <v>0</v>
      </c>
      <c r="L3066" s="31">
        <f t="shared" si="240"/>
        <v>0</v>
      </c>
      <c r="M3066" s="1">
        <f t="shared" si="241"/>
        <v>0</v>
      </c>
      <c r="N3066" s="1">
        <f t="shared" si="242"/>
        <v>6</v>
      </c>
    </row>
    <row r="3067" spans="1:14" ht="16.5" hidden="1" thickBot="1" x14ac:dyDescent="0.3">
      <c r="A3067" s="26">
        <v>5364</v>
      </c>
      <c r="B3067" s="130">
        <v>536400</v>
      </c>
      <c r="C3067" s="131" t="s">
        <v>1795</v>
      </c>
      <c r="D3067" s="468">
        <f>IF(ISERROR(VLOOKUP(A3067,'CGN-2015-001'!A3066:I8213,4,0)),0,VLOOKUP(A3067,'CGN-2015-001'!A3066:I8213,4,0))</f>
        <v>18741607728.16</v>
      </c>
      <c r="E3067" s="109">
        <f>IF(ISERROR(VLOOKUP(A3067,[3]Hoja1!$A$1:$F$369,4,0)),0,VLOOKUP(A3067,[3]Hoja1!$A$1:$F$369,4,0))</f>
        <v>10237780260.549999</v>
      </c>
      <c r="F3067" s="110">
        <f>IF(ISERROR(VLOOKUP(A3067,[3]Hoja1!$A$1:$F$369,5,0)),0,VLOOKUP(A3067,[3]Hoja1!$A$1:$F$369,5,0))</f>
        <v>0</v>
      </c>
      <c r="G3067" s="469">
        <f>IF(ISERROR(VLOOKUP(A3067,'CGN-2015-001'!A3066:I8213,7,0)),0,VLOOKUP(A3067,'CGN-2015-001'!A3066:I8213,7,0))</f>
        <v>27245435195.77</v>
      </c>
      <c r="H3067" s="109">
        <v>0</v>
      </c>
      <c r="I3067" s="110">
        <f>+I3070+I3077</f>
        <v>27245435195.77</v>
      </c>
      <c r="J3067" s="474">
        <f t="shared" si="238"/>
        <v>-8503827467.6100006</v>
      </c>
      <c r="K3067" s="475">
        <f t="shared" si="239"/>
        <v>-0.31211934793870588</v>
      </c>
      <c r="L3067" s="31">
        <f t="shared" si="240"/>
        <v>0</v>
      </c>
      <c r="M3067" s="1">
        <f t="shared" si="241"/>
        <v>1</v>
      </c>
      <c r="N3067" s="1">
        <f t="shared" si="242"/>
        <v>4</v>
      </c>
    </row>
    <row r="3068" spans="1:14" ht="16.5" hidden="1" thickBot="1" x14ac:dyDescent="0.3">
      <c r="A3068" s="26">
        <v>536401</v>
      </c>
      <c r="B3068" s="126">
        <v>536401</v>
      </c>
      <c r="C3068" s="127" t="s">
        <v>759</v>
      </c>
      <c r="D3068" s="99">
        <f>IF(ISERROR(VLOOKUP(A3068,'CGN-2015-001'!A3067:I8214,4,0)),0,VLOOKUP(A3068,'CGN-2015-001'!A3067:I8214,4,0))</f>
        <v>0</v>
      </c>
      <c r="E3068" s="45">
        <f>IF(ISERROR(VLOOKUP(A3068,[3]Hoja1!$A$1:$F$369,4,0)),0,VLOOKUP(A3068,[3]Hoja1!$A$1:$F$369,4,0))</f>
        <v>0</v>
      </c>
      <c r="F3068" s="45">
        <f>IF(ISERROR(VLOOKUP(A3068,[3]Hoja1!$A$1:$F$369,5,0)),0,VLOOKUP(A3068,[3]Hoja1!$A$1:$F$369,5,0))</f>
        <v>0</v>
      </c>
      <c r="G3068" s="102">
        <f>IF(ISERROR(VLOOKUP(A3068,'CGN-2015-001'!A3067:I8214,7,0)),0,VLOOKUP(A3068,'CGN-2015-001'!A3067:I8214,7,0))</f>
        <v>0</v>
      </c>
      <c r="H3068" s="44"/>
      <c r="I3068" s="46"/>
      <c r="J3068" s="113">
        <f t="shared" si="238"/>
        <v>0</v>
      </c>
      <c r="K3068" s="114">
        <f t="shared" si="239"/>
        <v>0</v>
      </c>
      <c r="L3068" s="31">
        <f t="shared" si="240"/>
        <v>0</v>
      </c>
      <c r="M3068" s="1">
        <f t="shared" si="241"/>
        <v>0</v>
      </c>
      <c r="N3068" s="1">
        <f t="shared" si="242"/>
        <v>6</v>
      </c>
    </row>
    <row r="3069" spans="1:14" ht="16.5" hidden="1" thickBot="1" x14ac:dyDescent="0.3">
      <c r="A3069" s="26">
        <v>536402</v>
      </c>
      <c r="B3069" s="120">
        <v>536402</v>
      </c>
      <c r="C3069" s="121" t="s">
        <v>760</v>
      </c>
      <c r="D3069" s="99">
        <f>IF(ISERROR(VLOOKUP(A3069,'CGN-2015-001'!A3068:I8215,4,0)),0,VLOOKUP(A3069,'CGN-2015-001'!A3068:I8215,4,0))</f>
        <v>0</v>
      </c>
      <c r="E3069" s="45">
        <f>IF(ISERROR(VLOOKUP(A3069,[3]Hoja1!$A$1:$F$369,4,0)),0,VLOOKUP(A3069,[3]Hoja1!$A$1:$F$369,4,0))</f>
        <v>0</v>
      </c>
      <c r="F3069" s="45">
        <f>IF(ISERROR(VLOOKUP(A3069,[3]Hoja1!$A$1:$F$369,5,0)),0,VLOOKUP(A3069,[3]Hoja1!$A$1:$F$369,5,0))</f>
        <v>0</v>
      </c>
      <c r="G3069" s="102">
        <f>IF(ISERROR(VLOOKUP(A3069,'CGN-2015-001'!A3068:I8215,7,0)),0,VLOOKUP(A3069,'CGN-2015-001'!A3068:I8215,7,0))</f>
        <v>0</v>
      </c>
      <c r="H3069" s="44"/>
      <c r="I3069" s="46"/>
      <c r="J3069" s="113">
        <f t="shared" si="238"/>
        <v>0</v>
      </c>
      <c r="K3069" s="114">
        <f t="shared" si="239"/>
        <v>0</v>
      </c>
      <c r="L3069" s="31">
        <f t="shared" si="240"/>
        <v>0</v>
      </c>
      <c r="M3069" s="1">
        <f t="shared" si="241"/>
        <v>0</v>
      </c>
      <c r="N3069" s="1">
        <f t="shared" si="242"/>
        <v>6</v>
      </c>
    </row>
    <row r="3070" spans="1:14" ht="15.75" customHeight="1" thickBot="1" x14ac:dyDescent="0.25">
      <c r="A3070" s="26">
        <v>536403</v>
      </c>
      <c r="B3070" s="558">
        <v>536403</v>
      </c>
      <c r="C3070" s="559" t="s">
        <v>761</v>
      </c>
      <c r="D3070" s="560">
        <f>IF(ISERROR(VLOOKUP(A3070,'CGN-2015-001'!A3069:I8216,4,0)),0,VLOOKUP(A3070,'CGN-2015-001'!A3069:I8216,4,0))</f>
        <v>17007654935.16</v>
      </c>
      <c r="E3070" s="561">
        <f>IF(ISERROR(VLOOKUP(A3070,[3]Hoja1!$A$1:$F$369,4,0)),0,VLOOKUP(A3070,[3]Hoja1!$A$1:$F$369,4,0))</f>
        <v>8503827467.5500002</v>
      </c>
      <c r="F3070" s="562">
        <f>IF(ISERROR(VLOOKUP(A3070,[3]Hoja1!$A$1:$F$369,5,0)),0,VLOOKUP(A3070,[3]Hoja1!$A$1:$F$369,5,0))</f>
        <v>0</v>
      </c>
      <c r="G3070" s="563">
        <f>IF(ISERROR(VLOOKUP(A3070,'CGN-2015-001'!A3069:I8216,7,0)),0,VLOOKUP(A3070,'CGN-2015-001'!A3069:I8216,7,0))</f>
        <v>25511482402.77</v>
      </c>
      <c r="H3070" s="115">
        <v>0</v>
      </c>
      <c r="I3070" s="562">
        <f>+G3070</f>
        <v>25511482402.77</v>
      </c>
      <c r="J3070" s="564">
        <f t="shared" si="238"/>
        <v>-8503827467.6100006</v>
      </c>
      <c r="K3070" s="565">
        <f t="shared" si="239"/>
        <v>-0.3333333333341173</v>
      </c>
      <c r="L3070" s="31">
        <f t="shared" si="240"/>
        <v>0</v>
      </c>
      <c r="M3070" s="1">
        <f t="shared" si="241"/>
        <v>1</v>
      </c>
      <c r="N3070" s="1">
        <f t="shared" si="242"/>
        <v>6</v>
      </c>
    </row>
    <row r="3071" spans="1:14" ht="16.5" hidden="1" thickBot="1" x14ac:dyDescent="0.3">
      <c r="A3071" s="26">
        <v>536404</v>
      </c>
      <c r="B3071" s="126">
        <v>536404</v>
      </c>
      <c r="C3071" s="127" t="s">
        <v>765</v>
      </c>
      <c r="D3071" s="99">
        <f>IF(ISERROR(VLOOKUP(A3071,'CGN-2015-001'!A3070:I8217,4,0)),0,VLOOKUP(A3071,'CGN-2015-001'!A3070:I8217,4,0))</f>
        <v>0</v>
      </c>
      <c r="E3071" s="45">
        <f>IF(ISERROR(VLOOKUP(A3071,[3]Hoja1!$A$1:$F$369,4,0)),0,VLOOKUP(A3071,[3]Hoja1!$A$1:$F$369,4,0))</f>
        <v>0</v>
      </c>
      <c r="F3071" s="45">
        <f>IF(ISERROR(VLOOKUP(A3071,[3]Hoja1!$A$1:$F$369,5,0)),0,VLOOKUP(A3071,[3]Hoja1!$A$1:$F$369,5,0))</f>
        <v>0</v>
      </c>
      <c r="G3071" s="102">
        <f>IF(ISERROR(VLOOKUP(A3071,'CGN-2015-001'!A3070:I8217,7,0)),0,VLOOKUP(A3071,'CGN-2015-001'!A3070:I8217,7,0))</f>
        <v>0</v>
      </c>
      <c r="H3071" s="44"/>
      <c r="I3071" s="46"/>
      <c r="J3071" s="113">
        <f t="shared" si="238"/>
        <v>0</v>
      </c>
      <c r="K3071" s="114">
        <f t="shared" si="239"/>
        <v>0</v>
      </c>
      <c r="L3071" s="31">
        <f t="shared" si="240"/>
        <v>0</v>
      </c>
      <c r="M3071" s="1">
        <f t="shared" si="241"/>
        <v>0</v>
      </c>
      <c r="N3071" s="1">
        <f t="shared" si="242"/>
        <v>6</v>
      </c>
    </row>
    <row r="3072" spans="1:14" ht="16.5" hidden="1" thickBot="1" x14ac:dyDescent="0.3">
      <c r="A3072" s="26">
        <v>536405</v>
      </c>
      <c r="B3072" s="42">
        <v>536405</v>
      </c>
      <c r="C3072" s="43" t="s">
        <v>766</v>
      </c>
      <c r="D3072" s="99">
        <f>IF(ISERROR(VLOOKUP(A3072,'CGN-2015-001'!A3071:I8218,4,0)),0,VLOOKUP(A3072,'CGN-2015-001'!A3071:I8218,4,0))</f>
        <v>0</v>
      </c>
      <c r="E3072" s="45">
        <f>IF(ISERROR(VLOOKUP(A3072,[3]Hoja1!$A$1:$F$369,4,0)),0,VLOOKUP(A3072,[3]Hoja1!$A$1:$F$369,4,0))</f>
        <v>0</v>
      </c>
      <c r="F3072" s="45">
        <f>IF(ISERROR(VLOOKUP(A3072,[3]Hoja1!$A$1:$F$369,5,0)),0,VLOOKUP(A3072,[3]Hoja1!$A$1:$F$369,5,0))</f>
        <v>0</v>
      </c>
      <c r="G3072" s="102">
        <f>IF(ISERROR(VLOOKUP(A3072,'CGN-2015-001'!A3071:I8218,7,0)),0,VLOOKUP(A3072,'CGN-2015-001'!A3071:I8218,7,0))</f>
        <v>0</v>
      </c>
      <c r="H3072" s="44"/>
      <c r="I3072" s="46"/>
      <c r="J3072" s="113">
        <f t="shared" si="238"/>
        <v>0</v>
      </c>
      <c r="K3072" s="114">
        <f t="shared" si="239"/>
        <v>0</v>
      </c>
      <c r="L3072" s="31">
        <f t="shared" si="240"/>
        <v>0</v>
      </c>
      <c r="M3072" s="1">
        <f t="shared" si="241"/>
        <v>0</v>
      </c>
      <c r="N3072" s="1">
        <f t="shared" si="242"/>
        <v>6</v>
      </c>
    </row>
    <row r="3073" spans="1:14" ht="16.5" hidden="1" thickBot="1" x14ac:dyDescent="0.3">
      <c r="A3073" s="26">
        <v>536406</v>
      </c>
      <c r="B3073" s="42">
        <v>536406</v>
      </c>
      <c r="C3073" s="43" t="s">
        <v>767</v>
      </c>
      <c r="D3073" s="99">
        <f>IF(ISERROR(VLOOKUP(A3073,'CGN-2015-001'!A3072:I8219,4,0)),0,VLOOKUP(A3073,'CGN-2015-001'!A3072:I8219,4,0))</f>
        <v>0</v>
      </c>
      <c r="E3073" s="45">
        <f>IF(ISERROR(VLOOKUP(A3073,[3]Hoja1!$A$1:$F$369,4,0)),0,VLOOKUP(A3073,[3]Hoja1!$A$1:$F$369,4,0))</f>
        <v>0</v>
      </c>
      <c r="F3073" s="45">
        <f>IF(ISERROR(VLOOKUP(A3073,[3]Hoja1!$A$1:$F$369,5,0)),0,VLOOKUP(A3073,[3]Hoja1!$A$1:$F$369,5,0))</f>
        <v>0</v>
      </c>
      <c r="G3073" s="102">
        <f>IF(ISERROR(VLOOKUP(A3073,'CGN-2015-001'!A3072:I8219,7,0)),0,VLOOKUP(A3073,'CGN-2015-001'!A3072:I8219,7,0))</f>
        <v>0</v>
      </c>
      <c r="H3073" s="44"/>
      <c r="I3073" s="46"/>
      <c r="J3073" s="113">
        <f t="shared" si="238"/>
        <v>0</v>
      </c>
      <c r="K3073" s="114">
        <f t="shared" si="239"/>
        <v>0</v>
      </c>
      <c r="L3073" s="31">
        <f t="shared" si="240"/>
        <v>0</v>
      </c>
      <c r="M3073" s="1">
        <f t="shared" si="241"/>
        <v>0</v>
      </c>
      <c r="N3073" s="1">
        <f t="shared" si="242"/>
        <v>6</v>
      </c>
    </row>
    <row r="3074" spans="1:14" ht="16.5" hidden="1" thickBot="1" x14ac:dyDescent="0.3">
      <c r="A3074" s="26">
        <v>536407</v>
      </c>
      <c r="B3074" s="42">
        <v>536407</v>
      </c>
      <c r="C3074" s="43" t="s">
        <v>768</v>
      </c>
      <c r="D3074" s="99">
        <f>IF(ISERROR(VLOOKUP(A3074,'CGN-2015-001'!A3073:I8220,4,0)),0,VLOOKUP(A3074,'CGN-2015-001'!A3073:I8220,4,0))</f>
        <v>0</v>
      </c>
      <c r="E3074" s="45">
        <f>IF(ISERROR(VLOOKUP(A3074,[3]Hoja1!$A$1:$F$369,4,0)),0,VLOOKUP(A3074,[3]Hoja1!$A$1:$F$369,4,0))</f>
        <v>0</v>
      </c>
      <c r="F3074" s="45">
        <f>IF(ISERROR(VLOOKUP(A3074,[3]Hoja1!$A$1:$F$369,5,0)),0,VLOOKUP(A3074,[3]Hoja1!$A$1:$F$369,5,0))</f>
        <v>0</v>
      </c>
      <c r="G3074" s="102">
        <f>IF(ISERROR(VLOOKUP(A3074,'CGN-2015-001'!A3073:I8220,7,0)),0,VLOOKUP(A3074,'CGN-2015-001'!A3073:I8220,7,0))</f>
        <v>0</v>
      </c>
      <c r="H3074" s="44"/>
      <c r="I3074" s="46"/>
      <c r="J3074" s="113">
        <f t="shared" si="238"/>
        <v>0</v>
      </c>
      <c r="K3074" s="114">
        <f t="shared" si="239"/>
        <v>0</v>
      </c>
      <c r="L3074" s="31">
        <f t="shared" si="240"/>
        <v>0</v>
      </c>
      <c r="M3074" s="1">
        <f t="shared" si="241"/>
        <v>0</v>
      </c>
      <c r="N3074" s="1">
        <f t="shared" si="242"/>
        <v>6</v>
      </c>
    </row>
    <row r="3075" spans="1:14" ht="16.5" hidden="1" thickBot="1" x14ac:dyDescent="0.3">
      <c r="A3075" s="26">
        <v>536408</v>
      </c>
      <c r="B3075" s="42">
        <v>536408</v>
      </c>
      <c r="C3075" s="43" t="s">
        <v>763</v>
      </c>
      <c r="D3075" s="99">
        <f>IF(ISERROR(VLOOKUP(A3075,'CGN-2015-001'!A3074:I8221,4,0)),0,VLOOKUP(A3075,'CGN-2015-001'!A3074:I8221,4,0))</f>
        <v>0</v>
      </c>
      <c r="E3075" s="45">
        <f>IF(ISERROR(VLOOKUP(A3075,[3]Hoja1!$A$1:$F$369,4,0)),0,VLOOKUP(A3075,[3]Hoja1!$A$1:$F$369,4,0))</f>
        <v>0</v>
      </c>
      <c r="F3075" s="45">
        <f>IF(ISERROR(VLOOKUP(A3075,[3]Hoja1!$A$1:$F$369,5,0)),0,VLOOKUP(A3075,[3]Hoja1!$A$1:$F$369,5,0))</f>
        <v>0</v>
      </c>
      <c r="G3075" s="102">
        <f>IF(ISERROR(VLOOKUP(A3075,'CGN-2015-001'!A3074:I8221,7,0)),0,VLOOKUP(A3075,'CGN-2015-001'!A3074:I8221,7,0))</f>
        <v>0</v>
      </c>
      <c r="H3075" s="44"/>
      <c r="I3075" s="46"/>
      <c r="J3075" s="113">
        <f t="shared" si="238"/>
        <v>0</v>
      </c>
      <c r="K3075" s="114">
        <f t="shared" si="239"/>
        <v>0</v>
      </c>
      <c r="L3075" s="31">
        <f t="shared" si="240"/>
        <v>0</v>
      </c>
      <c r="M3075" s="1">
        <f t="shared" si="241"/>
        <v>0</v>
      </c>
      <c r="N3075" s="1">
        <f t="shared" si="242"/>
        <v>6</v>
      </c>
    </row>
    <row r="3076" spans="1:14" ht="16.5" hidden="1" thickBot="1" x14ac:dyDescent="0.3">
      <c r="A3076" s="26">
        <v>536409</v>
      </c>
      <c r="B3076" s="120">
        <v>536409</v>
      </c>
      <c r="C3076" s="121" t="s">
        <v>764</v>
      </c>
      <c r="D3076" s="99">
        <f>IF(ISERROR(VLOOKUP(A3076,'CGN-2015-001'!A3075:I8222,4,0)),0,VLOOKUP(A3076,'CGN-2015-001'!A3075:I8222,4,0))</f>
        <v>0</v>
      </c>
      <c r="E3076" s="45">
        <f>IF(ISERROR(VLOOKUP(A3076,[3]Hoja1!$A$1:$F$369,4,0)),0,VLOOKUP(A3076,[3]Hoja1!$A$1:$F$369,4,0))</f>
        <v>0</v>
      </c>
      <c r="F3076" s="45">
        <f>IF(ISERROR(VLOOKUP(A3076,[3]Hoja1!$A$1:$F$369,5,0)),0,VLOOKUP(A3076,[3]Hoja1!$A$1:$F$369,5,0))</f>
        <v>0</v>
      </c>
      <c r="G3076" s="102">
        <f>IF(ISERROR(VLOOKUP(A3076,'CGN-2015-001'!A3075:I8222,7,0)),0,VLOOKUP(A3076,'CGN-2015-001'!A3075:I8222,7,0))</f>
        <v>0</v>
      </c>
      <c r="H3076" s="44"/>
      <c r="I3076" s="46"/>
      <c r="J3076" s="113">
        <f t="shared" si="238"/>
        <v>0</v>
      </c>
      <c r="K3076" s="114">
        <f t="shared" si="239"/>
        <v>0</v>
      </c>
      <c r="L3076" s="31">
        <f t="shared" si="240"/>
        <v>0</v>
      </c>
      <c r="M3076" s="1">
        <f t="shared" si="241"/>
        <v>0</v>
      </c>
      <c r="N3076" s="1">
        <f t="shared" si="242"/>
        <v>6</v>
      </c>
    </row>
    <row r="3077" spans="1:14" ht="15.75" customHeight="1" thickBot="1" x14ac:dyDescent="0.25">
      <c r="A3077" s="26">
        <v>536410</v>
      </c>
      <c r="B3077" s="558">
        <v>536410</v>
      </c>
      <c r="C3077" s="559" t="s">
        <v>587</v>
      </c>
      <c r="D3077" s="560">
        <f>IF(ISERROR(VLOOKUP(A3077,'CGN-2015-001'!A3076:I8223,4,0)),0,VLOOKUP(A3077,'CGN-2015-001'!A3076:I8223,4,0))</f>
        <v>1733952793</v>
      </c>
      <c r="E3077" s="561">
        <f>IF(ISERROR(VLOOKUP(A3077,[3]Hoja1!$A$1:$F$369,4,0)),0,VLOOKUP(A3077,[3]Hoja1!$A$1:$F$369,4,0))</f>
        <v>1733952793</v>
      </c>
      <c r="F3077" s="562">
        <f>IF(ISERROR(VLOOKUP(A3077,[3]Hoja1!$A$1:$F$369,5,0)),0,VLOOKUP(A3077,[3]Hoja1!$A$1:$F$369,5,0))</f>
        <v>0</v>
      </c>
      <c r="G3077" s="563">
        <f>IF(ISERROR(VLOOKUP(A3077,'CGN-2015-001'!A3076:I8223,7,0)),0,VLOOKUP(A3077,'CGN-2015-001'!A3076:I8223,7,0))</f>
        <v>1733952793</v>
      </c>
      <c r="H3077" s="115">
        <v>0</v>
      </c>
      <c r="I3077" s="562">
        <f>+G3077</f>
        <v>1733952793</v>
      </c>
      <c r="J3077" s="564">
        <f t="shared" si="238"/>
        <v>0</v>
      </c>
      <c r="K3077" s="565">
        <f t="shared" si="239"/>
        <v>0</v>
      </c>
      <c r="L3077" s="31">
        <f t="shared" si="240"/>
        <v>0</v>
      </c>
      <c r="M3077" s="1">
        <f t="shared" si="241"/>
        <v>1</v>
      </c>
      <c r="N3077" s="1">
        <f t="shared" si="242"/>
        <v>6</v>
      </c>
    </row>
    <row r="3078" spans="1:14" ht="16.5" hidden="1" thickBot="1" x14ac:dyDescent="0.3">
      <c r="A3078" s="26">
        <v>536411</v>
      </c>
      <c r="B3078" s="126">
        <v>536411</v>
      </c>
      <c r="C3078" s="127" t="s">
        <v>786</v>
      </c>
      <c r="D3078" s="99">
        <f>IF(ISERROR(VLOOKUP(A3078,'CGN-2015-001'!A3077:I8224,4,0)),0,VLOOKUP(A3078,'CGN-2015-001'!A3077:I8224,4,0))</f>
        <v>0</v>
      </c>
      <c r="E3078" s="45">
        <f>IF(ISERROR(VLOOKUP(A3078,[3]Hoja1!$A$1:$F$369,4,0)),0,VLOOKUP(A3078,[3]Hoja1!$A$1:$F$369,4,0))</f>
        <v>0</v>
      </c>
      <c r="F3078" s="45">
        <f>IF(ISERROR(VLOOKUP(A3078,[3]Hoja1!$A$1:$F$369,5,0)),0,VLOOKUP(A3078,[3]Hoja1!$A$1:$F$369,5,0))</f>
        <v>0</v>
      </c>
      <c r="G3078" s="102">
        <f>IF(ISERROR(VLOOKUP(A3078,'CGN-2015-001'!A3077:I8224,7,0)),0,VLOOKUP(A3078,'CGN-2015-001'!A3077:I8224,7,0))</f>
        <v>0</v>
      </c>
      <c r="H3078" s="44"/>
      <c r="I3078" s="46"/>
      <c r="J3078" s="113">
        <f t="shared" si="238"/>
        <v>0</v>
      </c>
      <c r="K3078" s="114">
        <f t="shared" si="239"/>
        <v>0</v>
      </c>
      <c r="L3078" s="31">
        <f t="shared" si="240"/>
        <v>0</v>
      </c>
      <c r="M3078" s="1">
        <f t="shared" si="241"/>
        <v>0</v>
      </c>
      <c r="N3078" s="1">
        <f t="shared" si="242"/>
        <v>6</v>
      </c>
    </row>
    <row r="3079" spans="1:14" ht="16.5" hidden="1" thickBot="1" x14ac:dyDescent="0.3">
      <c r="A3079" s="26">
        <v>536490</v>
      </c>
      <c r="B3079" s="42">
        <v>536490</v>
      </c>
      <c r="C3079" s="43" t="s">
        <v>787</v>
      </c>
      <c r="D3079" s="99">
        <f>IF(ISERROR(VLOOKUP(A3079,'CGN-2015-001'!A3078:I8225,4,0)),0,VLOOKUP(A3079,'CGN-2015-001'!A3078:I8225,4,0))</f>
        <v>0</v>
      </c>
      <c r="E3079" s="45">
        <f>IF(ISERROR(VLOOKUP(A3079,[3]Hoja1!$A$1:$F$369,4,0)),0,VLOOKUP(A3079,[3]Hoja1!$A$1:$F$369,4,0))</f>
        <v>0</v>
      </c>
      <c r="F3079" s="45">
        <f>IF(ISERROR(VLOOKUP(A3079,[3]Hoja1!$A$1:$F$369,5,0)),0,VLOOKUP(A3079,[3]Hoja1!$A$1:$F$369,5,0))</f>
        <v>0</v>
      </c>
      <c r="G3079" s="102">
        <f>IF(ISERROR(VLOOKUP(A3079,'CGN-2015-001'!A3078:I8225,7,0)),0,VLOOKUP(A3079,'CGN-2015-001'!A3078:I8225,7,0))</f>
        <v>0</v>
      </c>
      <c r="H3079" s="44"/>
      <c r="I3079" s="46"/>
      <c r="J3079" s="113">
        <f t="shared" si="238"/>
        <v>0</v>
      </c>
      <c r="K3079" s="114">
        <f t="shared" si="239"/>
        <v>0</v>
      </c>
      <c r="L3079" s="31">
        <f t="shared" si="240"/>
        <v>0</v>
      </c>
      <c r="M3079" s="1">
        <f t="shared" si="241"/>
        <v>0</v>
      </c>
      <c r="N3079" s="1">
        <f t="shared" si="242"/>
        <v>6</v>
      </c>
    </row>
    <row r="3080" spans="1:14" ht="16.5" hidden="1" thickBot="1" x14ac:dyDescent="0.3">
      <c r="A3080" s="26">
        <v>5365</v>
      </c>
      <c r="B3080" s="48">
        <v>536500</v>
      </c>
      <c r="C3080" s="49" t="s">
        <v>1796</v>
      </c>
      <c r="D3080" s="99">
        <f>IF(ISERROR(VLOOKUP(A3080,'CGN-2015-001'!A3079:I8226,4,0)),0,VLOOKUP(A3080,'CGN-2015-001'!A3079:I8226,4,0))</f>
        <v>0</v>
      </c>
      <c r="E3080" s="40">
        <f>IF(ISERROR(VLOOKUP(A3080,[3]Hoja1!$A$1:$F$369,4,0)),0,VLOOKUP(A3080,[3]Hoja1!$A$1:$F$369,4,0))</f>
        <v>0</v>
      </c>
      <c r="F3080" s="40">
        <f>IF(ISERROR(VLOOKUP(A3080,[3]Hoja1!$A$1:$F$369,5,0)),0,VLOOKUP(A3080,[3]Hoja1!$A$1:$F$369,5,0))</f>
        <v>0</v>
      </c>
      <c r="G3080" s="102">
        <f>IF(ISERROR(VLOOKUP(A3080,'CGN-2015-001'!A3079:I8226,7,0)),0,VLOOKUP(A3080,'CGN-2015-001'!A3079:I8226,7,0))</f>
        <v>0</v>
      </c>
      <c r="H3080" s="50"/>
      <c r="I3080" s="51"/>
      <c r="J3080" s="113">
        <f t="shared" si="238"/>
        <v>0</v>
      </c>
      <c r="K3080" s="114">
        <f t="shared" si="239"/>
        <v>0</v>
      </c>
      <c r="L3080" s="31">
        <f t="shared" si="240"/>
        <v>0</v>
      </c>
      <c r="M3080" s="1">
        <f t="shared" si="241"/>
        <v>0</v>
      </c>
      <c r="N3080" s="1">
        <f t="shared" si="242"/>
        <v>4</v>
      </c>
    </row>
    <row r="3081" spans="1:14" ht="16.5" hidden="1" thickBot="1" x14ac:dyDescent="0.3">
      <c r="A3081" s="26">
        <v>536501</v>
      </c>
      <c r="B3081" s="42">
        <v>536501</v>
      </c>
      <c r="C3081" s="43" t="s">
        <v>778</v>
      </c>
      <c r="D3081" s="99">
        <f>IF(ISERROR(VLOOKUP(A3081,'CGN-2015-001'!A3080:I8227,4,0)),0,VLOOKUP(A3081,'CGN-2015-001'!A3080:I8227,4,0))</f>
        <v>0</v>
      </c>
      <c r="E3081" s="45">
        <f>IF(ISERROR(VLOOKUP(A3081,[3]Hoja1!$A$1:$F$369,4,0)),0,VLOOKUP(A3081,[3]Hoja1!$A$1:$F$369,4,0))</f>
        <v>0</v>
      </c>
      <c r="F3081" s="45">
        <f>IF(ISERROR(VLOOKUP(A3081,[3]Hoja1!$A$1:$F$369,5,0)),0,VLOOKUP(A3081,[3]Hoja1!$A$1:$F$369,5,0))</f>
        <v>0</v>
      </c>
      <c r="G3081" s="102">
        <f>IF(ISERROR(VLOOKUP(A3081,'CGN-2015-001'!A3080:I8227,7,0)),0,VLOOKUP(A3081,'CGN-2015-001'!A3080:I8227,7,0))</f>
        <v>0</v>
      </c>
      <c r="H3081" s="44"/>
      <c r="I3081" s="46"/>
      <c r="J3081" s="113">
        <f t="shared" si="238"/>
        <v>0</v>
      </c>
      <c r="K3081" s="114">
        <f t="shared" si="239"/>
        <v>0</v>
      </c>
      <c r="L3081" s="31">
        <f t="shared" si="240"/>
        <v>0</v>
      </c>
      <c r="M3081" s="1">
        <f t="shared" si="241"/>
        <v>0</v>
      </c>
      <c r="N3081" s="1">
        <f t="shared" si="242"/>
        <v>6</v>
      </c>
    </row>
    <row r="3082" spans="1:14" ht="16.5" hidden="1" thickBot="1" x14ac:dyDescent="0.3">
      <c r="A3082" s="26">
        <v>536502</v>
      </c>
      <c r="B3082" s="42">
        <v>536502</v>
      </c>
      <c r="C3082" s="43" t="s">
        <v>773</v>
      </c>
      <c r="D3082" s="99">
        <f>IF(ISERROR(VLOOKUP(A3082,'CGN-2015-001'!A3081:I8228,4,0)),0,VLOOKUP(A3082,'CGN-2015-001'!A3081:I8228,4,0))</f>
        <v>0</v>
      </c>
      <c r="E3082" s="45">
        <f>IF(ISERROR(VLOOKUP(A3082,[3]Hoja1!$A$1:$F$369,4,0)),0,VLOOKUP(A3082,[3]Hoja1!$A$1:$F$369,4,0))</f>
        <v>0</v>
      </c>
      <c r="F3082" s="45">
        <f>IF(ISERROR(VLOOKUP(A3082,[3]Hoja1!$A$1:$F$369,5,0)),0,VLOOKUP(A3082,[3]Hoja1!$A$1:$F$369,5,0))</f>
        <v>0</v>
      </c>
      <c r="G3082" s="102">
        <f>IF(ISERROR(VLOOKUP(A3082,'CGN-2015-001'!A3081:I8228,7,0)),0,VLOOKUP(A3082,'CGN-2015-001'!A3081:I8228,7,0))</f>
        <v>0</v>
      </c>
      <c r="H3082" s="44"/>
      <c r="I3082" s="46"/>
      <c r="J3082" s="113">
        <f t="shared" si="238"/>
        <v>0</v>
      </c>
      <c r="K3082" s="114">
        <f t="shared" si="239"/>
        <v>0</v>
      </c>
      <c r="L3082" s="31">
        <f t="shared" si="240"/>
        <v>0</v>
      </c>
      <c r="M3082" s="1">
        <f t="shared" si="241"/>
        <v>0</v>
      </c>
      <c r="N3082" s="1">
        <f t="shared" si="242"/>
        <v>6</v>
      </c>
    </row>
    <row r="3083" spans="1:14" ht="16.5" hidden="1" thickBot="1" x14ac:dyDescent="0.3">
      <c r="A3083" s="26">
        <v>536503</v>
      </c>
      <c r="B3083" s="42">
        <v>536503</v>
      </c>
      <c r="C3083" s="43" t="s">
        <v>732</v>
      </c>
      <c r="D3083" s="99">
        <f>IF(ISERROR(VLOOKUP(A3083,'CGN-2015-001'!A3082:I8229,4,0)),0,VLOOKUP(A3083,'CGN-2015-001'!A3082:I8229,4,0))</f>
        <v>0</v>
      </c>
      <c r="E3083" s="45">
        <f>IF(ISERROR(VLOOKUP(A3083,[3]Hoja1!$A$1:$F$369,4,0)),0,VLOOKUP(A3083,[3]Hoja1!$A$1:$F$369,4,0))</f>
        <v>0</v>
      </c>
      <c r="F3083" s="45">
        <f>IF(ISERROR(VLOOKUP(A3083,[3]Hoja1!$A$1:$F$369,5,0)),0,VLOOKUP(A3083,[3]Hoja1!$A$1:$F$369,5,0))</f>
        <v>0</v>
      </c>
      <c r="G3083" s="102">
        <f>IF(ISERROR(VLOOKUP(A3083,'CGN-2015-001'!A3082:I8229,7,0)),0,VLOOKUP(A3083,'CGN-2015-001'!A3082:I8229,7,0))</f>
        <v>0</v>
      </c>
      <c r="H3083" s="44"/>
      <c r="I3083" s="46"/>
      <c r="J3083" s="113">
        <f t="shared" ref="J3083:J3146" si="244">D3083-G3083</f>
        <v>0</v>
      </c>
      <c r="K3083" s="114">
        <f t="shared" ref="K3083:K3146" si="245">IF(ISERROR(((D3083/G3083)-100%)),0,((D3083/G3083)-100%))</f>
        <v>0</v>
      </c>
      <c r="L3083" s="31">
        <f t="shared" ref="L3083:L3146" si="246">+G3083-H3083-I3083</f>
        <v>0</v>
      </c>
      <c r="M3083" s="1">
        <f t="shared" ref="M3083:M3146" si="247">IF(D3083&lt;&gt;0,1,IF(G3083&lt;&gt;0,2,IF(F3083&lt;&gt;0,3,IF(E3083&lt;&gt;0,4,0))))</f>
        <v>0</v>
      </c>
      <c r="N3083" s="1">
        <f t="shared" ref="N3083:N3146" si="248">+LEN(A3083)</f>
        <v>6</v>
      </c>
    </row>
    <row r="3084" spans="1:14" ht="16.5" hidden="1" thickBot="1" x14ac:dyDescent="0.3">
      <c r="A3084" s="26">
        <v>536504</v>
      </c>
      <c r="B3084" s="42">
        <v>536504</v>
      </c>
      <c r="C3084" s="43" t="s">
        <v>779</v>
      </c>
      <c r="D3084" s="99">
        <f>IF(ISERROR(VLOOKUP(A3084,'CGN-2015-001'!A3083:I8230,4,0)),0,VLOOKUP(A3084,'CGN-2015-001'!A3083:I8230,4,0))</f>
        <v>0</v>
      </c>
      <c r="E3084" s="45">
        <f>IF(ISERROR(VLOOKUP(A3084,[3]Hoja1!$A$1:$F$369,4,0)),0,VLOOKUP(A3084,[3]Hoja1!$A$1:$F$369,4,0))</f>
        <v>0</v>
      </c>
      <c r="F3084" s="45">
        <f>IF(ISERROR(VLOOKUP(A3084,[3]Hoja1!$A$1:$F$369,5,0)),0,VLOOKUP(A3084,[3]Hoja1!$A$1:$F$369,5,0))</f>
        <v>0</v>
      </c>
      <c r="G3084" s="102">
        <f>IF(ISERROR(VLOOKUP(A3084,'CGN-2015-001'!A3083:I8230,7,0)),0,VLOOKUP(A3084,'CGN-2015-001'!A3083:I8230,7,0))</f>
        <v>0</v>
      </c>
      <c r="H3084" s="44"/>
      <c r="I3084" s="46"/>
      <c r="J3084" s="113">
        <f t="shared" si="244"/>
        <v>0</v>
      </c>
      <c r="K3084" s="114">
        <f t="shared" si="245"/>
        <v>0</v>
      </c>
      <c r="L3084" s="31">
        <f t="shared" si="246"/>
        <v>0</v>
      </c>
      <c r="M3084" s="1">
        <f t="shared" si="247"/>
        <v>0</v>
      </c>
      <c r="N3084" s="1">
        <f t="shared" si="248"/>
        <v>6</v>
      </c>
    </row>
    <row r="3085" spans="1:14" ht="16.5" hidden="1" thickBot="1" x14ac:dyDescent="0.3">
      <c r="A3085" s="26">
        <v>536505</v>
      </c>
      <c r="B3085" s="42">
        <v>536505</v>
      </c>
      <c r="C3085" s="43" t="s">
        <v>735</v>
      </c>
      <c r="D3085" s="99">
        <f>IF(ISERROR(VLOOKUP(A3085,'CGN-2015-001'!A3084:I8231,4,0)),0,VLOOKUP(A3085,'CGN-2015-001'!A3084:I8231,4,0))</f>
        <v>0</v>
      </c>
      <c r="E3085" s="45">
        <f>IF(ISERROR(VLOOKUP(A3085,[3]Hoja1!$A$1:$F$369,4,0)),0,VLOOKUP(A3085,[3]Hoja1!$A$1:$F$369,4,0))</f>
        <v>0</v>
      </c>
      <c r="F3085" s="45">
        <f>IF(ISERROR(VLOOKUP(A3085,[3]Hoja1!$A$1:$F$369,5,0)),0,VLOOKUP(A3085,[3]Hoja1!$A$1:$F$369,5,0))</f>
        <v>0</v>
      </c>
      <c r="G3085" s="102">
        <f>IF(ISERROR(VLOOKUP(A3085,'CGN-2015-001'!A3084:I8231,7,0)),0,VLOOKUP(A3085,'CGN-2015-001'!A3084:I8231,7,0))</f>
        <v>0</v>
      </c>
      <c r="H3085" s="44"/>
      <c r="I3085" s="46"/>
      <c r="J3085" s="113">
        <f t="shared" si="244"/>
        <v>0</v>
      </c>
      <c r="K3085" s="114">
        <f t="shared" si="245"/>
        <v>0</v>
      </c>
      <c r="L3085" s="31">
        <f t="shared" si="246"/>
        <v>0</v>
      </c>
      <c r="M3085" s="1">
        <f t="shared" si="247"/>
        <v>0</v>
      </c>
      <c r="N3085" s="1">
        <f t="shared" si="248"/>
        <v>6</v>
      </c>
    </row>
    <row r="3086" spans="1:14" ht="16.5" hidden="1" thickBot="1" x14ac:dyDescent="0.3">
      <c r="A3086" s="26">
        <v>536506</v>
      </c>
      <c r="B3086" s="42">
        <v>536506</v>
      </c>
      <c r="C3086" s="43" t="s">
        <v>780</v>
      </c>
      <c r="D3086" s="99">
        <f>IF(ISERROR(VLOOKUP(A3086,'CGN-2015-001'!A3085:I8232,4,0)),0,VLOOKUP(A3086,'CGN-2015-001'!A3085:I8232,4,0))</f>
        <v>0</v>
      </c>
      <c r="E3086" s="45">
        <f>IF(ISERROR(VLOOKUP(A3086,[3]Hoja1!$A$1:$F$369,4,0)),0,VLOOKUP(A3086,[3]Hoja1!$A$1:$F$369,4,0))</f>
        <v>0</v>
      </c>
      <c r="F3086" s="45">
        <f>IF(ISERROR(VLOOKUP(A3086,[3]Hoja1!$A$1:$F$369,5,0)),0,VLOOKUP(A3086,[3]Hoja1!$A$1:$F$369,5,0))</f>
        <v>0</v>
      </c>
      <c r="G3086" s="102">
        <f>IF(ISERROR(VLOOKUP(A3086,'CGN-2015-001'!A3085:I8232,7,0)),0,VLOOKUP(A3086,'CGN-2015-001'!A3085:I8232,7,0))</f>
        <v>0</v>
      </c>
      <c r="H3086" s="44"/>
      <c r="I3086" s="46"/>
      <c r="J3086" s="113">
        <f t="shared" si="244"/>
        <v>0</v>
      </c>
      <c r="K3086" s="114">
        <f t="shared" si="245"/>
        <v>0</v>
      </c>
      <c r="L3086" s="31">
        <f t="shared" si="246"/>
        <v>0</v>
      </c>
      <c r="M3086" s="1">
        <f t="shared" si="247"/>
        <v>0</v>
      </c>
      <c r="N3086" s="1">
        <f t="shared" si="248"/>
        <v>6</v>
      </c>
    </row>
    <row r="3087" spans="1:14" ht="16.5" hidden="1" thickBot="1" x14ac:dyDescent="0.3">
      <c r="A3087" s="26">
        <v>536590</v>
      </c>
      <c r="B3087" s="42">
        <v>536590</v>
      </c>
      <c r="C3087" s="43" t="s">
        <v>781</v>
      </c>
      <c r="D3087" s="99">
        <f>IF(ISERROR(VLOOKUP(A3087,'CGN-2015-001'!A3086:I8233,4,0)),0,VLOOKUP(A3087,'CGN-2015-001'!A3086:I8233,4,0))</f>
        <v>0</v>
      </c>
      <c r="E3087" s="45">
        <f>IF(ISERROR(VLOOKUP(A3087,[3]Hoja1!$A$1:$F$369,4,0)),0,VLOOKUP(A3087,[3]Hoja1!$A$1:$F$369,4,0))</f>
        <v>0</v>
      </c>
      <c r="F3087" s="45">
        <f>IF(ISERROR(VLOOKUP(A3087,[3]Hoja1!$A$1:$F$369,5,0)),0,VLOOKUP(A3087,[3]Hoja1!$A$1:$F$369,5,0))</f>
        <v>0</v>
      </c>
      <c r="G3087" s="102">
        <f>IF(ISERROR(VLOOKUP(A3087,'CGN-2015-001'!A3086:I8233,7,0)),0,VLOOKUP(A3087,'CGN-2015-001'!A3086:I8233,7,0))</f>
        <v>0</v>
      </c>
      <c r="H3087" s="44"/>
      <c r="I3087" s="46"/>
      <c r="J3087" s="113">
        <f t="shared" si="244"/>
        <v>0</v>
      </c>
      <c r="K3087" s="114">
        <f t="shared" si="245"/>
        <v>0</v>
      </c>
      <c r="L3087" s="31">
        <f t="shared" si="246"/>
        <v>0</v>
      </c>
      <c r="M3087" s="1">
        <f t="shared" si="247"/>
        <v>0</v>
      </c>
      <c r="N3087" s="1">
        <f t="shared" si="248"/>
        <v>6</v>
      </c>
    </row>
    <row r="3088" spans="1:14" ht="16.5" hidden="1" thickBot="1" x14ac:dyDescent="0.3">
      <c r="A3088" s="26">
        <v>5366</v>
      </c>
      <c r="B3088" s="48">
        <v>536600</v>
      </c>
      <c r="C3088" s="49" t="s">
        <v>1797</v>
      </c>
      <c r="D3088" s="99">
        <f>IF(ISERROR(VLOOKUP(A3088,'CGN-2015-001'!A3087:I8234,4,0)),0,VLOOKUP(A3088,'CGN-2015-001'!A3087:I8234,4,0))</f>
        <v>0</v>
      </c>
      <c r="E3088" s="40">
        <f>IF(ISERROR(VLOOKUP(A3088,[3]Hoja1!$A$1:$F$369,4,0)),0,VLOOKUP(A3088,[3]Hoja1!$A$1:$F$369,4,0))</f>
        <v>0</v>
      </c>
      <c r="F3088" s="40">
        <f>IF(ISERROR(VLOOKUP(A3088,[3]Hoja1!$A$1:$F$369,5,0)),0,VLOOKUP(A3088,[3]Hoja1!$A$1:$F$369,5,0))</f>
        <v>0</v>
      </c>
      <c r="G3088" s="102">
        <f>IF(ISERROR(VLOOKUP(A3088,'CGN-2015-001'!A3087:I8234,7,0)),0,VLOOKUP(A3088,'CGN-2015-001'!A3087:I8234,7,0))</f>
        <v>0</v>
      </c>
      <c r="H3088" s="50"/>
      <c r="I3088" s="51"/>
      <c r="J3088" s="113">
        <f t="shared" si="244"/>
        <v>0</v>
      </c>
      <c r="K3088" s="114">
        <f t="shared" si="245"/>
        <v>0</v>
      </c>
      <c r="L3088" s="31">
        <f t="shared" si="246"/>
        <v>0</v>
      </c>
      <c r="M3088" s="1">
        <f t="shared" si="247"/>
        <v>0</v>
      </c>
      <c r="N3088" s="1">
        <f t="shared" si="248"/>
        <v>4</v>
      </c>
    </row>
    <row r="3089" spans="1:14" ht="16.5" hidden="1" thickBot="1" x14ac:dyDescent="0.3">
      <c r="A3089" s="26">
        <v>536601</v>
      </c>
      <c r="B3089" s="42">
        <v>536601</v>
      </c>
      <c r="C3089" s="43" t="s">
        <v>868</v>
      </c>
      <c r="D3089" s="99">
        <f>IF(ISERROR(VLOOKUP(A3089,'CGN-2015-001'!A3088:I8235,4,0)),0,VLOOKUP(A3089,'CGN-2015-001'!A3088:I8235,4,0))</f>
        <v>0</v>
      </c>
      <c r="E3089" s="45">
        <f>IF(ISERROR(VLOOKUP(A3089,[3]Hoja1!$A$1:$F$369,4,0)),0,VLOOKUP(A3089,[3]Hoja1!$A$1:$F$369,4,0))</f>
        <v>0</v>
      </c>
      <c r="F3089" s="45">
        <f>IF(ISERROR(VLOOKUP(A3089,[3]Hoja1!$A$1:$F$369,5,0)),0,VLOOKUP(A3089,[3]Hoja1!$A$1:$F$369,5,0))</f>
        <v>0</v>
      </c>
      <c r="G3089" s="102">
        <f>IF(ISERROR(VLOOKUP(A3089,'CGN-2015-001'!A3088:I8235,7,0)),0,VLOOKUP(A3089,'CGN-2015-001'!A3088:I8235,7,0))</f>
        <v>0</v>
      </c>
      <c r="H3089" s="44"/>
      <c r="I3089" s="46"/>
      <c r="J3089" s="113">
        <f t="shared" si="244"/>
        <v>0</v>
      </c>
      <c r="K3089" s="114">
        <f t="shared" si="245"/>
        <v>0</v>
      </c>
      <c r="L3089" s="31">
        <f t="shared" si="246"/>
        <v>0</v>
      </c>
      <c r="M3089" s="1">
        <f t="shared" si="247"/>
        <v>0</v>
      </c>
      <c r="N3089" s="1">
        <f t="shared" si="248"/>
        <v>6</v>
      </c>
    </row>
    <row r="3090" spans="1:14" ht="16.5" hidden="1" thickBot="1" x14ac:dyDescent="0.3">
      <c r="A3090" s="26">
        <v>536602</v>
      </c>
      <c r="B3090" s="42">
        <v>536602</v>
      </c>
      <c r="C3090" s="43" t="s">
        <v>207</v>
      </c>
      <c r="D3090" s="99">
        <f>IF(ISERROR(VLOOKUP(A3090,'CGN-2015-001'!A3089:I8236,4,0)),0,VLOOKUP(A3090,'CGN-2015-001'!A3089:I8236,4,0))</f>
        <v>0</v>
      </c>
      <c r="E3090" s="45">
        <f>IF(ISERROR(VLOOKUP(A3090,[3]Hoja1!$A$1:$F$369,4,0)),0,VLOOKUP(A3090,[3]Hoja1!$A$1:$F$369,4,0))</f>
        <v>0</v>
      </c>
      <c r="F3090" s="45">
        <f>IF(ISERROR(VLOOKUP(A3090,[3]Hoja1!$A$1:$F$369,5,0)),0,VLOOKUP(A3090,[3]Hoja1!$A$1:$F$369,5,0))</f>
        <v>0</v>
      </c>
      <c r="G3090" s="102">
        <f>IF(ISERROR(VLOOKUP(A3090,'CGN-2015-001'!A3089:I8236,7,0)),0,VLOOKUP(A3090,'CGN-2015-001'!A3089:I8236,7,0))</f>
        <v>0</v>
      </c>
      <c r="H3090" s="44"/>
      <c r="I3090" s="46"/>
      <c r="J3090" s="113">
        <f t="shared" si="244"/>
        <v>0</v>
      </c>
      <c r="K3090" s="114">
        <f t="shared" si="245"/>
        <v>0</v>
      </c>
      <c r="L3090" s="31">
        <f t="shared" si="246"/>
        <v>0</v>
      </c>
      <c r="M3090" s="1">
        <f t="shared" si="247"/>
        <v>0</v>
      </c>
      <c r="N3090" s="1">
        <f t="shared" si="248"/>
        <v>6</v>
      </c>
    </row>
    <row r="3091" spans="1:14" ht="16.5" hidden="1" thickBot="1" x14ac:dyDescent="0.3">
      <c r="A3091" s="26">
        <v>536603</v>
      </c>
      <c r="B3091" s="42">
        <v>536603</v>
      </c>
      <c r="C3091" s="43" t="s">
        <v>869</v>
      </c>
      <c r="D3091" s="99">
        <f>IF(ISERROR(VLOOKUP(A3091,'CGN-2015-001'!A3090:I8237,4,0)),0,VLOOKUP(A3091,'CGN-2015-001'!A3090:I8237,4,0))</f>
        <v>0</v>
      </c>
      <c r="E3091" s="45">
        <f>IF(ISERROR(VLOOKUP(A3091,[3]Hoja1!$A$1:$F$369,4,0)),0,VLOOKUP(A3091,[3]Hoja1!$A$1:$F$369,4,0))</f>
        <v>0</v>
      </c>
      <c r="F3091" s="45">
        <f>IF(ISERROR(VLOOKUP(A3091,[3]Hoja1!$A$1:$F$369,5,0)),0,VLOOKUP(A3091,[3]Hoja1!$A$1:$F$369,5,0))</f>
        <v>0</v>
      </c>
      <c r="G3091" s="102">
        <f>IF(ISERROR(VLOOKUP(A3091,'CGN-2015-001'!A3090:I8237,7,0)),0,VLOOKUP(A3091,'CGN-2015-001'!A3090:I8237,7,0))</f>
        <v>0</v>
      </c>
      <c r="H3091" s="44"/>
      <c r="I3091" s="46"/>
      <c r="J3091" s="113">
        <f t="shared" si="244"/>
        <v>0</v>
      </c>
      <c r="K3091" s="114">
        <f t="shared" si="245"/>
        <v>0</v>
      </c>
      <c r="L3091" s="31">
        <f t="shared" si="246"/>
        <v>0</v>
      </c>
      <c r="M3091" s="1">
        <f t="shared" si="247"/>
        <v>0</v>
      </c>
      <c r="N3091" s="1">
        <f t="shared" si="248"/>
        <v>6</v>
      </c>
    </row>
    <row r="3092" spans="1:14" ht="16.5" hidden="1" thickBot="1" x14ac:dyDescent="0.3">
      <c r="A3092" s="26">
        <v>536604</v>
      </c>
      <c r="B3092" s="42">
        <v>536604</v>
      </c>
      <c r="C3092" s="43" t="s">
        <v>870</v>
      </c>
      <c r="D3092" s="99">
        <f>IF(ISERROR(VLOOKUP(A3092,'CGN-2015-001'!A3091:I8238,4,0)),0,VLOOKUP(A3092,'CGN-2015-001'!A3091:I8238,4,0))</f>
        <v>0</v>
      </c>
      <c r="E3092" s="45">
        <f>IF(ISERROR(VLOOKUP(A3092,[3]Hoja1!$A$1:$F$369,4,0)),0,VLOOKUP(A3092,[3]Hoja1!$A$1:$F$369,4,0))</f>
        <v>0</v>
      </c>
      <c r="F3092" s="45">
        <f>IF(ISERROR(VLOOKUP(A3092,[3]Hoja1!$A$1:$F$369,5,0)),0,VLOOKUP(A3092,[3]Hoja1!$A$1:$F$369,5,0))</f>
        <v>0</v>
      </c>
      <c r="G3092" s="102">
        <f>IF(ISERROR(VLOOKUP(A3092,'CGN-2015-001'!A3091:I8238,7,0)),0,VLOOKUP(A3092,'CGN-2015-001'!A3091:I8238,7,0))</f>
        <v>0</v>
      </c>
      <c r="H3092" s="44"/>
      <c r="I3092" s="46"/>
      <c r="J3092" s="113">
        <f t="shared" si="244"/>
        <v>0</v>
      </c>
      <c r="K3092" s="114">
        <f t="shared" si="245"/>
        <v>0</v>
      </c>
      <c r="L3092" s="31">
        <f t="shared" si="246"/>
        <v>0</v>
      </c>
      <c r="M3092" s="1">
        <f t="shared" si="247"/>
        <v>0</v>
      </c>
      <c r="N3092" s="1">
        <f t="shared" si="248"/>
        <v>6</v>
      </c>
    </row>
    <row r="3093" spans="1:14" ht="16.5" hidden="1" thickBot="1" x14ac:dyDescent="0.3">
      <c r="A3093" s="26">
        <v>536605</v>
      </c>
      <c r="B3093" s="42">
        <v>536605</v>
      </c>
      <c r="C3093" s="43" t="s">
        <v>211</v>
      </c>
      <c r="D3093" s="99">
        <f>IF(ISERROR(VLOOKUP(A3093,'CGN-2015-001'!A3092:I8239,4,0)),0,VLOOKUP(A3093,'CGN-2015-001'!A3092:I8239,4,0))</f>
        <v>0</v>
      </c>
      <c r="E3093" s="45">
        <f>IF(ISERROR(VLOOKUP(A3093,[3]Hoja1!$A$1:$F$369,4,0)),0,VLOOKUP(A3093,[3]Hoja1!$A$1:$F$369,4,0))</f>
        <v>0</v>
      </c>
      <c r="F3093" s="45">
        <f>IF(ISERROR(VLOOKUP(A3093,[3]Hoja1!$A$1:$F$369,5,0)),0,VLOOKUP(A3093,[3]Hoja1!$A$1:$F$369,5,0))</f>
        <v>0</v>
      </c>
      <c r="G3093" s="102">
        <f>IF(ISERROR(VLOOKUP(A3093,'CGN-2015-001'!A3092:I8239,7,0)),0,VLOOKUP(A3093,'CGN-2015-001'!A3092:I8239,7,0))</f>
        <v>0</v>
      </c>
      <c r="H3093" s="44"/>
      <c r="I3093" s="46"/>
      <c r="J3093" s="113">
        <f t="shared" si="244"/>
        <v>0</v>
      </c>
      <c r="K3093" s="114">
        <f t="shared" si="245"/>
        <v>0</v>
      </c>
      <c r="L3093" s="31">
        <f t="shared" si="246"/>
        <v>0</v>
      </c>
      <c r="M3093" s="1">
        <f t="shared" si="247"/>
        <v>0</v>
      </c>
      <c r="N3093" s="1">
        <f t="shared" si="248"/>
        <v>6</v>
      </c>
    </row>
    <row r="3094" spans="1:14" ht="16.5" hidden="1" thickBot="1" x14ac:dyDescent="0.3">
      <c r="A3094" s="26">
        <v>536606</v>
      </c>
      <c r="B3094" s="42">
        <v>536606</v>
      </c>
      <c r="C3094" s="43" t="s">
        <v>871</v>
      </c>
      <c r="D3094" s="99">
        <f>IF(ISERROR(VLOOKUP(A3094,'CGN-2015-001'!A3093:I8240,4,0)),0,VLOOKUP(A3094,'CGN-2015-001'!A3093:I8240,4,0))</f>
        <v>0</v>
      </c>
      <c r="E3094" s="45">
        <f>IF(ISERROR(VLOOKUP(A3094,[3]Hoja1!$A$1:$F$369,4,0)),0,VLOOKUP(A3094,[3]Hoja1!$A$1:$F$369,4,0))</f>
        <v>0</v>
      </c>
      <c r="F3094" s="45">
        <f>IF(ISERROR(VLOOKUP(A3094,[3]Hoja1!$A$1:$F$369,5,0)),0,VLOOKUP(A3094,[3]Hoja1!$A$1:$F$369,5,0))</f>
        <v>0</v>
      </c>
      <c r="G3094" s="102">
        <f>IF(ISERROR(VLOOKUP(A3094,'CGN-2015-001'!A3093:I8240,7,0)),0,VLOOKUP(A3094,'CGN-2015-001'!A3093:I8240,7,0))</f>
        <v>0</v>
      </c>
      <c r="H3094" s="44"/>
      <c r="I3094" s="46"/>
      <c r="J3094" s="113">
        <f t="shared" si="244"/>
        <v>0</v>
      </c>
      <c r="K3094" s="114">
        <f t="shared" si="245"/>
        <v>0</v>
      </c>
      <c r="L3094" s="31">
        <f t="shared" si="246"/>
        <v>0</v>
      </c>
      <c r="M3094" s="1">
        <f t="shared" si="247"/>
        <v>0</v>
      </c>
      <c r="N3094" s="1">
        <f t="shared" si="248"/>
        <v>6</v>
      </c>
    </row>
    <row r="3095" spans="1:14" ht="16.5" hidden="1" thickBot="1" x14ac:dyDescent="0.3">
      <c r="A3095" s="26">
        <v>536609</v>
      </c>
      <c r="B3095" s="42">
        <v>536609</v>
      </c>
      <c r="C3095" s="43" t="s">
        <v>873</v>
      </c>
      <c r="D3095" s="99">
        <f>IF(ISERROR(VLOOKUP(A3095,'CGN-2015-001'!A3094:I8241,4,0)),0,VLOOKUP(A3095,'CGN-2015-001'!A3094:I8241,4,0))</f>
        <v>0</v>
      </c>
      <c r="E3095" s="45">
        <f>IF(ISERROR(VLOOKUP(A3095,[3]Hoja1!$A$1:$F$369,4,0)),0,VLOOKUP(A3095,[3]Hoja1!$A$1:$F$369,4,0))</f>
        <v>0</v>
      </c>
      <c r="F3095" s="45">
        <f>IF(ISERROR(VLOOKUP(A3095,[3]Hoja1!$A$1:$F$369,5,0)),0,VLOOKUP(A3095,[3]Hoja1!$A$1:$F$369,5,0))</f>
        <v>0</v>
      </c>
      <c r="G3095" s="102">
        <f>IF(ISERROR(VLOOKUP(A3095,'CGN-2015-001'!A3094:I8241,7,0)),0,VLOOKUP(A3095,'CGN-2015-001'!A3094:I8241,7,0))</f>
        <v>0</v>
      </c>
      <c r="H3095" s="44"/>
      <c r="I3095" s="46"/>
      <c r="J3095" s="113">
        <f t="shared" si="244"/>
        <v>0</v>
      </c>
      <c r="K3095" s="114">
        <f t="shared" si="245"/>
        <v>0</v>
      </c>
      <c r="L3095" s="31">
        <f t="shared" si="246"/>
        <v>0</v>
      </c>
      <c r="M3095" s="1">
        <f t="shared" si="247"/>
        <v>0</v>
      </c>
      <c r="N3095" s="1">
        <f t="shared" si="248"/>
        <v>6</v>
      </c>
    </row>
    <row r="3096" spans="1:14" ht="16.5" hidden="1" thickBot="1" x14ac:dyDescent="0.3">
      <c r="A3096" s="26">
        <v>536690</v>
      </c>
      <c r="B3096" s="120">
        <v>536690</v>
      </c>
      <c r="C3096" s="121" t="s">
        <v>874</v>
      </c>
      <c r="D3096" s="99">
        <f>IF(ISERROR(VLOOKUP(A3096,'CGN-2015-001'!A3095:I8242,4,0)),0,VLOOKUP(A3096,'CGN-2015-001'!A3095:I8242,4,0))</f>
        <v>0</v>
      </c>
      <c r="E3096" s="45">
        <f>IF(ISERROR(VLOOKUP(A3096,[3]Hoja1!$A$1:$F$369,4,0)),0,VLOOKUP(A3096,[3]Hoja1!$A$1:$F$369,4,0))</f>
        <v>0</v>
      </c>
      <c r="F3096" s="45">
        <f>IF(ISERROR(VLOOKUP(A3096,[3]Hoja1!$A$1:$F$369,5,0)),0,VLOOKUP(A3096,[3]Hoja1!$A$1:$F$369,5,0))</f>
        <v>0</v>
      </c>
      <c r="G3096" s="102">
        <f>IF(ISERROR(VLOOKUP(A3096,'CGN-2015-001'!A3095:I8242,7,0)),0,VLOOKUP(A3096,'CGN-2015-001'!A3095:I8242,7,0))</f>
        <v>0</v>
      </c>
      <c r="H3096" s="44"/>
      <c r="I3096" s="46"/>
      <c r="J3096" s="113">
        <f t="shared" si="244"/>
        <v>0</v>
      </c>
      <c r="K3096" s="114">
        <f t="shared" si="245"/>
        <v>0</v>
      </c>
      <c r="L3096" s="31">
        <f t="shared" si="246"/>
        <v>0</v>
      </c>
      <c r="M3096" s="1">
        <f t="shared" si="247"/>
        <v>0</v>
      </c>
      <c r="N3096" s="1">
        <f t="shared" si="248"/>
        <v>6</v>
      </c>
    </row>
    <row r="3097" spans="1:14" ht="16.5" hidden="1" thickBot="1" x14ac:dyDescent="0.3">
      <c r="A3097" s="26">
        <v>5368</v>
      </c>
      <c r="B3097" s="130">
        <v>536800</v>
      </c>
      <c r="C3097" s="131" t="s">
        <v>1798</v>
      </c>
      <c r="D3097" s="468">
        <f>IF(ISERROR(VLOOKUP(A3097,'CGN-2015-001'!A3096:I8243,4,0)),0,VLOOKUP(A3097,'CGN-2015-001'!A3096:I8243,4,0))</f>
        <v>265490450</v>
      </c>
      <c r="E3097" s="109">
        <f>IF(ISERROR(VLOOKUP(A3097,[3]Hoja1!$A$1:$F$369,4,0)),0,VLOOKUP(A3097,[3]Hoja1!$A$1:$F$369,4,0))</f>
        <v>45290372</v>
      </c>
      <c r="F3097" s="110">
        <f>IF(ISERROR(VLOOKUP(A3097,[3]Hoja1!$A$1:$F$369,5,0)),0,VLOOKUP(A3097,[3]Hoja1!$A$1:$F$369,5,0))</f>
        <v>0</v>
      </c>
      <c r="G3097" s="469">
        <f>IF(ISERROR(VLOOKUP(A3097,'CGN-2015-001'!A3096:I8243,7,0)),0,VLOOKUP(A3097,'CGN-2015-001'!A3096:I8243,7,0))</f>
        <v>490416339</v>
      </c>
      <c r="H3097" s="109">
        <v>0</v>
      </c>
      <c r="I3097" s="110">
        <f>+I3100</f>
        <v>490416339</v>
      </c>
      <c r="J3097" s="474">
        <f t="shared" si="244"/>
        <v>-224925889</v>
      </c>
      <c r="K3097" s="475">
        <f t="shared" si="245"/>
        <v>-0.45864273090623919</v>
      </c>
      <c r="L3097" s="31">
        <f t="shared" si="246"/>
        <v>0</v>
      </c>
      <c r="M3097" s="1">
        <f t="shared" si="247"/>
        <v>1</v>
      </c>
      <c r="N3097" s="1">
        <f t="shared" si="248"/>
        <v>4</v>
      </c>
    </row>
    <row r="3098" spans="1:14" ht="16.5" hidden="1" thickBot="1" x14ac:dyDescent="0.3">
      <c r="A3098" s="26">
        <v>536801</v>
      </c>
      <c r="B3098" s="126">
        <v>536801</v>
      </c>
      <c r="C3098" s="127" t="s">
        <v>1177</v>
      </c>
      <c r="D3098" s="99">
        <f>IF(ISERROR(VLOOKUP(A3098,'CGN-2015-001'!A3097:I8244,4,0)),0,VLOOKUP(A3098,'CGN-2015-001'!A3097:I8244,4,0))</f>
        <v>0</v>
      </c>
      <c r="E3098" s="45">
        <f>IF(ISERROR(VLOOKUP(A3098,[3]Hoja1!$A$1:$F$369,4,0)),0,VLOOKUP(A3098,[3]Hoja1!$A$1:$F$369,4,0))</f>
        <v>0</v>
      </c>
      <c r="F3098" s="45">
        <f>IF(ISERROR(VLOOKUP(A3098,[3]Hoja1!$A$1:$F$369,5,0)),0,VLOOKUP(A3098,[3]Hoja1!$A$1:$F$369,5,0))</f>
        <v>0</v>
      </c>
      <c r="G3098" s="102">
        <f>IF(ISERROR(VLOOKUP(A3098,'CGN-2015-001'!A3097:I8244,7,0)),0,VLOOKUP(A3098,'CGN-2015-001'!A3097:I8244,7,0))</f>
        <v>0</v>
      </c>
      <c r="H3098" s="44"/>
      <c r="I3098" s="46"/>
      <c r="J3098" s="113">
        <f t="shared" si="244"/>
        <v>0</v>
      </c>
      <c r="K3098" s="114">
        <f t="shared" si="245"/>
        <v>0</v>
      </c>
      <c r="L3098" s="31">
        <f t="shared" si="246"/>
        <v>0</v>
      </c>
      <c r="M3098" s="1">
        <f t="shared" si="247"/>
        <v>0</v>
      </c>
      <c r="N3098" s="1">
        <f t="shared" si="248"/>
        <v>6</v>
      </c>
    </row>
    <row r="3099" spans="1:14" ht="16.5" hidden="1" thickBot="1" x14ac:dyDescent="0.3">
      <c r="A3099" s="26">
        <v>536802</v>
      </c>
      <c r="B3099" s="120">
        <v>536802</v>
      </c>
      <c r="C3099" s="121" t="s">
        <v>1178</v>
      </c>
      <c r="D3099" s="99">
        <f>IF(ISERROR(VLOOKUP(A3099,'CGN-2015-001'!A3098:I8245,4,0)),0,VLOOKUP(A3099,'CGN-2015-001'!A3098:I8245,4,0))</f>
        <v>0</v>
      </c>
      <c r="E3099" s="45">
        <f>IF(ISERROR(VLOOKUP(A3099,[3]Hoja1!$A$1:$F$369,4,0)),0,VLOOKUP(A3099,[3]Hoja1!$A$1:$F$369,4,0))</f>
        <v>0</v>
      </c>
      <c r="F3099" s="45">
        <f>IF(ISERROR(VLOOKUP(A3099,[3]Hoja1!$A$1:$F$369,5,0)),0,VLOOKUP(A3099,[3]Hoja1!$A$1:$F$369,5,0))</f>
        <v>0</v>
      </c>
      <c r="G3099" s="102">
        <f>IF(ISERROR(VLOOKUP(A3099,'CGN-2015-001'!A3098:I8245,7,0)),0,VLOOKUP(A3099,'CGN-2015-001'!A3098:I8245,7,0))</f>
        <v>0</v>
      </c>
      <c r="H3099" s="44"/>
      <c r="I3099" s="46"/>
      <c r="J3099" s="113">
        <f t="shared" si="244"/>
        <v>0</v>
      </c>
      <c r="K3099" s="114">
        <f t="shared" si="245"/>
        <v>0</v>
      </c>
      <c r="L3099" s="31">
        <f t="shared" si="246"/>
        <v>0</v>
      </c>
      <c r="M3099" s="1">
        <f t="shared" si="247"/>
        <v>0</v>
      </c>
      <c r="N3099" s="1">
        <f t="shared" si="248"/>
        <v>6</v>
      </c>
    </row>
    <row r="3100" spans="1:14" ht="15.75" customHeight="1" thickBot="1" x14ac:dyDescent="0.25">
      <c r="A3100" s="26">
        <v>536803</v>
      </c>
      <c r="B3100" s="558">
        <v>536803</v>
      </c>
      <c r="C3100" s="559" t="s">
        <v>1179</v>
      </c>
      <c r="D3100" s="560">
        <f>IF(ISERROR(VLOOKUP(A3100,'CGN-2015-001'!A3099:I8246,4,0)),0,VLOOKUP(A3100,'CGN-2015-001'!A3099:I8246,4,0))</f>
        <v>265490450</v>
      </c>
      <c r="E3100" s="561">
        <f>IF(ISERROR(VLOOKUP(A3100,[3]Hoja1!$A$1:$F$369,4,0)),0,VLOOKUP(A3100,[3]Hoja1!$A$1:$F$369,4,0))</f>
        <v>45290372</v>
      </c>
      <c r="F3100" s="562">
        <f>IF(ISERROR(VLOOKUP(A3100,[3]Hoja1!$A$1:$F$369,5,0)),0,VLOOKUP(A3100,[3]Hoja1!$A$1:$F$369,5,0))</f>
        <v>0</v>
      </c>
      <c r="G3100" s="563">
        <f>IF(ISERROR(VLOOKUP(A3100,'CGN-2015-001'!A3099:I8246,7,0)),0,VLOOKUP(A3100,'CGN-2015-001'!A3099:I8246,7,0))</f>
        <v>490416339</v>
      </c>
      <c r="H3100" s="115">
        <v>0</v>
      </c>
      <c r="I3100" s="562">
        <f>+G3100</f>
        <v>490416339</v>
      </c>
      <c r="J3100" s="564">
        <f t="shared" si="244"/>
        <v>-224925889</v>
      </c>
      <c r="K3100" s="565">
        <f t="shared" si="245"/>
        <v>-0.45864273090623919</v>
      </c>
      <c r="L3100" s="31">
        <f t="shared" si="246"/>
        <v>0</v>
      </c>
      <c r="M3100" s="1">
        <f t="shared" si="247"/>
        <v>1</v>
      </c>
      <c r="N3100" s="1">
        <f t="shared" si="248"/>
        <v>6</v>
      </c>
    </row>
    <row r="3101" spans="1:14" ht="16.5" hidden="1" thickBot="1" x14ac:dyDescent="0.3">
      <c r="A3101" s="26">
        <v>536804</v>
      </c>
      <c r="B3101" s="126">
        <v>536804</v>
      </c>
      <c r="C3101" s="127" t="s">
        <v>1180</v>
      </c>
      <c r="D3101" s="99">
        <f>IF(ISERROR(VLOOKUP(A3101,'CGN-2015-001'!A3100:I8247,4,0)),0,VLOOKUP(A3101,'CGN-2015-001'!A3100:I8247,4,0))</f>
        <v>0</v>
      </c>
      <c r="E3101" s="45">
        <f>IF(ISERROR(VLOOKUP(A3101,[3]Hoja1!$A$1:$F$369,4,0)),0,VLOOKUP(A3101,[3]Hoja1!$A$1:$F$369,4,0))</f>
        <v>0</v>
      </c>
      <c r="F3101" s="45">
        <f>IF(ISERROR(VLOOKUP(A3101,[3]Hoja1!$A$1:$F$369,5,0)),0,VLOOKUP(A3101,[3]Hoja1!$A$1:$F$369,5,0))</f>
        <v>0</v>
      </c>
      <c r="G3101" s="102">
        <f>IF(ISERROR(VLOOKUP(A3101,'CGN-2015-001'!A3100:I8247,7,0)),0,VLOOKUP(A3101,'CGN-2015-001'!A3100:I8247,7,0))</f>
        <v>0</v>
      </c>
      <c r="H3101" s="44"/>
      <c r="I3101" s="46"/>
      <c r="J3101" s="113">
        <f t="shared" si="244"/>
        <v>0</v>
      </c>
      <c r="K3101" s="114">
        <f t="shared" si="245"/>
        <v>0</v>
      </c>
      <c r="L3101" s="31">
        <f t="shared" si="246"/>
        <v>0</v>
      </c>
      <c r="M3101" s="1">
        <f t="shared" si="247"/>
        <v>0</v>
      </c>
      <c r="N3101" s="1">
        <f t="shared" si="248"/>
        <v>6</v>
      </c>
    </row>
    <row r="3102" spans="1:14" ht="16.5" hidden="1" thickBot="1" x14ac:dyDescent="0.3">
      <c r="A3102" s="26">
        <v>536805</v>
      </c>
      <c r="B3102" s="42">
        <v>536805</v>
      </c>
      <c r="C3102" s="43" t="s">
        <v>1181</v>
      </c>
      <c r="D3102" s="99">
        <f>IF(ISERROR(VLOOKUP(A3102,'CGN-2015-001'!A3101:I8248,4,0)),0,VLOOKUP(A3102,'CGN-2015-001'!A3101:I8248,4,0))</f>
        <v>0</v>
      </c>
      <c r="E3102" s="45">
        <f>IF(ISERROR(VLOOKUP(A3102,[3]Hoja1!$A$1:$F$369,4,0)),0,VLOOKUP(A3102,[3]Hoja1!$A$1:$F$369,4,0))</f>
        <v>0</v>
      </c>
      <c r="F3102" s="45">
        <f>IF(ISERROR(VLOOKUP(A3102,[3]Hoja1!$A$1:$F$369,5,0)),0,VLOOKUP(A3102,[3]Hoja1!$A$1:$F$369,5,0))</f>
        <v>0</v>
      </c>
      <c r="G3102" s="102">
        <f>IF(ISERROR(VLOOKUP(A3102,'CGN-2015-001'!A3101:I8248,7,0)),0,VLOOKUP(A3102,'CGN-2015-001'!A3101:I8248,7,0))</f>
        <v>0</v>
      </c>
      <c r="H3102" s="44"/>
      <c r="I3102" s="46"/>
      <c r="J3102" s="113">
        <f t="shared" si="244"/>
        <v>0</v>
      </c>
      <c r="K3102" s="114">
        <f t="shared" si="245"/>
        <v>0</v>
      </c>
      <c r="L3102" s="31">
        <f t="shared" si="246"/>
        <v>0</v>
      </c>
      <c r="M3102" s="1">
        <f t="shared" si="247"/>
        <v>0</v>
      </c>
      <c r="N3102" s="1">
        <f t="shared" si="248"/>
        <v>6</v>
      </c>
    </row>
    <row r="3103" spans="1:14" ht="16.5" hidden="1" thickBot="1" x14ac:dyDescent="0.3">
      <c r="A3103" s="26">
        <v>536890</v>
      </c>
      <c r="B3103" s="42">
        <v>536890</v>
      </c>
      <c r="C3103" s="43" t="s">
        <v>1182</v>
      </c>
      <c r="D3103" s="99">
        <f>IF(ISERROR(VLOOKUP(A3103,'CGN-2015-001'!A3102:I8249,4,0)),0,VLOOKUP(A3103,'CGN-2015-001'!A3102:I8249,4,0))</f>
        <v>0</v>
      </c>
      <c r="E3103" s="45">
        <f>IF(ISERROR(VLOOKUP(A3103,[3]Hoja1!$A$1:$F$369,4,0)),0,VLOOKUP(A3103,[3]Hoja1!$A$1:$F$369,4,0))</f>
        <v>0</v>
      </c>
      <c r="F3103" s="45">
        <f>IF(ISERROR(VLOOKUP(A3103,[3]Hoja1!$A$1:$F$369,5,0)),0,VLOOKUP(A3103,[3]Hoja1!$A$1:$F$369,5,0))</f>
        <v>0</v>
      </c>
      <c r="G3103" s="102">
        <f>IF(ISERROR(VLOOKUP(A3103,'CGN-2015-001'!A3102:I8249,7,0)),0,VLOOKUP(A3103,'CGN-2015-001'!A3102:I8249,7,0))</f>
        <v>0</v>
      </c>
      <c r="H3103" s="44"/>
      <c r="I3103" s="46"/>
      <c r="J3103" s="113">
        <f t="shared" si="244"/>
        <v>0</v>
      </c>
      <c r="K3103" s="114">
        <f t="shared" si="245"/>
        <v>0</v>
      </c>
      <c r="L3103" s="31">
        <f t="shared" si="246"/>
        <v>0</v>
      </c>
      <c r="M3103" s="1">
        <f t="shared" si="247"/>
        <v>0</v>
      </c>
      <c r="N3103" s="1">
        <f t="shared" si="248"/>
        <v>6</v>
      </c>
    </row>
    <row r="3104" spans="1:14" ht="16.5" hidden="1" thickBot="1" x14ac:dyDescent="0.3">
      <c r="A3104" s="26">
        <v>5369</v>
      </c>
      <c r="B3104" s="48">
        <v>536900</v>
      </c>
      <c r="C3104" s="49" t="s">
        <v>1799</v>
      </c>
      <c r="D3104" s="99">
        <f>IF(ISERROR(VLOOKUP(A3104,'CGN-2015-001'!A3103:I8250,4,0)),0,VLOOKUP(A3104,'CGN-2015-001'!A3103:I8250,4,0))</f>
        <v>0</v>
      </c>
      <c r="E3104" s="40">
        <f>IF(ISERROR(VLOOKUP(A3104,[3]Hoja1!$A$1:$F$369,4,0)),0,VLOOKUP(A3104,[3]Hoja1!$A$1:$F$369,4,0))</f>
        <v>0</v>
      </c>
      <c r="F3104" s="40">
        <f>IF(ISERROR(VLOOKUP(A3104,[3]Hoja1!$A$1:$F$369,5,0)),0,VLOOKUP(A3104,[3]Hoja1!$A$1:$F$369,5,0))</f>
        <v>0</v>
      </c>
      <c r="G3104" s="102">
        <f>IF(ISERROR(VLOOKUP(A3104,'CGN-2015-001'!A3103:I8250,7,0)),0,VLOOKUP(A3104,'CGN-2015-001'!A3103:I8250,7,0))</f>
        <v>0</v>
      </c>
      <c r="H3104" s="50"/>
      <c r="I3104" s="51"/>
      <c r="J3104" s="113">
        <f t="shared" si="244"/>
        <v>0</v>
      </c>
      <c r="K3104" s="114">
        <f t="shared" si="245"/>
        <v>0</v>
      </c>
      <c r="L3104" s="31">
        <f t="shared" si="246"/>
        <v>0</v>
      </c>
      <c r="M3104" s="1">
        <f t="shared" si="247"/>
        <v>0</v>
      </c>
      <c r="N3104" s="1">
        <f t="shared" si="248"/>
        <v>4</v>
      </c>
    </row>
    <row r="3105" spans="1:14" ht="16.5" hidden="1" thickBot="1" x14ac:dyDescent="0.3">
      <c r="A3105" s="26">
        <v>536901</v>
      </c>
      <c r="B3105" s="42">
        <v>536901</v>
      </c>
      <c r="C3105" s="43" t="s">
        <v>1184</v>
      </c>
      <c r="D3105" s="99">
        <f>IF(ISERROR(VLOOKUP(A3105,'CGN-2015-001'!A3104:I8251,4,0)),0,VLOOKUP(A3105,'CGN-2015-001'!A3104:I8251,4,0))</f>
        <v>0</v>
      </c>
      <c r="E3105" s="45">
        <f>IF(ISERROR(VLOOKUP(A3105,[3]Hoja1!$A$1:$F$369,4,0)),0,VLOOKUP(A3105,[3]Hoja1!$A$1:$F$369,4,0))</f>
        <v>0</v>
      </c>
      <c r="F3105" s="45">
        <f>IF(ISERROR(VLOOKUP(A3105,[3]Hoja1!$A$1:$F$369,5,0)),0,VLOOKUP(A3105,[3]Hoja1!$A$1:$F$369,5,0))</f>
        <v>0</v>
      </c>
      <c r="G3105" s="102">
        <f>IF(ISERROR(VLOOKUP(A3105,'CGN-2015-001'!A3104:I8251,7,0)),0,VLOOKUP(A3105,'CGN-2015-001'!A3104:I8251,7,0))</f>
        <v>0</v>
      </c>
      <c r="H3105" s="44"/>
      <c r="I3105" s="46"/>
      <c r="J3105" s="113">
        <f t="shared" si="244"/>
        <v>0</v>
      </c>
      <c r="K3105" s="114">
        <f t="shared" si="245"/>
        <v>0</v>
      </c>
      <c r="L3105" s="31">
        <f t="shared" si="246"/>
        <v>0</v>
      </c>
      <c r="M3105" s="1">
        <f t="shared" si="247"/>
        <v>0</v>
      </c>
      <c r="N3105" s="1">
        <f t="shared" si="248"/>
        <v>6</v>
      </c>
    </row>
    <row r="3106" spans="1:14" ht="16.5" hidden="1" thickBot="1" x14ac:dyDescent="0.3">
      <c r="A3106" s="26">
        <v>536902</v>
      </c>
      <c r="B3106" s="42">
        <v>536902</v>
      </c>
      <c r="C3106" s="43" t="s">
        <v>1092</v>
      </c>
      <c r="D3106" s="99">
        <f>IF(ISERROR(VLOOKUP(A3106,'CGN-2015-001'!A3105:I8252,4,0)),0,VLOOKUP(A3106,'CGN-2015-001'!A3105:I8252,4,0))</f>
        <v>0</v>
      </c>
      <c r="E3106" s="45">
        <f>IF(ISERROR(VLOOKUP(A3106,[3]Hoja1!$A$1:$F$369,4,0)),0,VLOOKUP(A3106,[3]Hoja1!$A$1:$F$369,4,0))</f>
        <v>0</v>
      </c>
      <c r="F3106" s="45">
        <f>IF(ISERROR(VLOOKUP(A3106,[3]Hoja1!$A$1:$F$369,5,0)),0,VLOOKUP(A3106,[3]Hoja1!$A$1:$F$369,5,0))</f>
        <v>0</v>
      </c>
      <c r="G3106" s="102">
        <f>IF(ISERROR(VLOOKUP(A3106,'CGN-2015-001'!A3105:I8252,7,0)),0,VLOOKUP(A3106,'CGN-2015-001'!A3105:I8252,7,0))</f>
        <v>0</v>
      </c>
      <c r="H3106" s="44"/>
      <c r="I3106" s="46"/>
      <c r="J3106" s="113">
        <f t="shared" si="244"/>
        <v>0</v>
      </c>
      <c r="K3106" s="114">
        <f t="shared" si="245"/>
        <v>0</v>
      </c>
      <c r="L3106" s="31">
        <f t="shared" si="246"/>
        <v>0</v>
      </c>
      <c r="M3106" s="1">
        <f t="shared" si="247"/>
        <v>0</v>
      </c>
      <c r="N3106" s="1">
        <f t="shared" si="248"/>
        <v>6</v>
      </c>
    </row>
    <row r="3107" spans="1:14" ht="16.5" hidden="1" thickBot="1" x14ac:dyDescent="0.3">
      <c r="A3107" s="26">
        <v>536904</v>
      </c>
      <c r="B3107" s="42">
        <v>536904</v>
      </c>
      <c r="C3107" s="43" t="s">
        <v>1185</v>
      </c>
      <c r="D3107" s="99">
        <f>IF(ISERROR(VLOOKUP(A3107,'CGN-2015-001'!A3106:I8253,4,0)),0,VLOOKUP(A3107,'CGN-2015-001'!A3106:I8253,4,0))</f>
        <v>0</v>
      </c>
      <c r="E3107" s="45">
        <f>IF(ISERROR(VLOOKUP(A3107,[3]Hoja1!$A$1:$F$369,4,0)),0,VLOOKUP(A3107,[3]Hoja1!$A$1:$F$369,4,0))</f>
        <v>0</v>
      </c>
      <c r="F3107" s="45">
        <f>IF(ISERROR(VLOOKUP(A3107,[3]Hoja1!$A$1:$F$369,5,0)),0,VLOOKUP(A3107,[3]Hoja1!$A$1:$F$369,5,0))</f>
        <v>0</v>
      </c>
      <c r="G3107" s="102">
        <f>IF(ISERROR(VLOOKUP(A3107,'CGN-2015-001'!A3106:I8253,7,0)),0,VLOOKUP(A3107,'CGN-2015-001'!A3106:I8253,7,0))</f>
        <v>0</v>
      </c>
      <c r="H3107" s="44"/>
      <c r="I3107" s="46"/>
      <c r="J3107" s="113">
        <f t="shared" si="244"/>
        <v>0</v>
      </c>
      <c r="K3107" s="114">
        <f t="shared" si="245"/>
        <v>0</v>
      </c>
      <c r="L3107" s="31">
        <f t="shared" si="246"/>
        <v>0</v>
      </c>
      <c r="M3107" s="1">
        <f t="shared" si="247"/>
        <v>0</v>
      </c>
      <c r="N3107" s="1">
        <f t="shared" si="248"/>
        <v>6</v>
      </c>
    </row>
    <row r="3108" spans="1:14" ht="16.5" hidden="1" thickBot="1" x14ac:dyDescent="0.3">
      <c r="A3108" s="26">
        <v>5373</v>
      </c>
      <c r="B3108" s="48">
        <v>537300</v>
      </c>
      <c r="C3108" s="49" t="s">
        <v>1186</v>
      </c>
      <c r="D3108" s="99">
        <f>IF(ISERROR(VLOOKUP(A3108,'CGN-2015-001'!A3107:I8254,4,0)),0,VLOOKUP(A3108,'CGN-2015-001'!A3107:I8254,4,0))</f>
        <v>0</v>
      </c>
      <c r="E3108" s="40">
        <f>IF(ISERROR(VLOOKUP(A3108,[3]Hoja1!$A$1:$F$369,4,0)),0,VLOOKUP(A3108,[3]Hoja1!$A$1:$F$369,4,0))</f>
        <v>0</v>
      </c>
      <c r="F3108" s="40">
        <f>IF(ISERROR(VLOOKUP(A3108,[3]Hoja1!$A$1:$F$369,5,0)),0,VLOOKUP(A3108,[3]Hoja1!$A$1:$F$369,5,0))</f>
        <v>0</v>
      </c>
      <c r="G3108" s="102">
        <f>IF(ISERROR(VLOOKUP(A3108,'CGN-2015-001'!A3107:I8254,7,0)),0,VLOOKUP(A3108,'CGN-2015-001'!A3107:I8254,7,0))</f>
        <v>0</v>
      </c>
      <c r="H3108" s="50"/>
      <c r="I3108" s="51"/>
      <c r="J3108" s="113">
        <f t="shared" si="244"/>
        <v>0</v>
      </c>
      <c r="K3108" s="114">
        <f t="shared" si="245"/>
        <v>0</v>
      </c>
      <c r="L3108" s="31">
        <f t="shared" si="246"/>
        <v>0</v>
      </c>
      <c r="M3108" s="1">
        <f t="shared" si="247"/>
        <v>0</v>
      </c>
      <c r="N3108" s="1">
        <f t="shared" si="248"/>
        <v>4</v>
      </c>
    </row>
    <row r="3109" spans="1:14" ht="16.5" hidden="1" thickBot="1" x14ac:dyDescent="0.3">
      <c r="A3109" s="26">
        <v>537301</v>
      </c>
      <c r="B3109" s="42">
        <v>537301</v>
      </c>
      <c r="C3109" s="43" t="s">
        <v>1187</v>
      </c>
      <c r="D3109" s="99">
        <f>IF(ISERROR(VLOOKUP(A3109,'CGN-2015-001'!A3108:I8255,4,0)),0,VLOOKUP(A3109,'CGN-2015-001'!A3108:I8255,4,0))</f>
        <v>0</v>
      </c>
      <c r="E3109" s="45">
        <f>IF(ISERROR(VLOOKUP(A3109,[3]Hoja1!$A$1:$F$369,4,0)),0,VLOOKUP(A3109,[3]Hoja1!$A$1:$F$369,4,0))</f>
        <v>0</v>
      </c>
      <c r="F3109" s="45">
        <f>IF(ISERROR(VLOOKUP(A3109,[3]Hoja1!$A$1:$F$369,5,0)),0,VLOOKUP(A3109,[3]Hoja1!$A$1:$F$369,5,0))</f>
        <v>0</v>
      </c>
      <c r="G3109" s="102">
        <f>IF(ISERROR(VLOOKUP(A3109,'CGN-2015-001'!A3108:I8255,7,0)),0,VLOOKUP(A3109,'CGN-2015-001'!A3108:I8255,7,0))</f>
        <v>0</v>
      </c>
      <c r="H3109" s="44"/>
      <c r="I3109" s="46"/>
      <c r="J3109" s="113">
        <f t="shared" si="244"/>
        <v>0</v>
      </c>
      <c r="K3109" s="114">
        <f t="shared" si="245"/>
        <v>0</v>
      </c>
      <c r="L3109" s="31">
        <f t="shared" si="246"/>
        <v>0</v>
      </c>
      <c r="M3109" s="1">
        <f t="shared" si="247"/>
        <v>0</v>
      </c>
      <c r="N3109" s="1">
        <f t="shared" si="248"/>
        <v>6</v>
      </c>
    </row>
    <row r="3110" spans="1:14" ht="16.5" hidden="1" thickBot="1" x14ac:dyDescent="0.3">
      <c r="A3110" s="26">
        <v>537302</v>
      </c>
      <c r="B3110" s="42">
        <v>537302</v>
      </c>
      <c r="C3110" s="43" t="s">
        <v>1188</v>
      </c>
      <c r="D3110" s="99">
        <f>IF(ISERROR(VLOOKUP(A3110,'CGN-2015-001'!A3109:I8256,4,0)),0,VLOOKUP(A3110,'CGN-2015-001'!A3109:I8256,4,0))</f>
        <v>0</v>
      </c>
      <c r="E3110" s="45">
        <f>IF(ISERROR(VLOOKUP(A3110,[3]Hoja1!$A$1:$F$369,4,0)),0,VLOOKUP(A3110,[3]Hoja1!$A$1:$F$369,4,0))</f>
        <v>0</v>
      </c>
      <c r="F3110" s="45">
        <f>IF(ISERROR(VLOOKUP(A3110,[3]Hoja1!$A$1:$F$369,5,0)),0,VLOOKUP(A3110,[3]Hoja1!$A$1:$F$369,5,0))</f>
        <v>0</v>
      </c>
      <c r="G3110" s="102">
        <f>IF(ISERROR(VLOOKUP(A3110,'CGN-2015-001'!A3109:I8256,7,0)),0,VLOOKUP(A3110,'CGN-2015-001'!A3109:I8256,7,0))</f>
        <v>0</v>
      </c>
      <c r="H3110" s="44"/>
      <c r="I3110" s="46"/>
      <c r="J3110" s="113">
        <f t="shared" si="244"/>
        <v>0</v>
      </c>
      <c r="K3110" s="114">
        <f t="shared" si="245"/>
        <v>0</v>
      </c>
      <c r="L3110" s="31">
        <f t="shared" si="246"/>
        <v>0</v>
      </c>
      <c r="M3110" s="1">
        <f t="shared" si="247"/>
        <v>0</v>
      </c>
      <c r="N3110" s="1">
        <f t="shared" si="248"/>
        <v>6</v>
      </c>
    </row>
    <row r="3111" spans="1:14" ht="16.5" hidden="1" thickBot="1" x14ac:dyDescent="0.3">
      <c r="A3111" s="26">
        <v>537303</v>
      </c>
      <c r="B3111" s="42">
        <v>537303</v>
      </c>
      <c r="C3111" s="43" t="s">
        <v>1189</v>
      </c>
      <c r="D3111" s="99">
        <f>IF(ISERROR(VLOOKUP(A3111,'CGN-2015-001'!A3110:I8257,4,0)),0,VLOOKUP(A3111,'CGN-2015-001'!A3110:I8257,4,0))</f>
        <v>0</v>
      </c>
      <c r="E3111" s="45">
        <f>IF(ISERROR(VLOOKUP(A3111,[3]Hoja1!$A$1:$F$369,4,0)),0,VLOOKUP(A3111,[3]Hoja1!$A$1:$F$369,4,0))</f>
        <v>0</v>
      </c>
      <c r="F3111" s="45">
        <f>IF(ISERROR(VLOOKUP(A3111,[3]Hoja1!$A$1:$F$369,5,0)),0,VLOOKUP(A3111,[3]Hoja1!$A$1:$F$369,5,0))</f>
        <v>0</v>
      </c>
      <c r="G3111" s="102">
        <f>IF(ISERROR(VLOOKUP(A3111,'CGN-2015-001'!A3110:I8257,7,0)),0,VLOOKUP(A3111,'CGN-2015-001'!A3110:I8257,7,0))</f>
        <v>0</v>
      </c>
      <c r="H3111" s="44"/>
      <c r="I3111" s="46"/>
      <c r="J3111" s="113">
        <f t="shared" si="244"/>
        <v>0</v>
      </c>
      <c r="K3111" s="114">
        <f t="shared" si="245"/>
        <v>0</v>
      </c>
      <c r="L3111" s="31">
        <f t="shared" si="246"/>
        <v>0</v>
      </c>
      <c r="M3111" s="1">
        <f t="shared" si="247"/>
        <v>0</v>
      </c>
      <c r="N3111" s="1">
        <f t="shared" si="248"/>
        <v>6</v>
      </c>
    </row>
    <row r="3112" spans="1:14" ht="16.5" hidden="1" thickBot="1" x14ac:dyDescent="0.3">
      <c r="A3112" s="26">
        <v>537304</v>
      </c>
      <c r="B3112" s="42">
        <v>537304</v>
      </c>
      <c r="C3112" s="43" t="s">
        <v>1190</v>
      </c>
      <c r="D3112" s="99">
        <f>IF(ISERROR(VLOOKUP(A3112,'CGN-2015-001'!A3111:I8258,4,0)),0,VLOOKUP(A3112,'CGN-2015-001'!A3111:I8258,4,0))</f>
        <v>0</v>
      </c>
      <c r="E3112" s="45">
        <f>IF(ISERROR(VLOOKUP(A3112,[3]Hoja1!$A$1:$F$369,4,0)),0,VLOOKUP(A3112,[3]Hoja1!$A$1:$F$369,4,0))</f>
        <v>0</v>
      </c>
      <c r="F3112" s="45">
        <f>IF(ISERROR(VLOOKUP(A3112,[3]Hoja1!$A$1:$F$369,5,0)),0,VLOOKUP(A3112,[3]Hoja1!$A$1:$F$369,5,0))</f>
        <v>0</v>
      </c>
      <c r="G3112" s="102">
        <f>IF(ISERROR(VLOOKUP(A3112,'CGN-2015-001'!A3111:I8258,7,0)),0,VLOOKUP(A3112,'CGN-2015-001'!A3111:I8258,7,0))</f>
        <v>0</v>
      </c>
      <c r="H3112" s="44"/>
      <c r="I3112" s="46"/>
      <c r="J3112" s="113">
        <f t="shared" si="244"/>
        <v>0</v>
      </c>
      <c r="K3112" s="114">
        <f t="shared" si="245"/>
        <v>0</v>
      </c>
      <c r="L3112" s="31">
        <f t="shared" si="246"/>
        <v>0</v>
      </c>
      <c r="M3112" s="1">
        <f t="shared" si="247"/>
        <v>0</v>
      </c>
      <c r="N3112" s="1">
        <f t="shared" si="248"/>
        <v>6</v>
      </c>
    </row>
    <row r="3113" spans="1:14" ht="16.5" hidden="1" thickBot="1" x14ac:dyDescent="0.3">
      <c r="A3113" s="26">
        <v>537305</v>
      </c>
      <c r="B3113" s="42">
        <v>537305</v>
      </c>
      <c r="C3113" s="43" t="s">
        <v>1191</v>
      </c>
      <c r="D3113" s="99">
        <f>IF(ISERROR(VLOOKUP(A3113,'CGN-2015-001'!A3112:I8259,4,0)),0,VLOOKUP(A3113,'CGN-2015-001'!A3112:I8259,4,0))</f>
        <v>0</v>
      </c>
      <c r="E3113" s="45">
        <f>IF(ISERROR(VLOOKUP(A3113,[3]Hoja1!$A$1:$F$369,4,0)),0,VLOOKUP(A3113,[3]Hoja1!$A$1:$F$369,4,0))</f>
        <v>0</v>
      </c>
      <c r="F3113" s="45">
        <f>IF(ISERROR(VLOOKUP(A3113,[3]Hoja1!$A$1:$F$369,5,0)),0,VLOOKUP(A3113,[3]Hoja1!$A$1:$F$369,5,0))</f>
        <v>0</v>
      </c>
      <c r="G3113" s="102">
        <f>IF(ISERROR(VLOOKUP(A3113,'CGN-2015-001'!A3112:I8259,7,0)),0,VLOOKUP(A3113,'CGN-2015-001'!A3112:I8259,7,0))</f>
        <v>0</v>
      </c>
      <c r="H3113" s="44"/>
      <c r="I3113" s="46"/>
      <c r="J3113" s="113">
        <f t="shared" si="244"/>
        <v>0</v>
      </c>
      <c r="K3113" s="114">
        <f t="shared" si="245"/>
        <v>0</v>
      </c>
      <c r="L3113" s="31">
        <f t="shared" si="246"/>
        <v>0</v>
      </c>
      <c r="M3113" s="1">
        <f t="shared" si="247"/>
        <v>0</v>
      </c>
      <c r="N3113" s="1">
        <f t="shared" si="248"/>
        <v>6</v>
      </c>
    </row>
    <row r="3114" spans="1:14" ht="16.5" hidden="1" thickBot="1" x14ac:dyDescent="0.3">
      <c r="A3114" s="26">
        <v>537306</v>
      </c>
      <c r="B3114" s="42">
        <v>537306</v>
      </c>
      <c r="C3114" s="43" t="s">
        <v>1192</v>
      </c>
      <c r="D3114" s="99">
        <f>IF(ISERROR(VLOOKUP(A3114,'CGN-2015-001'!A3113:I8260,4,0)),0,VLOOKUP(A3114,'CGN-2015-001'!A3113:I8260,4,0))</f>
        <v>0</v>
      </c>
      <c r="E3114" s="45">
        <f>IF(ISERROR(VLOOKUP(A3114,[3]Hoja1!$A$1:$F$369,4,0)),0,VLOOKUP(A3114,[3]Hoja1!$A$1:$F$369,4,0))</f>
        <v>0</v>
      </c>
      <c r="F3114" s="45">
        <f>IF(ISERROR(VLOOKUP(A3114,[3]Hoja1!$A$1:$F$369,5,0)),0,VLOOKUP(A3114,[3]Hoja1!$A$1:$F$369,5,0))</f>
        <v>0</v>
      </c>
      <c r="G3114" s="102">
        <f>IF(ISERROR(VLOOKUP(A3114,'CGN-2015-001'!A3113:I8260,7,0)),0,VLOOKUP(A3114,'CGN-2015-001'!A3113:I8260,7,0))</f>
        <v>0</v>
      </c>
      <c r="H3114" s="44"/>
      <c r="I3114" s="46"/>
      <c r="J3114" s="113">
        <f t="shared" si="244"/>
        <v>0</v>
      </c>
      <c r="K3114" s="114">
        <f t="shared" si="245"/>
        <v>0</v>
      </c>
      <c r="L3114" s="31">
        <f t="shared" si="246"/>
        <v>0</v>
      </c>
      <c r="M3114" s="1">
        <f t="shared" si="247"/>
        <v>0</v>
      </c>
      <c r="N3114" s="1">
        <f t="shared" si="248"/>
        <v>6</v>
      </c>
    </row>
    <row r="3115" spans="1:14" ht="16.5" hidden="1" thickBot="1" x14ac:dyDescent="0.3">
      <c r="A3115" s="26">
        <v>537307</v>
      </c>
      <c r="B3115" s="42">
        <v>537307</v>
      </c>
      <c r="C3115" s="43" t="s">
        <v>1193</v>
      </c>
      <c r="D3115" s="99">
        <f>IF(ISERROR(VLOOKUP(A3115,'CGN-2015-001'!A3114:I8261,4,0)),0,VLOOKUP(A3115,'CGN-2015-001'!A3114:I8261,4,0))</f>
        <v>0</v>
      </c>
      <c r="E3115" s="45">
        <f>IF(ISERROR(VLOOKUP(A3115,[3]Hoja1!$A$1:$F$369,4,0)),0,VLOOKUP(A3115,[3]Hoja1!$A$1:$F$369,4,0))</f>
        <v>0</v>
      </c>
      <c r="F3115" s="45">
        <f>IF(ISERROR(VLOOKUP(A3115,[3]Hoja1!$A$1:$F$369,5,0)),0,VLOOKUP(A3115,[3]Hoja1!$A$1:$F$369,5,0))</f>
        <v>0</v>
      </c>
      <c r="G3115" s="102">
        <f>IF(ISERROR(VLOOKUP(A3115,'CGN-2015-001'!A3114:I8261,7,0)),0,VLOOKUP(A3115,'CGN-2015-001'!A3114:I8261,7,0))</f>
        <v>0</v>
      </c>
      <c r="H3115" s="44"/>
      <c r="I3115" s="46"/>
      <c r="J3115" s="113">
        <f t="shared" si="244"/>
        <v>0</v>
      </c>
      <c r="K3115" s="114">
        <f t="shared" si="245"/>
        <v>0</v>
      </c>
      <c r="L3115" s="31">
        <f t="shared" si="246"/>
        <v>0</v>
      </c>
      <c r="M3115" s="1">
        <f t="shared" si="247"/>
        <v>0</v>
      </c>
      <c r="N3115" s="1">
        <f t="shared" si="248"/>
        <v>6</v>
      </c>
    </row>
    <row r="3116" spans="1:14" ht="16.5" hidden="1" thickBot="1" x14ac:dyDescent="0.3">
      <c r="A3116" s="26">
        <v>537308</v>
      </c>
      <c r="B3116" s="42">
        <v>537308</v>
      </c>
      <c r="C3116" s="43" t="s">
        <v>1198</v>
      </c>
      <c r="D3116" s="99">
        <f>IF(ISERROR(VLOOKUP(A3116,'CGN-2015-001'!A3115:I8262,4,0)),0,VLOOKUP(A3116,'CGN-2015-001'!A3115:I8262,4,0))</f>
        <v>0</v>
      </c>
      <c r="E3116" s="45">
        <f>IF(ISERROR(VLOOKUP(A3116,[3]Hoja1!$A$1:$F$369,4,0)),0,VLOOKUP(A3116,[3]Hoja1!$A$1:$F$369,4,0))</f>
        <v>0</v>
      </c>
      <c r="F3116" s="45">
        <f>IF(ISERROR(VLOOKUP(A3116,[3]Hoja1!$A$1:$F$369,5,0)),0,VLOOKUP(A3116,[3]Hoja1!$A$1:$F$369,5,0))</f>
        <v>0</v>
      </c>
      <c r="G3116" s="102">
        <f>IF(ISERROR(VLOOKUP(A3116,'CGN-2015-001'!A3115:I8262,7,0)),0,VLOOKUP(A3116,'CGN-2015-001'!A3115:I8262,7,0))</f>
        <v>0</v>
      </c>
      <c r="H3116" s="44"/>
      <c r="I3116" s="46"/>
      <c r="J3116" s="113">
        <f t="shared" si="244"/>
        <v>0</v>
      </c>
      <c r="K3116" s="114">
        <f t="shared" si="245"/>
        <v>0</v>
      </c>
      <c r="L3116" s="31">
        <f t="shared" si="246"/>
        <v>0</v>
      </c>
      <c r="M3116" s="1">
        <f t="shared" si="247"/>
        <v>0</v>
      </c>
      <c r="N3116" s="1">
        <f t="shared" si="248"/>
        <v>6</v>
      </c>
    </row>
    <row r="3117" spans="1:14" ht="16.5" hidden="1" thickBot="1" x14ac:dyDescent="0.3">
      <c r="A3117" s="26">
        <v>537313</v>
      </c>
      <c r="B3117" s="42">
        <v>537313</v>
      </c>
      <c r="C3117" s="43" t="s">
        <v>1111</v>
      </c>
      <c r="D3117" s="99">
        <f>IF(ISERROR(VLOOKUP(A3117,'CGN-2015-001'!A3116:I8263,4,0)),0,VLOOKUP(A3117,'CGN-2015-001'!A3116:I8263,4,0))</f>
        <v>0</v>
      </c>
      <c r="E3117" s="45">
        <f>IF(ISERROR(VLOOKUP(A3117,[3]Hoja1!$A$1:$F$369,4,0)),0,VLOOKUP(A3117,[3]Hoja1!$A$1:$F$369,4,0))</f>
        <v>0</v>
      </c>
      <c r="F3117" s="45">
        <f>IF(ISERROR(VLOOKUP(A3117,[3]Hoja1!$A$1:$F$369,5,0)),0,VLOOKUP(A3117,[3]Hoja1!$A$1:$F$369,5,0))</f>
        <v>0</v>
      </c>
      <c r="G3117" s="102">
        <f>IF(ISERROR(VLOOKUP(A3117,'CGN-2015-001'!A3116:I8263,7,0)),0,VLOOKUP(A3117,'CGN-2015-001'!A3116:I8263,7,0))</f>
        <v>0</v>
      </c>
      <c r="H3117" s="44"/>
      <c r="I3117" s="46"/>
      <c r="J3117" s="113">
        <f t="shared" si="244"/>
        <v>0</v>
      </c>
      <c r="K3117" s="114">
        <f t="shared" si="245"/>
        <v>0</v>
      </c>
      <c r="L3117" s="31">
        <f t="shared" si="246"/>
        <v>0</v>
      </c>
      <c r="M3117" s="1">
        <f t="shared" si="247"/>
        <v>0</v>
      </c>
      <c r="N3117" s="1">
        <f t="shared" si="248"/>
        <v>6</v>
      </c>
    </row>
    <row r="3118" spans="1:14" ht="16.5" hidden="1" thickBot="1" x14ac:dyDescent="0.3">
      <c r="A3118" s="26">
        <v>537390</v>
      </c>
      <c r="B3118" s="42">
        <v>537390</v>
      </c>
      <c r="C3118" s="43" t="s">
        <v>1199</v>
      </c>
      <c r="D3118" s="99">
        <f>IF(ISERROR(VLOOKUP(A3118,'CGN-2015-001'!A3117:I8264,4,0)),0,VLOOKUP(A3118,'CGN-2015-001'!A3117:I8264,4,0))</f>
        <v>0</v>
      </c>
      <c r="E3118" s="45">
        <f>IF(ISERROR(VLOOKUP(A3118,[3]Hoja1!$A$1:$F$369,4,0)),0,VLOOKUP(A3118,[3]Hoja1!$A$1:$F$369,4,0))</f>
        <v>0</v>
      </c>
      <c r="F3118" s="45">
        <f>IF(ISERROR(VLOOKUP(A3118,[3]Hoja1!$A$1:$F$369,5,0)),0,VLOOKUP(A3118,[3]Hoja1!$A$1:$F$369,5,0))</f>
        <v>0</v>
      </c>
      <c r="G3118" s="102">
        <f>IF(ISERROR(VLOOKUP(A3118,'CGN-2015-001'!A3117:I8264,7,0)),0,VLOOKUP(A3118,'CGN-2015-001'!A3117:I8264,7,0))</f>
        <v>0</v>
      </c>
      <c r="H3118" s="44"/>
      <c r="I3118" s="46"/>
      <c r="J3118" s="113">
        <f t="shared" si="244"/>
        <v>0</v>
      </c>
      <c r="K3118" s="114">
        <f t="shared" si="245"/>
        <v>0</v>
      </c>
      <c r="L3118" s="31">
        <f t="shared" si="246"/>
        <v>0</v>
      </c>
      <c r="M3118" s="1">
        <f t="shared" si="247"/>
        <v>0</v>
      </c>
      <c r="N3118" s="1">
        <f t="shared" si="248"/>
        <v>6</v>
      </c>
    </row>
    <row r="3119" spans="1:14" ht="16.5" hidden="1" thickBot="1" x14ac:dyDescent="0.3">
      <c r="A3119" s="26">
        <v>5374</v>
      </c>
      <c r="B3119" s="48">
        <v>537400</v>
      </c>
      <c r="C3119" s="49" t="s">
        <v>1800</v>
      </c>
      <c r="D3119" s="99">
        <f>IF(ISERROR(VLOOKUP(A3119,'CGN-2015-001'!A3118:I8265,4,0)),0,VLOOKUP(A3119,'CGN-2015-001'!A3118:I8265,4,0))</f>
        <v>0</v>
      </c>
      <c r="E3119" s="40">
        <f>IF(ISERROR(VLOOKUP(A3119,[3]Hoja1!$A$1:$F$369,4,0)),0,VLOOKUP(A3119,[3]Hoja1!$A$1:$F$369,4,0))</f>
        <v>0</v>
      </c>
      <c r="F3119" s="40">
        <f>IF(ISERROR(VLOOKUP(A3119,[3]Hoja1!$A$1:$F$369,5,0)),0,VLOOKUP(A3119,[3]Hoja1!$A$1:$F$369,5,0))</f>
        <v>0</v>
      </c>
      <c r="G3119" s="102">
        <f>IF(ISERROR(VLOOKUP(A3119,'CGN-2015-001'!A3118:I8265,7,0)),0,VLOOKUP(A3119,'CGN-2015-001'!A3118:I8265,7,0))</f>
        <v>0</v>
      </c>
      <c r="H3119" s="50"/>
      <c r="I3119" s="51"/>
      <c r="J3119" s="113">
        <f t="shared" si="244"/>
        <v>0</v>
      </c>
      <c r="K3119" s="114">
        <f t="shared" si="245"/>
        <v>0</v>
      </c>
      <c r="L3119" s="31">
        <f t="shared" si="246"/>
        <v>0</v>
      </c>
      <c r="M3119" s="1">
        <f t="shared" si="247"/>
        <v>0</v>
      </c>
      <c r="N3119" s="1">
        <f t="shared" si="248"/>
        <v>4</v>
      </c>
    </row>
    <row r="3120" spans="1:14" ht="16.5" hidden="1" thickBot="1" x14ac:dyDescent="0.3">
      <c r="A3120" s="26">
        <v>537401</v>
      </c>
      <c r="B3120" s="42">
        <v>537401</v>
      </c>
      <c r="C3120" s="43" t="s">
        <v>759</v>
      </c>
      <c r="D3120" s="99">
        <f>IF(ISERROR(VLOOKUP(A3120,'CGN-2015-001'!A3119:I8266,4,0)),0,VLOOKUP(A3120,'CGN-2015-001'!A3119:I8266,4,0))</f>
        <v>0</v>
      </c>
      <c r="E3120" s="45">
        <f>IF(ISERROR(VLOOKUP(A3120,[3]Hoja1!$A$1:$F$369,4,0)),0,VLOOKUP(A3120,[3]Hoja1!$A$1:$F$369,4,0))</f>
        <v>0</v>
      </c>
      <c r="F3120" s="45">
        <f>IF(ISERROR(VLOOKUP(A3120,[3]Hoja1!$A$1:$F$369,5,0)),0,VLOOKUP(A3120,[3]Hoja1!$A$1:$F$369,5,0))</f>
        <v>0</v>
      </c>
      <c r="G3120" s="102">
        <f>IF(ISERROR(VLOOKUP(A3120,'CGN-2015-001'!A3119:I8266,7,0)),0,VLOOKUP(A3120,'CGN-2015-001'!A3119:I8266,7,0))</f>
        <v>0</v>
      </c>
      <c r="H3120" s="44"/>
      <c r="I3120" s="46"/>
      <c r="J3120" s="113">
        <f t="shared" si="244"/>
        <v>0</v>
      </c>
      <c r="K3120" s="114">
        <f t="shared" si="245"/>
        <v>0</v>
      </c>
      <c r="L3120" s="31">
        <f t="shared" si="246"/>
        <v>0</v>
      </c>
      <c r="M3120" s="1">
        <f t="shared" si="247"/>
        <v>0</v>
      </c>
      <c r="N3120" s="1">
        <f t="shared" si="248"/>
        <v>6</v>
      </c>
    </row>
    <row r="3121" spans="1:14" ht="16.5" hidden="1" customHeight="1" thickBot="1" x14ac:dyDescent="0.3">
      <c r="A3121" s="26">
        <v>537404</v>
      </c>
      <c r="B3121" s="42">
        <v>537404</v>
      </c>
      <c r="C3121" s="43" t="s">
        <v>760</v>
      </c>
      <c r="D3121" s="99">
        <f>IF(ISERROR(VLOOKUP(A3121,'CGN-2015-001'!A3120:I8267,4,0)),0,VLOOKUP(A3121,'CGN-2015-001'!A3120:I8267,4,0))</f>
        <v>0</v>
      </c>
      <c r="E3121" s="45">
        <f>IF(ISERROR(VLOOKUP(A3121,[3]Hoja1!$A$1:$F$369,4,0)),0,VLOOKUP(A3121,[3]Hoja1!$A$1:$F$369,4,0))</f>
        <v>0</v>
      </c>
      <c r="F3121" s="45">
        <f>IF(ISERROR(VLOOKUP(A3121,[3]Hoja1!$A$1:$F$369,5,0)),0,VLOOKUP(A3121,[3]Hoja1!$A$1:$F$369,5,0))</f>
        <v>0</v>
      </c>
      <c r="G3121" s="102">
        <f>IF(ISERROR(VLOOKUP(A3121,'CGN-2015-001'!A3120:I8267,7,0)),0,VLOOKUP(A3121,'CGN-2015-001'!A3120:I8267,7,0))</f>
        <v>0</v>
      </c>
      <c r="H3121" s="44"/>
      <c r="I3121" s="46"/>
      <c r="J3121" s="113">
        <f t="shared" si="244"/>
        <v>0</v>
      </c>
      <c r="K3121" s="114">
        <f t="shared" si="245"/>
        <v>0</v>
      </c>
      <c r="L3121" s="31">
        <f t="shared" si="246"/>
        <v>0</v>
      </c>
      <c r="M3121" s="1">
        <f t="shared" si="247"/>
        <v>0</v>
      </c>
      <c r="N3121" s="1">
        <f t="shared" si="248"/>
        <v>6</v>
      </c>
    </row>
    <row r="3122" spans="1:14" ht="16.5" hidden="1" thickBot="1" x14ac:dyDescent="0.3">
      <c r="A3122" s="26">
        <v>537405</v>
      </c>
      <c r="B3122" s="42">
        <v>537405</v>
      </c>
      <c r="C3122" s="43" t="s">
        <v>761</v>
      </c>
      <c r="D3122" s="99">
        <f>IF(ISERROR(VLOOKUP(A3122,'CGN-2015-001'!A3121:I8268,4,0)),0,VLOOKUP(A3122,'CGN-2015-001'!A3121:I8268,4,0))</f>
        <v>0</v>
      </c>
      <c r="E3122" s="45">
        <f>IF(ISERROR(VLOOKUP(A3122,[3]Hoja1!$A$1:$F$369,4,0)),0,VLOOKUP(A3122,[3]Hoja1!$A$1:$F$369,4,0))</f>
        <v>0</v>
      </c>
      <c r="F3122" s="45">
        <f>IF(ISERROR(VLOOKUP(A3122,[3]Hoja1!$A$1:$F$369,5,0)),0,VLOOKUP(A3122,[3]Hoja1!$A$1:$F$369,5,0))</f>
        <v>0</v>
      </c>
      <c r="G3122" s="102">
        <f>IF(ISERROR(VLOOKUP(A3122,'CGN-2015-001'!A3121:I8268,7,0)),0,VLOOKUP(A3122,'CGN-2015-001'!A3121:I8268,7,0))</f>
        <v>0</v>
      </c>
      <c r="H3122" s="44"/>
      <c r="I3122" s="46"/>
      <c r="J3122" s="113">
        <f t="shared" si="244"/>
        <v>0</v>
      </c>
      <c r="K3122" s="114">
        <f t="shared" si="245"/>
        <v>0</v>
      </c>
      <c r="L3122" s="31">
        <f t="shared" si="246"/>
        <v>0</v>
      </c>
      <c r="M3122" s="1">
        <f t="shared" si="247"/>
        <v>0</v>
      </c>
      <c r="N3122" s="1">
        <f t="shared" si="248"/>
        <v>6</v>
      </c>
    </row>
    <row r="3123" spans="1:14" ht="16.5" hidden="1" thickBot="1" x14ac:dyDescent="0.3">
      <c r="A3123" s="26">
        <v>537406</v>
      </c>
      <c r="B3123" s="42">
        <v>537406</v>
      </c>
      <c r="C3123" s="43" t="s">
        <v>765</v>
      </c>
      <c r="D3123" s="99">
        <f>IF(ISERROR(VLOOKUP(A3123,'CGN-2015-001'!A3122:I8269,4,0)),0,VLOOKUP(A3123,'CGN-2015-001'!A3122:I8269,4,0))</f>
        <v>0</v>
      </c>
      <c r="E3123" s="45">
        <f>IF(ISERROR(VLOOKUP(A3123,[3]Hoja1!$A$1:$F$369,4,0)),0,VLOOKUP(A3123,[3]Hoja1!$A$1:$F$369,4,0))</f>
        <v>0</v>
      </c>
      <c r="F3123" s="45">
        <f>IF(ISERROR(VLOOKUP(A3123,[3]Hoja1!$A$1:$F$369,5,0)),0,VLOOKUP(A3123,[3]Hoja1!$A$1:$F$369,5,0))</f>
        <v>0</v>
      </c>
      <c r="G3123" s="102">
        <f>IF(ISERROR(VLOOKUP(A3123,'CGN-2015-001'!A3122:I8269,7,0)),0,VLOOKUP(A3123,'CGN-2015-001'!A3122:I8269,7,0))</f>
        <v>0</v>
      </c>
      <c r="H3123" s="44"/>
      <c r="I3123" s="46"/>
      <c r="J3123" s="113">
        <f t="shared" si="244"/>
        <v>0</v>
      </c>
      <c r="K3123" s="114">
        <f t="shared" si="245"/>
        <v>0</v>
      </c>
      <c r="L3123" s="31">
        <f t="shared" si="246"/>
        <v>0</v>
      </c>
      <c r="M3123" s="1">
        <f t="shared" si="247"/>
        <v>0</v>
      </c>
      <c r="N3123" s="1">
        <f t="shared" si="248"/>
        <v>6</v>
      </c>
    </row>
    <row r="3124" spans="1:14" ht="16.5" hidden="1" thickBot="1" x14ac:dyDescent="0.3">
      <c r="A3124" s="26">
        <v>537407</v>
      </c>
      <c r="B3124" s="42">
        <v>537407</v>
      </c>
      <c r="C3124" s="43" t="s">
        <v>766</v>
      </c>
      <c r="D3124" s="99">
        <f>IF(ISERROR(VLOOKUP(A3124,'CGN-2015-001'!A3123:I8270,4,0)),0,VLOOKUP(A3124,'CGN-2015-001'!A3123:I8270,4,0))</f>
        <v>0</v>
      </c>
      <c r="E3124" s="45">
        <f>IF(ISERROR(VLOOKUP(A3124,[3]Hoja1!$A$1:$F$369,4,0)),0,VLOOKUP(A3124,[3]Hoja1!$A$1:$F$369,4,0))</f>
        <v>0</v>
      </c>
      <c r="F3124" s="45">
        <f>IF(ISERROR(VLOOKUP(A3124,[3]Hoja1!$A$1:$F$369,5,0)),0,VLOOKUP(A3124,[3]Hoja1!$A$1:$F$369,5,0))</f>
        <v>0</v>
      </c>
      <c r="G3124" s="102">
        <f>IF(ISERROR(VLOOKUP(A3124,'CGN-2015-001'!A3123:I8270,7,0)),0,VLOOKUP(A3124,'CGN-2015-001'!A3123:I8270,7,0))</f>
        <v>0</v>
      </c>
      <c r="H3124" s="44"/>
      <c r="I3124" s="46"/>
      <c r="J3124" s="113">
        <f t="shared" si="244"/>
        <v>0</v>
      </c>
      <c r="K3124" s="114">
        <f t="shared" si="245"/>
        <v>0</v>
      </c>
      <c r="L3124" s="31">
        <f t="shared" si="246"/>
        <v>0</v>
      </c>
      <c r="M3124" s="1">
        <f t="shared" si="247"/>
        <v>0</v>
      </c>
      <c r="N3124" s="1">
        <f t="shared" si="248"/>
        <v>6</v>
      </c>
    </row>
    <row r="3125" spans="1:14" ht="16.5" hidden="1" thickBot="1" x14ac:dyDescent="0.3">
      <c r="A3125" s="26">
        <v>537408</v>
      </c>
      <c r="B3125" s="42">
        <v>537408</v>
      </c>
      <c r="C3125" s="43" t="s">
        <v>767</v>
      </c>
      <c r="D3125" s="99">
        <f>IF(ISERROR(VLOOKUP(A3125,'CGN-2015-001'!A3124:I8271,4,0)),0,VLOOKUP(A3125,'CGN-2015-001'!A3124:I8271,4,0))</f>
        <v>0</v>
      </c>
      <c r="E3125" s="45">
        <f>IF(ISERROR(VLOOKUP(A3125,[3]Hoja1!$A$1:$F$369,4,0)),0,VLOOKUP(A3125,[3]Hoja1!$A$1:$F$369,4,0))</f>
        <v>0</v>
      </c>
      <c r="F3125" s="45">
        <f>IF(ISERROR(VLOOKUP(A3125,[3]Hoja1!$A$1:$F$369,5,0)),0,VLOOKUP(A3125,[3]Hoja1!$A$1:$F$369,5,0))</f>
        <v>0</v>
      </c>
      <c r="G3125" s="102">
        <f>IF(ISERROR(VLOOKUP(A3125,'CGN-2015-001'!A3124:I8271,7,0)),0,VLOOKUP(A3125,'CGN-2015-001'!A3124:I8271,7,0))</f>
        <v>0</v>
      </c>
      <c r="H3125" s="44"/>
      <c r="I3125" s="46"/>
      <c r="J3125" s="113">
        <f t="shared" si="244"/>
        <v>0</v>
      </c>
      <c r="K3125" s="114">
        <f t="shared" si="245"/>
        <v>0</v>
      </c>
      <c r="L3125" s="31">
        <f t="shared" si="246"/>
        <v>0</v>
      </c>
      <c r="M3125" s="1">
        <f t="shared" si="247"/>
        <v>0</v>
      </c>
      <c r="N3125" s="1">
        <f t="shared" si="248"/>
        <v>6</v>
      </c>
    </row>
    <row r="3126" spans="1:14" ht="16.5" hidden="1" thickBot="1" x14ac:dyDescent="0.3">
      <c r="A3126" s="26">
        <v>537409</v>
      </c>
      <c r="B3126" s="42">
        <v>537409</v>
      </c>
      <c r="C3126" s="43" t="s">
        <v>768</v>
      </c>
      <c r="D3126" s="99">
        <f>IF(ISERROR(VLOOKUP(A3126,'CGN-2015-001'!A3125:I8272,4,0)),0,VLOOKUP(A3126,'CGN-2015-001'!A3125:I8272,4,0))</f>
        <v>0</v>
      </c>
      <c r="E3126" s="45">
        <f>IF(ISERROR(VLOOKUP(A3126,[3]Hoja1!$A$1:$F$369,4,0)),0,VLOOKUP(A3126,[3]Hoja1!$A$1:$F$369,4,0))</f>
        <v>0</v>
      </c>
      <c r="F3126" s="45">
        <f>IF(ISERROR(VLOOKUP(A3126,[3]Hoja1!$A$1:$F$369,5,0)),0,VLOOKUP(A3126,[3]Hoja1!$A$1:$F$369,5,0))</f>
        <v>0</v>
      </c>
      <c r="G3126" s="102">
        <f>IF(ISERROR(VLOOKUP(A3126,'CGN-2015-001'!A3125:I8272,7,0)),0,VLOOKUP(A3126,'CGN-2015-001'!A3125:I8272,7,0))</f>
        <v>0</v>
      </c>
      <c r="H3126" s="44"/>
      <c r="I3126" s="46"/>
      <c r="J3126" s="113">
        <f t="shared" si="244"/>
        <v>0</v>
      </c>
      <c r="K3126" s="114">
        <f t="shared" si="245"/>
        <v>0</v>
      </c>
      <c r="L3126" s="31">
        <f t="shared" si="246"/>
        <v>0</v>
      </c>
      <c r="M3126" s="1">
        <f t="shared" si="247"/>
        <v>0</v>
      </c>
      <c r="N3126" s="1">
        <f t="shared" si="248"/>
        <v>6</v>
      </c>
    </row>
    <row r="3127" spans="1:14" ht="16.5" hidden="1" thickBot="1" x14ac:dyDescent="0.3">
      <c r="A3127" s="26">
        <v>537410</v>
      </c>
      <c r="B3127" s="42">
        <v>537410</v>
      </c>
      <c r="C3127" s="43" t="s">
        <v>763</v>
      </c>
      <c r="D3127" s="99">
        <f>IF(ISERROR(VLOOKUP(A3127,'CGN-2015-001'!A3126:I8273,4,0)),0,VLOOKUP(A3127,'CGN-2015-001'!A3126:I8273,4,0))</f>
        <v>0</v>
      </c>
      <c r="E3127" s="45">
        <f>IF(ISERROR(VLOOKUP(A3127,[3]Hoja1!$A$1:$F$369,4,0)),0,VLOOKUP(A3127,[3]Hoja1!$A$1:$F$369,4,0))</f>
        <v>0</v>
      </c>
      <c r="F3127" s="45">
        <f>IF(ISERROR(VLOOKUP(A3127,[3]Hoja1!$A$1:$F$369,5,0)),0,VLOOKUP(A3127,[3]Hoja1!$A$1:$F$369,5,0))</f>
        <v>0</v>
      </c>
      <c r="G3127" s="102">
        <f>IF(ISERROR(VLOOKUP(A3127,'CGN-2015-001'!A3126:I8273,7,0)),0,VLOOKUP(A3127,'CGN-2015-001'!A3126:I8273,7,0))</f>
        <v>0</v>
      </c>
      <c r="H3127" s="44"/>
      <c r="I3127" s="46"/>
      <c r="J3127" s="113">
        <f t="shared" si="244"/>
        <v>0</v>
      </c>
      <c r="K3127" s="114">
        <f t="shared" si="245"/>
        <v>0</v>
      </c>
      <c r="L3127" s="31">
        <f t="shared" si="246"/>
        <v>0</v>
      </c>
      <c r="M3127" s="1">
        <f t="shared" si="247"/>
        <v>0</v>
      </c>
      <c r="N3127" s="1">
        <f t="shared" si="248"/>
        <v>6</v>
      </c>
    </row>
    <row r="3128" spans="1:14" ht="16.5" hidden="1" thickBot="1" x14ac:dyDescent="0.3">
      <c r="A3128" s="26">
        <v>537411</v>
      </c>
      <c r="B3128" s="42">
        <v>537411</v>
      </c>
      <c r="C3128" s="43" t="s">
        <v>764</v>
      </c>
      <c r="D3128" s="99">
        <f>IF(ISERROR(VLOOKUP(A3128,'CGN-2015-001'!A3127:I8274,4,0)),0,VLOOKUP(A3128,'CGN-2015-001'!A3127:I8274,4,0))</f>
        <v>0</v>
      </c>
      <c r="E3128" s="45">
        <f>IF(ISERROR(VLOOKUP(A3128,[3]Hoja1!$A$1:$F$369,4,0)),0,VLOOKUP(A3128,[3]Hoja1!$A$1:$F$369,4,0))</f>
        <v>0</v>
      </c>
      <c r="F3128" s="45">
        <f>IF(ISERROR(VLOOKUP(A3128,[3]Hoja1!$A$1:$F$369,5,0)),0,VLOOKUP(A3128,[3]Hoja1!$A$1:$F$369,5,0))</f>
        <v>0</v>
      </c>
      <c r="G3128" s="102">
        <f>IF(ISERROR(VLOOKUP(A3128,'CGN-2015-001'!A3127:I8274,7,0)),0,VLOOKUP(A3128,'CGN-2015-001'!A3127:I8274,7,0))</f>
        <v>0</v>
      </c>
      <c r="H3128" s="44"/>
      <c r="I3128" s="46"/>
      <c r="J3128" s="113">
        <f t="shared" si="244"/>
        <v>0</v>
      </c>
      <c r="K3128" s="114">
        <f t="shared" si="245"/>
        <v>0</v>
      </c>
      <c r="L3128" s="31">
        <f t="shared" si="246"/>
        <v>0</v>
      </c>
      <c r="M3128" s="1">
        <f t="shared" si="247"/>
        <v>0</v>
      </c>
      <c r="N3128" s="1">
        <f t="shared" si="248"/>
        <v>6</v>
      </c>
    </row>
    <row r="3129" spans="1:14" ht="16.5" hidden="1" thickBot="1" x14ac:dyDescent="0.3">
      <c r="A3129" s="26">
        <v>537412</v>
      </c>
      <c r="B3129" s="42">
        <v>537412</v>
      </c>
      <c r="C3129" s="43" t="s">
        <v>587</v>
      </c>
      <c r="D3129" s="99">
        <f>IF(ISERROR(VLOOKUP(A3129,'CGN-2015-001'!A3128:I8275,4,0)),0,VLOOKUP(A3129,'CGN-2015-001'!A3128:I8275,4,0))</f>
        <v>0</v>
      </c>
      <c r="E3129" s="45">
        <f>IF(ISERROR(VLOOKUP(A3129,[3]Hoja1!$A$1:$F$369,4,0)),0,VLOOKUP(A3129,[3]Hoja1!$A$1:$F$369,4,0))</f>
        <v>0</v>
      </c>
      <c r="F3129" s="45">
        <f>IF(ISERROR(VLOOKUP(A3129,[3]Hoja1!$A$1:$F$369,5,0)),0,VLOOKUP(A3129,[3]Hoja1!$A$1:$F$369,5,0))</f>
        <v>0</v>
      </c>
      <c r="G3129" s="102">
        <f>IF(ISERROR(VLOOKUP(A3129,'CGN-2015-001'!A3128:I8275,7,0)),0,VLOOKUP(A3129,'CGN-2015-001'!A3128:I8275,7,0))</f>
        <v>0</v>
      </c>
      <c r="H3129" s="44"/>
      <c r="I3129" s="46"/>
      <c r="J3129" s="113">
        <f t="shared" si="244"/>
        <v>0</v>
      </c>
      <c r="K3129" s="114">
        <f t="shared" si="245"/>
        <v>0</v>
      </c>
      <c r="L3129" s="31">
        <f t="shared" si="246"/>
        <v>0</v>
      </c>
      <c r="M3129" s="1">
        <f t="shared" si="247"/>
        <v>0</v>
      </c>
      <c r="N3129" s="1">
        <f t="shared" si="248"/>
        <v>6</v>
      </c>
    </row>
    <row r="3130" spans="1:14" ht="16.5" hidden="1" thickBot="1" x14ac:dyDescent="0.3">
      <c r="A3130" s="26">
        <v>537413</v>
      </c>
      <c r="B3130" s="42">
        <v>537413</v>
      </c>
      <c r="C3130" s="43" t="s">
        <v>786</v>
      </c>
      <c r="D3130" s="99">
        <f>IF(ISERROR(VLOOKUP(A3130,'CGN-2015-001'!A3129:I8276,4,0)),0,VLOOKUP(A3130,'CGN-2015-001'!A3129:I8276,4,0))</f>
        <v>0</v>
      </c>
      <c r="E3130" s="45">
        <f>IF(ISERROR(VLOOKUP(A3130,[3]Hoja1!$A$1:$F$369,4,0)),0,VLOOKUP(A3130,[3]Hoja1!$A$1:$F$369,4,0))</f>
        <v>0</v>
      </c>
      <c r="F3130" s="45">
        <f>IF(ISERROR(VLOOKUP(A3130,[3]Hoja1!$A$1:$F$369,5,0)),0,VLOOKUP(A3130,[3]Hoja1!$A$1:$F$369,5,0))</f>
        <v>0</v>
      </c>
      <c r="G3130" s="102">
        <f>IF(ISERROR(VLOOKUP(A3130,'CGN-2015-001'!A3129:I8276,7,0)),0,VLOOKUP(A3130,'CGN-2015-001'!A3129:I8276,7,0))</f>
        <v>0</v>
      </c>
      <c r="H3130" s="44"/>
      <c r="I3130" s="46"/>
      <c r="J3130" s="113">
        <f t="shared" si="244"/>
        <v>0</v>
      </c>
      <c r="K3130" s="114">
        <f t="shared" si="245"/>
        <v>0</v>
      </c>
      <c r="L3130" s="31">
        <f t="shared" si="246"/>
        <v>0</v>
      </c>
      <c r="M3130" s="1">
        <f t="shared" si="247"/>
        <v>0</v>
      </c>
      <c r="N3130" s="1">
        <f t="shared" si="248"/>
        <v>6</v>
      </c>
    </row>
    <row r="3131" spans="1:14" ht="16.5" hidden="1" thickBot="1" x14ac:dyDescent="0.3">
      <c r="A3131" s="26">
        <v>537414</v>
      </c>
      <c r="B3131" s="42">
        <v>537414</v>
      </c>
      <c r="C3131" s="43" t="s">
        <v>499</v>
      </c>
      <c r="D3131" s="99">
        <f>IF(ISERROR(VLOOKUP(A3131,'CGN-2015-001'!A3130:I8277,4,0)),0,VLOOKUP(A3131,'CGN-2015-001'!A3130:I8277,4,0))</f>
        <v>0</v>
      </c>
      <c r="E3131" s="45">
        <f>IF(ISERROR(VLOOKUP(A3131,[3]Hoja1!$A$1:$F$369,4,0)),0,VLOOKUP(A3131,[3]Hoja1!$A$1:$F$369,4,0))</f>
        <v>0</v>
      </c>
      <c r="F3131" s="45">
        <f>IF(ISERROR(VLOOKUP(A3131,[3]Hoja1!$A$1:$F$369,5,0)),0,VLOOKUP(A3131,[3]Hoja1!$A$1:$F$369,5,0))</f>
        <v>0</v>
      </c>
      <c r="G3131" s="102">
        <f>IF(ISERROR(VLOOKUP(A3131,'CGN-2015-001'!A3130:I8277,7,0)),0,VLOOKUP(A3131,'CGN-2015-001'!A3130:I8277,7,0))</f>
        <v>0</v>
      </c>
      <c r="H3131" s="44"/>
      <c r="I3131" s="46"/>
      <c r="J3131" s="113">
        <f t="shared" si="244"/>
        <v>0</v>
      </c>
      <c r="K3131" s="114">
        <f t="shared" si="245"/>
        <v>0</v>
      </c>
      <c r="L3131" s="31">
        <f t="shared" si="246"/>
        <v>0</v>
      </c>
      <c r="M3131" s="1">
        <f t="shared" si="247"/>
        <v>0</v>
      </c>
      <c r="N3131" s="1">
        <f t="shared" si="248"/>
        <v>6</v>
      </c>
    </row>
    <row r="3132" spans="1:14" ht="16.5" hidden="1" thickBot="1" x14ac:dyDescent="0.3">
      <c r="A3132" s="26">
        <v>537490</v>
      </c>
      <c r="B3132" s="120">
        <v>537490</v>
      </c>
      <c r="C3132" s="121" t="s">
        <v>787</v>
      </c>
      <c r="D3132" s="99">
        <f>IF(ISERROR(VLOOKUP(A3132,'CGN-2015-001'!A3131:I8278,4,0)),0,VLOOKUP(A3132,'CGN-2015-001'!A3131:I8278,4,0))</f>
        <v>0</v>
      </c>
      <c r="E3132" s="45">
        <f>IF(ISERROR(VLOOKUP(A3132,[3]Hoja1!$A$1:$F$369,4,0)),0,VLOOKUP(A3132,[3]Hoja1!$A$1:$F$369,4,0))</f>
        <v>0</v>
      </c>
      <c r="F3132" s="45">
        <f>IF(ISERROR(VLOOKUP(A3132,[3]Hoja1!$A$1:$F$369,5,0)),0,VLOOKUP(A3132,[3]Hoja1!$A$1:$F$369,5,0))</f>
        <v>0</v>
      </c>
      <c r="G3132" s="102">
        <f>IF(ISERROR(VLOOKUP(A3132,'CGN-2015-001'!A3131:I8278,7,0)),0,VLOOKUP(A3132,'CGN-2015-001'!A3131:I8278,7,0))</f>
        <v>0</v>
      </c>
      <c r="H3132" s="44"/>
      <c r="I3132" s="46"/>
      <c r="J3132" s="113">
        <f t="shared" si="244"/>
        <v>0</v>
      </c>
      <c r="K3132" s="114">
        <f t="shared" si="245"/>
        <v>0</v>
      </c>
      <c r="L3132" s="31">
        <f t="shared" si="246"/>
        <v>0</v>
      </c>
      <c r="M3132" s="1">
        <f t="shared" si="247"/>
        <v>0</v>
      </c>
      <c r="N3132" s="1">
        <f t="shared" si="248"/>
        <v>6</v>
      </c>
    </row>
    <row r="3133" spans="1:14" ht="16.5" hidden="1" thickBot="1" x14ac:dyDescent="0.3">
      <c r="A3133" s="26">
        <v>5375</v>
      </c>
      <c r="B3133" s="122">
        <v>537500</v>
      </c>
      <c r="C3133" s="123" t="s">
        <v>1801</v>
      </c>
      <c r="D3133" s="468">
        <f>IF(ISERROR(VLOOKUP(A3133,'CGN-2015-001'!A3132:I8279,4,0)),0,VLOOKUP(A3133,'CGN-2015-001'!A3132:I8279,4,0))</f>
        <v>11061710709</v>
      </c>
      <c r="E3133" s="109">
        <f>IF(ISERROR(VLOOKUP(A3133,[3]Hoja1!$A$1:$F$369,4,0)),0,VLOOKUP(A3133,[3]Hoja1!$A$1:$F$369,4,0))</f>
        <v>5530855354.5</v>
      </c>
      <c r="F3133" s="110">
        <f>IF(ISERROR(VLOOKUP(A3133,[3]Hoja1!$A$1:$F$369,5,0)),0,VLOOKUP(A3133,[3]Hoja1!$A$1:$F$369,5,0))</f>
        <v>0</v>
      </c>
      <c r="G3133" s="469">
        <f>IF(ISERROR(VLOOKUP(A3133,'CGN-2015-001'!A3132:I8279,7,0)),0,VLOOKUP(A3133,'CGN-2015-001'!A3132:I8279,7,0))</f>
        <v>16592566063.5</v>
      </c>
      <c r="H3133" s="109">
        <v>0</v>
      </c>
      <c r="I3133" s="110">
        <f>+I3134</f>
        <v>16592566063.5</v>
      </c>
      <c r="J3133" s="472">
        <f t="shared" si="244"/>
        <v>-5530855354.5</v>
      </c>
      <c r="K3133" s="473">
        <f t="shared" si="245"/>
        <v>-0.33333333333333337</v>
      </c>
      <c r="L3133" s="31">
        <f t="shared" si="246"/>
        <v>0</v>
      </c>
      <c r="M3133" s="1">
        <f t="shared" si="247"/>
        <v>1</v>
      </c>
      <c r="N3133" s="1">
        <f t="shared" si="248"/>
        <v>4</v>
      </c>
    </row>
    <row r="3134" spans="1:14" ht="15.75" customHeight="1" thickBot="1" x14ac:dyDescent="0.25">
      <c r="A3134" s="26">
        <v>537590</v>
      </c>
      <c r="B3134" s="566">
        <v>537590</v>
      </c>
      <c r="C3134" s="567" t="s">
        <v>1802</v>
      </c>
      <c r="D3134" s="560">
        <f>IF(ISERROR(VLOOKUP(A3134,'CGN-2015-001'!A3133:I8280,4,0)),0,VLOOKUP(A3134,'CGN-2015-001'!A3133:I8280,4,0))</f>
        <v>11061710709</v>
      </c>
      <c r="E3134" s="561">
        <f>IF(ISERROR(VLOOKUP(A3134,[3]Hoja1!$A$1:$F$369,4,0)),0,VLOOKUP(A3134,[3]Hoja1!$A$1:$F$369,4,0))</f>
        <v>5530855354.5</v>
      </c>
      <c r="F3134" s="562">
        <f>IF(ISERROR(VLOOKUP(A3134,[3]Hoja1!$A$1:$F$369,5,0)),0,VLOOKUP(A3134,[3]Hoja1!$A$1:$F$369,5,0))</f>
        <v>0</v>
      </c>
      <c r="G3134" s="563">
        <f>IF(ISERROR(VLOOKUP(A3134,'CGN-2015-001'!A3133:I8280,7,0)),0,VLOOKUP(A3134,'CGN-2015-001'!A3133:I8280,7,0))</f>
        <v>16592566063.5</v>
      </c>
      <c r="H3134" s="115">
        <v>0</v>
      </c>
      <c r="I3134" s="562">
        <f>+G3134</f>
        <v>16592566063.5</v>
      </c>
      <c r="J3134" s="570">
        <f t="shared" si="244"/>
        <v>-5530855354.5</v>
      </c>
      <c r="K3134" s="571">
        <f t="shared" si="245"/>
        <v>-0.33333333333333337</v>
      </c>
      <c r="L3134" s="31">
        <f t="shared" si="246"/>
        <v>0</v>
      </c>
      <c r="M3134" s="1">
        <f t="shared" si="247"/>
        <v>1</v>
      </c>
      <c r="N3134" s="1">
        <f t="shared" si="248"/>
        <v>6</v>
      </c>
    </row>
    <row r="3135" spans="1:14" ht="16.5" hidden="1" thickBot="1" x14ac:dyDescent="0.3">
      <c r="A3135" s="26">
        <v>54</v>
      </c>
      <c r="B3135" s="460">
        <v>540000</v>
      </c>
      <c r="C3135" s="461" t="s">
        <v>1554</v>
      </c>
      <c r="D3135" s="452">
        <f>IF(ISERROR(VLOOKUP(A3135,'CGN-2015-001'!A3134:I8281,4,0)),0,VLOOKUP(A3135,'CGN-2015-001'!A3134:I8281,4,0))</f>
        <v>26894692</v>
      </c>
      <c r="E3135" s="105">
        <f>IF(ISERROR(VLOOKUP(A3135,[3]Hoja1!$A$1:$F$369,4,0)),0,VLOOKUP(A3135,[3]Hoja1!$A$1:$F$369,4,0))</f>
        <v>0</v>
      </c>
      <c r="F3135" s="106">
        <f>IF(ISERROR(VLOOKUP(A3135,[3]Hoja1!$A$1:$F$369,5,0)),0,VLOOKUP(A3135,[3]Hoja1!$A$1:$F$369,5,0))</f>
        <v>0</v>
      </c>
      <c r="G3135" s="453">
        <f>IF(ISERROR(VLOOKUP(A3135,'CGN-2015-001'!A3134:I8281,7,0)),0,VLOOKUP(A3135,'CGN-2015-001'!A3134:I8281,7,0))</f>
        <v>26894692</v>
      </c>
      <c r="H3135" s="105">
        <f>+H3175</f>
        <v>0</v>
      </c>
      <c r="I3135" s="106">
        <f>+I3175</f>
        <v>26894692</v>
      </c>
      <c r="J3135" s="462">
        <f t="shared" si="244"/>
        <v>0</v>
      </c>
      <c r="K3135" s="463">
        <f t="shared" si="245"/>
        <v>0</v>
      </c>
      <c r="L3135" s="31">
        <f t="shared" si="246"/>
        <v>0</v>
      </c>
      <c r="M3135" s="1">
        <f t="shared" si="247"/>
        <v>1</v>
      </c>
      <c r="N3135" s="1">
        <f t="shared" si="248"/>
        <v>2</v>
      </c>
    </row>
    <row r="3136" spans="1:14" ht="16.5" hidden="1" thickBot="1" x14ac:dyDescent="0.3">
      <c r="A3136" s="26">
        <v>5408</v>
      </c>
      <c r="B3136" s="118">
        <v>540800</v>
      </c>
      <c r="C3136" s="119" t="s">
        <v>1555</v>
      </c>
      <c r="D3136" s="99">
        <f>IF(ISERROR(VLOOKUP(A3136,'CGN-2015-001'!A3135:I8282,4,0)),0,VLOOKUP(A3136,'CGN-2015-001'!A3135:I8282,4,0))</f>
        <v>0</v>
      </c>
      <c r="E3136" s="40">
        <f>IF(ISERROR(VLOOKUP(A3136,[3]Hoja1!$A$1:$F$369,4,0)),0,VLOOKUP(A3136,[3]Hoja1!$A$1:$F$369,4,0))</f>
        <v>0</v>
      </c>
      <c r="F3136" s="40">
        <f>IF(ISERROR(VLOOKUP(A3136,[3]Hoja1!$A$1:$F$369,5,0)),0,VLOOKUP(A3136,[3]Hoja1!$A$1:$F$369,5,0))</f>
        <v>0</v>
      </c>
      <c r="G3136" s="102">
        <f>IF(ISERROR(VLOOKUP(A3136,'CGN-2015-001'!A3135:I8282,7,0)),0,VLOOKUP(A3136,'CGN-2015-001'!A3135:I8282,7,0))</f>
        <v>0</v>
      </c>
      <c r="H3136" s="50"/>
      <c r="I3136" s="51"/>
      <c r="J3136" s="113">
        <f t="shared" si="244"/>
        <v>0</v>
      </c>
      <c r="K3136" s="114">
        <f t="shared" si="245"/>
        <v>0</v>
      </c>
      <c r="L3136" s="31">
        <f t="shared" si="246"/>
        <v>0</v>
      </c>
      <c r="M3136" s="1">
        <f t="shared" si="247"/>
        <v>0</v>
      </c>
      <c r="N3136" s="1">
        <f t="shared" si="248"/>
        <v>4</v>
      </c>
    </row>
    <row r="3137" spans="1:14" ht="16.5" hidden="1" thickBot="1" x14ac:dyDescent="0.3">
      <c r="A3137" s="26">
        <v>540817</v>
      </c>
      <c r="B3137" s="42">
        <v>540817</v>
      </c>
      <c r="C3137" s="43" t="s">
        <v>1556</v>
      </c>
      <c r="D3137" s="99">
        <f>IF(ISERROR(VLOOKUP(A3137,'CGN-2015-001'!A3136:I8283,4,0)),0,VLOOKUP(A3137,'CGN-2015-001'!A3136:I8283,4,0))</f>
        <v>0</v>
      </c>
      <c r="E3137" s="45">
        <f>IF(ISERROR(VLOOKUP(A3137,[3]Hoja1!$A$1:$F$369,4,0)),0,VLOOKUP(A3137,[3]Hoja1!$A$1:$F$369,4,0))</f>
        <v>0</v>
      </c>
      <c r="F3137" s="45">
        <f>IF(ISERROR(VLOOKUP(A3137,[3]Hoja1!$A$1:$F$369,5,0)),0,VLOOKUP(A3137,[3]Hoja1!$A$1:$F$369,5,0))</f>
        <v>0</v>
      </c>
      <c r="G3137" s="102">
        <f>IF(ISERROR(VLOOKUP(A3137,'CGN-2015-001'!A3136:I8283,7,0)),0,VLOOKUP(A3137,'CGN-2015-001'!A3136:I8283,7,0))</f>
        <v>0</v>
      </c>
      <c r="H3137" s="44"/>
      <c r="I3137" s="46"/>
      <c r="J3137" s="113">
        <f t="shared" si="244"/>
        <v>0</v>
      </c>
      <c r="K3137" s="114">
        <f t="shared" si="245"/>
        <v>0</v>
      </c>
      <c r="L3137" s="31">
        <f t="shared" si="246"/>
        <v>0</v>
      </c>
      <c r="M3137" s="1">
        <f t="shared" si="247"/>
        <v>0</v>
      </c>
      <c r="N3137" s="1">
        <f t="shared" si="248"/>
        <v>6</v>
      </c>
    </row>
    <row r="3138" spans="1:14" ht="16.5" hidden="1" thickBot="1" x14ac:dyDescent="0.3">
      <c r="A3138" s="26">
        <v>540818</v>
      </c>
      <c r="B3138" s="42">
        <v>540818</v>
      </c>
      <c r="C3138" s="43" t="s">
        <v>1557</v>
      </c>
      <c r="D3138" s="99">
        <f>IF(ISERROR(VLOOKUP(A3138,'CGN-2015-001'!A3137:I8284,4,0)),0,VLOOKUP(A3138,'CGN-2015-001'!A3137:I8284,4,0))</f>
        <v>0</v>
      </c>
      <c r="E3138" s="45">
        <f>IF(ISERROR(VLOOKUP(A3138,[3]Hoja1!$A$1:$F$369,4,0)),0,VLOOKUP(A3138,[3]Hoja1!$A$1:$F$369,4,0))</f>
        <v>0</v>
      </c>
      <c r="F3138" s="45">
        <f>IF(ISERROR(VLOOKUP(A3138,[3]Hoja1!$A$1:$F$369,5,0)),0,VLOOKUP(A3138,[3]Hoja1!$A$1:$F$369,5,0))</f>
        <v>0</v>
      </c>
      <c r="G3138" s="102">
        <f>IF(ISERROR(VLOOKUP(A3138,'CGN-2015-001'!A3137:I8284,7,0)),0,VLOOKUP(A3138,'CGN-2015-001'!A3137:I8284,7,0))</f>
        <v>0</v>
      </c>
      <c r="H3138" s="44"/>
      <c r="I3138" s="46"/>
      <c r="J3138" s="113">
        <f t="shared" si="244"/>
        <v>0</v>
      </c>
      <c r="K3138" s="114">
        <f t="shared" si="245"/>
        <v>0</v>
      </c>
      <c r="L3138" s="31">
        <f t="shared" si="246"/>
        <v>0</v>
      </c>
      <c r="M3138" s="1">
        <f t="shared" si="247"/>
        <v>0</v>
      </c>
      <c r="N3138" s="1">
        <f t="shared" si="248"/>
        <v>6</v>
      </c>
    </row>
    <row r="3139" spans="1:14" ht="16.5" hidden="1" thickBot="1" x14ac:dyDescent="0.3">
      <c r="A3139" s="26">
        <v>540819</v>
      </c>
      <c r="B3139" s="42">
        <v>540819</v>
      </c>
      <c r="C3139" s="43" t="s">
        <v>1558</v>
      </c>
      <c r="D3139" s="99">
        <f>IF(ISERROR(VLOOKUP(A3139,'CGN-2015-001'!A3138:I8285,4,0)),0,VLOOKUP(A3139,'CGN-2015-001'!A3138:I8285,4,0))</f>
        <v>0</v>
      </c>
      <c r="E3139" s="45">
        <f>IF(ISERROR(VLOOKUP(A3139,[3]Hoja1!$A$1:$F$369,4,0)),0,VLOOKUP(A3139,[3]Hoja1!$A$1:$F$369,4,0))</f>
        <v>0</v>
      </c>
      <c r="F3139" s="45">
        <f>IF(ISERROR(VLOOKUP(A3139,[3]Hoja1!$A$1:$F$369,5,0)),0,VLOOKUP(A3139,[3]Hoja1!$A$1:$F$369,5,0))</f>
        <v>0</v>
      </c>
      <c r="G3139" s="102">
        <f>IF(ISERROR(VLOOKUP(A3139,'CGN-2015-001'!A3138:I8285,7,0)),0,VLOOKUP(A3139,'CGN-2015-001'!A3138:I8285,7,0))</f>
        <v>0</v>
      </c>
      <c r="H3139" s="44"/>
      <c r="I3139" s="46"/>
      <c r="J3139" s="113">
        <f t="shared" si="244"/>
        <v>0</v>
      </c>
      <c r="K3139" s="114">
        <f t="shared" si="245"/>
        <v>0</v>
      </c>
      <c r="L3139" s="31">
        <f t="shared" si="246"/>
        <v>0</v>
      </c>
      <c r="M3139" s="1">
        <f t="shared" si="247"/>
        <v>0</v>
      </c>
      <c r="N3139" s="1">
        <f t="shared" si="248"/>
        <v>6</v>
      </c>
    </row>
    <row r="3140" spans="1:14" ht="16.5" hidden="1" thickBot="1" x14ac:dyDescent="0.3">
      <c r="A3140" s="26">
        <v>540820</v>
      </c>
      <c r="B3140" s="42">
        <v>540820</v>
      </c>
      <c r="C3140" s="43" t="s">
        <v>1559</v>
      </c>
      <c r="D3140" s="99">
        <f>IF(ISERROR(VLOOKUP(A3140,'CGN-2015-001'!A3139:I8286,4,0)),0,VLOOKUP(A3140,'CGN-2015-001'!A3139:I8286,4,0))</f>
        <v>0</v>
      </c>
      <c r="E3140" s="45">
        <f>IF(ISERROR(VLOOKUP(A3140,[3]Hoja1!$A$1:$F$369,4,0)),0,VLOOKUP(A3140,[3]Hoja1!$A$1:$F$369,4,0))</f>
        <v>0</v>
      </c>
      <c r="F3140" s="45">
        <f>IF(ISERROR(VLOOKUP(A3140,[3]Hoja1!$A$1:$F$369,5,0)),0,VLOOKUP(A3140,[3]Hoja1!$A$1:$F$369,5,0))</f>
        <v>0</v>
      </c>
      <c r="G3140" s="102">
        <f>IF(ISERROR(VLOOKUP(A3140,'CGN-2015-001'!A3139:I8286,7,0)),0,VLOOKUP(A3140,'CGN-2015-001'!A3139:I8286,7,0))</f>
        <v>0</v>
      </c>
      <c r="H3140" s="44"/>
      <c r="I3140" s="46"/>
      <c r="J3140" s="113">
        <f t="shared" si="244"/>
        <v>0</v>
      </c>
      <c r="K3140" s="114">
        <f t="shared" si="245"/>
        <v>0</v>
      </c>
      <c r="L3140" s="31">
        <f t="shared" si="246"/>
        <v>0</v>
      </c>
      <c r="M3140" s="1">
        <f t="shared" si="247"/>
        <v>0</v>
      </c>
      <c r="N3140" s="1">
        <f t="shared" si="248"/>
        <v>6</v>
      </c>
    </row>
    <row r="3141" spans="1:14" ht="16.5" hidden="1" thickBot="1" x14ac:dyDescent="0.3">
      <c r="A3141" s="26">
        <v>540821</v>
      </c>
      <c r="B3141" s="42">
        <v>540821</v>
      </c>
      <c r="C3141" s="43" t="s">
        <v>1560</v>
      </c>
      <c r="D3141" s="99">
        <f>IF(ISERROR(VLOOKUP(A3141,'CGN-2015-001'!A3140:I8287,4,0)),0,VLOOKUP(A3141,'CGN-2015-001'!A3140:I8287,4,0))</f>
        <v>0</v>
      </c>
      <c r="E3141" s="45">
        <f>IF(ISERROR(VLOOKUP(A3141,[3]Hoja1!$A$1:$F$369,4,0)),0,VLOOKUP(A3141,[3]Hoja1!$A$1:$F$369,4,0))</f>
        <v>0</v>
      </c>
      <c r="F3141" s="45">
        <f>IF(ISERROR(VLOOKUP(A3141,[3]Hoja1!$A$1:$F$369,5,0)),0,VLOOKUP(A3141,[3]Hoja1!$A$1:$F$369,5,0))</f>
        <v>0</v>
      </c>
      <c r="G3141" s="102">
        <f>IF(ISERROR(VLOOKUP(A3141,'CGN-2015-001'!A3140:I8287,7,0)),0,VLOOKUP(A3141,'CGN-2015-001'!A3140:I8287,7,0))</f>
        <v>0</v>
      </c>
      <c r="H3141" s="44"/>
      <c r="I3141" s="46"/>
      <c r="J3141" s="113">
        <f t="shared" si="244"/>
        <v>0</v>
      </c>
      <c r="K3141" s="114">
        <f t="shared" si="245"/>
        <v>0</v>
      </c>
      <c r="L3141" s="31">
        <f t="shared" si="246"/>
        <v>0</v>
      </c>
      <c r="M3141" s="1">
        <f t="shared" si="247"/>
        <v>0</v>
      </c>
      <c r="N3141" s="1">
        <f t="shared" si="248"/>
        <v>6</v>
      </c>
    </row>
    <row r="3142" spans="1:14" ht="16.5" hidden="1" thickBot="1" x14ac:dyDescent="0.3">
      <c r="A3142" s="26">
        <v>540822</v>
      </c>
      <c r="B3142" s="42">
        <v>540822</v>
      </c>
      <c r="C3142" s="43" t="s">
        <v>1561</v>
      </c>
      <c r="D3142" s="99">
        <f>IF(ISERROR(VLOOKUP(A3142,'CGN-2015-001'!A3141:I8288,4,0)),0,VLOOKUP(A3142,'CGN-2015-001'!A3141:I8288,4,0))</f>
        <v>0</v>
      </c>
      <c r="E3142" s="45">
        <f>IF(ISERROR(VLOOKUP(A3142,[3]Hoja1!$A$1:$F$369,4,0)),0,VLOOKUP(A3142,[3]Hoja1!$A$1:$F$369,4,0))</f>
        <v>0</v>
      </c>
      <c r="F3142" s="45">
        <f>IF(ISERROR(VLOOKUP(A3142,[3]Hoja1!$A$1:$F$369,5,0)),0,VLOOKUP(A3142,[3]Hoja1!$A$1:$F$369,5,0))</f>
        <v>0</v>
      </c>
      <c r="G3142" s="102">
        <f>IF(ISERROR(VLOOKUP(A3142,'CGN-2015-001'!A3141:I8288,7,0)),0,VLOOKUP(A3142,'CGN-2015-001'!A3141:I8288,7,0))</f>
        <v>0</v>
      </c>
      <c r="H3142" s="44"/>
      <c r="I3142" s="46"/>
      <c r="J3142" s="113">
        <f t="shared" si="244"/>
        <v>0</v>
      </c>
      <c r="K3142" s="114">
        <f t="shared" si="245"/>
        <v>0</v>
      </c>
      <c r="L3142" s="31">
        <f t="shared" si="246"/>
        <v>0</v>
      </c>
      <c r="M3142" s="1">
        <f t="shared" si="247"/>
        <v>0</v>
      </c>
      <c r="N3142" s="1">
        <f t="shared" si="248"/>
        <v>6</v>
      </c>
    </row>
    <row r="3143" spans="1:14" ht="16.5" hidden="1" thickBot="1" x14ac:dyDescent="0.3">
      <c r="A3143" s="26">
        <v>540823</v>
      </c>
      <c r="B3143" s="42">
        <v>540823</v>
      </c>
      <c r="C3143" s="43" t="s">
        <v>1562</v>
      </c>
      <c r="D3143" s="99">
        <f>IF(ISERROR(VLOOKUP(A3143,'CGN-2015-001'!A3142:I8289,4,0)),0,VLOOKUP(A3143,'CGN-2015-001'!A3142:I8289,4,0))</f>
        <v>0</v>
      </c>
      <c r="E3143" s="45">
        <f>IF(ISERROR(VLOOKUP(A3143,[3]Hoja1!$A$1:$F$369,4,0)),0,VLOOKUP(A3143,[3]Hoja1!$A$1:$F$369,4,0))</f>
        <v>0</v>
      </c>
      <c r="F3143" s="45">
        <f>IF(ISERROR(VLOOKUP(A3143,[3]Hoja1!$A$1:$F$369,5,0)),0,VLOOKUP(A3143,[3]Hoja1!$A$1:$F$369,5,0))</f>
        <v>0</v>
      </c>
      <c r="G3143" s="102">
        <f>IF(ISERROR(VLOOKUP(A3143,'CGN-2015-001'!A3142:I8289,7,0)),0,VLOOKUP(A3143,'CGN-2015-001'!A3142:I8289,7,0))</f>
        <v>0</v>
      </c>
      <c r="H3143" s="44"/>
      <c r="I3143" s="46"/>
      <c r="J3143" s="113">
        <f t="shared" si="244"/>
        <v>0</v>
      </c>
      <c r="K3143" s="114">
        <f t="shared" si="245"/>
        <v>0</v>
      </c>
      <c r="L3143" s="31">
        <f t="shared" si="246"/>
        <v>0</v>
      </c>
      <c r="M3143" s="1">
        <f t="shared" si="247"/>
        <v>0</v>
      </c>
      <c r="N3143" s="1">
        <f t="shared" si="248"/>
        <v>6</v>
      </c>
    </row>
    <row r="3144" spans="1:14" ht="16.5" hidden="1" thickBot="1" x14ac:dyDescent="0.3">
      <c r="A3144" s="26">
        <v>540824</v>
      </c>
      <c r="B3144" s="42">
        <v>540824</v>
      </c>
      <c r="C3144" s="43" t="s">
        <v>1563</v>
      </c>
      <c r="D3144" s="99">
        <f>IF(ISERROR(VLOOKUP(A3144,'CGN-2015-001'!A3143:I8290,4,0)),0,VLOOKUP(A3144,'CGN-2015-001'!A3143:I8290,4,0))</f>
        <v>0</v>
      </c>
      <c r="E3144" s="45">
        <f>IF(ISERROR(VLOOKUP(A3144,[3]Hoja1!$A$1:$F$369,4,0)),0,VLOOKUP(A3144,[3]Hoja1!$A$1:$F$369,4,0))</f>
        <v>0</v>
      </c>
      <c r="F3144" s="45">
        <f>IF(ISERROR(VLOOKUP(A3144,[3]Hoja1!$A$1:$F$369,5,0)),0,VLOOKUP(A3144,[3]Hoja1!$A$1:$F$369,5,0))</f>
        <v>0</v>
      </c>
      <c r="G3144" s="102">
        <f>IF(ISERROR(VLOOKUP(A3144,'CGN-2015-001'!A3143:I8290,7,0)),0,VLOOKUP(A3144,'CGN-2015-001'!A3143:I8290,7,0))</f>
        <v>0</v>
      </c>
      <c r="H3144" s="44"/>
      <c r="I3144" s="46"/>
      <c r="J3144" s="113">
        <f t="shared" si="244"/>
        <v>0</v>
      </c>
      <c r="K3144" s="114">
        <f t="shared" si="245"/>
        <v>0</v>
      </c>
      <c r="L3144" s="31">
        <f t="shared" si="246"/>
        <v>0</v>
      </c>
      <c r="M3144" s="1">
        <f t="shared" si="247"/>
        <v>0</v>
      </c>
      <c r="N3144" s="1">
        <f t="shared" si="248"/>
        <v>6</v>
      </c>
    </row>
    <row r="3145" spans="1:14" ht="16.5" hidden="1" thickBot="1" x14ac:dyDescent="0.3">
      <c r="A3145" s="26">
        <v>540825</v>
      </c>
      <c r="B3145" s="42">
        <v>540825</v>
      </c>
      <c r="C3145" s="43" t="s">
        <v>1564</v>
      </c>
      <c r="D3145" s="99">
        <f>IF(ISERROR(VLOOKUP(A3145,'CGN-2015-001'!A3144:I8291,4,0)),0,VLOOKUP(A3145,'CGN-2015-001'!A3144:I8291,4,0))</f>
        <v>0</v>
      </c>
      <c r="E3145" s="45">
        <f>IF(ISERROR(VLOOKUP(A3145,[3]Hoja1!$A$1:$F$369,4,0)),0,VLOOKUP(A3145,[3]Hoja1!$A$1:$F$369,4,0))</f>
        <v>0</v>
      </c>
      <c r="F3145" s="45">
        <f>IF(ISERROR(VLOOKUP(A3145,[3]Hoja1!$A$1:$F$369,5,0)),0,VLOOKUP(A3145,[3]Hoja1!$A$1:$F$369,5,0))</f>
        <v>0</v>
      </c>
      <c r="G3145" s="102">
        <f>IF(ISERROR(VLOOKUP(A3145,'CGN-2015-001'!A3144:I8291,7,0)),0,VLOOKUP(A3145,'CGN-2015-001'!A3144:I8291,7,0))</f>
        <v>0</v>
      </c>
      <c r="H3145" s="44"/>
      <c r="I3145" s="46"/>
      <c r="J3145" s="113">
        <f t="shared" si="244"/>
        <v>0</v>
      </c>
      <c r="K3145" s="114">
        <f t="shared" si="245"/>
        <v>0</v>
      </c>
      <c r="L3145" s="31">
        <f t="shared" si="246"/>
        <v>0</v>
      </c>
      <c r="M3145" s="1">
        <f t="shared" si="247"/>
        <v>0</v>
      </c>
      <c r="N3145" s="1">
        <f t="shared" si="248"/>
        <v>6</v>
      </c>
    </row>
    <row r="3146" spans="1:14" ht="16.5" hidden="1" thickBot="1" x14ac:dyDescent="0.3">
      <c r="A3146" s="26">
        <v>5413</v>
      </c>
      <c r="B3146" s="48">
        <v>541300</v>
      </c>
      <c r="C3146" s="49" t="s">
        <v>1565</v>
      </c>
      <c r="D3146" s="99">
        <f>IF(ISERROR(VLOOKUP(A3146,'CGN-2015-001'!A3145:I8292,4,0)),0,VLOOKUP(A3146,'CGN-2015-001'!A3145:I8292,4,0))</f>
        <v>0</v>
      </c>
      <c r="E3146" s="40">
        <f>IF(ISERROR(VLOOKUP(A3146,[3]Hoja1!$A$1:$F$369,4,0)),0,VLOOKUP(A3146,[3]Hoja1!$A$1:$F$369,4,0))</f>
        <v>0</v>
      </c>
      <c r="F3146" s="40">
        <f>IF(ISERROR(VLOOKUP(A3146,[3]Hoja1!$A$1:$F$369,5,0)),0,VLOOKUP(A3146,[3]Hoja1!$A$1:$F$369,5,0))</f>
        <v>0</v>
      </c>
      <c r="G3146" s="102">
        <f>IF(ISERROR(VLOOKUP(A3146,'CGN-2015-001'!A3145:I8292,7,0)),0,VLOOKUP(A3146,'CGN-2015-001'!A3145:I8292,7,0))</f>
        <v>0</v>
      </c>
      <c r="H3146" s="50"/>
      <c r="I3146" s="51"/>
      <c r="J3146" s="113">
        <f t="shared" si="244"/>
        <v>0</v>
      </c>
      <c r="K3146" s="114">
        <f t="shared" si="245"/>
        <v>0</v>
      </c>
      <c r="L3146" s="31">
        <f t="shared" si="246"/>
        <v>0</v>
      </c>
      <c r="M3146" s="1">
        <f t="shared" si="247"/>
        <v>0</v>
      </c>
      <c r="N3146" s="1">
        <f t="shared" si="248"/>
        <v>4</v>
      </c>
    </row>
    <row r="3147" spans="1:14" ht="16.5" hidden="1" thickBot="1" x14ac:dyDescent="0.3">
      <c r="A3147" s="26">
        <v>541301</v>
      </c>
      <c r="B3147" s="42">
        <v>541301</v>
      </c>
      <c r="C3147" s="43" t="s">
        <v>1566</v>
      </c>
      <c r="D3147" s="99">
        <f>IF(ISERROR(VLOOKUP(A3147,'CGN-2015-001'!A3146:I8293,4,0)),0,VLOOKUP(A3147,'CGN-2015-001'!A3146:I8293,4,0))</f>
        <v>0</v>
      </c>
      <c r="E3147" s="45">
        <f>IF(ISERROR(VLOOKUP(A3147,[3]Hoja1!$A$1:$F$369,4,0)),0,VLOOKUP(A3147,[3]Hoja1!$A$1:$F$369,4,0))</f>
        <v>0</v>
      </c>
      <c r="F3147" s="45">
        <f>IF(ISERROR(VLOOKUP(A3147,[3]Hoja1!$A$1:$F$369,5,0)),0,VLOOKUP(A3147,[3]Hoja1!$A$1:$F$369,5,0))</f>
        <v>0</v>
      </c>
      <c r="G3147" s="102">
        <f>IF(ISERROR(VLOOKUP(A3147,'CGN-2015-001'!A3146:I8293,7,0)),0,VLOOKUP(A3147,'CGN-2015-001'!A3146:I8293,7,0))</f>
        <v>0</v>
      </c>
      <c r="H3147" s="44"/>
      <c r="I3147" s="46"/>
      <c r="J3147" s="113">
        <f t="shared" ref="J3147:J3210" si="249">D3147-G3147</f>
        <v>0</v>
      </c>
      <c r="K3147" s="114">
        <f t="shared" ref="K3147:K3210" si="250">IF(ISERROR(((D3147/G3147)-100%)),0,((D3147/G3147)-100%))</f>
        <v>0</v>
      </c>
      <c r="L3147" s="31">
        <f t="shared" ref="L3147:L3210" si="251">+G3147-H3147-I3147</f>
        <v>0</v>
      </c>
      <c r="M3147" s="1">
        <f t="shared" ref="M3147:M3210" si="252">IF(D3147&lt;&gt;0,1,IF(G3147&lt;&gt;0,2,IF(F3147&lt;&gt;0,3,IF(E3147&lt;&gt;0,4,0))))</f>
        <v>0</v>
      </c>
      <c r="N3147" s="1">
        <f t="shared" ref="N3147:N3210" si="253">+LEN(A3147)</f>
        <v>6</v>
      </c>
    </row>
    <row r="3148" spans="1:14" ht="16.5" hidden="1" thickBot="1" x14ac:dyDescent="0.3">
      <c r="A3148" s="26">
        <v>541302</v>
      </c>
      <c r="B3148" s="42">
        <v>541302</v>
      </c>
      <c r="C3148" s="43" t="s">
        <v>1567</v>
      </c>
      <c r="D3148" s="99">
        <f>IF(ISERROR(VLOOKUP(A3148,'CGN-2015-001'!A3147:I8294,4,0)),0,VLOOKUP(A3148,'CGN-2015-001'!A3147:I8294,4,0))</f>
        <v>0</v>
      </c>
      <c r="E3148" s="45">
        <f>IF(ISERROR(VLOOKUP(A3148,[3]Hoja1!$A$1:$F$369,4,0)),0,VLOOKUP(A3148,[3]Hoja1!$A$1:$F$369,4,0))</f>
        <v>0</v>
      </c>
      <c r="F3148" s="45">
        <f>IF(ISERROR(VLOOKUP(A3148,[3]Hoja1!$A$1:$F$369,5,0)),0,VLOOKUP(A3148,[3]Hoja1!$A$1:$F$369,5,0))</f>
        <v>0</v>
      </c>
      <c r="G3148" s="102">
        <f>IF(ISERROR(VLOOKUP(A3148,'CGN-2015-001'!A3147:I8294,7,0)),0,VLOOKUP(A3148,'CGN-2015-001'!A3147:I8294,7,0))</f>
        <v>0</v>
      </c>
      <c r="H3148" s="44"/>
      <c r="I3148" s="46"/>
      <c r="J3148" s="113">
        <f t="shared" si="249"/>
        <v>0</v>
      </c>
      <c r="K3148" s="114">
        <f t="shared" si="250"/>
        <v>0</v>
      </c>
      <c r="L3148" s="31">
        <f t="shared" si="251"/>
        <v>0</v>
      </c>
      <c r="M3148" s="1">
        <f t="shared" si="252"/>
        <v>0</v>
      </c>
      <c r="N3148" s="1">
        <f t="shared" si="253"/>
        <v>6</v>
      </c>
    </row>
    <row r="3149" spans="1:14" ht="16.5" hidden="1" thickBot="1" x14ac:dyDescent="0.3">
      <c r="A3149" s="26">
        <v>541303</v>
      </c>
      <c r="B3149" s="42">
        <v>541303</v>
      </c>
      <c r="C3149" s="43" t="s">
        <v>1568</v>
      </c>
      <c r="D3149" s="99">
        <f>IF(ISERROR(VLOOKUP(A3149,'CGN-2015-001'!A3148:I8295,4,0)),0,VLOOKUP(A3149,'CGN-2015-001'!A3148:I8295,4,0))</f>
        <v>0</v>
      </c>
      <c r="E3149" s="45">
        <f>IF(ISERROR(VLOOKUP(A3149,[3]Hoja1!$A$1:$F$369,4,0)),0,VLOOKUP(A3149,[3]Hoja1!$A$1:$F$369,4,0))</f>
        <v>0</v>
      </c>
      <c r="F3149" s="45">
        <f>IF(ISERROR(VLOOKUP(A3149,[3]Hoja1!$A$1:$F$369,5,0)),0,VLOOKUP(A3149,[3]Hoja1!$A$1:$F$369,5,0))</f>
        <v>0</v>
      </c>
      <c r="G3149" s="102">
        <f>IF(ISERROR(VLOOKUP(A3149,'CGN-2015-001'!A3148:I8295,7,0)),0,VLOOKUP(A3149,'CGN-2015-001'!A3148:I8295,7,0))</f>
        <v>0</v>
      </c>
      <c r="H3149" s="44"/>
      <c r="I3149" s="46"/>
      <c r="J3149" s="113">
        <f t="shared" si="249"/>
        <v>0</v>
      </c>
      <c r="K3149" s="114">
        <f t="shared" si="250"/>
        <v>0</v>
      </c>
      <c r="L3149" s="31">
        <f t="shared" si="251"/>
        <v>0</v>
      </c>
      <c r="M3149" s="1">
        <f t="shared" si="252"/>
        <v>0</v>
      </c>
      <c r="N3149" s="1">
        <f t="shared" si="253"/>
        <v>6</v>
      </c>
    </row>
    <row r="3150" spans="1:14" ht="16.5" hidden="1" thickBot="1" x14ac:dyDescent="0.3">
      <c r="A3150" s="26">
        <v>541304</v>
      </c>
      <c r="B3150" s="42">
        <v>541304</v>
      </c>
      <c r="C3150" s="43" t="s">
        <v>1569</v>
      </c>
      <c r="D3150" s="99">
        <f>IF(ISERROR(VLOOKUP(A3150,'CGN-2015-001'!A3149:I8296,4,0)),0,VLOOKUP(A3150,'CGN-2015-001'!A3149:I8296,4,0))</f>
        <v>0</v>
      </c>
      <c r="E3150" s="45">
        <f>IF(ISERROR(VLOOKUP(A3150,[3]Hoja1!$A$1:$F$369,4,0)),0,VLOOKUP(A3150,[3]Hoja1!$A$1:$F$369,4,0))</f>
        <v>0</v>
      </c>
      <c r="F3150" s="45">
        <f>IF(ISERROR(VLOOKUP(A3150,[3]Hoja1!$A$1:$F$369,5,0)),0,VLOOKUP(A3150,[3]Hoja1!$A$1:$F$369,5,0))</f>
        <v>0</v>
      </c>
      <c r="G3150" s="102">
        <f>IF(ISERROR(VLOOKUP(A3150,'CGN-2015-001'!A3149:I8296,7,0)),0,VLOOKUP(A3150,'CGN-2015-001'!A3149:I8296,7,0))</f>
        <v>0</v>
      </c>
      <c r="H3150" s="44"/>
      <c r="I3150" s="46"/>
      <c r="J3150" s="113">
        <f t="shared" si="249"/>
        <v>0</v>
      </c>
      <c r="K3150" s="114">
        <f t="shared" si="250"/>
        <v>0</v>
      </c>
      <c r="L3150" s="31">
        <f t="shared" si="251"/>
        <v>0</v>
      </c>
      <c r="M3150" s="1">
        <f t="shared" si="252"/>
        <v>0</v>
      </c>
      <c r="N3150" s="1">
        <f t="shared" si="253"/>
        <v>6</v>
      </c>
    </row>
    <row r="3151" spans="1:14" ht="16.5" hidden="1" thickBot="1" x14ac:dyDescent="0.3">
      <c r="A3151" s="26">
        <v>541305</v>
      </c>
      <c r="B3151" s="42">
        <v>541305</v>
      </c>
      <c r="C3151" s="43" t="s">
        <v>1570</v>
      </c>
      <c r="D3151" s="99">
        <f>IF(ISERROR(VLOOKUP(A3151,'CGN-2015-001'!A3150:I8297,4,0)),0,VLOOKUP(A3151,'CGN-2015-001'!A3150:I8297,4,0))</f>
        <v>0</v>
      </c>
      <c r="E3151" s="45">
        <f>IF(ISERROR(VLOOKUP(A3151,[3]Hoja1!$A$1:$F$369,4,0)),0,VLOOKUP(A3151,[3]Hoja1!$A$1:$F$369,4,0))</f>
        <v>0</v>
      </c>
      <c r="F3151" s="45">
        <f>IF(ISERROR(VLOOKUP(A3151,[3]Hoja1!$A$1:$F$369,5,0)),0,VLOOKUP(A3151,[3]Hoja1!$A$1:$F$369,5,0))</f>
        <v>0</v>
      </c>
      <c r="G3151" s="102">
        <f>IF(ISERROR(VLOOKUP(A3151,'CGN-2015-001'!A3150:I8297,7,0)),0,VLOOKUP(A3151,'CGN-2015-001'!A3150:I8297,7,0))</f>
        <v>0</v>
      </c>
      <c r="H3151" s="44"/>
      <c r="I3151" s="46"/>
      <c r="J3151" s="113">
        <f t="shared" si="249"/>
        <v>0</v>
      </c>
      <c r="K3151" s="114">
        <f t="shared" si="250"/>
        <v>0</v>
      </c>
      <c r="L3151" s="31">
        <f t="shared" si="251"/>
        <v>0</v>
      </c>
      <c r="M3151" s="1">
        <f t="shared" si="252"/>
        <v>0</v>
      </c>
      <c r="N3151" s="1">
        <f t="shared" si="253"/>
        <v>6</v>
      </c>
    </row>
    <row r="3152" spans="1:14" ht="16.5" hidden="1" thickBot="1" x14ac:dyDescent="0.3">
      <c r="A3152" s="26">
        <v>541306</v>
      </c>
      <c r="B3152" s="42">
        <v>541306</v>
      </c>
      <c r="C3152" s="43" t="s">
        <v>1571</v>
      </c>
      <c r="D3152" s="99">
        <f>IF(ISERROR(VLOOKUP(A3152,'CGN-2015-001'!A3151:I8298,4,0)),0,VLOOKUP(A3152,'CGN-2015-001'!A3151:I8298,4,0))</f>
        <v>0</v>
      </c>
      <c r="E3152" s="45">
        <f>IF(ISERROR(VLOOKUP(A3152,[3]Hoja1!$A$1:$F$369,4,0)),0,VLOOKUP(A3152,[3]Hoja1!$A$1:$F$369,4,0))</f>
        <v>0</v>
      </c>
      <c r="F3152" s="45">
        <f>IF(ISERROR(VLOOKUP(A3152,[3]Hoja1!$A$1:$F$369,5,0)),0,VLOOKUP(A3152,[3]Hoja1!$A$1:$F$369,5,0))</f>
        <v>0</v>
      </c>
      <c r="G3152" s="102">
        <f>IF(ISERROR(VLOOKUP(A3152,'CGN-2015-001'!A3151:I8298,7,0)),0,VLOOKUP(A3152,'CGN-2015-001'!A3151:I8298,7,0))</f>
        <v>0</v>
      </c>
      <c r="H3152" s="44"/>
      <c r="I3152" s="46"/>
      <c r="J3152" s="113">
        <f t="shared" si="249"/>
        <v>0</v>
      </c>
      <c r="K3152" s="114">
        <f t="shared" si="250"/>
        <v>0</v>
      </c>
      <c r="L3152" s="31">
        <f t="shared" si="251"/>
        <v>0</v>
      </c>
      <c r="M3152" s="1">
        <f t="shared" si="252"/>
        <v>0</v>
      </c>
      <c r="N3152" s="1">
        <f t="shared" si="253"/>
        <v>6</v>
      </c>
    </row>
    <row r="3153" spans="1:14" ht="16.5" hidden="1" thickBot="1" x14ac:dyDescent="0.3">
      <c r="A3153" s="26">
        <v>541307</v>
      </c>
      <c r="B3153" s="42">
        <v>541307</v>
      </c>
      <c r="C3153" s="43" t="s">
        <v>1572</v>
      </c>
      <c r="D3153" s="99">
        <f>IF(ISERROR(VLOOKUP(A3153,'CGN-2015-001'!A3152:I8299,4,0)),0,VLOOKUP(A3153,'CGN-2015-001'!A3152:I8299,4,0))</f>
        <v>0</v>
      </c>
      <c r="E3153" s="45">
        <f>IF(ISERROR(VLOOKUP(A3153,[3]Hoja1!$A$1:$F$369,4,0)),0,VLOOKUP(A3153,[3]Hoja1!$A$1:$F$369,4,0))</f>
        <v>0</v>
      </c>
      <c r="F3153" s="45">
        <f>IF(ISERROR(VLOOKUP(A3153,[3]Hoja1!$A$1:$F$369,5,0)),0,VLOOKUP(A3153,[3]Hoja1!$A$1:$F$369,5,0))</f>
        <v>0</v>
      </c>
      <c r="G3153" s="102">
        <f>IF(ISERROR(VLOOKUP(A3153,'CGN-2015-001'!A3152:I8299,7,0)),0,VLOOKUP(A3153,'CGN-2015-001'!A3152:I8299,7,0))</f>
        <v>0</v>
      </c>
      <c r="H3153" s="44"/>
      <c r="I3153" s="46"/>
      <c r="J3153" s="113">
        <f t="shared" si="249"/>
        <v>0</v>
      </c>
      <c r="K3153" s="114">
        <f t="shared" si="250"/>
        <v>0</v>
      </c>
      <c r="L3153" s="31">
        <f t="shared" si="251"/>
        <v>0</v>
      </c>
      <c r="M3153" s="1">
        <f t="shared" si="252"/>
        <v>0</v>
      </c>
      <c r="N3153" s="1">
        <f t="shared" si="253"/>
        <v>6</v>
      </c>
    </row>
    <row r="3154" spans="1:14" ht="16.5" hidden="1" thickBot="1" x14ac:dyDescent="0.3">
      <c r="A3154" s="26">
        <v>541308</v>
      </c>
      <c r="B3154" s="42">
        <v>541308</v>
      </c>
      <c r="C3154" s="43" t="s">
        <v>1573</v>
      </c>
      <c r="D3154" s="99">
        <f>IF(ISERROR(VLOOKUP(A3154,'CGN-2015-001'!A3153:I8300,4,0)),0,VLOOKUP(A3154,'CGN-2015-001'!A3153:I8300,4,0))</f>
        <v>0</v>
      </c>
      <c r="E3154" s="45">
        <f>IF(ISERROR(VLOOKUP(A3154,[3]Hoja1!$A$1:$F$369,4,0)),0,VLOOKUP(A3154,[3]Hoja1!$A$1:$F$369,4,0))</f>
        <v>0</v>
      </c>
      <c r="F3154" s="45">
        <f>IF(ISERROR(VLOOKUP(A3154,[3]Hoja1!$A$1:$F$369,5,0)),0,VLOOKUP(A3154,[3]Hoja1!$A$1:$F$369,5,0))</f>
        <v>0</v>
      </c>
      <c r="G3154" s="102">
        <f>IF(ISERROR(VLOOKUP(A3154,'CGN-2015-001'!A3153:I8300,7,0)),0,VLOOKUP(A3154,'CGN-2015-001'!A3153:I8300,7,0))</f>
        <v>0</v>
      </c>
      <c r="H3154" s="44"/>
      <c r="I3154" s="46"/>
      <c r="J3154" s="113">
        <f t="shared" si="249"/>
        <v>0</v>
      </c>
      <c r="K3154" s="114">
        <f t="shared" si="250"/>
        <v>0</v>
      </c>
      <c r="L3154" s="31">
        <f t="shared" si="251"/>
        <v>0</v>
      </c>
      <c r="M3154" s="1">
        <f t="shared" si="252"/>
        <v>0</v>
      </c>
      <c r="N3154" s="1">
        <f t="shared" si="253"/>
        <v>6</v>
      </c>
    </row>
    <row r="3155" spans="1:14" ht="16.5" hidden="1" thickBot="1" x14ac:dyDescent="0.3">
      <c r="A3155" s="26">
        <v>541309</v>
      </c>
      <c r="B3155" s="42">
        <v>541309</v>
      </c>
      <c r="C3155" s="43" t="s">
        <v>1574</v>
      </c>
      <c r="D3155" s="99">
        <f>IF(ISERROR(VLOOKUP(A3155,'CGN-2015-001'!A3154:I8301,4,0)),0,VLOOKUP(A3155,'CGN-2015-001'!A3154:I8301,4,0))</f>
        <v>0</v>
      </c>
      <c r="E3155" s="45">
        <f>IF(ISERROR(VLOOKUP(A3155,[3]Hoja1!$A$1:$F$369,4,0)),0,VLOOKUP(A3155,[3]Hoja1!$A$1:$F$369,4,0))</f>
        <v>0</v>
      </c>
      <c r="F3155" s="45">
        <f>IF(ISERROR(VLOOKUP(A3155,[3]Hoja1!$A$1:$F$369,5,0)),0,VLOOKUP(A3155,[3]Hoja1!$A$1:$F$369,5,0))</f>
        <v>0</v>
      </c>
      <c r="G3155" s="102">
        <f>IF(ISERROR(VLOOKUP(A3155,'CGN-2015-001'!A3154:I8301,7,0)),0,VLOOKUP(A3155,'CGN-2015-001'!A3154:I8301,7,0))</f>
        <v>0</v>
      </c>
      <c r="H3155" s="44"/>
      <c r="I3155" s="46"/>
      <c r="J3155" s="113">
        <f t="shared" si="249"/>
        <v>0</v>
      </c>
      <c r="K3155" s="114">
        <f t="shared" si="250"/>
        <v>0</v>
      </c>
      <c r="L3155" s="31">
        <f t="shared" si="251"/>
        <v>0</v>
      </c>
      <c r="M3155" s="1">
        <f t="shared" si="252"/>
        <v>0</v>
      </c>
      <c r="N3155" s="1">
        <f t="shared" si="253"/>
        <v>6</v>
      </c>
    </row>
    <row r="3156" spans="1:14" ht="16.5" hidden="1" thickBot="1" x14ac:dyDescent="0.3">
      <c r="A3156" s="26">
        <v>541310</v>
      </c>
      <c r="B3156" s="42">
        <v>541310</v>
      </c>
      <c r="C3156" s="43" t="s">
        <v>1575</v>
      </c>
      <c r="D3156" s="99">
        <f>IF(ISERROR(VLOOKUP(A3156,'CGN-2015-001'!A3155:I8302,4,0)),0,VLOOKUP(A3156,'CGN-2015-001'!A3155:I8302,4,0))</f>
        <v>0</v>
      </c>
      <c r="E3156" s="45">
        <f>IF(ISERROR(VLOOKUP(A3156,[3]Hoja1!$A$1:$F$369,4,0)),0,VLOOKUP(A3156,[3]Hoja1!$A$1:$F$369,4,0))</f>
        <v>0</v>
      </c>
      <c r="F3156" s="45">
        <f>IF(ISERROR(VLOOKUP(A3156,[3]Hoja1!$A$1:$F$369,5,0)),0,VLOOKUP(A3156,[3]Hoja1!$A$1:$F$369,5,0))</f>
        <v>0</v>
      </c>
      <c r="G3156" s="102">
        <f>IF(ISERROR(VLOOKUP(A3156,'CGN-2015-001'!A3155:I8302,7,0)),0,VLOOKUP(A3156,'CGN-2015-001'!A3155:I8302,7,0))</f>
        <v>0</v>
      </c>
      <c r="H3156" s="44"/>
      <c r="I3156" s="46"/>
      <c r="J3156" s="113">
        <f t="shared" si="249"/>
        <v>0</v>
      </c>
      <c r="K3156" s="114">
        <f t="shared" si="250"/>
        <v>0</v>
      </c>
      <c r="L3156" s="31">
        <f t="shared" si="251"/>
        <v>0</v>
      </c>
      <c r="M3156" s="1">
        <f t="shared" si="252"/>
        <v>0</v>
      </c>
      <c r="N3156" s="1">
        <f t="shared" si="253"/>
        <v>6</v>
      </c>
    </row>
    <row r="3157" spans="1:14" ht="16.5" hidden="1" thickBot="1" x14ac:dyDescent="0.3">
      <c r="A3157" s="26">
        <v>541390</v>
      </c>
      <c r="B3157" s="42">
        <v>541390</v>
      </c>
      <c r="C3157" s="43" t="s">
        <v>1576</v>
      </c>
      <c r="D3157" s="99">
        <f>IF(ISERROR(VLOOKUP(A3157,'CGN-2015-001'!A3156:I8303,4,0)),0,VLOOKUP(A3157,'CGN-2015-001'!A3156:I8303,4,0))</f>
        <v>0</v>
      </c>
      <c r="E3157" s="45">
        <f>IF(ISERROR(VLOOKUP(A3157,[3]Hoja1!$A$1:$F$369,4,0)),0,VLOOKUP(A3157,[3]Hoja1!$A$1:$F$369,4,0))</f>
        <v>0</v>
      </c>
      <c r="F3157" s="45">
        <f>IF(ISERROR(VLOOKUP(A3157,[3]Hoja1!$A$1:$F$369,5,0)),0,VLOOKUP(A3157,[3]Hoja1!$A$1:$F$369,5,0))</f>
        <v>0</v>
      </c>
      <c r="G3157" s="102">
        <f>IF(ISERROR(VLOOKUP(A3157,'CGN-2015-001'!A3156:I8303,7,0)),0,VLOOKUP(A3157,'CGN-2015-001'!A3156:I8303,7,0))</f>
        <v>0</v>
      </c>
      <c r="H3157" s="44"/>
      <c r="I3157" s="46"/>
      <c r="J3157" s="113">
        <f t="shared" si="249"/>
        <v>0</v>
      </c>
      <c r="K3157" s="114">
        <f t="shared" si="250"/>
        <v>0</v>
      </c>
      <c r="L3157" s="31">
        <f t="shared" si="251"/>
        <v>0</v>
      </c>
      <c r="M3157" s="1">
        <f t="shared" si="252"/>
        <v>0</v>
      </c>
      <c r="N3157" s="1">
        <f t="shared" si="253"/>
        <v>6</v>
      </c>
    </row>
    <row r="3158" spans="1:14" ht="16.5" hidden="1" thickBot="1" x14ac:dyDescent="0.3">
      <c r="A3158" s="26">
        <v>5421</v>
      </c>
      <c r="B3158" s="48">
        <v>542100</v>
      </c>
      <c r="C3158" s="49" t="s">
        <v>1577</v>
      </c>
      <c r="D3158" s="99">
        <f>IF(ISERROR(VLOOKUP(A3158,'CGN-2015-001'!A3157:I8304,4,0)),0,VLOOKUP(A3158,'CGN-2015-001'!A3157:I8304,4,0))</f>
        <v>0</v>
      </c>
      <c r="E3158" s="40">
        <f>IF(ISERROR(VLOOKUP(A3158,[3]Hoja1!$A$1:$F$369,4,0)),0,VLOOKUP(A3158,[3]Hoja1!$A$1:$F$369,4,0))</f>
        <v>0</v>
      </c>
      <c r="F3158" s="40">
        <f>IF(ISERROR(VLOOKUP(A3158,[3]Hoja1!$A$1:$F$369,5,0)),0,VLOOKUP(A3158,[3]Hoja1!$A$1:$F$369,5,0))</f>
        <v>0</v>
      </c>
      <c r="G3158" s="102">
        <f>IF(ISERROR(VLOOKUP(A3158,'CGN-2015-001'!A3157:I8304,7,0)),0,VLOOKUP(A3158,'CGN-2015-001'!A3157:I8304,7,0))</f>
        <v>0</v>
      </c>
      <c r="H3158" s="50"/>
      <c r="I3158" s="51"/>
      <c r="J3158" s="113">
        <f t="shared" si="249"/>
        <v>0</v>
      </c>
      <c r="K3158" s="114">
        <f t="shared" si="250"/>
        <v>0</v>
      </c>
      <c r="L3158" s="31">
        <f t="shared" si="251"/>
        <v>0</v>
      </c>
      <c r="M3158" s="1">
        <f t="shared" si="252"/>
        <v>0</v>
      </c>
      <c r="N3158" s="1">
        <f t="shared" si="253"/>
        <v>4</v>
      </c>
    </row>
    <row r="3159" spans="1:14" ht="16.5" hidden="1" thickBot="1" x14ac:dyDescent="0.3">
      <c r="A3159" s="26">
        <v>542104</v>
      </c>
      <c r="B3159" s="42">
        <v>542104</v>
      </c>
      <c r="C3159" s="43" t="s">
        <v>1578</v>
      </c>
      <c r="D3159" s="99">
        <f>IF(ISERROR(VLOOKUP(A3159,'CGN-2015-001'!A3158:I8305,4,0)),0,VLOOKUP(A3159,'CGN-2015-001'!A3158:I8305,4,0))</f>
        <v>0</v>
      </c>
      <c r="E3159" s="45">
        <f>IF(ISERROR(VLOOKUP(A3159,[3]Hoja1!$A$1:$F$369,4,0)),0,VLOOKUP(A3159,[3]Hoja1!$A$1:$F$369,4,0))</f>
        <v>0</v>
      </c>
      <c r="F3159" s="45">
        <f>IF(ISERROR(VLOOKUP(A3159,[3]Hoja1!$A$1:$F$369,5,0)),0,VLOOKUP(A3159,[3]Hoja1!$A$1:$F$369,5,0))</f>
        <v>0</v>
      </c>
      <c r="G3159" s="102">
        <f>IF(ISERROR(VLOOKUP(A3159,'CGN-2015-001'!A3158:I8305,7,0)),0,VLOOKUP(A3159,'CGN-2015-001'!A3158:I8305,7,0))</f>
        <v>0</v>
      </c>
      <c r="H3159" s="44"/>
      <c r="I3159" s="46"/>
      <c r="J3159" s="113">
        <f t="shared" si="249"/>
        <v>0</v>
      </c>
      <c r="K3159" s="114">
        <f t="shared" si="250"/>
        <v>0</v>
      </c>
      <c r="L3159" s="31">
        <f t="shared" si="251"/>
        <v>0</v>
      </c>
      <c r="M3159" s="1">
        <f t="shared" si="252"/>
        <v>0</v>
      </c>
      <c r="N3159" s="1">
        <f t="shared" si="253"/>
        <v>6</v>
      </c>
    </row>
    <row r="3160" spans="1:14" ht="16.5" hidden="1" thickBot="1" x14ac:dyDescent="0.3">
      <c r="A3160" s="26">
        <v>5423</v>
      </c>
      <c r="B3160" s="48">
        <v>542300</v>
      </c>
      <c r="C3160" s="49" t="s">
        <v>1579</v>
      </c>
      <c r="D3160" s="99">
        <f>IF(ISERROR(VLOOKUP(A3160,'CGN-2015-001'!A3159:I8306,4,0)),0,VLOOKUP(A3160,'CGN-2015-001'!A3159:I8306,4,0))</f>
        <v>0</v>
      </c>
      <c r="E3160" s="40">
        <f>IF(ISERROR(VLOOKUP(A3160,[3]Hoja1!$A$1:$F$369,4,0)),0,VLOOKUP(A3160,[3]Hoja1!$A$1:$F$369,4,0))</f>
        <v>0</v>
      </c>
      <c r="F3160" s="40">
        <f>IF(ISERROR(VLOOKUP(A3160,[3]Hoja1!$A$1:$F$369,5,0)),0,VLOOKUP(A3160,[3]Hoja1!$A$1:$F$369,5,0))</f>
        <v>0</v>
      </c>
      <c r="G3160" s="102">
        <f>IF(ISERROR(VLOOKUP(A3160,'CGN-2015-001'!A3159:I8306,7,0)),0,VLOOKUP(A3160,'CGN-2015-001'!A3159:I8306,7,0))</f>
        <v>0</v>
      </c>
      <c r="H3160" s="50"/>
      <c r="I3160" s="51"/>
      <c r="J3160" s="113">
        <f t="shared" si="249"/>
        <v>0</v>
      </c>
      <c r="K3160" s="114">
        <f t="shared" si="250"/>
        <v>0</v>
      </c>
      <c r="L3160" s="31">
        <f t="shared" si="251"/>
        <v>0</v>
      </c>
      <c r="M3160" s="1">
        <f t="shared" si="252"/>
        <v>0</v>
      </c>
      <c r="N3160" s="1">
        <f t="shared" si="253"/>
        <v>4</v>
      </c>
    </row>
    <row r="3161" spans="1:14" ht="16.5" hidden="1" thickBot="1" x14ac:dyDescent="0.3">
      <c r="A3161" s="26">
        <v>542301</v>
      </c>
      <c r="B3161" s="42">
        <v>542301</v>
      </c>
      <c r="C3161" s="43" t="s">
        <v>1580</v>
      </c>
      <c r="D3161" s="99">
        <f>IF(ISERROR(VLOOKUP(A3161,'CGN-2015-001'!A3160:I8307,4,0)),0,VLOOKUP(A3161,'CGN-2015-001'!A3160:I8307,4,0))</f>
        <v>0</v>
      </c>
      <c r="E3161" s="45">
        <f>IF(ISERROR(VLOOKUP(A3161,[3]Hoja1!$A$1:$F$369,4,0)),0,VLOOKUP(A3161,[3]Hoja1!$A$1:$F$369,4,0))</f>
        <v>0</v>
      </c>
      <c r="F3161" s="45">
        <f>IF(ISERROR(VLOOKUP(A3161,[3]Hoja1!$A$1:$F$369,5,0)),0,VLOOKUP(A3161,[3]Hoja1!$A$1:$F$369,5,0))</f>
        <v>0</v>
      </c>
      <c r="G3161" s="102">
        <f>IF(ISERROR(VLOOKUP(A3161,'CGN-2015-001'!A3160:I8307,7,0)),0,VLOOKUP(A3161,'CGN-2015-001'!A3160:I8307,7,0))</f>
        <v>0</v>
      </c>
      <c r="H3161" s="44"/>
      <c r="I3161" s="46"/>
      <c r="J3161" s="113">
        <f t="shared" si="249"/>
        <v>0</v>
      </c>
      <c r="K3161" s="114">
        <f t="shared" si="250"/>
        <v>0</v>
      </c>
      <c r="L3161" s="31">
        <f t="shared" si="251"/>
        <v>0</v>
      </c>
      <c r="M3161" s="1">
        <f t="shared" si="252"/>
        <v>0</v>
      </c>
      <c r="N3161" s="1">
        <f t="shared" si="253"/>
        <v>6</v>
      </c>
    </row>
    <row r="3162" spans="1:14" ht="16.5" hidden="1" thickBot="1" x14ac:dyDescent="0.3">
      <c r="A3162" s="26">
        <v>542302</v>
      </c>
      <c r="B3162" s="42">
        <v>542302</v>
      </c>
      <c r="C3162" s="43" t="s">
        <v>1581</v>
      </c>
      <c r="D3162" s="99">
        <f>IF(ISERROR(VLOOKUP(A3162,'CGN-2015-001'!A3161:I8308,4,0)),0,VLOOKUP(A3162,'CGN-2015-001'!A3161:I8308,4,0))</f>
        <v>0</v>
      </c>
      <c r="E3162" s="45">
        <f>IF(ISERROR(VLOOKUP(A3162,[3]Hoja1!$A$1:$F$369,4,0)),0,VLOOKUP(A3162,[3]Hoja1!$A$1:$F$369,4,0))</f>
        <v>0</v>
      </c>
      <c r="F3162" s="45">
        <f>IF(ISERROR(VLOOKUP(A3162,[3]Hoja1!$A$1:$F$369,5,0)),0,VLOOKUP(A3162,[3]Hoja1!$A$1:$F$369,5,0))</f>
        <v>0</v>
      </c>
      <c r="G3162" s="102">
        <f>IF(ISERROR(VLOOKUP(A3162,'CGN-2015-001'!A3161:I8308,7,0)),0,VLOOKUP(A3162,'CGN-2015-001'!A3161:I8308,7,0))</f>
        <v>0</v>
      </c>
      <c r="H3162" s="44"/>
      <c r="I3162" s="46"/>
      <c r="J3162" s="113">
        <f t="shared" si="249"/>
        <v>0</v>
      </c>
      <c r="K3162" s="114">
        <f t="shared" si="250"/>
        <v>0</v>
      </c>
      <c r="L3162" s="31">
        <f t="shared" si="251"/>
        <v>0</v>
      </c>
      <c r="M3162" s="1">
        <f t="shared" si="252"/>
        <v>0</v>
      </c>
      <c r="N3162" s="1">
        <f t="shared" si="253"/>
        <v>6</v>
      </c>
    </row>
    <row r="3163" spans="1:14" ht="16.5" hidden="1" thickBot="1" x14ac:dyDescent="0.3">
      <c r="A3163" s="26">
        <v>542303</v>
      </c>
      <c r="B3163" s="42">
        <v>542303</v>
      </c>
      <c r="C3163" s="43" t="s">
        <v>1582</v>
      </c>
      <c r="D3163" s="99">
        <f>IF(ISERROR(VLOOKUP(A3163,'CGN-2015-001'!A3162:I8309,4,0)),0,VLOOKUP(A3163,'CGN-2015-001'!A3162:I8309,4,0))</f>
        <v>0</v>
      </c>
      <c r="E3163" s="45">
        <f>IF(ISERROR(VLOOKUP(A3163,[3]Hoja1!$A$1:$F$369,4,0)),0,VLOOKUP(A3163,[3]Hoja1!$A$1:$F$369,4,0))</f>
        <v>0</v>
      </c>
      <c r="F3163" s="45">
        <f>IF(ISERROR(VLOOKUP(A3163,[3]Hoja1!$A$1:$F$369,5,0)),0,VLOOKUP(A3163,[3]Hoja1!$A$1:$F$369,5,0))</f>
        <v>0</v>
      </c>
      <c r="G3163" s="102">
        <f>IF(ISERROR(VLOOKUP(A3163,'CGN-2015-001'!A3162:I8309,7,0)),0,VLOOKUP(A3163,'CGN-2015-001'!A3162:I8309,7,0))</f>
        <v>0</v>
      </c>
      <c r="H3163" s="44"/>
      <c r="I3163" s="46"/>
      <c r="J3163" s="113">
        <f t="shared" si="249"/>
        <v>0</v>
      </c>
      <c r="K3163" s="114">
        <f t="shared" si="250"/>
        <v>0</v>
      </c>
      <c r="L3163" s="31">
        <f t="shared" si="251"/>
        <v>0</v>
      </c>
      <c r="M3163" s="1">
        <f t="shared" si="252"/>
        <v>0</v>
      </c>
      <c r="N3163" s="1">
        <f t="shared" si="253"/>
        <v>6</v>
      </c>
    </row>
    <row r="3164" spans="1:14" ht="16.5" hidden="1" thickBot="1" x14ac:dyDescent="0.3">
      <c r="A3164" s="26">
        <v>542304</v>
      </c>
      <c r="B3164" s="42">
        <v>542304</v>
      </c>
      <c r="C3164" s="43" t="s">
        <v>1583</v>
      </c>
      <c r="D3164" s="99">
        <f>IF(ISERROR(VLOOKUP(A3164,'CGN-2015-001'!A3163:I8310,4,0)),0,VLOOKUP(A3164,'CGN-2015-001'!A3163:I8310,4,0))</f>
        <v>0</v>
      </c>
      <c r="E3164" s="45">
        <f>IF(ISERROR(VLOOKUP(A3164,[3]Hoja1!$A$1:$F$369,4,0)),0,VLOOKUP(A3164,[3]Hoja1!$A$1:$F$369,4,0))</f>
        <v>0</v>
      </c>
      <c r="F3164" s="45">
        <f>IF(ISERROR(VLOOKUP(A3164,[3]Hoja1!$A$1:$F$369,5,0)),0,VLOOKUP(A3164,[3]Hoja1!$A$1:$F$369,5,0))</f>
        <v>0</v>
      </c>
      <c r="G3164" s="102">
        <f>IF(ISERROR(VLOOKUP(A3164,'CGN-2015-001'!A3163:I8310,7,0)),0,VLOOKUP(A3164,'CGN-2015-001'!A3163:I8310,7,0))</f>
        <v>0</v>
      </c>
      <c r="H3164" s="44"/>
      <c r="I3164" s="46"/>
      <c r="J3164" s="113">
        <f t="shared" si="249"/>
        <v>0</v>
      </c>
      <c r="K3164" s="114">
        <f t="shared" si="250"/>
        <v>0</v>
      </c>
      <c r="L3164" s="31">
        <f t="shared" si="251"/>
        <v>0</v>
      </c>
      <c r="M3164" s="1">
        <f t="shared" si="252"/>
        <v>0</v>
      </c>
      <c r="N3164" s="1">
        <f t="shared" si="253"/>
        <v>6</v>
      </c>
    </row>
    <row r="3165" spans="1:14" ht="16.5" hidden="1" thickBot="1" x14ac:dyDescent="0.3">
      <c r="A3165" s="26">
        <v>542305</v>
      </c>
      <c r="B3165" s="42">
        <v>542305</v>
      </c>
      <c r="C3165" s="43" t="s">
        <v>1584</v>
      </c>
      <c r="D3165" s="99">
        <f>IF(ISERROR(VLOOKUP(A3165,'CGN-2015-001'!A3164:I8311,4,0)),0,VLOOKUP(A3165,'CGN-2015-001'!A3164:I8311,4,0))</f>
        <v>0</v>
      </c>
      <c r="E3165" s="45">
        <f>IF(ISERROR(VLOOKUP(A3165,[3]Hoja1!$A$1:$F$369,4,0)),0,VLOOKUP(A3165,[3]Hoja1!$A$1:$F$369,4,0))</f>
        <v>0</v>
      </c>
      <c r="F3165" s="45">
        <f>IF(ISERROR(VLOOKUP(A3165,[3]Hoja1!$A$1:$F$369,5,0)),0,VLOOKUP(A3165,[3]Hoja1!$A$1:$F$369,5,0))</f>
        <v>0</v>
      </c>
      <c r="G3165" s="102">
        <f>IF(ISERROR(VLOOKUP(A3165,'CGN-2015-001'!A3164:I8311,7,0)),0,VLOOKUP(A3165,'CGN-2015-001'!A3164:I8311,7,0))</f>
        <v>0</v>
      </c>
      <c r="H3165" s="44"/>
      <c r="I3165" s="46"/>
      <c r="J3165" s="113">
        <f t="shared" si="249"/>
        <v>0</v>
      </c>
      <c r="K3165" s="114">
        <f t="shared" si="250"/>
        <v>0</v>
      </c>
      <c r="L3165" s="31">
        <f t="shared" si="251"/>
        <v>0</v>
      </c>
      <c r="M3165" s="1">
        <f t="shared" si="252"/>
        <v>0</v>
      </c>
      <c r="N3165" s="1">
        <f t="shared" si="253"/>
        <v>6</v>
      </c>
    </row>
    <row r="3166" spans="1:14" ht="16.5" hidden="1" thickBot="1" x14ac:dyDescent="0.3">
      <c r="A3166" s="26">
        <v>542306</v>
      </c>
      <c r="B3166" s="42">
        <v>542306</v>
      </c>
      <c r="C3166" s="43" t="s">
        <v>1803</v>
      </c>
      <c r="D3166" s="99">
        <f>IF(ISERROR(VLOOKUP(A3166,'CGN-2015-001'!A3165:I8312,4,0)),0,VLOOKUP(A3166,'CGN-2015-001'!A3165:I8312,4,0))</f>
        <v>0</v>
      </c>
      <c r="E3166" s="45">
        <f>IF(ISERROR(VLOOKUP(A3166,[3]Hoja1!$A$1:$F$369,4,0)),0,VLOOKUP(A3166,[3]Hoja1!$A$1:$F$369,4,0))</f>
        <v>0</v>
      </c>
      <c r="F3166" s="45">
        <f>IF(ISERROR(VLOOKUP(A3166,[3]Hoja1!$A$1:$F$369,5,0)),0,VLOOKUP(A3166,[3]Hoja1!$A$1:$F$369,5,0))</f>
        <v>0</v>
      </c>
      <c r="G3166" s="102">
        <f>IF(ISERROR(VLOOKUP(A3166,'CGN-2015-001'!A3165:I8312,7,0)),0,VLOOKUP(A3166,'CGN-2015-001'!A3165:I8312,7,0))</f>
        <v>0</v>
      </c>
      <c r="H3166" s="44"/>
      <c r="I3166" s="46"/>
      <c r="J3166" s="113">
        <f t="shared" si="249"/>
        <v>0</v>
      </c>
      <c r="K3166" s="114">
        <f t="shared" si="250"/>
        <v>0</v>
      </c>
      <c r="L3166" s="31">
        <f t="shared" si="251"/>
        <v>0</v>
      </c>
      <c r="M3166" s="1">
        <f t="shared" si="252"/>
        <v>0</v>
      </c>
      <c r="N3166" s="1">
        <f t="shared" si="253"/>
        <v>6</v>
      </c>
    </row>
    <row r="3167" spans="1:14" ht="16.5" hidden="1" thickBot="1" x14ac:dyDescent="0.3">
      <c r="A3167" s="26">
        <v>542307</v>
      </c>
      <c r="B3167" s="42">
        <v>542307</v>
      </c>
      <c r="C3167" s="43" t="s">
        <v>1804</v>
      </c>
      <c r="D3167" s="99">
        <f>IF(ISERROR(VLOOKUP(A3167,'CGN-2015-001'!A3166:I8313,4,0)),0,VLOOKUP(A3167,'CGN-2015-001'!A3166:I8313,4,0))</f>
        <v>0</v>
      </c>
      <c r="E3167" s="45">
        <f>IF(ISERROR(VLOOKUP(A3167,[3]Hoja1!$A$1:$F$369,4,0)),0,VLOOKUP(A3167,[3]Hoja1!$A$1:$F$369,4,0))</f>
        <v>0</v>
      </c>
      <c r="F3167" s="45">
        <f>IF(ISERROR(VLOOKUP(A3167,[3]Hoja1!$A$1:$F$369,5,0)),0,VLOOKUP(A3167,[3]Hoja1!$A$1:$F$369,5,0))</f>
        <v>0</v>
      </c>
      <c r="G3167" s="102">
        <f>IF(ISERROR(VLOOKUP(A3167,'CGN-2015-001'!A3166:I8313,7,0)),0,VLOOKUP(A3167,'CGN-2015-001'!A3166:I8313,7,0))</f>
        <v>0</v>
      </c>
      <c r="H3167" s="44"/>
      <c r="I3167" s="46"/>
      <c r="J3167" s="113">
        <f t="shared" si="249"/>
        <v>0</v>
      </c>
      <c r="K3167" s="114">
        <f t="shared" si="250"/>
        <v>0</v>
      </c>
      <c r="L3167" s="31">
        <f t="shared" si="251"/>
        <v>0</v>
      </c>
      <c r="M3167" s="1">
        <f t="shared" si="252"/>
        <v>0</v>
      </c>
      <c r="N3167" s="1">
        <f t="shared" si="253"/>
        <v>6</v>
      </c>
    </row>
    <row r="3168" spans="1:14" ht="16.5" hidden="1" thickBot="1" x14ac:dyDescent="0.3">
      <c r="A3168" s="26">
        <v>542314</v>
      </c>
      <c r="B3168" s="42">
        <v>542314</v>
      </c>
      <c r="C3168" s="43" t="s">
        <v>1588</v>
      </c>
      <c r="D3168" s="99">
        <f>IF(ISERROR(VLOOKUP(A3168,'CGN-2015-001'!A3167:I8314,4,0)),0,VLOOKUP(A3168,'CGN-2015-001'!A3167:I8314,4,0))</f>
        <v>0</v>
      </c>
      <c r="E3168" s="45">
        <f>IF(ISERROR(VLOOKUP(A3168,[3]Hoja1!$A$1:$F$369,4,0)),0,VLOOKUP(A3168,[3]Hoja1!$A$1:$F$369,4,0))</f>
        <v>0</v>
      </c>
      <c r="F3168" s="45">
        <f>IF(ISERROR(VLOOKUP(A3168,[3]Hoja1!$A$1:$F$369,5,0)),0,VLOOKUP(A3168,[3]Hoja1!$A$1:$F$369,5,0))</f>
        <v>0</v>
      </c>
      <c r="G3168" s="102">
        <f>IF(ISERROR(VLOOKUP(A3168,'CGN-2015-001'!A3167:I8314,7,0)),0,VLOOKUP(A3168,'CGN-2015-001'!A3167:I8314,7,0))</f>
        <v>0</v>
      </c>
      <c r="H3168" s="44"/>
      <c r="I3168" s="46"/>
      <c r="J3168" s="113">
        <f t="shared" si="249"/>
        <v>0</v>
      </c>
      <c r="K3168" s="114">
        <f t="shared" si="250"/>
        <v>0</v>
      </c>
      <c r="L3168" s="31">
        <f t="shared" si="251"/>
        <v>0</v>
      </c>
      <c r="M3168" s="1">
        <f t="shared" si="252"/>
        <v>0</v>
      </c>
      <c r="N3168" s="1">
        <f t="shared" si="253"/>
        <v>6</v>
      </c>
    </row>
    <row r="3169" spans="1:14" ht="16.5" hidden="1" thickBot="1" x14ac:dyDescent="0.3">
      <c r="A3169" s="26">
        <v>542315</v>
      </c>
      <c r="B3169" s="42">
        <v>542315</v>
      </c>
      <c r="C3169" s="43" t="s">
        <v>1589</v>
      </c>
      <c r="D3169" s="99">
        <f>IF(ISERROR(VLOOKUP(A3169,'CGN-2015-001'!A3168:I8315,4,0)),0,VLOOKUP(A3169,'CGN-2015-001'!A3168:I8315,4,0))</f>
        <v>0</v>
      </c>
      <c r="E3169" s="45">
        <f>IF(ISERROR(VLOOKUP(A3169,[3]Hoja1!$A$1:$F$369,4,0)),0,VLOOKUP(A3169,[3]Hoja1!$A$1:$F$369,4,0))</f>
        <v>0</v>
      </c>
      <c r="F3169" s="45">
        <f>IF(ISERROR(VLOOKUP(A3169,[3]Hoja1!$A$1:$F$369,5,0)),0,VLOOKUP(A3169,[3]Hoja1!$A$1:$F$369,5,0))</f>
        <v>0</v>
      </c>
      <c r="G3169" s="102">
        <f>IF(ISERROR(VLOOKUP(A3169,'CGN-2015-001'!A3168:I8315,7,0)),0,VLOOKUP(A3169,'CGN-2015-001'!A3168:I8315,7,0))</f>
        <v>0</v>
      </c>
      <c r="H3169" s="44"/>
      <c r="I3169" s="46"/>
      <c r="J3169" s="113">
        <f t="shared" si="249"/>
        <v>0</v>
      </c>
      <c r="K3169" s="114">
        <f t="shared" si="250"/>
        <v>0</v>
      </c>
      <c r="L3169" s="31">
        <f t="shared" si="251"/>
        <v>0</v>
      </c>
      <c r="M3169" s="1">
        <f t="shared" si="252"/>
        <v>0</v>
      </c>
      <c r="N3169" s="1">
        <f t="shared" si="253"/>
        <v>6</v>
      </c>
    </row>
    <row r="3170" spans="1:14" ht="16.5" hidden="1" thickBot="1" x14ac:dyDescent="0.3">
      <c r="A3170" s="26">
        <v>542316</v>
      </c>
      <c r="B3170" s="42">
        <v>542316</v>
      </c>
      <c r="C3170" s="43" t="s">
        <v>1590</v>
      </c>
      <c r="D3170" s="99">
        <f>IF(ISERROR(VLOOKUP(A3170,'CGN-2015-001'!A3169:I8316,4,0)),0,VLOOKUP(A3170,'CGN-2015-001'!A3169:I8316,4,0))</f>
        <v>0</v>
      </c>
      <c r="E3170" s="45">
        <f>IF(ISERROR(VLOOKUP(A3170,[3]Hoja1!$A$1:$F$369,4,0)),0,VLOOKUP(A3170,[3]Hoja1!$A$1:$F$369,4,0))</f>
        <v>0</v>
      </c>
      <c r="F3170" s="45">
        <f>IF(ISERROR(VLOOKUP(A3170,[3]Hoja1!$A$1:$F$369,5,0)),0,VLOOKUP(A3170,[3]Hoja1!$A$1:$F$369,5,0))</f>
        <v>0</v>
      </c>
      <c r="G3170" s="102">
        <f>IF(ISERROR(VLOOKUP(A3170,'CGN-2015-001'!A3169:I8316,7,0)),0,VLOOKUP(A3170,'CGN-2015-001'!A3169:I8316,7,0))</f>
        <v>0</v>
      </c>
      <c r="H3170" s="44"/>
      <c r="I3170" s="46"/>
      <c r="J3170" s="113">
        <f t="shared" si="249"/>
        <v>0</v>
      </c>
      <c r="K3170" s="114">
        <f t="shared" si="250"/>
        <v>0</v>
      </c>
      <c r="L3170" s="31">
        <f t="shared" si="251"/>
        <v>0</v>
      </c>
      <c r="M3170" s="1">
        <f t="shared" si="252"/>
        <v>0</v>
      </c>
      <c r="N3170" s="1">
        <f t="shared" si="253"/>
        <v>6</v>
      </c>
    </row>
    <row r="3171" spans="1:14" ht="16.5" hidden="1" thickBot="1" x14ac:dyDescent="0.3">
      <c r="A3171" s="26">
        <v>542318</v>
      </c>
      <c r="B3171" s="42">
        <v>542318</v>
      </c>
      <c r="C3171" s="43" t="s">
        <v>1591</v>
      </c>
      <c r="D3171" s="99">
        <f>IF(ISERROR(VLOOKUP(A3171,'CGN-2015-001'!A3170:I8317,4,0)),0,VLOOKUP(A3171,'CGN-2015-001'!A3170:I8317,4,0))</f>
        <v>0</v>
      </c>
      <c r="E3171" s="45">
        <f>IF(ISERROR(VLOOKUP(A3171,[3]Hoja1!$A$1:$F$369,4,0)),0,VLOOKUP(A3171,[3]Hoja1!$A$1:$F$369,4,0))</f>
        <v>0</v>
      </c>
      <c r="F3171" s="45">
        <f>IF(ISERROR(VLOOKUP(A3171,[3]Hoja1!$A$1:$F$369,5,0)),0,VLOOKUP(A3171,[3]Hoja1!$A$1:$F$369,5,0))</f>
        <v>0</v>
      </c>
      <c r="G3171" s="102">
        <f>IF(ISERROR(VLOOKUP(A3171,'CGN-2015-001'!A3170:I8317,7,0)),0,VLOOKUP(A3171,'CGN-2015-001'!A3170:I8317,7,0))</f>
        <v>0</v>
      </c>
      <c r="H3171" s="44"/>
      <c r="I3171" s="46"/>
      <c r="J3171" s="113">
        <f t="shared" si="249"/>
        <v>0</v>
      </c>
      <c r="K3171" s="114">
        <f t="shared" si="250"/>
        <v>0</v>
      </c>
      <c r="L3171" s="31">
        <f t="shared" si="251"/>
        <v>0</v>
      </c>
      <c r="M3171" s="1">
        <f t="shared" si="252"/>
        <v>0</v>
      </c>
      <c r="N3171" s="1">
        <f t="shared" si="253"/>
        <v>6</v>
      </c>
    </row>
    <row r="3172" spans="1:14" ht="16.5" hidden="1" thickBot="1" x14ac:dyDescent="0.3">
      <c r="A3172" s="26">
        <v>542319</v>
      </c>
      <c r="B3172" s="42">
        <v>542319</v>
      </c>
      <c r="C3172" s="43" t="s">
        <v>1805</v>
      </c>
      <c r="D3172" s="99">
        <f>IF(ISERROR(VLOOKUP(A3172,'CGN-2015-001'!A3171:I8318,4,0)),0,VLOOKUP(A3172,'CGN-2015-001'!A3171:I8318,4,0))</f>
        <v>0</v>
      </c>
      <c r="E3172" s="45">
        <f>IF(ISERROR(VLOOKUP(A3172,[3]Hoja1!$A$1:$F$369,4,0)),0,VLOOKUP(A3172,[3]Hoja1!$A$1:$F$369,4,0))</f>
        <v>0</v>
      </c>
      <c r="F3172" s="45">
        <f>IF(ISERROR(VLOOKUP(A3172,[3]Hoja1!$A$1:$F$369,5,0)),0,VLOOKUP(A3172,[3]Hoja1!$A$1:$F$369,5,0))</f>
        <v>0</v>
      </c>
      <c r="G3172" s="102">
        <f>IF(ISERROR(VLOOKUP(A3172,'CGN-2015-001'!A3171:I8318,7,0)),0,VLOOKUP(A3172,'CGN-2015-001'!A3171:I8318,7,0))</f>
        <v>0</v>
      </c>
      <c r="H3172" s="44"/>
      <c r="I3172" s="46"/>
      <c r="J3172" s="113">
        <f t="shared" si="249"/>
        <v>0</v>
      </c>
      <c r="K3172" s="114">
        <f t="shared" si="250"/>
        <v>0</v>
      </c>
      <c r="L3172" s="31">
        <f t="shared" si="251"/>
        <v>0</v>
      </c>
      <c r="M3172" s="1">
        <f t="shared" si="252"/>
        <v>0</v>
      </c>
      <c r="N3172" s="1">
        <f t="shared" si="253"/>
        <v>6</v>
      </c>
    </row>
    <row r="3173" spans="1:14" ht="16.5" hidden="1" thickBot="1" x14ac:dyDescent="0.3">
      <c r="A3173" s="26">
        <v>542320</v>
      </c>
      <c r="B3173" s="42">
        <v>542320</v>
      </c>
      <c r="C3173" s="43" t="s">
        <v>1593</v>
      </c>
      <c r="D3173" s="99">
        <f>IF(ISERROR(VLOOKUP(A3173,'CGN-2015-001'!A3172:I8319,4,0)),0,VLOOKUP(A3173,'CGN-2015-001'!A3172:I8319,4,0))</f>
        <v>0</v>
      </c>
      <c r="E3173" s="45">
        <f>IF(ISERROR(VLOOKUP(A3173,[3]Hoja1!$A$1:$F$369,4,0)),0,VLOOKUP(A3173,[3]Hoja1!$A$1:$F$369,4,0))</f>
        <v>0</v>
      </c>
      <c r="F3173" s="45">
        <f>IF(ISERROR(VLOOKUP(A3173,[3]Hoja1!$A$1:$F$369,5,0)),0,VLOOKUP(A3173,[3]Hoja1!$A$1:$F$369,5,0))</f>
        <v>0</v>
      </c>
      <c r="G3173" s="102">
        <f>IF(ISERROR(VLOOKUP(A3173,'CGN-2015-001'!A3172:I8319,7,0)),0,VLOOKUP(A3173,'CGN-2015-001'!A3172:I8319,7,0))</f>
        <v>0</v>
      </c>
      <c r="H3173" s="44"/>
      <c r="I3173" s="46"/>
      <c r="J3173" s="113">
        <f t="shared" si="249"/>
        <v>0</v>
      </c>
      <c r="K3173" s="114">
        <f t="shared" si="250"/>
        <v>0</v>
      </c>
      <c r="L3173" s="31">
        <f t="shared" si="251"/>
        <v>0</v>
      </c>
      <c r="M3173" s="1">
        <f t="shared" si="252"/>
        <v>0</v>
      </c>
      <c r="N3173" s="1">
        <f t="shared" si="253"/>
        <v>6</v>
      </c>
    </row>
    <row r="3174" spans="1:14" ht="16.5" hidden="1" thickBot="1" x14ac:dyDescent="0.3">
      <c r="A3174" s="26">
        <v>542390</v>
      </c>
      <c r="B3174" s="120">
        <v>542390</v>
      </c>
      <c r="C3174" s="121" t="s">
        <v>388</v>
      </c>
      <c r="D3174" s="99">
        <f>IF(ISERROR(VLOOKUP(A3174,'CGN-2015-001'!A3173:I8320,4,0)),0,VLOOKUP(A3174,'CGN-2015-001'!A3173:I8320,4,0))</f>
        <v>0</v>
      </c>
      <c r="E3174" s="45">
        <f>IF(ISERROR(VLOOKUP(A3174,[3]Hoja1!$A$1:$F$369,4,0)),0,VLOOKUP(A3174,[3]Hoja1!$A$1:$F$369,4,0))</f>
        <v>0</v>
      </c>
      <c r="F3174" s="45">
        <f>IF(ISERROR(VLOOKUP(A3174,[3]Hoja1!$A$1:$F$369,5,0)),0,VLOOKUP(A3174,[3]Hoja1!$A$1:$F$369,5,0))</f>
        <v>0</v>
      </c>
      <c r="G3174" s="102">
        <f>IF(ISERROR(VLOOKUP(A3174,'CGN-2015-001'!A3173:I8320,7,0)),0,VLOOKUP(A3174,'CGN-2015-001'!A3173:I8320,7,0))</f>
        <v>0</v>
      </c>
      <c r="H3174" s="44"/>
      <c r="I3174" s="46"/>
      <c r="J3174" s="113">
        <f t="shared" si="249"/>
        <v>0</v>
      </c>
      <c r="K3174" s="114">
        <f t="shared" si="250"/>
        <v>0</v>
      </c>
      <c r="L3174" s="31">
        <f t="shared" si="251"/>
        <v>0</v>
      </c>
      <c r="M3174" s="1">
        <f t="shared" si="252"/>
        <v>0</v>
      </c>
      <c r="N3174" s="1">
        <f t="shared" si="253"/>
        <v>6</v>
      </c>
    </row>
    <row r="3175" spans="1:14" ht="16.5" hidden="1" thickBot="1" x14ac:dyDescent="0.3">
      <c r="A3175" s="26">
        <v>5424</v>
      </c>
      <c r="B3175" s="130">
        <v>542400</v>
      </c>
      <c r="C3175" s="131" t="s">
        <v>1806</v>
      </c>
      <c r="D3175" s="468">
        <f>IF(ISERROR(VLOOKUP(A3175,'CGN-2015-001'!A3174:I8321,4,0)),0,VLOOKUP(A3175,'CGN-2015-001'!A3174:I8321,4,0))</f>
        <v>26894692</v>
      </c>
      <c r="E3175" s="109">
        <f>IF(ISERROR(VLOOKUP(A3175,[3]Hoja1!$A$1:$F$369,4,0)),0,VLOOKUP(A3175,[3]Hoja1!$A$1:$F$369,4,0))</f>
        <v>0</v>
      </c>
      <c r="F3175" s="110">
        <f>IF(ISERROR(VLOOKUP(A3175,[3]Hoja1!$A$1:$F$369,5,0)),0,VLOOKUP(A3175,[3]Hoja1!$A$1:$F$369,5,0))</f>
        <v>0</v>
      </c>
      <c r="G3175" s="469">
        <f>IF(ISERROR(VLOOKUP(A3175,'CGN-2015-001'!A3174:I8321,7,0)),0,VLOOKUP(A3175,'CGN-2015-001'!A3174:I8321,7,0))</f>
        <v>26894692</v>
      </c>
      <c r="H3175" s="109">
        <v>0</v>
      </c>
      <c r="I3175" s="110">
        <f>+I3177</f>
        <v>26894692</v>
      </c>
      <c r="J3175" s="474">
        <f t="shared" si="249"/>
        <v>0</v>
      </c>
      <c r="K3175" s="475">
        <f t="shared" si="250"/>
        <v>0</v>
      </c>
      <c r="L3175" s="31">
        <f t="shared" si="251"/>
        <v>0</v>
      </c>
      <c r="M3175" s="1">
        <f t="shared" si="252"/>
        <v>1</v>
      </c>
      <c r="N3175" s="1">
        <f t="shared" si="253"/>
        <v>4</v>
      </c>
    </row>
    <row r="3176" spans="1:14" ht="16.5" hidden="1" thickBot="1" x14ac:dyDescent="0.3">
      <c r="A3176" s="26">
        <v>542401</v>
      </c>
      <c r="B3176" s="111">
        <v>542401</v>
      </c>
      <c r="C3176" s="112" t="s">
        <v>1807</v>
      </c>
      <c r="D3176" s="99">
        <f>IF(ISERROR(VLOOKUP(A3176,'CGN-2015-001'!A3175:I8322,4,0)),0,VLOOKUP(A3176,'CGN-2015-001'!A3175:I8322,4,0))</f>
        <v>0</v>
      </c>
      <c r="E3176" s="45">
        <f>IF(ISERROR(VLOOKUP(A3176,[3]Hoja1!$A$1:$F$369,4,0)),0,VLOOKUP(A3176,[3]Hoja1!$A$1:$F$369,4,0))</f>
        <v>0</v>
      </c>
      <c r="F3176" s="45">
        <f>IF(ISERROR(VLOOKUP(A3176,[3]Hoja1!$A$1:$F$369,5,0)),0,VLOOKUP(A3176,[3]Hoja1!$A$1:$F$369,5,0))</f>
        <v>0</v>
      </c>
      <c r="G3176" s="102">
        <f>IF(ISERROR(VLOOKUP(A3176,'CGN-2015-001'!A3175:I8322,7,0)),0,VLOOKUP(A3176,'CGN-2015-001'!A3175:I8322,7,0))</f>
        <v>0</v>
      </c>
      <c r="H3176" s="44"/>
      <c r="I3176" s="46"/>
      <c r="J3176" s="113">
        <f t="shared" si="249"/>
        <v>0</v>
      </c>
      <c r="K3176" s="114">
        <f t="shared" si="250"/>
        <v>0</v>
      </c>
      <c r="L3176" s="31">
        <f t="shared" si="251"/>
        <v>0</v>
      </c>
      <c r="M3176" s="1">
        <f t="shared" si="252"/>
        <v>0</v>
      </c>
      <c r="N3176" s="1">
        <f t="shared" si="253"/>
        <v>6</v>
      </c>
    </row>
    <row r="3177" spans="1:14" ht="15.75" customHeight="1" thickBot="1" x14ac:dyDescent="0.25">
      <c r="A3177" s="26">
        <v>542402</v>
      </c>
      <c r="B3177" s="558">
        <v>542402</v>
      </c>
      <c r="C3177" s="559" t="s">
        <v>1808</v>
      </c>
      <c r="D3177" s="560">
        <f>IF(ISERROR(VLOOKUP(A3177,'CGN-2015-001'!A3176:I8323,4,0)),0,VLOOKUP(A3177,'CGN-2015-001'!A3176:I8323,4,0))</f>
        <v>26894692</v>
      </c>
      <c r="E3177" s="561">
        <f>IF(ISERROR(VLOOKUP(A3177,[3]Hoja1!$A$1:$F$369,4,0)),0,VLOOKUP(A3177,[3]Hoja1!$A$1:$F$369,4,0))</f>
        <v>0</v>
      </c>
      <c r="F3177" s="562">
        <f>IF(ISERROR(VLOOKUP(A3177,[3]Hoja1!$A$1:$F$369,5,0)),0,VLOOKUP(A3177,[3]Hoja1!$A$1:$F$369,5,0))</f>
        <v>0</v>
      </c>
      <c r="G3177" s="563">
        <f>IF(ISERROR(VLOOKUP(A3177,'CGN-2015-001'!A3176:I8323,7,0)),0,VLOOKUP(A3177,'CGN-2015-001'!A3176:I8323,7,0))</f>
        <v>26894692</v>
      </c>
      <c r="H3177" s="115">
        <v>0</v>
      </c>
      <c r="I3177" s="562">
        <f>+G3177</f>
        <v>26894692</v>
      </c>
      <c r="J3177" s="564">
        <f t="shared" si="249"/>
        <v>0</v>
      </c>
      <c r="K3177" s="565">
        <f t="shared" si="250"/>
        <v>0</v>
      </c>
      <c r="L3177" s="31">
        <f t="shared" si="251"/>
        <v>0</v>
      </c>
      <c r="M3177" s="1">
        <f t="shared" si="252"/>
        <v>1</v>
      </c>
      <c r="N3177" s="1">
        <f t="shared" si="253"/>
        <v>6</v>
      </c>
    </row>
    <row r="3178" spans="1:14" ht="16.5" hidden="1" thickBot="1" x14ac:dyDescent="0.3">
      <c r="A3178" s="26">
        <v>542403</v>
      </c>
      <c r="B3178" s="126">
        <v>542403</v>
      </c>
      <c r="C3178" s="127" t="s">
        <v>1809</v>
      </c>
      <c r="D3178" s="99">
        <f>IF(ISERROR(VLOOKUP(A3178,'CGN-2015-001'!A3177:I8324,4,0)),0,VLOOKUP(A3178,'CGN-2015-001'!A3177:I8324,4,0))</f>
        <v>0</v>
      </c>
      <c r="E3178" s="45">
        <f>IF(ISERROR(VLOOKUP(A3178,[3]Hoja1!$A$1:$F$369,4,0)),0,VLOOKUP(A3178,[3]Hoja1!$A$1:$F$369,4,0))</f>
        <v>0</v>
      </c>
      <c r="F3178" s="45">
        <f>IF(ISERROR(VLOOKUP(A3178,[3]Hoja1!$A$1:$F$369,5,0)),0,VLOOKUP(A3178,[3]Hoja1!$A$1:$F$369,5,0))</f>
        <v>0</v>
      </c>
      <c r="G3178" s="102">
        <f>IF(ISERROR(VLOOKUP(A3178,'CGN-2015-001'!A3177:I8324,7,0)),0,VLOOKUP(A3178,'CGN-2015-001'!A3177:I8324,7,0))</f>
        <v>0</v>
      </c>
      <c r="H3178" s="44"/>
      <c r="I3178" s="46"/>
      <c r="J3178" s="113">
        <f t="shared" si="249"/>
        <v>0</v>
      </c>
      <c r="K3178" s="114">
        <f t="shared" si="250"/>
        <v>0</v>
      </c>
      <c r="L3178" s="31">
        <f t="shared" si="251"/>
        <v>0</v>
      </c>
      <c r="M3178" s="1">
        <f t="shared" si="252"/>
        <v>0</v>
      </c>
      <c r="N3178" s="1">
        <f t="shared" si="253"/>
        <v>6</v>
      </c>
    </row>
    <row r="3179" spans="1:14" ht="16.5" hidden="1" thickBot="1" x14ac:dyDescent="0.3">
      <c r="A3179" s="26">
        <v>542405</v>
      </c>
      <c r="B3179" s="42">
        <v>542405</v>
      </c>
      <c r="C3179" s="43" t="s">
        <v>942</v>
      </c>
      <c r="D3179" s="99">
        <f>IF(ISERROR(VLOOKUP(A3179,'CGN-2015-001'!A3178:I8325,4,0)),0,VLOOKUP(A3179,'CGN-2015-001'!A3178:I8325,4,0))</f>
        <v>0</v>
      </c>
      <c r="E3179" s="45">
        <f>IF(ISERROR(VLOOKUP(A3179,[3]Hoja1!$A$1:$F$369,4,0)),0,VLOOKUP(A3179,[3]Hoja1!$A$1:$F$369,4,0))</f>
        <v>0</v>
      </c>
      <c r="F3179" s="45">
        <f>IF(ISERROR(VLOOKUP(A3179,[3]Hoja1!$A$1:$F$369,5,0)),0,VLOOKUP(A3179,[3]Hoja1!$A$1:$F$369,5,0))</f>
        <v>0</v>
      </c>
      <c r="G3179" s="102">
        <f>IF(ISERROR(VLOOKUP(A3179,'CGN-2015-001'!A3178:I8325,7,0)),0,VLOOKUP(A3179,'CGN-2015-001'!A3178:I8325,7,0))</f>
        <v>0</v>
      </c>
      <c r="H3179" s="44"/>
      <c r="I3179" s="46"/>
      <c r="J3179" s="113">
        <f t="shared" si="249"/>
        <v>0</v>
      </c>
      <c r="K3179" s="114">
        <f t="shared" si="250"/>
        <v>0</v>
      </c>
      <c r="L3179" s="31">
        <f t="shared" si="251"/>
        <v>0</v>
      </c>
      <c r="M3179" s="1">
        <f t="shared" si="252"/>
        <v>0</v>
      </c>
      <c r="N3179" s="1">
        <f t="shared" si="253"/>
        <v>6</v>
      </c>
    </row>
    <row r="3180" spans="1:14" ht="16.5" hidden="1" thickBot="1" x14ac:dyDescent="0.3">
      <c r="A3180" s="26">
        <v>542406</v>
      </c>
      <c r="B3180" s="42">
        <v>542406</v>
      </c>
      <c r="C3180" s="43" t="s">
        <v>1810</v>
      </c>
      <c r="D3180" s="99">
        <f>IF(ISERROR(VLOOKUP(A3180,'CGN-2015-001'!A3179:I8326,4,0)),0,VLOOKUP(A3180,'CGN-2015-001'!A3179:I8326,4,0))</f>
        <v>0</v>
      </c>
      <c r="E3180" s="45">
        <f>IF(ISERROR(VLOOKUP(A3180,[3]Hoja1!$A$1:$F$369,4,0)),0,VLOOKUP(A3180,[3]Hoja1!$A$1:$F$369,4,0))</f>
        <v>0</v>
      </c>
      <c r="F3180" s="45">
        <f>IF(ISERROR(VLOOKUP(A3180,[3]Hoja1!$A$1:$F$369,5,0)),0,VLOOKUP(A3180,[3]Hoja1!$A$1:$F$369,5,0))</f>
        <v>0</v>
      </c>
      <c r="G3180" s="102">
        <f>IF(ISERROR(VLOOKUP(A3180,'CGN-2015-001'!A3179:I8326,7,0)),0,VLOOKUP(A3180,'CGN-2015-001'!A3179:I8326,7,0))</f>
        <v>0</v>
      </c>
      <c r="H3180" s="44"/>
      <c r="I3180" s="46"/>
      <c r="J3180" s="113">
        <f t="shared" si="249"/>
        <v>0</v>
      </c>
      <c r="K3180" s="114">
        <f t="shared" si="250"/>
        <v>0</v>
      </c>
      <c r="L3180" s="31">
        <f t="shared" si="251"/>
        <v>0</v>
      </c>
      <c r="M3180" s="1">
        <f t="shared" si="252"/>
        <v>0</v>
      </c>
      <c r="N3180" s="1">
        <f t="shared" si="253"/>
        <v>6</v>
      </c>
    </row>
    <row r="3181" spans="1:14" ht="16.5" hidden="1" thickBot="1" x14ac:dyDescent="0.3">
      <c r="A3181" s="26">
        <v>542407</v>
      </c>
      <c r="B3181" s="42">
        <v>542407</v>
      </c>
      <c r="C3181" s="43" t="s">
        <v>1804</v>
      </c>
      <c r="D3181" s="99">
        <f>IF(ISERROR(VLOOKUP(A3181,'CGN-2015-001'!A3180:I8327,4,0)),0,VLOOKUP(A3181,'CGN-2015-001'!A3180:I8327,4,0))</f>
        <v>0</v>
      </c>
      <c r="E3181" s="45">
        <f>IF(ISERROR(VLOOKUP(A3181,[3]Hoja1!$A$1:$F$369,4,0)),0,VLOOKUP(A3181,[3]Hoja1!$A$1:$F$369,4,0))</f>
        <v>0</v>
      </c>
      <c r="F3181" s="45">
        <f>IF(ISERROR(VLOOKUP(A3181,[3]Hoja1!$A$1:$F$369,5,0)),0,VLOOKUP(A3181,[3]Hoja1!$A$1:$F$369,5,0))</f>
        <v>0</v>
      </c>
      <c r="G3181" s="102">
        <f>IF(ISERROR(VLOOKUP(A3181,'CGN-2015-001'!A3180:I8327,7,0)),0,VLOOKUP(A3181,'CGN-2015-001'!A3180:I8327,7,0))</f>
        <v>0</v>
      </c>
      <c r="H3181" s="44"/>
      <c r="I3181" s="46"/>
      <c r="J3181" s="113">
        <f t="shared" si="249"/>
        <v>0</v>
      </c>
      <c r="K3181" s="114">
        <f t="shared" si="250"/>
        <v>0</v>
      </c>
      <c r="L3181" s="31">
        <f t="shared" si="251"/>
        <v>0</v>
      </c>
      <c r="M3181" s="1">
        <f t="shared" si="252"/>
        <v>0</v>
      </c>
      <c r="N3181" s="1">
        <f t="shared" si="253"/>
        <v>6</v>
      </c>
    </row>
    <row r="3182" spans="1:14" ht="16.5" hidden="1" thickBot="1" x14ac:dyDescent="0.3">
      <c r="A3182" s="26">
        <v>542408</v>
      </c>
      <c r="B3182" s="42">
        <v>542408</v>
      </c>
      <c r="C3182" s="43" t="s">
        <v>1811</v>
      </c>
      <c r="D3182" s="99">
        <f>IF(ISERROR(VLOOKUP(A3182,'CGN-2015-001'!A3181:I8328,4,0)),0,VLOOKUP(A3182,'CGN-2015-001'!A3181:I8328,4,0))</f>
        <v>0</v>
      </c>
      <c r="E3182" s="45">
        <f>IF(ISERROR(VLOOKUP(A3182,[3]Hoja1!$A$1:$F$369,4,0)),0,VLOOKUP(A3182,[3]Hoja1!$A$1:$F$369,4,0))</f>
        <v>0</v>
      </c>
      <c r="F3182" s="45">
        <f>IF(ISERROR(VLOOKUP(A3182,[3]Hoja1!$A$1:$F$369,5,0)),0,VLOOKUP(A3182,[3]Hoja1!$A$1:$F$369,5,0))</f>
        <v>0</v>
      </c>
      <c r="G3182" s="102">
        <f>IF(ISERROR(VLOOKUP(A3182,'CGN-2015-001'!A3181:I8328,7,0)),0,VLOOKUP(A3182,'CGN-2015-001'!A3181:I8328,7,0))</f>
        <v>0</v>
      </c>
      <c r="H3182" s="44"/>
      <c r="I3182" s="46"/>
      <c r="J3182" s="113">
        <f t="shared" si="249"/>
        <v>0</v>
      </c>
      <c r="K3182" s="114">
        <f t="shared" si="250"/>
        <v>0</v>
      </c>
      <c r="L3182" s="31">
        <f t="shared" si="251"/>
        <v>0</v>
      </c>
      <c r="M3182" s="1">
        <f t="shared" si="252"/>
        <v>0</v>
      </c>
      <c r="N3182" s="1">
        <f t="shared" si="253"/>
        <v>6</v>
      </c>
    </row>
    <row r="3183" spans="1:14" ht="16.5" hidden="1" thickBot="1" x14ac:dyDescent="0.3">
      <c r="A3183" s="26">
        <v>542409</v>
      </c>
      <c r="B3183" s="42">
        <v>542409</v>
      </c>
      <c r="C3183" s="43" t="s">
        <v>1812</v>
      </c>
      <c r="D3183" s="99">
        <f>IF(ISERROR(VLOOKUP(A3183,'CGN-2015-001'!A3182:I8329,4,0)),0,VLOOKUP(A3183,'CGN-2015-001'!A3182:I8329,4,0))</f>
        <v>0</v>
      </c>
      <c r="E3183" s="45">
        <f>IF(ISERROR(VLOOKUP(A3183,[3]Hoja1!$A$1:$F$369,4,0)),0,VLOOKUP(A3183,[3]Hoja1!$A$1:$F$369,4,0))</f>
        <v>0</v>
      </c>
      <c r="F3183" s="45">
        <f>IF(ISERROR(VLOOKUP(A3183,[3]Hoja1!$A$1:$F$369,5,0)),0,VLOOKUP(A3183,[3]Hoja1!$A$1:$F$369,5,0))</f>
        <v>0</v>
      </c>
      <c r="G3183" s="102">
        <f>IF(ISERROR(VLOOKUP(A3183,'CGN-2015-001'!A3182:I8329,7,0)),0,VLOOKUP(A3183,'CGN-2015-001'!A3182:I8329,7,0))</f>
        <v>0</v>
      </c>
      <c r="H3183" s="44"/>
      <c r="I3183" s="46"/>
      <c r="J3183" s="113">
        <f t="shared" si="249"/>
        <v>0</v>
      </c>
      <c r="K3183" s="114">
        <f t="shared" si="250"/>
        <v>0</v>
      </c>
      <c r="L3183" s="31">
        <f t="shared" si="251"/>
        <v>0</v>
      </c>
      <c r="M3183" s="1">
        <f t="shared" si="252"/>
        <v>0</v>
      </c>
      <c r="N3183" s="1">
        <f t="shared" si="253"/>
        <v>6</v>
      </c>
    </row>
    <row r="3184" spans="1:14" ht="16.5" hidden="1" thickBot="1" x14ac:dyDescent="0.3">
      <c r="A3184" s="26">
        <v>542410</v>
      </c>
      <c r="B3184" s="42">
        <v>542410</v>
      </c>
      <c r="C3184" s="43" t="s">
        <v>1813</v>
      </c>
      <c r="D3184" s="99">
        <f>IF(ISERROR(VLOOKUP(A3184,'CGN-2015-001'!A3183:I8330,4,0)),0,VLOOKUP(A3184,'CGN-2015-001'!A3183:I8330,4,0))</f>
        <v>0</v>
      </c>
      <c r="E3184" s="45">
        <f>IF(ISERROR(VLOOKUP(A3184,[3]Hoja1!$A$1:$F$369,4,0)),0,VLOOKUP(A3184,[3]Hoja1!$A$1:$F$369,4,0))</f>
        <v>0</v>
      </c>
      <c r="F3184" s="45">
        <f>IF(ISERROR(VLOOKUP(A3184,[3]Hoja1!$A$1:$F$369,5,0)),0,VLOOKUP(A3184,[3]Hoja1!$A$1:$F$369,5,0))</f>
        <v>0</v>
      </c>
      <c r="G3184" s="102">
        <f>IF(ISERROR(VLOOKUP(A3184,'CGN-2015-001'!A3183:I8330,7,0)),0,VLOOKUP(A3184,'CGN-2015-001'!A3183:I8330,7,0))</f>
        <v>0</v>
      </c>
      <c r="H3184" s="44"/>
      <c r="I3184" s="46"/>
      <c r="J3184" s="113">
        <f t="shared" si="249"/>
        <v>0</v>
      </c>
      <c r="K3184" s="114">
        <f t="shared" si="250"/>
        <v>0</v>
      </c>
      <c r="L3184" s="31">
        <f t="shared" si="251"/>
        <v>0</v>
      </c>
      <c r="M3184" s="1">
        <f t="shared" si="252"/>
        <v>0</v>
      </c>
      <c r="N3184" s="1">
        <f t="shared" si="253"/>
        <v>6</v>
      </c>
    </row>
    <row r="3185" spans="1:14" ht="16.5" hidden="1" thickBot="1" x14ac:dyDescent="0.3">
      <c r="A3185" s="26">
        <v>542411</v>
      </c>
      <c r="B3185" s="42">
        <v>542411</v>
      </c>
      <c r="C3185" s="43" t="s">
        <v>1814</v>
      </c>
      <c r="D3185" s="99">
        <f>IF(ISERROR(VLOOKUP(A3185,'CGN-2015-001'!A3184:I8331,4,0)),0,VLOOKUP(A3185,'CGN-2015-001'!A3184:I8331,4,0))</f>
        <v>0</v>
      </c>
      <c r="E3185" s="45">
        <f>IF(ISERROR(VLOOKUP(A3185,[3]Hoja1!$A$1:$F$369,4,0)),0,VLOOKUP(A3185,[3]Hoja1!$A$1:$F$369,4,0))</f>
        <v>0</v>
      </c>
      <c r="F3185" s="45">
        <f>IF(ISERROR(VLOOKUP(A3185,[3]Hoja1!$A$1:$F$369,5,0)),0,VLOOKUP(A3185,[3]Hoja1!$A$1:$F$369,5,0))</f>
        <v>0</v>
      </c>
      <c r="G3185" s="102">
        <f>IF(ISERROR(VLOOKUP(A3185,'CGN-2015-001'!A3184:I8331,7,0)),0,VLOOKUP(A3185,'CGN-2015-001'!A3184:I8331,7,0))</f>
        <v>0</v>
      </c>
      <c r="H3185" s="44"/>
      <c r="I3185" s="46"/>
      <c r="J3185" s="113">
        <f t="shared" si="249"/>
        <v>0</v>
      </c>
      <c r="K3185" s="114">
        <f t="shared" si="250"/>
        <v>0</v>
      </c>
      <c r="L3185" s="31">
        <f t="shared" si="251"/>
        <v>0</v>
      </c>
      <c r="M3185" s="1">
        <f t="shared" si="252"/>
        <v>0</v>
      </c>
      <c r="N3185" s="1">
        <f t="shared" si="253"/>
        <v>6</v>
      </c>
    </row>
    <row r="3186" spans="1:14" ht="16.5" hidden="1" thickBot="1" x14ac:dyDescent="0.3">
      <c r="A3186" s="26">
        <v>542412</v>
      </c>
      <c r="B3186" s="42">
        <v>542412</v>
      </c>
      <c r="C3186" s="43" t="s">
        <v>1815</v>
      </c>
      <c r="D3186" s="99">
        <f>IF(ISERROR(VLOOKUP(A3186,'CGN-2015-001'!A3185:I8332,4,0)),0,VLOOKUP(A3186,'CGN-2015-001'!A3185:I8332,4,0))</f>
        <v>0</v>
      </c>
      <c r="E3186" s="45">
        <f>IF(ISERROR(VLOOKUP(A3186,[3]Hoja1!$A$1:$F$369,4,0)),0,VLOOKUP(A3186,[3]Hoja1!$A$1:$F$369,4,0))</f>
        <v>0</v>
      </c>
      <c r="F3186" s="45">
        <f>IF(ISERROR(VLOOKUP(A3186,[3]Hoja1!$A$1:$F$369,5,0)),0,VLOOKUP(A3186,[3]Hoja1!$A$1:$F$369,5,0))</f>
        <v>0</v>
      </c>
      <c r="G3186" s="102">
        <f>IF(ISERROR(VLOOKUP(A3186,'CGN-2015-001'!A3185:I8332,7,0)),0,VLOOKUP(A3186,'CGN-2015-001'!A3185:I8332,7,0))</f>
        <v>0</v>
      </c>
      <c r="H3186" s="44"/>
      <c r="I3186" s="46"/>
      <c r="J3186" s="113">
        <f t="shared" si="249"/>
        <v>0</v>
      </c>
      <c r="K3186" s="114">
        <f t="shared" si="250"/>
        <v>0</v>
      </c>
      <c r="L3186" s="31">
        <f t="shared" si="251"/>
        <v>0</v>
      </c>
      <c r="M3186" s="1">
        <f t="shared" si="252"/>
        <v>0</v>
      </c>
      <c r="N3186" s="1">
        <f t="shared" si="253"/>
        <v>6</v>
      </c>
    </row>
    <row r="3187" spans="1:14" ht="16.5" hidden="1" thickBot="1" x14ac:dyDescent="0.3">
      <c r="A3187" s="26">
        <v>542413</v>
      </c>
      <c r="B3187" s="42">
        <v>542413</v>
      </c>
      <c r="C3187" s="43" t="s">
        <v>1816</v>
      </c>
      <c r="D3187" s="99">
        <f>IF(ISERROR(VLOOKUP(A3187,'CGN-2015-001'!A3186:I8333,4,0)),0,VLOOKUP(A3187,'CGN-2015-001'!A3186:I8333,4,0))</f>
        <v>0</v>
      </c>
      <c r="E3187" s="45">
        <f>IF(ISERROR(VLOOKUP(A3187,[3]Hoja1!$A$1:$F$369,4,0)),0,VLOOKUP(A3187,[3]Hoja1!$A$1:$F$369,4,0))</f>
        <v>0</v>
      </c>
      <c r="F3187" s="45">
        <f>IF(ISERROR(VLOOKUP(A3187,[3]Hoja1!$A$1:$F$369,5,0)),0,VLOOKUP(A3187,[3]Hoja1!$A$1:$F$369,5,0))</f>
        <v>0</v>
      </c>
      <c r="G3187" s="102">
        <f>IF(ISERROR(VLOOKUP(A3187,'CGN-2015-001'!A3186:I8333,7,0)),0,VLOOKUP(A3187,'CGN-2015-001'!A3186:I8333,7,0))</f>
        <v>0</v>
      </c>
      <c r="H3187" s="44"/>
      <c r="I3187" s="46"/>
      <c r="J3187" s="113">
        <f t="shared" si="249"/>
        <v>0</v>
      </c>
      <c r="K3187" s="114">
        <f t="shared" si="250"/>
        <v>0</v>
      </c>
      <c r="L3187" s="31">
        <f t="shared" si="251"/>
        <v>0</v>
      </c>
      <c r="M3187" s="1">
        <f t="shared" si="252"/>
        <v>0</v>
      </c>
      <c r="N3187" s="1">
        <f t="shared" si="253"/>
        <v>6</v>
      </c>
    </row>
    <row r="3188" spans="1:14" ht="16.5" hidden="1" thickBot="1" x14ac:dyDescent="0.3">
      <c r="A3188" s="26">
        <v>542415</v>
      </c>
      <c r="B3188" s="42">
        <v>542415</v>
      </c>
      <c r="C3188" s="43" t="s">
        <v>944</v>
      </c>
      <c r="D3188" s="99">
        <f>IF(ISERROR(VLOOKUP(A3188,'CGN-2015-001'!A3187:I8334,4,0)),0,VLOOKUP(A3188,'CGN-2015-001'!A3187:I8334,4,0))</f>
        <v>0</v>
      </c>
      <c r="E3188" s="45">
        <f>IF(ISERROR(VLOOKUP(A3188,[3]Hoja1!$A$1:$F$369,4,0)),0,VLOOKUP(A3188,[3]Hoja1!$A$1:$F$369,4,0))</f>
        <v>0</v>
      </c>
      <c r="F3188" s="45">
        <f>IF(ISERROR(VLOOKUP(A3188,[3]Hoja1!$A$1:$F$369,5,0)),0,VLOOKUP(A3188,[3]Hoja1!$A$1:$F$369,5,0))</f>
        <v>0</v>
      </c>
      <c r="G3188" s="102">
        <f>IF(ISERROR(VLOOKUP(A3188,'CGN-2015-001'!A3187:I8334,7,0)),0,VLOOKUP(A3188,'CGN-2015-001'!A3187:I8334,7,0))</f>
        <v>0</v>
      </c>
      <c r="H3188" s="44"/>
      <c r="I3188" s="46"/>
      <c r="J3188" s="113">
        <f t="shared" si="249"/>
        <v>0</v>
      </c>
      <c r="K3188" s="114">
        <f t="shared" si="250"/>
        <v>0</v>
      </c>
      <c r="L3188" s="31">
        <f t="shared" si="251"/>
        <v>0</v>
      </c>
      <c r="M3188" s="1">
        <f t="shared" si="252"/>
        <v>0</v>
      </c>
      <c r="N3188" s="1">
        <f t="shared" si="253"/>
        <v>6</v>
      </c>
    </row>
    <row r="3189" spans="1:14" ht="16.5" hidden="1" thickBot="1" x14ac:dyDescent="0.3">
      <c r="A3189" s="26">
        <v>542490</v>
      </c>
      <c r="B3189" s="120">
        <v>542490</v>
      </c>
      <c r="C3189" s="121" t="s">
        <v>945</v>
      </c>
      <c r="D3189" s="99">
        <f>IF(ISERROR(VLOOKUP(A3189,'CGN-2015-001'!A3188:I8335,4,0)),0,VLOOKUP(A3189,'CGN-2015-001'!A3188:I8335,4,0))</f>
        <v>0</v>
      </c>
      <c r="E3189" s="45">
        <f>IF(ISERROR(VLOOKUP(A3189,[3]Hoja1!$A$1:$F$369,4,0)),0,VLOOKUP(A3189,[3]Hoja1!$A$1:$F$369,4,0))</f>
        <v>0</v>
      </c>
      <c r="F3189" s="45">
        <f>IF(ISERROR(VLOOKUP(A3189,[3]Hoja1!$A$1:$F$369,5,0)),0,VLOOKUP(A3189,[3]Hoja1!$A$1:$F$369,5,0))</f>
        <v>0</v>
      </c>
      <c r="G3189" s="102">
        <f>IF(ISERROR(VLOOKUP(A3189,'CGN-2015-001'!A3188:I8335,7,0)),0,VLOOKUP(A3189,'CGN-2015-001'!A3188:I8335,7,0))</f>
        <v>0</v>
      </c>
      <c r="H3189" s="44"/>
      <c r="I3189" s="46"/>
      <c r="J3189" s="113">
        <f t="shared" si="249"/>
        <v>0</v>
      </c>
      <c r="K3189" s="114">
        <f t="shared" si="250"/>
        <v>0</v>
      </c>
      <c r="L3189" s="31">
        <f t="shared" si="251"/>
        <v>0</v>
      </c>
      <c r="M3189" s="1">
        <f t="shared" si="252"/>
        <v>0</v>
      </c>
      <c r="N3189" s="1">
        <f t="shared" si="253"/>
        <v>6</v>
      </c>
    </row>
    <row r="3190" spans="1:14" ht="16.5" hidden="1" thickBot="1" x14ac:dyDescent="0.3">
      <c r="A3190" s="26">
        <v>55</v>
      </c>
      <c r="B3190" s="456">
        <v>550000</v>
      </c>
      <c r="C3190" s="457" t="s">
        <v>1817</v>
      </c>
      <c r="D3190" s="452">
        <f>IF(ISERROR(VLOOKUP(A3190,'CGN-2015-001'!A3189:I8336,4,0)),0,VLOOKUP(A3190,'CGN-2015-001'!A3189:I8336,4,0))</f>
        <v>138525747845.98001</v>
      </c>
      <c r="E3190" s="105">
        <f>IF(ISERROR(VLOOKUP(A3190,[3]Hoja1!$A$1:$F$369,4,0)),0,VLOOKUP(A3190,[3]Hoja1!$A$1:$F$369,4,0))</f>
        <v>91986976804</v>
      </c>
      <c r="F3190" s="106">
        <f>IF(ISERROR(VLOOKUP(A3190,[3]Hoja1!$A$1:$F$369,5,0)),0,VLOOKUP(A3190,[3]Hoja1!$A$1:$F$369,5,0))</f>
        <v>3971404158</v>
      </c>
      <c r="G3190" s="453">
        <f>IF(ISERROR(VLOOKUP(A3190,'CGN-2015-001'!A3189:I8336,7,0)),0,VLOOKUP(A3190,'CGN-2015-001'!A3189:I8336,7,0))</f>
        <v>269525454981.98001</v>
      </c>
      <c r="H3190" s="105">
        <f>+H3232+H3241</f>
        <v>0</v>
      </c>
      <c r="I3190" s="106">
        <f>+I3232+I3241</f>
        <v>269525454981.98001</v>
      </c>
      <c r="J3190" s="458">
        <f t="shared" si="249"/>
        <v>-130999707136</v>
      </c>
      <c r="K3190" s="459">
        <f t="shared" si="250"/>
        <v>-0.48603834893724007</v>
      </c>
      <c r="L3190" s="31">
        <f t="shared" si="251"/>
        <v>0</v>
      </c>
      <c r="M3190" s="1">
        <f t="shared" si="252"/>
        <v>1</v>
      </c>
      <c r="N3190" s="1">
        <f t="shared" si="253"/>
        <v>2</v>
      </c>
    </row>
    <row r="3191" spans="1:14" ht="16.5" hidden="1" thickBot="1" x14ac:dyDescent="0.3">
      <c r="A3191" s="26">
        <v>5501</v>
      </c>
      <c r="B3191" s="118">
        <v>550100</v>
      </c>
      <c r="C3191" s="119" t="s">
        <v>1818</v>
      </c>
      <c r="D3191" s="99">
        <f>IF(ISERROR(VLOOKUP(A3191,'CGN-2015-001'!A3190:I8337,4,0)),0,VLOOKUP(A3191,'CGN-2015-001'!A3190:I8337,4,0))</f>
        <v>0</v>
      </c>
      <c r="E3191" s="40">
        <f>IF(ISERROR(VLOOKUP(A3191,[3]Hoja1!$A$1:$F$369,4,0)),0,VLOOKUP(A3191,[3]Hoja1!$A$1:$F$369,4,0))</f>
        <v>0</v>
      </c>
      <c r="F3191" s="40">
        <f>IF(ISERROR(VLOOKUP(A3191,[3]Hoja1!$A$1:$F$369,5,0)),0,VLOOKUP(A3191,[3]Hoja1!$A$1:$F$369,5,0))</f>
        <v>0</v>
      </c>
      <c r="G3191" s="102">
        <f>IF(ISERROR(VLOOKUP(A3191,'CGN-2015-001'!A3190:I8337,7,0)),0,VLOOKUP(A3191,'CGN-2015-001'!A3190:I8337,7,0))</f>
        <v>0</v>
      </c>
      <c r="H3191" s="50"/>
      <c r="I3191" s="51"/>
      <c r="J3191" s="113">
        <f t="shared" si="249"/>
        <v>0</v>
      </c>
      <c r="K3191" s="114">
        <f t="shared" si="250"/>
        <v>0</v>
      </c>
      <c r="L3191" s="31">
        <f t="shared" si="251"/>
        <v>0</v>
      </c>
      <c r="M3191" s="1">
        <f t="shared" si="252"/>
        <v>0</v>
      </c>
      <c r="N3191" s="1">
        <f t="shared" si="253"/>
        <v>4</v>
      </c>
    </row>
    <row r="3192" spans="1:14" ht="16.5" hidden="1" thickBot="1" x14ac:dyDescent="0.3">
      <c r="A3192" s="26">
        <v>550101</v>
      </c>
      <c r="B3192" s="42">
        <v>550101</v>
      </c>
      <c r="C3192" s="43" t="s">
        <v>817</v>
      </c>
      <c r="D3192" s="99">
        <f>IF(ISERROR(VLOOKUP(A3192,'CGN-2015-001'!A3191:I8338,4,0)),0,VLOOKUP(A3192,'CGN-2015-001'!A3191:I8338,4,0))</f>
        <v>0</v>
      </c>
      <c r="E3192" s="45">
        <f>IF(ISERROR(VLOOKUP(A3192,[3]Hoja1!$A$1:$F$369,4,0)),0,VLOOKUP(A3192,[3]Hoja1!$A$1:$F$369,4,0))</f>
        <v>0</v>
      </c>
      <c r="F3192" s="45">
        <f>IF(ISERROR(VLOOKUP(A3192,[3]Hoja1!$A$1:$F$369,5,0)),0,VLOOKUP(A3192,[3]Hoja1!$A$1:$F$369,5,0))</f>
        <v>0</v>
      </c>
      <c r="G3192" s="102">
        <f>IF(ISERROR(VLOOKUP(A3192,'CGN-2015-001'!A3191:I8338,7,0)),0,VLOOKUP(A3192,'CGN-2015-001'!A3191:I8338,7,0))</f>
        <v>0</v>
      </c>
      <c r="H3192" s="44"/>
      <c r="I3192" s="46"/>
      <c r="J3192" s="113">
        <f t="shared" si="249"/>
        <v>0</v>
      </c>
      <c r="K3192" s="114">
        <f t="shared" si="250"/>
        <v>0</v>
      </c>
      <c r="L3192" s="31">
        <f t="shared" si="251"/>
        <v>0</v>
      </c>
      <c r="M3192" s="1">
        <f t="shared" si="252"/>
        <v>0</v>
      </c>
      <c r="N3192" s="1">
        <f t="shared" si="253"/>
        <v>6</v>
      </c>
    </row>
    <row r="3193" spans="1:14" ht="16.5" hidden="1" thickBot="1" x14ac:dyDescent="0.3">
      <c r="A3193" s="26">
        <v>550102</v>
      </c>
      <c r="B3193" s="42">
        <v>550102</v>
      </c>
      <c r="C3193" s="43" t="s">
        <v>1819</v>
      </c>
      <c r="D3193" s="99">
        <f>IF(ISERROR(VLOOKUP(A3193,'CGN-2015-001'!A3192:I8339,4,0)),0,VLOOKUP(A3193,'CGN-2015-001'!A3192:I8339,4,0))</f>
        <v>0</v>
      </c>
      <c r="E3193" s="45">
        <f>IF(ISERROR(VLOOKUP(A3193,[3]Hoja1!$A$1:$F$369,4,0)),0,VLOOKUP(A3193,[3]Hoja1!$A$1:$F$369,4,0))</f>
        <v>0</v>
      </c>
      <c r="F3193" s="45">
        <f>IF(ISERROR(VLOOKUP(A3193,[3]Hoja1!$A$1:$F$369,5,0)),0,VLOOKUP(A3193,[3]Hoja1!$A$1:$F$369,5,0))</f>
        <v>0</v>
      </c>
      <c r="G3193" s="102">
        <f>IF(ISERROR(VLOOKUP(A3193,'CGN-2015-001'!A3192:I8339,7,0)),0,VLOOKUP(A3193,'CGN-2015-001'!A3192:I8339,7,0))</f>
        <v>0</v>
      </c>
      <c r="H3193" s="44"/>
      <c r="I3193" s="46"/>
      <c r="J3193" s="113">
        <f t="shared" si="249"/>
        <v>0</v>
      </c>
      <c r="K3193" s="114">
        <f t="shared" si="250"/>
        <v>0</v>
      </c>
      <c r="L3193" s="31">
        <f t="shared" si="251"/>
        <v>0</v>
      </c>
      <c r="M3193" s="1">
        <f t="shared" si="252"/>
        <v>0</v>
      </c>
      <c r="N3193" s="1">
        <f t="shared" si="253"/>
        <v>6</v>
      </c>
    </row>
    <row r="3194" spans="1:14" ht="16.5" hidden="1" thickBot="1" x14ac:dyDescent="0.3">
      <c r="A3194" s="26">
        <v>550103</v>
      </c>
      <c r="B3194" s="42">
        <v>550103</v>
      </c>
      <c r="C3194" s="43" t="s">
        <v>818</v>
      </c>
      <c r="D3194" s="99">
        <f>IF(ISERROR(VLOOKUP(A3194,'CGN-2015-001'!A3193:I8340,4,0)),0,VLOOKUP(A3194,'CGN-2015-001'!A3193:I8340,4,0))</f>
        <v>0</v>
      </c>
      <c r="E3194" s="45">
        <f>IF(ISERROR(VLOOKUP(A3194,[3]Hoja1!$A$1:$F$369,4,0)),0,VLOOKUP(A3194,[3]Hoja1!$A$1:$F$369,4,0))</f>
        <v>0</v>
      </c>
      <c r="F3194" s="45">
        <f>IF(ISERROR(VLOOKUP(A3194,[3]Hoja1!$A$1:$F$369,5,0)),0,VLOOKUP(A3194,[3]Hoja1!$A$1:$F$369,5,0))</f>
        <v>0</v>
      </c>
      <c r="G3194" s="102">
        <f>IF(ISERROR(VLOOKUP(A3194,'CGN-2015-001'!A3193:I8340,7,0)),0,VLOOKUP(A3194,'CGN-2015-001'!A3193:I8340,7,0))</f>
        <v>0</v>
      </c>
      <c r="H3194" s="44"/>
      <c r="I3194" s="46"/>
      <c r="J3194" s="113">
        <f t="shared" si="249"/>
        <v>0</v>
      </c>
      <c r="K3194" s="114">
        <f t="shared" si="250"/>
        <v>0</v>
      </c>
      <c r="L3194" s="31">
        <f t="shared" si="251"/>
        <v>0</v>
      </c>
      <c r="M3194" s="1">
        <f t="shared" si="252"/>
        <v>0</v>
      </c>
      <c r="N3194" s="1">
        <f t="shared" si="253"/>
        <v>6</v>
      </c>
    </row>
    <row r="3195" spans="1:14" ht="16.5" hidden="1" thickBot="1" x14ac:dyDescent="0.3">
      <c r="A3195" s="26">
        <v>550104</v>
      </c>
      <c r="B3195" s="42">
        <v>550104</v>
      </c>
      <c r="C3195" s="43" t="s">
        <v>440</v>
      </c>
      <c r="D3195" s="99">
        <f>IF(ISERROR(VLOOKUP(A3195,'CGN-2015-001'!A3194:I8341,4,0)),0,VLOOKUP(A3195,'CGN-2015-001'!A3194:I8341,4,0))</f>
        <v>0</v>
      </c>
      <c r="E3195" s="45">
        <f>IF(ISERROR(VLOOKUP(A3195,[3]Hoja1!$A$1:$F$369,4,0)),0,VLOOKUP(A3195,[3]Hoja1!$A$1:$F$369,4,0))</f>
        <v>0</v>
      </c>
      <c r="F3195" s="45">
        <f>IF(ISERROR(VLOOKUP(A3195,[3]Hoja1!$A$1:$F$369,5,0)),0,VLOOKUP(A3195,[3]Hoja1!$A$1:$F$369,5,0))</f>
        <v>0</v>
      </c>
      <c r="G3195" s="102">
        <f>IF(ISERROR(VLOOKUP(A3195,'CGN-2015-001'!A3194:I8341,7,0)),0,VLOOKUP(A3195,'CGN-2015-001'!A3194:I8341,7,0))</f>
        <v>0</v>
      </c>
      <c r="H3195" s="44"/>
      <c r="I3195" s="46"/>
      <c r="J3195" s="113">
        <f t="shared" si="249"/>
        <v>0</v>
      </c>
      <c r="K3195" s="114">
        <f t="shared" si="250"/>
        <v>0</v>
      </c>
      <c r="L3195" s="31">
        <f t="shared" si="251"/>
        <v>0</v>
      </c>
      <c r="M3195" s="1">
        <f t="shared" si="252"/>
        <v>0</v>
      </c>
      <c r="N3195" s="1">
        <f t="shared" si="253"/>
        <v>6</v>
      </c>
    </row>
    <row r="3196" spans="1:14" ht="16.5" hidden="1" thickBot="1" x14ac:dyDescent="0.3">
      <c r="A3196" s="26">
        <v>550105</v>
      </c>
      <c r="B3196" s="42">
        <v>550105</v>
      </c>
      <c r="C3196" s="43" t="s">
        <v>1820</v>
      </c>
      <c r="D3196" s="99">
        <f>IF(ISERROR(VLOOKUP(A3196,'CGN-2015-001'!A3195:I8342,4,0)),0,VLOOKUP(A3196,'CGN-2015-001'!A3195:I8342,4,0))</f>
        <v>0</v>
      </c>
      <c r="E3196" s="45">
        <f>IF(ISERROR(VLOOKUP(A3196,[3]Hoja1!$A$1:$F$369,4,0)),0,VLOOKUP(A3196,[3]Hoja1!$A$1:$F$369,4,0))</f>
        <v>0</v>
      </c>
      <c r="F3196" s="45">
        <f>IF(ISERROR(VLOOKUP(A3196,[3]Hoja1!$A$1:$F$369,5,0)),0,VLOOKUP(A3196,[3]Hoja1!$A$1:$F$369,5,0))</f>
        <v>0</v>
      </c>
      <c r="G3196" s="102">
        <f>IF(ISERROR(VLOOKUP(A3196,'CGN-2015-001'!A3195:I8342,7,0)),0,VLOOKUP(A3196,'CGN-2015-001'!A3195:I8342,7,0))</f>
        <v>0</v>
      </c>
      <c r="H3196" s="44"/>
      <c r="I3196" s="46"/>
      <c r="J3196" s="113">
        <f t="shared" si="249"/>
        <v>0</v>
      </c>
      <c r="K3196" s="114">
        <f t="shared" si="250"/>
        <v>0</v>
      </c>
      <c r="L3196" s="31">
        <f t="shared" si="251"/>
        <v>0</v>
      </c>
      <c r="M3196" s="1">
        <f t="shared" si="252"/>
        <v>0</v>
      </c>
      <c r="N3196" s="1">
        <f t="shared" si="253"/>
        <v>6</v>
      </c>
    </row>
    <row r="3197" spans="1:14" ht="16.5" hidden="1" thickBot="1" x14ac:dyDescent="0.3">
      <c r="A3197" s="26">
        <v>550106</v>
      </c>
      <c r="B3197" s="42">
        <v>550106</v>
      </c>
      <c r="C3197" s="43" t="s">
        <v>1774</v>
      </c>
      <c r="D3197" s="99">
        <f>IF(ISERROR(VLOOKUP(A3197,'CGN-2015-001'!A3196:I8343,4,0)),0,VLOOKUP(A3197,'CGN-2015-001'!A3196:I8343,4,0))</f>
        <v>0</v>
      </c>
      <c r="E3197" s="45">
        <f>IF(ISERROR(VLOOKUP(A3197,[3]Hoja1!$A$1:$F$369,4,0)),0,VLOOKUP(A3197,[3]Hoja1!$A$1:$F$369,4,0))</f>
        <v>0</v>
      </c>
      <c r="F3197" s="45">
        <f>IF(ISERROR(VLOOKUP(A3197,[3]Hoja1!$A$1:$F$369,5,0)),0,VLOOKUP(A3197,[3]Hoja1!$A$1:$F$369,5,0))</f>
        <v>0</v>
      </c>
      <c r="G3197" s="102">
        <f>IF(ISERROR(VLOOKUP(A3197,'CGN-2015-001'!A3196:I8343,7,0)),0,VLOOKUP(A3197,'CGN-2015-001'!A3196:I8343,7,0))</f>
        <v>0</v>
      </c>
      <c r="H3197" s="44"/>
      <c r="I3197" s="46"/>
      <c r="J3197" s="113">
        <f t="shared" si="249"/>
        <v>0</v>
      </c>
      <c r="K3197" s="114">
        <f t="shared" si="250"/>
        <v>0</v>
      </c>
      <c r="L3197" s="31">
        <f t="shared" si="251"/>
        <v>0</v>
      </c>
      <c r="M3197" s="1">
        <f t="shared" si="252"/>
        <v>0</v>
      </c>
      <c r="N3197" s="1">
        <f t="shared" si="253"/>
        <v>6</v>
      </c>
    </row>
    <row r="3198" spans="1:14" ht="16.5" hidden="1" thickBot="1" x14ac:dyDescent="0.3">
      <c r="A3198" s="26">
        <v>550107</v>
      </c>
      <c r="B3198" s="42">
        <v>550107</v>
      </c>
      <c r="C3198" s="43" t="s">
        <v>1821</v>
      </c>
      <c r="D3198" s="99">
        <f>IF(ISERROR(VLOOKUP(A3198,'CGN-2015-001'!A3197:I8344,4,0)),0,VLOOKUP(A3198,'CGN-2015-001'!A3197:I8344,4,0))</f>
        <v>0</v>
      </c>
      <c r="E3198" s="45">
        <f>IF(ISERROR(VLOOKUP(A3198,[3]Hoja1!$A$1:$F$369,4,0)),0,VLOOKUP(A3198,[3]Hoja1!$A$1:$F$369,4,0))</f>
        <v>0</v>
      </c>
      <c r="F3198" s="45">
        <f>IF(ISERROR(VLOOKUP(A3198,[3]Hoja1!$A$1:$F$369,5,0)),0,VLOOKUP(A3198,[3]Hoja1!$A$1:$F$369,5,0))</f>
        <v>0</v>
      </c>
      <c r="G3198" s="102">
        <f>IF(ISERROR(VLOOKUP(A3198,'CGN-2015-001'!A3197:I8344,7,0)),0,VLOOKUP(A3198,'CGN-2015-001'!A3197:I8344,7,0))</f>
        <v>0</v>
      </c>
      <c r="H3198" s="44"/>
      <c r="I3198" s="46"/>
      <c r="J3198" s="113">
        <f t="shared" si="249"/>
        <v>0</v>
      </c>
      <c r="K3198" s="114">
        <f t="shared" si="250"/>
        <v>0</v>
      </c>
      <c r="L3198" s="31">
        <f t="shared" si="251"/>
        <v>0</v>
      </c>
      <c r="M3198" s="1">
        <f t="shared" si="252"/>
        <v>0</v>
      </c>
      <c r="N3198" s="1">
        <f t="shared" si="253"/>
        <v>6</v>
      </c>
    </row>
    <row r="3199" spans="1:14" ht="16.5" hidden="1" thickBot="1" x14ac:dyDescent="0.3">
      <c r="A3199" s="26">
        <v>550108</v>
      </c>
      <c r="B3199" s="42">
        <v>550108</v>
      </c>
      <c r="C3199" s="43" t="s">
        <v>1822</v>
      </c>
      <c r="D3199" s="99">
        <f>IF(ISERROR(VLOOKUP(A3199,'CGN-2015-001'!A3198:I8345,4,0)),0,VLOOKUP(A3199,'CGN-2015-001'!A3198:I8345,4,0))</f>
        <v>0</v>
      </c>
      <c r="E3199" s="45">
        <f>IF(ISERROR(VLOOKUP(A3199,[3]Hoja1!$A$1:$F$369,4,0)),0,VLOOKUP(A3199,[3]Hoja1!$A$1:$F$369,4,0))</f>
        <v>0</v>
      </c>
      <c r="F3199" s="45">
        <f>IF(ISERROR(VLOOKUP(A3199,[3]Hoja1!$A$1:$F$369,5,0)),0,VLOOKUP(A3199,[3]Hoja1!$A$1:$F$369,5,0))</f>
        <v>0</v>
      </c>
      <c r="G3199" s="102">
        <f>IF(ISERROR(VLOOKUP(A3199,'CGN-2015-001'!A3198:I8345,7,0)),0,VLOOKUP(A3199,'CGN-2015-001'!A3198:I8345,7,0))</f>
        <v>0</v>
      </c>
      <c r="H3199" s="44"/>
      <c r="I3199" s="46"/>
      <c r="J3199" s="113">
        <f t="shared" si="249"/>
        <v>0</v>
      </c>
      <c r="K3199" s="114">
        <f t="shared" si="250"/>
        <v>0</v>
      </c>
      <c r="L3199" s="31">
        <f t="shared" si="251"/>
        <v>0</v>
      </c>
      <c r="M3199" s="1">
        <f t="shared" si="252"/>
        <v>0</v>
      </c>
      <c r="N3199" s="1">
        <f t="shared" si="253"/>
        <v>6</v>
      </c>
    </row>
    <row r="3200" spans="1:14" ht="16.5" hidden="1" thickBot="1" x14ac:dyDescent="0.3">
      <c r="A3200" s="26">
        <v>5502</v>
      </c>
      <c r="B3200" s="48">
        <v>550200</v>
      </c>
      <c r="C3200" s="49" t="s">
        <v>1823</v>
      </c>
      <c r="D3200" s="99">
        <f>IF(ISERROR(VLOOKUP(A3200,'CGN-2015-001'!A3199:I8346,4,0)),0,VLOOKUP(A3200,'CGN-2015-001'!A3199:I8346,4,0))</f>
        <v>0</v>
      </c>
      <c r="E3200" s="40">
        <f>IF(ISERROR(VLOOKUP(A3200,[3]Hoja1!$A$1:$F$369,4,0)),0,VLOOKUP(A3200,[3]Hoja1!$A$1:$F$369,4,0))</f>
        <v>0</v>
      </c>
      <c r="F3200" s="40">
        <f>IF(ISERROR(VLOOKUP(A3200,[3]Hoja1!$A$1:$F$369,5,0)),0,VLOOKUP(A3200,[3]Hoja1!$A$1:$F$369,5,0))</f>
        <v>0</v>
      </c>
      <c r="G3200" s="102">
        <f>IF(ISERROR(VLOOKUP(A3200,'CGN-2015-001'!A3199:I8346,7,0)),0,VLOOKUP(A3200,'CGN-2015-001'!A3199:I8346,7,0))</f>
        <v>0</v>
      </c>
      <c r="H3200" s="50"/>
      <c r="I3200" s="51"/>
      <c r="J3200" s="113">
        <f t="shared" si="249"/>
        <v>0</v>
      </c>
      <c r="K3200" s="114">
        <f t="shared" si="250"/>
        <v>0</v>
      </c>
      <c r="L3200" s="31">
        <f t="shared" si="251"/>
        <v>0</v>
      </c>
      <c r="M3200" s="1">
        <f t="shared" si="252"/>
        <v>0</v>
      </c>
      <c r="N3200" s="1">
        <f t="shared" si="253"/>
        <v>4</v>
      </c>
    </row>
    <row r="3201" spans="1:14" ht="16.5" hidden="1" thickBot="1" x14ac:dyDescent="0.3">
      <c r="A3201" s="26">
        <v>550201</v>
      </c>
      <c r="B3201" s="42">
        <v>550201</v>
      </c>
      <c r="C3201" s="43" t="s">
        <v>817</v>
      </c>
      <c r="D3201" s="99">
        <f>IF(ISERROR(VLOOKUP(A3201,'CGN-2015-001'!A3200:I8347,4,0)),0,VLOOKUP(A3201,'CGN-2015-001'!A3200:I8347,4,0))</f>
        <v>0</v>
      </c>
      <c r="E3201" s="45">
        <f>IF(ISERROR(VLOOKUP(A3201,[3]Hoja1!$A$1:$F$369,4,0)),0,VLOOKUP(A3201,[3]Hoja1!$A$1:$F$369,4,0))</f>
        <v>0</v>
      </c>
      <c r="F3201" s="45">
        <f>IF(ISERROR(VLOOKUP(A3201,[3]Hoja1!$A$1:$F$369,5,0)),0,VLOOKUP(A3201,[3]Hoja1!$A$1:$F$369,5,0))</f>
        <v>0</v>
      </c>
      <c r="G3201" s="102">
        <f>IF(ISERROR(VLOOKUP(A3201,'CGN-2015-001'!A3200:I8347,7,0)),0,VLOOKUP(A3201,'CGN-2015-001'!A3200:I8347,7,0))</f>
        <v>0</v>
      </c>
      <c r="H3201" s="44"/>
      <c r="I3201" s="46"/>
      <c r="J3201" s="113">
        <f t="shared" si="249"/>
        <v>0</v>
      </c>
      <c r="K3201" s="114">
        <f t="shared" si="250"/>
        <v>0</v>
      </c>
      <c r="L3201" s="31">
        <f t="shared" si="251"/>
        <v>0</v>
      </c>
      <c r="M3201" s="1">
        <f t="shared" si="252"/>
        <v>0</v>
      </c>
      <c r="N3201" s="1">
        <f t="shared" si="253"/>
        <v>6</v>
      </c>
    </row>
    <row r="3202" spans="1:14" ht="16.5" hidden="1" thickBot="1" x14ac:dyDescent="0.3">
      <c r="A3202" s="26">
        <v>550202</v>
      </c>
      <c r="B3202" s="42">
        <v>550202</v>
      </c>
      <c r="C3202" s="43" t="s">
        <v>1819</v>
      </c>
      <c r="D3202" s="99">
        <f>IF(ISERROR(VLOOKUP(A3202,'CGN-2015-001'!A3201:I8348,4,0)),0,VLOOKUP(A3202,'CGN-2015-001'!A3201:I8348,4,0))</f>
        <v>0</v>
      </c>
      <c r="E3202" s="45">
        <f>IF(ISERROR(VLOOKUP(A3202,[3]Hoja1!$A$1:$F$369,4,0)),0,VLOOKUP(A3202,[3]Hoja1!$A$1:$F$369,4,0))</f>
        <v>0</v>
      </c>
      <c r="F3202" s="45">
        <f>IF(ISERROR(VLOOKUP(A3202,[3]Hoja1!$A$1:$F$369,5,0)),0,VLOOKUP(A3202,[3]Hoja1!$A$1:$F$369,5,0))</f>
        <v>0</v>
      </c>
      <c r="G3202" s="102">
        <f>IF(ISERROR(VLOOKUP(A3202,'CGN-2015-001'!A3201:I8348,7,0)),0,VLOOKUP(A3202,'CGN-2015-001'!A3201:I8348,7,0))</f>
        <v>0</v>
      </c>
      <c r="H3202" s="44"/>
      <c r="I3202" s="46"/>
      <c r="J3202" s="113">
        <f t="shared" si="249"/>
        <v>0</v>
      </c>
      <c r="K3202" s="114">
        <f t="shared" si="250"/>
        <v>0</v>
      </c>
      <c r="L3202" s="31">
        <f t="shared" si="251"/>
        <v>0</v>
      </c>
      <c r="M3202" s="1">
        <f t="shared" si="252"/>
        <v>0</v>
      </c>
      <c r="N3202" s="1">
        <f t="shared" si="253"/>
        <v>6</v>
      </c>
    </row>
    <row r="3203" spans="1:14" ht="16.5" hidden="1" thickBot="1" x14ac:dyDescent="0.3">
      <c r="A3203" s="26">
        <v>550203</v>
      </c>
      <c r="B3203" s="42">
        <v>550203</v>
      </c>
      <c r="C3203" s="43" t="s">
        <v>818</v>
      </c>
      <c r="D3203" s="99">
        <f>IF(ISERROR(VLOOKUP(A3203,'CGN-2015-001'!A3202:I8349,4,0)),0,VLOOKUP(A3203,'CGN-2015-001'!A3202:I8349,4,0))</f>
        <v>0</v>
      </c>
      <c r="E3203" s="45">
        <f>IF(ISERROR(VLOOKUP(A3203,[3]Hoja1!$A$1:$F$369,4,0)),0,VLOOKUP(A3203,[3]Hoja1!$A$1:$F$369,4,0))</f>
        <v>0</v>
      </c>
      <c r="F3203" s="45">
        <f>IF(ISERROR(VLOOKUP(A3203,[3]Hoja1!$A$1:$F$369,5,0)),0,VLOOKUP(A3203,[3]Hoja1!$A$1:$F$369,5,0))</f>
        <v>0</v>
      </c>
      <c r="G3203" s="102">
        <f>IF(ISERROR(VLOOKUP(A3203,'CGN-2015-001'!A3202:I8349,7,0)),0,VLOOKUP(A3203,'CGN-2015-001'!A3202:I8349,7,0))</f>
        <v>0</v>
      </c>
      <c r="H3203" s="44"/>
      <c r="I3203" s="46"/>
      <c r="J3203" s="113">
        <f t="shared" si="249"/>
        <v>0</v>
      </c>
      <c r="K3203" s="114">
        <f t="shared" si="250"/>
        <v>0</v>
      </c>
      <c r="L3203" s="31">
        <f t="shared" si="251"/>
        <v>0</v>
      </c>
      <c r="M3203" s="1">
        <f t="shared" si="252"/>
        <v>0</v>
      </c>
      <c r="N3203" s="1">
        <f t="shared" si="253"/>
        <v>6</v>
      </c>
    </row>
    <row r="3204" spans="1:14" ht="16.5" hidden="1" thickBot="1" x14ac:dyDescent="0.3">
      <c r="A3204" s="26">
        <v>550204</v>
      </c>
      <c r="B3204" s="42">
        <v>550204</v>
      </c>
      <c r="C3204" s="43" t="s">
        <v>440</v>
      </c>
      <c r="D3204" s="99">
        <f>IF(ISERROR(VLOOKUP(A3204,'CGN-2015-001'!A3203:I8350,4,0)),0,VLOOKUP(A3204,'CGN-2015-001'!A3203:I8350,4,0))</f>
        <v>0</v>
      </c>
      <c r="E3204" s="45">
        <f>IF(ISERROR(VLOOKUP(A3204,[3]Hoja1!$A$1:$F$369,4,0)),0,VLOOKUP(A3204,[3]Hoja1!$A$1:$F$369,4,0))</f>
        <v>0</v>
      </c>
      <c r="F3204" s="45">
        <f>IF(ISERROR(VLOOKUP(A3204,[3]Hoja1!$A$1:$F$369,5,0)),0,VLOOKUP(A3204,[3]Hoja1!$A$1:$F$369,5,0))</f>
        <v>0</v>
      </c>
      <c r="G3204" s="102">
        <f>IF(ISERROR(VLOOKUP(A3204,'CGN-2015-001'!A3203:I8350,7,0)),0,VLOOKUP(A3204,'CGN-2015-001'!A3203:I8350,7,0))</f>
        <v>0</v>
      </c>
      <c r="H3204" s="44"/>
      <c r="I3204" s="46"/>
      <c r="J3204" s="113">
        <f t="shared" si="249"/>
        <v>0</v>
      </c>
      <c r="K3204" s="114">
        <f t="shared" si="250"/>
        <v>0</v>
      </c>
      <c r="L3204" s="31">
        <f t="shared" si="251"/>
        <v>0</v>
      </c>
      <c r="M3204" s="1">
        <f t="shared" si="252"/>
        <v>0</v>
      </c>
      <c r="N3204" s="1">
        <f t="shared" si="253"/>
        <v>6</v>
      </c>
    </row>
    <row r="3205" spans="1:14" ht="16.5" hidden="1" thickBot="1" x14ac:dyDescent="0.3">
      <c r="A3205" s="26">
        <v>550205</v>
      </c>
      <c r="B3205" s="42">
        <v>550205</v>
      </c>
      <c r="C3205" s="43" t="s">
        <v>1820</v>
      </c>
      <c r="D3205" s="99">
        <f>IF(ISERROR(VLOOKUP(A3205,'CGN-2015-001'!A3204:I8351,4,0)),0,VLOOKUP(A3205,'CGN-2015-001'!A3204:I8351,4,0))</f>
        <v>0</v>
      </c>
      <c r="E3205" s="45">
        <f>IF(ISERROR(VLOOKUP(A3205,[3]Hoja1!$A$1:$F$369,4,0)),0,VLOOKUP(A3205,[3]Hoja1!$A$1:$F$369,4,0))</f>
        <v>0</v>
      </c>
      <c r="F3205" s="45">
        <f>IF(ISERROR(VLOOKUP(A3205,[3]Hoja1!$A$1:$F$369,5,0)),0,VLOOKUP(A3205,[3]Hoja1!$A$1:$F$369,5,0))</f>
        <v>0</v>
      </c>
      <c r="G3205" s="102">
        <f>IF(ISERROR(VLOOKUP(A3205,'CGN-2015-001'!A3204:I8351,7,0)),0,VLOOKUP(A3205,'CGN-2015-001'!A3204:I8351,7,0))</f>
        <v>0</v>
      </c>
      <c r="H3205" s="44"/>
      <c r="I3205" s="46"/>
      <c r="J3205" s="113">
        <f t="shared" si="249"/>
        <v>0</v>
      </c>
      <c r="K3205" s="114">
        <f t="shared" si="250"/>
        <v>0</v>
      </c>
      <c r="L3205" s="31">
        <f t="shared" si="251"/>
        <v>0</v>
      </c>
      <c r="M3205" s="1">
        <f t="shared" si="252"/>
        <v>0</v>
      </c>
      <c r="N3205" s="1">
        <f t="shared" si="253"/>
        <v>6</v>
      </c>
    </row>
    <row r="3206" spans="1:14" ht="16.5" hidden="1" thickBot="1" x14ac:dyDescent="0.3">
      <c r="A3206" s="26">
        <v>550206</v>
      </c>
      <c r="B3206" s="42">
        <v>550206</v>
      </c>
      <c r="C3206" s="43" t="s">
        <v>1774</v>
      </c>
      <c r="D3206" s="99">
        <f>IF(ISERROR(VLOOKUP(A3206,'CGN-2015-001'!A3205:I8352,4,0)),0,VLOOKUP(A3206,'CGN-2015-001'!A3205:I8352,4,0))</f>
        <v>0</v>
      </c>
      <c r="E3206" s="45">
        <f>IF(ISERROR(VLOOKUP(A3206,[3]Hoja1!$A$1:$F$369,4,0)),0,VLOOKUP(A3206,[3]Hoja1!$A$1:$F$369,4,0))</f>
        <v>0</v>
      </c>
      <c r="F3206" s="45">
        <f>IF(ISERROR(VLOOKUP(A3206,[3]Hoja1!$A$1:$F$369,5,0)),0,VLOOKUP(A3206,[3]Hoja1!$A$1:$F$369,5,0))</f>
        <v>0</v>
      </c>
      <c r="G3206" s="102">
        <f>IF(ISERROR(VLOOKUP(A3206,'CGN-2015-001'!A3205:I8352,7,0)),0,VLOOKUP(A3206,'CGN-2015-001'!A3205:I8352,7,0))</f>
        <v>0</v>
      </c>
      <c r="H3206" s="44"/>
      <c r="I3206" s="46"/>
      <c r="J3206" s="113">
        <f t="shared" si="249"/>
        <v>0</v>
      </c>
      <c r="K3206" s="114">
        <f t="shared" si="250"/>
        <v>0</v>
      </c>
      <c r="L3206" s="31">
        <f t="shared" si="251"/>
        <v>0</v>
      </c>
      <c r="M3206" s="1">
        <f t="shared" si="252"/>
        <v>0</v>
      </c>
      <c r="N3206" s="1">
        <f t="shared" si="253"/>
        <v>6</v>
      </c>
    </row>
    <row r="3207" spans="1:14" ht="16.5" hidden="1" thickBot="1" x14ac:dyDescent="0.3">
      <c r="A3207" s="26">
        <v>550207</v>
      </c>
      <c r="B3207" s="42">
        <v>550207</v>
      </c>
      <c r="C3207" s="43" t="s">
        <v>1824</v>
      </c>
      <c r="D3207" s="99">
        <f>IF(ISERROR(VLOOKUP(A3207,'CGN-2015-001'!A3206:I8353,4,0)),0,VLOOKUP(A3207,'CGN-2015-001'!A3206:I8353,4,0))</f>
        <v>0</v>
      </c>
      <c r="E3207" s="45">
        <f>IF(ISERROR(VLOOKUP(A3207,[3]Hoja1!$A$1:$F$369,4,0)),0,VLOOKUP(A3207,[3]Hoja1!$A$1:$F$369,4,0))</f>
        <v>0</v>
      </c>
      <c r="F3207" s="45">
        <f>IF(ISERROR(VLOOKUP(A3207,[3]Hoja1!$A$1:$F$369,5,0)),0,VLOOKUP(A3207,[3]Hoja1!$A$1:$F$369,5,0))</f>
        <v>0</v>
      </c>
      <c r="G3207" s="102">
        <f>IF(ISERROR(VLOOKUP(A3207,'CGN-2015-001'!A3206:I8353,7,0)),0,VLOOKUP(A3207,'CGN-2015-001'!A3206:I8353,7,0))</f>
        <v>0</v>
      </c>
      <c r="H3207" s="44"/>
      <c r="I3207" s="46"/>
      <c r="J3207" s="113">
        <f t="shared" si="249"/>
        <v>0</v>
      </c>
      <c r="K3207" s="114">
        <f t="shared" si="250"/>
        <v>0</v>
      </c>
      <c r="L3207" s="31">
        <f t="shared" si="251"/>
        <v>0</v>
      </c>
      <c r="M3207" s="1">
        <f t="shared" si="252"/>
        <v>0</v>
      </c>
      <c r="N3207" s="1">
        <f t="shared" si="253"/>
        <v>6</v>
      </c>
    </row>
    <row r="3208" spans="1:14" ht="16.5" hidden="1" thickBot="1" x14ac:dyDescent="0.3">
      <c r="A3208" s="26">
        <v>550208</v>
      </c>
      <c r="B3208" s="42">
        <v>550208</v>
      </c>
      <c r="C3208" s="43" t="s">
        <v>1056</v>
      </c>
      <c r="D3208" s="99">
        <f>IF(ISERROR(VLOOKUP(A3208,'CGN-2015-001'!A3207:I8354,4,0)),0,VLOOKUP(A3208,'CGN-2015-001'!A3207:I8354,4,0))</f>
        <v>0</v>
      </c>
      <c r="E3208" s="45">
        <f>IF(ISERROR(VLOOKUP(A3208,[3]Hoja1!$A$1:$F$369,4,0)),0,VLOOKUP(A3208,[3]Hoja1!$A$1:$F$369,4,0))</f>
        <v>0</v>
      </c>
      <c r="F3208" s="45">
        <f>IF(ISERROR(VLOOKUP(A3208,[3]Hoja1!$A$1:$F$369,5,0)),0,VLOOKUP(A3208,[3]Hoja1!$A$1:$F$369,5,0))</f>
        <v>0</v>
      </c>
      <c r="G3208" s="102">
        <f>IF(ISERROR(VLOOKUP(A3208,'CGN-2015-001'!A3207:I8354,7,0)),0,VLOOKUP(A3208,'CGN-2015-001'!A3207:I8354,7,0))</f>
        <v>0</v>
      </c>
      <c r="H3208" s="44"/>
      <c r="I3208" s="46"/>
      <c r="J3208" s="113">
        <f t="shared" si="249"/>
        <v>0</v>
      </c>
      <c r="K3208" s="114">
        <f t="shared" si="250"/>
        <v>0</v>
      </c>
      <c r="L3208" s="31">
        <f t="shared" si="251"/>
        <v>0</v>
      </c>
      <c r="M3208" s="1">
        <f t="shared" si="252"/>
        <v>0</v>
      </c>
      <c r="N3208" s="1">
        <f t="shared" si="253"/>
        <v>6</v>
      </c>
    </row>
    <row r="3209" spans="1:14" ht="16.5" hidden="1" thickBot="1" x14ac:dyDescent="0.3">
      <c r="A3209" s="26">
        <v>550210</v>
      </c>
      <c r="B3209" s="42">
        <v>550210</v>
      </c>
      <c r="C3209" s="43" t="s">
        <v>1057</v>
      </c>
      <c r="D3209" s="99">
        <f>IF(ISERROR(VLOOKUP(A3209,'CGN-2015-001'!A3208:I8355,4,0)),0,VLOOKUP(A3209,'CGN-2015-001'!A3208:I8355,4,0))</f>
        <v>0</v>
      </c>
      <c r="E3209" s="45">
        <f>IF(ISERROR(VLOOKUP(A3209,[3]Hoja1!$A$1:$F$369,4,0)),0,VLOOKUP(A3209,[3]Hoja1!$A$1:$F$369,4,0))</f>
        <v>0</v>
      </c>
      <c r="F3209" s="45">
        <f>IF(ISERROR(VLOOKUP(A3209,[3]Hoja1!$A$1:$F$369,5,0)),0,VLOOKUP(A3209,[3]Hoja1!$A$1:$F$369,5,0))</f>
        <v>0</v>
      </c>
      <c r="G3209" s="102">
        <f>IF(ISERROR(VLOOKUP(A3209,'CGN-2015-001'!A3208:I8355,7,0)),0,VLOOKUP(A3209,'CGN-2015-001'!A3208:I8355,7,0))</f>
        <v>0</v>
      </c>
      <c r="H3209" s="44"/>
      <c r="I3209" s="46"/>
      <c r="J3209" s="113">
        <f t="shared" si="249"/>
        <v>0</v>
      </c>
      <c r="K3209" s="114">
        <f t="shared" si="250"/>
        <v>0</v>
      </c>
      <c r="L3209" s="31">
        <f t="shared" si="251"/>
        <v>0</v>
      </c>
      <c r="M3209" s="1">
        <f t="shared" si="252"/>
        <v>0</v>
      </c>
      <c r="N3209" s="1">
        <f t="shared" si="253"/>
        <v>6</v>
      </c>
    </row>
    <row r="3210" spans="1:14" ht="16.5" hidden="1" thickBot="1" x14ac:dyDescent="0.3">
      <c r="A3210" s="26">
        <v>550211</v>
      </c>
      <c r="B3210" s="42">
        <v>550211</v>
      </c>
      <c r="C3210" s="43" t="s">
        <v>1825</v>
      </c>
      <c r="D3210" s="99">
        <f>IF(ISERROR(VLOOKUP(A3210,'CGN-2015-001'!A3209:I8356,4,0)),0,VLOOKUP(A3210,'CGN-2015-001'!A3209:I8356,4,0))</f>
        <v>0</v>
      </c>
      <c r="E3210" s="45">
        <f>IF(ISERROR(VLOOKUP(A3210,[3]Hoja1!$A$1:$F$369,4,0)),0,VLOOKUP(A3210,[3]Hoja1!$A$1:$F$369,4,0))</f>
        <v>0</v>
      </c>
      <c r="F3210" s="45">
        <f>IF(ISERROR(VLOOKUP(A3210,[3]Hoja1!$A$1:$F$369,5,0)),0,VLOOKUP(A3210,[3]Hoja1!$A$1:$F$369,5,0))</f>
        <v>0</v>
      </c>
      <c r="G3210" s="102">
        <f>IF(ISERROR(VLOOKUP(A3210,'CGN-2015-001'!A3209:I8356,7,0)),0,VLOOKUP(A3210,'CGN-2015-001'!A3209:I8356,7,0))</f>
        <v>0</v>
      </c>
      <c r="H3210" s="44"/>
      <c r="I3210" s="46"/>
      <c r="J3210" s="113">
        <f t="shared" si="249"/>
        <v>0</v>
      </c>
      <c r="K3210" s="114">
        <f t="shared" si="250"/>
        <v>0</v>
      </c>
      <c r="L3210" s="31">
        <f t="shared" si="251"/>
        <v>0</v>
      </c>
      <c r="M3210" s="1">
        <f t="shared" si="252"/>
        <v>0</v>
      </c>
      <c r="N3210" s="1">
        <f t="shared" si="253"/>
        <v>6</v>
      </c>
    </row>
    <row r="3211" spans="1:14" ht="16.5" hidden="1" thickBot="1" x14ac:dyDescent="0.3">
      <c r="A3211" s="26">
        <v>550216</v>
      </c>
      <c r="B3211" s="42">
        <v>550216</v>
      </c>
      <c r="C3211" s="43" t="s">
        <v>1058</v>
      </c>
      <c r="D3211" s="99">
        <f>IF(ISERROR(VLOOKUP(A3211,'CGN-2015-001'!A3210:I8357,4,0)),0,VLOOKUP(A3211,'CGN-2015-001'!A3210:I8357,4,0))</f>
        <v>0</v>
      </c>
      <c r="E3211" s="45">
        <f>IF(ISERROR(VLOOKUP(A3211,[3]Hoja1!$A$1:$F$369,4,0)),0,VLOOKUP(A3211,[3]Hoja1!$A$1:$F$369,4,0))</f>
        <v>0</v>
      </c>
      <c r="F3211" s="45">
        <f>IF(ISERROR(VLOOKUP(A3211,[3]Hoja1!$A$1:$F$369,5,0)),0,VLOOKUP(A3211,[3]Hoja1!$A$1:$F$369,5,0))</f>
        <v>0</v>
      </c>
      <c r="G3211" s="102">
        <f>IF(ISERROR(VLOOKUP(A3211,'CGN-2015-001'!A3210:I8357,7,0)),0,VLOOKUP(A3211,'CGN-2015-001'!A3210:I8357,7,0))</f>
        <v>0</v>
      </c>
      <c r="H3211" s="44"/>
      <c r="I3211" s="46"/>
      <c r="J3211" s="113">
        <f t="shared" ref="J3211:J3274" si="254">D3211-G3211</f>
        <v>0</v>
      </c>
      <c r="K3211" s="114">
        <f t="shared" ref="K3211:K3274" si="255">IF(ISERROR(((D3211/G3211)-100%)),0,((D3211/G3211)-100%))</f>
        <v>0</v>
      </c>
      <c r="L3211" s="31">
        <f t="shared" ref="L3211:L3274" si="256">+G3211-H3211-I3211</f>
        <v>0</v>
      </c>
      <c r="M3211" s="1">
        <f t="shared" ref="M3211:M3274" si="257">IF(D3211&lt;&gt;0,1,IF(G3211&lt;&gt;0,2,IF(F3211&lt;&gt;0,3,IF(E3211&lt;&gt;0,4,0))))</f>
        <v>0</v>
      </c>
      <c r="N3211" s="1">
        <f t="shared" ref="N3211:N3274" si="258">+LEN(A3211)</f>
        <v>6</v>
      </c>
    </row>
    <row r="3212" spans="1:14" ht="16.5" hidden="1" thickBot="1" x14ac:dyDescent="0.3">
      <c r="A3212" s="26">
        <v>550217</v>
      </c>
      <c r="B3212" s="42">
        <v>550217</v>
      </c>
      <c r="C3212" s="43" t="s">
        <v>1821</v>
      </c>
      <c r="D3212" s="99">
        <f>IF(ISERROR(VLOOKUP(A3212,'CGN-2015-001'!A3211:I8358,4,0)),0,VLOOKUP(A3212,'CGN-2015-001'!A3211:I8358,4,0))</f>
        <v>0</v>
      </c>
      <c r="E3212" s="45">
        <f>IF(ISERROR(VLOOKUP(A3212,[3]Hoja1!$A$1:$F$369,4,0)),0,VLOOKUP(A3212,[3]Hoja1!$A$1:$F$369,4,0))</f>
        <v>0</v>
      </c>
      <c r="F3212" s="45">
        <f>IF(ISERROR(VLOOKUP(A3212,[3]Hoja1!$A$1:$F$369,5,0)),0,VLOOKUP(A3212,[3]Hoja1!$A$1:$F$369,5,0))</f>
        <v>0</v>
      </c>
      <c r="G3212" s="102">
        <f>IF(ISERROR(VLOOKUP(A3212,'CGN-2015-001'!A3211:I8358,7,0)),0,VLOOKUP(A3212,'CGN-2015-001'!A3211:I8358,7,0))</f>
        <v>0</v>
      </c>
      <c r="H3212" s="44"/>
      <c r="I3212" s="46"/>
      <c r="J3212" s="113">
        <f t="shared" si="254"/>
        <v>0</v>
      </c>
      <c r="K3212" s="114">
        <f t="shared" si="255"/>
        <v>0</v>
      </c>
      <c r="L3212" s="31">
        <f t="shared" si="256"/>
        <v>0</v>
      </c>
      <c r="M3212" s="1">
        <f t="shared" si="257"/>
        <v>0</v>
      </c>
      <c r="N3212" s="1">
        <f t="shared" si="258"/>
        <v>6</v>
      </c>
    </row>
    <row r="3213" spans="1:14" ht="16.5" hidden="1" thickBot="1" x14ac:dyDescent="0.3">
      <c r="A3213" s="26">
        <v>550218</v>
      </c>
      <c r="B3213" s="42">
        <v>550218</v>
      </c>
      <c r="C3213" s="43" t="s">
        <v>1822</v>
      </c>
      <c r="D3213" s="99">
        <f>IF(ISERROR(VLOOKUP(A3213,'CGN-2015-001'!A3212:I8359,4,0)),0,VLOOKUP(A3213,'CGN-2015-001'!A3212:I8359,4,0))</f>
        <v>0</v>
      </c>
      <c r="E3213" s="45">
        <f>IF(ISERROR(VLOOKUP(A3213,[3]Hoja1!$A$1:$F$369,4,0)),0,VLOOKUP(A3213,[3]Hoja1!$A$1:$F$369,4,0))</f>
        <v>0</v>
      </c>
      <c r="F3213" s="45">
        <f>IF(ISERROR(VLOOKUP(A3213,[3]Hoja1!$A$1:$F$369,5,0)),0,VLOOKUP(A3213,[3]Hoja1!$A$1:$F$369,5,0))</f>
        <v>0</v>
      </c>
      <c r="G3213" s="102">
        <f>IF(ISERROR(VLOOKUP(A3213,'CGN-2015-001'!A3212:I8359,7,0)),0,VLOOKUP(A3213,'CGN-2015-001'!A3212:I8359,7,0))</f>
        <v>0</v>
      </c>
      <c r="H3213" s="44"/>
      <c r="I3213" s="46"/>
      <c r="J3213" s="113">
        <f t="shared" si="254"/>
        <v>0</v>
      </c>
      <c r="K3213" s="114">
        <f t="shared" si="255"/>
        <v>0</v>
      </c>
      <c r="L3213" s="31">
        <f t="shared" si="256"/>
        <v>0</v>
      </c>
      <c r="M3213" s="1">
        <f t="shared" si="257"/>
        <v>0</v>
      </c>
      <c r="N3213" s="1">
        <f t="shared" si="258"/>
        <v>6</v>
      </c>
    </row>
    <row r="3214" spans="1:14" ht="16.5" hidden="1" thickBot="1" x14ac:dyDescent="0.3">
      <c r="A3214" s="26">
        <v>5503</v>
      </c>
      <c r="B3214" s="48">
        <v>550300</v>
      </c>
      <c r="C3214" s="49" t="s">
        <v>1826</v>
      </c>
      <c r="D3214" s="99">
        <f>IF(ISERROR(VLOOKUP(A3214,'CGN-2015-001'!A3213:I8360,4,0)),0,VLOOKUP(A3214,'CGN-2015-001'!A3213:I8360,4,0))</f>
        <v>0</v>
      </c>
      <c r="E3214" s="40">
        <f>IF(ISERROR(VLOOKUP(A3214,[3]Hoja1!$A$1:$F$369,4,0)),0,VLOOKUP(A3214,[3]Hoja1!$A$1:$F$369,4,0))</f>
        <v>0</v>
      </c>
      <c r="F3214" s="40">
        <f>IF(ISERROR(VLOOKUP(A3214,[3]Hoja1!$A$1:$F$369,5,0)),0,VLOOKUP(A3214,[3]Hoja1!$A$1:$F$369,5,0))</f>
        <v>0</v>
      </c>
      <c r="G3214" s="102">
        <f>IF(ISERROR(VLOOKUP(A3214,'CGN-2015-001'!A3213:I8360,7,0)),0,VLOOKUP(A3214,'CGN-2015-001'!A3213:I8360,7,0))</f>
        <v>0</v>
      </c>
      <c r="H3214" s="50"/>
      <c r="I3214" s="51"/>
      <c r="J3214" s="113">
        <f t="shared" si="254"/>
        <v>0</v>
      </c>
      <c r="K3214" s="114">
        <f t="shared" si="255"/>
        <v>0</v>
      </c>
      <c r="L3214" s="31">
        <f t="shared" si="256"/>
        <v>0</v>
      </c>
      <c r="M3214" s="1">
        <f t="shared" si="257"/>
        <v>0</v>
      </c>
      <c r="N3214" s="1">
        <f t="shared" si="258"/>
        <v>4</v>
      </c>
    </row>
    <row r="3215" spans="1:14" ht="16.5" hidden="1" thickBot="1" x14ac:dyDescent="0.3">
      <c r="A3215" s="26">
        <v>550301</v>
      </c>
      <c r="B3215" s="42">
        <v>550301</v>
      </c>
      <c r="C3215" s="43" t="s">
        <v>817</v>
      </c>
      <c r="D3215" s="99">
        <f>IF(ISERROR(VLOOKUP(A3215,'CGN-2015-001'!A3214:I8361,4,0)),0,VLOOKUP(A3215,'CGN-2015-001'!A3214:I8361,4,0))</f>
        <v>0</v>
      </c>
      <c r="E3215" s="45">
        <f>IF(ISERROR(VLOOKUP(A3215,[3]Hoja1!$A$1:$F$369,4,0)),0,VLOOKUP(A3215,[3]Hoja1!$A$1:$F$369,4,0))</f>
        <v>0</v>
      </c>
      <c r="F3215" s="45">
        <f>IF(ISERROR(VLOOKUP(A3215,[3]Hoja1!$A$1:$F$369,5,0)),0,VLOOKUP(A3215,[3]Hoja1!$A$1:$F$369,5,0))</f>
        <v>0</v>
      </c>
      <c r="G3215" s="102">
        <f>IF(ISERROR(VLOOKUP(A3215,'CGN-2015-001'!A3214:I8361,7,0)),0,VLOOKUP(A3215,'CGN-2015-001'!A3214:I8361,7,0))</f>
        <v>0</v>
      </c>
      <c r="H3215" s="44"/>
      <c r="I3215" s="46"/>
      <c r="J3215" s="113">
        <f t="shared" si="254"/>
        <v>0</v>
      </c>
      <c r="K3215" s="114">
        <f t="shared" si="255"/>
        <v>0</v>
      </c>
      <c r="L3215" s="31">
        <f t="shared" si="256"/>
        <v>0</v>
      </c>
      <c r="M3215" s="1">
        <f t="shared" si="257"/>
        <v>0</v>
      </c>
      <c r="N3215" s="1">
        <f t="shared" si="258"/>
        <v>6</v>
      </c>
    </row>
    <row r="3216" spans="1:14" ht="16.5" hidden="1" thickBot="1" x14ac:dyDescent="0.3">
      <c r="A3216" s="26">
        <v>550302</v>
      </c>
      <c r="B3216" s="42">
        <v>550302</v>
      </c>
      <c r="C3216" s="43" t="s">
        <v>1819</v>
      </c>
      <c r="D3216" s="99">
        <f>IF(ISERROR(VLOOKUP(A3216,'CGN-2015-001'!A3215:I8362,4,0)),0,VLOOKUP(A3216,'CGN-2015-001'!A3215:I8362,4,0))</f>
        <v>0</v>
      </c>
      <c r="E3216" s="45">
        <f>IF(ISERROR(VLOOKUP(A3216,[3]Hoja1!$A$1:$F$369,4,0)),0,VLOOKUP(A3216,[3]Hoja1!$A$1:$F$369,4,0))</f>
        <v>0</v>
      </c>
      <c r="F3216" s="45">
        <f>IF(ISERROR(VLOOKUP(A3216,[3]Hoja1!$A$1:$F$369,5,0)),0,VLOOKUP(A3216,[3]Hoja1!$A$1:$F$369,5,0))</f>
        <v>0</v>
      </c>
      <c r="G3216" s="102">
        <f>IF(ISERROR(VLOOKUP(A3216,'CGN-2015-001'!A3215:I8362,7,0)),0,VLOOKUP(A3216,'CGN-2015-001'!A3215:I8362,7,0))</f>
        <v>0</v>
      </c>
      <c r="H3216" s="44"/>
      <c r="I3216" s="46"/>
      <c r="J3216" s="113">
        <f t="shared" si="254"/>
        <v>0</v>
      </c>
      <c r="K3216" s="114">
        <f t="shared" si="255"/>
        <v>0</v>
      </c>
      <c r="L3216" s="31">
        <f t="shared" si="256"/>
        <v>0</v>
      </c>
      <c r="M3216" s="1">
        <f t="shared" si="257"/>
        <v>0</v>
      </c>
      <c r="N3216" s="1">
        <f t="shared" si="258"/>
        <v>6</v>
      </c>
    </row>
    <row r="3217" spans="1:14" ht="16.5" hidden="1" thickBot="1" x14ac:dyDescent="0.3">
      <c r="A3217" s="26">
        <v>550303</v>
      </c>
      <c r="B3217" s="42">
        <v>550303</v>
      </c>
      <c r="C3217" s="43" t="s">
        <v>818</v>
      </c>
      <c r="D3217" s="99">
        <f>IF(ISERROR(VLOOKUP(A3217,'CGN-2015-001'!A3216:I8363,4,0)),0,VLOOKUP(A3217,'CGN-2015-001'!A3216:I8363,4,0))</f>
        <v>0</v>
      </c>
      <c r="E3217" s="45">
        <f>IF(ISERROR(VLOOKUP(A3217,[3]Hoja1!$A$1:$F$369,4,0)),0,VLOOKUP(A3217,[3]Hoja1!$A$1:$F$369,4,0))</f>
        <v>0</v>
      </c>
      <c r="F3217" s="45">
        <f>IF(ISERROR(VLOOKUP(A3217,[3]Hoja1!$A$1:$F$369,5,0)),0,VLOOKUP(A3217,[3]Hoja1!$A$1:$F$369,5,0))</f>
        <v>0</v>
      </c>
      <c r="G3217" s="102">
        <f>IF(ISERROR(VLOOKUP(A3217,'CGN-2015-001'!A3216:I8363,7,0)),0,VLOOKUP(A3217,'CGN-2015-001'!A3216:I8363,7,0))</f>
        <v>0</v>
      </c>
      <c r="H3217" s="44"/>
      <c r="I3217" s="46"/>
      <c r="J3217" s="113">
        <f t="shared" si="254"/>
        <v>0</v>
      </c>
      <c r="K3217" s="114">
        <f t="shared" si="255"/>
        <v>0</v>
      </c>
      <c r="L3217" s="31">
        <f t="shared" si="256"/>
        <v>0</v>
      </c>
      <c r="M3217" s="1">
        <f t="shared" si="257"/>
        <v>0</v>
      </c>
      <c r="N3217" s="1">
        <f t="shared" si="258"/>
        <v>6</v>
      </c>
    </row>
    <row r="3218" spans="1:14" ht="16.5" hidden="1" thickBot="1" x14ac:dyDescent="0.3">
      <c r="A3218" s="26">
        <v>550304</v>
      </c>
      <c r="B3218" s="42">
        <v>550304</v>
      </c>
      <c r="C3218" s="43" t="s">
        <v>440</v>
      </c>
      <c r="D3218" s="99">
        <f>IF(ISERROR(VLOOKUP(A3218,'CGN-2015-001'!A3217:I8364,4,0)),0,VLOOKUP(A3218,'CGN-2015-001'!A3217:I8364,4,0))</f>
        <v>0</v>
      </c>
      <c r="E3218" s="45">
        <f>IF(ISERROR(VLOOKUP(A3218,[3]Hoja1!$A$1:$F$369,4,0)),0,VLOOKUP(A3218,[3]Hoja1!$A$1:$F$369,4,0))</f>
        <v>0</v>
      </c>
      <c r="F3218" s="45">
        <f>IF(ISERROR(VLOOKUP(A3218,[3]Hoja1!$A$1:$F$369,5,0)),0,VLOOKUP(A3218,[3]Hoja1!$A$1:$F$369,5,0))</f>
        <v>0</v>
      </c>
      <c r="G3218" s="102">
        <f>IF(ISERROR(VLOOKUP(A3218,'CGN-2015-001'!A3217:I8364,7,0)),0,VLOOKUP(A3218,'CGN-2015-001'!A3217:I8364,7,0))</f>
        <v>0</v>
      </c>
      <c r="H3218" s="44"/>
      <c r="I3218" s="46"/>
      <c r="J3218" s="113">
        <f t="shared" si="254"/>
        <v>0</v>
      </c>
      <c r="K3218" s="114">
        <f t="shared" si="255"/>
        <v>0</v>
      </c>
      <c r="L3218" s="31">
        <f t="shared" si="256"/>
        <v>0</v>
      </c>
      <c r="M3218" s="1">
        <f t="shared" si="257"/>
        <v>0</v>
      </c>
      <c r="N3218" s="1">
        <f t="shared" si="258"/>
        <v>6</v>
      </c>
    </row>
    <row r="3219" spans="1:14" ht="16.5" hidden="1" thickBot="1" x14ac:dyDescent="0.3">
      <c r="A3219" s="26">
        <v>550305</v>
      </c>
      <c r="B3219" s="42">
        <v>550305</v>
      </c>
      <c r="C3219" s="43" t="s">
        <v>1820</v>
      </c>
      <c r="D3219" s="99">
        <f>IF(ISERROR(VLOOKUP(A3219,'CGN-2015-001'!A3218:I8365,4,0)),0,VLOOKUP(A3219,'CGN-2015-001'!A3218:I8365,4,0))</f>
        <v>0</v>
      </c>
      <c r="E3219" s="45">
        <f>IF(ISERROR(VLOOKUP(A3219,[3]Hoja1!$A$1:$F$369,4,0)),0,VLOOKUP(A3219,[3]Hoja1!$A$1:$F$369,4,0))</f>
        <v>0</v>
      </c>
      <c r="F3219" s="45">
        <f>IF(ISERROR(VLOOKUP(A3219,[3]Hoja1!$A$1:$F$369,5,0)),0,VLOOKUP(A3219,[3]Hoja1!$A$1:$F$369,5,0))</f>
        <v>0</v>
      </c>
      <c r="G3219" s="102">
        <f>IF(ISERROR(VLOOKUP(A3219,'CGN-2015-001'!A3218:I8365,7,0)),0,VLOOKUP(A3219,'CGN-2015-001'!A3218:I8365,7,0))</f>
        <v>0</v>
      </c>
      <c r="H3219" s="44"/>
      <c r="I3219" s="46"/>
      <c r="J3219" s="113">
        <f t="shared" si="254"/>
        <v>0</v>
      </c>
      <c r="K3219" s="114">
        <f t="shared" si="255"/>
        <v>0</v>
      </c>
      <c r="L3219" s="31">
        <f t="shared" si="256"/>
        <v>0</v>
      </c>
      <c r="M3219" s="1">
        <f t="shared" si="257"/>
        <v>0</v>
      </c>
      <c r="N3219" s="1">
        <f t="shared" si="258"/>
        <v>6</v>
      </c>
    </row>
    <row r="3220" spans="1:14" ht="16.5" hidden="1" thickBot="1" x14ac:dyDescent="0.3">
      <c r="A3220" s="26">
        <v>550306</v>
      </c>
      <c r="B3220" s="42">
        <v>550306</v>
      </c>
      <c r="C3220" s="43" t="s">
        <v>1774</v>
      </c>
      <c r="D3220" s="99">
        <f>IF(ISERROR(VLOOKUP(A3220,'CGN-2015-001'!A3219:I8366,4,0)),0,VLOOKUP(A3220,'CGN-2015-001'!A3219:I8366,4,0))</f>
        <v>0</v>
      </c>
      <c r="E3220" s="45">
        <f>IF(ISERROR(VLOOKUP(A3220,[3]Hoja1!$A$1:$F$369,4,0)),0,VLOOKUP(A3220,[3]Hoja1!$A$1:$F$369,4,0))</f>
        <v>0</v>
      </c>
      <c r="F3220" s="45">
        <f>IF(ISERROR(VLOOKUP(A3220,[3]Hoja1!$A$1:$F$369,5,0)),0,VLOOKUP(A3220,[3]Hoja1!$A$1:$F$369,5,0))</f>
        <v>0</v>
      </c>
      <c r="G3220" s="102">
        <f>IF(ISERROR(VLOOKUP(A3220,'CGN-2015-001'!A3219:I8366,7,0)),0,VLOOKUP(A3220,'CGN-2015-001'!A3219:I8366,7,0))</f>
        <v>0</v>
      </c>
      <c r="H3220" s="44"/>
      <c r="I3220" s="46"/>
      <c r="J3220" s="113">
        <f t="shared" si="254"/>
        <v>0</v>
      </c>
      <c r="K3220" s="114">
        <f t="shared" si="255"/>
        <v>0</v>
      </c>
      <c r="L3220" s="31">
        <f t="shared" si="256"/>
        <v>0</v>
      </c>
      <c r="M3220" s="1">
        <f t="shared" si="257"/>
        <v>0</v>
      </c>
      <c r="N3220" s="1">
        <f t="shared" si="258"/>
        <v>6</v>
      </c>
    </row>
    <row r="3221" spans="1:14" ht="16.5" hidden="1" thickBot="1" x14ac:dyDescent="0.3">
      <c r="A3221" s="26">
        <v>550307</v>
      </c>
      <c r="B3221" s="42">
        <v>550307</v>
      </c>
      <c r="C3221" s="43" t="s">
        <v>1821</v>
      </c>
      <c r="D3221" s="99">
        <f>IF(ISERROR(VLOOKUP(A3221,'CGN-2015-001'!A3220:I8367,4,0)),0,VLOOKUP(A3221,'CGN-2015-001'!A3220:I8367,4,0))</f>
        <v>0</v>
      </c>
      <c r="E3221" s="45">
        <f>IF(ISERROR(VLOOKUP(A3221,[3]Hoja1!$A$1:$F$369,4,0)),0,VLOOKUP(A3221,[3]Hoja1!$A$1:$F$369,4,0))</f>
        <v>0</v>
      </c>
      <c r="F3221" s="45">
        <f>IF(ISERROR(VLOOKUP(A3221,[3]Hoja1!$A$1:$F$369,5,0)),0,VLOOKUP(A3221,[3]Hoja1!$A$1:$F$369,5,0))</f>
        <v>0</v>
      </c>
      <c r="G3221" s="102">
        <f>IF(ISERROR(VLOOKUP(A3221,'CGN-2015-001'!A3220:I8367,7,0)),0,VLOOKUP(A3221,'CGN-2015-001'!A3220:I8367,7,0))</f>
        <v>0</v>
      </c>
      <c r="H3221" s="44"/>
      <c r="I3221" s="46"/>
      <c r="J3221" s="113">
        <f t="shared" si="254"/>
        <v>0</v>
      </c>
      <c r="K3221" s="114">
        <f t="shared" si="255"/>
        <v>0</v>
      </c>
      <c r="L3221" s="31">
        <f t="shared" si="256"/>
        <v>0</v>
      </c>
      <c r="M3221" s="1">
        <f t="shared" si="257"/>
        <v>0</v>
      </c>
      <c r="N3221" s="1">
        <f t="shared" si="258"/>
        <v>6</v>
      </c>
    </row>
    <row r="3222" spans="1:14" ht="16.5" hidden="1" thickBot="1" x14ac:dyDescent="0.3">
      <c r="A3222" s="26">
        <v>550308</v>
      </c>
      <c r="B3222" s="42">
        <v>550308</v>
      </c>
      <c r="C3222" s="43" t="s">
        <v>1822</v>
      </c>
      <c r="D3222" s="99">
        <f>IF(ISERROR(VLOOKUP(A3222,'CGN-2015-001'!A3221:I8368,4,0)),0,VLOOKUP(A3222,'CGN-2015-001'!A3221:I8368,4,0))</f>
        <v>0</v>
      </c>
      <c r="E3222" s="45">
        <f>IF(ISERROR(VLOOKUP(A3222,[3]Hoja1!$A$1:$F$369,4,0)),0,VLOOKUP(A3222,[3]Hoja1!$A$1:$F$369,4,0))</f>
        <v>0</v>
      </c>
      <c r="F3222" s="45">
        <f>IF(ISERROR(VLOOKUP(A3222,[3]Hoja1!$A$1:$F$369,5,0)),0,VLOOKUP(A3222,[3]Hoja1!$A$1:$F$369,5,0))</f>
        <v>0</v>
      </c>
      <c r="G3222" s="102">
        <f>IF(ISERROR(VLOOKUP(A3222,'CGN-2015-001'!A3221:I8368,7,0)),0,VLOOKUP(A3222,'CGN-2015-001'!A3221:I8368,7,0))</f>
        <v>0</v>
      </c>
      <c r="H3222" s="44"/>
      <c r="I3222" s="46"/>
      <c r="J3222" s="113">
        <f t="shared" si="254"/>
        <v>0</v>
      </c>
      <c r="K3222" s="114">
        <f t="shared" si="255"/>
        <v>0</v>
      </c>
      <c r="L3222" s="31">
        <f t="shared" si="256"/>
        <v>0</v>
      </c>
      <c r="M3222" s="1">
        <f t="shared" si="257"/>
        <v>0</v>
      </c>
      <c r="N3222" s="1">
        <f t="shared" si="258"/>
        <v>6</v>
      </c>
    </row>
    <row r="3223" spans="1:14" ht="16.5" hidden="1" thickBot="1" x14ac:dyDescent="0.3">
      <c r="A3223" s="26">
        <v>5504</v>
      </c>
      <c r="B3223" s="48">
        <v>550400</v>
      </c>
      <c r="C3223" s="49" t="s">
        <v>1827</v>
      </c>
      <c r="D3223" s="99">
        <f>IF(ISERROR(VLOOKUP(A3223,'CGN-2015-001'!A3222:I8369,4,0)),0,VLOOKUP(A3223,'CGN-2015-001'!A3222:I8369,4,0))</f>
        <v>0</v>
      </c>
      <c r="E3223" s="40">
        <f>IF(ISERROR(VLOOKUP(A3223,[3]Hoja1!$A$1:$F$369,4,0)),0,VLOOKUP(A3223,[3]Hoja1!$A$1:$F$369,4,0))</f>
        <v>0</v>
      </c>
      <c r="F3223" s="40">
        <f>IF(ISERROR(VLOOKUP(A3223,[3]Hoja1!$A$1:$F$369,5,0)),0,VLOOKUP(A3223,[3]Hoja1!$A$1:$F$369,5,0))</f>
        <v>0</v>
      </c>
      <c r="G3223" s="102">
        <f>IF(ISERROR(VLOOKUP(A3223,'CGN-2015-001'!A3222:I8369,7,0)),0,VLOOKUP(A3223,'CGN-2015-001'!A3222:I8369,7,0))</f>
        <v>0</v>
      </c>
      <c r="H3223" s="50"/>
      <c r="I3223" s="51"/>
      <c r="J3223" s="113">
        <f t="shared" si="254"/>
        <v>0</v>
      </c>
      <c r="K3223" s="114">
        <f t="shared" si="255"/>
        <v>0</v>
      </c>
      <c r="L3223" s="31">
        <f t="shared" si="256"/>
        <v>0</v>
      </c>
      <c r="M3223" s="1">
        <f t="shared" si="257"/>
        <v>0</v>
      </c>
      <c r="N3223" s="1">
        <f t="shared" si="258"/>
        <v>4</v>
      </c>
    </row>
    <row r="3224" spans="1:14" ht="16.5" hidden="1" thickBot="1" x14ac:dyDescent="0.3">
      <c r="A3224" s="26">
        <v>550401</v>
      </c>
      <c r="B3224" s="42">
        <v>550401</v>
      </c>
      <c r="C3224" s="43" t="s">
        <v>817</v>
      </c>
      <c r="D3224" s="99">
        <f>IF(ISERROR(VLOOKUP(A3224,'CGN-2015-001'!A3223:I8370,4,0)),0,VLOOKUP(A3224,'CGN-2015-001'!A3223:I8370,4,0))</f>
        <v>0</v>
      </c>
      <c r="E3224" s="45">
        <f>IF(ISERROR(VLOOKUP(A3224,[3]Hoja1!$A$1:$F$369,4,0)),0,VLOOKUP(A3224,[3]Hoja1!$A$1:$F$369,4,0))</f>
        <v>0</v>
      </c>
      <c r="F3224" s="45">
        <f>IF(ISERROR(VLOOKUP(A3224,[3]Hoja1!$A$1:$F$369,5,0)),0,VLOOKUP(A3224,[3]Hoja1!$A$1:$F$369,5,0))</f>
        <v>0</v>
      </c>
      <c r="G3224" s="102">
        <f>IF(ISERROR(VLOOKUP(A3224,'CGN-2015-001'!A3223:I8370,7,0)),0,VLOOKUP(A3224,'CGN-2015-001'!A3223:I8370,7,0))</f>
        <v>0</v>
      </c>
      <c r="H3224" s="44"/>
      <c r="I3224" s="46"/>
      <c r="J3224" s="113">
        <f t="shared" si="254"/>
        <v>0</v>
      </c>
      <c r="K3224" s="114">
        <f t="shared" si="255"/>
        <v>0</v>
      </c>
      <c r="L3224" s="31">
        <f t="shared" si="256"/>
        <v>0</v>
      </c>
      <c r="M3224" s="1">
        <f t="shared" si="257"/>
        <v>0</v>
      </c>
      <c r="N3224" s="1">
        <f t="shared" si="258"/>
        <v>6</v>
      </c>
    </row>
    <row r="3225" spans="1:14" ht="16.5" hidden="1" thickBot="1" x14ac:dyDescent="0.3">
      <c r="A3225" s="26">
        <v>550402</v>
      </c>
      <c r="B3225" s="42">
        <v>550402</v>
      </c>
      <c r="C3225" s="43" t="s">
        <v>1819</v>
      </c>
      <c r="D3225" s="99">
        <f>IF(ISERROR(VLOOKUP(A3225,'CGN-2015-001'!A3224:I8371,4,0)),0,VLOOKUP(A3225,'CGN-2015-001'!A3224:I8371,4,0))</f>
        <v>0</v>
      </c>
      <c r="E3225" s="45">
        <f>IF(ISERROR(VLOOKUP(A3225,[3]Hoja1!$A$1:$F$369,4,0)),0,VLOOKUP(A3225,[3]Hoja1!$A$1:$F$369,4,0))</f>
        <v>0</v>
      </c>
      <c r="F3225" s="45">
        <f>IF(ISERROR(VLOOKUP(A3225,[3]Hoja1!$A$1:$F$369,5,0)),0,VLOOKUP(A3225,[3]Hoja1!$A$1:$F$369,5,0))</f>
        <v>0</v>
      </c>
      <c r="G3225" s="102">
        <f>IF(ISERROR(VLOOKUP(A3225,'CGN-2015-001'!A3224:I8371,7,0)),0,VLOOKUP(A3225,'CGN-2015-001'!A3224:I8371,7,0))</f>
        <v>0</v>
      </c>
      <c r="H3225" s="44"/>
      <c r="I3225" s="46"/>
      <c r="J3225" s="113">
        <f t="shared" si="254"/>
        <v>0</v>
      </c>
      <c r="K3225" s="114">
        <f t="shared" si="255"/>
        <v>0</v>
      </c>
      <c r="L3225" s="31">
        <f t="shared" si="256"/>
        <v>0</v>
      </c>
      <c r="M3225" s="1">
        <f t="shared" si="257"/>
        <v>0</v>
      </c>
      <c r="N3225" s="1">
        <f t="shared" si="258"/>
        <v>6</v>
      </c>
    </row>
    <row r="3226" spans="1:14" ht="16.5" hidden="1" thickBot="1" x14ac:dyDescent="0.3">
      <c r="A3226" s="26">
        <v>550403</v>
      </c>
      <c r="B3226" s="42">
        <v>550403</v>
      </c>
      <c r="C3226" s="43" t="s">
        <v>818</v>
      </c>
      <c r="D3226" s="99">
        <f>IF(ISERROR(VLOOKUP(A3226,'CGN-2015-001'!A3225:I8372,4,0)),0,VLOOKUP(A3226,'CGN-2015-001'!A3225:I8372,4,0))</f>
        <v>0</v>
      </c>
      <c r="E3226" s="45">
        <f>IF(ISERROR(VLOOKUP(A3226,[3]Hoja1!$A$1:$F$369,4,0)),0,VLOOKUP(A3226,[3]Hoja1!$A$1:$F$369,4,0))</f>
        <v>0</v>
      </c>
      <c r="F3226" s="45">
        <f>IF(ISERROR(VLOOKUP(A3226,[3]Hoja1!$A$1:$F$369,5,0)),0,VLOOKUP(A3226,[3]Hoja1!$A$1:$F$369,5,0))</f>
        <v>0</v>
      </c>
      <c r="G3226" s="102">
        <f>IF(ISERROR(VLOOKUP(A3226,'CGN-2015-001'!A3225:I8372,7,0)),0,VLOOKUP(A3226,'CGN-2015-001'!A3225:I8372,7,0))</f>
        <v>0</v>
      </c>
      <c r="H3226" s="44"/>
      <c r="I3226" s="46"/>
      <c r="J3226" s="113">
        <f t="shared" si="254"/>
        <v>0</v>
      </c>
      <c r="K3226" s="114">
        <f t="shared" si="255"/>
        <v>0</v>
      </c>
      <c r="L3226" s="31">
        <f t="shared" si="256"/>
        <v>0</v>
      </c>
      <c r="M3226" s="1">
        <f t="shared" si="257"/>
        <v>0</v>
      </c>
      <c r="N3226" s="1">
        <f t="shared" si="258"/>
        <v>6</v>
      </c>
    </row>
    <row r="3227" spans="1:14" ht="16.5" hidden="1" thickBot="1" x14ac:dyDescent="0.3">
      <c r="A3227" s="26">
        <v>550404</v>
      </c>
      <c r="B3227" s="42">
        <v>550404</v>
      </c>
      <c r="C3227" s="43" t="s">
        <v>440</v>
      </c>
      <c r="D3227" s="99">
        <f>IF(ISERROR(VLOOKUP(A3227,'CGN-2015-001'!A3226:I8373,4,0)),0,VLOOKUP(A3227,'CGN-2015-001'!A3226:I8373,4,0))</f>
        <v>0</v>
      </c>
      <c r="E3227" s="45">
        <f>IF(ISERROR(VLOOKUP(A3227,[3]Hoja1!$A$1:$F$369,4,0)),0,VLOOKUP(A3227,[3]Hoja1!$A$1:$F$369,4,0))</f>
        <v>0</v>
      </c>
      <c r="F3227" s="45">
        <f>IF(ISERROR(VLOOKUP(A3227,[3]Hoja1!$A$1:$F$369,5,0)),0,VLOOKUP(A3227,[3]Hoja1!$A$1:$F$369,5,0))</f>
        <v>0</v>
      </c>
      <c r="G3227" s="102">
        <f>IF(ISERROR(VLOOKUP(A3227,'CGN-2015-001'!A3226:I8373,7,0)),0,VLOOKUP(A3227,'CGN-2015-001'!A3226:I8373,7,0))</f>
        <v>0</v>
      </c>
      <c r="H3227" s="44"/>
      <c r="I3227" s="46"/>
      <c r="J3227" s="113">
        <f t="shared" si="254"/>
        <v>0</v>
      </c>
      <c r="K3227" s="114">
        <f t="shared" si="255"/>
        <v>0</v>
      </c>
      <c r="L3227" s="31">
        <f t="shared" si="256"/>
        <v>0</v>
      </c>
      <c r="M3227" s="1">
        <f t="shared" si="257"/>
        <v>0</v>
      </c>
      <c r="N3227" s="1">
        <f t="shared" si="258"/>
        <v>6</v>
      </c>
    </row>
    <row r="3228" spans="1:14" ht="16.5" hidden="1" thickBot="1" x14ac:dyDescent="0.3">
      <c r="A3228" s="26">
        <v>550405</v>
      </c>
      <c r="B3228" s="42">
        <v>550405</v>
      </c>
      <c r="C3228" s="43" t="s">
        <v>1820</v>
      </c>
      <c r="D3228" s="99">
        <f>IF(ISERROR(VLOOKUP(A3228,'CGN-2015-001'!A3227:I8374,4,0)),0,VLOOKUP(A3228,'CGN-2015-001'!A3227:I8374,4,0))</f>
        <v>0</v>
      </c>
      <c r="E3228" s="45">
        <f>IF(ISERROR(VLOOKUP(A3228,[3]Hoja1!$A$1:$F$369,4,0)),0,VLOOKUP(A3228,[3]Hoja1!$A$1:$F$369,4,0))</f>
        <v>0</v>
      </c>
      <c r="F3228" s="45">
        <f>IF(ISERROR(VLOOKUP(A3228,[3]Hoja1!$A$1:$F$369,5,0)),0,VLOOKUP(A3228,[3]Hoja1!$A$1:$F$369,5,0))</f>
        <v>0</v>
      </c>
      <c r="G3228" s="102">
        <f>IF(ISERROR(VLOOKUP(A3228,'CGN-2015-001'!A3227:I8374,7,0)),0,VLOOKUP(A3228,'CGN-2015-001'!A3227:I8374,7,0))</f>
        <v>0</v>
      </c>
      <c r="H3228" s="44"/>
      <c r="I3228" s="46"/>
      <c r="J3228" s="113">
        <f t="shared" si="254"/>
        <v>0</v>
      </c>
      <c r="K3228" s="114">
        <f t="shared" si="255"/>
        <v>0</v>
      </c>
      <c r="L3228" s="31">
        <f t="shared" si="256"/>
        <v>0</v>
      </c>
      <c r="M3228" s="1">
        <f t="shared" si="257"/>
        <v>0</v>
      </c>
      <c r="N3228" s="1">
        <f t="shared" si="258"/>
        <v>6</v>
      </c>
    </row>
    <row r="3229" spans="1:14" ht="16.5" hidden="1" thickBot="1" x14ac:dyDescent="0.3">
      <c r="A3229" s="26">
        <v>550406</v>
      </c>
      <c r="B3229" s="42">
        <v>550406</v>
      </c>
      <c r="C3229" s="43" t="s">
        <v>1774</v>
      </c>
      <c r="D3229" s="99">
        <f>IF(ISERROR(VLOOKUP(A3229,'CGN-2015-001'!A3228:I8375,4,0)),0,VLOOKUP(A3229,'CGN-2015-001'!A3228:I8375,4,0))</f>
        <v>0</v>
      </c>
      <c r="E3229" s="45">
        <f>IF(ISERROR(VLOOKUP(A3229,[3]Hoja1!$A$1:$F$369,4,0)),0,VLOOKUP(A3229,[3]Hoja1!$A$1:$F$369,4,0))</f>
        <v>0</v>
      </c>
      <c r="F3229" s="45">
        <f>IF(ISERROR(VLOOKUP(A3229,[3]Hoja1!$A$1:$F$369,5,0)),0,VLOOKUP(A3229,[3]Hoja1!$A$1:$F$369,5,0))</f>
        <v>0</v>
      </c>
      <c r="G3229" s="102">
        <f>IF(ISERROR(VLOOKUP(A3229,'CGN-2015-001'!A3228:I8375,7,0)),0,VLOOKUP(A3229,'CGN-2015-001'!A3228:I8375,7,0))</f>
        <v>0</v>
      </c>
      <c r="H3229" s="44"/>
      <c r="I3229" s="46"/>
      <c r="J3229" s="113">
        <f t="shared" si="254"/>
        <v>0</v>
      </c>
      <c r="K3229" s="114">
        <f t="shared" si="255"/>
        <v>0</v>
      </c>
      <c r="L3229" s="31">
        <f t="shared" si="256"/>
        <v>0</v>
      </c>
      <c r="M3229" s="1">
        <f t="shared" si="257"/>
        <v>0</v>
      </c>
      <c r="N3229" s="1">
        <f t="shared" si="258"/>
        <v>6</v>
      </c>
    </row>
    <row r="3230" spans="1:14" ht="16.5" hidden="1" thickBot="1" x14ac:dyDescent="0.3">
      <c r="A3230" s="26">
        <v>550407</v>
      </c>
      <c r="B3230" s="42">
        <v>550407</v>
      </c>
      <c r="C3230" s="43" t="s">
        <v>1821</v>
      </c>
      <c r="D3230" s="99">
        <f>IF(ISERROR(VLOOKUP(A3230,'CGN-2015-001'!A3229:I8376,4,0)),0,VLOOKUP(A3230,'CGN-2015-001'!A3229:I8376,4,0))</f>
        <v>0</v>
      </c>
      <c r="E3230" s="45">
        <f>IF(ISERROR(VLOOKUP(A3230,[3]Hoja1!$A$1:$F$369,4,0)),0,VLOOKUP(A3230,[3]Hoja1!$A$1:$F$369,4,0))</f>
        <v>0</v>
      </c>
      <c r="F3230" s="45">
        <f>IF(ISERROR(VLOOKUP(A3230,[3]Hoja1!$A$1:$F$369,5,0)),0,VLOOKUP(A3230,[3]Hoja1!$A$1:$F$369,5,0))</f>
        <v>0</v>
      </c>
      <c r="G3230" s="102">
        <f>IF(ISERROR(VLOOKUP(A3230,'CGN-2015-001'!A3229:I8376,7,0)),0,VLOOKUP(A3230,'CGN-2015-001'!A3229:I8376,7,0))</f>
        <v>0</v>
      </c>
      <c r="H3230" s="44"/>
      <c r="I3230" s="46"/>
      <c r="J3230" s="113">
        <f t="shared" si="254"/>
        <v>0</v>
      </c>
      <c r="K3230" s="114">
        <f t="shared" si="255"/>
        <v>0</v>
      </c>
      <c r="L3230" s="31">
        <f t="shared" si="256"/>
        <v>0</v>
      </c>
      <c r="M3230" s="1">
        <f t="shared" si="257"/>
        <v>0</v>
      </c>
      <c r="N3230" s="1">
        <f t="shared" si="258"/>
        <v>6</v>
      </c>
    </row>
    <row r="3231" spans="1:14" ht="16.5" hidden="1" thickBot="1" x14ac:dyDescent="0.3">
      <c r="A3231" s="26">
        <v>550408</v>
      </c>
      <c r="B3231" s="120">
        <v>550408</v>
      </c>
      <c r="C3231" s="121" t="s">
        <v>1822</v>
      </c>
      <c r="D3231" s="99">
        <f>IF(ISERROR(VLOOKUP(A3231,'CGN-2015-001'!A3230:I8377,4,0)),0,VLOOKUP(A3231,'CGN-2015-001'!A3230:I8377,4,0))</f>
        <v>0</v>
      </c>
      <c r="E3231" s="45">
        <f>IF(ISERROR(VLOOKUP(A3231,[3]Hoja1!$A$1:$F$369,4,0)),0,VLOOKUP(A3231,[3]Hoja1!$A$1:$F$369,4,0))</f>
        <v>0</v>
      </c>
      <c r="F3231" s="45">
        <f>IF(ISERROR(VLOOKUP(A3231,[3]Hoja1!$A$1:$F$369,5,0)),0,VLOOKUP(A3231,[3]Hoja1!$A$1:$F$369,5,0))</f>
        <v>0</v>
      </c>
      <c r="G3231" s="102">
        <f>IF(ISERROR(VLOOKUP(A3231,'CGN-2015-001'!A3230:I8377,7,0)),0,VLOOKUP(A3231,'CGN-2015-001'!A3230:I8377,7,0))</f>
        <v>0</v>
      </c>
      <c r="H3231" s="44"/>
      <c r="I3231" s="46"/>
      <c r="J3231" s="113">
        <f t="shared" si="254"/>
        <v>0</v>
      </c>
      <c r="K3231" s="114">
        <f t="shared" si="255"/>
        <v>0</v>
      </c>
      <c r="L3231" s="31">
        <f t="shared" si="256"/>
        <v>0</v>
      </c>
      <c r="M3231" s="1">
        <f t="shared" si="257"/>
        <v>0</v>
      </c>
      <c r="N3231" s="1">
        <f t="shared" si="258"/>
        <v>6</v>
      </c>
    </row>
    <row r="3232" spans="1:14" ht="16.5" hidden="1" thickBot="1" x14ac:dyDescent="0.3">
      <c r="A3232" s="26">
        <v>5505</v>
      </c>
      <c r="B3232" s="130">
        <v>550500</v>
      </c>
      <c r="C3232" s="131" t="s">
        <v>1828</v>
      </c>
      <c r="D3232" s="468">
        <f>IF(ISERROR(VLOOKUP(A3232,'CGN-2015-001'!A3231:I8378,4,0)),0,VLOOKUP(A3232,'CGN-2015-001'!A3231:I8378,4,0))</f>
        <v>138028245813.98001</v>
      </c>
      <c r="E3232" s="109">
        <f>IF(ISERROR(VLOOKUP(A3232,[3]Hoja1!$A$1:$F$369,4,0)),0,VLOOKUP(A3232,[3]Hoja1!$A$1:$F$369,4,0))</f>
        <v>91986976804</v>
      </c>
      <c r="F3232" s="110">
        <f>IF(ISERROR(VLOOKUP(A3232,[3]Hoja1!$A$1:$F$369,5,0)),0,VLOOKUP(A3232,[3]Hoja1!$A$1:$F$369,5,0))</f>
        <v>3971404158</v>
      </c>
      <c r="G3232" s="469">
        <f>IF(ISERROR(VLOOKUP(A3232,'CGN-2015-001'!A3231:I8378,7,0)),0,VLOOKUP(A3232,'CGN-2015-001'!A3231:I8378,7,0))</f>
        <v>269012986949.98001</v>
      </c>
      <c r="H3232" s="109">
        <v>0</v>
      </c>
      <c r="I3232" s="110">
        <f>+I3237</f>
        <v>269012986949.98001</v>
      </c>
      <c r="J3232" s="474">
        <f t="shared" si="254"/>
        <v>-130984741136</v>
      </c>
      <c r="K3232" s="475">
        <f t="shared" si="255"/>
        <v>-0.48690861590394208</v>
      </c>
      <c r="L3232" s="31">
        <f t="shared" si="256"/>
        <v>0</v>
      </c>
      <c r="M3232" s="1">
        <f t="shared" si="257"/>
        <v>1</v>
      </c>
      <c r="N3232" s="1">
        <f t="shared" si="258"/>
        <v>4</v>
      </c>
    </row>
    <row r="3233" spans="1:14" ht="16.5" hidden="1" thickBot="1" x14ac:dyDescent="0.3">
      <c r="A3233" s="26">
        <v>550501</v>
      </c>
      <c r="B3233" s="126">
        <v>550501</v>
      </c>
      <c r="C3233" s="127" t="s">
        <v>817</v>
      </c>
      <c r="D3233" s="99">
        <f>IF(ISERROR(VLOOKUP(A3233,'CGN-2015-001'!A3232:I8379,4,0)),0,VLOOKUP(A3233,'CGN-2015-001'!A3232:I8379,4,0))</f>
        <v>0</v>
      </c>
      <c r="E3233" s="45">
        <f>IF(ISERROR(VLOOKUP(A3233,[3]Hoja1!$A$1:$F$369,4,0)),0,VLOOKUP(A3233,[3]Hoja1!$A$1:$F$369,4,0))</f>
        <v>0</v>
      </c>
      <c r="F3233" s="45">
        <f>IF(ISERROR(VLOOKUP(A3233,[3]Hoja1!$A$1:$F$369,5,0)),0,VLOOKUP(A3233,[3]Hoja1!$A$1:$F$369,5,0))</f>
        <v>0</v>
      </c>
      <c r="G3233" s="102">
        <f>IF(ISERROR(VLOOKUP(A3233,'CGN-2015-001'!A3232:I8379,7,0)),0,VLOOKUP(A3233,'CGN-2015-001'!A3232:I8379,7,0))</f>
        <v>0</v>
      </c>
      <c r="H3233" s="44"/>
      <c r="I3233" s="46"/>
      <c r="J3233" s="113">
        <f t="shared" si="254"/>
        <v>0</v>
      </c>
      <c r="K3233" s="114">
        <f t="shared" si="255"/>
        <v>0</v>
      </c>
      <c r="L3233" s="31">
        <f t="shared" si="256"/>
        <v>0</v>
      </c>
      <c r="M3233" s="1">
        <f t="shared" si="257"/>
        <v>0</v>
      </c>
      <c r="N3233" s="1">
        <f t="shared" si="258"/>
        <v>6</v>
      </c>
    </row>
    <row r="3234" spans="1:14" ht="16.5" hidden="1" thickBot="1" x14ac:dyDescent="0.3">
      <c r="A3234" s="26">
        <v>550502</v>
      </c>
      <c r="B3234" s="42">
        <v>550502</v>
      </c>
      <c r="C3234" s="43" t="s">
        <v>1819</v>
      </c>
      <c r="D3234" s="99">
        <f>IF(ISERROR(VLOOKUP(A3234,'CGN-2015-001'!A3233:I8380,4,0)),0,VLOOKUP(A3234,'CGN-2015-001'!A3233:I8380,4,0))</f>
        <v>0</v>
      </c>
      <c r="E3234" s="45">
        <f>IF(ISERROR(VLOOKUP(A3234,[3]Hoja1!$A$1:$F$369,4,0)),0,VLOOKUP(A3234,[3]Hoja1!$A$1:$F$369,4,0))</f>
        <v>0</v>
      </c>
      <c r="F3234" s="45">
        <f>IF(ISERROR(VLOOKUP(A3234,[3]Hoja1!$A$1:$F$369,5,0)),0,VLOOKUP(A3234,[3]Hoja1!$A$1:$F$369,5,0))</f>
        <v>0</v>
      </c>
      <c r="G3234" s="102">
        <f>IF(ISERROR(VLOOKUP(A3234,'CGN-2015-001'!A3233:I8380,7,0)),0,VLOOKUP(A3234,'CGN-2015-001'!A3233:I8380,7,0))</f>
        <v>0</v>
      </c>
      <c r="H3234" s="44"/>
      <c r="I3234" s="46"/>
      <c r="J3234" s="113">
        <f t="shared" si="254"/>
        <v>0</v>
      </c>
      <c r="K3234" s="114">
        <f t="shared" si="255"/>
        <v>0</v>
      </c>
      <c r="L3234" s="31">
        <f t="shared" si="256"/>
        <v>0</v>
      </c>
      <c r="M3234" s="1">
        <f t="shared" si="257"/>
        <v>0</v>
      </c>
      <c r="N3234" s="1">
        <f t="shared" si="258"/>
        <v>6</v>
      </c>
    </row>
    <row r="3235" spans="1:14" ht="16.5" hidden="1" thickBot="1" x14ac:dyDescent="0.3">
      <c r="A3235" s="26">
        <v>550503</v>
      </c>
      <c r="B3235" s="42">
        <v>550503</v>
      </c>
      <c r="C3235" s="43" t="s">
        <v>818</v>
      </c>
      <c r="D3235" s="99">
        <f>IF(ISERROR(VLOOKUP(A3235,'CGN-2015-001'!A3234:I8381,4,0)),0,VLOOKUP(A3235,'CGN-2015-001'!A3234:I8381,4,0))</f>
        <v>0</v>
      </c>
      <c r="E3235" s="45">
        <f>IF(ISERROR(VLOOKUP(A3235,[3]Hoja1!$A$1:$F$369,4,0)),0,VLOOKUP(A3235,[3]Hoja1!$A$1:$F$369,4,0))</f>
        <v>0</v>
      </c>
      <c r="F3235" s="45">
        <f>IF(ISERROR(VLOOKUP(A3235,[3]Hoja1!$A$1:$F$369,5,0)),0,VLOOKUP(A3235,[3]Hoja1!$A$1:$F$369,5,0))</f>
        <v>0</v>
      </c>
      <c r="G3235" s="102">
        <f>IF(ISERROR(VLOOKUP(A3235,'CGN-2015-001'!A3234:I8381,7,0)),0,VLOOKUP(A3235,'CGN-2015-001'!A3234:I8381,7,0))</f>
        <v>0</v>
      </c>
      <c r="H3235" s="44"/>
      <c r="I3235" s="46"/>
      <c r="J3235" s="113">
        <f t="shared" si="254"/>
        <v>0</v>
      </c>
      <c r="K3235" s="114">
        <f t="shared" si="255"/>
        <v>0</v>
      </c>
      <c r="L3235" s="31">
        <f t="shared" si="256"/>
        <v>0</v>
      </c>
      <c r="M3235" s="1">
        <f t="shared" si="257"/>
        <v>0</v>
      </c>
      <c r="N3235" s="1">
        <f t="shared" si="258"/>
        <v>6</v>
      </c>
    </row>
    <row r="3236" spans="1:14" ht="16.5" hidden="1" thickBot="1" x14ac:dyDescent="0.3">
      <c r="A3236" s="26">
        <v>550504</v>
      </c>
      <c r="B3236" s="120">
        <v>550504</v>
      </c>
      <c r="C3236" s="121" t="s">
        <v>440</v>
      </c>
      <c r="D3236" s="99">
        <f>IF(ISERROR(VLOOKUP(A3236,'CGN-2015-001'!A3235:I8382,4,0)),0,VLOOKUP(A3236,'CGN-2015-001'!A3235:I8382,4,0))</f>
        <v>0</v>
      </c>
      <c r="E3236" s="45">
        <f>IF(ISERROR(VLOOKUP(A3236,[3]Hoja1!$A$1:$F$369,4,0)),0,VLOOKUP(A3236,[3]Hoja1!$A$1:$F$369,4,0))</f>
        <v>0</v>
      </c>
      <c r="F3236" s="45">
        <f>IF(ISERROR(VLOOKUP(A3236,[3]Hoja1!$A$1:$F$369,5,0)),0,VLOOKUP(A3236,[3]Hoja1!$A$1:$F$369,5,0))</f>
        <v>0</v>
      </c>
      <c r="G3236" s="102">
        <f>IF(ISERROR(VLOOKUP(A3236,'CGN-2015-001'!A3235:I8382,7,0)),0,VLOOKUP(A3236,'CGN-2015-001'!A3235:I8382,7,0))</f>
        <v>0</v>
      </c>
      <c r="H3236" s="44"/>
      <c r="I3236" s="46"/>
      <c r="J3236" s="113">
        <f t="shared" si="254"/>
        <v>0</v>
      </c>
      <c r="K3236" s="114">
        <f t="shared" si="255"/>
        <v>0</v>
      </c>
      <c r="L3236" s="31">
        <f t="shared" si="256"/>
        <v>0</v>
      </c>
      <c r="M3236" s="1">
        <f t="shared" si="257"/>
        <v>0</v>
      </c>
      <c r="N3236" s="1">
        <f t="shared" si="258"/>
        <v>6</v>
      </c>
    </row>
    <row r="3237" spans="1:14" ht="15.75" customHeight="1" thickBot="1" x14ac:dyDescent="0.25">
      <c r="A3237" s="26">
        <v>550505</v>
      </c>
      <c r="B3237" s="558">
        <v>550505</v>
      </c>
      <c r="C3237" s="559" t="s">
        <v>1820</v>
      </c>
      <c r="D3237" s="560">
        <f>IF(ISERROR(VLOOKUP(A3237,'CGN-2015-001'!A3236:I8383,4,0)),0,VLOOKUP(A3237,'CGN-2015-001'!A3236:I8383,4,0))</f>
        <v>138028245813.98001</v>
      </c>
      <c r="E3237" s="561">
        <f>IF(ISERROR(VLOOKUP(A3237,[3]Hoja1!$A$1:$F$369,4,0)),0,VLOOKUP(A3237,[3]Hoja1!$A$1:$F$369,4,0))</f>
        <v>91986976804</v>
      </c>
      <c r="F3237" s="562">
        <f>IF(ISERROR(VLOOKUP(A3237,[3]Hoja1!$A$1:$F$369,5,0)),0,VLOOKUP(A3237,[3]Hoja1!$A$1:$F$369,5,0))</f>
        <v>3971404158</v>
      </c>
      <c r="G3237" s="563">
        <f>IF(ISERROR(VLOOKUP(A3237,'CGN-2015-001'!A3236:I8383,7,0)),0,VLOOKUP(A3237,'CGN-2015-001'!A3236:I8383,7,0))</f>
        <v>269012986949.98001</v>
      </c>
      <c r="H3237" s="115">
        <v>0</v>
      </c>
      <c r="I3237" s="562">
        <f>+G3237</f>
        <v>269012986949.98001</v>
      </c>
      <c r="J3237" s="564">
        <f t="shared" si="254"/>
        <v>-130984741136</v>
      </c>
      <c r="K3237" s="565">
        <f t="shared" si="255"/>
        <v>-0.48690861590394208</v>
      </c>
      <c r="L3237" s="31">
        <f t="shared" si="256"/>
        <v>0</v>
      </c>
      <c r="M3237" s="1">
        <f t="shared" si="257"/>
        <v>1</v>
      </c>
      <c r="N3237" s="1">
        <f t="shared" si="258"/>
        <v>6</v>
      </c>
    </row>
    <row r="3238" spans="1:14" ht="16.5" hidden="1" thickBot="1" x14ac:dyDescent="0.3">
      <c r="A3238" s="26">
        <v>550506</v>
      </c>
      <c r="B3238" s="126">
        <v>550506</v>
      </c>
      <c r="C3238" s="127" t="s">
        <v>1774</v>
      </c>
      <c r="D3238" s="99">
        <f>IF(ISERROR(VLOOKUP(A3238,'CGN-2015-001'!A3237:I8384,4,0)),0,VLOOKUP(A3238,'CGN-2015-001'!A3237:I8384,4,0))</f>
        <v>0</v>
      </c>
      <c r="E3238" s="45">
        <f>IF(ISERROR(VLOOKUP(A3238,[3]Hoja1!$A$1:$F$369,4,0)),0,VLOOKUP(A3238,[3]Hoja1!$A$1:$F$369,4,0))</f>
        <v>0</v>
      </c>
      <c r="F3238" s="45">
        <f>IF(ISERROR(VLOOKUP(A3238,[3]Hoja1!$A$1:$F$369,5,0)),0,VLOOKUP(A3238,[3]Hoja1!$A$1:$F$369,5,0))</f>
        <v>0</v>
      </c>
      <c r="G3238" s="102">
        <f>IF(ISERROR(VLOOKUP(A3238,'CGN-2015-001'!A3237:I8384,7,0)),0,VLOOKUP(A3238,'CGN-2015-001'!A3237:I8384,7,0))</f>
        <v>0</v>
      </c>
      <c r="H3238" s="44"/>
      <c r="I3238" s="46"/>
      <c r="J3238" s="113">
        <f t="shared" si="254"/>
        <v>0</v>
      </c>
      <c r="K3238" s="114">
        <f t="shared" si="255"/>
        <v>0</v>
      </c>
      <c r="L3238" s="31">
        <f t="shared" si="256"/>
        <v>0</v>
      </c>
      <c r="M3238" s="1">
        <f t="shared" si="257"/>
        <v>0</v>
      </c>
      <c r="N3238" s="1">
        <f t="shared" si="258"/>
        <v>6</v>
      </c>
    </row>
    <row r="3239" spans="1:14" ht="16.5" hidden="1" thickBot="1" x14ac:dyDescent="0.3">
      <c r="A3239" s="26">
        <v>550507</v>
      </c>
      <c r="B3239" s="42">
        <v>550507</v>
      </c>
      <c r="C3239" s="43" t="s">
        <v>1821</v>
      </c>
      <c r="D3239" s="99">
        <f>IF(ISERROR(VLOOKUP(A3239,'CGN-2015-001'!A3238:I8385,4,0)),0,VLOOKUP(A3239,'CGN-2015-001'!A3238:I8385,4,0))</f>
        <v>0</v>
      </c>
      <c r="E3239" s="45">
        <f>IF(ISERROR(VLOOKUP(A3239,[3]Hoja1!$A$1:$F$369,4,0)),0,VLOOKUP(A3239,[3]Hoja1!$A$1:$F$369,4,0))</f>
        <v>0</v>
      </c>
      <c r="F3239" s="45">
        <f>IF(ISERROR(VLOOKUP(A3239,[3]Hoja1!$A$1:$F$369,5,0)),0,VLOOKUP(A3239,[3]Hoja1!$A$1:$F$369,5,0))</f>
        <v>0</v>
      </c>
      <c r="G3239" s="102">
        <f>IF(ISERROR(VLOOKUP(A3239,'CGN-2015-001'!A3238:I8385,7,0)),0,VLOOKUP(A3239,'CGN-2015-001'!A3238:I8385,7,0))</f>
        <v>0</v>
      </c>
      <c r="H3239" s="44"/>
      <c r="I3239" s="46"/>
      <c r="J3239" s="113">
        <f t="shared" si="254"/>
        <v>0</v>
      </c>
      <c r="K3239" s="114">
        <f t="shared" si="255"/>
        <v>0</v>
      </c>
      <c r="L3239" s="31">
        <f t="shared" si="256"/>
        <v>0</v>
      </c>
      <c r="M3239" s="1">
        <f t="shared" si="257"/>
        <v>0</v>
      </c>
      <c r="N3239" s="1">
        <f t="shared" si="258"/>
        <v>6</v>
      </c>
    </row>
    <row r="3240" spans="1:14" ht="16.5" hidden="1" thickBot="1" x14ac:dyDescent="0.3">
      <c r="A3240" s="26">
        <v>550508</v>
      </c>
      <c r="B3240" s="120">
        <v>550508</v>
      </c>
      <c r="C3240" s="121" t="s">
        <v>1822</v>
      </c>
      <c r="D3240" s="99">
        <f>IF(ISERROR(VLOOKUP(A3240,'CGN-2015-001'!A3239:I8386,4,0)),0,VLOOKUP(A3240,'CGN-2015-001'!A3239:I8386,4,0))</f>
        <v>0</v>
      </c>
      <c r="E3240" s="45">
        <f>IF(ISERROR(VLOOKUP(A3240,[3]Hoja1!$A$1:$F$369,4,0)),0,VLOOKUP(A3240,[3]Hoja1!$A$1:$F$369,4,0))</f>
        <v>0</v>
      </c>
      <c r="F3240" s="45">
        <f>IF(ISERROR(VLOOKUP(A3240,[3]Hoja1!$A$1:$F$369,5,0)),0,VLOOKUP(A3240,[3]Hoja1!$A$1:$F$369,5,0))</f>
        <v>0</v>
      </c>
      <c r="G3240" s="102">
        <f>IF(ISERROR(VLOOKUP(A3240,'CGN-2015-001'!A3239:I8386,7,0)),0,VLOOKUP(A3240,'CGN-2015-001'!A3239:I8386,7,0))</f>
        <v>0</v>
      </c>
      <c r="H3240" s="44"/>
      <c r="I3240" s="46"/>
      <c r="J3240" s="113">
        <f t="shared" si="254"/>
        <v>0</v>
      </c>
      <c r="K3240" s="114">
        <f t="shared" si="255"/>
        <v>0</v>
      </c>
      <c r="L3240" s="31">
        <f t="shared" si="256"/>
        <v>0</v>
      </c>
      <c r="M3240" s="1">
        <f t="shared" si="257"/>
        <v>0</v>
      </c>
      <c r="N3240" s="1">
        <f t="shared" si="258"/>
        <v>6</v>
      </c>
    </row>
    <row r="3241" spans="1:14" ht="16.5" hidden="1" thickBot="1" x14ac:dyDescent="0.3">
      <c r="A3241" s="26">
        <v>5506</v>
      </c>
      <c r="B3241" s="130">
        <v>550600</v>
      </c>
      <c r="C3241" s="131" t="s">
        <v>1829</v>
      </c>
      <c r="D3241" s="468">
        <f>IF(ISERROR(VLOOKUP(A3241,'CGN-2015-001'!A3240:I8387,4,0)),0,VLOOKUP(A3241,'CGN-2015-001'!A3240:I8387,4,0))</f>
        <v>497502032</v>
      </c>
      <c r="E3241" s="109">
        <f>IF(ISERROR(VLOOKUP(A3241,[3]Hoja1!$A$1:$F$369,4,0)),0,VLOOKUP(A3241,[3]Hoja1!$A$1:$F$369,4,0))</f>
        <v>0</v>
      </c>
      <c r="F3241" s="110">
        <f>IF(ISERROR(VLOOKUP(A3241,[3]Hoja1!$A$1:$F$369,5,0)),0,VLOOKUP(A3241,[3]Hoja1!$A$1:$F$369,5,0))</f>
        <v>0</v>
      </c>
      <c r="G3241" s="469">
        <f>IF(ISERROR(VLOOKUP(A3241,'CGN-2015-001'!A3240:I8387,7,0)),0,VLOOKUP(A3241,'CGN-2015-001'!A3240:I8387,7,0))</f>
        <v>512468032</v>
      </c>
      <c r="H3241" s="109">
        <v>0</v>
      </c>
      <c r="I3241" s="110">
        <f>+I3246</f>
        <v>512468032</v>
      </c>
      <c r="J3241" s="474">
        <f t="shared" si="254"/>
        <v>-14966000</v>
      </c>
      <c r="K3241" s="475">
        <f t="shared" si="255"/>
        <v>-2.9203772851142396E-2</v>
      </c>
      <c r="L3241" s="31">
        <f t="shared" si="256"/>
        <v>0</v>
      </c>
      <c r="M3241" s="1">
        <f t="shared" si="257"/>
        <v>1</v>
      </c>
      <c r="N3241" s="1">
        <f t="shared" si="258"/>
        <v>4</v>
      </c>
    </row>
    <row r="3242" spans="1:14" ht="16.5" hidden="1" thickBot="1" x14ac:dyDescent="0.3">
      <c r="A3242" s="26">
        <v>550601</v>
      </c>
      <c r="B3242" s="126">
        <v>550601</v>
      </c>
      <c r="C3242" s="127" t="s">
        <v>817</v>
      </c>
      <c r="D3242" s="99">
        <f>IF(ISERROR(VLOOKUP(A3242,'CGN-2015-001'!A3241:I8388,4,0)),0,VLOOKUP(A3242,'CGN-2015-001'!A3241:I8388,4,0))</f>
        <v>0</v>
      </c>
      <c r="E3242" s="45">
        <f>IF(ISERROR(VLOOKUP(A3242,[3]Hoja1!$A$1:$F$369,4,0)),0,VLOOKUP(A3242,[3]Hoja1!$A$1:$F$369,4,0))</f>
        <v>0</v>
      </c>
      <c r="F3242" s="45">
        <f>IF(ISERROR(VLOOKUP(A3242,[3]Hoja1!$A$1:$F$369,5,0)),0,VLOOKUP(A3242,[3]Hoja1!$A$1:$F$369,5,0))</f>
        <v>0</v>
      </c>
      <c r="G3242" s="102">
        <f>IF(ISERROR(VLOOKUP(A3242,'CGN-2015-001'!A3241:I8388,7,0)),0,VLOOKUP(A3242,'CGN-2015-001'!A3241:I8388,7,0))</f>
        <v>0</v>
      </c>
      <c r="H3242" s="44"/>
      <c r="I3242" s="46"/>
      <c r="J3242" s="113">
        <f t="shared" si="254"/>
        <v>0</v>
      </c>
      <c r="K3242" s="114">
        <f t="shared" si="255"/>
        <v>0</v>
      </c>
      <c r="L3242" s="31">
        <f t="shared" si="256"/>
        <v>0</v>
      </c>
      <c r="M3242" s="1">
        <f t="shared" si="257"/>
        <v>0</v>
      </c>
      <c r="N3242" s="1">
        <f t="shared" si="258"/>
        <v>6</v>
      </c>
    </row>
    <row r="3243" spans="1:14" ht="16.5" hidden="1" thickBot="1" x14ac:dyDescent="0.3">
      <c r="A3243" s="26">
        <v>550602</v>
      </c>
      <c r="B3243" s="42">
        <v>550602</v>
      </c>
      <c r="C3243" s="43" t="s">
        <v>1819</v>
      </c>
      <c r="D3243" s="99">
        <f>IF(ISERROR(VLOOKUP(A3243,'CGN-2015-001'!A3242:I8389,4,0)),0,VLOOKUP(A3243,'CGN-2015-001'!A3242:I8389,4,0))</f>
        <v>0</v>
      </c>
      <c r="E3243" s="45">
        <f>IF(ISERROR(VLOOKUP(A3243,[3]Hoja1!$A$1:$F$369,4,0)),0,VLOOKUP(A3243,[3]Hoja1!$A$1:$F$369,4,0))</f>
        <v>0</v>
      </c>
      <c r="F3243" s="45">
        <f>IF(ISERROR(VLOOKUP(A3243,[3]Hoja1!$A$1:$F$369,5,0)),0,VLOOKUP(A3243,[3]Hoja1!$A$1:$F$369,5,0))</f>
        <v>0</v>
      </c>
      <c r="G3243" s="102">
        <f>IF(ISERROR(VLOOKUP(A3243,'CGN-2015-001'!A3242:I8389,7,0)),0,VLOOKUP(A3243,'CGN-2015-001'!A3242:I8389,7,0))</f>
        <v>0</v>
      </c>
      <c r="H3243" s="44"/>
      <c r="I3243" s="46"/>
      <c r="J3243" s="113">
        <f t="shared" si="254"/>
        <v>0</v>
      </c>
      <c r="K3243" s="114">
        <f t="shared" si="255"/>
        <v>0</v>
      </c>
      <c r="L3243" s="31">
        <f t="shared" si="256"/>
        <v>0</v>
      </c>
      <c r="M3243" s="1">
        <f t="shared" si="257"/>
        <v>0</v>
      </c>
      <c r="N3243" s="1">
        <f t="shared" si="258"/>
        <v>6</v>
      </c>
    </row>
    <row r="3244" spans="1:14" ht="16.5" hidden="1" thickBot="1" x14ac:dyDescent="0.3">
      <c r="A3244" s="26">
        <v>550603</v>
      </c>
      <c r="B3244" s="42">
        <v>550603</v>
      </c>
      <c r="C3244" s="43" t="s">
        <v>818</v>
      </c>
      <c r="D3244" s="99">
        <f>IF(ISERROR(VLOOKUP(A3244,'CGN-2015-001'!A3243:I8390,4,0)),0,VLOOKUP(A3244,'CGN-2015-001'!A3243:I8390,4,0))</f>
        <v>0</v>
      </c>
      <c r="E3244" s="45">
        <f>IF(ISERROR(VLOOKUP(A3244,[3]Hoja1!$A$1:$F$369,4,0)),0,VLOOKUP(A3244,[3]Hoja1!$A$1:$F$369,4,0))</f>
        <v>0</v>
      </c>
      <c r="F3244" s="45">
        <f>IF(ISERROR(VLOOKUP(A3244,[3]Hoja1!$A$1:$F$369,5,0)),0,VLOOKUP(A3244,[3]Hoja1!$A$1:$F$369,5,0))</f>
        <v>0</v>
      </c>
      <c r="G3244" s="102">
        <f>IF(ISERROR(VLOOKUP(A3244,'CGN-2015-001'!A3243:I8390,7,0)),0,VLOOKUP(A3244,'CGN-2015-001'!A3243:I8390,7,0))</f>
        <v>0</v>
      </c>
      <c r="H3244" s="44"/>
      <c r="I3244" s="46"/>
      <c r="J3244" s="113">
        <f t="shared" si="254"/>
        <v>0</v>
      </c>
      <c r="K3244" s="114">
        <f t="shared" si="255"/>
        <v>0</v>
      </c>
      <c r="L3244" s="31">
        <f t="shared" si="256"/>
        <v>0</v>
      </c>
      <c r="M3244" s="1">
        <f t="shared" si="257"/>
        <v>0</v>
      </c>
      <c r="N3244" s="1">
        <f t="shared" si="258"/>
        <v>6</v>
      </c>
    </row>
    <row r="3245" spans="1:14" ht="16.5" hidden="1" thickBot="1" x14ac:dyDescent="0.3">
      <c r="A3245" s="26">
        <v>550604</v>
      </c>
      <c r="B3245" s="120">
        <v>550604</v>
      </c>
      <c r="C3245" s="121" t="s">
        <v>440</v>
      </c>
      <c r="D3245" s="99">
        <f>IF(ISERROR(VLOOKUP(A3245,'CGN-2015-001'!A3244:I8391,4,0)),0,VLOOKUP(A3245,'CGN-2015-001'!A3244:I8391,4,0))</f>
        <v>0</v>
      </c>
      <c r="E3245" s="45">
        <f>IF(ISERROR(VLOOKUP(A3245,[3]Hoja1!$A$1:$F$369,4,0)),0,VLOOKUP(A3245,[3]Hoja1!$A$1:$F$369,4,0))</f>
        <v>0</v>
      </c>
      <c r="F3245" s="45">
        <f>IF(ISERROR(VLOOKUP(A3245,[3]Hoja1!$A$1:$F$369,5,0)),0,VLOOKUP(A3245,[3]Hoja1!$A$1:$F$369,5,0))</f>
        <v>0</v>
      </c>
      <c r="G3245" s="102">
        <f>IF(ISERROR(VLOOKUP(A3245,'CGN-2015-001'!A3244:I8391,7,0)),0,VLOOKUP(A3245,'CGN-2015-001'!A3244:I8391,7,0))</f>
        <v>0</v>
      </c>
      <c r="H3245" s="44"/>
      <c r="I3245" s="46"/>
      <c r="J3245" s="113">
        <f t="shared" si="254"/>
        <v>0</v>
      </c>
      <c r="K3245" s="114">
        <f t="shared" si="255"/>
        <v>0</v>
      </c>
      <c r="L3245" s="31">
        <f t="shared" si="256"/>
        <v>0</v>
      </c>
      <c r="M3245" s="1">
        <f t="shared" si="257"/>
        <v>0</v>
      </c>
      <c r="N3245" s="1">
        <f t="shared" si="258"/>
        <v>6</v>
      </c>
    </row>
    <row r="3246" spans="1:14" ht="15.75" customHeight="1" thickBot="1" x14ac:dyDescent="0.25">
      <c r="A3246" s="26">
        <v>550605</v>
      </c>
      <c r="B3246" s="558">
        <v>550605</v>
      </c>
      <c r="C3246" s="559" t="s">
        <v>1820</v>
      </c>
      <c r="D3246" s="560">
        <f>IF(ISERROR(VLOOKUP(A3246,'CGN-2015-001'!A3245:I8392,4,0)),0,VLOOKUP(A3246,'CGN-2015-001'!A3245:I8392,4,0))</f>
        <v>497502032</v>
      </c>
      <c r="E3246" s="561">
        <f>IF(ISERROR(VLOOKUP(A3246,[3]Hoja1!$A$1:$F$369,4,0)),0,VLOOKUP(A3246,[3]Hoja1!$A$1:$F$369,4,0))</f>
        <v>0</v>
      </c>
      <c r="F3246" s="562">
        <f>IF(ISERROR(VLOOKUP(A3246,[3]Hoja1!$A$1:$F$369,5,0)),0,VLOOKUP(A3246,[3]Hoja1!$A$1:$F$369,5,0))</f>
        <v>0</v>
      </c>
      <c r="G3246" s="563">
        <f>IF(ISERROR(VLOOKUP(A3246,'CGN-2015-001'!A3245:I8392,7,0)),0,VLOOKUP(A3246,'CGN-2015-001'!A3245:I8392,7,0))</f>
        <v>512468032</v>
      </c>
      <c r="H3246" s="115">
        <v>0</v>
      </c>
      <c r="I3246" s="562">
        <f>+G3246</f>
        <v>512468032</v>
      </c>
      <c r="J3246" s="564">
        <f t="shared" si="254"/>
        <v>-14966000</v>
      </c>
      <c r="K3246" s="565">
        <f t="shared" si="255"/>
        <v>-2.9203772851142396E-2</v>
      </c>
      <c r="L3246" s="31">
        <f t="shared" si="256"/>
        <v>0</v>
      </c>
      <c r="M3246" s="1">
        <f t="shared" si="257"/>
        <v>1</v>
      </c>
      <c r="N3246" s="1">
        <f t="shared" si="258"/>
        <v>6</v>
      </c>
    </row>
    <row r="3247" spans="1:14" ht="16.5" hidden="1" thickBot="1" x14ac:dyDescent="0.3">
      <c r="A3247" s="26">
        <v>550606</v>
      </c>
      <c r="B3247" s="126">
        <v>550606</v>
      </c>
      <c r="C3247" s="127" t="s">
        <v>1774</v>
      </c>
      <c r="D3247" s="99">
        <f>IF(ISERROR(VLOOKUP(A3247,'CGN-2015-001'!A3246:I8393,4,0)),0,VLOOKUP(A3247,'CGN-2015-001'!A3246:I8393,4,0))</f>
        <v>0</v>
      </c>
      <c r="E3247" s="45">
        <f>IF(ISERROR(VLOOKUP(A3247,[3]Hoja1!$A$1:$F$369,4,0)),0,VLOOKUP(A3247,[3]Hoja1!$A$1:$F$369,4,0))</f>
        <v>0</v>
      </c>
      <c r="F3247" s="45">
        <f>IF(ISERROR(VLOOKUP(A3247,[3]Hoja1!$A$1:$F$369,5,0)),0,VLOOKUP(A3247,[3]Hoja1!$A$1:$F$369,5,0))</f>
        <v>0</v>
      </c>
      <c r="G3247" s="102">
        <f>IF(ISERROR(VLOOKUP(A3247,'CGN-2015-001'!A3246:I8393,7,0)),0,VLOOKUP(A3247,'CGN-2015-001'!A3246:I8393,7,0))</f>
        <v>0</v>
      </c>
      <c r="H3247" s="44"/>
      <c r="I3247" s="46"/>
      <c r="J3247" s="113">
        <f t="shared" si="254"/>
        <v>0</v>
      </c>
      <c r="K3247" s="114">
        <f t="shared" si="255"/>
        <v>0</v>
      </c>
      <c r="L3247" s="31">
        <f t="shared" si="256"/>
        <v>0</v>
      </c>
      <c r="M3247" s="1">
        <f t="shared" si="257"/>
        <v>0</v>
      </c>
      <c r="N3247" s="1">
        <f t="shared" si="258"/>
        <v>6</v>
      </c>
    </row>
    <row r="3248" spans="1:14" ht="16.5" hidden="1" thickBot="1" x14ac:dyDescent="0.3">
      <c r="A3248" s="26">
        <v>550607</v>
      </c>
      <c r="B3248" s="42">
        <v>550607</v>
      </c>
      <c r="C3248" s="43" t="s">
        <v>1821</v>
      </c>
      <c r="D3248" s="99">
        <f>IF(ISERROR(VLOOKUP(A3248,'CGN-2015-001'!A3247:I8394,4,0)),0,VLOOKUP(A3248,'CGN-2015-001'!A3247:I8394,4,0))</f>
        <v>0</v>
      </c>
      <c r="E3248" s="45">
        <f>IF(ISERROR(VLOOKUP(A3248,[3]Hoja1!$A$1:$F$369,4,0)),0,VLOOKUP(A3248,[3]Hoja1!$A$1:$F$369,4,0))</f>
        <v>0</v>
      </c>
      <c r="F3248" s="45">
        <f>IF(ISERROR(VLOOKUP(A3248,[3]Hoja1!$A$1:$F$369,5,0)),0,VLOOKUP(A3248,[3]Hoja1!$A$1:$F$369,5,0))</f>
        <v>0</v>
      </c>
      <c r="G3248" s="102">
        <f>IF(ISERROR(VLOOKUP(A3248,'CGN-2015-001'!A3247:I8394,7,0)),0,VLOOKUP(A3248,'CGN-2015-001'!A3247:I8394,7,0))</f>
        <v>0</v>
      </c>
      <c r="H3248" s="44"/>
      <c r="I3248" s="46"/>
      <c r="J3248" s="113">
        <f t="shared" si="254"/>
        <v>0</v>
      </c>
      <c r="K3248" s="114">
        <f t="shared" si="255"/>
        <v>0</v>
      </c>
      <c r="L3248" s="31">
        <f t="shared" si="256"/>
        <v>0</v>
      </c>
      <c r="M3248" s="1">
        <f t="shared" si="257"/>
        <v>0</v>
      </c>
      <c r="N3248" s="1">
        <f t="shared" si="258"/>
        <v>6</v>
      </c>
    </row>
    <row r="3249" spans="1:14" ht="16.5" hidden="1" thickBot="1" x14ac:dyDescent="0.3">
      <c r="A3249" s="26">
        <v>550608</v>
      </c>
      <c r="B3249" s="42">
        <v>550608</v>
      </c>
      <c r="C3249" s="43" t="s">
        <v>1822</v>
      </c>
      <c r="D3249" s="99">
        <f>IF(ISERROR(VLOOKUP(A3249,'CGN-2015-001'!A3248:I8395,4,0)),0,VLOOKUP(A3249,'CGN-2015-001'!A3248:I8395,4,0))</f>
        <v>0</v>
      </c>
      <c r="E3249" s="45">
        <f>IF(ISERROR(VLOOKUP(A3249,[3]Hoja1!$A$1:$F$369,4,0)),0,VLOOKUP(A3249,[3]Hoja1!$A$1:$F$369,4,0))</f>
        <v>0</v>
      </c>
      <c r="F3249" s="45">
        <f>IF(ISERROR(VLOOKUP(A3249,[3]Hoja1!$A$1:$F$369,5,0)),0,VLOOKUP(A3249,[3]Hoja1!$A$1:$F$369,5,0))</f>
        <v>0</v>
      </c>
      <c r="G3249" s="102">
        <f>IF(ISERROR(VLOOKUP(A3249,'CGN-2015-001'!A3248:I8395,7,0)),0,VLOOKUP(A3249,'CGN-2015-001'!A3248:I8395,7,0))</f>
        <v>0</v>
      </c>
      <c r="H3249" s="44"/>
      <c r="I3249" s="46"/>
      <c r="J3249" s="113">
        <f t="shared" si="254"/>
        <v>0</v>
      </c>
      <c r="K3249" s="114">
        <f t="shared" si="255"/>
        <v>0</v>
      </c>
      <c r="L3249" s="31">
        <f t="shared" si="256"/>
        <v>0</v>
      </c>
      <c r="M3249" s="1">
        <f t="shared" si="257"/>
        <v>0</v>
      </c>
      <c r="N3249" s="1">
        <f t="shared" si="258"/>
        <v>6</v>
      </c>
    </row>
    <row r="3250" spans="1:14" ht="16.5" hidden="1" thickBot="1" x14ac:dyDescent="0.3">
      <c r="A3250" s="26">
        <v>5507</v>
      </c>
      <c r="B3250" s="48">
        <v>550700</v>
      </c>
      <c r="C3250" s="49" t="s">
        <v>1830</v>
      </c>
      <c r="D3250" s="99">
        <f>IF(ISERROR(VLOOKUP(A3250,'CGN-2015-001'!A3249:I8396,4,0)),0,VLOOKUP(A3250,'CGN-2015-001'!A3249:I8396,4,0))</f>
        <v>0</v>
      </c>
      <c r="E3250" s="40">
        <f>IF(ISERROR(VLOOKUP(A3250,[3]Hoja1!$A$1:$F$369,4,0)),0,VLOOKUP(A3250,[3]Hoja1!$A$1:$F$369,4,0))</f>
        <v>0</v>
      </c>
      <c r="F3250" s="40">
        <f>IF(ISERROR(VLOOKUP(A3250,[3]Hoja1!$A$1:$F$369,5,0)),0,VLOOKUP(A3250,[3]Hoja1!$A$1:$F$369,5,0))</f>
        <v>0</v>
      </c>
      <c r="G3250" s="102">
        <f>IF(ISERROR(VLOOKUP(A3250,'CGN-2015-001'!A3249:I8396,7,0)),0,VLOOKUP(A3250,'CGN-2015-001'!A3249:I8396,7,0))</f>
        <v>0</v>
      </c>
      <c r="H3250" s="50"/>
      <c r="I3250" s="51"/>
      <c r="J3250" s="113">
        <f t="shared" si="254"/>
        <v>0</v>
      </c>
      <c r="K3250" s="114">
        <f t="shared" si="255"/>
        <v>0</v>
      </c>
      <c r="L3250" s="31">
        <f t="shared" si="256"/>
        <v>0</v>
      </c>
      <c r="M3250" s="1">
        <f t="shared" si="257"/>
        <v>0</v>
      </c>
      <c r="N3250" s="1">
        <f t="shared" si="258"/>
        <v>4</v>
      </c>
    </row>
    <row r="3251" spans="1:14" ht="16.5" hidden="1" thickBot="1" x14ac:dyDescent="0.3">
      <c r="A3251" s="26">
        <v>550701</v>
      </c>
      <c r="B3251" s="42">
        <v>550701</v>
      </c>
      <c r="C3251" s="43" t="s">
        <v>817</v>
      </c>
      <c r="D3251" s="99">
        <f>IF(ISERROR(VLOOKUP(A3251,'CGN-2015-001'!A3250:I8397,4,0)),0,VLOOKUP(A3251,'CGN-2015-001'!A3250:I8397,4,0))</f>
        <v>0</v>
      </c>
      <c r="E3251" s="45">
        <f>IF(ISERROR(VLOOKUP(A3251,[3]Hoja1!$A$1:$F$369,4,0)),0,VLOOKUP(A3251,[3]Hoja1!$A$1:$F$369,4,0))</f>
        <v>0</v>
      </c>
      <c r="F3251" s="45">
        <f>IF(ISERROR(VLOOKUP(A3251,[3]Hoja1!$A$1:$F$369,5,0)),0,VLOOKUP(A3251,[3]Hoja1!$A$1:$F$369,5,0))</f>
        <v>0</v>
      </c>
      <c r="G3251" s="102">
        <f>IF(ISERROR(VLOOKUP(A3251,'CGN-2015-001'!A3250:I8397,7,0)),0,VLOOKUP(A3251,'CGN-2015-001'!A3250:I8397,7,0))</f>
        <v>0</v>
      </c>
      <c r="H3251" s="44"/>
      <c r="I3251" s="46"/>
      <c r="J3251" s="113">
        <f t="shared" si="254"/>
        <v>0</v>
      </c>
      <c r="K3251" s="114">
        <f t="shared" si="255"/>
        <v>0</v>
      </c>
      <c r="L3251" s="31">
        <f t="shared" si="256"/>
        <v>0</v>
      </c>
      <c r="M3251" s="1">
        <f t="shared" si="257"/>
        <v>0</v>
      </c>
      <c r="N3251" s="1">
        <f t="shared" si="258"/>
        <v>6</v>
      </c>
    </row>
    <row r="3252" spans="1:14" ht="16.5" hidden="1" thickBot="1" x14ac:dyDescent="0.3">
      <c r="A3252" s="26">
        <v>550702</v>
      </c>
      <c r="B3252" s="42">
        <v>550702</v>
      </c>
      <c r="C3252" s="43" t="s">
        <v>1819</v>
      </c>
      <c r="D3252" s="99">
        <f>IF(ISERROR(VLOOKUP(A3252,'CGN-2015-001'!A3251:I8398,4,0)),0,VLOOKUP(A3252,'CGN-2015-001'!A3251:I8398,4,0))</f>
        <v>0</v>
      </c>
      <c r="E3252" s="45">
        <f>IF(ISERROR(VLOOKUP(A3252,[3]Hoja1!$A$1:$F$369,4,0)),0,VLOOKUP(A3252,[3]Hoja1!$A$1:$F$369,4,0))</f>
        <v>0</v>
      </c>
      <c r="F3252" s="45">
        <f>IF(ISERROR(VLOOKUP(A3252,[3]Hoja1!$A$1:$F$369,5,0)),0,VLOOKUP(A3252,[3]Hoja1!$A$1:$F$369,5,0))</f>
        <v>0</v>
      </c>
      <c r="G3252" s="102">
        <f>IF(ISERROR(VLOOKUP(A3252,'CGN-2015-001'!A3251:I8398,7,0)),0,VLOOKUP(A3252,'CGN-2015-001'!A3251:I8398,7,0))</f>
        <v>0</v>
      </c>
      <c r="H3252" s="44"/>
      <c r="I3252" s="46"/>
      <c r="J3252" s="113">
        <f t="shared" si="254"/>
        <v>0</v>
      </c>
      <c r="K3252" s="114">
        <f t="shared" si="255"/>
        <v>0</v>
      </c>
      <c r="L3252" s="31">
        <f t="shared" si="256"/>
        <v>0</v>
      </c>
      <c r="M3252" s="1">
        <f t="shared" si="257"/>
        <v>0</v>
      </c>
      <c r="N3252" s="1">
        <f t="shared" si="258"/>
        <v>6</v>
      </c>
    </row>
    <row r="3253" spans="1:14" ht="16.5" hidden="1" thickBot="1" x14ac:dyDescent="0.3">
      <c r="A3253" s="26">
        <v>550703</v>
      </c>
      <c r="B3253" s="42">
        <v>550703</v>
      </c>
      <c r="C3253" s="43" t="s">
        <v>818</v>
      </c>
      <c r="D3253" s="99">
        <f>IF(ISERROR(VLOOKUP(A3253,'CGN-2015-001'!A3252:I8399,4,0)),0,VLOOKUP(A3253,'CGN-2015-001'!A3252:I8399,4,0))</f>
        <v>0</v>
      </c>
      <c r="E3253" s="45">
        <f>IF(ISERROR(VLOOKUP(A3253,[3]Hoja1!$A$1:$F$369,4,0)),0,VLOOKUP(A3253,[3]Hoja1!$A$1:$F$369,4,0))</f>
        <v>0</v>
      </c>
      <c r="F3253" s="45">
        <f>IF(ISERROR(VLOOKUP(A3253,[3]Hoja1!$A$1:$F$369,5,0)),0,VLOOKUP(A3253,[3]Hoja1!$A$1:$F$369,5,0))</f>
        <v>0</v>
      </c>
      <c r="G3253" s="102">
        <f>IF(ISERROR(VLOOKUP(A3253,'CGN-2015-001'!A3252:I8399,7,0)),0,VLOOKUP(A3253,'CGN-2015-001'!A3252:I8399,7,0))</f>
        <v>0</v>
      </c>
      <c r="H3253" s="44"/>
      <c r="I3253" s="46"/>
      <c r="J3253" s="113">
        <f t="shared" si="254"/>
        <v>0</v>
      </c>
      <c r="K3253" s="114">
        <f t="shared" si="255"/>
        <v>0</v>
      </c>
      <c r="L3253" s="31">
        <f t="shared" si="256"/>
        <v>0</v>
      </c>
      <c r="M3253" s="1">
        <f t="shared" si="257"/>
        <v>0</v>
      </c>
      <c r="N3253" s="1">
        <f t="shared" si="258"/>
        <v>6</v>
      </c>
    </row>
    <row r="3254" spans="1:14" ht="16.5" hidden="1" thickBot="1" x14ac:dyDescent="0.3">
      <c r="A3254" s="26">
        <v>550704</v>
      </c>
      <c r="B3254" s="42">
        <v>550704</v>
      </c>
      <c r="C3254" s="43" t="s">
        <v>440</v>
      </c>
      <c r="D3254" s="99">
        <f>IF(ISERROR(VLOOKUP(A3254,'CGN-2015-001'!A3253:I8400,4,0)),0,VLOOKUP(A3254,'CGN-2015-001'!A3253:I8400,4,0))</f>
        <v>0</v>
      </c>
      <c r="E3254" s="45">
        <f>IF(ISERROR(VLOOKUP(A3254,[3]Hoja1!$A$1:$F$369,4,0)),0,VLOOKUP(A3254,[3]Hoja1!$A$1:$F$369,4,0))</f>
        <v>0</v>
      </c>
      <c r="F3254" s="45">
        <f>IF(ISERROR(VLOOKUP(A3254,[3]Hoja1!$A$1:$F$369,5,0)),0,VLOOKUP(A3254,[3]Hoja1!$A$1:$F$369,5,0))</f>
        <v>0</v>
      </c>
      <c r="G3254" s="102">
        <f>IF(ISERROR(VLOOKUP(A3254,'CGN-2015-001'!A3253:I8400,7,0)),0,VLOOKUP(A3254,'CGN-2015-001'!A3253:I8400,7,0))</f>
        <v>0</v>
      </c>
      <c r="H3254" s="44"/>
      <c r="I3254" s="46"/>
      <c r="J3254" s="113">
        <f t="shared" si="254"/>
        <v>0</v>
      </c>
      <c r="K3254" s="114">
        <f t="shared" si="255"/>
        <v>0</v>
      </c>
      <c r="L3254" s="31">
        <f t="shared" si="256"/>
        <v>0</v>
      </c>
      <c r="M3254" s="1">
        <f t="shared" si="257"/>
        <v>0</v>
      </c>
      <c r="N3254" s="1">
        <f t="shared" si="258"/>
        <v>6</v>
      </c>
    </row>
    <row r="3255" spans="1:14" ht="16.5" hidden="1" thickBot="1" x14ac:dyDescent="0.3">
      <c r="A3255" s="26">
        <v>550705</v>
      </c>
      <c r="B3255" s="42">
        <v>550705</v>
      </c>
      <c r="C3255" s="43" t="s">
        <v>1820</v>
      </c>
      <c r="D3255" s="99">
        <f>IF(ISERROR(VLOOKUP(A3255,'CGN-2015-001'!A3254:I8401,4,0)),0,VLOOKUP(A3255,'CGN-2015-001'!A3254:I8401,4,0))</f>
        <v>0</v>
      </c>
      <c r="E3255" s="45">
        <f>IF(ISERROR(VLOOKUP(A3255,[3]Hoja1!$A$1:$F$369,4,0)),0,VLOOKUP(A3255,[3]Hoja1!$A$1:$F$369,4,0))</f>
        <v>0</v>
      </c>
      <c r="F3255" s="45">
        <f>IF(ISERROR(VLOOKUP(A3255,[3]Hoja1!$A$1:$F$369,5,0)),0,VLOOKUP(A3255,[3]Hoja1!$A$1:$F$369,5,0))</f>
        <v>0</v>
      </c>
      <c r="G3255" s="102">
        <f>IF(ISERROR(VLOOKUP(A3255,'CGN-2015-001'!A3254:I8401,7,0)),0,VLOOKUP(A3255,'CGN-2015-001'!A3254:I8401,7,0))</f>
        <v>0</v>
      </c>
      <c r="H3255" s="44"/>
      <c r="I3255" s="46"/>
      <c r="J3255" s="113">
        <f t="shared" si="254"/>
        <v>0</v>
      </c>
      <c r="K3255" s="114">
        <f t="shared" si="255"/>
        <v>0</v>
      </c>
      <c r="L3255" s="31">
        <f t="shared" si="256"/>
        <v>0</v>
      </c>
      <c r="M3255" s="1">
        <f t="shared" si="257"/>
        <v>0</v>
      </c>
      <c r="N3255" s="1">
        <f t="shared" si="258"/>
        <v>6</v>
      </c>
    </row>
    <row r="3256" spans="1:14" ht="16.5" hidden="1" thickBot="1" x14ac:dyDescent="0.3">
      <c r="A3256" s="26">
        <v>550706</v>
      </c>
      <c r="B3256" s="42">
        <v>550706</v>
      </c>
      <c r="C3256" s="43" t="s">
        <v>1774</v>
      </c>
      <c r="D3256" s="99">
        <f>IF(ISERROR(VLOOKUP(A3256,'CGN-2015-001'!A3255:I8402,4,0)),0,VLOOKUP(A3256,'CGN-2015-001'!A3255:I8402,4,0))</f>
        <v>0</v>
      </c>
      <c r="E3256" s="45">
        <f>IF(ISERROR(VLOOKUP(A3256,[3]Hoja1!$A$1:$F$369,4,0)),0,VLOOKUP(A3256,[3]Hoja1!$A$1:$F$369,4,0))</f>
        <v>0</v>
      </c>
      <c r="F3256" s="45">
        <f>IF(ISERROR(VLOOKUP(A3256,[3]Hoja1!$A$1:$F$369,5,0)),0,VLOOKUP(A3256,[3]Hoja1!$A$1:$F$369,5,0))</f>
        <v>0</v>
      </c>
      <c r="G3256" s="102">
        <f>IF(ISERROR(VLOOKUP(A3256,'CGN-2015-001'!A3255:I8402,7,0)),0,VLOOKUP(A3256,'CGN-2015-001'!A3255:I8402,7,0))</f>
        <v>0</v>
      </c>
      <c r="H3256" s="44"/>
      <c r="I3256" s="46"/>
      <c r="J3256" s="113">
        <f t="shared" si="254"/>
        <v>0</v>
      </c>
      <c r="K3256" s="114">
        <f t="shared" si="255"/>
        <v>0</v>
      </c>
      <c r="L3256" s="31">
        <f t="shared" si="256"/>
        <v>0</v>
      </c>
      <c r="M3256" s="1">
        <f t="shared" si="257"/>
        <v>0</v>
      </c>
      <c r="N3256" s="1">
        <f t="shared" si="258"/>
        <v>6</v>
      </c>
    </row>
    <row r="3257" spans="1:14" ht="16.5" hidden="1" thickBot="1" x14ac:dyDescent="0.3">
      <c r="A3257" s="26">
        <v>550707</v>
      </c>
      <c r="B3257" s="42">
        <v>550707</v>
      </c>
      <c r="C3257" s="43" t="s">
        <v>1821</v>
      </c>
      <c r="D3257" s="99">
        <f>IF(ISERROR(VLOOKUP(A3257,'CGN-2015-001'!A3256:I8403,4,0)),0,VLOOKUP(A3257,'CGN-2015-001'!A3256:I8403,4,0))</f>
        <v>0</v>
      </c>
      <c r="E3257" s="45">
        <f>IF(ISERROR(VLOOKUP(A3257,[3]Hoja1!$A$1:$F$369,4,0)),0,VLOOKUP(A3257,[3]Hoja1!$A$1:$F$369,4,0))</f>
        <v>0</v>
      </c>
      <c r="F3257" s="45">
        <f>IF(ISERROR(VLOOKUP(A3257,[3]Hoja1!$A$1:$F$369,5,0)),0,VLOOKUP(A3257,[3]Hoja1!$A$1:$F$369,5,0))</f>
        <v>0</v>
      </c>
      <c r="G3257" s="102">
        <f>IF(ISERROR(VLOOKUP(A3257,'CGN-2015-001'!A3256:I8403,7,0)),0,VLOOKUP(A3257,'CGN-2015-001'!A3256:I8403,7,0))</f>
        <v>0</v>
      </c>
      <c r="H3257" s="44"/>
      <c r="I3257" s="46"/>
      <c r="J3257" s="113">
        <f t="shared" si="254"/>
        <v>0</v>
      </c>
      <c r="K3257" s="114">
        <f t="shared" si="255"/>
        <v>0</v>
      </c>
      <c r="L3257" s="31">
        <f t="shared" si="256"/>
        <v>0</v>
      </c>
      <c r="M3257" s="1">
        <f t="shared" si="257"/>
        <v>0</v>
      </c>
      <c r="N3257" s="1">
        <f t="shared" si="258"/>
        <v>6</v>
      </c>
    </row>
    <row r="3258" spans="1:14" ht="16.5" hidden="1" thickBot="1" x14ac:dyDescent="0.3">
      <c r="A3258" s="26">
        <v>550708</v>
      </c>
      <c r="B3258" s="42">
        <v>550708</v>
      </c>
      <c r="C3258" s="43" t="s">
        <v>1822</v>
      </c>
      <c r="D3258" s="99">
        <f>IF(ISERROR(VLOOKUP(A3258,'CGN-2015-001'!A3257:I8404,4,0)),0,VLOOKUP(A3258,'CGN-2015-001'!A3257:I8404,4,0))</f>
        <v>0</v>
      </c>
      <c r="E3258" s="45">
        <f>IF(ISERROR(VLOOKUP(A3258,[3]Hoja1!$A$1:$F$369,4,0)),0,VLOOKUP(A3258,[3]Hoja1!$A$1:$F$369,4,0))</f>
        <v>0</v>
      </c>
      <c r="F3258" s="45">
        <f>IF(ISERROR(VLOOKUP(A3258,[3]Hoja1!$A$1:$F$369,5,0)),0,VLOOKUP(A3258,[3]Hoja1!$A$1:$F$369,5,0))</f>
        <v>0</v>
      </c>
      <c r="G3258" s="102">
        <f>IF(ISERROR(VLOOKUP(A3258,'CGN-2015-001'!A3257:I8404,7,0)),0,VLOOKUP(A3258,'CGN-2015-001'!A3257:I8404,7,0))</f>
        <v>0</v>
      </c>
      <c r="H3258" s="44"/>
      <c r="I3258" s="46"/>
      <c r="J3258" s="113">
        <f t="shared" si="254"/>
        <v>0</v>
      </c>
      <c r="K3258" s="114">
        <f t="shared" si="255"/>
        <v>0</v>
      </c>
      <c r="L3258" s="31">
        <f t="shared" si="256"/>
        <v>0</v>
      </c>
      <c r="M3258" s="1">
        <f t="shared" si="257"/>
        <v>0</v>
      </c>
      <c r="N3258" s="1">
        <f t="shared" si="258"/>
        <v>6</v>
      </c>
    </row>
    <row r="3259" spans="1:14" ht="16.5" hidden="1" thickBot="1" x14ac:dyDescent="0.3">
      <c r="A3259" s="26">
        <v>5508</v>
      </c>
      <c r="B3259" s="48">
        <v>550800</v>
      </c>
      <c r="C3259" s="49" t="s">
        <v>1831</v>
      </c>
      <c r="D3259" s="99">
        <f>IF(ISERROR(VLOOKUP(A3259,'CGN-2015-001'!A3258:I8405,4,0)),0,VLOOKUP(A3259,'CGN-2015-001'!A3258:I8405,4,0))</f>
        <v>0</v>
      </c>
      <c r="E3259" s="40">
        <f>IF(ISERROR(VLOOKUP(A3259,[3]Hoja1!$A$1:$F$369,4,0)),0,VLOOKUP(A3259,[3]Hoja1!$A$1:$F$369,4,0))</f>
        <v>0</v>
      </c>
      <c r="F3259" s="40">
        <f>IF(ISERROR(VLOOKUP(A3259,[3]Hoja1!$A$1:$F$369,5,0)),0,VLOOKUP(A3259,[3]Hoja1!$A$1:$F$369,5,0))</f>
        <v>0</v>
      </c>
      <c r="G3259" s="102">
        <f>IF(ISERROR(VLOOKUP(A3259,'CGN-2015-001'!A3258:I8405,7,0)),0,VLOOKUP(A3259,'CGN-2015-001'!A3258:I8405,7,0))</f>
        <v>0</v>
      </c>
      <c r="H3259" s="50"/>
      <c r="I3259" s="51"/>
      <c r="J3259" s="113">
        <f t="shared" si="254"/>
        <v>0</v>
      </c>
      <c r="K3259" s="114">
        <f t="shared" si="255"/>
        <v>0</v>
      </c>
      <c r="L3259" s="31">
        <f t="shared" si="256"/>
        <v>0</v>
      </c>
      <c r="M3259" s="1">
        <f t="shared" si="257"/>
        <v>0</v>
      </c>
      <c r="N3259" s="1">
        <f t="shared" si="258"/>
        <v>4</v>
      </c>
    </row>
    <row r="3260" spans="1:14" ht="16.5" hidden="1" thickBot="1" x14ac:dyDescent="0.3">
      <c r="A3260" s="26">
        <v>550801</v>
      </c>
      <c r="B3260" s="42">
        <v>550801</v>
      </c>
      <c r="C3260" s="43" t="s">
        <v>1832</v>
      </c>
      <c r="D3260" s="99">
        <f>IF(ISERROR(VLOOKUP(A3260,'CGN-2015-001'!A3259:I8406,4,0)),0,VLOOKUP(A3260,'CGN-2015-001'!A3259:I8406,4,0))</f>
        <v>0</v>
      </c>
      <c r="E3260" s="45">
        <f>IF(ISERROR(VLOOKUP(A3260,[3]Hoja1!$A$1:$F$369,4,0)),0,VLOOKUP(A3260,[3]Hoja1!$A$1:$F$369,4,0))</f>
        <v>0</v>
      </c>
      <c r="F3260" s="45">
        <f>IF(ISERROR(VLOOKUP(A3260,[3]Hoja1!$A$1:$F$369,5,0)),0,VLOOKUP(A3260,[3]Hoja1!$A$1:$F$369,5,0))</f>
        <v>0</v>
      </c>
      <c r="G3260" s="102">
        <f>IF(ISERROR(VLOOKUP(A3260,'CGN-2015-001'!A3259:I8406,7,0)),0,VLOOKUP(A3260,'CGN-2015-001'!A3259:I8406,7,0))</f>
        <v>0</v>
      </c>
      <c r="H3260" s="44"/>
      <c r="I3260" s="46"/>
      <c r="J3260" s="113">
        <f t="shared" si="254"/>
        <v>0</v>
      </c>
      <c r="K3260" s="114">
        <f t="shared" si="255"/>
        <v>0</v>
      </c>
      <c r="L3260" s="31">
        <f t="shared" si="256"/>
        <v>0</v>
      </c>
      <c r="M3260" s="1">
        <f t="shared" si="257"/>
        <v>0</v>
      </c>
      <c r="N3260" s="1">
        <f t="shared" si="258"/>
        <v>6</v>
      </c>
    </row>
    <row r="3261" spans="1:14" ht="16.5" hidden="1" thickBot="1" x14ac:dyDescent="0.3">
      <c r="A3261" s="26">
        <v>550802</v>
      </c>
      <c r="B3261" s="42">
        <v>550802</v>
      </c>
      <c r="C3261" s="43" t="s">
        <v>1833</v>
      </c>
      <c r="D3261" s="99">
        <f>IF(ISERROR(VLOOKUP(A3261,'CGN-2015-001'!A3260:I8407,4,0)),0,VLOOKUP(A3261,'CGN-2015-001'!A3260:I8407,4,0))</f>
        <v>0</v>
      </c>
      <c r="E3261" s="45">
        <f>IF(ISERROR(VLOOKUP(A3261,[3]Hoja1!$A$1:$F$369,4,0)),0,VLOOKUP(A3261,[3]Hoja1!$A$1:$F$369,4,0))</f>
        <v>0</v>
      </c>
      <c r="F3261" s="45">
        <f>IF(ISERROR(VLOOKUP(A3261,[3]Hoja1!$A$1:$F$369,5,0)),0,VLOOKUP(A3261,[3]Hoja1!$A$1:$F$369,5,0))</f>
        <v>0</v>
      </c>
      <c r="G3261" s="102">
        <f>IF(ISERROR(VLOOKUP(A3261,'CGN-2015-001'!A3260:I8407,7,0)),0,VLOOKUP(A3261,'CGN-2015-001'!A3260:I8407,7,0))</f>
        <v>0</v>
      </c>
      <c r="H3261" s="44"/>
      <c r="I3261" s="46"/>
      <c r="J3261" s="113">
        <f t="shared" si="254"/>
        <v>0</v>
      </c>
      <c r="K3261" s="114">
        <f t="shared" si="255"/>
        <v>0</v>
      </c>
      <c r="L3261" s="31">
        <f t="shared" si="256"/>
        <v>0</v>
      </c>
      <c r="M3261" s="1">
        <f t="shared" si="257"/>
        <v>0</v>
      </c>
      <c r="N3261" s="1">
        <f t="shared" si="258"/>
        <v>6</v>
      </c>
    </row>
    <row r="3262" spans="1:14" ht="16.5" hidden="1" thickBot="1" x14ac:dyDescent="0.3">
      <c r="A3262" s="26">
        <v>550803</v>
      </c>
      <c r="B3262" s="42">
        <v>550803</v>
      </c>
      <c r="C3262" s="43" t="s">
        <v>1834</v>
      </c>
      <c r="D3262" s="99">
        <f>IF(ISERROR(VLOOKUP(A3262,'CGN-2015-001'!A3261:I8408,4,0)),0,VLOOKUP(A3262,'CGN-2015-001'!A3261:I8408,4,0))</f>
        <v>0</v>
      </c>
      <c r="E3262" s="45">
        <f>IF(ISERROR(VLOOKUP(A3262,[3]Hoja1!$A$1:$F$369,4,0)),0,VLOOKUP(A3262,[3]Hoja1!$A$1:$F$369,4,0))</f>
        <v>0</v>
      </c>
      <c r="F3262" s="45">
        <f>IF(ISERROR(VLOOKUP(A3262,[3]Hoja1!$A$1:$F$369,5,0)),0,VLOOKUP(A3262,[3]Hoja1!$A$1:$F$369,5,0))</f>
        <v>0</v>
      </c>
      <c r="G3262" s="102">
        <f>IF(ISERROR(VLOOKUP(A3262,'CGN-2015-001'!A3261:I8408,7,0)),0,VLOOKUP(A3262,'CGN-2015-001'!A3261:I8408,7,0))</f>
        <v>0</v>
      </c>
      <c r="H3262" s="44"/>
      <c r="I3262" s="46"/>
      <c r="J3262" s="113">
        <f t="shared" si="254"/>
        <v>0</v>
      </c>
      <c r="K3262" s="114">
        <f t="shared" si="255"/>
        <v>0</v>
      </c>
      <c r="L3262" s="31">
        <f t="shared" si="256"/>
        <v>0</v>
      </c>
      <c r="M3262" s="1">
        <f t="shared" si="257"/>
        <v>0</v>
      </c>
      <c r="N3262" s="1">
        <f t="shared" si="258"/>
        <v>6</v>
      </c>
    </row>
    <row r="3263" spans="1:14" ht="16.5" hidden="1" thickBot="1" x14ac:dyDescent="0.3">
      <c r="A3263" s="26">
        <v>550804</v>
      </c>
      <c r="B3263" s="42">
        <v>550804</v>
      </c>
      <c r="C3263" s="43" t="s">
        <v>1835</v>
      </c>
      <c r="D3263" s="99">
        <f>IF(ISERROR(VLOOKUP(A3263,'CGN-2015-001'!A3262:I8409,4,0)),0,VLOOKUP(A3263,'CGN-2015-001'!A3262:I8409,4,0))</f>
        <v>0</v>
      </c>
      <c r="E3263" s="45">
        <f>IF(ISERROR(VLOOKUP(A3263,[3]Hoja1!$A$1:$F$369,4,0)),0,VLOOKUP(A3263,[3]Hoja1!$A$1:$F$369,4,0))</f>
        <v>0</v>
      </c>
      <c r="F3263" s="45">
        <f>IF(ISERROR(VLOOKUP(A3263,[3]Hoja1!$A$1:$F$369,5,0)),0,VLOOKUP(A3263,[3]Hoja1!$A$1:$F$369,5,0))</f>
        <v>0</v>
      </c>
      <c r="G3263" s="102">
        <f>IF(ISERROR(VLOOKUP(A3263,'CGN-2015-001'!A3262:I8409,7,0)),0,VLOOKUP(A3263,'CGN-2015-001'!A3262:I8409,7,0))</f>
        <v>0</v>
      </c>
      <c r="H3263" s="44"/>
      <c r="I3263" s="46"/>
      <c r="J3263" s="113">
        <f t="shared" si="254"/>
        <v>0</v>
      </c>
      <c r="K3263" s="114">
        <f t="shared" si="255"/>
        <v>0</v>
      </c>
      <c r="L3263" s="31">
        <f t="shared" si="256"/>
        <v>0</v>
      </c>
      <c r="M3263" s="1">
        <f t="shared" si="257"/>
        <v>0</v>
      </c>
      <c r="N3263" s="1">
        <f t="shared" si="258"/>
        <v>6</v>
      </c>
    </row>
    <row r="3264" spans="1:14" ht="16.5" hidden="1" thickBot="1" x14ac:dyDescent="0.3">
      <c r="A3264" s="26">
        <v>550805</v>
      </c>
      <c r="B3264" s="42">
        <v>550805</v>
      </c>
      <c r="C3264" s="43" t="s">
        <v>1836</v>
      </c>
      <c r="D3264" s="99">
        <f>IF(ISERROR(VLOOKUP(A3264,'CGN-2015-001'!A3263:I8410,4,0)),0,VLOOKUP(A3264,'CGN-2015-001'!A3263:I8410,4,0))</f>
        <v>0</v>
      </c>
      <c r="E3264" s="45">
        <f>IF(ISERROR(VLOOKUP(A3264,[3]Hoja1!$A$1:$F$369,4,0)),0,VLOOKUP(A3264,[3]Hoja1!$A$1:$F$369,4,0))</f>
        <v>0</v>
      </c>
      <c r="F3264" s="45">
        <f>IF(ISERROR(VLOOKUP(A3264,[3]Hoja1!$A$1:$F$369,5,0)),0,VLOOKUP(A3264,[3]Hoja1!$A$1:$F$369,5,0))</f>
        <v>0</v>
      </c>
      <c r="G3264" s="102">
        <f>IF(ISERROR(VLOOKUP(A3264,'CGN-2015-001'!A3263:I8410,7,0)),0,VLOOKUP(A3264,'CGN-2015-001'!A3263:I8410,7,0))</f>
        <v>0</v>
      </c>
      <c r="H3264" s="44"/>
      <c r="I3264" s="46"/>
      <c r="J3264" s="113">
        <f t="shared" si="254"/>
        <v>0</v>
      </c>
      <c r="K3264" s="114">
        <f t="shared" si="255"/>
        <v>0</v>
      </c>
      <c r="L3264" s="31">
        <f t="shared" si="256"/>
        <v>0</v>
      </c>
      <c r="M3264" s="1">
        <f t="shared" si="257"/>
        <v>0</v>
      </c>
      <c r="N3264" s="1">
        <f t="shared" si="258"/>
        <v>6</v>
      </c>
    </row>
    <row r="3265" spans="1:14" ht="16.5" hidden="1" thickBot="1" x14ac:dyDescent="0.3">
      <c r="A3265" s="26">
        <v>550806</v>
      </c>
      <c r="B3265" s="42">
        <v>550806</v>
      </c>
      <c r="C3265" s="43" t="s">
        <v>819</v>
      </c>
      <c r="D3265" s="99">
        <f>IF(ISERROR(VLOOKUP(A3265,'CGN-2015-001'!A3264:I8411,4,0)),0,VLOOKUP(A3265,'CGN-2015-001'!A3264:I8411,4,0))</f>
        <v>0</v>
      </c>
      <c r="E3265" s="45">
        <f>IF(ISERROR(VLOOKUP(A3265,[3]Hoja1!$A$1:$F$369,4,0)),0,VLOOKUP(A3265,[3]Hoja1!$A$1:$F$369,4,0))</f>
        <v>0</v>
      </c>
      <c r="F3265" s="45">
        <f>IF(ISERROR(VLOOKUP(A3265,[3]Hoja1!$A$1:$F$369,5,0)),0,VLOOKUP(A3265,[3]Hoja1!$A$1:$F$369,5,0))</f>
        <v>0</v>
      </c>
      <c r="G3265" s="102">
        <f>IF(ISERROR(VLOOKUP(A3265,'CGN-2015-001'!A3264:I8411,7,0)),0,VLOOKUP(A3265,'CGN-2015-001'!A3264:I8411,7,0))</f>
        <v>0</v>
      </c>
      <c r="H3265" s="44"/>
      <c r="I3265" s="46"/>
      <c r="J3265" s="113">
        <f t="shared" si="254"/>
        <v>0</v>
      </c>
      <c r="K3265" s="114">
        <f t="shared" si="255"/>
        <v>0</v>
      </c>
      <c r="L3265" s="31">
        <f t="shared" si="256"/>
        <v>0</v>
      </c>
      <c r="M3265" s="1">
        <f t="shared" si="257"/>
        <v>0</v>
      </c>
      <c r="N3265" s="1">
        <f t="shared" si="258"/>
        <v>6</v>
      </c>
    </row>
    <row r="3266" spans="1:14" ht="16.5" hidden="1" thickBot="1" x14ac:dyDescent="0.3">
      <c r="A3266" s="26">
        <v>550807</v>
      </c>
      <c r="B3266" s="42">
        <v>550807</v>
      </c>
      <c r="C3266" s="43" t="s">
        <v>263</v>
      </c>
      <c r="D3266" s="99">
        <f>IF(ISERROR(VLOOKUP(A3266,'CGN-2015-001'!A3265:I8412,4,0)),0,VLOOKUP(A3266,'CGN-2015-001'!A3265:I8412,4,0))</f>
        <v>0</v>
      </c>
      <c r="E3266" s="45">
        <f>IF(ISERROR(VLOOKUP(A3266,[3]Hoja1!$A$1:$F$369,4,0)),0,VLOOKUP(A3266,[3]Hoja1!$A$1:$F$369,4,0))</f>
        <v>0</v>
      </c>
      <c r="F3266" s="45">
        <f>IF(ISERROR(VLOOKUP(A3266,[3]Hoja1!$A$1:$F$369,5,0)),0,VLOOKUP(A3266,[3]Hoja1!$A$1:$F$369,5,0))</f>
        <v>0</v>
      </c>
      <c r="G3266" s="102">
        <f>IF(ISERROR(VLOOKUP(A3266,'CGN-2015-001'!A3265:I8412,7,0)),0,VLOOKUP(A3266,'CGN-2015-001'!A3265:I8412,7,0))</f>
        <v>0</v>
      </c>
      <c r="H3266" s="44"/>
      <c r="I3266" s="46"/>
      <c r="J3266" s="113">
        <f t="shared" si="254"/>
        <v>0</v>
      </c>
      <c r="K3266" s="114">
        <f t="shared" si="255"/>
        <v>0</v>
      </c>
      <c r="L3266" s="31">
        <f t="shared" si="256"/>
        <v>0</v>
      </c>
      <c r="M3266" s="1">
        <f t="shared" si="257"/>
        <v>0</v>
      </c>
      <c r="N3266" s="1">
        <f t="shared" si="258"/>
        <v>6</v>
      </c>
    </row>
    <row r="3267" spans="1:14" ht="16.5" hidden="1" thickBot="1" x14ac:dyDescent="0.3">
      <c r="A3267" s="26">
        <v>550808</v>
      </c>
      <c r="B3267" s="42">
        <v>550808</v>
      </c>
      <c r="C3267" s="43" t="s">
        <v>262</v>
      </c>
      <c r="D3267" s="99">
        <f>IF(ISERROR(VLOOKUP(A3267,'CGN-2015-001'!A3266:I8413,4,0)),0,VLOOKUP(A3267,'CGN-2015-001'!A3266:I8413,4,0))</f>
        <v>0</v>
      </c>
      <c r="E3267" s="45">
        <f>IF(ISERROR(VLOOKUP(A3267,[3]Hoja1!$A$1:$F$369,4,0)),0,VLOOKUP(A3267,[3]Hoja1!$A$1:$F$369,4,0))</f>
        <v>0</v>
      </c>
      <c r="F3267" s="45">
        <f>IF(ISERROR(VLOOKUP(A3267,[3]Hoja1!$A$1:$F$369,5,0)),0,VLOOKUP(A3267,[3]Hoja1!$A$1:$F$369,5,0))</f>
        <v>0</v>
      </c>
      <c r="G3267" s="102">
        <f>IF(ISERROR(VLOOKUP(A3267,'CGN-2015-001'!A3266:I8413,7,0)),0,VLOOKUP(A3267,'CGN-2015-001'!A3266:I8413,7,0))</f>
        <v>0</v>
      </c>
      <c r="H3267" s="44"/>
      <c r="I3267" s="46"/>
      <c r="J3267" s="113">
        <f t="shared" si="254"/>
        <v>0</v>
      </c>
      <c r="K3267" s="114">
        <f t="shared" si="255"/>
        <v>0</v>
      </c>
      <c r="L3267" s="31">
        <f t="shared" si="256"/>
        <v>0</v>
      </c>
      <c r="M3267" s="1">
        <f t="shared" si="257"/>
        <v>0</v>
      </c>
      <c r="N3267" s="1">
        <f t="shared" si="258"/>
        <v>6</v>
      </c>
    </row>
    <row r="3268" spans="1:14" ht="16.5" hidden="1" thickBot="1" x14ac:dyDescent="0.3">
      <c r="A3268" s="26">
        <v>550809</v>
      </c>
      <c r="B3268" s="42">
        <v>550809</v>
      </c>
      <c r="C3268" s="43" t="s">
        <v>1837</v>
      </c>
      <c r="D3268" s="99">
        <f>IF(ISERROR(VLOOKUP(A3268,'CGN-2015-001'!A3267:I8414,4,0)),0,VLOOKUP(A3268,'CGN-2015-001'!A3267:I8414,4,0))</f>
        <v>0</v>
      </c>
      <c r="E3268" s="45">
        <f>IF(ISERROR(VLOOKUP(A3268,[3]Hoja1!$A$1:$F$369,4,0)),0,VLOOKUP(A3268,[3]Hoja1!$A$1:$F$369,4,0))</f>
        <v>0</v>
      </c>
      <c r="F3268" s="45">
        <f>IF(ISERROR(VLOOKUP(A3268,[3]Hoja1!$A$1:$F$369,5,0)),0,VLOOKUP(A3268,[3]Hoja1!$A$1:$F$369,5,0))</f>
        <v>0</v>
      </c>
      <c r="G3268" s="102">
        <f>IF(ISERROR(VLOOKUP(A3268,'CGN-2015-001'!A3267:I8414,7,0)),0,VLOOKUP(A3268,'CGN-2015-001'!A3267:I8414,7,0))</f>
        <v>0</v>
      </c>
      <c r="H3268" s="44"/>
      <c r="I3268" s="46"/>
      <c r="J3268" s="113">
        <f t="shared" si="254"/>
        <v>0</v>
      </c>
      <c r="K3268" s="114">
        <f t="shared" si="255"/>
        <v>0</v>
      </c>
      <c r="L3268" s="31">
        <f t="shared" si="256"/>
        <v>0</v>
      </c>
      <c r="M3268" s="1">
        <f t="shared" si="257"/>
        <v>0</v>
      </c>
      <c r="N3268" s="1">
        <f t="shared" si="258"/>
        <v>6</v>
      </c>
    </row>
    <row r="3269" spans="1:14" ht="16.5" hidden="1" thickBot="1" x14ac:dyDescent="0.3">
      <c r="A3269" s="26">
        <v>550890</v>
      </c>
      <c r="B3269" s="42">
        <v>550890</v>
      </c>
      <c r="C3269" s="43" t="s">
        <v>1838</v>
      </c>
      <c r="D3269" s="99">
        <f>IF(ISERROR(VLOOKUP(A3269,'CGN-2015-001'!A3268:I8415,4,0)),0,VLOOKUP(A3269,'CGN-2015-001'!A3268:I8415,4,0))</f>
        <v>0</v>
      </c>
      <c r="E3269" s="45">
        <f>IF(ISERROR(VLOOKUP(A3269,[3]Hoja1!$A$1:$F$369,4,0)),0,VLOOKUP(A3269,[3]Hoja1!$A$1:$F$369,4,0))</f>
        <v>0</v>
      </c>
      <c r="F3269" s="45">
        <f>IF(ISERROR(VLOOKUP(A3269,[3]Hoja1!$A$1:$F$369,5,0)),0,VLOOKUP(A3269,[3]Hoja1!$A$1:$F$369,5,0))</f>
        <v>0</v>
      </c>
      <c r="G3269" s="102">
        <f>IF(ISERROR(VLOOKUP(A3269,'CGN-2015-001'!A3268:I8415,7,0)),0,VLOOKUP(A3269,'CGN-2015-001'!A3268:I8415,7,0))</f>
        <v>0</v>
      </c>
      <c r="H3269" s="44"/>
      <c r="I3269" s="46"/>
      <c r="J3269" s="113">
        <f t="shared" si="254"/>
        <v>0</v>
      </c>
      <c r="K3269" s="114">
        <f t="shared" si="255"/>
        <v>0</v>
      </c>
      <c r="L3269" s="31">
        <f t="shared" si="256"/>
        <v>0</v>
      </c>
      <c r="M3269" s="1">
        <f t="shared" si="257"/>
        <v>0</v>
      </c>
      <c r="N3269" s="1">
        <f t="shared" si="258"/>
        <v>6</v>
      </c>
    </row>
    <row r="3270" spans="1:14" ht="16.5" hidden="1" thickBot="1" x14ac:dyDescent="0.3">
      <c r="A3270" s="26">
        <v>5550</v>
      </c>
      <c r="B3270" s="48">
        <v>555000</v>
      </c>
      <c r="C3270" s="49" t="s">
        <v>987</v>
      </c>
      <c r="D3270" s="99">
        <f>IF(ISERROR(VLOOKUP(A3270,'CGN-2015-001'!A3269:I8416,4,0)),0,VLOOKUP(A3270,'CGN-2015-001'!A3269:I8416,4,0))</f>
        <v>0</v>
      </c>
      <c r="E3270" s="40">
        <f>IF(ISERROR(VLOOKUP(A3270,[3]Hoja1!$A$1:$F$369,4,0)),0,VLOOKUP(A3270,[3]Hoja1!$A$1:$F$369,4,0))</f>
        <v>0</v>
      </c>
      <c r="F3270" s="40">
        <f>IF(ISERROR(VLOOKUP(A3270,[3]Hoja1!$A$1:$F$369,5,0)),0,VLOOKUP(A3270,[3]Hoja1!$A$1:$F$369,5,0))</f>
        <v>0</v>
      </c>
      <c r="G3270" s="102">
        <f>IF(ISERROR(VLOOKUP(A3270,'CGN-2015-001'!A3269:I8416,7,0)),0,VLOOKUP(A3270,'CGN-2015-001'!A3269:I8416,7,0))</f>
        <v>0</v>
      </c>
      <c r="H3270" s="50"/>
      <c r="I3270" s="51"/>
      <c r="J3270" s="113">
        <f t="shared" si="254"/>
        <v>0</v>
      </c>
      <c r="K3270" s="114">
        <f t="shared" si="255"/>
        <v>0</v>
      </c>
      <c r="L3270" s="31">
        <f t="shared" si="256"/>
        <v>0</v>
      </c>
      <c r="M3270" s="1">
        <f t="shared" si="257"/>
        <v>0</v>
      </c>
      <c r="N3270" s="1">
        <f t="shared" si="258"/>
        <v>4</v>
      </c>
    </row>
    <row r="3271" spans="1:14" ht="16.5" hidden="1" thickBot="1" x14ac:dyDescent="0.3">
      <c r="A3271" s="26">
        <v>555001</v>
      </c>
      <c r="B3271" s="42">
        <v>555001</v>
      </c>
      <c r="C3271" s="43" t="s">
        <v>1839</v>
      </c>
      <c r="D3271" s="99">
        <f>IF(ISERROR(VLOOKUP(A3271,'CGN-2015-001'!A3270:I8417,4,0)),0,VLOOKUP(A3271,'CGN-2015-001'!A3270:I8417,4,0))</f>
        <v>0</v>
      </c>
      <c r="E3271" s="45">
        <f>IF(ISERROR(VLOOKUP(A3271,[3]Hoja1!$A$1:$F$369,4,0)),0,VLOOKUP(A3271,[3]Hoja1!$A$1:$F$369,4,0))</f>
        <v>0</v>
      </c>
      <c r="F3271" s="45">
        <f>IF(ISERROR(VLOOKUP(A3271,[3]Hoja1!$A$1:$F$369,5,0)),0,VLOOKUP(A3271,[3]Hoja1!$A$1:$F$369,5,0))</f>
        <v>0</v>
      </c>
      <c r="G3271" s="102">
        <f>IF(ISERROR(VLOOKUP(A3271,'CGN-2015-001'!A3270:I8417,7,0)),0,VLOOKUP(A3271,'CGN-2015-001'!A3270:I8417,7,0))</f>
        <v>0</v>
      </c>
      <c r="H3271" s="44"/>
      <c r="I3271" s="46"/>
      <c r="J3271" s="113">
        <f t="shared" si="254"/>
        <v>0</v>
      </c>
      <c r="K3271" s="114">
        <f t="shared" si="255"/>
        <v>0</v>
      </c>
      <c r="L3271" s="31">
        <f t="shared" si="256"/>
        <v>0</v>
      </c>
      <c r="M3271" s="1">
        <f t="shared" si="257"/>
        <v>0</v>
      </c>
      <c r="N3271" s="1">
        <f t="shared" si="258"/>
        <v>6</v>
      </c>
    </row>
    <row r="3272" spans="1:14" ht="16.5" hidden="1" thickBot="1" x14ac:dyDescent="0.3">
      <c r="A3272" s="26">
        <v>555002</v>
      </c>
      <c r="B3272" s="42">
        <v>555002</v>
      </c>
      <c r="C3272" s="43" t="s">
        <v>1840</v>
      </c>
      <c r="D3272" s="99">
        <f>IF(ISERROR(VLOOKUP(A3272,'CGN-2015-001'!A3271:I8418,4,0)),0,VLOOKUP(A3272,'CGN-2015-001'!A3271:I8418,4,0))</f>
        <v>0</v>
      </c>
      <c r="E3272" s="45">
        <f>IF(ISERROR(VLOOKUP(A3272,[3]Hoja1!$A$1:$F$369,4,0)),0,VLOOKUP(A3272,[3]Hoja1!$A$1:$F$369,4,0))</f>
        <v>0</v>
      </c>
      <c r="F3272" s="45">
        <f>IF(ISERROR(VLOOKUP(A3272,[3]Hoja1!$A$1:$F$369,5,0)),0,VLOOKUP(A3272,[3]Hoja1!$A$1:$F$369,5,0))</f>
        <v>0</v>
      </c>
      <c r="G3272" s="102">
        <f>IF(ISERROR(VLOOKUP(A3272,'CGN-2015-001'!A3271:I8418,7,0)),0,VLOOKUP(A3272,'CGN-2015-001'!A3271:I8418,7,0))</f>
        <v>0</v>
      </c>
      <c r="H3272" s="44"/>
      <c r="I3272" s="46"/>
      <c r="J3272" s="113">
        <f t="shared" si="254"/>
        <v>0</v>
      </c>
      <c r="K3272" s="114">
        <f t="shared" si="255"/>
        <v>0</v>
      </c>
      <c r="L3272" s="31">
        <f t="shared" si="256"/>
        <v>0</v>
      </c>
      <c r="M3272" s="1">
        <f t="shared" si="257"/>
        <v>0</v>
      </c>
      <c r="N3272" s="1">
        <f t="shared" si="258"/>
        <v>6</v>
      </c>
    </row>
    <row r="3273" spans="1:14" ht="16.5" hidden="1" thickBot="1" x14ac:dyDescent="0.3">
      <c r="A3273" s="26">
        <v>555003</v>
      </c>
      <c r="B3273" s="42">
        <v>555003</v>
      </c>
      <c r="C3273" s="43" t="s">
        <v>1841</v>
      </c>
      <c r="D3273" s="99">
        <f>IF(ISERROR(VLOOKUP(A3273,'CGN-2015-001'!A3272:I8419,4,0)),0,VLOOKUP(A3273,'CGN-2015-001'!A3272:I8419,4,0))</f>
        <v>0</v>
      </c>
      <c r="E3273" s="45">
        <f>IF(ISERROR(VLOOKUP(A3273,[3]Hoja1!$A$1:$F$369,4,0)),0,VLOOKUP(A3273,[3]Hoja1!$A$1:$F$369,4,0))</f>
        <v>0</v>
      </c>
      <c r="F3273" s="45">
        <f>IF(ISERROR(VLOOKUP(A3273,[3]Hoja1!$A$1:$F$369,5,0)),0,VLOOKUP(A3273,[3]Hoja1!$A$1:$F$369,5,0))</f>
        <v>0</v>
      </c>
      <c r="G3273" s="102">
        <f>IF(ISERROR(VLOOKUP(A3273,'CGN-2015-001'!A3272:I8419,7,0)),0,VLOOKUP(A3273,'CGN-2015-001'!A3272:I8419,7,0))</f>
        <v>0</v>
      </c>
      <c r="H3273" s="44"/>
      <c r="I3273" s="46"/>
      <c r="J3273" s="113">
        <f t="shared" si="254"/>
        <v>0</v>
      </c>
      <c r="K3273" s="114">
        <f t="shared" si="255"/>
        <v>0</v>
      </c>
      <c r="L3273" s="31">
        <f t="shared" si="256"/>
        <v>0</v>
      </c>
      <c r="M3273" s="1">
        <f t="shared" si="257"/>
        <v>0</v>
      </c>
      <c r="N3273" s="1">
        <f t="shared" si="258"/>
        <v>6</v>
      </c>
    </row>
    <row r="3274" spans="1:14" ht="16.5" hidden="1" thickBot="1" x14ac:dyDescent="0.3">
      <c r="A3274" s="26">
        <v>555005</v>
      </c>
      <c r="B3274" s="42">
        <v>555005</v>
      </c>
      <c r="C3274" s="43" t="s">
        <v>1842</v>
      </c>
      <c r="D3274" s="99">
        <f>IF(ISERROR(VLOOKUP(A3274,'CGN-2015-001'!A3273:I8420,4,0)),0,VLOOKUP(A3274,'CGN-2015-001'!A3273:I8420,4,0))</f>
        <v>0</v>
      </c>
      <c r="E3274" s="45">
        <f>IF(ISERROR(VLOOKUP(A3274,[3]Hoja1!$A$1:$F$369,4,0)),0,VLOOKUP(A3274,[3]Hoja1!$A$1:$F$369,4,0))</f>
        <v>0</v>
      </c>
      <c r="F3274" s="45">
        <f>IF(ISERROR(VLOOKUP(A3274,[3]Hoja1!$A$1:$F$369,5,0)),0,VLOOKUP(A3274,[3]Hoja1!$A$1:$F$369,5,0))</f>
        <v>0</v>
      </c>
      <c r="G3274" s="102">
        <f>IF(ISERROR(VLOOKUP(A3274,'CGN-2015-001'!A3273:I8420,7,0)),0,VLOOKUP(A3274,'CGN-2015-001'!A3273:I8420,7,0))</f>
        <v>0</v>
      </c>
      <c r="H3274" s="44"/>
      <c r="I3274" s="46"/>
      <c r="J3274" s="113">
        <f t="shared" si="254"/>
        <v>0</v>
      </c>
      <c r="K3274" s="114">
        <f t="shared" si="255"/>
        <v>0</v>
      </c>
      <c r="L3274" s="31">
        <f t="shared" si="256"/>
        <v>0</v>
      </c>
      <c r="M3274" s="1">
        <f t="shared" si="257"/>
        <v>0</v>
      </c>
      <c r="N3274" s="1">
        <f t="shared" si="258"/>
        <v>6</v>
      </c>
    </row>
    <row r="3275" spans="1:14" ht="16.5" hidden="1" thickBot="1" x14ac:dyDescent="0.3">
      <c r="A3275" s="26">
        <v>555006</v>
      </c>
      <c r="B3275" s="42">
        <v>555006</v>
      </c>
      <c r="C3275" s="43" t="s">
        <v>993</v>
      </c>
      <c r="D3275" s="99">
        <f>IF(ISERROR(VLOOKUP(A3275,'CGN-2015-001'!A3274:I8421,4,0)),0,VLOOKUP(A3275,'CGN-2015-001'!A3274:I8421,4,0))</f>
        <v>0</v>
      </c>
      <c r="E3275" s="45">
        <f>IF(ISERROR(VLOOKUP(A3275,[3]Hoja1!$A$1:$F$369,4,0)),0,VLOOKUP(A3275,[3]Hoja1!$A$1:$F$369,4,0))</f>
        <v>0</v>
      </c>
      <c r="F3275" s="45">
        <f>IF(ISERROR(VLOOKUP(A3275,[3]Hoja1!$A$1:$F$369,5,0)),0,VLOOKUP(A3275,[3]Hoja1!$A$1:$F$369,5,0))</f>
        <v>0</v>
      </c>
      <c r="G3275" s="102">
        <f>IF(ISERROR(VLOOKUP(A3275,'CGN-2015-001'!A3274:I8421,7,0)),0,VLOOKUP(A3275,'CGN-2015-001'!A3274:I8421,7,0))</f>
        <v>0</v>
      </c>
      <c r="H3275" s="44"/>
      <c r="I3275" s="46"/>
      <c r="J3275" s="113">
        <f t="shared" ref="J3275:J3338" si="259">D3275-G3275</f>
        <v>0</v>
      </c>
      <c r="K3275" s="114">
        <f t="shared" ref="K3275:K3338" si="260">IF(ISERROR(((D3275/G3275)-100%)),0,((D3275/G3275)-100%))</f>
        <v>0</v>
      </c>
      <c r="L3275" s="31">
        <f t="shared" ref="L3275:L3338" si="261">+G3275-H3275-I3275</f>
        <v>0</v>
      </c>
      <c r="M3275" s="1">
        <f t="shared" ref="M3275:M3338" si="262">IF(D3275&lt;&gt;0,1,IF(G3275&lt;&gt;0,2,IF(F3275&lt;&gt;0,3,IF(E3275&lt;&gt;0,4,0))))</f>
        <v>0</v>
      </c>
      <c r="N3275" s="1">
        <f t="shared" ref="N3275:N3338" si="263">+LEN(A3275)</f>
        <v>6</v>
      </c>
    </row>
    <row r="3276" spans="1:14" ht="16.5" hidden="1" thickBot="1" x14ac:dyDescent="0.3">
      <c r="A3276" s="26">
        <v>555007</v>
      </c>
      <c r="B3276" s="42">
        <v>555007</v>
      </c>
      <c r="C3276" s="43" t="s">
        <v>994</v>
      </c>
      <c r="D3276" s="99">
        <f>IF(ISERROR(VLOOKUP(A3276,'CGN-2015-001'!A3275:I8422,4,0)),0,VLOOKUP(A3276,'CGN-2015-001'!A3275:I8422,4,0))</f>
        <v>0</v>
      </c>
      <c r="E3276" s="45">
        <f>IF(ISERROR(VLOOKUP(A3276,[3]Hoja1!$A$1:$F$369,4,0)),0,VLOOKUP(A3276,[3]Hoja1!$A$1:$F$369,4,0))</f>
        <v>0</v>
      </c>
      <c r="F3276" s="45">
        <f>IF(ISERROR(VLOOKUP(A3276,[3]Hoja1!$A$1:$F$369,5,0)),0,VLOOKUP(A3276,[3]Hoja1!$A$1:$F$369,5,0))</f>
        <v>0</v>
      </c>
      <c r="G3276" s="102">
        <f>IF(ISERROR(VLOOKUP(A3276,'CGN-2015-001'!A3275:I8422,7,0)),0,VLOOKUP(A3276,'CGN-2015-001'!A3275:I8422,7,0))</f>
        <v>0</v>
      </c>
      <c r="H3276" s="44"/>
      <c r="I3276" s="46"/>
      <c r="J3276" s="113">
        <f t="shared" si="259"/>
        <v>0</v>
      </c>
      <c r="K3276" s="114">
        <f t="shared" si="260"/>
        <v>0</v>
      </c>
      <c r="L3276" s="31">
        <f t="shared" si="261"/>
        <v>0</v>
      </c>
      <c r="M3276" s="1">
        <f t="shared" si="262"/>
        <v>0</v>
      </c>
      <c r="N3276" s="1">
        <f t="shared" si="263"/>
        <v>6</v>
      </c>
    </row>
    <row r="3277" spans="1:14" ht="16.5" hidden="1" thickBot="1" x14ac:dyDescent="0.3">
      <c r="A3277" s="26">
        <v>555008</v>
      </c>
      <c r="B3277" s="42">
        <v>555008</v>
      </c>
      <c r="C3277" s="43" t="s">
        <v>277</v>
      </c>
      <c r="D3277" s="99">
        <f>IF(ISERROR(VLOOKUP(A3277,'CGN-2015-001'!A3276:I8423,4,0)),0,VLOOKUP(A3277,'CGN-2015-001'!A3276:I8423,4,0))</f>
        <v>0</v>
      </c>
      <c r="E3277" s="45">
        <f>IF(ISERROR(VLOOKUP(A3277,[3]Hoja1!$A$1:$F$369,4,0)),0,VLOOKUP(A3277,[3]Hoja1!$A$1:$F$369,4,0))</f>
        <v>0</v>
      </c>
      <c r="F3277" s="45">
        <f>IF(ISERROR(VLOOKUP(A3277,[3]Hoja1!$A$1:$F$369,5,0)),0,VLOOKUP(A3277,[3]Hoja1!$A$1:$F$369,5,0))</f>
        <v>0</v>
      </c>
      <c r="G3277" s="102">
        <f>IF(ISERROR(VLOOKUP(A3277,'CGN-2015-001'!A3276:I8423,7,0)),0,VLOOKUP(A3277,'CGN-2015-001'!A3276:I8423,7,0))</f>
        <v>0</v>
      </c>
      <c r="H3277" s="44"/>
      <c r="I3277" s="46"/>
      <c r="J3277" s="113">
        <f t="shared" si="259"/>
        <v>0</v>
      </c>
      <c r="K3277" s="114">
        <f t="shared" si="260"/>
        <v>0</v>
      </c>
      <c r="L3277" s="31">
        <f t="shared" si="261"/>
        <v>0</v>
      </c>
      <c r="M3277" s="1">
        <f t="shared" si="262"/>
        <v>0</v>
      </c>
      <c r="N3277" s="1">
        <f t="shared" si="263"/>
        <v>6</v>
      </c>
    </row>
    <row r="3278" spans="1:14" ht="16.5" hidden="1" thickBot="1" x14ac:dyDescent="0.3">
      <c r="A3278" s="26">
        <v>555009</v>
      </c>
      <c r="B3278" s="42">
        <v>555009</v>
      </c>
      <c r="C3278" s="43" t="s">
        <v>278</v>
      </c>
      <c r="D3278" s="99">
        <f>IF(ISERROR(VLOOKUP(A3278,'CGN-2015-001'!A3277:I8424,4,0)),0,VLOOKUP(A3278,'CGN-2015-001'!A3277:I8424,4,0))</f>
        <v>0</v>
      </c>
      <c r="E3278" s="45">
        <f>IF(ISERROR(VLOOKUP(A3278,[3]Hoja1!$A$1:$F$369,4,0)),0,VLOOKUP(A3278,[3]Hoja1!$A$1:$F$369,4,0))</f>
        <v>0</v>
      </c>
      <c r="F3278" s="45">
        <f>IF(ISERROR(VLOOKUP(A3278,[3]Hoja1!$A$1:$F$369,5,0)),0,VLOOKUP(A3278,[3]Hoja1!$A$1:$F$369,5,0))</f>
        <v>0</v>
      </c>
      <c r="G3278" s="102">
        <f>IF(ISERROR(VLOOKUP(A3278,'CGN-2015-001'!A3277:I8424,7,0)),0,VLOOKUP(A3278,'CGN-2015-001'!A3277:I8424,7,0))</f>
        <v>0</v>
      </c>
      <c r="H3278" s="44"/>
      <c r="I3278" s="46"/>
      <c r="J3278" s="113">
        <f t="shared" si="259"/>
        <v>0</v>
      </c>
      <c r="K3278" s="114">
        <f t="shared" si="260"/>
        <v>0</v>
      </c>
      <c r="L3278" s="31">
        <f t="shared" si="261"/>
        <v>0</v>
      </c>
      <c r="M3278" s="1">
        <f t="shared" si="262"/>
        <v>0</v>
      </c>
      <c r="N3278" s="1">
        <f t="shared" si="263"/>
        <v>6</v>
      </c>
    </row>
    <row r="3279" spans="1:14" ht="16.5" hidden="1" thickBot="1" x14ac:dyDescent="0.3">
      <c r="A3279" s="26">
        <v>555010</v>
      </c>
      <c r="B3279" s="42">
        <v>555010</v>
      </c>
      <c r="C3279" s="43" t="s">
        <v>279</v>
      </c>
      <c r="D3279" s="99">
        <f>IF(ISERROR(VLOOKUP(A3279,'CGN-2015-001'!A3278:I8425,4,0)),0,VLOOKUP(A3279,'CGN-2015-001'!A3278:I8425,4,0))</f>
        <v>0</v>
      </c>
      <c r="E3279" s="45">
        <f>IF(ISERROR(VLOOKUP(A3279,[3]Hoja1!$A$1:$F$369,4,0)),0,VLOOKUP(A3279,[3]Hoja1!$A$1:$F$369,4,0))</f>
        <v>0</v>
      </c>
      <c r="F3279" s="45">
        <f>IF(ISERROR(VLOOKUP(A3279,[3]Hoja1!$A$1:$F$369,5,0)),0,VLOOKUP(A3279,[3]Hoja1!$A$1:$F$369,5,0))</f>
        <v>0</v>
      </c>
      <c r="G3279" s="102">
        <f>IF(ISERROR(VLOOKUP(A3279,'CGN-2015-001'!A3278:I8425,7,0)),0,VLOOKUP(A3279,'CGN-2015-001'!A3278:I8425,7,0))</f>
        <v>0</v>
      </c>
      <c r="H3279" s="44"/>
      <c r="I3279" s="46"/>
      <c r="J3279" s="113">
        <f t="shared" si="259"/>
        <v>0</v>
      </c>
      <c r="K3279" s="114">
        <f t="shared" si="260"/>
        <v>0</v>
      </c>
      <c r="L3279" s="31">
        <f t="shared" si="261"/>
        <v>0</v>
      </c>
      <c r="M3279" s="1">
        <f t="shared" si="262"/>
        <v>0</v>
      </c>
      <c r="N3279" s="1">
        <f t="shared" si="263"/>
        <v>6</v>
      </c>
    </row>
    <row r="3280" spans="1:14" ht="16.5" hidden="1" thickBot="1" x14ac:dyDescent="0.3">
      <c r="A3280" s="26">
        <v>555011</v>
      </c>
      <c r="B3280" s="42">
        <v>555011</v>
      </c>
      <c r="C3280" s="43" t="s">
        <v>280</v>
      </c>
      <c r="D3280" s="99">
        <f>IF(ISERROR(VLOOKUP(A3280,'CGN-2015-001'!A3279:I8426,4,0)),0,VLOOKUP(A3280,'CGN-2015-001'!A3279:I8426,4,0))</f>
        <v>0</v>
      </c>
      <c r="E3280" s="45">
        <f>IF(ISERROR(VLOOKUP(A3280,[3]Hoja1!$A$1:$F$369,4,0)),0,VLOOKUP(A3280,[3]Hoja1!$A$1:$F$369,4,0))</f>
        <v>0</v>
      </c>
      <c r="F3280" s="45">
        <f>IF(ISERROR(VLOOKUP(A3280,[3]Hoja1!$A$1:$F$369,5,0)),0,VLOOKUP(A3280,[3]Hoja1!$A$1:$F$369,5,0))</f>
        <v>0</v>
      </c>
      <c r="G3280" s="102">
        <f>IF(ISERROR(VLOOKUP(A3280,'CGN-2015-001'!A3279:I8426,7,0)),0,VLOOKUP(A3280,'CGN-2015-001'!A3279:I8426,7,0))</f>
        <v>0</v>
      </c>
      <c r="H3280" s="44"/>
      <c r="I3280" s="46"/>
      <c r="J3280" s="113">
        <f t="shared" si="259"/>
        <v>0</v>
      </c>
      <c r="K3280" s="114">
        <f t="shared" si="260"/>
        <v>0</v>
      </c>
      <c r="L3280" s="31">
        <f t="shared" si="261"/>
        <v>0</v>
      </c>
      <c r="M3280" s="1">
        <f t="shared" si="262"/>
        <v>0</v>
      </c>
      <c r="N3280" s="1">
        <f t="shared" si="263"/>
        <v>6</v>
      </c>
    </row>
    <row r="3281" spans="1:14" ht="16.5" hidden="1" thickBot="1" x14ac:dyDescent="0.3">
      <c r="A3281" s="26">
        <v>555012</v>
      </c>
      <c r="B3281" s="42">
        <v>555012</v>
      </c>
      <c r="C3281" s="43" t="s">
        <v>281</v>
      </c>
      <c r="D3281" s="99">
        <f>IF(ISERROR(VLOOKUP(A3281,'CGN-2015-001'!A3280:I8427,4,0)),0,VLOOKUP(A3281,'CGN-2015-001'!A3280:I8427,4,0))</f>
        <v>0</v>
      </c>
      <c r="E3281" s="45">
        <f>IF(ISERROR(VLOOKUP(A3281,[3]Hoja1!$A$1:$F$369,4,0)),0,VLOOKUP(A3281,[3]Hoja1!$A$1:$F$369,4,0))</f>
        <v>0</v>
      </c>
      <c r="F3281" s="45">
        <f>IF(ISERROR(VLOOKUP(A3281,[3]Hoja1!$A$1:$F$369,5,0)),0,VLOOKUP(A3281,[3]Hoja1!$A$1:$F$369,5,0))</f>
        <v>0</v>
      </c>
      <c r="G3281" s="102">
        <f>IF(ISERROR(VLOOKUP(A3281,'CGN-2015-001'!A3280:I8427,7,0)),0,VLOOKUP(A3281,'CGN-2015-001'!A3280:I8427,7,0))</f>
        <v>0</v>
      </c>
      <c r="H3281" s="44"/>
      <c r="I3281" s="46"/>
      <c r="J3281" s="113">
        <f t="shared" si="259"/>
        <v>0</v>
      </c>
      <c r="K3281" s="114">
        <f t="shared" si="260"/>
        <v>0</v>
      </c>
      <c r="L3281" s="31">
        <f t="shared" si="261"/>
        <v>0</v>
      </c>
      <c r="M3281" s="1">
        <f t="shared" si="262"/>
        <v>0</v>
      </c>
      <c r="N3281" s="1">
        <f t="shared" si="263"/>
        <v>6</v>
      </c>
    </row>
    <row r="3282" spans="1:14" ht="16.5" hidden="1" thickBot="1" x14ac:dyDescent="0.3">
      <c r="A3282" s="26">
        <v>555013</v>
      </c>
      <c r="B3282" s="42">
        <v>555013</v>
      </c>
      <c r="C3282" s="43" t="s">
        <v>282</v>
      </c>
      <c r="D3282" s="99">
        <f>IF(ISERROR(VLOOKUP(A3282,'CGN-2015-001'!A3281:I8428,4,0)),0,VLOOKUP(A3282,'CGN-2015-001'!A3281:I8428,4,0))</f>
        <v>0</v>
      </c>
      <c r="E3282" s="45">
        <f>IF(ISERROR(VLOOKUP(A3282,[3]Hoja1!$A$1:$F$369,4,0)),0,VLOOKUP(A3282,[3]Hoja1!$A$1:$F$369,4,0))</f>
        <v>0</v>
      </c>
      <c r="F3282" s="45">
        <f>IF(ISERROR(VLOOKUP(A3282,[3]Hoja1!$A$1:$F$369,5,0)),0,VLOOKUP(A3282,[3]Hoja1!$A$1:$F$369,5,0))</f>
        <v>0</v>
      </c>
      <c r="G3282" s="102">
        <f>IF(ISERROR(VLOOKUP(A3282,'CGN-2015-001'!A3281:I8428,7,0)),0,VLOOKUP(A3282,'CGN-2015-001'!A3281:I8428,7,0))</f>
        <v>0</v>
      </c>
      <c r="H3282" s="44"/>
      <c r="I3282" s="46"/>
      <c r="J3282" s="113">
        <f t="shared" si="259"/>
        <v>0</v>
      </c>
      <c r="K3282" s="114">
        <f t="shared" si="260"/>
        <v>0</v>
      </c>
      <c r="L3282" s="31">
        <f t="shared" si="261"/>
        <v>0</v>
      </c>
      <c r="M3282" s="1">
        <f t="shared" si="262"/>
        <v>0</v>
      </c>
      <c r="N3282" s="1">
        <f t="shared" si="263"/>
        <v>6</v>
      </c>
    </row>
    <row r="3283" spans="1:14" ht="16.5" hidden="1" thickBot="1" x14ac:dyDescent="0.3">
      <c r="A3283" s="26">
        <v>555014</v>
      </c>
      <c r="B3283" s="42">
        <v>555014</v>
      </c>
      <c r="C3283" s="43" t="s">
        <v>995</v>
      </c>
      <c r="D3283" s="99">
        <f>IF(ISERROR(VLOOKUP(A3283,'CGN-2015-001'!A3282:I8429,4,0)),0,VLOOKUP(A3283,'CGN-2015-001'!A3282:I8429,4,0))</f>
        <v>0</v>
      </c>
      <c r="E3283" s="45">
        <f>IF(ISERROR(VLOOKUP(A3283,[3]Hoja1!$A$1:$F$369,4,0)),0,VLOOKUP(A3283,[3]Hoja1!$A$1:$F$369,4,0))</f>
        <v>0</v>
      </c>
      <c r="F3283" s="45">
        <f>IF(ISERROR(VLOOKUP(A3283,[3]Hoja1!$A$1:$F$369,5,0)),0,VLOOKUP(A3283,[3]Hoja1!$A$1:$F$369,5,0))</f>
        <v>0</v>
      </c>
      <c r="G3283" s="102">
        <f>IF(ISERROR(VLOOKUP(A3283,'CGN-2015-001'!A3282:I8429,7,0)),0,VLOOKUP(A3283,'CGN-2015-001'!A3282:I8429,7,0))</f>
        <v>0</v>
      </c>
      <c r="H3283" s="44"/>
      <c r="I3283" s="46"/>
      <c r="J3283" s="113">
        <f t="shared" si="259"/>
        <v>0</v>
      </c>
      <c r="K3283" s="114">
        <f t="shared" si="260"/>
        <v>0</v>
      </c>
      <c r="L3283" s="31">
        <f t="shared" si="261"/>
        <v>0</v>
      </c>
      <c r="M3283" s="1">
        <f t="shared" si="262"/>
        <v>0</v>
      </c>
      <c r="N3283" s="1">
        <f t="shared" si="263"/>
        <v>6</v>
      </c>
    </row>
    <row r="3284" spans="1:14" ht="16.5" hidden="1" thickBot="1" x14ac:dyDescent="0.3">
      <c r="A3284" s="26">
        <v>555015</v>
      </c>
      <c r="B3284" s="42">
        <v>555015</v>
      </c>
      <c r="C3284" s="43" t="s">
        <v>996</v>
      </c>
      <c r="D3284" s="99">
        <f>IF(ISERROR(VLOOKUP(A3284,'CGN-2015-001'!A3283:I8430,4,0)),0,VLOOKUP(A3284,'CGN-2015-001'!A3283:I8430,4,0))</f>
        <v>0</v>
      </c>
      <c r="E3284" s="45">
        <f>IF(ISERROR(VLOOKUP(A3284,[3]Hoja1!$A$1:$F$369,4,0)),0,VLOOKUP(A3284,[3]Hoja1!$A$1:$F$369,4,0))</f>
        <v>0</v>
      </c>
      <c r="F3284" s="45">
        <f>IF(ISERROR(VLOOKUP(A3284,[3]Hoja1!$A$1:$F$369,5,0)),0,VLOOKUP(A3284,[3]Hoja1!$A$1:$F$369,5,0))</f>
        <v>0</v>
      </c>
      <c r="G3284" s="102">
        <f>IF(ISERROR(VLOOKUP(A3284,'CGN-2015-001'!A3283:I8430,7,0)),0,VLOOKUP(A3284,'CGN-2015-001'!A3283:I8430,7,0))</f>
        <v>0</v>
      </c>
      <c r="H3284" s="44"/>
      <c r="I3284" s="46"/>
      <c r="J3284" s="113">
        <f t="shared" si="259"/>
        <v>0</v>
      </c>
      <c r="K3284" s="114">
        <f t="shared" si="260"/>
        <v>0</v>
      </c>
      <c r="L3284" s="31">
        <f t="shared" si="261"/>
        <v>0</v>
      </c>
      <c r="M3284" s="1">
        <f t="shared" si="262"/>
        <v>0</v>
      </c>
      <c r="N3284" s="1">
        <f t="shared" si="263"/>
        <v>6</v>
      </c>
    </row>
    <row r="3285" spans="1:14" ht="16.5" hidden="1" thickBot="1" x14ac:dyDescent="0.3">
      <c r="A3285" s="26">
        <v>555090</v>
      </c>
      <c r="B3285" s="42">
        <v>555090</v>
      </c>
      <c r="C3285" s="43" t="s">
        <v>1843</v>
      </c>
      <c r="D3285" s="99">
        <f>IF(ISERROR(VLOOKUP(A3285,'CGN-2015-001'!A3284:I8431,4,0)),0,VLOOKUP(A3285,'CGN-2015-001'!A3284:I8431,4,0))</f>
        <v>0</v>
      </c>
      <c r="E3285" s="45">
        <f>IF(ISERROR(VLOOKUP(A3285,[3]Hoja1!$A$1:$F$369,4,0)),0,VLOOKUP(A3285,[3]Hoja1!$A$1:$F$369,4,0))</f>
        <v>0</v>
      </c>
      <c r="F3285" s="45">
        <f>IF(ISERROR(VLOOKUP(A3285,[3]Hoja1!$A$1:$F$369,5,0)),0,VLOOKUP(A3285,[3]Hoja1!$A$1:$F$369,5,0))</f>
        <v>0</v>
      </c>
      <c r="G3285" s="102">
        <f>IF(ISERROR(VLOOKUP(A3285,'CGN-2015-001'!A3284:I8431,7,0)),0,VLOOKUP(A3285,'CGN-2015-001'!A3284:I8431,7,0))</f>
        <v>0</v>
      </c>
      <c r="H3285" s="44"/>
      <c r="I3285" s="46"/>
      <c r="J3285" s="113">
        <f t="shared" si="259"/>
        <v>0</v>
      </c>
      <c r="K3285" s="114">
        <f t="shared" si="260"/>
        <v>0</v>
      </c>
      <c r="L3285" s="31">
        <f t="shared" si="261"/>
        <v>0</v>
      </c>
      <c r="M3285" s="1">
        <f t="shared" si="262"/>
        <v>0</v>
      </c>
      <c r="N3285" s="1">
        <f t="shared" si="263"/>
        <v>6</v>
      </c>
    </row>
    <row r="3286" spans="1:14" ht="16.5" hidden="1" thickBot="1" x14ac:dyDescent="0.3">
      <c r="A3286" s="26">
        <v>56</v>
      </c>
      <c r="B3286" s="32">
        <v>560000</v>
      </c>
      <c r="C3286" s="33" t="s">
        <v>1844</v>
      </c>
      <c r="D3286" s="99">
        <f>IF(ISERROR(VLOOKUP(A3286,'CGN-2015-001'!A3285:I8432,4,0)),0,VLOOKUP(A3286,'CGN-2015-001'!A3285:I8432,4,0))</f>
        <v>0</v>
      </c>
      <c r="E3286" s="35">
        <f>IF(ISERROR(VLOOKUP(A3286,[3]Hoja1!$A$1:$F$369,4,0)),0,VLOOKUP(A3286,[3]Hoja1!$A$1:$F$369,4,0))</f>
        <v>0</v>
      </c>
      <c r="F3286" s="35">
        <f>IF(ISERROR(VLOOKUP(A3286,[3]Hoja1!$A$1:$F$369,5,0)),0,VLOOKUP(A3286,[3]Hoja1!$A$1:$F$369,5,0))</f>
        <v>0</v>
      </c>
      <c r="G3286" s="102">
        <f>IF(ISERROR(VLOOKUP(A3286,'CGN-2015-001'!A3285:I8432,7,0)),0,VLOOKUP(A3286,'CGN-2015-001'!A3285:I8432,7,0))</f>
        <v>0</v>
      </c>
      <c r="H3286" s="34"/>
      <c r="I3286" s="58"/>
      <c r="J3286" s="113">
        <f t="shared" si="259"/>
        <v>0</v>
      </c>
      <c r="K3286" s="114">
        <f t="shared" si="260"/>
        <v>0</v>
      </c>
      <c r="L3286" s="31">
        <f t="shared" si="261"/>
        <v>0</v>
      </c>
      <c r="M3286" s="1">
        <f t="shared" si="262"/>
        <v>0</v>
      </c>
      <c r="N3286" s="1">
        <f t="shared" si="263"/>
        <v>2</v>
      </c>
    </row>
    <row r="3287" spans="1:14" ht="16.5" hidden="1" thickBot="1" x14ac:dyDescent="0.3">
      <c r="A3287" s="26">
        <v>5613</v>
      </c>
      <c r="B3287" s="48">
        <v>561300</v>
      </c>
      <c r="C3287" s="49" t="s">
        <v>1059</v>
      </c>
      <c r="D3287" s="99">
        <f>IF(ISERROR(VLOOKUP(A3287,'CGN-2015-001'!A3286:I8433,4,0)),0,VLOOKUP(A3287,'CGN-2015-001'!A3286:I8433,4,0))</f>
        <v>0</v>
      </c>
      <c r="E3287" s="40">
        <f>IF(ISERROR(VLOOKUP(A3287,[3]Hoja1!$A$1:$F$369,4,0)),0,VLOOKUP(A3287,[3]Hoja1!$A$1:$F$369,4,0))</f>
        <v>0</v>
      </c>
      <c r="F3287" s="40">
        <f>IF(ISERROR(VLOOKUP(A3287,[3]Hoja1!$A$1:$F$369,5,0)),0,VLOOKUP(A3287,[3]Hoja1!$A$1:$F$369,5,0))</f>
        <v>0</v>
      </c>
      <c r="G3287" s="102">
        <f>IF(ISERROR(VLOOKUP(A3287,'CGN-2015-001'!A3286:I8433,7,0)),0,VLOOKUP(A3287,'CGN-2015-001'!A3286:I8433,7,0))</f>
        <v>0</v>
      </c>
      <c r="H3287" s="50"/>
      <c r="I3287" s="51"/>
      <c r="J3287" s="113">
        <f t="shared" si="259"/>
        <v>0</v>
      </c>
      <c r="K3287" s="114">
        <f t="shared" si="260"/>
        <v>0</v>
      </c>
      <c r="L3287" s="31">
        <f t="shared" si="261"/>
        <v>0</v>
      </c>
      <c r="M3287" s="1">
        <f t="shared" si="262"/>
        <v>0</v>
      </c>
      <c r="N3287" s="1">
        <f t="shared" si="263"/>
        <v>4</v>
      </c>
    </row>
    <row r="3288" spans="1:14" ht="16.5" hidden="1" thickBot="1" x14ac:dyDescent="0.3">
      <c r="A3288" s="26">
        <v>561301</v>
      </c>
      <c r="B3288" s="42">
        <v>561301</v>
      </c>
      <c r="C3288" s="43" t="s">
        <v>1060</v>
      </c>
      <c r="D3288" s="99">
        <f>IF(ISERROR(VLOOKUP(A3288,'CGN-2015-001'!A3287:I8434,4,0)),0,VLOOKUP(A3288,'CGN-2015-001'!A3287:I8434,4,0))</f>
        <v>0</v>
      </c>
      <c r="E3288" s="45">
        <f>IF(ISERROR(VLOOKUP(A3288,[3]Hoja1!$A$1:$F$369,4,0)),0,VLOOKUP(A3288,[3]Hoja1!$A$1:$F$369,4,0))</f>
        <v>0</v>
      </c>
      <c r="F3288" s="45">
        <f>IF(ISERROR(VLOOKUP(A3288,[3]Hoja1!$A$1:$F$369,5,0)),0,VLOOKUP(A3288,[3]Hoja1!$A$1:$F$369,5,0))</f>
        <v>0</v>
      </c>
      <c r="G3288" s="102">
        <f>IF(ISERROR(VLOOKUP(A3288,'CGN-2015-001'!A3287:I8434,7,0)),0,VLOOKUP(A3288,'CGN-2015-001'!A3287:I8434,7,0))</f>
        <v>0</v>
      </c>
      <c r="H3288" s="44"/>
      <c r="I3288" s="46"/>
      <c r="J3288" s="113">
        <f t="shared" si="259"/>
        <v>0</v>
      </c>
      <c r="K3288" s="114">
        <f t="shared" si="260"/>
        <v>0</v>
      </c>
      <c r="L3288" s="31">
        <f t="shared" si="261"/>
        <v>0</v>
      </c>
      <c r="M3288" s="1">
        <f t="shared" si="262"/>
        <v>0</v>
      </c>
      <c r="N3288" s="1">
        <f t="shared" si="263"/>
        <v>6</v>
      </c>
    </row>
    <row r="3289" spans="1:14" ht="16.5" hidden="1" thickBot="1" x14ac:dyDescent="0.3">
      <c r="A3289" s="26">
        <v>561302</v>
      </c>
      <c r="B3289" s="42">
        <v>561302</v>
      </c>
      <c r="C3289" s="43" t="s">
        <v>1061</v>
      </c>
      <c r="D3289" s="99">
        <f>IF(ISERROR(VLOOKUP(A3289,'CGN-2015-001'!A3288:I8435,4,0)),0,VLOOKUP(A3289,'CGN-2015-001'!A3288:I8435,4,0))</f>
        <v>0</v>
      </c>
      <c r="E3289" s="45">
        <f>IF(ISERROR(VLOOKUP(A3289,[3]Hoja1!$A$1:$F$369,4,0)),0,VLOOKUP(A3289,[3]Hoja1!$A$1:$F$369,4,0))</f>
        <v>0</v>
      </c>
      <c r="F3289" s="45">
        <f>IF(ISERROR(VLOOKUP(A3289,[3]Hoja1!$A$1:$F$369,5,0)),0,VLOOKUP(A3289,[3]Hoja1!$A$1:$F$369,5,0))</f>
        <v>0</v>
      </c>
      <c r="G3289" s="102">
        <f>IF(ISERROR(VLOOKUP(A3289,'CGN-2015-001'!A3288:I8435,7,0)),0,VLOOKUP(A3289,'CGN-2015-001'!A3288:I8435,7,0))</f>
        <v>0</v>
      </c>
      <c r="H3289" s="44"/>
      <c r="I3289" s="46"/>
      <c r="J3289" s="113">
        <f t="shared" si="259"/>
        <v>0</v>
      </c>
      <c r="K3289" s="114">
        <f t="shared" si="260"/>
        <v>0</v>
      </c>
      <c r="L3289" s="31">
        <f t="shared" si="261"/>
        <v>0</v>
      </c>
      <c r="M3289" s="1">
        <f t="shared" si="262"/>
        <v>0</v>
      </c>
      <c r="N3289" s="1">
        <f t="shared" si="263"/>
        <v>6</v>
      </c>
    </row>
    <row r="3290" spans="1:14" ht="16.5" hidden="1" thickBot="1" x14ac:dyDescent="0.3">
      <c r="A3290" s="26">
        <v>561303</v>
      </c>
      <c r="B3290" s="42">
        <v>561303</v>
      </c>
      <c r="C3290" s="43" t="s">
        <v>1062</v>
      </c>
      <c r="D3290" s="99">
        <f>IF(ISERROR(VLOOKUP(A3290,'CGN-2015-001'!A3289:I8436,4,0)),0,VLOOKUP(A3290,'CGN-2015-001'!A3289:I8436,4,0))</f>
        <v>0</v>
      </c>
      <c r="E3290" s="45">
        <f>IF(ISERROR(VLOOKUP(A3290,[3]Hoja1!$A$1:$F$369,4,0)),0,VLOOKUP(A3290,[3]Hoja1!$A$1:$F$369,4,0))</f>
        <v>0</v>
      </c>
      <c r="F3290" s="45">
        <f>IF(ISERROR(VLOOKUP(A3290,[3]Hoja1!$A$1:$F$369,5,0)),0,VLOOKUP(A3290,[3]Hoja1!$A$1:$F$369,5,0))</f>
        <v>0</v>
      </c>
      <c r="G3290" s="102">
        <f>IF(ISERROR(VLOOKUP(A3290,'CGN-2015-001'!A3289:I8436,7,0)),0,VLOOKUP(A3290,'CGN-2015-001'!A3289:I8436,7,0))</f>
        <v>0</v>
      </c>
      <c r="H3290" s="44"/>
      <c r="I3290" s="46"/>
      <c r="J3290" s="113">
        <f t="shared" si="259"/>
        <v>0</v>
      </c>
      <c r="K3290" s="114">
        <f t="shared" si="260"/>
        <v>0</v>
      </c>
      <c r="L3290" s="31">
        <f t="shared" si="261"/>
        <v>0</v>
      </c>
      <c r="M3290" s="1">
        <f t="shared" si="262"/>
        <v>0</v>
      </c>
      <c r="N3290" s="1">
        <f t="shared" si="263"/>
        <v>6</v>
      </c>
    </row>
    <row r="3291" spans="1:14" ht="16.5" hidden="1" thickBot="1" x14ac:dyDescent="0.3">
      <c r="A3291" s="26">
        <v>561304</v>
      </c>
      <c r="B3291" s="42">
        <v>561304</v>
      </c>
      <c r="C3291" s="43" t="s">
        <v>1063</v>
      </c>
      <c r="D3291" s="99">
        <f>IF(ISERROR(VLOOKUP(A3291,'CGN-2015-001'!A3290:I8437,4,0)),0,VLOOKUP(A3291,'CGN-2015-001'!A3290:I8437,4,0))</f>
        <v>0</v>
      </c>
      <c r="E3291" s="45">
        <f>IF(ISERROR(VLOOKUP(A3291,[3]Hoja1!$A$1:$F$369,4,0)),0,VLOOKUP(A3291,[3]Hoja1!$A$1:$F$369,4,0))</f>
        <v>0</v>
      </c>
      <c r="F3291" s="45">
        <f>IF(ISERROR(VLOOKUP(A3291,[3]Hoja1!$A$1:$F$369,5,0)),0,VLOOKUP(A3291,[3]Hoja1!$A$1:$F$369,5,0))</f>
        <v>0</v>
      </c>
      <c r="G3291" s="102">
        <f>IF(ISERROR(VLOOKUP(A3291,'CGN-2015-001'!A3290:I8437,7,0)),0,VLOOKUP(A3291,'CGN-2015-001'!A3290:I8437,7,0))</f>
        <v>0</v>
      </c>
      <c r="H3291" s="44"/>
      <c r="I3291" s="46"/>
      <c r="J3291" s="113">
        <f t="shared" si="259"/>
        <v>0</v>
      </c>
      <c r="K3291" s="114">
        <f t="shared" si="260"/>
        <v>0</v>
      </c>
      <c r="L3291" s="31">
        <f t="shared" si="261"/>
        <v>0</v>
      </c>
      <c r="M3291" s="1">
        <f t="shared" si="262"/>
        <v>0</v>
      </c>
      <c r="N3291" s="1">
        <f t="shared" si="263"/>
        <v>6</v>
      </c>
    </row>
    <row r="3292" spans="1:14" ht="16.5" hidden="1" thickBot="1" x14ac:dyDescent="0.3">
      <c r="A3292" s="26">
        <v>561305</v>
      </c>
      <c r="B3292" s="42">
        <v>561305</v>
      </c>
      <c r="C3292" s="43" t="s">
        <v>1064</v>
      </c>
      <c r="D3292" s="99">
        <f>IF(ISERROR(VLOOKUP(A3292,'CGN-2015-001'!A3291:I8438,4,0)),0,VLOOKUP(A3292,'CGN-2015-001'!A3291:I8438,4,0))</f>
        <v>0</v>
      </c>
      <c r="E3292" s="45">
        <f>IF(ISERROR(VLOOKUP(A3292,[3]Hoja1!$A$1:$F$369,4,0)),0,VLOOKUP(A3292,[3]Hoja1!$A$1:$F$369,4,0))</f>
        <v>0</v>
      </c>
      <c r="F3292" s="45">
        <f>IF(ISERROR(VLOOKUP(A3292,[3]Hoja1!$A$1:$F$369,5,0)),0,VLOOKUP(A3292,[3]Hoja1!$A$1:$F$369,5,0))</f>
        <v>0</v>
      </c>
      <c r="G3292" s="102">
        <f>IF(ISERROR(VLOOKUP(A3292,'CGN-2015-001'!A3291:I8438,7,0)),0,VLOOKUP(A3292,'CGN-2015-001'!A3291:I8438,7,0))</f>
        <v>0</v>
      </c>
      <c r="H3292" s="44"/>
      <c r="I3292" s="46"/>
      <c r="J3292" s="113">
        <f t="shared" si="259"/>
        <v>0</v>
      </c>
      <c r="K3292" s="114">
        <f t="shared" si="260"/>
        <v>0</v>
      </c>
      <c r="L3292" s="31">
        <f t="shared" si="261"/>
        <v>0</v>
      </c>
      <c r="M3292" s="1">
        <f t="shared" si="262"/>
        <v>0</v>
      </c>
      <c r="N3292" s="1">
        <f t="shared" si="263"/>
        <v>6</v>
      </c>
    </row>
    <row r="3293" spans="1:14" ht="16.5" hidden="1" thickBot="1" x14ac:dyDescent="0.3">
      <c r="A3293" s="26">
        <v>561306</v>
      </c>
      <c r="B3293" s="42">
        <v>561306</v>
      </c>
      <c r="C3293" s="43" t="s">
        <v>1065</v>
      </c>
      <c r="D3293" s="99">
        <f>IF(ISERROR(VLOOKUP(A3293,'CGN-2015-001'!A3292:I8439,4,0)),0,VLOOKUP(A3293,'CGN-2015-001'!A3292:I8439,4,0))</f>
        <v>0</v>
      </c>
      <c r="E3293" s="45">
        <f>IF(ISERROR(VLOOKUP(A3293,[3]Hoja1!$A$1:$F$369,4,0)),0,VLOOKUP(A3293,[3]Hoja1!$A$1:$F$369,4,0))</f>
        <v>0</v>
      </c>
      <c r="F3293" s="45">
        <f>IF(ISERROR(VLOOKUP(A3293,[3]Hoja1!$A$1:$F$369,5,0)),0,VLOOKUP(A3293,[3]Hoja1!$A$1:$F$369,5,0))</f>
        <v>0</v>
      </c>
      <c r="G3293" s="102">
        <f>IF(ISERROR(VLOOKUP(A3293,'CGN-2015-001'!A3292:I8439,7,0)),0,VLOOKUP(A3293,'CGN-2015-001'!A3292:I8439,7,0))</f>
        <v>0</v>
      </c>
      <c r="H3293" s="44"/>
      <c r="I3293" s="46"/>
      <c r="J3293" s="113">
        <f t="shared" si="259"/>
        <v>0</v>
      </c>
      <c r="K3293" s="114">
        <f t="shared" si="260"/>
        <v>0</v>
      </c>
      <c r="L3293" s="31">
        <f t="shared" si="261"/>
        <v>0</v>
      </c>
      <c r="M3293" s="1">
        <f t="shared" si="262"/>
        <v>0</v>
      </c>
      <c r="N3293" s="1">
        <f t="shared" si="263"/>
        <v>6</v>
      </c>
    </row>
    <row r="3294" spans="1:14" ht="16.5" hidden="1" thickBot="1" x14ac:dyDescent="0.3">
      <c r="A3294" s="26">
        <v>561307</v>
      </c>
      <c r="B3294" s="42">
        <v>561307</v>
      </c>
      <c r="C3294" s="43" t="s">
        <v>1066</v>
      </c>
      <c r="D3294" s="99">
        <f>IF(ISERROR(VLOOKUP(A3294,'CGN-2015-001'!A3293:I8440,4,0)),0,VLOOKUP(A3294,'CGN-2015-001'!A3293:I8440,4,0))</f>
        <v>0</v>
      </c>
      <c r="E3294" s="45">
        <f>IF(ISERROR(VLOOKUP(A3294,[3]Hoja1!$A$1:$F$369,4,0)),0,VLOOKUP(A3294,[3]Hoja1!$A$1:$F$369,4,0))</f>
        <v>0</v>
      </c>
      <c r="F3294" s="45">
        <f>IF(ISERROR(VLOOKUP(A3294,[3]Hoja1!$A$1:$F$369,5,0)),0,VLOOKUP(A3294,[3]Hoja1!$A$1:$F$369,5,0))</f>
        <v>0</v>
      </c>
      <c r="G3294" s="102">
        <f>IF(ISERROR(VLOOKUP(A3294,'CGN-2015-001'!A3293:I8440,7,0)),0,VLOOKUP(A3294,'CGN-2015-001'!A3293:I8440,7,0))</f>
        <v>0</v>
      </c>
      <c r="H3294" s="44"/>
      <c r="I3294" s="46"/>
      <c r="J3294" s="113">
        <f t="shared" si="259"/>
        <v>0</v>
      </c>
      <c r="K3294" s="114">
        <f t="shared" si="260"/>
        <v>0</v>
      </c>
      <c r="L3294" s="31">
        <f t="shared" si="261"/>
        <v>0</v>
      </c>
      <c r="M3294" s="1">
        <f t="shared" si="262"/>
        <v>0</v>
      </c>
      <c r="N3294" s="1">
        <f t="shared" si="263"/>
        <v>6</v>
      </c>
    </row>
    <row r="3295" spans="1:14" ht="16.5" hidden="1" thickBot="1" x14ac:dyDescent="0.3">
      <c r="A3295" s="26">
        <v>561308</v>
      </c>
      <c r="B3295" s="42">
        <v>561308</v>
      </c>
      <c r="C3295" s="43" t="s">
        <v>1845</v>
      </c>
      <c r="D3295" s="99">
        <f>IF(ISERROR(VLOOKUP(A3295,'CGN-2015-001'!A3294:I8441,4,0)),0,VLOOKUP(A3295,'CGN-2015-001'!A3294:I8441,4,0))</f>
        <v>0</v>
      </c>
      <c r="E3295" s="45">
        <f>IF(ISERROR(VLOOKUP(A3295,[3]Hoja1!$A$1:$F$369,4,0)),0,VLOOKUP(A3295,[3]Hoja1!$A$1:$F$369,4,0))</f>
        <v>0</v>
      </c>
      <c r="F3295" s="45">
        <f>IF(ISERROR(VLOOKUP(A3295,[3]Hoja1!$A$1:$F$369,5,0)),0,VLOOKUP(A3295,[3]Hoja1!$A$1:$F$369,5,0))</f>
        <v>0</v>
      </c>
      <c r="G3295" s="102">
        <f>IF(ISERROR(VLOOKUP(A3295,'CGN-2015-001'!A3294:I8441,7,0)),0,VLOOKUP(A3295,'CGN-2015-001'!A3294:I8441,7,0))</f>
        <v>0</v>
      </c>
      <c r="H3295" s="44"/>
      <c r="I3295" s="46"/>
      <c r="J3295" s="113">
        <f t="shared" si="259"/>
        <v>0</v>
      </c>
      <c r="K3295" s="114">
        <f t="shared" si="260"/>
        <v>0</v>
      </c>
      <c r="L3295" s="31">
        <f t="shared" si="261"/>
        <v>0</v>
      </c>
      <c r="M3295" s="1">
        <f t="shared" si="262"/>
        <v>0</v>
      </c>
      <c r="N3295" s="1">
        <f t="shared" si="263"/>
        <v>6</v>
      </c>
    </row>
    <row r="3296" spans="1:14" ht="16.5" hidden="1" thickBot="1" x14ac:dyDescent="0.3">
      <c r="A3296" s="26">
        <v>561309</v>
      </c>
      <c r="B3296" s="42">
        <v>561309</v>
      </c>
      <c r="C3296" s="43" t="s">
        <v>1068</v>
      </c>
      <c r="D3296" s="99">
        <f>IF(ISERROR(VLOOKUP(A3296,'CGN-2015-001'!A3295:I8442,4,0)),0,VLOOKUP(A3296,'CGN-2015-001'!A3295:I8442,4,0))</f>
        <v>0</v>
      </c>
      <c r="E3296" s="45">
        <f>IF(ISERROR(VLOOKUP(A3296,[3]Hoja1!$A$1:$F$369,4,0)),0,VLOOKUP(A3296,[3]Hoja1!$A$1:$F$369,4,0))</f>
        <v>0</v>
      </c>
      <c r="F3296" s="45">
        <f>IF(ISERROR(VLOOKUP(A3296,[3]Hoja1!$A$1:$F$369,5,0)),0,VLOOKUP(A3296,[3]Hoja1!$A$1:$F$369,5,0))</f>
        <v>0</v>
      </c>
      <c r="G3296" s="102">
        <f>IF(ISERROR(VLOOKUP(A3296,'CGN-2015-001'!A3295:I8442,7,0)),0,VLOOKUP(A3296,'CGN-2015-001'!A3295:I8442,7,0))</f>
        <v>0</v>
      </c>
      <c r="H3296" s="44"/>
      <c r="I3296" s="46"/>
      <c r="J3296" s="113">
        <f t="shared" si="259"/>
        <v>0</v>
      </c>
      <c r="K3296" s="114">
        <f t="shared" si="260"/>
        <v>0</v>
      </c>
      <c r="L3296" s="31">
        <f t="shared" si="261"/>
        <v>0</v>
      </c>
      <c r="M3296" s="1">
        <f t="shared" si="262"/>
        <v>0</v>
      </c>
      <c r="N3296" s="1">
        <f t="shared" si="263"/>
        <v>6</v>
      </c>
    </row>
    <row r="3297" spans="1:14" ht="16.5" hidden="1" thickBot="1" x14ac:dyDescent="0.3">
      <c r="A3297" s="26">
        <v>561310</v>
      </c>
      <c r="B3297" s="42">
        <v>561310</v>
      </c>
      <c r="C3297" s="43" t="s">
        <v>1069</v>
      </c>
      <c r="D3297" s="99">
        <f>IF(ISERROR(VLOOKUP(A3297,'CGN-2015-001'!A3296:I8443,4,0)),0,VLOOKUP(A3297,'CGN-2015-001'!A3296:I8443,4,0))</f>
        <v>0</v>
      </c>
      <c r="E3297" s="45">
        <f>IF(ISERROR(VLOOKUP(A3297,[3]Hoja1!$A$1:$F$369,4,0)),0,VLOOKUP(A3297,[3]Hoja1!$A$1:$F$369,4,0))</f>
        <v>0</v>
      </c>
      <c r="F3297" s="45">
        <f>IF(ISERROR(VLOOKUP(A3297,[3]Hoja1!$A$1:$F$369,5,0)),0,VLOOKUP(A3297,[3]Hoja1!$A$1:$F$369,5,0))</f>
        <v>0</v>
      </c>
      <c r="G3297" s="102">
        <f>IF(ISERROR(VLOOKUP(A3297,'CGN-2015-001'!A3296:I8443,7,0)),0,VLOOKUP(A3297,'CGN-2015-001'!A3296:I8443,7,0))</f>
        <v>0</v>
      </c>
      <c r="H3297" s="44"/>
      <c r="I3297" s="46"/>
      <c r="J3297" s="113">
        <f t="shared" si="259"/>
        <v>0</v>
      </c>
      <c r="K3297" s="114">
        <f t="shared" si="260"/>
        <v>0</v>
      </c>
      <c r="L3297" s="31">
        <f t="shared" si="261"/>
        <v>0</v>
      </c>
      <c r="M3297" s="1">
        <f t="shared" si="262"/>
        <v>0</v>
      </c>
      <c r="N3297" s="1">
        <f t="shared" si="263"/>
        <v>6</v>
      </c>
    </row>
    <row r="3298" spans="1:14" ht="16.5" hidden="1" thickBot="1" x14ac:dyDescent="0.3">
      <c r="A3298" s="26">
        <v>561311</v>
      </c>
      <c r="B3298" s="42">
        <v>561311</v>
      </c>
      <c r="C3298" s="43" t="s">
        <v>1070</v>
      </c>
      <c r="D3298" s="99">
        <f>IF(ISERROR(VLOOKUP(A3298,'CGN-2015-001'!A3297:I8444,4,0)),0,VLOOKUP(A3298,'CGN-2015-001'!A3297:I8444,4,0))</f>
        <v>0</v>
      </c>
      <c r="E3298" s="45">
        <f>IF(ISERROR(VLOOKUP(A3298,[3]Hoja1!$A$1:$F$369,4,0)),0,VLOOKUP(A3298,[3]Hoja1!$A$1:$F$369,4,0))</f>
        <v>0</v>
      </c>
      <c r="F3298" s="45">
        <f>IF(ISERROR(VLOOKUP(A3298,[3]Hoja1!$A$1:$F$369,5,0)),0,VLOOKUP(A3298,[3]Hoja1!$A$1:$F$369,5,0))</f>
        <v>0</v>
      </c>
      <c r="G3298" s="102">
        <f>IF(ISERROR(VLOOKUP(A3298,'CGN-2015-001'!A3297:I8444,7,0)),0,VLOOKUP(A3298,'CGN-2015-001'!A3297:I8444,7,0))</f>
        <v>0</v>
      </c>
      <c r="H3298" s="44"/>
      <c r="I3298" s="46"/>
      <c r="J3298" s="113">
        <f t="shared" si="259"/>
        <v>0</v>
      </c>
      <c r="K3298" s="114">
        <f t="shared" si="260"/>
        <v>0</v>
      </c>
      <c r="L3298" s="31">
        <f t="shared" si="261"/>
        <v>0</v>
      </c>
      <c r="M3298" s="1">
        <f t="shared" si="262"/>
        <v>0</v>
      </c>
      <c r="N3298" s="1">
        <f t="shared" si="263"/>
        <v>6</v>
      </c>
    </row>
    <row r="3299" spans="1:14" ht="16.5" hidden="1" thickBot="1" x14ac:dyDescent="0.3">
      <c r="A3299" s="26">
        <v>561312</v>
      </c>
      <c r="B3299" s="42">
        <v>561312</v>
      </c>
      <c r="C3299" s="43" t="s">
        <v>1846</v>
      </c>
      <c r="D3299" s="99">
        <f>IF(ISERROR(VLOOKUP(A3299,'CGN-2015-001'!A3298:I8445,4,0)),0,VLOOKUP(A3299,'CGN-2015-001'!A3298:I8445,4,0))</f>
        <v>0</v>
      </c>
      <c r="E3299" s="45">
        <f>IF(ISERROR(VLOOKUP(A3299,[3]Hoja1!$A$1:$F$369,4,0)),0,VLOOKUP(A3299,[3]Hoja1!$A$1:$F$369,4,0))</f>
        <v>0</v>
      </c>
      <c r="F3299" s="45">
        <f>IF(ISERROR(VLOOKUP(A3299,[3]Hoja1!$A$1:$F$369,5,0)),0,VLOOKUP(A3299,[3]Hoja1!$A$1:$F$369,5,0))</f>
        <v>0</v>
      </c>
      <c r="G3299" s="102">
        <f>IF(ISERROR(VLOOKUP(A3299,'CGN-2015-001'!A3298:I8445,7,0)),0,VLOOKUP(A3299,'CGN-2015-001'!A3298:I8445,7,0))</f>
        <v>0</v>
      </c>
      <c r="H3299" s="44"/>
      <c r="I3299" s="46"/>
      <c r="J3299" s="113">
        <f t="shared" si="259"/>
        <v>0</v>
      </c>
      <c r="K3299" s="114">
        <f t="shared" si="260"/>
        <v>0</v>
      </c>
      <c r="L3299" s="31">
        <f t="shared" si="261"/>
        <v>0</v>
      </c>
      <c r="M3299" s="1">
        <f t="shared" si="262"/>
        <v>0</v>
      </c>
      <c r="N3299" s="1">
        <f t="shared" si="263"/>
        <v>6</v>
      </c>
    </row>
    <row r="3300" spans="1:14" ht="16.5" hidden="1" thickBot="1" x14ac:dyDescent="0.3">
      <c r="A3300" s="26">
        <v>561315</v>
      </c>
      <c r="B3300" s="42">
        <v>561315</v>
      </c>
      <c r="C3300" s="43" t="s">
        <v>1074</v>
      </c>
      <c r="D3300" s="99">
        <f>IF(ISERROR(VLOOKUP(A3300,'CGN-2015-001'!A3299:I8446,4,0)),0,VLOOKUP(A3300,'CGN-2015-001'!A3299:I8446,4,0))</f>
        <v>0</v>
      </c>
      <c r="E3300" s="45">
        <f>IF(ISERROR(VLOOKUP(A3300,[3]Hoja1!$A$1:$F$369,4,0)),0,VLOOKUP(A3300,[3]Hoja1!$A$1:$F$369,4,0))</f>
        <v>0</v>
      </c>
      <c r="F3300" s="45">
        <f>IF(ISERROR(VLOOKUP(A3300,[3]Hoja1!$A$1:$F$369,5,0)),0,VLOOKUP(A3300,[3]Hoja1!$A$1:$F$369,5,0))</f>
        <v>0</v>
      </c>
      <c r="G3300" s="102">
        <f>IF(ISERROR(VLOOKUP(A3300,'CGN-2015-001'!A3299:I8446,7,0)),0,VLOOKUP(A3300,'CGN-2015-001'!A3299:I8446,7,0))</f>
        <v>0</v>
      </c>
      <c r="H3300" s="44"/>
      <c r="I3300" s="46"/>
      <c r="J3300" s="113">
        <f t="shared" si="259"/>
        <v>0</v>
      </c>
      <c r="K3300" s="114">
        <f t="shared" si="260"/>
        <v>0</v>
      </c>
      <c r="L3300" s="31">
        <f t="shared" si="261"/>
        <v>0</v>
      </c>
      <c r="M3300" s="1">
        <f t="shared" si="262"/>
        <v>0</v>
      </c>
      <c r="N3300" s="1">
        <f t="shared" si="263"/>
        <v>6</v>
      </c>
    </row>
    <row r="3301" spans="1:14" ht="16.5" hidden="1" thickBot="1" x14ac:dyDescent="0.3">
      <c r="A3301" s="26">
        <v>561316</v>
      </c>
      <c r="B3301" s="42">
        <v>561316</v>
      </c>
      <c r="C3301" s="43" t="s">
        <v>1075</v>
      </c>
      <c r="D3301" s="99">
        <f>IF(ISERROR(VLOOKUP(A3301,'CGN-2015-001'!A3300:I8447,4,0)),0,VLOOKUP(A3301,'CGN-2015-001'!A3300:I8447,4,0))</f>
        <v>0</v>
      </c>
      <c r="E3301" s="45">
        <f>IF(ISERROR(VLOOKUP(A3301,[3]Hoja1!$A$1:$F$369,4,0)),0,VLOOKUP(A3301,[3]Hoja1!$A$1:$F$369,4,0))</f>
        <v>0</v>
      </c>
      <c r="F3301" s="45">
        <f>IF(ISERROR(VLOOKUP(A3301,[3]Hoja1!$A$1:$F$369,5,0)),0,VLOOKUP(A3301,[3]Hoja1!$A$1:$F$369,5,0))</f>
        <v>0</v>
      </c>
      <c r="G3301" s="102">
        <f>IF(ISERROR(VLOOKUP(A3301,'CGN-2015-001'!A3300:I8447,7,0)),0,VLOOKUP(A3301,'CGN-2015-001'!A3300:I8447,7,0))</f>
        <v>0</v>
      </c>
      <c r="H3301" s="44"/>
      <c r="I3301" s="46"/>
      <c r="J3301" s="113">
        <f t="shared" si="259"/>
        <v>0</v>
      </c>
      <c r="K3301" s="114">
        <f t="shared" si="260"/>
        <v>0</v>
      </c>
      <c r="L3301" s="31">
        <f t="shared" si="261"/>
        <v>0</v>
      </c>
      <c r="M3301" s="1">
        <f t="shared" si="262"/>
        <v>0</v>
      </c>
      <c r="N3301" s="1">
        <f t="shared" si="263"/>
        <v>6</v>
      </c>
    </row>
    <row r="3302" spans="1:14" ht="16.5" hidden="1" thickBot="1" x14ac:dyDescent="0.3">
      <c r="A3302" s="26">
        <v>561317</v>
      </c>
      <c r="B3302" s="42">
        <v>561317</v>
      </c>
      <c r="C3302" s="43" t="s">
        <v>1076</v>
      </c>
      <c r="D3302" s="99">
        <f>IF(ISERROR(VLOOKUP(A3302,'CGN-2015-001'!A3301:I8448,4,0)),0,VLOOKUP(A3302,'CGN-2015-001'!A3301:I8448,4,0))</f>
        <v>0</v>
      </c>
      <c r="E3302" s="45">
        <f>IF(ISERROR(VLOOKUP(A3302,[3]Hoja1!$A$1:$F$369,4,0)),0,VLOOKUP(A3302,[3]Hoja1!$A$1:$F$369,4,0))</f>
        <v>0</v>
      </c>
      <c r="F3302" s="45">
        <f>IF(ISERROR(VLOOKUP(A3302,[3]Hoja1!$A$1:$F$369,5,0)),0,VLOOKUP(A3302,[3]Hoja1!$A$1:$F$369,5,0))</f>
        <v>0</v>
      </c>
      <c r="G3302" s="102">
        <f>IF(ISERROR(VLOOKUP(A3302,'CGN-2015-001'!A3301:I8448,7,0)),0,VLOOKUP(A3302,'CGN-2015-001'!A3301:I8448,7,0))</f>
        <v>0</v>
      </c>
      <c r="H3302" s="44"/>
      <c r="I3302" s="46"/>
      <c r="J3302" s="113">
        <f t="shared" si="259"/>
        <v>0</v>
      </c>
      <c r="K3302" s="114">
        <f t="shared" si="260"/>
        <v>0</v>
      </c>
      <c r="L3302" s="31">
        <f t="shared" si="261"/>
        <v>0</v>
      </c>
      <c r="M3302" s="1">
        <f t="shared" si="262"/>
        <v>0</v>
      </c>
      <c r="N3302" s="1">
        <f t="shared" si="263"/>
        <v>6</v>
      </c>
    </row>
    <row r="3303" spans="1:14" ht="16.5" hidden="1" thickBot="1" x14ac:dyDescent="0.3">
      <c r="A3303" s="26">
        <v>561318</v>
      </c>
      <c r="B3303" s="42">
        <v>561318</v>
      </c>
      <c r="C3303" s="43" t="s">
        <v>350</v>
      </c>
      <c r="D3303" s="99">
        <f>IF(ISERROR(VLOOKUP(A3303,'CGN-2015-001'!A3302:I8449,4,0)),0,VLOOKUP(A3303,'CGN-2015-001'!A3302:I8449,4,0))</f>
        <v>0</v>
      </c>
      <c r="E3303" s="45">
        <f>IF(ISERROR(VLOOKUP(A3303,[3]Hoja1!$A$1:$F$369,4,0)),0,VLOOKUP(A3303,[3]Hoja1!$A$1:$F$369,4,0))</f>
        <v>0</v>
      </c>
      <c r="F3303" s="45">
        <f>IF(ISERROR(VLOOKUP(A3303,[3]Hoja1!$A$1:$F$369,5,0)),0,VLOOKUP(A3303,[3]Hoja1!$A$1:$F$369,5,0))</f>
        <v>0</v>
      </c>
      <c r="G3303" s="102">
        <f>IF(ISERROR(VLOOKUP(A3303,'CGN-2015-001'!A3302:I8449,7,0)),0,VLOOKUP(A3303,'CGN-2015-001'!A3302:I8449,7,0))</f>
        <v>0</v>
      </c>
      <c r="H3303" s="44"/>
      <c r="I3303" s="46"/>
      <c r="J3303" s="113">
        <f t="shared" si="259"/>
        <v>0</v>
      </c>
      <c r="K3303" s="114">
        <f t="shared" si="260"/>
        <v>0</v>
      </c>
      <c r="L3303" s="31">
        <f t="shared" si="261"/>
        <v>0</v>
      </c>
      <c r="M3303" s="1">
        <f t="shared" si="262"/>
        <v>0</v>
      </c>
      <c r="N3303" s="1">
        <f t="shared" si="263"/>
        <v>6</v>
      </c>
    </row>
    <row r="3304" spans="1:14" ht="16.5" hidden="1" thickBot="1" x14ac:dyDescent="0.3">
      <c r="A3304" s="26">
        <v>561319</v>
      </c>
      <c r="B3304" s="42">
        <v>561319</v>
      </c>
      <c r="C3304" s="43" t="s">
        <v>1444</v>
      </c>
      <c r="D3304" s="99">
        <f>IF(ISERROR(VLOOKUP(A3304,'CGN-2015-001'!A3303:I8450,4,0)),0,VLOOKUP(A3304,'CGN-2015-001'!A3303:I8450,4,0))</f>
        <v>0</v>
      </c>
      <c r="E3304" s="45">
        <f>IF(ISERROR(VLOOKUP(A3304,[3]Hoja1!$A$1:$F$369,4,0)),0,VLOOKUP(A3304,[3]Hoja1!$A$1:$F$369,4,0))</f>
        <v>0</v>
      </c>
      <c r="F3304" s="45">
        <f>IF(ISERROR(VLOOKUP(A3304,[3]Hoja1!$A$1:$F$369,5,0)),0,VLOOKUP(A3304,[3]Hoja1!$A$1:$F$369,5,0))</f>
        <v>0</v>
      </c>
      <c r="G3304" s="102">
        <f>IF(ISERROR(VLOOKUP(A3304,'CGN-2015-001'!A3303:I8450,7,0)),0,VLOOKUP(A3304,'CGN-2015-001'!A3303:I8450,7,0))</f>
        <v>0</v>
      </c>
      <c r="H3304" s="44"/>
      <c r="I3304" s="46"/>
      <c r="J3304" s="113">
        <f t="shared" si="259"/>
        <v>0</v>
      </c>
      <c r="K3304" s="114">
        <f t="shared" si="260"/>
        <v>0</v>
      </c>
      <c r="L3304" s="31">
        <f t="shared" si="261"/>
        <v>0</v>
      </c>
      <c r="M3304" s="1">
        <f t="shared" si="262"/>
        <v>0</v>
      </c>
      <c r="N3304" s="1">
        <f t="shared" si="263"/>
        <v>6</v>
      </c>
    </row>
    <row r="3305" spans="1:14" ht="16.5" hidden="1" thickBot="1" x14ac:dyDescent="0.3">
      <c r="A3305" s="26">
        <v>561320</v>
      </c>
      <c r="B3305" s="42">
        <v>561320</v>
      </c>
      <c r="C3305" s="43" t="s">
        <v>1194</v>
      </c>
      <c r="D3305" s="99">
        <f>IF(ISERROR(VLOOKUP(A3305,'CGN-2015-001'!A3304:I8451,4,0)),0,VLOOKUP(A3305,'CGN-2015-001'!A3304:I8451,4,0))</f>
        <v>0</v>
      </c>
      <c r="E3305" s="45">
        <f>IF(ISERROR(VLOOKUP(A3305,[3]Hoja1!$A$1:$F$369,4,0)),0,VLOOKUP(A3305,[3]Hoja1!$A$1:$F$369,4,0))</f>
        <v>0</v>
      </c>
      <c r="F3305" s="45">
        <f>IF(ISERROR(VLOOKUP(A3305,[3]Hoja1!$A$1:$F$369,5,0)),0,VLOOKUP(A3305,[3]Hoja1!$A$1:$F$369,5,0))</f>
        <v>0</v>
      </c>
      <c r="G3305" s="102">
        <f>IF(ISERROR(VLOOKUP(A3305,'CGN-2015-001'!A3304:I8451,7,0)),0,VLOOKUP(A3305,'CGN-2015-001'!A3304:I8451,7,0))</f>
        <v>0</v>
      </c>
      <c r="H3305" s="44"/>
      <c r="I3305" s="46"/>
      <c r="J3305" s="113">
        <f t="shared" si="259"/>
        <v>0</v>
      </c>
      <c r="K3305" s="114">
        <f t="shared" si="260"/>
        <v>0</v>
      </c>
      <c r="L3305" s="31">
        <f t="shared" si="261"/>
        <v>0</v>
      </c>
      <c r="M3305" s="1">
        <f t="shared" si="262"/>
        <v>0</v>
      </c>
      <c r="N3305" s="1">
        <f t="shared" si="263"/>
        <v>6</v>
      </c>
    </row>
    <row r="3306" spans="1:14" ht="16.5" hidden="1" thickBot="1" x14ac:dyDescent="0.3">
      <c r="A3306" s="26">
        <v>561321</v>
      </c>
      <c r="B3306" s="42">
        <v>561321</v>
      </c>
      <c r="C3306" s="43" t="s">
        <v>1195</v>
      </c>
      <c r="D3306" s="99">
        <f>IF(ISERROR(VLOOKUP(A3306,'CGN-2015-001'!A3305:I8452,4,0)),0,VLOOKUP(A3306,'CGN-2015-001'!A3305:I8452,4,0))</f>
        <v>0</v>
      </c>
      <c r="E3306" s="45">
        <f>IF(ISERROR(VLOOKUP(A3306,[3]Hoja1!$A$1:$F$369,4,0)),0,VLOOKUP(A3306,[3]Hoja1!$A$1:$F$369,4,0))</f>
        <v>0</v>
      </c>
      <c r="F3306" s="45">
        <f>IF(ISERROR(VLOOKUP(A3306,[3]Hoja1!$A$1:$F$369,5,0)),0,VLOOKUP(A3306,[3]Hoja1!$A$1:$F$369,5,0))</f>
        <v>0</v>
      </c>
      <c r="G3306" s="102">
        <f>IF(ISERROR(VLOOKUP(A3306,'CGN-2015-001'!A3305:I8452,7,0)),0,VLOOKUP(A3306,'CGN-2015-001'!A3305:I8452,7,0))</f>
        <v>0</v>
      </c>
      <c r="H3306" s="44"/>
      <c r="I3306" s="46"/>
      <c r="J3306" s="113">
        <f t="shared" si="259"/>
        <v>0</v>
      </c>
      <c r="K3306" s="114">
        <f t="shared" si="260"/>
        <v>0</v>
      </c>
      <c r="L3306" s="31">
        <f t="shared" si="261"/>
        <v>0</v>
      </c>
      <c r="M3306" s="1">
        <f t="shared" si="262"/>
        <v>0</v>
      </c>
      <c r="N3306" s="1">
        <f t="shared" si="263"/>
        <v>6</v>
      </c>
    </row>
    <row r="3307" spans="1:14" ht="16.5" hidden="1" thickBot="1" x14ac:dyDescent="0.3">
      <c r="A3307" s="26">
        <v>561322</v>
      </c>
      <c r="B3307" s="42">
        <v>561322</v>
      </c>
      <c r="C3307" s="43" t="s">
        <v>1196</v>
      </c>
      <c r="D3307" s="99">
        <f>IF(ISERROR(VLOOKUP(A3307,'CGN-2015-001'!A3306:I8453,4,0)),0,VLOOKUP(A3307,'CGN-2015-001'!A3306:I8453,4,0))</f>
        <v>0</v>
      </c>
      <c r="E3307" s="45">
        <f>IF(ISERROR(VLOOKUP(A3307,[3]Hoja1!$A$1:$F$369,4,0)),0,VLOOKUP(A3307,[3]Hoja1!$A$1:$F$369,4,0))</f>
        <v>0</v>
      </c>
      <c r="F3307" s="45">
        <f>IF(ISERROR(VLOOKUP(A3307,[3]Hoja1!$A$1:$F$369,5,0)),0,VLOOKUP(A3307,[3]Hoja1!$A$1:$F$369,5,0))</f>
        <v>0</v>
      </c>
      <c r="G3307" s="102">
        <f>IF(ISERROR(VLOOKUP(A3307,'CGN-2015-001'!A3306:I8453,7,0)),0,VLOOKUP(A3307,'CGN-2015-001'!A3306:I8453,7,0))</f>
        <v>0</v>
      </c>
      <c r="H3307" s="44"/>
      <c r="I3307" s="46"/>
      <c r="J3307" s="113">
        <f t="shared" si="259"/>
        <v>0</v>
      </c>
      <c r="K3307" s="114">
        <f t="shared" si="260"/>
        <v>0</v>
      </c>
      <c r="L3307" s="31">
        <f t="shared" si="261"/>
        <v>0</v>
      </c>
      <c r="M3307" s="1">
        <f t="shared" si="262"/>
        <v>0</v>
      </c>
      <c r="N3307" s="1">
        <f t="shared" si="263"/>
        <v>6</v>
      </c>
    </row>
    <row r="3308" spans="1:14" ht="16.5" hidden="1" thickBot="1" x14ac:dyDescent="0.3">
      <c r="A3308" s="26">
        <v>561323</v>
      </c>
      <c r="B3308" s="42">
        <v>561323</v>
      </c>
      <c r="C3308" s="43" t="s">
        <v>1197</v>
      </c>
      <c r="D3308" s="99">
        <f>IF(ISERROR(VLOOKUP(A3308,'CGN-2015-001'!A3307:I8454,4,0)),0,VLOOKUP(A3308,'CGN-2015-001'!A3307:I8454,4,0))</f>
        <v>0</v>
      </c>
      <c r="E3308" s="45">
        <f>IF(ISERROR(VLOOKUP(A3308,[3]Hoja1!$A$1:$F$369,4,0)),0,VLOOKUP(A3308,[3]Hoja1!$A$1:$F$369,4,0))</f>
        <v>0</v>
      </c>
      <c r="F3308" s="45">
        <f>IF(ISERROR(VLOOKUP(A3308,[3]Hoja1!$A$1:$F$369,5,0)),0,VLOOKUP(A3308,[3]Hoja1!$A$1:$F$369,5,0))</f>
        <v>0</v>
      </c>
      <c r="G3308" s="102">
        <f>IF(ISERROR(VLOOKUP(A3308,'CGN-2015-001'!A3307:I8454,7,0)),0,VLOOKUP(A3308,'CGN-2015-001'!A3307:I8454,7,0))</f>
        <v>0</v>
      </c>
      <c r="H3308" s="44"/>
      <c r="I3308" s="46"/>
      <c r="J3308" s="113">
        <f t="shared" si="259"/>
        <v>0</v>
      </c>
      <c r="K3308" s="114">
        <f t="shared" si="260"/>
        <v>0</v>
      </c>
      <c r="L3308" s="31">
        <f t="shared" si="261"/>
        <v>0</v>
      </c>
      <c r="M3308" s="1">
        <f t="shared" si="262"/>
        <v>0</v>
      </c>
      <c r="N3308" s="1">
        <f t="shared" si="263"/>
        <v>6</v>
      </c>
    </row>
    <row r="3309" spans="1:14" ht="16.5" hidden="1" thickBot="1" x14ac:dyDescent="0.3">
      <c r="A3309" s="26">
        <v>561390</v>
      </c>
      <c r="B3309" s="42">
        <v>561390</v>
      </c>
      <c r="C3309" s="43" t="s">
        <v>1847</v>
      </c>
      <c r="D3309" s="99">
        <f>IF(ISERROR(VLOOKUP(A3309,'CGN-2015-001'!A3308:I8455,4,0)),0,VLOOKUP(A3309,'CGN-2015-001'!A3308:I8455,4,0))</f>
        <v>0</v>
      </c>
      <c r="E3309" s="45">
        <f>IF(ISERROR(VLOOKUP(A3309,[3]Hoja1!$A$1:$F$369,4,0)),0,VLOOKUP(A3309,[3]Hoja1!$A$1:$F$369,4,0))</f>
        <v>0</v>
      </c>
      <c r="F3309" s="45">
        <f>IF(ISERROR(VLOOKUP(A3309,[3]Hoja1!$A$1:$F$369,5,0)),0,VLOOKUP(A3309,[3]Hoja1!$A$1:$F$369,5,0))</f>
        <v>0</v>
      </c>
      <c r="G3309" s="102">
        <f>IF(ISERROR(VLOOKUP(A3309,'CGN-2015-001'!A3308:I8455,7,0)),0,VLOOKUP(A3309,'CGN-2015-001'!A3308:I8455,7,0))</f>
        <v>0</v>
      </c>
      <c r="H3309" s="44"/>
      <c r="I3309" s="46"/>
      <c r="J3309" s="113">
        <f t="shared" si="259"/>
        <v>0</v>
      </c>
      <c r="K3309" s="114">
        <f t="shared" si="260"/>
        <v>0</v>
      </c>
      <c r="L3309" s="31">
        <f t="shared" si="261"/>
        <v>0</v>
      </c>
      <c r="M3309" s="1">
        <f t="shared" si="262"/>
        <v>0</v>
      </c>
      <c r="N3309" s="1">
        <f t="shared" si="263"/>
        <v>6</v>
      </c>
    </row>
    <row r="3310" spans="1:14" ht="16.5" hidden="1" thickBot="1" x14ac:dyDescent="0.3">
      <c r="A3310" s="26">
        <v>5618</v>
      </c>
      <c r="B3310" s="48">
        <v>561800</v>
      </c>
      <c r="C3310" s="49" t="s">
        <v>1520</v>
      </c>
      <c r="D3310" s="99">
        <f>IF(ISERROR(VLOOKUP(A3310,'CGN-2015-001'!A3309:I8456,4,0)),0,VLOOKUP(A3310,'CGN-2015-001'!A3309:I8456,4,0))</f>
        <v>0</v>
      </c>
      <c r="E3310" s="40">
        <f>IF(ISERROR(VLOOKUP(A3310,[3]Hoja1!$A$1:$F$369,4,0)),0,VLOOKUP(A3310,[3]Hoja1!$A$1:$F$369,4,0))</f>
        <v>0</v>
      </c>
      <c r="F3310" s="40">
        <f>IF(ISERROR(VLOOKUP(A3310,[3]Hoja1!$A$1:$F$369,5,0)),0,VLOOKUP(A3310,[3]Hoja1!$A$1:$F$369,5,0))</f>
        <v>0</v>
      </c>
      <c r="G3310" s="102">
        <f>IF(ISERROR(VLOOKUP(A3310,'CGN-2015-001'!A3309:I8456,7,0)),0,VLOOKUP(A3310,'CGN-2015-001'!A3309:I8456,7,0))</f>
        <v>0</v>
      </c>
      <c r="H3310" s="50"/>
      <c r="I3310" s="51"/>
      <c r="J3310" s="113">
        <f t="shared" si="259"/>
        <v>0</v>
      </c>
      <c r="K3310" s="114">
        <f t="shared" si="260"/>
        <v>0</v>
      </c>
      <c r="L3310" s="31">
        <f t="shared" si="261"/>
        <v>0</v>
      </c>
      <c r="M3310" s="1">
        <f t="shared" si="262"/>
        <v>0</v>
      </c>
      <c r="N3310" s="1">
        <f t="shared" si="263"/>
        <v>4</v>
      </c>
    </row>
    <row r="3311" spans="1:14" ht="16.5" hidden="1" thickBot="1" x14ac:dyDescent="0.3">
      <c r="A3311" s="26">
        <v>561802</v>
      </c>
      <c r="B3311" s="42">
        <v>561802</v>
      </c>
      <c r="C3311" s="43" t="s">
        <v>1848</v>
      </c>
      <c r="D3311" s="99">
        <f>IF(ISERROR(VLOOKUP(A3311,'CGN-2015-001'!A3310:I8457,4,0)),0,VLOOKUP(A3311,'CGN-2015-001'!A3310:I8457,4,0))</f>
        <v>0</v>
      </c>
      <c r="E3311" s="45">
        <f>IF(ISERROR(VLOOKUP(A3311,[3]Hoja1!$A$1:$F$369,4,0)),0,VLOOKUP(A3311,[3]Hoja1!$A$1:$F$369,4,0))</f>
        <v>0</v>
      </c>
      <c r="F3311" s="45">
        <f>IF(ISERROR(VLOOKUP(A3311,[3]Hoja1!$A$1:$F$369,5,0)),0,VLOOKUP(A3311,[3]Hoja1!$A$1:$F$369,5,0))</f>
        <v>0</v>
      </c>
      <c r="G3311" s="102">
        <f>IF(ISERROR(VLOOKUP(A3311,'CGN-2015-001'!A3310:I8457,7,0)),0,VLOOKUP(A3311,'CGN-2015-001'!A3310:I8457,7,0))</f>
        <v>0</v>
      </c>
      <c r="H3311" s="44"/>
      <c r="I3311" s="46"/>
      <c r="J3311" s="113">
        <f t="shared" si="259"/>
        <v>0</v>
      </c>
      <c r="K3311" s="114">
        <f t="shared" si="260"/>
        <v>0</v>
      </c>
      <c r="L3311" s="31">
        <f t="shared" si="261"/>
        <v>0</v>
      </c>
      <c r="M3311" s="1">
        <f t="shared" si="262"/>
        <v>0</v>
      </c>
      <c r="N3311" s="1">
        <f t="shared" si="263"/>
        <v>6</v>
      </c>
    </row>
    <row r="3312" spans="1:14" ht="16.5" hidden="1" thickBot="1" x14ac:dyDescent="0.3">
      <c r="A3312" s="26">
        <v>561804</v>
      </c>
      <c r="B3312" s="42">
        <v>561804</v>
      </c>
      <c r="C3312" s="43" t="s">
        <v>1849</v>
      </c>
      <c r="D3312" s="99">
        <f>IF(ISERROR(VLOOKUP(A3312,'CGN-2015-001'!A3311:I8458,4,0)),0,VLOOKUP(A3312,'CGN-2015-001'!A3311:I8458,4,0))</f>
        <v>0</v>
      </c>
      <c r="E3312" s="45">
        <f>IF(ISERROR(VLOOKUP(A3312,[3]Hoja1!$A$1:$F$369,4,0)),0,VLOOKUP(A3312,[3]Hoja1!$A$1:$F$369,4,0))</f>
        <v>0</v>
      </c>
      <c r="F3312" s="45">
        <f>IF(ISERROR(VLOOKUP(A3312,[3]Hoja1!$A$1:$F$369,5,0)),0,VLOOKUP(A3312,[3]Hoja1!$A$1:$F$369,5,0))</f>
        <v>0</v>
      </c>
      <c r="G3312" s="102">
        <f>IF(ISERROR(VLOOKUP(A3312,'CGN-2015-001'!A3311:I8458,7,0)),0,VLOOKUP(A3312,'CGN-2015-001'!A3311:I8458,7,0))</f>
        <v>0</v>
      </c>
      <c r="H3312" s="44"/>
      <c r="I3312" s="46"/>
      <c r="J3312" s="113">
        <f t="shared" si="259"/>
        <v>0</v>
      </c>
      <c r="K3312" s="114">
        <f t="shared" si="260"/>
        <v>0</v>
      </c>
      <c r="L3312" s="31">
        <f t="shared" si="261"/>
        <v>0</v>
      </c>
      <c r="M3312" s="1">
        <f t="shared" si="262"/>
        <v>0</v>
      </c>
      <c r="N3312" s="1">
        <f t="shared" si="263"/>
        <v>6</v>
      </c>
    </row>
    <row r="3313" spans="1:14" ht="16.5" hidden="1" thickBot="1" x14ac:dyDescent="0.3">
      <c r="A3313" s="26">
        <v>561805</v>
      </c>
      <c r="B3313" s="42">
        <v>561805</v>
      </c>
      <c r="C3313" s="43" t="s">
        <v>1850</v>
      </c>
      <c r="D3313" s="99">
        <f>IF(ISERROR(VLOOKUP(A3313,'CGN-2015-001'!A3312:I8459,4,0)),0,VLOOKUP(A3313,'CGN-2015-001'!A3312:I8459,4,0))</f>
        <v>0</v>
      </c>
      <c r="E3313" s="45">
        <f>IF(ISERROR(VLOOKUP(A3313,[3]Hoja1!$A$1:$F$369,4,0)),0,VLOOKUP(A3313,[3]Hoja1!$A$1:$F$369,4,0))</f>
        <v>0</v>
      </c>
      <c r="F3313" s="45">
        <f>IF(ISERROR(VLOOKUP(A3313,[3]Hoja1!$A$1:$F$369,5,0)),0,VLOOKUP(A3313,[3]Hoja1!$A$1:$F$369,5,0))</f>
        <v>0</v>
      </c>
      <c r="G3313" s="102">
        <f>IF(ISERROR(VLOOKUP(A3313,'CGN-2015-001'!A3312:I8459,7,0)),0,VLOOKUP(A3313,'CGN-2015-001'!A3312:I8459,7,0))</f>
        <v>0</v>
      </c>
      <c r="H3313" s="44"/>
      <c r="I3313" s="46"/>
      <c r="J3313" s="113">
        <f t="shared" si="259"/>
        <v>0</v>
      </c>
      <c r="K3313" s="114">
        <f t="shared" si="260"/>
        <v>0</v>
      </c>
      <c r="L3313" s="31">
        <f t="shared" si="261"/>
        <v>0</v>
      </c>
      <c r="M3313" s="1">
        <f t="shared" si="262"/>
        <v>0</v>
      </c>
      <c r="N3313" s="1">
        <f t="shared" si="263"/>
        <v>6</v>
      </c>
    </row>
    <row r="3314" spans="1:14" ht="16.5" hidden="1" thickBot="1" x14ac:dyDescent="0.3">
      <c r="A3314" s="26">
        <v>561807</v>
      </c>
      <c r="B3314" s="42">
        <v>561807</v>
      </c>
      <c r="C3314" s="43" t="s">
        <v>1851</v>
      </c>
      <c r="D3314" s="99">
        <f>IF(ISERROR(VLOOKUP(A3314,'CGN-2015-001'!A3313:I8460,4,0)),0,VLOOKUP(A3314,'CGN-2015-001'!A3313:I8460,4,0))</f>
        <v>0</v>
      </c>
      <c r="E3314" s="45">
        <f>IF(ISERROR(VLOOKUP(A3314,[3]Hoja1!$A$1:$F$369,4,0)),0,VLOOKUP(A3314,[3]Hoja1!$A$1:$F$369,4,0))</f>
        <v>0</v>
      </c>
      <c r="F3314" s="45">
        <f>IF(ISERROR(VLOOKUP(A3314,[3]Hoja1!$A$1:$F$369,5,0)),0,VLOOKUP(A3314,[3]Hoja1!$A$1:$F$369,5,0))</f>
        <v>0</v>
      </c>
      <c r="G3314" s="102">
        <f>IF(ISERROR(VLOOKUP(A3314,'CGN-2015-001'!A3313:I8460,7,0)),0,VLOOKUP(A3314,'CGN-2015-001'!A3313:I8460,7,0))</f>
        <v>0</v>
      </c>
      <c r="H3314" s="44"/>
      <c r="I3314" s="46"/>
      <c r="J3314" s="113">
        <f t="shared" si="259"/>
        <v>0</v>
      </c>
      <c r="K3314" s="114">
        <f t="shared" si="260"/>
        <v>0</v>
      </c>
      <c r="L3314" s="31">
        <f t="shared" si="261"/>
        <v>0</v>
      </c>
      <c r="M3314" s="1">
        <f t="shared" si="262"/>
        <v>0</v>
      </c>
      <c r="N3314" s="1">
        <f t="shared" si="263"/>
        <v>6</v>
      </c>
    </row>
    <row r="3315" spans="1:14" ht="16.5" hidden="1" thickBot="1" x14ac:dyDescent="0.3">
      <c r="A3315" s="26">
        <v>561808</v>
      </c>
      <c r="B3315" s="42">
        <v>561808</v>
      </c>
      <c r="C3315" s="43" t="s">
        <v>1494</v>
      </c>
      <c r="D3315" s="99">
        <f>IF(ISERROR(VLOOKUP(A3315,'CGN-2015-001'!A3314:I8461,4,0)),0,VLOOKUP(A3315,'CGN-2015-001'!A3314:I8461,4,0))</f>
        <v>0</v>
      </c>
      <c r="E3315" s="45">
        <f>IF(ISERROR(VLOOKUP(A3315,[3]Hoja1!$A$1:$F$369,4,0)),0,VLOOKUP(A3315,[3]Hoja1!$A$1:$F$369,4,0))</f>
        <v>0</v>
      </c>
      <c r="F3315" s="45">
        <f>IF(ISERROR(VLOOKUP(A3315,[3]Hoja1!$A$1:$F$369,5,0)),0,VLOOKUP(A3315,[3]Hoja1!$A$1:$F$369,5,0))</f>
        <v>0</v>
      </c>
      <c r="G3315" s="102">
        <f>IF(ISERROR(VLOOKUP(A3315,'CGN-2015-001'!A3314:I8461,7,0)),0,VLOOKUP(A3315,'CGN-2015-001'!A3314:I8461,7,0))</f>
        <v>0</v>
      </c>
      <c r="H3315" s="44"/>
      <c r="I3315" s="46"/>
      <c r="J3315" s="113">
        <f t="shared" si="259"/>
        <v>0</v>
      </c>
      <c r="K3315" s="114">
        <f t="shared" si="260"/>
        <v>0</v>
      </c>
      <c r="L3315" s="31">
        <f t="shared" si="261"/>
        <v>0</v>
      </c>
      <c r="M3315" s="1">
        <f t="shared" si="262"/>
        <v>0</v>
      </c>
      <c r="N3315" s="1">
        <f t="shared" si="263"/>
        <v>6</v>
      </c>
    </row>
    <row r="3316" spans="1:14" ht="16.5" hidden="1" thickBot="1" x14ac:dyDescent="0.3">
      <c r="A3316" s="26">
        <v>561809</v>
      </c>
      <c r="B3316" s="42">
        <v>561809</v>
      </c>
      <c r="C3316" s="43" t="s">
        <v>1852</v>
      </c>
      <c r="D3316" s="99">
        <f>IF(ISERROR(VLOOKUP(A3316,'CGN-2015-001'!A3315:I8462,4,0)),0,VLOOKUP(A3316,'CGN-2015-001'!A3315:I8462,4,0))</f>
        <v>0</v>
      </c>
      <c r="E3316" s="45">
        <f>IF(ISERROR(VLOOKUP(A3316,[3]Hoja1!$A$1:$F$369,4,0)),0,VLOOKUP(A3316,[3]Hoja1!$A$1:$F$369,4,0))</f>
        <v>0</v>
      </c>
      <c r="F3316" s="45">
        <f>IF(ISERROR(VLOOKUP(A3316,[3]Hoja1!$A$1:$F$369,5,0)),0,VLOOKUP(A3316,[3]Hoja1!$A$1:$F$369,5,0))</f>
        <v>0</v>
      </c>
      <c r="G3316" s="102">
        <f>IF(ISERROR(VLOOKUP(A3316,'CGN-2015-001'!A3315:I8462,7,0)),0,VLOOKUP(A3316,'CGN-2015-001'!A3315:I8462,7,0))</f>
        <v>0</v>
      </c>
      <c r="H3316" s="44"/>
      <c r="I3316" s="46"/>
      <c r="J3316" s="113">
        <f t="shared" si="259"/>
        <v>0</v>
      </c>
      <c r="K3316" s="114">
        <f t="shared" si="260"/>
        <v>0</v>
      </c>
      <c r="L3316" s="31">
        <f t="shared" si="261"/>
        <v>0</v>
      </c>
      <c r="M3316" s="1">
        <f t="shared" si="262"/>
        <v>0</v>
      </c>
      <c r="N3316" s="1">
        <f t="shared" si="263"/>
        <v>6</v>
      </c>
    </row>
    <row r="3317" spans="1:14" ht="16.5" hidden="1" thickBot="1" x14ac:dyDescent="0.3">
      <c r="A3317" s="26">
        <v>561810</v>
      </c>
      <c r="B3317" s="42">
        <v>561810</v>
      </c>
      <c r="C3317" s="43" t="s">
        <v>1189</v>
      </c>
      <c r="D3317" s="99">
        <f>IF(ISERROR(VLOOKUP(A3317,'CGN-2015-001'!A3316:I8463,4,0)),0,VLOOKUP(A3317,'CGN-2015-001'!A3316:I8463,4,0))</f>
        <v>0</v>
      </c>
      <c r="E3317" s="45">
        <f>IF(ISERROR(VLOOKUP(A3317,[3]Hoja1!$A$1:$F$369,4,0)),0,VLOOKUP(A3317,[3]Hoja1!$A$1:$F$369,4,0))</f>
        <v>0</v>
      </c>
      <c r="F3317" s="45">
        <f>IF(ISERROR(VLOOKUP(A3317,[3]Hoja1!$A$1:$F$369,5,0)),0,VLOOKUP(A3317,[3]Hoja1!$A$1:$F$369,5,0))</f>
        <v>0</v>
      </c>
      <c r="G3317" s="102">
        <f>IF(ISERROR(VLOOKUP(A3317,'CGN-2015-001'!A3316:I8463,7,0)),0,VLOOKUP(A3317,'CGN-2015-001'!A3316:I8463,7,0))</f>
        <v>0</v>
      </c>
      <c r="H3317" s="44"/>
      <c r="I3317" s="46"/>
      <c r="J3317" s="113">
        <f t="shared" si="259"/>
        <v>0</v>
      </c>
      <c r="K3317" s="114">
        <f t="shared" si="260"/>
        <v>0</v>
      </c>
      <c r="L3317" s="31">
        <f t="shared" si="261"/>
        <v>0</v>
      </c>
      <c r="M3317" s="1">
        <f t="shared" si="262"/>
        <v>0</v>
      </c>
      <c r="N3317" s="1">
        <f t="shared" si="263"/>
        <v>6</v>
      </c>
    </row>
    <row r="3318" spans="1:14" ht="16.5" hidden="1" thickBot="1" x14ac:dyDescent="0.3">
      <c r="A3318" s="26">
        <v>561890</v>
      </c>
      <c r="B3318" s="42">
        <v>561890</v>
      </c>
      <c r="C3318" s="43" t="s">
        <v>1853</v>
      </c>
      <c r="D3318" s="99">
        <f>IF(ISERROR(VLOOKUP(A3318,'CGN-2015-001'!A3317:I8464,4,0)),0,VLOOKUP(A3318,'CGN-2015-001'!A3317:I8464,4,0))</f>
        <v>0</v>
      </c>
      <c r="E3318" s="45">
        <f>IF(ISERROR(VLOOKUP(A3318,[3]Hoja1!$A$1:$F$369,4,0)),0,VLOOKUP(A3318,[3]Hoja1!$A$1:$F$369,4,0))</f>
        <v>0</v>
      </c>
      <c r="F3318" s="45">
        <f>IF(ISERROR(VLOOKUP(A3318,[3]Hoja1!$A$1:$F$369,5,0)),0,VLOOKUP(A3318,[3]Hoja1!$A$1:$F$369,5,0))</f>
        <v>0</v>
      </c>
      <c r="G3318" s="102">
        <f>IF(ISERROR(VLOOKUP(A3318,'CGN-2015-001'!A3317:I8464,7,0)),0,VLOOKUP(A3318,'CGN-2015-001'!A3317:I8464,7,0))</f>
        <v>0</v>
      </c>
      <c r="H3318" s="44"/>
      <c r="I3318" s="46"/>
      <c r="J3318" s="113">
        <f t="shared" si="259"/>
        <v>0</v>
      </c>
      <c r="K3318" s="114">
        <f t="shared" si="260"/>
        <v>0</v>
      </c>
      <c r="L3318" s="31">
        <f t="shared" si="261"/>
        <v>0</v>
      </c>
      <c r="M3318" s="1">
        <f t="shared" si="262"/>
        <v>0</v>
      </c>
      <c r="N3318" s="1">
        <f t="shared" si="263"/>
        <v>6</v>
      </c>
    </row>
    <row r="3319" spans="1:14" ht="16.5" hidden="1" thickBot="1" x14ac:dyDescent="0.3">
      <c r="A3319" s="26">
        <v>57</v>
      </c>
      <c r="B3319" s="32">
        <v>570000</v>
      </c>
      <c r="C3319" s="33" t="s">
        <v>1594</v>
      </c>
      <c r="D3319" s="99">
        <f>IF(ISERROR(VLOOKUP(A3319,'CGN-2015-001'!A3318:I8465,4,0)),0,VLOOKUP(A3319,'CGN-2015-001'!A3318:I8465,4,0))</f>
        <v>0</v>
      </c>
      <c r="E3319" s="35">
        <f>IF(ISERROR(VLOOKUP(A3319,[3]Hoja1!$A$1:$F$369,4,0)),0,VLOOKUP(A3319,[3]Hoja1!$A$1:$F$369,4,0))</f>
        <v>0</v>
      </c>
      <c r="F3319" s="35">
        <f>IF(ISERROR(VLOOKUP(A3319,[3]Hoja1!$A$1:$F$369,5,0)),0,VLOOKUP(A3319,[3]Hoja1!$A$1:$F$369,5,0))</f>
        <v>0</v>
      </c>
      <c r="G3319" s="102">
        <f>IF(ISERROR(VLOOKUP(A3319,'CGN-2015-001'!A3318:I8465,7,0)),0,VLOOKUP(A3319,'CGN-2015-001'!A3318:I8465,7,0))</f>
        <v>0</v>
      </c>
      <c r="H3319" s="34"/>
      <c r="I3319" s="58"/>
      <c r="J3319" s="113">
        <f t="shared" si="259"/>
        <v>0</v>
      </c>
      <c r="K3319" s="114">
        <f t="shared" si="260"/>
        <v>0</v>
      </c>
      <c r="L3319" s="31">
        <f t="shared" si="261"/>
        <v>0</v>
      </c>
      <c r="M3319" s="1">
        <f t="shared" si="262"/>
        <v>0</v>
      </c>
      <c r="N3319" s="1">
        <f t="shared" si="263"/>
        <v>2</v>
      </c>
    </row>
    <row r="3320" spans="1:14" ht="16.5" hidden="1" thickBot="1" x14ac:dyDescent="0.3">
      <c r="A3320" s="26">
        <v>5705</v>
      </c>
      <c r="B3320" s="48">
        <v>570500</v>
      </c>
      <c r="C3320" s="49" t="s">
        <v>1854</v>
      </c>
      <c r="D3320" s="99">
        <f>IF(ISERROR(VLOOKUP(A3320,'CGN-2015-001'!A3319:I8466,4,0)),0,VLOOKUP(A3320,'CGN-2015-001'!A3319:I8466,4,0))</f>
        <v>0</v>
      </c>
      <c r="E3320" s="40">
        <f>IF(ISERROR(VLOOKUP(A3320,[3]Hoja1!$A$1:$F$369,4,0)),0,VLOOKUP(A3320,[3]Hoja1!$A$1:$F$369,4,0))</f>
        <v>0</v>
      </c>
      <c r="F3320" s="40">
        <f>IF(ISERROR(VLOOKUP(A3320,[3]Hoja1!$A$1:$F$369,5,0)),0,VLOOKUP(A3320,[3]Hoja1!$A$1:$F$369,5,0))</f>
        <v>0</v>
      </c>
      <c r="G3320" s="102">
        <f>IF(ISERROR(VLOOKUP(A3320,'CGN-2015-001'!A3319:I8466,7,0)),0,VLOOKUP(A3320,'CGN-2015-001'!A3319:I8466,7,0))</f>
        <v>0</v>
      </c>
      <c r="H3320" s="50"/>
      <c r="I3320" s="51"/>
      <c r="J3320" s="113">
        <f t="shared" si="259"/>
        <v>0</v>
      </c>
      <c r="K3320" s="114">
        <f t="shared" si="260"/>
        <v>0</v>
      </c>
      <c r="L3320" s="31">
        <f t="shared" si="261"/>
        <v>0</v>
      </c>
      <c r="M3320" s="1">
        <f t="shared" si="262"/>
        <v>0</v>
      </c>
      <c r="N3320" s="1">
        <f t="shared" si="263"/>
        <v>4</v>
      </c>
    </row>
    <row r="3321" spans="1:14" ht="16.5" hidden="1" thickBot="1" x14ac:dyDescent="0.3">
      <c r="A3321" s="26">
        <v>570508</v>
      </c>
      <c r="B3321" s="42">
        <v>570508</v>
      </c>
      <c r="C3321" s="43" t="s">
        <v>1596</v>
      </c>
      <c r="D3321" s="99">
        <f>IF(ISERROR(VLOOKUP(A3321,'CGN-2015-001'!A3320:I8467,4,0)),0,VLOOKUP(A3321,'CGN-2015-001'!A3320:I8467,4,0))</f>
        <v>0</v>
      </c>
      <c r="E3321" s="45">
        <f>IF(ISERROR(VLOOKUP(A3321,[3]Hoja1!$A$1:$F$369,4,0)),0,VLOOKUP(A3321,[3]Hoja1!$A$1:$F$369,4,0))</f>
        <v>0</v>
      </c>
      <c r="F3321" s="45">
        <f>IF(ISERROR(VLOOKUP(A3321,[3]Hoja1!$A$1:$F$369,5,0)),0,VLOOKUP(A3321,[3]Hoja1!$A$1:$F$369,5,0))</f>
        <v>0</v>
      </c>
      <c r="G3321" s="102">
        <f>IF(ISERROR(VLOOKUP(A3321,'CGN-2015-001'!A3320:I8467,7,0)),0,VLOOKUP(A3321,'CGN-2015-001'!A3320:I8467,7,0))</f>
        <v>0</v>
      </c>
      <c r="H3321" s="44"/>
      <c r="I3321" s="46"/>
      <c r="J3321" s="113">
        <f t="shared" si="259"/>
        <v>0</v>
      </c>
      <c r="K3321" s="114">
        <f t="shared" si="260"/>
        <v>0</v>
      </c>
      <c r="L3321" s="31">
        <f t="shared" si="261"/>
        <v>0</v>
      </c>
      <c r="M3321" s="1">
        <f t="shared" si="262"/>
        <v>0</v>
      </c>
      <c r="N3321" s="1">
        <f t="shared" si="263"/>
        <v>6</v>
      </c>
    </row>
    <row r="3322" spans="1:14" ht="16.5" hidden="1" thickBot="1" x14ac:dyDescent="0.3">
      <c r="A3322" s="26">
        <v>570509</v>
      </c>
      <c r="B3322" s="42">
        <v>570509</v>
      </c>
      <c r="C3322" s="43" t="s">
        <v>1597</v>
      </c>
      <c r="D3322" s="99">
        <f>IF(ISERROR(VLOOKUP(A3322,'CGN-2015-001'!A3321:I8468,4,0)),0,VLOOKUP(A3322,'CGN-2015-001'!A3321:I8468,4,0))</f>
        <v>0</v>
      </c>
      <c r="E3322" s="45">
        <f>IF(ISERROR(VLOOKUP(A3322,[3]Hoja1!$A$1:$F$369,4,0)),0,VLOOKUP(A3322,[3]Hoja1!$A$1:$F$369,4,0))</f>
        <v>0</v>
      </c>
      <c r="F3322" s="45">
        <f>IF(ISERROR(VLOOKUP(A3322,[3]Hoja1!$A$1:$F$369,5,0)),0,VLOOKUP(A3322,[3]Hoja1!$A$1:$F$369,5,0))</f>
        <v>0</v>
      </c>
      <c r="G3322" s="102">
        <f>IF(ISERROR(VLOOKUP(A3322,'CGN-2015-001'!A3321:I8468,7,0)),0,VLOOKUP(A3322,'CGN-2015-001'!A3321:I8468,7,0))</f>
        <v>0</v>
      </c>
      <c r="H3322" s="44"/>
      <c r="I3322" s="46"/>
      <c r="J3322" s="113">
        <f t="shared" si="259"/>
        <v>0</v>
      </c>
      <c r="K3322" s="114">
        <f t="shared" si="260"/>
        <v>0</v>
      </c>
      <c r="L3322" s="31">
        <f t="shared" si="261"/>
        <v>0</v>
      </c>
      <c r="M3322" s="1">
        <f t="shared" si="262"/>
        <v>0</v>
      </c>
      <c r="N3322" s="1">
        <f t="shared" si="263"/>
        <v>6</v>
      </c>
    </row>
    <row r="3323" spans="1:14" ht="16.5" hidden="1" thickBot="1" x14ac:dyDescent="0.3">
      <c r="A3323" s="26">
        <v>570510</v>
      </c>
      <c r="B3323" s="42">
        <v>570510</v>
      </c>
      <c r="C3323" s="43" t="s">
        <v>1598</v>
      </c>
      <c r="D3323" s="99">
        <f>IF(ISERROR(VLOOKUP(A3323,'CGN-2015-001'!A3322:I8469,4,0)),0,VLOOKUP(A3323,'CGN-2015-001'!A3322:I8469,4,0))</f>
        <v>0</v>
      </c>
      <c r="E3323" s="45">
        <f>IF(ISERROR(VLOOKUP(A3323,[3]Hoja1!$A$1:$F$369,4,0)),0,VLOOKUP(A3323,[3]Hoja1!$A$1:$F$369,4,0))</f>
        <v>0</v>
      </c>
      <c r="F3323" s="45">
        <f>IF(ISERROR(VLOOKUP(A3323,[3]Hoja1!$A$1:$F$369,5,0)),0,VLOOKUP(A3323,[3]Hoja1!$A$1:$F$369,5,0))</f>
        <v>0</v>
      </c>
      <c r="G3323" s="102">
        <f>IF(ISERROR(VLOOKUP(A3323,'CGN-2015-001'!A3322:I8469,7,0)),0,VLOOKUP(A3323,'CGN-2015-001'!A3322:I8469,7,0))</f>
        <v>0</v>
      </c>
      <c r="H3323" s="44"/>
      <c r="I3323" s="46"/>
      <c r="J3323" s="113">
        <f t="shared" si="259"/>
        <v>0</v>
      </c>
      <c r="K3323" s="114">
        <f t="shared" si="260"/>
        <v>0</v>
      </c>
      <c r="L3323" s="31">
        <f t="shared" si="261"/>
        <v>0</v>
      </c>
      <c r="M3323" s="1">
        <f t="shared" si="262"/>
        <v>0</v>
      </c>
      <c r="N3323" s="1">
        <f t="shared" si="263"/>
        <v>6</v>
      </c>
    </row>
    <row r="3324" spans="1:14" ht="16.5" hidden="1" thickBot="1" x14ac:dyDescent="0.3">
      <c r="A3324" s="26">
        <v>5720</v>
      </c>
      <c r="B3324" s="48">
        <v>572000</v>
      </c>
      <c r="C3324" s="49" t="s">
        <v>1599</v>
      </c>
      <c r="D3324" s="99">
        <f>IF(ISERROR(VLOOKUP(A3324,'CGN-2015-001'!A3323:I8470,4,0)),0,VLOOKUP(A3324,'CGN-2015-001'!A3323:I8470,4,0))</f>
        <v>0</v>
      </c>
      <c r="E3324" s="40">
        <f>IF(ISERROR(VLOOKUP(A3324,[3]Hoja1!$A$1:$F$369,4,0)),0,VLOOKUP(A3324,[3]Hoja1!$A$1:$F$369,4,0))</f>
        <v>0</v>
      </c>
      <c r="F3324" s="40">
        <f>IF(ISERROR(VLOOKUP(A3324,[3]Hoja1!$A$1:$F$369,5,0)),0,VLOOKUP(A3324,[3]Hoja1!$A$1:$F$369,5,0))</f>
        <v>0</v>
      </c>
      <c r="G3324" s="102">
        <f>IF(ISERROR(VLOOKUP(A3324,'CGN-2015-001'!A3323:I8470,7,0)),0,VLOOKUP(A3324,'CGN-2015-001'!A3323:I8470,7,0))</f>
        <v>0</v>
      </c>
      <c r="H3324" s="50"/>
      <c r="I3324" s="51"/>
      <c r="J3324" s="113">
        <f t="shared" si="259"/>
        <v>0</v>
      </c>
      <c r="K3324" s="114">
        <f t="shared" si="260"/>
        <v>0</v>
      </c>
      <c r="L3324" s="31">
        <f t="shared" si="261"/>
        <v>0</v>
      </c>
      <c r="M3324" s="1">
        <f t="shared" si="262"/>
        <v>0</v>
      </c>
      <c r="N3324" s="1">
        <f t="shared" si="263"/>
        <v>4</v>
      </c>
    </row>
    <row r="3325" spans="1:14" ht="16.5" hidden="1" thickBot="1" x14ac:dyDescent="0.3">
      <c r="A3325" s="26">
        <v>572080</v>
      </c>
      <c r="B3325" s="42">
        <v>572080</v>
      </c>
      <c r="C3325" s="43" t="s">
        <v>1600</v>
      </c>
      <c r="D3325" s="99">
        <f>IF(ISERROR(VLOOKUP(A3325,'CGN-2015-001'!A3324:I8471,4,0)),0,VLOOKUP(A3325,'CGN-2015-001'!A3324:I8471,4,0))</f>
        <v>0</v>
      </c>
      <c r="E3325" s="45">
        <f>IF(ISERROR(VLOOKUP(A3325,[3]Hoja1!$A$1:$F$369,4,0)),0,VLOOKUP(A3325,[3]Hoja1!$A$1:$F$369,4,0))</f>
        <v>0</v>
      </c>
      <c r="F3325" s="45">
        <f>IF(ISERROR(VLOOKUP(A3325,[3]Hoja1!$A$1:$F$369,5,0)),0,VLOOKUP(A3325,[3]Hoja1!$A$1:$F$369,5,0))</f>
        <v>0</v>
      </c>
      <c r="G3325" s="102">
        <f>IF(ISERROR(VLOOKUP(A3325,'CGN-2015-001'!A3324:I8471,7,0)),0,VLOOKUP(A3325,'CGN-2015-001'!A3324:I8471,7,0))</f>
        <v>0</v>
      </c>
      <c r="H3325" s="44"/>
      <c r="I3325" s="46"/>
      <c r="J3325" s="113">
        <f t="shared" si="259"/>
        <v>0</v>
      </c>
      <c r="K3325" s="114">
        <f t="shared" si="260"/>
        <v>0</v>
      </c>
      <c r="L3325" s="31">
        <f t="shared" si="261"/>
        <v>0</v>
      </c>
      <c r="M3325" s="1">
        <f t="shared" si="262"/>
        <v>0</v>
      </c>
      <c r="N3325" s="1">
        <f t="shared" si="263"/>
        <v>6</v>
      </c>
    </row>
    <row r="3326" spans="1:14" ht="16.5" hidden="1" thickBot="1" x14ac:dyDescent="0.3">
      <c r="A3326" s="26">
        <v>572081</v>
      </c>
      <c r="B3326" s="42">
        <v>572081</v>
      </c>
      <c r="C3326" s="43" t="s">
        <v>1601</v>
      </c>
      <c r="D3326" s="99">
        <f>IF(ISERROR(VLOOKUP(A3326,'CGN-2015-001'!A3325:I8472,4,0)),0,VLOOKUP(A3326,'CGN-2015-001'!A3325:I8472,4,0))</f>
        <v>0</v>
      </c>
      <c r="E3326" s="45">
        <f>IF(ISERROR(VLOOKUP(A3326,[3]Hoja1!$A$1:$F$369,4,0)),0,VLOOKUP(A3326,[3]Hoja1!$A$1:$F$369,4,0))</f>
        <v>0</v>
      </c>
      <c r="F3326" s="45">
        <f>IF(ISERROR(VLOOKUP(A3326,[3]Hoja1!$A$1:$F$369,5,0)),0,VLOOKUP(A3326,[3]Hoja1!$A$1:$F$369,5,0))</f>
        <v>0</v>
      </c>
      <c r="G3326" s="102">
        <f>IF(ISERROR(VLOOKUP(A3326,'CGN-2015-001'!A3325:I8472,7,0)),0,VLOOKUP(A3326,'CGN-2015-001'!A3325:I8472,7,0))</f>
        <v>0</v>
      </c>
      <c r="H3326" s="44"/>
      <c r="I3326" s="46"/>
      <c r="J3326" s="113">
        <f t="shared" si="259"/>
        <v>0</v>
      </c>
      <c r="K3326" s="114">
        <f t="shared" si="260"/>
        <v>0</v>
      </c>
      <c r="L3326" s="31">
        <f t="shared" si="261"/>
        <v>0</v>
      </c>
      <c r="M3326" s="1">
        <f t="shared" si="262"/>
        <v>0</v>
      </c>
      <c r="N3326" s="1">
        <f t="shared" si="263"/>
        <v>6</v>
      </c>
    </row>
    <row r="3327" spans="1:14" ht="16.5" hidden="1" thickBot="1" x14ac:dyDescent="0.3">
      <c r="A3327" s="26">
        <v>5722</v>
      </c>
      <c r="B3327" s="48">
        <v>572200</v>
      </c>
      <c r="C3327" s="49" t="s">
        <v>1602</v>
      </c>
      <c r="D3327" s="99">
        <f>IF(ISERROR(VLOOKUP(A3327,'CGN-2015-001'!A3326:I8473,4,0)),0,VLOOKUP(A3327,'CGN-2015-001'!A3326:I8473,4,0))</f>
        <v>0</v>
      </c>
      <c r="E3327" s="40">
        <f>IF(ISERROR(VLOOKUP(A3327,[3]Hoja1!$A$1:$F$369,4,0)),0,VLOOKUP(A3327,[3]Hoja1!$A$1:$F$369,4,0))</f>
        <v>0</v>
      </c>
      <c r="F3327" s="40">
        <f>IF(ISERROR(VLOOKUP(A3327,[3]Hoja1!$A$1:$F$369,5,0)),0,VLOOKUP(A3327,[3]Hoja1!$A$1:$F$369,5,0))</f>
        <v>0</v>
      </c>
      <c r="G3327" s="102">
        <f>IF(ISERROR(VLOOKUP(A3327,'CGN-2015-001'!A3326:I8473,7,0)),0,VLOOKUP(A3327,'CGN-2015-001'!A3326:I8473,7,0))</f>
        <v>0</v>
      </c>
      <c r="H3327" s="50"/>
      <c r="I3327" s="51"/>
      <c r="J3327" s="113">
        <f t="shared" si="259"/>
        <v>0</v>
      </c>
      <c r="K3327" s="114">
        <f t="shared" si="260"/>
        <v>0</v>
      </c>
      <c r="L3327" s="31">
        <f t="shared" si="261"/>
        <v>0</v>
      </c>
      <c r="M3327" s="1">
        <f t="shared" si="262"/>
        <v>0</v>
      </c>
      <c r="N3327" s="1">
        <f t="shared" si="263"/>
        <v>4</v>
      </c>
    </row>
    <row r="3328" spans="1:14" ht="16.5" hidden="1" thickBot="1" x14ac:dyDescent="0.3">
      <c r="A3328" s="26">
        <v>572201</v>
      </c>
      <c r="B3328" s="42">
        <v>572201</v>
      </c>
      <c r="C3328" s="43" t="s">
        <v>1603</v>
      </c>
      <c r="D3328" s="99">
        <f>IF(ISERROR(VLOOKUP(A3328,'CGN-2015-001'!A3327:I8474,4,0)),0,VLOOKUP(A3328,'CGN-2015-001'!A3327:I8474,4,0))</f>
        <v>0</v>
      </c>
      <c r="E3328" s="45">
        <f>IF(ISERROR(VLOOKUP(A3328,[3]Hoja1!$A$1:$F$369,4,0)),0,VLOOKUP(A3328,[3]Hoja1!$A$1:$F$369,4,0))</f>
        <v>0</v>
      </c>
      <c r="F3328" s="45">
        <f>IF(ISERROR(VLOOKUP(A3328,[3]Hoja1!$A$1:$F$369,5,0)),0,VLOOKUP(A3328,[3]Hoja1!$A$1:$F$369,5,0))</f>
        <v>0</v>
      </c>
      <c r="G3328" s="102">
        <f>IF(ISERROR(VLOOKUP(A3328,'CGN-2015-001'!A3327:I8474,7,0)),0,VLOOKUP(A3328,'CGN-2015-001'!A3327:I8474,7,0))</f>
        <v>0</v>
      </c>
      <c r="H3328" s="44"/>
      <c r="I3328" s="46"/>
      <c r="J3328" s="113">
        <f t="shared" si="259"/>
        <v>0</v>
      </c>
      <c r="K3328" s="114">
        <f t="shared" si="260"/>
        <v>0</v>
      </c>
      <c r="L3328" s="31">
        <f t="shared" si="261"/>
        <v>0</v>
      </c>
      <c r="M3328" s="1">
        <f t="shared" si="262"/>
        <v>0</v>
      </c>
      <c r="N3328" s="1">
        <f t="shared" si="263"/>
        <v>6</v>
      </c>
    </row>
    <row r="3329" spans="1:14" ht="16.5" hidden="1" thickBot="1" x14ac:dyDescent="0.3">
      <c r="A3329" s="26">
        <v>572203</v>
      </c>
      <c r="B3329" s="42">
        <v>572203</v>
      </c>
      <c r="C3329" s="43" t="s">
        <v>220</v>
      </c>
      <c r="D3329" s="99">
        <f>IF(ISERROR(VLOOKUP(A3329,'CGN-2015-001'!A3328:I8475,4,0)),0,VLOOKUP(A3329,'CGN-2015-001'!A3328:I8475,4,0))</f>
        <v>0</v>
      </c>
      <c r="E3329" s="45">
        <f>IF(ISERROR(VLOOKUP(A3329,[3]Hoja1!$A$1:$F$369,4,0)),0,VLOOKUP(A3329,[3]Hoja1!$A$1:$F$369,4,0))</f>
        <v>0</v>
      </c>
      <c r="F3329" s="45">
        <f>IF(ISERROR(VLOOKUP(A3329,[3]Hoja1!$A$1:$F$369,5,0)),0,VLOOKUP(A3329,[3]Hoja1!$A$1:$F$369,5,0))</f>
        <v>0</v>
      </c>
      <c r="G3329" s="102">
        <f>IF(ISERROR(VLOOKUP(A3329,'CGN-2015-001'!A3328:I8475,7,0)),0,VLOOKUP(A3329,'CGN-2015-001'!A3328:I8475,7,0))</f>
        <v>0</v>
      </c>
      <c r="H3329" s="44"/>
      <c r="I3329" s="46"/>
      <c r="J3329" s="113">
        <f t="shared" si="259"/>
        <v>0</v>
      </c>
      <c r="K3329" s="114">
        <f t="shared" si="260"/>
        <v>0</v>
      </c>
      <c r="L3329" s="31">
        <f t="shared" si="261"/>
        <v>0</v>
      </c>
      <c r="M3329" s="1">
        <f t="shared" si="262"/>
        <v>0</v>
      </c>
      <c r="N3329" s="1">
        <f t="shared" si="263"/>
        <v>6</v>
      </c>
    </row>
    <row r="3330" spans="1:14" ht="16.5" hidden="1" thickBot="1" x14ac:dyDescent="0.3">
      <c r="A3330" s="26">
        <v>572205</v>
      </c>
      <c r="B3330" s="42">
        <v>572205</v>
      </c>
      <c r="C3330" s="43" t="s">
        <v>1604</v>
      </c>
      <c r="D3330" s="99">
        <f>IF(ISERROR(VLOOKUP(A3330,'CGN-2015-001'!A3329:I8476,4,0)),0,VLOOKUP(A3330,'CGN-2015-001'!A3329:I8476,4,0))</f>
        <v>0</v>
      </c>
      <c r="E3330" s="45">
        <f>IF(ISERROR(VLOOKUP(A3330,[3]Hoja1!$A$1:$F$369,4,0)),0,VLOOKUP(A3330,[3]Hoja1!$A$1:$F$369,4,0))</f>
        <v>0</v>
      </c>
      <c r="F3330" s="45">
        <f>IF(ISERROR(VLOOKUP(A3330,[3]Hoja1!$A$1:$F$369,5,0)),0,VLOOKUP(A3330,[3]Hoja1!$A$1:$F$369,5,0))</f>
        <v>0</v>
      </c>
      <c r="G3330" s="102">
        <f>IF(ISERROR(VLOOKUP(A3330,'CGN-2015-001'!A3329:I8476,7,0)),0,VLOOKUP(A3330,'CGN-2015-001'!A3329:I8476,7,0))</f>
        <v>0</v>
      </c>
      <c r="H3330" s="44"/>
      <c r="I3330" s="46"/>
      <c r="J3330" s="113">
        <f t="shared" si="259"/>
        <v>0</v>
      </c>
      <c r="K3330" s="114">
        <f t="shared" si="260"/>
        <v>0</v>
      </c>
      <c r="L3330" s="31">
        <f t="shared" si="261"/>
        <v>0</v>
      </c>
      <c r="M3330" s="1">
        <f t="shared" si="262"/>
        <v>0</v>
      </c>
      <c r="N3330" s="1">
        <f t="shared" si="263"/>
        <v>6</v>
      </c>
    </row>
    <row r="3331" spans="1:14" ht="16.5" hidden="1" thickBot="1" x14ac:dyDescent="0.3">
      <c r="A3331" s="26">
        <v>572207</v>
      </c>
      <c r="B3331" s="42">
        <v>572207</v>
      </c>
      <c r="C3331" s="43" t="s">
        <v>1605</v>
      </c>
      <c r="D3331" s="99">
        <f>IF(ISERROR(VLOOKUP(A3331,'CGN-2015-001'!A3330:I8477,4,0)),0,VLOOKUP(A3331,'CGN-2015-001'!A3330:I8477,4,0))</f>
        <v>0</v>
      </c>
      <c r="E3331" s="45">
        <f>IF(ISERROR(VLOOKUP(A3331,[3]Hoja1!$A$1:$F$369,4,0)),0,VLOOKUP(A3331,[3]Hoja1!$A$1:$F$369,4,0))</f>
        <v>0</v>
      </c>
      <c r="F3331" s="45">
        <f>IF(ISERROR(VLOOKUP(A3331,[3]Hoja1!$A$1:$F$369,5,0)),0,VLOOKUP(A3331,[3]Hoja1!$A$1:$F$369,5,0))</f>
        <v>0</v>
      </c>
      <c r="G3331" s="102">
        <f>IF(ISERROR(VLOOKUP(A3331,'CGN-2015-001'!A3330:I8477,7,0)),0,VLOOKUP(A3331,'CGN-2015-001'!A3330:I8477,7,0))</f>
        <v>0</v>
      </c>
      <c r="H3331" s="44"/>
      <c r="I3331" s="46"/>
      <c r="J3331" s="113">
        <f t="shared" si="259"/>
        <v>0</v>
      </c>
      <c r="K3331" s="114">
        <f t="shared" si="260"/>
        <v>0</v>
      </c>
      <c r="L3331" s="31">
        <f t="shared" si="261"/>
        <v>0</v>
      </c>
      <c r="M3331" s="1">
        <f t="shared" si="262"/>
        <v>0</v>
      </c>
      <c r="N3331" s="1">
        <f t="shared" si="263"/>
        <v>6</v>
      </c>
    </row>
    <row r="3332" spans="1:14" ht="16.5" hidden="1" thickBot="1" x14ac:dyDescent="0.3">
      <c r="A3332" s="26">
        <v>572209</v>
      </c>
      <c r="B3332" s="42">
        <v>572209</v>
      </c>
      <c r="C3332" s="43" t="s">
        <v>1606</v>
      </c>
      <c r="D3332" s="99">
        <f>IF(ISERROR(VLOOKUP(A3332,'CGN-2015-001'!A3331:I8478,4,0)),0,VLOOKUP(A3332,'CGN-2015-001'!A3331:I8478,4,0))</f>
        <v>0</v>
      </c>
      <c r="E3332" s="45">
        <f>IF(ISERROR(VLOOKUP(A3332,[3]Hoja1!$A$1:$F$369,4,0)),0,VLOOKUP(A3332,[3]Hoja1!$A$1:$F$369,4,0))</f>
        <v>0</v>
      </c>
      <c r="F3332" s="45">
        <f>IF(ISERROR(VLOOKUP(A3332,[3]Hoja1!$A$1:$F$369,5,0)),0,VLOOKUP(A3332,[3]Hoja1!$A$1:$F$369,5,0))</f>
        <v>0</v>
      </c>
      <c r="G3332" s="102">
        <f>IF(ISERROR(VLOOKUP(A3332,'CGN-2015-001'!A3331:I8478,7,0)),0,VLOOKUP(A3332,'CGN-2015-001'!A3331:I8478,7,0))</f>
        <v>0</v>
      </c>
      <c r="H3332" s="44"/>
      <c r="I3332" s="46"/>
      <c r="J3332" s="113">
        <f t="shared" si="259"/>
        <v>0</v>
      </c>
      <c r="K3332" s="114">
        <f t="shared" si="260"/>
        <v>0</v>
      </c>
      <c r="L3332" s="31">
        <f t="shared" si="261"/>
        <v>0</v>
      </c>
      <c r="M3332" s="1">
        <f t="shared" si="262"/>
        <v>0</v>
      </c>
      <c r="N3332" s="1">
        <f t="shared" si="263"/>
        <v>6</v>
      </c>
    </row>
    <row r="3333" spans="1:14" ht="16.5" hidden="1" thickBot="1" x14ac:dyDescent="0.3">
      <c r="A3333" s="26">
        <v>572210</v>
      </c>
      <c r="B3333" s="42">
        <v>572210</v>
      </c>
      <c r="C3333" s="43" t="s">
        <v>1607</v>
      </c>
      <c r="D3333" s="99">
        <f>IF(ISERROR(VLOOKUP(A3333,'CGN-2015-001'!A3332:I8479,4,0)),0,VLOOKUP(A3333,'CGN-2015-001'!A3332:I8479,4,0))</f>
        <v>0</v>
      </c>
      <c r="E3333" s="45">
        <f>IF(ISERROR(VLOOKUP(A3333,[3]Hoja1!$A$1:$F$369,4,0)),0,VLOOKUP(A3333,[3]Hoja1!$A$1:$F$369,4,0))</f>
        <v>0</v>
      </c>
      <c r="F3333" s="45">
        <f>IF(ISERROR(VLOOKUP(A3333,[3]Hoja1!$A$1:$F$369,5,0)),0,VLOOKUP(A3333,[3]Hoja1!$A$1:$F$369,5,0))</f>
        <v>0</v>
      </c>
      <c r="G3333" s="102">
        <f>IF(ISERROR(VLOOKUP(A3333,'CGN-2015-001'!A3332:I8479,7,0)),0,VLOOKUP(A3333,'CGN-2015-001'!A3332:I8479,7,0))</f>
        <v>0</v>
      </c>
      <c r="H3333" s="44"/>
      <c r="I3333" s="46"/>
      <c r="J3333" s="113">
        <f t="shared" si="259"/>
        <v>0</v>
      </c>
      <c r="K3333" s="114">
        <f t="shared" si="260"/>
        <v>0</v>
      </c>
      <c r="L3333" s="31">
        <f t="shared" si="261"/>
        <v>0</v>
      </c>
      <c r="M3333" s="1">
        <f t="shared" si="262"/>
        <v>0</v>
      </c>
      <c r="N3333" s="1">
        <f t="shared" si="263"/>
        <v>6</v>
      </c>
    </row>
    <row r="3334" spans="1:14" ht="16.5" hidden="1" thickBot="1" x14ac:dyDescent="0.3">
      <c r="A3334" s="26">
        <v>572211</v>
      </c>
      <c r="B3334" s="42">
        <v>572211</v>
      </c>
      <c r="C3334" s="43" t="s">
        <v>1608</v>
      </c>
      <c r="D3334" s="99">
        <f>IF(ISERROR(VLOOKUP(A3334,'CGN-2015-001'!A3333:I8480,4,0)),0,VLOOKUP(A3334,'CGN-2015-001'!A3333:I8480,4,0))</f>
        <v>0</v>
      </c>
      <c r="E3334" s="45">
        <f>IF(ISERROR(VLOOKUP(A3334,[3]Hoja1!$A$1:$F$369,4,0)),0,VLOOKUP(A3334,[3]Hoja1!$A$1:$F$369,4,0))</f>
        <v>0</v>
      </c>
      <c r="F3334" s="45">
        <f>IF(ISERROR(VLOOKUP(A3334,[3]Hoja1!$A$1:$F$369,5,0)),0,VLOOKUP(A3334,[3]Hoja1!$A$1:$F$369,5,0))</f>
        <v>0</v>
      </c>
      <c r="G3334" s="102">
        <f>IF(ISERROR(VLOOKUP(A3334,'CGN-2015-001'!A3333:I8480,7,0)),0,VLOOKUP(A3334,'CGN-2015-001'!A3333:I8480,7,0))</f>
        <v>0</v>
      </c>
      <c r="H3334" s="44"/>
      <c r="I3334" s="46"/>
      <c r="J3334" s="113">
        <f t="shared" si="259"/>
        <v>0</v>
      </c>
      <c r="K3334" s="114">
        <f t="shared" si="260"/>
        <v>0</v>
      </c>
      <c r="L3334" s="31">
        <f t="shared" si="261"/>
        <v>0</v>
      </c>
      <c r="M3334" s="1">
        <f t="shared" si="262"/>
        <v>0</v>
      </c>
      <c r="N3334" s="1">
        <f t="shared" si="263"/>
        <v>6</v>
      </c>
    </row>
    <row r="3335" spans="1:14" ht="16.5" hidden="1" thickBot="1" x14ac:dyDescent="0.3">
      <c r="A3335" s="26">
        <v>572290</v>
      </c>
      <c r="B3335" s="120">
        <v>572290</v>
      </c>
      <c r="C3335" s="121" t="s">
        <v>1609</v>
      </c>
      <c r="D3335" s="99">
        <f>IF(ISERROR(VLOOKUP(A3335,'CGN-2015-001'!A3334:I8481,4,0)),0,VLOOKUP(A3335,'CGN-2015-001'!A3334:I8481,4,0))</f>
        <v>0</v>
      </c>
      <c r="E3335" s="45">
        <f>IF(ISERROR(VLOOKUP(A3335,[3]Hoja1!$A$1:$F$369,4,0)),0,VLOOKUP(A3335,[3]Hoja1!$A$1:$F$369,4,0))</f>
        <v>0</v>
      </c>
      <c r="F3335" s="45">
        <f>IF(ISERROR(VLOOKUP(A3335,[3]Hoja1!$A$1:$F$369,5,0)),0,VLOOKUP(A3335,[3]Hoja1!$A$1:$F$369,5,0))</f>
        <v>0</v>
      </c>
      <c r="G3335" s="102">
        <f>IF(ISERROR(VLOOKUP(A3335,'CGN-2015-001'!A3334:I8481,7,0)),0,VLOOKUP(A3335,'CGN-2015-001'!A3334:I8481,7,0))</f>
        <v>0</v>
      </c>
      <c r="H3335" s="44"/>
      <c r="I3335" s="46"/>
      <c r="J3335" s="113">
        <f t="shared" si="259"/>
        <v>0</v>
      </c>
      <c r="K3335" s="114">
        <f t="shared" si="260"/>
        <v>0</v>
      </c>
      <c r="L3335" s="31">
        <f t="shared" si="261"/>
        <v>0</v>
      </c>
      <c r="M3335" s="1">
        <f t="shared" si="262"/>
        <v>0</v>
      </c>
      <c r="N3335" s="1">
        <f t="shared" si="263"/>
        <v>6</v>
      </c>
    </row>
    <row r="3336" spans="1:14" ht="16.5" hidden="1" thickBot="1" x14ac:dyDescent="0.3">
      <c r="A3336" s="26">
        <v>58</v>
      </c>
      <c r="B3336" s="464">
        <v>580000</v>
      </c>
      <c r="C3336" s="465" t="s">
        <v>1855</v>
      </c>
      <c r="D3336" s="452">
        <f>IF(ISERROR(VLOOKUP(A3336,'CGN-2015-001'!A3335:I8482,4,0)),0,VLOOKUP(A3336,'CGN-2015-001'!A3335:I8482,4,0))</f>
        <v>701778834.01999998</v>
      </c>
      <c r="E3336" s="105">
        <f>IF(ISERROR(VLOOKUP(A3336,[3]Hoja1!$A$1:$F$369,4,0)),0,VLOOKUP(A3336,[3]Hoja1!$A$1:$F$369,4,0))</f>
        <v>650218653.13999999</v>
      </c>
      <c r="F3336" s="106">
        <f>IF(ISERROR(VLOOKUP(A3336,[3]Hoja1!$A$1:$F$369,5,0)),0,VLOOKUP(A3336,[3]Hoja1!$A$1:$F$369,5,0))</f>
        <v>73747.05</v>
      </c>
      <c r="G3336" s="453">
        <f>IF(ISERROR(VLOOKUP(A3336,'CGN-2015-001'!A3335:I8482,7,0)),0,VLOOKUP(A3336,'CGN-2015-001'!A3335:I8482,7,0))</f>
        <v>992654684.03999996</v>
      </c>
      <c r="H3336" s="105">
        <f>+H3337+H3450</f>
        <v>0</v>
      </c>
      <c r="I3336" s="106">
        <f>+I3337+I3450</f>
        <v>992654683.03999996</v>
      </c>
      <c r="J3336" s="466">
        <f t="shared" si="259"/>
        <v>-290875850.01999998</v>
      </c>
      <c r="K3336" s="467">
        <f t="shared" si="260"/>
        <v>-0.29302823499121156</v>
      </c>
      <c r="L3336" s="31">
        <f t="shared" si="261"/>
        <v>1</v>
      </c>
      <c r="M3336" s="1">
        <f t="shared" si="262"/>
        <v>1</v>
      </c>
      <c r="N3336" s="1">
        <f t="shared" si="263"/>
        <v>2</v>
      </c>
    </row>
    <row r="3337" spans="1:14" ht="16.5" hidden="1" thickBot="1" x14ac:dyDescent="0.3">
      <c r="A3337" s="26">
        <v>5802</v>
      </c>
      <c r="B3337" s="107">
        <v>580200</v>
      </c>
      <c r="C3337" s="108" t="s">
        <v>1856</v>
      </c>
      <c r="D3337" s="468">
        <f>IF(ISERROR(VLOOKUP(A3337,'CGN-2015-001'!A3336:I8483,4,0)),0,VLOOKUP(A3337,'CGN-2015-001'!A3336:I8483,4,0))</f>
        <v>194231</v>
      </c>
      <c r="E3337" s="109">
        <f>IF(ISERROR(VLOOKUP(A3337,[3]Hoja1!$A$1:$F$369,4,0)),0,VLOOKUP(A3337,[3]Hoja1!$A$1:$F$369,4,0))</f>
        <v>157642.04999999999</v>
      </c>
      <c r="F3337" s="110">
        <f>IF(ISERROR(VLOOKUP(A3337,[3]Hoja1!$A$1:$F$369,5,0)),0,VLOOKUP(A3337,[3]Hoja1!$A$1:$F$369,5,0))</f>
        <v>73747.05</v>
      </c>
      <c r="G3337" s="469">
        <f>IF(ISERROR(VLOOKUP(A3337,'CGN-2015-001'!A3336:I8483,7,0)),0,VLOOKUP(A3337,'CGN-2015-001'!A3336:I8483,7,0))</f>
        <v>226814</v>
      </c>
      <c r="H3337" s="109">
        <v>0</v>
      </c>
      <c r="I3337" s="110">
        <f>+I3341+I3342</f>
        <v>226814</v>
      </c>
      <c r="J3337" s="470">
        <f t="shared" si="259"/>
        <v>-32583</v>
      </c>
      <c r="K3337" s="471">
        <f t="shared" si="260"/>
        <v>-0.14365515356194947</v>
      </c>
      <c r="L3337" s="31">
        <f t="shared" si="261"/>
        <v>0</v>
      </c>
      <c r="M3337" s="1">
        <f t="shared" si="262"/>
        <v>1</v>
      </c>
      <c r="N3337" s="1">
        <f t="shared" si="263"/>
        <v>4</v>
      </c>
    </row>
    <row r="3338" spans="1:14" ht="16.5" hidden="1" thickBot="1" x14ac:dyDescent="0.3">
      <c r="A3338" s="26">
        <v>580206</v>
      </c>
      <c r="B3338" s="126">
        <v>580206</v>
      </c>
      <c r="C3338" s="127" t="s">
        <v>1857</v>
      </c>
      <c r="D3338" s="99">
        <f>IF(ISERROR(VLOOKUP(A3338,'CGN-2015-001'!A3337:I8484,4,0)),0,VLOOKUP(A3338,'CGN-2015-001'!A3337:I8484,4,0))</f>
        <v>0</v>
      </c>
      <c r="E3338" s="45">
        <f>IF(ISERROR(VLOOKUP(A3338,[3]Hoja1!$A$1:$F$369,4,0)),0,VLOOKUP(A3338,[3]Hoja1!$A$1:$F$369,4,0))</f>
        <v>0</v>
      </c>
      <c r="F3338" s="45">
        <f>IF(ISERROR(VLOOKUP(A3338,[3]Hoja1!$A$1:$F$369,5,0)),0,VLOOKUP(A3338,[3]Hoja1!$A$1:$F$369,5,0))</f>
        <v>0</v>
      </c>
      <c r="G3338" s="102">
        <f>IF(ISERROR(VLOOKUP(A3338,'CGN-2015-001'!A3337:I8484,7,0)),0,VLOOKUP(A3338,'CGN-2015-001'!A3337:I8484,7,0))</f>
        <v>0</v>
      </c>
      <c r="H3338" s="44"/>
      <c r="I3338" s="46"/>
      <c r="J3338" s="113">
        <f t="shared" si="259"/>
        <v>0</v>
      </c>
      <c r="K3338" s="114">
        <f t="shared" si="260"/>
        <v>0</v>
      </c>
      <c r="L3338" s="31">
        <f t="shared" si="261"/>
        <v>0</v>
      </c>
      <c r="M3338" s="1">
        <f t="shared" si="262"/>
        <v>0</v>
      </c>
      <c r="N3338" s="1">
        <f t="shared" si="263"/>
        <v>6</v>
      </c>
    </row>
    <row r="3339" spans="1:14" ht="16.5" hidden="1" thickBot="1" x14ac:dyDescent="0.3">
      <c r="A3339" s="26">
        <v>580237</v>
      </c>
      <c r="B3339" s="42">
        <v>580237</v>
      </c>
      <c r="C3339" s="43" t="s">
        <v>1858</v>
      </c>
      <c r="D3339" s="99">
        <f>IF(ISERROR(VLOOKUP(A3339,'CGN-2015-001'!A3338:I8485,4,0)),0,VLOOKUP(A3339,'CGN-2015-001'!A3338:I8485,4,0))</f>
        <v>0</v>
      </c>
      <c r="E3339" s="45">
        <f>IF(ISERROR(VLOOKUP(A3339,[3]Hoja1!$A$1:$F$369,4,0)),0,VLOOKUP(A3339,[3]Hoja1!$A$1:$F$369,4,0))</f>
        <v>0</v>
      </c>
      <c r="F3339" s="45">
        <f>IF(ISERROR(VLOOKUP(A3339,[3]Hoja1!$A$1:$F$369,5,0)),0,VLOOKUP(A3339,[3]Hoja1!$A$1:$F$369,5,0))</f>
        <v>0</v>
      </c>
      <c r="G3339" s="102">
        <f>IF(ISERROR(VLOOKUP(A3339,'CGN-2015-001'!A3338:I8485,7,0)),0,VLOOKUP(A3339,'CGN-2015-001'!A3338:I8485,7,0))</f>
        <v>0</v>
      </c>
      <c r="H3339" s="44"/>
      <c r="I3339" s="46"/>
      <c r="J3339" s="113">
        <f t="shared" ref="J3339:J3402" si="264">D3339-G3339</f>
        <v>0</v>
      </c>
      <c r="K3339" s="114">
        <f t="shared" ref="K3339:K3402" si="265">IF(ISERROR(((D3339/G3339)-100%)),0,((D3339/G3339)-100%))</f>
        <v>0</v>
      </c>
      <c r="L3339" s="31">
        <f t="shared" ref="L3339:L3402" si="266">+G3339-H3339-I3339</f>
        <v>0</v>
      </c>
      <c r="M3339" s="1">
        <f t="shared" ref="M3339:M3402" si="267">IF(D3339&lt;&gt;0,1,IF(G3339&lt;&gt;0,2,IF(F3339&lt;&gt;0,3,IF(E3339&lt;&gt;0,4,0))))</f>
        <v>0</v>
      </c>
      <c r="N3339" s="1">
        <f t="shared" ref="N3339:N3402" si="268">+LEN(A3339)</f>
        <v>6</v>
      </c>
    </row>
    <row r="3340" spans="1:14" ht="16.5" hidden="1" thickBot="1" x14ac:dyDescent="0.3">
      <c r="A3340" s="26">
        <v>580239</v>
      </c>
      <c r="B3340" s="120">
        <v>580239</v>
      </c>
      <c r="C3340" s="121" t="s">
        <v>809</v>
      </c>
      <c r="D3340" s="99">
        <f>IF(ISERROR(VLOOKUP(A3340,'CGN-2015-001'!A3339:I8486,4,0)),0,VLOOKUP(A3340,'CGN-2015-001'!A3339:I8486,4,0))</f>
        <v>0</v>
      </c>
      <c r="E3340" s="45">
        <f>IF(ISERROR(VLOOKUP(A3340,[3]Hoja1!$A$1:$F$369,4,0)),0,VLOOKUP(A3340,[3]Hoja1!$A$1:$F$369,4,0))</f>
        <v>0</v>
      </c>
      <c r="F3340" s="45">
        <f>IF(ISERROR(VLOOKUP(A3340,[3]Hoja1!$A$1:$F$369,5,0)),0,VLOOKUP(A3340,[3]Hoja1!$A$1:$F$369,5,0))</f>
        <v>0</v>
      </c>
      <c r="G3340" s="102">
        <f>IF(ISERROR(VLOOKUP(A3340,'CGN-2015-001'!A3339:I8486,7,0)),0,VLOOKUP(A3340,'CGN-2015-001'!A3339:I8486,7,0))</f>
        <v>0</v>
      </c>
      <c r="H3340" s="44"/>
      <c r="I3340" s="46"/>
      <c r="J3340" s="113">
        <f t="shared" si="264"/>
        <v>0</v>
      </c>
      <c r="K3340" s="114">
        <f t="shared" si="265"/>
        <v>0</v>
      </c>
      <c r="L3340" s="31">
        <f t="shared" si="266"/>
        <v>0</v>
      </c>
      <c r="M3340" s="1">
        <f t="shared" si="267"/>
        <v>0</v>
      </c>
      <c r="N3340" s="1">
        <f t="shared" si="268"/>
        <v>6</v>
      </c>
    </row>
    <row r="3341" spans="1:14" ht="15.75" customHeight="1" thickBot="1" x14ac:dyDescent="0.25">
      <c r="A3341" s="26">
        <v>580240</v>
      </c>
      <c r="B3341" s="574">
        <v>580240</v>
      </c>
      <c r="C3341" s="575" t="s">
        <v>1859</v>
      </c>
      <c r="D3341" s="560">
        <f>IF(ISERROR(VLOOKUP(A3341,'CGN-2015-001'!A3340:I8487,4,0)),0,VLOOKUP(A3341,'CGN-2015-001'!A3340:I8487,4,0))</f>
        <v>194231</v>
      </c>
      <c r="E3341" s="561">
        <f>IF(ISERROR(VLOOKUP(A3341,[3]Hoja1!$A$1:$F$369,4,0)),0,VLOOKUP(A3341,[3]Hoja1!$A$1:$F$369,4,0))</f>
        <v>83895</v>
      </c>
      <c r="F3341" s="562">
        <f>IF(ISERROR(VLOOKUP(A3341,[3]Hoja1!$A$1:$F$369,5,0)),0,VLOOKUP(A3341,[3]Hoja1!$A$1:$F$369,5,0))</f>
        <v>0</v>
      </c>
      <c r="G3341" s="563">
        <f>IF(ISERROR(VLOOKUP(A3341,'CGN-2015-001'!A3340:I8487,7,0)),0,VLOOKUP(A3341,'CGN-2015-001'!A3340:I8487,7,0))</f>
        <v>226814</v>
      </c>
      <c r="H3341" s="115">
        <v>0</v>
      </c>
      <c r="I3341" s="562">
        <f>+G3341</f>
        <v>226814</v>
      </c>
      <c r="J3341" s="576">
        <f t="shared" si="264"/>
        <v>-32583</v>
      </c>
      <c r="K3341" s="577">
        <f t="shared" si="265"/>
        <v>-0.14365515356194947</v>
      </c>
      <c r="L3341" s="31">
        <f t="shared" si="266"/>
        <v>0</v>
      </c>
      <c r="M3341" s="1">
        <f t="shared" si="267"/>
        <v>1</v>
      </c>
      <c r="N3341" s="1">
        <f t="shared" si="268"/>
        <v>6</v>
      </c>
    </row>
    <row r="3342" spans="1:14" ht="15.75" customHeight="1" thickBot="1" x14ac:dyDescent="0.25">
      <c r="A3342" s="26">
        <v>580290</v>
      </c>
      <c r="B3342" s="568">
        <v>580290</v>
      </c>
      <c r="C3342" s="569" t="s">
        <v>1860</v>
      </c>
      <c r="D3342" s="560">
        <f>IF(ISERROR(VLOOKUP(A3342,'CGN-2015-001'!A3341:I8488,4,0)),0,VLOOKUP(A3342,'CGN-2015-001'!A3341:I8488,4,0))</f>
        <v>0</v>
      </c>
      <c r="E3342" s="561">
        <f>IF(ISERROR(VLOOKUP(A3342,[3]Hoja1!$A$1:$F$369,4,0)),0,VLOOKUP(A3342,[3]Hoja1!$A$1:$F$369,4,0))</f>
        <v>73747.05</v>
      </c>
      <c r="F3342" s="562">
        <f>IF(ISERROR(VLOOKUP(A3342,[3]Hoja1!$A$1:$F$369,5,0)),0,VLOOKUP(A3342,[3]Hoja1!$A$1:$F$369,5,0))</f>
        <v>73747.05</v>
      </c>
      <c r="G3342" s="563">
        <f>IF(ISERROR(VLOOKUP(A3342,'CGN-2015-001'!A3341:I8488,7,0)),0,VLOOKUP(A3342,'CGN-2015-001'!A3341:I8488,7,0))</f>
        <v>0</v>
      </c>
      <c r="H3342" s="115">
        <v>0</v>
      </c>
      <c r="I3342" s="562">
        <v>0</v>
      </c>
      <c r="J3342" s="572">
        <f t="shared" si="264"/>
        <v>0</v>
      </c>
      <c r="K3342" s="573">
        <f t="shared" si="265"/>
        <v>0</v>
      </c>
      <c r="L3342" s="31">
        <f t="shared" si="266"/>
        <v>0</v>
      </c>
      <c r="M3342" s="1">
        <f t="shared" si="267"/>
        <v>3</v>
      </c>
      <c r="N3342" s="1">
        <f t="shared" si="268"/>
        <v>6</v>
      </c>
    </row>
    <row r="3343" spans="1:14" ht="16.5" hidden="1" thickBot="1" x14ac:dyDescent="0.3">
      <c r="A3343" s="26">
        <v>5803</v>
      </c>
      <c r="B3343" s="118">
        <v>580300</v>
      </c>
      <c r="C3343" s="119" t="s">
        <v>1644</v>
      </c>
      <c r="D3343" s="99">
        <f>IF(ISERROR(VLOOKUP(A3343,'CGN-2015-001'!A3342:I8489,4,0)),0,VLOOKUP(A3343,'CGN-2015-001'!A3342:I8489,4,0))</f>
        <v>0</v>
      </c>
      <c r="E3343" s="40">
        <f>IF(ISERROR(VLOOKUP(A3343,[3]Hoja1!$A$1:$F$369,4,0)),0,VLOOKUP(A3343,[3]Hoja1!$A$1:$F$369,4,0))</f>
        <v>0</v>
      </c>
      <c r="F3343" s="40">
        <f>IF(ISERROR(VLOOKUP(A3343,[3]Hoja1!$A$1:$F$369,5,0)),0,VLOOKUP(A3343,[3]Hoja1!$A$1:$F$369,5,0))</f>
        <v>0</v>
      </c>
      <c r="G3343" s="102">
        <f>IF(ISERROR(VLOOKUP(A3343,'CGN-2015-001'!A3342:I8489,7,0)),0,VLOOKUP(A3343,'CGN-2015-001'!A3342:I8489,7,0))</f>
        <v>0</v>
      </c>
      <c r="H3343" s="50"/>
      <c r="I3343" s="51"/>
      <c r="J3343" s="113">
        <f t="shared" si="264"/>
        <v>0</v>
      </c>
      <c r="K3343" s="114">
        <f t="shared" si="265"/>
        <v>0</v>
      </c>
      <c r="L3343" s="31">
        <f t="shared" si="266"/>
        <v>0</v>
      </c>
      <c r="M3343" s="1">
        <f t="shared" si="267"/>
        <v>0</v>
      </c>
      <c r="N3343" s="1">
        <f t="shared" si="268"/>
        <v>4</v>
      </c>
    </row>
    <row r="3344" spans="1:14" ht="16.5" hidden="1" thickBot="1" x14ac:dyDescent="0.3">
      <c r="A3344" s="26">
        <v>580301</v>
      </c>
      <c r="B3344" s="42">
        <v>580301</v>
      </c>
      <c r="C3344" s="43" t="s">
        <v>800</v>
      </c>
      <c r="D3344" s="99">
        <f>IF(ISERROR(VLOOKUP(A3344,'CGN-2015-001'!A3343:I8490,4,0)),0,VLOOKUP(A3344,'CGN-2015-001'!A3343:I8490,4,0))</f>
        <v>0</v>
      </c>
      <c r="E3344" s="45">
        <f>IF(ISERROR(VLOOKUP(A3344,[3]Hoja1!$A$1:$F$369,4,0)),0,VLOOKUP(A3344,[3]Hoja1!$A$1:$F$369,4,0))</f>
        <v>0</v>
      </c>
      <c r="F3344" s="45">
        <f>IF(ISERROR(VLOOKUP(A3344,[3]Hoja1!$A$1:$F$369,5,0)),0,VLOOKUP(A3344,[3]Hoja1!$A$1:$F$369,5,0))</f>
        <v>0</v>
      </c>
      <c r="G3344" s="102">
        <f>IF(ISERROR(VLOOKUP(A3344,'CGN-2015-001'!A3343:I8490,7,0)),0,VLOOKUP(A3344,'CGN-2015-001'!A3343:I8490,7,0))</f>
        <v>0</v>
      </c>
      <c r="H3344" s="44"/>
      <c r="I3344" s="46"/>
      <c r="J3344" s="113">
        <f t="shared" si="264"/>
        <v>0</v>
      </c>
      <c r="K3344" s="114">
        <f t="shared" si="265"/>
        <v>0</v>
      </c>
      <c r="L3344" s="31">
        <f t="shared" si="266"/>
        <v>0</v>
      </c>
      <c r="M3344" s="1">
        <f t="shared" si="267"/>
        <v>0</v>
      </c>
      <c r="N3344" s="1">
        <f t="shared" si="268"/>
        <v>6</v>
      </c>
    </row>
    <row r="3345" spans="1:14" ht="16.5" hidden="1" thickBot="1" x14ac:dyDescent="0.3">
      <c r="A3345" s="26">
        <v>580302</v>
      </c>
      <c r="B3345" s="42">
        <v>580302</v>
      </c>
      <c r="C3345" s="43" t="s">
        <v>373</v>
      </c>
      <c r="D3345" s="99">
        <f>IF(ISERROR(VLOOKUP(A3345,'CGN-2015-001'!A3344:I8491,4,0)),0,VLOOKUP(A3345,'CGN-2015-001'!A3344:I8491,4,0))</f>
        <v>0</v>
      </c>
      <c r="E3345" s="45">
        <f>IF(ISERROR(VLOOKUP(A3345,[3]Hoja1!$A$1:$F$369,4,0)),0,VLOOKUP(A3345,[3]Hoja1!$A$1:$F$369,4,0))</f>
        <v>0</v>
      </c>
      <c r="F3345" s="45">
        <f>IF(ISERROR(VLOOKUP(A3345,[3]Hoja1!$A$1:$F$369,5,0)),0,VLOOKUP(A3345,[3]Hoja1!$A$1:$F$369,5,0))</f>
        <v>0</v>
      </c>
      <c r="G3345" s="102">
        <f>IF(ISERROR(VLOOKUP(A3345,'CGN-2015-001'!A3344:I8491,7,0)),0,VLOOKUP(A3345,'CGN-2015-001'!A3344:I8491,7,0))</f>
        <v>0</v>
      </c>
      <c r="H3345" s="44"/>
      <c r="I3345" s="46"/>
      <c r="J3345" s="113">
        <f t="shared" si="264"/>
        <v>0</v>
      </c>
      <c r="K3345" s="114">
        <f t="shared" si="265"/>
        <v>0</v>
      </c>
      <c r="L3345" s="31">
        <f t="shared" si="266"/>
        <v>0</v>
      </c>
      <c r="M3345" s="1">
        <f t="shared" si="267"/>
        <v>0</v>
      </c>
      <c r="N3345" s="1">
        <f t="shared" si="268"/>
        <v>6</v>
      </c>
    </row>
    <row r="3346" spans="1:14" ht="16.5" hidden="1" thickBot="1" x14ac:dyDescent="0.3">
      <c r="A3346" s="26">
        <v>580303</v>
      </c>
      <c r="B3346" s="42">
        <v>580303</v>
      </c>
      <c r="C3346" s="43" t="s">
        <v>479</v>
      </c>
      <c r="D3346" s="99">
        <f>IF(ISERROR(VLOOKUP(A3346,'CGN-2015-001'!A3345:I8492,4,0)),0,VLOOKUP(A3346,'CGN-2015-001'!A3345:I8492,4,0))</f>
        <v>0</v>
      </c>
      <c r="E3346" s="45">
        <f>IF(ISERROR(VLOOKUP(A3346,[3]Hoja1!$A$1:$F$369,4,0)),0,VLOOKUP(A3346,[3]Hoja1!$A$1:$F$369,4,0))</f>
        <v>0</v>
      </c>
      <c r="F3346" s="45">
        <f>IF(ISERROR(VLOOKUP(A3346,[3]Hoja1!$A$1:$F$369,5,0)),0,VLOOKUP(A3346,[3]Hoja1!$A$1:$F$369,5,0))</f>
        <v>0</v>
      </c>
      <c r="G3346" s="102">
        <f>IF(ISERROR(VLOOKUP(A3346,'CGN-2015-001'!A3345:I8492,7,0)),0,VLOOKUP(A3346,'CGN-2015-001'!A3345:I8492,7,0))</f>
        <v>0</v>
      </c>
      <c r="H3346" s="44"/>
      <c r="I3346" s="46"/>
      <c r="J3346" s="113">
        <f t="shared" si="264"/>
        <v>0</v>
      </c>
      <c r="K3346" s="114">
        <f t="shared" si="265"/>
        <v>0</v>
      </c>
      <c r="L3346" s="31">
        <f t="shared" si="266"/>
        <v>0</v>
      </c>
      <c r="M3346" s="1">
        <f t="shared" si="267"/>
        <v>0</v>
      </c>
      <c r="N3346" s="1">
        <f t="shared" si="268"/>
        <v>6</v>
      </c>
    </row>
    <row r="3347" spans="1:14" ht="16.5" hidden="1" thickBot="1" x14ac:dyDescent="0.3">
      <c r="A3347" s="26">
        <v>580312</v>
      </c>
      <c r="B3347" s="42">
        <v>580312</v>
      </c>
      <c r="C3347" s="43" t="s">
        <v>1645</v>
      </c>
      <c r="D3347" s="99">
        <f>IF(ISERROR(VLOOKUP(A3347,'CGN-2015-001'!A3346:I8493,4,0)),0,VLOOKUP(A3347,'CGN-2015-001'!A3346:I8493,4,0))</f>
        <v>0</v>
      </c>
      <c r="E3347" s="45">
        <f>IF(ISERROR(VLOOKUP(A3347,[3]Hoja1!$A$1:$F$369,4,0)),0,VLOOKUP(A3347,[3]Hoja1!$A$1:$F$369,4,0))</f>
        <v>0</v>
      </c>
      <c r="F3347" s="45">
        <f>IF(ISERROR(VLOOKUP(A3347,[3]Hoja1!$A$1:$F$369,5,0)),0,VLOOKUP(A3347,[3]Hoja1!$A$1:$F$369,5,0))</f>
        <v>0</v>
      </c>
      <c r="G3347" s="102">
        <f>IF(ISERROR(VLOOKUP(A3347,'CGN-2015-001'!A3346:I8493,7,0)),0,VLOOKUP(A3347,'CGN-2015-001'!A3346:I8493,7,0))</f>
        <v>0</v>
      </c>
      <c r="H3347" s="44"/>
      <c r="I3347" s="46"/>
      <c r="J3347" s="113">
        <f t="shared" si="264"/>
        <v>0</v>
      </c>
      <c r="K3347" s="114">
        <f t="shared" si="265"/>
        <v>0</v>
      </c>
      <c r="L3347" s="31">
        <f t="shared" si="266"/>
        <v>0</v>
      </c>
      <c r="M3347" s="1">
        <f t="shared" si="267"/>
        <v>0</v>
      </c>
      <c r="N3347" s="1">
        <f t="shared" si="268"/>
        <v>6</v>
      </c>
    </row>
    <row r="3348" spans="1:14" ht="16.5" hidden="1" thickBot="1" x14ac:dyDescent="0.3">
      <c r="A3348" s="26">
        <v>580313</v>
      </c>
      <c r="B3348" s="42">
        <v>580313</v>
      </c>
      <c r="C3348" s="43" t="s">
        <v>1646</v>
      </c>
      <c r="D3348" s="99">
        <f>IF(ISERROR(VLOOKUP(A3348,'CGN-2015-001'!A3347:I8494,4,0)),0,VLOOKUP(A3348,'CGN-2015-001'!A3347:I8494,4,0))</f>
        <v>0</v>
      </c>
      <c r="E3348" s="45">
        <f>IF(ISERROR(VLOOKUP(A3348,[3]Hoja1!$A$1:$F$369,4,0)),0,VLOOKUP(A3348,[3]Hoja1!$A$1:$F$369,4,0))</f>
        <v>0</v>
      </c>
      <c r="F3348" s="45">
        <f>IF(ISERROR(VLOOKUP(A3348,[3]Hoja1!$A$1:$F$369,5,0)),0,VLOOKUP(A3348,[3]Hoja1!$A$1:$F$369,5,0))</f>
        <v>0</v>
      </c>
      <c r="G3348" s="102">
        <f>IF(ISERROR(VLOOKUP(A3348,'CGN-2015-001'!A3347:I8494,7,0)),0,VLOOKUP(A3348,'CGN-2015-001'!A3347:I8494,7,0))</f>
        <v>0</v>
      </c>
      <c r="H3348" s="44"/>
      <c r="I3348" s="46"/>
      <c r="J3348" s="113">
        <f t="shared" si="264"/>
        <v>0</v>
      </c>
      <c r="K3348" s="114">
        <f t="shared" si="265"/>
        <v>0</v>
      </c>
      <c r="L3348" s="31">
        <f t="shared" si="266"/>
        <v>0</v>
      </c>
      <c r="M3348" s="1">
        <f t="shared" si="267"/>
        <v>0</v>
      </c>
      <c r="N3348" s="1">
        <f t="shared" si="268"/>
        <v>6</v>
      </c>
    </row>
    <row r="3349" spans="1:14" ht="16.5" hidden="1" thickBot="1" x14ac:dyDescent="0.3">
      <c r="A3349" s="26">
        <v>580336</v>
      </c>
      <c r="B3349" s="42">
        <v>580336</v>
      </c>
      <c r="C3349" s="43" t="s">
        <v>801</v>
      </c>
      <c r="D3349" s="99">
        <f>IF(ISERROR(VLOOKUP(A3349,'CGN-2015-001'!A3348:I8495,4,0)),0,VLOOKUP(A3349,'CGN-2015-001'!A3348:I8495,4,0))</f>
        <v>0</v>
      </c>
      <c r="E3349" s="45">
        <f>IF(ISERROR(VLOOKUP(A3349,[3]Hoja1!$A$1:$F$369,4,0)),0,VLOOKUP(A3349,[3]Hoja1!$A$1:$F$369,4,0))</f>
        <v>0</v>
      </c>
      <c r="F3349" s="45">
        <f>IF(ISERROR(VLOOKUP(A3349,[3]Hoja1!$A$1:$F$369,5,0)),0,VLOOKUP(A3349,[3]Hoja1!$A$1:$F$369,5,0))</f>
        <v>0</v>
      </c>
      <c r="G3349" s="102">
        <f>IF(ISERROR(VLOOKUP(A3349,'CGN-2015-001'!A3348:I8495,7,0)),0,VLOOKUP(A3349,'CGN-2015-001'!A3348:I8495,7,0))</f>
        <v>0</v>
      </c>
      <c r="H3349" s="44"/>
      <c r="I3349" s="46"/>
      <c r="J3349" s="113">
        <f t="shared" si="264"/>
        <v>0</v>
      </c>
      <c r="K3349" s="114">
        <f t="shared" si="265"/>
        <v>0</v>
      </c>
      <c r="L3349" s="31">
        <f t="shared" si="266"/>
        <v>0</v>
      </c>
      <c r="M3349" s="1">
        <f t="shared" si="267"/>
        <v>0</v>
      </c>
      <c r="N3349" s="1">
        <f t="shared" si="268"/>
        <v>6</v>
      </c>
    </row>
    <row r="3350" spans="1:14" ht="16.5" hidden="1" thickBot="1" x14ac:dyDescent="0.3">
      <c r="A3350" s="26">
        <v>580337</v>
      </c>
      <c r="B3350" s="42">
        <v>580337</v>
      </c>
      <c r="C3350" s="43" t="s">
        <v>1647</v>
      </c>
      <c r="D3350" s="99">
        <f>IF(ISERROR(VLOOKUP(A3350,'CGN-2015-001'!A3349:I8496,4,0)),0,VLOOKUP(A3350,'CGN-2015-001'!A3349:I8496,4,0))</f>
        <v>0</v>
      </c>
      <c r="E3350" s="45">
        <f>IF(ISERROR(VLOOKUP(A3350,[3]Hoja1!$A$1:$F$369,4,0)),0,VLOOKUP(A3350,[3]Hoja1!$A$1:$F$369,4,0))</f>
        <v>0</v>
      </c>
      <c r="F3350" s="45">
        <f>IF(ISERROR(VLOOKUP(A3350,[3]Hoja1!$A$1:$F$369,5,0)),0,VLOOKUP(A3350,[3]Hoja1!$A$1:$F$369,5,0))</f>
        <v>0</v>
      </c>
      <c r="G3350" s="102">
        <f>IF(ISERROR(VLOOKUP(A3350,'CGN-2015-001'!A3349:I8496,7,0)),0,VLOOKUP(A3350,'CGN-2015-001'!A3349:I8496,7,0))</f>
        <v>0</v>
      </c>
      <c r="H3350" s="44"/>
      <c r="I3350" s="46"/>
      <c r="J3350" s="113">
        <f t="shared" si="264"/>
        <v>0</v>
      </c>
      <c r="K3350" s="114">
        <f t="shared" si="265"/>
        <v>0</v>
      </c>
      <c r="L3350" s="31">
        <f t="shared" si="266"/>
        <v>0</v>
      </c>
      <c r="M3350" s="1">
        <f t="shared" si="267"/>
        <v>0</v>
      </c>
      <c r="N3350" s="1">
        <f t="shared" si="268"/>
        <v>6</v>
      </c>
    </row>
    <row r="3351" spans="1:14" ht="16.5" hidden="1" thickBot="1" x14ac:dyDescent="0.3">
      <c r="A3351" s="26">
        <v>580338</v>
      </c>
      <c r="B3351" s="42">
        <v>580338</v>
      </c>
      <c r="C3351" s="43" t="s">
        <v>1648</v>
      </c>
      <c r="D3351" s="99">
        <f>IF(ISERROR(VLOOKUP(A3351,'CGN-2015-001'!A3350:I8497,4,0)),0,VLOOKUP(A3351,'CGN-2015-001'!A3350:I8497,4,0))</f>
        <v>0</v>
      </c>
      <c r="E3351" s="45">
        <f>IF(ISERROR(VLOOKUP(A3351,[3]Hoja1!$A$1:$F$369,4,0)),0,VLOOKUP(A3351,[3]Hoja1!$A$1:$F$369,4,0))</f>
        <v>0</v>
      </c>
      <c r="F3351" s="45">
        <f>IF(ISERROR(VLOOKUP(A3351,[3]Hoja1!$A$1:$F$369,5,0)),0,VLOOKUP(A3351,[3]Hoja1!$A$1:$F$369,5,0))</f>
        <v>0</v>
      </c>
      <c r="G3351" s="102">
        <f>IF(ISERROR(VLOOKUP(A3351,'CGN-2015-001'!A3350:I8497,7,0)),0,VLOOKUP(A3351,'CGN-2015-001'!A3350:I8497,7,0))</f>
        <v>0</v>
      </c>
      <c r="H3351" s="44"/>
      <c r="I3351" s="46"/>
      <c r="J3351" s="113">
        <f t="shared" si="264"/>
        <v>0</v>
      </c>
      <c r="K3351" s="114">
        <f t="shared" si="265"/>
        <v>0</v>
      </c>
      <c r="L3351" s="31">
        <f t="shared" si="266"/>
        <v>0</v>
      </c>
      <c r="M3351" s="1">
        <f t="shared" si="267"/>
        <v>0</v>
      </c>
      <c r="N3351" s="1">
        <f t="shared" si="268"/>
        <v>6</v>
      </c>
    </row>
    <row r="3352" spans="1:14" ht="16.5" hidden="1" thickBot="1" x14ac:dyDescent="0.3">
      <c r="A3352" s="26">
        <v>580339</v>
      </c>
      <c r="B3352" s="42">
        <v>580339</v>
      </c>
      <c r="C3352" s="43" t="s">
        <v>1649</v>
      </c>
      <c r="D3352" s="99">
        <f>IF(ISERROR(VLOOKUP(A3352,'CGN-2015-001'!A3351:I8498,4,0)),0,VLOOKUP(A3352,'CGN-2015-001'!A3351:I8498,4,0))</f>
        <v>0</v>
      </c>
      <c r="E3352" s="45">
        <f>IF(ISERROR(VLOOKUP(A3352,[3]Hoja1!$A$1:$F$369,4,0)),0,VLOOKUP(A3352,[3]Hoja1!$A$1:$F$369,4,0))</f>
        <v>0</v>
      </c>
      <c r="F3352" s="45">
        <f>IF(ISERROR(VLOOKUP(A3352,[3]Hoja1!$A$1:$F$369,5,0)),0,VLOOKUP(A3352,[3]Hoja1!$A$1:$F$369,5,0))</f>
        <v>0</v>
      </c>
      <c r="G3352" s="102">
        <f>IF(ISERROR(VLOOKUP(A3352,'CGN-2015-001'!A3351:I8498,7,0)),0,VLOOKUP(A3352,'CGN-2015-001'!A3351:I8498,7,0))</f>
        <v>0</v>
      </c>
      <c r="H3352" s="44"/>
      <c r="I3352" s="46"/>
      <c r="J3352" s="113">
        <f t="shared" si="264"/>
        <v>0</v>
      </c>
      <c r="K3352" s="114">
        <f t="shared" si="265"/>
        <v>0</v>
      </c>
      <c r="L3352" s="31">
        <f t="shared" si="266"/>
        <v>0</v>
      </c>
      <c r="M3352" s="1">
        <f t="shared" si="267"/>
        <v>0</v>
      </c>
      <c r="N3352" s="1">
        <f t="shared" si="268"/>
        <v>6</v>
      </c>
    </row>
    <row r="3353" spans="1:14" ht="16.5" hidden="1" thickBot="1" x14ac:dyDescent="0.3">
      <c r="A3353" s="26">
        <v>580340</v>
      </c>
      <c r="B3353" s="42">
        <v>580340</v>
      </c>
      <c r="C3353" s="43" t="s">
        <v>1650</v>
      </c>
      <c r="D3353" s="99">
        <f>IF(ISERROR(VLOOKUP(A3353,'CGN-2015-001'!A3352:I8499,4,0)),0,VLOOKUP(A3353,'CGN-2015-001'!A3352:I8499,4,0))</f>
        <v>0</v>
      </c>
      <c r="E3353" s="45">
        <f>IF(ISERROR(VLOOKUP(A3353,[3]Hoja1!$A$1:$F$369,4,0)),0,VLOOKUP(A3353,[3]Hoja1!$A$1:$F$369,4,0))</f>
        <v>0</v>
      </c>
      <c r="F3353" s="45">
        <f>IF(ISERROR(VLOOKUP(A3353,[3]Hoja1!$A$1:$F$369,5,0)),0,VLOOKUP(A3353,[3]Hoja1!$A$1:$F$369,5,0))</f>
        <v>0</v>
      </c>
      <c r="G3353" s="102">
        <f>IF(ISERROR(VLOOKUP(A3353,'CGN-2015-001'!A3352:I8499,7,0)),0,VLOOKUP(A3353,'CGN-2015-001'!A3352:I8499,7,0))</f>
        <v>0</v>
      </c>
      <c r="H3353" s="44"/>
      <c r="I3353" s="46"/>
      <c r="J3353" s="113">
        <f t="shared" si="264"/>
        <v>0</v>
      </c>
      <c r="K3353" s="114">
        <f t="shared" si="265"/>
        <v>0</v>
      </c>
      <c r="L3353" s="31">
        <f t="shared" si="266"/>
        <v>0</v>
      </c>
      <c r="M3353" s="1">
        <f t="shared" si="267"/>
        <v>0</v>
      </c>
      <c r="N3353" s="1">
        <f t="shared" si="268"/>
        <v>6</v>
      </c>
    </row>
    <row r="3354" spans="1:14" ht="16.5" hidden="1" thickBot="1" x14ac:dyDescent="0.3">
      <c r="A3354" s="26">
        <v>580341</v>
      </c>
      <c r="B3354" s="42">
        <v>580341</v>
      </c>
      <c r="C3354" s="43" t="s">
        <v>1651</v>
      </c>
      <c r="D3354" s="99">
        <f>IF(ISERROR(VLOOKUP(A3354,'CGN-2015-001'!A3353:I8500,4,0)),0,VLOOKUP(A3354,'CGN-2015-001'!A3353:I8500,4,0))</f>
        <v>0</v>
      </c>
      <c r="E3354" s="45">
        <f>IF(ISERROR(VLOOKUP(A3354,[3]Hoja1!$A$1:$F$369,4,0)),0,VLOOKUP(A3354,[3]Hoja1!$A$1:$F$369,4,0))</f>
        <v>0</v>
      </c>
      <c r="F3354" s="45">
        <f>IF(ISERROR(VLOOKUP(A3354,[3]Hoja1!$A$1:$F$369,5,0)),0,VLOOKUP(A3354,[3]Hoja1!$A$1:$F$369,5,0))</f>
        <v>0</v>
      </c>
      <c r="G3354" s="102">
        <f>IF(ISERROR(VLOOKUP(A3354,'CGN-2015-001'!A3353:I8500,7,0)),0,VLOOKUP(A3354,'CGN-2015-001'!A3353:I8500,7,0))</f>
        <v>0</v>
      </c>
      <c r="H3354" s="44"/>
      <c r="I3354" s="46"/>
      <c r="J3354" s="113">
        <f t="shared" si="264"/>
        <v>0</v>
      </c>
      <c r="K3354" s="114">
        <f t="shared" si="265"/>
        <v>0</v>
      </c>
      <c r="L3354" s="31">
        <f t="shared" si="266"/>
        <v>0</v>
      </c>
      <c r="M3354" s="1">
        <f t="shared" si="267"/>
        <v>0</v>
      </c>
      <c r="N3354" s="1">
        <f t="shared" si="268"/>
        <v>6</v>
      </c>
    </row>
    <row r="3355" spans="1:14" ht="16.5" hidden="1" thickBot="1" x14ac:dyDescent="0.3">
      <c r="A3355" s="26">
        <v>580342</v>
      </c>
      <c r="B3355" s="42">
        <v>580342</v>
      </c>
      <c r="C3355" s="43" t="s">
        <v>1652</v>
      </c>
      <c r="D3355" s="99">
        <f>IF(ISERROR(VLOOKUP(A3355,'CGN-2015-001'!A3354:I8501,4,0)),0,VLOOKUP(A3355,'CGN-2015-001'!A3354:I8501,4,0))</f>
        <v>0</v>
      </c>
      <c r="E3355" s="45">
        <f>IF(ISERROR(VLOOKUP(A3355,[3]Hoja1!$A$1:$F$369,4,0)),0,VLOOKUP(A3355,[3]Hoja1!$A$1:$F$369,4,0))</f>
        <v>0</v>
      </c>
      <c r="F3355" s="45">
        <f>IF(ISERROR(VLOOKUP(A3355,[3]Hoja1!$A$1:$F$369,5,0)),0,VLOOKUP(A3355,[3]Hoja1!$A$1:$F$369,5,0))</f>
        <v>0</v>
      </c>
      <c r="G3355" s="102">
        <f>IF(ISERROR(VLOOKUP(A3355,'CGN-2015-001'!A3354:I8501,7,0)),0,VLOOKUP(A3355,'CGN-2015-001'!A3354:I8501,7,0))</f>
        <v>0</v>
      </c>
      <c r="H3355" s="44"/>
      <c r="I3355" s="46"/>
      <c r="J3355" s="113">
        <f t="shared" si="264"/>
        <v>0</v>
      </c>
      <c r="K3355" s="114">
        <f t="shared" si="265"/>
        <v>0</v>
      </c>
      <c r="L3355" s="31">
        <f t="shared" si="266"/>
        <v>0</v>
      </c>
      <c r="M3355" s="1">
        <f t="shared" si="267"/>
        <v>0</v>
      </c>
      <c r="N3355" s="1">
        <f t="shared" si="268"/>
        <v>6</v>
      </c>
    </row>
    <row r="3356" spans="1:14" ht="16.5" hidden="1" thickBot="1" x14ac:dyDescent="0.3">
      <c r="A3356" s="26">
        <v>580343</v>
      </c>
      <c r="B3356" s="42">
        <v>580343</v>
      </c>
      <c r="C3356" s="43" t="s">
        <v>1653</v>
      </c>
      <c r="D3356" s="99">
        <f>IF(ISERROR(VLOOKUP(A3356,'CGN-2015-001'!A3355:I8502,4,0)),0,VLOOKUP(A3356,'CGN-2015-001'!A3355:I8502,4,0))</f>
        <v>0</v>
      </c>
      <c r="E3356" s="45">
        <f>IF(ISERROR(VLOOKUP(A3356,[3]Hoja1!$A$1:$F$369,4,0)),0,VLOOKUP(A3356,[3]Hoja1!$A$1:$F$369,4,0))</f>
        <v>0</v>
      </c>
      <c r="F3356" s="45">
        <f>IF(ISERROR(VLOOKUP(A3356,[3]Hoja1!$A$1:$F$369,5,0)),0,VLOOKUP(A3356,[3]Hoja1!$A$1:$F$369,5,0))</f>
        <v>0</v>
      </c>
      <c r="G3356" s="102">
        <f>IF(ISERROR(VLOOKUP(A3356,'CGN-2015-001'!A3355:I8502,7,0)),0,VLOOKUP(A3356,'CGN-2015-001'!A3355:I8502,7,0))</f>
        <v>0</v>
      </c>
      <c r="H3356" s="44"/>
      <c r="I3356" s="46"/>
      <c r="J3356" s="113">
        <f t="shared" si="264"/>
        <v>0</v>
      </c>
      <c r="K3356" s="114">
        <f t="shared" si="265"/>
        <v>0</v>
      </c>
      <c r="L3356" s="31">
        <f t="shared" si="266"/>
        <v>0</v>
      </c>
      <c r="M3356" s="1">
        <f t="shared" si="267"/>
        <v>0</v>
      </c>
      <c r="N3356" s="1">
        <f t="shared" si="268"/>
        <v>6</v>
      </c>
    </row>
    <row r="3357" spans="1:14" ht="16.5" hidden="1" thickBot="1" x14ac:dyDescent="0.3">
      <c r="A3357" s="26">
        <v>580344</v>
      </c>
      <c r="B3357" s="42">
        <v>580344</v>
      </c>
      <c r="C3357" s="43" t="s">
        <v>1654</v>
      </c>
      <c r="D3357" s="99">
        <f>IF(ISERROR(VLOOKUP(A3357,'CGN-2015-001'!A3356:I8503,4,0)),0,VLOOKUP(A3357,'CGN-2015-001'!A3356:I8503,4,0))</f>
        <v>0</v>
      </c>
      <c r="E3357" s="45">
        <f>IF(ISERROR(VLOOKUP(A3357,[3]Hoja1!$A$1:$F$369,4,0)),0,VLOOKUP(A3357,[3]Hoja1!$A$1:$F$369,4,0))</f>
        <v>0</v>
      </c>
      <c r="F3357" s="45">
        <f>IF(ISERROR(VLOOKUP(A3357,[3]Hoja1!$A$1:$F$369,5,0)),0,VLOOKUP(A3357,[3]Hoja1!$A$1:$F$369,5,0))</f>
        <v>0</v>
      </c>
      <c r="G3357" s="102">
        <f>IF(ISERROR(VLOOKUP(A3357,'CGN-2015-001'!A3356:I8503,7,0)),0,VLOOKUP(A3357,'CGN-2015-001'!A3356:I8503,7,0))</f>
        <v>0</v>
      </c>
      <c r="H3357" s="44"/>
      <c r="I3357" s="46"/>
      <c r="J3357" s="113">
        <f t="shared" si="264"/>
        <v>0</v>
      </c>
      <c r="K3357" s="114">
        <f t="shared" si="265"/>
        <v>0</v>
      </c>
      <c r="L3357" s="31">
        <f t="shared" si="266"/>
        <v>0</v>
      </c>
      <c r="M3357" s="1">
        <f t="shared" si="267"/>
        <v>0</v>
      </c>
      <c r="N3357" s="1">
        <f t="shared" si="268"/>
        <v>6</v>
      </c>
    </row>
    <row r="3358" spans="1:14" ht="16.5" hidden="1" thickBot="1" x14ac:dyDescent="0.3">
      <c r="A3358" s="26">
        <v>580345</v>
      </c>
      <c r="B3358" s="42">
        <v>580345</v>
      </c>
      <c r="C3358" s="43" t="s">
        <v>1655</v>
      </c>
      <c r="D3358" s="99">
        <f>IF(ISERROR(VLOOKUP(A3358,'CGN-2015-001'!A3357:I8504,4,0)),0,VLOOKUP(A3358,'CGN-2015-001'!A3357:I8504,4,0))</f>
        <v>0</v>
      </c>
      <c r="E3358" s="45">
        <f>IF(ISERROR(VLOOKUP(A3358,[3]Hoja1!$A$1:$F$369,4,0)),0,VLOOKUP(A3358,[3]Hoja1!$A$1:$F$369,4,0))</f>
        <v>0</v>
      </c>
      <c r="F3358" s="45">
        <f>IF(ISERROR(VLOOKUP(A3358,[3]Hoja1!$A$1:$F$369,5,0)),0,VLOOKUP(A3358,[3]Hoja1!$A$1:$F$369,5,0))</f>
        <v>0</v>
      </c>
      <c r="G3358" s="102">
        <f>IF(ISERROR(VLOOKUP(A3358,'CGN-2015-001'!A3357:I8504,7,0)),0,VLOOKUP(A3358,'CGN-2015-001'!A3357:I8504,7,0))</f>
        <v>0</v>
      </c>
      <c r="H3358" s="44"/>
      <c r="I3358" s="46"/>
      <c r="J3358" s="113">
        <f t="shared" si="264"/>
        <v>0</v>
      </c>
      <c r="K3358" s="114">
        <f t="shared" si="265"/>
        <v>0</v>
      </c>
      <c r="L3358" s="31">
        <f t="shared" si="266"/>
        <v>0</v>
      </c>
      <c r="M3358" s="1">
        <f t="shared" si="267"/>
        <v>0</v>
      </c>
      <c r="N3358" s="1">
        <f t="shared" si="268"/>
        <v>6</v>
      </c>
    </row>
    <row r="3359" spans="1:14" ht="16.5" hidden="1" thickBot="1" x14ac:dyDescent="0.3">
      <c r="A3359" s="26">
        <v>580346</v>
      </c>
      <c r="B3359" s="42">
        <v>580346</v>
      </c>
      <c r="C3359" s="43" t="s">
        <v>894</v>
      </c>
      <c r="D3359" s="99">
        <f>IF(ISERROR(VLOOKUP(A3359,'CGN-2015-001'!A3358:I8505,4,0)),0,VLOOKUP(A3359,'CGN-2015-001'!A3358:I8505,4,0))</f>
        <v>0</v>
      </c>
      <c r="E3359" s="45">
        <f>IF(ISERROR(VLOOKUP(A3359,[3]Hoja1!$A$1:$F$369,4,0)),0,VLOOKUP(A3359,[3]Hoja1!$A$1:$F$369,4,0))</f>
        <v>0</v>
      </c>
      <c r="F3359" s="45">
        <f>IF(ISERROR(VLOOKUP(A3359,[3]Hoja1!$A$1:$F$369,5,0)),0,VLOOKUP(A3359,[3]Hoja1!$A$1:$F$369,5,0))</f>
        <v>0</v>
      </c>
      <c r="G3359" s="102">
        <f>IF(ISERROR(VLOOKUP(A3359,'CGN-2015-001'!A3358:I8505,7,0)),0,VLOOKUP(A3359,'CGN-2015-001'!A3358:I8505,7,0))</f>
        <v>0</v>
      </c>
      <c r="H3359" s="44"/>
      <c r="I3359" s="46"/>
      <c r="J3359" s="113">
        <f t="shared" si="264"/>
        <v>0</v>
      </c>
      <c r="K3359" s="114">
        <f t="shared" si="265"/>
        <v>0</v>
      </c>
      <c r="L3359" s="31">
        <f t="shared" si="266"/>
        <v>0</v>
      </c>
      <c r="M3359" s="1">
        <f t="shared" si="267"/>
        <v>0</v>
      </c>
      <c r="N3359" s="1">
        <f t="shared" si="268"/>
        <v>6</v>
      </c>
    </row>
    <row r="3360" spans="1:14" ht="16.5" hidden="1" thickBot="1" x14ac:dyDescent="0.3">
      <c r="A3360" s="26">
        <v>580349</v>
      </c>
      <c r="B3360" s="42">
        <v>580349</v>
      </c>
      <c r="C3360" s="43" t="s">
        <v>52</v>
      </c>
      <c r="D3360" s="99">
        <f>IF(ISERROR(VLOOKUP(A3360,'CGN-2015-001'!A3359:I8506,4,0)),0,VLOOKUP(A3360,'CGN-2015-001'!A3359:I8506,4,0))</f>
        <v>0</v>
      </c>
      <c r="E3360" s="45">
        <f>IF(ISERROR(VLOOKUP(A3360,[3]Hoja1!$A$1:$F$369,4,0)),0,VLOOKUP(A3360,[3]Hoja1!$A$1:$F$369,4,0))</f>
        <v>0</v>
      </c>
      <c r="F3360" s="45">
        <f>IF(ISERROR(VLOOKUP(A3360,[3]Hoja1!$A$1:$F$369,5,0)),0,VLOOKUP(A3360,[3]Hoja1!$A$1:$F$369,5,0))</f>
        <v>0</v>
      </c>
      <c r="G3360" s="102">
        <f>IF(ISERROR(VLOOKUP(A3360,'CGN-2015-001'!A3359:I8506,7,0)),0,VLOOKUP(A3360,'CGN-2015-001'!A3359:I8506,7,0))</f>
        <v>0</v>
      </c>
      <c r="H3360" s="44"/>
      <c r="I3360" s="46"/>
      <c r="J3360" s="113">
        <f t="shared" si="264"/>
        <v>0</v>
      </c>
      <c r="K3360" s="114">
        <f t="shared" si="265"/>
        <v>0</v>
      </c>
      <c r="L3360" s="31">
        <f t="shared" si="266"/>
        <v>0</v>
      </c>
      <c r="M3360" s="1">
        <f t="shared" si="267"/>
        <v>0</v>
      </c>
      <c r="N3360" s="1">
        <f t="shared" si="268"/>
        <v>6</v>
      </c>
    </row>
    <row r="3361" spans="1:14" ht="16.5" hidden="1" thickBot="1" x14ac:dyDescent="0.3">
      <c r="A3361" s="26">
        <v>580390</v>
      </c>
      <c r="B3361" s="42">
        <v>580390</v>
      </c>
      <c r="C3361" s="43" t="s">
        <v>1656</v>
      </c>
      <c r="D3361" s="99">
        <f>IF(ISERROR(VLOOKUP(A3361,'CGN-2015-001'!A3360:I8507,4,0)),0,VLOOKUP(A3361,'CGN-2015-001'!A3360:I8507,4,0))</f>
        <v>0</v>
      </c>
      <c r="E3361" s="45">
        <f>IF(ISERROR(VLOOKUP(A3361,[3]Hoja1!$A$1:$F$369,4,0)),0,VLOOKUP(A3361,[3]Hoja1!$A$1:$F$369,4,0))</f>
        <v>0</v>
      </c>
      <c r="F3361" s="45">
        <f>IF(ISERROR(VLOOKUP(A3361,[3]Hoja1!$A$1:$F$369,5,0)),0,VLOOKUP(A3361,[3]Hoja1!$A$1:$F$369,5,0))</f>
        <v>0</v>
      </c>
      <c r="G3361" s="102">
        <f>IF(ISERROR(VLOOKUP(A3361,'CGN-2015-001'!A3360:I8507,7,0)),0,VLOOKUP(A3361,'CGN-2015-001'!A3360:I8507,7,0))</f>
        <v>0</v>
      </c>
      <c r="H3361" s="44"/>
      <c r="I3361" s="46"/>
      <c r="J3361" s="113">
        <f t="shared" si="264"/>
        <v>0</v>
      </c>
      <c r="K3361" s="114">
        <f t="shared" si="265"/>
        <v>0</v>
      </c>
      <c r="L3361" s="31">
        <f t="shared" si="266"/>
        <v>0</v>
      </c>
      <c r="M3361" s="1">
        <f t="shared" si="267"/>
        <v>0</v>
      </c>
      <c r="N3361" s="1">
        <f t="shared" si="268"/>
        <v>6</v>
      </c>
    </row>
    <row r="3362" spans="1:14" ht="16.5" hidden="1" thickBot="1" x14ac:dyDescent="0.3">
      <c r="A3362" s="26">
        <v>5804</v>
      </c>
      <c r="B3362" s="48">
        <v>580400</v>
      </c>
      <c r="C3362" s="49" t="s">
        <v>1611</v>
      </c>
      <c r="D3362" s="99">
        <f>IF(ISERROR(VLOOKUP(A3362,'CGN-2015-001'!A3361:I8508,4,0)),0,VLOOKUP(A3362,'CGN-2015-001'!A3361:I8508,4,0))</f>
        <v>0</v>
      </c>
      <c r="E3362" s="40">
        <f>IF(ISERROR(VLOOKUP(A3362,[3]Hoja1!$A$1:$F$369,4,0)),0,VLOOKUP(A3362,[3]Hoja1!$A$1:$F$369,4,0))</f>
        <v>0</v>
      </c>
      <c r="F3362" s="40">
        <f>IF(ISERROR(VLOOKUP(A3362,[3]Hoja1!$A$1:$F$369,5,0)),0,VLOOKUP(A3362,[3]Hoja1!$A$1:$F$369,5,0))</f>
        <v>0</v>
      </c>
      <c r="G3362" s="102">
        <f>IF(ISERROR(VLOOKUP(A3362,'CGN-2015-001'!A3361:I8508,7,0)),0,VLOOKUP(A3362,'CGN-2015-001'!A3361:I8508,7,0))</f>
        <v>1</v>
      </c>
      <c r="H3362" s="50"/>
      <c r="I3362" s="51"/>
      <c r="J3362" s="113">
        <f t="shared" si="264"/>
        <v>-1</v>
      </c>
      <c r="K3362" s="114">
        <f t="shared" si="265"/>
        <v>-1</v>
      </c>
      <c r="L3362" s="31">
        <f t="shared" si="266"/>
        <v>1</v>
      </c>
      <c r="M3362" s="1">
        <f t="shared" si="267"/>
        <v>2</v>
      </c>
      <c r="N3362" s="1">
        <f t="shared" si="268"/>
        <v>4</v>
      </c>
    </row>
    <row r="3363" spans="1:14" ht="16.5" hidden="1" thickBot="1" x14ac:dyDescent="0.3">
      <c r="A3363" s="26">
        <v>580401</v>
      </c>
      <c r="B3363" s="42">
        <v>580401</v>
      </c>
      <c r="C3363" s="43" t="s">
        <v>1861</v>
      </c>
      <c r="D3363" s="99">
        <f>IF(ISERROR(VLOOKUP(A3363,'CGN-2015-001'!A3362:I8509,4,0)),0,VLOOKUP(A3363,'CGN-2015-001'!A3362:I8509,4,0))</f>
        <v>0</v>
      </c>
      <c r="E3363" s="45">
        <f>IF(ISERROR(VLOOKUP(A3363,[3]Hoja1!$A$1:$F$369,4,0)),0,VLOOKUP(A3363,[3]Hoja1!$A$1:$F$369,4,0))</f>
        <v>0</v>
      </c>
      <c r="F3363" s="45">
        <f>IF(ISERROR(VLOOKUP(A3363,[3]Hoja1!$A$1:$F$369,5,0)),0,VLOOKUP(A3363,[3]Hoja1!$A$1:$F$369,5,0))</f>
        <v>0</v>
      </c>
      <c r="G3363" s="102">
        <f>IF(ISERROR(VLOOKUP(A3363,'CGN-2015-001'!A3362:I8509,7,0)),0,VLOOKUP(A3363,'CGN-2015-001'!A3362:I8509,7,0))</f>
        <v>0</v>
      </c>
      <c r="H3363" s="44"/>
      <c r="I3363" s="46"/>
      <c r="J3363" s="113">
        <f t="shared" si="264"/>
        <v>0</v>
      </c>
      <c r="K3363" s="114">
        <f t="shared" si="265"/>
        <v>0</v>
      </c>
      <c r="L3363" s="31">
        <f t="shared" si="266"/>
        <v>0</v>
      </c>
      <c r="M3363" s="1">
        <f t="shared" si="267"/>
        <v>0</v>
      </c>
      <c r="N3363" s="1">
        <f t="shared" si="268"/>
        <v>6</v>
      </c>
    </row>
    <row r="3364" spans="1:14" ht="16.5" hidden="1" thickBot="1" x14ac:dyDescent="0.3">
      <c r="A3364" s="26">
        <v>580402</v>
      </c>
      <c r="B3364" s="42">
        <v>580402</v>
      </c>
      <c r="C3364" s="43" t="s">
        <v>1862</v>
      </c>
      <c r="D3364" s="99">
        <f>IF(ISERROR(VLOOKUP(A3364,'CGN-2015-001'!A3363:I8510,4,0)),0,VLOOKUP(A3364,'CGN-2015-001'!A3363:I8510,4,0))</f>
        <v>0</v>
      </c>
      <c r="E3364" s="45">
        <f>IF(ISERROR(VLOOKUP(A3364,[3]Hoja1!$A$1:$F$369,4,0)),0,VLOOKUP(A3364,[3]Hoja1!$A$1:$F$369,4,0))</f>
        <v>0</v>
      </c>
      <c r="F3364" s="45">
        <f>IF(ISERROR(VLOOKUP(A3364,[3]Hoja1!$A$1:$F$369,5,0)),0,VLOOKUP(A3364,[3]Hoja1!$A$1:$F$369,5,0))</f>
        <v>0</v>
      </c>
      <c r="G3364" s="102">
        <f>IF(ISERROR(VLOOKUP(A3364,'CGN-2015-001'!A3363:I8510,7,0)),0,VLOOKUP(A3364,'CGN-2015-001'!A3363:I8510,7,0))</f>
        <v>0</v>
      </c>
      <c r="H3364" s="44"/>
      <c r="I3364" s="46"/>
      <c r="J3364" s="113">
        <f t="shared" si="264"/>
        <v>0</v>
      </c>
      <c r="K3364" s="114">
        <f t="shared" si="265"/>
        <v>0</v>
      </c>
      <c r="L3364" s="31">
        <f t="shared" si="266"/>
        <v>0</v>
      </c>
      <c r="M3364" s="1">
        <f t="shared" si="267"/>
        <v>0</v>
      </c>
      <c r="N3364" s="1">
        <f t="shared" si="268"/>
        <v>6</v>
      </c>
    </row>
    <row r="3365" spans="1:14" ht="16.5" hidden="1" thickBot="1" x14ac:dyDescent="0.3">
      <c r="A3365" s="26">
        <v>580403</v>
      </c>
      <c r="B3365" s="42">
        <v>580403</v>
      </c>
      <c r="C3365" s="43" t="s">
        <v>1863</v>
      </c>
      <c r="D3365" s="99">
        <f>IF(ISERROR(VLOOKUP(A3365,'CGN-2015-001'!A3364:I8511,4,0)),0,VLOOKUP(A3365,'CGN-2015-001'!A3364:I8511,4,0))</f>
        <v>0</v>
      </c>
      <c r="E3365" s="45">
        <f>IF(ISERROR(VLOOKUP(A3365,[3]Hoja1!$A$1:$F$369,4,0)),0,VLOOKUP(A3365,[3]Hoja1!$A$1:$F$369,4,0))</f>
        <v>0</v>
      </c>
      <c r="F3365" s="45">
        <f>IF(ISERROR(VLOOKUP(A3365,[3]Hoja1!$A$1:$F$369,5,0)),0,VLOOKUP(A3365,[3]Hoja1!$A$1:$F$369,5,0))</f>
        <v>0</v>
      </c>
      <c r="G3365" s="102">
        <f>IF(ISERROR(VLOOKUP(A3365,'CGN-2015-001'!A3364:I8511,7,0)),0,VLOOKUP(A3365,'CGN-2015-001'!A3364:I8511,7,0))</f>
        <v>0</v>
      </c>
      <c r="H3365" s="44"/>
      <c r="I3365" s="46"/>
      <c r="J3365" s="113">
        <f t="shared" si="264"/>
        <v>0</v>
      </c>
      <c r="K3365" s="114">
        <f t="shared" si="265"/>
        <v>0</v>
      </c>
      <c r="L3365" s="31">
        <f t="shared" si="266"/>
        <v>0</v>
      </c>
      <c r="M3365" s="1">
        <f t="shared" si="267"/>
        <v>0</v>
      </c>
      <c r="N3365" s="1">
        <f t="shared" si="268"/>
        <v>6</v>
      </c>
    </row>
    <row r="3366" spans="1:14" ht="16.5" hidden="1" thickBot="1" x14ac:dyDescent="0.3">
      <c r="A3366" s="26">
        <v>580404</v>
      </c>
      <c r="B3366" s="42">
        <v>580404</v>
      </c>
      <c r="C3366" s="43" t="s">
        <v>1864</v>
      </c>
      <c r="D3366" s="99">
        <f>IF(ISERROR(VLOOKUP(A3366,'CGN-2015-001'!A3365:I8512,4,0)),0,VLOOKUP(A3366,'CGN-2015-001'!A3365:I8512,4,0))</f>
        <v>0</v>
      </c>
      <c r="E3366" s="45">
        <f>IF(ISERROR(VLOOKUP(A3366,[3]Hoja1!$A$1:$F$369,4,0)),0,VLOOKUP(A3366,[3]Hoja1!$A$1:$F$369,4,0))</f>
        <v>0</v>
      </c>
      <c r="F3366" s="45">
        <f>IF(ISERROR(VLOOKUP(A3366,[3]Hoja1!$A$1:$F$369,5,0)),0,VLOOKUP(A3366,[3]Hoja1!$A$1:$F$369,5,0))</f>
        <v>0</v>
      </c>
      <c r="G3366" s="102">
        <f>IF(ISERROR(VLOOKUP(A3366,'CGN-2015-001'!A3365:I8512,7,0)),0,VLOOKUP(A3366,'CGN-2015-001'!A3365:I8512,7,0))</f>
        <v>0</v>
      </c>
      <c r="H3366" s="44"/>
      <c r="I3366" s="46"/>
      <c r="J3366" s="113">
        <f t="shared" si="264"/>
        <v>0</v>
      </c>
      <c r="K3366" s="114">
        <f t="shared" si="265"/>
        <v>0</v>
      </c>
      <c r="L3366" s="31">
        <f t="shared" si="266"/>
        <v>0</v>
      </c>
      <c r="M3366" s="1">
        <f t="shared" si="267"/>
        <v>0</v>
      </c>
      <c r="N3366" s="1">
        <f t="shared" si="268"/>
        <v>6</v>
      </c>
    </row>
    <row r="3367" spans="1:14" ht="16.5" hidden="1" thickBot="1" x14ac:dyDescent="0.3">
      <c r="A3367" s="26">
        <v>580405</v>
      </c>
      <c r="B3367" s="42">
        <v>580405</v>
      </c>
      <c r="C3367" s="43" t="s">
        <v>816</v>
      </c>
      <c r="D3367" s="99">
        <f>IF(ISERROR(VLOOKUP(A3367,'CGN-2015-001'!A3366:I8513,4,0)),0,VLOOKUP(A3367,'CGN-2015-001'!A3366:I8513,4,0))</f>
        <v>0</v>
      </c>
      <c r="E3367" s="45">
        <f>IF(ISERROR(VLOOKUP(A3367,[3]Hoja1!$A$1:$F$369,4,0)),0,VLOOKUP(A3367,[3]Hoja1!$A$1:$F$369,4,0))</f>
        <v>0</v>
      </c>
      <c r="F3367" s="45">
        <f>IF(ISERROR(VLOOKUP(A3367,[3]Hoja1!$A$1:$F$369,5,0)),0,VLOOKUP(A3367,[3]Hoja1!$A$1:$F$369,5,0))</f>
        <v>0</v>
      </c>
      <c r="G3367" s="102">
        <f>IF(ISERROR(VLOOKUP(A3367,'CGN-2015-001'!A3366:I8513,7,0)),0,VLOOKUP(A3367,'CGN-2015-001'!A3366:I8513,7,0))</f>
        <v>0</v>
      </c>
      <c r="H3367" s="44"/>
      <c r="I3367" s="46"/>
      <c r="J3367" s="113">
        <f t="shared" si="264"/>
        <v>0</v>
      </c>
      <c r="K3367" s="114">
        <f t="shared" si="265"/>
        <v>0</v>
      </c>
      <c r="L3367" s="31">
        <f t="shared" si="266"/>
        <v>0</v>
      </c>
      <c r="M3367" s="1">
        <f t="shared" si="267"/>
        <v>0</v>
      </c>
      <c r="N3367" s="1">
        <f t="shared" si="268"/>
        <v>6</v>
      </c>
    </row>
    <row r="3368" spans="1:14" ht="16.5" hidden="1" thickBot="1" x14ac:dyDescent="0.3">
      <c r="A3368" s="26">
        <v>580406</v>
      </c>
      <c r="B3368" s="42">
        <v>580406</v>
      </c>
      <c r="C3368" s="43" t="s">
        <v>1865</v>
      </c>
      <c r="D3368" s="99">
        <f>IF(ISERROR(VLOOKUP(A3368,'CGN-2015-001'!A3367:I8514,4,0)),0,VLOOKUP(A3368,'CGN-2015-001'!A3367:I8514,4,0))</f>
        <v>0</v>
      </c>
      <c r="E3368" s="45">
        <f>IF(ISERROR(VLOOKUP(A3368,[3]Hoja1!$A$1:$F$369,4,0)),0,VLOOKUP(A3368,[3]Hoja1!$A$1:$F$369,4,0))</f>
        <v>0</v>
      </c>
      <c r="F3368" s="45">
        <f>IF(ISERROR(VLOOKUP(A3368,[3]Hoja1!$A$1:$F$369,5,0)),0,VLOOKUP(A3368,[3]Hoja1!$A$1:$F$369,5,0))</f>
        <v>0</v>
      </c>
      <c r="G3368" s="102">
        <f>IF(ISERROR(VLOOKUP(A3368,'CGN-2015-001'!A3367:I8514,7,0)),0,VLOOKUP(A3368,'CGN-2015-001'!A3367:I8514,7,0))</f>
        <v>0</v>
      </c>
      <c r="H3368" s="44"/>
      <c r="I3368" s="46"/>
      <c r="J3368" s="113">
        <f t="shared" si="264"/>
        <v>0</v>
      </c>
      <c r="K3368" s="114">
        <f t="shared" si="265"/>
        <v>0</v>
      </c>
      <c r="L3368" s="31">
        <f t="shared" si="266"/>
        <v>0</v>
      </c>
      <c r="M3368" s="1">
        <f t="shared" si="267"/>
        <v>0</v>
      </c>
      <c r="N3368" s="1">
        <f t="shared" si="268"/>
        <v>6</v>
      </c>
    </row>
    <row r="3369" spans="1:14" ht="16.5" hidden="1" thickBot="1" x14ac:dyDescent="0.3">
      <c r="A3369" s="26">
        <v>580407</v>
      </c>
      <c r="B3369" s="42">
        <v>580407</v>
      </c>
      <c r="C3369" s="43" t="s">
        <v>1866</v>
      </c>
      <c r="D3369" s="99">
        <f>IF(ISERROR(VLOOKUP(A3369,'CGN-2015-001'!A3368:I8515,4,0)),0,VLOOKUP(A3369,'CGN-2015-001'!A3368:I8515,4,0))</f>
        <v>0</v>
      </c>
      <c r="E3369" s="45">
        <f>IF(ISERROR(VLOOKUP(A3369,[3]Hoja1!$A$1:$F$369,4,0)),0,VLOOKUP(A3369,[3]Hoja1!$A$1:$F$369,4,0))</f>
        <v>0</v>
      </c>
      <c r="F3369" s="45">
        <f>IF(ISERROR(VLOOKUP(A3369,[3]Hoja1!$A$1:$F$369,5,0)),0,VLOOKUP(A3369,[3]Hoja1!$A$1:$F$369,5,0))</f>
        <v>0</v>
      </c>
      <c r="G3369" s="102">
        <f>IF(ISERROR(VLOOKUP(A3369,'CGN-2015-001'!A3368:I8515,7,0)),0,VLOOKUP(A3369,'CGN-2015-001'!A3368:I8515,7,0))</f>
        <v>0</v>
      </c>
      <c r="H3369" s="44"/>
      <c r="I3369" s="46"/>
      <c r="J3369" s="113">
        <f t="shared" si="264"/>
        <v>0</v>
      </c>
      <c r="K3369" s="114">
        <f t="shared" si="265"/>
        <v>0</v>
      </c>
      <c r="L3369" s="31">
        <f t="shared" si="266"/>
        <v>0</v>
      </c>
      <c r="M3369" s="1">
        <f t="shared" si="267"/>
        <v>0</v>
      </c>
      <c r="N3369" s="1">
        <f t="shared" si="268"/>
        <v>6</v>
      </c>
    </row>
    <row r="3370" spans="1:14" ht="16.5" hidden="1" thickBot="1" x14ac:dyDescent="0.3">
      <c r="A3370" s="26">
        <v>580408</v>
      </c>
      <c r="B3370" s="42">
        <v>580408</v>
      </c>
      <c r="C3370" s="43" t="s">
        <v>1867</v>
      </c>
      <c r="D3370" s="99">
        <f>IF(ISERROR(VLOOKUP(A3370,'CGN-2015-001'!A3369:I8516,4,0)),0,VLOOKUP(A3370,'CGN-2015-001'!A3369:I8516,4,0))</f>
        <v>0</v>
      </c>
      <c r="E3370" s="45">
        <f>IF(ISERROR(VLOOKUP(A3370,[3]Hoja1!$A$1:$F$369,4,0)),0,VLOOKUP(A3370,[3]Hoja1!$A$1:$F$369,4,0))</f>
        <v>0</v>
      </c>
      <c r="F3370" s="45">
        <f>IF(ISERROR(VLOOKUP(A3370,[3]Hoja1!$A$1:$F$369,5,0)),0,VLOOKUP(A3370,[3]Hoja1!$A$1:$F$369,5,0))</f>
        <v>0</v>
      </c>
      <c r="G3370" s="102">
        <f>IF(ISERROR(VLOOKUP(A3370,'CGN-2015-001'!A3369:I8516,7,0)),0,VLOOKUP(A3370,'CGN-2015-001'!A3369:I8516,7,0))</f>
        <v>0</v>
      </c>
      <c r="H3370" s="44"/>
      <c r="I3370" s="46"/>
      <c r="J3370" s="113">
        <f t="shared" si="264"/>
        <v>0</v>
      </c>
      <c r="K3370" s="114">
        <f t="shared" si="265"/>
        <v>0</v>
      </c>
      <c r="L3370" s="31">
        <f t="shared" si="266"/>
        <v>0</v>
      </c>
      <c r="M3370" s="1">
        <f t="shared" si="267"/>
        <v>0</v>
      </c>
      <c r="N3370" s="1">
        <f t="shared" si="268"/>
        <v>6</v>
      </c>
    </row>
    <row r="3371" spans="1:14" ht="16.5" hidden="1" thickBot="1" x14ac:dyDescent="0.3">
      <c r="A3371" s="26">
        <v>580409</v>
      </c>
      <c r="B3371" s="42">
        <v>580409</v>
      </c>
      <c r="C3371" s="43" t="s">
        <v>1868</v>
      </c>
      <c r="D3371" s="99">
        <f>IF(ISERROR(VLOOKUP(A3371,'CGN-2015-001'!A3370:I8517,4,0)),0,VLOOKUP(A3371,'CGN-2015-001'!A3370:I8517,4,0))</f>
        <v>0</v>
      </c>
      <c r="E3371" s="45">
        <f>IF(ISERROR(VLOOKUP(A3371,[3]Hoja1!$A$1:$F$369,4,0)),0,VLOOKUP(A3371,[3]Hoja1!$A$1:$F$369,4,0))</f>
        <v>0</v>
      </c>
      <c r="F3371" s="45">
        <f>IF(ISERROR(VLOOKUP(A3371,[3]Hoja1!$A$1:$F$369,5,0)),0,VLOOKUP(A3371,[3]Hoja1!$A$1:$F$369,5,0))</f>
        <v>0</v>
      </c>
      <c r="G3371" s="102">
        <f>IF(ISERROR(VLOOKUP(A3371,'CGN-2015-001'!A3370:I8517,7,0)),0,VLOOKUP(A3371,'CGN-2015-001'!A3370:I8517,7,0))</f>
        <v>0</v>
      </c>
      <c r="H3371" s="44"/>
      <c r="I3371" s="46"/>
      <c r="J3371" s="113">
        <f t="shared" si="264"/>
        <v>0</v>
      </c>
      <c r="K3371" s="114">
        <f t="shared" si="265"/>
        <v>0</v>
      </c>
      <c r="L3371" s="31">
        <f t="shared" si="266"/>
        <v>0</v>
      </c>
      <c r="M3371" s="1">
        <f t="shared" si="267"/>
        <v>0</v>
      </c>
      <c r="N3371" s="1">
        <f t="shared" si="268"/>
        <v>6</v>
      </c>
    </row>
    <row r="3372" spans="1:14" ht="16.5" hidden="1" thickBot="1" x14ac:dyDescent="0.3">
      <c r="A3372" s="26">
        <v>580410</v>
      </c>
      <c r="B3372" s="42">
        <v>580410</v>
      </c>
      <c r="C3372" s="43" t="s">
        <v>1869</v>
      </c>
      <c r="D3372" s="99">
        <f>IF(ISERROR(VLOOKUP(A3372,'CGN-2015-001'!A3371:I8518,4,0)),0,VLOOKUP(A3372,'CGN-2015-001'!A3371:I8518,4,0))</f>
        <v>0</v>
      </c>
      <c r="E3372" s="45">
        <f>IF(ISERROR(VLOOKUP(A3372,[3]Hoja1!$A$1:$F$369,4,0)),0,VLOOKUP(A3372,[3]Hoja1!$A$1:$F$369,4,0))</f>
        <v>0</v>
      </c>
      <c r="F3372" s="45">
        <f>IF(ISERROR(VLOOKUP(A3372,[3]Hoja1!$A$1:$F$369,5,0)),0,VLOOKUP(A3372,[3]Hoja1!$A$1:$F$369,5,0))</f>
        <v>0</v>
      </c>
      <c r="G3372" s="102">
        <f>IF(ISERROR(VLOOKUP(A3372,'CGN-2015-001'!A3371:I8518,7,0)),0,VLOOKUP(A3372,'CGN-2015-001'!A3371:I8518,7,0))</f>
        <v>0</v>
      </c>
      <c r="H3372" s="44"/>
      <c r="I3372" s="46"/>
      <c r="J3372" s="113">
        <f t="shared" si="264"/>
        <v>0</v>
      </c>
      <c r="K3372" s="114">
        <f t="shared" si="265"/>
        <v>0</v>
      </c>
      <c r="L3372" s="31">
        <f t="shared" si="266"/>
        <v>0</v>
      </c>
      <c r="M3372" s="1">
        <f t="shared" si="267"/>
        <v>0</v>
      </c>
      <c r="N3372" s="1">
        <f t="shared" si="268"/>
        <v>6</v>
      </c>
    </row>
    <row r="3373" spans="1:14" ht="16.5" hidden="1" thickBot="1" x14ac:dyDescent="0.3">
      <c r="A3373" s="26">
        <v>580411</v>
      </c>
      <c r="B3373" s="42">
        <v>580411</v>
      </c>
      <c r="C3373" s="43" t="s">
        <v>1870</v>
      </c>
      <c r="D3373" s="99">
        <f>IF(ISERROR(VLOOKUP(A3373,'CGN-2015-001'!A3372:I8519,4,0)),0,VLOOKUP(A3373,'CGN-2015-001'!A3372:I8519,4,0))</f>
        <v>0</v>
      </c>
      <c r="E3373" s="45">
        <f>IF(ISERROR(VLOOKUP(A3373,[3]Hoja1!$A$1:$F$369,4,0)),0,VLOOKUP(A3373,[3]Hoja1!$A$1:$F$369,4,0))</f>
        <v>0</v>
      </c>
      <c r="F3373" s="45">
        <f>IF(ISERROR(VLOOKUP(A3373,[3]Hoja1!$A$1:$F$369,5,0)),0,VLOOKUP(A3373,[3]Hoja1!$A$1:$F$369,5,0))</f>
        <v>0</v>
      </c>
      <c r="G3373" s="102">
        <f>IF(ISERROR(VLOOKUP(A3373,'CGN-2015-001'!A3372:I8519,7,0)),0,VLOOKUP(A3373,'CGN-2015-001'!A3372:I8519,7,0))</f>
        <v>0</v>
      </c>
      <c r="H3373" s="44"/>
      <c r="I3373" s="46"/>
      <c r="J3373" s="113">
        <f t="shared" si="264"/>
        <v>0</v>
      </c>
      <c r="K3373" s="114">
        <f t="shared" si="265"/>
        <v>0</v>
      </c>
      <c r="L3373" s="31">
        <f t="shared" si="266"/>
        <v>0</v>
      </c>
      <c r="M3373" s="1">
        <f t="shared" si="267"/>
        <v>0</v>
      </c>
      <c r="N3373" s="1">
        <f t="shared" si="268"/>
        <v>6</v>
      </c>
    </row>
    <row r="3374" spans="1:14" ht="16.5" hidden="1" thickBot="1" x14ac:dyDescent="0.3">
      <c r="A3374" s="26">
        <v>580412</v>
      </c>
      <c r="B3374" s="42">
        <v>580412</v>
      </c>
      <c r="C3374" s="43" t="s">
        <v>1871</v>
      </c>
      <c r="D3374" s="99">
        <f>IF(ISERROR(VLOOKUP(A3374,'CGN-2015-001'!A3373:I8520,4,0)),0,VLOOKUP(A3374,'CGN-2015-001'!A3373:I8520,4,0))</f>
        <v>0</v>
      </c>
      <c r="E3374" s="45">
        <f>IF(ISERROR(VLOOKUP(A3374,[3]Hoja1!$A$1:$F$369,4,0)),0,VLOOKUP(A3374,[3]Hoja1!$A$1:$F$369,4,0))</f>
        <v>0</v>
      </c>
      <c r="F3374" s="45">
        <f>IF(ISERROR(VLOOKUP(A3374,[3]Hoja1!$A$1:$F$369,5,0)),0,VLOOKUP(A3374,[3]Hoja1!$A$1:$F$369,5,0))</f>
        <v>0</v>
      </c>
      <c r="G3374" s="102">
        <f>IF(ISERROR(VLOOKUP(A3374,'CGN-2015-001'!A3373:I8520,7,0)),0,VLOOKUP(A3374,'CGN-2015-001'!A3373:I8520,7,0))</f>
        <v>0</v>
      </c>
      <c r="H3374" s="44"/>
      <c r="I3374" s="46"/>
      <c r="J3374" s="113">
        <f t="shared" si="264"/>
        <v>0</v>
      </c>
      <c r="K3374" s="114">
        <f t="shared" si="265"/>
        <v>0</v>
      </c>
      <c r="L3374" s="31">
        <f t="shared" si="266"/>
        <v>0</v>
      </c>
      <c r="M3374" s="1">
        <f t="shared" si="267"/>
        <v>0</v>
      </c>
      <c r="N3374" s="1">
        <f t="shared" si="268"/>
        <v>6</v>
      </c>
    </row>
    <row r="3375" spans="1:14" ht="16.5" hidden="1" thickBot="1" x14ac:dyDescent="0.3">
      <c r="A3375" s="26">
        <v>580413</v>
      </c>
      <c r="B3375" s="42">
        <v>580413</v>
      </c>
      <c r="C3375" s="43" t="s">
        <v>1872</v>
      </c>
      <c r="D3375" s="99">
        <f>IF(ISERROR(VLOOKUP(A3375,'CGN-2015-001'!A3374:I8521,4,0)),0,VLOOKUP(A3375,'CGN-2015-001'!A3374:I8521,4,0))</f>
        <v>0</v>
      </c>
      <c r="E3375" s="45">
        <f>IF(ISERROR(VLOOKUP(A3375,[3]Hoja1!$A$1:$F$369,4,0)),0,VLOOKUP(A3375,[3]Hoja1!$A$1:$F$369,4,0))</f>
        <v>0</v>
      </c>
      <c r="F3375" s="45">
        <f>IF(ISERROR(VLOOKUP(A3375,[3]Hoja1!$A$1:$F$369,5,0)),0,VLOOKUP(A3375,[3]Hoja1!$A$1:$F$369,5,0))</f>
        <v>0</v>
      </c>
      <c r="G3375" s="102">
        <f>IF(ISERROR(VLOOKUP(A3375,'CGN-2015-001'!A3374:I8521,7,0)),0,VLOOKUP(A3375,'CGN-2015-001'!A3374:I8521,7,0))</f>
        <v>0</v>
      </c>
      <c r="H3375" s="44"/>
      <c r="I3375" s="46"/>
      <c r="J3375" s="113">
        <f t="shared" si="264"/>
        <v>0</v>
      </c>
      <c r="K3375" s="114">
        <f t="shared" si="265"/>
        <v>0</v>
      </c>
      <c r="L3375" s="31">
        <f t="shared" si="266"/>
        <v>0</v>
      </c>
      <c r="M3375" s="1">
        <f t="shared" si="267"/>
        <v>0</v>
      </c>
      <c r="N3375" s="1">
        <f t="shared" si="268"/>
        <v>6</v>
      </c>
    </row>
    <row r="3376" spans="1:14" ht="16.5" hidden="1" thickBot="1" x14ac:dyDescent="0.3">
      <c r="A3376" s="26">
        <v>580414</v>
      </c>
      <c r="B3376" s="42">
        <v>580414</v>
      </c>
      <c r="C3376" s="43" t="s">
        <v>1873</v>
      </c>
      <c r="D3376" s="99">
        <f>IF(ISERROR(VLOOKUP(A3376,'CGN-2015-001'!A3375:I8522,4,0)),0,VLOOKUP(A3376,'CGN-2015-001'!A3375:I8522,4,0))</f>
        <v>0</v>
      </c>
      <c r="E3376" s="45">
        <f>IF(ISERROR(VLOOKUP(A3376,[3]Hoja1!$A$1:$F$369,4,0)),0,VLOOKUP(A3376,[3]Hoja1!$A$1:$F$369,4,0))</f>
        <v>0</v>
      </c>
      <c r="F3376" s="45">
        <f>IF(ISERROR(VLOOKUP(A3376,[3]Hoja1!$A$1:$F$369,5,0)),0,VLOOKUP(A3376,[3]Hoja1!$A$1:$F$369,5,0))</f>
        <v>0</v>
      </c>
      <c r="G3376" s="102">
        <f>IF(ISERROR(VLOOKUP(A3376,'CGN-2015-001'!A3375:I8522,7,0)),0,VLOOKUP(A3376,'CGN-2015-001'!A3375:I8522,7,0))</f>
        <v>0</v>
      </c>
      <c r="H3376" s="44"/>
      <c r="I3376" s="46"/>
      <c r="J3376" s="113">
        <f t="shared" si="264"/>
        <v>0</v>
      </c>
      <c r="K3376" s="114">
        <f t="shared" si="265"/>
        <v>0</v>
      </c>
      <c r="L3376" s="31">
        <f t="shared" si="266"/>
        <v>0</v>
      </c>
      <c r="M3376" s="1">
        <f t="shared" si="267"/>
        <v>0</v>
      </c>
      <c r="N3376" s="1">
        <f t="shared" si="268"/>
        <v>6</v>
      </c>
    </row>
    <row r="3377" spans="1:14" ht="16.5" hidden="1" thickBot="1" x14ac:dyDescent="0.3">
      <c r="A3377" s="26">
        <v>580415</v>
      </c>
      <c r="B3377" s="42">
        <v>580415</v>
      </c>
      <c r="C3377" s="43" t="s">
        <v>1874</v>
      </c>
      <c r="D3377" s="99">
        <f>IF(ISERROR(VLOOKUP(A3377,'CGN-2015-001'!A3376:I8523,4,0)),0,VLOOKUP(A3377,'CGN-2015-001'!A3376:I8523,4,0))</f>
        <v>0</v>
      </c>
      <c r="E3377" s="45">
        <f>IF(ISERROR(VLOOKUP(A3377,[3]Hoja1!$A$1:$F$369,4,0)),0,VLOOKUP(A3377,[3]Hoja1!$A$1:$F$369,4,0))</f>
        <v>0</v>
      </c>
      <c r="F3377" s="45">
        <f>IF(ISERROR(VLOOKUP(A3377,[3]Hoja1!$A$1:$F$369,5,0)),0,VLOOKUP(A3377,[3]Hoja1!$A$1:$F$369,5,0))</f>
        <v>0</v>
      </c>
      <c r="G3377" s="102">
        <f>IF(ISERROR(VLOOKUP(A3377,'CGN-2015-001'!A3376:I8523,7,0)),0,VLOOKUP(A3377,'CGN-2015-001'!A3376:I8523,7,0))</f>
        <v>0</v>
      </c>
      <c r="H3377" s="44"/>
      <c r="I3377" s="46"/>
      <c r="J3377" s="113">
        <f t="shared" si="264"/>
        <v>0</v>
      </c>
      <c r="K3377" s="114">
        <f t="shared" si="265"/>
        <v>0</v>
      </c>
      <c r="L3377" s="31">
        <f t="shared" si="266"/>
        <v>0</v>
      </c>
      <c r="M3377" s="1">
        <f t="shared" si="267"/>
        <v>0</v>
      </c>
      <c r="N3377" s="1">
        <f t="shared" si="268"/>
        <v>6</v>
      </c>
    </row>
    <row r="3378" spans="1:14" ht="16.5" hidden="1" thickBot="1" x14ac:dyDescent="0.3">
      <c r="A3378" s="26">
        <v>580416</v>
      </c>
      <c r="B3378" s="42">
        <v>580416</v>
      </c>
      <c r="C3378" s="43" t="s">
        <v>1875</v>
      </c>
      <c r="D3378" s="99">
        <f>IF(ISERROR(VLOOKUP(A3378,'CGN-2015-001'!A3377:I8524,4,0)),0,VLOOKUP(A3378,'CGN-2015-001'!A3377:I8524,4,0))</f>
        <v>0</v>
      </c>
      <c r="E3378" s="45">
        <f>IF(ISERROR(VLOOKUP(A3378,[3]Hoja1!$A$1:$F$369,4,0)),0,VLOOKUP(A3378,[3]Hoja1!$A$1:$F$369,4,0))</f>
        <v>0</v>
      </c>
      <c r="F3378" s="45">
        <f>IF(ISERROR(VLOOKUP(A3378,[3]Hoja1!$A$1:$F$369,5,0)),0,VLOOKUP(A3378,[3]Hoja1!$A$1:$F$369,5,0))</f>
        <v>0</v>
      </c>
      <c r="G3378" s="102">
        <f>IF(ISERROR(VLOOKUP(A3378,'CGN-2015-001'!A3377:I8524,7,0)),0,VLOOKUP(A3378,'CGN-2015-001'!A3377:I8524,7,0))</f>
        <v>0</v>
      </c>
      <c r="H3378" s="44"/>
      <c r="I3378" s="46"/>
      <c r="J3378" s="113">
        <f t="shared" si="264"/>
        <v>0</v>
      </c>
      <c r="K3378" s="114">
        <f t="shared" si="265"/>
        <v>0</v>
      </c>
      <c r="L3378" s="31">
        <f t="shared" si="266"/>
        <v>0</v>
      </c>
      <c r="M3378" s="1">
        <f t="shared" si="267"/>
        <v>0</v>
      </c>
      <c r="N3378" s="1">
        <f t="shared" si="268"/>
        <v>6</v>
      </c>
    </row>
    <row r="3379" spans="1:14" ht="16.5" hidden="1" thickBot="1" x14ac:dyDescent="0.3">
      <c r="A3379" s="26">
        <v>580417</v>
      </c>
      <c r="B3379" s="42">
        <v>580417</v>
      </c>
      <c r="C3379" s="43" t="s">
        <v>1876</v>
      </c>
      <c r="D3379" s="99">
        <f>IF(ISERROR(VLOOKUP(A3379,'CGN-2015-001'!A3378:I8525,4,0)),0,VLOOKUP(A3379,'CGN-2015-001'!A3378:I8525,4,0))</f>
        <v>0</v>
      </c>
      <c r="E3379" s="45">
        <f>IF(ISERROR(VLOOKUP(A3379,[3]Hoja1!$A$1:$F$369,4,0)),0,VLOOKUP(A3379,[3]Hoja1!$A$1:$F$369,4,0))</f>
        <v>0</v>
      </c>
      <c r="F3379" s="45">
        <f>IF(ISERROR(VLOOKUP(A3379,[3]Hoja1!$A$1:$F$369,5,0)),0,VLOOKUP(A3379,[3]Hoja1!$A$1:$F$369,5,0))</f>
        <v>0</v>
      </c>
      <c r="G3379" s="102">
        <f>IF(ISERROR(VLOOKUP(A3379,'CGN-2015-001'!A3378:I8525,7,0)),0,VLOOKUP(A3379,'CGN-2015-001'!A3378:I8525,7,0))</f>
        <v>0</v>
      </c>
      <c r="H3379" s="44"/>
      <c r="I3379" s="46"/>
      <c r="J3379" s="113">
        <f t="shared" si="264"/>
        <v>0</v>
      </c>
      <c r="K3379" s="114">
        <f t="shared" si="265"/>
        <v>0</v>
      </c>
      <c r="L3379" s="31">
        <f t="shared" si="266"/>
        <v>0</v>
      </c>
      <c r="M3379" s="1">
        <f t="shared" si="267"/>
        <v>0</v>
      </c>
      <c r="N3379" s="1">
        <f t="shared" si="268"/>
        <v>6</v>
      </c>
    </row>
    <row r="3380" spans="1:14" ht="16.5" hidden="1" thickBot="1" x14ac:dyDescent="0.3">
      <c r="A3380" s="26">
        <v>580418</v>
      </c>
      <c r="B3380" s="42">
        <v>580418</v>
      </c>
      <c r="C3380" s="43" t="s">
        <v>1877</v>
      </c>
      <c r="D3380" s="99">
        <f>IF(ISERROR(VLOOKUP(A3380,'CGN-2015-001'!A3379:I8526,4,0)),0,VLOOKUP(A3380,'CGN-2015-001'!A3379:I8526,4,0))</f>
        <v>0</v>
      </c>
      <c r="E3380" s="45">
        <f>IF(ISERROR(VLOOKUP(A3380,[3]Hoja1!$A$1:$F$369,4,0)),0,VLOOKUP(A3380,[3]Hoja1!$A$1:$F$369,4,0))</f>
        <v>0</v>
      </c>
      <c r="F3380" s="45">
        <f>IF(ISERROR(VLOOKUP(A3380,[3]Hoja1!$A$1:$F$369,5,0)),0,VLOOKUP(A3380,[3]Hoja1!$A$1:$F$369,5,0))</f>
        <v>0</v>
      </c>
      <c r="G3380" s="102">
        <f>IF(ISERROR(VLOOKUP(A3380,'CGN-2015-001'!A3379:I8526,7,0)),0,VLOOKUP(A3380,'CGN-2015-001'!A3379:I8526,7,0))</f>
        <v>0</v>
      </c>
      <c r="H3380" s="44"/>
      <c r="I3380" s="46"/>
      <c r="J3380" s="113">
        <f t="shared" si="264"/>
        <v>0</v>
      </c>
      <c r="K3380" s="114">
        <f t="shared" si="265"/>
        <v>0</v>
      </c>
      <c r="L3380" s="31">
        <f t="shared" si="266"/>
        <v>0</v>
      </c>
      <c r="M3380" s="1">
        <f t="shared" si="267"/>
        <v>0</v>
      </c>
      <c r="N3380" s="1">
        <f t="shared" si="268"/>
        <v>6</v>
      </c>
    </row>
    <row r="3381" spans="1:14" ht="16.5" hidden="1" thickBot="1" x14ac:dyDescent="0.3">
      <c r="A3381" s="26">
        <v>580419</v>
      </c>
      <c r="B3381" s="42">
        <v>580419</v>
      </c>
      <c r="C3381" s="43" t="s">
        <v>1878</v>
      </c>
      <c r="D3381" s="99">
        <f>IF(ISERROR(VLOOKUP(A3381,'CGN-2015-001'!A3380:I8527,4,0)),0,VLOOKUP(A3381,'CGN-2015-001'!A3380:I8527,4,0))</f>
        <v>0</v>
      </c>
      <c r="E3381" s="45">
        <f>IF(ISERROR(VLOOKUP(A3381,[3]Hoja1!$A$1:$F$369,4,0)),0,VLOOKUP(A3381,[3]Hoja1!$A$1:$F$369,4,0))</f>
        <v>0</v>
      </c>
      <c r="F3381" s="45">
        <f>IF(ISERROR(VLOOKUP(A3381,[3]Hoja1!$A$1:$F$369,5,0)),0,VLOOKUP(A3381,[3]Hoja1!$A$1:$F$369,5,0))</f>
        <v>0</v>
      </c>
      <c r="G3381" s="102">
        <f>IF(ISERROR(VLOOKUP(A3381,'CGN-2015-001'!A3380:I8527,7,0)),0,VLOOKUP(A3381,'CGN-2015-001'!A3380:I8527,7,0))</f>
        <v>0</v>
      </c>
      <c r="H3381" s="44"/>
      <c r="I3381" s="46"/>
      <c r="J3381" s="113">
        <f t="shared" si="264"/>
        <v>0</v>
      </c>
      <c r="K3381" s="114">
        <f t="shared" si="265"/>
        <v>0</v>
      </c>
      <c r="L3381" s="31">
        <f t="shared" si="266"/>
        <v>0</v>
      </c>
      <c r="M3381" s="1">
        <f t="shared" si="267"/>
        <v>0</v>
      </c>
      <c r="N3381" s="1">
        <f t="shared" si="268"/>
        <v>6</v>
      </c>
    </row>
    <row r="3382" spans="1:14" ht="16.5" hidden="1" thickBot="1" x14ac:dyDescent="0.3">
      <c r="A3382" s="26">
        <v>580420</v>
      </c>
      <c r="B3382" s="42">
        <v>580420</v>
      </c>
      <c r="C3382" s="43" t="s">
        <v>1879</v>
      </c>
      <c r="D3382" s="99">
        <f>IF(ISERROR(VLOOKUP(A3382,'CGN-2015-001'!A3381:I8528,4,0)),0,VLOOKUP(A3382,'CGN-2015-001'!A3381:I8528,4,0))</f>
        <v>0</v>
      </c>
      <c r="E3382" s="45">
        <f>IF(ISERROR(VLOOKUP(A3382,[3]Hoja1!$A$1:$F$369,4,0)),0,VLOOKUP(A3382,[3]Hoja1!$A$1:$F$369,4,0))</f>
        <v>0</v>
      </c>
      <c r="F3382" s="45">
        <f>IF(ISERROR(VLOOKUP(A3382,[3]Hoja1!$A$1:$F$369,5,0)),0,VLOOKUP(A3382,[3]Hoja1!$A$1:$F$369,5,0))</f>
        <v>0</v>
      </c>
      <c r="G3382" s="102">
        <f>IF(ISERROR(VLOOKUP(A3382,'CGN-2015-001'!A3381:I8528,7,0)),0,VLOOKUP(A3382,'CGN-2015-001'!A3381:I8528,7,0))</f>
        <v>0</v>
      </c>
      <c r="H3382" s="44"/>
      <c r="I3382" s="46"/>
      <c r="J3382" s="113">
        <f t="shared" si="264"/>
        <v>0</v>
      </c>
      <c r="K3382" s="114">
        <f t="shared" si="265"/>
        <v>0</v>
      </c>
      <c r="L3382" s="31">
        <f t="shared" si="266"/>
        <v>0</v>
      </c>
      <c r="M3382" s="1">
        <f t="shared" si="267"/>
        <v>0</v>
      </c>
      <c r="N3382" s="1">
        <f t="shared" si="268"/>
        <v>6</v>
      </c>
    </row>
    <row r="3383" spans="1:14" ht="16.5" hidden="1" thickBot="1" x14ac:dyDescent="0.3">
      <c r="A3383" s="26">
        <v>580423</v>
      </c>
      <c r="B3383" s="42">
        <v>580423</v>
      </c>
      <c r="C3383" s="43" t="s">
        <v>1880</v>
      </c>
      <c r="D3383" s="99">
        <f>IF(ISERROR(VLOOKUP(A3383,'CGN-2015-001'!A3382:I8529,4,0)),0,VLOOKUP(A3383,'CGN-2015-001'!A3382:I8529,4,0))</f>
        <v>0</v>
      </c>
      <c r="E3383" s="45">
        <f>IF(ISERROR(VLOOKUP(A3383,[3]Hoja1!$A$1:$F$369,4,0)),0,VLOOKUP(A3383,[3]Hoja1!$A$1:$F$369,4,0))</f>
        <v>0</v>
      </c>
      <c r="F3383" s="45">
        <f>IF(ISERROR(VLOOKUP(A3383,[3]Hoja1!$A$1:$F$369,5,0)),0,VLOOKUP(A3383,[3]Hoja1!$A$1:$F$369,5,0))</f>
        <v>0</v>
      </c>
      <c r="G3383" s="102">
        <f>IF(ISERROR(VLOOKUP(A3383,'CGN-2015-001'!A3382:I8529,7,0)),0,VLOOKUP(A3383,'CGN-2015-001'!A3382:I8529,7,0))</f>
        <v>0</v>
      </c>
      <c r="H3383" s="44"/>
      <c r="I3383" s="46"/>
      <c r="J3383" s="113">
        <f t="shared" si="264"/>
        <v>0</v>
      </c>
      <c r="K3383" s="114">
        <f t="shared" si="265"/>
        <v>0</v>
      </c>
      <c r="L3383" s="31">
        <f t="shared" si="266"/>
        <v>0</v>
      </c>
      <c r="M3383" s="1">
        <f t="shared" si="267"/>
        <v>0</v>
      </c>
      <c r="N3383" s="1">
        <f t="shared" si="268"/>
        <v>6</v>
      </c>
    </row>
    <row r="3384" spans="1:14" ht="16.5" hidden="1" thickBot="1" x14ac:dyDescent="0.3">
      <c r="A3384" s="26">
        <v>580426</v>
      </c>
      <c r="B3384" s="42">
        <v>580426</v>
      </c>
      <c r="C3384" s="43" t="s">
        <v>1881</v>
      </c>
      <c r="D3384" s="99">
        <f>IF(ISERROR(VLOOKUP(A3384,'CGN-2015-001'!A3383:I8530,4,0)),0,VLOOKUP(A3384,'CGN-2015-001'!A3383:I8530,4,0))</f>
        <v>0</v>
      </c>
      <c r="E3384" s="45">
        <f>IF(ISERROR(VLOOKUP(A3384,[3]Hoja1!$A$1:$F$369,4,0)),0,VLOOKUP(A3384,[3]Hoja1!$A$1:$F$369,4,0))</f>
        <v>0</v>
      </c>
      <c r="F3384" s="45">
        <f>IF(ISERROR(VLOOKUP(A3384,[3]Hoja1!$A$1:$F$369,5,0)),0,VLOOKUP(A3384,[3]Hoja1!$A$1:$F$369,5,0))</f>
        <v>0</v>
      </c>
      <c r="G3384" s="102">
        <f>IF(ISERROR(VLOOKUP(A3384,'CGN-2015-001'!A3383:I8530,7,0)),0,VLOOKUP(A3384,'CGN-2015-001'!A3383:I8530,7,0))</f>
        <v>0</v>
      </c>
      <c r="H3384" s="44"/>
      <c r="I3384" s="46"/>
      <c r="J3384" s="113">
        <f t="shared" si="264"/>
        <v>0</v>
      </c>
      <c r="K3384" s="114">
        <f t="shared" si="265"/>
        <v>0</v>
      </c>
      <c r="L3384" s="31">
        <f t="shared" si="266"/>
        <v>0</v>
      </c>
      <c r="M3384" s="1">
        <f t="shared" si="267"/>
        <v>0</v>
      </c>
      <c r="N3384" s="1">
        <f t="shared" si="268"/>
        <v>6</v>
      </c>
    </row>
    <row r="3385" spans="1:14" ht="16.5" hidden="1" thickBot="1" x14ac:dyDescent="0.3">
      <c r="A3385" s="26">
        <v>580427</v>
      </c>
      <c r="B3385" s="42">
        <v>580427</v>
      </c>
      <c r="C3385" s="43" t="s">
        <v>1882</v>
      </c>
      <c r="D3385" s="99">
        <f>IF(ISERROR(VLOOKUP(A3385,'CGN-2015-001'!A3384:I8531,4,0)),0,VLOOKUP(A3385,'CGN-2015-001'!A3384:I8531,4,0))</f>
        <v>0</v>
      </c>
      <c r="E3385" s="45">
        <f>IF(ISERROR(VLOOKUP(A3385,[3]Hoja1!$A$1:$F$369,4,0)),0,VLOOKUP(A3385,[3]Hoja1!$A$1:$F$369,4,0))</f>
        <v>0</v>
      </c>
      <c r="F3385" s="45">
        <f>IF(ISERROR(VLOOKUP(A3385,[3]Hoja1!$A$1:$F$369,5,0)),0,VLOOKUP(A3385,[3]Hoja1!$A$1:$F$369,5,0))</f>
        <v>0</v>
      </c>
      <c r="G3385" s="102">
        <f>IF(ISERROR(VLOOKUP(A3385,'CGN-2015-001'!A3384:I8531,7,0)),0,VLOOKUP(A3385,'CGN-2015-001'!A3384:I8531,7,0))</f>
        <v>0</v>
      </c>
      <c r="H3385" s="44"/>
      <c r="I3385" s="46"/>
      <c r="J3385" s="113">
        <f t="shared" si="264"/>
        <v>0</v>
      </c>
      <c r="K3385" s="114">
        <f t="shared" si="265"/>
        <v>0</v>
      </c>
      <c r="L3385" s="31">
        <f t="shared" si="266"/>
        <v>0</v>
      </c>
      <c r="M3385" s="1">
        <f t="shared" si="267"/>
        <v>0</v>
      </c>
      <c r="N3385" s="1">
        <f t="shared" si="268"/>
        <v>6</v>
      </c>
    </row>
    <row r="3386" spans="1:14" ht="16.5" hidden="1" thickBot="1" x14ac:dyDescent="0.3">
      <c r="A3386" s="26">
        <v>580428</v>
      </c>
      <c r="B3386" s="42">
        <v>580428</v>
      </c>
      <c r="C3386" s="43" t="s">
        <v>1883</v>
      </c>
      <c r="D3386" s="99">
        <f>IF(ISERROR(VLOOKUP(A3386,'CGN-2015-001'!A3385:I8532,4,0)),0,VLOOKUP(A3386,'CGN-2015-001'!A3385:I8532,4,0))</f>
        <v>0</v>
      </c>
      <c r="E3386" s="45">
        <f>IF(ISERROR(VLOOKUP(A3386,[3]Hoja1!$A$1:$F$369,4,0)),0,VLOOKUP(A3386,[3]Hoja1!$A$1:$F$369,4,0))</f>
        <v>0</v>
      </c>
      <c r="F3386" s="45">
        <f>IF(ISERROR(VLOOKUP(A3386,[3]Hoja1!$A$1:$F$369,5,0)),0,VLOOKUP(A3386,[3]Hoja1!$A$1:$F$369,5,0))</f>
        <v>0</v>
      </c>
      <c r="G3386" s="102">
        <f>IF(ISERROR(VLOOKUP(A3386,'CGN-2015-001'!A3385:I8532,7,0)),0,VLOOKUP(A3386,'CGN-2015-001'!A3385:I8532,7,0))</f>
        <v>0</v>
      </c>
      <c r="H3386" s="44"/>
      <c r="I3386" s="46"/>
      <c r="J3386" s="113">
        <f t="shared" si="264"/>
        <v>0</v>
      </c>
      <c r="K3386" s="114">
        <f t="shared" si="265"/>
        <v>0</v>
      </c>
      <c r="L3386" s="31">
        <f t="shared" si="266"/>
        <v>0</v>
      </c>
      <c r="M3386" s="1">
        <f t="shared" si="267"/>
        <v>0</v>
      </c>
      <c r="N3386" s="1">
        <f t="shared" si="268"/>
        <v>6</v>
      </c>
    </row>
    <row r="3387" spans="1:14" ht="16.5" hidden="1" thickBot="1" x14ac:dyDescent="0.3">
      <c r="A3387" s="26">
        <v>580429</v>
      </c>
      <c r="B3387" s="42">
        <v>580429</v>
      </c>
      <c r="C3387" s="43" t="s">
        <v>1884</v>
      </c>
      <c r="D3387" s="99">
        <f>IF(ISERROR(VLOOKUP(A3387,'CGN-2015-001'!A3386:I8533,4,0)),0,VLOOKUP(A3387,'CGN-2015-001'!A3386:I8533,4,0))</f>
        <v>0</v>
      </c>
      <c r="E3387" s="45">
        <f>IF(ISERROR(VLOOKUP(A3387,[3]Hoja1!$A$1:$F$369,4,0)),0,VLOOKUP(A3387,[3]Hoja1!$A$1:$F$369,4,0))</f>
        <v>0</v>
      </c>
      <c r="F3387" s="45">
        <f>IF(ISERROR(VLOOKUP(A3387,[3]Hoja1!$A$1:$F$369,5,0)),0,VLOOKUP(A3387,[3]Hoja1!$A$1:$F$369,5,0))</f>
        <v>0</v>
      </c>
      <c r="G3387" s="102">
        <f>IF(ISERROR(VLOOKUP(A3387,'CGN-2015-001'!A3386:I8533,7,0)),0,VLOOKUP(A3387,'CGN-2015-001'!A3386:I8533,7,0))</f>
        <v>0</v>
      </c>
      <c r="H3387" s="44"/>
      <c r="I3387" s="46"/>
      <c r="J3387" s="113">
        <f t="shared" si="264"/>
        <v>0</v>
      </c>
      <c r="K3387" s="114">
        <f t="shared" si="265"/>
        <v>0</v>
      </c>
      <c r="L3387" s="31">
        <f t="shared" si="266"/>
        <v>0</v>
      </c>
      <c r="M3387" s="1">
        <f t="shared" si="267"/>
        <v>0</v>
      </c>
      <c r="N3387" s="1">
        <f t="shared" si="268"/>
        <v>6</v>
      </c>
    </row>
    <row r="3388" spans="1:14" ht="16.5" hidden="1" thickBot="1" x14ac:dyDescent="0.3">
      <c r="A3388" s="26">
        <v>580430</v>
      </c>
      <c r="B3388" s="42">
        <v>580430</v>
      </c>
      <c r="C3388" s="43" t="s">
        <v>1885</v>
      </c>
      <c r="D3388" s="99">
        <f>IF(ISERROR(VLOOKUP(A3388,'CGN-2015-001'!A3387:I8534,4,0)),0,VLOOKUP(A3388,'CGN-2015-001'!A3387:I8534,4,0))</f>
        <v>0</v>
      </c>
      <c r="E3388" s="45">
        <f>IF(ISERROR(VLOOKUP(A3388,[3]Hoja1!$A$1:$F$369,4,0)),0,VLOOKUP(A3388,[3]Hoja1!$A$1:$F$369,4,0))</f>
        <v>0</v>
      </c>
      <c r="F3388" s="45">
        <f>IF(ISERROR(VLOOKUP(A3388,[3]Hoja1!$A$1:$F$369,5,0)),0,VLOOKUP(A3388,[3]Hoja1!$A$1:$F$369,5,0))</f>
        <v>0</v>
      </c>
      <c r="G3388" s="102">
        <f>IF(ISERROR(VLOOKUP(A3388,'CGN-2015-001'!A3387:I8534,7,0)),0,VLOOKUP(A3388,'CGN-2015-001'!A3387:I8534,7,0))</f>
        <v>0</v>
      </c>
      <c r="H3388" s="44"/>
      <c r="I3388" s="46"/>
      <c r="J3388" s="113">
        <f t="shared" si="264"/>
        <v>0</v>
      </c>
      <c r="K3388" s="114">
        <f t="shared" si="265"/>
        <v>0</v>
      </c>
      <c r="L3388" s="31">
        <f t="shared" si="266"/>
        <v>0</v>
      </c>
      <c r="M3388" s="1">
        <f t="shared" si="267"/>
        <v>0</v>
      </c>
      <c r="N3388" s="1">
        <f t="shared" si="268"/>
        <v>6</v>
      </c>
    </row>
    <row r="3389" spans="1:14" ht="16.5" hidden="1" thickBot="1" x14ac:dyDescent="0.3">
      <c r="A3389" s="26">
        <v>580431</v>
      </c>
      <c r="B3389" s="42">
        <v>580431</v>
      </c>
      <c r="C3389" s="43" t="s">
        <v>1886</v>
      </c>
      <c r="D3389" s="99">
        <f>IF(ISERROR(VLOOKUP(A3389,'CGN-2015-001'!A3388:I8535,4,0)),0,VLOOKUP(A3389,'CGN-2015-001'!A3388:I8535,4,0))</f>
        <v>0</v>
      </c>
      <c r="E3389" s="45">
        <f>IF(ISERROR(VLOOKUP(A3389,[3]Hoja1!$A$1:$F$369,4,0)),0,VLOOKUP(A3389,[3]Hoja1!$A$1:$F$369,4,0))</f>
        <v>0</v>
      </c>
      <c r="F3389" s="45">
        <f>IF(ISERROR(VLOOKUP(A3389,[3]Hoja1!$A$1:$F$369,5,0)),0,VLOOKUP(A3389,[3]Hoja1!$A$1:$F$369,5,0))</f>
        <v>0</v>
      </c>
      <c r="G3389" s="102">
        <f>IF(ISERROR(VLOOKUP(A3389,'CGN-2015-001'!A3388:I8535,7,0)),0,VLOOKUP(A3389,'CGN-2015-001'!A3388:I8535,7,0))</f>
        <v>0</v>
      </c>
      <c r="H3389" s="44"/>
      <c r="I3389" s="46"/>
      <c r="J3389" s="113">
        <f t="shared" si="264"/>
        <v>0</v>
      </c>
      <c r="K3389" s="114">
        <f t="shared" si="265"/>
        <v>0</v>
      </c>
      <c r="L3389" s="31">
        <f t="shared" si="266"/>
        <v>0</v>
      </c>
      <c r="M3389" s="1">
        <f t="shared" si="267"/>
        <v>0</v>
      </c>
      <c r="N3389" s="1">
        <f t="shared" si="268"/>
        <v>6</v>
      </c>
    </row>
    <row r="3390" spans="1:14" ht="16.5" hidden="1" thickBot="1" x14ac:dyDescent="0.3">
      <c r="A3390" s="26">
        <v>580432</v>
      </c>
      <c r="B3390" s="42">
        <v>580432</v>
      </c>
      <c r="C3390" s="43" t="s">
        <v>1887</v>
      </c>
      <c r="D3390" s="99">
        <f>IF(ISERROR(VLOOKUP(A3390,'CGN-2015-001'!A3389:I8536,4,0)),0,VLOOKUP(A3390,'CGN-2015-001'!A3389:I8536,4,0))</f>
        <v>0</v>
      </c>
      <c r="E3390" s="45">
        <f>IF(ISERROR(VLOOKUP(A3390,[3]Hoja1!$A$1:$F$369,4,0)),0,VLOOKUP(A3390,[3]Hoja1!$A$1:$F$369,4,0))</f>
        <v>0</v>
      </c>
      <c r="F3390" s="45">
        <f>IF(ISERROR(VLOOKUP(A3390,[3]Hoja1!$A$1:$F$369,5,0)),0,VLOOKUP(A3390,[3]Hoja1!$A$1:$F$369,5,0))</f>
        <v>0</v>
      </c>
      <c r="G3390" s="102">
        <f>IF(ISERROR(VLOOKUP(A3390,'CGN-2015-001'!A3389:I8536,7,0)),0,VLOOKUP(A3390,'CGN-2015-001'!A3389:I8536,7,0))</f>
        <v>0</v>
      </c>
      <c r="H3390" s="44"/>
      <c r="I3390" s="46"/>
      <c r="J3390" s="113">
        <f t="shared" si="264"/>
        <v>0</v>
      </c>
      <c r="K3390" s="114">
        <f t="shared" si="265"/>
        <v>0</v>
      </c>
      <c r="L3390" s="31">
        <f t="shared" si="266"/>
        <v>0</v>
      </c>
      <c r="M3390" s="1">
        <f t="shared" si="267"/>
        <v>0</v>
      </c>
      <c r="N3390" s="1">
        <f t="shared" si="268"/>
        <v>6</v>
      </c>
    </row>
    <row r="3391" spans="1:14" ht="16.5" hidden="1" thickBot="1" x14ac:dyDescent="0.3">
      <c r="A3391" s="26">
        <v>580433</v>
      </c>
      <c r="B3391" s="42">
        <v>580433</v>
      </c>
      <c r="C3391" s="43" t="s">
        <v>1888</v>
      </c>
      <c r="D3391" s="99">
        <f>IF(ISERROR(VLOOKUP(A3391,'CGN-2015-001'!A3390:I8537,4,0)),0,VLOOKUP(A3391,'CGN-2015-001'!A3390:I8537,4,0))</f>
        <v>0</v>
      </c>
      <c r="E3391" s="45">
        <f>IF(ISERROR(VLOOKUP(A3391,[3]Hoja1!$A$1:$F$369,4,0)),0,VLOOKUP(A3391,[3]Hoja1!$A$1:$F$369,4,0))</f>
        <v>0</v>
      </c>
      <c r="F3391" s="45">
        <f>IF(ISERROR(VLOOKUP(A3391,[3]Hoja1!$A$1:$F$369,5,0)),0,VLOOKUP(A3391,[3]Hoja1!$A$1:$F$369,5,0))</f>
        <v>0</v>
      </c>
      <c r="G3391" s="102">
        <f>IF(ISERROR(VLOOKUP(A3391,'CGN-2015-001'!A3390:I8537,7,0)),0,VLOOKUP(A3391,'CGN-2015-001'!A3390:I8537,7,0))</f>
        <v>0</v>
      </c>
      <c r="H3391" s="44"/>
      <c r="I3391" s="46"/>
      <c r="J3391" s="113">
        <f t="shared" si="264"/>
        <v>0</v>
      </c>
      <c r="K3391" s="114">
        <f t="shared" si="265"/>
        <v>0</v>
      </c>
      <c r="L3391" s="31">
        <f t="shared" si="266"/>
        <v>0</v>
      </c>
      <c r="M3391" s="1">
        <f t="shared" si="267"/>
        <v>0</v>
      </c>
      <c r="N3391" s="1">
        <f t="shared" si="268"/>
        <v>6</v>
      </c>
    </row>
    <row r="3392" spans="1:14" ht="16.5" hidden="1" thickBot="1" x14ac:dyDescent="0.3">
      <c r="A3392" s="26">
        <v>580434</v>
      </c>
      <c r="B3392" s="42">
        <v>580434</v>
      </c>
      <c r="C3392" s="43" t="s">
        <v>1889</v>
      </c>
      <c r="D3392" s="99">
        <f>IF(ISERROR(VLOOKUP(A3392,'CGN-2015-001'!A3391:I8538,4,0)),0,VLOOKUP(A3392,'CGN-2015-001'!A3391:I8538,4,0))</f>
        <v>0</v>
      </c>
      <c r="E3392" s="45">
        <f>IF(ISERROR(VLOOKUP(A3392,[3]Hoja1!$A$1:$F$369,4,0)),0,VLOOKUP(A3392,[3]Hoja1!$A$1:$F$369,4,0))</f>
        <v>0</v>
      </c>
      <c r="F3392" s="45">
        <f>IF(ISERROR(VLOOKUP(A3392,[3]Hoja1!$A$1:$F$369,5,0)),0,VLOOKUP(A3392,[3]Hoja1!$A$1:$F$369,5,0))</f>
        <v>0</v>
      </c>
      <c r="G3392" s="102">
        <f>IF(ISERROR(VLOOKUP(A3392,'CGN-2015-001'!A3391:I8538,7,0)),0,VLOOKUP(A3392,'CGN-2015-001'!A3391:I8538,7,0))</f>
        <v>0</v>
      </c>
      <c r="H3392" s="44"/>
      <c r="I3392" s="46"/>
      <c r="J3392" s="113">
        <f t="shared" si="264"/>
        <v>0</v>
      </c>
      <c r="K3392" s="114">
        <f t="shared" si="265"/>
        <v>0</v>
      </c>
      <c r="L3392" s="31">
        <f t="shared" si="266"/>
        <v>0</v>
      </c>
      <c r="M3392" s="1">
        <f t="shared" si="267"/>
        <v>0</v>
      </c>
      <c r="N3392" s="1">
        <f t="shared" si="268"/>
        <v>6</v>
      </c>
    </row>
    <row r="3393" spans="1:14" ht="16.5" hidden="1" thickBot="1" x14ac:dyDescent="0.3">
      <c r="A3393" s="26">
        <v>580435</v>
      </c>
      <c r="B3393" s="42">
        <v>580435</v>
      </c>
      <c r="C3393" s="43" t="s">
        <v>1890</v>
      </c>
      <c r="D3393" s="99">
        <f>IF(ISERROR(VLOOKUP(A3393,'CGN-2015-001'!A3392:I8539,4,0)),0,VLOOKUP(A3393,'CGN-2015-001'!A3392:I8539,4,0))</f>
        <v>0</v>
      </c>
      <c r="E3393" s="45">
        <f>IF(ISERROR(VLOOKUP(A3393,[3]Hoja1!$A$1:$F$369,4,0)),0,VLOOKUP(A3393,[3]Hoja1!$A$1:$F$369,4,0))</f>
        <v>0</v>
      </c>
      <c r="F3393" s="45">
        <f>IF(ISERROR(VLOOKUP(A3393,[3]Hoja1!$A$1:$F$369,5,0)),0,VLOOKUP(A3393,[3]Hoja1!$A$1:$F$369,5,0))</f>
        <v>0</v>
      </c>
      <c r="G3393" s="102">
        <f>IF(ISERROR(VLOOKUP(A3393,'CGN-2015-001'!A3392:I8539,7,0)),0,VLOOKUP(A3393,'CGN-2015-001'!A3392:I8539,7,0))</f>
        <v>0</v>
      </c>
      <c r="H3393" s="44"/>
      <c r="I3393" s="46"/>
      <c r="J3393" s="113">
        <f t="shared" si="264"/>
        <v>0</v>
      </c>
      <c r="K3393" s="114">
        <f t="shared" si="265"/>
        <v>0</v>
      </c>
      <c r="L3393" s="31">
        <f t="shared" si="266"/>
        <v>0</v>
      </c>
      <c r="M3393" s="1">
        <f t="shared" si="267"/>
        <v>0</v>
      </c>
      <c r="N3393" s="1">
        <f t="shared" si="268"/>
        <v>6</v>
      </c>
    </row>
    <row r="3394" spans="1:14" ht="16.5" hidden="1" thickBot="1" x14ac:dyDescent="0.3">
      <c r="A3394" s="26">
        <v>580436</v>
      </c>
      <c r="B3394" s="42">
        <v>580436</v>
      </c>
      <c r="C3394" s="43" t="s">
        <v>1891</v>
      </c>
      <c r="D3394" s="99">
        <f>IF(ISERROR(VLOOKUP(A3394,'CGN-2015-001'!A3393:I8540,4,0)),0,VLOOKUP(A3394,'CGN-2015-001'!A3393:I8540,4,0))</f>
        <v>0</v>
      </c>
      <c r="E3394" s="45">
        <f>IF(ISERROR(VLOOKUP(A3394,[3]Hoja1!$A$1:$F$369,4,0)),0,VLOOKUP(A3394,[3]Hoja1!$A$1:$F$369,4,0))</f>
        <v>0</v>
      </c>
      <c r="F3394" s="45">
        <f>IF(ISERROR(VLOOKUP(A3394,[3]Hoja1!$A$1:$F$369,5,0)),0,VLOOKUP(A3394,[3]Hoja1!$A$1:$F$369,5,0))</f>
        <v>0</v>
      </c>
      <c r="G3394" s="102">
        <f>IF(ISERROR(VLOOKUP(A3394,'CGN-2015-001'!A3393:I8540,7,0)),0,VLOOKUP(A3394,'CGN-2015-001'!A3393:I8540,7,0))</f>
        <v>0</v>
      </c>
      <c r="H3394" s="44"/>
      <c r="I3394" s="46"/>
      <c r="J3394" s="113">
        <f t="shared" si="264"/>
        <v>0</v>
      </c>
      <c r="K3394" s="114">
        <f t="shared" si="265"/>
        <v>0</v>
      </c>
      <c r="L3394" s="31">
        <f t="shared" si="266"/>
        <v>0</v>
      </c>
      <c r="M3394" s="1">
        <f t="shared" si="267"/>
        <v>0</v>
      </c>
      <c r="N3394" s="1">
        <f t="shared" si="268"/>
        <v>6</v>
      </c>
    </row>
    <row r="3395" spans="1:14" ht="16.5" hidden="1" thickBot="1" x14ac:dyDescent="0.3">
      <c r="A3395" s="26">
        <v>580437</v>
      </c>
      <c r="B3395" s="42">
        <v>580437</v>
      </c>
      <c r="C3395" s="43" t="s">
        <v>1892</v>
      </c>
      <c r="D3395" s="99">
        <f>IF(ISERROR(VLOOKUP(A3395,'CGN-2015-001'!A3394:I8541,4,0)),0,VLOOKUP(A3395,'CGN-2015-001'!A3394:I8541,4,0))</f>
        <v>0</v>
      </c>
      <c r="E3395" s="45">
        <f>IF(ISERROR(VLOOKUP(A3395,[3]Hoja1!$A$1:$F$369,4,0)),0,VLOOKUP(A3395,[3]Hoja1!$A$1:$F$369,4,0))</f>
        <v>0</v>
      </c>
      <c r="F3395" s="45">
        <f>IF(ISERROR(VLOOKUP(A3395,[3]Hoja1!$A$1:$F$369,5,0)),0,VLOOKUP(A3395,[3]Hoja1!$A$1:$F$369,5,0))</f>
        <v>0</v>
      </c>
      <c r="G3395" s="102">
        <f>IF(ISERROR(VLOOKUP(A3395,'CGN-2015-001'!A3394:I8541,7,0)),0,VLOOKUP(A3395,'CGN-2015-001'!A3394:I8541,7,0))</f>
        <v>0</v>
      </c>
      <c r="H3395" s="44"/>
      <c r="I3395" s="46"/>
      <c r="J3395" s="113">
        <f t="shared" si="264"/>
        <v>0</v>
      </c>
      <c r="K3395" s="114">
        <f t="shared" si="265"/>
        <v>0</v>
      </c>
      <c r="L3395" s="31">
        <f t="shared" si="266"/>
        <v>0</v>
      </c>
      <c r="M3395" s="1">
        <f t="shared" si="267"/>
        <v>0</v>
      </c>
      <c r="N3395" s="1">
        <f t="shared" si="268"/>
        <v>6</v>
      </c>
    </row>
    <row r="3396" spans="1:14" ht="16.5" hidden="1" thickBot="1" x14ac:dyDescent="0.3">
      <c r="A3396" s="26">
        <v>580438</v>
      </c>
      <c r="B3396" s="42">
        <v>580438</v>
      </c>
      <c r="C3396" s="43" t="s">
        <v>1893</v>
      </c>
      <c r="D3396" s="99">
        <f>IF(ISERROR(VLOOKUP(A3396,'CGN-2015-001'!A3395:I8542,4,0)),0,VLOOKUP(A3396,'CGN-2015-001'!A3395:I8542,4,0))</f>
        <v>0</v>
      </c>
      <c r="E3396" s="45">
        <f>IF(ISERROR(VLOOKUP(A3396,[3]Hoja1!$A$1:$F$369,4,0)),0,VLOOKUP(A3396,[3]Hoja1!$A$1:$F$369,4,0))</f>
        <v>0</v>
      </c>
      <c r="F3396" s="45">
        <f>IF(ISERROR(VLOOKUP(A3396,[3]Hoja1!$A$1:$F$369,5,0)),0,VLOOKUP(A3396,[3]Hoja1!$A$1:$F$369,5,0))</f>
        <v>0</v>
      </c>
      <c r="G3396" s="102">
        <f>IF(ISERROR(VLOOKUP(A3396,'CGN-2015-001'!A3395:I8542,7,0)),0,VLOOKUP(A3396,'CGN-2015-001'!A3395:I8542,7,0))</f>
        <v>0</v>
      </c>
      <c r="H3396" s="44"/>
      <c r="I3396" s="46"/>
      <c r="J3396" s="113">
        <f t="shared" si="264"/>
        <v>0</v>
      </c>
      <c r="K3396" s="114">
        <f t="shared" si="265"/>
        <v>0</v>
      </c>
      <c r="L3396" s="31">
        <f t="shared" si="266"/>
        <v>0</v>
      </c>
      <c r="M3396" s="1">
        <f t="shared" si="267"/>
        <v>0</v>
      </c>
      <c r="N3396" s="1">
        <f t="shared" si="268"/>
        <v>6</v>
      </c>
    </row>
    <row r="3397" spans="1:14" ht="16.5" hidden="1" thickBot="1" x14ac:dyDescent="0.3">
      <c r="A3397" s="26">
        <v>580439</v>
      </c>
      <c r="B3397" s="42">
        <v>580439</v>
      </c>
      <c r="C3397" s="43" t="s">
        <v>420</v>
      </c>
      <c r="D3397" s="99">
        <f>IF(ISERROR(VLOOKUP(A3397,'CGN-2015-001'!A3396:I8543,4,0)),0,VLOOKUP(A3397,'CGN-2015-001'!A3396:I8543,4,0))</f>
        <v>0</v>
      </c>
      <c r="E3397" s="45">
        <f>IF(ISERROR(VLOOKUP(A3397,[3]Hoja1!$A$1:$F$369,4,0)),0,VLOOKUP(A3397,[3]Hoja1!$A$1:$F$369,4,0))</f>
        <v>0</v>
      </c>
      <c r="F3397" s="45">
        <f>IF(ISERROR(VLOOKUP(A3397,[3]Hoja1!$A$1:$F$369,5,0)),0,VLOOKUP(A3397,[3]Hoja1!$A$1:$F$369,5,0))</f>
        <v>0</v>
      </c>
      <c r="G3397" s="102">
        <f>IF(ISERROR(VLOOKUP(A3397,'CGN-2015-001'!A3396:I8543,7,0)),0,VLOOKUP(A3397,'CGN-2015-001'!A3396:I8543,7,0))</f>
        <v>0</v>
      </c>
      <c r="H3397" s="44"/>
      <c r="I3397" s="46"/>
      <c r="J3397" s="113">
        <f t="shared" si="264"/>
        <v>0</v>
      </c>
      <c r="K3397" s="114">
        <f t="shared" si="265"/>
        <v>0</v>
      </c>
      <c r="L3397" s="31">
        <f t="shared" si="266"/>
        <v>0</v>
      </c>
      <c r="M3397" s="1">
        <f t="shared" si="267"/>
        <v>0</v>
      </c>
      <c r="N3397" s="1">
        <f t="shared" si="268"/>
        <v>6</v>
      </c>
    </row>
    <row r="3398" spans="1:14" ht="16.5" hidden="1" thickBot="1" x14ac:dyDescent="0.3">
      <c r="A3398" s="26">
        <v>580443</v>
      </c>
      <c r="B3398" s="42">
        <v>580443</v>
      </c>
      <c r="C3398" s="43" t="s">
        <v>1894</v>
      </c>
      <c r="D3398" s="99">
        <f>IF(ISERROR(VLOOKUP(A3398,'CGN-2015-001'!A3397:I8544,4,0)),0,VLOOKUP(A3398,'CGN-2015-001'!A3397:I8544,4,0))</f>
        <v>0</v>
      </c>
      <c r="E3398" s="45">
        <f>IF(ISERROR(VLOOKUP(A3398,[3]Hoja1!$A$1:$F$369,4,0)),0,VLOOKUP(A3398,[3]Hoja1!$A$1:$F$369,4,0))</f>
        <v>0</v>
      </c>
      <c r="F3398" s="45">
        <f>IF(ISERROR(VLOOKUP(A3398,[3]Hoja1!$A$1:$F$369,5,0)),0,VLOOKUP(A3398,[3]Hoja1!$A$1:$F$369,5,0))</f>
        <v>0</v>
      </c>
      <c r="G3398" s="102">
        <f>IF(ISERROR(VLOOKUP(A3398,'CGN-2015-001'!A3397:I8544,7,0)),0,VLOOKUP(A3398,'CGN-2015-001'!A3397:I8544,7,0))</f>
        <v>0</v>
      </c>
      <c r="H3398" s="44"/>
      <c r="I3398" s="46"/>
      <c r="J3398" s="113">
        <f t="shared" si="264"/>
        <v>0</v>
      </c>
      <c r="K3398" s="114">
        <f t="shared" si="265"/>
        <v>0</v>
      </c>
      <c r="L3398" s="31">
        <f t="shared" si="266"/>
        <v>0</v>
      </c>
      <c r="M3398" s="1">
        <f t="shared" si="267"/>
        <v>0</v>
      </c>
      <c r="N3398" s="1">
        <f t="shared" si="268"/>
        <v>6</v>
      </c>
    </row>
    <row r="3399" spans="1:14" ht="16.5" hidden="1" thickBot="1" x14ac:dyDescent="0.3">
      <c r="A3399" s="26">
        <v>580444</v>
      </c>
      <c r="B3399" s="42">
        <v>580444</v>
      </c>
      <c r="C3399" s="43" t="s">
        <v>1639</v>
      </c>
      <c r="D3399" s="99">
        <f>IF(ISERROR(VLOOKUP(A3399,'CGN-2015-001'!A3398:I8545,4,0)),0,VLOOKUP(A3399,'CGN-2015-001'!A3398:I8545,4,0))</f>
        <v>0</v>
      </c>
      <c r="E3399" s="45">
        <f>IF(ISERROR(VLOOKUP(A3399,[3]Hoja1!$A$1:$F$369,4,0)),0,VLOOKUP(A3399,[3]Hoja1!$A$1:$F$369,4,0))</f>
        <v>0</v>
      </c>
      <c r="F3399" s="45">
        <f>IF(ISERROR(VLOOKUP(A3399,[3]Hoja1!$A$1:$F$369,5,0)),0,VLOOKUP(A3399,[3]Hoja1!$A$1:$F$369,5,0))</f>
        <v>0</v>
      </c>
      <c r="G3399" s="102">
        <f>IF(ISERROR(VLOOKUP(A3399,'CGN-2015-001'!A3398:I8545,7,0)),0,VLOOKUP(A3399,'CGN-2015-001'!A3398:I8545,7,0))</f>
        <v>0</v>
      </c>
      <c r="H3399" s="44"/>
      <c r="I3399" s="46"/>
      <c r="J3399" s="113">
        <f t="shared" si="264"/>
        <v>0</v>
      </c>
      <c r="K3399" s="114">
        <f t="shared" si="265"/>
        <v>0</v>
      </c>
      <c r="L3399" s="31">
        <f t="shared" si="266"/>
        <v>0</v>
      </c>
      <c r="M3399" s="1">
        <f t="shared" si="267"/>
        <v>0</v>
      </c>
      <c r="N3399" s="1">
        <f t="shared" si="268"/>
        <v>6</v>
      </c>
    </row>
    <row r="3400" spans="1:14" ht="16.5" hidden="1" thickBot="1" x14ac:dyDescent="0.3">
      <c r="A3400" s="26">
        <v>580445</v>
      </c>
      <c r="B3400" s="42">
        <v>580445</v>
      </c>
      <c r="C3400" s="43" t="s">
        <v>1172</v>
      </c>
      <c r="D3400" s="99">
        <f>IF(ISERROR(VLOOKUP(A3400,'CGN-2015-001'!A3399:I8546,4,0)),0,VLOOKUP(A3400,'CGN-2015-001'!A3399:I8546,4,0))</f>
        <v>0</v>
      </c>
      <c r="E3400" s="45">
        <f>IF(ISERROR(VLOOKUP(A3400,[3]Hoja1!$A$1:$F$369,4,0)),0,VLOOKUP(A3400,[3]Hoja1!$A$1:$F$369,4,0))</f>
        <v>0</v>
      </c>
      <c r="F3400" s="45">
        <f>IF(ISERROR(VLOOKUP(A3400,[3]Hoja1!$A$1:$F$369,5,0)),0,VLOOKUP(A3400,[3]Hoja1!$A$1:$F$369,5,0))</f>
        <v>0</v>
      </c>
      <c r="G3400" s="102">
        <f>IF(ISERROR(VLOOKUP(A3400,'CGN-2015-001'!A3399:I8546,7,0)),0,VLOOKUP(A3400,'CGN-2015-001'!A3399:I8546,7,0))</f>
        <v>0</v>
      </c>
      <c r="H3400" s="44"/>
      <c r="I3400" s="46"/>
      <c r="J3400" s="113">
        <f t="shared" si="264"/>
        <v>0</v>
      </c>
      <c r="K3400" s="114">
        <f t="shared" si="265"/>
        <v>0</v>
      </c>
      <c r="L3400" s="31">
        <f t="shared" si="266"/>
        <v>0</v>
      </c>
      <c r="M3400" s="1">
        <f t="shared" si="267"/>
        <v>0</v>
      </c>
      <c r="N3400" s="1">
        <f t="shared" si="268"/>
        <v>6</v>
      </c>
    </row>
    <row r="3401" spans="1:14" ht="16.5" hidden="1" thickBot="1" x14ac:dyDescent="0.3">
      <c r="A3401" s="26">
        <v>580447</v>
      </c>
      <c r="B3401" s="42">
        <v>580447</v>
      </c>
      <c r="C3401" s="43" t="s">
        <v>1895</v>
      </c>
      <c r="D3401" s="99">
        <f>IF(ISERROR(VLOOKUP(A3401,'CGN-2015-001'!A3400:I8547,4,0)),0,VLOOKUP(A3401,'CGN-2015-001'!A3400:I8547,4,0))</f>
        <v>0</v>
      </c>
      <c r="E3401" s="45">
        <f>IF(ISERROR(VLOOKUP(A3401,[3]Hoja1!$A$1:$F$369,4,0)),0,VLOOKUP(A3401,[3]Hoja1!$A$1:$F$369,4,0))</f>
        <v>0</v>
      </c>
      <c r="F3401" s="45">
        <f>IF(ISERROR(VLOOKUP(A3401,[3]Hoja1!$A$1:$F$369,5,0)),0,VLOOKUP(A3401,[3]Hoja1!$A$1:$F$369,5,0))</f>
        <v>0</v>
      </c>
      <c r="G3401" s="102">
        <f>IF(ISERROR(VLOOKUP(A3401,'CGN-2015-001'!A3400:I8547,7,0)),0,VLOOKUP(A3401,'CGN-2015-001'!A3400:I8547,7,0))</f>
        <v>0</v>
      </c>
      <c r="H3401" s="44"/>
      <c r="I3401" s="46"/>
      <c r="J3401" s="113">
        <f t="shared" si="264"/>
        <v>0</v>
      </c>
      <c r="K3401" s="114">
        <f t="shared" si="265"/>
        <v>0</v>
      </c>
      <c r="L3401" s="31">
        <f t="shared" si="266"/>
        <v>0</v>
      </c>
      <c r="M3401" s="1">
        <f t="shared" si="267"/>
        <v>0</v>
      </c>
      <c r="N3401" s="1">
        <f t="shared" si="268"/>
        <v>6</v>
      </c>
    </row>
    <row r="3402" spans="1:14" ht="16.5" hidden="1" thickBot="1" x14ac:dyDescent="0.3">
      <c r="A3402" s="26">
        <v>580448</v>
      </c>
      <c r="B3402" s="42">
        <v>580448</v>
      </c>
      <c r="C3402" s="43" t="s">
        <v>1896</v>
      </c>
      <c r="D3402" s="99">
        <f>IF(ISERROR(VLOOKUP(A3402,'CGN-2015-001'!A3401:I8548,4,0)),0,VLOOKUP(A3402,'CGN-2015-001'!A3401:I8548,4,0))</f>
        <v>0</v>
      </c>
      <c r="E3402" s="45">
        <f>IF(ISERROR(VLOOKUP(A3402,[3]Hoja1!$A$1:$F$369,4,0)),0,VLOOKUP(A3402,[3]Hoja1!$A$1:$F$369,4,0))</f>
        <v>0</v>
      </c>
      <c r="F3402" s="45">
        <f>IF(ISERROR(VLOOKUP(A3402,[3]Hoja1!$A$1:$F$369,5,0)),0,VLOOKUP(A3402,[3]Hoja1!$A$1:$F$369,5,0))</f>
        <v>0</v>
      </c>
      <c r="G3402" s="102">
        <f>IF(ISERROR(VLOOKUP(A3402,'CGN-2015-001'!A3401:I8548,7,0)),0,VLOOKUP(A3402,'CGN-2015-001'!A3401:I8548,7,0))</f>
        <v>0</v>
      </c>
      <c r="H3402" s="44"/>
      <c r="I3402" s="46"/>
      <c r="J3402" s="113">
        <f t="shared" si="264"/>
        <v>0</v>
      </c>
      <c r="K3402" s="114">
        <f t="shared" si="265"/>
        <v>0</v>
      </c>
      <c r="L3402" s="31">
        <f t="shared" si="266"/>
        <v>0</v>
      </c>
      <c r="M3402" s="1">
        <f t="shared" si="267"/>
        <v>0</v>
      </c>
      <c r="N3402" s="1">
        <f t="shared" si="268"/>
        <v>6</v>
      </c>
    </row>
    <row r="3403" spans="1:14" ht="16.5" hidden="1" thickBot="1" x14ac:dyDescent="0.3">
      <c r="A3403" s="26">
        <v>580450</v>
      </c>
      <c r="B3403" s="42">
        <v>580450</v>
      </c>
      <c r="C3403" s="43" t="s">
        <v>1897</v>
      </c>
      <c r="D3403" s="99">
        <f>IF(ISERROR(VLOOKUP(A3403,'CGN-2015-001'!A3402:I8549,4,0)),0,VLOOKUP(A3403,'CGN-2015-001'!A3402:I8549,4,0))</f>
        <v>0</v>
      </c>
      <c r="E3403" s="45">
        <f>IF(ISERROR(VLOOKUP(A3403,[3]Hoja1!$A$1:$F$369,4,0)),0,VLOOKUP(A3403,[3]Hoja1!$A$1:$F$369,4,0))</f>
        <v>0</v>
      </c>
      <c r="F3403" s="45">
        <f>IF(ISERROR(VLOOKUP(A3403,[3]Hoja1!$A$1:$F$369,5,0)),0,VLOOKUP(A3403,[3]Hoja1!$A$1:$F$369,5,0))</f>
        <v>0</v>
      </c>
      <c r="G3403" s="102">
        <f>IF(ISERROR(VLOOKUP(A3403,'CGN-2015-001'!A3402:I8549,7,0)),0,VLOOKUP(A3403,'CGN-2015-001'!A3402:I8549,7,0))</f>
        <v>0</v>
      </c>
      <c r="H3403" s="44"/>
      <c r="I3403" s="46"/>
      <c r="J3403" s="113">
        <f t="shared" ref="J3403:J3466" si="269">D3403-G3403</f>
        <v>0</v>
      </c>
      <c r="K3403" s="114">
        <f t="shared" ref="K3403:K3466" si="270">IF(ISERROR(((D3403/G3403)-100%)),0,((D3403/G3403)-100%))</f>
        <v>0</v>
      </c>
      <c r="L3403" s="31">
        <f t="shared" ref="L3403:L3466" si="271">+G3403-H3403-I3403</f>
        <v>0</v>
      </c>
      <c r="M3403" s="1">
        <f t="shared" ref="M3403:M3466" si="272">IF(D3403&lt;&gt;0,1,IF(G3403&lt;&gt;0,2,IF(F3403&lt;&gt;0,3,IF(E3403&lt;&gt;0,4,0))))</f>
        <v>0</v>
      </c>
      <c r="N3403" s="1">
        <f t="shared" ref="N3403:N3466" si="273">+LEN(A3403)</f>
        <v>6</v>
      </c>
    </row>
    <row r="3404" spans="1:14" ht="15.75" thickBot="1" x14ac:dyDescent="0.25">
      <c r="A3404" s="26">
        <v>580490</v>
      </c>
      <c r="B3404" s="581">
        <v>580490</v>
      </c>
      <c r="C3404" s="582" t="s">
        <v>1898</v>
      </c>
      <c r="D3404" s="585">
        <f>IF(ISERROR(VLOOKUP(A3404,'CGN-2015-001'!A3403:I8550,4,0)),0,VLOOKUP(A3404,'CGN-2015-001'!A3403:I8550,4,0))</f>
        <v>0</v>
      </c>
      <c r="E3404" s="584">
        <f>IF(ISERROR(VLOOKUP(A3404,[3]Hoja1!$A$1:$F$369,4,0)),0,VLOOKUP(A3404,[3]Hoja1!$A$1:$F$369,4,0))</f>
        <v>0</v>
      </c>
      <c r="F3404" s="584">
        <f>IF(ISERROR(VLOOKUP(A3404,[3]Hoja1!$A$1:$F$369,5,0)),0,VLOOKUP(A3404,[3]Hoja1!$A$1:$F$369,5,0))</f>
        <v>0</v>
      </c>
      <c r="G3404" s="583">
        <f>IF(ISERROR(VLOOKUP(A3404,'CGN-2015-001'!A3403:I8550,7,0)),0,VLOOKUP(A3404,'CGN-2015-001'!A3403:I8550,7,0))</f>
        <v>1</v>
      </c>
      <c r="H3404" s="44"/>
      <c r="I3404" s="580"/>
      <c r="J3404" s="586">
        <f t="shared" si="269"/>
        <v>-1</v>
      </c>
      <c r="K3404" s="587">
        <f t="shared" si="270"/>
        <v>-1</v>
      </c>
      <c r="L3404" s="31">
        <f t="shared" si="271"/>
        <v>1</v>
      </c>
      <c r="M3404" s="1">
        <f t="shared" si="272"/>
        <v>2</v>
      </c>
      <c r="N3404" s="1">
        <f t="shared" si="273"/>
        <v>6</v>
      </c>
    </row>
    <row r="3405" spans="1:14" ht="16.5" hidden="1" thickBot="1" x14ac:dyDescent="0.3">
      <c r="A3405" s="26">
        <v>5811</v>
      </c>
      <c r="B3405" s="48">
        <v>581100</v>
      </c>
      <c r="C3405" s="49" t="s">
        <v>1899</v>
      </c>
      <c r="D3405" s="99">
        <f>IF(ISERROR(VLOOKUP(A3405,'CGN-2015-001'!A3404:I8551,4,0)),0,VLOOKUP(A3405,'CGN-2015-001'!A3404:I8551,4,0))</f>
        <v>0</v>
      </c>
      <c r="E3405" s="40">
        <f>IF(ISERROR(VLOOKUP(A3405,[3]Hoja1!$A$1:$F$369,4,0)),0,VLOOKUP(A3405,[3]Hoja1!$A$1:$F$369,4,0))</f>
        <v>0</v>
      </c>
      <c r="F3405" s="40">
        <f>IF(ISERROR(VLOOKUP(A3405,[3]Hoja1!$A$1:$F$369,5,0)),0,VLOOKUP(A3405,[3]Hoja1!$A$1:$F$369,5,0))</f>
        <v>0</v>
      </c>
      <c r="G3405" s="102">
        <f>IF(ISERROR(VLOOKUP(A3405,'CGN-2015-001'!A3404:I8551,7,0)),0,VLOOKUP(A3405,'CGN-2015-001'!A3404:I8551,7,0))</f>
        <v>0</v>
      </c>
      <c r="H3405" s="50"/>
      <c r="I3405" s="51"/>
      <c r="J3405" s="113">
        <f t="shared" si="269"/>
        <v>0</v>
      </c>
      <c r="K3405" s="114">
        <f t="shared" si="270"/>
        <v>0</v>
      </c>
      <c r="L3405" s="31">
        <f t="shared" si="271"/>
        <v>0</v>
      </c>
      <c r="M3405" s="1">
        <f t="shared" si="272"/>
        <v>0</v>
      </c>
      <c r="N3405" s="1">
        <f t="shared" si="273"/>
        <v>4</v>
      </c>
    </row>
    <row r="3406" spans="1:14" ht="16.5" hidden="1" thickBot="1" x14ac:dyDescent="0.3">
      <c r="A3406" s="26">
        <v>581101</v>
      </c>
      <c r="B3406" s="42">
        <v>581101</v>
      </c>
      <c r="C3406" s="43" t="s">
        <v>78</v>
      </c>
      <c r="D3406" s="99">
        <f>IF(ISERROR(VLOOKUP(A3406,'CGN-2015-001'!A3405:I8552,4,0)),0,VLOOKUP(A3406,'CGN-2015-001'!A3405:I8552,4,0))</f>
        <v>0</v>
      </c>
      <c r="E3406" s="45">
        <f>IF(ISERROR(VLOOKUP(A3406,[3]Hoja1!$A$1:$F$369,4,0)),0,VLOOKUP(A3406,[3]Hoja1!$A$1:$F$369,4,0))</f>
        <v>0</v>
      </c>
      <c r="F3406" s="45">
        <f>IF(ISERROR(VLOOKUP(A3406,[3]Hoja1!$A$1:$F$369,5,0)),0,VLOOKUP(A3406,[3]Hoja1!$A$1:$F$369,5,0))</f>
        <v>0</v>
      </c>
      <c r="G3406" s="102">
        <f>IF(ISERROR(VLOOKUP(A3406,'CGN-2015-001'!A3405:I8552,7,0)),0,VLOOKUP(A3406,'CGN-2015-001'!A3405:I8552,7,0))</f>
        <v>0</v>
      </c>
      <c r="H3406" s="44"/>
      <c r="I3406" s="46"/>
      <c r="J3406" s="113">
        <f t="shared" si="269"/>
        <v>0</v>
      </c>
      <c r="K3406" s="114">
        <f t="shared" si="270"/>
        <v>0</v>
      </c>
      <c r="L3406" s="31">
        <f t="shared" si="271"/>
        <v>0</v>
      </c>
      <c r="M3406" s="1">
        <f t="shared" si="272"/>
        <v>0</v>
      </c>
      <c r="N3406" s="1">
        <f t="shared" si="273"/>
        <v>6</v>
      </c>
    </row>
    <row r="3407" spans="1:14" ht="16.5" hidden="1" thickBot="1" x14ac:dyDescent="0.3">
      <c r="A3407" s="26">
        <v>581103</v>
      </c>
      <c r="B3407" s="42">
        <v>581103</v>
      </c>
      <c r="C3407" s="43" t="s">
        <v>75</v>
      </c>
      <c r="D3407" s="99">
        <f>IF(ISERROR(VLOOKUP(A3407,'CGN-2015-001'!A3406:I8553,4,0)),0,VLOOKUP(A3407,'CGN-2015-001'!A3406:I8553,4,0))</f>
        <v>0</v>
      </c>
      <c r="E3407" s="45">
        <f>IF(ISERROR(VLOOKUP(A3407,[3]Hoja1!$A$1:$F$369,4,0)),0,VLOOKUP(A3407,[3]Hoja1!$A$1:$F$369,4,0))</f>
        <v>0</v>
      </c>
      <c r="F3407" s="45">
        <f>IF(ISERROR(VLOOKUP(A3407,[3]Hoja1!$A$1:$F$369,5,0)),0,VLOOKUP(A3407,[3]Hoja1!$A$1:$F$369,5,0))</f>
        <v>0</v>
      </c>
      <c r="G3407" s="102">
        <f>IF(ISERROR(VLOOKUP(A3407,'CGN-2015-001'!A3406:I8553,7,0)),0,VLOOKUP(A3407,'CGN-2015-001'!A3406:I8553,7,0))</f>
        <v>0</v>
      </c>
      <c r="H3407" s="44"/>
      <c r="I3407" s="46"/>
      <c r="J3407" s="113">
        <f t="shared" si="269"/>
        <v>0</v>
      </c>
      <c r="K3407" s="114">
        <f t="shared" si="270"/>
        <v>0</v>
      </c>
      <c r="L3407" s="31">
        <f t="shared" si="271"/>
        <v>0</v>
      </c>
      <c r="M3407" s="1">
        <f t="shared" si="272"/>
        <v>0</v>
      </c>
      <c r="N3407" s="1">
        <f t="shared" si="273"/>
        <v>6</v>
      </c>
    </row>
    <row r="3408" spans="1:14" ht="16.5" hidden="1" thickBot="1" x14ac:dyDescent="0.3">
      <c r="A3408" s="26">
        <v>581104</v>
      </c>
      <c r="B3408" s="42">
        <v>581104</v>
      </c>
      <c r="C3408" s="43" t="s">
        <v>76</v>
      </c>
      <c r="D3408" s="99">
        <f>IF(ISERROR(VLOOKUP(A3408,'CGN-2015-001'!A3407:I8554,4,0)),0,VLOOKUP(A3408,'CGN-2015-001'!A3407:I8554,4,0))</f>
        <v>0</v>
      </c>
      <c r="E3408" s="45">
        <f>IF(ISERROR(VLOOKUP(A3408,[3]Hoja1!$A$1:$F$369,4,0)),0,VLOOKUP(A3408,[3]Hoja1!$A$1:$F$369,4,0))</f>
        <v>0</v>
      </c>
      <c r="F3408" s="45">
        <f>IF(ISERROR(VLOOKUP(A3408,[3]Hoja1!$A$1:$F$369,5,0)),0,VLOOKUP(A3408,[3]Hoja1!$A$1:$F$369,5,0))</f>
        <v>0</v>
      </c>
      <c r="G3408" s="102">
        <f>IF(ISERROR(VLOOKUP(A3408,'CGN-2015-001'!A3407:I8554,7,0)),0,VLOOKUP(A3408,'CGN-2015-001'!A3407:I8554,7,0))</f>
        <v>0</v>
      </c>
      <c r="H3408" s="44"/>
      <c r="I3408" s="46"/>
      <c r="J3408" s="113">
        <f t="shared" si="269"/>
        <v>0</v>
      </c>
      <c r="K3408" s="114">
        <f t="shared" si="270"/>
        <v>0</v>
      </c>
      <c r="L3408" s="31">
        <f t="shared" si="271"/>
        <v>0</v>
      </c>
      <c r="M3408" s="1">
        <f t="shared" si="272"/>
        <v>0</v>
      </c>
      <c r="N3408" s="1">
        <f t="shared" si="273"/>
        <v>6</v>
      </c>
    </row>
    <row r="3409" spans="1:14" ht="16.5" hidden="1" thickBot="1" x14ac:dyDescent="0.3">
      <c r="A3409" s="26">
        <v>581105</v>
      </c>
      <c r="B3409" s="42">
        <v>581105</v>
      </c>
      <c r="C3409" s="43" t="s">
        <v>77</v>
      </c>
      <c r="D3409" s="99">
        <f>IF(ISERROR(VLOOKUP(A3409,'CGN-2015-001'!A3408:I8555,4,0)),0,VLOOKUP(A3409,'CGN-2015-001'!A3408:I8555,4,0))</f>
        <v>0</v>
      </c>
      <c r="E3409" s="45">
        <f>IF(ISERROR(VLOOKUP(A3409,[3]Hoja1!$A$1:$F$369,4,0)),0,VLOOKUP(A3409,[3]Hoja1!$A$1:$F$369,4,0))</f>
        <v>0</v>
      </c>
      <c r="F3409" s="45">
        <f>IF(ISERROR(VLOOKUP(A3409,[3]Hoja1!$A$1:$F$369,5,0)),0,VLOOKUP(A3409,[3]Hoja1!$A$1:$F$369,5,0))</f>
        <v>0</v>
      </c>
      <c r="G3409" s="102">
        <f>IF(ISERROR(VLOOKUP(A3409,'CGN-2015-001'!A3408:I8555,7,0)),0,VLOOKUP(A3409,'CGN-2015-001'!A3408:I8555,7,0))</f>
        <v>0</v>
      </c>
      <c r="H3409" s="44"/>
      <c r="I3409" s="46"/>
      <c r="J3409" s="113">
        <f t="shared" si="269"/>
        <v>0</v>
      </c>
      <c r="K3409" s="114">
        <f t="shared" si="270"/>
        <v>0</v>
      </c>
      <c r="L3409" s="31">
        <f t="shared" si="271"/>
        <v>0</v>
      </c>
      <c r="M3409" s="1">
        <f t="shared" si="272"/>
        <v>0</v>
      </c>
      <c r="N3409" s="1">
        <f t="shared" si="273"/>
        <v>6</v>
      </c>
    </row>
    <row r="3410" spans="1:14" ht="16.5" hidden="1" thickBot="1" x14ac:dyDescent="0.3">
      <c r="A3410" s="26">
        <v>5812</v>
      </c>
      <c r="B3410" s="48">
        <v>581200</v>
      </c>
      <c r="C3410" s="49" t="s">
        <v>1900</v>
      </c>
      <c r="D3410" s="99">
        <f>IF(ISERROR(VLOOKUP(A3410,'CGN-2015-001'!A3409:I8556,4,0)),0,VLOOKUP(A3410,'CGN-2015-001'!A3409:I8556,4,0))</f>
        <v>0</v>
      </c>
      <c r="E3410" s="40">
        <f>IF(ISERROR(VLOOKUP(A3410,[3]Hoja1!$A$1:$F$369,4,0)),0,VLOOKUP(A3410,[3]Hoja1!$A$1:$F$369,4,0))</f>
        <v>0</v>
      </c>
      <c r="F3410" s="40">
        <f>IF(ISERROR(VLOOKUP(A3410,[3]Hoja1!$A$1:$F$369,5,0)),0,VLOOKUP(A3410,[3]Hoja1!$A$1:$F$369,5,0))</f>
        <v>0</v>
      </c>
      <c r="G3410" s="102">
        <f>IF(ISERROR(VLOOKUP(A3410,'CGN-2015-001'!A3409:I8556,7,0)),0,VLOOKUP(A3410,'CGN-2015-001'!A3409:I8556,7,0))</f>
        <v>0</v>
      </c>
      <c r="H3410" s="50"/>
      <c r="I3410" s="51"/>
      <c r="J3410" s="113">
        <f t="shared" si="269"/>
        <v>0</v>
      </c>
      <c r="K3410" s="114">
        <f t="shared" si="270"/>
        <v>0</v>
      </c>
      <c r="L3410" s="31">
        <f t="shared" si="271"/>
        <v>0</v>
      </c>
      <c r="M3410" s="1">
        <f t="shared" si="272"/>
        <v>0</v>
      </c>
      <c r="N3410" s="1">
        <f t="shared" si="273"/>
        <v>4</v>
      </c>
    </row>
    <row r="3411" spans="1:14" ht="16.5" hidden="1" thickBot="1" x14ac:dyDescent="0.3">
      <c r="A3411" s="26">
        <v>581201</v>
      </c>
      <c r="B3411" s="42">
        <v>581201</v>
      </c>
      <c r="C3411" s="43" t="s">
        <v>78</v>
      </c>
      <c r="D3411" s="99">
        <f>IF(ISERROR(VLOOKUP(A3411,'CGN-2015-001'!A3410:I8557,4,0)),0,VLOOKUP(A3411,'CGN-2015-001'!A3410:I8557,4,0))</f>
        <v>0</v>
      </c>
      <c r="E3411" s="45">
        <f>IF(ISERROR(VLOOKUP(A3411,[3]Hoja1!$A$1:$F$369,4,0)),0,VLOOKUP(A3411,[3]Hoja1!$A$1:$F$369,4,0))</f>
        <v>0</v>
      </c>
      <c r="F3411" s="45">
        <f>IF(ISERROR(VLOOKUP(A3411,[3]Hoja1!$A$1:$F$369,5,0)),0,VLOOKUP(A3411,[3]Hoja1!$A$1:$F$369,5,0))</f>
        <v>0</v>
      </c>
      <c r="G3411" s="102">
        <f>IF(ISERROR(VLOOKUP(A3411,'CGN-2015-001'!A3410:I8557,7,0)),0,VLOOKUP(A3411,'CGN-2015-001'!A3410:I8557,7,0))</f>
        <v>0</v>
      </c>
      <c r="H3411" s="44"/>
      <c r="I3411" s="46"/>
      <c r="J3411" s="113">
        <f t="shared" si="269"/>
        <v>0</v>
      </c>
      <c r="K3411" s="114">
        <f t="shared" si="270"/>
        <v>0</v>
      </c>
      <c r="L3411" s="31">
        <f t="shared" si="271"/>
        <v>0</v>
      </c>
      <c r="M3411" s="1">
        <f t="shared" si="272"/>
        <v>0</v>
      </c>
      <c r="N3411" s="1">
        <f t="shared" si="273"/>
        <v>6</v>
      </c>
    </row>
    <row r="3412" spans="1:14" ht="16.5" hidden="1" thickBot="1" x14ac:dyDescent="0.3">
      <c r="A3412" s="26">
        <v>581203</v>
      </c>
      <c r="B3412" s="42">
        <v>581203</v>
      </c>
      <c r="C3412" s="43" t="s">
        <v>75</v>
      </c>
      <c r="D3412" s="99">
        <f>IF(ISERROR(VLOOKUP(A3412,'CGN-2015-001'!A3411:I8558,4,0)),0,VLOOKUP(A3412,'CGN-2015-001'!A3411:I8558,4,0))</f>
        <v>0</v>
      </c>
      <c r="E3412" s="45">
        <f>IF(ISERROR(VLOOKUP(A3412,[3]Hoja1!$A$1:$F$369,4,0)),0,VLOOKUP(A3412,[3]Hoja1!$A$1:$F$369,4,0))</f>
        <v>0</v>
      </c>
      <c r="F3412" s="45">
        <f>IF(ISERROR(VLOOKUP(A3412,[3]Hoja1!$A$1:$F$369,5,0)),0,VLOOKUP(A3412,[3]Hoja1!$A$1:$F$369,5,0))</f>
        <v>0</v>
      </c>
      <c r="G3412" s="102">
        <f>IF(ISERROR(VLOOKUP(A3412,'CGN-2015-001'!A3411:I8558,7,0)),0,VLOOKUP(A3412,'CGN-2015-001'!A3411:I8558,7,0))</f>
        <v>0</v>
      </c>
      <c r="H3412" s="44"/>
      <c r="I3412" s="46"/>
      <c r="J3412" s="113">
        <f t="shared" si="269"/>
        <v>0</v>
      </c>
      <c r="K3412" s="114">
        <f t="shared" si="270"/>
        <v>0</v>
      </c>
      <c r="L3412" s="31">
        <f t="shared" si="271"/>
        <v>0</v>
      </c>
      <c r="M3412" s="1">
        <f t="shared" si="272"/>
        <v>0</v>
      </c>
      <c r="N3412" s="1">
        <f t="shared" si="273"/>
        <v>6</v>
      </c>
    </row>
    <row r="3413" spans="1:14" ht="16.5" hidden="1" thickBot="1" x14ac:dyDescent="0.3">
      <c r="A3413" s="26">
        <v>581204</v>
      </c>
      <c r="B3413" s="42">
        <v>581204</v>
      </c>
      <c r="C3413" s="43" t="s">
        <v>76</v>
      </c>
      <c r="D3413" s="99">
        <f>IF(ISERROR(VLOOKUP(A3413,'CGN-2015-001'!A3412:I8559,4,0)),0,VLOOKUP(A3413,'CGN-2015-001'!A3412:I8559,4,0))</f>
        <v>0</v>
      </c>
      <c r="E3413" s="45">
        <f>IF(ISERROR(VLOOKUP(A3413,[3]Hoja1!$A$1:$F$369,4,0)),0,VLOOKUP(A3413,[3]Hoja1!$A$1:$F$369,4,0))</f>
        <v>0</v>
      </c>
      <c r="F3413" s="45">
        <f>IF(ISERROR(VLOOKUP(A3413,[3]Hoja1!$A$1:$F$369,5,0)),0,VLOOKUP(A3413,[3]Hoja1!$A$1:$F$369,5,0))</f>
        <v>0</v>
      </c>
      <c r="G3413" s="102">
        <f>IF(ISERROR(VLOOKUP(A3413,'CGN-2015-001'!A3412:I8559,7,0)),0,VLOOKUP(A3413,'CGN-2015-001'!A3412:I8559,7,0))</f>
        <v>0</v>
      </c>
      <c r="H3413" s="44"/>
      <c r="I3413" s="46"/>
      <c r="J3413" s="113">
        <f t="shared" si="269"/>
        <v>0</v>
      </c>
      <c r="K3413" s="114">
        <f t="shared" si="270"/>
        <v>0</v>
      </c>
      <c r="L3413" s="31">
        <f t="shared" si="271"/>
        <v>0</v>
      </c>
      <c r="M3413" s="1">
        <f t="shared" si="272"/>
        <v>0</v>
      </c>
      <c r="N3413" s="1">
        <f t="shared" si="273"/>
        <v>6</v>
      </c>
    </row>
    <row r="3414" spans="1:14" ht="16.5" hidden="1" thickBot="1" x14ac:dyDescent="0.3">
      <c r="A3414" s="26">
        <v>581205</v>
      </c>
      <c r="B3414" s="42">
        <v>581205</v>
      </c>
      <c r="C3414" s="43" t="s">
        <v>77</v>
      </c>
      <c r="D3414" s="99">
        <f>IF(ISERROR(VLOOKUP(A3414,'CGN-2015-001'!A3413:I8560,4,0)),0,VLOOKUP(A3414,'CGN-2015-001'!A3413:I8560,4,0))</f>
        <v>0</v>
      </c>
      <c r="E3414" s="45">
        <f>IF(ISERROR(VLOOKUP(A3414,[3]Hoja1!$A$1:$F$369,4,0)),0,VLOOKUP(A3414,[3]Hoja1!$A$1:$F$369,4,0))</f>
        <v>0</v>
      </c>
      <c r="F3414" s="45">
        <f>IF(ISERROR(VLOOKUP(A3414,[3]Hoja1!$A$1:$F$369,5,0)),0,VLOOKUP(A3414,[3]Hoja1!$A$1:$F$369,5,0))</f>
        <v>0</v>
      </c>
      <c r="G3414" s="102">
        <f>IF(ISERROR(VLOOKUP(A3414,'CGN-2015-001'!A3413:I8560,7,0)),0,VLOOKUP(A3414,'CGN-2015-001'!A3413:I8560,7,0))</f>
        <v>0</v>
      </c>
      <c r="H3414" s="44"/>
      <c r="I3414" s="46"/>
      <c r="J3414" s="113">
        <f t="shared" si="269"/>
        <v>0</v>
      </c>
      <c r="K3414" s="114">
        <f t="shared" si="270"/>
        <v>0</v>
      </c>
      <c r="L3414" s="31">
        <f t="shared" si="271"/>
        <v>0</v>
      </c>
      <c r="M3414" s="1">
        <f t="shared" si="272"/>
        <v>0</v>
      </c>
      <c r="N3414" s="1">
        <f t="shared" si="273"/>
        <v>6</v>
      </c>
    </row>
    <row r="3415" spans="1:14" ht="16.5" hidden="1" thickBot="1" x14ac:dyDescent="0.3">
      <c r="A3415" s="26">
        <v>5813</v>
      </c>
      <c r="B3415" s="48">
        <v>581300</v>
      </c>
      <c r="C3415" s="49" t="s">
        <v>1901</v>
      </c>
      <c r="D3415" s="99">
        <f>IF(ISERROR(VLOOKUP(A3415,'CGN-2015-001'!A3414:I8561,4,0)),0,VLOOKUP(A3415,'CGN-2015-001'!A3414:I8561,4,0))</f>
        <v>0</v>
      </c>
      <c r="E3415" s="40">
        <f>IF(ISERROR(VLOOKUP(A3415,[3]Hoja1!$A$1:$F$369,4,0)),0,VLOOKUP(A3415,[3]Hoja1!$A$1:$F$369,4,0))</f>
        <v>0</v>
      </c>
      <c r="F3415" s="40">
        <f>IF(ISERROR(VLOOKUP(A3415,[3]Hoja1!$A$1:$F$369,5,0)),0,VLOOKUP(A3415,[3]Hoja1!$A$1:$F$369,5,0))</f>
        <v>0</v>
      </c>
      <c r="G3415" s="102">
        <f>IF(ISERROR(VLOOKUP(A3415,'CGN-2015-001'!A3414:I8561,7,0)),0,VLOOKUP(A3415,'CGN-2015-001'!A3414:I8561,7,0))</f>
        <v>0</v>
      </c>
      <c r="H3415" s="50"/>
      <c r="I3415" s="51"/>
      <c r="J3415" s="113">
        <f t="shared" si="269"/>
        <v>0</v>
      </c>
      <c r="K3415" s="114">
        <f t="shared" si="270"/>
        <v>0</v>
      </c>
      <c r="L3415" s="31">
        <f t="shared" si="271"/>
        <v>0</v>
      </c>
      <c r="M3415" s="1">
        <f t="shared" si="272"/>
        <v>0</v>
      </c>
      <c r="N3415" s="1">
        <f t="shared" si="273"/>
        <v>4</v>
      </c>
    </row>
    <row r="3416" spans="1:14" ht="16.5" hidden="1" thickBot="1" x14ac:dyDescent="0.3">
      <c r="A3416" s="26">
        <v>581301</v>
      </c>
      <c r="B3416" s="42">
        <v>581301</v>
      </c>
      <c r="C3416" s="43" t="s">
        <v>78</v>
      </c>
      <c r="D3416" s="99">
        <f>IF(ISERROR(VLOOKUP(A3416,'CGN-2015-001'!A3415:I8562,4,0)),0,VLOOKUP(A3416,'CGN-2015-001'!A3415:I8562,4,0))</f>
        <v>0</v>
      </c>
      <c r="E3416" s="45">
        <f>IF(ISERROR(VLOOKUP(A3416,[3]Hoja1!$A$1:$F$369,4,0)),0,VLOOKUP(A3416,[3]Hoja1!$A$1:$F$369,4,0))</f>
        <v>0</v>
      </c>
      <c r="F3416" s="45">
        <f>IF(ISERROR(VLOOKUP(A3416,[3]Hoja1!$A$1:$F$369,5,0)),0,VLOOKUP(A3416,[3]Hoja1!$A$1:$F$369,5,0))</f>
        <v>0</v>
      </c>
      <c r="G3416" s="102">
        <f>IF(ISERROR(VLOOKUP(A3416,'CGN-2015-001'!A3415:I8562,7,0)),0,VLOOKUP(A3416,'CGN-2015-001'!A3415:I8562,7,0))</f>
        <v>0</v>
      </c>
      <c r="H3416" s="44"/>
      <c r="I3416" s="46"/>
      <c r="J3416" s="113">
        <f t="shared" si="269"/>
        <v>0</v>
      </c>
      <c r="K3416" s="114">
        <f t="shared" si="270"/>
        <v>0</v>
      </c>
      <c r="L3416" s="31">
        <f t="shared" si="271"/>
        <v>0</v>
      </c>
      <c r="M3416" s="1">
        <f t="shared" si="272"/>
        <v>0</v>
      </c>
      <c r="N3416" s="1">
        <f t="shared" si="273"/>
        <v>6</v>
      </c>
    </row>
    <row r="3417" spans="1:14" ht="16.5" hidden="1" thickBot="1" x14ac:dyDescent="0.3">
      <c r="A3417" s="26">
        <v>581303</v>
      </c>
      <c r="B3417" s="42">
        <v>581303</v>
      </c>
      <c r="C3417" s="43" t="s">
        <v>75</v>
      </c>
      <c r="D3417" s="99">
        <f>IF(ISERROR(VLOOKUP(A3417,'CGN-2015-001'!A3416:I8563,4,0)),0,VLOOKUP(A3417,'CGN-2015-001'!A3416:I8563,4,0))</f>
        <v>0</v>
      </c>
      <c r="E3417" s="45">
        <f>IF(ISERROR(VLOOKUP(A3417,[3]Hoja1!$A$1:$F$369,4,0)),0,VLOOKUP(A3417,[3]Hoja1!$A$1:$F$369,4,0))</f>
        <v>0</v>
      </c>
      <c r="F3417" s="45">
        <f>IF(ISERROR(VLOOKUP(A3417,[3]Hoja1!$A$1:$F$369,5,0)),0,VLOOKUP(A3417,[3]Hoja1!$A$1:$F$369,5,0))</f>
        <v>0</v>
      </c>
      <c r="G3417" s="102">
        <f>IF(ISERROR(VLOOKUP(A3417,'CGN-2015-001'!A3416:I8563,7,0)),0,VLOOKUP(A3417,'CGN-2015-001'!A3416:I8563,7,0))</f>
        <v>0</v>
      </c>
      <c r="H3417" s="44"/>
      <c r="I3417" s="46"/>
      <c r="J3417" s="113">
        <f t="shared" si="269"/>
        <v>0</v>
      </c>
      <c r="K3417" s="114">
        <f t="shared" si="270"/>
        <v>0</v>
      </c>
      <c r="L3417" s="31">
        <f t="shared" si="271"/>
        <v>0</v>
      </c>
      <c r="M3417" s="1">
        <f t="shared" si="272"/>
        <v>0</v>
      </c>
      <c r="N3417" s="1">
        <f t="shared" si="273"/>
        <v>6</v>
      </c>
    </row>
    <row r="3418" spans="1:14" ht="16.5" hidden="1" thickBot="1" x14ac:dyDescent="0.3">
      <c r="A3418" s="26">
        <v>581304</v>
      </c>
      <c r="B3418" s="42">
        <v>581304</v>
      </c>
      <c r="C3418" s="43" t="s">
        <v>76</v>
      </c>
      <c r="D3418" s="99">
        <f>IF(ISERROR(VLOOKUP(A3418,'CGN-2015-001'!A3417:I8564,4,0)),0,VLOOKUP(A3418,'CGN-2015-001'!A3417:I8564,4,0))</f>
        <v>0</v>
      </c>
      <c r="E3418" s="45">
        <f>IF(ISERROR(VLOOKUP(A3418,[3]Hoja1!$A$1:$F$369,4,0)),0,VLOOKUP(A3418,[3]Hoja1!$A$1:$F$369,4,0))</f>
        <v>0</v>
      </c>
      <c r="F3418" s="45">
        <f>IF(ISERROR(VLOOKUP(A3418,[3]Hoja1!$A$1:$F$369,5,0)),0,VLOOKUP(A3418,[3]Hoja1!$A$1:$F$369,5,0))</f>
        <v>0</v>
      </c>
      <c r="G3418" s="102">
        <f>IF(ISERROR(VLOOKUP(A3418,'CGN-2015-001'!A3417:I8564,7,0)),0,VLOOKUP(A3418,'CGN-2015-001'!A3417:I8564,7,0))</f>
        <v>0</v>
      </c>
      <c r="H3418" s="44"/>
      <c r="I3418" s="46"/>
      <c r="J3418" s="113">
        <f t="shared" si="269"/>
        <v>0</v>
      </c>
      <c r="K3418" s="114">
        <f t="shared" si="270"/>
        <v>0</v>
      </c>
      <c r="L3418" s="31">
        <f t="shared" si="271"/>
        <v>0</v>
      </c>
      <c r="M3418" s="1">
        <f t="shared" si="272"/>
        <v>0</v>
      </c>
      <c r="N3418" s="1">
        <f t="shared" si="273"/>
        <v>6</v>
      </c>
    </row>
    <row r="3419" spans="1:14" ht="16.5" hidden="1" thickBot="1" x14ac:dyDescent="0.3">
      <c r="A3419" s="26">
        <v>581305</v>
      </c>
      <c r="B3419" s="42">
        <v>581305</v>
      </c>
      <c r="C3419" s="43" t="s">
        <v>77</v>
      </c>
      <c r="D3419" s="99">
        <f>IF(ISERROR(VLOOKUP(A3419,'CGN-2015-001'!A3418:I8565,4,0)),0,VLOOKUP(A3419,'CGN-2015-001'!A3418:I8565,4,0))</f>
        <v>0</v>
      </c>
      <c r="E3419" s="45">
        <f>IF(ISERROR(VLOOKUP(A3419,[3]Hoja1!$A$1:$F$369,4,0)),0,VLOOKUP(A3419,[3]Hoja1!$A$1:$F$369,4,0))</f>
        <v>0</v>
      </c>
      <c r="F3419" s="45">
        <f>IF(ISERROR(VLOOKUP(A3419,[3]Hoja1!$A$1:$F$369,5,0)),0,VLOOKUP(A3419,[3]Hoja1!$A$1:$F$369,5,0))</f>
        <v>0</v>
      </c>
      <c r="G3419" s="102">
        <f>IF(ISERROR(VLOOKUP(A3419,'CGN-2015-001'!A3418:I8565,7,0)),0,VLOOKUP(A3419,'CGN-2015-001'!A3418:I8565,7,0))</f>
        <v>0</v>
      </c>
      <c r="H3419" s="44"/>
      <c r="I3419" s="46"/>
      <c r="J3419" s="113">
        <f t="shared" si="269"/>
        <v>0</v>
      </c>
      <c r="K3419" s="114">
        <f t="shared" si="270"/>
        <v>0</v>
      </c>
      <c r="L3419" s="31">
        <f t="shared" si="271"/>
        <v>0</v>
      </c>
      <c r="M3419" s="1">
        <f t="shared" si="272"/>
        <v>0</v>
      </c>
      <c r="N3419" s="1">
        <f t="shared" si="273"/>
        <v>6</v>
      </c>
    </row>
    <row r="3420" spans="1:14" ht="16.5" hidden="1" thickBot="1" x14ac:dyDescent="0.3">
      <c r="A3420" s="26">
        <v>5816</v>
      </c>
      <c r="B3420" s="48">
        <v>581600</v>
      </c>
      <c r="C3420" s="49" t="s">
        <v>1902</v>
      </c>
      <c r="D3420" s="99">
        <f>IF(ISERROR(VLOOKUP(A3420,'CGN-2015-001'!A3419:I8566,4,0)),0,VLOOKUP(A3420,'CGN-2015-001'!A3419:I8566,4,0))</f>
        <v>0</v>
      </c>
      <c r="E3420" s="40">
        <f>IF(ISERROR(VLOOKUP(A3420,[3]Hoja1!$A$1:$F$369,4,0)),0,VLOOKUP(A3420,[3]Hoja1!$A$1:$F$369,4,0))</f>
        <v>0</v>
      </c>
      <c r="F3420" s="40">
        <f>IF(ISERROR(VLOOKUP(A3420,[3]Hoja1!$A$1:$F$369,5,0)),0,VLOOKUP(A3420,[3]Hoja1!$A$1:$F$369,5,0))</f>
        <v>0</v>
      </c>
      <c r="G3420" s="102">
        <f>IF(ISERROR(VLOOKUP(A3420,'CGN-2015-001'!A3419:I8566,7,0)),0,VLOOKUP(A3420,'CGN-2015-001'!A3419:I8566,7,0))</f>
        <v>0</v>
      </c>
      <c r="H3420" s="50"/>
      <c r="I3420" s="51"/>
      <c r="J3420" s="113">
        <f t="shared" si="269"/>
        <v>0</v>
      </c>
      <c r="K3420" s="114">
        <f t="shared" si="270"/>
        <v>0</v>
      </c>
      <c r="L3420" s="31">
        <f t="shared" si="271"/>
        <v>0</v>
      </c>
      <c r="M3420" s="1">
        <f t="shared" si="272"/>
        <v>0</v>
      </c>
      <c r="N3420" s="1">
        <f t="shared" si="273"/>
        <v>4</v>
      </c>
    </row>
    <row r="3421" spans="1:14" ht="16.5" hidden="1" thickBot="1" x14ac:dyDescent="0.3">
      <c r="A3421" s="26">
        <v>581601</v>
      </c>
      <c r="B3421" s="42">
        <v>581601</v>
      </c>
      <c r="C3421" s="43" t="s">
        <v>1683</v>
      </c>
      <c r="D3421" s="99">
        <f>IF(ISERROR(VLOOKUP(A3421,'CGN-2015-001'!A3420:I8567,4,0)),0,VLOOKUP(A3421,'CGN-2015-001'!A3420:I8567,4,0))</f>
        <v>0</v>
      </c>
      <c r="E3421" s="45">
        <f>IF(ISERROR(VLOOKUP(A3421,[3]Hoja1!$A$1:$F$369,4,0)),0,VLOOKUP(A3421,[3]Hoja1!$A$1:$F$369,4,0))</f>
        <v>0</v>
      </c>
      <c r="F3421" s="45">
        <f>IF(ISERROR(VLOOKUP(A3421,[3]Hoja1!$A$1:$F$369,5,0)),0,VLOOKUP(A3421,[3]Hoja1!$A$1:$F$369,5,0))</f>
        <v>0</v>
      </c>
      <c r="G3421" s="102">
        <f>IF(ISERROR(VLOOKUP(A3421,'CGN-2015-001'!A3420:I8567,7,0)),0,VLOOKUP(A3421,'CGN-2015-001'!A3420:I8567,7,0))</f>
        <v>0</v>
      </c>
      <c r="H3421" s="44"/>
      <c r="I3421" s="46"/>
      <c r="J3421" s="113">
        <f t="shared" si="269"/>
        <v>0</v>
      </c>
      <c r="K3421" s="114">
        <f t="shared" si="270"/>
        <v>0</v>
      </c>
      <c r="L3421" s="31">
        <f t="shared" si="271"/>
        <v>0</v>
      </c>
      <c r="M3421" s="1">
        <f t="shared" si="272"/>
        <v>0</v>
      </c>
      <c r="N3421" s="1">
        <f t="shared" si="273"/>
        <v>6</v>
      </c>
    </row>
    <row r="3422" spans="1:14" ht="16.5" hidden="1" thickBot="1" x14ac:dyDescent="0.3">
      <c r="A3422" s="26">
        <v>581602</v>
      </c>
      <c r="B3422" s="42">
        <v>581602</v>
      </c>
      <c r="C3422" s="43" t="s">
        <v>1684</v>
      </c>
      <c r="D3422" s="99">
        <f>IF(ISERROR(VLOOKUP(A3422,'CGN-2015-001'!A3421:I8568,4,0)),0,VLOOKUP(A3422,'CGN-2015-001'!A3421:I8568,4,0))</f>
        <v>0</v>
      </c>
      <c r="E3422" s="45">
        <f>IF(ISERROR(VLOOKUP(A3422,[3]Hoja1!$A$1:$F$369,4,0)),0,VLOOKUP(A3422,[3]Hoja1!$A$1:$F$369,4,0))</f>
        <v>0</v>
      </c>
      <c r="F3422" s="45">
        <f>IF(ISERROR(VLOOKUP(A3422,[3]Hoja1!$A$1:$F$369,5,0)),0,VLOOKUP(A3422,[3]Hoja1!$A$1:$F$369,5,0))</f>
        <v>0</v>
      </c>
      <c r="G3422" s="102">
        <f>IF(ISERROR(VLOOKUP(A3422,'CGN-2015-001'!A3421:I8568,7,0)),0,VLOOKUP(A3422,'CGN-2015-001'!A3421:I8568,7,0))</f>
        <v>0</v>
      </c>
      <c r="H3422" s="44"/>
      <c r="I3422" s="46"/>
      <c r="J3422" s="113">
        <f t="shared" si="269"/>
        <v>0</v>
      </c>
      <c r="K3422" s="114">
        <f t="shared" si="270"/>
        <v>0</v>
      </c>
      <c r="L3422" s="31">
        <f t="shared" si="271"/>
        <v>0</v>
      </c>
      <c r="M3422" s="1">
        <f t="shared" si="272"/>
        <v>0</v>
      </c>
      <c r="N3422" s="1">
        <f t="shared" si="273"/>
        <v>6</v>
      </c>
    </row>
    <row r="3423" spans="1:14" ht="16.5" hidden="1" thickBot="1" x14ac:dyDescent="0.3">
      <c r="A3423" s="26">
        <v>5820</v>
      </c>
      <c r="B3423" s="48">
        <v>582000</v>
      </c>
      <c r="C3423" s="49" t="s">
        <v>1903</v>
      </c>
      <c r="D3423" s="99">
        <f>IF(ISERROR(VLOOKUP(A3423,'CGN-2015-001'!A3422:I8569,4,0)),0,VLOOKUP(A3423,'CGN-2015-001'!A3422:I8569,4,0))</f>
        <v>0</v>
      </c>
      <c r="E3423" s="40">
        <f>IF(ISERROR(VLOOKUP(A3423,[3]Hoja1!$A$1:$F$369,4,0)),0,VLOOKUP(A3423,[3]Hoja1!$A$1:$F$369,4,0))</f>
        <v>0</v>
      </c>
      <c r="F3423" s="40">
        <f>IF(ISERROR(VLOOKUP(A3423,[3]Hoja1!$A$1:$F$369,5,0)),0,VLOOKUP(A3423,[3]Hoja1!$A$1:$F$369,5,0))</f>
        <v>0</v>
      </c>
      <c r="G3423" s="102">
        <f>IF(ISERROR(VLOOKUP(A3423,'CGN-2015-001'!A3422:I8569,7,0)),0,VLOOKUP(A3423,'CGN-2015-001'!A3422:I8569,7,0))</f>
        <v>0</v>
      </c>
      <c r="H3423" s="50"/>
      <c r="I3423" s="51"/>
      <c r="J3423" s="113">
        <f t="shared" si="269"/>
        <v>0</v>
      </c>
      <c r="K3423" s="114">
        <f t="shared" si="270"/>
        <v>0</v>
      </c>
      <c r="L3423" s="31">
        <f t="shared" si="271"/>
        <v>0</v>
      </c>
      <c r="M3423" s="1">
        <f t="shared" si="272"/>
        <v>0</v>
      </c>
      <c r="N3423" s="1">
        <f t="shared" si="273"/>
        <v>4</v>
      </c>
    </row>
    <row r="3424" spans="1:14" ht="16.5" hidden="1" thickBot="1" x14ac:dyDescent="0.3">
      <c r="A3424" s="26">
        <v>582001</v>
      </c>
      <c r="B3424" s="42">
        <v>582001</v>
      </c>
      <c r="C3424" s="43" t="s">
        <v>878</v>
      </c>
      <c r="D3424" s="99">
        <f>IF(ISERROR(VLOOKUP(A3424,'CGN-2015-001'!A3423:I8570,4,0)),0,VLOOKUP(A3424,'CGN-2015-001'!A3423:I8570,4,0))</f>
        <v>0</v>
      </c>
      <c r="E3424" s="45">
        <f>IF(ISERROR(VLOOKUP(A3424,[3]Hoja1!$A$1:$F$369,4,0)),0,VLOOKUP(A3424,[3]Hoja1!$A$1:$F$369,4,0))</f>
        <v>0</v>
      </c>
      <c r="F3424" s="45">
        <f>IF(ISERROR(VLOOKUP(A3424,[3]Hoja1!$A$1:$F$369,5,0)),0,VLOOKUP(A3424,[3]Hoja1!$A$1:$F$369,5,0))</f>
        <v>0</v>
      </c>
      <c r="G3424" s="102">
        <f>IF(ISERROR(VLOOKUP(A3424,'CGN-2015-001'!A3423:I8570,7,0)),0,VLOOKUP(A3424,'CGN-2015-001'!A3423:I8570,7,0))</f>
        <v>0</v>
      </c>
      <c r="H3424" s="44"/>
      <c r="I3424" s="46"/>
      <c r="J3424" s="113">
        <f t="shared" si="269"/>
        <v>0</v>
      </c>
      <c r="K3424" s="114">
        <f t="shared" si="270"/>
        <v>0</v>
      </c>
      <c r="L3424" s="31">
        <f t="shared" si="271"/>
        <v>0</v>
      </c>
      <c r="M3424" s="1">
        <f t="shared" si="272"/>
        <v>0</v>
      </c>
      <c r="N3424" s="1">
        <f t="shared" si="273"/>
        <v>6</v>
      </c>
    </row>
    <row r="3425" spans="1:14" ht="16.5" hidden="1" thickBot="1" x14ac:dyDescent="0.3">
      <c r="A3425" s="26">
        <v>582002</v>
      </c>
      <c r="B3425" s="42">
        <v>582002</v>
      </c>
      <c r="C3425" s="43" t="s">
        <v>879</v>
      </c>
      <c r="D3425" s="99">
        <f>IF(ISERROR(VLOOKUP(A3425,'CGN-2015-001'!A3424:I8571,4,0)),0,VLOOKUP(A3425,'CGN-2015-001'!A3424:I8571,4,0))</f>
        <v>0</v>
      </c>
      <c r="E3425" s="45">
        <f>IF(ISERROR(VLOOKUP(A3425,[3]Hoja1!$A$1:$F$369,4,0)),0,VLOOKUP(A3425,[3]Hoja1!$A$1:$F$369,4,0))</f>
        <v>0</v>
      </c>
      <c r="F3425" s="45">
        <f>IF(ISERROR(VLOOKUP(A3425,[3]Hoja1!$A$1:$F$369,5,0)),0,VLOOKUP(A3425,[3]Hoja1!$A$1:$F$369,5,0))</f>
        <v>0</v>
      </c>
      <c r="G3425" s="102">
        <f>IF(ISERROR(VLOOKUP(A3425,'CGN-2015-001'!A3424:I8571,7,0)),0,VLOOKUP(A3425,'CGN-2015-001'!A3424:I8571,7,0))</f>
        <v>0</v>
      </c>
      <c r="H3425" s="44"/>
      <c r="I3425" s="46"/>
      <c r="J3425" s="113">
        <f t="shared" si="269"/>
        <v>0</v>
      </c>
      <c r="K3425" s="114">
        <f t="shared" si="270"/>
        <v>0</v>
      </c>
      <c r="L3425" s="31">
        <f t="shared" si="271"/>
        <v>0</v>
      </c>
      <c r="M3425" s="1">
        <f t="shared" si="272"/>
        <v>0</v>
      </c>
      <c r="N3425" s="1">
        <f t="shared" si="273"/>
        <v>6</v>
      </c>
    </row>
    <row r="3426" spans="1:14" ht="16.5" hidden="1" thickBot="1" x14ac:dyDescent="0.3">
      <c r="A3426" s="26">
        <v>582003</v>
      </c>
      <c r="B3426" s="42">
        <v>582003</v>
      </c>
      <c r="C3426" s="43" t="s">
        <v>880</v>
      </c>
      <c r="D3426" s="99">
        <f>IF(ISERROR(VLOOKUP(A3426,'CGN-2015-001'!A3425:I8572,4,0)),0,VLOOKUP(A3426,'CGN-2015-001'!A3425:I8572,4,0))</f>
        <v>0</v>
      </c>
      <c r="E3426" s="45">
        <f>IF(ISERROR(VLOOKUP(A3426,[3]Hoja1!$A$1:$F$369,4,0)),0,VLOOKUP(A3426,[3]Hoja1!$A$1:$F$369,4,0))</f>
        <v>0</v>
      </c>
      <c r="F3426" s="45">
        <f>IF(ISERROR(VLOOKUP(A3426,[3]Hoja1!$A$1:$F$369,5,0)),0,VLOOKUP(A3426,[3]Hoja1!$A$1:$F$369,5,0))</f>
        <v>0</v>
      </c>
      <c r="G3426" s="102">
        <f>IF(ISERROR(VLOOKUP(A3426,'CGN-2015-001'!A3425:I8572,7,0)),0,VLOOKUP(A3426,'CGN-2015-001'!A3425:I8572,7,0))</f>
        <v>0</v>
      </c>
      <c r="H3426" s="44"/>
      <c r="I3426" s="46"/>
      <c r="J3426" s="113">
        <f t="shared" si="269"/>
        <v>0</v>
      </c>
      <c r="K3426" s="114">
        <f t="shared" si="270"/>
        <v>0</v>
      </c>
      <c r="L3426" s="31">
        <f t="shared" si="271"/>
        <v>0</v>
      </c>
      <c r="M3426" s="1">
        <f t="shared" si="272"/>
        <v>0</v>
      </c>
      <c r="N3426" s="1">
        <f t="shared" si="273"/>
        <v>6</v>
      </c>
    </row>
    <row r="3427" spans="1:14" ht="16.5" hidden="1" thickBot="1" x14ac:dyDescent="0.3">
      <c r="A3427" s="26">
        <v>582004</v>
      </c>
      <c r="B3427" s="42">
        <v>582004</v>
      </c>
      <c r="C3427" s="43" t="s">
        <v>881</v>
      </c>
      <c r="D3427" s="99">
        <f>IF(ISERROR(VLOOKUP(A3427,'CGN-2015-001'!A3426:I8573,4,0)),0,VLOOKUP(A3427,'CGN-2015-001'!A3426:I8573,4,0))</f>
        <v>0</v>
      </c>
      <c r="E3427" s="45">
        <f>IF(ISERROR(VLOOKUP(A3427,[3]Hoja1!$A$1:$F$369,4,0)),0,VLOOKUP(A3427,[3]Hoja1!$A$1:$F$369,4,0))</f>
        <v>0</v>
      </c>
      <c r="F3427" s="45">
        <f>IF(ISERROR(VLOOKUP(A3427,[3]Hoja1!$A$1:$F$369,5,0)),0,VLOOKUP(A3427,[3]Hoja1!$A$1:$F$369,5,0))</f>
        <v>0</v>
      </c>
      <c r="G3427" s="102">
        <f>IF(ISERROR(VLOOKUP(A3427,'CGN-2015-001'!A3426:I8573,7,0)),0,VLOOKUP(A3427,'CGN-2015-001'!A3426:I8573,7,0))</f>
        <v>0</v>
      </c>
      <c r="H3427" s="44"/>
      <c r="I3427" s="46"/>
      <c r="J3427" s="113">
        <f t="shared" si="269"/>
        <v>0</v>
      </c>
      <c r="K3427" s="114">
        <f t="shared" si="270"/>
        <v>0</v>
      </c>
      <c r="L3427" s="31">
        <f t="shared" si="271"/>
        <v>0</v>
      </c>
      <c r="M3427" s="1">
        <f t="shared" si="272"/>
        <v>0</v>
      </c>
      <c r="N3427" s="1">
        <f t="shared" si="273"/>
        <v>6</v>
      </c>
    </row>
    <row r="3428" spans="1:14" ht="16.5" hidden="1" thickBot="1" x14ac:dyDescent="0.3">
      <c r="A3428" s="26">
        <v>5821</v>
      </c>
      <c r="B3428" s="48">
        <v>582100</v>
      </c>
      <c r="C3428" s="49" t="s">
        <v>1904</v>
      </c>
      <c r="D3428" s="99">
        <f>IF(ISERROR(VLOOKUP(A3428,'CGN-2015-001'!A3427:I8574,4,0)),0,VLOOKUP(A3428,'CGN-2015-001'!A3427:I8574,4,0))</f>
        <v>0</v>
      </c>
      <c r="E3428" s="40">
        <f>IF(ISERROR(VLOOKUP(A3428,[3]Hoja1!$A$1:$F$369,4,0)),0,VLOOKUP(A3428,[3]Hoja1!$A$1:$F$369,4,0))</f>
        <v>0</v>
      </c>
      <c r="F3428" s="40">
        <f>IF(ISERROR(VLOOKUP(A3428,[3]Hoja1!$A$1:$F$369,5,0)),0,VLOOKUP(A3428,[3]Hoja1!$A$1:$F$369,5,0))</f>
        <v>0</v>
      </c>
      <c r="G3428" s="102">
        <f>IF(ISERROR(VLOOKUP(A3428,'CGN-2015-001'!A3427:I8574,7,0)),0,VLOOKUP(A3428,'CGN-2015-001'!A3427:I8574,7,0))</f>
        <v>0</v>
      </c>
      <c r="H3428" s="50"/>
      <c r="I3428" s="51"/>
      <c r="J3428" s="113">
        <f t="shared" si="269"/>
        <v>0</v>
      </c>
      <c r="K3428" s="114">
        <f t="shared" si="270"/>
        <v>0</v>
      </c>
      <c r="L3428" s="31">
        <f t="shared" si="271"/>
        <v>0</v>
      </c>
      <c r="M3428" s="1">
        <f t="shared" si="272"/>
        <v>0</v>
      </c>
      <c r="N3428" s="1">
        <f t="shared" si="273"/>
        <v>4</v>
      </c>
    </row>
    <row r="3429" spans="1:14" ht="16.5" hidden="1" thickBot="1" x14ac:dyDescent="0.3">
      <c r="A3429" s="26">
        <v>582101</v>
      </c>
      <c r="B3429" s="42">
        <v>582101</v>
      </c>
      <c r="C3429" s="43" t="s">
        <v>138</v>
      </c>
      <c r="D3429" s="99">
        <f>IF(ISERROR(VLOOKUP(A3429,'CGN-2015-001'!A3428:I8575,4,0)),0,VLOOKUP(A3429,'CGN-2015-001'!A3428:I8575,4,0))</f>
        <v>0</v>
      </c>
      <c r="E3429" s="45">
        <f>IF(ISERROR(VLOOKUP(A3429,[3]Hoja1!$A$1:$F$369,4,0)),0,VLOOKUP(A3429,[3]Hoja1!$A$1:$F$369,4,0))</f>
        <v>0</v>
      </c>
      <c r="F3429" s="45">
        <f>IF(ISERROR(VLOOKUP(A3429,[3]Hoja1!$A$1:$F$369,5,0)),0,VLOOKUP(A3429,[3]Hoja1!$A$1:$F$369,5,0))</f>
        <v>0</v>
      </c>
      <c r="G3429" s="102">
        <f>IF(ISERROR(VLOOKUP(A3429,'CGN-2015-001'!A3428:I8575,7,0)),0,VLOOKUP(A3429,'CGN-2015-001'!A3428:I8575,7,0))</f>
        <v>0</v>
      </c>
      <c r="H3429" s="44"/>
      <c r="I3429" s="46"/>
      <c r="J3429" s="113">
        <f t="shared" si="269"/>
        <v>0</v>
      </c>
      <c r="K3429" s="114">
        <f t="shared" si="270"/>
        <v>0</v>
      </c>
      <c r="L3429" s="31">
        <f t="shared" si="271"/>
        <v>0</v>
      </c>
      <c r="M3429" s="1">
        <f t="shared" si="272"/>
        <v>0</v>
      </c>
      <c r="N3429" s="1">
        <f t="shared" si="273"/>
        <v>6</v>
      </c>
    </row>
    <row r="3430" spans="1:14" ht="16.5" hidden="1" thickBot="1" x14ac:dyDescent="0.3">
      <c r="A3430" s="26">
        <v>582104</v>
      </c>
      <c r="B3430" s="42">
        <v>582104</v>
      </c>
      <c r="C3430" s="43" t="s">
        <v>188</v>
      </c>
      <c r="D3430" s="99">
        <f>IF(ISERROR(VLOOKUP(A3430,'CGN-2015-001'!A3429:I8576,4,0)),0,VLOOKUP(A3430,'CGN-2015-001'!A3429:I8576,4,0))</f>
        <v>0</v>
      </c>
      <c r="E3430" s="45">
        <f>IF(ISERROR(VLOOKUP(A3430,[3]Hoja1!$A$1:$F$369,4,0)),0,VLOOKUP(A3430,[3]Hoja1!$A$1:$F$369,4,0))</f>
        <v>0</v>
      </c>
      <c r="F3430" s="45">
        <f>IF(ISERROR(VLOOKUP(A3430,[3]Hoja1!$A$1:$F$369,5,0)),0,VLOOKUP(A3430,[3]Hoja1!$A$1:$F$369,5,0))</f>
        <v>0</v>
      </c>
      <c r="G3430" s="102">
        <f>IF(ISERROR(VLOOKUP(A3430,'CGN-2015-001'!A3429:I8576,7,0)),0,VLOOKUP(A3430,'CGN-2015-001'!A3429:I8576,7,0))</f>
        <v>0</v>
      </c>
      <c r="H3430" s="44"/>
      <c r="I3430" s="46"/>
      <c r="J3430" s="113">
        <f t="shared" si="269"/>
        <v>0</v>
      </c>
      <c r="K3430" s="114">
        <f t="shared" si="270"/>
        <v>0</v>
      </c>
      <c r="L3430" s="31">
        <f t="shared" si="271"/>
        <v>0</v>
      </c>
      <c r="M3430" s="1">
        <f t="shared" si="272"/>
        <v>0</v>
      </c>
      <c r="N3430" s="1">
        <f t="shared" si="273"/>
        <v>6</v>
      </c>
    </row>
    <row r="3431" spans="1:14" ht="16.5" hidden="1" thickBot="1" x14ac:dyDescent="0.3">
      <c r="A3431" s="26">
        <v>5822</v>
      </c>
      <c r="B3431" s="48">
        <v>582200</v>
      </c>
      <c r="C3431" s="49" t="s">
        <v>1686</v>
      </c>
      <c r="D3431" s="99">
        <f>IF(ISERROR(VLOOKUP(A3431,'CGN-2015-001'!A3430:I8577,4,0)),0,VLOOKUP(A3431,'CGN-2015-001'!A3430:I8577,4,0))</f>
        <v>0</v>
      </c>
      <c r="E3431" s="40">
        <f>IF(ISERROR(VLOOKUP(A3431,[3]Hoja1!$A$1:$F$369,4,0)),0,VLOOKUP(A3431,[3]Hoja1!$A$1:$F$369,4,0))</f>
        <v>0</v>
      </c>
      <c r="F3431" s="40">
        <f>IF(ISERROR(VLOOKUP(A3431,[3]Hoja1!$A$1:$F$369,5,0)),0,VLOOKUP(A3431,[3]Hoja1!$A$1:$F$369,5,0))</f>
        <v>0</v>
      </c>
      <c r="G3431" s="102">
        <f>IF(ISERROR(VLOOKUP(A3431,'CGN-2015-001'!A3430:I8577,7,0)),0,VLOOKUP(A3431,'CGN-2015-001'!A3430:I8577,7,0))</f>
        <v>0</v>
      </c>
      <c r="H3431" s="50"/>
      <c r="I3431" s="51"/>
      <c r="J3431" s="113">
        <f t="shared" si="269"/>
        <v>0</v>
      </c>
      <c r="K3431" s="114">
        <f t="shared" si="270"/>
        <v>0</v>
      </c>
      <c r="L3431" s="31">
        <f t="shared" si="271"/>
        <v>0</v>
      </c>
      <c r="M3431" s="1">
        <f t="shared" si="272"/>
        <v>0</v>
      </c>
      <c r="N3431" s="1">
        <f t="shared" si="273"/>
        <v>4</v>
      </c>
    </row>
    <row r="3432" spans="1:14" ht="16.5" hidden="1" thickBot="1" x14ac:dyDescent="0.3">
      <c r="A3432" s="26">
        <v>582201</v>
      </c>
      <c r="B3432" s="42">
        <v>582201</v>
      </c>
      <c r="C3432" s="43" t="s">
        <v>800</v>
      </c>
      <c r="D3432" s="99">
        <f>IF(ISERROR(VLOOKUP(A3432,'CGN-2015-001'!A3431:I8578,4,0)),0,VLOOKUP(A3432,'CGN-2015-001'!A3431:I8578,4,0))</f>
        <v>0</v>
      </c>
      <c r="E3432" s="45">
        <f>IF(ISERROR(VLOOKUP(A3432,[3]Hoja1!$A$1:$F$369,4,0)),0,VLOOKUP(A3432,[3]Hoja1!$A$1:$F$369,4,0))</f>
        <v>0</v>
      </c>
      <c r="F3432" s="45">
        <f>IF(ISERROR(VLOOKUP(A3432,[3]Hoja1!$A$1:$F$369,5,0)),0,VLOOKUP(A3432,[3]Hoja1!$A$1:$F$369,5,0))</f>
        <v>0</v>
      </c>
      <c r="G3432" s="102">
        <f>IF(ISERROR(VLOOKUP(A3432,'CGN-2015-001'!A3431:I8578,7,0)),0,VLOOKUP(A3432,'CGN-2015-001'!A3431:I8578,7,0))</f>
        <v>0</v>
      </c>
      <c r="H3432" s="44"/>
      <c r="I3432" s="46"/>
      <c r="J3432" s="113">
        <f t="shared" si="269"/>
        <v>0</v>
      </c>
      <c r="K3432" s="114">
        <f t="shared" si="270"/>
        <v>0</v>
      </c>
      <c r="L3432" s="31">
        <f t="shared" si="271"/>
        <v>0</v>
      </c>
      <c r="M3432" s="1">
        <f t="shared" si="272"/>
        <v>0</v>
      </c>
      <c r="N3432" s="1">
        <f t="shared" si="273"/>
        <v>6</v>
      </c>
    </row>
    <row r="3433" spans="1:14" ht="16.5" hidden="1" thickBot="1" x14ac:dyDescent="0.3">
      <c r="A3433" s="26">
        <v>582202</v>
      </c>
      <c r="B3433" s="42">
        <v>582202</v>
      </c>
      <c r="C3433" s="43" t="s">
        <v>887</v>
      </c>
      <c r="D3433" s="99">
        <f>IF(ISERROR(VLOOKUP(A3433,'CGN-2015-001'!A3432:I8579,4,0)),0,VLOOKUP(A3433,'CGN-2015-001'!A3432:I8579,4,0))</f>
        <v>0</v>
      </c>
      <c r="E3433" s="45">
        <f>IF(ISERROR(VLOOKUP(A3433,[3]Hoja1!$A$1:$F$369,4,0)),0,VLOOKUP(A3433,[3]Hoja1!$A$1:$F$369,4,0))</f>
        <v>0</v>
      </c>
      <c r="F3433" s="45">
        <f>IF(ISERROR(VLOOKUP(A3433,[3]Hoja1!$A$1:$F$369,5,0)),0,VLOOKUP(A3433,[3]Hoja1!$A$1:$F$369,5,0))</f>
        <v>0</v>
      </c>
      <c r="G3433" s="102">
        <f>IF(ISERROR(VLOOKUP(A3433,'CGN-2015-001'!A3432:I8579,7,0)),0,VLOOKUP(A3433,'CGN-2015-001'!A3432:I8579,7,0))</f>
        <v>0</v>
      </c>
      <c r="H3433" s="44"/>
      <c r="I3433" s="46"/>
      <c r="J3433" s="113">
        <f t="shared" si="269"/>
        <v>0</v>
      </c>
      <c r="K3433" s="114">
        <f t="shared" si="270"/>
        <v>0</v>
      </c>
      <c r="L3433" s="31">
        <f t="shared" si="271"/>
        <v>0</v>
      </c>
      <c r="M3433" s="1">
        <f t="shared" si="272"/>
        <v>0</v>
      </c>
      <c r="N3433" s="1">
        <f t="shared" si="273"/>
        <v>6</v>
      </c>
    </row>
    <row r="3434" spans="1:14" ht="16.5" hidden="1" thickBot="1" x14ac:dyDescent="0.3">
      <c r="A3434" s="26">
        <v>582203</v>
      </c>
      <c r="B3434" s="42">
        <v>582203</v>
      </c>
      <c r="C3434" s="43" t="s">
        <v>373</v>
      </c>
      <c r="D3434" s="99">
        <f>IF(ISERROR(VLOOKUP(A3434,'CGN-2015-001'!A3433:I8580,4,0)),0,VLOOKUP(A3434,'CGN-2015-001'!A3433:I8580,4,0))</f>
        <v>0</v>
      </c>
      <c r="E3434" s="45">
        <f>IF(ISERROR(VLOOKUP(A3434,[3]Hoja1!$A$1:$F$369,4,0)),0,VLOOKUP(A3434,[3]Hoja1!$A$1:$F$369,4,0))</f>
        <v>0</v>
      </c>
      <c r="F3434" s="45">
        <f>IF(ISERROR(VLOOKUP(A3434,[3]Hoja1!$A$1:$F$369,5,0)),0,VLOOKUP(A3434,[3]Hoja1!$A$1:$F$369,5,0))</f>
        <v>0</v>
      </c>
      <c r="G3434" s="102">
        <f>IF(ISERROR(VLOOKUP(A3434,'CGN-2015-001'!A3433:I8580,7,0)),0,VLOOKUP(A3434,'CGN-2015-001'!A3433:I8580,7,0))</f>
        <v>0</v>
      </c>
      <c r="H3434" s="44"/>
      <c r="I3434" s="46"/>
      <c r="J3434" s="113">
        <f t="shared" si="269"/>
        <v>0</v>
      </c>
      <c r="K3434" s="114">
        <f t="shared" si="270"/>
        <v>0</v>
      </c>
      <c r="L3434" s="31">
        <f t="shared" si="271"/>
        <v>0</v>
      </c>
      <c r="M3434" s="1">
        <f t="shared" si="272"/>
        <v>0</v>
      </c>
      <c r="N3434" s="1">
        <f t="shared" si="273"/>
        <v>6</v>
      </c>
    </row>
    <row r="3435" spans="1:14" ht="16.5" hidden="1" thickBot="1" x14ac:dyDescent="0.3">
      <c r="A3435" s="26">
        <v>582204</v>
      </c>
      <c r="B3435" s="42">
        <v>582204</v>
      </c>
      <c r="C3435" s="43" t="s">
        <v>479</v>
      </c>
      <c r="D3435" s="99">
        <f>IF(ISERROR(VLOOKUP(A3435,'CGN-2015-001'!A3434:I8581,4,0)),0,VLOOKUP(A3435,'CGN-2015-001'!A3434:I8581,4,0))</f>
        <v>0</v>
      </c>
      <c r="E3435" s="45">
        <f>IF(ISERROR(VLOOKUP(A3435,[3]Hoja1!$A$1:$F$369,4,0)),0,VLOOKUP(A3435,[3]Hoja1!$A$1:$F$369,4,0))</f>
        <v>0</v>
      </c>
      <c r="F3435" s="45">
        <f>IF(ISERROR(VLOOKUP(A3435,[3]Hoja1!$A$1:$F$369,5,0)),0,VLOOKUP(A3435,[3]Hoja1!$A$1:$F$369,5,0))</f>
        <v>0</v>
      </c>
      <c r="G3435" s="102">
        <f>IF(ISERROR(VLOOKUP(A3435,'CGN-2015-001'!A3434:I8581,7,0)),0,VLOOKUP(A3435,'CGN-2015-001'!A3434:I8581,7,0))</f>
        <v>0</v>
      </c>
      <c r="H3435" s="44"/>
      <c r="I3435" s="46"/>
      <c r="J3435" s="113">
        <f t="shared" si="269"/>
        <v>0</v>
      </c>
      <c r="K3435" s="114">
        <f t="shared" si="270"/>
        <v>0</v>
      </c>
      <c r="L3435" s="31">
        <f t="shared" si="271"/>
        <v>0</v>
      </c>
      <c r="M3435" s="1">
        <f t="shared" si="272"/>
        <v>0</v>
      </c>
      <c r="N3435" s="1">
        <f t="shared" si="273"/>
        <v>6</v>
      </c>
    </row>
    <row r="3436" spans="1:14" ht="16.5" hidden="1" thickBot="1" x14ac:dyDescent="0.3">
      <c r="A3436" s="26">
        <v>582205</v>
      </c>
      <c r="B3436" s="42">
        <v>582205</v>
      </c>
      <c r="C3436" s="43" t="s">
        <v>888</v>
      </c>
      <c r="D3436" s="99">
        <f>IF(ISERROR(VLOOKUP(A3436,'CGN-2015-001'!A3435:I8582,4,0)),0,VLOOKUP(A3436,'CGN-2015-001'!A3435:I8582,4,0))</f>
        <v>0</v>
      </c>
      <c r="E3436" s="45">
        <f>IF(ISERROR(VLOOKUP(A3436,[3]Hoja1!$A$1:$F$369,4,0)),0,VLOOKUP(A3436,[3]Hoja1!$A$1:$F$369,4,0))</f>
        <v>0</v>
      </c>
      <c r="F3436" s="45">
        <f>IF(ISERROR(VLOOKUP(A3436,[3]Hoja1!$A$1:$F$369,5,0)),0,VLOOKUP(A3436,[3]Hoja1!$A$1:$F$369,5,0))</f>
        <v>0</v>
      </c>
      <c r="G3436" s="102">
        <f>IF(ISERROR(VLOOKUP(A3436,'CGN-2015-001'!A3435:I8582,7,0)),0,VLOOKUP(A3436,'CGN-2015-001'!A3435:I8582,7,0))</f>
        <v>0</v>
      </c>
      <c r="H3436" s="44"/>
      <c r="I3436" s="46"/>
      <c r="J3436" s="113">
        <f t="shared" si="269"/>
        <v>0</v>
      </c>
      <c r="K3436" s="114">
        <f t="shared" si="270"/>
        <v>0</v>
      </c>
      <c r="L3436" s="31">
        <f t="shared" si="271"/>
        <v>0</v>
      </c>
      <c r="M3436" s="1">
        <f t="shared" si="272"/>
        <v>0</v>
      </c>
      <c r="N3436" s="1">
        <f t="shared" si="273"/>
        <v>6</v>
      </c>
    </row>
    <row r="3437" spans="1:14" ht="16.5" hidden="1" thickBot="1" x14ac:dyDescent="0.3">
      <c r="A3437" s="26">
        <v>582206</v>
      </c>
      <c r="B3437" s="42">
        <v>582206</v>
      </c>
      <c r="C3437" s="43" t="s">
        <v>803</v>
      </c>
      <c r="D3437" s="99">
        <f>IF(ISERROR(VLOOKUP(A3437,'CGN-2015-001'!A3436:I8583,4,0)),0,VLOOKUP(A3437,'CGN-2015-001'!A3436:I8583,4,0))</f>
        <v>0</v>
      </c>
      <c r="E3437" s="45">
        <f>IF(ISERROR(VLOOKUP(A3437,[3]Hoja1!$A$1:$F$369,4,0)),0,VLOOKUP(A3437,[3]Hoja1!$A$1:$F$369,4,0))</f>
        <v>0</v>
      </c>
      <c r="F3437" s="45">
        <f>IF(ISERROR(VLOOKUP(A3437,[3]Hoja1!$A$1:$F$369,5,0)),0,VLOOKUP(A3437,[3]Hoja1!$A$1:$F$369,5,0))</f>
        <v>0</v>
      </c>
      <c r="G3437" s="102">
        <f>IF(ISERROR(VLOOKUP(A3437,'CGN-2015-001'!A3436:I8583,7,0)),0,VLOOKUP(A3437,'CGN-2015-001'!A3436:I8583,7,0))</f>
        <v>0</v>
      </c>
      <c r="H3437" s="44"/>
      <c r="I3437" s="46"/>
      <c r="J3437" s="113">
        <f t="shared" si="269"/>
        <v>0</v>
      </c>
      <c r="K3437" s="114">
        <f t="shared" si="270"/>
        <v>0</v>
      </c>
      <c r="L3437" s="31">
        <f t="shared" si="271"/>
        <v>0</v>
      </c>
      <c r="M3437" s="1">
        <f t="shared" si="272"/>
        <v>0</v>
      </c>
      <c r="N3437" s="1">
        <f t="shared" si="273"/>
        <v>6</v>
      </c>
    </row>
    <row r="3438" spans="1:14" ht="16.5" hidden="1" thickBot="1" x14ac:dyDescent="0.3">
      <c r="A3438" s="26">
        <v>582207</v>
      </c>
      <c r="B3438" s="42">
        <v>582207</v>
      </c>
      <c r="C3438" s="43" t="s">
        <v>889</v>
      </c>
      <c r="D3438" s="99">
        <f>IF(ISERROR(VLOOKUP(A3438,'CGN-2015-001'!A3437:I8584,4,0)),0,VLOOKUP(A3438,'CGN-2015-001'!A3437:I8584,4,0))</f>
        <v>0</v>
      </c>
      <c r="E3438" s="45">
        <f>IF(ISERROR(VLOOKUP(A3438,[3]Hoja1!$A$1:$F$369,4,0)),0,VLOOKUP(A3438,[3]Hoja1!$A$1:$F$369,4,0))</f>
        <v>0</v>
      </c>
      <c r="F3438" s="45">
        <f>IF(ISERROR(VLOOKUP(A3438,[3]Hoja1!$A$1:$F$369,5,0)),0,VLOOKUP(A3438,[3]Hoja1!$A$1:$F$369,5,0))</f>
        <v>0</v>
      </c>
      <c r="G3438" s="102">
        <f>IF(ISERROR(VLOOKUP(A3438,'CGN-2015-001'!A3437:I8584,7,0)),0,VLOOKUP(A3438,'CGN-2015-001'!A3437:I8584,7,0))</f>
        <v>0</v>
      </c>
      <c r="H3438" s="44"/>
      <c r="I3438" s="46"/>
      <c r="J3438" s="113">
        <f t="shared" si="269"/>
        <v>0</v>
      </c>
      <c r="K3438" s="114">
        <f t="shared" si="270"/>
        <v>0</v>
      </c>
      <c r="L3438" s="31">
        <f t="shared" si="271"/>
        <v>0</v>
      </c>
      <c r="M3438" s="1">
        <f t="shared" si="272"/>
        <v>0</v>
      </c>
      <c r="N3438" s="1">
        <f t="shared" si="273"/>
        <v>6</v>
      </c>
    </row>
    <row r="3439" spans="1:14" ht="16.5" hidden="1" thickBot="1" x14ac:dyDescent="0.3">
      <c r="A3439" s="26">
        <v>582208</v>
      </c>
      <c r="B3439" s="42">
        <v>582208</v>
      </c>
      <c r="C3439" s="43" t="s">
        <v>804</v>
      </c>
      <c r="D3439" s="99">
        <f>IF(ISERROR(VLOOKUP(A3439,'CGN-2015-001'!A3438:I8585,4,0)),0,VLOOKUP(A3439,'CGN-2015-001'!A3438:I8585,4,0))</f>
        <v>0</v>
      </c>
      <c r="E3439" s="45">
        <f>IF(ISERROR(VLOOKUP(A3439,[3]Hoja1!$A$1:$F$369,4,0)),0,VLOOKUP(A3439,[3]Hoja1!$A$1:$F$369,4,0))</f>
        <v>0</v>
      </c>
      <c r="F3439" s="45">
        <f>IF(ISERROR(VLOOKUP(A3439,[3]Hoja1!$A$1:$F$369,5,0)),0,VLOOKUP(A3439,[3]Hoja1!$A$1:$F$369,5,0))</f>
        <v>0</v>
      </c>
      <c r="G3439" s="102">
        <f>IF(ISERROR(VLOOKUP(A3439,'CGN-2015-001'!A3438:I8585,7,0)),0,VLOOKUP(A3439,'CGN-2015-001'!A3438:I8585,7,0))</f>
        <v>0</v>
      </c>
      <c r="H3439" s="44"/>
      <c r="I3439" s="46"/>
      <c r="J3439" s="113">
        <f t="shared" si="269"/>
        <v>0</v>
      </c>
      <c r="K3439" s="114">
        <f t="shared" si="270"/>
        <v>0</v>
      </c>
      <c r="L3439" s="31">
        <f t="shared" si="271"/>
        <v>0</v>
      </c>
      <c r="M3439" s="1">
        <f t="shared" si="272"/>
        <v>0</v>
      </c>
      <c r="N3439" s="1">
        <f t="shared" si="273"/>
        <v>6</v>
      </c>
    </row>
    <row r="3440" spans="1:14" ht="16.5" hidden="1" thickBot="1" x14ac:dyDescent="0.3">
      <c r="A3440" s="26">
        <v>582209</v>
      </c>
      <c r="B3440" s="42">
        <v>582209</v>
      </c>
      <c r="C3440" s="43" t="s">
        <v>890</v>
      </c>
      <c r="D3440" s="99">
        <f>IF(ISERROR(VLOOKUP(A3440,'CGN-2015-001'!A3439:I8586,4,0)),0,VLOOKUP(A3440,'CGN-2015-001'!A3439:I8586,4,0))</f>
        <v>0</v>
      </c>
      <c r="E3440" s="45">
        <f>IF(ISERROR(VLOOKUP(A3440,[3]Hoja1!$A$1:$F$369,4,0)),0,VLOOKUP(A3440,[3]Hoja1!$A$1:$F$369,4,0))</f>
        <v>0</v>
      </c>
      <c r="F3440" s="45">
        <f>IF(ISERROR(VLOOKUP(A3440,[3]Hoja1!$A$1:$F$369,5,0)),0,VLOOKUP(A3440,[3]Hoja1!$A$1:$F$369,5,0))</f>
        <v>0</v>
      </c>
      <c r="G3440" s="102">
        <f>IF(ISERROR(VLOOKUP(A3440,'CGN-2015-001'!A3439:I8586,7,0)),0,VLOOKUP(A3440,'CGN-2015-001'!A3439:I8586,7,0))</f>
        <v>0</v>
      </c>
      <c r="H3440" s="44"/>
      <c r="I3440" s="46"/>
      <c r="J3440" s="113">
        <f t="shared" si="269"/>
        <v>0</v>
      </c>
      <c r="K3440" s="114">
        <f t="shared" si="270"/>
        <v>0</v>
      </c>
      <c r="L3440" s="31">
        <f t="shared" si="271"/>
        <v>0</v>
      </c>
      <c r="M3440" s="1">
        <f t="shared" si="272"/>
        <v>0</v>
      </c>
      <c r="N3440" s="1">
        <f t="shared" si="273"/>
        <v>6</v>
      </c>
    </row>
    <row r="3441" spans="1:14" ht="16.5" hidden="1" thickBot="1" x14ac:dyDescent="0.3">
      <c r="A3441" s="26">
        <v>582210</v>
      </c>
      <c r="B3441" s="42">
        <v>582210</v>
      </c>
      <c r="C3441" s="43" t="s">
        <v>805</v>
      </c>
      <c r="D3441" s="99">
        <f>IF(ISERROR(VLOOKUP(A3441,'CGN-2015-001'!A3440:I8587,4,0)),0,VLOOKUP(A3441,'CGN-2015-001'!A3440:I8587,4,0))</f>
        <v>0</v>
      </c>
      <c r="E3441" s="45">
        <f>IF(ISERROR(VLOOKUP(A3441,[3]Hoja1!$A$1:$F$369,4,0)),0,VLOOKUP(A3441,[3]Hoja1!$A$1:$F$369,4,0))</f>
        <v>0</v>
      </c>
      <c r="F3441" s="45">
        <f>IF(ISERROR(VLOOKUP(A3441,[3]Hoja1!$A$1:$F$369,5,0)),0,VLOOKUP(A3441,[3]Hoja1!$A$1:$F$369,5,0))</f>
        <v>0</v>
      </c>
      <c r="G3441" s="102">
        <f>IF(ISERROR(VLOOKUP(A3441,'CGN-2015-001'!A3440:I8587,7,0)),0,VLOOKUP(A3441,'CGN-2015-001'!A3440:I8587,7,0))</f>
        <v>0</v>
      </c>
      <c r="H3441" s="44"/>
      <c r="I3441" s="46"/>
      <c r="J3441" s="113">
        <f t="shared" si="269"/>
        <v>0</v>
      </c>
      <c r="K3441" s="114">
        <f t="shared" si="270"/>
        <v>0</v>
      </c>
      <c r="L3441" s="31">
        <f t="shared" si="271"/>
        <v>0</v>
      </c>
      <c r="M3441" s="1">
        <f t="shared" si="272"/>
        <v>0</v>
      </c>
      <c r="N3441" s="1">
        <f t="shared" si="273"/>
        <v>6</v>
      </c>
    </row>
    <row r="3442" spans="1:14" ht="16.5" hidden="1" thickBot="1" x14ac:dyDescent="0.3">
      <c r="A3442" s="26">
        <v>582211</v>
      </c>
      <c r="B3442" s="42">
        <v>582211</v>
      </c>
      <c r="C3442" s="43" t="s">
        <v>891</v>
      </c>
      <c r="D3442" s="99">
        <f>IF(ISERROR(VLOOKUP(A3442,'CGN-2015-001'!A3441:I8588,4,0)),0,VLOOKUP(A3442,'CGN-2015-001'!A3441:I8588,4,0))</f>
        <v>0</v>
      </c>
      <c r="E3442" s="45">
        <f>IF(ISERROR(VLOOKUP(A3442,[3]Hoja1!$A$1:$F$369,4,0)),0,VLOOKUP(A3442,[3]Hoja1!$A$1:$F$369,4,0))</f>
        <v>0</v>
      </c>
      <c r="F3442" s="45">
        <f>IF(ISERROR(VLOOKUP(A3442,[3]Hoja1!$A$1:$F$369,5,0)),0,VLOOKUP(A3442,[3]Hoja1!$A$1:$F$369,5,0))</f>
        <v>0</v>
      </c>
      <c r="G3442" s="102">
        <f>IF(ISERROR(VLOOKUP(A3442,'CGN-2015-001'!A3441:I8588,7,0)),0,VLOOKUP(A3442,'CGN-2015-001'!A3441:I8588,7,0))</f>
        <v>0</v>
      </c>
      <c r="H3442" s="44"/>
      <c r="I3442" s="46"/>
      <c r="J3442" s="113">
        <f t="shared" si="269"/>
        <v>0</v>
      </c>
      <c r="K3442" s="114">
        <f t="shared" si="270"/>
        <v>0</v>
      </c>
      <c r="L3442" s="31">
        <f t="shared" si="271"/>
        <v>0</v>
      </c>
      <c r="M3442" s="1">
        <f t="shared" si="272"/>
        <v>0</v>
      </c>
      <c r="N3442" s="1">
        <f t="shared" si="273"/>
        <v>6</v>
      </c>
    </row>
    <row r="3443" spans="1:14" ht="16.5" hidden="1" thickBot="1" x14ac:dyDescent="0.3">
      <c r="A3443" s="26">
        <v>582212</v>
      </c>
      <c r="B3443" s="42">
        <v>582212</v>
      </c>
      <c r="C3443" s="43" t="s">
        <v>892</v>
      </c>
      <c r="D3443" s="99">
        <f>IF(ISERROR(VLOOKUP(A3443,'CGN-2015-001'!A3442:I8589,4,0)),0,VLOOKUP(A3443,'CGN-2015-001'!A3442:I8589,4,0))</f>
        <v>0</v>
      </c>
      <c r="E3443" s="45">
        <f>IF(ISERROR(VLOOKUP(A3443,[3]Hoja1!$A$1:$F$369,4,0)),0,VLOOKUP(A3443,[3]Hoja1!$A$1:$F$369,4,0))</f>
        <v>0</v>
      </c>
      <c r="F3443" s="45">
        <f>IF(ISERROR(VLOOKUP(A3443,[3]Hoja1!$A$1:$F$369,5,0)),0,VLOOKUP(A3443,[3]Hoja1!$A$1:$F$369,5,0))</f>
        <v>0</v>
      </c>
      <c r="G3443" s="102">
        <f>IF(ISERROR(VLOOKUP(A3443,'CGN-2015-001'!A3442:I8589,7,0)),0,VLOOKUP(A3443,'CGN-2015-001'!A3442:I8589,7,0))</f>
        <v>0</v>
      </c>
      <c r="H3443" s="44"/>
      <c r="I3443" s="46"/>
      <c r="J3443" s="113">
        <f t="shared" si="269"/>
        <v>0</v>
      </c>
      <c r="K3443" s="114">
        <f t="shared" si="270"/>
        <v>0</v>
      </c>
      <c r="L3443" s="31">
        <f t="shared" si="271"/>
        <v>0</v>
      </c>
      <c r="M3443" s="1">
        <f t="shared" si="272"/>
        <v>0</v>
      </c>
      <c r="N3443" s="1">
        <f t="shared" si="273"/>
        <v>6</v>
      </c>
    </row>
    <row r="3444" spans="1:14" ht="16.5" hidden="1" thickBot="1" x14ac:dyDescent="0.3">
      <c r="A3444" s="26">
        <v>582213</v>
      </c>
      <c r="B3444" s="42">
        <v>582213</v>
      </c>
      <c r="C3444" s="43" t="s">
        <v>893</v>
      </c>
      <c r="D3444" s="99">
        <f>IF(ISERROR(VLOOKUP(A3444,'CGN-2015-001'!A3443:I8590,4,0)),0,VLOOKUP(A3444,'CGN-2015-001'!A3443:I8590,4,0))</f>
        <v>0</v>
      </c>
      <c r="E3444" s="45">
        <f>IF(ISERROR(VLOOKUP(A3444,[3]Hoja1!$A$1:$F$369,4,0)),0,VLOOKUP(A3444,[3]Hoja1!$A$1:$F$369,4,0))</f>
        <v>0</v>
      </c>
      <c r="F3444" s="45">
        <f>IF(ISERROR(VLOOKUP(A3444,[3]Hoja1!$A$1:$F$369,5,0)),0,VLOOKUP(A3444,[3]Hoja1!$A$1:$F$369,5,0))</f>
        <v>0</v>
      </c>
      <c r="G3444" s="102">
        <f>IF(ISERROR(VLOOKUP(A3444,'CGN-2015-001'!A3443:I8590,7,0)),0,VLOOKUP(A3444,'CGN-2015-001'!A3443:I8590,7,0))</f>
        <v>0</v>
      </c>
      <c r="H3444" s="44"/>
      <c r="I3444" s="46"/>
      <c r="J3444" s="113">
        <f t="shared" si="269"/>
        <v>0</v>
      </c>
      <c r="K3444" s="114">
        <f t="shared" si="270"/>
        <v>0</v>
      </c>
      <c r="L3444" s="31">
        <f t="shared" si="271"/>
        <v>0</v>
      </c>
      <c r="M3444" s="1">
        <f t="shared" si="272"/>
        <v>0</v>
      </c>
      <c r="N3444" s="1">
        <f t="shared" si="273"/>
        <v>6</v>
      </c>
    </row>
    <row r="3445" spans="1:14" ht="16.5" hidden="1" thickBot="1" x14ac:dyDescent="0.3">
      <c r="A3445" s="26">
        <v>582214</v>
      </c>
      <c r="B3445" s="42">
        <v>582214</v>
      </c>
      <c r="C3445" s="43" t="s">
        <v>894</v>
      </c>
      <c r="D3445" s="99">
        <f>IF(ISERROR(VLOOKUP(A3445,'CGN-2015-001'!A3444:I8591,4,0)),0,VLOOKUP(A3445,'CGN-2015-001'!A3444:I8591,4,0))</f>
        <v>0</v>
      </c>
      <c r="E3445" s="45">
        <f>IF(ISERROR(VLOOKUP(A3445,[3]Hoja1!$A$1:$F$369,4,0)),0,VLOOKUP(A3445,[3]Hoja1!$A$1:$F$369,4,0))</f>
        <v>0</v>
      </c>
      <c r="F3445" s="45">
        <f>IF(ISERROR(VLOOKUP(A3445,[3]Hoja1!$A$1:$F$369,5,0)),0,VLOOKUP(A3445,[3]Hoja1!$A$1:$F$369,5,0))</f>
        <v>0</v>
      </c>
      <c r="G3445" s="102">
        <f>IF(ISERROR(VLOOKUP(A3445,'CGN-2015-001'!A3444:I8591,7,0)),0,VLOOKUP(A3445,'CGN-2015-001'!A3444:I8591,7,0))</f>
        <v>0</v>
      </c>
      <c r="H3445" s="44"/>
      <c r="I3445" s="46"/>
      <c r="J3445" s="113">
        <f t="shared" si="269"/>
        <v>0</v>
      </c>
      <c r="K3445" s="114">
        <f t="shared" si="270"/>
        <v>0</v>
      </c>
      <c r="L3445" s="31">
        <f t="shared" si="271"/>
        <v>0</v>
      </c>
      <c r="M3445" s="1">
        <f t="shared" si="272"/>
        <v>0</v>
      </c>
      <c r="N3445" s="1">
        <f t="shared" si="273"/>
        <v>6</v>
      </c>
    </row>
    <row r="3446" spans="1:14" ht="16.5" hidden="1" thickBot="1" x14ac:dyDescent="0.3">
      <c r="A3446" s="26">
        <v>582215</v>
      </c>
      <c r="B3446" s="42">
        <v>582215</v>
      </c>
      <c r="C3446" s="43" t="s">
        <v>895</v>
      </c>
      <c r="D3446" s="99">
        <f>IF(ISERROR(VLOOKUP(A3446,'CGN-2015-001'!A3445:I8592,4,0)),0,VLOOKUP(A3446,'CGN-2015-001'!A3445:I8592,4,0))</f>
        <v>0</v>
      </c>
      <c r="E3446" s="45">
        <f>IF(ISERROR(VLOOKUP(A3446,[3]Hoja1!$A$1:$F$369,4,0)),0,VLOOKUP(A3446,[3]Hoja1!$A$1:$F$369,4,0))</f>
        <v>0</v>
      </c>
      <c r="F3446" s="45">
        <f>IF(ISERROR(VLOOKUP(A3446,[3]Hoja1!$A$1:$F$369,5,0)),0,VLOOKUP(A3446,[3]Hoja1!$A$1:$F$369,5,0))</f>
        <v>0</v>
      </c>
      <c r="G3446" s="102">
        <f>IF(ISERROR(VLOOKUP(A3446,'CGN-2015-001'!A3445:I8592,7,0)),0,VLOOKUP(A3446,'CGN-2015-001'!A3445:I8592,7,0))</f>
        <v>0</v>
      </c>
      <c r="H3446" s="44"/>
      <c r="I3446" s="46"/>
      <c r="J3446" s="113">
        <f t="shared" si="269"/>
        <v>0</v>
      </c>
      <c r="K3446" s="114">
        <f t="shared" si="270"/>
        <v>0</v>
      </c>
      <c r="L3446" s="31">
        <f t="shared" si="271"/>
        <v>0</v>
      </c>
      <c r="M3446" s="1">
        <f t="shared" si="272"/>
        <v>0</v>
      </c>
      <c r="N3446" s="1">
        <f t="shared" si="273"/>
        <v>6</v>
      </c>
    </row>
    <row r="3447" spans="1:14" ht="16.5" hidden="1" thickBot="1" x14ac:dyDescent="0.3">
      <c r="A3447" s="26">
        <v>582216</v>
      </c>
      <c r="B3447" s="42">
        <v>582216</v>
      </c>
      <c r="C3447" s="43" t="s">
        <v>896</v>
      </c>
      <c r="D3447" s="99">
        <f>IF(ISERROR(VLOOKUP(A3447,'CGN-2015-001'!A3446:I8593,4,0)),0,VLOOKUP(A3447,'CGN-2015-001'!A3446:I8593,4,0))</f>
        <v>0</v>
      </c>
      <c r="E3447" s="45">
        <f>IF(ISERROR(VLOOKUP(A3447,[3]Hoja1!$A$1:$F$369,4,0)),0,VLOOKUP(A3447,[3]Hoja1!$A$1:$F$369,4,0))</f>
        <v>0</v>
      </c>
      <c r="F3447" s="45">
        <f>IF(ISERROR(VLOOKUP(A3447,[3]Hoja1!$A$1:$F$369,5,0)),0,VLOOKUP(A3447,[3]Hoja1!$A$1:$F$369,5,0))</f>
        <v>0</v>
      </c>
      <c r="G3447" s="102">
        <f>IF(ISERROR(VLOOKUP(A3447,'CGN-2015-001'!A3446:I8593,7,0)),0,VLOOKUP(A3447,'CGN-2015-001'!A3446:I8593,7,0))</f>
        <v>0</v>
      </c>
      <c r="H3447" s="44"/>
      <c r="I3447" s="46"/>
      <c r="J3447" s="113">
        <f t="shared" si="269"/>
        <v>0</v>
      </c>
      <c r="K3447" s="114">
        <f t="shared" si="270"/>
        <v>0</v>
      </c>
      <c r="L3447" s="31">
        <f t="shared" si="271"/>
        <v>0</v>
      </c>
      <c r="M3447" s="1">
        <f t="shared" si="272"/>
        <v>0</v>
      </c>
      <c r="N3447" s="1">
        <f t="shared" si="273"/>
        <v>6</v>
      </c>
    </row>
    <row r="3448" spans="1:14" ht="16.5" hidden="1" thickBot="1" x14ac:dyDescent="0.3">
      <c r="A3448" s="26">
        <v>582217</v>
      </c>
      <c r="B3448" s="42">
        <v>582217</v>
      </c>
      <c r="C3448" s="43" t="s">
        <v>897</v>
      </c>
      <c r="D3448" s="99">
        <f>IF(ISERROR(VLOOKUP(A3448,'CGN-2015-001'!A3447:I8594,4,0)),0,VLOOKUP(A3448,'CGN-2015-001'!A3447:I8594,4,0))</f>
        <v>0</v>
      </c>
      <c r="E3448" s="45">
        <f>IF(ISERROR(VLOOKUP(A3448,[3]Hoja1!$A$1:$F$369,4,0)),0,VLOOKUP(A3448,[3]Hoja1!$A$1:$F$369,4,0))</f>
        <v>0</v>
      </c>
      <c r="F3448" s="45">
        <f>IF(ISERROR(VLOOKUP(A3448,[3]Hoja1!$A$1:$F$369,5,0)),0,VLOOKUP(A3448,[3]Hoja1!$A$1:$F$369,5,0))</f>
        <v>0</v>
      </c>
      <c r="G3448" s="102">
        <f>IF(ISERROR(VLOOKUP(A3448,'CGN-2015-001'!A3447:I8594,7,0)),0,VLOOKUP(A3448,'CGN-2015-001'!A3447:I8594,7,0))</f>
        <v>0</v>
      </c>
      <c r="H3448" s="44"/>
      <c r="I3448" s="46"/>
      <c r="J3448" s="113">
        <f t="shared" si="269"/>
        <v>0</v>
      </c>
      <c r="K3448" s="114">
        <f t="shared" si="270"/>
        <v>0</v>
      </c>
      <c r="L3448" s="31">
        <f t="shared" si="271"/>
        <v>0</v>
      </c>
      <c r="M3448" s="1">
        <f t="shared" si="272"/>
        <v>0</v>
      </c>
      <c r="N3448" s="1">
        <f t="shared" si="273"/>
        <v>6</v>
      </c>
    </row>
    <row r="3449" spans="1:14" ht="16.5" hidden="1" thickBot="1" x14ac:dyDescent="0.3">
      <c r="A3449" s="26">
        <v>582218</v>
      </c>
      <c r="B3449" s="120">
        <v>582218</v>
      </c>
      <c r="C3449" s="121" t="s">
        <v>898</v>
      </c>
      <c r="D3449" s="99">
        <f>IF(ISERROR(VLOOKUP(A3449,'CGN-2015-001'!A3448:I8595,4,0)),0,VLOOKUP(A3449,'CGN-2015-001'!A3448:I8595,4,0))</f>
        <v>0</v>
      </c>
      <c r="E3449" s="45">
        <f>IF(ISERROR(VLOOKUP(A3449,[3]Hoja1!$A$1:$F$369,4,0)),0,VLOOKUP(A3449,[3]Hoja1!$A$1:$F$369,4,0))</f>
        <v>0</v>
      </c>
      <c r="F3449" s="45">
        <f>IF(ISERROR(VLOOKUP(A3449,[3]Hoja1!$A$1:$F$369,5,0)),0,VLOOKUP(A3449,[3]Hoja1!$A$1:$F$369,5,0))</f>
        <v>0</v>
      </c>
      <c r="G3449" s="102">
        <f>IF(ISERROR(VLOOKUP(A3449,'CGN-2015-001'!A3448:I8595,7,0)),0,VLOOKUP(A3449,'CGN-2015-001'!A3448:I8595,7,0))</f>
        <v>0</v>
      </c>
      <c r="H3449" s="44"/>
      <c r="I3449" s="46"/>
      <c r="J3449" s="113">
        <f t="shared" si="269"/>
        <v>0</v>
      </c>
      <c r="K3449" s="114">
        <f t="shared" si="270"/>
        <v>0</v>
      </c>
      <c r="L3449" s="31">
        <f t="shared" si="271"/>
        <v>0</v>
      </c>
      <c r="M3449" s="1">
        <f t="shared" si="272"/>
        <v>0</v>
      </c>
      <c r="N3449" s="1">
        <f t="shared" si="273"/>
        <v>6</v>
      </c>
    </row>
    <row r="3450" spans="1:14" ht="16.5" hidden="1" thickBot="1" x14ac:dyDescent="0.3">
      <c r="A3450" s="26">
        <v>5890</v>
      </c>
      <c r="B3450" s="130">
        <v>589000</v>
      </c>
      <c r="C3450" s="131" t="s">
        <v>1905</v>
      </c>
      <c r="D3450" s="468">
        <f>IF(ISERROR(VLOOKUP(A3450,'CGN-2015-001'!A3449:I8596,4,0)),0,VLOOKUP(A3450,'CGN-2015-001'!A3449:I8596,4,0))</f>
        <v>701584603.01999998</v>
      </c>
      <c r="E3450" s="109">
        <f>IF(ISERROR(VLOOKUP(A3450,[3]Hoja1!$A$1:$F$369,4,0)),0,VLOOKUP(A3450,[3]Hoja1!$A$1:$F$369,4,0))</f>
        <v>650061011.09000003</v>
      </c>
      <c r="F3450" s="110">
        <f>IF(ISERROR(VLOOKUP(A3450,[3]Hoja1!$A$1:$F$369,5,0)),0,VLOOKUP(A3450,[3]Hoja1!$A$1:$F$369,5,0))</f>
        <v>0</v>
      </c>
      <c r="G3450" s="469">
        <f>IF(ISERROR(VLOOKUP(A3450,'CGN-2015-001'!A3449:I8596,7,0)),0,VLOOKUP(A3450,'CGN-2015-001'!A3449:I8596,7,0))</f>
        <v>992427869.03999996</v>
      </c>
      <c r="H3450" s="109">
        <v>0</v>
      </c>
      <c r="I3450" s="110">
        <f>+I3463+I3469+I3474</f>
        <v>992427869.03999996</v>
      </c>
      <c r="J3450" s="474">
        <f t="shared" si="269"/>
        <v>-290843266.01999998</v>
      </c>
      <c r="K3450" s="475">
        <f t="shared" si="270"/>
        <v>-0.29306237268542235</v>
      </c>
      <c r="L3450" s="31">
        <f t="shared" si="271"/>
        <v>0</v>
      </c>
      <c r="M3450" s="1">
        <f t="shared" si="272"/>
        <v>1</v>
      </c>
      <c r="N3450" s="1">
        <f t="shared" si="273"/>
        <v>4</v>
      </c>
    </row>
    <row r="3451" spans="1:14" ht="16.5" hidden="1" thickBot="1" x14ac:dyDescent="0.3">
      <c r="A3451" s="26">
        <v>589003</v>
      </c>
      <c r="B3451" s="126">
        <v>589003</v>
      </c>
      <c r="C3451" s="127" t="s">
        <v>1906</v>
      </c>
      <c r="D3451" s="99">
        <f>IF(ISERROR(VLOOKUP(A3451,'CGN-2015-001'!A3450:I8597,4,0)),0,VLOOKUP(A3451,'CGN-2015-001'!A3450:I8597,4,0))</f>
        <v>0</v>
      </c>
      <c r="E3451" s="45">
        <f>IF(ISERROR(VLOOKUP(A3451,[3]Hoja1!$A$1:$F$369,4,0)),0,VLOOKUP(A3451,[3]Hoja1!$A$1:$F$369,4,0))</f>
        <v>0</v>
      </c>
      <c r="F3451" s="45">
        <f>IF(ISERROR(VLOOKUP(A3451,[3]Hoja1!$A$1:$F$369,5,0)),0,VLOOKUP(A3451,[3]Hoja1!$A$1:$F$369,5,0))</f>
        <v>0</v>
      </c>
      <c r="G3451" s="102">
        <f>IF(ISERROR(VLOOKUP(A3451,'CGN-2015-001'!A3450:I8597,7,0)),0,VLOOKUP(A3451,'CGN-2015-001'!A3450:I8597,7,0))</f>
        <v>0</v>
      </c>
      <c r="H3451" s="44"/>
      <c r="I3451" s="46"/>
      <c r="J3451" s="113">
        <f t="shared" si="269"/>
        <v>0</v>
      </c>
      <c r="K3451" s="114">
        <f t="shared" si="270"/>
        <v>0</v>
      </c>
      <c r="L3451" s="31">
        <f t="shared" si="271"/>
        <v>0</v>
      </c>
      <c r="M3451" s="1">
        <f t="shared" si="272"/>
        <v>0</v>
      </c>
      <c r="N3451" s="1">
        <f t="shared" si="273"/>
        <v>6</v>
      </c>
    </row>
    <row r="3452" spans="1:14" ht="16.5" hidden="1" thickBot="1" x14ac:dyDescent="0.3">
      <c r="A3452" s="26">
        <v>589004</v>
      </c>
      <c r="B3452" s="42">
        <v>589004</v>
      </c>
      <c r="C3452" s="43" t="s">
        <v>1663</v>
      </c>
      <c r="D3452" s="99">
        <f>IF(ISERROR(VLOOKUP(A3452,'CGN-2015-001'!A3451:I8598,4,0)),0,VLOOKUP(A3452,'CGN-2015-001'!A3451:I8598,4,0))</f>
        <v>0</v>
      </c>
      <c r="E3452" s="45">
        <f>IF(ISERROR(VLOOKUP(A3452,[3]Hoja1!$A$1:$F$369,4,0)),0,VLOOKUP(A3452,[3]Hoja1!$A$1:$F$369,4,0))</f>
        <v>0</v>
      </c>
      <c r="F3452" s="45">
        <f>IF(ISERROR(VLOOKUP(A3452,[3]Hoja1!$A$1:$F$369,5,0)),0,VLOOKUP(A3452,[3]Hoja1!$A$1:$F$369,5,0))</f>
        <v>0</v>
      </c>
      <c r="G3452" s="102">
        <f>IF(ISERROR(VLOOKUP(A3452,'CGN-2015-001'!A3451:I8598,7,0)),0,VLOOKUP(A3452,'CGN-2015-001'!A3451:I8598,7,0))</f>
        <v>0</v>
      </c>
      <c r="H3452" s="44"/>
      <c r="I3452" s="46"/>
      <c r="J3452" s="113">
        <f t="shared" si="269"/>
        <v>0</v>
      </c>
      <c r="K3452" s="114">
        <f t="shared" si="270"/>
        <v>0</v>
      </c>
      <c r="L3452" s="31">
        <f t="shared" si="271"/>
        <v>0</v>
      </c>
      <c r="M3452" s="1">
        <f t="shared" si="272"/>
        <v>0</v>
      </c>
      <c r="N3452" s="1">
        <f t="shared" si="273"/>
        <v>6</v>
      </c>
    </row>
    <row r="3453" spans="1:14" ht="16.5" hidden="1" thickBot="1" x14ac:dyDescent="0.3">
      <c r="A3453" s="26">
        <v>589006</v>
      </c>
      <c r="B3453" s="42">
        <v>589006</v>
      </c>
      <c r="C3453" s="43" t="s">
        <v>1907</v>
      </c>
      <c r="D3453" s="99">
        <f>IF(ISERROR(VLOOKUP(A3453,'CGN-2015-001'!A3452:I8599,4,0)),0,VLOOKUP(A3453,'CGN-2015-001'!A3452:I8599,4,0))</f>
        <v>0</v>
      </c>
      <c r="E3453" s="45">
        <f>IF(ISERROR(VLOOKUP(A3453,[3]Hoja1!$A$1:$F$369,4,0)),0,VLOOKUP(A3453,[3]Hoja1!$A$1:$F$369,4,0))</f>
        <v>0</v>
      </c>
      <c r="F3453" s="45">
        <f>IF(ISERROR(VLOOKUP(A3453,[3]Hoja1!$A$1:$F$369,5,0)),0,VLOOKUP(A3453,[3]Hoja1!$A$1:$F$369,5,0))</f>
        <v>0</v>
      </c>
      <c r="G3453" s="102">
        <f>IF(ISERROR(VLOOKUP(A3453,'CGN-2015-001'!A3452:I8599,7,0)),0,VLOOKUP(A3453,'CGN-2015-001'!A3452:I8599,7,0))</f>
        <v>0</v>
      </c>
      <c r="H3453" s="44"/>
      <c r="I3453" s="46"/>
      <c r="J3453" s="113">
        <f t="shared" si="269"/>
        <v>0</v>
      </c>
      <c r="K3453" s="114">
        <f t="shared" si="270"/>
        <v>0</v>
      </c>
      <c r="L3453" s="31">
        <f t="shared" si="271"/>
        <v>0</v>
      </c>
      <c r="M3453" s="1">
        <f t="shared" si="272"/>
        <v>0</v>
      </c>
      <c r="N3453" s="1">
        <f t="shared" si="273"/>
        <v>6</v>
      </c>
    </row>
    <row r="3454" spans="1:14" ht="16.5" hidden="1" thickBot="1" x14ac:dyDescent="0.3">
      <c r="A3454" s="26">
        <v>589007</v>
      </c>
      <c r="B3454" s="42">
        <v>589007</v>
      </c>
      <c r="C3454" s="43" t="s">
        <v>1908</v>
      </c>
      <c r="D3454" s="99">
        <f>IF(ISERROR(VLOOKUP(A3454,'CGN-2015-001'!A3453:I8600,4,0)),0,VLOOKUP(A3454,'CGN-2015-001'!A3453:I8600,4,0))</f>
        <v>0</v>
      </c>
      <c r="E3454" s="45">
        <f>IF(ISERROR(VLOOKUP(A3454,[3]Hoja1!$A$1:$F$369,4,0)),0,VLOOKUP(A3454,[3]Hoja1!$A$1:$F$369,4,0))</f>
        <v>0</v>
      </c>
      <c r="F3454" s="45">
        <f>IF(ISERROR(VLOOKUP(A3454,[3]Hoja1!$A$1:$F$369,5,0)),0,VLOOKUP(A3454,[3]Hoja1!$A$1:$F$369,5,0))</f>
        <v>0</v>
      </c>
      <c r="G3454" s="102">
        <f>IF(ISERROR(VLOOKUP(A3454,'CGN-2015-001'!A3453:I8600,7,0)),0,VLOOKUP(A3454,'CGN-2015-001'!A3453:I8600,7,0))</f>
        <v>0</v>
      </c>
      <c r="H3454" s="44"/>
      <c r="I3454" s="46"/>
      <c r="J3454" s="113">
        <f t="shared" si="269"/>
        <v>0</v>
      </c>
      <c r="K3454" s="114">
        <f t="shared" si="270"/>
        <v>0</v>
      </c>
      <c r="L3454" s="31">
        <f t="shared" si="271"/>
        <v>0</v>
      </c>
      <c r="M3454" s="1">
        <f t="shared" si="272"/>
        <v>0</v>
      </c>
      <c r="N3454" s="1">
        <f t="shared" si="273"/>
        <v>6</v>
      </c>
    </row>
    <row r="3455" spans="1:14" ht="16.5" hidden="1" thickBot="1" x14ac:dyDescent="0.3">
      <c r="A3455" s="26">
        <v>589009</v>
      </c>
      <c r="B3455" s="42">
        <v>589009</v>
      </c>
      <c r="C3455" s="43" t="s">
        <v>1909</v>
      </c>
      <c r="D3455" s="99">
        <f>IF(ISERROR(VLOOKUP(A3455,'CGN-2015-001'!A3454:I8601,4,0)),0,VLOOKUP(A3455,'CGN-2015-001'!A3454:I8601,4,0))</f>
        <v>0</v>
      </c>
      <c r="E3455" s="45">
        <f>IF(ISERROR(VLOOKUP(A3455,[3]Hoja1!$A$1:$F$369,4,0)),0,VLOOKUP(A3455,[3]Hoja1!$A$1:$F$369,4,0))</f>
        <v>0</v>
      </c>
      <c r="F3455" s="45">
        <f>IF(ISERROR(VLOOKUP(A3455,[3]Hoja1!$A$1:$F$369,5,0)),0,VLOOKUP(A3455,[3]Hoja1!$A$1:$F$369,5,0))</f>
        <v>0</v>
      </c>
      <c r="G3455" s="102">
        <f>IF(ISERROR(VLOOKUP(A3455,'CGN-2015-001'!A3454:I8601,7,0)),0,VLOOKUP(A3455,'CGN-2015-001'!A3454:I8601,7,0))</f>
        <v>0</v>
      </c>
      <c r="H3455" s="44"/>
      <c r="I3455" s="46"/>
      <c r="J3455" s="113">
        <f t="shared" si="269"/>
        <v>0</v>
      </c>
      <c r="K3455" s="114">
        <f t="shared" si="270"/>
        <v>0</v>
      </c>
      <c r="L3455" s="31">
        <f t="shared" si="271"/>
        <v>0</v>
      </c>
      <c r="M3455" s="1">
        <f t="shared" si="272"/>
        <v>0</v>
      </c>
      <c r="N3455" s="1">
        <f t="shared" si="273"/>
        <v>6</v>
      </c>
    </row>
    <row r="3456" spans="1:14" ht="16.5" hidden="1" thickBot="1" x14ac:dyDescent="0.3">
      <c r="A3456" s="26">
        <v>589012</v>
      </c>
      <c r="B3456" s="42">
        <v>589012</v>
      </c>
      <c r="C3456" s="43" t="s">
        <v>1038</v>
      </c>
      <c r="D3456" s="99">
        <f>IF(ISERROR(VLOOKUP(A3456,'CGN-2015-001'!A3455:I8602,4,0)),0,VLOOKUP(A3456,'CGN-2015-001'!A3455:I8602,4,0))</f>
        <v>0</v>
      </c>
      <c r="E3456" s="45">
        <f>IF(ISERROR(VLOOKUP(A3456,[3]Hoja1!$A$1:$F$369,4,0)),0,VLOOKUP(A3456,[3]Hoja1!$A$1:$F$369,4,0))</f>
        <v>0</v>
      </c>
      <c r="F3456" s="45">
        <f>IF(ISERROR(VLOOKUP(A3456,[3]Hoja1!$A$1:$F$369,5,0)),0,VLOOKUP(A3456,[3]Hoja1!$A$1:$F$369,5,0))</f>
        <v>0</v>
      </c>
      <c r="G3456" s="102">
        <f>IF(ISERROR(VLOOKUP(A3456,'CGN-2015-001'!A3455:I8602,7,0)),0,VLOOKUP(A3456,'CGN-2015-001'!A3455:I8602,7,0))</f>
        <v>0</v>
      </c>
      <c r="H3456" s="44"/>
      <c r="I3456" s="46"/>
      <c r="J3456" s="113">
        <f t="shared" si="269"/>
        <v>0</v>
      </c>
      <c r="K3456" s="114">
        <f t="shared" si="270"/>
        <v>0</v>
      </c>
      <c r="L3456" s="31">
        <f t="shared" si="271"/>
        <v>0</v>
      </c>
      <c r="M3456" s="1">
        <f t="shared" si="272"/>
        <v>0</v>
      </c>
      <c r="N3456" s="1">
        <f t="shared" si="273"/>
        <v>6</v>
      </c>
    </row>
    <row r="3457" spans="1:14" ht="16.5" hidden="1" thickBot="1" x14ac:dyDescent="0.3">
      <c r="A3457" s="26">
        <v>589013</v>
      </c>
      <c r="B3457" s="42">
        <v>589013</v>
      </c>
      <c r="C3457" s="43" t="s">
        <v>1039</v>
      </c>
      <c r="D3457" s="99">
        <f>IF(ISERROR(VLOOKUP(A3457,'CGN-2015-001'!A3456:I8603,4,0)),0,VLOOKUP(A3457,'CGN-2015-001'!A3456:I8603,4,0))</f>
        <v>0</v>
      </c>
      <c r="E3457" s="45">
        <f>IF(ISERROR(VLOOKUP(A3457,[3]Hoja1!$A$1:$F$369,4,0)),0,VLOOKUP(A3457,[3]Hoja1!$A$1:$F$369,4,0))</f>
        <v>0</v>
      </c>
      <c r="F3457" s="45">
        <f>IF(ISERROR(VLOOKUP(A3457,[3]Hoja1!$A$1:$F$369,5,0)),0,VLOOKUP(A3457,[3]Hoja1!$A$1:$F$369,5,0))</f>
        <v>0</v>
      </c>
      <c r="G3457" s="102">
        <f>IF(ISERROR(VLOOKUP(A3457,'CGN-2015-001'!A3456:I8603,7,0)),0,VLOOKUP(A3457,'CGN-2015-001'!A3456:I8603,7,0))</f>
        <v>0</v>
      </c>
      <c r="H3457" s="44"/>
      <c r="I3457" s="46"/>
      <c r="J3457" s="113">
        <f t="shared" si="269"/>
        <v>0</v>
      </c>
      <c r="K3457" s="114">
        <f t="shared" si="270"/>
        <v>0</v>
      </c>
      <c r="L3457" s="31">
        <f t="shared" si="271"/>
        <v>0</v>
      </c>
      <c r="M3457" s="1">
        <f t="shared" si="272"/>
        <v>0</v>
      </c>
      <c r="N3457" s="1">
        <f t="shared" si="273"/>
        <v>6</v>
      </c>
    </row>
    <row r="3458" spans="1:14" ht="16.5" hidden="1" thickBot="1" x14ac:dyDescent="0.3">
      <c r="A3458" s="26">
        <v>589014</v>
      </c>
      <c r="B3458" s="42">
        <v>589014</v>
      </c>
      <c r="C3458" s="43" t="s">
        <v>1910</v>
      </c>
      <c r="D3458" s="99">
        <f>IF(ISERROR(VLOOKUP(A3458,'CGN-2015-001'!A3457:I8604,4,0)),0,VLOOKUP(A3458,'CGN-2015-001'!A3457:I8604,4,0))</f>
        <v>0</v>
      </c>
      <c r="E3458" s="45">
        <f>IF(ISERROR(VLOOKUP(A3458,[3]Hoja1!$A$1:$F$369,4,0)),0,VLOOKUP(A3458,[3]Hoja1!$A$1:$F$369,4,0))</f>
        <v>0</v>
      </c>
      <c r="F3458" s="45">
        <f>IF(ISERROR(VLOOKUP(A3458,[3]Hoja1!$A$1:$F$369,5,0)),0,VLOOKUP(A3458,[3]Hoja1!$A$1:$F$369,5,0))</f>
        <v>0</v>
      </c>
      <c r="G3458" s="102">
        <f>IF(ISERROR(VLOOKUP(A3458,'CGN-2015-001'!A3457:I8604,7,0)),0,VLOOKUP(A3458,'CGN-2015-001'!A3457:I8604,7,0))</f>
        <v>0</v>
      </c>
      <c r="H3458" s="44"/>
      <c r="I3458" s="46"/>
      <c r="J3458" s="113">
        <f t="shared" si="269"/>
        <v>0</v>
      </c>
      <c r="K3458" s="114">
        <f t="shared" si="270"/>
        <v>0</v>
      </c>
      <c r="L3458" s="31">
        <f t="shared" si="271"/>
        <v>0</v>
      </c>
      <c r="M3458" s="1">
        <f t="shared" si="272"/>
        <v>0</v>
      </c>
      <c r="N3458" s="1">
        <f t="shared" si="273"/>
        <v>6</v>
      </c>
    </row>
    <row r="3459" spans="1:14" ht="16.5" hidden="1" thickBot="1" x14ac:dyDescent="0.3">
      <c r="A3459" s="26">
        <v>589015</v>
      </c>
      <c r="B3459" s="42">
        <v>589015</v>
      </c>
      <c r="C3459" s="43" t="s">
        <v>411</v>
      </c>
      <c r="D3459" s="99">
        <f>IF(ISERROR(VLOOKUP(A3459,'CGN-2015-001'!A3458:I8605,4,0)),0,VLOOKUP(A3459,'CGN-2015-001'!A3458:I8605,4,0))</f>
        <v>0</v>
      </c>
      <c r="E3459" s="45">
        <f>IF(ISERROR(VLOOKUP(A3459,[3]Hoja1!$A$1:$F$369,4,0)),0,VLOOKUP(A3459,[3]Hoja1!$A$1:$F$369,4,0))</f>
        <v>0</v>
      </c>
      <c r="F3459" s="45">
        <f>IF(ISERROR(VLOOKUP(A3459,[3]Hoja1!$A$1:$F$369,5,0)),0,VLOOKUP(A3459,[3]Hoja1!$A$1:$F$369,5,0))</f>
        <v>0</v>
      </c>
      <c r="G3459" s="102">
        <f>IF(ISERROR(VLOOKUP(A3459,'CGN-2015-001'!A3458:I8605,7,0)),0,VLOOKUP(A3459,'CGN-2015-001'!A3458:I8605,7,0))</f>
        <v>0</v>
      </c>
      <c r="H3459" s="44"/>
      <c r="I3459" s="46"/>
      <c r="J3459" s="113">
        <f t="shared" si="269"/>
        <v>0</v>
      </c>
      <c r="K3459" s="114">
        <f t="shared" si="270"/>
        <v>0</v>
      </c>
      <c r="L3459" s="31">
        <f t="shared" si="271"/>
        <v>0</v>
      </c>
      <c r="M3459" s="1">
        <f t="shared" si="272"/>
        <v>0</v>
      </c>
      <c r="N3459" s="1">
        <f t="shared" si="273"/>
        <v>6</v>
      </c>
    </row>
    <row r="3460" spans="1:14" ht="16.5" hidden="1" thickBot="1" x14ac:dyDescent="0.3">
      <c r="A3460" s="26">
        <v>589016</v>
      </c>
      <c r="B3460" s="42">
        <v>589016</v>
      </c>
      <c r="C3460" s="43" t="s">
        <v>1911</v>
      </c>
      <c r="D3460" s="99">
        <f>IF(ISERROR(VLOOKUP(A3460,'CGN-2015-001'!A3459:I8606,4,0)),0,VLOOKUP(A3460,'CGN-2015-001'!A3459:I8606,4,0))</f>
        <v>0</v>
      </c>
      <c r="E3460" s="45">
        <f>IF(ISERROR(VLOOKUP(A3460,[3]Hoja1!$A$1:$F$369,4,0)),0,VLOOKUP(A3460,[3]Hoja1!$A$1:$F$369,4,0))</f>
        <v>0</v>
      </c>
      <c r="F3460" s="45">
        <f>IF(ISERROR(VLOOKUP(A3460,[3]Hoja1!$A$1:$F$369,5,0)),0,VLOOKUP(A3460,[3]Hoja1!$A$1:$F$369,5,0))</f>
        <v>0</v>
      </c>
      <c r="G3460" s="102">
        <f>IF(ISERROR(VLOOKUP(A3460,'CGN-2015-001'!A3459:I8606,7,0)),0,VLOOKUP(A3460,'CGN-2015-001'!A3459:I8606,7,0))</f>
        <v>0</v>
      </c>
      <c r="H3460" s="44"/>
      <c r="I3460" s="46"/>
      <c r="J3460" s="113">
        <f t="shared" si="269"/>
        <v>0</v>
      </c>
      <c r="K3460" s="114">
        <f t="shared" si="270"/>
        <v>0</v>
      </c>
      <c r="L3460" s="31">
        <f t="shared" si="271"/>
        <v>0</v>
      </c>
      <c r="M3460" s="1">
        <f t="shared" si="272"/>
        <v>0</v>
      </c>
      <c r="N3460" s="1">
        <f t="shared" si="273"/>
        <v>6</v>
      </c>
    </row>
    <row r="3461" spans="1:14" ht="16.5" hidden="1" thickBot="1" x14ac:dyDescent="0.3">
      <c r="A3461" s="26">
        <v>589017</v>
      </c>
      <c r="B3461" s="42">
        <v>589017</v>
      </c>
      <c r="C3461" s="43" t="s">
        <v>1912</v>
      </c>
      <c r="D3461" s="99">
        <f>IF(ISERROR(VLOOKUP(A3461,'CGN-2015-001'!A3460:I8607,4,0)),0,VLOOKUP(A3461,'CGN-2015-001'!A3460:I8607,4,0))</f>
        <v>0</v>
      </c>
      <c r="E3461" s="45">
        <f>IF(ISERROR(VLOOKUP(A3461,[3]Hoja1!$A$1:$F$369,4,0)),0,VLOOKUP(A3461,[3]Hoja1!$A$1:$F$369,4,0))</f>
        <v>0</v>
      </c>
      <c r="F3461" s="45">
        <f>IF(ISERROR(VLOOKUP(A3461,[3]Hoja1!$A$1:$F$369,5,0)),0,VLOOKUP(A3461,[3]Hoja1!$A$1:$F$369,5,0))</f>
        <v>0</v>
      </c>
      <c r="G3461" s="102">
        <f>IF(ISERROR(VLOOKUP(A3461,'CGN-2015-001'!A3460:I8607,7,0)),0,VLOOKUP(A3461,'CGN-2015-001'!A3460:I8607,7,0))</f>
        <v>0</v>
      </c>
      <c r="H3461" s="44"/>
      <c r="I3461" s="46"/>
      <c r="J3461" s="113">
        <f t="shared" si="269"/>
        <v>0</v>
      </c>
      <c r="K3461" s="114">
        <f t="shared" si="270"/>
        <v>0</v>
      </c>
      <c r="L3461" s="31">
        <f t="shared" si="271"/>
        <v>0</v>
      </c>
      <c r="M3461" s="1">
        <f t="shared" si="272"/>
        <v>0</v>
      </c>
      <c r="N3461" s="1">
        <f t="shared" si="273"/>
        <v>6</v>
      </c>
    </row>
    <row r="3462" spans="1:14" ht="16.5" hidden="1" thickBot="1" x14ac:dyDescent="0.3">
      <c r="A3462" s="26">
        <v>589018</v>
      </c>
      <c r="B3462" s="120">
        <v>589018</v>
      </c>
      <c r="C3462" s="121" t="s">
        <v>1913</v>
      </c>
      <c r="D3462" s="99">
        <f>IF(ISERROR(VLOOKUP(A3462,'CGN-2015-001'!A3461:I8608,4,0)),0,VLOOKUP(A3462,'CGN-2015-001'!A3461:I8608,4,0))</f>
        <v>0</v>
      </c>
      <c r="E3462" s="45">
        <f>IF(ISERROR(VLOOKUP(A3462,[3]Hoja1!$A$1:$F$369,4,0)),0,VLOOKUP(A3462,[3]Hoja1!$A$1:$F$369,4,0))</f>
        <v>0</v>
      </c>
      <c r="F3462" s="45">
        <f>IF(ISERROR(VLOOKUP(A3462,[3]Hoja1!$A$1:$F$369,5,0)),0,VLOOKUP(A3462,[3]Hoja1!$A$1:$F$369,5,0))</f>
        <v>0</v>
      </c>
      <c r="G3462" s="102">
        <f>IF(ISERROR(VLOOKUP(A3462,'CGN-2015-001'!A3461:I8608,7,0)),0,VLOOKUP(A3462,'CGN-2015-001'!A3461:I8608,7,0))</f>
        <v>0</v>
      </c>
      <c r="H3462" s="44"/>
      <c r="I3462" s="46"/>
      <c r="J3462" s="113">
        <f t="shared" si="269"/>
        <v>0</v>
      </c>
      <c r="K3462" s="114">
        <f t="shared" si="270"/>
        <v>0</v>
      </c>
      <c r="L3462" s="31">
        <f t="shared" si="271"/>
        <v>0</v>
      </c>
      <c r="M3462" s="1">
        <f t="shared" si="272"/>
        <v>0</v>
      </c>
      <c r="N3462" s="1">
        <f t="shared" si="273"/>
        <v>6</v>
      </c>
    </row>
    <row r="3463" spans="1:14" ht="15.75" customHeight="1" thickBot="1" x14ac:dyDescent="0.25">
      <c r="A3463" s="26">
        <v>589019</v>
      </c>
      <c r="B3463" s="558">
        <v>589019</v>
      </c>
      <c r="C3463" s="559" t="s">
        <v>1914</v>
      </c>
      <c r="D3463" s="560">
        <f>IF(ISERROR(VLOOKUP(A3463,'CGN-2015-001'!A3462:I8609,4,0)),0,VLOOKUP(A3463,'CGN-2015-001'!A3462:I8609,4,0))</f>
        <v>3902409.74</v>
      </c>
      <c r="E3463" s="561">
        <f>IF(ISERROR(VLOOKUP(A3463,[3]Hoja1!$A$1:$F$369,4,0)),0,VLOOKUP(A3463,[3]Hoja1!$A$1:$F$369,4,0))</f>
        <v>0</v>
      </c>
      <c r="F3463" s="562">
        <f>IF(ISERROR(VLOOKUP(A3463,[3]Hoja1!$A$1:$F$369,5,0)),0,VLOOKUP(A3463,[3]Hoja1!$A$1:$F$369,5,0))</f>
        <v>0</v>
      </c>
      <c r="G3463" s="563">
        <f>IF(ISERROR(VLOOKUP(A3463,'CGN-2015-001'!A3462:I8609,7,0)),0,VLOOKUP(A3463,'CGN-2015-001'!A3462:I8609,7,0))</f>
        <v>10457115.949999999</v>
      </c>
      <c r="H3463" s="115">
        <v>0</v>
      </c>
      <c r="I3463" s="562">
        <f>+G3463</f>
        <v>10457115.949999999</v>
      </c>
      <c r="J3463" s="564">
        <f t="shared" si="269"/>
        <v>-6554706.209999999</v>
      </c>
      <c r="K3463" s="565">
        <f t="shared" si="270"/>
        <v>-0.62681778047990366</v>
      </c>
      <c r="L3463" s="31">
        <f t="shared" si="271"/>
        <v>0</v>
      </c>
      <c r="M3463" s="1">
        <f t="shared" si="272"/>
        <v>1</v>
      </c>
      <c r="N3463" s="1">
        <f t="shared" si="273"/>
        <v>6</v>
      </c>
    </row>
    <row r="3464" spans="1:14" ht="16.5" hidden="1" thickBot="1" x14ac:dyDescent="0.3">
      <c r="A3464" s="26">
        <v>589020</v>
      </c>
      <c r="B3464" s="126">
        <v>589020</v>
      </c>
      <c r="C3464" s="127" t="s">
        <v>1915</v>
      </c>
      <c r="D3464" s="99">
        <f>IF(ISERROR(VLOOKUP(A3464,'CGN-2015-001'!A3463:I8610,4,0)),0,VLOOKUP(A3464,'CGN-2015-001'!A3463:I8610,4,0))</f>
        <v>0</v>
      </c>
      <c r="E3464" s="45">
        <f>IF(ISERROR(VLOOKUP(A3464,[3]Hoja1!$A$1:$F$369,4,0)),0,VLOOKUP(A3464,[3]Hoja1!$A$1:$F$369,4,0))</f>
        <v>0</v>
      </c>
      <c r="F3464" s="45">
        <f>IF(ISERROR(VLOOKUP(A3464,[3]Hoja1!$A$1:$F$369,5,0)),0,VLOOKUP(A3464,[3]Hoja1!$A$1:$F$369,5,0))</f>
        <v>0</v>
      </c>
      <c r="G3464" s="102">
        <f>IF(ISERROR(VLOOKUP(A3464,'CGN-2015-001'!A3463:I8610,7,0)),0,VLOOKUP(A3464,'CGN-2015-001'!A3463:I8610,7,0))</f>
        <v>0</v>
      </c>
      <c r="H3464" s="44"/>
      <c r="I3464" s="46"/>
      <c r="J3464" s="113">
        <f t="shared" si="269"/>
        <v>0</v>
      </c>
      <c r="K3464" s="114">
        <f t="shared" si="270"/>
        <v>0</v>
      </c>
      <c r="L3464" s="31">
        <f t="shared" si="271"/>
        <v>0</v>
      </c>
      <c r="M3464" s="1">
        <f t="shared" si="272"/>
        <v>0</v>
      </c>
      <c r="N3464" s="1">
        <f t="shared" si="273"/>
        <v>6</v>
      </c>
    </row>
    <row r="3465" spans="1:14" ht="16.5" hidden="1" thickBot="1" x14ac:dyDescent="0.3">
      <c r="A3465" s="26">
        <v>589021</v>
      </c>
      <c r="B3465" s="42">
        <v>589021</v>
      </c>
      <c r="C3465" s="43" t="s">
        <v>1916</v>
      </c>
      <c r="D3465" s="99">
        <f>IF(ISERROR(VLOOKUP(A3465,'CGN-2015-001'!A3464:I8611,4,0)),0,VLOOKUP(A3465,'CGN-2015-001'!A3464:I8611,4,0))</f>
        <v>0</v>
      </c>
      <c r="E3465" s="45">
        <f>IF(ISERROR(VLOOKUP(A3465,[3]Hoja1!$A$1:$F$369,4,0)),0,VLOOKUP(A3465,[3]Hoja1!$A$1:$F$369,4,0))</f>
        <v>0</v>
      </c>
      <c r="F3465" s="45">
        <f>IF(ISERROR(VLOOKUP(A3465,[3]Hoja1!$A$1:$F$369,5,0)),0,VLOOKUP(A3465,[3]Hoja1!$A$1:$F$369,5,0))</f>
        <v>0</v>
      </c>
      <c r="G3465" s="102">
        <f>IF(ISERROR(VLOOKUP(A3465,'CGN-2015-001'!A3464:I8611,7,0)),0,VLOOKUP(A3465,'CGN-2015-001'!A3464:I8611,7,0))</f>
        <v>0</v>
      </c>
      <c r="H3465" s="44"/>
      <c r="I3465" s="46"/>
      <c r="J3465" s="113">
        <f t="shared" si="269"/>
        <v>0</v>
      </c>
      <c r="K3465" s="114">
        <f t="shared" si="270"/>
        <v>0</v>
      </c>
      <c r="L3465" s="31">
        <f t="shared" si="271"/>
        <v>0</v>
      </c>
      <c r="M3465" s="1">
        <f t="shared" si="272"/>
        <v>0</v>
      </c>
      <c r="N3465" s="1">
        <f t="shared" si="273"/>
        <v>6</v>
      </c>
    </row>
    <row r="3466" spans="1:14" ht="16.5" hidden="1" thickBot="1" x14ac:dyDescent="0.3">
      <c r="A3466" s="26">
        <v>589022</v>
      </c>
      <c r="B3466" s="42">
        <v>589022</v>
      </c>
      <c r="C3466" s="43" t="s">
        <v>1917</v>
      </c>
      <c r="D3466" s="99">
        <f>IF(ISERROR(VLOOKUP(A3466,'CGN-2015-001'!A3465:I8612,4,0)),0,VLOOKUP(A3466,'CGN-2015-001'!A3465:I8612,4,0))</f>
        <v>0</v>
      </c>
      <c r="E3466" s="45">
        <f>IF(ISERROR(VLOOKUP(A3466,[3]Hoja1!$A$1:$F$369,4,0)),0,VLOOKUP(A3466,[3]Hoja1!$A$1:$F$369,4,0))</f>
        <v>0</v>
      </c>
      <c r="F3466" s="45">
        <f>IF(ISERROR(VLOOKUP(A3466,[3]Hoja1!$A$1:$F$369,5,0)),0,VLOOKUP(A3466,[3]Hoja1!$A$1:$F$369,5,0))</f>
        <v>0</v>
      </c>
      <c r="G3466" s="102">
        <f>IF(ISERROR(VLOOKUP(A3466,'CGN-2015-001'!A3465:I8612,7,0)),0,VLOOKUP(A3466,'CGN-2015-001'!A3465:I8612,7,0))</f>
        <v>0</v>
      </c>
      <c r="H3466" s="44"/>
      <c r="I3466" s="46"/>
      <c r="J3466" s="113">
        <f t="shared" si="269"/>
        <v>0</v>
      </c>
      <c r="K3466" s="114">
        <f t="shared" si="270"/>
        <v>0</v>
      </c>
      <c r="L3466" s="31">
        <f t="shared" si="271"/>
        <v>0</v>
      </c>
      <c r="M3466" s="1">
        <f t="shared" si="272"/>
        <v>0</v>
      </c>
      <c r="N3466" s="1">
        <f t="shared" si="273"/>
        <v>6</v>
      </c>
    </row>
    <row r="3467" spans="1:14" ht="16.5" hidden="1" thickBot="1" x14ac:dyDescent="0.3">
      <c r="A3467" s="26">
        <v>589023</v>
      </c>
      <c r="B3467" s="42">
        <v>589023</v>
      </c>
      <c r="C3467" s="43" t="s">
        <v>1918</v>
      </c>
      <c r="D3467" s="99">
        <f>IF(ISERROR(VLOOKUP(A3467,'CGN-2015-001'!A3466:I8613,4,0)),0,VLOOKUP(A3467,'CGN-2015-001'!A3466:I8613,4,0))</f>
        <v>0</v>
      </c>
      <c r="E3467" s="45">
        <f>IF(ISERROR(VLOOKUP(A3467,[3]Hoja1!$A$1:$F$369,4,0)),0,VLOOKUP(A3467,[3]Hoja1!$A$1:$F$369,4,0))</f>
        <v>0</v>
      </c>
      <c r="F3467" s="45">
        <f>IF(ISERROR(VLOOKUP(A3467,[3]Hoja1!$A$1:$F$369,5,0)),0,VLOOKUP(A3467,[3]Hoja1!$A$1:$F$369,5,0))</f>
        <v>0</v>
      </c>
      <c r="G3467" s="102">
        <f>IF(ISERROR(VLOOKUP(A3467,'CGN-2015-001'!A3466:I8613,7,0)),0,VLOOKUP(A3467,'CGN-2015-001'!A3466:I8613,7,0))</f>
        <v>0</v>
      </c>
      <c r="H3467" s="44"/>
      <c r="I3467" s="46"/>
      <c r="J3467" s="113">
        <f t="shared" ref="J3467:J3530" si="274">D3467-G3467</f>
        <v>0</v>
      </c>
      <c r="K3467" s="114">
        <f t="shared" ref="K3467:K3530" si="275">IF(ISERROR(((D3467/G3467)-100%)),0,((D3467/G3467)-100%))</f>
        <v>0</v>
      </c>
      <c r="L3467" s="31">
        <f t="shared" ref="L3467:L3530" si="276">+G3467-H3467-I3467</f>
        <v>0</v>
      </c>
      <c r="M3467" s="1">
        <f t="shared" ref="M3467:M3530" si="277">IF(D3467&lt;&gt;0,1,IF(G3467&lt;&gt;0,2,IF(F3467&lt;&gt;0,3,IF(E3467&lt;&gt;0,4,0))))</f>
        <v>0</v>
      </c>
      <c r="N3467" s="1">
        <f t="shared" ref="N3467:N3530" si="278">+LEN(A3467)</f>
        <v>6</v>
      </c>
    </row>
    <row r="3468" spans="1:14" ht="16.5" hidden="1" thickBot="1" x14ac:dyDescent="0.3">
      <c r="A3468" s="26">
        <v>589024</v>
      </c>
      <c r="B3468" s="120">
        <v>589024</v>
      </c>
      <c r="C3468" s="121" t="s">
        <v>1919</v>
      </c>
      <c r="D3468" s="99">
        <f>IF(ISERROR(VLOOKUP(A3468,'CGN-2015-001'!A3467:I8614,4,0)),0,VLOOKUP(A3468,'CGN-2015-001'!A3467:I8614,4,0))</f>
        <v>0</v>
      </c>
      <c r="E3468" s="45">
        <f>IF(ISERROR(VLOOKUP(A3468,[3]Hoja1!$A$1:$F$369,4,0)),0,VLOOKUP(A3468,[3]Hoja1!$A$1:$F$369,4,0))</f>
        <v>0</v>
      </c>
      <c r="F3468" s="45">
        <f>IF(ISERROR(VLOOKUP(A3468,[3]Hoja1!$A$1:$F$369,5,0)),0,VLOOKUP(A3468,[3]Hoja1!$A$1:$F$369,5,0))</f>
        <v>0</v>
      </c>
      <c r="G3468" s="102">
        <f>IF(ISERROR(VLOOKUP(A3468,'CGN-2015-001'!A3467:I8614,7,0)),0,VLOOKUP(A3468,'CGN-2015-001'!A3467:I8614,7,0))</f>
        <v>0</v>
      </c>
      <c r="H3468" s="44"/>
      <c r="I3468" s="46"/>
      <c r="J3468" s="113">
        <f t="shared" si="274"/>
        <v>0</v>
      </c>
      <c r="K3468" s="114">
        <f t="shared" si="275"/>
        <v>0</v>
      </c>
      <c r="L3468" s="31">
        <f t="shared" si="276"/>
        <v>0</v>
      </c>
      <c r="M3468" s="1">
        <f t="shared" si="277"/>
        <v>0</v>
      </c>
      <c r="N3468" s="1">
        <f t="shared" si="278"/>
        <v>6</v>
      </c>
    </row>
    <row r="3469" spans="1:14" ht="15.75" customHeight="1" thickBot="1" x14ac:dyDescent="0.25">
      <c r="A3469" s="26">
        <v>589025</v>
      </c>
      <c r="B3469" s="558">
        <v>589025</v>
      </c>
      <c r="C3469" s="559" t="s">
        <v>1104</v>
      </c>
      <c r="D3469" s="560">
        <f>IF(ISERROR(VLOOKUP(A3469,'CGN-2015-001'!A3468:I8615,4,0)),0,VLOOKUP(A3469,'CGN-2015-001'!A3468:I8615,4,0))</f>
        <v>60000000</v>
      </c>
      <c r="E3469" s="561">
        <f>IF(ISERROR(VLOOKUP(A3469,[3]Hoja1!$A$1:$F$369,4,0)),0,VLOOKUP(A3469,[3]Hoja1!$A$1:$F$369,4,0))</f>
        <v>60000000</v>
      </c>
      <c r="F3469" s="562">
        <f>IF(ISERROR(VLOOKUP(A3469,[3]Hoja1!$A$1:$F$369,5,0)),0,VLOOKUP(A3469,[3]Hoja1!$A$1:$F$369,5,0))</f>
        <v>0</v>
      </c>
      <c r="G3469" s="563">
        <f>IF(ISERROR(VLOOKUP(A3469,'CGN-2015-001'!A3468:I8615,7,0)),0,VLOOKUP(A3469,'CGN-2015-001'!A3468:I8615,7,0))</f>
        <v>60000000</v>
      </c>
      <c r="H3469" s="115">
        <v>0</v>
      </c>
      <c r="I3469" s="562">
        <f>+G3469</f>
        <v>60000000</v>
      </c>
      <c r="J3469" s="564">
        <f t="shared" si="274"/>
        <v>0</v>
      </c>
      <c r="K3469" s="565">
        <f t="shared" si="275"/>
        <v>0</v>
      </c>
      <c r="L3469" s="31">
        <f t="shared" si="276"/>
        <v>0</v>
      </c>
      <c r="M3469" s="1">
        <f t="shared" si="277"/>
        <v>1</v>
      </c>
      <c r="N3469" s="1">
        <f t="shared" si="278"/>
        <v>6</v>
      </c>
    </row>
    <row r="3470" spans="1:14" ht="16.5" hidden="1" thickBot="1" x14ac:dyDescent="0.3">
      <c r="A3470" s="26">
        <v>589026</v>
      </c>
      <c r="B3470" s="126">
        <v>589026</v>
      </c>
      <c r="C3470" s="127" t="s">
        <v>1105</v>
      </c>
      <c r="D3470" s="99">
        <f>IF(ISERROR(VLOOKUP(A3470,'CGN-2015-001'!A3469:I8616,4,0)),0,VLOOKUP(A3470,'CGN-2015-001'!A3469:I8616,4,0))</f>
        <v>0</v>
      </c>
      <c r="E3470" s="45">
        <f>IF(ISERROR(VLOOKUP(A3470,[3]Hoja1!$A$1:$F$369,4,0)),0,VLOOKUP(A3470,[3]Hoja1!$A$1:$F$369,4,0))</f>
        <v>0</v>
      </c>
      <c r="F3470" s="45">
        <f>IF(ISERROR(VLOOKUP(A3470,[3]Hoja1!$A$1:$F$369,5,0)),0,VLOOKUP(A3470,[3]Hoja1!$A$1:$F$369,5,0))</f>
        <v>0</v>
      </c>
      <c r="G3470" s="102">
        <f>IF(ISERROR(VLOOKUP(A3470,'CGN-2015-001'!A3469:I8616,7,0)),0,VLOOKUP(A3470,'CGN-2015-001'!A3469:I8616,7,0))</f>
        <v>0</v>
      </c>
      <c r="H3470" s="44"/>
      <c r="I3470" s="46"/>
      <c r="J3470" s="113">
        <f t="shared" si="274"/>
        <v>0</v>
      </c>
      <c r="K3470" s="114">
        <f t="shared" si="275"/>
        <v>0</v>
      </c>
      <c r="L3470" s="31">
        <f t="shared" si="276"/>
        <v>0</v>
      </c>
      <c r="M3470" s="1">
        <f t="shared" si="277"/>
        <v>0</v>
      </c>
      <c r="N3470" s="1">
        <f t="shared" si="278"/>
        <v>6</v>
      </c>
    </row>
    <row r="3471" spans="1:14" ht="16.5" hidden="1" thickBot="1" x14ac:dyDescent="0.3">
      <c r="A3471" s="26">
        <v>589027</v>
      </c>
      <c r="B3471" s="42">
        <v>589027</v>
      </c>
      <c r="C3471" s="43" t="s">
        <v>408</v>
      </c>
      <c r="D3471" s="99">
        <f>IF(ISERROR(VLOOKUP(A3471,'CGN-2015-001'!A3470:I8617,4,0)),0,VLOOKUP(A3471,'CGN-2015-001'!A3470:I8617,4,0))</f>
        <v>0</v>
      </c>
      <c r="E3471" s="45">
        <f>IF(ISERROR(VLOOKUP(A3471,[3]Hoja1!$A$1:$F$369,4,0)),0,VLOOKUP(A3471,[3]Hoja1!$A$1:$F$369,4,0))</f>
        <v>0</v>
      </c>
      <c r="F3471" s="45">
        <f>IF(ISERROR(VLOOKUP(A3471,[3]Hoja1!$A$1:$F$369,5,0)),0,VLOOKUP(A3471,[3]Hoja1!$A$1:$F$369,5,0))</f>
        <v>0</v>
      </c>
      <c r="G3471" s="102">
        <f>IF(ISERROR(VLOOKUP(A3471,'CGN-2015-001'!A3470:I8617,7,0)),0,VLOOKUP(A3471,'CGN-2015-001'!A3470:I8617,7,0))</f>
        <v>0</v>
      </c>
      <c r="H3471" s="44"/>
      <c r="I3471" s="46"/>
      <c r="J3471" s="113">
        <f t="shared" si="274"/>
        <v>0</v>
      </c>
      <c r="K3471" s="114">
        <f t="shared" si="275"/>
        <v>0</v>
      </c>
      <c r="L3471" s="31">
        <f t="shared" si="276"/>
        <v>0</v>
      </c>
      <c r="M3471" s="1">
        <f t="shared" si="277"/>
        <v>0</v>
      </c>
      <c r="N3471" s="1">
        <f t="shared" si="278"/>
        <v>6</v>
      </c>
    </row>
    <row r="3472" spans="1:14" ht="16.5" hidden="1" thickBot="1" x14ac:dyDescent="0.3">
      <c r="A3472" s="26">
        <v>589028</v>
      </c>
      <c r="B3472" s="42">
        <v>589028</v>
      </c>
      <c r="C3472" s="43" t="s">
        <v>1920</v>
      </c>
      <c r="D3472" s="99">
        <f>IF(ISERROR(VLOOKUP(A3472,'CGN-2015-001'!A3471:I8618,4,0)),0,VLOOKUP(A3472,'CGN-2015-001'!A3471:I8618,4,0))</f>
        <v>0</v>
      </c>
      <c r="E3472" s="45">
        <f>IF(ISERROR(VLOOKUP(A3472,[3]Hoja1!$A$1:$F$369,4,0)),0,VLOOKUP(A3472,[3]Hoja1!$A$1:$F$369,4,0))</f>
        <v>0</v>
      </c>
      <c r="F3472" s="45">
        <f>IF(ISERROR(VLOOKUP(A3472,[3]Hoja1!$A$1:$F$369,5,0)),0,VLOOKUP(A3472,[3]Hoja1!$A$1:$F$369,5,0))</f>
        <v>0</v>
      </c>
      <c r="G3472" s="102">
        <f>IF(ISERROR(VLOOKUP(A3472,'CGN-2015-001'!A3471:I8618,7,0)),0,VLOOKUP(A3472,'CGN-2015-001'!A3471:I8618,7,0))</f>
        <v>0</v>
      </c>
      <c r="H3472" s="44"/>
      <c r="I3472" s="46"/>
      <c r="J3472" s="113">
        <f t="shared" si="274"/>
        <v>0</v>
      </c>
      <c r="K3472" s="114">
        <f t="shared" si="275"/>
        <v>0</v>
      </c>
      <c r="L3472" s="31">
        <f t="shared" si="276"/>
        <v>0</v>
      </c>
      <c r="M3472" s="1">
        <f t="shared" si="277"/>
        <v>0</v>
      </c>
      <c r="N3472" s="1">
        <f t="shared" si="278"/>
        <v>6</v>
      </c>
    </row>
    <row r="3473" spans="1:14" ht="16.5" hidden="1" thickBot="1" x14ac:dyDescent="0.3">
      <c r="A3473" s="26">
        <v>589034</v>
      </c>
      <c r="B3473" s="120">
        <v>589034</v>
      </c>
      <c r="C3473" s="121" t="s">
        <v>1921</v>
      </c>
      <c r="D3473" s="99">
        <f>IF(ISERROR(VLOOKUP(A3473,'CGN-2015-001'!A3472:I8619,4,0)),0,VLOOKUP(A3473,'CGN-2015-001'!A3472:I8619,4,0))</f>
        <v>0</v>
      </c>
      <c r="E3473" s="45">
        <f>IF(ISERROR(VLOOKUP(A3473,[3]Hoja1!$A$1:$F$369,4,0)),0,VLOOKUP(A3473,[3]Hoja1!$A$1:$F$369,4,0))</f>
        <v>0</v>
      </c>
      <c r="F3473" s="45">
        <f>IF(ISERROR(VLOOKUP(A3473,[3]Hoja1!$A$1:$F$369,5,0)),0,VLOOKUP(A3473,[3]Hoja1!$A$1:$F$369,5,0))</f>
        <v>0</v>
      </c>
      <c r="G3473" s="102">
        <f>IF(ISERROR(VLOOKUP(A3473,'CGN-2015-001'!A3472:I8619,7,0)),0,VLOOKUP(A3473,'CGN-2015-001'!A3472:I8619,7,0))</f>
        <v>0</v>
      </c>
      <c r="H3473" s="44"/>
      <c r="I3473" s="46"/>
      <c r="J3473" s="113">
        <f t="shared" si="274"/>
        <v>0</v>
      </c>
      <c r="K3473" s="114">
        <f t="shared" si="275"/>
        <v>0</v>
      </c>
      <c r="L3473" s="31">
        <f t="shared" si="276"/>
        <v>0</v>
      </c>
      <c r="M3473" s="1">
        <f t="shared" si="277"/>
        <v>0</v>
      </c>
      <c r="N3473" s="1">
        <f t="shared" si="278"/>
        <v>6</v>
      </c>
    </row>
    <row r="3474" spans="1:14" ht="15.75" customHeight="1" thickBot="1" x14ac:dyDescent="0.25">
      <c r="A3474" s="26">
        <v>589090</v>
      </c>
      <c r="B3474" s="558">
        <v>589090</v>
      </c>
      <c r="C3474" s="559" t="s">
        <v>1922</v>
      </c>
      <c r="D3474" s="560">
        <f>IF(ISERROR(VLOOKUP(A3474,'CGN-2015-001'!A3473:I8620,4,0)),0,VLOOKUP(A3474,'CGN-2015-001'!A3473:I8620,4,0))</f>
        <v>637682193.27999997</v>
      </c>
      <c r="E3474" s="561">
        <f>IF(ISERROR(VLOOKUP(A3474,[3]Hoja1!$A$1:$F$369,4,0)),0,VLOOKUP(A3474,[3]Hoja1!$A$1:$F$369,4,0))</f>
        <v>590061011.09000003</v>
      </c>
      <c r="F3474" s="562">
        <f>IF(ISERROR(VLOOKUP(A3474,[3]Hoja1!$A$1:$F$369,5,0)),0,VLOOKUP(A3474,[3]Hoja1!$A$1:$F$369,5,0))</f>
        <v>0</v>
      </c>
      <c r="G3474" s="563">
        <f>IF(ISERROR(VLOOKUP(A3474,'CGN-2015-001'!A3473:I8620,7,0)),0,VLOOKUP(A3474,'CGN-2015-001'!A3473:I8620,7,0))</f>
        <v>921970753.08999991</v>
      </c>
      <c r="H3474" s="115">
        <v>0</v>
      </c>
      <c r="I3474" s="562">
        <f>+G3474</f>
        <v>921970753.08999991</v>
      </c>
      <c r="J3474" s="564">
        <f t="shared" si="274"/>
        <v>-284288559.80999994</v>
      </c>
      <c r="K3474" s="565">
        <f t="shared" si="275"/>
        <v>-0.30834878314437009</v>
      </c>
      <c r="L3474" s="31">
        <f t="shared" si="276"/>
        <v>0</v>
      </c>
      <c r="M3474" s="1">
        <f t="shared" si="277"/>
        <v>1</v>
      </c>
      <c r="N3474" s="1">
        <f t="shared" si="278"/>
        <v>6</v>
      </c>
    </row>
    <row r="3475" spans="1:14" ht="16.5" hidden="1" thickBot="1" x14ac:dyDescent="0.3">
      <c r="A3475" s="26">
        <v>5893</v>
      </c>
      <c r="B3475" s="118">
        <v>589300</v>
      </c>
      <c r="C3475" s="119" t="s">
        <v>1923</v>
      </c>
      <c r="D3475" s="99">
        <f>IF(ISERROR(VLOOKUP(A3475,'CGN-2015-001'!A3474:I8621,4,0)),0,VLOOKUP(A3475,'CGN-2015-001'!A3474:I8621,4,0))</f>
        <v>0</v>
      </c>
      <c r="E3475" s="40">
        <f>IF(ISERROR(VLOOKUP(A3475,[3]Hoja1!$A$1:$F$369,4,0)),0,VLOOKUP(A3475,[3]Hoja1!$A$1:$F$369,4,0))</f>
        <v>0</v>
      </c>
      <c r="F3475" s="40">
        <f>IF(ISERROR(VLOOKUP(A3475,[3]Hoja1!$A$1:$F$369,5,0)),0,VLOOKUP(A3475,[3]Hoja1!$A$1:$F$369,5,0))</f>
        <v>0</v>
      </c>
      <c r="G3475" s="102">
        <f>IF(ISERROR(VLOOKUP(A3475,'CGN-2015-001'!A3474:I8621,7,0)),0,VLOOKUP(A3475,'CGN-2015-001'!A3474:I8621,7,0))</f>
        <v>0</v>
      </c>
      <c r="H3475" s="50"/>
      <c r="I3475" s="51"/>
      <c r="J3475" s="113">
        <f t="shared" si="274"/>
        <v>0</v>
      </c>
      <c r="K3475" s="114">
        <f t="shared" si="275"/>
        <v>0</v>
      </c>
      <c r="L3475" s="31">
        <f t="shared" si="276"/>
        <v>0</v>
      </c>
      <c r="M3475" s="1">
        <f t="shared" si="277"/>
        <v>0</v>
      </c>
      <c r="N3475" s="1">
        <f t="shared" si="278"/>
        <v>4</v>
      </c>
    </row>
    <row r="3476" spans="1:14" ht="16.5" hidden="1" thickBot="1" x14ac:dyDescent="0.3">
      <c r="A3476" s="26">
        <v>589301</v>
      </c>
      <c r="B3476" s="42">
        <v>589301</v>
      </c>
      <c r="C3476" s="43" t="s">
        <v>439</v>
      </c>
      <c r="D3476" s="99">
        <f>IF(ISERROR(VLOOKUP(A3476,'CGN-2015-001'!A3475:I8622,4,0)),0,VLOOKUP(A3476,'CGN-2015-001'!A3475:I8622,4,0))</f>
        <v>0</v>
      </c>
      <c r="E3476" s="45">
        <f>IF(ISERROR(VLOOKUP(A3476,[3]Hoja1!$A$1:$F$369,4,0)),0,VLOOKUP(A3476,[3]Hoja1!$A$1:$F$369,4,0))</f>
        <v>0</v>
      </c>
      <c r="F3476" s="45">
        <f>IF(ISERROR(VLOOKUP(A3476,[3]Hoja1!$A$1:$F$369,5,0)),0,VLOOKUP(A3476,[3]Hoja1!$A$1:$F$369,5,0))</f>
        <v>0</v>
      </c>
      <c r="G3476" s="102">
        <f>IF(ISERROR(VLOOKUP(A3476,'CGN-2015-001'!A3475:I8622,7,0)),0,VLOOKUP(A3476,'CGN-2015-001'!A3475:I8622,7,0))</f>
        <v>0</v>
      </c>
      <c r="H3476" s="44"/>
      <c r="I3476" s="46"/>
      <c r="J3476" s="113">
        <f t="shared" si="274"/>
        <v>0</v>
      </c>
      <c r="K3476" s="114">
        <f t="shared" si="275"/>
        <v>0</v>
      </c>
      <c r="L3476" s="31">
        <f t="shared" si="276"/>
        <v>0</v>
      </c>
      <c r="M3476" s="1">
        <f t="shared" si="277"/>
        <v>0</v>
      </c>
      <c r="N3476" s="1">
        <f t="shared" si="278"/>
        <v>6</v>
      </c>
    </row>
    <row r="3477" spans="1:14" ht="16.5" hidden="1" thickBot="1" x14ac:dyDescent="0.3">
      <c r="A3477" s="26">
        <v>589302</v>
      </c>
      <c r="B3477" s="42">
        <v>589302</v>
      </c>
      <c r="C3477" s="43" t="s">
        <v>441</v>
      </c>
      <c r="D3477" s="99">
        <f>IF(ISERROR(VLOOKUP(A3477,'CGN-2015-001'!A3476:I8623,4,0)),0,VLOOKUP(A3477,'CGN-2015-001'!A3476:I8623,4,0))</f>
        <v>0</v>
      </c>
      <c r="E3477" s="45">
        <f>IF(ISERROR(VLOOKUP(A3477,[3]Hoja1!$A$1:$F$369,4,0)),0,VLOOKUP(A3477,[3]Hoja1!$A$1:$F$369,4,0))</f>
        <v>0</v>
      </c>
      <c r="F3477" s="45">
        <f>IF(ISERROR(VLOOKUP(A3477,[3]Hoja1!$A$1:$F$369,5,0)),0,VLOOKUP(A3477,[3]Hoja1!$A$1:$F$369,5,0))</f>
        <v>0</v>
      </c>
      <c r="G3477" s="102">
        <f>IF(ISERROR(VLOOKUP(A3477,'CGN-2015-001'!A3476:I8623,7,0)),0,VLOOKUP(A3477,'CGN-2015-001'!A3476:I8623,7,0))</f>
        <v>0</v>
      </c>
      <c r="H3477" s="44"/>
      <c r="I3477" s="46"/>
      <c r="J3477" s="113">
        <f t="shared" si="274"/>
        <v>0</v>
      </c>
      <c r="K3477" s="114">
        <f t="shared" si="275"/>
        <v>0</v>
      </c>
      <c r="L3477" s="31">
        <f t="shared" si="276"/>
        <v>0</v>
      </c>
      <c r="M3477" s="1">
        <f t="shared" si="277"/>
        <v>0</v>
      </c>
      <c r="N3477" s="1">
        <f t="shared" si="278"/>
        <v>6</v>
      </c>
    </row>
    <row r="3478" spans="1:14" ht="16.5" hidden="1" thickBot="1" x14ac:dyDescent="0.3">
      <c r="A3478" s="26">
        <v>589303</v>
      </c>
      <c r="B3478" s="42">
        <v>589303</v>
      </c>
      <c r="C3478" s="43" t="s">
        <v>1401</v>
      </c>
      <c r="D3478" s="99">
        <f>IF(ISERROR(VLOOKUP(A3478,'CGN-2015-001'!A3477:I8624,4,0)),0,VLOOKUP(A3478,'CGN-2015-001'!A3477:I8624,4,0))</f>
        <v>0</v>
      </c>
      <c r="E3478" s="45">
        <f>IF(ISERROR(VLOOKUP(A3478,[3]Hoja1!$A$1:$F$369,4,0)),0,VLOOKUP(A3478,[3]Hoja1!$A$1:$F$369,4,0))</f>
        <v>0</v>
      </c>
      <c r="F3478" s="45">
        <f>IF(ISERROR(VLOOKUP(A3478,[3]Hoja1!$A$1:$F$369,5,0)),0,VLOOKUP(A3478,[3]Hoja1!$A$1:$F$369,5,0))</f>
        <v>0</v>
      </c>
      <c r="G3478" s="102">
        <f>IF(ISERROR(VLOOKUP(A3478,'CGN-2015-001'!A3477:I8624,7,0)),0,VLOOKUP(A3478,'CGN-2015-001'!A3477:I8624,7,0))</f>
        <v>0</v>
      </c>
      <c r="H3478" s="44"/>
      <c r="I3478" s="46"/>
      <c r="J3478" s="113">
        <f t="shared" si="274"/>
        <v>0</v>
      </c>
      <c r="K3478" s="114">
        <f t="shared" si="275"/>
        <v>0</v>
      </c>
      <c r="L3478" s="31">
        <f t="shared" si="276"/>
        <v>0</v>
      </c>
      <c r="M3478" s="1">
        <f t="shared" si="277"/>
        <v>0</v>
      </c>
      <c r="N3478" s="1">
        <f t="shared" si="278"/>
        <v>6</v>
      </c>
    </row>
    <row r="3479" spans="1:14" ht="16.5" hidden="1" thickBot="1" x14ac:dyDescent="0.3">
      <c r="A3479" s="26">
        <v>589304</v>
      </c>
      <c r="B3479" s="42">
        <v>589304</v>
      </c>
      <c r="C3479" s="43" t="s">
        <v>138</v>
      </c>
      <c r="D3479" s="99">
        <f>IF(ISERROR(VLOOKUP(A3479,'CGN-2015-001'!A3478:I8625,4,0)),0,VLOOKUP(A3479,'CGN-2015-001'!A3478:I8625,4,0))</f>
        <v>0</v>
      </c>
      <c r="E3479" s="45">
        <f>IF(ISERROR(VLOOKUP(A3479,[3]Hoja1!$A$1:$F$369,4,0)),0,VLOOKUP(A3479,[3]Hoja1!$A$1:$F$369,4,0))</f>
        <v>0</v>
      </c>
      <c r="F3479" s="45">
        <f>IF(ISERROR(VLOOKUP(A3479,[3]Hoja1!$A$1:$F$369,5,0)),0,VLOOKUP(A3479,[3]Hoja1!$A$1:$F$369,5,0))</f>
        <v>0</v>
      </c>
      <c r="G3479" s="102">
        <f>IF(ISERROR(VLOOKUP(A3479,'CGN-2015-001'!A3478:I8625,7,0)),0,VLOOKUP(A3479,'CGN-2015-001'!A3478:I8625,7,0))</f>
        <v>0</v>
      </c>
      <c r="H3479" s="44"/>
      <c r="I3479" s="46"/>
      <c r="J3479" s="113">
        <f t="shared" si="274"/>
        <v>0</v>
      </c>
      <c r="K3479" s="114">
        <f t="shared" si="275"/>
        <v>0</v>
      </c>
      <c r="L3479" s="31">
        <f t="shared" si="276"/>
        <v>0</v>
      </c>
      <c r="M3479" s="1">
        <f t="shared" si="277"/>
        <v>0</v>
      </c>
      <c r="N3479" s="1">
        <f t="shared" si="278"/>
        <v>6</v>
      </c>
    </row>
    <row r="3480" spans="1:14" ht="16.5" hidden="1" thickBot="1" x14ac:dyDescent="0.3">
      <c r="A3480" s="26">
        <v>589305</v>
      </c>
      <c r="B3480" s="42">
        <v>589305</v>
      </c>
      <c r="C3480" s="43" t="s">
        <v>139</v>
      </c>
      <c r="D3480" s="99">
        <f>IF(ISERROR(VLOOKUP(A3480,'CGN-2015-001'!A3479:I8626,4,0)),0,VLOOKUP(A3480,'CGN-2015-001'!A3479:I8626,4,0))</f>
        <v>0</v>
      </c>
      <c r="E3480" s="45">
        <f>IF(ISERROR(VLOOKUP(A3480,[3]Hoja1!$A$1:$F$369,4,0)),0,VLOOKUP(A3480,[3]Hoja1!$A$1:$F$369,4,0))</f>
        <v>0</v>
      </c>
      <c r="F3480" s="45">
        <f>IF(ISERROR(VLOOKUP(A3480,[3]Hoja1!$A$1:$F$369,5,0)),0,VLOOKUP(A3480,[3]Hoja1!$A$1:$F$369,5,0))</f>
        <v>0</v>
      </c>
      <c r="G3480" s="102">
        <f>IF(ISERROR(VLOOKUP(A3480,'CGN-2015-001'!A3479:I8626,7,0)),0,VLOOKUP(A3480,'CGN-2015-001'!A3479:I8626,7,0))</f>
        <v>0</v>
      </c>
      <c r="H3480" s="44"/>
      <c r="I3480" s="46"/>
      <c r="J3480" s="113">
        <f t="shared" si="274"/>
        <v>0</v>
      </c>
      <c r="K3480" s="114">
        <f t="shared" si="275"/>
        <v>0</v>
      </c>
      <c r="L3480" s="31">
        <f t="shared" si="276"/>
        <v>0</v>
      </c>
      <c r="M3480" s="1">
        <f t="shared" si="277"/>
        <v>0</v>
      </c>
      <c r="N3480" s="1">
        <f t="shared" si="278"/>
        <v>6</v>
      </c>
    </row>
    <row r="3481" spans="1:14" ht="16.5" hidden="1" thickBot="1" x14ac:dyDescent="0.3">
      <c r="A3481" s="26">
        <v>589306</v>
      </c>
      <c r="B3481" s="42">
        <v>589306</v>
      </c>
      <c r="C3481" s="43" t="s">
        <v>140</v>
      </c>
      <c r="D3481" s="99">
        <f>IF(ISERROR(VLOOKUP(A3481,'CGN-2015-001'!A3480:I8627,4,0)),0,VLOOKUP(A3481,'CGN-2015-001'!A3480:I8627,4,0))</f>
        <v>0</v>
      </c>
      <c r="E3481" s="45">
        <f>IF(ISERROR(VLOOKUP(A3481,[3]Hoja1!$A$1:$F$369,4,0)),0,VLOOKUP(A3481,[3]Hoja1!$A$1:$F$369,4,0))</f>
        <v>0</v>
      </c>
      <c r="F3481" s="45">
        <f>IF(ISERROR(VLOOKUP(A3481,[3]Hoja1!$A$1:$F$369,5,0)),0,VLOOKUP(A3481,[3]Hoja1!$A$1:$F$369,5,0))</f>
        <v>0</v>
      </c>
      <c r="G3481" s="102">
        <f>IF(ISERROR(VLOOKUP(A3481,'CGN-2015-001'!A3480:I8627,7,0)),0,VLOOKUP(A3481,'CGN-2015-001'!A3480:I8627,7,0))</f>
        <v>0</v>
      </c>
      <c r="H3481" s="44"/>
      <c r="I3481" s="46"/>
      <c r="J3481" s="113">
        <f t="shared" si="274"/>
        <v>0</v>
      </c>
      <c r="K3481" s="114">
        <f t="shared" si="275"/>
        <v>0</v>
      </c>
      <c r="L3481" s="31">
        <f t="shared" si="276"/>
        <v>0</v>
      </c>
      <c r="M3481" s="1">
        <f t="shared" si="277"/>
        <v>0</v>
      </c>
      <c r="N3481" s="1">
        <f t="shared" si="278"/>
        <v>6</v>
      </c>
    </row>
    <row r="3482" spans="1:14" ht="16.5" hidden="1" thickBot="1" x14ac:dyDescent="0.3">
      <c r="A3482" s="26">
        <v>589307</v>
      </c>
      <c r="B3482" s="42">
        <v>589307</v>
      </c>
      <c r="C3482" s="43" t="s">
        <v>141</v>
      </c>
      <c r="D3482" s="99">
        <f>IF(ISERROR(VLOOKUP(A3482,'CGN-2015-001'!A3481:I8628,4,0)),0,VLOOKUP(A3482,'CGN-2015-001'!A3481:I8628,4,0))</f>
        <v>0</v>
      </c>
      <c r="E3482" s="45">
        <f>IF(ISERROR(VLOOKUP(A3482,[3]Hoja1!$A$1:$F$369,4,0)),0,VLOOKUP(A3482,[3]Hoja1!$A$1:$F$369,4,0))</f>
        <v>0</v>
      </c>
      <c r="F3482" s="45">
        <f>IF(ISERROR(VLOOKUP(A3482,[3]Hoja1!$A$1:$F$369,5,0)),0,VLOOKUP(A3482,[3]Hoja1!$A$1:$F$369,5,0))</f>
        <v>0</v>
      </c>
      <c r="G3482" s="102">
        <f>IF(ISERROR(VLOOKUP(A3482,'CGN-2015-001'!A3481:I8628,7,0)),0,VLOOKUP(A3482,'CGN-2015-001'!A3481:I8628,7,0))</f>
        <v>0</v>
      </c>
      <c r="H3482" s="44"/>
      <c r="I3482" s="46"/>
      <c r="J3482" s="113">
        <f t="shared" si="274"/>
        <v>0</v>
      </c>
      <c r="K3482" s="114">
        <f t="shared" si="275"/>
        <v>0</v>
      </c>
      <c r="L3482" s="31">
        <f t="shared" si="276"/>
        <v>0</v>
      </c>
      <c r="M3482" s="1">
        <f t="shared" si="277"/>
        <v>0</v>
      </c>
      <c r="N3482" s="1">
        <f t="shared" si="278"/>
        <v>6</v>
      </c>
    </row>
    <row r="3483" spans="1:14" ht="16.5" hidden="1" thickBot="1" x14ac:dyDescent="0.3">
      <c r="A3483" s="26">
        <v>589308</v>
      </c>
      <c r="B3483" s="42">
        <v>589308</v>
      </c>
      <c r="C3483" s="43" t="s">
        <v>143</v>
      </c>
      <c r="D3483" s="99">
        <f>IF(ISERROR(VLOOKUP(A3483,'CGN-2015-001'!A3482:I8629,4,0)),0,VLOOKUP(A3483,'CGN-2015-001'!A3482:I8629,4,0))</f>
        <v>0</v>
      </c>
      <c r="E3483" s="45">
        <f>IF(ISERROR(VLOOKUP(A3483,[3]Hoja1!$A$1:$F$369,4,0)),0,VLOOKUP(A3483,[3]Hoja1!$A$1:$F$369,4,0))</f>
        <v>0</v>
      </c>
      <c r="F3483" s="45">
        <f>IF(ISERROR(VLOOKUP(A3483,[3]Hoja1!$A$1:$F$369,5,0)),0,VLOOKUP(A3483,[3]Hoja1!$A$1:$F$369,5,0))</f>
        <v>0</v>
      </c>
      <c r="G3483" s="102">
        <f>IF(ISERROR(VLOOKUP(A3483,'CGN-2015-001'!A3482:I8629,7,0)),0,VLOOKUP(A3483,'CGN-2015-001'!A3482:I8629,7,0))</f>
        <v>0</v>
      </c>
      <c r="H3483" s="44"/>
      <c r="I3483" s="46"/>
      <c r="J3483" s="113">
        <f t="shared" si="274"/>
        <v>0</v>
      </c>
      <c r="K3483" s="114">
        <f t="shared" si="275"/>
        <v>0</v>
      </c>
      <c r="L3483" s="31">
        <f t="shared" si="276"/>
        <v>0</v>
      </c>
      <c r="M3483" s="1">
        <f t="shared" si="277"/>
        <v>0</v>
      </c>
      <c r="N3483" s="1">
        <f t="shared" si="278"/>
        <v>6</v>
      </c>
    </row>
    <row r="3484" spans="1:14" ht="16.5" hidden="1" thickBot="1" x14ac:dyDescent="0.3">
      <c r="A3484" s="26">
        <v>589309</v>
      </c>
      <c r="B3484" s="42">
        <v>589309</v>
      </c>
      <c r="C3484" s="43" t="s">
        <v>144</v>
      </c>
      <c r="D3484" s="99">
        <f>IF(ISERROR(VLOOKUP(A3484,'CGN-2015-001'!A3483:I8630,4,0)),0,VLOOKUP(A3484,'CGN-2015-001'!A3483:I8630,4,0))</f>
        <v>0</v>
      </c>
      <c r="E3484" s="45">
        <f>IF(ISERROR(VLOOKUP(A3484,[3]Hoja1!$A$1:$F$369,4,0)),0,VLOOKUP(A3484,[3]Hoja1!$A$1:$F$369,4,0))</f>
        <v>0</v>
      </c>
      <c r="F3484" s="45">
        <f>IF(ISERROR(VLOOKUP(A3484,[3]Hoja1!$A$1:$F$369,5,0)),0,VLOOKUP(A3484,[3]Hoja1!$A$1:$F$369,5,0))</f>
        <v>0</v>
      </c>
      <c r="G3484" s="102">
        <f>IF(ISERROR(VLOOKUP(A3484,'CGN-2015-001'!A3483:I8630,7,0)),0,VLOOKUP(A3484,'CGN-2015-001'!A3483:I8630,7,0))</f>
        <v>0</v>
      </c>
      <c r="H3484" s="44"/>
      <c r="I3484" s="46"/>
      <c r="J3484" s="113">
        <f t="shared" si="274"/>
        <v>0</v>
      </c>
      <c r="K3484" s="114">
        <f t="shared" si="275"/>
        <v>0</v>
      </c>
      <c r="L3484" s="31">
        <f t="shared" si="276"/>
        <v>0</v>
      </c>
      <c r="M3484" s="1">
        <f t="shared" si="277"/>
        <v>0</v>
      </c>
      <c r="N3484" s="1">
        <f t="shared" si="278"/>
        <v>6</v>
      </c>
    </row>
    <row r="3485" spans="1:14" ht="16.5" hidden="1" thickBot="1" x14ac:dyDescent="0.3">
      <c r="A3485" s="26">
        <v>589310</v>
      </c>
      <c r="B3485" s="42">
        <v>589310</v>
      </c>
      <c r="C3485" s="43" t="s">
        <v>145</v>
      </c>
      <c r="D3485" s="99">
        <f>IF(ISERROR(VLOOKUP(A3485,'CGN-2015-001'!A3484:I8631,4,0)),0,VLOOKUP(A3485,'CGN-2015-001'!A3484:I8631,4,0))</f>
        <v>0</v>
      </c>
      <c r="E3485" s="45">
        <f>IF(ISERROR(VLOOKUP(A3485,[3]Hoja1!$A$1:$F$369,4,0)),0,VLOOKUP(A3485,[3]Hoja1!$A$1:$F$369,4,0))</f>
        <v>0</v>
      </c>
      <c r="F3485" s="45">
        <f>IF(ISERROR(VLOOKUP(A3485,[3]Hoja1!$A$1:$F$369,5,0)),0,VLOOKUP(A3485,[3]Hoja1!$A$1:$F$369,5,0))</f>
        <v>0</v>
      </c>
      <c r="G3485" s="102">
        <f>IF(ISERROR(VLOOKUP(A3485,'CGN-2015-001'!A3484:I8631,7,0)),0,VLOOKUP(A3485,'CGN-2015-001'!A3484:I8631,7,0))</f>
        <v>0</v>
      </c>
      <c r="H3485" s="44"/>
      <c r="I3485" s="46"/>
      <c r="J3485" s="113">
        <f t="shared" si="274"/>
        <v>0</v>
      </c>
      <c r="K3485" s="114">
        <f t="shared" si="275"/>
        <v>0</v>
      </c>
      <c r="L3485" s="31">
        <f t="shared" si="276"/>
        <v>0</v>
      </c>
      <c r="M3485" s="1">
        <f t="shared" si="277"/>
        <v>0</v>
      </c>
      <c r="N3485" s="1">
        <f t="shared" si="278"/>
        <v>6</v>
      </c>
    </row>
    <row r="3486" spans="1:14" ht="16.5" hidden="1" thickBot="1" x14ac:dyDescent="0.3">
      <c r="A3486" s="26">
        <v>589311</v>
      </c>
      <c r="B3486" s="42">
        <v>589311</v>
      </c>
      <c r="C3486" s="43" t="s">
        <v>146</v>
      </c>
      <c r="D3486" s="99">
        <f>IF(ISERROR(VLOOKUP(A3486,'CGN-2015-001'!A3485:I8632,4,0)),0,VLOOKUP(A3486,'CGN-2015-001'!A3485:I8632,4,0))</f>
        <v>0</v>
      </c>
      <c r="E3486" s="45">
        <f>IF(ISERROR(VLOOKUP(A3486,[3]Hoja1!$A$1:$F$369,4,0)),0,VLOOKUP(A3486,[3]Hoja1!$A$1:$F$369,4,0))</f>
        <v>0</v>
      </c>
      <c r="F3486" s="45">
        <f>IF(ISERROR(VLOOKUP(A3486,[3]Hoja1!$A$1:$F$369,5,0)),0,VLOOKUP(A3486,[3]Hoja1!$A$1:$F$369,5,0))</f>
        <v>0</v>
      </c>
      <c r="G3486" s="102">
        <f>IF(ISERROR(VLOOKUP(A3486,'CGN-2015-001'!A3485:I8632,7,0)),0,VLOOKUP(A3486,'CGN-2015-001'!A3485:I8632,7,0))</f>
        <v>0</v>
      </c>
      <c r="H3486" s="44"/>
      <c r="I3486" s="46"/>
      <c r="J3486" s="113">
        <f t="shared" si="274"/>
        <v>0</v>
      </c>
      <c r="K3486" s="114">
        <f t="shared" si="275"/>
        <v>0</v>
      </c>
      <c r="L3486" s="31">
        <f t="shared" si="276"/>
        <v>0</v>
      </c>
      <c r="M3486" s="1">
        <f t="shared" si="277"/>
        <v>0</v>
      </c>
      <c r="N3486" s="1">
        <f t="shared" si="278"/>
        <v>6</v>
      </c>
    </row>
    <row r="3487" spans="1:14" ht="16.5" hidden="1" thickBot="1" x14ac:dyDescent="0.3">
      <c r="A3487" s="26">
        <v>589312</v>
      </c>
      <c r="B3487" s="42">
        <v>589312</v>
      </c>
      <c r="C3487" s="43" t="s">
        <v>147</v>
      </c>
      <c r="D3487" s="99">
        <f>IF(ISERROR(VLOOKUP(A3487,'CGN-2015-001'!A3486:I8633,4,0)),0,VLOOKUP(A3487,'CGN-2015-001'!A3486:I8633,4,0))</f>
        <v>0</v>
      </c>
      <c r="E3487" s="45">
        <f>IF(ISERROR(VLOOKUP(A3487,[3]Hoja1!$A$1:$F$369,4,0)),0,VLOOKUP(A3487,[3]Hoja1!$A$1:$F$369,4,0))</f>
        <v>0</v>
      </c>
      <c r="F3487" s="45">
        <f>IF(ISERROR(VLOOKUP(A3487,[3]Hoja1!$A$1:$F$369,5,0)),0,VLOOKUP(A3487,[3]Hoja1!$A$1:$F$369,5,0))</f>
        <v>0</v>
      </c>
      <c r="G3487" s="102">
        <f>IF(ISERROR(VLOOKUP(A3487,'CGN-2015-001'!A3486:I8633,7,0)),0,VLOOKUP(A3487,'CGN-2015-001'!A3486:I8633,7,0))</f>
        <v>0</v>
      </c>
      <c r="H3487" s="44"/>
      <c r="I3487" s="46"/>
      <c r="J3487" s="113">
        <f t="shared" si="274"/>
        <v>0</v>
      </c>
      <c r="K3487" s="114">
        <f t="shared" si="275"/>
        <v>0</v>
      </c>
      <c r="L3487" s="31">
        <f t="shared" si="276"/>
        <v>0</v>
      </c>
      <c r="M3487" s="1">
        <f t="shared" si="277"/>
        <v>0</v>
      </c>
      <c r="N3487" s="1">
        <f t="shared" si="278"/>
        <v>6</v>
      </c>
    </row>
    <row r="3488" spans="1:14" ht="16.5" hidden="1" thickBot="1" x14ac:dyDescent="0.3">
      <c r="A3488" s="26">
        <v>589313</v>
      </c>
      <c r="B3488" s="42">
        <v>589313</v>
      </c>
      <c r="C3488" s="43" t="s">
        <v>148</v>
      </c>
      <c r="D3488" s="99">
        <f>IF(ISERROR(VLOOKUP(A3488,'CGN-2015-001'!A3487:I8634,4,0)),0,VLOOKUP(A3488,'CGN-2015-001'!A3487:I8634,4,0))</f>
        <v>0</v>
      </c>
      <c r="E3488" s="45">
        <f>IF(ISERROR(VLOOKUP(A3488,[3]Hoja1!$A$1:$F$369,4,0)),0,VLOOKUP(A3488,[3]Hoja1!$A$1:$F$369,4,0))</f>
        <v>0</v>
      </c>
      <c r="F3488" s="45">
        <f>IF(ISERROR(VLOOKUP(A3488,[3]Hoja1!$A$1:$F$369,5,0)),0,VLOOKUP(A3488,[3]Hoja1!$A$1:$F$369,5,0))</f>
        <v>0</v>
      </c>
      <c r="G3488" s="102">
        <f>IF(ISERROR(VLOOKUP(A3488,'CGN-2015-001'!A3487:I8634,7,0)),0,VLOOKUP(A3488,'CGN-2015-001'!A3487:I8634,7,0))</f>
        <v>0</v>
      </c>
      <c r="H3488" s="44"/>
      <c r="I3488" s="46"/>
      <c r="J3488" s="113">
        <f t="shared" si="274"/>
        <v>0</v>
      </c>
      <c r="K3488" s="114">
        <f t="shared" si="275"/>
        <v>0</v>
      </c>
      <c r="L3488" s="31">
        <f t="shared" si="276"/>
        <v>0</v>
      </c>
      <c r="M3488" s="1">
        <f t="shared" si="277"/>
        <v>0</v>
      </c>
      <c r="N3488" s="1">
        <f t="shared" si="278"/>
        <v>6</v>
      </c>
    </row>
    <row r="3489" spans="1:14" ht="16.5" hidden="1" thickBot="1" x14ac:dyDescent="0.3">
      <c r="A3489" s="26">
        <v>589314</v>
      </c>
      <c r="B3489" s="42">
        <v>589314</v>
      </c>
      <c r="C3489" s="43" t="s">
        <v>149</v>
      </c>
      <c r="D3489" s="99">
        <f>IF(ISERROR(VLOOKUP(A3489,'CGN-2015-001'!A3488:I8635,4,0)),0,VLOOKUP(A3489,'CGN-2015-001'!A3488:I8635,4,0))</f>
        <v>0</v>
      </c>
      <c r="E3489" s="45">
        <f>IF(ISERROR(VLOOKUP(A3489,[3]Hoja1!$A$1:$F$369,4,0)),0,VLOOKUP(A3489,[3]Hoja1!$A$1:$F$369,4,0))</f>
        <v>0</v>
      </c>
      <c r="F3489" s="45">
        <f>IF(ISERROR(VLOOKUP(A3489,[3]Hoja1!$A$1:$F$369,5,0)),0,VLOOKUP(A3489,[3]Hoja1!$A$1:$F$369,5,0))</f>
        <v>0</v>
      </c>
      <c r="G3489" s="102">
        <f>IF(ISERROR(VLOOKUP(A3489,'CGN-2015-001'!A3488:I8635,7,0)),0,VLOOKUP(A3489,'CGN-2015-001'!A3488:I8635,7,0))</f>
        <v>0</v>
      </c>
      <c r="H3489" s="44"/>
      <c r="I3489" s="46"/>
      <c r="J3489" s="113">
        <f t="shared" si="274"/>
        <v>0</v>
      </c>
      <c r="K3489" s="114">
        <f t="shared" si="275"/>
        <v>0</v>
      </c>
      <c r="L3489" s="31">
        <f t="shared" si="276"/>
        <v>0</v>
      </c>
      <c r="M3489" s="1">
        <f t="shared" si="277"/>
        <v>0</v>
      </c>
      <c r="N3489" s="1">
        <f t="shared" si="278"/>
        <v>6</v>
      </c>
    </row>
    <row r="3490" spans="1:14" ht="16.5" hidden="1" thickBot="1" x14ac:dyDescent="0.3">
      <c r="A3490" s="26">
        <v>589315</v>
      </c>
      <c r="B3490" s="42">
        <v>589315</v>
      </c>
      <c r="C3490" s="43" t="s">
        <v>150</v>
      </c>
      <c r="D3490" s="99">
        <f>IF(ISERROR(VLOOKUP(A3490,'CGN-2015-001'!A3489:I8636,4,0)),0,VLOOKUP(A3490,'CGN-2015-001'!A3489:I8636,4,0))</f>
        <v>0</v>
      </c>
      <c r="E3490" s="45">
        <f>IF(ISERROR(VLOOKUP(A3490,[3]Hoja1!$A$1:$F$369,4,0)),0,VLOOKUP(A3490,[3]Hoja1!$A$1:$F$369,4,0))</f>
        <v>0</v>
      </c>
      <c r="F3490" s="45">
        <f>IF(ISERROR(VLOOKUP(A3490,[3]Hoja1!$A$1:$F$369,5,0)),0,VLOOKUP(A3490,[3]Hoja1!$A$1:$F$369,5,0))</f>
        <v>0</v>
      </c>
      <c r="G3490" s="102">
        <f>IF(ISERROR(VLOOKUP(A3490,'CGN-2015-001'!A3489:I8636,7,0)),0,VLOOKUP(A3490,'CGN-2015-001'!A3489:I8636,7,0))</f>
        <v>0</v>
      </c>
      <c r="H3490" s="44"/>
      <c r="I3490" s="46"/>
      <c r="J3490" s="113">
        <f t="shared" si="274"/>
        <v>0</v>
      </c>
      <c r="K3490" s="114">
        <f t="shared" si="275"/>
        <v>0</v>
      </c>
      <c r="L3490" s="31">
        <f t="shared" si="276"/>
        <v>0</v>
      </c>
      <c r="M3490" s="1">
        <f t="shared" si="277"/>
        <v>0</v>
      </c>
      <c r="N3490" s="1">
        <f t="shared" si="278"/>
        <v>6</v>
      </c>
    </row>
    <row r="3491" spans="1:14" ht="16.5" hidden="1" thickBot="1" x14ac:dyDescent="0.3">
      <c r="A3491" s="26">
        <v>589316</v>
      </c>
      <c r="B3491" s="42">
        <v>589316</v>
      </c>
      <c r="C3491" s="43" t="s">
        <v>151</v>
      </c>
      <c r="D3491" s="99">
        <f>IF(ISERROR(VLOOKUP(A3491,'CGN-2015-001'!A3490:I8637,4,0)),0,VLOOKUP(A3491,'CGN-2015-001'!A3490:I8637,4,0))</f>
        <v>0</v>
      </c>
      <c r="E3491" s="45">
        <f>IF(ISERROR(VLOOKUP(A3491,[3]Hoja1!$A$1:$F$369,4,0)),0,VLOOKUP(A3491,[3]Hoja1!$A$1:$F$369,4,0))</f>
        <v>0</v>
      </c>
      <c r="F3491" s="45">
        <f>IF(ISERROR(VLOOKUP(A3491,[3]Hoja1!$A$1:$F$369,5,0)),0,VLOOKUP(A3491,[3]Hoja1!$A$1:$F$369,5,0))</f>
        <v>0</v>
      </c>
      <c r="G3491" s="102">
        <f>IF(ISERROR(VLOOKUP(A3491,'CGN-2015-001'!A3490:I8637,7,0)),0,VLOOKUP(A3491,'CGN-2015-001'!A3490:I8637,7,0))</f>
        <v>0</v>
      </c>
      <c r="H3491" s="44"/>
      <c r="I3491" s="46"/>
      <c r="J3491" s="113">
        <f t="shared" si="274"/>
        <v>0</v>
      </c>
      <c r="K3491" s="114">
        <f t="shared" si="275"/>
        <v>0</v>
      </c>
      <c r="L3491" s="31">
        <f t="shared" si="276"/>
        <v>0</v>
      </c>
      <c r="M3491" s="1">
        <f t="shared" si="277"/>
        <v>0</v>
      </c>
      <c r="N3491" s="1">
        <f t="shared" si="278"/>
        <v>6</v>
      </c>
    </row>
    <row r="3492" spans="1:14" ht="16.5" hidden="1" thickBot="1" x14ac:dyDescent="0.3">
      <c r="A3492" s="26">
        <v>589317</v>
      </c>
      <c r="B3492" s="42">
        <v>589317</v>
      </c>
      <c r="C3492" s="43" t="s">
        <v>152</v>
      </c>
      <c r="D3492" s="99">
        <f>IF(ISERROR(VLOOKUP(A3492,'CGN-2015-001'!A3491:I8638,4,0)),0,VLOOKUP(A3492,'CGN-2015-001'!A3491:I8638,4,0))</f>
        <v>0</v>
      </c>
      <c r="E3492" s="45">
        <f>IF(ISERROR(VLOOKUP(A3492,[3]Hoja1!$A$1:$F$369,4,0)),0,VLOOKUP(A3492,[3]Hoja1!$A$1:$F$369,4,0))</f>
        <v>0</v>
      </c>
      <c r="F3492" s="45">
        <f>IF(ISERROR(VLOOKUP(A3492,[3]Hoja1!$A$1:$F$369,5,0)),0,VLOOKUP(A3492,[3]Hoja1!$A$1:$F$369,5,0))</f>
        <v>0</v>
      </c>
      <c r="G3492" s="102">
        <f>IF(ISERROR(VLOOKUP(A3492,'CGN-2015-001'!A3491:I8638,7,0)),0,VLOOKUP(A3492,'CGN-2015-001'!A3491:I8638,7,0))</f>
        <v>0</v>
      </c>
      <c r="H3492" s="44"/>
      <c r="I3492" s="46"/>
      <c r="J3492" s="113">
        <f t="shared" si="274"/>
        <v>0</v>
      </c>
      <c r="K3492" s="114">
        <f t="shared" si="275"/>
        <v>0</v>
      </c>
      <c r="L3492" s="31">
        <f t="shared" si="276"/>
        <v>0</v>
      </c>
      <c r="M3492" s="1">
        <f t="shared" si="277"/>
        <v>0</v>
      </c>
      <c r="N3492" s="1">
        <f t="shared" si="278"/>
        <v>6</v>
      </c>
    </row>
    <row r="3493" spans="1:14" ht="16.5" hidden="1" thickBot="1" x14ac:dyDescent="0.3">
      <c r="A3493" s="26">
        <v>589318</v>
      </c>
      <c r="B3493" s="42">
        <v>589318</v>
      </c>
      <c r="C3493" s="43" t="s">
        <v>153</v>
      </c>
      <c r="D3493" s="99">
        <f>IF(ISERROR(VLOOKUP(A3493,'CGN-2015-001'!A3492:I8639,4,0)),0,VLOOKUP(A3493,'CGN-2015-001'!A3492:I8639,4,0))</f>
        <v>0</v>
      </c>
      <c r="E3493" s="45">
        <f>IF(ISERROR(VLOOKUP(A3493,[3]Hoja1!$A$1:$F$369,4,0)),0,VLOOKUP(A3493,[3]Hoja1!$A$1:$F$369,4,0))</f>
        <v>0</v>
      </c>
      <c r="F3493" s="45">
        <f>IF(ISERROR(VLOOKUP(A3493,[3]Hoja1!$A$1:$F$369,5,0)),0,VLOOKUP(A3493,[3]Hoja1!$A$1:$F$369,5,0))</f>
        <v>0</v>
      </c>
      <c r="G3493" s="102">
        <f>IF(ISERROR(VLOOKUP(A3493,'CGN-2015-001'!A3492:I8639,7,0)),0,VLOOKUP(A3493,'CGN-2015-001'!A3492:I8639,7,0))</f>
        <v>0</v>
      </c>
      <c r="H3493" s="44"/>
      <c r="I3493" s="46"/>
      <c r="J3493" s="113">
        <f t="shared" si="274"/>
        <v>0</v>
      </c>
      <c r="K3493" s="114">
        <f t="shared" si="275"/>
        <v>0</v>
      </c>
      <c r="L3493" s="31">
        <f t="shared" si="276"/>
        <v>0</v>
      </c>
      <c r="M3493" s="1">
        <f t="shared" si="277"/>
        <v>0</v>
      </c>
      <c r="N3493" s="1">
        <f t="shared" si="278"/>
        <v>6</v>
      </c>
    </row>
    <row r="3494" spans="1:14" ht="16.5" hidden="1" thickBot="1" x14ac:dyDescent="0.3">
      <c r="A3494" s="26">
        <v>589319</v>
      </c>
      <c r="B3494" s="42">
        <v>589319</v>
      </c>
      <c r="C3494" s="43" t="s">
        <v>154</v>
      </c>
      <c r="D3494" s="99">
        <f>IF(ISERROR(VLOOKUP(A3494,'CGN-2015-001'!A3493:I8640,4,0)),0,VLOOKUP(A3494,'CGN-2015-001'!A3493:I8640,4,0))</f>
        <v>0</v>
      </c>
      <c r="E3494" s="45">
        <f>IF(ISERROR(VLOOKUP(A3494,[3]Hoja1!$A$1:$F$369,4,0)),0,VLOOKUP(A3494,[3]Hoja1!$A$1:$F$369,4,0))</f>
        <v>0</v>
      </c>
      <c r="F3494" s="45">
        <f>IF(ISERROR(VLOOKUP(A3494,[3]Hoja1!$A$1:$F$369,5,0)),0,VLOOKUP(A3494,[3]Hoja1!$A$1:$F$369,5,0))</f>
        <v>0</v>
      </c>
      <c r="G3494" s="102">
        <f>IF(ISERROR(VLOOKUP(A3494,'CGN-2015-001'!A3493:I8640,7,0)),0,VLOOKUP(A3494,'CGN-2015-001'!A3493:I8640,7,0))</f>
        <v>0</v>
      </c>
      <c r="H3494" s="44"/>
      <c r="I3494" s="46"/>
      <c r="J3494" s="113">
        <f t="shared" si="274"/>
        <v>0</v>
      </c>
      <c r="K3494" s="114">
        <f t="shared" si="275"/>
        <v>0</v>
      </c>
      <c r="L3494" s="31">
        <f t="shared" si="276"/>
        <v>0</v>
      </c>
      <c r="M3494" s="1">
        <f t="shared" si="277"/>
        <v>0</v>
      </c>
      <c r="N3494" s="1">
        <f t="shared" si="278"/>
        <v>6</v>
      </c>
    </row>
    <row r="3495" spans="1:14" ht="16.5" hidden="1" thickBot="1" x14ac:dyDescent="0.3">
      <c r="A3495" s="26">
        <v>589320</v>
      </c>
      <c r="B3495" s="42">
        <v>589320</v>
      </c>
      <c r="C3495" s="43" t="s">
        <v>155</v>
      </c>
      <c r="D3495" s="99">
        <f>IF(ISERROR(VLOOKUP(A3495,'CGN-2015-001'!A3494:I8641,4,0)),0,VLOOKUP(A3495,'CGN-2015-001'!A3494:I8641,4,0))</f>
        <v>0</v>
      </c>
      <c r="E3495" s="45">
        <f>IF(ISERROR(VLOOKUP(A3495,[3]Hoja1!$A$1:$F$369,4,0)),0,VLOOKUP(A3495,[3]Hoja1!$A$1:$F$369,4,0))</f>
        <v>0</v>
      </c>
      <c r="F3495" s="45">
        <f>IF(ISERROR(VLOOKUP(A3495,[3]Hoja1!$A$1:$F$369,5,0)),0,VLOOKUP(A3495,[3]Hoja1!$A$1:$F$369,5,0))</f>
        <v>0</v>
      </c>
      <c r="G3495" s="102">
        <f>IF(ISERROR(VLOOKUP(A3495,'CGN-2015-001'!A3494:I8641,7,0)),0,VLOOKUP(A3495,'CGN-2015-001'!A3494:I8641,7,0))</f>
        <v>0</v>
      </c>
      <c r="H3495" s="44"/>
      <c r="I3495" s="46"/>
      <c r="J3495" s="113">
        <f t="shared" si="274"/>
        <v>0</v>
      </c>
      <c r="K3495" s="114">
        <f t="shared" si="275"/>
        <v>0</v>
      </c>
      <c r="L3495" s="31">
        <f t="shared" si="276"/>
        <v>0</v>
      </c>
      <c r="M3495" s="1">
        <f t="shared" si="277"/>
        <v>0</v>
      </c>
      <c r="N3495" s="1">
        <f t="shared" si="278"/>
        <v>6</v>
      </c>
    </row>
    <row r="3496" spans="1:14" ht="16.5" hidden="1" thickBot="1" x14ac:dyDescent="0.3">
      <c r="A3496" s="26">
        <v>589321</v>
      </c>
      <c r="B3496" s="42">
        <v>589321</v>
      </c>
      <c r="C3496" s="43" t="s">
        <v>156</v>
      </c>
      <c r="D3496" s="99">
        <f>IF(ISERROR(VLOOKUP(A3496,'CGN-2015-001'!A3495:I8642,4,0)),0,VLOOKUP(A3496,'CGN-2015-001'!A3495:I8642,4,0))</f>
        <v>0</v>
      </c>
      <c r="E3496" s="45">
        <f>IF(ISERROR(VLOOKUP(A3496,[3]Hoja1!$A$1:$F$369,4,0)),0,VLOOKUP(A3496,[3]Hoja1!$A$1:$F$369,4,0))</f>
        <v>0</v>
      </c>
      <c r="F3496" s="45">
        <f>IF(ISERROR(VLOOKUP(A3496,[3]Hoja1!$A$1:$F$369,5,0)),0,VLOOKUP(A3496,[3]Hoja1!$A$1:$F$369,5,0))</f>
        <v>0</v>
      </c>
      <c r="G3496" s="102">
        <f>IF(ISERROR(VLOOKUP(A3496,'CGN-2015-001'!A3495:I8642,7,0)),0,VLOOKUP(A3496,'CGN-2015-001'!A3495:I8642,7,0))</f>
        <v>0</v>
      </c>
      <c r="H3496" s="44"/>
      <c r="I3496" s="46"/>
      <c r="J3496" s="113">
        <f t="shared" si="274"/>
        <v>0</v>
      </c>
      <c r="K3496" s="114">
        <f t="shared" si="275"/>
        <v>0</v>
      </c>
      <c r="L3496" s="31">
        <f t="shared" si="276"/>
        <v>0</v>
      </c>
      <c r="M3496" s="1">
        <f t="shared" si="277"/>
        <v>0</v>
      </c>
      <c r="N3496" s="1">
        <f t="shared" si="278"/>
        <v>6</v>
      </c>
    </row>
    <row r="3497" spans="1:14" ht="16.5" hidden="1" thickBot="1" x14ac:dyDescent="0.3">
      <c r="A3497" s="26">
        <v>589322</v>
      </c>
      <c r="B3497" s="42">
        <v>589322</v>
      </c>
      <c r="C3497" s="43" t="s">
        <v>157</v>
      </c>
      <c r="D3497" s="99">
        <f>IF(ISERROR(VLOOKUP(A3497,'CGN-2015-001'!A3496:I8643,4,0)),0,VLOOKUP(A3497,'CGN-2015-001'!A3496:I8643,4,0))</f>
        <v>0</v>
      </c>
      <c r="E3497" s="45">
        <f>IF(ISERROR(VLOOKUP(A3497,[3]Hoja1!$A$1:$F$369,4,0)),0,VLOOKUP(A3497,[3]Hoja1!$A$1:$F$369,4,0))</f>
        <v>0</v>
      </c>
      <c r="F3497" s="45">
        <f>IF(ISERROR(VLOOKUP(A3497,[3]Hoja1!$A$1:$F$369,5,0)),0,VLOOKUP(A3497,[3]Hoja1!$A$1:$F$369,5,0))</f>
        <v>0</v>
      </c>
      <c r="G3497" s="102">
        <f>IF(ISERROR(VLOOKUP(A3497,'CGN-2015-001'!A3496:I8643,7,0)),0,VLOOKUP(A3497,'CGN-2015-001'!A3496:I8643,7,0))</f>
        <v>0</v>
      </c>
      <c r="H3497" s="44"/>
      <c r="I3497" s="46"/>
      <c r="J3497" s="113">
        <f t="shared" si="274"/>
        <v>0</v>
      </c>
      <c r="K3497" s="114">
        <f t="shared" si="275"/>
        <v>0</v>
      </c>
      <c r="L3497" s="31">
        <f t="shared" si="276"/>
        <v>0</v>
      </c>
      <c r="M3497" s="1">
        <f t="shared" si="277"/>
        <v>0</v>
      </c>
      <c r="N3497" s="1">
        <f t="shared" si="278"/>
        <v>6</v>
      </c>
    </row>
    <row r="3498" spans="1:14" ht="16.5" hidden="1" thickBot="1" x14ac:dyDescent="0.3">
      <c r="A3498" s="26">
        <v>589323</v>
      </c>
      <c r="B3498" s="42">
        <v>589323</v>
      </c>
      <c r="C3498" s="43" t="s">
        <v>158</v>
      </c>
      <c r="D3498" s="99">
        <f>IF(ISERROR(VLOOKUP(A3498,'CGN-2015-001'!A3497:I8644,4,0)),0,VLOOKUP(A3498,'CGN-2015-001'!A3497:I8644,4,0))</f>
        <v>0</v>
      </c>
      <c r="E3498" s="45">
        <f>IF(ISERROR(VLOOKUP(A3498,[3]Hoja1!$A$1:$F$369,4,0)),0,VLOOKUP(A3498,[3]Hoja1!$A$1:$F$369,4,0))</f>
        <v>0</v>
      </c>
      <c r="F3498" s="45">
        <f>IF(ISERROR(VLOOKUP(A3498,[3]Hoja1!$A$1:$F$369,5,0)),0,VLOOKUP(A3498,[3]Hoja1!$A$1:$F$369,5,0))</f>
        <v>0</v>
      </c>
      <c r="G3498" s="102">
        <f>IF(ISERROR(VLOOKUP(A3498,'CGN-2015-001'!A3497:I8644,7,0)),0,VLOOKUP(A3498,'CGN-2015-001'!A3497:I8644,7,0))</f>
        <v>0</v>
      </c>
      <c r="H3498" s="44"/>
      <c r="I3498" s="46"/>
      <c r="J3498" s="113">
        <f t="shared" si="274"/>
        <v>0</v>
      </c>
      <c r="K3498" s="114">
        <f t="shared" si="275"/>
        <v>0</v>
      </c>
      <c r="L3498" s="31">
        <f t="shared" si="276"/>
        <v>0</v>
      </c>
      <c r="M3498" s="1">
        <f t="shared" si="277"/>
        <v>0</v>
      </c>
      <c r="N3498" s="1">
        <f t="shared" si="278"/>
        <v>6</v>
      </c>
    </row>
    <row r="3499" spans="1:14" ht="16.5" hidden="1" thickBot="1" x14ac:dyDescent="0.3">
      <c r="A3499" s="26">
        <v>589324</v>
      </c>
      <c r="B3499" s="42">
        <v>589324</v>
      </c>
      <c r="C3499" s="43" t="s">
        <v>159</v>
      </c>
      <c r="D3499" s="99">
        <f>IF(ISERROR(VLOOKUP(A3499,'CGN-2015-001'!A3498:I8645,4,0)),0,VLOOKUP(A3499,'CGN-2015-001'!A3498:I8645,4,0))</f>
        <v>0</v>
      </c>
      <c r="E3499" s="45">
        <f>IF(ISERROR(VLOOKUP(A3499,[3]Hoja1!$A$1:$F$369,4,0)),0,VLOOKUP(A3499,[3]Hoja1!$A$1:$F$369,4,0))</f>
        <v>0</v>
      </c>
      <c r="F3499" s="45">
        <f>IF(ISERROR(VLOOKUP(A3499,[3]Hoja1!$A$1:$F$369,5,0)),0,VLOOKUP(A3499,[3]Hoja1!$A$1:$F$369,5,0))</f>
        <v>0</v>
      </c>
      <c r="G3499" s="102">
        <f>IF(ISERROR(VLOOKUP(A3499,'CGN-2015-001'!A3498:I8645,7,0)),0,VLOOKUP(A3499,'CGN-2015-001'!A3498:I8645,7,0))</f>
        <v>0</v>
      </c>
      <c r="H3499" s="44"/>
      <c r="I3499" s="46"/>
      <c r="J3499" s="113">
        <f t="shared" si="274"/>
        <v>0</v>
      </c>
      <c r="K3499" s="114">
        <f t="shared" si="275"/>
        <v>0</v>
      </c>
      <c r="L3499" s="31">
        <f t="shared" si="276"/>
        <v>0</v>
      </c>
      <c r="M3499" s="1">
        <f t="shared" si="277"/>
        <v>0</v>
      </c>
      <c r="N3499" s="1">
        <f t="shared" si="278"/>
        <v>6</v>
      </c>
    </row>
    <row r="3500" spans="1:14" ht="16.5" hidden="1" thickBot="1" x14ac:dyDescent="0.3">
      <c r="A3500" s="26">
        <v>589325</v>
      </c>
      <c r="B3500" s="42">
        <v>589325</v>
      </c>
      <c r="C3500" s="43" t="s">
        <v>160</v>
      </c>
      <c r="D3500" s="99">
        <f>IF(ISERROR(VLOOKUP(A3500,'CGN-2015-001'!A3499:I8646,4,0)),0,VLOOKUP(A3500,'CGN-2015-001'!A3499:I8646,4,0))</f>
        <v>0</v>
      </c>
      <c r="E3500" s="45">
        <f>IF(ISERROR(VLOOKUP(A3500,[3]Hoja1!$A$1:$F$369,4,0)),0,VLOOKUP(A3500,[3]Hoja1!$A$1:$F$369,4,0))</f>
        <v>0</v>
      </c>
      <c r="F3500" s="45">
        <f>IF(ISERROR(VLOOKUP(A3500,[3]Hoja1!$A$1:$F$369,5,0)),0,VLOOKUP(A3500,[3]Hoja1!$A$1:$F$369,5,0))</f>
        <v>0</v>
      </c>
      <c r="G3500" s="102">
        <f>IF(ISERROR(VLOOKUP(A3500,'CGN-2015-001'!A3499:I8646,7,0)),0,VLOOKUP(A3500,'CGN-2015-001'!A3499:I8646,7,0))</f>
        <v>0</v>
      </c>
      <c r="H3500" s="44"/>
      <c r="I3500" s="46"/>
      <c r="J3500" s="113">
        <f t="shared" si="274"/>
        <v>0</v>
      </c>
      <c r="K3500" s="114">
        <f t="shared" si="275"/>
        <v>0</v>
      </c>
      <c r="L3500" s="31">
        <f t="shared" si="276"/>
        <v>0</v>
      </c>
      <c r="M3500" s="1">
        <f t="shared" si="277"/>
        <v>0</v>
      </c>
      <c r="N3500" s="1">
        <f t="shared" si="278"/>
        <v>6</v>
      </c>
    </row>
    <row r="3501" spans="1:14" ht="16.5" hidden="1" thickBot="1" x14ac:dyDescent="0.3">
      <c r="A3501" s="26">
        <v>589326</v>
      </c>
      <c r="B3501" s="42">
        <v>589326</v>
      </c>
      <c r="C3501" s="43" t="s">
        <v>161</v>
      </c>
      <c r="D3501" s="99">
        <f>IF(ISERROR(VLOOKUP(A3501,'CGN-2015-001'!A3500:I8647,4,0)),0,VLOOKUP(A3501,'CGN-2015-001'!A3500:I8647,4,0))</f>
        <v>0</v>
      </c>
      <c r="E3501" s="45">
        <f>IF(ISERROR(VLOOKUP(A3501,[3]Hoja1!$A$1:$F$369,4,0)),0,VLOOKUP(A3501,[3]Hoja1!$A$1:$F$369,4,0))</f>
        <v>0</v>
      </c>
      <c r="F3501" s="45">
        <f>IF(ISERROR(VLOOKUP(A3501,[3]Hoja1!$A$1:$F$369,5,0)),0,VLOOKUP(A3501,[3]Hoja1!$A$1:$F$369,5,0))</f>
        <v>0</v>
      </c>
      <c r="G3501" s="102">
        <f>IF(ISERROR(VLOOKUP(A3501,'CGN-2015-001'!A3500:I8647,7,0)),0,VLOOKUP(A3501,'CGN-2015-001'!A3500:I8647,7,0))</f>
        <v>0</v>
      </c>
      <c r="H3501" s="44"/>
      <c r="I3501" s="46"/>
      <c r="J3501" s="113">
        <f t="shared" si="274"/>
        <v>0</v>
      </c>
      <c r="K3501" s="114">
        <f t="shared" si="275"/>
        <v>0</v>
      </c>
      <c r="L3501" s="31">
        <f t="shared" si="276"/>
        <v>0</v>
      </c>
      <c r="M3501" s="1">
        <f t="shared" si="277"/>
        <v>0</v>
      </c>
      <c r="N3501" s="1">
        <f t="shared" si="278"/>
        <v>6</v>
      </c>
    </row>
    <row r="3502" spans="1:14" ht="16.5" hidden="1" thickBot="1" x14ac:dyDescent="0.3">
      <c r="A3502" s="26">
        <v>589327</v>
      </c>
      <c r="B3502" s="42">
        <v>589327</v>
      </c>
      <c r="C3502" s="43" t="s">
        <v>1402</v>
      </c>
      <c r="D3502" s="99">
        <f>IF(ISERROR(VLOOKUP(A3502,'CGN-2015-001'!A3501:I8648,4,0)),0,VLOOKUP(A3502,'CGN-2015-001'!A3501:I8648,4,0))</f>
        <v>0</v>
      </c>
      <c r="E3502" s="45">
        <f>IF(ISERROR(VLOOKUP(A3502,[3]Hoja1!$A$1:$F$369,4,0)),0,VLOOKUP(A3502,[3]Hoja1!$A$1:$F$369,4,0))</f>
        <v>0</v>
      </c>
      <c r="F3502" s="45">
        <f>IF(ISERROR(VLOOKUP(A3502,[3]Hoja1!$A$1:$F$369,5,0)),0,VLOOKUP(A3502,[3]Hoja1!$A$1:$F$369,5,0))</f>
        <v>0</v>
      </c>
      <c r="G3502" s="102">
        <f>IF(ISERROR(VLOOKUP(A3502,'CGN-2015-001'!A3501:I8648,7,0)),0,VLOOKUP(A3502,'CGN-2015-001'!A3501:I8648,7,0))</f>
        <v>0</v>
      </c>
      <c r="H3502" s="44"/>
      <c r="I3502" s="46"/>
      <c r="J3502" s="113">
        <f t="shared" si="274"/>
        <v>0</v>
      </c>
      <c r="K3502" s="114">
        <f t="shared" si="275"/>
        <v>0</v>
      </c>
      <c r="L3502" s="31">
        <f t="shared" si="276"/>
        <v>0</v>
      </c>
      <c r="M3502" s="1">
        <f t="shared" si="277"/>
        <v>0</v>
      </c>
      <c r="N3502" s="1">
        <f t="shared" si="278"/>
        <v>6</v>
      </c>
    </row>
    <row r="3503" spans="1:14" ht="16.5" hidden="1" thickBot="1" x14ac:dyDescent="0.3">
      <c r="A3503" s="26">
        <v>589328</v>
      </c>
      <c r="B3503" s="42">
        <v>589328</v>
      </c>
      <c r="C3503" s="43" t="s">
        <v>163</v>
      </c>
      <c r="D3503" s="99">
        <f>IF(ISERROR(VLOOKUP(A3503,'CGN-2015-001'!A3502:I8649,4,0)),0,VLOOKUP(A3503,'CGN-2015-001'!A3502:I8649,4,0))</f>
        <v>0</v>
      </c>
      <c r="E3503" s="45">
        <f>IF(ISERROR(VLOOKUP(A3503,[3]Hoja1!$A$1:$F$369,4,0)),0,VLOOKUP(A3503,[3]Hoja1!$A$1:$F$369,4,0))</f>
        <v>0</v>
      </c>
      <c r="F3503" s="45">
        <f>IF(ISERROR(VLOOKUP(A3503,[3]Hoja1!$A$1:$F$369,5,0)),0,VLOOKUP(A3503,[3]Hoja1!$A$1:$F$369,5,0))</f>
        <v>0</v>
      </c>
      <c r="G3503" s="102">
        <f>IF(ISERROR(VLOOKUP(A3503,'CGN-2015-001'!A3502:I8649,7,0)),0,VLOOKUP(A3503,'CGN-2015-001'!A3502:I8649,7,0))</f>
        <v>0</v>
      </c>
      <c r="H3503" s="44"/>
      <c r="I3503" s="46"/>
      <c r="J3503" s="113">
        <f t="shared" si="274"/>
        <v>0</v>
      </c>
      <c r="K3503" s="114">
        <f t="shared" si="275"/>
        <v>0</v>
      </c>
      <c r="L3503" s="31">
        <f t="shared" si="276"/>
        <v>0</v>
      </c>
      <c r="M3503" s="1">
        <f t="shared" si="277"/>
        <v>0</v>
      </c>
      <c r="N3503" s="1">
        <f t="shared" si="278"/>
        <v>6</v>
      </c>
    </row>
    <row r="3504" spans="1:14" ht="16.5" hidden="1" thickBot="1" x14ac:dyDescent="0.3">
      <c r="A3504" s="26">
        <v>589329</v>
      </c>
      <c r="B3504" s="42">
        <v>589329</v>
      </c>
      <c r="C3504" s="43" t="s">
        <v>164</v>
      </c>
      <c r="D3504" s="99">
        <f>IF(ISERROR(VLOOKUP(A3504,'CGN-2015-001'!A3503:I8650,4,0)),0,VLOOKUP(A3504,'CGN-2015-001'!A3503:I8650,4,0))</f>
        <v>0</v>
      </c>
      <c r="E3504" s="45">
        <f>IF(ISERROR(VLOOKUP(A3504,[3]Hoja1!$A$1:$F$369,4,0)),0,VLOOKUP(A3504,[3]Hoja1!$A$1:$F$369,4,0))</f>
        <v>0</v>
      </c>
      <c r="F3504" s="45">
        <f>IF(ISERROR(VLOOKUP(A3504,[3]Hoja1!$A$1:$F$369,5,0)),0,VLOOKUP(A3504,[3]Hoja1!$A$1:$F$369,5,0))</f>
        <v>0</v>
      </c>
      <c r="G3504" s="102">
        <f>IF(ISERROR(VLOOKUP(A3504,'CGN-2015-001'!A3503:I8650,7,0)),0,VLOOKUP(A3504,'CGN-2015-001'!A3503:I8650,7,0))</f>
        <v>0</v>
      </c>
      <c r="H3504" s="44"/>
      <c r="I3504" s="46"/>
      <c r="J3504" s="113">
        <f t="shared" si="274"/>
        <v>0</v>
      </c>
      <c r="K3504" s="114">
        <f t="shared" si="275"/>
        <v>0</v>
      </c>
      <c r="L3504" s="31">
        <f t="shared" si="276"/>
        <v>0</v>
      </c>
      <c r="M3504" s="1">
        <f t="shared" si="277"/>
        <v>0</v>
      </c>
      <c r="N3504" s="1">
        <f t="shared" si="278"/>
        <v>6</v>
      </c>
    </row>
    <row r="3505" spans="1:14" ht="16.5" hidden="1" thickBot="1" x14ac:dyDescent="0.3">
      <c r="A3505" s="26">
        <v>589330</v>
      </c>
      <c r="B3505" s="42">
        <v>589330</v>
      </c>
      <c r="C3505" s="43" t="s">
        <v>165</v>
      </c>
      <c r="D3505" s="99">
        <f>IF(ISERROR(VLOOKUP(A3505,'CGN-2015-001'!A3504:I8651,4,0)),0,VLOOKUP(A3505,'CGN-2015-001'!A3504:I8651,4,0))</f>
        <v>0</v>
      </c>
      <c r="E3505" s="45">
        <f>IF(ISERROR(VLOOKUP(A3505,[3]Hoja1!$A$1:$F$369,4,0)),0,VLOOKUP(A3505,[3]Hoja1!$A$1:$F$369,4,0))</f>
        <v>0</v>
      </c>
      <c r="F3505" s="45">
        <f>IF(ISERROR(VLOOKUP(A3505,[3]Hoja1!$A$1:$F$369,5,0)),0,VLOOKUP(A3505,[3]Hoja1!$A$1:$F$369,5,0))</f>
        <v>0</v>
      </c>
      <c r="G3505" s="102">
        <f>IF(ISERROR(VLOOKUP(A3505,'CGN-2015-001'!A3504:I8651,7,0)),0,VLOOKUP(A3505,'CGN-2015-001'!A3504:I8651,7,0))</f>
        <v>0</v>
      </c>
      <c r="H3505" s="44"/>
      <c r="I3505" s="46"/>
      <c r="J3505" s="113">
        <f t="shared" si="274"/>
        <v>0</v>
      </c>
      <c r="K3505" s="114">
        <f t="shared" si="275"/>
        <v>0</v>
      </c>
      <c r="L3505" s="31">
        <f t="shared" si="276"/>
        <v>0</v>
      </c>
      <c r="M3505" s="1">
        <f t="shared" si="277"/>
        <v>0</v>
      </c>
      <c r="N3505" s="1">
        <f t="shared" si="278"/>
        <v>6</v>
      </c>
    </row>
    <row r="3506" spans="1:14" ht="16.5" hidden="1" thickBot="1" x14ac:dyDescent="0.3">
      <c r="A3506" s="26">
        <v>589331</v>
      </c>
      <c r="B3506" s="42">
        <v>589331</v>
      </c>
      <c r="C3506" s="43" t="s">
        <v>166</v>
      </c>
      <c r="D3506" s="99">
        <f>IF(ISERROR(VLOOKUP(A3506,'CGN-2015-001'!A3505:I8652,4,0)),0,VLOOKUP(A3506,'CGN-2015-001'!A3505:I8652,4,0))</f>
        <v>0</v>
      </c>
      <c r="E3506" s="45">
        <f>IF(ISERROR(VLOOKUP(A3506,[3]Hoja1!$A$1:$F$369,4,0)),0,VLOOKUP(A3506,[3]Hoja1!$A$1:$F$369,4,0))</f>
        <v>0</v>
      </c>
      <c r="F3506" s="45">
        <f>IF(ISERROR(VLOOKUP(A3506,[3]Hoja1!$A$1:$F$369,5,0)),0,VLOOKUP(A3506,[3]Hoja1!$A$1:$F$369,5,0))</f>
        <v>0</v>
      </c>
      <c r="G3506" s="102">
        <f>IF(ISERROR(VLOOKUP(A3506,'CGN-2015-001'!A3505:I8652,7,0)),0,VLOOKUP(A3506,'CGN-2015-001'!A3505:I8652,7,0))</f>
        <v>0</v>
      </c>
      <c r="H3506" s="44"/>
      <c r="I3506" s="46"/>
      <c r="J3506" s="113">
        <f t="shared" si="274"/>
        <v>0</v>
      </c>
      <c r="K3506" s="114">
        <f t="shared" si="275"/>
        <v>0</v>
      </c>
      <c r="L3506" s="31">
        <f t="shared" si="276"/>
        <v>0</v>
      </c>
      <c r="M3506" s="1">
        <f t="shared" si="277"/>
        <v>0</v>
      </c>
      <c r="N3506" s="1">
        <f t="shared" si="278"/>
        <v>6</v>
      </c>
    </row>
    <row r="3507" spans="1:14" ht="16.5" hidden="1" thickBot="1" x14ac:dyDescent="0.3">
      <c r="A3507" s="26">
        <v>589332</v>
      </c>
      <c r="B3507" s="42">
        <v>589332</v>
      </c>
      <c r="C3507" s="43" t="s">
        <v>167</v>
      </c>
      <c r="D3507" s="99">
        <f>IF(ISERROR(VLOOKUP(A3507,'CGN-2015-001'!A3506:I8653,4,0)),0,VLOOKUP(A3507,'CGN-2015-001'!A3506:I8653,4,0))</f>
        <v>0</v>
      </c>
      <c r="E3507" s="45">
        <f>IF(ISERROR(VLOOKUP(A3507,[3]Hoja1!$A$1:$F$369,4,0)),0,VLOOKUP(A3507,[3]Hoja1!$A$1:$F$369,4,0))</f>
        <v>0</v>
      </c>
      <c r="F3507" s="45">
        <f>IF(ISERROR(VLOOKUP(A3507,[3]Hoja1!$A$1:$F$369,5,0)),0,VLOOKUP(A3507,[3]Hoja1!$A$1:$F$369,5,0))</f>
        <v>0</v>
      </c>
      <c r="G3507" s="102">
        <f>IF(ISERROR(VLOOKUP(A3507,'CGN-2015-001'!A3506:I8653,7,0)),0,VLOOKUP(A3507,'CGN-2015-001'!A3506:I8653,7,0))</f>
        <v>0</v>
      </c>
      <c r="H3507" s="44"/>
      <c r="I3507" s="46"/>
      <c r="J3507" s="113">
        <f t="shared" si="274"/>
        <v>0</v>
      </c>
      <c r="K3507" s="114">
        <f t="shared" si="275"/>
        <v>0</v>
      </c>
      <c r="L3507" s="31">
        <f t="shared" si="276"/>
        <v>0</v>
      </c>
      <c r="M3507" s="1">
        <f t="shared" si="277"/>
        <v>0</v>
      </c>
      <c r="N3507" s="1">
        <f t="shared" si="278"/>
        <v>6</v>
      </c>
    </row>
    <row r="3508" spans="1:14" ht="16.5" hidden="1" thickBot="1" x14ac:dyDescent="0.3">
      <c r="A3508" s="26">
        <v>589333</v>
      </c>
      <c r="B3508" s="42">
        <v>589333</v>
      </c>
      <c r="C3508" s="43" t="s">
        <v>168</v>
      </c>
      <c r="D3508" s="99">
        <f>IF(ISERROR(VLOOKUP(A3508,'CGN-2015-001'!A3507:I8654,4,0)),0,VLOOKUP(A3508,'CGN-2015-001'!A3507:I8654,4,0))</f>
        <v>0</v>
      </c>
      <c r="E3508" s="45">
        <f>IF(ISERROR(VLOOKUP(A3508,[3]Hoja1!$A$1:$F$369,4,0)),0,VLOOKUP(A3508,[3]Hoja1!$A$1:$F$369,4,0))</f>
        <v>0</v>
      </c>
      <c r="F3508" s="45">
        <f>IF(ISERROR(VLOOKUP(A3508,[3]Hoja1!$A$1:$F$369,5,0)),0,VLOOKUP(A3508,[3]Hoja1!$A$1:$F$369,5,0))</f>
        <v>0</v>
      </c>
      <c r="G3508" s="102">
        <f>IF(ISERROR(VLOOKUP(A3508,'CGN-2015-001'!A3507:I8654,7,0)),0,VLOOKUP(A3508,'CGN-2015-001'!A3507:I8654,7,0))</f>
        <v>0</v>
      </c>
      <c r="H3508" s="44"/>
      <c r="I3508" s="46"/>
      <c r="J3508" s="113">
        <f t="shared" si="274"/>
        <v>0</v>
      </c>
      <c r="K3508" s="114">
        <f t="shared" si="275"/>
        <v>0</v>
      </c>
      <c r="L3508" s="31">
        <f t="shared" si="276"/>
        <v>0</v>
      </c>
      <c r="M3508" s="1">
        <f t="shared" si="277"/>
        <v>0</v>
      </c>
      <c r="N3508" s="1">
        <f t="shared" si="278"/>
        <v>6</v>
      </c>
    </row>
    <row r="3509" spans="1:14" ht="16.5" hidden="1" thickBot="1" x14ac:dyDescent="0.3">
      <c r="A3509" s="26">
        <v>589334</v>
      </c>
      <c r="B3509" s="42">
        <v>589334</v>
      </c>
      <c r="C3509" s="43" t="s">
        <v>169</v>
      </c>
      <c r="D3509" s="99">
        <f>IF(ISERROR(VLOOKUP(A3509,'CGN-2015-001'!A3508:I8655,4,0)),0,VLOOKUP(A3509,'CGN-2015-001'!A3508:I8655,4,0))</f>
        <v>0</v>
      </c>
      <c r="E3509" s="45">
        <f>IF(ISERROR(VLOOKUP(A3509,[3]Hoja1!$A$1:$F$369,4,0)),0,VLOOKUP(A3509,[3]Hoja1!$A$1:$F$369,4,0))</f>
        <v>0</v>
      </c>
      <c r="F3509" s="45">
        <f>IF(ISERROR(VLOOKUP(A3509,[3]Hoja1!$A$1:$F$369,5,0)),0,VLOOKUP(A3509,[3]Hoja1!$A$1:$F$369,5,0))</f>
        <v>0</v>
      </c>
      <c r="G3509" s="102">
        <f>IF(ISERROR(VLOOKUP(A3509,'CGN-2015-001'!A3508:I8655,7,0)),0,VLOOKUP(A3509,'CGN-2015-001'!A3508:I8655,7,0))</f>
        <v>0</v>
      </c>
      <c r="H3509" s="44"/>
      <c r="I3509" s="46"/>
      <c r="J3509" s="113">
        <f t="shared" si="274"/>
        <v>0</v>
      </c>
      <c r="K3509" s="114">
        <f t="shared" si="275"/>
        <v>0</v>
      </c>
      <c r="L3509" s="31">
        <f t="shared" si="276"/>
        <v>0</v>
      </c>
      <c r="M3509" s="1">
        <f t="shared" si="277"/>
        <v>0</v>
      </c>
      <c r="N3509" s="1">
        <f t="shared" si="278"/>
        <v>6</v>
      </c>
    </row>
    <row r="3510" spans="1:14" ht="16.5" hidden="1" thickBot="1" x14ac:dyDescent="0.3">
      <c r="A3510" s="26">
        <v>589335</v>
      </c>
      <c r="B3510" s="42">
        <v>589335</v>
      </c>
      <c r="C3510" s="43" t="s">
        <v>170</v>
      </c>
      <c r="D3510" s="99">
        <f>IF(ISERROR(VLOOKUP(A3510,'CGN-2015-001'!A3509:I8656,4,0)),0,VLOOKUP(A3510,'CGN-2015-001'!A3509:I8656,4,0))</f>
        <v>0</v>
      </c>
      <c r="E3510" s="45">
        <f>IF(ISERROR(VLOOKUP(A3510,[3]Hoja1!$A$1:$F$369,4,0)),0,VLOOKUP(A3510,[3]Hoja1!$A$1:$F$369,4,0))</f>
        <v>0</v>
      </c>
      <c r="F3510" s="45">
        <f>IF(ISERROR(VLOOKUP(A3510,[3]Hoja1!$A$1:$F$369,5,0)),0,VLOOKUP(A3510,[3]Hoja1!$A$1:$F$369,5,0))</f>
        <v>0</v>
      </c>
      <c r="G3510" s="102">
        <f>IF(ISERROR(VLOOKUP(A3510,'CGN-2015-001'!A3509:I8656,7,0)),0,VLOOKUP(A3510,'CGN-2015-001'!A3509:I8656,7,0))</f>
        <v>0</v>
      </c>
      <c r="H3510" s="44"/>
      <c r="I3510" s="46"/>
      <c r="J3510" s="113">
        <f t="shared" si="274"/>
        <v>0</v>
      </c>
      <c r="K3510" s="114">
        <f t="shared" si="275"/>
        <v>0</v>
      </c>
      <c r="L3510" s="31">
        <f t="shared" si="276"/>
        <v>0</v>
      </c>
      <c r="M3510" s="1">
        <f t="shared" si="277"/>
        <v>0</v>
      </c>
      <c r="N3510" s="1">
        <f t="shared" si="278"/>
        <v>6</v>
      </c>
    </row>
    <row r="3511" spans="1:14" ht="16.5" hidden="1" thickBot="1" x14ac:dyDescent="0.3">
      <c r="A3511" s="26">
        <v>589336</v>
      </c>
      <c r="B3511" s="42">
        <v>589336</v>
      </c>
      <c r="C3511" s="43" t="s">
        <v>171</v>
      </c>
      <c r="D3511" s="99">
        <f>IF(ISERROR(VLOOKUP(A3511,'CGN-2015-001'!A3510:I8657,4,0)),0,VLOOKUP(A3511,'CGN-2015-001'!A3510:I8657,4,0))</f>
        <v>0</v>
      </c>
      <c r="E3511" s="45">
        <f>IF(ISERROR(VLOOKUP(A3511,[3]Hoja1!$A$1:$F$369,4,0)),0,VLOOKUP(A3511,[3]Hoja1!$A$1:$F$369,4,0))</f>
        <v>0</v>
      </c>
      <c r="F3511" s="45">
        <f>IF(ISERROR(VLOOKUP(A3511,[3]Hoja1!$A$1:$F$369,5,0)),0,VLOOKUP(A3511,[3]Hoja1!$A$1:$F$369,5,0))</f>
        <v>0</v>
      </c>
      <c r="G3511" s="102">
        <f>IF(ISERROR(VLOOKUP(A3511,'CGN-2015-001'!A3510:I8657,7,0)),0,VLOOKUP(A3511,'CGN-2015-001'!A3510:I8657,7,0))</f>
        <v>0</v>
      </c>
      <c r="H3511" s="44"/>
      <c r="I3511" s="46"/>
      <c r="J3511" s="113">
        <f t="shared" si="274"/>
        <v>0</v>
      </c>
      <c r="K3511" s="114">
        <f t="shared" si="275"/>
        <v>0</v>
      </c>
      <c r="L3511" s="31">
        <f t="shared" si="276"/>
        <v>0</v>
      </c>
      <c r="M3511" s="1">
        <f t="shared" si="277"/>
        <v>0</v>
      </c>
      <c r="N3511" s="1">
        <f t="shared" si="278"/>
        <v>6</v>
      </c>
    </row>
    <row r="3512" spans="1:14" ht="16.5" hidden="1" thickBot="1" x14ac:dyDescent="0.3">
      <c r="A3512" s="26">
        <v>589337</v>
      </c>
      <c r="B3512" s="42">
        <v>589337</v>
      </c>
      <c r="C3512" s="43" t="s">
        <v>172</v>
      </c>
      <c r="D3512" s="99">
        <f>IF(ISERROR(VLOOKUP(A3512,'CGN-2015-001'!A3511:I8658,4,0)),0,VLOOKUP(A3512,'CGN-2015-001'!A3511:I8658,4,0))</f>
        <v>0</v>
      </c>
      <c r="E3512" s="45">
        <f>IF(ISERROR(VLOOKUP(A3512,[3]Hoja1!$A$1:$F$369,4,0)),0,VLOOKUP(A3512,[3]Hoja1!$A$1:$F$369,4,0))</f>
        <v>0</v>
      </c>
      <c r="F3512" s="45">
        <f>IF(ISERROR(VLOOKUP(A3512,[3]Hoja1!$A$1:$F$369,5,0)),0,VLOOKUP(A3512,[3]Hoja1!$A$1:$F$369,5,0))</f>
        <v>0</v>
      </c>
      <c r="G3512" s="102">
        <f>IF(ISERROR(VLOOKUP(A3512,'CGN-2015-001'!A3511:I8658,7,0)),0,VLOOKUP(A3512,'CGN-2015-001'!A3511:I8658,7,0))</f>
        <v>0</v>
      </c>
      <c r="H3512" s="44"/>
      <c r="I3512" s="46"/>
      <c r="J3512" s="113">
        <f t="shared" si="274"/>
        <v>0</v>
      </c>
      <c r="K3512" s="114">
        <f t="shared" si="275"/>
        <v>0</v>
      </c>
      <c r="L3512" s="31">
        <f t="shared" si="276"/>
        <v>0</v>
      </c>
      <c r="M3512" s="1">
        <f t="shared" si="277"/>
        <v>0</v>
      </c>
      <c r="N3512" s="1">
        <f t="shared" si="278"/>
        <v>6</v>
      </c>
    </row>
    <row r="3513" spans="1:14" ht="16.5" hidden="1" thickBot="1" x14ac:dyDescent="0.3">
      <c r="A3513" s="26">
        <v>589338</v>
      </c>
      <c r="B3513" s="42">
        <v>589338</v>
      </c>
      <c r="C3513" s="43" t="s">
        <v>173</v>
      </c>
      <c r="D3513" s="99">
        <f>IF(ISERROR(VLOOKUP(A3513,'CGN-2015-001'!A3512:I8659,4,0)),0,VLOOKUP(A3513,'CGN-2015-001'!A3512:I8659,4,0))</f>
        <v>0</v>
      </c>
      <c r="E3513" s="45">
        <f>IF(ISERROR(VLOOKUP(A3513,[3]Hoja1!$A$1:$F$369,4,0)),0,VLOOKUP(A3513,[3]Hoja1!$A$1:$F$369,4,0))</f>
        <v>0</v>
      </c>
      <c r="F3513" s="45">
        <f>IF(ISERROR(VLOOKUP(A3513,[3]Hoja1!$A$1:$F$369,5,0)),0,VLOOKUP(A3513,[3]Hoja1!$A$1:$F$369,5,0))</f>
        <v>0</v>
      </c>
      <c r="G3513" s="102">
        <f>IF(ISERROR(VLOOKUP(A3513,'CGN-2015-001'!A3512:I8659,7,0)),0,VLOOKUP(A3513,'CGN-2015-001'!A3512:I8659,7,0))</f>
        <v>0</v>
      </c>
      <c r="H3513" s="44"/>
      <c r="I3513" s="46"/>
      <c r="J3513" s="113">
        <f t="shared" si="274"/>
        <v>0</v>
      </c>
      <c r="K3513" s="114">
        <f t="shared" si="275"/>
        <v>0</v>
      </c>
      <c r="L3513" s="31">
        <f t="shared" si="276"/>
        <v>0</v>
      </c>
      <c r="M3513" s="1">
        <f t="shared" si="277"/>
        <v>0</v>
      </c>
      <c r="N3513" s="1">
        <f t="shared" si="278"/>
        <v>6</v>
      </c>
    </row>
    <row r="3514" spans="1:14" ht="16.5" hidden="1" thickBot="1" x14ac:dyDescent="0.3">
      <c r="A3514" s="26">
        <v>589339</v>
      </c>
      <c r="B3514" s="42">
        <v>589339</v>
      </c>
      <c r="C3514" s="43" t="s">
        <v>174</v>
      </c>
      <c r="D3514" s="99">
        <f>IF(ISERROR(VLOOKUP(A3514,'CGN-2015-001'!A3513:I8660,4,0)),0,VLOOKUP(A3514,'CGN-2015-001'!A3513:I8660,4,0))</f>
        <v>0</v>
      </c>
      <c r="E3514" s="45">
        <f>IF(ISERROR(VLOOKUP(A3514,[3]Hoja1!$A$1:$F$369,4,0)),0,VLOOKUP(A3514,[3]Hoja1!$A$1:$F$369,4,0))</f>
        <v>0</v>
      </c>
      <c r="F3514" s="45">
        <f>IF(ISERROR(VLOOKUP(A3514,[3]Hoja1!$A$1:$F$369,5,0)),0,VLOOKUP(A3514,[3]Hoja1!$A$1:$F$369,5,0))</f>
        <v>0</v>
      </c>
      <c r="G3514" s="102">
        <f>IF(ISERROR(VLOOKUP(A3514,'CGN-2015-001'!A3513:I8660,7,0)),0,VLOOKUP(A3514,'CGN-2015-001'!A3513:I8660,7,0))</f>
        <v>0</v>
      </c>
      <c r="H3514" s="44"/>
      <c r="I3514" s="46"/>
      <c r="J3514" s="113">
        <f t="shared" si="274"/>
        <v>0</v>
      </c>
      <c r="K3514" s="114">
        <f t="shared" si="275"/>
        <v>0</v>
      </c>
      <c r="L3514" s="31">
        <f t="shared" si="276"/>
        <v>0</v>
      </c>
      <c r="M3514" s="1">
        <f t="shared" si="277"/>
        <v>0</v>
      </c>
      <c r="N3514" s="1">
        <f t="shared" si="278"/>
        <v>6</v>
      </c>
    </row>
    <row r="3515" spans="1:14" ht="16.5" hidden="1" thickBot="1" x14ac:dyDescent="0.3">
      <c r="A3515" s="26">
        <v>589340</v>
      </c>
      <c r="B3515" s="42">
        <v>589340</v>
      </c>
      <c r="C3515" s="43" t="s">
        <v>175</v>
      </c>
      <c r="D3515" s="99">
        <f>IF(ISERROR(VLOOKUP(A3515,'CGN-2015-001'!A3514:I8661,4,0)),0,VLOOKUP(A3515,'CGN-2015-001'!A3514:I8661,4,0))</f>
        <v>0</v>
      </c>
      <c r="E3515" s="45">
        <f>IF(ISERROR(VLOOKUP(A3515,[3]Hoja1!$A$1:$F$369,4,0)),0,VLOOKUP(A3515,[3]Hoja1!$A$1:$F$369,4,0))</f>
        <v>0</v>
      </c>
      <c r="F3515" s="45">
        <f>IF(ISERROR(VLOOKUP(A3515,[3]Hoja1!$A$1:$F$369,5,0)),0,VLOOKUP(A3515,[3]Hoja1!$A$1:$F$369,5,0))</f>
        <v>0</v>
      </c>
      <c r="G3515" s="102">
        <f>IF(ISERROR(VLOOKUP(A3515,'CGN-2015-001'!A3514:I8661,7,0)),0,VLOOKUP(A3515,'CGN-2015-001'!A3514:I8661,7,0))</f>
        <v>0</v>
      </c>
      <c r="H3515" s="44"/>
      <c r="I3515" s="46"/>
      <c r="J3515" s="113">
        <f t="shared" si="274"/>
        <v>0</v>
      </c>
      <c r="K3515" s="114">
        <f t="shared" si="275"/>
        <v>0</v>
      </c>
      <c r="L3515" s="31">
        <f t="shared" si="276"/>
        <v>0</v>
      </c>
      <c r="M3515" s="1">
        <f t="shared" si="277"/>
        <v>0</v>
      </c>
      <c r="N3515" s="1">
        <f t="shared" si="278"/>
        <v>6</v>
      </c>
    </row>
    <row r="3516" spans="1:14" ht="16.5" hidden="1" thickBot="1" x14ac:dyDescent="0.3">
      <c r="A3516" s="26">
        <v>589341</v>
      </c>
      <c r="B3516" s="42">
        <v>589341</v>
      </c>
      <c r="C3516" s="43" t="s">
        <v>1403</v>
      </c>
      <c r="D3516" s="99">
        <f>IF(ISERROR(VLOOKUP(A3516,'CGN-2015-001'!A3515:I8662,4,0)),0,VLOOKUP(A3516,'CGN-2015-001'!A3515:I8662,4,0))</f>
        <v>0</v>
      </c>
      <c r="E3516" s="45">
        <f>IF(ISERROR(VLOOKUP(A3516,[3]Hoja1!$A$1:$F$369,4,0)),0,VLOOKUP(A3516,[3]Hoja1!$A$1:$F$369,4,0))</f>
        <v>0</v>
      </c>
      <c r="F3516" s="45">
        <f>IF(ISERROR(VLOOKUP(A3516,[3]Hoja1!$A$1:$F$369,5,0)),0,VLOOKUP(A3516,[3]Hoja1!$A$1:$F$369,5,0))</f>
        <v>0</v>
      </c>
      <c r="G3516" s="102">
        <f>IF(ISERROR(VLOOKUP(A3516,'CGN-2015-001'!A3515:I8662,7,0)),0,VLOOKUP(A3516,'CGN-2015-001'!A3515:I8662,7,0))</f>
        <v>0</v>
      </c>
      <c r="H3516" s="44"/>
      <c r="I3516" s="46"/>
      <c r="J3516" s="113">
        <f t="shared" si="274"/>
        <v>0</v>
      </c>
      <c r="K3516" s="114">
        <f t="shared" si="275"/>
        <v>0</v>
      </c>
      <c r="L3516" s="31">
        <f t="shared" si="276"/>
        <v>0</v>
      </c>
      <c r="M3516" s="1">
        <f t="shared" si="277"/>
        <v>0</v>
      </c>
      <c r="N3516" s="1">
        <f t="shared" si="278"/>
        <v>6</v>
      </c>
    </row>
    <row r="3517" spans="1:14" ht="16.5" hidden="1" thickBot="1" x14ac:dyDescent="0.3">
      <c r="A3517" s="26">
        <v>589342</v>
      </c>
      <c r="B3517" s="42">
        <v>589342</v>
      </c>
      <c r="C3517" s="43" t="s">
        <v>178</v>
      </c>
      <c r="D3517" s="99">
        <f>IF(ISERROR(VLOOKUP(A3517,'CGN-2015-001'!A3516:I8663,4,0)),0,VLOOKUP(A3517,'CGN-2015-001'!A3516:I8663,4,0))</f>
        <v>0</v>
      </c>
      <c r="E3517" s="45">
        <f>IF(ISERROR(VLOOKUP(A3517,[3]Hoja1!$A$1:$F$369,4,0)),0,VLOOKUP(A3517,[3]Hoja1!$A$1:$F$369,4,0))</f>
        <v>0</v>
      </c>
      <c r="F3517" s="45">
        <f>IF(ISERROR(VLOOKUP(A3517,[3]Hoja1!$A$1:$F$369,5,0)),0,VLOOKUP(A3517,[3]Hoja1!$A$1:$F$369,5,0))</f>
        <v>0</v>
      </c>
      <c r="G3517" s="102">
        <f>IF(ISERROR(VLOOKUP(A3517,'CGN-2015-001'!A3516:I8663,7,0)),0,VLOOKUP(A3517,'CGN-2015-001'!A3516:I8663,7,0))</f>
        <v>0</v>
      </c>
      <c r="H3517" s="44"/>
      <c r="I3517" s="46"/>
      <c r="J3517" s="113">
        <f t="shared" si="274"/>
        <v>0</v>
      </c>
      <c r="K3517" s="114">
        <f t="shared" si="275"/>
        <v>0</v>
      </c>
      <c r="L3517" s="31">
        <f t="shared" si="276"/>
        <v>0</v>
      </c>
      <c r="M3517" s="1">
        <f t="shared" si="277"/>
        <v>0</v>
      </c>
      <c r="N3517" s="1">
        <f t="shared" si="278"/>
        <v>6</v>
      </c>
    </row>
    <row r="3518" spans="1:14" ht="16.5" hidden="1" thickBot="1" x14ac:dyDescent="0.3">
      <c r="A3518" s="26">
        <v>589343</v>
      </c>
      <c r="B3518" s="42">
        <v>589343</v>
      </c>
      <c r="C3518" s="43" t="s">
        <v>179</v>
      </c>
      <c r="D3518" s="99">
        <f>IF(ISERROR(VLOOKUP(A3518,'CGN-2015-001'!A3517:I8664,4,0)),0,VLOOKUP(A3518,'CGN-2015-001'!A3517:I8664,4,0))</f>
        <v>0</v>
      </c>
      <c r="E3518" s="45">
        <f>IF(ISERROR(VLOOKUP(A3518,[3]Hoja1!$A$1:$F$369,4,0)),0,VLOOKUP(A3518,[3]Hoja1!$A$1:$F$369,4,0))</f>
        <v>0</v>
      </c>
      <c r="F3518" s="45">
        <f>IF(ISERROR(VLOOKUP(A3518,[3]Hoja1!$A$1:$F$369,5,0)),0,VLOOKUP(A3518,[3]Hoja1!$A$1:$F$369,5,0))</f>
        <v>0</v>
      </c>
      <c r="G3518" s="102">
        <f>IF(ISERROR(VLOOKUP(A3518,'CGN-2015-001'!A3517:I8664,7,0)),0,VLOOKUP(A3518,'CGN-2015-001'!A3517:I8664,7,0))</f>
        <v>0</v>
      </c>
      <c r="H3518" s="44"/>
      <c r="I3518" s="46"/>
      <c r="J3518" s="113">
        <f t="shared" si="274"/>
        <v>0</v>
      </c>
      <c r="K3518" s="114">
        <f t="shared" si="275"/>
        <v>0</v>
      </c>
      <c r="L3518" s="31">
        <f t="shared" si="276"/>
        <v>0</v>
      </c>
      <c r="M3518" s="1">
        <f t="shared" si="277"/>
        <v>0</v>
      </c>
      <c r="N3518" s="1">
        <f t="shared" si="278"/>
        <v>6</v>
      </c>
    </row>
    <row r="3519" spans="1:14" ht="16.5" hidden="1" thickBot="1" x14ac:dyDescent="0.3">
      <c r="A3519" s="26">
        <v>589344</v>
      </c>
      <c r="B3519" s="42">
        <v>589344</v>
      </c>
      <c r="C3519" s="43" t="s">
        <v>180</v>
      </c>
      <c r="D3519" s="99">
        <f>IF(ISERROR(VLOOKUP(A3519,'CGN-2015-001'!A3518:I8665,4,0)),0,VLOOKUP(A3519,'CGN-2015-001'!A3518:I8665,4,0))</f>
        <v>0</v>
      </c>
      <c r="E3519" s="45">
        <f>IF(ISERROR(VLOOKUP(A3519,[3]Hoja1!$A$1:$F$369,4,0)),0,VLOOKUP(A3519,[3]Hoja1!$A$1:$F$369,4,0))</f>
        <v>0</v>
      </c>
      <c r="F3519" s="45">
        <f>IF(ISERROR(VLOOKUP(A3519,[3]Hoja1!$A$1:$F$369,5,0)),0,VLOOKUP(A3519,[3]Hoja1!$A$1:$F$369,5,0))</f>
        <v>0</v>
      </c>
      <c r="G3519" s="102">
        <f>IF(ISERROR(VLOOKUP(A3519,'CGN-2015-001'!A3518:I8665,7,0)),0,VLOOKUP(A3519,'CGN-2015-001'!A3518:I8665,7,0))</f>
        <v>0</v>
      </c>
      <c r="H3519" s="44"/>
      <c r="I3519" s="46"/>
      <c r="J3519" s="113">
        <f t="shared" si="274"/>
        <v>0</v>
      </c>
      <c r="K3519" s="114">
        <f t="shared" si="275"/>
        <v>0</v>
      </c>
      <c r="L3519" s="31">
        <f t="shared" si="276"/>
        <v>0</v>
      </c>
      <c r="M3519" s="1">
        <f t="shared" si="277"/>
        <v>0</v>
      </c>
      <c r="N3519" s="1">
        <f t="shared" si="278"/>
        <v>6</v>
      </c>
    </row>
    <row r="3520" spans="1:14" ht="16.5" hidden="1" thickBot="1" x14ac:dyDescent="0.3">
      <c r="A3520" s="26">
        <v>589345</v>
      </c>
      <c r="B3520" s="42">
        <v>589345</v>
      </c>
      <c r="C3520" s="43" t="s">
        <v>181</v>
      </c>
      <c r="D3520" s="99">
        <f>IF(ISERROR(VLOOKUP(A3520,'CGN-2015-001'!A3519:I8666,4,0)),0,VLOOKUP(A3520,'CGN-2015-001'!A3519:I8666,4,0))</f>
        <v>0</v>
      </c>
      <c r="E3520" s="45">
        <f>IF(ISERROR(VLOOKUP(A3520,[3]Hoja1!$A$1:$F$369,4,0)),0,VLOOKUP(A3520,[3]Hoja1!$A$1:$F$369,4,0))</f>
        <v>0</v>
      </c>
      <c r="F3520" s="45">
        <f>IF(ISERROR(VLOOKUP(A3520,[3]Hoja1!$A$1:$F$369,5,0)),0,VLOOKUP(A3520,[3]Hoja1!$A$1:$F$369,5,0))</f>
        <v>0</v>
      </c>
      <c r="G3520" s="102">
        <f>IF(ISERROR(VLOOKUP(A3520,'CGN-2015-001'!A3519:I8666,7,0)),0,VLOOKUP(A3520,'CGN-2015-001'!A3519:I8666,7,0))</f>
        <v>0</v>
      </c>
      <c r="H3520" s="44"/>
      <c r="I3520" s="46"/>
      <c r="J3520" s="113">
        <f t="shared" si="274"/>
        <v>0</v>
      </c>
      <c r="K3520" s="114">
        <f t="shared" si="275"/>
        <v>0</v>
      </c>
      <c r="L3520" s="31">
        <f t="shared" si="276"/>
        <v>0</v>
      </c>
      <c r="M3520" s="1">
        <f t="shared" si="277"/>
        <v>0</v>
      </c>
      <c r="N3520" s="1">
        <f t="shared" si="278"/>
        <v>6</v>
      </c>
    </row>
    <row r="3521" spans="1:14" ht="16.5" hidden="1" thickBot="1" x14ac:dyDescent="0.3">
      <c r="A3521" s="26">
        <v>589346</v>
      </c>
      <c r="B3521" s="42">
        <v>589346</v>
      </c>
      <c r="C3521" s="43" t="s">
        <v>182</v>
      </c>
      <c r="D3521" s="99">
        <f>IF(ISERROR(VLOOKUP(A3521,'CGN-2015-001'!A3520:I8667,4,0)),0,VLOOKUP(A3521,'CGN-2015-001'!A3520:I8667,4,0))</f>
        <v>0</v>
      </c>
      <c r="E3521" s="45">
        <f>IF(ISERROR(VLOOKUP(A3521,[3]Hoja1!$A$1:$F$369,4,0)),0,VLOOKUP(A3521,[3]Hoja1!$A$1:$F$369,4,0))</f>
        <v>0</v>
      </c>
      <c r="F3521" s="45">
        <f>IF(ISERROR(VLOOKUP(A3521,[3]Hoja1!$A$1:$F$369,5,0)),0,VLOOKUP(A3521,[3]Hoja1!$A$1:$F$369,5,0))</f>
        <v>0</v>
      </c>
      <c r="G3521" s="102">
        <f>IF(ISERROR(VLOOKUP(A3521,'CGN-2015-001'!A3520:I8667,7,0)),0,VLOOKUP(A3521,'CGN-2015-001'!A3520:I8667,7,0))</f>
        <v>0</v>
      </c>
      <c r="H3521" s="44"/>
      <c r="I3521" s="46"/>
      <c r="J3521" s="113">
        <f t="shared" si="274"/>
        <v>0</v>
      </c>
      <c r="K3521" s="114">
        <f t="shared" si="275"/>
        <v>0</v>
      </c>
      <c r="L3521" s="31">
        <f t="shared" si="276"/>
        <v>0</v>
      </c>
      <c r="M3521" s="1">
        <f t="shared" si="277"/>
        <v>0</v>
      </c>
      <c r="N3521" s="1">
        <f t="shared" si="278"/>
        <v>6</v>
      </c>
    </row>
    <row r="3522" spans="1:14" ht="16.5" hidden="1" thickBot="1" x14ac:dyDescent="0.3">
      <c r="A3522" s="26">
        <v>589347</v>
      </c>
      <c r="B3522" s="42">
        <v>589347</v>
      </c>
      <c r="C3522" s="43" t="s">
        <v>1924</v>
      </c>
      <c r="D3522" s="99">
        <f>IF(ISERROR(VLOOKUP(A3522,'CGN-2015-001'!A3521:I8668,4,0)),0,VLOOKUP(A3522,'CGN-2015-001'!A3521:I8668,4,0))</f>
        <v>0</v>
      </c>
      <c r="E3522" s="45">
        <f>IF(ISERROR(VLOOKUP(A3522,[3]Hoja1!$A$1:$F$369,4,0)),0,VLOOKUP(A3522,[3]Hoja1!$A$1:$F$369,4,0))</f>
        <v>0</v>
      </c>
      <c r="F3522" s="45">
        <f>IF(ISERROR(VLOOKUP(A3522,[3]Hoja1!$A$1:$F$369,5,0)),0,VLOOKUP(A3522,[3]Hoja1!$A$1:$F$369,5,0))</f>
        <v>0</v>
      </c>
      <c r="G3522" s="102">
        <f>IF(ISERROR(VLOOKUP(A3522,'CGN-2015-001'!A3521:I8668,7,0)),0,VLOOKUP(A3522,'CGN-2015-001'!A3521:I8668,7,0))</f>
        <v>0</v>
      </c>
      <c r="H3522" s="44"/>
      <c r="I3522" s="46"/>
      <c r="J3522" s="113">
        <f t="shared" si="274"/>
        <v>0</v>
      </c>
      <c r="K3522" s="114">
        <f t="shared" si="275"/>
        <v>0</v>
      </c>
      <c r="L3522" s="31">
        <f t="shared" si="276"/>
        <v>0</v>
      </c>
      <c r="M3522" s="1">
        <f t="shared" si="277"/>
        <v>0</v>
      </c>
      <c r="N3522" s="1">
        <f t="shared" si="278"/>
        <v>6</v>
      </c>
    </row>
    <row r="3523" spans="1:14" ht="16.5" hidden="1" thickBot="1" x14ac:dyDescent="0.3">
      <c r="A3523" s="26">
        <v>589348</v>
      </c>
      <c r="B3523" s="42">
        <v>589348</v>
      </c>
      <c r="C3523" s="43" t="s">
        <v>1925</v>
      </c>
      <c r="D3523" s="99">
        <f>IF(ISERROR(VLOOKUP(A3523,'CGN-2015-001'!A3522:I8669,4,0)),0,VLOOKUP(A3523,'CGN-2015-001'!A3522:I8669,4,0))</f>
        <v>0</v>
      </c>
      <c r="E3523" s="45">
        <f>IF(ISERROR(VLOOKUP(A3523,[3]Hoja1!$A$1:$F$369,4,0)),0,VLOOKUP(A3523,[3]Hoja1!$A$1:$F$369,4,0))</f>
        <v>0</v>
      </c>
      <c r="F3523" s="45">
        <f>IF(ISERROR(VLOOKUP(A3523,[3]Hoja1!$A$1:$F$369,5,0)),0,VLOOKUP(A3523,[3]Hoja1!$A$1:$F$369,5,0))</f>
        <v>0</v>
      </c>
      <c r="G3523" s="102">
        <f>IF(ISERROR(VLOOKUP(A3523,'CGN-2015-001'!A3522:I8669,7,0)),0,VLOOKUP(A3523,'CGN-2015-001'!A3522:I8669,7,0))</f>
        <v>0</v>
      </c>
      <c r="H3523" s="44"/>
      <c r="I3523" s="46"/>
      <c r="J3523" s="113">
        <f t="shared" si="274"/>
        <v>0</v>
      </c>
      <c r="K3523" s="114">
        <f t="shared" si="275"/>
        <v>0</v>
      </c>
      <c r="L3523" s="31">
        <f t="shared" si="276"/>
        <v>0</v>
      </c>
      <c r="M3523" s="1">
        <f t="shared" si="277"/>
        <v>0</v>
      </c>
      <c r="N3523" s="1">
        <f t="shared" si="278"/>
        <v>6</v>
      </c>
    </row>
    <row r="3524" spans="1:14" ht="16.5" hidden="1" thickBot="1" x14ac:dyDescent="0.3">
      <c r="A3524" s="26">
        <v>589349</v>
      </c>
      <c r="B3524" s="42">
        <v>589349</v>
      </c>
      <c r="C3524" s="43" t="s">
        <v>1926</v>
      </c>
      <c r="D3524" s="99">
        <f>IF(ISERROR(VLOOKUP(A3524,'CGN-2015-001'!A3523:I8670,4,0)),0,VLOOKUP(A3524,'CGN-2015-001'!A3523:I8670,4,0))</f>
        <v>0</v>
      </c>
      <c r="E3524" s="45">
        <f>IF(ISERROR(VLOOKUP(A3524,[3]Hoja1!$A$1:$F$369,4,0)),0,VLOOKUP(A3524,[3]Hoja1!$A$1:$F$369,4,0))</f>
        <v>0</v>
      </c>
      <c r="F3524" s="45">
        <f>IF(ISERROR(VLOOKUP(A3524,[3]Hoja1!$A$1:$F$369,5,0)),0,VLOOKUP(A3524,[3]Hoja1!$A$1:$F$369,5,0))</f>
        <v>0</v>
      </c>
      <c r="G3524" s="102">
        <f>IF(ISERROR(VLOOKUP(A3524,'CGN-2015-001'!A3523:I8670,7,0)),0,VLOOKUP(A3524,'CGN-2015-001'!A3523:I8670,7,0))</f>
        <v>0</v>
      </c>
      <c r="H3524" s="44"/>
      <c r="I3524" s="46"/>
      <c r="J3524" s="113">
        <f t="shared" si="274"/>
        <v>0</v>
      </c>
      <c r="K3524" s="114">
        <f t="shared" si="275"/>
        <v>0</v>
      </c>
      <c r="L3524" s="31">
        <f t="shared" si="276"/>
        <v>0</v>
      </c>
      <c r="M3524" s="1">
        <f t="shared" si="277"/>
        <v>0</v>
      </c>
      <c r="N3524" s="1">
        <f t="shared" si="278"/>
        <v>6</v>
      </c>
    </row>
    <row r="3525" spans="1:14" ht="16.5" hidden="1" thickBot="1" x14ac:dyDescent="0.3">
      <c r="A3525" s="26">
        <v>589350</v>
      </c>
      <c r="B3525" s="42">
        <v>589350</v>
      </c>
      <c r="C3525" s="43" t="s">
        <v>1927</v>
      </c>
      <c r="D3525" s="99">
        <f>IF(ISERROR(VLOOKUP(A3525,'CGN-2015-001'!A3524:I8671,4,0)),0,VLOOKUP(A3525,'CGN-2015-001'!A3524:I8671,4,0))</f>
        <v>0</v>
      </c>
      <c r="E3525" s="45">
        <f>IF(ISERROR(VLOOKUP(A3525,[3]Hoja1!$A$1:$F$369,4,0)),0,VLOOKUP(A3525,[3]Hoja1!$A$1:$F$369,4,0))</f>
        <v>0</v>
      </c>
      <c r="F3525" s="45">
        <f>IF(ISERROR(VLOOKUP(A3525,[3]Hoja1!$A$1:$F$369,5,0)),0,VLOOKUP(A3525,[3]Hoja1!$A$1:$F$369,5,0))</f>
        <v>0</v>
      </c>
      <c r="G3525" s="102">
        <f>IF(ISERROR(VLOOKUP(A3525,'CGN-2015-001'!A3524:I8671,7,0)),0,VLOOKUP(A3525,'CGN-2015-001'!A3524:I8671,7,0))</f>
        <v>0</v>
      </c>
      <c r="H3525" s="44"/>
      <c r="I3525" s="46"/>
      <c r="J3525" s="113">
        <f t="shared" si="274"/>
        <v>0</v>
      </c>
      <c r="K3525" s="114">
        <f t="shared" si="275"/>
        <v>0</v>
      </c>
      <c r="L3525" s="31">
        <f t="shared" si="276"/>
        <v>0</v>
      </c>
      <c r="M3525" s="1">
        <f t="shared" si="277"/>
        <v>0</v>
      </c>
      <c r="N3525" s="1">
        <f t="shared" si="278"/>
        <v>6</v>
      </c>
    </row>
    <row r="3526" spans="1:14" ht="16.5" hidden="1" thickBot="1" x14ac:dyDescent="0.3">
      <c r="A3526" s="26">
        <v>589352</v>
      </c>
      <c r="B3526" s="42">
        <v>589352</v>
      </c>
      <c r="C3526" s="43" t="s">
        <v>183</v>
      </c>
      <c r="D3526" s="99">
        <f>IF(ISERROR(VLOOKUP(A3526,'CGN-2015-001'!A3525:I8672,4,0)),0,VLOOKUP(A3526,'CGN-2015-001'!A3525:I8672,4,0))</f>
        <v>0</v>
      </c>
      <c r="E3526" s="45">
        <f>IF(ISERROR(VLOOKUP(A3526,[3]Hoja1!$A$1:$F$369,4,0)),0,VLOOKUP(A3526,[3]Hoja1!$A$1:$F$369,4,0))</f>
        <v>0</v>
      </c>
      <c r="F3526" s="45">
        <f>IF(ISERROR(VLOOKUP(A3526,[3]Hoja1!$A$1:$F$369,5,0)),0,VLOOKUP(A3526,[3]Hoja1!$A$1:$F$369,5,0))</f>
        <v>0</v>
      </c>
      <c r="G3526" s="102">
        <f>IF(ISERROR(VLOOKUP(A3526,'CGN-2015-001'!A3525:I8672,7,0)),0,VLOOKUP(A3526,'CGN-2015-001'!A3525:I8672,7,0))</f>
        <v>0</v>
      </c>
      <c r="H3526" s="44"/>
      <c r="I3526" s="46"/>
      <c r="J3526" s="113">
        <f t="shared" si="274"/>
        <v>0</v>
      </c>
      <c r="K3526" s="114">
        <f t="shared" si="275"/>
        <v>0</v>
      </c>
      <c r="L3526" s="31">
        <f t="shared" si="276"/>
        <v>0</v>
      </c>
      <c r="M3526" s="1">
        <f t="shared" si="277"/>
        <v>0</v>
      </c>
      <c r="N3526" s="1">
        <f t="shared" si="278"/>
        <v>6</v>
      </c>
    </row>
    <row r="3527" spans="1:14" ht="16.5" hidden="1" thickBot="1" x14ac:dyDescent="0.3">
      <c r="A3527" s="26">
        <v>589353</v>
      </c>
      <c r="B3527" s="42">
        <v>589353</v>
      </c>
      <c r="C3527" s="43" t="s">
        <v>184</v>
      </c>
      <c r="D3527" s="99">
        <f>IF(ISERROR(VLOOKUP(A3527,'CGN-2015-001'!A3526:I8673,4,0)),0,VLOOKUP(A3527,'CGN-2015-001'!A3526:I8673,4,0))</f>
        <v>0</v>
      </c>
      <c r="E3527" s="45">
        <f>IF(ISERROR(VLOOKUP(A3527,[3]Hoja1!$A$1:$F$369,4,0)),0,VLOOKUP(A3527,[3]Hoja1!$A$1:$F$369,4,0))</f>
        <v>0</v>
      </c>
      <c r="F3527" s="45">
        <f>IF(ISERROR(VLOOKUP(A3527,[3]Hoja1!$A$1:$F$369,5,0)),0,VLOOKUP(A3527,[3]Hoja1!$A$1:$F$369,5,0))</f>
        <v>0</v>
      </c>
      <c r="G3527" s="102">
        <f>IF(ISERROR(VLOOKUP(A3527,'CGN-2015-001'!A3526:I8673,7,0)),0,VLOOKUP(A3527,'CGN-2015-001'!A3526:I8673,7,0))</f>
        <v>0</v>
      </c>
      <c r="H3527" s="44"/>
      <c r="I3527" s="46"/>
      <c r="J3527" s="113">
        <f t="shared" si="274"/>
        <v>0</v>
      </c>
      <c r="K3527" s="114">
        <f t="shared" si="275"/>
        <v>0</v>
      </c>
      <c r="L3527" s="31">
        <f t="shared" si="276"/>
        <v>0</v>
      </c>
      <c r="M3527" s="1">
        <f t="shared" si="277"/>
        <v>0</v>
      </c>
      <c r="N3527" s="1">
        <f t="shared" si="278"/>
        <v>6</v>
      </c>
    </row>
    <row r="3528" spans="1:14" ht="16.5" hidden="1" thickBot="1" x14ac:dyDescent="0.3">
      <c r="A3528" s="26">
        <v>589354</v>
      </c>
      <c r="B3528" s="42">
        <v>589354</v>
      </c>
      <c r="C3528" s="43" t="s">
        <v>185</v>
      </c>
      <c r="D3528" s="99">
        <f>IF(ISERROR(VLOOKUP(A3528,'CGN-2015-001'!A3527:I8674,4,0)),0,VLOOKUP(A3528,'CGN-2015-001'!A3527:I8674,4,0))</f>
        <v>0</v>
      </c>
      <c r="E3528" s="45">
        <f>IF(ISERROR(VLOOKUP(A3528,[3]Hoja1!$A$1:$F$369,4,0)),0,VLOOKUP(A3528,[3]Hoja1!$A$1:$F$369,4,0))</f>
        <v>0</v>
      </c>
      <c r="F3528" s="45">
        <f>IF(ISERROR(VLOOKUP(A3528,[3]Hoja1!$A$1:$F$369,5,0)),0,VLOOKUP(A3528,[3]Hoja1!$A$1:$F$369,5,0))</f>
        <v>0</v>
      </c>
      <c r="G3528" s="102">
        <f>IF(ISERROR(VLOOKUP(A3528,'CGN-2015-001'!A3527:I8674,7,0)),0,VLOOKUP(A3528,'CGN-2015-001'!A3527:I8674,7,0))</f>
        <v>0</v>
      </c>
      <c r="H3528" s="44"/>
      <c r="I3528" s="46"/>
      <c r="J3528" s="113">
        <f t="shared" si="274"/>
        <v>0</v>
      </c>
      <c r="K3528" s="114">
        <f t="shared" si="275"/>
        <v>0</v>
      </c>
      <c r="L3528" s="31">
        <f t="shared" si="276"/>
        <v>0</v>
      </c>
      <c r="M3528" s="1">
        <f t="shared" si="277"/>
        <v>0</v>
      </c>
      <c r="N3528" s="1">
        <f t="shared" si="278"/>
        <v>6</v>
      </c>
    </row>
    <row r="3529" spans="1:14" ht="16.5" hidden="1" thickBot="1" x14ac:dyDescent="0.3">
      <c r="A3529" s="26">
        <v>589355</v>
      </c>
      <c r="B3529" s="42">
        <v>589355</v>
      </c>
      <c r="C3529" s="43" t="s">
        <v>186</v>
      </c>
      <c r="D3529" s="99">
        <f>IF(ISERROR(VLOOKUP(A3529,'CGN-2015-001'!A3528:I8675,4,0)),0,VLOOKUP(A3529,'CGN-2015-001'!A3528:I8675,4,0))</f>
        <v>0</v>
      </c>
      <c r="E3529" s="45">
        <f>IF(ISERROR(VLOOKUP(A3529,[3]Hoja1!$A$1:$F$369,4,0)),0,VLOOKUP(A3529,[3]Hoja1!$A$1:$F$369,4,0))</f>
        <v>0</v>
      </c>
      <c r="F3529" s="45">
        <f>IF(ISERROR(VLOOKUP(A3529,[3]Hoja1!$A$1:$F$369,5,0)),0,VLOOKUP(A3529,[3]Hoja1!$A$1:$F$369,5,0))</f>
        <v>0</v>
      </c>
      <c r="G3529" s="102">
        <f>IF(ISERROR(VLOOKUP(A3529,'CGN-2015-001'!A3528:I8675,7,0)),0,VLOOKUP(A3529,'CGN-2015-001'!A3528:I8675,7,0))</f>
        <v>0</v>
      </c>
      <c r="H3529" s="44"/>
      <c r="I3529" s="46"/>
      <c r="J3529" s="113">
        <f t="shared" si="274"/>
        <v>0</v>
      </c>
      <c r="K3529" s="114">
        <f t="shared" si="275"/>
        <v>0</v>
      </c>
      <c r="L3529" s="31">
        <f t="shared" si="276"/>
        <v>0</v>
      </c>
      <c r="M3529" s="1">
        <f t="shared" si="277"/>
        <v>0</v>
      </c>
      <c r="N3529" s="1">
        <f t="shared" si="278"/>
        <v>6</v>
      </c>
    </row>
    <row r="3530" spans="1:14" ht="16.5" hidden="1" thickBot="1" x14ac:dyDescent="0.3">
      <c r="A3530" s="26">
        <v>589357</v>
      </c>
      <c r="B3530" s="42">
        <v>589357</v>
      </c>
      <c r="C3530" s="43" t="s">
        <v>187</v>
      </c>
      <c r="D3530" s="99">
        <f>IF(ISERROR(VLOOKUP(A3530,'CGN-2015-001'!A3529:I8676,4,0)),0,VLOOKUP(A3530,'CGN-2015-001'!A3529:I8676,4,0))</f>
        <v>0</v>
      </c>
      <c r="E3530" s="45">
        <f>IF(ISERROR(VLOOKUP(A3530,[3]Hoja1!$A$1:$F$369,4,0)),0,VLOOKUP(A3530,[3]Hoja1!$A$1:$F$369,4,0))</f>
        <v>0</v>
      </c>
      <c r="F3530" s="45">
        <f>IF(ISERROR(VLOOKUP(A3530,[3]Hoja1!$A$1:$F$369,5,0)),0,VLOOKUP(A3530,[3]Hoja1!$A$1:$F$369,5,0))</f>
        <v>0</v>
      </c>
      <c r="G3530" s="102">
        <f>IF(ISERROR(VLOOKUP(A3530,'CGN-2015-001'!A3529:I8676,7,0)),0,VLOOKUP(A3530,'CGN-2015-001'!A3529:I8676,7,0))</f>
        <v>0</v>
      </c>
      <c r="H3530" s="44"/>
      <c r="I3530" s="46"/>
      <c r="J3530" s="113">
        <f t="shared" si="274"/>
        <v>0</v>
      </c>
      <c r="K3530" s="114">
        <f t="shared" si="275"/>
        <v>0</v>
      </c>
      <c r="L3530" s="31">
        <f t="shared" si="276"/>
        <v>0</v>
      </c>
      <c r="M3530" s="1">
        <f t="shared" si="277"/>
        <v>0</v>
      </c>
      <c r="N3530" s="1">
        <f t="shared" si="278"/>
        <v>6</v>
      </c>
    </row>
    <row r="3531" spans="1:14" ht="16.5" hidden="1" thickBot="1" x14ac:dyDescent="0.3">
      <c r="A3531" s="26">
        <v>589358</v>
      </c>
      <c r="B3531" s="42">
        <v>589358</v>
      </c>
      <c r="C3531" s="43" t="s">
        <v>188</v>
      </c>
      <c r="D3531" s="99">
        <f>IF(ISERROR(VLOOKUP(A3531,'CGN-2015-001'!A3530:I8677,4,0)),0,VLOOKUP(A3531,'CGN-2015-001'!A3530:I8677,4,0))</f>
        <v>0</v>
      </c>
      <c r="E3531" s="45">
        <f>IF(ISERROR(VLOOKUP(A3531,[3]Hoja1!$A$1:$F$369,4,0)),0,VLOOKUP(A3531,[3]Hoja1!$A$1:$F$369,4,0))</f>
        <v>0</v>
      </c>
      <c r="F3531" s="45">
        <f>IF(ISERROR(VLOOKUP(A3531,[3]Hoja1!$A$1:$F$369,5,0)),0,VLOOKUP(A3531,[3]Hoja1!$A$1:$F$369,5,0))</f>
        <v>0</v>
      </c>
      <c r="G3531" s="102">
        <f>IF(ISERROR(VLOOKUP(A3531,'CGN-2015-001'!A3530:I8677,7,0)),0,VLOOKUP(A3531,'CGN-2015-001'!A3530:I8677,7,0))</f>
        <v>0</v>
      </c>
      <c r="H3531" s="44"/>
      <c r="I3531" s="46"/>
      <c r="J3531" s="113">
        <f t="shared" ref="J3531:J3594" si="279">D3531-G3531</f>
        <v>0</v>
      </c>
      <c r="K3531" s="114">
        <f t="shared" ref="K3531:K3594" si="280">IF(ISERROR(((D3531/G3531)-100%)),0,((D3531/G3531)-100%))</f>
        <v>0</v>
      </c>
      <c r="L3531" s="31">
        <f t="shared" ref="L3531:L3594" si="281">+G3531-H3531-I3531</f>
        <v>0</v>
      </c>
      <c r="M3531" s="1">
        <f t="shared" ref="M3531:M3594" si="282">IF(D3531&lt;&gt;0,1,IF(G3531&lt;&gt;0,2,IF(F3531&lt;&gt;0,3,IF(E3531&lt;&gt;0,4,0))))</f>
        <v>0</v>
      </c>
      <c r="N3531" s="1">
        <f t="shared" ref="N3531:N3594" si="283">+LEN(A3531)</f>
        <v>6</v>
      </c>
    </row>
    <row r="3532" spans="1:14" ht="16.5" hidden="1" thickBot="1" x14ac:dyDescent="0.3">
      <c r="A3532" s="26">
        <v>5894</v>
      </c>
      <c r="B3532" s="48">
        <v>589400</v>
      </c>
      <c r="C3532" s="49" t="s">
        <v>1928</v>
      </c>
      <c r="D3532" s="99">
        <f>IF(ISERROR(VLOOKUP(A3532,'CGN-2015-001'!A3531:I8678,4,0)),0,VLOOKUP(A3532,'CGN-2015-001'!A3531:I8678,4,0))</f>
        <v>0</v>
      </c>
      <c r="E3532" s="40">
        <f>IF(ISERROR(VLOOKUP(A3532,[3]Hoja1!$A$1:$F$369,4,0)),0,VLOOKUP(A3532,[3]Hoja1!$A$1:$F$369,4,0))</f>
        <v>0</v>
      </c>
      <c r="F3532" s="40">
        <f>IF(ISERROR(VLOOKUP(A3532,[3]Hoja1!$A$1:$F$369,5,0)),0,VLOOKUP(A3532,[3]Hoja1!$A$1:$F$369,5,0))</f>
        <v>0</v>
      </c>
      <c r="G3532" s="102">
        <f>IF(ISERROR(VLOOKUP(A3532,'CGN-2015-001'!A3531:I8678,7,0)),0,VLOOKUP(A3532,'CGN-2015-001'!A3531:I8678,7,0))</f>
        <v>0</v>
      </c>
      <c r="H3532" s="50"/>
      <c r="I3532" s="51"/>
      <c r="J3532" s="113">
        <f t="shared" si="279"/>
        <v>0</v>
      </c>
      <c r="K3532" s="114">
        <f t="shared" si="280"/>
        <v>0</v>
      </c>
      <c r="L3532" s="31">
        <f t="shared" si="281"/>
        <v>0</v>
      </c>
      <c r="M3532" s="1">
        <f t="shared" si="282"/>
        <v>0</v>
      </c>
      <c r="N3532" s="1">
        <f t="shared" si="283"/>
        <v>4</v>
      </c>
    </row>
    <row r="3533" spans="1:14" ht="16.5" hidden="1" thickBot="1" x14ac:dyDescent="0.3">
      <c r="A3533" s="26">
        <v>589401</v>
      </c>
      <c r="B3533" s="42">
        <v>589401</v>
      </c>
      <c r="C3533" s="43" t="s">
        <v>250</v>
      </c>
      <c r="D3533" s="99">
        <f>IF(ISERROR(VLOOKUP(A3533,'CGN-2015-001'!A3532:I8679,4,0)),0,VLOOKUP(A3533,'CGN-2015-001'!A3532:I8679,4,0))</f>
        <v>0</v>
      </c>
      <c r="E3533" s="45">
        <f>IF(ISERROR(VLOOKUP(A3533,[3]Hoja1!$A$1:$F$369,4,0)),0,VLOOKUP(A3533,[3]Hoja1!$A$1:$F$369,4,0))</f>
        <v>0</v>
      </c>
      <c r="F3533" s="45">
        <f>IF(ISERROR(VLOOKUP(A3533,[3]Hoja1!$A$1:$F$369,5,0)),0,VLOOKUP(A3533,[3]Hoja1!$A$1:$F$369,5,0))</f>
        <v>0</v>
      </c>
      <c r="G3533" s="102">
        <f>IF(ISERROR(VLOOKUP(A3533,'CGN-2015-001'!A3532:I8679,7,0)),0,VLOOKUP(A3533,'CGN-2015-001'!A3532:I8679,7,0))</f>
        <v>0</v>
      </c>
      <c r="H3533" s="44"/>
      <c r="I3533" s="46"/>
      <c r="J3533" s="113">
        <f t="shared" si="279"/>
        <v>0</v>
      </c>
      <c r="K3533" s="114">
        <f t="shared" si="280"/>
        <v>0</v>
      </c>
      <c r="L3533" s="31">
        <f t="shared" si="281"/>
        <v>0</v>
      </c>
      <c r="M3533" s="1">
        <f t="shared" si="282"/>
        <v>0</v>
      </c>
      <c r="N3533" s="1">
        <f t="shared" si="283"/>
        <v>6</v>
      </c>
    </row>
    <row r="3534" spans="1:14" ht="16.5" hidden="1" thickBot="1" x14ac:dyDescent="0.3">
      <c r="A3534" s="26">
        <v>589402</v>
      </c>
      <c r="B3534" s="42">
        <v>589402</v>
      </c>
      <c r="C3534" s="43" t="s">
        <v>1420</v>
      </c>
      <c r="D3534" s="99">
        <f>IF(ISERROR(VLOOKUP(A3534,'CGN-2015-001'!A3533:I8680,4,0)),0,VLOOKUP(A3534,'CGN-2015-001'!A3533:I8680,4,0))</f>
        <v>0</v>
      </c>
      <c r="E3534" s="45">
        <f>IF(ISERROR(VLOOKUP(A3534,[3]Hoja1!$A$1:$F$369,4,0)),0,VLOOKUP(A3534,[3]Hoja1!$A$1:$F$369,4,0))</f>
        <v>0</v>
      </c>
      <c r="F3534" s="45">
        <f>IF(ISERROR(VLOOKUP(A3534,[3]Hoja1!$A$1:$F$369,5,0)),0,VLOOKUP(A3534,[3]Hoja1!$A$1:$F$369,5,0))</f>
        <v>0</v>
      </c>
      <c r="G3534" s="102">
        <f>IF(ISERROR(VLOOKUP(A3534,'CGN-2015-001'!A3533:I8680,7,0)),0,VLOOKUP(A3534,'CGN-2015-001'!A3533:I8680,7,0))</f>
        <v>0</v>
      </c>
      <c r="H3534" s="44"/>
      <c r="I3534" s="46"/>
      <c r="J3534" s="113">
        <f t="shared" si="279"/>
        <v>0</v>
      </c>
      <c r="K3534" s="114">
        <f t="shared" si="280"/>
        <v>0</v>
      </c>
      <c r="L3534" s="31">
        <f t="shared" si="281"/>
        <v>0</v>
      </c>
      <c r="M3534" s="1">
        <f t="shared" si="282"/>
        <v>0</v>
      </c>
      <c r="N3534" s="1">
        <f t="shared" si="283"/>
        <v>6</v>
      </c>
    </row>
    <row r="3535" spans="1:14" ht="16.5" hidden="1" thickBot="1" x14ac:dyDescent="0.3">
      <c r="A3535" s="26">
        <v>589404</v>
      </c>
      <c r="B3535" s="42">
        <v>589404</v>
      </c>
      <c r="C3535" s="43" t="s">
        <v>247</v>
      </c>
      <c r="D3535" s="99">
        <f>IF(ISERROR(VLOOKUP(A3535,'CGN-2015-001'!A3534:I8681,4,0)),0,VLOOKUP(A3535,'CGN-2015-001'!A3534:I8681,4,0))</f>
        <v>0</v>
      </c>
      <c r="E3535" s="45">
        <f>IF(ISERROR(VLOOKUP(A3535,[3]Hoja1!$A$1:$F$369,4,0)),0,VLOOKUP(A3535,[3]Hoja1!$A$1:$F$369,4,0))</f>
        <v>0</v>
      </c>
      <c r="F3535" s="45">
        <f>IF(ISERROR(VLOOKUP(A3535,[3]Hoja1!$A$1:$F$369,5,0)),0,VLOOKUP(A3535,[3]Hoja1!$A$1:$F$369,5,0))</f>
        <v>0</v>
      </c>
      <c r="G3535" s="102">
        <f>IF(ISERROR(VLOOKUP(A3535,'CGN-2015-001'!A3534:I8681,7,0)),0,VLOOKUP(A3535,'CGN-2015-001'!A3534:I8681,7,0))</f>
        <v>0</v>
      </c>
      <c r="H3535" s="44"/>
      <c r="I3535" s="46"/>
      <c r="J3535" s="113">
        <f t="shared" si="279"/>
        <v>0</v>
      </c>
      <c r="K3535" s="114">
        <f t="shared" si="280"/>
        <v>0</v>
      </c>
      <c r="L3535" s="31">
        <f t="shared" si="281"/>
        <v>0</v>
      </c>
      <c r="M3535" s="1">
        <f t="shared" si="282"/>
        <v>0</v>
      </c>
      <c r="N3535" s="1">
        <f t="shared" si="283"/>
        <v>6</v>
      </c>
    </row>
    <row r="3536" spans="1:14" ht="16.5" hidden="1" thickBot="1" x14ac:dyDescent="0.3">
      <c r="A3536" s="26">
        <v>589405</v>
      </c>
      <c r="B3536" s="42">
        <v>589405</v>
      </c>
      <c r="C3536" s="43" t="s">
        <v>248</v>
      </c>
      <c r="D3536" s="99">
        <f>IF(ISERROR(VLOOKUP(A3536,'CGN-2015-001'!A3535:I8682,4,0)),0,VLOOKUP(A3536,'CGN-2015-001'!A3535:I8682,4,0))</f>
        <v>0</v>
      </c>
      <c r="E3536" s="45">
        <f>IF(ISERROR(VLOOKUP(A3536,[3]Hoja1!$A$1:$F$369,4,0)),0,VLOOKUP(A3536,[3]Hoja1!$A$1:$F$369,4,0))</f>
        <v>0</v>
      </c>
      <c r="F3536" s="45">
        <f>IF(ISERROR(VLOOKUP(A3536,[3]Hoja1!$A$1:$F$369,5,0)),0,VLOOKUP(A3536,[3]Hoja1!$A$1:$F$369,5,0))</f>
        <v>0</v>
      </c>
      <c r="G3536" s="102">
        <f>IF(ISERROR(VLOOKUP(A3536,'CGN-2015-001'!A3535:I8682,7,0)),0,VLOOKUP(A3536,'CGN-2015-001'!A3535:I8682,7,0))</f>
        <v>0</v>
      </c>
      <c r="H3536" s="44"/>
      <c r="I3536" s="46"/>
      <c r="J3536" s="113">
        <f t="shared" si="279"/>
        <v>0</v>
      </c>
      <c r="K3536" s="114">
        <f t="shared" si="280"/>
        <v>0</v>
      </c>
      <c r="L3536" s="31">
        <f t="shared" si="281"/>
        <v>0</v>
      </c>
      <c r="M3536" s="1">
        <f t="shared" si="282"/>
        <v>0</v>
      </c>
      <c r="N3536" s="1">
        <f t="shared" si="283"/>
        <v>6</v>
      </c>
    </row>
    <row r="3537" spans="1:14" ht="16.5" hidden="1" thickBot="1" x14ac:dyDescent="0.3">
      <c r="A3537" s="26">
        <v>589406</v>
      </c>
      <c r="B3537" s="42">
        <v>589406</v>
      </c>
      <c r="C3537" s="43" t="s">
        <v>249</v>
      </c>
      <c r="D3537" s="99">
        <f>IF(ISERROR(VLOOKUP(A3537,'CGN-2015-001'!A3536:I8683,4,0)),0,VLOOKUP(A3537,'CGN-2015-001'!A3536:I8683,4,0))</f>
        <v>0</v>
      </c>
      <c r="E3537" s="45">
        <f>IF(ISERROR(VLOOKUP(A3537,[3]Hoja1!$A$1:$F$369,4,0)),0,VLOOKUP(A3537,[3]Hoja1!$A$1:$F$369,4,0))</f>
        <v>0</v>
      </c>
      <c r="F3537" s="45">
        <f>IF(ISERROR(VLOOKUP(A3537,[3]Hoja1!$A$1:$F$369,5,0)),0,VLOOKUP(A3537,[3]Hoja1!$A$1:$F$369,5,0))</f>
        <v>0</v>
      </c>
      <c r="G3537" s="102">
        <f>IF(ISERROR(VLOOKUP(A3537,'CGN-2015-001'!A3536:I8683,7,0)),0,VLOOKUP(A3537,'CGN-2015-001'!A3536:I8683,7,0))</f>
        <v>0</v>
      </c>
      <c r="H3537" s="44"/>
      <c r="I3537" s="46"/>
      <c r="J3537" s="113">
        <f t="shared" si="279"/>
        <v>0</v>
      </c>
      <c r="K3537" s="114">
        <f t="shared" si="280"/>
        <v>0</v>
      </c>
      <c r="L3537" s="31">
        <f t="shared" si="281"/>
        <v>0</v>
      </c>
      <c r="M3537" s="1">
        <f t="shared" si="282"/>
        <v>0</v>
      </c>
      <c r="N3537" s="1">
        <f t="shared" si="283"/>
        <v>6</v>
      </c>
    </row>
    <row r="3538" spans="1:14" ht="16.5" hidden="1" thickBot="1" x14ac:dyDescent="0.3">
      <c r="A3538" s="26">
        <v>5895</v>
      </c>
      <c r="B3538" s="48">
        <v>589500</v>
      </c>
      <c r="C3538" s="49" t="s">
        <v>1929</v>
      </c>
      <c r="D3538" s="99">
        <f>IF(ISERROR(VLOOKUP(A3538,'CGN-2015-001'!A3537:I8684,4,0)),0,VLOOKUP(A3538,'CGN-2015-001'!A3537:I8684,4,0))</f>
        <v>0</v>
      </c>
      <c r="E3538" s="40">
        <f>IF(ISERROR(VLOOKUP(A3538,[3]Hoja1!$A$1:$F$369,4,0)),0,VLOOKUP(A3538,[3]Hoja1!$A$1:$F$369,4,0))</f>
        <v>0</v>
      </c>
      <c r="F3538" s="40">
        <f>IF(ISERROR(VLOOKUP(A3538,[3]Hoja1!$A$1:$F$369,5,0)),0,VLOOKUP(A3538,[3]Hoja1!$A$1:$F$369,5,0))</f>
        <v>0</v>
      </c>
      <c r="G3538" s="102">
        <f>IF(ISERROR(VLOOKUP(A3538,'CGN-2015-001'!A3537:I8684,7,0)),0,VLOOKUP(A3538,'CGN-2015-001'!A3537:I8684,7,0))</f>
        <v>0</v>
      </c>
      <c r="H3538" s="50"/>
      <c r="I3538" s="51"/>
      <c r="J3538" s="113">
        <f t="shared" si="279"/>
        <v>0</v>
      </c>
      <c r="K3538" s="114">
        <f t="shared" si="280"/>
        <v>0</v>
      </c>
      <c r="L3538" s="31">
        <f t="shared" si="281"/>
        <v>0</v>
      </c>
      <c r="M3538" s="1">
        <f t="shared" si="282"/>
        <v>0</v>
      </c>
      <c r="N3538" s="1">
        <f t="shared" si="283"/>
        <v>4</v>
      </c>
    </row>
    <row r="3539" spans="1:14" ht="16.5" hidden="1" thickBot="1" x14ac:dyDescent="0.3">
      <c r="A3539" s="26">
        <v>589501</v>
      </c>
      <c r="B3539" s="42">
        <v>589501</v>
      </c>
      <c r="C3539" s="43" t="s">
        <v>252</v>
      </c>
      <c r="D3539" s="99">
        <f>IF(ISERROR(VLOOKUP(A3539,'CGN-2015-001'!A3538:I8685,4,0)),0,VLOOKUP(A3539,'CGN-2015-001'!A3538:I8685,4,0))</f>
        <v>0</v>
      </c>
      <c r="E3539" s="45">
        <f>IF(ISERROR(VLOOKUP(A3539,[3]Hoja1!$A$1:$F$369,4,0)),0,VLOOKUP(A3539,[3]Hoja1!$A$1:$F$369,4,0))</f>
        <v>0</v>
      </c>
      <c r="F3539" s="45">
        <f>IF(ISERROR(VLOOKUP(A3539,[3]Hoja1!$A$1:$F$369,5,0)),0,VLOOKUP(A3539,[3]Hoja1!$A$1:$F$369,5,0))</f>
        <v>0</v>
      </c>
      <c r="G3539" s="102">
        <f>IF(ISERROR(VLOOKUP(A3539,'CGN-2015-001'!A3538:I8685,7,0)),0,VLOOKUP(A3539,'CGN-2015-001'!A3538:I8685,7,0))</f>
        <v>0</v>
      </c>
      <c r="H3539" s="44"/>
      <c r="I3539" s="46"/>
      <c r="J3539" s="113">
        <f t="shared" si="279"/>
        <v>0</v>
      </c>
      <c r="K3539" s="114">
        <f t="shared" si="280"/>
        <v>0</v>
      </c>
      <c r="L3539" s="31">
        <f t="shared" si="281"/>
        <v>0</v>
      </c>
      <c r="M3539" s="1">
        <f t="shared" si="282"/>
        <v>0</v>
      </c>
      <c r="N3539" s="1">
        <f t="shared" si="283"/>
        <v>6</v>
      </c>
    </row>
    <row r="3540" spans="1:14" ht="16.5" hidden="1" thickBot="1" x14ac:dyDescent="0.3">
      <c r="A3540" s="26">
        <v>589502</v>
      </c>
      <c r="B3540" s="42">
        <v>589502</v>
      </c>
      <c r="C3540" s="43" t="s">
        <v>277</v>
      </c>
      <c r="D3540" s="99">
        <f>IF(ISERROR(VLOOKUP(A3540,'CGN-2015-001'!A3539:I8686,4,0)),0,VLOOKUP(A3540,'CGN-2015-001'!A3539:I8686,4,0))</f>
        <v>0</v>
      </c>
      <c r="E3540" s="45">
        <f>IF(ISERROR(VLOOKUP(A3540,[3]Hoja1!$A$1:$F$369,4,0)),0,VLOOKUP(A3540,[3]Hoja1!$A$1:$F$369,4,0))</f>
        <v>0</v>
      </c>
      <c r="F3540" s="45">
        <f>IF(ISERROR(VLOOKUP(A3540,[3]Hoja1!$A$1:$F$369,5,0)),0,VLOOKUP(A3540,[3]Hoja1!$A$1:$F$369,5,0))</f>
        <v>0</v>
      </c>
      <c r="G3540" s="102">
        <f>IF(ISERROR(VLOOKUP(A3540,'CGN-2015-001'!A3539:I8686,7,0)),0,VLOOKUP(A3540,'CGN-2015-001'!A3539:I8686,7,0))</f>
        <v>0</v>
      </c>
      <c r="H3540" s="44"/>
      <c r="I3540" s="46"/>
      <c r="J3540" s="113">
        <f t="shared" si="279"/>
        <v>0</v>
      </c>
      <c r="K3540" s="114">
        <f t="shared" si="280"/>
        <v>0</v>
      </c>
      <c r="L3540" s="31">
        <f t="shared" si="281"/>
        <v>0</v>
      </c>
      <c r="M3540" s="1">
        <f t="shared" si="282"/>
        <v>0</v>
      </c>
      <c r="N3540" s="1">
        <f t="shared" si="283"/>
        <v>6</v>
      </c>
    </row>
    <row r="3541" spans="1:14" ht="16.5" hidden="1" thickBot="1" x14ac:dyDescent="0.3">
      <c r="A3541" s="26">
        <v>589503</v>
      </c>
      <c r="B3541" s="42">
        <v>589503</v>
      </c>
      <c r="C3541" s="43" t="s">
        <v>281</v>
      </c>
      <c r="D3541" s="99">
        <f>IF(ISERROR(VLOOKUP(A3541,'CGN-2015-001'!A3540:I8687,4,0)),0,VLOOKUP(A3541,'CGN-2015-001'!A3540:I8687,4,0))</f>
        <v>0</v>
      </c>
      <c r="E3541" s="45">
        <f>IF(ISERROR(VLOOKUP(A3541,[3]Hoja1!$A$1:$F$369,4,0)),0,VLOOKUP(A3541,[3]Hoja1!$A$1:$F$369,4,0))</f>
        <v>0</v>
      </c>
      <c r="F3541" s="45">
        <f>IF(ISERROR(VLOOKUP(A3541,[3]Hoja1!$A$1:$F$369,5,0)),0,VLOOKUP(A3541,[3]Hoja1!$A$1:$F$369,5,0))</f>
        <v>0</v>
      </c>
      <c r="G3541" s="102">
        <f>IF(ISERROR(VLOOKUP(A3541,'CGN-2015-001'!A3540:I8687,7,0)),0,VLOOKUP(A3541,'CGN-2015-001'!A3540:I8687,7,0))</f>
        <v>0</v>
      </c>
      <c r="H3541" s="44"/>
      <c r="I3541" s="46"/>
      <c r="J3541" s="113">
        <f t="shared" si="279"/>
        <v>0</v>
      </c>
      <c r="K3541" s="114">
        <f t="shared" si="280"/>
        <v>0</v>
      </c>
      <c r="L3541" s="31">
        <f t="shared" si="281"/>
        <v>0</v>
      </c>
      <c r="M3541" s="1">
        <f t="shared" si="282"/>
        <v>0</v>
      </c>
      <c r="N3541" s="1">
        <f t="shared" si="283"/>
        <v>6</v>
      </c>
    </row>
    <row r="3542" spans="1:14" ht="16.5" hidden="1" thickBot="1" x14ac:dyDescent="0.3">
      <c r="A3542" s="26">
        <v>589504</v>
      </c>
      <c r="B3542" s="42">
        <v>589504</v>
      </c>
      <c r="C3542" s="43" t="s">
        <v>253</v>
      </c>
      <c r="D3542" s="99">
        <f>IF(ISERROR(VLOOKUP(A3542,'CGN-2015-001'!A3541:I8688,4,0)),0,VLOOKUP(A3542,'CGN-2015-001'!A3541:I8688,4,0))</f>
        <v>0</v>
      </c>
      <c r="E3542" s="45">
        <f>IF(ISERROR(VLOOKUP(A3542,[3]Hoja1!$A$1:$F$369,4,0)),0,VLOOKUP(A3542,[3]Hoja1!$A$1:$F$369,4,0))</f>
        <v>0</v>
      </c>
      <c r="F3542" s="45">
        <f>IF(ISERROR(VLOOKUP(A3542,[3]Hoja1!$A$1:$F$369,5,0)),0,VLOOKUP(A3542,[3]Hoja1!$A$1:$F$369,5,0))</f>
        <v>0</v>
      </c>
      <c r="G3542" s="102">
        <f>IF(ISERROR(VLOOKUP(A3542,'CGN-2015-001'!A3541:I8688,7,0)),0,VLOOKUP(A3542,'CGN-2015-001'!A3541:I8688,7,0))</f>
        <v>0</v>
      </c>
      <c r="H3542" s="44"/>
      <c r="I3542" s="46"/>
      <c r="J3542" s="113">
        <f t="shared" si="279"/>
        <v>0</v>
      </c>
      <c r="K3542" s="114">
        <f t="shared" si="280"/>
        <v>0</v>
      </c>
      <c r="L3542" s="31">
        <f t="shared" si="281"/>
        <v>0</v>
      </c>
      <c r="M3542" s="1">
        <f t="shared" si="282"/>
        <v>0</v>
      </c>
      <c r="N3542" s="1">
        <f t="shared" si="283"/>
        <v>6</v>
      </c>
    </row>
    <row r="3543" spans="1:14" ht="16.5" hidden="1" thickBot="1" x14ac:dyDescent="0.3">
      <c r="A3543" s="26">
        <v>589505</v>
      </c>
      <c r="B3543" s="42">
        <v>589505</v>
      </c>
      <c r="C3543" s="43" t="s">
        <v>282</v>
      </c>
      <c r="D3543" s="99">
        <f>IF(ISERROR(VLOOKUP(A3543,'CGN-2015-001'!A3542:I8689,4,0)),0,VLOOKUP(A3543,'CGN-2015-001'!A3542:I8689,4,0))</f>
        <v>0</v>
      </c>
      <c r="E3543" s="45">
        <f>IF(ISERROR(VLOOKUP(A3543,[3]Hoja1!$A$1:$F$369,4,0)),0,VLOOKUP(A3543,[3]Hoja1!$A$1:$F$369,4,0))</f>
        <v>0</v>
      </c>
      <c r="F3543" s="45">
        <f>IF(ISERROR(VLOOKUP(A3543,[3]Hoja1!$A$1:$F$369,5,0)),0,VLOOKUP(A3543,[3]Hoja1!$A$1:$F$369,5,0))</f>
        <v>0</v>
      </c>
      <c r="G3543" s="102">
        <f>IF(ISERROR(VLOOKUP(A3543,'CGN-2015-001'!A3542:I8689,7,0)),0,VLOOKUP(A3543,'CGN-2015-001'!A3542:I8689,7,0))</f>
        <v>0</v>
      </c>
      <c r="H3543" s="44"/>
      <c r="I3543" s="46"/>
      <c r="J3543" s="113">
        <f t="shared" si="279"/>
        <v>0</v>
      </c>
      <c r="K3543" s="114">
        <f t="shared" si="280"/>
        <v>0</v>
      </c>
      <c r="L3543" s="31">
        <f t="shared" si="281"/>
        <v>0</v>
      </c>
      <c r="M3543" s="1">
        <f t="shared" si="282"/>
        <v>0</v>
      </c>
      <c r="N3543" s="1">
        <f t="shared" si="283"/>
        <v>6</v>
      </c>
    </row>
    <row r="3544" spans="1:14" ht="16.5" hidden="1" thickBot="1" x14ac:dyDescent="0.3">
      <c r="A3544" s="26">
        <v>589506</v>
      </c>
      <c r="B3544" s="42">
        <v>589506</v>
      </c>
      <c r="C3544" s="43" t="s">
        <v>254</v>
      </c>
      <c r="D3544" s="99">
        <f>IF(ISERROR(VLOOKUP(A3544,'CGN-2015-001'!A3543:I8690,4,0)),0,VLOOKUP(A3544,'CGN-2015-001'!A3543:I8690,4,0))</f>
        <v>0</v>
      </c>
      <c r="E3544" s="45">
        <f>IF(ISERROR(VLOOKUP(A3544,[3]Hoja1!$A$1:$F$369,4,0)),0,VLOOKUP(A3544,[3]Hoja1!$A$1:$F$369,4,0))</f>
        <v>0</v>
      </c>
      <c r="F3544" s="45">
        <f>IF(ISERROR(VLOOKUP(A3544,[3]Hoja1!$A$1:$F$369,5,0)),0,VLOOKUP(A3544,[3]Hoja1!$A$1:$F$369,5,0))</f>
        <v>0</v>
      </c>
      <c r="G3544" s="102">
        <f>IF(ISERROR(VLOOKUP(A3544,'CGN-2015-001'!A3543:I8690,7,0)),0,VLOOKUP(A3544,'CGN-2015-001'!A3543:I8690,7,0))</f>
        <v>0</v>
      </c>
      <c r="H3544" s="44"/>
      <c r="I3544" s="46"/>
      <c r="J3544" s="113">
        <f t="shared" si="279"/>
        <v>0</v>
      </c>
      <c r="K3544" s="114">
        <f t="shared" si="280"/>
        <v>0</v>
      </c>
      <c r="L3544" s="31">
        <f t="shared" si="281"/>
        <v>0</v>
      </c>
      <c r="M3544" s="1">
        <f t="shared" si="282"/>
        <v>0</v>
      </c>
      <c r="N3544" s="1">
        <f t="shared" si="283"/>
        <v>6</v>
      </c>
    </row>
    <row r="3545" spans="1:14" ht="16.5" hidden="1" thickBot="1" x14ac:dyDescent="0.3">
      <c r="A3545" s="26">
        <v>589507</v>
      </c>
      <c r="B3545" s="42">
        <v>589507</v>
      </c>
      <c r="C3545" s="43" t="s">
        <v>255</v>
      </c>
      <c r="D3545" s="99">
        <f>IF(ISERROR(VLOOKUP(A3545,'CGN-2015-001'!A3544:I8691,4,0)),0,VLOOKUP(A3545,'CGN-2015-001'!A3544:I8691,4,0))</f>
        <v>0</v>
      </c>
      <c r="E3545" s="45">
        <f>IF(ISERROR(VLOOKUP(A3545,[3]Hoja1!$A$1:$F$369,4,0)),0,VLOOKUP(A3545,[3]Hoja1!$A$1:$F$369,4,0))</f>
        <v>0</v>
      </c>
      <c r="F3545" s="45">
        <f>IF(ISERROR(VLOOKUP(A3545,[3]Hoja1!$A$1:$F$369,5,0)),0,VLOOKUP(A3545,[3]Hoja1!$A$1:$F$369,5,0))</f>
        <v>0</v>
      </c>
      <c r="G3545" s="102">
        <f>IF(ISERROR(VLOOKUP(A3545,'CGN-2015-001'!A3544:I8691,7,0)),0,VLOOKUP(A3545,'CGN-2015-001'!A3544:I8691,7,0))</f>
        <v>0</v>
      </c>
      <c r="H3545" s="44"/>
      <c r="I3545" s="46"/>
      <c r="J3545" s="113">
        <f t="shared" si="279"/>
        <v>0</v>
      </c>
      <c r="K3545" s="114">
        <f t="shared" si="280"/>
        <v>0</v>
      </c>
      <c r="L3545" s="31">
        <f t="shared" si="281"/>
        <v>0</v>
      </c>
      <c r="M3545" s="1">
        <f t="shared" si="282"/>
        <v>0</v>
      </c>
      <c r="N3545" s="1">
        <f t="shared" si="283"/>
        <v>6</v>
      </c>
    </row>
    <row r="3546" spans="1:14" ht="16.5" hidden="1" thickBot="1" x14ac:dyDescent="0.3">
      <c r="A3546" s="26">
        <v>589509</v>
      </c>
      <c r="B3546" s="42">
        <v>589509</v>
      </c>
      <c r="C3546" s="43" t="s">
        <v>1553</v>
      </c>
      <c r="D3546" s="99">
        <f>IF(ISERROR(VLOOKUP(A3546,'CGN-2015-001'!A3545:I8692,4,0)),0,VLOOKUP(A3546,'CGN-2015-001'!A3545:I8692,4,0))</f>
        <v>0</v>
      </c>
      <c r="E3546" s="45">
        <f>IF(ISERROR(VLOOKUP(A3546,[3]Hoja1!$A$1:$F$369,4,0)),0,VLOOKUP(A3546,[3]Hoja1!$A$1:$F$369,4,0))</f>
        <v>0</v>
      </c>
      <c r="F3546" s="45">
        <f>IF(ISERROR(VLOOKUP(A3546,[3]Hoja1!$A$1:$F$369,5,0)),0,VLOOKUP(A3546,[3]Hoja1!$A$1:$F$369,5,0))</f>
        <v>0</v>
      </c>
      <c r="G3546" s="102">
        <f>IF(ISERROR(VLOOKUP(A3546,'CGN-2015-001'!A3545:I8692,7,0)),0,VLOOKUP(A3546,'CGN-2015-001'!A3545:I8692,7,0))</f>
        <v>0</v>
      </c>
      <c r="H3546" s="44"/>
      <c r="I3546" s="46"/>
      <c r="J3546" s="113">
        <f t="shared" si="279"/>
        <v>0</v>
      </c>
      <c r="K3546" s="114">
        <f t="shared" si="280"/>
        <v>0</v>
      </c>
      <c r="L3546" s="31">
        <f t="shared" si="281"/>
        <v>0</v>
      </c>
      <c r="M3546" s="1">
        <f t="shared" si="282"/>
        <v>0</v>
      </c>
      <c r="N3546" s="1">
        <f t="shared" si="283"/>
        <v>6</v>
      </c>
    </row>
    <row r="3547" spans="1:14" ht="16.5" hidden="1" thickBot="1" x14ac:dyDescent="0.3">
      <c r="A3547" s="26">
        <v>589510</v>
      </c>
      <c r="B3547" s="42">
        <v>589510</v>
      </c>
      <c r="C3547" s="43" t="s">
        <v>256</v>
      </c>
      <c r="D3547" s="99">
        <f>IF(ISERROR(VLOOKUP(A3547,'CGN-2015-001'!A3546:I8693,4,0)),0,VLOOKUP(A3547,'CGN-2015-001'!A3546:I8693,4,0))</f>
        <v>0</v>
      </c>
      <c r="E3547" s="45">
        <f>IF(ISERROR(VLOOKUP(A3547,[3]Hoja1!$A$1:$F$369,4,0)),0,VLOOKUP(A3547,[3]Hoja1!$A$1:$F$369,4,0))</f>
        <v>0</v>
      </c>
      <c r="F3547" s="45">
        <f>IF(ISERROR(VLOOKUP(A3547,[3]Hoja1!$A$1:$F$369,5,0)),0,VLOOKUP(A3547,[3]Hoja1!$A$1:$F$369,5,0))</f>
        <v>0</v>
      </c>
      <c r="G3547" s="102">
        <f>IF(ISERROR(VLOOKUP(A3547,'CGN-2015-001'!A3546:I8693,7,0)),0,VLOOKUP(A3547,'CGN-2015-001'!A3546:I8693,7,0))</f>
        <v>0</v>
      </c>
      <c r="H3547" s="44"/>
      <c r="I3547" s="46"/>
      <c r="J3547" s="113">
        <f t="shared" si="279"/>
        <v>0</v>
      </c>
      <c r="K3547" s="114">
        <f t="shared" si="280"/>
        <v>0</v>
      </c>
      <c r="L3547" s="31">
        <f t="shared" si="281"/>
        <v>0</v>
      </c>
      <c r="M3547" s="1">
        <f t="shared" si="282"/>
        <v>0</v>
      </c>
      <c r="N3547" s="1">
        <f t="shared" si="283"/>
        <v>6</v>
      </c>
    </row>
    <row r="3548" spans="1:14" ht="16.5" hidden="1" thickBot="1" x14ac:dyDescent="0.3">
      <c r="A3548" s="26">
        <v>589511</v>
      </c>
      <c r="B3548" s="42">
        <v>589511</v>
      </c>
      <c r="C3548" s="43" t="s">
        <v>278</v>
      </c>
      <c r="D3548" s="99">
        <f>IF(ISERROR(VLOOKUP(A3548,'CGN-2015-001'!A3547:I8694,4,0)),0,VLOOKUP(A3548,'CGN-2015-001'!A3547:I8694,4,0))</f>
        <v>0</v>
      </c>
      <c r="E3548" s="45">
        <f>IF(ISERROR(VLOOKUP(A3548,[3]Hoja1!$A$1:$F$369,4,0)),0,VLOOKUP(A3548,[3]Hoja1!$A$1:$F$369,4,0))</f>
        <v>0</v>
      </c>
      <c r="F3548" s="45">
        <f>IF(ISERROR(VLOOKUP(A3548,[3]Hoja1!$A$1:$F$369,5,0)),0,VLOOKUP(A3548,[3]Hoja1!$A$1:$F$369,5,0))</f>
        <v>0</v>
      </c>
      <c r="G3548" s="102">
        <f>IF(ISERROR(VLOOKUP(A3548,'CGN-2015-001'!A3547:I8694,7,0)),0,VLOOKUP(A3548,'CGN-2015-001'!A3547:I8694,7,0))</f>
        <v>0</v>
      </c>
      <c r="H3548" s="44"/>
      <c r="I3548" s="46"/>
      <c r="J3548" s="113">
        <f t="shared" si="279"/>
        <v>0</v>
      </c>
      <c r="K3548" s="114">
        <f t="shared" si="280"/>
        <v>0</v>
      </c>
      <c r="L3548" s="31">
        <f t="shared" si="281"/>
        <v>0</v>
      </c>
      <c r="M3548" s="1">
        <f t="shared" si="282"/>
        <v>0</v>
      </c>
      <c r="N3548" s="1">
        <f t="shared" si="283"/>
        <v>6</v>
      </c>
    </row>
    <row r="3549" spans="1:14" ht="16.5" hidden="1" thickBot="1" x14ac:dyDescent="0.3">
      <c r="A3549" s="26">
        <v>589512</v>
      </c>
      <c r="B3549" s="42">
        <v>589512</v>
      </c>
      <c r="C3549" s="43" t="s">
        <v>279</v>
      </c>
      <c r="D3549" s="99">
        <f>IF(ISERROR(VLOOKUP(A3549,'CGN-2015-001'!A3548:I8695,4,0)),0,VLOOKUP(A3549,'CGN-2015-001'!A3548:I8695,4,0))</f>
        <v>0</v>
      </c>
      <c r="E3549" s="45">
        <f>IF(ISERROR(VLOOKUP(A3549,[3]Hoja1!$A$1:$F$369,4,0)),0,VLOOKUP(A3549,[3]Hoja1!$A$1:$F$369,4,0))</f>
        <v>0</v>
      </c>
      <c r="F3549" s="45">
        <f>IF(ISERROR(VLOOKUP(A3549,[3]Hoja1!$A$1:$F$369,5,0)),0,VLOOKUP(A3549,[3]Hoja1!$A$1:$F$369,5,0))</f>
        <v>0</v>
      </c>
      <c r="G3549" s="102">
        <f>IF(ISERROR(VLOOKUP(A3549,'CGN-2015-001'!A3548:I8695,7,0)),0,VLOOKUP(A3549,'CGN-2015-001'!A3548:I8695,7,0))</f>
        <v>0</v>
      </c>
      <c r="H3549" s="44"/>
      <c r="I3549" s="46"/>
      <c r="J3549" s="113">
        <f t="shared" si="279"/>
        <v>0</v>
      </c>
      <c r="K3549" s="114">
        <f t="shared" si="280"/>
        <v>0</v>
      </c>
      <c r="L3549" s="31">
        <f t="shared" si="281"/>
        <v>0</v>
      </c>
      <c r="M3549" s="1">
        <f t="shared" si="282"/>
        <v>0</v>
      </c>
      <c r="N3549" s="1">
        <f t="shared" si="283"/>
        <v>6</v>
      </c>
    </row>
    <row r="3550" spans="1:14" ht="16.5" hidden="1" thickBot="1" x14ac:dyDescent="0.3">
      <c r="A3550" s="26">
        <v>589513</v>
      </c>
      <c r="B3550" s="42">
        <v>589513</v>
      </c>
      <c r="C3550" s="43" t="s">
        <v>280</v>
      </c>
      <c r="D3550" s="99">
        <f>IF(ISERROR(VLOOKUP(A3550,'CGN-2015-001'!A3549:I8696,4,0)),0,VLOOKUP(A3550,'CGN-2015-001'!A3549:I8696,4,0))</f>
        <v>0</v>
      </c>
      <c r="E3550" s="45">
        <f>IF(ISERROR(VLOOKUP(A3550,[3]Hoja1!$A$1:$F$369,4,0)),0,VLOOKUP(A3550,[3]Hoja1!$A$1:$F$369,4,0))</f>
        <v>0</v>
      </c>
      <c r="F3550" s="45">
        <f>IF(ISERROR(VLOOKUP(A3550,[3]Hoja1!$A$1:$F$369,5,0)),0,VLOOKUP(A3550,[3]Hoja1!$A$1:$F$369,5,0))</f>
        <v>0</v>
      </c>
      <c r="G3550" s="102">
        <f>IF(ISERROR(VLOOKUP(A3550,'CGN-2015-001'!A3549:I8696,7,0)),0,VLOOKUP(A3550,'CGN-2015-001'!A3549:I8696,7,0))</f>
        <v>0</v>
      </c>
      <c r="H3550" s="44"/>
      <c r="I3550" s="46"/>
      <c r="J3550" s="113">
        <f t="shared" si="279"/>
        <v>0</v>
      </c>
      <c r="K3550" s="114">
        <f t="shared" si="280"/>
        <v>0</v>
      </c>
      <c r="L3550" s="31">
        <f t="shared" si="281"/>
        <v>0</v>
      </c>
      <c r="M3550" s="1">
        <f t="shared" si="282"/>
        <v>0</v>
      </c>
      <c r="N3550" s="1">
        <f t="shared" si="283"/>
        <v>6</v>
      </c>
    </row>
    <row r="3551" spans="1:14" ht="16.5" hidden="1" thickBot="1" x14ac:dyDescent="0.3">
      <c r="A3551" s="26">
        <v>589514</v>
      </c>
      <c r="B3551" s="42">
        <v>589514</v>
      </c>
      <c r="C3551" s="43" t="s">
        <v>257</v>
      </c>
      <c r="D3551" s="99">
        <f>IF(ISERROR(VLOOKUP(A3551,'CGN-2015-001'!A3550:I8697,4,0)),0,VLOOKUP(A3551,'CGN-2015-001'!A3550:I8697,4,0))</f>
        <v>0</v>
      </c>
      <c r="E3551" s="45">
        <f>IF(ISERROR(VLOOKUP(A3551,[3]Hoja1!$A$1:$F$369,4,0)),0,VLOOKUP(A3551,[3]Hoja1!$A$1:$F$369,4,0))</f>
        <v>0</v>
      </c>
      <c r="F3551" s="45">
        <f>IF(ISERROR(VLOOKUP(A3551,[3]Hoja1!$A$1:$F$369,5,0)),0,VLOOKUP(A3551,[3]Hoja1!$A$1:$F$369,5,0))</f>
        <v>0</v>
      </c>
      <c r="G3551" s="102">
        <f>IF(ISERROR(VLOOKUP(A3551,'CGN-2015-001'!A3550:I8697,7,0)),0,VLOOKUP(A3551,'CGN-2015-001'!A3550:I8697,7,0))</f>
        <v>0</v>
      </c>
      <c r="H3551" s="44"/>
      <c r="I3551" s="46"/>
      <c r="J3551" s="113">
        <f t="shared" si="279"/>
        <v>0</v>
      </c>
      <c r="K3551" s="114">
        <f t="shared" si="280"/>
        <v>0</v>
      </c>
      <c r="L3551" s="31">
        <f t="shared" si="281"/>
        <v>0</v>
      </c>
      <c r="M3551" s="1">
        <f t="shared" si="282"/>
        <v>0</v>
      </c>
      <c r="N3551" s="1">
        <f t="shared" si="283"/>
        <v>6</v>
      </c>
    </row>
    <row r="3552" spans="1:14" ht="16.5" hidden="1" thickBot="1" x14ac:dyDescent="0.3">
      <c r="A3552" s="26">
        <v>589516</v>
      </c>
      <c r="B3552" s="42">
        <v>589516</v>
      </c>
      <c r="C3552" s="43" t="s">
        <v>275</v>
      </c>
      <c r="D3552" s="99">
        <f>IF(ISERROR(VLOOKUP(A3552,'CGN-2015-001'!A3551:I8698,4,0)),0,VLOOKUP(A3552,'CGN-2015-001'!A3551:I8698,4,0))</f>
        <v>0</v>
      </c>
      <c r="E3552" s="45">
        <f>IF(ISERROR(VLOOKUP(A3552,[3]Hoja1!$A$1:$F$369,4,0)),0,VLOOKUP(A3552,[3]Hoja1!$A$1:$F$369,4,0))</f>
        <v>0</v>
      </c>
      <c r="F3552" s="45">
        <f>IF(ISERROR(VLOOKUP(A3552,[3]Hoja1!$A$1:$F$369,5,0)),0,VLOOKUP(A3552,[3]Hoja1!$A$1:$F$369,5,0))</f>
        <v>0</v>
      </c>
      <c r="G3552" s="102">
        <f>IF(ISERROR(VLOOKUP(A3552,'CGN-2015-001'!A3551:I8698,7,0)),0,VLOOKUP(A3552,'CGN-2015-001'!A3551:I8698,7,0))</f>
        <v>0</v>
      </c>
      <c r="H3552" s="44"/>
      <c r="I3552" s="46"/>
      <c r="J3552" s="113">
        <f t="shared" si="279"/>
        <v>0</v>
      </c>
      <c r="K3552" s="114">
        <f t="shared" si="280"/>
        <v>0</v>
      </c>
      <c r="L3552" s="31">
        <f t="shared" si="281"/>
        <v>0</v>
      </c>
      <c r="M3552" s="1">
        <f t="shared" si="282"/>
        <v>0</v>
      </c>
      <c r="N3552" s="1">
        <f t="shared" si="283"/>
        <v>6</v>
      </c>
    </row>
    <row r="3553" spans="1:14" ht="16.5" hidden="1" thickBot="1" x14ac:dyDescent="0.3">
      <c r="A3553" s="26">
        <v>5897</v>
      </c>
      <c r="B3553" s="48">
        <v>589700</v>
      </c>
      <c r="C3553" s="49" t="s">
        <v>1930</v>
      </c>
      <c r="D3553" s="99">
        <f>IF(ISERROR(VLOOKUP(A3553,'CGN-2015-001'!A3552:I8699,4,0)),0,VLOOKUP(A3553,'CGN-2015-001'!A3552:I8699,4,0))</f>
        <v>0</v>
      </c>
      <c r="E3553" s="40">
        <f>IF(ISERROR(VLOOKUP(A3553,[3]Hoja1!$A$1:$F$369,4,0)),0,VLOOKUP(A3553,[3]Hoja1!$A$1:$F$369,4,0))</f>
        <v>0</v>
      </c>
      <c r="F3553" s="40">
        <f>IF(ISERROR(VLOOKUP(A3553,[3]Hoja1!$A$1:$F$369,5,0)),0,VLOOKUP(A3553,[3]Hoja1!$A$1:$F$369,5,0))</f>
        <v>0</v>
      </c>
      <c r="G3553" s="102">
        <f>IF(ISERROR(VLOOKUP(A3553,'CGN-2015-001'!A3552:I8699,7,0)),0,VLOOKUP(A3553,'CGN-2015-001'!A3552:I8699,7,0))</f>
        <v>0</v>
      </c>
      <c r="H3553" s="50"/>
      <c r="I3553" s="51"/>
      <c r="J3553" s="113">
        <f t="shared" si="279"/>
        <v>0</v>
      </c>
      <c r="K3553" s="114">
        <f t="shared" si="280"/>
        <v>0</v>
      </c>
      <c r="L3553" s="31">
        <f t="shared" si="281"/>
        <v>0</v>
      </c>
      <c r="M3553" s="1">
        <f t="shared" si="282"/>
        <v>0</v>
      </c>
      <c r="N3553" s="1">
        <f t="shared" si="283"/>
        <v>4</v>
      </c>
    </row>
    <row r="3554" spans="1:14" ht="16.5" hidden="1" thickBot="1" x14ac:dyDescent="0.3">
      <c r="A3554" s="26">
        <v>589701</v>
      </c>
      <c r="B3554" s="42">
        <v>589701</v>
      </c>
      <c r="C3554" s="43" t="s">
        <v>560</v>
      </c>
      <c r="D3554" s="99">
        <f>IF(ISERROR(VLOOKUP(A3554,'CGN-2015-001'!A3553:I8700,4,0)),0,VLOOKUP(A3554,'CGN-2015-001'!A3553:I8700,4,0))</f>
        <v>0</v>
      </c>
      <c r="E3554" s="45">
        <f>IF(ISERROR(VLOOKUP(A3554,[3]Hoja1!$A$1:$F$369,4,0)),0,VLOOKUP(A3554,[3]Hoja1!$A$1:$F$369,4,0))</f>
        <v>0</v>
      </c>
      <c r="F3554" s="45">
        <f>IF(ISERROR(VLOOKUP(A3554,[3]Hoja1!$A$1:$F$369,5,0)),0,VLOOKUP(A3554,[3]Hoja1!$A$1:$F$369,5,0))</f>
        <v>0</v>
      </c>
      <c r="G3554" s="102">
        <f>IF(ISERROR(VLOOKUP(A3554,'CGN-2015-001'!A3553:I8700,7,0)),0,VLOOKUP(A3554,'CGN-2015-001'!A3553:I8700,7,0))</f>
        <v>0</v>
      </c>
      <c r="H3554" s="44"/>
      <c r="I3554" s="46"/>
      <c r="J3554" s="113">
        <f t="shared" si="279"/>
        <v>0</v>
      </c>
      <c r="K3554" s="114">
        <f t="shared" si="280"/>
        <v>0</v>
      </c>
      <c r="L3554" s="31">
        <f t="shared" si="281"/>
        <v>0</v>
      </c>
      <c r="M3554" s="1">
        <f t="shared" si="282"/>
        <v>0</v>
      </c>
      <c r="N3554" s="1">
        <f t="shared" si="283"/>
        <v>6</v>
      </c>
    </row>
    <row r="3555" spans="1:14" ht="16.5" hidden="1" thickBot="1" x14ac:dyDescent="0.3">
      <c r="A3555" s="26">
        <v>589723</v>
      </c>
      <c r="B3555" s="42">
        <v>589723</v>
      </c>
      <c r="C3555" s="43" t="s">
        <v>1000</v>
      </c>
      <c r="D3555" s="99">
        <f>IF(ISERROR(VLOOKUP(A3555,'CGN-2015-001'!A3554:I8701,4,0)),0,VLOOKUP(A3555,'CGN-2015-001'!A3554:I8701,4,0))</f>
        <v>0</v>
      </c>
      <c r="E3555" s="45">
        <f>IF(ISERROR(VLOOKUP(A3555,[3]Hoja1!$A$1:$F$369,4,0)),0,VLOOKUP(A3555,[3]Hoja1!$A$1:$F$369,4,0))</f>
        <v>0</v>
      </c>
      <c r="F3555" s="45">
        <f>IF(ISERROR(VLOOKUP(A3555,[3]Hoja1!$A$1:$F$369,5,0)),0,VLOOKUP(A3555,[3]Hoja1!$A$1:$F$369,5,0))</f>
        <v>0</v>
      </c>
      <c r="G3555" s="102">
        <f>IF(ISERROR(VLOOKUP(A3555,'CGN-2015-001'!A3554:I8701,7,0)),0,VLOOKUP(A3555,'CGN-2015-001'!A3554:I8701,7,0))</f>
        <v>0</v>
      </c>
      <c r="H3555" s="44"/>
      <c r="I3555" s="46"/>
      <c r="J3555" s="113">
        <f t="shared" si="279"/>
        <v>0</v>
      </c>
      <c r="K3555" s="114">
        <f t="shared" si="280"/>
        <v>0</v>
      </c>
      <c r="L3555" s="31">
        <f t="shared" si="281"/>
        <v>0</v>
      </c>
      <c r="M3555" s="1">
        <f t="shared" si="282"/>
        <v>0</v>
      </c>
      <c r="N3555" s="1">
        <f t="shared" si="283"/>
        <v>6</v>
      </c>
    </row>
    <row r="3556" spans="1:14" ht="16.5" hidden="1" thickBot="1" x14ac:dyDescent="0.3">
      <c r="A3556" s="26">
        <v>59</v>
      </c>
      <c r="B3556" s="32">
        <v>590000</v>
      </c>
      <c r="C3556" s="33" t="s">
        <v>1931</v>
      </c>
      <c r="D3556" s="99">
        <f>IF(ISERROR(VLOOKUP(A3556,'CGN-2015-001'!A3555:I8702,4,0)),0,VLOOKUP(A3556,'CGN-2015-001'!A3555:I8702,4,0))</f>
        <v>0</v>
      </c>
      <c r="E3556" s="35">
        <f>IF(ISERROR(VLOOKUP(A3556,[3]Hoja1!$A$1:$F$369,4,0)),0,VLOOKUP(A3556,[3]Hoja1!$A$1:$F$369,4,0))</f>
        <v>0</v>
      </c>
      <c r="F3556" s="35">
        <f>IF(ISERROR(VLOOKUP(A3556,[3]Hoja1!$A$1:$F$369,5,0)),0,VLOOKUP(A3556,[3]Hoja1!$A$1:$F$369,5,0))</f>
        <v>0</v>
      </c>
      <c r="G3556" s="102">
        <f>IF(ISERROR(VLOOKUP(A3556,'CGN-2015-001'!A3555:I8702,7,0)),0,VLOOKUP(A3556,'CGN-2015-001'!A3555:I8702,7,0))</f>
        <v>0</v>
      </c>
      <c r="H3556" s="34"/>
      <c r="I3556" s="58"/>
      <c r="J3556" s="113">
        <f t="shared" si="279"/>
        <v>0</v>
      </c>
      <c r="K3556" s="114">
        <f t="shared" si="280"/>
        <v>0</v>
      </c>
      <c r="L3556" s="31">
        <f t="shared" si="281"/>
        <v>0</v>
      </c>
      <c r="M3556" s="1">
        <f t="shared" si="282"/>
        <v>0</v>
      </c>
      <c r="N3556" s="1">
        <f t="shared" si="283"/>
        <v>2</v>
      </c>
    </row>
    <row r="3557" spans="1:14" ht="16.5" hidden="1" thickBot="1" x14ac:dyDescent="0.3">
      <c r="A3557" s="26">
        <v>5905</v>
      </c>
      <c r="B3557" s="48">
        <v>590500</v>
      </c>
      <c r="C3557" s="49" t="s">
        <v>1931</v>
      </c>
      <c r="D3557" s="99">
        <f>IF(ISERROR(VLOOKUP(A3557,'CGN-2015-001'!A3556:I8703,4,0)),0,VLOOKUP(A3557,'CGN-2015-001'!A3556:I8703,4,0))</f>
        <v>0</v>
      </c>
      <c r="E3557" s="40">
        <f>IF(ISERROR(VLOOKUP(A3557,[3]Hoja1!$A$1:$F$369,4,0)),0,VLOOKUP(A3557,[3]Hoja1!$A$1:$F$369,4,0))</f>
        <v>0</v>
      </c>
      <c r="F3557" s="40">
        <f>IF(ISERROR(VLOOKUP(A3557,[3]Hoja1!$A$1:$F$369,5,0)),0,VLOOKUP(A3557,[3]Hoja1!$A$1:$F$369,5,0))</f>
        <v>0</v>
      </c>
      <c r="G3557" s="102">
        <f>IF(ISERROR(VLOOKUP(A3557,'CGN-2015-001'!A3556:I8703,7,0)),0,VLOOKUP(A3557,'CGN-2015-001'!A3556:I8703,7,0))</f>
        <v>0</v>
      </c>
      <c r="H3557" s="50"/>
      <c r="I3557" s="51"/>
      <c r="J3557" s="113">
        <f t="shared" si="279"/>
        <v>0</v>
      </c>
      <c r="K3557" s="114">
        <f t="shared" si="280"/>
        <v>0</v>
      </c>
      <c r="L3557" s="31">
        <f t="shared" si="281"/>
        <v>0</v>
      </c>
      <c r="M3557" s="1">
        <f t="shared" si="282"/>
        <v>0</v>
      </c>
      <c r="N3557" s="1">
        <f t="shared" si="283"/>
        <v>4</v>
      </c>
    </row>
    <row r="3558" spans="1:14" ht="16.5" hidden="1" thickBot="1" x14ac:dyDescent="0.3">
      <c r="A3558" s="26">
        <v>590501</v>
      </c>
      <c r="B3558" s="42">
        <v>590501</v>
      </c>
      <c r="C3558" s="43" t="s">
        <v>1932</v>
      </c>
      <c r="D3558" s="99">
        <f>IF(ISERROR(VLOOKUP(A3558,'CGN-2015-001'!A3557:I8704,4,0)),0,VLOOKUP(A3558,'CGN-2015-001'!A3557:I8704,4,0))</f>
        <v>0</v>
      </c>
      <c r="E3558" s="45">
        <f>IF(ISERROR(VLOOKUP(A3558,[3]Hoja1!$A$1:$F$369,4,0)),0,VLOOKUP(A3558,[3]Hoja1!$A$1:$F$369,4,0))</f>
        <v>0</v>
      </c>
      <c r="F3558" s="45">
        <f>IF(ISERROR(VLOOKUP(A3558,[3]Hoja1!$A$1:$F$369,5,0)),0,VLOOKUP(A3558,[3]Hoja1!$A$1:$F$369,5,0))</f>
        <v>0</v>
      </c>
      <c r="G3558" s="102">
        <f>IF(ISERROR(VLOOKUP(A3558,'CGN-2015-001'!A3557:I8704,7,0)),0,VLOOKUP(A3558,'CGN-2015-001'!A3557:I8704,7,0))</f>
        <v>0</v>
      </c>
      <c r="H3558" s="44"/>
      <c r="I3558" s="46"/>
      <c r="J3558" s="113">
        <f t="shared" si="279"/>
        <v>0</v>
      </c>
      <c r="K3558" s="114">
        <f t="shared" si="280"/>
        <v>0</v>
      </c>
      <c r="L3558" s="31">
        <f t="shared" si="281"/>
        <v>0</v>
      </c>
      <c r="M3558" s="1">
        <f t="shared" si="282"/>
        <v>0</v>
      </c>
      <c r="N3558" s="1">
        <f t="shared" si="283"/>
        <v>6</v>
      </c>
    </row>
    <row r="3559" spans="1:14" ht="16.5" hidden="1" thickBot="1" x14ac:dyDescent="0.3">
      <c r="A3559" s="26">
        <v>6</v>
      </c>
      <c r="B3559" s="61">
        <v>600000</v>
      </c>
      <c r="C3559" s="62" t="s">
        <v>1933</v>
      </c>
      <c r="D3559" s="99">
        <f>IF(ISERROR(VLOOKUP(A3559,'CGN-2015-001'!A3558:I8705,4,0)),0,VLOOKUP(A3559,'CGN-2015-001'!A3558:I8705,4,0))</f>
        <v>0</v>
      </c>
      <c r="E3559" s="29">
        <f>IF(ISERROR(VLOOKUP(A3559,[3]Hoja1!$A$1:$F$369,4,0)),0,VLOOKUP(A3559,[3]Hoja1!$A$1:$F$369,4,0))</f>
        <v>0</v>
      </c>
      <c r="F3559" s="29">
        <f>IF(ISERROR(VLOOKUP(A3559,[3]Hoja1!$A$1:$F$369,5,0)),0,VLOOKUP(A3559,[3]Hoja1!$A$1:$F$369,5,0))</f>
        <v>0</v>
      </c>
      <c r="G3559" s="102">
        <f>IF(ISERROR(VLOOKUP(A3559,'CGN-2015-001'!A3558:I8705,7,0)),0,VLOOKUP(A3559,'CGN-2015-001'!A3558:I8705,7,0))</f>
        <v>0</v>
      </c>
      <c r="H3559" s="63"/>
      <c r="I3559" s="74"/>
      <c r="J3559" s="113">
        <f t="shared" si="279"/>
        <v>0</v>
      </c>
      <c r="K3559" s="114">
        <f t="shared" si="280"/>
        <v>0</v>
      </c>
      <c r="L3559" s="31">
        <f t="shared" si="281"/>
        <v>0</v>
      </c>
      <c r="M3559" s="1">
        <f t="shared" si="282"/>
        <v>0</v>
      </c>
      <c r="N3559" s="1">
        <f t="shared" si="283"/>
        <v>1</v>
      </c>
    </row>
    <row r="3560" spans="1:14" ht="16.5" hidden="1" thickBot="1" x14ac:dyDescent="0.3">
      <c r="A3560" s="26">
        <v>62</v>
      </c>
      <c r="B3560" s="32">
        <v>620000</v>
      </c>
      <c r="C3560" s="33" t="s">
        <v>1934</v>
      </c>
      <c r="D3560" s="99">
        <f>IF(ISERROR(VLOOKUP(A3560,'CGN-2015-001'!A3559:I8706,4,0)),0,VLOOKUP(A3560,'CGN-2015-001'!A3559:I8706,4,0))</f>
        <v>0</v>
      </c>
      <c r="E3560" s="35">
        <f>IF(ISERROR(VLOOKUP(A3560,[3]Hoja1!$A$1:$F$369,4,0)),0,VLOOKUP(A3560,[3]Hoja1!$A$1:$F$369,4,0))</f>
        <v>0</v>
      </c>
      <c r="F3560" s="35">
        <f>IF(ISERROR(VLOOKUP(A3560,[3]Hoja1!$A$1:$F$369,5,0)),0,VLOOKUP(A3560,[3]Hoja1!$A$1:$F$369,5,0))</f>
        <v>0</v>
      </c>
      <c r="G3560" s="102">
        <f>IF(ISERROR(VLOOKUP(A3560,'CGN-2015-001'!A3559:I8706,7,0)),0,VLOOKUP(A3560,'CGN-2015-001'!A3559:I8706,7,0))</f>
        <v>0</v>
      </c>
      <c r="H3560" s="34"/>
      <c r="I3560" s="58"/>
      <c r="J3560" s="113">
        <f t="shared" si="279"/>
        <v>0</v>
      </c>
      <c r="K3560" s="114">
        <f t="shared" si="280"/>
        <v>0</v>
      </c>
      <c r="L3560" s="31">
        <f t="shared" si="281"/>
        <v>0</v>
      </c>
      <c r="M3560" s="1">
        <f t="shared" si="282"/>
        <v>0</v>
      </c>
      <c r="N3560" s="1">
        <f t="shared" si="283"/>
        <v>2</v>
      </c>
    </row>
    <row r="3561" spans="1:14" ht="16.5" hidden="1" thickBot="1" x14ac:dyDescent="0.3">
      <c r="A3561" s="26">
        <v>6205</v>
      </c>
      <c r="B3561" s="48">
        <v>620500</v>
      </c>
      <c r="C3561" s="49" t="s">
        <v>488</v>
      </c>
      <c r="D3561" s="99">
        <f>IF(ISERROR(VLOOKUP(A3561,'CGN-2015-001'!A3560:I8707,4,0)),0,VLOOKUP(A3561,'CGN-2015-001'!A3560:I8707,4,0))</f>
        <v>0</v>
      </c>
      <c r="E3561" s="40">
        <f>IF(ISERROR(VLOOKUP(A3561,[3]Hoja1!$A$1:$F$369,4,0)),0,VLOOKUP(A3561,[3]Hoja1!$A$1:$F$369,4,0))</f>
        <v>0</v>
      </c>
      <c r="F3561" s="40">
        <f>IF(ISERROR(VLOOKUP(A3561,[3]Hoja1!$A$1:$F$369,5,0)),0,VLOOKUP(A3561,[3]Hoja1!$A$1:$F$369,5,0))</f>
        <v>0</v>
      </c>
      <c r="G3561" s="102">
        <f>IF(ISERROR(VLOOKUP(A3561,'CGN-2015-001'!A3560:I8707,7,0)),0,VLOOKUP(A3561,'CGN-2015-001'!A3560:I8707,7,0))</f>
        <v>0</v>
      </c>
      <c r="H3561" s="50"/>
      <c r="I3561" s="51"/>
      <c r="J3561" s="113">
        <f t="shared" si="279"/>
        <v>0</v>
      </c>
      <c r="K3561" s="114">
        <f t="shared" si="280"/>
        <v>0</v>
      </c>
      <c r="L3561" s="31">
        <f t="shared" si="281"/>
        <v>0</v>
      </c>
      <c r="M3561" s="1">
        <f t="shared" si="282"/>
        <v>0</v>
      </c>
      <c r="N3561" s="1">
        <f t="shared" si="283"/>
        <v>4</v>
      </c>
    </row>
    <row r="3562" spans="1:14" ht="16.5" hidden="1" thickBot="1" x14ac:dyDescent="0.3">
      <c r="A3562" s="26">
        <v>620507</v>
      </c>
      <c r="B3562" s="42">
        <v>620507</v>
      </c>
      <c r="C3562" s="43" t="s">
        <v>489</v>
      </c>
      <c r="D3562" s="99">
        <f>IF(ISERROR(VLOOKUP(A3562,'CGN-2015-001'!A3561:I8708,4,0)),0,VLOOKUP(A3562,'CGN-2015-001'!A3561:I8708,4,0))</f>
        <v>0</v>
      </c>
      <c r="E3562" s="45">
        <f>IF(ISERROR(VLOOKUP(A3562,[3]Hoja1!$A$1:$F$369,4,0)),0,VLOOKUP(A3562,[3]Hoja1!$A$1:$F$369,4,0))</f>
        <v>0</v>
      </c>
      <c r="F3562" s="45">
        <f>IF(ISERROR(VLOOKUP(A3562,[3]Hoja1!$A$1:$F$369,5,0)),0,VLOOKUP(A3562,[3]Hoja1!$A$1:$F$369,5,0))</f>
        <v>0</v>
      </c>
      <c r="G3562" s="102">
        <f>IF(ISERROR(VLOOKUP(A3562,'CGN-2015-001'!A3561:I8708,7,0)),0,VLOOKUP(A3562,'CGN-2015-001'!A3561:I8708,7,0))</f>
        <v>0</v>
      </c>
      <c r="H3562" s="44"/>
      <c r="I3562" s="46"/>
      <c r="J3562" s="113">
        <f t="shared" si="279"/>
        <v>0</v>
      </c>
      <c r="K3562" s="114">
        <f t="shared" si="280"/>
        <v>0</v>
      </c>
      <c r="L3562" s="31">
        <f t="shared" si="281"/>
        <v>0</v>
      </c>
      <c r="M3562" s="1">
        <f t="shared" si="282"/>
        <v>0</v>
      </c>
      <c r="N3562" s="1">
        <f t="shared" si="283"/>
        <v>6</v>
      </c>
    </row>
    <row r="3563" spans="1:14" ht="16.5" hidden="1" thickBot="1" x14ac:dyDescent="0.3">
      <c r="A3563" s="26">
        <v>620511</v>
      </c>
      <c r="B3563" s="42">
        <v>620511</v>
      </c>
      <c r="C3563" s="43" t="s">
        <v>491</v>
      </c>
      <c r="D3563" s="99">
        <f>IF(ISERROR(VLOOKUP(A3563,'CGN-2015-001'!A3562:I8709,4,0)),0,VLOOKUP(A3563,'CGN-2015-001'!A3562:I8709,4,0))</f>
        <v>0</v>
      </c>
      <c r="E3563" s="45">
        <f>IF(ISERROR(VLOOKUP(A3563,[3]Hoja1!$A$1:$F$369,4,0)),0,VLOOKUP(A3563,[3]Hoja1!$A$1:$F$369,4,0))</f>
        <v>0</v>
      </c>
      <c r="F3563" s="45">
        <f>IF(ISERROR(VLOOKUP(A3563,[3]Hoja1!$A$1:$F$369,5,0)),0,VLOOKUP(A3563,[3]Hoja1!$A$1:$F$369,5,0))</f>
        <v>0</v>
      </c>
      <c r="G3563" s="102">
        <f>IF(ISERROR(VLOOKUP(A3563,'CGN-2015-001'!A3562:I8709,7,0)),0,VLOOKUP(A3563,'CGN-2015-001'!A3562:I8709,7,0))</f>
        <v>0</v>
      </c>
      <c r="H3563" s="44"/>
      <c r="I3563" s="46"/>
      <c r="J3563" s="113">
        <f t="shared" si="279"/>
        <v>0</v>
      </c>
      <c r="K3563" s="114">
        <f t="shared" si="280"/>
        <v>0</v>
      </c>
      <c r="L3563" s="31">
        <f t="shared" si="281"/>
        <v>0</v>
      </c>
      <c r="M3563" s="1">
        <f t="shared" si="282"/>
        <v>0</v>
      </c>
      <c r="N3563" s="1">
        <f t="shared" si="283"/>
        <v>6</v>
      </c>
    </row>
    <row r="3564" spans="1:14" ht="16.5" hidden="1" thickBot="1" x14ac:dyDescent="0.3">
      <c r="A3564" s="26">
        <v>620513</v>
      </c>
      <c r="B3564" s="42">
        <v>620513</v>
      </c>
      <c r="C3564" s="43" t="s">
        <v>492</v>
      </c>
      <c r="D3564" s="99">
        <f>IF(ISERROR(VLOOKUP(A3564,'CGN-2015-001'!A3563:I8710,4,0)),0,VLOOKUP(A3564,'CGN-2015-001'!A3563:I8710,4,0))</f>
        <v>0</v>
      </c>
      <c r="E3564" s="45">
        <f>IF(ISERROR(VLOOKUP(A3564,[3]Hoja1!$A$1:$F$369,4,0)),0,VLOOKUP(A3564,[3]Hoja1!$A$1:$F$369,4,0))</f>
        <v>0</v>
      </c>
      <c r="F3564" s="45">
        <f>IF(ISERROR(VLOOKUP(A3564,[3]Hoja1!$A$1:$F$369,5,0)),0,VLOOKUP(A3564,[3]Hoja1!$A$1:$F$369,5,0))</f>
        <v>0</v>
      </c>
      <c r="G3564" s="102">
        <f>IF(ISERROR(VLOOKUP(A3564,'CGN-2015-001'!A3563:I8710,7,0)),0,VLOOKUP(A3564,'CGN-2015-001'!A3563:I8710,7,0))</f>
        <v>0</v>
      </c>
      <c r="H3564" s="44"/>
      <c r="I3564" s="46"/>
      <c r="J3564" s="113">
        <f t="shared" si="279"/>
        <v>0</v>
      </c>
      <c r="K3564" s="114">
        <f t="shared" si="280"/>
        <v>0</v>
      </c>
      <c r="L3564" s="31">
        <f t="shared" si="281"/>
        <v>0</v>
      </c>
      <c r="M3564" s="1">
        <f t="shared" si="282"/>
        <v>0</v>
      </c>
      <c r="N3564" s="1">
        <f t="shared" si="283"/>
        <v>6</v>
      </c>
    </row>
    <row r="3565" spans="1:14" ht="16.5" hidden="1" thickBot="1" x14ac:dyDescent="0.3">
      <c r="A3565" s="26">
        <v>620516</v>
      </c>
      <c r="B3565" s="42">
        <v>620516</v>
      </c>
      <c r="C3565" s="43" t="s">
        <v>494</v>
      </c>
      <c r="D3565" s="99">
        <f>IF(ISERROR(VLOOKUP(A3565,'CGN-2015-001'!A3564:I8711,4,0)),0,VLOOKUP(A3565,'CGN-2015-001'!A3564:I8711,4,0))</f>
        <v>0</v>
      </c>
      <c r="E3565" s="45">
        <f>IF(ISERROR(VLOOKUP(A3565,[3]Hoja1!$A$1:$F$369,4,0)),0,VLOOKUP(A3565,[3]Hoja1!$A$1:$F$369,4,0))</f>
        <v>0</v>
      </c>
      <c r="F3565" s="45">
        <f>IF(ISERROR(VLOOKUP(A3565,[3]Hoja1!$A$1:$F$369,5,0)),0,VLOOKUP(A3565,[3]Hoja1!$A$1:$F$369,5,0))</f>
        <v>0</v>
      </c>
      <c r="G3565" s="102">
        <f>IF(ISERROR(VLOOKUP(A3565,'CGN-2015-001'!A3564:I8711,7,0)),0,VLOOKUP(A3565,'CGN-2015-001'!A3564:I8711,7,0))</f>
        <v>0</v>
      </c>
      <c r="H3565" s="44"/>
      <c r="I3565" s="46"/>
      <c r="J3565" s="113">
        <f t="shared" si="279"/>
        <v>0</v>
      </c>
      <c r="K3565" s="114">
        <f t="shared" si="280"/>
        <v>0</v>
      </c>
      <c r="L3565" s="31">
        <f t="shared" si="281"/>
        <v>0</v>
      </c>
      <c r="M3565" s="1">
        <f t="shared" si="282"/>
        <v>0</v>
      </c>
      <c r="N3565" s="1">
        <f t="shared" si="283"/>
        <v>6</v>
      </c>
    </row>
    <row r="3566" spans="1:14" ht="16.5" hidden="1" thickBot="1" x14ac:dyDescent="0.3">
      <c r="A3566" s="26">
        <v>620518</v>
      </c>
      <c r="B3566" s="42">
        <v>620518</v>
      </c>
      <c r="C3566" s="43" t="s">
        <v>495</v>
      </c>
      <c r="D3566" s="99">
        <f>IF(ISERROR(VLOOKUP(A3566,'CGN-2015-001'!A3565:I8712,4,0)),0,VLOOKUP(A3566,'CGN-2015-001'!A3565:I8712,4,0))</f>
        <v>0</v>
      </c>
      <c r="E3566" s="45">
        <f>IF(ISERROR(VLOOKUP(A3566,[3]Hoja1!$A$1:$F$369,4,0)),0,VLOOKUP(A3566,[3]Hoja1!$A$1:$F$369,4,0))</f>
        <v>0</v>
      </c>
      <c r="F3566" s="45">
        <f>IF(ISERROR(VLOOKUP(A3566,[3]Hoja1!$A$1:$F$369,5,0)),0,VLOOKUP(A3566,[3]Hoja1!$A$1:$F$369,5,0))</f>
        <v>0</v>
      </c>
      <c r="G3566" s="102">
        <f>IF(ISERROR(VLOOKUP(A3566,'CGN-2015-001'!A3565:I8712,7,0)),0,VLOOKUP(A3566,'CGN-2015-001'!A3565:I8712,7,0))</f>
        <v>0</v>
      </c>
      <c r="H3566" s="44"/>
      <c r="I3566" s="46"/>
      <c r="J3566" s="113">
        <f t="shared" si="279"/>
        <v>0</v>
      </c>
      <c r="K3566" s="114">
        <f t="shared" si="280"/>
        <v>0</v>
      </c>
      <c r="L3566" s="31">
        <f t="shared" si="281"/>
        <v>0</v>
      </c>
      <c r="M3566" s="1">
        <f t="shared" si="282"/>
        <v>0</v>
      </c>
      <c r="N3566" s="1">
        <f t="shared" si="283"/>
        <v>6</v>
      </c>
    </row>
    <row r="3567" spans="1:14" ht="16.5" hidden="1" thickBot="1" x14ac:dyDescent="0.3">
      <c r="A3567" s="26">
        <v>620519</v>
      </c>
      <c r="B3567" s="42">
        <v>620519</v>
      </c>
      <c r="C3567" s="43" t="s">
        <v>490</v>
      </c>
      <c r="D3567" s="99">
        <f>IF(ISERROR(VLOOKUP(A3567,'CGN-2015-001'!A3566:I8713,4,0)),0,VLOOKUP(A3567,'CGN-2015-001'!A3566:I8713,4,0))</f>
        <v>0</v>
      </c>
      <c r="E3567" s="45">
        <f>IF(ISERROR(VLOOKUP(A3567,[3]Hoja1!$A$1:$F$369,4,0)),0,VLOOKUP(A3567,[3]Hoja1!$A$1:$F$369,4,0))</f>
        <v>0</v>
      </c>
      <c r="F3567" s="45">
        <f>IF(ISERROR(VLOOKUP(A3567,[3]Hoja1!$A$1:$F$369,5,0)),0,VLOOKUP(A3567,[3]Hoja1!$A$1:$F$369,5,0))</f>
        <v>0</v>
      </c>
      <c r="G3567" s="102">
        <f>IF(ISERROR(VLOOKUP(A3567,'CGN-2015-001'!A3566:I8713,7,0)),0,VLOOKUP(A3567,'CGN-2015-001'!A3566:I8713,7,0))</f>
        <v>0</v>
      </c>
      <c r="H3567" s="44"/>
      <c r="I3567" s="46"/>
      <c r="J3567" s="113">
        <f t="shared" si="279"/>
        <v>0</v>
      </c>
      <c r="K3567" s="114">
        <f t="shared" si="280"/>
        <v>0</v>
      </c>
      <c r="L3567" s="31">
        <f t="shared" si="281"/>
        <v>0</v>
      </c>
      <c r="M3567" s="1">
        <f t="shared" si="282"/>
        <v>0</v>
      </c>
      <c r="N3567" s="1">
        <f t="shared" si="283"/>
        <v>6</v>
      </c>
    </row>
    <row r="3568" spans="1:14" ht="16.5" hidden="1" thickBot="1" x14ac:dyDescent="0.3">
      <c r="A3568" s="26">
        <v>620520</v>
      </c>
      <c r="B3568" s="42">
        <v>620520</v>
      </c>
      <c r="C3568" s="43" t="s">
        <v>493</v>
      </c>
      <c r="D3568" s="99">
        <f>IF(ISERROR(VLOOKUP(A3568,'CGN-2015-001'!A3567:I8714,4,0)),0,VLOOKUP(A3568,'CGN-2015-001'!A3567:I8714,4,0))</f>
        <v>0</v>
      </c>
      <c r="E3568" s="45">
        <f>IF(ISERROR(VLOOKUP(A3568,[3]Hoja1!$A$1:$F$369,4,0)),0,VLOOKUP(A3568,[3]Hoja1!$A$1:$F$369,4,0))</f>
        <v>0</v>
      </c>
      <c r="F3568" s="45">
        <f>IF(ISERROR(VLOOKUP(A3568,[3]Hoja1!$A$1:$F$369,5,0)),0,VLOOKUP(A3568,[3]Hoja1!$A$1:$F$369,5,0))</f>
        <v>0</v>
      </c>
      <c r="G3568" s="102">
        <f>IF(ISERROR(VLOOKUP(A3568,'CGN-2015-001'!A3567:I8714,7,0)),0,VLOOKUP(A3568,'CGN-2015-001'!A3567:I8714,7,0))</f>
        <v>0</v>
      </c>
      <c r="H3568" s="44"/>
      <c r="I3568" s="46"/>
      <c r="J3568" s="113">
        <f t="shared" si="279"/>
        <v>0</v>
      </c>
      <c r="K3568" s="114">
        <f t="shared" si="280"/>
        <v>0</v>
      </c>
      <c r="L3568" s="31">
        <f t="shared" si="281"/>
        <v>0</v>
      </c>
      <c r="M3568" s="1">
        <f t="shared" si="282"/>
        <v>0</v>
      </c>
      <c r="N3568" s="1">
        <f t="shared" si="283"/>
        <v>6</v>
      </c>
    </row>
    <row r="3569" spans="1:14" ht="16.5" hidden="1" thickBot="1" x14ac:dyDescent="0.3">
      <c r="A3569" s="26">
        <v>620521</v>
      </c>
      <c r="B3569" s="42">
        <v>620521</v>
      </c>
      <c r="C3569" s="43" t="s">
        <v>249</v>
      </c>
      <c r="D3569" s="99">
        <f>IF(ISERROR(VLOOKUP(A3569,'CGN-2015-001'!A3568:I8715,4,0)),0,VLOOKUP(A3569,'CGN-2015-001'!A3568:I8715,4,0))</f>
        <v>0</v>
      </c>
      <c r="E3569" s="45">
        <f>IF(ISERROR(VLOOKUP(A3569,[3]Hoja1!$A$1:$F$369,4,0)),0,VLOOKUP(A3569,[3]Hoja1!$A$1:$F$369,4,0))</f>
        <v>0</v>
      </c>
      <c r="F3569" s="45">
        <f>IF(ISERROR(VLOOKUP(A3569,[3]Hoja1!$A$1:$F$369,5,0)),0,VLOOKUP(A3569,[3]Hoja1!$A$1:$F$369,5,0))</f>
        <v>0</v>
      </c>
      <c r="G3569" s="102">
        <f>IF(ISERROR(VLOOKUP(A3569,'CGN-2015-001'!A3568:I8715,7,0)),0,VLOOKUP(A3569,'CGN-2015-001'!A3568:I8715,7,0))</f>
        <v>0</v>
      </c>
      <c r="H3569" s="44"/>
      <c r="I3569" s="46"/>
      <c r="J3569" s="113">
        <f t="shared" si="279"/>
        <v>0</v>
      </c>
      <c r="K3569" s="114">
        <f t="shared" si="280"/>
        <v>0</v>
      </c>
      <c r="L3569" s="31">
        <f t="shared" si="281"/>
        <v>0</v>
      </c>
      <c r="M3569" s="1">
        <f t="shared" si="282"/>
        <v>0</v>
      </c>
      <c r="N3569" s="1">
        <f t="shared" si="283"/>
        <v>6</v>
      </c>
    </row>
    <row r="3570" spans="1:14" ht="16.5" hidden="1" thickBot="1" x14ac:dyDescent="0.3">
      <c r="A3570" s="26">
        <v>620526</v>
      </c>
      <c r="B3570" s="42">
        <v>620526</v>
      </c>
      <c r="C3570" s="43" t="s">
        <v>496</v>
      </c>
      <c r="D3570" s="99">
        <f>IF(ISERROR(VLOOKUP(A3570,'CGN-2015-001'!A3569:I8716,4,0)),0,VLOOKUP(A3570,'CGN-2015-001'!A3569:I8716,4,0))</f>
        <v>0</v>
      </c>
      <c r="E3570" s="45">
        <f>IF(ISERROR(VLOOKUP(A3570,[3]Hoja1!$A$1:$F$369,4,0)),0,VLOOKUP(A3570,[3]Hoja1!$A$1:$F$369,4,0))</f>
        <v>0</v>
      </c>
      <c r="F3570" s="45">
        <f>IF(ISERROR(VLOOKUP(A3570,[3]Hoja1!$A$1:$F$369,5,0)),0,VLOOKUP(A3570,[3]Hoja1!$A$1:$F$369,5,0))</f>
        <v>0</v>
      </c>
      <c r="G3570" s="102">
        <f>IF(ISERROR(VLOOKUP(A3570,'CGN-2015-001'!A3569:I8716,7,0)),0,VLOOKUP(A3570,'CGN-2015-001'!A3569:I8716,7,0))</f>
        <v>0</v>
      </c>
      <c r="H3570" s="44"/>
      <c r="I3570" s="46"/>
      <c r="J3570" s="113">
        <f t="shared" si="279"/>
        <v>0</v>
      </c>
      <c r="K3570" s="114">
        <f t="shared" si="280"/>
        <v>0</v>
      </c>
      <c r="L3570" s="31">
        <f t="shared" si="281"/>
        <v>0</v>
      </c>
      <c r="M3570" s="1">
        <f t="shared" si="282"/>
        <v>0</v>
      </c>
      <c r="N3570" s="1">
        <f t="shared" si="283"/>
        <v>6</v>
      </c>
    </row>
    <row r="3571" spans="1:14" ht="16.5" hidden="1" thickBot="1" x14ac:dyDescent="0.3">
      <c r="A3571" s="26">
        <v>620529</v>
      </c>
      <c r="B3571" s="42">
        <v>620529</v>
      </c>
      <c r="C3571" s="43" t="s">
        <v>246</v>
      </c>
      <c r="D3571" s="99">
        <f>IF(ISERROR(VLOOKUP(A3571,'CGN-2015-001'!A3570:I8717,4,0)),0,VLOOKUP(A3571,'CGN-2015-001'!A3570:I8717,4,0))</f>
        <v>0</v>
      </c>
      <c r="E3571" s="45">
        <f>IF(ISERROR(VLOOKUP(A3571,[3]Hoja1!$A$1:$F$369,4,0)),0,VLOOKUP(A3571,[3]Hoja1!$A$1:$F$369,4,0))</f>
        <v>0</v>
      </c>
      <c r="F3571" s="45">
        <f>IF(ISERROR(VLOOKUP(A3571,[3]Hoja1!$A$1:$F$369,5,0)),0,VLOOKUP(A3571,[3]Hoja1!$A$1:$F$369,5,0))</f>
        <v>0</v>
      </c>
      <c r="G3571" s="102">
        <f>IF(ISERROR(VLOOKUP(A3571,'CGN-2015-001'!A3570:I8717,7,0)),0,VLOOKUP(A3571,'CGN-2015-001'!A3570:I8717,7,0))</f>
        <v>0</v>
      </c>
      <c r="H3571" s="44"/>
      <c r="I3571" s="46"/>
      <c r="J3571" s="113">
        <f t="shared" si="279"/>
        <v>0</v>
      </c>
      <c r="K3571" s="114">
        <f t="shared" si="280"/>
        <v>0</v>
      </c>
      <c r="L3571" s="31">
        <f t="shared" si="281"/>
        <v>0</v>
      </c>
      <c r="M3571" s="1">
        <f t="shared" si="282"/>
        <v>0</v>
      </c>
      <c r="N3571" s="1">
        <f t="shared" si="283"/>
        <v>6</v>
      </c>
    </row>
    <row r="3572" spans="1:14" ht="16.5" hidden="1" thickBot="1" x14ac:dyDescent="0.3">
      <c r="A3572" s="26">
        <v>620590</v>
      </c>
      <c r="B3572" s="42">
        <v>620590</v>
      </c>
      <c r="C3572" s="43" t="s">
        <v>497</v>
      </c>
      <c r="D3572" s="99">
        <f>IF(ISERROR(VLOOKUP(A3572,'CGN-2015-001'!A3571:I8718,4,0)),0,VLOOKUP(A3572,'CGN-2015-001'!A3571:I8718,4,0))</f>
        <v>0</v>
      </c>
      <c r="E3572" s="45">
        <f>IF(ISERROR(VLOOKUP(A3572,[3]Hoja1!$A$1:$F$369,4,0)),0,VLOOKUP(A3572,[3]Hoja1!$A$1:$F$369,4,0))</f>
        <v>0</v>
      </c>
      <c r="F3572" s="45">
        <f>IF(ISERROR(VLOOKUP(A3572,[3]Hoja1!$A$1:$F$369,5,0)),0,VLOOKUP(A3572,[3]Hoja1!$A$1:$F$369,5,0))</f>
        <v>0</v>
      </c>
      <c r="G3572" s="102">
        <f>IF(ISERROR(VLOOKUP(A3572,'CGN-2015-001'!A3571:I8718,7,0)),0,VLOOKUP(A3572,'CGN-2015-001'!A3571:I8718,7,0))</f>
        <v>0</v>
      </c>
      <c r="H3572" s="44"/>
      <c r="I3572" s="46"/>
      <c r="J3572" s="113">
        <f t="shared" si="279"/>
        <v>0</v>
      </c>
      <c r="K3572" s="114">
        <f t="shared" si="280"/>
        <v>0</v>
      </c>
      <c r="L3572" s="31">
        <f t="shared" si="281"/>
        <v>0</v>
      </c>
      <c r="M3572" s="1">
        <f t="shared" si="282"/>
        <v>0</v>
      </c>
      <c r="N3572" s="1">
        <f t="shared" si="283"/>
        <v>6</v>
      </c>
    </row>
    <row r="3573" spans="1:14" ht="16.5" hidden="1" thickBot="1" x14ac:dyDescent="0.3">
      <c r="A3573" s="26">
        <v>6210</v>
      </c>
      <c r="B3573" s="48">
        <v>621000</v>
      </c>
      <c r="C3573" s="49" t="s">
        <v>1417</v>
      </c>
      <c r="D3573" s="99">
        <f>IF(ISERROR(VLOOKUP(A3573,'CGN-2015-001'!A3572:I8719,4,0)),0,VLOOKUP(A3573,'CGN-2015-001'!A3572:I8719,4,0))</f>
        <v>0</v>
      </c>
      <c r="E3573" s="40">
        <f>IF(ISERROR(VLOOKUP(A3573,[3]Hoja1!$A$1:$F$369,4,0)),0,VLOOKUP(A3573,[3]Hoja1!$A$1:$F$369,4,0))</f>
        <v>0</v>
      </c>
      <c r="F3573" s="40">
        <f>IF(ISERROR(VLOOKUP(A3573,[3]Hoja1!$A$1:$F$369,5,0)),0,VLOOKUP(A3573,[3]Hoja1!$A$1:$F$369,5,0))</f>
        <v>0</v>
      </c>
      <c r="G3573" s="102">
        <f>IF(ISERROR(VLOOKUP(A3573,'CGN-2015-001'!A3572:I8719,7,0)),0,VLOOKUP(A3573,'CGN-2015-001'!A3572:I8719,7,0))</f>
        <v>0</v>
      </c>
      <c r="H3573" s="50"/>
      <c r="I3573" s="51"/>
      <c r="J3573" s="113">
        <f t="shared" si="279"/>
        <v>0</v>
      </c>
      <c r="K3573" s="114">
        <f t="shared" si="280"/>
        <v>0</v>
      </c>
      <c r="L3573" s="31">
        <f t="shared" si="281"/>
        <v>0</v>
      </c>
      <c r="M3573" s="1">
        <f t="shared" si="282"/>
        <v>0</v>
      </c>
      <c r="N3573" s="1">
        <f t="shared" si="283"/>
        <v>4</v>
      </c>
    </row>
    <row r="3574" spans="1:14" ht="16.5" hidden="1" thickBot="1" x14ac:dyDescent="0.3">
      <c r="A3574" s="26">
        <v>621001</v>
      </c>
      <c r="B3574" s="42">
        <v>621001</v>
      </c>
      <c r="C3574" s="43" t="s">
        <v>499</v>
      </c>
      <c r="D3574" s="99">
        <f>IF(ISERROR(VLOOKUP(A3574,'CGN-2015-001'!A3573:I8720,4,0)),0,VLOOKUP(A3574,'CGN-2015-001'!A3573:I8720,4,0))</f>
        <v>0</v>
      </c>
      <c r="E3574" s="45">
        <f>IF(ISERROR(VLOOKUP(A3574,[3]Hoja1!$A$1:$F$369,4,0)),0,VLOOKUP(A3574,[3]Hoja1!$A$1:$F$369,4,0))</f>
        <v>0</v>
      </c>
      <c r="F3574" s="45">
        <f>IF(ISERROR(VLOOKUP(A3574,[3]Hoja1!$A$1:$F$369,5,0)),0,VLOOKUP(A3574,[3]Hoja1!$A$1:$F$369,5,0))</f>
        <v>0</v>
      </c>
      <c r="G3574" s="102">
        <f>IF(ISERROR(VLOOKUP(A3574,'CGN-2015-001'!A3573:I8720,7,0)),0,VLOOKUP(A3574,'CGN-2015-001'!A3573:I8720,7,0))</f>
        <v>0</v>
      </c>
      <c r="H3574" s="44"/>
      <c r="I3574" s="46"/>
      <c r="J3574" s="113">
        <f t="shared" si="279"/>
        <v>0</v>
      </c>
      <c r="K3574" s="114">
        <f t="shared" si="280"/>
        <v>0</v>
      </c>
      <c r="L3574" s="31">
        <f t="shared" si="281"/>
        <v>0</v>
      </c>
      <c r="M3574" s="1">
        <f t="shared" si="282"/>
        <v>0</v>
      </c>
      <c r="N3574" s="1">
        <f t="shared" si="283"/>
        <v>6</v>
      </c>
    </row>
    <row r="3575" spans="1:14" ht="16.5" hidden="1" thickBot="1" x14ac:dyDescent="0.3">
      <c r="A3575" s="26">
        <v>621002</v>
      </c>
      <c r="B3575" s="42">
        <v>621002</v>
      </c>
      <c r="C3575" s="43" t="s">
        <v>249</v>
      </c>
      <c r="D3575" s="99">
        <f>IF(ISERROR(VLOOKUP(A3575,'CGN-2015-001'!A3574:I8721,4,0)),0,VLOOKUP(A3575,'CGN-2015-001'!A3574:I8721,4,0))</f>
        <v>0</v>
      </c>
      <c r="E3575" s="45">
        <f>IF(ISERROR(VLOOKUP(A3575,[3]Hoja1!$A$1:$F$369,4,0)),0,VLOOKUP(A3575,[3]Hoja1!$A$1:$F$369,4,0))</f>
        <v>0</v>
      </c>
      <c r="F3575" s="45">
        <f>IF(ISERROR(VLOOKUP(A3575,[3]Hoja1!$A$1:$F$369,5,0)),0,VLOOKUP(A3575,[3]Hoja1!$A$1:$F$369,5,0))</f>
        <v>0</v>
      </c>
      <c r="G3575" s="102">
        <f>IF(ISERROR(VLOOKUP(A3575,'CGN-2015-001'!A3574:I8721,7,0)),0,VLOOKUP(A3575,'CGN-2015-001'!A3574:I8721,7,0))</f>
        <v>0</v>
      </c>
      <c r="H3575" s="44"/>
      <c r="I3575" s="46"/>
      <c r="J3575" s="113">
        <f t="shared" si="279"/>
        <v>0</v>
      </c>
      <c r="K3575" s="114">
        <f t="shared" si="280"/>
        <v>0</v>
      </c>
      <c r="L3575" s="31">
        <f t="shared" si="281"/>
        <v>0</v>
      </c>
      <c r="M3575" s="1">
        <f t="shared" si="282"/>
        <v>0</v>
      </c>
      <c r="N3575" s="1">
        <f t="shared" si="283"/>
        <v>6</v>
      </c>
    </row>
    <row r="3576" spans="1:14" ht="16.5" hidden="1" thickBot="1" x14ac:dyDescent="0.3">
      <c r="A3576" s="26">
        <v>621003</v>
      </c>
      <c r="B3576" s="42">
        <v>621003</v>
      </c>
      <c r="C3576" s="43" t="s">
        <v>489</v>
      </c>
      <c r="D3576" s="99">
        <f>IF(ISERROR(VLOOKUP(A3576,'CGN-2015-001'!A3575:I8722,4,0)),0,VLOOKUP(A3576,'CGN-2015-001'!A3575:I8722,4,0))</f>
        <v>0</v>
      </c>
      <c r="E3576" s="45">
        <f>IF(ISERROR(VLOOKUP(A3576,[3]Hoja1!$A$1:$F$369,4,0)),0,VLOOKUP(A3576,[3]Hoja1!$A$1:$F$369,4,0))</f>
        <v>0</v>
      </c>
      <c r="F3576" s="45">
        <f>IF(ISERROR(VLOOKUP(A3576,[3]Hoja1!$A$1:$F$369,5,0)),0,VLOOKUP(A3576,[3]Hoja1!$A$1:$F$369,5,0))</f>
        <v>0</v>
      </c>
      <c r="G3576" s="102">
        <f>IF(ISERROR(VLOOKUP(A3576,'CGN-2015-001'!A3575:I8722,7,0)),0,VLOOKUP(A3576,'CGN-2015-001'!A3575:I8722,7,0))</f>
        <v>0</v>
      </c>
      <c r="H3576" s="44"/>
      <c r="I3576" s="46"/>
      <c r="J3576" s="113">
        <f t="shared" si="279"/>
        <v>0</v>
      </c>
      <c r="K3576" s="114">
        <f t="shared" si="280"/>
        <v>0</v>
      </c>
      <c r="L3576" s="31">
        <f t="shared" si="281"/>
        <v>0</v>
      </c>
      <c r="M3576" s="1">
        <f t="shared" si="282"/>
        <v>0</v>
      </c>
      <c r="N3576" s="1">
        <f t="shared" si="283"/>
        <v>6</v>
      </c>
    </row>
    <row r="3577" spans="1:14" ht="16.5" hidden="1" thickBot="1" x14ac:dyDescent="0.3">
      <c r="A3577" s="26">
        <v>621004</v>
      </c>
      <c r="B3577" s="42">
        <v>621004</v>
      </c>
      <c r="C3577" s="43" t="s">
        <v>500</v>
      </c>
      <c r="D3577" s="99">
        <f>IF(ISERROR(VLOOKUP(A3577,'CGN-2015-001'!A3576:I8723,4,0)),0,VLOOKUP(A3577,'CGN-2015-001'!A3576:I8723,4,0))</f>
        <v>0</v>
      </c>
      <c r="E3577" s="45">
        <f>IF(ISERROR(VLOOKUP(A3577,[3]Hoja1!$A$1:$F$369,4,0)),0,VLOOKUP(A3577,[3]Hoja1!$A$1:$F$369,4,0))</f>
        <v>0</v>
      </c>
      <c r="F3577" s="45">
        <f>IF(ISERROR(VLOOKUP(A3577,[3]Hoja1!$A$1:$F$369,5,0)),0,VLOOKUP(A3577,[3]Hoja1!$A$1:$F$369,5,0))</f>
        <v>0</v>
      </c>
      <c r="G3577" s="102">
        <f>IF(ISERROR(VLOOKUP(A3577,'CGN-2015-001'!A3576:I8723,7,0)),0,VLOOKUP(A3577,'CGN-2015-001'!A3576:I8723,7,0))</f>
        <v>0</v>
      </c>
      <c r="H3577" s="44"/>
      <c r="I3577" s="46"/>
      <c r="J3577" s="113">
        <f t="shared" si="279"/>
        <v>0</v>
      </c>
      <c r="K3577" s="114">
        <f t="shared" si="280"/>
        <v>0</v>
      </c>
      <c r="L3577" s="31">
        <f t="shared" si="281"/>
        <v>0</v>
      </c>
      <c r="M3577" s="1">
        <f t="shared" si="282"/>
        <v>0</v>
      </c>
      <c r="N3577" s="1">
        <f t="shared" si="283"/>
        <v>6</v>
      </c>
    </row>
    <row r="3578" spans="1:14" ht="16.5" hidden="1" thickBot="1" x14ac:dyDescent="0.3">
      <c r="A3578" s="26">
        <v>621008</v>
      </c>
      <c r="B3578" s="42">
        <v>621008</v>
      </c>
      <c r="C3578" s="43" t="s">
        <v>491</v>
      </c>
      <c r="D3578" s="99">
        <f>IF(ISERROR(VLOOKUP(A3578,'CGN-2015-001'!A3577:I8724,4,0)),0,VLOOKUP(A3578,'CGN-2015-001'!A3577:I8724,4,0))</f>
        <v>0</v>
      </c>
      <c r="E3578" s="45">
        <f>IF(ISERROR(VLOOKUP(A3578,[3]Hoja1!$A$1:$F$369,4,0)),0,VLOOKUP(A3578,[3]Hoja1!$A$1:$F$369,4,0))</f>
        <v>0</v>
      </c>
      <c r="F3578" s="45">
        <f>IF(ISERROR(VLOOKUP(A3578,[3]Hoja1!$A$1:$F$369,5,0)),0,VLOOKUP(A3578,[3]Hoja1!$A$1:$F$369,5,0))</f>
        <v>0</v>
      </c>
      <c r="G3578" s="102">
        <f>IF(ISERROR(VLOOKUP(A3578,'CGN-2015-001'!A3577:I8724,7,0)),0,VLOOKUP(A3578,'CGN-2015-001'!A3577:I8724,7,0))</f>
        <v>0</v>
      </c>
      <c r="H3578" s="44"/>
      <c r="I3578" s="46"/>
      <c r="J3578" s="113">
        <f t="shared" si="279"/>
        <v>0</v>
      </c>
      <c r="K3578" s="114">
        <f t="shared" si="280"/>
        <v>0</v>
      </c>
      <c r="L3578" s="31">
        <f t="shared" si="281"/>
        <v>0</v>
      </c>
      <c r="M3578" s="1">
        <f t="shared" si="282"/>
        <v>0</v>
      </c>
      <c r="N3578" s="1">
        <f t="shared" si="283"/>
        <v>6</v>
      </c>
    </row>
    <row r="3579" spans="1:14" ht="16.5" hidden="1" thickBot="1" x14ac:dyDescent="0.3">
      <c r="A3579" s="26">
        <v>621009</v>
      </c>
      <c r="B3579" s="42">
        <v>621009</v>
      </c>
      <c r="C3579" s="43" t="s">
        <v>501</v>
      </c>
      <c r="D3579" s="99">
        <f>IF(ISERROR(VLOOKUP(A3579,'CGN-2015-001'!A3578:I8725,4,0)),0,VLOOKUP(A3579,'CGN-2015-001'!A3578:I8725,4,0))</f>
        <v>0</v>
      </c>
      <c r="E3579" s="45">
        <f>IF(ISERROR(VLOOKUP(A3579,[3]Hoja1!$A$1:$F$369,4,0)),0,VLOOKUP(A3579,[3]Hoja1!$A$1:$F$369,4,0))</f>
        <v>0</v>
      </c>
      <c r="F3579" s="45">
        <f>IF(ISERROR(VLOOKUP(A3579,[3]Hoja1!$A$1:$F$369,5,0)),0,VLOOKUP(A3579,[3]Hoja1!$A$1:$F$369,5,0))</f>
        <v>0</v>
      </c>
      <c r="G3579" s="102">
        <f>IF(ISERROR(VLOOKUP(A3579,'CGN-2015-001'!A3578:I8725,7,0)),0,VLOOKUP(A3579,'CGN-2015-001'!A3578:I8725,7,0))</f>
        <v>0</v>
      </c>
      <c r="H3579" s="44"/>
      <c r="I3579" s="46"/>
      <c r="J3579" s="113">
        <f t="shared" si="279"/>
        <v>0</v>
      </c>
      <c r="K3579" s="114">
        <f t="shared" si="280"/>
        <v>0</v>
      </c>
      <c r="L3579" s="31">
        <f t="shared" si="281"/>
        <v>0</v>
      </c>
      <c r="M3579" s="1">
        <f t="shared" si="282"/>
        <v>0</v>
      </c>
      <c r="N3579" s="1">
        <f t="shared" si="283"/>
        <v>6</v>
      </c>
    </row>
    <row r="3580" spans="1:14" ht="16.5" hidden="1" thickBot="1" x14ac:dyDescent="0.3">
      <c r="A3580" s="26">
        <v>621010</v>
      </c>
      <c r="B3580" s="42">
        <v>621010</v>
      </c>
      <c r="C3580" s="43" t="s">
        <v>502</v>
      </c>
      <c r="D3580" s="99">
        <f>IF(ISERROR(VLOOKUP(A3580,'CGN-2015-001'!A3579:I8726,4,0)),0,VLOOKUP(A3580,'CGN-2015-001'!A3579:I8726,4,0))</f>
        <v>0</v>
      </c>
      <c r="E3580" s="45">
        <f>IF(ISERROR(VLOOKUP(A3580,[3]Hoja1!$A$1:$F$369,4,0)),0,VLOOKUP(A3580,[3]Hoja1!$A$1:$F$369,4,0))</f>
        <v>0</v>
      </c>
      <c r="F3580" s="45">
        <f>IF(ISERROR(VLOOKUP(A3580,[3]Hoja1!$A$1:$F$369,5,0)),0,VLOOKUP(A3580,[3]Hoja1!$A$1:$F$369,5,0))</f>
        <v>0</v>
      </c>
      <c r="G3580" s="102">
        <f>IF(ISERROR(VLOOKUP(A3580,'CGN-2015-001'!A3579:I8726,7,0)),0,VLOOKUP(A3580,'CGN-2015-001'!A3579:I8726,7,0))</f>
        <v>0</v>
      </c>
      <c r="H3580" s="44"/>
      <c r="I3580" s="46"/>
      <c r="J3580" s="113">
        <f t="shared" si="279"/>
        <v>0</v>
      </c>
      <c r="K3580" s="114">
        <f t="shared" si="280"/>
        <v>0</v>
      </c>
      <c r="L3580" s="31">
        <f t="shared" si="281"/>
        <v>0</v>
      </c>
      <c r="M3580" s="1">
        <f t="shared" si="282"/>
        <v>0</v>
      </c>
      <c r="N3580" s="1">
        <f t="shared" si="283"/>
        <v>6</v>
      </c>
    </row>
    <row r="3581" spans="1:14" ht="16.5" hidden="1" thickBot="1" x14ac:dyDescent="0.3">
      <c r="A3581" s="26">
        <v>621013</v>
      </c>
      <c r="B3581" s="42">
        <v>621013</v>
      </c>
      <c r="C3581" s="43" t="s">
        <v>490</v>
      </c>
      <c r="D3581" s="99">
        <f>IF(ISERROR(VLOOKUP(A3581,'CGN-2015-001'!A3580:I8727,4,0)),0,VLOOKUP(A3581,'CGN-2015-001'!A3580:I8727,4,0))</f>
        <v>0</v>
      </c>
      <c r="E3581" s="45">
        <f>IF(ISERROR(VLOOKUP(A3581,[3]Hoja1!$A$1:$F$369,4,0)),0,VLOOKUP(A3581,[3]Hoja1!$A$1:$F$369,4,0))</f>
        <v>0</v>
      </c>
      <c r="F3581" s="45">
        <f>IF(ISERROR(VLOOKUP(A3581,[3]Hoja1!$A$1:$F$369,5,0)),0,VLOOKUP(A3581,[3]Hoja1!$A$1:$F$369,5,0))</f>
        <v>0</v>
      </c>
      <c r="G3581" s="102">
        <f>IF(ISERROR(VLOOKUP(A3581,'CGN-2015-001'!A3580:I8727,7,0)),0,VLOOKUP(A3581,'CGN-2015-001'!A3580:I8727,7,0))</f>
        <v>0</v>
      </c>
      <c r="H3581" s="44"/>
      <c r="I3581" s="46"/>
      <c r="J3581" s="113">
        <f t="shared" si="279"/>
        <v>0</v>
      </c>
      <c r="K3581" s="114">
        <f t="shared" si="280"/>
        <v>0</v>
      </c>
      <c r="L3581" s="31">
        <f t="shared" si="281"/>
        <v>0</v>
      </c>
      <c r="M3581" s="1">
        <f t="shared" si="282"/>
        <v>0</v>
      </c>
      <c r="N3581" s="1">
        <f t="shared" si="283"/>
        <v>6</v>
      </c>
    </row>
    <row r="3582" spans="1:14" ht="16.5" hidden="1" thickBot="1" x14ac:dyDescent="0.3">
      <c r="A3582" s="26">
        <v>621015</v>
      </c>
      <c r="B3582" s="42">
        <v>621015</v>
      </c>
      <c r="C3582" s="43" t="s">
        <v>503</v>
      </c>
      <c r="D3582" s="99">
        <f>IF(ISERROR(VLOOKUP(A3582,'CGN-2015-001'!A3581:I8728,4,0)),0,VLOOKUP(A3582,'CGN-2015-001'!A3581:I8728,4,0))</f>
        <v>0</v>
      </c>
      <c r="E3582" s="45">
        <f>IF(ISERROR(VLOOKUP(A3582,[3]Hoja1!$A$1:$F$369,4,0)),0,VLOOKUP(A3582,[3]Hoja1!$A$1:$F$369,4,0))</f>
        <v>0</v>
      </c>
      <c r="F3582" s="45">
        <f>IF(ISERROR(VLOOKUP(A3582,[3]Hoja1!$A$1:$F$369,5,0)),0,VLOOKUP(A3582,[3]Hoja1!$A$1:$F$369,5,0))</f>
        <v>0</v>
      </c>
      <c r="G3582" s="102">
        <f>IF(ISERROR(VLOOKUP(A3582,'CGN-2015-001'!A3581:I8728,7,0)),0,VLOOKUP(A3582,'CGN-2015-001'!A3581:I8728,7,0))</f>
        <v>0</v>
      </c>
      <c r="H3582" s="44"/>
      <c r="I3582" s="46"/>
      <c r="J3582" s="113">
        <f t="shared" si="279"/>
        <v>0</v>
      </c>
      <c r="K3582" s="114">
        <f t="shared" si="280"/>
        <v>0</v>
      </c>
      <c r="L3582" s="31">
        <f t="shared" si="281"/>
        <v>0</v>
      </c>
      <c r="M3582" s="1">
        <f t="shared" si="282"/>
        <v>0</v>
      </c>
      <c r="N3582" s="1">
        <f t="shared" si="283"/>
        <v>6</v>
      </c>
    </row>
    <row r="3583" spans="1:14" ht="16.5" hidden="1" thickBot="1" x14ac:dyDescent="0.3">
      <c r="A3583" s="26">
        <v>621022</v>
      </c>
      <c r="B3583" s="42">
        <v>621022</v>
      </c>
      <c r="C3583" s="43" t="s">
        <v>504</v>
      </c>
      <c r="D3583" s="99">
        <f>IF(ISERROR(VLOOKUP(A3583,'CGN-2015-001'!A3582:I8729,4,0)),0,VLOOKUP(A3583,'CGN-2015-001'!A3582:I8729,4,0))</f>
        <v>0</v>
      </c>
      <c r="E3583" s="45">
        <f>IF(ISERROR(VLOOKUP(A3583,[3]Hoja1!$A$1:$F$369,4,0)),0,VLOOKUP(A3583,[3]Hoja1!$A$1:$F$369,4,0))</f>
        <v>0</v>
      </c>
      <c r="F3583" s="45">
        <f>IF(ISERROR(VLOOKUP(A3583,[3]Hoja1!$A$1:$F$369,5,0)),0,VLOOKUP(A3583,[3]Hoja1!$A$1:$F$369,5,0))</f>
        <v>0</v>
      </c>
      <c r="G3583" s="102">
        <f>IF(ISERROR(VLOOKUP(A3583,'CGN-2015-001'!A3582:I8729,7,0)),0,VLOOKUP(A3583,'CGN-2015-001'!A3582:I8729,7,0))</f>
        <v>0</v>
      </c>
      <c r="H3583" s="44"/>
      <c r="I3583" s="46"/>
      <c r="J3583" s="113">
        <f t="shared" si="279"/>
        <v>0</v>
      </c>
      <c r="K3583" s="114">
        <f t="shared" si="280"/>
        <v>0</v>
      </c>
      <c r="L3583" s="31">
        <f t="shared" si="281"/>
        <v>0</v>
      </c>
      <c r="M3583" s="1">
        <f t="shared" si="282"/>
        <v>0</v>
      </c>
      <c r="N3583" s="1">
        <f t="shared" si="283"/>
        <v>6</v>
      </c>
    </row>
    <row r="3584" spans="1:14" ht="16.5" hidden="1" thickBot="1" x14ac:dyDescent="0.3">
      <c r="A3584" s="26">
        <v>621023</v>
      </c>
      <c r="B3584" s="42">
        <v>621023</v>
      </c>
      <c r="C3584" s="43" t="s">
        <v>492</v>
      </c>
      <c r="D3584" s="99">
        <f>IF(ISERROR(VLOOKUP(A3584,'CGN-2015-001'!A3583:I8730,4,0)),0,VLOOKUP(A3584,'CGN-2015-001'!A3583:I8730,4,0))</f>
        <v>0</v>
      </c>
      <c r="E3584" s="45">
        <f>IF(ISERROR(VLOOKUP(A3584,[3]Hoja1!$A$1:$F$369,4,0)),0,VLOOKUP(A3584,[3]Hoja1!$A$1:$F$369,4,0))</f>
        <v>0</v>
      </c>
      <c r="F3584" s="45">
        <f>IF(ISERROR(VLOOKUP(A3584,[3]Hoja1!$A$1:$F$369,5,0)),0,VLOOKUP(A3584,[3]Hoja1!$A$1:$F$369,5,0))</f>
        <v>0</v>
      </c>
      <c r="G3584" s="102">
        <f>IF(ISERROR(VLOOKUP(A3584,'CGN-2015-001'!A3583:I8730,7,0)),0,VLOOKUP(A3584,'CGN-2015-001'!A3583:I8730,7,0))</f>
        <v>0</v>
      </c>
      <c r="H3584" s="44"/>
      <c r="I3584" s="46"/>
      <c r="J3584" s="113">
        <f t="shared" si="279"/>
        <v>0</v>
      </c>
      <c r="K3584" s="114">
        <f t="shared" si="280"/>
        <v>0</v>
      </c>
      <c r="L3584" s="31">
        <f t="shared" si="281"/>
        <v>0</v>
      </c>
      <c r="M3584" s="1">
        <f t="shared" si="282"/>
        <v>0</v>
      </c>
      <c r="N3584" s="1">
        <f t="shared" si="283"/>
        <v>6</v>
      </c>
    </row>
    <row r="3585" spans="1:14" ht="16.5" hidden="1" thickBot="1" x14ac:dyDescent="0.3">
      <c r="A3585" s="26">
        <v>621024</v>
      </c>
      <c r="B3585" s="42">
        <v>621024</v>
      </c>
      <c r="C3585" s="43" t="s">
        <v>515</v>
      </c>
      <c r="D3585" s="99">
        <f>IF(ISERROR(VLOOKUP(A3585,'CGN-2015-001'!A3584:I8731,4,0)),0,VLOOKUP(A3585,'CGN-2015-001'!A3584:I8731,4,0))</f>
        <v>0</v>
      </c>
      <c r="E3585" s="45">
        <f>IF(ISERROR(VLOOKUP(A3585,[3]Hoja1!$A$1:$F$369,4,0)),0,VLOOKUP(A3585,[3]Hoja1!$A$1:$F$369,4,0))</f>
        <v>0</v>
      </c>
      <c r="F3585" s="45">
        <f>IF(ISERROR(VLOOKUP(A3585,[3]Hoja1!$A$1:$F$369,5,0)),0,VLOOKUP(A3585,[3]Hoja1!$A$1:$F$369,5,0))</f>
        <v>0</v>
      </c>
      <c r="G3585" s="102">
        <f>IF(ISERROR(VLOOKUP(A3585,'CGN-2015-001'!A3584:I8731,7,0)),0,VLOOKUP(A3585,'CGN-2015-001'!A3584:I8731,7,0))</f>
        <v>0</v>
      </c>
      <c r="H3585" s="44"/>
      <c r="I3585" s="46"/>
      <c r="J3585" s="113">
        <f t="shared" si="279"/>
        <v>0</v>
      </c>
      <c r="K3585" s="114">
        <f t="shared" si="280"/>
        <v>0</v>
      </c>
      <c r="L3585" s="31">
        <f t="shared" si="281"/>
        <v>0</v>
      </c>
      <c r="M3585" s="1">
        <f t="shared" si="282"/>
        <v>0</v>
      </c>
      <c r="N3585" s="1">
        <f t="shared" si="283"/>
        <v>6</v>
      </c>
    </row>
    <row r="3586" spans="1:14" ht="16.5" hidden="1" thickBot="1" x14ac:dyDescent="0.3">
      <c r="A3586" s="26">
        <v>621025</v>
      </c>
      <c r="B3586" s="42">
        <v>621025</v>
      </c>
      <c r="C3586" s="43" t="s">
        <v>516</v>
      </c>
      <c r="D3586" s="99">
        <f>IF(ISERROR(VLOOKUP(A3586,'CGN-2015-001'!A3585:I8732,4,0)),0,VLOOKUP(A3586,'CGN-2015-001'!A3585:I8732,4,0))</f>
        <v>0</v>
      </c>
      <c r="E3586" s="45">
        <f>IF(ISERROR(VLOOKUP(A3586,[3]Hoja1!$A$1:$F$369,4,0)),0,VLOOKUP(A3586,[3]Hoja1!$A$1:$F$369,4,0))</f>
        <v>0</v>
      </c>
      <c r="F3586" s="45">
        <f>IF(ISERROR(VLOOKUP(A3586,[3]Hoja1!$A$1:$F$369,5,0)),0,VLOOKUP(A3586,[3]Hoja1!$A$1:$F$369,5,0))</f>
        <v>0</v>
      </c>
      <c r="G3586" s="102">
        <f>IF(ISERROR(VLOOKUP(A3586,'CGN-2015-001'!A3585:I8732,7,0)),0,VLOOKUP(A3586,'CGN-2015-001'!A3585:I8732,7,0))</f>
        <v>0</v>
      </c>
      <c r="H3586" s="44"/>
      <c r="I3586" s="46"/>
      <c r="J3586" s="113">
        <f t="shared" si="279"/>
        <v>0</v>
      </c>
      <c r="K3586" s="114">
        <f t="shared" si="280"/>
        <v>0</v>
      </c>
      <c r="L3586" s="31">
        <f t="shared" si="281"/>
        <v>0</v>
      </c>
      <c r="M3586" s="1">
        <f t="shared" si="282"/>
        <v>0</v>
      </c>
      <c r="N3586" s="1">
        <f t="shared" si="283"/>
        <v>6</v>
      </c>
    </row>
    <row r="3587" spans="1:14" ht="16.5" hidden="1" thickBot="1" x14ac:dyDescent="0.3">
      <c r="A3587" s="26">
        <v>621028</v>
      </c>
      <c r="B3587" s="42">
        <v>621028</v>
      </c>
      <c r="C3587" s="43" t="s">
        <v>505</v>
      </c>
      <c r="D3587" s="99">
        <f>IF(ISERROR(VLOOKUP(A3587,'CGN-2015-001'!A3586:I8733,4,0)),0,VLOOKUP(A3587,'CGN-2015-001'!A3586:I8733,4,0))</f>
        <v>0</v>
      </c>
      <c r="E3587" s="45">
        <f>IF(ISERROR(VLOOKUP(A3587,[3]Hoja1!$A$1:$F$369,4,0)),0,VLOOKUP(A3587,[3]Hoja1!$A$1:$F$369,4,0))</f>
        <v>0</v>
      </c>
      <c r="F3587" s="45">
        <f>IF(ISERROR(VLOOKUP(A3587,[3]Hoja1!$A$1:$F$369,5,0)),0,VLOOKUP(A3587,[3]Hoja1!$A$1:$F$369,5,0))</f>
        <v>0</v>
      </c>
      <c r="G3587" s="102">
        <f>IF(ISERROR(VLOOKUP(A3587,'CGN-2015-001'!A3586:I8733,7,0)),0,VLOOKUP(A3587,'CGN-2015-001'!A3586:I8733,7,0))</f>
        <v>0</v>
      </c>
      <c r="H3587" s="44"/>
      <c r="I3587" s="46"/>
      <c r="J3587" s="113">
        <f t="shared" si="279"/>
        <v>0</v>
      </c>
      <c r="K3587" s="114">
        <f t="shared" si="280"/>
        <v>0</v>
      </c>
      <c r="L3587" s="31">
        <f t="shared" si="281"/>
        <v>0</v>
      </c>
      <c r="M3587" s="1">
        <f t="shared" si="282"/>
        <v>0</v>
      </c>
      <c r="N3587" s="1">
        <f t="shared" si="283"/>
        <v>6</v>
      </c>
    </row>
    <row r="3588" spans="1:14" ht="16.5" hidden="1" thickBot="1" x14ac:dyDescent="0.3">
      <c r="A3588" s="26">
        <v>621029</v>
      </c>
      <c r="B3588" s="42">
        <v>621029</v>
      </c>
      <c r="C3588" s="43" t="s">
        <v>506</v>
      </c>
      <c r="D3588" s="99">
        <f>IF(ISERROR(VLOOKUP(A3588,'CGN-2015-001'!A3587:I8734,4,0)),0,VLOOKUP(A3588,'CGN-2015-001'!A3587:I8734,4,0))</f>
        <v>0</v>
      </c>
      <c r="E3588" s="45">
        <f>IF(ISERROR(VLOOKUP(A3588,[3]Hoja1!$A$1:$F$369,4,0)),0,VLOOKUP(A3588,[3]Hoja1!$A$1:$F$369,4,0))</f>
        <v>0</v>
      </c>
      <c r="F3588" s="45">
        <f>IF(ISERROR(VLOOKUP(A3588,[3]Hoja1!$A$1:$F$369,5,0)),0,VLOOKUP(A3588,[3]Hoja1!$A$1:$F$369,5,0))</f>
        <v>0</v>
      </c>
      <c r="G3588" s="102">
        <f>IF(ISERROR(VLOOKUP(A3588,'CGN-2015-001'!A3587:I8734,7,0)),0,VLOOKUP(A3588,'CGN-2015-001'!A3587:I8734,7,0))</f>
        <v>0</v>
      </c>
      <c r="H3588" s="44"/>
      <c r="I3588" s="46"/>
      <c r="J3588" s="113">
        <f t="shared" si="279"/>
        <v>0</v>
      </c>
      <c r="K3588" s="114">
        <f t="shared" si="280"/>
        <v>0</v>
      </c>
      <c r="L3588" s="31">
        <f t="shared" si="281"/>
        <v>0</v>
      </c>
      <c r="M3588" s="1">
        <f t="shared" si="282"/>
        <v>0</v>
      </c>
      <c r="N3588" s="1">
        <f t="shared" si="283"/>
        <v>6</v>
      </c>
    </row>
    <row r="3589" spans="1:14" ht="16.5" hidden="1" thickBot="1" x14ac:dyDescent="0.3">
      <c r="A3589" s="26">
        <v>621030</v>
      </c>
      <c r="B3589" s="42">
        <v>621030</v>
      </c>
      <c r="C3589" s="43" t="s">
        <v>507</v>
      </c>
      <c r="D3589" s="99">
        <f>IF(ISERROR(VLOOKUP(A3589,'CGN-2015-001'!A3588:I8735,4,0)),0,VLOOKUP(A3589,'CGN-2015-001'!A3588:I8735,4,0))</f>
        <v>0</v>
      </c>
      <c r="E3589" s="45">
        <f>IF(ISERROR(VLOOKUP(A3589,[3]Hoja1!$A$1:$F$369,4,0)),0,VLOOKUP(A3589,[3]Hoja1!$A$1:$F$369,4,0))</f>
        <v>0</v>
      </c>
      <c r="F3589" s="45">
        <f>IF(ISERROR(VLOOKUP(A3589,[3]Hoja1!$A$1:$F$369,5,0)),0,VLOOKUP(A3589,[3]Hoja1!$A$1:$F$369,5,0))</f>
        <v>0</v>
      </c>
      <c r="G3589" s="102">
        <f>IF(ISERROR(VLOOKUP(A3589,'CGN-2015-001'!A3588:I8735,7,0)),0,VLOOKUP(A3589,'CGN-2015-001'!A3588:I8735,7,0))</f>
        <v>0</v>
      </c>
      <c r="H3589" s="44"/>
      <c r="I3589" s="46"/>
      <c r="J3589" s="113">
        <f t="shared" si="279"/>
        <v>0</v>
      </c>
      <c r="K3589" s="114">
        <f t="shared" si="280"/>
        <v>0</v>
      </c>
      <c r="L3589" s="31">
        <f t="shared" si="281"/>
        <v>0</v>
      </c>
      <c r="M3589" s="1">
        <f t="shared" si="282"/>
        <v>0</v>
      </c>
      <c r="N3589" s="1">
        <f t="shared" si="283"/>
        <v>6</v>
      </c>
    </row>
    <row r="3590" spans="1:14" ht="16.5" hidden="1" thickBot="1" x14ac:dyDescent="0.3">
      <c r="A3590" s="26">
        <v>621031</v>
      </c>
      <c r="B3590" s="42">
        <v>621031</v>
      </c>
      <c r="C3590" s="43" t="s">
        <v>508</v>
      </c>
      <c r="D3590" s="99">
        <f>IF(ISERROR(VLOOKUP(A3590,'CGN-2015-001'!A3589:I8736,4,0)),0,VLOOKUP(A3590,'CGN-2015-001'!A3589:I8736,4,0))</f>
        <v>0</v>
      </c>
      <c r="E3590" s="45">
        <f>IF(ISERROR(VLOOKUP(A3590,[3]Hoja1!$A$1:$F$369,4,0)),0,VLOOKUP(A3590,[3]Hoja1!$A$1:$F$369,4,0))</f>
        <v>0</v>
      </c>
      <c r="F3590" s="45">
        <f>IF(ISERROR(VLOOKUP(A3590,[3]Hoja1!$A$1:$F$369,5,0)),0,VLOOKUP(A3590,[3]Hoja1!$A$1:$F$369,5,0))</f>
        <v>0</v>
      </c>
      <c r="G3590" s="102">
        <f>IF(ISERROR(VLOOKUP(A3590,'CGN-2015-001'!A3589:I8736,7,0)),0,VLOOKUP(A3590,'CGN-2015-001'!A3589:I8736,7,0))</f>
        <v>0</v>
      </c>
      <c r="H3590" s="44"/>
      <c r="I3590" s="46"/>
      <c r="J3590" s="113">
        <f t="shared" si="279"/>
        <v>0</v>
      </c>
      <c r="K3590" s="114">
        <f t="shared" si="280"/>
        <v>0</v>
      </c>
      <c r="L3590" s="31">
        <f t="shared" si="281"/>
        <v>0</v>
      </c>
      <c r="M3590" s="1">
        <f t="shared" si="282"/>
        <v>0</v>
      </c>
      <c r="N3590" s="1">
        <f t="shared" si="283"/>
        <v>6</v>
      </c>
    </row>
    <row r="3591" spans="1:14" ht="16.5" hidden="1" thickBot="1" x14ac:dyDescent="0.3">
      <c r="A3591" s="26">
        <v>621032</v>
      </c>
      <c r="B3591" s="42">
        <v>621032</v>
      </c>
      <c r="C3591" s="43" t="s">
        <v>509</v>
      </c>
      <c r="D3591" s="99">
        <f>IF(ISERROR(VLOOKUP(A3591,'CGN-2015-001'!A3590:I8737,4,0)),0,VLOOKUP(A3591,'CGN-2015-001'!A3590:I8737,4,0))</f>
        <v>0</v>
      </c>
      <c r="E3591" s="45">
        <f>IF(ISERROR(VLOOKUP(A3591,[3]Hoja1!$A$1:$F$369,4,0)),0,VLOOKUP(A3591,[3]Hoja1!$A$1:$F$369,4,0))</f>
        <v>0</v>
      </c>
      <c r="F3591" s="45">
        <f>IF(ISERROR(VLOOKUP(A3591,[3]Hoja1!$A$1:$F$369,5,0)),0,VLOOKUP(A3591,[3]Hoja1!$A$1:$F$369,5,0))</f>
        <v>0</v>
      </c>
      <c r="G3591" s="102">
        <f>IF(ISERROR(VLOOKUP(A3591,'CGN-2015-001'!A3590:I8737,7,0)),0,VLOOKUP(A3591,'CGN-2015-001'!A3590:I8737,7,0))</f>
        <v>0</v>
      </c>
      <c r="H3591" s="44"/>
      <c r="I3591" s="46"/>
      <c r="J3591" s="113">
        <f t="shared" si="279"/>
        <v>0</v>
      </c>
      <c r="K3591" s="114">
        <f t="shared" si="280"/>
        <v>0</v>
      </c>
      <c r="L3591" s="31">
        <f t="shared" si="281"/>
        <v>0</v>
      </c>
      <c r="M3591" s="1">
        <f t="shared" si="282"/>
        <v>0</v>
      </c>
      <c r="N3591" s="1">
        <f t="shared" si="283"/>
        <v>6</v>
      </c>
    </row>
    <row r="3592" spans="1:14" ht="16.5" hidden="1" thickBot="1" x14ac:dyDescent="0.3">
      <c r="A3592" s="26">
        <v>621033</v>
      </c>
      <c r="B3592" s="42">
        <v>621033</v>
      </c>
      <c r="C3592" s="43" t="s">
        <v>510</v>
      </c>
      <c r="D3592" s="99">
        <f>IF(ISERROR(VLOOKUP(A3592,'CGN-2015-001'!A3591:I8738,4,0)),0,VLOOKUP(A3592,'CGN-2015-001'!A3591:I8738,4,0))</f>
        <v>0</v>
      </c>
      <c r="E3592" s="45">
        <f>IF(ISERROR(VLOOKUP(A3592,[3]Hoja1!$A$1:$F$369,4,0)),0,VLOOKUP(A3592,[3]Hoja1!$A$1:$F$369,4,0))</f>
        <v>0</v>
      </c>
      <c r="F3592" s="45">
        <f>IF(ISERROR(VLOOKUP(A3592,[3]Hoja1!$A$1:$F$369,5,0)),0,VLOOKUP(A3592,[3]Hoja1!$A$1:$F$369,5,0))</f>
        <v>0</v>
      </c>
      <c r="G3592" s="102">
        <f>IF(ISERROR(VLOOKUP(A3592,'CGN-2015-001'!A3591:I8738,7,0)),0,VLOOKUP(A3592,'CGN-2015-001'!A3591:I8738,7,0))</f>
        <v>0</v>
      </c>
      <c r="H3592" s="44"/>
      <c r="I3592" s="46"/>
      <c r="J3592" s="113">
        <f t="shared" si="279"/>
        <v>0</v>
      </c>
      <c r="K3592" s="114">
        <f t="shared" si="280"/>
        <v>0</v>
      </c>
      <c r="L3592" s="31">
        <f t="shared" si="281"/>
        <v>0</v>
      </c>
      <c r="M3592" s="1">
        <f t="shared" si="282"/>
        <v>0</v>
      </c>
      <c r="N3592" s="1">
        <f t="shared" si="283"/>
        <v>6</v>
      </c>
    </row>
    <row r="3593" spans="1:14" ht="16.5" hidden="1" thickBot="1" x14ac:dyDescent="0.3">
      <c r="A3593" s="26">
        <v>621034</v>
      </c>
      <c r="B3593" s="42">
        <v>621034</v>
      </c>
      <c r="C3593" s="43" t="s">
        <v>511</v>
      </c>
      <c r="D3593" s="99">
        <f>IF(ISERROR(VLOOKUP(A3593,'CGN-2015-001'!A3592:I8739,4,0)),0,VLOOKUP(A3593,'CGN-2015-001'!A3592:I8739,4,0))</f>
        <v>0</v>
      </c>
      <c r="E3593" s="45">
        <f>IF(ISERROR(VLOOKUP(A3593,[3]Hoja1!$A$1:$F$369,4,0)),0,VLOOKUP(A3593,[3]Hoja1!$A$1:$F$369,4,0))</f>
        <v>0</v>
      </c>
      <c r="F3593" s="45">
        <f>IF(ISERROR(VLOOKUP(A3593,[3]Hoja1!$A$1:$F$369,5,0)),0,VLOOKUP(A3593,[3]Hoja1!$A$1:$F$369,5,0))</f>
        <v>0</v>
      </c>
      <c r="G3593" s="102">
        <f>IF(ISERROR(VLOOKUP(A3593,'CGN-2015-001'!A3592:I8739,7,0)),0,VLOOKUP(A3593,'CGN-2015-001'!A3592:I8739,7,0))</f>
        <v>0</v>
      </c>
      <c r="H3593" s="44"/>
      <c r="I3593" s="46"/>
      <c r="J3593" s="113">
        <f t="shared" si="279"/>
        <v>0</v>
      </c>
      <c r="K3593" s="114">
        <f t="shared" si="280"/>
        <v>0</v>
      </c>
      <c r="L3593" s="31">
        <f t="shared" si="281"/>
        <v>0</v>
      </c>
      <c r="M3593" s="1">
        <f t="shared" si="282"/>
        <v>0</v>
      </c>
      <c r="N3593" s="1">
        <f t="shared" si="283"/>
        <v>6</v>
      </c>
    </row>
    <row r="3594" spans="1:14" ht="16.5" hidden="1" thickBot="1" x14ac:dyDescent="0.3">
      <c r="A3594" s="26">
        <v>621035</v>
      </c>
      <c r="B3594" s="42">
        <v>621035</v>
      </c>
      <c r="C3594" s="43" t="s">
        <v>512</v>
      </c>
      <c r="D3594" s="99">
        <f>IF(ISERROR(VLOOKUP(A3594,'CGN-2015-001'!A3593:I8740,4,0)),0,VLOOKUP(A3594,'CGN-2015-001'!A3593:I8740,4,0))</f>
        <v>0</v>
      </c>
      <c r="E3594" s="45">
        <f>IF(ISERROR(VLOOKUP(A3594,[3]Hoja1!$A$1:$F$369,4,0)),0,VLOOKUP(A3594,[3]Hoja1!$A$1:$F$369,4,0))</f>
        <v>0</v>
      </c>
      <c r="F3594" s="45">
        <f>IF(ISERROR(VLOOKUP(A3594,[3]Hoja1!$A$1:$F$369,5,0)),0,VLOOKUP(A3594,[3]Hoja1!$A$1:$F$369,5,0))</f>
        <v>0</v>
      </c>
      <c r="G3594" s="102">
        <f>IF(ISERROR(VLOOKUP(A3594,'CGN-2015-001'!A3593:I8740,7,0)),0,VLOOKUP(A3594,'CGN-2015-001'!A3593:I8740,7,0))</f>
        <v>0</v>
      </c>
      <c r="H3594" s="44"/>
      <c r="I3594" s="46"/>
      <c r="J3594" s="113">
        <f t="shared" si="279"/>
        <v>0</v>
      </c>
      <c r="K3594" s="114">
        <f t="shared" si="280"/>
        <v>0</v>
      </c>
      <c r="L3594" s="31">
        <f t="shared" si="281"/>
        <v>0</v>
      </c>
      <c r="M3594" s="1">
        <f t="shared" si="282"/>
        <v>0</v>
      </c>
      <c r="N3594" s="1">
        <f t="shared" si="283"/>
        <v>6</v>
      </c>
    </row>
    <row r="3595" spans="1:14" ht="16.5" hidden="1" thickBot="1" x14ac:dyDescent="0.3">
      <c r="A3595" s="26">
        <v>621037</v>
      </c>
      <c r="B3595" s="42">
        <v>621037</v>
      </c>
      <c r="C3595" s="43" t="s">
        <v>513</v>
      </c>
      <c r="D3595" s="99">
        <f>IF(ISERROR(VLOOKUP(A3595,'CGN-2015-001'!A3594:I8741,4,0)),0,VLOOKUP(A3595,'CGN-2015-001'!A3594:I8741,4,0))</f>
        <v>0</v>
      </c>
      <c r="E3595" s="45">
        <f>IF(ISERROR(VLOOKUP(A3595,[3]Hoja1!$A$1:$F$369,4,0)),0,VLOOKUP(A3595,[3]Hoja1!$A$1:$F$369,4,0))</f>
        <v>0</v>
      </c>
      <c r="F3595" s="45">
        <f>IF(ISERROR(VLOOKUP(A3595,[3]Hoja1!$A$1:$F$369,5,0)),0,VLOOKUP(A3595,[3]Hoja1!$A$1:$F$369,5,0))</f>
        <v>0</v>
      </c>
      <c r="G3595" s="102">
        <f>IF(ISERROR(VLOOKUP(A3595,'CGN-2015-001'!A3594:I8741,7,0)),0,VLOOKUP(A3595,'CGN-2015-001'!A3594:I8741,7,0))</f>
        <v>0</v>
      </c>
      <c r="H3595" s="44"/>
      <c r="I3595" s="46"/>
      <c r="J3595" s="113">
        <f t="shared" ref="J3595:J3658" si="284">D3595-G3595</f>
        <v>0</v>
      </c>
      <c r="K3595" s="114">
        <f t="shared" ref="K3595:K3658" si="285">IF(ISERROR(((D3595/G3595)-100%)),0,((D3595/G3595)-100%))</f>
        <v>0</v>
      </c>
      <c r="L3595" s="31">
        <f t="shared" ref="L3595:L3658" si="286">+G3595-H3595-I3595</f>
        <v>0</v>
      </c>
      <c r="M3595" s="1">
        <f t="shared" ref="M3595:M3658" si="287">IF(D3595&lt;&gt;0,1,IF(G3595&lt;&gt;0,2,IF(F3595&lt;&gt;0,3,IF(E3595&lt;&gt;0,4,0))))</f>
        <v>0</v>
      </c>
      <c r="N3595" s="1">
        <f t="shared" ref="N3595:N3658" si="288">+LEN(A3595)</f>
        <v>6</v>
      </c>
    </row>
    <row r="3596" spans="1:14" ht="16.5" hidden="1" thickBot="1" x14ac:dyDescent="0.3">
      <c r="A3596" s="26">
        <v>621039</v>
      </c>
      <c r="B3596" s="42">
        <v>621039</v>
      </c>
      <c r="C3596" s="43" t="s">
        <v>514</v>
      </c>
      <c r="D3596" s="99">
        <f>IF(ISERROR(VLOOKUP(A3596,'CGN-2015-001'!A3595:I8742,4,0)),0,VLOOKUP(A3596,'CGN-2015-001'!A3595:I8742,4,0))</f>
        <v>0</v>
      </c>
      <c r="E3596" s="45">
        <f>IF(ISERROR(VLOOKUP(A3596,[3]Hoja1!$A$1:$F$369,4,0)),0,VLOOKUP(A3596,[3]Hoja1!$A$1:$F$369,4,0))</f>
        <v>0</v>
      </c>
      <c r="F3596" s="45">
        <f>IF(ISERROR(VLOOKUP(A3596,[3]Hoja1!$A$1:$F$369,5,0)),0,VLOOKUP(A3596,[3]Hoja1!$A$1:$F$369,5,0))</f>
        <v>0</v>
      </c>
      <c r="G3596" s="102">
        <f>IF(ISERROR(VLOOKUP(A3596,'CGN-2015-001'!A3595:I8742,7,0)),0,VLOOKUP(A3596,'CGN-2015-001'!A3595:I8742,7,0))</f>
        <v>0</v>
      </c>
      <c r="H3596" s="44"/>
      <c r="I3596" s="46"/>
      <c r="J3596" s="113">
        <f t="shared" si="284"/>
        <v>0</v>
      </c>
      <c r="K3596" s="114">
        <f t="shared" si="285"/>
        <v>0</v>
      </c>
      <c r="L3596" s="31">
        <f t="shared" si="286"/>
        <v>0</v>
      </c>
      <c r="M3596" s="1">
        <f t="shared" si="287"/>
        <v>0</v>
      </c>
      <c r="N3596" s="1">
        <f t="shared" si="288"/>
        <v>6</v>
      </c>
    </row>
    <row r="3597" spans="1:14" ht="16.5" hidden="1" thickBot="1" x14ac:dyDescent="0.3">
      <c r="A3597" s="26">
        <v>621040</v>
      </c>
      <c r="B3597" s="42">
        <v>621040</v>
      </c>
      <c r="C3597" s="43" t="s">
        <v>246</v>
      </c>
      <c r="D3597" s="99">
        <f>IF(ISERROR(VLOOKUP(A3597,'CGN-2015-001'!A3596:I8743,4,0)),0,VLOOKUP(A3597,'CGN-2015-001'!A3596:I8743,4,0))</f>
        <v>0</v>
      </c>
      <c r="E3597" s="45">
        <f>IF(ISERROR(VLOOKUP(A3597,[3]Hoja1!$A$1:$F$369,4,0)),0,VLOOKUP(A3597,[3]Hoja1!$A$1:$F$369,4,0))</f>
        <v>0</v>
      </c>
      <c r="F3597" s="45">
        <f>IF(ISERROR(VLOOKUP(A3597,[3]Hoja1!$A$1:$F$369,5,0)),0,VLOOKUP(A3597,[3]Hoja1!$A$1:$F$369,5,0))</f>
        <v>0</v>
      </c>
      <c r="G3597" s="102">
        <f>IF(ISERROR(VLOOKUP(A3597,'CGN-2015-001'!A3596:I8743,7,0)),0,VLOOKUP(A3597,'CGN-2015-001'!A3596:I8743,7,0))</f>
        <v>0</v>
      </c>
      <c r="H3597" s="44"/>
      <c r="I3597" s="46"/>
      <c r="J3597" s="113">
        <f t="shared" si="284"/>
        <v>0</v>
      </c>
      <c r="K3597" s="114">
        <f t="shared" si="285"/>
        <v>0</v>
      </c>
      <c r="L3597" s="31">
        <f t="shared" si="286"/>
        <v>0</v>
      </c>
      <c r="M3597" s="1">
        <f t="shared" si="287"/>
        <v>0</v>
      </c>
      <c r="N3597" s="1">
        <f t="shared" si="288"/>
        <v>6</v>
      </c>
    </row>
    <row r="3598" spans="1:14" ht="16.5" hidden="1" thickBot="1" x14ac:dyDescent="0.3">
      <c r="A3598" s="26">
        <v>621090</v>
      </c>
      <c r="B3598" s="42">
        <v>621090</v>
      </c>
      <c r="C3598" s="43" t="s">
        <v>1418</v>
      </c>
      <c r="D3598" s="99">
        <f>IF(ISERROR(VLOOKUP(A3598,'CGN-2015-001'!A3597:I8744,4,0)),0,VLOOKUP(A3598,'CGN-2015-001'!A3597:I8744,4,0))</f>
        <v>0</v>
      </c>
      <c r="E3598" s="45">
        <f>IF(ISERROR(VLOOKUP(A3598,[3]Hoja1!$A$1:$F$369,4,0)),0,VLOOKUP(A3598,[3]Hoja1!$A$1:$F$369,4,0))</f>
        <v>0</v>
      </c>
      <c r="F3598" s="45">
        <f>IF(ISERROR(VLOOKUP(A3598,[3]Hoja1!$A$1:$F$369,5,0)),0,VLOOKUP(A3598,[3]Hoja1!$A$1:$F$369,5,0))</f>
        <v>0</v>
      </c>
      <c r="G3598" s="102">
        <f>IF(ISERROR(VLOOKUP(A3598,'CGN-2015-001'!A3597:I8744,7,0)),0,VLOOKUP(A3598,'CGN-2015-001'!A3597:I8744,7,0))</f>
        <v>0</v>
      </c>
      <c r="H3598" s="44"/>
      <c r="I3598" s="46"/>
      <c r="J3598" s="113">
        <f t="shared" si="284"/>
        <v>0</v>
      </c>
      <c r="K3598" s="114">
        <f t="shared" si="285"/>
        <v>0</v>
      </c>
      <c r="L3598" s="31">
        <f t="shared" si="286"/>
        <v>0</v>
      </c>
      <c r="M3598" s="1">
        <f t="shared" si="287"/>
        <v>0</v>
      </c>
      <c r="N3598" s="1">
        <f t="shared" si="288"/>
        <v>6</v>
      </c>
    </row>
    <row r="3599" spans="1:14" ht="16.5" hidden="1" thickBot="1" x14ac:dyDescent="0.3">
      <c r="A3599" s="26">
        <v>621098</v>
      </c>
      <c r="B3599" s="42">
        <v>621098</v>
      </c>
      <c r="C3599" s="43" t="s">
        <v>518</v>
      </c>
      <c r="D3599" s="99">
        <f>IF(ISERROR(VLOOKUP(A3599,'CGN-2015-001'!A3598:I8745,4,0)),0,VLOOKUP(A3599,'CGN-2015-001'!A3598:I8745,4,0))</f>
        <v>0</v>
      </c>
      <c r="E3599" s="45">
        <f>IF(ISERROR(VLOOKUP(A3599,[3]Hoja1!$A$1:$F$369,4,0)),0,VLOOKUP(A3599,[3]Hoja1!$A$1:$F$369,4,0))</f>
        <v>0</v>
      </c>
      <c r="F3599" s="45">
        <f>IF(ISERROR(VLOOKUP(A3599,[3]Hoja1!$A$1:$F$369,5,0)),0,VLOOKUP(A3599,[3]Hoja1!$A$1:$F$369,5,0))</f>
        <v>0</v>
      </c>
      <c r="G3599" s="102">
        <f>IF(ISERROR(VLOOKUP(A3599,'CGN-2015-001'!A3598:I8745,7,0)),0,VLOOKUP(A3599,'CGN-2015-001'!A3598:I8745,7,0))</f>
        <v>0</v>
      </c>
      <c r="H3599" s="44"/>
      <c r="I3599" s="46"/>
      <c r="J3599" s="113">
        <f t="shared" si="284"/>
        <v>0</v>
      </c>
      <c r="K3599" s="114">
        <f t="shared" si="285"/>
        <v>0</v>
      </c>
      <c r="L3599" s="31">
        <f t="shared" si="286"/>
        <v>0</v>
      </c>
      <c r="M3599" s="1">
        <f t="shared" si="287"/>
        <v>0</v>
      </c>
      <c r="N3599" s="1">
        <f t="shared" si="288"/>
        <v>6</v>
      </c>
    </row>
    <row r="3600" spans="1:14" ht="16.5" hidden="1" thickBot="1" x14ac:dyDescent="0.3">
      <c r="A3600" s="26">
        <v>63</v>
      </c>
      <c r="B3600" s="32">
        <v>630000</v>
      </c>
      <c r="C3600" s="33" t="s">
        <v>1935</v>
      </c>
      <c r="D3600" s="99">
        <f>IF(ISERROR(VLOOKUP(A3600,'CGN-2015-001'!A3599:I8746,4,0)),0,VLOOKUP(A3600,'CGN-2015-001'!A3599:I8746,4,0))</f>
        <v>0</v>
      </c>
      <c r="E3600" s="35">
        <f>IF(ISERROR(VLOOKUP(A3600,[3]Hoja1!$A$1:$F$369,4,0)),0,VLOOKUP(A3600,[3]Hoja1!$A$1:$F$369,4,0))</f>
        <v>0</v>
      </c>
      <c r="F3600" s="35">
        <f>IF(ISERROR(VLOOKUP(A3600,[3]Hoja1!$A$1:$F$369,5,0)),0,VLOOKUP(A3600,[3]Hoja1!$A$1:$F$369,5,0))</f>
        <v>0</v>
      </c>
      <c r="G3600" s="102">
        <f>IF(ISERROR(VLOOKUP(A3600,'CGN-2015-001'!A3599:I8746,7,0)),0,VLOOKUP(A3600,'CGN-2015-001'!A3599:I8746,7,0))</f>
        <v>0</v>
      </c>
      <c r="H3600" s="34"/>
      <c r="I3600" s="58"/>
      <c r="J3600" s="113">
        <f t="shared" si="284"/>
        <v>0</v>
      </c>
      <c r="K3600" s="114">
        <f t="shared" si="285"/>
        <v>0</v>
      </c>
      <c r="L3600" s="31">
        <f t="shared" si="286"/>
        <v>0</v>
      </c>
      <c r="M3600" s="1">
        <f t="shared" si="287"/>
        <v>0</v>
      </c>
      <c r="N3600" s="1">
        <f t="shared" si="288"/>
        <v>2</v>
      </c>
    </row>
    <row r="3601" spans="1:14" ht="16.5" hidden="1" thickBot="1" x14ac:dyDescent="0.3">
      <c r="A3601" s="26">
        <v>6305</v>
      </c>
      <c r="B3601" s="48">
        <v>630500</v>
      </c>
      <c r="C3601" s="49" t="s">
        <v>1422</v>
      </c>
      <c r="D3601" s="99">
        <f>IF(ISERROR(VLOOKUP(A3601,'CGN-2015-001'!A3600:I8747,4,0)),0,VLOOKUP(A3601,'CGN-2015-001'!A3600:I8747,4,0))</f>
        <v>0</v>
      </c>
      <c r="E3601" s="40">
        <f>IF(ISERROR(VLOOKUP(A3601,[3]Hoja1!$A$1:$F$369,4,0)),0,VLOOKUP(A3601,[3]Hoja1!$A$1:$F$369,4,0))</f>
        <v>0</v>
      </c>
      <c r="F3601" s="40">
        <f>IF(ISERROR(VLOOKUP(A3601,[3]Hoja1!$A$1:$F$369,5,0)),0,VLOOKUP(A3601,[3]Hoja1!$A$1:$F$369,5,0))</f>
        <v>0</v>
      </c>
      <c r="G3601" s="102">
        <f>IF(ISERROR(VLOOKUP(A3601,'CGN-2015-001'!A3600:I8747,7,0)),0,VLOOKUP(A3601,'CGN-2015-001'!A3600:I8747,7,0))</f>
        <v>0</v>
      </c>
      <c r="H3601" s="50"/>
      <c r="I3601" s="51"/>
      <c r="J3601" s="113">
        <f t="shared" si="284"/>
        <v>0</v>
      </c>
      <c r="K3601" s="114">
        <f t="shared" si="285"/>
        <v>0</v>
      </c>
      <c r="L3601" s="31">
        <f t="shared" si="286"/>
        <v>0</v>
      </c>
      <c r="M3601" s="1">
        <f t="shared" si="287"/>
        <v>0</v>
      </c>
      <c r="N3601" s="1">
        <f t="shared" si="288"/>
        <v>4</v>
      </c>
    </row>
    <row r="3602" spans="1:14" ht="16.5" hidden="1" thickBot="1" x14ac:dyDescent="0.3">
      <c r="A3602" s="26">
        <v>630501</v>
      </c>
      <c r="B3602" s="42">
        <v>630501</v>
      </c>
      <c r="C3602" s="43" t="s">
        <v>1423</v>
      </c>
      <c r="D3602" s="99">
        <f>IF(ISERROR(VLOOKUP(A3602,'CGN-2015-001'!A3601:I8748,4,0)),0,VLOOKUP(A3602,'CGN-2015-001'!A3601:I8748,4,0))</f>
        <v>0</v>
      </c>
      <c r="E3602" s="45">
        <f>IF(ISERROR(VLOOKUP(A3602,[3]Hoja1!$A$1:$F$369,4,0)),0,VLOOKUP(A3602,[3]Hoja1!$A$1:$F$369,4,0))</f>
        <v>0</v>
      </c>
      <c r="F3602" s="45">
        <f>IF(ISERROR(VLOOKUP(A3602,[3]Hoja1!$A$1:$F$369,5,0)),0,VLOOKUP(A3602,[3]Hoja1!$A$1:$F$369,5,0))</f>
        <v>0</v>
      </c>
      <c r="G3602" s="102">
        <f>IF(ISERROR(VLOOKUP(A3602,'CGN-2015-001'!A3601:I8748,7,0)),0,VLOOKUP(A3602,'CGN-2015-001'!A3601:I8748,7,0))</f>
        <v>0</v>
      </c>
      <c r="H3602" s="44"/>
      <c r="I3602" s="46"/>
      <c r="J3602" s="113">
        <f t="shared" si="284"/>
        <v>0</v>
      </c>
      <c r="K3602" s="114">
        <f t="shared" si="285"/>
        <v>0</v>
      </c>
      <c r="L3602" s="31">
        <f t="shared" si="286"/>
        <v>0</v>
      </c>
      <c r="M3602" s="1">
        <f t="shared" si="287"/>
        <v>0</v>
      </c>
      <c r="N3602" s="1">
        <f t="shared" si="288"/>
        <v>6</v>
      </c>
    </row>
    <row r="3603" spans="1:14" ht="16.5" hidden="1" thickBot="1" x14ac:dyDescent="0.3">
      <c r="A3603" s="26">
        <v>630502</v>
      </c>
      <c r="B3603" s="42">
        <v>630502</v>
      </c>
      <c r="C3603" s="43" t="s">
        <v>1424</v>
      </c>
      <c r="D3603" s="99">
        <f>IF(ISERROR(VLOOKUP(A3603,'CGN-2015-001'!A3602:I8749,4,0)),0,VLOOKUP(A3603,'CGN-2015-001'!A3602:I8749,4,0))</f>
        <v>0</v>
      </c>
      <c r="E3603" s="45">
        <f>IF(ISERROR(VLOOKUP(A3603,[3]Hoja1!$A$1:$F$369,4,0)),0,VLOOKUP(A3603,[3]Hoja1!$A$1:$F$369,4,0))</f>
        <v>0</v>
      </c>
      <c r="F3603" s="45">
        <f>IF(ISERROR(VLOOKUP(A3603,[3]Hoja1!$A$1:$F$369,5,0)),0,VLOOKUP(A3603,[3]Hoja1!$A$1:$F$369,5,0))</f>
        <v>0</v>
      </c>
      <c r="G3603" s="102">
        <f>IF(ISERROR(VLOOKUP(A3603,'CGN-2015-001'!A3602:I8749,7,0)),0,VLOOKUP(A3603,'CGN-2015-001'!A3602:I8749,7,0))</f>
        <v>0</v>
      </c>
      <c r="H3603" s="44"/>
      <c r="I3603" s="46"/>
      <c r="J3603" s="113">
        <f t="shared" si="284"/>
        <v>0</v>
      </c>
      <c r="K3603" s="114">
        <f t="shared" si="285"/>
        <v>0</v>
      </c>
      <c r="L3603" s="31">
        <f t="shared" si="286"/>
        <v>0</v>
      </c>
      <c r="M3603" s="1">
        <f t="shared" si="287"/>
        <v>0</v>
      </c>
      <c r="N3603" s="1">
        <f t="shared" si="288"/>
        <v>6</v>
      </c>
    </row>
    <row r="3604" spans="1:14" ht="16.5" hidden="1" thickBot="1" x14ac:dyDescent="0.3">
      <c r="A3604" s="26">
        <v>630503</v>
      </c>
      <c r="B3604" s="42">
        <v>630503</v>
      </c>
      <c r="C3604" s="43" t="s">
        <v>1425</v>
      </c>
      <c r="D3604" s="99">
        <f>IF(ISERROR(VLOOKUP(A3604,'CGN-2015-001'!A3603:I8750,4,0)),0,VLOOKUP(A3604,'CGN-2015-001'!A3603:I8750,4,0))</f>
        <v>0</v>
      </c>
      <c r="E3604" s="45">
        <f>IF(ISERROR(VLOOKUP(A3604,[3]Hoja1!$A$1:$F$369,4,0)),0,VLOOKUP(A3604,[3]Hoja1!$A$1:$F$369,4,0))</f>
        <v>0</v>
      </c>
      <c r="F3604" s="45">
        <f>IF(ISERROR(VLOOKUP(A3604,[3]Hoja1!$A$1:$F$369,5,0)),0,VLOOKUP(A3604,[3]Hoja1!$A$1:$F$369,5,0))</f>
        <v>0</v>
      </c>
      <c r="G3604" s="102">
        <f>IF(ISERROR(VLOOKUP(A3604,'CGN-2015-001'!A3603:I8750,7,0)),0,VLOOKUP(A3604,'CGN-2015-001'!A3603:I8750,7,0))</f>
        <v>0</v>
      </c>
      <c r="H3604" s="44"/>
      <c r="I3604" s="46"/>
      <c r="J3604" s="113">
        <f t="shared" si="284"/>
        <v>0</v>
      </c>
      <c r="K3604" s="114">
        <f t="shared" si="285"/>
        <v>0</v>
      </c>
      <c r="L3604" s="31">
        <f t="shared" si="286"/>
        <v>0</v>
      </c>
      <c r="M3604" s="1">
        <f t="shared" si="287"/>
        <v>0</v>
      </c>
      <c r="N3604" s="1">
        <f t="shared" si="288"/>
        <v>6</v>
      </c>
    </row>
    <row r="3605" spans="1:14" ht="16.5" hidden="1" thickBot="1" x14ac:dyDescent="0.3">
      <c r="A3605" s="26">
        <v>630504</v>
      </c>
      <c r="B3605" s="42">
        <v>630504</v>
      </c>
      <c r="C3605" s="43" t="s">
        <v>1936</v>
      </c>
      <c r="D3605" s="99">
        <f>IF(ISERROR(VLOOKUP(A3605,'CGN-2015-001'!A3604:I8751,4,0)),0,VLOOKUP(A3605,'CGN-2015-001'!A3604:I8751,4,0))</f>
        <v>0</v>
      </c>
      <c r="E3605" s="45">
        <f>IF(ISERROR(VLOOKUP(A3605,[3]Hoja1!$A$1:$F$369,4,0)),0,VLOOKUP(A3605,[3]Hoja1!$A$1:$F$369,4,0))</f>
        <v>0</v>
      </c>
      <c r="F3605" s="45">
        <f>IF(ISERROR(VLOOKUP(A3605,[3]Hoja1!$A$1:$F$369,5,0)),0,VLOOKUP(A3605,[3]Hoja1!$A$1:$F$369,5,0))</f>
        <v>0</v>
      </c>
      <c r="G3605" s="102">
        <f>IF(ISERROR(VLOOKUP(A3605,'CGN-2015-001'!A3604:I8751,7,0)),0,VLOOKUP(A3605,'CGN-2015-001'!A3604:I8751,7,0))</f>
        <v>0</v>
      </c>
      <c r="H3605" s="44"/>
      <c r="I3605" s="46"/>
      <c r="J3605" s="113">
        <f t="shared" si="284"/>
        <v>0</v>
      </c>
      <c r="K3605" s="114">
        <f t="shared" si="285"/>
        <v>0</v>
      </c>
      <c r="L3605" s="31">
        <f t="shared" si="286"/>
        <v>0</v>
      </c>
      <c r="M3605" s="1">
        <f t="shared" si="287"/>
        <v>0</v>
      </c>
      <c r="N3605" s="1">
        <f t="shared" si="288"/>
        <v>6</v>
      </c>
    </row>
    <row r="3606" spans="1:14" ht="16.5" hidden="1" thickBot="1" x14ac:dyDescent="0.3">
      <c r="A3606" s="26">
        <v>630505</v>
      </c>
      <c r="B3606" s="42">
        <v>630505</v>
      </c>
      <c r="C3606" s="43" t="s">
        <v>1427</v>
      </c>
      <c r="D3606" s="99">
        <f>IF(ISERROR(VLOOKUP(A3606,'CGN-2015-001'!A3605:I8752,4,0)),0,VLOOKUP(A3606,'CGN-2015-001'!A3605:I8752,4,0))</f>
        <v>0</v>
      </c>
      <c r="E3606" s="45">
        <f>IF(ISERROR(VLOOKUP(A3606,[3]Hoja1!$A$1:$F$369,4,0)),0,VLOOKUP(A3606,[3]Hoja1!$A$1:$F$369,4,0))</f>
        <v>0</v>
      </c>
      <c r="F3606" s="45">
        <f>IF(ISERROR(VLOOKUP(A3606,[3]Hoja1!$A$1:$F$369,5,0)),0,VLOOKUP(A3606,[3]Hoja1!$A$1:$F$369,5,0))</f>
        <v>0</v>
      </c>
      <c r="G3606" s="102">
        <f>IF(ISERROR(VLOOKUP(A3606,'CGN-2015-001'!A3605:I8752,7,0)),0,VLOOKUP(A3606,'CGN-2015-001'!A3605:I8752,7,0))</f>
        <v>0</v>
      </c>
      <c r="H3606" s="44"/>
      <c r="I3606" s="46"/>
      <c r="J3606" s="113">
        <f t="shared" si="284"/>
        <v>0</v>
      </c>
      <c r="K3606" s="114">
        <f t="shared" si="285"/>
        <v>0</v>
      </c>
      <c r="L3606" s="31">
        <f t="shared" si="286"/>
        <v>0</v>
      </c>
      <c r="M3606" s="1">
        <f t="shared" si="287"/>
        <v>0</v>
      </c>
      <c r="N3606" s="1">
        <f t="shared" si="288"/>
        <v>6</v>
      </c>
    </row>
    <row r="3607" spans="1:14" ht="16.5" hidden="1" thickBot="1" x14ac:dyDescent="0.3">
      <c r="A3607" s="26">
        <v>630506</v>
      </c>
      <c r="B3607" s="42">
        <v>630506</v>
      </c>
      <c r="C3607" s="43" t="s">
        <v>1428</v>
      </c>
      <c r="D3607" s="99">
        <f>IF(ISERROR(VLOOKUP(A3607,'CGN-2015-001'!A3606:I8753,4,0)),0,VLOOKUP(A3607,'CGN-2015-001'!A3606:I8753,4,0))</f>
        <v>0</v>
      </c>
      <c r="E3607" s="45">
        <f>IF(ISERROR(VLOOKUP(A3607,[3]Hoja1!$A$1:$F$369,4,0)),0,VLOOKUP(A3607,[3]Hoja1!$A$1:$F$369,4,0))</f>
        <v>0</v>
      </c>
      <c r="F3607" s="45">
        <f>IF(ISERROR(VLOOKUP(A3607,[3]Hoja1!$A$1:$F$369,5,0)),0,VLOOKUP(A3607,[3]Hoja1!$A$1:$F$369,5,0))</f>
        <v>0</v>
      </c>
      <c r="G3607" s="102">
        <f>IF(ISERROR(VLOOKUP(A3607,'CGN-2015-001'!A3606:I8753,7,0)),0,VLOOKUP(A3607,'CGN-2015-001'!A3606:I8753,7,0))</f>
        <v>0</v>
      </c>
      <c r="H3607" s="44"/>
      <c r="I3607" s="46"/>
      <c r="J3607" s="113">
        <f t="shared" si="284"/>
        <v>0</v>
      </c>
      <c r="K3607" s="114">
        <f t="shared" si="285"/>
        <v>0</v>
      </c>
      <c r="L3607" s="31">
        <f t="shared" si="286"/>
        <v>0</v>
      </c>
      <c r="M3607" s="1">
        <f t="shared" si="287"/>
        <v>0</v>
      </c>
      <c r="N3607" s="1">
        <f t="shared" si="288"/>
        <v>6</v>
      </c>
    </row>
    <row r="3608" spans="1:14" ht="16.5" hidden="1" thickBot="1" x14ac:dyDescent="0.3">
      <c r="A3608" s="26">
        <v>630507</v>
      </c>
      <c r="B3608" s="42">
        <v>630507</v>
      </c>
      <c r="C3608" s="43" t="s">
        <v>1429</v>
      </c>
      <c r="D3608" s="99">
        <f>IF(ISERROR(VLOOKUP(A3608,'CGN-2015-001'!A3607:I8754,4,0)),0,VLOOKUP(A3608,'CGN-2015-001'!A3607:I8754,4,0))</f>
        <v>0</v>
      </c>
      <c r="E3608" s="45">
        <f>IF(ISERROR(VLOOKUP(A3608,[3]Hoja1!$A$1:$F$369,4,0)),0,VLOOKUP(A3608,[3]Hoja1!$A$1:$F$369,4,0))</f>
        <v>0</v>
      </c>
      <c r="F3608" s="45">
        <f>IF(ISERROR(VLOOKUP(A3608,[3]Hoja1!$A$1:$F$369,5,0)),0,VLOOKUP(A3608,[3]Hoja1!$A$1:$F$369,5,0))</f>
        <v>0</v>
      </c>
      <c r="G3608" s="102">
        <f>IF(ISERROR(VLOOKUP(A3608,'CGN-2015-001'!A3607:I8754,7,0)),0,VLOOKUP(A3608,'CGN-2015-001'!A3607:I8754,7,0))</f>
        <v>0</v>
      </c>
      <c r="H3608" s="44"/>
      <c r="I3608" s="46"/>
      <c r="J3608" s="113">
        <f t="shared" si="284"/>
        <v>0</v>
      </c>
      <c r="K3608" s="114">
        <f t="shared" si="285"/>
        <v>0</v>
      </c>
      <c r="L3608" s="31">
        <f t="shared" si="286"/>
        <v>0</v>
      </c>
      <c r="M3608" s="1">
        <f t="shared" si="287"/>
        <v>0</v>
      </c>
      <c r="N3608" s="1">
        <f t="shared" si="288"/>
        <v>6</v>
      </c>
    </row>
    <row r="3609" spans="1:14" ht="16.5" hidden="1" thickBot="1" x14ac:dyDescent="0.3">
      <c r="A3609" s="26">
        <v>630508</v>
      </c>
      <c r="B3609" s="42">
        <v>630508</v>
      </c>
      <c r="C3609" s="43" t="s">
        <v>1430</v>
      </c>
      <c r="D3609" s="99">
        <f>IF(ISERROR(VLOOKUP(A3609,'CGN-2015-001'!A3608:I8755,4,0)),0,VLOOKUP(A3609,'CGN-2015-001'!A3608:I8755,4,0))</f>
        <v>0</v>
      </c>
      <c r="E3609" s="45">
        <f>IF(ISERROR(VLOOKUP(A3609,[3]Hoja1!$A$1:$F$369,4,0)),0,VLOOKUP(A3609,[3]Hoja1!$A$1:$F$369,4,0))</f>
        <v>0</v>
      </c>
      <c r="F3609" s="45">
        <f>IF(ISERROR(VLOOKUP(A3609,[3]Hoja1!$A$1:$F$369,5,0)),0,VLOOKUP(A3609,[3]Hoja1!$A$1:$F$369,5,0))</f>
        <v>0</v>
      </c>
      <c r="G3609" s="102">
        <f>IF(ISERROR(VLOOKUP(A3609,'CGN-2015-001'!A3608:I8755,7,0)),0,VLOOKUP(A3609,'CGN-2015-001'!A3608:I8755,7,0))</f>
        <v>0</v>
      </c>
      <c r="H3609" s="44"/>
      <c r="I3609" s="46"/>
      <c r="J3609" s="113">
        <f t="shared" si="284"/>
        <v>0</v>
      </c>
      <c r="K3609" s="114">
        <f t="shared" si="285"/>
        <v>0</v>
      </c>
      <c r="L3609" s="31">
        <f t="shared" si="286"/>
        <v>0</v>
      </c>
      <c r="M3609" s="1">
        <f t="shared" si="287"/>
        <v>0</v>
      </c>
      <c r="N3609" s="1">
        <f t="shared" si="288"/>
        <v>6</v>
      </c>
    </row>
    <row r="3610" spans="1:14" ht="16.5" hidden="1" thickBot="1" x14ac:dyDescent="0.3">
      <c r="A3610" s="26">
        <v>630509</v>
      </c>
      <c r="B3610" s="42">
        <v>630509</v>
      </c>
      <c r="C3610" s="43" t="s">
        <v>1937</v>
      </c>
      <c r="D3610" s="99">
        <f>IF(ISERROR(VLOOKUP(A3610,'CGN-2015-001'!A3609:I8756,4,0)),0,VLOOKUP(A3610,'CGN-2015-001'!A3609:I8756,4,0))</f>
        <v>0</v>
      </c>
      <c r="E3610" s="45">
        <f>IF(ISERROR(VLOOKUP(A3610,[3]Hoja1!$A$1:$F$369,4,0)),0,VLOOKUP(A3610,[3]Hoja1!$A$1:$F$369,4,0))</f>
        <v>0</v>
      </c>
      <c r="F3610" s="45">
        <f>IF(ISERROR(VLOOKUP(A3610,[3]Hoja1!$A$1:$F$369,5,0)),0,VLOOKUP(A3610,[3]Hoja1!$A$1:$F$369,5,0))</f>
        <v>0</v>
      </c>
      <c r="G3610" s="102">
        <f>IF(ISERROR(VLOOKUP(A3610,'CGN-2015-001'!A3609:I8756,7,0)),0,VLOOKUP(A3610,'CGN-2015-001'!A3609:I8756,7,0))</f>
        <v>0</v>
      </c>
      <c r="H3610" s="44"/>
      <c r="I3610" s="46"/>
      <c r="J3610" s="113">
        <f t="shared" si="284"/>
        <v>0</v>
      </c>
      <c r="K3610" s="114">
        <f t="shared" si="285"/>
        <v>0</v>
      </c>
      <c r="L3610" s="31">
        <f t="shared" si="286"/>
        <v>0</v>
      </c>
      <c r="M3610" s="1">
        <f t="shared" si="287"/>
        <v>0</v>
      </c>
      <c r="N3610" s="1">
        <f t="shared" si="288"/>
        <v>6</v>
      </c>
    </row>
    <row r="3611" spans="1:14" ht="16.5" hidden="1" thickBot="1" x14ac:dyDescent="0.3">
      <c r="A3611" s="26">
        <v>630510</v>
      </c>
      <c r="B3611" s="42">
        <v>630510</v>
      </c>
      <c r="C3611" s="43" t="s">
        <v>1433</v>
      </c>
      <c r="D3611" s="99">
        <f>IF(ISERROR(VLOOKUP(A3611,'CGN-2015-001'!A3610:I8757,4,0)),0,VLOOKUP(A3611,'CGN-2015-001'!A3610:I8757,4,0))</f>
        <v>0</v>
      </c>
      <c r="E3611" s="45">
        <f>IF(ISERROR(VLOOKUP(A3611,[3]Hoja1!$A$1:$F$369,4,0)),0,VLOOKUP(A3611,[3]Hoja1!$A$1:$F$369,4,0))</f>
        <v>0</v>
      </c>
      <c r="F3611" s="45">
        <f>IF(ISERROR(VLOOKUP(A3611,[3]Hoja1!$A$1:$F$369,5,0)),0,VLOOKUP(A3611,[3]Hoja1!$A$1:$F$369,5,0))</f>
        <v>0</v>
      </c>
      <c r="G3611" s="102">
        <f>IF(ISERROR(VLOOKUP(A3611,'CGN-2015-001'!A3610:I8757,7,0)),0,VLOOKUP(A3611,'CGN-2015-001'!A3610:I8757,7,0))</f>
        <v>0</v>
      </c>
      <c r="H3611" s="44"/>
      <c r="I3611" s="46"/>
      <c r="J3611" s="113">
        <f t="shared" si="284"/>
        <v>0</v>
      </c>
      <c r="K3611" s="114">
        <f t="shared" si="285"/>
        <v>0</v>
      </c>
      <c r="L3611" s="31">
        <f t="shared" si="286"/>
        <v>0</v>
      </c>
      <c r="M3611" s="1">
        <f t="shared" si="287"/>
        <v>0</v>
      </c>
      <c r="N3611" s="1">
        <f t="shared" si="288"/>
        <v>6</v>
      </c>
    </row>
    <row r="3612" spans="1:14" ht="16.5" hidden="1" thickBot="1" x14ac:dyDescent="0.3">
      <c r="A3612" s="26">
        <v>630511</v>
      </c>
      <c r="B3612" s="42">
        <v>630511</v>
      </c>
      <c r="C3612" s="43" t="s">
        <v>1434</v>
      </c>
      <c r="D3612" s="99">
        <f>IF(ISERROR(VLOOKUP(A3612,'CGN-2015-001'!A3611:I8758,4,0)),0,VLOOKUP(A3612,'CGN-2015-001'!A3611:I8758,4,0))</f>
        <v>0</v>
      </c>
      <c r="E3612" s="45">
        <f>IF(ISERROR(VLOOKUP(A3612,[3]Hoja1!$A$1:$F$369,4,0)),0,VLOOKUP(A3612,[3]Hoja1!$A$1:$F$369,4,0))</f>
        <v>0</v>
      </c>
      <c r="F3612" s="45">
        <f>IF(ISERROR(VLOOKUP(A3612,[3]Hoja1!$A$1:$F$369,5,0)),0,VLOOKUP(A3612,[3]Hoja1!$A$1:$F$369,5,0))</f>
        <v>0</v>
      </c>
      <c r="G3612" s="102">
        <f>IF(ISERROR(VLOOKUP(A3612,'CGN-2015-001'!A3611:I8758,7,0)),0,VLOOKUP(A3612,'CGN-2015-001'!A3611:I8758,7,0))</f>
        <v>0</v>
      </c>
      <c r="H3612" s="44"/>
      <c r="I3612" s="46"/>
      <c r="J3612" s="113">
        <f t="shared" si="284"/>
        <v>0</v>
      </c>
      <c r="K3612" s="114">
        <f t="shared" si="285"/>
        <v>0</v>
      </c>
      <c r="L3612" s="31">
        <f t="shared" si="286"/>
        <v>0</v>
      </c>
      <c r="M3612" s="1">
        <f t="shared" si="287"/>
        <v>0</v>
      </c>
      <c r="N3612" s="1">
        <f t="shared" si="288"/>
        <v>6</v>
      </c>
    </row>
    <row r="3613" spans="1:14" ht="16.5" hidden="1" thickBot="1" x14ac:dyDescent="0.3">
      <c r="A3613" s="26">
        <v>630512</v>
      </c>
      <c r="B3613" s="42">
        <v>630512</v>
      </c>
      <c r="C3613" s="43" t="s">
        <v>1435</v>
      </c>
      <c r="D3613" s="99">
        <f>IF(ISERROR(VLOOKUP(A3613,'CGN-2015-001'!A3612:I8759,4,0)),0,VLOOKUP(A3613,'CGN-2015-001'!A3612:I8759,4,0))</f>
        <v>0</v>
      </c>
      <c r="E3613" s="45">
        <f>IF(ISERROR(VLOOKUP(A3613,[3]Hoja1!$A$1:$F$369,4,0)),0,VLOOKUP(A3613,[3]Hoja1!$A$1:$F$369,4,0))</f>
        <v>0</v>
      </c>
      <c r="F3613" s="45">
        <f>IF(ISERROR(VLOOKUP(A3613,[3]Hoja1!$A$1:$F$369,5,0)),0,VLOOKUP(A3613,[3]Hoja1!$A$1:$F$369,5,0))</f>
        <v>0</v>
      </c>
      <c r="G3613" s="102">
        <f>IF(ISERROR(VLOOKUP(A3613,'CGN-2015-001'!A3612:I8759,7,0)),0,VLOOKUP(A3613,'CGN-2015-001'!A3612:I8759,7,0))</f>
        <v>0</v>
      </c>
      <c r="H3613" s="44"/>
      <c r="I3613" s="46"/>
      <c r="J3613" s="113">
        <f t="shared" si="284"/>
        <v>0</v>
      </c>
      <c r="K3613" s="114">
        <f t="shared" si="285"/>
        <v>0</v>
      </c>
      <c r="L3613" s="31">
        <f t="shared" si="286"/>
        <v>0</v>
      </c>
      <c r="M3613" s="1">
        <f t="shared" si="287"/>
        <v>0</v>
      </c>
      <c r="N3613" s="1">
        <f t="shared" si="288"/>
        <v>6</v>
      </c>
    </row>
    <row r="3614" spans="1:14" ht="16.5" hidden="1" thickBot="1" x14ac:dyDescent="0.3">
      <c r="A3614" s="26">
        <v>630513</v>
      </c>
      <c r="B3614" s="42">
        <v>630513</v>
      </c>
      <c r="C3614" s="43" t="s">
        <v>1436</v>
      </c>
      <c r="D3614" s="99">
        <f>IF(ISERROR(VLOOKUP(A3614,'CGN-2015-001'!A3613:I8760,4,0)),0,VLOOKUP(A3614,'CGN-2015-001'!A3613:I8760,4,0))</f>
        <v>0</v>
      </c>
      <c r="E3614" s="45">
        <f>IF(ISERROR(VLOOKUP(A3614,[3]Hoja1!$A$1:$F$369,4,0)),0,VLOOKUP(A3614,[3]Hoja1!$A$1:$F$369,4,0))</f>
        <v>0</v>
      </c>
      <c r="F3614" s="45">
        <f>IF(ISERROR(VLOOKUP(A3614,[3]Hoja1!$A$1:$F$369,5,0)),0,VLOOKUP(A3614,[3]Hoja1!$A$1:$F$369,5,0))</f>
        <v>0</v>
      </c>
      <c r="G3614" s="102">
        <f>IF(ISERROR(VLOOKUP(A3614,'CGN-2015-001'!A3613:I8760,7,0)),0,VLOOKUP(A3614,'CGN-2015-001'!A3613:I8760,7,0))</f>
        <v>0</v>
      </c>
      <c r="H3614" s="44"/>
      <c r="I3614" s="46"/>
      <c r="J3614" s="113">
        <f t="shared" si="284"/>
        <v>0</v>
      </c>
      <c r="K3614" s="114">
        <f t="shared" si="285"/>
        <v>0</v>
      </c>
      <c r="L3614" s="31">
        <f t="shared" si="286"/>
        <v>0</v>
      </c>
      <c r="M3614" s="1">
        <f t="shared" si="287"/>
        <v>0</v>
      </c>
      <c r="N3614" s="1">
        <f t="shared" si="288"/>
        <v>6</v>
      </c>
    </row>
    <row r="3615" spans="1:14" ht="16.5" hidden="1" thickBot="1" x14ac:dyDescent="0.3">
      <c r="A3615" s="26">
        <v>630514</v>
      </c>
      <c r="B3615" s="42">
        <v>630514</v>
      </c>
      <c r="C3615" s="43" t="s">
        <v>1437</v>
      </c>
      <c r="D3615" s="99">
        <f>IF(ISERROR(VLOOKUP(A3615,'CGN-2015-001'!A3614:I8761,4,0)),0,VLOOKUP(A3615,'CGN-2015-001'!A3614:I8761,4,0))</f>
        <v>0</v>
      </c>
      <c r="E3615" s="45">
        <f>IF(ISERROR(VLOOKUP(A3615,[3]Hoja1!$A$1:$F$369,4,0)),0,VLOOKUP(A3615,[3]Hoja1!$A$1:$F$369,4,0))</f>
        <v>0</v>
      </c>
      <c r="F3615" s="45">
        <f>IF(ISERROR(VLOOKUP(A3615,[3]Hoja1!$A$1:$F$369,5,0)),0,VLOOKUP(A3615,[3]Hoja1!$A$1:$F$369,5,0))</f>
        <v>0</v>
      </c>
      <c r="G3615" s="102">
        <f>IF(ISERROR(VLOOKUP(A3615,'CGN-2015-001'!A3614:I8761,7,0)),0,VLOOKUP(A3615,'CGN-2015-001'!A3614:I8761,7,0))</f>
        <v>0</v>
      </c>
      <c r="H3615" s="44"/>
      <c r="I3615" s="46"/>
      <c r="J3615" s="113">
        <f t="shared" si="284"/>
        <v>0</v>
      </c>
      <c r="K3615" s="114">
        <f t="shared" si="285"/>
        <v>0</v>
      </c>
      <c r="L3615" s="31">
        <f t="shared" si="286"/>
        <v>0</v>
      </c>
      <c r="M3615" s="1">
        <f t="shared" si="287"/>
        <v>0</v>
      </c>
      <c r="N3615" s="1">
        <f t="shared" si="288"/>
        <v>6</v>
      </c>
    </row>
    <row r="3616" spans="1:14" ht="16.5" hidden="1" thickBot="1" x14ac:dyDescent="0.3">
      <c r="A3616" s="26">
        <v>630515</v>
      </c>
      <c r="B3616" s="42">
        <v>630515</v>
      </c>
      <c r="C3616" s="43" t="s">
        <v>1438</v>
      </c>
      <c r="D3616" s="99">
        <f>IF(ISERROR(VLOOKUP(A3616,'CGN-2015-001'!A3615:I8762,4,0)),0,VLOOKUP(A3616,'CGN-2015-001'!A3615:I8762,4,0))</f>
        <v>0</v>
      </c>
      <c r="E3616" s="45">
        <f>IF(ISERROR(VLOOKUP(A3616,[3]Hoja1!$A$1:$F$369,4,0)),0,VLOOKUP(A3616,[3]Hoja1!$A$1:$F$369,4,0))</f>
        <v>0</v>
      </c>
      <c r="F3616" s="45">
        <f>IF(ISERROR(VLOOKUP(A3616,[3]Hoja1!$A$1:$F$369,5,0)),0,VLOOKUP(A3616,[3]Hoja1!$A$1:$F$369,5,0))</f>
        <v>0</v>
      </c>
      <c r="G3616" s="102">
        <f>IF(ISERROR(VLOOKUP(A3616,'CGN-2015-001'!A3615:I8762,7,0)),0,VLOOKUP(A3616,'CGN-2015-001'!A3615:I8762,7,0))</f>
        <v>0</v>
      </c>
      <c r="H3616" s="44"/>
      <c r="I3616" s="46"/>
      <c r="J3616" s="113">
        <f t="shared" si="284"/>
        <v>0</v>
      </c>
      <c r="K3616" s="114">
        <f t="shared" si="285"/>
        <v>0</v>
      </c>
      <c r="L3616" s="31">
        <f t="shared" si="286"/>
        <v>0</v>
      </c>
      <c r="M3616" s="1">
        <f t="shared" si="287"/>
        <v>0</v>
      </c>
      <c r="N3616" s="1">
        <f t="shared" si="288"/>
        <v>6</v>
      </c>
    </row>
    <row r="3617" spans="1:14" ht="16.5" hidden="1" thickBot="1" x14ac:dyDescent="0.3">
      <c r="A3617" s="26">
        <v>630516</v>
      </c>
      <c r="B3617" s="42">
        <v>630516</v>
      </c>
      <c r="C3617" s="43" t="s">
        <v>1432</v>
      </c>
      <c r="D3617" s="99">
        <f>IF(ISERROR(VLOOKUP(A3617,'CGN-2015-001'!A3616:I8763,4,0)),0,VLOOKUP(A3617,'CGN-2015-001'!A3616:I8763,4,0))</f>
        <v>0</v>
      </c>
      <c r="E3617" s="45">
        <f>IF(ISERROR(VLOOKUP(A3617,[3]Hoja1!$A$1:$F$369,4,0)),0,VLOOKUP(A3617,[3]Hoja1!$A$1:$F$369,4,0))</f>
        <v>0</v>
      </c>
      <c r="F3617" s="45">
        <f>IF(ISERROR(VLOOKUP(A3617,[3]Hoja1!$A$1:$F$369,5,0)),0,VLOOKUP(A3617,[3]Hoja1!$A$1:$F$369,5,0))</f>
        <v>0</v>
      </c>
      <c r="G3617" s="102">
        <f>IF(ISERROR(VLOOKUP(A3617,'CGN-2015-001'!A3616:I8763,7,0)),0,VLOOKUP(A3617,'CGN-2015-001'!A3616:I8763,7,0))</f>
        <v>0</v>
      </c>
      <c r="H3617" s="44"/>
      <c r="I3617" s="46"/>
      <c r="J3617" s="113">
        <f t="shared" si="284"/>
        <v>0</v>
      </c>
      <c r="K3617" s="114">
        <f t="shared" si="285"/>
        <v>0</v>
      </c>
      <c r="L3617" s="31">
        <f t="shared" si="286"/>
        <v>0</v>
      </c>
      <c r="M3617" s="1">
        <f t="shared" si="287"/>
        <v>0</v>
      </c>
      <c r="N3617" s="1">
        <f t="shared" si="288"/>
        <v>6</v>
      </c>
    </row>
    <row r="3618" spans="1:14" ht="16.5" hidden="1" thickBot="1" x14ac:dyDescent="0.3">
      <c r="A3618" s="26">
        <v>630550</v>
      </c>
      <c r="B3618" s="42">
        <v>630550</v>
      </c>
      <c r="C3618" s="43" t="s">
        <v>1439</v>
      </c>
      <c r="D3618" s="99">
        <f>IF(ISERROR(VLOOKUP(A3618,'CGN-2015-001'!A3617:I8764,4,0)),0,VLOOKUP(A3618,'CGN-2015-001'!A3617:I8764,4,0))</f>
        <v>0</v>
      </c>
      <c r="E3618" s="45">
        <f>IF(ISERROR(VLOOKUP(A3618,[3]Hoja1!$A$1:$F$369,4,0)),0,VLOOKUP(A3618,[3]Hoja1!$A$1:$F$369,4,0))</f>
        <v>0</v>
      </c>
      <c r="F3618" s="45">
        <f>IF(ISERROR(VLOOKUP(A3618,[3]Hoja1!$A$1:$F$369,5,0)),0,VLOOKUP(A3618,[3]Hoja1!$A$1:$F$369,5,0))</f>
        <v>0</v>
      </c>
      <c r="G3618" s="102">
        <f>IF(ISERROR(VLOOKUP(A3618,'CGN-2015-001'!A3617:I8764,7,0)),0,VLOOKUP(A3618,'CGN-2015-001'!A3617:I8764,7,0))</f>
        <v>0</v>
      </c>
      <c r="H3618" s="44"/>
      <c r="I3618" s="46"/>
      <c r="J3618" s="113">
        <f t="shared" si="284"/>
        <v>0</v>
      </c>
      <c r="K3618" s="114">
        <f t="shared" si="285"/>
        <v>0</v>
      </c>
      <c r="L3618" s="31">
        <f t="shared" si="286"/>
        <v>0</v>
      </c>
      <c r="M3618" s="1">
        <f t="shared" si="287"/>
        <v>0</v>
      </c>
      <c r="N3618" s="1">
        <f t="shared" si="288"/>
        <v>6</v>
      </c>
    </row>
    <row r="3619" spans="1:14" ht="16.5" hidden="1" thickBot="1" x14ac:dyDescent="0.3">
      <c r="A3619" s="26">
        <v>6310</v>
      </c>
      <c r="B3619" s="48">
        <v>631000</v>
      </c>
      <c r="C3619" s="49" t="s">
        <v>1445</v>
      </c>
      <c r="D3619" s="99">
        <f>IF(ISERROR(VLOOKUP(A3619,'CGN-2015-001'!A3618:I8765,4,0)),0,VLOOKUP(A3619,'CGN-2015-001'!A3618:I8765,4,0))</f>
        <v>0</v>
      </c>
      <c r="E3619" s="40">
        <f>IF(ISERROR(VLOOKUP(A3619,[3]Hoja1!$A$1:$F$369,4,0)),0,VLOOKUP(A3619,[3]Hoja1!$A$1:$F$369,4,0))</f>
        <v>0</v>
      </c>
      <c r="F3619" s="40">
        <f>IF(ISERROR(VLOOKUP(A3619,[3]Hoja1!$A$1:$F$369,5,0)),0,VLOOKUP(A3619,[3]Hoja1!$A$1:$F$369,5,0))</f>
        <v>0</v>
      </c>
      <c r="G3619" s="102">
        <f>IF(ISERROR(VLOOKUP(A3619,'CGN-2015-001'!A3618:I8765,7,0)),0,VLOOKUP(A3619,'CGN-2015-001'!A3618:I8765,7,0))</f>
        <v>0</v>
      </c>
      <c r="H3619" s="50"/>
      <c r="I3619" s="51"/>
      <c r="J3619" s="113">
        <f t="shared" si="284"/>
        <v>0</v>
      </c>
      <c r="K3619" s="114">
        <f t="shared" si="285"/>
        <v>0</v>
      </c>
      <c r="L3619" s="31">
        <f t="shared" si="286"/>
        <v>0</v>
      </c>
      <c r="M3619" s="1">
        <f t="shared" si="287"/>
        <v>0</v>
      </c>
      <c r="N3619" s="1">
        <f t="shared" si="288"/>
        <v>4</v>
      </c>
    </row>
    <row r="3620" spans="1:14" ht="16.5" hidden="1" thickBot="1" x14ac:dyDescent="0.3">
      <c r="A3620" s="26">
        <v>631001</v>
      </c>
      <c r="B3620" s="42">
        <v>631001</v>
      </c>
      <c r="C3620" s="43" t="s">
        <v>1446</v>
      </c>
      <c r="D3620" s="99">
        <f>IF(ISERROR(VLOOKUP(A3620,'CGN-2015-001'!A3619:I8766,4,0)),0,VLOOKUP(A3620,'CGN-2015-001'!A3619:I8766,4,0))</f>
        <v>0</v>
      </c>
      <c r="E3620" s="45">
        <f>IF(ISERROR(VLOOKUP(A3620,[3]Hoja1!$A$1:$F$369,4,0)),0,VLOOKUP(A3620,[3]Hoja1!$A$1:$F$369,4,0))</f>
        <v>0</v>
      </c>
      <c r="F3620" s="45">
        <f>IF(ISERROR(VLOOKUP(A3620,[3]Hoja1!$A$1:$F$369,5,0)),0,VLOOKUP(A3620,[3]Hoja1!$A$1:$F$369,5,0))</f>
        <v>0</v>
      </c>
      <c r="G3620" s="102">
        <f>IF(ISERROR(VLOOKUP(A3620,'CGN-2015-001'!A3619:I8766,7,0)),0,VLOOKUP(A3620,'CGN-2015-001'!A3619:I8766,7,0))</f>
        <v>0</v>
      </c>
      <c r="H3620" s="44"/>
      <c r="I3620" s="46"/>
      <c r="J3620" s="113">
        <f t="shared" si="284"/>
        <v>0</v>
      </c>
      <c r="K3620" s="114">
        <f t="shared" si="285"/>
        <v>0</v>
      </c>
      <c r="L3620" s="31">
        <f t="shared" si="286"/>
        <v>0</v>
      </c>
      <c r="M3620" s="1">
        <f t="shared" si="287"/>
        <v>0</v>
      </c>
      <c r="N3620" s="1">
        <f t="shared" si="288"/>
        <v>6</v>
      </c>
    </row>
    <row r="3621" spans="1:14" ht="16.5" hidden="1" thickBot="1" x14ac:dyDescent="0.3">
      <c r="A3621" s="26">
        <v>631002</v>
      </c>
      <c r="B3621" s="42">
        <v>631002</v>
      </c>
      <c r="C3621" s="43" t="s">
        <v>1447</v>
      </c>
      <c r="D3621" s="99">
        <f>IF(ISERROR(VLOOKUP(A3621,'CGN-2015-001'!A3620:I8767,4,0)),0,VLOOKUP(A3621,'CGN-2015-001'!A3620:I8767,4,0))</f>
        <v>0</v>
      </c>
      <c r="E3621" s="45">
        <f>IF(ISERROR(VLOOKUP(A3621,[3]Hoja1!$A$1:$F$369,4,0)),0,VLOOKUP(A3621,[3]Hoja1!$A$1:$F$369,4,0))</f>
        <v>0</v>
      </c>
      <c r="F3621" s="45">
        <f>IF(ISERROR(VLOOKUP(A3621,[3]Hoja1!$A$1:$F$369,5,0)),0,VLOOKUP(A3621,[3]Hoja1!$A$1:$F$369,5,0))</f>
        <v>0</v>
      </c>
      <c r="G3621" s="102">
        <f>IF(ISERROR(VLOOKUP(A3621,'CGN-2015-001'!A3620:I8767,7,0)),0,VLOOKUP(A3621,'CGN-2015-001'!A3620:I8767,7,0))</f>
        <v>0</v>
      </c>
      <c r="H3621" s="44"/>
      <c r="I3621" s="46"/>
      <c r="J3621" s="113">
        <f t="shared" si="284"/>
        <v>0</v>
      </c>
      <c r="K3621" s="114">
        <f t="shared" si="285"/>
        <v>0</v>
      </c>
      <c r="L3621" s="31">
        <f t="shared" si="286"/>
        <v>0</v>
      </c>
      <c r="M3621" s="1">
        <f t="shared" si="287"/>
        <v>0</v>
      </c>
      <c r="N3621" s="1">
        <f t="shared" si="288"/>
        <v>6</v>
      </c>
    </row>
    <row r="3622" spans="1:14" ht="16.5" hidden="1" thickBot="1" x14ac:dyDescent="0.3">
      <c r="A3622" s="26">
        <v>631015</v>
      </c>
      <c r="B3622" s="42">
        <v>631015</v>
      </c>
      <c r="C3622" s="43" t="s">
        <v>1448</v>
      </c>
      <c r="D3622" s="99">
        <f>IF(ISERROR(VLOOKUP(A3622,'CGN-2015-001'!A3621:I8768,4,0)),0,VLOOKUP(A3622,'CGN-2015-001'!A3621:I8768,4,0))</f>
        <v>0</v>
      </c>
      <c r="E3622" s="45">
        <f>IF(ISERROR(VLOOKUP(A3622,[3]Hoja1!$A$1:$F$369,4,0)),0,VLOOKUP(A3622,[3]Hoja1!$A$1:$F$369,4,0))</f>
        <v>0</v>
      </c>
      <c r="F3622" s="45">
        <f>IF(ISERROR(VLOOKUP(A3622,[3]Hoja1!$A$1:$F$369,5,0)),0,VLOOKUP(A3622,[3]Hoja1!$A$1:$F$369,5,0))</f>
        <v>0</v>
      </c>
      <c r="G3622" s="102">
        <f>IF(ISERROR(VLOOKUP(A3622,'CGN-2015-001'!A3621:I8768,7,0)),0,VLOOKUP(A3622,'CGN-2015-001'!A3621:I8768,7,0))</f>
        <v>0</v>
      </c>
      <c r="H3622" s="44"/>
      <c r="I3622" s="46"/>
      <c r="J3622" s="113">
        <f t="shared" si="284"/>
        <v>0</v>
      </c>
      <c r="K3622" s="114">
        <f t="shared" si="285"/>
        <v>0</v>
      </c>
      <c r="L3622" s="31">
        <f t="shared" si="286"/>
        <v>0</v>
      </c>
      <c r="M3622" s="1">
        <f t="shared" si="287"/>
        <v>0</v>
      </c>
      <c r="N3622" s="1">
        <f t="shared" si="288"/>
        <v>6</v>
      </c>
    </row>
    <row r="3623" spans="1:14" ht="16.5" hidden="1" thickBot="1" x14ac:dyDescent="0.3">
      <c r="A3623" s="26">
        <v>631016</v>
      </c>
      <c r="B3623" s="42">
        <v>631016</v>
      </c>
      <c r="C3623" s="43" t="s">
        <v>1449</v>
      </c>
      <c r="D3623" s="99">
        <f>IF(ISERROR(VLOOKUP(A3623,'CGN-2015-001'!A3622:I8769,4,0)),0,VLOOKUP(A3623,'CGN-2015-001'!A3622:I8769,4,0))</f>
        <v>0</v>
      </c>
      <c r="E3623" s="45">
        <f>IF(ISERROR(VLOOKUP(A3623,[3]Hoja1!$A$1:$F$369,4,0)),0,VLOOKUP(A3623,[3]Hoja1!$A$1:$F$369,4,0))</f>
        <v>0</v>
      </c>
      <c r="F3623" s="45">
        <f>IF(ISERROR(VLOOKUP(A3623,[3]Hoja1!$A$1:$F$369,5,0)),0,VLOOKUP(A3623,[3]Hoja1!$A$1:$F$369,5,0))</f>
        <v>0</v>
      </c>
      <c r="G3623" s="102">
        <f>IF(ISERROR(VLOOKUP(A3623,'CGN-2015-001'!A3622:I8769,7,0)),0,VLOOKUP(A3623,'CGN-2015-001'!A3622:I8769,7,0))</f>
        <v>0</v>
      </c>
      <c r="H3623" s="44"/>
      <c r="I3623" s="46"/>
      <c r="J3623" s="113">
        <f t="shared" si="284"/>
        <v>0</v>
      </c>
      <c r="K3623" s="114">
        <f t="shared" si="285"/>
        <v>0</v>
      </c>
      <c r="L3623" s="31">
        <f t="shared" si="286"/>
        <v>0</v>
      </c>
      <c r="M3623" s="1">
        <f t="shared" si="287"/>
        <v>0</v>
      </c>
      <c r="N3623" s="1">
        <f t="shared" si="288"/>
        <v>6</v>
      </c>
    </row>
    <row r="3624" spans="1:14" ht="16.5" hidden="1" thickBot="1" x14ac:dyDescent="0.3">
      <c r="A3624" s="26">
        <v>631017</v>
      </c>
      <c r="B3624" s="42">
        <v>631017</v>
      </c>
      <c r="C3624" s="43" t="s">
        <v>1938</v>
      </c>
      <c r="D3624" s="99">
        <f>IF(ISERROR(VLOOKUP(A3624,'CGN-2015-001'!A3623:I8770,4,0)),0,VLOOKUP(A3624,'CGN-2015-001'!A3623:I8770,4,0))</f>
        <v>0</v>
      </c>
      <c r="E3624" s="45">
        <f>IF(ISERROR(VLOOKUP(A3624,[3]Hoja1!$A$1:$F$369,4,0)),0,VLOOKUP(A3624,[3]Hoja1!$A$1:$F$369,4,0))</f>
        <v>0</v>
      </c>
      <c r="F3624" s="45">
        <f>IF(ISERROR(VLOOKUP(A3624,[3]Hoja1!$A$1:$F$369,5,0)),0,VLOOKUP(A3624,[3]Hoja1!$A$1:$F$369,5,0))</f>
        <v>0</v>
      </c>
      <c r="G3624" s="102">
        <f>IF(ISERROR(VLOOKUP(A3624,'CGN-2015-001'!A3623:I8770,7,0)),0,VLOOKUP(A3624,'CGN-2015-001'!A3623:I8770,7,0))</f>
        <v>0</v>
      </c>
      <c r="H3624" s="44"/>
      <c r="I3624" s="46"/>
      <c r="J3624" s="113">
        <f t="shared" si="284"/>
        <v>0</v>
      </c>
      <c r="K3624" s="114">
        <f t="shared" si="285"/>
        <v>0</v>
      </c>
      <c r="L3624" s="31">
        <f t="shared" si="286"/>
        <v>0</v>
      </c>
      <c r="M3624" s="1">
        <f t="shared" si="287"/>
        <v>0</v>
      </c>
      <c r="N3624" s="1">
        <f t="shared" si="288"/>
        <v>6</v>
      </c>
    </row>
    <row r="3625" spans="1:14" ht="16.5" hidden="1" thickBot="1" x14ac:dyDescent="0.3">
      <c r="A3625" s="26">
        <v>631018</v>
      </c>
      <c r="B3625" s="42">
        <v>631018</v>
      </c>
      <c r="C3625" s="43" t="s">
        <v>1939</v>
      </c>
      <c r="D3625" s="99">
        <f>IF(ISERROR(VLOOKUP(A3625,'CGN-2015-001'!A3624:I8771,4,0)),0,VLOOKUP(A3625,'CGN-2015-001'!A3624:I8771,4,0))</f>
        <v>0</v>
      </c>
      <c r="E3625" s="45">
        <f>IF(ISERROR(VLOOKUP(A3625,[3]Hoja1!$A$1:$F$369,4,0)),0,VLOOKUP(A3625,[3]Hoja1!$A$1:$F$369,4,0))</f>
        <v>0</v>
      </c>
      <c r="F3625" s="45">
        <f>IF(ISERROR(VLOOKUP(A3625,[3]Hoja1!$A$1:$F$369,5,0)),0,VLOOKUP(A3625,[3]Hoja1!$A$1:$F$369,5,0))</f>
        <v>0</v>
      </c>
      <c r="G3625" s="102">
        <f>IF(ISERROR(VLOOKUP(A3625,'CGN-2015-001'!A3624:I8771,7,0)),0,VLOOKUP(A3625,'CGN-2015-001'!A3624:I8771,7,0))</f>
        <v>0</v>
      </c>
      <c r="H3625" s="44"/>
      <c r="I3625" s="46"/>
      <c r="J3625" s="113">
        <f t="shared" si="284"/>
        <v>0</v>
      </c>
      <c r="K3625" s="114">
        <f t="shared" si="285"/>
        <v>0</v>
      </c>
      <c r="L3625" s="31">
        <f t="shared" si="286"/>
        <v>0</v>
      </c>
      <c r="M3625" s="1">
        <f t="shared" si="287"/>
        <v>0</v>
      </c>
      <c r="N3625" s="1">
        <f t="shared" si="288"/>
        <v>6</v>
      </c>
    </row>
    <row r="3626" spans="1:14" ht="16.5" hidden="1" thickBot="1" x14ac:dyDescent="0.3">
      <c r="A3626" s="26">
        <v>631019</v>
      </c>
      <c r="B3626" s="42">
        <v>631019</v>
      </c>
      <c r="C3626" s="43" t="s">
        <v>1452</v>
      </c>
      <c r="D3626" s="99">
        <f>IF(ISERROR(VLOOKUP(A3626,'CGN-2015-001'!A3625:I8772,4,0)),0,VLOOKUP(A3626,'CGN-2015-001'!A3625:I8772,4,0))</f>
        <v>0</v>
      </c>
      <c r="E3626" s="45">
        <f>IF(ISERROR(VLOOKUP(A3626,[3]Hoja1!$A$1:$F$369,4,0)),0,VLOOKUP(A3626,[3]Hoja1!$A$1:$F$369,4,0))</f>
        <v>0</v>
      </c>
      <c r="F3626" s="45">
        <f>IF(ISERROR(VLOOKUP(A3626,[3]Hoja1!$A$1:$F$369,5,0)),0,VLOOKUP(A3626,[3]Hoja1!$A$1:$F$369,5,0))</f>
        <v>0</v>
      </c>
      <c r="G3626" s="102">
        <f>IF(ISERROR(VLOOKUP(A3626,'CGN-2015-001'!A3625:I8772,7,0)),0,VLOOKUP(A3626,'CGN-2015-001'!A3625:I8772,7,0))</f>
        <v>0</v>
      </c>
      <c r="H3626" s="44"/>
      <c r="I3626" s="46"/>
      <c r="J3626" s="113">
        <f t="shared" si="284"/>
        <v>0</v>
      </c>
      <c r="K3626" s="114">
        <f t="shared" si="285"/>
        <v>0</v>
      </c>
      <c r="L3626" s="31">
        <f t="shared" si="286"/>
        <v>0</v>
      </c>
      <c r="M3626" s="1">
        <f t="shared" si="287"/>
        <v>0</v>
      </c>
      <c r="N3626" s="1">
        <f t="shared" si="288"/>
        <v>6</v>
      </c>
    </row>
    <row r="3627" spans="1:14" ht="16.5" hidden="1" thickBot="1" x14ac:dyDescent="0.3">
      <c r="A3627" s="26">
        <v>631025</v>
      </c>
      <c r="B3627" s="42">
        <v>631025</v>
      </c>
      <c r="C3627" s="43" t="s">
        <v>1453</v>
      </c>
      <c r="D3627" s="99">
        <f>IF(ISERROR(VLOOKUP(A3627,'CGN-2015-001'!A3626:I8773,4,0)),0,VLOOKUP(A3627,'CGN-2015-001'!A3626:I8773,4,0))</f>
        <v>0</v>
      </c>
      <c r="E3627" s="45">
        <f>IF(ISERROR(VLOOKUP(A3627,[3]Hoja1!$A$1:$F$369,4,0)),0,VLOOKUP(A3627,[3]Hoja1!$A$1:$F$369,4,0))</f>
        <v>0</v>
      </c>
      <c r="F3627" s="45">
        <f>IF(ISERROR(VLOOKUP(A3627,[3]Hoja1!$A$1:$F$369,5,0)),0,VLOOKUP(A3627,[3]Hoja1!$A$1:$F$369,5,0))</f>
        <v>0</v>
      </c>
      <c r="G3627" s="102">
        <f>IF(ISERROR(VLOOKUP(A3627,'CGN-2015-001'!A3626:I8773,7,0)),0,VLOOKUP(A3627,'CGN-2015-001'!A3626:I8773,7,0))</f>
        <v>0</v>
      </c>
      <c r="H3627" s="44"/>
      <c r="I3627" s="46"/>
      <c r="J3627" s="113">
        <f t="shared" si="284"/>
        <v>0</v>
      </c>
      <c r="K3627" s="114">
        <f t="shared" si="285"/>
        <v>0</v>
      </c>
      <c r="L3627" s="31">
        <f t="shared" si="286"/>
        <v>0</v>
      </c>
      <c r="M3627" s="1">
        <f t="shared" si="287"/>
        <v>0</v>
      </c>
      <c r="N3627" s="1">
        <f t="shared" si="288"/>
        <v>6</v>
      </c>
    </row>
    <row r="3628" spans="1:14" ht="16.5" hidden="1" thickBot="1" x14ac:dyDescent="0.3">
      <c r="A3628" s="26">
        <v>631026</v>
      </c>
      <c r="B3628" s="42">
        <v>631026</v>
      </c>
      <c r="C3628" s="43" t="s">
        <v>1454</v>
      </c>
      <c r="D3628" s="99">
        <f>IF(ISERROR(VLOOKUP(A3628,'CGN-2015-001'!A3627:I8774,4,0)),0,VLOOKUP(A3628,'CGN-2015-001'!A3627:I8774,4,0))</f>
        <v>0</v>
      </c>
      <c r="E3628" s="45">
        <f>IF(ISERROR(VLOOKUP(A3628,[3]Hoja1!$A$1:$F$369,4,0)),0,VLOOKUP(A3628,[3]Hoja1!$A$1:$F$369,4,0))</f>
        <v>0</v>
      </c>
      <c r="F3628" s="45">
        <f>IF(ISERROR(VLOOKUP(A3628,[3]Hoja1!$A$1:$F$369,5,0)),0,VLOOKUP(A3628,[3]Hoja1!$A$1:$F$369,5,0))</f>
        <v>0</v>
      </c>
      <c r="G3628" s="102">
        <f>IF(ISERROR(VLOOKUP(A3628,'CGN-2015-001'!A3627:I8774,7,0)),0,VLOOKUP(A3628,'CGN-2015-001'!A3627:I8774,7,0))</f>
        <v>0</v>
      </c>
      <c r="H3628" s="44"/>
      <c r="I3628" s="46"/>
      <c r="J3628" s="113">
        <f t="shared" si="284"/>
        <v>0</v>
      </c>
      <c r="K3628" s="114">
        <f t="shared" si="285"/>
        <v>0</v>
      </c>
      <c r="L3628" s="31">
        <f t="shared" si="286"/>
        <v>0</v>
      </c>
      <c r="M3628" s="1">
        <f t="shared" si="287"/>
        <v>0</v>
      </c>
      <c r="N3628" s="1">
        <f t="shared" si="288"/>
        <v>6</v>
      </c>
    </row>
    <row r="3629" spans="1:14" ht="16.5" hidden="1" thickBot="1" x14ac:dyDescent="0.3">
      <c r="A3629" s="26">
        <v>631027</v>
      </c>
      <c r="B3629" s="42">
        <v>631027</v>
      </c>
      <c r="C3629" s="43" t="s">
        <v>1455</v>
      </c>
      <c r="D3629" s="99">
        <f>IF(ISERROR(VLOOKUP(A3629,'CGN-2015-001'!A3628:I8775,4,0)),0,VLOOKUP(A3629,'CGN-2015-001'!A3628:I8775,4,0))</f>
        <v>0</v>
      </c>
      <c r="E3629" s="45">
        <f>IF(ISERROR(VLOOKUP(A3629,[3]Hoja1!$A$1:$F$369,4,0)),0,VLOOKUP(A3629,[3]Hoja1!$A$1:$F$369,4,0))</f>
        <v>0</v>
      </c>
      <c r="F3629" s="45">
        <f>IF(ISERROR(VLOOKUP(A3629,[3]Hoja1!$A$1:$F$369,5,0)),0,VLOOKUP(A3629,[3]Hoja1!$A$1:$F$369,5,0))</f>
        <v>0</v>
      </c>
      <c r="G3629" s="102">
        <f>IF(ISERROR(VLOOKUP(A3629,'CGN-2015-001'!A3628:I8775,7,0)),0,VLOOKUP(A3629,'CGN-2015-001'!A3628:I8775,7,0))</f>
        <v>0</v>
      </c>
      <c r="H3629" s="44"/>
      <c r="I3629" s="46"/>
      <c r="J3629" s="113">
        <f t="shared" si="284"/>
        <v>0</v>
      </c>
      <c r="K3629" s="114">
        <f t="shared" si="285"/>
        <v>0</v>
      </c>
      <c r="L3629" s="31">
        <f t="shared" si="286"/>
        <v>0</v>
      </c>
      <c r="M3629" s="1">
        <f t="shared" si="287"/>
        <v>0</v>
      </c>
      <c r="N3629" s="1">
        <f t="shared" si="288"/>
        <v>6</v>
      </c>
    </row>
    <row r="3630" spans="1:14" ht="16.5" hidden="1" thickBot="1" x14ac:dyDescent="0.3">
      <c r="A3630" s="26">
        <v>631028</v>
      </c>
      <c r="B3630" s="42">
        <v>631028</v>
      </c>
      <c r="C3630" s="43" t="s">
        <v>1456</v>
      </c>
      <c r="D3630" s="99">
        <f>IF(ISERROR(VLOOKUP(A3630,'CGN-2015-001'!A3629:I8776,4,0)),0,VLOOKUP(A3630,'CGN-2015-001'!A3629:I8776,4,0))</f>
        <v>0</v>
      </c>
      <c r="E3630" s="45">
        <f>IF(ISERROR(VLOOKUP(A3630,[3]Hoja1!$A$1:$F$369,4,0)),0,VLOOKUP(A3630,[3]Hoja1!$A$1:$F$369,4,0))</f>
        <v>0</v>
      </c>
      <c r="F3630" s="45">
        <f>IF(ISERROR(VLOOKUP(A3630,[3]Hoja1!$A$1:$F$369,5,0)),0,VLOOKUP(A3630,[3]Hoja1!$A$1:$F$369,5,0))</f>
        <v>0</v>
      </c>
      <c r="G3630" s="102">
        <f>IF(ISERROR(VLOOKUP(A3630,'CGN-2015-001'!A3629:I8776,7,0)),0,VLOOKUP(A3630,'CGN-2015-001'!A3629:I8776,7,0))</f>
        <v>0</v>
      </c>
      <c r="H3630" s="44"/>
      <c r="I3630" s="46"/>
      <c r="J3630" s="113">
        <f t="shared" si="284"/>
        <v>0</v>
      </c>
      <c r="K3630" s="114">
        <f t="shared" si="285"/>
        <v>0</v>
      </c>
      <c r="L3630" s="31">
        <f t="shared" si="286"/>
        <v>0</v>
      </c>
      <c r="M3630" s="1">
        <f t="shared" si="287"/>
        <v>0</v>
      </c>
      <c r="N3630" s="1">
        <f t="shared" si="288"/>
        <v>6</v>
      </c>
    </row>
    <row r="3631" spans="1:14" ht="16.5" hidden="1" thickBot="1" x14ac:dyDescent="0.3">
      <c r="A3631" s="26">
        <v>631029</v>
      </c>
      <c r="B3631" s="42">
        <v>631029</v>
      </c>
      <c r="C3631" s="43" t="s">
        <v>1457</v>
      </c>
      <c r="D3631" s="99">
        <f>IF(ISERROR(VLOOKUP(A3631,'CGN-2015-001'!A3630:I8777,4,0)),0,VLOOKUP(A3631,'CGN-2015-001'!A3630:I8777,4,0))</f>
        <v>0</v>
      </c>
      <c r="E3631" s="45">
        <f>IF(ISERROR(VLOOKUP(A3631,[3]Hoja1!$A$1:$F$369,4,0)),0,VLOOKUP(A3631,[3]Hoja1!$A$1:$F$369,4,0))</f>
        <v>0</v>
      </c>
      <c r="F3631" s="45">
        <f>IF(ISERROR(VLOOKUP(A3631,[3]Hoja1!$A$1:$F$369,5,0)),0,VLOOKUP(A3631,[3]Hoja1!$A$1:$F$369,5,0))</f>
        <v>0</v>
      </c>
      <c r="G3631" s="102">
        <f>IF(ISERROR(VLOOKUP(A3631,'CGN-2015-001'!A3630:I8777,7,0)),0,VLOOKUP(A3631,'CGN-2015-001'!A3630:I8777,7,0))</f>
        <v>0</v>
      </c>
      <c r="H3631" s="44"/>
      <c r="I3631" s="46"/>
      <c r="J3631" s="113">
        <f t="shared" si="284"/>
        <v>0</v>
      </c>
      <c r="K3631" s="114">
        <f t="shared" si="285"/>
        <v>0</v>
      </c>
      <c r="L3631" s="31">
        <f t="shared" si="286"/>
        <v>0</v>
      </c>
      <c r="M3631" s="1">
        <f t="shared" si="287"/>
        <v>0</v>
      </c>
      <c r="N3631" s="1">
        <f t="shared" si="288"/>
        <v>6</v>
      </c>
    </row>
    <row r="3632" spans="1:14" ht="16.5" hidden="1" thickBot="1" x14ac:dyDescent="0.3">
      <c r="A3632" s="26">
        <v>631030</v>
      </c>
      <c r="B3632" s="42">
        <v>631030</v>
      </c>
      <c r="C3632" s="43" t="s">
        <v>1458</v>
      </c>
      <c r="D3632" s="99">
        <f>IF(ISERROR(VLOOKUP(A3632,'CGN-2015-001'!A3631:I8778,4,0)),0,VLOOKUP(A3632,'CGN-2015-001'!A3631:I8778,4,0))</f>
        <v>0</v>
      </c>
      <c r="E3632" s="45">
        <f>IF(ISERROR(VLOOKUP(A3632,[3]Hoja1!$A$1:$F$369,4,0)),0,VLOOKUP(A3632,[3]Hoja1!$A$1:$F$369,4,0))</f>
        <v>0</v>
      </c>
      <c r="F3632" s="45">
        <f>IF(ISERROR(VLOOKUP(A3632,[3]Hoja1!$A$1:$F$369,5,0)),0,VLOOKUP(A3632,[3]Hoja1!$A$1:$F$369,5,0))</f>
        <v>0</v>
      </c>
      <c r="G3632" s="102">
        <f>IF(ISERROR(VLOOKUP(A3632,'CGN-2015-001'!A3631:I8778,7,0)),0,VLOOKUP(A3632,'CGN-2015-001'!A3631:I8778,7,0))</f>
        <v>0</v>
      </c>
      <c r="H3632" s="44"/>
      <c r="I3632" s="46"/>
      <c r="J3632" s="113">
        <f t="shared" si="284"/>
        <v>0</v>
      </c>
      <c r="K3632" s="114">
        <f t="shared" si="285"/>
        <v>0</v>
      </c>
      <c r="L3632" s="31">
        <f t="shared" si="286"/>
        <v>0</v>
      </c>
      <c r="M3632" s="1">
        <f t="shared" si="287"/>
        <v>0</v>
      </c>
      <c r="N3632" s="1">
        <f t="shared" si="288"/>
        <v>6</v>
      </c>
    </row>
    <row r="3633" spans="1:14" ht="16.5" hidden="1" thickBot="1" x14ac:dyDescent="0.3">
      <c r="A3633" s="26">
        <v>631031</v>
      </c>
      <c r="B3633" s="42">
        <v>631031</v>
      </c>
      <c r="C3633" s="43" t="s">
        <v>1459</v>
      </c>
      <c r="D3633" s="99">
        <f>IF(ISERROR(VLOOKUP(A3633,'CGN-2015-001'!A3632:I8779,4,0)),0,VLOOKUP(A3633,'CGN-2015-001'!A3632:I8779,4,0))</f>
        <v>0</v>
      </c>
      <c r="E3633" s="45">
        <f>IF(ISERROR(VLOOKUP(A3633,[3]Hoja1!$A$1:$F$369,4,0)),0,VLOOKUP(A3633,[3]Hoja1!$A$1:$F$369,4,0))</f>
        <v>0</v>
      </c>
      <c r="F3633" s="45">
        <f>IF(ISERROR(VLOOKUP(A3633,[3]Hoja1!$A$1:$F$369,5,0)),0,VLOOKUP(A3633,[3]Hoja1!$A$1:$F$369,5,0))</f>
        <v>0</v>
      </c>
      <c r="G3633" s="102">
        <f>IF(ISERROR(VLOOKUP(A3633,'CGN-2015-001'!A3632:I8779,7,0)),0,VLOOKUP(A3633,'CGN-2015-001'!A3632:I8779,7,0))</f>
        <v>0</v>
      </c>
      <c r="H3633" s="44"/>
      <c r="I3633" s="46"/>
      <c r="J3633" s="113">
        <f t="shared" si="284"/>
        <v>0</v>
      </c>
      <c r="K3633" s="114">
        <f t="shared" si="285"/>
        <v>0</v>
      </c>
      <c r="L3633" s="31">
        <f t="shared" si="286"/>
        <v>0</v>
      </c>
      <c r="M3633" s="1">
        <f t="shared" si="287"/>
        <v>0</v>
      </c>
      <c r="N3633" s="1">
        <f t="shared" si="288"/>
        <v>6</v>
      </c>
    </row>
    <row r="3634" spans="1:14" ht="16.5" hidden="1" thickBot="1" x14ac:dyDescent="0.3">
      <c r="A3634" s="26">
        <v>631035</v>
      </c>
      <c r="B3634" s="42">
        <v>631035</v>
      </c>
      <c r="C3634" s="43" t="s">
        <v>1460</v>
      </c>
      <c r="D3634" s="99">
        <f>IF(ISERROR(VLOOKUP(A3634,'CGN-2015-001'!A3633:I8780,4,0)),0,VLOOKUP(A3634,'CGN-2015-001'!A3633:I8780,4,0))</f>
        <v>0</v>
      </c>
      <c r="E3634" s="45">
        <f>IF(ISERROR(VLOOKUP(A3634,[3]Hoja1!$A$1:$F$369,4,0)),0,VLOOKUP(A3634,[3]Hoja1!$A$1:$F$369,4,0))</f>
        <v>0</v>
      </c>
      <c r="F3634" s="45">
        <f>IF(ISERROR(VLOOKUP(A3634,[3]Hoja1!$A$1:$F$369,5,0)),0,VLOOKUP(A3634,[3]Hoja1!$A$1:$F$369,5,0))</f>
        <v>0</v>
      </c>
      <c r="G3634" s="102">
        <f>IF(ISERROR(VLOOKUP(A3634,'CGN-2015-001'!A3633:I8780,7,0)),0,VLOOKUP(A3634,'CGN-2015-001'!A3633:I8780,7,0))</f>
        <v>0</v>
      </c>
      <c r="H3634" s="44"/>
      <c r="I3634" s="46"/>
      <c r="J3634" s="113">
        <f t="shared" si="284"/>
        <v>0</v>
      </c>
      <c r="K3634" s="114">
        <f t="shared" si="285"/>
        <v>0</v>
      </c>
      <c r="L3634" s="31">
        <f t="shared" si="286"/>
        <v>0</v>
      </c>
      <c r="M3634" s="1">
        <f t="shared" si="287"/>
        <v>0</v>
      </c>
      <c r="N3634" s="1">
        <f t="shared" si="288"/>
        <v>6</v>
      </c>
    </row>
    <row r="3635" spans="1:14" ht="16.5" hidden="1" thickBot="1" x14ac:dyDescent="0.3">
      <c r="A3635" s="26">
        <v>631036</v>
      </c>
      <c r="B3635" s="42">
        <v>631036</v>
      </c>
      <c r="C3635" s="43" t="s">
        <v>1461</v>
      </c>
      <c r="D3635" s="99">
        <f>IF(ISERROR(VLOOKUP(A3635,'CGN-2015-001'!A3634:I8781,4,0)),0,VLOOKUP(A3635,'CGN-2015-001'!A3634:I8781,4,0))</f>
        <v>0</v>
      </c>
      <c r="E3635" s="45">
        <f>IF(ISERROR(VLOOKUP(A3635,[3]Hoja1!$A$1:$F$369,4,0)),0,VLOOKUP(A3635,[3]Hoja1!$A$1:$F$369,4,0))</f>
        <v>0</v>
      </c>
      <c r="F3635" s="45">
        <f>IF(ISERROR(VLOOKUP(A3635,[3]Hoja1!$A$1:$F$369,5,0)),0,VLOOKUP(A3635,[3]Hoja1!$A$1:$F$369,5,0))</f>
        <v>0</v>
      </c>
      <c r="G3635" s="102">
        <f>IF(ISERROR(VLOOKUP(A3635,'CGN-2015-001'!A3634:I8781,7,0)),0,VLOOKUP(A3635,'CGN-2015-001'!A3634:I8781,7,0))</f>
        <v>0</v>
      </c>
      <c r="H3635" s="44"/>
      <c r="I3635" s="46"/>
      <c r="J3635" s="113">
        <f t="shared" si="284"/>
        <v>0</v>
      </c>
      <c r="K3635" s="114">
        <f t="shared" si="285"/>
        <v>0</v>
      </c>
      <c r="L3635" s="31">
        <f t="shared" si="286"/>
        <v>0</v>
      </c>
      <c r="M3635" s="1">
        <f t="shared" si="287"/>
        <v>0</v>
      </c>
      <c r="N3635" s="1">
        <f t="shared" si="288"/>
        <v>6</v>
      </c>
    </row>
    <row r="3636" spans="1:14" ht="16.5" hidden="1" thickBot="1" x14ac:dyDescent="0.3">
      <c r="A3636" s="26">
        <v>631040</v>
      </c>
      <c r="B3636" s="42">
        <v>631040</v>
      </c>
      <c r="C3636" s="43" t="s">
        <v>1462</v>
      </c>
      <c r="D3636" s="99">
        <f>IF(ISERROR(VLOOKUP(A3636,'CGN-2015-001'!A3635:I8782,4,0)),0,VLOOKUP(A3636,'CGN-2015-001'!A3635:I8782,4,0))</f>
        <v>0</v>
      </c>
      <c r="E3636" s="45">
        <f>IF(ISERROR(VLOOKUP(A3636,[3]Hoja1!$A$1:$F$369,4,0)),0,VLOOKUP(A3636,[3]Hoja1!$A$1:$F$369,4,0))</f>
        <v>0</v>
      </c>
      <c r="F3636" s="45">
        <f>IF(ISERROR(VLOOKUP(A3636,[3]Hoja1!$A$1:$F$369,5,0)),0,VLOOKUP(A3636,[3]Hoja1!$A$1:$F$369,5,0))</f>
        <v>0</v>
      </c>
      <c r="G3636" s="102">
        <f>IF(ISERROR(VLOOKUP(A3636,'CGN-2015-001'!A3635:I8782,7,0)),0,VLOOKUP(A3636,'CGN-2015-001'!A3635:I8782,7,0))</f>
        <v>0</v>
      </c>
      <c r="H3636" s="44"/>
      <c r="I3636" s="46"/>
      <c r="J3636" s="113">
        <f t="shared" si="284"/>
        <v>0</v>
      </c>
      <c r="K3636" s="114">
        <f t="shared" si="285"/>
        <v>0</v>
      </c>
      <c r="L3636" s="31">
        <f t="shared" si="286"/>
        <v>0</v>
      </c>
      <c r="M3636" s="1">
        <f t="shared" si="287"/>
        <v>0</v>
      </c>
      <c r="N3636" s="1">
        <f t="shared" si="288"/>
        <v>6</v>
      </c>
    </row>
    <row r="3637" spans="1:14" ht="16.5" hidden="1" thickBot="1" x14ac:dyDescent="0.3">
      <c r="A3637" s="26">
        <v>631041</v>
      </c>
      <c r="B3637" s="42">
        <v>631041</v>
      </c>
      <c r="C3637" s="43" t="s">
        <v>1463</v>
      </c>
      <c r="D3637" s="99">
        <f>IF(ISERROR(VLOOKUP(A3637,'CGN-2015-001'!A3636:I8783,4,0)),0,VLOOKUP(A3637,'CGN-2015-001'!A3636:I8783,4,0))</f>
        <v>0</v>
      </c>
      <c r="E3637" s="45">
        <f>IF(ISERROR(VLOOKUP(A3637,[3]Hoja1!$A$1:$F$369,4,0)),0,VLOOKUP(A3637,[3]Hoja1!$A$1:$F$369,4,0))</f>
        <v>0</v>
      </c>
      <c r="F3637" s="45">
        <f>IF(ISERROR(VLOOKUP(A3637,[3]Hoja1!$A$1:$F$369,5,0)),0,VLOOKUP(A3637,[3]Hoja1!$A$1:$F$369,5,0))</f>
        <v>0</v>
      </c>
      <c r="G3637" s="102">
        <f>IF(ISERROR(VLOOKUP(A3637,'CGN-2015-001'!A3636:I8783,7,0)),0,VLOOKUP(A3637,'CGN-2015-001'!A3636:I8783,7,0))</f>
        <v>0</v>
      </c>
      <c r="H3637" s="44"/>
      <c r="I3637" s="46"/>
      <c r="J3637" s="113">
        <f t="shared" si="284"/>
        <v>0</v>
      </c>
      <c r="K3637" s="114">
        <f t="shared" si="285"/>
        <v>0</v>
      </c>
      <c r="L3637" s="31">
        <f t="shared" si="286"/>
        <v>0</v>
      </c>
      <c r="M3637" s="1">
        <f t="shared" si="287"/>
        <v>0</v>
      </c>
      <c r="N3637" s="1">
        <f t="shared" si="288"/>
        <v>6</v>
      </c>
    </row>
    <row r="3638" spans="1:14" ht="16.5" hidden="1" thickBot="1" x14ac:dyDescent="0.3">
      <c r="A3638" s="26">
        <v>631042</v>
      </c>
      <c r="B3638" s="42">
        <v>631042</v>
      </c>
      <c r="C3638" s="43" t="s">
        <v>1464</v>
      </c>
      <c r="D3638" s="99">
        <f>IF(ISERROR(VLOOKUP(A3638,'CGN-2015-001'!A3637:I8784,4,0)),0,VLOOKUP(A3638,'CGN-2015-001'!A3637:I8784,4,0))</f>
        <v>0</v>
      </c>
      <c r="E3638" s="45">
        <f>IF(ISERROR(VLOOKUP(A3638,[3]Hoja1!$A$1:$F$369,4,0)),0,VLOOKUP(A3638,[3]Hoja1!$A$1:$F$369,4,0))</f>
        <v>0</v>
      </c>
      <c r="F3638" s="45">
        <f>IF(ISERROR(VLOOKUP(A3638,[3]Hoja1!$A$1:$F$369,5,0)),0,VLOOKUP(A3638,[3]Hoja1!$A$1:$F$369,5,0))</f>
        <v>0</v>
      </c>
      <c r="G3638" s="102">
        <f>IF(ISERROR(VLOOKUP(A3638,'CGN-2015-001'!A3637:I8784,7,0)),0,VLOOKUP(A3638,'CGN-2015-001'!A3637:I8784,7,0))</f>
        <v>0</v>
      </c>
      <c r="H3638" s="44"/>
      <c r="I3638" s="46"/>
      <c r="J3638" s="113">
        <f t="shared" si="284"/>
        <v>0</v>
      </c>
      <c r="K3638" s="114">
        <f t="shared" si="285"/>
        <v>0</v>
      </c>
      <c r="L3638" s="31">
        <f t="shared" si="286"/>
        <v>0</v>
      </c>
      <c r="M3638" s="1">
        <f t="shared" si="287"/>
        <v>0</v>
      </c>
      <c r="N3638" s="1">
        <f t="shared" si="288"/>
        <v>6</v>
      </c>
    </row>
    <row r="3639" spans="1:14" ht="16.5" hidden="1" thickBot="1" x14ac:dyDescent="0.3">
      <c r="A3639" s="26">
        <v>631043</v>
      </c>
      <c r="B3639" s="42">
        <v>631043</v>
      </c>
      <c r="C3639" s="43" t="s">
        <v>1465</v>
      </c>
      <c r="D3639" s="99">
        <f>IF(ISERROR(VLOOKUP(A3639,'CGN-2015-001'!A3638:I8785,4,0)),0,VLOOKUP(A3639,'CGN-2015-001'!A3638:I8785,4,0))</f>
        <v>0</v>
      </c>
      <c r="E3639" s="45">
        <f>IF(ISERROR(VLOOKUP(A3639,[3]Hoja1!$A$1:$F$369,4,0)),0,VLOOKUP(A3639,[3]Hoja1!$A$1:$F$369,4,0))</f>
        <v>0</v>
      </c>
      <c r="F3639" s="45">
        <f>IF(ISERROR(VLOOKUP(A3639,[3]Hoja1!$A$1:$F$369,5,0)),0,VLOOKUP(A3639,[3]Hoja1!$A$1:$F$369,5,0))</f>
        <v>0</v>
      </c>
      <c r="G3639" s="102">
        <f>IF(ISERROR(VLOOKUP(A3639,'CGN-2015-001'!A3638:I8785,7,0)),0,VLOOKUP(A3639,'CGN-2015-001'!A3638:I8785,7,0))</f>
        <v>0</v>
      </c>
      <c r="H3639" s="44"/>
      <c r="I3639" s="46"/>
      <c r="J3639" s="113">
        <f t="shared" si="284"/>
        <v>0</v>
      </c>
      <c r="K3639" s="114">
        <f t="shared" si="285"/>
        <v>0</v>
      </c>
      <c r="L3639" s="31">
        <f t="shared" si="286"/>
        <v>0</v>
      </c>
      <c r="M3639" s="1">
        <f t="shared" si="287"/>
        <v>0</v>
      </c>
      <c r="N3639" s="1">
        <f t="shared" si="288"/>
        <v>6</v>
      </c>
    </row>
    <row r="3640" spans="1:14" ht="16.5" hidden="1" thickBot="1" x14ac:dyDescent="0.3">
      <c r="A3640" s="26">
        <v>631050</v>
      </c>
      <c r="B3640" s="42">
        <v>631050</v>
      </c>
      <c r="C3640" s="43" t="s">
        <v>1466</v>
      </c>
      <c r="D3640" s="99">
        <f>IF(ISERROR(VLOOKUP(A3640,'CGN-2015-001'!A3639:I8786,4,0)),0,VLOOKUP(A3640,'CGN-2015-001'!A3639:I8786,4,0))</f>
        <v>0</v>
      </c>
      <c r="E3640" s="45">
        <f>IF(ISERROR(VLOOKUP(A3640,[3]Hoja1!$A$1:$F$369,4,0)),0,VLOOKUP(A3640,[3]Hoja1!$A$1:$F$369,4,0))</f>
        <v>0</v>
      </c>
      <c r="F3640" s="45">
        <f>IF(ISERROR(VLOOKUP(A3640,[3]Hoja1!$A$1:$F$369,5,0)),0,VLOOKUP(A3640,[3]Hoja1!$A$1:$F$369,5,0))</f>
        <v>0</v>
      </c>
      <c r="G3640" s="102">
        <f>IF(ISERROR(VLOOKUP(A3640,'CGN-2015-001'!A3639:I8786,7,0)),0,VLOOKUP(A3640,'CGN-2015-001'!A3639:I8786,7,0))</f>
        <v>0</v>
      </c>
      <c r="H3640" s="44"/>
      <c r="I3640" s="46"/>
      <c r="J3640" s="113">
        <f t="shared" si="284"/>
        <v>0</v>
      </c>
      <c r="K3640" s="114">
        <f t="shared" si="285"/>
        <v>0</v>
      </c>
      <c r="L3640" s="31">
        <f t="shared" si="286"/>
        <v>0</v>
      </c>
      <c r="M3640" s="1">
        <f t="shared" si="287"/>
        <v>0</v>
      </c>
      <c r="N3640" s="1">
        <f t="shared" si="288"/>
        <v>6</v>
      </c>
    </row>
    <row r="3641" spans="1:14" ht="16.5" hidden="1" thickBot="1" x14ac:dyDescent="0.3">
      <c r="A3641" s="26">
        <v>631051</v>
      </c>
      <c r="B3641" s="42">
        <v>631051</v>
      </c>
      <c r="C3641" s="43" t="s">
        <v>1467</v>
      </c>
      <c r="D3641" s="99">
        <f>IF(ISERROR(VLOOKUP(A3641,'CGN-2015-001'!A3640:I8787,4,0)),0,VLOOKUP(A3641,'CGN-2015-001'!A3640:I8787,4,0))</f>
        <v>0</v>
      </c>
      <c r="E3641" s="45">
        <f>IF(ISERROR(VLOOKUP(A3641,[3]Hoja1!$A$1:$F$369,4,0)),0,VLOOKUP(A3641,[3]Hoja1!$A$1:$F$369,4,0))</f>
        <v>0</v>
      </c>
      <c r="F3641" s="45">
        <f>IF(ISERROR(VLOOKUP(A3641,[3]Hoja1!$A$1:$F$369,5,0)),0,VLOOKUP(A3641,[3]Hoja1!$A$1:$F$369,5,0))</f>
        <v>0</v>
      </c>
      <c r="G3641" s="102">
        <f>IF(ISERROR(VLOOKUP(A3641,'CGN-2015-001'!A3640:I8787,7,0)),0,VLOOKUP(A3641,'CGN-2015-001'!A3640:I8787,7,0))</f>
        <v>0</v>
      </c>
      <c r="H3641" s="44"/>
      <c r="I3641" s="46"/>
      <c r="J3641" s="113">
        <f t="shared" si="284"/>
        <v>0</v>
      </c>
      <c r="K3641" s="114">
        <f t="shared" si="285"/>
        <v>0</v>
      </c>
      <c r="L3641" s="31">
        <f t="shared" si="286"/>
        <v>0</v>
      </c>
      <c r="M3641" s="1">
        <f t="shared" si="287"/>
        <v>0</v>
      </c>
      <c r="N3641" s="1">
        <f t="shared" si="288"/>
        <v>6</v>
      </c>
    </row>
    <row r="3642" spans="1:14" ht="16.5" hidden="1" thickBot="1" x14ac:dyDescent="0.3">
      <c r="A3642" s="26">
        <v>631052</v>
      </c>
      <c r="B3642" s="42">
        <v>631052</v>
      </c>
      <c r="C3642" s="43" t="s">
        <v>1468</v>
      </c>
      <c r="D3642" s="99">
        <f>IF(ISERROR(VLOOKUP(A3642,'CGN-2015-001'!A3641:I8788,4,0)),0,VLOOKUP(A3642,'CGN-2015-001'!A3641:I8788,4,0))</f>
        <v>0</v>
      </c>
      <c r="E3642" s="45">
        <f>IF(ISERROR(VLOOKUP(A3642,[3]Hoja1!$A$1:$F$369,4,0)),0,VLOOKUP(A3642,[3]Hoja1!$A$1:$F$369,4,0))</f>
        <v>0</v>
      </c>
      <c r="F3642" s="45">
        <f>IF(ISERROR(VLOOKUP(A3642,[3]Hoja1!$A$1:$F$369,5,0)),0,VLOOKUP(A3642,[3]Hoja1!$A$1:$F$369,5,0))</f>
        <v>0</v>
      </c>
      <c r="G3642" s="102">
        <f>IF(ISERROR(VLOOKUP(A3642,'CGN-2015-001'!A3641:I8788,7,0)),0,VLOOKUP(A3642,'CGN-2015-001'!A3641:I8788,7,0))</f>
        <v>0</v>
      </c>
      <c r="H3642" s="44"/>
      <c r="I3642" s="46"/>
      <c r="J3642" s="113">
        <f t="shared" si="284"/>
        <v>0</v>
      </c>
      <c r="K3642" s="114">
        <f t="shared" si="285"/>
        <v>0</v>
      </c>
      <c r="L3642" s="31">
        <f t="shared" si="286"/>
        <v>0</v>
      </c>
      <c r="M3642" s="1">
        <f t="shared" si="287"/>
        <v>0</v>
      </c>
      <c r="N3642" s="1">
        <f t="shared" si="288"/>
        <v>6</v>
      </c>
    </row>
    <row r="3643" spans="1:14" ht="16.5" hidden="1" thickBot="1" x14ac:dyDescent="0.3">
      <c r="A3643" s="26">
        <v>631053</v>
      </c>
      <c r="B3643" s="42">
        <v>631053</v>
      </c>
      <c r="C3643" s="43" t="s">
        <v>1469</v>
      </c>
      <c r="D3643" s="99">
        <f>IF(ISERROR(VLOOKUP(A3643,'CGN-2015-001'!A3642:I8789,4,0)),0,VLOOKUP(A3643,'CGN-2015-001'!A3642:I8789,4,0))</f>
        <v>0</v>
      </c>
      <c r="E3643" s="45">
        <f>IF(ISERROR(VLOOKUP(A3643,[3]Hoja1!$A$1:$F$369,4,0)),0,VLOOKUP(A3643,[3]Hoja1!$A$1:$F$369,4,0))</f>
        <v>0</v>
      </c>
      <c r="F3643" s="45">
        <f>IF(ISERROR(VLOOKUP(A3643,[3]Hoja1!$A$1:$F$369,5,0)),0,VLOOKUP(A3643,[3]Hoja1!$A$1:$F$369,5,0))</f>
        <v>0</v>
      </c>
      <c r="G3643" s="102">
        <f>IF(ISERROR(VLOOKUP(A3643,'CGN-2015-001'!A3642:I8789,7,0)),0,VLOOKUP(A3643,'CGN-2015-001'!A3642:I8789,7,0))</f>
        <v>0</v>
      </c>
      <c r="H3643" s="44"/>
      <c r="I3643" s="46"/>
      <c r="J3643" s="113">
        <f t="shared" si="284"/>
        <v>0</v>
      </c>
      <c r="K3643" s="114">
        <f t="shared" si="285"/>
        <v>0</v>
      </c>
      <c r="L3643" s="31">
        <f t="shared" si="286"/>
        <v>0</v>
      </c>
      <c r="M3643" s="1">
        <f t="shared" si="287"/>
        <v>0</v>
      </c>
      <c r="N3643" s="1">
        <f t="shared" si="288"/>
        <v>6</v>
      </c>
    </row>
    <row r="3644" spans="1:14" ht="16.5" hidden="1" thickBot="1" x14ac:dyDescent="0.3">
      <c r="A3644" s="26">
        <v>631054</v>
      </c>
      <c r="B3644" s="42">
        <v>631054</v>
      </c>
      <c r="C3644" s="43" t="s">
        <v>1470</v>
      </c>
      <c r="D3644" s="99">
        <f>IF(ISERROR(VLOOKUP(A3644,'CGN-2015-001'!A3643:I8790,4,0)),0,VLOOKUP(A3644,'CGN-2015-001'!A3643:I8790,4,0))</f>
        <v>0</v>
      </c>
      <c r="E3644" s="45">
        <f>IF(ISERROR(VLOOKUP(A3644,[3]Hoja1!$A$1:$F$369,4,0)),0,VLOOKUP(A3644,[3]Hoja1!$A$1:$F$369,4,0))</f>
        <v>0</v>
      </c>
      <c r="F3644" s="45">
        <f>IF(ISERROR(VLOOKUP(A3644,[3]Hoja1!$A$1:$F$369,5,0)),0,VLOOKUP(A3644,[3]Hoja1!$A$1:$F$369,5,0))</f>
        <v>0</v>
      </c>
      <c r="G3644" s="102">
        <f>IF(ISERROR(VLOOKUP(A3644,'CGN-2015-001'!A3643:I8790,7,0)),0,VLOOKUP(A3644,'CGN-2015-001'!A3643:I8790,7,0))</f>
        <v>0</v>
      </c>
      <c r="H3644" s="44"/>
      <c r="I3644" s="46"/>
      <c r="J3644" s="113">
        <f t="shared" si="284"/>
        <v>0</v>
      </c>
      <c r="K3644" s="114">
        <f t="shared" si="285"/>
        <v>0</v>
      </c>
      <c r="L3644" s="31">
        <f t="shared" si="286"/>
        <v>0</v>
      </c>
      <c r="M3644" s="1">
        <f t="shared" si="287"/>
        <v>0</v>
      </c>
      <c r="N3644" s="1">
        <f t="shared" si="288"/>
        <v>6</v>
      </c>
    </row>
    <row r="3645" spans="1:14" ht="16.5" hidden="1" thickBot="1" x14ac:dyDescent="0.3">
      <c r="A3645" s="26">
        <v>631055</v>
      </c>
      <c r="B3645" s="42">
        <v>631055</v>
      </c>
      <c r="C3645" s="43" t="s">
        <v>1471</v>
      </c>
      <c r="D3645" s="99">
        <f>IF(ISERROR(VLOOKUP(A3645,'CGN-2015-001'!A3644:I8791,4,0)),0,VLOOKUP(A3645,'CGN-2015-001'!A3644:I8791,4,0))</f>
        <v>0</v>
      </c>
      <c r="E3645" s="45">
        <f>IF(ISERROR(VLOOKUP(A3645,[3]Hoja1!$A$1:$F$369,4,0)),0,VLOOKUP(A3645,[3]Hoja1!$A$1:$F$369,4,0))</f>
        <v>0</v>
      </c>
      <c r="F3645" s="45">
        <f>IF(ISERROR(VLOOKUP(A3645,[3]Hoja1!$A$1:$F$369,5,0)),0,VLOOKUP(A3645,[3]Hoja1!$A$1:$F$369,5,0))</f>
        <v>0</v>
      </c>
      <c r="G3645" s="102">
        <f>IF(ISERROR(VLOOKUP(A3645,'CGN-2015-001'!A3644:I8791,7,0)),0,VLOOKUP(A3645,'CGN-2015-001'!A3644:I8791,7,0))</f>
        <v>0</v>
      </c>
      <c r="H3645" s="44"/>
      <c r="I3645" s="46"/>
      <c r="J3645" s="113">
        <f t="shared" si="284"/>
        <v>0</v>
      </c>
      <c r="K3645" s="114">
        <f t="shared" si="285"/>
        <v>0</v>
      </c>
      <c r="L3645" s="31">
        <f t="shared" si="286"/>
        <v>0</v>
      </c>
      <c r="M3645" s="1">
        <f t="shared" si="287"/>
        <v>0</v>
      </c>
      <c r="N3645" s="1">
        <f t="shared" si="288"/>
        <v>6</v>
      </c>
    </row>
    <row r="3646" spans="1:14" ht="16.5" hidden="1" thickBot="1" x14ac:dyDescent="0.3">
      <c r="A3646" s="26">
        <v>631056</v>
      </c>
      <c r="B3646" s="42">
        <v>631056</v>
      </c>
      <c r="C3646" s="43" t="s">
        <v>1472</v>
      </c>
      <c r="D3646" s="99">
        <f>IF(ISERROR(VLOOKUP(A3646,'CGN-2015-001'!A3645:I8792,4,0)),0,VLOOKUP(A3646,'CGN-2015-001'!A3645:I8792,4,0))</f>
        <v>0</v>
      </c>
      <c r="E3646" s="45">
        <f>IF(ISERROR(VLOOKUP(A3646,[3]Hoja1!$A$1:$F$369,4,0)),0,VLOOKUP(A3646,[3]Hoja1!$A$1:$F$369,4,0))</f>
        <v>0</v>
      </c>
      <c r="F3646" s="45">
        <f>IF(ISERROR(VLOOKUP(A3646,[3]Hoja1!$A$1:$F$369,5,0)),0,VLOOKUP(A3646,[3]Hoja1!$A$1:$F$369,5,0))</f>
        <v>0</v>
      </c>
      <c r="G3646" s="102">
        <f>IF(ISERROR(VLOOKUP(A3646,'CGN-2015-001'!A3645:I8792,7,0)),0,VLOOKUP(A3646,'CGN-2015-001'!A3645:I8792,7,0))</f>
        <v>0</v>
      </c>
      <c r="H3646" s="44"/>
      <c r="I3646" s="46"/>
      <c r="J3646" s="113">
        <f t="shared" si="284"/>
        <v>0</v>
      </c>
      <c r="K3646" s="114">
        <f t="shared" si="285"/>
        <v>0</v>
      </c>
      <c r="L3646" s="31">
        <f t="shared" si="286"/>
        <v>0</v>
      </c>
      <c r="M3646" s="1">
        <f t="shared" si="287"/>
        <v>0</v>
      </c>
      <c r="N3646" s="1">
        <f t="shared" si="288"/>
        <v>6</v>
      </c>
    </row>
    <row r="3647" spans="1:14" ht="16.5" hidden="1" thickBot="1" x14ac:dyDescent="0.3">
      <c r="A3647" s="26">
        <v>631057</v>
      </c>
      <c r="B3647" s="42">
        <v>631057</v>
      </c>
      <c r="C3647" s="43" t="s">
        <v>1473</v>
      </c>
      <c r="D3647" s="99">
        <f>IF(ISERROR(VLOOKUP(A3647,'CGN-2015-001'!A3646:I8793,4,0)),0,VLOOKUP(A3647,'CGN-2015-001'!A3646:I8793,4,0))</f>
        <v>0</v>
      </c>
      <c r="E3647" s="45">
        <f>IF(ISERROR(VLOOKUP(A3647,[3]Hoja1!$A$1:$F$369,4,0)),0,VLOOKUP(A3647,[3]Hoja1!$A$1:$F$369,4,0))</f>
        <v>0</v>
      </c>
      <c r="F3647" s="45">
        <f>IF(ISERROR(VLOOKUP(A3647,[3]Hoja1!$A$1:$F$369,5,0)),0,VLOOKUP(A3647,[3]Hoja1!$A$1:$F$369,5,0))</f>
        <v>0</v>
      </c>
      <c r="G3647" s="102">
        <f>IF(ISERROR(VLOOKUP(A3647,'CGN-2015-001'!A3646:I8793,7,0)),0,VLOOKUP(A3647,'CGN-2015-001'!A3646:I8793,7,0))</f>
        <v>0</v>
      </c>
      <c r="H3647" s="44"/>
      <c r="I3647" s="46"/>
      <c r="J3647" s="113">
        <f t="shared" si="284"/>
        <v>0</v>
      </c>
      <c r="K3647" s="114">
        <f t="shared" si="285"/>
        <v>0</v>
      </c>
      <c r="L3647" s="31">
        <f t="shared" si="286"/>
        <v>0</v>
      </c>
      <c r="M3647" s="1">
        <f t="shared" si="287"/>
        <v>0</v>
      </c>
      <c r="N3647" s="1">
        <f t="shared" si="288"/>
        <v>6</v>
      </c>
    </row>
    <row r="3648" spans="1:14" ht="16.5" hidden="1" thickBot="1" x14ac:dyDescent="0.3">
      <c r="A3648" s="26">
        <v>631060</v>
      </c>
      <c r="B3648" s="42">
        <v>631060</v>
      </c>
      <c r="C3648" s="43" t="s">
        <v>1474</v>
      </c>
      <c r="D3648" s="99">
        <f>IF(ISERROR(VLOOKUP(A3648,'CGN-2015-001'!A3647:I8794,4,0)),0,VLOOKUP(A3648,'CGN-2015-001'!A3647:I8794,4,0))</f>
        <v>0</v>
      </c>
      <c r="E3648" s="45">
        <f>IF(ISERROR(VLOOKUP(A3648,[3]Hoja1!$A$1:$F$369,4,0)),0,VLOOKUP(A3648,[3]Hoja1!$A$1:$F$369,4,0))</f>
        <v>0</v>
      </c>
      <c r="F3648" s="45">
        <f>IF(ISERROR(VLOOKUP(A3648,[3]Hoja1!$A$1:$F$369,5,0)),0,VLOOKUP(A3648,[3]Hoja1!$A$1:$F$369,5,0))</f>
        <v>0</v>
      </c>
      <c r="G3648" s="102">
        <f>IF(ISERROR(VLOOKUP(A3648,'CGN-2015-001'!A3647:I8794,7,0)),0,VLOOKUP(A3648,'CGN-2015-001'!A3647:I8794,7,0))</f>
        <v>0</v>
      </c>
      <c r="H3648" s="44"/>
      <c r="I3648" s="46"/>
      <c r="J3648" s="113">
        <f t="shared" si="284"/>
        <v>0</v>
      </c>
      <c r="K3648" s="114">
        <f t="shared" si="285"/>
        <v>0</v>
      </c>
      <c r="L3648" s="31">
        <f t="shared" si="286"/>
        <v>0</v>
      </c>
      <c r="M3648" s="1">
        <f t="shared" si="287"/>
        <v>0</v>
      </c>
      <c r="N3648" s="1">
        <f t="shared" si="288"/>
        <v>6</v>
      </c>
    </row>
    <row r="3649" spans="1:14" ht="16.5" hidden="1" thickBot="1" x14ac:dyDescent="0.3">
      <c r="A3649" s="26">
        <v>631061</v>
      </c>
      <c r="B3649" s="42">
        <v>631061</v>
      </c>
      <c r="C3649" s="43" t="s">
        <v>1475</v>
      </c>
      <c r="D3649" s="99">
        <f>IF(ISERROR(VLOOKUP(A3649,'CGN-2015-001'!A3648:I8795,4,0)),0,VLOOKUP(A3649,'CGN-2015-001'!A3648:I8795,4,0))</f>
        <v>0</v>
      </c>
      <c r="E3649" s="45">
        <f>IF(ISERROR(VLOOKUP(A3649,[3]Hoja1!$A$1:$F$369,4,0)),0,VLOOKUP(A3649,[3]Hoja1!$A$1:$F$369,4,0))</f>
        <v>0</v>
      </c>
      <c r="F3649" s="45">
        <f>IF(ISERROR(VLOOKUP(A3649,[3]Hoja1!$A$1:$F$369,5,0)),0,VLOOKUP(A3649,[3]Hoja1!$A$1:$F$369,5,0))</f>
        <v>0</v>
      </c>
      <c r="G3649" s="102">
        <f>IF(ISERROR(VLOOKUP(A3649,'CGN-2015-001'!A3648:I8795,7,0)),0,VLOOKUP(A3649,'CGN-2015-001'!A3648:I8795,7,0))</f>
        <v>0</v>
      </c>
      <c r="H3649" s="44"/>
      <c r="I3649" s="46"/>
      <c r="J3649" s="113">
        <f t="shared" si="284"/>
        <v>0</v>
      </c>
      <c r="K3649" s="114">
        <f t="shared" si="285"/>
        <v>0</v>
      </c>
      <c r="L3649" s="31">
        <f t="shared" si="286"/>
        <v>0</v>
      </c>
      <c r="M3649" s="1">
        <f t="shared" si="287"/>
        <v>0</v>
      </c>
      <c r="N3649" s="1">
        <f t="shared" si="288"/>
        <v>6</v>
      </c>
    </row>
    <row r="3650" spans="1:14" ht="16.5" hidden="1" thickBot="1" x14ac:dyDescent="0.3">
      <c r="A3650" s="26">
        <v>631062</v>
      </c>
      <c r="B3650" s="42">
        <v>631062</v>
      </c>
      <c r="C3650" s="43" t="s">
        <v>1476</v>
      </c>
      <c r="D3650" s="99">
        <f>IF(ISERROR(VLOOKUP(A3650,'CGN-2015-001'!A3649:I8796,4,0)),0,VLOOKUP(A3650,'CGN-2015-001'!A3649:I8796,4,0))</f>
        <v>0</v>
      </c>
      <c r="E3650" s="45">
        <f>IF(ISERROR(VLOOKUP(A3650,[3]Hoja1!$A$1:$F$369,4,0)),0,VLOOKUP(A3650,[3]Hoja1!$A$1:$F$369,4,0))</f>
        <v>0</v>
      </c>
      <c r="F3650" s="45">
        <f>IF(ISERROR(VLOOKUP(A3650,[3]Hoja1!$A$1:$F$369,5,0)),0,VLOOKUP(A3650,[3]Hoja1!$A$1:$F$369,5,0))</f>
        <v>0</v>
      </c>
      <c r="G3650" s="102">
        <f>IF(ISERROR(VLOOKUP(A3650,'CGN-2015-001'!A3649:I8796,7,0)),0,VLOOKUP(A3650,'CGN-2015-001'!A3649:I8796,7,0))</f>
        <v>0</v>
      </c>
      <c r="H3650" s="44"/>
      <c r="I3650" s="46"/>
      <c r="J3650" s="113">
        <f t="shared" si="284"/>
        <v>0</v>
      </c>
      <c r="K3650" s="114">
        <f t="shared" si="285"/>
        <v>0</v>
      </c>
      <c r="L3650" s="31">
        <f t="shared" si="286"/>
        <v>0</v>
      </c>
      <c r="M3650" s="1">
        <f t="shared" si="287"/>
        <v>0</v>
      </c>
      <c r="N3650" s="1">
        <f t="shared" si="288"/>
        <v>6</v>
      </c>
    </row>
    <row r="3651" spans="1:14" ht="16.5" hidden="1" thickBot="1" x14ac:dyDescent="0.3">
      <c r="A3651" s="26">
        <v>631063</v>
      </c>
      <c r="B3651" s="42">
        <v>631063</v>
      </c>
      <c r="C3651" s="43" t="s">
        <v>1477</v>
      </c>
      <c r="D3651" s="99">
        <f>IF(ISERROR(VLOOKUP(A3651,'CGN-2015-001'!A3650:I8797,4,0)),0,VLOOKUP(A3651,'CGN-2015-001'!A3650:I8797,4,0))</f>
        <v>0</v>
      </c>
      <c r="E3651" s="45">
        <f>IF(ISERROR(VLOOKUP(A3651,[3]Hoja1!$A$1:$F$369,4,0)),0,VLOOKUP(A3651,[3]Hoja1!$A$1:$F$369,4,0))</f>
        <v>0</v>
      </c>
      <c r="F3651" s="45">
        <f>IF(ISERROR(VLOOKUP(A3651,[3]Hoja1!$A$1:$F$369,5,0)),0,VLOOKUP(A3651,[3]Hoja1!$A$1:$F$369,5,0))</f>
        <v>0</v>
      </c>
      <c r="G3651" s="102">
        <f>IF(ISERROR(VLOOKUP(A3651,'CGN-2015-001'!A3650:I8797,7,0)),0,VLOOKUP(A3651,'CGN-2015-001'!A3650:I8797,7,0))</f>
        <v>0</v>
      </c>
      <c r="H3651" s="44"/>
      <c r="I3651" s="46"/>
      <c r="J3651" s="113">
        <f t="shared" si="284"/>
        <v>0</v>
      </c>
      <c r="K3651" s="114">
        <f t="shared" si="285"/>
        <v>0</v>
      </c>
      <c r="L3651" s="31">
        <f t="shared" si="286"/>
        <v>0</v>
      </c>
      <c r="M3651" s="1">
        <f t="shared" si="287"/>
        <v>0</v>
      </c>
      <c r="N3651" s="1">
        <f t="shared" si="288"/>
        <v>6</v>
      </c>
    </row>
    <row r="3652" spans="1:14" ht="16.5" hidden="1" thickBot="1" x14ac:dyDescent="0.3">
      <c r="A3652" s="26">
        <v>631064</v>
      </c>
      <c r="B3652" s="42">
        <v>631064</v>
      </c>
      <c r="C3652" s="43" t="s">
        <v>1940</v>
      </c>
      <c r="D3652" s="99">
        <f>IF(ISERROR(VLOOKUP(A3652,'CGN-2015-001'!A3651:I8798,4,0)),0,VLOOKUP(A3652,'CGN-2015-001'!A3651:I8798,4,0))</f>
        <v>0</v>
      </c>
      <c r="E3652" s="45">
        <f>IF(ISERROR(VLOOKUP(A3652,[3]Hoja1!$A$1:$F$369,4,0)),0,VLOOKUP(A3652,[3]Hoja1!$A$1:$F$369,4,0))</f>
        <v>0</v>
      </c>
      <c r="F3652" s="45">
        <f>IF(ISERROR(VLOOKUP(A3652,[3]Hoja1!$A$1:$F$369,5,0)),0,VLOOKUP(A3652,[3]Hoja1!$A$1:$F$369,5,0))</f>
        <v>0</v>
      </c>
      <c r="G3652" s="102">
        <f>IF(ISERROR(VLOOKUP(A3652,'CGN-2015-001'!A3651:I8798,7,0)),0,VLOOKUP(A3652,'CGN-2015-001'!A3651:I8798,7,0))</f>
        <v>0</v>
      </c>
      <c r="H3652" s="44"/>
      <c r="I3652" s="46"/>
      <c r="J3652" s="113">
        <f t="shared" si="284"/>
        <v>0</v>
      </c>
      <c r="K3652" s="114">
        <f t="shared" si="285"/>
        <v>0</v>
      </c>
      <c r="L3652" s="31">
        <f t="shared" si="286"/>
        <v>0</v>
      </c>
      <c r="M3652" s="1">
        <f t="shared" si="287"/>
        <v>0</v>
      </c>
      <c r="N3652" s="1">
        <f t="shared" si="288"/>
        <v>6</v>
      </c>
    </row>
    <row r="3653" spans="1:14" ht="16.5" hidden="1" thickBot="1" x14ac:dyDescent="0.3">
      <c r="A3653" s="26">
        <v>631065</v>
      </c>
      <c r="B3653" s="42">
        <v>631065</v>
      </c>
      <c r="C3653" s="43" t="s">
        <v>1479</v>
      </c>
      <c r="D3653" s="99">
        <f>IF(ISERROR(VLOOKUP(A3653,'CGN-2015-001'!A3652:I8799,4,0)),0,VLOOKUP(A3653,'CGN-2015-001'!A3652:I8799,4,0))</f>
        <v>0</v>
      </c>
      <c r="E3653" s="45">
        <f>IF(ISERROR(VLOOKUP(A3653,[3]Hoja1!$A$1:$F$369,4,0)),0,VLOOKUP(A3653,[3]Hoja1!$A$1:$F$369,4,0))</f>
        <v>0</v>
      </c>
      <c r="F3653" s="45">
        <f>IF(ISERROR(VLOOKUP(A3653,[3]Hoja1!$A$1:$F$369,5,0)),0,VLOOKUP(A3653,[3]Hoja1!$A$1:$F$369,5,0))</f>
        <v>0</v>
      </c>
      <c r="G3653" s="102">
        <f>IF(ISERROR(VLOOKUP(A3653,'CGN-2015-001'!A3652:I8799,7,0)),0,VLOOKUP(A3653,'CGN-2015-001'!A3652:I8799,7,0))</f>
        <v>0</v>
      </c>
      <c r="H3653" s="44"/>
      <c r="I3653" s="46"/>
      <c r="J3653" s="113">
        <f t="shared" si="284"/>
        <v>0</v>
      </c>
      <c r="K3653" s="114">
        <f t="shared" si="285"/>
        <v>0</v>
      </c>
      <c r="L3653" s="31">
        <f t="shared" si="286"/>
        <v>0</v>
      </c>
      <c r="M3653" s="1">
        <f t="shared" si="287"/>
        <v>0</v>
      </c>
      <c r="N3653" s="1">
        <f t="shared" si="288"/>
        <v>6</v>
      </c>
    </row>
    <row r="3654" spans="1:14" ht="16.5" hidden="1" thickBot="1" x14ac:dyDescent="0.3">
      <c r="A3654" s="26">
        <v>631066</v>
      </c>
      <c r="B3654" s="42">
        <v>631066</v>
      </c>
      <c r="C3654" s="43" t="s">
        <v>1480</v>
      </c>
      <c r="D3654" s="99">
        <f>IF(ISERROR(VLOOKUP(A3654,'CGN-2015-001'!A3653:I8800,4,0)),0,VLOOKUP(A3654,'CGN-2015-001'!A3653:I8800,4,0))</f>
        <v>0</v>
      </c>
      <c r="E3654" s="45">
        <f>IF(ISERROR(VLOOKUP(A3654,[3]Hoja1!$A$1:$F$369,4,0)),0,VLOOKUP(A3654,[3]Hoja1!$A$1:$F$369,4,0))</f>
        <v>0</v>
      </c>
      <c r="F3654" s="45">
        <f>IF(ISERROR(VLOOKUP(A3654,[3]Hoja1!$A$1:$F$369,5,0)),0,VLOOKUP(A3654,[3]Hoja1!$A$1:$F$369,5,0))</f>
        <v>0</v>
      </c>
      <c r="G3654" s="102">
        <f>IF(ISERROR(VLOOKUP(A3654,'CGN-2015-001'!A3653:I8800,7,0)),0,VLOOKUP(A3654,'CGN-2015-001'!A3653:I8800,7,0))</f>
        <v>0</v>
      </c>
      <c r="H3654" s="44"/>
      <c r="I3654" s="46"/>
      <c r="J3654" s="113">
        <f t="shared" si="284"/>
        <v>0</v>
      </c>
      <c r="K3654" s="114">
        <f t="shared" si="285"/>
        <v>0</v>
      </c>
      <c r="L3654" s="31">
        <f t="shared" si="286"/>
        <v>0</v>
      </c>
      <c r="M3654" s="1">
        <f t="shared" si="287"/>
        <v>0</v>
      </c>
      <c r="N3654" s="1">
        <f t="shared" si="288"/>
        <v>6</v>
      </c>
    </row>
    <row r="3655" spans="1:14" ht="16.5" hidden="1" thickBot="1" x14ac:dyDescent="0.3">
      <c r="A3655" s="26">
        <v>631067</v>
      </c>
      <c r="B3655" s="42">
        <v>631067</v>
      </c>
      <c r="C3655" s="43" t="s">
        <v>1481</v>
      </c>
      <c r="D3655" s="99">
        <f>IF(ISERROR(VLOOKUP(A3655,'CGN-2015-001'!A3654:I8801,4,0)),0,VLOOKUP(A3655,'CGN-2015-001'!A3654:I8801,4,0))</f>
        <v>0</v>
      </c>
      <c r="E3655" s="45">
        <f>IF(ISERROR(VLOOKUP(A3655,[3]Hoja1!$A$1:$F$369,4,0)),0,VLOOKUP(A3655,[3]Hoja1!$A$1:$F$369,4,0))</f>
        <v>0</v>
      </c>
      <c r="F3655" s="45">
        <f>IF(ISERROR(VLOOKUP(A3655,[3]Hoja1!$A$1:$F$369,5,0)),0,VLOOKUP(A3655,[3]Hoja1!$A$1:$F$369,5,0))</f>
        <v>0</v>
      </c>
      <c r="G3655" s="102">
        <f>IF(ISERROR(VLOOKUP(A3655,'CGN-2015-001'!A3654:I8801,7,0)),0,VLOOKUP(A3655,'CGN-2015-001'!A3654:I8801,7,0))</f>
        <v>0</v>
      </c>
      <c r="H3655" s="44"/>
      <c r="I3655" s="46"/>
      <c r="J3655" s="113">
        <f t="shared" si="284"/>
        <v>0</v>
      </c>
      <c r="K3655" s="114">
        <f t="shared" si="285"/>
        <v>0</v>
      </c>
      <c r="L3655" s="31">
        <f t="shared" si="286"/>
        <v>0</v>
      </c>
      <c r="M3655" s="1">
        <f t="shared" si="287"/>
        <v>0</v>
      </c>
      <c r="N3655" s="1">
        <f t="shared" si="288"/>
        <v>6</v>
      </c>
    </row>
    <row r="3656" spans="1:14" ht="16.5" hidden="1" thickBot="1" x14ac:dyDescent="0.3">
      <c r="A3656" s="26">
        <v>6345</v>
      </c>
      <c r="B3656" s="48">
        <v>634500</v>
      </c>
      <c r="C3656" s="49" t="s">
        <v>1506</v>
      </c>
      <c r="D3656" s="99">
        <f>IF(ISERROR(VLOOKUP(A3656,'CGN-2015-001'!A3655:I8802,4,0)),0,VLOOKUP(A3656,'CGN-2015-001'!A3655:I8802,4,0))</f>
        <v>0</v>
      </c>
      <c r="E3656" s="40">
        <f>IF(ISERROR(VLOOKUP(A3656,[3]Hoja1!$A$1:$F$369,4,0)),0,VLOOKUP(A3656,[3]Hoja1!$A$1:$F$369,4,0))</f>
        <v>0</v>
      </c>
      <c r="F3656" s="40">
        <f>IF(ISERROR(VLOOKUP(A3656,[3]Hoja1!$A$1:$F$369,5,0)),0,VLOOKUP(A3656,[3]Hoja1!$A$1:$F$369,5,0))</f>
        <v>0</v>
      </c>
      <c r="G3656" s="102">
        <f>IF(ISERROR(VLOOKUP(A3656,'CGN-2015-001'!A3655:I8802,7,0)),0,VLOOKUP(A3656,'CGN-2015-001'!A3655:I8802,7,0))</f>
        <v>0</v>
      </c>
      <c r="H3656" s="50"/>
      <c r="I3656" s="51"/>
      <c r="J3656" s="113">
        <f t="shared" si="284"/>
        <v>0</v>
      </c>
      <c r="K3656" s="114">
        <f t="shared" si="285"/>
        <v>0</v>
      </c>
      <c r="L3656" s="31">
        <f t="shared" si="286"/>
        <v>0</v>
      </c>
      <c r="M3656" s="1">
        <f t="shared" si="287"/>
        <v>0</v>
      </c>
      <c r="N3656" s="1">
        <f t="shared" si="288"/>
        <v>4</v>
      </c>
    </row>
    <row r="3657" spans="1:14" ht="16.5" hidden="1" thickBot="1" x14ac:dyDescent="0.3">
      <c r="A3657" s="26">
        <v>634502</v>
      </c>
      <c r="B3657" s="42">
        <v>634502</v>
      </c>
      <c r="C3657" s="43" t="s">
        <v>1507</v>
      </c>
      <c r="D3657" s="99">
        <f>IF(ISERROR(VLOOKUP(A3657,'CGN-2015-001'!A3656:I8803,4,0)),0,VLOOKUP(A3657,'CGN-2015-001'!A3656:I8803,4,0))</f>
        <v>0</v>
      </c>
      <c r="E3657" s="45">
        <f>IF(ISERROR(VLOOKUP(A3657,[3]Hoja1!$A$1:$F$369,4,0)),0,VLOOKUP(A3657,[3]Hoja1!$A$1:$F$369,4,0))</f>
        <v>0</v>
      </c>
      <c r="F3657" s="45">
        <f>IF(ISERROR(VLOOKUP(A3657,[3]Hoja1!$A$1:$F$369,5,0)),0,VLOOKUP(A3657,[3]Hoja1!$A$1:$F$369,5,0))</f>
        <v>0</v>
      </c>
      <c r="G3657" s="102">
        <f>IF(ISERROR(VLOOKUP(A3657,'CGN-2015-001'!A3656:I8803,7,0)),0,VLOOKUP(A3657,'CGN-2015-001'!A3656:I8803,7,0))</f>
        <v>0</v>
      </c>
      <c r="H3657" s="44"/>
      <c r="I3657" s="46"/>
      <c r="J3657" s="113">
        <f t="shared" si="284"/>
        <v>0</v>
      </c>
      <c r="K3657" s="114">
        <f t="shared" si="285"/>
        <v>0</v>
      </c>
      <c r="L3657" s="31">
        <f t="shared" si="286"/>
        <v>0</v>
      </c>
      <c r="M3657" s="1">
        <f t="shared" si="287"/>
        <v>0</v>
      </c>
      <c r="N3657" s="1">
        <f t="shared" si="288"/>
        <v>6</v>
      </c>
    </row>
    <row r="3658" spans="1:14" ht="16.5" hidden="1" thickBot="1" x14ac:dyDescent="0.3">
      <c r="A3658" s="26">
        <v>634503</v>
      </c>
      <c r="B3658" s="42">
        <v>634503</v>
      </c>
      <c r="C3658" s="43" t="s">
        <v>1509</v>
      </c>
      <c r="D3658" s="99">
        <f>IF(ISERROR(VLOOKUP(A3658,'CGN-2015-001'!A3657:I8804,4,0)),0,VLOOKUP(A3658,'CGN-2015-001'!A3657:I8804,4,0))</f>
        <v>0</v>
      </c>
      <c r="E3658" s="45">
        <f>IF(ISERROR(VLOOKUP(A3658,[3]Hoja1!$A$1:$F$369,4,0)),0,VLOOKUP(A3658,[3]Hoja1!$A$1:$F$369,4,0))</f>
        <v>0</v>
      </c>
      <c r="F3658" s="45">
        <f>IF(ISERROR(VLOOKUP(A3658,[3]Hoja1!$A$1:$F$369,5,0)),0,VLOOKUP(A3658,[3]Hoja1!$A$1:$F$369,5,0))</f>
        <v>0</v>
      </c>
      <c r="G3658" s="102">
        <f>IF(ISERROR(VLOOKUP(A3658,'CGN-2015-001'!A3657:I8804,7,0)),0,VLOOKUP(A3658,'CGN-2015-001'!A3657:I8804,7,0))</f>
        <v>0</v>
      </c>
      <c r="H3658" s="44"/>
      <c r="I3658" s="46"/>
      <c r="J3658" s="113">
        <f t="shared" si="284"/>
        <v>0</v>
      </c>
      <c r="K3658" s="114">
        <f t="shared" si="285"/>
        <v>0</v>
      </c>
      <c r="L3658" s="31">
        <f t="shared" si="286"/>
        <v>0</v>
      </c>
      <c r="M3658" s="1">
        <f t="shared" si="287"/>
        <v>0</v>
      </c>
      <c r="N3658" s="1">
        <f t="shared" si="288"/>
        <v>6</v>
      </c>
    </row>
    <row r="3659" spans="1:14" ht="16.5" hidden="1" thickBot="1" x14ac:dyDescent="0.3">
      <c r="A3659" s="26">
        <v>634504</v>
      </c>
      <c r="B3659" s="42">
        <v>634504</v>
      </c>
      <c r="C3659" s="43" t="s">
        <v>1508</v>
      </c>
      <c r="D3659" s="99">
        <f>IF(ISERROR(VLOOKUP(A3659,'CGN-2015-001'!A3658:I8805,4,0)),0,VLOOKUP(A3659,'CGN-2015-001'!A3658:I8805,4,0))</f>
        <v>0</v>
      </c>
      <c r="E3659" s="45">
        <f>IF(ISERROR(VLOOKUP(A3659,[3]Hoja1!$A$1:$F$369,4,0)),0,VLOOKUP(A3659,[3]Hoja1!$A$1:$F$369,4,0))</f>
        <v>0</v>
      </c>
      <c r="F3659" s="45">
        <f>IF(ISERROR(VLOOKUP(A3659,[3]Hoja1!$A$1:$F$369,5,0)),0,VLOOKUP(A3659,[3]Hoja1!$A$1:$F$369,5,0))</f>
        <v>0</v>
      </c>
      <c r="G3659" s="102">
        <f>IF(ISERROR(VLOOKUP(A3659,'CGN-2015-001'!A3658:I8805,7,0)),0,VLOOKUP(A3659,'CGN-2015-001'!A3658:I8805,7,0))</f>
        <v>0</v>
      </c>
      <c r="H3659" s="44"/>
      <c r="I3659" s="46"/>
      <c r="J3659" s="113">
        <f t="shared" ref="J3659:J3722" si="289">D3659-G3659</f>
        <v>0</v>
      </c>
      <c r="K3659" s="114">
        <f t="shared" ref="K3659:K3722" si="290">IF(ISERROR(((D3659/G3659)-100%)),0,((D3659/G3659)-100%))</f>
        <v>0</v>
      </c>
      <c r="L3659" s="31">
        <f t="shared" ref="L3659:L3722" si="291">+G3659-H3659-I3659</f>
        <v>0</v>
      </c>
      <c r="M3659" s="1">
        <f t="shared" ref="M3659:M3722" si="292">IF(D3659&lt;&gt;0,1,IF(G3659&lt;&gt;0,2,IF(F3659&lt;&gt;0,3,IF(E3659&lt;&gt;0,4,0))))</f>
        <v>0</v>
      </c>
      <c r="N3659" s="1">
        <f t="shared" ref="N3659:N3722" si="293">+LEN(A3659)</f>
        <v>6</v>
      </c>
    </row>
    <row r="3660" spans="1:14" ht="16.5" hidden="1" thickBot="1" x14ac:dyDescent="0.3">
      <c r="A3660" s="26">
        <v>634505</v>
      </c>
      <c r="B3660" s="42">
        <v>634505</v>
      </c>
      <c r="C3660" s="43" t="s">
        <v>1510</v>
      </c>
      <c r="D3660" s="99">
        <f>IF(ISERROR(VLOOKUP(A3660,'CGN-2015-001'!A3659:I8806,4,0)),0,VLOOKUP(A3660,'CGN-2015-001'!A3659:I8806,4,0))</f>
        <v>0</v>
      </c>
      <c r="E3660" s="45">
        <f>IF(ISERROR(VLOOKUP(A3660,[3]Hoja1!$A$1:$F$369,4,0)),0,VLOOKUP(A3660,[3]Hoja1!$A$1:$F$369,4,0))</f>
        <v>0</v>
      </c>
      <c r="F3660" s="45">
        <f>IF(ISERROR(VLOOKUP(A3660,[3]Hoja1!$A$1:$F$369,5,0)),0,VLOOKUP(A3660,[3]Hoja1!$A$1:$F$369,5,0))</f>
        <v>0</v>
      </c>
      <c r="G3660" s="102">
        <f>IF(ISERROR(VLOOKUP(A3660,'CGN-2015-001'!A3659:I8806,7,0)),0,VLOOKUP(A3660,'CGN-2015-001'!A3659:I8806,7,0))</f>
        <v>0</v>
      </c>
      <c r="H3660" s="44"/>
      <c r="I3660" s="46"/>
      <c r="J3660" s="113">
        <f t="shared" si="289"/>
        <v>0</v>
      </c>
      <c r="K3660" s="114">
        <f t="shared" si="290"/>
        <v>0</v>
      </c>
      <c r="L3660" s="31">
        <f t="shared" si="291"/>
        <v>0</v>
      </c>
      <c r="M3660" s="1">
        <f t="shared" si="292"/>
        <v>0</v>
      </c>
      <c r="N3660" s="1">
        <f t="shared" si="293"/>
        <v>6</v>
      </c>
    </row>
    <row r="3661" spans="1:14" ht="16.5" hidden="1" thickBot="1" x14ac:dyDescent="0.3">
      <c r="A3661" s="26">
        <v>634590</v>
      </c>
      <c r="B3661" s="42">
        <v>634590</v>
      </c>
      <c r="C3661" s="43" t="s">
        <v>1511</v>
      </c>
      <c r="D3661" s="99">
        <f>IF(ISERROR(VLOOKUP(A3661,'CGN-2015-001'!A3660:I8807,4,0)),0,VLOOKUP(A3661,'CGN-2015-001'!A3660:I8807,4,0))</f>
        <v>0</v>
      </c>
      <c r="E3661" s="45">
        <f>IF(ISERROR(VLOOKUP(A3661,[3]Hoja1!$A$1:$F$369,4,0)),0,VLOOKUP(A3661,[3]Hoja1!$A$1:$F$369,4,0))</f>
        <v>0</v>
      </c>
      <c r="F3661" s="45">
        <f>IF(ISERROR(VLOOKUP(A3661,[3]Hoja1!$A$1:$F$369,5,0)),0,VLOOKUP(A3661,[3]Hoja1!$A$1:$F$369,5,0))</f>
        <v>0</v>
      </c>
      <c r="G3661" s="102">
        <f>IF(ISERROR(VLOOKUP(A3661,'CGN-2015-001'!A3660:I8807,7,0)),0,VLOOKUP(A3661,'CGN-2015-001'!A3660:I8807,7,0))</f>
        <v>0</v>
      </c>
      <c r="H3661" s="44"/>
      <c r="I3661" s="46"/>
      <c r="J3661" s="113">
        <f t="shared" si="289"/>
        <v>0</v>
      </c>
      <c r="K3661" s="114">
        <f t="shared" si="290"/>
        <v>0</v>
      </c>
      <c r="L3661" s="31">
        <f t="shared" si="291"/>
        <v>0</v>
      </c>
      <c r="M3661" s="1">
        <f t="shared" si="292"/>
        <v>0</v>
      </c>
      <c r="N3661" s="1">
        <f t="shared" si="293"/>
        <v>6</v>
      </c>
    </row>
    <row r="3662" spans="1:14" ht="16.5" hidden="1" thickBot="1" x14ac:dyDescent="0.3">
      <c r="A3662" s="26">
        <v>6350</v>
      </c>
      <c r="B3662" s="48">
        <v>635000</v>
      </c>
      <c r="C3662" s="49" t="s">
        <v>1529</v>
      </c>
      <c r="D3662" s="99">
        <f>IF(ISERROR(VLOOKUP(A3662,'CGN-2015-001'!A3661:I8808,4,0)),0,VLOOKUP(A3662,'CGN-2015-001'!A3661:I8808,4,0))</f>
        <v>0</v>
      </c>
      <c r="E3662" s="40">
        <f>IF(ISERROR(VLOOKUP(A3662,[3]Hoja1!$A$1:$F$369,4,0)),0,VLOOKUP(A3662,[3]Hoja1!$A$1:$F$369,4,0))</f>
        <v>0</v>
      </c>
      <c r="F3662" s="40">
        <f>IF(ISERROR(VLOOKUP(A3662,[3]Hoja1!$A$1:$F$369,5,0)),0,VLOOKUP(A3662,[3]Hoja1!$A$1:$F$369,5,0))</f>
        <v>0</v>
      </c>
      <c r="G3662" s="102">
        <f>IF(ISERROR(VLOOKUP(A3662,'CGN-2015-001'!A3661:I8808,7,0)),0,VLOOKUP(A3662,'CGN-2015-001'!A3661:I8808,7,0))</f>
        <v>0</v>
      </c>
      <c r="H3662" s="50"/>
      <c r="I3662" s="51"/>
      <c r="J3662" s="113">
        <f t="shared" si="289"/>
        <v>0</v>
      </c>
      <c r="K3662" s="114">
        <f t="shared" si="290"/>
        <v>0</v>
      </c>
      <c r="L3662" s="31">
        <f t="shared" si="291"/>
        <v>0</v>
      </c>
      <c r="M3662" s="1">
        <f t="shared" si="292"/>
        <v>0</v>
      </c>
      <c r="N3662" s="1">
        <f t="shared" si="293"/>
        <v>4</v>
      </c>
    </row>
    <row r="3663" spans="1:14" ht="16.5" hidden="1" thickBot="1" x14ac:dyDescent="0.3">
      <c r="A3663" s="26">
        <v>635001</v>
      </c>
      <c r="B3663" s="42">
        <v>635001</v>
      </c>
      <c r="C3663" s="43" t="s">
        <v>1533</v>
      </c>
      <c r="D3663" s="99">
        <f>IF(ISERROR(VLOOKUP(A3663,'CGN-2015-001'!A3662:I8809,4,0)),0,VLOOKUP(A3663,'CGN-2015-001'!A3662:I8809,4,0))</f>
        <v>0</v>
      </c>
      <c r="E3663" s="45">
        <f>IF(ISERROR(VLOOKUP(A3663,[3]Hoja1!$A$1:$F$369,4,0)),0,VLOOKUP(A3663,[3]Hoja1!$A$1:$F$369,4,0))</f>
        <v>0</v>
      </c>
      <c r="F3663" s="45">
        <f>IF(ISERROR(VLOOKUP(A3663,[3]Hoja1!$A$1:$F$369,5,0)),0,VLOOKUP(A3663,[3]Hoja1!$A$1:$F$369,5,0))</f>
        <v>0</v>
      </c>
      <c r="G3663" s="102">
        <f>IF(ISERROR(VLOOKUP(A3663,'CGN-2015-001'!A3662:I8809,7,0)),0,VLOOKUP(A3663,'CGN-2015-001'!A3662:I8809,7,0))</f>
        <v>0</v>
      </c>
      <c r="H3663" s="44"/>
      <c r="I3663" s="46"/>
      <c r="J3663" s="113">
        <f t="shared" si="289"/>
        <v>0</v>
      </c>
      <c r="K3663" s="114">
        <f t="shared" si="290"/>
        <v>0</v>
      </c>
      <c r="L3663" s="31">
        <f t="shared" si="291"/>
        <v>0</v>
      </c>
      <c r="M3663" s="1">
        <f t="shared" si="292"/>
        <v>0</v>
      </c>
      <c r="N3663" s="1">
        <f t="shared" si="293"/>
        <v>6</v>
      </c>
    </row>
    <row r="3664" spans="1:14" ht="16.5" hidden="1" thickBot="1" x14ac:dyDescent="0.3">
      <c r="A3664" s="26">
        <v>635002</v>
      </c>
      <c r="B3664" s="42">
        <v>635002</v>
      </c>
      <c r="C3664" s="43" t="s">
        <v>1534</v>
      </c>
      <c r="D3664" s="99">
        <f>IF(ISERROR(VLOOKUP(A3664,'CGN-2015-001'!A3663:I8810,4,0)),0,VLOOKUP(A3664,'CGN-2015-001'!A3663:I8810,4,0))</f>
        <v>0</v>
      </c>
      <c r="E3664" s="45">
        <f>IF(ISERROR(VLOOKUP(A3664,[3]Hoja1!$A$1:$F$369,4,0)),0,VLOOKUP(A3664,[3]Hoja1!$A$1:$F$369,4,0))</f>
        <v>0</v>
      </c>
      <c r="F3664" s="45">
        <f>IF(ISERROR(VLOOKUP(A3664,[3]Hoja1!$A$1:$F$369,5,0)),0,VLOOKUP(A3664,[3]Hoja1!$A$1:$F$369,5,0))</f>
        <v>0</v>
      </c>
      <c r="G3664" s="102">
        <f>IF(ISERROR(VLOOKUP(A3664,'CGN-2015-001'!A3663:I8810,7,0)),0,VLOOKUP(A3664,'CGN-2015-001'!A3663:I8810,7,0))</f>
        <v>0</v>
      </c>
      <c r="H3664" s="44"/>
      <c r="I3664" s="46"/>
      <c r="J3664" s="113">
        <f t="shared" si="289"/>
        <v>0</v>
      </c>
      <c r="K3664" s="114">
        <f t="shared" si="290"/>
        <v>0</v>
      </c>
      <c r="L3664" s="31">
        <f t="shared" si="291"/>
        <v>0</v>
      </c>
      <c r="M3664" s="1">
        <f t="shared" si="292"/>
        <v>0</v>
      </c>
      <c r="N3664" s="1">
        <f t="shared" si="293"/>
        <v>6</v>
      </c>
    </row>
    <row r="3665" spans="1:14" ht="16.5" hidden="1" thickBot="1" x14ac:dyDescent="0.3">
      <c r="A3665" s="26">
        <v>635090</v>
      </c>
      <c r="B3665" s="42">
        <v>635090</v>
      </c>
      <c r="C3665" s="43" t="s">
        <v>1941</v>
      </c>
      <c r="D3665" s="99">
        <f>IF(ISERROR(VLOOKUP(A3665,'CGN-2015-001'!A3664:I8811,4,0)),0,VLOOKUP(A3665,'CGN-2015-001'!A3664:I8811,4,0))</f>
        <v>0</v>
      </c>
      <c r="E3665" s="45">
        <f>IF(ISERROR(VLOOKUP(A3665,[3]Hoja1!$A$1:$F$369,4,0)),0,VLOOKUP(A3665,[3]Hoja1!$A$1:$F$369,4,0))</f>
        <v>0</v>
      </c>
      <c r="F3665" s="45">
        <f>IF(ISERROR(VLOOKUP(A3665,[3]Hoja1!$A$1:$F$369,5,0)),0,VLOOKUP(A3665,[3]Hoja1!$A$1:$F$369,5,0))</f>
        <v>0</v>
      </c>
      <c r="G3665" s="102">
        <f>IF(ISERROR(VLOOKUP(A3665,'CGN-2015-001'!A3664:I8811,7,0)),0,VLOOKUP(A3665,'CGN-2015-001'!A3664:I8811,7,0))</f>
        <v>0</v>
      </c>
      <c r="H3665" s="44"/>
      <c r="I3665" s="46"/>
      <c r="J3665" s="113">
        <f t="shared" si="289"/>
        <v>0</v>
      </c>
      <c r="K3665" s="114">
        <f t="shared" si="290"/>
        <v>0</v>
      </c>
      <c r="L3665" s="31">
        <f t="shared" si="291"/>
        <v>0</v>
      </c>
      <c r="M3665" s="1">
        <f t="shared" si="292"/>
        <v>0</v>
      </c>
      <c r="N3665" s="1">
        <f t="shared" si="293"/>
        <v>6</v>
      </c>
    </row>
    <row r="3666" spans="1:14" ht="16.5" hidden="1" thickBot="1" x14ac:dyDescent="0.3">
      <c r="A3666" s="26">
        <v>6360</v>
      </c>
      <c r="B3666" s="48">
        <v>636000</v>
      </c>
      <c r="C3666" s="49" t="s">
        <v>1942</v>
      </c>
      <c r="D3666" s="99">
        <f>IF(ISERROR(VLOOKUP(A3666,'CGN-2015-001'!A3665:I8812,4,0)),0,VLOOKUP(A3666,'CGN-2015-001'!A3665:I8812,4,0))</f>
        <v>0</v>
      </c>
      <c r="E3666" s="40">
        <f>IF(ISERROR(VLOOKUP(A3666,[3]Hoja1!$A$1:$F$369,4,0)),0,VLOOKUP(A3666,[3]Hoja1!$A$1:$F$369,4,0))</f>
        <v>0</v>
      </c>
      <c r="F3666" s="40">
        <f>IF(ISERROR(VLOOKUP(A3666,[3]Hoja1!$A$1:$F$369,5,0)),0,VLOOKUP(A3666,[3]Hoja1!$A$1:$F$369,5,0))</f>
        <v>0</v>
      </c>
      <c r="G3666" s="102">
        <f>IF(ISERROR(VLOOKUP(A3666,'CGN-2015-001'!A3665:I8812,7,0)),0,VLOOKUP(A3666,'CGN-2015-001'!A3665:I8812,7,0))</f>
        <v>0</v>
      </c>
      <c r="H3666" s="50"/>
      <c r="I3666" s="51"/>
      <c r="J3666" s="113">
        <f t="shared" si="289"/>
        <v>0</v>
      </c>
      <c r="K3666" s="114">
        <f t="shared" si="290"/>
        <v>0</v>
      </c>
      <c r="L3666" s="31">
        <f t="shared" si="291"/>
        <v>0</v>
      </c>
      <c r="M3666" s="1">
        <f t="shared" si="292"/>
        <v>0</v>
      </c>
      <c r="N3666" s="1">
        <f t="shared" si="293"/>
        <v>4</v>
      </c>
    </row>
    <row r="3667" spans="1:14" ht="16.5" hidden="1" thickBot="1" x14ac:dyDescent="0.3">
      <c r="A3667" s="26">
        <v>636002</v>
      </c>
      <c r="B3667" s="42">
        <v>636002</v>
      </c>
      <c r="C3667" s="43" t="s">
        <v>1943</v>
      </c>
      <c r="D3667" s="99">
        <f>IF(ISERROR(VLOOKUP(A3667,'CGN-2015-001'!A3666:I8813,4,0)),0,VLOOKUP(A3667,'CGN-2015-001'!A3666:I8813,4,0))</f>
        <v>0</v>
      </c>
      <c r="E3667" s="45">
        <f>IF(ISERROR(VLOOKUP(A3667,[3]Hoja1!$A$1:$F$369,4,0)),0,VLOOKUP(A3667,[3]Hoja1!$A$1:$F$369,4,0))</f>
        <v>0</v>
      </c>
      <c r="F3667" s="45">
        <f>IF(ISERROR(VLOOKUP(A3667,[3]Hoja1!$A$1:$F$369,5,0)),0,VLOOKUP(A3667,[3]Hoja1!$A$1:$F$369,5,0))</f>
        <v>0</v>
      </c>
      <c r="G3667" s="102">
        <f>IF(ISERROR(VLOOKUP(A3667,'CGN-2015-001'!A3666:I8813,7,0)),0,VLOOKUP(A3667,'CGN-2015-001'!A3666:I8813,7,0))</f>
        <v>0</v>
      </c>
      <c r="H3667" s="44"/>
      <c r="I3667" s="46"/>
      <c r="J3667" s="113">
        <f t="shared" si="289"/>
        <v>0</v>
      </c>
      <c r="K3667" s="114">
        <f t="shared" si="290"/>
        <v>0</v>
      </c>
      <c r="L3667" s="31">
        <f t="shared" si="291"/>
        <v>0</v>
      </c>
      <c r="M3667" s="1">
        <f t="shared" si="292"/>
        <v>0</v>
      </c>
      <c r="N3667" s="1">
        <f t="shared" si="293"/>
        <v>6</v>
      </c>
    </row>
    <row r="3668" spans="1:14" ht="16.5" hidden="1" thickBot="1" x14ac:dyDescent="0.3">
      <c r="A3668" s="26">
        <v>636003</v>
      </c>
      <c r="B3668" s="42">
        <v>636003</v>
      </c>
      <c r="C3668" s="43" t="s">
        <v>1944</v>
      </c>
      <c r="D3668" s="99">
        <f>IF(ISERROR(VLOOKUP(A3668,'CGN-2015-001'!A3667:I8814,4,0)),0,VLOOKUP(A3668,'CGN-2015-001'!A3667:I8814,4,0))</f>
        <v>0</v>
      </c>
      <c r="E3668" s="45">
        <f>IF(ISERROR(VLOOKUP(A3668,[3]Hoja1!$A$1:$F$369,4,0)),0,VLOOKUP(A3668,[3]Hoja1!$A$1:$F$369,4,0))</f>
        <v>0</v>
      </c>
      <c r="F3668" s="45">
        <f>IF(ISERROR(VLOOKUP(A3668,[3]Hoja1!$A$1:$F$369,5,0)),0,VLOOKUP(A3668,[3]Hoja1!$A$1:$F$369,5,0))</f>
        <v>0</v>
      </c>
      <c r="G3668" s="102">
        <f>IF(ISERROR(VLOOKUP(A3668,'CGN-2015-001'!A3667:I8814,7,0)),0,VLOOKUP(A3668,'CGN-2015-001'!A3667:I8814,7,0))</f>
        <v>0</v>
      </c>
      <c r="H3668" s="44"/>
      <c r="I3668" s="46"/>
      <c r="J3668" s="113">
        <f t="shared" si="289"/>
        <v>0</v>
      </c>
      <c r="K3668" s="114">
        <f t="shared" si="290"/>
        <v>0</v>
      </c>
      <c r="L3668" s="31">
        <f t="shared" si="291"/>
        <v>0</v>
      </c>
      <c r="M3668" s="1">
        <f t="shared" si="292"/>
        <v>0</v>
      </c>
      <c r="N3668" s="1">
        <f t="shared" si="293"/>
        <v>6</v>
      </c>
    </row>
    <row r="3669" spans="1:14" ht="16.5" hidden="1" thickBot="1" x14ac:dyDescent="0.3">
      <c r="A3669" s="26">
        <v>636004</v>
      </c>
      <c r="B3669" s="42">
        <v>636004</v>
      </c>
      <c r="C3669" s="43" t="s">
        <v>1945</v>
      </c>
      <c r="D3669" s="99">
        <f>IF(ISERROR(VLOOKUP(A3669,'CGN-2015-001'!A3668:I8815,4,0)),0,VLOOKUP(A3669,'CGN-2015-001'!A3668:I8815,4,0))</f>
        <v>0</v>
      </c>
      <c r="E3669" s="45">
        <f>IF(ISERROR(VLOOKUP(A3669,[3]Hoja1!$A$1:$F$369,4,0)),0,VLOOKUP(A3669,[3]Hoja1!$A$1:$F$369,4,0))</f>
        <v>0</v>
      </c>
      <c r="F3669" s="45">
        <f>IF(ISERROR(VLOOKUP(A3669,[3]Hoja1!$A$1:$F$369,5,0)),0,VLOOKUP(A3669,[3]Hoja1!$A$1:$F$369,5,0))</f>
        <v>0</v>
      </c>
      <c r="G3669" s="102">
        <f>IF(ISERROR(VLOOKUP(A3669,'CGN-2015-001'!A3668:I8815,7,0)),0,VLOOKUP(A3669,'CGN-2015-001'!A3668:I8815,7,0))</f>
        <v>0</v>
      </c>
      <c r="H3669" s="44"/>
      <c r="I3669" s="46"/>
      <c r="J3669" s="113">
        <f t="shared" si="289"/>
        <v>0</v>
      </c>
      <c r="K3669" s="114">
        <f t="shared" si="290"/>
        <v>0</v>
      </c>
      <c r="L3669" s="31">
        <f t="shared" si="291"/>
        <v>0</v>
      </c>
      <c r="M3669" s="1">
        <f t="shared" si="292"/>
        <v>0</v>
      </c>
      <c r="N3669" s="1">
        <f t="shared" si="293"/>
        <v>6</v>
      </c>
    </row>
    <row r="3670" spans="1:14" ht="16.5" hidden="1" thickBot="1" x14ac:dyDescent="0.3">
      <c r="A3670" s="26">
        <v>636005</v>
      </c>
      <c r="B3670" s="42">
        <v>636005</v>
      </c>
      <c r="C3670" s="43" t="s">
        <v>1946</v>
      </c>
      <c r="D3670" s="99">
        <f>IF(ISERROR(VLOOKUP(A3670,'CGN-2015-001'!A3669:I8816,4,0)),0,VLOOKUP(A3670,'CGN-2015-001'!A3669:I8816,4,0))</f>
        <v>0</v>
      </c>
      <c r="E3670" s="45">
        <f>IF(ISERROR(VLOOKUP(A3670,[3]Hoja1!$A$1:$F$369,4,0)),0,VLOOKUP(A3670,[3]Hoja1!$A$1:$F$369,4,0))</f>
        <v>0</v>
      </c>
      <c r="F3670" s="45">
        <f>IF(ISERROR(VLOOKUP(A3670,[3]Hoja1!$A$1:$F$369,5,0)),0,VLOOKUP(A3670,[3]Hoja1!$A$1:$F$369,5,0))</f>
        <v>0</v>
      </c>
      <c r="G3670" s="102">
        <f>IF(ISERROR(VLOOKUP(A3670,'CGN-2015-001'!A3669:I8816,7,0)),0,VLOOKUP(A3670,'CGN-2015-001'!A3669:I8816,7,0))</f>
        <v>0</v>
      </c>
      <c r="H3670" s="44"/>
      <c r="I3670" s="46"/>
      <c r="J3670" s="113">
        <f t="shared" si="289"/>
        <v>0</v>
      </c>
      <c r="K3670" s="114">
        <f t="shared" si="290"/>
        <v>0</v>
      </c>
      <c r="L3670" s="31">
        <f t="shared" si="291"/>
        <v>0</v>
      </c>
      <c r="M3670" s="1">
        <f t="shared" si="292"/>
        <v>0</v>
      </c>
      <c r="N3670" s="1">
        <f t="shared" si="293"/>
        <v>6</v>
      </c>
    </row>
    <row r="3671" spans="1:14" ht="16.5" hidden="1" thickBot="1" x14ac:dyDescent="0.3">
      <c r="A3671" s="26">
        <v>636006</v>
      </c>
      <c r="B3671" s="42">
        <v>636006</v>
      </c>
      <c r="C3671" s="43" t="s">
        <v>1947</v>
      </c>
      <c r="D3671" s="99">
        <f>IF(ISERROR(VLOOKUP(A3671,'CGN-2015-001'!A3670:I8817,4,0)),0,VLOOKUP(A3671,'CGN-2015-001'!A3670:I8817,4,0))</f>
        <v>0</v>
      </c>
      <c r="E3671" s="45">
        <f>IF(ISERROR(VLOOKUP(A3671,[3]Hoja1!$A$1:$F$369,4,0)),0,VLOOKUP(A3671,[3]Hoja1!$A$1:$F$369,4,0))</f>
        <v>0</v>
      </c>
      <c r="F3671" s="45">
        <f>IF(ISERROR(VLOOKUP(A3671,[3]Hoja1!$A$1:$F$369,5,0)),0,VLOOKUP(A3671,[3]Hoja1!$A$1:$F$369,5,0))</f>
        <v>0</v>
      </c>
      <c r="G3671" s="102">
        <f>IF(ISERROR(VLOOKUP(A3671,'CGN-2015-001'!A3670:I8817,7,0)),0,VLOOKUP(A3671,'CGN-2015-001'!A3670:I8817,7,0))</f>
        <v>0</v>
      </c>
      <c r="H3671" s="44"/>
      <c r="I3671" s="46"/>
      <c r="J3671" s="113">
        <f t="shared" si="289"/>
        <v>0</v>
      </c>
      <c r="K3671" s="114">
        <f t="shared" si="290"/>
        <v>0</v>
      </c>
      <c r="L3671" s="31">
        <f t="shared" si="291"/>
        <v>0</v>
      </c>
      <c r="M3671" s="1">
        <f t="shared" si="292"/>
        <v>0</v>
      </c>
      <c r="N3671" s="1">
        <f t="shared" si="293"/>
        <v>6</v>
      </c>
    </row>
    <row r="3672" spans="1:14" ht="16.5" hidden="1" thickBot="1" x14ac:dyDescent="0.3">
      <c r="A3672" s="26">
        <v>636007</v>
      </c>
      <c r="B3672" s="42">
        <v>636007</v>
      </c>
      <c r="C3672" s="43" t="s">
        <v>1948</v>
      </c>
      <c r="D3672" s="99">
        <f>IF(ISERROR(VLOOKUP(A3672,'CGN-2015-001'!A3671:I8818,4,0)),0,VLOOKUP(A3672,'CGN-2015-001'!A3671:I8818,4,0))</f>
        <v>0</v>
      </c>
      <c r="E3672" s="45">
        <f>IF(ISERROR(VLOOKUP(A3672,[3]Hoja1!$A$1:$F$369,4,0)),0,VLOOKUP(A3672,[3]Hoja1!$A$1:$F$369,4,0))</f>
        <v>0</v>
      </c>
      <c r="F3672" s="45">
        <f>IF(ISERROR(VLOOKUP(A3672,[3]Hoja1!$A$1:$F$369,5,0)),0,VLOOKUP(A3672,[3]Hoja1!$A$1:$F$369,5,0))</f>
        <v>0</v>
      </c>
      <c r="G3672" s="102">
        <f>IF(ISERROR(VLOOKUP(A3672,'CGN-2015-001'!A3671:I8818,7,0)),0,VLOOKUP(A3672,'CGN-2015-001'!A3671:I8818,7,0))</f>
        <v>0</v>
      </c>
      <c r="H3672" s="44"/>
      <c r="I3672" s="46"/>
      <c r="J3672" s="113">
        <f t="shared" si="289"/>
        <v>0</v>
      </c>
      <c r="K3672" s="114">
        <f t="shared" si="290"/>
        <v>0</v>
      </c>
      <c r="L3672" s="31">
        <f t="shared" si="291"/>
        <v>0</v>
      </c>
      <c r="M3672" s="1">
        <f t="shared" si="292"/>
        <v>0</v>
      </c>
      <c r="N3672" s="1">
        <f t="shared" si="293"/>
        <v>6</v>
      </c>
    </row>
    <row r="3673" spans="1:14" ht="16.5" hidden="1" thickBot="1" x14ac:dyDescent="0.3">
      <c r="A3673" s="26">
        <v>636090</v>
      </c>
      <c r="B3673" s="42">
        <v>636090</v>
      </c>
      <c r="C3673" s="43" t="s">
        <v>1949</v>
      </c>
      <c r="D3673" s="99">
        <f>IF(ISERROR(VLOOKUP(A3673,'CGN-2015-001'!A3672:I8819,4,0)),0,VLOOKUP(A3673,'CGN-2015-001'!A3672:I8819,4,0))</f>
        <v>0</v>
      </c>
      <c r="E3673" s="45">
        <f>IF(ISERROR(VLOOKUP(A3673,[3]Hoja1!$A$1:$F$369,4,0)),0,VLOOKUP(A3673,[3]Hoja1!$A$1:$F$369,4,0))</f>
        <v>0</v>
      </c>
      <c r="F3673" s="45">
        <f>IF(ISERROR(VLOOKUP(A3673,[3]Hoja1!$A$1:$F$369,5,0)),0,VLOOKUP(A3673,[3]Hoja1!$A$1:$F$369,5,0))</f>
        <v>0</v>
      </c>
      <c r="G3673" s="102">
        <f>IF(ISERROR(VLOOKUP(A3673,'CGN-2015-001'!A3672:I8819,7,0)),0,VLOOKUP(A3673,'CGN-2015-001'!A3672:I8819,7,0))</f>
        <v>0</v>
      </c>
      <c r="H3673" s="44"/>
      <c r="I3673" s="46"/>
      <c r="J3673" s="113">
        <f t="shared" si="289"/>
        <v>0</v>
      </c>
      <c r="K3673" s="114">
        <f t="shared" si="290"/>
        <v>0</v>
      </c>
      <c r="L3673" s="31">
        <f t="shared" si="291"/>
        <v>0</v>
      </c>
      <c r="M3673" s="1">
        <f t="shared" si="292"/>
        <v>0</v>
      </c>
      <c r="N3673" s="1">
        <f t="shared" si="293"/>
        <v>6</v>
      </c>
    </row>
    <row r="3674" spans="1:14" ht="16.5" hidden="1" thickBot="1" x14ac:dyDescent="0.3">
      <c r="A3674" s="26">
        <v>6390</v>
      </c>
      <c r="B3674" s="48">
        <v>639000</v>
      </c>
      <c r="C3674" s="49" t="s">
        <v>1550</v>
      </c>
      <c r="D3674" s="99">
        <f>IF(ISERROR(VLOOKUP(A3674,'CGN-2015-001'!A3673:I8820,4,0)),0,VLOOKUP(A3674,'CGN-2015-001'!A3673:I8820,4,0))</f>
        <v>0</v>
      </c>
      <c r="E3674" s="40">
        <f>IF(ISERROR(VLOOKUP(A3674,[3]Hoja1!$A$1:$F$369,4,0)),0,VLOOKUP(A3674,[3]Hoja1!$A$1:$F$369,4,0))</f>
        <v>0</v>
      </c>
      <c r="F3674" s="40">
        <f>IF(ISERROR(VLOOKUP(A3674,[3]Hoja1!$A$1:$F$369,5,0)),0,VLOOKUP(A3674,[3]Hoja1!$A$1:$F$369,5,0))</f>
        <v>0</v>
      </c>
      <c r="G3674" s="102">
        <f>IF(ISERROR(VLOOKUP(A3674,'CGN-2015-001'!A3673:I8820,7,0)),0,VLOOKUP(A3674,'CGN-2015-001'!A3673:I8820,7,0))</f>
        <v>0</v>
      </c>
      <c r="H3674" s="50"/>
      <c r="I3674" s="51"/>
      <c r="J3674" s="113">
        <f t="shared" si="289"/>
        <v>0</v>
      </c>
      <c r="K3674" s="114">
        <f t="shared" si="290"/>
        <v>0</v>
      </c>
      <c r="L3674" s="31">
        <f t="shared" si="291"/>
        <v>0</v>
      </c>
      <c r="M3674" s="1">
        <f t="shared" si="292"/>
        <v>0</v>
      </c>
      <c r="N3674" s="1">
        <f t="shared" si="293"/>
        <v>4</v>
      </c>
    </row>
    <row r="3675" spans="1:14" ht="16.5" hidden="1" thickBot="1" x14ac:dyDescent="0.3">
      <c r="A3675" s="26">
        <v>639001</v>
      </c>
      <c r="B3675" s="42">
        <v>639001</v>
      </c>
      <c r="C3675" s="43" t="s">
        <v>256</v>
      </c>
      <c r="D3675" s="99">
        <f>IF(ISERROR(VLOOKUP(A3675,'CGN-2015-001'!A3674:I8821,4,0)),0,VLOOKUP(A3675,'CGN-2015-001'!A3674:I8821,4,0))</f>
        <v>0</v>
      </c>
      <c r="E3675" s="45">
        <f>IF(ISERROR(VLOOKUP(A3675,[3]Hoja1!$A$1:$F$369,4,0)),0,VLOOKUP(A3675,[3]Hoja1!$A$1:$F$369,4,0))</f>
        <v>0</v>
      </c>
      <c r="F3675" s="45">
        <f>IF(ISERROR(VLOOKUP(A3675,[3]Hoja1!$A$1:$F$369,5,0)),0,VLOOKUP(A3675,[3]Hoja1!$A$1:$F$369,5,0))</f>
        <v>0</v>
      </c>
      <c r="G3675" s="102">
        <f>IF(ISERROR(VLOOKUP(A3675,'CGN-2015-001'!A3674:I8821,7,0)),0,VLOOKUP(A3675,'CGN-2015-001'!A3674:I8821,7,0))</f>
        <v>0</v>
      </c>
      <c r="H3675" s="44"/>
      <c r="I3675" s="46"/>
      <c r="J3675" s="113">
        <f t="shared" si="289"/>
        <v>0</v>
      </c>
      <c r="K3675" s="114">
        <f t="shared" si="290"/>
        <v>0</v>
      </c>
      <c r="L3675" s="31">
        <f t="shared" si="291"/>
        <v>0</v>
      </c>
      <c r="M3675" s="1">
        <f t="shared" si="292"/>
        <v>0</v>
      </c>
      <c r="N3675" s="1">
        <f t="shared" si="293"/>
        <v>6</v>
      </c>
    </row>
    <row r="3676" spans="1:14" ht="16.5" hidden="1" thickBot="1" x14ac:dyDescent="0.3">
      <c r="A3676" s="26">
        <v>639002</v>
      </c>
      <c r="B3676" s="42">
        <v>639002</v>
      </c>
      <c r="C3676" s="43" t="s">
        <v>257</v>
      </c>
      <c r="D3676" s="99">
        <f>IF(ISERROR(VLOOKUP(A3676,'CGN-2015-001'!A3675:I8822,4,0)),0,VLOOKUP(A3676,'CGN-2015-001'!A3675:I8822,4,0))</f>
        <v>0</v>
      </c>
      <c r="E3676" s="45">
        <f>IF(ISERROR(VLOOKUP(A3676,[3]Hoja1!$A$1:$F$369,4,0)),0,VLOOKUP(A3676,[3]Hoja1!$A$1:$F$369,4,0))</f>
        <v>0</v>
      </c>
      <c r="F3676" s="45">
        <f>IF(ISERROR(VLOOKUP(A3676,[3]Hoja1!$A$1:$F$369,5,0)),0,VLOOKUP(A3676,[3]Hoja1!$A$1:$F$369,5,0))</f>
        <v>0</v>
      </c>
      <c r="G3676" s="102">
        <f>IF(ISERROR(VLOOKUP(A3676,'CGN-2015-001'!A3675:I8822,7,0)),0,VLOOKUP(A3676,'CGN-2015-001'!A3675:I8822,7,0))</f>
        <v>0</v>
      </c>
      <c r="H3676" s="44"/>
      <c r="I3676" s="46"/>
      <c r="J3676" s="113">
        <f t="shared" si="289"/>
        <v>0</v>
      </c>
      <c r="K3676" s="114">
        <f t="shared" si="290"/>
        <v>0</v>
      </c>
      <c r="L3676" s="31">
        <f t="shared" si="291"/>
        <v>0</v>
      </c>
      <c r="M3676" s="1">
        <f t="shared" si="292"/>
        <v>0</v>
      </c>
      <c r="N3676" s="1">
        <f t="shared" si="293"/>
        <v>6</v>
      </c>
    </row>
    <row r="3677" spans="1:14" ht="16.5" hidden="1" thickBot="1" x14ac:dyDescent="0.3">
      <c r="A3677" s="26">
        <v>639004</v>
      </c>
      <c r="B3677" s="42">
        <v>639004</v>
      </c>
      <c r="C3677" s="43" t="s">
        <v>261</v>
      </c>
      <c r="D3677" s="99">
        <f>IF(ISERROR(VLOOKUP(A3677,'CGN-2015-001'!A3676:I8823,4,0)),0,VLOOKUP(A3677,'CGN-2015-001'!A3676:I8823,4,0))</f>
        <v>0</v>
      </c>
      <c r="E3677" s="45">
        <f>IF(ISERROR(VLOOKUP(A3677,[3]Hoja1!$A$1:$F$369,4,0)),0,VLOOKUP(A3677,[3]Hoja1!$A$1:$F$369,4,0))</f>
        <v>0</v>
      </c>
      <c r="F3677" s="45">
        <f>IF(ISERROR(VLOOKUP(A3677,[3]Hoja1!$A$1:$F$369,5,0)),0,VLOOKUP(A3677,[3]Hoja1!$A$1:$F$369,5,0))</f>
        <v>0</v>
      </c>
      <c r="G3677" s="102">
        <f>IF(ISERROR(VLOOKUP(A3677,'CGN-2015-001'!A3676:I8823,7,0)),0,VLOOKUP(A3677,'CGN-2015-001'!A3676:I8823,7,0))</f>
        <v>0</v>
      </c>
      <c r="H3677" s="44"/>
      <c r="I3677" s="46"/>
      <c r="J3677" s="113">
        <f t="shared" si="289"/>
        <v>0</v>
      </c>
      <c r="K3677" s="114">
        <f t="shared" si="290"/>
        <v>0</v>
      </c>
      <c r="L3677" s="31">
        <f t="shared" si="291"/>
        <v>0</v>
      </c>
      <c r="M3677" s="1">
        <f t="shared" si="292"/>
        <v>0</v>
      </c>
      <c r="N3677" s="1">
        <f t="shared" si="293"/>
        <v>6</v>
      </c>
    </row>
    <row r="3678" spans="1:14" ht="16.5" hidden="1" thickBot="1" x14ac:dyDescent="0.3">
      <c r="A3678" s="26">
        <v>639007</v>
      </c>
      <c r="B3678" s="42">
        <v>639007</v>
      </c>
      <c r="C3678" s="43" t="s">
        <v>268</v>
      </c>
      <c r="D3678" s="99">
        <f>IF(ISERROR(VLOOKUP(A3678,'CGN-2015-001'!A3677:I8824,4,0)),0,VLOOKUP(A3678,'CGN-2015-001'!A3677:I8824,4,0))</f>
        <v>0</v>
      </c>
      <c r="E3678" s="45">
        <f>IF(ISERROR(VLOOKUP(A3678,[3]Hoja1!$A$1:$F$369,4,0)),0,VLOOKUP(A3678,[3]Hoja1!$A$1:$F$369,4,0))</f>
        <v>0</v>
      </c>
      <c r="F3678" s="45">
        <f>IF(ISERROR(VLOOKUP(A3678,[3]Hoja1!$A$1:$F$369,5,0)),0,VLOOKUP(A3678,[3]Hoja1!$A$1:$F$369,5,0))</f>
        <v>0</v>
      </c>
      <c r="G3678" s="102">
        <f>IF(ISERROR(VLOOKUP(A3678,'CGN-2015-001'!A3677:I8824,7,0)),0,VLOOKUP(A3678,'CGN-2015-001'!A3677:I8824,7,0))</f>
        <v>0</v>
      </c>
      <c r="H3678" s="44"/>
      <c r="I3678" s="46"/>
      <c r="J3678" s="113">
        <f t="shared" si="289"/>
        <v>0</v>
      </c>
      <c r="K3678" s="114">
        <f t="shared" si="290"/>
        <v>0</v>
      </c>
      <c r="L3678" s="31">
        <f t="shared" si="291"/>
        <v>0</v>
      </c>
      <c r="M3678" s="1">
        <f t="shared" si="292"/>
        <v>0</v>
      </c>
      <c r="N3678" s="1">
        <f t="shared" si="293"/>
        <v>6</v>
      </c>
    </row>
    <row r="3679" spans="1:14" ht="16.5" hidden="1" thickBot="1" x14ac:dyDescent="0.3">
      <c r="A3679" s="26">
        <v>639008</v>
      </c>
      <c r="B3679" s="42">
        <v>639008</v>
      </c>
      <c r="C3679" s="43" t="s">
        <v>259</v>
      </c>
      <c r="D3679" s="99">
        <f>IF(ISERROR(VLOOKUP(A3679,'CGN-2015-001'!A3678:I8825,4,0)),0,VLOOKUP(A3679,'CGN-2015-001'!A3678:I8825,4,0))</f>
        <v>0</v>
      </c>
      <c r="E3679" s="45">
        <f>IF(ISERROR(VLOOKUP(A3679,[3]Hoja1!$A$1:$F$369,4,0)),0,VLOOKUP(A3679,[3]Hoja1!$A$1:$F$369,4,0))</f>
        <v>0</v>
      </c>
      <c r="F3679" s="45">
        <f>IF(ISERROR(VLOOKUP(A3679,[3]Hoja1!$A$1:$F$369,5,0)),0,VLOOKUP(A3679,[3]Hoja1!$A$1:$F$369,5,0))</f>
        <v>0</v>
      </c>
      <c r="G3679" s="102">
        <f>IF(ISERROR(VLOOKUP(A3679,'CGN-2015-001'!A3678:I8825,7,0)),0,VLOOKUP(A3679,'CGN-2015-001'!A3678:I8825,7,0))</f>
        <v>0</v>
      </c>
      <c r="H3679" s="44"/>
      <c r="I3679" s="46"/>
      <c r="J3679" s="113">
        <f t="shared" si="289"/>
        <v>0</v>
      </c>
      <c r="K3679" s="114">
        <f t="shared" si="290"/>
        <v>0</v>
      </c>
      <c r="L3679" s="31">
        <f t="shared" si="291"/>
        <v>0</v>
      </c>
      <c r="M3679" s="1">
        <f t="shared" si="292"/>
        <v>0</v>
      </c>
      <c r="N3679" s="1">
        <f t="shared" si="293"/>
        <v>6</v>
      </c>
    </row>
    <row r="3680" spans="1:14" ht="16.5" hidden="1" thickBot="1" x14ac:dyDescent="0.3">
      <c r="A3680" s="26">
        <v>639010</v>
      </c>
      <c r="B3680" s="42">
        <v>639010</v>
      </c>
      <c r="C3680" s="43" t="s">
        <v>269</v>
      </c>
      <c r="D3680" s="99">
        <f>IF(ISERROR(VLOOKUP(A3680,'CGN-2015-001'!A3679:I8826,4,0)),0,VLOOKUP(A3680,'CGN-2015-001'!A3679:I8826,4,0))</f>
        <v>0</v>
      </c>
      <c r="E3680" s="45">
        <f>IF(ISERROR(VLOOKUP(A3680,[3]Hoja1!$A$1:$F$369,4,0)),0,VLOOKUP(A3680,[3]Hoja1!$A$1:$F$369,4,0))</f>
        <v>0</v>
      </c>
      <c r="F3680" s="45">
        <f>IF(ISERROR(VLOOKUP(A3680,[3]Hoja1!$A$1:$F$369,5,0)),0,VLOOKUP(A3680,[3]Hoja1!$A$1:$F$369,5,0))</f>
        <v>0</v>
      </c>
      <c r="G3680" s="102">
        <f>IF(ISERROR(VLOOKUP(A3680,'CGN-2015-001'!A3679:I8826,7,0)),0,VLOOKUP(A3680,'CGN-2015-001'!A3679:I8826,7,0))</f>
        <v>0</v>
      </c>
      <c r="H3680" s="44"/>
      <c r="I3680" s="46"/>
      <c r="J3680" s="113">
        <f t="shared" si="289"/>
        <v>0</v>
      </c>
      <c r="K3680" s="114">
        <f t="shared" si="290"/>
        <v>0</v>
      </c>
      <c r="L3680" s="31">
        <f t="shared" si="291"/>
        <v>0</v>
      </c>
      <c r="M3680" s="1">
        <f t="shared" si="292"/>
        <v>0</v>
      </c>
      <c r="N3680" s="1">
        <f t="shared" si="293"/>
        <v>6</v>
      </c>
    </row>
    <row r="3681" spans="1:14" ht="16.5" hidden="1" thickBot="1" x14ac:dyDescent="0.3">
      <c r="A3681" s="26">
        <v>639012</v>
      </c>
      <c r="B3681" s="42">
        <v>639012</v>
      </c>
      <c r="C3681" s="43" t="s">
        <v>1551</v>
      </c>
      <c r="D3681" s="99">
        <f>IF(ISERROR(VLOOKUP(A3681,'CGN-2015-001'!A3680:I8827,4,0)),0,VLOOKUP(A3681,'CGN-2015-001'!A3680:I8827,4,0))</f>
        <v>0</v>
      </c>
      <c r="E3681" s="45">
        <f>IF(ISERROR(VLOOKUP(A3681,[3]Hoja1!$A$1:$F$369,4,0)),0,VLOOKUP(A3681,[3]Hoja1!$A$1:$F$369,4,0))</f>
        <v>0</v>
      </c>
      <c r="F3681" s="45">
        <f>IF(ISERROR(VLOOKUP(A3681,[3]Hoja1!$A$1:$F$369,5,0)),0,VLOOKUP(A3681,[3]Hoja1!$A$1:$F$369,5,0))</f>
        <v>0</v>
      </c>
      <c r="G3681" s="102">
        <f>IF(ISERROR(VLOOKUP(A3681,'CGN-2015-001'!A3680:I8827,7,0)),0,VLOOKUP(A3681,'CGN-2015-001'!A3680:I8827,7,0))</f>
        <v>0</v>
      </c>
      <c r="H3681" s="44"/>
      <c r="I3681" s="46"/>
      <c r="J3681" s="113">
        <f t="shared" si="289"/>
        <v>0</v>
      </c>
      <c r="K3681" s="114">
        <f t="shared" si="290"/>
        <v>0</v>
      </c>
      <c r="L3681" s="31">
        <f t="shared" si="291"/>
        <v>0</v>
      </c>
      <c r="M3681" s="1">
        <f t="shared" si="292"/>
        <v>0</v>
      </c>
      <c r="N3681" s="1">
        <f t="shared" si="293"/>
        <v>6</v>
      </c>
    </row>
    <row r="3682" spans="1:14" ht="16.5" hidden="1" thickBot="1" x14ac:dyDescent="0.3">
      <c r="A3682" s="26">
        <v>639013</v>
      </c>
      <c r="B3682" s="42">
        <v>639013</v>
      </c>
      <c r="C3682" s="43" t="s">
        <v>273</v>
      </c>
      <c r="D3682" s="99">
        <f>IF(ISERROR(VLOOKUP(A3682,'CGN-2015-001'!A3681:I8828,4,0)),0,VLOOKUP(A3682,'CGN-2015-001'!A3681:I8828,4,0))</f>
        <v>0</v>
      </c>
      <c r="E3682" s="45">
        <f>IF(ISERROR(VLOOKUP(A3682,[3]Hoja1!$A$1:$F$369,4,0)),0,VLOOKUP(A3682,[3]Hoja1!$A$1:$F$369,4,0))</f>
        <v>0</v>
      </c>
      <c r="F3682" s="45">
        <f>IF(ISERROR(VLOOKUP(A3682,[3]Hoja1!$A$1:$F$369,5,0)),0,VLOOKUP(A3682,[3]Hoja1!$A$1:$F$369,5,0))</f>
        <v>0</v>
      </c>
      <c r="G3682" s="102">
        <f>IF(ISERROR(VLOOKUP(A3682,'CGN-2015-001'!A3681:I8828,7,0)),0,VLOOKUP(A3682,'CGN-2015-001'!A3681:I8828,7,0))</f>
        <v>0</v>
      </c>
      <c r="H3682" s="44"/>
      <c r="I3682" s="46"/>
      <c r="J3682" s="113">
        <f t="shared" si="289"/>
        <v>0</v>
      </c>
      <c r="K3682" s="114">
        <f t="shared" si="290"/>
        <v>0</v>
      </c>
      <c r="L3682" s="31">
        <f t="shared" si="291"/>
        <v>0</v>
      </c>
      <c r="M3682" s="1">
        <f t="shared" si="292"/>
        <v>0</v>
      </c>
      <c r="N3682" s="1">
        <f t="shared" si="293"/>
        <v>6</v>
      </c>
    </row>
    <row r="3683" spans="1:14" ht="16.5" hidden="1" thickBot="1" x14ac:dyDescent="0.3">
      <c r="A3683" s="26">
        <v>639090</v>
      </c>
      <c r="B3683" s="42">
        <v>639090</v>
      </c>
      <c r="C3683" s="43" t="s">
        <v>275</v>
      </c>
      <c r="D3683" s="99">
        <f>IF(ISERROR(VLOOKUP(A3683,'CGN-2015-001'!A3682:I8829,4,0)),0,VLOOKUP(A3683,'CGN-2015-001'!A3682:I8829,4,0))</f>
        <v>0</v>
      </c>
      <c r="E3683" s="45">
        <f>IF(ISERROR(VLOOKUP(A3683,[3]Hoja1!$A$1:$F$369,4,0)),0,VLOOKUP(A3683,[3]Hoja1!$A$1:$F$369,4,0))</f>
        <v>0</v>
      </c>
      <c r="F3683" s="45">
        <f>IF(ISERROR(VLOOKUP(A3683,[3]Hoja1!$A$1:$F$369,5,0)),0,VLOOKUP(A3683,[3]Hoja1!$A$1:$F$369,5,0))</f>
        <v>0</v>
      </c>
      <c r="G3683" s="102">
        <f>IF(ISERROR(VLOOKUP(A3683,'CGN-2015-001'!A3682:I8829,7,0)),0,VLOOKUP(A3683,'CGN-2015-001'!A3682:I8829,7,0))</f>
        <v>0</v>
      </c>
      <c r="H3683" s="44"/>
      <c r="I3683" s="46"/>
      <c r="J3683" s="113">
        <f t="shared" si="289"/>
        <v>0</v>
      </c>
      <c r="K3683" s="114">
        <f t="shared" si="290"/>
        <v>0</v>
      </c>
      <c r="L3683" s="31">
        <f t="shared" si="291"/>
        <v>0</v>
      </c>
      <c r="M3683" s="1">
        <f t="shared" si="292"/>
        <v>0</v>
      </c>
      <c r="N3683" s="1">
        <f t="shared" si="293"/>
        <v>6</v>
      </c>
    </row>
    <row r="3684" spans="1:14" ht="16.5" hidden="1" thickBot="1" x14ac:dyDescent="0.3">
      <c r="A3684" s="26">
        <v>7</v>
      </c>
      <c r="B3684" s="61">
        <v>700000</v>
      </c>
      <c r="C3684" s="62" t="s">
        <v>1950</v>
      </c>
      <c r="D3684" s="99">
        <f>IF(ISERROR(VLOOKUP(A3684,'CGN-2015-001'!A3683:I8830,4,0)),0,VLOOKUP(A3684,'CGN-2015-001'!A3683:I8830,4,0))</f>
        <v>0</v>
      </c>
      <c r="E3684" s="29">
        <f>IF(ISERROR(VLOOKUP(A3684,[3]Hoja1!$A$1:$F$369,4,0)),0,VLOOKUP(A3684,[3]Hoja1!$A$1:$F$369,4,0))</f>
        <v>0</v>
      </c>
      <c r="F3684" s="29">
        <f>IF(ISERROR(VLOOKUP(A3684,[3]Hoja1!$A$1:$F$369,5,0)),0,VLOOKUP(A3684,[3]Hoja1!$A$1:$F$369,5,0))</f>
        <v>0</v>
      </c>
      <c r="G3684" s="102">
        <f>IF(ISERROR(VLOOKUP(A3684,'CGN-2015-001'!A3683:I8830,7,0)),0,VLOOKUP(A3684,'CGN-2015-001'!A3683:I8830,7,0))</f>
        <v>0</v>
      </c>
      <c r="H3684" s="63"/>
      <c r="I3684" s="74"/>
      <c r="J3684" s="113">
        <f t="shared" si="289"/>
        <v>0</v>
      </c>
      <c r="K3684" s="114">
        <f t="shared" si="290"/>
        <v>0</v>
      </c>
      <c r="L3684" s="31">
        <f t="shared" si="291"/>
        <v>0</v>
      </c>
      <c r="M3684" s="1">
        <f t="shared" si="292"/>
        <v>0</v>
      </c>
      <c r="N3684" s="1">
        <f t="shared" si="293"/>
        <v>1</v>
      </c>
    </row>
    <row r="3685" spans="1:14" ht="16.5" hidden="1" thickBot="1" x14ac:dyDescent="0.3">
      <c r="A3685" s="26">
        <v>71</v>
      </c>
      <c r="B3685" s="32">
        <v>710000</v>
      </c>
      <c r="C3685" s="33" t="s">
        <v>1951</v>
      </c>
      <c r="D3685" s="99">
        <f>IF(ISERROR(VLOOKUP(A3685,'CGN-2015-001'!A3684:I8831,4,0)),0,VLOOKUP(A3685,'CGN-2015-001'!A3684:I8831,4,0))</f>
        <v>0</v>
      </c>
      <c r="E3685" s="35">
        <f>IF(ISERROR(VLOOKUP(A3685,[3]Hoja1!$A$1:$F$369,4,0)),0,VLOOKUP(A3685,[3]Hoja1!$A$1:$F$369,4,0))</f>
        <v>0</v>
      </c>
      <c r="F3685" s="35">
        <f>IF(ISERROR(VLOOKUP(A3685,[3]Hoja1!$A$1:$F$369,5,0)),0,VLOOKUP(A3685,[3]Hoja1!$A$1:$F$369,5,0))</f>
        <v>0</v>
      </c>
      <c r="G3685" s="102">
        <f>IF(ISERROR(VLOOKUP(A3685,'CGN-2015-001'!A3684:I8831,7,0)),0,VLOOKUP(A3685,'CGN-2015-001'!A3684:I8831,7,0))</f>
        <v>0</v>
      </c>
      <c r="H3685" s="34"/>
      <c r="I3685" s="58"/>
      <c r="J3685" s="113">
        <f t="shared" si="289"/>
        <v>0</v>
      </c>
      <c r="K3685" s="114">
        <f t="shared" si="290"/>
        <v>0</v>
      </c>
      <c r="L3685" s="31">
        <f t="shared" si="291"/>
        <v>0</v>
      </c>
      <c r="M3685" s="1">
        <f t="shared" si="292"/>
        <v>0</v>
      </c>
      <c r="N3685" s="1">
        <f t="shared" si="293"/>
        <v>2</v>
      </c>
    </row>
    <row r="3686" spans="1:14" ht="16.5" hidden="1" thickBot="1" x14ac:dyDescent="0.3">
      <c r="A3686" s="26">
        <v>7116</v>
      </c>
      <c r="B3686" s="48">
        <v>711600</v>
      </c>
      <c r="C3686" s="49" t="s">
        <v>1952</v>
      </c>
      <c r="D3686" s="99">
        <f>IF(ISERROR(VLOOKUP(A3686,'CGN-2015-001'!A3685:I8832,4,0)),0,VLOOKUP(A3686,'CGN-2015-001'!A3685:I8832,4,0))</f>
        <v>0</v>
      </c>
      <c r="E3686" s="40">
        <f>IF(ISERROR(VLOOKUP(A3686,[3]Hoja1!$A$1:$F$369,4,0)),0,VLOOKUP(A3686,[3]Hoja1!$A$1:$F$369,4,0))</f>
        <v>0</v>
      </c>
      <c r="F3686" s="40">
        <f>IF(ISERROR(VLOOKUP(A3686,[3]Hoja1!$A$1:$F$369,5,0)),0,VLOOKUP(A3686,[3]Hoja1!$A$1:$F$369,5,0))</f>
        <v>0</v>
      </c>
      <c r="G3686" s="102">
        <f>IF(ISERROR(VLOOKUP(A3686,'CGN-2015-001'!A3685:I8832,7,0)),0,VLOOKUP(A3686,'CGN-2015-001'!A3685:I8832,7,0))</f>
        <v>0</v>
      </c>
      <c r="H3686" s="50"/>
      <c r="I3686" s="51"/>
      <c r="J3686" s="113">
        <f t="shared" si="289"/>
        <v>0</v>
      </c>
      <c r="K3686" s="114">
        <f t="shared" si="290"/>
        <v>0</v>
      </c>
      <c r="L3686" s="31">
        <f t="shared" si="291"/>
        <v>0</v>
      </c>
      <c r="M3686" s="1">
        <f t="shared" si="292"/>
        <v>0</v>
      </c>
      <c r="N3686" s="1">
        <f t="shared" si="293"/>
        <v>4</v>
      </c>
    </row>
    <row r="3687" spans="1:14" ht="16.5" hidden="1" thickBot="1" x14ac:dyDescent="0.3">
      <c r="A3687" s="26">
        <v>711601</v>
      </c>
      <c r="B3687" s="42">
        <v>711601</v>
      </c>
      <c r="C3687" s="43" t="s">
        <v>1953</v>
      </c>
      <c r="D3687" s="99">
        <f>IF(ISERROR(VLOOKUP(A3687,'CGN-2015-001'!A3686:I8833,4,0)),0,VLOOKUP(A3687,'CGN-2015-001'!A3686:I8833,4,0))</f>
        <v>0</v>
      </c>
      <c r="E3687" s="45">
        <f>IF(ISERROR(VLOOKUP(A3687,[3]Hoja1!$A$1:$F$369,4,0)),0,VLOOKUP(A3687,[3]Hoja1!$A$1:$F$369,4,0))</f>
        <v>0</v>
      </c>
      <c r="F3687" s="45">
        <f>IF(ISERROR(VLOOKUP(A3687,[3]Hoja1!$A$1:$F$369,5,0)),0,VLOOKUP(A3687,[3]Hoja1!$A$1:$F$369,5,0))</f>
        <v>0</v>
      </c>
      <c r="G3687" s="102">
        <f>IF(ISERROR(VLOOKUP(A3687,'CGN-2015-001'!A3686:I8833,7,0)),0,VLOOKUP(A3687,'CGN-2015-001'!A3686:I8833,7,0))</f>
        <v>0</v>
      </c>
      <c r="H3687" s="44"/>
      <c r="I3687" s="46"/>
      <c r="J3687" s="113">
        <f t="shared" si="289"/>
        <v>0</v>
      </c>
      <c r="K3687" s="114">
        <f t="shared" si="290"/>
        <v>0</v>
      </c>
      <c r="L3687" s="31">
        <f t="shared" si="291"/>
        <v>0</v>
      </c>
      <c r="M3687" s="1">
        <f t="shared" si="292"/>
        <v>0</v>
      </c>
      <c r="N3687" s="1">
        <f t="shared" si="293"/>
        <v>6</v>
      </c>
    </row>
    <row r="3688" spans="1:14" ht="16.5" hidden="1" thickBot="1" x14ac:dyDescent="0.3">
      <c r="A3688" s="26">
        <v>711602</v>
      </c>
      <c r="B3688" s="42">
        <v>711602</v>
      </c>
      <c r="C3688" s="43" t="s">
        <v>1954</v>
      </c>
      <c r="D3688" s="99">
        <f>IF(ISERROR(VLOOKUP(A3688,'CGN-2015-001'!A3687:I8834,4,0)),0,VLOOKUP(A3688,'CGN-2015-001'!A3687:I8834,4,0))</f>
        <v>0</v>
      </c>
      <c r="E3688" s="45">
        <f>IF(ISERROR(VLOOKUP(A3688,[3]Hoja1!$A$1:$F$369,4,0)),0,VLOOKUP(A3688,[3]Hoja1!$A$1:$F$369,4,0))</f>
        <v>0</v>
      </c>
      <c r="F3688" s="45">
        <f>IF(ISERROR(VLOOKUP(A3688,[3]Hoja1!$A$1:$F$369,5,0)),0,VLOOKUP(A3688,[3]Hoja1!$A$1:$F$369,5,0))</f>
        <v>0</v>
      </c>
      <c r="G3688" s="102">
        <f>IF(ISERROR(VLOOKUP(A3688,'CGN-2015-001'!A3687:I8834,7,0)),0,VLOOKUP(A3688,'CGN-2015-001'!A3687:I8834,7,0))</f>
        <v>0</v>
      </c>
      <c r="H3688" s="44"/>
      <c r="I3688" s="46"/>
      <c r="J3688" s="113">
        <f t="shared" si="289"/>
        <v>0</v>
      </c>
      <c r="K3688" s="114">
        <f t="shared" si="290"/>
        <v>0</v>
      </c>
      <c r="L3688" s="31">
        <f t="shared" si="291"/>
        <v>0</v>
      </c>
      <c r="M3688" s="1">
        <f t="shared" si="292"/>
        <v>0</v>
      </c>
      <c r="N3688" s="1">
        <f t="shared" si="293"/>
        <v>6</v>
      </c>
    </row>
    <row r="3689" spans="1:14" ht="16.5" hidden="1" thickBot="1" x14ac:dyDescent="0.3">
      <c r="A3689" s="26">
        <v>711603</v>
      </c>
      <c r="B3689" s="42">
        <v>711603</v>
      </c>
      <c r="C3689" s="43" t="s">
        <v>1820</v>
      </c>
      <c r="D3689" s="99">
        <f>IF(ISERROR(VLOOKUP(A3689,'CGN-2015-001'!A3688:I8835,4,0)),0,VLOOKUP(A3689,'CGN-2015-001'!A3688:I8835,4,0))</f>
        <v>0</v>
      </c>
      <c r="E3689" s="45">
        <f>IF(ISERROR(VLOOKUP(A3689,[3]Hoja1!$A$1:$F$369,4,0)),0,VLOOKUP(A3689,[3]Hoja1!$A$1:$F$369,4,0))</f>
        <v>0</v>
      </c>
      <c r="F3689" s="45">
        <f>IF(ISERROR(VLOOKUP(A3689,[3]Hoja1!$A$1:$F$369,5,0)),0,VLOOKUP(A3689,[3]Hoja1!$A$1:$F$369,5,0))</f>
        <v>0</v>
      </c>
      <c r="G3689" s="102">
        <f>IF(ISERROR(VLOOKUP(A3689,'CGN-2015-001'!A3688:I8835,7,0)),0,VLOOKUP(A3689,'CGN-2015-001'!A3688:I8835,7,0))</f>
        <v>0</v>
      </c>
      <c r="H3689" s="44"/>
      <c r="I3689" s="46"/>
      <c r="J3689" s="113">
        <f t="shared" si="289"/>
        <v>0</v>
      </c>
      <c r="K3689" s="114">
        <f t="shared" si="290"/>
        <v>0</v>
      </c>
      <c r="L3689" s="31">
        <f t="shared" si="291"/>
        <v>0</v>
      </c>
      <c r="M3689" s="1">
        <f t="shared" si="292"/>
        <v>0</v>
      </c>
      <c r="N3689" s="1">
        <f t="shared" si="293"/>
        <v>6</v>
      </c>
    </row>
    <row r="3690" spans="1:14" ht="16.5" hidden="1" thickBot="1" x14ac:dyDescent="0.3">
      <c r="A3690" s="26">
        <v>711604</v>
      </c>
      <c r="B3690" s="42">
        <v>711604</v>
      </c>
      <c r="C3690" s="43" t="s">
        <v>817</v>
      </c>
      <c r="D3690" s="99">
        <f>IF(ISERROR(VLOOKUP(A3690,'CGN-2015-001'!A3689:I8836,4,0)),0,VLOOKUP(A3690,'CGN-2015-001'!A3689:I8836,4,0))</f>
        <v>0</v>
      </c>
      <c r="E3690" s="45">
        <f>IF(ISERROR(VLOOKUP(A3690,[3]Hoja1!$A$1:$F$369,4,0)),0,VLOOKUP(A3690,[3]Hoja1!$A$1:$F$369,4,0))</f>
        <v>0</v>
      </c>
      <c r="F3690" s="45">
        <f>IF(ISERROR(VLOOKUP(A3690,[3]Hoja1!$A$1:$F$369,5,0)),0,VLOOKUP(A3690,[3]Hoja1!$A$1:$F$369,5,0))</f>
        <v>0</v>
      </c>
      <c r="G3690" s="102">
        <f>IF(ISERROR(VLOOKUP(A3690,'CGN-2015-001'!A3689:I8836,7,0)),0,VLOOKUP(A3690,'CGN-2015-001'!A3689:I8836,7,0))</f>
        <v>0</v>
      </c>
      <c r="H3690" s="44"/>
      <c r="I3690" s="46"/>
      <c r="J3690" s="113">
        <f t="shared" si="289"/>
        <v>0</v>
      </c>
      <c r="K3690" s="114">
        <f t="shared" si="290"/>
        <v>0</v>
      </c>
      <c r="L3690" s="31">
        <f t="shared" si="291"/>
        <v>0</v>
      </c>
      <c r="M3690" s="1">
        <f t="shared" si="292"/>
        <v>0</v>
      </c>
      <c r="N3690" s="1">
        <f t="shared" si="293"/>
        <v>6</v>
      </c>
    </row>
    <row r="3691" spans="1:14" ht="16.5" hidden="1" thickBot="1" x14ac:dyDescent="0.3">
      <c r="A3691" s="26">
        <v>711605</v>
      </c>
      <c r="B3691" s="42">
        <v>711605</v>
      </c>
      <c r="C3691" s="43" t="s">
        <v>1819</v>
      </c>
      <c r="D3691" s="99">
        <f>IF(ISERROR(VLOOKUP(A3691,'CGN-2015-001'!A3690:I8837,4,0)),0,VLOOKUP(A3691,'CGN-2015-001'!A3690:I8837,4,0))</f>
        <v>0</v>
      </c>
      <c r="E3691" s="45">
        <f>IF(ISERROR(VLOOKUP(A3691,[3]Hoja1!$A$1:$F$369,4,0)),0,VLOOKUP(A3691,[3]Hoja1!$A$1:$F$369,4,0))</f>
        <v>0</v>
      </c>
      <c r="F3691" s="45">
        <f>IF(ISERROR(VLOOKUP(A3691,[3]Hoja1!$A$1:$F$369,5,0)),0,VLOOKUP(A3691,[3]Hoja1!$A$1:$F$369,5,0))</f>
        <v>0</v>
      </c>
      <c r="G3691" s="102">
        <f>IF(ISERROR(VLOOKUP(A3691,'CGN-2015-001'!A3690:I8837,7,0)),0,VLOOKUP(A3691,'CGN-2015-001'!A3690:I8837,7,0))</f>
        <v>0</v>
      </c>
      <c r="H3691" s="44"/>
      <c r="I3691" s="46"/>
      <c r="J3691" s="113">
        <f t="shared" si="289"/>
        <v>0</v>
      </c>
      <c r="K3691" s="114">
        <f t="shared" si="290"/>
        <v>0</v>
      </c>
      <c r="L3691" s="31">
        <f t="shared" si="291"/>
        <v>0</v>
      </c>
      <c r="M3691" s="1">
        <f t="shared" si="292"/>
        <v>0</v>
      </c>
      <c r="N3691" s="1">
        <f t="shared" si="293"/>
        <v>6</v>
      </c>
    </row>
    <row r="3692" spans="1:14" ht="16.5" hidden="1" thickBot="1" x14ac:dyDescent="0.3">
      <c r="A3692" s="26">
        <v>711606</v>
      </c>
      <c r="B3692" s="42">
        <v>711606</v>
      </c>
      <c r="C3692" s="43" t="s">
        <v>818</v>
      </c>
      <c r="D3692" s="99">
        <f>IF(ISERROR(VLOOKUP(A3692,'CGN-2015-001'!A3691:I8838,4,0)),0,VLOOKUP(A3692,'CGN-2015-001'!A3691:I8838,4,0))</f>
        <v>0</v>
      </c>
      <c r="E3692" s="45">
        <f>IF(ISERROR(VLOOKUP(A3692,[3]Hoja1!$A$1:$F$369,4,0)),0,VLOOKUP(A3692,[3]Hoja1!$A$1:$F$369,4,0))</f>
        <v>0</v>
      </c>
      <c r="F3692" s="45">
        <f>IF(ISERROR(VLOOKUP(A3692,[3]Hoja1!$A$1:$F$369,5,0)),0,VLOOKUP(A3692,[3]Hoja1!$A$1:$F$369,5,0))</f>
        <v>0</v>
      </c>
      <c r="G3692" s="102">
        <f>IF(ISERROR(VLOOKUP(A3692,'CGN-2015-001'!A3691:I8838,7,0)),0,VLOOKUP(A3692,'CGN-2015-001'!A3691:I8838,7,0))</f>
        <v>0</v>
      </c>
      <c r="H3692" s="44"/>
      <c r="I3692" s="46"/>
      <c r="J3692" s="113">
        <f t="shared" si="289"/>
        <v>0</v>
      </c>
      <c r="K3692" s="114">
        <f t="shared" si="290"/>
        <v>0</v>
      </c>
      <c r="L3692" s="31">
        <f t="shared" si="291"/>
        <v>0</v>
      </c>
      <c r="M3692" s="1">
        <f t="shared" si="292"/>
        <v>0</v>
      </c>
      <c r="N3692" s="1">
        <f t="shared" si="293"/>
        <v>6</v>
      </c>
    </row>
    <row r="3693" spans="1:14" ht="16.5" hidden="1" thickBot="1" x14ac:dyDescent="0.3">
      <c r="A3693" s="26">
        <v>711607</v>
      </c>
      <c r="B3693" s="42">
        <v>711607</v>
      </c>
      <c r="C3693" s="43" t="s">
        <v>440</v>
      </c>
      <c r="D3693" s="99">
        <f>IF(ISERROR(VLOOKUP(A3693,'CGN-2015-001'!A3692:I8839,4,0)),0,VLOOKUP(A3693,'CGN-2015-001'!A3692:I8839,4,0))</f>
        <v>0</v>
      </c>
      <c r="E3693" s="45">
        <f>IF(ISERROR(VLOOKUP(A3693,[3]Hoja1!$A$1:$F$369,4,0)),0,VLOOKUP(A3693,[3]Hoja1!$A$1:$F$369,4,0))</f>
        <v>0</v>
      </c>
      <c r="F3693" s="45">
        <f>IF(ISERROR(VLOOKUP(A3693,[3]Hoja1!$A$1:$F$369,5,0)),0,VLOOKUP(A3693,[3]Hoja1!$A$1:$F$369,5,0))</f>
        <v>0</v>
      </c>
      <c r="G3693" s="102">
        <f>IF(ISERROR(VLOOKUP(A3693,'CGN-2015-001'!A3692:I8839,7,0)),0,VLOOKUP(A3693,'CGN-2015-001'!A3692:I8839,7,0))</f>
        <v>0</v>
      </c>
      <c r="H3693" s="44"/>
      <c r="I3693" s="46"/>
      <c r="J3693" s="113">
        <f t="shared" si="289"/>
        <v>0</v>
      </c>
      <c r="K3693" s="114">
        <f t="shared" si="290"/>
        <v>0</v>
      </c>
      <c r="L3693" s="31">
        <f t="shared" si="291"/>
        <v>0</v>
      </c>
      <c r="M3693" s="1">
        <f t="shared" si="292"/>
        <v>0</v>
      </c>
      <c r="N3693" s="1">
        <f t="shared" si="293"/>
        <v>6</v>
      </c>
    </row>
    <row r="3694" spans="1:14" ht="16.5" hidden="1" thickBot="1" x14ac:dyDescent="0.3">
      <c r="A3694" s="26">
        <v>711608</v>
      </c>
      <c r="B3694" s="42">
        <v>711608</v>
      </c>
      <c r="C3694" s="43" t="s">
        <v>1955</v>
      </c>
      <c r="D3694" s="99">
        <f>IF(ISERROR(VLOOKUP(A3694,'CGN-2015-001'!A3693:I8840,4,0)),0,VLOOKUP(A3694,'CGN-2015-001'!A3693:I8840,4,0))</f>
        <v>0</v>
      </c>
      <c r="E3694" s="45">
        <f>IF(ISERROR(VLOOKUP(A3694,[3]Hoja1!$A$1:$F$369,4,0)),0,VLOOKUP(A3694,[3]Hoja1!$A$1:$F$369,4,0))</f>
        <v>0</v>
      </c>
      <c r="F3694" s="45">
        <f>IF(ISERROR(VLOOKUP(A3694,[3]Hoja1!$A$1:$F$369,5,0)),0,VLOOKUP(A3694,[3]Hoja1!$A$1:$F$369,5,0))</f>
        <v>0</v>
      </c>
      <c r="G3694" s="102">
        <f>IF(ISERROR(VLOOKUP(A3694,'CGN-2015-001'!A3693:I8840,7,0)),0,VLOOKUP(A3694,'CGN-2015-001'!A3693:I8840,7,0))</f>
        <v>0</v>
      </c>
      <c r="H3694" s="44"/>
      <c r="I3694" s="46"/>
      <c r="J3694" s="113">
        <f t="shared" si="289"/>
        <v>0</v>
      </c>
      <c r="K3694" s="114">
        <f t="shared" si="290"/>
        <v>0</v>
      </c>
      <c r="L3694" s="31">
        <f t="shared" si="291"/>
        <v>0</v>
      </c>
      <c r="M3694" s="1">
        <f t="shared" si="292"/>
        <v>0</v>
      </c>
      <c r="N3694" s="1">
        <f t="shared" si="293"/>
        <v>6</v>
      </c>
    </row>
    <row r="3695" spans="1:14" ht="16.5" hidden="1" thickBot="1" x14ac:dyDescent="0.3">
      <c r="A3695" s="26">
        <v>711609</v>
      </c>
      <c r="B3695" s="42">
        <v>711609</v>
      </c>
      <c r="C3695" s="43" t="s">
        <v>438</v>
      </c>
      <c r="D3695" s="99">
        <f>IF(ISERROR(VLOOKUP(A3695,'CGN-2015-001'!A3694:I8841,4,0)),0,VLOOKUP(A3695,'CGN-2015-001'!A3694:I8841,4,0))</f>
        <v>0</v>
      </c>
      <c r="E3695" s="45">
        <f>IF(ISERROR(VLOOKUP(A3695,[3]Hoja1!$A$1:$F$369,4,0)),0,VLOOKUP(A3695,[3]Hoja1!$A$1:$F$369,4,0))</f>
        <v>0</v>
      </c>
      <c r="F3695" s="45">
        <f>IF(ISERROR(VLOOKUP(A3695,[3]Hoja1!$A$1:$F$369,5,0)),0,VLOOKUP(A3695,[3]Hoja1!$A$1:$F$369,5,0))</f>
        <v>0</v>
      </c>
      <c r="G3695" s="102">
        <f>IF(ISERROR(VLOOKUP(A3695,'CGN-2015-001'!A3694:I8841,7,0)),0,VLOOKUP(A3695,'CGN-2015-001'!A3694:I8841,7,0))</f>
        <v>0</v>
      </c>
      <c r="H3695" s="44"/>
      <c r="I3695" s="46"/>
      <c r="J3695" s="113">
        <f t="shared" si="289"/>
        <v>0</v>
      </c>
      <c r="K3695" s="114">
        <f t="shared" si="290"/>
        <v>0</v>
      </c>
      <c r="L3695" s="31">
        <f t="shared" si="291"/>
        <v>0</v>
      </c>
      <c r="M3695" s="1">
        <f t="shared" si="292"/>
        <v>0</v>
      </c>
      <c r="N3695" s="1">
        <f t="shared" si="293"/>
        <v>6</v>
      </c>
    </row>
    <row r="3696" spans="1:14" ht="16.5" hidden="1" thickBot="1" x14ac:dyDescent="0.3">
      <c r="A3696" s="26">
        <v>711610</v>
      </c>
      <c r="B3696" s="42">
        <v>711610</v>
      </c>
      <c r="C3696" s="43" t="s">
        <v>1821</v>
      </c>
      <c r="D3696" s="99">
        <f>IF(ISERROR(VLOOKUP(A3696,'CGN-2015-001'!A3695:I8842,4,0)),0,VLOOKUP(A3696,'CGN-2015-001'!A3695:I8842,4,0))</f>
        <v>0</v>
      </c>
      <c r="E3696" s="45">
        <f>IF(ISERROR(VLOOKUP(A3696,[3]Hoja1!$A$1:$F$369,4,0)),0,VLOOKUP(A3696,[3]Hoja1!$A$1:$F$369,4,0))</f>
        <v>0</v>
      </c>
      <c r="F3696" s="45">
        <f>IF(ISERROR(VLOOKUP(A3696,[3]Hoja1!$A$1:$F$369,5,0)),0,VLOOKUP(A3696,[3]Hoja1!$A$1:$F$369,5,0))</f>
        <v>0</v>
      </c>
      <c r="G3696" s="102">
        <f>IF(ISERROR(VLOOKUP(A3696,'CGN-2015-001'!A3695:I8842,7,0)),0,VLOOKUP(A3696,'CGN-2015-001'!A3695:I8842,7,0))</f>
        <v>0</v>
      </c>
      <c r="H3696" s="44"/>
      <c r="I3696" s="46"/>
      <c r="J3696" s="113">
        <f t="shared" si="289"/>
        <v>0</v>
      </c>
      <c r="K3696" s="114">
        <f t="shared" si="290"/>
        <v>0</v>
      </c>
      <c r="L3696" s="31">
        <f t="shared" si="291"/>
        <v>0</v>
      </c>
      <c r="M3696" s="1">
        <f t="shared" si="292"/>
        <v>0</v>
      </c>
      <c r="N3696" s="1">
        <f t="shared" si="293"/>
        <v>6</v>
      </c>
    </row>
    <row r="3697" spans="1:14" ht="16.5" hidden="1" thickBot="1" x14ac:dyDescent="0.3">
      <c r="A3697" s="26">
        <v>711611</v>
      </c>
      <c r="B3697" s="42">
        <v>711611</v>
      </c>
      <c r="C3697" s="43" t="s">
        <v>1822</v>
      </c>
      <c r="D3697" s="99">
        <f>IF(ISERROR(VLOOKUP(A3697,'CGN-2015-001'!A3696:I8843,4,0)),0,VLOOKUP(A3697,'CGN-2015-001'!A3696:I8843,4,0))</f>
        <v>0</v>
      </c>
      <c r="E3697" s="45">
        <f>IF(ISERROR(VLOOKUP(A3697,[3]Hoja1!$A$1:$F$369,4,0)),0,VLOOKUP(A3697,[3]Hoja1!$A$1:$F$369,4,0))</f>
        <v>0</v>
      </c>
      <c r="F3697" s="45">
        <f>IF(ISERROR(VLOOKUP(A3697,[3]Hoja1!$A$1:$F$369,5,0)),0,VLOOKUP(A3697,[3]Hoja1!$A$1:$F$369,5,0))</f>
        <v>0</v>
      </c>
      <c r="G3697" s="102">
        <f>IF(ISERROR(VLOOKUP(A3697,'CGN-2015-001'!A3696:I8843,7,0)),0,VLOOKUP(A3697,'CGN-2015-001'!A3696:I8843,7,0))</f>
        <v>0</v>
      </c>
      <c r="H3697" s="44"/>
      <c r="I3697" s="46"/>
      <c r="J3697" s="113">
        <f t="shared" si="289"/>
        <v>0</v>
      </c>
      <c r="K3697" s="114">
        <f t="shared" si="290"/>
        <v>0</v>
      </c>
      <c r="L3697" s="31">
        <f t="shared" si="291"/>
        <v>0</v>
      </c>
      <c r="M3697" s="1">
        <f t="shared" si="292"/>
        <v>0</v>
      </c>
      <c r="N3697" s="1">
        <f t="shared" si="293"/>
        <v>6</v>
      </c>
    </row>
    <row r="3698" spans="1:14" ht="16.5" hidden="1" thickBot="1" x14ac:dyDescent="0.3">
      <c r="A3698" s="26">
        <v>711695</v>
      </c>
      <c r="B3698" s="42">
        <v>711695</v>
      </c>
      <c r="C3698" s="43" t="s">
        <v>1956</v>
      </c>
      <c r="D3698" s="99">
        <f>IF(ISERROR(VLOOKUP(A3698,'CGN-2015-001'!A3697:I8844,4,0)),0,VLOOKUP(A3698,'CGN-2015-001'!A3697:I8844,4,0))</f>
        <v>0</v>
      </c>
      <c r="E3698" s="45">
        <f>IF(ISERROR(VLOOKUP(A3698,[3]Hoja1!$A$1:$F$369,4,0)),0,VLOOKUP(A3698,[3]Hoja1!$A$1:$F$369,4,0))</f>
        <v>0</v>
      </c>
      <c r="F3698" s="45">
        <f>IF(ISERROR(VLOOKUP(A3698,[3]Hoja1!$A$1:$F$369,5,0)),0,VLOOKUP(A3698,[3]Hoja1!$A$1:$F$369,5,0))</f>
        <v>0</v>
      </c>
      <c r="G3698" s="102">
        <f>IF(ISERROR(VLOOKUP(A3698,'CGN-2015-001'!A3697:I8844,7,0)),0,VLOOKUP(A3698,'CGN-2015-001'!A3697:I8844,7,0))</f>
        <v>0</v>
      </c>
      <c r="H3698" s="44"/>
      <c r="I3698" s="46"/>
      <c r="J3698" s="113">
        <f t="shared" si="289"/>
        <v>0</v>
      </c>
      <c r="K3698" s="114">
        <f t="shared" si="290"/>
        <v>0</v>
      </c>
      <c r="L3698" s="31">
        <f t="shared" si="291"/>
        <v>0</v>
      </c>
      <c r="M3698" s="1">
        <f t="shared" si="292"/>
        <v>0</v>
      </c>
      <c r="N3698" s="1">
        <f t="shared" si="293"/>
        <v>6</v>
      </c>
    </row>
    <row r="3699" spans="1:14" ht="16.5" hidden="1" thickBot="1" x14ac:dyDescent="0.3">
      <c r="A3699" s="26">
        <v>7120</v>
      </c>
      <c r="B3699" s="48">
        <v>712000</v>
      </c>
      <c r="C3699" s="49" t="s">
        <v>1957</v>
      </c>
      <c r="D3699" s="99">
        <f>IF(ISERROR(VLOOKUP(A3699,'CGN-2015-001'!A3698:I8845,4,0)),0,VLOOKUP(A3699,'CGN-2015-001'!A3698:I8845,4,0))</f>
        <v>0</v>
      </c>
      <c r="E3699" s="40">
        <f>IF(ISERROR(VLOOKUP(A3699,[3]Hoja1!$A$1:$F$369,4,0)),0,VLOOKUP(A3699,[3]Hoja1!$A$1:$F$369,4,0))</f>
        <v>0</v>
      </c>
      <c r="F3699" s="40">
        <f>IF(ISERROR(VLOOKUP(A3699,[3]Hoja1!$A$1:$F$369,5,0)),0,VLOOKUP(A3699,[3]Hoja1!$A$1:$F$369,5,0))</f>
        <v>0</v>
      </c>
      <c r="G3699" s="102">
        <f>IF(ISERROR(VLOOKUP(A3699,'CGN-2015-001'!A3698:I8845,7,0)),0,VLOOKUP(A3699,'CGN-2015-001'!A3698:I8845,7,0))</f>
        <v>0</v>
      </c>
      <c r="H3699" s="50"/>
      <c r="I3699" s="51"/>
      <c r="J3699" s="113">
        <f t="shared" si="289"/>
        <v>0</v>
      </c>
      <c r="K3699" s="114">
        <f t="shared" si="290"/>
        <v>0</v>
      </c>
      <c r="L3699" s="31">
        <f t="shared" si="291"/>
        <v>0</v>
      </c>
      <c r="M3699" s="1">
        <f t="shared" si="292"/>
        <v>0</v>
      </c>
      <c r="N3699" s="1">
        <f t="shared" si="293"/>
        <v>4</v>
      </c>
    </row>
    <row r="3700" spans="1:14" ht="16.5" hidden="1" thickBot="1" x14ac:dyDescent="0.3">
      <c r="A3700" s="26">
        <v>712001</v>
      </c>
      <c r="B3700" s="42">
        <v>712001</v>
      </c>
      <c r="C3700" s="43" t="s">
        <v>1953</v>
      </c>
      <c r="D3700" s="99">
        <f>IF(ISERROR(VLOOKUP(A3700,'CGN-2015-001'!A3699:I8846,4,0)),0,VLOOKUP(A3700,'CGN-2015-001'!A3699:I8846,4,0))</f>
        <v>0</v>
      </c>
      <c r="E3700" s="45">
        <f>IF(ISERROR(VLOOKUP(A3700,[3]Hoja1!$A$1:$F$369,4,0)),0,VLOOKUP(A3700,[3]Hoja1!$A$1:$F$369,4,0))</f>
        <v>0</v>
      </c>
      <c r="F3700" s="45">
        <f>IF(ISERROR(VLOOKUP(A3700,[3]Hoja1!$A$1:$F$369,5,0)),0,VLOOKUP(A3700,[3]Hoja1!$A$1:$F$369,5,0))</f>
        <v>0</v>
      </c>
      <c r="G3700" s="102">
        <f>IF(ISERROR(VLOOKUP(A3700,'CGN-2015-001'!A3699:I8846,7,0)),0,VLOOKUP(A3700,'CGN-2015-001'!A3699:I8846,7,0))</f>
        <v>0</v>
      </c>
      <c r="H3700" s="44"/>
      <c r="I3700" s="46"/>
      <c r="J3700" s="113">
        <f t="shared" si="289"/>
        <v>0</v>
      </c>
      <c r="K3700" s="114">
        <f t="shared" si="290"/>
        <v>0</v>
      </c>
      <c r="L3700" s="31">
        <f t="shared" si="291"/>
        <v>0</v>
      </c>
      <c r="M3700" s="1">
        <f t="shared" si="292"/>
        <v>0</v>
      </c>
      <c r="N3700" s="1">
        <f t="shared" si="293"/>
        <v>6</v>
      </c>
    </row>
    <row r="3701" spans="1:14" ht="16.5" hidden="1" thickBot="1" x14ac:dyDescent="0.3">
      <c r="A3701" s="26">
        <v>712002</v>
      </c>
      <c r="B3701" s="42">
        <v>712002</v>
      </c>
      <c r="C3701" s="43" t="s">
        <v>1954</v>
      </c>
      <c r="D3701" s="99">
        <f>IF(ISERROR(VLOOKUP(A3701,'CGN-2015-001'!A3700:I8847,4,0)),0,VLOOKUP(A3701,'CGN-2015-001'!A3700:I8847,4,0))</f>
        <v>0</v>
      </c>
      <c r="E3701" s="45">
        <f>IF(ISERROR(VLOOKUP(A3701,[3]Hoja1!$A$1:$F$369,4,0)),0,VLOOKUP(A3701,[3]Hoja1!$A$1:$F$369,4,0))</f>
        <v>0</v>
      </c>
      <c r="F3701" s="45">
        <f>IF(ISERROR(VLOOKUP(A3701,[3]Hoja1!$A$1:$F$369,5,0)),0,VLOOKUP(A3701,[3]Hoja1!$A$1:$F$369,5,0))</f>
        <v>0</v>
      </c>
      <c r="G3701" s="102">
        <f>IF(ISERROR(VLOOKUP(A3701,'CGN-2015-001'!A3700:I8847,7,0)),0,VLOOKUP(A3701,'CGN-2015-001'!A3700:I8847,7,0))</f>
        <v>0</v>
      </c>
      <c r="H3701" s="44"/>
      <c r="I3701" s="46"/>
      <c r="J3701" s="113">
        <f t="shared" si="289"/>
        <v>0</v>
      </c>
      <c r="K3701" s="114">
        <f t="shared" si="290"/>
        <v>0</v>
      </c>
      <c r="L3701" s="31">
        <f t="shared" si="291"/>
        <v>0</v>
      </c>
      <c r="M3701" s="1">
        <f t="shared" si="292"/>
        <v>0</v>
      </c>
      <c r="N3701" s="1">
        <f t="shared" si="293"/>
        <v>6</v>
      </c>
    </row>
    <row r="3702" spans="1:14" ht="16.5" hidden="1" thickBot="1" x14ac:dyDescent="0.3">
      <c r="A3702" s="26">
        <v>712003</v>
      </c>
      <c r="B3702" s="42">
        <v>712003</v>
      </c>
      <c r="C3702" s="43" t="s">
        <v>1820</v>
      </c>
      <c r="D3702" s="99">
        <f>IF(ISERROR(VLOOKUP(A3702,'CGN-2015-001'!A3701:I8848,4,0)),0,VLOOKUP(A3702,'CGN-2015-001'!A3701:I8848,4,0))</f>
        <v>0</v>
      </c>
      <c r="E3702" s="45">
        <f>IF(ISERROR(VLOOKUP(A3702,[3]Hoja1!$A$1:$F$369,4,0)),0,VLOOKUP(A3702,[3]Hoja1!$A$1:$F$369,4,0))</f>
        <v>0</v>
      </c>
      <c r="F3702" s="45">
        <f>IF(ISERROR(VLOOKUP(A3702,[3]Hoja1!$A$1:$F$369,5,0)),0,VLOOKUP(A3702,[3]Hoja1!$A$1:$F$369,5,0))</f>
        <v>0</v>
      </c>
      <c r="G3702" s="102">
        <f>IF(ISERROR(VLOOKUP(A3702,'CGN-2015-001'!A3701:I8848,7,0)),0,VLOOKUP(A3702,'CGN-2015-001'!A3701:I8848,7,0))</f>
        <v>0</v>
      </c>
      <c r="H3702" s="44"/>
      <c r="I3702" s="46"/>
      <c r="J3702" s="113">
        <f t="shared" si="289"/>
        <v>0</v>
      </c>
      <c r="K3702" s="114">
        <f t="shared" si="290"/>
        <v>0</v>
      </c>
      <c r="L3702" s="31">
        <f t="shared" si="291"/>
        <v>0</v>
      </c>
      <c r="M3702" s="1">
        <f t="shared" si="292"/>
        <v>0</v>
      </c>
      <c r="N3702" s="1">
        <f t="shared" si="293"/>
        <v>6</v>
      </c>
    </row>
    <row r="3703" spans="1:14" ht="16.5" hidden="1" thickBot="1" x14ac:dyDescent="0.3">
      <c r="A3703" s="26">
        <v>712004</v>
      </c>
      <c r="B3703" s="42">
        <v>712004</v>
      </c>
      <c r="C3703" s="43" t="s">
        <v>817</v>
      </c>
      <c r="D3703" s="99">
        <f>IF(ISERROR(VLOOKUP(A3703,'CGN-2015-001'!A3702:I8849,4,0)),0,VLOOKUP(A3703,'CGN-2015-001'!A3702:I8849,4,0))</f>
        <v>0</v>
      </c>
      <c r="E3703" s="45">
        <f>IF(ISERROR(VLOOKUP(A3703,[3]Hoja1!$A$1:$F$369,4,0)),0,VLOOKUP(A3703,[3]Hoja1!$A$1:$F$369,4,0))</f>
        <v>0</v>
      </c>
      <c r="F3703" s="45">
        <f>IF(ISERROR(VLOOKUP(A3703,[3]Hoja1!$A$1:$F$369,5,0)),0,VLOOKUP(A3703,[3]Hoja1!$A$1:$F$369,5,0))</f>
        <v>0</v>
      </c>
      <c r="G3703" s="102">
        <f>IF(ISERROR(VLOOKUP(A3703,'CGN-2015-001'!A3702:I8849,7,0)),0,VLOOKUP(A3703,'CGN-2015-001'!A3702:I8849,7,0))</f>
        <v>0</v>
      </c>
      <c r="H3703" s="44"/>
      <c r="I3703" s="46"/>
      <c r="J3703" s="113">
        <f t="shared" si="289"/>
        <v>0</v>
      </c>
      <c r="K3703" s="114">
        <f t="shared" si="290"/>
        <v>0</v>
      </c>
      <c r="L3703" s="31">
        <f t="shared" si="291"/>
        <v>0</v>
      </c>
      <c r="M3703" s="1">
        <f t="shared" si="292"/>
        <v>0</v>
      </c>
      <c r="N3703" s="1">
        <f t="shared" si="293"/>
        <v>6</v>
      </c>
    </row>
    <row r="3704" spans="1:14" ht="16.5" hidden="1" thickBot="1" x14ac:dyDescent="0.3">
      <c r="A3704" s="26">
        <v>712005</v>
      </c>
      <c r="B3704" s="42">
        <v>712005</v>
      </c>
      <c r="C3704" s="43" t="s">
        <v>1819</v>
      </c>
      <c r="D3704" s="99">
        <f>IF(ISERROR(VLOOKUP(A3704,'CGN-2015-001'!A3703:I8850,4,0)),0,VLOOKUP(A3704,'CGN-2015-001'!A3703:I8850,4,0))</f>
        <v>0</v>
      </c>
      <c r="E3704" s="45">
        <f>IF(ISERROR(VLOOKUP(A3704,[3]Hoja1!$A$1:$F$369,4,0)),0,VLOOKUP(A3704,[3]Hoja1!$A$1:$F$369,4,0))</f>
        <v>0</v>
      </c>
      <c r="F3704" s="45">
        <f>IF(ISERROR(VLOOKUP(A3704,[3]Hoja1!$A$1:$F$369,5,0)),0,VLOOKUP(A3704,[3]Hoja1!$A$1:$F$369,5,0))</f>
        <v>0</v>
      </c>
      <c r="G3704" s="102">
        <f>IF(ISERROR(VLOOKUP(A3704,'CGN-2015-001'!A3703:I8850,7,0)),0,VLOOKUP(A3704,'CGN-2015-001'!A3703:I8850,7,0))</f>
        <v>0</v>
      </c>
      <c r="H3704" s="44"/>
      <c r="I3704" s="46"/>
      <c r="J3704" s="113">
        <f t="shared" si="289"/>
        <v>0</v>
      </c>
      <c r="K3704" s="114">
        <f t="shared" si="290"/>
        <v>0</v>
      </c>
      <c r="L3704" s="31">
        <f t="shared" si="291"/>
        <v>0</v>
      </c>
      <c r="M3704" s="1">
        <f t="shared" si="292"/>
        <v>0</v>
      </c>
      <c r="N3704" s="1">
        <f t="shared" si="293"/>
        <v>6</v>
      </c>
    </row>
    <row r="3705" spans="1:14" ht="16.5" hidden="1" thickBot="1" x14ac:dyDescent="0.3">
      <c r="A3705" s="26">
        <v>712006</v>
      </c>
      <c r="B3705" s="42">
        <v>712006</v>
      </c>
      <c r="C3705" s="43" t="s">
        <v>818</v>
      </c>
      <c r="D3705" s="99">
        <f>IF(ISERROR(VLOOKUP(A3705,'CGN-2015-001'!A3704:I8851,4,0)),0,VLOOKUP(A3705,'CGN-2015-001'!A3704:I8851,4,0))</f>
        <v>0</v>
      </c>
      <c r="E3705" s="45">
        <f>IF(ISERROR(VLOOKUP(A3705,[3]Hoja1!$A$1:$F$369,4,0)),0,VLOOKUP(A3705,[3]Hoja1!$A$1:$F$369,4,0))</f>
        <v>0</v>
      </c>
      <c r="F3705" s="45">
        <f>IF(ISERROR(VLOOKUP(A3705,[3]Hoja1!$A$1:$F$369,5,0)),0,VLOOKUP(A3705,[3]Hoja1!$A$1:$F$369,5,0))</f>
        <v>0</v>
      </c>
      <c r="G3705" s="102">
        <f>IF(ISERROR(VLOOKUP(A3705,'CGN-2015-001'!A3704:I8851,7,0)),0,VLOOKUP(A3705,'CGN-2015-001'!A3704:I8851,7,0))</f>
        <v>0</v>
      </c>
      <c r="H3705" s="44"/>
      <c r="I3705" s="46"/>
      <c r="J3705" s="113">
        <f t="shared" si="289"/>
        <v>0</v>
      </c>
      <c r="K3705" s="114">
        <f t="shared" si="290"/>
        <v>0</v>
      </c>
      <c r="L3705" s="31">
        <f t="shared" si="291"/>
        <v>0</v>
      </c>
      <c r="M3705" s="1">
        <f t="shared" si="292"/>
        <v>0</v>
      </c>
      <c r="N3705" s="1">
        <f t="shared" si="293"/>
        <v>6</v>
      </c>
    </row>
    <row r="3706" spans="1:14" ht="16.5" hidden="1" thickBot="1" x14ac:dyDescent="0.3">
      <c r="A3706" s="26">
        <v>712007</v>
      </c>
      <c r="B3706" s="42">
        <v>712007</v>
      </c>
      <c r="C3706" s="43" t="s">
        <v>440</v>
      </c>
      <c r="D3706" s="99">
        <f>IF(ISERROR(VLOOKUP(A3706,'CGN-2015-001'!A3705:I8852,4,0)),0,VLOOKUP(A3706,'CGN-2015-001'!A3705:I8852,4,0))</f>
        <v>0</v>
      </c>
      <c r="E3706" s="45">
        <f>IF(ISERROR(VLOOKUP(A3706,[3]Hoja1!$A$1:$F$369,4,0)),0,VLOOKUP(A3706,[3]Hoja1!$A$1:$F$369,4,0))</f>
        <v>0</v>
      </c>
      <c r="F3706" s="45">
        <f>IF(ISERROR(VLOOKUP(A3706,[3]Hoja1!$A$1:$F$369,5,0)),0,VLOOKUP(A3706,[3]Hoja1!$A$1:$F$369,5,0))</f>
        <v>0</v>
      </c>
      <c r="G3706" s="102">
        <f>IF(ISERROR(VLOOKUP(A3706,'CGN-2015-001'!A3705:I8852,7,0)),0,VLOOKUP(A3706,'CGN-2015-001'!A3705:I8852,7,0))</f>
        <v>0</v>
      </c>
      <c r="H3706" s="44"/>
      <c r="I3706" s="46"/>
      <c r="J3706" s="113">
        <f t="shared" si="289"/>
        <v>0</v>
      </c>
      <c r="K3706" s="114">
        <f t="shared" si="290"/>
        <v>0</v>
      </c>
      <c r="L3706" s="31">
        <f t="shared" si="291"/>
        <v>0</v>
      </c>
      <c r="M3706" s="1">
        <f t="shared" si="292"/>
        <v>0</v>
      </c>
      <c r="N3706" s="1">
        <f t="shared" si="293"/>
        <v>6</v>
      </c>
    </row>
    <row r="3707" spans="1:14" ht="16.5" hidden="1" thickBot="1" x14ac:dyDescent="0.3">
      <c r="A3707" s="26">
        <v>712008</v>
      </c>
      <c r="B3707" s="42">
        <v>712008</v>
      </c>
      <c r="C3707" s="43" t="s">
        <v>1955</v>
      </c>
      <c r="D3707" s="99">
        <f>IF(ISERROR(VLOOKUP(A3707,'CGN-2015-001'!A3706:I8853,4,0)),0,VLOOKUP(A3707,'CGN-2015-001'!A3706:I8853,4,0))</f>
        <v>0</v>
      </c>
      <c r="E3707" s="45">
        <f>IF(ISERROR(VLOOKUP(A3707,[3]Hoja1!$A$1:$F$369,4,0)),0,VLOOKUP(A3707,[3]Hoja1!$A$1:$F$369,4,0))</f>
        <v>0</v>
      </c>
      <c r="F3707" s="45">
        <f>IF(ISERROR(VLOOKUP(A3707,[3]Hoja1!$A$1:$F$369,5,0)),0,VLOOKUP(A3707,[3]Hoja1!$A$1:$F$369,5,0))</f>
        <v>0</v>
      </c>
      <c r="G3707" s="102">
        <f>IF(ISERROR(VLOOKUP(A3707,'CGN-2015-001'!A3706:I8853,7,0)),0,VLOOKUP(A3707,'CGN-2015-001'!A3706:I8853,7,0))</f>
        <v>0</v>
      </c>
      <c r="H3707" s="44"/>
      <c r="I3707" s="46"/>
      <c r="J3707" s="113">
        <f t="shared" si="289"/>
        <v>0</v>
      </c>
      <c r="K3707" s="114">
        <f t="shared" si="290"/>
        <v>0</v>
      </c>
      <c r="L3707" s="31">
        <f t="shared" si="291"/>
        <v>0</v>
      </c>
      <c r="M3707" s="1">
        <f t="shared" si="292"/>
        <v>0</v>
      </c>
      <c r="N3707" s="1">
        <f t="shared" si="293"/>
        <v>6</v>
      </c>
    </row>
    <row r="3708" spans="1:14" ht="16.5" hidden="1" thickBot="1" x14ac:dyDescent="0.3">
      <c r="A3708" s="26">
        <v>712009</v>
      </c>
      <c r="B3708" s="42">
        <v>712009</v>
      </c>
      <c r="C3708" s="43" t="s">
        <v>438</v>
      </c>
      <c r="D3708" s="99">
        <f>IF(ISERROR(VLOOKUP(A3708,'CGN-2015-001'!A3707:I8854,4,0)),0,VLOOKUP(A3708,'CGN-2015-001'!A3707:I8854,4,0))</f>
        <v>0</v>
      </c>
      <c r="E3708" s="45">
        <f>IF(ISERROR(VLOOKUP(A3708,[3]Hoja1!$A$1:$F$369,4,0)),0,VLOOKUP(A3708,[3]Hoja1!$A$1:$F$369,4,0))</f>
        <v>0</v>
      </c>
      <c r="F3708" s="45">
        <f>IF(ISERROR(VLOOKUP(A3708,[3]Hoja1!$A$1:$F$369,5,0)),0,VLOOKUP(A3708,[3]Hoja1!$A$1:$F$369,5,0))</f>
        <v>0</v>
      </c>
      <c r="G3708" s="102">
        <f>IF(ISERROR(VLOOKUP(A3708,'CGN-2015-001'!A3707:I8854,7,0)),0,VLOOKUP(A3708,'CGN-2015-001'!A3707:I8854,7,0))</f>
        <v>0</v>
      </c>
      <c r="H3708" s="44"/>
      <c r="I3708" s="46"/>
      <c r="J3708" s="113">
        <f t="shared" si="289"/>
        <v>0</v>
      </c>
      <c r="K3708" s="114">
        <f t="shared" si="290"/>
        <v>0</v>
      </c>
      <c r="L3708" s="31">
        <f t="shared" si="291"/>
        <v>0</v>
      </c>
      <c r="M3708" s="1">
        <f t="shared" si="292"/>
        <v>0</v>
      </c>
      <c r="N3708" s="1">
        <f t="shared" si="293"/>
        <v>6</v>
      </c>
    </row>
    <row r="3709" spans="1:14" ht="16.5" hidden="1" thickBot="1" x14ac:dyDescent="0.3">
      <c r="A3709" s="26">
        <v>712010</v>
      </c>
      <c r="B3709" s="42">
        <v>712010</v>
      </c>
      <c r="C3709" s="43" t="s">
        <v>1821</v>
      </c>
      <c r="D3709" s="99">
        <f>IF(ISERROR(VLOOKUP(A3709,'CGN-2015-001'!A3708:I8855,4,0)),0,VLOOKUP(A3709,'CGN-2015-001'!A3708:I8855,4,0))</f>
        <v>0</v>
      </c>
      <c r="E3709" s="45">
        <f>IF(ISERROR(VLOOKUP(A3709,[3]Hoja1!$A$1:$F$369,4,0)),0,VLOOKUP(A3709,[3]Hoja1!$A$1:$F$369,4,0))</f>
        <v>0</v>
      </c>
      <c r="F3709" s="45">
        <f>IF(ISERROR(VLOOKUP(A3709,[3]Hoja1!$A$1:$F$369,5,0)),0,VLOOKUP(A3709,[3]Hoja1!$A$1:$F$369,5,0))</f>
        <v>0</v>
      </c>
      <c r="G3709" s="102">
        <f>IF(ISERROR(VLOOKUP(A3709,'CGN-2015-001'!A3708:I8855,7,0)),0,VLOOKUP(A3709,'CGN-2015-001'!A3708:I8855,7,0))</f>
        <v>0</v>
      </c>
      <c r="H3709" s="44"/>
      <c r="I3709" s="46"/>
      <c r="J3709" s="113">
        <f t="shared" si="289"/>
        <v>0</v>
      </c>
      <c r="K3709" s="114">
        <f t="shared" si="290"/>
        <v>0</v>
      </c>
      <c r="L3709" s="31">
        <f t="shared" si="291"/>
        <v>0</v>
      </c>
      <c r="M3709" s="1">
        <f t="shared" si="292"/>
        <v>0</v>
      </c>
      <c r="N3709" s="1">
        <f t="shared" si="293"/>
        <v>6</v>
      </c>
    </row>
    <row r="3710" spans="1:14" ht="16.5" hidden="1" thickBot="1" x14ac:dyDescent="0.3">
      <c r="A3710" s="26">
        <v>712011</v>
      </c>
      <c r="B3710" s="42">
        <v>712011</v>
      </c>
      <c r="C3710" s="43" t="s">
        <v>1822</v>
      </c>
      <c r="D3710" s="99">
        <f>IF(ISERROR(VLOOKUP(A3710,'CGN-2015-001'!A3709:I8856,4,0)),0,VLOOKUP(A3710,'CGN-2015-001'!A3709:I8856,4,0))</f>
        <v>0</v>
      </c>
      <c r="E3710" s="45">
        <f>IF(ISERROR(VLOOKUP(A3710,[3]Hoja1!$A$1:$F$369,4,0)),0,VLOOKUP(A3710,[3]Hoja1!$A$1:$F$369,4,0))</f>
        <v>0</v>
      </c>
      <c r="F3710" s="45">
        <f>IF(ISERROR(VLOOKUP(A3710,[3]Hoja1!$A$1:$F$369,5,0)),0,VLOOKUP(A3710,[3]Hoja1!$A$1:$F$369,5,0))</f>
        <v>0</v>
      </c>
      <c r="G3710" s="102">
        <f>IF(ISERROR(VLOOKUP(A3710,'CGN-2015-001'!A3709:I8856,7,0)),0,VLOOKUP(A3710,'CGN-2015-001'!A3709:I8856,7,0))</f>
        <v>0</v>
      </c>
      <c r="H3710" s="44"/>
      <c r="I3710" s="46"/>
      <c r="J3710" s="113">
        <f t="shared" si="289"/>
        <v>0</v>
      </c>
      <c r="K3710" s="114">
        <f t="shared" si="290"/>
        <v>0</v>
      </c>
      <c r="L3710" s="31">
        <f t="shared" si="291"/>
        <v>0</v>
      </c>
      <c r="M3710" s="1">
        <f t="shared" si="292"/>
        <v>0</v>
      </c>
      <c r="N3710" s="1">
        <f t="shared" si="293"/>
        <v>6</v>
      </c>
    </row>
    <row r="3711" spans="1:14" ht="16.5" hidden="1" thickBot="1" x14ac:dyDescent="0.3">
      <c r="A3711" s="26">
        <v>712095</v>
      </c>
      <c r="B3711" s="42">
        <v>712095</v>
      </c>
      <c r="C3711" s="43" t="s">
        <v>1956</v>
      </c>
      <c r="D3711" s="99">
        <f>IF(ISERROR(VLOOKUP(A3711,'CGN-2015-001'!A3710:I8857,4,0)),0,VLOOKUP(A3711,'CGN-2015-001'!A3710:I8857,4,0))</f>
        <v>0</v>
      </c>
      <c r="E3711" s="45">
        <f>IF(ISERROR(VLOOKUP(A3711,[3]Hoja1!$A$1:$F$369,4,0)),0,VLOOKUP(A3711,[3]Hoja1!$A$1:$F$369,4,0))</f>
        <v>0</v>
      </c>
      <c r="F3711" s="45">
        <f>IF(ISERROR(VLOOKUP(A3711,[3]Hoja1!$A$1:$F$369,5,0)),0,VLOOKUP(A3711,[3]Hoja1!$A$1:$F$369,5,0))</f>
        <v>0</v>
      </c>
      <c r="G3711" s="102">
        <f>IF(ISERROR(VLOOKUP(A3711,'CGN-2015-001'!A3710:I8857,7,0)),0,VLOOKUP(A3711,'CGN-2015-001'!A3710:I8857,7,0))</f>
        <v>0</v>
      </c>
      <c r="H3711" s="44"/>
      <c r="I3711" s="46"/>
      <c r="J3711" s="113">
        <f t="shared" si="289"/>
        <v>0</v>
      </c>
      <c r="K3711" s="114">
        <f t="shared" si="290"/>
        <v>0</v>
      </c>
      <c r="L3711" s="31">
        <f t="shared" si="291"/>
        <v>0</v>
      </c>
      <c r="M3711" s="1">
        <f t="shared" si="292"/>
        <v>0</v>
      </c>
      <c r="N3711" s="1">
        <f t="shared" si="293"/>
        <v>6</v>
      </c>
    </row>
    <row r="3712" spans="1:14" ht="16.5" hidden="1" thickBot="1" x14ac:dyDescent="0.3">
      <c r="A3712" s="26">
        <v>7122</v>
      </c>
      <c r="B3712" s="48">
        <v>712200</v>
      </c>
      <c r="C3712" s="49" t="s">
        <v>1958</v>
      </c>
      <c r="D3712" s="99">
        <f>IF(ISERROR(VLOOKUP(A3712,'CGN-2015-001'!A3711:I8858,4,0)),0,VLOOKUP(A3712,'CGN-2015-001'!A3711:I8858,4,0))</f>
        <v>0</v>
      </c>
      <c r="E3712" s="40">
        <f>IF(ISERROR(VLOOKUP(A3712,[3]Hoja1!$A$1:$F$369,4,0)),0,VLOOKUP(A3712,[3]Hoja1!$A$1:$F$369,4,0))</f>
        <v>0</v>
      </c>
      <c r="F3712" s="40">
        <f>IF(ISERROR(VLOOKUP(A3712,[3]Hoja1!$A$1:$F$369,5,0)),0,VLOOKUP(A3712,[3]Hoja1!$A$1:$F$369,5,0))</f>
        <v>0</v>
      </c>
      <c r="G3712" s="102">
        <f>IF(ISERROR(VLOOKUP(A3712,'CGN-2015-001'!A3711:I8858,7,0)),0,VLOOKUP(A3712,'CGN-2015-001'!A3711:I8858,7,0))</f>
        <v>0</v>
      </c>
      <c r="H3712" s="50"/>
      <c r="I3712" s="51"/>
      <c r="J3712" s="113">
        <f t="shared" si="289"/>
        <v>0</v>
      </c>
      <c r="K3712" s="114">
        <f t="shared" si="290"/>
        <v>0</v>
      </c>
      <c r="L3712" s="31">
        <f t="shared" si="291"/>
        <v>0</v>
      </c>
      <c r="M3712" s="1">
        <f t="shared" si="292"/>
        <v>0</v>
      </c>
      <c r="N3712" s="1">
        <f t="shared" si="293"/>
        <v>4</v>
      </c>
    </row>
    <row r="3713" spans="1:14" ht="16.5" hidden="1" thickBot="1" x14ac:dyDescent="0.3">
      <c r="A3713" s="26">
        <v>712201</v>
      </c>
      <c r="B3713" s="42">
        <v>712201</v>
      </c>
      <c r="C3713" s="43" t="s">
        <v>1953</v>
      </c>
      <c r="D3713" s="99">
        <f>IF(ISERROR(VLOOKUP(A3713,'CGN-2015-001'!A3712:I8859,4,0)),0,VLOOKUP(A3713,'CGN-2015-001'!A3712:I8859,4,0))</f>
        <v>0</v>
      </c>
      <c r="E3713" s="45">
        <f>IF(ISERROR(VLOOKUP(A3713,[3]Hoja1!$A$1:$F$369,4,0)),0,VLOOKUP(A3713,[3]Hoja1!$A$1:$F$369,4,0))</f>
        <v>0</v>
      </c>
      <c r="F3713" s="45">
        <f>IF(ISERROR(VLOOKUP(A3713,[3]Hoja1!$A$1:$F$369,5,0)),0,VLOOKUP(A3713,[3]Hoja1!$A$1:$F$369,5,0))</f>
        <v>0</v>
      </c>
      <c r="G3713" s="102">
        <f>IF(ISERROR(VLOOKUP(A3713,'CGN-2015-001'!A3712:I8859,7,0)),0,VLOOKUP(A3713,'CGN-2015-001'!A3712:I8859,7,0))</f>
        <v>0</v>
      </c>
      <c r="H3713" s="44"/>
      <c r="I3713" s="46"/>
      <c r="J3713" s="113">
        <f t="shared" si="289"/>
        <v>0</v>
      </c>
      <c r="K3713" s="114">
        <f t="shared" si="290"/>
        <v>0</v>
      </c>
      <c r="L3713" s="31">
        <f t="shared" si="291"/>
        <v>0</v>
      </c>
      <c r="M3713" s="1">
        <f t="shared" si="292"/>
        <v>0</v>
      </c>
      <c r="N3713" s="1">
        <f t="shared" si="293"/>
        <v>6</v>
      </c>
    </row>
    <row r="3714" spans="1:14" ht="16.5" hidden="1" thickBot="1" x14ac:dyDescent="0.3">
      <c r="A3714" s="26">
        <v>712202</v>
      </c>
      <c r="B3714" s="42">
        <v>712202</v>
      </c>
      <c r="C3714" s="43" t="s">
        <v>1954</v>
      </c>
      <c r="D3714" s="99">
        <f>IF(ISERROR(VLOOKUP(A3714,'CGN-2015-001'!A3713:I8860,4,0)),0,VLOOKUP(A3714,'CGN-2015-001'!A3713:I8860,4,0))</f>
        <v>0</v>
      </c>
      <c r="E3714" s="45">
        <f>IF(ISERROR(VLOOKUP(A3714,[3]Hoja1!$A$1:$F$369,4,0)),0,VLOOKUP(A3714,[3]Hoja1!$A$1:$F$369,4,0))</f>
        <v>0</v>
      </c>
      <c r="F3714" s="45">
        <f>IF(ISERROR(VLOOKUP(A3714,[3]Hoja1!$A$1:$F$369,5,0)),0,VLOOKUP(A3714,[3]Hoja1!$A$1:$F$369,5,0))</f>
        <v>0</v>
      </c>
      <c r="G3714" s="102">
        <f>IF(ISERROR(VLOOKUP(A3714,'CGN-2015-001'!A3713:I8860,7,0)),0,VLOOKUP(A3714,'CGN-2015-001'!A3713:I8860,7,0))</f>
        <v>0</v>
      </c>
      <c r="H3714" s="44"/>
      <c r="I3714" s="46"/>
      <c r="J3714" s="113">
        <f t="shared" si="289"/>
        <v>0</v>
      </c>
      <c r="K3714" s="114">
        <f t="shared" si="290"/>
        <v>0</v>
      </c>
      <c r="L3714" s="31">
        <f t="shared" si="291"/>
        <v>0</v>
      </c>
      <c r="M3714" s="1">
        <f t="shared" si="292"/>
        <v>0</v>
      </c>
      <c r="N3714" s="1">
        <f t="shared" si="293"/>
        <v>6</v>
      </c>
    </row>
    <row r="3715" spans="1:14" ht="16.5" hidden="1" thickBot="1" x14ac:dyDescent="0.3">
      <c r="A3715" s="26">
        <v>712203</v>
      </c>
      <c r="B3715" s="42">
        <v>712203</v>
      </c>
      <c r="C3715" s="43" t="s">
        <v>1820</v>
      </c>
      <c r="D3715" s="99">
        <f>IF(ISERROR(VLOOKUP(A3715,'CGN-2015-001'!A3714:I8861,4,0)),0,VLOOKUP(A3715,'CGN-2015-001'!A3714:I8861,4,0))</f>
        <v>0</v>
      </c>
      <c r="E3715" s="45">
        <f>IF(ISERROR(VLOOKUP(A3715,[3]Hoja1!$A$1:$F$369,4,0)),0,VLOOKUP(A3715,[3]Hoja1!$A$1:$F$369,4,0))</f>
        <v>0</v>
      </c>
      <c r="F3715" s="45">
        <f>IF(ISERROR(VLOOKUP(A3715,[3]Hoja1!$A$1:$F$369,5,0)),0,VLOOKUP(A3715,[3]Hoja1!$A$1:$F$369,5,0))</f>
        <v>0</v>
      </c>
      <c r="G3715" s="102">
        <f>IF(ISERROR(VLOOKUP(A3715,'CGN-2015-001'!A3714:I8861,7,0)),0,VLOOKUP(A3715,'CGN-2015-001'!A3714:I8861,7,0))</f>
        <v>0</v>
      </c>
      <c r="H3715" s="44"/>
      <c r="I3715" s="46"/>
      <c r="J3715" s="113">
        <f t="shared" si="289"/>
        <v>0</v>
      </c>
      <c r="K3715" s="114">
        <f t="shared" si="290"/>
        <v>0</v>
      </c>
      <c r="L3715" s="31">
        <f t="shared" si="291"/>
        <v>0</v>
      </c>
      <c r="M3715" s="1">
        <f t="shared" si="292"/>
        <v>0</v>
      </c>
      <c r="N3715" s="1">
        <f t="shared" si="293"/>
        <v>6</v>
      </c>
    </row>
    <row r="3716" spans="1:14" ht="16.5" hidden="1" thickBot="1" x14ac:dyDescent="0.3">
      <c r="A3716" s="26">
        <v>712204</v>
      </c>
      <c r="B3716" s="42">
        <v>712204</v>
      </c>
      <c r="C3716" s="43" t="s">
        <v>817</v>
      </c>
      <c r="D3716" s="99">
        <f>IF(ISERROR(VLOOKUP(A3716,'CGN-2015-001'!A3715:I8862,4,0)),0,VLOOKUP(A3716,'CGN-2015-001'!A3715:I8862,4,0))</f>
        <v>0</v>
      </c>
      <c r="E3716" s="45">
        <f>IF(ISERROR(VLOOKUP(A3716,[3]Hoja1!$A$1:$F$369,4,0)),0,VLOOKUP(A3716,[3]Hoja1!$A$1:$F$369,4,0))</f>
        <v>0</v>
      </c>
      <c r="F3716" s="45">
        <f>IF(ISERROR(VLOOKUP(A3716,[3]Hoja1!$A$1:$F$369,5,0)),0,VLOOKUP(A3716,[3]Hoja1!$A$1:$F$369,5,0))</f>
        <v>0</v>
      </c>
      <c r="G3716" s="102">
        <f>IF(ISERROR(VLOOKUP(A3716,'CGN-2015-001'!A3715:I8862,7,0)),0,VLOOKUP(A3716,'CGN-2015-001'!A3715:I8862,7,0))</f>
        <v>0</v>
      </c>
      <c r="H3716" s="44"/>
      <c r="I3716" s="46"/>
      <c r="J3716" s="113">
        <f t="shared" si="289"/>
        <v>0</v>
      </c>
      <c r="K3716" s="114">
        <f t="shared" si="290"/>
        <v>0</v>
      </c>
      <c r="L3716" s="31">
        <f t="shared" si="291"/>
        <v>0</v>
      </c>
      <c r="M3716" s="1">
        <f t="shared" si="292"/>
        <v>0</v>
      </c>
      <c r="N3716" s="1">
        <f t="shared" si="293"/>
        <v>6</v>
      </c>
    </row>
    <row r="3717" spans="1:14" ht="16.5" hidden="1" thickBot="1" x14ac:dyDescent="0.3">
      <c r="A3717" s="26">
        <v>712205</v>
      </c>
      <c r="B3717" s="42">
        <v>712205</v>
      </c>
      <c r="C3717" s="43" t="s">
        <v>1819</v>
      </c>
      <c r="D3717" s="99">
        <f>IF(ISERROR(VLOOKUP(A3717,'CGN-2015-001'!A3716:I8863,4,0)),0,VLOOKUP(A3717,'CGN-2015-001'!A3716:I8863,4,0))</f>
        <v>0</v>
      </c>
      <c r="E3717" s="45">
        <f>IF(ISERROR(VLOOKUP(A3717,[3]Hoja1!$A$1:$F$369,4,0)),0,VLOOKUP(A3717,[3]Hoja1!$A$1:$F$369,4,0))</f>
        <v>0</v>
      </c>
      <c r="F3717" s="45">
        <f>IF(ISERROR(VLOOKUP(A3717,[3]Hoja1!$A$1:$F$369,5,0)),0,VLOOKUP(A3717,[3]Hoja1!$A$1:$F$369,5,0))</f>
        <v>0</v>
      </c>
      <c r="G3717" s="102">
        <f>IF(ISERROR(VLOOKUP(A3717,'CGN-2015-001'!A3716:I8863,7,0)),0,VLOOKUP(A3717,'CGN-2015-001'!A3716:I8863,7,0))</f>
        <v>0</v>
      </c>
      <c r="H3717" s="44"/>
      <c r="I3717" s="46"/>
      <c r="J3717" s="113">
        <f t="shared" si="289"/>
        <v>0</v>
      </c>
      <c r="K3717" s="114">
        <f t="shared" si="290"/>
        <v>0</v>
      </c>
      <c r="L3717" s="31">
        <f t="shared" si="291"/>
        <v>0</v>
      </c>
      <c r="M3717" s="1">
        <f t="shared" si="292"/>
        <v>0</v>
      </c>
      <c r="N3717" s="1">
        <f t="shared" si="293"/>
        <v>6</v>
      </c>
    </row>
    <row r="3718" spans="1:14" ht="16.5" hidden="1" thickBot="1" x14ac:dyDescent="0.3">
      <c r="A3718" s="26">
        <v>712206</v>
      </c>
      <c r="B3718" s="42">
        <v>712206</v>
      </c>
      <c r="C3718" s="43" t="s">
        <v>818</v>
      </c>
      <c r="D3718" s="99">
        <f>IF(ISERROR(VLOOKUP(A3718,'CGN-2015-001'!A3717:I8864,4,0)),0,VLOOKUP(A3718,'CGN-2015-001'!A3717:I8864,4,0))</f>
        <v>0</v>
      </c>
      <c r="E3718" s="45">
        <f>IF(ISERROR(VLOOKUP(A3718,[3]Hoja1!$A$1:$F$369,4,0)),0,VLOOKUP(A3718,[3]Hoja1!$A$1:$F$369,4,0))</f>
        <v>0</v>
      </c>
      <c r="F3718" s="45">
        <f>IF(ISERROR(VLOOKUP(A3718,[3]Hoja1!$A$1:$F$369,5,0)),0,VLOOKUP(A3718,[3]Hoja1!$A$1:$F$369,5,0))</f>
        <v>0</v>
      </c>
      <c r="G3718" s="102">
        <f>IF(ISERROR(VLOOKUP(A3718,'CGN-2015-001'!A3717:I8864,7,0)),0,VLOOKUP(A3718,'CGN-2015-001'!A3717:I8864,7,0))</f>
        <v>0</v>
      </c>
      <c r="H3718" s="44"/>
      <c r="I3718" s="46"/>
      <c r="J3718" s="113">
        <f t="shared" si="289"/>
        <v>0</v>
      </c>
      <c r="K3718" s="114">
        <f t="shared" si="290"/>
        <v>0</v>
      </c>
      <c r="L3718" s="31">
        <f t="shared" si="291"/>
        <v>0</v>
      </c>
      <c r="M3718" s="1">
        <f t="shared" si="292"/>
        <v>0</v>
      </c>
      <c r="N3718" s="1">
        <f t="shared" si="293"/>
        <v>6</v>
      </c>
    </row>
    <row r="3719" spans="1:14" ht="16.5" hidden="1" thickBot="1" x14ac:dyDescent="0.3">
      <c r="A3719" s="26">
        <v>712207</v>
      </c>
      <c r="B3719" s="42">
        <v>712207</v>
      </c>
      <c r="C3719" s="43" t="s">
        <v>440</v>
      </c>
      <c r="D3719" s="99">
        <f>IF(ISERROR(VLOOKUP(A3719,'CGN-2015-001'!A3718:I8865,4,0)),0,VLOOKUP(A3719,'CGN-2015-001'!A3718:I8865,4,0))</f>
        <v>0</v>
      </c>
      <c r="E3719" s="45">
        <f>IF(ISERROR(VLOOKUP(A3719,[3]Hoja1!$A$1:$F$369,4,0)),0,VLOOKUP(A3719,[3]Hoja1!$A$1:$F$369,4,0))</f>
        <v>0</v>
      </c>
      <c r="F3719" s="45">
        <f>IF(ISERROR(VLOOKUP(A3719,[3]Hoja1!$A$1:$F$369,5,0)),0,VLOOKUP(A3719,[3]Hoja1!$A$1:$F$369,5,0))</f>
        <v>0</v>
      </c>
      <c r="G3719" s="102">
        <f>IF(ISERROR(VLOOKUP(A3719,'CGN-2015-001'!A3718:I8865,7,0)),0,VLOOKUP(A3719,'CGN-2015-001'!A3718:I8865,7,0))</f>
        <v>0</v>
      </c>
      <c r="H3719" s="44"/>
      <c r="I3719" s="46"/>
      <c r="J3719" s="113">
        <f t="shared" si="289"/>
        <v>0</v>
      </c>
      <c r="K3719" s="114">
        <f t="shared" si="290"/>
        <v>0</v>
      </c>
      <c r="L3719" s="31">
        <f t="shared" si="291"/>
        <v>0</v>
      </c>
      <c r="M3719" s="1">
        <f t="shared" si="292"/>
        <v>0</v>
      </c>
      <c r="N3719" s="1">
        <f t="shared" si="293"/>
        <v>6</v>
      </c>
    </row>
    <row r="3720" spans="1:14" ht="16.5" hidden="1" thickBot="1" x14ac:dyDescent="0.3">
      <c r="A3720" s="26">
        <v>712208</v>
      </c>
      <c r="B3720" s="42">
        <v>712208</v>
      </c>
      <c r="C3720" s="43" t="s">
        <v>1955</v>
      </c>
      <c r="D3720" s="99">
        <f>IF(ISERROR(VLOOKUP(A3720,'CGN-2015-001'!A3719:I8866,4,0)),0,VLOOKUP(A3720,'CGN-2015-001'!A3719:I8866,4,0))</f>
        <v>0</v>
      </c>
      <c r="E3720" s="45">
        <f>IF(ISERROR(VLOOKUP(A3720,[3]Hoja1!$A$1:$F$369,4,0)),0,VLOOKUP(A3720,[3]Hoja1!$A$1:$F$369,4,0))</f>
        <v>0</v>
      </c>
      <c r="F3720" s="45">
        <f>IF(ISERROR(VLOOKUP(A3720,[3]Hoja1!$A$1:$F$369,5,0)),0,VLOOKUP(A3720,[3]Hoja1!$A$1:$F$369,5,0))</f>
        <v>0</v>
      </c>
      <c r="G3720" s="102">
        <f>IF(ISERROR(VLOOKUP(A3720,'CGN-2015-001'!A3719:I8866,7,0)),0,VLOOKUP(A3720,'CGN-2015-001'!A3719:I8866,7,0))</f>
        <v>0</v>
      </c>
      <c r="H3720" s="44"/>
      <c r="I3720" s="46"/>
      <c r="J3720" s="113">
        <f t="shared" si="289"/>
        <v>0</v>
      </c>
      <c r="K3720" s="114">
        <f t="shared" si="290"/>
        <v>0</v>
      </c>
      <c r="L3720" s="31">
        <f t="shared" si="291"/>
        <v>0</v>
      </c>
      <c r="M3720" s="1">
        <f t="shared" si="292"/>
        <v>0</v>
      </c>
      <c r="N3720" s="1">
        <f t="shared" si="293"/>
        <v>6</v>
      </c>
    </row>
    <row r="3721" spans="1:14" ht="16.5" hidden="1" thickBot="1" x14ac:dyDescent="0.3">
      <c r="A3721" s="26">
        <v>712209</v>
      </c>
      <c r="B3721" s="42">
        <v>712209</v>
      </c>
      <c r="C3721" s="43" t="s">
        <v>438</v>
      </c>
      <c r="D3721" s="99">
        <f>IF(ISERROR(VLOOKUP(A3721,'CGN-2015-001'!A3720:I8867,4,0)),0,VLOOKUP(A3721,'CGN-2015-001'!A3720:I8867,4,0))</f>
        <v>0</v>
      </c>
      <c r="E3721" s="45">
        <f>IF(ISERROR(VLOOKUP(A3721,[3]Hoja1!$A$1:$F$369,4,0)),0,VLOOKUP(A3721,[3]Hoja1!$A$1:$F$369,4,0))</f>
        <v>0</v>
      </c>
      <c r="F3721" s="45">
        <f>IF(ISERROR(VLOOKUP(A3721,[3]Hoja1!$A$1:$F$369,5,0)),0,VLOOKUP(A3721,[3]Hoja1!$A$1:$F$369,5,0))</f>
        <v>0</v>
      </c>
      <c r="G3721" s="102">
        <f>IF(ISERROR(VLOOKUP(A3721,'CGN-2015-001'!A3720:I8867,7,0)),0,VLOOKUP(A3721,'CGN-2015-001'!A3720:I8867,7,0))</f>
        <v>0</v>
      </c>
      <c r="H3721" s="44"/>
      <c r="I3721" s="46"/>
      <c r="J3721" s="113">
        <f t="shared" si="289"/>
        <v>0</v>
      </c>
      <c r="K3721" s="114">
        <f t="shared" si="290"/>
        <v>0</v>
      </c>
      <c r="L3721" s="31">
        <f t="shared" si="291"/>
        <v>0</v>
      </c>
      <c r="M3721" s="1">
        <f t="shared" si="292"/>
        <v>0</v>
      </c>
      <c r="N3721" s="1">
        <f t="shared" si="293"/>
        <v>6</v>
      </c>
    </row>
    <row r="3722" spans="1:14" ht="16.5" hidden="1" thickBot="1" x14ac:dyDescent="0.3">
      <c r="A3722" s="26">
        <v>712210</v>
      </c>
      <c r="B3722" s="42">
        <v>712210</v>
      </c>
      <c r="C3722" s="43" t="s">
        <v>1821</v>
      </c>
      <c r="D3722" s="99">
        <f>IF(ISERROR(VLOOKUP(A3722,'CGN-2015-001'!A3721:I8868,4,0)),0,VLOOKUP(A3722,'CGN-2015-001'!A3721:I8868,4,0))</f>
        <v>0</v>
      </c>
      <c r="E3722" s="45">
        <f>IF(ISERROR(VLOOKUP(A3722,[3]Hoja1!$A$1:$F$369,4,0)),0,VLOOKUP(A3722,[3]Hoja1!$A$1:$F$369,4,0))</f>
        <v>0</v>
      </c>
      <c r="F3722" s="45">
        <f>IF(ISERROR(VLOOKUP(A3722,[3]Hoja1!$A$1:$F$369,5,0)),0,VLOOKUP(A3722,[3]Hoja1!$A$1:$F$369,5,0))</f>
        <v>0</v>
      </c>
      <c r="G3722" s="102">
        <f>IF(ISERROR(VLOOKUP(A3722,'CGN-2015-001'!A3721:I8868,7,0)),0,VLOOKUP(A3722,'CGN-2015-001'!A3721:I8868,7,0))</f>
        <v>0</v>
      </c>
      <c r="H3722" s="44"/>
      <c r="I3722" s="46"/>
      <c r="J3722" s="113">
        <f t="shared" si="289"/>
        <v>0</v>
      </c>
      <c r="K3722" s="114">
        <f t="shared" si="290"/>
        <v>0</v>
      </c>
      <c r="L3722" s="31">
        <f t="shared" si="291"/>
        <v>0</v>
      </c>
      <c r="M3722" s="1">
        <f t="shared" si="292"/>
        <v>0</v>
      </c>
      <c r="N3722" s="1">
        <f t="shared" si="293"/>
        <v>6</v>
      </c>
    </row>
    <row r="3723" spans="1:14" ht="16.5" hidden="1" thickBot="1" x14ac:dyDescent="0.3">
      <c r="A3723" s="26">
        <v>712211</v>
      </c>
      <c r="B3723" s="42">
        <v>712211</v>
      </c>
      <c r="C3723" s="43" t="s">
        <v>1822</v>
      </c>
      <c r="D3723" s="99">
        <f>IF(ISERROR(VLOOKUP(A3723,'CGN-2015-001'!A3722:I8869,4,0)),0,VLOOKUP(A3723,'CGN-2015-001'!A3722:I8869,4,0))</f>
        <v>0</v>
      </c>
      <c r="E3723" s="45">
        <f>IF(ISERROR(VLOOKUP(A3723,[3]Hoja1!$A$1:$F$369,4,0)),0,VLOOKUP(A3723,[3]Hoja1!$A$1:$F$369,4,0))</f>
        <v>0</v>
      </c>
      <c r="F3723" s="45">
        <f>IF(ISERROR(VLOOKUP(A3723,[3]Hoja1!$A$1:$F$369,5,0)),0,VLOOKUP(A3723,[3]Hoja1!$A$1:$F$369,5,0))</f>
        <v>0</v>
      </c>
      <c r="G3723" s="102">
        <f>IF(ISERROR(VLOOKUP(A3723,'CGN-2015-001'!A3722:I8869,7,0)),0,VLOOKUP(A3723,'CGN-2015-001'!A3722:I8869,7,0))</f>
        <v>0</v>
      </c>
      <c r="H3723" s="44"/>
      <c r="I3723" s="46"/>
      <c r="J3723" s="113">
        <f t="shared" ref="J3723:J3786" si="294">D3723-G3723</f>
        <v>0</v>
      </c>
      <c r="K3723" s="114">
        <f t="shared" ref="K3723:K3786" si="295">IF(ISERROR(((D3723/G3723)-100%)),0,((D3723/G3723)-100%))</f>
        <v>0</v>
      </c>
      <c r="L3723" s="31">
        <f t="shared" ref="L3723:L3786" si="296">+G3723-H3723-I3723</f>
        <v>0</v>
      </c>
      <c r="M3723" s="1">
        <f t="shared" ref="M3723:M3786" si="297">IF(D3723&lt;&gt;0,1,IF(G3723&lt;&gt;0,2,IF(F3723&lt;&gt;0,3,IF(E3723&lt;&gt;0,4,0))))</f>
        <v>0</v>
      </c>
      <c r="N3723" s="1">
        <f t="shared" ref="N3723:N3786" si="298">+LEN(A3723)</f>
        <v>6</v>
      </c>
    </row>
    <row r="3724" spans="1:14" ht="16.5" hidden="1" thickBot="1" x14ac:dyDescent="0.3">
      <c r="A3724" s="26">
        <v>712295</v>
      </c>
      <c r="B3724" s="42">
        <v>712295</v>
      </c>
      <c r="C3724" s="43" t="s">
        <v>1956</v>
      </c>
      <c r="D3724" s="99">
        <f>IF(ISERROR(VLOOKUP(A3724,'CGN-2015-001'!A3723:I8870,4,0)),0,VLOOKUP(A3724,'CGN-2015-001'!A3723:I8870,4,0))</f>
        <v>0</v>
      </c>
      <c r="E3724" s="45">
        <f>IF(ISERROR(VLOOKUP(A3724,[3]Hoja1!$A$1:$F$369,4,0)),0,VLOOKUP(A3724,[3]Hoja1!$A$1:$F$369,4,0))</f>
        <v>0</v>
      </c>
      <c r="F3724" s="45">
        <f>IF(ISERROR(VLOOKUP(A3724,[3]Hoja1!$A$1:$F$369,5,0)),0,VLOOKUP(A3724,[3]Hoja1!$A$1:$F$369,5,0))</f>
        <v>0</v>
      </c>
      <c r="G3724" s="102">
        <f>IF(ISERROR(VLOOKUP(A3724,'CGN-2015-001'!A3723:I8870,7,0)),0,VLOOKUP(A3724,'CGN-2015-001'!A3723:I8870,7,0))</f>
        <v>0</v>
      </c>
      <c r="H3724" s="44"/>
      <c r="I3724" s="46"/>
      <c r="J3724" s="113">
        <f t="shared" si="294"/>
        <v>0</v>
      </c>
      <c r="K3724" s="114">
        <f t="shared" si="295"/>
        <v>0</v>
      </c>
      <c r="L3724" s="31">
        <f t="shared" si="296"/>
        <v>0</v>
      </c>
      <c r="M3724" s="1">
        <f t="shared" si="297"/>
        <v>0</v>
      </c>
      <c r="N3724" s="1">
        <f t="shared" si="298"/>
        <v>6</v>
      </c>
    </row>
    <row r="3725" spans="1:14" ht="16.5" hidden="1" thickBot="1" x14ac:dyDescent="0.3">
      <c r="A3725" s="26">
        <v>7124</v>
      </c>
      <c r="B3725" s="48">
        <v>712400</v>
      </c>
      <c r="C3725" s="49" t="s">
        <v>1959</v>
      </c>
      <c r="D3725" s="99">
        <f>IF(ISERROR(VLOOKUP(A3725,'CGN-2015-001'!A3724:I8871,4,0)),0,VLOOKUP(A3725,'CGN-2015-001'!A3724:I8871,4,0))</f>
        <v>0</v>
      </c>
      <c r="E3725" s="40">
        <f>IF(ISERROR(VLOOKUP(A3725,[3]Hoja1!$A$1:$F$369,4,0)),0,VLOOKUP(A3725,[3]Hoja1!$A$1:$F$369,4,0))</f>
        <v>0</v>
      </c>
      <c r="F3725" s="40">
        <f>IF(ISERROR(VLOOKUP(A3725,[3]Hoja1!$A$1:$F$369,5,0)),0,VLOOKUP(A3725,[3]Hoja1!$A$1:$F$369,5,0))</f>
        <v>0</v>
      </c>
      <c r="G3725" s="102">
        <f>IF(ISERROR(VLOOKUP(A3725,'CGN-2015-001'!A3724:I8871,7,0)),0,VLOOKUP(A3725,'CGN-2015-001'!A3724:I8871,7,0))</f>
        <v>0</v>
      </c>
      <c r="H3725" s="50"/>
      <c r="I3725" s="51"/>
      <c r="J3725" s="113">
        <f t="shared" si="294"/>
        <v>0</v>
      </c>
      <c r="K3725" s="114">
        <f t="shared" si="295"/>
        <v>0</v>
      </c>
      <c r="L3725" s="31">
        <f t="shared" si="296"/>
        <v>0</v>
      </c>
      <c r="M3725" s="1">
        <f t="shared" si="297"/>
        <v>0</v>
      </c>
      <c r="N3725" s="1">
        <f t="shared" si="298"/>
        <v>4</v>
      </c>
    </row>
    <row r="3726" spans="1:14" ht="16.5" hidden="1" thickBot="1" x14ac:dyDescent="0.3">
      <c r="A3726" s="26">
        <v>712401</v>
      </c>
      <c r="B3726" s="42">
        <v>712401</v>
      </c>
      <c r="C3726" s="43" t="s">
        <v>1953</v>
      </c>
      <c r="D3726" s="99">
        <f>IF(ISERROR(VLOOKUP(A3726,'CGN-2015-001'!A3725:I8872,4,0)),0,VLOOKUP(A3726,'CGN-2015-001'!A3725:I8872,4,0))</f>
        <v>0</v>
      </c>
      <c r="E3726" s="45">
        <f>IF(ISERROR(VLOOKUP(A3726,[3]Hoja1!$A$1:$F$369,4,0)),0,VLOOKUP(A3726,[3]Hoja1!$A$1:$F$369,4,0))</f>
        <v>0</v>
      </c>
      <c r="F3726" s="45">
        <f>IF(ISERROR(VLOOKUP(A3726,[3]Hoja1!$A$1:$F$369,5,0)),0,VLOOKUP(A3726,[3]Hoja1!$A$1:$F$369,5,0))</f>
        <v>0</v>
      </c>
      <c r="G3726" s="102">
        <f>IF(ISERROR(VLOOKUP(A3726,'CGN-2015-001'!A3725:I8872,7,0)),0,VLOOKUP(A3726,'CGN-2015-001'!A3725:I8872,7,0))</f>
        <v>0</v>
      </c>
      <c r="H3726" s="44"/>
      <c r="I3726" s="46"/>
      <c r="J3726" s="113">
        <f t="shared" si="294"/>
        <v>0</v>
      </c>
      <c r="K3726" s="114">
        <f t="shared" si="295"/>
        <v>0</v>
      </c>
      <c r="L3726" s="31">
        <f t="shared" si="296"/>
        <v>0</v>
      </c>
      <c r="M3726" s="1">
        <f t="shared" si="297"/>
        <v>0</v>
      </c>
      <c r="N3726" s="1">
        <f t="shared" si="298"/>
        <v>6</v>
      </c>
    </row>
    <row r="3727" spans="1:14" ht="16.5" hidden="1" thickBot="1" x14ac:dyDescent="0.3">
      <c r="A3727" s="26">
        <v>712402</v>
      </c>
      <c r="B3727" s="42">
        <v>712402</v>
      </c>
      <c r="C3727" s="43" t="s">
        <v>1954</v>
      </c>
      <c r="D3727" s="99">
        <f>IF(ISERROR(VLOOKUP(A3727,'CGN-2015-001'!A3726:I8873,4,0)),0,VLOOKUP(A3727,'CGN-2015-001'!A3726:I8873,4,0))</f>
        <v>0</v>
      </c>
      <c r="E3727" s="45">
        <f>IF(ISERROR(VLOOKUP(A3727,[3]Hoja1!$A$1:$F$369,4,0)),0,VLOOKUP(A3727,[3]Hoja1!$A$1:$F$369,4,0))</f>
        <v>0</v>
      </c>
      <c r="F3727" s="45">
        <f>IF(ISERROR(VLOOKUP(A3727,[3]Hoja1!$A$1:$F$369,5,0)),0,VLOOKUP(A3727,[3]Hoja1!$A$1:$F$369,5,0))</f>
        <v>0</v>
      </c>
      <c r="G3727" s="102">
        <f>IF(ISERROR(VLOOKUP(A3727,'CGN-2015-001'!A3726:I8873,7,0)),0,VLOOKUP(A3727,'CGN-2015-001'!A3726:I8873,7,0))</f>
        <v>0</v>
      </c>
      <c r="H3727" s="44"/>
      <c r="I3727" s="46"/>
      <c r="J3727" s="113">
        <f t="shared" si="294"/>
        <v>0</v>
      </c>
      <c r="K3727" s="114">
        <f t="shared" si="295"/>
        <v>0</v>
      </c>
      <c r="L3727" s="31">
        <f t="shared" si="296"/>
        <v>0</v>
      </c>
      <c r="M3727" s="1">
        <f t="shared" si="297"/>
        <v>0</v>
      </c>
      <c r="N3727" s="1">
        <f t="shared" si="298"/>
        <v>6</v>
      </c>
    </row>
    <row r="3728" spans="1:14" ht="16.5" hidden="1" thickBot="1" x14ac:dyDescent="0.3">
      <c r="A3728" s="26">
        <v>712403</v>
      </c>
      <c r="B3728" s="42">
        <v>712403</v>
      </c>
      <c r="C3728" s="43" t="s">
        <v>1820</v>
      </c>
      <c r="D3728" s="99">
        <f>IF(ISERROR(VLOOKUP(A3728,'CGN-2015-001'!A3727:I8874,4,0)),0,VLOOKUP(A3728,'CGN-2015-001'!A3727:I8874,4,0))</f>
        <v>0</v>
      </c>
      <c r="E3728" s="45">
        <f>IF(ISERROR(VLOOKUP(A3728,[3]Hoja1!$A$1:$F$369,4,0)),0,VLOOKUP(A3728,[3]Hoja1!$A$1:$F$369,4,0))</f>
        <v>0</v>
      </c>
      <c r="F3728" s="45">
        <f>IF(ISERROR(VLOOKUP(A3728,[3]Hoja1!$A$1:$F$369,5,0)),0,VLOOKUP(A3728,[3]Hoja1!$A$1:$F$369,5,0))</f>
        <v>0</v>
      </c>
      <c r="G3728" s="102">
        <f>IF(ISERROR(VLOOKUP(A3728,'CGN-2015-001'!A3727:I8874,7,0)),0,VLOOKUP(A3728,'CGN-2015-001'!A3727:I8874,7,0))</f>
        <v>0</v>
      </c>
      <c r="H3728" s="44"/>
      <c r="I3728" s="46"/>
      <c r="J3728" s="113">
        <f t="shared" si="294"/>
        <v>0</v>
      </c>
      <c r="K3728" s="114">
        <f t="shared" si="295"/>
        <v>0</v>
      </c>
      <c r="L3728" s="31">
        <f t="shared" si="296"/>
        <v>0</v>
      </c>
      <c r="M3728" s="1">
        <f t="shared" si="297"/>
        <v>0</v>
      </c>
      <c r="N3728" s="1">
        <f t="shared" si="298"/>
        <v>6</v>
      </c>
    </row>
    <row r="3729" spans="1:14" ht="16.5" hidden="1" thickBot="1" x14ac:dyDescent="0.3">
      <c r="A3729" s="26">
        <v>712404</v>
      </c>
      <c r="B3729" s="42">
        <v>712404</v>
      </c>
      <c r="C3729" s="43" t="s">
        <v>817</v>
      </c>
      <c r="D3729" s="99">
        <f>IF(ISERROR(VLOOKUP(A3729,'CGN-2015-001'!A3728:I8875,4,0)),0,VLOOKUP(A3729,'CGN-2015-001'!A3728:I8875,4,0))</f>
        <v>0</v>
      </c>
      <c r="E3729" s="45">
        <f>IF(ISERROR(VLOOKUP(A3729,[3]Hoja1!$A$1:$F$369,4,0)),0,VLOOKUP(A3729,[3]Hoja1!$A$1:$F$369,4,0))</f>
        <v>0</v>
      </c>
      <c r="F3729" s="45">
        <f>IF(ISERROR(VLOOKUP(A3729,[3]Hoja1!$A$1:$F$369,5,0)),0,VLOOKUP(A3729,[3]Hoja1!$A$1:$F$369,5,0))</f>
        <v>0</v>
      </c>
      <c r="G3729" s="102">
        <f>IF(ISERROR(VLOOKUP(A3729,'CGN-2015-001'!A3728:I8875,7,0)),0,VLOOKUP(A3729,'CGN-2015-001'!A3728:I8875,7,0))</f>
        <v>0</v>
      </c>
      <c r="H3729" s="44"/>
      <c r="I3729" s="46"/>
      <c r="J3729" s="113">
        <f t="shared" si="294"/>
        <v>0</v>
      </c>
      <c r="K3729" s="114">
        <f t="shared" si="295"/>
        <v>0</v>
      </c>
      <c r="L3729" s="31">
        <f t="shared" si="296"/>
        <v>0</v>
      </c>
      <c r="M3729" s="1">
        <f t="shared" si="297"/>
        <v>0</v>
      </c>
      <c r="N3729" s="1">
        <f t="shared" si="298"/>
        <v>6</v>
      </c>
    </row>
    <row r="3730" spans="1:14" ht="16.5" hidden="1" thickBot="1" x14ac:dyDescent="0.3">
      <c r="A3730" s="26">
        <v>712405</v>
      </c>
      <c r="B3730" s="42">
        <v>712405</v>
      </c>
      <c r="C3730" s="43" t="s">
        <v>1819</v>
      </c>
      <c r="D3730" s="99">
        <f>IF(ISERROR(VLOOKUP(A3730,'CGN-2015-001'!A3729:I8876,4,0)),0,VLOOKUP(A3730,'CGN-2015-001'!A3729:I8876,4,0))</f>
        <v>0</v>
      </c>
      <c r="E3730" s="45">
        <f>IF(ISERROR(VLOOKUP(A3730,[3]Hoja1!$A$1:$F$369,4,0)),0,VLOOKUP(A3730,[3]Hoja1!$A$1:$F$369,4,0))</f>
        <v>0</v>
      </c>
      <c r="F3730" s="45">
        <f>IF(ISERROR(VLOOKUP(A3730,[3]Hoja1!$A$1:$F$369,5,0)),0,VLOOKUP(A3730,[3]Hoja1!$A$1:$F$369,5,0))</f>
        <v>0</v>
      </c>
      <c r="G3730" s="102">
        <f>IF(ISERROR(VLOOKUP(A3730,'CGN-2015-001'!A3729:I8876,7,0)),0,VLOOKUP(A3730,'CGN-2015-001'!A3729:I8876,7,0))</f>
        <v>0</v>
      </c>
      <c r="H3730" s="44"/>
      <c r="I3730" s="46"/>
      <c r="J3730" s="113">
        <f t="shared" si="294"/>
        <v>0</v>
      </c>
      <c r="K3730" s="114">
        <f t="shared" si="295"/>
        <v>0</v>
      </c>
      <c r="L3730" s="31">
        <f t="shared" si="296"/>
        <v>0</v>
      </c>
      <c r="M3730" s="1">
        <f t="shared" si="297"/>
        <v>0</v>
      </c>
      <c r="N3730" s="1">
        <f t="shared" si="298"/>
        <v>6</v>
      </c>
    </row>
    <row r="3731" spans="1:14" ht="16.5" hidden="1" thickBot="1" x14ac:dyDescent="0.3">
      <c r="A3731" s="26">
        <v>712406</v>
      </c>
      <c r="B3731" s="42">
        <v>712406</v>
      </c>
      <c r="C3731" s="43" t="s">
        <v>818</v>
      </c>
      <c r="D3731" s="99">
        <f>IF(ISERROR(VLOOKUP(A3731,'CGN-2015-001'!A3730:I8877,4,0)),0,VLOOKUP(A3731,'CGN-2015-001'!A3730:I8877,4,0))</f>
        <v>0</v>
      </c>
      <c r="E3731" s="45">
        <f>IF(ISERROR(VLOOKUP(A3731,[3]Hoja1!$A$1:$F$369,4,0)),0,VLOOKUP(A3731,[3]Hoja1!$A$1:$F$369,4,0))</f>
        <v>0</v>
      </c>
      <c r="F3731" s="45">
        <f>IF(ISERROR(VLOOKUP(A3731,[3]Hoja1!$A$1:$F$369,5,0)),0,VLOOKUP(A3731,[3]Hoja1!$A$1:$F$369,5,0))</f>
        <v>0</v>
      </c>
      <c r="G3731" s="102">
        <f>IF(ISERROR(VLOOKUP(A3731,'CGN-2015-001'!A3730:I8877,7,0)),0,VLOOKUP(A3731,'CGN-2015-001'!A3730:I8877,7,0))</f>
        <v>0</v>
      </c>
      <c r="H3731" s="44"/>
      <c r="I3731" s="46"/>
      <c r="J3731" s="113">
        <f t="shared" si="294"/>
        <v>0</v>
      </c>
      <c r="K3731" s="114">
        <f t="shared" si="295"/>
        <v>0</v>
      </c>
      <c r="L3731" s="31">
        <f t="shared" si="296"/>
        <v>0</v>
      </c>
      <c r="M3731" s="1">
        <f t="shared" si="297"/>
        <v>0</v>
      </c>
      <c r="N3731" s="1">
        <f t="shared" si="298"/>
        <v>6</v>
      </c>
    </row>
    <row r="3732" spans="1:14" ht="16.5" hidden="1" thickBot="1" x14ac:dyDescent="0.3">
      <c r="A3732" s="26">
        <v>712407</v>
      </c>
      <c r="B3732" s="42">
        <v>712407</v>
      </c>
      <c r="C3732" s="43" t="s">
        <v>440</v>
      </c>
      <c r="D3732" s="99">
        <f>IF(ISERROR(VLOOKUP(A3732,'CGN-2015-001'!A3731:I8878,4,0)),0,VLOOKUP(A3732,'CGN-2015-001'!A3731:I8878,4,0))</f>
        <v>0</v>
      </c>
      <c r="E3732" s="45">
        <f>IF(ISERROR(VLOOKUP(A3732,[3]Hoja1!$A$1:$F$369,4,0)),0,VLOOKUP(A3732,[3]Hoja1!$A$1:$F$369,4,0))</f>
        <v>0</v>
      </c>
      <c r="F3732" s="45">
        <f>IF(ISERROR(VLOOKUP(A3732,[3]Hoja1!$A$1:$F$369,5,0)),0,VLOOKUP(A3732,[3]Hoja1!$A$1:$F$369,5,0))</f>
        <v>0</v>
      </c>
      <c r="G3732" s="102">
        <f>IF(ISERROR(VLOOKUP(A3732,'CGN-2015-001'!A3731:I8878,7,0)),0,VLOOKUP(A3732,'CGN-2015-001'!A3731:I8878,7,0))</f>
        <v>0</v>
      </c>
      <c r="H3732" s="44"/>
      <c r="I3732" s="46"/>
      <c r="J3732" s="113">
        <f t="shared" si="294"/>
        <v>0</v>
      </c>
      <c r="K3732" s="114">
        <f t="shared" si="295"/>
        <v>0</v>
      </c>
      <c r="L3732" s="31">
        <f t="shared" si="296"/>
        <v>0</v>
      </c>
      <c r="M3732" s="1">
        <f t="shared" si="297"/>
        <v>0</v>
      </c>
      <c r="N3732" s="1">
        <f t="shared" si="298"/>
        <v>6</v>
      </c>
    </row>
    <row r="3733" spans="1:14" ht="16.5" hidden="1" thickBot="1" x14ac:dyDescent="0.3">
      <c r="A3733" s="26">
        <v>712408</v>
      </c>
      <c r="B3733" s="42">
        <v>712408</v>
      </c>
      <c r="C3733" s="43" t="s">
        <v>1955</v>
      </c>
      <c r="D3733" s="99">
        <f>IF(ISERROR(VLOOKUP(A3733,'CGN-2015-001'!A3732:I8879,4,0)),0,VLOOKUP(A3733,'CGN-2015-001'!A3732:I8879,4,0))</f>
        <v>0</v>
      </c>
      <c r="E3733" s="45">
        <f>IF(ISERROR(VLOOKUP(A3733,[3]Hoja1!$A$1:$F$369,4,0)),0,VLOOKUP(A3733,[3]Hoja1!$A$1:$F$369,4,0))</f>
        <v>0</v>
      </c>
      <c r="F3733" s="45">
        <f>IF(ISERROR(VLOOKUP(A3733,[3]Hoja1!$A$1:$F$369,5,0)),0,VLOOKUP(A3733,[3]Hoja1!$A$1:$F$369,5,0))</f>
        <v>0</v>
      </c>
      <c r="G3733" s="102">
        <f>IF(ISERROR(VLOOKUP(A3733,'CGN-2015-001'!A3732:I8879,7,0)),0,VLOOKUP(A3733,'CGN-2015-001'!A3732:I8879,7,0))</f>
        <v>0</v>
      </c>
      <c r="H3733" s="44"/>
      <c r="I3733" s="46"/>
      <c r="J3733" s="113">
        <f t="shared" si="294"/>
        <v>0</v>
      </c>
      <c r="K3733" s="114">
        <f t="shared" si="295"/>
        <v>0</v>
      </c>
      <c r="L3733" s="31">
        <f t="shared" si="296"/>
        <v>0</v>
      </c>
      <c r="M3733" s="1">
        <f t="shared" si="297"/>
        <v>0</v>
      </c>
      <c r="N3733" s="1">
        <f t="shared" si="298"/>
        <v>6</v>
      </c>
    </row>
    <row r="3734" spans="1:14" ht="16.5" hidden="1" thickBot="1" x14ac:dyDescent="0.3">
      <c r="A3734" s="26">
        <v>712409</v>
      </c>
      <c r="B3734" s="42">
        <v>712409</v>
      </c>
      <c r="C3734" s="43" t="s">
        <v>438</v>
      </c>
      <c r="D3734" s="99">
        <f>IF(ISERROR(VLOOKUP(A3734,'CGN-2015-001'!A3733:I8880,4,0)),0,VLOOKUP(A3734,'CGN-2015-001'!A3733:I8880,4,0))</f>
        <v>0</v>
      </c>
      <c r="E3734" s="45">
        <f>IF(ISERROR(VLOOKUP(A3734,[3]Hoja1!$A$1:$F$369,4,0)),0,VLOOKUP(A3734,[3]Hoja1!$A$1:$F$369,4,0))</f>
        <v>0</v>
      </c>
      <c r="F3734" s="45">
        <f>IF(ISERROR(VLOOKUP(A3734,[3]Hoja1!$A$1:$F$369,5,0)),0,VLOOKUP(A3734,[3]Hoja1!$A$1:$F$369,5,0))</f>
        <v>0</v>
      </c>
      <c r="G3734" s="102">
        <f>IF(ISERROR(VLOOKUP(A3734,'CGN-2015-001'!A3733:I8880,7,0)),0,VLOOKUP(A3734,'CGN-2015-001'!A3733:I8880,7,0))</f>
        <v>0</v>
      </c>
      <c r="H3734" s="44"/>
      <c r="I3734" s="46"/>
      <c r="J3734" s="113">
        <f t="shared" si="294"/>
        <v>0</v>
      </c>
      <c r="K3734" s="114">
        <f t="shared" si="295"/>
        <v>0</v>
      </c>
      <c r="L3734" s="31">
        <f t="shared" si="296"/>
        <v>0</v>
      </c>
      <c r="M3734" s="1">
        <f t="shared" si="297"/>
        <v>0</v>
      </c>
      <c r="N3734" s="1">
        <f t="shared" si="298"/>
        <v>6</v>
      </c>
    </row>
    <row r="3735" spans="1:14" ht="16.5" hidden="1" thickBot="1" x14ac:dyDescent="0.3">
      <c r="A3735" s="26">
        <v>712410</v>
      </c>
      <c r="B3735" s="42">
        <v>712410</v>
      </c>
      <c r="C3735" s="43" t="s">
        <v>1821</v>
      </c>
      <c r="D3735" s="99">
        <f>IF(ISERROR(VLOOKUP(A3735,'CGN-2015-001'!A3734:I8881,4,0)),0,VLOOKUP(A3735,'CGN-2015-001'!A3734:I8881,4,0))</f>
        <v>0</v>
      </c>
      <c r="E3735" s="45">
        <f>IF(ISERROR(VLOOKUP(A3735,[3]Hoja1!$A$1:$F$369,4,0)),0,VLOOKUP(A3735,[3]Hoja1!$A$1:$F$369,4,0))</f>
        <v>0</v>
      </c>
      <c r="F3735" s="45">
        <f>IF(ISERROR(VLOOKUP(A3735,[3]Hoja1!$A$1:$F$369,5,0)),0,VLOOKUP(A3735,[3]Hoja1!$A$1:$F$369,5,0))</f>
        <v>0</v>
      </c>
      <c r="G3735" s="102">
        <f>IF(ISERROR(VLOOKUP(A3735,'CGN-2015-001'!A3734:I8881,7,0)),0,VLOOKUP(A3735,'CGN-2015-001'!A3734:I8881,7,0))</f>
        <v>0</v>
      </c>
      <c r="H3735" s="44"/>
      <c r="I3735" s="46"/>
      <c r="J3735" s="113">
        <f t="shared" si="294"/>
        <v>0</v>
      </c>
      <c r="K3735" s="114">
        <f t="shared" si="295"/>
        <v>0</v>
      </c>
      <c r="L3735" s="31">
        <f t="shared" si="296"/>
        <v>0</v>
      </c>
      <c r="M3735" s="1">
        <f t="shared" si="297"/>
        <v>0</v>
      </c>
      <c r="N3735" s="1">
        <f t="shared" si="298"/>
        <v>6</v>
      </c>
    </row>
    <row r="3736" spans="1:14" ht="16.5" hidden="1" thickBot="1" x14ac:dyDescent="0.3">
      <c r="A3736" s="26">
        <v>712411</v>
      </c>
      <c r="B3736" s="42">
        <v>712411</v>
      </c>
      <c r="C3736" s="43" t="s">
        <v>1822</v>
      </c>
      <c r="D3736" s="99">
        <f>IF(ISERROR(VLOOKUP(A3736,'CGN-2015-001'!A3735:I8882,4,0)),0,VLOOKUP(A3736,'CGN-2015-001'!A3735:I8882,4,0))</f>
        <v>0</v>
      </c>
      <c r="E3736" s="45">
        <f>IF(ISERROR(VLOOKUP(A3736,[3]Hoja1!$A$1:$F$369,4,0)),0,VLOOKUP(A3736,[3]Hoja1!$A$1:$F$369,4,0))</f>
        <v>0</v>
      </c>
      <c r="F3736" s="45">
        <f>IF(ISERROR(VLOOKUP(A3736,[3]Hoja1!$A$1:$F$369,5,0)),0,VLOOKUP(A3736,[3]Hoja1!$A$1:$F$369,5,0))</f>
        <v>0</v>
      </c>
      <c r="G3736" s="102">
        <f>IF(ISERROR(VLOOKUP(A3736,'CGN-2015-001'!A3735:I8882,7,0)),0,VLOOKUP(A3736,'CGN-2015-001'!A3735:I8882,7,0))</f>
        <v>0</v>
      </c>
      <c r="H3736" s="44"/>
      <c r="I3736" s="46"/>
      <c r="J3736" s="113">
        <f t="shared" si="294"/>
        <v>0</v>
      </c>
      <c r="K3736" s="114">
        <f t="shared" si="295"/>
        <v>0</v>
      </c>
      <c r="L3736" s="31">
        <f t="shared" si="296"/>
        <v>0</v>
      </c>
      <c r="M3736" s="1">
        <f t="shared" si="297"/>
        <v>0</v>
      </c>
      <c r="N3736" s="1">
        <f t="shared" si="298"/>
        <v>6</v>
      </c>
    </row>
    <row r="3737" spans="1:14" ht="16.5" hidden="1" thickBot="1" x14ac:dyDescent="0.3">
      <c r="A3737" s="26">
        <v>712495</v>
      </c>
      <c r="B3737" s="42">
        <v>712495</v>
      </c>
      <c r="C3737" s="43" t="s">
        <v>1956</v>
      </c>
      <c r="D3737" s="99">
        <f>IF(ISERROR(VLOOKUP(A3737,'CGN-2015-001'!A3736:I8883,4,0)),0,VLOOKUP(A3737,'CGN-2015-001'!A3736:I8883,4,0))</f>
        <v>0</v>
      </c>
      <c r="E3737" s="45">
        <f>IF(ISERROR(VLOOKUP(A3737,[3]Hoja1!$A$1:$F$369,4,0)),0,VLOOKUP(A3737,[3]Hoja1!$A$1:$F$369,4,0))</f>
        <v>0</v>
      </c>
      <c r="F3737" s="45">
        <f>IF(ISERROR(VLOOKUP(A3737,[3]Hoja1!$A$1:$F$369,5,0)),0,VLOOKUP(A3737,[3]Hoja1!$A$1:$F$369,5,0))</f>
        <v>0</v>
      </c>
      <c r="G3737" s="102">
        <f>IF(ISERROR(VLOOKUP(A3737,'CGN-2015-001'!A3736:I8883,7,0)),0,VLOOKUP(A3737,'CGN-2015-001'!A3736:I8883,7,0))</f>
        <v>0</v>
      </c>
      <c r="H3737" s="44"/>
      <c r="I3737" s="46"/>
      <c r="J3737" s="113">
        <f t="shared" si="294"/>
        <v>0</v>
      </c>
      <c r="K3737" s="114">
        <f t="shared" si="295"/>
        <v>0</v>
      </c>
      <c r="L3737" s="31">
        <f t="shared" si="296"/>
        <v>0</v>
      </c>
      <c r="M3737" s="1">
        <f t="shared" si="297"/>
        <v>0</v>
      </c>
      <c r="N3737" s="1">
        <f t="shared" si="298"/>
        <v>6</v>
      </c>
    </row>
    <row r="3738" spans="1:14" ht="16.5" hidden="1" thickBot="1" x14ac:dyDescent="0.3">
      <c r="A3738" s="26">
        <v>7125</v>
      </c>
      <c r="B3738" s="48">
        <v>712500</v>
      </c>
      <c r="C3738" s="49" t="s">
        <v>1960</v>
      </c>
      <c r="D3738" s="99">
        <f>IF(ISERROR(VLOOKUP(A3738,'CGN-2015-001'!A3737:I8884,4,0)),0,VLOOKUP(A3738,'CGN-2015-001'!A3737:I8884,4,0))</f>
        <v>0</v>
      </c>
      <c r="E3738" s="40">
        <f>IF(ISERROR(VLOOKUP(A3738,[3]Hoja1!$A$1:$F$369,4,0)),0,VLOOKUP(A3738,[3]Hoja1!$A$1:$F$369,4,0))</f>
        <v>0</v>
      </c>
      <c r="F3738" s="40">
        <f>IF(ISERROR(VLOOKUP(A3738,[3]Hoja1!$A$1:$F$369,5,0)),0,VLOOKUP(A3738,[3]Hoja1!$A$1:$F$369,5,0))</f>
        <v>0</v>
      </c>
      <c r="G3738" s="102">
        <f>IF(ISERROR(VLOOKUP(A3738,'CGN-2015-001'!A3737:I8884,7,0)),0,VLOOKUP(A3738,'CGN-2015-001'!A3737:I8884,7,0))</f>
        <v>0</v>
      </c>
      <c r="H3738" s="50"/>
      <c r="I3738" s="51"/>
      <c r="J3738" s="113">
        <f t="shared" si="294"/>
        <v>0</v>
      </c>
      <c r="K3738" s="114">
        <f t="shared" si="295"/>
        <v>0</v>
      </c>
      <c r="L3738" s="31">
        <f t="shared" si="296"/>
        <v>0</v>
      </c>
      <c r="M3738" s="1">
        <f t="shared" si="297"/>
        <v>0</v>
      </c>
      <c r="N3738" s="1">
        <f t="shared" si="298"/>
        <v>4</v>
      </c>
    </row>
    <row r="3739" spans="1:14" ht="16.5" hidden="1" thickBot="1" x14ac:dyDescent="0.3">
      <c r="A3739" s="26">
        <v>712501</v>
      </c>
      <c r="B3739" s="42">
        <v>712501</v>
      </c>
      <c r="C3739" s="43" t="s">
        <v>1953</v>
      </c>
      <c r="D3739" s="99">
        <f>IF(ISERROR(VLOOKUP(A3739,'CGN-2015-001'!A3738:I8885,4,0)),0,VLOOKUP(A3739,'CGN-2015-001'!A3738:I8885,4,0))</f>
        <v>0</v>
      </c>
      <c r="E3739" s="45">
        <f>IF(ISERROR(VLOOKUP(A3739,[3]Hoja1!$A$1:$F$369,4,0)),0,VLOOKUP(A3739,[3]Hoja1!$A$1:$F$369,4,0))</f>
        <v>0</v>
      </c>
      <c r="F3739" s="45">
        <f>IF(ISERROR(VLOOKUP(A3739,[3]Hoja1!$A$1:$F$369,5,0)),0,VLOOKUP(A3739,[3]Hoja1!$A$1:$F$369,5,0))</f>
        <v>0</v>
      </c>
      <c r="G3739" s="102">
        <f>IF(ISERROR(VLOOKUP(A3739,'CGN-2015-001'!A3738:I8885,7,0)),0,VLOOKUP(A3739,'CGN-2015-001'!A3738:I8885,7,0))</f>
        <v>0</v>
      </c>
      <c r="H3739" s="44"/>
      <c r="I3739" s="46"/>
      <c r="J3739" s="113">
        <f t="shared" si="294"/>
        <v>0</v>
      </c>
      <c r="K3739" s="114">
        <f t="shared" si="295"/>
        <v>0</v>
      </c>
      <c r="L3739" s="31">
        <f t="shared" si="296"/>
        <v>0</v>
      </c>
      <c r="M3739" s="1">
        <f t="shared" si="297"/>
        <v>0</v>
      </c>
      <c r="N3739" s="1">
        <f t="shared" si="298"/>
        <v>6</v>
      </c>
    </row>
    <row r="3740" spans="1:14" ht="16.5" hidden="1" thickBot="1" x14ac:dyDescent="0.3">
      <c r="A3740" s="26">
        <v>712502</v>
      </c>
      <c r="B3740" s="42">
        <v>712502</v>
      </c>
      <c r="C3740" s="43" t="s">
        <v>1954</v>
      </c>
      <c r="D3740" s="99">
        <f>IF(ISERROR(VLOOKUP(A3740,'CGN-2015-001'!A3739:I8886,4,0)),0,VLOOKUP(A3740,'CGN-2015-001'!A3739:I8886,4,0))</f>
        <v>0</v>
      </c>
      <c r="E3740" s="45">
        <f>IF(ISERROR(VLOOKUP(A3740,[3]Hoja1!$A$1:$F$369,4,0)),0,VLOOKUP(A3740,[3]Hoja1!$A$1:$F$369,4,0))</f>
        <v>0</v>
      </c>
      <c r="F3740" s="45">
        <f>IF(ISERROR(VLOOKUP(A3740,[3]Hoja1!$A$1:$F$369,5,0)),0,VLOOKUP(A3740,[3]Hoja1!$A$1:$F$369,5,0))</f>
        <v>0</v>
      </c>
      <c r="G3740" s="102">
        <f>IF(ISERROR(VLOOKUP(A3740,'CGN-2015-001'!A3739:I8886,7,0)),0,VLOOKUP(A3740,'CGN-2015-001'!A3739:I8886,7,0))</f>
        <v>0</v>
      </c>
      <c r="H3740" s="44"/>
      <c r="I3740" s="46"/>
      <c r="J3740" s="113">
        <f t="shared" si="294"/>
        <v>0</v>
      </c>
      <c r="K3740" s="114">
        <f t="shared" si="295"/>
        <v>0</v>
      </c>
      <c r="L3740" s="31">
        <f t="shared" si="296"/>
        <v>0</v>
      </c>
      <c r="M3740" s="1">
        <f t="shared" si="297"/>
        <v>0</v>
      </c>
      <c r="N3740" s="1">
        <f t="shared" si="298"/>
        <v>6</v>
      </c>
    </row>
    <row r="3741" spans="1:14" ht="16.5" hidden="1" thickBot="1" x14ac:dyDescent="0.3">
      <c r="A3741" s="26">
        <v>712503</v>
      </c>
      <c r="B3741" s="42">
        <v>712503</v>
      </c>
      <c r="C3741" s="43" t="s">
        <v>1820</v>
      </c>
      <c r="D3741" s="99">
        <f>IF(ISERROR(VLOOKUP(A3741,'CGN-2015-001'!A3740:I8887,4,0)),0,VLOOKUP(A3741,'CGN-2015-001'!A3740:I8887,4,0))</f>
        <v>0</v>
      </c>
      <c r="E3741" s="45">
        <f>IF(ISERROR(VLOOKUP(A3741,[3]Hoja1!$A$1:$F$369,4,0)),0,VLOOKUP(A3741,[3]Hoja1!$A$1:$F$369,4,0))</f>
        <v>0</v>
      </c>
      <c r="F3741" s="45">
        <f>IF(ISERROR(VLOOKUP(A3741,[3]Hoja1!$A$1:$F$369,5,0)),0,VLOOKUP(A3741,[3]Hoja1!$A$1:$F$369,5,0))</f>
        <v>0</v>
      </c>
      <c r="G3741" s="102">
        <f>IF(ISERROR(VLOOKUP(A3741,'CGN-2015-001'!A3740:I8887,7,0)),0,VLOOKUP(A3741,'CGN-2015-001'!A3740:I8887,7,0))</f>
        <v>0</v>
      </c>
      <c r="H3741" s="44"/>
      <c r="I3741" s="46"/>
      <c r="J3741" s="113">
        <f t="shared" si="294"/>
        <v>0</v>
      </c>
      <c r="K3741" s="114">
        <f t="shared" si="295"/>
        <v>0</v>
      </c>
      <c r="L3741" s="31">
        <f t="shared" si="296"/>
        <v>0</v>
      </c>
      <c r="M3741" s="1">
        <f t="shared" si="297"/>
        <v>0</v>
      </c>
      <c r="N3741" s="1">
        <f t="shared" si="298"/>
        <v>6</v>
      </c>
    </row>
    <row r="3742" spans="1:14" ht="16.5" hidden="1" thickBot="1" x14ac:dyDescent="0.3">
      <c r="A3742" s="26">
        <v>712504</v>
      </c>
      <c r="B3742" s="42">
        <v>712504</v>
      </c>
      <c r="C3742" s="43" t="s">
        <v>817</v>
      </c>
      <c r="D3742" s="99">
        <f>IF(ISERROR(VLOOKUP(A3742,'CGN-2015-001'!A3741:I8888,4,0)),0,VLOOKUP(A3742,'CGN-2015-001'!A3741:I8888,4,0))</f>
        <v>0</v>
      </c>
      <c r="E3742" s="45">
        <f>IF(ISERROR(VLOOKUP(A3742,[3]Hoja1!$A$1:$F$369,4,0)),0,VLOOKUP(A3742,[3]Hoja1!$A$1:$F$369,4,0))</f>
        <v>0</v>
      </c>
      <c r="F3742" s="45">
        <f>IF(ISERROR(VLOOKUP(A3742,[3]Hoja1!$A$1:$F$369,5,0)),0,VLOOKUP(A3742,[3]Hoja1!$A$1:$F$369,5,0))</f>
        <v>0</v>
      </c>
      <c r="G3742" s="102">
        <f>IF(ISERROR(VLOOKUP(A3742,'CGN-2015-001'!A3741:I8888,7,0)),0,VLOOKUP(A3742,'CGN-2015-001'!A3741:I8888,7,0))</f>
        <v>0</v>
      </c>
      <c r="H3742" s="44"/>
      <c r="I3742" s="46"/>
      <c r="J3742" s="113">
        <f t="shared" si="294"/>
        <v>0</v>
      </c>
      <c r="K3742" s="114">
        <f t="shared" si="295"/>
        <v>0</v>
      </c>
      <c r="L3742" s="31">
        <f t="shared" si="296"/>
        <v>0</v>
      </c>
      <c r="M3742" s="1">
        <f t="shared" si="297"/>
        <v>0</v>
      </c>
      <c r="N3742" s="1">
        <f t="shared" si="298"/>
        <v>6</v>
      </c>
    </row>
    <row r="3743" spans="1:14" ht="16.5" hidden="1" thickBot="1" x14ac:dyDescent="0.3">
      <c r="A3743" s="26">
        <v>712505</v>
      </c>
      <c r="B3743" s="42">
        <v>712505</v>
      </c>
      <c r="C3743" s="43" t="s">
        <v>1819</v>
      </c>
      <c r="D3743" s="99">
        <f>IF(ISERROR(VLOOKUP(A3743,'CGN-2015-001'!A3742:I8889,4,0)),0,VLOOKUP(A3743,'CGN-2015-001'!A3742:I8889,4,0))</f>
        <v>0</v>
      </c>
      <c r="E3743" s="45">
        <f>IF(ISERROR(VLOOKUP(A3743,[3]Hoja1!$A$1:$F$369,4,0)),0,VLOOKUP(A3743,[3]Hoja1!$A$1:$F$369,4,0))</f>
        <v>0</v>
      </c>
      <c r="F3743" s="45">
        <f>IF(ISERROR(VLOOKUP(A3743,[3]Hoja1!$A$1:$F$369,5,0)),0,VLOOKUP(A3743,[3]Hoja1!$A$1:$F$369,5,0))</f>
        <v>0</v>
      </c>
      <c r="G3743" s="102">
        <f>IF(ISERROR(VLOOKUP(A3743,'CGN-2015-001'!A3742:I8889,7,0)),0,VLOOKUP(A3743,'CGN-2015-001'!A3742:I8889,7,0))</f>
        <v>0</v>
      </c>
      <c r="H3743" s="44"/>
      <c r="I3743" s="46"/>
      <c r="J3743" s="113">
        <f t="shared" si="294"/>
        <v>0</v>
      </c>
      <c r="K3743" s="114">
        <f t="shared" si="295"/>
        <v>0</v>
      </c>
      <c r="L3743" s="31">
        <f t="shared" si="296"/>
        <v>0</v>
      </c>
      <c r="M3743" s="1">
        <f t="shared" si="297"/>
        <v>0</v>
      </c>
      <c r="N3743" s="1">
        <f t="shared" si="298"/>
        <v>6</v>
      </c>
    </row>
    <row r="3744" spans="1:14" ht="16.5" hidden="1" thickBot="1" x14ac:dyDescent="0.3">
      <c r="A3744" s="26">
        <v>712506</v>
      </c>
      <c r="B3744" s="42">
        <v>712506</v>
      </c>
      <c r="C3744" s="43" t="s">
        <v>818</v>
      </c>
      <c r="D3744" s="99">
        <f>IF(ISERROR(VLOOKUP(A3744,'CGN-2015-001'!A3743:I8890,4,0)),0,VLOOKUP(A3744,'CGN-2015-001'!A3743:I8890,4,0))</f>
        <v>0</v>
      </c>
      <c r="E3744" s="45">
        <f>IF(ISERROR(VLOOKUP(A3744,[3]Hoja1!$A$1:$F$369,4,0)),0,VLOOKUP(A3744,[3]Hoja1!$A$1:$F$369,4,0))</f>
        <v>0</v>
      </c>
      <c r="F3744" s="45">
        <f>IF(ISERROR(VLOOKUP(A3744,[3]Hoja1!$A$1:$F$369,5,0)),0,VLOOKUP(A3744,[3]Hoja1!$A$1:$F$369,5,0))</f>
        <v>0</v>
      </c>
      <c r="G3744" s="102">
        <f>IF(ISERROR(VLOOKUP(A3744,'CGN-2015-001'!A3743:I8890,7,0)),0,VLOOKUP(A3744,'CGN-2015-001'!A3743:I8890,7,0))</f>
        <v>0</v>
      </c>
      <c r="H3744" s="44"/>
      <c r="I3744" s="46"/>
      <c r="J3744" s="113">
        <f t="shared" si="294"/>
        <v>0</v>
      </c>
      <c r="K3744" s="114">
        <f t="shared" si="295"/>
        <v>0</v>
      </c>
      <c r="L3744" s="31">
        <f t="shared" si="296"/>
        <v>0</v>
      </c>
      <c r="M3744" s="1">
        <f t="shared" si="297"/>
        <v>0</v>
      </c>
      <c r="N3744" s="1">
        <f t="shared" si="298"/>
        <v>6</v>
      </c>
    </row>
    <row r="3745" spans="1:14" ht="16.5" hidden="1" thickBot="1" x14ac:dyDescent="0.3">
      <c r="A3745" s="26">
        <v>712507</v>
      </c>
      <c r="B3745" s="42">
        <v>712507</v>
      </c>
      <c r="C3745" s="43" t="s">
        <v>440</v>
      </c>
      <c r="D3745" s="99">
        <f>IF(ISERROR(VLOOKUP(A3745,'CGN-2015-001'!A3744:I8891,4,0)),0,VLOOKUP(A3745,'CGN-2015-001'!A3744:I8891,4,0))</f>
        <v>0</v>
      </c>
      <c r="E3745" s="45">
        <f>IF(ISERROR(VLOOKUP(A3745,[3]Hoja1!$A$1:$F$369,4,0)),0,VLOOKUP(A3745,[3]Hoja1!$A$1:$F$369,4,0))</f>
        <v>0</v>
      </c>
      <c r="F3745" s="45">
        <f>IF(ISERROR(VLOOKUP(A3745,[3]Hoja1!$A$1:$F$369,5,0)),0,VLOOKUP(A3745,[3]Hoja1!$A$1:$F$369,5,0))</f>
        <v>0</v>
      </c>
      <c r="G3745" s="102">
        <f>IF(ISERROR(VLOOKUP(A3745,'CGN-2015-001'!A3744:I8891,7,0)),0,VLOOKUP(A3745,'CGN-2015-001'!A3744:I8891,7,0))</f>
        <v>0</v>
      </c>
      <c r="H3745" s="44"/>
      <c r="I3745" s="46"/>
      <c r="J3745" s="113">
        <f t="shared" si="294"/>
        <v>0</v>
      </c>
      <c r="K3745" s="114">
        <f t="shared" si="295"/>
        <v>0</v>
      </c>
      <c r="L3745" s="31">
        <f t="shared" si="296"/>
        <v>0</v>
      </c>
      <c r="M3745" s="1">
        <f t="shared" si="297"/>
        <v>0</v>
      </c>
      <c r="N3745" s="1">
        <f t="shared" si="298"/>
        <v>6</v>
      </c>
    </row>
    <row r="3746" spans="1:14" ht="16.5" hidden="1" thickBot="1" x14ac:dyDescent="0.3">
      <c r="A3746" s="26">
        <v>712508</v>
      </c>
      <c r="B3746" s="42">
        <v>712508</v>
      </c>
      <c r="C3746" s="43" t="s">
        <v>1955</v>
      </c>
      <c r="D3746" s="99">
        <f>IF(ISERROR(VLOOKUP(A3746,'CGN-2015-001'!A3745:I8892,4,0)),0,VLOOKUP(A3746,'CGN-2015-001'!A3745:I8892,4,0))</f>
        <v>0</v>
      </c>
      <c r="E3746" s="45">
        <f>IF(ISERROR(VLOOKUP(A3746,[3]Hoja1!$A$1:$F$369,4,0)),0,VLOOKUP(A3746,[3]Hoja1!$A$1:$F$369,4,0))</f>
        <v>0</v>
      </c>
      <c r="F3746" s="45">
        <f>IF(ISERROR(VLOOKUP(A3746,[3]Hoja1!$A$1:$F$369,5,0)),0,VLOOKUP(A3746,[3]Hoja1!$A$1:$F$369,5,0))</f>
        <v>0</v>
      </c>
      <c r="G3746" s="102">
        <f>IF(ISERROR(VLOOKUP(A3746,'CGN-2015-001'!A3745:I8892,7,0)),0,VLOOKUP(A3746,'CGN-2015-001'!A3745:I8892,7,0))</f>
        <v>0</v>
      </c>
      <c r="H3746" s="44"/>
      <c r="I3746" s="46"/>
      <c r="J3746" s="113">
        <f t="shared" si="294"/>
        <v>0</v>
      </c>
      <c r="K3746" s="114">
        <f t="shared" si="295"/>
        <v>0</v>
      </c>
      <c r="L3746" s="31">
        <f t="shared" si="296"/>
        <v>0</v>
      </c>
      <c r="M3746" s="1">
        <f t="shared" si="297"/>
        <v>0</v>
      </c>
      <c r="N3746" s="1">
        <f t="shared" si="298"/>
        <v>6</v>
      </c>
    </row>
    <row r="3747" spans="1:14" ht="16.5" hidden="1" thickBot="1" x14ac:dyDescent="0.3">
      <c r="A3747" s="26">
        <v>712509</v>
      </c>
      <c r="B3747" s="42">
        <v>712509</v>
      </c>
      <c r="C3747" s="43" t="s">
        <v>438</v>
      </c>
      <c r="D3747" s="99">
        <f>IF(ISERROR(VLOOKUP(A3747,'CGN-2015-001'!A3746:I8893,4,0)),0,VLOOKUP(A3747,'CGN-2015-001'!A3746:I8893,4,0))</f>
        <v>0</v>
      </c>
      <c r="E3747" s="45">
        <f>IF(ISERROR(VLOOKUP(A3747,[3]Hoja1!$A$1:$F$369,4,0)),0,VLOOKUP(A3747,[3]Hoja1!$A$1:$F$369,4,0))</f>
        <v>0</v>
      </c>
      <c r="F3747" s="45">
        <f>IF(ISERROR(VLOOKUP(A3747,[3]Hoja1!$A$1:$F$369,5,0)),0,VLOOKUP(A3747,[3]Hoja1!$A$1:$F$369,5,0))</f>
        <v>0</v>
      </c>
      <c r="G3747" s="102">
        <f>IF(ISERROR(VLOOKUP(A3747,'CGN-2015-001'!A3746:I8893,7,0)),0,VLOOKUP(A3747,'CGN-2015-001'!A3746:I8893,7,0))</f>
        <v>0</v>
      </c>
      <c r="H3747" s="44"/>
      <c r="I3747" s="46"/>
      <c r="J3747" s="113">
        <f t="shared" si="294"/>
        <v>0</v>
      </c>
      <c r="K3747" s="114">
        <f t="shared" si="295"/>
        <v>0</v>
      </c>
      <c r="L3747" s="31">
        <f t="shared" si="296"/>
        <v>0</v>
      </c>
      <c r="M3747" s="1">
        <f t="shared" si="297"/>
        <v>0</v>
      </c>
      <c r="N3747" s="1">
        <f t="shared" si="298"/>
        <v>6</v>
      </c>
    </row>
    <row r="3748" spans="1:14" ht="16.5" hidden="1" thickBot="1" x14ac:dyDescent="0.3">
      <c r="A3748" s="26">
        <v>712510</v>
      </c>
      <c r="B3748" s="42">
        <v>712510</v>
      </c>
      <c r="C3748" s="43" t="s">
        <v>1821</v>
      </c>
      <c r="D3748" s="99">
        <f>IF(ISERROR(VLOOKUP(A3748,'CGN-2015-001'!A3747:I8894,4,0)),0,VLOOKUP(A3748,'CGN-2015-001'!A3747:I8894,4,0))</f>
        <v>0</v>
      </c>
      <c r="E3748" s="45">
        <f>IF(ISERROR(VLOOKUP(A3748,[3]Hoja1!$A$1:$F$369,4,0)),0,VLOOKUP(A3748,[3]Hoja1!$A$1:$F$369,4,0))</f>
        <v>0</v>
      </c>
      <c r="F3748" s="45">
        <f>IF(ISERROR(VLOOKUP(A3748,[3]Hoja1!$A$1:$F$369,5,0)),0,VLOOKUP(A3748,[3]Hoja1!$A$1:$F$369,5,0))</f>
        <v>0</v>
      </c>
      <c r="G3748" s="102">
        <f>IF(ISERROR(VLOOKUP(A3748,'CGN-2015-001'!A3747:I8894,7,0)),0,VLOOKUP(A3748,'CGN-2015-001'!A3747:I8894,7,0))</f>
        <v>0</v>
      </c>
      <c r="H3748" s="44"/>
      <c r="I3748" s="46"/>
      <c r="J3748" s="113">
        <f t="shared" si="294"/>
        <v>0</v>
      </c>
      <c r="K3748" s="114">
        <f t="shared" si="295"/>
        <v>0</v>
      </c>
      <c r="L3748" s="31">
        <f t="shared" si="296"/>
        <v>0</v>
      </c>
      <c r="M3748" s="1">
        <f t="shared" si="297"/>
        <v>0</v>
      </c>
      <c r="N3748" s="1">
        <f t="shared" si="298"/>
        <v>6</v>
      </c>
    </row>
    <row r="3749" spans="1:14" ht="16.5" hidden="1" thickBot="1" x14ac:dyDescent="0.3">
      <c r="A3749" s="26">
        <v>712511</v>
      </c>
      <c r="B3749" s="42">
        <v>712511</v>
      </c>
      <c r="C3749" s="43" t="s">
        <v>1822</v>
      </c>
      <c r="D3749" s="99">
        <f>IF(ISERROR(VLOOKUP(A3749,'CGN-2015-001'!A3748:I8895,4,0)),0,VLOOKUP(A3749,'CGN-2015-001'!A3748:I8895,4,0))</f>
        <v>0</v>
      </c>
      <c r="E3749" s="45">
        <f>IF(ISERROR(VLOOKUP(A3749,[3]Hoja1!$A$1:$F$369,4,0)),0,VLOOKUP(A3749,[3]Hoja1!$A$1:$F$369,4,0))</f>
        <v>0</v>
      </c>
      <c r="F3749" s="45">
        <f>IF(ISERROR(VLOOKUP(A3749,[3]Hoja1!$A$1:$F$369,5,0)),0,VLOOKUP(A3749,[3]Hoja1!$A$1:$F$369,5,0))</f>
        <v>0</v>
      </c>
      <c r="G3749" s="102">
        <f>IF(ISERROR(VLOOKUP(A3749,'CGN-2015-001'!A3748:I8895,7,0)),0,VLOOKUP(A3749,'CGN-2015-001'!A3748:I8895,7,0))</f>
        <v>0</v>
      </c>
      <c r="H3749" s="44"/>
      <c r="I3749" s="46"/>
      <c r="J3749" s="113">
        <f t="shared" si="294"/>
        <v>0</v>
      </c>
      <c r="K3749" s="114">
        <f t="shared" si="295"/>
        <v>0</v>
      </c>
      <c r="L3749" s="31">
        <f t="shared" si="296"/>
        <v>0</v>
      </c>
      <c r="M3749" s="1">
        <f t="shared" si="297"/>
        <v>0</v>
      </c>
      <c r="N3749" s="1">
        <f t="shared" si="298"/>
        <v>6</v>
      </c>
    </row>
    <row r="3750" spans="1:14" ht="16.5" hidden="1" thickBot="1" x14ac:dyDescent="0.3">
      <c r="A3750" s="26">
        <v>712595</v>
      </c>
      <c r="B3750" s="42">
        <v>712595</v>
      </c>
      <c r="C3750" s="43" t="s">
        <v>1956</v>
      </c>
      <c r="D3750" s="99">
        <f>IF(ISERROR(VLOOKUP(A3750,'CGN-2015-001'!A3749:I8896,4,0)),0,VLOOKUP(A3750,'CGN-2015-001'!A3749:I8896,4,0))</f>
        <v>0</v>
      </c>
      <c r="E3750" s="45">
        <f>IF(ISERROR(VLOOKUP(A3750,[3]Hoja1!$A$1:$F$369,4,0)),0,VLOOKUP(A3750,[3]Hoja1!$A$1:$F$369,4,0))</f>
        <v>0</v>
      </c>
      <c r="F3750" s="45">
        <f>IF(ISERROR(VLOOKUP(A3750,[3]Hoja1!$A$1:$F$369,5,0)),0,VLOOKUP(A3750,[3]Hoja1!$A$1:$F$369,5,0))</f>
        <v>0</v>
      </c>
      <c r="G3750" s="102">
        <f>IF(ISERROR(VLOOKUP(A3750,'CGN-2015-001'!A3749:I8896,7,0)),0,VLOOKUP(A3750,'CGN-2015-001'!A3749:I8896,7,0))</f>
        <v>0</v>
      </c>
      <c r="H3750" s="44"/>
      <c r="I3750" s="46"/>
      <c r="J3750" s="113">
        <f t="shared" si="294"/>
        <v>0</v>
      </c>
      <c r="K3750" s="114">
        <f t="shared" si="295"/>
        <v>0</v>
      </c>
      <c r="L3750" s="31">
        <f t="shared" si="296"/>
        <v>0</v>
      </c>
      <c r="M3750" s="1">
        <f t="shared" si="297"/>
        <v>0</v>
      </c>
      <c r="N3750" s="1">
        <f t="shared" si="298"/>
        <v>6</v>
      </c>
    </row>
    <row r="3751" spans="1:14" ht="16.5" hidden="1" thickBot="1" x14ac:dyDescent="0.3">
      <c r="A3751" s="26">
        <v>7127</v>
      </c>
      <c r="B3751" s="48">
        <v>712700</v>
      </c>
      <c r="C3751" s="49" t="s">
        <v>1961</v>
      </c>
      <c r="D3751" s="99">
        <f>IF(ISERROR(VLOOKUP(A3751,'CGN-2015-001'!A3750:I8897,4,0)),0,VLOOKUP(A3751,'CGN-2015-001'!A3750:I8897,4,0))</f>
        <v>0</v>
      </c>
      <c r="E3751" s="40">
        <f>IF(ISERROR(VLOOKUP(A3751,[3]Hoja1!$A$1:$F$369,4,0)),0,VLOOKUP(A3751,[3]Hoja1!$A$1:$F$369,4,0))</f>
        <v>0</v>
      </c>
      <c r="F3751" s="40">
        <f>IF(ISERROR(VLOOKUP(A3751,[3]Hoja1!$A$1:$F$369,5,0)),0,VLOOKUP(A3751,[3]Hoja1!$A$1:$F$369,5,0))</f>
        <v>0</v>
      </c>
      <c r="G3751" s="102">
        <f>IF(ISERROR(VLOOKUP(A3751,'CGN-2015-001'!A3750:I8897,7,0)),0,VLOOKUP(A3751,'CGN-2015-001'!A3750:I8897,7,0))</f>
        <v>0</v>
      </c>
      <c r="H3751" s="50"/>
      <c r="I3751" s="51"/>
      <c r="J3751" s="113">
        <f t="shared" si="294"/>
        <v>0</v>
      </c>
      <c r="K3751" s="114">
        <f t="shared" si="295"/>
        <v>0</v>
      </c>
      <c r="L3751" s="31">
        <f t="shared" si="296"/>
        <v>0</v>
      </c>
      <c r="M3751" s="1">
        <f t="shared" si="297"/>
        <v>0</v>
      </c>
      <c r="N3751" s="1">
        <f t="shared" si="298"/>
        <v>4</v>
      </c>
    </row>
    <row r="3752" spans="1:14" ht="16.5" hidden="1" thickBot="1" x14ac:dyDescent="0.3">
      <c r="A3752" s="26">
        <v>712701</v>
      </c>
      <c r="B3752" s="42">
        <v>712701</v>
      </c>
      <c r="C3752" s="43" t="s">
        <v>1953</v>
      </c>
      <c r="D3752" s="99">
        <f>IF(ISERROR(VLOOKUP(A3752,'CGN-2015-001'!A3751:I8898,4,0)),0,VLOOKUP(A3752,'CGN-2015-001'!A3751:I8898,4,0))</f>
        <v>0</v>
      </c>
      <c r="E3752" s="45">
        <f>IF(ISERROR(VLOOKUP(A3752,[3]Hoja1!$A$1:$F$369,4,0)),0,VLOOKUP(A3752,[3]Hoja1!$A$1:$F$369,4,0))</f>
        <v>0</v>
      </c>
      <c r="F3752" s="45">
        <f>IF(ISERROR(VLOOKUP(A3752,[3]Hoja1!$A$1:$F$369,5,0)),0,VLOOKUP(A3752,[3]Hoja1!$A$1:$F$369,5,0))</f>
        <v>0</v>
      </c>
      <c r="G3752" s="102">
        <f>IF(ISERROR(VLOOKUP(A3752,'CGN-2015-001'!A3751:I8898,7,0)),0,VLOOKUP(A3752,'CGN-2015-001'!A3751:I8898,7,0))</f>
        <v>0</v>
      </c>
      <c r="H3752" s="44"/>
      <c r="I3752" s="46"/>
      <c r="J3752" s="113">
        <f t="shared" si="294"/>
        <v>0</v>
      </c>
      <c r="K3752" s="114">
        <f t="shared" si="295"/>
        <v>0</v>
      </c>
      <c r="L3752" s="31">
        <f t="shared" si="296"/>
        <v>0</v>
      </c>
      <c r="M3752" s="1">
        <f t="shared" si="297"/>
        <v>0</v>
      </c>
      <c r="N3752" s="1">
        <f t="shared" si="298"/>
        <v>6</v>
      </c>
    </row>
    <row r="3753" spans="1:14" ht="16.5" hidden="1" thickBot="1" x14ac:dyDescent="0.3">
      <c r="A3753" s="26">
        <v>712702</v>
      </c>
      <c r="B3753" s="42">
        <v>712702</v>
      </c>
      <c r="C3753" s="43" t="s">
        <v>1954</v>
      </c>
      <c r="D3753" s="99">
        <f>IF(ISERROR(VLOOKUP(A3753,'CGN-2015-001'!A3752:I8899,4,0)),0,VLOOKUP(A3753,'CGN-2015-001'!A3752:I8899,4,0))</f>
        <v>0</v>
      </c>
      <c r="E3753" s="45">
        <f>IF(ISERROR(VLOOKUP(A3753,[3]Hoja1!$A$1:$F$369,4,0)),0,VLOOKUP(A3753,[3]Hoja1!$A$1:$F$369,4,0))</f>
        <v>0</v>
      </c>
      <c r="F3753" s="45">
        <f>IF(ISERROR(VLOOKUP(A3753,[3]Hoja1!$A$1:$F$369,5,0)),0,VLOOKUP(A3753,[3]Hoja1!$A$1:$F$369,5,0))</f>
        <v>0</v>
      </c>
      <c r="G3753" s="102">
        <f>IF(ISERROR(VLOOKUP(A3753,'CGN-2015-001'!A3752:I8899,7,0)),0,VLOOKUP(A3753,'CGN-2015-001'!A3752:I8899,7,0))</f>
        <v>0</v>
      </c>
      <c r="H3753" s="44"/>
      <c r="I3753" s="46"/>
      <c r="J3753" s="113">
        <f t="shared" si="294"/>
        <v>0</v>
      </c>
      <c r="K3753" s="114">
        <f t="shared" si="295"/>
        <v>0</v>
      </c>
      <c r="L3753" s="31">
        <f t="shared" si="296"/>
        <v>0</v>
      </c>
      <c r="M3753" s="1">
        <f t="shared" si="297"/>
        <v>0</v>
      </c>
      <c r="N3753" s="1">
        <f t="shared" si="298"/>
        <v>6</v>
      </c>
    </row>
    <row r="3754" spans="1:14" ht="16.5" hidden="1" thickBot="1" x14ac:dyDescent="0.3">
      <c r="A3754" s="26">
        <v>712703</v>
      </c>
      <c r="B3754" s="42">
        <v>712703</v>
      </c>
      <c r="C3754" s="43" t="s">
        <v>1820</v>
      </c>
      <c r="D3754" s="99">
        <f>IF(ISERROR(VLOOKUP(A3754,'CGN-2015-001'!A3753:I8900,4,0)),0,VLOOKUP(A3754,'CGN-2015-001'!A3753:I8900,4,0))</f>
        <v>0</v>
      </c>
      <c r="E3754" s="45">
        <f>IF(ISERROR(VLOOKUP(A3754,[3]Hoja1!$A$1:$F$369,4,0)),0,VLOOKUP(A3754,[3]Hoja1!$A$1:$F$369,4,0))</f>
        <v>0</v>
      </c>
      <c r="F3754" s="45">
        <f>IF(ISERROR(VLOOKUP(A3754,[3]Hoja1!$A$1:$F$369,5,0)),0,VLOOKUP(A3754,[3]Hoja1!$A$1:$F$369,5,0))</f>
        <v>0</v>
      </c>
      <c r="G3754" s="102">
        <f>IF(ISERROR(VLOOKUP(A3754,'CGN-2015-001'!A3753:I8900,7,0)),0,VLOOKUP(A3754,'CGN-2015-001'!A3753:I8900,7,0))</f>
        <v>0</v>
      </c>
      <c r="H3754" s="44"/>
      <c r="I3754" s="46"/>
      <c r="J3754" s="113">
        <f t="shared" si="294"/>
        <v>0</v>
      </c>
      <c r="K3754" s="114">
        <f t="shared" si="295"/>
        <v>0</v>
      </c>
      <c r="L3754" s="31">
        <f t="shared" si="296"/>
        <v>0</v>
      </c>
      <c r="M3754" s="1">
        <f t="shared" si="297"/>
        <v>0</v>
      </c>
      <c r="N3754" s="1">
        <f t="shared" si="298"/>
        <v>6</v>
      </c>
    </row>
    <row r="3755" spans="1:14" ht="16.5" hidden="1" thickBot="1" x14ac:dyDescent="0.3">
      <c r="A3755" s="26">
        <v>712704</v>
      </c>
      <c r="B3755" s="42">
        <v>712704</v>
      </c>
      <c r="C3755" s="43" t="s">
        <v>817</v>
      </c>
      <c r="D3755" s="99">
        <f>IF(ISERROR(VLOOKUP(A3755,'CGN-2015-001'!A3754:I8901,4,0)),0,VLOOKUP(A3755,'CGN-2015-001'!A3754:I8901,4,0))</f>
        <v>0</v>
      </c>
      <c r="E3755" s="45">
        <f>IF(ISERROR(VLOOKUP(A3755,[3]Hoja1!$A$1:$F$369,4,0)),0,VLOOKUP(A3755,[3]Hoja1!$A$1:$F$369,4,0))</f>
        <v>0</v>
      </c>
      <c r="F3755" s="45">
        <f>IF(ISERROR(VLOOKUP(A3755,[3]Hoja1!$A$1:$F$369,5,0)),0,VLOOKUP(A3755,[3]Hoja1!$A$1:$F$369,5,0))</f>
        <v>0</v>
      </c>
      <c r="G3755" s="102">
        <f>IF(ISERROR(VLOOKUP(A3755,'CGN-2015-001'!A3754:I8901,7,0)),0,VLOOKUP(A3755,'CGN-2015-001'!A3754:I8901,7,0))</f>
        <v>0</v>
      </c>
      <c r="H3755" s="44"/>
      <c r="I3755" s="46"/>
      <c r="J3755" s="113">
        <f t="shared" si="294"/>
        <v>0</v>
      </c>
      <c r="K3755" s="114">
        <f t="shared" si="295"/>
        <v>0</v>
      </c>
      <c r="L3755" s="31">
        <f t="shared" si="296"/>
        <v>0</v>
      </c>
      <c r="M3755" s="1">
        <f t="shared" si="297"/>
        <v>0</v>
      </c>
      <c r="N3755" s="1">
        <f t="shared" si="298"/>
        <v>6</v>
      </c>
    </row>
    <row r="3756" spans="1:14" ht="16.5" hidden="1" thickBot="1" x14ac:dyDescent="0.3">
      <c r="A3756" s="26">
        <v>712705</v>
      </c>
      <c r="B3756" s="42">
        <v>712705</v>
      </c>
      <c r="C3756" s="43" t="s">
        <v>1819</v>
      </c>
      <c r="D3756" s="99">
        <f>IF(ISERROR(VLOOKUP(A3756,'CGN-2015-001'!A3755:I8902,4,0)),0,VLOOKUP(A3756,'CGN-2015-001'!A3755:I8902,4,0))</f>
        <v>0</v>
      </c>
      <c r="E3756" s="45">
        <f>IF(ISERROR(VLOOKUP(A3756,[3]Hoja1!$A$1:$F$369,4,0)),0,VLOOKUP(A3756,[3]Hoja1!$A$1:$F$369,4,0))</f>
        <v>0</v>
      </c>
      <c r="F3756" s="45">
        <f>IF(ISERROR(VLOOKUP(A3756,[3]Hoja1!$A$1:$F$369,5,0)),0,VLOOKUP(A3756,[3]Hoja1!$A$1:$F$369,5,0))</f>
        <v>0</v>
      </c>
      <c r="G3756" s="102">
        <f>IF(ISERROR(VLOOKUP(A3756,'CGN-2015-001'!A3755:I8902,7,0)),0,VLOOKUP(A3756,'CGN-2015-001'!A3755:I8902,7,0))</f>
        <v>0</v>
      </c>
      <c r="H3756" s="44"/>
      <c r="I3756" s="46"/>
      <c r="J3756" s="113">
        <f t="shared" si="294"/>
        <v>0</v>
      </c>
      <c r="K3756" s="114">
        <f t="shared" si="295"/>
        <v>0</v>
      </c>
      <c r="L3756" s="31">
        <f t="shared" si="296"/>
        <v>0</v>
      </c>
      <c r="M3756" s="1">
        <f t="shared" si="297"/>
        <v>0</v>
      </c>
      <c r="N3756" s="1">
        <f t="shared" si="298"/>
        <v>6</v>
      </c>
    </row>
    <row r="3757" spans="1:14" ht="16.5" hidden="1" thickBot="1" x14ac:dyDescent="0.3">
      <c r="A3757" s="26">
        <v>712706</v>
      </c>
      <c r="B3757" s="42">
        <v>712706</v>
      </c>
      <c r="C3757" s="43" t="s">
        <v>818</v>
      </c>
      <c r="D3757" s="99">
        <f>IF(ISERROR(VLOOKUP(A3757,'CGN-2015-001'!A3756:I8903,4,0)),0,VLOOKUP(A3757,'CGN-2015-001'!A3756:I8903,4,0))</f>
        <v>0</v>
      </c>
      <c r="E3757" s="45">
        <f>IF(ISERROR(VLOOKUP(A3757,[3]Hoja1!$A$1:$F$369,4,0)),0,VLOOKUP(A3757,[3]Hoja1!$A$1:$F$369,4,0))</f>
        <v>0</v>
      </c>
      <c r="F3757" s="45">
        <f>IF(ISERROR(VLOOKUP(A3757,[3]Hoja1!$A$1:$F$369,5,0)),0,VLOOKUP(A3757,[3]Hoja1!$A$1:$F$369,5,0))</f>
        <v>0</v>
      </c>
      <c r="G3757" s="102">
        <f>IF(ISERROR(VLOOKUP(A3757,'CGN-2015-001'!A3756:I8903,7,0)),0,VLOOKUP(A3757,'CGN-2015-001'!A3756:I8903,7,0))</f>
        <v>0</v>
      </c>
      <c r="H3757" s="44"/>
      <c r="I3757" s="46"/>
      <c r="J3757" s="113">
        <f t="shared" si="294"/>
        <v>0</v>
      </c>
      <c r="K3757" s="114">
        <f t="shared" si="295"/>
        <v>0</v>
      </c>
      <c r="L3757" s="31">
        <f t="shared" si="296"/>
        <v>0</v>
      </c>
      <c r="M3757" s="1">
        <f t="shared" si="297"/>
        <v>0</v>
      </c>
      <c r="N3757" s="1">
        <f t="shared" si="298"/>
        <v>6</v>
      </c>
    </row>
    <row r="3758" spans="1:14" ht="16.5" hidden="1" thickBot="1" x14ac:dyDescent="0.3">
      <c r="A3758" s="26">
        <v>712707</v>
      </c>
      <c r="B3758" s="42">
        <v>712707</v>
      </c>
      <c r="C3758" s="43" t="s">
        <v>440</v>
      </c>
      <c r="D3758" s="99">
        <f>IF(ISERROR(VLOOKUP(A3758,'CGN-2015-001'!A3757:I8904,4,0)),0,VLOOKUP(A3758,'CGN-2015-001'!A3757:I8904,4,0))</f>
        <v>0</v>
      </c>
      <c r="E3758" s="45">
        <f>IF(ISERROR(VLOOKUP(A3758,[3]Hoja1!$A$1:$F$369,4,0)),0,VLOOKUP(A3758,[3]Hoja1!$A$1:$F$369,4,0))</f>
        <v>0</v>
      </c>
      <c r="F3758" s="45">
        <f>IF(ISERROR(VLOOKUP(A3758,[3]Hoja1!$A$1:$F$369,5,0)),0,VLOOKUP(A3758,[3]Hoja1!$A$1:$F$369,5,0))</f>
        <v>0</v>
      </c>
      <c r="G3758" s="102">
        <f>IF(ISERROR(VLOOKUP(A3758,'CGN-2015-001'!A3757:I8904,7,0)),0,VLOOKUP(A3758,'CGN-2015-001'!A3757:I8904,7,0))</f>
        <v>0</v>
      </c>
      <c r="H3758" s="44"/>
      <c r="I3758" s="46"/>
      <c r="J3758" s="113">
        <f t="shared" si="294"/>
        <v>0</v>
      </c>
      <c r="K3758" s="114">
        <f t="shared" si="295"/>
        <v>0</v>
      </c>
      <c r="L3758" s="31">
        <f t="shared" si="296"/>
        <v>0</v>
      </c>
      <c r="M3758" s="1">
        <f t="shared" si="297"/>
        <v>0</v>
      </c>
      <c r="N3758" s="1">
        <f t="shared" si="298"/>
        <v>6</v>
      </c>
    </row>
    <row r="3759" spans="1:14" ht="16.5" hidden="1" thickBot="1" x14ac:dyDescent="0.3">
      <c r="A3759" s="26">
        <v>712708</v>
      </c>
      <c r="B3759" s="42">
        <v>712708</v>
      </c>
      <c r="C3759" s="43" t="s">
        <v>1955</v>
      </c>
      <c r="D3759" s="99">
        <f>IF(ISERROR(VLOOKUP(A3759,'CGN-2015-001'!A3758:I8905,4,0)),0,VLOOKUP(A3759,'CGN-2015-001'!A3758:I8905,4,0))</f>
        <v>0</v>
      </c>
      <c r="E3759" s="45">
        <f>IF(ISERROR(VLOOKUP(A3759,[3]Hoja1!$A$1:$F$369,4,0)),0,VLOOKUP(A3759,[3]Hoja1!$A$1:$F$369,4,0))</f>
        <v>0</v>
      </c>
      <c r="F3759" s="45">
        <f>IF(ISERROR(VLOOKUP(A3759,[3]Hoja1!$A$1:$F$369,5,0)),0,VLOOKUP(A3759,[3]Hoja1!$A$1:$F$369,5,0))</f>
        <v>0</v>
      </c>
      <c r="G3759" s="102">
        <f>IF(ISERROR(VLOOKUP(A3759,'CGN-2015-001'!A3758:I8905,7,0)),0,VLOOKUP(A3759,'CGN-2015-001'!A3758:I8905,7,0))</f>
        <v>0</v>
      </c>
      <c r="H3759" s="44"/>
      <c r="I3759" s="46"/>
      <c r="J3759" s="113">
        <f t="shared" si="294"/>
        <v>0</v>
      </c>
      <c r="K3759" s="114">
        <f t="shared" si="295"/>
        <v>0</v>
      </c>
      <c r="L3759" s="31">
        <f t="shared" si="296"/>
        <v>0</v>
      </c>
      <c r="M3759" s="1">
        <f t="shared" si="297"/>
        <v>0</v>
      </c>
      <c r="N3759" s="1">
        <f t="shared" si="298"/>
        <v>6</v>
      </c>
    </row>
    <row r="3760" spans="1:14" ht="16.5" hidden="1" thickBot="1" x14ac:dyDescent="0.3">
      <c r="A3760" s="26">
        <v>712709</v>
      </c>
      <c r="B3760" s="42">
        <v>712709</v>
      </c>
      <c r="C3760" s="43" t="s">
        <v>438</v>
      </c>
      <c r="D3760" s="99">
        <f>IF(ISERROR(VLOOKUP(A3760,'CGN-2015-001'!A3759:I8906,4,0)),0,VLOOKUP(A3760,'CGN-2015-001'!A3759:I8906,4,0))</f>
        <v>0</v>
      </c>
      <c r="E3760" s="45">
        <f>IF(ISERROR(VLOOKUP(A3760,[3]Hoja1!$A$1:$F$369,4,0)),0,VLOOKUP(A3760,[3]Hoja1!$A$1:$F$369,4,0))</f>
        <v>0</v>
      </c>
      <c r="F3760" s="45">
        <f>IF(ISERROR(VLOOKUP(A3760,[3]Hoja1!$A$1:$F$369,5,0)),0,VLOOKUP(A3760,[3]Hoja1!$A$1:$F$369,5,0))</f>
        <v>0</v>
      </c>
      <c r="G3760" s="102">
        <f>IF(ISERROR(VLOOKUP(A3760,'CGN-2015-001'!A3759:I8906,7,0)),0,VLOOKUP(A3760,'CGN-2015-001'!A3759:I8906,7,0))</f>
        <v>0</v>
      </c>
      <c r="H3760" s="44"/>
      <c r="I3760" s="46"/>
      <c r="J3760" s="113">
        <f t="shared" si="294"/>
        <v>0</v>
      </c>
      <c r="K3760" s="114">
        <f t="shared" si="295"/>
        <v>0</v>
      </c>
      <c r="L3760" s="31">
        <f t="shared" si="296"/>
        <v>0</v>
      </c>
      <c r="M3760" s="1">
        <f t="shared" si="297"/>
        <v>0</v>
      </c>
      <c r="N3760" s="1">
        <f t="shared" si="298"/>
        <v>6</v>
      </c>
    </row>
    <row r="3761" spans="1:14" ht="16.5" hidden="1" thickBot="1" x14ac:dyDescent="0.3">
      <c r="A3761" s="26">
        <v>712710</v>
      </c>
      <c r="B3761" s="42">
        <v>712710</v>
      </c>
      <c r="C3761" s="43" t="s">
        <v>1821</v>
      </c>
      <c r="D3761" s="99">
        <f>IF(ISERROR(VLOOKUP(A3761,'CGN-2015-001'!A3760:I8907,4,0)),0,VLOOKUP(A3761,'CGN-2015-001'!A3760:I8907,4,0))</f>
        <v>0</v>
      </c>
      <c r="E3761" s="45">
        <f>IF(ISERROR(VLOOKUP(A3761,[3]Hoja1!$A$1:$F$369,4,0)),0,VLOOKUP(A3761,[3]Hoja1!$A$1:$F$369,4,0))</f>
        <v>0</v>
      </c>
      <c r="F3761" s="45">
        <f>IF(ISERROR(VLOOKUP(A3761,[3]Hoja1!$A$1:$F$369,5,0)),0,VLOOKUP(A3761,[3]Hoja1!$A$1:$F$369,5,0))</f>
        <v>0</v>
      </c>
      <c r="G3761" s="102">
        <f>IF(ISERROR(VLOOKUP(A3761,'CGN-2015-001'!A3760:I8907,7,0)),0,VLOOKUP(A3761,'CGN-2015-001'!A3760:I8907,7,0))</f>
        <v>0</v>
      </c>
      <c r="H3761" s="44"/>
      <c r="I3761" s="46"/>
      <c r="J3761" s="113">
        <f t="shared" si="294"/>
        <v>0</v>
      </c>
      <c r="K3761" s="114">
        <f t="shared" si="295"/>
        <v>0</v>
      </c>
      <c r="L3761" s="31">
        <f t="shared" si="296"/>
        <v>0</v>
      </c>
      <c r="M3761" s="1">
        <f t="shared" si="297"/>
        <v>0</v>
      </c>
      <c r="N3761" s="1">
        <f t="shared" si="298"/>
        <v>6</v>
      </c>
    </row>
    <row r="3762" spans="1:14" ht="16.5" hidden="1" thickBot="1" x14ac:dyDescent="0.3">
      <c r="A3762" s="26">
        <v>712711</v>
      </c>
      <c r="B3762" s="42">
        <v>712711</v>
      </c>
      <c r="C3762" s="43" t="s">
        <v>1822</v>
      </c>
      <c r="D3762" s="99">
        <f>IF(ISERROR(VLOOKUP(A3762,'CGN-2015-001'!A3761:I8908,4,0)),0,VLOOKUP(A3762,'CGN-2015-001'!A3761:I8908,4,0))</f>
        <v>0</v>
      </c>
      <c r="E3762" s="45">
        <f>IF(ISERROR(VLOOKUP(A3762,[3]Hoja1!$A$1:$F$369,4,0)),0,VLOOKUP(A3762,[3]Hoja1!$A$1:$F$369,4,0))</f>
        <v>0</v>
      </c>
      <c r="F3762" s="45">
        <f>IF(ISERROR(VLOOKUP(A3762,[3]Hoja1!$A$1:$F$369,5,0)),0,VLOOKUP(A3762,[3]Hoja1!$A$1:$F$369,5,0))</f>
        <v>0</v>
      </c>
      <c r="G3762" s="102">
        <f>IF(ISERROR(VLOOKUP(A3762,'CGN-2015-001'!A3761:I8908,7,0)),0,VLOOKUP(A3762,'CGN-2015-001'!A3761:I8908,7,0))</f>
        <v>0</v>
      </c>
      <c r="H3762" s="44"/>
      <c r="I3762" s="46"/>
      <c r="J3762" s="113">
        <f t="shared" si="294"/>
        <v>0</v>
      </c>
      <c r="K3762" s="114">
        <f t="shared" si="295"/>
        <v>0</v>
      </c>
      <c r="L3762" s="31">
        <f t="shared" si="296"/>
        <v>0</v>
      </c>
      <c r="M3762" s="1">
        <f t="shared" si="297"/>
        <v>0</v>
      </c>
      <c r="N3762" s="1">
        <f t="shared" si="298"/>
        <v>6</v>
      </c>
    </row>
    <row r="3763" spans="1:14" ht="16.5" hidden="1" thickBot="1" x14ac:dyDescent="0.3">
      <c r="A3763" s="26">
        <v>712795</v>
      </c>
      <c r="B3763" s="42">
        <v>712795</v>
      </c>
      <c r="C3763" s="43" t="s">
        <v>1956</v>
      </c>
      <c r="D3763" s="99">
        <f>IF(ISERROR(VLOOKUP(A3763,'CGN-2015-001'!A3762:I8909,4,0)),0,VLOOKUP(A3763,'CGN-2015-001'!A3762:I8909,4,0))</f>
        <v>0</v>
      </c>
      <c r="E3763" s="45">
        <f>IF(ISERROR(VLOOKUP(A3763,[3]Hoja1!$A$1:$F$369,4,0)),0,VLOOKUP(A3763,[3]Hoja1!$A$1:$F$369,4,0))</f>
        <v>0</v>
      </c>
      <c r="F3763" s="45">
        <f>IF(ISERROR(VLOOKUP(A3763,[3]Hoja1!$A$1:$F$369,5,0)),0,VLOOKUP(A3763,[3]Hoja1!$A$1:$F$369,5,0))</f>
        <v>0</v>
      </c>
      <c r="G3763" s="102">
        <f>IF(ISERROR(VLOOKUP(A3763,'CGN-2015-001'!A3762:I8909,7,0)),0,VLOOKUP(A3763,'CGN-2015-001'!A3762:I8909,7,0))</f>
        <v>0</v>
      </c>
      <c r="H3763" s="44"/>
      <c r="I3763" s="46"/>
      <c r="J3763" s="113">
        <f t="shared" si="294"/>
        <v>0</v>
      </c>
      <c r="K3763" s="114">
        <f t="shared" si="295"/>
        <v>0</v>
      </c>
      <c r="L3763" s="31">
        <f t="shared" si="296"/>
        <v>0</v>
      </c>
      <c r="M3763" s="1">
        <f t="shared" si="297"/>
        <v>0</v>
      </c>
      <c r="N3763" s="1">
        <f t="shared" si="298"/>
        <v>6</v>
      </c>
    </row>
    <row r="3764" spans="1:14" ht="16.5" hidden="1" thickBot="1" x14ac:dyDescent="0.3">
      <c r="A3764" s="26">
        <v>7128</v>
      </c>
      <c r="B3764" s="48">
        <v>712800</v>
      </c>
      <c r="C3764" s="49" t="s">
        <v>1962</v>
      </c>
      <c r="D3764" s="99">
        <f>IF(ISERROR(VLOOKUP(A3764,'CGN-2015-001'!A3763:I8910,4,0)),0,VLOOKUP(A3764,'CGN-2015-001'!A3763:I8910,4,0))</f>
        <v>0</v>
      </c>
      <c r="E3764" s="40">
        <f>IF(ISERROR(VLOOKUP(A3764,[3]Hoja1!$A$1:$F$369,4,0)),0,VLOOKUP(A3764,[3]Hoja1!$A$1:$F$369,4,0))</f>
        <v>0</v>
      </c>
      <c r="F3764" s="40">
        <f>IF(ISERROR(VLOOKUP(A3764,[3]Hoja1!$A$1:$F$369,5,0)),0,VLOOKUP(A3764,[3]Hoja1!$A$1:$F$369,5,0))</f>
        <v>0</v>
      </c>
      <c r="G3764" s="102">
        <f>IF(ISERROR(VLOOKUP(A3764,'CGN-2015-001'!A3763:I8910,7,0)),0,VLOOKUP(A3764,'CGN-2015-001'!A3763:I8910,7,0))</f>
        <v>0</v>
      </c>
      <c r="H3764" s="50"/>
      <c r="I3764" s="51"/>
      <c r="J3764" s="113">
        <f t="shared" si="294"/>
        <v>0</v>
      </c>
      <c r="K3764" s="114">
        <f t="shared" si="295"/>
        <v>0</v>
      </c>
      <c r="L3764" s="31">
        <f t="shared" si="296"/>
        <v>0</v>
      </c>
      <c r="M3764" s="1">
        <f t="shared" si="297"/>
        <v>0</v>
      </c>
      <c r="N3764" s="1">
        <f t="shared" si="298"/>
        <v>4</v>
      </c>
    </row>
    <row r="3765" spans="1:14" ht="16.5" hidden="1" thickBot="1" x14ac:dyDescent="0.3">
      <c r="A3765" s="26">
        <v>712801</v>
      </c>
      <c r="B3765" s="42">
        <v>712801</v>
      </c>
      <c r="C3765" s="43" t="s">
        <v>1953</v>
      </c>
      <c r="D3765" s="99">
        <f>IF(ISERROR(VLOOKUP(A3765,'CGN-2015-001'!A3764:I8911,4,0)),0,VLOOKUP(A3765,'CGN-2015-001'!A3764:I8911,4,0))</f>
        <v>0</v>
      </c>
      <c r="E3765" s="45">
        <f>IF(ISERROR(VLOOKUP(A3765,[3]Hoja1!$A$1:$F$369,4,0)),0,VLOOKUP(A3765,[3]Hoja1!$A$1:$F$369,4,0))</f>
        <v>0</v>
      </c>
      <c r="F3765" s="45">
        <f>IF(ISERROR(VLOOKUP(A3765,[3]Hoja1!$A$1:$F$369,5,0)),0,VLOOKUP(A3765,[3]Hoja1!$A$1:$F$369,5,0))</f>
        <v>0</v>
      </c>
      <c r="G3765" s="102">
        <f>IF(ISERROR(VLOOKUP(A3765,'CGN-2015-001'!A3764:I8911,7,0)),0,VLOOKUP(A3765,'CGN-2015-001'!A3764:I8911,7,0))</f>
        <v>0</v>
      </c>
      <c r="H3765" s="44"/>
      <c r="I3765" s="46"/>
      <c r="J3765" s="113">
        <f t="shared" si="294"/>
        <v>0</v>
      </c>
      <c r="K3765" s="114">
        <f t="shared" si="295"/>
        <v>0</v>
      </c>
      <c r="L3765" s="31">
        <f t="shared" si="296"/>
        <v>0</v>
      </c>
      <c r="M3765" s="1">
        <f t="shared" si="297"/>
        <v>0</v>
      </c>
      <c r="N3765" s="1">
        <f t="shared" si="298"/>
        <v>6</v>
      </c>
    </row>
    <row r="3766" spans="1:14" ht="16.5" hidden="1" thickBot="1" x14ac:dyDescent="0.3">
      <c r="A3766" s="26">
        <v>712802</v>
      </c>
      <c r="B3766" s="42">
        <v>712802</v>
      </c>
      <c r="C3766" s="43" t="s">
        <v>1954</v>
      </c>
      <c r="D3766" s="99">
        <f>IF(ISERROR(VLOOKUP(A3766,'CGN-2015-001'!A3765:I8912,4,0)),0,VLOOKUP(A3766,'CGN-2015-001'!A3765:I8912,4,0))</f>
        <v>0</v>
      </c>
      <c r="E3766" s="45">
        <f>IF(ISERROR(VLOOKUP(A3766,[3]Hoja1!$A$1:$F$369,4,0)),0,VLOOKUP(A3766,[3]Hoja1!$A$1:$F$369,4,0))</f>
        <v>0</v>
      </c>
      <c r="F3766" s="45">
        <f>IF(ISERROR(VLOOKUP(A3766,[3]Hoja1!$A$1:$F$369,5,0)),0,VLOOKUP(A3766,[3]Hoja1!$A$1:$F$369,5,0))</f>
        <v>0</v>
      </c>
      <c r="G3766" s="102">
        <f>IF(ISERROR(VLOOKUP(A3766,'CGN-2015-001'!A3765:I8912,7,0)),0,VLOOKUP(A3766,'CGN-2015-001'!A3765:I8912,7,0))</f>
        <v>0</v>
      </c>
      <c r="H3766" s="44"/>
      <c r="I3766" s="46"/>
      <c r="J3766" s="113">
        <f t="shared" si="294"/>
        <v>0</v>
      </c>
      <c r="K3766" s="114">
        <f t="shared" si="295"/>
        <v>0</v>
      </c>
      <c r="L3766" s="31">
        <f t="shared" si="296"/>
        <v>0</v>
      </c>
      <c r="M3766" s="1">
        <f t="shared" si="297"/>
        <v>0</v>
      </c>
      <c r="N3766" s="1">
        <f t="shared" si="298"/>
        <v>6</v>
      </c>
    </row>
    <row r="3767" spans="1:14" ht="16.5" hidden="1" thickBot="1" x14ac:dyDescent="0.3">
      <c r="A3767" s="26">
        <v>712803</v>
      </c>
      <c r="B3767" s="42">
        <v>712803</v>
      </c>
      <c r="C3767" s="43" t="s">
        <v>1820</v>
      </c>
      <c r="D3767" s="99">
        <f>IF(ISERROR(VLOOKUP(A3767,'CGN-2015-001'!A3766:I8913,4,0)),0,VLOOKUP(A3767,'CGN-2015-001'!A3766:I8913,4,0))</f>
        <v>0</v>
      </c>
      <c r="E3767" s="45">
        <f>IF(ISERROR(VLOOKUP(A3767,[3]Hoja1!$A$1:$F$369,4,0)),0,VLOOKUP(A3767,[3]Hoja1!$A$1:$F$369,4,0))</f>
        <v>0</v>
      </c>
      <c r="F3767" s="45">
        <f>IF(ISERROR(VLOOKUP(A3767,[3]Hoja1!$A$1:$F$369,5,0)),0,VLOOKUP(A3767,[3]Hoja1!$A$1:$F$369,5,0))</f>
        <v>0</v>
      </c>
      <c r="G3767" s="102">
        <f>IF(ISERROR(VLOOKUP(A3767,'CGN-2015-001'!A3766:I8913,7,0)),0,VLOOKUP(A3767,'CGN-2015-001'!A3766:I8913,7,0))</f>
        <v>0</v>
      </c>
      <c r="H3767" s="44"/>
      <c r="I3767" s="46"/>
      <c r="J3767" s="113">
        <f t="shared" si="294"/>
        <v>0</v>
      </c>
      <c r="K3767" s="114">
        <f t="shared" si="295"/>
        <v>0</v>
      </c>
      <c r="L3767" s="31">
        <f t="shared" si="296"/>
        <v>0</v>
      </c>
      <c r="M3767" s="1">
        <f t="shared" si="297"/>
        <v>0</v>
      </c>
      <c r="N3767" s="1">
        <f t="shared" si="298"/>
        <v>6</v>
      </c>
    </row>
    <row r="3768" spans="1:14" ht="16.5" hidden="1" thickBot="1" x14ac:dyDescent="0.3">
      <c r="A3768" s="26">
        <v>712804</v>
      </c>
      <c r="B3768" s="42">
        <v>712804</v>
      </c>
      <c r="C3768" s="43" t="s">
        <v>817</v>
      </c>
      <c r="D3768" s="99">
        <f>IF(ISERROR(VLOOKUP(A3768,'CGN-2015-001'!A3767:I8914,4,0)),0,VLOOKUP(A3768,'CGN-2015-001'!A3767:I8914,4,0))</f>
        <v>0</v>
      </c>
      <c r="E3768" s="45">
        <f>IF(ISERROR(VLOOKUP(A3768,[3]Hoja1!$A$1:$F$369,4,0)),0,VLOOKUP(A3768,[3]Hoja1!$A$1:$F$369,4,0))</f>
        <v>0</v>
      </c>
      <c r="F3768" s="45">
        <f>IF(ISERROR(VLOOKUP(A3768,[3]Hoja1!$A$1:$F$369,5,0)),0,VLOOKUP(A3768,[3]Hoja1!$A$1:$F$369,5,0))</f>
        <v>0</v>
      </c>
      <c r="G3768" s="102">
        <f>IF(ISERROR(VLOOKUP(A3768,'CGN-2015-001'!A3767:I8914,7,0)),0,VLOOKUP(A3768,'CGN-2015-001'!A3767:I8914,7,0))</f>
        <v>0</v>
      </c>
      <c r="H3768" s="44"/>
      <c r="I3768" s="46"/>
      <c r="J3768" s="113">
        <f t="shared" si="294"/>
        <v>0</v>
      </c>
      <c r="K3768" s="114">
        <f t="shared" si="295"/>
        <v>0</v>
      </c>
      <c r="L3768" s="31">
        <f t="shared" si="296"/>
        <v>0</v>
      </c>
      <c r="M3768" s="1">
        <f t="shared" si="297"/>
        <v>0</v>
      </c>
      <c r="N3768" s="1">
        <f t="shared" si="298"/>
        <v>6</v>
      </c>
    </row>
    <row r="3769" spans="1:14" ht="16.5" hidden="1" thickBot="1" x14ac:dyDescent="0.3">
      <c r="A3769" s="26">
        <v>712805</v>
      </c>
      <c r="B3769" s="42">
        <v>712805</v>
      </c>
      <c r="C3769" s="43" t="s">
        <v>1819</v>
      </c>
      <c r="D3769" s="99">
        <f>IF(ISERROR(VLOOKUP(A3769,'CGN-2015-001'!A3768:I8915,4,0)),0,VLOOKUP(A3769,'CGN-2015-001'!A3768:I8915,4,0))</f>
        <v>0</v>
      </c>
      <c r="E3769" s="45">
        <f>IF(ISERROR(VLOOKUP(A3769,[3]Hoja1!$A$1:$F$369,4,0)),0,VLOOKUP(A3769,[3]Hoja1!$A$1:$F$369,4,0))</f>
        <v>0</v>
      </c>
      <c r="F3769" s="45">
        <f>IF(ISERROR(VLOOKUP(A3769,[3]Hoja1!$A$1:$F$369,5,0)),0,VLOOKUP(A3769,[3]Hoja1!$A$1:$F$369,5,0))</f>
        <v>0</v>
      </c>
      <c r="G3769" s="102">
        <f>IF(ISERROR(VLOOKUP(A3769,'CGN-2015-001'!A3768:I8915,7,0)),0,VLOOKUP(A3769,'CGN-2015-001'!A3768:I8915,7,0))</f>
        <v>0</v>
      </c>
      <c r="H3769" s="44"/>
      <c r="I3769" s="46"/>
      <c r="J3769" s="113">
        <f t="shared" si="294"/>
        <v>0</v>
      </c>
      <c r="K3769" s="114">
        <f t="shared" si="295"/>
        <v>0</v>
      </c>
      <c r="L3769" s="31">
        <f t="shared" si="296"/>
        <v>0</v>
      </c>
      <c r="M3769" s="1">
        <f t="shared" si="297"/>
        <v>0</v>
      </c>
      <c r="N3769" s="1">
        <f t="shared" si="298"/>
        <v>6</v>
      </c>
    </row>
    <row r="3770" spans="1:14" ht="16.5" hidden="1" thickBot="1" x14ac:dyDescent="0.3">
      <c r="A3770" s="26">
        <v>712806</v>
      </c>
      <c r="B3770" s="42">
        <v>712806</v>
      </c>
      <c r="C3770" s="43" t="s">
        <v>818</v>
      </c>
      <c r="D3770" s="99">
        <f>IF(ISERROR(VLOOKUP(A3770,'CGN-2015-001'!A3769:I8916,4,0)),0,VLOOKUP(A3770,'CGN-2015-001'!A3769:I8916,4,0))</f>
        <v>0</v>
      </c>
      <c r="E3770" s="45">
        <f>IF(ISERROR(VLOOKUP(A3770,[3]Hoja1!$A$1:$F$369,4,0)),0,VLOOKUP(A3770,[3]Hoja1!$A$1:$F$369,4,0))</f>
        <v>0</v>
      </c>
      <c r="F3770" s="45">
        <f>IF(ISERROR(VLOOKUP(A3770,[3]Hoja1!$A$1:$F$369,5,0)),0,VLOOKUP(A3770,[3]Hoja1!$A$1:$F$369,5,0))</f>
        <v>0</v>
      </c>
      <c r="G3770" s="102">
        <f>IF(ISERROR(VLOOKUP(A3770,'CGN-2015-001'!A3769:I8916,7,0)),0,VLOOKUP(A3770,'CGN-2015-001'!A3769:I8916,7,0))</f>
        <v>0</v>
      </c>
      <c r="H3770" s="44"/>
      <c r="I3770" s="46"/>
      <c r="J3770" s="113">
        <f t="shared" si="294"/>
        <v>0</v>
      </c>
      <c r="K3770" s="114">
        <f t="shared" si="295"/>
        <v>0</v>
      </c>
      <c r="L3770" s="31">
        <f t="shared" si="296"/>
        <v>0</v>
      </c>
      <c r="M3770" s="1">
        <f t="shared" si="297"/>
        <v>0</v>
      </c>
      <c r="N3770" s="1">
        <f t="shared" si="298"/>
        <v>6</v>
      </c>
    </row>
    <row r="3771" spans="1:14" ht="16.5" hidden="1" thickBot="1" x14ac:dyDescent="0.3">
      <c r="A3771" s="26">
        <v>712807</v>
      </c>
      <c r="B3771" s="42">
        <v>712807</v>
      </c>
      <c r="C3771" s="43" t="s">
        <v>440</v>
      </c>
      <c r="D3771" s="99">
        <f>IF(ISERROR(VLOOKUP(A3771,'CGN-2015-001'!A3770:I8917,4,0)),0,VLOOKUP(A3771,'CGN-2015-001'!A3770:I8917,4,0))</f>
        <v>0</v>
      </c>
      <c r="E3771" s="45">
        <f>IF(ISERROR(VLOOKUP(A3771,[3]Hoja1!$A$1:$F$369,4,0)),0,VLOOKUP(A3771,[3]Hoja1!$A$1:$F$369,4,0))</f>
        <v>0</v>
      </c>
      <c r="F3771" s="45">
        <f>IF(ISERROR(VLOOKUP(A3771,[3]Hoja1!$A$1:$F$369,5,0)),0,VLOOKUP(A3771,[3]Hoja1!$A$1:$F$369,5,0))</f>
        <v>0</v>
      </c>
      <c r="G3771" s="102">
        <f>IF(ISERROR(VLOOKUP(A3771,'CGN-2015-001'!A3770:I8917,7,0)),0,VLOOKUP(A3771,'CGN-2015-001'!A3770:I8917,7,0))</f>
        <v>0</v>
      </c>
      <c r="H3771" s="44"/>
      <c r="I3771" s="46"/>
      <c r="J3771" s="113">
        <f t="shared" si="294"/>
        <v>0</v>
      </c>
      <c r="K3771" s="114">
        <f t="shared" si="295"/>
        <v>0</v>
      </c>
      <c r="L3771" s="31">
        <f t="shared" si="296"/>
        <v>0</v>
      </c>
      <c r="M3771" s="1">
        <f t="shared" si="297"/>
        <v>0</v>
      </c>
      <c r="N3771" s="1">
        <f t="shared" si="298"/>
        <v>6</v>
      </c>
    </row>
    <row r="3772" spans="1:14" ht="16.5" hidden="1" thickBot="1" x14ac:dyDescent="0.3">
      <c r="A3772" s="26">
        <v>712808</v>
      </c>
      <c r="B3772" s="42">
        <v>712808</v>
      </c>
      <c r="C3772" s="43" t="s">
        <v>1955</v>
      </c>
      <c r="D3772" s="99">
        <f>IF(ISERROR(VLOOKUP(A3772,'CGN-2015-001'!A3771:I8918,4,0)),0,VLOOKUP(A3772,'CGN-2015-001'!A3771:I8918,4,0))</f>
        <v>0</v>
      </c>
      <c r="E3772" s="45">
        <f>IF(ISERROR(VLOOKUP(A3772,[3]Hoja1!$A$1:$F$369,4,0)),0,VLOOKUP(A3772,[3]Hoja1!$A$1:$F$369,4,0))</f>
        <v>0</v>
      </c>
      <c r="F3772" s="45">
        <f>IF(ISERROR(VLOOKUP(A3772,[3]Hoja1!$A$1:$F$369,5,0)),0,VLOOKUP(A3772,[3]Hoja1!$A$1:$F$369,5,0))</f>
        <v>0</v>
      </c>
      <c r="G3772" s="102">
        <f>IF(ISERROR(VLOOKUP(A3772,'CGN-2015-001'!A3771:I8918,7,0)),0,VLOOKUP(A3772,'CGN-2015-001'!A3771:I8918,7,0))</f>
        <v>0</v>
      </c>
      <c r="H3772" s="44"/>
      <c r="I3772" s="46"/>
      <c r="J3772" s="113">
        <f t="shared" si="294"/>
        <v>0</v>
      </c>
      <c r="K3772" s="114">
        <f t="shared" si="295"/>
        <v>0</v>
      </c>
      <c r="L3772" s="31">
        <f t="shared" si="296"/>
        <v>0</v>
      </c>
      <c r="M3772" s="1">
        <f t="shared" si="297"/>
        <v>0</v>
      </c>
      <c r="N3772" s="1">
        <f t="shared" si="298"/>
        <v>6</v>
      </c>
    </row>
    <row r="3773" spans="1:14" ht="16.5" hidden="1" thickBot="1" x14ac:dyDescent="0.3">
      <c r="A3773" s="26">
        <v>712809</v>
      </c>
      <c r="B3773" s="42">
        <v>712809</v>
      </c>
      <c r="C3773" s="43" t="s">
        <v>438</v>
      </c>
      <c r="D3773" s="99">
        <f>IF(ISERROR(VLOOKUP(A3773,'CGN-2015-001'!A3772:I8919,4,0)),0,VLOOKUP(A3773,'CGN-2015-001'!A3772:I8919,4,0))</f>
        <v>0</v>
      </c>
      <c r="E3773" s="45">
        <f>IF(ISERROR(VLOOKUP(A3773,[3]Hoja1!$A$1:$F$369,4,0)),0,VLOOKUP(A3773,[3]Hoja1!$A$1:$F$369,4,0))</f>
        <v>0</v>
      </c>
      <c r="F3773" s="45">
        <f>IF(ISERROR(VLOOKUP(A3773,[3]Hoja1!$A$1:$F$369,5,0)),0,VLOOKUP(A3773,[3]Hoja1!$A$1:$F$369,5,0))</f>
        <v>0</v>
      </c>
      <c r="G3773" s="102">
        <f>IF(ISERROR(VLOOKUP(A3773,'CGN-2015-001'!A3772:I8919,7,0)),0,VLOOKUP(A3773,'CGN-2015-001'!A3772:I8919,7,0))</f>
        <v>0</v>
      </c>
      <c r="H3773" s="44"/>
      <c r="I3773" s="46"/>
      <c r="J3773" s="113">
        <f t="shared" si="294"/>
        <v>0</v>
      </c>
      <c r="K3773" s="114">
        <f t="shared" si="295"/>
        <v>0</v>
      </c>
      <c r="L3773" s="31">
        <f t="shared" si="296"/>
        <v>0</v>
      </c>
      <c r="M3773" s="1">
        <f t="shared" si="297"/>
        <v>0</v>
      </c>
      <c r="N3773" s="1">
        <f t="shared" si="298"/>
        <v>6</v>
      </c>
    </row>
    <row r="3774" spans="1:14" ht="16.5" hidden="1" thickBot="1" x14ac:dyDescent="0.3">
      <c r="A3774" s="26">
        <v>712810</v>
      </c>
      <c r="B3774" s="42">
        <v>712810</v>
      </c>
      <c r="C3774" s="43" t="s">
        <v>1821</v>
      </c>
      <c r="D3774" s="99">
        <f>IF(ISERROR(VLOOKUP(A3774,'CGN-2015-001'!A3773:I8920,4,0)),0,VLOOKUP(A3774,'CGN-2015-001'!A3773:I8920,4,0))</f>
        <v>0</v>
      </c>
      <c r="E3774" s="45">
        <f>IF(ISERROR(VLOOKUP(A3774,[3]Hoja1!$A$1:$F$369,4,0)),0,VLOOKUP(A3774,[3]Hoja1!$A$1:$F$369,4,0))</f>
        <v>0</v>
      </c>
      <c r="F3774" s="45">
        <f>IF(ISERROR(VLOOKUP(A3774,[3]Hoja1!$A$1:$F$369,5,0)),0,VLOOKUP(A3774,[3]Hoja1!$A$1:$F$369,5,0))</f>
        <v>0</v>
      </c>
      <c r="G3774" s="102">
        <f>IF(ISERROR(VLOOKUP(A3774,'CGN-2015-001'!A3773:I8920,7,0)),0,VLOOKUP(A3774,'CGN-2015-001'!A3773:I8920,7,0))</f>
        <v>0</v>
      </c>
      <c r="H3774" s="44"/>
      <c r="I3774" s="46"/>
      <c r="J3774" s="113">
        <f t="shared" si="294"/>
        <v>0</v>
      </c>
      <c r="K3774" s="114">
        <f t="shared" si="295"/>
        <v>0</v>
      </c>
      <c r="L3774" s="31">
        <f t="shared" si="296"/>
        <v>0</v>
      </c>
      <c r="M3774" s="1">
        <f t="shared" si="297"/>
        <v>0</v>
      </c>
      <c r="N3774" s="1">
        <f t="shared" si="298"/>
        <v>6</v>
      </c>
    </row>
    <row r="3775" spans="1:14" ht="16.5" hidden="1" thickBot="1" x14ac:dyDescent="0.3">
      <c r="A3775" s="26">
        <v>712811</v>
      </c>
      <c r="B3775" s="42">
        <v>712811</v>
      </c>
      <c r="C3775" s="43" t="s">
        <v>1822</v>
      </c>
      <c r="D3775" s="99">
        <f>IF(ISERROR(VLOOKUP(A3775,'CGN-2015-001'!A3774:I8921,4,0)),0,VLOOKUP(A3775,'CGN-2015-001'!A3774:I8921,4,0))</f>
        <v>0</v>
      </c>
      <c r="E3775" s="45">
        <f>IF(ISERROR(VLOOKUP(A3775,[3]Hoja1!$A$1:$F$369,4,0)),0,VLOOKUP(A3775,[3]Hoja1!$A$1:$F$369,4,0))</f>
        <v>0</v>
      </c>
      <c r="F3775" s="45">
        <f>IF(ISERROR(VLOOKUP(A3775,[3]Hoja1!$A$1:$F$369,5,0)),0,VLOOKUP(A3775,[3]Hoja1!$A$1:$F$369,5,0))</f>
        <v>0</v>
      </c>
      <c r="G3775" s="102">
        <f>IF(ISERROR(VLOOKUP(A3775,'CGN-2015-001'!A3774:I8921,7,0)),0,VLOOKUP(A3775,'CGN-2015-001'!A3774:I8921,7,0))</f>
        <v>0</v>
      </c>
      <c r="H3775" s="44"/>
      <c r="I3775" s="46"/>
      <c r="J3775" s="113">
        <f t="shared" si="294"/>
        <v>0</v>
      </c>
      <c r="K3775" s="114">
        <f t="shared" si="295"/>
        <v>0</v>
      </c>
      <c r="L3775" s="31">
        <f t="shared" si="296"/>
        <v>0</v>
      </c>
      <c r="M3775" s="1">
        <f t="shared" si="297"/>
        <v>0</v>
      </c>
      <c r="N3775" s="1">
        <f t="shared" si="298"/>
        <v>6</v>
      </c>
    </row>
    <row r="3776" spans="1:14" ht="16.5" hidden="1" thickBot="1" x14ac:dyDescent="0.3">
      <c r="A3776" s="26">
        <v>712895</v>
      </c>
      <c r="B3776" s="42">
        <v>712895</v>
      </c>
      <c r="C3776" s="43" t="s">
        <v>1956</v>
      </c>
      <c r="D3776" s="99">
        <f>IF(ISERROR(VLOOKUP(A3776,'CGN-2015-001'!A3775:I8922,4,0)),0,VLOOKUP(A3776,'CGN-2015-001'!A3775:I8922,4,0))</f>
        <v>0</v>
      </c>
      <c r="E3776" s="45">
        <f>IF(ISERROR(VLOOKUP(A3776,[3]Hoja1!$A$1:$F$369,4,0)),0,VLOOKUP(A3776,[3]Hoja1!$A$1:$F$369,4,0))</f>
        <v>0</v>
      </c>
      <c r="F3776" s="45">
        <f>IF(ISERROR(VLOOKUP(A3776,[3]Hoja1!$A$1:$F$369,5,0)),0,VLOOKUP(A3776,[3]Hoja1!$A$1:$F$369,5,0))</f>
        <v>0</v>
      </c>
      <c r="G3776" s="102">
        <f>IF(ISERROR(VLOOKUP(A3776,'CGN-2015-001'!A3775:I8922,7,0)),0,VLOOKUP(A3776,'CGN-2015-001'!A3775:I8922,7,0))</f>
        <v>0</v>
      </c>
      <c r="H3776" s="44"/>
      <c r="I3776" s="46"/>
      <c r="J3776" s="113">
        <f t="shared" si="294"/>
        <v>0</v>
      </c>
      <c r="K3776" s="114">
        <f t="shared" si="295"/>
        <v>0</v>
      </c>
      <c r="L3776" s="31">
        <f t="shared" si="296"/>
        <v>0</v>
      </c>
      <c r="M3776" s="1">
        <f t="shared" si="297"/>
        <v>0</v>
      </c>
      <c r="N3776" s="1">
        <f t="shared" si="298"/>
        <v>6</v>
      </c>
    </row>
    <row r="3777" spans="1:14" ht="16.5" hidden="1" thickBot="1" x14ac:dyDescent="0.3">
      <c r="A3777" s="26">
        <v>7129</v>
      </c>
      <c r="B3777" s="48">
        <v>712900</v>
      </c>
      <c r="C3777" s="49" t="s">
        <v>1963</v>
      </c>
      <c r="D3777" s="99">
        <f>IF(ISERROR(VLOOKUP(A3777,'CGN-2015-001'!A3776:I8923,4,0)),0,VLOOKUP(A3777,'CGN-2015-001'!A3776:I8923,4,0))</f>
        <v>0</v>
      </c>
      <c r="E3777" s="40">
        <f>IF(ISERROR(VLOOKUP(A3777,[3]Hoja1!$A$1:$F$369,4,0)),0,VLOOKUP(A3777,[3]Hoja1!$A$1:$F$369,4,0))</f>
        <v>0</v>
      </c>
      <c r="F3777" s="40">
        <f>IF(ISERROR(VLOOKUP(A3777,[3]Hoja1!$A$1:$F$369,5,0)),0,VLOOKUP(A3777,[3]Hoja1!$A$1:$F$369,5,0))</f>
        <v>0</v>
      </c>
      <c r="G3777" s="102">
        <f>IF(ISERROR(VLOOKUP(A3777,'CGN-2015-001'!A3776:I8923,7,0)),0,VLOOKUP(A3777,'CGN-2015-001'!A3776:I8923,7,0))</f>
        <v>0</v>
      </c>
      <c r="H3777" s="50"/>
      <c r="I3777" s="51"/>
      <c r="J3777" s="113">
        <f t="shared" si="294"/>
        <v>0</v>
      </c>
      <c r="K3777" s="114">
        <f t="shared" si="295"/>
        <v>0</v>
      </c>
      <c r="L3777" s="31">
        <f t="shared" si="296"/>
        <v>0</v>
      </c>
      <c r="M3777" s="1">
        <f t="shared" si="297"/>
        <v>0</v>
      </c>
      <c r="N3777" s="1">
        <f t="shared" si="298"/>
        <v>4</v>
      </c>
    </row>
    <row r="3778" spans="1:14" ht="16.5" hidden="1" thickBot="1" x14ac:dyDescent="0.3">
      <c r="A3778" s="26">
        <v>712901</v>
      </c>
      <c r="B3778" s="42">
        <v>712901</v>
      </c>
      <c r="C3778" s="43" t="s">
        <v>1953</v>
      </c>
      <c r="D3778" s="99">
        <f>IF(ISERROR(VLOOKUP(A3778,'CGN-2015-001'!A3777:I8924,4,0)),0,VLOOKUP(A3778,'CGN-2015-001'!A3777:I8924,4,0))</f>
        <v>0</v>
      </c>
      <c r="E3778" s="45">
        <f>IF(ISERROR(VLOOKUP(A3778,[3]Hoja1!$A$1:$F$369,4,0)),0,VLOOKUP(A3778,[3]Hoja1!$A$1:$F$369,4,0))</f>
        <v>0</v>
      </c>
      <c r="F3778" s="45">
        <f>IF(ISERROR(VLOOKUP(A3778,[3]Hoja1!$A$1:$F$369,5,0)),0,VLOOKUP(A3778,[3]Hoja1!$A$1:$F$369,5,0))</f>
        <v>0</v>
      </c>
      <c r="G3778" s="102">
        <f>IF(ISERROR(VLOOKUP(A3778,'CGN-2015-001'!A3777:I8924,7,0)),0,VLOOKUP(A3778,'CGN-2015-001'!A3777:I8924,7,0))</f>
        <v>0</v>
      </c>
      <c r="H3778" s="44"/>
      <c r="I3778" s="46"/>
      <c r="J3778" s="113">
        <f t="shared" si="294"/>
        <v>0</v>
      </c>
      <c r="K3778" s="114">
        <f t="shared" si="295"/>
        <v>0</v>
      </c>
      <c r="L3778" s="31">
        <f t="shared" si="296"/>
        <v>0</v>
      </c>
      <c r="M3778" s="1">
        <f t="shared" si="297"/>
        <v>0</v>
      </c>
      <c r="N3778" s="1">
        <f t="shared" si="298"/>
        <v>6</v>
      </c>
    </row>
    <row r="3779" spans="1:14" ht="16.5" hidden="1" thickBot="1" x14ac:dyDescent="0.3">
      <c r="A3779" s="26">
        <v>712902</v>
      </c>
      <c r="B3779" s="42">
        <v>712902</v>
      </c>
      <c r="C3779" s="43" t="s">
        <v>1954</v>
      </c>
      <c r="D3779" s="99">
        <f>IF(ISERROR(VLOOKUP(A3779,'CGN-2015-001'!A3778:I8925,4,0)),0,VLOOKUP(A3779,'CGN-2015-001'!A3778:I8925,4,0))</f>
        <v>0</v>
      </c>
      <c r="E3779" s="45">
        <f>IF(ISERROR(VLOOKUP(A3779,[3]Hoja1!$A$1:$F$369,4,0)),0,VLOOKUP(A3779,[3]Hoja1!$A$1:$F$369,4,0))</f>
        <v>0</v>
      </c>
      <c r="F3779" s="45">
        <f>IF(ISERROR(VLOOKUP(A3779,[3]Hoja1!$A$1:$F$369,5,0)),0,VLOOKUP(A3779,[3]Hoja1!$A$1:$F$369,5,0))</f>
        <v>0</v>
      </c>
      <c r="G3779" s="102">
        <f>IF(ISERROR(VLOOKUP(A3779,'CGN-2015-001'!A3778:I8925,7,0)),0,VLOOKUP(A3779,'CGN-2015-001'!A3778:I8925,7,0))</f>
        <v>0</v>
      </c>
      <c r="H3779" s="44"/>
      <c r="I3779" s="46"/>
      <c r="J3779" s="113">
        <f t="shared" si="294"/>
        <v>0</v>
      </c>
      <c r="K3779" s="114">
        <f t="shared" si="295"/>
        <v>0</v>
      </c>
      <c r="L3779" s="31">
        <f t="shared" si="296"/>
        <v>0</v>
      </c>
      <c r="M3779" s="1">
        <f t="shared" si="297"/>
        <v>0</v>
      </c>
      <c r="N3779" s="1">
        <f t="shared" si="298"/>
        <v>6</v>
      </c>
    </row>
    <row r="3780" spans="1:14" ht="16.5" hidden="1" thickBot="1" x14ac:dyDescent="0.3">
      <c r="A3780" s="26">
        <v>712903</v>
      </c>
      <c r="B3780" s="42">
        <v>712903</v>
      </c>
      <c r="C3780" s="43" t="s">
        <v>1820</v>
      </c>
      <c r="D3780" s="99">
        <f>IF(ISERROR(VLOOKUP(A3780,'CGN-2015-001'!A3779:I8926,4,0)),0,VLOOKUP(A3780,'CGN-2015-001'!A3779:I8926,4,0))</f>
        <v>0</v>
      </c>
      <c r="E3780" s="45">
        <f>IF(ISERROR(VLOOKUP(A3780,[3]Hoja1!$A$1:$F$369,4,0)),0,VLOOKUP(A3780,[3]Hoja1!$A$1:$F$369,4,0))</f>
        <v>0</v>
      </c>
      <c r="F3780" s="45">
        <f>IF(ISERROR(VLOOKUP(A3780,[3]Hoja1!$A$1:$F$369,5,0)),0,VLOOKUP(A3780,[3]Hoja1!$A$1:$F$369,5,0))</f>
        <v>0</v>
      </c>
      <c r="G3780" s="102">
        <f>IF(ISERROR(VLOOKUP(A3780,'CGN-2015-001'!A3779:I8926,7,0)),0,VLOOKUP(A3780,'CGN-2015-001'!A3779:I8926,7,0))</f>
        <v>0</v>
      </c>
      <c r="H3780" s="44"/>
      <c r="I3780" s="46"/>
      <c r="J3780" s="113">
        <f t="shared" si="294"/>
        <v>0</v>
      </c>
      <c r="K3780" s="114">
        <f t="shared" si="295"/>
        <v>0</v>
      </c>
      <c r="L3780" s="31">
        <f t="shared" si="296"/>
        <v>0</v>
      </c>
      <c r="M3780" s="1">
        <f t="shared" si="297"/>
        <v>0</v>
      </c>
      <c r="N3780" s="1">
        <f t="shared" si="298"/>
        <v>6</v>
      </c>
    </row>
    <row r="3781" spans="1:14" ht="16.5" hidden="1" thickBot="1" x14ac:dyDescent="0.3">
      <c r="A3781" s="26">
        <v>712904</v>
      </c>
      <c r="B3781" s="42">
        <v>712904</v>
      </c>
      <c r="C3781" s="43" t="s">
        <v>817</v>
      </c>
      <c r="D3781" s="99">
        <f>IF(ISERROR(VLOOKUP(A3781,'CGN-2015-001'!A3780:I8927,4,0)),0,VLOOKUP(A3781,'CGN-2015-001'!A3780:I8927,4,0))</f>
        <v>0</v>
      </c>
      <c r="E3781" s="45">
        <f>IF(ISERROR(VLOOKUP(A3781,[3]Hoja1!$A$1:$F$369,4,0)),0,VLOOKUP(A3781,[3]Hoja1!$A$1:$F$369,4,0))</f>
        <v>0</v>
      </c>
      <c r="F3781" s="45">
        <f>IF(ISERROR(VLOOKUP(A3781,[3]Hoja1!$A$1:$F$369,5,0)),0,VLOOKUP(A3781,[3]Hoja1!$A$1:$F$369,5,0))</f>
        <v>0</v>
      </c>
      <c r="G3781" s="102">
        <f>IF(ISERROR(VLOOKUP(A3781,'CGN-2015-001'!A3780:I8927,7,0)),0,VLOOKUP(A3781,'CGN-2015-001'!A3780:I8927,7,0))</f>
        <v>0</v>
      </c>
      <c r="H3781" s="44"/>
      <c r="I3781" s="46"/>
      <c r="J3781" s="113">
        <f t="shared" si="294"/>
        <v>0</v>
      </c>
      <c r="K3781" s="114">
        <f t="shared" si="295"/>
        <v>0</v>
      </c>
      <c r="L3781" s="31">
        <f t="shared" si="296"/>
        <v>0</v>
      </c>
      <c r="M3781" s="1">
        <f t="shared" si="297"/>
        <v>0</v>
      </c>
      <c r="N3781" s="1">
        <f t="shared" si="298"/>
        <v>6</v>
      </c>
    </row>
    <row r="3782" spans="1:14" ht="16.5" hidden="1" thickBot="1" x14ac:dyDescent="0.3">
      <c r="A3782" s="26">
        <v>712905</v>
      </c>
      <c r="B3782" s="42">
        <v>712905</v>
      </c>
      <c r="C3782" s="43" t="s">
        <v>1819</v>
      </c>
      <c r="D3782" s="99">
        <f>IF(ISERROR(VLOOKUP(A3782,'CGN-2015-001'!A3781:I8928,4,0)),0,VLOOKUP(A3782,'CGN-2015-001'!A3781:I8928,4,0))</f>
        <v>0</v>
      </c>
      <c r="E3782" s="45">
        <f>IF(ISERROR(VLOOKUP(A3782,[3]Hoja1!$A$1:$F$369,4,0)),0,VLOOKUP(A3782,[3]Hoja1!$A$1:$F$369,4,0))</f>
        <v>0</v>
      </c>
      <c r="F3782" s="45">
        <f>IF(ISERROR(VLOOKUP(A3782,[3]Hoja1!$A$1:$F$369,5,0)),0,VLOOKUP(A3782,[3]Hoja1!$A$1:$F$369,5,0))</f>
        <v>0</v>
      </c>
      <c r="G3782" s="102">
        <f>IF(ISERROR(VLOOKUP(A3782,'CGN-2015-001'!A3781:I8928,7,0)),0,VLOOKUP(A3782,'CGN-2015-001'!A3781:I8928,7,0))</f>
        <v>0</v>
      </c>
      <c r="H3782" s="44"/>
      <c r="I3782" s="46"/>
      <c r="J3782" s="113">
        <f t="shared" si="294"/>
        <v>0</v>
      </c>
      <c r="K3782" s="114">
        <f t="shared" si="295"/>
        <v>0</v>
      </c>
      <c r="L3782" s="31">
        <f t="shared" si="296"/>
        <v>0</v>
      </c>
      <c r="M3782" s="1">
        <f t="shared" si="297"/>
        <v>0</v>
      </c>
      <c r="N3782" s="1">
        <f t="shared" si="298"/>
        <v>6</v>
      </c>
    </row>
    <row r="3783" spans="1:14" ht="16.5" hidden="1" thickBot="1" x14ac:dyDescent="0.3">
      <c r="A3783" s="26">
        <v>712906</v>
      </c>
      <c r="B3783" s="42">
        <v>712906</v>
      </c>
      <c r="C3783" s="43" t="s">
        <v>818</v>
      </c>
      <c r="D3783" s="99">
        <f>IF(ISERROR(VLOOKUP(A3783,'CGN-2015-001'!A3782:I8929,4,0)),0,VLOOKUP(A3783,'CGN-2015-001'!A3782:I8929,4,0))</f>
        <v>0</v>
      </c>
      <c r="E3783" s="45">
        <f>IF(ISERROR(VLOOKUP(A3783,[3]Hoja1!$A$1:$F$369,4,0)),0,VLOOKUP(A3783,[3]Hoja1!$A$1:$F$369,4,0))</f>
        <v>0</v>
      </c>
      <c r="F3783" s="45">
        <f>IF(ISERROR(VLOOKUP(A3783,[3]Hoja1!$A$1:$F$369,5,0)),0,VLOOKUP(A3783,[3]Hoja1!$A$1:$F$369,5,0))</f>
        <v>0</v>
      </c>
      <c r="G3783" s="102">
        <f>IF(ISERROR(VLOOKUP(A3783,'CGN-2015-001'!A3782:I8929,7,0)),0,VLOOKUP(A3783,'CGN-2015-001'!A3782:I8929,7,0))</f>
        <v>0</v>
      </c>
      <c r="H3783" s="44"/>
      <c r="I3783" s="46"/>
      <c r="J3783" s="113">
        <f t="shared" si="294"/>
        <v>0</v>
      </c>
      <c r="K3783" s="114">
        <f t="shared" si="295"/>
        <v>0</v>
      </c>
      <c r="L3783" s="31">
        <f t="shared" si="296"/>
        <v>0</v>
      </c>
      <c r="M3783" s="1">
        <f t="shared" si="297"/>
        <v>0</v>
      </c>
      <c r="N3783" s="1">
        <f t="shared" si="298"/>
        <v>6</v>
      </c>
    </row>
    <row r="3784" spans="1:14" ht="16.5" hidden="1" thickBot="1" x14ac:dyDescent="0.3">
      <c r="A3784" s="26">
        <v>712907</v>
      </c>
      <c r="B3784" s="42">
        <v>712907</v>
      </c>
      <c r="C3784" s="43" t="s">
        <v>440</v>
      </c>
      <c r="D3784" s="99">
        <f>IF(ISERROR(VLOOKUP(A3784,'CGN-2015-001'!A3783:I8930,4,0)),0,VLOOKUP(A3784,'CGN-2015-001'!A3783:I8930,4,0))</f>
        <v>0</v>
      </c>
      <c r="E3784" s="45">
        <f>IF(ISERROR(VLOOKUP(A3784,[3]Hoja1!$A$1:$F$369,4,0)),0,VLOOKUP(A3784,[3]Hoja1!$A$1:$F$369,4,0))</f>
        <v>0</v>
      </c>
      <c r="F3784" s="45">
        <f>IF(ISERROR(VLOOKUP(A3784,[3]Hoja1!$A$1:$F$369,5,0)),0,VLOOKUP(A3784,[3]Hoja1!$A$1:$F$369,5,0))</f>
        <v>0</v>
      </c>
      <c r="G3784" s="102">
        <f>IF(ISERROR(VLOOKUP(A3784,'CGN-2015-001'!A3783:I8930,7,0)),0,VLOOKUP(A3784,'CGN-2015-001'!A3783:I8930,7,0))</f>
        <v>0</v>
      </c>
      <c r="H3784" s="44"/>
      <c r="I3784" s="46"/>
      <c r="J3784" s="113">
        <f t="shared" si="294"/>
        <v>0</v>
      </c>
      <c r="K3784" s="114">
        <f t="shared" si="295"/>
        <v>0</v>
      </c>
      <c r="L3784" s="31">
        <f t="shared" si="296"/>
        <v>0</v>
      </c>
      <c r="M3784" s="1">
        <f t="shared" si="297"/>
        <v>0</v>
      </c>
      <c r="N3784" s="1">
        <f t="shared" si="298"/>
        <v>6</v>
      </c>
    </row>
    <row r="3785" spans="1:14" ht="16.5" hidden="1" thickBot="1" x14ac:dyDescent="0.3">
      <c r="A3785" s="26">
        <v>712908</v>
      </c>
      <c r="B3785" s="42">
        <v>712908</v>
      </c>
      <c r="C3785" s="43" t="s">
        <v>1955</v>
      </c>
      <c r="D3785" s="99">
        <f>IF(ISERROR(VLOOKUP(A3785,'CGN-2015-001'!A3784:I8931,4,0)),0,VLOOKUP(A3785,'CGN-2015-001'!A3784:I8931,4,0))</f>
        <v>0</v>
      </c>
      <c r="E3785" s="45">
        <f>IF(ISERROR(VLOOKUP(A3785,[3]Hoja1!$A$1:$F$369,4,0)),0,VLOOKUP(A3785,[3]Hoja1!$A$1:$F$369,4,0))</f>
        <v>0</v>
      </c>
      <c r="F3785" s="45">
        <f>IF(ISERROR(VLOOKUP(A3785,[3]Hoja1!$A$1:$F$369,5,0)),0,VLOOKUP(A3785,[3]Hoja1!$A$1:$F$369,5,0))</f>
        <v>0</v>
      </c>
      <c r="G3785" s="102">
        <f>IF(ISERROR(VLOOKUP(A3785,'CGN-2015-001'!A3784:I8931,7,0)),0,VLOOKUP(A3785,'CGN-2015-001'!A3784:I8931,7,0))</f>
        <v>0</v>
      </c>
      <c r="H3785" s="44"/>
      <c r="I3785" s="46"/>
      <c r="J3785" s="113">
        <f t="shared" si="294"/>
        <v>0</v>
      </c>
      <c r="K3785" s="114">
        <f t="shared" si="295"/>
        <v>0</v>
      </c>
      <c r="L3785" s="31">
        <f t="shared" si="296"/>
        <v>0</v>
      </c>
      <c r="M3785" s="1">
        <f t="shared" si="297"/>
        <v>0</v>
      </c>
      <c r="N3785" s="1">
        <f t="shared" si="298"/>
        <v>6</v>
      </c>
    </row>
    <row r="3786" spans="1:14" ht="16.5" hidden="1" thickBot="1" x14ac:dyDescent="0.3">
      <c r="A3786" s="26">
        <v>712909</v>
      </c>
      <c r="B3786" s="42">
        <v>712909</v>
      </c>
      <c r="C3786" s="43" t="s">
        <v>438</v>
      </c>
      <c r="D3786" s="99">
        <f>IF(ISERROR(VLOOKUP(A3786,'CGN-2015-001'!A3785:I8932,4,0)),0,VLOOKUP(A3786,'CGN-2015-001'!A3785:I8932,4,0))</f>
        <v>0</v>
      </c>
      <c r="E3786" s="45">
        <f>IF(ISERROR(VLOOKUP(A3786,[3]Hoja1!$A$1:$F$369,4,0)),0,VLOOKUP(A3786,[3]Hoja1!$A$1:$F$369,4,0))</f>
        <v>0</v>
      </c>
      <c r="F3786" s="45">
        <f>IF(ISERROR(VLOOKUP(A3786,[3]Hoja1!$A$1:$F$369,5,0)),0,VLOOKUP(A3786,[3]Hoja1!$A$1:$F$369,5,0))</f>
        <v>0</v>
      </c>
      <c r="G3786" s="102">
        <f>IF(ISERROR(VLOOKUP(A3786,'CGN-2015-001'!A3785:I8932,7,0)),0,VLOOKUP(A3786,'CGN-2015-001'!A3785:I8932,7,0))</f>
        <v>0</v>
      </c>
      <c r="H3786" s="44"/>
      <c r="I3786" s="46"/>
      <c r="J3786" s="113">
        <f t="shared" si="294"/>
        <v>0</v>
      </c>
      <c r="K3786" s="114">
        <f t="shared" si="295"/>
        <v>0</v>
      </c>
      <c r="L3786" s="31">
        <f t="shared" si="296"/>
        <v>0</v>
      </c>
      <c r="M3786" s="1">
        <f t="shared" si="297"/>
        <v>0</v>
      </c>
      <c r="N3786" s="1">
        <f t="shared" si="298"/>
        <v>6</v>
      </c>
    </row>
    <row r="3787" spans="1:14" ht="16.5" hidden="1" thickBot="1" x14ac:dyDescent="0.3">
      <c r="A3787" s="26">
        <v>712910</v>
      </c>
      <c r="B3787" s="42">
        <v>712910</v>
      </c>
      <c r="C3787" s="43" t="s">
        <v>1821</v>
      </c>
      <c r="D3787" s="99">
        <f>IF(ISERROR(VLOOKUP(A3787,'CGN-2015-001'!A3786:I8933,4,0)),0,VLOOKUP(A3787,'CGN-2015-001'!A3786:I8933,4,0))</f>
        <v>0</v>
      </c>
      <c r="E3787" s="45">
        <f>IF(ISERROR(VLOOKUP(A3787,[3]Hoja1!$A$1:$F$369,4,0)),0,VLOOKUP(A3787,[3]Hoja1!$A$1:$F$369,4,0))</f>
        <v>0</v>
      </c>
      <c r="F3787" s="45">
        <f>IF(ISERROR(VLOOKUP(A3787,[3]Hoja1!$A$1:$F$369,5,0)),0,VLOOKUP(A3787,[3]Hoja1!$A$1:$F$369,5,0))</f>
        <v>0</v>
      </c>
      <c r="G3787" s="102">
        <f>IF(ISERROR(VLOOKUP(A3787,'CGN-2015-001'!A3786:I8933,7,0)),0,VLOOKUP(A3787,'CGN-2015-001'!A3786:I8933,7,0))</f>
        <v>0</v>
      </c>
      <c r="H3787" s="44"/>
      <c r="I3787" s="46"/>
      <c r="J3787" s="113">
        <f t="shared" ref="J3787:J3850" si="299">D3787-G3787</f>
        <v>0</v>
      </c>
      <c r="K3787" s="114">
        <f t="shared" ref="K3787:K3850" si="300">IF(ISERROR(((D3787/G3787)-100%)),0,((D3787/G3787)-100%))</f>
        <v>0</v>
      </c>
      <c r="L3787" s="31">
        <f t="shared" ref="L3787:L3850" si="301">+G3787-H3787-I3787</f>
        <v>0</v>
      </c>
      <c r="M3787" s="1">
        <f t="shared" ref="M3787:M3850" si="302">IF(D3787&lt;&gt;0,1,IF(G3787&lt;&gt;0,2,IF(F3787&lt;&gt;0,3,IF(E3787&lt;&gt;0,4,0))))</f>
        <v>0</v>
      </c>
      <c r="N3787" s="1">
        <f t="shared" ref="N3787:N3850" si="303">+LEN(A3787)</f>
        <v>6</v>
      </c>
    </row>
    <row r="3788" spans="1:14" ht="16.5" hidden="1" thickBot="1" x14ac:dyDescent="0.3">
      <c r="A3788" s="26">
        <v>712911</v>
      </c>
      <c r="B3788" s="42">
        <v>712911</v>
      </c>
      <c r="C3788" s="43" t="s">
        <v>1822</v>
      </c>
      <c r="D3788" s="99">
        <f>IF(ISERROR(VLOOKUP(A3788,'CGN-2015-001'!A3787:I8934,4,0)),0,VLOOKUP(A3788,'CGN-2015-001'!A3787:I8934,4,0))</f>
        <v>0</v>
      </c>
      <c r="E3788" s="45">
        <f>IF(ISERROR(VLOOKUP(A3788,[3]Hoja1!$A$1:$F$369,4,0)),0,VLOOKUP(A3788,[3]Hoja1!$A$1:$F$369,4,0))</f>
        <v>0</v>
      </c>
      <c r="F3788" s="45">
        <f>IF(ISERROR(VLOOKUP(A3788,[3]Hoja1!$A$1:$F$369,5,0)),0,VLOOKUP(A3788,[3]Hoja1!$A$1:$F$369,5,0))</f>
        <v>0</v>
      </c>
      <c r="G3788" s="102">
        <f>IF(ISERROR(VLOOKUP(A3788,'CGN-2015-001'!A3787:I8934,7,0)),0,VLOOKUP(A3788,'CGN-2015-001'!A3787:I8934,7,0))</f>
        <v>0</v>
      </c>
      <c r="H3788" s="44"/>
      <c r="I3788" s="46"/>
      <c r="J3788" s="113">
        <f t="shared" si="299"/>
        <v>0</v>
      </c>
      <c r="K3788" s="114">
        <f t="shared" si="300"/>
        <v>0</v>
      </c>
      <c r="L3788" s="31">
        <f t="shared" si="301"/>
        <v>0</v>
      </c>
      <c r="M3788" s="1">
        <f t="shared" si="302"/>
        <v>0</v>
      </c>
      <c r="N3788" s="1">
        <f t="shared" si="303"/>
        <v>6</v>
      </c>
    </row>
    <row r="3789" spans="1:14" ht="16.5" hidden="1" thickBot="1" x14ac:dyDescent="0.3">
      <c r="A3789" s="26">
        <v>712995</v>
      </c>
      <c r="B3789" s="42">
        <v>712995</v>
      </c>
      <c r="C3789" s="43" t="s">
        <v>1956</v>
      </c>
      <c r="D3789" s="99">
        <f>IF(ISERROR(VLOOKUP(A3789,'CGN-2015-001'!A3788:I8935,4,0)),0,VLOOKUP(A3789,'CGN-2015-001'!A3788:I8935,4,0))</f>
        <v>0</v>
      </c>
      <c r="E3789" s="45">
        <f>IF(ISERROR(VLOOKUP(A3789,[3]Hoja1!$A$1:$F$369,4,0)),0,VLOOKUP(A3789,[3]Hoja1!$A$1:$F$369,4,0))</f>
        <v>0</v>
      </c>
      <c r="F3789" s="45">
        <f>IF(ISERROR(VLOOKUP(A3789,[3]Hoja1!$A$1:$F$369,5,0)),0,VLOOKUP(A3789,[3]Hoja1!$A$1:$F$369,5,0))</f>
        <v>0</v>
      </c>
      <c r="G3789" s="102">
        <f>IF(ISERROR(VLOOKUP(A3789,'CGN-2015-001'!A3788:I8935,7,0)),0,VLOOKUP(A3789,'CGN-2015-001'!A3788:I8935,7,0))</f>
        <v>0</v>
      </c>
      <c r="H3789" s="44"/>
      <c r="I3789" s="46"/>
      <c r="J3789" s="113">
        <f t="shared" si="299"/>
        <v>0</v>
      </c>
      <c r="K3789" s="114">
        <f t="shared" si="300"/>
        <v>0</v>
      </c>
      <c r="L3789" s="31">
        <f t="shared" si="301"/>
        <v>0</v>
      </c>
      <c r="M3789" s="1">
        <f t="shared" si="302"/>
        <v>0</v>
      </c>
      <c r="N3789" s="1">
        <f t="shared" si="303"/>
        <v>6</v>
      </c>
    </row>
    <row r="3790" spans="1:14" ht="16.5" hidden="1" thickBot="1" x14ac:dyDescent="0.3">
      <c r="A3790" s="26">
        <v>7130</v>
      </c>
      <c r="B3790" s="48">
        <v>713000</v>
      </c>
      <c r="C3790" s="49" t="s">
        <v>1415</v>
      </c>
      <c r="D3790" s="99">
        <f>IF(ISERROR(VLOOKUP(A3790,'CGN-2015-001'!A3789:I8936,4,0)),0,VLOOKUP(A3790,'CGN-2015-001'!A3789:I8936,4,0))</f>
        <v>0</v>
      </c>
      <c r="E3790" s="40">
        <f>IF(ISERROR(VLOOKUP(A3790,[3]Hoja1!$A$1:$F$369,4,0)),0,VLOOKUP(A3790,[3]Hoja1!$A$1:$F$369,4,0))</f>
        <v>0</v>
      </c>
      <c r="F3790" s="40">
        <f>IF(ISERROR(VLOOKUP(A3790,[3]Hoja1!$A$1:$F$369,5,0)),0,VLOOKUP(A3790,[3]Hoja1!$A$1:$F$369,5,0))</f>
        <v>0</v>
      </c>
      <c r="G3790" s="102">
        <f>IF(ISERROR(VLOOKUP(A3790,'CGN-2015-001'!A3789:I8936,7,0)),0,VLOOKUP(A3790,'CGN-2015-001'!A3789:I8936,7,0))</f>
        <v>0</v>
      </c>
      <c r="H3790" s="50"/>
      <c r="I3790" s="51"/>
      <c r="J3790" s="113">
        <f t="shared" si="299"/>
        <v>0</v>
      </c>
      <c r="K3790" s="114">
        <f t="shared" si="300"/>
        <v>0</v>
      </c>
      <c r="L3790" s="31">
        <f t="shared" si="301"/>
        <v>0</v>
      </c>
      <c r="M3790" s="1">
        <f t="shared" si="302"/>
        <v>0</v>
      </c>
      <c r="N3790" s="1">
        <f t="shared" si="303"/>
        <v>4</v>
      </c>
    </row>
    <row r="3791" spans="1:14" ht="16.5" hidden="1" thickBot="1" x14ac:dyDescent="0.3">
      <c r="A3791" s="26">
        <v>713001</v>
      </c>
      <c r="B3791" s="42">
        <v>713001</v>
      </c>
      <c r="C3791" s="43" t="s">
        <v>1953</v>
      </c>
      <c r="D3791" s="99">
        <f>IF(ISERROR(VLOOKUP(A3791,'CGN-2015-001'!A3790:I8937,4,0)),0,VLOOKUP(A3791,'CGN-2015-001'!A3790:I8937,4,0))</f>
        <v>0</v>
      </c>
      <c r="E3791" s="45">
        <f>IF(ISERROR(VLOOKUP(A3791,[3]Hoja1!$A$1:$F$369,4,0)),0,VLOOKUP(A3791,[3]Hoja1!$A$1:$F$369,4,0))</f>
        <v>0</v>
      </c>
      <c r="F3791" s="45">
        <f>IF(ISERROR(VLOOKUP(A3791,[3]Hoja1!$A$1:$F$369,5,0)),0,VLOOKUP(A3791,[3]Hoja1!$A$1:$F$369,5,0))</f>
        <v>0</v>
      </c>
      <c r="G3791" s="102">
        <f>IF(ISERROR(VLOOKUP(A3791,'CGN-2015-001'!A3790:I8937,7,0)),0,VLOOKUP(A3791,'CGN-2015-001'!A3790:I8937,7,0))</f>
        <v>0</v>
      </c>
      <c r="H3791" s="44"/>
      <c r="I3791" s="46"/>
      <c r="J3791" s="113">
        <f t="shared" si="299"/>
        <v>0</v>
      </c>
      <c r="K3791" s="114">
        <f t="shared" si="300"/>
        <v>0</v>
      </c>
      <c r="L3791" s="31">
        <f t="shared" si="301"/>
        <v>0</v>
      </c>
      <c r="M3791" s="1">
        <f t="shared" si="302"/>
        <v>0</v>
      </c>
      <c r="N3791" s="1">
        <f t="shared" si="303"/>
        <v>6</v>
      </c>
    </row>
    <row r="3792" spans="1:14" ht="16.5" hidden="1" thickBot="1" x14ac:dyDescent="0.3">
      <c r="A3792" s="26">
        <v>713002</v>
      </c>
      <c r="B3792" s="42">
        <v>713002</v>
      </c>
      <c r="C3792" s="43" t="s">
        <v>1954</v>
      </c>
      <c r="D3792" s="99">
        <f>IF(ISERROR(VLOOKUP(A3792,'CGN-2015-001'!A3791:I8938,4,0)),0,VLOOKUP(A3792,'CGN-2015-001'!A3791:I8938,4,0))</f>
        <v>0</v>
      </c>
      <c r="E3792" s="45">
        <f>IF(ISERROR(VLOOKUP(A3792,[3]Hoja1!$A$1:$F$369,4,0)),0,VLOOKUP(A3792,[3]Hoja1!$A$1:$F$369,4,0))</f>
        <v>0</v>
      </c>
      <c r="F3792" s="45">
        <f>IF(ISERROR(VLOOKUP(A3792,[3]Hoja1!$A$1:$F$369,5,0)),0,VLOOKUP(A3792,[3]Hoja1!$A$1:$F$369,5,0))</f>
        <v>0</v>
      </c>
      <c r="G3792" s="102">
        <f>IF(ISERROR(VLOOKUP(A3792,'CGN-2015-001'!A3791:I8938,7,0)),0,VLOOKUP(A3792,'CGN-2015-001'!A3791:I8938,7,0))</f>
        <v>0</v>
      </c>
      <c r="H3792" s="44"/>
      <c r="I3792" s="46"/>
      <c r="J3792" s="113">
        <f t="shared" si="299"/>
        <v>0</v>
      </c>
      <c r="K3792" s="114">
        <f t="shared" si="300"/>
        <v>0</v>
      </c>
      <c r="L3792" s="31">
        <f t="shared" si="301"/>
        <v>0</v>
      </c>
      <c r="M3792" s="1">
        <f t="shared" si="302"/>
        <v>0</v>
      </c>
      <c r="N3792" s="1">
        <f t="shared" si="303"/>
        <v>6</v>
      </c>
    </row>
    <row r="3793" spans="1:14" ht="16.5" hidden="1" thickBot="1" x14ac:dyDescent="0.3">
      <c r="A3793" s="26">
        <v>713003</v>
      </c>
      <c r="B3793" s="42">
        <v>713003</v>
      </c>
      <c r="C3793" s="43" t="s">
        <v>1820</v>
      </c>
      <c r="D3793" s="99">
        <f>IF(ISERROR(VLOOKUP(A3793,'CGN-2015-001'!A3792:I8939,4,0)),0,VLOOKUP(A3793,'CGN-2015-001'!A3792:I8939,4,0))</f>
        <v>0</v>
      </c>
      <c r="E3793" s="45">
        <f>IF(ISERROR(VLOOKUP(A3793,[3]Hoja1!$A$1:$F$369,4,0)),0,VLOOKUP(A3793,[3]Hoja1!$A$1:$F$369,4,0))</f>
        <v>0</v>
      </c>
      <c r="F3793" s="45">
        <f>IF(ISERROR(VLOOKUP(A3793,[3]Hoja1!$A$1:$F$369,5,0)),0,VLOOKUP(A3793,[3]Hoja1!$A$1:$F$369,5,0))</f>
        <v>0</v>
      </c>
      <c r="G3793" s="102">
        <f>IF(ISERROR(VLOOKUP(A3793,'CGN-2015-001'!A3792:I8939,7,0)),0,VLOOKUP(A3793,'CGN-2015-001'!A3792:I8939,7,0))</f>
        <v>0</v>
      </c>
      <c r="H3793" s="44"/>
      <c r="I3793" s="46"/>
      <c r="J3793" s="113">
        <f t="shared" si="299"/>
        <v>0</v>
      </c>
      <c r="K3793" s="114">
        <f t="shared" si="300"/>
        <v>0</v>
      </c>
      <c r="L3793" s="31">
        <f t="shared" si="301"/>
        <v>0</v>
      </c>
      <c r="M3793" s="1">
        <f t="shared" si="302"/>
        <v>0</v>
      </c>
      <c r="N3793" s="1">
        <f t="shared" si="303"/>
        <v>6</v>
      </c>
    </row>
    <row r="3794" spans="1:14" ht="16.5" hidden="1" thickBot="1" x14ac:dyDescent="0.3">
      <c r="A3794" s="26">
        <v>713004</v>
      </c>
      <c r="B3794" s="42">
        <v>713004</v>
      </c>
      <c r="C3794" s="43" t="s">
        <v>817</v>
      </c>
      <c r="D3794" s="99">
        <f>IF(ISERROR(VLOOKUP(A3794,'CGN-2015-001'!A3793:I8940,4,0)),0,VLOOKUP(A3794,'CGN-2015-001'!A3793:I8940,4,0))</f>
        <v>0</v>
      </c>
      <c r="E3794" s="45">
        <f>IF(ISERROR(VLOOKUP(A3794,[3]Hoja1!$A$1:$F$369,4,0)),0,VLOOKUP(A3794,[3]Hoja1!$A$1:$F$369,4,0))</f>
        <v>0</v>
      </c>
      <c r="F3794" s="45">
        <f>IF(ISERROR(VLOOKUP(A3794,[3]Hoja1!$A$1:$F$369,5,0)),0,VLOOKUP(A3794,[3]Hoja1!$A$1:$F$369,5,0))</f>
        <v>0</v>
      </c>
      <c r="G3794" s="102">
        <f>IF(ISERROR(VLOOKUP(A3794,'CGN-2015-001'!A3793:I8940,7,0)),0,VLOOKUP(A3794,'CGN-2015-001'!A3793:I8940,7,0))</f>
        <v>0</v>
      </c>
      <c r="H3794" s="44"/>
      <c r="I3794" s="46"/>
      <c r="J3794" s="113">
        <f t="shared" si="299"/>
        <v>0</v>
      </c>
      <c r="K3794" s="114">
        <f t="shared" si="300"/>
        <v>0</v>
      </c>
      <c r="L3794" s="31">
        <f t="shared" si="301"/>
        <v>0</v>
      </c>
      <c r="M3794" s="1">
        <f t="shared" si="302"/>
        <v>0</v>
      </c>
      <c r="N3794" s="1">
        <f t="shared" si="303"/>
        <v>6</v>
      </c>
    </row>
    <row r="3795" spans="1:14" ht="16.5" hidden="1" thickBot="1" x14ac:dyDescent="0.3">
      <c r="A3795" s="26">
        <v>713005</v>
      </c>
      <c r="B3795" s="42">
        <v>713005</v>
      </c>
      <c r="C3795" s="43" t="s">
        <v>1819</v>
      </c>
      <c r="D3795" s="99">
        <f>IF(ISERROR(VLOOKUP(A3795,'CGN-2015-001'!A3794:I8941,4,0)),0,VLOOKUP(A3795,'CGN-2015-001'!A3794:I8941,4,0))</f>
        <v>0</v>
      </c>
      <c r="E3795" s="45">
        <f>IF(ISERROR(VLOOKUP(A3795,[3]Hoja1!$A$1:$F$369,4,0)),0,VLOOKUP(A3795,[3]Hoja1!$A$1:$F$369,4,0))</f>
        <v>0</v>
      </c>
      <c r="F3795" s="45">
        <f>IF(ISERROR(VLOOKUP(A3795,[3]Hoja1!$A$1:$F$369,5,0)),0,VLOOKUP(A3795,[3]Hoja1!$A$1:$F$369,5,0))</f>
        <v>0</v>
      </c>
      <c r="G3795" s="102">
        <f>IF(ISERROR(VLOOKUP(A3795,'CGN-2015-001'!A3794:I8941,7,0)),0,VLOOKUP(A3795,'CGN-2015-001'!A3794:I8941,7,0))</f>
        <v>0</v>
      </c>
      <c r="H3795" s="44"/>
      <c r="I3795" s="46"/>
      <c r="J3795" s="113">
        <f t="shared" si="299"/>
        <v>0</v>
      </c>
      <c r="K3795" s="114">
        <f t="shared" si="300"/>
        <v>0</v>
      </c>
      <c r="L3795" s="31">
        <f t="shared" si="301"/>
        <v>0</v>
      </c>
      <c r="M3795" s="1">
        <f t="shared" si="302"/>
        <v>0</v>
      </c>
      <c r="N3795" s="1">
        <f t="shared" si="303"/>
        <v>6</v>
      </c>
    </row>
    <row r="3796" spans="1:14" ht="16.5" hidden="1" thickBot="1" x14ac:dyDescent="0.3">
      <c r="A3796" s="26">
        <v>713006</v>
      </c>
      <c r="B3796" s="42">
        <v>713006</v>
      </c>
      <c r="C3796" s="43" t="s">
        <v>818</v>
      </c>
      <c r="D3796" s="99">
        <f>IF(ISERROR(VLOOKUP(A3796,'CGN-2015-001'!A3795:I8942,4,0)),0,VLOOKUP(A3796,'CGN-2015-001'!A3795:I8942,4,0))</f>
        <v>0</v>
      </c>
      <c r="E3796" s="45">
        <f>IF(ISERROR(VLOOKUP(A3796,[3]Hoja1!$A$1:$F$369,4,0)),0,VLOOKUP(A3796,[3]Hoja1!$A$1:$F$369,4,0))</f>
        <v>0</v>
      </c>
      <c r="F3796" s="45">
        <f>IF(ISERROR(VLOOKUP(A3796,[3]Hoja1!$A$1:$F$369,5,0)),0,VLOOKUP(A3796,[3]Hoja1!$A$1:$F$369,5,0))</f>
        <v>0</v>
      </c>
      <c r="G3796" s="102">
        <f>IF(ISERROR(VLOOKUP(A3796,'CGN-2015-001'!A3795:I8942,7,0)),0,VLOOKUP(A3796,'CGN-2015-001'!A3795:I8942,7,0))</f>
        <v>0</v>
      </c>
      <c r="H3796" s="44"/>
      <c r="I3796" s="46"/>
      <c r="J3796" s="113">
        <f t="shared" si="299"/>
        <v>0</v>
      </c>
      <c r="K3796" s="114">
        <f t="shared" si="300"/>
        <v>0</v>
      </c>
      <c r="L3796" s="31">
        <f t="shared" si="301"/>
        <v>0</v>
      </c>
      <c r="M3796" s="1">
        <f t="shared" si="302"/>
        <v>0</v>
      </c>
      <c r="N3796" s="1">
        <f t="shared" si="303"/>
        <v>6</v>
      </c>
    </row>
    <row r="3797" spans="1:14" ht="16.5" hidden="1" thickBot="1" x14ac:dyDescent="0.3">
      <c r="A3797" s="26">
        <v>713007</v>
      </c>
      <c r="B3797" s="42">
        <v>713007</v>
      </c>
      <c r="C3797" s="43" t="s">
        <v>440</v>
      </c>
      <c r="D3797" s="99">
        <f>IF(ISERROR(VLOOKUP(A3797,'CGN-2015-001'!A3796:I8943,4,0)),0,VLOOKUP(A3797,'CGN-2015-001'!A3796:I8943,4,0))</f>
        <v>0</v>
      </c>
      <c r="E3797" s="45">
        <f>IF(ISERROR(VLOOKUP(A3797,[3]Hoja1!$A$1:$F$369,4,0)),0,VLOOKUP(A3797,[3]Hoja1!$A$1:$F$369,4,0))</f>
        <v>0</v>
      </c>
      <c r="F3797" s="45">
        <f>IF(ISERROR(VLOOKUP(A3797,[3]Hoja1!$A$1:$F$369,5,0)),0,VLOOKUP(A3797,[3]Hoja1!$A$1:$F$369,5,0))</f>
        <v>0</v>
      </c>
      <c r="G3797" s="102">
        <f>IF(ISERROR(VLOOKUP(A3797,'CGN-2015-001'!A3796:I8943,7,0)),0,VLOOKUP(A3797,'CGN-2015-001'!A3796:I8943,7,0))</f>
        <v>0</v>
      </c>
      <c r="H3797" s="44"/>
      <c r="I3797" s="46"/>
      <c r="J3797" s="113">
        <f t="shared" si="299"/>
        <v>0</v>
      </c>
      <c r="K3797" s="114">
        <f t="shared" si="300"/>
        <v>0</v>
      </c>
      <c r="L3797" s="31">
        <f t="shared" si="301"/>
        <v>0</v>
      </c>
      <c r="M3797" s="1">
        <f t="shared" si="302"/>
        <v>0</v>
      </c>
      <c r="N3797" s="1">
        <f t="shared" si="303"/>
        <v>6</v>
      </c>
    </row>
    <row r="3798" spans="1:14" ht="16.5" hidden="1" thickBot="1" x14ac:dyDescent="0.3">
      <c r="A3798" s="26">
        <v>713008</v>
      </c>
      <c r="B3798" s="42">
        <v>713008</v>
      </c>
      <c r="C3798" s="43" t="s">
        <v>1955</v>
      </c>
      <c r="D3798" s="99">
        <f>IF(ISERROR(VLOOKUP(A3798,'CGN-2015-001'!A3797:I8944,4,0)),0,VLOOKUP(A3798,'CGN-2015-001'!A3797:I8944,4,0))</f>
        <v>0</v>
      </c>
      <c r="E3798" s="45">
        <f>IF(ISERROR(VLOOKUP(A3798,[3]Hoja1!$A$1:$F$369,4,0)),0,VLOOKUP(A3798,[3]Hoja1!$A$1:$F$369,4,0))</f>
        <v>0</v>
      </c>
      <c r="F3798" s="45">
        <f>IF(ISERROR(VLOOKUP(A3798,[3]Hoja1!$A$1:$F$369,5,0)),0,VLOOKUP(A3798,[3]Hoja1!$A$1:$F$369,5,0))</f>
        <v>0</v>
      </c>
      <c r="G3798" s="102">
        <f>IF(ISERROR(VLOOKUP(A3798,'CGN-2015-001'!A3797:I8944,7,0)),0,VLOOKUP(A3798,'CGN-2015-001'!A3797:I8944,7,0))</f>
        <v>0</v>
      </c>
      <c r="H3798" s="44"/>
      <c r="I3798" s="46"/>
      <c r="J3798" s="113">
        <f t="shared" si="299"/>
        <v>0</v>
      </c>
      <c r="K3798" s="114">
        <f t="shared" si="300"/>
        <v>0</v>
      </c>
      <c r="L3798" s="31">
        <f t="shared" si="301"/>
        <v>0</v>
      </c>
      <c r="M3798" s="1">
        <f t="shared" si="302"/>
        <v>0</v>
      </c>
      <c r="N3798" s="1">
        <f t="shared" si="303"/>
        <v>6</v>
      </c>
    </row>
    <row r="3799" spans="1:14" ht="16.5" hidden="1" thickBot="1" x14ac:dyDescent="0.3">
      <c r="A3799" s="26">
        <v>713009</v>
      </c>
      <c r="B3799" s="42">
        <v>713009</v>
      </c>
      <c r="C3799" s="43" t="s">
        <v>438</v>
      </c>
      <c r="D3799" s="99">
        <f>IF(ISERROR(VLOOKUP(A3799,'CGN-2015-001'!A3798:I8945,4,0)),0,VLOOKUP(A3799,'CGN-2015-001'!A3798:I8945,4,0))</f>
        <v>0</v>
      </c>
      <c r="E3799" s="45">
        <f>IF(ISERROR(VLOOKUP(A3799,[3]Hoja1!$A$1:$F$369,4,0)),0,VLOOKUP(A3799,[3]Hoja1!$A$1:$F$369,4,0))</f>
        <v>0</v>
      </c>
      <c r="F3799" s="45">
        <f>IF(ISERROR(VLOOKUP(A3799,[3]Hoja1!$A$1:$F$369,5,0)),0,VLOOKUP(A3799,[3]Hoja1!$A$1:$F$369,5,0))</f>
        <v>0</v>
      </c>
      <c r="G3799" s="102">
        <f>IF(ISERROR(VLOOKUP(A3799,'CGN-2015-001'!A3798:I8945,7,0)),0,VLOOKUP(A3799,'CGN-2015-001'!A3798:I8945,7,0))</f>
        <v>0</v>
      </c>
      <c r="H3799" s="44"/>
      <c r="I3799" s="46"/>
      <c r="J3799" s="113">
        <f t="shared" si="299"/>
        <v>0</v>
      </c>
      <c r="K3799" s="114">
        <f t="shared" si="300"/>
        <v>0</v>
      </c>
      <c r="L3799" s="31">
        <f t="shared" si="301"/>
        <v>0</v>
      </c>
      <c r="M3799" s="1">
        <f t="shared" si="302"/>
        <v>0</v>
      </c>
      <c r="N3799" s="1">
        <f t="shared" si="303"/>
        <v>6</v>
      </c>
    </row>
    <row r="3800" spans="1:14" ht="16.5" hidden="1" thickBot="1" x14ac:dyDescent="0.3">
      <c r="A3800" s="26">
        <v>713010</v>
      </c>
      <c r="B3800" s="42">
        <v>713010</v>
      </c>
      <c r="C3800" s="43" t="s">
        <v>1821</v>
      </c>
      <c r="D3800" s="99">
        <f>IF(ISERROR(VLOOKUP(A3800,'CGN-2015-001'!A3799:I8946,4,0)),0,VLOOKUP(A3800,'CGN-2015-001'!A3799:I8946,4,0))</f>
        <v>0</v>
      </c>
      <c r="E3800" s="45">
        <f>IF(ISERROR(VLOOKUP(A3800,[3]Hoja1!$A$1:$F$369,4,0)),0,VLOOKUP(A3800,[3]Hoja1!$A$1:$F$369,4,0))</f>
        <v>0</v>
      </c>
      <c r="F3800" s="45">
        <f>IF(ISERROR(VLOOKUP(A3800,[3]Hoja1!$A$1:$F$369,5,0)),0,VLOOKUP(A3800,[3]Hoja1!$A$1:$F$369,5,0))</f>
        <v>0</v>
      </c>
      <c r="G3800" s="102">
        <f>IF(ISERROR(VLOOKUP(A3800,'CGN-2015-001'!A3799:I8946,7,0)),0,VLOOKUP(A3800,'CGN-2015-001'!A3799:I8946,7,0))</f>
        <v>0</v>
      </c>
      <c r="H3800" s="44"/>
      <c r="I3800" s="46"/>
      <c r="J3800" s="113">
        <f t="shared" si="299"/>
        <v>0</v>
      </c>
      <c r="K3800" s="114">
        <f t="shared" si="300"/>
        <v>0</v>
      </c>
      <c r="L3800" s="31">
        <f t="shared" si="301"/>
        <v>0</v>
      </c>
      <c r="M3800" s="1">
        <f t="shared" si="302"/>
        <v>0</v>
      </c>
      <c r="N3800" s="1">
        <f t="shared" si="303"/>
        <v>6</v>
      </c>
    </row>
    <row r="3801" spans="1:14" ht="16.5" hidden="1" thickBot="1" x14ac:dyDescent="0.3">
      <c r="A3801" s="26">
        <v>713011</v>
      </c>
      <c r="B3801" s="42">
        <v>713011</v>
      </c>
      <c r="C3801" s="43" t="s">
        <v>1822</v>
      </c>
      <c r="D3801" s="99">
        <f>IF(ISERROR(VLOOKUP(A3801,'CGN-2015-001'!A3800:I8947,4,0)),0,VLOOKUP(A3801,'CGN-2015-001'!A3800:I8947,4,0))</f>
        <v>0</v>
      </c>
      <c r="E3801" s="45">
        <f>IF(ISERROR(VLOOKUP(A3801,[3]Hoja1!$A$1:$F$369,4,0)),0,VLOOKUP(A3801,[3]Hoja1!$A$1:$F$369,4,0))</f>
        <v>0</v>
      </c>
      <c r="F3801" s="45">
        <f>IF(ISERROR(VLOOKUP(A3801,[3]Hoja1!$A$1:$F$369,5,0)),0,VLOOKUP(A3801,[3]Hoja1!$A$1:$F$369,5,0))</f>
        <v>0</v>
      </c>
      <c r="G3801" s="102">
        <f>IF(ISERROR(VLOOKUP(A3801,'CGN-2015-001'!A3800:I8947,7,0)),0,VLOOKUP(A3801,'CGN-2015-001'!A3800:I8947,7,0))</f>
        <v>0</v>
      </c>
      <c r="H3801" s="44"/>
      <c r="I3801" s="46"/>
      <c r="J3801" s="113">
        <f t="shared" si="299"/>
        <v>0</v>
      </c>
      <c r="K3801" s="114">
        <f t="shared" si="300"/>
        <v>0</v>
      </c>
      <c r="L3801" s="31">
        <f t="shared" si="301"/>
        <v>0</v>
      </c>
      <c r="M3801" s="1">
        <f t="shared" si="302"/>
        <v>0</v>
      </c>
      <c r="N3801" s="1">
        <f t="shared" si="303"/>
        <v>6</v>
      </c>
    </row>
    <row r="3802" spans="1:14" ht="16.5" hidden="1" thickBot="1" x14ac:dyDescent="0.3">
      <c r="A3802" s="26">
        <v>713095</v>
      </c>
      <c r="B3802" s="42">
        <v>713095</v>
      </c>
      <c r="C3802" s="43" t="s">
        <v>1956</v>
      </c>
      <c r="D3802" s="99">
        <f>IF(ISERROR(VLOOKUP(A3802,'CGN-2015-001'!A3801:I8948,4,0)),0,VLOOKUP(A3802,'CGN-2015-001'!A3801:I8948,4,0))</f>
        <v>0</v>
      </c>
      <c r="E3802" s="45">
        <f>IF(ISERROR(VLOOKUP(A3802,[3]Hoja1!$A$1:$F$369,4,0)),0,VLOOKUP(A3802,[3]Hoja1!$A$1:$F$369,4,0))</f>
        <v>0</v>
      </c>
      <c r="F3802" s="45">
        <f>IF(ISERROR(VLOOKUP(A3802,[3]Hoja1!$A$1:$F$369,5,0)),0,VLOOKUP(A3802,[3]Hoja1!$A$1:$F$369,5,0))</f>
        <v>0</v>
      </c>
      <c r="G3802" s="102">
        <f>IF(ISERROR(VLOOKUP(A3802,'CGN-2015-001'!A3801:I8948,7,0)),0,VLOOKUP(A3802,'CGN-2015-001'!A3801:I8948,7,0))</f>
        <v>0</v>
      </c>
      <c r="H3802" s="44"/>
      <c r="I3802" s="46"/>
      <c r="J3802" s="113">
        <f t="shared" si="299"/>
        <v>0</v>
      </c>
      <c r="K3802" s="114">
        <f t="shared" si="300"/>
        <v>0</v>
      </c>
      <c r="L3802" s="31">
        <f t="shared" si="301"/>
        <v>0</v>
      </c>
      <c r="M3802" s="1">
        <f t="shared" si="302"/>
        <v>0</v>
      </c>
      <c r="N3802" s="1">
        <f t="shared" si="303"/>
        <v>6</v>
      </c>
    </row>
    <row r="3803" spans="1:14" ht="16.5" hidden="1" thickBot="1" x14ac:dyDescent="0.3">
      <c r="A3803" s="26">
        <v>7135</v>
      </c>
      <c r="B3803" s="48">
        <v>713500</v>
      </c>
      <c r="C3803" s="49" t="s">
        <v>1964</v>
      </c>
      <c r="D3803" s="99">
        <f>IF(ISERROR(VLOOKUP(A3803,'CGN-2015-001'!A3802:I8949,4,0)),0,VLOOKUP(A3803,'CGN-2015-001'!A3802:I8949,4,0))</f>
        <v>0</v>
      </c>
      <c r="E3803" s="40">
        <f>IF(ISERROR(VLOOKUP(A3803,[3]Hoja1!$A$1:$F$369,4,0)),0,VLOOKUP(A3803,[3]Hoja1!$A$1:$F$369,4,0))</f>
        <v>0</v>
      </c>
      <c r="F3803" s="40">
        <f>IF(ISERROR(VLOOKUP(A3803,[3]Hoja1!$A$1:$F$369,5,0)),0,VLOOKUP(A3803,[3]Hoja1!$A$1:$F$369,5,0))</f>
        <v>0</v>
      </c>
      <c r="G3803" s="102">
        <f>IF(ISERROR(VLOOKUP(A3803,'CGN-2015-001'!A3802:I8949,7,0)),0,VLOOKUP(A3803,'CGN-2015-001'!A3802:I8949,7,0))</f>
        <v>0</v>
      </c>
      <c r="H3803" s="50"/>
      <c r="I3803" s="51"/>
      <c r="J3803" s="113">
        <f t="shared" si="299"/>
        <v>0</v>
      </c>
      <c r="K3803" s="114">
        <f t="shared" si="300"/>
        <v>0</v>
      </c>
      <c r="L3803" s="31">
        <f t="shared" si="301"/>
        <v>0</v>
      </c>
      <c r="M3803" s="1">
        <f t="shared" si="302"/>
        <v>0</v>
      </c>
      <c r="N3803" s="1">
        <f t="shared" si="303"/>
        <v>4</v>
      </c>
    </row>
    <row r="3804" spans="1:14" ht="16.5" hidden="1" thickBot="1" x14ac:dyDescent="0.3">
      <c r="A3804" s="26">
        <v>713501</v>
      </c>
      <c r="B3804" s="42">
        <v>713501</v>
      </c>
      <c r="C3804" s="43" t="s">
        <v>1953</v>
      </c>
      <c r="D3804" s="99">
        <f>IF(ISERROR(VLOOKUP(A3804,'CGN-2015-001'!A3803:I8950,4,0)),0,VLOOKUP(A3804,'CGN-2015-001'!A3803:I8950,4,0))</f>
        <v>0</v>
      </c>
      <c r="E3804" s="45">
        <f>IF(ISERROR(VLOOKUP(A3804,[3]Hoja1!$A$1:$F$369,4,0)),0,VLOOKUP(A3804,[3]Hoja1!$A$1:$F$369,4,0))</f>
        <v>0</v>
      </c>
      <c r="F3804" s="45">
        <f>IF(ISERROR(VLOOKUP(A3804,[3]Hoja1!$A$1:$F$369,5,0)),0,VLOOKUP(A3804,[3]Hoja1!$A$1:$F$369,5,0))</f>
        <v>0</v>
      </c>
      <c r="G3804" s="102">
        <f>IF(ISERROR(VLOOKUP(A3804,'CGN-2015-001'!A3803:I8950,7,0)),0,VLOOKUP(A3804,'CGN-2015-001'!A3803:I8950,7,0))</f>
        <v>0</v>
      </c>
      <c r="H3804" s="44"/>
      <c r="I3804" s="46"/>
      <c r="J3804" s="113">
        <f t="shared" si="299"/>
        <v>0</v>
      </c>
      <c r="K3804" s="114">
        <f t="shared" si="300"/>
        <v>0</v>
      </c>
      <c r="L3804" s="31">
        <f t="shared" si="301"/>
        <v>0</v>
      </c>
      <c r="M3804" s="1">
        <f t="shared" si="302"/>
        <v>0</v>
      </c>
      <c r="N3804" s="1">
        <f t="shared" si="303"/>
        <v>6</v>
      </c>
    </row>
    <row r="3805" spans="1:14" ht="16.5" hidden="1" thickBot="1" x14ac:dyDescent="0.3">
      <c r="A3805" s="26">
        <v>713502</v>
      </c>
      <c r="B3805" s="42">
        <v>713502</v>
      </c>
      <c r="C3805" s="43" t="s">
        <v>1954</v>
      </c>
      <c r="D3805" s="99">
        <f>IF(ISERROR(VLOOKUP(A3805,'CGN-2015-001'!A3804:I8951,4,0)),0,VLOOKUP(A3805,'CGN-2015-001'!A3804:I8951,4,0))</f>
        <v>0</v>
      </c>
      <c r="E3805" s="45">
        <f>IF(ISERROR(VLOOKUP(A3805,[3]Hoja1!$A$1:$F$369,4,0)),0,VLOOKUP(A3805,[3]Hoja1!$A$1:$F$369,4,0))</f>
        <v>0</v>
      </c>
      <c r="F3805" s="45">
        <f>IF(ISERROR(VLOOKUP(A3805,[3]Hoja1!$A$1:$F$369,5,0)),0,VLOOKUP(A3805,[3]Hoja1!$A$1:$F$369,5,0))</f>
        <v>0</v>
      </c>
      <c r="G3805" s="102">
        <f>IF(ISERROR(VLOOKUP(A3805,'CGN-2015-001'!A3804:I8951,7,0)),0,VLOOKUP(A3805,'CGN-2015-001'!A3804:I8951,7,0))</f>
        <v>0</v>
      </c>
      <c r="H3805" s="44"/>
      <c r="I3805" s="46"/>
      <c r="J3805" s="113">
        <f t="shared" si="299"/>
        <v>0</v>
      </c>
      <c r="K3805" s="114">
        <f t="shared" si="300"/>
        <v>0</v>
      </c>
      <c r="L3805" s="31">
        <f t="shared" si="301"/>
        <v>0</v>
      </c>
      <c r="M3805" s="1">
        <f t="shared" si="302"/>
        <v>0</v>
      </c>
      <c r="N3805" s="1">
        <f t="shared" si="303"/>
        <v>6</v>
      </c>
    </row>
    <row r="3806" spans="1:14" ht="16.5" hidden="1" thickBot="1" x14ac:dyDescent="0.3">
      <c r="A3806" s="26">
        <v>713503</v>
      </c>
      <c r="B3806" s="42">
        <v>713503</v>
      </c>
      <c r="C3806" s="43" t="s">
        <v>1820</v>
      </c>
      <c r="D3806" s="99">
        <f>IF(ISERROR(VLOOKUP(A3806,'CGN-2015-001'!A3805:I8952,4,0)),0,VLOOKUP(A3806,'CGN-2015-001'!A3805:I8952,4,0))</f>
        <v>0</v>
      </c>
      <c r="E3806" s="45">
        <f>IF(ISERROR(VLOOKUP(A3806,[3]Hoja1!$A$1:$F$369,4,0)),0,VLOOKUP(A3806,[3]Hoja1!$A$1:$F$369,4,0))</f>
        <v>0</v>
      </c>
      <c r="F3806" s="45">
        <f>IF(ISERROR(VLOOKUP(A3806,[3]Hoja1!$A$1:$F$369,5,0)),0,VLOOKUP(A3806,[3]Hoja1!$A$1:$F$369,5,0))</f>
        <v>0</v>
      </c>
      <c r="G3806" s="102">
        <f>IF(ISERROR(VLOOKUP(A3806,'CGN-2015-001'!A3805:I8952,7,0)),0,VLOOKUP(A3806,'CGN-2015-001'!A3805:I8952,7,0))</f>
        <v>0</v>
      </c>
      <c r="H3806" s="44"/>
      <c r="I3806" s="46"/>
      <c r="J3806" s="113">
        <f t="shared" si="299"/>
        <v>0</v>
      </c>
      <c r="K3806" s="114">
        <f t="shared" si="300"/>
        <v>0</v>
      </c>
      <c r="L3806" s="31">
        <f t="shared" si="301"/>
        <v>0</v>
      </c>
      <c r="M3806" s="1">
        <f t="shared" si="302"/>
        <v>0</v>
      </c>
      <c r="N3806" s="1">
        <f t="shared" si="303"/>
        <v>6</v>
      </c>
    </row>
    <row r="3807" spans="1:14" ht="16.5" hidden="1" thickBot="1" x14ac:dyDescent="0.3">
      <c r="A3807" s="26">
        <v>713504</v>
      </c>
      <c r="B3807" s="42">
        <v>713504</v>
      </c>
      <c r="C3807" s="43" t="s">
        <v>817</v>
      </c>
      <c r="D3807" s="99">
        <f>IF(ISERROR(VLOOKUP(A3807,'CGN-2015-001'!A3806:I8953,4,0)),0,VLOOKUP(A3807,'CGN-2015-001'!A3806:I8953,4,0))</f>
        <v>0</v>
      </c>
      <c r="E3807" s="45">
        <f>IF(ISERROR(VLOOKUP(A3807,[3]Hoja1!$A$1:$F$369,4,0)),0,VLOOKUP(A3807,[3]Hoja1!$A$1:$F$369,4,0))</f>
        <v>0</v>
      </c>
      <c r="F3807" s="45">
        <f>IF(ISERROR(VLOOKUP(A3807,[3]Hoja1!$A$1:$F$369,5,0)),0,VLOOKUP(A3807,[3]Hoja1!$A$1:$F$369,5,0))</f>
        <v>0</v>
      </c>
      <c r="G3807" s="102">
        <f>IF(ISERROR(VLOOKUP(A3807,'CGN-2015-001'!A3806:I8953,7,0)),0,VLOOKUP(A3807,'CGN-2015-001'!A3806:I8953,7,0))</f>
        <v>0</v>
      </c>
      <c r="H3807" s="44"/>
      <c r="I3807" s="46"/>
      <c r="J3807" s="113">
        <f t="shared" si="299"/>
        <v>0</v>
      </c>
      <c r="K3807" s="114">
        <f t="shared" si="300"/>
        <v>0</v>
      </c>
      <c r="L3807" s="31">
        <f t="shared" si="301"/>
        <v>0</v>
      </c>
      <c r="M3807" s="1">
        <f t="shared" si="302"/>
        <v>0</v>
      </c>
      <c r="N3807" s="1">
        <f t="shared" si="303"/>
        <v>6</v>
      </c>
    </row>
    <row r="3808" spans="1:14" ht="16.5" hidden="1" thickBot="1" x14ac:dyDescent="0.3">
      <c r="A3808" s="26">
        <v>713505</v>
      </c>
      <c r="B3808" s="42">
        <v>713505</v>
      </c>
      <c r="C3808" s="43" t="s">
        <v>1819</v>
      </c>
      <c r="D3808" s="99">
        <f>IF(ISERROR(VLOOKUP(A3808,'CGN-2015-001'!A3807:I8954,4,0)),0,VLOOKUP(A3808,'CGN-2015-001'!A3807:I8954,4,0))</f>
        <v>0</v>
      </c>
      <c r="E3808" s="45">
        <f>IF(ISERROR(VLOOKUP(A3808,[3]Hoja1!$A$1:$F$369,4,0)),0,VLOOKUP(A3808,[3]Hoja1!$A$1:$F$369,4,0))</f>
        <v>0</v>
      </c>
      <c r="F3808" s="45">
        <f>IF(ISERROR(VLOOKUP(A3808,[3]Hoja1!$A$1:$F$369,5,0)),0,VLOOKUP(A3808,[3]Hoja1!$A$1:$F$369,5,0))</f>
        <v>0</v>
      </c>
      <c r="G3808" s="102">
        <f>IF(ISERROR(VLOOKUP(A3808,'CGN-2015-001'!A3807:I8954,7,0)),0,VLOOKUP(A3808,'CGN-2015-001'!A3807:I8954,7,0))</f>
        <v>0</v>
      </c>
      <c r="H3808" s="44"/>
      <c r="I3808" s="46"/>
      <c r="J3808" s="113">
        <f t="shared" si="299"/>
        <v>0</v>
      </c>
      <c r="K3808" s="114">
        <f t="shared" si="300"/>
        <v>0</v>
      </c>
      <c r="L3808" s="31">
        <f t="shared" si="301"/>
        <v>0</v>
      </c>
      <c r="M3808" s="1">
        <f t="shared" si="302"/>
        <v>0</v>
      </c>
      <c r="N3808" s="1">
        <f t="shared" si="303"/>
        <v>6</v>
      </c>
    </row>
    <row r="3809" spans="1:14" ht="16.5" hidden="1" thickBot="1" x14ac:dyDescent="0.3">
      <c r="A3809" s="26">
        <v>713506</v>
      </c>
      <c r="B3809" s="42">
        <v>713506</v>
      </c>
      <c r="C3809" s="43" t="s">
        <v>818</v>
      </c>
      <c r="D3809" s="99">
        <f>IF(ISERROR(VLOOKUP(A3809,'CGN-2015-001'!A3808:I8955,4,0)),0,VLOOKUP(A3809,'CGN-2015-001'!A3808:I8955,4,0))</f>
        <v>0</v>
      </c>
      <c r="E3809" s="45">
        <f>IF(ISERROR(VLOOKUP(A3809,[3]Hoja1!$A$1:$F$369,4,0)),0,VLOOKUP(A3809,[3]Hoja1!$A$1:$F$369,4,0))</f>
        <v>0</v>
      </c>
      <c r="F3809" s="45">
        <f>IF(ISERROR(VLOOKUP(A3809,[3]Hoja1!$A$1:$F$369,5,0)),0,VLOOKUP(A3809,[3]Hoja1!$A$1:$F$369,5,0))</f>
        <v>0</v>
      </c>
      <c r="G3809" s="102">
        <f>IF(ISERROR(VLOOKUP(A3809,'CGN-2015-001'!A3808:I8955,7,0)),0,VLOOKUP(A3809,'CGN-2015-001'!A3808:I8955,7,0))</f>
        <v>0</v>
      </c>
      <c r="H3809" s="44"/>
      <c r="I3809" s="46"/>
      <c r="J3809" s="113">
        <f t="shared" si="299"/>
        <v>0</v>
      </c>
      <c r="K3809" s="114">
        <f t="shared" si="300"/>
        <v>0</v>
      </c>
      <c r="L3809" s="31">
        <f t="shared" si="301"/>
        <v>0</v>
      </c>
      <c r="M3809" s="1">
        <f t="shared" si="302"/>
        <v>0</v>
      </c>
      <c r="N3809" s="1">
        <f t="shared" si="303"/>
        <v>6</v>
      </c>
    </row>
    <row r="3810" spans="1:14" ht="16.5" hidden="1" thickBot="1" x14ac:dyDescent="0.3">
      <c r="A3810" s="26">
        <v>713507</v>
      </c>
      <c r="B3810" s="42">
        <v>713507</v>
      </c>
      <c r="C3810" s="43" t="s">
        <v>440</v>
      </c>
      <c r="D3810" s="99">
        <f>IF(ISERROR(VLOOKUP(A3810,'CGN-2015-001'!A3809:I8956,4,0)),0,VLOOKUP(A3810,'CGN-2015-001'!A3809:I8956,4,0))</f>
        <v>0</v>
      </c>
      <c r="E3810" s="45">
        <f>IF(ISERROR(VLOOKUP(A3810,[3]Hoja1!$A$1:$F$369,4,0)),0,VLOOKUP(A3810,[3]Hoja1!$A$1:$F$369,4,0))</f>
        <v>0</v>
      </c>
      <c r="F3810" s="45">
        <f>IF(ISERROR(VLOOKUP(A3810,[3]Hoja1!$A$1:$F$369,5,0)),0,VLOOKUP(A3810,[3]Hoja1!$A$1:$F$369,5,0))</f>
        <v>0</v>
      </c>
      <c r="G3810" s="102">
        <f>IF(ISERROR(VLOOKUP(A3810,'CGN-2015-001'!A3809:I8956,7,0)),0,VLOOKUP(A3810,'CGN-2015-001'!A3809:I8956,7,0))</f>
        <v>0</v>
      </c>
      <c r="H3810" s="44"/>
      <c r="I3810" s="46"/>
      <c r="J3810" s="113">
        <f t="shared" si="299"/>
        <v>0</v>
      </c>
      <c r="K3810" s="114">
        <f t="shared" si="300"/>
        <v>0</v>
      </c>
      <c r="L3810" s="31">
        <f t="shared" si="301"/>
        <v>0</v>
      </c>
      <c r="M3810" s="1">
        <f t="shared" si="302"/>
        <v>0</v>
      </c>
      <c r="N3810" s="1">
        <f t="shared" si="303"/>
        <v>6</v>
      </c>
    </row>
    <row r="3811" spans="1:14" ht="16.5" hidden="1" thickBot="1" x14ac:dyDescent="0.3">
      <c r="A3811" s="26">
        <v>713508</v>
      </c>
      <c r="B3811" s="42">
        <v>713508</v>
      </c>
      <c r="C3811" s="43" t="s">
        <v>1955</v>
      </c>
      <c r="D3811" s="99">
        <f>IF(ISERROR(VLOOKUP(A3811,'CGN-2015-001'!A3810:I8957,4,0)),0,VLOOKUP(A3811,'CGN-2015-001'!A3810:I8957,4,0))</f>
        <v>0</v>
      </c>
      <c r="E3811" s="45">
        <f>IF(ISERROR(VLOOKUP(A3811,[3]Hoja1!$A$1:$F$369,4,0)),0,VLOOKUP(A3811,[3]Hoja1!$A$1:$F$369,4,0))</f>
        <v>0</v>
      </c>
      <c r="F3811" s="45">
        <f>IF(ISERROR(VLOOKUP(A3811,[3]Hoja1!$A$1:$F$369,5,0)),0,VLOOKUP(A3811,[3]Hoja1!$A$1:$F$369,5,0))</f>
        <v>0</v>
      </c>
      <c r="G3811" s="102">
        <f>IF(ISERROR(VLOOKUP(A3811,'CGN-2015-001'!A3810:I8957,7,0)),0,VLOOKUP(A3811,'CGN-2015-001'!A3810:I8957,7,0))</f>
        <v>0</v>
      </c>
      <c r="H3811" s="44"/>
      <c r="I3811" s="46"/>
      <c r="J3811" s="113">
        <f t="shared" si="299"/>
        <v>0</v>
      </c>
      <c r="K3811" s="114">
        <f t="shared" si="300"/>
        <v>0</v>
      </c>
      <c r="L3811" s="31">
        <f t="shared" si="301"/>
        <v>0</v>
      </c>
      <c r="M3811" s="1">
        <f t="shared" si="302"/>
        <v>0</v>
      </c>
      <c r="N3811" s="1">
        <f t="shared" si="303"/>
        <v>6</v>
      </c>
    </row>
    <row r="3812" spans="1:14" ht="16.5" hidden="1" thickBot="1" x14ac:dyDescent="0.3">
      <c r="A3812" s="26">
        <v>713509</v>
      </c>
      <c r="B3812" s="42">
        <v>713509</v>
      </c>
      <c r="C3812" s="43" t="s">
        <v>438</v>
      </c>
      <c r="D3812" s="99">
        <f>IF(ISERROR(VLOOKUP(A3812,'CGN-2015-001'!A3811:I8958,4,0)),0,VLOOKUP(A3812,'CGN-2015-001'!A3811:I8958,4,0))</f>
        <v>0</v>
      </c>
      <c r="E3812" s="45">
        <f>IF(ISERROR(VLOOKUP(A3812,[3]Hoja1!$A$1:$F$369,4,0)),0,VLOOKUP(A3812,[3]Hoja1!$A$1:$F$369,4,0))</f>
        <v>0</v>
      </c>
      <c r="F3812" s="45">
        <f>IF(ISERROR(VLOOKUP(A3812,[3]Hoja1!$A$1:$F$369,5,0)),0,VLOOKUP(A3812,[3]Hoja1!$A$1:$F$369,5,0))</f>
        <v>0</v>
      </c>
      <c r="G3812" s="102">
        <f>IF(ISERROR(VLOOKUP(A3812,'CGN-2015-001'!A3811:I8958,7,0)),0,VLOOKUP(A3812,'CGN-2015-001'!A3811:I8958,7,0))</f>
        <v>0</v>
      </c>
      <c r="H3812" s="44"/>
      <c r="I3812" s="46"/>
      <c r="J3812" s="113">
        <f t="shared" si="299"/>
        <v>0</v>
      </c>
      <c r="K3812" s="114">
        <f t="shared" si="300"/>
        <v>0</v>
      </c>
      <c r="L3812" s="31">
        <f t="shared" si="301"/>
        <v>0</v>
      </c>
      <c r="M3812" s="1">
        <f t="shared" si="302"/>
        <v>0</v>
      </c>
      <c r="N3812" s="1">
        <f t="shared" si="303"/>
        <v>6</v>
      </c>
    </row>
    <row r="3813" spans="1:14" ht="16.5" hidden="1" thickBot="1" x14ac:dyDescent="0.3">
      <c r="A3813" s="26">
        <v>713510</v>
      </c>
      <c r="B3813" s="42">
        <v>713510</v>
      </c>
      <c r="C3813" s="43" t="s">
        <v>1821</v>
      </c>
      <c r="D3813" s="99">
        <f>IF(ISERROR(VLOOKUP(A3813,'CGN-2015-001'!A3812:I8959,4,0)),0,VLOOKUP(A3813,'CGN-2015-001'!A3812:I8959,4,0))</f>
        <v>0</v>
      </c>
      <c r="E3813" s="45">
        <f>IF(ISERROR(VLOOKUP(A3813,[3]Hoja1!$A$1:$F$369,4,0)),0,VLOOKUP(A3813,[3]Hoja1!$A$1:$F$369,4,0))</f>
        <v>0</v>
      </c>
      <c r="F3813" s="45">
        <f>IF(ISERROR(VLOOKUP(A3813,[3]Hoja1!$A$1:$F$369,5,0)),0,VLOOKUP(A3813,[3]Hoja1!$A$1:$F$369,5,0))</f>
        <v>0</v>
      </c>
      <c r="G3813" s="102">
        <f>IF(ISERROR(VLOOKUP(A3813,'CGN-2015-001'!A3812:I8959,7,0)),0,VLOOKUP(A3813,'CGN-2015-001'!A3812:I8959,7,0))</f>
        <v>0</v>
      </c>
      <c r="H3813" s="44"/>
      <c r="I3813" s="46"/>
      <c r="J3813" s="113">
        <f t="shared" si="299"/>
        <v>0</v>
      </c>
      <c r="K3813" s="114">
        <f t="shared" si="300"/>
        <v>0</v>
      </c>
      <c r="L3813" s="31">
        <f t="shared" si="301"/>
        <v>0</v>
      </c>
      <c r="M3813" s="1">
        <f t="shared" si="302"/>
        <v>0</v>
      </c>
      <c r="N3813" s="1">
        <f t="shared" si="303"/>
        <v>6</v>
      </c>
    </row>
    <row r="3814" spans="1:14" ht="16.5" hidden="1" thickBot="1" x14ac:dyDescent="0.3">
      <c r="A3814" s="26">
        <v>713511</v>
      </c>
      <c r="B3814" s="42">
        <v>713511</v>
      </c>
      <c r="C3814" s="43" t="s">
        <v>1822</v>
      </c>
      <c r="D3814" s="99">
        <f>IF(ISERROR(VLOOKUP(A3814,'CGN-2015-001'!A3813:I8960,4,0)),0,VLOOKUP(A3814,'CGN-2015-001'!A3813:I8960,4,0))</f>
        <v>0</v>
      </c>
      <c r="E3814" s="45">
        <f>IF(ISERROR(VLOOKUP(A3814,[3]Hoja1!$A$1:$F$369,4,0)),0,VLOOKUP(A3814,[3]Hoja1!$A$1:$F$369,4,0))</f>
        <v>0</v>
      </c>
      <c r="F3814" s="45">
        <f>IF(ISERROR(VLOOKUP(A3814,[3]Hoja1!$A$1:$F$369,5,0)),0,VLOOKUP(A3814,[3]Hoja1!$A$1:$F$369,5,0))</f>
        <v>0</v>
      </c>
      <c r="G3814" s="102">
        <f>IF(ISERROR(VLOOKUP(A3814,'CGN-2015-001'!A3813:I8960,7,0)),0,VLOOKUP(A3814,'CGN-2015-001'!A3813:I8960,7,0))</f>
        <v>0</v>
      </c>
      <c r="H3814" s="44"/>
      <c r="I3814" s="46"/>
      <c r="J3814" s="113">
        <f t="shared" si="299"/>
        <v>0</v>
      </c>
      <c r="K3814" s="114">
        <f t="shared" si="300"/>
        <v>0</v>
      </c>
      <c r="L3814" s="31">
        <f t="shared" si="301"/>
        <v>0</v>
      </c>
      <c r="M3814" s="1">
        <f t="shared" si="302"/>
        <v>0</v>
      </c>
      <c r="N3814" s="1">
        <f t="shared" si="303"/>
        <v>6</v>
      </c>
    </row>
    <row r="3815" spans="1:14" ht="16.5" hidden="1" thickBot="1" x14ac:dyDescent="0.3">
      <c r="A3815" s="26">
        <v>713595</v>
      </c>
      <c r="B3815" s="42">
        <v>713595</v>
      </c>
      <c r="C3815" s="43" t="s">
        <v>1956</v>
      </c>
      <c r="D3815" s="99">
        <f>IF(ISERROR(VLOOKUP(A3815,'CGN-2015-001'!A3814:I8961,4,0)),0,VLOOKUP(A3815,'CGN-2015-001'!A3814:I8961,4,0))</f>
        <v>0</v>
      </c>
      <c r="E3815" s="45">
        <f>IF(ISERROR(VLOOKUP(A3815,[3]Hoja1!$A$1:$F$369,4,0)),0,VLOOKUP(A3815,[3]Hoja1!$A$1:$F$369,4,0))</f>
        <v>0</v>
      </c>
      <c r="F3815" s="45">
        <f>IF(ISERROR(VLOOKUP(A3815,[3]Hoja1!$A$1:$F$369,5,0)),0,VLOOKUP(A3815,[3]Hoja1!$A$1:$F$369,5,0))</f>
        <v>0</v>
      </c>
      <c r="G3815" s="102">
        <f>IF(ISERROR(VLOOKUP(A3815,'CGN-2015-001'!A3814:I8961,7,0)),0,VLOOKUP(A3815,'CGN-2015-001'!A3814:I8961,7,0))</f>
        <v>0</v>
      </c>
      <c r="H3815" s="44"/>
      <c r="I3815" s="46"/>
      <c r="J3815" s="113">
        <f t="shared" si="299"/>
        <v>0</v>
      </c>
      <c r="K3815" s="114">
        <f t="shared" si="300"/>
        <v>0</v>
      </c>
      <c r="L3815" s="31">
        <f t="shared" si="301"/>
        <v>0</v>
      </c>
      <c r="M3815" s="1">
        <f t="shared" si="302"/>
        <v>0</v>
      </c>
      <c r="N3815" s="1">
        <f t="shared" si="303"/>
        <v>6</v>
      </c>
    </row>
    <row r="3816" spans="1:14" ht="16.5" hidden="1" thickBot="1" x14ac:dyDescent="0.3">
      <c r="A3816" s="26">
        <v>7190</v>
      </c>
      <c r="B3816" s="48">
        <v>719000</v>
      </c>
      <c r="C3816" s="49" t="s">
        <v>1965</v>
      </c>
      <c r="D3816" s="99">
        <f>IF(ISERROR(VLOOKUP(A3816,'CGN-2015-001'!A3815:I8962,4,0)),0,VLOOKUP(A3816,'CGN-2015-001'!A3815:I8962,4,0))</f>
        <v>0</v>
      </c>
      <c r="E3816" s="40">
        <f>IF(ISERROR(VLOOKUP(A3816,[3]Hoja1!$A$1:$F$369,4,0)),0,VLOOKUP(A3816,[3]Hoja1!$A$1:$F$369,4,0))</f>
        <v>0</v>
      </c>
      <c r="F3816" s="40">
        <f>IF(ISERROR(VLOOKUP(A3816,[3]Hoja1!$A$1:$F$369,5,0)),0,VLOOKUP(A3816,[3]Hoja1!$A$1:$F$369,5,0))</f>
        <v>0</v>
      </c>
      <c r="G3816" s="102">
        <f>IF(ISERROR(VLOOKUP(A3816,'CGN-2015-001'!A3815:I8962,7,0)),0,VLOOKUP(A3816,'CGN-2015-001'!A3815:I8962,7,0))</f>
        <v>0</v>
      </c>
      <c r="H3816" s="50"/>
      <c r="I3816" s="51"/>
      <c r="J3816" s="113">
        <f t="shared" si="299"/>
        <v>0</v>
      </c>
      <c r="K3816" s="114">
        <f t="shared" si="300"/>
        <v>0</v>
      </c>
      <c r="L3816" s="31">
        <f t="shared" si="301"/>
        <v>0</v>
      </c>
      <c r="M3816" s="1">
        <f t="shared" si="302"/>
        <v>0</v>
      </c>
      <c r="N3816" s="1">
        <f t="shared" si="303"/>
        <v>4</v>
      </c>
    </row>
    <row r="3817" spans="1:14" ht="16.5" hidden="1" thickBot="1" x14ac:dyDescent="0.3">
      <c r="A3817" s="26">
        <v>719001</v>
      </c>
      <c r="B3817" s="42">
        <v>719001</v>
      </c>
      <c r="C3817" s="43" t="s">
        <v>1953</v>
      </c>
      <c r="D3817" s="99">
        <f>IF(ISERROR(VLOOKUP(A3817,'CGN-2015-001'!A3816:I8963,4,0)),0,VLOOKUP(A3817,'CGN-2015-001'!A3816:I8963,4,0))</f>
        <v>0</v>
      </c>
      <c r="E3817" s="45">
        <f>IF(ISERROR(VLOOKUP(A3817,[3]Hoja1!$A$1:$F$369,4,0)),0,VLOOKUP(A3817,[3]Hoja1!$A$1:$F$369,4,0))</f>
        <v>0</v>
      </c>
      <c r="F3817" s="45">
        <f>IF(ISERROR(VLOOKUP(A3817,[3]Hoja1!$A$1:$F$369,5,0)),0,VLOOKUP(A3817,[3]Hoja1!$A$1:$F$369,5,0))</f>
        <v>0</v>
      </c>
      <c r="G3817" s="102">
        <f>IF(ISERROR(VLOOKUP(A3817,'CGN-2015-001'!A3816:I8963,7,0)),0,VLOOKUP(A3817,'CGN-2015-001'!A3816:I8963,7,0))</f>
        <v>0</v>
      </c>
      <c r="H3817" s="44"/>
      <c r="I3817" s="46"/>
      <c r="J3817" s="113">
        <f t="shared" si="299"/>
        <v>0</v>
      </c>
      <c r="K3817" s="114">
        <f t="shared" si="300"/>
        <v>0</v>
      </c>
      <c r="L3817" s="31">
        <f t="shared" si="301"/>
        <v>0</v>
      </c>
      <c r="M3817" s="1">
        <f t="shared" si="302"/>
        <v>0</v>
      </c>
      <c r="N3817" s="1">
        <f t="shared" si="303"/>
        <v>6</v>
      </c>
    </row>
    <row r="3818" spans="1:14" ht="16.5" hidden="1" thickBot="1" x14ac:dyDescent="0.3">
      <c r="A3818" s="26">
        <v>719002</v>
      </c>
      <c r="B3818" s="42">
        <v>719002</v>
      </c>
      <c r="C3818" s="43" t="s">
        <v>1954</v>
      </c>
      <c r="D3818" s="99">
        <f>IF(ISERROR(VLOOKUP(A3818,'CGN-2015-001'!A3817:I8964,4,0)),0,VLOOKUP(A3818,'CGN-2015-001'!A3817:I8964,4,0))</f>
        <v>0</v>
      </c>
      <c r="E3818" s="45">
        <f>IF(ISERROR(VLOOKUP(A3818,[3]Hoja1!$A$1:$F$369,4,0)),0,VLOOKUP(A3818,[3]Hoja1!$A$1:$F$369,4,0))</f>
        <v>0</v>
      </c>
      <c r="F3818" s="45">
        <f>IF(ISERROR(VLOOKUP(A3818,[3]Hoja1!$A$1:$F$369,5,0)),0,VLOOKUP(A3818,[3]Hoja1!$A$1:$F$369,5,0))</f>
        <v>0</v>
      </c>
      <c r="G3818" s="102">
        <f>IF(ISERROR(VLOOKUP(A3818,'CGN-2015-001'!A3817:I8964,7,0)),0,VLOOKUP(A3818,'CGN-2015-001'!A3817:I8964,7,0))</f>
        <v>0</v>
      </c>
      <c r="H3818" s="44"/>
      <c r="I3818" s="46"/>
      <c r="J3818" s="113">
        <f t="shared" si="299"/>
        <v>0</v>
      </c>
      <c r="K3818" s="114">
        <f t="shared" si="300"/>
        <v>0</v>
      </c>
      <c r="L3818" s="31">
        <f t="shared" si="301"/>
        <v>0</v>
      </c>
      <c r="M3818" s="1">
        <f t="shared" si="302"/>
        <v>0</v>
      </c>
      <c r="N3818" s="1">
        <f t="shared" si="303"/>
        <v>6</v>
      </c>
    </row>
    <row r="3819" spans="1:14" ht="16.5" hidden="1" thickBot="1" x14ac:dyDescent="0.3">
      <c r="A3819" s="26">
        <v>719003</v>
      </c>
      <c r="B3819" s="42">
        <v>719003</v>
      </c>
      <c r="C3819" s="43" t="s">
        <v>1820</v>
      </c>
      <c r="D3819" s="99">
        <f>IF(ISERROR(VLOOKUP(A3819,'CGN-2015-001'!A3818:I8965,4,0)),0,VLOOKUP(A3819,'CGN-2015-001'!A3818:I8965,4,0))</f>
        <v>0</v>
      </c>
      <c r="E3819" s="45">
        <f>IF(ISERROR(VLOOKUP(A3819,[3]Hoja1!$A$1:$F$369,4,0)),0,VLOOKUP(A3819,[3]Hoja1!$A$1:$F$369,4,0))</f>
        <v>0</v>
      </c>
      <c r="F3819" s="45">
        <f>IF(ISERROR(VLOOKUP(A3819,[3]Hoja1!$A$1:$F$369,5,0)),0,VLOOKUP(A3819,[3]Hoja1!$A$1:$F$369,5,0))</f>
        <v>0</v>
      </c>
      <c r="G3819" s="102">
        <f>IF(ISERROR(VLOOKUP(A3819,'CGN-2015-001'!A3818:I8965,7,0)),0,VLOOKUP(A3819,'CGN-2015-001'!A3818:I8965,7,0))</f>
        <v>0</v>
      </c>
      <c r="H3819" s="44"/>
      <c r="I3819" s="46"/>
      <c r="J3819" s="113">
        <f t="shared" si="299"/>
        <v>0</v>
      </c>
      <c r="K3819" s="114">
        <f t="shared" si="300"/>
        <v>0</v>
      </c>
      <c r="L3819" s="31">
        <f t="shared" si="301"/>
        <v>0</v>
      </c>
      <c r="M3819" s="1">
        <f t="shared" si="302"/>
        <v>0</v>
      </c>
      <c r="N3819" s="1">
        <f t="shared" si="303"/>
        <v>6</v>
      </c>
    </row>
    <row r="3820" spans="1:14" ht="16.5" hidden="1" thickBot="1" x14ac:dyDescent="0.3">
      <c r="A3820" s="26">
        <v>719004</v>
      </c>
      <c r="B3820" s="42">
        <v>719004</v>
      </c>
      <c r="C3820" s="43" t="s">
        <v>817</v>
      </c>
      <c r="D3820" s="99">
        <f>IF(ISERROR(VLOOKUP(A3820,'CGN-2015-001'!A3819:I8966,4,0)),0,VLOOKUP(A3820,'CGN-2015-001'!A3819:I8966,4,0))</f>
        <v>0</v>
      </c>
      <c r="E3820" s="45">
        <f>IF(ISERROR(VLOOKUP(A3820,[3]Hoja1!$A$1:$F$369,4,0)),0,VLOOKUP(A3820,[3]Hoja1!$A$1:$F$369,4,0))</f>
        <v>0</v>
      </c>
      <c r="F3820" s="45">
        <f>IF(ISERROR(VLOOKUP(A3820,[3]Hoja1!$A$1:$F$369,5,0)),0,VLOOKUP(A3820,[3]Hoja1!$A$1:$F$369,5,0))</f>
        <v>0</v>
      </c>
      <c r="G3820" s="102">
        <f>IF(ISERROR(VLOOKUP(A3820,'CGN-2015-001'!A3819:I8966,7,0)),0,VLOOKUP(A3820,'CGN-2015-001'!A3819:I8966,7,0))</f>
        <v>0</v>
      </c>
      <c r="H3820" s="44"/>
      <c r="I3820" s="46"/>
      <c r="J3820" s="113">
        <f t="shared" si="299"/>
        <v>0</v>
      </c>
      <c r="K3820" s="114">
        <f t="shared" si="300"/>
        <v>0</v>
      </c>
      <c r="L3820" s="31">
        <f t="shared" si="301"/>
        <v>0</v>
      </c>
      <c r="M3820" s="1">
        <f t="shared" si="302"/>
        <v>0</v>
      </c>
      <c r="N3820" s="1">
        <f t="shared" si="303"/>
        <v>6</v>
      </c>
    </row>
    <row r="3821" spans="1:14" ht="16.5" hidden="1" thickBot="1" x14ac:dyDescent="0.3">
      <c r="A3821" s="26">
        <v>719005</v>
      </c>
      <c r="B3821" s="42">
        <v>719005</v>
      </c>
      <c r="C3821" s="43" t="s">
        <v>1819</v>
      </c>
      <c r="D3821" s="99">
        <f>IF(ISERROR(VLOOKUP(A3821,'CGN-2015-001'!A3820:I8967,4,0)),0,VLOOKUP(A3821,'CGN-2015-001'!A3820:I8967,4,0))</f>
        <v>0</v>
      </c>
      <c r="E3821" s="45">
        <f>IF(ISERROR(VLOOKUP(A3821,[3]Hoja1!$A$1:$F$369,4,0)),0,VLOOKUP(A3821,[3]Hoja1!$A$1:$F$369,4,0))</f>
        <v>0</v>
      </c>
      <c r="F3821" s="45">
        <f>IF(ISERROR(VLOOKUP(A3821,[3]Hoja1!$A$1:$F$369,5,0)),0,VLOOKUP(A3821,[3]Hoja1!$A$1:$F$369,5,0))</f>
        <v>0</v>
      </c>
      <c r="G3821" s="102">
        <f>IF(ISERROR(VLOOKUP(A3821,'CGN-2015-001'!A3820:I8967,7,0)),0,VLOOKUP(A3821,'CGN-2015-001'!A3820:I8967,7,0))</f>
        <v>0</v>
      </c>
      <c r="H3821" s="44"/>
      <c r="I3821" s="46"/>
      <c r="J3821" s="113">
        <f t="shared" si="299"/>
        <v>0</v>
      </c>
      <c r="K3821" s="114">
        <f t="shared" si="300"/>
        <v>0</v>
      </c>
      <c r="L3821" s="31">
        <f t="shared" si="301"/>
        <v>0</v>
      </c>
      <c r="M3821" s="1">
        <f t="shared" si="302"/>
        <v>0</v>
      </c>
      <c r="N3821" s="1">
        <f t="shared" si="303"/>
        <v>6</v>
      </c>
    </row>
    <row r="3822" spans="1:14" ht="16.5" hidden="1" thickBot="1" x14ac:dyDescent="0.3">
      <c r="A3822" s="26">
        <v>719006</v>
      </c>
      <c r="B3822" s="42">
        <v>719006</v>
      </c>
      <c r="C3822" s="43" t="s">
        <v>818</v>
      </c>
      <c r="D3822" s="99">
        <f>IF(ISERROR(VLOOKUP(A3822,'CGN-2015-001'!A3821:I8968,4,0)),0,VLOOKUP(A3822,'CGN-2015-001'!A3821:I8968,4,0))</f>
        <v>0</v>
      </c>
      <c r="E3822" s="45">
        <f>IF(ISERROR(VLOOKUP(A3822,[3]Hoja1!$A$1:$F$369,4,0)),0,VLOOKUP(A3822,[3]Hoja1!$A$1:$F$369,4,0))</f>
        <v>0</v>
      </c>
      <c r="F3822" s="45">
        <f>IF(ISERROR(VLOOKUP(A3822,[3]Hoja1!$A$1:$F$369,5,0)),0,VLOOKUP(A3822,[3]Hoja1!$A$1:$F$369,5,0))</f>
        <v>0</v>
      </c>
      <c r="G3822" s="102">
        <f>IF(ISERROR(VLOOKUP(A3822,'CGN-2015-001'!A3821:I8968,7,0)),0,VLOOKUP(A3822,'CGN-2015-001'!A3821:I8968,7,0))</f>
        <v>0</v>
      </c>
      <c r="H3822" s="44"/>
      <c r="I3822" s="46"/>
      <c r="J3822" s="113">
        <f t="shared" si="299"/>
        <v>0</v>
      </c>
      <c r="K3822" s="114">
        <f t="shared" si="300"/>
        <v>0</v>
      </c>
      <c r="L3822" s="31">
        <f t="shared" si="301"/>
        <v>0</v>
      </c>
      <c r="M3822" s="1">
        <f t="shared" si="302"/>
        <v>0</v>
      </c>
      <c r="N3822" s="1">
        <f t="shared" si="303"/>
        <v>6</v>
      </c>
    </row>
    <row r="3823" spans="1:14" ht="16.5" hidden="1" thickBot="1" x14ac:dyDescent="0.3">
      <c r="A3823" s="26">
        <v>719007</v>
      </c>
      <c r="B3823" s="42">
        <v>719007</v>
      </c>
      <c r="C3823" s="43" t="s">
        <v>440</v>
      </c>
      <c r="D3823" s="99">
        <f>IF(ISERROR(VLOOKUP(A3823,'CGN-2015-001'!A3822:I8969,4,0)),0,VLOOKUP(A3823,'CGN-2015-001'!A3822:I8969,4,0))</f>
        <v>0</v>
      </c>
      <c r="E3823" s="45">
        <f>IF(ISERROR(VLOOKUP(A3823,[3]Hoja1!$A$1:$F$369,4,0)),0,VLOOKUP(A3823,[3]Hoja1!$A$1:$F$369,4,0))</f>
        <v>0</v>
      </c>
      <c r="F3823" s="45">
        <f>IF(ISERROR(VLOOKUP(A3823,[3]Hoja1!$A$1:$F$369,5,0)),0,VLOOKUP(A3823,[3]Hoja1!$A$1:$F$369,5,0))</f>
        <v>0</v>
      </c>
      <c r="G3823" s="102">
        <f>IF(ISERROR(VLOOKUP(A3823,'CGN-2015-001'!A3822:I8969,7,0)),0,VLOOKUP(A3823,'CGN-2015-001'!A3822:I8969,7,0))</f>
        <v>0</v>
      </c>
      <c r="H3823" s="44"/>
      <c r="I3823" s="46"/>
      <c r="J3823" s="113">
        <f t="shared" si="299"/>
        <v>0</v>
      </c>
      <c r="K3823" s="114">
        <f t="shared" si="300"/>
        <v>0</v>
      </c>
      <c r="L3823" s="31">
        <f t="shared" si="301"/>
        <v>0</v>
      </c>
      <c r="M3823" s="1">
        <f t="shared" si="302"/>
        <v>0</v>
      </c>
      <c r="N3823" s="1">
        <f t="shared" si="303"/>
        <v>6</v>
      </c>
    </row>
    <row r="3824" spans="1:14" ht="16.5" hidden="1" thickBot="1" x14ac:dyDescent="0.3">
      <c r="A3824" s="26">
        <v>719008</v>
      </c>
      <c r="B3824" s="42">
        <v>719008</v>
      </c>
      <c r="C3824" s="43" t="s">
        <v>1955</v>
      </c>
      <c r="D3824" s="99">
        <f>IF(ISERROR(VLOOKUP(A3824,'CGN-2015-001'!A3823:I8970,4,0)),0,VLOOKUP(A3824,'CGN-2015-001'!A3823:I8970,4,0))</f>
        <v>0</v>
      </c>
      <c r="E3824" s="45">
        <f>IF(ISERROR(VLOOKUP(A3824,[3]Hoja1!$A$1:$F$369,4,0)),0,VLOOKUP(A3824,[3]Hoja1!$A$1:$F$369,4,0))</f>
        <v>0</v>
      </c>
      <c r="F3824" s="45">
        <f>IF(ISERROR(VLOOKUP(A3824,[3]Hoja1!$A$1:$F$369,5,0)),0,VLOOKUP(A3824,[3]Hoja1!$A$1:$F$369,5,0))</f>
        <v>0</v>
      </c>
      <c r="G3824" s="102">
        <f>IF(ISERROR(VLOOKUP(A3824,'CGN-2015-001'!A3823:I8970,7,0)),0,VLOOKUP(A3824,'CGN-2015-001'!A3823:I8970,7,0))</f>
        <v>0</v>
      </c>
      <c r="H3824" s="44"/>
      <c r="I3824" s="46"/>
      <c r="J3824" s="113">
        <f t="shared" si="299"/>
        <v>0</v>
      </c>
      <c r="K3824" s="114">
        <f t="shared" si="300"/>
        <v>0</v>
      </c>
      <c r="L3824" s="31">
        <f t="shared" si="301"/>
        <v>0</v>
      </c>
      <c r="M3824" s="1">
        <f t="shared" si="302"/>
        <v>0</v>
      </c>
      <c r="N3824" s="1">
        <f t="shared" si="303"/>
        <v>6</v>
      </c>
    </row>
    <row r="3825" spans="1:14" ht="16.5" hidden="1" thickBot="1" x14ac:dyDescent="0.3">
      <c r="A3825" s="26">
        <v>719009</v>
      </c>
      <c r="B3825" s="42">
        <v>719009</v>
      </c>
      <c r="C3825" s="43" t="s">
        <v>438</v>
      </c>
      <c r="D3825" s="99">
        <f>IF(ISERROR(VLOOKUP(A3825,'CGN-2015-001'!A3824:I8971,4,0)),0,VLOOKUP(A3825,'CGN-2015-001'!A3824:I8971,4,0))</f>
        <v>0</v>
      </c>
      <c r="E3825" s="45">
        <f>IF(ISERROR(VLOOKUP(A3825,[3]Hoja1!$A$1:$F$369,4,0)),0,VLOOKUP(A3825,[3]Hoja1!$A$1:$F$369,4,0))</f>
        <v>0</v>
      </c>
      <c r="F3825" s="45">
        <f>IF(ISERROR(VLOOKUP(A3825,[3]Hoja1!$A$1:$F$369,5,0)),0,VLOOKUP(A3825,[3]Hoja1!$A$1:$F$369,5,0))</f>
        <v>0</v>
      </c>
      <c r="G3825" s="102">
        <f>IF(ISERROR(VLOOKUP(A3825,'CGN-2015-001'!A3824:I8971,7,0)),0,VLOOKUP(A3825,'CGN-2015-001'!A3824:I8971,7,0))</f>
        <v>0</v>
      </c>
      <c r="H3825" s="44"/>
      <c r="I3825" s="46"/>
      <c r="J3825" s="113">
        <f t="shared" si="299"/>
        <v>0</v>
      </c>
      <c r="K3825" s="114">
        <f t="shared" si="300"/>
        <v>0</v>
      </c>
      <c r="L3825" s="31">
        <f t="shared" si="301"/>
        <v>0</v>
      </c>
      <c r="M3825" s="1">
        <f t="shared" si="302"/>
        <v>0</v>
      </c>
      <c r="N3825" s="1">
        <f t="shared" si="303"/>
        <v>6</v>
      </c>
    </row>
    <row r="3826" spans="1:14" ht="16.5" hidden="1" thickBot="1" x14ac:dyDescent="0.3">
      <c r="A3826" s="26">
        <v>719010</v>
      </c>
      <c r="B3826" s="42">
        <v>719010</v>
      </c>
      <c r="C3826" s="43" t="s">
        <v>1821</v>
      </c>
      <c r="D3826" s="99">
        <f>IF(ISERROR(VLOOKUP(A3826,'CGN-2015-001'!A3825:I8972,4,0)),0,VLOOKUP(A3826,'CGN-2015-001'!A3825:I8972,4,0))</f>
        <v>0</v>
      </c>
      <c r="E3826" s="45">
        <f>IF(ISERROR(VLOOKUP(A3826,[3]Hoja1!$A$1:$F$369,4,0)),0,VLOOKUP(A3826,[3]Hoja1!$A$1:$F$369,4,0))</f>
        <v>0</v>
      </c>
      <c r="F3826" s="45">
        <f>IF(ISERROR(VLOOKUP(A3826,[3]Hoja1!$A$1:$F$369,5,0)),0,VLOOKUP(A3826,[3]Hoja1!$A$1:$F$369,5,0))</f>
        <v>0</v>
      </c>
      <c r="G3826" s="102">
        <f>IF(ISERROR(VLOOKUP(A3826,'CGN-2015-001'!A3825:I8972,7,0)),0,VLOOKUP(A3826,'CGN-2015-001'!A3825:I8972,7,0))</f>
        <v>0</v>
      </c>
      <c r="H3826" s="44"/>
      <c r="I3826" s="46"/>
      <c r="J3826" s="113">
        <f t="shared" si="299"/>
        <v>0</v>
      </c>
      <c r="K3826" s="114">
        <f t="shared" si="300"/>
        <v>0</v>
      </c>
      <c r="L3826" s="31">
        <f t="shared" si="301"/>
        <v>0</v>
      </c>
      <c r="M3826" s="1">
        <f t="shared" si="302"/>
        <v>0</v>
      </c>
      <c r="N3826" s="1">
        <f t="shared" si="303"/>
        <v>6</v>
      </c>
    </row>
    <row r="3827" spans="1:14" ht="16.5" hidden="1" thickBot="1" x14ac:dyDescent="0.3">
      <c r="A3827" s="26">
        <v>719011</v>
      </c>
      <c r="B3827" s="42">
        <v>719011</v>
      </c>
      <c r="C3827" s="43" t="s">
        <v>1822</v>
      </c>
      <c r="D3827" s="99">
        <f>IF(ISERROR(VLOOKUP(A3827,'CGN-2015-001'!A3826:I8973,4,0)),0,VLOOKUP(A3827,'CGN-2015-001'!A3826:I8973,4,0))</f>
        <v>0</v>
      </c>
      <c r="E3827" s="45">
        <f>IF(ISERROR(VLOOKUP(A3827,[3]Hoja1!$A$1:$F$369,4,0)),0,VLOOKUP(A3827,[3]Hoja1!$A$1:$F$369,4,0))</f>
        <v>0</v>
      </c>
      <c r="F3827" s="45">
        <f>IF(ISERROR(VLOOKUP(A3827,[3]Hoja1!$A$1:$F$369,5,0)),0,VLOOKUP(A3827,[3]Hoja1!$A$1:$F$369,5,0))</f>
        <v>0</v>
      </c>
      <c r="G3827" s="102">
        <f>IF(ISERROR(VLOOKUP(A3827,'CGN-2015-001'!A3826:I8973,7,0)),0,VLOOKUP(A3827,'CGN-2015-001'!A3826:I8973,7,0))</f>
        <v>0</v>
      </c>
      <c r="H3827" s="44"/>
      <c r="I3827" s="46"/>
      <c r="J3827" s="113">
        <f t="shared" si="299"/>
        <v>0</v>
      </c>
      <c r="K3827" s="114">
        <f t="shared" si="300"/>
        <v>0</v>
      </c>
      <c r="L3827" s="31">
        <f t="shared" si="301"/>
        <v>0</v>
      </c>
      <c r="M3827" s="1">
        <f t="shared" si="302"/>
        <v>0</v>
      </c>
      <c r="N3827" s="1">
        <f t="shared" si="303"/>
        <v>6</v>
      </c>
    </row>
    <row r="3828" spans="1:14" ht="16.5" hidden="1" thickBot="1" x14ac:dyDescent="0.3">
      <c r="A3828" s="26">
        <v>719095</v>
      </c>
      <c r="B3828" s="42">
        <v>719095</v>
      </c>
      <c r="C3828" s="43" t="s">
        <v>1956</v>
      </c>
      <c r="D3828" s="99">
        <f>IF(ISERROR(VLOOKUP(A3828,'CGN-2015-001'!A3827:I8974,4,0)),0,VLOOKUP(A3828,'CGN-2015-001'!A3827:I8974,4,0))</f>
        <v>0</v>
      </c>
      <c r="E3828" s="45">
        <f>IF(ISERROR(VLOOKUP(A3828,[3]Hoja1!$A$1:$F$369,4,0)),0,VLOOKUP(A3828,[3]Hoja1!$A$1:$F$369,4,0))</f>
        <v>0</v>
      </c>
      <c r="F3828" s="45">
        <f>IF(ISERROR(VLOOKUP(A3828,[3]Hoja1!$A$1:$F$369,5,0)),0,VLOOKUP(A3828,[3]Hoja1!$A$1:$F$369,5,0))</f>
        <v>0</v>
      </c>
      <c r="G3828" s="102">
        <f>IF(ISERROR(VLOOKUP(A3828,'CGN-2015-001'!A3827:I8974,7,0)),0,VLOOKUP(A3828,'CGN-2015-001'!A3827:I8974,7,0))</f>
        <v>0</v>
      </c>
      <c r="H3828" s="44"/>
      <c r="I3828" s="46"/>
      <c r="J3828" s="113">
        <f t="shared" si="299"/>
        <v>0</v>
      </c>
      <c r="K3828" s="114">
        <f t="shared" si="300"/>
        <v>0</v>
      </c>
      <c r="L3828" s="31">
        <f t="shared" si="301"/>
        <v>0</v>
      </c>
      <c r="M3828" s="1">
        <f t="shared" si="302"/>
        <v>0</v>
      </c>
      <c r="N3828" s="1">
        <f t="shared" si="303"/>
        <v>6</v>
      </c>
    </row>
    <row r="3829" spans="1:14" ht="16.5" hidden="1" thickBot="1" x14ac:dyDescent="0.3">
      <c r="A3829" s="26">
        <v>72</v>
      </c>
      <c r="B3829" s="32">
        <v>720000</v>
      </c>
      <c r="C3829" s="33" t="s">
        <v>1422</v>
      </c>
      <c r="D3829" s="99">
        <f>IF(ISERROR(VLOOKUP(A3829,'CGN-2015-001'!A3828:I8975,4,0)),0,VLOOKUP(A3829,'CGN-2015-001'!A3828:I8975,4,0))</f>
        <v>0</v>
      </c>
      <c r="E3829" s="35">
        <f>IF(ISERROR(VLOOKUP(A3829,[3]Hoja1!$A$1:$F$369,4,0)),0,VLOOKUP(A3829,[3]Hoja1!$A$1:$F$369,4,0))</f>
        <v>0</v>
      </c>
      <c r="F3829" s="35">
        <f>IF(ISERROR(VLOOKUP(A3829,[3]Hoja1!$A$1:$F$369,5,0)),0,VLOOKUP(A3829,[3]Hoja1!$A$1:$F$369,5,0))</f>
        <v>0</v>
      </c>
      <c r="G3829" s="102">
        <f>IF(ISERROR(VLOOKUP(A3829,'CGN-2015-001'!A3828:I8975,7,0)),0,VLOOKUP(A3829,'CGN-2015-001'!A3828:I8975,7,0))</f>
        <v>0</v>
      </c>
      <c r="H3829" s="34"/>
      <c r="I3829" s="58"/>
      <c r="J3829" s="113">
        <f t="shared" si="299"/>
        <v>0</v>
      </c>
      <c r="K3829" s="114">
        <f t="shared" si="300"/>
        <v>0</v>
      </c>
      <c r="L3829" s="31">
        <f t="shared" si="301"/>
        <v>0</v>
      </c>
      <c r="M3829" s="1">
        <f t="shared" si="302"/>
        <v>0</v>
      </c>
      <c r="N3829" s="1">
        <f t="shared" si="303"/>
        <v>2</v>
      </c>
    </row>
    <row r="3830" spans="1:14" ht="16.5" hidden="1" thickBot="1" x14ac:dyDescent="0.3">
      <c r="A3830" s="26">
        <v>7201</v>
      </c>
      <c r="B3830" s="48">
        <v>720100</v>
      </c>
      <c r="C3830" s="49" t="s">
        <v>1966</v>
      </c>
      <c r="D3830" s="99">
        <f>IF(ISERROR(VLOOKUP(A3830,'CGN-2015-001'!A3829:I8976,4,0)),0,VLOOKUP(A3830,'CGN-2015-001'!A3829:I8976,4,0))</f>
        <v>0</v>
      </c>
      <c r="E3830" s="40">
        <f>IF(ISERROR(VLOOKUP(A3830,[3]Hoja1!$A$1:$F$369,4,0)),0,VLOOKUP(A3830,[3]Hoja1!$A$1:$F$369,4,0))</f>
        <v>0</v>
      </c>
      <c r="F3830" s="40">
        <f>IF(ISERROR(VLOOKUP(A3830,[3]Hoja1!$A$1:$F$369,5,0)),0,VLOOKUP(A3830,[3]Hoja1!$A$1:$F$369,5,0))</f>
        <v>0</v>
      </c>
      <c r="G3830" s="102">
        <f>IF(ISERROR(VLOOKUP(A3830,'CGN-2015-001'!A3829:I8976,7,0)),0,VLOOKUP(A3830,'CGN-2015-001'!A3829:I8976,7,0))</f>
        <v>0</v>
      </c>
      <c r="H3830" s="50"/>
      <c r="I3830" s="51"/>
      <c r="J3830" s="113">
        <f t="shared" si="299"/>
        <v>0</v>
      </c>
      <c r="K3830" s="114">
        <f t="shared" si="300"/>
        <v>0</v>
      </c>
      <c r="L3830" s="31">
        <f t="shared" si="301"/>
        <v>0</v>
      </c>
      <c r="M3830" s="1">
        <f t="shared" si="302"/>
        <v>0</v>
      </c>
      <c r="N3830" s="1">
        <f t="shared" si="303"/>
        <v>4</v>
      </c>
    </row>
    <row r="3831" spans="1:14" ht="16.5" hidden="1" thickBot="1" x14ac:dyDescent="0.3">
      <c r="A3831" s="26">
        <v>720101</v>
      </c>
      <c r="B3831" s="42">
        <v>720101</v>
      </c>
      <c r="C3831" s="43" t="s">
        <v>1954</v>
      </c>
      <c r="D3831" s="99">
        <f>IF(ISERROR(VLOOKUP(A3831,'CGN-2015-001'!A3830:I8977,4,0)),0,VLOOKUP(A3831,'CGN-2015-001'!A3830:I8977,4,0))</f>
        <v>0</v>
      </c>
      <c r="E3831" s="45">
        <f>IF(ISERROR(VLOOKUP(A3831,[3]Hoja1!$A$1:$F$369,4,0)),0,VLOOKUP(A3831,[3]Hoja1!$A$1:$F$369,4,0))</f>
        <v>0</v>
      </c>
      <c r="F3831" s="45">
        <f>IF(ISERROR(VLOOKUP(A3831,[3]Hoja1!$A$1:$F$369,5,0)),0,VLOOKUP(A3831,[3]Hoja1!$A$1:$F$369,5,0))</f>
        <v>0</v>
      </c>
      <c r="G3831" s="102">
        <f>IF(ISERROR(VLOOKUP(A3831,'CGN-2015-001'!A3830:I8977,7,0)),0,VLOOKUP(A3831,'CGN-2015-001'!A3830:I8977,7,0))</f>
        <v>0</v>
      </c>
      <c r="H3831" s="44"/>
      <c r="I3831" s="46"/>
      <c r="J3831" s="113">
        <f t="shared" si="299"/>
        <v>0</v>
      </c>
      <c r="K3831" s="114">
        <f t="shared" si="300"/>
        <v>0</v>
      </c>
      <c r="L3831" s="31">
        <f t="shared" si="301"/>
        <v>0</v>
      </c>
      <c r="M3831" s="1">
        <f t="shared" si="302"/>
        <v>0</v>
      </c>
      <c r="N3831" s="1">
        <f t="shared" si="303"/>
        <v>6</v>
      </c>
    </row>
    <row r="3832" spans="1:14" ht="16.5" hidden="1" thickBot="1" x14ac:dyDescent="0.3">
      <c r="A3832" s="26">
        <v>720102</v>
      </c>
      <c r="B3832" s="42">
        <v>720102</v>
      </c>
      <c r="C3832" s="43" t="s">
        <v>1820</v>
      </c>
      <c r="D3832" s="99">
        <f>IF(ISERROR(VLOOKUP(A3832,'CGN-2015-001'!A3831:I8978,4,0)),0,VLOOKUP(A3832,'CGN-2015-001'!A3831:I8978,4,0))</f>
        <v>0</v>
      </c>
      <c r="E3832" s="45">
        <f>IF(ISERROR(VLOOKUP(A3832,[3]Hoja1!$A$1:$F$369,4,0)),0,VLOOKUP(A3832,[3]Hoja1!$A$1:$F$369,4,0))</f>
        <v>0</v>
      </c>
      <c r="F3832" s="45">
        <f>IF(ISERROR(VLOOKUP(A3832,[3]Hoja1!$A$1:$F$369,5,0)),0,VLOOKUP(A3832,[3]Hoja1!$A$1:$F$369,5,0))</f>
        <v>0</v>
      </c>
      <c r="G3832" s="102">
        <f>IF(ISERROR(VLOOKUP(A3832,'CGN-2015-001'!A3831:I8978,7,0)),0,VLOOKUP(A3832,'CGN-2015-001'!A3831:I8978,7,0))</f>
        <v>0</v>
      </c>
      <c r="H3832" s="44"/>
      <c r="I3832" s="46"/>
      <c r="J3832" s="113">
        <f t="shared" si="299"/>
        <v>0</v>
      </c>
      <c r="K3832" s="114">
        <f t="shared" si="300"/>
        <v>0</v>
      </c>
      <c r="L3832" s="31">
        <f t="shared" si="301"/>
        <v>0</v>
      </c>
      <c r="M3832" s="1">
        <f t="shared" si="302"/>
        <v>0</v>
      </c>
      <c r="N3832" s="1">
        <f t="shared" si="303"/>
        <v>6</v>
      </c>
    </row>
    <row r="3833" spans="1:14" ht="16.5" hidden="1" thickBot="1" x14ac:dyDescent="0.3">
      <c r="A3833" s="26">
        <v>720103</v>
      </c>
      <c r="B3833" s="42">
        <v>720103</v>
      </c>
      <c r="C3833" s="43" t="s">
        <v>817</v>
      </c>
      <c r="D3833" s="99">
        <f>IF(ISERROR(VLOOKUP(A3833,'CGN-2015-001'!A3832:I8979,4,0)),0,VLOOKUP(A3833,'CGN-2015-001'!A3832:I8979,4,0))</f>
        <v>0</v>
      </c>
      <c r="E3833" s="45">
        <f>IF(ISERROR(VLOOKUP(A3833,[3]Hoja1!$A$1:$F$369,4,0)),0,VLOOKUP(A3833,[3]Hoja1!$A$1:$F$369,4,0))</f>
        <v>0</v>
      </c>
      <c r="F3833" s="45">
        <f>IF(ISERROR(VLOOKUP(A3833,[3]Hoja1!$A$1:$F$369,5,0)),0,VLOOKUP(A3833,[3]Hoja1!$A$1:$F$369,5,0))</f>
        <v>0</v>
      </c>
      <c r="G3833" s="102">
        <f>IF(ISERROR(VLOOKUP(A3833,'CGN-2015-001'!A3832:I8979,7,0)),0,VLOOKUP(A3833,'CGN-2015-001'!A3832:I8979,7,0))</f>
        <v>0</v>
      </c>
      <c r="H3833" s="44"/>
      <c r="I3833" s="46"/>
      <c r="J3833" s="113">
        <f t="shared" si="299"/>
        <v>0</v>
      </c>
      <c r="K3833" s="114">
        <f t="shared" si="300"/>
        <v>0</v>
      </c>
      <c r="L3833" s="31">
        <f t="shared" si="301"/>
        <v>0</v>
      </c>
      <c r="M3833" s="1">
        <f t="shared" si="302"/>
        <v>0</v>
      </c>
      <c r="N3833" s="1">
        <f t="shared" si="303"/>
        <v>6</v>
      </c>
    </row>
    <row r="3834" spans="1:14" ht="16.5" hidden="1" thickBot="1" x14ac:dyDescent="0.3">
      <c r="A3834" s="26">
        <v>720104</v>
      </c>
      <c r="B3834" s="42">
        <v>720104</v>
      </c>
      <c r="C3834" s="43" t="s">
        <v>1819</v>
      </c>
      <c r="D3834" s="99">
        <f>IF(ISERROR(VLOOKUP(A3834,'CGN-2015-001'!A3833:I8980,4,0)),0,VLOOKUP(A3834,'CGN-2015-001'!A3833:I8980,4,0))</f>
        <v>0</v>
      </c>
      <c r="E3834" s="45">
        <f>IF(ISERROR(VLOOKUP(A3834,[3]Hoja1!$A$1:$F$369,4,0)),0,VLOOKUP(A3834,[3]Hoja1!$A$1:$F$369,4,0))</f>
        <v>0</v>
      </c>
      <c r="F3834" s="45">
        <f>IF(ISERROR(VLOOKUP(A3834,[3]Hoja1!$A$1:$F$369,5,0)),0,VLOOKUP(A3834,[3]Hoja1!$A$1:$F$369,5,0))</f>
        <v>0</v>
      </c>
      <c r="G3834" s="102">
        <f>IF(ISERROR(VLOOKUP(A3834,'CGN-2015-001'!A3833:I8980,7,0)),0,VLOOKUP(A3834,'CGN-2015-001'!A3833:I8980,7,0))</f>
        <v>0</v>
      </c>
      <c r="H3834" s="44"/>
      <c r="I3834" s="46"/>
      <c r="J3834" s="113">
        <f t="shared" si="299"/>
        <v>0</v>
      </c>
      <c r="K3834" s="114">
        <f t="shared" si="300"/>
        <v>0</v>
      </c>
      <c r="L3834" s="31">
        <f t="shared" si="301"/>
        <v>0</v>
      </c>
      <c r="M3834" s="1">
        <f t="shared" si="302"/>
        <v>0</v>
      </c>
      <c r="N3834" s="1">
        <f t="shared" si="303"/>
        <v>6</v>
      </c>
    </row>
    <row r="3835" spans="1:14" ht="16.5" hidden="1" thickBot="1" x14ac:dyDescent="0.3">
      <c r="A3835" s="26">
        <v>720105</v>
      </c>
      <c r="B3835" s="42">
        <v>720105</v>
      </c>
      <c r="C3835" s="43" t="s">
        <v>818</v>
      </c>
      <c r="D3835" s="99">
        <f>IF(ISERROR(VLOOKUP(A3835,'CGN-2015-001'!A3834:I8981,4,0)),0,VLOOKUP(A3835,'CGN-2015-001'!A3834:I8981,4,0))</f>
        <v>0</v>
      </c>
      <c r="E3835" s="45">
        <f>IF(ISERROR(VLOOKUP(A3835,[3]Hoja1!$A$1:$F$369,4,0)),0,VLOOKUP(A3835,[3]Hoja1!$A$1:$F$369,4,0))</f>
        <v>0</v>
      </c>
      <c r="F3835" s="45">
        <f>IF(ISERROR(VLOOKUP(A3835,[3]Hoja1!$A$1:$F$369,5,0)),0,VLOOKUP(A3835,[3]Hoja1!$A$1:$F$369,5,0))</f>
        <v>0</v>
      </c>
      <c r="G3835" s="102">
        <f>IF(ISERROR(VLOOKUP(A3835,'CGN-2015-001'!A3834:I8981,7,0)),0,VLOOKUP(A3835,'CGN-2015-001'!A3834:I8981,7,0))</f>
        <v>0</v>
      </c>
      <c r="H3835" s="44"/>
      <c r="I3835" s="46"/>
      <c r="J3835" s="113">
        <f t="shared" si="299"/>
        <v>0</v>
      </c>
      <c r="K3835" s="114">
        <f t="shared" si="300"/>
        <v>0</v>
      </c>
      <c r="L3835" s="31">
        <f t="shared" si="301"/>
        <v>0</v>
      </c>
      <c r="M3835" s="1">
        <f t="shared" si="302"/>
        <v>0</v>
      </c>
      <c r="N3835" s="1">
        <f t="shared" si="303"/>
        <v>6</v>
      </c>
    </row>
    <row r="3836" spans="1:14" ht="16.5" hidden="1" thickBot="1" x14ac:dyDescent="0.3">
      <c r="A3836" s="26">
        <v>720106</v>
      </c>
      <c r="B3836" s="42">
        <v>720106</v>
      </c>
      <c r="C3836" s="43" t="s">
        <v>440</v>
      </c>
      <c r="D3836" s="99">
        <f>IF(ISERROR(VLOOKUP(A3836,'CGN-2015-001'!A3835:I8982,4,0)),0,VLOOKUP(A3836,'CGN-2015-001'!A3835:I8982,4,0))</f>
        <v>0</v>
      </c>
      <c r="E3836" s="45">
        <f>IF(ISERROR(VLOOKUP(A3836,[3]Hoja1!$A$1:$F$369,4,0)),0,VLOOKUP(A3836,[3]Hoja1!$A$1:$F$369,4,0))</f>
        <v>0</v>
      </c>
      <c r="F3836" s="45">
        <f>IF(ISERROR(VLOOKUP(A3836,[3]Hoja1!$A$1:$F$369,5,0)),0,VLOOKUP(A3836,[3]Hoja1!$A$1:$F$369,5,0))</f>
        <v>0</v>
      </c>
      <c r="G3836" s="102">
        <f>IF(ISERROR(VLOOKUP(A3836,'CGN-2015-001'!A3835:I8982,7,0)),0,VLOOKUP(A3836,'CGN-2015-001'!A3835:I8982,7,0))</f>
        <v>0</v>
      </c>
      <c r="H3836" s="44"/>
      <c r="I3836" s="46"/>
      <c r="J3836" s="113">
        <f t="shared" si="299"/>
        <v>0</v>
      </c>
      <c r="K3836" s="114">
        <f t="shared" si="300"/>
        <v>0</v>
      </c>
      <c r="L3836" s="31">
        <f t="shared" si="301"/>
        <v>0</v>
      </c>
      <c r="M3836" s="1">
        <f t="shared" si="302"/>
        <v>0</v>
      </c>
      <c r="N3836" s="1">
        <f t="shared" si="303"/>
        <v>6</v>
      </c>
    </row>
    <row r="3837" spans="1:14" ht="16.5" hidden="1" thickBot="1" x14ac:dyDescent="0.3">
      <c r="A3837" s="26">
        <v>720107</v>
      </c>
      <c r="B3837" s="42">
        <v>720107</v>
      </c>
      <c r="C3837" s="43" t="s">
        <v>1955</v>
      </c>
      <c r="D3837" s="99">
        <f>IF(ISERROR(VLOOKUP(A3837,'CGN-2015-001'!A3836:I8983,4,0)),0,VLOOKUP(A3837,'CGN-2015-001'!A3836:I8983,4,0))</f>
        <v>0</v>
      </c>
      <c r="E3837" s="45">
        <f>IF(ISERROR(VLOOKUP(A3837,[3]Hoja1!$A$1:$F$369,4,0)),0,VLOOKUP(A3837,[3]Hoja1!$A$1:$F$369,4,0))</f>
        <v>0</v>
      </c>
      <c r="F3837" s="45">
        <f>IF(ISERROR(VLOOKUP(A3837,[3]Hoja1!$A$1:$F$369,5,0)),0,VLOOKUP(A3837,[3]Hoja1!$A$1:$F$369,5,0))</f>
        <v>0</v>
      </c>
      <c r="G3837" s="102">
        <f>IF(ISERROR(VLOOKUP(A3837,'CGN-2015-001'!A3836:I8983,7,0)),0,VLOOKUP(A3837,'CGN-2015-001'!A3836:I8983,7,0))</f>
        <v>0</v>
      </c>
      <c r="H3837" s="44"/>
      <c r="I3837" s="46"/>
      <c r="J3837" s="113">
        <f t="shared" si="299"/>
        <v>0</v>
      </c>
      <c r="K3837" s="114">
        <f t="shared" si="300"/>
        <v>0</v>
      </c>
      <c r="L3837" s="31">
        <f t="shared" si="301"/>
        <v>0</v>
      </c>
      <c r="M3837" s="1">
        <f t="shared" si="302"/>
        <v>0</v>
      </c>
      <c r="N3837" s="1">
        <f t="shared" si="303"/>
        <v>6</v>
      </c>
    </row>
    <row r="3838" spans="1:14" ht="16.5" hidden="1" thickBot="1" x14ac:dyDescent="0.3">
      <c r="A3838" s="26">
        <v>720108</v>
      </c>
      <c r="B3838" s="42">
        <v>720108</v>
      </c>
      <c r="C3838" s="43" t="s">
        <v>438</v>
      </c>
      <c r="D3838" s="99">
        <f>IF(ISERROR(VLOOKUP(A3838,'CGN-2015-001'!A3837:I8984,4,0)),0,VLOOKUP(A3838,'CGN-2015-001'!A3837:I8984,4,0))</f>
        <v>0</v>
      </c>
      <c r="E3838" s="45">
        <f>IF(ISERROR(VLOOKUP(A3838,[3]Hoja1!$A$1:$F$369,4,0)),0,VLOOKUP(A3838,[3]Hoja1!$A$1:$F$369,4,0))</f>
        <v>0</v>
      </c>
      <c r="F3838" s="45">
        <f>IF(ISERROR(VLOOKUP(A3838,[3]Hoja1!$A$1:$F$369,5,0)),0,VLOOKUP(A3838,[3]Hoja1!$A$1:$F$369,5,0))</f>
        <v>0</v>
      </c>
      <c r="G3838" s="102">
        <f>IF(ISERROR(VLOOKUP(A3838,'CGN-2015-001'!A3837:I8984,7,0)),0,VLOOKUP(A3838,'CGN-2015-001'!A3837:I8984,7,0))</f>
        <v>0</v>
      </c>
      <c r="H3838" s="44"/>
      <c r="I3838" s="46"/>
      <c r="J3838" s="113">
        <f t="shared" si="299"/>
        <v>0</v>
      </c>
      <c r="K3838" s="114">
        <f t="shared" si="300"/>
        <v>0</v>
      </c>
      <c r="L3838" s="31">
        <f t="shared" si="301"/>
        <v>0</v>
      </c>
      <c r="M3838" s="1">
        <f t="shared" si="302"/>
        <v>0</v>
      </c>
      <c r="N3838" s="1">
        <f t="shared" si="303"/>
        <v>6</v>
      </c>
    </row>
    <row r="3839" spans="1:14" ht="16.5" hidden="1" thickBot="1" x14ac:dyDescent="0.3">
      <c r="A3839" s="26">
        <v>720109</v>
      </c>
      <c r="B3839" s="42">
        <v>720109</v>
      </c>
      <c r="C3839" s="43" t="s">
        <v>1821</v>
      </c>
      <c r="D3839" s="99">
        <f>IF(ISERROR(VLOOKUP(A3839,'CGN-2015-001'!A3838:I8985,4,0)),0,VLOOKUP(A3839,'CGN-2015-001'!A3838:I8985,4,0))</f>
        <v>0</v>
      </c>
      <c r="E3839" s="45">
        <f>IF(ISERROR(VLOOKUP(A3839,[3]Hoja1!$A$1:$F$369,4,0)),0,VLOOKUP(A3839,[3]Hoja1!$A$1:$F$369,4,0))</f>
        <v>0</v>
      </c>
      <c r="F3839" s="45">
        <f>IF(ISERROR(VLOOKUP(A3839,[3]Hoja1!$A$1:$F$369,5,0)),0,VLOOKUP(A3839,[3]Hoja1!$A$1:$F$369,5,0))</f>
        <v>0</v>
      </c>
      <c r="G3839" s="102">
        <f>IF(ISERROR(VLOOKUP(A3839,'CGN-2015-001'!A3838:I8985,7,0)),0,VLOOKUP(A3839,'CGN-2015-001'!A3838:I8985,7,0))</f>
        <v>0</v>
      </c>
      <c r="H3839" s="44"/>
      <c r="I3839" s="46"/>
      <c r="J3839" s="113">
        <f t="shared" si="299"/>
        <v>0</v>
      </c>
      <c r="K3839" s="114">
        <f t="shared" si="300"/>
        <v>0</v>
      </c>
      <c r="L3839" s="31">
        <f t="shared" si="301"/>
        <v>0</v>
      </c>
      <c r="M3839" s="1">
        <f t="shared" si="302"/>
        <v>0</v>
      </c>
      <c r="N3839" s="1">
        <f t="shared" si="303"/>
        <v>6</v>
      </c>
    </row>
    <row r="3840" spans="1:14" ht="16.5" hidden="1" thickBot="1" x14ac:dyDescent="0.3">
      <c r="A3840" s="26">
        <v>720110</v>
      </c>
      <c r="B3840" s="42">
        <v>720110</v>
      </c>
      <c r="C3840" s="43" t="s">
        <v>1822</v>
      </c>
      <c r="D3840" s="99">
        <f>IF(ISERROR(VLOOKUP(A3840,'CGN-2015-001'!A3839:I8986,4,0)),0,VLOOKUP(A3840,'CGN-2015-001'!A3839:I8986,4,0))</f>
        <v>0</v>
      </c>
      <c r="E3840" s="45">
        <f>IF(ISERROR(VLOOKUP(A3840,[3]Hoja1!$A$1:$F$369,4,0)),0,VLOOKUP(A3840,[3]Hoja1!$A$1:$F$369,4,0))</f>
        <v>0</v>
      </c>
      <c r="F3840" s="45">
        <f>IF(ISERROR(VLOOKUP(A3840,[3]Hoja1!$A$1:$F$369,5,0)),0,VLOOKUP(A3840,[3]Hoja1!$A$1:$F$369,5,0))</f>
        <v>0</v>
      </c>
      <c r="G3840" s="102">
        <f>IF(ISERROR(VLOOKUP(A3840,'CGN-2015-001'!A3839:I8986,7,0)),0,VLOOKUP(A3840,'CGN-2015-001'!A3839:I8986,7,0))</f>
        <v>0</v>
      </c>
      <c r="H3840" s="44"/>
      <c r="I3840" s="46"/>
      <c r="J3840" s="113">
        <f t="shared" si="299"/>
        <v>0</v>
      </c>
      <c r="K3840" s="114">
        <f t="shared" si="300"/>
        <v>0</v>
      </c>
      <c r="L3840" s="31">
        <f t="shared" si="301"/>
        <v>0</v>
      </c>
      <c r="M3840" s="1">
        <f t="shared" si="302"/>
        <v>0</v>
      </c>
      <c r="N3840" s="1">
        <f t="shared" si="303"/>
        <v>6</v>
      </c>
    </row>
    <row r="3841" spans="1:14" ht="16.5" hidden="1" thickBot="1" x14ac:dyDescent="0.3">
      <c r="A3841" s="26">
        <v>720195</v>
      </c>
      <c r="B3841" s="42">
        <v>720195</v>
      </c>
      <c r="C3841" s="43" t="s">
        <v>1956</v>
      </c>
      <c r="D3841" s="99">
        <f>IF(ISERROR(VLOOKUP(A3841,'CGN-2015-001'!A3840:I8987,4,0)),0,VLOOKUP(A3841,'CGN-2015-001'!A3840:I8987,4,0))</f>
        <v>0</v>
      </c>
      <c r="E3841" s="45">
        <f>IF(ISERROR(VLOOKUP(A3841,[3]Hoja1!$A$1:$F$369,4,0)),0,VLOOKUP(A3841,[3]Hoja1!$A$1:$F$369,4,0))</f>
        <v>0</v>
      </c>
      <c r="F3841" s="45">
        <f>IF(ISERROR(VLOOKUP(A3841,[3]Hoja1!$A$1:$F$369,5,0)),0,VLOOKUP(A3841,[3]Hoja1!$A$1:$F$369,5,0))</f>
        <v>0</v>
      </c>
      <c r="G3841" s="102">
        <f>IF(ISERROR(VLOOKUP(A3841,'CGN-2015-001'!A3840:I8987,7,0)),0,VLOOKUP(A3841,'CGN-2015-001'!A3840:I8987,7,0))</f>
        <v>0</v>
      </c>
      <c r="H3841" s="44"/>
      <c r="I3841" s="46"/>
      <c r="J3841" s="113">
        <f t="shared" si="299"/>
        <v>0</v>
      </c>
      <c r="K3841" s="114">
        <f t="shared" si="300"/>
        <v>0</v>
      </c>
      <c r="L3841" s="31">
        <f t="shared" si="301"/>
        <v>0</v>
      </c>
      <c r="M3841" s="1">
        <f t="shared" si="302"/>
        <v>0</v>
      </c>
      <c r="N3841" s="1">
        <f t="shared" si="303"/>
        <v>6</v>
      </c>
    </row>
    <row r="3842" spans="1:14" ht="16.5" hidden="1" thickBot="1" x14ac:dyDescent="0.3">
      <c r="A3842" s="26">
        <v>7202</v>
      </c>
      <c r="B3842" s="48">
        <v>720200</v>
      </c>
      <c r="C3842" s="49" t="s">
        <v>1967</v>
      </c>
      <c r="D3842" s="99">
        <f>IF(ISERROR(VLOOKUP(A3842,'CGN-2015-001'!A3841:I8988,4,0)),0,VLOOKUP(A3842,'CGN-2015-001'!A3841:I8988,4,0))</f>
        <v>0</v>
      </c>
      <c r="E3842" s="40">
        <f>IF(ISERROR(VLOOKUP(A3842,[3]Hoja1!$A$1:$F$369,4,0)),0,VLOOKUP(A3842,[3]Hoja1!$A$1:$F$369,4,0))</f>
        <v>0</v>
      </c>
      <c r="F3842" s="40">
        <f>IF(ISERROR(VLOOKUP(A3842,[3]Hoja1!$A$1:$F$369,5,0)),0,VLOOKUP(A3842,[3]Hoja1!$A$1:$F$369,5,0))</f>
        <v>0</v>
      </c>
      <c r="G3842" s="102">
        <f>IF(ISERROR(VLOOKUP(A3842,'CGN-2015-001'!A3841:I8988,7,0)),0,VLOOKUP(A3842,'CGN-2015-001'!A3841:I8988,7,0))</f>
        <v>0</v>
      </c>
      <c r="H3842" s="50"/>
      <c r="I3842" s="51"/>
      <c r="J3842" s="113">
        <f t="shared" si="299"/>
        <v>0</v>
      </c>
      <c r="K3842" s="114">
        <f t="shared" si="300"/>
        <v>0</v>
      </c>
      <c r="L3842" s="31">
        <f t="shared" si="301"/>
        <v>0</v>
      </c>
      <c r="M3842" s="1">
        <f t="shared" si="302"/>
        <v>0</v>
      </c>
      <c r="N3842" s="1">
        <f t="shared" si="303"/>
        <v>4</v>
      </c>
    </row>
    <row r="3843" spans="1:14" ht="16.5" hidden="1" thickBot="1" x14ac:dyDescent="0.3">
      <c r="A3843" s="26">
        <v>720201</v>
      </c>
      <c r="B3843" s="42">
        <v>720201</v>
      </c>
      <c r="C3843" s="43" t="s">
        <v>1954</v>
      </c>
      <c r="D3843" s="99">
        <f>IF(ISERROR(VLOOKUP(A3843,'CGN-2015-001'!A3842:I8989,4,0)),0,VLOOKUP(A3843,'CGN-2015-001'!A3842:I8989,4,0))</f>
        <v>0</v>
      </c>
      <c r="E3843" s="45">
        <f>IF(ISERROR(VLOOKUP(A3843,[3]Hoja1!$A$1:$F$369,4,0)),0,VLOOKUP(A3843,[3]Hoja1!$A$1:$F$369,4,0))</f>
        <v>0</v>
      </c>
      <c r="F3843" s="45">
        <f>IF(ISERROR(VLOOKUP(A3843,[3]Hoja1!$A$1:$F$369,5,0)),0,VLOOKUP(A3843,[3]Hoja1!$A$1:$F$369,5,0))</f>
        <v>0</v>
      </c>
      <c r="G3843" s="102">
        <f>IF(ISERROR(VLOOKUP(A3843,'CGN-2015-001'!A3842:I8989,7,0)),0,VLOOKUP(A3843,'CGN-2015-001'!A3842:I8989,7,0))</f>
        <v>0</v>
      </c>
      <c r="H3843" s="44"/>
      <c r="I3843" s="46"/>
      <c r="J3843" s="113">
        <f t="shared" si="299"/>
        <v>0</v>
      </c>
      <c r="K3843" s="114">
        <f t="shared" si="300"/>
        <v>0</v>
      </c>
      <c r="L3843" s="31">
        <f t="shared" si="301"/>
        <v>0</v>
      </c>
      <c r="M3843" s="1">
        <f t="shared" si="302"/>
        <v>0</v>
      </c>
      <c r="N3843" s="1">
        <f t="shared" si="303"/>
        <v>6</v>
      </c>
    </row>
    <row r="3844" spans="1:14" ht="16.5" hidden="1" thickBot="1" x14ac:dyDescent="0.3">
      <c r="A3844" s="26">
        <v>720202</v>
      </c>
      <c r="B3844" s="42">
        <v>720202</v>
      </c>
      <c r="C3844" s="43" t="s">
        <v>1820</v>
      </c>
      <c r="D3844" s="99">
        <f>IF(ISERROR(VLOOKUP(A3844,'CGN-2015-001'!A3843:I8990,4,0)),0,VLOOKUP(A3844,'CGN-2015-001'!A3843:I8990,4,0))</f>
        <v>0</v>
      </c>
      <c r="E3844" s="45">
        <f>IF(ISERROR(VLOOKUP(A3844,[3]Hoja1!$A$1:$F$369,4,0)),0,VLOOKUP(A3844,[3]Hoja1!$A$1:$F$369,4,0))</f>
        <v>0</v>
      </c>
      <c r="F3844" s="45">
        <f>IF(ISERROR(VLOOKUP(A3844,[3]Hoja1!$A$1:$F$369,5,0)),0,VLOOKUP(A3844,[3]Hoja1!$A$1:$F$369,5,0))</f>
        <v>0</v>
      </c>
      <c r="G3844" s="102">
        <f>IF(ISERROR(VLOOKUP(A3844,'CGN-2015-001'!A3843:I8990,7,0)),0,VLOOKUP(A3844,'CGN-2015-001'!A3843:I8990,7,0))</f>
        <v>0</v>
      </c>
      <c r="H3844" s="44"/>
      <c r="I3844" s="46"/>
      <c r="J3844" s="113">
        <f t="shared" si="299"/>
        <v>0</v>
      </c>
      <c r="K3844" s="114">
        <f t="shared" si="300"/>
        <v>0</v>
      </c>
      <c r="L3844" s="31">
        <f t="shared" si="301"/>
        <v>0</v>
      </c>
      <c r="M3844" s="1">
        <f t="shared" si="302"/>
        <v>0</v>
      </c>
      <c r="N3844" s="1">
        <f t="shared" si="303"/>
        <v>6</v>
      </c>
    </row>
    <row r="3845" spans="1:14" ht="16.5" hidden="1" thickBot="1" x14ac:dyDescent="0.3">
      <c r="A3845" s="26">
        <v>720203</v>
      </c>
      <c r="B3845" s="42">
        <v>720203</v>
      </c>
      <c r="C3845" s="43" t="s">
        <v>817</v>
      </c>
      <c r="D3845" s="99">
        <f>IF(ISERROR(VLOOKUP(A3845,'CGN-2015-001'!A3844:I8991,4,0)),0,VLOOKUP(A3845,'CGN-2015-001'!A3844:I8991,4,0))</f>
        <v>0</v>
      </c>
      <c r="E3845" s="45">
        <f>IF(ISERROR(VLOOKUP(A3845,[3]Hoja1!$A$1:$F$369,4,0)),0,VLOOKUP(A3845,[3]Hoja1!$A$1:$F$369,4,0))</f>
        <v>0</v>
      </c>
      <c r="F3845" s="45">
        <f>IF(ISERROR(VLOOKUP(A3845,[3]Hoja1!$A$1:$F$369,5,0)),0,VLOOKUP(A3845,[3]Hoja1!$A$1:$F$369,5,0))</f>
        <v>0</v>
      </c>
      <c r="G3845" s="102">
        <f>IF(ISERROR(VLOOKUP(A3845,'CGN-2015-001'!A3844:I8991,7,0)),0,VLOOKUP(A3845,'CGN-2015-001'!A3844:I8991,7,0))</f>
        <v>0</v>
      </c>
      <c r="H3845" s="44"/>
      <c r="I3845" s="46"/>
      <c r="J3845" s="113">
        <f t="shared" si="299"/>
        <v>0</v>
      </c>
      <c r="K3845" s="114">
        <f t="shared" si="300"/>
        <v>0</v>
      </c>
      <c r="L3845" s="31">
        <f t="shared" si="301"/>
        <v>0</v>
      </c>
      <c r="M3845" s="1">
        <f t="shared" si="302"/>
        <v>0</v>
      </c>
      <c r="N3845" s="1">
        <f t="shared" si="303"/>
        <v>6</v>
      </c>
    </row>
    <row r="3846" spans="1:14" ht="16.5" hidden="1" thickBot="1" x14ac:dyDescent="0.3">
      <c r="A3846" s="26">
        <v>720204</v>
      </c>
      <c r="B3846" s="42">
        <v>720204</v>
      </c>
      <c r="C3846" s="43" t="s">
        <v>1819</v>
      </c>
      <c r="D3846" s="99">
        <f>IF(ISERROR(VLOOKUP(A3846,'CGN-2015-001'!A3845:I8992,4,0)),0,VLOOKUP(A3846,'CGN-2015-001'!A3845:I8992,4,0))</f>
        <v>0</v>
      </c>
      <c r="E3846" s="45">
        <f>IF(ISERROR(VLOOKUP(A3846,[3]Hoja1!$A$1:$F$369,4,0)),0,VLOOKUP(A3846,[3]Hoja1!$A$1:$F$369,4,0))</f>
        <v>0</v>
      </c>
      <c r="F3846" s="45">
        <f>IF(ISERROR(VLOOKUP(A3846,[3]Hoja1!$A$1:$F$369,5,0)),0,VLOOKUP(A3846,[3]Hoja1!$A$1:$F$369,5,0))</f>
        <v>0</v>
      </c>
      <c r="G3846" s="102">
        <f>IF(ISERROR(VLOOKUP(A3846,'CGN-2015-001'!A3845:I8992,7,0)),0,VLOOKUP(A3846,'CGN-2015-001'!A3845:I8992,7,0))</f>
        <v>0</v>
      </c>
      <c r="H3846" s="44"/>
      <c r="I3846" s="46"/>
      <c r="J3846" s="113">
        <f t="shared" si="299"/>
        <v>0</v>
      </c>
      <c r="K3846" s="114">
        <f t="shared" si="300"/>
        <v>0</v>
      </c>
      <c r="L3846" s="31">
        <f t="shared" si="301"/>
        <v>0</v>
      </c>
      <c r="M3846" s="1">
        <f t="shared" si="302"/>
        <v>0</v>
      </c>
      <c r="N3846" s="1">
        <f t="shared" si="303"/>
        <v>6</v>
      </c>
    </row>
    <row r="3847" spans="1:14" ht="16.5" hidden="1" thickBot="1" x14ac:dyDescent="0.3">
      <c r="A3847" s="26">
        <v>720205</v>
      </c>
      <c r="B3847" s="42">
        <v>720205</v>
      </c>
      <c r="C3847" s="43" t="s">
        <v>818</v>
      </c>
      <c r="D3847" s="99">
        <f>IF(ISERROR(VLOOKUP(A3847,'CGN-2015-001'!A3846:I8993,4,0)),0,VLOOKUP(A3847,'CGN-2015-001'!A3846:I8993,4,0))</f>
        <v>0</v>
      </c>
      <c r="E3847" s="45">
        <f>IF(ISERROR(VLOOKUP(A3847,[3]Hoja1!$A$1:$F$369,4,0)),0,VLOOKUP(A3847,[3]Hoja1!$A$1:$F$369,4,0))</f>
        <v>0</v>
      </c>
      <c r="F3847" s="45">
        <f>IF(ISERROR(VLOOKUP(A3847,[3]Hoja1!$A$1:$F$369,5,0)),0,VLOOKUP(A3847,[3]Hoja1!$A$1:$F$369,5,0))</f>
        <v>0</v>
      </c>
      <c r="G3847" s="102">
        <f>IF(ISERROR(VLOOKUP(A3847,'CGN-2015-001'!A3846:I8993,7,0)),0,VLOOKUP(A3847,'CGN-2015-001'!A3846:I8993,7,0))</f>
        <v>0</v>
      </c>
      <c r="H3847" s="44"/>
      <c r="I3847" s="46"/>
      <c r="J3847" s="113">
        <f t="shared" si="299"/>
        <v>0</v>
      </c>
      <c r="K3847" s="114">
        <f t="shared" si="300"/>
        <v>0</v>
      </c>
      <c r="L3847" s="31">
        <f t="shared" si="301"/>
        <v>0</v>
      </c>
      <c r="M3847" s="1">
        <f t="shared" si="302"/>
        <v>0</v>
      </c>
      <c r="N3847" s="1">
        <f t="shared" si="303"/>
        <v>6</v>
      </c>
    </row>
    <row r="3848" spans="1:14" ht="16.5" hidden="1" thickBot="1" x14ac:dyDescent="0.3">
      <c r="A3848" s="26">
        <v>720206</v>
      </c>
      <c r="B3848" s="42">
        <v>720206</v>
      </c>
      <c r="C3848" s="43" t="s">
        <v>440</v>
      </c>
      <c r="D3848" s="99">
        <f>IF(ISERROR(VLOOKUP(A3848,'CGN-2015-001'!A3847:I8994,4,0)),0,VLOOKUP(A3848,'CGN-2015-001'!A3847:I8994,4,0))</f>
        <v>0</v>
      </c>
      <c r="E3848" s="45">
        <f>IF(ISERROR(VLOOKUP(A3848,[3]Hoja1!$A$1:$F$369,4,0)),0,VLOOKUP(A3848,[3]Hoja1!$A$1:$F$369,4,0))</f>
        <v>0</v>
      </c>
      <c r="F3848" s="45">
        <f>IF(ISERROR(VLOOKUP(A3848,[3]Hoja1!$A$1:$F$369,5,0)),0,VLOOKUP(A3848,[3]Hoja1!$A$1:$F$369,5,0))</f>
        <v>0</v>
      </c>
      <c r="G3848" s="102">
        <f>IF(ISERROR(VLOOKUP(A3848,'CGN-2015-001'!A3847:I8994,7,0)),0,VLOOKUP(A3848,'CGN-2015-001'!A3847:I8994,7,0))</f>
        <v>0</v>
      </c>
      <c r="H3848" s="44"/>
      <c r="I3848" s="46"/>
      <c r="J3848" s="113">
        <f t="shared" si="299"/>
        <v>0</v>
      </c>
      <c r="K3848" s="114">
        <f t="shared" si="300"/>
        <v>0</v>
      </c>
      <c r="L3848" s="31">
        <f t="shared" si="301"/>
        <v>0</v>
      </c>
      <c r="M3848" s="1">
        <f t="shared" si="302"/>
        <v>0</v>
      </c>
      <c r="N3848" s="1">
        <f t="shared" si="303"/>
        <v>6</v>
      </c>
    </row>
    <row r="3849" spans="1:14" ht="16.5" hidden="1" thickBot="1" x14ac:dyDescent="0.3">
      <c r="A3849" s="26">
        <v>720207</v>
      </c>
      <c r="B3849" s="42">
        <v>720207</v>
      </c>
      <c r="C3849" s="43" t="s">
        <v>1955</v>
      </c>
      <c r="D3849" s="99">
        <f>IF(ISERROR(VLOOKUP(A3849,'CGN-2015-001'!A3848:I8995,4,0)),0,VLOOKUP(A3849,'CGN-2015-001'!A3848:I8995,4,0))</f>
        <v>0</v>
      </c>
      <c r="E3849" s="45">
        <f>IF(ISERROR(VLOOKUP(A3849,[3]Hoja1!$A$1:$F$369,4,0)),0,VLOOKUP(A3849,[3]Hoja1!$A$1:$F$369,4,0))</f>
        <v>0</v>
      </c>
      <c r="F3849" s="45">
        <f>IF(ISERROR(VLOOKUP(A3849,[3]Hoja1!$A$1:$F$369,5,0)),0,VLOOKUP(A3849,[3]Hoja1!$A$1:$F$369,5,0))</f>
        <v>0</v>
      </c>
      <c r="G3849" s="102">
        <f>IF(ISERROR(VLOOKUP(A3849,'CGN-2015-001'!A3848:I8995,7,0)),0,VLOOKUP(A3849,'CGN-2015-001'!A3848:I8995,7,0))</f>
        <v>0</v>
      </c>
      <c r="H3849" s="44"/>
      <c r="I3849" s="46"/>
      <c r="J3849" s="113">
        <f t="shared" si="299"/>
        <v>0</v>
      </c>
      <c r="K3849" s="114">
        <f t="shared" si="300"/>
        <v>0</v>
      </c>
      <c r="L3849" s="31">
        <f t="shared" si="301"/>
        <v>0</v>
      </c>
      <c r="M3849" s="1">
        <f t="shared" si="302"/>
        <v>0</v>
      </c>
      <c r="N3849" s="1">
        <f t="shared" si="303"/>
        <v>6</v>
      </c>
    </row>
    <row r="3850" spans="1:14" ht="16.5" hidden="1" thickBot="1" x14ac:dyDescent="0.3">
      <c r="A3850" s="26">
        <v>720208</v>
      </c>
      <c r="B3850" s="42">
        <v>720208</v>
      </c>
      <c r="C3850" s="43" t="s">
        <v>438</v>
      </c>
      <c r="D3850" s="99">
        <f>IF(ISERROR(VLOOKUP(A3850,'CGN-2015-001'!A3849:I8996,4,0)),0,VLOOKUP(A3850,'CGN-2015-001'!A3849:I8996,4,0))</f>
        <v>0</v>
      </c>
      <c r="E3850" s="45">
        <f>IF(ISERROR(VLOOKUP(A3850,[3]Hoja1!$A$1:$F$369,4,0)),0,VLOOKUP(A3850,[3]Hoja1!$A$1:$F$369,4,0))</f>
        <v>0</v>
      </c>
      <c r="F3850" s="45">
        <f>IF(ISERROR(VLOOKUP(A3850,[3]Hoja1!$A$1:$F$369,5,0)),0,VLOOKUP(A3850,[3]Hoja1!$A$1:$F$369,5,0))</f>
        <v>0</v>
      </c>
      <c r="G3850" s="102">
        <f>IF(ISERROR(VLOOKUP(A3850,'CGN-2015-001'!A3849:I8996,7,0)),0,VLOOKUP(A3850,'CGN-2015-001'!A3849:I8996,7,0))</f>
        <v>0</v>
      </c>
      <c r="H3850" s="44"/>
      <c r="I3850" s="46"/>
      <c r="J3850" s="113">
        <f t="shared" si="299"/>
        <v>0</v>
      </c>
      <c r="K3850" s="114">
        <f t="shared" si="300"/>
        <v>0</v>
      </c>
      <c r="L3850" s="31">
        <f t="shared" si="301"/>
        <v>0</v>
      </c>
      <c r="M3850" s="1">
        <f t="shared" si="302"/>
        <v>0</v>
      </c>
      <c r="N3850" s="1">
        <f t="shared" si="303"/>
        <v>6</v>
      </c>
    </row>
    <row r="3851" spans="1:14" ht="16.5" hidden="1" thickBot="1" x14ac:dyDescent="0.3">
      <c r="A3851" s="26">
        <v>720209</v>
      </c>
      <c r="B3851" s="42">
        <v>720209</v>
      </c>
      <c r="C3851" s="43" t="s">
        <v>1821</v>
      </c>
      <c r="D3851" s="99">
        <f>IF(ISERROR(VLOOKUP(A3851,'CGN-2015-001'!A3850:I8997,4,0)),0,VLOOKUP(A3851,'CGN-2015-001'!A3850:I8997,4,0))</f>
        <v>0</v>
      </c>
      <c r="E3851" s="45">
        <f>IF(ISERROR(VLOOKUP(A3851,[3]Hoja1!$A$1:$F$369,4,0)),0,VLOOKUP(A3851,[3]Hoja1!$A$1:$F$369,4,0))</f>
        <v>0</v>
      </c>
      <c r="F3851" s="45">
        <f>IF(ISERROR(VLOOKUP(A3851,[3]Hoja1!$A$1:$F$369,5,0)),0,VLOOKUP(A3851,[3]Hoja1!$A$1:$F$369,5,0))</f>
        <v>0</v>
      </c>
      <c r="G3851" s="102">
        <f>IF(ISERROR(VLOOKUP(A3851,'CGN-2015-001'!A3850:I8997,7,0)),0,VLOOKUP(A3851,'CGN-2015-001'!A3850:I8997,7,0))</f>
        <v>0</v>
      </c>
      <c r="H3851" s="44"/>
      <c r="I3851" s="46"/>
      <c r="J3851" s="113">
        <f t="shared" ref="J3851:J3914" si="304">D3851-G3851</f>
        <v>0</v>
      </c>
      <c r="K3851" s="114">
        <f t="shared" ref="K3851:K3914" si="305">IF(ISERROR(((D3851/G3851)-100%)),0,((D3851/G3851)-100%))</f>
        <v>0</v>
      </c>
      <c r="L3851" s="31">
        <f t="shared" ref="L3851:L3914" si="306">+G3851-H3851-I3851</f>
        <v>0</v>
      </c>
      <c r="M3851" s="1">
        <f t="shared" ref="M3851:M3914" si="307">IF(D3851&lt;&gt;0,1,IF(G3851&lt;&gt;0,2,IF(F3851&lt;&gt;0,3,IF(E3851&lt;&gt;0,4,0))))</f>
        <v>0</v>
      </c>
      <c r="N3851" s="1">
        <f t="shared" ref="N3851:N3914" si="308">+LEN(A3851)</f>
        <v>6</v>
      </c>
    </row>
    <row r="3852" spans="1:14" ht="16.5" hidden="1" thickBot="1" x14ac:dyDescent="0.3">
      <c r="A3852" s="26">
        <v>720210</v>
      </c>
      <c r="B3852" s="42">
        <v>720210</v>
      </c>
      <c r="C3852" s="43" t="s">
        <v>1822</v>
      </c>
      <c r="D3852" s="99">
        <f>IF(ISERROR(VLOOKUP(A3852,'CGN-2015-001'!A3851:I8998,4,0)),0,VLOOKUP(A3852,'CGN-2015-001'!A3851:I8998,4,0))</f>
        <v>0</v>
      </c>
      <c r="E3852" s="45">
        <f>IF(ISERROR(VLOOKUP(A3852,[3]Hoja1!$A$1:$F$369,4,0)),0,VLOOKUP(A3852,[3]Hoja1!$A$1:$F$369,4,0))</f>
        <v>0</v>
      </c>
      <c r="F3852" s="45">
        <f>IF(ISERROR(VLOOKUP(A3852,[3]Hoja1!$A$1:$F$369,5,0)),0,VLOOKUP(A3852,[3]Hoja1!$A$1:$F$369,5,0))</f>
        <v>0</v>
      </c>
      <c r="G3852" s="102">
        <f>IF(ISERROR(VLOOKUP(A3852,'CGN-2015-001'!A3851:I8998,7,0)),0,VLOOKUP(A3852,'CGN-2015-001'!A3851:I8998,7,0))</f>
        <v>0</v>
      </c>
      <c r="H3852" s="44"/>
      <c r="I3852" s="46"/>
      <c r="J3852" s="113">
        <f t="shared" si="304"/>
        <v>0</v>
      </c>
      <c r="K3852" s="114">
        <f t="shared" si="305"/>
        <v>0</v>
      </c>
      <c r="L3852" s="31">
        <f t="shared" si="306"/>
        <v>0</v>
      </c>
      <c r="M3852" s="1">
        <f t="shared" si="307"/>
        <v>0</v>
      </c>
      <c r="N3852" s="1">
        <f t="shared" si="308"/>
        <v>6</v>
      </c>
    </row>
    <row r="3853" spans="1:14" ht="16.5" hidden="1" thickBot="1" x14ac:dyDescent="0.3">
      <c r="A3853" s="26">
        <v>720295</v>
      </c>
      <c r="B3853" s="42">
        <v>720295</v>
      </c>
      <c r="C3853" s="43" t="s">
        <v>1956</v>
      </c>
      <c r="D3853" s="99">
        <f>IF(ISERROR(VLOOKUP(A3853,'CGN-2015-001'!A3852:I8999,4,0)),0,VLOOKUP(A3853,'CGN-2015-001'!A3852:I8999,4,0))</f>
        <v>0</v>
      </c>
      <c r="E3853" s="45">
        <f>IF(ISERROR(VLOOKUP(A3853,[3]Hoja1!$A$1:$F$369,4,0)),0,VLOOKUP(A3853,[3]Hoja1!$A$1:$F$369,4,0))</f>
        <v>0</v>
      </c>
      <c r="F3853" s="45">
        <f>IF(ISERROR(VLOOKUP(A3853,[3]Hoja1!$A$1:$F$369,5,0)),0,VLOOKUP(A3853,[3]Hoja1!$A$1:$F$369,5,0))</f>
        <v>0</v>
      </c>
      <c r="G3853" s="102">
        <f>IF(ISERROR(VLOOKUP(A3853,'CGN-2015-001'!A3852:I8999,7,0)),0,VLOOKUP(A3853,'CGN-2015-001'!A3852:I8999,7,0))</f>
        <v>0</v>
      </c>
      <c r="H3853" s="44"/>
      <c r="I3853" s="46"/>
      <c r="J3853" s="113">
        <f t="shared" si="304"/>
        <v>0</v>
      </c>
      <c r="K3853" s="114">
        <f t="shared" si="305"/>
        <v>0</v>
      </c>
      <c r="L3853" s="31">
        <f t="shared" si="306"/>
        <v>0</v>
      </c>
      <c r="M3853" s="1">
        <f t="shared" si="307"/>
        <v>0</v>
      </c>
      <c r="N3853" s="1">
        <f t="shared" si="308"/>
        <v>6</v>
      </c>
    </row>
    <row r="3854" spans="1:14" ht="16.5" hidden="1" thickBot="1" x14ac:dyDescent="0.3">
      <c r="A3854" s="26">
        <v>7203</v>
      </c>
      <c r="B3854" s="48">
        <v>720300</v>
      </c>
      <c r="C3854" s="49" t="s">
        <v>1968</v>
      </c>
      <c r="D3854" s="99">
        <f>IF(ISERROR(VLOOKUP(A3854,'CGN-2015-001'!A3853:I9000,4,0)),0,VLOOKUP(A3854,'CGN-2015-001'!A3853:I9000,4,0))</f>
        <v>0</v>
      </c>
      <c r="E3854" s="40">
        <f>IF(ISERROR(VLOOKUP(A3854,[3]Hoja1!$A$1:$F$369,4,0)),0,VLOOKUP(A3854,[3]Hoja1!$A$1:$F$369,4,0))</f>
        <v>0</v>
      </c>
      <c r="F3854" s="40">
        <f>IF(ISERROR(VLOOKUP(A3854,[3]Hoja1!$A$1:$F$369,5,0)),0,VLOOKUP(A3854,[3]Hoja1!$A$1:$F$369,5,0))</f>
        <v>0</v>
      </c>
      <c r="G3854" s="102">
        <f>IF(ISERROR(VLOOKUP(A3854,'CGN-2015-001'!A3853:I9000,7,0)),0,VLOOKUP(A3854,'CGN-2015-001'!A3853:I9000,7,0))</f>
        <v>0</v>
      </c>
      <c r="H3854" s="50"/>
      <c r="I3854" s="51"/>
      <c r="J3854" s="113">
        <f t="shared" si="304"/>
        <v>0</v>
      </c>
      <c r="K3854" s="114">
        <f t="shared" si="305"/>
        <v>0</v>
      </c>
      <c r="L3854" s="31">
        <f t="shared" si="306"/>
        <v>0</v>
      </c>
      <c r="M3854" s="1">
        <f t="shared" si="307"/>
        <v>0</v>
      </c>
      <c r="N3854" s="1">
        <f t="shared" si="308"/>
        <v>4</v>
      </c>
    </row>
    <row r="3855" spans="1:14" ht="16.5" hidden="1" thickBot="1" x14ac:dyDescent="0.3">
      <c r="A3855" s="26">
        <v>720301</v>
      </c>
      <c r="B3855" s="42">
        <v>720301</v>
      </c>
      <c r="C3855" s="43" t="s">
        <v>1954</v>
      </c>
      <c r="D3855" s="99">
        <f>IF(ISERROR(VLOOKUP(A3855,'CGN-2015-001'!A3854:I9001,4,0)),0,VLOOKUP(A3855,'CGN-2015-001'!A3854:I9001,4,0))</f>
        <v>0</v>
      </c>
      <c r="E3855" s="45">
        <f>IF(ISERROR(VLOOKUP(A3855,[3]Hoja1!$A$1:$F$369,4,0)),0,VLOOKUP(A3855,[3]Hoja1!$A$1:$F$369,4,0))</f>
        <v>0</v>
      </c>
      <c r="F3855" s="45">
        <f>IF(ISERROR(VLOOKUP(A3855,[3]Hoja1!$A$1:$F$369,5,0)),0,VLOOKUP(A3855,[3]Hoja1!$A$1:$F$369,5,0))</f>
        <v>0</v>
      </c>
      <c r="G3855" s="102">
        <f>IF(ISERROR(VLOOKUP(A3855,'CGN-2015-001'!A3854:I9001,7,0)),0,VLOOKUP(A3855,'CGN-2015-001'!A3854:I9001,7,0))</f>
        <v>0</v>
      </c>
      <c r="H3855" s="44"/>
      <c r="I3855" s="46"/>
      <c r="J3855" s="113">
        <f t="shared" si="304"/>
        <v>0</v>
      </c>
      <c r="K3855" s="114">
        <f t="shared" si="305"/>
        <v>0</v>
      </c>
      <c r="L3855" s="31">
        <f t="shared" si="306"/>
        <v>0</v>
      </c>
      <c r="M3855" s="1">
        <f t="shared" si="307"/>
        <v>0</v>
      </c>
      <c r="N3855" s="1">
        <f t="shared" si="308"/>
        <v>6</v>
      </c>
    </row>
    <row r="3856" spans="1:14" ht="16.5" hidden="1" thickBot="1" x14ac:dyDescent="0.3">
      <c r="A3856" s="26">
        <v>720302</v>
      </c>
      <c r="B3856" s="42">
        <v>720302</v>
      </c>
      <c r="C3856" s="43" t="s">
        <v>1820</v>
      </c>
      <c r="D3856" s="99">
        <f>IF(ISERROR(VLOOKUP(A3856,'CGN-2015-001'!A3855:I9002,4,0)),0,VLOOKUP(A3856,'CGN-2015-001'!A3855:I9002,4,0))</f>
        <v>0</v>
      </c>
      <c r="E3856" s="45">
        <f>IF(ISERROR(VLOOKUP(A3856,[3]Hoja1!$A$1:$F$369,4,0)),0,VLOOKUP(A3856,[3]Hoja1!$A$1:$F$369,4,0))</f>
        <v>0</v>
      </c>
      <c r="F3856" s="45">
        <f>IF(ISERROR(VLOOKUP(A3856,[3]Hoja1!$A$1:$F$369,5,0)),0,VLOOKUP(A3856,[3]Hoja1!$A$1:$F$369,5,0))</f>
        <v>0</v>
      </c>
      <c r="G3856" s="102">
        <f>IF(ISERROR(VLOOKUP(A3856,'CGN-2015-001'!A3855:I9002,7,0)),0,VLOOKUP(A3856,'CGN-2015-001'!A3855:I9002,7,0))</f>
        <v>0</v>
      </c>
      <c r="H3856" s="44"/>
      <c r="I3856" s="46"/>
      <c r="J3856" s="113">
        <f t="shared" si="304"/>
        <v>0</v>
      </c>
      <c r="K3856" s="114">
        <f t="shared" si="305"/>
        <v>0</v>
      </c>
      <c r="L3856" s="31">
        <f t="shared" si="306"/>
        <v>0</v>
      </c>
      <c r="M3856" s="1">
        <f t="shared" si="307"/>
        <v>0</v>
      </c>
      <c r="N3856" s="1">
        <f t="shared" si="308"/>
        <v>6</v>
      </c>
    </row>
    <row r="3857" spans="1:14" ht="16.5" hidden="1" thickBot="1" x14ac:dyDescent="0.3">
      <c r="A3857" s="26">
        <v>720303</v>
      </c>
      <c r="B3857" s="42">
        <v>720303</v>
      </c>
      <c r="C3857" s="43" t="s">
        <v>817</v>
      </c>
      <c r="D3857" s="99">
        <f>IF(ISERROR(VLOOKUP(A3857,'CGN-2015-001'!A3856:I9003,4,0)),0,VLOOKUP(A3857,'CGN-2015-001'!A3856:I9003,4,0))</f>
        <v>0</v>
      </c>
      <c r="E3857" s="45">
        <f>IF(ISERROR(VLOOKUP(A3857,[3]Hoja1!$A$1:$F$369,4,0)),0,VLOOKUP(A3857,[3]Hoja1!$A$1:$F$369,4,0))</f>
        <v>0</v>
      </c>
      <c r="F3857" s="45">
        <f>IF(ISERROR(VLOOKUP(A3857,[3]Hoja1!$A$1:$F$369,5,0)),0,VLOOKUP(A3857,[3]Hoja1!$A$1:$F$369,5,0))</f>
        <v>0</v>
      </c>
      <c r="G3857" s="102">
        <f>IF(ISERROR(VLOOKUP(A3857,'CGN-2015-001'!A3856:I9003,7,0)),0,VLOOKUP(A3857,'CGN-2015-001'!A3856:I9003,7,0))</f>
        <v>0</v>
      </c>
      <c r="H3857" s="44"/>
      <c r="I3857" s="46"/>
      <c r="J3857" s="113">
        <f t="shared" si="304"/>
        <v>0</v>
      </c>
      <c r="K3857" s="114">
        <f t="shared" si="305"/>
        <v>0</v>
      </c>
      <c r="L3857" s="31">
        <f t="shared" si="306"/>
        <v>0</v>
      </c>
      <c r="M3857" s="1">
        <f t="shared" si="307"/>
        <v>0</v>
      </c>
      <c r="N3857" s="1">
        <f t="shared" si="308"/>
        <v>6</v>
      </c>
    </row>
    <row r="3858" spans="1:14" ht="16.5" hidden="1" thickBot="1" x14ac:dyDescent="0.3">
      <c r="A3858" s="26">
        <v>720304</v>
      </c>
      <c r="B3858" s="42">
        <v>720304</v>
      </c>
      <c r="C3858" s="43" t="s">
        <v>1819</v>
      </c>
      <c r="D3858" s="99">
        <f>IF(ISERROR(VLOOKUP(A3858,'CGN-2015-001'!A3857:I9004,4,0)),0,VLOOKUP(A3858,'CGN-2015-001'!A3857:I9004,4,0))</f>
        <v>0</v>
      </c>
      <c r="E3858" s="45">
        <f>IF(ISERROR(VLOOKUP(A3858,[3]Hoja1!$A$1:$F$369,4,0)),0,VLOOKUP(A3858,[3]Hoja1!$A$1:$F$369,4,0))</f>
        <v>0</v>
      </c>
      <c r="F3858" s="45">
        <f>IF(ISERROR(VLOOKUP(A3858,[3]Hoja1!$A$1:$F$369,5,0)),0,VLOOKUP(A3858,[3]Hoja1!$A$1:$F$369,5,0))</f>
        <v>0</v>
      </c>
      <c r="G3858" s="102">
        <f>IF(ISERROR(VLOOKUP(A3858,'CGN-2015-001'!A3857:I9004,7,0)),0,VLOOKUP(A3858,'CGN-2015-001'!A3857:I9004,7,0))</f>
        <v>0</v>
      </c>
      <c r="H3858" s="44"/>
      <c r="I3858" s="46"/>
      <c r="J3858" s="113">
        <f t="shared" si="304"/>
        <v>0</v>
      </c>
      <c r="K3858" s="114">
        <f t="shared" si="305"/>
        <v>0</v>
      </c>
      <c r="L3858" s="31">
        <f t="shared" si="306"/>
        <v>0</v>
      </c>
      <c r="M3858" s="1">
        <f t="shared" si="307"/>
        <v>0</v>
      </c>
      <c r="N3858" s="1">
        <f t="shared" si="308"/>
        <v>6</v>
      </c>
    </row>
    <row r="3859" spans="1:14" ht="16.5" hidden="1" thickBot="1" x14ac:dyDescent="0.3">
      <c r="A3859" s="26">
        <v>720305</v>
      </c>
      <c r="B3859" s="42">
        <v>720305</v>
      </c>
      <c r="C3859" s="43" t="s">
        <v>818</v>
      </c>
      <c r="D3859" s="99">
        <f>IF(ISERROR(VLOOKUP(A3859,'CGN-2015-001'!A3858:I9005,4,0)),0,VLOOKUP(A3859,'CGN-2015-001'!A3858:I9005,4,0))</f>
        <v>0</v>
      </c>
      <c r="E3859" s="45">
        <f>IF(ISERROR(VLOOKUP(A3859,[3]Hoja1!$A$1:$F$369,4,0)),0,VLOOKUP(A3859,[3]Hoja1!$A$1:$F$369,4,0))</f>
        <v>0</v>
      </c>
      <c r="F3859" s="45">
        <f>IF(ISERROR(VLOOKUP(A3859,[3]Hoja1!$A$1:$F$369,5,0)),0,VLOOKUP(A3859,[3]Hoja1!$A$1:$F$369,5,0))</f>
        <v>0</v>
      </c>
      <c r="G3859" s="102">
        <f>IF(ISERROR(VLOOKUP(A3859,'CGN-2015-001'!A3858:I9005,7,0)),0,VLOOKUP(A3859,'CGN-2015-001'!A3858:I9005,7,0))</f>
        <v>0</v>
      </c>
      <c r="H3859" s="44"/>
      <c r="I3859" s="46"/>
      <c r="J3859" s="113">
        <f t="shared" si="304"/>
        <v>0</v>
      </c>
      <c r="K3859" s="114">
        <f t="shared" si="305"/>
        <v>0</v>
      </c>
      <c r="L3859" s="31">
        <f t="shared" si="306"/>
        <v>0</v>
      </c>
      <c r="M3859" s="1">
        <f t="shared" si="307"/>
        <v>0</v>
      </c>
      <c r="N3859" s="1">
        <f t="shared" si="308"/>
        <v>6</v>
      </c>
    </row>
    <row r="3860" spans="1:14" ht="16.5" hidden="1" thickBot="1" x14ac:dyDescent="0.3">
      <c r="A3860" s="26">
        <v>720306</v>
      </c>
      <c r="B3860" s="42">
        <v>720306</v>
      </c>
      <c r="C3860" s="43" t="s">
        <v>440</v>
      </c>
      <c r="D3860" s="99">
        <f>IF(ISERROR(VLOOKUP(A3860,'CGN-2015-001'!A3859:I9006,4,0)),0,VLOOKUP(A3860,'CGN-2015-001'!A3859:I9006,4,0))</f>
        <v>0</v>
      </c>
      <c r="E3860" s="45">
        <f>IF(ISERROR(VLOOKUP(A3860,[3]Hoja1!$A$1:$F$369,4,0)),0,VLOOKUP(A3860,[3]Hoja1!$A$1:$F$369,4,0))</f>
        <v>0</v>
      </c>
      <c r="F3860" s="45">
        <f>IF(ISERROR(VLOOKUP(A3860,[3]Hoja1!$A$1:$F$369,5,0)),0,VLOOKUP(A3860,[3]Hoja1!$A$1:$F$369,5,0))</f>
        <v>0</v>
      </c>
      <c r="G3860" s="102">
        <f>IF(ISERROR(VLOOKUP(A3860,'CGN-2015-001'!A3859:I9006,7,0)),0,VLOOKUP(A3860,'CGN-2015-001'!A3859:I9006,7,0))</f>
        <v>0</v>
      </c>
      <c r="H3860" s="44"/>
      <c r="I3860" s="46"/>
      <c r="J3860" s="113">
        <f t="shared" si="304"/>
        <v>0</v>
      </c>
      <c r="K3860" s="114">
        <f t="shared" si="305"/>
        <v>0</v>
      </c>
      <c r="L3860" s="31">
        <f t="shared" si="306"/>
        <v>0</v>
      </c>
      <c r="M3860" s="1">
        <f t="shared" si="307"/>
        <v>0</v>
      </c>
      <c r="N3860" s="1">
        <f t="shared" si="308"/>
        <v>6</v>
      </c>
    </row>
    <row r="3861" spans="1:14" ht="16.5" hidden="1" thickBot="1" x14ac:dyDescent="0.3">
      <c r="A3861" s="26">
        <v>720307</v>
      </c>
      <c r="B3861" s="42">
        <v>720307</v>
      </c>
      <c r="C3861" s="43" t="s">
        <v>1955</v>
      </c>
      <c r="D3861" s="99">
        <f>IF(ISERROR(VLOOKUP(A3861,'CGN-2015-001'!A3860:I9007,4,0)),0,VLOOKUP(A3861,'CGN-2015-001'!A3860:I9007,4,0))</f>
        <v>0</v>
      </c>
      <c r="E3861" s="45">
        <f>IF(ISERROR(VLOOKUP(A3861,[3]Hoja1!$A$1:$F$369,4,0)),0,VLOOKUP(A3861,[3]Hoja1!$A$1:$F$369,4,0))</f>
        <v>0</v>
      </c>
      <c r="F3861" s="45">
        <f>IF(ISERROR(VLOOKUP(A3861,[3]Hoja1!$A$1:$F$369,5,0)),0,VLOOKUP(A3861,[3]Hoja1!$A$1:$F$369,5,0))</f>
        <v>0</v>
      </c>
      <c r="G3861" s="102">
        <f>IF(ISERROR(VLOOKUP(A3861,'CGN-2015-001'!A3860:I9007,7,0)),0,VLOOKUP(A3861,'CGN-2015-001'!A3860:I9007,7,0))</f>
        <v>0</v>
      </c>
      <c r="H3861" s="44"/>
      <c r="I3861" s="46"/>
      <c r="J3861" s="113">
        <f t="shared" si="304"/>
        <v>0</v>
      </c>
      <c r="K3861" s="114">
        <f t="shared" si="305"/>
        <v>0</v>
      </c>
      <c r="L3861" s="31">
        <f t="shared" si="306"/>
        <v>0</v>
      </c>
      <c r="M3861" s="1">
        <f t="shared" si="307"/>
        <v>0</v>
      </c>
      <c r="N3861" s="1">
        <f t="shared" si="308"/>
        <v>6</v>
      </c>
    </row>
    <row r="3862" spans="1:14" ht="16.5" hidden="1" thickBot="1" x14ac:dyDescent="0.3">
      <c r="A3862" s="26">
        <v>720308</v>
      </c>
      <c r="B3862" s="42">
        <v>720308</v>
      </c>
      <c r="C3862" s="43" t="s">
        <v>438</v>
      </c>
      <c r="D3862" s="99">
        <f>IF(ISERROR(VLOOKUP(A3862,'CGN-2015-001'!A3861:I9008,4,0)),0,VLOOKUP(A3862,'CGN-2015-001'!A3861:I9008,4,0))</f>
        <v>0</v>
      </c>
      <c r="E3862" s="45">
        <f>IF(ISERROR(VLOOKUP(A3862,[3]Hoja1!$A$1:$F$369,4,0)),0,VLOOKUP(A3862,[3]Hoja1!$A$1:$F$369,4,0))</f>
        <v>0</v>
      </c>
      <c r="F3862" s="45">
        <f>IF(ISERROR(VLOOKUP(A3862,[3]Hoja1!$A$1:$F$369,5,0)),0,VLOOKUP(A3862,[3]Hoja1!$A$1:$F$369,5,0))</f>
        <v>0</v>
      </c>
      <c r="G3862" s="102">
        <f>IF(ISERROR(VLOOKUP(A3862,'CGN-2015-001'!A3861:I9008,7,0)),0,VLOOKUP(A3862,'CGN-2015-001'!A3861:I9008,7,0))</f>
        <v>0</v>
      </c>
      <c r="H3862" s="44"/>
      <c r="I3862" s="46"/>
      <c r="J3862" s="113">
        <f t="shared" si="304"/>
        <v>0</v>
      </c>
      <c r="K3862" s="114">
        <f t="shared" si="305"/>
        <v>0</v>
      </c>
      <c r="L3862" s="31">
        <f t="shared" si="306"/>
        <v>0</v>
      </c>
      <c r="M3862" s="1">
        <f t="shared" si="307"/>
        <v>0</v>
      </c>
      <c r="N3862" s="1">
        <f t="shared" si="308"/>
        <v>6</v>
      </c>
    </row>
    <row r="3863" spans="1:14" ht="16.5" hidden="1" thickBot="1" x14ac:dyDescent="0.3">
      <c r="A3863" s="26">
        <v>720309</v>
      </c>
      <c r="B3863" s="42">
        <v>720309</v>
      </c>
      <c r="C3863" s="43" t="s">
        <v>1821</v>
      </c>
      <c r="D3863" s="99">
        <f>IF(ISERROR(VLOOKUP(A3863,'CGN-2015-001'!A3862:I9009,4,0)),0,VLOOKUP(A3863,'CGN-2015-001'!A3862:I9009,4,0))</f>
        <v>0</v>
      </c>
      <c r="E3863" s="45">
        <f>IF(ISERROR(VLOOKUP(A3863,[3]Hoja1!$A$1:$F$369,4,0)),0,VLOOKUP(A3863,[3]Hoja1!$A$1:$F$369,4,0))</f>
        <v>0</v>
      </c>
      <c r="F3863" s="45">
        <f>IF(ISERROR(VLOOKUP(A3863,[3]Hoja1!$A$1:$F$369,5,0)),0,VLOOKUP(A3863,[3]Hoja1!$A$1:$F$369,5,0))</f>
        <v>0</v>
      </c>
      <c r="G3863" s="102">
        <f>IF(ISERROR(VLOOKUP(A3863,'CGN-2015-001'!A3862:I9009,7,0)),0,VLOOKUP(A3863,'CGN-2015-001'!A3862:I9009,7,0))</f>
        <v>0</v>
      </c>
      <c r="H3863" s="44"/>
      <c r="I3863" s="46"/>
      <c r="J3863" s="113">
        <f t="shared" si="304"/>
        <v>0</v>
      </c>
      <c r="K3863" s="114">
        <f t="shared" si="305"/>
        <v>0</v>
      </c>
      <c r="L3863" s="31">
        <f t="shared" si="306"/>
        <v>0</v>
      </c>
      <c r="M3863" s="1">
        <f t="shared" si="307"/>
        <v>0</v>
      </c>
      <c r="N3863" s="1">
        <f t="shared" si="308"/>
        <v>6</v>
      </c>
    </row>
    <row r="3864" spans="1:14" ht="16.5" hidden="1" thickBot="1" x14ac:dyDescent="0.3">
      <c r="A3864" s="26">
        <v>720310</v>
      </c>
      <c r="B3864" s="42">
        <v>720310</v>
      </c>
      <c r="C3864" s="43" t="s">
        <v>1822</v>
      </c>
      <c r="D3864" s="99">
        <f>IF(ISERROR(VLOOKUP(A3864,'CGN-2015-001'!A3863:I9010,4,0)),0,VLOOKUP(A3864,'CGN-2015-001'!A3863:I9010,4,0))</f>
        <v>0</v>
      </c>
      <c r="E3864" s="45">
        <f>IF(ISERROR(VLOOKUP(A3864,[3]Hoja1!$A$1:$F$369,4,0)),0,VLOOKUP(A3864,[3]Hoja1!$A$1:$F$369,4,0))</f>
        <v>0</v>
      </c>
      <c r="F3864" s="45">
        <f>IF(ISERROR(VLOOKUP(A3864,[3]Hoja1!$A$1:$F$369,5,0)),0,VLOOKUP(A3864,[3]Hoja1!$A$1:$F$369,5,0))</f>
        <v>0</v>
      </c>
      <c r="G3864" s="102">
        <f>IF(ISERROR(VLOOKUP(A3864,'CGN-2015-001'!A3863:I9010,7,0)),0,VLOOKUP(A3864,'CGN-2015-001'!A3863:I9010,7,0))</f>
        <v>0</v>
      </c>
      <c r="H3864" s="44"/>
      <c r="I3864" s="46"/>
      <c r="J3864" s="113">
        <f t="shared" si="304"/>
        <v>0</v>
      </c>
      <c r="K3864" s="114">
        <f t="shared" si="305"/>
        <v>0</v>
      </c>
      <c r="L3864" s="31">
        <f t="shared" si="306"/>
        <v>0</v>
      </c>
      <c r="M3864" s="1">
        <f t="shared" si="307"/>
        <v>0</v>
      </c>
      <c r="N3864" s="1">
        <f t="shared" si="308"/>
        <v>6</v>
      </c>
    </row>
    <row r="3865" spans="1:14" ht="16.5" hidden="1" thickBot="1" x14ac:dyDescent="0.3">
      <c r="A3865" s="26">
        <v>720395</v>
      </c>
      <c r="B3865" s="42">
        <v>720395</v>
      </c>
      <c r="C3865" s="43" t="s">
        <v>1956</v>
      </c>
      <c r="D3865" s="99">
        <f>IF(ISERROR(VLOOKUP(A3865,'CGN-2015-001'!A3864:I9011,4,0)),0,VLOOKUP(A3865,'CGN-2015-001'!A3864:I9011,4,0))</f>
        <v>0</v>
      </c>
      <c r="E3865" s="45">
        <f>IF(ISERROR(VLOOKUP(A3865,[3]Hoja1!$A$1:$F$369,4,0)),0,VLOOKUP(A3865,[3]Hoja1!$A$1:$F$369,4,0))</f>
        <v>0</v>
      </c>
      <c r="F3865" s="45">
        <f>IF(ISERROR(VLOOKUP(A3865,[3]Hoja1!$A$1:$F$369,5,0)),0,VLOOKUP(A3865,[3]Hoja1!$A$1:$F$369,5,0))</f>
        <v>0</v>
      </c>
      <c r="G3865" s="102">
        <f>IF(ISERROR(VLOOKUP(A3865,'CGN-2015-001'!A3864:I9011,7,0)),0,VLOOKUP(A3865,'CGN-2015-001'!A3864:I9011,7,0))</f>
        <v>0</v>
      </c>
      <c r="H3865" s="44"/>
      <c r="I3865" s="46"/>
      <c r="J3865" s="113">
        <f t="shared" si="304"/>
        <v>0</v>
      </c>
      <c r="K3865" s="114">
        <f t="shared" si="305"/>
        <v>0</v>
      </c>
      <c r="L3865" s="31">
        <f t="shared" si="306"/>
        <v>0</v>
      </c>
      <c r="M3865" s="1">
        <f t="shared" si="307"/>
        <v>0</v>
      </c>
      <c r="N3865" s="1">
        <f t="shared" si="308"/>
        <v>6</v>
      </c>
    </row>
    <row r="3866" spans="1:14" ht="16.5" hidden="1" thickBot="1" x14ac:dyDescent="0.3">
      <c r="A3866" s="26">
        <v>7204</v>
      </c>
      <c r="B3866" s="48">
        <v>720400</v>
      </c>
      <c r="C3866" s="49" t="s">
        <v>1969</v>
      </c>
      <c r="D3866" s="99">
        <f>IF(ISERROR(VLOOKUP(A3866,'CGN-2015-001'!A3865:I9012,4,0)),0,VLOOKUP(A3866,'CGN-2015-001'!A3865:I9012,4,0))</f>
        <v>0</v>
      </c>
      <c r="E3866" s="40">
        <f>IF(ISERROR(VLOOKUP(A3866,[3]Hoja1!$A$1:$F$369,4,0)),0,VLOOKUP(A3866,[3]Hoja1!$A$1:$F$369,4,0))</f>
        <v>0</v>
      </c>
      <c r="F3866" s="40">
        <f>IF(ISERROR(VLOOKUP(A3866,[3]Hoja1!$A$1:$F$369,5,0)),0,VLOOKUP(A3866,[3]Hoja1!$A$1:$F$369,5,0))</f>
        <v>0</v>
      </c>
      <c r="G3866" s="102">
        <f>IF(ISERROR(VLOOKUP(A3866,'CGN-2015-001'!A3865:I9012,7,0)),0,VLOOKUP(A3866,'CGN-2015-001'!A3865:I9012,7,0))</f>
        <v>0</v>
      </c>
      <c r="H3866" s="50"/>
      <c r="I3866" s="51"/>
      <c r="J3866" s="113">
        <f t="shared" si="304"/>
        <v>0</v>
      </c>
      <c r="K3866" s="114">
        <f t="shared" si="305"/>
        <v>0</v>
      </c>
      <c r="L3866" s="31">
        <f t="shared" si="306"/>
        <v>0</v>
      </c>
      <c r="M3866" s="1">
        <f t="shared" si="307"/>
        <v>0</v>
      </c>
      <c r="N3866" s="1">
        <f t="shared" si="308"/>
        <v>4</v>
      </c>
    </row>
    <row r="3867" spans="1:14" ht="16.5" hidden="1" thickBot="1" x14ac:dyDescent="0.3">
      <c r="A3867" s="26">
        <v>720401</v>
      </c>
      <c r="B3867" s="42">
        <v>720401</v>
      </c>
      <c r="C3867" s="43" t="s">
        <v>1954</v>
      </c>
      <c r="D3867" s="99">
        <f>IF(ISERROR(VLOOKUP(A3867,'CGN-2015-001'!A3866:I9013,4,0)),0,VLOOKUP(A3867,'CGN-2015-001'!A3866:I9013,4,0))</f>
        <v>0</v>
      </c>
      <c r="E3867" s="45">
        <f>IF(ISERROR(VLOOKUP(A3867,[3]Hoja1!$A$1:$F$369,4,0)),0,VLOOKUP(A3867,[3]Hoja1!$A$1:$F$369,4,0))</f>
        <v>0</v>
      </c>
      <c r="F3867" s="45">
        <f>IF(ISERROR(VLOOKUP(A3867,[3]Hoja1!$A$1:$F$369,5,0)),0,VLOOKUP(A3867,[3]Hoja1!$A$1:$F$369,5,0))</f>
        <v>0</v>
      </c>
      <c r="G3867" s="102">
        <f>IF(ISERROR(VLOOKUP(A3867,'CGN-2015-001'!A3866:I9013,7,0)),0,VLOOKUP(A3867,'CGN-2015-001'!A3866:I9013,7,0))</f>
        <v>0</v>
      </c>
      <c r="H3867" s="44"/>
      <c r="I3867" s="46"/>
      <c r="J3867" s="113">
        <f t="shared" si="304"/>
        <v>0</v>
      </c>
      <c r="K3867" s="114">
        <f t="shared" si="305"/>
        <v>0</v>
      </c>
      <c r="L3867" s="31">
        <f t="shared" si="306"/>
        <v>0</v>
      </c>
      <c r="M3867" s="1">
        <f t="shared" si="307"/>
        <v>0</v>
      </c>
      <c r="N3867" s="1">
        <f t="shared" si="308"/>
        <v>6</v>
      </c>
    </row>
    <row r="3868" spans="1:14" ht="16.5" hidden="1" thickBot="1" x14ac:dyDescent="0.3">
      <c r="A3868" s="26">
        <v>720402</v>
      </c>
      <c r="B3868" s="42">
        <v>720402</v>
      </c>
      <c r="C3868" s="43" t="s">
        <v>1820</v>
      </c>
      <c r="D3868" s="99">
        <f>IF(ISERROR(VLOOKUP(A3868,'CGN-2015-001'!A3867:I9014,4,0)),0,VLOOKUP(A3868,'CGN-2015-001'!A3867:I9014,4,0))</f>
        <v>0</v>
      </c>
      <c r="E3868" s="45">
        <f>IF(ISERROR(VLOOKUP(A3868,[3]Hoja1!$A$1:$F$369,4,0)),0,VLOOKUP(A3868,[3]Hoja1!$A$1:$F$369,4,0))</f>
        <v>0</v>
      </c>
      <c r="F3868" s="45">
        <f>IF(ISERROR(VLOOKUP(A3868,[3]Hoja1!$A$1:$F$369,5,0)),0,VLOOKUP(A3868,[3]Hoja1!$A$1:$F$369,5,0))</f>
        <v>0</v>
      </c>
      <c r="G3868" s="102">
        <f>IF(ISERROR(VLOOKUP(A3868,'CGN-2015-001'!A3867:I9014,7,0)),0,VLOOKUP(A3868,'CGN-2015-001'!A3867:I9014,7,0))</f>
        <v>0</v>
      </c>
      <c r="H3868" s="44"/>
      <c r="I3868" s="46"/>
      <c r="J3868" s="113">
        <f t="shared" si="304"/>
        <v>0</v>
      </c>
      <c r="K3868" s="114">
        <f t="shared" si="305"/>
        <v>0</v>
      </c>
      <c r="L3868" s="31">
        <f t="shared" si="306"/>
        <v>0</v>
      </c>
      <c r="M3868" s="1">
        <f t="shared" si="307"/>
        <v>0</v>
      </c>
      <c r="N3868" s="1">
        <f t="shared" si="308"/>
        <v>6</v>
      </c>
    </row>
    <row r="3869" spans="1:14" ht="16.5" hidden="1" thickBot="1" x14ac:dyDescent="0.3">
      <c r="A3869" s="26">
        <v>720403</v>
      </c>
      <c r="B3869" s="42">
        <v>720403</v>
      </c>
      <c r="C3869" s="43" t="s">
        <v>817</v>
      </c>
      <c r="D3869" s="99">
        <f>IF(ISERROR(VLOOKUP(A3869,'CGN-2015-001'!A3868:I9015,4,0)),0,VLOOKUP(A3869,'CGN-2015-001'!A3868:I9015,4,0))</f>
        <v>0</v>
      </c>
      <c r="E3869" s="45">
        <f>IF(ISERROR(VLOOKUP(A3869,[3]Hoja1!$A$1:$F$369,4,0)),0,VLOOKUP(A3869,[3]Hoja1!$A$1:$F$369,4,0))</f>
        <v>0</v>
      </c>
      <c r="F3869" s="45">
        <f>IF(ISERROR(VLOOKUP(A3869,[3]Hoja1!$A$1:$F$369,5,0)),0,VLOOKUP(A3869,[3]Hoja1!$A$1:$F$369,5,0))</f>
        <v>0</v>
      </c>
      <c r="G3869" s="102">
        <f>IF(ISERROR(VLOOKUP(A3869,'CGN-2015-001'!A3868:I9015,7,0)),0,VLOOKUP(A3869,'CGN-2015-001'!A3868:I9015,7,0))</f>
        <v>0</v>
      </c>
      <c r="H3869" s="44"/>
      <c r="I3869" s="46"/>
      <c r="J3869" s="113">
        <f t="shared" si="304"/>
        <v>0</v>
      </c>
      <c r="K3869" s="114">
        <f t="shared" si="305"/>
        <v>0</v>
      </c>
      <c r="L3869" s="31">
        <f t="shared" si="306"/>
        <v>0</v>
      </c>
      <c r="M3869" s="1">
        <f t="shared" si="307"/>
        <v>0</v>
      </c>
      <c r="N3869" s="1">
        <f t="shared" si="308"/>
        <v>6</v>
      </c>
    </row>
    <row r="3870" spans="1:14" ht="16.5" hidden="1" thickBot="1" x14ac:dyDescent="0.3">
      <c r="A3870" s="26">
        <v>720404</v>
      </c>
      <c r="B3870" s="42">
        <v>720404</v>
      </c>
      <c r="C3870" s="43" t="s">
        <v>1819</v>
      </c>
      <c r="D3870" s="99">
        <f>IF(ISERROR(VLOOKUP(A3870,'CGN-2015-001'!A3869:I9016,4,0)),0,VLOOKUP(A3870,'CGN-2015-001'!A3869:I9016,4,0))</f>
        <v>0</v>
      </c>
      <c r="E3870" s="45">
        <f>IF(ISERROR(VLOOKUP(A3870,[3]Hoja1!$A$1:$F$369,4,0)),0,VLOOKUP(A3870,[3]Hoja1!$A$1:$F$369,4,0))</f>
        <v>0</v>
      </c>
      <c r="F3870" s="45">
        <f>IF(ISERROR(VLOOKUP(A3870,[3]Hoja1!$A$1:$F$369,5,0)),0,VLOOKUP(A3870,[3]Hoja1!$A$1:$F$369,5,0))</f>
        <v>0</v>
      </c>
      <c r="G3870" s="102">
        <f>IF(ISERROR(VLOOKUP(A3870,'CGN-2015-001'!A3869:I9016,7,0)),0,VLOOKUP(A3870,'CGN-2015-001'!A3869:I9016,7,0))</f>
        <v>0</v>
      </c>
      <c r="H3870" s="44"/>
      <c r="I3870" s="46"/>
      <c r="J3870" s="113">
        <f t="shared" si="304"/>
        <v>0</v>
      </c>
      <c r="K3870" s="114">
        <f t="shared" si="305"/>
        <v>0</v>
      </c>
      <c r="L3870" s="31">
        <f t="shared" si="306"/>
        <v>0</v>
      </c>
      <c r="M3870" s="1">
        <f t="shared" si="307"/>
        <v>0</v>
      </c>
      <c r="N3870" s="1">
        <f t="shared" si="308"/>
        <v>6</v>
      </c>
    </row>
    <row r="3871" spans="1:14" ht="16.5" hidden="1" thickBot="1" x14ac:dyDescent="0.3">
      <c r="A3871" s="26">
        <v>720405</v>
      </c>
      <c r="B3871" s="42">
        <v>720405</v>
      </c>
      <c r="C3871" s="43" t="s">
        <v>818</v>
      </c>
      <c r="D3871" s="99">
        <f>IF(ISERROR(VLOOKUP(A3871,'CGN-2015-001'!A3870:I9017,4,0)),0,VLOOKUP(A3871,'CGN-2015-001'!A3870:I9017,4,0))</f>
        <v>0</v>
      </c>
      <c r="E3871" s="45">
        <f>IF(ISERROR(VLOOKUP(A3871,[3]Hoja1!$A$1:$F$369,4,0)),0,VLOOKUP(A3871,[3]Hoja1!$A$1:$F$369,4,0))</f>
        <v>0</v>
      </c>
      <c r="F3871" s="45">
        <f>IF(ISERROR(VLOOKUP(A3871,[3]Hoja1!$A$1:$F$369,5,0)),0,VLOOKUP(A3871,[3]Hoja1!$A$1:$F$369,5,0))</f>
        <v>0</v>
      </c>
      <c r="G3871" s="102">
        <f>IF(ISERROR(VLOOKUP(A3871,'CGN-2015-001'!A3870:I9017,7,0)),0,VLOOKUP(A3871,'CGN-2015-001'!A3870:I9017,7,0))</f>
        <v>0</v>
      </c>
      <c r="H3871" s="44"/>
      <c r="I3871" s="46"/>
      <c r="J3871" s="113">
        <f t="shared" si="304"/>
        <v>0</v>
      </c>
      <c r="K3871" s="114">
        <f t="shared" si="305"/>
        <v>0</v>
      </c>
      <c r="L3871" s="31">
        <f t="shared" si="306"/>
        <v>0</v>
      </c>
      <c r="M3871" s="1">
        <f t="shared" si="307"/>
        <v>0</v>
      </c>
      <c r="N3871" s="1">
        <f t="shared" si="308"/>
        <v>6</v>
      </c>
    </row>
    <row r="3872" spans="1:14" ht="16.5" hidden="1" thickBot="1" x14ac:dyDescent="0.3">
      <c r="A3872" s="26">
        <v>720406</v>
      </c>
      <c r="B3872" s="42">
        <v>720406</v>
      </c>
      <c r="C3872" s="43" t="s">
        <v>440</v>
      </c>
      <c r="D3872" s="99">
        <f>IF(ISERROR(VLOOKUP(A3872,'CGN-2015-001'!A3871:I9018,4,0)),0,VLOOKUP(A3872,'CGN-2015-001'!A3871:I9018,4,0))</f>
        <v>0</v>
      </c>
      <c r="E3872" s="45">
        <f>IF(ISERROR(VLOOKUP(A3872,[3]Hoja1!$A$1:$F$369,4,0)),0,VLOOKUP(A3872,[3]Hoja1!$A$1:$F$369,4,0))</f>
        <v>0</v>
      </c>
      <c r="F3872" s="45">
        <f>IF(ISERROR(VLOOKUP(A3872,[3]Hoja1!$A$1:$F$369,5,0)),0,VLOOKUP(A3872,[3]Hoja1!$A$1:$F$369,5,0))</f>
        <v>0</v>
      </c>
      <c r="G3872" s="102">
        <f>IF(ISERROR(VLOOKUP(A3872,'CGN-2015-001'!A3871:I9018,7,0)),0,VLOOKUP(A3872,'CGN-2015-001'!A3871:I9018,7,0))</f>
        <v>0</v>
      </c>
      <c r="H3872" s="44"/>
      <c r="I3872" s="46"/>
      <c r="J3872" s="113">
        <f t="shared" si="304"/>
        <v>0</v>
      </c>
      <c r="K3872" s="114">
        <f t="shared" si="305"/>
        <v>0</v>
      </c>
      <c r="L3872" s="31">
        <f t="shared" si="306"/>
        <v>0</v>
      </c>
      <c r="M3872" s="1">
        <f t="shared" si="307"/>
        <v>0</v>
      </c>
      <c r="N3872" s="1">
        <f t="shared" si="308"/>
        <v>6</v>
      </c>
    </row>
    <row r="3873" spans="1:14" ht="16.5" hidden="1" thickBot="1" x14ac:dyDescent="0.3">
      <c r="A3873" s="26">
        <v>720407</v>
      </c>
      <c r="B3873" s="42">
        <v>720407</v>
      </c>
      <c r="C3873" s="43" t="s">
        <v>1955</v>
      </c>
      <c r="D3873" s="99">
        <f>IF(ISERROR(VLOOKUP(A3873,'CGN-2015-001'!A3872:I9019,4,0)),0,VLOOKUP(A3873,'CGN-2015-001'!A3872:I9019,4,0))</f>
        <v>0</v>
      </c>
      <c r="E3873" s="45">
        <f>IF(ISERROR(VLOOKUP(A3873,[3]Hoja1!$A$1:$F$369,4,0)),0,VLOOKUP(A3873,[3]Hoja1!$A$1:$F$369,4,0))</f>
        <v>0</v>
      </c>
      <c r="F3873" s="45">
        <f>IF(ISERROR(VLOOKUP(A3873,[3]Hoja1!$A$1:$F$369,5,0)),0,VLOOKUP(A3873,[3]Hoja1!$A$1:$F$369,5,0))</f>
        <v>0</v>
      </c>
      <c r="G3873" s="102">
        <f>IF(ISERROR(VLOOKUP(A3873,'CGN-2015-001'!A3872:I9019,7,0)),0,VLOOKUP(A3873,'CGN-2015-001'!A3872:I9019,7,0))</f>
        <v>0</v>
      </c>
      <c r="H3873" s="44"/>
      <c r="I3873" s="46"/>
      <c r="J3873" s="113">
        <f t="shared" si="304"/>
        <v>0</v>
      </c>
      <c r="K3873" s="114">
        <f t="shared" si="305"/>
        <v>0</v>
      </c>
      <c r="L3873" s="31">
        <f t="shared" si="306"/>
        <v>0</v>
      </c>
      <c r="M3873" s="1">
        <f t="shared" si="307"/>
        <v>0</v>
      </c>
      <c r="N3873" s="1">
        <f t="shared" si="308"/>
        <v>6</v>
      </c>
    </row>
    <row r="3874" spans="1:14" ht="16.5" hidden="1" thickBot="1" x14ac:dyDescent="0.3">
      <c r="A3874" s="26">
        <v>720408</v>
      </c>
      <c r="B3874" s="42">
        <v>720408</v>
      </c>
      <c r="C3874" s="43" t="s">
        <v>438</v>
      </c>
      <c r="D3874" s="99">
        <f>IF(ISERROR(VLOOKUP(A3874,'CGN-2015-001'!A3873:I9020,4,0)),0,VLOOKUP(A3874,'CGN-2015-001'!A3873:I9020,4,0))</f>
        <v>0</v>
      </c>
      <c r="E3874" s="45">
        <f>IF(ISERROR(VLOOKUP(A3874,[3]Hoja1!$A$1:$F$369,4,0)),0,VLOOKUP(A3874,[3]Hoja1!$A$1:$F$369,4,0))</f>
        <v>0</v>
      </c>
      <c r="F3874" s="45">
        <f>IF(ISERROR(VLOOKUP(A3874,[3]Hoja1!$A$1:$F$369,5,0)),0,VLOOKUP(A3874,[3]Hoja1!$A$1:$F$369,5,0))</f>
        <v>0</v>
      </c>
      <c r="G3874" s="102">
        <f>IF(ISERROR(VLOOKUP(A3874,'CGN-2015-001'!A3873:I9020,7,0)),0,VLOOKUP(A3874,'CGN-2015-001'!A3873:I9020,7,0))</f>
        <v>0</v>
      </c>
      <c r="H3874" s="44"/>
      <c r="I3874" s="46"/>
      <c r="J3874" s="113">
        <f t="shared" si="304"/>
        <v>0</v>
      </c>
      <c r="K3874" s="114">
        <f t="shared" si="305"/>
        <v>0</v>
      </c>
      <c r="L3874" s="31">
        <f t="shared" si="306"/>
        <v>0</v>
      </c>
      <c r="M3874" s="1">
        <f t="shared" si="307"/>
        <v>0</v>
      </c>
      <c r="N3874" s="1">
        <f t="shared" si="308"/>
        <v>6</v>
      </c>
    </row>
    <row r="3875" spans="1:14" ht="16.5" hidden="1" thickBot="1" x14ac:dyDescent="0.3">
      <c r="A3875" s="26">
        <v>720409</v>
      </c>
      <c r="B3875" s="42">
        <v>720409</v>
      </c>
      <c r="C3875" s="43" t="s">
        <v>1821</v>
      </c>
      <c r="D3875" s="99">
        <f>IF(ISERROR(VLOOKUP(A3875,'CGN-2015-001'!A3874:I9021,4,0)),0,VLOOKUP(A3875,'CGN-2015-001'!A3874:I9021,4,0))</f>
        <v>0</v>
      </c>
      <c r="E3875" s="45">
        <f>IF(ISERROR(VLOOKUP(A3875,[3]Hoja1!$A$1:$F$369,4,0)),0,VLOOKUP(A3875,[3]Hoja1!$A$1:$F$369,4,0))</f>
        <v>0</v>
      </c>
      <c r="F3875" s="45">
        <f>IF(ISERROR(VLOOKUP(A3875,[3]Hoja1!$A$1:$F$369,5,0)),0,VLOOKUP(A3875,[3]Hoja1!$A$1:$F$369,5,0))</f>
        <v>0</v>
      </c>
      <c r="G3875" s="102">
        <f>IF(ISERROR(VLOOKUP(A3875,'CGN-2015-001'!A3874:I9021,7,0)),0,VLOOKUP(A3875,'CGN-2015-001'!A3874:I9021,7,0))</f>
        <v>0</v>
      </c>
      <c r="H3875" s="44"/>
      <c r="I3875" s="46"/>
      <c r="J3875" s="113">
        <f t="shared" si="304"/>
        <v>0</v>
      </c>
      <c r="K3875" s="114">
        <f t="shared" si="305"/>
        <v>0</v>
      </c>
      <c r="L3875" s="31">
        <f t="shared" si="306"/>
        <v>0</v>
      </c>
      <c r="M3875" s="1">
        <f t="shared" si="307"/>
        <v>0</v>
      </c>
      <c r="N3875" s="1">
        <f t="shared" si="308"/>
        <v>6</v>
      </c>
    </row>
    <row r="3876" spans="1:14" ht="16.5" hidden="1" thickBot="1" x14ac:dyDescent="0.3">
      <c r="A3876" s="26">
        <v>720410</v>
      </c>
      <c r="B3876" s="42">
        <v>720410</v>
      </c>
      <c r="C3876" s="43" t="s">
        <v>1822</v>
      </c>
      <c r="D3876" s="99">
        <f>IF(ISERROR(VLOOKUP(A3876,'CGN-2015-001'!A3875:I9022,4,0)),0,VLOOKUP(A3876,'CGN-2015-001'!A3875:I9022,4,0))</f>
        <v>0</v>
      </c>
      <c r="E3876" s="45">
        <f>IF(ISERROR(VLOOKUP(A3876,[3]Hoja1!$A$1:$F$369,4,0)),0,VLOOKUP(A3876,[3]Hoja1!$A$1:$F$369,4,0))</f>
        <v>0</v>
      </c>
      <c r="F3876" s="45">
        <f>IF(ISERROR(VLOOKUP(A3876,[3]Hoja1!$A$1:$F$369,5,0)),0,VLOOKUP(A3876,[3]Hoja1!$A$1:$F$369,5,0))</f>
        <v>0</v>
      </c>
      <c r="G3876" s="102">
        <f>IF(ISERROR(VLOOKUP(A3876,'CGN-2015-001'!A3875:I9022,7,0)),0,VLOOKUP(A3876,'CGN-2015-001'!A3875:I9022,7,0))</f>
        <v>0</v>
      </c>
      <c r="H3876" s="44"/>
      <c r="I3876" s="46"/>
      <c r="J3876" s="113">
        <f t="shared" si="304"/>
        <v>0</v>
      </c>
      <c r="K3876" s="114">
        <f t="shared" si="305"/>
        <v>0</v>
      </c>
      <c r="L3876" s="31">
        <f t="shared" si="306"/>
        <v>0</v>
      </c>
      <c r="M3876" s="1">
        <f t="shared" si="307"/>
        <v>0</v>
      </c>
      <c r="N3876" s="1">
        <f t="shared" si="308"/>
        <v>6</v>
      </c>
    </row>
    <row r="3877" spans="1:14" ht="16.5" hidden="1" thickBot="1" x14ac:dyDescent="0.3">
      <c r="A3877" s="26">
        <v>720495</v>
      </c>
      <c r="B3877" s="42">
        <v>720495</v>
      </c>
      <c r="C3877" s="43" t="s">
        <v>1956</v>
      </c>
      <c r="D3877" s="99">
        <f>IF(ISERROR(VLOOKUP(A3877,'CGN-2015-001'!A3876:I9023,4,0)),0,VLOOKUP(A3877,'CGN-2015-001'!A3876:I9023,4,0))</f>
        <v>0</v>
      </c>
      <c r="E3877" s="45">
        <f>IF(ISERROR(VLOOKUP(A3877,[3]Hoja1!$A$1:$F$369,4,0)),0,VLOOKUP(A3877,[3]Hoja1!$A$1:$F$369,4,0))</f>
        <v>0</v>
      </c>
      <c r="F3877" s="45">
        <f>IF(ISERROR(VLOOKUP(A3877,[3]Hoja1!$A$1:$F$369,5,0)),0,VLOOKUP(A3877,[3]Hoja1!$A$1:$F$369,5,0))</f>
        <v>0</v>
      </c>
      <c r="G3877" s="102">
        <f>IF(ISERROR(VLOOKUP(A3877,'CGN-2015-001'!A3876:I9023,7,0)),0,VLOOKUP(A3877,'CGN-2015-001'!A3876:I9023,7,0))</f>
        <v>0</v>
      </c>
      <c r="H3877" s="44"/>
      <c r="I3877" s="46"/>
      <c r="J3877" s="113">
        <f t="shared" si="304"/>
        <v>0</v>
      </c>
      <c r="K3877" s="114">
        <f t="shared" si="305"/>
        <v>0</v>
      </c>
      <c r="L3877" s="31">
        <f t="shared" si="306"/>
        <v>0</v>
      </c>
      <c r="M3877" s="1">
        <f t="shared" si="307"/>
        <v>0</v>
      </c>
      <c r="N3877" s="1">
        <f t="shared" si="308"/>
        <v>6</v>
      </c>
    </row>
    <row r="3878" spans="1:14" ht="16.5" hidden="1" thickBot="1" x14ac:dyDescent="0.3">
      <c r="A3878" s="26">
        <v>7205</v>
      </c>
      <c r="B3878" s="48">
        <v>720500</v>
      </c>
      <c r="C3878" s="49" t="s">
        <v>1970</v>
      </c>
      <c r="D3878" s="99">
        <f>IF(ISERROR(VLOOKUP(A3878,'CGN-2015-001'!A3877:I9024,4,0)),0,VLOOKUP(A3878,'CGN-2015-001'!A3877:I9024,4,0))</f>
        <v>0</v>
      </c>
      <c r="E3878" s="40">
        <f>IF(ISERROR(VLOOKUP(A3878,[3]Hoja1!$A$1:$F$369,4,0)),0,VLOOKUP(A3878,[3]Hoja1!$A$1:$F$369,4,0))</f>
        <v>0</v>
      </c>
      <c r="F3878" s="40">
        <f>IF(ISERROR(VLOOKUP(A3878,[3]Hoja1!$A$1:$F$369,5,0)),0,VLOOKUP(A3878,[3]Hoja1!$A$1:$F$369,5,0))</f>
        <v>0</v>
      </c>
      <c r="G3878" s="102">
        <f>IF(ISERROR(VLOOKUP(A3878,'CGN-2015-001'!A3877:I9024,7,0)),0,VLOOKUP(A3878,'CGN-2015-001'!A3877:I9024,7,0))</f>
        <v>0</v>
      </c>
      <c r="H3878" s="50"/>
      <c r="I3878" s="51"/>
      <c r="J3878" s="113">
        <f t="shared" si="304"/>
        <v>0</v>
      </c>
      <c r="K3878" s="114">
        <f t="shared" si="305"/>
        <v>0</v>
      </c>
      <c r="L3878" s="31">
        <f t="shared" si="306"/>
        <v>0</v>
      </c>
      <c r="M3878" s="1">
        <f t="shared" si="307"/>
        <v>0</v>
      </c>
      <c r="N3878" s="1">
        <f t="shared" si="308"/>
        <v>4</v>
      </c>
    </row>
    <row r="3879" spans="1:14" ht="16.5" hidden="1" thickBot="1" x14ac:dyDescent="0.3">
      <c r="A3879" s="26">
        <v>720501</v>
      </c>
      <c r="B3879" s="42">
        <v>720501</v>
      </c>
      <c r="C3879" s="43" t="s">
        <v>1954</v>
      </c>
      <c r="D3879" s="99">
        <f>IF(ISERROR(VLOOKUP(A3879,'CGN-2015-001'!A3878:I9025,4,0)),0,VLOOKUP(A3879,'CGN-2015-001'!A3878:I9025,4,0))</f>
        <v>0</v>
      </c>
      <c r="E3879" s="45">
        <f>IF(ISERROR(VLOOKUP(A3879,[3]Hoja1!$A$1:$F$369,4,0)),0,VLOOKUP(A3879,[3]Hoja1!$A$1:$F$369,4,0))</f>
        <v>0</v>
      </c>
      <c r="F3879" s="45">
        <f>IF(ISERROR(VLOOKUP(A3879,[3]Hoja1!$A$1:$F$369,5,0)),0,VLOOKUP(A3879,[3]Hoja1!$A$1:$F$369,5,0))</f>
        <v>0</v>
      </c>
      <c r="G3879" s="102">
        <f>IF(ISERROR(VLOOKUP(A3879,'CGN-2015-001'!A3878:I9025,7,0)),0,VLOOKUP(A3879,'CGN-2015-001'!A3878:I9025,7,0))</f>
        <v>0</v>
      </c>
      <c r="H3879" s="44"/>
      <c r="I3879" s="46"/>
      <c r="J3879" s="113">
        <f t="shared" si="304"/>
        <v>0</v>
      </c>
      <c r="K3879" s="114">
        <f t="shared" si="305"/>
        <v>0</v>
      </c>
      <c r="L3879" s="31">
        <f t="shared" si="306"/>
        <v>0</v>
      </c>
      <c r="M3879" s="1">
        <f t="shared" si="307"/>
        <v>0</v>
      </c>
      <c r="N3879" s="1">
        <f t="shared" si="308"/>
        <v>6</v>
      </c>
    </row>
    <row r="3880" spans="1:14" ht="16.5" hidden="1" thickBot="1" x14ac:dyDescent="0.3">
      <c r="A3880" s="26">
        <v>720502</v>
      </c>
      <c r="B3880" s="42">
        <v>720502</v>
      </c>
      <c r="C3880" s="43" t="s">
        <v>1820</v>
      </c>
      <c r="D3880" s="99">
        <f>IF(ISERROR(VLOOKUP(A3880,'CGN-2015-001'!A3879:I9026,4,0)),0,VLOOKUP(A3880,'CGN-2015-001'!A3879:I9026,4,0))</f>
        <v>0</v>
      </c>
      <c r="E3880" s="45">
        <f>IF(ISERROR(VLOOKUP(A3880,[3]Hoja1!$A$1:$F$369,4,0)),0,VLOOKUP(A3880,[3]Hoja1!$A$1:$F$369,4,0))</f>
        <v>0</v>
      </c>
      <c r="F3880" s="45">
        <f>IF(ISERROR(VLOOKUP(A3880,[3]Hoja1!$A$1:$F$369,5,0)),0,VLOOKUP(A3880,[3]Hoja1!$A$1:$F$369,5,0))</f>
        <v>0</v>
      </c>
      <c r="G3880" s="102">
        <f>IF(ISERROR(VLOOKUP(A3880,'CGN-2015-001'!A3879:I9026,7,0)),0,VLOOKUP(A3880,'CGN-2015-001'!A3879:I9026,7,0))</f>
        <v>0</v>
      </c>
      <c r="H3880" s="44"/>
      <c r="I3880" s="46"/>
      <c r="J3880" s="113">
        <f t="shared" si="304"/>
        <v>0</v>
      </c>
      <c r="K3880" s="114">
        <f t="shared" si="305"/>
        <v>0</v>
      </c>
      <c r="L3880" s="31">
        <f t="shared" si="306"/>
        <v>0</v>
      </c>
      <c r="M3880" s="1">
        <f t="shared" si="307"/>
        <v>0</v>
      </c>
      <c r="N3880" s="1">
        <f t="shared" si="308"/>
        <v>6</v>
      </c>
    </row>
    <row r="3881" spans="1:14" ht="16.5" hidden="1" thickBot="1" x14ac:dyDescent="0.3">
      <c r="A3881" s="26">
        <v>720503</v>
      </c>
      <c r="B3881" s="42">
        <v>720503</v>
      </c>
      <c r="C3881" s="43" t="s">
        <v>817</v>
      </c>
      <c r="D3881" s="99">
        <f>IF(ISERROR(VLOOKUP(A3881,'CGN-2015-001'!A3880:I9027,4,0)),0,VLOOKUP(A3881,'CGN-2015-001'!A3880:I9027,4,0))</f>
        <v>0</v>
      </c>
      <c r="E3881" s="45">
        <f>IF(ISERROR(VLOOKUP(A3881,[3]Hoja1!$A$1:$F$369,4,0)),0,VLOOKUP(A3881,[3]Hoja1!$A$1:$F$369,4,0))</f>
        <v>0</v>
      </c>
      <c r="F3881" s="45">
        <f>IF(ISERROR(VLOOKUP(A3881,[3]Hoja1!$A$1:$F$369,5,0)),0,VLOOKUP(A3881,[3]Hoja1!$A$1:$F$369,5,0))</f>
        <v>0</v>
      </c>
      <c r="G3881" s="102">
        <f>IF(ISERROR(VLOOKUP(A3881,'CGN-2015-001'!A3880:I9027,7,0)),0,VLOOKUP(A3881,'CGN-2015-001'!A3880:I9027,7,0))</f>
        <v>0</v>
      </c>
      <c r="H3881" s="44"/>
      <c r="I3881" s="46"/>
      <c r="J3881" s="113">
        <f t="shared" si="304"/>
        <v>0</v>
      </c>
      <c r="K3881" s="114">
        <f t="shared" si="305"/>
        <v>0</v>
      </c>
      <c r="L3881" s="31">
        <f t="shared" si="306"/>
        <v>0</v>
      </c>
      <c r="M3881" s="1">
        <f t="shared" si="307"/>
        <v>0</v>
      </c>
      <c r="N3881" s="1">
        <f t="shared" si="308"/>
        <v>6</v>
      </c>
    </row>
    <row r="3882" spans="1:14" ht="16.5" hidden="1" thickBot="1" x14ac:dyDescent="0.3">
      <c r="A3882" s="26">
        <v>720504</v>
      </c>
      <c r="B3882" s="42">
        <v>720504</v>
      </c>
      <c r="C3882" s="43" t="s">
        <v>1819</v>
      </c>
      <c r="D3882" s="99">
        <f>IF(ISERROR(VLOOKUP(A3882,'CGN-2015-001'!A3881:I9028,4,0)),0,VLOOKUP(A3882,'CGN-2015-001'!A3881:I9028,4,0))</f>
        <v>0</v>
      </c>
      <c r="E3882" s="45">
        <f>IF(ISERROR(VLOOKUP(A3882,[3]Hoja1!$A$1:$F$369,4,0)),0,VLOOKUP(A3882,[3]Hoja1!$A$1:$F$369,4,0))</f>
        <v>0</v>
      </c>
      <c r="F3882" s="45">
        <f>IF(ISERROR(VLOOKUP(A3882,[3]Hoja1!$A$1:$F$369,5,0)),0,VLOOKUP(A3882,[3]Hoja1!$A$1:$F$369,5,0))</f>
        <v>0</v>
      </c>
      <c r="G3882" s="102">
        <f>IF(ISERROR(VLOOKUP(A3882,'CGN-2015-001'!A3881:I9028,7,0)),0,VLOOKUP(A3882,'CGN-2015-001'!A3881:I9028,7,0))</f>
        <v>0</v>
      </c>
      <c r="H3882" s="44"/>
      <c r="I3882" s="46"/>
      <c r="J3882" s="113">
        <f t="shared" si="304"/>
        <v>0</v>
      </c>
      <c r="K3882" s="114">
        <f t="shared" si="305"/>
        <v>0</v>
      </c>
      <c r="L3882" s="31">
        <f t="shared" si="306"/>
        <v>0</v>
      </c>
      <c r="M3882" s="1">
        <f t="shared" si="307"/>
        <v>0</v>
      </c>
      <c r="N3882" s="1">
        <f t="shared" si="308"/>
        <v>6</v>
      </c>
    </row>
    <row r="3883" spans="1:14" ht="16.5" hidden="1" thickBot="1" x14ac:dyDescent="0.3">
      <c r="A3883" s="26">
        <v>720505</v>
      </c>
      <c r="B3883" s="42">
        <v>720505</v>
      </c>
      <c r="C3883" s="43" t="s">
        <v>818</v>
      </c>
      <c r="D3883" s="99">
        <f>IF(ISERROR(VLOOKUP(A3883,'CGN-2015-001'!A3882:I9029,4,0)),0,VLOOKUP(A3883,'CGN-2015-001'!A3882:I9029,4,0))</f>
        <v>0</v>
      </c>
      <c r="E3883" s="45">
        <f>IF(ISERROR(VLOOKUP(A3883,[3]Hoja1!$A$1:$F$369,4,0)),0,VLOOKUP(A3883,[3]Hoja1!$A$1:$F$369,4,0))</f>
        <v>0</v>
      </c>
      <c r="F3883" s="45">
        <f>IF(ISERROR(VLOOKUP(A3883,[3]Hoja1!$A$1:$F$369,5,0)),0,VLOOKUP(A3883,[3]Hoja1!$A$1:$F$369,5,0))</f>
        <v>0</v>
      </c>
      <c r="G3883" s="102">
        <f>IF(ISERROR(VLOOKUP(A3883,'CGN-2015-001'!A3882:I9029,7,0)),0,VLOOKUP(A3883,'CGN-2015-001'!A3882:I9029,7,0))</f>
        <v>0</v>
      </c>
      <c r="H3883" s="44"/>
      <c r="I3883" s="46"/>
      <c r="J3883" s="113">
        <f t="shared" si="304"/>
        <v>0</v>
      </c>
      <c r="K3883" s="114">
        <f t="shared" si="305"/>
        <v>0</v>
      </c>
      <c r="L3883" s="31">
        <f t="shared" si="306"/>
        <v>0</v>
      </c>
      <c r="M3883" s="1">
        <f t="shared" si="307"/>
        <v>0</v>
      </c>
      <c r="N3883" s="1">
        <f t="shared" si="308"/>
        <v>6</v>
      </c>
    </row>
    <row r="3884" spans="1:14" ht="16.5" hidden="1" thickBot="1" x14ac:dyDescent="0.3">
      <c r="A3884" s="26">
        <v>720506</v>
      </c>
      <c r="B3884" s="42">
        <v>720506</v>
      </c>
      <c r="C3884" s="43" t="s">
        <v>440</v>
      </c>
      <c r="D3884" s="99">
        <f>IF(ISERROR(VLOOKUP(A3884,'CGN-2015-001'!A3883:I9030,4,0)),0,VLOOKUP(A3884,'CGN-2015-001'!A3883:I9030,4,0))</f>
        <v>0</v>
      </c>
      <c r="E3884" s="45">
        <f>IF(ISERROR(VLOOKUP(A3884,[3]Hoja1!$A$1:$F$369,4,0)),0,VLOOKUP(A3884,[3]Hoja1!$A$1:$F$369,4,0))</f>
        <v>0</v>
      </c>
      <c r="F3884" s="45">
        <f>IF(ISERROR(VLOOKUP(A3884,[3]Hoja1!$A$1:$F$369,5,0)),0,VLOOKUP(A3884,[3]Hoja1!$A$1:$F$369,5,0))</f>
        <v>0</v>
      </c>
      <c r="G3884" s="102">
        <f>IF(ISERROR(VLOOKUP(A3884,'CGN-2015-001'!A3883:I9030,7,0)),0,VLOOKUP(A3884,'CGN-2015-001'!A3883:I9030,7,0))</f>
        <v>0</v>
      </c>
      <c r="H3884" s="44"/>
      <c r="I3884" s="46"/>
      <c r="J3884" s="113">
        <f t="shared" si="304"/>
        <v>0</v>
      </c>
      <c r="K3884" s="114">
        <f t="shared" si="305"/>
        <v>0</v>
      </c>
      <c r="L3884" s="31">
        <f t="shared" si="306"/>
        <v>0</v>
      </c>
      <c r="M3884" s="1">
        <f t="shared" si="307"/>
        <v>0</v>
      </c>
      <c r="N3884" s="1">
        <f t="shared" si="308"/>
        <v>6</v>
      </c>
    </row>
    <row r="3885" spans="1:14" ht="16.5" hidden="1" thickBot="1" x14ac:dyDescent="0.3">
      <c r="A3885" s="26">
        <v>720507</v>
      </c>
      <c r="B3885" s="42">
        <v>720507</v>
      </c>
      <c r="C3885" s="43" t="s">
        <v>1955</v>
      </c>
      <c r="D3885" s="99">
        <f>IF(ISERROR(VLOOKUP(A3885,'CGN-2015-001'!A3884:I9031,4,0)),0,VLOOKUP(A3885,'CGN-2015-001'!A3884:I9031,4,0))</f>
        <v>0</v>
      </c>
      <c r="E3885" s="45">
        <f>IF(ISERROR(VLOOKUP(A3885,[3]Hoja1!$A$1:$F$369,4,0)),0,VLOOKUP(A3885,[3]Hoja1!$A$1:$F$369,4,0))</f>
        <v>0</v>
      </c>
      <c r="F3885" s="45">
        <f>IF(ISERROR(VLOOKUP(A3885,[3]Hoja1!$A$1:$F$369,5,0)),0,VLOOKUP(A3885,[3]Hoja1!$A$1:$F$369,5,0))</f>
        <v>0</v>
      </c>
      <c r="G3885" s="102">
        <f>IF(ISERROR(VLOOKUP(A3885,'CGN-2015-001'!A3884:I9031,7,0)),0,VLOOKUP(A3885,'CGN-2015-001'!A3884:I9031,7,0))</f>
        <v>0</v>
      </c>
      <c r="H3885" s="44"/>
      <c r="I3885" s="46"/>
      <c r="J3885" s="113">
        <f t="shared" si="304"/>
        <v>0</v>
      </c>
      <c r="K3885" s="114">
        <f t="shared" si="305"/>
        <v>0</v>
      </c>
      <c r="L3885" s="31">
        <f t="shared" si="306"/>
        <v>0</v>
      </c>
      <c r="M3885" s="1">
        <f t="shared" si="307"/>
        <v>0</v>
      </c>
      <c r="N3885" s="1">
        <f t="shared" si="308"/>
        <v>6</v>
      </c>
    </row>
    <row r="3886" spans="1:14" ht="16.5" hidden="1" thickBot="1" x14ac:dyDescent="0.3">
      <c r="A3886" s="26">
        <v>720508</v>
      </c>
      <c r="B3886" s="42">
        <v>720508</v>
      </c>
      <c r="C3886" s="43" t="s">
        <v>438</v>
      </c>
      <c r="D3886" s="99">
        <f>IF(ISERROR(VLOOKUP(A3886,'CGN-2015-001'!A3885:I9032,4,0)),0,VLOOKUP(A3886,'CGN-2015-001'!A3885:I9032,4,0))</f>
        <v>0</v>
      </c>
      <c r="E3886" s="45">
        <f>IF(ISERROR(VLOOKUP(A3886,[3]Hoja1!$A$1:$F$369,4,0)),0,VLOOKUP(A3886,[3]Hoja1!$A$1:$F$369,4,0))</f>
        <v>0</v>
      </c>
      <c r="F3886" s="45">
        <f>IF(ISERROR(VLOOKUP(A3886,[3]Hoja1!$A$1:$F$369,5,0)),0,VLOOKUP(A3886,[3]Hoja1!$A$1:$F$369,5,0))</f>
        <v>0</v>
      </c>
      <c r="G3886" s="102">
        <f>IF(ISERROR(VLOOKUP(A3886,'CGN-2015-001'!A3885:I9032,7,0)),0,VLOOKUP(A3886,'CGN-2015-001'!A3885:I9032,7,0))</f>
        <v>0</v>
      </c>
      <c r="H3886" s="44"/>
      <c r="I3886" s="46"/>
      <c r="J3886" s="113">
        <f t="shared" si="304"/>
        <v>0</v>
      </c>
      <c r="K3886" s="114">
        <f t="shared" si="305"/>
        <v>0</v>
      </c>
      <c r="L3886" s="31">
        <f t="shared" si="306"/>
        <v>0</v>
      </c>
      <c r="M3886" s="1">
        <f t="shared" si="307"/>
        <v>0</v>
      </c>
      <c r="N3886" s="1">
        <f t="shared" si="308"/>
        <v>6</v>
      </c>
    </row>
    <row r="3887" spans="1:14" ht="16.5" hidden="1" thickBot="1" x14ac:dyDescent="0.3">
      <c r="A3887" s="26">
        <v>720509</v>
      </c>
      <c r="B3887" s="42">
        <v>720509</v>
      </c>
      <c r="C3887" s="43" t="s">
        <v>1821</v>
      </c>
      <c r="D3887" s="99">
        <f>IF(ISERROR(VLOOKUP(A3887,'CGN-2015-001'!A3886:I9033,4,0)),0,VLOOKUP(A3887,'CGN-2015-001'!A3886:I9033,4,0))</f>
        <v>0</v>
      </c>
      <c r="E3887" s="45">
        <f>IF(ISERROR(VLOOKUP(A3887,[3]Hoja1!$A$1:$F$369,4,0)),0,VLOOKUP(A3887,[3]Hoja1!$A$1:$F$369,4,0))</f>
        <v>0</v>
      </c>
      <c r="F3887" s="45">
        <f>IF(ISERROR(VLOOKUP(A3887,[3]Hoja1!$A$1:$F$369,5,0)),0,VLOOKUP(A3887,[3]Hoja1!$A$1:$F$369,5,0))</f>
        <v>0</v>
      </c>
      <c r="G3887" s="102">
        <f>IF(ISERROR(VLOOKUP(A3887,'CGN-2015-001'!A3886:I9033,7,0)),0,VLOOKUP(A3887,'CGN-2015-001'!A3886:I9033,7,0))</f>
        <v>0</v>
      </c>
      <c r="H3887" s="44"/>
      <c r="I3887" s="46"/>
      <c r="J3887" s="113">
        <f t="shared" si="304"/>
        <v>0</v>
      </c>
      <c r="K3887" s="114">
        <f t="shared" si="305"/>
        <v>0</v>
      </c>
      <c r="L3887" s="31">
        <f t="shared" si="306"/>
        <v>0</v>
      </c>
      <c r="M3887" s="1">
        <f t="shared" si="307"/>
        <v>0</v>
      </c>
      <c r="N3887" s="1">
        <f t="shared" si="308"/>
        <v>6</v>
      </c>
    </row>
    <row r="3888" spans="1:14" ht="16.5" hidden="1" thickBot="1" x14ac:dyDescent="0.3">
      <c r="A3888" s="26">
        <v>720510</v>
      </c>
      <c r="B3888" s="42">
        <v>720510</v>
      </c>
      <c r="C3888" s="43" t="s">
        <v>1822</v>
      </c>
      <c r="D3888" s="99">
        <f>IF(ISERROR(VLOOKUP(A3888,'CGN-2015-001'!A3887:I9034,4,0)),0,VLOOKUP(A3888,'CGN-2015-001'!A3887:I9034,4,0))</f>
        <v>0</v>
      </c>
      <c r="E3888" s="45">
        <f>IF(ISERROR(VLOOKUP(A3888,[3]Hoja1!$A$1:$F$369,4,0)),0,VLOOKUP(A3888,[3]Hoja1!$A$1:$F$369,4,0))</f>
        <v>0</v>
      </c>
      <c r="F3888" s="45">
        <f>IF(ISERROR(VLOOKUP(A3888,[3]Hoja1!$A$1:$F$369,5,0)),0,VLOOKUP(A3888,[3]Hoja1!$A$1:$F$369,5,0))</f>
        <v>0</v>
      </c>
      <c r="G3888" s="102">
        <f>IF(ISERROR(VLOOKUP(A3888,'CGN-2015-001'!A3887:I9034,7,0)),0,VLOOKUP(A3888,'CGN-2015-001'!A3887:I9034,7,0))</f>
        <v>0</v>
      </c>
      <c r="H3888" s="44"/>
      <c r="I3888" s="46"/>
      <c r="J3888" s="113">
        <f t="shared" si="304"/>
        <v>0</v>
      </c>
      <c r="K3888" s="114">
        <f t="shared" si="305"/>
        <v>0</v>
      </c>
      <c r="L3888" s="31">
        <f t="shared" si="306"/>
        <v>0</v>
      </c>
      <c r="M3888" s="1">
        <f t="shared" si="307"/>
        <v>0</v>
      </c>
      <c r="N3888" s="1">
        <f t="shared" si="308"/>
        <v>6</v>
      </c>
    </row>
    <row r="3889" spans="1:14" ht="16.5" hidden="1" thickBot="1" x14ac:dyDescent="0.3">
      <c r="A3889" s="26">
        <v>720595</v>
      </c>
      <c r="B3889" s="42">
        <v>720595</v>
      </c>
      <c r="C3889" s="43" t="s">
        <v>1956</v>
      </c>
      <c r="D3889" s="99">
        <f>IF(ISERROR(VLOOKUP(A3889,'CGN-2015-001'!A3888:I9035,4,0)),0,VLOOKUP(A3889,'CGN-2015-001'!A3888:I9035,4,0))</f>
        <v>0</v>
      </c>
      <c r="E3889" s="45">
        <f>IF(ISERROR(VLOOKUP(A3889,[3]Hoja1!$A$1:$F$369,4,0)),0,VLOOKUP(A3889,[3]Hoja1!$A$1:$F$369,4,0))</f>
        <v>0</v>
      </c>
      <c r="F3889" s="45">
        <f>IF(ISERROR(VLOOKUP(A3889,[3]Hoja1!$A$1:$F$369,5,0)),0,VLOOKUP(A3889,[3]Hoja1!$A$1:$F$369,5,0))</f>
        <v>0</v>
      </c>
      <c r="G3889" s="102">
        <f>IF(ISERROR(VLOOKUP(A3889,'CGN-2015-001'!A3888:I9035,7,0)),0,VLOOKUP(A3889,'CGN-2015-001'!A3888:I9035,7,0))</f>
        <v>0</v>
      </c>
      <c r="H3889" s="44"/>
      <c r="I3889" s="46"/>
      <c r="J3889" s="113">
        <f t="shared" si="304"/>
        <v>0</v>
      </c>
      <c r="K3889" s="114">
        <f t="shared" si="305"/>
        <v>0</v>
      </c>
      <c r="L3889" s="31">
        <f t="shared" si="306"/>
        <v>0</v>
      </c>
      <c r="M3889" s="1">
        <f t="shared" si="307"/>
        <v>0</v>
      </c>
      <c r="N3889" s="1">
        <f t="shared" si="308"/>
        <v>6</v>
      </c>
    </row>
    <row r="3890" spans="1:14" ht="16.5" hidden="1" thickBot="1" x14ac:dyDescent="0.3">
      <c r="A3890" s="26">
        <v>7206</v>
      </c>
      <c r="B3890" s="48">
        <v>720600</v>
      </c>
      <c r="C3890" s="49" t="s">
        <v>1971</v>
      </c>
      <c r="D3890" s="99">
        <f>IF(ISERROR(VLOOKUP(A3890,'CGN-2015-001'!A3889:I9036,4,0)),0,VLOOKUP(A3890,'CGN-2015-001'!A3889:I9036,4,0))</f>
        <v>0</v>
      </c>
      <c r="E3890" s="40">
        <f>IF(ISERROR(VLOOKUP(A3890,[3]Hoja1!$A$1:$F$369,4,0)),0,VLOOKUP(A3890,[3]Hoja1!$A$1:$F$369,4,0))</f>
        <v>0</v>
      </c>
      <c r="F3890" s="40">
        <f>IF(ISERROR(VLOOKUP(A3890,[3]Hoja1!$A$1:$F$369,5,0)),0,VLOOKUP(A3890,[3]Hoja1!$A$1:$F$369,5,0))</f>
        <v>0</v>
      </c>
      <c r="G3890" s="102">
        <f>IF(ISERROR(VLOOKUP(A3890,'CGN-2015-001'!A3889:I9036,7,0)),0,VLOOKUP(A3890,'CGN-2015-001'!A3889:I9036,7,0))</f>
        <v>0</v>
      </c>
      <c r="H3890" s="50"/>
      <c r="I3890" s="51"/>
      <c r="J3890" s="113">
        <f t="shared" si="304"/>
        <v>0</v>
      </c>
      <c r="K3890" s="114">
        <f t="shared" si="305"/>
        <v>0</v>
      </c>
      <c r="L3890" s="31">
        <f t="shared" si="306"/>
        <v>0</v>
      </c>
      <c r="M3890" s="1">
        <f t="shared" si="307"/>
        <v>0</v>
      </c>
      <c r="N3890" s="1">
        <f t="shared" si="308"/>
        <v>4</v>
      </c>
    </row>
    <row r="3891" spans="1:14" ht="16.5" hidden="1" thickBot="1" x14ac:dyDescent="0.3">
      <c r="A3891" s="26">
        <v>720601</v>
      </c>
      <c r="B3891" s="42">
        <v>720601</v>
      </c>
      <c r="C3891" s="43" t="s">
        <v>1954</v>
      </c>
      <c r="D3891" s="99">
        <f>IF(ISERROR(VLOOKUP(A3891,'CGN-2015-001'!A3890:I9037,4,0)),0,VLOOKUP(A3891,'CGN-2015-001'!A3890:I9037,4,0))</f>
        <v>0</v>
      </c>
      <c r="E3891" s="45">
        <f>IF(ISERROR(VLOOKUP(A3891,[3]Hoja1!$A$1:$F$369,4,0)),0,VLOOKUP(A3891,[3]Hoja1!$A$1:$F$369,4,0))</f>
        <v>0</v>
      </c>
      <c r="F3891" s="45">
        <f>IF(ISERROR(VLOOKUP(A3891,[3]Hoja1!$A$1:$F$369,5,0)),0,VLOOKUP(A3891,[3]Hoja1!$A$1:$F$369,5,0))</f>
        <v>0</v>
      </c>
      <c r="G3891" s="102">
        <f>IF(ISERROR(VLOOKUP(A3891,'CGN-2015-001'!A3890:I9037,7,0)),0,VLOOKUP(A3891,'CGN-2015-001'!A3890:I9037,7,0))</f>
        <v>0</v>
      </c>
      <c r="H3891" s="44"/>
      <c r="I3891" s="46"/>
      <c r="J3891" s="113">
        <f t="shared" si="304"/>
        <v>0</v>
      </c>
      <c r="K3891" s="114">
        <f t="shared" si="305"/>
        <v>0</v>
      </c>
      <c r="L3891" s="31">
        <f t="shared" si="306"/>
        <v>0</v>
      </c>
      <c r="M3891" s="1">
        <f t="shared" si="307"/>
        <v>0</v>
      </c>
      <c r="N3891" s="1">
        <f t="shared" si="308"/>
        <v>6</v>
      </c>
    </row>
    <row r="3892" spans="1:14" ht="16.5" hidden="1" thickBot="1" x14ac:dyDescent="0.3">
      <c r="A3892" s="26">
        <v>720602</v>
      </c>
      <c r="B3892" s="42">
        <v>720602</v>
      </c>
      <c r="C3892" s="43" t="s">
        <v>1820</v>
      </c>
      <c r="D3892" s="99">
        <f>IF(ISERROR(VLOOKUP(A3892,'CGN-2015-001'!A3891:I9038,4,0)),0,VLOOKUP(A3892,'CGN-2015-001'!A3891:I9038,4,0))</f>
        <v>0</v>
      </c>
      <c r="E3892" s="45">
        <f>IF(ISERROR(VLOOKUP(A3892,[3]Hoja1!$A$1:$F$369,4,0)),0,VLOOKUP(A3892,[3]Hoja1!$A$1:$F$369,4,0))</f>
        <v>0</v>
      </c>
      <c r="F3892" s="45">
        <f>IF(ISERROR(VLOOKUP(A3892,[3]Hoja1!$A$1:$F$369,5,0)),0,VLOOKUP(A3892,[3]Hoja1!$A$1:$F$369,5,0))</f>
        <v>0</v>
      </c>
      <c r="G3892" s="102">
        <f>IF(ISERROR(VLOOKUP(A3892,'CGN-2015-001'!A3891:I9038,7,0)),0,VLOOKUP(A3892,'CGN-2015-001'!A3891:I9038,7,0))</f>
        <v>0</v>
      </c>
      <c r="H3892" s="44"/>
      <c r="I3892" s="46"/>
      <c r="J3892" s="113">
        <f t="shared" si="304"/>
        <v>0</v>
      </c>
      <c r="K3892" s="114">
        <f t="shared" si="305"/>
        <v>0</v>
      </c>
      <c r="L3892" s="31">
        <f t="shared" si="306"/>
        <v>0</v>
      </c>
      <c r="M3892" s="1">
        <f t="shared" si="307"/>
        <v>0</v>
      </c>
      <c r="N3892" s="1">
        <f t="shared" si="308"/>
        <v>6</v>
      </c>
    </row>
    <row r="3893" spans="1:14" ht="16.5" hidden="1" thickBot="1" x14ac:dyDescent="0.3">
      <c r="A3893" s="26">
        <v>720603</v>
      </c>
      <c r="B3893" s="42">
        <v>720603</v>
      </c>
      <c r="C3893" s="43" t="s">
        <v>817</v>
      </c>
      <c r="D3893" s="99">
        <f>IF(ISERROR(VLOOKUP(A3893,'CGN-2015-001'!A3892:I9039,4,0)),0,VLOOKUP(A3893,'CGN-2015-001'!A3892:I9039,4,0))</f>
        <v>0</v>
      </c>
      <c r="E3893" s="45">
        <f>IF(ISERROR(VLOOKUP(A3893,[3]Hoja1!$A$1:$F$369,4,0)),0,VLOOKUP(A3893,[3]Hoja1!$A$1:$F$369,4,0))</f>
        <v>0</v>
      </c>
      <c r="F3893" s="45">
        <f>IF(ISERROR(VLOOKUP(A3893,[3]Hoja1!$A$1:$F$369,5,0)),0,VLOOKUP(A3893,[3]Hoja1!$A$1:$F$369,5,0))</f>
        <v>0</v>
      </c>
      <c r="G3893" s="102">
        <f>IF(ISERROR(VLOOKUP(A3893,'CGN-2015-001'!A3892:I9039,7,0)),0,VLOOKUP(A3893,'CGN-2015-001'!A3892:I9039,7,0))</f>
        <v>0</v>
      </c>
      <c r="H3893" s="44"/>
      <c r="I3893" s="46"/>
      <c r="J3893" s="113">
        <f t="shared" si="304"/>
        <v>0</v>
      </c>
      <c r="K3893" s="114">
        <f t="shared" si="305"/>
        <v>0</v>
      </c>
      <c r="L3893" s="31">
        <f t="shared" si="306"/>
        <v>0</v>
      </c>
      <c r="M3893" s="1">
        <f t="shared" si="307"/>
        <v>0</v>
      </c>
      <c r="N3893" s="1">
        <f t="shared" si="308"/>
        <v>6</v>
      </c>
    </row>
    <row r="3894" spans="1:14" ht="16.5" hidden="1" thickBot="1" x14ac:dyDescent="0.3">
      <c r="A3894" s="26">
        <v>720604</v>
      </c>
      <c r="B3894" s="42">
        <v>720604</v>
      </c>
      <c r="C3894" s="43" t="s">
        <v>1819</v>
      </c>
      <c r="D3894" s="99">
        <f>IF(ISERROR(VLOOKUP(A3894,'CGN-2015-001'!A3893:I9040,4,0)),0,VLOOKUP(A3894,'CGN-2015-001'!A3893:I9040,4,0))</f>
        <v>0</v>
      </c>
      <c r="E3894" s="45">
        <f>IF(ISERROR(VLOOKUP(A3894,[3]Hoja1!$A$1:$F$369,4,0)),0,VLOOKUP(A3894,[3]Hoja1!$A$1:$F$369,4,0))</f>
        <v>0</v>
      </c>
      <c r="F3894" s="45">
        <f>IF(ISERROR(VLOOKUP(A3894,[3]Hoja1!$A$1:$F$369,5,0)),0,VLOOKUP(A3894,[3]Hoja1!$A$1:$F$369,5,0))</f>
        <v>0</v>
      </c>
      <c r="G3894" s="102">
        <f>IF(ISERROR(VLOOKUP(A3894,'CGN-2015-001'!A3893:I9040,7,0)),0,VLOOKUP(A3894,'CGN-2015-001'!A3893:I9040,7,0))</f>
        <v>0</v>
      </c>
      <c r="H3894" s="44"/>
      <c r="I3894" s="46"/>
      <c r="J3894" s="113">
        <f t="shared" si="304"/>
        <v>0</v>
      </c>
      <c r="K3894" s="114">
        <f t="shared" si="305"/>
        <v>0</v>
      </c>
      <c r="L3894" s="31">
        <f t="shared" si="306"/>
        <v>0</v>
      </c>
      <c r="M3894" s="1">
        <f t="shared" si="307"/>
        <v>0</v>
      </c>
      <c r="N3894" s="1">
        <f t="shared" si="308"/>
        <v>6</v>
      </c>
    </row>
    <row r="3895" spans="1:14" ht="16.5" hidden="1" thickBot="1" x14ac:dyDescent="0.3">
      <c r="A3895" s="26">
        <v>720605</v>
      </c>
      <c r="B3895" s="42">
        <v>720605</v>
      </c>
      <c r="C3895" s="43" t="s">
        <v>818</v>
      </c>
      <c r="D3895" s="99">
        <f>IF(ISERROR(VLOOKUP(A3895,'CGN-2015-001'!A3894:I9041,4,0)),0,VLOOKUP(A3895,'CGN-2015-001'!A3894:I9041,4,0))</f>
        <v>0</v>
      </c>
      <c r="E3895" s="45">
        <f>IF(ISERROR(VLOOKUP(A3895,[3]Hoja1!$A$1:$F$369,4,0)),0,VLOOKUP(A3895,[3]Hoja1!$A$1:$F$369,4,0))</f>
        <v>0</v>
      </c>
      <c r="F3895" s="45">
        <f>IF(ISERROR(VLOOKUP(A3895,[3]Hoja1!$A$1:$F$369,5,0)),0,VLOOKUP(A3895,[3]Hoja1!$A$1:$F$369,5,0))</f>
        <v>0</v>
      </c>
      <c r="G3895" s="102">
        <f>IF(ISERROR(VLOOKUP(A3895,'CGN-2015-001'!A3894:I9041,7,0)),0,VLOOKUP(A3895,'CGN-2015-001'!A3894:I9041,7,0))</f>
        <v>0</v>
      </c>
      <c r="H3895" s="44"/>
      <c r="I3895" s="46"/>
      <c r="J3895" s="113">
        <f t="shared" si="304"/>
        <v>0</v>
      </c>
      <c r="K3895" s="114">
        <f t="shared" si="305"/>
        <v>0</v>
      </c>
      <c r="L3895" s="31">
        <f t="shared" si="306"/>
        <v>0</v>
      </c>
      <c r="M3895" s="1">
        <f t="shared" si="307"/>
        <v>0</v>
      </c>
      <c r="N3895" s="1">
        <f t="shared" si="308"/>
        <v>6</v>
      </c>
    </row>
    <row r="3896" spans="1:14" ht="16.5" hidden="1" thickBot="1" x14ac:dyDescent="0.3">
      <c r="A3896" s="26">
        <v>720606</v>
      </c>
      <c r="B3896" s="42">
        <v>720606</v>
      </c>
      <c r="C3896" s="43" t="s">
        <v>440</v>
      </c>
      <c r="D3896" s="99">
        <f>IF(ISERROR(VLOOKUP(A3896,'CGN-2015-001'!A3895:I9042,4,0)),0,VLOOKUP(A3896,'CGN-2015-001'!A3895:I9042,4,0))</f>
        <v>0</v>
      </c>
      <c r="E3896" s="45">
        <f>IF(ISERROR(VLOOKUP(A3896,[3]Hoja1!$A$1:$F$369,4,0)),0,VLOOKUP(A3896,[3]Hoja1!$A$1:$F$369,4,0))</f>
        <v>0</v>
      </c>
      <c r="F3896" s="45">
        <f>IF(ISERROR(VLOOKUP(A3896,[3]Hoja1!$A$1:$F$369,5,0)),0,VLOOKUP(A3896,[3]Hoja1!$A$1:$F$369,5,0))</f>
        <v>0</v>
      </c>
      <c r="G3896" s="102">
        <f>IF(ISERROR(VLOOKUP(A3896,'CGN-2015-001'!A3895:I9042,7,0)),0,VLOOKUP(A3896,'CGN-2015-001'!A3895:I9042,7,0))</f>
        <v>0</v>
      </c>
      <c r="H3896" s="44"/>
      <c r="I3896" s="46"/>
      <c r="J3896" s="113">
        <f t="shared" si="304"/>
        <v>0</v>
      </c>
      <c r="K3896" s="114">
        <f t="shared" si="305"/>
        <v>0</v>
      </c>
      <c r="L3896" s="31">
        <f t="shared" si="306"/>
        <v>0</v>
      </c>
      <c r="M3896" s="1">
        <f t="shared" si="307"/>
        <v>0</v>
      </c>
      <c r="N3896" s="1">
        <f t="shared" si="308"/>
        <v>6</v>
      </c>
    </row>
    <row r="3897" spans="1:14" ht="16.5" hidden="1" thickBot="1" x14ac:dyDescent="0.3">
      <c r="A3897" s="26">
        <v>720607</v>
      </c>
      <c r="B3897" s="42">
        <v>720607</v>
      </c>
      <c r="C3897" s="43" t="s">
        <v>1955</v>
      </c>
      <c r="D3897" s="99">
        <f>IF(ISERROR(VLOOKUP(A3897,'CGN-2015-001'!A3896:I9043,4,0)),0,VLOOKUP(A3897,'CGN-2015-001'!A3896:I9043,4,0))</f>
        <v>0</v>
      </c>
      <c r="E3897" s="45">
        <f>IF(ISERROR(VLOOKUP(A3897,[3]Hoja1!$A$1:$F$369,4,0)),0,VLOOKUP(A3897,[3]Hoja1!$A$1:$F$369,4,0))</f>
        <v>0</v>
      </c>
      <c r="F3897" s="45">
        <f>IF(ISERROR(VLOOKUP(A3897,[3]Hoja1!$A$1:$F$369,5,0)),0,VLOOKUP(A3897,[3]Hoja1!$A$1:$F$369,5,0))</f>
        <v>0</v>
      </c>
      <c r="G3897" s="102">
        <f>IF(ISERROR(VLOOKUP(A3897,'CGN-2015-001'!A3896:I9043,7,0)),0,VLOOKUP(A3897,'CGN-2015-001'!A3896:I9043,7,0))</f>
        <v>0</v>
      </c>
      <c r="H3897" s="44"/>
      <c r="I3897" s="46"/>
      <c r="J3897" s="113">
        <f t="shared" si="304"/>
        <v>0</v>
      </c>
      <c r="K3897" s="114">
        <f t="shared" si="305"/>
        <v>0</v>
      </c>
      <c r="L3897" s="31">
        <f t="shared" si="306"/>
        <v>0</v>
      </c>
      <c r="M3897" s="1">
        <f t="shared" si="307"/>
        <v>0</v>
      </c>
      <c r="N3897" s="1">
        <f t="shared" si="308"/>
        <v>6</v>
      </c>
    </row>
    <row r="3898" spans="1:14" ht="16.5" hidden="1" thickBot="1" x14ac:dyDescent="0.3">
      <c r="A3898" s="26">
        <v>720608</v>
      </c>
      <c r="B3898" s="42">
        <v>720608</v>
      </c>
      <c r="C3898" s="43" t="s">
        <v>438</v>
      </c>
      <c r="D3898" s="99">
        <f>IF(ISERROR(VLOOKUP(A3898,'CGN-2015-001'!A3897:I9044,4,0)),0,VLOOKUP(A3898,'CGN-2015-001'!A3897:I9044,4,0))</f>
        <v>0</v>
      </c>
      <c r="E3898" s="45">
        <f>IF(ISERROR(VLOOKUP(A3898,[3]Hoja1!$A$1:$F$369,4,0)),0,VLOOKUP(A3898,[3]Hoja1!$A$1:$F$369,4,0))</f>
        <v>0</v>
      </c>
      <c r="F3898" s="45">
        <f>IF(ISERROR(VLOOKUP(A3898,[3]Hoja1!$A$1:$F$369,5,0)),0,VLOOKUP(A3898,[3]Hoja1!$A$1:$F$369,5,0))</f>
        <v>0</v>
      </c>
      <c r="G3898" s="102">
        <f>IF(ISERROR(VLOOKUP(A3898,'CGN-2015-001'!A3897:I9044,7,0)),0,VLOOKUP(A3898,'CGN-2015-001'!A3897:I9044,7,0))</f>
        <v>0</v>
      </c>
      <c r="H3898" s="44"/>
      <c r="I3898" s="46"/>
      <c r="J3898" s="113">
        <f t="shared" si="304"/>
        <v>0</v>
      </c>
      <c r="K3898" s="114">
        <f t="shared" si="305"/>
        <v>0</v>
      </c>
      <c r="L3898" s="31">
        <f t="shared" si="306"/>
        <v>0</v>
      </c>
      <c r="M3898" s="1">
        <f t="shared" si="307"/>
        <v>0</v>
      </c>
      <c r="N3898" s="1">
        <f t="shared" si="308"/>
        <v>6</v>
      </c>
    </row>
    <row r="3899" spans="1:14" ht="16.5" hidden="1" thickBot="1" x14ac:dyDescent="0.3">
      <c r="A3899" s="26">
        <v>720609</v>
      </c>
      <c r="B3899" s="42">
        <v>720609</v>
      </c>
      <c r="C3899" s="43" t="s">
        <v>1821</v>
      </c>
      <c r="D3899" s="99">
        <f>IF(ISERROR(VLOOKUP(A3899,'CGN-2015-001'!A3898:I9045,4,0)),0,VLOOKUP(A3899,'CGN-2015-001'!A3898:I9045,4,0))</f>
        <v>0</v>
      </c>
      <c r="E3899" s="45">
        <f>IF(ISERROR(VLOOKUP(A3899,[3]Hoja1!$A$1:$F$369,4,0)),0,VLOOKUP(A3899,[3]Hoja1!$A$1:$F$369,4,0))</f>
        <v>0</v>
      </c>
      <c r="F3899" s="45">
        <f>IF(ISERROR(VLOOKUP(A3899,[3]Hoja1!$A$1:$F$369,5,0)),0,VLOOKUP(A3899,[3]Hoja1!$A$1:$F$369,5,0))</f>
        <v>0</v>
      </c>
      <c r="G3899" s="102">
        <f>IF(ISERROR(VLOOKUP(A3899,'CGN-2015-001'!A3898:I9045,7,0)),0,VLOOKUP(A3899,'CGN-2015-001'!A3898:I9045,7,0))</f>
        <v>0</v>
      </c>
      <c r="H3899" s="44"/>
      <c r="I3899" s="46"/>
      <c r="J3899" s="113">
        <f t="shared" si="304"/>
        <v>0</v>
      </c>
      <c r="K3899" s="114">
        <f t="shared" si="305"/>
        <v>0</v>
      </c>
      <c r="L3899" s="31">
        <f t="shared" si="306"/>
        <v>0</v>
      </c>
      <c r="M3899" s="1">
        <f t="shared" si="307"/>
        <v>0</v>
      </c>
      <c r="N3899" s="1">
        <f t="shared" si="308"/>
        <v>6</v>
      </c>
    </row>
    <row r="3900" spans="1:14" ht="16.5" hidden="1" thickBot="1" x14ac:dyDescent="0.3">
      <c r="A3900" s="26">
        <v>720610</v>
      </c>
      <c r="B3900" s="42">
        <v>720610</v>
      </c>
      <c r="C3900" s="43" t="s">
        <v>1822</v>
      </c>
      <c r="D3900" s="99">
        <f>IF(ISERROR(VLOOKUP(A3900,'CGN-2015-001'!A3899:I9046,4,0)),0,VLOOKUP(A3900,'CGN-2015-001'!A3899:I9046,4,0))</f>
        <v>0</v>
      </c>
      <c r="E3900" s="45">
        <f>IF(ISERROR(VLOOKUP(A3900,[3]Hoja1!$A$1:$F$369,4,0)),0,VLOOKUP(A3900,[3]Hoja1!$A$1:$F$369,4,0))</f>
        <v>0</v>
      </c>
      <c r="F3900" s="45">
        <f>IF(ISERROR(VLOOKUP(A3900,[3]Hoja1!$A$1:$F$369,5,0)),0,VLOOKUP(A3900,[3]Hoja1!$A$1:$F$369,5,0))</f>
        <v>0</v>
      </c>
      <c r="G3900" s="102">
        <f>IF(ISERROR(VLOOKUP(A3900,'CGN-2015-001'!A3899:I9046,7,0)),0,VLOOKUP(A3900,'CGN-2015-001'!A3899:I9046,7,0))</f>
        <v>0</v>
      </c>
      <c r="H3900" s="44"/>
      <c r="I3900" s="46"/>
      <c r="J3900" s="113">
        <f t="shared" si="304"/>
        <v>0</v>
      </c>
      <c r="K3900" s="114">
        <f t="shared" si="305"/>
        <v>0</v>
      </c>
      <c r="L3900" s="31">
        <f t="shared" si="306"/>
        <v>0</v>
      </c>
      <c r="M3900" s="1">
        <f t="shared" si="307"/>
        <v>0</v>
      </c>
      <c r="N3900" s="1">
        <f t="shared" si="308"/>
        <v>6</v>
      </c>
    </row>
    <row r="3901" spans="1:14" ht="16.5" hidden="1" thickBot="1" x14ac:dyDescent="0.3">
      <c r="A3901" s="26">
        <v>720695</v>
      </c>
      <c r="B3901" s="42">
        <v>720695</v>
      </c>
      <c r="C3901" s="43" t="s">
        <v>1956</v>
      </c>
      <c r="D3901" s="99">
        <f>IF(ISERROR(VLOOKUP(A3901,'CGN-2015-001'!A3900:I9047,4,0)),0,VLOOKUP(A3901,'CGN-2015-001'!A3900:I9047,4,0))</f>
        <v>0</v>
      </c>
      <c r="E3901" s="45">
        <f>IF(ISERROR(VLOOKUP(A3901,[3]Hoja1!$A$1:$F$369,4,0)),0,VLOOKUP(A3901,[3]Hoja1!$A$1:$F$369,4,0))</f>
        <v>0</v>
      </c>
      <c r="F3901" s="45">
        <f>IF(ISERROR(VLOOKUP(A3901,[3]Hoja1!$A$1:$F$369,5,0)),0,VLOOKUP(A3901,[3]Hoja1!$A$1:$F$369,5,0))</f>
        <v>0</v>
      </c>
      <c r="G3901" s="102">
        <f>IF(ISERROR(VLOOKUP(A3901,'CGN-2015-001'!A3900:I9047,7,0)),0,VLOOKUP(A3901,'CGN-2015-001'!A3900:I9047,7,0))</f>
        <v>0</v>
      </c>
      <c r="H3901" s="44"/>
      <c r="I3901" s="46"/>
      <c r="J3901" s="113">
        <f t="shared" si="304"/>
        <v>0</v>
      </c>
      <c r="K3901" s="114">
        <f t="shared" si="305"/>
        <v>0</v>
      </c>
      <c r="L3901" s="31">
        <f t="shared" si="306"/>
        <v>0</v>
      </c>
      <c r="M3901" s="1">
        <f t="shared" si="307"/>
        <v>0</v>
      </c>
      <c r="N3901" s="1">
        <f t="shared" si="308"/>
        <v>6</v>
      </c>
    </row>
    <row r="3902" spans="1:14" ht="16.5" hidden="1" thickBot="1" x14ac:dyDescent="0.3">
      <c r="A3902" s="26">
        <v>7207</v>
      </c>
      <c r="B3902" s="48">
        <v>720700</v>
      </c>
      <c r="C3902" s="49" t="s">
        <v>1972</v>
      </c>
      <c r="D3902" s="99">
        <f>IF(ISERROR(VLOOKUP(A3902,'CGN-2015-001'!A3901:I9048,4,0)),0,VLOOKUP(A3902,'CGN-2015-001'!A3901:I9048,4,0))</f>
        <v>0</v>
      </c>
      <c r="E3902" s="40">
        <f>IF(ISERROR(VLOOKUP(A3902,[3]Hoja1!$A$1:$F$369,4,0)),0,VLOOKUP(A3902,[3]Hoja1!$A$1:$F$369,4,0))</f>
        <v>0</v>
      </c>
      <c r="F3902" s="40">
        <f>IF(ISERROR(VLOOKUP(A3902,[3]Hoja1!$A$1:$F$369,5,0)),0,VLOOKUP(A3902,[3]Hoja1!$A$1:$F$369,5,0))</f>
        <v>0</v>
      </c>
      <c r="G3902" s="102">
        <f>IF(ISERROR(VLOOKUP(A3902,'CGN-2015-001'!A3901:I9048,7,0)),0,VLOOKUP(A3902,'CGN-2015-001'!A3901:I9048,7,0))</f>
        <v>0</v>
      </c>
      <c r="H3902" s="50"/>
      <c r="I3902" s="51"/>
      <c r="J3902" s="113">
        <f t="shared" si="304"/>
        <v>0</v>
      </c>
      <c r="K3902" s="114">
        <f t="shared" si="305"/>
        <v>0</v>
      </c>
      <c r="L3902" s="31">
        <f t="shared" si="306"/>
        <v>0</v>
      </c>
      <c r="M3902" s="1">
        <f t="shared" si="307"/>
        <v>0</v>
      </c>
      <c r="N3902" s="1">
        <f t="shared" si="308"/>
        <v>4</v>
      </c>
    </row>
    <row r="3903" spans="1:14" ht="16.5" hidden="1" thickBot="1" x14ac:dyDescent="0.3">
      <c r="A3903" s="26">
        <v>720701</v>
      </c>
      <c r="B3903" s="42">
        <v>720701</v>
      </c>
      <c r="C3903" s="43" t="s">
        <v>1954</v>
      </c>
      <c r="D3903" s="99">
        <f>IF(ISERROR(VLOOKUP(A3903,'CGN-2015-001'!A3902:I9049,4,0)),0,VLOOKUP(A3903,'CGN-2015-001'!A3902:I9049,4,0))</f>
        <v>0</v>
      </c>
      <c r="E3903" s="45">
        <f>IF(ISERROR(VLOOKUP(A3903,[3]Hoja1!$A$1:$F$369,4,0)),0,VLOOKUP(A3903,[3]Hoja1!$A$1:$F$369,4,0))</f>
        <v>0</v>
      </c>
      <c r="F3903" s="45">
        <f>IF(ISERROR(VLOOKUP(A3903,[3]Hoja1!$A$1:$F$369,5,0)),0,VLOOKUP(A3903,[3]Hoja1!$A$1:$F$369,5,0))</f>
        <v>0</v>
      </c>
      <c r="G3903" s="102">
        <f>IF(ISERROR(VLOOKUP(A3903,'CGN-2015-001'!A3902:I9049,7,0)),0,VLOOKUP(A3903,'CGN-2015-001'!A3902:I9049,7,0))</f>
        <v>0</v>
      </c>
      <c r="H3903" s="44"/>
      <c r="I3903" s="46"/>
      <c r="J3903" s="113">
        <f t="shared" si="304"/>
        <v>0</v>
      </c>
      <c r="K3903" s="114">
        <f t="shared" si="305"/>
        <v>0</v>
      </c>
      <c r="L3903" s="31">
        <f t="shared" si="306"/>
        <v>0</v>
      </c>
      <c r="M3903" s="1">
        <f t="shared" si="307"/>
        <v>0</v>
      </c>
      <c r="N3903" s="1">
        <f t="shared" si="308"/>
        <v>6</v>
      </c>
    </row>
    <row r="3904" spans="1:14" ht="16.5" hidden="1" thickBot="1" x14ac:dyDescent="0.3">
      <c r="A3904" s="26">
        <v>720702</v>
      </c>
      <c r="B3904" s="42">
        <v>720702</v>
      </c>
      <c r="C3904" s="43" t="s">
        <v>1820</v>
      </c>
      <c r="D3904" s="99">
        <f>IF(ISERROR(VLOOKUP(A3904,'CGN-2015-001'!A3903:I9050,4,0)),0,VLOOKUP(A3904,'CGN-2015-001'!A3903:I9050,4,0))</f>
        <v>0</v>
      </c>
      <c r="E3904" s="45">
        <f>IF(ISERROR(VLOOKUP(A3904,[3]Hoja1!$A$1:$F$369,4,0)),0,VLOOKUP(A3904,[3]Hoja1!$A$1:$F$369,4,0))</f>
        <v>0</v>
      </c>
      <c r="F3904" s="45">
        <f>IF(ISERROR(VLOOKUP(A3904,[3]Hoja1!$A$1:$F$369,5,0)),0,VLOOKUP(A3904,[3]Hoja1!$A$1:$F$369,5,0))</f>
        <v>0</v>
      </c>
      <c r="G3904" s="102">
        <f>IF(ISERROR(VLOOKUP(A3904,'CGN-2015-001'!A3903:I9050,7,0)),0,VLOOKUP(A3904,'CGN-2015-001'!A3903:I9050,7,0))</f>
        <v>0</v>
      </c>
      <c r="H3904" s="44"/>
      <c r="I3904" s="46"/>
      <c r="J3904" s="113">
        <f t="shared" si="304"/>
        <v>0</v>
      </c>
      <c r="K3904" s="114">
        <f t="shared" si="305"/>
        <v>0</v>
      </c>
      <c r="L3904" s="31">
        <f t="shared" si="306"/>
        <v>0</v>
      </c>
      <c r="M3904" s="1">
        <f t="shared" si="307"/>
        <v>0</v>
      </c>
      <c r="N3904" s="1">
        <f t="shared" si="308"/>
        <v>6</v>
      </c>
    </row>
    <row r="3905" spans="1:14" ht="16.5" hidden="1" thickBot="1" x14ac:dyDescent="0.3">
      <c r="A3905" s="26">
        <v>720703</v>
      </c>
      <c r="B3905" s="42">
        <v>720703</v>
      </c>
      <c r="C3905" s="43" t="s">
        <v>817</v>
      </c>
      <c r="D3905" s="99">
        <f>IF(ISERROR(VLOOKUP(A3905,'CGN-2015-001'!A3904:I9051,4,0)),0,VLOOKUP(A3905,'CGN-2015-001'!A3904:I9051,4,0))</f>
        <v>0</v>
      </c>
      <c r="E3905" s="45">
        <f>IF(ISERROR(VLOOKUP(A3905,[3]Hoja1!$A$1:$F$369,4,0)),0,VLOOKUP(A3905,[3]Hoja1!$A$1:$F$369,4,0))</f>
        <v>0</v>
      </c>
      <c r="F3905" s="45">
        <f>IF(ISERROR(VLOOKUP(A3905,[3]Hoja1!$A$1:$F$369,5,0)),0,VLOOKUP(A3905,[3]Hoja1!$A$1:$F$369,5,0))</f>
        <v>0</v>
      </c>
      <c r="G3905" s="102">
        <f>IF(ISERROR(VLOOKUP(A3905,'CGN-2015-001'!A3904:I9051,7,0)),0,VLOOKUP(A3905,'CGN-2015-001'!A3904:I9051,7,0))</f>
        <v>0</v>
      </c>
      <c r="H3905" s="44"/>
      <c r="I3905" s="46"/>
      <c r="J3905" s="113">
        <f t="shared" si="304"/>
        <v>0</v>
      </c>
      <c r="K3905" s="114">
        <f t="shared" si="305"/>
        <v>0</v>
      </c>
      <c r="L3905" s="31">
        <f t="shared" si="306"/>
        <v>0</v>
      </c>
      <c r="M3905" s="1">
        <f t="shared" si="307"/>
        <v>0</v>
      </c>
      <c r="N3905" s="1">
        <f t="shared" si="308"/>
        <v>6</v>
      </c>
    </row>
    <row r="3906" spans="1:14" ht="16.5" hidden="1" thickBot="1" x14ac:dyDescent="0.3">
      <c r="A3906" s="26">
        <v>720704</v>
      </c>
      <c r="B3906" s="42">
        <v>720704</v>
      </c>
      <c r="C3906" s="43" t="s">
        <v>1819</v>
      </c>
      <c r="D3906" s="99">
        <f>IF(ISERROR(VLOOKUP(A3906,'CGN-2015-001'!A3905:I9052,4,0)),0,VLOOKUP(A3906,'CGN-2015-001'!A3905:I9052,4,0))</f>
        <v>0</v>
      </c>
      <c r="E3906" s="45">
        <f>IF(ISERROR(VLOOKUP(A3906,[3]Hoja1!$A$1:$F$369,4,0)),0,VLOOKUP(A3906,[3]Hoja1!$A$1:$F$369,4,0))</f>
        <v>0</v>
      </c>
      <c r="F3906" s="45">
        <f>IF(ISERROR(VLOOKUP(A3906,[3]Hoja1!$A$1:$F$369,5,0)),0,VLOOKUP(A3906,[3]Hoja1!$A$1:$F$369,5,0))</f>
        <v>0</v>
      </c>
      <c r="G3906" s="102">
        <f>IF(ISERROR(VLOOKUP(A3906,'CGN-2015-001'!A3905:I9052,7,0)),0,VLOOKUP(A3906,'CGN-2015-001'!A3905:I9052,7,0))</f>
        <v>0</v>
      </c>
      <c r="H3906" s="44"/>
      <c r="I3906" s="46"/>
      <c r="J3906" s="113">
        <f t="shared" si="304"/>
        <v>0</v>
      </c>
      <c r="K3906" s="114">
        <f t="shared" si="305"/>
        <v>0</v>
      </c>
      <c r="L3906" s="31">
        <f t="shared" si="306"/>
        <v>0</v>
      </c>
      <c r="M3906" s="1">
        <f t="shared" si="307"/>
        <v>0</v>
      </c>
      <c r="N3906" s="1">
        <f t="shared" si="308"/>
        <v>6</v>
      </c>
    </row>
    <row r="3907" spans="1:14" ht="16.5" hidden="1" thickBot="1" x14ac:dyDescent="0.3">
      <c r="A3907" s="26">
        <v>720705</v>
      </c>
      <c r="B3907" s="42">
        <v>720705</v>
      </c>
      <c r="C3907" s="43" t="s">
        <v>818</v>
      </c>
      <c r="D3907" s="99">
        <f>IF(ISERROR(VLOOKUP(A3907,'CGN-2015-001'!A3906:I9053,4,0)),0,VLOOKUP(A3907,'CGN-2015-001'!A3906:I9053,4,0))</f>
        <v>0</v>
      </c>
      <c r="E3907" s="45">
        <f>IF(ISERROR(VLOOKUP(A3907,[3]Hoja1!$A$1:$F$369,4,0)),0,VLOOKUP(A3907,[3]Hoja1!$A$1:$F$369,4,0))</f>
        <v>0</v>
      </c>
      <c r="F3907" s="45">
        <f>IF(ISERROR(VLOOKUP(A3907,[3]Hoja1!$A$1:$F$369,5,0)),0,VLOOKUP(A3907,[3]Hoja1!$A$1:$F$369,5,0))</f>
        <v>0</v>
      </c>
      <c r="G3907" s="102">
        <f>IF(ISERROR(VLOOKUP(A3907,'CGN-2015-001'!A3906:I9053,7,0)),0,VLOOKUP(A3907,'CGN-2015-001'!A3906:I9053,7,0))</f>
        <v>0</v>
      </c>
      <c r="H3907" s="44"/>
      <c r="I3907" s="46"/>
      <c r="J3907" s="113">
        <f t="shared" si="304"/>
        <v>0</v>
      </c>
      <c r="K3907" s="114">
        <f t="shared" si="305"/>
        <v>0</v>
      </c>
      <c r="L3907" s="31">
        <f t="shared" si="306"/>
        <v>0</v>
      </c>
      <c r="M3907" s="1">
        <f t="shared" si="307"/>
        <v>0</v>
      </c>
      <c r="N3907" s="1">
        <f t="shared" si="308"/>
        <v>6</v>
      </c>
    </row>
    <row r="3908" spans="1:14" ht="16.5" hidden="1" thickBot="1" x14ac:dyDescent="0.3">
      <c r="A3908" s="26">
        <v>720706</v>
      </c>
      <c r="B3908" s="42">
        <v>720706</v>
      </c>
      <c r="C3908" s="43" t="s">
        <v>440</v>
      </c>
      <c r="D3908" s="99">
        <f>IF(ISERROR(VLOOKUP(A3908,'CGN-2015-001'!A3907:I9054,4,0)),0,VLOOKUP(A3908,'CGN-2015-001'!A3907:I9054,4,0))</f>
        <v>0</v>
      </c>
      <c r="E3908" s="45">
        <f>IF(ISERROR(VLOOKUP(A3908,[3]Hoja1!$A$1:$F$369,4,0)),0,VLOOKUP(A3908,[3]Hoja1!$A$1:$F$369,4,0))</f>
        <v>0</v>
      </c>
      <c r="F3908" s="45">
        <f>IF(ISERROR(VLOOKUP(A3908,[3]Hoja1!$A$1:$F$369,5,0)),0,VLOOKUP(A3908,[3]Hoja1!$A$1:$F$369,5,0))</f>
        <v>0</v>
      </c>
      <c r="G3908" s="102">
        <f>IF(ISERROR(VLOOKUP(A3908,'CGN-2015-001'!A3907:I9054,7,0)),0,VLOOKUP(A3908,'CGN-2015-001'!A3907:I9054,7,0))</f>
        <v>0</v>
      </c>
      <c r="H3908" s="44"/>
      <c r="I3908" s="46"/>
      <c r="J3908" s="113">
        <f t="shared" si="304"/>
        <v>0</v>
      </c>
      <c r="K3908" s="114">
        <f t="shared" si="305"/>
        <v>0</v>
      </c>
      <c r="L3908" s="31">
        <f t="shared" si="306"/>
        <v>0</v>
      </c>
      <c r="M3908" s="1">
        <f t="shared" si="307"/>
        <v>0</v>
      </c>
      <c r="N3908" s="1">
        <f t="shared" si="308"/>
        <v>6</v>
      </c>
    </row>
    <row r="3909" spans="1:14" ht="16.5" hidden="1" thickBot="1" x14ac:dyDescent="0.3">
      <c r="A3909" s="26">
        <v>720707</v>
      </c>
      <c r="B3909" s="42">
        <v>720707</v>
      </c>
      <c r="C3909" s="43" t="s">
        <v>1955</v>
      </c>
      <c r="D3909" s="99">
        <f>IF(ISERROR(VLOOKUP(A3909,'CGN-2015-001'!A3908:I9055,4,0)),0,VLOOKUP(A3909,'CGN-2015-001'!A3908:I9055,4,0))</f>
        <v>0</v>
      </c>
      <c r="E3909" s="45">
        <f>IF(ISERROR(VLOOKUP(A3909,[3]Hoja1!$A$1:$F$369,4,0)),0,VLOOKUP(A3909,[3]Hoja1!$A$1:$F$369,4,0))</f>
        <v>0</v>
      </c>
      <c r="F3909" s="45">
        <f>IF(ISERROR(VLOOKUP(A3909,[3]Hoja1!$A$1:$F$369,5,0)),0,VLOOKUP(A3909,[3]Hoja1!$A$1:$F$369,5,0))</f>
        <v>0</v>
      </c>
      <c r="G3909" s="102">
        <f>IF(ISERROR(VLOOKUP(A3909,'CGN-2015-001'!A3908:I9055,7,0)),0,VLOOKUP(A3909,'CGN-2015-001'!A3908:I9055,7,0))</f>
        <v>0</v>
      </c>
      <c r="H3909" s="44"/>
      <c r="I3909" s="46"/>
      <c r="J3909" s="113">
        <f t="shared" si="304"/>
        <v>0</v>
      </c>
      <c r="K3909" s="114">
        <f t="shared" si="305"/>
        <v>0</v>
      </c>
      <c r="L3909" s="31">
        <f t="shared" si="306"/>
        <v>0</v>
      </c>
      <c r="M3909" s="1">
        <f t="shared" si="307"/>
        <v>0</v>
      </c>
      <c r="N3909" s="1">
        <f t="shared" si="308"/>
        <v>6</v>
      </c>
    </row>
    <row r="3910" spans="1:14" ht="16.5" hidden="1" thickBot="1" x14ac:dyDescent="0.3">
      <c r="A3910" s="26">
        <v>720708</v>
      </c>
      <c r="B3910" s="42">
        <v>720708</v>
      </c>
      <c r="C3910" s="43" t="s">
        <v>438</v>
      </c>
      <c r="D3910" s="99">
        <f>IF(ISERROR(VLOOKUP(A3910,'CGN-2015-001'!A3909:I9056,4,0)),0,VLOOKUP(A3910,'CGN-2015-001'!A3909:I9056,4,0))</f>
        <v>0</v>
      </c>
      <c r="E3910" s="45">
        <f>IF(ISERROR(VLOOKUP(A3910,[3]Hoja1!$A$1:$F$369,4,0)),0,VLOOKUP(A3910,[3]Hoja1!$A$1:$F$369,4,0))</f>
        <v>0</v>
      </c>
      <c r="F3910" s="45">
        <f>IF(ISERROR(VLOOKUP(A3910,[3]Hoja1!$A$1:$F$369,5,0)),0,VLOOKUP(A3910,[3]Hoja1!$A$1:$F$369,5,0))</f>
        <v>0</v>
      </c>
      <c r="G3910" s="102">
        <f>IF(ISERROR(VLOOKUP(A3910,'CGN-2015-001'!A3909:I9056,7,0)),0,VLOOKUP(A3910,'CGN-2015-001'!A3909:I9056,7,0))</f>
        <v>0</v>
      </c>
      <c r="H3910" s="44"/>
      <c r="I3910" s="46"/>
      <c r="J3910" s="113">
        <f t="shared" si="304"/>
        <v>0</v>
      </c>
      <c r="K3910" s="114">
        <f t="shared" si="305"/>
        <v>0</v>
      </c>
      <c r="L3910" s="31">
        <f t="shared" si="306"/>
        <v>0</v>
      </c>
      <c r="M3910" s="1">
        <f t="shared" si="307"/>
        <v>0</v>
      </c>
      <c r="N3910" s="1">
        <f t="shared" si="308"/>
        <v>6</v>
      </c>
    </row>
    <row r="3911" spans="1:14" ht="16.5" hidden="1" thickBot="1" x14ac:dyDescent="0.3">
      <c r="A3911" s="26">
        <v>720709</v>
      </c>
      <c r="B3911" s="42">
        <v>720709</v>
      </c>
      <c r="C3911" s="43" t="s">
        <v>1821</v>
      </c>
      <c r="D3911" s="99">
        <f>IF(ISERROR(VLOOKUP(A3911,'CGN-2015-001'!A3910:I9057,4,0)),0,VLOOKUP(A3911,'CGN-2015-001'!A3910:I9057,4,0))</f>
        <v>0</v>
      </c>
      <c r="E3911" s="45">
        <f>IF(ISERROR(VLOOKUP(A3911,[3]Hoja1!$A$1:$F$369,4,0)),0,VLOOKUP(A3911,[3]Hoja1!$A$1:$F$369,4,0))</f>
        <v>0</v>
      </c>
      <c r="F3911" s="45">
        <f>IF(ISERROR(VLOOKUP(A3911,[3]Hoja1!$A$1:$F$369,5,0)),0,VLOOKUP(A3911,[3]Hoja1!$A$1:$F$369,5,0))</f>
        <v>0</v>
      </c>
      <c r="G3911" s="102">
        <f>IF(ISERROR(VLOOKUP(A3911,'CGN-2015-001'!A3910:I9057,7,0)),0,VLOOKUP(A3911,'CGN-2015-001'!A3910:I9057,7,0))</f>
        <v>0</v>
      </c>
      <c r="H3911" s="44"/>
      <c r="I3911" s="46"/>
      <c r="J3911" s="113">
        <f t="shared" si="304"/>
        <v>0</v>
      </c>
      <c r="K3911" s="114">
        <f t="shared" si="305"/>
        <v>0</v>
      </c>
      <c r="L3911" s="31">
        <f t="shared" si="306"/>
        <v>0</v>
      </c>
      <c r="M3911" s="1">
        <f t="shared" si="307"/>
        <v>0</v>
      </c>
      <c r="N3911" s="1">
        <f t="shared" si="308"/>
        <v>6</v>
      </c>
    </row>
    <row r="3912" spans="1:14" ht="16.5" hidden="1" thickBot="1" x14ac:dyDescent="0.3">
      <c r="A3912" s="26">
        <v>720710</v>
      </c>
      <c r="B3912" s="42">
        <v>720710</v>
      </c>
      <c r="C3912" s="43" t="s">
        <v>1822</v>
      </c>
      <c r="D3912" s="99">
        <f>IF(ISERROR(VLOOKUP(A3912,'CGN-2015-001'!A3911:I9058,4,0)),0,VLOOKUP(A3912,'CGN-2015-001'!A3911:I9058,4,0))</f>
        <v>0</v>
      </c>
      <c r="E3912" s="45">
        <f>IF(ISERROR(VLOOKUP(A3912,[3]Hoja1!$A$1:$F$369,4,0)),0,VLOOKUP(A3912,[3]Hoja1!$A$1:$F$369,4,0))</f>
        <v>0</v>
      </c>
      <c r="F3912" s="45">
        <f>IF(ISERROR(VLOOKUP(A3912,[3]Hoja1!$A$1:$F$369,5,0)),0,VLOOKUP(A3912,[3]Hoja1!$A$1:$F$369,5,0))</f>
        <v>0</v>
      </c>
      <c r="G3912" s="102">
        <f>IF(ISERROR(VLOOKUP(A3912,'CGN-2015-001'!A3911:I9058,7,0)),0,VLOOKUP(A3912,'CGN-2015-001'!A3911:I9058,7,0))</f>
        <v>0</v>
      </c>
      <c r="H3912" s="44"/>
      <c r="I3912" s="46"/>
      <c r="J3912" s="113">
        <f t="shared" si="304"/>
        <v>0</v>
      </c>
      <c r="K3912" s="114">
        <f t="shared" si="305"/>
        <v>0</v>
      </c>
      <c r="L3912" s="31">
        <f t="shared" si="306"/>
        <v>0</v>
      </c>
      <c r="M3912" s="1">
        <f t="shared" si="307"/>
        <v>0</v>
      </c>
      <c r="N3912" s="1">
        <f t="shared" si="308"/>
        <v>6</v>
      </c>
    </row>
    <row r="3913" spans="1:14" ht="16.5" hidden="1" thickBot="1" x14ac:dyDescent="0.3">
      <c r="A3913" s="26">
        <v>720795</v>
      </c>
      <c r="B3913" s="42">
        <v>720795</v>
      </c>
      <c r="C3913" s="43" t="s">
        <v>1956</v>
      </c>
      <c r="D3913" s="99">
        <f>IF(ISERROR(VLOOKUP(A3913,'CGN-2015-001'!A3912:I9059,4,0)),0,VLOOKUP(A3913,'CGN-2015-001'!A3912:I9059,4,0))</f>
        <v>0</v>
      </c>
      <c r="E3913" s="45">
        <f>IF(ISERROR(VLOOKUP(A3913,[3]Hoja1!$A$1:$F$369,4,0)),0,VLOOKUP(A3913,[3]Hoja1!$A$1:$F$369,4,0))</f>
        <v>0</v>
      </c>
      <c r="F3913" s="45">
        <f>IF(ISERROR(VLOOKUP(A3913,[3]Hoja1!$A$1:$F$369,5,0)),0,VLOOKUP(A3913,[3]Hoja1!$A$1:$F$369,5,0))</f>
        <v>0</v>
      </c>
      <c r="G3913" s="102">
        <f>IF(ISERROR(VLOOKUP(A3913,'CGN-2015-001'!A3912:I9059,7,0)),0,VLOOKUP(A3913,'CGN-2015-001'!A3912:I9059,7,0))</f>
        <v>0</v>
      </c>
      <c r="H3913" s="44"/>
      <c r="I3913" s="46"/>
      <c r="J3913" s="113">
        <f t="shared" si="304"/>
        <v>0</v>
      </c>
      <c r="K3913" s="114">
        <f t="shared" si="305"/>
        <v>0</v>
      </c>
      <c r="L3913" s="31">
        <f t="shared" si="306"/>
        <v>0</v>
      </c>
      <c r="M3913" s="1">
        <f t="shared" si="307"/>
        <v>0</v>
      </c>
      <c r="N3913" s="1">
        <f t="shared" si="308"/>
        <v>6</v>
      </c>
    </row>
    <row r="3914" spans="1:14" ht="16.5" hidden="1" thickBot="1" x14ac:dyDescent="0.3">
      <c r="A3914" s="26">
        <v>7208</v>
      </c>
      <c r="B3914" s="48">
        <v>720800</v>
      </c>
      <c r="C3914" s="49" t="s">
        <v>1973</v>
      </c>
      <c r="D3914" s="99">
        <f>IF(ISERROR(VLOOKUP(A3914,'CGN-2015-001'!A3913:I9060,4,0)),0,VLOOKUP(A3914,'CGN-2015-001'!A3913:I9060,4,0))</f>
        <v>0</v>
      </c>
      <c r="E3914" s="40">
        <f>IF(ISERROR(VLOOKUP(A3914,[3]Hoja1!$A$1:$F$369,4,0)),0,VLOOKUP(A3914,[3]Hoja1!$A$1:$F$369,4,0))</f>
        <v>0</v>
      </c>
      <c r="F3914" s="40">
        <f>IF(ISERROR(VLOOKUP(A3914,[3]Hoja1!$A$1:$F$369,5,0)),0,VLOOKUP(A3914,[3]Hoja1!$A$1:$F$369,5,0))</f>
        <v>0</v>
      </c>
      <c r="G3914" s="102">
        <f>IF(ISERROR(VLOOKUP(A3914,'CGN-2015-001'!A3913:I9060,7,0)),0,VLOOKUP(A3914,'CGN-2015-001'!A3913:I9060,7,0))</f>
        <v>0</v>
      </c>
      <c r="H3914" s="50"/>
      <c r="I3914" s="51"/>
      <c r="J3914" s="113">
        <f t="shared" si="304"/>
        <v>0</v>
      </c>
      <c r="K3914" s="114">
        <f t="shared" si="305"/>
        <v>0</v>
      </c>
      <c r="L3914" s="31">
        <f t="shared" si="306"/>
        <v>0</v>
      </c>
      <c r="M3914" s="1">
        <f t="shared" si="307"/>
        <v>0</v>
      </c>
      <c r="N3914" s="1">
        <f t="shared" si="308"/>
        <v>4</v>
      </c>
    </row>
    <row r="3915" spans="1:14" ht="16.5" hidden="1" thickBot="1" x14ac:dyDescent="0.3">
      <c r="A3915" s="26">
        <v>720801</v>
      </c>
      <c r="B3915" s="42">
        <v>720801</v>
      </c>
      <c r="C3915" s="43" t="s">
        <v>1954</v>
      </c>
      <c r="D3915" s="99">
        <f>IF(ISERROR(VLOOKUP(A3915,'CGN-2015-001'!A3914:I9061,4,0)),0,VLOOKUP(A3915,'CGN-2015-001'!A3914:I9061,4,0))</f>
        <v>0</v>
      </c>
      <c r="E3915" s="45">
        <f>IF(ISERROR(VLOOKUP(A3915,[3]Hoja1!$A$1:$F$369,4,0)),0,VLOOKUP(A3915,[3]Hoja1!$A$1:$F$369,4,0))</f>
        <v>0</v>
      </c>
      <c r="F3915" s="45">
        <f>IF(ISERROR(VLOOKUP(A3915,[3]Hoja1!$A$1:$F$369,5,0)),0,VLOOKUP(A3915,[3]Hoja1!$A$1:$F$369,5,0))</f>
        <v>0</v>
      </c>
      <c r="G3915" s="102">
        <f>IF(ISERROR(VLOOKUP(A3915,'CGN-2015-001'!A3914:I9061,7,0)),0,VLOOKUP(A3915,'CGN-2015-001'!A3914:I9061,7,0))</f>
        <v>0</v>
      </c>
      <c r="H3915" s="44"/>
      <c r="I3915" s="46"/>
      <c r="J3915" s="113">
        <f t="shared" ref="J3915:J3978" si="309">D3915-G3915</f>
        <v>0</v>
      </c>
      <c r="K3915" s="114">
        <f t="shared" ref="K3915:K3978" si="310">IF(ISERROR(((D3915/G3915)-100%)),0,((D3915/G3915)-100%))</f>
        <v>0</v>
      </c>
      <c r="L3915" s="31">
        <f t="shared" ref="L3915:L3978" si="311">+G3915-H3915-I3915</f>
        <v>0</v>
      </c>
      <c r="M3915" s="1">
        <f t="shared" ref="M3915:M3978" si="312">IF(D3915&lt;&gt;0,1,IF(G3915&lt;&gt;0,2,IF(F3915&lt;&gt;0,3,IF(E3915&lt;&gt;0,4,0))))</f>
        <v>0</v>
      </c>
      <c r="N3915" s="1">
        <f t="shared" ref="N3915:N3978" si="313">+LEN(A3915)</f>
        <v>6</v>
      </c>
    </row>
    <row r="3916" spans="1:14" ht="16.5" hidden="1" thickBot="1" x14ac:dyDescent="0.3">
      <c r="A3916" s="26">
        <v>720802</v>
      </c>
      <c r="B3916" s="42">
        <v>720802</v>
      </c>
      <c r="C3916" s="43" t="s">
        <v>1820</v>
      </c>
      <c r="D3916" s="99">
        <f>IF(ISERROR(VLOOKUP(A3916,'CGN-2015-001'!A3915:I9062,4,0)),0,VLOOKUP(A3916,'CGN-2015-001'!A3915:I9062,4,0))</f>
        <v>0</v>
      </c>
      <c r="E3916" s="45">
        <f>IF(ISERROR(VLOOKUP(A3916,[3]Hoja1!$A$1:$F$369,4,0)),0,VLOOKUP(A3916,[3]Hoja1!$A$1:$F$369,4,0))</f>
        <v>0</v>
      </c>
      <c r="F3916" s="45">
        <f>IF(ISERROR(VLOOKUP(A3916,[3]Hoja1!$A$1:$F$369,5,0)),0,VLOOKUP(A3916,[3]Hoja1!$A$1:$F$369,5,0))</f>
        <v>0</v>
      </c>
      <c r="G3916" s="102">
        <f>IF(ISERROR(VLOOKUP(A3916,'CGN-2015-001'!A3915:I9062,7,0)),0,VLOOKUP(A3916,'CGN-2015-001'!A3915:I9062,7,0))</f>
        <v>0</v>
      </c>
      <c r="H3916" s="44"/>
      <c r="I3916" s="46"/>
      <c r="J3916" s="113">
        <f t="shared" si="309"/>
        <v>0</v>
      </c>
      <c r="K3916" s="114">
        <f t="shared" si="310"/>
        <v>0</v>
      </c>
      <c r="L3916" s="31">
        <f t="shared" si="311"/>
        <v>0</v>
      </c>
      <c r="M3916" s="1">
        <f t="shared" si="312"/>
        <v>0</v>
      </c>
      <c r="N3916" s="1">
        <f t="shared" si="313"/>
        <v>6</v>
      </c>
    </row>
    <row r="3917" spans="1:14" ht="16.5" hidden="1" thickBot="1" x14ac:dyDescent="0.3">
      <c r="A3917" s="26">
        <v>720803</v>
      </c>
      <c r="B3917" s="42">
        <v>720803</v>
      </c>
      <c r="C3917" s="43" t="s">
        <v>817</v>
      </c>
      <c r="D3917" s="99">
        <f>IF(ISERROR(VLOOKUP(A3917,'CGN-2015-001'!A3916:I9063,4,0)),0,VLOOKUP(A3917,'CGN-2015-001'!A3916:I9063,4,0))</f>
        <v>0</v>
      </c>
      <c r="E3917" s="45">
        <f>IF(ISERROR(VLOOKUP(A3917,[3]Hoja1!$A$1:$F$369,4,0)),0,VLOOKUP(A3917,[3]Hoja1!$A$1:$F$369,4,0))</f>
        <v>0</v>
      </c>
      <c r="F3917" s="45">
        <f>IF(ISERROR(VLOOKUP(A3917,[3]Hoja1!$A$1:$F$369,5,0)),0,VLOOKUP(A3917,[3]Hoja1!$A$1:$F$369,5,0))</f>
        <v>0</v>
      </c>
      <c r="G3917" s="102">
        <f>IF(ISERROR(VLOOKUP(A3917,'CGN-2015-001'!A3916:I9063,7,0)),0,VLOOKUP(A3917,'CGN-2015-001'!A3916:I9063,7,0))</f>
        <v>0</v>
      </c>
      <c r="H3917" s="44"/>
      <c r="I3917" s="46"/>
      <c r="J3917" s="113">
        <f t="shared" si="309"/>
        <v>0</v>
      </c>
      <c r="K3917" s="114">
        <f t="shared" si="310"/>
        <v>0</v>
      </c>
      <c r="L3917" s="31">
        <f t="shared" si="311"/>
        <v>0</v>
      </c>
      <c r="M3917" s="1">
        <f t="shared" si="312"/>
        <v>0</v>
      </c>
      <c r="N3917" s="1">
        <f t="shared" si="313"/>
        <v>6</v>
      </c>
    </row>
    <row r="3918" spans="1:14" ht="16.5" hidden="1" thickBot="1" x14ac:dyDescent="0.3">
      <c r="A3918" s="26">
        <v>720804</v>
      </c>
      <c r="B3918" s="42">
        <v>720804</v>
      </c>
      <c r="C3918" s="43" t="s">
        <v>1819</v>
      </c>
      <c r="D3918" s="99">
        <f>IF(ISERROR(VLOOKUP(A3918,'CGN-2015-001'!A3917:I9064,4,0)),0,VLOOKUP(A3918,'CGN-2015-001'!A3917:I9064,4,0))</f>
        <v>0</v>
      </c>
      <c r="E3918" s="45">
        <f>IF(ISERROR(VLOOKUP(A3918,[3]Hoja1!$A$1:$F$369,4,0)),0,VLOOKUP(A3918,[3]Hoja1!$A$1:$F$369,4,0))</f>
        <v>0</v>
      </c>
      <c r="F3918" s="45">
        <f>IF(ISERROR(VLOOKUP(A3918,[3]Hoja1!$A$1:$F$369,5,0)),0,VLOOKUP(A3918,[3]Hoja1!$A$1:$F$369,5,0))</f>
        <v>0</v>
      </c>
      <c r="G3918" s="102">
        <f>IF(ISERROR(VLOOKUP(A3918,'CGN-2015-001'!A3917:I9064,7,0)),0,VLOOKUP(A3918,'CGN-2015-001'!A3917:I9064,7,0))</f>
        <v>0</v>
      </c>
      <c r="H3918" s="44"/>
      <c r="I3918" s="46"/>
      <c r="J3918" s="113">
        <f t="shared" si="309"/>
        <v>0</v>
      </c>
      <c r="K3918" s="114">
        <f t="shared" si="310"/>
        <v>0</v>
      </c>
      <c r="L3918" s="31">
        <f t="shared" si="311"/>
        <v>0</v>
      </c>
      <c r="M3918" s="1">
        <f t="shared" si="312"/>
        <v>0</v>
      </c>
      <c r="N3918" s="1">
        <f t="shared" si="313"/>
        <v>6</v>
      </c>
    </row>
    <row r="3919" spans="1:14" ht="16.5" hidden="1" thickBot="1" x14ac:dyDescent="0.3">
      <c r="A3919" s="26">
        <v>720805</v>
      </c>
      <c r="B3919" s="42">
        <v>720805</v>
      </c>
      <c r="C3919" s="43" t="s">
        <v>818</v>
      </c>
      <c r="D3919" s="99">
        <f>IF(ISERROR(VLOOKUP(A3919,'CGN-2015-001'!A3918:I9065,4,0)),0,VLOOKUP(A3919,'CGN-2015-001'!A3918:I9065,4,0))</f>
        <v>0</v>
      </c>
      <c r="E3919" s="45">
        <f>IF(ISERROR(VLOOKUP(A3919,[3]Hoja1!$A$1:$F$369,4,0)),0,VLOOKUP(A3919,[3]Hoja1!$A$1:$F$369,4,0))</f>
        <v>0</v>
      </c>
      <c r="F3919" s="45">
        <f>IF(ISERROR(VLOOKUP(A3919,[3]Hoja1!$A$1:$F$369,5,0)),0,VLOOKUP(A3919,[3]Hoja1!$A$1:$F$369,5,0))</f>
        <v>0</v>
      </c>
      <c r="G3919" s="102">
        <f>IF(ISERROR(VLOOKUP(A3919,'CGN-2015-001'!A3918:I9065,7,0)),0,VLOOKUP(A3919,'CGN-2015-001'!A3918:I9065,7,0))</f>
        <v>0</v>
      </c>
      <c r="H3919" s="44"/>
      <c r="I3919" s="46"/>
      <c r="J3919" s="113">
        <f t="shared" si="309"/>
        <v>0</v>
      </c>
      <c r="K3919" s="114">
        <f t="shared" si="310"/>
        <v>0</v>
      </c>
      <c r="L3919" s="31">
        <f t="shared" si="311"/>
        <v>0</v>
      </c>
      <c r="M3919" s="1">
        <f t="shared" si="312"/>
        <v>0</v>
      </c>
      <c r="N3919" s="1">
        <f t="shared" si="313"/>
        <v>6</v>
      </c>
    </row>
    <row r="3920" spans="1:14" ht="16.5" hidden="1" thickBot="1" x14ac:dyDescent="0.3">
      <c r="A3920" s="26">
        <v>720806</v>
      </c>
      <c r="B3920" s="42">
        <v>720806</v>
      </c>
      <c r="C3920" s="43" t="s">
        <v>440</v>
      </c>
      <c r="D3920" s="99">
        <f>IF(ISERROR(VLOOKUP(A3920,'CGN-2015-001'!A3919:I9066,4,0)),0,VLOOKUP(A3920,'CGN-2015-001'!A3919:I9066,4,0))</f>
        <v>0</v>
      </c>
      <c r="E3920" s="45">
        <f>IF(ISERROR(VLOOKUP(A3920,[3]Hoja1!$A$1:$F$369,4,0)),0,VLOOKUP(A3920,[3]Hoja1!$A$1:$F$369,4,0))</f>
        <v>0</v>
      </c>
      <c r="F3920" s="45">
        <f>IF(ISERROR(VLOOKUP(A3920,[3]Hoja1!$A$1:$F$369,5,0)),0,VLOOKUP(A3920,[3]Hoja1!$A$1:$F$369,5,0))</f>
        <v>0</v>
      </c>
      <c r="G3920" s="102">
        <f>IF(ISERROR(VLOOKUP(A3920,'CGN-2015-001'!A3919:I9066,7,0)),0,VLOOKUP(A3920,'CGN-2015-001'!A3919:I9066,7,0))</f>
        <v>0</v>
      </c>
      <c r="H3920" s="44"/>
      <c r="I3920" s="46"/>
      <c r="J3920" s="113">
        <f t="shared" si="309"/>
        <v>0</v>
      </c>
      <c r="K3920" s="114">
        <f t="shared" si="310"/>
        <v>0</v>
      </c>
      <c r="L3920" s="31">
        <f t="shared" si="311"/>
        <v>0</v>
      </c>
      <c r="M3920" s="1">
        <f t="shared" si="312"/>
        <v>0</v>
      </c>
      <c r="N3920" s="1">
        <f t="shared" si="313"/>
        <v>6</v>
      </c>
    </row>
    <row r="3921" spans="1:14" ht="16.5" hidden="1" thickBot="1" x14ac:dyDescent="0.3">
      <c r="A3921" s="26">
        <v>720807</v>
      </c>
      <c r="B3921" s="42">
        <v>720807</v>
      </c>
      <c r="C3921" s="43" t="s">
        <v>1955</v>
      </c>
      <c r="D3921" s="99">
        <f>IF(ISERROR(VLOOKUP(A3921,'CGN-2015-001'!A3920:I9067,4,0)),0,VLOOKUP(A3921,'CGN-2015-001'!A3920:I9067,4,0))</f>
        <v>0</v>
      </c>
      <c r="E3921" s="45">
        <f>IF(ISERROR(VLOOKUP(A3921,[3]Hoja1!$A$1:$F$369,4,0)),0,VLOOKUP(A3921,[3]Hoja1!$A$1:$F$369,4,0))</f>
        <v>0</v>
      </c>
      <c r="F3921" s="45">
        <f>IF(ISERROR(VLOOKUP(A3921,[3]Hoja1!$A$1:$F$369,5,0)),0,VLOOKUP(A3921,[3]Hoja1!$A$1:$F$369,5,0))</f>
        <v>0</v>
      </c>
      <c r="G3921" s="102">
        <f>IF(ISERROR(VLOOKUP(A3921,'CGN-2015-001'!A3920:I9067,7,0)),0,VLOOKUP(A3921,'CGN-2015-001'!A3920:I9067,7,0))</f>
        <v>0</v>
      </c>
      <c r="H3921" s="44"/>
      <c r="I3921" s="46"/>
      <c r="J3921" s="113">
        <f t="shared" si="309"/>
        <v>0</v>
      </c>
      <c r="K3921" s="114">
        <f t="shared" si="310"/>
        <v>0</v>
      </c>
      <c r="L3921" s="31">
        <f t="shared" si="311"/>
        <v>0</v>
      </c>
      <c r="M3921" s="1">
        <f t="shared" si="312"/>
        <v>0</v>
      </c>
      <c r="N3921" s="1">
        <f t="shared" si="313"/>
        <v>6</v>
      </c>
    </row>
    <row r="3922" spans="1:14" ht="16.5" hidden="1" thickBot="1" x14ac:dyDescent="0.3">
      <c r="A3922" s="26">
        <v>720808</v>
      </c>
      <c r="B3922" s="42">
        <v>720808</v>
      </c>
      <c r="C3922" s="43" t="s">
        <v>438</v>
      </c>
      <c r="D3922" s="99">
        <f>IF(ISERROR(VLOOKUP(A3922,'CGN-2015-001'!A3921:I9068,4,0)),0,VLOOKUP(A3922,'CGN-2015-001'!A3921:I9068,4,0))</f>
        <v>0</v>
      </c>
      <c r="E3922" s="45">
        <f>IF(ISERROR(VLOOKUP(A3922,[3]Hoja1!$A$1:$F$369,4,0)),0,VLOOKUP(A3922,[3]Hoja1!$A$1:$F$369,4,0))</f>
        <v>0</v>
      </c>
      <c r="F3922" s="45">
        <f>IF(ISERROR(VLOOKUP(A3922,[3]Hoja1!$A$1:$F$369,5,0)),0,VLOOKUP(A3922,[3]Hoja1!$A$1:$F$369,5,0))</f>
        <v>0</v>
      </c>
      <c r="G3922" s="102">
        <f>IF(ISERROR(VLOOKUP(A3922,'CGN-2015-001'!A3921:I9068,7,0)),0,VLOOKUP(A3922,'CGN-2015-001'!A3921:I9068,7,0))</f>
        <v>0</v>
      </c>
      <c r="H3922" s="44"/>
      <c r="I3922" s="46"/>
      <c r="J3922" s="113">
        <f t="shared" si="309"/>
        <v>0</v>
      </c>
      <c r="K3922" s="114">
        <f t="shared" si="310"/>
        <v>0</v>
      </c>
      <c r="L3922" s="31">
        <f t="shared" si="311"/>
        <v>0</v>
      </c>
      <c r="M3922" s="1">
        <f t="shared" si="312"/>
        <v>0</v>
      </c>
      <c r="N3922" s="1">
        <f t="shared" si="313"/>
        <v>6</v>
      </c>
    </row>
    <row r="3923" spans="1:14" ht="16.5" hidden="1" thickBot="1" x14ac:dyDescent="0.3">
      <c r="A3923" s="26">
        <v>720809</v>
      </c>
      <c r="B3923" s="42">
        <v>720809</v>
      </c>
      <c r="C3923" s="43" t="s">
        <v>1821</v>
      </c>
      <c r="D3923" s="99">
        <f>IF(ISERROR(VLOOKUP(A3923,'CGN-2015-001'!A3922:I9069,4,0)),0,VLOOKUP(A3923,'CGN-2015-001'!A3922:I9069,4,0))</f>
        <v>0</v>
      </c>
      <c r="E3923" s="45">
        <f>IF(ISERROR(VLOOKUP(A3923,[3]Hoja1!$A$1:$F$369,4,0)),0,VLOOKUP(A3923,[3]Hoja1!$A$1:$F$369,4,0))</f>
        <v>0</v>
      </c>
      <c r="F3923" s="45">
        <f>IF(ISERROR(VLOOKUP(A3923,[3]Hoja1!$A$1:$F$369,5,0)),0,VLOOKUP(A3923,[3]Hoja1!$A$1:$F$369,5,0))</f>
        <v>0</v>
      </c>
      <c r="G3923" s="102">
        <f>IF(ISERROR(VLOOKUP(A3923,'CGN-2015-001'!A3922:I9069,7,0)),0,VLOOKUP(A3923,'CGN-2015-001'!A3922:I9069,7,0))</f>
        <v>0</v>
      </c>
      <c r="H3923" s="44"/>
      <c r="I3923" s="46"/>
      <c r="J3923" s="113">
        <f t="shared" si="309"/>
        <v>0</v>
      </c>
      <c r="K3923" s="114">
        <f t="shared" si="310"/>
        <v>0</v>
      </c>
      <c r="L3923" s="31">
        <f t="shared" si="311"/>
        <v>0</v>
      </c>
      <c r="M3923" s="1">
        <f t="shared" si="312"/>
        <v>0</v>
      </c>
      <c r="N3923" s="1">
        <f t="shared" si="313"/>
        <v>6</v>
      </c>
    </row>
    <row r="3924" spans="1:14" ht="16.5" hidden="1" thickBot="1" x14ac:dyDescent="0.3">
      <c r="A3924" s="26">
        <v>720810</v>
      </c>
      <c r="B3924" s="42">
        <v>720810</v>
      </c>
      <c r="C3924" s="43" t="s">
        <v>1822</v>
      </c>
      <c r="D3924" s="99">
        <f>IF(ISERROR(VLOOKUP(A3924,'CGN-2015-001'!A3923:I9070,4,0)),0,VLOOKUP(A3924,'CGN-2015-001'!A3923:I9070,4,0))</f>
        <v>0</v>
      </c>
      <c r="E3924" s="45">
        <f>IF(ISERROR(VLOOKUP(A3924,[3]Hoja1!$A$1:$F$369,4,0)),0,VLOOKUP(A3924,[3]Hoja1!$A$1:$F$369,4,0))</f>
        <v>0</v>
      </c>
      <c r="F3924" s="45">
        <f>IF(ISERROR(VLOOKUP(A3924,[3]Hoja1!$A$1:$F$369,5,0)),0,VLOOKUP(A3924,[3]Hoja1!$A$1:$F$369,5,0))</f>
        <v>0</v>
      </c>
      <c r="G3924" s="102">
        <f>IF(ISERROR(VLOOKUP(A3924,'CGN-2015-001'!A3923:I9070,7,0)),0,VLOOKUP(A3924,'CGN-2015-001'!A3923:I9070,7,0))</f>
        <v>0</v>
      </c>
      <c r="H3924" s="44"/>
      <c r="I3924" s="46"/>
      <c r="J3924" s="113">
        <f t="shared" si="309"/>
        <v>0</v>
      </c>
      <c r="K3924" s="114">
        <f t="shared" si="310"/>
        <v>0</v>
      </c>
      <c r="L3924" s="31">
        <f t="shared" si="311"/>
        <v>0</v>
      </c>
      <c r="M3924" s="1">
        <f t="shared" si="312"/>
        <v>0</v>
      </c>
      <c r="N3924" s="1">
        <f t="shared" si="313"/>
        <v>6</v>
      </c>
    </row>
    <row r="3925" spans="1:14" ht="16.5" hidden="1" thickBot="1" x14ac:dyDescent="0.3">
      <c r="A3925" s="26">
        <v>720895</v>
      </c>
      <c r="B3925" s="42">
        <v>720895</v>
      </c>
      <c r="C3925" s="43" t="s">
        <v>1956</v>
      </c>
      <c r="D3925" s="99">
        <f>IF(ISERROR(VLOOKUP(A3925,'CGN-2015-001'!A3924:I9071,4,0)),0,VLOOKUP(A3925,'CGN-2015-001'!A3924:I9071,4,0))</f>
        <v>0</v>
      </c>
      <c r="E3925" s="45">
        <f>IF(ISERROR(VLOOKUP(A3925,[3]Hoja1!$A$1:$F$369,4,0)),0,VLOOKUP(A3925,[3]Hoja1!$A$1:$F$369,4,0))</f>
        <v>0</v>
      </c>
      <c r="F3925" s="45">
        <f>IF(ISERROR(VLOOKUP(A3925,[3]Hoja1!$A$1:$F$369,5,0)),0,VLOOKUP(A3925,[3]Hoja1!$A$1:$F$369,5,0))</f>
        <v>0</v>
      </c>
      <c r="G3925" s="102">
        <f>IF(ISERROR(VLOOKUP(A3925,'CGN-2015-001'!A3924:I9071,7,0)),0,VLOOKUP(A3925,'CGN-2015-001'!A3924:I9071,7,0))</f>
        <v>0</v>
      </c>
      <c r="H3925" s="44"/>
      <c r="I3925" s="46"/>
      <c r="J3925" s="113">
        <f t="shared" si="309"/>
        <v>0</v>
      </c>
      <c r="K3925" s="114">
        <f t="shared" si="310"/>
        <v>0</v>
      </c>
      <c r="L3925" s="31">
        <f t="shared" si="311"/>
        <v>0</v>
      </c>
      <c r="M3925" s="1">
        <f t="shared" si="312"/>
        <v>0</v>
      </c>
      <c r="N3925" s="1">
        <f t="shared" si="313"/>
        <v>6</v>
      </c>
    </row>
    <row r="3926" spans="1:14" ht="16.5" hidden="1" thickBot="1" x14ac:dyDescent="0.3">
      <c r="A3926" s="26">
        <v>7209</v>
      </c>
      <c r="B3926" s="48">
        <v>720900</v>
      </c>
      <c r="C3926" s="49" t="s">
        <v>1974</v>
      </c>
      <c r="D3926" s="99">
        <f>IF(ISERROR(VLOOKUP(A3926,'CGN-2015-001'!A3925:I9072,4,0)),0,VLOOKUP(A3926,'CGN-2015-001'!A3925:I9072,4,0))</f>
        <v>0</v>
      </c>
      <c r="E3926" s="40">
        <f>IF(ISERROR(VLOOKUP(A3926,[3]Hoja1!$A$1:$F$369,4,0)),0,VLOOKUP(A3926,[3]Hoja1!$A$1:$F$369,4,0))</f>
        <v>0</v>
      </c>
      <c r="F3926" s="40">
        <f>IF(ISERROR(VLOOKUP(A3926,[3]Hoja1!$A$1:$F$369,5,0)),0,VLOOKUP(A3926,[3]Hoja1!$A$1:$F$369,5,0))</f>
        <v>0</v>
      </c>
      <c r="G3926" s="102">
        <f>IF(ISERROR(VLOOKUP(A3926,'CGN-2015-001'!A3925:I9072,7,0)),0,VLOOKUP(A3926,'CGN-2015-001'!A3925:I9072,7,0))</f>
        <v>0</v>
      </c>
      <c r="H3926" s="50"/>
      <c r="I3926" s="51"/>
      <c r="J3926" s="113">
        <f t="shared" si="309"/>
        <v>0</v>
      </c>
      <c r="K3926" s="114">
        <f t="shared" si="310"/>
        <v>0</v>
      </c>
      <c r="L3926" s="31">
        <f t="shared" si="311"/>
        <v>0</v>
      </c>
      <c r="M3926" s="1">
        <f t="shared" si="312"/>
        <v>0</v>
      </c>
      <c r="N3926" s="1">
        <f t="shared" si="313"/>
        <v>4</v>
      </c>
    </row>
    <row r="3927" spans="1:14" ht="16.5" hidden="1" thickBot="1" x14ac:dyDescent="0.3">
      <c r="A3927" s="26">
        <v>720901</v>
      </c>
      <c r="B3927" s="42">
        <v>720901</v>
      </c>
      <c r="C3927" s="43" t="s">
        <v>1954</v>
      </c>
      <c r="D3927" s="99">
        <f>IF(ISERROR(VLOOKUP(A3927,'CGN-2015-001'!A3926:I9073,4,0)),0,VLOOKUP(A3927,'CGN-2015-001'!A3926:I9073,4,0))</f>
        <v>0</v>
      </c>
      <c r="E3927" s="45">
        <f>IF(ISERROR(VLOOKUP(A3927,[3]Hoja1!$A$1:$F$369,4,0)),0,VLOOKUP(A3927,[3]Hoja1!$A$1:$F$369,4,0))</f>
        <v>0</v>
      </c>
      <c r="F3927" s="45">
        <f>IF(ISERROR(VLOOKUP(A3927,[3]Hoja1!$A$1:$F$369,5,0)),0,VLOOKUP(A3927,[3]Hoja1!$A$1:$F$369,5,0))</f>
        <v>0</v>
      </c>
      <c r="G3927" s="102">
        <f>IF(ISERROR(VLOOKUP(A3927,'CGN-2015-001'!A3926:I9073,7,0)),0,VLOOKUP(A3927,'CGN-2015-001'!A3926:I9073,7,0))</f>
        <v>0</v>
      </c>
      <c r="H3927" s="44"/>
      <c r="I3927" s="46"/>
      <c r="J3927" s="113">
        <f t="shared" si="309"/>
        <v>0</v>
      </c>
      <c r="K3927" s="114">
        <f t="shared" si="310"/>
        <v>0</v>
      </c>
      <c r="L3927" s="31">
        <f t="shared" si="311"/>
        <v>0</v>
      </c>
      <c r="M3927" s="1">
        <f t="shared" si="312"/>
        <v>0</v>
      </c>
      <c r="N3927" s="1">
        <f t="shared" si="313"/>
        <v>6</v>
      </c>
    </row>
    <row r="3928" spans="1:14" ht="16.5" hidden="1" thickBot="1" x14ac:dyDescent="0.3">
      <c r="A3928" s="26">
        <v>720902</v>
      </c>
      <c r="B3928" s="42">
        <v>720902</v>
      </c>
      <c r="C3928" s="43" t="s">
        <v>1820</v>
      </c>
      <c r="D3928" s="99">
        <f>IF(ISERROR(VLOOKUP(A3928,'CGN-2015-001'!A3927:I9074,4,0)),0,VLOOKUP(A3928,'CGN-2015-001'!A3927:I9074,4,0))</f>
        <v>0</v>
      </c>
      <c r="E3928" s="45">
        <f>IF(ISERROR(VLOOKUP(A3928,[3]Hoja1!$A$1:$F$369,4,0)),0,VLOOKUP(A3928,[3]Hoja1!$A$1:$F$369,4,0))</f>
        <v>0</v>
      </c>
      <c r="F3928" s="45">
        <f>IF(ISERROR(VLOOKUP(A3928,[3]Hoja1!$A$1:$F$369,5,0)),0,VLOOKUP(A3928,[3]Hoja1!$A$1:$F$369,5,0))</f>
        <v>0</v>
      </c>
      <c r="G3928" s="102">
        <f>IF(ISERROR(VLOOKUP(A3928,'CGN-2015-001'!A3927:I9074,7,0)),0,VLOOKUP(A3928,'CGN-2015-001'!A3927:I9074,7,0))</f>
        <v>0</v>
      </c>
      <c r="H3928" s="44"/>
      <c r="I3928" s="46"/>
      <c r="J3928" s="113">
        <f t="shared" si="309"/>
        <v>0</v>
      </c>
      <c r="K3928" s="114">
        <f t="shared" si="310"/>
        <v>0</v>
      </c>
      <c r="L3928" s="31">
        <f t="shared" si="311"/>
        <v>0</v>
      </c>
      <c r="M3928" s="1">
        <f t="shared" si="312"/>
        <v>0</v>
      </c>
      <c r="N3928" s="1">
        <f t="shared" si="313"/>
        <v>6</v>
      </c>
    </row>
    <row r="3929" spans="1:14" ht="16.5" hidden="1" thickBot="1" x14ac:dyDescent="0.3">
      <c r="A3929" s="26">
        <v>720903</v>
      </c>
      <c r="B3929" s="42">
        <v>720903</v>
      </c>
      <c r="C3929" s="43" t="s">
        <v>817</v>
      </c>
      <c r="D3929" s="99">
        <f>IF(ISERROR(VLOOKUP(A3929,'CGN-2015-001'!A3928:I9075,4,0)),0,VLOOKUP(A3929,'CGN-2015-001'!A3928:I9075,4,0))</f>
        <v>0</v>
      </c>
      <c r="E3929" s="45">
        <f>IF(ISERROR(VLOOKUP(A3929,[3]Hoja1!$A$1:$F$369,4,0)),0,VLOOKUP(A3929,[3]Hoja1!$A$1:$F$369,4,0))</f>
        <v>0</v>
      </c>
      <c r="F3929" s="45">
        <f>IF(ISERROR(VLOOKUP(A3929,[3]Hoja1!$A$1:$F$369,5,0)),0,VLOOKUP(A3929,[3]Hoja1!$A$1:$F$369,5,0))</f>
        <v>0</v>
      </c>
      <c r="G3929" s="102">
        <f>IF(ISERROR(VLOOKUP(A3929,'CGN-2015-001'!A3928:I9075,7,0)),0,VLOOKUP(A3929,'CGN-2015-001'!A3928:I9075,7,0))</f>
        <v>0</v>
      </c>
      <c r="H3929" s="44"/>
      <c r="I3929" s="46"/>
      <c r="J3929" s="113">
        <f t="shared" si="309"/>
        <v>0</v>
      </c>
      <c r="K3929" s="114">
        <f t="shared" si="310"/>
        <v>0</v>
      </c>
      <c r="L3929" s="31">
        <f t="shared" si="311"/>
        <v>0</v>
      </c>
      <c r="M3929" s="1">
        <f t="shared" si="312"/>
        <v>0</v>
      </c>
      <c r="N3929" s="1">
        <f t="shared" si="313"/>
        <v>6</v>
      </c>
    </row>
    <row r="3930" spans="1:14" ht="16.5" hidden="1" thickBot="1" x14ac:dyDescent="0.3">
      <c r="A3930" s="26">
        <v>720904</v>
      </c>
      <c r="B3930" s="42">
        <v>720904</v>
      </c>
      <c r="C3930" s="43" t="s">
        <v>1819</v>
      </c>
      <c r="D3930" s="99">
        <f>IF(ISERROR(VLOOKUP(A3930,'CGN-2015-001'!A3929:I9076,4,0)),0,VLOOKUP(A3930,'CGN-2015-001'!A3929:I9076,4,0))</f>
        <v>0</v>
      </c>
      <c r="E3930" s="45">
        <f>IF(ISERROR(VLOOKUP(A3930,[3]Hoja1!$A$1:$F$369,4,0)),0,VLOOKUP(A3930,[3]Hoja1!$A$1:$F$369,4,0))</f>
        <v>0</v>
      </c>
      <c r="F3930" s="45">
        <f>IF(ISERROR(VLOOKUP(A3930,[3]Hoja1!$A$1:$F$369,5,0)),0,VLOOKUP(A3930,[3]Hoja1!$A$1:$F$369,5,0))</f>
        <v>0</v>
      </c>
      <c r="G3930" s="102">
        <f>IF(ISERROR(VLOOKUP(A3930,'CGN-2015-001'!A3929:I9076,7,0)),0,VLOOKUP(A3930,'CGN-2015-001'!A3929:I9076,7,0))</f>
        <v>0</v>
      </c>
      <c r="H3930" s="44"/>
      <c r="I3930" s="46"/>
      <c r="J3930" s="113">
        <f t="shared" si="309"/>
        <v>0</v>
      </c>
      <c r="K3930" s="114">
        <f t="shared" si="310"/>
        <v>0</v>
      </c>
      <c r="L3930" s="31">
        <f t="shared" si="311"/>
        <v>0</v>
      </c>
      <c r="M3930" s="1">
        <f t="shared" si="312"/>
        <v>0</v>
      </c>
      <c r="N3930" s="1">
        <f t="shared" si="313"/>
        <v>6</v>
      </c>
    </row>
    <row r="3931" spans="1:14" ht="16.5" hidden="1" thickBot="1" x14ac:dyDescent="0.3">
      <c r="A3931" s="26">
        <v>720905</v>
      </c>
      <c r="B3931" s="42">
        <v>720905</v>
      </c>
      <c r="C3931" s="43" t="s">
        <v>818</v>
      </c>
      <c r="D3931" s="99">
        <f>IF(ISERROR(VLOOKUP(A3931,'CGN-2015-001'!A3930:I9077,4,0)),0,VLOOKUP(A3931,'CGN-2015-001'!A3930:I9077,4,0))</f>
        <v>0</v>
      </c>
      <c r="E3931" s="45">
        <f>IF(ISERROR(VLOOKUP(A3931,[3]Hoja1!$A$1:$F$369,4,0)),0,VLOOKUP(A3931,[3]Hoja1!$A$1:$F$369,4,0))</f>
        <v>0</v>
      </c>
      <c r="F3931" s="45">
        <f>IF(ISERROR(VLOOKUP(A3931,[3]Hoja1!$A$1:$F$369,5,0)),0,VLOOKUP(A3931,[3]Hoja1!$A$1:$F$369,5,0))</f>
        <v>0</v>
      </c>
      <c r="G3931" s="102">
        <f>IF(ISERROR(VLOOKUP(A3931,'CGN-2015-001'!A3930:I9077,7,0)),0,VLOOKUP(A3931,'CGN-2015-001'!A3930:I9077,7,0))</f>
        <v>0</v>
      </c>
      <c r="H3931" s="44"/>
      <c r="I3931" s="46"/>
      <c r="J3931" s="113">
        <f t="shared" si="309"/>
        <v>0</v>
      </c>
      <c r="K3931" s="114">
        <f t="shared" si="310"/>
        <v>0</v>
      </c>
      <c r="L3931" s="31">
        <f t="shared" si="311"/>
        <v>0</v>
      </c>
      <c r="M3931" s="1">
        <f t="shared" si="312"/>
        <v>0</v>
      </c>
      <c r="N3931" s="1">
        <f t="shared" si="313"/>
        <v>6</v>
      </c>
    </row>
    <row r="3932" spans="1:14" ht="16.5" hidden="1" thickBot="1" x14ac:dyDescent="0.3">
      <c r="A3932" s="26">
        <v>720906</v>
      </c>
      <c r="B3932" s="42">
        <v>720906</v>
      </c>
      <c r="C3932" s="43" t="s">
        <v>440</v>
      </c>
      <c r="D3932" s="99">
        <f>IF(ISERROR(VLOOKUP(A3932,'CGN-2015-001'!A3931:I9078,4,0)),0,VLOOKUP(A3932,'CGN-2015-001'!A3931:I9078,4,0))</f>
        <v>0</v>
      </c>
      <c r="E3932" s="45">
        <f>IF(ISERROR(VLOOKUP(A3932,[3]Hoja1!$A$1:$F$369,4,0)),0,VLOOKUP(A3932,[3]Hoja1!$A$1:$F$369,4,0))</f>
        <v>0</v>
      </c>
      <c r="F3932" s="45">
        <f>IF(ISERROR(VLOOKUP(A3932,[3]Hoja1!$A$1:$F$369,5,0)),0,VLOOKUP(A3932,[3]Hoja1!$A$1:$F$369,5,0))</f>
        <v>0</v>
      </c>
      <c r="G3932" s="102">
        <f>IF(ISERROR(VLOOKUP(A3932,'CGN-2015-001'!A3931:I9078,7,0)),0,VLOOKUP(A3932,'CGN-2015-001'!A3931:I9078,7,0))</f>
        <v>0</v>
      </c>
      <c r="H3932" s="44"/>
      <c r="I3932" s="46"/>
      <c r="J3932" s="113">
        <f t="shared" si="309"/>
        <v>0</v>
      </c>
      <c r="K3932" s="114">
        <f t="shared" si="310"/>
        <v>0</v>
      </c>
      <c r="L3932" s="31">
        <f t="shared" si="311"/>
        <v>0</v>
      </c>
      <c r="M3932" s="1">
        <f t="shared" si="312"/>
        <v>0</v>
      </c>
      <c r="N3932" s="1">
        <f t="shared" si="313"/>
        <v>6</v>
      </c>
    </row>
    <row r="3933" spans="1:14" ht="16.5" hidden="1" thickBot="1" x14ac:dyDescent="0.3">
      <c r="A3933" s="26">
        <v>720907</v>
      </c>
      <c r="B3933" s="42">
        <v>720907</v>
      </c>
      <c r="C3933" s="43" t="s">
        <v>1955</v>
      </c>
      <c r="D3933" s="99">
        <f>IF(ISERROR(VLOOKUP(A3933,'CGN-2015-001'!A3932:I9079,4,0)),0,VLOOKUP(A3933,'CGN-2015-001'!A3932:I9079,4,0))</f>
        <v>0</v>
      </c>
      <c r="E3933" s="45">
        <f>IF(ISERROR(VLOOKUP(A3933,[3]Hoja1!$A$1:$F$369,4,0)),0,VLOOKUP(A3933,[3]Hoja1!$A$1:$F$369,4,0))</f>
        <v>0</v>
      </c>
      <c r="F3933" s="45">
        <f>IF(ISERROR(VLOOKUP(A3933,[3]Hoja1!$A$1:$F$369,5,0)),0,VLOOKUP(A3933,[3]Hoja1!$A$1:$F$369,5,0))</f>
        <v>0</v>
      </c>
      <c r="G3933" s="102">
        <f>IF(ISERROR(VLOOKUP(A3933,'CGN-2015-001'!A3932:I9079,7,0)),0,VLOOKUP(A3933,'CGN-2015-001'!A3932:I9079,7,0))</f>
        <v>0</v>
      </c>
      <c r="H3933" s="44"/>
      <c r="I3933" s="46"/>
      <c r="J3933" s="113">
        <f t="shared" si="309"/>
        <v>0</v>
      </c>
      <c r="K3933" s="114">
        <f t="shared" si="310"/>
        <v>0</v>
      </c>
      <c r="L3933" s="31">
        <f t="shared" si="311"/>
        <v>0</v>
      </c>
      <c r="M3933" s="1">
        <f t="shared" si="312"/>
        <v>0</v>
      </c>
      <c r="N3933" s="1">
        <f t="shared" si="313"/>
        <v>6</v>
      </c>
    </row>
    <row r="3934" spans="1:14" ht="16.5" hidden="1" thickBot="1" x14ac:dyDescent="0.3">
      <c r="A3934" s="26">
        <v>720908</v>
      </c>
      <c r="B3934" s="42">
        <v>720908</v>
      </c>
      <c r="C3934" s="43" t="s">
        <v>438</v>
      </c>
      <c r="D3934" s="99">
        <f>IF(ISERROR(VLOOKUP(A3934,'CGN-2015-001'!A3933:I9080,4,0)),0,VLOOKUP(A3934,'CGN-2015-001'!A3933:I9080,4,0))</f>
        <v>0</v>
      </c>
      <c r="E3934" s="45">
        <f>IF(ISERROR(VLOOKUP(A3934,[3]Hoja1!$A$1:$F$369,4,0)),0,VLOOKUP(A3934,[3]Hoja1!$A$1:$F$369,4,0))</f>
        <v>0</v>
      </c>
      <c r="F3934" s="45">
        <f>IF(ISERROR(VLOOKUP(A3934,[3]Hoja1!$A$1:$F$369,5,0)),0,VLOOKUP(A3934,[3]Hoja1!$A$1:$F$369,5,0))</f>
        <v>0</v>
      </c>
      <c r="G3934" s="102">
        <f>IF(ISERROR(VLOOKUP(A3934,'CGN-2015-001'!A3933:I9080,7,0)),0,VLOOKUP(A3934,'CGN-2015-001'!A3933:I9080,7,0))</f>
        <v>0</v>
      </c>
      <c r="H3934" s="44"/>
      <c r="I3934" s="46"/>
      <c r="J3934" s="113">
        <f t="shared" si="309"/>
        <v>0</v>
      </c>
      <c r="K3934" s="114">
        <f t="shared" si="310"/>
        <v>0</v>
      </c>
      <c r="L3934" s="31">
        <f t="shared" si="311"/>
        <v>0</v>
      </c>
      <c r="M3934" s="1">
        <f t="shared" si="312"/>
        <v>0</v>
      </c>
      <c r="N3934" s="1">
        <f t="shared" si="313"/>
        <v>6</v>
      </c>
    </row>
    <row r="3935" spans="1:14" ht="16.5" hidden="1" thickBot="1" x14ac:dyDescent="0.3">
      <c r="A3935" s="26">
        <v>720909</v>
      </c>
      <c r="B3935" s="42">
        <v>720909</v>
      </c>
      <c r="C3935" s="43" t="s">
        <v>1821</v>
      </c>
      <c r="D3935" s="99">
        <f>IF(ISERROR(VLOOKUP(A3935,'CGN-2015-001'!A3934:I9081,4,0)),0,VLOOKUP(A3935,'CGN-2015-001'!A3934:I9081,4,0))</f>
        <v>0</v>
      </c>
      <c r="E3935" s="45">
        <f>IF(ISERROR(VLOOKUP(A3935,[3]Hoja1!$A$1:$F$369,4,0)),0,VLOOKUP(A3935,[3]Hoja1!$A$1:$F$369,4,0))</f>
        <v>0</v>
      </c>
      <c r="F3935" s="45">
        <f>IF(ISERROR(VLOOKUP(A3935,[3]Hoja1!$A$1:$F$369,5,0)),0,VLOOKUP(A3935,[3]Hoja1!$A$1:$F$369,5,0))</f>
        <v>0</v>
      </c>
      <c r="G3935" s="102">
        <f>IF(ISERROR(VLOOKUP(A3935,'CGN-2015-001'!A3934:I9081,7,0)),0,VLOOKUP(A3935,'CGN-2015-001'!A3934:I9081,7,0))</f>
        <v>0</v>
      </c>
      <c r="H3935" s="44"/>
      <c r="I3935" s="46"/>
      <c r="J3935" s="113">
        <f t="shared" si="309"/>
        <v>0</v>
      </c>
      <c r="K3935" s="114">
        <f t="shared" si="310"/>
        <v>0</v>
      </c>
      <c r="L3935" s="31">
        <f t="shared" si="311"/>
        <v>0</v>
      </c>
      <c r="M3935" s="1">
        <f t="shared" si="312"/>
        <v>0</v>
      </c>
      <c r="N3935" s="1">
        <f t="shared" si="313"/>
        <v>6</v>
      </c>
    </row>
    <row r="3936" spans="1:14" ht="16.5" hidden="1" thickBot="1" x14ac:dyDescent="0.3">
      <c r="A3936" s="26">
        <v>720910</v>
      </c>
      <c r="B3936" s="42">
        <v>720910</v>
      </c>
      <c r="C3936" s="43" t="s">
        <v>1822</v>
      </c>
      <c r="D3936" s="99">
        <f>IF(ISERROR(VLOOKUP(A3936,'CGN-2015-001'!A3935:I9082,4,0)),0,VLOOKUP(A3936,'CGN-2015-001'!A3935:I9082,4,0))</f>
        <v>0</v>
      </c>
      <c r="E3936" s="45">
        <f>IF(ISERROR(VLOOKUP(A3936,[3]Hoja1!$A$1:$F$369,4,0)),0,VLOOKUP(A3936,[3]Hoja1!$A$1:$F$369,4,0))</f>
        <v>0</v>
      </c>
      <c r="F3936" s="45">
        <f>IF(ISERROR(VLOOKUP(A3936,[3]Hoja1!$A$1:$F$369,5,0)),0,VLOOKUP(A3936,[3]Hoja1!$A$1:$F$369,5,0))</f>
        <v>0</v>
      </c>
      <c r="G3936" s="102">
        <f>IF(ISERROR(VLOOKUP(A3936,'CGN-2015-001'!A3935:I9082,7,0)),0,VLOOKUP(A3936,'CGN-2015-001'!A3935:I9082,7,0))</f>
        <v>0</v>
      </c>
      <c r="H3936" s="44"/>
      <c r="I3936" s="46"/>
      <c r="J3936" s="113">
        <f t="shared" si="309"/>
        <v>0</v>
      </c>
      <c r="K3936" s="114">
        <f t="shared" si="310"/>
        <v>0</v>
      </c>
      <c r="L3936" s="31">
        <f t="shared" si="311"/>
        <v>0</v>
      </c>
      <c r="M3936" s="1">
        <f t="shared" si="312"/>
        <v>0</v>
      </c>
      <c r="N3936" s="1">
        <f t="shared" si="313"/>
        <v>6</v>
      </c>
    </row>
    <row r="3937" spans="1:14" ht="16.5" hidden="1" thickBot="1" x14ac:dyDescent="0.3">
      <c r="A3937" s="26">
        <v>720995</v>
      </c>
      <c r="B3937" s="42">
        <v>720995</v>
      </c>
      <c r="C3937" s="43" t="s">
        <v>1956</v>
      </c>
      <c r="D3937" s="99">
        <f>IF(ISERROR(VLOOKUP(A3937,'CGN-2015-001'!A3936:I9083,4,0)),0,VLOOKUP(A3937,'CGN-2015-001'!A3936:I9083,4,0))</f>
        <v>0</v>
      </c>
      <c r="E3937" s="45">
        <f>IF(ISERROR(VLOOKUP(A3937,[3]Hoja1!$A$1:$F$369,4,0)),0,VLOOKUP(A3937,[3]Hoja1!$A$1:$F$369,4,0))</f>
        <v>0</v>
      </c>
      <c r="F3937" s="45">
        <f>IF(ISERROR(VLOOKUP(A3937,[3]Hoja1!$A$1:$F$369,5,0)),0,VLOOKUP(A3937,[3]Hoja1!$A$1:$F$369,5,0))</f>
        <v>0</v>
      </c>
      <c r="G3937" s="102">
        <f>IF(ISERROR(VLOOKUP(A3937,'CGN-2015-001'!A3936:I9083,7,0)),0,VLOOKUP(A3937,'CGN-2015-001'!A3936:I9083,7,0))</f>
        <v>0</v>
      </c>
      <c r="H3937" s="44"/>
      <c r="I3937" s="46"/>
      <c r="J3937" s="113">
        <f t="shared" si="309"/>
        <v>0</v>
      </c>
      <c r="K3937" s="114">
        <f t="shared" si="310"/>
        <v>0</v>
      </c>
      <c r="L3937" s="31">
        <f t="shared" si="311"/>
        <v>0</v>
      </c>
      <c r="M3937" s="1">
        <f t="shared" si="312"/>
        <v>0</v>
      </c>
      <c r="N3937" s="1">
        <f t="shared" si="313"/>
        <v>6</v>
      </c>
    </row>
    <row r="3938" spans="1:14" ht="16.5" hidden="1" thickBot="1" x14ac:dyDescent="0.3">
      <c r="A3938" s="26">
        <v>7210</v>
      </c>
      <c r="B3938" s="48">
        <v>721000</v>
      </c>
      <c r="C3938" s="49" t="s">
        <v>1975</v>
      </c>
      <c r="D3938" s="99">
        <f>IF(ISERROR(VLOOKUP(A3938,'CGN-2015-001'!A3937:I9084,4,0)),0,VLOOKUP(A3938,'CGN-2015-001'!A3937:I9084,4,0))</f>
        <v>0</v>
      </c>
      <c r="E3938" s="40">
        <f>IF(ISERROR(VLOOKUP(A3938,[3]Hoja1!$A$1:$F$369,4,0)),0,VLOOKUP(A3938,[3]Hoja1!$A$1:$F$369,4,0))</f>
        <v>0</v>
      </c>
      <c r="F3938" s="40">
        <f>IF(ISERROR(VLOOKUP(A3938,[3]Hoja1!$A$1:$F$369,5,0)),0,VLOOKUP(A3938,[3]Hoja1!$A$1:$F$369,5,0))</f>
        <v>0</v>
      </c>
      <c r="G3938" s="102">
        <f>IF(ISERROR(VLOOKUP(A3938,'CGN-2015-001'!A3937:I9084,7,0)),0,VLOOKUP(A3938,'CGN-2015-001'!A3937:I9084,7,0))</f>
        <v>0</v>
      </c>
      <c r="H3938" s="50"/>
      <c r="I3938" s="51"/>
      <c r="J3938" s="113">
        <f t="shared" si="309"/>
        <v>0</v>
      </c>
      <c r="K3938" s="114">
        <f t="shared" si="310"/>
        <v>0</v>
      </c>
      <c r="L3938" s="31">
        <f t="shared" si="311"/>
        <v>0</v>
      </c>
      <c r="M3938" s="1">
        <f t="shared" si="312"/>
        <v>0</v>
      </c>
      <c r="N3938" s="1">
        <f t="shared" si="313"/>
        <v>4</v>
      </c>
    </row>
    <row r="3939" spans="1:14" ht="16.5" hidden="1" thickBot="1" x14ac:dyDescent="0.3">
      <c r="A3939" s="26">
        <v>721001</v>
      </c>
      <c r="B3939" s="42">
        <v>721001</v>
      </c>
      <c r="C3939" s="43" t="s">
        <v>1954</v>
      </c>
      <c r="D3939" s="99">
        <f>IF(ISERROR(VLOOKUP(A3939,'CGN-2015-001'!A3938:I9085,4,0)),0,VLOOKUP(A3939,'CGN-2015-001'!A3938:I9085,4,0))</f>
        <v>0</v>
      </c>
      <c r="E3939" s="45">
        <f>IF(ISERROR(VLOOKUP(A3939,[3]Hoja1!$A$1:$F$369,4,0)),0,VLOOKUP(A3939,[3]Hoja1!$A$1:$F$369,4,0))</f>
        <v>0</v>
      </c>
      <c r="F3939" s="45">
        <f>IF(ISERROR(VLOOKUP(A3939,[3]Hoja1!$A$1:$F$369,5,0)),0,VLOOKUP(A3939,[3]Hoja1!$A$1:$F$369,5,0))</f>
        <v>0</v>
      </c>
      <c r="G3939" s="102">
        <f>IF(ISERROR(VLOOKUP(A3939,'CGN-2015-001'!A3938:I9085,7,0)),0,VLOOKUP(A3939,'CGN-2015-001'!A3938:I9085,7,0))</f>
        <v>0</v>
      </c>
      <c r="H3939" s="44"/>
      <c r="I3939" s="46"/>
      <c r="J3939" s="113">
        <f t="shared" si="309"/>
        <v>0</v>
      </c>
      <c r="K3939" s="114">
        <f t="shared" si="310"/>
        <v>0</v>
      </c>
      <c r="L3939" s="31">
        <f t="shared" si="311"/>
        <v>0</v>
      </c>
      <c r="M3939" s="1">
        <f t="shared" si="312"/>
        <v>0</v>
      </c>
      <c r="N3939" s="1">
        <f t="shared" si="313"/>
        <v>6</v>
      </c>
    </row>
    <row r="3940" spans="1:14" ht="16.5" hidden="1" thickBot="1" x14ac:dyDescent="0.3">
      <c r="A3940" s="26">
        <v>721002</v>
      </c>
      <c r="B3940" s="42">
        <v>721002</v>
      </c>
      <c r="C3940" s="43" t="s">
        <v>1820</v>
      </c>
      <c r="D3940" s="99">
        <f>IF(ISERROR(VLOOKUP(A3940,'CGN-2015-001'!A3939:I9086,4,0)),0,VLOOKUP(A3940,'CGN-2015-001'!A3939:I9086,4,0))</f>
        <v>0</v>
      </c>
      <c r="E3940" s="45">
        <f>IF(ISERROR(VLOOKUP(A3940,[3]Hoja1!$A$1:$F$369,4,0)),0,VLOOKUP(A3940,[3]Hoja1!$A$1:$F$369,4,0))</f>
        <v>0</v>
      </c>
      <c r="F3940" s="45">
        <f>IF(ISERROR(VLOOKUP(A3940,[3]Hoja1!$A$1:$F$369,5,0)),0,VLOOKUP(A3940,[3]Hoja1!$A$1:$F$369,5,0))</f>
        <v>0</v>
      </c>
      <c r="G3940" s="102">
        <f>IF(ISERROR(VLOOKUP(A3940,'CGN-2015-001'!A3939:I9086,7,0)),0,VLOOKUP(A3940,'CGN-2015-001'!A3939:I9086,7,0))</f>
        <v>0</v>
      </c>
      <c r="H3940" s="44"/>
      <c r="I3940" s="46"/>
      <c r="J3940" s="113">
        <f t="shared" si="309"/>
        <v>0</v>
      </c>
      <c r="K3940" s="114">
        <f t="shared" si="310"/>
        <v>0</v>
      </c>
      <c r="L3940" s="31">
        <f t="shared" si="311"/>
        <v>0</v>
      </c>
      <c r="M3940" s="1">
        <f t="shared" si="312"/>
        <v>0</v>
      </c>
      <c r="N3940" s="1">
        <f t="shared" si="313"/>
        <v>6</v>
      </c>
    </row>
    <row r="3941" spans="1:14" ht="16.5" hidden="1" thickBot="1" x14ac:dyDescent="0.3">
      <c r="A3941" s="26">
        <v>721003</v>
      </c>
      <c r="B3941" s="42">
        <v>721003</v>
      </c>
      <c r="C3941" s="43" t="s">
        <v>817</v>
      </c>
      <c r="D3941" s="99">
        <f>IF(ISERROR(VLOOKUP(A3941,'CGN-2015-001'!A3940:I9087,4,0)),0,VLOOKUP(A3941,'CGN-2015-001'!A3940:I9087,4,0))</f>
        <v>0</v>
      </c>
      <c r="E3941" s="45">
        <f>IF(ISERROR(VLOOKUP(A3941,[3]Hoja1!$A$1:$F$369,4,0)),0,VLOOKUP(A3941,[3]Hoja1!$A$1:$F$369,4,0))</f>
        <v>0</v>
      </c>
      <c r="F3941" s="45">
        <f>IF(ISERROR(VLOOKUP(A3941,[3]Hoja1!$A$1:$F$369,5,0)),0,VLOOKUP(A3941,[3]Hoja1!$A$1:$F$369,5,0))</f>
        <v>0</v>
      </c>
      <c r="G3941" s="102">
        <f>IF(ISERROR(VLOOKUP(A3941,'CGN-2015-001'!A3940:I9087,7,0)),0,VLOOKUP(A3941,'CGN-2015-001'!A3940:I9087,7,0))</f>
        <v>0</v>
      </c>
      <c r="H3941" s="44"/>
      <c r="I3941" s="46"/>
      <c r="J3941" s="113">
        <f t="shared" si="309"/>
        <v>0</v>
      </c>
      <c r="K3941" s="114">
        <f t="shared" si="310"/>
        <v>0</v>
      </c>
      <c r="L3941" s="31">
        <f t="shared" si="311"/>
        <v>0</v>
      </c>
      <c r="M3941" s="1">
        <f t="shared" si="312"/>
        <v>0</v>
      </c>
      <c r="N3941" s="1">
        <f t="shared" si="313"/>
        <v>6</v>
      </c>
    </row>
    <row r="3942" spans="1:14" ht="16.5" hidden="1" thickBot="1" x14ac:dyDescent="0.3">
      <c r="A3942" s="26">
        <v>721004</v>
      </c>
      <c r="B3942" s="42">
        <v>721004</v>
      </c>
      <c r="C3942" s="43" t="s">
        <v>1819</v>
      </c>
      <c r="D3942" s="99">
        <f>IF(ISERROR(VLOOKUP(A3942,'CGN-2015-001'!A3941:I9088,4,0)),0,VLOOKUP(A3942,'CGN-2015-001'!A3941:I9088,4,0))</f>
        <v>0</v>
      </c>
      <c r="E3942" s="45">
        <f>IF(ISERROR(VLOOKUP(A3942,[3]Hoja1!$A$1:$F$369,4,0)),0,VLOOKUP(A3942,[3]Hoja1!$A$1:$F$369,4,0))</f>
        <v>0</v>
      </c>
      <c r="F3942" s="45">
        <f>IF(ISERROR(VLOOKUP(A3942,[3]Hoja1!$A$1:$F$369,5,0)),0,VLOOKUP(A3942,[3]Hoja1!$A$1:$F$369,5,0))</f>
        <v>0</v>
      </c>
      <c r="G3942" s="102">
        <f>IF(ISERROR(VLOOKUP(A3942,'CGN-2015-001'!A3941:I9088,7,0)),0,VLOOKUP(A3942,'CGN-2015-001'!A3941:I9088,7,0))</f>
        <v>0</v>
      </c>
      <c r="H3942" s="44"/>
      <c r="I3942" s="46"/>
      <c r="J3942" s="113">
        <f t="shared" si="309"/>
        <v>0</v>
      </c>
      <c r="K3942" s="114">
        <f t="shared" si="310"/>
        <v>0</v>
      </c>
      <c r="L3942" s="31">
        <f t="shared" si="311"/>
        <v>0</v>
      </c>
      <c r="M3942" s="1">
        <f t="shared" si="312"/>
        <v>0</v>
      </c>
      <c r="N3942" s="1">
        <f t="shared" si="313"/>
        <v>6</v>
      </c>
    </row>
    <row r="3943" spans="1:14" ht="16.5" hidden="1" thickBot="1" x14ac:dyDescent="0.3">
      <c r="A3943" s="26">
        <v>721005</v>
      </c>
      <c r="B3943" s="42">
        <v>721005</v>
      </c>
      <c r="C3943" s="43" t="s">
        <v>818</v>
      </c>
      <c r="D3943" s="99">
        <f>IF(ISERROR(VLOOKUP(A3943,'CGN-2015-001'!A3942:I9089,4,0)),0,VLOOKUP(A3943,'CGN-2015-001'!A3942:I9089,4,0))</f>
        <v>0</v>
      </c>
      <c r="E3943" s="45">
        <f>IF(ISERROR(VLOOKUP(A3943,[3]Hoja1!$A$1:$F$369,4,0)),0,VLOOKUP(A3943,[3]Hoja1!$A$1:$F$369,4,0))</f>
        <v>0</v>
      </c>
      <c r="F3943" s="45">
        <f>IF(ISERROR(VLOOKUP(A3943,[3]Hoja1!$A$1:$F$369,5,0)),0,VLOOKUP(A3943,[3]Hoja1!$A$1:$F$369,5,0))</f>
        <v>0</v>
      </c>
      <c r="G3943" s="102">
        <f>IF(ISERROR(VLOOKUP(A3943,'CGN-2015-001'!A3942:I9089,7,0)),0,VLOOKUP(A3943,'CGN-2015-001'!A3942:I9089,7,0))</f>
        <v>0</v>
      </c>
      <c r="H3943" s="44"/>
      <c r="I3943" s="46"/>
      <c r="J3943" s="113">
        <f t="shared" si="309"/>
        <v>0</v>
      </c>
      <c r="K3943" s="114">
        <f t="shared" si="310"/>
        <v>0</v>
      </c>
      <c r="L3943" s="31">
        <f t="shared" si="311"/>
        <v>0</v>
      </c>
      <c r="M3943" s="1">
        <f t="shared" si="312"/>
        <v>0</v>
      </c>
      <c r="N3943" s="1">
        <f t="shared" si="313"/>
        <v>6</v>
      </c>
    </row>
    <row r="3944" spans="1:14" ht="16.5" hidden="1" thickBot="1" x14ac:dyDescent="0.3">
      <c r="A3944" s="26">
        <v>721006</v>
      </c>
      <c r="B3944" s="42">
        <v>721006</v>
      </c>
      <c r="C3944" s="43" t="s">
        <v>440</v>
      </c>
      <c r="D3944" s="99">
        <f>IF(ISERROR(VLOOKUP(A3944,'CGN-2015-001'!A3943:I9090,4,0)),0,VLOOKUP(A3944,'CGN-2015-001'!A3943:I9090,4,0))</f>
        <v>0</v>
      </c>
      <c r="E3944" s="45">
        <f>IF(ISERROR(VLOOKUP(A3944,[3]Hoja1!$A$1:$F$369,4,0)),0,VLOOKUP(A3944,[3]Hoja1!$A$1:$F$369,4,0))</f>
        <v>0</v>
      </c>
      <c r="F3944" s="45">
        <f>IF(ISERROR(VLOOKUP(A3944,[3]Hoja1!$A$1:$F$369,5,0)),0,VLOOKUP(A3944,[3]Hoja1!$A$1:$F$369,5,0))</f>
        <v>0</v>
      </c>
      <c r="G3944" s="102">
        <f>IF(ISERROR(VLOOKUP(A3944,'CGN-2015-001'!A3943:I9090,7,0)),0,VLOOKUP(A3944,'CGN-2015-001'!A3943:I9090,7,0))</f>
        <v>0</v>
      </c>
      <c r="H3944" s="44"/>
      <c r="I3944" s="46"/>
      <c r="J3944" s="113">
        <f t="shared" si="309"/>
        <v>0</v>
      </c>
      <c r="K3944" s="114">
        <f t="shared" si="310"/>
        <v>0</v>
      </c>
      <c r="L3944" s="31">
        <f t="shared" si="311"/>
        <v>0</v>
      </c>
      <c r="M3944" s="1">
        <f t="shared" si="312"/>
        <v>0</v>
      </c>
      <c r="N3944" s="1">
        <f t="shared" si="313"/>
        <v>6</v>
      </c>
    </row>
    <row r="3945" spans="1:14" ht="16.5" hidden="1" thickBot="1" x14ac:dyDescent="0.3">
      <c r="A3945" s="26">
        <v>721007</v>
      </c>
      <c r="B3945" s="42">
        <v>721007</v>
      </c>
      <c r="C3945" s="43" t="s">
        <v>1955</v>
      </c>
      <c r="D3945" s="99">
        <f>IF(ISERROR(VLOOKUP(A3945,'CGN-2015-001'!A3944:I9091,4,0)),0,VLOOKUP(A3945,'CGN-2015-001'!A3944:I9091,4,0))</f>
        <v>0</v>
      </c>
      <c r="E3945" s="45">
        <f>IF(ISERROR(VLOOKUP(A3945,[3]Hoja1!$A$1:$F$369,4,0)),0,VLOOKUP(A3945,[3]Hoja1!$A$1:$F$369,4,0))</f>
        <v>0</v>
      </c>
      <c r="F3945" s="45">
        <f>IF(ISERROR(VLOOKUP(A3945,[3]Hoja1!$A$1:$F$369,5,0)),0,VLOOKUP(A3945,[3]Hoja1!$A$1:$F$369,5,0))</f>
        <v>0</v>
      </c>
      <c r="G3945" s="102">
        <f>IF(ISERROR(VLOOKUP(A3945,'CGN-2015-001'!A3944:I9091,7,0)),0,VLOOKUP(A3945,'CGN-2015-001'!A3944:I9091,7,0))</f>
        <v>0</v>
      </c>
      <c r="H3945" s="44"/>
      <c r="I3945" s="46"/>
      <c r="J3945" s="113">
        <f t="shared" si="309"/>
        <v>0</v>
      </c>
      <c r="K3945" s="114">
        <f t="shared" si="310"/>
        <v>0</v>
      </c>
      <c r="L3945" s="31">
        <f t="shared" si="311"/>
        <v>0</v>
      </c>
      <c r="M3945" s="1">
        <f t="shared" si="312"/>
        <v>0</v>
      </c>
      <c r="N3945" s="1">
        <f t="shared" si="313"/>
        <v>6</v>
      </c>
    </row>
    <row r="3946" spans="1:14" ht="16.5" hidden="1" thickBot="1" x14ac:dyDescent="0.3">
      <c r="A3946" s="26">
        <v>721008</v>
      </c>
      <c r="B3946" s="42">
        <v>721008</v>
      </c>
      <c r="C3946" s="43" t="s">
        <v>438</v>
      </c>
      <c r="D3946" s="99">
        <f>IF(ISERROR(VLOOKUP(A3946,'CGN-2015-001'!A3945:I9092,4,0)),0,VLOOKUP(A3946,'CGN-2015-001'!A3945:I9092,4,0))</f>
        <v>0</v>
      </c>
      <c r="E3946" s="45">
        <f>IF(ISERROR(VLOOKUP(A3946,[3]Hoja1!$A$1:$F$369,4,0)),0,VLOOKUP(A3946,[3]Hoja1!$A$1:$F$369,4,0))</f>
        <v>0</v>
      </c>
      <c r="F3946" s="45">
        <f>IF(ISERROR(VLOOKUP(A3946,[3]Hoja1!$A$1:$F$369,5,0)),0,VLOOKUP(A3946,[3]Hoja1!$A$1:$F$369,5,0))</f>
        <v>0</v>
      </c>
      <c r="G3946" s="102">
        <f>IF(ISERROR(VLOOKUP(A3946,'CGN-2015-001'!A3945:I9092,7,0)),0,VLOOKUP(A3946,'CGN-2015-001'!A3945:I9092,7,0))</f>
        <v>0</v>
      </c>
      <c r="H3946" s="44"/>
      <c r="I3946" s="46"/>
      <c r="J3946" s="113">
        <f t="shared" si="309"/>
        <v>0</v>
      </c>
      <c r="K3946" s="114">
        <f t="shared" si="310"/>
        <v>0</v>
      </c>
      <c r="L3946" s="31">
        <f t="shared" si="311"/>
        <v>0</v>
      </c>
      <c r="M3946" s="1">
        <f t="shared" si="312"/>
        <v>0</v>
      </c>
      <c r="N3946" s="1">
        <f t="shared" si="313"/>
        <v>6</v>
      </c>
    </row>
    <row r="3947" spans="1:14" ht="16.5" hidden="1" thickBot="1" x14ac:dyDescent="0.3">
      <c r="A3947" s="26">
        <v>721009</v>
      </c>
      <c r="B3947" s="42">
        <v>721009</v>
      </c>
      <c r="C3947" s="43" t="s">
        <v>1821</v>
      </c>
      <c r="D3947" s="99">
        <f>IF(ISERROR(VLOOKUP(A3947,'CGN-2015-001'!A3946:I9093,4,0)),0,VLOOKUP(A3947,'CGN-2015-001'!A3946:I9093,4,0))</f>
        <v>0</v>
      </c>
      <c r="E3947" s="45">
        <f>IF(ISERROR(VLOOKUP(A3947,[3]Hoja1!$A$1:$F$369,4,0)),0,VLOOKUP(A3947,[3]Hoja1!$A$1:$F$369,4,0))</f>
        <v>0</v>
      </c>
      <c r="F3947" s="45">
        <f>IF(ISERROR(VLOOKUP(A3947,[3]Hoja1!$A$1:$F$369,5,0)),0,VLOOKUP(A3947,[3]Hoja1!$A$1:$F$369,5,0))</f>
        <v>0</v>
      </c>
      <c r="G3947" s="102">
        <f>IF(ISERROR(VLOOKUP(A3947,'CGN-2015-001'!A3946:I9093,7,0)),0,VLOOKUP(A3947,'CGN-2015-001'!A3946:I9093,7,0))</f>
        <v>0</v>
      </c>
      <c r="H3947" s="44"/>
      <c r="I3947" s="46"/>
      <c r="J3947" s="113">
        <f t="shared" si="309"/>
        <v>0</v>
      </c>
      <c r="K3947" s="114">
        <f t="shared" si="310"/>
        <v>0</v>
      </c>
      <c r="L3947" s="31">
        <f t="shared" si="311"/>
        <v>0</v>
      </c>
      <c r="M3947" s="1">
        <f t="shared" si="312"/>
        <v>0</v>
      </c>
      <c r="N3947" s="1">
        <f t="shared" si="313"/>
        <v>6</v>
      </c>
    </row>
    <row r="3948" spans="1:14" ht="16.5" hidden="1" thickBot="1" x14ac:dyDescent="0.3">
      <c r="A3948" s="26">
        <v>721010</v>
      </c>
      <c r="B3948" s="42">
        <v>721010</v>
      </c>
      <c r="C3948" s="43" t="s">
        <v>1822</v>
      </c>
      <c r="D3948" s="99">
        <f>IF(ISERROR(VLOOKUP(A3948,'CGN-2015-001'!A3947:I9094,4,0)),0,VLOOKUP(A3948,'CGN-2015-001'!A3947:I9094,4,0))</f>
        <v>0</v>
      </c>
      <c r="E3948" s="45">
        <f>IF(ISERROR(VLOOKUP(A3948,[3]Hoja1!$A$1:$F$369,4,0)),0,VLOOKUP(A3948,[3]Hoja1!$A$1:$F$369,4,0))</f>
        <v>0</v>
      </c>
      <c r="F3948" s="45">
        <f>IF(ISERROR(VLOOKUP(A3948,[3]Hoja1!$A$1:$F$369,5,0)),0,VLOOKUP(A3948,[3]Hoja1!$A$1:$F$369,5,0))</f>
        <v>0</v>
      </c>
      <c r="G3948" s="102">
        <f>IF(ISERROR(VLOOKUP(A3948,'CGN-2015-001'!A3947:I9094,7,0)),0,VLOOKUP(A3948,'CGN-2015-001'!A3947:I9094,7,0))</f>
        <v>0</v>
      </c>
      <c r="H3948" s="44"/>
      <c r="I3948" s="46"/>
      <c r="J3948" s="113">
        <f t="shared" si="309"/>
        <v>0</v>
      </c>
      <c r="K3948" s="114">
        <f t="shared" si="310"/>
        <v>0</v>
      </c>
      <c r="L3948" s="31">
        <f t="shared" si="311"/>
        <v>0</v>
      </c>
      <c r="M3948" s="1">
        <f t="shared" si="312"/>
        <v>0</v>
      </c>
      <c r="N3948" s="1">
        <f t="shared" si="313"/>
        <v>6</v>
      </c>
    </row>
    <row r="3949" spans="1:14" ht="16.5" hidden="1" thickBot="1" x14ac:dyDescent="0.3">
      <c r="A3949" s="26">
        <v>721095</v>
      </c>
      <c r="B3949" s="42">
        <v>721095</v>
      </c>
      <c r="C3949" s="43" t="s">
        <v>1956</v>
      </c>
      <c r="D3949" s="99">
        <f>IF(ISERROR(VLOOKUP(A3949,'CGN-2015-001'!A3948:I9095,4,0)),0,VLOOKUP(A3949,'CGN-2015-001'!A3948:I9095,4,0))</f>
        <v>0</v>
      </c>
      <c r="E3949" s="45">
        <f>IF(ISERROR(VLOOKUP(A3949,[3]Hoja1!$A$1:$F$369,4,0)),0,VLOOKUP(A3949,[3]Hoja1!$A$1:$F$369,4,0))</f>
        <v>0</v>
      </c>
      <c r="F3949" s="45">
        <f>IF(ISERROR(VLOOKUP(A3949,[3]Hoja1!$A$1:$F$369,5,0)),0,VLOOKUP(A3949,[3]Hoja1!$A$1:$F$369,5,0))</f>
        <v>0</v>
      </c>
      <c r="G3949" s="102">
        <f>IF(ISERROR(VLOOKUP(A3949,'CGN-2015-001'!A3948:I9095,7,0)),0,VLOOKUP(A3949,'CGN-2015-001'!A3948:I9095,7,0))</f>
        <v>0</v>
      </c>
      <c r="H3949" s="44"/>
      <c r="I3949" s="46"/>
      <c r="J3949" s="113">
        <f t="shared" si="309"/>
        <v>0</v>
      </c>
      <c r="K3949" s="114">
        <f t="shared" si="310"/>
        <v>0</v>
      </c>
      <c r="L3949" s="31">
        <f t="shared" si="311"/>
        <v>0</v>
      </c>
      <c r="M3949" s="1">
        <f t="shared" si="312"/>
        <v>0</v>
      </c>
      <c r="N3949" s="1">
        <f t="shared" si="313"/>
        <v>6</v>
      </c>
    </row>
    <row r="3950" spans="1:14" ht="16.5" hidden="1" thickBot="1" x14ac:dyDescent="0.3">
      <c r="A3950" s="26">
        <v>7219</v>
      </c>
      <c r="B3950" s="48">
        <v>721900</v>
      </c>
      <c r="C3950" s="49" t="s">
        <v>1976</v>
      </c>
      <c r="D3950" s="99">
        <f>IF(ISERROR(VLOOKUP(A3950,'CGN-2015-001'!A3949:I9096,4,0)),0,VLOOKUP(A3950,'CGN-2015-001'!A3949:I9096,4,0))</f>
        <v>0</v>
      </c>
      <c r="E3950" s="40">
        <f>IF(ISERROR(VLOOKUP(A3950,[3]Hoja1!$A$1:$F$369,4,0)),0,VLOOKUP(A3950,[3]Hoja1!$A$1:$F$369,4,0))</f>
        <v>0</v>
      </c>
      <c r="F3950" s="40">
        <f>IF(ISERROR(VLOOKUP(A3950,[3]Hoja1!$A$1:$F$369,5,0)),0,VLOOKUP(A3950,[3]Hoja1!$A$1:$F$369,5,0))</f>
        <v>0</v>
      </c>
      <c r="G3950" s="102">
        <f>IF(ISERROR(VLOOKUP(A3950,'CGN-2015-001'!A3949:I9096,7,0)),0,VLOOKUP(A3950,'CGN-2015-001'!A3949:I9096,7,0))</f>
        <v>0</v>
      </c>
      <c r="H3950" s="50"/>
      <c r="I3950" s="51"/>
      <c r="J3950" s="113">
        <f t="shared" si="309"/>
        <v>0</v>
      </c>
      <c r="K3950" s="114">
        <f t="shared" si="310"/>
        <v>0</v>
      </c>
      <c r="L3950" s="31">
        <f t="shared" si="311"/>
        <v>0</v>
      </c>
      <c r="M3950" s="1">
        <f t="shared" si="312"/>
        <v>0</v>
      </c>
      <c r="N3950" s="1">
        <f t="shared" si="313"/>
        <v>4</v>
      </c>
    </row>
    <row r="3951" spans="1:14" ht="16.5" hidden="1" thickBot="1" x14ac:dyDescent="0.3">
      <c r="A3951" s="26">
        <v>721901</v>
      </c>
      <c r="B3951" s="42">
        <v>721901</v>
      </c>
      <c r="C3951" s="43" t="s">
        <v>1954</v>
      </c>
      <c r="D3951" s="99">
        <f>IF(ISERROR(VLOOKUP(A3951,'CGN-2015-001'!A3950:I9097,4,0)),0,VLOOKUP(A3951,'CGN-2015-001'!A3950:I9097,4,0))</f>
        <v>0</v>
      </c>
      <c r="E3951" s="45">
        <f>IF(ISERROR(VLOOKUP(A3951,[3]Hoja1!$A$1:$F$369,4,0)),0,VLOOKUP(A3951,[3]Hoja1!$A$1:$F$369,4,0))</f>
        <v>0</v>
      </c>
      <c r="F3951" s="45">
        <f>IF(ISERROR(VLOOKUP(A3951,[3]Hoja1!$A$1:$F$369,5,0)),0,VLOOKUP(A3951,[3]Hoja1!$A$1:$F$369,5,0))</f>
        <v>0</v>
      </c>
      <c r="G3951" s="102">
        <f>IF(ISERROR(VLOOKUP(A3951,'CGN-2015-001'!A3950:I9097,7,0)),0,VLOOKUP(A3951,'CGN-2015-001'!A3950:I9097,7,0))</f>
        <v>0</v>
      </c>
      <c r="H3951" s="44"/>
      <c r="I3951" s="46"/>
      <c r="J3951" s="113">
        <f t="shared" si="309"/>
        <v>0</v>
      </c>
      <c r="K3951" s="114">
        <f t="shared" si="310"/>
        <v>0</v>
      </c>
      <c r="L3951" s="31">
        <f t="shared" si="311"/>
        <v>0</v>
      </c>
      <c r="M3951" s="1">
        <f t="shared" si="312"/>
        <v>0</v>
      </c>
      <c r="N3951" s="1">
        <f t="shared" si="313"/>
        <v>6</v>
      </c>
    </row>
    <row r="3952" spans="1:14" ht="16.5" hidden="1" thickBot="1" x14ac:dyDescent="0.3">
      <c r="A3952" s="26">
        <v>721902</v>
      </c>
      <c r="B3952" s="42">
        <v>721902</v>
      </c>
      <c r="C3952" s="43" t="s">
        <v>1820</v>
      </c>
      <c r="D3952" s="99">
        <f>IF(ISERROR(VLOOKUP(A3952,'CGN-2015-001'!A3951:I9098,4,0)),0,VLOOKUP(A3952,'CGN-2015-001'!A3951:I9098,4,0))</f>
        <v>0</v>
      </c>
      <c r="E3952" s="45">
        <f>IF(ISERROR(VLOOKUP(A3952,[3]Hoja1!$A$1:$F$369,4,0)),0,VLOOKUP(A3952,[3]Hoja1!$A$1:$F$369,4,0))</f>
        <v>0</v>
      </c>
      <c r="F3952" s="45">
        <f>IF(ISERROR(VLOOKUP(A3952,[3]Hoja1!$A$1:$F$369,5,0)),0,VLOOKUP(A3952,[3]Hoja1!$A$1:$F$369,5,0))</f>
        <v>0</v>
      </c>
      <c r="G3952" s="102">
        <f>IF(ISERROR(VLOOKUP(A3952,'CGN-2015-001'!A3951:I9098,7,0)),0,VLOOKUP(A3952,'CGN-2015-001'!A3951:I9098,7,0))</f>
        <v>0</v>
      </c>
      <c r="H3952" s="44"/>
      <c r="I3952" s="46"/>
      <c r="J3952" s="113">
        <f t="shared" si="309"/>
        <v>0</v>
      </c>
      <c r="K3952" s="114">
        <f t="shared" si="310"/>
        <v>0</v>
      </c>
      <c r="L3952" s="31">
        <f t="shared" si="311"/>
        <v>0</v>
      </c>
      <c r="M3952" s="1">
        <f t="shared" si="312"/>
        <v>0</v>
      </c>
      <c r="N3952" s="1">
        <f t="shared" si="313"/>
        <v>6</v>
      </c>
    </row>
    <row r="3953" spans="1:14" ht="16.5" hidden="1" thickBot="1" x14ac:dyDescent="0.3">
      <c r="A3953" s="26">
        <v>721903</v>
      </c>
      <c r="B3953" s="42">
        <v>721903</v>
      </c>
      <c r="C3953" s="43" t="s">
        <v>817</v>
      </c>
      <c r="D3953" s="99">
        <f>IF(ISERROR(VLOOKUP(A3953,'CGN-2015-001'!A3952:I9099,4,0)),0,VLOOKUP(A3953,'CGN-2015-001'!A3952:I9099,4,0))</f>
        <v>0</v>
      </c>
      <c r="E3953" s="45">
        <f>IF(ISERROR(VLOOKUP(A3953,[3]Hoja1!$A$1:$F$369,4,0)),0,VLOOKUP(A3953,[3]Hoja1!$A$1:$F$369,4,0))</f>
        <v>0</v>
      </c>
      <c r="F3953" s="45">
        <f>IF(ISERROR(VLOOKUP(A3953,[3]Hoja1!$A$1:$F$369,5,0)),0,VLOOKUP(A3953,[3]Hoja1!$A$1:$F$369,5,0))</f>
        <v>0</v>
      </c>
      <c r="G3953" s="102">
        <f>IF(ISERROR(VLOOKUP(A3953,'CGN-2015-001'!A3952:I9099,7,0)),0,VLOOKUP(A3953,'CGN-2015-001'!A3952:I9099,7,0))</f>
        <v>0</v>
      </c>
      <c r="H3953" s="44"/>
      <c r="I3953" s="46"/>
      <c r="J3953" s="113">
        <f t="shared" si="309"/>
        <v>0</v>
      </c>
      <c r="K3953" s="114">
        <f t="shared" si="310"/>
        <v>0</v>
      </c>
      <c r="L3953" s="31">
        <f t="shared" si="311"/>
        <v>0</v>
      </c>
      <c r="M3953" s="1">
        <f t="shared" si="312"/>
        <v>0</v>
      </c>
      <c r="N3953" s="1">
        <f t="shared" si="313"/>
        <v>6</v>
      </c>
    </row>
    <row r="3954" spans="1:14" ht="16.5" hidden="1" thickBot="1" x14ac:dyDescent="0.3">
      <c r="A3954" s="26">
        <v>721904</v>
      </c>
      <c r="B3954" s="42">
        <v>721904</v>
      </c>
      <c r="C3954" s="43" t="s">
        <v>1819</v>
      </c>
      <c r="D3954" s="99">
        <f>IF(ISERROR(VLOOKUP(A3954,'CGN-2015-001'!A3953:I9100,4,0)),0,VLOOKUP(A3954,'CGN-2015-001'!A3953:I9100,4,0))</f>
        <v>0</v>
      </c>
      <c r="E3954" s="45">
        <f>IF(ISERROR(VLOOKUP(A3954,[3]Hoja1!$A$1:$F$369,4,0)),0,VLOOKUP(A3954,[3]Hoja1!$A$1:$F$369,4,0))</f>
        <v>0</v>
      </c>
      <c r="F3954" s="45">
        <f>IF(ISERROR(VLOOKUP(A3954,[3]Hoja1!$A$1:$F$369,5,0)),0,VLOOKUP(A3954,[3]Hoja1!$A$1:$F$369,5,0))</f>
        <v>0</v>
      </c>
      <c r="G3954" s="102">
        <f>IF(ISERROR(VLOOKUP(A3954,'CGN-2015-001'!A3953:I9100,7,0)),0,VLOOKUP(A3954,'CGN-2015-001'!A3953:I9100,7,0))</f>
        <v>0</v>
      </c>
      <c r="H3954" s="44"/>
      <c r="I3954" s="46"/>
      <c r="J3954" s="113">
        <f t="shared" si="309"/>
        <v>0</v>
      </c>
      <c r="K3954" s="114">
        <f t="shared" si="310"/>
        <v>0</v>
      </c>
      <c r="L3954" s="31">
        <f t="shared" si="311"/>
        <v>0</v>
      </c>
      <c r="M3954" s="1">
        <f t="shared" si="312"/>
        <v>0</v>
      </c>
      <c r="N3954" s="1">
        <f t="shared" si="313"/>
        <v>6</v>
      </c>
    </row>
    <row r="3955" spans="1:14" ht="16.5" hidden="1" thickBot="1" x14ac:dyDescent="0.3">
      <c r="A3955" s="26">
        <v>721905</v>
      </c>
      <c r="B3955" s="42">
        <v>721905</v>
      </c>
      <c r="C3955" s="43" t="s">
        <v>818</v>
      </c>
      <c r="D3955" s="99">
        <f>IF(ISERROR(VLOOKUP(A3955,'CGN-2015-001'!A3954:I9101,4,0)),0,VLOOKUP(A3955,'CGN-2015-001'!A3954:I9101,4,0))</f>
        <v>0</v>
      </c>
      <c r="E3955" s="45">
        <f>IF(ISERROR(VLOOKUP(A3955,[3]Hoja1!$A$1:$F$369,4,0)),0,VLOOKUP(A3955,[3]Hoja1!$A$1:$F$369,4,0))</f>
        <v>0</v>
      </c>
      <c r="F3955" s="45">
        <f>IF(ISERROR(VLOOKUP(A3955,[3]Hoja1!$A$1:$F$369,5,0)),0,VLOOKUP(A3955,[3]Hoja1!$A$1:$F$369,5,0))</f>
        <v>0</v>
      </c>
      <c r="G3955" s="102">
        <f>IF(ISERROR(VLOOKUP(A3955,'CGN-2015-001'!A3954:I9101,7,0)),0,VLOOKUP(A3955,'CGN-2015-001'!A3954:I9101,7,0))</f>
        <v>0</v>
      </c>
      <c r="H3955" s="44"/>
      <c r="I3955" s="46"/>
      <c r="J3955" s="113">
        <f t="shared" si="309"/>
        <v>0</v>
      </c>
      <c r="K3955" s="114">
        <f t="shared" si="310"/>
        <v>0</v>
      </c>
      <c r="L3955" s="31">
        <f t="shared" si="311"/>
        <v>0</v>
      </c>
      <c r="M3955" s="1">
        <f t="shared" si="312"/>
        <v>0</v>
      </c>
      <c r="N3955" s="1">
        <f t="shared" si="313"/>
        <v>6</v>
      </c>
    </row>
    <row r="3956" spans="1:14" ht="16.5" hidden="1" thickBot="1" x14ac:dyDescent="0.3">
      <c r="A3956" s="26">
        <v>721906</v>
      </c>
      <c r="B3956" s="42">
        <v>721906</v>
      </c>
      <c r="C3956" s="43" t="s">
        <v>440</v>
      </c>
      <c r="D3956" s="99">
        <f>IF(ISERROR(VLOOKUP(A3956,'CGN-2015-001'!A3955:I9102,4,0)),0,VLOOKUP(A3956,'CGN-2015-001'!A3955:I9102,4,0))</f>
        <v>0</v>
      </c>
      <c r="E3956" s="45">
        <f>IF(ISERROR(VLOOKUP(A3956,[3]Hoja1!$A$1:$F$369,4,0)),0,VLOOKUP(A3956,[3]Hoja1!$A$1:$F$369,4,0))</f>
        <v>0</v>
      </c>
      <c r="F3956" s="45">
        <f>IF(ISERROR(VLOOKUP(A3956,[3]Hoja1!$A$1:$F$369,5,0)),0,VLOOKUP(A3956,[3]Hoja1!$A$1:$F$369,5,0))</f>
        <v>0</v>
      </c>
      <c r="G3956" s="102">
        <f>IF(ISERROR(VLOOKUP(A3956,'CGN-2015-001'!A3955:I9102,7,0)),0,VLOOKUP(A3956,'CGN-2015-001'!A3955:I9102,7,0))</f>
        <v>0</v>
      </c>
      <c r="H3956" s="44"/>
      <c r="I3956" s="46"/>
      <c r="J3956" s="113">
        <f t="shared" si="309"/>
        <v>0</v>
      </c>
      <c r="K3956" s="114">
        <f t="shared" si="310"/>
        <v>0</v>
      </c>
      <c r="L3956" s="31">
        <f t="shared" si="311"/>
        <v>0</v>
      </c>
      <c r="M3956" s="1">
        <f t="shared" si="312"/>
        <v>0</v>
      </c>
      <c r="N3956" s="1">
        <f t="shared" si="313"/>
        <v>6</v>
      </c>
    </row>
    <row r="3957" spans="1:14" ht="16.5" hidden="1" thickBot="1" x14ac:dyDescent="0.3">
      <c r="A3957" s="26">
        <v>721907</v>
      </c>
      <c r="B3957" s="42">
        <v>721907</v>
      </c>
      <c r="C3957" s="43" t="s">
        <v>1955</v>
      </c>
      <c r="D3957" s="99">
        <f>IF(ISERROR(VLOOKUP(A3957,'CGN-2015-001'!A3956:I9103,4,0)),0,VLOOKUP(A3957,'CGN-2015-001'!A3956:I9103,4,0))</f>
        <v>0</v>
      </c>
      <c r="E3957" s="45">
        <f>IF(ISERROR(VLOOKUP(A3957,[3]Hoja1!$A$1:$F$369,4,0)),0,VLOOKUP(A3957,[3]Hoja1!$A$1:$F$369,4,0))</f>
        <v>0</v>
      </c>
      <c r="F3957" s="45">
        <f>IF(ISERROR(VLOOKUP(A3957,[3]Hoja1!$A$1:$F$369,5,0)),0,VLOOKUP(A3957,[3]Hoja1!$A$1:$F$369,5,0))</f>
        <v>0</v>
      </c>
      <c r="G3957" s="102">
        <f>IF(ISERROR(VLOOKUP(A3957,'CGN-2015-001'!A3956:I9103,7,0)),0,VLOOKUP(A3957,'CGN-2015-001'!A3956:I9103,7,0))</f>
        <v>0</v>
      </c>
      <c r="H3957" s="44"/>
      <c r="I3957" s="46"/>
      <c r="J3957" s="113">
        <f t="shared" si="309"/>
        <v>0</v>
      </c>
      <c r="K3957" s="114">
        <f t="shared" si="310"/>
        <v>0</v>
      </c>
      <c r="L3957" s="31">
        <f t="shared" si="311"/>
        <v>0</v>
      </c>
      <c r="M3957" s="1">
        <f t="shared" si="312"/>
        <v>0</v>
      </c>
      <c r="N3957" s="1">
        <f t="shared" si="313"/>
        <v>6</v>
      </c>
    </row>
    <row r="3958" spans="1:14" ht="16.5" hidden="1" thickBot="1" x14ac:dyDescent="0.3">
      <c r="A3958" s="26">
        <v>721908</v>
      </c>
      <c r="B3958" s="42">
        <v>721908</v>
      </c>
      <c r="C3958" s="43" t="s">
        <v>438</v>
      </c>
      <c r="D3958" s="99">
        <f>IF(ISERROR(VLOOKUP(A3958,'CGN-2015-001'!A3957:I9104,4,0)),0,VLOOKUP(A3958,'CGN-2015-001'!A3957:I9104,4,0))</f>
        <v>0</v>
      </c>
      <c r="E3958" s="45">
        <f>IF(ISERROR(VLOOKUP(A3958,[3]Hoja1!$A$1:$F$369,4,0)),0,VLOOKUP(A3958,[3]Hoja1!$A$1:$F$369,4,0))</f>
        <v>0</v>
      </c>
      <c r="F3958" s="45">
        <f>IF(ISERROR(VLOOKUP(A3958,[3]Hoja1!$A$1:$F$369,5,0)),0,VLOOKUP(A3958,[3]Hoja1!$A$1:$F$369,5,0))</f>
        <v>0</v>
      </c>
      <c r="G3958" s="102">
        <f>IF(ISERROR(VLOOKUP(A3958,'CGN-2015-001'!A3957:I9104,7,0)),0,VLOOKUP(A3958,'CGN-2015-001'!A3957:I9104,7,0))</f>
        <v>0</v>
      </c>
      <c r="H3958" s="44"/>
      <c r="I3958" s="46"/>
      <c r="J3958" s="113">
        <f t="shared" si="309"/>
        <v>0</v>
      </c>
      <c r="K3958" s="114">
        <f t="shared" si="310"/>
        <v>0</v>
      </c>
      <c r="L3958" s="31">
        <f t="shared" si="311"/>
        <v>0</v>
      </c>
      <c r="M3958" s="1">
        <f t="shared" si="312"/>
        <v>0</v>
      </c>
      <c r="N3958" s="1">
        <f t="shared" si="313"/>
        <v>6</v>
      </c>
    </row>
    <row r="3959" spans="1:14" ht="16.5" hidden="1" thickBot="1" x14ac:dyDescent="0.3">
      <c r="A3959" s="26">
        <v>721909</v>
      </c>
      <c r="B3959" s="42">
        <v>721909</v>
      </c>
      <c r="C3959" s="43" t="s">
        <v>1821</v>
      </c>
      <c r="D3959" s="99">
        <f>IF(ISERROR(VLOOKUP(A3959,'CGN-2015-001'!A3958:I9105,4,0)),0,VLOOKUP(A3959,'CGN-2015-001'!A3958:I9105,4,0))</f>
        <v>0</v>
      </c>
      <c r="E3959" s="45">
        <f>IF(ISERROR(VLOOKUP(A3959,[3]Hoja1!$A$1:$F$369,4,0)),0,VLOOKUP(A3959,[3]Hoja1!$A$1:$F$369,4,0))</f>
        <v>0</v>
      </c>
      <c r="F3959" s="45">
        <f>IF(ISERROR(VLOOKUP(A3959,[3]Hoja1!$A$1:$F$369,5,0)),0,VLOOKUP(A3959,[3]Hoja1!$A$1:$F$369,5,0))</f>
        <v>0</v>
      </c>
      <c r="G3959" s="102">
        <f>IF(ISERROR(VLOOKUP(A3959,'CGN-2015-001'!A3958:I9105,7,0)),0,VLOOKUP(A3959,'CGN-2015-001'!A3958:I9105,7,0))</f>
        <v>0</v>
      </c>
      <c r="H3959" s="44"/>
      <c r="I3959" s="46"/>
      <c r="J3959" s="113">
        <f t="shared" si="309"/>
        <v>0</v>
      </c>
      <c r="K3959" s="114">
        <f t="shared" si="310"/>
        <v>0</v>
      </c>
      <c r="L3959" s="31">
        <f t="shared" si="311"/>
        <v>0</v>
      </c>
      <c r="M3959" s="1">
        <f t="shared" si="312"/>
        <v>0</v>
      </c>
      <c r="N3959" s="1">
        <f t="shared" si="313"/>
        <v>6</v>
      </c>
    </row>
    <row r="3960" spans="1:14" ht="16.5" hidden="1" thickBot="1" x14ac:dyDescent="0.3">
      <c r="A3960" s="26">
        <v>721910</v>
      </c>
      <c r="B3960" s="42">
        <v>721910</v>
      </c>
      <c r="C3960" s="43" t="s">
        <v>1822</v>
      </c>
      <c r="D3960" s="99">
        <f>IF(ISERROR(VLOOKUP(A3960,'CGN-2015-001'!A3959:I9106,4,0)),0,VLOOKUP(A3960,'CGN-2015-001'!A3959:I9106,4,0))</f>
        <v>0</v>
      </c>
      <c r="E3960" s="45">
        <f>IF(ISERROR(VLOOKUP(A3960,[3]Hoja1!$A$1:$F$369,4,0)),0,VLOOKUP(A3960,[3]Hoja1!$A$1:$F$369,4,0))</f>
        <v>0</v>
      </c>
      <c r="F3960" s="45">
        <f>IF(ISERROR(VLOOKUP(A3960,[3]Hoja1!$A$1:$F$369,5,0)),0,VLOOKUP(A3960,[3]Hoja1!$A$1:$F$369,5,0))</f>
        <v>0</v>
      </c>
      <c r="G3960" s="102">
        <f>IF(ISERROR(VLOOKUP(A3960,'CGN-2015-001'!A3959:I9106,7,0)),0,VLOOKUP(A3960,'CGN-2015-001'!A3959:I9106,7,0))</f>
        <v>0</v>
      </c>
      <c r="H3960" s="44"/>
      <c r="I3960" s="46"/>
      <c r="J3960" s="113">
        <f t="shared" si="309"/>
        <v>0</v>
      </c>
      <c r="K3960" s="114">
        <f t="shared" si="310"/>
        <v>0</v>
      </c>
      <c r="L3960" s="31">
        <f t="shared" si="311"/>
        <v>0</v>
      </c>
      <c r="M3960" s="1">
        <f t="shared" si="312"/>
        <v>0</v>
      </c>
      <c r="N3960" s="1">
        <f t="shared" si="313"/>
        <v>6</v>
      </c>
    </row>
    <row r="3961" spans="1:14" ht="16.5" hidden="1" thickBot="1" x14ac:dyDescent="0.3">
      <c r="A3961" s="26">
        <v>721995</v>
      </c>
      <c r="B3961" s="42">
        <v>721995</v>
      </c>
      <c r="C3961" s="43" t="s">
        <v>1956</v>
      </c>
      <c r="D3961" s="99">
        <f>IF(ISERROR(VLOOKUP(A3961,'CGN-2015-001'!A3960:I9107,4,0)),0,VLOOKUP(A3961,'CGN-2015-001'!A3960:I9107,4,0))</f>
        <v>0</v>
      </c>
      <c r="E3961" s="45">
        <f>IF(ISERROR(VLOOKUP(A3961,[3]Hoja1!$A$1:$F$369,4,0)),0,VLOOKUP(A3961,[3]Hoja1!$A$1:$F$369,4,0))</f>
        <v>0</v>
      </c>
      <c r="F3961" s="45">
        <f>IF(ISERROR(VLOOKUP(A3961,[3]Hoja1!$A$1:$F$369,5,0)),0,VLOOKUP(A3961,[3]Hoja1!$A$1:$F$369,5,0))</f>
        <v>0</v>
      </c>
      <c r="G3961" s="102">
        <f>IF(ISERROR(VLOOKUP(A3961,'CGN-2015-001'!A3960:I9107,7,0)),0,VLOOKUP(A3961,'CGN-2015-001'!A3960:I9107,7,0))</f>
        <v>0</v>
      </c>
      <c r="H3961" s="44"/>
      <c r="I3961" s="46"/>
      <c r="J3961" s="113">
        <f t="shared" si="309"/>
        <v>0</v>
      </c>
      <c r="K3961" s="114">
        <f t="shared" si="310"/>
        <v>0</v>
      </c>
      <c r="L3961" s="31">
        <f t="shared" si="311"/>
        <v>0</v>
      </c>
      <c r="M3961" s="1">
        <f t="shared" si="312"/>
        <v>0</v>
      </c>
      <c r="N3961" s="1">
        <f t="shared" si="313"/>
        <v>6</v>
      </c>
    </row>
    <row r="3962" spans="1:14" ht="16.5" hidden="1" thickBot="1" x14ac:dyDescent="0.3">
      <c r="A3962" s="26">
        <v>7220</v>
      </c>
      <c r="B3962" s="48">
        <v>722000</v>
      </c>
      <c r="C3962" s="49" t="s">
        <v>1977</v>
      </c>
      <c r="D3962" s="99">
        <f>IF(ISERROR(VLOOKUP(A3962,'CGN-2015-001'!A3961:I9108,4,0)),0,VLOOKUP(A3962,'CGN-2015-001'!A3961:I9108,4,0))</f>
        <v>0</v>
      </c>
      <c r="E3962" s="40">
        <f>IF(ISERROR(VLOOKUP(A3962,[3]Hoja1!$A$1:$F$369,4,0)),0,VLOOKUP(A3962,[3]Hoja1!$A$1:$F$369,4,0))</f>
        <v>0</v>
      </c>
      <c r="F3962" s="40">
        <f>IF(ISERROR(VLOOKUP(A3962,[3]Hoja1!$A$1:$F$369,5,0)),0,VLOOKUP(A3962,[3]Hoja1!$A$1:$F$369,5,0))</f>
        <v>0</v>
      </c>
      <c r="G3962" s="102">
        <f>IF(ISERROR(VLOOKUP(A3962,'CGN-2015-001'!A3961:I9108,7,0)),0,VLOOKUP(A3962,'CGN-2015-001'!A3961:I9108,7,0))</f>
        <v>0</v>
      </c>
      <c r="H3962" s="50"/>
      <c r="I3962" s="51"/>
      <c r="J3962" s="113">
        <f t="shared" si="309"/>
        <v>0</v>
      </c>
      <c r="K3962" s="114">
        <f t="shared" si="310"/>
        <v>0</v>
      </c>
      <c r="L3962" s="31">
        <f t="shared" si="311"/>
        <v>0</v>
      </c>
      <c r="M3962" s="1">
        <f t="shared" si="312"/>
        <v>0</v>
      </c>
      <c r="N3962" s="1">
        <f t="shared" si="313"/>
        <v>4</v>
      </c>
    </row>
    <row r="3963" spans="1:14" ht="16.5" hidden="1" thickBot="1" x14ac:dyDescent="0.3">
      <c r="A3963" s="26">
        <v>722001</v>
      </c>
      <c r="B3963" s="42">
        <v>722001</v>
      </c>
      <c r="C3963" s="43" t="s">
        <v>1954</v>
      </c>
      <c r="D3963" s="99">
        <f>IF(ISERROR(VLOOKUP(A3963,'CGN-2015-001'!A3962:I9109,4,0)),0,VLOOKUP(A3963,'CGN-2015-001'!A3962:I9109,4,0))</f>
        <v>0</v>
      </c>
      <c r="E3963" s="45">
        <f>IF(ISERROR(VLOOKUP(A3963,[3]Hoja1!$A$1:$F$369,4,0)),0,VLOOKUP(A3963,[3]Hoja1!$A$1:$F$369,4,0))</f>
        <v>0</v>
      </c>
      <c r="F3963" s="45">
        <f>IF(ISERROR(VLOOKUP(A3963,[3]Hoja1!$A$1:$F$369,5,0)),0,VLOOKUP(A3963,[3]Hoja1!$A$1:$F$369,5,0))</f>
        <v>0</v>
      </c>
      <c r="G3963" s="102">
        <f>IF(ISERROR(VLOOKUP(A3963,'CGN-2015-001'!A3962:I9109,7,0)),0,VLOOKUP(A3963,'CGN-2015-001'!A3962:I9109,7,0))</f>
        <v>0</v>
      </c>
      <c r="H3963" s="44"/>
      <c r="I3963" s="46"/>
      <c r="J3963" s="113">
        <f t="shared" si="309"/>
        <v>0</v>
      </c>
      <c r="K3963" s="114">
        <f t="shared" si="310"/>
        <v>0</v>
      </c>
      <c r="L3963" s="31">
        <f t="shared" si="311"/>
        <v>0</v>
      </c>
      <c r="M3963" s="1">
        <f t="shared" si="312"/>
        <v>0</v>
      </c>
      <c r="N3963" s="1">
        <f t="shared" si="313"/>
        <v>6</v>
      </c>
    </row>
    <row r="3964" spans="1:14" ht="16.5" hidden="1" thickBot="1" x14ac:dyDescent="0.3">
      <c r="A3964" s="26">
        <v>722002</v>
      </c>
      <c r="B3964" s="42">
        <v>722002</v>
      </c>
      <c r="C3964" s="43" t="s">
        <v>1820</v>
      </c>
      <c r="D3964" s="99">
        <f>IF(ISERROR(VLOOKUP(A3964,'CGN-2015-001'!A3963:I9110,4,0)),0,VLOOKUP(A3964,'CGN-2015-001'!A3963:I9110,4,0))</f>
        <v>0</v>
      </c>
      <c r="E3964" s="45">
        <f>IF(ISERROR(VLOOKUP(A3964,[3]Hoja1!$A$1:$F$369,4,0)),0,VLOOKUP(A3964,[3]Hoja1!$A$1:$F$369,4,0))</f>
        <v>0</v>
      </c>
      <c r="F3964" s="45">
        <f>IF(ISERROR(VLOOKUP(A3964,[3]Hoja1!$A$1:$F$369,5,0)),0,VLOOKUP(A3964,[3]Hoja1!$A$1:$F$369,5,0))</f>
        <v>0</v>
      </c>
      <c r="G3964" s="102">
        <f>IF(ISERROR(VLOOKUP(A3964,'CGN-2015-001'!A3963:I9110,7,0)),0,VLOOKUP(A3964,'CGN-2015-001'!A3963:I9110,7,0))</f>
        <v>0</v>
      </c>
      <c r="H3964" s="44"/>
      <c r="I3964" s="46"/>
      <c r="J3964" s="113">
        <f t="shared" si="309"/>
        <v>0</v>
      </c>
      <c r="K3964" s="114">
        <f t="shared" si="310"/>
        <v>0</v>
      </c>
      <c r="L3964" s="31">
        <f t="shared" si="311"/>
        <v>0</v>
      </c>
      <c r="M3964" s="1">
        <f t="shared" si="312"/>
        <v>0</v>
      </c>
      <c r="N3964" s="1">
        <f t="shared" si="313"/>
        <v>6</v>
      </c>
    </row>
    <row r="3965" spans="1:14" ht="16.5" hidden="1" thickBot="1" x14ac:dyDescent="0.3">
      <c r="A3965" s="26">
        <v>722003</v>
      </c>
      <c r="B3965" s="42">
        <v>722003</v>
      </c>
      <c r="C3965" s="43" t="s">
        <v>817</v>
      </c>
      <c r="D3965" s="99">
        <f>IF(ISERROR(VLOOKUP(A3965,'CGN-2015-001'!A3964:I9111,4,0)),0,VLOOKUP(A3965,'CGN-2015-001'!A3964:I9111,4,0))</f>
        <v>0</v>
      </c>
      <c r="E3965" s="45">
        <f>IF(ISERROR(VLOOKUP(A3965,[3]Hoja1!$A$1:$F$369,4,0)),0,VLOOKUP(A3965,[3]Hoja1!$A$1:$F$369,4,0))</f>
        <v>0</v>
      </c>
      <c r="F3965" s="45">
        <f>IF(ISERROR(VLOOKUP(A3965,[3]Hoja1!$A$1:$F$369,5,0)),0,VLOOKUP(A3965,[3]Hoja1!$A$1:$F$369,5,0))</f>
        <v>0</v>
      </c>
      <c r="G3965" s="102">
        <f>IF(ISERROR(VLOOKUP(A3965,'CGN-2015-001'!A3964:I9111,7,0)),0,VLOOKUP(A3965,'CGN-2015-001'!A3964:I9111,7,0))</f>
        <v>0</v>
      </c>
      <c r="H3965" s="44"/>
      <c r="I3965" s="46"/>
      <c r="J3965" s="113">
        <f t="shared" si="309"/>
        <v>0</v>
      </c>
      <c r="K3965" s="114">
        <f t="shared" si="310"/>
        <v>0</v>
      </c>
      <c r="L3965" s="31">
        <f t="shared" si="311"/>
        <v>0</v>
      </c>
      <c r="M3965" s="1">
        <f t="shared" si="312"/>
        <v>0</v>
      </c>
      <c r="N3965" s="1">
        <f t="shared" si="313"/>
        <v>6</v>
      </c>
    </row>
    <row r="3966" spans="1:14" ht="16.5" hidden="1" thickBot="1" x14ac:dyDescent="0.3">
      <c r="A3966" s="26">
        <v>722004</v>
      </c>
      <c r="B3966" s="42">
        <v>722004</v>
      </c>
      <c r="C3966" s="43" t="s">
        <v>1819</v>
      </c>
      <c r="D3966" s="99">
        <f>IF(ISERROR(VLOOKUP(A3966,'CGN-2015-001'!A3965:I9112,4,0)),0,VLOOKUP(A3966,'CGN-2015-001'!A3965:I9112,4,0))</f>
        <v>0</v>
      </c>
      <c r="E3966" s="45">
        <f>IF(ISERROR(VLOOKUP(A3966,[3]Hoja1!$A$1:$F$369,4,0)),0,VLOOKUP(A3966,[3]Hoja1!$A$1:$F$369,4,0))</f>
        <v>0</v>
      </c>
      <c r="F3966" s="45">
        <f>IF(ISERROR(VLOOKUP(A3966,[3]Hoja1!$A$1:$F$369,5,0)),0,VLOOKUP(A3966,[3]Hoja1!$A$1:$F$369,5,0))</f>
        <v>0</v>
      </c>
      <c r="G3966" s="102">
        <f>IF(ISERROR(VLOOKUP(A3966,'CGN-2015-001'!A3965:I9112,7,0)),0,VLOOKUP(A3966,'CGN-2015-001'!A3965:I9112,7,0))</f>
        <v>0</v>
      </c>
      <c r="H3966" s="44"/>
      <c r="I3966" s="46"/>
      <c r="J3966" s="113">
        <f t="shared" si="309"/>
        <v>0</v>
      </c>
      <c r="K3966" s="114">
        <f t="shared" si="310"/>
        <v>0</v>
      </c>
      <c r="L3966" s="31">
        <f t="shared" si="311"/>
        <v>0</v>
      </c>
      <c r="M3966" s="1">
        <f t="shared" si="312"/>
        <v>0</v>
      </c>
      <c r="N3966" s="1">
        <f t="shared" si="313"/>
        <v>6</v>
      </c>
    </row>
    <row r="3967" spans="1:14" ht="16.5" hidden="1" thickBot="1" x14ac:dyDescent="0.3">
      <c r="A3967" s="26">
        <v>722005</v>
      </c>
      <c r="B3967" s="42">
        <v>722005</v>
      </c>
      <c r="C3967" s="43" t="s">
        <v>818</v>
      </c>
      <c r="D3967" s="99">
        <f>IF(ISERROR(VLOOKUP(A3967,'CGN-2015-001'!A3966:I9113,4,0)),0,VLOOKUP(A3967,'CGN-2015-001'!A3966:I9113,4,0))</f>
        <v>0</v>
      </c>
      <c r="E3967" s="45">
        <f>IF(ISERROR(VLOOKUP(A3967,[3]Hoja1!$A$1:$F$369,4,0)),0,VLOOKUP(A3967,[3]Hoja1!$A$1:$F$369,4,0))</f>
        <v>0</v>
      </c>
      <c r="F3967" s="45">
        <f>IF(ISERROR(VLOOKUP(A3967,[3]Hoja1!$A$1:$F$369,5,0)),0,VLOOKUP(A3967,[3]Hoja1!$A$1:$F$369,5,0))</f>
        <v>0</v>
      </c>
      <c r="G3967" s="102">
        <f>IF(ISERROR(VLOOKUP(A3967,'CGN-2015-001'!A3966:I9113,7,0)),0,VLOOKUP(A3967,'CGN-2015-001'!A3966:I9113,7,0))</f>
        <v>0</v>
      </c>
      <c r="H3967" s="44"/>
      <c r="I3967" s="46"/>
      <c r="J3967" s="113">
        <f t="shared" si="309"/>
        <v>0</v>
      </c>
      <c r="K3967" s="114">
        <f t="shared" si="310"/>
        <v>0</v>
      </c>
      <c r="L3967" s="31">
        <f t="shared" si="311"/>
        <v>0</v>
      </c>
      <c r="M3967" s="1">
        <f t="shared" si="312"/>
        <v>0</v>
      </c>
      <c r="N3967" s="1">
        <f t="shared" si="313"/>
        <v>6</v>
      </c>
    </row>
    <row r="3968" spans="1:14" ht="16.5" hidden="1" thickBot="1" x14ac:dyDescent="0.3">
      <c r="A3968" s="26">
        <v>722006</v>
      </c>
      <c r="B3968" s="42">
        <v>722006</v>
      </c>
      <c r="C3968" s="43" t="s">
        <v>440</v>
      </c>
      <c r="D3968" s="99">
        <f>IF(ISERROR(VLOOKUP(A3968,'CGN-2015-001'!A3967:I9114,4,0)),0,VLOOKUP(A3968,'CGN-2015-001'!A3967:I9114,4,0))</f>
        <v>0</v>
      </c>
      <c r="E3968" s="45">
        <f>IF(ISERROR(VLOOKUP(A3968,[3]Hoja1!$A$1:$F$369,4,0)),0,VLOOKUP(A3968,[3]Hoja1!$A$1:$F$369,4,0))</f>
        <v>0</v>
      </c>
      <c r="F3968" s="45">
        <f>IF(ISERROR(VLOOKUP(A3968,[3]Hoja1!$A$1:$F$369,5,0)),0,VLOOKUP(A3968,[3]Hoja1!$A$1:$F$369,5,0))</f>
        <v>0</v>
      </c>
      <c r="G3968" s="102">
        <f>IF(ISERROR(VLOOKUP(A3968,'CGN-2015-001'!A3967:I9114,7,0)),0,VLOOKUP(A3968,'CGN-2015-001'!A3967:I9114,7,0))</f>
        <v>0</v>
      </c>
      <c r="H3968" s="44"/>
      <c r="I3968" s="46"/>
      <c r="J3968" s="113">
        <f t="shared" si="309"/>
        <v>0</v>
      </c>
      <c r="K3968" s="114">
        <f t="shared" si="310"/>
        <v>0</v>
      </c>
      <c r="L3968" s="31">
        <f t="shared" si="311"/>
        <v>0</v>
      </c>
      <c r="M3968" s="1">
        <f t="shared" si="312"/>
        <v>0</v>
      </c>
      <c r="N3968" s="1">
        <f t="shared" si="313"/>
        <v>6</v>
      </c>
    </row>
    <row r="3969" spans="1:14" ht="16.5" hidden="1" thickBot="1" x14ac:dyDescent="0.3">
      <c r="A3969" s="26">
        <v>722007</v>
      </c>
      <c r="B3969" s="42">
        <v>722007</v>
      </c>
      <c r="C3969" s="43" t="s">
        <v>1955</v>
      </c>
      <c r="D3969" s="99">
        <f>IF(ISERROR(VLOOKUP(A3969,'CGN-2015-001'!A3968:I9115,4,0)),0,VLOOKUP(A3969,'CGN-2015-001'!A3968:I9115,4,0))</f>
        <v>0</v>
      </c>
      <c r="E3969" s="45">
        <f>IF(ISERROR(VLOOKUP(A3969,[3]Hoja1!$A$1:$F$369,4,0)),0,VLOOKUP(A3969,[3]Hoja1!$A$1:$F$369,4,0))</f>
        <v>0</v>
      </c>
      <c r="F3969" s="45">
        <f>IF(ISERROR(VLOOKUP(A3969,[3]Hoja1!$A$1:$F$369,5,0)),0,VLOOKUP(A3969,[3]Hoja1!$A$1:$F$369,5,0))</f>
        <v>0</v>
      </c>
      <c r="G3969" s="102">
        <f>IF(ISERROR(VLOOKUP(A3969,'CGN-2015-001'!A3968:I9115,7,0)),0,VLOOKUP(A3969,'CGN-2015-001'!A3968:I9115,7,0))</f>
        <v>0</v>
      </c>
      <c r="H3969" s="44"/>
      <c r="I3969" s="46"/>
      <c r="J3969" s="113">
        <f t="shared" si="309"/>
        <v>0</v>
      </c>
      <c r="K3969" s="114">
        <f t="shared" si="310"/>
        <v>0</v>
      </c>
      <c r="L3969" s="31">
        <f t="shared" si="311"/>
        <v>0</v>
      </c>
      <c r="M3969" s="1">
        <f t="shared" si="312"/>
        <v>0</v>
      </c>
      <c r="N3969" s="1">
        <f t="shared" si="313"/>
        <v>6</v>
      </c>
    </row>
    <row r="3970" spans="1:14" ht="16.5" hidden="1" thickBot="1" x14ac:dyDescent="0.3">
      <c r="A3970" s="26">
        <v>722008</v>
      </c>
      <c r="B3970" s="42">
        <v>722008</v>
      </c>
      <c r="C3970" s="43" t="s">
        <v>438</v>
      </c>
      <c r="D3970" s="99">
        <f>IF(ISERROR(VLOOKUP(A3970,'CGN-2015-001'!A3969:I9116,4,0)),0,VLOOKUP(A3970,'CGN-2015-001'!A3969:I9116,4,0))</f>
        <v>0</v>
      </c>
      <c r="E3970" s="45">
        <f>IF(ISERROR(VLOOKUP(A3970,[3]Hoja1!$A$1:$F$369,4,0)),0,VLOOKUP(A3970,[3]Hoja1!$A$1:$F$369,4,0))</f>
        <v>0</v>
      </c>
      <c r="F3970" s="45">
        <f>IF(ISERROR(VLOOKUP(A3970,[3]Hoja1!$A$1:$F$369,5,0)),0,VLOOKUP(A3970,[3]Hoja1!$A$1:$F$369,5,0))</f>
        <v>0</v>
      </c>
      <c r="G3970" s="102">
        <f>IF(ISERROR(VLOOKUP(A3970,'CGN-2015-001'!A3969:I9116,7,0)),0,VLOOKUP(A3970,'CGN-2015-001'!A3969:I9116,7,0))</f>
        <v>0</v>
      </c>
      <c r="H3970" s="44"/>
      <c r="I3970" s="46"/>
      <c r="J3970" s="113">
        <f t="shared" si="309"/>
        <v>0</v>
      </c>
      <c r="K3970" s="114">
        <f t="shared" si="310"/>
        <v>0</v>
      </c>
      <c r="L3970" s="31">
        <f t="shared" si="311"/>
        <v>0</v>
      </c>
      <c r="M3970" s="1">
        <f t="shared" si="312"/>
        <v>0</v>
      </c>
      <c r="N3970" s="1">
        <f t="shared" si="313"/>
        <v>6</v>
      </c>
    </row>
    <row r="3971" spans="1:14" ht="16.5" hidden="1" thickBot="1" x14ac:dyDescent="0.3">
      <c r="A3971" s="26">
        <v>722009</v>
      </c>
      <c r="B3971" s="42">
        <v>722009</v>
      </c>
      <c r="C3971" s="43" t="s">
        <v>1821</v>
      </c>
      <c r="D3971" s="99">
        <f>IF(ISERROR(VLOOKUP(A3971,'CGN-2015-001'!A3970:I9117,4,0)),0,VLOOKUP(A3971,'CGN-2015-001'!A3970:I9117,4,0))</f>
        <v>0</v>
      </c>
      <c r="E3971" s="45">
        <f>IF(ISERROR(VLOOKUP(A3971,[3]Hoja1!$A$1:$F$369,4,0)),0,VLOOKUP(A3971,[3]Hoja1!$A$1:$F$369,4,0))</f>
        <v>0</v>
      </c>
      <c r="F3971" s="45">
        <f>IF(ISERROR(VLOOKUP(A3971,[3]Hoja1!$A$1:$F$369,5,0)),0,VLOOKUP(A3971,[3]Hoja1!$A$1:$F$369,5,0))</f>
        <v>0</v>
      </c>
      <c r="G3971" s="102">
        <f>IF(ISERROR(VLOOKUP(A3971,'CGN-2015-001'!A3970:I9117,7,0)),0,VLOOKUP(A3971,'CGN-2015-001'!A3970:I9117,7,0))</f>
        <v>0</v>
      </c>
      <c r="H3971" s="44"/>
      <c r="I3971" s="46"/>
      <c r="J3971" s="113">
        <f t="shared" si="309"/>
        <v>0</v>
      </c>
      <c r="K3971" s="114">
        <f t="shared" si="310"/>
        <v>0</v>
      </c>
      <c r="L3971" s="31">
        <f t="shared" si="311"/>
        <v>0</v>
      </c>
      <c r="M3971" s="1">
        <f t="shared" si="312"/>
        <v>0</v>
      </c>
      <c r="N3971" s="1">
        <f t="shared" si="313"/>
        <v>6</v>
      </c>
    </row>
    <row r="3972" spans="1:14" ht="16.5" hidden="1" thickBot="1" x14ac:dyDescent="0.3">
      <c r="A3972" s="26">
        <v>722010</v>
      </c>
      <c r="B3972" s="42">
        <v>722010</v>
      </c>
      <c r="C3972" s="43" t="s">
        <v>1822</v>
      </c>
      <c r="D3972" s="99">
        <f>IF(ISERROR(VLOOKUP(A3972,'CGN-2015-001'!A3971:I9118,4,0)),0,VLOOKUP(A3972,'CGN-2015-001'!A3971:I9118,4,0))</f>
        <v>0</v>
      </c>
      <c r="E3972" s="45">
        <f>IF(ISERROR(VLOOKUP(A3972,[3]Hoja1!$A$1:$F$369,4,0)),0,VLOOKUP(A3972,[3]Hoja1!$A$1:$F$369,4,0))</f>
        <v>0</v>
      </c>
      <c r="F3972" s="45">
        <f>IF(ISERROR(VLOOKUP(A3972,[3]Hoja1!$A$1:$F$369,5,0)),0,VLOOKUP(A3972,[3]Hoja1!$A$1:$F$369,5,0))</f>
        <v>0</v>
      </c>
      <c r="G3972" s="102">
        <f>IF(ISERROR(VLOOKUP(A3972,'CGN-2015-001'!A3971:I9118,7,0)),0,VLOOKUP(A3972,'CGN-2015-001'!A3971:I9118,7,0))</f>
        <v>0</v>
      </c>
      <c r="H3972" s="44"/>
      <c r="I3972" s="46"/>
      <c r="J3972" s="113">
        <f t="shared" si="309"/>
        <v>0</v>
      </c>
      <c r="K3972" s="114">
        <f t="shared" si="310"/>
        <v>0</v>
      </c>
      <c r="L3972" s="31">
        <f t="shared" si="311"/>
        <v>0</v>
      </c>
      <c r="M3972" s="1">
        <f t="shared" si="312"/>
        <v>0</v>
      </c>
      <c r="N3972" s="1">
        <f t="shared" si="313"/>
        <v>6</v>
      </c>
    </row>
    <row r="3973" spans="1:14" ht="16.5" hidden="1" thickBot="1" x14ac:dyDescent="0.3">
      <c r="A3973" s="26">
        <v>722095</v>
      </c>
      <c r="B3973" s="42">
        <v>722095</v>
      </c>
      <c r="C3973" s="43" t="s">
        <v>1956</v>
      </c>
      <c r="D3973" s="99">
        <f>IF(ISERROR(VLOOKUP(A3973,'CGN-2015-001'!A3972:I9119,4,0)),0,VLOOKUP(A3973,'CGN-2015-001'!A3972:I9119,4,0))</f>
        <v>0</v>
      </c>
      <c r="E3973" s="45">
        <f>IF(ISERROR(VLOOKUP(A3973,[3]Hoja1!$A$1:$F$369,4,0)),0,VLOOKUP(A3973,[3]Hoja1!$A$1:$F$369,4,0))</f>
        <v>0</v>
      </c>
      <c r="F3973" s="45">
        <f>IF(ISERROR(VLOOKUP(A3973,[3]Hoja1!$A$1:$F$369,5,0)),0,VLOOKUP(A3973,[3]Hoja1!$A$1:$F$369,5,0))</f>
        <v>0</v>
      </c>
      <c r="G3973" s="102">
        <f>IF(ISERROR(VLOOKUP(A3973,'CGN-2015-001'!A3972:I9119,7,0)),0,VLOOKUP(A3973,'CGN-2015-001'!A3972:I9119,7,0))</f>
        <v>0</v>
      </c>
      <c r="H3973" s="44"/>
      <c r="I3973" s="46"/>
      <c r="J3973" s="113">
        <f t="shared" si="309"/>
        <v>0</v>
      </c>
      <c r="K3973" s="114">
        <f t="shared" si="310"/>
        <v>0</v>
      </c>
      <c r="L3973" s="31">
        <f t="shared" si="311"/>
        <v>0</v>
      </c>
      <c r="M3973" s="1">
        <f t="shared" si="312"/>
        <v>0</v>
      </c>
      <c r="N3973" s="1">
        <f t="shared" si="313"/>
        <v>6</v>
      </c>
    </row>
    <row r="3974" spans="1:14" ht="16.5" hidden="1" thickBot="1" x14ac:dyDescent="0.3">
      <c r="A3974" s="26">
        <v>7221</v>
      </c>
      <c r="B3974" s="48">
        <v>722100</v>
      </c>
      <c r="C3974" s="49" t="s">
        <v>1978</v>
      </c>
      <c r="D3974" s="99">
        <f>IF(ISERROR(VLOOKUP(A3974,'CGN-2015-001'!A3973:I9120,4,0)),0,VLOOKUP(A3974,'CGN-2015-001'!A3973:I9120,4,0))</f>
        <v>0</v>
      </c>
      <c r="E3974" s="40">
        <f>IF(ISERROR(VLOOKUP(A3974,[3]Hoja1!$A$1:$F$369,4,0)),0,VLOOKUP(A3974,[3]Hoja1!$A$1:$F$369,4,0))</f>
        <v>0</v>
      </c>
      <c r="F3974" s="40">
        <f>IF(ISERROR(VLOOKUP(A3974,[3]Hoja1!$A$1:$F$369,5,0)),0,VLOOKUP(A3974,[3]Hoja1!$A$1:$F$369,5,0))</f>
        <v>0</v>
      </c>
      <c r="G3974" s="102">
        <f>IF(ISERROR(VLOOKUP(A3974,'CGN-2015-001'!A3973:I9120,7,0)),0,VLOOKUP(A3974,'CGN-2015-001'!A3973:I9120,7,0))</f>
        <v>0</v>
      </c>
      <c r="H3974" s="50"/>
      <c r="I3974" s="51"/>
      <c r="J3974" s="113">
        <f t="shared" si="309"/>
        <v>0</v>
      </c>
      <c r="K3974" s="114">
        <f t="shared" si="310"/>
        <v>0</v>
      </c>
      <c r="L3974" s="31">
        <f t="shared" si="311"/>
        <v>0</v>
      </c>
      <c r="M3974" s="1">
        <f t="shared" si="312"/>
        <v>0</v>
      </c>
      <c r="N3974" s="1">
        <f t="shared" si="313"/>
        <v>4</v>
      </c>
    </row>
    <row r="3975" spans="1:14" ht="16.5" hidden="1" thickBot="1" x14ac:dyDescent="0.3">
      <c r="A3975" s="26">
        <v>722101</v>
      </c>
      <c r="B3975" s="42">
        <v>722101</v>
      </c>
      <c r="C3975" s="43" t="s">
        <v>1954</v>
      </c>
      <c r="D3975" s="99">
        <f>IF(ISERROR(VLOOKUP(A3975,'CGN-2015-001'!A3974:I9121,4,0)),0,VLOOKUP(A3975,'CGN-2015-001'!A3974:I9121,4,0))</f>
        <v>0</v>
      </c>
      <c r="E3975" s="45">
        <f>IF(ISERROR(VLOOKUP(A3975,[3]Hoja1!$A$1:$F$369,4,0)),0,VLOOKUP(A3975,[3]Hoja1!$A$1:$F$369,4,0))</f>
        <v>0</v>
      </c>
      <c r="F3975" s="45">
        <f>IF(ISERROR(VLOOKUP(A3975,[3]Hoja1!$A$1:$F$369,5,0)),0,VLOOKUP(A3975,[3]Hoja1!$A$1:$F$369,5,0))</f>
        <v>0</v>
      </c>
      <c r="G3975" s="102">
        <f>IF(ISERROR(VLOOKUP(A3975,'CGN-2015-001'!A3974:I9121,7,0)),0,VLOOKUP(A3975,'CGN-2015-001'!A3974:I9121,7,0))</f>
        <v>0</v>
      </c>
      <c r="H3975" s="44"/>
      <c r="I3975" s="46"/>
      <c r="J3975" s="113">
        <f t="shared" si="309"/>
        <v>0</v>
      </c>
      <c r="K3975" s="114">
        <f t="shared" si="310"/>
        <v>0</v>
      </c>
      <c r="L3975" s="31">
        <f t="shared" si="311"/>
        <v>0</v>
      </c>
      <c r="M3975" s="1">
        <f t="shared" si="312"/>
        <v>0</v>
      </c>
      <c r="N3975" s="1">
        <f t="shared" si="313"/>
        <v>6</v>
      </c>
    </row>
    <row r="3976" spans="1:14" ht="16.5" hidden="1" thickBot="1" x14ac:dyDescent="0.3">
      <c r="A3976" s="26">
        <v>722102</v>
      </c>
      <c r="B3976" s="42">
        <v>722102</v>
      </c>
      <c r="C3976" s="43" t="s">
        <v>1820</v>
      </c>
      <c r="D3976" s="99">
        <f>IF(ISERROR(VLOOKUP(A3976,'CGN-2015-001'!A3975:I9122,4,0)),0,VLOOKUP(A3976,'CGN-2015-001'!A3975:I9122,4,0))</f>
        <v>0</v>
      </c>
      <c r="E3976" s="45">
        <f>IF(ISERROR(VLOOKUP(A3976,[3]Hoja1!$A$1:$F$369,4,0)),0,VLOOKUP(A3976,[3]Hoja1!$A$1:$F$369,4,0))</f>
        <v>0</v>
      </c>
      <c r="F3976" s="45">
        <f>IF(ISERROR(VLOOKUP(A3976,[3]Hoja1!$A$1:$F$369,5,0)),0,VLOOKUP(A3976,[3]Hoja1!$A$1:$F$369,5,0))</f>
        <v>0</v>
      </c>
      <c r="G3976" s="102">
        <f>IF(ISERROR(VLOOKUP(A3976,'CGN-2015-001'!A3975:I9122,7,0)),0,VLOOKUP(A3976,'CGN-2015-001'!A3975:I9122,7,0))</f>
        <v>0</v>
      </c>
      <c r="H3976" s="44"/>
      <c r="I3976" s="46"/>
      <c r="J3976" s="113">
        <f t="shared" si="309"/>
        <v>0</v>
      </c>
      <c r="K3976" s="114">
        <f t="shared" si="310"/>
        <v>0</v>
      </c>
      <c r="L3976" s="31">
        <f t="shared" si="311"/>
        <v>0</v>
      </c>
      <c r="M3976" s="1">
        <f t="shared" si="312"/>
        <v>0</v>
      </c>
      <c r="N3976" s="1">
        <f t="shared" si="313"/>
        <v>6</v>
      </c>
    </row>
    <row r="3977" spans="1:14" ht="16.5" hidden="1" thickBot="1" x14ac:dyDescent="0.3">
      <c r="A3977" s="26">
        <v>722103</v>
      </c>
      <c r="B3977" s="42">
        <v>722103</v>
      </c>
      <c r="C3977" s="43" t="s">
        <v>817</v>
      </c>
      <c r="D3977" s="99">
        <f>IF(ISERROR(VLOOKUP(A3977,'CGN-2015-001'!A3976:I9123,4,0)),0,VLOOKUP(A3977,'CGN-2015-001'!A3976:I9123,4,0))</f>
        <v>0</v>
      </c>
      <c r="E3977" s="45">
        <f>IF(ISERROR(VLOOKUP(A3977,[3]Hoja1!$A$1:$F$369,4,0)),0,VLOOKUP(A3977,[3]Hoja1!$A$1:$F$369,4,0))</f>
        <v>0</v>
      </c>
      <c r="F3977" s="45">
        <f>IF(ISERROR(VLOOKUP(A3977,[3]Hoja1!$A$1:$F$369,5,0)),0,VLOOKUP(A3977,[3]Hoja1!$A$1:$F$369,5,0))</f>
        <v>0</v>
      </c>
      <c r="G3977" s="102">
        <f>IF(ISERROR(VLOOKUP(A3977,'CGN-2015-001'!A3976:I9123,7,0)),0,VLOOKUP(A3977,'CGN-2015-001'!A3976:I9123,7,0))</f>
        <v>0</v>
      </c>
      <c r="H3977" s="44"/>
      <c r="I3977" s="46"/>
      <c r="J3977" s="113">
        <f t="shared" si="309"/>
        <v>0</v>
      </c>
      <c r="K3977" s="114">
        <f t="shared" si="310"/>
        <v>0</v>
      </c>
      <c r="L3977" s="31">
        <f t="shared" si="311"/>
        <v>0</v>
      </c>
      <c r="M3977" s="1">
        <f t="shared" si="312"/>
        <v>0</v>
      </c>
      <c r="N3977" s="1">
        <f t="shared" si="313"/>
        <v>6</v>
      </c>
    </row>
    <row r="3978" spans="1:14" ht="16.5" hidden="1" thickBot="1" x14ac:dyDescent="0.3">
      <c r="A3978" s="26">
        <v>722104</v>
      </c>
      <c r="B3978" s="42">
        <v>722104</v>
      </c>
      <c r="C3978" s="43" t="s">
        <v>1819</v>
      </c>
      <c r="D3978" s="99">
        <f>IF(ISERROR(VLOOKUP(A3978,'CGN-2015-001'!A3977:I9124,4,0)),0,VLOOKUP(A3978,'CGN-2015-001'!A3977:I9124,4,0))</f>
        <v>0</v>
      </c>
      <c r="E3978" s="45">
        <f>IF(ISERROR(VLOOKUP(A3978,[3]Hoja1!$A$1:$F$369,4,0)),0,VLOOKUP(A3978,[3]Hoja1!$A$1:$F$369,4,0))</f>
        <v>0</v>
      </c>
      <c r="F3978" s="45">
        <f>IF(ISERROR(VLOOKUP(A3978,[3]Hoja1!$A$1:$F$369,5,0)),0,VLOOKUP(A3978,[3]Hoja1!$A$1:$F$369,5,0))</f>
        <v>0</v>
      </c>
      <c r="G3978" s="102">
        <f>IF(ISERROR(VLOOKUP(A3978,'CGN-2015-001'!A3977:I9124,7,0)),0,VLOOKUP(A3978,'CGN-2015-001'!A3977:I9124,7,0))</f>
        <v>0</v>
      </c>
      <c r="H3978" s="44"/>
      <c r="I3978" s="46"/>
      <c r="J3978" s="113">
        <f t="shared" si="309"/>
        <v>0</v>
      </c>
      <c r="K3978" s="114">
        <f t="shared" si="310"/>
        <v>0</v>
      </c>
      <c r="L3978" s="31">
        <f t="shared" si="311"/>
        <v>0</v>
      </c>
      <c r="M3978" s="1">
        <f t="shared" si="312"/>
        <v>0</v>
      </c>
      <c r="N3978" s="1">
        <f t="shared" si="313"/>
        <v>6</v>
      </c>
    </row>
    <row r="3979" spans="1:14" ht="16.5" hidden="1" thickBot="1" x14ac:dyDescent="0.3">
      <c r="A3979" s="26">
        <v>722105</v>
      </c>
      <c r="B3979" s="42">
        <v>722105</v>
      </c>
      <c r="C3979" s="43" t="s">
        <v>818</v>
      </c>
      <c r="D3979" s="99">
        <f>IF(ISERROR(VLOOKUP(A3979,'CGN-2015-001'!A3978:I9125,4,0)),0,VLOOKUP(A3979,'CGN-2015-001'!A3978:I9125,4,0))</f>
        <v>0</v>
      </c>
      <c r="E3979" s="45">
        <f>IF(ISERROR(VLOOKUP(A3979,[3]Hoja1!$A$1:$F$369,4,0)),0,VLOOKUP(A3979,[3]Hoja1!$A$1:$F$369,4,0))</f>
        <v>0</v>
      </c>
      <c r="F3979" s="45">
        <f>IF(ISERROR(VLOOKUP(A3979,[3]Hoja1!$A$1:$F$369,5,0)),0,VLOOKUP(A3979,[3]Hoja1!$A$1:$F$369,5,0))</f>
        <v>0</v>
      </c>
      <c r="G3979" s="102">
        <f>IF(ISERROR(VLOOKUP(A3979,'CGN-2015-001'!A3978:I9125,7,0)),0,VLOOKUP(A3979,'CGN-2015-001'!A3978:I9125,7,0))</f>
        <v>0</v>
      </c>
      <c r="H3979" s="44"/>
      <c r="I3979" s="46"/>
      <c r="J3979" s="113">
        <f t="shared" ref="J3979:J4042" si="314">D3979-G3979</f>
        <v>0</v>
      </c>
      <c r="K3979" s="114">
        <f t="shared" ref="K3979:K4042" si="315">IF(ISERROR(((D3979/G3979)-100%)),0,((D3979/G3979)-100%))</f>
        <v>0</v>
      </c>
      <c r="L3979" s="31">
        <f t="shared" ref="L3979:L4042" si="316">+G3979-H3979-I3979</f>
        <v>0</v>
      </c>
      <c r="M3979" s="1">
        <f t="shared" ref="M3979:M4042" si="317">IF(D3979&lt;&gt;0,1,IF(G3979&lt;&gt;0,2,IF(F3979&lt;&gt;0,3,IF(E3979&lt;&gt;0,4,0))))</f>
        <v>0</v>
      </c>
      <c r="N3979" s="1">
        <f t="shared" ref="N3979:N4042" si="318">+LEN(A3979)</f>
        <v>6</v>
      </c>
    </row>
    <row r="3980" spans="1:14" ht="16.5" hidden="1" thickBot="1" x14ac:dyDescent="0.3">
      <c r="A3980" s="26">
        <v>722106</v>
      </c>
      <c r="B3980" s="42">
        <v>722106</v>
      </c>
      <c r="C3980" s="43" t="s">
        <v>440</v>
      </c>
      <c r="D3980" s="99">
        <f>IF(ISERROR(VLOOKUP(A3980,'CGN-2015-001'!A3979:I9126,4,0)),0,VLOOKUP(A3980,'CGN-2015-001'!A3979:I9126,4,0))</f>
        <v>0</v>
      </c>
      <c r="E3980" s="45">
        <f>IF(ISERROR(VLOOKUP(A3980,[3]Hoja1!$A$1:$F$369,4,0)),0,VLOOKUP(A3980,[3]Hoja1!$A$1:$F$369,4,0))</f>
        <v>0</v>
      </c>
      <c r="F3980" s="45">
        <f>IF(ISERROR(VLOOKUP(A3980,[3]Hoja1!$A$1:$F$369,5,0)),0,VLOOKUP(A3980,[3]Hoja1!$A$1:$F$369,5,0))</f>
        <v>0</v>
      </c>
      <c r="G3980" s="102">
        <f>IF(ISERROR(VLOOKUP(A3980,'CGN-2015-001'!A3979:I9126,7,0)),0,VLOOKUP(A3980,'CGN-2015-001'!A3979:I9126,7,0))</f>
        <v>0</v>
      </c>
      <c r="H3980" s="44"/>
      <c r="I3980" s="46"/>
      <c r="J3980" s="113">
        <f t="shared" si="314"/>
        <v>0</v>
      </c>
      <c r="K3980" s="114">
        <f t="shared" si="315"/>
        <v>0</v>
      </c>
      <c r="L3980" s="31">
        <f t="shared" si="316"/>
        <v>0</v>
      </c>
      <c r="M3980" s="1">
        <f t="shared" si="317"/>
        <v>0</v>
      </c>
      <c r="N3980" s="1">
        <f t="shared" si="318"/>
        <v>6</v>
      </c>
    </row>
    <row r="3981" spans="1:14" ht="16.5" hidden="1" thickBot="1" x14ac:dyDescent="0.3">
      <c r="A3981" s="26">
        <v>722107</v>
      </c>
      <c r="B3981" s="42">
        <v>722107</v>
      </c>
      <c r="C3981" s="43" t="s">
        <v>1955</v>
      </c>
      <c r="D3981" s="99">
        <f>IF(ISERROR(VLOOKUP(A3981,'CGN-2015-001'!A3980:I9127,4,0)),0,VLOOKUP(A3981,'CGN-2015-001'!A3980:I9127,4,0))</f>
        <v>0</v>
      </c>
      <c r="E3981" s="45">
        <f>IF(ISERROR(VLOOKUP(A3981,[3]Hoja1!$A$1:$F$369,4,0)),0,VLOOKUP(A3981,[3]Hoja1!$A$1:$F$369,4,0))</f>
        <v>0</v>
      </c>
      <c r="F3981" s="45">
        <f>IF(ISERROR(VLOOKUP(A3981,[3]Hoja1!$A$1:$F$369,5,0)),0,VLOOKUP(A3981,[3]Hoja1!$A$1:$F$369,5,0))</f>
        <v>0</v>
      </c>
      <c r="G3981" s="102">
        <f>IF(ISERROR(VLOOKUP(A3981,'CGN-2015-001'!A3980:I9127,7,0)),0,VLOOKUP(A3981,'CGN-2015-001'!A3980:I9127,7,0))</f>
        <v>0</v>
      </c>
      <c r="H3981" s="44"/>
      <c r="I3981" s="46"/>
      <c r="J3981" s="113">
        <f t="shared" si="314"/>
        <v>0</v>
      </c>
      <c r="K3981" s="114">
        <f t="shared" si="315"/>
        <v>0</v>
      </c>
      <c r="L3981" s="31">
        <f t="shared" si="316"/>
        <v>0</v>
      </c>
      <c r="M3981" s="1">
        <f t="shared" si="317"/>
        <v>0</v>
      </c>
      <c r="N3981" s="1">
        <f t="shared" si="318"/>
        <v>6</v>
      </c>
    </row>
    <row r="3982" spans="1:14" ht="16.5" hidden="1" thickBot="1" x14ac:dyDescent="0.3">
      <c r="A3982" s="26">
        <v>722108</v>
      </c>
      <c r="B3982" s="42">
        <v>722108</v>
      </c>
      <c r="C3982" s="43" t="s">
        <v>438</v>
      </c>
      <c r="D3982" s="99">
        <f>IF(ISERROR(VLOOKUP(A3982,'CGN-2015-001'!A3981:I9128,4,0)),0,VLOOKUP(A3982,'CGN-2015-001'!A3981:I9128,4,0))</f>
        <v>0</v>
      </c>
      <c r="E3982" s="45">
        <f>IF(ISERROR(VLOOKUP(A3982,[3]Hoja1!$A$1:$F$369,4,0)),0,VLOOKUP(A3982,[3]Hoja1!$A$1:$F$369,4,0))</f>
        <v>0</v>
      </c>
      <c r="F3982" s="45">
        <f>IF(ISERROR(VLOOKUP(A3982,[3]Hoja1!$A$1:$F$369,5,0)),0,VLOOKUP(A3982,[3]Hoja1!$A$1:$F$369,5,0))</f>
        <v>0</v>
      </c>
      <c r="G3982" s="102">
        <f>IF(ISERROR(VLOOKUP(A3982,'CGN-2015-001'!A3981:I9128,7,0)),0,VLOOKUP(A3982,'CGN-2015-001'!A3981:I9128,7,0))</f>
        <v>0</v>
      </c>
      <c r="H3982" s="44"/>
      <c r="I3982" s="46"/>
      <c r="J3982" s="113">
        <f t="shared" si="314"/>
        <v>0</v>
      </c>
      <c r="K3982" s="114">
        <f t="shared" si="315"/>
        <v>0</v>
      </c>
      <c r="L3982" s="31">
        <f t="shared" si="316"/>
        <v>0</v>
      </c>
      <c r="M3982" s="1">
        <f t="shared" si="317"/>
        <v>0</v>
      </c>
      <c r="N3982" s="1">
        <f t="shared" si="318"/>
        <v>6</v>
      </c>
    </row>
    <row r="3983" spans="1:14" ht="16.5" hidden="1" thickBot="1" x14ac:dyDescent="0.3">
      <c r="A3983" s="26">
        <v>722109</v>
      </c>
      <c r="B3983" s="42">
        <v>722109</v>
      </c>
      <c r="C3983" s="43" t="s">
        <v>1821</v>
      </c>
      <c r="D3983" s="99">
        <f>IF(ISERROR(VLOOKUP(A3983,'CGN-2015-001'!A3982:I9129,4,0)),0,VLOOKUP(A3983,'CGN-2015-001'!A3982:I9129,4,0))</f>
        <v>0</v>
      </c>
      <c r="E3983" s="45">
        <f>IF(ISERROR(VLOOKUP(A3983,[3]Hoja1!$A$1:$F$369,4,0)),0,VLOOKUP(A3983,[3]Hoja1!$A$1:$F$369,4,0))</f>
        <v>0</v>
      </c>
      <c r="F3983" s="45">
        <f>IF(ISERROR(VLOOKUP(A3983,[3]Hoja1!$A$1:$F$369,5,0)),0,VLOOKUP(A3983,[3]Hoja1!$A$1:$F$369,5,0))</f>
        <v>0</v>
      </c>
      <c r="G3983" s="102">
        <f>IF(ISERROR(VLOOKUP(A3983,'CGN-2015-001'!A3982:I9129,7,0)),0,VLOOKUP(A3983,'CGN-2015-001'!A3982:I9129,7,0))</f>
        <v>0</v>
      </c>
      <c r="H3983" s="44"/>
      <c r="I3983" s="46"/>
      <c r="J3983" s="113">
        <f t="shared" si="314"/>
        <v>0</v>
      </c>
      <c r="K3983" s="114">
        <f t="shared" si="315"/>
        <v>0</v>
      </c>
      <c r="L3983" s="31">
        <f t="shared" si="316"/>
        <v>0</v>
      </c>
      <c r="M3983" s="1">
        <f t="shared" si="317"/>
        <v>0</v>
      </c>
      <c r="N3983" s="1">
        <f t="shared" si="318"/>
        <v>6</v>
      </c>
    </row>
    <row r="3984" spans="1:14" ht="16.5" hidden="1" thickBot="1" x14ac:dyDescent="0.3">
      <c r="A3984" s="26">
        <v>722110</v>
      </c>
      <c r="B3984" s="42">
        <v>722110</v>
      </c>
      <c r="C3984" s="43" t="s">
        <v>1822</v>
      </c>
      <c r="D3984" s="99">
        <f>IF(ISERROR(VLOOKUP(A3984,'CGN-2015-001'!A3983:I9130,4,0)),0,VLOOKUP(A3984,'CGN-2015-001'!A3983:I9130,4,0))</f>
        <v>0</v>
      </c>
      <c r="E3984" s="45">
        <f>IF(ISERROR(VLOOKUP(A3984,[3]Hoja1!$A$1:$F$369,4,0)),0,VLOOKUP(A3984,[3]Hoja1!$A$1:$F$369,4,0))</f>
        <v>0</v>
      </c>
      <c r="F3984" s="45">
        <f>IF(ISERROR(VLOOKUP(A3984,[3]Hoja1!$A$1:$F$369,5,0)),0,VLOOKUP(A3984,[3]Hoja1!$A$1:$F$369,5,0))</f>
        <v>0</v>
      </c>
      <c r="G3984" s="102">
        <f>IF(ISERROR(VLOOKUP(A3984,'CGN-2015-001'!A3983:I9130,7,0)),0,VLOOKUP(A3984,'CGN-2015-001'!A3983:I9130,7,0))</f>
        <v>0</v>
      </c>
      <c r="H3984" s="44"/>
      <c r="I3984" s="46"/>
      <c r="J3984" s="113">
        <f t="shared" si="314"/>
        <v>0</v>
      </c>
      <c r="K3984" s="114">
        <f t="shared" si="315"/>
        <v>0</v>
      </c>
      <c r="L3984" s="31">
        <f t="shared" si="316"/>
        <v>0</v>
      </c>
      <c r="M3984" s="1">
        <f t="shared" si="317"/>
        <v>0</v>
      </c>
      <c r="N3984" s="1">
        <f t="shared" si="318"/>
        <v>6</v>
      </c>
    </row>
    <row r="3985" spans="1:14" ht="16.5" hidden="1" thickBot="1" x14ac:dyDescent="0.3">
      <c r="A3985" s="26">
        <v>722195</v>
      </c>
      <c r="B3985" s="42">
        <v>722195</v>
      </c>
      <c r="C3985" s="43" t="s">
        <v>1956</v>
      </c>
      <c r="D3985" s="99">
        <f>IF(ISERROR(VLOOKUP(A3985,'CGN-2015-001'!A3984:I9131,4,0)),0,VLOOKUP(A3985,'CGN-2015-001'!A3984:I9131,4,0))</f>
        <v>0</v>
      </c>
      <c r="E3985" s="45">
        <f>IF(ISERROR(VLOOKUP(A3985,[3]Hoja1!$A$1:$F$369,4,0)),0,VLOOKUP(A3985,[3]Hoja1!$A$1:$F$369,4,0))</f>
        <v>0</v>
      </c>
      <c r="F3985" s="45">
        <f>IF(ISERROR(VLOOKUP(A3985,[3]Hoja1!$A$1:$F$369,5,0)),0,VLOOKUP(A3985,[3]Hoja1!$A$1:$F$369,5,0))</f>
        <v>0</v>
      </c>
      <c r="G3985" s="102">
        <f>IF(ISERROR(VLOOKUP(A3985,'CGN-2015-001'!A3984:I9131,7,0)),0,VLOOKUP(A3985,'CGN-2015-001'!A3984:I9131,7,0))</f>
        <v>0</v>
      </c>
      <c r="H3985" s="44"/>
      <c r="I3985" s="46"/>
      <c r="J3985" s="113">
        <f t="shared" si="314"/>
        <v>0</v>
      </c>
      <c r="K3985" s="114">
        <f t="shared" si="315"/>
        <v>0</v>
      </c>
      <c r="L3985" s="31">
        <f t="shared" si="316"/>
        <v>0</v>
      </c>
      <c r="M3985" s="1">
        <f t="shared" si="317"/>
        <v>0</v>
      </c>
      <c r="N3985" s="1">
        <f t="shared" si="318"/>
        <v>6</v>
      </c>
    </row>
    <row r="3986" spans="1:14" ht="16.5" hidden="1" thickBot="1" x14ac:dyDescent="0.3">
      <c r="A3986" s="26">
        <v>7231</v>
      </c>
      <c r="B3986" s="48">
        <v>723100</v>
      </c>
      <c r="C3986" s="49" t="s">
        <v>1979</v>
      </c>
      <c r="D3986" s="99">
        <f>IF(ISERROR(VLOOKUP(A3986,'CGN-2015-001'!A3985:I9132,4,0)),0,VLOOKUP(A3986,'CGN-2015-001'!A3985:I9132,4,0))</f>
        <v>0</v>
      </c>
      <c r="E3986" s="40">
        <f>IF(ISERROR(VLOOKUP(A3986,[3]Hoja1!$A$1:$F$369,4,0)),0,VLOOKUP(A3986,[3]Hoja1!$A$1:$F$369,4,0))</f>
        <v>0</v>
      </c>
      <c r="F3986" s="40">
        <f>IF(ISERROR(VLOOKUP(A3986,[3]Hoja1!$A$1:$F$369,5,0)),0,VLOOKUP(A3986,[3]Hoja1!$A$1:$F$369,5,0))</f>
        <v>0</v>
      </c>
      <c r="G3986" s="102">
        <f>IF(ISERROR(VLOOKUP(A3986,'CGN-2015-001'!A3985:I9132,7,0)),0,VLOOKUP(A3986,'CGN-2015-001'!A3985:I9132,7,0))</f>
        <v>0</v>
      </c>
      <c r="H3986" s="50"/>
      <c r="I3986" s="51"/>
      <c r="J3986" s="113">
        <f t="shared" si="314"/>
        <v>0</v>
      </c>
      <c r="K3986" s="114">
        <f t="shared" si="315"/>
        <v>0</v>
      </c>
      <c r="L3986" s="31">
        <f t="shared" si="316"/>
        <v>0</v>
      </c>
      <c r="M3986" s="1">
        <f t="shared" si="317"/>
        <v>0</v>
      </c>
      <c r="N3986" s="1">
        <f t="shared" si="318"/>
        <v>4</v>
      </c>
    </row>
    <row r="3987" spans="1:14" ht="16.5" hidden="1" thickBot="1" x14ac:dyDescent="0.3">
      <c r="A3987" s="26">
        <v>723101</v>
      </c>
      <c r="B3987" s="42">
        <v>723101</v>
      </c>
      <c r="C3987" s="43" t="s">
        <v>1954</v>
      </c>
      <c r="D3987" s="99">
        <f>IF(ISERROR(VLOOKUP(A3987,'CGN-2015-001'!A3986:I9133,4,0)),0,VLOOKUP(A3987,'CGN-2015-001'!A3986:I9133,4,0))</f>
        <v>0</v>
      </c>
      <c r="E3987" s="45">
        <f>IF(ISERROR(VLOOKUP(A3987,[3]Hoja1!$A$1:$F$369,4,0)),0,VLOOKUP(A3987,[3]Hoja1!$A$1:$F$369,4,0))</f>
        <v>0</v>
      </c>
      <c r="F3987" s="45">
        <f>IF(ISERROR(VLOOKUP(A3987,[3]Hoja1!$A$1:$F$369,5,0)),0,VLOOKUP(A3987,[3]Hoja1!$A$1:$F$369,5,0))</f>
        <v>0</v>
      </c>
      <c r="G3987" s="102">
        <f>IF(ISERROR(VLOOKUP(A3987,'CGN-2015-001'!A3986:I9133,7,0)),0,VLOOKUP(A3987,'CGN-2015-001'!A3986:I9133,7,0))</f>
        <v>0</v>
      </c>
      <c r="H3987" s="44"/>
      <c r="I3987" s="46"/>
      <c r="J3987" s="113">
        <f t="shared" si="314"/>
        <v>0</v>
      </c>
      <c r="K3987" s="114">
        <f t="shared" si="315"/>
        <v>0</v>
      </c>
      <c r="L3987" s="31">
        <f t="shared" si="316"/>
        <v>0</v>
      </c>
      <c r="M3987" s="1">
        <f t="shared" si="317"/>
        <v>0</v>
      </c>
      <c r="N3987" s="1">
        <f t="shared" si="318"/>
        <v>6</v>
      </c>
    </row>
    <row r="3988" spans="1:14" ht="16.5" hidden="1" thickBot="1" x14ac:dyDescent="0.3">
      <c r="A3988" s="26">
        <v>723102</v>
      </c>
      <c r="B3988" s="42">
        <v>723102</v>
      </c>
      <c r="C3988" s="43" t="s">
        <v>1820</v>
      </c>
      <c r="D3988" s="99">
        <f>IF(ISERROR(VLOOKUP(A3988,'CGN-2015-001'!A3987:I9134,4,0)),0,VLOOKUP(A3988,'CGN-2015-001'!A3987:I9134,4,0))</f>
        <v>0</v>
      </c>
      <c r="E3988" s="45">
        <f>IF(ISERROR(VLOOKUP(A3988,[3]Hoja1!$A$1:$F$369,4,0)),0,VLOOKUP(A3988,[3]Hoja1!$A$1:$F$369,4,0))</f>
        <v>0</v>
      </c>
      <c r="F3988" s="45">
        <f>IF(ISERROR(VLOOKUP(A3988,[3]Hoja1!$A$1:$F$369,5,0)),0,VLOOKUP(A3988,[3]Hoja1!$A$1:$F$369,5,0))</f>
        <v>0</v>
      </c>
      <c r="G3988" s="102">
        <f>IF(ISERROR(VLOOKUP(A3988,'CGN-2015-001'!A3987:I9134,7,0)),0,VLOOKUP(A3988,'CGN-2015-001'!A3987:I9134,7,0))</f>
        <v>0</v>
      </c>
      <c r="H3988" s="44"/>
      <c r="I3988" s="46"/>
      <c r="J3988" s="113">
        <f t="shared" si="314"/>
        <v>0</v>
      </c>
      <c r="K3988" s="114">
        <f t="shared" si="315"/>
        <v>0</v>
      </c>
      <c r="L3988" s="31">
        <f t="shared" si="316"/>
        <v>0</v>
      </c>
      <c r="M3988" s="1">
        <f t="shared" si="317"/>
        <v>0</v>
      </c>
      <c r="N3988" s="1">
        <f t="shared" si="318"/>
        <v>6</v>
      </c>
    </row>
    <row r="3989" spans="1:14" ht="16.5" hidden="1" thickBot="1" x14ac:dyDescent="0.3">
      <c r="A3989" s="26">
        <v>723103</v>
      </c>
      <c r="B3989" s="42">
        <v>723103</v>
      </c>
      <c r="C3989" s="43" t="s">
        <v>817</v>
      </c>
      <c r="D3989" s="99">
        <f>IF(ISERROR(VLOOKUP(A3989,'CGN-2015-001'!A3988:I9135,4,0)),0,VLOOKUP(A3989,'CGN-2015-001'!A3988:I9135,4,0))</f>
        <v>0</v>
      </c>
      <c r="E3989" s="45">
        <f>IF(ISERROR(VLOOKUP(A3989,[3]Hoja1!$A$1:$F$369,4,0)),0,VLOOKUP(A3989,[3]Hoja1!$A$1:$F$369,4,0))</f>
        <v>0</v>
      </c>
      <c r="F3989" s="45">
        <f>IF(ISERROR(VLOOKUP(A3989,[3]Hoja1!$A$1:$F$369,5,0)),0,VLOOKUP(A3989,[3]Hoja1!$A$1:$F$369,5,0))</f>
        <v>0</v>
      </c>
      <c r="G3989" s="102">
        <f>IF(ISERROR(VLOOKUP(A3989,'CGN-2015-001'!A3988:I9135,7,0)),0,VLOOKUP(A3989,'CGN-2015-001'!A3988:I9135,7,0))</f>
        <v>0</v>
      </c>
      <c r="H3989" s="44"/>
      <c r="I3989" s="46"/>
      <c r="J3989" s="113">
        <f t="shared" si="314"/>
        <v>0</v>
      </c>
      <c r="K3989" s="114">
        <f t="shared" si="315"/>
        <v>0</v>
      </c>
      <c r="L3989" s="31">
        <f t="shared" si="316"/>
        <v>0</v>
      </c>
      <c r="M3989" s="1">
        <f t="shared" si="317"/>
        <v>0</v>
      </c>
      <c r="N3989" s="1">
        <f t="shared" si="318"/>
        <v>6</v>
      </c>
    </row>
    <row r="3990" spans="1:14" ht="16.5" hidden="1" thickBot="1" x14ac:dyDescent="0.3">
      <c r="A3990" s="26">
        <v>723104</v>
      </c>
      <c r="B3990" s="42">
        <v>723104</v>
      </c>
      <c r="C3990" s="43" t="s">
        <v>1819</v>
      </c>
      <c r="D3990" s="99">
        <f>IF(ISERROR(VLOOKUP(A3990,'CGN-2015-001'!A3989:I9136,4,0)),0,VLOOKUP(A3990,'CGN-2015-001'!A3989:I9136,4,0))</f>
        <v>0</v>
      </c>
      <c r="E3990" s="45">
        <f>IF(ISERROR(VLOOKUP(A3990,[3]Hoja1!$A$1:$F$369,4,0)),0,VLOOKUP(A3990,[3]Hoja1!$A$1:$F$369,4,0))</f>
        <v>0</v>
      </c>
      <c r="F3990" s="45">
        <f>IF(ISERROR(VLOOKUP(A3990,[3]Hoja1!$A$1:$F$369,5,0)),0,VLOOKUP(A3990,[3]Hoja1!$A$1:$F$369,5,0))</f>
        <v>0</v>
      </c>
      <c r="G3990" s="102">
        <f>IF(ISERROR(VLOOKUP(A3990,'CGN-2015-001'!A3989:I9136,7,0)),0,VLOOKUP(A3990,'CGN-2015-001'!A3989:I9136,7,0))</f>
        <v>0</v>
      </c>
      <c r="H3990" s="44"/>
      <c r="I3990" s="46"/>
      <c r="J3990" s="113">
        <f t="shared" si="314"/>
        <v>0</v>
      </c>
      <c r="K3990" s="114">
        <f t="shared" si="315"/>
        <v>0</v>
      </c>
      <c r="L3990" s="31">
        <f t="shared" si="316"/>
        <v>0</v>
      </c>
      <c r="M3990" s="1">
        <f t="shared" si="317"/>
        <v>0</v>
      </c>
      <c r="N3990" s="1">
        <f t="shared" si="318"/>
        <v>6</v>
      </c>
    </row>
    <row r="3991" spans="1:14" ht="16.5" hidden="1" thickBot="1" x14ac:dyDescent="0.3">
      <c r="A3991" s="26">
        <v>723105</v>
      </c>
      <c r="B3991" s="42">
        <v>723105</v>
      </c>
      <c r="C3991" s="43" t="s">
        <v>818</v>
      </c>
      <c r="D3991" s="99">
        <f>IF(ISERROR(VLOOKUP(A3991,'CGN-2015-001'!A3990:I9137,4,0)),0,VLOOKUP(A3991,'CGN-2015-001'!A3990:I9137,4,0))</f>
        <v>0</v>
      </c>
      <c r="E3991" s="45">
        <f>IF(ISERROR(VLOOKUP(A3991,[3]Hoja1!$A$1:$F$369,4,0)),0,VLOOKUP(A3991,[3]Hoja1!$A$1:$F$369,4,0))</f>
        <v>0</v>
      </c>
      <c r="F3991" s="45">
        <f>IF(ISERROR(VLOOKUP(A3991,[3]Hoja1!$A$1:$F$369,5,0)),0,VLOOKUP(A3991,[3]Hoja1!$A$1:$F$369,5,0))</f>
        <v>0</v>
      </c>
      <c r="G3991" s="102">
        <f>IF(ISERROR(VLOOKUP(A3991,'CGN-2015-001'!A3990:I9137,7,0)),0,VLOOKUP(A3991,'CGN-2015-001'!A3990:I9137,7,0))</f>
        <v>0</v>
      </c>
      <c r="H3991" s="44"/>
      <c r="I3991" s="46"/>
      <c r="J3991" s="113">
        <f t="shared" si="314"/>
        <v>0</v>
      </c>
      <c r="K3991" s="114">
        <f t="shared" si="315"/>
        <v>0</v>
      </c>
      <c r="L3991" s="31">
        <f t="shared" si="316"/>
        <v>0</v>
      </c>
      <c r="M3991" s="1">
        <f t="shared" si="317"/>
        <v>0</v>
      </c>
      <c r="N3991" s="1">
        <f t="shared" si="318"/>
        <v>6</v>
      </c>
    </row>
    <row r="3992" spans="1:14" ht="16.5" hidden="1" thickBot="1" x14ac:dyDescent="0.3">
      <c r="A3992" s="26">
        <v>723106</v>
      </c>
      <c r="B3992" s="42">
        <v>723106</v>
      </c>
      <c r="C3992" s="43" t="s">
        <v>440</v>
      </c>
      <c r="D3992" s="99">
        <f>IF(ISERROR(VLOOKUP(A3992,'CGN-2015-001'!A3991:I9138,4,0)),0,VLOOKUP(A3992,'CGN-2015-001'!A3991:I9138,4,0))</f>
        <v>0</v>
      </c>
      <c r="E3992" s="45">
        <f>IF(ISERROR(VLOOKUP(A3992,[3]Hoja1!$A$1:$F$369,4,0)),0,VLOOKUP(A3992,[3]Hoja1!$A$1:$F$369,4,0))</f>
        <v>0</v>
      </c>
      <c r="F3992" s="45">
        <f>IF(ISERROR(VLOOKUP(A3992,[3]Hoja1!$A$1:$F$369,5,0)),0,VLOOKUP(A3992,[3]Hoja1!$A$1:$F$369,5,0))</f>
        <v>0</v>
      </c>
      <c r="G3992" s="102">
        <f>IF(ISERROR(VLOOKUP(A3992,'CGN-2015-001'!A3991:I9138,7,0)),0,VLOOKUP(A3992,'CGN-2015-001'!A3991:I9138,7,0))</f>
        <v>0</v>
      </c>
      <c r="H3992" s="44"/>
      <c r="I3992" s="46"/>
      <c r="J3992" s="113">
        <f t="shared" si="314"/>
        <v>0</v>
      </c>
      <c r="K3992" s="114">
        <f t="shared" si="315"/>
        <v>0</v>
      </c>
      <c r="L3992" s="31">
        <f t="shared" si="316"/>
        <v>0</v>
      </c>
      <c r="M3992" s="1">
        <f t="shared" si="317"/>
        <v>0</v>
      </c>
      <c r="N3992" s="1">
        <f t="shared" si="318"/>
        <v>6</v>
      </c>
    </row>
    <row r="3993" spans="1:14" ht="16.5" hidden="1" thickBot="1" x14ac:dyDescent="0.3">
      <c r="A3993" s="26">
        <v>723107</v>
      </c>
      <c r="B3993" s="42">
        <v>723107</v>
      </c>
      <c r="C3993" s="43" t="s">
        <v>1955</v>
      </c>
      <c r="D3993" s="99">
        <f>IF(ISERROR(VLOOKUP(A3993,'CGN-2015-001'!A3992:I9139,4,0)),0,VLOOKUP(A3993,'CGN-2015-001'!A3992:I9139,4,0))</f>
        <v>0</v>
      </c>
      <c r="E3993" s="45">
        <f>IF(ISERROR(VLOOKUP(A3993,[3]Hoja1!$A$1:$F$369,4,0)),0,VLOOKUP(A3993,[3]Hoja1!$A$1:$F$369,4,0))</f>
        <v>0</v>
      </c>
      <c r="F3993" s="45">
        <f>IF(ISERROR(VLOOKUP(A3993,[3]Hoja1!$A$1:$F$369,5,0)),0,VLOOKUP(A3993,[3]Hoja1!$A$1:$F$369,5,0))</f>
        <v>0</v>
      </c>
      <c r="G3993" s="102">
        <f>IF(ISERROR(VLOOKUP(A3993,'CGN-2015-001'!A3992:I9139,7,0)),0,VLOOKUP(A3993,'CGN-2015-001'!A3992:I9139,7,0))</f>
        <v>0</v>
      </c>
      <c r="H3993" s="44"/>
      <c r="I3993" s="46"/>
      <c r="J3993" s="113">
        <f t="shared" si="314"/>
        <v>0</v>
      </c>
      <c r="K3993" s="114">
        <f t="shared" si="315"/>
        <v>0</v>
      </c>
      <c r="L3993" s="31">
        <f t="shared" si="316"/>
        <v>0</v>
      </c>
      <c r="M3993" s="1">
        <f t="shared" si="317"/>
        <v>0</v>
      </c>
      <c r="N3993" s="1">
        <f t="shared" si="318"/>
        <v>6</v>
      </c>
    </row>
    <row r="3994" spans="1:14" ht="16.5" hidden="1" thickBot="1" x14ac:dyDescent="0.3">
      <c r="A3994" s="26">
        <v>723108</v>
      </c>
      <c r="B3994" s="42">
        <v>723108</v>
      </c>
      <c r="C3994" s="43" t="s">
        <v>438</v>
      </c>
      <c r="D3994" s="99">
        <f>IF(ISERROR(VLOOKUP(A3994,'CGN-2015-001'!A3993:I9140,4,0)),0,VLOOKUP(A3994,'CGN-2015-001'!A3993:I9140,4,0))</f>
        <v>0</v>
      </c>
      <c r="E3994" s="45">
        <f>IF(ISERROR(VLOOKUP(A3994,[3]Hoja1!$A$1:$F$369,4,0)),0,VLOOKUP(A3994,[3]Hoja1!$A$1:$F$369,4,0))</f>
        <v>0</v>
      </c>
      <c r="F3994" s="45">
        <f>IF(ISERROR(VLOOKUP(A3994,[3]Hoja1!$A$1:$F$369,5,0)),0,VLOOKUP(A3994,[3]Hoja1!$A$1:$F$369,5,0))</f>
        <v>0</v>
      </c>
      <c r="G3994" s="102">
        <f>IF(ISERROR(VLOOKUP(A3994,'CGN-2015-001'!A3993:I9140,7,0)),0,VLOOKUP(A3994,'CGN-2015-001'!A3993:I9140,7,0))</f>
        <v>0</v>
      </c>
      <c r="H3994" s="44"/>
      <c r="I3994" s="46"/>
      <c r="J3994" s="113">
        <f t="shared" si="314"/>
        <v>0</v>
      </c>
      <c r="K3994" s="114">
        <f t="shared" si="315"/>
        <v>0</v>
      </c>
      <c r="L3994" s="31">
        <f t="shared" si="316"/>
        <v>0</v>
      </c>
      <c r="M3994" s="1">
        <f t="shared" si="317"/>
        <v>0</v>
      </c>
      <c r="N3994" s="1">
        <f t="shared" si="318"/>
        <v>6</v>
      </c>
    </row>
    <row r="3995" spans="1:14" ht="16.5" hidden="1" thickBot="1" x14ac:dyDescent="0.3">
      <c r="A3995" s="26">
        <v>723109</v>
      </c>
      <c r="B3995" s="42">
        <v>723109</v>
      </c>
      <c r="C3995" s="43" t="s">
        <v>1821</v>
      </c>
      <c r="D3995" s="99">
        <f>IF(ISERROR(VLOOKUP(A3995,'CGN-2015-001'!A3994:I9141,4,0)),0,VLOOKUP(A3995,'CGN-2015-001'!A3994:I9141,4,0))</f>
        <v>0</v>
      </c>
      <c r="E3995" s="45">
        <f>IF(ISERROR(VLOOKUP(A3995,[3]Hoja1!$A$1:$F$369,4,0)),0,VLOOKUP(A3995,[3]Hoja1!$A$1:$F$369,4,0))</f>
        <v>0</v>
      </c>
      <c r="F3995" s="45">
        <f>IF(ISERROR(VLOOKUP(A3995,[3]Hoja1!$A$1:$F$369,5,0)),0,VLOOKUP(A3995,[3]Hoja1!$A$1:$F$369,5,0))</f>
        <v>0</v>
      </c>
      <c r="G3995" s="102">
        <f>IF(ISERROR(VLOOKUP(A3995,'CGN-2015-001'!A3994:I9141,7,0)),0,VLOOKUP(A3995,'CGN-2015-001'!A3994:I9141,7,0))</f>
        <v>0</v>
      </c>
      <c r="H3995" s="44"/>
      <c r="I3995" s="46"/>
      <c r="J3995" s="113">
        <f t="shared" si="314"/>
        <v>0</v>
      </c>
      <c r="K3995" s="114">
        <f t="shared" si="315"/>
        <v>0</v>
      </c>
      <c r="L3995" s="31">
        <f t="shared" si="316"/>
        <v>0</v>
      </c>
      <c r="M3995" s="1">
        <f t="shared" si="317"/>
        <v>0</v>
      </c>
      <c r="N3995" s="1">
        <f t="shared" si="318"/>
        <v>6</v>
      </c>
    </row>
    <row r="3996" spans="1:14" ht="16.5" hidden="1" thickBot="1" x14ac:dyDescent="0.3">
      <c r="A3996" s="26">
        <v>723110</v>
      </c>
      <c r="B3996" s="42">
        <v>723110</v>
      </c>
      <c r="C3996" s="43" t="s">
        <v>1822</v>
      </c>
      <c r="D3996" s="99">
        <f>IF(ISERROR(VLOOKUP(A3996,'CGN-2015-001'!A3995:I9142,4,0)),0,VLOOKUP(A3996,'CGN-2015-001'!A3995:I9142,4,0))</f>
        <v>0</v>
      </c>
      <c r="E3996" s="45">
        <f>IF(ISERROR(VLOOKUP(A3996,[3]Hoja1!$A$1:$F$369,4,0)),0,VLOOKUP(A3996,[3]Hoja1!$A$1:$F$369,4,0))</f>
        <v>0</v>
      </c>
      <c r="F3996" s="45">
        <f>IF(ISERROR(VLOOKUP(A3996,[3]Hoja1!$A$1:$F$369,5,0)),0,VLOOKUP(A3996,[3]Hoja1!$A$1:$F$369,5,0))</f>
        <v>0</v>
      </c>
      <c r="G3996" s="102">
        <f>IF(ISERROR(VLOOKUP(A3996,'CGN-2015-001'!A3995:I9142,7,0)),0,VLOOKUP(A3996,'CGN-2015-001'!A3995:I9142,7,0))</f>
        <v>0</v>
      </c>
      <c r="H3996" s="44"/>
      <c r="I3996" s="46"/>
      <c r="J3996" s="113">
        <f t="shared" si="314"/>
        <v>0</v>
      </c>
      <c r="K3996" s="114">
        <f t="shared" si="315"/>
        <v>0</v>
      </c>
      <c r="L3996" s="31">
        <f t="shared" si="316"/>
        <v>0</v>
      </c>
      <c r="M3996" s="1">
        <f t="shared" si="317"/>
        <v>0</v>
      </c>
      <c r="N3996" s="1">
        <f t="shared" si="318"/>
        <v>6</v>
      </c>
    </row>
    <row r="3997" spans="1:14" ht="16.5" hidden="1" thickBot="1" x14ac:dyDescent="0.3">
      <c r="A3997" s="26">
        <v>723195</v>
      </c>
      <c r="B3997" s="42">
        <v>723195</v>
      </c>
      <c r="C3997" s="43" t="s">
        <v>1956</v>
      </c>
      <c r="D3997" s="99">
        <f>IF(ISERROR(VLOOKUP(A3997,'CGN-2015-001'!A3996:I9143,4,0)),0,VLOOKUP(A3997,'CGN-2015-001'!A3996:I9143,4,0))</f>
        <v>0</v>
      </c>
      <c r="E3997" s="45">
        <f>IF(ISERROR(VLOOKUP(A3997,[3]Hoja1!$A$1:$F$369,4,0)),0,VLOOKUP(A3997,[3]Hoja1!$A$1:$F$369,4,0))</f>
        <v>0</v>
      </c>
      <c r="F3997" s="45">
        <f>IF(ISERROR(VLOOKUP(A3997,[3]Hoja1!$A$1:$F$369,5,0)),0,VLOOKUP(A3997,[3]Hoja1!$A$1:$F$369,5,0))</f>
        <v>0</v>
      </c>
      <c r="G3997" s="102">
        <f>IF(ISERROR(VLOOKUP(A3997,'CGN-2015-001'!A3996:I9143,7,0)),0,VLOOKUP(A3997,'CGN-2015-001'!A3996:I9143,7,0))</f>
        <v>0</v>
      </c>
      <c r="H3997" s="44"/>
      <c r="I3997" s="46"/>
      <c r="J3997" s="113">
        <f t="shared" si="314"/>
        <v>0</v>
      </c>
      <c r="K3997" s="114">
        <f t="shared" si="315"/>
        <v>0</v>
      </c>
      <c r="L3997" s="31">
        <f t="shared" si="316"/>
        <v>0</v>
      </c>
      <c r="M3997" s="1">
        <f t="shared" si="317"/>
        <v>0</v>
      </c>
      <c r="N3997" s="1">
        <f t="shared" si="318"/>
        <v>6</v>
      </c>
    </row>
    <row r="3998" spans="1:14" ht="16.5" hidden="1" thickBot="1" x14ac:dyDescent="0.3">
      <c r="A3998" s="26">
        <v>7232</v>
      </c>
      <c r="B3998" s="48">
        <v>723200</v>
      </c>
      <c r="C3998" s="49" t="s">
        <v>1980</v>
      </c>
      <c r="D3998" s="99">
        <f>IF(ISERROR(VLOOKUP(A3998,'CGN-2015-001'!A3997:I9144,4,0)),0,VLOOKUP(A3998,'CGN-2015-001'!A3997:I9144,4,0))</f>
        <v>0</v>
      </c>
      <c r="E3998" s="40">
        <f>IF(ISERROR(VLOOKUP(A3998,[3]Hoja1!$A$1:$F$369,4,0)),0,VLOOKUP(A3998,[3]Hoja1!$A$1:$F$369,4,0))</f>
        <v>0</v>
      </c>
      <c r="F3998" s="40">
        <f>IF(ISERROR(VLOOKUP(A3998,[3]Hoja1!$A$1:$F$369,5,0)),0,VLOOKUP(A3998,[3]Hoja1!$A$1:$F$369,5,0))</f>
        <v>0</v>
      </c>
      <c r="G3998" s="102">
        <f>IF(ISERROR(VLOOKUP(A3998,'CGN-2015-001'!A3997:I9144,7,0)),0,VLOOKUP(A3998,'CGN-2015-001'!A3997:I9144,7,0))</f>
        <v>0</v>
      </c>
      <c r="H3998" s="50"/>
      <c r="I3998" s="51"/>
      <c r="J3998" s="113">
        <f t="shared" si="314"/>
        <v>0</v>
      </c>
      <c r="K3998" s="114">
        <f t="shared" si="315"/>
        <v>0</v>
      </c>
      <c r="L3998" s="31">
        <f t="shared" si="316"/>
        <v>0</v>
      </c>
      <c r="M3998" s="1">
        <f t="shared" si="317"/>
        <v>0</v>
      </c>
      <c r="N3998" s="1">
        <f t="shared" si="318"/>
        <v>4</v>
      </c>
    </row>
    <row r="3999" spans="1:14" ht="16.5" hidden="1" thickBot="1" x14ac:dyDescent="0.3">
      <c r="A3999" s="26">
        <v>723201</v>
      </c>
      <c r="B3999" s="42">
        <v>723201</v>
      </c>
      <c r="C3999" s="43" t="s">
        <v>1954</v>
      </c>
      <c r="D3999" s="99">
        <f>IF(ISERROR(VLOOKUP(A3999,'CGN-2015-001'!A3998:I9145,4,0)),0,VLOOKUP(A3999,'CGN-2015-001'!A3998:I9145,4,0))</f>
        <v>0</v>
      </c>
      <c r="E3999" s="45">
        <f>IF(ISERROR(VLOOKUP(A3999,[3]Hoja1!$A$1:$F$369,4,0)),0,VLOOKUP(A3999,[3]Hoja1!$A$1:$F$369,4,0))</f>
        <v>0</v>
      </c>
      <c r="F3999" s="45">
        <f>IF(ISERROR(VLOOKUP(A3999,[3]Hoja1!$A$1:$F$369,5,0)),0,VLOOKUP(A3999,[3]Hoja1!$A$1:$F$369,5,0))</f>
        <v>0</v>
      </c>
      <c r="G3999" s="102">
        <f>IF(ISERROR(VLOOKUP(A3999,'CGN-2015-001'!A3998:I9145,7,0)),0,VLOOKUP(A3999,'CGN-2015-001'!A3998:I9145,7,0))</f>
        <v>0</v>
      </c>
      <c r="H3999" s="44"/>
      <c r="I3999" s="46"/>
      <c r="J3999" s="113">
        <f t="shared" si="314"/>
        <v>0</v>
      </c>
      <c r="K3999" s="114">
        <f t="shared" si="315"/>
        <v>0</v>
      </c>
      <c r="L3999" s="31">
        <f t="shared" si="316"/>
        <v>0</v>
      </c>
      <c r="M3999" s="1">
        <f t="shared" si="317"/>
        <v>0</v>
      </c>
      <c r="N3999" s="1">
        <f t="shared" si="318"/>
        <v>6</v>
      </c>
    </row>
    <row r="4000" spans="1:14" ht="16.5" hidden="1" thickBot="1" x14ac:dyDescent="0.3">
      <c r="A4000" s="26">
        <v>723202</v>
      </c>
      <c r="B4000" s="42">
        <v>723202</v>
      </c>
      <c r="C4000" s="43" t="s">
        <v>1820</v>
      </c>
      <c r="D4000" s="99">
        <f>IF(ISERROR(VLOOKUP(A4000,'CGN-2015-001'!A3999:I9146,4,0)),0,VLOOKUP(A4000,'CGN-2015-001'!A3999:I9146,4,0))</f>
        <v>0</v>
      </c>
      <c r="E4000" s="45">
        <f>IF(ISERROR(VLOOKUP(A4000,[3]Hoja1!$A$1:$F$369,4,0)),0,VLOOKUP(A4000,[3]Hoja1!$A$1:$F$369,4,0))</f>
        <v>0</v>
      </c>
      <c r="F4000" s="45">
        <f>IF(ISERROR(VLOOKUP(A4000,[3]Hoja1!$A$1:$F$369,5,0)),0,VLOOKUP(A4000,[3]Hoja1!$A$1:$F$369,5,0))</f>
        <v>0</v>
      </c>
      <c r="G4000" s="102">
        <f>IF(ISERROR(VLOOKUP(A4000,'CGN-2015-001'!A3999:I9146,7,0)),0,VLOOKUP(A4000,'CGN-2015-001'!A3999:I9146,7,0))</f>
        <v>0</v>
      </c>
      <c r="H4000" s="44"/>
      <c r="I4000" s="46"/>
      <c r="J4000" s="113">
        <f t="shared" si="314"/>
        <v>0</v>
      </c>
      <c r="K4000" s="114">
        <f t="shared" si="315"/>
        <v>0</v>
      </c>
      <c r="L4000" s="31">
        <f t="shared" si="316"/>
        <v>0</v>
      </c>
      <c r="M4000" s="1">
        <f t="shared" si="317"/>
        <v>0</v>
      </c>
      <c r="N4000" s="1">
        <f t="shared" si="318"/>
        <v>6</v>
      </c>
    </row>
    <row r="4001" spans="1:14" ht="16.5" hidden="1" thickBot="1" x14ac:dyDescent="0.3">
      <c r="A4001" s="26">
        <v>723203</v>
      </c>
      <c r="B4001" s="42">
        <v>723203</v>
      </c>
      <c r="C4001" s="43" t="s">
        <v>817</v>
      </c>
      <c r="D4001" s="99">
        <f>IF(ISERROR(VLOOKUP(A4001,'CGN-2015-001'!A4000:I9147,4,0)),0,VLOOKUP(A4001,'CGN-2015-001'!A4000:I9147,4,0))</f>
        <v>0</v>
      </c>
      <c r="E4001" s="45">
        <f>IF(ISERROR(VLOOKUP(A4001,[3]Hoja1!$A$1:$F$369,4,0)),0,VLOOKUP(A4001,[3]Hoja1!$A$1:$F$369,4,0))</f>
        <v>0</v>
      </c>
      <c r="F4001" s="45">
        <f>IF(ISERROR(VLOOKUP(A4001,[3]Hoja1!$A$1:$F$369,5,0)),0,VLOOKUP(A4001,[3]Hoja1!$A$1:$F$369,5,0))</f>
        <v>0</v>
      </c>
      <c r="G4001" s="102">
        <f>IF(ISERROR(VLOOKUP(A4001,'CGN-2015-001'!A4000:I9147,7,0)),0,VLOOKUP(A4001,'CGN-2015-001'!A4000:I9147,7,0))</f>
        <v>0</v>
      </c>
      <c r="H4001" s="44"/>
      <c r="I4001" s="46"/>
      <c r="J4001" s="113">
        <f t="shared" si="314"/>
        <v>0</v>
      </c>
      <c r="K4001" s="114">
        <f t="shared" si="315"/>
        <v>0</v>
      </c>
      <c r="L4001" s="31">
        <f t="shared" si="316"/>
        <v>0</v>
      </c>
      <c r="M4001" s="1">
        <f t="shared" si="317"/>
        <v>0</v>
      </c>
      <c r="N4001" s="1">
        <f t="shared" si="318"/>
        <v>6</v>
      </c>
    </row>
    <row r="4002" spans="1:14" ht="16.5" hidden="1" thickBot="1" x14ac:dyDescent="0.3">
      <c r="A4002" s="26">
        <v>723204</v>
      </c>
      <c r="B4002" s="42">
        <v>723204</v>
      </c>
      <c r="C4002" s="43" t="s">
        <v>1819</v>
      </c>
      <c r="D4002" s="99">
        <f>IF(ISERROR(VLOOKUP(A4002,'CGN-2015-001'!A4001:I9148,4,0)),0,VLOOKUP(A4002,'CGN-2015-001'!A4001:I9148,4,0))</f>
        <v>0</v>
      </c>
      <c r="E4002" s="45">
        <f>IF(ISERROR(VLOOKUP(A4002,[3]Hoja1!$A$1:$F$369,4,0)),0,VLOOKUP(A4002,[3]Hoja1!$A$1:$F$369,4,0))</f>
        <v>0</v>
      </c>
      <c r="F4002" s="45">
        <f>IF(ISERROR(VLOOKUP(A4002,[3]Hoja1!$A$1:$F$369,5,0)),0,VLOOKUP(A4002,[3]Hoja1!$A$1:$F$369,5,0))</f>
        <v>0</v>
      </c>
      <c r="G4002" s="102">
        <f>IF(ISERROR(VLOOKUP(A4002,'CGN-2015-001'!A4001:I9148,7,0)),0,VLOOKUP(A4002,'CGN-2015-001'!A4001:I9148,7,0))</f>
        <v>0</v>
      </c>
      <c r="H4002" s="44"/>
      <c r="I4002" s="46"/>
      <c r="J4002" s="113">
        <f t="shared" si="314"/>
        <v>0</v>
      </c>
      <c r="K4002" s="114">
        <f t="shared" si="315"/>
        <v>0</v>
      </c>
      <c r="L4002" s="31">
        <f t="shared" si="316"/>
        <v>0</v>
      </c>
      <c r="M4002" s="1">
        <f t="shared" si="317"/>
        <v>0</v>
      </c>
      <c r="N4002" s="1">
        <f t="shared" si="318"/>
        <v>6</v>
      </c>
    </row>
    <row r="4003" spans="1:14" ht="16.5" hidden="1" thickBot="1" x14ac:dyDescent="0.3">
      <c r="A4003" s="26">
        <v>723205</v>
      </c>
      <c r="B4003" s="42">
        <v>723205</v>
      </c>
      <c r="C4003" s="43" t="s">
        <v>818</v>
      </c>
      <c r="D4003" s="99">
        <f>IF(ISERROR(VLOOKUP(A4003,'CGN-2015-001'!A4002:I9149,4,0)),0,VLOOKUP(A4003,'CGN-2015-001'!A4002:I9149,4,0))</f>
        <v>0</v>
      </c>
      <c r="E4003" s="45">
        <f>IF(ISERROR(VLOOKUP(A4003,[3]Hoja1!$A$1:$F$369,4,0)),0,VLOOKUP(A4003,[3]Hoja1!$A$1:$F$369,4,0))</f>
        <v>0</v>
      </c>
      <c r="F4003" s="45">
        <f>IF(ISERROR(VLOOKUP(A4003,[3]Hoja1!$A$1:$F$369,5,0)),0,VLOOKUP(A4003,[3]Hoja1!$A$1:$F$369,5,0))</f>
        <v>0</v>
      </c>
      <c r="G4003" s="102">
        <f>IF(ISERROR(VLOOKUP(A4003,'CGN-2015-001'!A4002:I9149,7,0)),0,VLOOKUP(A4003,'CGN-2015-001'!A4002:I9149,7,0))</f>
        <v>0</v>
      </c>
      <c r="H4003" s="44"/>
      <c r="I4003" s="46"/>
      <c r="J4003" s="113">
        <f t="shared" si="314"/>
        <v>0</v>
      </c>
      <c r="K4003" s="114">
        <f t="shared" si="315"/>
        <v>0</v>
      </c>
      <c r="L4003" s="31">
        <f t="shared" si="316"/>
        <v>0</v>
      </c>
      <c r="M4003" s="1">
        <f t="shared" si="317"/>
        <v>0</v>
      </c>
      <c r="N4003" s="1">
        <f t="shared" si="318"/>
        <v>6</v>
      </c>
    </row>
    <row r="4004" spans="1:14" ht="16.5" hidden="1" thickBot="1" x14ac:dyDescent="0.3">
      <c r="A4004" s="26">
        <v>723206</v>
      </c>
      <c r="B4004" s="42">
        <v>723206</v>
      </c>
      <c r="C4004" s="43" t="s">
        <v>440</v>
      </c>
      <c r="D4004" s="99">
        <f>IF(ISERROR(VLOOKUP(A4004,'CGN-2015-001'!A4003:I9150,4,0)),0,VLOOKUP(A4004,'CGN-2015-001'!A4003:I9150,4,0))</f>
        <v>0</v>
      </c>
      <c r="E4004" s="45">
        <f>IF(ISERROR(VLOOKUP(A4004,[3]Hoja1!$A$1:$F$369,4,0)),0,VLOOKUP(A4004,[3]Hoja1!$A$1:$F$369,4,0))</f>
        <v>0</v>
      </c>
      <c r="F4004" s="45">
        <f>IF(ISERROR(VLOOKUP(A4004,[3]Hoja1!$A$1:$F$369,5,0)),0,VLOOKUP(A4004,[3]Hoja1!$A$1:$F$369,5,0))</f>
        <v>0</v>
      </c>
      <c r="G4004" s="102">
        <f>IF(ISERROR(VLOOKUP(A4004,'CGN-2015-001'!A4003:I9150,7,0)),0,VLOOKUP(A4004,'CGN-2015-001'!A4003:I9150,7,0))</f>
        <v>0</v>
      </c>
      <c r="H4004" s="44"/>
      <c r="I4004" s="46"/>
      <c r="J4004" s="113">
        <f t="shared" si="314"/>
        <v>0</v>
      </c>
      <c r="K4004" s="114">
        <f t="shared" si="315"/>
        <v>0</v>
      </c>
      <c r="L4004" s="31">
        <f t="shared" si="316"/>
        <v>0</v>
      </c>
      <c r="M4004" s="1">
        <f t="shared" si="317"/>
        <v>0</v>
      </c>
      <c r="N4004" s="1">
        <f t="shared" si="318"/>
        <v>6</v>
      </c>
    </row>
    <row r="4005" spans="1:14" ht="16.5" hidden="1" thickBot="1" x14ac:dyDescent="0.3">
      <c r="A4005" s="26">
        <v>723207</v>
      </c>
      <c r="B4005" s="42">
        <v>723207</v>
      </c>
      <c r="C4005" s="43" t="s">
        <v>1955</v>
      </c>
      <c r="D4005" s="99">
        <f>IF(ISERROR(VLOOKUP(A4005,'CGN-2015-001'!A4004:I9151,4,0)),0,VLOOKUP(A4005,'CGN-2015-001'!A4004:I9151,4,0))</f>
        <v>0</v>
      </c>
      <c r="E4005" s="45">
        <f>IF(ISERROR(VLOOKUP(A4005,[3]Hoja1!$A$1:$F$369,4,0)),0,VLOOKUP(A4005,[3]Hoja1!$A$1:$F$369,4,0))</f>
        <v>0</v>
      </c>
      <c r="F4005" s="45">
        <f>IF(ISERROR(VLOOKUP(A4005,[3]Hoja1!$A$1:$F$369,5,0)),0,VLOOKUP(A4005,[3]Hoja1!$A$1:$F$369,5,0))</f>
        <v>0</v>
      </c>
      <c r="G4005" s="102">
        <f>IF(ISERROR(VLOOKUP(A4005,'CGN-2015-001'!A4004:I9151,7,0)),0,VLOOKUP(A4005,'CGN-2015-001'!A4004:I9151,7,0))</f>
        <v>0</v>
      </c>
      <c r="H4005" s="44"/>
      <c r="I4005" s="46"/>
      <c r="J4005" s="113">
        <f t="shared" si="314"/>
        <v>0</v>
      </c>
      <c r="K4005" s="114">
        <f t="shared" si="315"/>
        <v>0</v>
      </c>
      <c r="L4005" s="31">
        <f t="shared" si="316"/>
        <v>0</v>
      </c>
      <c r="M4005" s="1">
        <f t="shared" si="317"/>
        <v>0</v>
      </c>
      <c r="N4005" s="1">
        <f t="shared" si="318"/>
        <v>6</v>
      </c>
    </row>
    <row r="4006" spans="1:14" ht="16.5" hidden="1" thickBot="1" x14ac:dyDescent="0.3">
      <c r="A4006" s="26">
        <v>723208</v>
      </c>
      <c r="B4006" s="42">
        <v>723208</v>
      </c>
      <c r="C4006" s="43" t="s">
        <v>438</v>
      </c>
      <c r="D4006" s="99">
        <f>IF(ISERROR(VLOOKUP(A4006,'CGN-2015-001'!A4005:I9152,4,0)),0,VLOOKUP(A4006,'CGN-2015-001'!A4005:I9152,4,0))</f>
        <v>0</v>
      </c>
      <c r="E4006" s="45">
        <f>IF(ISERROR(VLOOKUP(A4006,[3]Hoja1!$A$1:$F$369,4,0)),0,VLOOKUP(A4006,[3]Hoja1!$A$1:$F$369,4,0))</f>
        <v>0</v>
      </c>
      <c r="F4006" s="45">
        <f>IF(ISERROR(VLOOKUP(A4006,[3]Hoja1!$A$1:$F$369,5,0)),0,VLOOKUP(A4006,[3]Hoja1!$A$1:$F$369,5,0))</f>
        <v>0</v>
      </c>
      <c r="G4006" s="102">
        <f>IF(ISERROR(VLOOKUP(A4006,'CGN-2015-001'!A4005:I9152,7,0)),0,VLOOKUP(A4006,'CGN-2015-001'!A4005:I9152,7,0))</f>
        <v>0</v>
      </c>
      <c r="H4006" s="44"/>
      <c r="I4006" s="46"/>
      <c r="J4006" s="113">
        <f t="shared" si="314"/>
        <v>0</v>
      </c>
      <c r="K4006" s="114">
        <f t="shared" si="315"/>
        <v>0</v>
      </c>
      <c r="L4006" s="31">
        <f t="shared" si="316"/>
        <v>0</v>
      </c>
      <c r="M4006" s="1">
        <f t="shared" si="317"/>
        <v>0</v>
      </c>
      <c r="N4006" s="1">
        <f t="shared" si="318"/>
        <v>6</v>
      </c>
    </row>
    <row r="4007" spans="1:14" ht="16.5" hidden="1" thickBot="1" x14ac:dyDescent="0.3">
      <c r="A4007" s="26">
        <v>723209</v>
      </c>
      <c r="B4007" s="42">
        <v>723209</v>
      </c>
      <c r="C4007" s="43" t="s">
        <v>1821</v>
      </c>
      <c r="D4007" s="99">
        <f>IF(ISERROR(VLOOKUP(A4007,'CGN-2015-001'!A4006:I9153,4,0)),0,VLOOKUP(A4007,'CGN-2015-001'!A4006:I9153,4,0))</f>
        <v>0</v>
      </c>
      <c r="E4007" s="45">
        <f>IF(ISERROR(VLOOKUP(A4007,[3]Hoja1!$A$1:$F$369,4,0)),0,VLOOKUP(A4007,[3]Hoja1!$A$1:$F$369,4,0))</f>
        <v>0</v>
      </c>
      <c r="F4007" s="45">
        <f>IF(ISERROR(VLOOKUP(A4007,[3]Hoja1!$A$1:$F$369,5,0)),0,VLOOKUP(A4007,[3]Hoja1!$A$1:$F$369,5,0))</f>
        <v>0</v>
      </c>
      <c r="G4007" s="102">
        <f>IF(ISERROR(VLOOKUP(A4007,'CGN-2015-001'!A4006:I9153,7,0)),0,VLOOKUP(A4007,'CGN-2015-001'!A4006:I9153,7,0))</f>
        <v>0</v>
      </c>
      <c r="H4007" s="44"/>
      <c r="I4007" s="46"/>
      <c r="J4007" s="113">
        <f t="shared" si="314"/>
        <v>0</v>
      </c>
      <c r="K4007" s="114">
        <f t="shared" si="315"/>
        <v>0</v>
      </c>
      <c r="L4007" s="31">
        <f t="shared" si="316"/>
        <v>0</v>
      </c>
      <c r="M4007" s="1">
        <f t="shared" si="317"/>
        <v>0</v>
      </c>
      <c r="N4007" s="1">
        <f t="shared" si="318"/>
        <v>6</v>
      </c>
    </row>
    <row r="4008" spans="1:14" ht="16.5" hidden="1" thickBot="1" x14ac:dyDescent="0.3">
      <c r="A4008" s="26">
        <v>723210</v>
      </c>
      <c r="B4008" s="42">
        <v>723210</v>
      </c>
      <c r="C4008" s="43" t="s">
        <v>1822</v>
      </c>
      <c r="D4008" s="99">
        <f>IF(ISERROR(VLOOKUP(A4008,'CGN-2015-001'!A4007:I9154,4,0)),0,VLOOKUP(A4008,'CGN-2015-001'!A4007:I9154,4,0))</f>
        <v>0</v>
      </c>
      <c r="E4008" s="45">
        <f>IF(ISERROR(VLOOKUP(A4008,[3]Hoja1!$A$1:$F$369,4,0)),0,VLOOKUP(A4008,[3]Hoja1!$A$1:$F$369,4,0))</f>
        <v>0</v>
      </c>
      <c r="F4008" s="45">
        <f>IF(ISERROR(VLOOKUP(A4008,[3]Hoja1!$A$1:$F$369,5,0)),0,VLOOKUP(A4008,[3]Hoja1!$A$1:$F$369,5,0))</f>
        <v>0</v>
      </c>
      <c r="G4008" s="102">
        <f>IF(ISERROR(VLOOKUP(A4008,'CGN-2015-001'!A4007:I9154,7,0)),0,VLOOKUP(A4008,'CGN-2015-001'!A4007:I9154,7,0))</f>
        <v>0</v>
      </c>
      <c r="H4008" s="44"/>
      <c r="I4008" s="46"/>
      <c r="J4008" s="113">
        <f t="shared" si="314"/>
        <v>0</v>
      </c>
      <c r="K4008" s="114">
        <f t="shared" si="315"/>
        <v>0</v>
      </c>
      <c r="L4008" s="31">
        <f t="shared" si="316"/>
        <v>0</v>
      </c>
      <c r="M4008" s="1">
        <f t="shared" si="317"/>
        <v>0</v>
      </c>
      <c r="N4008" s="1">
        <f t="shared" si="318"/>
        <v>6</v>
      </c>
    </row>
    <row r="4009" spans="1:14" ht="16.5" hidden="1" thickBot="1" x14ac:dyDescent="0.3">
      <c r="A4009" s="26">
        <v>723295</v>
      </c>
      <c r="B4009" s="42">
        <v>723295</v>
      </c>
      <c r="C4009" s="43" t="s">
        <v>1956</v>
      </c>
      <c r="D4009" s="99">
        <f>IF(ISERROR(VLOOKUP(A4009,'CGN-2015-001'!A4008:I9155,4,0)),0,VLOOKUP(A4009,'CGN-2015-001'!A4008:I9155,4,0))</f>
        <v>0</v>
      </c>
      <c r="E4009" s="45">
        <f>IF(ISERROR(VLOOKUP(A4009,[3]Hoja1!$A$1:$F$369,4,0)),0,VLOOKUP(A4009,[3]Hoja1!$A$1:$F$369,4,0))</f>
        <v>0</v>
      </c>
      <c r="F4009" s="45">
        <f>IF(ISERROR(VLOOKUP(A4009,[3]Hoja1!$A$1:$F$369,5,0)),0,VLOOKUP(A4009,[3]Hoja1!$A$1:$F$369,5,0))</f>
        <v>0</v>
      </c>
      <c r="G4009" s="102">
        <f>IF(ISERROR(VLOOKUP(A4009,'CGN-2015-001'!A4008:I9155,7,0)),0,VLOOKUP(A4009,'CGN-2015-001'!A4008:I9155,7,0))</f>
        <v>0</v>
      </c>
      <c r="H4009" s="44"/>
      <c r="I4009" s="46"/>
      <c r="J4009" s="113">
        <f t="shared" si="314"/>
        <v>0</v>
      </c>
      <c r="K4009" s="114">
        <f t="shared" si="315"/>
        <v>0</v>
      </c>
      <c r="L4009" s="31">
        <f t="shared" si="316"/>
        <v>0</v>
      </c>
      <c r="M4009" s="1">
        <f t="shared" si="317"/>
        <v>0</v>
      </c>
      <c r="N4009" s="1">
        <f t="shared" si="318"/>
        <v>6</v>
      </c>
    </row>
    <row r="4010" spans="1:14" ht="16.5" hidden="1" thickBot="1" x14ac:dyDescent="0.3">
      <c r="A4010" s="26">
        <v>7233</v>
      </c>
      <c r="B4010" s="48">
        <v>723300</v>
      </c>
      <c r="C4010" s="49" t="s">
        <v>1981</v>
      </c>
      <c r="D4010" s="99">
        <f>IF(ISERROR(VLOOKUP(A4010,'CGN-2015-001'!A4009:I9156,4,0)),0,VLOOKUP(A4010,'CGN-2015-001'!A4009:I9156,4,0))</f>
        <v>0</v>
      </c>
      <c r="E4010" s="40">
        <f>IF(ISERROR(VLOOKUP(A4010,[3]Hoja1!$A$1:$F$369,4,0)),0,VLOOKUP(A4010,[3]Hoja1!$A$1:$F$369,4,0))</f>
        <v>0</v>
      </c>
      <c r="F4010" s="40">
        <f>IF(ISERROR(VLOOKUP(A4010,[3]Hoja1!$A$1:$F$369,5,0)),0,VLOOKUP(A4010,[3]Hoja1!$A$1:$F$369,5,0))</f>
        <v>0</v>
      </c>
      <c r="G4010" s="102">
        <f>IF(ISERROR(VLOOKUP(A4010,'CGN-2015-001'!A4009:I9156,7,0)),0,VLOOKUP(A4010,'CGN-2015-001'!A4009:I9156,7,0))</f>
        <v>0</v>
      </c>
      <c r="H4010" s="50"/>
      <c r="I4010" s="51"/>
      <c r="J4010" s="113">
        <f t="shared" si="314"/>
        <v>0</v>
      </c>
      <c r="K4010" s="114">
        <f t="shared" si="315"/>
        <v>0</v>
      </c>
      <c r="L4010" s="31">
        <f t="shared" si="316"/>
        <v>0</v>
      </c>
      <c r="M4010" s="1">
        <f t="shared" si="317"/>
        <v>0</v>
      </c>
      <c r="N4010" s="1">
        <f t="shared" si="318"/>
        <v>4</v>
      </c>
    </row>
    <row r="4011" spans="1:14" ht="16.5" hidden="1" thickBot="1" x14ac:dyDescent="0.3">
      <c r="A4011" s="26">
        <v>723301</v>
      </c>
      <c r="B4011" s="42">
        <v>723301</v>
      </c>
      <c r="C4011" s="43" t="s">
        <v>1954</v>
      </c>
      <c r="D4011" s="99">
        <f>IF(ISERROR(VLOOKUP(A4011,'CGN-2015-001'!A4010:I9157,4,0)),0,VLOOKUP(A4011,'CGN-2015-001'!A4010:I9157,4,0))</f>
        <v>0</v>
      </c>
      <c r="E4011" s="45">
        <f>IF(ISERROR(VLOOKUP(A4011,[3]Hoja1!$A$1:$F$369,4,0)),0,VLOOKUP(A4011,[3]Hoja1!$A$1:$F$369,4,0))</f>
        <v>0</v>
      </c>
      <c r="F4011" s="45">
        <f>IF(ISERROR(VLOOKUP(A4011,[3]Hoja1!$A$1:$F$369,5,0)),0,VLOOKUP(A4011,[3]Hoja1!$A$1:$F$369,5,0))</f>
        <v>0</v>
      </c>
      <c r="G4011" s="102">
        <f>IF(ISERROR(VLOOKUP(A4011,'CGN-2015-001'!A4010:I9157,7,0)),0,VLOOKUP(A4011,'CGN-2015-001'!A4010:I9157,7,0))</f>
        <v>0</v>
      </c>
      <c r="H4011" s="44"/>
      <c r="I4011" s="46"/>
      <c r="J4011" s="113">
        <f t="shared" si="314"/>
        <v>0</v>
      </c>
      <c r="K4011" s="114">
        <f t="shared" si="315"/>
        <v>0</v>
      </c>
      <c r="L4011" s="31">
        <f t="shared" si="316"/>
        <v>0</v>
      </c>
      <c r="M4011" s="1">
        <f t="shared" si="317"/>
        <v>0</v>
      </c>
      <c r="N4011" s="1">
        <f t="shared" si="318"/>
        <v>6</v>
      </c>
    </row>
    <row r="4012" spans="1:14" ht="16.5" hidden="1" thickBot="1" x14ac:dyDescent="0.3">
      <c r="A4012" s="26">
        <v>723302</v>
      </c>
      <c r="B4012" s="42">
        <v>723302</v>
      </c>
      <c r="C4012" s="43" t="s">
        <v>1820</v>
      </c>
      <c r="D4012" s="99">
        <f>IF(ISERROR(VLOOKUP(A4012,'CGN-2015-001'!A4011:I9158,4,0)),0,VLOOKUP(A4012,'CGN-2015-001'!A4011:I9158,4,0))</f>
        <v>0</v>
      </c>
      <c r="E4012" s="45">
        <f>IF(ISERROR(VLOOKUP(A4012,[3]Hoja1!$A$1:$F$369,4,0)),0,VLOOKUP(A4012,[3]Hoja1!$A$1:$F$369,4,0))</f>
        <v>0</v>
      </c>
      <c r="F4012" s="45">
        <f>IF(ISERROR(VLOOKUP(A4012,[3]Hoja1!$A$1:$F$369,5,0)),0,VLOOKUP(A4012,[3]Hoja1!$A$1:$F$369,5,0))</f>
        <v>0</v>
      </c>
      <c r="G4012" s="102">
        <f>IF(ISERROR(VLOOKUP(A4012,'CGN-2015-001'!A4011:I9158,7,0)),0,VLOOKUP(A4012,'CGN-2015-001'!A4011:I9158,7,0))</f>
        <v>0</v>
      </c>
      <c r="H4012" s="44"/>
      <c r="I4012" s="46"/>
      <c r="J4012" s="113">
        <f t="shared" si="314"/>
        <v>0</v>
      </c>
      <c r="K4012" s="114">
        <f t="shared" si="315"/>
        <v>0</v>
      </c>
      <c r="L4012" s="31">
        <f t="shared" si="316"/>
        <v>0</v>
      </c>
      <c r="M4012" s="1">
        <f t="shared" si="317"/>
        <v>0</v>
      </c>
      <c r="N4012" s="1">
        <f t="shared" si="318"/>
        <v>6</v>
      </c>
    </row>
    <row r="4013" spans="1:14" ht="16.5" hidden="1" thickBot="1" x14ac:dyDescent="0.3">
      <c r="A4013" s="26">
        <v>723303</v>
      </c>
      <c r="B4013" s="42">
        <v>723303</v>
      </c>
      <c r="C4013" s="43" t="s">
        <v>817</v>
      </c>
      <c r="D4013" s="99">
        <f>IF(ISERROR(VLOOKUP(A4013,'CGN-2015-001'!A4012:I9159,4,0)),0,VLOOKUP(A4013,'CGN-2015-001'!A4012:I9159,4,0))</f>
        <v>0</v>
      </c>
      <c r="E4013" s="45">
        <f>IF(ISERROR(VLOOKUP(A4013,[3]Hoja1!$A$1:$F$369,4,0)),0,VLOOKUP(A4013,[3]Hoja1!$A$1:$F$369,4,0))</f>
        <v>0</v>
      </c>
      <c r="F4013" s="45">
        <f>IF(ISERROR(VLOOKUP(A4013,[3]Hoja1!$A$1:$F$369,5,0)),0,VLOOKUP(A4013,[3]Hoja1!$A$1:$F$369,5,0))</f>
        <v>0</v>
      </c>
      <c r="G4013" s="102">
        <f>IF(ISERROR(VLOOKUP(A4013,'CGN-2015-001'!A4012:I9159,7,0)),0,VLOOKUP(A4013,'CGN-2015-001'!A4012:I9159,7,0))</f>
        <v>0</v>
      </c>
      <c r="H4013" s="44"/>
      <c r="I4013" s="46"/>
      <c r="J4013" s="113">
        <f t="shared" si="314"/>
        <v>0</v>
      </c>
      <c r="K4013" s="114">
        <f t="shared" si="315"/>
        <v>0</v>
      </c>
      <c r="L4013" s="31">
        <f t="shared" si="316"/>
        <v>0</v>
      </c>
      <c r="M4013" s="1">
        <f t="shared" si="317"/>
        <v>0</v>
      </c>
      <c r="N4013" s="1">
        <f t="shared" si="318"/>
        <v>6</v>
      </c>
    </row>
    <row r="4014" spans="1:14" ht="16.5" hidden="1" thickBot="1" x14ac:dyDescent="0.3">
      <c r="A4014" s="26">
        <v>723304</v>
      </c>
      <c r="B4014" s="42">
        <v>723304</v>
      </c>
      <c r="C4014" s="43" t="s">
        <v>1819</v>
      </c>
      <c r="D4014" s="99">
        <f>IF(ISERROR(VLOOKUP(A4014,'CGN-2015-001'!A4013:I9160,4,0)),0,VLOOKUP(A4014,'CGN-2015-001'!A4013:I9160,4,0))</f>
        <v>0</v>
      </c>
      <c r="E4014" s="45">
        <f>IF(ISERROR(VLOOKUP(A4014,[3]Hoja1!$A$1:$F$369,4,0)),0,VLOOKUP(A4014,[3]Hoja1!$A$1:$F$369,4,0))</f>
        <v>0</v>
      </c>
      <c r="F4014" s="45">
        <f>IF(ISERROR(VLOOKUP(A4014,[3]Hoja1!$A$1:$F$369,5,0)),0,VLOOKUP(A4014,[3]Hoja1!$A$1:$F$369,5,0))</f>
        <v>0</v>
      </c>
      <c r="G4014" s="102">
        <f>IF(ISERROR(VLOOKUP(A4014,'CGN-2015-001'!A4013:I9160,7,0)),0,VLOOKUP(A4014,'CGN-2015-001'!A4013:I9160,7,0))</f>
        <v>0</v>
      </c>
      <c r="H4014" s="44"/>
      <c r="I4014" s="46"/>
      <c r="J4014" s="113">
        <f t="shared" si="314"/>
        <v>0</v>
      </c>
      <c r="K4014" s="114">
        <f t="shared" si="315"/>
        <v>0</v>
      </c>
      <c r="L4014" s="31">
        <f t="shared" si="316"/>
        <v>0</v>
      </c>
      <c r="M4014" s="1">
        <f t="shared" si="317"/>
        <v>0</v>
      </c>
      <c r="N4014" s="1">
        <f t="shared" si="318"/>
        <v>6</v>
      </c>
    </row>
    <row r="4015" spans="1:14" ht="16.5" hidden="1" thickBot="1" x14ac:dyDescent="0.3">
      <c r="A4015" s="26">
        <v>723305</v>
      </c>
      <c r="B4015" s="42">
        <v>723305</v>
      </c>
      <c r="C4015" s="43" t="s">
        <v>818</v>
      </c>
      <c r="D4015" s="99">
        <f>IF(ISERROR(VLOOKUP(A4015,'CGN-2015-001'!A4014:I9161,4,0)),0,VLOOKUP(A4015,'CGN-2015-001'!A4014:I9161,4,0))</f>
        <v>0</v>
      </c>
      <c r="E4015" s="45">
        <f>IF(ISERROR(VLOOKUP(A4015,[3]Hoja1!$A$1:$F$369,4,0)),0,VLOOKUP(A4015,[3]Hoja1!$A$1:$F$369,4,0))</f>
        <v>0</v>
      </c>
      <c r="F4015" s="45">
        <f>IF(ISERROR(VLOOKUP(A4015,[3]Hoja1!$A$1:$F$369,5,0)),0,VLOOKUP(A4015,[3]Hoja1!$A$1:$F$369,5,0))</f>
        <v>0</v>
      </c>
      <c r="G4015" s="102">
        <f>IF(ISERROR(VLOOKUP(A4015,'CGN-2015-001'!A4014:I9161,7,0)),0,VLOOKUP(A4015,'CGN-2015-001'!A4014:I9161,7,0))</f>
        <v>0</v>
      </c>
      <c r="H4015" s="44"/>
      <c r="I4015" s="46"/>
      <c r="J4015" s="113">
        <f t="shared" si="314"/>
        <v>0</v>
      </c>
      <c r="K4015" s="114">
        <f t="shared" si="315"/>
        <v>0</v>
      </c>
      <c r="L4015" s="31">
        <f t="shared" si="316"/>
        <v>0</v>
      </c>
      <c r="M4015" s="1">
        <f t="shared" si="317"/>
        <v>0</v>
      </c>
      <c r="N4015" s="1">
        <f t="shared" si="318"/>
        <v>6</v>
      </c>
    </row>
    <row r="4016" spans="1:14" ht="16.5" hidden="1" thickBot="1" x14ac:dyDescent="0.3">
      <c r="A4016" s="26">
        <v>723306</v>
      </c>
      <c r="B4016" s="42">
        <v>723306</v>
      </c>
      <c r="C4016" s="43" t="s">
        <v>440</v>
      </c>
      <c r="D4016" s="99">
        <f>IF(ISERROR(VLOOKUP(A4016,'CGN-2015-001'!A4015:I9162,4,0)),0,VLOOKUP(A4016,'CGN-2015-001'!A4015:I9162,4,0))</f>
        <v>0</v>
      </c>
      <c r="E4016" s="45">
        <f>IF(ISERROR(VLOOKUP(A4016,[3]Hoja1!$A$1:$F$369,4,0)),0,VLOOKUP(A4016,[3]Hoja1!$A$1:$F$369,4,0))</f>
        <v>0</v>
      </c>
      <c r="F4016" s="45">
        <f>IF(ISERROR(VLOOKUP(A4016,[3]Hoja1!$A$1:$F$369,5,0)),0,VLOOKUP(A4016,[3]Hoja1!$A$1:$F$369,5,0))</f>
        <v>0</v>
      </c>
      <c r="G4016" s="102">
        <f>IF(ISERROR(VLOOKUP(A4016,'CGN-2015-001'!A4015:I9162,7,0)),0,VLOOKUP(A4016,'CGN-2015-001'!A4015:I9162,7,0))</f>
        <v>0</v>
      </c>
      <c r="H4016" s="44"/>
      <c r="I4016" s="46"/>
      <c r="J4016" s="113">
        <f t="shared" si="314"/>
        <v>0</v>
      </c>
      <c r="K4016" s="114">
        <f t="shared" si="315"/>
        <v>0</v>
      </c>
      <c r="L4016" s="31">
        <f t="shared" si="316"/>
        <v>0</v>
      </c>
      <c r="M4016" s="1">
        <f t="shared" si="317"/>
        <v>0</v>
      </c>
      <c r="N4016" s="1">
        <f t="shared" si="318"/>
        <v>6</v>
      </c>
    </row>
    <row r="4017" spans="1:14" ht="16.5" hidden="1" thickBot="1" x14ac:dyDescent="0.3">
      <c r="A4017" s="26">
        <v>723307</v>
      </c>
      <c r="B4017" s="42">
        <v>723307</v>
      </c>
      <c r="C4017" s="43" t="s">
        <v>1955</v>
      </c>
      <c r="D4017" s="99">
        <f>IF(ISERROR(VLOOKUP(A4017,'CGN-2015-001'!A4016:I9163,4,0)),0,VLOOKUP(A4017,'CGN-2015-001'!A4016:I9163,4,0))</f>
        <v>0</v>
      </c>
      <c r="E4017" s="45">
        <f>IF(ISERROR(VLOOKUP(A4017,[3]Hoja1!$A$1:$F$369,4,0)),0,VLOOKUP(A4017,[3]Hoja1!$A$1:$F$369,4,0))</f>
        <v>0</v>
      </c>
      <c r="F4017" s="45">
        <f>IF(ISERROR(VLOOKUP(A4017,[3]Hoja1!$A$1:$F$369,5,0)),0,VLOOKUP(A4017,[3]Hoja1!$A$1:$F$369,5,0))</f>
        <v>0</v>
      </c>
      <c r="G4017" s="102">
        <f>IF(ISERROR(VLOOKUP(A4017,'CGN-2015-001'!A4016:I9163,7,0)),0,VLOOKUP(A4017,'CGN-2015-001'!A4016:I9163,7,0))</f>
        <v>0</v>
      </c>
      <c r="H4017" s="44"/>
      <c r="I4017" s="46"/>
      <c r="J4017" s="113">
        <f t="shared" si="314"/>
        <v>0</v>
      </c>
      <c r="K4017" s="114">
        <f t="shared" si="315"/>
        <v>0</v>
      </c>
      <c r="L4017" s="31">
        <f t="shared" si="316"/>
        <v>0</v>
      </c>
      <c r="M4017" s="1">
        <f t="shared" si="317"/>
        <v>0</v>
      </c>
      <c r="N4017" s="1">
        <f t="shared" si="318"/>
        <v>6</v>
      </c>
    </row>
    <row r="4018" spans="1:14" ht="16.5" hidden="1" thickBot="1" x14ac:dyDescent="0.3">
      <c r="A4018" s="26">
        <v>723308</v>
      </c>
      <c r="B4018" s="42">
        <v>723308</v>
      </c>
      <c r="C4018" s="43" t="s">
        <v>438</v>
      </c>
      <c r="D4018" s="99">
        <f>IF(ISERROR(VLOOKUP(A4018,'CGN-2015-001'!A4017:I9164,4,0)),0,VLOOKUP(A4018,'CGN-2015-001'!A4017:I9164,4,0))</f>
        <v>0</v>
      </c>
      <c r="E4018" s="45">
        <f>IF(ISERROR(VLOOKUP(A4018,[3]Hoja1!$A$1:$F$369,4,0)),0,VLOOKUP(A4018,[3]Hoja1!$A$1:$F$369,4,0))</f>
        <v>0</v>
      </c>
      <c r="F4018" s="45">
        <f>IF(ISERROR(VLOOKUP(A4018,[3]Hoja1!$A$1:$F$369,5,0)),0,VLOOKUP(A4018,[3]Hoja1!$A$1:$F$369,5,0))</f>
        <v>0</v>
      </c>
      <c r="G4018" s="102">
        <f>IF(ISERROR(VLOOKUP(A4018,'CGN-2015-001'!A4017:I9164,7,0)),0,VLOOKUP(A4018,'CGN-2015-001'!A4017:I9164,7,0))</f>
        <v>0</v>
      </c>
      <c r="H4018" s="44"/>
      <c r="I4018" s="46"/>
      <c r="J4018" s="113">
        <f t="shared" si="314"/>
        <v>0</v>
      </c>
      <c r="K4018" s="114">
        <f t="shared" si="315"/>
        <v>0</v>
      </c>
      <c r="L4018" s="31">
        <f t="shared" si="316"/>
        <v>0</v>
      </c>
      <c r="M4018" s="1">
        <f t="shared" si="317"/>
        <v>0</v>
      </c>
      <c r="N4018" s="1">
        <f t="shared" si="318"/>
        <v>6</v>
      </c>
    </row>
    <row r="4019" spans="1:14" ht="16.5" hidden="1" thickBot="1" x14ac:dyDescent="0.3">
      <c r="A4019" s="26">
        <v>723309</v>
      </c>
      <c r="B4019" s="42">
        <v>723309</v>
      </c>
      <c r="C4019" s="43" t="s">
        <v>1821</v>
      </c>
      <c r="D4019" s="99">
        <f>IF(ISERROR(VLOOKUP(A4019,'CGN-2015-001'!A4018:I9165,4,0)),0,VLOOKUP(A4019,'CGN-2015-001'!A4018:I9165,4,0))</f>
        <v>0</v>
      </c>
      <c r="E4019" s="45">
        <f>IF(ISERROR(VLOOKUP(A4019,[3]Hoja1!$A$1:$F$369,4,0)),0,VLOOKUP(A4019,[3]Hoja1!$A$1:$F$369,4,0))</f>
        <v>0</v>
      </c>
      <c r="F4019" s="45">
        <f>IF(ISERROR(VLOOKUP(A4019,[3]Hoja1!$A$1:$F$369,5,0)),0,VLOOKUP(A4019,[3]Hoja1!$A$1:$F$369,5,0))</f>
        <v>0</v>
      </c>
      <c r="G4019" s="102">
        <f>IF(ISERROR(VLOOKUP(A4019,'CGN-2015-001'!A4018:I9165,7,0)),0,VLOOKUP(A4019,'CGN-2015-001'!A4018:I9165,7,0))</f>
        <v>0</v>
      </c>
      <c r="H4019" s="44"/>
      <c r="I4019" s="46"/>
      <c r="J4019" s="113">
        <f t="shared" si="314"/>
        <v>0</v>
      </c>
      <c r="K4019" s="114">
        <f t="shared" si="315"/>
        <v>0</v>
      </c>
      <c r="L4019" s="31">
        <f t="shared" si="316"/>
        <v>0</v>
      </c>
      <c r="M4019" s="1">
        <f t="shared" si="317"/>
        <v>0</v>
      </c>
      <c r="N4019" s="1">
        <f t="shared" si="318"/>
        <v>6</v>
      </c>
    </row>
    <row r="4020" spans="1:14" ht="16.5" hidden="1" thickBot="1" x14ac:dyDescent="0.3">
      <c r="A4020" s="26">
        <v>723310</v>
      </c>
      <c r="B4020" s="42">
        <v>723310</v>
      </c>
      <c r="C4020" s="43" t="s">
        <v>1822</v>
      </c>
      <c r="D4020" s="99">
        <f>IF(ISERROR(VLOOKUP(A4020,'CGN-2015-001'!A4019:I9166,4,0)),0,VLOOKUP(A4020,'CGN-2015-001'!A4019:I9166,4,0))</f>
        <v>0</v>
      </c>
      <c r="E4020" s="45">
        <f>IF(ISERROR(VLOOKUP(A4020,[3]Hoja1!$A$1:$F$369,4,0)),0,VLOOKUP(A4020,[3]Hoja1!$A$1:$F$369,4,0))</f>
        <v>0</v>
      </c>
      <c r="F4020" s="45">
        <f>IF(ISERROR(VLOOKUP(A4020,[3]Hoja1!$A$1:$F$369,5,0)),0,VLOOKUP(A4020,[3]Hoja1!$A$1:$F$369,5,0))</f>
        <v>0</v>
      </c>
      <c r="G4020" s="102">
        <f>IF(ISERROR(VLOOKUP(A4020,'CGN-2015-001'!A4019:I9166,7,0)),0,VLOOKUP(A4020,'CGN-2015-001'!A4019:I9166,7,0))</f>
        <v>0</v>
      </c>
      <c r="H4020" s="44"/>
      <c r="I4020" s="46"/>
      <c r="J4020" s="113">
        <f t="shared" si="314"/>
        <v>0</v>
      </c>
      <c r="K4020" s="114">
        <f t="shared" si="315"/>
        <v>0</v>
      </c>
      <c r="L4020" s="31">
        <f t="shared" si="316"/>
        <v>0</v>
      </c>
      <c r="M4020" s="1">
        <f t="shared" si="317"/>
        <v>0</v>
      </c>
      <c r="N4020" s="1">
        <f t="shared" si="318"/>
        <v>6</v>
      </c>
    </row>
    <row r="4021" spans="1:14" ht="16.5" hidden="1" thickBot="1" x14ac:dyDescent="0.3">
      <c r="A4021" s="26">
        <v>723395</v>
      </c>
      <c r="B4021" s="42">
        <v>723395</v>
      </c>
      <c r="C4021" s="43" t="s">
        <v>1956</v>
      </c>
      <c r="D4021" s="99">
        <f>IF(ISERROR(VLOOKUP(A4021,'CGN-2015-001'!A4020:I9167,4,0)),0,VLOOKUP(A4021,'CGN-2015-001'!A4020:I9167,4,0))</f>
        <v>0</v>
      </c>
      <c r="E4021" s="45">
        <f>IF(ISERROR(VLOOKUP(A4021,[3]Hoja1!$A$1:$F$369,4,0)),0,VLOOKUP(A4021,[3]Hoja1!$A$1:$F$369,4,0))</f>
        <v>0</v>
      </c>
      <c r="F4021" s="45">
        <f>IF(ISERROR(VLOOKUP(A4021,[3]Hoja1!$A$1:$F$369,5,0)),0,VLOOKUP(A4021,[3]Hoja1!$A$1:$F$369,5,0))</f>
        <v>0</v>
      </c>
      <c r="G4021" s="102">
        <f>IF(ISERROR(VLOOKUP(A4021,'CGN-2015-001'!A4020:I9167,7,0)),0,VLOOKUP(A4021,'CGN-2015-001'!A4020:I9167,7,0))</f>
        <v>0</v>
      </c>
      <c r="H4021" s="44"/>
      <c r="I4021" s="46"/>
      <c r="J4021" s="113">
        <f t="shared" si="314"/>
        <v>0</v>
      </c>
      <c r="K4021" s="114">
        <f t="shared" si="315"/>
        <v>0</v>
      </c>
      <c r="L4021" s="31">
        <f t="shared" si="316"/>
        <v>0</v>
      </c>
      <c r="M4021" s="1">
        <f t="shared" si="317"/>
        <v>0</v>
      </c>
      <c r="N4021" s="1">
        <f t="shared" si="318"/>
        <v>6</v>
      </c>
    </row>
    <row r="4022" spans="1:14" ht="16.5" hidden="1" thickBot="1" x14ac:dyDescent="0.3">
      <c r="A4022" s="26">
        <v>7250</v>
      </c>
      <c r="B4022" s="48">
        <v>725000</v>
      </c>
      <c r="C4022" s="49" t="s">
        <v>1982</v>
      </c>
      <c r="D4022" s="99">
        <f>IF(ISERROR(VLOOKUP(A4022,'CGN-2015-001'!A4021:I9168,4,0)),0,VLOOKUP(A4022,'CGN-2015-001'!A4021:I9168,4,0))</f>
        <v>0</v>
      </c>
      <c r="E4022" s="40">
        <f>IF(ISERROR(VLOOKUP(A4022,[3]Hoja1!$A$1:$F$369,4,0)),0,VLOOKUP(A4022,[3]Hoja1!$A$1:$F$369,4,0))</f>
        <v>0</v>
      </c>
      <c r="F4022" s="40">
        <f>IF(ISERROR(VLOOKUP(A4022,[3]Hoja1!$A$1:$F$369,5,0)),0,VLOOKUP(A4022,[3]Hoja1!$A$1:$F$369,5,0))</f>
        <v>0</v>
      </c>
      <c r="G4022" s="102">
        <f>IF(ISERROR(VLOOKUP(A4022,'CGN-2015-001'!A4021:I9168,7,0)),0,VLOOKUP(A4022,'CGN-2015-001'!A4021:I9168,7,0))</f>
        <v>0</v>
      </c>
      <c r="H4022" s="50"/>
      <c r="I4022" s="51"/>
      <c r="J4022" s="113">
        <f t="shared" si="314"/>
        <v>0</v>
      </c>
      <c r="K4022" s="114">
        <f t="shared" si="315"/>
        <v>0</v>
      </c>
      <c r="L4022" s="31">
        <f t="shared" si="316"/>
        <v>0</v>
      </c>
      <c r="M4022" s="1">
        <f t="shared" si="317"/>
        <v>0</v>
      </c>
      <c r="N4022" s="1">
        <f t="shared" si="318"/>
        <v>4</v>
      </c>
    </row>
    <row r="4023" spans="1:14" ht="16.5" hidden="1" thickBot="1" x14ac:dyDescent="0.3">
      <c r="A4023" s="26">
        <v>725001</v>
      </c>
      <c r="B4023" s="42">
        <v>725001</v>
      </c>
      <c r="C4023" s="43" t="s">
        <v>1954</v>
      </c>
      <c r="D4023" s="99">
        <f>IF(ISERROR(VLOOKUP(A4023,'CGN-2015-001'!A4022:I9169,4,0)),0,VLOOKUP(A4023,'CGN-2015-001'!A4022:I9169,4,0))</f>
        <v>0</v>
      </c>
      <c r="E4023" s="45">
        <f>IF(ISERROR(VLOOKUP(A4023,[3]Hoja1!$A$1:$F$369,4,0)),0,VLOOKUP(A4023,[3]Hoja1!$A$1:$F$369,4,0))</f>
        <v>0</v>
      </c>
      <c r="F4023" s="45">
        <f>IF(ISERROR(VLOOKUP(A4023,[3]Hoja1!$A$1:$F$369,5,0)),0,VLOOKUP(A4023,[3]Hoja1!$A$1:$F$369,5,0))</f>
        <v>0</v>
      </c>
      <c r="G4023" s="102">
        <f>IF(ISERROR(VLOOKUP(A4023,'CGN-2015-001'!A4022:I9169,7,0)),0,VLOOKUP(A4023,'CGN-2015-001'!A4022:I9169,7,0))</f>
        <v>0</v>
      </c>
      <c r="H4023" s="44"/>
      <c r="I4023" s="46"/>
      <c r="J4023" s="113">
        <f t="shared" si="314"/>
        <v>0</v>
      </c>
      <c r="K4023" s="114">
        <f t="shared" si="315"/>
        <v>0</v>
      </c>
      <c r="L4023" s="31">
        <f t="shared" si="316"/>
        <v>0</v>
      </c>
      <c r="M4023" s="1">
        <f t="shared" si="317"/>
        <v>0</v>
      </c>
      <c r="N4023" s="1">
        <f t="shared" si="318"/>
        <v>6</v>
      </c>
    </row>
    <row r="4024" spans="1:14" ht="16.5" hidden="1" thickBot="1" x14ac:dyDescent="0.3">
      <c r="A4024" s="26">
        <v>725002</v>
      </c>
      <c r="B4024" s="42">
        <v>725002</v>
      </c>
      <c r="C4024" s="43" t="s">
        <v>1820</v>
      </c>
      <c r="D4024" s="99">
        <f>IF(ISERROR(VLOOKUP(A4024,'CGN-2015-001'!A4023:I9170,4,0)),0,VLOOKUP(A4024,'CGN-2015-001'!A4023:I9170,4,0))</f>
        <v>0</v>
      </c>
      <c r="E4024" s="45">
        <f>IF(ISERROR(VLOOKUP(A4024,[3]Hoja1!$A$1:$F$369,4,0)),0,VLOOKUP(A4024,[3]Hoja1!$A$1:$F$369,4,0))</f>
        <v>0</v>
      </c>
      <c r="F4024" s="45">
        <f>IF(ISERROR(VLOOKUP(A4024,[3]Hoja1!$A$1:$F$369,5,0)),0,VLOOKUP(A4024,[3]Hoja1!$A$1:$F$369,5,0))</f>
        <v>0</v>
      </c>
      <c r="G4024" s="102">
        <f>IF(ISERROR(VLOOKUP(A4024,'CGN-2015-001'!A4023:I9170,7,0)),0,VLOOKUP(A4024,'CGN-2015-001'!A4023:I9170,7,0))</f>
        <v>0</v>
      </c>
      <c r="H4024" s="44"/>
      <c r="I4024" s="46"/>
      <c r="J4024" s="113">
        <f t="shared" si="314"/>
        <v>0</v>
      </c>
      <c r="K4024" s="114">
        <f t="shared" si="315"/>
        <v>0</v>
      </c>
      <c r="L4024" s="31">
        <f t="shared" si="316"/>
        <v>0</v>
      </c>
      <c r="M4024" s="1">
        <f t="shared" si="317"/>
        <v>0</v>
      </c>
      <c r="N4024" s="1">
        <f t="shared" si="318"/>
        <v>6</v>
      </c>
    </row>
    <row r="4025" spans="1:14" ht="16.5" hidden="1" thickBot="1" x14ac:dyDescent="0.3">
      <c r="A4025" s="26">
        <v>725003</v>
      </c>
      <c r="B4025" s="42">
        <v>725003</v>
      </c>
      <c r="C4025" s="43" t="s">
        <v>817</v>
      </c>
      <c r="D4025" s="99">
        <f>IF(ISERROR(VLOOKUP(A4025,'CGN-2015-001'!A4024:I9171,4,0)),0,VLOOKUP(A4025,'CGN-2015-001'!A4024:I9171,4,0))</f>
        <v>0</v>
      </c>
      <c r="E4025" s="45">
        <f>IF(ISERROR(VLOOKUP(A4025,[3]Hoja1!$A$1:$F$369,4,0)),0,VLOOKUP(A4025,[3]Hoja1!$A$1:$F$369,4,0))</f>
        <v>0</v>
      </c>
      <c r="F4025" s="45">
        <f>IF(ISERROR(VLOOKUP(A4025,[3]Hoja1!$A$1:$F$369,5,0)),0,VLOOKUP(A4025,[3]Hoja1!$A$1:$F$369,5,0))</f>
        <v>0</v>
      </c>
      <c r="G4025" s="102">
        <f>IF(ISERROR(VLOOKUP(A4025,'CGN-2015-001'!A4024:I9171,7,0)),0,VLOOKUP(A4025,'CGN-2015-001'!A4024:I9171,7,0))</f>
        <v>0</v>
      </c>
      <c r="H4025" s="44"/>
      <c r="I4025" s="46"/>
      <c r="J4025" s="113">
        <f t="shared" si="314"/>
        <v>0</v>
      </c>
      <c r="K4025" s="114">
        <f t="shared" si="315"/>
        <v>0</v>
      </c>
      <c r="L4025" s="31">
        <f t="shared" si="316"/>
        <v>0</v>
      </c>
      <c r="M4025" s="1">
        <f t="shared" si="317"/>
        <v>0</v>
      </c>
      <c r="N4025" s="1">
        <f t="shared" si="318"/>
        <v>6</v>
      </c>
    </row>
    <row r="4026" spans="1:14" ht="16.5" hidden="1" thickBot="1" x14ac:dyDescent="0.3">
      <c r="A4026" s="26">
        <v>725004</v>
      </c>
      <c r="B4026" s="42">
        <v>725004</v>
      </c>
      <c r="C4026" s="43" t="s">
        <v>1819</v>
      </c>
      <c r="D4026" s="99">
        <f>IF(ISERROR(VLOOKUP(A4026,'CGN-2015-001'!A4025:I9172,4,0)),0,VLOOKUP(A4026,'CGN-2015-001'!A4025:I9172,4,0))</f>
        <v>0</v>
      </c>
      <c r="E4026" s="45">
        <f>IF(ISERROR(VLOOKUP(A4026,[3]Hoja1!$A$1:$F$369,4,0)),0,VLOOKUP(A4026,[3]Hoja1!$A$1:$F$369,4,0))</f>
        <v>0</v>
      </c>
      <c r="F4026" s="45">
        <f>IF(ISERROR(VLOOKUP(A4026,[3]Hoja1!$A$1:$F$369,5,0)),0,VLOOKUP(A4026,[3]Hoja1!$A$1:$F$369,5,0))</f>
        <v>0</v>
      </c>
      <c r="G4026" s="102">
        <f>IF(ISERROR(VLOOKUP(A4026,'CGN-2015-001'!A4025:I9172,7,0)),0,VLOOKUP(A4026,'CGN-2015-001'!A4025:I9172,7,0))</f>
        <v>0</v>
      </c>
      <c r="H4026" s="44"/>
      <c r="I4026" s="46"/>
      <c r="J4026" s="113">
        <f t="shared" si="314"/>
        <v>0</v>
      </c>
      <c r="K4026" s="114">
        <f t="shared" si="315"/>
        <v>0</v>
      </c>
      <c r="L4026" s="31">
        <f t="shared" si="316"/>
        <v>0</v>
      </c>
      <c r="M4026" s="1">
        <f t="shared" si="317"/>
        <v>0</v>
      </c>
      <c r="N4026" s="1">
        <f t="shared" si="318"/>
        <v>6</v>
      </c>
    </row>
    <row r="4027" spans="1:14" ht="16.5" hidden="1" thickBot="1" x14ac:dyDescent="0.3">
      <c r="A4027" s="26">
        <v>725005</v>
      </c>
      <c r="B4027" s="42">
        <v>725005</v>
      </c>
      <c r="C4027" s="43" t="s">
        <v>818</v>
      </c>
      <c r="D4027" s="99">
        <f>IF(ISERROR(VLOOKUP(A4027,'CGN-2015-001'!A4026:I9173,4,0)),0,VLOOKUP(A4027,'CGN-2015-001'!A4026:I9173,4,0))</f>
        <v>0</v>
      </c>
      <c r="E4027" s="45">
        <f>IF(ISERROR(VLOOKUP(A4027,[3]Hoja1!$A$1:$F$369,4,0)),0,VLOOKUP(A4027,[3]Hoja1!$A$1:$F$369,4,0))</f>
        <v>0</v>
      </c>
      <c r="F4027" s="45">
        <f>IF(ISERROR(VLOOKUP(A4027,[3]Hoja1!$A$1:$F$369,5,0)),0,VLOOKUP(A4027,[3]Hoja1!$A$1:$F$369,5,0))</f>
        <v>0</v>
      </c>
      <c r="G4027" s="102">
        <f>IF(ISERROR(VLOOKUP(A4027,'CGN-2015-001'!A4026:I9173,7,0)),0,VLOOKUP(A4027,'CGN-2015-001'!A4026:I9173,7,0))</f>
        <v>0</v>
      </c>
      <c r="H4027" s="44"/>
      <c r="I4027" s="46"/>
      <c r="J4027" s="113">
        <f t="shared" si="314"/>
        <v>0</v>
      </c>
      <c r="K4027" s="114">
        <f t="shared" si="315"/>
        <v>0</v>
      </c>
      <c r="L4027" s="31">
        <f t="shared" si="316"/>
        <v>0</v>
      </c>
      <c r="M4027" s="1">
        <f t="shared" si="317"/>
        <v>0</v>
      </c>
      <c r="N4027" s="1">
        <f t="shared" si="318"/>
        <v>6</v>
      </c>
    </row>
    <row r="4028" spans="1:14" ht="16.5" hidden="1" thickBot="1" x14ac:dyDescent="0.3">
      <c r="A4028" s="26">
        <v>725006</v>
      </c>
      <c r="B4028" s="42">
        <v>725006</v>
      </c>
      <c r="C4028" s="43" t="s">
        <v>440</v>
      </c>
      <c r="D4028" s="99">
        <f>IF(ISERROR(VLOOKUP(A4028,'CGN-2015-001'!A4027:I9174,4,0)),0,VLOOKUP(A4028,'CGN-2015-001'!A4027:I9174,4,0))</f>
        <v>0</v>
      </c>
      <c r="E4028" s="45">
        <f>IF(ISERROR(VLOOKUP(A4028,[3]Hoja1!$A$1:$F$369,4,0)),0,VLOOKUP(A4028,[3]Hoja1!$A$1:$F$369,4,0))</f>
        <v>0</v>
      </c>
      <c r="F4028" s="45">
        <f>IF(ISERROR(VLOOKUP(A4028,[3]Hoja1!$A$1:$F$369,5,0)),0,VLOOKUP(A4028,[3]Hoja1!$A$1:$F$369,5,0))</f>
        <v>0</v>
      </c>
      <c r="G4028" s="102">
        <f>IF(ISERROR(VLOOKUP(A4028,'CGN-2015-001'!A4027:I9174,7,0)),0,VLOOKUP(A4028,'CGN-2015-001'!A4027:I9174,7,0))</f>
        <v>0</v>
      </c>
      <c r="H4028" s="44"/>
      <c r="I4028" s="46"/>
      <c r="J4028" s="113">
        <f t="shared" si="314"/>
        <v>0</v>
      </c>
      <c r="K4028" s="114">
        <f t="shared" si="315"/>
        <v>0</v>
      </c>
      <c r="L4028" s="31">
        <f t="shared" si="316"/>
        <v>0</v>
      </c>
      <c r="M4028" s="1">
        <f t="shared" si="317"/>
        <v>0</v>
      </c>
      <c r="N4028" s="1">
        <f t="shared" si="318"/>
        <v>6</v>
      </c>
    </row>
    <row r="4029" spans="1:14" ht="16.5" hidden="1" thickBot="1" x14ac:dyDescent="0.3">
      <c r="A4029" s="26">
        <v>725007</v>
      </c>
      <c r="B4029" s="42">
        <v>725007</v>
      </c>
      <c r="C4029" s="43" t="s">
        <v>1955</v>
      </c>
      <c r="D4029" s="99">
        <f>IF(ISERROR(VLOOKUP(A4029,'CGN-2015-001'!A4028:I9175,4,0)),0,VLOOKUP(A4029,'CGN-2015-001'!A4028:I9175,4,0))</f>
        <v>0</v>
      </c>
      <c r="E4029" s="45">
        <f>IF(ISERROR(VLOOKUP(A4029,[3]Hoja1!$A$1:$F$369,4,0)),0,VLOOKUP(A4029,[3]Hoja1!$A$1:$F$369,4,0))</f>
        <v>0</v>
      </c>
      <c r="F4029" s="45">
        <f>IF(ISERROR(VLOOKUP(A4029,[3]Hoja1!$A$1:$F$369,5,0)),0,VLOOKUP(A4029,[3]Hoja1!$A$1:$F$369,5,0))</f>
        <v>0</v>
      </c>
      <c r="G4029" s="102">
        <f>IF(ISERROR(VLOOKUP(A4029,'CGN-2015-001'!A4028:I9175,7,0)),0,VLOOKUP(A4029,'CGN-2015-001'!A4028:I9175,7,0))</f>
        <v>0</v>
      </c>
      <c r="H4029" s="44"/>
      <c r="I4029" s="46"/>
      <c r="J4029" s="113">
        <f t="shared" si="314"/>
        <v>0</v>
      </c>
      <c r="K4029" s="114">
        <f t="shared" si="315"/>
        <v>0</v>
      </c>
      <c r="L4029" s="31">
        <f t="shared" si="316"/>
        <v>0</v>
      </c>
      <c r="M4029" s="1">
        <f t="shared" si="317"/>
        <v>0</v>
      </c>
      <c r="N4029" s="1">
        <f t="shared" si="318"/>
        <v>6</v>
      </c>
    </row>
    <row r="4030" spans="1:14" ht="16.5" hidden="1" thickBot="1" x14ac:dyDescent="0.3">
      <c r="A4030" s="26">
        <v>725008</v>
      </c>
      <c r="B4030" s="42">
        <v>725008</v>
      </c>
      <c r="C4030" s="43" t="s">
        <v>438</v>
      </c>
      <c r="D4030" s="99">
        <f>IF(ISERROR(VLOOKUP(A4030,'CGN-2015-001'!A4029:I9176,4,0)),0,VLOOKUP(A4030,'CGN-2015-001'!A4029:I9176,4,0))</f>
        <v>0</v>
      </c>
      <c r="E4030" s="45">
        <f>IF(ISERROR(VLOOKUP(A4030,[3]Hoja1!$A$1:$F$369,4,0)),0,VLOOKUP(A4030,[3]Hoja1!$A$1:$F$369,4,0))</f>
        <v>0</v>
      </c>
      <c r="F4030" s="45">
        <f>IF(ISERROR(VLOOKUP(A4030,[3]Hoja1!$A$1:$F$369,5,0)),0,VLOOKUP(A4030,[3]Hoja1!$A$1:$F$369,5,0))</f>
        <v>0</v>
      </c>
      <c r="G4030" s="102">
        <f>IF(ISERROR(VLOOKUP(A4030,'CGN-2015-001'!A4029:I9176,7,0)),0,VLOOKUP(A4030,'CGN-2015-001'!A4029:I9176,7,0))</f>
        <v>0</v>
      </c>
      <c r="H4030" s="44"/>
      <c r="I4030" s="46"/>
      <c r="J4030" s="113">
        <f t="shared" si="314"/>
        <v>0</v>
      </c>
      <c r="K4030" s="114">
        <f t="shared" si="315"/>
        <v>0</v>
      </c>
      <c r="L4030" s="31">
        <f t="shared" si="316"/>
        <v>0</v>
      </c>
      <c r="M4030" s="1">
        <f t="shared" si="317"/>
        <v>0</v>
      </c>
      <c r="N4030" s="1">
        <f t="shared" si="318"/>
        <v>6</v>
      </c>
    </row>
    <row r="4031" spans="1:14" ht="16.5" hidden="1" thickBot="1" x14ac:dyDescent="0.3">
      <c r="A4031" s="26">
        <v>725009</v>
      </c>
      <c r="B4031" s="42">
        <v>725009</v>
      </c>
      <c r="C4031" s="43" t="s">
        <v>1821</v>
      </c>
      <c r="D4031" s="99">
        <f>IF(ISERROR(VLOOKUP(A4031,'CGN-2015-001'!A4030:I9177,4,0)),0,VLOOKUP(A4031,'CGN-2015-001'!A4030:I9177,4,0))</f>
        <v>0</v>
      </c>
      <c r="E4031" s="45">
        <f>IF(ISERROR(VLOOKUP(A4031,[3]Hoja1!$A$1:$F$369,4,0)),0,VLOOKUP(A4031,[3]Hoja1!$A$1:$F$369,4,0))</f>
        <v>0</v>
      </c>
      <c r="F4031" s="45">
        <f>IF(ISERROR(VLOOKUP(A4031,[3]Hoja1!$A$1:$F$369,5,0)),0,VLOOKUP(A4031,[3]Hoja1!$A$1:$F$369,5,0))</f>
        <v>0</v>
      </c>
      <c r="G4031" s="102">
        <f>IF(ISERROR(VLOOKUP(A4031,'CGN-2015-001'!A4030:I9177,7,0)),0,VLOOKUP(A4031,'CGN-2015-001'!A4030:I9177,7,0))</f>
        <v>0</v>
      </c>
      <c r="H4031" s="44"/>
      <c r="I4031" s="46"/>
      <c r="J4031" s="113">
        <f t="shared" si="314"/>
        <v>0</v>
      </c>
      <c r="K4031" s="114">
        <f t="shared" si="315"/>
        <v>0</v>
      </c>
      <c r="L4031" s="31">
        <f t="shared" si="316"/>
        <v>0</v>
      </c>
      <c r="M4031" s="1">
        <f t="shared" si="317"/>
        <v>0</v>
      </c>
      <c r="N4031" s="1">
        <f t="shared" si="318"/>
        <v>6</v>
      </c>
    </row>
    <row r="4032" spans="1:14" ht="16.5" hidden="1" thickBot="1" x14ac:dyDescent="0.3">
      <c r="A4032" s="26">
        <v>725010</v>
      </c>
      <c r="B4032" s="42">
        <v>725010</v>
      </c>
      <c r="C4032" s="43" t="s">
        <v>1822</v>
      </c>
      <c r="D4032" s="99">
        <f>IF(ISERROR(VLOOKUP(A4032,'CGN-2015-001'!A4031:I9178,4,0)),0,VLOOKUP(A4032,'CGN-2015-001'!A4031:I9178,4,0))</f>
        <v>0</v>
      </c>
      <c r="E4032" s="45">
        <f>IF(ISERROR(VLOOKUP(A4032,[3]Hoja1!$A$1:$F$369,4,0)),0,VLOOKUP(A4032,[3]Hoja1!$A$1:$F$369,4,0))</f>
        <v>0</v>
      </c>
      <c r="F4032" s="45">
        <f>IF(ISERROR(VLOOKUP(A4032,[3]Hoja1!$A$1:$F$369,5,0)),0,VLOOKUP(A4032,[3]Hoja1!$A$1:$F$369,5,0))</f>
        <v>0</v>
      </c>
      <c r="G4032" s="102">
        <f>IF(ISERROR(VLOOKUP(A4032,'CGN-2015-001'!A4031:I9178,7,0)),0,VLOOKUP(A4032,'CGN-2015-001'!A4031:I9178,7,0))</f>
        <v>0</v>
      </c>
      <c r="H4032" s="44"/>
      <c r="I4032" s="46"/>
      <c r="J4032" s="113">
        <f t="shared" si="314"/>
        <v>0</v>
      </c>
      <c r="K4032" s="114">
        <f t="shared" si="315"/>
        <v>0</v>
      </c>
      <c r="L4032" s="31">
        <f t="shared" si="316"/>
        <v>0</v>
      </c>
      <c r="M4032" s="1">
        <f t="shared" si="317"/>
        <v>0</v>
      </c>
      <c r="N4032" s="1">
        <f t="shared" si="318"/>
        <v>6</v>
      </c>
    </row>
    <row r="4033" spans="1:14" ht="16.5" hidden="1" thickBot="1" x14ac:dyDescent="0.3">
      <c r="A4033" s="26">
        <v>725095</v>
      </c>
      <c r="B4033" s="42">
        <v>725095</v>
      </c>
      <c r="C4033" s="43" t="s">
        <v>1956</v>
      </c>
      <c r="D4033" s="99">
        <f>IF(ISERROR(VLOOKUP(A4033,'CGN-2015-001'!A4032:I9179,4,0)),0,VLOOKUP(A4033,'CGN-2015-001'!A4032:I9179,4,0))</f>
        <v>0</v>
      </c>
      <c r="E4033" s="45">
        <f>IF(ISERROR(VLOOKUP(A4033,[3]Hoja1!$A$1:$F$369,4,0)),0,VLOOKUP(A4033,[3]Hoja1!$A$1:$F$369,4,0))</f>
        <v>0</v>
      </c>
      <c r="F4033" s="45">
        <f>IF(ISERROR(VLOOKUP(A4033,[3]Hoja1!$A$1:$F$369,5,0)),0,VLOOKUP(A4033,[3]Hoja1!$A$1:$F$369,5,0))</f>
        <v>0</v>
      </c>
      <c r="G4033" s="102">
        <f>IF(ISERROR(VLOOKUP(A4033,'CGN-2015-001'!A4032:I9179,7,0)),0,VLOOKUP(A4033,'CGN-2015-001'!A4032:I9179,7,0))</f>
        <v>0</v>
      </c>
      <c r="H4033" s="44"/>
      <c r="I4033" s="46"/>
      <c r="J4033" s="113">
        <f t="shared" si="314"/>
        <v>0</v>
      </c>
      <c r="K4033" s="114">
        <f t="shared" si="315"/>
        <v>0</v>
      </c>
      <c r="L4033" s="31">
        <f t="shared" si="316"/>
        <v>0</v>
      </c>
      <c r="M4033" s="1">
        <f t="shared" si="317"/>
        <v>0</v>
      </c>
      <c r="N4033" s="1">
        <f t="shared" si="318"/>
        <v>6</v>
      </c>
    </row>
    <row r="4034" spans="1:14" ht="16.5" hidden="1" thickBot="1" x14ac:dyDescent="0.3">
      <c r="A4034" s="26">
        <v>73</v>
      </c>
      <c r="B4034" s="32">
        <v>730000</v>
      </c>
      <c r="C4034" s="33" t="s">
        <v>1445</v>
      </c>
      <c r="D4034" s="99">
        <f>IF(ISERROR(VLOOKUP(A4034,'CGN-2015-001'!A4033:I9180,4,0)),0,VLOOKUP(A4034,'CGN-2015-001'!A4033:I9180,4,0))</f>
        <v>0</v>
      </c>
      <c r="E4034" s="35">
        <f>IF(ISERROR(VLOOKUP(A4034,[3]Hoja1!$A$1:$F$369,4,0)),0,VLOOKUP(A4034,[3]Hoja1!$A$1:$F$369,4,0))</f>
        <v>0</v>
      </c>
      <c r="F4034" s="35">
        <f>IF(ISERROR(VLOOKUP(A4034,[3]Hoja1!$A$1:$F$369,5,0)),0,VLOOKUP(A4034,[3]Hoja1!$A$1:$F$369,5,0))</f>
        <v>0</v>
      </c>
      <c r="G4034" s="102">
        <f>IF(ISERROR(VLOOKUP(A4034,'CGN-2015-001'!A4033:I9180,7,0)),0,VLOOKUP(A4034,'CGN-2015-001'!A4033:I9180,7,0))</f>
        <v>0</v>
      </c>
      <c r="H4034" s="34"/>
      <c r="I4034" s="58"/>
      <c r="J4034" s="113">
        <f t="shared" si="314"/>
        <v>0</v>
      </c>
      <c r="K4034" s="114">
        <f t="shared" si="315"/>
        <v>0</v>
      </c>
      <c r="L4034" s="31">
        <f t="shared" si="316"/>
        <v>0</v>
      </c>
      <c r="M4034" s="1">
        <f t="shared" si="317"/>
        <v>0</v>
      </c>
      <c r="N4034" s="1">
        <f t="shared" si="318"/>
        <v>2</v>
      </c>
    </row>
    <row r="4035" spans="1:14" ht="16.5" hidden="1" thickBot="1" x14ac:dyDescent="0.3">
      <c r="A4035" s="26">
        <v>7301</v>
      </c>
      <c r="B4035" s="48">
        <v>730100</v>
      </c>
      <c r="C4035" s="49" t="s">
        <v>1983</v>
      </c>
      <c r="D4035" s="99">
        <f>IF(ISERROR(VLOOKUP(A4035,'CGN-2015-001'!A4034:I9181,4,0)),0,VLOOKUP(A4035,'CGN-2015-001'!A4034:I9181,4,0))</f>
        <v>0</v>
      </c>
      <c r="E4035" s="40">
        <f>IF(ISERROR(VLOOKUP(A4035,[3]Hoja1!$A$1:$F$369,4,0)),0,VLOOKUP(A4035,[3]Hoja1!$A$1:$F$369,4,0))</f>
        <v>0</v>
      </c>
      <c r="F4035" s="40">
        <f>IF(ISERROR(VLOOKUP(A4035,[3]Hoja1!$A$1:$F$369,5,0)),0,VLOOKUP(A4035,[3]Hoja1!$A$1:$F$369,5,0))</f>
        <v>0</v>
      </c>
      <c r="G4035" s="102">
        <f>IF(ISERROR(VLOOKUP(A4035,'CGN-2015-001'!A4034:I9181,7,0)),0,VLOOKUP(A4035,'CGN-2015-001'!A4034:I9181,7,0))</f>
        <v>0</v>
      </c>
      <c r="H4035" s="50"/>
      <c r="I4035" s="51"/>
      <c r="J4035" s="113">
        <f t="shared" si="314"/>
        <v>0</v>
      </c>
      <c r="K4035" s="114">
        <f t="shared" si="315"/>
        <v>0</v>
      </c>
      <c r="L4035" s="31">
        <f t="shared" si="316"/>
        <v>0</v>
      </c>
      <c r="M4035" s="1">
        <f t="shared" si="317"/>
        <v>0</v>
      </c>
      <c r="N4035" s="1">
        <f t="shared" si="318"/>
        <v>4</v>
      </c>
    </row>
    <row r="4036" spans="1:14" ht="16.5" hidden="1" thickBot="1" x14ac:dyDescent="0.3">
      <c r="A4036" s="26">
        <v>730101</v>
      </c>
      <c r="B4036" s="42">
        <v>730101</v>
      </c>
      <c r="C4036" s="43" t="s">
        <v>1954</v>
      </c>
      <c r="D4036" s="99">
        <f>IF(ISERROR(VLOOKUP(A4036,'CGN-2015-001'!A4035:I9182,4,0)),0,VLOOKUP(A4036,'CGN-2015-001'!A4035:I9182,4,0))</f>
        <v>0</v>
      </c>
      <c r="E4036" s="45">
        <f>IF(ISERROR(VLOOKUP(A4036,[3]Hoja1!$A$1:$F$369,4,0)),0,VLOOKUP(A4036,[3]Hoja1!$A$1:$F$369,4,0))</f>
        <v>0</v>
      </c>
      <c r="F4036" s="45">
        <f>IF(ISERROR(VLOOKUP(A4036,[3]Hoja1!$A$1:$F$369,5,0)),0,VLOOKUP(A4036,[3]Hoja1!$A$1:$F$369,5,0))</f>
        <v>0</v>
      </c>
      <c r="G4036" s="102">
        <f>IF(ISERROR(VLOOKUP(A4036,'CGN-2015-001'!A4035:I9182,7,0)),0,VLOOKUP(A4036,'CGN-2015-001'!A4035:I9182,7,0))</f>
        <v>0</v>
      </c>
      <c r="H4036" s="44"/>
      <c r="I4036" s="46"/>
      <c r="J4036" s="113">
        <f t="shared" si="314"/>
        <v>0</v>
      </c>
      <c r="K4036" s="114">
        <f t="shared" si="315"/>
        <v>0</v>
      </c>
      <c r="L4036" s="31">
        <f t="shared" si="316"/>
        <v>0</v>
      </c>
      <c r="M4036" s="1">
        <f t="shared" si="317"/>
        <v>0</v>
      </c>
      <c r="N4036" s="1">
        <f t="shared" si="318"/>
        <v>6</v>
      </c>
    </row>
    <row r="4037" spans="1:14" ht="16.5" hidden="1" thickBot="1" x14ac:dyDescent="0.3">
      <c r="A4037" s="26">
        <v>730102</v>
      </c>
      <c r="B4037" s="42">
        <v>730102</v>
      </c>
      <c r="C4037" s="43" t="s">
        <v>1820</v>
      </c>
      <c r="D4037" s="99">
        <f>IF(ISERROR(VLOOKUP(A4037,'CGN-2015-001'!A4036:I9183,4,0)),0,VLOOKUP(A4037,'CGN-2015-001'!A4036:I9183,4,0))</f>
        <v>0</v>
      </c>
      <c r="E4037" s="45">
        <f>IF(ISERROR(VLOOKUP(A4037,[3]Hoja1!$A$1:$F$369,4,0)),0,VLOOKUP(A4037,[3]Hoja1!$A$1:$F$369,4,0))</f>
        <v>0</v>
      </c>
      <c r="F4037" s="45">
        <f>IF(ISERROR(VLOOKUP(A4037,[3]Hoja1!$A$1:$F$369,5,0)),0,VLOOKUP(A4037,[3]Hoja1!$A$1:$F$369,5,0))</f>
        <v>0</v>
      </c>
      <c r="G4037" s="102">
        <f>IF(ISERROR(VLOOKUP(A4037,'CGN-2015-001'!A4036:I9183,7,0)),0,VLOOKUP(A4037,'CGN-2015-001'!A4036:I9183,7,0))</f>
        <v>0</v>
      </c>
      <c r="H4037" s="44"/>
      <c r="I4037" s="46"/>
      <c r="J4037" s="113">
        <f t="shared" si="314"/>
        <v>0</v>
      </c>
      <c r="K4037" s="114">
        <f t="shared" si="315"/>
        <v>0</v>
      </c>
      <c r="L4037" s="31">
        <f t="shared" si="316"/>
        <v>0</v>
      </c>
      <c r="M4037" s="1">
        <f t="shared" si="317"/>
        <v>0</v>
      </c>
      <c r="N4037" s="1">
        <f t="shared" si="318"/>
        <v>6</v>
      </c>
    </row>
    <row r="4038" spans="1:14" ht="16.5" hidden="1" thickBot="1" x14ac:dyDescent="0.3">
      <c r="A4038" s="26">
        <v>730103</v>
      </c>
      <c r="B4038" s="42">
        <v>730103</v>
      </c>
      <c r="C4038" s="43" t="s">
        <v>817</v>
      </c>
      <c r="D4038" s="99">
        <f>IF(ISERROR(VLOOKUP(A4038,'CGN-2015-001'!A4037:I9184,4,0)),0,VLOOKUP(A4038,'CGN-2015-001'!A4037:I9184,4,0))</f>
        <v>0</v>
      </c>
      <c r="E4038" s="45">
        <f>IF(ISERROR(VLOOKUP(A4038,[3]Hoja1!$A$1:$F$369,4,0)),0,VLOOKUP(A4038,[3]Hoja1!$A$1:$F$369,4,0))</f>
        <v>0</v>
      </c>
      <c r="F4038" s="45">
        <f>IF(ISERROR(VLOOKUP(A4038,[3]Hoja1!$A$1:$F$369,5,0)),0,VLOOKUP(A4038,[3]Hoja1!$A$1:$F$369,5,0))</f>
        <v>0</v>
      </c>
      <c r="G4038" s="102">
        <f>IF(ISERROR(VLOOKUP(A4038,'CGN-2015-001'!A4037:I9184,7,0)),0,VLOOKUP(A4038,'CGN-2015-001'!A4037:I9184,7,0))</f>
        <v>0</v>
      </c>
      <c r="H4038" s="44"/>
      <c r="I4038" s="46"/>
      <c r="J4038" s="113">
        <f t="shared" si="314"/>
        <v>0</v>
      </c>
      <c r="K4038" s="114">
        <f t="shared" si="315"/>
        <v>0</v>
      </c>
      <c r="L4038" s="31">
        <f t="shared" si="316"/>
        <v>0</v>
      </c>
      <c r="M4038" s="1">
        <f t="shared" si="317"/>
        <v>0</v>
      </c>
      <c r="N4038" s="1">
        <f t="shared" si="318"/>
        <v>6</v>
      </c>
    </row>
    <row r="4039" spans="1:14" ht="16.5" hidden="1" thickBot="1" x14ac:dyDescent="0.3">
      <c r="A4039" s="26">
        <v>730104</v>
      </c>
      <c r="B4039" s="42">
        <v>730104</v>
      </c>
      <c r="C4039" s="43" t="s">
        <v>1819</v>
      </c>
      <c r="D4039" s="99">
        <f>IF(ISERROR(VLOOKUP(A4039,'CGN-2015-001'!A4038:I9185,4,0)),0,VLOOKUP(A4039,'CGN-2015-001'!A4038:I9185,4,0))</f>
        <v>0</v>
      </c>
      <c r="E4039" s="45">
        <f>IF(ISERROR(VLOOKUP(A4039,[3]Hoja1!$A$1:$F$369,4,0)),0,VLOOKUP(A4039,[3]Hoja1!$A$1:$F$369,4,0))</f>
        <v>0</v>
      </c>
      <c r="F4039" s="45">
        <f>IF(ISERROR(VLOOKUP(A4039,[3]Hoja1!$A$1:$F$369,5,0)),0,VLOOKUP(A4039,[3]Hoja1!$A$1:$F$369,5,0))</f>
        <v>0</v>
      </c>
      <c r="G4039" s="102">
        <f>IF(ISERROR(VLOOKUP(A4039,'CGN-2015-001'!A4038:I9185,7,0)),0,VLOOKUP(A4039,'CGN-2015-001'!A4038:I9185,7,0))</f>
        <v>0</v>
      </c>
      <c r="H4039" s="44"/>
      <c r="I4039" s="46"/>
      <c r="J4039" s="113">
        <f t="shared" si="314"/>
        <v>0</v>
      </c>
      <c r="K4039" s="114">
        <f t="shared" si="315"/>
        <v>0</v>
      </c>
      <c r="L4039" s="31">
        <f t="shared" si="316"/>
        <v>0</v>
      </c>
      <c r="M4039" s="1">
        <f t="shared" si="317"/>
        <v>0</v>
      </c>
      <c r="N4039" s="1">
        <f t="shared" si="318"/>
        <v>6</v>
      </c>
    </row>
    <row r="4040" spans="1:14" ht="16.5" hidden="1" thickBot="1" x14ac:dyDescent="0.3">
      <c r="A4040" s="26">
        <v>730105</v>
      </c>
      <c r="B4040" s="42">
        <v>730105</v>
      </c>
      <c r="C4040" s="43" t="s">
        <v>818</v>
      </c>
      <c r="D4040" s="99">
        <f>IF(ISERROR(VLOOKUP(A4040,'CGN-2015-001'!A4039:I9186,4,0)),0,VLOOKUP(A4040,'CGN-2015-001'!A4039:I9186,4,0))</f>
        <v>0</v>
      </c>
      <c r="E4040" s="45">
        <f>IF(ISERROR(VLOOKUP(A4040,[3]Hoja1!$A$1:$F$369,4,0)),0,VLOOKUP(A4040,[3]Hoja1!$A$1:$F$369,4,0))</f>
        <v>0</v>
      </c>
      <c r="F4040" s="45">
        <f>IF(ISERROR(VLOOKUP(A4040,[3]Hoja1!$A$1:$F$369,5,0)),0,VLOOKUP(A4040,[3]Hoja1!$A$1:$F$369,5,0))</f>
        <v>0</v>
      </c>
      <c r="G4040" s="102">
        <f>IF(ISERROR(VLOOKUP(A4040,'CGN-2015-001'!A4039:I9186,7,0)),0,VLOOKUP(A4040,'CGN-2015-001'!A4039:I9186,7,0))</f>
        <v>0</v>
      </c>
      <c r="H4040" s="44"/>
      <c r="I4040" s="46"/>
      <c r="J4040" s="113">
        <f t="shared" si="314"/>
        <v>0</v>
      </c>
      <c r="K4040" s="114">
        <f t="shared" si="315"/>
        <v>0</v>
      </c>
      <c r="L4040" s="31">
        <f t="shared" si="316"/>
        <v>0</v>
      </c>
      <c r="M4040" s="1">
        <f t="shared" si="317"/>
        <v>0</v>
      </c>
      <c r="N4040" s="1">
        <f t="shared" si="318"/>
        <v>6</v>
      </c>
    </row>
    <row r="4041" spans="1:14" ht="16.5" hidden="1" thickBot="1" x14ac:dyDescent="0.3">
      <c r="A4041" s="26">
        <v>730106</v>
      </c>
      <c r="B4041" s="42">
        <v>730106</v>
      </c>
      <c r="C4041" s="43" t="s">
        <v>440</v>
      </c>
      <c r="D4041" s="99">
        <f>IF(ISERROR(VLOOKUP(A4041,'CGN-2015-001'!A4040:I9187,4,0)),0,VLOOKUP(A4041,'CGN-2015-001'!A4040:I9187,4,0))</f>
        <v>0</v>
      </c>
      <c r="E4041" s="45">
        <f>IF(ISERROR(VLOOKUP(A4041,[3]Hoja1!$A$1:$F$369,4,0)),0,VLOOKUP(A4041,[3]Hoja1!$A$1:$F$369,4,0))</f>
        <v>0</v>
      </c>
      <c r="F4041" s="45">
        <f>IF(ISERROR(VLOOKUP(A4041,[3]Hoja1!$A$1:$F$369,5,0)),0,VLOOKUP(A4041,[3]Hoja1!$A$1:$F$369,5,0))</f>
        <v>0</v>
      </c>
      <c r="G4041" s="102">
        <f>IF(ISERROR(VLOOKUP(A4041,'CGN-2015-001'!A4040:I9187,7,0)),0,VLOOKUP(A4041,'CGN-2015-001'!A4040:I9187,7,0))</f>
        <v>0</v>
      </c>
      <c r="H4041" s="44"/>
      <c r="I4041" s="46"/>
      <c r="J4041" s="113">
        <f t="shared" si="314"/>
        <v>0</v>
      </c>
      <c r="K4041" s="114">
        <f t="shared" si="315"/>
        <v>0</v>
      </c>
      <c r="L4041" s="31">
        <f t="shared" si="316"/>
        <v>0</v>
      </c>
      <c r="M4041" s="1">
        <f t="shared" si="317"/>
        <v>0</v>
      </c>
      <c r="N4041" s="1">
        <f t="shared" si="318"/>
        <v>6</v>
      </c>
    </row>
    <row r="4042" spans="1:14" ht="16.5" hidden="1" thickBot="1" x14ac:dyDescent="0.3">
      <c r="A4042" s="26">
        <v>730107</v>
      </c>
      <c r="B4042" s="42">
        <v>730107</v>
      </c>
      <c r="C4042" s="43" t="s">
        <v>1955</v>
      </c>
      <c r="D4042" s="99">
        <f>IF(ISERROR(VLOOKUP(A4042,'CGN-2015-001'!A4041:I9188,4,0)),0,VLOOKUP(A4042,'CGN-2015-001'!A4041:I9188,4,0))</f>
        <v>0</v>
      </c>
      <c r="E4042" s="45">
        <f>IF(ISERROR(VLOOKUP(A4042,[3]Hoja1!$A$1:$F$369,4,0)),0,VLOOKUP(A4042,[3]Hoja1!$A$1:$F$369,4,0))</f>
        <v>0</v>
      </c>
      <c r="F4042" s="45">
        <f>IF(ISERROR(VLOOKUP(A4042,[3]Hoja1!$A$1:$F$369,5,0)),0,VLOOKUP(A4042,[3]Hoja1!$A$1:$F$369,5,0))</f>
        <v>0</v>
      </c>
      <c r="G4042" s="102">
        <f>IF(ISERROR(VLOOKUP(A4042,'CGN-2015-001'!A4041:I9188,7,0)),0,VLOOKUP(A4042,'CGN-2015-001'!A4041:I9188,7,0))</f>
        <v>0</v>
      </c>
      <c r="H4042" s="44"/>
      <c r="I4042" s="46"/>
      <c r="J4042" s="113">
        <f t="shared" si="314"/>
        <v>0</v>
      </c>
      <c r="K4042" s="114">
        <f t="shared" si="315"/>
        <v>0</v>
      </c>
      <c r="L4042" s="31">
        <f t="shared" si="316"/>
        <v>0</v>
      </c>
      <c r="M4042" s="1">
        <f t="shared" si="317"/>
        <v>0</v>
      </c>
      <c r="N4042" s="1">
        <f t="shared" si="318"/>
        <v>6</v>
      </c>
    </row>
    <row r="4043" spans="1:14" ht="16.5" hidden="1" thickBot="1" x14ac:dyDescent="0.3">
      <c r="A4043" s="26">
        <v>730108</v>
      </c>
      <c r="B4043" s="42">
        <v>730108</v>
      </c>
      <c r="C4043" s="43" t="s">
        <v>438</v>
      </c>
      <c r="D4043" s="99">
        <f>IF(ISERROR(VLOOKUP(A4043,'CGN-2015-001'!A4042:I9189,4,0)),0,VLOOKUP(A4043,'CGN-2015-001'!A4042:I9189,4,0))</f>
        <v>0</v>
      </c>
      <c r="E4043" s="45">
        <f>IF(ISERROR(VLOOKUP(A4043,[3]Hoja1!$A$1:$F$369,4,0)),0,VLOOKUP(A4043,[3]Hoja1!$A$1:$F$369,4,0))</f>
        <v>0</v>
      </c>
      <c r="F4043" s="45">
        <f>IF(ISERROR(VLOOKUP(A4043,[3]Hoja1!$A$1:$F$369,5,0)),0,VLOOKUP(A4043,[3]Hoja1!$A$1:$F$369,5,0))</f>
        <v>0</v>
      </c>
      <c r="G4043" s="102">
        <f>IF(ISERROR(VLOOKUP(A4043,'CGN-2015-001'!A4042:I9189,7,0)),0,VLOOKUP(A4043,'CGN-2015-001'!A4042:I9189,7,0))</f>
        <v>0</v>
      </c>
      <c r="H4043" s="44"/>
      <c r="I4043" s="46"/>
      <c r="J4043" s="113">
        <f t="shared" ref="J4043:J4106" si="319">D4043-G4043</f>
        <v>0</v>
      </c>
      <c r="K4043" s="114">
        <f t="shared" ref="K4043:K4106" si="320">IF(ISERROR(((D4043/G4043)-100%)),0,((D4043/G4043)-100%))</f>
        <v>0</v>
      </c>
      <c r="L4043" s="31">
        <f t="shared" ref="L4043:L4106" si="321">+G4043-H4043-I4043</f>
        <v>0</v>
      </c>
      <c r="M4043" s="1">
        <f t="shared" ref="M4043:M4106" si="322">IF(D4043&lt;&gt;0,1,IF(G4043&lt;&gt;0,2,IF(F4043&lt;&gt;0,3,IF(E4043&lt;&gt;0,4,0))))</f>
        <v>0</v>
      </c>
      <c r="N4043" s="1">
        <f t="shared" ref="N4043:N4106" si="323">+LEN(A4043)</f>
        <v>6</v>
      </c>
    </row>
    <row r="4044" spans="1:14" ht="16.5" hidden="1" thickBot="1" x14ac:dyDescent="0.3">
      <c r="A4044" s="26">
        <v>730109</v>
      </c>
      <c r="B4044" s="42">
        <v>730109</v>
      </c>
      <c r="C4044" s="43" t="s">
        <v>1821</v>
      </c>
      <c r="D4044" s="99">
        <f>IF(ISERROR(VLOOKUP(A4044,'CGN-2015-001'!A4043:I9190,4,0)),0,VLOOKUP(A4044,'CGN-2015-001'!A4043:I9190,4,0))</f>
        <v>0</v>
      </c>
      <c r="E4044" s="45">
        <f>IF(ISERROR(VLOOKUP(A4044,[3]Hoja1!$A$1:$F$369,4,0)),0,VLOOKUP(A4044,[3]Hoja1!$A$1:$F$369,4,0))</f>
        <v>0</v>
      </c>
      <c r="F4044" s="45">
        <f>IF(ISERROR(VLOOKUP(A4044,[3]Hoja1!$A$1:$F$369,5,0)),0,VLOOKUP(A4044,[3]Hoja1!$A$1:$F$369,5,0))</f>
        <v>0</v>
      </c>
      <c r="G4044" s="102">
        <f>IF(ISERROR(VLOOKUP(A4044,'CGN-2015-001'!A4043:I9190,7,0)),0,VLOOKUP(A4044,'CGN-2015-001'!A4043:I9190,7,0))</f>
        <v>0</v>
      </c>
      <c r="H4044" s="44"/>
      <c r="I4044" s="46"/>
      <c r="J4044" s="113">
        <f t="shared" si="319"/>
        <v>0</v>
      </c>
      <c r="K4044" s="114">
        <f t="shared" si="320"/>
        <v>0</v>
      </c>
      <c r="L4044" s="31">
        <f t="shared" si="321"/>
        <v>0</v>
      </c>
      <c r="M4044" s="1">
        <f t="shared" si="322"/>
        <v>0</v>
      </c>
      <c r="N4044" s="1">
        <f t="shared" si="323"/>
        <v>6</v>
      </c>
    </row>
    <row r="4045" spans="1:14" ht="16.5" hidden="1" thickBot="1" x14ac:dyDescent="0.3">
      <c r="A4045" s="26">
        <v>730110</v>
      </c>
      <c r="B4045" s="42">
        <v>730110</v>
      </c>
      <c r="C4045" s="43" t="s">
        <v>1822</v>
      </c>
      <c r="D4045" s="99">
        <f>IF(ISERROR(VLOOKUP(A4045,'CGN-2015-001'!A4044:I9191,4,0)),0,VLOOKUP(A4045,'CGN-2015-001'!A4044:I9191,4,0))</f>
        <v>0</v>
      </c>
      <c r="E4045" s="45">
        <f>IF(ISERROR(VLOOKUP(A4045,[3]Hoja1!$A$1:$F$369,4,0)),0,VLOOKUP(A4045,[3]Hoja1!$A$1:$F$369,4,0))</f>
        <v>0</v>
      </c>
      <c r="F4045" s="45">
        <f>IF(ISERROR(VLOOKUP(A4045,[3]Hoja1!$A$1:$F$369,5,0)),0,VLOOKUP(A4045,[3]Hoja1!$A$1:$F$369,5,0))</f>
        <v>0</v>
      </c>
      <c r="G4045" s="102">
        <f>IF(ISERROR(VLOOKUP(A4045,'CGN-2015-001'!A4044:I9191,7,0)),0,VLOOKUP(A4045,'CGN-2015-001'!A4044:I9191,7,0))</f>
        <v>0</v>
      </c>
      <c r="H4045" s="44"/>
      <c r="I4045" s="46"/>
      <c r="J4045" s="113">
        <f t="shared" si="319"/>
        <v>0</v>
      </c>
      <c r="K4045" s="114">
        <f t="shared" si="320"/>
        <v>0</v>
      </c>
      <c r="L4045" s="31">
        <f t="shared" si="321"/>
        <v>0</v>
      </c>
      <c r="M4045" s="1">
        <f t="shared" si="322"/>
        <v>0</v>
      </c>
      <c r="N4045" s="1">
        <f t="shared" si="323"/>
        <v>6</v>
      </c>
    </row>
    <row r="4046" spans="1:14" ht="16.5" hidden="1" thickBot="1" x14ac:dyDescent="0.3">
      <c r="A4046" s="26">
        <v>730195</v>
      </c>
      <c r="B4046" s="42">
        <v>730195</v>
      </c>
      <c r="C4046" s="43" t="s">
        <v>1956</v>
      </c>
      <c r="D4046" s="99">
        <f>IF(ISERROR(VLOOKUP(A4046,'CGN-2015-001'!A4045:I9192,4,0)),0,VLOOKUP(A4046,'CGN-2015-001'!A4045:I9192,4,0))</f>
        <v>0</v>
      </c>
      <c r="E4046" s="45">
        <f>IF(ISERROR(VLOOKUP(A4046,[3]Hoja1!$A$1:$F$369,4,0)),0,VLOOKUP(A4046,[3]Hoja1!$A$1:$F$369,4,0))</f>
        <v>0</v>
      </c>
      <c r="F4046" s="45">
        <f>IF(ISERROR(VLOOKUP(A4046,[3]Hoja1!$A$1:$F$369,5,0)),0,VLOOKUP(A4046,[3]Hoja1!$A$1:$F$369,5,0))</f>
        <v>0</v>
      </c>
      <c r="G4046" s="102">
        <f>IF(ISERROR(VLOOKUP(A4046,'CGN-2015-001'!A4045:I9192,7,0)),0,VLOOKUP(A4046,'CGN-2015-001'!A4045:I9192,7,0))</f>
        <v>0</v>
      </c>
      <c r="H4046" s="44"/>
      <c r="I4046" s="46"/>
      <c r="J4046" s="113">
        <f t="shared" si="319"/>
        <v>0</v>
      </c>
      <c r="K4046" s="114">
        <f t="shared" si="320"/>
        <v>0</v>
      </c>
      <c r="L4046" s="31">
        <f t="shared" si="321"/>
        <v>0</v>
      </c>
      <c r="M4046" s="1">
        <f t="shared" si="322"/>
        <v>0</v>
      </c>
      <c r="N4046" s="1">
        <f t="shared" si="323"/>
        <v>6</v>
      </c>
    </row>
    <row r="4047" spans="1:14" ht="16.5" hidden="1" thickBot="1" x14ac:dyDescent="0.3">
      <c r="A4047" s="26">
        <v>7302</v>
      </c>
      <c r="B4047" s="48">
        <v>730200</v>
      </c>
      <c r="C4047" s="49" t="s">
        <v>1984</v>
      </c>
      <c r="D4047" s="99">
        <f>IF(ISERROR(VLOOKUP(A4047,'CGN-2015-001'!A4046:I9193,4,0)),0,VLOOKUP(A4047,'CGN-2015-001'!A4046:I9193,4,0))</f>
        <v>0</v>
      </c>
      <c r="E4047" s="40">
        <f>IF(ISERROR(VLOOKUP(A4047,[3]Hoja1!$A$1:$F$369,4,0)),0,VLOOKUP(A4047,[3]Hoja1!$A$1:$F$369,4,0))</f>
        <v>0</v>
      </c>
      <c r="F4047" s="40">
        <f>IF(ISERROR(VLOOKUP(A4047,[3]Hoja1!$A$1:$F$369,5,0)),0,VLOOKUP(A4047,[3]Hoja1!$A$1:$F$369,5,0))</f>
        <v>0</v>
      </c>
      <c r="G4047" s="102">
        <f>IF(ISERROR(VLOOKUP(A4047,'CGN-2015-001'!A4046:I9193,7,0)),0,VLOOKUP(A4047,'CGN-2015-001'!A4046:I9193,7,0))</f>
        <v>0</v>
      </c>
      <c r="H4047" s="50"/>
      <c r="I4047" s="51"/>
      <c r="J4047" s="113">
        <f t="shared" si="319"/>
        <v>0</v>
      </c>
      <c r="K4047" s="114">
        <f t="shared" si="320"/>
        <v>0</v>
      </c>
      <c r="L4047" s="31">
        <f t="shared" si="321"/>
        <v>0</v>
      </c>
      <c r="M4047" s="1">
        <f t="shared" si="322"/>
        <v>0</v>
      </c>
      <c r="N4047" s="1">
        <f t="shared" si="323"/>
        <v>4</v>
      </c>
    </row>
    <row r="4048" spans="1:14" ht="16.5" hidden="1" thickBot="1" x14ac:dyDescent="0.3">
      <c r="A4048" s="26">
        <v>730201</v>
      </c>
      <c r="B4048" s="42">
        <v>730201</v>
      </c>
      <c r="C4048" s="43" t="s">
        <v>1954</v>
      </c>
      <c r="D4048" s="99">
        <f>IF(ISERROR(VLOOKUP(A4048,'CGN-2015-001'!A4047:I9194,4,0)),0,VLOOKUP(A4048,'CGN-2015-001'!A4047:I9194,4,0))</f>
        <v>0</v>
      </c>
      <c r="E4048" s="45">
        <f>IF(ISERROR(VLOOKUP(A4048,[3]Hoja1!$A$1:$F$369,4,0)),0,VLOOKUP(A4048,[3]Hoja1!$A$1:$F$369,4,0))</f>
        <v>0</v>
      </c>
      <c r="F4048" s="45">
        <f>IF(ISERROR(VLOOKUP(A4048,[3]Hoja1!$A$1:$F$369,5,0)),0,VLOOKUP(A4048,[3]Hoja1!$A$1:$F$369,5,0))</f>
        <v>0</v>
      </c>
      <c r="G4048" s="102">
        <f>IF(ISERROR(VLOOKUP(A4048,'CGN-2015-001'!A4047:I9194,7,0)),0,VLOOKUP(A4048,'CGN-2015-001'!A4047:I9194,7,0))</f>
        <v>0</v>
      </c>
      <c r="H4048" s="44"/>
      <c r="I4048" s="46"/>
      <c r="J4048" s="113">
        <f t="shared" si="319"/>
        <v>0</v>
      </c>
      <c r="K4048" s="114">
        <f t="shared" si="320"/>
        <v>0</v>
      </c>
      <c r="L4048" s="31">
        <f t="shared" si="321"/>
        <v>0</v>
      </c>
      <c r="M4048" s="1">
        <f t="shared" si="322"/>
        <v>0</v>
      </c>
      <c r="N4048" s="1">
        <f t="shared" si="323"/>
        <v>6</v>
      </c>
    </row>
    <row r="4049" spans="1:14" ht="16.5" hidden="1" thickBot="1" x14ac:dyDescent="0.3">
      <c r="A4049" s="26">
        <v>730202</v>
      </c>
      <c r="B4049" s="42">
        <v>730202</v>
      </c>
      <c r="C4049" s="43" t="s">
        <v>1820</v>
      </c>
      <c r="D4049" s="99">
        <f>IF(ISERROR(VLOOKUP(A4049,'CGN-2015-001'!A4048:I9195,4,0)),0,VLOOKUP(A4049,'CGN-2015-001'!A4048:I9195,4,0))</f>
        <v>0</v>
      </c>
      <c r="E4049" s="45">
        <f>IF(ISERROR(VLOOKUP(A4049,[3]Hoja1!$A$1:$F$369,4,0)),0,VLOOKUP(A4049,[3]Hoja1!$A$1:$F$369,4,0))</f>
        <v>0</v>
      </c>
      <c r="F4049" s="45">
        <f>IF(ISERROR(VLOOKUP(A4049,[3]Hoja1!$A$1:$F$369,5,0)),0,VLOOKUP(A4049,[3]Hoja1!$A$1:$F$369,5,0))</f>
        <v>0</v>
      </c>
      <c r="G4049" s="102">
        <f>IF(ISERROR(VLOOKUP(A4049,'CGN-2015-001'!A4048:I9195,7,0)),0,VLOOKUP(A4049,'CGN-2015-001'!A4048:I9195,7,0))</f>
        <v>0</v>
      </c>
      <c r="H4049" s="44"/>
      <c r="I4049" s="46"/>
      <c r="J4049" s="113">
        <f t="shared" si="319"/>
        <v>0</v>
      </c>
      <c r="K4049" s="114">
        <f t="shared" si="320"/>
        <v>0</v>
      </c>
      <c r="L4049" s="31">
        <f t="shared" si="321"/>
        <v>0</v>
      </c>
      <c r="M4049" s="1">
        <f t="shared" si="322"/>
        <v>0</v>
      </c>
      <c r="N4049" s="1">
        <f t="shared" si="323"/>
        <v>6</v>
      </c>
    </row>
    <row r="4050" spans="1:14" ht="16.5" hidden="1" thickBot="1" x14ac:dyDescent="0.3">
      <c r="A4050" s="26">
        <v>730203</v>
      </c>
      <c r="B4050" s="42">
        <v>730203</v>
      </c>
      <c r="C4050" s="43" t="s">
        <v>817</v>
      </c>
      <c r="D4050" s="99">
        <f>IF(ISERROR(VLOOKUP(A4050,'CGN-2015-001'!A4049:I9196,4,0)),0,VLOOKUP(A4050,'CGN-2015-001'!A4049:I9196,4,0))</f>
        <v>0</v>
      </c>
      <c r="E4050" s="45">
        <f>IF(ISERROR(VLOOKUP(A4050,[3]Hoja1!$A$1:$F$369,4,0)),0,VLOOKUP(A4050,[3]Hoja1!$A$1:$F$369,4,0))</f>
        <v>0</v>
      </c>
      <c r="F4050" s="45">
        <f>IF(ISERROR(VLOOKUP(A4050,[3]Hoja1!$A$1:$F$369,5,0)),0,VLOOKUP(A4050,[3]Hoja1!$A$1:$F$369,5,0))</f>
        <v>0</v>
      </c>
      <c r="G4050" s="102">
        <f>IF(ISERROR(VLOOKUP(A4050,'CGN-2015-001'!A4049:I9196,7,0)),0,VLOOKUP(A4050,'CGN-2015-001'!A4049:I9196,7,0))</f>
        <v>0</v>
      </c>
      <c r="H4050" s="44"/>
      <c r="I4050" s="46"/>
      <c r="J4050" s="113">
        <f t="shared" si="319"/>
        <v>0</v>
      </c>
      <c r="K4050" s="114">
        <f t="shared" si="320"/>
        <v>0</v>
      </c>
      <c r="L4050" s="31">
        <f t="shared" si="321"/>
        <v>0</v>
      </c>
      <c r="M4050" s="1">
        <f t="shared" si="322"/>
        <v>0</v>
      </c>
      <c r="N4050" s="1">
        <f t="shared" si="323"/>
        <v>6</v>
      </c>
    </row>
    <row r="4051" spans="1:14" ht="16.5" hidden="1" thickBot="1" x14ac:dyDescent="0.3">
      <c r="A4051" s="26">
        <v>730204</v>
      </c>
      <c r="B4051" s="42">
        <v>730204</v>
      </c>
      <c r="C4051" s="43" t="s">
        <v>1819</v>
      </c>
      <c r="D4051" s="99">
        <f>IF(ISERROR(VLOOKUP(A4051,'CGN-2015-001'!A4050:I9197,4,0)),0,VLOOKUP(A4051,'CGN-2015-001'!A4050:I9197,4,0))</f>
        <v>0</v>
      </c>
      <c r="E4051" s="45">
        <f>IF(ISERROR(VLOOKUP(A4051,[3]Hoja1!$A$1:$F$369,4,0)),0,VLOOKUP(A4051,[3]Hoja1!$A$1:$F$369,4,0))</f>
        <v>0</v>
      </c>
      <c r="F4051" s="45">
        <f>IF(ISERROR(VLOOKUP(A4051,[3]Hoja1!$A$1:$F$369,5,0)),0,VLOOKUP(A4051,[3]Hoja1!$A$1:$F$369,5,0))</f>
        <v>0</v>
      </c>
      <c r="G4051" s="102">
        <f>IF(ISERROR(VLOOKUP(A4051,'CGN-2015-001'!A4050:I9197,7,0)),0,VLOOKUP(A4051,'CGN-2015-001'!A4050:I9197,7,0))</f>
        <v>0</v>
      </c>
      <c r="H4051" s="44"/>
      <c r="I4051" s="46"/>
      <c r="J4051" s="113">
        <f t="shared" si="319"/>
        <v>0</v>
      </c>
      <c r="K4051" s="114">
        <f t="shared" si="320"/>
        <v>0</v>
      </c>
      <c r="L4051" s="31">
        <f t="shared" si="321"/>
        <v>0</v>
      </c>
      <c r="M4051" s="1">
        <f t="shared" si="322"/>
        <v>0</v>
      </c>
      <c r="N4051" s="1">
        <f t="shared" si="323"/>
        <v>6</v>
      </c>
    </row>
    <row r="4052" spans="1:14" ht="16.5" hidden="1" thickBot="1" x14ac:dyDescent="0.3">
      <c r="A4052" s="26">
        <v>730205</v>
      </c>
      <c r="B4052" s="42">
        <v>730205</v>
      </c>
      <c r="C4052" s="43" t="s">
        <v>818</v>
      </c>
      <c r="D4052" s="99">
        <f>IF(ISERROR(VLOOKUP(A4052,'CGN-2015-001'!A4051:I9198,4,0)),0,VLOOKUP(A4052,'CGN-2015-001'!A4051:I9198,4,0))</f>
        <v>0</v>
      </c>
      <c r="E4052" s="45">
        <f>IF(ISERROR(VLOOKUP(A4052,[3]Hoja1!$A$1:$F$369,4,0)),0,VLOOKUP(A4052,[3]Hoja1!$A$1:$F$369,4,0))</f>
        <v>0</v>
      </c>
      <c r="F4052" s="45">
        <f>IF(ISERROR(VLOOKUP(A4052,[3]Hoja1!$A$1:$F$369,5,0)),0,VLOOKUP(A4052,[3]Hoja1!$A$1:$F$369,5,0))</f>
        <v>0</v>
      </c>
      <c r="G4052" s="102">
        <f>IF(ISERROR(VLOOKUP(A4052,'CGN-2015-001'!A4051:I9198,7,0)),0,VLOOKUP(A4052,'CGN-2015-001'!A4051:I9198,7,0))</f>
        <v>0</v>
      </c>
      <c r="H4052" s="44"/>
      <c r="I4052" s="46"/>
      <c r="J4052" s="113">
        <f t="shared" si="319"/>
        <v>0</v>
      </c>
      <c r="K4052" s="114">
        <f t="shared" si="320"/>
        <v>0</v>
      </c>
      <c r="L4052" s="31">
        <f t="shared" si="321"/>
        <v>0</v>
      </c>
      <c r="M4052" s="1">
        <f t="shared" si="322"/>
        <v>0</v>
      </c>
      <c r="N4052" s="1">
        <f t="shared" si="323"/>
        <v>6</v>
      </c>
    </row>
    <row r="4053" spans="1:14" ht="16.5" hidden="1" thickBot="1" x14ac:dyDescent="0.3">
      <c r="A4053" s="26">
        <v>730206</v>
      </c>
      <c r="B4053" s="42">
        <v>730206</v>
      </c>
      <c r="C4053" s="43" t="s">
        <v>440</v>
      </c>
      <c r="D4053" s="99">
        <f>IF(ISERROR(VLOOKUP(A4053,'CGN-2015-001'!A4052:I9199,4,0)),0,VLOOKUP(A4053,'CGN-2015-001'!A4052:I9199,4,0))</f>
        <v>0</v>
      </c>
      <c r="E4053" s="45">
        <f>IF(ISERROR(VLOOKUP(A4053,[3]Hoja1!$A$1:$F$369,4,0)),0,VLOOKUP(A4053,[3]Hoja1!$A$1:$F$369,4,0))</f>
        <v>0</v>
      </c>
      <c r="F4053" s="45">
        <f>IF(ISERROR(VLOOKUP(A4053,[3]Hoja1!$A$1:$F$369,5,0)),0,VLOOKUP(A4053,[3]Hoja1!$A$1:$F$369,5,0))</f>
        <v>0</v>
      </c>
      <c r="G4053" s="102">
        <f>IF(ISERROR(VLOOKUP(A4053,'CGN-2015-001'!A4052:I9199,7,0)),0,VLOOKUP(A4053,'CGN-2015-001'!A4052:I9199,7,0))</f>
        <v>0</v>
      </c>
      <c r="H4053" s="44"/>
      <c r="I4053" s="46"/>
      <c r="J4053" s="113">
        <f t="shared" si="319"/>
        <v>0</v>
      </c>
      <c r="K4053" s="114">
        <f t="shared" si="320"/>
        <v>0</v>
      </c>
      <c r="L4053" s="31">
        <f t="shared" si="321"/>
        <v>0</v>
      </c>
      <c r="M4053" s="1">
        <f t="shared" si="322"/>
        <v>0</v>
      </c>
      <c r="N4053" s="1">
        <f t="shared" si="323"/>
        <v>6</v>
      </c>
    </row>
    <row r="4054" spans="1:14" ht="16.5" hidden="1" thickBot="1" x14ac:dyDescent="0.3">
      <c r="A4054" s="26">
        <v>730207</v>
      </c>
      <c r="B4054" s="42">
        <v>730207</v>
      </c>
      <c r="C4054" s="43" t="s">
        <v>1955</v>
      </c>
      <c r="D4054" s="99">
        <f>IF(ISERROR(VLOOKUP(A4054,'CGN-2015-001'!A4053:I9200,4,0)),0,VLOOKUP(A4054,'CGN-2015-001'!A4053:I9200,4,0))</f>
        <v>0</v>
      </c>
      <c r="E4054" s="45">
        <f>IF(ISERROR(VLOOKUP(A4054,[3]Hoja1!$A$1:$F$369,4,0)),0,VLOOKUP(A4054,[3]Hoja1!$A$1:$F$369,4,0))</f>
        <v>0</v>
      </c>
      <c r="F4054" s="45">
        <f>IF(ISERROR(VLOOKUP(A4054,[3]Hoja1!$A$1:$F$369,5,0)),0,VLOOKUP(A4054,[3]Hoja1!$A$1:$F$369,5,0))</f>
        <v>0</v>
      </c>
      <c r="G4054" s="102">
        <f>IF(ISERROR(VLOOKUP(A4054,'CGN-2015-001'!A4053:I9200,7,0)),0,VLOOKUP(A4054,'CGN-2015-001'!A4053:I9200,7,0))</f>
        <v>0</v>
      </c>
      <c r="H4054" s="44"/>
      <c r="I4054" s="46"/>
      <c r="J4054" s="113">
        <f t="shared" si="319"/>
        <v>0</v>
      </c>
      <c r="K4054" s="114">
        <f t="shared" si="320"/>
        <v>0</v>
      </c>
      <c r="L4054" s="31">
        <f t="shared" si="321"/>
        <v>0</v>
      </c>
      <c r="M4054" s="1">
        <f t="shared" si="322"/>
        <v>0</v>
      </c>
      <c r="N4054" s="1">
        <f t="shared" si="323"/>
        <v>6</v>
      </c>
    </row>
    <row r="4055" spans="1:14" ht="16.5" hidden="1" thickBot="1" x14ac:dyDescent="0.3">
      <c r="A4055" s="26">
        <v>730208</v>
      </c>
      <c r="B4055" s="42">
        <v>730208</v>
      </c>
      <c r="C4055" s="43" t="s">
        <v>438</v>
      </c>
      <c r="D4055" s="99">
        <f>IF(ISERROR(VLOOKUP(A4055,'CGN-2015-001'!A4054:I9201,4,0)),0,VLOOKUP(A4055,'CGN-2015-001'!A4054:I9201,4,0))</f>
        <v>0</v>
      </c>
      <c r="E4055" s="45">
        <f>IF(ISERROR(VLOOKUP(A4055,[3]Hoja1!$A$1:$F$369,4,0)),0,VLOOKUP(A4055,[3]Hoja1!$A$1:$F$369,4,0))</f>
        <v>0</v>
      </c>
      <c r="F4055" s="45">
        <f>IF(ISERROR(VLOOKUP(A4055,[3]Hoja1!$A$1:$F$369,5,0)),0,VLOOKUP(A4055,[3]Hoja1!$A$1:$F$369,5,0))</f>
        <v>0</v>
      </c>
      <c r="G4055" s="102">
        <f>IF(ISERROR(VLOOKUP(A4055,'CGN-2015-001'!A4054:I9201,7,0)),0,VLOOKUP(A4055,'CGN-2015-001'!A4054:I9201,7,0))</f>
        <v>0</v>
      </c>
      <c r="H4055" s="44"/>
      <c r="I4055" s="46"/>
      <c r="J4055" s="113">
        <f t="shared" si="319"/>
        <v>0</v>
      </c>
      <c r="K4055" s="114">
        <f t="shared" si="320"/>
        <v>0</v>
      </c>
      <c r="L4055" s="31">
        <f t="shared" si="321"/>
        <v>0</v>
      </c>
      <c r="M4055" s="1">
        <f t="shared" si="322"/>
        <v>0</v>
      </c>
      <c r="N4055" s="1">
        <f t="shared" si="323"/>
        <v>6</v>
      </c>
    </row>
    <row r="4056" spans="1:14" ht="16.5" hidden="1" thickBot="1" x14ac:dyDescent="0.3">
      <c r="A4056" s="26">
        <v>730209</v>
      </c>
      <c r="B4056" s="42">
        <v>730209</v>
      </c>
      <c r="C4056" s="43" t="s">
        <v>1821</v>
      </c>
      <c r="D4056" s="99">
        <f>IF(ISERROR(VLOOKUP(A4056,'CGN-2015-001'!A4055:I9202,4,0)),0,VLOOKUP(A4056,'CGN-2015-001'!A4055:I9202,4,0))</f>
        <v>0</v>
      </c>
      <c r="E4056" s="45">
        <f>IF(ISERROR(VLOOKUP(A4056,[3]Hoja1!$A$1:$F$369,4,0)),0,VLOOKUP(A4056,[3]Hoja1!$A$1:$F$369,4,0))</f>
        <v>0</v>
      </c>
      <c r="F4056" s="45">
        <f>IF(ISERROR(VLOOKUP(A4056,[3]Hoja1!$A$1:$F$369,5,0)),0,VLOOKUP(A4056,[3]Hoja1!$A$1:$F$369,5,0))</f>
        <v>0</v>
      </c>
      <c r="G4056" s="102">
        <f>IF(ISERROR(VLOOKUP(A4056,'CGN-2015-001'!A4055:I9202,7,0)),0,VLOOKUP(A4056,'CGN-2015-001'!A4055:I9202,7,0))</f>
        <v>0</v>
      </c>
      <c r="H4056" s="44"/>
      <c r="I4056" s="46"/>
      <c r="J4056" s="113">
        <f t="shared" si="319"/>
        <v>0</v>
      </c>
      <c r="K4056" s="114">
        <f t="shared" si="320"/>
        <v>0</v>
      </c>
      <c r="L4056" s="31">
        <f t="shared" si="321"/>
        <v>0</v>
      </c>
      <c r="M4056" s="1">
        <f t="shared" si="322"/>
        <v>0</v>
      </c>
      <c r="N4056" s="1">
        <f t="shared" si="323"/>
        <v>6</v>
      </c>
    </row>
    <row r="4057" spans="1:14" ht="16.5" hidden="1" thickBot="1" x14ac:dyDescent="0.3">
      <c r="A4057" s="26">
        <v>730210</v>
      </c>
      <c r="B4057" s="42">
        <v>730210</v>
      </c>
      <c r="C4057" s="43" t="s">
        <v>1822</v>
      </c>
      <c r="D4057" s="99">
        <f>IF(ISERROR(VLOOKUP(A4057,'CGN-2015-001'!A4056:I9203,4,0)),0,VLOOKUP(A4057,'CGN-2015-001'!A4056:I9203,4,0))</f>
        <v>0</v>
      </c>
      <c r="E4057" s="45">
        <f>IF(ISERROR(VLOOKUP(A4057,[3]Hoja1!$A$1:$F$369,4,0)),0,VLOOKUP(A4057,[3]Hoja1!$A$1:$F$369,4,0))</f>
        <v>0</v>
      </c>
      <c r="F4057" s="45">
        <f>IF(ISERROR(VLOOKUP(A4057,[3]Hoja1!$A$1:$F$369,5,0)),0,VLOOKUP(A4057,[3]Hoja1!$A$1:$F$369,5,0))</f>
        <v>0</v>
      </c>
      <c r="G4057" s="102">
        <f>IF(ISERROR(VLOOKUP(A4057,'CGN-2015-001'!A4056:I9203,7,0)),0,VLOOKUP(A4057,'CGN-2015-001'!A4056:I9203,7,0))</f>
        <v>0</v>
      </c>
      <c r="H4057" s="44"/>
      <c r="I4057" s="46"/>
      <c r="J4057" s="113">
        <f t="shared" si="319"/>
        <v>0</v>
      </c>
      <c r="K4057" s="114">
        <f t="shared" si="320"/>
        <v>0</v>
      </c>
      <c r="L4057" s="31">
        <f t="shared" si="321"/>
        <v>0</v>
      </c>
      <c r="M4057" s="1">
        <f t="shared" si="322"/>
        <v>0</v>
      </c>
      <c r="N4057" s="1">
        <f t="shared" si="323"/>
        <v>6</v>
      </c>
    </row>
    <row r="4058" spans="1:14" ht="16.5" hidden="1" thickBot="1" x14ac:dyDescent="0.3">
      <c r="A4058" s="26">
        <v>730295</v>
      </c>
      <c r="B4058" s="42">
        <v>730295</v>
      </c>
      <c r="C4058" s="43" t="s">
        <v>1956</v>
      </c>
      <c r="D4058" s="99">
        <f>IF(ISERROR(VLOOKUP(A4058,'CGN-2015-001'!A4057:I9204,4,0)),0,VLOOKUP(A4058,'CGN-2015-001'!A4057:I9204,4,0))</f>
        <v>0</v>
      </c>
      <c r="E4058" s="45">
        <f>IF(ISERROR(VLOOKUP(A4058,[3]Hoja1!$A$1:$F$369,4,0)),0,VLOOKUP(A4058,[3]Hoja1!$A$1:$F$369,4,0))</f>
        <v>0</v>
      </c>
      <c r="F4058" s="45">
        <f>IF(ISERROR(VLOOKUP(A4058,[3]Hoja1!$A$1:$F$369,5,0)),0,VLOOKUP(A4058,[3]Hoja1!$A$1:$F$369,5,0))</f>
        <v>0</v>
      </c>
      <c r="G4058" s="102">
        <f>IF(ISERROR(VLOOKUP(A4058,'CGN-2015-001'!A4057:I9204,7,0)),0,VLOOKUP(A4058,'CGN-2015-001'!A4057:I9204,7,0))</f>
        <v>0</v>
      </c>
      <c r="H4058" s="44"/>
      <c r="I4058" s="46"/>
      <c r="J4058" s="113">
        <f t="shared" si="319"/>
        <v>0</v>
      </c>
      <c r="K4058" s="114">
        <f t="shared" si="320"/>
        <v>0</v>
      </c>
      <c r="L4058" s="31">
        <f t="shared" si="321"/>
        <v>0</v>
      </c>
      <c r="M4058" s="1">
        <f t="shared" si="322"/>
        <v>0</v>
      </c>
      <c r="N4058" s="1">
        <f t="shared" si="323"/>
        <v>6</v>
      </c>
    </row>
    <row r="4059" spans="1:14" ht="16.5" hidden="1" thickBot="1" x14ac:dyDescent="0.3">
      <c r="A4059" s="26">
        <v>7310</v>
      </c>
      <c r="B4059" s="48">
        <v>731000</v>
      </c>
      <c r="C4059" s="49" t="s">
        <v>1985</v>
      </c>
      <c r="D4059" s="99">
        <f>IF(ISERROR(VLOOKUP(A4059,'CGN-2015-001'!A4058:I9205,4,0)),0,VLOOKUP(A4059,'CGN-2015-001'!A4058:I9205,4,0))</f>
        <v>0</v>
      </c>
      <c r="E4059" s="40">
        <f>IF(ISERROR(VLOOKUP(A4059,[3]Hoja1!$A$1:$F$369,4,0)),0,VLOOKUP(A4059,[3]Hoja1!$A$1:$F$369,4,0))</f>
        <v>0</v>
      </c>
      <c r="F4059" s="40">
        <f>IF(ISERROR(VLOOKUP(A4059,[3]Hoja1!$A$1:$F$369,5,0)),0,VLOOKUP(A4059,[3]Hoja1!$A$1:$F$369,5,0))</f>
        <v>0</v>
      </c>
      <c r="G4059" s="102">
        <f>IF(ISERROR(VLOOKUP(A4059,'CGN-2015-001'!A4058:I9205,7,0)),0,VLOOKUP(A4059,'CGN-2015-001'!A4058:I9205,7,0))</f>
        <v>0</v>
      </c>
      <c r="H4059" s="50"/>
      <c r="I4059" s="51"/>
      <c r="J4059" s="113">
        <f t="shared" si="319"/>
        <v>0</v>
      </c>
      <c r="K4059" s="114">
        <f t="shared" si="320"/>
        <v>0</v>
      </c>
      <c r="L4059" s="31">
        <f t="shared" si="321"/>
        <v>0</v>
      </c>
      <c r="M4059" s="1">
        <f t="shared" si="322"/>
        <v>0</v>
      </c>
      <c r="N4059" s="1">
        <f t="shared" si="323"/>
        <v>4</v>
      </c>
    </row>
    <row r="4060" spans="1:14" ht="16.5" hidden="1" thickBot="1" x14ac:dyDescent="0.3">
      <c r="A4060" s="26">
        <v>731001</v>
      </c>
      <c r="B4060" s="42">
        <v>731001</v>
      </c>
      <c r="C4060" s="43" t="s">
        <v>1954</v>
      </c>
      <c r="D4060" s="99">
        <f>IF(ISERROR(VLOOKUP(A4060,'CGN-2015-001'!A4059:I9206,4,0)),0,VLOOKUP(A4060,'CGN-2015-001'!A4059:I9206,4,0))</f>
        <v>0</v>
      </c>
      <c r="E4060" s="45">
        <f>IF(ISERROR(VLOOKUP(A4060,[3]Hoja1!$A$1:$F$369,4,0)),0,VLOOKUP(A4060,[3]Hoja1!$A$1:$F$369,4,0))</f>
        <v>0</v>
      </c>
      <c r="F4060" s="45">
        <f>IF(ISERROR(VLOOKUP(A4060,[3]Hoja1!$A$1:$F$369,5,0)),0,VLOOKUP(A4060,[3]Hoja1!$A$1:$F$369,5,0))</f>
        <v>0</v>
      </c>
      <c r="G4060" s="102">
        <f>IF(ISERROR(VLOOKUP(A4060,'CGN-2015-001'!A4059:I9206,7,0)),0,VLOOKUP(A4060,'CGN-2015-001'!A4059:I9206,7,0))</f>
        <v>0</v>
      </c>
      <c r="H4060" s="44"/>
      <c r="I4060" s="46"/>
      <c r="J4060" s="113">
        <f t="shared" si="319"/>
        <v>0</v>
      </c>
      <c r="K4060" s="114">
        <f t="shared" si="320"/>
        <v>0</v>
      </c>
      <c r="L4060" s="31">
        <f t="shared" si="321"/>
        <v>0</v>
      </c>
      <c r="M4060" s="1">
        <f t="shared" si="322"/>
        <v>0</v>
      </c>
      <c r="N4060" s="1">
        <f t="shared" si="323"/>
        <v>6</v>
      </c>
    </row>
    <row r="4061" spans="1:14" ht="16.5" hidden="1" thickBot="1" x14ac:dyDescent="0.3">
      <c r="A4061" s="26">
        <v>731002</v>
      </c>
      <c r="B4061" s="42">
        <v>731002</v>
      </c>
      <c r="C4061" s="43" t="s">
        <v>1820</v>
      </c>
      <c r="D4061" s="99">
        <f>IF(ISERROR(VLOOKUP(A4061,'CGN-2015-001'!A4060:I9207,4,0)),0,VLOOKUP(A4061,'CGN-2015-001'!A4060:I9207,4,0))</f>
        <v>0</v>
      </c>
      <c r="E4061" s="45">
        <f>IF(ISERROR(VLOOKUP(A4061,[3]Hoja1!$A$1:$F$369,4,0)),0,VLOOKUP(A4061,[3]Hoja1!$A$1:$F$369,4,0))</f>
        <v>0</v>
      </c>
      <c r="F4061" s="45">
        <f>IF(ISERROR(VLOOKUP(A4061,[3]Hoja1!$A$1:$F$369,5,0)),0,VLOOKUP(A4061,[3]Hoja1!$A$1:$F$369,5,0))</f>
        <v>0</v>
      </c>
      <c r="G4061" s="102">
        <f>IF(ISERROR(VLOOKUP(A4061,'CGN-2015-001'!A4060:I9207,7,0)),0,VLOOKUP(A4061,'CGN-2015-001'!A4060:I9207,7,0))</f>
        <v>0</v>
      </c>
      <c r="H4061" s="44"/>
      <c r="I4061" s="46"/>
      <c r="J4061" s="113">
        <f t="shared" si="319"/>
        <v>0</v>
      </c>
      <c r="K4061" s="114">
        <f t="shared" si="320"/>
        <v>0</v>
      </c>
      <c r="L4061" s="31">
        <f t="shared" si="321"/>
        <v>0</v>
      </c>
      <c r="M4061" s="1">
        <f t="shared" si="322"/>
        <v>0</v>
      </c>
      <c r="N4061" s="1">
        <f t="shared" si="323"/>
        <v>6</v>
      </c>
    </row>
    <row r="4062" spans="1:14" ht="16.5" hidden="1" thickBot="1" x14ac:dyDescent="0.3">
      <c r="A4062" s="26">
        <v>731003</v>
      </c>
      <c r="B4062" s="42">
        <v>731003</v>
      </c>
      <c r="C4062" s="43" t="s">
        <v>817</v>
      </c>
      <c r="D4062" s="99">
        <f>IF(ISERROR(VLOOKUP(A4062,'CGN-2015-001'!A4061:I9208,4,0)),0,VLOOKUP(A4062,'CGN-2015-001'!A4061:I9208,4,0))</f>
        <v>0</v>
      </c>
      <c r="E4062" s="45">
        <f>IF(ISERROR(VLOOKUP(A4062,[3]Hoja1!$A$1:$F$369,4,0)),0,VLOOKUP(A4062,[3]Hoja1!$A$1:$F$369,4,0))</f>
        <v>0</v>
      </c>
      <c r="F4062" s="45">
        <f>IF(ISERROR(VLOOKUP(A4062,[3]Hoja1!$A$1:$F$369,5,0)),0,VLOOKUP(A4062,[3]Hoja1!$A$1:$F$369,5,0))</f>
        <v>0</v>
      </c>
      <c r="G4062" s="102">
        <f>IF(ISERROR(VLOOKUP(A4062,'CGN-2015-001'!A4061:I9208,7,0)),0,VLOOKUP(A4062,'CGN-2015-001'!A4061:I9208,7,0))</f>
        <v>0</v>
      </c>
      <c r="H4062" s="44"/>
      <c r="I4062" s="46"/>
      <c r="J4062" s="113">
        <f t="shared" si="319"/>
        <v>0</v>
      </c>
      <c r="K4062" s="114">
        <f t="shared" si="320"/>
        <v>0</v>
      </c>
      <c r="L4062" s="31">
        <f t="shared" si="321"/>
        <v>0</v>
      </c>
      <c r="M4062" s="1">
        <f t="shared" si="322"/>
        <v>0</v>
      </c>
      <c r="N4062" s="1">
        <f t="shared" si="323"/>
        <v>6</v>
      </c>
    </row>
    <row r="4063" spans="1:14" ht="16.5" hidden="1" thickBot="1" x14ac:dyDescent="0.3">
      <c r="A4063" s="26">
        <v>731004</v>
      </c>
      <c r="B4063" s="42">
        <v>731004</v>
      </c>
      <c r="C4063" s="43" t="s">
        <v>1819</v>
      </c>
      <c r="D4063" s="99">
        <f>IF(ISERROR(VLOOKUP(A4063,'CGN-2015-001'!A4062:I9209,4,0)),0,VLOOKUP(A4063,'CGN-2015-001'!A4062:I9209,4,0))</f>
        <v>0</v>
      </c>
      <c r="E4063" s="45">
        <f>IF(ISERROR(VLOOKUP(A4063,[3]Hoja1!$A$1:$F$369,4,0)),0,VLOOKUP(A4063,[3]Hoja1!$A$1:$F$369,4,0))</f>
        <v>0</v>
      </c>
      <c r="F4063" s="45">
        <f>IF(ISERROR(VLOOKUP(A4063,[3]Hoja1!$A$1:$F$369,5,0)),0,VLOOKUP(A4063,[3]Hoja1!$A$1:$F$369,5,0))</f>
        <v>0</v>
      </c>
      <c r="G4063" s="102">
        <f>IF(ISERROR(VLOOKUP(A4063,'CGN-2015-001'!A4062:I9209,7,0)),0,VLOOKUP(A4063,'CGN-2015-001'!A4062:I9209,7,0))</f>
        <v>0</v>
      </c>
      <c r="H4063" s="44"/>
      <c r="I4063" s="46"/>
      <c r="J4063" s="113">
        <f t="shared" si="319"/>
        <v>0</v>
      </c>
      <c r="K4063" s="114">
        <f t="shared" si="320"/>
        <v>0</v>
      </c>
      <c r="L4063" s="31">
        <f t="shared" si="321"/>
        <v>0</v>
      </c>
      <c r="M4063" s="1">
        <f t="shared" si="322"/>
        <v>0</v>
      </c>
      <c r="N4063" s="1">
        <f t="shared" si="323"/>
        <v>6</v>
      </c>
    </row>
    <row r="4064" spans="1:14" ht="16.5" hidden="1" thickBot="1" x14ac:dyDescent="0.3">
      <c r="A4064" s="26">
        <v>731005</v>
      </c>
      <c r="B4064" s="42">
        <v>731005</v>
      </c>
      <c r="C4064" s="43" t="s">
        <v>818</v>
      </c>
      <c r="D4064" s="99">
        <f>IF(ISERROR(VLOOKUP(A4064,'CGN-2015-001'!A4063:I9210,4,0)),0,VLOOKUP(A4064,'CGN-2015-001'!A4063:I9210,4,0))</f>
        <v>0</v>
      </c>
      <c r="E4064" s="45">
        <f>IF(ISERROR(VLOOKUP(A4064,[3]Hoja1!$A$1:$F$369,4,0)),0,VLOOKUP(A4064,[3]Hoja1!$A$1:$F$369,4,0))</f>
        <v>0</v>
      </c>
      <c r="F4064" s="45">
        <f>IF(ISERROR(VLOOKUP(A4064,[3]Hoja1!$A$1:$F$369,5,0)),0,VLOOKUP(A4064,[3]Hoja1!$A$1:$F$369,5,0))</f>
        <v>0</v>
      </c>
      <c r="G4064" s="102">
        <f>IF(ISERROR(VLOOKUP(A4064,'CGN-2015-001'!A4063:I9210,7,0)),0,VLOOKUP(A4064,'CGN-2015-001'!A4063:I9210,7,0))</f>
        <v>0</v>
      </c>
      <c r="H4064" s="44"/>
      <c r="I4064" s="46"/>
      <c r="J4064" s="113">
        <f t="shared" si="319"/>
        <v>0</v>
      </c>
      <c r="K4064" s="114">
        <f t="shared" si="320"/>
        <v>0</v>
      </c>
      <c r="L4064" s="31">
        <f t="shared" si="321"/>
        <v>0</v>
      </c>
      <c r="M4064" s="1">
        <f t="shared" si="322"/>
        <v>0</v>
      </c>
      <c r="N4064" s="1">
        <f t="shared" si="323"/>
        <v>6</v>
      </c>
    </row>
    <row r="4065" spans="1:14" ht="16.5" hidden="1" thickBot="1" x14ac:dyDescent="0.3">
      <c r="A4065" s="26">
        <v>731006</v>
      </c>
      <c r="B4065" s="42">
        <v>731006</v>
      </c>
      <c r="C4065" s="43" t="s">
        <v>440</v>
      </c>
      <c r="D4065" s="99">
        <f>IF(ISERROR(VLOOKUP(A4065,'CGN-2015-001'!A4064:I9211,4,0)),0,VLOOKUP(A4065,'CGN-2015-001'!A4064:I9211,4,0))</f>
        <v>0</v>
      </c>
      <c r="E4065" s="45">
        <f>IF(ISERROR(VLOOKUP(A4065,[3]Hoja1!$A$1:$F$369,4,0)),0,VLOOKUP(A4065,[3]Hoja1!$A$1:$F$369,4,0))</f>
        <v>0</v>
      </c>
      <c r="F4065" s="45">
        <f>IF(ISERROR(VLOOKUP(A4065,[3]Hoja1!$A$1:$F$369,5,0)),0,VLOOKUP(A4065,[3]Hoja1!$A$1:$F$369,5,0))</f>
        <v>0</v>
      </c>
      <c r="G4065" s="102">
        <f>IF(ISERROR(VLOOKUP(A4065,'CGN-2015-001'!A4064:I9211,7,0)),0,VLOOKUP(A4065,'CGN-2015-001'!A4064:I9211,7,0))</f>
        <v>0</v>
      </c>
      <c r="H4065" s="44"/>
      <c r="I4065" s="46"/>
      <c r="J4065" s="113">
        <f t="shared" si="319"/>
        <v>0</v>
      </c>
      <c r="K4065" s="114">
        <f t="shared" si="320"/>
        <v>0</v>
      </c>
      <c r="L4065" s="31">
        <f t="shared" si="321"/>
        <v>0</v>
      </c>
      <c r="M4065" s="1">
        <f t="shared" si="322"/>
        <v>0</v>
      </c>
      <c r="N4065" s="1">
        <f t="shared" si="323"/>
        <v>6</v>
      </c>
    </row>
    <row r="4066" spans="1:14" ht="16.5" hidden="1" thickBot="1" x14ac:dyDescent="0.3">
      <c r="A4066" s="26">
        <v>731007</v>
      </c>
      <c r="B4066" s="42">
        <v>731007</v>
      </c>
      <c r="C4066" s="43" t="s">
        <v>1955</v>
      </c>
      <c r="D4066" s="99">
        <f>IF(ISERROR(VLOOKUP(A4066,'CGN-2015-001'!A4065:I9212,4,0)),0,VLOOKUP(A4066,'CGN-2015-001'!A4065:I9212,4,0))</f>
        <v>0</v>
      </c>
      <c r="E4066" s="45">
        <f>IF(ISERROR(VLOOKUP(A4066,[3]Hoja1!$A$1:$F$369,4,0)),0,VLOOKUP(A4066,[3]Hoja1!$A$1:$F$369,4,0))</f>
        <v>0</v>
      </c>
      <c r="F4066" s="45">
        <f>IF(ISERROR(VLOOKUP(A4066,[3]Hoja1!$A$1:$F$369,5,0)),0,VLOOKUP(A4066,[3]Hoja1!$A$1:$F$369,5,0))</f>
        <v>0</v>
      </c>
      <c r="G4066" s="102">
        <f>IF(ISERROR(VLOOKUP(A4066,'CGN-2015-001'!A4065:I9212,7,0)),0,VLOOKUP(A4066,'CGN-2015-001'!A4065:I9212,7,0))</f>
        <v>0</v>
      </c>
      <c r="H4066" s="44"/>
      <c r="I4066" s="46"/>
      <c r="J4066" s="113">
        <f t="shared" si="319"/>
        <v>0</v>
      </c>
      <c r="K4066" s="114">
        <f t="shared" si="320"/>
        <v>0</v>
      </c>
      <c r="L4066" s="31">
        <f t="shared" si="321"/>
        <v>0</v>
      </c>
      <c r="M4066" s="1">
        <f t="shared" si="322"/>
        <v>0</v>
      </c>
      <c r="N4066" s="1">
        <f t="shared" si="323"/>
        <v>6</v>
      </c>
    </row>
    <row r="4067" spans="1:14" ht="16.5" hidden="1" thickBot="1" x14ac:dyDescent="0.3">
      <c r="A4067" s="26">
        <v>731008</v>
      </c>
      <c r="B4067" s="42">
        <v>731008</v>
      </c>
      <c r="C4067" s="43" t="s">
        <v>438</v>
      </c>
      <c r="D4067" s="99">
        <f>IF(ISERROR(VLOOKUP(A4067,'CGN-2015-001'!A4066:I9213,4,0)),0,VLOOKUP(A4067,'CGN-2015-001'!A4066:I9213,4,0))</f>
        <v>0</v>
      </c>
      <c r="E4067" s="45">
        <f>IF(ISERROR(VLOOKUP(A4067,[3]Hoja1!$A$1:$F$369,4,0)),0,VLOOKUP(A4067,[3]Hoja1!$A$1:$F$369,4,0))</f>
        <v>0</v>
      </c>
      <c r="F4067" s="45">
        <f>IF(ISERROR(VLOOKUP(A4067,[3]Hoja1!$A$1:$F$369,5,0)),0,VLOOKUP(A4067,[3]Hoja1!$A$1:$F$369,5,0))</f>
        <v>0</v>
      </c>
      <c r="G4067" s="102">
        <f>IF(ISERROR(VLOOKUP(A4067,'CGN-2015-001'!A4066:I9213,7,0)),0,VLOOKUP(A4067,'CGN-2015-001'!A4066:I9213,7,0))</f>
        <v>0</v>
      </c>
      <c r="H4067" s="44"/>
      <c r="I4067" s="46"/>
      <c r="J4067" s="113">
        <f t="shared" si="319"/>
        <v>0</v>
      </c>
      <c r="K4067" s="114">
        <f t="shared" si="320"/>
        <v>0</v>
      </c>
      <c r="L4067" s="31">
        <f t="shared" si="321"/>
        <v>0</v>
      </c>
      <c r="M4067" s="1">
        <f t="shared" si="322"/>
        <v>0</v>
      </c>
      <c r="N4067" s="1">
        <f t="shared" si="323"/>
        <v>6</v>
      </c>
    </row>
    <row r="4068" spans="1:14" ht="16.5" hidden="1" thickBot="1" x14ac:dyDescent="0.3">
      <c r="A4068" s="26">
        <v>731009</v>
      </c>
      <c r="B4068" s="42">
        <v>731009</v>
      </c>
      <c r="C4068" s="43" t="s">
        <v>1821</v>
      </c>
      <c r="D4068" s="99">
        <f>IF(ISERROR(VLOOKUP(A4068,'CGN-2015-001'!A4067:I9214,4,0)),0,VLOOKUP(A4068,'CGN-2015-001'!A4067:I9214,4,0))</f>
        <v>0</v>
      </c>
      <c r="E4068" s="45">
        <f>IF(ISERROR(VLOOKUP(A4068,[3]Hoja1!$A$1:$F$369,4,0)),0,VLOOKUP(A4068,[3]Hoja1!$A$1:$F$369,4,0))</f>
        <v>0</v>
      </c>
      <c r="F4068" s="45">
        <f>IF(ISERROR(VLOOKUP(A4068,[3]Hoja1!$A$1:$F$369,5,0)),0,VLOOKUP(A4068,[3]Hoja1!$A$1:$F$369,5,0))</f>
        <v>0</v>
      </c>
      <c r="G4068" s="102">
        <f>IF(ISERROR(VLOOKUP(A4068,'CGN-2015-001'!A4067:I9214,7,0)),0,VLOOKUP(A4068,'CGN-2015-001'!A4067:I9214,7,0))</f>
        <v>0</v>
      </c>
      <c r="H4068" s="44"/>
      <c r="I4068" s="46"/>
      <c r="J4068" s="113">
        <f t="shared" si="319"/>
        <v>0</v>
      </c>
      <c r="K4068" s="114">
        <f t="shared" si="320"/>
        <v>0</v>
      </c>
      <c r="L4068" s="31">
        <f t="shared" si="321"/>
        <v>0</v>
      </c>
      <c r="M4068" s="1">
        <f t="shared" si="322"/>
        <v>0</v>
      </c>
      <c r="N4068" s="1">
        <f t="shared" si="323"/>
        <v>6</v>
      </c>
    </row>
    <row r="4069" spans="1:14" ht="16.5" hidden="1" thickBot="1" x14ac:dyDescent="0.3">
      <c r="A4069" s="26">
        <v>731010</v>
      </c>
      <c r="B4069" s="42">
        <v>731010</v>
      </c>
      <c r="C4069" s="43" t="s">
        <v>1822</v>
      </c>
      <c r="D4069" s="99">
        <f>IF(ISERROR(VLOOKUP(A4069,'CGN-2015-001'!A4068:I9215,4,0)),0,VLOOKUP(A4069,'CGN-2015-001'!A4068:I9215,4,0))</f>
        <v>0</v>
      </c>
      <c r="E4069" s="45">
        <f>IF(ISERROR(VLOOKUP(A4069,[3]Hoja1!$A$1:$F$369,4,0)),0,VLOOKUP(A4069,[3]Hoja1!$A$1:$F$369,4,0))</f>
        <v>0</v>
      </c>
      <c r="F4069" s="45">
        <f>IF(ISERROR(VLOOKUP(A4069,[3]Hoja1!$A$1:$F$369,5,0)),0,VLOOKUP(A4069,[3]Hoja1!$A$1:$F$369,5,0))</f>
        <v>0</v>
      </c>
      <c r="G4069" s="102">
        <f>IF(ISERROR(VLOOKUP(A4069,'CGN-2015-001'!A4068:I9215,7,0)),0,VLOOKUP(A4069,'CGN-2015-001'!A4068:I9215,7,0))</f>
        <v>0</v>
      </c>
      <c r="H4069" s="44"/>
      <c r="I4069" s="46"/>
      <c r="J4069" s="113">
        <f t="shared" si="319"/>
        <v>0</v>
      </c>
      <c r="K4069" s="114">
        <f t="shared" si="320"/>
        <v>0</v>
      </c>
      <c r="L4069" s="31">
        <f t="shared" si="321"/>
        <v>0</v>
      </c>
      <c r="M4069" s="1">
        <f t="shared" si="322"/>
        <v>0</v>
      </c>
      <c r="N4069" s="1">
        <f t="shared" si="323"/>
        <v>6</v>
      </c>
    </row>
    <row r="4070" spans="1:14" ht="16.5" hidden="1" thickBot="1" x14ac:dyDescent="0.3">
      <c r="A4070" s="26">
        <v>731095</v>
      </c>
      <c r="B4070" s="42">
        <v>731095</v>
      </c>
      <c r="C4070" s="43" t="s">
        <v>1956</v>
      </c>
      <c r="D4070" s="99">
        <f>IF(ISERROR(VLOOKUP(A4070,'CGN-2015-001'!A4069:I9216,4,0)),0,VLOOKUP(A4070,'CGN-2015-001'!A4069:I9216,4,0))</f>
        <v>0</v>
      </c>
      <c r="E4070" s="45">
        <f>IF(ISERROR(VLOOKUP(A4070,[3]Hoja1!$A$1:$F$369,4,0)),0,VLOOKUP(A4070,[3]Hoja1!$A$1:$F$369,4,0))</f>
        <v>0</v>
      </c>
      <c r="F4070" s="45">
        <f>IF(ISERROR(VLOOKUP(A4070,[3]Hoja1!$A$1:$F$369,5,0)),0,VLOOKUP(A4070,[3]Hoja1!$A$1:$F$369,5,0))</f>
        <v>0</v>
      </c>
      <c r="G4070" s="102">
        <f>IF(ISERROR(VLOOKUP(A4070,'CGN-2015-001'!A4069:I9216,7,0)),0,VLOOKUP(A4070,'CGN-2015-001'!A4069:I9216,7,0))</f>
        <v>0</v>
      </c>
      <c r="H4070" s="44"/>
      <c r="I4070" s="46"/>
      <c r="J4070" s="113">
        <f t="shared" si="319"/>
        <v>0</v>
      </c>
      <c r="K4070" s="114">
        <f t="shared" si="320"/>
        <v>0</v>
      </c>
      <c r="L4070" s="31">
        <f t="shared" si="321"/>
        <v>0</v>
      </c>
      <c r="M4070" s="1">
        <f t="shared" si="322"/>
        <v>0</v>
      </c>
      <c r="N4070" s="1">
        <f t="shared" si="323"/>
        <v>6</v>
      </c>
    </row>
    <row r="4071" spans="1:14" ht="16.5" hidden="1" thickBot="1" x14ac:dyDescent="0.3">
      <c r="A4071" s="26">
        <v>7311</v>
      </c>
      <c r="B4071" s="48">
        <v>731100</v>
      </c>
      <c r="C4071" s="49" t="s">
        <v>1986</v>
      </c>
      <c r="D4071" s="99">
        <f>IF(ISERROR(VLOOKUP(A4071,'CGN-2015-001'!A4070:I9217,4,0)),0,VLOOKUP(A4071,'CGN-2015-001'!A4070:I9217,4,0))</f>
        <v>0</v>
      </c>
      <c r="E4071" s="40">
        <f>IF(ISERROR(VLOOKUP(A4071,[3]Hoja1!$A$1:$F$369,4,0)),0,VLOOKUP(A4071,[3]Hoja1!$A$1:$F$369,4,0))</f>
        <v>0</v>
      </c>
      <c r="F4071" s="40">
        <f>IF(ISERROR(VLOOKUP(A4071,[3]Hoja1!$A$1:$F$369,5,0)),0,VLOOKUP(A4071,[3]Hoja1!$A$1:$F$369,5,0))</f>
        <v>0</v>
      </c>
      <c r="G4071" s="102">
        <f>IF(ISERROR(VLOOKUP(A4071,'CGN-2015-001'!A4070:I9217,7,0)),0,VLOOKUP(A4071,'CGN-2015-001'!A4070:I9217,7,0))</f>
        <v>0</v>
      </c>
      <c r="H4071" s="50"/>
      <c r="I4071" s="51"/>
      <c r="J4071" s="113">
        <f t="shared" si="319"/>
        <v>0</v>
      </c>
      <c r="K4071" s="114">
        <f t="shared" si="320"/>
        <v>0</v>
      </c>
      <c r="L4071" s="31">
        <f t="shared" si="321"/>
        <v>0</v>
      </c>
      <c r="M4071" s="1">
        <f t="shared" si="322"/>
        <v>0</v>
      </c>
      <c r="N4071" s="1">
        <f t="shared" si="323"/>
        <v>4</v>
      </c>
    </row>
    <row r="4072" spans="1:14" ht="16.5" hidden="1" thickBot="1" x14ac:dyDescent="0.3">
      <c r="A4072" s="26">
        <v>731101</v>
      </c>
      <c r="B4072" s="42">
        <v>731101</v>
      </c>
      <c r="C4072" s="43" t="s">
        <v>1954</v>
      </c>
      <c r="D4072" s="99">
        <f>IF(ISERROR(VLOOKUP(A4072,'CGN-2015-001'!A4071:I9218,4,0)),0,VLOOKUP(A4072,'CGN-2015-001'!A4071:I9218,4,0))</f>
        <v>0</v>
      </c>
      <c r="E4072" s="45">
        <f>IF(ISERROR(VLOOKUP(A4072,[3]Hoja1!$A$1:$F$369,4,0)),0,VLOOKUP(A4072,[3]Hoja1!$A$1:$F$369,4,0))</f>
        <v>0</v>
      </c>
      <c r="F4072" s="45">
        <f>IF(ISERROR(VLOOKUP(A4072,[3]Hoja1!$A$1:$F$369,5,0)),0,VLOOKUP(A4072,[3]Hoja1!$A$1:$F$369,5,0))</f>
        <v>0</v>
      </c>
      <c r="G4072" s="102">
        <f>IF(ISERROR(VLOOKUP(A4072,'CGN-2015-001'!A4071:I9218,7,0)),0,VLOOKUP(A4072,'CGN-2015-001'!A4071:I9218,7,0))</f>
        <v>0</v>
      </c>
      <c r="H4072" s="44"/>
      <c r="I4072" s="46"/>
      <c r="J4072" s="113">
        <f t="shared" si="319"/>
        <v>0</v>
      </c>
      <c r="K4072" s="114">
        <f t="shared" si="320"/>
        <v>0</v>
      </c>
      <c r="L4072" s="31">
        <f t="shared" si="321"/>
        <v>0</v>
      </c>
      <c r="M4072" s="1">
        <f t="shared" si="322"/>
        <v>0</v>
      </c>
      <c r="N4072" s="1">
        <f t="shared" si="323"/>
        <v>6</v>
      </c>
    </row>
    <row r="4073" spans="1:14" ht="16.5" hidden="1" thickBot="1" x14ac:dyDescent="0.3">
      <c r="A4073" s="26">
        <v>731102</v>
      </c>
      <c r="B4073" s="42">
        <v>731102</v>
      </c>
      <c r="C4073" s="43" t="s">
        <v>1820</v>
      </c>
      <c r="D4073" s="99">
        <f>IF(ISERROR(VLOOKUP(A4073,'CGN-2015-001'!A4072:I9219,4,0)),0,VLOOKUP(A4073,'CGN-2015-001'!A4072:I9219,4,0))</f>
        <v>0</v>
      </c>
      <c r="E4073" s="45">
        <f>IF(ISERROR(VLOOKUP(A4073,[3]Hoja1!$A$1:$F$369,4,0)),0,VLOOKUP(A4073,[3]Hoja1!$A$1:$F$369,4,0))</f>
        <v>0</v>
      </c>
      <c r="F4073" s="45">
        <f>IF(ISERROR(VLOOKUP(A4073,[3]Hoja1!$A$1:$F$369,5,0)),0,VLOOKUP(A4073,[3]Hoja1!$A$1:$F$369,5,0))</f>
        <v>0</v>
      </c>
      <c r="G4073" s="102">
        <f>IF(ISERROR(VLOOKUP(A4073,'CGN-2015-001'!A4072:I9219,7,0)),0,VLOOKUP(A4073,'CGN-2015-001'!A4072:I9219,7,0))</f>
        <v>0</v>
      </c>
      <c r="H4073" s="44"/>
      <c r="I4073" s="46"/>
      <c r="J4073" s="113">
        <f t="shared" si="319"/>
        <v>0</v>
      </c>
      <c r="K4073" s="114">
        <f t="shared" si="320"/>
        <v>0</v>
      </c>
      <c r="L4073" s="31">
        <f t="shared" si="321"/>
        <v>0</v>
      </c>
      <c r="M4073" s="1">
        <f t="shared" si="322"/>
        <v>0</v>
      </c>
      <c r="N4073" s="1">
        <f t="shared" si="323"/>
        <v>6</v>
      </c>
    </row>
    <row r="4074" spans="1:14" ht="16.5" hidden="1" thickBot="1" x14ac:dyDescent="0.3">
      <c r="A4074" s="26">
        <v>731103</v>
      </c>
      <c r="B4074" s="42">
        <v>731103</v>
      </c>
      <c r="C4074" s="43" t="s">
        <v>817</v>
      </c>
      <c r="D4074" s="99">
        <f>IF(ISERROR(VLOOKUP(A4074,'CGN-2015-001'!A4073:I9220,4,0)),0,VLOOKUP(A4074,'CGN-2015-001'!A4073:I9220,4,0))</f>
        <v>0</v>
      </c>
      <c r="E4074" s="45">
        <f>IF(ISERROR(VLOOKUP(A4074,[3]Hoja1!$A$1:$F$369,4,0)),0,VLOOKUP(A4074,[3]Hoja1!$A$1:$F$369,4,0))</f>
        <v>0</v>
      </c>
      <c r="F4074" s="45">
        <f>IF(ISERROR(VLOOKUP(A4074,[3]Hoja1!$A$1:$F$369,5,0)),0,VLOOKUP(A4074,[3]Hoja1!$A$1:$F$369,5,0))</f>
        <v>0</v>
      </c>
      <c r="G4074" s="102">
        <f>IF(ISERROR(VLOOKUP(A4074,'CGN-2015-001'!A4073:I9220,7,0)),0,VLOOKUP(A4074,'CGN-2015-001'!A4073:I9220,7,0))</f>
        <v>0</v>
      </c>
      <c r="H4074" s="44"/>
      <c r="I4074" s="46"/>
      <c r="J4074" s="113">
        <f t="shared" si="319"/>
        <v>0</v>
      </c>
      <c r="K4074" s="114">
        <f t="shared" si="320"/>
        <v>0</v>
      </c>
      <c r="L4074" s="31">
        <f t="shared" si="321"/>
        <v>0</v>
      </c>
      <c r="M4074" s="1">
        <f t="shared" si="322"/>
        <v>0</v>
      </c>
      <c r="N4074" s="1">
        <f t="shared" si="323"/>
        <v>6</v>
      </c>
    </row>
    <row r="4075" spans="1:14" ht="16.5" hidden="1" thickBot="1" x14ac:dyDescent="0.3">
      <c r="A4075" s="26">
        <v>731104</v>
      </c>
      <c r="B4075" s="42">
        <v>731104</v>
      </c>
      <c r="C4075" s="43" t="s">
        <v>1819</v>
      </c>
      <c r="D4075" s="99">
        <f>IF(ISERROR(VLOOKUP(A4075,'CGN-2015-001'!A4074:I9221,4,0)),0,VLOOKUP(A4075,'CGN-2015-001'!A4074:I9221,4,0))</f>
        <v>0</v>
      </c>
      <c r="E4075" s="45">
        <f>IF(ISERROR(VLOOKUP(A4075,[3]Hoja1!$A$1:$F$369,4,0)),0,VLOOKUP(A4075,[3]Hoja1!$A$1:$F$369,4,0))</f>
        <v>0</v>
      </c>
      <c r="F4075" s="45">
        <f>IF(ISERROR(VLOOKUP(A4075,[3]Hoja1!$A$1:$F$369,5,0)),0,VLOOKUP(A4075,[3]Hoja1!$A$1:$F$369,5,0))</f>
        <v>0</v>
      </c>
      <c r="G4075" s="102">
        <f>IF(ISERROR(VLOOKUP(A4075,'CGN-2015-001'!A4074:I9221,7,0)),0,VLOOKUP(A4075,'CGN-2015-001'!A4074:I9221,7,0))</f>
        <v>0</v>
      </c>
      <c r="H4075" s="44"/>
      <c r="I4075" s="46"/>
      <c r="J4075" s="113">
        <f t="shared" si="319"/>
        <v>0</v>
      </c>
      <c r="K4075" s="114">
        <f t="shared" si="320"/>
        <v>0</v>
      </c>
      <c r="L4075" s="31">
        <f t="shared" si="321"/>
        <v>0</v>
      </c>
      <c r="M4075" s="1">
        <f t="shared" si="322"/>
        <v>0</v>
      </c>
      <c r="N4075" s="1">
        <f t="shared" si="323"/>
        <v>6</v>
      </c>
    </row>
    <row r="4076" spans="1:14" ht="16.5" hidden="1" thickBot="1" x14ac:dyDescent="0.3">
      <c r="A4076" s="26">
        <v>731105</v>
      </c>
      <c r="B4076" s="42">
        <v>731105</v>
      </c>
      <c r="C4076" s="43" t="s">
        <v>818</v>
      </c>
      <c r="D4076" s="99">
        <f>IF(ISERROR(VLOOKUP(A4076,'CGN-2015-001'!A4075:I9222,4,0)),0,VLOOKUP(A4076,'CGN-2015-001'!A4075:I9222,4,0))</f>
        <v>0</v>
      </c>
      <c r="E4076" s="45">
        <f>IF(ISERROR(VLOOKUP(A4076,[3]Hoja1!$A$1:$F$369,4,0)),0,VLOOKUP(A4076,[3]Hoja1!$A$1:$F$369,4,0))</f>
        <v>0</v>
      </c>
      <c r="F4076" s="45">
        <f>IF(ISERROR(VLOOKUP(A4076,[3]Hoja1!$A$1:$F$369,5,0)),0,VLOOKUP(A4076,[3]Hoja1!$A$1:$F$369,5,0))</f>
        <v>0</v>
      </c>
      <c r="G4076" s="102">
        <f>IF(ISERROR(VLOOKUP(A4076,'CGN-2015-001'!A4075:I9222,7,0)),0,VLOOKUP(A4076,'CGN-2015-001'!A4075:I9222,7,0))</f>
        <v>0</v>
      </c>
      <c r="H4076" s="44"/>
      <c r="I4076" s="46"/>
      <c r="J4076" s="113">
        <f t="shared" si="319"/>
        <v>0</v>
      </c>
      <c r="K4076" s="114">
        <f t="shared" si="320"/>
        <v>0</v>
      </c>
      <c r="L4076" s="31">
        <f t="shared" si="321"/>
        <v>0</v>
      </c>
      <c r="M4076" s="1">
        <f t="shared" si="322"/>
        <v>0</v>
      </c>
      <c r="N4076" s="1">
        <f t="shared" si="323"/>
        <v>6</v>
      </c>
    </row>
    <row r="4077" spans="1:14" ht="16.5" hidden="1" thickBot="1" x14ac:dyDescent="0.3">
      <c r="A4077" s="26">
        <v>731106</v>
      </c>
      <c r="B4077" s="42">
        <v>731106</v>
      </c>
      <c r="C4077" s="43" t="s">
        <v>440</v>
      </c>
      <c r="D4077" s="99">
        <f>IF(ISERROR(VLOOKUP(A4077,'CGN-2015-001'!A4076:I9223,4,0)),0,VLOOKUP(A4077,'CGN-2015-001'!A4076:I9223,4,0))</f>
        <v>0</v>
      </c>
      <c r="E4077" s="45">
        <f>IF(ISERROR(VLOOKUP(A4077,[3]Hoja1!$A$1:$F$369,4,0)),0,VLOOKUP(A4077,[3]Hoja1!$A$1:$F$369,4,0))</f>
        <v>0</v>
      </c>
      <c r="F4077" s="45">
        <f>IF(ISERROR(VLOOKUP(A4077,[3]Hoja1!$A$1:$F$369,5,0)),0,VLOOKUP(A4077,[3]Hoja1!$A$1:$F$369,5,0))</f>
        <v>0</v>
      </c>
      <c r="G4077" s="102">
        <f>IF(ISERROR(VLOOKUP(A4077,'CGN-2015-001'!A4076:I9223,7,0)),0,VLOOKUP(A4077,'CGN-2015-001'!A4076:I9223,7,0))</f>
        <v>0</v>
      </c>
      <c r="H4077" s="44"/>
      <c r="I4077" s="46"/>
      <c r="J4077" s="113">
        <f t="shared" si="319"/>
        <v>0</v>
      </c>
      <c r="K4077" s="114">
        <f t="shared" si="320"/>
        <v>0</v>
      </c>
      <c r="L4077" s="31">
        <f t="shared" si="321"/>
        <v>0</v>
      </c>
      <c r="M4077" s="1">
        <f t="shared" si="322"/>
        <v>0</v>
      </c>
      <c r="N4077" s="1">
        <f t="shared" si="323"/>
        <v>6</v>
      </c>
    </row>
    <row r="4078" spans="1:14" ht="16.5" hidden="1" thickBot="1" x14ac:dyDescent="0.3">
      <c r="A4078" s="26">
        <v>731107</v>
      </c>
      <c r="B4078" s="42">
        <v>731107</v>
      </c>
      <c r="C4078" s="43" t="s">
        <v>1955</v>
      </c>
      <c r="D4078" s="99">
        <f>IF(ISERROR(VLOOKUP(A4078,'CGN-2015-001'!A4077:I9224,4,0)),0,VLOOKUP(A4078,'CGN-2015-001'!A4077:I9224,4,0))</f>
        <v>0</v>
      </c>
      <c r="E4078" s="45">
        <f>IF(ISERROR(VLOOKUP(A4078,[3]Hoja1!$A$1:$F$369,4,0)),0,VLOOKUP(A4078,[3]Hoja1!$A$1:$F$369,4,0))</f>
        <v>0</v>
      </c>
      <c r="F4078" s="45">
        <f>IF(ISERROR(VLOOKUP(A4078,[3]Hoja1!$A$1:$F$369,5,0)),0,VLOOKUP(A4078,[3]Hoja1!$A$1:$F$369,5,0))</f>
        <v>0</v>
      </c>
      <c r="G4078" s="102">
        <f>IF(ISERROR(VLOOKUP(A4078,'CGN-2015-001'!A4077:I9224,7,0)),0,VLOOKUP(A4078,'CGN-2015-001'!A4077:I9224,7,0))</f>
        <v>0</v>
      </c>
      <c r="H4078" s="44"/>
      <c r="I4078" s="46"/>
      <c r="J4078" s="113">
        <f t="shared" si="319"/>
        <v>0</v>
      </c>
      <c r="K4078" s="114">
        <f t="shared" si="320"/>
        <v>0</v>
      </c>
      <c r="L4078" s="31">
        <f t="shared" si="321"/>
        <v>0</v>
      </c>
      <c r="M4078" s="1">
        <f t="shared" si="322"/>
        <v>0</v>
      </c>
      <c r="N4078" s="1">
        <f t="shared" si="323"/>
        <v>6</v>
      </c>
    </row>
    <row r="4079" spans="1:14" ht="16.5" hidden="1" thickBot="1" x14ac:dyDescent="0.3">
      <c r="A4079" s="26">
        <v>731108</v>
      </c>
      <c r="B4079" s="42">
        <v>731108</v>
      </c>
      <c r="C4079" s="43" t="s">
        <v>438</v>
      </c>
      <c r="D4079" s="99">
        <f>IF(ISERROR(VLOOKUP(A4079,'CGN-2015-001'!A4078:I9225,4,0)),0,VLOOKUP(A4079,'CGN-2015-001'!A4078:I9225,4,0))</f>
        <v>0</v>
      </c>
      <c r="E4079" s="45">
        <f>IF(ISERROR(VLOOKUP(A4079,[3]Hoja1!$A$1:$F$369,4,0)),0,VLOOKUP(A4079,[3]Hoja1!$A$1:$F$369,4,0))</f>
        <v>0</v>
      </c>
      <c r="F4079" s="45">
        <f>IF(ISERROR(VLOOKUP(A4079,[3]Hoja1!$A$1:$F$369,5,0)),0,VLOOKUP(A4079,[3]Hoja1!$A$1:$F$369,5,0))</f>
        <v>0</v>
      </c>
      <c r="G4079" s="102">
        <f>IF(ISERROR(VLOOKUP(A4079,'CGN-2015-001'!A4078:I9225,7,0)),0,VLOOKUP(A4079,'CGN-2015-001'!A4078:I9225,7,0))</f>
        <v>0</v>
      </c>
      <c r="H4079" s="44"/>
      <c r="I4079" s="46"/>
      <c r="J4079" s="113">
        <f t="shared" si="319"/>
        <v>0</v>
      </c>
      <c r="K4079" s="114">
        <f t="shared" si="320"/>
        <v>0</v>
      </c>
      <c r="L4079" s="31">
        <f t="shared" si="321"/>
        <v>0</v>
      </c>
      <c r="M4079" s="1">
        <f t="shared" si="322"/>
        <v>0</v>
      </c>
      <c r="N4079" s="1">
        <f t="shared" si="323"/>
        <v>6</v>
      </c>
    </row>
    <row r="4080" spans="1:14" ht="16.5" hidden="1" thickBot="1" x14ac:dyDescent="0.3">
      <c r="A4080" s="26">
        <v>731109</v>
      </c>
      <c r="B4080" s="42">
        <v>731109</v>
      </c>
      <c r="C4080" s="43" t="s">
        <v>1821</v>
      </c>
      <c r="D4080" s="99">
        <f>IF(ISERROR(VLOOKUP(A4080,'CGN-2015-001'!A4079:I9226,4,0)),0,VLOOKUP(A4080,'CGN-2015-001'!A4079:I9226,4,0))</f>
        <v>0</v>
      </c>
      <c r="E4080" s="45">
        <f>IF(ISERROR(VLOOKUP(A4080,[3]Hoja1!$A$1:$F$369,4,0)),0,VLOOKUP(A4080,[3]Hoja1!$A$1:$F$369,4,0))</f>
        <v>0</v>
      </c>
      <c r="F4080" s="45">
        <f>IF(ISERROR(VLOOKUP(A4080,[3]Hoja1!$A$1:$F$369,5,0)),0,VLOOKUP(A4080,[3]Hoja1!$A$1:$F$369,5,0))</f>
        <v>0</v>
      </c>
      <c r="G4080" s="102">
        <f>IF(ISERROR(VLOOKUP(A4080,'CGN-2015-001'!A4079:I9226,7,0)),0,VLOOKUP(A4080,'CGN-2015-001'!A4079:I9226,7,0))</f>
        <v>0</v>
      </c>
      <c r="H4080" s="44"/>
      <c r="I4080" s="46"/>
      <c r="J4080" s="113">
        <f t="shared" si="319"/>
        <v>0</v>
      </c>
      <c r="K4080" s="114">
        <f t="shared" si="320"/>
        <v>0</v>
      </c>
      <c r="L4080" s="31">
        <f t="shared" si="321"/>
        <v>0</v>
      </c>
      <c r="M4080" s="1">
        <f t="shared" si="322"/>
        <v>0</v>
      </c>
      <c r="N4080" s="1">
        <f t="shared" si="323"/>
        <v>6</v>
      </c>
    </row>
    <row r="4081" spans="1:14" ht="16.5" hidden="1" thickBot="1" x14ac:dyDescent="0.3">
      <c r="A4081" s="26">
        <v>731110</v>
      </c>
      <c r="B4081" s="42">
        <v>731110</v>
      </c>
      <c r="C4081" s="43" t="s">
        <v>1822</v>
      </c>
      <c r="D4081" s="99">
        <f>IF(ISERROR(VLOOKUP(A4081,'CGN-2015-001'!A4080:I9227,4,0)),0,VLOOKUP(A4081,'CGN-2015-001'!A4080:I9227,4,0))</f>
        <v>0</v>
      </c>
      <c r="E4081" s="45">
        <f>IF(ISERROR(VLOOKUP(A4081,[3]Hoja1!$A$1:$F$369,4,0)),0,VLOOKUP(A4081,[3]Hoja1!$A$1:$F$369,4,0))</f>
        <v>0</v>
      </c>
      <c r="F4081" s="45">
        <f>IF(ISERROR(VLOOKUP(A4081,[3]Hoja1!$A$1:$F$369,5,0)),0,VLOOKUP(A4081,[3]Hoja1!$A$1:$F$369,5,0))</f>
        <v>0</v>
      </c>
      <c r="G4081" s="102">
        <f>IF(ISERROR(VLOOKUP(A4081,'CGN-2015-001'!A4080:I9227,7,0)),0,VLOOKUP(A4081,'CGN-2015-001'!A4080:I9227,7,0))</f>
        <v>0</v>
      </c>
      <c r="H4081" s="44"/>
      <c r="I4081" s="46"/>
      <c r="J4081" s="113">
        <f t="shared" si="319"/>
        <v>0</v>
      </c>
      <c r="K4081" s="114">
        <f t="shared" si="320"/>
        <v>0</v>
      </c>
      <c r="L4081" s="31">
        <f t="shared" si="321"/>
        <v>0</v>
      </c>
      <c r="M4081" s="1">
        <f t="shared" si="322"/>
        <v>0</v>
      </c>
      <c r="N4081" s="1">
        <f t="shared" si="323"/>
        <v>6</v>
      </c>
    </row>
    <row r="4082" spans="1:14" ht="16.5" hidden="1" thickBot="1" x14ac:dyDescent="0.3">
      <c r="A4082" s="26">
        <v>731195</v>
      </c>
      <c r="B4082" s="42">
        <v>731195</v>
      </c>
      <c r="C4082" s="43" t="s">
        <v>1956</v>
      </c>
      <c r="D4082" s="99">
        <f>IF(ISERROR(VLOOKUP(A4082,'CGN-2015-001'!A4081:I9228,4,0)),0,VLOOKUP(A4082,'CGN-2015-001'!A4081:I9228,4,0))</f>
        <v>0</v>
      </c>
      <c r="E4082" s="45">
        <f>IF(ISERROR(VLOOKUP(A4082,[3]Hoja1!$A$1:$F$369,4,0)),0,VLOOKUP(A4082,[3]Hoja1!$A$1:$F$369,4,0))</f>
        <v>0</v>
      </c>
      <c r="F4082" s="45">
        <f>IF(ISERROR(VLOOKUP(A4082,[3]Hoja1!$A$1:$F$369,5,0)),0,VLOOKUP(A4082,[3]Hoja1!$A$1:$F$369,5,0))</f>
        <v>0</v>
      </c>
      <c r="G4082" s="102">
        <f>IF(ISERROR(VLOOKUP(A4082,'CGN-2015-001'!A4081:I9228,7,0)),0,VLOOKUP(A4082,'CGN-2015-001'!A4081:I9228,7,0))</f>
        <v>0</v>
      </c>
      <c r="H4082" s="44"/>
      <c r="I4082" s="46"/>
      <c r="J4082" s="113">
        <f t="shared" si="319"/>
        <v>0</v>
      </c>
      <c r="K4082" s="114">
        <f t="shared" si="320"/>
        <v>0</v>
      </c>
      <c r="L4082" s="31">
        <f t="shared" si="321"/>
        <v>0</v>
      </c>
      <c r="M4082" s="1">
        <f t="shared" si="322"/>
        <v>0</v>
      </c>
      <c r="N4082" s="1">
        <f t="shared" si="323"/>
        <v>6</v>
      </c>
    </row>
    <row r="4083" spans="1:14" ht="16.5" hidden="1" thickBot="1" x14ac:dyDescent="0.3">
      <c r="A4083" s="26">
        <v>7312</v>
      </c>
      <c r="B4083" s="48">
        <v>731200</v>
      </c>
      <c r="C4083" s="49" t="s">
        <v>1987</v>
      </c>
      <c r="D4083" s="99">
        <f>IF(ISERROR(VLOOKUP(A4083,'CGN-2015-001'!A4082:I9229,4,0)),0,VLOOKUP(A4083,'CGN-2015-001'!A4082:I9229,4,0))</f>
        <v>0</v>
      </c>
      <c r="E4083" s="40">
        <f>IF(ISERROR(VLOOKUP(A4083,[3]Hoja1!$A$1:$F$369,4,0)),0,VLOOKUP(A4083,[3]Hoja1!$A$1:$F$369,4,0))</f>
        <v>0</v>
      </c>
      <c r="F4083" s="40">
        <f>IF(ISERROR(VLOOKUP(A4083,[3]Hoja1!$A$1:$F$369,5,0)),0,VLOOKUP(A4083,[3]Hoja1!$A$1:$F$369,5,0))</f>
        <v>0</v>
      </c>
      <c r="G4083" s="102">
        <f>IF(ISERROR(VLOOKUP(A4083,'CGN-2015-001'!A4082:I9229,7,0)),0,VLOOKUP(A4083,'CGN-2015-001'!A4082:I9229,7,0))</f>
        <v>0</v>
      </c>
      <c r="H4083" s="50"/>
      <c r="I4083" s="51"/>
      <c r="J4083" s="113">
        <f t="shared" si="319"/>
        <v>0</v>
      </c>
      <c r="K4083" s="114">
        <f t="shared" si="320"/>
        <v>0</v>
      </c>
      <c r="L4083" s="31">
        <f t="shared" si="321"/>
        <v>0</v>
      </c>
      <c r="M4083" s="1">
        <f t="shared" si="322"/>
        <v>0</v>
      </c>
      <c r="N4083" s="1">
        <f t="shared" si="323"/>
        <v>4</v>
      </c>
    </row>
    <row r="4084" spans="1:14" ht="16.5" hidden="1" thickBot="1" x14ac:dyDescent="0.3">
      <c r="A4084" s="26">
        <v>731201</v>
      </c>
      <c r="B4084" s="42">
        <v>731201</v>
      </c>
      <c r="C4084" s="43" t="s">
        <v>1954</v>
      </c>
      <c r="D4084" s="99">
        <f>IF(ISERROR(VLOOKUP(A4084,'CGN-2015-001'!A4083:I9230,4,0)),0,VLOOKUP(A4084,'CGN-2015-001'!A4083:I9230,4,0))</f>
        <v>0</v>
      </c>
      <c r="E4084" s="45">
        <f>IF(ISERROR(VLOOKUP(A4084,[3]Hoja1!$A$1:$F$369,4,0)),0,VLOOKUP(A4084,[3]Hoja1!$A$1:$F$369,4,0))</f>
        <v>0</v>
      </c>
      <c r="F4084" s="45">
        <f>IF(ISERROR(VLOOKUP(A4084,[3]Hoja1!$A$1:$F$369,5,0)),0,VLOOKUP(A4084,[3]Hoja1!$A$1:$F$369,5,0))</f>
        <v>0</v>
      </c>
      <c r="G4084" s="102">
        <f>IF(ISERROR(VLOOKUP(A4084,'CGN-2015-001'!A4083:I9230,7,0)),0,VLOOKUP(A4084,'CGN-2015-001'!A4083:I9230,7,0))</f>
        <v>0</v>
      </c>
      <c r="H4084" s="44"/>
      <c r="I4084" s="46"/>
      <c r="J4084" s="113">
        <f t="shared" si="319"/>
        <v>0</v>
      </c>
      <c r="K4084" s="114">
        <f t="shared" si="320"/>
        <v>0</v>
      </c>
      <c r="L4084" s="31">
        <f t="shared" si="321"/>
        <v>0</v>
      </c>
      <c r="M4084" s="1">
        <f t="shared" si="322"/>
        <v>0</v>
      </c>
      <c r="N4084" s="1">
        <f t="shared" si="323"/>
        <v>6</v>
      </c>
    </row>
    <row r="4085" spans="1:14" ht="16.5" hidden="1" thickBot="1" x14ac:dyDescent="0.3">
      <c r="A4085" s="26">
        <v>731202</v>
      </c>
      <c r="B4085" s="42">
        <v>731202</v>
      </c>
      <c r="C4085" s="43" t="s">
        <v>1820</v>
      </c>
      <c r="D4085" s="99">
        <f>IF(ISERROR(VLOOKUP(A4085,'CGN-2015-001'!A4084:I9231,4,0)),0,VLOOKUP(A4085,'CGN-2015-001'!A4084:I9231,4,0))</f>
        <v>0</v>
      </c>
      <c r="E4085" s="45">
        <f>IF(ISERROR(VLOOKUP(A4085,[3]Hoja1!$A$1:$F$369,4,0)),0,VLOOKUP(A4085,[3]Hoja1!$A$1:$F$369,4,0))</f>
        <v>0</v>
      </c>
      <c r="F4085" s="45">
        <f>IF(ISERROR(VLOOKUP(A4085,[3]Hoja1!$A$1:$F$369,5,0)),0,VLOOKUP(A4085,[3]Hoja1!$A$1:$F$369,5,0))</f>
        <v>0</v>
      </c>
      <c r="G4085" s="102">
        <f>IF(ISERROR(VLOOKUP(A4085,'CGN-2015-001'!A4084:I9231,7,0)),0,VLOOKUP(A4085,'CGN-2015-001'!A4084:I9231,7,0))</f>
        <v>0</v>
      </c>
      <c r="H4085" s="44"/>
      <c r="I4085" s="46"/>
      <c r="J4085" s="113">
        <f t="shared" si="319"/>
        <v>0</v>
      </c>
      <c r="K4085" s="114">
        <f t="shared" si="320"/>
        <v>0</v>
      </c>
      <c r="L4085" s="31">
        <f t="shared" si="321"/>
        <v>0</v>
      </c>
      <c r="M4085" s="1">
        <f t="shared" si="322"/>
        <v>0</v>
      </c>
      <c r="N4085" s="1">
        <f t="shared" si="323"/>
        <v>6</v>
      </c>
    </row>
    <row r="4086" spans="1:14" ht="16.5" hidden="1" thickBot="1" x14ac:dyDescent="0.3">
      <c r="A4086" s="26">
        <v>731203</v>
      </c>
      <c r="B4086" s="42">
        <v>731203</v>
      </c>
      <c r="C4086" s="43" t="s">
        <v>817</v>
      </c>
      <c r="D4086" s="99">
        <f>IF(ISERROR(VLOOKUP(A4086,'CGN-2015-001'!A4085:I9232,4,0)),0,VLOOKUP(A4086,'CGN-2015-001'!A4085:I9232,4,0))</f>
        <v>0</v>
      </c>
      <c r="E4086" s="45">
        <f>IF(ISERROR(VLOOKUP(A4086,[3]Hoja1!$A$1:$F$369,4,0)),0,VLOOKUP(A4086,[3]Hoja1!$A$1:$F$369,4,0))</f>
        <v>0</v>
      </c>
      <c r="F4086" s="45">
        <f>IF(ISERROR(VLOOKUP(A4086,[3]Hoja1!$A$1:$F$369,5,0)),0,VLOOKUP(A4086,[3]Hoja1!$A$1:$F$369,5,0))</f>
        <v>0</v>
      </c>
      <c r="G4086" s="102">
        <f>IF(ISERROR(VLOOKUP(A4086,'CGN-2015-001'!A4085:I9232,7,0)),0,VLOOKUP(A4086,'CGN-2015-001'!A4085:I9232,7,0))</f>
        <v>0</v>
      </c>
      <c r="H4086" s="44"/>
      <c r="I4086" s="46"/>
      <c r="J4086" s="113">
        <f t="shared" si="319"/>
        <v>0</v>
      </c>
      <c r="K4086" s="114">
        <f t="shared" si="320"/>
        <v>0</v>
      </c>
      <c r="L4086" s="31">
        <f t="shared" si="321"/>
        <v>0</v>
      </c>
      <c r="M4086" s="1">
        <f t="shared" si="322"/>
        <v>0</v>
      </c>
      <c r="N4086" s="1">
        <f t="shared" si="323"/>
        <v>6</v>
      </c>
    </row>
    <row r="4087" spans="1:14" ht="16.5" hidden="1" thickBot="1" x14ac:dyDescent="0.3">
      <c r="A4087" s="26">
        <v>731204</v>
      </c>
      <c r="B4087" s="42">
        <v>731204</v>
      </c>
      <c r="C4087" s="43" t="s">
        <v>1819</v>
      </c>
      <c r="D4087" s="99">
        <f>IF(ISERROR(VLOOKUP(A4087,'CGN-2015-001'!A4086:I9233,4,0)),0,VLOOKUP(A4087,'CGN-2015-001'!A4086:I9233,4,0))</f>
        <v>0</v>
      </c>
      <c r="E4087" s="45">
        <f>IF(ISERROR(VLOOKUP(A4087,[3]Hoja1!$A$1:$F$369,4,0)),0,VLOOKUP(A4087,[3]Hoja1!$A$1:$F$369,4,0))</f>
        <v>0</v>
      </c>
      <c r="F4087" s="45">
        <f>IF(ISERROR(VLOOKUP(A4087,[3]Hoja1!$A$1:$F$369,5,0)),0,VLOOKUP(A4087,[3]Hoja1!$A$1:$F$369,5,0))</f>
        <v>0</v>
      </c>
      <c r="G4087" s="102">
        <f>IF(ISERROR(VLOOKUP(A4087,'CGN-2015-001'!A4086:I9233,7,0)),0,VLOOKUP(A4087,'CGN-2015-001'!A4086:I9233,7,0))</f>
        <v>0</v>
      </c>
      <c r="H4087" s="44"/>
      <c r="I4087" s="46"/>
      <c r="J4087" s="113">
        <f t="shared" si="319"/>
        <v>0</v>
      </c>
      <c r="K4087" s="114">
        <f t="shared" si="320"/>
        <v>0</v>
      </c>
      <c r="L4087" s="31">
        <f t="shared" si="321"/>
        <v>0</v>
      </c>
      <c r="M4087" s="1">
        <f t="shared" si="322"/>
        <v>0</v>
      </c>
      <c r="N4087" s="1">
        <f t="shared" si="323"/>
        <v>6</v>
      </c>
    </row>
    <row r="4088" spans="1:14" ht="16.5" hidden="1" thickBot="1" x14ac:dyDescent="0.3">
      <c r="A4088" s="26">
        <v>731205</v>
      </c>
      <c r="B4088" s="42">
        <v>731205</v>
      </c>
      <c r="C4088" s="43" t="s">
        <v>818</v>
      </c>
      <c r="D4088" s="99">
        <f>IF(ISERROR(VLOOKUP(A4088,'CGN-2015-001'!A4087:I9234,4,0)),0,VLOOKUP(A4088,'CGN-2015-001'!A4087:I9234,4,0))</f>
        <v>0</v>
      </c>
      <c r="E4088" s="45">
        <f>IF(ISERROR(VLOOKUP(A4088,[3]Hoja1!$A$1:$F$369,4,0)),0,VLOOKUP(A4088,[3]Hoja1!$A$1:$F$369,4,0))</f>
        <v>0</v>
      </c>
      <c r="F4088" s="45">
        <f>IF(ISERROR(VLOOKUP(A4088,[3]Hoja1!$A$1:$F$369,5,0)),0,VLOOKUP(A4088,[3]Hoja1!$A$1:$F$369,5,0))</f>
        <v>0</v>
      </c>
      <c r="G4088" s="102">
        <f>IF(ISERROR(VLOOKUP(A4088,'CGN-2015-001'!A4087:I9234,7,0)),0,VLOOKUP(A4088,'CGN-2015-001'!A4087:I9234,7,0))</f>
        <v>0</v>
      </c>
      <c r="H4088" s="44"/>
      <c r="I4088" s="46"/>
      <c r="J4088" s="113">
        <f t="shared" si="319"/>
        <v>0</v>
      </c>
      <c r="K4088" s="114">
        <f t="shared" si="320"/>
        <v>0</v>
      </c>
      <c r="L4088" s="31">
        <f t="shared" si="321"/>
        <v>0</v>
      </c>
      <c r="M4088" s="1">
        <f t="shared" si="322"/>
        <v>0</v>
      </c>
      <c r="N4088" s="1">
        <f t="shared" si="323"/>
        <v>6</v>
      </c>
    </row>
    <row r="4089" spans="1:14" ht="16.5" hidden="1" thickBot="1" x14ac:dyDescent="0.3">
      <c r="A4089" s="26">
        <v>731206</v>
      </c>
      <c r="B4089" s="42">
        <v>731206</v>
      </c>
      <c r="C4089" s="43" t="s">
        <v>440</v>
      </c>
      <c r="D4089" s="99">
        <f>IF(ISERROR(VLOOKUP(A4089,'CGN-2015-001'!A4088:I9235,4,0)),0,VLOOKUP(A4089,'CGN-2015-001'!A4088:I9235,4,0))</f>
        <v>0</v>
      </c>
      <c r="E4089" s="45">
        <f>IF(ISERROR(VLOOKUP(A4089,[3]Hoja1!$A$1:$F$369,4,0)),0,VLOOKUP(A4089,[3]Hoja1!$A$1:$F$369,4,0))</f>
        <v>0</v>
      </c>
      <c r="F4089" s="45">
        <f>IF(ISERROR(VLOOKUP(A4089,[3]Hoja1!$A$1:$F$369,5,0)),0,VLOOKUP(A4089,[3]Hoja1!$A$1:$F$369,5,0))</f>
        <v>0</v>
      </c>
      <c r="G4089" s="102">
        <f>IF(ISERROR(VLOOKUP(A4089,'CGN-2015-001'!A4088:I9235,7,0)),0,VLOOKUP(A4089,'CGN-2015-001'!A4088:I9235,7,0))</f>
        <v>0</v>
      </c>
      <c r="H4089" s="44"/>
      <c r="I4089" s="46"/>
      <c r="J4089" s="113">
        <f t="shared" si="319"/>
        <v>0</v>
      </c>
      <c r="K4089" s="114">
        <f t="shared" si="320"/>
        <v>0</v>
      </c>
      <c r="L4089" s="31">
        <f t="shared" si="321"/>
        <v>0</v>
      </c>
      <c r="M4089" s="1">
        <f t="shared" si="322"/>
        <v>0</v>
      </c>
      <c r="N4089" s="1">
        <f t="shared" si="323"/>
        <v>6</v>
      </c>
    </row>
    <row r="4090" spans="1:14" ht="16.5" hidden="1" thickBot="1" x14ac:dyDescent="0.3">
      <c r="A4090" s="26">
        <v>731207</v>
      </c>
      <c r="B4090" s="42">
        <v>731207</v>
      </c>
      <c r="C4090" s="43" t="s">
        <v>1955</v>
      </c>
      <c r="D4090" s="99">
        <f>IF(ISERROR(VLOOKUP(A4090,'CGN-2015-001'!A4089:I9236,4,0)),0,VLOOKUP(A4090,'CGN-2015-001'!A4089:I9236,4,0))</f>
        <v>0</v>
      </c>
      <c r="E4090" s="45">
        <f>IF(ISERROR(VLOOKUP(A4090,[3]Hoja1!$A$1:$F$369,4,0)),0,VLOOKUP(A4090,[3]Hoja1!$A$1:$F$369,4,0))</f>
        <v>0</v>
      </c>
      <c r="F4090" s="45">
        <f>IF(ISERROR(VLOOKUP(A4090,[3]Hoja1!$A$1:$F$369,5,0)),0,VLOOKUP(A4090,[3]Hoja1!$A$1:$F$369,5,0))</f>
        <v>0</v>
      </c>
      <c r="G4090" s="102">
        <f>IF(ISERROR(VLOOKUP(A4090,'CGN-2015-001'!A4089:I9236,7,0)),0,VLOOKUP(A4090,'CGN-2015-001'!A4089:I9236,7,0))</f>
        <v>0</v>
      </c>
      <c r="H4090" s="44"/>
      <c r="I4090" s="46"/>
      <c r="J4090" s="113">
        <f t="shared" si="319"/>
        <v>0</v>
      </c>
      <c r="K4090" s="114">
        <f t="shared" si="320"/>
        <v>0</v>
      </c>
      <c r="L4090" s="31">
        <f t="shared" si="321"/>
        <v>0</v>
      </c>
      <c r="M4090" s="1">
        <f t="shared" si="322"/>
        <v>0</v>
      </c>
      <c r="N4090" s="1">
        <f t="shared" si="323"/>
        <v>6</v>
      </c>
    </row>
    <row r="4091" spans="1:14" ht="16.5" hidden="1" thickBot="1" x14ac:dyDescent="0.3">
      <c r="A4091" s="26">
        <v>731208</v>
      </c>
      <c r="B4091" s="42">
        <v>731208</v>
      </c>
      <c r="C4091" s="43" t="s">
        <v>438</v>
      </c>
      <c r="D4091" s="99">
        <f>IF(ISERROR(VLOOKUP(A4091,'CGN-2015-001'!A4090:I9237,4,0)),0,VLOOKUP(A4091,'CGN-2015-001'!A4090:I9237,4,0))</f>
        <v>0</v>
      </c>
      <c r="E4091" s="45">
        <f>IF(ISERROR(VLOOKUP(A4091,[3]Hoja1!$A$1:$F$369,4,0)),0,VLOOKUP(A4091,[3]Hoja1!$A$1:$F$369,4,0))</f>
        <v>0</v>
      </c>
      <c r="F4091" s="45">
        <f>IF(ISERROR(VLOOKUP(A4091,[3]Hoja1!$A$1:$F$369,5,0)),0,VLOOKUP(A4091,[3]Hoja1!$A$1:$F$369,5,0))</f>
        <v>0</v>
      </c>
      <c r="G4091" s="102">
        <f>IF(ISERROR(VLOOKUP(A4091,'CGN-2015-001'!A4090:I9237,7,0)),0,VLOOKUP(A4091,'CGN-2015-001'!A4090:I9237,7,0))</f>
        <v>0</v>
      </c>
      <c r="H4091" s="44"/>
      <c r="I4091" s="46"/>
      <c r="J4091" s="113">
        <f t="shared" si="319"/>
        <v>0</v>
      </c>
      <c r="K4091" s="114">
        <f t="shared" si="320"/>
        <v>0</v>
      </c>
      <c r="L4091" s="31">
        <f t="shared" si="321"/>
        <v>0</v>
      </c>
      <c r="M4091" s="1">
        <f t="shared" si="322"/>
        <v>0</v>
      </c>
      <c r="N4091" s="1">
        <f t="shared" si="323"/>
        <v>6</v>
      </c>
    </row>
    <row r="4092" spans="1:14" ht="16.5" hidden="1" thickBot="1" x14ac:dyDescent="0.3">
      <c r="A4092" s="26">
        <v>731209</v>
      </c>
      <c r="B4092" s="42">
        <v>731209</v>
      </c>
      <c r="C4092" s="43" t="s">
        <v>1821</v>
      </c>
      <c r="D4092" s="99">
        <f>IF(ISERROR(VLOOKUP(A4092,'CGN-2015-001'!A4091:I9238,4,0)),0,VLOOKUP(A4092,'CGN-2015-001'!A4091:I9238,4,0))</f>
        <v>0</v>
      </c>
      <c r="E4092" s="45">
        <f>IF(ISERROR(VLOOKUP(A4092,[3]Hoja1!$A$1:$F$369,4,0)),0,VLOOKUP(A4092,[3]Hoja1!$A$1:$F$369,4,0))</f>
        <v>0</v>
      </c>
      <c r="F4092" s="45">
        <f>IF(ISERROR(VLOOKUP(A4092,[3]Hoja1!$A$1:$F$369,5,0)),0,VLOOKUP(A4092,[3]Hoja1!$A$1:$F$369,5,0))</f>
        <v>0</v>
      </c>
      <c r="G4092" s="102">
        <f>IF(ISERROR(VLOOKUP(A4092,'CGN-2015-001'!A4091:I9238,7,0)),0,VLOOKUP(A4092,'CGN-2015-001'!A4091:I9238,7,0))</f>
        <v>0</v>
      </c>
      <c r="H4092" s="44"/>
      <c r="I4092" s="46"/>
      <c r="J4092" s="113">
        <f t="shared" si="319"/>
        <v>0</v>
      </c>
      <c r="K4092" s="114">
        <f t="shared" si="320"/>
        <v>0</v>
      </c>
      <c r="L4092" s="31">
        <f t="shared" si="321"/>
        <v>0</v>
      </c>
      <c r="M4092" s="1">
        <f t="shared" si="322"/>
        <v>0</v>
      </c>
      <c r="N4092" s="1">
        <f t="shared" si="323"/>
        <v>6</v>
      </c>
    </row>
    <row r="4093" spans="1:14" ht="16.5" hidden="1" thickBot="1" x14ac:dyDescent="0.3">
      <c r="A4093" s="26">
        <v>731210</v>
      </c>
      <c r="B4093" s="42">
        <v>731210</v>
      </c>
      <c r="C4093" s="43" t="s">
        <v>1822</v>
      </c>
      <c r="D4093" s="99">
        <f>IF(ISERROR(VLOOKUP(A4093,'CGN-2015-001'!A4092:I9239,4,0)),0,VLOOKUP(A4093,'CGN-2015-001'!A4092:I9239,4,0))</f>
        <v>0</v>
      </c>
      <c r="E4093" s="45">
        <f>IF(ISERROR(VLOOKUP(A4093,[3]Hoja1!$A$1:$F$369,4,0)),0,VLOOKUP(A4093,[3]Hoja1!$A$1:$F$369,4,0))</f>
        <v>0</v>
      </c>
      <c r="F4093" s="45">
        <f>IF(ISERROR(VLOOKUP(A4093,[3]Hoja1!$A$1:$F$369,5,0)),0,VLOOKUP(A4093,[3]Hoja1!$A$1:$F$369,5,0))</f>
        <v>0</v>
      </c>
      <c r="G4093" s="102">
        <f>IF(ISERROR(VLOOKUP(A4093,'CGN-2015-001'!A4092:I9239,7,0)),0,VLOOKUP(A4093,'CGN-2015-001'!A4092:I9239,7,0))</f>
        <v>0</v>
      </c>
      <c r="H4093" s="44"/>
      <c r="I4093" s="46"/>
      <c r="J4093" s="113">
        <f t="shared" si="319"/>
        <v>0</v>
      </c>
      <c r="K4093" s="114">
        <f t="shared" si="320"/>
        <v>0</v>
      </c>
      <c r="L4093" s="31">
        <f t="shared" si="321"/>
        <v>0</v>
      </c>
      <c r="M4093" s="1">
        <f t="shared" si="322"/>
        <v>0</v>
      </c>
      <c r="N4093" s="1">
        <f t="shared" si="323"/>
        <v>6</v>
      </c>
    </row>
    <row r="4094" spans="1:14" ht="16.5" hidden="1" thickBot="1" x14ac:dyDescent="0.3">
      <c r="A4094" s="26">
        <v>731295</v>
      </c>
      <c r="B4094" s="42">
        <v>731295</v>
      </c>
      <c r="C4094" s="43" t="s">
        <v>1956</v>
      </c>
      <c r="D4094" s="99">
        <f>IF(ISERROR(VLOOKUP(A4094,'CGN-2015-001'!A4093:I9240,4,0)),0,VLOOKUP(A4094,'CGN-2015-001'!A4093:I9240,4,0))</f>
        <v>0</v>
      </c>
      <c r="E4094" s="45">
        <f>IF(ISERROR(VLOOKUP(A4094,[3]Hoja1!$A$1:$F$369,4,0)),0,VLOOKUP(A4094,[3]Hoja1!$A$1:$F$369,4,0))</f>
        <v>0</v>
      </c>
      <c r="F4094" s="45">
        <f>IF(ISERROR(VLOOKUP(A4094,[3]Hoja1!$A$1:$F$369,5,0)),0,VLOOKUP(A4094,[3]Hoja1!$A$1:$F$369,5,0))</f>
        <v>0</v>
      </c>
      <c r="G4094" s="102">
        <f>IF(ISERROR(VLOOKUP(A4094,'CGN-2015-001'!A4093:I9240,7,0)),0,VLOOKUP(A4094,'CGN-2015-001'!A4093:I9240,7,0))</f>
        <v>0</v>
      </c>
      <c r="H4094" s="44"/>
      <c r="I4094" s="46"/>
      <c r="J4094" s="113">
        <f t="shared" si="319"/>
        <v>0</v>
      </c>
      <c r="K4094" s="114">
        <f t="shared" si="320"/>
        <v>0</v>
      </c>
      <c r="L4094" s="31">
        <f t="shared" si="321"/>
        <v>0</v>
      </c>
      <c r="M4094" s="1">
        <f t="shared" si="322"/>
        <v>0</v>
      </c>
      <c r="N4094" s="1">
        <f t="shared" si="323"/>
        <v>6</v>
      </c>
    </row>
    <row r="4095" spans="1:14" ht="16.5" hidden="1" thickBot="1" x14ac:dyDescent="0.3">
      <c r="A4095" s="26">
        <v>7313</v>
      </c>
      <c r="B4095" s="48">
        <v>731300</v>
      </c>
      <c r="C4095" s="49" t="s">
        <v>1988</v>
      </c>
      <c r="D4095" s="99">
        <f>IF(ISERROR(VLOOKUP(A4095,'CGN-2015-001'!A4094:I9241,4,0)),0,VLOOKUP(A4095,'CGN-2015-001'!A4094:I9241,4,0))</f>
        <v>0</v>
      </c>
      <c r="E4095" s="40">
        <f>IF(ISERROR(VLOOKUP(A4095,[3]Hoja1!$A$1:$F$369,4,0)),0,VLOOKUP(A4095,[3]Hoja1!$A$1:$F$369,4,0))</f>
        <v>0</v>
      </c>
      <c r="F4095" s="40">
        <f>IF(ISERROR(VLOOKUP(A4095,[3]Hoja1!$A$1:$F$369,5,0)),0,VLOOKUP(A4095,[3]Hoja1!$A$1:$F$369,5,0))</f>
        <v>0</v>
      </c>
      <c r="G4095" s="102">
        <f>IF(ISERROR(VLOOKUP(A4095,'CGN-2015-001'!A4094:I9241,7,0)),0,VLOOKUP(A4095,'CGN-2015-001'!A4094:I9241,7,0))</f>
        <v>0</v>
      </c>
      <c r="H4095" s="50"/>
      <c r="I4095" s="51"/>
      <c r="J4095" s="113">
        <f t="shared" si="319"/>
        <v>0</v>
      </c>
      <c r="K4095" s="114">
        <f t="shared" si="320"/>
        <v>0</v>
      </c>
      <c r="L4095" s="31">
        <f t="shared" si="321"/>
        <v>0</v>
      </c>
      <c r="M4095" s="1">
        <f t="shared" si="322"/>
        <v>0</v>
      </c>
      <c r="N4095" s="1">
        <f t="shared" si="323"/>
        <v>4</v>
      </c>
    </row>
    <row r="4096" spans="1:14" ht="16.5" hidden="1" thickBot="1" x14ac:dyDescent="0.3">
      <c r="A4096" s="26">
        <v>731301</v>
      </c>
      <c r="B4096" s="42">
        <v>731301</v>
      </c>
      <c r="C4096" s="43" t="s">
        <v>1954</v>
      </c>
      <c r="D4096" s="99">
        <f>IF(ISERROR(VLOOKUP(A4096,'CGN-2015-001'!A4095:I9242,4,0)),0,VLOOKUP(A4096,'CGN-2015-001'!A4095:I9242,4,0))</f>
        <v>0</v>
      </c>
      <c r="E4096" s="45">
        <f>IF(ISERROR(VLOOKUP(A4096,[3]Hoja1!$A$1:$F$369,4,0)),0,VLOOKUP(A4096,[3]Hoja1!$A$1:$F$369,4,0))</f>
        <v>0</v>
      </c>
      <c r="F4096" s="45">
        <f>IF(ISERROR(VLOOKUP(A4096,[3]Hoja1!$A$1:$F$369,5,0)),0,VLOOKUP(A4096,[3]Hoja1!$A$1:$F$369,5,0))</f>
        <v>0</v>
      </c>
      <c r="G4096" s="102">
        <f>IF(ISERROR(VLOOKUP(A4096,'CGN-2015-001'!A4095:I9242,7,0)),0,VLOOKUP(A4096,'CGN-2015-001'!A4095:I9242,7,0))</f>
        <v>0</v>
      </c>
      <c r="H4096" s="44"/>
      <c r="I4096" s="46"/>
      <c r="J4096" s="113">
        <f t="shared" si="319"/>
        <v>0</v>
      </c>
      <c r="K4096" s="114">
        <f t="shared" si="320"/>
        <v>0</v>
      </c>
      <c r="L4096" s="31">
        <f t="shared" si="321"/>
        <v>0</v>
      </c>
      <c r="M4096" s="1">
        <f t="shared" si="322"/>
        <v>0</v>
      </c>
      <c r="N4096" s="1">
        <f t="shared" si="323"/>
        <v>6</v>
      </c>
    </row>
    <row r="4097" spans="1:14" ht="16.5" hidden="1" thickBot="1" x14ac:dyDescent="0.3">
      <c r="A4097" s="26">
        <v>731302</v>
      </c>
      <c r="B4097" s="42">
        <v>731302</v>
      </c>
      <c r="C4097" s="43" t="s">
        <v>1820</v>
      </c>
      <c r="D4097" s="99">
        <f>IF(ISERROR(VLOOKUP(A4097,'CGN-2015-001'!A4096:I9243,4,0)),0,VLOOKUP(A4097,'CGN-2015-001'!A4096:I9243,4,0))</f>
        <v>0</v>
      </c>
      <c r="E4097" s="45">
        <f>IF(ISERROR(VLOOKUP(A4097,[3]Hoja1!$A$1:$F$369,4,0)),0,VLOOKUP(A4097,[3]Hoja1!$A$1:$F$369,4,0))</f>
        <v>0</v>
      </c>
      <c r="F4097" s="45">
        <f>IF(ISERROR(VLOOKUP(A4097,[3]Hoja1!$A$1:$F$369,5,0)),0,VLOOKUP(A4097,[3]Hoja1!$A$1:$F$369,5,0))</f>
        <v>0</v>
      </c>
      <c r="G4097" s="102">
        <f>IF(ISERROR(VLOOKUP(A4097,'CGN-2015-001'!A4096:I9243,7,0)),0,VLOOKUP(A4097,'CGN-2015-001'!A4096:I9243,7,0))</f>
        <v>0</v>
      </c>
      <c r="H4097" s="44"/>
      <c r="I4097" s="46"/>
      <c r="J4097" s="113">
        <f t="shared" si="319"/>
        <v>0</v>
      </c>
      <c r="K4097" s="114">
        <f t="shared" si="320"/>
        <v>0</v>
      </c>
      <c r="L4097" s="31">
        <f t="shared" si="321"/>
        <v>0</v>
      </c>
      <c r="M4097" s="1">
        <f t="shared" si="322"/>
        <v>0</v>
      </c>
      <c r="N4097" s="1">
        <f t="shared" si="323"/>
        <v>6</v>
      </c>
    </row>
    <row r="4098" spans="1:14" ht="16.5" hidden="1" thickBot="1" x14ac:dyDescent="0.3">
      <c r="A4098" s="26">
        <v>731303</v>
      </c>
      <c r="B4098" s="42">
        <v>731303</v>
      </c>
      <c r="C4098" s="43" t="s">
        <v>817</v>
      </c>
      <c r="D4098" s="99">
        <f>IF(ISERROR(VLOOKUP(A4098,'CGN-2015-001'!A4097:I9244,4,0)),0,VLOOKUP(A4098,'CGN-2015-001'!A4097:I9244,4,0))</f>
        <v>0</v>
      </c>
      <c r="E4098" s="45">
        <f>IF(ISERROR(VLOOKUP(A4098,[3]Hoja1!$A$1:$F$369,4,0)),0,VLOOKUP(A4098,[3]Hoja1!$A$1:$F$369,4,0))</f>
        <v>0</v>
      </c>
      <c r="F4098" s="45">
        <f>IF(ISERROR(VLOOKUP(A4098,[3]Hoja1!$A$1:$F$369,5,0)),0,VLOOKUP(A4098,[3]Hoja1!$A$1:$F$369,5,0))</f>
        <v>0</v>
      </c>
      <c r="G4098" s="102">
        <f>IF(ISERROR(VLOOKUP(A4098,'CGN-2015-001'!A4097:I9244,7,0)),0,VLOOKUP(A4098,'CGN-2015-001'!A4097:I9244,7,0))</f>
        <v>0</v>
      </c>
      <c r="H4098" s="44"/>
      <c r="I4098" s="46"/>
      <c r="J4098" s="113">
        <f t="shared" si="319"/>
        <v>0</v>
      </c>
      <c r="K4098" s="114">
        <f t="shared" si="320"/>
        <v>0</v>
      </c>
      <c r="L4098" s="31">
        <f t="shared" si="321"/>
        <v>0</v>
      </c>
      <c r="M4098" s="1">
        <f t="shared" si="322"/>
        <v>0</v>
      </c>
      <c r="N4098" s="1">
        <f t="shared" si="323"/>
        <v>6</v>
      </c>
    </row>
    <row r="4099" spans="1:14" ht="16.5" hidden="1" thickBot="1" x14ac:dyDescent="0.3">
      <c r="A4099" s="26">
        <v>731304</v>
      </c>
      <c r="B4099" s="42">
        <v>731304</v>
      </c>
      <c r="C4099" s="43" t="s">
        <v>1819</v>
      </c>
      <c r="D4099" s="99">
        <f>IF(ISERROR(VLOOKUP(A4099,'CGN-2015-001'!A4098:I9245,4,0)),0,VLOOKUP(A4099,'CGN-2015-001'!A4098:I9245,4,0))</f>
        <v>0</v>
      </c>
      <c r="E4099" s="45">
        <f>IF(ISERROR(VLOOKUP(A4099,[3]Hoja1!$A$1:$F$369,4,0)),0,VLOOKUP(A4099,[3]Hoja1!$A$1:$F$369,4,0))</f>
        <v>0</v>
      </c>
      <c r="F4099" s="45">
        <f>IF(ISERROR(VLOOKUP(A4099,[3]Hoja1!$A$1:$F$369,5,0)),0,VLOOKUP(A4099,[3]Hoja1!$A$1:$F$369,5,0))</f>
        <v>0</v>
      </c>
      <c r="G4099" s="102">
        <f>IF(ISERROR(VLOOKUP(A4099,'CGN-2015-001'!A4098:I9245,7,0)),0,VLOOKUP(A4099,'CGN-2015-001'!A4098:I9245,7,0))</f>
        <v>0</v>
      </c>
      <c r="H4099" s="44"/>
      <c r="I4099" s="46"/>
      <c r="J4099" s="113">
        <f t="shared" si="319"/>
        <v>0</v>
      </c>
      <c r="K4099" s="114">
        <f t="shared" si="320"/>
        <v>0</v>
      </c>
      <c r="L4099" s="31">
        <f t="shared" si="321"/>
        <v>0</v>
      </c>
      <c r="M4099" s="1">
        <f t="shared" si="322"/>
        <v>0</v>
      </c>
      <c r="N4099" s="1">
        <f t="shared" si="323"/>
        <v>6</v>
      </c>
    </row>
    <row r="4100" spans="1:14" ht="16.5" hidden="1" thickBot="1" x14ac:dyDescent="0.3">
      <c r="A4100" s="26">
        <v>731305</v>
      </c>
      <c r="B4100" s="42">
        <v>731305</v>
      </c>
      <c r="C4100" s="43" t="s">
        <v>818</v>
      </c>
      <c r="D4100" s="99">
        <f>IF(ISERROR(VLOOKUP(A4100,'CGN-2015-001'!A4099:I9246,4,0)),0,VLOOKUP(A4100,'CGN-2015-001'!A4099:I9246,4,0))</f>
        <v>0</v>
      </c>
      <c r="E4100" s="45">
        <f>IF(ISERROR(VLOOKUP(A4100,[3]Hoja1!$A$1:$F$369,4,0)),0,VLOOKUP(A4100,[3]Hoja1!$A$1:$F$369,4,0))</f>
        <v>0</v>
      </c>
      <c r="F4100" s="45">
        <f>IF(ISERROR(VLOOKUP(A4100,[3]Hoja1!$A$1:$F$369,5,0)),0,VLOOKUP(A4100,[3]Hoja1!$A$1:$F$369,5,0))</f>
        <v>0</v>
      </c>
      <c r="G4100" s="102">
        <f>IF(ISERROR(VLOOKUP(A4100,'CGN-2015-001'!A4099:I9246,7,0)),0,VLOOKUP(A4100,'CGN-2015-001'!A4099:I9246,7,0))</f>
        <v>0</v>
      </c>
      <c r="H4100" s="44"/>
      <c r="I4100" s="46"/>
      <c r="J4100" s="113">
        <f t="shared" si="319"/>
        <v>0</v>
      </c>
      <c r="K4100" s="114">
        <f t="shared" si="320"/>
        <v>0</v>
      </c>
      <c r="L4100" s="31">
        <f t="shared" si="321"/>
        <v>0</v>
      </c>
      <c r="M4100" s="1">
        <f t="shared" si="322"/>
        <v>0</v>
      </c>
      <c r="N4100" s="1">
        <f t="shared" si="323"/>
        <v>6</v>
      </c>
    </row>
    <row r="4101" spans="1:14" ht="16.5" hidden="1" thickBot="1" x14ac:dyDescent="0.3">
      <c r="A4101" s="26">
        <v>731306</v>
      </c>
      <c r="B4101" s="42">
        <v>731306</v>
      </c>
      <c r="C4101" s="43" t="s">
        <v>440</v>
      </c>
      <c r="D4101" s="99">
        <f>IF(ISERROR(VLOOKUP(A4101,'CGN-2015-001'!A4100:I9247,4,0)),0,VLOOKUP(A4101,'CGN-2015-001'!A4100:I9247,4,0))</f>
        <v>0</v>
      </c>
      <c r="E4101" s="45">
        <f>IF(ISERROR(VLOOKUP(A4101,[3]Hoja1!$A$1:$F$369,4,0)),0,VLOOKUP(A4101,[3]Hoja1!$A$1:$F$369,4,0))</f>
        <v>0</v>
      </c>
      <c r="F4101" s="45">
        <f>IF(ISERROR(VLOOKUP(A4101,[3]Hoja1!$A$1:$F$369,5,0)),0,VLOOKUP(A4101,[3]Hoja1!$A$1:$F$369,5,0))</f>
        <v>0</v>
      </c>
      <c r="G4101" s="102">
        <f>IF(ISERROR(VLOOKUP(A4101,'CGN-2015-001'!A4100:I9247,7,0)),0,VLOOKUP(A4101,'CGN-2015-001'!A4100:I9247,7,0))</f>
        <v>0</v>
      </c>
      <c r="H4101" s="44"/>
      <c r="I4101" s="46"/>
      <c r="J4101" s="113">
        <f t="shared" si="319"/>
        <v>0</v>
      </c>
      <c r="K4101" s="114">
        <f t="shared" si="320"/>
        <v>0</v>
      </c>
      <c r="L4101" s="31">
        <f t="shared" si="321"/>
        <v>0</v>
      </c>
      <c r="M4101" s="1">
        <f t="shared" si="322"/>
        <v>0</v>
      </c>
      <c r="N4101" s="1">
        <f t="shared" si="323"/>
        <v>6</v>
      </c>
    </row>
    <row r="4102" spans="1:14" ht="16.5" hidden="1" thickBot="1" x14ac:dyDescent="0.3">
      <c r="A4102" s="26">
        <v>731307</v>
      </c>
      <c r="B4102" s="42">
        <v>731307</v>
      </c>
      <c r="C4102" s="43" t="s">
        <v>1955</v>
      </c>
      <c r="D4102" s="99">
        <f>IF(ISERROR(VLOOKUP(A4102,'CGN-2015-001'!A4101:I9248,4,0)),0,VLOOKUP(A4102,'CGN-2015-001'!A4101:I9248,4,0))</f>
        <v>0</v>
      </c>
      <c r="E4102" s="45">
        <f>IF(ISERROR(VLOOKUP(A4102,[3]Hoja1!$A$1:$F$369,4,0)),0,VLOOKUP(A4102,[3]Hoja1!$A$1:$F$369,4,0))</f>
        <v>0</v>
      </c>
      <c r="F4102" s="45">
        <f>IF(ISERROR(VLOOKUP(A4102,[3]Hoja1!$A$1:$F$369,5,0)),0,VLOOKUP(A4102,[3]Hoja1!$A$1:$F$369,5,0))</f>
        <v>0</v>
      </c>
      <c r="G4102" s="102">
        <f>IF(ISERROR(VLOOKUP(A4102,'CGN-2015-001'!A4101:I9248,7,0)),0,VLOOKUP(A4102,'CGN-2015-001'!A4101:I9248,7,0))</f>
        <v>0</v>
      </c>
      <c r="H4102" s="44"/>
      <c r="I4102" s="46"/>
      <c r="J4102" s="113">
        <f t="shared" si="319"/>
        <v>0</v>
      </c>
      <c r="K4102" s="114">
        <f t="shared" si="320"/>
        <v>0</v>
      </c>
      <c r="L4102" s="31">
        <f t="shared" si="321"/>
        <v>0</v>
      </c>
      <c r="M4102" s="1">
        <f t="shared" si="322"/>
        <v>0</v>
      </c>
      <c r="N4102" s="1">
        <f t="shared" si="323"/>
        <v>6</v>
      </c>
    </row>
    <row r="4103" spans="1:14" ht="16.5" hidden="1" thickBot="1" x14ac:dyDescent="0.3">
      <c r="A4103" s="26">
        <v>731308</v>
      </c>
      <c r="B4103" s="42">
        <v>731308</v>
      </c>
      <c r="C4103" s="43" t="s">
        <v>438</v>
      </c>
      <c r="D4103" s="99">
        <f>IF(ISERROR(VLOOKUP(A4103,'CGN-2015-001'!A4102:I9249,4,0)),0,VLOOKUP(A4103,'CGN-2015-001'!A4102:I9249,4,0))</f>
        <v>0</v>
      </c>
      <c r="E4103" s="45">
        <f>IF(ISERROR(VLOOKUP(A4103,[3]Hoja1!$A$1:$F$369,4,0)),0,VLOOKUP(A4103,[3]Hoja1!$A$1:$F$369,4,0))</f>
        <v>0</v>
      </c>
      <c r="F4103" s="45">
        <f>IF(ISERROR(VLOOKUP(A4103,[3]Hoja1!$A$1:$F$369,5,0)),0,VLOOKUP(A4103,[3]Hoja1!$A$1:$F$369,5,0))</f>
        <v>0</v>
      </c>
      <c r="G4103" s="102">
        <f>IF(ISERROR(VLOOKUP(A4103,'CGN-2015-001'!A4102:I9249,7,0)),0,VLOOKUP(A4103,'CGN-2015-001'!A4102:I9249,7,0))</f>
        <v>0</v>
      </c>
      <c r="H4103" s="44"/>
      <c r="I4103" s="46"/>
      <c r="J4103" s="113">
        <f t="shared" si="319"/>
        <v>0</v>
      </c>
      <c r="K4103" s="114">
        <f t="shared" si="320"/>
        <v>0</v>
      </c>
      <c r="L4103" s="31">
        <f t="shared" si="321"/>
        <v>0</v>
      </c>
      <c r="M4103" s="1">
        <f t="shared" si="322"/>
        <v>0</v>
      </c>
      <c r="N4103" s="1">
        <f t="shared" si="323"/>
        <v>6</v>
      </c>
    </row>
    <row r="4104" spans="1:14" ht="16.5" hidden="1" thickBot="1" x14ac:dyDescent="0.3">
      <c r="A4104" s="26">
        <v>731309</v>
      </c>
      <c r="B4104" s="42">
        <v>731309</v>
      </c>
      <c r="C4104" s="43" t="s">
        <v>1821</v>
      </c>
      <c r="D4104" s="99">
        <f>IF(ISERROR(VLOOKUP(A4104,'CGN-2015-001'!A4103:I9250,4,0)),0,VLOOKUP(A4104,'CGN-2015-001'!A4103:I9250,4,0))</f>
        <v>0</v>
      </c>
      <c r="E4104" s="45">
        <f>IF(ISERROR(VLOOKUP(A4104,[3]Hoja1!$A$1:$F$369,4,0)),0,VLOOKUP(A4104,[3]Hoja1!$A$1:$F$369,4,0))</f>
        <v>0</v>
      </c>
      <c r="F4104" s="45">
        <f>IF(ISERROR(VLOOKUP(A4104,[3]Hoja1!$A$1:$F$369,5,0)),0,VLOOKUP(A4104,[3]Hoja1!$A$1:$F$369,5,0))</f>
        <v>0</v>
      </c>
      <c r="G4104" s="102">
        <f>IF(ISERROR(VLOOKUP(A4104,'CGN-2015-001'!A4103:I9250,7,0)),0,VLOOKUP(A4104,'CGN-2015-001'!A4103:I9250,7,0))</f>
        <v>0</v>
      </c>
      <c r="H4104" s="44"/>
      <c r="I4104" s="46"/>
      <c r="J4104" s="113">
        <f t="shared" si="319"/>
        <v>0</v>
      </c>
      <c r="K4104" s="114">
        <f t="shared" si="320"/>
        <v>0</v>
      </c>
      <c r="L4104" s="31">
        <f t="shared" si="321"/>
        <v>0</v>
      </c>
      <c r="M4104" s="1">
        <f t="shared" si="322"/>
        <v>0</v>
      </c>
      <c r="N4104" s="1">
        <f t="shared" si="323"/>
        <v>6</v>
      </c>
    </row>
    <row r="4105" spans="1:14" ht="16.5" hidden="1" thickBot="1" x14ac:dyDescent="0.3">
      <c r="A4105" s="26">
        <v>731310</v>
      </c>
      <c r="B4105" s="42">
        <v>731310</v>
      </c>
      <c r="C4105" s="43" t="s">
        <v>1822</v>
      </c>
      <c r="D4105" s="99">
        <f>IF(ISERROR(VLOOKUP(A4105,'CGN-2015-001'!A4104:I9251,4,0)),0,VLOOKUP(A4105,'CGN-2015-001'!A4104:I9251,4,0))</f>
        <v>0</v>
      </c>
      <c r="E4105" s="45">
        <f>IF(ISERROR(VLOOKUP(A4105,[3]Hoja1!$A$1:$F$369,4,0)),0,VLOOKUP(A4105,[3]Hoja1!$A$1:$F$369,4,0))</f>
        <v>0</v>
      </c>
      <c r="F4105" s="45">
        <f>IF(ISERROR(VLOOKUP(A4105,[3]Hoja1!$A$1:$F$369,5,0)),0,VLOOKUP(A4105,[3]Hoja1!$A$1:$F$369,5,0))</f>
        <v>0</v>
      </c>
      <c r="G4105" s="102">
        <f>IF(ISERROR(VLOOKUP(A4105,'CGN-2015-001'!A4104:I9251,7,0)),0,VLOOKUP(A4105,'CGN-2015-001'!A4104:I9251,7,0))</f>
        <v>0</v>
      </c>
      <c r="H4105" s="44"/>
      <c r="I4105" s="46"/>
      <c r="J4105" s="113">
        <f t="shared" si="319"/>
        <v>0</v>
      </c>
      <c r="K4105" s="114">
        <f t="shared" si="320"/>
        <v>0</v>
      </c>
      <c r="L4105" s="31">
        <f t="shared" si="321"/>
        <v>0</v>
      </c>
      <c r="M4105" s="1">
        <f t="shared" si="322"/>
        <v>0</v>
      </c>
      <c r="N4105" s="1">
        <f t="shared" si="323"/>
        <v>6</v>
      </c>
    </row>
    <row r="4106" spans="1:14" ht="16.5" hidden="1" thickBot="1" x14ac:dyDescent="0.3">
      <c r="A4106" s="26">
        <v>731395</v>
      </c>
      <c r="B4106" s="42">
        <v>731395</v>
      </c>
      <c r="C4106" s="43" t="s">
        <v>1956</v>
      </c>
      <c r="D4106" s="99">
        <f>IF(ISERROR(VLOOKUP(A4106,'CGN-2015-001'!A4105:I9252,4,0)),0,VLOOKUP(A4106,'CGN-2015-001'!A4105:I9252,4,0))</f>
        <v>0</v>
      </c>
      <c r="E4106" s="45">
        <f>IF(ISERROR(VLOOKUP(A4106,[3]Hoja1!$A$1:$F$369,4,0)),0,VLOOKUP(A4106,[3]Hoja1!$A$1:$F$369,4,0))</f>
        <v>0</v>
      </c>
      <c r="F4106" s="45">
        <f>IF(ISERROR(VLOOKUP(A4106,[3]Hoja1!$A$1:$F$369,5,0)),0,VLOOKUP(A4106,[3]Hoja1!$A$1:$F$369,5,0))</f>
        <v>0</v>
      </c>
      <c r="G4106" s="102">
        <f>IF(ISERROR(VLOOKUP(A4106,'CGN-2015-001'!A4105:I9252,7,0)),0,VLOOKUP(A4106,'CGN-2015-001'!A4105:I9252,7,0))</f>
        <v>0</v>
      </c>
      <c r="H4106" s="44"/>
      <c r="I4106" s="46"/>
      <c r="J4106" s="113">
        <f t="shared" si="319"/>
        <v>0</v>
      </c>
      <c r="K4106" s="114">
        <f t="shared" si="320"/>
        <v>0</v>
      </c>
      <c r="L4106" s="31">
        <f t="shared" si="321"/>
        <v>0</v>
      </c>
      <c r="M4106" s="1">
        <f t="shared" si="322"/>
        <v>0</v>
      </c>
      <c r="N4106" s="1">
        <f t="shared" si="323"/>
        <v>6</v>
      </c>
    </row>
    <row r="4107" spans="1:14" ht="16.5" hidden="1" thickBot="1" x14ac:dyDescent="0.3">
      <c r="A4107" s="26">
        <v>7314</v>
      </c>
      <c r="B4107" s="48">
        <v>731400</v>
      </c>
      <c r="C4107" s="49" t="s">
        <v>1989</v>
      </c>
      <c r="D4107" s="99">
        <f>IF(ISERROR(VLOOKUP(A4107,'CGN-2015-001'!A4106:I9253,4,0)),0,VLOOKUP(A4107,'CGN-2015-001'!A4106:I9253,4,0))</f>
        <v>0</v>
      </c>
      <c r="E4107" s="40">
        <f>IF(ISERROR(VLOOKUP(A4107,[3]Hoja1!$A$1:$F$369,4,0)),0,VLOOKUP(A4107,[3]Hoja1!$A$1:$F$369,4,0))</f>
        <v>0</v>
      </c>
      <c r="F4107" s="40">
        <f>IF(ISERROR(VLOOKUP(A4107,[3]Hoja1!$A$1:$F$369,5,0)),0,VLOOKUP(A4107,[3]Hoja1!$A$1:$F$369,5,0))</f>
        <v>0</v>
      </c>
      <c r="G4107" s="102">
        <f>IF(ISERROR(VLOOKUP(A4107,'CGN-2015-001'!A4106:I9253,7,0)),0,VLOOKUP(A4107,'CGN-2015-001'!A4106:I9253,7,0))</f>
        <v>0</v>
      </c>
      <c r="H4107" s="50"/>
      <c r="I4107" s="51"/>
      <c r="J4107" s="113">
        <f t="shared" ref="J4107:J4170" si="324">D4107-G4107</f>
        <v>0</v>
      </c>
      <c r="K4107" s="114">
        <f t="shared" ref="K4107:K4170" si="325">IF(ISERROR(((D4107/G4107)-100%)),0,((D4107/G4107)-100%))</f>
        <v>0</v>
      </c>
      <c r="L4107" s="31">
        <f t="shared" ref="L4107:L4170" si="326">+G4107-H4107-I4107</f>
        <v>0</v>
      </c>
      <c r="M4107" s="1">
        <f t="shared" ref="M4107:M4170" si="327">IF(D4107&lt;&gt;0,1,IF(G4107&lt;&gt;0,2,IF(F4107&lt;&gt;0,3,IF(E4107&lt;&gt;0,4,0))))</f>
        <v>0</v>
      </c>
      <c r="N4107" s="1">
        <f t="shared" ref="N4107:N4170" si="328">+LEN(A4107)</f>
        <v>4</v>
      </c>
    </row>
    <row r="4108" spans="1:14" ht="16.5" hidden="1" thickBot="1" x14ac:dyDescent="0.3">
      <c r="A4108" s="26">
        <v>731401</v>
      </c>
      <c r="B4108" s="42">
        <v>731401</v>
      </c>
      <c r="C4108" s="43" t="s">
        <v>1954</v>
      </c>
      <c r="D4108" s="99">
        <f>IF(ISERROR(VLOOKUP(A4108,'CGN-2015-001'!A4107:I9254,4,0)),0,VLOOKUP(A4108,'CGN-2015-001'!A4107:I9254,4,0))</f>
        <v>0</v>
      </c>
      <c r="E4108" s="45">
        <f>IF(ISERROR(VLOOKUP(A4108,[3]Hoja1!$A$1:$F$369,4,0)),0,VLOOKUP(A4108,[3]Hoja1!$A$1:$F$369,4,0))</f>
        <v>0</v>
      </c>
      <c r="F4108" s="45">
        <f>IF(ISERROR(VLOOKUP(A4108,[3]Hoja1!$A$1:$F$369,5,0)),0,VLOOKUP(A4108,[3]Hoja1!$A$1:$F$369,5,0))</f>
        <v>0</v>
      </c>
      <c r="G4108" s="102">
        <f>IF(ISERROR(VLOOKUP(A4108,'CGN-2015-001'!A4107:I9254,7,0)),0,VLOOKUP(A4108,'CGN-2015-001'!A4107:I9254,7,0))</f>
        <v>0</v>
      </c>
      <c r="H4108" s="44"/>
      <c r="I4108" s="46"/>
      <c r="J4108" s="113">
        <f t="shared" si="324"/>
        <v>0</v>
      </c>
      <c r="K4108" s="114">
        <f t="shared" si="325"/>
        <v>0</v>
      </c>
      <c r="L4108" s="31">
        <f t="shared" si="326"/>
        <v>0</v>
      </c>
      <c r="M4108" s="1">
        <f t="shared" si="327"/>
        <v>0</v>
      </c>
      <c r="N4108" s="1">
        <f t="shared" si="328"/>
        <v>6</v>
      </c>
    </row>
    <row r="4109" spans="1:14" ht="16.5" hidden="1" thickBot="1" x14ac:dyDescent="0.3">
      <c r="A4109" s="26">
        <v>731402</v>
      </c>
      <c r="B4109" s="42">
        <v>731402</v>
      </c>
      <c r="C4109" s="43" t="s">
        <v>1820</v>
      </c>
      <c r="D4109" s="99">
        <f>IF(ISERROR(VLOOKUP(A4109,'CGN-2015-001'!A4108:I9255,4,0)),0,VLOOKUP(A4109,'CGN-2015-001'!A4108:I9255,4,0))</f>
        <v>0</v>
      </c>
      <c r="E4109" s="45">
        <f>IF(ISERROR(VLOOKUP(A4109,[3]Hoja1!$A$1:$F$369,4,0)),0,VLOOKUP(A4109,[3]Hoja1!$A$1:$F$369,4,0))</f>
        <v>0</v>
      </c>
      <c r="F4109" s="45">
        <f>IF(ISERROR(VLOOKUP(A4109,[3]Hoja1!$A$1:$F$369,5,0)),0,VLOOKUP(A4109,[3]Hoja1!$A$1:$F$369,5,0))</f>
        <v>0</v>
      </c>
      <c r="G4109" s="102">
        <f>IF(ISERROR(VLOOKUP(A4109,'CGN-2015-001'!A4108:I9255,7,0)),0,VLOOKUP(A4109,'CGN-2015-001'!A4108:I9255,7,0))</f>
        <v>0</v>
      </c>
      <c r="H4109" s="44"/>
      <c r="I4109" s="46"/>
      <c r="J4109" s="113">
        <f t="shared" si="324"/>
        <v>0</v>
      </c>
      <c r="K4109" s="114">
        <f t="shared" si="325"/>
        <v>0</v>
      </c>
      <c r="L4109" s="31">
        <f t="shared" si="326"/>
        <v>0</v>
      </c>
      <c r="M4109" s="1">
        <f t="shared" si="327"/>
        <v>0</v>
      </c>
      <c r="N4109" s="1">
        <f t="shared" si="328"/>
        <v>6</v>
      </c>
    </row>
    <row r="4110" spans="1:14" ht="16.5" hidden="1" thickBot="1" x14ac:dyDescent="0.3">
      <c r="A4110" s="26">
        <v>731403</v>
      </c>
      <c r="B4110" s="42">
        <v>731403</v>
      </c>
      <c r="C4110" s="43" t="s">
        <v>817</v>
      </c>
      <c r="D4110" s="99">
        <f>IF(ISERROR(VLOOKUP(A4110,'CGN-2015-001'!A4109:I9256,4,0)),0,VLOOKUP(A4110,'CGN-2015-001'!A4109:I9256,4,0))</f>
        <v>0</v>
      </c>
      <c r="E4110" s="45">
        <f>IF(ISERROR(VLOOKUP(A4110,[3]Hoja1!$A$1:$F$369,4,0)),0,VLOOKUP(A4110,[3]Hoja1!$A$1:$F$369,4,0))</f>
        <v>0</v>
      </c>
      <c r="F4110" s="45">
        <f>IF(ISERROR(VLOOKUP(A4110,[3]Hoja1!$A$1:$F$369,5,0)),0,VLOOKUP(A4110,[3]Hoja1!$A$1:$F$369,5,0))</f>
        <v>0</v>
      </c>
      <c r="G4110" s="102">
        <f>IF(ISERROR(VLOOKUP(A4110,'CGN-2015-001'!A4109:I9256,7,0)),0,VLOOKUP(A4110,'CGN-2015-001'!A4109:I9256,7,0))</f>
        <v>0</v>
      </c>
      <c r="H4110" s="44"/>
      <c r="I4110" s="46"/>
      <c r="J4110" s="113">
        <f t="shared" si="324"/>
        <v>0</v>
      </c>
      <c r="K4110" s="114">
        <f t="shared" si="325"/>
        <v>0</v>
      </c>
      <c r="L4110" s="31">
        <f t="shared" si="326"/>
        <v>0</v>
      </c>
      <c r="M4110" s="1">
        <f t="shared" si="327"/>
        <v>0</v>
      </c>
      <c r="N4110" s="1">
        <f t="shared" si="328"/>
        <v>6</v>
      </c>
    </row>
    <row r="4111" spans="1:14" ht="16.5" hidden="1" thickBot="1" x14ac:dyDescent="0.3">
      <c r="A4111" s="26">
        <v>731404</v>
      </c>
      <c r="B4111" s="42">
        <v>731404</v>
      </c>
      <c r="C4111" s="43" t="s">
        <v>1819</v>
      </c>
      <c r="D4111" s="99">
        <f>IF(ISERROR(VLOOKUP(A4111,'CGN-2015-001'!A4110:I9257,4,0)),0,VLOOKUP(A4111,'CGN-2015-001'!A4110:I9257,4,0))</f>
        <v>0</v>
      </c>
      <c r="E4111" s="45">
        <f>IF(ISERROR(VLOOKUP(A4111,[3]Hoja1!$A$1:$F$369,4,0)),0,VLOOKUP(A4111,[3]Hoja1!$A$1:$F$369,4,0))</f>
        <v>0</v>
      </c>
      <c r="F4111" s="45">
        <f>IF(ISERROR(VLOOKUP(A4111,[3]Hoja1!$A$1:$F$369,5,0)),0,VLOOKUP(A4111,[3]Hoja1!$A$1:$F$369,5,0))</f>
        <v>0</v>
      </c>
      <c r="G4111" s="102">
        <f>IF(ISERROR(VLOOKUP(A4111,'CGN-2015-001'!A4110:I9257,7,0)),0,VLOOKUP(A4111,'CGN-2015-001'!A4110:I9257,7,0))</f>
        <v>0</v>
      </c>
      <c r="H4111" s="44"/>
      <c r="I4111" s="46"/>
      <c r="J4111" s="113">
        <f t="shared" si="324"/>
        <v>0</v>
      </c>
      <c r="K4111" s="114">
        <f t="shared" si="325"/>
        <v>0</v>
      </c>
      <c r="L4111" s="31">
        <f t="shared" si="326"/>
        <v>0</v>
      </c>
      <c r="M4111" s="1">
        <f t="shared" si="327"/>
        <v>0</v>
      </c>
      <c r="N4111" s="1">
        <f t="shared" si="328"/>
        <v>6</v>
      </c>
    </row>
    <row r="4112" spans="1:14" ht="16.5" hidden="1" thickBot="1" x14ac:dyDescent="0.3">
      <c r="A4112" s="26">
        <v>731405</v>
      </c>
      <c r="B4112" s="42">
        <v>731405</v>
      </c>
      <c r="C4112" s="43" t="s">
        <v>818</v>
      </c>
      <c r="D4112" s="99">
        <f>IF(ISERROR(VLOOKUP(A4112,'CGN-2015-001'!A4111:I9258,4,0)),0,VLOOKUP(A4112,'CGN-2015-001'!A4111:I9258,4,0))</f>
        <v>0</v>
      </c>
      <c r="E4112" s="45">
        <f>IF(ISERROR(VLOOKUP(A4112,[3]Hoja1!$A$1:$F$369,4,0)),0,VLOOKUP(A4112,[3]Hoja1!$A$1:$F$369,4,0))</f>
        <v>0</v>
      </c>
      <c r="F4112" s="45">
        <f>IF(ISERROR(VLOOKUP(A4112,[3]Hoja1!$A$1:$F$369,5,0)),0,VLOOKUP(A4112,[3]Hoja1!$A$1:$F$369,5,0))</f>
        <v>0</v>
      </c>
      <c r="G4112" s="102">
        <f>IF(ISERROR(VLOOKUP(A4112,'CGN-2015-001'!A4111:I9258,7,0)),0,VLOOKUP(A4112,'CGN-2015-001'!A4111:I9258,7,0))</f>
        <v>0</v>
      </c>
      <c r="H4112" s="44"/>
      <c r="I4112" s="46"/>
      <c r="J4112" s="113">
        <f t="shared" si="324"/>
        <v>0</v>
      </c>
      <c r="K4112" s="114">
        <f t="shared" si="325"/>
        <v>0</v>
      </c>
      <c r="L4112" s="31">
        <f t="shared" si="326"/>
        <v>0</v>
      </c>
      <c r="M4112" s="1">
        <f t="shared" si="327"/>
        <v>0</v>
      </c>
      <c r="N4112" s="1">
        <f t="shared" si="328"/>
        <v>6</v>
      </c>
    </row>
    <row r="4113" spans="1:14" ht="16.5" hidden="1" thickBot="1" x14ac:dyDescent="0.3">
      <c r="A4113" s="26">
        <v>731406</v>
      </c>
      <c r="B4113" s="42">
        <v>731406</v>
      </c>
      <c r="C4113" s="43" t="s">
        <v>440</v>
      </c>
      <c r="D4113" s="99">
        <f>IF(ISERROR(VLOOKUP(A4113,'CGN-2015-001'!A4112:I9259,4,0)),0,VLOOKUP(A4113,'CGN-2015-001'!A4112:I9259,4,0))</f>
        <v>0</v>
      </c>
      <c r="E4113" s="45">
        <f>IF(ISERROR(VLOOKUP(A4113,[3]Hoja1!$A$1:$F$369,4,0)),0,VLOOKUP(A4113,[3]Hoja1!$A$1:$F$369,4,0))</f>
        <v>0</v>
      </c>
      <c r="F4113" s="45">
        <f>IF(ISERROR(VLOOKUP(A4113,[3]Hoja1!$A$1:$F$369,5,0)),0,VLOOKUP(A4113,[3]Hoja1!$A$1:$F$369,5,0))</f>
        <v>0</v>
      </c>
      <c r="G4113" s="102">
        <f>IF(ISERROR(VLOOKUP(A4113,'CGN-2015-001'!A4112:I9259,7,0)),0,VLOOKUP(A4113,'CGN-2015-001'!A4112:I9259,7,0))</f>
        <v>0</v>
      </c>
      <c r="H4113" s="44"/>
      <c r="I4113" s="46"/>
      <c r="J4113" s="113">
        <f t="shared" si="324"/>
        <v>0</v>
      </c>
      <c r="K4113" s="114">
        <f t="shared" si="325"/>
        <v>0</v>
      </c>
      <c r="L4113" s="31">
        <f t="shared" si="326"/>
        <v>0</v>
      </c>
      <c r="M4113" s="1">
        <f t="shared" si="327"/>
        <v>0</v>
      </c>
      <c r="N4113" s="1">
        <f t="shared" si="328"/>
        <v>6</v>
      </c>
    </row>
    <row r="4114" spans="1:14" ht="16.5" hidden="1" thickBot="1" x14ac:dyDescent="0.3">
      <c r="A4114" s="26">
        <v>731407</v>
      </c>
      <c r="B4114" s="42">
        <v>731407</v>
      </c>
      <c r="C4114" s="43" t="s">
        <v>1955</v>
      </c>
      <c r="D4114" s="99">
        <f>IF(ISERROR(VLOOKUP(A4114,'CGN-2015-001'!A4113:I9260,4,0)),0,VLOOKUP(A4114,'CGN-2015-001'!A4113:I9260,4,0))</f>
        <v>0</v>
      </c>
      <c r="E4114" s="45">
        <f>IF(ISERROR(VLOOKUP(A4114,[3]Hoja1!$A$1:$F$369,4,0)),0,VLOOKUP(A4114,[3]Hoja1!$A$1:$F$369,4,0))</f>
        <v>0</v>
      </c>
      <c r="F4114" s="45">
        <f>IF(ISERROR(VLOOKUP(A4114,[3]Hoja1!$A$1:$F$369,5,0)),0,VLOOKUP(A4114,[3]Hoja1!$A$1:$F$369,5,0))</f>
        <v>0</v>
      </c>
      <c r="G4114" s="102">
        <f>IF(ISERROR(VLOOKUP(A4114,'CGN-2015-001'!A4113:I9260,7,0)),0,VLOOKUP(A4114,'CGN-2015-001'!A4113:I9260,7,0))</f>
        <v>0</v>
      </c>
      <c r="H4114" s="44"/>
      <c r="I4114" s="46"/>
      <c r="J4114" s="113">
        <f t="shared" si="324"/>
        <v>0</v>
      </c>
      <c r="K4114" s="114">
        <f t="shared" si="325"/>
        <v>0</v>
      </c>
      <c r="L4114" s="31">
        <f t="shared" si="326"/>
        <v>0</v>
      </c>
      <c r="M4114" s="1">
        <f t="shared" si="327"/>
        <v>0</v>
      </c>
      <c r="N4114" s="1">
        <f t="shared" si="328"/>
        <v>6</v>
      </c>
    </row>
    <row r="4115" spans="1:14" ht="16.5" hidden="1" thickBot="1" x14ac:dyDescent="0.3">
      <c r="A4115" s="26">
        <v>731408</v>
      </c>
      <c r="B4115" s="42">
        <v>731408</v>
      </c>
      <c r="C4115" s="43" t="s">
        <v>438</v>
      </c>
      <c r="D4115" s="99">
        <f>IF(ISERROR(VLOOKUP(A4115,'CGN-2015-001'!A4114:I9261,4,0)),0,VLOOKUP(A4115,'CGN-2015-001'!A4114:I9261,4,0))</f>
        <v>0</v>
      </c>
      <c r="E4115" s="45">
        <f>IF(ISERROR(VLOOKUP(A4115,[3]Hoja1!$A$1:$F$369,4,0)),0,VLOOKUP(A4115,[3]Hoja1!$A$1:$F$369,4,0))</f>
        <v>0</v>
      </c>
      <c r="F4115" s="45">
        <f>IF(ISERROR(VLOOKUP(A4115,[3]Hoja1!$A$1:$F$369,5,0)),0,VLOOKUP(A4115,[3]Hoja1!$A$1:$F$369,5,0))</f>
        <v>0</v>
      </c>
      <c r="G4115" s="102">
        <f>IF(ISERROR(VLOOKUP(A4115,'CGN-2015-001'!A4114:I9261,7,0)),0,VLOOKUP(A4115,'CGN-2015-001'!A4114:I9261,7,0))</f>
        <v>0</v>
      </c>
      <c r="H4115" s="44"/>
      <c r="I4115" s="46"/>
      <c r="J4115" s="113">
        <f t="shared" si="324"/>
        <v>0</v>
      </c>
      <c r="K4115" s="114">
        <f t="shared" si="325"/>
        <v>0</v>
      </c>
      <c r="L4115" s="31">
        <f t="shared" si="326"/>
        <v>0</v>
      </c>
      <c r="M4115" s="1">
        <f t="shared" si="327"/>
        <v>0</v>
      </c>
      <c r="N4115" s="1">
        <f t="shared" si="328"/>
        <v>6</v>
      </c>
    </row>
    <row r="4116" spans="1:14" ht="16.5" hidden="1" thickBot="1" x14ac:dyDescent="0.3">
      <c r="A4116" s="26">
        <v>731409</v>
      </c>
      <c r="B4116" s="42">
        <v>731409</v>
      </c>
      <c r="C4116" s="43" t="s">
        <v>1821</v>
      </c>
      <c r="D4116" s="99">
        <f>IF(ISERROR(VLOOKUP(A4116,'CGN-2015-001'!A4115:I9262,4,0)),0,VLOOKUP(A4116,'CGN-2015-001'!A4115:I9262,4,0))</f>
        <v>0</v>
      </c>
      <c r="E4116" s="45">
        <f>IF(ISERROR(VLOOKUP(A4116,[3]Hoja1!$A$1:$F$369,4,0)),0,VLOOKUP(A4116,[3]Hoja1!$A$1:$F$369,4,0))</f>
        <v>0</v>
      </c>
      <c r="F4116" s="45">
        <f>IF(ISERROR(VLOOKUP(A4116,[3]Hoja1!$A$1:$F$369,5,0)),0,VLOOKUP(A4116,[3]Hoja1!$A$1:$F$369,5,0))</f>
        <v>0</v>
      </c>
      <c r="G4116" s="102">
        <f>IF(ISERROR(VLOOKUP(A4116,'CGN-2015-001'!A4115:I9262,7,0)),0,VLOOKUP(A4116,'CGN-2015-001'!A4115:I9262,7,0))</f>
        <v>0</v>
      </c>
      <c r="H4116" s="44"/>
      <c r="I4116" s="46"/>
      <c r="J4116" s="113">
        <f t="shared" si="324"/>
        <v>0</v>
      </c>
      <c r="K4116" s="114">
        <f t="shared" si="325"/>
        <v>0</v>
      </c>
      <c r="L4116" s="31">
        <f t="shared" si="326"/>
        <v>0</v>
      </c>
      <c r="M4116" s="1">
        <f t="shared" si="327"/>
        <v>0</v>
      </c>
      <c r="N4116" s="1">
        <f t="shared" si="328"/>
        <v>6</v>
      </c>
    </row>
    <row r="4117" spans="1:14" ht="16.5" hidden="1" thickBot="1" x14ac:dyDescent="0.3">
      <c r="A4117" s="26">
        <v>731410</v>
      </c>
      <c r="B4117" s="42">
        <v>731410</v>
      </c>
      <c r="C4117" s="43" t="s">
        <v>1822</v>
      </c>
      <c r="D4117" s="99">
        <f>IF(ISERROR(VLOOKUP(A4117,'CGN-2015-001'!A4116:I9263,4,0)),0,VLOOKUP(A4117,'CGN-2015-001'!A4116:I9263,4,0))</f>
        <v>0</v>
      </c>
      <c r="E4117" s="45">
        <f>IF(ISERROR(VLOOKUP(A4117,[3]Hoja1!$A$1:$F$369,4,0)),0,VLOOKUP(A4117,[3]Hoja1!$A$1:$F$369,4,0))</f>
        <v>0</v>
      </c>
      <c r="F4117" s="45">
        <f>IF(ISERROR(VLOOKUP(A4117,[3]Hoja1!$A$1:$F$369,5,0)),0,VLOOKUP(A4117,[3]Hoja1!$A$1:$F$369,5,0))</f>
        <v>0</v>
      </c>
      <c r="G4117" s="102">
        <f>IF(ISERROR(VLOOKUP(A4117,'CGN-2015-001'!A4116:I9263,7,0)),0,VLOOKUP(A4117,'CGN-2015-001'!A4116:I9263,7,0))</f>
        <v>0</v>
      </c>
      <c r="H4117" s="44"/>
      <c r="I4117" s="46"/>
      <c r="J4117" s="113">
        <f t="shared" si="324"/>
        <v>0</v>
      </c>
      <c r="K4117" s="114">
        <f t="shared" si="325"/>
        <v>0</v>
      </c>
      <c r="L4117" s="31">
        <f t="shared" si="326"/>
        <v>0</v>
      </c>
      <c r="M4117" s="1">
        <f t="shared" si="327"/>
        <v>0</v>
      </c>
      <c r="N4117" s="1">
        <f t="shared" si="328"/>
        <v>6</v>
      </c>
    </row>
    <row r="4118" spans="1:14" ht="16.5" hidden="1" thickBot="1" x14ac:dyDescent="0.3">
      <c r="A4118" s="26">
        <v>731495</v>
      </c>
      <c r="B4118" s="42">
        <v>731495</v>
      </c>
      <c r="C4118" s="43" t="s">
        <v>1956</v>
      </c>
      <c r="D4118" s="99">
        <f>IF(ISERROR(VLOOKUP(A4118,'CGN-2015-001'!A4117:I9264,4,0)),0,VLOOKUP(A4118,'CGN-2015-001'!A4117:I9264,4,0))</f>
        <v>0</v>
      </c>
      <c r="E4118" s="45">
        <f>IF(ISERROR(VLOOKUP(A4118,[3]Hoja1!$A$1:$F$369,4,0)),0,VLOOKUP(A4118,[3]Hoja1!$A$1:$F$369,4,0))</f>
        <v>0</v>
      </c>
      <c r="F4118" s="45">
        <f>IF(ISERROR(VLOOKUP(A4118,[3]Hoja1!$A$1:$F$369,5,0)),0,VLOOKUP(A4118,[3]Hoja1!$A$1:$F$369,5,0))</f>
        <v>0</v>
      </c>
      <c r="G4118" s="102">
        <f>IF(ISERROR(VLOOKUP(A4118,'CGN-2015-001'!A4117:I9264,7,0)),0,VLOOKUP(A4118,'CGN-2015-001'!A4117:I9264,7,0))</f>
        <v>0</v>
      </c>
      <c r="H4118" s="44"/>
      <c r="I4118" s="46"/>
      <c r="J4118" s="113">
        <f t="shared" si="324"/>
        <v>0</v>
      </c>
      <c r="K4118" s="114">
        <f t="shared" si="325"/>
        <v>0</v>
      </c>
      <c r="L4118" s="31">
        <f t="shared" si="326"/>
        <v>0</v>
      </c>
      <c r="M4118" s="1">
        <f t="shared" si="327"/>
        <v>0</v>
      </c>
      <c r="N4118" s="1">
        <f t="shared" si="328"/>
        <v>6</v>
      </c>
    </row>
    <row r="4119" spans="1:14" ht="16.5" hidden="1" thickBot="1" x14ac:dyDescent="0.3">
      <c r="A4119" s="26">
        <v>7320</v>
      </c>
      <c r="B4119" s="48">
        <v>732000</v>
      </c>
      <c r="C4119" s="49" t="s">
        <v>1990</v>
      </c>
      <c r="D4119" s="99">
        <f>IF(ISERROR(VLOOKUP(A4119,'CGN-2015-001'!A4118:I9265,4,0)),0,VLOOKUP(A4119,'CGN-2015-001'!A4118:I9265,4,0))</f>
        <v>0</v>
      </c>
      <c r="E4119" s="40">
        <f>IF(ISERROR(VLOOKUP(A4119,[3]Hoja1!$A$1:$F$369,4,0)),0,VLOOKUP(A4119,[3]Hoja1!$A$1:$F$369,4,0))</f>
        <v>0</v>
      </c>
      <c r="F4119" s="40">
        <f>IF(ISERROR(VLOOKUP(A4119,[3]Hoja1!$A$1:$F$369,5,0)),0,VLOOKUP(A4119,[3]Hoja1!$A$1:$F$369,5,0))</f>
        <v>0</v>
      </c>
      <c r="G4119" s="102">
        <f>IF(ISERROR(VLOOKUP(A4119,'CGN-2015-001'!A4118:I9265,7,0)),0,VLOOKUP(A4119,'CGN-2015-001'!A4118:I9265,7,0))</f>
        <v>0</v>
      </c>
      <c r="H4119" s="50"/>
      <c r="I4119" s="51"/>
      <c r="J4119" s="113">
        <f t="shared" si="324"/>
        <v>0</v>
      </c>
      <c r="K4119" s="114">
        <f t="shared" si="325"/>
        <v>0</v>
      </c>
      <c r="L4119" s="31">
        <f t="shared" si="326"/>
        <v>0</v>
      </c>
      <c r="M4119" s="1">
        <f t="shared" si="327"/>
        <v>0</v>
      </c>
      <c r="N4119" s="1">
        <f t="shared" si="328"/>
        <v>4</v>
      </c>
    </row>
    <row r="4120" spans="1:14" ht="16.5" hidden="1" thickBot="1" x14ac:dyDescent="0.3">
      <c r="A4120" s="26">
        <v>732001</v>
      </c>
      <c r="B4120" s="42">
        <v>732001</v>
      </c>
      <c r="C4120" s="43" t="s">
        <v>1954</v>
      </c>
      <c r="D4120" s="99">
        <f>IF(ISERROR(VLOOKUP(A4120,'CGN-2015-001'!A4119:I9266,4,0)),0,VLOOKUP(A4120,'CGN-2015-001'!A4119:I9266,4,0))</f>
        <v>0</v>
      </c>
      <c r="E4120" s="45">
        <f>IF(ISERROR(VLOOKUP(A4120,[3]Hoja1!$A$1:$F$369,4,0)),0,VLOOKUP(A4120,[3]Hoja1!$A$1:$F$369,4,0))</f>
        <v>0</v>
      </c>
      <c r="F4120" s="45">
        <f>IF(ISERROR(VLOOKUP(A4120,[3]Hoja1!$A$1:$F$369,5,0)),0,VLOOKUP(A4120,[3]Hoja1!$A$1:$F$369,5,0))</f>
        <v>0</v>
      </c>
      <c r="G4120" s="102">
        <f>IF(ISERROR(VLOOKUP(A4120,'CGN-2015-001'!A4119:I9266,7,0)),0,VLOOKUP(A4120,'CGN-2015-001'!A4119:I9266,7,0))</f>
        <v>0</v>
      </c>
      <c r="H4120" s="44"/>
      <c r="I4120" s="46"/>
      <c r="J4120" s="113">
        <f t="shared" si="324"/>
        <v>0</v>
      </c>
      <c r="K4120" s="114">
        <f t="shared" si="325"/>
        <v>0</v>
      </c>
      <c r="L4120" s="31">
        <f t="shared" si="326"/>
        <v>0</v>
      </c>
      <c r="M4120" s="1">
        <f t="shared" si="327"/>
        <v>0</v>
      </c>
      <c r="N4120" s="1">
        <f t="shared" si="328"/>
        <v>6</v>
      </c>
    </row>
    <row r="4121" spans="1:14" ht="16.5" hidden="1" thickBot="1" x14ac:dyDescent="0.3">
      <c r="A4121" s="26">
        <v>732002</v>
      </c>
      <c r="B4121" s="42">
        <v>732002</v>
      </c>
      <c r="C4121" s="43" t="s">
        <v>1820</v>
      </c>
      <c r="D4121" s="99">
        <f>IF(ISERROR(VLOOKUP(A4121,'CGN-2015-001'!A4120:I9267,4,0)),0,VLOOKUP(A4121,'CGN-2015-001'!A4120:I9267,4,0))</f>
        <v>0</v>
      </c>
      <c r="E4121" s="45">
        <f>IF(ISERROR(VLOOKUP(A4121,[3]Hoja1!$A$1:$F$369,4,0)),0,VLOOKUP(A4121,[3]Hoja1!$A$1:$F$369,4,0))</f>
        <v>0</v>
      </c>
      <c r="F4121" s="45">
        <f>IF(ISERROR(VLOOKUP(A4121,[3]Hoja1!$A$1:$F$369,5,0)),0,VLOOKUP(A4121,[3]Hoja1!$A$1:$F$369,5,0))</f>
        <v>0</v>
      </c>
      <c r="G4121" s="102">
        <f>IF(ISERROR(VLOOKUP(A4121,'CGN-2015-001'!A4120:I9267,7,0)),0,VLOOKUP(A4121,'CGN-2015-001'!A4120:I9267,7,0))</f>
        <v>0</v>
      </c>
      <c r="H4121" s="44"/>
      <c r="I4121" s="46"/>
      <c r="J4121" s="113">
        <f t="shared" si="324"/>
        <v>0</v>
      </c>
      <c r="K4121" s="114">
        <f t="shared" si="325"/>
        <v>0</v>
      </c>
      <c r="L4121" s="31">
        <f t="shared" si="326"/>
        <v>0</v>
      </c>
      <c r="M4121" s="1">
        <f t="shared" si="327"/>
        <v>0</v>
      </c>
      <c r="N4121" s="1">
        <f t="shared" si="328"/>
        <v>6</v>
      </c>
    </row>
    <row r="4122" spans="1:14" ht="16.5" hidden="1" thickBot="1" x14ac:dyDescent="0.3">
      <c r="A4122" s="26">
        <v>732003</v>
      </c>
      <c r="B4122" s="42">
        <v>732003</v>
      </c>
      <c r="C4122" s="43" t="s">
        <v>817</v>
      </c>
      <c r="D4122" s="99">
        <f>IF(ISERROR(VLOOKUP(A4122,'CGN-2015-001'!A4121:I9268,4,0)),0,VLOOKUP(A4122,'CGN-2015-001'!A4121:I9268,4,0))</f>
        <v>0</v>
      </c>
      <c r="E4122" s="45">
        <f>IF(ISERROR(VLOOKUP(A4122,[3]Hoja1!$A$1:$F$369,4,0)),0,VLOOKUP(A4122,[3]Hoja1!$A$1:$F$369,4,0))</f>
        <v>0</v>
      </c>
      <c r="F4122" s="45">
        <f>IF(ISERROR(VLOOKUP(A4122,[3]Hoja1!$A$1:$F$369,5,0)),0,VLOOKUP(A4122,[3]Hoja1!$A$1:$F$369,5,0))</f>
        <v>0</v>
      </c>
      <c r="G4122" s="102">
        <f>IF(ISERROR(VLOOKUP(A4122,'CGN-2015-001'!A4121:I9268,7,0)),0,VLOOKUP(A4122,'CGN-2015-001'!A4121:I9268,7,0))</f>
        <v>0</v>
      </c>
      <c r="H4122" s="44"/>
      <c r="I4122" s="46"/>
      <c r="J4122" s="113">
        <f t="shared" si="324"/>
        <v>0</v>
      </c>
      <c r="K4122" s="114">
        <f t="shared" si="325"/>
        <v>0</v>
      </c>
      <c r="L4122" s="31">
        <f t="shared" si="326"/>
        <v>0</v>
      </c>
      <c r="M4122" s="1">
        <f t="shared" si="327"/>
        <v>0</v>
      </c>
      <c r="N4122" s="1">
        <f t="shared" si="328"/>
        <v>6</v>
      </c>
    </row>
    <row r="4123" spans="1:14" ht="16.5" hidden="1" thickBot="1" x14ac:dyDescent="0.3">
      <c r="A4123" s="26">
        <v>732004</v>
      </c>
      <c r="B4123" s="42">
        <v>732004</v>
      </c>
      <c r="C4123" s="43" t="s">
        <v>1819</v>
      </c>
      <c r="D4123" s="99">
        <f>IF(ISERROR(VLOOKUP(A4123,'CGN-2015-001'!A4122:I9269,4,0)),0,VLOOKUP(A4123,'CGN-2015-001'!A4122:I9269,4,0))</f>
        <v>0</v>
      </c>
      <c r="E4123" s="45">
        <f>IF(ISERROR(VLOOKUP(A4123,[3]Hoja1!$A$1:$F$369,4,0)),0,VLOOKUP(A4123,[3]Hoja1!$A$1:$F$369,4,0))</f>
        <v>0</v>
      </c>
      <c r="F4123" s="45">
        <f>IF(ISERROR(VLOOKUP(A4123,[3]Hoja1!$A$1:$F$369,5,0)),0,VLOOKUP(A4123,[3]Hoja1!$A$1:$F$369,5,0))</f>
        <v>0</v>
      </c>
      <c r="G4123" s="102">
        <f>IF(ISERROR(VLOOKUP(A4123,'CGN-2015-001'!A4122:I9269,7,0)),0,VLOOKUP(A4123,'CGN-2015-001'!A4122:I9269,7,0))</f>
        <v>0</v>
      </c>
      <c r="H4123" s="44"/>
      <c r="I4123" s="46"/>
      <c r="J4123" s="113">
        <f t="shared" si="324"/>
        <v>0</v>
      </c>
      <c r="K4123" s="114">
        <f t="shared" si="325"/>
        <v>0</v>
      </c>
      <c r="L4123" s="31">
        <f t="shared" si="326"/>
        <v>0</v>
      </c>
      <c r="M4123" s="1">
        <f t="shared" si="327"/>
        <v>0</v>
      </c>
      <c r="N4123" s="1">
        <f t="shared" si="328"/>
        <v>6</v>
      </c>
    </row>
    <row r="4124" spans="1:14" ht="16.5" hidden="1" thickBot="1" x14ac:dyDescent="0.3">
      <c r="A4124" s="26">
        <v>732005</v>
      </c>
      <c r="B4124" s="42">
        <v>732005</v>
      </c>
      <c r="C4124" s="43" t="s">
        <v>818</v>
      </c>
      <c r="D4124" s="99">
        <f>IF(ISERROR(VLOOKUP(A4124,'CGN-2015-001'!A4123:I9270,4,0)),0,VLOOKUP(A4124,'CGN-2015-001'!A4123:I9270,4,0))</f>
        <v>0</v>
      </c>
      <c r="E4124" s="45">
        <f>IF(ISERROR(VLOOKUP(A4124,[3]Hoja1!$A$1:$F$369,4,0)),0,VLOOKUP(A4124,[3]Hoja1!$A$1:$F$369,4,0))</f>
        <v>0</v>
      </c>
      <c r="F4124" s="45">
        <f>IF(ISERROR(VLOOKUP(A4124,[3]Hoja1!$A$1:$F$369,5,0)),0,VLOOKUP(A4124,[3]Hoja1!$A$1:$F$369,5,0))</f>
        <v>0</v>
      </c>
      <c r="G4124" s="102">
        <f>IF(ISERROR(VLOOKUP(A4124,'CGN-2015-001'!A4123:I9270,7,0)),0,VLOOKUP(A4124,'CGN-2015-001'!A4123:I9270,7,0))</f>
        <v>0</v>
      </c>
      <c r="H4124" s="44"/>
      <c r="I4124" s="46"/>
      <c r="J4124" s="113">
        <f t="shared" si="324"/>
        <v>0</v>
      </c>
      <c r="K4124" s="114">
        <f t="shared" si="325"/>
        <v>0</v>
      </c>
      <c r="L4124" s="31">
        <f t="shared" si="326"/>
        <v>0</v>
      </c>
      <c r="M4124" s="1">
        <f t="shared" si="327"/>
        <v>0</v>
      </c>
      <c r="N4124" s="1">
        <f t="shared" si="328"/>
        <v>6</v>
      </c>
    </row>
    <row r="4125" spans="1:14" ht="16.5" hidden="1" thickBot="1" x14ac:dyDescent="0.3">
      <c r="A4125" s="26">
        <v>732006</v>
      </c>
      <c r="B4125" s="42">
        <v>732006</v>
      </c>
      <c r="C4125" s="43" t="s">
        <v>440</v>
      </c>
      <c r="D4125" s="99">
        <f>IF(ISERROR(VLOOKUP(A4125,'CGN-2015-001'!A4124:I9271,4,0)),0,VLOOKUP(A4125,'CGN-2015-001'!A4124:I9271,4,0))</f>
        <v>0</v>
      </c>
      <c r="E4125" s="45">
        <f>IF(ISERROR(VLOOKUP(A4125,[3]Hoja1!$A$1:$F$369,4,0)),0,VLOOKUP(A4125,[3]Hoja1!$A$1:$F$369,4,0))</f>
        <v>0</v>
      </c>
      <c r="F4125" s="45">
        <f>IF(ISERROR(VLOOKUP(A4125,[3]Hoja1!$A$1:$F$369,5,0)),0,VLOOKUP(A4125,[3]Hoja1!$A$1:$F$369,5,0))</f>
        <v>0</v>
      </c>
      <c r="G4125" s="102">
        <f>IF(ISERROR(VLOOKUP(A4125,'CGN-2015-001'!A4124:I9271,7,0)),0,VLOOKUP(A4125,'CGN-2015-001'!A4124:I9271,7,0))</f>
        <v>0</v>
      </c>
      <c r="H4125" s="44"/>
      <c r="I4125" s="46"/>
      <c r="J4125" s="113">
        <f t="shared" si="324"/>
        <v>0</v>
      </c>
      <c r="K4125" s="114">
        <f t="shared" si="325"/>
        <v>0</v>
      </c>
      <c r="L4125" s="31">
        <f t="shared" si="326"/>
        <v>0</v>
      </c>
      <c r="M4125" s="1">
        <f t="shared" si="327"/>
        <v>0</v>
      </c>
      <c r="N4125" s="1">
        <f t="shared" si="328"/>
        <v>6</v>
      </c>
    </row>
    <row r="4126" spans="1:14" ht="16.5" hidden="1" thickBot="1" x14ac:dyDescent="0.3">
      <c r="A4126" s="26">
        <v>732007</v>
      </c>
      <c r="B4126" s="42">
        <v>732007</v>
      </c>
      <c r="C4126" s="43" t="s">
        <v>1955</v>
      </c>
      <c r="D4126" s="99">
        <f>IF(ISERROR(VLOOKUP(A4126,'CGN-2015-001'!A4125:I9272,4,0)),0,VLOOKUP(A4126,'CGN-2015-001'!A4125:I9272,4,0))</f>
        <v>0</v>
      </c>
      <c r="E4126" s="45">
        <f>IF(ISERROR(VLOOKUP(A4126,[3]Hoja1!$A$1:$F$369,4,0)),0,VLOOKUP(A4126,[3]Hoja1!$A$1:$F$369,4,0))</f>
        <v>0</v>
      </c>
      <c r="F4126" s="45">
        <f>IF(ISERROR(VLOOKUP(A4126,[3]Hoja1!$A$1:$F$369,5,0)),0,VLOOKUP(A4126,[3]Hoja1!$A$1:$F$369,5,0))</f>
        <v>0</v>
      </c>
      <c r="G4126" s="102">
        <f>IF(ISERROR(VLOOKUP(A4126,'CGN-2015-001'!A4125:I9272,7,0)),0,VLOOKUP(A4126,'CGN-2015-001'!A4125:I9272,7,0))</f>
        <v>0</v>
      </c>
      <c r="H4126" s="44"/>
      <c r="I4126" s="46"/>
      <c r="J4126" s="113">
        <f t="shared" si="324"/>
        <v>0</v>
      </c>
      <c r="K4126" s="114">
        <f t="shared" si="325"/>
        <v>0</v>
      </c>
      <c r="L4126" s="31">
        <f t="shared" si="326"/>
        <v>0</v>
      </c>
      <c r="M4126" s="1">
        <f t="shared" si="327"/>
        <v>0</v>
      </c>
      <c r="N4126" s="1">
        <f t="shared" si="328"/>
        <v>6</v>
      </c>
    </row>
    <row r="4127" spans="1:14" ht="16.5" hidden="1" thickBot="1" x14ac:dyDescent="0.3">
      <c r="A4127" s="26">
        <v>732008</v>
      </c>
      <c r="B4127" s="42">
        <v>732008</v>
      </c>
      <c r="C4127" s="43" t="s">
        <v>438</v>
      </c>
      <c r="D4127" s="99">
        <f>IF(ISERROR(VLOOKUP(A4127,'CGN-2015-001'!A4126:I9273,4,0)),0,VLOOKUP(A4127,'CGN-2015-001'!A4126:I9273,4,0))</f>
        <v>0</v>
      </c>
      <c r="E4127" s="45">
        <f>IF(ISERROR(VLOOKUP(A4127,[3]Hoja1!$A$1:$F$369,4,0)),0,VLOOKUP(A4127,[3]Hoja1!$A$1:$F$369,4,0))</f>
        <v>0</v>
      </c>
      <c r="F4127" s="45">
        <f>IF(ISERROR(VLOOKUP(A4127,[3]Hoja1!$A$1:$F$369,5,0)),0,VLOOKUP(A4127,[3]Hoja1!$A$1:$F$369,5,0))</f>
        <v>0</v>
      </c>
      <c r="G4127" s="102">
        <f>IF(ISERROR(VLOOKUP(A4127,'CGN-2015-001'!A4126:I9273,7,0)),0,VLOOKUP(A4127,'CGN-2015-001'!A4126:I9273,7,0))</f>
        <v>0</v>
      </c>
      <c r="H4127" s="44"/>
      <c r="I4127" s="46"/>
      <c r="J4127" s="113">
        <f t="shared" si="324"/>
        <v>0</v>
      </c>
      <c r="K4127" s="114">
        <f t="shared" si="325"/>
        <v>0</v>
      </c>
      <c r="L4127" s="31">
        <f t="shared" si="326"/>
        <v>0</v>
      </c>
      <c r="M4127" s="1">
        <f t="shared" si="327"/>
        <v>0</v>
      </c>
      <c r="N4127" s="1">
        <f t="shared" si="328"/>
        <v>6</v>
      </c>
    </row>
    <row r="4128" spans="1:14" ht="16.5" hidden="1" thickBot="1" x14ac:dyDescent="0.3">
      <c r="A4128" s="26">
        <v>732009</v>
      </c>
      <c r="B4128" s="42">
        <v>732009</v>
      </c>
      <c r="C4128" s="43" t="s">
        <v>1821</v>
      </c>
      <c r="D4128" s="99">
        <f>IF(ISERROR(VLOOKUP(A4128,'CGN-2015-001'!A4127:I9274,4,0)),0,VLOOKUP(A4128,'CGN-2015-001'!A4127:I9274,4,0))</f>
        <v>0</v>
      </c>
      <c r="E4128" s="45">
        <f>IF(ISERROR(VLOOKUP(A4128,[3]Hoja1!$A$1:$F$369,4,0)),0,VLOOKUP(A4128,[3]Hoja1!$A$1:$F$369,4,0))</f>
        <v>0</v>
      </c>
      <c r="F4128" s="45">
        <f>IF(ISERROR(VLOOKUP(A4128,[3]Hoja1!$A$1:$F$369,5,0)),0,VLOOKUP(A4128,[3]Hoja1!$A$1:$F$369,5,0))</f>
        <v>0</v>
      </c>
      <c r="G4128" s="102">
        <f>IF(ISERROR(VLOOKUP(A4128,'CGN-2015-001'!A4127:I9274,7,0)),0,VLOOKUP(A4128,'CGN-2015-001'!A4127:I9274,7,0))</f>
        <v>0</v>
      </c>
      <c r="H4128" s="44"/>
      <c r="I4128" s="46"/>
      <c r="J4128" s="113">
        <f t="shared" si="324"/>
        <v>0</v>
      </c>
      <c r="K4128" s="114">
        <f t="shared" si="325"/>
        <v>0</v>
      </c>
      <c r="L4128" s="31">
        <f t="shared" si="326"/>
        <v>0</v>
      </c>
      <c r="M4128" s="1">
        <f t="shared" si="327"/>
        <v>0</v>
      </c>
      <c r="N4128" s="1">
        <f t="shared" si="328"/>
        <v>6</v>
      </c>
    </row>
    <row r="4129" spans="1:14" ht="16.5" hidden="1" thickBot="1" x14ac:dyDescent="0.3">
      <c r="A4129" s="26">
        <v>732010</v>
      </c>
      <c r="B4129" s="42">
        <v>732010</v>
      </c>
      <c r="C4129" s="43" t="s">
        <v>1822</v>
      </c>
      <c r="D4129" s="99">
        <f>IF(ISERROR(VLOOKUP(A4129,'CGN-2015-001'!A4128:I9275,4,0)),0,VLOOKUP(A4129,'CGN-2015-001'!A4128:I9275,4,0))</f>
        <v>0</v>
      </c>
      <c r="E4129" s="45">
        <f>IF(ISERROR(VLOOKUP(A4129,[3]Hoja1!$A$1:$F$369,4,0)),0,VLOOKUP(A4129,[3]Hoja1!$A$1:$F$369,4,0))</f>
        <v>0</v>
      </c>
      <c r="F4129" s="45">
        <f>IF(ISERROR(VLOOKUP(A4129,[3]Hoja1!$A$1:$F$369,5,0)),0,VLOOKUP(A4129,[3]Hoja1!$A$1:$F$369,5,0))</f>
        <v>0</v>
      </c>
      <c r="G4129" s="102">
        <f>IF(ISERROR(VLOOKUP(A4129,'CGN-2015-001'!A4128:I9275,7,0)),0,VLOOKUP(A4129,'CGN-2015-001'!A4128:I9275,7,0))</f>
        <v>0</v>
      </c>
      <c r="H4129" s="44"/>
      <c r="I4129" s="46"/>
      <c r="J4129" s="113">
        <f t="shared" si="324"/>
        <v>0</v>
      </c>
      <c r="K4129" s="114">
        <f t="shared" si="325"/>
        <v>0</v>
      </c>
      <c r="L4129" s="31">
        <f t="shared" si="326"/>
        <v>0</v>
      </c>
      <c r="M4129" s="1">
        <f t="shared" si="327"/>
        <v>0</v>
      </c>
      <c r="N4129" s="1">
        <f t="shared" si="328"/>
        <v>6</v>
      </c>
    </row>
    <row r="4130" spans="1:14" ht="16.5" hidden="1" thickBot="1" x14ac:dyDescent="0.3">
      <c r="A4130" s="26">
        <v>732095</v>
      </c>
      <c r="B4130" s="42">
        <v>732095</v>
      </c>
      <c r="C4130" s="43" t="s">
        <v>1956</v>
      </c>
      <c r="D4130" s="99">
        <f>IF(ISERROR(VLOOKUP(A4130,'CGN-2015-001'!A4129:I9276,4,0)),0,VLOOKUP(A4130,'CGN-2015-001'!A4129:I9276,4,0))</f>
        <v>0</v>
      </c>
      <c r="E4130" s="45">
        <f>IF(ISERROR(VLOOKUP(A4130,[3]Hoja1!$A$1:$F$369,4,0)),0,VLOOKUP(A4130,[3]Hoja1!$A$1:$F$369,4,0))</f>
        <v>0</v>
      </c>
      <c r="F4130" s="45">
        <f>IF(ISERROR(VLOOKUP(A4130,[3]Hoja1!$A$1:$F$369,5,0)),0,VLOOKUP(A4130,[3]Hoja1!$A$1:$F$369,5,0))</f>
        <v>0</v>
      </c>
      <c r="G4130" s="102">
        <f>IF(ISERROR(VLOOKUP(A4130,'CGN-2015-001'!A4129:I9276,7,0)),0,VLOOKUP(A4130,'CGN-2015-001'!A4129:I9276,7,0))</f>
        <v>0</v>
      </c>
      <c r="H4130" s="44"/>
      <c r="I4130" s="46"/>
      <c r="J4130" s="113">
        <f t="shared" si="324"/>
        <v>0</v>
      </c>
      <c r="K4130" s="114">
        <f t="shared" si="325"/>
        <v>0</v>
      </c>
      <c r="L4130" s="31">
        <f t="shared" si="326"/>
        <v>0</v>
      </c>
      <c r="M4130" s="1">
        <f t="shared" si="327"/>
        <v>0</v>
      </c>
      <c r="N4130" s="1">
        <f t="shared" si="328"/>
        <v>6</v>
      </c>
    </row>
    <row r="4131" spans="1:14" ht="16.5" hidden="1" thickBot="1" x14ac:dyDescent="0.3">
      <c r="A4131" s="26">
        <v>7321</v>
      </c>
      <c r="B4131" s="48">
        <v>732100</v>
      </c>
      <c r="C4131" s="49" t="s">
        <v>1991</v>
      </c>
      <c r="D4131" s="99">
        <f>IF(ISERROR(VLOOKUP(A4131,'CGN-2015-001'!A4130:I9277,4,0)),0,VLOOKUP(A4131,'CGN-2015-001'!A4130:I9277,4,0))</f>
        <v>0</v>
      </c>
      <c r="E4131" s="40">
        <f>IF(ISERROR(VLOOKUP(A4131,[3]Hoja1!$A$1:$F$369,4,0)),0,VLOOKUP(A4131,[3]Hoja1!$A$1:$F$369,4,0))</f>
        <v>0</v>
      </c>
      <c r="F4131" s="40">
        <f>IF(ISERROR(VLOOKUP(A4131,[3]Hoja1!$A$1:$F$369,5,0)),0,VLOOKUP(A4131,[3]Hoja1!$A$1:$F$369,5,0))</f>
        <v>0</v>
      </c>
      <c r="G4131" s="102">
        <f>IF(ISERROR(VLOOKUP(A4131,'CGN-2015-001'!A4130:I9277,7,0)),0,VLOOKUP(A4131,'CGN-2015-001'!A4130:I9277,7,0))</f>
        <v>0</v>
      </c>
      <c r="H4131" s="50"/>
      <c r="I4131" s="51"/>
      <c r="J4131" s="113">
        <f t="shared" si="324"/>
        <v>0</v>
      </c>
      <c r="K4131" s="114">
        <f t="shared" si="325"/>
        <v>0</v>
      </c>
      <c r="L4131" s="31">
        <f t="shared" si="326"/>
        <v>0</v>
      </c>
      <c r="M4131" s="1">
        <f t="shared" si="327"/>
        <v>0</v>
      </c>
      <c r="N4131" s="1">
        <f t="shared" si="328"/>
        <v>4</v>
      </c>
    </row>
    <row r="4132" spans="1:14" ht="16.5" hidden="1" thickBot="1" x14ac:dyDescent="0.3">
      <c r="A4132" s="26">
        <v>732101</v>
      </c>
      <c r="B4132" s="42">
        <v>732101</v>
      </c>
      <c r="C4132" s="43" t="s">
        <v>1954</v>
      </c>
      <c r="D4132" s="99">
        <f>IF(ISERROR(VLOOKUP(A4132,'CGN-2015-001'!A4131:I9278,4,0)),0,VLOOKUP(A4132,'CGN-2015-001'!A4131:I9278,4,0))</f>
        <v>0</v>
      </c>
      <c r="E4132" s="45">
        <f>IF(ISERROR(VLOOKUP(A4132,[3]Hoja1!$A$1:$F$369,4,0)),0,VLOOKUP(A4132,[3]Hoja1!$A$1:$F$369,4,0))</f>
        <v>0</v>
      </c>
      <c r="F4132" s="45">
        <f>IF(ISERROR(VLOOKUP(A4132,[3]Hoja1!$A$1:$F$369,5,0)),0,VLOOKUP(A4132,[3]Hoja1!$A$1:$F$369,5,0))</f>
        <v>0</v>
      </c>
      <c r="G4132" s="102">
        <f>IF(ISERROR(VLOOKUP(A4132,'CGN-2015-001'!A4131:I9278,7,0)),0,VLOOKUP(A4132,'CGN-2015-001'!A4131:I9278,7,0))</f>
        <v>0</v>
      </c>
      <c r="H4132" s="44"/>
      <c r="I4132" s="46"/>
      <c r="J4132" s="113">
        <f t="shared" si="324"/>
        <v>0</v>
      </c>
      <c r="K4132" s="114">
        <f t="shared" si="325"/>
        <v>0</v>
      </c>
      <c r="L4132" s="31">
        <f t="shared" si="326"/>
        <v>0</v>
      </c>
      <c r="M4132" s="1">
        <f t="shared" si="327"/>
        <v>0</v>
      </c>
      <c r="N4132" s="1">
        <f t="shared" si="328"/>
        <v>6</v>
      </c>
    </row>
    <row r="4133" spans="1:14" ht="16.5" hidden="1" thickBot="1" x14ac:dyDescent="0.3">
      <c r="A4133" s="26">
        <v>732102</v>
      </c>
      <c r="B4133" s="42">
        <v>732102</v>
      </c>
      <c r="C4133" s="43" t="s">
        <v>1820</v>
      </c>
      <c r="D4133" s="99">
        <f>IF(ISERROR(VLOOKUP(A4133,'CGN-2015-001'!A4132:I9279,4,0)),0,VLOOKUP(A4133,'CGN-2015-001'!A4132:I9279,4,0))</f>
        <v>0</v>
      </c>
      <c r="E4133" s="45">
        <f>IF(ISERROR(VLOOKUP(A4133,[3]Hoja1!$A$1:$F$369,4,0)),0,VLOOKUP(A4133,[3]Hoja1!$A$1:$F$369,4,0))</f>
        <v>0</v>
      </c>
      <c r="F4133" s="45">
        <f>IF(ISERROR(VLOOKUP(A4133,[3]Hoja1!$A$1:$F$369,5,0)),0,VLOOKUP(A4133,[3]Hoja1!$A$1:$F$369,5,0))</f>
        <v>0</v>
      </c>
      <c r="G4133" s="102">
        <f>IF(ISERROR(VLOOKUP(A4133,'CGN-2015-001'!A4132:I9279,7,0)),0,VLOOKUP(A4133,'CGN-2015-001'!A4132:I9279,7,0))</f>
        <v>0</v>
      </c>
      <c r="H4133" s="44"/>
      <c r="I4133" s="46"/>
      <c r="J4133" s="113">
        <f t="shared" si="324"/>
        <v>0</v>
      </c>
      <c r="K4133" s="114">
        <f t="shared" si="325"/>
        <v>0</v>
      </c>
      <c r="L4133" s="31">
        <f t="shared" si="326"/>
        <v>0</v>
      </c>
      <c r="M4133" s="1">
        <f t="shared" si="327"/>
        <v>0</v>
      </c>
      <c r="N4133" s="1">
        <f t="shared" si="328"/>
        <v>6</v>
      </c>
    </row>
    <row r="4134" spans="1:14" ht="16.5" hidden="1" thickBot="1" x14ac:dyDescent="0.3">
      <c r="A4134" s="26">
        <v>732103</v>
      </c>
      <c r="B4134" s="42">
        <v>732103</v>
      </c>
      <c r="C4134" s="43" t="s">
        <v>817</v>
      </c>
      <c r="D4134" s="99">
        <f>IF(ISERROR(VLOOKUP(A4134,'CGN-2015-001'!A4133:I9280,4,0)),0,VLOOKUP(A4134,'CGN-2015-001'!A4133:I9280,4,0))</f>
        <v>0</v>
      </c>
      <c r="E4134" s="45">
        <f>IF(ISERROR(VLOOKUP(A4134,[3]Hoja1!$A$1:$F$369,4,0)),0,VLOOKUP(A4134,[3]Hoja1!$A$1:$F$369,4,0))</f>
        <v>0</v>
      </c>
      <c r="F4134" s="45">
        <f>IF(ISERROR(VLOOKUP(A4134,[3]Hoja1!$A$1:$F$369,5,0)),0,VLOOKUP(A4134,[3]Hoja1!$A$1:$F$369,5,0))</f>
        <v>0</v>
      </c>
      <c r="G4134" s="102">
        <f>IF(ISERROR(VLOOKUP(A4134,'CGN-2015-001'!A4133:I9280,7,0)),0,VLOOKUP(A4134,'CGN-2015-001'!A4133:I9280,7,0))</f>
        <v>0</v>
      </c>
      <c r="H4134" s="44"/>
      <c r="I4134" s="46"/>
      <c r="J4134" s="113">
        <f t="shared" si="324"/>
        <v>0</v>
      </c>
      <c r="K4134" s="114">
        <f t="shared" si="325"/>
        <v>0</v>
      </c>
      <c r="L4134" s="31">
        <f t="shared" si="326"/>
        <v>0</v>
      </c>
      <c r="M4134" s="1">
        <f t="shared" si="327"/>
        <v>0</v>
      </c>
      <c r="N4134" s="1">
        <f t="shared" si="328"/>
        <v>6</v>
      </c>
    </row>
    <row r="4135" spans="1:14" ht="16.5" hidden="1" thickBot="1" x14ac:dyDescent="0.3">
      <c r="A4135" s="26">
        <v>732104</v>
      </c>
      <c r="B4135" s="42">
        <v>732104</v>
      </c>
      <c r="C4135" s="43" t="s">
        <v>1819</v>
      </c>
      <c r="D4135" s="99">
        <f>IF(ISERROR(VLOOKUP(A4135,'CGN-2015-001'!A4134:I9281,4,0)),0,VLOOKUP(A4135,'CGN-2015-001'!A4134:I9281,4,0))</f>
        <v>0</v>
      </c>
      <c r="E4135" s="45">
        <f>IF(ISERROR(VLOOKUP(A4135,[3]Hoja1!$A$1:$F$369,4,0)),0,VLOOKUP(A4135,[3]Hoja1!$A$1:$F$369,4,0))</f>
        <v>0</v>
      </c>
      <c r="F4135" s="45">
        <f>IF(ISERROR(VLOOKUP(A4135,[3]Hoja1!$A$1:$F$369,5,0)),0,VLOOKUP(A4135,[3]Hoja1!$A$1:$F$369,5,0))</f>
        <v>0</v>
      </c>
      <c r="G4135" s="102">
        <f>IF(ISERROR(VLOOKUP(A4135,'CGN-2015-001'!A4134:I9281,7,0)),0,VLOOKUP(A4135,'CGN-2015-001'!A4134:I9281,7,0))</f>
        <v>0</v>
      </c>
      <c r="H4135" s="44"/>
      <c r="I4135" s="46"/>
      <c r="J4135" s="113">
        <f t="shared" si="324"/>
        <v>0</v>
      </c>
      <c r="K4135" s="114">
        <f t="shared" si="325"/>
        <v>0</v>
      </c>
      <c r="L4135" s="31">
        <f t="shared" si="326"/>
        <v>0</v>
      </c>
      <c r="M4135" s="1">
        <f t="shared" si="327"/>
        <v>0</v>
      </c>
      <c r="N4135" s="1">
        <f t="shared" si="328"/>
        <v>6</v>
      </c>
    </row>
    <row r="4136" spans="1:14" ht="16.5" hidden="1" thickBot="1" x14ac:dyDescent="0.3">
      <c r="A4136" s="26">
        <v>732105</v>
      </c>
      <c r="B4136" s="42">
        <v>732105</v>
      </c>
      <c r="C4136" s="43" t="s">
        <v>818</v>
      </c>
      <c r="D4136" s="99">
        <f>IF(ISERROR(VLOOKUP(A4136,'CGN-2015-001'!A4135:I9282,4,0)),0,VLOOKUP(A4136,'CGN-2015-001'!A4135:I9282,4,0))</f>
        <v>0</v>
      </c>
      <c r="E4136" s="45">
        <f>IF(ISERROR(VLOOKUP(A4136,[3]Hoja1!$A$1:$F$369,4,0)),0,VLOOKUP(A4136,[3]Hoja1!$A$1:$F$369,4,0))</f>
        <v>0</v>
      </c>
      <c r="F4136" s="45">
        <f>IF(ISERROR(VLOOKUP(A4136,[3]Hoja1!$A$1:$F$369,5,0)),0,VLOOKUP(A4136,[3]Hoja1!$A$1:$F$369,5,0))</f>
        <v>0</v>
      </c>
      <c r="G4136" s="102">
        <f>IF(ISERROR(VLOOKUP(A4136,'CGN-2015-001'!A4135:I9282,7,0)),0,VLOOKUP(A4136,'CGN-2015-001'!A4135:I9282,7,0))</f>
        <v>0</v>
      </c>
      <c r="H4136" s="44"/>
      <c r="I4136" s="46"/>
      <c r="J4136" s="113">
        <f t="shared" si="324"/>
        <v>0</v>
      </c>
      <c r="K4136" s="114">
        <f t="shared" si="325"/>
        <v>0</v>
      </c>
      <c r="L4136" s="31">
        <f t="shared" si="326"/>
        <v>0</v>
      </c>
      <c r="M4136" s="1">
        <f t="shared" si="327"/>
        <v>0</v>
      </c>
      <c r="N4136" s="1">
        <f t="shared" si="328"/>
        <v>6</v>
      </c>
    </row>
    <row r="4137" spans="1:14" ht="16.5" hidden="1" thickBot="1" x14ac:dyDescent="0.3">
      <c r="A4137" s="26">
        <v>732106</v>
      </c>
      <c r="B4137" s="42">
        <v>732106</v>
      </c>
      <c r="C4137" s="43" t="s">
        <v>440</v>
      </c>
      <c r="D4137" s="99">
        <f>IF(ISERROR(VLOOKUP(A4137,'CGN-2015-001'!A4136:I9283,4,0)),0,VLOOKUP(A4137,'CGN-2015-001'!A4136:I9283,4,0))</f>
        <v>0</v>
      </c>
      <c r="E4137" s="45">
        <f>IF(ISERROR(VLOOKUP(A4137,[3]Hoja1!$A$1:$F$369,4,0)),0,VLOOKUP(A4137,[3]Hoja1!$A$1:$F$369,4,0))</f>
        <v>0</v>
      </c>
      <c r="F4137" s="45">
        <f>IF(ISERROR(VLOOKUP(A4137,[3]Hoja1!$A$1:$F$369,5,0)),0,VLOOKUP(A4137,[3]Hoja1!$A$1:$F$369,5,0))</f>
        <v>0</v>
      </c>
      <c r="G4137" s="102">
        <f>IF(ISERROR(VLOOKUP(A4137,'CGN-2015-001'!A4136:I9283,7,0)),0,VLOOKUP(A4137,'CGN-2015-001'!A4136:I9283,7,0))</f>
        <v>0</v>
      </c>
      <c r="H4137" s="44"/>
      <c r="I4137" s="46"/>
      <c r="J4137" s="113">
        <f t="shared" si="324"/>
        <v>0</v>
      </c>
      <c r="K4137" s="114">
        <f t="shared" si="325"/>
        <v>0</v>
      </c>
      <c r="L4137" s="31">
        <f t="shared" si="326"/>
        <v>0</v>
      </c>
      <c r="M4137" s="1">
        <f t="shared" si="327"/>
        <v>0</v>
      </c>
      <c r="N4137" s="1">
        <f t="shared" si="328"/>
        <v>6</v>
      </c>
    </row>
    <row r="4138" spans="1:14" ht="16.5" hidden="1" thickBot="1" x14ac:dyDescent="0.3">
      <c r="A4138" s="26">
        <v>732107</v>
      </c>
      <c r="B4138" s="42">
        <v>732107</v>
      </c>
      <c r="C4138" s="43" t="s">
        <v>1955</v>
      </c>
      <c r="D4138" s="99">
        <f>IF(ISERROR(VLOOKUP(A4138,'CGN-2015-001'!A4137:I9284,4,0)),0,VLOOKUP(A4138,'CGN-2015-001'!A4137:I9284,4,0))</f>
        <v>0</v>
      </c>
      <c r="E4138" s="45">
        <f>IF(ISERROR(VLOOKUP(A4138,[3]Hoja1!$A$1:$F$369,4,0)),0,VLOOKUP(A4138,[3]Hoja1!$A$1:$F$369,4,0))</f>
        <v>0</v>
      </c>
      <c r="F4138" s="45">
        <f>IF(ISERROR(VLOOKUP(A4138,[3]Hoja1!$A$1:$F$369,5,0)),0,VLOOKUP(A4138,[3]Hoja1!$A$1:$F$369,5,0))</f>
        <v>0</v>
      </c>
      <c r="G4138" s="102">
        <f>IF(ISERROR(VLOOKUP(A4138,'CGN-2015-001'!A4137:I9284,7,0)),0,VLOOKUP(A4138,'CGN-2015-001'!A4137:I9284,7,0))</f>
        <v>0</v>
      </c>
      <c r="H4138" s="44"/>
      <c r="I4138" s="46"/>
      <c r="J4138" s="113">
        <f t="shared" si="324"/>
        <v>0</v>
      </c>
      <c r="K4138" s="114">
        <f t="shared" si="325"/>
        <v>0</v>
      </c>
      <c r="L4138" s="31">
        <f t="shared" si="326"/>
        <v>0</v>
      </c>
      <c r="M4138" s="1">
        <f t="shared" si="327"/>
        <v>0</v>
      </c>
      <c r="N4138" s="1">
        <f t="shared" si="328"/>
        <v>6</v>
      </c>
    </row>
    <row r="4139" spans="1:14" ht="16.5" hidden="1" thickBot="1" x14ac:dyDescent="0.3">
      <c r="A4139" s="26">
        <v>732108</v>
      </c>
      <c r="B4139" s="42">
        <v>732108</v>
      </c>
      <c r="C4139" s="43" t="s">
        <v>438</v>
      </c>
      <c r="D4139" s="99">
        <f>IF(ISERROR(VLOOKUP(A4139,'CGN-2015-001'!A4138:I9285,4,0)),0,VLOOKUP(A4139,'CGN-2015-001'!A4138:I9285,4,0))</f>
        <v>0</v>
      </c>
      <c r="E4139" s="45">
        <f>IF(ISERROR(VLOOKUP(A4139,[3]Hoja1!$A$1:$F$369,4,0)),0,VLOOKUP(A4139,[3]Hoja1!$A$1:$F$369,4,0))</f>
        <v>0</v>
      </c>
      <c r="F4139" s="45">
        <f>IF(ISERROR(VLOOKUP(A4139,[3]Hoja1!$A$1:$F$369,5,0)),0,VLOOKUP(A4139,[3]Hoja1!$A$1:$F$369,5,0))</f>
        <v>0</v>
      </c>
      <c r="G4139" s="102">
        <f>IF(ISERROR(VLOOKUP(A4139,'CGN-2015-001'!A4138:I9285,7,0)),0,VLOOKUP(A4139,'CGN-2015-001'!A4138:I9285,7,0))</f>
        <v>0</v>
      </c>
      <c r="H4139" s="44"/>
      <c r="I4139" s="46"/>
      <c r="J4139" s="113">
        <f t="shared" si="324"/>
        <v>0</v>
      </c>
      <c r="K4139" s="114">
        <f t="shared" si="325"/>
        <v>0</v>
      </c>
      <c r="L4139" s="31">
        <f t="shared" si="326"/>
        <v>0</v>
      </c>
      <c r="M4139" s="1">
        <f t="shared" si="327"/>
        <v>0</v>
      </c>
      <c r="N4139" s="1">
        <f t="shared" si="328"/>
        <v>6</v>
      </c>
    </row>
    <row r="4140" spans="1:14" ht="16.5" hidden="1" thickBot="1" x14ac:dyDescent="0.3">
      <c r="A4140" s="26">
        <v>732109</v>
      </c>
      <c r="B4140" s="42">
        <v>732109</v>
      </c>
      <c r="C4140" s="43" t="s">
        <v>1821</v>
      </c>
      <c r="D4140" s="99">
        <f>IF(ISERROR(VLOOKUP(A4140,'CGN-2015-001'!A4139:I9286,4,0)),0,VLOOKUP(A4140,'CGN-2015-001'!A4139:I9286,4,0))</f>
        <v>0</v>
      </c>
      <c r="E4140" s="45">
        <f>IF(ISERROR(VLOOKUP(A4140,[3]Hoja1!$A$1:$F$369,4,0)),0,VLOOKUP(A4140,[3]Hoja1!$A$1:$F$369,4,0))</f>
        <v>0</v>
      </c>
      <c r="F4140" s="45">
        <f>IF(ISERROR(VLOOKUP(A4140,[3]Hoja1!$A$1:$F$369,5,0)),0,VLOOKUP(A4140,[3]Hoja1!$A$1:$F$369,5,0))</f>
        <v>0</v>
      </c>
      <c r="G4140" s="102">
        <f>IF(ISERROR(VLOOKUP(A4140,'CGN-2015-001'!A4139:I9286,7,0)),0,VLOOKUP(A4140,'CGN-2015-001'!A4139:I9286,7,0))</f>
        <v>0</v>
      </c>
      <c r="H4140" s="44"/>
      <c r="I4140" s="46"/>
      <c r="J4140" s="113">
        <f t="shared" si="324"/>
        <v>0</v>
      </c>
      <c r="K4140" s="114">
        <f t="shared" si="325"/>
        <v>0</v>
      </c>
      <c r="L4140" s="31">
        <f t="shared" si="326"/>
        <v>0</v>
      </c>
      <c r="M4140" s="1">
        <f t="shared" si="327"/>
        <v>0</v>
      </c>
      <c r="N4140" s="1">
        <f t="shared" si="328"/>
        <v>6</v>
      </c>
    </row>
    <row r="4141" spans="1:14" ht="16.5" hidden="1" thickBot="1" x14ac:dyDescent="0.3">
      <c r="A4141" s="26">
        <v>732110</v>
      </c>
      <c r="B4141" s="42">
        <v>732110</v>
      </c>
      <c r="C4141" s="43" t="s">
        <v>1822</v>
      </c>
      <c r="D4141" s="99">
        <f>IF(ISERROR(VLOOKUP(A4141,'CGN-2015-001'!A4140:I9287,4,0)),0,VLOOKUP(A4141,'CGN-2015-001'!A4140:I9287,4,0))</f>
        <v>0</v>
      </c>
      <c r="E4141" s="45">
        <f>IF(ISERROR(VLOOKUP(A4141,[3]Hoja1!$A$1:$F$369,4,0)),0,VLOOKUP(A4141,[3]Hoja1!$A$1:$F$369,4,0))</f>
        <v>0</v>
      </c>
      <c r="F4141" s="45">
        <f>IF(ISERROR(VLOOKUP(A4141,[3]Hoja1!$A$1:$F$369,5,0)),0,VLOOKUP(A4141,[3]Hoja1!$A$1:$F$369,5,0))</f>
        <v>0</v>
      </c>
      <c r="G4141" s="102">
        <f>IF(ISERROR(VLOOKUP(A4141,'CGN-2015-001'!A4140:I9287,7,0)),0,VLOOKUP(A4141,'CGN-2015-001'!A4140:I9287,7,0))</f>
        <v>0</v>
      </c>
      <c r="H4141" s="44"/>
      <c r="I4141" s="46"/>
      <c r="J4141" s="113">
        <f t="shared" si="324"/>
        <v>0</v>
      </c>
      <c r="K4141" s="114">
        <f t="shared" si="325"/>
        <v>0</v>
      </c>
      <c r="L4141" s="31">
        <f t="shared" si="326"/>
        <v>0</v>
      </c>
      <c r="M4141" s="1">
        <f t="shared" si="327"/>
        <v>0</v>
      </c>
      <c r="N4141" s="1">
        <f t="shared" si="328"/>
        <v>6</v>
      </c>
    </row>
    <row r="4142" spans="1:14" ht="16.5" hidden="1" thickBot="1" x14ac:dyDescent="0.3">
      <c r="A4142" s="26">
        <v>732195</v>
      </c>
      <c r="B4142" s="42">
        <v>732195</v>
      </c>
      <c r="C4142" s="43" t="s">
        <v>1956</v>
      </c>
      <c r="D4142" s="99">
        <f>IF(ISERROR(VLOOKUP(A4142,'CGN-2015-001'!A4141:I9288,4,0)),0,VLOOKUP(A4142,'CGN-2015-001'!A4141:I9288,4,0))</f>
        <v>0</v>
      </c>
      <c r="E4142" s="45">
        <f>IF(ISERROR(VLOOKUP(A4142,[3]Hoja1!$A$1:$F$369,4,0)),0,VLOOKUP(A4142,[3]Hoja1!$A$1:$F$369,4,0))</f>
        <v>0</v>
      </c>
      <c r="F4142" s="45">
        <f>IF(ISERROR(VLOOKUP(A4142,[3]Hoja1!$A$1:$F$369,5,0)),0,VLOOKUP(A4142,[3]Hoja1!$A$1:$F$369,5,0))</f>
        <v>0</v>
      </c>
      <c r="G4142" s="102">
        <f>IF(ISERROR(VLOOKUP(A4142,'CGN-2015-001'!A4141:I9288,7,0)),0,VLOOKUP(A4142,'CGN-2015-001'!A4141:I9288,7,0))</f>
        <v>0</v>
      </c>
      <c r="H4142" s="44"/>
      <c r="I4142" s="46"/>
      <c r="J4142" s="113">
        <f t="shared" si="324"/>
        <v>0</v>
      </c>
      <c r="K4142" s="114">
        <f t="shared" si="325"/>
        <v>0</v>
      </c>
      <c r="L4142" s="31">
        <f t="shared" si="326"/>
        <v>0</v>
      </c>
      <c r="M4142" s="1">
        <f t="shared" si="327"/>
        <v>0</v>
      </c>
      <c r="N4142" s="1">
        <f t="shared" si="328"/>
        <v>6</v>
      </c>
    </row>
    <row r="4143" spans="1:14" ht="16.5" hidden="1" thickBot="1" x14ac:dyDescent="0.3">
      <c r="A4143" s="26">
        <v>7322</v>
      </c>
      <c r="B4143" s="48">
        <v>732200</v>
      </c>
      <c r="C4143" s="49" t="s">
        <v>1992</v>
      </c>
      <c r="D4143" s="99">
        <f>IF(ISERROR(VLOOKUP(A4143,'CGN-2015-001'!A4142:I9289,4,0)),0,VLOOKUP(A4143,'CGN-2015-001'!A4142:I9289,4,0))</f>
        <v>0</v>
      </c>
      <c r="E4143" s="40">
        <f>IF(ISERROR(VLOOKUP(A4143,[3]Hoja1!$A$1:$F$369,4,0)),0,VLOOKUP(A4143,[3]Hoja1!$A$1:$F$369,4,0))</f>
        <v>0</v>
      </c>
      <c r="F4143" s="40">
        <f>IF(ISERROR(VLOOKUP(A4143,[3]Hoja1!$A$1:$F$369,5,0)),0,VLOOKUP(A4143,[3]Hoja1!$A$1:$F$369,5,0))</f>
        <v>0</v>
      </c>
      <c r="G4143" s="102">
        <f>IF(ISERROR(VLOOKUP(A4143,'CGN-2015-001'!A4142:I9289,7,0)),0,VLOOKUP(A4143,'CGN-2015-001'!A4142:I9289,7,0))</f>
        <v>0</v>
      </c>
      <c r="H4143" s="50"/>
      <c r="I4143" s="51"/>
      <c r="J4143" s="113">
        <f t="shared" si="324"/>
        <v>0</v>
      </c>
      <c r="K4143" s="114">
        <f t="shared" si="325"/>
        <v>0</v>
      </c>
      <c r="L4143" s="31">
        <f t="shared" si="326"/>
        <v>0</v>
      </c>
      <c r="M4143" s="1">
        <f t="shared" si="327"/>
        <v>0</v>
      </c>
      <c r="N4143" s="1">
        <f t="shared" si="328"/>
        <v>4</v>
      </c>
    </row>
    <row r="4144" spans="1:14" ht="16.5" hidden="1" thickBot="1" x14ac:dyDescent="0.3">
      <c r="A4144" s="26">
        <v>732201</v>
      </c>
      <c r="B4144" s="42">
        <v>732201</v>
      </c>
      <c r="C4144" s="43" t="s">
        <v>1954</v>
      </c>
      <c r="D4144" s="99">
        <f>IF(ISERROR(VLOOKUP(A4144,'CGN-2015-001'!A4143:I9290,4,0)),0,VLOOKUP(A4144,'CGN-2015-001'!A4143:I9290,4,0))</f>
        <v>0</v>
      </c>
      <c r="E4144" s="45">
        <f>IF(ISERROR(VLOOKUP(A4144,[3]Hoja1!$A$1:$F$369,4,0)),0,VLOOKUP(A4144,[3]Hoja1!$A$1:$F$369,4,0))</f>
        <v>0</v>
      </c>
      <c r="F4144" s="45">
        <f>IF(ISERROR(VLOOKUP(A4144,[3]Hoja1!$A$1:$F$369,5,0)),0,VLOOKUP(A4144,[3]Hoja1!$A$1:$F$369,5,0))</f>
        <v>0</v>
      </c>
      <c r="G4144" s="102">
        <f>IF(ISERROR(VLOOKUP(A4144,'CGN-2015-001'!A4143:I9290,7,0)),0,VLOOKUP(A4144,'CGN-2015-001'!A4143:I9290,7,0))</f>
        <v>0</v>
      </c>
      <c r="H4144" s="44"/>
      <c r="I4144" s="46"/>
      <c r="J4144" s="113">
        <f t="shared" si="324"/>
        <v>0</v>
      </c>
      <c r="K4144" s="114">
        <f t="shared" si="325"/>
        <v>0</v>
      </c>
      <c r="L4144" s="31">
        <f t="shared" si="326"/>
        <v>0</v>
      </c>
      <c r="M4144" s="1">
        <f t="shared" si="327"/>
        <v>0</v>
      </c>
      <c r="N4144" s="1">
        <f t="shared" si="328"/>
        <v>6</v>
      </c>
    </row>
    <row r="4145" spans="1:14" ht="16.5" hidden="1" thickBot="1" x14ac:dyDescent="0.3">
      <c r="A4145" s="26">
        <v>732202</v>
      </c>
      <c r="B4145" s="42">
        <v>732202</v>
      </c>
      <c r="C4145" s="43" t="s">
        <v>1820</v>
      </c>
      <c r="D4145" s="99">
        <f>IF(ISERROR(VLOOKUP(A4145,'CGN-2015-001'!A4144:I9291,4,0)),0,VLOOKUP(A4145,'CGN-2015-001'!A4144:I9291,4,0))</f>
        <v>0</v>
      </c>
      <c r="E4145" s="45">
        <f>IF(ISERROR(VLOOKUP(A4145,[3]Hoja1!$A$1:$F$369,4,0)),0,VLOOKUP(A4145,[3]Hoja1!$A$1:$F$369,4,0))</f>
        <v>0</v>
      </c>
      <c r="F4145" s="45">
        <f>IF(ISERROR(VLOOKUP(A4145,[3]Hoja1!$A$1:$F$369,5,0)),0,VLOOKUP(A4145,[3]Hoja1!$A$1:$F$369,5,0))</f>
        <v>0</v>
      </c>
      <c r="G4145" s="102">
        <f>IF(ISERROR(VLOOKUP(A4145,'CGN-2015-001'!A4144:I9291,7,0)),0,VLOOKUP(A4145,'CGN-2015-001'!A4144:I9291,7,0))</f>
        <v>0</v>
      </c>
      <c r="H4145" s="44"/>
      <c r="I4145" s="46"/>
      <c r="J4145" s="113">
        <f t="shared" si="324"/>
        <v>0</v>
      </c>
      <c r="K4145" s="114">
        <f t="shared" si="325"/>
        <v>0</v>
      </c>
      <c r="L4145" s="31">
        <f t="shared" si="326"/>
        <v>0</v>
      </c>
      <c r="M4145" s="1">
        <f t="shared" si="327"/>
        <v>0</v>
      </c>
      <c r="N4145" s="1">
        <f t="shared" si="328"/>
        <v>6</v>
      </c>
    </row>
    <row r="4146" spans="1:14" ht="16.5" hidden="1" thickBot="1" x14ac:dyDescent="0.3">
      <c r="A4146" s="26">
        <v>732203</v>
      </c>
      <c r="B4146" s="42">
        <v>732203</v>
      </c>
      <c r="C4146" s="43" t="s">
        <v>817</v>
      </c>
      <c r="D4146" s="99">
        <f>IF(ISERROR(VLOOKUP(A4146,'CGN-2015-001'!A4145:I9292,4,0)),0,VLOOKUP(A4146,'CGN-2015-001'!A4145:I9292,4,0))</f>
        <v>0</v>
      </c>
      <c r="E4146" s="45">
        <f>IF(ISERROR(VLOOKUP(A4146,[3]Hoja1!$A$1:$F$369,4,0)),0,VLOOKUP(A4146,[3]Hoja1!$A$1:$F$369,4,0))</f>
        <v>0</v>
      </c>
      <c r="F4146" s="45">
        <f>IF(ISERROR(VLOOKUP(A4146,[3]Hoja1!$A$1:$F$369,5,0)),0,VLOOKUP(A4146,[3]Hoja1!$A$1:$F$369,5,0))</f>
        <v>0</v>
      </c>
      <c r="G4146" s="102">
        <f>IF(ISERROR(VLOOKUP(A4146,'CGN-2015-001'!A4145:I9292,7,0)),0,VLOOKUP(A4146,'CGN-2015-001'!A4145:I9292,7,0))</f>
        <v>0</v>
      </c>
      <c r="H4146" s="44"/>
      <c r="I4146" s="46"/>
      <c r="J4146" s="113">
        <f t="shared" si="324"/>
        <v>0</v>
      </c>
      <c r="K4146" s="114">
        <f t="shared" si="325"/>
        <v>0</v>
      </c>
      <c r="L4146" s="31">
        <f t="shared" si="326"/>
        <v>0</v>
      </c>
      <c r="M4146" s="1">
        <f t="shared" si="327"/>
        <v>0</v>
      </c>
      <c r="N4146" s="1">
        <f t="shared" si="328"/>
        <v>6</v>
      </c>
    </row>
    <row r="4147" spans="1:14" ht="16.5" hidden="1" thickBot="1" x14ac:dyDescent="0.3">
      <c r="A4147" s="26">
        <v>732204</v>
      </c>
      <c r="B4147" s="42">
        <v>732204</v>
      </c>
      <c r="C4147" s="43" t="s">
        <v>1819</v>
      </c>
      <c r="D4147" s="99">
        <f>IF(ISERROR(VLOOKUP(A4147,'CGN-2015-001'!A4146:I9293,4,0)),0,VLOOKUP(A4147,'CGN-2015-001'!A4146:I9293,4,0))</f>
        <v>0</v>
      </c>
      <c r="E4147" s="45">
        <f>IF(ISERROR(VLOOKUP(A4147,[3]Hoja1!$A$1:$F$369,4,0)),0,VLOOKUP(A4147,[3]Hoja1!$A$1:$F$369,4,0))</f>
        <v>0</v>
      </c>
      <c r="F4147" s="45">
        <f>IF(ISERROR(VLOOKUP(A4147,[3]Hoja1!$A$1:$F$369,5,0)),0,VLOOKUP(A4147,[3]Hoja1!$A$1:$F$369,5,0))</f>
        <v>0</v>
      </c>
      <c r="G4147" s="102">
        <f>IF(ISERROR(VLOOKUP(A4147,'CGN-2015-001'!A4146:I9293,7,0)),0,VLOOKUP(A4147,'CGN-2015-001'!A4146:I9293,7,0))</f>
        <v>0</v>
      </c>
      <c r="H4147" s="44"/>
      <c r="I4147" s="46"/>
      <c r="J4147" s="113">
        <f t="shared" si="324"/>
        <v>0</v>
      </c>
      <c r="K4147" s="114">
        <f t="shared" si="325"/>
        <v>0</v>
      </c>
      <c r="L4147" s="31">
        <f t="shared" si="326"/>
        <v>0</v>
      </c>
      <c r="M4147" s="1">
        <f t="shared" si="327"/>
        <v>0</v>
      </c>
      <c r="N4147" s="1">
        <f t="shared" si="328"/>
        <v>6</v>
      </c>
    </row>
    <row r="4148" spans="1:14" ht="16.5" hidden="1" thickBot="1" x14ac:dyDescent="0.3">
      <c r="A4148" s="26">
        <v>732205</v>
      </c>
      <c r="B4148" s="42">
        <v>732205</v>
      </c>
      <c r="C4148" s="43" t="s">
        <v>818</v>
      </c>
      <c r="D4148" s="99">
        <f>IF(ISERROR(VLOOKUP(A4148,'CGN-2015-001'!A4147:I9294,4,0)),0,VLOOKUP(A4148,'CGN-2015-001'!A4147:I9294,4,0))</f>
        <v>0</v>
      </c>
      <c r="E4148" s="45">
        <f>IF(ISERROR(VLOOKUP(A4148,[3]Hoja1!$A$1:$F$369,4,0)),0,VLOOKUP(A4148,[3]Hoja1!$A$1:$F$369,4,0))</f>
        <v>0</v>
      </c>
      <c r="F4148" s="45">
        <f>IF(ISERROR(VLOOKUP(A4148,[3]Hoja1!$A$1:$F$369,5,0)),0,VLOOKUP(A4148,[3]Hoja1!$A$1:$F$369,5,0))</f>
        <v>0</v>
      </c>
      <c r="G4148" s="102">
        <f>IF(ISERROR(VLOOKUP(A4148,'CGN-2015-001'!A4147:I9294,7,0)),0,VLOOKUP(A4148,'CGN-2015-001'!A4147:I9294,7,0))</f>
        <v>0</v>
      </c>
      <c r="H4148" s="44"/>
      <c r="I4148" s="46"/>
      <c r="J4148" s="113">
        <f t="shared" si="324"/>
        <v>0</v>
      </c>
      <c r="K4148" s="114">
        <f t="shared" si="325"/>
        <v>0</v>
      </c>
      <c r="L4148" s="31">
        <f t="shared" si="326"/>
        <v>0</v>
      </c>
      <c r="M4148" s="1">
        <f t="shared" si="327"/>
        <v>0</v>
      </c>
      <c r="N4148" s="1">
        <f t="shared" si="328"/>
        <v>6</v>
      </c>
    </row>
    <row r="4149" spans="1:14" ht="16.5" hidden="1" thickBot="1" x14ac:dyDescent="0.3">
      <c r="A4149" s="26">
        <v>732206</v>
      </c>
      <c r="B4149" s="42">
        <v>732206</v>
      </c>
      <c r="C4149" s="43" t="s">
        <v>440</v>
      </c>
      <c r="D4149" s="99">
        <f>IF(ISERROR(VLOOKUP(A4149,'CGN-2015-001'!A4148:I9295,4,0)),0,VLOOKUP(A4149,'CGN-2015-001'!A4148:I9295,4,0))</f>
        <v>0</v>
      </c>
      <c r="E4149" s="45">
        <f>IF(ISERROR(VLOOKUP(A4149,[3]Hoja1!$A$1:$F$369,4,0)),0,VLOOKUP(A4149,[3]Hoja1!$A$1:$F$369,4,0))</f>
        <v>0</v>
      </c>
      <c r="F4149" s="45">
        <f>IF(ISERROR(VLOOKUP(A4149,[3]Hoja1!$A$1:$F$369,5,0)),0,VLOOKUP(A4149,[3]Hoja1!$A$1:$F$369,5,0))</f>
        <v>0</v>
      </c>
      <c r="G4149" s="102">
        <f>IF(ISERROR(VLOOKUP(A4149,'CGN-2015-001'!A4148:I9295,7,0)),0,VLOOKUP(A4149,'CGN-2015-001'!A4148:I9295,7,0))</f>
        <v>0</v>
      </c>
      <c r="H4149" s="44"/>
      <c r="I4149" s="46"/>
      <c r="J4149" s="113">
        <f t="shared" si="324"/>
        <v>0</v>
      </c>
      <c r="K4149" s="114">
        <f t="shared" si="325"/>
        <v>0</v>
      </c>
      <c r="L4149" s="31">
        <f t="shared" si="326"/>
        <v>0</v>
      </c>
      <c r="M4149" s="1">
        <f t="shared" si="327"/>
        <v>0</v>
      </c>
      <c r="N4149" s="1">
        <f t="shared" si="328"/>
        <v>6</v>
      </c>
    </row>
    <row r="4150" spans="1:14" ht="16.5" hidden="1" thickBot="1" x14ac:dyDescent="0.3">
      <c r="A4150" s="26">
        <v>732207</v>
      </c>
      <c r="B4150" s="42">
        <v>732207</v>
      </c>
      <c r="C4150" s="43" t="s">
        <v>1955</v>
      </c>
      <c r="D4150" s="99">
        <f>IF(ISERROR(VLOOKUP(A4150,'CGN-2015-001'!A4149:I9296,4,0)),0,VLOOKUP(A4150,'CGN-2015-001'!A4149:I9296,4,0))</f>
        <v>0</v>
      </c>
      <c r="E4150" s="45">
        <f>IF(ISERROR(VLOOKUP(A4150,[3]Hoja1!$A$1:$F$369,4,0)),0,VLOOKUP(A4150,[3]Hoja1!$A$1:$F$369,4,0))</f>
        <v>0</v>
      </c>
      <c r="F4150" s="45">
        <f>IF(ISERROR(VLOOKUP(A4150,[3]Hoja1!$A$1:$F$369,5,0)),0,VLOOKUP(A4150,[3]Hoja1!$A$1:$F$369,5,0))</f>
        <v>0</v>
      </c>
      <c r="G4150" s="102">
        <f>IF(ISERROR(VLOOKUP(A4150,'CGN-2015-001'!A4149:I9296,7,0)),0,VLOOKUP(A4150,'CGN-2015-001'!A4149:I9296,7,0))</f>
        <v>0</v>
      </c>
      <c r="H4150" s="44"/>
      <c r="I4150" s="46"/>
      <c r="J4150" s="113">
        <f t="shared" si="324"/>
        <v>0</v>
      </c>
      <c r="K4150" s="114">
        <f t="shared" si="325"/>
        <v>0</v>
      </c>
      <c r="L4150" s="31">
        <f t="shared" si="326"/>
        <v>0</v>
      </c>
      <c r="M4150" s="1">
        <f t="shared" si="327"/>
        <v>0</v>
      </c>
      <c r="N4150" s="1">
        <f t="shared" si="328"/>
        <v>6</v>
      </c>
    </row>
    <row r="4151" spans="1:14" ht="16.5" hidden="1" thickBot="1" x14ac:dyDescent="0.3">
      <c r="A4151" s="26">
        <v>732208</v>
      </c>
      <c r="B4151" s="42">
        <v>732208</v>
      </c>
      <c r="C4151" s="43" t="s">
        <v>438</v>
      </c>
      <c r="D4151" s="99">
        <f>IF(ISERROR(VLOOKUP(A4151,'CGN-2015-001'!A4150:I9297,4,0)),0,VLOOKUP(A4151,'CGN-2015-001'!A4150:I9297,4,0))</f>
        <v>0</v>
      </c>
      <c r="E4151" s="45">
        <f>IF(ISERROR(VLOOKUP(A4151,[3]Hoja1!$A$1:$F$369,4,0)),0,VLOOKUP(A4151,[3]Hoja1!$A$1:$F$369,4,0))</f>
        <v>0</v>
      </c>
      <c r="F4151" s="45">
        <f>IF(ISERROR(VLOOKUP(A4151,[3]Hoja1!$A$1:$F$369,5,0)),0,VLOOKUP(A4151,[3]Hoja1!$A$1:$F$369,5,0))</f>
        <v>0</v>
      </c>
      <c r="G4151" s="102">
        <f>IF(ISERROR(VLOOKUP(A4151,'CGN-2015-001'!A4150:I9297,7,0)),0,VLOOKUP(A4151,'CGN-2015-001'!A4150:I9297,7,0))</f>
        <v>0</v>
      </c>
      <c r="H4151" s="44"/>
      <c r="I4151" s="46"/>
      <c r="J4151" s="113">
        <f t="shared" si="324"/>
        <v>0</v>
      </c>
      <c r="K4151" s="114">
        <f t="shared" si="325"/>
        <v>0</v>
      </c>
      <c r="L4151" s="31">
        <f t="shared" si="326"/>
        <v>0</v>
      </c>
      <c r="M4151" s="1">
        <f t="shared" si="327"/>
        <v>0</v>
      </c>
      <c r="N4151" s="1">
        <f t="shared" si="328"/>
        <v>6</v>
      </c>
    </row>
    <row r="4152" spans="1:14" ht="16.5" hidden="1" thickBot="1" x14ac:dyDescent="0.3">
      <c r="A4152" s="26">
        <v>732209</v>
      </c>
      <c r="B4152" s="42">
        <v>732209</v>
      </c>
      <c r="C4152" s="43" t="s">
        <v>1821</v>
      </c>
      <c r="D4152" s="99">
        <f>IF(ISERROR(VLOOKUP(A4152,'CGN-2015-001'!A4151:I9298,4,0)),0,VLOOKUP(A4152,'CGN-2015-001'!A4151:I9298,4,0))</f>
        <v>0</v>
      </c>
      <c r="E4152" s="45">
        <f>IF(ISERROR(VLOOKUP(A4152,[3]Hoja1!$A$1:$F$369,4,0)),0,VLOOKUP(A4152,[3]Hoja1!$A$1:$F$369,4,0))</f>
        <v>0</v>
      </c>
      <c r="F4152" s="45">
        <f>IF(ISERROR(VLOOKUP(A4152,[3]Hoja1!$A$1:$F$369,5,0)),0,VLOOKUP(A4152,[3]Hoja1!$A$1:$F$369,5,0))</f>
        <v>0</v>
      </c>
      <c r="G4152" s="102">
        <f>IF(ISERROR(VLOOKUP(A4152,'CGN-2015-001'!A4151:I9298,7,0)),0,VLOOKUP(A4152,'CGN-2015-001'!A4151:I9298,7,0))</f>
        <v>0</v>
      </c>
      <c r="H4152" s="44"/>
      <c r="I4152" s="46"/>
      <c r="J4152" s="113">
        <f t="shared" si="324"/>
        <v>0</v>
      </c>
      <c r="K4152" s="114">
        <f t="shared" si="325"/>
        <v>0</v>
      </c>
      <c r="L4152" s="31">
        <f t="shared" si="326"/>
        <v>0</v>
      </c>
      <c r="M4152" s="1">
        <f t="shared" si="327"/>
        <v>0</v>
      </c>
      <c r="N4152" s="1">
        <f t="shared" si="328"/>
        <v>6</v>
      </c>
    </row>
    <row r="4153" spans="1:14" ht="16.5" hidden="1" thickBot="1" x14ac:dyDescent="0.3">
      <c r="A4153" s="26">
        <v>732210</v>
      </c>
      <c r="B4153" s="42">
        <v>732210</v>
      </c>
      <c r="C4153" s="43" t="s">
        <v>1822</v>
      </c>
      <c r="D4153" s="99">
        <f>IF(ISERROR(VLOOKUP(A4153,'CGN-2015-001'!A4152:I9299,4,0)),0,VLOOKUP(A4153,'CGN-2015-001'!A4152:I9299,4,0))</f>
        <v>0</v>
      </c>
      <c r="E4153" s="45">
        <f>IF(ISERROR(VLOOKUP(A4153,[3]Hoja1!$A$1:$F$369,4,0)),0,VLOOKUP(A4153,[3]Hoja1!$A$1:$F$369,4,0))</f>
        <v>0</v>
      </c>
      <c r="F4153" s="45">
        <f>IF(ISERROR(VLOOKUP(A4153,[3]Hoja1!$A$1:$F$369,5,0)),0,VLOOKUP(A4153,[3]Hoja1!$A$1:$F$369,5,0))</f>
        <v>0</v>
      </c>
      <c r="G4153" s="102">
        <f>IF(ISERROR(VLOOKUP(A4153,'CGN-2015-001'!A4152:I9299,7,0)),0,VLOOKUP(A4153,'CGN-2015-001'!A4152:I9299,7,0))</f>
        <v>0</v>
      </c>
      <c r="H4153" s="44"/>
      <c r="I4153" s="46"/>
      <c r="J4153" s="113">
        <f t="shared" si="324"/>
        <v>0</v>
      </c>
      <c r="K4153" s="114">
        <f t="shared" si="325"/>
        <v>0</v>
      </c>
      <c r="L4153" s="31">
        <f t="shared" si="326"/>
        <v>0</v>
      </c>
      <c r="M4153" s="1">
        <f t="shared" si="327"/>
        <v>0</v>
      </c>
      <c r="N4153" s="1">
        <f t="shared" si="328"/>
        <v>6</v>
      </c>
    </row>
    <row r="4154" spans="1:14" ht="16.5" hidden="1" thickBot="1" x14ac:dyDescent="0.3">
      <c r="A4154" s="26">
        <v>732295</v>
      </c>
      <c r="B4154" s="42">
        <v>732295</v>
      </c>
      <c r="C4154" s="43" t="s">
        <v>1956</v>
      </c>
      <c r="D4154" s="99">
        <f>IF(ISERROR(VLOOKUP(A4154,'CGN-2015-001'!A4153:I9300,4,0)),0,VLOOKUP(A4154,'CGN-2015-001'!A4153:I9300,4,0))</f>
        <v>0</v>
      </c>
      <c r="E4154" s="45">
        <f>IF(ISERROR(VLOOKUP(A4154,[3]Hoja1!$A$1:$F$369,4,0)),0,VLOOKUP(A4154,[3]Hoja1!$A$1:$F$369,4,0))</f>
        <v>0</v>
      </c>
      <c r="F4154" s="45">
        <f>IF(ISERROR(VLOOKUP(A4154,[3]Hoja1!$A$1:$F$369,5,0)),0,VLOOKUP(A4154,[3]Hoja1!$A$1:$F$369,5,0))</f>
        <v>0</v>
      </c>
      <c r="G4154" s="102">
        <f>IF(ISERROR(VLOOKUP(A4154,'CGN-2015-001'!A4153:I9300,7,0)),0,VLOOKUP(A4154,'CGN-2015-001'!A4153:I9300,7,0))</f>
        <v>0</v>
      </c>
      <c r="H4154" s="44"/>
      <c r="I4154" s="46"/>
      <c r="J4154" s="113">
        <f t="shared" si="324"/>
        <v>0</v>
      </c>
      <c r="K4154" s="114">
        <f t="shared" si="325"/>
        <v>0</v>
      </c>
      <c r="L4154" s="31">
        <f t="shared" si="326"/>
        <v>0</v>
      </c>
      <c r="M4154" s="1">
        <f t="shared" si="327"/>
        <v>0</v>
      </c>
      <c r="N4154" s="1">
        <f t="shared" si="328"/>
        <v>6</v>
      </c>
    </row>
    <row r="4155" spans="1:14" ht="16.5" hidden="1" thickBot="1" x14ac:dyDescent="0.3">
      <c r="A4155" s="26">
        <v>7323</v>
      </c>
      <c r="B4155" s="48">
        <v>732300</v>
      </c>
      <c r="C4155" s="49" t="s">
        <v>1993</v>
      </c>
      <c r="D4155" s="99">
        <f>IF(ISERROR(VLOOKUP(A4155,'CGN-2015-001'!A4154:I9301,4,0)),0,VLOOKUP(A4155,'CGN-2015-001'!A4154:I9301,4,0))</f>
        <v>0</v>
      </c>
      <c r="E4155" s="40">
        <f>IF(ISERROR(VLOOKUP(A4155,[3]Hoja1!$A$1:$F$369,4,0)),0,VLOOKUP(A4155,[3]Hoja1!$A$1:$F$369,4,0))</f>
        <v>0</v>
      </c>
      <c r="F4155" s="40">
        <f>IF(ISERROR(VLOOKUP(A4155,[3]Hoja1!$A$1:$F$369,5,0)),0,VLOOKUP(A4155,[3]Hoja1!$A$1:$F$369,5,0))</f>
        <v>0</v>
      </c>
      <c r="G4155" s="102">
        <f>IF(ISERROR(VLOOKUP(A4155,'CGN-2015-001'!A4154:I9301,7,0)),0,VLOOKUP(A4155,'CGN-2015-001'!A4154:I9301,7,0))</f>
        <v>0</v>
      </c>
      <c r="H4155" s="50"/>
      <c r="I4155" s="51"/>
      <c r="J4155" s="113">
        <f t="shared" si="324"/>
        <v>0</v>
      </c>
      <c r="K4155" s="114">
        <f t="shared" si="325"/>
        <v>0</v>
      </c>
      <c r="L4155" s="31">
        <f t="shared" si="326"/>
        <v>0</v>
      </c>
      <c r="M4155" s="1">
        <f t="shared" si="327"/>
        <v>0</v>
      </c>
      <c r="N4155" s="1">
        <f t="shared" si="328"/>
        <v>4</v>
      </c>
    </row>
    <row r="4156" spans="1:14" ht="16.5" hidden="1" thickBot="1" x14ac:dyDescent="0.3">
      <c r="A4156" s="26">
        <v>732301</v>
      </c>
      <c r="B4156" s="42">
        <v>732301</v>
      </c>
      <c r="C4156" s="43" t="s">
        <v>1954</v>
      </c>
      <c r="D4156" s="99">
        <f>IF(ISERROR(VLOOKUP(A4156,'CGN-2015-001'!A4155:I9302,4,0)),0,VLOOKUP(A4156,'CGN-2015-001'!A4155:I9302,4,0))</f>
        <v>0</v>
      </c>
      <c r="E4156" s="45">
        <f>IF(ISERROR(VLOOKUP(A4156,[3]Hoja1!$A$1:$F$369,4,0)),0,VLOOKUP(A4156,[3]Hoja1!$A$1:$F$369,4,0))</f>
        <v>0</v>
      </c>
      <c r="F4156" s="45">
        <f>IF(ISERROR(VLOOKUP(A4156,[3]Hoja1!$A$1:$F$369,5,0)),0,VLOOKUP(A4156,[3]Hoja1!$A$1:$F$369,5,0))</f>
        <v>0</v>
      </c>
      <c r="G4156" s="102">
        <f>IF(ISERROR(VLOOKUP(A4156,'CGN-2015-001'!A4155:I9302,7,0)),0,VLOOKUP(A4156,'CGN-2015-001'!A4155:I9302,7,0))</f>
        <v>0</v>
      </c>
      <c r="H4156" s="44"/>
      <c r="I4156" s="46"/>
      <c r="J4156" s="113">
        <f t="shared" si="324"/>
        <v>0</v>
      </c>
      <c r="K4156" s="114">
        <f t="shared" si="325"/>
        <v>0</v>
      </c>
      <c r="L4156" s="31">
        <f t="shared" si="326"/>
        <v>0</v>
      </c>
      <c r="M4156" s="1">
        <f t="shared" si="327"/>
        <v>0</v>
      </c>
      <c r="N4156" s="1">
        <f t="shared" si="328"/>
        <v>6</v>
      </c>
    </row>
    <row r="4157" spans="1:14" ht="16.5" hidden="1" thickBot="1" x14ac:dyDescent="0.3">
      <c r="A4157" s="26">
        <v>732302</v>
      </c>
      <c r="B4157" s="42">
        <v>732302</v>
      </c>
      <c r="C4157" s="43" t="s">
        <v>1820</v>
      </c>
      <c r="D4157" s="99">
        <f>IF(ISERROR(VLOOKUP(A4157,'CGN-2015-001'!A4156:I9303,4,0)),0,VLOOKUP(A4157,'CGN-2015-001'!A4156:I9303,4,0))</f>
        <v>0</v>
      </c>
      <c r="E4157" s="45">
        <f>IF(ISERROR(VLOOKUP(A4157,[3]Hoja1!$A$1:$F$369,4,0)),0,VLOOKUP(A4157,[3]Hoja1!$A$1:$F$369,4,0))</f>
        <v>0</v>
      </c>
      <c r="F4157" s="45">
        <f>IF(ISERROR(VLOOKUP(A4157,[3]Hoja1!$A$1:$F$369,5,0)),0,VLOOKUP(A4157,[3]Hoja1!$A$1:$F$369,5,0))</f>
        <v>0</v>
      </c>
      <c r="G4157" s="102">
        <f>IF(ISERROR(VLOOKUP(A4157,'CGN-2015-001'!A4156:I9303,7,0)),0,VLOOKUP(A4157,'CGN-2015-001'!A4156:I9303,7,0))</f>
        <v>0</v>
      </c>
      <c r="H4157" s="44"/>
      <c r="I4157" s="46"/>
      <c r="J4157" s="113">
        <f t="shared" si="324"/>
        <v>0</v>
      </c>
      <c r="K4157" s="114">
        <f t="shared" si="325"/>
        <v>0</v>
      </c>
      <c r="L4157" s="31">
        <f t="shared" si="326"/>
        <v>0</v>
      </c>
      <c r="M4157" s="1">
        <f t="shared" si="327"/>
        <v>0</v>
      </c>
      <c r="N4157" s="1">
        <f t="shared" si="328"/>
        <v>6</v>
      </c>
    </row>
    <row r="4158" spans="1:14" ht="16.5" hidden="1" thickBot="1" x14ac:dyDescent="0.3">
      <c r="A4158" s="26">
        <v>732303</v>
      </c>
      <c r="B4158" s="42">
        <v>732303</v>
      </c>
      <c r="C4158" s="43" t="s">
        <v>817</v>
      </c>
      <c r="D4158" s="99">
        <f>IF(ISERROR(VLOOKUP(A4158,'CGN-2015-001'!A4157:I9304,4,0)),0,VLOOKUP(A4158,'CGN-2015-001'!A4157:I9304,4,0))</f>
        <v>0</v>
      </c>
      <c r="E4158" s="45">
        <f>IF(ISERROR(VLOOKUP(A4158,[3]Hoja1!$A$1:$F$369,4,0)),0,VLOOKUP(A4158,[3]Hoja1!$A$1:$F$369,4,0))</f>
        <v>0</v>
      </c>
      <c r="F4158" s="45">
        <f>IF(ISERROR(VLOOKUP(A4158,[3]Hoja1!$A$1:$F$369,5,0)),0,VLOOKUP(A4158,[3]Hoja1!$A$1:$F$369,5,0))</f>
        <v>0</v>
      </c>
      <c r="G4158" s="102">
        <f>IF(ISERROR(VLOOKUP(A4158,'CGN-2015-001'!A4157:I9304,7,0)),0,VLOOKUP(A4158,'CGN-2015-001'!A4157:I9304,7,0))</f>
        <v>0</v>
      </c>
      <c r="H4158" s="44"/>
      <c r="I4158" s="46"/>
      <c r="J4158" s="113">
        <f t="shared" si="324"/>
        <v>0</v>
      </c>
      <c r="K4158" s="114">
        <f t="shared" si="325"/>
        <v>0</v>
      </c>
      <c r="L4158" s="31">
        <f t="shared" si="326"/>
        <v>0</v>
      </c>
      <c r="M4158" s="1">
        <f t="shared" si="327"/>
        <v>0</v>
      </c>
      <c r="N4158" s="1">
        <f t="shared" si="328"/>
        <v>6</v>
      </c>
    </row>
    <row r="4159" spans="1:14" ht="16.5" hidden="1" thickBot="1" x14ac:dyDescent="0.3">
      <c r="A4159" s="26">
        <v>732304</v>
      </c>
      <c r="B4159" s="42">
        <v>732304</v>
      </c>
      <c r="C4159" s="43" t="s">
        <v>1819</v>
      </c>
      <c r="D4159" s="99">
        <f>IF(ISERROR(VLOOKUP(A4159,'CGN-2015-001'!A4158:I9305,4,0)),0,VLOOKUP(A4159,'CGN-2015-001'!A4158:I9305,4,0))</f>
        <v>0</v>
      </c>
      <c r="E4159" s="45">
        <f>IF(ISERROR(VLOOKUP(A4159,[3]Hoja1!$A$1:$F$369,4,0)),0,VLOOKUP(A4159,[3]Hoja1!$A$1:$F$369,4,0))</f>
        <v>0</v>
      </c>
      <c r="F4159" s="45">
        <f>IF(ISERROR(VLOOKUP(A4159,[3]Hoja1!$A$1:$F$369,5,0)),0,VLOOKUP(A4159,[3]Hoja1!$A$1:$F$369,5,0))</f>
        <v>0</v>
      </c>
      <c r="G4159" s="102">
        <f>IF(ISERROR(VLOOKUP(A4159,'CGN-2015-001'!A4158:I9305,7,0)),0,VLOOKUP(A4159,'CGN-2015-001'!A4158:I9305,7,0))</f>
        <v>0</v>
      </c>
      <c r="H4159" s="44"/>
      <c r="I4159" s="46"/>
      <c r="J4159" s="113">
        <f t="shared" si="324"/>
        <v>0</v>
      </c>
      <c r="K4159" s="114">
        <f t="shared" si="325"/>
        <v>0</v>
      </c>
      <c r="L4159" s="31">
        <f t="shared" si="326"/>
        <v>0</v>
      </c>
      <c r="M4159" s="1">
        <f t="shared" si="327"/>
        <v>0</v>
      </c>
      <c r="N4159" s="1">
        <f t="shared" si="328"/>
        <v>6</v>
      </c>
    </row>
    <row r="4160" spans="1:14" ht="16.5" hidden="1" thickBot="1" x14ac:dyDescent="0.3">
      <c r="A4160" s="26">
        <v>732305</v>
      </c>
      <c r="B4160" s="42">
        <v>732305</v>
      </c>
      <c r="C4160" s="43" t="s">
        <v>818</v>
      </c>
      <c r="D4160" s="99">
        <f>IF(ISERROR(VLOOKUP(A4160,'CGN-2015-001'!A4159:I9306,4,0)),0,VLOOKUP(A4160,'CGN-2015-001'!A4159:I9306,4,0))</f>
        <v>0</v>
      </c>
      <c r="E4160" s="45">
        <f>IF(ISERROR(VLOOKUP(A4160,[3]Hoja1!$A$1:$F$369,4,0)),0,VLOOKUP(A4160,[3]Hoja1!$A$1:$F$369,4,0))</f>
        <v>0</v>
      </c>
      <c r="F4160" s="45">
        <f>IF(ISERROR(VLOOKUP(A4160,[3]Hoja1!$A$1:$F$369,5,0)),0,VLOOKUP(A4160,[3]Hoja1!$A$1:$F$369,5,0))</f>
        <v>0</v>
      </c>
      <c r="G4160" s="102">
        <f>IF(ISERROR(VLOOKUP(A4160,'CGN-2015-001'!A4159:I9306,7,0)),0,VLOOKUP(A4160,'CGN-2015-001'!A4159:I9306,7,0))</f>
        <v>0</v>
      </c>
      <c r="H4160" s="44"/>
      <c r="I4160" s="46"/>
      <c r="J4160" s="113">
        <f t="shared" si="324"/>
        <v>0</v>
      </c>
      <c r="K4160" s="114">
        <f t="shared" si="325"/>
        <v>0</v>
      </c>
      <c r="L4160" s="31">
        <f t="shared" si="326"/>
        <v>0</v>
      </c>
      <c r="M4160" s="1">
        <f t="shared" si="327"/>
        <v>0</v>
      </c>
      <c r="N4160" s="1">
        <f t="shared" si="328"/>
        <v>6</v>
      </c>
    </row>
    <row r="4161" spans="1:14" ht="16.5" hidden="1" thickBot="1" x14ac:dyDescent="0.3">
      <c r="A4161" s="26">
        <v>732306</v>
      </c>
      <c r="B4161" s="42">
        <v>732306</v>
      </c>
      <c r="C4161" s="43" t="s">
        <v>440</v>
      </c>
      <c r="D4161" s="99">
        <f>IF(ISERROR(VLOOKUP(A4161,'CGN-2015-001'!A4160:I9307,4,0)),0,VLOOKUP(A4161,'CGN-2015-001'!A4160:I9307,4,0))</f>
        <v>0</v>
      </c>
      <c r="E4161" s="45">
        <f>IF(ISERROR(VLOOKUP(A4161,[3]Hoja1!$A$1:$F$369,4,0)),0,VLOOKUP(A4161,[3]Hoja1!$A$1:$F$369,4,0))</f>
        <v>0</v>
      </c>
      <c r="F4161" s="45">
        <f>IF(ISERROR(VLOOKUP(A4161,[3]Hoja1!$A$1:$F$369,5,0)),0,VLOOKUP(A4161,[3]Hoja1!$A$1:$F$369,5,0))</f>
        <v>0</v>
      </c>
      <c r="G4161" s="102">
        <f>IF(ISERROR(VLOOKUP(A4161,'CGN-2015-001'!A4160:I9307,7,0)),0,VLOOKUP(A4161,'CGN-2015-001'!A4160:I9307,7,0))</f>
        <v>0</v>
      </c>
      <c r="H4161" s="44"/>
      <c r="I4161" s="46"/>
      <c r="J4161" s="113">
        <f t="shared" si="324"/>
        <v>0</v>
      </c>
      <c r="K4161" s="114">
        <f t="shared" si="325"/>
        <v>0</v>
      </c>
      <c r="L4161" s="31">
        <f t="shared" si="326"/>
        <v>0</v>
      </c>
      <c r="M4161" s="1">
        <f t="shared" si="327"/>
        <v>0</v>
      </c>
      <c r="N4161" s="1">
        <f t="shared" si="328"/>
        <v>6</v>
      </c>
    </row>
    <row r="4162" spans="1:14" ht="16.5" hidden="1" thickBot="1" x14ac:dyDescent="0.3">
      <c r="A4162" s="26">
        <v>732307</v>
      </c>
      <c r="B4162" s="42">
        <v>732307</v>
      </c>
      <c r="C4162" s="43" t="s">
        <v>1955</v>
      </c>
      <c r="D4162" s="99">
        <f>IF(ISERROR(VLOOKUP(A4162,'CGN-2015-001'!A4161:I9308,4,0)),0,VLOOKUP(A4162,'CGN-2015-001'!A4161:I9308,4,0))</f>
        <v>0</v>
      </c>
      <c r="E4162" s="45">
        <f>IF(ISERROR(VLOOKUP(A4162,[3]Hoja1!$A$1:$F$369,4,0)),0,VLOOKUP(A4162,[3]Hoja1!$A$1:$F$369,4,0))</f>
        <v>0</v>
      </c>
      <c r="F4162" s="45">
        <f>IF(ISERROR(VLOOKUP(A4162,[3]Hoja1!$A$1:$F$369,5,0)),0,VLOOKUP(A4162,[3]Hoja1!$A$1:$F$369,5,0))</f>
        <v>0</v>
      </c>
      <c r="G4162" s="102">
        <f>IF(ISERROR(VLOOKUP(A4162,'CGN-2015-001'!A4161:I9308,7,0)),0,VLOOKUP(A4162,'CGN-2015-001'!A4161:I9308,7,0))</f>
        <v>0</v>
      </c>
      <c r="H4162" s="44"/>
      <c r="I4162" s="46"/>
      <c r="J4162" s="113">
        <f t="shared" si="324"/>
        <v>0</v>
      </c>
      <c r="K4162" s="114">
        <f t="shared" si="325"/>
        <v>0</v>
      </c>
      <c r="L4162" s="31">
        <f t="shared" si="326"/>
        <v>0</v>
      </c>
      <c r="M4162" s="1">
        <f t="shared" si="327"/>
        <v>0</v>
      </c>
      <c r="N4162" s="1">
        <f t="shared" si="328"/>
        <v>6</v>
      </c>
    </row>
    <row r="4163" spans="1:14" ht="16.5" hidden="1" thickBot="1" x14ac:dyDescent="0.3">
      <c r="A4163" s="26">
        <v>732308</v>
      </c>
      <c r="B4163" s="42">
        <v>732308</v>
      </c>
      <c r="C4163" s="43" t="s">
        <v>438</v>
      </c>
      <c r="D4163" s="99">
        <f>IF(ISERROR(VLOOKUP(A4163,'CGN-2015-001'!A4162:I9309,4,0)),0,VLOOKUP(A4163,'CGN-2015-001'!A4162:I9309,4,0))</f>
        <v>0</v>
      </c>
      <c r="E4163" s="45">
        <f>IF(ISERROR(VLOOKUP(A4163,[3]Hoja1!$A$1:$F$369,4,0)),0,VLOOKUP(A4163,[3]Hoja1!$A$1:$F$369,4,0))</f>
        <v>0</v>
      </c>
      <c r="F4163" s="45">
        <f>IF(ISERROR(VLOOKUP(A4163,[3]Hoja1!$A$1:$F$369,5,0)),0,VLOOKUP(A4163,[3]Hoja1!$A$1:$F$369,5,0))</f>
        <v>0</v>
      </c>
      <c r="G4163" s="102">
        <f>IF(ISERROR(VLOOKUP(A4163,'CGN-2015-001'!A4162:I9309,7,0)),0,VLOOKUP(A4163,'CGN-2015-001'!A4162:I9309,7,0))</f>
        <v>0</v>
      </c>
      <c r="H4163" s="44"/>
      <c r="I4163" s="46"/>
      <c r="J4163" s="113">
        <f t="shared" si="324"/>
        <v>0</v>
      </c>
      <c r="K4163" s="114">
        <f t="shared" si="325"/>
        <v>0</v>
      </c>
      <c r="L4163" s="31">
        <f t="shared" si="326"/>
        <v>0</v>
      </c>
      <c r="M4163" s="1">
        <f t="shared" si="327"/>
        <v>0</v>
      </c>
      <c r="N4163" s="1">
        <f t="shared" si="328"/>
        <v>6</v>
      </c>
    </row>
    <row r="4164" spans="1:14" ht="16.5" hidden="1" thickBot="1" x14ac:dyDescent="0.3">
      <c r="A4164" s="26">
        <v>732309</v>
      </c>
      <c r="B4164" s="42">
        <v>732309</v>
      </c>
      <c r="C4164" s="43" t="s">
        <v>1821</v>
      </c>
      <c r="D4164" s="99">
        <f>IF(ISERROR(VLOOKUP(A4164,'CGN-2015-001'!A4163:I9310,4,0)),0,VLOOKUP(A4164,'CGN-2015-001'!A4163:I9310,4,0))</f>
        <v>0</v>
      </c>
      <c r="E4164" s="45">
        <f>IF(ISERROR(VLOOKUP(A4164,[3]Hoja1!$A$1:$F$369,4,0)),0,VLOOKUP(A4164,[3]Hoja1!$A$1:$F$369,4,0))</f>
        <v>0</v>
      </c>
      <c r="F4164" s="45">
        <f>IF(ISERROR(VLOOKUP(A4164,[3]Hoja1!$A$1:$F$369,5,0)),0,VLOOKUP(A4164,[3]Hoja1!$A$1:$F$369,5,0))</f>
        <v>0</v>
      </c>
      <c r="G4164" s="102">
        <f>IF(ISERROR(VLOOKUP(A4164,'CGN-2015-001'!A4163:I9310,7,0)),0,VLOOKUP(A4164,'CGN-2015-001'!A4163:I9310,7,0))</f>
        <v>0</v>
      </c>
      <c r="H4164" s="44"/>
      <c r="I4164" s="46"/>
      <c r="J4164" s="113">
        <f t="shared" si="324"/>
        <v>0</v>
      </c>
      <c r="K4164" s="114">
        <f t="shared" si="325"/>
        <v>0</v>
      </c>
      <c r="L4164" s="31">
        <f t="shared" si="326"/>
        <v>0</v>
      </c>
      <c r="M4164" s="1">
        <f t="shared" si="327"/>
        <v>0</v>
      </c>
      <c r="N4164" s="1">
        <f t="shared" si="328"/>
        <v>6</v>
      </c>
    </row>
    <row r="4165" spans="1:14" ht="16.5" hidden="1" thickBot="1" x14ac:dyDescent="0.3">
      <c r="A4165" s="26">
        <v>732310</v>
      </c>
      <c r="B4165" s="42">
        <v>732310</v>
      </c>
      <c r="C4165" s="43" t="s">
        <v>1822</v>
      </c>
      <c r="D4165" s="99">
        <f>IF(ISERROR(VLOOKUP(A4165,'CGN-2015-001'!A4164:I9311,4,0)),0,VLOOKUP(A4165,'CGN-2015-001'!A4164:I9311,4,0))</f>
        <v>0</v>
      </c>
      <c r="E4165" s="45">
        <f>IF(ISERROR(VLOOKUP(A4165,[3]Hoja1!$A$1:$F$369,4,0)),0,VLOOKUP(A4165,[3]Hoja1!$A$1:$F$369,4,0))</f>
        <v>0</v>
      </c>
      <c r="F4165" s="45">
        <f>IF(ISERROR(VLOOKUP(A4165,[3]Hoja1!$A$1:$F$369,5,0)),0,VLOOKUP(A4165,[3]Hoja1!$A$1:$F$369,5,0))</f>
        <v>0</v>
      </c>
      <c r="G4165" s="102">
        <f>IF(ISERROR(VLOOKUP(A4165,'CGN-2015-001'!A4164:I9311,7,0)),0,VLOOKUP(A4165,'CGN-2015-001'!A4164:I9311,7,0))</f>
        <v>0</v>
      </c>
      <c r="H4165" s="44"/>
      <c r="I4165" s="46"/>
      <c r="J4165" s="113">
        <f t="shared" si="324"/>
        <v>0</v>
      </c>
      <c r="K4165" s="114">
        <f t="shared" si="325"/>
        <v>0</v>
      </c>
      <c r="L4165" s="31">
        <f t="shared" si="326"/>
        <v>0</v>
      </c>
      <c r="M4165" s="1">
        <f t="shared" si="327"/>
        <v>0</v>
      </c>
      <c r="N4165" s="1">
        <f t="shared" si="328"/>
        <v>6</v>
      </c>
    </row>
    <row r="4166" spans="1:14" ht="16.5" hidden="1" thickBot="1" x14ac:dyDescent="0.3">
      <c r="A4166" s="26">
        <v>732395</v>
      </c>
      <c r="B4166" s="42">
        <v>732395</v>
      </c>
      <c r="C4166" s="43" t="s">
        <v>1956</v>
      </c>
      <c r="D4166" s="99">
        <f>IF(ISERROR(VLOOKUP(A4166,'CGN-2015-001'!A4165:I9312,4,0)),0,VLOOKUP(A4166,'CGN-2015-001'!A4165:I9312,4,0))</f>
        <v>0</v>
      </c>
      <c r="E4166" s="45">
        <f>IF(ISERROR(VLOOKUP(A4166,[3]Hoja1!$A$1:$F$369,4,0)),0,VLOOKUP(A4166,[3]Hoja1!$A$1:$F$369,4,0))</f>
        <v>0</v>
      </c>
      <c r="F4166" s="45">
        <f>IF(ISERROR(VLOOKUP(A4166,[3]Hoja1!$A$1:$F$369,5,0)),0,VLOOKUP(A4166,[3]Hoja1!$A$1:$F$369,5,0))</f>
        <v>0</v>
      </c>
      <c r="G4166" s="102">
        <f>IF(ISERROR(VLOOKUP(A4166,'CGN-2015-001'!A4165:I9312,7,0)),0,VLOOKUP(A4166,'CGN-2015-001'!A4165:I9312,7,0))</f>
        <v>0</v>
      </c>
      <c r="H4166" s="44"/>
      <c r="I4166" s="46"/>
      <c r="J4166" s="113">
        <f t="shared" si="324"/>
        <v>0</v>
      </c>
      <c r="K4166" s="114">
        <f t="shared" si="325"/>
        <v>0</v>
      </c>
      <c r="L4166" s="31">
        <f t="shared" si="326"/>
        <v>0</v>
      </c>
      <c r="M4166" s="1">
        <f t="shared" si="327"/>
        <v>0</v>
      </c>
      <c r="N4166" s="1">
        <f t="shared" si="328"/>
        <v>6</v>
      </c>
    </row>
    <row r="4167" spans="1:14" ht="16.5" hidden="1" thickBot="1" x14ac:dyDescent="0.3">
      <c r="A4167" s="26">
        <v>7324</v>
      </c>
      <c r="B4167" s="48">
        <v>732400</v>
      </c>
      <c r="C4167" s="49" t="s">
        <v>1994</v>
      </c>
      <c r="D4167" s="99">
        <f>IF(ISERROR(VLOOKUP(A4167,'CGN-2015-001'!A4166:I9313,4,0)),0,VLOOKUP(A4167,'CGN-2015-001'!A4166:I9313,4,0))</f>
        <v>0</v>
      </c>
      <c r="E4167" s="40">
        <f>IF(ISERROR(VLOOKUP(A4167,[3]Hoja1!$A$1:$F$369,4,0)),0,VLOOKUP(A4167,[3]Hoja1!$A$1:$F$369,4,0))</f>
        <v>0</v>
      </c>
      <c r="F4167" s="40">
        <f>IF(ISERROR(VLOOKUP(A4167,[3]Hoja1!$A$1:$F$369,5,0)),0,VLOOKUP(A4167,[3]Hoja1!$A$1:$F$369,5,0))</f>
        <v>0</v>
      </c>
      <c r="G4167" s="102">
        <f>IF(ISERROR(VLOOKUP(A4167,'CGN-2015-001'!A4166:I9313,7,0)),0,VLOOKUP(A4167,'CGN-2015-001'!A4166:I9313,7,0))</f>
        <v>0</v>
      </c>
      <c r="H4167" s="50"/>
      <c r="I4167" s="51"/>
      <c r="J4167" s="113">
        <f t="shared" si="324"/>
        <v>0</v>
      </c>
      <c r="K4167" s="114">
        <f t="shared" si="325"/>
        <v>0</v>
      </c>
      <c r="L4167" s="31">
        <f t="shared" si="326"/>
        <v>0</v>
      </c>
      <c r="M4167" s="1">
        <f t="shared" si="327"/>
        <v>0</v>
      </c>
      <c r="N4167" s="1">
        <f t="shared" si="328"/>
        <v>4</v>
      </c>
    </row>
    <row r="4168" spans="1:14" ht="16.5" hidden="1" thickBot="1" x14ac:dyDescent="0.3">
      <c r="A4168" s="26">
        <v>732401</v>
      </c>
      <c r="B4168" s="42">
        <v>732401</v>
      </c>
      <c r="C4168" s="43" t="s">
        <v>1954</v>
      </c>
      <c r="D4168" s="99">
        <f>IF(ISERROR(VLOOKUP(A4168,'CGN-2015-001'!A4167:I9314,4,0)),0,VLOOKUP(A4168,'CGN-2015-001'!A4167:I9314,4,0))</f>
        <v>0</v>
      </c>
      <c r="E4168" s="45">
        <f>IF(ISERROR(VLOOKUP(A4168,[3]Hoja1!$A$1:$F$369,4,0)),0,VLOOKUP(A4168,[3]Hoja1!$A$1:$F$369,4,0))</f>
        <v>0</v>
      </c>
      <c r="F4168" s="45">
        <f>IF(ISERROR(VLOOKUP(A4168,[3]Hoja1!$A$1:$F$369,5,0)),0,VLOOKUP(A4168,[3]Hoja1!$A$1:$F$369,5,0))</f>
        <v>0</v>
      </c>
      <c r="G4168" s="102">
        <f>IF(ISERROR(VLOOKUP(A4168,'CGN-2015-001'!A4167:I9314,7,0)),0,VLOOKUP(A4168,'CGN-2015-001'!A4167:I9314,7,0))</f>
        <v>0</v>
      </c>
      <c r="H4168" s="44"/>
      <c r="I4168" s="46"/>
      <c r="J4168" s="113">
        <f t="shared" si="324"/>
        <v>0</v>
      </c>
      <c r="K4168" s="114">
        <f t="shared" si="325"/>
        <v>0</v>
      </c>
      <c r="L4168" s="31">
        <f t="shared" si="326"/>
        <v>0</v>
      </c>
      <c r="M4168" s="1">
        <f t="shared" si="327"/>
        <v>0</v>
      </c>
      <c r="N4168" s="1">
        <f t="shared" si="328"/>
        <v>6</v>
      </c>
    </row>
    <row r="4169" spans="1:14" ht="16.5" hidden="1" thickBot="1" x14ac:dyDescent="0.3">
      <c r="A4169" s="26">
        <v>732402</v>
      </c>
      <c r="B4169" s="42">
        <v>732402</v>
      </c>
      <c r="C4169" s="43" t="s">
        <v>1820</v>
      </c>
      <c r="D4169" s="99">
        <f>IF(ISERROR(VLOOKUP(A4169,'CGN-2015-001'!A4168:I9315,4,0)),0,VLOOKUP(A4169,'CGN-2015-001'!A4168:I9315,4,0))</f>
        <v>0</v>
      </c>
      <c r="E4169" s="45">
        <f>IF(ISERROR(VLOOKUP(A4169,[3]Hoja1!$A$1:$F$369,4,0)),0,VLOOKUP(A4169,[3]Hoja1!$A$1:$F$369,4,0))</f>
        <v>0</v>
      </c>
      <c r="F4169" s="45">
        <f>IF(ISERROR(VLOOKUP(A4169,[3]Hoja1!$A$1:$F$369,5,0)),0,VLOOKUP(A4169,[3]Hoja1!$A$1:$F$369,5,0))</f>
        <v>0</v>
      </c>
      <c r="G4169" s="102">
        <f>IF(ISERROR(VLOOKUP(A4169,'CGN-2015-001'!A4168:I9315,7,0)),0,VLOOKUP(A4169,'CGN-2015-001'!A4168:I9315,7,0))</f>
        <v>0</v>
      </c>
      <c r="H4169" s="44"/>
      <c r="I4169" s="46"/>
      <c r="J4169" s="113">
        <f t="shared" si="324"/>
        <v>0</v>
      </c>
      <c r="K4169" s="114">
        <f t="shared" si="325"/>
        <v>0</v>
      </c>
      <c r="L4169" s="31">
        <f t="shared" si="326"/>
        <v>0</v>
      </c>
      <c r="M4169" s="1">
        <f t="shared" si="327"/>
        <v>0</v>
      </c>
      <c r="N4169" s="1">
        <f t="shared" si="328"/>
        <v>6</v>
      </c>
    </row>
    <row r="4170" spans="1:14" ht="16.5" hidden="1" thickBot="1" x14ac:dyDescent="0.3">
      <c r="A4170" s="26">
        <v>732403</v>
      </c>
      <c r="B4170" s="42">
        <v>732403</v>
      </c>
      <c r="C4170" s="43" t="s">
        <v>817</v>
      </c>
      <c r="D4170" s="99">
        <f>IF(ISERROR(VLOOKUP(A4170,'CGN-2015-001'!A4169:I9316,4,0)),0,VLOOKUP(A4170,'CGN-2015-001'!A4169:I9316,4,0))</f>
        <v>0</v>
      </c>
      <c r="E4170" s="45">
        <f>IF(ISERROR(VLOOKUP(A4170,[3]Hoja1!$A$1:$F$369,4,0)),0,VLOOKUP(A4170,[3]Hoja1!$A$1:$F$369,4,0))</f>
        <v>0</v>
      </c>
      <c r="F4170" s="45">
        <f>IF(ISERROR(VLOOKUP(A4170,[3]Hoja1!$A$1:$F$369,5,0)),0,VLOOKUP(A4170,[3]Hoja1!$A$1:$F$369,5,0))</f>
        <v>0</v>
      </c>
      <c r="G4170" s="102">
        <f>IF(ISERROR(VLOOKUP(A4170,'CGN-2015-001'!A4169:I9316,7,0)),0,VLOOKUP(A4170,'CGN-2015-001'!A4169:I9316,7,0))</f>
        <v>0</v>
      </c>
      <c r="H4170" s="44"/>
      <c r="I4170" s="46"/>
      <c r="J4170" s="113">
        <f t="shared" si="324"/>
        <v>0</v>
      </c>
      <c r="K4170" s="114">
        <f t="shared" si="325"/>
        <v>0</v>
      </c>
      <c r="L4170" s="31">
        <f t="shared" si="326"/>
        <v>0</v>
      </c>
      <c r="M4170" s="1">
        <f t="shared" si="327"/>
        <v>0</v>
      </c>
      <c r="N4170" s="1">
        <f t="shared" si="328"/>
        <v>6</v>
      </c>
    </row>
    <row r="4171" spans="1:14" ht="16.5" hidden="1" thickBot="1" x14ac:dyDescent="0.3">
      <c r="A4171" s="26">
        <v>732404</v>
      </c>
      <c r="B4171" s="42">
        <v>732404</v>
      </c>
      <c r="C4171" s="43" t="s">
        <v>1819</v>
      </c>
      <c r="D4171" s="99">
        <f>IF(ISERROR(VLOOKUP(A4171,'CGN-2015-001'!A4170:I9317,4,0)),0,VLOOKUP(A4171,'CGN-2015-001'!A4170:I9317,4,0))</f>
        <v>0</v>
      </c>
      <c r="E4171" s="45">
        <f>IF(ISERROR(VLOOKUP(A4171,[3]Hoja1!$A$1:$F$369,4,0)),0,VLOOKUP(A4171,[3]Hoja1!$A$1:$F$369,4,0))</f>
        <v>0</v>
      </c>
      <c r="F4171" s="45">
        <f>IF(ISERROR(VLOOKUP(A4171,[3]Hoja1!$A$1:$F$369,5,0)),0,VLOOKUP(A4171,[3]Hoja1!$A$1:$F$369,5,0))</f>
        <v>0</v>
      </c>
      <c r="G4171" s="102">
        <f>IF(ISERROR(VLOOKUP(A4171,'CGN-2015-001'!A4170:I9317,7,0)),0,VLOOKUP(A4171,'CGN-2015-001'!A4170:I9317,7,0))</f>
        <v>0</v>
      </c>
      <c r="H4171" s="44"/>
      <c r="I4171" s="46"/>
      <c r="J4171" s="113">
        <f t="shared" ref="J4171:J4234" si="329">D4171-G4171</f>
        <v>0</v>
      </c>
      <c r="K4171" s="114">
        <f t="shared" ref="K4171:K4234" si="330">IF(ISERROR(((D4171/G4171)-100%)),0,((D4171/G4171)-100%))</f>
        <v>0</v>
      </c>
      <c r="L4171" s="31">
        <f t="shared" ref="L4171:L4234" si="331">+G4171-H4171-I4171</f>
        <v>0</v>
      </c>
      <c r="M4171" s="1">
        <f t="shared" ref="M4171:M4234" si="332">IF(D4171&lt;&gt;0,1,IF(G4171&lt;&gt;0,2,IF(F4171&lt;&gt;0,3,IF(E4171&lt;&gt;0,4,0))))</f>
        <v>0</v>
      </c>
      <c r="N4171" s="1">
        <f t="shared" ref="N4171:N4234" si="333">+LEN(A4171)</f>
        <v>6</v>
      </c>
    </row>
    <row r="4172" spans="1:14" ht="16.5" hidden="1" thickBot="1" x14ac:dyDescent="0.3">
      <c r="A4172" s="26">
        <v>732405</v>
      </c>
      <c r="B4172" s="42">
        <v>732405</v>
      </c>
      <c r="C4172" s="43" t="s">
        <v>818</v>
      </c>
      <c r="D4172" s="99">
        <f>IF(ISERROR(VLOOKUP(A4172,'CGN-2015-001'!A4171:I9318,4,0)),0,VLOOKUP(A4172,'CGN-2015-001'!A4171:I9318,4,0))</f>
        <v>0</v>
      </c>
      <c r="E4172" s="45">
        <f>IF(ISERROR(VLOOKUP(A4172,[3]Hoja1!$A$1:$F$369,4,0)),0,VLOOKUP(A4172,[3]Hoja1!$A$1:$F$369,4,0))</f>
        <v>0</v>
      </c>
      <c r="F4172" s="45">
        <f>IF(ISERROR(VLOOKUP(A4172,[3]Hoja1!$A$1:$F$369,5,0)),0,VLOOKUP(A4172,[3]Hoja1!$A$1:$F$369,5,0))</f>
        <v>0</v>
      </c>
      <c r="G4172" s="102">
        <f>IF(ISERROR(VLOOKUP(A4172,'CGN-2015-001'!A4171:I9318,7,0)),0,VLOOKUP(A4172,'CGN-2015-001'!A4171:I9318,7,0))</f>
        <v>0</v>
      </c>
      <c r="H4172" s="44"/>
      <c r="I4172" s="46"/>
      <c r="J4172" s="113">
        <f t="shared" si="329"/>
        <v>0</v>
      </c>
      <c r="K4172" s="114">
        <f t="shared" si="330"/>
        <v>0</v>
      </c>
      <c r="L4172" s="31">
        <f t="shared" si="331"/>
        <v>0</v>
      </c>
      <c r="M4172" s="1">
        <f t="shared" si="332"/>
        <v>0</v>
      </c>
      <c r="N4172" s="1">
        <f t="shared" si="333"/>
        <v>6</v>
      </c>
    </row>
    <row r="4173" spans="1:14" ht="16.5" hidden="1" thickBot="1" x14ac:dyDescent="0.3">
      <c r="A4173" s="26">
        <v>732406</v>
      </c>
      <c r="B4173" s="42">
        <v>732406</v>
      </c>
      <c r="C4173" s="43" t="s">
        <v>440</v>
      </c>
      <c r="D4173" s="99">
        <f>IF(ISERROR(VLOOKUP(A4173,'CGN-2015-001'!A4172:I9319,4,0)),0,VLOOKUP(A4173,'CGN-2015-001'!A4172:I9319,4,0))</f>
        <v>0</v>
      </c>
      <c r="E4173" s="45">
        <f>IF(ISERROR(VLOOKUP(A4173,[3]Hoja1!$A$1:$F$369,4,0)),0,VLOOKUP(A4173,[3]Hoja1!$A$1:$F$369,4,0))</f>
        <v>0</v>
      </c>
      <c r="F4173" s="45">
        <f>IF(ISERROR(VLOOKUP(A4173,[3]Hoja1!$A$1:$F$369,5,0)),0,VLOOKUP(A4173,[3]Hoja1!$A$1:$F$369,5,0))</f>
        <v>0</v>
      </c>
      <c r="G4173" s="102">
        <f>IF(ISERROR(VLOOKUP(A4173,'CGN-2015-001'!A4172:I9319,7,0)),0,VLOOKUP(A4173,'CGN-2015-001'!A4172:I9319,7,0))</f>
        <v>0</v>
      </c>
      <c r="H4173" s="44"/>
      <c r="I4173" s="46"/>
      <c r="J4173" s="113">
        <f t="shared" si="329"/>
        <v>0</v>
      </c>
      <c r="K4173" s="114">
        <f t="shared" si="330"/>
        <v>0</v>
      </c>
      <c r="L4173" s="31">
        <f t="shared" si="331"/>
        <v>0</v>
      </c>
      <c r="M4173" s="1">
        <f t="shared" si="332"/>
        <v>0</v>
      </c>
      <c r="N4173" s="1">
        <f t="shared" si="333"/>
        <v>6</v>
      </c>
    </row>
    <row r="4174" spans="1:14" ht="16.5" hidden="1" thickBot="1" x14ac:dyDescent="0.3">
      <c r="A4174" s="26">
        <v>732407</v>
      </c>
      <c r="B4174" s="42">
        <v>732407</v>
      </c>
      <c r="C4174" s="43" t="s">
        <v>1955</v>
      </c>
      <c r="D4174" s="99">
        <f>IF(ISERROR(VLOOKUP(A4174,'CGN-2015-001'!A4173:I9320,4,0)),0,VLOOKUP(A4174,'CGN-2015-001'!A4173:I9320,4,0))</f>
        <v>0</v>
      </c>
      <c r="E4174" s="45">
        <f>IF(ISERROR(VLOOKUP(A4174,[3]Hoja1!$A$1:$F$369,4,0)),0,VLOOKUP(A4174,[3]Hoja1!$A$1:$F$369,4,0))</f>
        <v>0</v>
      </c>
      <c r="F4174" s="45">
        <f>IF(ISERROR(VLOOKUP(A4174,[3]Hoja1!$A$1:$F$369,5,0)),0,VLOOKUP(A4174,[3]Hoja1!$A$1:$F$369,5,0))</f>
        <v>0</v>
      </c>
      <c r="G4174" s="102">
        <f>IF(ISERROR(VLOOKUP(A4174,'CGN-2015-001'!A4173:I9320,7,0)),0,VLOOKUP(A4174,'CGN-2015-001'!A4173:I9320,7,0))</f>
        <v>0</v>
      </c>
      <c r="H4174" s="44"/>
      <c r="I4174" s="46"/>
      <c r="J4174" s="113">
        <f t="shared" si="329"/>
        <v>0</v>
      </c>
      <c r="K4174" s="114">
        <f t="shared" si="330"/>
        <v>0</v>
      </c>
      <c r="L4174" s="31">
        <f t="shared" si="331"/>
        <v>0</v>
      </c>
      <c r="M4174" s="1">
        <f t="shared" si="332"/>
        <v>0</v>
      </c>
      <c r="N4174" s="1">
        <f t="shared" si="333"/>
        <v>6</v>
      </c>
    </row>
    <row r="4175" spans="1:14" ht="16.5" hidden="1" thickBot="1" x14ac:dyDescent="0.3">
      <c r="A4175" s="26">
        <v>732408</v>
      </c>
      <c r="B4175" s="42">
        <v>732408</v>
      </c>
      <c r="C4175" s="43" t="s">
        <v>438</v>
      </c>
      <c r="D4175" s="99">
        <f>IF(ISERROR(VLOOKUP(A4175,'CGN-2015-001'!A4174:I9321,4,0)),0,VLOOKUP(A4175,'CGN-2015-001'!A4174:I9321,4,0))</f>
        <v>0</v>
      </c>
      <c r="E4175" s="45">
        <f>IF(ISERROR(VLOOKUP(A4175,[3]Hoja1!$A$1:$F$369,4,0)),0,VLOOKUP(A4175,[3]Hoja1!$A$1:$F$369,4,0))</f>
        <v>0</v>
      </c>
      <c r="F4175" s="45">
        <f>IF(ISERROR(VLOOKUP(A4175,[3]Hoja1!$A$1:$F$369,5,0)),0,VLOOKUP(A4175,[3]Hoja1!$A$1:$F$369,5,0))</f>
        <v>0</v>
      </c>
      <c r="G4175" s="102">
        <f>IF(ISERROR(VLOOKUP(A4175,'CGN-2015-001'!A4174:I9321,7,0)),0,VLOOKUP(A4175,'CGN-2015-001'!A4174:I9321,7,0))</f>
        <v>0</v>
      </c>
      <c r="H4175" s="44"/>
      <c r="I4175" s="46"/>
      <c r="J4175" s="113">
        <f t="shared" si="329"/>
        <v>0</v>
      </c>
      <c r="K4175" s="114">
        <f t="shared" si="330"/>
        <v>0</v>
      </c>
      <c r="L4175" s="31">
        <f t="shared" si="331"/>
        <v>0</v>
      </c>
      <c r="M4175" s="1">
        <f t="shared" si="332"/>
        <v>0</v>
      </c>
      <c r="N4175" s="1">
        <f t="shared" si="333"/>
        <v>6</v>
      </c>
    </row>
    <row r="4176" spans="1:14" ht="16.5" hidden="1" thickBot="1" x14ac:dyDescent="0.3">
      <c r="A4176" s="26">
        <v>732409</v>
      </c>
      <c r="B4176" s="42">
        <v>732409</v>
      </c>
      <c r="C4176" s="43" t="s">
        <v>1821</v>
      </c>
      <c r="D4176" s="99">
        <f>IF(ISERROR(VLOOKUP(A4176,'CGN-2015-001'!A4175:I9322,4,0)),0,VLOOKUP(A4176,'CGN-2015-001'!A4175:I9322,4,0))</f>
        <v>0</v>
      </c>
      <c r="E4176" s="45">
        <f>IF(ISERROR(VLOOKUP(A4176,[3]Hoja1!$A$1:$F$369,4,0)),0,VLOOKUP(A4176,[3]Hoja1!$A$1:$F$369,4,0))</f>
        <v>0</v>
      </c>
      <c r="F4176" s="45">
        <f>IF(ISERROR(VLOOKUP(A4176,[3]Hoja1!$A$1:$F$369,5,0)),0,VLOOKUP(A4176,[3]Hoja1!$A$1:$F$369,5,0))</f>
        <v>0</v>
      </c>
      <c r="G4176" s="102">
        <f>IF(ISERROR(VLOOKUP(A4176,'CGN-2015-001'!A4175:I9322,7,0)),0,VLOOKUP(A4176,'CGN-2015-001'!A4175:I9322,7,0))</f>
        <v>0</v>
      </c>
      <c r="H4176" s="44"/>
      <c r="I4176" s="46"/>
      <c r="J4176" s="113">
        <f t="shared" si="329"/>
        <v>0</v>
      </c>
      <c r="K4176" s="114">
        <f t="shared" si="330"/>
        <v>0</v>
      </c>
      <c r="L4176" s="31">
        <f t="shared" si="331"/>
        <v>0</v>
      </c>
      <c r="M4176" s="1">
        <f t="shared" si="332"/>
        <v>0</v>
      </c>
      <c r="N4176" s="1">
        <f t="shared" si="333"/>
        <v>6</v>
      </c>
    </row>
    <row r="4177" spans="1:14" ht="16.5" hidden="1" thickBot="1" x14ac:dyDescent="0.3">
      <c r="A4177" s="26">
        <v>732410</v>
      </c>
      <c r="B4177" s="42">
        <v>732410</v>
      </c>
      <c r="C4177" s="43" t="s">
        <v>1822</v>
      </c>
      <c r="D4177" s="99">
        <f>IF(ISERROR(VLOOKUP(A4177,'CGN-2015-001'!A4176:I9323,4,0)),0,VLOOKUP(A4177,'CGN-2015-001'!A4176:I9323,4,0))</f>
        <v>0</v>
      </c>
      <c r="E4177" s="45">
        <f>IF(ISERROR(VLOOKUP(A4177,[3]Hoja1!$A$1:$F$369,4,0)),0,VLOOKUP(A4177,[3]Hoja1!$A$1:$F$369,4,0))</f>
        <v>0</v>
      </c>
      <c r="F4177" s="45">
        <f>IF(ISERROR(VLOOKUP(A4177,[3]Hoja1!$A$1:$F$369,5,0)),0,VLOOKUP(A4177,[3]Hoja1!$A$1:$F$369,5,0))</f>
        <v>0</v>
      </c>
      <c r="G4177" s="102">
        <f>IF(ISERROR(VLOOKUP(A4177,'CGN-2015-001'!A4176:I9323,7,0)),0,VLOOKUP(A4177,'CGN-2015-001'!A4176:I9323,7,0))</f>
        <v>0</v>
      </c>
      <c r="H4177" s="44"/>
      <c r="I4177" s="46"/>
      <c r="J4177" s="113">
        <f t="shared" si="329"/>
        <v>0</v>
      </c>
      <c r="K4177" s="114">
        <f t="shared" si="330"/>
        <v>0</v>
      </c>
      <c r="L4177" s="31">
        <f t="shared" si="331"/>
        <v>0</v>
      </c>
      <c r="M4177" s="1">
        <f t="shared" si="332"/>
        <v>0</v>
      </c>
      <c r="N4177" s="1">
        <f t="shared" si="333"/>
        <v>6</v>
      </c>
    </row>
    <row r="4178" spans="1:14" ht="16.5" hidden="1" thickBot="1" x14ac:dyDescent="0.3">
      <c r="A4178" s="26">
        <v>732495</v>
      </c>
      <c r="B4178" s="42">
        <v>732495</v>
      </c>
      <c r="C4178" s="43" t="s">
        <v>1956</v>
      </c>
      <c r="D4178" s="99">
        <f>IF(ISERROR(VLOOKUP(A4178,'CGN-2015-001'!A4177:I9324,4,0)),0,VLOOKUP(A4178,'CGN-2015-001'!A4177:I9324,4,0))</f>
        <v>0</v>
      </c>
      <c r="E4178" s="45">
        <f>IF(ISERROR(VLOOKUP(A4178,[3]Hoja1!$A$1:$F$369,4,0)),0,VLOOKUP(A4178,[3]Hoja1!$A$1:$F$369,4,0))</f>
        <v>0</v>
      </c>
      <c r="F4178" s="45">
        <f>IF(ISERROR(VLOOKUP(A4178,[3]Hoja1!$A$1:$F$369,5,0)),0,VLOOKUP(A4178,[3]Hoja1!$A$1:$F$369,5,0))</f>
        <v>0</v>
      </c>
      <c r="G4178" s="102">
        <f>IF(ISERROR(VLOOKUP(A4178,'CGN-2015-001'!A4177:I9324,7,0)),0,VLOOKUP(A4178,'CGN-2015-001'!A4177:I9324,7,0))</f>
        <v>0</v>
      </c>
      <c r="H4178" s="44"/>
      <c r="I4178" s="46"/>
      <c r="J4178" s="113">
        <f t="shared" si="329"/>
        <v>0</v>
      </c>
      <c r="K4178" s="114">
        <f t="shared" si="330"/>
        <v>0</v>
      </c>
      <c r="L4178" s="31">
        <f t="shared" si="331"/>
        <v>0</v>
      </c>
      <c r="M4178" s="1">
        <f t="shared" si="332"/>
        <v>0</v>
      </c>
      <c r="N4178" s="1">
        <f t="shared" si="333"/>
        <v>6</v>
      </c>
    </row>
    <row r="4179" spans="1:14" ht="16.5" hidden="1" thickBot="1" x14ac:dyDescent="0.3">
      <c r="A4179" s="26">
        <v>7325</v>
      </c>
      <c r="B4179" s="48">
        <v>732500</v>
      </c>
      <c r="C4179" s="49" t="s">
        <v>1995</v>
      </c>
      <c r="D4179" s="99">
        <f>IF(ISERROR(VLOOKUP(A4179,'CGN-2015-001'!A4178:I9325,4,0)),0,VLOOKUP(A4179,'CGN-2015-001'!A4178:I9325,4,0))</f>
        <v>0</v>
      </c>
      <c r="E4179" s="40">
        <f>IF(ISERROR(VLOOKUP(A4179,[3]Hoja1!$A$1:$F$369,4,0)),0,VLOOKUP(A4179,[3]Hoja1!$A$1:$F$369,4,0))</f>
        <v>0</v>
      </c>
      <c r="F4179" s="40">
        <f>IF(ISERROR(VLOOKUP(A4179,[3]Hoja1!$A$1:$F$369,5,0)),0,VLOOKUP(A4179,[3]Hoja1!$A$1:$F$369,5,0))</f>
        <v>0</v>
      </c>
      <c r="G4179" s="102">
        <f>IF(ISERROR(VLOOKUP(A4179,'CGN-2015-001'!A4178:I9325,7,0)),0,VLOOKUP(A4179,'CGN-2015-001'!A4178:I9325,7,0))</f>
        <v>0</v>
      </c>
      <c r="H4179" s="50"/>
      <c r="I4179" s="51"/>
      <c r="J4179" s="113">
        <f t="shared" si="329"/>
        <v>0</v>
      </c>
      <c r="K4179" s="114">
        <f t="shared" si="330"/>
        <v>0</v>
      </c>
      <c r="L4179" s="31">
        <f t="shared" si="331"/>
        <v>0</v>
      </c>
      <c r="M4179" s="1">
        <f t="shared" si="332"/>
        <v>0</v>
      </c>
      <c r="N4179" s="1">
        <f t="shared" si="333"/>
        <v>4</v>
      </c>
    </row>
    <row r="4180" spans="1:14" ht="16.5" hidden="1" thickBot="1" x14ac:dyDescent="0.3">
      <c r="A4180" s="26">
        <v>732501</v>
      </c>
      <c r="B4180" s="42">
        <v>732501</v>
      </c>
      <c r="C4180" s="43" t="s">
        <v>1954</v>
      </c>
      <c r="D4180" s="99">
        <f>IF(ISERROR(VLOOKUP(A4180,'CGN-2015-001'!A4179:I9326,4,0)),0,VLOOKUP(A4180,'CGN-2015-001'!A4179:I9326,4,0))</f>
        <v>0</v>
      </c>
      <c r="E4180" s="45">
        <f>IF(ISERROR(VLOOKUP(A4180,[3]Hoja1!$A$1:$F$369,4,0)),0,VLOOKUP(A4180,[3]Hoja1!$A$1:$F$369,4,0))</f>
        <v>0</v>
      </c>
      <c r="F4180" s="45">
        <f>IF(ISERROR(VLOOKUP(A4180,[3]Hoja1!$A$1:$F$369,5,0)),0,VLOOKUP(A4180,[3]Hoja1!$A$1:$F$369,5,0))</f>
        <v>0</v>
      </c>
      <c r="G4180" s="102">
        <f>IF(ISERROR(VLOOKUP(A4180,'CGN-2015-001'!A4179:I9326,7,0)),0,VLOOKUP(A4180,'CGN-2015-001'!A4179:I9326,7,0))</f>
        <v>0</v>
      </c>
      <c r="H4180" s="44"/>
      <c r="I4180" s="46"/>
      <c r="J4180" s="113">
        <f t="shared" si="329"/>
        <v>0</v>
      </c>
      <c r="K4180" s="114">
        <f t="shared" si="330"/>
        <v>0</v>
      </c>
      <c r="L4180" s="31">
        <f t="shared" si="331"/>
        <v>0</v>
      </c>
      <c r="M4180" s="1">
        <f t="shared" si="332"/>
        <v>0</v>
      </c>
      <c r="N4180" s="1">
        <f t="shared" si="333"/>
        <v>6</v>
      </c>
    </row>
    <row r="4181" spans="1:14" ht="16.5" hidden="1" thickBot="1" x14ac:dyDescent="0.3">
      <c r="A4181" s="26">
        <v>732502</v>
      </c>
      <c r="B4181" s="42">
        <v>732502</v>
      </c>
      <c r="C4181" s="43" t="s">
        <v>1820</v>
      </c>
      <c r="D4181" s="99">
        <f>IF(ISERROR(VLOOKUP(A4181,'CGN-2015-001'!A4180:I9327,4,0)),0,VLOOKUP(A4181,'CGN-2015-001'!A4180:I9327,4,0))</f>
        <v>0</v>
      </c>
      <c r="E4181" s="45">
        <f>IF(ISERROR(VLOOKUP(A4181,[3]Hoja1!$A$1:$F$369,4,0)),0,VLOOKUP(A4181,[3]Hoja1!$A$1:$F$369,4,0))</f>
        <v>0</v>
      </c>
      <c r="F4181" s="45">
        <f>IF(ISERROR(VLOOKUP(A4181,[3]Hoja1!$A$1:$F$369,5,0)),0,VLOOKUP(A4181,[3]Hoja1!$A$1:$F$369,5,0))</f>
        <v>0</v>
      </c>
      <c r="G4181" s="102">
        <f>IF(ISERROR(VLOOKUP(A4181,'CGN-2015-001'!A4180:I9327,7,0)),0,VLOOKUP(A4181,'CGN-2015-001'!A4180:I9327,7,0))</f>
        <v>0</v>
      </c>
      <c r="H4181" s="44"/>
      <c r="I4181" s="46"/>
      <c r="J4181" s="113">
        <f t="shared" si="329"/>
        <v>0</v>
      </c>
      <c r="K4181" s="114">
        <f t="shared" si="330"/>
        <v>0</v>
      </c>
      <c r="L4181" s="31">
        <f t="shared" si="331"/>
        <v>0</v>
      </c>
      <c r="M4181" s="1">
        <f t="shared" si="332"/>
        <v>0</v>
      </c>
      <c r="N4181" s="1">
        <f t="shared" si="333"/>
        <v>6</v>
      </c>
    </row>
    <row r="4182" spans="1:14" ht="16.5" hidden="1" thickBot="1" x14ac:dyDescent="0.3">
      <c r="A4182" s="26">
        <v>732503</v>
      </c>
      <c r="B4182" s="42">
        <v>732503</v>
      </c>
      <c r="C4182" s="43" t="s">
        <v>817</v>
      </c>
      <c r="D4182" s="99">
        <f>IF(ISERROR(VLOOKUP(A4182,'CGN-2015-001'!A4181:I9328,4,0)),0,VLOOKUP(A4182,'CGN-2015-001'!A4181:I9328,4,0))</f>
        <v>0</v>
      </c>
      <c r="E4182" s="45">
        <f>IF(ISERROR(VLOOKUP(A4182,[3]Hoja1!$A$1:$F$369,4,0)),0,VLOOKUP(A4182,[3]Hoja1!$A$1:$F$369,4,0))</f>
        <v>0</v>
      </c>
      <c r="F4182" s="45">
        <f>IF(ISERROR(VLOOKUP(A4182,[3]Hoja1!$A$1:$F$369,5,0)),0,VLOOKUP(A4182,[3]Hoja1!$A$1:$F$369,5,0))</f>
        <v>0</v>
      </c>
      <c r="G4182" s="102">
        <f>IF(ISERROR(VLOOKUP(A4182,'CGN-2015-001'!A4181:I9328,7,0)),0,VLOOKUP(A4182,'CGN-2015-001'!A4181:I9328,7,0))</f>
        <v>0</v>
      </c>
      <c r="H4182" s="44"/>
      <c r="I4182" s="46"/>
      <c r="J4182" s="113">
        <f t="shared" si="329"/>
        <v>0</v>
      </c>
      <c r="K4182" s="114">
        <f t="shared" si="330"/>
        <v>0</v>
      </c>
      <c r="L4182" s="31">
        <f t="shared" si="331"/>
        <v>0</v>
      </c>
      <c r="M4182" s="1">
        <f t="shared" si="332"/>
        <v>0</v>
      </c>
      <c r="N4182" s="1">
        <f t="shared" si="333"/>
        <v>6</v>
      </c>
    </row>
    <row r="4183" spans="1:14" ht="16.5" hidden="1" thickBot="1" x14ac:dyDescent="0.3">
      <c r="A4183" s="26">
        <v>732504</v>
      </c>
      <c r="B4183" s="42">
        <v>732504</v>
      </c>
      <c r="C4183" s="43" t="s">
        <v>1819</v>
      </c>
      <c r="D4183" s="99">
        <f>IF(ISERROR(VLOOKUP(A4183,'CGN-2015-001'!A4182:I9329,4,0)),0,VLOOKUP(A4183,'CGN-2015-001'!A4182:I9329,4,0))</f>
        <v>0</v>
      </c>
      <c r="E4183" s="45">
        <f>IF(ISERROR(VLOOKUP(A4183,[3]Hoja1!$A$1:$F$369,4,0)),0,VLOOKUP(A4183,[3]Hoja1!$A$1:$F$369,4,0))</f>
        <v>0</v>
      </c>
      <c r="F4183" s="45">
        <f>IF(ISERROR(VLOOKUP(A4183,[3]Hoja1!$A$1:$F$369,5,0)),0,VLOOKUP(A4183,[3]Hoja1!$A$1:$F$369,5,0))</f>
        <v>0</v>
      </c>
      <c r="G4183" s="102">
        <f>IF(ISERROR(VLOOKUP(A4183,'CGN-2015-001'!A4182:I9329,7,0)),0,VLOOKUP(A4183,'CGN-2015-001'!A4182:I9329,7,0))</f>
        <v>0</v>
      </c>
      <c r="H4183" s="44"/>
      <c r="I4183" s="46"/>
      <c r="J4183" s="113">
        <f t="shared" si="329"/>
        <v>0</v>
      </c>
      <c r="K4183" s="114">
        <f t="shared" si="330"/>
        <v>0</v>
      </c>
      <c r="L4183" s="31">
        <f t="shared" si="331"/>
        <v>0</v>
      </c>
      <c r="M4183" s="1">
        <f t="shared" si="332"/>
        <v>0</v>
      </c>
      <c r="N4183" s="1">
        <f t="shared" si="333"/>
        <v>6</v>
      </c>
    </row>
    <row r="4184" spans="1:14" ht="16.5" hidden="1" thickBot="1" x14ac:dyDescent="0.3">
      <c r="A4184" s="26">
        <v>732505</v>
      </c>
      <c r="B4184" s="42">
        <v>732505</v>
      </c>
      <c r="C4184" s="43" t="s">
        <v>818</v>
      </c>
      <c r="D4184" s="99">
        <f>IF(ISERROR(VLOOKUP(A4184,'CGN-2015-001'!A4183:I9330,4,0)),0,VLOOKUP(A4184,'CGN-2015-001'!A4183:I9330,4,0))</f>
        <v>0</v>
      </c>
      <c r="E4184" s="45">
        <f>IF(ISERROR(VLOOKUP(A4184,[3]Hoja1!$A$1:$F$369,4,0)),0,VLOOKUP(A4184,[3]Hoja1!$A$1:$F$369,4,0))</f>
        <v>0</v>
      </c>
      <c r="F4184" s="45">
        <f>IF(ISERROR(VLOOKUP(A4184,[3]Hoja1!$A$1:$F$369,5,0)),0,VLOOKUP(A4184,[3]Hoja1!$A$1:$F$369,5,0))</f>
        <v>0</v>
      </c>
      <c r="G4184" s="102">
        <f>IF(ISERROR(VLOOKUP(A4184,'CGN-2015-001'!A4183:I9330,7,0)),0,VLOOKUP(A4184,'CGN-2015-001'!A4183:I9330,7,0))</f>
        <v>0</v>
      </c>
      <c r="H4184" s="44"/>
      <c r="I4184" s="46"/>
      <c r="J4184" s="113">
        <f t="shared" si="329"/>
        <v>0</v>
      </c>
      <c r="K4184" s="114">
        <f t="shared" si="330"/>
        <v>0</v>
      </c>
      <c r="L4184" s="31">
        <f t="shared" si="331"/>
        <v>0</v>
      </c>
      <c r="M4184" s="1">
        <f t="shared" si="332"/>
        <v>0</v>
      </c>
      <c r="N4184" s="1">
        <f t="shared" si="333"/>
        <v>6</v>
      </c>
    </row>
    <row r="4185" spans="1:14" ht="16.5" hidden="1" thickBot="1" x14ac:dyDescent="0.3">
      <c r="A4185" s="26">
        <v>732506</v>
      </c>
      <c r="B4185" s="42">
        <v>732506</v>
      </c>
      <c r="C4185" s="43" t="s">
        <v>440</v>
      </c>
      <c r="D4185" s="99">
        <f>IF(ISERROR(VLOOKUP(A4185,'CGN-2015-001'!A4184:I9331,4,0)),0,VLOOKUP(A4185,'CGN-2015-001'!A4184:I9331,4,0))</f>
        <v>0</v>
      </c>
      <c r="E4185" s="45">
        <f>IF(ISERROR(VLOOKUP(A4185,[3]Hoja1!$A$1:$F$369,4,0)),0,VLOOKUP(A4185,[3]Hoja1!$A$1:$F$369,4,0))</f>
        <v>0</v>
      </c>
      <c r="F4185" s="45">
        <f>IF(ISERROR(VLOOKUP(A4185,[3]Hoja1!$A$1:$F$369,5,0)),0,VLOOKUP(A4185,[3]Hoja1!$A$1:$F$369,5,0))</f>
        <v>0</v>
      </c>
      <c r="G4185" s="102">
        <f>IF(ISERROR(VLOOKUP(A4185,'CGN-2015-001'!A4184:I9331,7,0)),0,VLOOKUP(A4185,'CGN-2015-001'!A4184:I9331,7,0))</f>
        <v>0</v>
      </c>
      <c r="H4185" s="44"/>
      <c r="I4185" s="46"/>
      <c r="J4185" s="113">
        <f t="shared" si="329"/>
        <v>0</v>
      </c>
      <c r="K4185" s="114">
        <f t="shared" si="330"/>
        <v>0</v>
      </c>
      <c r="L4185" s="31">
        <f t="shared" si="331"/>
        <v>0</v>
      </c>
      <c r="M4185" s="1">
        <f t="shared" si="332"/>
        <v>0</v>
      </c>
      <c r="N4185" s="1">
        <f t="shared" si="333"/>
        <v>6</v>
      </c>
    </row>
    <row r="4186" spans="1:14" ht="16.5" hidden="1" thickBot="1" x14ac:dyDescent="0.3">
      <c r="A4186" s="26">
        <v>732507</v>
      </c>
      <c r="B4186" s="42">
        <v>732507</v>
      </c>
      <c r="C4186" s="43" t="s">
        <v>1955</v>
      </c>
      <c r="D4186" s="99">
        <f>IF(ISERROR(VLOOKUP(A4186,'CGN-2015-001'!A4185:I9332,4,0)),0,VLOOKUP(A4186,'CGN-2015-001'!A4185:I9332,4,0))</f>
        <v>0</v>
      </c>
      <c r="E4186" s="45">
        <f>IF(ISERROR(VLOOKUP(A4186,[3]Hoja1!$A$1:$F$369,4,0)),0,VLOOKUP(A4186,[3]Hoja1!$A$1:$F$369,4,0))</f>
        <v>0</v>
      </c>
      <c r="F4186" s="45">
        <f>IF(ISERROR(VLOOKUP(A4186,[3]Hoja1!$A$1:$F$369,5,0)),0,VLOOKUP(A4186,[3]Hoja1!$A$1:$F$369,5,0))</f>
        <v>0</v>
      </c>
      <c r="G4186" s="102">
        <f>IF(ISERROR(VLOOKUP(A4186,'CGN-2015-001'!A4185:I9332,7,0)),0,VLOOKUP(A4186,'CGN-2015-001'!A4185:I9332,7,0))</f>
        <v>0</v>
      </c>
      <c r="H4186" s="44"/>
      <c r="I4186" s="46"/>
      <c r="J4186" s="113">
        <f t="shared" si="329"/>
        <v>0</v>
      </c>
      <c r="K4186" s="114">
        <f t="shared" si="330"/>
        <v>0</v>
      </c>
      <c r="L4186" s="31">
        <f t="shared" si="331"/>
        <v>0</v>
      </c>
      <c r="M4186" s="1">
        <f t="shared" si="332"/>
        <v>0</v>
      </c>
      <c r="N4186" s="1">
        <f t="shared" si="333"/>
        <v>6</v>
      </c>
    </row>
    <row r="4187" spans="1:14" ht="16.5" hidden="1" thickBot="1" x14ac:dyDescent="0.3">
      <c r="A4187" s="26">
        <v>732508</v>
      </c>
      <c r="B4187" s="42">
        <v>732508</v>
      </c>
      <c r="C4187" s="43" t="s">
        <v>438</v>
      </c>
      <c r="D4187" s="99">
        <f>IF(ISERROR(VLOOKUP(A4187,'CGN-2015-001'!A4186:I9333,4,0)),0,VLOOKUP(A4187,'CGN-2015-001'!A4186:I9333,4,0))</f>
        <v>0</v>
      </c>
      <c r="E4187" s="45">
        <f>IF(ISERROR(VLOOKUP(A4187,[3]Hoja1!$A$1:$F$369,4,0)),0,VLOOKUP(A4187,[3]Hoja1!$A$1:$F$369,4,0))</f>
        <v>0</v>
      </c>
      <c r="F4187" s="45">
        <f>IF(ISERROR(VLOOKUP(A4187,[3]Hoja1!$A$1:$F$369,5,0)),0,VLOOKUP(A4187,[3]Hoja1!$A$1:$F$369,5,0))</f>
        <v>0</v>
      </c>
      <c r="G4187" s="102">
        <f>IF(ISERROR(VLOOKUP(A4187,'CGN-2015-001'!A4186:I9333,7,0)),0,VLOOKUP(A4187,'CGN-2015-001'!A4186:I9333,7,0))</f>
        <v>0</v>
      </c>
      <c r="H4187" s="44"/>
      <c r="I4187" s="46"/>
      <c r="J4187" s="113">
        <f t="shared" si="329"/>
        <v>0</v>
      </c>
      <c r="K4187" s="114">
        <f t="shared" si="330"/>
        <v>0</v>
      </c>
      <c r="L4187" s="31">
        <f t="shared" si="331"/>
        <v>0</v>
      </c>
      <c r="M4187" s="1">
        <f t="shared" si="332"/>
        <v>0</v>
      </c>
      <c r="N4187" s="1">
        <f t="shared" si="333"/>
        <v>6</v>
      </c>
    </row>
    <row r="4188" spans="1:14" ht="16.5" hidden="1" thickBot="1" x14ac:dyDescent="0.3">
      <c r="A4188" s="26">
        <v>732509</v>
      </c>
      <c r="B4188" s="42">
        <v>732509</v>
      </c>
      <c r="C4188" s="43" t="s">
        <v>1821</v>
      </c>
      <c r="D4188" s="99">
        <f>IF(ISERROR(VLOOKUP(A4188,'CGN-2015-001'!A4187:I9334,4,0)),0,VLOOKUP(A4188,'CGN-2015-001'!A4187:I9334,4,0))</f>
        <v>0</v>
      </c>
      <c r="E4188" s="45">
        <f>IF(ISERROR(VLOOKUP(A4188,[3]Hoja1!$A$1:$F$369,4,0)),0,VLOOKUP(A4188,[3]Hoja1!$A$1:$F$369,4,0))</f>
        <v>0</v>
      </c>
      <c r="F4188" s="45">
        <f>IF(ISERROR(VLOOKUP(A4188,[3]Hoja1!$A$1:$F$369,5,0)),0,VLOOKUP(A4188,[3]Hoja1!$A$1:$F$369,5,0))</f>
        <v>0</v>
      </c>
      <c r="G4188" s="102">
        <f>IF(ISERROR(VLOOKUP(A4188,'CGN-2015-001'!A4187:I9334,7,0)),0,VLOOKUP(A4188,'CGN-2015-001'!A4187:I9334,7,0))</f>
        <v>0</v>
      </c>
      <c r="H4188" s="44"/>
      <c r="I4188" s="46"/>
      <c r="J4188" s="113">
        <f t="shared" si="329"/>
        <v>0</v>
      </c>
      <c r="K4188" s="114">
        <f t="shared" si="330"/>
        <v>0</v>
      </c>
      <c r="L4188" s="31">
        <f t="shared" si="331"/>
        <v>0</v>
      </c>
      <c r="M4188" s="1">
        <f t="shared" si="332"/>
        <v>0</v>
      </c>
      <c r="N4188" s="1">
        <f t="shared" si="333"/>
        <v>6</v>
      </c>
    </row>
    <row r="4189" spans="1:14" ht="16.5" hidden="1" thickBot="1" x14ac:dyDescent="0.3">
      <c r="A4189" s="26">
        <v>732510</v>
      </c>
      <c r="B4189" s="42">
        <v>732510</v>
      </c>
      <c r="C4189" s="43" t="s">
        <v>1822</v>
      </c>
      <c r="D4189" s="99">
        <f>IF(ISERROR(VLOOKUP(A4189,'CGN-2015-001'!A4188:I9335,4,0)),0,VLOOKUP(A4189,'CGN-2015-001'!A4188:I9335,4,0))</f>
        <v>0</v>
      </c>
      <c r="E4189" s="45">
        <f>IF(ISERROR(VLOOKUP(A4189,[3]Hoja1!$A$1:$F$369,4,0)),0,VLOOKUP(A4189,[3]Hoja1!$A$1:$F$369,4,0))</f>
        <v>0</v>
      </c>
      <c r="F4189" s="45">
        <f>IF(ISERROR(VLOOKUP(A4189,[3]Hoja1!$A$1:$F$369,5,0)),0,VLOOKUP(A4189,[3]Hoja1!$A$1:$F$369,5,0))</f>
        <v>0</v>
      </c>
      <c r="G4189" s="102">
        <f>IF(ISERROR(VLOOKUP(A4189,'CGN-2015-001'!A4188:I9335,7,0)),0,VLOOKUP(A4189,'CGN-2015-001'!A4188:I9335,7,0))</f>
        <v>0</v>
      </c>
      <c r="H4189" s="44"/>
      <c r="I4189" s="46"/>
      <c r="J4189" s="113">
        <f t="shared" si="329"/>
        <v>0</v>
      </c>
      <c r="K4189" s="114">
        <f t="shared" si="330"/>
        <v>0</v>
      </c>
      <c r="L4189" s="31">
        <f t="shared" si="331"/>
        <v>0</v>
      </c>
      <c r="M4189" s="1">
        <f t="shared" si="332"/>
        <v>0</v>
      </c>
      <c r="N4189" s="1">
        <f t="shared" si="333"/>
        <v>6</v>
      </c>
    </row>
    <row r="4190" spans="1:14" ht="16.5" hidden="1" thickBot="1" x14ac:dyDescent="0.3">
      <c r="A4190" s="26">
        <v>732595</v>
      </c>
      <c r="B4190" s="42">
        <v>732595</v>
      </c>
      <c r="C4190" s="43" t="s">
        <v>1956</v>
      </c>
      <c r="D4190" s="99">
        <f>IF(ISERROR(VLOOKUP(A4190,'CGN-2015-001'!A4189:I9336,4,0)),0,VLOOKUP(A4190,'CGN-2015-001'!A4189:I9336,4,0))</f>
        <v>0</v>
      </c>
      <c r="E4190" s="45">
        <f>IF(ISERROR(VLOOKUP(A4190,[3]Hoja1!$A$1:$F$369,4,0)),0,VLOOKUP(A4190,[3]Hoja1!$A$1:$F$369,4,0))</f>
        <v>0</v>
      </c>
      <c r="F4190" s="45">
        <f>IF(ISERROR(VLOOKUP(A4190,[3]Hoja1!$A$1:$F$369,5,0)),0,VLOOKUP(A4190,[3]Hoja1!$A$1:$F$369,5,0))</f>
        <v>0</v>
      </c>
      <c r="G4190" s="102">
        <f>IF(ISERROR(VLOOKUP(A4190,'CGN-2015-001'!A4189:I9336,7,0)),0,VLOOKUP(A4190,'CGN-2015-001'!A4189:I9336,7,0))</f>
        <v>0</v>
      </c>
      <c r="H4190" s="44"/>
      <c r="I4190" s="46"/>
      <c r="J4190" s="113">
        <f t="shared" si="329"/>
        <v>0</v>
      </c>
      <c r="K4190" s="114">
        <f t="shared" si="330"/>
        <v>0</v>
      </c>
      <c r="L4190" s="31">
        <f t="shared" si="331"/>
        <v>0</v>
      </c>
      <c r="M4190" s="1">
        <f t="shared" si="332"/>
        <v>0</v>
      </c>
      <c r="N4190" s="1">
        <f t="shared" si="333"/>
        <v>6</v>
      </c>
    </row>
    <row r="4191" spans="1:14" ht="16.5" hidden="1" thickBot="1" x14ac:dyDescent="0.3">
      <c r="A4191" s="26">
        <v>7326</v>
      </c>
      <c r="B4191" s="48">
        <v>732600</v>
      </c>
      <c r="C4191" s="49" t="s">
        <v>1996</v>
      </c>
      <c r="D4191" s="99">
        <f>IF(ISERROR(VLOOKUP(A4191,'CGN-2015-001'!A4190:I9337,4,0)),0,VLOOKUP(A4191,'CGN-2015-001'!A4190:I9337,4,0))</f>
        <v>0</v>
      </c>
      <c r="E4191" s="40">
        <f>IF(ISERROR(VLOOKUP(A4191,[3]Hoja1!$A$1:$F$369,4,0)),0,VLOOKUP(A4191,[3]Hoja1!$A$1:$F$369,4,0))</f>
        <v>0</v>
      </c>
      <c r="F4191" s="40">
        <f>IF(ISERROR(VLOOKUP(A4191,[3]Hoja1!$A$1:$F$369,5,0)),0,VLOOKUP(A4191,[3]Hoja1!$A$1:$F$369,5,0))</f>
        <v>0</v>
      </c>
      <c r="G4191" s="102">
        <f>IF(ISERROR(VLOOKUP(A4191,'CGN-2015-001'!A4190:I9337,7,0)),0,VLOOKUP(A4191,'CGN-2015-001'!A4190:I9337,7,0))</f>
        <v>0</v>
      </c>
      <c r="H4191" s="50"/>
      <c r="I4191" s="51"/>
      <c r="J4191" s="113">
        <f t="shared" si="329"/>
        <v>0</v>
      </c>
      <c r="K4191" s="114">
        <f t="shared" si="330"/>
        <v>0</v>
      </c>
      <c r="L4191" s="31">
        <f t="shared" si="331"/>
        <v>0</v>
      </c>
      <c r="M4191" s="1">
        <f t="shared" si="332"/>
        <v>0</v>
      </c>
      <c r="N4191" s="1">
        <f t="shared" si="333"/>
        <v>4</v>
      </c>
    </row>
    <row r="4192" spans="1:14" ht="16.5" hidden="1" thickBot="1" x14ac:dyDescent="0.3">
      <c r="A4192" s="26">
        <v>732601</v>
      </c>
      <c r="B4192" s="42">
        <v>732601</v>
      </c>
      <c r="C4192" s="43" t="s">
        <v>1954</v>
      </c>
      <c r="D4192" s="99">
        <f>IF(ISERROR(VLOOKUP(A4192,'CGN-2015-001'!A4191:I9338,4,0)),0,VLOOKUP(A4192,'CGN-2015-001'!A4191:I9338,4,0))</f>
        <v>0</v>
      </c>
      <c r="E4192" s="45">
        <f>IF(ISERROR(VLOOKUP(A4192,[3]Hoja1!$A$1:$F$369,4,0)),0,VLOOKUP(A4192,[3]Hoja1!$A$1:$F$369,4,0))</f>
        <v>0</v>
      </c>
      <c r="F4192" s="45">
        <f>IF(ISERROR(VLOOKUP(A4192,[3]Hoja1!$A$1:$F$369,5,0)),0,VLOOKUP(A4192,[3]Hoja1!$A$1:$F$369,5,0))</f>
        <v>0</v>
      </c>
      <c r="G4192" s="102">
        <f>IF(ISERROR(VLOOKUP(A4192,'CGN-2015-001'!A4191:I9338,7,0)),0,VLOOKUP(A4192,'CGN-2015-001'!A4191:I9338,7,0))</f>
        <v>0</v>
      </c>
      <c r="H4192" s="44"/>
      <c r="I4192" s="46"/>
      <c r="J4192" s="113">
        <f t="shared" si="329"/>
        <v>0</v>
      </c>
      <c r="K4192" s="114">
        <f t="shared" si="330"/>
        <v>0</v>
      </c>
      <c r="L4192" s="31">
        <f t="shared" si="331"/>
        <v>0</v>
      </c>
      <c r="M4192" s="1">
        <f t="shared" si="332"/>
        <v>0</v>
      </c>
      <c r="N4192" s="1">
        <f t="shared" si="333"/>
        <v>6</v>
      </c>
    </row>
    <row r="4193" spans="1:14" ht="16.5" hidden="1" thickBot="1" x14ac:dyDescent="0.3">
      <c r="A4193" s="26">
        <v>732602</v>
      </c>
      <c r="B4193" s="42">
        <v>732602</v>
      </c>
      <c r="C4193" s="43" t="s">
        <v>1820</v>
      </c>
      <c r="D4193" s="99">
        <f>IF(ISERROR(VLOOKUP(A4193,'CGN-2015-001'!A4192:I9339,4,0)),0,VLOOKUP(A4193,'CGN-2015-001'!A4192:I9339,4,0))</f>
        <v>0</v>
      </c>
      <c r="E4193" s="45">
        <f>IF(ISERROR(VLOOKUP(A4193,[3]Hoja1!$A$1:$F$369,4,0)),0,VLOOKUP(A4193,[3]Hoja1!$A$1:$F$369,4,0))</f>
        <v>0</v>
      </c>
      <c r="F4193" s="45">
        <f>IF(ISERROR(VLOOKUP(A4193,[3]Hoja1!$A$1:$F$369,5,0)),0,VLOOKUP(A4193,[3]Hoja1!$A$1:$F$369,5,0))</f>
        <v>0</v>
      </c>
      <c r="G4193" s="102">
        <f>IF(ISERROR(VLOOKUP(A4193,'CGN-2015-001'!A4192:I9339,7,0)),0,VLOOKUP(A4193,'CGN-2015-001'!A4192:I9339,7,0))</f>
        <v>0</v>
      </c>
      <c r="H4193" s="44"/>
      <c r="I4193" s="46"/>
      <c r="J4193" s="113">
        <f t="shared" si="329"/>
        <v>0</v>
      </c>
      <c r="K4193" s="114">
        <f t="shared" si="330"/>
        <v>0</v>
      </c>
      <c r="L4193" s="31">
        <f t="shared" si="331"/>
        <v>0</v>
      </c>
      <c r="M4193" s="1">
        <f t="shared" si="332"/>
        <v>0</v>
      </c>
      <c r="N4193" s="1">
        <f t="shared" si="333"/>
        <v>6</v>
      </c>
    </row>
    <row r="4194" spans="1:14" ht="16.5" hidden="1" thickBot="1" x14ac:dyDescent="0.3">
      <c r="A4194" s="26">
        <v>732603</v>
      </c>
      <c r="B4194" s="42">
        <v>732603</v>
      </c>
      <c r="C4194" s="43" t="s">
        <v>817</v>
      </c>
      <c r="D4194" s="99">
        <f>IF(ISERROR(VLOOKUP(A4194,'CGN-2015-001'!A4193:I9340,4,0)),0,VLOOKUP(A4194,'CGN-2015-001'!A4193:I9340,4,0))</f>
        <v>0</v>
      </c>
      <c r="E4194" s="45">
        <f>IF(ISERROR(VLOOKUP(A4194,[3]Hoja1!$A$1:$F$369,4,0)),0,VLOOKUP(A4194,[3]Hoja1!$A$1:$F$369,4,0))</f>
        <v>0</v>
      </c>
      <c r="F4194" s="45">
        <f>IF(ISERROR(VLOOKUP(A4194,[3]Hoja1!$A$1:$F$369,5,0)),0,VLOOKUP(A4194,[3]Hoja1!$A$1:$F$369,5,0))</f>
        <v>0</v>
      </c>
      <c r="G4194" s="102">
        <f>IF(ISERROR(VLOOKUP(A4194,'CGN-2015-001'!A4193:I9340,7,0)),0,VLOOKUP(A4194,'CGN-2015-001'!A4193:I9340,7,0))</f>
        <v>0</v>
      </c>
      <c r="H4194" s="44"/>
      <c r="I4194" s="46"/>
      <c r="J4194" s="113">
        <f t="shared" si="329"/>
        <v>0</v>
      </c>
      <c r="K4194" s="114">
        <f t="shared" si="330"/>
        <v>0</v>
      </c>
      <c r="L4194" s="31">
        <f t="shared" si="331"/>
        <v>0</v>
      </c>
      <c r="M4194" s="1">
        <f t="shared" si="332"/>
        <v>0</v>
      </c>
      <c r="N4194" s="1">
        <f t="shared" si="333"/>
        <v>6</v>
      </c>
    </row>
    <row r="4195" spans="1:14" ht="16.5" hidden="1" thickBot="1" x14ac:dyDescent="0.3">
      <c r="A4195" s="26">
        <v>732604</v>
      </c>
      <c r="B4195" s="42">
        <v>732604</v>
      </c>
      <c r="C4195" s="43" t="s">
        <v>1819</v>
      </c>
      <c r="D4195" s="99">
        <f>IF(ISERROR(VLOOKUP(A4195,'CGN-2015-001'!A4194:I9341,4,0)),0,VLOOKUP(A4195,'CGN-2015-001'!A4194:I9341,4,0))</f>
        <v>0</v>
      </c>
      <c r="E4195" s="45">
        <f>IF(ISERROR(VLOOKUP(A4195,[3]Hoja1!$A$1:$F$369,4,0)),0,VLOOKUP(A4195,[3]Hoja1!$A$1:$F$369,4,0))</f>
        <v>0</v>
      </c>
      <c r="F4195" s="45">
        <f>IF(ISERROR(VLOOKUP(A4195,[3]Hoja1!$A$1:$F$369,5,0)),0,VLOOKUP(A4195,[3]Hoja1!$A$1:$F$369,5,0))</f>
        <v>0</v>
      </c>
      <c r="G4195" s="102">
        <f>IF(ISERROR(VLOOKUP(A4195,'CGN-2015-001'!A4194:I9341,7,0)),0,VLOOKUP(A4195,'CGN-2015-001'!A4194:I9341,7,0))</f>
        <v>0</v>
      </c>
      <c r="H4195" s="44"/>
      <c r="I4195" s="46"/>
      <c r="J4195" s="113">
        <f t="shared" si="329"/>
        <v>0</v>
      </c>
      <c r="K4195" s="114">
        <f t="shared" si="330"/>
        <v>0</v>
      </c>
      <c r="L4195" s="31">
        <f t="shared" si="331"/>
        <v>0</v>
      </c>
      <c r="M4195" s="1">
        <f t="shared" si="332"/>
        <v>0</v>
      </c>
      <c r="N4195" s="1">
        <f t="shared" si="333"/>
        <v>6</v>
      </c>
    </row>
    <row r="4196" spans="1:14" ht="16.5" hidden="1" thickBot="1" x14ac:dyDescent="0.3">
      <c r="A4196" s="26">
        <v>732605</v>
      </c>
      <c r="B4196" s="42">
        <v>732605</v>
      </c>
      <c r="C4196" s="43" t="s">
        <v>818</v>
      </c>
      <c r="D4196" s="99">
        <f>IF(ISERROR(VLOOKUP(A4196,'CGN-2015-001'!A4195:I9342,4,0)),0,VLOOKUP(A4196,'CGN-2015-001'!A4195:I9342,4,0))</f>
        <v>0</v>
      </c>
      <c r="E4196" s="45">
        <f>IF(ISERROR(VLOOKUP(A4196,[3]Hoja1!$A$1:$F$369,4,0)),0,VLOOKUP(A4196,[3]Hoja1!$A$1:$F$369,4,0))</f>
        <v>0</v>
      </c>
      <c r="F4196" s="45">
        <f>IF(ISERROR(VLOOKUP(A4196,[3]Hoja1!$A$1:$F$369,5,0)),0,VLOOKUP(A4196,[3]Hoja1!$A$1:$F$369,5,0))</f>
        <v>0</v>
      </c>
      <c r="G4196" s="102">
        <f>IF(ISERROR(VLOOKUP(A4196,'CGN-2015-001'!A4195:I9342,7,0)),0,VLOOKUP(A4196,'CGN-2015-001'!A4195:I9342,7,0))</f>
        <v>0</v>
      </c>
      <c r="H4196" s="44"/>
      <c r="I4196" s="46"/>
      <c r="J4196" s="113">
        <f t="shared" si="329"/>
        <v>0</v>
      </c>
      <c r="K4196" s="114">
        <f t="shared" si="330"/>
        <v>0</v>
      </c>
      <c r="L4196" s="31">
        <f t="shared" si="331"/>
        <v>0</v>
      </c>
      <c r="M4196" s="1">
        <f t="shared" si="332"/>
        <v>0</v>
      </c>
      <c r="N4196" s="1">
        <f t="shared" si="333"/>
        <v>6</v>
      </c>
    </row>
    <row r="4197" spans="1:14" ht="16.5" hidden="1" thickBot="1" x14ac:dyDescent="0.3">
      <c r="A4197" s="26">
        <v>732606</v>
      </c>
      <c r="B4197" s="42">
        <v>732606</v>
      </c>
      <c r="C4197" s="43" t="s">
        <v>440</v>
      </c>
      <c r="D4197" s="99">
        <f>IF(ISERROR(VLOOKUP(A4197,'CGN-2015-001'!A4196:I9343,4,0)),0,VLOOKUP(A4197,'CGN-2015-001'!A4196:I9343,4,0))</f>
        <v>0</v>
      </c>
      <c r="E4197" s="45">
        <f>IF(ISERROR(VLOOKUP(A4197,[3]Hoja1!$A$1:$F$369,4,0)),0,VLOOKUP(A4197,[3]Hoja1!$A$1:$F$369,4,0))</f>
        <v>0</v>
      </c>
      <c r="F4197" s="45">
        <f>IF(ISERROR(VLOOKUP(A4197,[3]Hoja1!$A$1:$F$369,5,0)),0,VLOOKUP(A4197,[3]Hoja1!$A$1:$F$369,5,0))</f>
        <v>0</v>
      </c>
      <c r="G4197" s="102">
        <f>IF(ISERROR(VLOOKUP(A4197,'CGN-2015-001'!A4196:I9343,7,0)),0,VLOOKUP(A4197,'CGN-2015-001'!A4196:I9343,7,0))</f>
        <v>0</v>
      </c>
      <c r="H4197" s="44"/>
      <c r="I4197" s="46"/>
      <c r="J4197" s="113">
        <f t="shared" si="329"/>
        <v>0</v>
      </c>
      <c r="K4197" s="114">
        <f t="shared" si="330"/>
        <v>0</v>
      </c>
      <c r="L4197" s="31">
        <f t="shared" si="331"/>
        <v>0</v>
      </c>
      <c r="M4197" s="1">
        <f t="shared" si="332"/>
        <v>0</v>
      </c>
      <c r="N4197" s="1">
        <f t="shared" si="333"/>
        <v>6</v>
      </c>
    </row>
    <row r="4198" spans="1:14" ht="16.5" hidden="1" thickBot="1" x14ac:dyDescent="0.3">
      <c r="A4198" s="26">
        <v>732607</v>
      </c>
      <c r="B4198" s="42">
        <v>732607</v>
      </c>
      <c r="C4198" s="43" t="s">
        <v>1955</v>
      </c>
      <c r="D4198" s="99">
        <f>IF(ISERROR(VLOOKUP(A4198,'CGN-2015-001'!A4197:I9344,4,0)),0,VLOOKUP(A4198,'CGN-2015-001'!A4197:I9344,4,0))</f>
        <v>0</v>
      </c>
      <c r="E4198" s="45">
        <f>IF(ISERROR(VLOOKUP(A4198,[3]Hoja1!$A$1:$F$369,4,0)),0,VLOOKUP(A4198,[3]Hoja1!$A$1:$F$369,4,0))</f>
        <v>0</v>
      </c>
      <c r="F4198" s="45">
        <f>IF(ISERROR(VLOOKUP(A4198,[3]Hoja1!$A$1:$F$369,5,0)),0,VLOOKUP(A4198,[3]Hoja1!$A$1:$F$369,5,0))</f>
        <v>0</v>
      </c>
      <c r="G4198" s="102">
        <f>IF(ISERROR(VLOOKUP(A4198,'CGN-2015-001'!A4197:I9344,7,0)),0,VLOOKUP(A4198,'CGN-2015-001'!A4197:I9344,7,0))</f>
        <v>0</v>
      </c>
      <c r="H4198" s="44"/>
      <c r="I4198" s="46"/>
      <c r="J4198" s="113">
        <f t="shared" si="329"/>
        <v>0</v>
      </c>
      <c r="K4198" s="114">
        <f t="shared" si="330"/>
        <v>0</v>
      </c>
      <c r="L4198" s="31">
        <f t="shared" si="331"/>
        <v>0</v>
      </c>
      <c r="M4198" s="1">
        <f t="shared" si="332"/>
        <v>0</v>
      </c>
      <c r="N4198" s="1">
        <f t="shared" si="333"/>
        <v>6</v>
      </c>
    </row>
    <row r="4199" spans="1:14" ht="16.5" hidden="1" thickBot="1" x14ac:dyDescent="0.3">
      <c r="A4199" s="26">
        <v>732608</v>
      </c>
      <c r="B4199" s="42">
        <v>732608</v>
      </c>
      <c r="C4199" s="43" t="s">
        <v>438</v>
      </c>
      <c r="D4199" s="99">
        <f>IF(ISERROR(VLOOKUP(A4199,'CGN-2015-001'!A4198:I9345,4,0)),0,VLOOKUP(A4199,'CGN-2015-001'!A4198:I9345,4,0))</f>
        <v>0</v>
      </c>
      <c r="E4199" s="45">
        <f>IF(ISERROR(VLOOKUP(A4199,[3]Hoja1!$A$1:$F$369,4,0)),0,VLOOKUP(A4199,[3]Hoja1!$A$1:$F$369,4,0))</f>
        <v>0</v>
      </c>
      <c r="F4199" s="45">
        <f>IF(ISERROR(VLOOKUP(A4199,[3]Hoja1!$A$1:$F$369,5,0)),0,VLOOKUP(A4199,[3]Hoja1!$A$1:$F$369,5,0))</f>
        <v>0</v>
      </c>
      <c r="G4199" s="102">
        <f>IF(ISERROR(VLOOKUP(A4199,'CGN-2015-001'!A4198:I9345,7,0)),0,VLOOKUP(A4199,'CGN-2015-001'!A4198:I9345,7,0))</f>
        <v>0</v>
      </c>
      <c r="H4199" s="44"/>
      <c r="I4199" s="46"/>
      <c r="J4199" s="113">
        <f t="shared" si="329"/>
        <v>0</v>
      </c>
      <c r="K4199" s="114">
        <f t="shared" si="330"/>
        <v>0</v>
      </c>
      <c r="L4199" s="31">
        <f t="shared" si="331"/>
        <v>0</v>
      </c>
      <c r="M4199" s="1">
        <f t="shared" si="332"/>
        <v>0</v>
      </c>
      <c r="N4199" s="1">
        <f t="shared" si="333"/>
        <v>6</v>
      </c>
    </row>
    <row r="4200" spans="1:14" ht="16.5" hidden="1" thickBot="1" x14ac:dyDescent="0.3">
      <c r="A4200" s="26">
        <v>732609</v>
      </c>
      <c r="B4200" s="42">
        <v>732609</v>
      </c>
      <c r="C4200" s="43" t="s">
        <v>1821</v>
      </c>
      <c r="D4200" s="99">
        <f>IF(ISERROR(VLOOKUP(A4200,'CGN-2015-001'!A4199:I9346,4,0)),0,VLOOKUP(A4200,'CGN-2015-001'!A4199:I9346,4,0))</f>
        <v>0</v>
      </c>
      <c r="E4200" s="45">
        <f>IF(ISERROR(VLOOKUP(A4200,[3]Hoja1!$A$1:$F$369,4,0)),0,VLOOKUP(A4200,[3]Hoja1!$A$1:$F$369,4,0))</f>
        <v>0</v>
      </c>
      <c r="F4200" s="45">
        <f>IF(ISERROR(VLOOKUP(A4200,[3]Hoja1!$A$1:$F$369,5,0)),0,VLOOKUP(A4200,[3]Hoja1!$A$1:$F$369,5,0))</f>
        <v>0</v>
      </c>
      <c r="G4200" s="102">
        <f>IF(ISERROR(VLOOKUP(A4200,'CGN-2015-001'!A4199:I9346,7,0)),0,VLOOKUP(A4200,'CGN-2015-001'!A4199:I9346,7,0))</f>
        <v>0</v>
      </c>
      <c r="H4200" s="44"/>
      <c r="I4200" s="46"/>
      <c r="J4200" s="113">
        <f t="shared" si="329"/>
        <v>0</v>
      </c>
      <c r="K4200" s="114">
        <f t="shared" si="330"/>
        <v>0</v>
      </c>
      <c r="L4200" s="31">
        <f t="shared" si="331"/>
        <v>0</v>
      </c>
      <c r="M4200" s="1">
        <f t="shared" si="332"/>
        <v>0</v>
      </c>
      <c r="N4200" s="1">
        <f t="shared" si="333"/>
        <v>6</v>
      </c>
    </row>
    <row r="4201" spans="1:14" ht="16.5" hidden="1" thickBot="1" x14ac:dyDescent="0.3">
      <c r="A4201" s="26">
        <v>732610</v>
      </c>
      <c r="B4201" s="42">
        <v>732610</v>
      </c>
      <c r="C4201" s="43" t="s">
        <v>1822</v>
      </c>
      <c r="D4201" s="99">
        <f>IF(ISERROR(VLOOKUP(A4201,'CGN-2015-001'!A4200:I9347,4,0)),0,VLOOKUP(A4201,'CGN-2015-001'!A4200:I9347,4,0))</f>
        <v>0</v>
      </c>
      <c r="E4201" s="45">
        <f>IF(ISERROR(VLOOKUP(A4201,[3]Hoja1!$A$1:$F$369,4,0)),0,VLOOKUP(A4201,[3]Hoja1!$A$1:$F$369,4,0))</f>
        <v>0</v>
      </c>
      <c r="F4201" s="45">
        <f>IF(ISERROR(VLOOKUP(A4201,[3]Hoja1!$A$1:$F$369,5,0)),0,VLOOKUP(A4201,[3]Hoja1!$A$1:$F$369,5,0))</f>
        <v>0</v>
      </c>
      <c r="G4201" s="102">
        <f>IF(ISERROR(VLOOKUP(A4201,'CGN-2015-001'!A4200:I9347,7,0)),0,VLOOKUP(A4201,'CGN-2015-001'!A4200:I9347,7,0))</f>
        <v>0</v>
      </c>
      <c r="H4201" s="44"/>
      <c r="I4201" s="46"/>
      <c r="J4201" s="113">
        <f t="shared" si="329"/>
        <v>0</v>
      </c>
      <c r="K4201" s="114">
        <f t="shared" si="330"/>
        <v>0</v>
      </c>
      <c r="L4201" s="31">
        <f t="shared" si="331"/>
        <v>0</v>
      </c>
      <c r="M4201" s="1">
        <f t="shared" si="332"/>
        <v>0</v>
      </c>
      <c r="N4201" s="1">
        <f t="shared" si="333"/>
        <v>6</v>
      </c>
    </row>
    <row r="4202" spans="1:14" ht="16.5" hidden="1" thickBot="1" x14ac:dyDescent="0.3">
      <c r="A4202" s="26">
        <v>732695</v>
      </c>
      <c r="B4202" s="42">
        <v>732695</v>
      </c>
      <c r="C4202" s="43" t="s">
        <v>1956</v>
      </c>
      <c r="D4202" s="99">
        <f>IF(ISERROR(VLOOKUP(A4202,'CGN-2015-001'!A4201:I9348,4,0)),0,VLOOKUP(A4202,'CGN-2015-001'!A4201:I9348,4,0))</f>
        <v>0</v>
      </c>
      <c r="E4202" s="45">
        <f>IF(ISERROR(VLOOKUP(A4202,[3]Hoja1!$A$1:$F$369,4,0)),0,VLOOKUP(A4202,[3]Hoja1!$A$1:$F$369,4,0))</f>
        <v>0</v>
      </c>
      <c r="F4202" s="45">
        <f>IF(ISERROR(VLOOKUP(A4202,[3]Hoja1!$A$1:$F$369,5,0)),0,VLOOKUP(A4202,[3]Hoja1!$A$1:$F$369,5,0))</f>
        <v>0</v>
      </c>
      <c r="G4202" s="102">
        <f>IF(ISERROR(VLOOKUP(A4202,'CGN-2015-001'!A4201:I9348,7,0)),0,VLOOKUP(A4202,'CGN-2015-001'!A4201:I9348,7,0))</f>
        <v>0</v>
      </c>
      <c r="H4202" s="44"/>
      <c r="I4202" s="46"/>
      <c r="J4202" s="113">
        <f t="shared" si="329"/>
        <v>0</v>
      </c>
      <c r="K4202" s="114">
        <f t="shared" si="330"/>
        <v>0</v>
      </c>
      <c r="L4202" s="31">
        <f t="shared" si="331"/>
        <v>0</v>
      </c>
      <c r="M4202" s="1">
        <f t="shared" si="332"/>
        <v>0</v>
      </c>
      <c r="N4202" s="1">
        <f t="shared" si="333"/>
        <v>6</v>
      </c>
    </row>
    <row r="4203" spans="1:14" ht="16.5" hidden="1" thickBot="1" x14ac:dyDescent="0.3">
      <c r="A4203" s="26">
        <v>7330</v>
      </c>
      <c r="B4203" s="48">
        <v>733000</v>
      </c>
      <c r="C4203" s="49" t="s">
        <v>1997</v>
      </c>
      <c r="D4203" s="99">
        <f>IF(ISERROR(VLOOKUP(A4203,'CGN-2015-001'!A4202:I9349,4,0)),0,VLOOKUP(A4203,'CGN-2015-001'!A4202:I9349,4,0))</f>
        <v>0</v>
      </c>
      <c r="E4203" s="40">
        <f>IF(ISERROR(VLOOKUP(A4203,[3]Hoja1!$A$1:$F$369,4,0)),0,VLOOKUP(A4203,[3]Hoja1!$A$1:$F$369,4,0))</f>
        <v>0</v>
      </c>
      <c r="F4203" s="40">
        <f>IF(ISERROR(VLOOKUP(A4203,[3]Hoja1!$A$1:$F$369,5,0)),0,VLOOKUP(A4203,[3]Hoja1!$A$1:$F$369,5,0))</f>
        <v>0</v>
      </c>
      <c r="G4203" s="102">
        <f>IF(ISERROR(VLOOKUP(A4203,'CGN-2015-001'!A4202:I9349,7,0)),0,VLOOKUP(A4203,'CGN-2015-001'!A4202:I9349,7,0))</f>
        <v>0</v>
      </c>
      <c r="H4203" s="50"/>
      <c r="I4203" s="51"/>
      <c r="J4203" s="113">
        <f t="shared" si="329"/>
        <v>0</v>
      </c>
      <c r="K4203" s="114">
        <f t="shared" si="330"/>
        <v>0</v>
      </c>
      <c r="L4203" s="31">
        <f t="shared" si="331"/>
        <v>0</v>
      </c>
      <c r="M4203" s="1">
        <f t="shared" si="332"/>
        <v>0</v>
      </c>
      <c r="N4203" s="1">
        <f t="shared" si="333"/>
        <v>4</v>
      </c>
    </row>
    <row r="4204" spans="1:14" ht="16.5" hidden="1" thickBot="1" x14ac:dyDescent="0.3">
      <c r="A4204" s="26">
        <v>733001</v>
      </c>
      <c r="B4204" s="42">
        <v>733001</v>
      </c>
      <c r="C4204" s="43" t="s">
        <v>1954</v>
      </c>
      <c r="D4204" s="99">
        <f>IF(ISERROR(VLOOKUP(A4204,'CGN-2015-001'!A4203:I9350,4,0)),0,VLOOKUP(A4204,'CGN-2015-001'!A4203:I9350,4,0))</f>
        <v>0</v>
      </c>
      <c r="E4204" s="45">
        <f>IF(ISERROR(VLOOKUP(A4204,[3]Hoja1!$A$1:$F$369,4,0)),0,VLOOKUP(A4204,[3]Hoja1!$A$1:$F$369,4,0))</f>
        <v>0</v>
      </c>
      <c r="F4204" s="45">
        <f>IF(ISERROR(VLOOKUP(A4204,[3]Hoja1!$A$1:$F$369,5,0)),0,VLOOKUP(A4204,[3]Hoja1!$A$1:$F$369,5,0))</f>
        <v>0</v>
      </c>
      <c r="G4204" s="102">
        <f>IF(ISERROR(VLOOKUP(A4204,'CGN-2015-001'!A4203:I9350,7,0)),0,VLOOKUP(A4204,'CGN-2015-001'!A4203:I9350,7,0))</f>
        <v>0</v>
      </c>
      <c r="H4204" s="44"/>
      <c r="I4204" s="46"/>
      <c r="J4204" s="113">
        <f t="shared" si="329"/>
        <v>0</v>
      </c>
      <c r="K4204" s="114">
        <f t="shared" si="330"/>
        <v>0</v>
      </c>
      <c r="L4204" s="31">
        <f t="shared" si="331"/>
        <v>0</v>
      </c>
      <c r="M4204" s="1">
        <f t="shared" si="332"/>
        <v>0</v>
      </c>
      <c r="N4204" s="1">
        <f t="shared" si="333"/>
        <v>6</v>
      </c>
    </row>
    <row r="4205" spans="1:14" ht="16.5" hidden="1" thickBot="1" x14ac:dyDescent="0.3">
      <c r="A4205" s="26">
        <v>733002</v>
      </c>
      <c r="B4205" s="42">
        <v>733002</v>
      </c>
      <c r="C4205" s="43" t="s">
        <v>1820</v>
      </c>
      <c r="D4205" s="99">
        <f>IF(ISERROR(VLOOKUP(A4205,'CGN-2015-001'!A4204:I9351,4,0)),0,VLOOKUP(A4205,'CGN-2015-001'!A4204:I9351,4,0))</f>
        <v>0</v>
      </c>
      <c r="E4205" s="45">
        <f>IF(ISERROR(VLOOKUP(A4205,[3]Hoja1!$A$1:$F$369,4,0)),0,VLOOKUP(A4205,[3]Hoja1!$A$1:$F$369,4,0))</f>
        <v>0</v>
      </c>
      <c r="F4205" s="45">
        <f>IF(ISERROR(VLOOKUP(A4205,[3]Hoja1!$A$1:$F$369,5,0)),0,VLOOKUP(A4205,[3]Hoja1!$A$1:$F$369,5,0))</f>
        <v>0</v>
      </c>
      <c r="G4205" s="102">
        <f>IF(ISERROR(VLOOKUP(A4205,'CGN-2015-001'!A4204:I9351,7,0)),0,VLOOKUP(A4205,'CGN-2015-001'!A4204:I9351,7,0))</f>
        <v>0</v>
      </c>
      <c r="H4205" s="44"/>
      <c r="I4205" s="46"/>
      <c r="J4205" s="113">
        <f t="shared" si="329"/>
        <v>0</v>
      </c>
      <c r="K4205" s="114">
        <f t="shared" si="330"/>
        <v>0</v>
      </c>
      <c r="L4205" s="31">
        <f t="shared" si="331"/>
        <v>0</v>
      </c>
      <c r="M4205" s="1">
        <f t="shared" si="332"/>
        <v>0</v>
      </c>
      <c r="N4205" s="1">
        <f t="shared" si="333"/>
        <v>6</v>
      </c>
    </row>
    <row r="4206" spans="1:14" ht="16.5" hidden="1" thickBot="1" x14ac:dyDescent="0.3">
      <c r="A4206" s="26">
        <v>733003</v>
      </c>
      <c r="B4206" s="42">
        <v>733003</v>
      </c>
      <c r="C4206" s="43" t="s">
        <v>817</v>
      </c>
      <c r="D4206" s="99">
        <f>IF(ISERROR(VLOOKUP(A4206,'CGN-2015-001'!A4205:I9352,4,0)),0,VLOOKUP(A4206,'CGN-2015-001'!A4205:I9352,4,0))</f>
        <v>0</v>
      </c>
      <c r="E4206" s="45">
        <f>IF(ISERROR(VLOOKUP(A4206,[3]Hoja1!$A$1:$F$369,4,0)),0,VLOOKUP(A4206,[3]Hoja1!$A$1:$F$369,4,0))</f>
        <v>0</v>
      </c>
      <c r="F4206" s="45">
        <f>IF(ISERROR(VLOOKUP(A4206,[3]Hoja1!$A$1:$F$369,5,0)),0,VLOOKUP(A4206,[3]Hoja1!$A$1:$F$369,5,0))</f>
        <v>0</v>
      </c>
      <c r="G4206" s="102">
        <f>IF(ISERROR(VLOOKUP(A4206,'CGN-2015-001'!A4205:I9352,7,0)),0,VLOOKUP(A4206,'CGN-2015-001'!A4205:I9352,7,0))</f>
        <v>0</v>
      </c>
      <c r="H4206" s="44"/>
      <c r="I4206" s="46"/>
      <c r="J4206" s="113">
        <f t="shared" si="329"/>
        <v>0</v>
      </c>
      <c r="K4206" s="114">
        <f t="shared" si="330"/>
        <v>0</v>
      </c>
      <c r="L4206" s="31">
        <f t="shared" si="331"/>
        <v>0</v>
      </c>
      <c r="M4206" s="1">
        <f t="shared" si="332"/>
        <v>0</v>
      </c>
      <c r="N4206" s="1">
        <f t="shared" si="333"/>
        <v>6</v>
      </c>
    </row>
    <row r="4207" spans="1:14" ht="16.5" hidden="1" thickBot="1" x14ac:dyDescent="0.3">
      <c r="A4207" s="26">
        <v>733004</v>
      </c>
      <c r="B4207" s="42">
        <v>733004</v>
      </c>
      <c r="C4207" s="43" t="s">
        <v>1819</v>
      </c>
      <c r="D4207" s="99">
        <f>IF(ISERROR(VLOOKUP(A4207,'CGN-2015-001'!A4206:I9353,4,0)),0,VLOOKUP(A4207,'CGN-2015-001'!A4206:I9353,4,0))</f>
        <v>0</v>
      </c>
      <c r="E4207" s="45">
        <f>IF(ISERROR(VLOOKUP(A4207,[3]Hoja1!$A$1:$F$369,4,0)),0,VLOOKUP(A4207,[3]Hoja1!$A$1:$F$369,4,0))</f>
        <v>0</v>
      </c>
      <c r="F4207" s="45">
        <f>IF(ISERROR(VLOOKUP(A4207,[3]Hoja1!$A$1:$F$369,5,0)),0,VLOOKUP(A4207,[3]Hoja1!$A$1:$F$369,5,0))</f>
        <v>0</v>
      </c>
      <c r="G4207" s="102">
        <f>IF(ISERROR(VLOOKUP(A4207,'CGN-2015-001'!A4206:I9353,7,0)),0,VLOOKUP(A4207,'CGN-2015-001'!A4206:I9353,7,0))</f>
        <v>0</v>
      </c>
      <c r="H4207" s="44"/>
      <c r="I4207" s="46"/>
      <c r="J4207" s="113">
        <f t="shared" si="329"/>
        <v>0</v>
      </c>
      <c r="K4207" s="114">
        <f t="shared" si="330"/>
        <v>0</v>
      </c>
      <c r="L4207" s="31">
        <f t="shared" si="331"/>
        <v>0</v>
      </c>
      <c r="M4207" s="1">
        <f t="shared" si="332"/>
        <v>0</v>
      </c>
      <c r="N4207" s="1">
        <f t="shared" si="333"/>
        <v>6</v>
      </c>
    </row>
    <row r="4208" spans="1:14" ht="16.5" hidden="1" thickBot="1" x14ac:dyDescent="0.3">
      <c r="A4208" s="26">
        <v>733005</v>
      </c>
      <c r="B4208" s="42">
        <v>733005</v>
      </c>
      <c r="C4208" s="43" t="s">
        <v>818</v>
      </c>
      <c r="D4208" s="99">
        <f>IF(ISERROR(VLOOKUP(A4208,'CGN-2015-001'!A4207:I9354,4,0)),0,VLOOKUP(A4208,'CGN-2015-001'!A4207:I9354,4,0))</f>
        <v>0</v>
      </c>
      <c r="E4208" s="45">
        <f>IF(ISERROR(VLOOKUP(A4208,[3]Hoja1!$A$1:$F$369,4,0)),0,VLOOKUP(A4208,[3]Hoja1!$A$1:$F$369,4,0))</f>
        <v>0</v>
      </c>
      <c r="F4208" s="45">
        <f>IF(ISERROR(VLOOKUP(A4208,[3]Hoja1!$A$1:$F$369,5,0)),0,VLOOKUP(A4208,[3]Hoja1!$A$1:$F$369,5,0))</f>
        <v>0</v>
      </c>
      <c r="G4208" s="102">
        <f>IF(ISERROR(VLOOKUP(A4208,'CGN-2015-001'!A4207:I9354,7,0)),0,VLOOKUP(A4208,'CGN-2015-001'!A4207:I9354,7,0))</f>
        <v>0</v>
      </c>
      <c r="H4208" s="44"/>
      <c r="I4208" s="46"/>
      <c r="J4208" s="113">
        <f t="shared" si="329"/>
        <v>0</v>
      </c>
      <c r="K4208" s="114">
        <f t="shared" si="330"/>
        <v>0</v>
      </c>
      <c r="L4208" s="31">
        <f t="shared" si="331"/>
        <v>0</v>
      </c>
      <c r="M4208" s="1">
        <f t="shared" si="332"/>
        <v>0</v>
      </c>
      <c r="N4208" s="1">
        <f t="shared" si="333"/>
        <v>6</v>
      </c>
    </row>
    <row r="4209" spans="1:14" ht="16.5" hidden="1" thickBot="1" x14ac:dyDescent="0.3">
      <c r="A4209" s="26">
        <v>733006</v>
      </c>
      <c r="B4209" s="42">
        <v>733006</v>
      </c>
      <c r="C4209" s="43" t="s">
        <v>440</v>
      </c>
      <c r="D4209" s="99">
        <f>IF(ISERROR(VLOOKUP(A4209,'CGN-2015-001'!A4208:I9355,4,0)),0,VLOOKUP(A4209,'CGN-2015-001'!A4208:I9355,4,0))</f>
        <v>0</v>
      </c>
      <c r="E4209" s="45">
        <f>IF(ISERROR(VLOOKUP(A4209,[3]Hoja1!$A$1:$F$369,4,0)),0,VLOOKUP(A4209,[3]Hoja1!$A$1:$F$369,4,0))</f>
        <v>0</v>
      </c>
      <c r="F4209" s="45">
        <f>IF(ISERROR(VLOOKUP(A4209,[3]Hoja1!$A$1:$F$369,5,0)),0,VLOOKUP(A4209,[3]Hoja1!$A$1:$F$369,5,0))</f>
        <v>0</v>
      </c>
      <c r="G4209" s="102">
        <f>IF(ISERROR(VLOOKUP(A4209,'CGN-2015-001'!A4208:I9355,7,0)),0,VLOOKUP(A4209,'CGN-2015-001'!A4208:I9355,7,0))</f>
        <v>0</v>
      </c>
      <c r="H4209" s="44"/>
      <c r="I4209" s="46"/>
      <c r="J4209" s="113">
        <f t="shared" si="329"/>
        <v>0</v>
      </c>
      <c r="K4209" s="114">
        <f t="shared" si="330"/>
        <v>0</v>
      </c>
      <c r="L4209" s="31">
        <f t="shared" si="331"/>
        <v>0</v>
      </c>
      <c r="M4209" s="1">
        <f t="shared" si="332"/>
        <v>0</v>
      </c>
      <c r="N4209" s="1">
        <f t="shared" si="333"/>
        <v>6</v>
      </c>
    </row>
    <row r="4210" spans="1:14" ht="16.5" hidden="1" thickBot="1" x14ac:dyDescent="0.3">
      <c r="A4210" s="26">
        <v>733007</v>
      </c>
      <c r="B4210" s="42">
        <v>733007</v>
      </c>
      <c r="C4210" s="43" t="s">
        <v>1955</v>
      </c>
      <c r="D4210" s="99">
        <f>IF(ISERROR(VLOOKUP(A4210,'CGN-2015-001'!A4209:I9356,4,0)),0,VLOOKUP(A4210,'CGN-2015-001'!A4209:I9356,4,0))</f>
        <v>0</v>
      </c>
      <c r="E4210" s="45">
        <f>IF(ISERROR(VLOOKUP(A4210,[3]Hoja1!$A$1:$F$369,4,0)),0,VLOOKUP(A4210,[3]Hoja1!$A$1:$F$369,4,0))</f>
        <v>0</v>
      </c>
      <c r="F4210" s="45">
        <f>IF(ISERROR(VLOOKUP(A4210,[3]Hoja1!$A$1:$F$369,5,0)),0,VLOOKUP(A4210,[3]Hoja1!$A$1:$F$369,5,0))</f>
        <v>0</v>
      </c>
      <c r="G4210" s="102">
        <f>IF(ISERROR(VLOOKUP(A4210,'CGN-2015-001'!A4209:I9356,7,0)),0,VLOOKUP(A4210,'CGN-2015-001'!A4209:I9356,7,0))</f>
        <v>0</v>
      </c>
      <c r="H4210" s="44"/>
      <c r="I4210" s="46"/>
      <c r="J4210" s="113">
        <f t="shared" si="329"/>
        <v>0</v>
      </c>
      <c r="K4210" s="114">
        <f t="shared" si="330"/>
        <v>0</v>
      </c>
      <c r="L4210" s="31">
        <f t="shared" si="331"/>
        <v>0</v>
      </c>
      <c r="M4210" s="1">
        <f t="shared" si="332"/>
        <v>0</v>
      </c>
      <c r="N4210" s="1">
        <f t="shared" si="333"/>
        <v>6</v>
      </c>
    </row>
    <row r="4211" spans="1:14" ht="16.5" hidden="1" thickBot="1" x14ac:dyDescent="0.3">
      <c r="A4211" s="26">
        <v>733008</v>
      </c>
      <c r="B4211" s="42">
        <v>733008</v>
      </c>
      <c r="C4211" s="43" t="s">
        <v>438</v>
      </c>
      <c r="D4211" s="99">
        <f>IF(ISERROR(VLOOKUP(A4211,'CGN-2015-001'!A4210:I9357,4,0)),0,VLOOKUP(A4211,'CGN-2015-001'!A4210:I9357,4,0))</f>
        <v>0</v>
      </c>
      <c r="E4211" s="45">
        <f>IF(ISERROR(VLOOKUP(A4211,[3]Hoja1!$A$1:$F$369,4,0)),0,VLOOKUP(A4211,[3]Hoja1!$A$1:$F$369,4,0))</f>
        <v>0</v>
      </c>
      <c r="F4211" s="45">
        <f>IF(ISERROR(VLOOKUP(A4211,[3]Hoja1!$A$1:$F$369,5,0)),0,VLOOKUP(A4211,[3]Hoja1!$A$1:$F$369,5,0))</f>
        <v>0</v>
      </c>
      <c r="G4211" s="102">
        <f>IF(ISERROR(VLOOKUP(A4211,'CGN-2015-001'!A4210:I9357,7,0)),0,VLOOKUP(A4211,'CGN-2015-001'!A4210:I9357,7,0))</f>
        <v>0</v>
      </c>
      <c r="H4211" s="44"/>
      <c r="I4211" s="46"/>
      <c r="J4211" s="113">
        <f t="shared" si="329"/>
        <v>0</v>
      </c>
      <c r="K4211" s="114">
        <f t="shared" si="330"/>
        <v>0</v>
      </c>
      <c r="L4211" s="31">
        <f t="shared" si="331"/>
        <v>0</v>
      </c>
      <c r="M4211" s="1">
        <f t="shared" si="332"/>
        <v>0</v>
      </c>
      <c r="N4211" s="1">
        <f t="shared" si="333"/>
        <v>6</v>
      </c>
    </row>
    <row r="4212" spans="1:14" ht="16.5" hidden="1" thickBot="1" x14ac:dyDescent="0.3">
      <c r="A4212" s="26">
        <v>733009</v>
      </c>
      <c r="B4212" s="42">
        <v>733009</v>
      </c>
      <c r="C4212" s="43" t="s">
        <v>1821</v>
      </c>
      <c r="D4212" s="99">
        <f>IF(ISERROR(VLOOKUP(A4212,'CGN-2015-001'!A4211:I9358,4,0)),0,VLOOKUP(A4212,'CGN-2015-001'!A4211:I9358,4,0))</f>
        <v>0</v>
      </c>
      <c r="E4212" s="45">
        <f>IF(ISERROR(VLOOKUP(A4212,[3]Hoja1!$A$1:$F$369,4,0)),0,VLOOKUP(A4212,[3]Hoja1!$A$1:$F$369,4,0))</f>
        <v>0</v>
      </c>
      <c r="F4212" s="45">
        <f>IF(ISERROR(VLOOKUP(A4212,[3]Hoja1!$A$1:$F$369,5,0)),0,VLOOKUP(A4212,[3]Hoja1!$A$1:$F$369,5,0))</f>
        <v>0</v>
      </c>
      <c r="G4212" s="102">
        <f>IF(ISERROR(VLOOKUP(A4212,'CGN-2015-001'!A4211:I9358,7,0)),0,VLOOKUP(A4212,'CGN-2015-001'!A4211:I9358,7,0))</f>
        <v>0</v>
      </c>
      <c r="H4212" s="44"/>
      <c r="I4212" s="46"/>
      <c r="J4212" s="113">
        <f t="shared" si="329"/>
        <v>0</v>
      </c>
      <c r="K4212" s="114">
        <f t="shared" si="330"/>
        <v>0</v>
      </c>
      <c r="L4212" s="31">
        <f t="shared" si="331"/>
        <v>0</v>
      </c>
      <c r="M4212" s="1">
        <f t="shared" si="332"/>
        <v>0</v>
      </c>
      <c r="N4212" s="1">
        <f t="shared" si="333"/>
        <v>6</v>
      </c>
    </row>
    <row r="4213" spans="1:14" ht="16.5" hidden="1" thickBot="1" x14ac:dyDescent="0.3">
      <c r="A4213" s="26">
        <v>733010</v>
      </c>
      <c r="B4213" s="42">
        <v>733010</v>
      </c>
      <c r="C4213" s="43" t="s">
        <v>1822</v>
      </c>
      <c r="D4213" s="99">
        <f>IF(ISERROR(VLOOKUP(A4213,'CGN-2015-001'!A4212:I9359,4,0)),0,VLOOKUP(A4213,'CGN-2015-001'!A4212:I9359,4,0))</f>
        <v>0</v>
      </c>
      <c r="E4213" s="45">
        <f>IF(ISERROR(VLOOKUP(A4213,[3]Hoja1!$A$1:$F$369,4,0)),0,VLOOKUP(A4213,[3]Hoja1!$A$1:$F$369,4,0))</f>
        <v>0</v>
      </c>
      <c r="F4213" s="45">
        <f>IF(ISERROR(VLOOKUP(A4213,[3]Hoja1!$A$1:$F$369,5,0)),0,VLOOKUP(A4213,[3]Hoja1!$A$1:$F$369,5,0))</f>
        <v>0</v>
      </c>
      <c r="G4213" s="102">
        <f>IF(ISERROR(VLOOKUP(A4213,'CGN-2015-001'!A4212:I9359,7,0)),0,VLOOKUP(A4213,'CGN-2015-001'!A4212:I9359,7,0))</f>
        <v>0</v>
      </c>
      <c r="H4213" s="44"/>
      <c r="I4213" s="46"/>
      <c r="J4213" s="113">
        <f t="shared" si="329"/>
        <v>0</v>
      </c>
      <c r="K4213" s="114">
        <f t="shared" si="330"/>
        <v>0</v>
      </c>
      <c r="L4213" s="31">
        <f t="shared" si="331"/>
        <v>0</v>
      </c>
      <c r="M4213" s="1">
        <f t="shared" si="332"/>
        <v>0</v>
      </c>
      <c r="N4213" s="1">
        <f t="shared" si="333"/>
        <v>6</v>
      </c>
    </row>
    <row r="4214" spans="1:14" ht="16.5" hidden="1" thickBot="1" x14ac:dyDescent="0.3">
      <c r="A4214" s="26">
        <v>733095</v>
      </c>
      <c r="B4214" s="42">
        <v>733095</v>
      </c>
      <c r="C4214" s="43" t="s">
        <v>1956</v>
      </c>
      <c r="D4214" s="99">
        <f>IF(ISERROR(VLOOKUP(A4214,'CGN-2015-001'!A4213:I9360,4,0)),0,VLOOKUP(A4214,'CGN-2015-001'!A4213:I9360,4,0))</f>
        <v>0</v>
      </c>
      <c r="E4214" s="45">
        <f>IF(ISERROR(VLOOKUP(A4214,[3]Hoja1!$A$1:$F$369,4,0)),0,VLOOKUP(A4214,[3]Hoja1!$A$1:$F$369,4,0))</f>
        <v>0</v>
      </c>
      <c r="F4214" s="45">
        <f>IF(ISERROR(VLOOKUP(A4214,[3]Hoja1!$A$1:$F$369,5,0)),0,VLOOKUP(A4214,[3]Hoja1!$A$1:$F$369,5,0))</f>
        <v>0</v>
      </c>
      <c r="G4214" s="102">
        <f>IF(ISERROR(VLOOKUP(A4214,'CGN-2015-001'!A4213:I9360,7,0)),0,VLOOKUP(A4214,'CGN-2015-001'!A4213:I9360,7,0))</f>
        <v>0</v>
      </c>
      <c r="H4214" s="44"/>
      <c r="I4214" s="46"/>
      <c r="J4214" s="113">
        <f t="shared" si="329"/>
        <v>0</v>
      </c>
      <c r="K4214" s="114">
        <f t="shared" si="330"/>
        <v>0</v>
      </c>
      <c r="L4214" s="31">
        <f t="shared" si="331"/>
        <v>0</v>
      </c>
      <c r="M4214" s="1">
        <f t="shared" si="332"/>
        <v>0</v>
      </c>
      <c r="N4214" s="1">
        <f t="shared" si="333"/>
        <v>6</v>
      </c>
    </row>
    <row r="4215" spans="1:14" ht="16.5" hidden="1" thickBot="1" x14ac:dyDescent="0.3">
      <c r="A4215" s="26">
        <v>7331</v>
      </c>
      <c r="B4215" s="48">
        <v>733100</v>
      </c>
      <c r="C4215" s="49" t="s">
        <v>1998</v>
      </c>
      <c r="D4215" s="99">
        <f>IF(ISERROR(VLOOKUP(A4215,'CGN-2015-001'!A4214:I9361,4,0)),0,VLOOKUP(A4215,'CGN-2015-001'!A4214:I9361,4,0))</f>
        <v>0</v>
      </c>
      <c r="E4215" s="40">
        <f>IF(ISERROR(VLOOKUP(A4215,[3]Hoja1!$A$1:$F$369,4,0)),0,VLOOKUP(A4215,[3]Hoja1!$A$1:$F$369,4,0))</f>
        <v>0</v>
      </c>
      <c r="F4215" s="40">
        <f>IF(ISERROR(VLOOKUP(A4215,[3]Hoja1!$A$1:$F$369,5,0)),0,VLOOKUP(A4215,[3]Hoja1!$A$1:$F$369,5,0))</f>
        <v>0</v>
      </c>
      <c r="G4215" s="102">
        <f>IF(ISERROR(VLOOKUP(A4215,'CGN-2015-001'!A4214:I9361,7,0)),0,VLOOKUP(A4215,'CGN-2015-001'!A4214:I9361,7,0))</f>
        <v>0</v>
      </c>
      <c r="H4215" s="50"/>
      <c r="I4215" s="51"/>
      <c r="J4215" s="113">
        <f t="shared" si="329"/>
        <v>0</v>
      </c>
      <c r="K4215" s="114">
        <f t="shared" si="330"/>
        <v>0</v>
      </c>
      <c r="L4215" s="31">
        <f t="shared" si="331"/>
        <v>0</v>
      </c>
      <c r="M4215" s="1">
        <f t="shared" si="332"/>
        <v>0</v>
      </c>
      <c r="N4215" s="1">
        <f t="shared" si="333"/>
        <v>4</v>
      </c>
    </row>
    <row r="4216" spans="1:14" ht="16.5" hidden="1" thickBot="1" x14ac:dyDescent="0.3">
      <c r="A4216" s="26">
        <v>733101</v>
      </c>
      <c r="B4216" s="42">
        <v>733101</v>
      </c>
      <c r="C4216" s="43" t="s">
        <v>1954</v>
      </c>
      <c r="D4216" s="99">
        <f>IF(ISERROR(VLOOKUP(A4216,'CGN-2015-001'!A4215:I9362,4,0)),0,VLOOKUP(A4216,'CGN-2015-001'!A4215:I9362,4,0))</f>
        <v>0</v>
      </c>
      <c r="E4216" s="45">
        <f>IF(ISERROR(VLOOKUP(A4216,[3]Hoja1!$A$1:$F$369,4,0)),0,VLOOKUP(A4216,[3]Hoja1!$A$1:$F$369,4,0))</f>
        <v>0</v>
      </c>
      <c r="F4216" s="45">
        <f>IF(ISERROR(VLOOKUP(A4216,[3]Hoja1!$A$1:$F$369,5,0)),0,VLOOKUP(A4216,[3]Hoja1!$A$1:$F$369,5,0))</f>
        <v>0</v>
      </c>
      <c r="G4216" s="102">
        <f>IF(ISERROR(VLOOKUP(A4216,'CGN-2015-001'!A4215:I9362,7,0)),0,VLOOKUP(A4216,'CGN-2015-001'!A4215:I9362,7,0))</f>
        <v>0</v>
      </c>
      <c r="H4216" s="44"/>
      <c r="I4216" s="46"/>
      <c r="J4216" s="113">
        <f t="shared" si="329"/>
        <v>0</v>
      </c>
      <c r="K4216" s="114">
        <f t="shared" si="330"/>
        <v>0</v>
      </c>
      <c r="L4216" s="31">
        <f t="shared" si="331"/>
        <v>0</v>
      </c>
      <c r="M4216" s="1">
        <f t="shared" si="332"/>
        <v>0</v>
      </c>
      <c r="N4216" s="1">
        <f t="shared" si="333"/>
        <v>6</v>
      </c>
    </row>
    <row r="4217" spans="1:14" ht="16.5" hidden="1" thickBot="1" x14ac:dyDescent="0.3">
      <c r="A4217" s="26">
        <v>733102</v>
      </c>
      <c r="B4217" s="42">
        <v>733102</v>
      </c>
      <c r="C4217" s="43" t="s">
        <v>1820</v>
      </c>
      <c r="D4217" s="99">
        <f>IF(ISERROR(VLOOKUP(A4217,'CGN-2015-001'!A4216:I9363,4,0)),0,VLOOKUP(A4217,'CGN-2015-001'!A4216:I9363,4,0))</f>
        <v>0</v>
      </c>
      <c r="E4217" s="45">
        <f>IF(ISERROR(VLOOKUP(A4217,[3]Hoja1!$A$1:$F$369,4,0)),0,VLOOKUP(A4217,[3]Hoja1!$A$1:$F$369,4,0))</f>
        <v>0</v>
      </c>
      <c r="F4217" s="45">
        <f>IF(ISERROR(VLOOKUP(A4217,[3]Hoja1!$A$1:$F$369,5,0)),0,VLOOKUP(A4217,[3]Hoja1!$A$1:$F$369,5,0))</f>
        <v>0</v>
      </c>
      <c r="G4217" s="102">
        <f>IF(ISERROR(VLOOKUP(A4217,'CGN-2015-001'!A4216:I9363,7,0)),0,VLOOKUP(A4217,'CGN-2015-001'!A4216:I9363,7,0))</f>
        <v>0</v>
      </c>
      <c r="H4217" s="44"/>
      <c r="I4217" s="46"/>
      <c r="J4217" s="113">
        <f t="shared" si="329"/>
        <v>0</v>
      </c>
      <c r="K4217" s="114">
        <f t="shared" si="330"/>
        <v>0</v>
      </c>
      <c r="L4217" s="31">
        <f t="shared" si="331"/>
        <v>0</v>
      </c>
      <c r="M4217" s="1">
        <f t="shared" si="332"/>
        <v>0</v>
      </c>
      <c r="N4217" s="1">
        <f t="shared" si="333"/>
        <v>6</v>
      </c>
    </row>
    <row r="4218" spans="1:14" ht="16.5" hidden="1" thickBot="1" x14ac:dyDescent="0.3">
      <c r="A4218" s="26">
        <v>733103</v>
      </c>
      <c r="B4218" s="42">
        <v>733103</v>
      </c>
      <c r="C4218" s="43" t="s">
        <v>817</v>
      </c>
      <c r="D4218" s="99">
        <f>IF(ISERROR(VLOOKUP(A4218,'CGN-2015-001'!A4217:I9364,4,0)),0,VLOOKUP(A4218,'CGN-2015-001'!A4217:I9364,4,0))</f>
        <v>0</v>
      </c>
      <c r="E4218" s="45">
        <f>IF(ISERROR(VLOOKUP(A4218,[3]Hoja1!$A$1:$F$369,4,0)),0,VLOOKUP(A4218,[3]Hoja1!$A$1:$F$369,4,0))</f>
        <v>0</v>
      </c>
      <c r="F4218" s="45">
        <f>IF(ISERROR(VLOOKUP(A4218,[3]Hoja1!$A$1:$F$369,5,0)),0,VLOOKUP(A4218,[3]Hoja1!$A$1:$F$369,5,0))</f>
        <v>0</v>
      </c>
      <c r="G4218" s="102">
        <f>IF(ISERROR(VLOOKUP(A4218,'CGN-2015-001'!A4217:I9364,7,0)),0,VLOOKUP(A4218,'CGN-2015-001'!A4217:I9364,7,0))</f>
        <v>0</v>
      </c>
      <c r="H4218" s="44"/>
      <c r="I4218" s="46"/>
      <c r="J4218" s="113">
        <f t="shared" si="329"/>
        <v>0</v>
      </c>
      <c r="K4218" s="114">
        <f t="shared" si="330"/>
        <v>0</v>
      </c>
      <c r="L4218" s="31">
        <f t="shared" si="331"/>
        <v>0</v>
      </c>
      <c r="M4218" s="1">
        <f t="shared" si="332"/>
        <v>0</v>
      </c>
      <c r="N4218" s="1">
        <f t="shared" si="333"/>
        <v>6</v>
      </c>
    </row>
    <row r="4219" spans="1:14" ht="16.5" hidden="1" thickBot="1" x14ac:dyDescent="0.3">
      <c r="A4219" s="26">
        <v>733104</v>
      </c>
      <c r="B4219" s="42">
        <v>733104</v>
      </c>
      <c r="C4219" s="43" t="s">
        <v>1819</v>
      </c>
      <c r="D4219" s="99">
        <f>IF(ISERROR(VLOOKUP(A4219,'CGN-2015-001'!A4218:I9365,4,0)),0,VLOOKUP(A4219,'CGN-2015-001'!A4218:I9365,4,0))</f>
        <v>0</v>
      </c>
      <c r="E4219" s="45">
        <f>IF(ISERROR(VLOOKUP(A4219,[3]Hoja1!$A$1:$F$369,4,0)),0,VLOOKUP(A4219,[3]Hoja1!$A$1:$F$369,4,0))</f>
        <v>0</v>
      </c>
      <c r="F4219" s="45">
        <f>IF(ISERROR(VLOOKUP(A4219,[3]Hoja1!$A$1:$F$369,5,0)),0,VLOOKUP(A4219,[3]Hoja1!$A$1:$F$369,5,0))</f>
        <v>0</v>
      </c>
      <c r="G4219" s="102">
        <f>IF(ISERROR(VLOOKUP(A4219,'CGN-2015-001'!A4218:I9365,7,0)),0,VLOOKUP(A4219,'CGN-2015-001'!A4218:I9365,7,0))</f>
        <v>0</v>
      </c>
      <c r="H4219" s="44"/>
      <c r="I4219" s="46"/>
      <c r="J4219" s="113">
        <f t="shared" si="329"/>
        <v>0</v>
      </c>
      <c r="K4219" s="114">
        <f t="shared" si="330"/>
        <v>0</v>
      </c>
      <c r="L4219" s="31">
        <f t="shared" si="331"/>
        <v>0</v>
      </c>
      <c r="M4219" s="1">
        <f t="shared" si="332"/>
        <v>0</v>
      </c>
      <c r="N4219" s="1">
        <f t="shared" si="333"/>
        <v>6</v>
      </c>
    </row>
    <row r="4220" spans="1:14" ht="16.5" hidden="1" thickBot="1" x14ac:dyDescent="0.3">
      <c r="A4220" s="26">
        <v>733105</v>
      </c>
      <c r="B4220" s="42">
        <v>733105</v>
      </c>
      <c r="C4220" s="43" t="s">
        <v>818</v>
      </c>
      <c r="D4220" s="99">
        <f>IF(ISERROR(VLOOKUP(A4220,'CGN-2015-001'!A4219:I9366,4,0)),0,VLOOKUP(A4220,'CGN-2015-001'!A4219:I9366,4,0))</f>
        <v>0</v>
      </c>
      <c r="E4220" s="45">
        <f>IF(ISERROR(VLOOKUP(A4220,[3]Hoja1!$A$1:$F$369,4,0)),0,VLOOKUP(A4220,[3]Hoja1!$A$1:$F$369,4,0))</f>
        <v>0</v>
      </c>
      <c r="F4220" s="45">
        <f>IF(ISERROR(VLOOKUP(A4220,[3]Hoja1!$A$1:$F$369,5,0)),0,VLOOKUP(A4220,[3]Hoja1!$A$1:$F$369,5,0))</f>
        <v>0</v>
      </c>
      <c r="G4220" s="102">
        <f>IF(ISERROR(VLOOKUP(A4220,'CGN-2015-001'!A4219:I9366,7,0)),0,VLOOKUP(A4220,'CGN-2015-001'!A4219:I9366,7,0))</f>
        <v>0</v>
      </c>
      <c r="H4220" s="44"/>
      <c r="I4220" s="46"/>
      <c r="J4220" s="113">
        <f t="shared" si="329"/>
        <v>0</v>
      </c>
      <c r="K4220" s="114">
        <f t="shared" si="330"/>
        <v>0</v>
      </c>
      <c r="L4220" s="31">
        <f t="shared" si="331"/>
        <v>0</v>
      </c>
      <c r="M4220" s="1">
        <f t="shared" si="332"/>
        <v>0</v>
      </c>
      <c r="N4220" s="1">
        <f t="shared" si="333"/>
        <v>6</v>
      </c>
    </row>
    <row r="4221" spans="1:14" ht="16.5" hidden="1" thickBot="1" x14ac:dyDescent="0.3">
      <c r="A4221" s="26">
        <v>733106</v>
      </c>
      <c r="B4221" s="42">
        <v>733106</v>
      </c>
      <c r="C4221" s="43" t="s">
        <v>440</v>
      </c>
      <c r="D4221" s="99">
        <f>IF(ISERROR(VLOOKUP(A4221,'CGN-2015-001'!A4220:I9367,4,0)),0,VLOOKUP(A4221,'CGN-2015-001'!A4220:I9367,4,0))</f>
        <v>0</v>
      </c>
      <c r="E4221" s="45">
        <f>IF(ISERROR(VLOOKUP(A4221,[3]Hoja1!$A$1:$F$369,4,0)),0,VLOOKUP(A4221,[3]Hoja1!$A$1:$F$369,4,0))</f>
        <v>0</v>
      </c>
      <c r="F4221" s="45">
        <f>IF(ISERROR(VLOOKUP(A4221,[3]Hoja1!$A$1:$F$369,5,0)),0,VLOOKUP(A4221,[3]Hoja1!$A$1:$F$369,5,0))</f>
        <v>0</v>
      </c>
      <c r="G4221" s="102">
        <f>IF(ISERROR(VLOOKUP(A4221,'CGN-2015-001'!A4220:I9367,7,0)),0,VLOOKUP(A4221,'CGN-2015-001'!A4220:I9367,7,0))</f>
        <v>0</v>
      </c>
      <c r="H4221" s="44"/>
      <c r="I4221" s="46"/>
      <c r="J4221" s="113">
        <f t="shared" si="329"/>
        <v>0</v>
      </c>
      <c r="K4221" s="114">
        <f t="shared" si="330"/>
        <v>0</v>
      </c>
      <c r="L4221" s="31">
        <f t="shared" si="331"/>
        <v>0</v>
      </c>
      <c r="M4221" s="1">
        <f t="shared" si="332"/>
        <v>0</v>
      </c>
      <c r="N4221" s="1">
        <f t="shared" si="333"/>
        <v>6</v>
      </c>
    </row>
    <row r="4222" spans="1:14" ht="16.5" hidden="1" thickBot="1" x14ac:dyDescent="0.3">
      <c r="A4222" s="26">
        <v>733107</v>
      </c>
      <c r="B4222" s="42">
        <v>733107</v>
      </c>
      <c r="C4222" s="43" t="s">
        <v>1955</v>
      </c>
      <c r="D4222" s="99">
        <f>IF(ISERROR(VLOOKUP(A4222,'CGN-2015-001'!A4221:I9368,4,0)),0,VLOOKUP(A4222,'CGN-2015-001'!A4221:I9368,4,0))</f>
        <v>0</v>
      </c>
      <c r="E4222" s="45">
        <f>IF(ISERROR(VLOOKUP(A4222,[3]Hoja1!$A$1:$F$369,4,0)),0,VLOOKUP(A4222,[3]Hoja1!$A$1:$F$369,4,0))</f>
        <v>0</v>
      </c>
      <c r="F4222" s="45">
        <f>IF(ISERROR(VLOOKUP(A4222,[3]Hoja1!$A$1:$F$369,5,0)),0,VLOOKUP(A4222,[3]Hoja1!$A$1:$F$369,5,0))</f>
        <v>0</v>
      </c>
      <c r="G4222" s="102">
        <f>IF(ISERROR(VLOOKUP(A4222,'CGN-2015-001'!A4221:I9368,7,0)),0,VLOOKUP(A4222,'CGN-2015-001'!A4221:I9368,7,0))</f>
        <v>0</v>
      </c>
      <c r="H4222" s="44"/>
      <c r="I4222" s="46"/>
      <c r="J4222" s="113">
        <f t="shared" si="329"/>
        <v>0</v>
      </c>
      <c r="K4222" s="114">
        <f t="shared" si="330"/>
        <v>0</v>
      </c>
      <c r="L4222" s="31">
        <f t="shared" si="331"/>
        <v>0</v>
      </c>
      <c r="M4222" s="1">
        <f t="shared" si="332"/>
        <v>0</v>
      </c>
      <c r="N4222" s="1">
        <f t="shared" si="333"/>
        <v>6</v>
      </c>
    </row>
    <row r="4223" spans="1:14" ht="16.5" hidden="1" thickBot="1" x14ac:dyDescent="0.3">
      <c r="A4223" s="26">
        <v>733108</v>
      </c>
      <c r="B4223" s="42">
        <v>733108</v>
      </c>
      <c r="C4223" s="43" t="s">
        <v>438</v>
      </c>
      <c r="D4223" s="99">
        <f>IF(ISERROR(VLOOKUP(A4223,'CGN-2015-001'!A4222:I9369,4,0)),0,VLOOKUP(A4223,'CGN-2015-001'!A4222:I9369,4,0))</f>
        <v>0</v>
      </c>
      <c r="E4223" s="45">
        <f>IF(ISERROR(VLOOKUP(A4223,[3]Hoja1!$A$1:$F$369,4,0)),0,VLOOKUP(A4223,[3]Hoja1!$A$1:$F$369,4,0))</f>
        <v>0</v>
      </c>
      <c r="F4223" s="45">
        <f>IF(ISERROR(VLOOKUP(A4223,[3]Hoja1!$A$1:$F$369,5,0)),0,VLOOKUP(A4223,[3]Hoja1!$A$1:$F$369,5,0))</f>
        <v>0</v>
      </c>
      <c r="G4223" s="102">
        <f>IF(ISERROR(VLOOKUP(A4223,'CGN-2015-001'!A4222:I9369,7,0)),0,VLOOKUP(A4223,'CGN-2015-001'!A4222:I9369,7,0))</f>
        <v>0</v>
      </c>
      <c r="H4223" s="44"/>
      <c r="I4223" s="46"/>
      <c r="J4223" s="113">
        <f t="shared" si="329"/>
        <v>0</v>
      </c>
      <c r="K4223" s="114">
        <f t="shared" si="330"/>
        <v>0</v>
      </c>
      <c r="L4223" s="31">
        <f t="shared" si="331"/>
        <v>0</v>
      </c>
      <c r="M4223" s="1">
        <f t="shared" si="332"/>
        <v>0</v>
      </c>
      <c r="N4223" s="1">
        <f t="shared" si="333"/>
        <v>6</v>
      </c>
    </row>
    <row r="4224" spans="1:14" ht="16.5" hidden="1" thickBot="1" x14ac:dyDescent="0.3">
      <c r="A4224" s="26">
        <v>733109</v>
      </c>
      <c r="B4224" s="42">
        <v>733109</v>
      </c>
      <c r="C4224" s="43" t="s">
        <v>1821</v>
      </c>
      <c r="D4224" s="99">
        <f>IF(ISERROR(VLOOKUP(A4224,'CGN-2015-001'!A4223:I9370,4,0)),0,VLOOKUP(A4224,'CGN-2015-001'!A4223:I9370,4,0))</f>
        <v>0</v>
      </c>
      <c r="E4224" s="45">
        <f>IF(ISERROR(VLOOKUP(A4224,[3]Hoja1!$A$1:$F$369,4,0)),0,VLOOKUP(A4224,[3]Hoja1!$A$1:$F$369,4,0))</f>
        <v>0</v>
      </c>
      <c r="F4224" s="45">
        <f>IF(ISERROR(VLOOKUP(A4224,[3]Hoja1!$A$1:$F$369,5,0)),0,VLOOKUP(A4224,[3]Hoja1!$A$1:$F$369,5,0))</f>
        <v>0</v>
      </c>
      <c r="G4224" s="102">
        <f>IF(ISERROR(VLOOKUP(A4224,'CGN-2015-001'!A4223:I9370,7,0)),0,VLOOKUP(A4224,'CGN-2015-001'!A4223:I9370,7,0))</f>
        <v>0</v>
      </c>
      <c r="H4224" s="44"/>
      <c r="I4224" s="46"/>
      <c r="J4224" s="113">
        <f t="shared" si="329"/>
        <v>0</v>
      </c>
      <c r="K4224" s="114">
        <f t="shared" si="330"/>
        <v>0</v>
      </c>
      <c r="L4224" s="31">
        <f t="shared" si="331"/>
        <v>0</v>
      </c>
      <c r="M4224" s="1">
        <f t="shared" si="332"/>
        <v>0</v>
      </c>
      <c r="N4224" s="1">
        <f t="shared" si="333"/>
        <v>6</v>
      </c>
    </row>
    <row r="4225" spans="1:14" ht="16.5" hidden="1" thickBot="1" x14ac:dyDescent="0.3">
      <c r="A4225" s="26">
        <v>733110</v>
      </c>
      <c r="B4225" s="42">
        <v>733110</v>
      </c>
      <c r="C4225" s="43" t="s">
        <v>1822</v>
      </c>
      <c r="D4225" s="99">
        <f>IF(ISERROR(VLOOKUP(A4225,'CGN-2015-001'!A4224:I9371,4,0)),0,VLOOKUP(A4225,'CGN-2015-001'!A4224:I9371,4,0))</f>
        <v>0</v>
      </c>
      <c r="E4225" s="45">
        <f>IF(ISERROR(VLOOKUP(A4225,[3]Hoja1!$A$1:$F$369,4,0)),0,VLOOKUP(A4225,[3]Hoja1!$A$1:$F$369,4,0))</f>
        <v>0</v>
      </c>
      <c r="F4225" s="45">
        <f>IF(ISERROR(VLOOKUP(A4225,[3]Hoja1!$A$1:$F$369,5,0)),0,VLOOKUP(A4225,[3]Hoja1!$A$1:$F$369,5,0))</f>
        <v>0</v>
      </c>
      <c r="G4225" s="102">
        <f>IF(ISERROR(VLOOKUP(A4225,'CGN-2015-001'!A4224:I9371,7,0)),0,VLOOKUP(A4225,'CGN-2015-001'!A4224:I9371,7,0))</f>
        <v>0</v>
      </c>
      <c r="H4225" s="44"/>
      <c r="I4225" s="46"/>
      <c r="J4225" s="113">
        <f t="shared" si="329"/>
        <v>0</v>
      </c>
      <c r="K4225" s="114">
        <f t="shared" si="330"/>
        <v>0</v>
      </c>
      <c r="L4225" s="31">
        <f t="shared" si="331"/>
        <v>0</v>
      </c>
      <c r="M4225" s="1">
        <f t="shared" si="332"/>
        <v>0</v>
      </c>
      <c r="N4225" s="1">
        <f t="shared" si="333"/>
        <v>6</v>
      </c>
    </row>
    <row r="4226" spans="1:14" ht="16.5" hidden="1" thickBot="1" x14ac:dyDescent="0.3">
      <c r="A4226" s="26">
        <v>733195</v>
      </c>
      <c r="B4226" s="42">
        <v>733195</v>
      </c>
      <c r="C4226" s="43" t="s">
        <v>1956</v>
      </c>
      <c r="D4226" s="99">
        <f>IF(ISERROR(VLOOKUP(A4226,'CGN-2015-001'!A4225:I9372,4,0)),0,VLOOKUP(A4226,'CGN-2015-001'!A4225:I9372,4,0))</f>
        <v>0</v>
      </c>
      <c r="E4226" s="45">
        <f>IF(ISERROR(VLOOKUP(A4226,[3]Hoja1!$A$1:$F$369,4,0)),0,VLOOKUP(A4226,[3]Hoja1!$A$1:$F$369,4,0))</f>
        <v>0</v>
      </c>
      <c r="F4226" s="45">
        <f>IF(ISERROR(VLOOKUP(A4226,[3]Hoja1!$A$1:$F$369,5,0)),0,VLOOKUP(A4226,[3]Hoja1!$A$1:$F$369,5,0))</f>
        <v>0</v>
      </c>
      <c r="G4226" s="102">
        <f>IF(ISERROR(VLOOKUP(A4226,'CGN-2015-001'!A4225:I9372,7,0)),0,VLOOKUP(A4226,'CGN-2015-001'!A4225:I9372,7,0))</f>
        <v>0</v>
      </c>
      <c r="H4226" s="44"/>
      <c r="I4226" s="46"/>
      <c r="J4226" s="113">
        <f t="shared" si="329"/>
        <v>0</v>
      </c>
      <c r="K4226" s="114">
        <f t="shared" si="330"/>
        <v>0</v>
      </c>
      <c r="L4226" s="31">
        <f t="shared" si="331"/>
        <v>0</v>
      </c>
      <c r="M4226" s="1">
        <f t="shared" si="332"/>
        <v>0</v>
      </c>
      <c r="N4226" s="1">
        <f t="shared" si="333"/>
        <v>6</v>
      </c>
    </row>
    <row r="4227" spans="1:14" ht="16.5" hidden="1" thickBot="1" x14ac:dyDescent="0.3">
      <c r="A4227" s="26">
        <v>7340</v>
      </c>
      <c r="B4227" s="48">
        <v>734000</v>
      </c>
      <c r="C4227" s="49" t="s">
        <v>1999</v>
      </c>
      <c r="D4227" s="99">
        <f>IF(ISERROR(VLOOKUP(A4227,'CGN-2015-001'!A4226:I9373,4,0)),0,VLOOKUP(A4227,'CGN-2015-001'!A4226:I9373,4,0))</f>
        <v>0</v>
      </c>
      <c r="E4227" s="40">
        <f>IF(ISERROR(VLOOKUP(A4227,[3]Hoja1!$A$1:$F$369,4,0)),0,VLOOKUP(A4227,[3]Hoja1!$A$1:$F$369,4,0))</f>
        <v>0</v>
      </c>
      <c r="F4227" s="40">
        <f>IF(ISERROR(VLOOKUP(A4227,[3]Hoja1!$A$1:$F$369,5,0)),0,VLOOKUP(A4227,[3]Hoja1!$A$1:$F$369,5,0))</f>
        <v>0</v>
      </c>
      <c r="G4227" s="102">
        <f>IF(ISERROR(VLOOKUP(A4227,'CGN-2015-001'!A4226:I9373,7,0)),0,VLOOKUP(A4227,'CGN-2015-001'!A4226:I9373,7,0))</f>
        <v>0</v>
      </c>
      <c r="H4227" s="50"/>
      <c r="I4227" s="51"/>
      <c r="J4227" s="113">
        <f t="shared" si="329"/>
        <v>0</v>
      </c>
      <c r="K4227" s="114">
        <f t="shared" si="330"/>
        <v>0</v>
      </c>
      <c r="L4227" s="31">
        <f t="shared" si="331"/>
        <v>0</v>
      </c>
      <c r="M4227" s="1">
        <f t="shared" si="332"/>
        <v>0</v>
      </c>
      <c r="N4227" s="1">
        <f t="shared" si="333"/>
        <v>4</v>
      </c>
    </row>
    <row r="4228" spans="1:14" ht="16.5" hidden="1" thickBot="1" x14ac:dyDescent="0.3">
      <c r="A4228" s="26">
        <v>734001</v>
      </c>
      <c r="B4228" s="42">
        <v>734001</v>
      </c>
      <c r="C4228" s="43" t="s">
        <v>1954</v>
      </c>
      <c r="D4228" s="99">
        <f>IF(ISERROR(VLOOKUP(A4228,'CGN-2015-001'!A4227:I9374,4,0)),0,VLOOKUP(A4228,'CGN-2015-001'!A4227:I9374,4,0))</f>
        <v>0</v>
      </c>
      <c r="E4228" s="45">
        <f>IF(ISERROR(VLOOKUP(A4228,[3]Hoja1!$A$1:$F$369,4,0)),0,VLOOKUP(A4228,[3]Hoja1!$A$1:$F$369,4,0))</f>
        <v>0</v>
      </c>
      <c r="F4228" s="45">
        <f>IF(ISERROR(VLOOKUP(A4228,[3]Hoja1!$A$1:$F$369,5,0)),0,VLOOKUP(A4228,[3]Hoja1!$A$1:$F$369,5,0))</f>
        <v>0</v>
      </c>
      <c r="G4228" s="102">
        <f>IF(ISERROR(VLOOKUP(A4228,'CGN-2015-001'!A4227:I9374,7,0)),0,VLOOKUP(A4228,'CGN-2015-001'!A4227:I9374,7,0))</f>
        <v>0</v>
      </c>
      <c r="H4228" s="44"/>
      <c r="I4228" s="46"/>
      <c r="J4228" s="113">
        <f t="shared" si="329"/>
        <v>0</v>
      </c>
      <c r="K4228" s="114">
        <f t="shared" si="330"/>
        <v>0</v>
      </c>
      <c r="L4228" s="31">
        <f t="shared" si="331"/>
        <v>0</v>
      </c>
      <c r="M4228" s="1">
        <f t="shared" si="332"/>
        <v>0</v>
      </c>
      <c r="N4228" s="1">
        <f t="shared" si="333"/>
        <v>6</v>
      </c>
    </row>
    <row r="4229" spans="1:14" ht="16.5" hidden="1" thickBot="1" x14ac:dyDescent="0.3">
      <c r="A4229" s="26">
        <v>734002</v>
      </c>
      <c r="B4229" s="42">
        <v>734002</v>
      </c>
      <c r="C4229" s="43" t="s">
        <v>1820</v>
      </c>
      <c r="D4229" s="99">
        <f>IF(ISERROR(VLOOKUP(A4229,'CGN-2015-001'!A4228:I9375,4,0)),0,VLOOKUP(A4229,'CGN-2015-001'!A4228:I9375,4,0))</f>
        <v>0</v>
      </c>
      <c r="E4229" s="45">
        <f>IF(ISERROR(VLOOKUP(A4229,[3]Hoja1!$A$1:$F$369,4,0)),0,VLOOKUP(A4229,[3]Hoja1!$A$1:$F$369,4,0))</f>
        <v>0</v>
      </c>
      <c r="F4229" s="45">
        <f>IF(ISERROR(VLOOKUP(A4229,[3]Hoja1!$A$1:$F$369,5,0)),0,VLOOKUP(A4229,[3]Hoja1!$A$1:$F$369,5,0))</f>
        <v>0</v>
      </c>
      <c r="G4229" s="102">
        <f>IF(ISERROR(VLOOKUP(A4229,'CGN-2015-001'!A4228:I9375,7,0)),0,VLOOKUP(A4229,'CGN-2015-001'!A4228:I9375,7,0))</f>
        <v>0</v>
      </c>
      <c r="H4229" s="44"/>
      <c r="I4229" s="46"/>
      <c r="J4229" s="113">
        <f t="shared" si="329"/>
        <v>0</v>
      </c>
      <c r="K4229" s="114">
        <f t="shared" si="330"/>
        <v>0</v>
      </c>
      <c r="L4229" s="31">
        <f t="shared" si="331"/>
        <v>0</v>
      </c>
      <c r="M4229" s="1">
        <f t="shared" si="332"/>
        <v>0</v>
      </c>
      <c r="N4229" s="1">
        <f t="shared" si="333"/>
        <v>6</v>
      </c>
    </row>
    <row r="4230" spans="1:14" ht="16.5" hidden="1" thickBot="1" x14ac:dyDescent="0.3">
      <c r="A4230" s="26">
        <v>734003</v>
      </c>
      <c r="B4230" s="42">
        <v>734003</v>
      </c>
      <c r="C4230" s="43" t="s">
        <v>817</v>
      </c>
      <c r="D4230" s="99">
        <f>IF(ISERROR(VLOOKUP(A4230,'CGN-2015-001'!A4229:I9376,4,0)),0,VLOOKUP(A4230,'CGN-2015-001'!A4229:I9376,4,0))</f>
        <v>0</v>
      </c>
      <c r="E4230" s="45">
        <f>IF(ISERROR(VLOOKUP(A4230,[3]Hoja1!$A$1:$F$369,4,0)),0,VLOOKUP(A4230,[3]Hoja1!$A$1:$F$369,4,0))</f>
        <v>0</v>
      </c>
      <c r="F4230" s="45">
        <f>IF(ISERROR(VLOOKUP(A4230,[3]Hoja1!$A$1:$F$369,5,0)),0,VLOOKUP(A4230,[3]Hoja1!$A$1:$F$369,5,0))</f>
        <v>0</v>
      </c>
      <c r="G4230" s="102">
        <f>IF(ISERROR(VLOOKUP(A4230,'CGN-2015-001'!A4229:I9376,7,0)),0,VLOOKUP(A4230,'CGN-2015-001'!A4229:I9376,7,0))</f>
        <v>0</v>
      </c>
      <c r="H4230" s="44"/>
      <c r="I4230" s="46"/>
      <c r="J4230" s="113">
        <f t="shared" si="329"/>
        <v>0</v>
      </c>
      <c r="K4230" s="114">
        <f t="shared" si="330"/>
        <v>0</v>
      </c>
      <c r="L4230" s="31">
        <f t="shared" si="331"/>
        <v>0</v>
      </c>
      <c r="M4230" s="1">
        <f t="shared" si="332"/>
        <v>0</v>
      </c>
      <c r="N4230" s="1">
        <f t="shared" si="333"/>
        <v>6</v>
      </c>
    </row>
    <row r="4231" spans="1:14" ht="16.5" hidden="1" thickBot="1" x14ac:dyDescent="0.3">
      <c r="A4231" s="26">
        <v>734004</v>
      </c>
      <c r="B4231" s="42">
        <v>734004</v>
      </c>
      <c r="C4231" s="43" t="s">
        <v>1819</v>
      </c>
      <c r="D4231" s="99">
        <f>IF(ISERROR(VLOOKUP(A4231,'CGN-2015-001'!A4230:I9377,4,0)),0,VLOOKUP(A4231,'CGN-2015-001'!A4230:I9377,4,0))</f>
        <v>0</v>
      </c>
      <c r="E4231" s="45">
        <f>IF(ISERROR(VLOOKUP(A4231,[3]Hoja1!$A$1:$F$369,4,0)),0,VLOOKUP(A4231,[3]Hoja1!$A$1:$F$369,4,0))</f>
        <v>0</v>
      </c>
      <c r="F4231" s="45">
        <f>IF(ISERROR(VLOOKUP(A4231,[3]Hoja1!$A$1:$F$369,5,0)),0,VLOOKUP(A4231,[3]Hoja1!$A$1:$F$369,5,0))</f>
        <v>0</v>
      </c>
      <c r="G4231" s="102">
        <f>IF(ISERROR(VLOOKUP(A4231,'CGN-2015-001'!A4230:I9377,7,0)),0,VLOOKUP(A4231,'CGN-2015-001'!A4230:I9377,7,0))</f>
        <v>0</v>
      </c>
      <c r="H4231" s="44"/>
      <c r="I4231" s="46"/>
      <c r="J4231" s="113">
        <f t="shared" si="329"/>
        <v>0</v>
      </c>
      <c r="K4231" s="114">
        <f t="shared" si="330"/>
        <v>0</v>
      </c>
      <c r="L4231" s="31">
        <f t="shared" si="331"/>
        <v>0</v>
      </c>
      <c r="M4231" s="1">
        <f t="shared" si="332"/>
        <v>0</v>
      </c>
      <c r="N4231" s="1">
        <f t="shared" si="333"/>
        <v>6</v>
      </c>
    </row>
    <row r="4232" spans="1:14" ht="16.5" hidden="1" thickBot="1" x14ac:dyDescent="0.3">
      <c r="A4232" s="26">
        <v>734005</v>
      </c>
      <c r="B4232" s="42">
        <v>734005</v>
      </c>
      <c r="C4232" s="43" t="s">
        <v>818</v>
      </c>
      <c r="D4232" s="99">
        <f>IF(ISERROR(VLOOKUP(A4232,'CGN-2015-001'!A4231:I9378,4,0)),0,VLOOKUP(A4232,'CGN-2015-001'!A4231:I9378,4,0))</f>
        <v>0</v>
      </c>
      <c r="E4232" s="45">
        <f>IF(ISERROR(VLOOKUP(A4232,[3]Hoja1!$A$1:$F$369,4,0)),0,VLOOKUP(A4232,[3]Hoja1!$A$1:$F$369,4,0))</f>
        <v>0</v>
      </c>
      <c r="F4232" s="45">
        <f>IF(ISERROR(VLOOKUP(A4232,[3]Hoja1!$A$1:$F$369,5,0)),0,VLOOKUP(A4232,[3]Hoja1!$A$1:$F$369,5,0))</f>
        <v>0</v>
      </c>
      <c r="G4232" s="102">
        <f>IF(ISERROR(VLOOKUP(A4232,'CGN-2015-001'!A4231:I9378,7,0)),0,VLOOKUP(A4232,'CGN-2015-001'!A4231:I9378,7,0))</f>
        <v>0</v>
      </c>
      <c r="H4232" s="44"/>
      <c r="I4232" s="46"/>
      <c r="J4232" s="113">
        <f t="shared" si="329"/>
        <v>0</v>
      </c>
      <c r="K4232" s="114">
        <f t="shared" si="330"/>
        <v>0</v>
      </c>
      <c r="L4232" s="31">
        <f t="shared" si="331"/>
        <v>0</v>
      </c>
      <c r="M4232" s="1">
        <f t="shared" si="332"/>
        <v>0</v>
      </c>
      <c r="N4232" s="1">
        <f t="shared" si="333"/>
        <v>6</v>
      </c>
    </row>
    <row r="4233" spans="1:14" ht="16.5" hidden="1" thickBot="1" x14ac:dyDescent="0.3">
      <c r="A4233" s="26">
        <v>734006</v>
      </c>
      <c r="B4233" s="42">
        <v>734006</v>
      </c>
      <c r="C4233" s="43" t="s">
        <v>440</v>
      </c>
      <c r="D4233" s="99">
        <f>IF(ISERROR(VLOOKUP(A4233,'CGN-2015-001'!A4232:I9379,4,0)),0,VLOOKUP(A4233,'CGN-2015-001'!A4232:I9379,4,0))</f>
        <v>0</v>
      </c>
      <c r="E4233" s="45">
        <f>IF(ISERROR(VLOOKUP(A4233,[3]Hoja1!$A$1:$F$369,4,0)),0,VLOOKUP(A4233,[3]Hoja1!$A$1:$F$369,4,0))</f>
        <v>0</v>
      </c>
      <c r="F4233" s="45">
        <f>IF(ISERROR(VLOOKUP(A4233,[3]Hoja1!$A$1:$F$369,5,0)),0,VLOOKUP(A4233,[3]Hoja1!$A$1:$F$369,5,0))</f>
        <v>0</v>
      </c>
      <c r="G4233" s="102">
        <f>IF(ISERROR(VLOOKUP(A4233,'CGN-2015-001'!A4232:I9379,7,0)),0,VLOOKUP(A4233,'CGN-2015-001'!A4232:I9379,7,0))</f>
        <v>0</v>
      </c>
      <c r="H4233" s="44"/>
      <c r="I4233" s="46"/>
      <c r="J4233" s="113">
        <f t="shared" si="329"/>
        <v>0</v>
      </c>
      <c r="K4233" s="114">
        <f t="shared" si="330"/>
        <v>0</v>
      </c>
      <c r="L4233" s="31">
        <f t="shared" si="331"/>
        <v>0</v>
      </c>
      <c r="M4233" s="1">
        <f t="shared" si="332"/>
        <v>0</v>
      </c>
      <c r="N4233" s="1">
        <f t="shared" si="333"/>
        <v>6</v>
      </c>
    </row>
    <row r="4234" spans="1:14" ht="16.5" hidden="1" thickBot="1" x14ac:dyDescent="0.3">
      <c r="A4234" s="26">
        <v>734007</v>
      </c>
      <c r="B4234" s="42">
        <v>734007</v>
      </c>
      <c r="C4234" s="43" t="s">
        <v>1955</v>
      </c>
      <c r="D4234" s="99">
        <f>IF(ISERROR(VLOOKUP(A4234,'CGN-2015-001'!A4233:I9380,4,0)),0,VLOOKUP(A4234,'CGN-2015-001'!A4233:I9380,4,0))</f>
        <v>0</v>
      </c>
      <c r="E4234" s="45">
        <f>IF(ISERROR(VLOOKUP(A4234,[3]Hoja1!$A$1:$F$369,4,0)),0,VLOOKUP(A4234,[3]Hoja1!$A$1:$F$369,4,0))</f>
        <v>0</v>
      </c>
      <c r="F4234" s="45">
        <f>IF(ISERROR(VLOOKUP(A4234,[3]Hoja1!$A$1:$F$369,5,0)),0,VLOOKUP(A4234,[3]Hoja1!$A$1:$F$369,5,0))</f>
        <v>0</v>
      </c>
      <c r="G4234" s="102">
        <f>IF(ISERROR(VLOOKUP(A4234,'CGN-2015-001'!A4233:I9380,7,0)),0,VLOOKUP(A4234,'CGN-2015-001'!A4233:I9380,7,0))</f>
        <v>0</v>
      </c>
      <c r="H4234" s="44"/>
      <c r="I4234" s="46"/>
      <c r="J4234" s="113">
        <f t="shared" si="329"/>
        <v>0</v>
      </c>
      <c r="K4234" s="114">
        <f t="shared" si="330"/>
        <v>0</v>
      </c>
      <c r="L4234" s="31">
        <f t="shared" si="331"/>
        <v>0</v>
      </c>
      <c r="M4234" s="1">
        <f t="shared" si="332"/>
        <v>0</v>
      </c>
      <c r="N4234" s="1">
        <f t="shared" si="333"/>
        <v>6</v>
      </c>
    </row>
    <row r="4235" spans="1:14" ht="16.5" hidden="1" thickBot="1" x14ac:dyDescent="0.3">
      <c r="A4235" s="26">
        <v>734008</v>
      </c>
      <c r="B4235" s="42">
        <v>734008</v>
      </c>
      <c r="C4235" s="43" t="s">
        <v>438</v>
      </c>
      <c r="D4235" s="99">
        <f>IF(ISERROR(VLOOKUP(A4235,'CGN-2015-001'!A4234:I9381,4,0)),0,VLOOKUP(A4235,'CGN-2015-001'!A4234:I9381,4,0))</f>
        <v>0</v>
      </c>
      <c r="E4235" s="45">
        <f>IF(ISERROR(VLOOKUP(A4235,[3]Hoja1!$A$1:$F$369,4,0)),0,VLOOKUP(A4235,[3]Hoja1!$A$1:$F$369,4,0))</f>
        <v>0</v>
      </c>
      <c r="F4235" s="45">
        <f>IF(ISERROR(VLOOKUP(A4235,[3]Hoja1!$A$1:$F$369,5,0)),0,VLOOKUP(A4235,[3]Hoja1!$A$1:$F$369,5,0))</f>
        <v>0</v>
      </c>
      <c r="G4235" s="102">
        <f>IF(ISERROR(VLOOKUP(A4235,'CGN-2015-001'!A4234:I9381,7,0)),0,VLOOKUP(A4235,'CGN-2015-001'!A4234:I9381,7,0))</f>
        <v>0</v>
      </c>
      <c r="H4235" s="44"/>
      <c r="I4235" s="46"/>
      <c r="J4235" s="113">
        <f t="shared" ref="J4235:J4298" si="334">D4235-G4235</f>
        <v>0</v>
      </c>
      <c r="K4235" s="114">
        <f t="shared" ref="K4235:K4298" si="335">IF(ISERROR(((D4235/G4235)-100%)),0,((D4235/G4235)-100%))</f>
        <v>0</v>
      </c>
      <c r="L4235" s="31">
        <f t="shared" ref="L4235:L4298" si="336">+G4235-H4235-I4235</f>
        <v>0</v>
      </c>
      <c r="M4235" s="1">
        <f t="shared" ref="M4235:M4298" si="337">IF(D4235&lt;&gt;0,1,IF(G4235&lt;&gt;0,2,IF(F4235&lt;&gt;0,3,IF(E4235&lt;&gt;0,4,0))))</f>
        <v>0</v>
      </c>
      <c r="N4235" s="1">
        <f t="shared" ref="N4235:N4298" si="338">+LEN(A4235)</f>
        <v>6</v>
      </c>
    </row>
    <row r="4236" spans="1:14" ht="16.5" hidden="1" thickBot="1" x14ac:dyDescent="0.3">
      <c r="A4236" s="26">
        <v>734009</v>
      </c>
      <c r="B4236" s="42">
        <v>734009</v>
      </c>
      <c r="C4236" s="43" t="s">
        <v>1821</v>
      </c>
      <c r="D4236" s="99">
        <f>IF(ISERROR(VLOOKUP(A4236,'CGN-2015-001'!A4235:I9382,4,0)),0,VLOOKUP(A4236,'CGN-2015-001'!A4235:I9382,4,0))</f>
        <v>0</v>
      </c>
      <c r="E4236" s="45">
        <f>IF(ISERROR(VLOOKUP(A4236,[3]Hoja1!$A$1:$F$369,4,0)),0,VLOOKUP(A4236,[3]Hoja1!$A$1:$F$369,4,0))</f>
        <v>0</v>
      </c>
      <c r="F4236" s="45">
        <f>IF(ISERROR(VLOOKUP(A4236,[3]Hoja1!$A$1:$F$369,5,0)),0,VLOOKUP(A4236,[3]Hoja1!$A$1:$F$369,5,0))</f>
        <v>0</v>
      </c>
      <c r="G4236" s="102">
        <f>IF(ISERROR(VLOOKUP(A4236,'CGN-2015-001'!A4235:I9382,7,0)),0,VLOOKUP(A4236,'CGN-2015-001'!A4235:I9382,7,0))</f>
        <v>0</v>
      </c>
      <c r="H4236" s="44"/>
      <c r="I4236" s="46"/>
      <c r="J4236" s="113">
        <f t="shared" si="334"/>
        <v>0</v>
      </c>
      <c r="K4236" s="114">
        <f t="shared" si="335"/>
        <v>0</v>
      </c>
      <c r="L4236" s="31">
        <f t="shared" si="336"/>
        <v>0</v>
      </c>
      <c r="M4236" s="1">
        <f t="shared" si="337"/>
        <v>0</v>
      </c>
      <c r="N4236" s="1">
        <f t="shared" si="338"/>
        <v>6</v>
      </c>
    </row>
    <row r="4237" spans="1:14" ht="16.5" hidden="1" thickBot="1" x14ac:dyDescent="0.3">
      <c r="A4237" s="26">
        <v>734010</v>
      </c>
      <c r="B4237" s="42">
        <v>734010</v>
      </c>
      <c r="C4237" s="43" t="s">
        <v>1822</v>
      </c>
      <c r="D4237" s="99">
        <f>IF(ISERROR(VLOOKUP(A4237,'CGN-2015-001'!A4236:I9383,4,0)),0,VLOOKUP(A4237,'CGN-2015-001'!A4236:I9383,4,0))</f>
        <v>0</v>
      </c>
      <c r="E4237" s="45">
        <f>IF(ISERROR(VLOOKUP(A4237,[3]Hoja1!$A$1:$F$369,4,0)),0,VLOOKUP(A4237,[3]Hoja1!$A$1:$F$369,4,0))</f>
        <v>0</v>
      </c>
      <c r="F4237" s="45">
        <f>IF(ISERROR(VLOOKUP(A4237,[3]Hoja1!$A$1:$F$369,5,0)),0,VLOOKUP(A4237,[3]Hoja1!$A$1:$F$369,5,0))</f>
        <v>0</v>
      </c>
      <c r="G4237" s="102">
        <f>IF(ISERROR(VLOOKUP(A4237,'CGN-2015-001'!A4236:I9383,7,0)),0,VLOOKUP(A4237,'CGN-2015-001'!A4236:I9383,7,0))</f>
        <v>0</v>
      </c>
      <c r="H4237" s="44"/>
      <c r="I4237" s="46"/>
      <c r="J4237" s="113">
        <f t="shared" si="334"/>
        <v>0</v>
      </c>
      <c r="K4237" s="114">
        <f t="shared" si="335"/>
        <v>0</v>
      </c>
      <c r="L4237" s="31">
        <f t="shared" si="336"/>
        <v>0</v>
      </c>
      <c r="M4237" s="1">
        <f t="shared" si="337"/>
        <v>0</v>
      </c>
      <c r="N4237" s="1">
        <f t="shared" si="338"/>
        <v>6</v>
      </c>
    </row>
    <row r="4238" spans="1:14" ht="16.5" hidden="1" thickBot="1" x14ac:dyDescent="0.3">
      <c r="A4238" s="26">
        <v>734095</v>
      </c>
      <c r="B4238" s="42">
        <v>734095</v>
      </c>
      <c r="C4238" s="43" t="s">
        <v>1956</v>
      </c>
      <c r="D4238" s="99">
        <f>IF(ISERROR(VLOOKUP(A4238,'CGN-2015-001'!A4237:I9384,4,0)),0,VLOOKUP(A4238,'CGN-2015-001'!A4237:I9384,4,0))</f>
        <v>0</v>
      </c>
      <c r="E4238" s="45">
        <f>IF(ISERROR(VLOOKUP(A4238,[3]Hoja1!$A$1:$F$369,4,0)),0,VLOOKUP(A4238,[3]Hoja1!$A$1:$F$369,4,0))</f>
        <v>0</v>
      </c>
      <c r="F4238" s="45">
        <f>IF(ISERROR(VLOOKUP(A4238,[3]Hoja1!$A$1:$F$369,5,0)),0,VLOOKUP(A4238,[3]Hoja1!$A$1:$F$369,5,0))</f>
        <v>0</v>
      </c>
      <c r="G4238" s="102">
        <f>IF(ISERROR(VLOOKUP(A4238,'CGN-2015-001'!A4237:I9384,7,0)),0,VLOOKUP(A4238,'CGN-2015-001'!A4237:I9384,7,0))</f>
        <v>0</v>
      </c>
      <c r="H4238" s="44"/>
      <c r="I4238" s="46"/>
      <c r="J4238" s="113">
        <f t="shared" si="334"/>
        <v>0</v>
      </c>
      <c r="K4238" s="114">
        <f t="shared" si="335"/>
        <v>0</v>
      </c>
      <c r="L4238" s="31">
        <f t="shared" si="336"/>
        <v>0</v>
      </c>
      <c r="M4238" s="1">
        <f t="shared" si="337"/>
        <v>0</v>
      </c>
      <c r="N4238" s="1">
        <f t="shared" si="338"/>
        <v>6</v>
      </c>
    </row>
    <row r="4239" spans="1:14" ht="16.5" hidden="1" thickBot="1" x14ac:dyDescent="0.3">
      <c r="A4239" s="26">
        <v>7341</v>
      </c>
      <c r="B4239" s="48">
        <v>734100</v>
      </c>
      <c r="C4239" s="49" t="s">
        <v>2000</v>
      </c>
      <c r="D4239" s="99">
        <f>IF(ISERROR(VLOOKUP(A4239,'CGN-2015-001'!A4238:I9385,4,0)),0,VLOOKUP(A4239,'CGN-2015-001'!A4238:I9385,4,0))</f>
        <v>0</v>
      </c>
      <c r="E4239" s="40">
        <f>IF(ISERROR(VLOOKUP(A4239,[3]Hoja1!$A$1:$F$369,4,0)),0,VLOOKUP(A4239,[3]Hoja1!$A$1:$F$369,4,0))</f>
        <v>0</v>
      </c>
      <c r="F4239" s="40">
        <f>IF(ISERROR(VLOOKUP(A4239,[3]Hoja1!$A$1:$F$369,5,0)),0,VLOOKUP(A4239,[3]Hoja1!$A$1:$F$369,5,0))</f>
        <v>0</v>
      </c>
      <c r="G4239" s="102">
        <f>IF(ISERROR(VLOOKUP(A4239,'CGN-2015-001'!A4238:I9385,7,0)),0,VLOOKUP(A4239,'CGN-2015-001'!A4238:I9385,7,0))</f>
        <v>0</v>
      </c>
      <c r="H4239" s="50"/>
      <c r="I4239" s="51"/>
      <c r="J4239" s="113">
        <f t="shared" si="334"/>
        <v>0</v>
      </c>
      <c r="K4239" s="114">
        <f t="shared" si="335"/>
        <v>0</v>
      </c>
      <c r="L4239" s="31">
        <f t="shared" si="336"/>
        <v>0</v>
      </c>
      <c r="M4239" s="1">
        <f t="shared" si="337"/>
        <v>0</v>
      </c>
      <c r="N4239" s="1">
        <f t="shared" si="338"/>
        <v>4</v>
      </c>
    </row>
    <row r="4240" spans="1:14" ht="16.5" hidden="1" thickBot="1" x14ac:dyDescent="0.3">
      <c r="A4240" s="26">
        <v>734101</v>
      </c>
      <c r="B4240" s="42">
        <v>734101</v>
      </c>
      <c r="C4240" s="43" t="s">
        <v>1954</v>
      </c>
      <c r="D4240" s="99">
        <f>IF(ISERROR(VLOOKUP(A4240,'CGN-2015-001'!A4239:I9386,4,0)),0,VLOOKUP(A4240,'CGN-2015-001'!A4239:I9386,4,0))</f>
        <v>0</v>
      </c>
      <c r="E4240" s="45">
        <f>IF(ISERROR(VLOOKUP(A4240,[3]Hoja1!$A$1:$F$369,4,0)),0,VLOOKUP(A4240,[3]Hoja1!$A$1:$F$369,4,0))</f>
        <v>0</v>
      </c>
      <c r="F4240" s="45">
        <f>IF(ISERROR(VLOOKUP(A4240,[3]Hoja1!$A$1:$F$369,5,0)),0,VLOOKUP(A4240,[3]Hoja1!$A$1:$F$369,5,0))</f>
        <v>0</v>
      </c>
      <c r="G4240" s="102">
        <f>IF(ISERROR(VLOOKUP(A4240,'CGN-2015-001'!A4239:I9386,7,0)),0,VLOOKUP(A4240,'CGN-2015-001'!A4239:I9386,7,0))</f>
        <v>0</v>
      </c>
      <c r="H4240" s="44"/>
      <c r="I4240" s="46"/>
      <c r="J4240" s="113">
        <f t="shared" si="334"/>
        <v>0</v>
      </c>
      <c r="K4240" s="114">
        <f t="shared" si="335"/>
        <v>0</v>
      </c>
      <c r="L4240" s="31">
        <f t="shared" si="336"/>
        <v>0</v>
      </c>
      <c r="M4240" s="1">
        <f t="shared" si="337"/>
        <v>0</v>
      </c>
      <c r="N4240" s="1">
        <f t="shared" si="338"/>
        <v>6</v>
      </c>
    </row>
    <row r="4241" spans="1:14" ht="16.5" hidden="1" thickBot="1" x14ac:dyDescent="0.3">
      <c r="A4241" s="26">
        <v>734102</v>
      </c>
      <c r="B4241" s="42">
        <v>734102</v>
      </c>
      <c r="C4241" s="43" t="s">
        <v>1820</v>
      </c>
      <c r="D4241" s="99">
        <f>IF(ISERROR(VLOOKUP(A4241,'CGN-2015-001'!A4240:I9387,4,0)),0,VLOOKUP(A4241,'CGN-2015-001'!A4240:I9387,4,0))</f>
        <v>0</v>
      </c>
      <c r="E4241" s="45">
        <f>IF(ISERROR(VLOOKUP(A4241,[3]Hoja1!$A$1:$F$369,4,0)),0,VLOOKUP(A4241,[3]Hoja1!$A$1:$F$369,4,0))</f>
        <v>0</v>
      </c>
      <c r="F4241" s="45">
        <f>IF(ISERROR(VLOOKUP(A4241,[3]Hoja1!$A$1:$F$369,5,0)),0,VLOOKUP(A4241,[3]Hoja1!$A$1:$F$369,5,0))</f>
        <v>0</v>
      </c>
      <c r="G4241" s="102">
        <f>IF(ISERROR(VLOOKUP(A4241,'CGN-2015-001'!A4240:I9387,7,0)),0,VLOOKUP(A4241,'CGN-2015-001'!A4240:I9387,7,0))</f>
        <v>0</v>
      </c>
      <c r="H4241" s="44"/>
      <c r="I4241" s="46"/>
      <c r="J4241" s="113">
        <f t="shared" si="334"/>
        <v>0</v>
      </c>
      <c r="K4241" s="114">
        <f t="shared" si="335"/>
        <v>0</v>
      </c>
      <c r="L4241" s="31">
        <f t="shared" si="336"/>
        <v>0</v>
      </c>
      <c r="M4241" s="1">
        <f t="shared" si="337"/>
        <v>0</v>
      </c>
      <c r="N4241" s="1">
        <f t="shared" si="338"/>
        <v>6</v>
      </c>
    </row>
    <row r="4242" spans="1:14" ht="16.5" hidden="1" thickBot="1" x14ac:dyDescent="0.3">
      <c r="A4242" s="26">
        <v>734103</v>
      </c>
      <c r="B4242" s="42">
        <v>734103</v>
      </c>
      <c r="C4242" s="43" t="s">
        <v>817</v>
      </c>
      <c r="D4242" s="99">
        <f>IF(ISERROR(VLOOKUP(A4242,'CGN-2015-001'!A4241:I9388,4,0)),0,VLOOKUP(A4242,'CGN-2015-001'!A4241:I9388,4,0))</f>
        <v>0</v>
      </c>
      <c r="E4242" s="45">
        <f>IF(ISERROR(VLOOKUP(A4242,[3]Hoja1!$A$1:$F$369,4,0)),0,VLOOKUP(A4242,[3]Hoja1!$A$1:$F$369,4,0))</f>
        <v>0</v>
      </c>
      <c r="F4242" s="45">
        <f>IF(ISERROR(VLOOKUP(A4242,[3]Hoja1!$A$1:$F$369,5,0)),0,VLOOKUP(A4242,[3]Hoja1!$A$1:$F$369,5,0))</f>
        <v>0</v>
      </c>
      <c r="G4242" s="102">
        <f>IF(ISERROR(VLOOKUP(A4242,'CGN-2015-001'!A4241:I9388,7,0)),0,VLOOKUP(A4242,'CGN-2015-001'!A4241:I9388,7,0))</f>
        <v>0</v>
      </c>
      <c r="H4242" s="44"/>
      <c r="I4242" s="46"/>
      <c r="J4242" s="113">
        <f t="shared" si="334"/>
        <v>0</v>
      </c>
      <c r="K4242" s="114">
        <f t="shared" si="335"/>
        <v>0</v>
      </c>
      <c r="L4242" s="31">
        <f t="shared" si="336"/>
        <v>0</v>
      </c>
      <c r="M4242" s="1">
        <f t="shared" si="337"/>
        <v>0</v>
      </c>
      <c r="N4242" s="1">
        <f t="shared" si="338"/>
        <v>6</v>
      </c>
    </row>
    <row r="4243" spans="1:14" ht="16.5" hidden="1" thickBot="1" x14ac:dyDescent="0.3">
      <c r="A4243" s="26">
        <v>734104</v>
      </c>
      <c r="B4243" s="42">
        <v>734104</v>
      </c>
      <c r="C4243" s="43" t="s">
        <v>1819</v>
      </c>
      <c r="D4243" s="99">
        <f>IF(ISERROR(VLOOKUP(A4243,'CGN-2015-001'!A4242:I9389,4,0)),0,VLOOKUP(A4243,'CGN-2015-001'!A4242:I9389,4,0))</f>
        <v>0</v>
      </c>
      <c r="E4243" s="45">
        <f>IF(ISERROR(VLOOKUP(A4243,[3]Hoja1!$A$1:$F$369,4,0)),0,VLOOKUP(A4243,[3]Hoja1!$A$1:$F$369,4,0))</f>
        <v>0</v>
      </c>
      <c r="F4243" s="45">
        <f>IF(ISERROR(VLOOKUP(A4243,[3]Hoja1!$A$1:$F$369,5,0)),0,VLOOKUP(A4243,[3]Hoja1!$A$1:$F$369,5,0))</f>
        <v>0</v>
      </c>
      <c r="G4243" s="102">
        <f>IF(ISERROR(VLOOKUP(A4243,'CGN-2015-001'!A4242:I9389,7,0)),0,VLOOKUP(A4243,'CGN-2015-001'!A4242:I9389,7,0))</f>
        <v>0</v>
      </c>
      <c r="H4243" s="44"/>
      <c r="I4243" s="46"/>
      <c r="J4243" s="113">
        <f t="shared" si="334"/>
        <v>0</v>
      </c>
      <c r="K4243" s="114">
        <f t="shared" si="335"/>
        <v>0</v>
      </c>
      <c r="L4243" s="31">
        <f t="shared" si="336"/>
        <v>0</v>
      </c>
      <c r="M4243" s="1">
        <f t="shared" si="337"/>
        <v>0</v>
      </c>
      <c r="N4243" s="1">
        <f t="shared" si="338"/>
        <v>6</v>
      </c>
    </row>
    <row r="4244" spans="1:14" ht="16.5" hidden="1" thickBot="1" x14ac:dyDescent="0.3">
      <c r="A4244" s="26">
        <v>734105</v>
      </c>
      <c r="B4244" s="42">
        <v>734105</v>
      </c>
      <c r="C4244" s="43" t="s">
        <v>818</v>
      </c>
      <c r="D4244" s="99">
        <f>IF(ISERROR(VLOOKUP(A4244,'CGN-2015-001'!A4243:I9390,4,0)),0,VLOOKUP(A4244,'CGN-2015-001'!A4243:I9390,4,0))</f>
        <v>0</v>
      </c>
      <c r="E4244" s="45">
        <f>IF(ISERROR(VLOOKUP(A4244,[3]Hoja1!$A$1:$F$369,4,0)),0,VLOOKUP(A4244,[3]Hoja1!$A$1:$F$369,4,0))</f>
        <v>0</v>
      </c>
      <c r="F4244" s="45">
        <f>IF(ISERROR(VLOOKUP(A4244,[3]Hoja1!$A$1:$F$369,5,0)),0,VLOOKUP(A4244,[3]Hoja1!$A$1:$F$369,5,0))</f>
        <v>0</v>
      </c>
      <c r="G4244" s="102">
        <f>IF(ISERROR(VLOOKUP(A4244,'CGN-2015-001'!A4243:I9390,7,0)),0,VLOOKUP(A4244,'CGN-2015-001'!A4243:I9390,7,0))</f>
        <v>0</v>
      </c>
      <c r="H4244" s="44"/>
      <c r="I4244" s="46"/>
      <c r="J4244" s="113">
        <f t="shared" si="334"/>
        <v>0</v>
      </c>
      <c r="K4244" s="114">
        <f t="shared" si="335"/>
        <v>0</v>
      </c>
      <c r="L4244" s="31">
        <f t="shared" si="336"/>
        <v>0</v>
      </c>
      <c r="M4244" s="1">
        <f t="shared" si="337"/>
        <v>0</v>
      </c>
      <c r="N4244" s="1">
        <f t="shared" si="338"/>
        <v>6</v>
      </c>
    </row>
    <row r="4245" spans="1:14" ht="16.5" hidden="1" thickBot="1" x14ac:dyDescent="0.3">
      <c r="A4245" s="26">
        <v>734106</v>
      </c>
      <c r="B4245" s="42">
        <v>734106</v>
      </c>
      <c r="C4245" s="43" t="s">
        <v>440</v>
      </c>
      <c r="D4245" s="99">
        <f>IF(ISERROR(VLOOKUP(A4245,'CGN-2015-001'!A4244:I9391,4,0)),0,VLOOKUP(A4245,'CGN-2015-001'!A4244:I9391,4,0))</f>
        <v>0</v>
      </c>
      <c r="E4245" s="45">
        <f>IF(ISERROR(VLOOKUP(A4245,[3]Hoja1!$A$1:$F$369,4,0)),0,VLOOKUP(A4245,[3]Hoja1!$A$1:$F$369,4,0))</f>
        <v>0</v>
      </c>
      <c r="F4245" s="45">
        <f>IF(ISERROR(VLOOKUP(A4245,[3]Hoja1!$A$1:$F$369,5,0)),0,VLOOKUP(A4245,[3]Hoja1!$A$1:$F$369,5,0))</f>
        <v>0</v>
      </c>
      <c r="G4245" s="102">
        <f>IF(ISERROR(VLOOKUP(A4245,'CGN-2015-001'!A4244:I9391,7,0)),0,VLOOKUP(A4245,'CGN-2015-001'!A4244:I9391,7,0))</f>
        <v>0</v>
      </c>
      <c r="H4245" s="44"/>
      <c r="I4245" s="46"/>
      <c r="J4245" s="113">
        <f t="shared" si="334"/>
        <v>0</v>
      </c>
      <c r="K4245" s="114">
        <f t="shared" si="335"/>
        <v>0</v>
      </c>
      <c r="L4245" s="31">
        <f t="shared" si="336"/>
        <v>0</v>
      </c>
      <c r="M4245" s="1">
        <f t="shared" si="337"/>
        <v>0</v>
      </c>
      <c r="N4245" s="1">
        <f t="shared" si="338"/>
        <v>6</v>
      </c>
    </row>
    <row r="4246" spans="1:14" ht="16.5" hidden="1" thickBot="1" x14ac:dyDescent="0.3">
      <c r="A4246" s="26">
        <v>734107</v>
      </c>
      <c r="B4246" s="42">
        <v>734107</v>
      </c>
      <c r="C4246" s="43" t="s">
        <v>1955</v>
      </c>
      <c r="D4246" s="99">
        <f>IF(ISERROR(VLOOKUP(A4246,'CGN-2015-001'!A4245:I9392,4,0)),0,VLOOKUP(A4246,'CGN-2015-001'!A4245:I9392,4,0))</f>
        <v>0</v>
      </c>
      <c r="E4246" s="45">
        <f>IF(ISERROR(VLOOKUP(A4246,[3]Hoja1!$A$1:$F$369,4,0)),0,VLOOKUP(A4246,[3]Hoja1!$A$1:$F$369,4,0))</f>
        <v>0</v>
      </c>
      <c r="F4246" s="45">
        <f>IF(ISERROR(VLOOKUP(A4246,[3]Hoja1!$A$1:$F$369,5,0)),0,VLOOKUP(A4246,[3]Hoja1!$A$1:$F$369,5,0))</f>
        <v>0</v>
      </c>
      <c r="G4246" s="102">
        <f>IF(ISERROR(VLOOKUP(A4246,'CGN-2015-001'!A4245:I9392,7,0)),0,VLOOKUP(A4246,'CGN-2015-001'!A4245:I9392,7,0))</f>
        <v>0</v>
      </c>
      <c r="H4246" s="44"/>
      <c r="I4246" s="46"/>
      <c r="J4246" s="113">
        <f t="shared" si="334"/>
        <v>0</v>
      </c>
      <c r="K4246" s="114">
        <f t="shared" si="335"/>
        <v>0</v>
      </c>
      <c r="L4246" s="31">
        <f t="shared" si="336"/>
        <v>0</v>
      </c>
      <c r="M4246" s="1">
        <f t="shared" si="337"/>
        <v>0</v>
      </c>
      <c r="N4246" s="1">
        <f t="shared" si="338"/>
        <v>6</v>
      </c>
    </row>
    <row r="4247" spans="1:14" ht="16.5" hidden="1" thickBot="1" x14ac:dyDescent="0.3">
      <c r="A4247" s="26">
        <v>734108</v>
      </c>
      <c r="B4247" s="42">
        <v>734108</v>
      </c>
      <c r="C4247" s="43" t="s">
        <v>438</v>
      </c>
      <c r="D4247" s="99">
        <f>IF(ISERROR(VLOOKUP(A4247,'CGN-2015-001'!A4246:I9393,4,0)),0,VLOOKUP(A4247,'CGN-2015-001'!A4246:I9393,4,0))</f>
        <v>0</v>
      </c>
      <c r="E4247" s="45">
        <f>IF(ISERROR(VLOOKUP(A4247,[3]Hoja1!$A$1:$F$369,4,0)),0,VLOOKUP(A4247,[3]Hoja1!$A$1:$F$369,4,0))</f>
        <v>0</v>
      </c>
      <c r="F4247" s="45">
        <f>IF(ISERROR(VLOOKUP(A4247,[3]Hoja1!$A$1:$F$369,5,0)),0,VLOOKUP(A4247,[3]Hoja1!$A$1:$F$369,5,0))</f>
        <v>0</v>
      </c>
      <c r="G4247" s="102">
        <f>IF(ISERROR(VLOOKUP(A4247,'CGN-2015-001'!A4246:I9393,7,0)),0,VLOOKUP(A4247,'CGN-2015-001'!A4246:I9393,7,0))</f>
        <v>0</v>
      </c>
      <c r="H4247" s="44"/>
      <c r="I4247" s="46"/>
      <c r="J4247" s="113">
        <f t="shared" si="334"/>
        <v>0</v>
      </c>
      <c r="K4247" s="114">
        <f t="shared" si="335"/>
        <v>0</v>
      </c>
      <c r="L4247" s="31">
        <f t="shared" si="336"/>
        <v>0</v>
      </c>
      <c r="M4247" s="1">
        <f t="shared" si="337"/>
        <v>0</v>
      </c>
      <c r="N4247" s="1">
        <f t="shared" si="338"/>
        <v>6</v>
      </c>
    </row>
    <row r="4248" spans="1:14" ht="16.5" hidden="1" thickBot="1" x14ac:dyDescent="0.3">
      <c r="A4248" s="26">
        <v>734109</v>
      </c>
      <c r="B4248" s="42">
        <v>734109</v>
      </c>
      <c r="C4248" s="43" t="s">
        <v>1821</v>
      </c>
      <c r="D4248" s="99">
        <f>IF(ISERROR(VLOOKUP(A4248,'CGN-2015-001'!A4247:I9394,4,0)),0,VLOOKUP(A4248,'CGN-2015-001'!A4247:I9394,4,0))</f>
        <v>0</v>
      </c>
      <c r="E4248" s="45">
        <f>IF(ISERROR(VLOOKUP(A4248,[3]Hoja1!$A$1:$F$369,4,0)),0,VLOOKUP(A4248,[3]Hoja1!$A$1:$F$369,4,0))</f>
        <v>0</v>
      </c>
      <c r="F4248" s="45">
        <f>IF(ISERROR(VLOOKUP(A4248,[3]Hoja1!$A$1:$F$369,5,0)),0,VLOOKUP(A4248,[3]Hoja1!$A$1:$F$369,5,0))</f>
        <v>0</v>
      </c>
      <c r="G4248" s="102">
        <f>IF(ISERROR(VLOOKUP(A4248,'CGN-2015-001'!A4247:I9394,7,0)),0,VLOOKUP(A4248,'CGN-2015-001'!A4247:I9394,7,0))</f>
        <v>0</v>
      </c>
      <c r="H4248" s="44"/>
      <c r="I4248" s="46"/>
      <c r="J4248" s="113">
        <f t="shared" si="334"/>
        <v>0</v>
      </c>
      <c r="K4248" s="114">
        <f t="shared" si="335"/>
        <v>0</v>
      </c>
      <c r="L4248" s="31">
        <f t="shared" si="336"/>
        <v>0</v>
      </c>
      <c r="M4248" s="1">
        <f t="shared" si="337"/>
        <v>0</v>
      </c>
      <c r="N4248" s="1">
        <f t="shared" si="338"/>
        <v>6</v>
      </c>
    </row>
    <row r="4249" spans="1:14" ht="16.5" hidden="1" thickBot="1" x14ac:dyDescent="0.3">
      <c r="A4249" s="26">
        <v>734110</v>
      </c>
      <c r="B4249" s="42">
        <v>734110</v>
      </c>
      <c r="C4249" s="43" t="s">
        <v>1822</v>
      </c>
      <c r="D4249" s="99">
        <f>IF(ISERROR(VLOOKUP(A4249,'CGN-2015-001'!A4248:I9395,4,0)),0,VLOOKUP(A4249,'CGN-2015-001'!A4248:I9395,4,0))</f>
        <v>0</v>
      </c>
      <c r="E4249" s="45">
        <f>IF(ISERROR(VLOOKUP(A4249,[3]Hoja1!$A$1:$F$369,4,0)),0,VLOOKUP(A4249,[3]Hoja1!$A$1:$F$369,4,0))</f>
        <v>0</v>
      </c>
      <c r="F4249" s="45">
        <f>IF(ISERROR(VLOOKUP(A4249,[3]Hoja1!$A$1:$F$369,5,0)),0,VLOOKUP(A4249,[3]Hoja1!$A$1:$F$369,5,0))</f>
        <v>0</v>
      </c>
      <c r="G4249" s="102">
        <f>IF(ISERROR(VLOOKUP(A4249,'CGN-2015-001'!A4248:I9395,7,0)),0,VLOOKUP(A4249,'CGN-2015-001'!A4248:I9395,7,0))</f>
        <v>0</v>
      </c>
      <c r="H4249" s="44"/>
      <c r="I4249" s="46"/>
      <c r="J4249" s="113">
        <f t="shared" si="334"/>
        <v>0</v>
      </c>
      <c r="K4249" s="114">
        <f t="shared" si="335"/>
        <v>0</v>
      </c>
      <c r="L4249" s="31">
        <f t="shared" si="336"/>
        <v>0</v>
      </c>
      <c r="M4249" s="1">
        <f t="shared" si="337"/>
        <v>0</v>
      </c>
      <c r="N4249" s="1">
        <f t="shared" si="338"/>
        <v>6</v>
      </c>
    </row>
    <row r="4250" spans="1:14" ht="16.5" hidden="1" thickBot="1" x14ac:dyDescent="0.3">
      <c r="A4250" s="26">
        <v>734195</v>
      </c>
      <c r="B4250" s="42">
        <v>734195</v>
      </c>
      <c r="C4250" s="43" t="s">
        <v>1956</v>
      </c>
      <c r="D4250" s="99">
        <f>IF(ISERROR(VLOOKUP(A4250,'CGN-2015-001'!A4249:I9396,4,0)),0,VLOOKUP(A4250,'CGN-2015-001'!A4249:I9396,4,0))</f>
        <v>0</v>
      </c>
      <c r="E4250" s="45">
        <f>IF(ISERROR(VLOOKUP(A4250,[3]Hoja1!$A$1:$F$369,4,0)),0,VLOOKUP(A4250,[3]Hoja1!$A$1:$F$369,4,0))</f>
        <v>0</v>
      </c>
      <c r="F4250" s="45">
        <f>IF(ISERROR(VLOOKUP(A4250,[3]Hoja1!$A$1:$F$369,5,0)),0,VLOOKUP(A4250,[3]Hoja1!$A$1:$F$369,5,0))</f>
        <v>0</v>
      </c>
      <c r="G4250" s="102">
        <f>IF(ISERROR(VLOOKUP(A4250,'CGN-2015-001'!A4249:I9396,7,0)),0,VLOOKUP(A4250,'CGN-2015-001'!A4249:I9396,7,0))</f>
        <v>0</v>
      </c>
      <c r="H4250" s="44"/>
      <c r="I4250" s="46"/>
      <c r="J4250" s="113">
        <f t="shared" si="334"/>
        <v>0</v>
      </c>
      <c r="K4250" s="114">
        <f t="shared" si="335"/>
        <v>0</v>
      </c>
      <c r="L4250" s="31">
        <f t="shared" si="336"/>
        <v>0</v>
      </c>
      <c r="M4250" s="1">
        <f t="shared" si="337"/>
        <v>0</v>
      </c>
      <c r="N4250" s="1">
        <f t="shared" si="338"/>
        <v>6</v>
      </c>
    </row>
    <row r="4251" spans="1:14" ht="16.5" hidden="1" thickBot="1" x14ac:dyDescent="0.3">
      <c r="A4251" s="26">
        <v>7342</v>
      </c>
      <c r="B4251" s="48">
        <v>734200</v>
      </c>
      <c r="C4251" s="49" t="s">
        <v>2001</v>
      </c>
      <c r="D4251" s="99">
        <f>IF(ISERROR(VLOOKUP(A4251,'CGN-2015-001'!A4250:I9397,4,0)),0,VLOOKUP(A4251,'CGN-2015-001'!A4250:I9397,4,0))</f>
        <v>0</v>
      </c>
      <c r="E4251" s="40">
        <f>IF(ISERROR(VLOOKUP(A4251,[3]Hoja1!$A$1:$F$369,4,0)),0,VLOOKUP(A4251,[3]Hoja1!$A$1:$F$369,4,0))</f>
        <v>0</v>
      </c>
      <c r="F4251" s="40">
        <f>IF(ISERROR(VLOOKUP(A4251,[3]Hoja1!$A$1:$F$369,5,0)),0,VLOOKUP(A4251,[3]Hoja1!$A$1:$F$369,5,0))</f>
        <v>0</v>
      </c>
      <c r="G4251" s="102">
        <f>IF(ISERROR(VLOOKUP(A4251,'CGN-2015-001'!A4250:I9397,7,0)),0,VLOOKUP(A4251,'CGN-2015-001'!A4250:I9397,7,0))</f>
        <v>0</v>
      </c>
      <c r="H4251" s="50"/>
      <c r="I4251" s="51"/>
      <c r="J4251" s="113">
        <f t="shared" si="334"/>
        <v>0</v>
      </c>
      <c r="K4251" s="114">
        <f t="shared" si="335"/>
        <v>0</v>
      </c>
      <c r="L4251" s="31">
        <f t="shared" si="336"/>
        <v>0</v>
      </c>
      <c r="M4251" s="1">
        <f t="shared" si="337"/>
        <v>0</v>
      </c>
      <c r="N4251" s="1">
        <f t="shared" si="338"/>
        <v>4</v>
      </c>
    </row>
    <row r="4252" spans="1:14" ht="16.5" hidden="1" thickBot="1" x14ac:dyDescent="0.3">
      <c r="A4252" s="26">
        <v>734201</v>
      </c>
      <c r="B4252" s="42">
        <v>734201</v>
      </c>
      <c r="C4252" s="43" t="s">
        <v>1954</v>
      </c>
      <c r="D4252" s="99">
        <f>IF(ISERROR(VLOOKUP(A4252,'CGN-2015-001'!A4251:I9398,4,0)),0,VLOOKUP(A4252,'CGN-2015-001'!A4251:I9398,4,0))</f>
        <v>0</v>
      </c>
      <c r="E4252" s="45">
        <f>IF(ISERROR(VLOOKUP(A4252,[3]Hoja1!$A$1:$F$369,4,0)),0,VLOOKUP(A4252,[3]Hoja1!$A$1:$F$369,4,0))</f>
        <v>0</v>
      </c>
      <c r="F4252" s="45">
        <f>IF(ISERROR(VLOOKUP(A4252,[3]Hoja1!$A$1:$F$369,5,0)),0,VLOOKUP(A4252,[3]Hoja1!$A$1:$F$369,5,0))</f>
        <v>0</v>
      </c>
      <c r="G4252" s="102">
        <f>IF(ISERROR(VLOOKUP(A4252,'CGN-2015-001'!A4251:I9398,7,0)),0,VLOOKUP(A4252,'CGN-2015-001'!A4251:I9398,7,0))</f>
        <v>0</v>
      </c>
      <c r="H4252" s="44"/>
      <c r="I4252" s="46"/>
      <c r="J4252" s="113">
        <f t="shared" si="334"/>
        <v>0</v>
      </c>
      <c r="K4252" s="114">
        <f t="shared" si="335"/>
        <v>0</v>
      </c>
      <c r="L4252" s="31">
        <f t="shared" si="336"/>
        <v>0</v>
      </c>
      <c r="M4252" s="1">
        <f t="shared" si="337"/>
        <v>0</v>
      </c>
      <c r="N4252" s="1">
        <f t="shared" si="338"/>
        <v>6</v>
      </c>
    </row>
    <row r="4253" spans="1:14" ht="16.5" hidden="1" thickBot="1" x14ac:dyDescent="0.3">
      <c r="A4253" s="26">
        <v>734202</v>
      </c>
      <c r="B4253" s="42">
        <v>734202</v>
      </c>
      <c r="C4253" s="43" t="s">
        <v>1820</v>
      </c>
      <c r="D4253" s="99">
        <f>IF(ISERROR(VLOOKUP(A4253,'CGN-2015-001'!A4252:I9399,4,0)),0,VLOOKUP(A4253,'CGN-2015-001'!A4252:I9399,4,0))</f>
        <v>0</v>
      </c>
      <c r="E4253" s="45">
        <f>IF(ISERROR(VLOOKUP(A4253,[3]Hoja1!$A$1:$F$369,4,0)),0,VLOOKUP(A4253,[3]Hoja1!$A$1:$F$369,4,0))</f>
        <v>0</v>
      </c>
      <c r="F4253" s="45">
        <f>IF(ISERROR(VLOOKUP(A4253,[3]Hoja1!$A$1:$F$369,5,0)),0,VLOOKUP(A4253,[3]Hoja1!$A$1:$F$369,5,0))</f>
        <v>0</v>
      </c>
      <c r="G4253" s="102">
        <f>IF(ISERROR(VLOOKUP(A4253,'CGN-2015-001'!A4252:I9399,7,0)),0,VLOOKUP(A4253,'CGN-2015-001'!A4252:I9399,7,0))</f>
        <v>0</v>
      </c>
      <c r="H4253" s="44"/>
      <c r="I4253" s="46"/>
      <c r="J4253" s="113">
        <f t="shared" si="334"/>
        <v>0</v>
      </c>
      <c r="K4253" s="114">
        <f t="shared" si="335"/>
        <v>0</v>
      </c>
      <c r="L4253" s="31">
        <f t="shared" si="336"/>
        <v>0</v>
      </c>
      <c r="M4253" s="1">
        <f t="shared" si="337"/>
        <v>0</v>
      </c>
      <c r="N4253" s="1">
        <f t="shared" si="338"/>
        <v>6</v>
      </c>
    </row>
    <row r="4254" spans="1:14" ht="16.5" hidden="1" thickBot="1" x14ac:dyDescent="0.3">
      <c r="A4254" s="26">
        <v>734203</v>
      </c>
      <c r="B4254" s="42">
        <v>734203</v>
      </c>
      <c r="C4254" s="43" t="s">
        <v>817</v>
      </c>
      <c r="D4254" s="99">
        <f>IF(ISERROR(VLOOKUP(A4254,'CGN-2015-001'!A4253:I9400,4,0)),0,VLOOKUP(A4254,'CGN-2015-001'!A4253:I9400,4,0))</f>
        <v>0</v>
      </c>
      <c r="E4254" s="45">
        <f>IF(ISERROR(VLOOKUP(A4254,[3]Hoja1!$A$1:$F$369,4,0)),0,VLOOKUP(A4254,[3]Hoja1!$A$1:$F$369,4,0))</f>
        <v>0</v>
      </c>
      <c r="F4254" s="45">
        <f>IF(ISERROR(VLOOKUP(A4254,[3]Hoja1!$A$1:$F$369,5,0)),0,VLOOKUP(A4254,[3]Hoja1!$A$1:$F$369,5,0))</f>
        <v>0</v>
      </c>
      <c r="G4254" s="102">
        <f>IF(ISERROR(VLOOKUP(A4254,'CGN-2015-001'!A4253:I9400,7,0)),0,VLOOKUP(A4254,'CGN-2015-001'!A4253:I9400,7,0))</f>
        <v>0</v>
      </c>
      <c r="H4254" s="44"/>
      <c r="I4254" s="46"/>
      <c r="J4254" s="113">
        <f t="shared" si="334"/>
        <v>0</v>
      </c>
      <c r="K4254" s="114">
        <f t="shared" si="335"/>
        <v>0</v>
      </c>
      <c r="L4254" s="31">
        <f t="shared" si="336"/>
        <v>0</v>
      </c>
      <c r="M4254" s="1">
        <f t="shared" si="337"/>
        <v>0</v>
      </c>
      <c r="N4254" s="1">
        <f t="shared" si="338"/>
        <v>6</v>
      </c>
    </row>
    <row r="4255" spans="1:14" ht="16.5" hidden="1" thickBot="1" x14ac:dyDescent="0.3">
      <c r="A4255" s="26">
        <v>734204</v>
      </c>
      <c r="B4255" s="42">
        <v>734204</v>
      </c>
      <c r="C4255" s="43" t="s">
        <v>1819</v>
      </c>
      <c r="D4255" s="99">
        <f>IF(ISERROR(VLOOKUP(A4255,'CGN-2015-001'!A4254:I9401,4,0)),0,VLOOKUP(A4255,'CGN-2015-001'!A4254:I9401,4,0))</f>
        <v>0</v>
      </c>
      <c r="E4255" s="45">
        <f>IF(ISERROR(VLOOKUP(A4255,[3]Hoja1!$A$1:$F$369,4,0)),0,VLOOKUP(A4255,[3]Hoja1!$A$1:$F$369,4,0))</f>
        <v>0</v>
      </c>
      <c r="F4255" s="45">
        <f>IF(ISERROR(VLOOKUP(A4255,[3]Hoja1!$A$1:$F$369,5,0)),0,VLOOKUP(A4255,[3]Hoja1!$A$1:$F$369,5,0))</f>
        <v>0</v>
      </c>
      <c r="G4255" s="102">
        <f>IF(ISERROR(VLOOKUP(A4255,'CGN-2015-001'!A4254:I9401,7,0)),0,VLOOKUP(A4255,'CGN-2015-001'!A4254:I9401,7,0))</f>
        <v>0</v>
      </c>
      <c r="H4255" s="44"/>
      <c r="I4255" s="46"/>
      <c r="J4255" s="113">
        <f t="shared" si="334"/>
        <v>0</v>
      </c>
      <c r="K4255" s="114">
        <f t="shared" si="335"/>
        <v>0</v>
      </c>
      <c r="L4255" s="31">
        <f t="shared" si="336"/>
        <v>0</v>
      </c>
      <c r="M4255" s="1">
        <f t="shared" si="337"/>
        <v>0</v>
      </c>
      <c r="N4255" s="1">
        <f t="shared" si="338"/>
        <v>6</v>
      </c>
    </row>
    <row r="4256" spans="1:14" ht="16.5" hidden="1" thickBot="1" x14ac:dyDescent="0.3">
      <c r="A4256" s="26">
        <v>734205</v>
      </c>
      <c r="B4256" s="42">
        <v>734205</v>
      </c>
      <c r="C4256" s="43" t="s">
        <v>818</v>
      </c>
      <c r="D4256" s="99">
        <f>IF(ISERROR(VLOOKUP(A4256,'CGN-2015-001'!A4255:I9402,4,0)),0,VLOOKUP(A4256,'CGN-2015-001'!A4255:I9402,4,0))</f>
        <v>0</v>
      </c>
      <c r="E4256" s="45">
        <f>IF(ISERROR(VLOOKUP(A4256,[3]Hoja1!$A$1:$F$369,4,0)),0,VLOOKUP(A4256,[3]Hoja1!$A$1:$F$369,4,0))</f>
        <v>0</v>
      </c>
      <c r="F4256" s="45">
        <f>IF(ISERROR(VLOOKUP(A4256,[3]Hoja1!$A$1:$F$369,5,0)),0,VLOOKUP(A4256,[3]Hoja1!$A$1:$F$369,5,0))</f>
        <v>0</v>
      </c>
      <c r="G4256" s="102">
        <f>IF(ISERROR(VLOOKUP(A4256,'CGN-2015-001'!A4255:I9402,7,0)),0,VLOOKUP(A4256,'CGN-2015-001'!A4255:I9402,7,0))</f>
        <v>0</v>
      </c>
      <c r="H4256" s="44"/>
      <c r="I4256" s="46"/>
      <c r="J4256" s="113">
        <f t="shared" si="334"/>
        <v>0</v>
      </c>
      <c r="K4256" s="114">
        <f t="shared" si="335"/>
        <v>0</v>
      </c>
      <c r="L4256" s="31">
        <f t="shared" si="336"/>
        <v>0</v>
      </c>
      <c r="M4256" s="1">
        <f t="shared" si="337"/>
        <v>0</v>
      </c>
      <c r="N4256" s="1">
        <f t="shared" si="338"/>
        <v>6</v>
      </c>
    </row>
    <row r="4257" spans="1:14" ht="16.5" hidden="1" thickBot="1" x14ac:dyDescent="0.3">
      <c r="A4257" s="26">
        <v>734206</v>
      </c>
      <c r="B4257" s="42">
        <v>734206</v>
      </c>
      <c r="C4257" s="43" t="s">
        <v>440</v>
      </c>
      <c r="D4257" s="99">
        <f>IF(ISERROR(VLOOKUP(A4257,'CGN-2015-001'!A4256:I9403,4,0)),0,VLOOKUP(A4257,'CGN-2015-001'!A4256:I9403,4,0))</f>
        <v>0</v>
      </c>
      <c r="E4257" s="45">
        <f>IF(ISERROR(VLOOKUP(A4257,[3]Hoja1!$A$1:$F$369,4,0)),0,VLOOKUP(A4257,[3]Hoja1!$A$1:$F$369,4,0))</f>
        <v>0</v>
      </c>
      <c r="F4257" s="45">
        <f>IF(ISERROR(VLOOKUP(A4257,[3]Hoja1!$A$1:$F$369,5,0)),0,VLOOKUP(A4257,[3]Hoja1!$A$1:$F$369,5,0))</f>
        <v>0</v>
      </c>
      <c r="G4257" s="102">
        <f>IF(ISERROR(VLOOKUP(A4257,'CGN-2015-001'!A4256:I9403,7,0)),0,VLOOKUP(A4257,'CGN-2015-001'!A4256:I9403,7,0))</f>
        <v>0</v>
      </c>
      <c r="H4257" s="44"/>
      <c r="I4257" s="46"/>
      <c r="J4257" s="113">
        <f t="shared" si="334"/>
        <v>0</v>
      </c>
      <c r="K4257" s="114">
        <f t="shared" si="335"/>
        <v>0</v>
      </c>
      <c r="L4257" s="31">
        <f t="shared" si="336"/>
        <v>0</v>
      </c>
      <c r="M4257" s="1">
        <f t="shared" si="337"/>
        <v>0</v>
      </c>
      <c r="N4257" s="1">
        <f t="shared" si="338"/>
        <v>6</v>
      </c>
    </row>
    <row r="4258" spans="1:14" ht="16.5" hidden="1" thickBot="1" x14ac:dyDescent="0.3">
      <c r="A4258" s="26">
        <v>734207</v>
      </c>
      <c r="B4258" s="42">
        <v>734207</v>
      </c>
      <c r="C4258" s="43" t="s">
        <v>1955</v>
      </c>
      <c r="D4258" s="99">
        <f>IF(ISERROR(VLOOKUP(A4258,'CGN-2015-001'!A4257:I9404,4,0)),0,VLOOKUP(A4258,'CGN-2015-001'!A4257:I9404,4,0))</f>
        <v>0</v>
      </c>
      <c r="E4258" s="45">
        <f>IF(ISERROR(VLOOKUP(A4258,[3]Hoja1!$A$1:$F$369,4,0)),0,VLOOKUP(A4258,[3]Hoja1!$A$1:$F$369,4,0))</f>
        <v>0</v>
      </c>
      <c r="F4258" s="45">
        <f>IF(ISERROR(VLOOKUP(A4258,[3]Hoja1!$A$1:$F$369,5,0)),0,VLOOKUP(A4258,[3]Hoja1!$A$1:$F$369,5,0))</f>
        <v>0</v>
      </c>
      <c r="G4258" s="102">
        <f>IF(ISERROR(VLOOKUP(A4258,'CGN-2015-001'!A4257:I9404,7,0)),0,VLOOKUP(A4258,'CGN-2015-001'!A4257:I9404,7,0))</f>
        <v>0</v>
      </c>
      <c r="H4258" s="44"/>
      <c r="I4258" s="46"/>
      <c r="J4258" s="113">
        <f t="shared" si="334"/>
        <v>0</v>
      </c>
      <c r="K4258" s="114">
        <f t="shared" si="335"/>
        <v>0</v>
      </c>
      <c r="L4258" s="31">
        <f t="shared" si="336"/>
        <v>0</v>
      </c>
      <c r="M4258" s="1">
        <f t="shared" si="337"/>
        <v>0</v>
      </c>
      <c r="N4258" s="1">
        <f t="shared" si="338"/>
        <v>6</v>
      </c>
    </row>
    <row r="4259" spans="1:14" ht="16.5" hidden="1" thickBot="1" x14ac:dyDescent="0.3">
      <c r="A4259" s="26">
        <v>734208</v>
      </c>
      <c r="B4259" s="42">
        <v>734208</v>
      </c>
      <c r="C4259" s="43" t="s">
        <v>438</v>
      </c>
      <c r="D4259" s="99">
        <f>IF(ISERROR(VLOOKUP(A4259,'CGN-2015-001'!A4258:I9405,4,0)),0,VLOOKUP(A4259,'CGN-2015-001'!A4258:I9405,4,0))</f>
        <v>0</v>
      </c>
      <c r="E4259" s="45">
        <f>IF(ISERROR(VLOOKUP(A4259,[3]Hoja1!$A$1:$F$369,4,0)),0,VLOOKUP(A4259,[3]Hoja1!$A$1:$F$369,4,0))</f>
        <v>0</v>
      </c>
      <c r="F4259" s="45">
        <f>IF(ISERROR(VLOOKUP(A4259,[3]Hoja1!$A$1:$F$369,5,0)),0,VLOOKUP(A4259,[3]Hoja1!$A$1:$F$369,5,0))</f>
        <v>0</v>
      </c>
      <c r="G4259" s="102">
        <f>IF(ISERROR(VLOOKUP(A4259,'CGN-2015-001'!A4258:I9405,7,0)),0,VLOOKUP(A4259,'CGN-2015-001'!A4258:I9405,7,0))</f>
        <v>0</v>
      </c>
      <c r="H4259" s="44"/>
      <c r="I4259" s="46"/>
      <c r="J4259" s="113">
        <f t="shared" si="334"/>
        <v>0</v>
      </c>
      <c r="K4259" s="114">
        <f t="shared" si="335"/>
        <v>0</v>
      </c>
      <c r="L4259" s="31">
        <f t="shared" si="336"/>
        <v>0</v>
      </c>
      <c r="M4259" s="1">
        <f t="shared" si="337"/>
        <v>0</v>
      </c>
      <c r="N4259" s="1">
        <f t="shared" si="338"/>
        <v>6</v>
      </c>
    </row>
    <row r="4260" spans="1:14" ht="16.5" hidden="1" thickBot="1" x14ac:dyDescent="0.3">
      <c r="A4260" s="26">
        <v>734209</v>
      </c>
      <c r="B4260" s="42">
        <v>734209</v>
      </c>
      <c r="C4260" s="43" t="s">
        <v>1821</v>
      </c>
      <c r="D4260" s="99">
        <f>IF(ISERROR(VLOOKUP(A4260,'CGN-2015-001'!A4259:I9406,4,0)),0,VLOOKUP(A4260,'CGN-2015-001'!A4259:I9406,4,0))</f>
        <v>0</v>
      </c>
      <c r="E4260" s="45">
        <f>IF(ISERROR(VLOOKUP(A4260,[3]Hoja1!$A$1:$F$369,4,0)),0,VLOOKUP(A4260,[3]Hoja1!$A$1:$F$369,4,0))</f>
        <v>0</v>
      </c>
      <c r="F4260" s="45">
        <f>IF(ISERROR(VLOOKUP(A4260,[3]Hoja1!$A$1:$F$369,5,0)),0,VLOOKUP(A4260,[3]Hoja1!$A$1:$F$369,5,0))</f>
        <v>0</v>
      </c>
      <c r="G4260" s="102">
        <f>IF(ISERROR(VLOOKUP(A4260,'CGN-2015-001'!A4259:I9406,7,0)),0,VLOOKUP(A4260,'CGN-2015-001'!A4259:I9406,7,0))</f>
        <v>0</v>
      </c>
      <c r="H4260" s="44"/>
      <c r="I4260" s="46"/>
      <c r="J4260" s="113">
        <f t="shared" si="334"/>
        <v>0</v>
      </c>
      <c r="K4260" s="114">
        <f t="shared" si="335"/>
        <v>0</v>
      </c>
      <c r="L4260" s="31">
        <f t="shared" si="336"/>
        <v>0</v>
      </c>
      <c r="M4260" s="1">
        <f t="shared" si="337"/>
        <v>0</v>
      </c>
      <c r="N4260" s="1">
        <f t="shared" si="338"/>
        <v>6</v>
      </c>
    </row>
    <row r="4261" spans="1:14" ht="16.5" hidden="1" thickBot="1" x14ac:dyDescent="0.3">
      <c r="A4261" s="26">
        <v>734210</v>
      </c>
      <c r="B4261" s="42">
        <v>734210</v>
      </c>
      <c r="C4261" s="43" t="s">
        <v>1822</v>
      </c>
      <c r="D4261" s="99">
        <f>IF(ISERROR(VLOOKUP(A4261,'CGN-2015-001'!A4260:I9407,4,0)),0,VLOOKUP(A4261,'CGN-2015-001'!A4260:I9407,4,0))</f>
        <v>0</v>
      </c>
      <c r="E4261" s="45">
        <f>IF(ISERROR(VLOOKUP(A4261,[3]Hoja1!$A$1:$F$369,4,0)),0,VLOOKUP(A4261,[3]Hoja1!$A$1:$F$369,4,0))</f>
        <v>0</v>
      </c>
      <c r="F4261" s="45">
        <f>IF(ISERROR(VLOOKUP(A4261,[3]Hoja1!$A$1:$F$369,5,0)),0,VLOOKUP(A4261,[3]Hoja1!$A$1:$F$369,5,0))</f>
        <v>0</v>
      </c>
      <c r="G4261" s="102">
        <f>IF(ISERROR(VLOOKUP(A4261,'CGN-2015-001'!A4260:I9407,7,0)),0,VLOOKUP(A4261,'CGN-2015-001'!A4260:I9407,7,0))</f>
        <v>0</v>
      </c>
      <c r="H4261" s="44"/>
      <c r="I4261" s="46"/>
      <c r="J4261" s="113">
        <f t="shared" si="334"/>
        <v>0</v>
      </c>
      <c r="K4261" s="114">
        <f t="shared" si="335"/>
        <v>0</v>
      </c>
      <c r="L4261" s="31">
        <f t="shared" si="336"/>
        <v>0</v>
      </c>
      <c r="M4261" s="1">
        <f t="shared" si="337"/>
        <v>0</v>
      </c>
      <c r="N4261" s="1">
        <f t="shared" si="338"/>
        <v>6</v>
      </c>
    </row>
    <row r="4262" spans="1:14" ht="16.5" hidden="1" thickBot="1" x14ac:dyDescent="0.3">
      <c r="A4262" s="26">
        <v>734295</v>
      </c>
      <c r="B4262" s="42">
        <v>734295</v>
      </c>
      <c r="C4262" s="43" t="s">
        <v>1956</v>
      </c>
      <c r="D4262" s="99">
        <f>IF(ISERROR(VLOOKUP(A4262,'CGN-2015-001'!A4261:I9408,4,0)),0,VLOOKUP(A4262,'CGN-2015-001'!A4261:I9408,4,0))</f>
        <v>0</v>
      </c>
      <c r="E4262" s="45">
        <f>IF(ISERROR(VLOOKUP(A4262,[3]Hoja1!$A$1:$F$369,4,0)),0,VLOOKUP(A4262,[3]Hoja1!$A$1:$F$369,4,0))</f>
        <v>0</v>
      </c>
      <c r="F4262" s="45">
        <f>IF(ISERROR(VLOOKUP(A4262,[3]Hoja1!$A$1:$F$369,5,0)),0,VLOOKUP(A4262,[3]Hoja1!$A$1:$F$369,5,0))</f>
        <v>0</v>
      </c>
      <c r="G4262" s="102">
        <f>IF(ISERROR(VLOOKUP(A4262,'CGN-2015-001'!A4261:I9408,7,0)),0,VLOOKUP(A4262,'CGN-2015-001'!A4261:I9408,7,0))</f>
        <v>0</v>
      </c>
      <c r="H4262" s="44"/>
      <c r="I4262" s="46"/>
      <c r="J4262" s="113">
        <f t="shared" si="334"/>
        <v>0</v>
      </c>
      <c r="K4262" s="114">
        <f t="shared" si="335"/>
        <v>0</v>
      </c>
      <c r="L4262" s="31">
        <f t="shared" si="336"/>
        <v>0</v>
      </c>
      <c r="M4262" s="1">
        <f t="shared" si="337"/>
        <v>0</v>
      </c>
      <c r="N4262" s="1">
        <f t="shared" si="338"/>
        <v>6</v>
      </c>
    </row>
    <row r="4263" spans="1:14" ht="16.5" hidden="1" thickBot="1" x14ac:dyDescent="0.3">
      <c r="A4263" s="26">
        <v>7343</v>
      </c>
      <c r="B4263" s="48">
        <v>734300</v>
      </c>
      <c r="C4263" s="49" t="s">
        <v>2002</v>
      </c>
      <c r="D4263" s="99">
        <f>IF(ISERROR(VLOOKUP(A4263,'CGN-2015-001'!A4262:I9409,4,0)),0,VLOOKUP(A4263,'CGN-2015-001'!A4262:I9409,4,0))</f>
        <v>0</v>
      </c>
      <c r="E4263" s="40">
        <f>IF(ISERROR(VLOOKUP(A4263,[3]Hoja1!$A$1:$F$369,4,0)),0,VLOOKUP(A4263,[3]Hoja1!$A$1:$F$369,4,0))</f>
        <v>0</v>
      </c>
      <c r="F4263" s="40">
        <f>IF(ISERROR(VLOOKUP(A4263,[3]Hoja1!$A$1:$F$369,5,0)),0,VLOOKUP(A4263,[3]Hoja1!$A$1:$F$369,5,0))</f>
        <v>0</v>
      </c>
      <c r="G4263" s="102">
        <f>IF(ISERROR(VLOOKUP(A4263,'CGN-2015-001'!A4262:I9409,7,0)),0,VLOOKUP(A4263,'CGN-2015-001'!A4262:I9409,7,0))</f>
        <v>0</v>
      </c>
      <c r="H4263" s="50"/>
      <c r="I4263" s="51"/>
      <c r="J4263" s="113">
        <f t="shared" si="334"/>
        <v>0</v>
      </c>
      <c r="K4263" s="114">
        <f t="shared" si="335"/>
        <v>0</v>
      </c>
      <c r="L4263" s="31">
        <f t="shared" si="336"/>
        <v>0</v>
      </c>
      <c r="M4263" s="1">
        <f t="shared" si="337"/>
        <v>0</v>
      </c>
      <c r="N4263" s="1">
        <f t="shared" si="338"/>
        <v>4</v>
      </c>
    </row>
    <row r="4264" spans="1:14" ht="16.5" hidden="1" thickBot="1" x14ac:dyDescent="0.3">
      <c r="A4264" s="26">
        <v>734301</v>
      </c>
      <c r="B4264" s="42">
        <v>734301</v>
      </c>
      <c r="C4264" s="43" t="s">
        <v>1954</v>
      </c>
      <c r="D4264" s="99">
        <f>IF(ISERROR(VLOOKUP(A4264,'CGN-2015-001'!A4263:I9410,4,0)),0,VLOOKUP(A4264,'CGN-2015-001'!A4263:I9410,4,0))</f>
        <v>0</v>
      </c>
      <c r="E4264" s="45">
        <f>IF(ISERROR(VLOOKUP(A4264,[3]Hoja1!$A$1:$F$369,4,0)),0,VLOOKUP(A4264,[3]Hoja1!$A$1:$F$369,4,0))</f>
        <v>0</v>
      </c>
      <c r="F4264" s="45">
        <f>IF(ISERROR(VLOOKUP(A4264,[3]Hoja1!$A$1:$F$369,5,0)),0,VLOOKUP(A4264,[3]Hoja1!$A$1:$F$369,5,0))</f>
        <v>0</v>
      </c>
      <c r="G4264" s="102">
        <f>IF(ISERROR(VLOOKUP(A4264,'CGN-2015-001'!A4263:I9410,7,0)),0,VLOOKUP(A4264,'CGN-2015-001'!A4263:I9410,7,0))</f>
        <v>0</v>
      </c>
      <c r="H4264" s="44"/>
      <c r="I4264" s="46"/>
      <c r="J4264" s="113">
        <f t="shared" si="334"/>
        <v>0</v>
      </c>
      <c r="K4264" s="114">
        <f t="shared" si="335"/>
        <v>0</v>
      </c>
      <c r="L4264" s="31">
        <f t="shared" si="336"/>
        <v>0</v>
      </c>
      <c r="M4264" s="1">
        <f t="shared" si="337"/>
        <v>0</v>
      </c>
      <c r="N4264" s="1">
        <f t="shared" si="338"/>
        <v>6</v>
      </c>
    </row>
    <row r="4265" spans="1:14" ht="16.5" hidden="1" thickBot="1" x14ac:dyDescent="0.3">
      <c r="A4265" s="26">
        <v>734302</v>
      </c>
      <c r="B4265" s="42">
        <v>734302</v>
      </c>
      <c r="C4265" s="43" t="s">
        <v>1820</v>
      </c>
      <c r="D4265" s="99">
        <f>IF(ISERROR(VLOOKUP(A4265,'CGN-2015-001'!A4264:I9411,4,0)),0,VLOOKUP(A4265,'CGN-2015-001'!A4264:I9411,4,0))</f>
        <v>0</v>
      </c>
      <c r="E4265" s="45">
        <f>IF(ISERROR(VLOOKUP(A4265,[3]Hoja1!$A$1:$F$369,4,0)),0,VLOOKUP(A4265,[3]Hoja1!$A$1:$F$369,4,0))</f>
        <v>0</v>
      </c>
      <c r="F4265" s="45">
        <f>IF(ISERROR(VLOOKUP(A4265,[3]Hoja1!$A$1:$F$369,5,0)),0,VLOOKUP(A4265,[3]Hoja1!$A$1:$F$369,5,0))</f>
        <v>0</v>
      </c>
      <c r="G4265" s="102">
        <f>IF(ISERROR(VLOOKUP(A4265,'CGN-2015-001'!A4264:I9411,7,0)),0,VLOOKUP(A4265,'CGN-2015-001'!A4264:I9411,7,0))</f>
        <v>0</v>
      </c>
      <c r="H4265" s="44"/>
      <c r="I4265" s="46"/>
      <c r="J4265" s="113">
        <f t="shared" si="334"/>
        <v>0</v>
      </c>
      <c r="K4265" s="114">
        <f t="shared" si="335"/>
        <v>0</v>
      </c>
      <c r="L4265" s="31">
        <f t="shared" si="336"/>
        <v>0</v>
      </c>
      <c r="M4265" s="1">
        <f t="shared" si="337"/>
        <v>0</v>
      </c>
      <c r="N4265" s="1">
        <f t="shared" si="338"/>
        <v>6</v>
      </c>
    </row>
    <row r="4266" spans="1:14" ht="16.5" hidden="1" thickBot="1" x14ac:dyDescent="0.3">
      <c r="A4266" s="26">
        <v>734303</v>
      </c>
      <c r="B4266" s="42">
        <v>734303</v>
      </c>
      <c r="C4266" s="43" t="s">
        <v>817</v>
      </c>
      <c r="D4266" s="99">
        <f>IF(ISERROR(VLOOKUP(A4266,'CGN-2015-001'!A4265:I9412,4,0)),0,VLOOKUP(A4266,'CGN-2015-001'!A4265:I9412,4,0))</f>
        <v>0</v>
      </c>
      <c r="E4266" s="45">
        <f>IF(ISERROR(VLOOKUP(A4266,[3]Hoja1!$A$1:$F$369,4,0)),0,VLOOKUP(A4266,[3]Hoja1!$A$1:$F$369,4,0))</f>
        <v>0</v>
      </c>
      <c r="F4266" s="45">
        <f>IF(ISERROR(VLOOKUP(A4266,[3]Hoja1!$A$1:$F$369,5,0)),0,VLOOKUP(A4266,[3]Hoja1!$A$1:$F$369,5,0))</f>
        <v>0</v>
      </c>
      <c r="G4266" s="102">
        <f>IF(ISERROR(VLOOKUP(A4266,'CGN-2015-001'!A4265:I9412,7,0)),0,VLOOKUP(A4266,'CGN-2015-001'!A4265:I9412,7,0))</f>
        <v>0</v>
      </c>
      <c r="H4266" s="44"/>
      <c r="I4266" s="46"/>
      <c r="J4266" s="113">
        <f t="shared" si="334"/>
        <v>0</v>
      </c>
      <c r="K4266" s="114">
        <f t="shared" si="335"/>
        <v>0</v>
      </c>
      <c r="L4266" s="31">
        <f t="shared" si="336"/>
        <v>0</v>
      </c>
      <c r="M4266" s="1">
        <f t="shared" si="337"/>
        <v>0</v>
      </c>
      <c r="N4266" s="1">
        <f t="shared" si="338"/>
        <v>6</v>
      </c>
    </row>
    <row r="4267" spans="1:14" ht="16.5" hidden="1" thickBot="1" x14ac:dyDescent="0.3">
      <c r="A4267" s="26">
        <v>734304</v>
      </c>
      <c r="B4267" s="42">
        <v>734304</v>
      </c>
      <c r="C4267" s="43" t="s">
        <v>1819</v>
      </c>
      <c r="D4267" s="99">
        <f>IF(ISERROR(VLOOKUP(A4267,'CGN-2015-001'!A4266:I9413,4,0)),0,VLOOKUP(A4267,'CGN-2015-001'!A4266:I9413,4,0))</f>
        <v>0</v>
      </c>
      <c r="E4267" s="45">
        <f>IF(ISERROR(VLOOKUP(A4267,[3]Hoja1!$A$1:$F$369,4,0)),0,VLOOKUP(A4267,[3]Hoja1!$A$1:$F$369,4,0))</f>
        <v>0</v>
      </c>
      <c r="F4267" s="45">
        <f>IF(ISERROR(VLOOKUP(A4267,[3]Hoja1!$A$1:$F$369,5,0)),0,VLOOKUP(A4267,[3]Hoja1!$A$1:$F$369,5,0))</f>
        <v>0</v>
      </c>
      <c r="G4267" s="102">
        <f>IF(ISERROR(VLOOKUP(A4267,'CGN-2015-001'!A4266:I9413,7,0)),0,VLOOKUP(A4267,'CGN-2015-001'!A4266:I9413,7,0))</f>
        <v>0</v>
      </c>
      <c r="H4267" s="44"/>
      <c r="I4267" s="46"/>
      <c r="J4267" s="113">
        <f t="shared" si="334"/>
        <v>0</v>
      </c>
      <c r="K4267" s="114">
        <f t="shared" si="335"/>
        <v>0</v>
      </c>
      <c r="L4267" s="31">
        <f t="shared" si="336"/>
        <v>0</v>
      </c>
      <c r="M4267" s="1">
        <f t="shared" si="337"/>
        <v>0</v>
      </c>
      <c r="N4267" s="1">
        <f t="shared" si="338"/>
        <v>6</v>
      </c>
    </row>
    <row r="4268" spans="1:14" ht="16.5" hidden="1" thickBot="1" x14ac:dyDescent="0.3">
      <c r="A4268" s="26">
        <v>734305</v>
      </c>
      <c r="B4268" s="42">
        <v>734305</v>
      </c>
      <c r="C4268" s="43" t="s">
        <v>818</v>
      </c>
      <c r="D4268" s="99">
        <f>IF(ISERROR(VLOOKUP(A4268,'CGN-2015-001'!A4267:I9414,4,0)),0,VLOOKUP(A4268,'CGN-2015-001'!A4267:I9414,4,0))</f>
        <v>0</v>
      </c>
      <c r="E4268" s="45">
        <f>IF(ISERROR(VLOOKUP(A4268,[3]Hoja1!$A$1:$F$369,4,0)),0,VLOOKUP(A4268,[3]Hoja1!$A$1:$F$369,4,0))</f>
        <v>0</v>
      </c>
      <c r="F4268" s="45">
        <f>IF(ISERROR(VLOOKUP(A4268,[3]Hoja1!$A$1:$F$369,5,0)),0,VLOOKUP(A4268,[3]Hoja1!$A$1:$F$369,5,0))</f>
        <v>0</v>
      </c>
      <c r="G4268" s="102">
        <f>IF(ISERROR(VLOOKUP(A4268,'CGN-2015-001'!A4267:I9414,7,0)),0,VLOOKUP(A4268,'CGN-2015-001'!A4267:I9414,7,0))</f>
        <v>0</v>
      </c>
      <c r="H4268" s="44"/>
      <c r="I4268" s="46"/>
      <c r="J4268" s="113">
        <f t="shared" si="334"/>
        <v>0</v>
      </c>
      <c r="K4268" s="114">
        <f t="shared" si="335"/>
        <v>0</v>
      </c>
      <c r="L4268" s="31">
        <f t="shared" si="336"/>
        <v>0</v>
      </c>
      <c r="M4268" s="1">
        <f t="shared" si="337"/>
        <v>0</v>
      </c>
      <c r="N4268" s="1">
        <f t="shared" si="338"/>
        <v>6</v>
      </c>
    </row>
    <row r="4269" spans="1:14" ht="16.5" hidden="1" thickBot="1" x14ac:dyDescent="0.3">
      <c r="A4269" s="26">
        <v>734306</v>
      </c>
      <c r="B4269" s="42">
        <v>734306</v>
      </c>
      <c r="C4269" s="43" t="s">
        <v>440</v>
      </c>
      <c r="D4269" s="99">
        <f>IF(ISERROR(VLOOKUP(A4269,'CGN-2015-001'!A4268:I9415,4,0)),0,VLOOKUP(A4269,'CGN-2015-001'!A4268:I9415,4,0))</f>
        <v>0</v>
      </c>
      <c r="E4269" s="45">
        <f>IF(ISERROR(VLOOKUP(A4269,[3]Hoja1!$A$1:$F$369,4,0)),0,VLOOKUP(A4269,[3]Hoja1!$A$1:$F$369,4,0))</f>
        <v>0</v>
      </c>
      <c r="F4269" s="45">
        <f>IF(ISERROR(VLOOKUP(A4269,[3]Hoja1!$A$1:$F$369,5,0)),0,VLOOKUP(A4269,[3]Hoja1!$A$1:$F$369,5,0))</f>
        <v>0</v>
      </c>
      <c r="G4269" s="102">
        <f>IF(ISERROR(VLOOKUP(A4269,'CGN-2015-001'!A4268:I9415,7,0)),0,VLOOKUP(A4269,'CGN-2015-001'!A4268:I9415,7,0))</f>
        <v>0</v>
      </c>
      <c r="H4269" s="44"/>
      <c r="I4269" s="46"/>
      <c r="J4269" s="113">
        <f t="shared" si="334"/>
        <v>0</v>
      </c>
      <c r="K4269" s="114">
        <f t="shared" si="335"/>
        <v>0</v>
      </c>
      <c r="L4269" s="31">
        <f t="shared" si="336"/>
        <v>0</v>
      </c>
      <c r="M4269" s="1">
        <f t="shared" si="337"/>
        <v>0</v>
      </c>
      <c r="N4269" s="1">
        <f t="shared" si="338"/>
        <v>6</v>
      </c>
    </row>
    <row r="4270" spans="1:14" ht="16.5" hidden="1" thickBot="1" x14ac:dyDescent="0.3">
      <c r="A4270" s="26">
        <v>734307</v>
      </c>
      <c r="B4270" s="42">
        <v>734307</v>
      </c>
      <c r="C4270" s="43" t="s">
        <v>1955</v>
      </c>
      <c r="D4270" s="99">
        <f>IF(ISERROR(VLOOKUP(A4270,'CGN-2015-001'!A4269:I9416,4,0)),0,VLOOKUP(A4270,'CGN-2015-001'!A4269:I9416,4,0))</f>
        <v>0</v>
      </c>
      <c r="E4270" s="45">
        <f>IF(ISERROR(VLOOKUP(A4270,[3]Hoja1!$A$1:$F$369,4,0)),0,VLOOKUP(A4270,[3]Hoja1!$A$1:$F$369,4,0))</f>
        <v>0</v>
      </c>
      <c r="F4270" s="45">
        <f>IF(ISERROR(VLOOKUP(A4270,[3]Hoja1!$A$1:$F$369,5,0)),0,VLOOKUP(A4270,[3]Hoja1!$A$1:$F$369,5,0))</f>
        <v>0</v>
      </c>
      <c r="G4270" s="102">
        <f>IF(ISERROR(VLOOKUP(A4270,'CGN-2015-001'!A4269:I9416,7,0)),0,VLOOKUP(A4270,'CGN-2015-001'!A4269:I9416,7,0))</f>
        <v>0</v>
      </c>
      <c r="H4270" s="44"/>
      <c r="I4270" s="46"/>
      <c r="J4270" s="113">
        <f t="shared" si="334"/>
        <v>0</v>
      </c>
      <c r="K4270" s="114">
        <f t="shared" si="335"/>
        <v>0</v>
      </c>
      <c r="L4270" s="31">
        <f t="shared" si="336"/>
        <v>0</v>
      </c>
      <c r="M4270" s="1">
        <f t="shared" si="337"/>
        <v>0</v>
      </c>
      <c r="N4270" s="1">
        <f t="shared" si="338"/>
        <v>6</v>
      </c>
    </row>
    <row r="4271" spans="1:14" ht="16.5" hidden="1" thickBot="1" x14ac:dyDescent="0.3">
      <c r="A4271" s="26">
        <v>734308</v>
      </c>
      <c r="B4271" s="42">
        <v>734308</v>
      </c>
      <c r="C4271" s="43" t="s">
        <v>438</v>
      </c>
      <c r="D4271" s="99">
        <f>IF(ISERROR(VLOOKUP(A4271,'CGN-2015-001'!A4270:I9417,4,0)),0,VLOOKUP(A4271,'CGN-2015-001'!A4270:I9417,4,0))</f>
        <v>0</v>
      </c>
      <c r="E4271" s="45">
        <f>IF(ISERROR(VLOOKUP(A4271,[3]Hoja1!$A$1:$F$369,4,0)),0,VLOOKUP(A4271,[3]Hoja1!$A$1:$F$369,4,0))</f>
        <v>0</v>
      </c>
      <c r="F4271" s="45">
        <f>IF(ISERROR(VLOOKUP(A4271,[3]Hoja1!$A$1:$F$369,5,0)),0,VLOOKUP(A4271,[3]Hoja1!$A$1:$F$369,5,0))</f>
        <v>0</v>
      </c>
      <c r="G4271" s="102">
        <f>IF(ISERROR(VLOOKUP(A4271,'CGN-2015-001'!A4270:I9417,7,0)),0,VLOOKUP(A4271,'CGN-2015-001'!A4270:I9417,7,0))</f>
        <v>0</v>
      </c>
      <c r="H4271" s="44"/>
      <c r="I4271" s="46"/>
      <c r="J4271" s="113">
        <f t="shared" si="334"/>
        <v>0</v>
      </c>
      <c r="K4271" s="114">
        <f t="shared" si="335"/>
        <v>0</v>
      </c>
      <c r="L4271" s="31">
        <f t="shared" si="336"/>
        <v>0</v>
      </c>
      <c r="M4271" s="1">
        <f t="shared" si="337"/>
        <v>0</v>
      </c>
      <c r="N4271" s="1">
        <f t="shared" si="338"/>
        <v>6</v>
      </c>
    </row>
    <row r="4272" spans="1:14" ht="16.5" hidden="1" thickBot="1" x14ac:dyDescent="0.3">
      <c r="A4272" s="26">
        <v>734309</v>
      </c>
      <c r="B4272" s="42">
        <v>734309</v>
      </c>
      <c r="C4272" s="43" t="s">
        <v>1821</v>
      </c>
      <c r="D4272" s="99">
        <f>IF(ISERROR(VLOOKUP(A4272,'CGN-2015-001'!A4271:I9418,4,0)),0,VLOOKUP(A4272,'CGN-2015-001'!A4271:I9418,4,0))</f>
        <v>0</v>
      </c>
      <c r="E4272" s="45">
        <f>IF(ISERROR(VLOOKUP(A4272,[3]Hoja1!$A$1:$F$369,4,0)),0,VLOOKUP(A4272,[3]Hoja1!$A$1:$F$369,4,0))</f>
        <v>0</v>
      </c>
      <c r="F4272" s="45">
        <f>IF(ISERROR(VLOOKUP(A4272,[3]Hoja1!$A$1:$F$369,5,0)),0,VLOOKUP(A4272,[3]Hoja1!$A$1:$F$369,5,0))</f>
        <v>0</v>
      </c>
      <c r="G4272" s="102">
        <f>IF(ISERROR(VLOOKUP(A4272,'CGN-2015-001'!A4271:I9418,7,0)),0,VLOOKUP(A4272,'CGN-2015-001'!A4271:I9418,7,0))</f>
        <v>0</v>
      </c>
      <c r="H4272" s="44"/>
      <c r="I4272" s="46"/>
      <c r="J4272" s="113">
        <f t="shared" si="334"/>
        <v>0</v>
      </c>
      <c r="K4272" s="114">
        <f t="shared" si="335"/>
        <v>0</v>
      </c>
      <c r="L4272" s="31">
        <f t="shared" si="336"/>
        <v>0</v>
      </c>
      <c r="M4272" s="1">
        <f t="shared" si="337"/>
        <v>0</v>
      </c>
      <c r="N4272" s="1">
        <f t="shared" si="338"/>
        <v>6</v>
      </c>
    </row>
    <row r="4273" spans="1:14" ht="16.5" hidden="1" thickBot="1" x14ac:dyDescent="0.3">
      <c r="A4273" s="26">
        <v>734310</v>
      </c>
      <c r="B4273" s="42">
        <v>734310</v>
      </c>
      <c r="C4273" s="43" t="s">
        <v>1822</v>
      </c>
      <c r="D4273" s="99">
        <f>IF(ISERROR(VLOOKUP(A4273,'CGN-2015-001'!A4272:I9419,4,0)),0,VLOOKUP(A4273,'CGN-2015-001'!A4272:I9419,4,0))</f>
        <v>0</v>
      </c>
      <c r="E4273" s="45">
        <f>IF(ISERROR(VLOOKUP(A4273,[3]Hoja1!$A$1:$F$369,4,0)),0,VLOOKUP(A4273,[3]Hoja1!$A$1:$F$369,4,0))</f>
        <v>0</v>
      </c>
      <c r="F4273" s="45">
        <f>IF(ISERROR(VLOOKUP(A4273,[3]Hoja1!$A$1:$F$369,5,0)),0,VLOOKUP(A4273,[3]Hoja1!$A$1:$F$369,5,0))</f>
        <v>0</v>
      </c>
      <c r="G4273" s="102">
        <f>IF(ISERROR(VLOOKUP(A4273,'CGN-2015-001'!A4272:I9419,7,0)),0,VLOOKUP(A4273,'CGN-2015-001'!A4272:I9419,7,0))</f>
        <v>0</v>
      </c>
      <c r="H4273" s="44"/>
      <c r="I4273" s="46"/>
      <c r="J4273" s="113">
        <f t="shared" si="334"/>
        <v>0</v>
      </c>
      <c r="K4273" s="114">
        <f t="shared" si="335"/>
        <v>0</v>
      </c>
      <c r="L4273" s="31">
        <f t="shared" si="336"/>
        <v>0</v>
      </c>
      <c r="M4273" s="1">
        <f t="shared" si="337"/>
        <v>0</v>
      </c>
      <c r="N4273" s="1">
        <f t="shared" si="338"/>
        <v>6</v>
      </c>
    </row>
    <row r="4274" spans="1:14" ht="16.5" hidden="1" thickBot="1" x14ac:dyDescent="0.3">
      <c r="A4274" s="26">
        <v>734395</v>
      </c>
      <c r="B4274" s="42">
        <v>734395</v>
      </c>
      <c r="C4274" s="43" t="s">
        <v>1956</v>
      </c>
      <c r="D4274" s="99">
        <f>IF(ISERROR(VLOOKUP(A4274,'CGN-2015-001'!A4273:I9420,4,0)),0,VLOOKUP(A4274,'CGN-2015-001'!A4273:I9420,4,0))</f>
        <v>0</v>
      </c>
      <c r="E4274" s="45">
        <f>IF(ISERROR(VLOOKUP(A4274,[3]Hoja1!$A$1:$F$369,4,0)),0,VLOOKUP(A4274,[3]Hoja1!$A$1:$F$369,4,0))</f>
        <v>0</v>
      </c>
      <c r="F4274" s="45">
        <f>IF(ISERROR(VLOOKUP(A4274,[3]Hoja1!$A$1:$F$369,5,0)),0,VLOOKUP(A4274,[3]Hoja1!$A$1:$F$369,5,0))</f>
        <v>0</v>
      </c>
      <c r="G4274" s="102">
        <f>IF(ISERROR(VLOOKUP(A4274,'CGN-2015-001'!A4273:I9420,7,0)),0,VLOOKUP(A4274,'CGN-2015-001'!A4273:I9420,7,0))</f>
        <v>0</v>
      </c>
      <c r="H4274" s="44"/>
      <c r="I4274" s="46"/>
      <c r="J4274" s="113">
        <f t="shared" si="334"/>
        <v>0</v>
      </c>
      <c r="K4274" s="114">
        <f t="shared" si="335"/>
        <v>0</v>
      </c>
      <c r="L4274" s="31">
        <f t="shared" si="336"/>
        <v>0</v>
      </c>
      <c r="M4274" s="1">
        <f t="shared" si="337"/>
        <v>0</v>
      </c>
      <c r="N4274" s="1">
        <f t="shared" si="338"/>
        <v>6</v>
      </c>
    </row>
    <row r="4275" spans="1:14" ht="16.5" hidden="1" thickBot="1" x14ac:dyDescent="0.3">
      <c r="A4275" s="26">
        <v>7349</v>
      </c>
      <c r="B4275" s="48">
        <v>734900</v>
      </c>
      <c r="C4275" s="49" t="s">
        <v>2003</v>
      </c>
      <c r="D4275" s="99">
        <f>IF(ISERROR(VLOOKUP(A4275,'CGN-2015-001'!A4274:I9421,4,0)),0,VLOOKUP(A4275,'CGN-2015-001'!A4274:I9421,4,0))</f>
        <v>0</v>
      </c>
      <c r="E4275" s="40">
        <f>IF(ISERROR(VLOOKUP(A4275,[3]Hoja1!$A$1:$F$369,4,0)),0,VLOOKUP(A4275,[3]Hoja1!$A$1:$F$369,4,0))</f>
        <v>0</v>
      </c>
      <c r="F4275" s="40">
        <f>IF(ISERROR(VLOOKUP(A4275,[3]Hoja1!$A$1:$F$369,5,0)),0,VLOOKUP(A4275,[3]Hoja1!$A$1:$F$369,5,0))</f>
        <v>0</v>
      </c>
      <c r="G4275" s="102">
        <f>IF(ISERROR(VLOOKUP(A4275,'CGN-2015-001'!A4274:I9421,7,0)),0,VLOOKUP(A4275,'CGN-2015-001'!A4274:I9421,7,0))</f>
        <v>0</v>
      </c>
      <c r="H4275" s="50"/>
      <c r="I4275" s="51"/>
      <c r="J4275" s="113">
        <f t="shared" si="334"/>
        <v>0</v>
      </c>
      <c r="K4275" s="114">
        <f t="shared" si="335"/>
        <v>0</v>
      </c>
      <c r="L4275" s="31">
        <f t="shared" si="336"/>
        <v>0</v>
      </c>
      <c r="M4275" s="1">
        <f t="shared" si="337"/>
        <v>0</v>
      </c>
      <c r="N4275" s="1">
        <f t="shared" si="338"/>
        <v>4</v>
      </c>
    </row>
    <row r="4276" spans="1:14" ht="16.5" hidden="1" thickBot="1" x14ac:dyDescent="0.3">
      <c r="A4276" s="26">
        <v>734901</v>
      </c>
      <c r="B4276" s="42">
        <v>734901</v>
      </c>
      <c r="C4276" s="43" t="s">
        <v>1954</v>
      </c>
      <c r="D4276" s="99">
        <f>IF(ISERROR(VLOOKUP(A4276,'CGN-2015-001'!A4275:I9422,4,0)),0,VLOOKUP(A4276,'CGN-2015-001'!A4275:I9422,4,0))</f>
        <v>0</v>
      </c>
      <c r="E4276" s="45">
        <f>IF(ISERROR(VLOOKUP(A4276,[3]Hoja1!$A$1:$F$369,4,0)),0,VLOOKUP(A4276,[3]Hoja1!$A$1:$F$369,4,0))</f>
        <v>0</v>
      </c>
      <c r="F4276" s="45">
        <f>IF(ISERROR(VLOOKUP(A4276,[3]Hoja1!$A$1:$F$369,5,0)),0,VLOOKUP(A4276,[3]Hoja1!$A$1:$F$369,5,0))</f>
        <v>0</v>
      </c>
      <c r="G4276" s="102">
        <f>IF(ISERROR(VLOOKUP(A4276,'CGN-2015-001'!A4275:I9422,7,0)),0,VLOOKUP(A4276,'CGN-2015-001'!A4275:I9422,7,0))</f>
        <v>0</v>
      </c>
      <c r="H4276" s="44"/>
      <c r="I4276" s="46"/>
      <c r="J4276" s="113">
        <f t="shared" si="334"/>
        <v>0</v>
      </c>
      <c r="K4276" s="114">
        <f t="shared" si="335"/>
        <v>0</v>
      </c>
      <c r="L4276" s="31">
        <f t="shared" si="336"/>
        <v>0</v>
      </c>
      <c r="M4276" s="1">
        <f t="shared" si="337"/>
        <v>0</v>
      </c>
      <c r="N4276" s="1">
        <f t="shared" si="338"/>
        <v>6</v>
      </c>
    </row>
    <row r="4277" spans="1:14" ht="16.5" hidden="1" thickBot="1" x14ac:dyDescent="0.3">
      <c r="A4277" s="26">
        <v>734902</v>
      </c>
      <c r="B4277" s="42">
        <v>734902</v>
      </c>
      <c r="C4277" s="43" t="s">
        <v>1820</v>
      </c>
      <c r="D4277" s="99">
        <f>IF(ISERROR(VLOOKUP(A4277,'CGN-2015-001'!A4276:I9423,4,0)),0,VLOOKUP(A4277,'CGN-2015-001'!A4276:I9423,4,0))</f>
        <v>0</v>
      </c>
      <c r="E4277" s="45">
        <f>IF(ISERROR(VLOOKUP(A4277,[3]Hoja1!$A$1:$F$369,4,0)),0,VLOOKUP(A4277,[3]Hoja1!$A$1:$F$369,4,0))</f>
        <v>0</v>
      </c>
      <c r="F4277" s="45">
        <f>IF(ISERROR(VLOOKUP(A4277,[3]Hoja1!$A$1:$F$369,5,0)),0,VLOOKUP(A4277,[3]Hoja1!$A$1:$F$369,5,0))</f>
        <v>0</v>
      </c>
      <c r="G4277" s="102">
        <f>IF(ISERROR(VLOOKUP(A4277,'CGN-2015-001'!A4276:I9423,7,0)),0,VLOOKUP(A4277,'CGN-2015-001'!A4276:I9423,7,0))</f>
        <v>0</v>
      </c>
      <c r="H4277" s="44"/>
      <c r="I4277" s="46"/>
      <c r="J4277" s="113">
        <f t="shared" si="334"/>
        <v>0</v>
      </c>
      <c r="K4277" s="114">
        <f t="shared" si="335"/>
        <v>0</v>
      </c>
      <c r="L4277" s="31">
        <f t="shared" si="336"/>
        <v>0</v>
      </c>
      <c r="M4277" s="1">
        <f t="shared" si="337"/>
        <v>0</v>
      </c>
      <c r="N4277" s="1">
        <f t="shared" si="338"/>
        <v>6</v>
      </c>
    </row>
    <row r="4278" spans="1:14" ht="16.5" hidden="1" thickBot="1" x14ac:dyDescent="0.3">
      <c r="A4278" s="26">
        <v>734903</v>
      </c>
      <c r="B4278" s="42">
        <v>734903</v>
      </c>
      <c r="C4278" s="43" t="s">
        <v>817</v>
      </c>
      <c r="D4278" s="99">
        <f>IF(ISERROR(VLOOKUP(A4278,'CGN-2015-001'!A4277:I9424,4,0)),0,VLOOKUP(A4278,'CGN-2015-001'!A4277:I9424,4,0))</f>
        <v>0</v>
      </c>
      <c r="E4278" s="45">
        <f>IF(ISERROR(VLOOKUP(A4278,[3]Hoja1!$A$1:$F$369,4,0)),0,VLOOKUP(A4278,[3]Hoja1!$A$1:$F$369,4,0))</f>
        <v>0</v>
      </c>
      <c r="F4278" s="45">
        <f>IF(ISERROR(VLOOKUP(A4278,[3]Hoja1!$A$1:$F$369,5,0)),0,VLOOKUP(A4278,[3]Hoja1!$A$1:$F$369,5,0))</f>
        <v>0</v>
      </c>
      <c r="G4278" s="102">
        <f>IF(ISERROR(VLOOKUP(A4278,'CGN-2015-001'!A4277:I9424,7,0)),0,VLOOKUP(A4278,'CGN-2015-001'!A4277:I9424,7,0))</f>
        <v>0</v>
      </c>
      <c r="H4278" s="44"/>
      <c r="I4278" s="46"/>
      <c r="J4278" s="113">
        <f t="shared" si="334"/>
        <v>0</v>
      </c>
      <c r="K4278" s="114">
        <f t="shared" si="335"/>
        <v>0</v>
      </c>
      <c r="L4278" s="31">
        <f t="shared" si="336"/>
        <v>0</v>
      </c>
      <c r="M4278" s="1">
        <f t="shared" si="337"/>
        <v>0</v>
      </c>
      <c r="N4278" s="1">
        <f t="shared" si="338"/>
        <v>6</v>
      </c>
    </row>
    <row r="4279" spans="1:14" ht="16.5" hidden="1" thickBot="1" x14ac:dyDescent="0.3">
      <c r="A4279" s="26">
        <v>734904</v>
      </c>
      <c r="B4279" s="42">
        <v>734904</v>
      </c>
      <c r="C4279" s="43" t="s">
        <v>1819</v>
      </c>
      <c r="D4279" s="99">
        <f>IF(ISERROR(VLOOKUP(A4279,'CGN-2015-001'!A4278:I9425,4,0)),0,VLOOKUP(A4279,'CGN-2015-001'!A4278:I9425,4,0))</f>
        <v>0</v>
      </c>
      <c r="E4279" s="45">
        <f>IF(ISERROR(VLOOKUP(A4279,[3]Hoja1!$A$1:$F$369,4,0)),0,VLOOKUP(A4279,[3]Hoja1!$A$1:$F$369,4,0))</f>
        <v>0</v>
      </c>
      <c r="F4279" s="45">
        <f>IF(ISERROR(VLOOKUP(A4279,[3]Hoja1!$A$1:$F$369,5,0)),0,VLOOKUP(A4279,[3]Hoja1!$A$1:$F$369,5,0))</f>
        <v>0</v>
      </c>
      <c r="G4279" s="102">
        <f>IF(ISERROR(VLOOKUP(A4279,'CGN-2015-001'!A4278:I9425,7,0)),0,VLOOKUP(A4279,'CGN-2015-001'!A4278:I9425,7,0))</f>
        <v>0</v>
      </c>
      <c r="H4279" s="44"/>
      <c r="I4279" s="46"/>
      <c r="J4279" s="113">
        <f t="shared" si="334"/>
        <v>0</v>
      </c>
      <c r="K4279" s="114">
        <f t="shared" si="335"/>
        <v>0</v>
      </c>
      <c r="L4279" s="31">
        <f t="shared" si="336"/>
        <v>0</v>
      </c>
      <c r="M4279" s="1">
        <f t="shared" si="337"/>
        <v>0</v>
      </c>
      <c r="N4279" s="1">
        <f t="shared" si="338"/>
        <v>6</v>
      </c>
    </row>
    <row r="4280" spans="1:14" ht="16.5" hidden="1" thickBot="1" x14ac:dyDescent="0.3">
      <c r="A4280" s="26">
        <v>734905</v>
      </c>
      <c r="B4280" s="42">
        <v>734905</v>
      </c>
      <c r="C4280" s="43" t="s">
        <v>818</v>
      </c>
      <c r="D4280" s="99">
        <f>IF(ISERROR(VLOOKUP(A4280,'CGN-2015-001'!A4279:I9426,4,0)),0,VLOOKUP(A4280,'CGN-2015-001'!A4279:I9426,4,0))</f>
        <v>0</v>
      </c>
      <c r="E4280" s="45">
        <f>IF(ISERROR(VLOOKUP(A4280,[3]Hoja1!$A$1:$F$369,4,0)),0,VLOOKUP(A4280,[3]Hoja1!$A$1:$F$369,4,0))</f>
        <v>0</v>
      </c>
      <c r="F4280" s="45">
        <f>IF(ISERROR(VLOOKUP(A4280,[3]Hoja1!$A$1:$F$369,5,0)),0,VLOOKUP(A4280,[3]Hoja1!$A$1:$F$369,5,0))</f>
        <v>0</v>
      </c>
      <c r="G4280" s="102">
        <f>IF(ISERROR(VLOOKUP(A4280,'CGN-2015-001'!A4279:I9426,7,0)),0,VLOOKUP(A4280,'CGN-2015-001'!A4279:I9426,7,0))</f>
        <v>0</v>
      </c>
      <c r="H4280" s="44"/>
      <c r="I4280" s="46"/>
      <c r="J4280" s="113">
        <f t="shared" si="334"/>
        <v>0</v>
      </c>
      <c r="K4280" s="114">
        <f t="shared" si="335"/>
        <v>0</v>
      </c>
      <c r="L4280" s="31">
        <f t="shared" si="336"/>
        <v>0</v>
      </c>
      <c r="M4280" s="1">
        <f t="shared" si="337"/>
        <v>0</v>
      </c>
      <c r="N4280" s="1">
        <f t="shared" si="338"/>
        <v>6</v>
      </c>
    </row>
    <row r="4281" spans="1:14" ht="16.5" hidden="1" thickBot="1" x14ac:dyDescent="0.3">
      <c r="A4281" s="26">
        <v>734906</v>
      </c>
      <c r="B4281" s="42">
        <v>734906</v>
      </c>
      <c r="C4281" s="43" t="s">
        <v>440</v>
      </c>
      <c r="D4281" s="99">
        <f>IF(ISERROR(VLOOKUP(A4281,'CGN-2015-001'!A4280:I9427,4,0)),0,VLOOKUP(A4281,'CGN-2015-001'!A4280:I9427,4,0))</f>
        <v>0</v>
      </c>
      <c r="E4281" s="45">
        <f>IF(ISERROR(VLOOKUP(A4281,[3]Hoja1!$A$1:$F$369,4,0)),0,VLOOKUP(A4281,[3]Hoja1!$A$1:$F$369,4,0))</f>
        <v>0</v>
      </c>
      <c r="F4281" s="45">
        <f>IF(ISERROR(VLOOKUP(A4281,[3]Hoja1!$A$1:$F$369,5,0)),0,VLOOKUP(A4281,[3]Hoja1!$A$1:$F$369,5,0))</f>
        <v>0</v>
      </c>
      <c r="G4281" s="102">
        <f>IF(ISERROR(VLOOKUP(A4281,'CGN-2015-001'!A4280:I9427,7,0)),0,VLOOKUP(A4281,'CGN-2015-001'!A4280:I9427,7,0))</f>
        <v>0</v>
      </c>
      <c r="H4281" s="44"/>
      <c r="I4281" s="46"/>
      <c r="J4281" s="113">
        <f t="shared" si="334"/>
        <v>0</v>
      </c>
      <c r="K4281" s="114">
        <f t="shared" si="335"/>
        <v>0</v>
      </c>
      <c r="L4281" s="31">
        <f t="shared" si="336"/>
        <v>0</v>
      </c>
      <c r="M4281" s="1">
        <f t="shared" si="337"/>
        <v>0</v>
      </c>
      <c r="N4281" s="1">
        <f t="shared" si="338"/>
        <v>6</v>
      </c>
    </row>
    <row r="4282" spans="1:14" ht="16.5" hidden="1" thickBot="1" x14ac:dyDescent="0.3">
      <c r="A4282" s="26">
        <v>734907</v>
      </c>
      <c r="B4282" s="42">
        <v>734907</v>
      </c>
      <c r="C4282" s="43" t="s">
        <v>1955</v>
      </c>
      <c r="D4282" s="99">
        <f>IF(ISERROR(VLOOKUP(A4282,'CGN-2015-001'!A4281:I9428,4,0)),0,VLOOKUP(A4282,'CGN-2015-001'!A4281:I9428,4,0))</f>
        <v>0</v>
      </c>
      <c r="E4282" s="45">
        <f>IF(ISERROR(VLOOKUP(A4282,[3]Hoja1!$A$1:$F$369,4,0)),0,VLOOKUP(A4282,[3]Hoja1!$A$1:$F$369,4,0))</f>
        <v>0</v>
      </c>
      <c r="F4282" s="45">
        <f>IF(ISERROR(VLOOKUP(A4282,[3]Hoja1!$A$1:$F$369,5,0)),0,VLOOKUP(A4282,[3]Hoja1!$A$1:$F$369,5,0))</f>
        <v>0</v>
      </c>
      <c r="G4282" s="102">
        <f>IF(ISERROR(VLOOKUP(A4282,'CGN-2015-001'!A4281:I9428,7,0)),0,VLOOKUP(A4282,'CGN-2015-001'!A4281:I9428,7,0))</f>
        <v>0</v>
      </c>
      <c r="H4282" s="44"/>
      <c r="I4282" s="46"/>
      <c r="J4282" s="113">
        <f t="shared" si="334"/>
        <v>0</v>
      </c>
      <c r="K4282" s="114">
        <f t="shared" si="335"/>
        <v>0</v>
      </c>
      <c r="L4282" s="31">
        <f t="shared" si="336"/>
        <v>0</v>
      </c>
      <c r="M4282" s="1">
        <f t="shared" si="337"/>
        <v>0</v>
      </c>
      <c r="N4282" s="1">
        <f t="shared" si="338"/>
        <v>6</v>
      </c>
    </row>
    <row r="4283" spans="1:14" ht="16.5" hidden="1" thickBot="1" x14ac:dyDescent="0.3">
      <c r="A4283" s="26">
        <v>734908</v>
      </c>
      <c r="B4283" s="42">
        <v>734908</v>
      </c>
      <c r="C4283" s="43" t="s">
        <v>438</v>
      </c>
      <c r="D4283" s="99">
        <f>IF(ISERROR(VLOOKUP(A4283,'CGN-2015-001'!A4282:I9429,4,0)),0,VLOOKUP(A4283,'CGN-2015-001'!A4282:I9429,4,0))</f>
        <v>0</v>
      </c>
      <c r="E4283" s="45">
        <f>IF(ISERROR(VLOOKUP(A4283,[3]Hoja1!$A$1:$F$369,4,0)),0,VLOOKUP(A4283,[3]Hoja1!$A$1:$F$369,4,0))</f>
        <v>0</v>
      </c>
      <c r="F4283" s="45">
        <f>IF(ISERROR(VLOOKUP(A4283,[3]Hoja1!$A$1:$F$369,5,0)),0,VLOOKUP(A4283,[3]Hoja1!$A$1:$F$369,5,0))</f>
        <v>0</v>
      </c>
      <c r="G4283" s="102">
        <f>IF(ISERROR(VLOOKUP(A4283,'CGN-2015-001'!A4282:I9429,7,0)),0,VLOOKUP(A4283,'CGN-2015-001'!A4282:I9429,7,0))</f>
        <v>0</v>
      </c>
      <c r="H4283" s="44"/>
      <c r="I4283" s="46"/>
      <c r="J4283" s="113">
        <f t="shared" si="334"/>
        <v>0</v>
      </c>
      <c r="K4283" s="114">
        <f t="shared" si="335"/>
        <v>0</v>
      </c>
      <c r="L4283" s="31">
        <f t="shared" si="336"/>
        <v>0</v>
      </c>
      <c r="M4283" s="1">
        <f t="shared" si="337"/>
        <v>0</v>
      </c>
      <c r="N4283" s="1">
        <f t="shared" si="338"/>
        <v>6</v>
      </c>
    </row>
    <row r="4284" spans="1:14" ht="16.5" hidden="1" thickBot="1" x14ac:dyDescent="0.3">
      <c r="A4284" s="26">
        <v>734909</v>
      </c>
      <c r="B4284" s="42">
        <v>734909</v>
      </c>
      <c r="C4284" s="43" t="s">
        <v>1821</v>
      </c>
      <c r="D4284" s="99">
        <f>IF(ISERROR(VLOOKUP(A4284,'CGN-2015-001'!A4283:I9430,4,0)),0,VLOOKUP(A4284,'CGN-2015-001'!A4283:I9430,4,0))</f>
        <v>0</v>
      </c>
      <c r="E4284" s="45">
        <f>IF(ISERROR(VLOOKUP(A4284,[3]Hoja1!$A$1:$F$369,4,0)),0,VLOOKUP(A4284,[3]Hoja1!$A$1:$F$369,4,0))</f>
        <v>0</v>
      </c>
      <c r="F4284" s="45">
        <f>IF(ISERROR(VLOOKUP(A4284,[3]Hoja1!$A$1:$F$369,5,0)),0,VLOOKUP(A4284,[3]Hoja1!$A$1:$F$369,5,0))</f>
        <v>0</v>
      </c>
      <c r="G4284" s="102">
        <f>IF(ISERROR(VLOOKUP(A4284,'CGN-2015-001'!A4283:I9430,7,0)),0,VLOOKUP(A4284,'CGN-2015-001'!A4283:I9430,7,0))</f>
        <v>0</v>
      </c>
      <c r="H4284" s="44"/>
      <c r="I4284" s="46"/>
      <c r="J4284" s="113">
        <f t="shared" si="334"/>
        <v>0</v>
      </c>
      <c r="K4284" s="114">
        <f t="shared" si="335"/>
        <v>0</v>
      </c>
      <c r="L4284" s="31">
        <f t="shared" si="336"/>
        <v>0</v>
      </c>
      <c r="M4284" s="1">
        <f t="shared" si="337"/>
        <v>0</v>
      </c>
      <c r="N4284" s="1">
        <f t="shared" si="338"/>
        <v>6</v>
      </c>
    </row>
    <row r="4285" spans="1:14" ht="16.5" hidden="1" thickBot="1" x14ac:dyDescent="0.3">
      <c r="A4285" s="26">
        <v>734910</v>
      </c>
      <c r="B4285" s="42">
        <v>734910</v>
      </c>
      <c r="C4285" s="43" t="s">
        <v>1822</v>
      </c>
      <c r="D4285" s="99">
        <f>IF(ISERROR(VLOOKUP(A4285,'CGN-2015-001'!A4284:I9431,4,0)),0,VLOOKUP(A4285,'CGN-2015-001'!A4284:I9431,4,0))</f>
        <v>0</v>
      </c>
      <c r="E4285" s="45">
        <f>IF(ISERROR(VLOOKUP(A4285,[3]Hoja1!$A$1:$F$369,4,0)),0,VLOOKUP(A4285,[3]Hoja1!$A$1:$F$369,4,0))</f>
        <v>0</v>
      </c>
      <c r="F4285" s="45">
        <f>IF(ISERROR(VLOOKUP(A4285,[3]Hoja1!$A$1:$F$369,5,0)),0,VLOOKUP(A4285,[3]Hoja1!$A$1:$F$369,5,0))</f>
        <v>0</v>
      </c>
      <c r="G4285" s="102">
        <f>IF(ISERROR(VLOOKUP(A4285,'CGN-2015-001'!A4284:I9431,7,0)),0,VLOOKUP(A4285,'CGN-2015-001'!A4284:I9431,7,0))</f>
        <v>0</v>
      </c>
      <c r="H4285" s="44"/>
      <c r="I4285" s="46"/>
      <c r="J4285" s="113">
        <f t="shared" si="334"/>
        <v>0</v>
      </c>
      <c r="K4285" s="114">
        <f t="shared" si="335"/>
        <v>0</v>
      </c>
      <c r="L4285" s="31">
        <f t="shared" si="336"/>
        <v>0</v>
      </c>
      <c r="M4285" s="1">
        <f t="shared" si="337"/>
        <v>0</v>
      </c>
      <c r="N4285" s="1">
        <f t="shared" si="338"/>
        <v>6</v>
      </c>
    </row>
    <row r="4286" spans="1:14" ht="16.5" hidden="1" thickBot="1" x14ac:dyDescent="0.3">
      <c r="A4286" s="26">
        <v>734995</v>
      </c>
      <c r="B4286" s="42">
        <v>734995</v>
      </c>
      <c r="C4286" s="43" t="s">
        <v>1956</v>
      </c>
      <c r="D4286" s="99">
        <f>IF(ISERROR(VLOOKUP(A4286,'CGN-2015-001'!A4285:I9432,4,0)),0,VLOOKUP(A4286,'CGN-2015-001'!A4285:I9432,4,0))</f>
        <v>0</v>
      </c>
      <c r="E4286" s="45">
        <f>IF(ISERROR(VLOOKUP(A4286,[3]Hoja1!$A$1:$F$369,4,0)),0,VLOOKUP(A4286,[3]Hoja1!$A$1:$F$369,4,0))</f>
        <v>0</v>
      </c>
      <c r="F4286" s="45">
        <f>IF(ISERROR(VLOOKUP(A4286,[3]Hoja1!$A$1:$F$369,5,0)),0,VLOOKUP(A4286,[3]Hoja1!$A$1:$F$369,5,0))</f>
        <v>0</v>
      </c>
      <c r="G4286" s="102">
        <f>IF(ISERROR(VLOOKUP(A4286,'CGN-2015-001'!A4285:I9432,7,0)),0,VLOOKUP(A4286,'CGN-2015-001'!A4285:I9432,7,0))</f>
        <v>0</v>
      </c>
      <c r="H4286" s="44"/>
      <c r="I4286" s="46"/>
      <c r="J4286" s="113">
        <f t="shared" si="334"/>
        <v>0</v>
      </c>
      <c r="K4286" s="114">
        <f t="shared" si="335"/>
        <v>0</v>
      </c>
      <c r="L4286" s="31">
        <f t="shared" si="336"/>
        <v>0</v>
      </c>
      <c r="M4286" s="1">
        <f t="shared" si="337"/>
        <v>0</v>
      </c>
      <c r="N4286" s="1">
        <f t="shared" si="338"/>
        <v>6</v>
      </c>
    </row>
    <row r="4287" spans="1:14" ht="16.5" hidden="1" thickBot="1" x14ac:dyDescent="0.3">
      <c r="A4287" s="26">
        <v>7350</v>
      </c>
      <c r="B4287" s="48">
        <v>735000</v>
      </c>
      <c r="C4287" s="49" t="s">
        <v>2004</v>
      </c>
      <c r="D4287" s="99">
        <f>IF(ISERROR(VLOOKUP(A4287,'CGN-2015-001'!A4286:I9433,4,0)),0,VLOOKUP(A4287,'CGN-2015-001'!A4286:I9433,4,0))</f>
        <v>0</v>
      </c>
      <c r="E4287" s="40">
        <f>IF(ISERROR(VLOOKUP(A4287,[3]Hoja1!$A$1:$F$369,4,0)),0,VLOOKUP(A4287,[3]Hoja1!$A$1:$F$369,4,0))</f>
        <v>0</v>
      </c>
      <c r="F4287" s="40">
        <f>IF(ISERROR(VLOOKUP(A4287,[3]Hoja1!$A$1:$F$369,5,0)),0,VLOOKUP(A4287,[3]Hoja1!$A$1:$F$369,5,0))</f>
        <v>0</v>
      </c>
      <c r="G4287" s="102">
        <f>IF(ISERROR(VLOOKUP(A4287,'CGN-2015-001'!A4286:I9433,7,0)),0,VLOOKUP(A4287,'CGN-2015-001'!A4286:I9433,7,0))</f>
        <v>0</v>
      </c>
      <c r="H4287" s="50"/>
      <c r="I4287" s="51"/>
      <c r="J4287" s="113">
        <f t="shared" si="334"/>
        <v>0</v>
      </c>
      <c r="K4287" s="114">
        <f t="shared" si="335"/>
        <v>0</v>
      </c>
      <c r="L4287" s="31">
        <f t="shared" si="336"/>
        <v>0</v>
      </c>
      <c r="M4287" s="1">
        <f t="shared" si="337"/>
        <v>0</v>
      </c>
      <c r="N4287" s="1">
        <f t="shared" si="338"/>
        <v>4</v>
      </c>
    </row>
    <row r="4288" spans="1:14" ht="16.5" hidden="1" thickBot="1" x14ac:dyDescent="0.3">
      <c r="A4288" s="26">
        <v>735001</v>
      </c>
      <c r="B4288" s="42">
        <v>735001</v>
      </c>
      <c r="C4288" s="43" t="s">
        <v>1954</v>
      </c>
      <c r="D4288" s="99">
        <f>IF(ISERROR(VLOOKUP(A4288,'CGN-2015-001'!A4287:I9434,4,0)),0,VLOOKUP(A4288,'CGN-2015-001'!A4287:I9434,4,0))</f>
        <v>0</v>
      </c>
      <c r="E4288" s="45">
        <f>IF(ISERROR(VLOOKUP(A4288,[3]Hoja1!$A$1:$F$369,4,0)),0,VLOOKUP(A4288,[3]Hoja1!$A$1:$F$369,4,0))</f>
        <v>0</v>
      </c>
      <c r="F4288" s="45">
        <f>IF(ISERROR(VLOOKUP(A4288,[3]Hoja1!$A$1:$F$369,5,0)),0,VLOOKUP(A4288,[3]Hoja1!$A$1:$F$369,5,0))</f>
        <v>0</v>
      </c>
      <c r="G4288" s="102">
        <f>IF(ISERROR(VLOOKUP(A4288,'CGN-2015-001'!A4287:I9434,7,0)),0,VLOOKUP(A4288,'CGN-2015-001'!A4287:I9434,7,0))</f>
        <v>0</v>
      </c>
      <c r="H4288" s="44"/>
      <c r="I4288" s="46"/>
      <c r="J4288" s="113">
        <f t="shared" si="334"/>
        <v>0</v>
      </c>
      <c r="K4288" s="114">
        <f t="shared" si="335"/>
        <v>0</v>
      </c>
      <c r="L4288" s="31">
        <f t="shared" si="336"/>
        <v>0</v>
      </c>
      <c r="M4288" s="1">
        <f t="shared" si="337"/>
        <v>0</v>
      </c>
      <c r="N4288" s="1">
        <f t="shared" si="338"/>
        <v>6</v>
      </c>
    </row>
    <row r="4289" spans="1:14" ht="16.5" hidden="1" thickBot="1" x14ac:dyDescent="0.3">
      <c r="A4289" s="26">
        <v>735002</v>
      </c>
      <c r="B4289" s="42">
        <v>735002</v>
      </c>
      <c r="C4289" s="43" t="s">
        <v>1820</v>
      </c>
      <c r="D4289" s="99">
        <f>IF(ISERROR(VLOOKUP(A4289,'CGN-2015-001'!A4288:I9435,4,0)),0,VLOOKUP(A4289,'CGN-2015-001'!A4288:I9435,4,0))</f>
        <v>0</v>
      </c>
      <c r="E4289" s="45">
        <f>IF(ISERROR(VLOOKUP(A4289,[3]Hoja1!$A$1:$F$369,4,0)),0,VLOOKUP(A4289,[3]Hoja1!$A$1:$F$369,4,0))</f>
        <v>0</v>
      </c>
      <c r="F4289" s="45">
        <f>IF(ISERROR(VLOOKUP(A4289,[3]Hoja1!$A$1:$F$369,5,0)),0,VLOOKUP(A4289,[3]Hoja1!$A$1:$F$369,5,0))</f>
        <v>0</v>
      </c>
      <c r="G4289" s="102">
        <f>IF(ISERROR(VLOOKUP(A4289,'CGN-2015-001'!A4288:I9435,7,0)),0,VLOOKUP(A4289,'CGN-2015-001'!A4288:I9435,7,0))</f>
        <v>0</v>
      </c>
      <c r="H4289" s="44"/>
      <c r="I4289" s="46"/>
      <c r="J4289" s="113">
        <f t="shared" si="334"/>
        <v>0</v>
      </c>
      <c r="K4289" s="114">
        <f t="shared" si="335"/>
        <v>0</v>
      </c>
      <c r="L4289" s="31">
        <f t="shared" si="336"/>
        <v>0</v>
      </c>
      <c r="M4289" s="1">
        <f t="shared" si="337"/>
        <v>0</v>
      </c>
      <c r="N4289" s="1">
        <f t="shared" si="338"/>
        <v>6</v>
      </c>
    </row>
    <row r="4290" spans="1:14" ht="16.5" hidden="1" thickBot="1" x14ac:dyDescent="0.3">
      <c r="A4290" s="26">
        <v>735003</v>
      </c>
      <c r="B4290" s="42">
        <v>735003</v>
      </c>
      <c r="C4290" s="43" t="s">
        <v>817</v>
      </c>
      <c r="D4290" s="99">
        <f>IF(ISERROR(VLOOKUP(A4290,'CGN-2015-001'!A4289:I9436,4,0)),0,VLOOKUP(A4290,'CGN-2015-001'!A4289:I9436,4,0))</f>
        <v>0</v>
      </c>
      <c r="E4290" s="45">
        <f>IF(ISERROR(VLOOKUP(A4290,[3]Hoja1!$A$1:$F$369,4,0)),0,VLOOKUP(A4290,[3]Hoja1!$A$1:$F$369,4,0))</f>
        <v>0</v>
      </c>
      <c r="F4290" s="45">
        <f>IF(ISERROR(VLOOKUP(A4290,[3]Hoja1!$A$1:$F$369,5,0)),0,VLOOKUP(A4290,[3]Hoja1!$A$1:$F$369,5,0))</f>
        <v>0</v>
      </c>
      <c r="G4290" s="102">
        <f>IF(ISERROR(VLOOKUP(A4290,'CGN-2015-001'!A4289:I9436,7,0)),0,VLOOKUP(A4290,'CGN-2015-001'!A4289:I9436,7,0))</f>
        <v>0</v>
      </c>
      <c r="H4290" s="44"/>
      <c r="I4290" s="46"/>
      <c r="J4290" s="113">
        <f t="shared" si="334"/>
        <v>0</v>
      </c>
      <c r="K4290" s="114">
        <f t="shared" si="335"/>
        <v>0</v>
      </c>
      <c r="L4290" s="31">
        <f t="shared" si="336"/>
        <v>0</v>
      </c>
      <c r="M4290" s="1">
        <f t="shared" si="337"/>
        <v>0</v>
      </c>
      <c r="N4290" s="1">
        <f t="shared" si="338"/>
        <v>6</v>
      </c>
    </row>
    <row r="4291" spans="1:14" ht="16.5" hidden="1" thickBot="1" x14ac:dyDescent="0.3">
      <c r="A4291" s="26">
        <v>735004</v>
      </c>
      <c r="B4291" s="42">
        <v>735004</v>
      </c>
      <c r="C4291" s="43" t="s">
        <v>1819</v>
      </c>
      <c r="D4291" s="99">
        <f>IF(ISERROR(VLOOKUP(A4291,'CGN-2015-001'!A4290:I9437,4,0)),0,VLOOKUP(A4291,'CGN-2015-001'!A4290:I9437,4,0))</f>
        <v>0</v>
      </c>
      <c r="E4291" s="45">
        <f>IF(ISERROR(VLOOKUP(A4291,[3]Hoja1!$A$1:$F$369,4,0)),0,VLOOKUP(A4291,[3]Hoja1!$A$1:$F$369,4,0))</f>
        <v>0</v>
      </c>
      <c r="F4291" s="45">
        <f>IF(ISERROR(VLOOKUP(A4291,[3]Hoja1!$A$1:$F$369,5,0)),0,VLOOKUP(A4291,[3]Hoja1!$A$1:$F$369,5,0))</f>
        <v>0</v>
      </c>
      <c r="G4291" s="102">
        <f>IF(ISERROR(VLOOKUP(A4291,'CGN-2015-001'!A4290:I9437,7,0)),0,VLOOKUP(A4291,'CGN-2015-001'!A4290:I9437,7,0))</f>
        <v>0</v>
      </c>
      <c r="H4291" s="44"/>
      <c r="I4291" s="46"/>
      <c r="J4291" s="113">
        <f t="shared" si="334"/>
        <v>0</v>
      </c>
      <c r="K4291" s="114">
        <f t="shared" si="335"/>
        <v>0</v>
      </c>
      <c r="L4291" s="31">
        <f t="shared" si="336"/>
        <v>0</v>
      </c>
      <c r="M4291" s="1">
        <f t="shared" si="337"/>
        <v>0</v>
      </c>
      <c r="N4291" s="1">
        <f t="shared" si="338"/>
        <v>6</v>
      </c>
    </row>
    <row r="4292" spans="1:14" ht="16.5" hidden="1" thickBot="1" x14ac:dyDescent="0.3">
      <c r="A4292" s="26">
        <v>735005</v>
      </c>
      <c r="B4292" s="42">
        <v>735005</v>
      </c>
      <c r="C4292" s="43" t="s">
        <v>818</v>
      </c>
      <c r="D4292" s="99">
        <f>IF(ISERROR(VLOOKUP(A4292,'CGN-2015-001'!A4291:I9438,4,0)),0,VLOOKUP(A4292,'CGN-2015-001'!A4291:I9438,4,0))</f>
        <v>0</v>
      </c>
      <c r="E4292" s="45">
        <f>IF(ISERROR(VLOOKUP(A4292,[3]Hoja1!$A$1:$F$369,4,0)),0,VLOOKUP(A4292,[3]Hoja1!$A$1:$F$369,4,0))</f>
        <v>0</v>
      </c>
      <c r="F4292" s="45">
        <f>IF(ISERROR(VLOOKUP(A4292,[3]Hoja1!$A$1:$F$369,5,0)),0,VLOOKUP(A4292,[3]Hoja1!$A$1:$F$369,5,0))</f>
        <v>0</v>
      </c>
      <c r="G4292" s="102">
        <f>IF(ISERROR(VLOOKUP(A4292,'CGN-2015-001'!A4291:I9438,7,0)),0,VLOOKUP(A4292,'CGN-2015-001'!A4291:I9438,7,0))</f>
        <v>0</v>
      </c>
      <c r="H4292" s="44"/>
      <c r="I4292" s="46"/>
      <c r="J4292" s="113">
        <f t="shared" si="334"/>
        <v>0</v>
      </c>
      <c r="K4292" s="114">
        <f t="shared" si="335"/>
        <v>0</v>
      </c>
      <c r="L4292" s="31">
        <f t="shared" si="336"/>
        <v>0</v>
      </c>
      <c r="M4292" s="1">
        <f t="shared" si="337"/>
        <v>0</v>
      </c>
      <c r="N4292" s="1">
        <f t="shared" si="338"/>
        <v>6</v>
      </c>
    </row>
    <row r="4293" spans="1:14" ht="16.5" hidden="1" thickBot="1" x14ac:dyDescent="0.3">
      <c r="A4293" s="26">
        <v>735006</v>
      </c>
      <c r="B4293" s="42">
        <v>735006</v>
      </c>
      <c r="C4293" s="43" t="s">
        <v>440</v>
      </c>
      <c r="D4293" s="99">
        <f>IF(ISERROR(VLOOKUP(A4293,'CGN-2015-001'!A4292:I9439,4,0)),0,VLOOKUP(A4293,'CGN-2015-001'!A4292:I9439,4,0))</f>
        <v>0</v>
      </c>
      <c r="E4293" s="45">
        <f>IF(ISERROR(VLOOKUP(A4293,[3]Hoja1!$A$1:$F$369,4,0)),0,VLOOKUP(A4293,[3]Hoja1!$A$1:$F$369,4,0))</f>
        <v>0</v>
      </c>
      <c r="F4293" s="45">
        <f>IF(ISERROR(VLOOKUP(A4293,[3]Hoja1!$A$1:$F$369,5,0)),0,VLOOKUP(A4293,[3]Hoja1!$A$1:$F$369,5,0))</f>
        <v>0</v>
      </c>
      <c r="G4293" s="102">
        <f>IF(ISERROR(VLOOKUP(A4293,'CGN-2015-001'!A4292:I9439,7,0)),0,VLOOKUP(A4293,'CGN-2015-001'!A4292:I9439,7,0))</f>
        <v>0</v>
      </c>
      <c r="H4293" s="44"/>
      <c r="I4293" s="46"/>
      <c r="J4293" s="113">
        <f t="shared" si="334"/>
        <v>0</v>
      </c>
      <c r="K4293" s="114">
        <f t="shared" si="335"/>
        <v>0</v>
      </c>
      <c r="L4293" s="31">
        <f t="shared" si="336"/>
        <v>0</v>
      </c>
      <c r="M4293" s="1">
        <f t="shared" si="337"/>
        <v>0</v>
      </c>
      <c r="N4293" s="1">
        <f t="shared" si="338"/>
        <v>6</v>
      </c>
    </row>
    <row r="4294" spans="1:14" ht="16.5" hidden="1" thickBot="1" x14ac:dyDescent="0.3">
      <c r="A4294" s="26">
        <v>735007</v>
      </c>
      <c r="B4294" s="42">
        <v>735007</v>
      </c>
      <c r="C4294" s="43" t="s">
        <v>1955</v>
      </c>
      <c r="D4294" s="99">
        <f>IF(ISERROR(VLOOKUP(A4294,'CGN-2015-001'!A4293:I9440,4,0)),0,VLOOKUP(A4294,'CGN-2015-001'!A4293:I9440,4,0))</f>
        <v>0</v>
      </c>
      <c r="E4294" s="45">
        <f>IF(ISERROR(VLOOKUP(A4294,[3]Hoja1!$A$1:$F$369,4,0)),0,VLOOKUP(A4294,[3]Hoja1!$A$1:$F$369,4,0))</f>
        <v>0</v>
      </c>
      <c r="F4294" s="45">
        <f>IF(ISERROR(VLOOKUP(A4294,[3]Hoja1!$A$1:$F$369,5,0)),0,VLOOKUP(A4294,[3]Hoja1!$A$1:$F$369,5,0))</f>
        <v>0</v>
      </c>
      <c r="G4294" s="102">
        <f>IF(ISERROR(VLOOKUP(A4294,'CGN-2015-001'!A4293:I9440,7,0)),0,VLOOKUP(A4294,'CGN-2015-001'!A4293:I9440,7,0))</f>
        <v>0</v>
      </c>
      <c r="H4294" s="44"/>
      <c r="I4294" s="46"/>
      <c r="J4294" s="113">
        <f t="shared" si="334"/>
        <v>0</v>
      </c>
      <c r="K4294" s="114">
        <f t="shared" si="335"/>
        <v>0</v>
      </c>
      <c r="L4294" s="31">
        <f t="shared" si="336"/>
        <v>0</v>
      </c>
      <c r="M4294" s="1">
        <f t="shared" si="337"/>
        <v>0</v>
      </c>
      <c r="N4294" s="1">
        <f t="shared" si="338"/>
        <v>6</v>
      </c>
    </row>
    <row r="4295" spans="1:14" ht="16.5" hidden="1" thickBot="1" x14ac:dyDescent="0.3">
      <c r="A4295" s="26">
        <v>735008</v>
      </c>
      <c r="B4295" s="42">
        <v>735008</v>
      </c>
      <c r="C4295" s="43" t="s">
        <v>438</v>
      </c>
      <c r="D4295" s="99">
        <f>IF(ISERROR(VLOOKUP(A4295,'CGN-2015-001'!A4294:I9441,4,0)),0,VLOOKUP(A4295,'CGN-2015-001'!A4294:I9441,4,0))</f>
        <v>0</v>
      </c>
      <c r="E4295" s="45">
        <f>IF(ISERROR(VLOOKUP(A4295,[3]Hoja1!$A$1:$F$369,4,0)),0,VLOOKUP(A4295,[3]Hoja1!$A$1:$F$369,4,0))</f>
        <v>0</v>
      </c>
      <c r="F4295" s="45">
        <f>IF(ISERROR(VLOOKUP(A4295,[3]Hoja1!$A$1:$F$369,5,0)),0,VLOOKUP(A4295,[3]Hoja1!$A$1:$F$369,5,0))</f>
        <v>0</v>
      </c>
      <c r="G4295" s="102">
        <f>IF(ISERROR(VLOOKUP(A4295,'CGN-2015-001'!A4294:I9441,7,0)),0,VLOOKUP(A4295,'CGN-2015-001'!A4294:I9441,7,0))</f>
        <v>0</v>
      </c>
      <c r="H4295" s="44"/>
      <c r="I4295" s="46"/>
      <c r="J4295" s="113">
        <f t="shared" si="334"/>
        <v>0</v>
      </c>
      <c r="K4295" s="114">
        <f t="shared" si="335"/>
        <v>0</v>
      </c>
      <c r="L4295" s="31">
        <f t="shared" si="336"/>
        <v>0</v>
      </c>
      <c r="M4295" s="1">
        <f t="shared" si="337"/>
        <v>0</v>
      </c>
      <c r="N4295" s="1">
        <f t="shared" si="338"/>
        <v>6</v>
      </c>
    </row>
    <row r="4296" spans="1:14" ht="16.5" hidden="1" thickBot="1" x14ac:dyDescent="0.3">
      <c r="A4296" s="26">
        <v>735009</v>
      </c>
      <c r="B4296" s="42">
        <v>735009</v>
      </c>
      <c r="C4296" s="43" t="s">
        <v>1821</v>
      </c>
      <c r="D4296" s="99">
        <f>IF(ISERROR(VLOOKUP(A4296,'CGN-2015-001'!A4295:I9442,4,0)),0,VLOOKUP(A4296,'CGN-2015-001'!A4295:I9442,4,0))</f>
        <v>0</v>
      </c>
      <c r="E4296" s="45">
        <f>IF(ISERROR(VLOOKUP(A4296,[3]Hoja1!$A$1:$F$369,4,0)),0,VLOOKUP(A4296,[3]Hoja1!$A$1:$F$369,4,0))</f>
        <v>0</v>
      </c>
      <c r="F4296" s="45">
        <f>IF(ISERROR(VLOOKUP(A4296,[3]Hoja1!$A$1:$F$369,5,0)),0,VLOOKUP(A4296,[3]Hoja1!$A$1:$F$369,5,0))</f>
        <v>0</v>
      </c>
      <c r="G4296" s="102">
        <f>IF(ISERROR(VLOOKUP(A4296,'CGN-2015-001'!A4295:I9442,7,0)),0,VLOOKUP(A4296,'CGN-2015-001'!A4295:I9442,7,0))</f>
        <v>0</v>
      </c>
      <c r="H4296" s="44"/>
      <c r="I4296" s="46"/>
      <c r="J4296" s="113">
        <f t="shared" si="334"/>
        <v>0</v>
      </c>
      <c r="K4296" s="114">
        <f t="shared" si="335"/>
        <v>0</v>
      </c>
      <c r="L4296" s="31">
        <f t="shared" si="336"/>
        <v>0</v>
      </c>
      <c r="M4296" s="1">
        <f t="shared" si="337"/>
        <v>0</v>
      </c>
      <c r="N4296" s="1">
        <f t="shared" si="338"/>
        <v>6</v>
      </c>
    </row>
    <row r="4297" spans="1:14" ht="16.5" hidden="1" thickBot="1" x14ac:dyDescent="0.3">
      <c r="A4297" s="26">
        <v>735010</v>
      </c>
      <c r="B4297" s="42">
        <v>735010</v>
      </c>
      <c r="C4297" s="43" t="s">
        <v>1822</v>
      </c>
      <c r="D4297" s="99">
        <f>IF(ISERROR(VLOOKUP(A4297,'CGN-2015-001'!A4296:I9443,4,0)),0,VLOOKUP(A4297,'CGN-2015-001'!A4296:I9443,4,0))</f>
        <v>0</v>
      </c>
      <c r="E4297" s="45">
        <f>IF(ISERROR(VLOOKUP(A4297,[3]Hoja1!$A$1:$F$369,4,0)),0,VLOOKUP(A4297,[3]Hoja1!$A$1:$F$369,4,0))</f>
        <v>0</v>
      </c>
      <c r="F4297" s="45">
        <f>IF(ISERROR(VLOOKUP(A4297,[3]Hoja1!$A$1:$F$369,5,0)),0,VLOOKUP(A4297,[3]Hoja1!$A$1:$F$369,5,0))</f>
        <v>0</v>
      </c>
      <c r="G4297" s="102">
        <f>IF(ISERROR(VLOOKUP(A4297,'CGN-2015-001'!A4296:I9443,7,0)),0,VLOOKUP(A4297,'CGN-2015-001'!A4296:I9443,7,0))</f>
        <v>0</v>
      </c>
      <c r="H4297" s="44"/>
      <c r="I4297" s="46"/>
      <c r="J4297" s="113">
        <f t="shared" si="334"/>
        <v>0</v>
      </c>
      <c r="K4297" s="114">
        <f t="shared" si="335"/>
        <v>0</v>
      </c>
      <c r="L4297" s="31">
        <f t="shared" si="336"/>
        <v>0</v>
      </c>
      <c r="M4297" s="1">
        <f t="shared" si="337"/>
        <v>0</v>
      </c>
      <c r="N4297" s="1">
        <f t="shared" si="338"/>
        <v>6</v>
      </c>
    </row>
    <row r="4298" spans="1:14" ht="16.5" hidden="1" thickBot="1" x14ac:dyDescent="0.3">
      <c r="A4298" s="26">
        <v>735095</v>
      </c>
      <c r="B4298" s="42">
        <v>735095</v>
      </c>
      <c r="C4298" s="43" t="s">
        <v>1956</v>
      </c>
      <c r="D4298" s="99">
        <f>IF(ISERROR(VLOOKUP(A4298,'CGN-2015-001'!A4297:I9444,4,0)),0,VLOOKUP(A4298,'CGN-2015-001'!A4297:I9444,4,0))</f>
        <v>0</v>
      </c>
      <c r="E4298" s="45">
        <f>IF(ISERROR(VLOOKUP(A4298,[3]Hoja1!$A$1:$F$369,4,0)),0,VLOOKUP(A4298,[3]Hoja1!$A$1:$F$369,4,0))</f>
        <v>0</v>
      </c>
      <c r="F4298" s="45">
        <f>IF(ISERROR(VLOOKUP(A4298,[3]Hoja1!$A$1:$F$369,5,0)),0,VLOOKUP(A4298,[3]Hoja1!$A$1:$F$369,5,0))</f>
        <v>0</v>
      </c>
      <c r="G4298" s="102">
        <f>IF(ISERROR(VLOOKUP(A4298,'CGN-2015-001'!A4297:I9444,7,0)),0,VLOOKUP(A4298,'CGN-2015-001'!A4297:I9444,7,0))</f>
        <v>0</v>
      </c>
      <c r="H4298" s="44"/>
      <c r="I4298" s="46"/>
      <c r="J4298" s="113">
        <f t="shared" si="334"/>
        <v>0</v>
      </c>
      <c r="K4298" s="114">
        <f t="shared" si="335"/>
        <v>0</v>
      </c>
      <c r="L4298" s="31">
        <f t="shared" si="336"/>
        <v>0</v>
      </c>
      <c r="M4298" s="1">
        <f t="shared" si="337"/>
        <v>0</v>
      </c>
      <c r="N4298" s="1">
        <f t="shared" si="338"/>
        <v>6</v>
      </c>
    </row>
    <row r="4299" spans="1:14" ht="16.5" hidden="1" thickBot="1" x14ac:dyDescent="0.3">
      <c r="A4299" s="26">
        <v>7351</v>
      </c>
      <c r="B4299" s="48">
        <v>735100</v>
      </c>
      <c r="C4299" s="49" t="s">
        <v>2005</v>
      </c>
      <c r="D4299" s="99">
        <f>IF(ISERROR(VLOOKUP(A4299,'CGN-2015-001'!A4298:I9445,4,0)),0,VLOOKUP(A4299,'CGN-2015-001'!A4298:I9445,4,0))</f>
        <v>0</v>
      </c>
      <c r="E4299" s="40">
        <f>IF(ISERROR(VLOOKUP(A4299,[3]Hoja1!$A$1:$F$369,4,0)),0,VLOOKUP(A4299,[3]Hoja1!$A$1:$F$369,4,0))</f>
        <v>0</v>
      </c>
      <c r="F4299" s="40">
        <f>IF(ISERROR(VLOOKUP(A4299,[3]Hoja1!$A$1:$F$369,5,0)),0,VLOOKUP(A4299,[3]Hoja1!$A$1:$F$369,5,0))</f>
        <v>0</v>
      </c>
      <c r="G4299" s="102">
        <f>IF(ISERROR(VLOOKUP(A4299,'CGN-2015-001'!A4298:I9445,7,0)),0,VLOOKUP(A4299,'CGN-2015-001'!A4298:I9445,7,0))</f>
        <v>0</v>
      </c>
      <c r="H4299" s="50"/>
      <c r="I4299" s="51"/>
      <c r="J4299" s="113">
        <f t="shared" ref="J4299:J4362" si="339">D4299-G4299</f>
        <v>0</v>
      </c>
      <c r="K4299" s="114">
        <f t="shared" ref="K4299:K4362" si="340">IF(ISERROR(((D4299/G4299)-100%)),0,((D4299/G4299)-100%))</f>
        <v>0</v>
      </c>
      <c r="L4299" s="31">
        <f t="shared" ref="L4299:L4362" si="341">+G4299-H4299-I4299</f>
        <v>0</v>
      </c>
      <c r="M4299" s="1">
        <f t="shared" ref="M4299:M4362" si="342">IF(D4299&lt;&gt;0,1,IF(G4299&lt;&gt;0,2,IF(F4299&lt;&gt;0,3,IF(E4299&lt;&gt;0,4,0))))</f>
        <v>0</v>
      </c>
      <c r="N4299" s="1">
        <f t="shared" ref="N4299:N4362" si="343">+LEN(A4299)</f>
        <v>4</v>
      </c>
    </row>
    <row r="4300" spans="1:14" ht="16.5" hidden="1" thickBot="1" x14ac:dyDescent="0.3">
      <c r="A4300" s="26">
        <v>735101</v>
      </c>
      <c r="B4300" s="42">
        <v>735101</v>
      </c>
      <c r="C4300" s="43" t="s">
        <v>1954</v>
      </c>
      <c r="D4300" s="99">
        <f>IF(ISERROR(VLOOKUP(A4300,'CGN-2015-001'!A4299:I9446,4,0)),0,VLOOKUP(A4300,'CGN-2015-001'!A4299:I9446,4,0))</f>
        <v>0</v>
      </c>
      <c r="E4300" s="45">
        <f>IF(ISERROR(VLOOKUP(A4300,[3]Hoja1!$A$1:$F$369,4,0)),0,VLOOKUP(A4300,[3]Hoja1!$A$1:$F$369,4,0))</f>
        <v>0</v>
      </c>
      <c r="F4300" s="45">
        <f>IF(ISERROR(VLOOKUP(A4300,[3]Hoja1!$A$1:$F$369,5,0)),0,VLOOKUP(A4300,[3]Hoja1!$A$1:$F$369,5,0))</f>
        <v>0</v>
      </c>
      <c r="G4300" s="102">
        <f>IF(ISERROR(VLOOKUP(A4300,'CGN-2015-001'!A4299:I9446,7,0)),0,VLOOKUP(A4300,'CGN-2015-001'!A4299:I9446,7,0))</f>
        <v>0</v>
      </c>
      <c r="H4300" s="44"/>
      <c r="I4300" s="46"/>
      <c r="J4300" s="113">
        <f t="shared" si="339"/>
        <v>0</v>
      </c>
      <c r="K4300" s="114">
        <f t="shared" si="340"/>
        <v>0</v>
      </c>
      <c r="L4300" s="31">
        <f t="shared" si="341"/>
        <v>0</v>
      </c>
      <c r="M4300" s="1">
        <f t="shared" si="342"/>
        <v>0</v>
      </c>
      <c r="N4300" s="1">
        <f t="shared" si="343"/>
        <v>6</v>
      </c>
    </row>
    <row r="4301" spans="1:14" ht="16.5" hidden="1" thickBot="1" x14ac:dyDescent="0.3">
      <c r="A4301" s="26">
        <v>735102</v>
      </c>
      <c r="B4301" s="42">
        <v>735102</v>
      </c>
      <c r="C4301" s="43" t="s">
        <v>1820</v>
      </c>
      <c r="D4301" s="99">
        <f>IF(ISERROR(VLOOKUP(A4301,'CGN-2015-001'!A4300:I9447,4,0)),0,VLOOKUP(A4301,'CGN-2015-001'!A4300:I9447,4,0))</f>
        <v>0</v>
      </c>
      <c r="E4301" s="45">
        <f>IF(ISERROR(VLOOKUP(A4301,[3]Hoja1!$A$1:$F$369,4,0)),0,VLOOKUP(A4301,[3]Hoja1!$A$1:$F$369,4,0))</f>
        <v>0</v>
      </c>
      <c r="F4301" s="45">
        <f>IF(ISERROR(VLOOKUP(A4301,[3]Hoja1!$A$1:$F$369,5,0)),0,VLOOKUP(A4301,[3]Hoja1!$A$1:$F$369,5,0))</f>
        <v>0</v>
      </c>
      <c r="G4301" s="102">
        <f>IF(ISERROR(VLOOKUP(A4301,'CGN-2015-001'!A4300:I9447,7,0)),0,VLOOKUP(A4301,'CGN-2015-001'!A4300:I9447,7,0))</f>
        <v>0</v>
      </c>
      <c r="H4301" s="44"/>
      <c r="I4301" s="46"/>
      <c r="J4301" s="113">
        <f t="shared" si="339"/>
        <v>0</v>
      </c>
      <c r="K4301" s="114">
        <f t="shared" si="340"/>
        <v>0</v>
      </c>
      <c r="L4301" s="31">
        <f t="shared" si="341"/>
        <v>0</v>
      </c>
      <c r="M4301" s="1">
        <f t="shared" si="342"/>
        <v>0</v>
      </c>
      <c r="N4301" s="1">
        <f t="shared" si="343"/>
        <v>6</v>
      </c>
    </row>
    <row r="4302" spans="1:14" ht="16.5" hidden="1" thickBot="1" x14ac:dyDescent="0.3">
      <c r="A4302" s="26">
        <v>735103</v>
      </c>
      <c r="B4302" s="42">
        <v>735103</v>
      </c>
      <c r="C4302" s="43" t="s">
        <v>817</v>
      </c>
      <c r="D4302" s="99">
        <f>IF(ISERROR(VLOOKUP(A4302,'CGN-2015-001'!A4301:I9448,4,0)),0,VLOOKUP(A4302,'CGN-2015-001'!A4301:I9448,4,0))</f>
        <v>0</v>
      </c>
      <c r="E4302" s="45">
        <f>IF(ISERROR(VLOOKUP(A4302,[3]Hoja1!$A$1:$F$369,4,0)),0,VLOOKUP(A4302,[3]Hoja1!$A$1:$F$369,4,0))</f>
        <v>0</v>
      </c>
      <c r="F4302" s="45">
        <f>IF(ISERROR(VLOOKUP(A4302,[3]Hoja1!$A$1:$F$369,5,0)),0,VLOOKUP(A4302,[3]Hoja1!$A$1:$F$369,5,0))</f>
        <v>0</v>
      </c>
      <c r="G4302" s="102">
        <f>IF(ISERROR(VLOOKUP(A4302,'CGN-2015-001'!A4301:I9448,7,0)),0,VLOOKUP(A4302,'CGN-2015-001'!A4301:I9448,7,0))</f>
        <v>0</v>
      </c>
      <c r="H4302" s="44"/>
      <c r="I4302" s="46"/>
      <c r="J4302" s="113">
        <f t="shared" si="339"/>
        <v>0</v>
      </c>
      <c r="K4302" s="114">
        <f t="shared" si="340"/>
        <v>0</v>
      </c>
      <c r="L4302" s="31">
        <f t="shared" si="341"/>
        <v>0</v>
      </c>
      <c r="M4302" s="1">
        <f t="shared" si="342"/>
        <v>0</v>
      </c>
      <c r="N4302" s="1">
        <f t="shared" si="343"/>
        <v>6</v>
      </c>
    </row>
    <row r="4303" spans="1:14" ht="16.5" hidden="1" thickBot="1" x14ac:dyDescent="0.3">
      <c r="A4303" s="26">
        <v>735104</v>
      </c>
      <c r="B4303" s="42">
        <v>735104</v>
      </c>
      <c r="C4303" s="43" t="s">
        <v>1819</v>
      </c>
      <c r="D4303" s="99">
        <f>IF(ISERROR(VLOOKUP(A4303,'CGN-2015-001'!A4302:I9449,4,0)),0,VLOOKUP(A4303,'CGN-2015-001'!A4302:I9449,4,0))</f>
        <v>0</v>
      </c>
      <c r="E4303" s="45">
        <f>IF(ISERROR(VLOOKUP(A4303,[3]Hoja1!$A$1:$F$369,4,0)),0,VLOOKUP(A4303,[3]Hoja1!$A$1:$F$369,4,0))</f>
        <v>0</v>
      </c>
      <c r="F4303" s="45">
        <f>IF(ISERROR(VLOOKUP(A4303,[3]Hoja1!$A$1:$F$369,5,0)),0,VLOOKUP(A4303,[3]Hoja1!$A$1:$F$369,5,0))</f>
        <v>0</v>
      </c>
      <c r="G4303" s="102">
        <f>IF(ISERROR(VLOOKUP(A4303,'CGN-2015-001'!A4302:I9449,7,0)),0,VLOOKUP(A4303,'CGN-2015-001'!A4302:I9449,7,0))</f>
        <v>0</v>
      </c>
      <c r="H4303" s="44"/>
      <c r="I4303" s="46"/>
      <c r="J4303" s="113">
        <f t="shared" si="339"/>
        <v>0</v>
      </c>
      <c r="K4303" s="114">
        <f t="shared" si="340"/>
        <v>0</v>
      </c>
      <c r="L4303" s="31">
        <f t="shared" si="341"/>
        <v>0</v>
      </c>
      <c r="M4303" s="1">
        <f t="shared" si="342"/>
        <v>0</v>
      </c>
      <c r="N4303" s="1">
        <f t="shared" si="343"/>
        <v>6</v>
      </c>
    </row>
    <row r="4304" spans="1:14" ht="16.5" hidden="1" thickBot="1" x14ac:dyDescent="0.3">
      <c r="A4304" s="26">
        <v>735105</v>
      </c>
      <c r="B4304" s="42">
        <v>735105</v>
      </c>
      <c r="C4304" s="43" t="s">
        <v>818</v>
      </c>
      <c r="D4304" s="99">
        <f>IF(ISERROR(VLOOKUP(A4304,'CGN-2015-001'!A4303:I9450,4,0)),0,VLOOKUP(A4304,'CGN-2015-001'!A4303:I9450,4,0))</f>
        <v>0</v>
      </c>
      <c r="E4304" s="45">
        <f>IF(ISERROR(VLOOKUP(A4304,[3]Hoja1!$A$1:$F$369,4,0)),0,VLOOKUP(A4304,[3]Hoja1!$A$1:$F$369,4,0))</f>
        <v>0</v>
      </c>
      <c r="F4304" s="45">
        <f>IF(ISERROR(VLOOKUP(A4304,[3]Hoja1!$A$1:$F$369,5,0)),0,VLOOKUP(A4304,[3]Hoja1!$A$1:$F$369,5,0))</f>
        <v>0</v>
      </c>
      <c r="G4304" s="102">
        <f>IF(ISERROR(VLOOKUP(A4304,'CGN-2015-001'!A4303:I9450,7,0)),0,VLOOKUP(A4304,'CGN-2015-001'!A4303:I9450,7,0))</f>
        <v>0</v>
      </c>
      <c r="H4304" s="44"/>
      <c r="I4304" s="46"/>
      <c r="J4304" s="113">
        <f t="shared" si="339"/>
        <v>0</v>
      </c>
      <c r="K4304" s="114">
        <f t="shared" si="340"/>
        <v>0</v>
      </c>
      <c r="L4304" s="31">
        <f t="shared" si="341"/>
        <v>0</v>
      </c>
      <c r="M4304" s="1">
        <f t="shared" si="342"/>
        <v>0</v>
      </c>
      <c r="N4304" s="1">
        <f t="shared" si="343"/>
        <v>6</v>
      </c>
    </row>
    <row r="4305" spans="1:14" ht="16.5" hidden="1" thickBot="1" x14ac:dyDescent="0.3">
      <c r="A4305" s="26">
        <v>735106</v>
      </c>
      <c r="B4305" s="42">
        <v>735106</v>
      </c>
      <c r="C4305" s="43" t="s">
        <v>440</v>
      </c>
      <c r="D4305" s="99">
        <f>IF(ISERROR(VLOOKUP(A4305,'CGN-2015-001'!A4304:I9451,4,0)),0,VLOOKUP(A4305,'CGN-2015-001'!A4304:I9451,4,0))</f>
        <v>0</v>
      </c>
      <c r="E4305" s="45">
        <f>IF(ISERROR(VLOOKUP(A4305,[3]Hoja1!$A$1:$F$369,4,0)),0,VLOOKUP(A4305,[3]Hoja1!$A$1:$F$369,4,0))</f>
        <v>0</v>
      </c>
      <c r="F4305" s="45">
        <f>IF(ISERROR(VLOOKUP(A4305,[3]Hoja1!$A$1:$F$369,5,0)),0,VLOOKUP(A4305,[3]Hoja1!$A$1:$F$369,5,0))</f>
        <v>0</v>
      </c>
      <c r="G4305" s="102">
        <f>IF(ISERROR(VLOOKUP(A4305,'CGN-2015-001'!A4304:I9451,7,0)),0,VLOOKUP(A4305,'CGN-2015-001'!A4304:I9451,7,0))</f>
        <v>0</v>
      </c>
      <c r="H4305" s="44"/>
      <c r="I4305" s="46"/>
      <c r="J4305" s="113">
        <f t="shared" si="339"/>
        <v>0</v>
      </c>
      <c r="K4305" s="114">
        <f t="shared" si="340"/>
        <v>0</v>
      </c>
      <c r="L4305" s="31">
        <f t="shared" si="341"/>
        <v>0</v>
      </c>
      <c r="M4305" s="1">
        <f t="shared" si="342"/>
        <v>0</v>
      </c>
      <c r="N4305" s="1">
        <f t="shared" si="343"/>
        <v>6</v>
      </c>
    </row>
    <row r="4306" spans="1:14" ht="16.5" hidden="1" thickBot="1" x14ac:dyDescent="0.3">
      <c r="A4306" s="26">
        <v>735107</v>
      </c>
      <c r="B4306" s="42">
        <v>735107</v>
      </c>
      <c r="C4306" s="43" t="s">
        <v>1955</v>
      </c>
      <c r="D4306" s="99">
        <f>IF(ISERROR(VLOOKUP(A4306,'CGN-2015-001'!A4305:I9452,4,0)),0,VLOOKUP(A4306,'CGN-2015-001'!A4305:I9452,4,0))</f>
        <v>0</v>
      </c>
      <c r="E4306" s="45">
        <f>IF(ISERROR(VLOOKUP(A4306,[3]Hoja1!$A$1:$F$369,4,0)),0,VLOOKUP(A4306,[3]Hoja1!$A$1:$F$369,4,0))</f>
        <v>0</v>
      </c>
      <c r="F4306" s="45">
        <f>IF(ISERROR(VLOOKUP(A4306,[3]Hoja1!$A$1:$F$369,5,0)),0,VLOOKUP(A4306,[3]Hoja1!$A$1:$F$369,5,0))</f>
        <v>0</v>
      </c>
      <c r="G4306" s="102">
        <f>IF(ISERROR(VLOOKUP(A4306,'CGN-2015-001'!A4305:I9452,7,0)),0,VLOOKUP(A4306,'CGN-2015-001'!A4305:I9452,7,0))</f>
        <v>0</v>
      </c>
      <c r="H4306" s="44"/>
      <c r="I4306" s="46"/>
      <c r="J4306" s="113">
        <f t="shared" si="339"/>
        <v>0</v>
      </c>
      <c r="K4306" s="114">
        <f t="shared" si="340"/>
        <v>0</v>
      </c>
      <c r="L4306" s="31">
        <f t="shared" si="341"/>
        <v>0</v>
      </c>
      <c r="M4306" s="1">
        <f t="shared" si="342"/>
        <v>0</v>
      </c>
      <c r="N4306" s="1">
        <f t="shared" si="343"/>
        <v>6</v>
      </c>
    </row>
    <row r="4307" spans="1:14" ht="16.5" hidden="1" thickBot="1" x14ac:dyDescent="0.3">
      <c r="A4307" s="26">
        <v>735108</v>
      </c>
      <c r="B4307" s="42">
        <v>735108</v>
      </c>
      <c r="C4307" s="43" t="s">
        <v>438</v>
      </c>
      <c r="D4307" s="99">
        <f>IF(ISERROR(VLOOKUP(A4307,'CGN-2015-001'!A4306:I9453,4,0)),0,VLOOKUP(A4307,'CGN-2015-001'!A4306:I9453,4,0))</f>
        <v>0</v>
      </c>
      <c r="E4307" s="45">
        <f>IF(ISERROR(VLOOKUP(A4307,[3]Hoja1!$A$1:$F$369,4,0)),0,VLOOKUP(A4307,[3]Hoja1!$A$1:$F$369,4,0))</f>
        <v>0</v>
      </c>
      <c r="F4307" s="45">
        <f>IF(ISERROR(VLOOKUP(A4307,[3]Hoja1!$A$1:$F$369,5,0)),0,VLOOKUP(A4307,[3]Hoja1!$A$1:$F$369,5,0))</f>
        <v>0</v>
      </c>
      <c r="G4307" s="102">
        <f>IF(ISERROR(VLOOKUP(A4307,'CGN-2015-001'!A4306:I9453,7,0)),0,VLOOKUP(A4307,'CGN-2015-001'!A4306:I9453,7,0))</f>
        <v>0</v>
      </c>
      <c r="H4307" s="44"/>
      <c r="I4307" s="46"/>
      <c r="J4307" s="113">
        <f t="shared" si="339"/>
        <v>0</v>
      </c>
      <c r="K4307" s="114">
        <f t="shared" si="340"/>
        <v>0</v>
      </c>
      <c r="L4307" s="31">
        <f t="shared" si="341"/>
        <v>0</v>
      </c>
      <c r="M4307" s="1">
        <f t="shared" si="342"/>
        <v>0</v>
      </c>
      <c r="N4307" s="1">
        <f t="shared" si="343"/>
        <v>6</v>
      </c>
    </row>
    <row r="4308" spans="1:14" ht="16.5" hidden="1" thickBot="1" x14ac:dyDescent="0.3">
      <c r="A4308" s="26">
        <v>735109</v>
      </c>
      <c r="B4308" s="42">
        <v>735109</v>
      </c>
      <c r="C4308" s="43" t="s">
        <v>1821</v>
      </c>
      <c r="D4308" s="99">
        <f>IF(ISERROR(VLOOKUP(A4308,'CGN-2015-001'!A4307:I9454,4,0)),0,VLOOKUP(A4308,'CGN-2015-001'!A4307:I9454,4,0))</f>
        <v>0</v>
      </c>
      <c r="E4308" s="45">
        <f>IF(ISERROR(VLOOKUP(A4308,[3]Hoja1!$A$1:$F$369,4,0)),0,VLOOKUP(A4308,[3]Hoja1!$A$1:$F$369,4,0))</f>
        <v>0</v>
      </c>
      <c r="F4308" s="45">
        <f>IF(ISERROR(VLOOKUP(A4308,[3]Hoja1!$A$1:$F$369,5,0)),0,VLOOKUP(A4308,[3]Hoja1!$A$1:$F$369,5,0))</f>
        <v>0</v>
      </c>
      <c r="G4308" s="102">
        <f>IF(ISERROR(VLOOKUP(A4308,'CGN-2015-001'!A4307:I9454,7,0)),0,VLOOKUP(A4308,'CGN-2015-001'!A4307:I9454,7,0))</f>
        <v>0</v>
      </c>
      <c r="H4308" s="44"/>
      <c r="I4308" s="46"/>
      <c r="J4308" s="113">
        <f t="shared" si="339"/>
        <v>0</v>
      </c>
      <c r="K4308" s="114">
        <f t="shared" si="340"/>
        <v>0</v>
      </c>
      <c r="L4308" s="31">
        <f t="shared" si="341"/>
        <v>0</v>
      </c>
      <c r="M4308" s="1">
        <f t="shared" si="342"/>
        <v>0</v>
      </c>
      <c r="N4308" s="1">
        <f t="shared" si="343"/>
        <v>6</v>
      </c>
    </row>
    <row r="4309" spans="1:14" ht="16.5" hidden="1" thickBot="1" x14ac:dyDescent="0.3">
      <c r="A4309" s="26">
        <v>735110</v>
      </c>
      <c r="B4309" s="42">
        <v>735110</v>
      </c>
      <c r="C4309" s="43" t="s">
        <v>1822</v>
      </c>
      <c r="D4309" s="99">
        <f>IF(ISERROR(VLOOKUP(A4309,'CGN-2015-001'!A4308:I9455,4,0)),0,VLOOKUP(A4309,'CGN-2015-001'!A4308:I9455,4,0))</f>
        <v>0</v>
      </c>
      <c r="E4309" s="45">
        <f>IF(ISERROR(VLOOKUP(A4309,[3]Hoja1!$A$1:$F$369,4,0)),0,VLOOKUP(A4309,[3]Hoja1!$A$1:$F$369,4,0))</f>
        <v>0</v>
      </c>
      <c r="F4309" s="45">
        <f>IF(ISERROR(VLOOKUP(A4309,[3]Hoja1!$A$1:$F$369,5,0)),0,VLOOKUP(A4309,[3]Hoja1!$A$1:$F$369,5,0))</f>
        <v>0</v>
      </c>
      <c r="G4309" s="102">
        <f>IF(ISERROR(VLOOKUP(A4309,'CGN-2015-001'!A4308:I9455,7,0)),0,VLOOKUP(A4309,'CGN-2015-001'!A4308:I9455,7,0))</f>
        <v>0</v>
      </c>
      <c r="H4309" s="44"/>
      <c r="I4309" s="46"/>
      <c r="J4309" s="113">
        <f t="shared" si="339"/>
        <v>0</v>
      </c>
      <c r="K4309" s="114">
        <f t="shared" si="340"/>
        <v>0</v>
      </c>
      <c r="L4309" s="31">
        <f t="shared" si="341"/>
        <v>0</v>
      </c>
      <c r="M4309" s="1">
        <f t="shared" si="342"/>
        <v>0</v>
      </c>
      <c r="N4309" s="1">
        <f t="shared" si="343"/>
        <v>6</v>
      </c>
    </row>
    <row r="4310" spans="1:14" ht="16.5" hidden="1" thickBot="1" x14ac:dyDescent="0.3">
      <c r="A4310" s="26">
        <v>735195</v>
      </c>
      <c r="B4310" s="42">
        <v>735195</v>
      </c>
      <c r="C4310" s="43" t="s">
        <v>1956</v>
      </c>
      <c r="D4310" s="99">
        <f>IF(ISERROR(VLOOKUP(A4310,'CGN-2015-001'!A4309:I9456,4,0)),0,VLOOKUP(A4310,'CGN-2015-001'!A4309:I9456,4,0))</f>
        <v>0</v>
      </c>
      <c r="E4310" s="45">
        <f>IF(ISERROR(VLOOKUP(A4310,[3]Hoja1!$A$1:$F$369,4,0)),0,VLOOKUP(A4310,[3]Hoja1!$A$1:$F$369,4,0))</f>
        <v>0</v>
      </c>
      <c r="F4310" s="45">
        <f>IF(ISERROR(VLOOKUP(A4310,[3]Hoja1!$A$1:$F$369,5,0)),0,VLOOKUP(A4310,[3]Hoja1!$A$1:$F$369,5,0))</f>
        <v>0</v>
      </c>
      <c r="G4310" s="102">
        <f>IF(ISERROR(VLOOKUP(A4310,'CGN-2015-001'!A4309:I9456,7,0)),0,VLOOKUP(A4310,'CGN-2015-001'!A4309:I9456,7,0))</f>
        <v>0</v>
      </c>
      <c r="H4310" s="44"/>
      <c r="I4310" s="46"/>
      <c r="J4310" s="113">
        <f t="shared" si="339"/>
        <v>0</v>
      </c>
      <c r="K4310" s="114">
        <f t="shared" si="340"/>
        <v>0</v>
      </c>
      <c r="L4310" s="31">
        <f t="shared" si="341"/>
        <v>0</v>
      </c>
      <c r="M4310" s="1">
        <f t="shared" si="342"/>
        <v>0</v>
      </c>
      <c r="N4310" s="1">
        <f t="shared" si="343"/>
        <v>6</v>
      </c>
    </row>
    <row r="4311" spans="1:14" ht="16.5" hidden="1" thickBot="1" x14ac:dyDescent="0.3">
      <c r="A4311" s="26">
        <v>7352</v>
      </c>
      <c r="B4311" s="48">
        <v>735200</v>
      </c>
      <c r="C4311" s="49" t="s">
        <v>2006</v>
      </c>
      <c r="D4311" s="99">
        <f>IF(ISERROR(VLOOKUP(A4311,'CGN-2015-001'!A4310:I9457,4,0)),0,VLOOKUP(A4311,'CGN-2015-001'!A4310:I9457,4,0))</f>
        <v>0</v>
      </c>
      <c r="E4311" s="40">
        <f>IF(ISERROR(VLOOKUP(A4311,[3]Hoja1!$A$1:$F$369,4,0)),0,VLOOKUP(A4311,[3]Hoja1!$A$1:$F$369,4,0))</f>
        <v>0</v>
      </c>
      <c r="F4311" s="40">
        <f>IF(ISERROR(VLOOKUP(A4311,[3]Hoja1!$A$1:$F$369,5,0)),0,VLOOKUP(A4311,[3]Hoja1!$A$1:$F$369,5,0))</f>
        <v>0</v>
      </c>
      <c r="G4311" s="102">
        <f>IF(ISERROR(VLOOKUP(A4311,'CGN-2015-001'!A4310:I9457,7,0)),0,VLOOKUP(A4311,'CGN-2015-001'!A4310:I9457,7,0))</f>
        <v>0</v>
      </c>
      <c r="H4311" s="50"/>
      <c r="I4311" s="51"/>
      <c r="J4311" s="113">
        <f t="shared" si="339"/>
        <v>0</v>
      </c>
      <c r="K4311" s="114">
        <f t="shared" si="340"/>
        <v>0</v>
      </c>
      <c r="L4311" s="31">
        <f t="shared" si="341"/>
        <v>0</v>
      </c>
      <c r="M4311" s="1">
        <f t="shared" si="342"/>
        <v>0</v>
      </c>
      <c r="N4311" s="1">
        <f t="shared" si="343"/>
        <v>4</v>
      </c>
    </row>
    <row r="4312" spans="1:14" ht="16.5" hidden="1" thickBot="1" x14ac:dyDescent="0.3">
      <c r="A4312" s="26">
        <v>735201</v>
      </c>
      <c r="B4312" s="42">
        <v>735201</v>
      </c>
      <c r="C4312" s="43" t="s">
        <v>1954</v>
      </c>
      <c r="D4312" s="99">
        <f>IF(ISERROR(VLOOKUP(A4312,'CGN-2015-001'!A4311:I9458,4,0)),0,VLOOKUP(A4312,'CGN-2015-001'!A4311:I9458,4,0))</f>
        <v>0</v>
      </c>
      <c r="E4312" s="45">
        <f>IF(ISERROR(VLOOKUP(A4312,[3]Hoja1!$A$1:$F$369,4,0)),0,VLOOKUP(A4312,[3]Hoja1!$A$1:$F$369,4,0))</f>
        <v>0</v>
      </c>
      <c r="F4312" s="45">
        <f>IF(ISERROR(VLOOKUP(A4312,[3]Hoja1!$A$1:$F$369,5,0)),0,VLOOKUP(A4312,[3]Hoja1!$A$1:$F$369,5,0))</f>
        <v>0</v>
      </c>
      <c r="G4312" s="102">
        <f>IF(ISERROR(VLOOKUP(A4312,'CGN-2015-001'!A4311:I9458,7,0)),0,VLOOKUP(A4312,'CGN-2015-001'!A4311:I9458,7,0))</f>
        <v>0</v>
      </c>
      <c r="H4312" s="44"/>
      <c r="I4312" s="46"/>
      <c r="J4312" s="113">
        <f t="shared" si="339"/>
        <v>0</v>
      </c>
      <c r="K4312" s="114">
        <f t="shared" si="340"/>
        <v>0</v>
      </c>
      <c r="L4312" s="31">
        <f t="shared" si="341"/>
        <v>0</v>
      </c>
      <c r="M4312" s="1">
        <f t="shared" si="342"/>
        <v>0</v>
      </c>
      <c r="N4312" s="1">
        <f t="shared" si="343"/>
        <v>6</v>
      </c>
    </row>
    <row r="4313" spans="1:14" ht="16.5" hidden="1" thickBot="1" x14ac:dyDescent="0.3">
      <c r="A4313" s="26">
        <v>735202</v>
      </c>
      <c r="B4313" s="42">
        <v>735202</v>
      </c>
      <c r="C4313" s="43" t="s">
        <v>1820</v>
      </c>
      <c r="D4313" s="99">
        <f>IF(ISERROR(VLOOKUP(A4313,'CGN-2015-001'!A4312:I9459,4,0)),0,VLOOKUP(A4313,'CGN-2015-001'!A4312:I9459,4,0))</f>
        <v>0</v>
      </c>
      <c r="E4313" s="45">
        <f>IF(ISERROR(VLOOKUP(A4313,[3]Hoja1!$A$1:$F$369,4,0)),0,VLOOKUP(A4313,[3]Hoja1!$A$1:$F$369,4,0))</f>
        <v>0</v>
      </c>
      <c r="F4313" s="45">
        <f>IF(ISERROR(VLOOKUP(A4313,[3]Hoja1!$A$1:$F$369,5,0)),0,VLOOKUP(A4313,[3]Hoja1!$A$1:$F$369,5,0))</f>
        <v>0</v>
      </c>
      <c r="G4313" s="102">
        <f>IF(ISERROR(VLOOKUP(A4313,'CGN-2015-001'!A4312:I9459,7,0)),0,VLOOKUP(A4313,'CGN-2015-001'!A4312:I9459,7,0))</f>
        <v>0</v>
      </c>
      <c r="H4313" s="44"/>
      <c r="I4313" s="46"/>
      <c r="J4313" s="113">
        <f t="shared" si="339"/>
        <v>0</v>
      </c>
      <c r="K4313" s="114">
        <f t="shared" si="340"/>
        <v>0</v>
      </c>
      <c r="L4313" s="31">
        <f t="shared" si="341"/>
        <v>0</v>
      </c>
      <c r="M4313" s="1">
        <f t="shared" si="342"/>
        <v>0</v>
      </c>
      <c r="N4313" s="1">
        <f t="shared" si="343"/>
        <v>6</v>
      </c>
    </row>
    <row r="4314" spans="1:14" ht="16.5" hidden="1" thickBot="1" x14ac:dyDescent="0.3">
      <c r="A4314" s="26">
        <v>735203</v>
      </c>
      <c r="B4314" s="42">
        <v>735203</v>
      </c>
      <c r="C4314" s="43" t="s">
        <v>817</v>
      </c>
      <c r="D4314" s="99">
        <f>IF(ISERROR(VLOOKUP(A4314,'CGN-2015-001'!A4313:I9460,4,0)),0,VLOOKUP(A4314,'CGN-2015-001'!A4313:I9460,4,0))</f>
        <v>0</v>
      </c>
      <c r="E4314" s="45">
        <f>IF(ISERROR(VLOOKUP(A4314,[3]Hoja1!$A$1:$F$369,4,0)),0,VLOOKUP(A4314,[3]Hoja1!$A$1:$F$369,4,0))</f>
        <v>0</v>
      </c>
      <c r="F4314" s="45">
        <f>IF(ISERROR(VLOOKUP(A4314,[3]Hoja1!$A$1:$F$369,5,0)),0,VLOOKUP(A4314,[3]Hoja1!$A$1:$F$369,5,0))</f>
        <v>0</v>
      </c>
      <c r="G4314" s="102">
        <f>IF(ISERROR(VLOOKUP(A4314,'CGN-2015-001'!A4313:I9460,7,0)),0,VLOOKUP(A4314,'CGN-2015-001'!A4313:I9460,7,0))</f>
        <v>0</v>
      </c>
      <c r="H4314" s="44"/>
      <c r="I4314" s="46"/>
      <c r="J4314" s="113">
        <f t="shared" si="339"/>
        <v>0</v>
      </c>
      <c r="K4314" s="114">
        <f t="shared" si="340"/>
        <v>0</v>
      </c>
      <c r="L4314" s="31">
        <f t="shared" si="341"/>
        <v>0</v>
      </c>
      <c r="M4314" s="1">
        <f t="shared" si="342"/>
        <v>0</v>
      </c>
      <c r="N4314" s="1">
        <f t="shared" si="343"/>
        <v>6</v>
      </c>
    </row>
    <row r="4315" spans="1:14" ht="16.5" hidden="1" thickBot="1" x14ac:dyDescent="0.3">
      <c r="A4315" s="26">
        <v>735204</v>
      </c>
      <c r="B4315" s="42">
        <v>735204</v>
      </c>
      <c r="C4315" s="43" t="s">
        <v>1819</v>
      </c>
      <c r="D4315" s="99">
        <f>IF(ISERROR(VLOOKUP(A4315,'CGN-2015-001'!A4314:I9461,4,0)),0,VLOOKUP(A4315,'CGN-2015-001'!A4314:I9461,4,0))</f>
        <v>0</v>
      </c>
      <c r="E4315" s="45">
        <f>IF(ISERROR(VLOOKUP(A4315,[3]Hoja1!$A$1:$F$369,4,0)),0,VLOOKUP(A4315,[3]Hoja1!$A$1:$F$369,4,0))</f>
        <v>0</v>
      </c>
      <c r="F4315" s="45">
        <f>IF(ISERROR(VLOOKUP(A4315,[3]Hoja1!$A$1:$F$369,5,0)),0,VLOOKUP(A4315,[3]Hoja1!$A$1:$F$369,5,0))</f>
        <v>0</v>
      </c>
      <c r="G4315" s="102">
        <f>IF(ISERROR(VLOOKUP(A4315,'CGN-2015-001'!A4314:I9461,7,0)),0,VLOOKUP(A4315,'CGN-2015-001'!A4314:I9461,7,0))</f>
        <v>0</v>
      </c>
      <c r="H4315" s="44"/>
      <c r="I4315" s="46"/>
      <c r="J4315" s="113">
        <f t="shared" si="339"/>
        <v>0</v>
      </c>
      <c r="K4315" s="114">
        <f t="shared" si="340"/>
        <v>0</v>
      </c>
      <c r="L4315" s="31">
        <f t="shared" si="341"/>
        <v>0</v>
      </c>
      <c r="M4315" s="1">
        <f t="shared" si="342"/>
        <v>0</v>
      </c>
      <c r="N4315" s="1">
        <f t="shared" si="343"/>
        <v>6</v>
      </c>
    </row>
    <row r="4316" spans="1:14" ht="16.5" hidden="1" thickBot="1" x14ac:dyDescent="0.3">
      <c r="A4316" s="26">
        <v>735205</v>
      </c>
      <c r="B4316" s="42">
        <v>735205</v>
      </c>
      <c r="C4316" s="43" t="s">
        <v>818</v>
      </c>
      <c r="D4316" s="99">
        <f>IF(ISERROR(VLOOKUP(A4316,'CGN-2015-001'!A4315:I9462,4,0)),0,VLOOKUP(A4316,'CGN-2015-001'!A4315:I9462,4,0))</f>
        <v>0</v>
      </c>
      <c r="E4316" s="45">
        <f>IF(ISERROR(VLOOKUP(A4316,[3]Hoja1!$A$1:$F$369,4,0)),0,VLOOKUP(A4316,[3]Hoja1!$A$1:$F$369,4,0))</f>
        <v>0</v>
      </c>
      <c r="F4316" s="45">
        <f>IF(ISERROR(VLOOKUP(A4316,[3]Hoja1!$A$1:$F$369,5,0)),0,VLOOKUP(A4316,[3]Hoja1!$A$1:$F$369,5,0))</f>
        <v>0</v>
      </c>
      <c r="G4316" s="102">
        <f>IF(ISERROR(VLOOKUP(A4316,'CGN-2015-001'!A4315:I9462,7,0)),0,VLOOKUP(A4316,'CGN-2015-001'!A4315:I9462,7,0))</f>
        <v>0</v>
      </c>
      <c r="H4316" s="44"/>
      <c r="I4316" s="46"/>
      <c r="J4316" s="113">
        <f t="shared" si="339"/>
        <v>0</v>
      </c>
      <c r="K4316" s="114">
        <f t="shared" si="340"/>
        <v>0</v>
      </c>
      <c r="L4316" s="31">
        <f t="shared" si="341"/>
        <v>0</v>
      </c>
      <c r="M4316" s="1">
        <f t="shared" si="342"/>
        <v>0</v>
      </c>
      <c r="N4316" s="1">
        <f t="shared" si="343"/>
        <v>6</v>
      </c>
    </row>
    <row r="4317" spans="1:14" ht="16.5" hidden="1" thickBot="1" x14ac:dyDescent="0.3">
      <c r="A4317" s="26">
        <v>735206</v>
      </c>
      <c r="B4317" s="42">
        <v>735206</v>
      </c>
      <c r="C4317" s="43" t="s">
        <v>440</v>
      </c>
      <c r="D4317" s="99">
        <f>IF(ISERROR(VLOOKUP(A4317,'CGN-2015-001'!A4316:I9463,4,0)),0,VLOOKUP(A4317,'CGN-2015-001'!A4316:I9463,4,0))</f>
        <v>0</v>
      </c>
      <c r="E4317" s="45">
        <f>IF(ISERROR(VLOOKUP(A4317,[3]Hoja1!$A$1:$F$369,4,0)),0,VLOOKUP(A4317,[3]Hoja1!$A$1:$F$369,4,0))</f>
        <v>0</v>
      </c>
      <c r="F4317" s="45">
        <f>IF(ISERROR(VLOOKUP(A4317,[3]Hoja1!$A$1:$F$369,5,0)),0,VLOOKUP(A4317,[3]Hoja1!$A$1:$F$369,5,0))</f>
        <v>0</v>
      </c>
      <c r="G4317" s="102">
        <f>IF(ISERROR(VLOOKUP(A4317,'CGN-2015-001'!A4316:I9463,7,0)),0,VLOOKUP(A4317,'CGN-2015-001'!A4316:I9463,7,0))</f>
        <v>0</v>
      </c>
      <c r="H4317" s="44"/>
      <c r="I4317" s="46"/>
      <c r="J4317" s="113">
        <f t="shared" si="339"/>
        <v>0</v>
      </c>
      <c r="K4317" s="114">
        <f t="shared" si="340"/>
        <v>0</v>
      </c>
      <c r="L4317" s="31">
        <f t="shared" si="341"/>
        <v>0</v>
      </c>
      <c r="M4317" s="1">
        <f t="shared" si="342"/>
        <v>0</v>
      </c>
      <c r="N4317" s="1">
        <f t="shared" si="343"/>
        <v>6</v>
      </c>
    </row>
    <row r="4318" spans="1:14" ht="16.5" hidden="1" thickBot="1" x14ac:dyDescent="0.3">
      <c r="A4318" s="26">
        <v>735207</v>
      </c>
      <c r="B4318" s="42">
        <v>735207</v>
      </c>
      <c r="C4318" s="43" t="s">
        <v>1955</v>
      </c>
      <c r="D4318" s="99">
        <f>IF(ISERROR(VLOOKUP(A4318,'CGN-2015-001'!A4317:I9464,4,0)),0,VLOOKUP(A4318,'CGN-2015-001'!A4317:I9464,4,0))</f>
        <v>0</v>
      </c>
      <c r="E4318" s="45">
        <f>IF(ISERROR(VLOOKUP(A4318,[3]Hoja1!$A$1:$F$369,4,0)),0,VLOOKUP(A4318,[3]Hoja1!$A$1:$F$369,4,0))</f>
        <v>0</v>
      </c>
      <c r="F4318" s="45">
        <f>IF(ISERROR(VLOOKUP(A4318,[3]Hoja1!$A$1:$F$369,5,0)),0,VLOOKUP(A4318,[3]Hoja1!$A$1:$F$369,5,0))</f>
        <v>0</v>
      </c>
      <c r="G4318" s="102">
        <f>IF(ISERROR(VLOOKUP(A4318,'CGN-2015-001'!A4317:I9464,7,0)),0,VLOOKUP(A4318,'CGN-2015-001'!A4317:I9464,7,0))</f>
        <v>0</v>
      </c>
      <c r="H4318" s="44"/>
      <c r="I4318" s="46"/>
      <c r="J4318" s="113">
        <f t="shared" si="339"/>
        <v>0</v>
      </c>
      <c r="K4318" s="114">
        <f t="shared" si="340"/>
        <v>0</v>
      </c>
      <c r="L4318" s="31">
        <f t="shared" si="341"/>
        <v>0</v>
      </c>
      <c r="M4318" s="1">
        <f t="shared" si="342"/>
        <v>0</v>
      </c>
      <c r="N4318" s="1">
        <f t="shared" si="343"/>
        <v>6</v>
      </c>
    </row>
    <row r="4319" spans="1:14" ht="16.5" hidden="1" thickBot="1" x14ac:dyDescent="0.3">
      <c r="A4319" s="26">
        <v>735208</v>
      </c>
      <c r="B4319" s="42">
        <v>735208</v>
      </c>
      <c r="C4319" s="43" t="s">
        <v>438</v>
      </c>
      <c r="D4319" s="99">
        <f>IF(ISERROR(VLOOKUP(A4319,'CGN-2015-001'!A4318:I9465,4,0)),0,VLOOKUP(A4319,'CGN-2015-001'!A4318:I9465,4,0))</f>
        <v>0</v>
      </c>
      <c r="E4319" s="45">
        <f>IF(ISERROR(VLOOKUP(A4319,[3]Hoja1!$A$1:$F$369,4,0)),0,VLOOKUP(A4319,[3]Hoja1!$A$1:$F$369,4,0))</f>
        <v>0</v>
      </c>
      <c r="F4319" s="45">
        <f>IF(ISERROR(VLOOKUP(A4319,[3]Hoja1!$A$1:$F$369,5,0)),0,VLOOKUP(A4319,[3]Hoja1!$A$1:$F$369,5,0))</f>
        <v>0</v>
      </c>
      <c r="G4319" s="102">
        <f>IF(ISERROR(VLOOKUP(A4319,'CGN-2015-001'!A4318:I9465,7,0)),0,VLOOKUP(A4319,'CGN-2015-001'!A4318:I9465,7,0))</f>
        <v>0</v>
      </c>
      <c r="H4319" s="44"/>
      <c r="I4319" s="46"/>
      <c r="J4319" s="113">
        <f t="shared" si="339"/>
        <v>0</v>
      </c>
      <c r="K4319" s="114">
        <f t="shared" si="340"/>
        <v>0</v>
      </c>
      <c r="L4319" s="31">
        <f t="shared" si="341"/>
        <v>0</v>
      </c>
      <c r="M4319" s="1">
        <f t="shared" si="342"/>
        <v>0</v>
      </c>
      <c r="N4319" s="1">
        <f t="shared" si="343"/>
        <v>6</v>
      </c>
    </row>
    <row r="4320" spans="1:14" ht="16.5" hidden="1" thickBot="1" x14ac:dyDescent="0.3">
      <c r="A4320" s="26">
        <v>735209</v>
      </c>
      <c r="B4320" s="42">
        <v>735209</v>
      </c>
      <c r="C4320" s="43" t="s">
        <v>1821</v>
      </c>
      <c r="D4320" s="99">
        <f>IF(ISERROR(VLOOKUP(A4320,'CGN-2015-001'!A4319:I9466,4,0)),0,VLOOKUP(A4320,'CGN-2015-001'!A4319:I9466,4,0))</f>
        <v>0</v>
      </c>
      <c r="E4320" s="45">
        <f>IF(ISERROR(VLOOKUP(A4320,[3]Hoja1!$A$1:$F$369,4,0)),0,VLOOKUP(A4320,[3]Hoja1!$A$1:$F$369,4,0))</f>
        <v>0</v>
      </c>
      <c r="F4320" s="45">
        <f>IF(ISERROR(VLOOKUP(A4320,[3]Hoja1!$A$1:$F$369,5,0)),0,VLOOKUP(A4320,[3]Hoja1!$A$1:$F$369,5,0))</f>
        <v>0</v>
      </c>
      <c r="G4320" s="102">
        <f>IF(ISERROR(VLOOKUP(A4320,'CGN-2015-001'!A4319:I9466,7,0)),0,VLOOKUP(A4320,'CGN-2015-001'!A4319:I9466,7,0))</f>
        <v>0</v>
      </c>
      <c r="H4320" s="44"/>
      <c r="I4320" s="46"/>
      <c r="J4320" s="113">
        <f t="shared" si="339"/>
        <v>0</v>
      </c>
      <c r="K4320" s="114">
        <f t="shared" si="340"/>
        <v>0</v>
      </c>
      <c r="L4320" s="31">
        <f t="shared" si="341"/>
        <v>0</v>
      </c>
      <c r="M4320" s="1">
        <f t="shared" si="342"/>
        <v>0</v>
      </c>
      <c r="N4320" s="1">
        <f t="shared" si="343"/>
        <v>6</v>
      </c>
    </row>
    <row r="4321" spans="1:14" ht="16.5" hidden="1" thickBot="1" x14ac:dyDescent="0.3">
      <c r="A4321" s="26">
        <v>735210</v>
      </c>
      <c r="B4321" s="42">
        <v>735210</v>
      </c>
      <c r="C4321" s="43" t="s">
        <v>1822</v>
      </c>
      <c r="D4321" s="99">
        <f>IF(ISERROR(VLOOKUP(A4321,'CGN-2015-001'!A4320:I9467,4,0)),0,VLOOKUP(A4321,'CGN-2015-001'!A4320:I9467,4,0))</f>
        <v>0</v>
      </c>
      <c r="E4321" s="45">
        <f>IF(ISERROR(VLOOKUP(A4321,[3]Hoja1!$A$1:$F$369,4,0)),0,VLOOKUP(A4321,[3]Hoja1!$A$1:$F$369,4,0))</f>
        <v>0</v>
      </c>
      <c r="F4321" s="45">
        <f>IF(ISERROR(VLOOKUP(A4321,[3]Hoja1!$A$1:$F$369,5,0)),0,VLOOKUP(A4321,[3]Hoja1!$A$1:$F$369,5,0))</f>
        <v>0</v>
      </c>
      <c r="G4321" s="102">
        <f>IF(ISERROR(VLOOKUP(A4321,'CGN-2015-001'!A4320:I9467,7,0)),0,VLOOKUP(A4321,'CGN-2015-001'!A4320:I9467,7,0))</f>
        <v>0</v>
      </c>
      <c r="H4321" s="44"/>
      <c r="I4321" s="46"/>
      <c r="J4321" s="113">
        <f t="shared" si="339"/>
        <v>0</v>
      </c>
      <c r="K4321" s="114">
        <f t="shared" si="340"/>
        <v>0</v>
      </c>
      <c r="L4321" s="31">
        <f t="shared" si="341"/>
        <v>0</v>
      </c>
      <c r="M4321" s="1">
        <f t="shared" si="342"/>
        <v>0</v>
      </c>
      <c r="N4321" s="1">
        <f t="shared" si="343"/>
        <v>6</v>
      </c>
    </row>
    <row r="4322" spans="1:14" ht="16.5" hidden="1" thickBot="1" x14ac:dyDescent="0.3">
      <c r="A4322" s="26">
        <v>735295</v>
      </c>
      <c r="B4322" s="42">
        <v>735295</v>
      </c>
      <c r="C4322" s="43" t="s">
        <v>1956</v>
      </c>
      <c r="D4322" s="99">
        <f>IF(ISERROR(VLOOKUP(A4322,'CGN-2015-001'!A4321:I9468,4,0)),0,VLOOKUP(A4322,'CGN-2015-001'!A4321:I9468,4,0))</f>
        <v>0</v>
      </c>
      <c r="E4322" s="45">
        <f>IF(ISERROR(VLOOKUP(A4322,[3]Hoja1!$A$1:$F$369,4,0)),0,VLOOKUP(A4322,[3]Hoja1!$A$1:$F$369,4,0))</f>
        <v>0</v>
      </c>
      <c r="F4322" s="45">
        <f>IF(ISERROR(VLOOKUP(A4322,[3]Hoja1!$A$1:$F$369,5,0)),0,VLOOKUP(A4322,[3]Hoja1!$A$1:$F$369,5,0))</f>
        <v>0</v>
      </c>
      <c r="G4322" s="102">
        <f>IF(ISERROR(VLOOKUP(A4322,'CGN-2015-001'!A4321:I9468,7,0)),0,VLOOKUP(A4322,'CGN-2015-001'!A4321:I9468,7,0))</f>
        <v>0</v>
      </c>
      <c r="H4322" s="44"/>
      <c r="I4322" s="46"/>
      <c r="J4322" s="113">
        <f t="shared" si="339"/>
        <v>0</v>
      </c>
      <c r="K4322" s="114">
        <f t="shared" si="340"/>
        <v>0</v>
      </c>
      <c r="L4322" s="31">
        <f t="shared" si="341"/>
        <v>0</v>
      </c>
      <c r="M4322" s="1">
        <f t="shared" si="342"/>
        <v>0</v>
      </c>
      <c r="N4322" s="1">
        <f t="shared" si="343"/>
        <v>6</v>
      </c>
    </row>
    <row r="4323" spans="1:14" ht="16.5" hidden="1" thickBot="1" x14ac:dyDescent="0.3">
      <c r="A4323" s="26">
        <v>7353</v>
      </c>
      <c r="B4323" s="48">
        <v>735300</v>
      </c>
      <c r="C4323" s="49" t="s">
        <v>2007</v>
      </c>
      <c r="D4323" s="99">
        <f>IF(ISERROR(VLOOKUP(A4323,'CGN-2015-001'!A4322:I9469,4,0)),0,VLOOKUP(A4323,'CGN-2015-001'!A4322:I9469,4,0))</f>
        <v>0</v>
      </c>
      <c r="E4323" s="40">
        <f>IF(ISERROR(VLOOKUP(A4323,[3]Hoja1!$A$1:$F$369,4,0)),0,VLOOKUP(A4323,[3]Hoja1!$A$1:$F$369,4,0))</f>
        <v>0</v>
      </c>
      <c r="F4323" s="40">
        <f>IF(ISERROR(VLOOKUP(A4323,[3]Hoja1!$A$1:$F$369,5,0)),0,VLOOKUP(A4323,[3]Hoja1!$A$1:$F$369,5,0))</f>
        <v>0</v>
      </c>
      <c r="G4323" s="102">
        <f>IF(ISERROR(VLOOKUP(A4323,'CGN-2015-001'!A4322:I9469,7,0)),0,VLOOKUP(A4323,'CGN-2015-001'!A4322:I9469,7,0))</f>
        <v>0</v>
      </c>
      <c r="H4323" s="50"/>
      <c r="I4323" s="51"/>
      <c r="J4323" s="113">
        <f t="shared" si="339"/>
        <v>0</v>
      </c>
      <c r="K4323" s="114">
        <f t="shared" si="340"/>
        <v>0</v>
      </c>
      <c r="L4323" s="31">
        <f t="shared" si="341"/>
        <v>0</v>
      </c>
      <c r="M4323" s="1">
        <f t="shared" si="342"/>
        <v>0</v>
      </c>
      <c r="N4323" s="1">
        <f t="shared" si="343"/>
        <v>4</v>
      </c>
    </row>
    <row r="4324" spans="1:14" ht="16.5" hidden="1" thickBot="1" x14ac:dyDescent="0.3">
      <c r="A4324" s="26">
        <v>735301</v>
      </c>
      <c r="B4324" s="42">
        <v>735301</v>
      </c>
      <c r="C4324" s="43" t="s">
        <v>1954</v>
      </c>
      <c r="D4324" s="99">
        <f>IF(ISERROR(VLOOKUP(A4324,'CGN-2015-001'!A4323:I9470,4,0)),0,VLOOKUP(A4324,'CGN-2015-001'!A4323:I9470,4,0))</f>
        <v>0</v>
      </c>
      <c r="E4324" s="45">
        <f>IF(ISERROR(VLOOKUP(A4324,[3]Hoja1!$A$1:$F$369,4,0)),0,VLOOKUP(A4324,[3]Hoja1!$A$1:$F$369,4,0))</f>
        <v>0</v>
      </c>
      <c r="F4324" s="45">
        <f>IF(ISERROR(VLOOKUP(A4324,[3]Hoja1!$A$1:$F$369,5,0)),0,VLOOKUP(A4324,[3]Hoja1!$A$1:$F$369,5,0))</f>
        <v>0</v>
      </c>
      <c r="G4324" s="102">
        <f>IF(ISERROR(VLOOKUP(A4324,'CGN-2015-001'!A4323:I9470,7,0)),0,VLOOKUP(A4324,'CGN-2015-001'!A4323:I9470,7,0))</f>
        <v>0</v>
      </c>
      <c r="H4324" s="44"/>
      <c r="I4324" s="46"/>
      <c r="J4324" s="113">
        <f t="shared" si="339"/>
        <v>0</v>
      </c>
      <c r="K4324" s="114">
        <f t="shared" si="340"/>
        <v>0</v>
      </c>
      <c r="L4324" s="31">
        <f t="shared" si="341"/>
        <v>0</v>
      </c>
      <c r="M4324" s="1">
        <f t="shared" si="342"/>
        <v>0</v>
      </c>
      <c r="N4324" s="1">
        <f t="shared" si="343"/>
        <v>6</v>
      </c>
    </row>
    <row r="4325" spans="1:14" ht="16.5" hidden="1" thickBot="1" x14ac:dyDescent="0.3">
      <c r="A4325" s="26">
        <v>735302</v>
      </c>
      <c r="B4325" s="42">
        <v>735302</v>
      </c>
      <c r="C4325" s="43" t="s">
        <v>1820</v>
      </c>
      <c r="D4325" s="99">
        <f>IF(ISERROR(VLOOKUP(A4325,'CGN-2015-001'!A4324:I9471,4,0)),0,VLOOKUP(A4325,'CGN-2015-001'!A4324:I9471,4,0))</f>
        <v>0</v>
      </c>
      <c r="E4325" s="45">
        <f>IF(ISERROR(VLOOKUP(A4325,[3]Hoja1!$A$1:$F$369,4,0)),0,VLOOKUP(A4325,[3]Hoja1!$A$1:$F$369,4,0))</f>
        <v>0</v>
      </c>
      <c r="F4325" s="45">
        <f>IF(ISERROR(VLOOKUP(A4325,[3]Hoja1!$A$1:$F$369,5,0)),0,VLOOKUP(A4325,[3]Hoja1!$A$1:$F$369,5,0))</f>
        <v>0</v>
      </c>
      <c r="G4325" s="102">
        <f>IF(ISERROR(VLOOKUP(A4325,'CGN-2015-001'!A4324:I9471,7,0)),0,VLOOKUP(A4325,'CGN-2015-001'!A4324:I9471,7,0))</f>
        <v>0</v>
      </c>
      <c r="H4325" s="44"/>
      <c r="I4325" s="46"/>
      <c r="J4325" s="113">
        <f t="shared" si="339"/>
        <v>0</v>
      </c>
      <c r="K4325" s="114">
        <f t="shared" si="340"/>
        <v>0</v>
      </c>
      <c r="L4325" s="31">
        <f t="shared" si="341"/>
        <v>0</v>
      </c>
      <c r="M4325" s="1">
        <f t="shared" si="342"/>
        <v>0</v>
      </c>
      <c r="N4325" s="1">
        <f t="shared" si="343"/>
        <v>6</v>
      </c>
    </row>
    <row r="4326" spans="1:14" ht="16.5" hidden="1" thickBot="1" x14ac:dyDescent="0.3">
      <c r="A4326" s="26">
        <v>735303</v>
      </c>
      <c r="B4326" s="42">
        <v>735303</v>
      </c>
      <c r="C4326" s="43" t="s">
        <v>817</v>
      </c>
      <c r="D4326" s="99">
        <f>IF(ISERROR(VLOOKUP(A4326,'CGN-2015-001'!A4325:I9472,4,0)),0,VLOOKUP(A4326,'CGN-2015-001'!A4325:I9472,4,0))</f>
        <v>0</v>
      </c>
      <c r="E4326" s="45">
        <f>IF(ISERROR(VLOOKUP(A4326,[3]Hoja1!$A$1:$F$369,4,0)),0,VLOOKUP(A4326,[3]Hoja1!$A$1:$F$369,4,0))</f>
        <v>0</v>
      </c>
      <c r="F4326" s="45">
        <f>IF(ISERROR(VLOOKUP(A4326,[3]Hoja1!$A$1:$F$369,5,0)),0,VLOOKUP(A4326,[3]Hoja1!$A$1:$F$369,5,0))</f>
        <v>0</v>
      </c>
      <c r="G4326" s="102">
        <f>IF(ISERROR(VLOOKUP(A4326,'CGN-2015-001'!A4325:I9472,7,0)),0,VLOOKUP(A4326,'CGN-2015-001'!A4325:I9472,7,0))</f>
        <v>0</v>
      </c>
      <c r="H4326" s="44"/>
      <c r="I4326" s="46"/>
      <c r="J4326" s="113">
        <f t="shared" si="339"/>
        <v>0</v>
      </c>
      <c r="K4326" s="114">
        <f t="shared" si="340"/>
        <v>0</v>
      </c>
      <c r="L4326" s="31">
        <f t="shared" si="341"/>
        <v>0</v>
      </c>
      <c r="M4326" s="1">
        <f t="shared" si="342"/>
        <v>0</v>
      </c>
      <c r="N4326" s="1">
        <f t="shared" si="343"/>
        <v>6</v>
      </c>
    </row>
    <row r="4327" spans="1:14" ht="16.5" hidden="1" thickBot="1" x14ac:dyDescent="0.3">
      <c r="A4327" s="26">
        <v>735304</v>
      </c>
      <c r="B4327" s="42">
        <v>735304</v>
      </c>
      <c r="C4327" s="43" t="s">
        <v>1819</v>
      </c>
      <c r="D4327" s="99">
        <f>IF(ISERROR(VLOOKUP(A4327,'CGN-2015-001'!A4326:I9473,4,0)),0,VLOOKUP(A4327,'CGN-2015-001'!A4326:I9473,4,0))</f>
        <v>0</v>
      </c>
      <c r="E4327" s="45">
        <f>IF(ISERROR(VLOOKUP(A4327,[3]Hoja1!$A$1:$F$369,4,0)),0,VLOOKUP(A4327,[3]Hoja1!$A$1:$F$369,4,0))</f>
        <v>0</v>
      </c>
      <c r="F4327" s="45">
        <f>IF(ISERROR(VLOOKUP(A4327,[3]Hoja1!$A$1:$F$369,5,0)),0,VLOOKUP(A4327,[3]Hoja1!$A$1:$F$369,5,0))</f>
        <v>0</v>
      </c>
      <c r="G4327" s="102">
        <f>IF(ISERROR(VLOOKUP(A4327,'CGN-2015-001'!A4326:I9473,7,0)),0,VLOOKUP(A4327,'CGN-2015-001'!A4326:I9473,7,0))</f>
        <v>0</v>
      </c>
      <c r="H4327" s="44"/>
      <c r="I4327" s="46"/>
      <c r="J4327" s="113">
        <f t="shared" si="339"/>
        <v>0</v>
      </c>
      <c r="K4327" s="114">
        <f t="shared" si="340"/>
        <v>0</v>
      </c>
      <c r="L4327" s="31">
        <f t="shared" si="341"/>
        <v>0</v>
      </c>
      <c r="M4327" s="1">
        <f t="shared" si="342"/>
        <v>0</v>
      </c>
      <c r="N4327" s="1">
        <f t="shared" si="343"/>
        <v>6</v>
      </c>
    </row>
    <row r="4328" spans="1:14" ht="16.5" hidden="1" thickBot="1" x14ac:dyDescent="0.3">
      <c r="A4328" s="26">
        <v>735305</v>
      </c>
      <c r="B4328" s="42">
        <v>735305</v>
      </c>
      <c r="C4328" s="43" t="s">
        <v>818</v>
      </c>
      <c r="D4328" s="99">
        <f>IF(ISERROR(VLOOKUP(A4328,'CGN-2015-001'!A4327:I9474,4,0)),0,VLOOKUP(A4328,'CGN-2015-001'!A4327:I9474,4,0))</f>
        <v>0</v>
      </c>
      <c r="E4328" s="45">
        <f>IF(ISERROR(VLOOKUP(A4328,[3]Hoja1!$A$1:$F$369,4,0)),0,VLOOKUP(A4328,[3]Hoja1!$A$1:$F$369,4,0))</f>
        <v>0</v>
      </c>
      <c r="F4328" s="45">
        <f>IF(ISERROR(VLOOKUP(A4328,[3]Hoja1!$A$1:$F$369,5,0)),0,VLOOKUP(A4328,[3]Hoja1!$A$1:$F$369,5,0))</f>
        <v>0</v>
      </c>
      <c r="G4328" s="102">
        <f>IF(ISERROR(VLOOKUP(A4328,'CGN-2015-001'!A4327:I9474,7,0)),0,VLOOKUP(A4328,'CGN-2015-001'!A4327:I9474,7,0))</f>
        <v>0</v>
      </c>
      <c r="H4328" s="44"/>
      <c r="I4328" s="46"/>
      <c r="J4328" s="113">
        <f t="shared" si="339"/>
        <v>0</v>
      </c>
      <c r="K4328" s="114">
        <f t="shared" si="340"/>
        <v>0</v>
      </c>
      <c r="L4328" s="31">
        <f t="shared" si="341"/>
        <v>0</v>
      </c>
      <c r="M4328" s="1">
        <f t="shared" si="342"/>
        <v>0</v>
      </c>
      <c r="N4328" s="1">
        <f t="shared" si="343"/>
        <v>6</v>
      </c>
    </row>
    <row r="4329" spans="1:14" ht="16.5" hidden="1" thickBot="1" x14ac:dyDescent="0.3">
      <c r="A4329" s="26">
        <v>735306</v>
      </c>
      <c r="B4329" s="42">
        <v>735306</v>
      </c>
      <c r="C4329" s="43" t="s">
        <v>440</v>
      </c>
      <c r="D4329" s="99">
        <f>IF(ISERROR(VLOOKUP(A4329,'CGN-2015-001'!A4328:I9475,4,0)),0,VLOOKUP(A4329,'CGN-2015-001'!A4328:I9475,4,0))</f>
        <v>0</v>
      </c>
      <c r="E4329" s="45">
        <f>IF(ISERROR(VLOOKUP(A4329,[3]Hoja1!$A$1:$F$369,4,0)),0,VLOOKUP(A4329,[3]Hoja1!$A$1:$F$369,4,0))</f>
        <v>0</v>
      </c>
      <c r="F4329" s="45">
        <f>IF(ISERROR(VLOOKUP(A4329,[3]Hoja1!$A$1:$F$369,5,0)),0,VLOOKUP(A4329,[3]Hoja1!$A$1:$F$369,5,0))</f>
        <v>0</v>
      </c>
      <c r="G4329" s="102">
        <f>IF(ISERROR(VLOOKUP(A4329,'CGN-2015-001'!A4328:I9475,7,0)),0,VLOOKUP(A4329,'CGN-2015-001'!A4328:I9475,7,0))</f>
        <v>0</v>
      </c>
      <c r="H4329" s="44"/>
      <c r="I4329" s="46"/>
      <c r="J4329" s="113">
        <f t="shared" si="339"/>
        <v>0</v>
      </c>
      <c r="K4329" s="114">
        <f t="shared" si="340"/>
        <v>0</v>
      </c>
      <c r="L4329" s="31">
        <f t="shared" si="341"/>
        <v>0</v>
      </c>
      <c r="M4329" s="1">
        <f t="shared" si="342"/>
        <v>0</v>
      </c>
      <c r="N4329" s="1">
        <f t="shared" si="343"/>
        <v>6</v>
      </c>
    </row>
    <row r="4330" spans="1:14" ht="16.5" hidden="1" thickBot="1" x14ac:dyDescent="0.3">
      <c r="A4330" s="26">
        <v>735307</v>
      </c>
      <c r="B4330" s="42">
        <v>735307</v>
      </c>
      <c r="C4330" s="43" t="s">
        <v>1955</v>
      </c>
      <c r="D4330" s="99">
        <f>IF(ISERROR(VLOOKUP(A4330,'CGN-2015-001'!A4329:I9476,4,0)),0,VLOOKUP(A4330,'CGN-2015-001'!A4329:I9476,4,0))</f>
        <v>0</v>
      </c>
      <c r="E4330" s="45">
        <f>IF(ISERROR(VLOOKUP(A4330,[3]Hoja1!$A$1:$F$369,4,0)),0,VLOOKUP(A4330,[3]Hoja1!$A$1:$F$369,4,0))</f>
        <v>0</v>
      </c>
      <c r="F4330" s="45">
        <f>IF(ISERROR(VLOOKUP(A4330,[3]Hoja1!$A$1:$F$369,5,0)),0,VLOOKUP(A4330,[3]Hoja1!$A$1:$F$369,5,0))</f>
        <v>0</v>
      </c>
      <c r="G4330" s="102">
        <f>IF(ISERROR(VLOOKUP(A4330,'CGN-2015-001'!A4329:I9476,7,0)),0,VLOOKUP(A4330,'CGN-2015-001'!A4329:I9476,7,0))</f>
        <v>0</v>
      </c>
      <c r="H4330" s="44"/>
      <c r="I4330" s="46"/>
      <c r="J4330" s="113">
        <f t="shared" si="339"/>
        <v>0</v>
      </c>
      <c r="K4330" s="114">
        <f t="shared" si="340"/>
        <v>0</v>
      </c>
      <c r="L4330" s="31">
        <f t="shared" si="341"/>
        <v>0</v>
      </c>
      <c r="M4330" s="1">
        <f t="shared" si="342"/>
        <v>0</v>
      </c>
      <c r="N4330" s="1">
        <f t="shared" si="343"/>
        <v>6</v>
      </c>
    </row>
    <row r="4331" spans="1:14" ht="16.5" hidden="1" thickBot="1" x14ac:dyDescent="0.3">
      <c r="A4331" s="26">
        <v>735308</v>
      </c>
      <c r="B4331" s="42">
        <v>735308</v>
      </c>
      <c r="C4331" s="43" t="s">
        <v>438</v>
      </c>
      <c r="D4331" s="99">
        <f>IF(ISERROR(VLOOKUP(A4331,'CGN-2015-001'!A4330:I9477,4,0)),0,VLOOKUP(A4331,'CGN-2015-001'!A4330:I9477,4,0))</f>
        <v>0</v>
      </c>
      <c r="E4331" s="45">
        <f>IF(ISERROR(VLOOKUP(A4331,[3]Hoja1!$A$1:$F$369,4,0)),0,VLOOKUP(A4331,[3]Hoja1!$A$1:$F$369,4,0))</f>
        <v>0</v>
      </c>
      <c r="F4331" s="45">
        <f>IF(ISERROR(VLOOKUP(A4331,[3]Hoja1!$A$1:$F$369,5,0)),0,VLOOKUP(A4331,[3]Hoja1!$A$1:$F$369,5,0))</f>
        <v>0</v>
      </c>
      <c r="G4331" s="102">
        <f>IF(ISERROR(VLOOKUP(A4331,'CGN-2015-001'!A4330:I9477,7,0)),0,VLOOKUP(A4331,'CGN-2015-001'!A4330:I9477,7,0))</f>
        <v>0</v>
      </c>
      <c r="H4331" s="44"/>
      <c r="I4331" s="46"/>
      <c r="J4331" s="113">
        <f t="shared" si="339"/>
        <v>0</v>
      </c>
      <c r="K4331" s="114">
        <f t="shared" si="340"/>
        <v>0</v>
      </c>
      <c r="L4331" s="31">
        <f t="shared" si="341"/>
        <v>0</v>
      </c>
      <c r="M4331" s="1">
        <f t="shared" si="342"/>
        <v>0</v>
      </c>
      <c r="N4331" s="1">
        <f t="shared" si="343"/>
        <v>6</v>
      </c>
    </row>
    <row r="4332" spans="1:14" ht="16.5" hidden="1" thickBot="1" x14ac:dyDescent="0.3">
      <c r="A4332" s="26">
        <v>735309</v>
      </c>
      <c r="B4332" s="42">
        <v>735309</v>
      </c>
      <c r="C4332" s="43" t="s">
        <v>1821</v>
      </c>
      <c r="D4332" s="99">
        <f>IF(ISERROR(VLOOKUP(A4332,'CGN-2015-001'!A4331:I9478,4,0)),0,VLOOKUP(A4332,'CGN-2015-001'!A4331:I9478,4,0))</f>
        <v>0</v>
      </c>
      <c r="E4332" s="45">
        <f>IF(ISERROR(VLOOKUP(A4332,[3]Hoja1!$A$1:$F$369,4,0)),0,VLOOKUP(A4332,[3]Hoja1!$A$1:$F$369,4,0))</f>
        <v>0</v>
      </c>
      <c r="F4332" s="45">
        <f>IF(ISERROR(VLOOKUP(A4332,[3]Hoja1!$A$1:$F$369,5,0)),0,VLOOKUP(A4332,[3]Hoja1!$A$1:$F$369,5,0))</f>
        <v>0</v>
      </c>
      <c r="G4332" s="102">
        <f>IF(ISERROR(VLOOKUP(A4332,'CGN-2015-001'!A4331:I9478,7,0)),0,VLOOKUP(A4332,'CGN-2015-001'!A4331:I9478,7,0))</f>
        <v>0</v>
      </c>
      <c r="H4332" s="44"/>
      <c r="I4332" s="46"/>
      <c r="J4332" s="113">
        <f t="shared" si="339"/>
        <v>0</v>
      </c>
      <c r="K4332" s="114">
        <f t="shared" si="340"/>
        <v>0</v>
      </c>
      <c r="L4332" s="31">
        <f t="shared" si="341"/>
        <v>0</v>
      </c>
      <c r="M4332" s="1">
        <f t="shared" si="342"/>
        <v>0</v>
      </c>
      <c r="N4332" s="1">
        <f t="shared" si="343"/>
        <v>6</v>
      </c>
    </row>
    <row r="4333" spans="1:14" ht="16.5" hidden="1" thickBot="1" x14ac:dyDescent="0.3">
      <c r="A4333" s="26">
        <v>735310</v>
      </c>
      <c r="B4333" s="42">
        <v>735310</v>
      </c>
      <c r="C4333" s="43" t="s">
        <v>1822</v>
      </c>
      <c r="D4333" s="99">
        <f>IF(ISERROR(VLOOKUP(A4333,'CGN-2015-001'!A4332:I9479,4,0)),0,VLOOKUP(A4333,'CGN-2015-001'!A4332:I9479,4,0))</f>
        <v>0</v>
      </c>
      <c r="E4333" s="45">
        <f>IF(ISERROR(VLOOKUP(A4333,[3]Hoja1!$A$1:$F$369,4,0)),0,VLOOKUP(A4333,[3]Hoja1!$A$1:$F$369,4,0))</f>
        <v>0</v>
      </c>
      <c r="F4333" s="45">
        <f>IF(ISERROR(VLOOKUP(A4333,[3]Hoja1!$A$1:$F$369,5,0)),0,VLOOKUP(A4333,[3]Hoja1!$A$1:$F$369,5,0))</f>
        <v>0</v>
      </c>
      <c r="G4333" s="102">
        <f>IF(ISERROR(VLOOKUP(A4333,'CGN-2015-001'!A4332:I9479,7,0)),0,VLOOKUP(A4333,'CGN-2015-001'!A4332:I9479,7,0))</f>
        <v>0</v>
      </c>
      <c r="H4333" s="44"/>
      <c r="I4333" s="46"/>
      <c r="J4333" s="113">
        <f t="shared" si="339"/>
        <v>0</v>
      </c>
      <c r="K4333" s="114">
        <f t="shared" si="340"/>
        <v>0</v>
      </c>
      <c r="L4333" s="31">
        <f t="shared" si="341"/>
        <v>0</v>
      </c>
      <c r="M4333" s="1">
        <f t="shared" si="342"/>
        <v>0</v>
      </c>
      <c r="N4333" s="1">
        <f t="shared" si="343"/>
        <v>6</v>
      </c>
    </row>
    <row r="4334" spans="1:14" ht="16.5" hidden="1" thickBot="1" x14ac:dyDescent="0.3">
      <c r="A4334" s="26">
        <v>735395</v>
      </c>
      <c r="B4334" s="42">
        <v>735395</v>
      </c>
      <c r="C4334" s="43" t="s">
        <v>1956</v>
      </c>
      <c r="D4334" s="99">
        <f>IF(ISERROR(VLOOKUP(A4334,'CGN-2015-001'!A4333:I9480,4,0)),0,VLOOKUP(A4334,'CGN-2015-001'!A4333:I9480,4,0))</f>
        <v>0</v>
      </c>
      <c r="E4334" s="45">
        <f>IF(ISERROR(VLOOKUP(A4334,[3]Hoja1!$A$1:$F$369,4,0)),0,VLOOKUP(A4334,[3]Hoja1!$A$1:$F$369,4,0))</f>
        <v>0</v>
      </c>
      <c r="F4334" s="45">
        <f>IF(ISERROR(VLOOKUP(A4334,[3]Hoja1!$A$1:$F$369,5,0)),0,VLOOKUP(A4334,[3]Hoja1!$A$1:$F$369,5,0))</f>
        <v>0</v>
      </c>
      <c r="G4334" s="102">
        <f>IF(ISERROR(VLOOKUP(A4334,'CGN-2015-001'!A4333:I9480,7,0)),0,VLOOKUP(A4334,'CGN-2015-001'!A4333:I9480,7,0))</f>
        <v>0</v>
      </c>
      <c r="H4334" s="44"/>
      <c r="I4334" s="46"/>
      <c r="J4334" s="113">
        <f t="shared" si="339"/>
        <v>0</v>
      </c>
      <c r="K4334" s="114">
        <f t="shared" si="340"/>
        <v>0</v>
      </c>
      <c r="L4334" s="31">
        <f t="shared" si="341"/>
        <v>0</v>
      </c>
      <c r="M4334" s="1">
        <f t="shared" si="342"/>
        <v>0</v>
      </c>
      <c r="N4334" s="1">
        <f t="shared" si="343"/>
        <v>6</v>
      </c>
    </row>
    <row r="4335" spans="1:14" ht="16.5" hidden="1" thickBot="1" x14ac:dyDescent="0.3">
      <c r="A4335" s="26">
        <v>7354</v>
      </c>
      <c r="B4335" s="48">
        <v>735400</v>
      </c>
      <c r="C4335" s="49" t="s">
        <v>2008</v>
      </c>
      <c r="D4335" s="99">
        <f>IF(ISERROR(VLOOKUP(A4335,'CGN-2015-001'!A4334:I9481,4,0)),0,VLOOKUP(A4335,'CGN-2015-001'!A4334:I9481,4,0))</f>
        <v>0</v>
      </c>
      <c r="E4335" s="40">
        <f>IF(ISERROR(VLOOKUP(A4335,[3]Hoja1!$A$1:$F$369,4,0)),0,VLOOKUP(A4335,[3]Hoja1!$A$1:$F$369,4,0))</f>
        <v>0</v>
      </c>
      <c r="F4335" s="40">
        <f>IF(ISERROR(VLOOKUP(A4335,[3]Hoja1!$A$1:$F$369,5,0)),0,VLOOKUP(A4335,[3]Hoja1!$A$1:$F$369,5,0))</f>
        <v>0</v>
      </c>
      <c r="G4335" s="102">
        <f>IF(ISERROR(VLOOKUP(A4335,'CGN-2015-001'!A4334:I9481,7,0)),0,VLOOKUP(A4335,'CGN-2015-001'!A4334:I9481,7,0))</f>
        <v>0</v>
      </c>
      <c r="H4335" s="50"/>
      <c r="I4335" s="51"/>
      <c r="J4335" s="113">
        <f t="shared" si="339"/>
        <v>0</v>
      </c>
      <c r="K4335" s="114">
        <f t="shared" si="340"/>
        <v>0</v>
      </c>
      <c r="L4335" s="31">
        <f t="shared" si="341"/>
        <v>0</v>
      </c>
      <c r="M4335" s="1">
        <f t="shared" si="342"/>
        <v>0</v>
      </c>
      <c r="N4335" s="1">
        <f t="shared" si="343"/>
        <v>4</v>
      </c>
    </row>
    <row r="4336" spans="1:14" ht="16.5" hidden="1" thickBot="1" x14ac:dyDescent="0.3">
      <c r="A4336" s="26">
        <v>735401</v>
      </c>
      <c r="B4336" s="42">
        <v>735401</v>
      </c>
      <c r="C4336" s="43" t="s">
        <v>1954</v>
      </c>
      <c r="D4336" s="99">
        <f>IF(ISERROR(VLOOKUP(A4336,'CGN-2015-001'!A4335:I9482,4,0)),0,VLOOKUP(A4336,'CGN-2015-001'!A4335:I9482,4,0))</f>
        <v>0</v>
      </c>
      <c r="E4336" s="45">
        <f>IF(ISERROR(VLOOKUP(A4336,[3]Hoja1!$A$1:$F$369,4,0)),0,VLOOKUP(A4336,[3]Hoja1!$A$1:$F$369,4,0))</f>
        <v>0</v>
      </c>
      <c r="F4336" s="45">
        <f>IF(ISERROR(VLOOKUP(A4336,[3]Hoja1!$A$1:$F$369,5,0)),0,VLOOKUP(A4336,[3]Hoja1!$A$1:$F$369,5,0))</f>
        <v>0</v>
      </c>
      <c r="G4336" s="102">
        <f>IF(ISERROR(VLOOKUP(A4336,'CGN-2015-001'!A4335:I9482,7,0)),0,VLOOKUP(A4336,'CGN-2015-001'!A4335:I9482,7,0))</f>
        <v>0</v>
      </c>
      <c r="H4336" s="44"/>
      <c r="I4336" s="46"/>
      <c r="J4336" s="113">
        <f t="shared" si="339"/>
        <v>0</v>
      </c>
      <c r="K4336" s="114">
        <f t="shared" si="340"/>
        <v>0</v>
      </c>
      <c r="L4336" s="31">
        <f t="shared" si="341"/>
        <v>0</v>
      </c>
      <c r="M4336" s="1">
        <f t="shared" si="342"/>
        <v>0</v>
      </c>
      <c r="N4336" s="1">
        <f t="shared" si="343"/>
        <v>6</v>
      </c>
    </row>
    <row r="4337" spans="1:14" ht="16.5" hidden="1" thickBot="1" x14ac:dyDescent="0.3">
      <c r="A4337" s="26">
        <v>735402</v>
      </c>
      <c r="B4337" s="42">
        <v>735402</v>
      </c>
      <c r="C4337" s="43" t="s">
        <v>1820</v>
      </c>
      <c r="D4337" s="99">
        <f>IF(ISERROR(VLOOKUP(A4337,'CGN-2015-001'!A4336:I9483,4,0)),0,VLOOKUP(A4337,'CGN-2015-001'!A4336:I9483,4,0))</f>
        <v>0</v>
      </c>
      <c r="E4337" s="45">
        <f>IF(ISERROR(VLOOKUP(A4337,[3]Hoja1!$A$1:$F$369,4,0)),0,VLOOKUP(A4337,[3]Hoja1!$A$1:$F$369,4,0))</f>
        <v>0</v>
      </c>
      <c r="F4337" s="45">
        <f>IF(ISERROR(VLOOKUP(A4337,[3]Hoja1!$A$1:$F$369,5,0)),0,VLOOKUP(A4337,[3]Hoja1!$A$1:$F$369,5,0))</f>
        <v>0</v>
      </c>
      <c r="G4337" s="102">
        <f>IF(ISERROR(VLOOKUP(A4337,'CGN-2015-001'!A4336:I9483,7,0)),0,VLOOKUP(A4337,'CGN-2015-001'!A4336:I9483,7,0))</f>
        <v>0</v>
      </c>
      <c r="H4337" s="44"/>
      <c r="I4337" s="46"/>
      <c r="J4337" s="113">
        <f t="shared" si="339"/>
        <v>0</v>
      </c>
      <c r="K4337" s="114">
        <f t="shared" si="340"/>
        <v>0</v>
      </c>
      <c r="L4337" s="31">
        <f t="shared" si="341"/>
        <v>0</v>
      </c>
      <c r="M4337" s="1">
        <f t="shared" si="342"/>
        <v>0</v>
      </c>
      <c r="N4337" s="1">
        <f t="shared" si="343"/>
        <v>6</v>
      </c>
    </row>
    <row r="4338" spans="1:14" ht="16.5" hidden="1" thickBot="1" x14ac:dyDescent="0.3">
      <c r="A4338" s="26">
        <v>735403</v>
      </c>
      <c r="B4338" s="42">
        <v>735403</v>
      </c>
      <c r="C4338" s="43" t="s">
        <v>817</v>
      </c>
      <c r="D4338" s="99">
        <f>IF(ISERROR(VLOOKUP(A4338,'CGN-2015-001'!A4337:I9484,4,0)),0,VLOOKUP(A4338,'CGN-2015-001'!A4337:I9484,4,0))</f>
        <v>0</v>
      </c>
      <c r="E4338" s="45">
        <f>IF(ISERROR(VLOOKUP(A4338,[3]Hoja1!$A$1:$F$369,4,0)),0,VLOOKUP(A4338,[3]Hoja1!$A$1:$F$369,4,0))</f>
        <v>0</v>
      </c>
      <c r="F4338" s="45">
        <f>IF(ISERROR(VLOOKUP(A4338,[3]Hoja1!$A$1:$F$369,5,0)),0,VLOOKUP(A4338,[3]Hoja1!$A$1:$F$369,5,0))</f>
        <v>0</v>
      </c>
      <c r="G4338" s="102">
        <f>IF(ISERROR(VLOOKUP(A4338,'CGN-2015-001'!A4337:I9484,7,0)),0,VLOOKUP(A4338,'CGN-2015-001'!A4337:I9484,7,0))</f>
        <v>0</v>
      </c>
      <c r="H4338" s="44"/>
      <c r="I4338" s="46"/>
      <c r="J4338" s="113">
        <f t="shared" si="339"/>
        <v>0</v>
      </c>
      <c r="K4338" s="114">
        <f t="shared" si="340"/>
        <v>0</v>
      </c>
      <c r="L4338" s="31">
        <f t="shared" si="341"/>
        <v>0</v>
      </c>
      <c r="M4338" s="1">
        <f t="shared" si="342"/>
        <v>0</v>
      </c>
      <c r="N4338" s="1">
        <f t="shared" si="343"/>
        <v>6</v>
      </c>
    </row>
    <row r="4339" spans="1:14" ht="16.5" hidden="1" thickBot="1" x14ac:dyDescent="0.3">
      <c r="A4339" s="26">
        <v>735404</v>
      </c>
      <c r="B4339" s="42">
        <v>735404</v>
      </c>
      <c r="C4339" s="43" t="s">
        <v>1819</v>
      </c>
      <c r="D4339" s="99">
        <f>IF(ISERROR(VLOOKUP(A4339,'CGN-2015-001'!A4338:I9485,4,0)),0,VLOOKUP(A4339,'CGN-2015-001'!A4338:I9485,4,0))</f>
        <v>0</v>
      </c>
      <c r="E4339" s="45">
        <f>IF(ISERROR(VLOOKUP(A4339,[3]Hoja1!$A$1:$F$369,4,0)),0,VLOOKUP(A4339,[3]Hoja1!$A$1:$F$369,4,0))</f>
        <v>0</v>
      </c>
      <c r="F4339" s="45">
        <f>IF(ISERROR(VLOOKUP(A4339,[3]Hoja1!$A$1:$F$369,5,0)),0,VLOOKUP(A4339,[3]Hoja1!$A$1:$F$369,5,0))</f>
        <v>0</v>
      </c>
      <c r="G4339" s="102">
        <f>IF(ISERROR(VLOOKUP(A4339,'CGN-2015-001'!A4338:I9485,7,0)),0,VLOOKUP(A4339,'CGN-2015-001'!A4338:I9485,7,0))</f>
        <v>0</v>
      </c>
      <c r="H4339" s="44"/>
      <c r="I4339" s="46"/>
      <c r="J4339" s="113">
        <f t="shared" si="339"/>
        <v>0</v>
      </c>
      <c r="K4339" s="114">
        <f t="shared" si="340"/>
        <v>0</v>
      </c>
      <c r="L4339" s="31">
        <f t="shared" si="341"/>
        <v>0</v>
      </c>
      <c r="M4339" s="1">
        <f t="shared" si="342"/>
        <v>0</v>
      </c>
      <c r="N4339" s="1">
        <f t="shared" si="343"/>
        <v>6</v>
      </c>
    </row>
    <row r="4340" spans="1:14" ht="16.5" hidden="1" thickBot="1" x14ac:dyDescent="0.3">
      <c r="A4340" s="26">
        <v>735405</v>
      </c>
      <c r="B4340" s="42">
        <v>735405</v>
      </c>
      <c r="C4340" s="43" t="s">
        <v>818</v>
      </c>
      <c r="D4340" s="99">
        <f>IF(ISERROR(VLOOKUP(A4340,'CGN-2015-001'!A4339:I9486,4,0)),0,VLOOKUP(A4340,'CGN-2015-001'!A4339:I9486,4,0))</f>
        <v>0</v>
      </c>
      <c r="E4340" s="45">
        <f>IF(ISERROR(VLOOKUP(A4340,[3]Hoja1!$A$1:$F$369,4,0)),0,VLOOKUP(A4340,[3]Hoja1!$A$1:$F$369,4,0))</f>
        <v>0</v>
      </c>
      <c r="F4340" s="45">
        <f>IF(ISERROR(VLOOKUP(A4340,[3]Hoja1!$A$1:$F$369,5,0)),0,VLOOKUP(A4340,[3]Hoja1!$A$1:$F$369,5,0))</f>
        <v>0</v>
      </c>
      <c r="G4340" s="102">
        <f>IF(ISERROR(VLOOKUP(A4340,'CGN-2015-001'!A4339:I9486,7,0)),0,VLOOKUP(A4340,'CGN-2015-001'!A4339:I9486,7,0))</f>
        <v>0</v>
      </c>
      <c r="H4340" s="44"/>
      <c r="I4340" s="46"/>
      <c r="J4340" s="113">
        <f t="shared" si="339"/>
        <v>0</v>
      </c>
      <c r="K4340" s="114">
        <f t="shared" si="340"/>
        <v>0</v>
      </c>
      <c r="L4340" s="31">
        <f t="shared" si="341"/>
        <v>0</v>
      </c>
      <c r="M4340" s="1">
        <f t="shared" si="342"/>
        <v>0</v>
      </c>
      <c r="N4340" s="1">
        <f t="shared" si="343"/>
        <v>6</v>
      </c>
    </row>
    <row r="4341" spans="1:14" ht="16.5" hidden="1" thickBot="1" x14ac:dyDescent="0.3">
      <c r="A4341" s="26">
        <v>735406</v>
      </c>
      <c r="B4341" s="42">
        <v>735406</v>
      </c>
      <c r="C4341" s="43" t="s">
        <v>440</v>
      </c>
      <c r="D4341" s="99">
        <f>IF(ISERROR(VLOOKUP(A4341,'CGN-2015-001'!A4340:I9487,4,0)),0,VLOOKUP(A4341,'CGN-2015-001'!A4340:I9487,4,0))</f>
        <v>0</v>
      </c>
      <c r="E4341" s="45">
        <f>IF(ISERROR(VLOOKUP(A4341,[3]Hoja1!$A$1:$F$369,4,0)),0,VLOOKUP(A4341,[3]Hoja1!$A$1:$F$369,4,0))</f>
        <v>0</v>
      </c>
      <c r="F4341" s="45">
        <f>IF(ISERROR(VLOOKUP(A4341,[3]Hoja1!$A$1:$F$369,5,0)),0,VLOOKUP(A4341,[3]Hoja1!$A$1:$F$369,5,0))</f>
        <v>0</v>
      </c>
      <c r="G4341" s="102">
        <f>IF(ISERROR(VLOOKUP(A4341,'CGN-2015-001'!A4340:I9487,7,0)),0,VLOOKUP(A4341,'CGN-2015-001'!A4340:I9487,7,0))</f>
        <v>0</v>
      </c>
      <c r="H4341" s="44"/>
      <c r="I4341" s="46"/>
      <c r="J4341" s="113">
        <f t="shared" si="339"/>
        <v>0</v>
      </c>
      <c r="K4341" s="114">
        <f t="shared" si="340"/>
        <v>0</v>
      </c>
      <c r="L4341" s="31">
        <f t="shared" si="341"/>
        <v>0</v>
      </c>
      <c r="M4341" s="1">
        <f t="shared" si="342"/>
        <v>0</v>
      </c>
      <c r="N4341" s="1">
        <f t="shared" si="343"/>
        <v>6</v>
      </c>
    </row>
    <row r="4342" spans="1:14" ht="16.5" hidden="1" thickBot="1" x14ac:dyDescent="0.3">
      <c r="A4342" s="26">
        <v>735407</v>
      </c>
      <c r="B4342" s="42">
        <v>735407</v>
      </c>
      <c r="C4342" s="43" t="s">
        <v>1955</v>
      </c>
      <c r="D4342" s="99">
        <f>IF(ISERROR(VLOOKUP(A4342,'CGN-2015-001'!A4341:I9488,4,0)),0,VLOOKUP(A4342,'CGN-2015-001'!A4341:I9488,4,0))</f>
        <v>0</v>
      </c>
      <c r="E4342" s="45">
        <f>IF(ISERROR(VLOOKUP(A4342,[3]Hoja1!$A$1:$F$369,4,0)),0,VLOOKUP(A4342,[3]Hoja1!$A$1:$F$369,4,0))</f>
        <v>0</v>
      </c>
      <c r="F4342" s="45">
        <f>IF(ISERROR(VLOOKUP(A4342,[3]Hoja1!$A$1:$F$369,5,0)),0,VLOOKUP(A4342,[3]Hoja1!$A$1:$F$369,5,0))</f>
        <v>0</v>
      </c>
      <c r="G4342" s="102">
        <f>IF(ISERROR(VLOOKUP(A4342,'CGN-2015-001'!A4341:I9488,7,0)),0,VLOOKUP(A4342,'CGN-2015-001'!A4341:I9488,7,0))</f>
        <v>0</v>
      </c>
      <c r="H4342" s="44"/>
      <c r="I4342" s="46"/>
      <c r="J4342" s="113">
        <f t="shared" si="339"/>
        <v>0</v>
      </c>
      <c r="K4342" s="114">
        <f t="shared" si="340"/>
        <v>0</v>
      </c>
      <c r="L4342" s="31">
        <f t="shared" si="341"/>
        <v>0</v>
      </c>
      <c r="M4342" s="1">
        <f t="shared" si="342"/>
        <v>0</v>
      </c>
      <c r="N4342" s="1">
        <f t="shared" si="343"/>
        <v>6</v>
      </c>
    </row>
    <row r="4343" spans="1:14" ht="16.5" hidden="1" thickBot="1" x14ac:dyDescent="0.3">
      <c r="A4343" s="26">
        <v>735408</v>
      </c>
      <c r="B4343" s="42">
        <v>735408</v>
      </c>
      <c r="C4343" s="43" t="s">
        <v>438</v>
      </c>
      <c r="D4343" s="99">
        <f>IF(ISERROR(VLOOKUP(A4343,'CGN-2015-001'!A4342:I9489,4,0)),0,VLOOKUP(A4343,'CGN-2015-001'!A4342:I9489,4,0))</f>
        <v>0</v>
      </c>
      <c r="E4343" s="45">
        <f>IF(ISERROR(VLOOKUP(A4343,[3]Hoja1!$A$1:$F$369,4,0)),0,VLOOKUP(A4343,[3]Hoja1!$A$1:$F$369,4,0))</f>
        <v>0</v>
      </c>
      <c r="F4343" s="45">
        <f>IF(ISERROR(VLOOKUP(A4343,[3]Hoja1!$A$1:$F$369,5,0)),0,VLOOKUP(A4343,[3]Hoja1!$A$1:$F$369,5,0))</f>
        <v>0</v>
      </c>
      <c r="G4343" s="102">
        <f>IF(ISERROR(VLOOKUP(A4343,'CGN-2015-001'!A4342:I9489,7,0)),0,VLOOKUP(A4343,'CGN-2015-001'!A4342:I9489,7,0))</f>
        <v>0</v>
      </c>
      <c r="H4343" s="44"/>
      <c r="I4343" s="46"/>
      <c r="J4343" s="113">
        <f t="shared" si="339"/>
        <v>0</v>
      </c>
      <c r="K4343" s="114">
        <f t="shared" si="340"/>
        <v>0</v>
      </c>
      <c r="L4343" s="31">
        <f t="shared" si="341"/>
        <v>0</v>
      </c>
      <c r="M4343" s="1">
        <f t="shared" si="342"/>
        <v>0</v>
      </c>
      <c r="N4343" s="1">
        <f t="shared" si="343"/>
        <v>6</v>
      </c>
    </row>
    <row r="4344" spans="1:14" ht="16.5" hidden="1" thickBot="1" x14ac:dyDescent="0.3">
      <c r="A4344" s="26">
        <v>735409</v>
      </c>
      <c r="B4344" s="42">
        <v>735409</v>
      </c>
      <c r="C4344" s="43" t="s">
        <v>1821</v>
      </c>
      <c r="D4344" s="99">
        <f>IF(ISERROR(VLOOKUP(A4344,'CGN-2015-001'!A4343:I9490,4,0)),0,VLOOKUP(A4344,'CGN-2015-001'!A4343:I9490,4,0))</f>
        <v>0</v>
      </c>
      <c r="E4344" s="45">
        <f>IF(ISERROR(VLOOKUP(A4344,[3]Hoja1!$A$1:$F$369,4,0)),0,VLOOKUP(A4344,[3]Hoja1!$A$1:$F$369,4,0))</f>
        <v>0</v>
      </c>
      <c r="F4344" s="45">
        <f>IF(ISERROR(VLOOKUP(A4344,[3]Hoja1!$A$1:$F$369,5,0)),0,VLOOKUP(A4344,[3]Hoja1!$A$1:$F$369,5,0))</f>
        <v>0</v>
      </c>
      <c r="G4344" s="102">
        <f>IF(ISERROR(VLOOKUP(A4344,'CGN-2015-001'!A4343:I9490,7,0)),0,VLOOKUP(A4344,'CGN-2015-001'!A4343:I9490,7,0))</f>
        <v>0</v>
      </c>
      <c r="H4344" s="44"/>
      <c r="I4344" s="46"/>
      <c r="J4344" s="113">
        <f t="shared" si="339"/>
        <v>0</v>
      </c>
      <c r="K4344" s="114">
        <f t="shared" si="340"/>
        <v>0</v>
      </c>
      <c r="L4344" s="31">
        <f t="shared" si="341"/>
        <v>0</v>
      </c>
      <c r="M4344" s="1">
        <f t="shared" si="342"/>
        <v>0</v>
      </c>
      <c r="N4344" s="1">
        <f t="shared" si="343"/>
        <v>6</v>
      </c>
    </row>
    <row r="4345" spans="1:14" ht="16.5" hidden="1" thickBot="1" x14ac:dyDescent="0.3">
      <c r="A4345" s="26">
        <v>735410</v>
      </c>
      <c r="B4345" s="42">
        <v>735410</v>
      </c>
      <c r="C4345" s="43" t="s">
        <v>1822</v>
      </c>
      <c r="D4345" s="99">
        <f>IF(ISERROR(VLOOKUP(A4345,'CGN-2015-001'!A4344:I9491,4,0)),0,VLOOKUP(A4345,'CGN-2015-001'!A4344:I9491,4,0))</f>
        <v>0</v>
      </c>
      <c r="E4345" s="45">
        <f>IF(ISERROR(VLOOKUP(A4345,[3]Hoja1!$A$1:$F$369,4,0)),0,VLOOKUP(A4345,[3]Hoja1!$A$1:$F$369,4,0))</f>
        <v>0</v>
      </c>
      <c r="F4345" s="45">
        <f>IF(ISERROR(VLOOKUP(A4345,[3]Hoja1!$A$1:$F$369,5,0)),0,VLOOKUP(A4345,[3]Hoja1!$A$1:$F$369,5,0))</f>
        <v>0</v>
      </c>
      <c r="G4345" s="102">
        <f>IF(ISERROR(VLOOKUP(A4345,'CGN-2015-001'!A4344:I9491,7,0)),0,VLOOKUP(A4345,'CGN-2015-001'!A4344:I9491,7,0))</f>
        <v>0</v>
      </c>
      <c r="H4345" s="44"/>
      <c r="I4345" s="46"/>
      <c r="J4345" s="113">
        <f t="shared" si="339"/>
        <v>0</v>
      </c>
      <c r="K4345" s="114">
        <f t="shared" si="340"/>
        <v>0</v>
      </c>
      <c r="L4345" s="31">
        <f t="shared" si="341"/>
        <v>0</v>
      </c>
      <c r="M4345" s="1">
        <f t="shared" si="342"/>
        <v>0</v>
      </c>
      <c r="N4345" s="1">
        <f t="shared" si="343"/>
        <v>6</v>
      </c>
    </row>
    <row r="4346" spans="1:14" ht="16.5" hidden="1" thickBot="1" x14ac:dyDescent="0.3">
      <c r="A4346" s="26">
        <v>735495</v>
      </c>
      <c r="B4346" s="42">
        <v>735495</v>
      </c>
      <c r="C4346" s="43" t="s">
        <v>1956</v>
      </c>
      <c r="D4346" s="99">
        <f>IF(ISERROR(VLOOKUP(A4346,'CGN-2015-001'!A4345:I9492,4,0)),0,VLOOKUP(A4346,'CGN-2015-001'!A4345:I9492,4,0))</f>
        <v>0</v>
      </c>
      <c r="E4346" s="45">
        <f>IF(ISERROR(VLOOKUP(A4346,[3]Hoja1!$A$1:$F$369,4,0)),0,VLOOKUP(A4346,[3]Hoja1!$A$1:$F$369,4,0))</f>
        <v>0</v>
      </c>
      <c r="F4346" s="45">
        <f>IF(ISERROR(VLOOKUP(A4346,[3]Hoja1!$A$1:$F$369,5,0)),0,VLOOKUP(A4346,[3]Hoja1!$A$1:$F$369,5,0))</f>
        <v>0</v>
      </c>
      <c r="G4346" s="102">
        <f>IF(ISERROR(VLOOKUP(A4346,'CGN-2015-001'!A4345:I9492,7,0)),0,VLOOKUP(A4346,'CGN-2015-001'!A4345:I9492,7,0))</f>
        <v>0</v>
      </c>
      <c r="H4346" s="44"/>
      <c r="I4346" s="46"/>
      <c r="J4346" s="113">
        <f t="shared" si="339"/>
        <v>0</v>
      </c>
      <c r="K4346" s="114">
        <f t="shared" si="340"/>
        <v>0</v>
      </c>
      <c r="L4346" s="31">
        <f t="shared" si="341"/>
        <v>0</v>
      </c>
      <c r="M4346" s="1">
        <f t="shared" si="342"/>
        <v>0</v>
      </c>
      <c r="N4346" s="1">
        <f t="shared" si="343"/>
        <v>6</v>
      </c>
    </row>
    <row r="4347" spans="1:14" ht="16.5" hidden="1" thickBot="1" x14ac:dyDescent="0.3">
      <c r="A4347" s="26">
        <v>7355</v>
      </c>
      <c r="B4347" s="48">
        <v>735500</v>
      </c>
      <c r="C4347" s="49" t="s">
        <v>2009</v>
      </c>
      <c r="D4347" s="99">
        <f>IF(ISERROR(VLOOKUP(A4347,'CGN-2015-001'!A4346:I9493,4,0)),0,VLOOKUP(A4347,'CGN-2015-001'!A4346:I9493,4,0))</f>
        <v>0</v>
      </c>
      <c r="E4347" s="40">
        <f>IF(ISERROR(VLOOKUP(A4347,[3]Hoja1!$A$1:$F$369,4,0)),0,VLOOKUP(A4347,[3]Hoja1!$A$1:$F$369,4,0))</f>
        <v>0</v>
      </c>
      <c r="F4347" s="40">
        <f>IF(ISERROR(VLOOKUP(A4347,[3]Hoja1!$A$1:$F$369,5,0)),0,VLOOKUP(A4347,[3]Hoja1!$A$1:$F$369,5,0))</f>
        <v>0</v>
      </c>
      <c r="G4347" s="102">
        <f>IF(ISERROR(VLOOKUP(A4347,'CGN-2015-001'!A4346:I9493,7,0)),0,VLOOKUP(A4347,'CGN-2015-001'!A4346:I9493,7,0))</f>
        <v>0</v>
      </c>
      <c r="H4347" s="50"/>
      <c r="I4347" s="51"/>
      <c r="J4347" s="113">
        <f t="shared" si="339"/>
        <v>0</v>
      </c>
      <c r="K4347" s="114">
        <f t="shared" si="340"/>
        <v>0</v>
      </c>
      <c r="L4347" s="31">
        <f t="shared" si="341"/>
        <v>0</v>
      </c>
      <c r="M4347" s="1">
        <f t="shared" si="342"/>
        <v>0</v>
      </c>
      <c r="N4347" s="1">
        <f t="shared" si="343"/>
        <v>4</v>
      </c>
    </row>
    <row r="4348" spans="1:14" ht="16.5" hidden="1" thickBot="1" x14ac:dyDescent="0.3">
      <c r="A4348" s="26">
        <v>735501</v>
      </c>
      <c r="B4348" s="42">
        <v>735501</v>
      </c>
      <c r="C4348" s="43" t="s">
        <v>1954</v>
      </c>
      <c r="D4348" s="99">
        <f>IF(ISERROR(VLOOKUP(A4348,'CGN-2015-001'!A4347:I9494,4,0)),0,VLOOKUP(A4348,'CGN-2015-001'!A4347:I9494,4,0))</f>
        <v>0</v>
      </c>
      <c r="E4348" s="45">
        <f>IF(ISERROR(VLOOKUP(A4348,[3]Hoja1!$A$1:$F$369,4,0)),0,VLOOKUP(A4348,[3]Hoja1!$A$1:$F$369,4,0))</f>
        <v>0</v>
      </c>
      <c r="F4348" s="45">
        <f>IF(ISERROR(VLOOKUP(A4348,[3]Hoja1!$A$1:$F$369,5,0)),0,VLOOKUP(A4348,[3]Hoja1!$A$1:$F$369,5,0))</f>
        <v>0</v>
      </c>
      <c r="G4348" s="102">
        <f>IF(ISERROR(VLOOKUP(A4348,'CGN-2015-001'!A4347:I9494,7,0)),0,VLOOKUP(A4348,'CGN-2015-001'!A4347:I9494,7,0))</f>
        <v>0</v>
      </c>
      <c r="H4348" s="44"/>
      <c r="I4348" s="46"/>
      <c r="J4348" s="113">
        <f t="shared" si="339"/>
        <v>0</v>
      </c>
      <c r="K4348" s="114">
        <f t="shared" si="340"/>
        <v>0</v>
      </c>
      <c r="L4348" s="31">
        <f t="shared" si="341"/>
        <v>0</v>
      </c>
      <c r="M4348" s="1">
        <f t="shared" si="342"/>
        <v>0</v>
      </c>
      <c r="N4348" s="1">
        <f t="shared" si="343"/>
        <v>6</v>
      </c>
    </row>
    <row r="4349" spans="1:14" ht="16.5" hidden="1" thickBot="1" x14ac:dyDescent="0.3">
      <c r="A4349" s="26">
        <v>735502</v>
      </c>
      <c r="B4349" s="42">
        <v>735502</v>
      </c>
      <c r="C4349" s="43" t="s">
        <v>1820</v>
      </c>
      <c r="D4349" s="99">
        <f>IF(ISERROR(VLOOKUP(A4349,'CGN-2015-001'!A4348:I9495,4,0)),0,VLOOKUP(A4349,'CGN-2015-001'!A4348:I9495,4,0))</f>
        <v>0</v>
      </c>
      <c r="E4349" s="45">
        <f>IF(ISERROR(VLOOKUP(A4349,[3]Hoja1!$A$1:$F$369,4,0)),0,VLOOKUP(A4349,[3]Hoja1!$A$1:$F$369,4,0))</f>
        <v>0</v>
      </c>
      <c r="F4349" s="45">
        <f>IF(ISERROR(VLOOKUP(A4349,[3]Hoja1!$A$1:$F$369,5,0)),0,VLOOKUP(A4349,[3]Hoja1!$A$1:$F$369,5,0))</f>
        <v>0</v>
      </c>
      <c r="G4349" s="102">
        <f>IF(ISERROR(VLOOKUP(A4349,'CGN-2015-001'!A4348:I9495,7,0)),0,VLOOKUP(A4349,'CGN-2015-001'!A4348:I9495,7,0))</f>
        <v>0</v>
      </c>
      <c r="H4349" s="44"/>
      <c r="I4349" s="46"/>
      <c r="J4349" s="113">
        <f t="shared" si="339"/>
        <v>0</v>
      </c>
      <c r="K4349" s="114">
        <f t="shared" si="340"/>
        <v>0</v>
      </c>
      <c r="L4349" s="31">
        <f t="shared" si="341"/>
        <v>0</v>
      </c>
      <c r="M4349" s="1">
        <f t="shared" si="342"/>
        <v>0</v>
      </c>
      <c r="N4349" s="1">
        <f t="shared" si="343"/>
        <v>6</v>
      </c>
    </row>
    <row r="4350" spans="1:14" ht="16.5" hidden="1" thickBot="1" x14ac:dyDescent="0.3">
      <c r="A4350" s="26">
        <v>735503</v>
      </c>
      <c r="B4350" s="42">
        <v>735503</v>
      </c>
      <c r="C4350" s="43" t="s">
        <v>817</v>
      </c>
      <c r="D4350" s="99">
        <f>IF(ISERROR(VLOOKUP(A4350,'CGN-2015-001'!A4349:I9496,4,0)),0,VLOOKUP(A4350,'CGN-2015-001'!A4349:I9496,4,0))</f>
        <v>0</v>
      </c>
      <c r="E4350" s="45">
        <f>IF(ISERROR(VLOOKUP(A4350,[3]Hoja1!$A$1:$F$369,4,0)),0,VLOOKUP(A4350,[3]Hoja1!$A$1:$F$369,4,0))</f>
        <v>0</v>
      </c>
      <c r="F4350" s="45">
        <f>IF(ISERROR(VLOOKUP(A4350,[3]Hoja1!$A$1:$F$369,5,0)),0,VLOOKUP(A4350,[3]Hoja1!$A$1:$F$369,5,0))</f>
        <v>0</v>
      </c>
      <c r="G4350" s="102">
        <f>IF(ISERROR(VLOOKUP(A4350,'CGN-2015-001'!A4349:I9496,7,0)),0,VLOOKUP(A4350,'CGN-2015-001'!A4349:I9496,7,0))</f>
        <v>0</v>
      </c>
      <c r="H4350" s="44"/>
      <c r="I4350" s="46"/>
      <c r="J4350" s="113">
        <f t="shared" si="339"/>
        <v>0</v>
      </c>
      <c r="K4350" s="114">
        <f t="shared" si="340"/>
        <v>0</v>
      </c>
      <c r="L4350" s="31">
        <f t="shared" si="341"/>
        <v>0</v>
      </c>
      <c r="M4350" s="1">
        <f t="shared" si="342"/>
        <v>0</v>
      </c>
      <c r="N4350" s="1">
        <f t="shared" si="343"/>
        <v>6</v>
      </c>
    </row>
    <row r="4351" spans="1:14" ht="16.5" hidden="1" thickBot="1" x14ac:dyDescent="0.3">
      <c r="A4351" s="26">
        <v>735504</v>
      </c>
      <c r="B4351" s="42">
        <v>735504</v>
      </c>
      <c r="C4351" s="43" t="s">
        <v>1819</v>
      </c>
      <c r="D4351" s="99">
        <f>IF(ISERROR(VLOOKUP(A4351,'CGN-2015-001'!A4350:I9497,4,0)),0,VLOOKUP(A4351,'CGN-2015-001'!A4350:I9497,4,0))</f>
        <v>0</v>
      </c>
      <c r="E4351" s="45">
        <f>IF(ISERROR(VLOOKUP(A4351,[3]Hoja1!$A$1:$F$369,4,0)),0,VLOOKUP(A4351,[3]Hoja1!$A$1:$F$369,4,0))</f>
        <v>0</v>
      </c>
      <c r="F4351" s="45">
        <f>IF(ISERROR(VLOOKUP(A4351,[3]Hoja1!$A$1:$F$369,5,0)),0,VLOOKUP(A4351,[3]Hoja1!$A$1:$F$369,5,0))</f>
        <v>0</v>
      </c>
      <c r="G4351" s="102">
        <f>IF(ISERROR(VLOOKUP(A4351,'CGN-2015-001'!A4350:I9497,7,0)),0,VLOOKUP(A4351,'CGN-2015-001'!A4350:I9497,7,0))</f>
        <v>0</v>
      </c>
      <c r="H4351" s="44"/>
      <c r="I4351" s="46"/>
      <c r="J4351" s="113">
        <f t="shared" si="339"/>
        <v>0</v>
      </c>
      <c r="K4351" s="114">
        <f t="shared" si="340"/>
        <v>0</v>
      </c>
      <c r="L4351" s="31">
        <f t="shared" si="341"/>
        <v>0</v>
      </c>
      <c r="M4351" s="1">
        <f t="shared" si="342"/>
        <v>0</v>
      </c>
      <c r="N4351" s="1">
        <f t="shared" si="343"/>
        <v>6</v>
      </c>
    </row>
    <row r="4352" spans="1:14" ht="16.5" hidden="1" thickBot="1" x14ac:dyDescent="0.3">
      <c r="A4352" s="26">
        <v>735505</v>
      </c>
      <c r="B4352" s="42">
        <v>735505</v>
      </c>
      <c r="C4352" s="43" t="s">
        <v>818</v>
      </c>
      <c r="D4352" s="99">
        <f>IF(ISERROR(VLOOKUP(A4352,'CGN-2015-001'!A4351:I9498,4,0)),0,VLOOKUP(A4352,'CGN-2015-001'!A4351:I9498,4,0))</f>
        <v>0</v>
      </c>
      <c r="E4352" s="45">
        <f>IF(ISERROR(VLOOKUP(A4352,[3]Hoja1!$A$1:$F$369,4,0)),0,VLOOKUP(A4352,[3]Hoja1!$A$1:$F$369,4,0))</f>
        <v>0</v>
      </c>
      <c r="F4352" s="45">
        <f>IF(ISERROR(VLOOKUP(A4352,[3]Hoja1!$A$1:$F$369,5,0)),0,VLOOKUP(A4352,[3]Hoja1!$A$1:$F$369,5,0))</f>
        <v>0</v>
      </c>
      <c r="G4352" s="102">
        <f>IF(ISERROR(VLOOKUP(A4352,'CGN-2015-001'!A4351:I9498,7,0)),0,VLOOKUP(A4352,'CGN-2015-001'!A4351:I9498,7,0))</f>
        <v>0</v>
      </c>
      <c r="H4352" s="44"/>
      <c r="I4352" s="46"/>
      <c r="J4352" s="113">
        <f t="shared" si="339"/>
        <v>0</v>
      </c>
      <c r="K4352" s="114">
        <f t="shared" si="340"/>
        <v>0</v>
      </c>
      <c r="L4352" s="31">
        <f t="shared" si="341"/>
        <v>0</v>
      </c>
      <c r="M4352" s="1">
        <f t="shared" si="342"/>
        <v>0</v>
      </c>
      <c r="N4352" s="1">
        <f t="shared" si="343"/>
        <v>6</v>
      </c>
    </row>
    <row r="4353" spans="1:14" ht="16.5" hidden="1" thickBot="1" x14ac:dyDescent="0.3">
      <c r="A4353" s="26">
        <v>735506</v>
      </c>
      <c r="B4353" s="42">
        <v>735506</v>
      </c>
      <c r="C4353" s="43" t="s">
        <v>440</v>
      </c>
      <c r="D4353" s="99">
        <f>IF(ISERROR(VLOOKUP(A4353,'CGN-2015-001'!A4352:I9499,4,0)),0,VLOOKUP(A4353,'CGN-2015-001'!A4352:I9499,4,0))</f>
        <v>0</v>
      </c>
      <c r="E4353" s="45">
        <f>IF(ISERROR(VLOOKUP(A4353,[3]Hoja1!$A$1:$F$369,4,0)),0,VLOOKUP(A4353,[3]Hoja1!$A$1:$F$369,4,0))</f>
        <v>0</v>
      </c>
      <c r="F4353" s="45">
        <f>IF(ISERROR(VLOOKUP(A4353,[3]Hoja1!$A$1:$F$369,5,0)),0,VLOOKUP(A4353,[3]Hoja1!$A$1:$F$369,5,0))</f>
        <v>0</v>
      </c>
      <c r="G4353" s="102">
        <f>IF(ISERROR(VLOOKUP(A4353,'CGN-2015-001'!A4352:I9499,7,0)),0,VLOOKUP(A4353,'CGN-2015-001'!A4352:I9499,7,0))</f>
        <v>0</v>
      </c>
      <c r="H4353" s="44"/>
      <c r="I4353" s="46"/>
      <c r="J4353" s="113">
        <f t="shared" si="339"/>
        <v>0</v>
      </c>
      <c r="K4353" s="114">
        <f t="shared" si="340"/>
        <v>0</v>
      </c>
      <c r="L4353" s="31">
        <f t="shared" si="341"/>
        <v>0</v>
      </c>
      <c r="M4353" s="1">
        <f t="shared" si="342"/>
        <v>0</v>
      </c>
      <c r="N4353" s="1">
        <f t="shared" si="343"/>
        <v>6</v>
      </c>
    </row>
    <row r="4354" spans="1:14" ht="16.5" hidden="1" thickBot="1" x14ac:dyDescent="0.3">
      <c r="A4354" s="26">
        <v>735507</v>
      </c>
      <c r="B4354" s="42">
        <v>735507</v>
      </c>
      <c r="C4354" s="43" t="s">
        <v>1955</v>
      </c>
      <c r="D4354" s="99">
        <f>IF(ISERROR(VLOOKUP(A4354,'CGN-2015-001'!A4353:I9500,4,0)),0,VLOOKUP(A4354,'CGN-2015-001'!A4353:I9500,4,0))</f>
        <v>0</v>
      </c>
      <c r="E4354" s="45">
        <f>IF(ISERROR(VLOOKUP(A4354,[3]Hoja1!$A$1:$F$369,4,0)),0,VLOOKUP(A4354,[3]Hoja1!$A$1:$F$369,4,0))</f>
        <v>0</v>
      </c>
      <c r="F4354" s="45">
        <f>IF(ISERROR(VLOOKUP(A4354,[3]Hoja1!$A$1:$F$369,5,0)),0,VLOOKUP(A4354,[3]Hoja1!$A$1:$F$369,5,0))</f>
        <v>0</v>
      </c>
      <c r="G4354" s="102">
        <f>IF(ISERROR(VLOOKUP(A4354,'CGN-2015-001'!A4353:I9500,7,0)),0,VLOOKUP(A4354,'CGN-2015-001'!A4353:I9500,7,0))</f>
        <v>0</v>
      </c>
      <c r="H4354" s="44"/>
      <c r="I4354" s="46"/>
      <c r="J4354" s="113">
        <f t="shared" si="339"/>
        <v>0</v>
      </c>
      <c r="K4354" s="114">
        <f t="shared" si="340"/>
        <v>0</v>
      </c>
      <c r="L4354" s="31">
        <f t="shared" si="341"/>
        <v>0</v>
      </c>
      <c r="M4354" s="1">
        <f t="shared" si="342"/>
        <v>0</v>
      </c>
      <c r="N4354" s="1">
        <f t="shared" si="343"/>
        <v>6</v>
      </c>
    </row>
    <row r="4355" spans="1:14" ht="16.5" hidden="1" thickBot="1" x14ac:dyDescent="0.3">
      <c r="A4355" s="26">
        <v>735508</v>
      </c>
      <c r="B4355" s="42">
        <v>735508</v>
      </c>
      <c r="C4355" s="43" t="s">
        <v>438</v>
      </c>
      <c r="D4355" s="99">
        <f>IF(ISERROR(VLOOKUP(A4355,'CGN-2015-001'!A4354:I9501,4,0)),0,VLOOKUP(A4355,'CGN-2015-001'!A4354:I9501,4,0))</f>
        <v>0</v>
      </c>
      <c r="E4355" s="45">
        <f>IF(ISERROR(VLOOKUP(A4355,[3]Hoja1!$A$1:$F$369,4,0)),0,VLOOKUP(A4355,[3]Hoja1!$A$1:$F$369,4,0))</f>
        <v>0</v>
      </c>
      <c r="F4355" s="45">
        <f>IF(ISERROR(VLOOKUP(A4355,[3]Hoja1!$A$1:$F$369,5,0)),0,VLOOKUP(A4355,[3]Hoja1!$A$1:$F$369,5,0))</f>
        <v>0</v>
      </c>
      <c r="G4355" s="102">
        <f>IF(ISERROR(VLOOKUP(A4355,'CGN-2015-001'!A4354:I9501,7,0)),0,VLOOKUP(A4355,'CGN-2015-001'!A4354:I9501,7,0))</f>
        <v>0</v>
      </c>
      <c r="H4355" s="44"/>
      <c r="I4355" s="46"/>
      <c r="J4355" s="113">
        <f t="shared" si="339"/>
        <v>0</v>
      </c>
      <c r="K4355" s="114">
        <f t="shared" si="340"/>
        <v>0</v>
      </c>
      <c r="L4355" s="31">
        <f t="shared" si="341"/>
        <v>0</v>
      </c>
      <c r="M4355" s="1">
        <f t="shared" si="342"/>
        <v>0</v>
      </c>
      <c r="N4355" s="1">
        <f t="shared" si="343"/>
        <v>6</v>
      </c>
    </row>
    <row r="4356" spans="1:14" ht="16.5" hidden="1" thickBot="1" x14ac:dyDescent="0.3">
      <c r="A4356" s="26">
        <v>735509</v>
      </c>
      <c r="B4356" s="42">
        <v>735509</v>
      </c>
      <c r="C4356" s="43" t="s">
        <v>1821</v>
      </c>
      <c r="D4356" s="99">
        <f>IF(ISERROR(VLOOKUP(A4356,'CGN-2015-001'!A4355:I9502,4,0)),0,VLOOKUP(A4356,'CGN-2015-001'!A4355:I9502,4,0))</f>
        <v>0</v>
      </c>
      <c r="E4356" s="45">
        <f>IF(ISERROR(VLOOKUP(A4356,[3]Hoja1!$A$1:$F$369,4,0)),0,VLOOKUP(A4356,[3]Hoja1!$A$1:$F$369,4,0))</f>
        <v>0</v>
      </c>
      <c r="F4356" s="45">
        <f>IF(ISERROR(VLOOKUP(A4356,[3]Hoja1!$A$1:$F$369,5,0)),0,VLOOKUP(A4356,[3]Hoja1!$A$1:$F$369,5,0))</f>
        <v>0</v>
      </c>
      <c r="G4356" s="102">
        <f>IF(ISERROR(VLOOKUP(A4356,'CGN-2015-001'!A4355:I9502,7,0)),0,VLOOKUP(A4356,'CGN-2015-001'!A4355:I9502,7,0))</f>
        <v>0</v>
      </c>
      <c r="H4356" s="44"/>
      <c r="I4356" s="46"/>
      <c r="J4356" s="113">
        <f t="shared" si="339"/>
        <v>0</v>
      </c>
      <c r="K4356" s="114">
        <f t="shared" si="340"/>
        <v>0</v>
      </c>
      <c r="L4356" s="31">
        <f t="shared" si="341"/>
        <v>0</v>
      </c>
      <c r="M4356" s="1">
        <f t="shared" si="342"/>
        <v>0</v>
      </c>
      <c r="N4356" s="1">
        <f t="shared" si="343"/>
        <v>6</v>
      </c>
    </row>
    <row r="4357" spans="1:14" ht="16.5" hidden="1" thickBot="1" x14ac:dyDescent="0.3">
      <c r="A4357" s="26">
        <v>735510</v>
      </c>
      <c r="B4357" s="42">
        <v>735510</v>
      </c>
      <c r="C4357" s="43" t="s">
        <v>1822</v>
      </c>
      <c r="D4357" s="99">
        <f>IF(ISERROR(VLOOKUP(A4357,'CGN-2015-001'!A4356:I9503,4,0)),0,VLOOKUP(A4357,'CGN-2015-001'!A4356:I9503,4,0))</f>
        <v>0</v>
      </c>
      <c r="E4357" s="45">
        <f>IF(ISERROR(VLOOKUP(A4357,[3]Hoja1!$A$1:$F$369,4,0)),0,VLOOKUP(A4357,[3]Hoja1!$A$1:$F$369,4,0))</f>
        <v>0</v>
      </c>
      <c r="F4357" s="45">
        <f>IF(ISERROR(VLOOKUP(A4357,[3]Hoja1!$A$1:$F$369,5,0)),0,VLOOKUP(A4357,[3]Hoja1!$A$1:$F$369,5,0))</f>
        <v>0</v>
      </c>
      <c r="G4357" s="102">
        <f>IF(ISERROR(VLOOKUP(A4357,'CGN-2015-001'!A4356:I9503,7,0)),0,VLOOKUP(A4357,'CGN-2015-001'!A4356:I9503,7,0))</f>
        <v>0</v>
      </c>
      <c r="H4357" s="44"/>
      <c r="I4357" s="46"/>
      <c r="J4357" s="113">
        <f t="shared" si="339"/>
        <v>0</v>
      </c>
      <c r="K4357" s="114">
        <f t="shared" si="340"/>
        <v>0</v>
      </c>
      <c r="L4357" s="31">
        <f t="shared" si="341"/>
        <v>0</v>
      </c>
      <c r="M4357" s="1">
        <f t="shared" si="342"/>
        <v>0</v>
      </c>
      <c r="N4357" s="1">
        <f t="shared" si="343"/>
        <v>6</v>
      </c>
    </row>
    <row r="4358" spans="1:14" ht="16.5" hidden="1" thickBot="1" x14ac:dyDescent="0.3">
      <c r="A4358" s="26">
        <v>735595</v>
      </c>
      <c r="B4358" s="42">
        <v>735595</v>
      </c>
      <c r="C4358" s="43" t="s">
        <v>1956</v>
      </c>
      <c r="D4358" s="99">
        <f>IF(ISERROR(VLOOKUP(A4358,'CGN-2015-001'!A4357:I9504,4,0)),0,VLOOKUP(A4358,'CGN-2015-001'!A4357:I9504,4,0))</f>
        <v>0</v>
      </c>
      <c r="E4358" s="45">
        <f>IF(ISERROR(VLOOKUP(A4358,[3]Hoja1!$A$1:$F$369,4,0)),0,VLOOKUP(A4358,[3]Hoja1!$A$1:$F$369,4,0))</f>
        <v>0</v>
      </c>
      <c r="F4358" s="45">
        <f>IF(ISERROR(VLOOKUP(A4358,[3]Hoja1!$A$1:$F$369,5,0)),0,VLOOKUP(A4358,[3]Hoja1!$A$1:$F$369,5,0))</f>
        <v>0</v>
      </c>
      <c r="G4358" s="102">
        <f>IF(ISERROR(VLOOKUP(A4358,'CGN-2015-001'!A4357:I9504,7,0)),0,VLOOKUP(A4358,'CGN-2015-001'!A4357:I9504,7,0))</f>
        <v>0</v>
      </c>
      <c r="H4358" s="44"/>
      <c r="I4358" s="46"/>
      <c r="J4358" s="113">
        <f t="shared" si="339"/>
        <v>0</v>
      </c>
      <c r="K4358" s="114">
        <f t="shared" si="340"/>
        <v>0</v>
      </c>
      <c r="L4358" s="31">
        <f t="shared" si="341"/>
        <v>0</v>
      </c>
      <c r="M4358" s="1">
        <f t="shared" si="342"/>
        <v>0</v>
      </c>
      <c r="N4358" s="1">
        <f t="shared" si="343"/>
        <v>6</v>
      </c>
    </row>
    <row r="4359" spans="1:14" ht="16.5" hidden="1" thickBot="1" x14ac:dyDescent="0.3">
      <c r="A4359" s="26">
        <v>7356</v>
      </c>
      <c r="B4359" s="48">
        <v>735600</v>
      </c>
      <c r="C4359" s="49" t="s">
        <v>2010</v>
      </c>
      <c r="D4359" s="99">
        <f>IF(ISERROR(VLOOKUP(A4359,'CGN-2015-001'!A4358:I9505,4,0)),0,VLOOKUP(A4359,'CGN-2015-001'!A4358:I9505,4,0))</f>
        <v>0</v>
      </c>
      <c r="E4359" s="40">
        <f>IF(ISERROR(VLOOKUP(A4359,[3]Hoja1!$A$1:$F$369,4,0)),0,VLOOKUP(A4359,[3]Hoja1!$A$1:$F$369,4,0))</f>
        <v>0</v>
      </c>
      <c r="F4359" s="40">
        <f>IF(ISERROR(VLOOKUP(A4359,[3]Hoja1!$A$1:$F$369,5,0)),0,VLOOKUP(A4359,[3]Hoja1!$A$1:$F$369,5,0))</f>
        <v>0</v>
      </c>
      <c r="G4359" s="102">
        <f>IF(ISERROR(VLOOKUP(A4359,'CGN-2015-001'!A4358:I9505,7,0)),0,VLOOKUP(A4359,'CGN-2015-001'!A4358:I9505,7,0))</f>
        <v>0</v>
      </c>
      <c r="H4359" s="50"/>
      <c r="I4359" s="51"/>
      <c r="J4359" s="113">
        <f t="shared" si="339"/>
        <v>0</v>
      </c>
      <c r="K4359" s="114">
        <f t="shared" si="340"/>
        <v>0</v>
      </c>
      <c r="L4359" s="31">
        <f t="shared" si="341"/>
        <v>0</v>
      </c>
      <c r="M4359" s="1">
        <f t="shared" si="342"/>
        <v>0</v>
      </c>
      <c r="N4359" s="1">
        <f t="shared" si="343"/>
        <v>4</v>
      </c>
    </row>
    <row r="4360" spans="1:14" ht="16.5" hidden="1" thickBot="1" x14ac:dyDescent="0.3">
      <c r="A4360" s="26">
        <v>735601</v>
      </c>
      <c r="B4360" s="42">
        <v>735601</v>
      </c>
      <c r="C4360" s="43" t="s">
        <v>1954</v>
      </c>
      <c r="D4360" s="99">
        <f>IF(ISERROR(VLOOKUP(A4360,'CGN-2015-001'!A4359:I9506,4,0)),0,VLOOKUP(A4360,'CGN-2015-001'!A4359:I9506,4,0))</f>
        <v>0</v>
      </c>
      <c r="E4360" s="45">
        <f>IF(ISERROR(VLOOKUP(A4360,[3]Hoja1!$A$1:$F$369,4,0)),0,VLOOKUP(A4360,[3]Hoja1!$A$1:$F$369,4,0))</f>
        <v>0</v>
      </c>
      <c r="F4360" s="45">
        <f>IF(ISERROR(VLOOKUP(A4360,[3]Hoja1!$A$1:$F$369,5,0)),0,VLOOKUP(A4360,[3]Hoja1!$A$1:$F$369,5,0))</f>
        <v>0</v>
      </c>
      <c r="G4360" s="102">
        <f>IF(ISERROR(VLOOKUP(A4360,'CGN-2015-001'!A4359:I9506,7,0)),0,VLOOKUP(A4360,'CGN-2015-001'!A4359:I9506,7,0))</f>
        <v>0</v>
      </c>
      <c r="H4360" s="44"/>
      <c r="I4360" s="46"/>
      <c r="J4360" s="113">
        <f t="shared" si="339"/>
        <v>0</v>
      </c>
      <c r="K4360" s="114">
        <f t="shared" si="340"/>
        <v>0</v>
      </c>
      <c r="L4360" s="31">
        <f t="shared" si="341"/>
        <v>0</v>
      </c>
      <c r="M4360" s="1">
        <f t="shared" si="342"/>
        <v>0</v>
      </c>
      <c r="N4360" s="1">
        <f t="shared" si="343"/>
        <v>6</v>
      </c>
    </row>
    <row r="4361" spans="1:14" ht="16.5" hidden="1" thickBot="1" x14ac:dyDescent="0.3">
      <c r="A4361" s="26">
        <v>735602</v>
      </c>
      <c r="B4361" s="42">
        <v>735602</v>
      </c>
      <c r="C4361" s="43" t="s">
        <v>1820</v>
      </c>
      <c r="D4361" s="99">
        <f>IF(ISERROR(VLOOKUP(A4361,'CGN-2015-001'!A4360:I9507,4,0)),0,VLOOKUP(A4361,'CGN-2015-001'!A4360:I9507,4,0))</f>
        <v>0</v>
      </c>
      <c r="E4361" s="45">
        <f>IF(ISERROR(VLOOKUP(A4361,[3]Hoja1!$A$1:$F$369,4,0)),0,VLOOKUP(A4361,[3]Hoja1!$A$1:$F$369,4,0))</f>
        <v>0</v>
      </c>
      <c r="F4361" s="45">
        <f>IF(ISERROR(VLOOKUP(A4361,[3]Hoja1!$A$1:$F$369,5,0)),0,VLOOKUP(A4361,[3]Hoja1!$A$1:$F$369,5,0))</f>
        <v>0</v>
      </c>
      <c r="G4361" s="102">
        <f>IF(ISERROR(VLOOKUP(A4361,'CGN-2015-001'!A4360:I9507,7,0)),0,VLOOKUP(A4361,'CGN-2015-001'!A4360:I9507,7,0))</f>
        <v>0</v>
      </c>
      <c r="H4361" s="44"/>
      <c r="I4361" s="46"/>
      <c r="J4361" s="113">
        <f t="shared" si="339"/>
        <v>0</v>
      </c>
      <c r="K4361" s="114">
        <f t="shared" si="340"/>
        <v>0</v>
      </c>
      <c r="L4361" s="31">
        <f t="shared" si="341"/>
        <v>0</v>
      </c>
      <c r="M4361" s="1">
        <f t="shared" si="342"/>
        <v>0</v>
      </c>
      <c r="N4361" s="1">
        <f t="shared" si="343"/>
        <v>6</v>
      </c>
    </row>
    <row r="4362" spans="1:14" ht="16.5" hidden="1" thickBot="1" x14ac:dyDescent="0.3">
      <c r="A4362" s="26">
        <v>735603</v>
      </c>
      <c r="B4362" s="42">
        <v>735603</v>
      </c>
      <c r="C4362" s="43" t="s">
        <v>817</v>
      </c>
      <c r="D4362" s="99">
        <f>IF(ISERROR(VLOOKUP(A4362,'CGN-2015-001'!A4361:I9508,4,0)),0,VLOOKUP(A4362,'CGN-2015-001'!A4361:I9508,4,0))</f>
        <v>0</v>
      </c>
      <c r="E4362" s="45">
        <f>IF(ISERROR(VLOOKUP(A4362,[3]Hoja1!$A$1:$F$369,4,0)),0,VLOOKUP(A4362,[3]Hoja1!$A$1:$F$369,4,0))</f>
        <v>0</v>
      </c>
      <c r="F4362" s="45">
        <f>IF(ISERROR(VLOOKUP(A4362,[3]Hoja1!$A$1:$F$369,5,0)),0,VLOOKUP(A4362,[3]Hoja1!$A$1:$F$369,5,0))</f>
        <v>0</v>
      </c>
      <c r="G4362" s="102">
        <f>IF(ISERROR(VLOOKUP(A4362,'CGN-2015-001'!A4361:I9508,7,0)),0,VLOOKUP(A4362,'CGN-2015-001'!A4361:I9508,7,0))</f>
        <v>0</v>
      </c>
      <c r="H4362" s="44"/>
      <c r="I4362" s="46"/>
      <c r="J4362" s="113">
        <f t="shared" si="339"/>
        <v>0</v>
      </c>
      <c r="K4362" s="114">
        <f t="shared" si="340"/>
        <v>0</v>
      </c>
      <c r="L4362" s="31">
        <f t="shared" si="341"/>
        <v>0</v>
      </c>
      <c r="M4362" s="1">
        <f t="shared" si="342"/>
        <v>0</v>
      </c>
      <c r="N4362" s="1">
        <f t="shared" si="343"/>
        <v>6</v>
      </c>
    </row>
    <row r="4363" spans="1:14" ht="16.5" hidden="1" thickBot="1" x14ac:dyDescent="0.3">
      <c r="A4363" s="26">
        <v>735604</v>
      </c>
      <c r="B4363" s="42">
        <v>735604</v>
      </c>
      <c r="C4363" s="43" t="s">
        <v>1819</v>
      </c>
      <c r="D4363" s="99">
        <f>IF(ISERROR(VLOOKUP(A4363,'CGN-2015-001'!A4362:I9509,4,0)),0,VLOOKUP(A4363,'CGN-2015-001'!A4362:I9509,4,0))</f>
        <v>0</v>
      </c>
      <c r="E4363" s="45">
        <f>IF(ISERROR(VLOOKUP(A4363,[3]Hoja1!$A$1:$F$369,4,0)),0,VLOOKUP(A4363,[3]Hoja1!$A$1:$F$369,4,0))</f>
        <v>0</v>
      </c>
      <c r="F4363" s="45">
        <f>IF(ISERROR(VLOOKUP(A4363,[3]Hoja1!$A$1:$F$369,5,0)),0,VLOOKUP(A4363,[3]Hoja1!$A$1:$F$369,5,0))</f>
        <v>0</v>
      </c>
      <c r="G4363" s="102">
        <f>IF(ISERROR(VLOOKUP(A4363,'CGN-2015-001'!A4362:I9509,7,0)),0,VLOOKUP(A4363,'CGN-2015-001'!A4362:I9509,7,0))</f>
        <v>0</v>
      </c>
      <c r="H4363" s="44"/>
      <c r="I4363" s="46"/>
      <c r="J4363" s="113">
        <f t="shared" ref="J4363:J4426" si="344">D4363-G4363</f>
        <v>0</v>
      </c>
      <c r="K4363" s="114">
        <f t="shared" ref="K4363:K4426" si="345">IF(ISERROR(((D4363/G4363)-100%)),0,((D4363/G4363)-100%))</f>
        <v>0</v>
      </c>
      <c r="L4363" s="31">
        <f t="shared" ref="L4363:L4426" si="346">+G4363-H4363-I4363</f>
        <v>0</v>
      </c>
      <c r="M4363" s="1">
        <f t="shared" ref="M4363:M4426" si="347">IF(D4363&lt;&gt;0,1,IF(G4363&lt;&gt;0,2,IF(F4363&lt;&gt;0,3,IF(E4363&lt;&gt;0,4,0))))</f>
        <v>0</v>
      </c>
      <c r="N4363" s="1">
        <f t="shared" ref="N4363:N4426" si="348">+LEN(A4363)</f>
        <v>6</v>
      </c>
    </row>
    <row r="4364" spans="1:14" ht="16.5" hidden="1" thickBot="1" x14ac:dyDescent="0.3">
      <c r="A4364" s="26">
        <v>735605</v>
      </c>
      <c r="B4364" s="42">
        <v>735605</v>
      </c>
      <c r="C4364" s="43" t="s">
        <v>818</v>
      </c>
      <c r="D4364" s="99">
        <f>IF(ISERROR(VLOOKUP(A4364,'CGN-2015-001'!A4363:I9510,4,0)),0,VLOOKUP(A4364,'CGN-2015-001'!A4363:I9510,4,0))</f>
        <v>0</v>
      </c>
      <c r="E4364" s="45">
        <f>IF(ISERROR(VLOOKUP(A4364,[3]Hoja1!$A$1:$F$369,4,0)),0,VLOOKUP(A4364,[3]Hoja1!$A$1:$F$369,4,0))</f>
        <v>0</v>
      </c>
      <c r="F4364" s="45">
        <f>IF(ISERROR(VLOOKUP(A4364,[3]Hoja1!$A$1:$F$369,5,0)),0,VLOOKUP(A4364,[3]Hoja1!$A$1:$F$369,5,0))</f>
        <v>0</v>
      </c>
      <c r="G4364" s="102">
        <f>IF(ISERROR(VLOOKUP(A4364,'CGN-2015-001'!A4363:I9510,7,0)),0,VLOOKUP(A4364,'CGN-2015-001'!A4363:I9510,7,0))</f>
        <v>0</v>
      </c>
      <c r="H4364" s="44"/>
      <c r="I4364" s="46"/>
      <c r="J4364" s="113">
        <f t="shared" si="344"/>
        <v>0</v>
      </c>
      <c r="K4364" s="114">
        <f t="shared" si="345"/>
        <v>0</v>
      </c>
      <c r="L4364" s="31">
        <f t="shared" si="346"/>
        <v>0</v>
      </c>
      <c r="M4364" s="1">
        <f t="shared" si="347"/>
        <v>0</v>
      </c>
      <c r="N4364" s="1">
        <f t="shared" si="348"/>
        <v>6</v>
      </c>
    </row>
    <row r="4365" spans="1:14" ht="16.5" hidden="1" thickBot="1" x14ac:dyDescent="0.3">
      <c r="A4365" s="26">
        <v>735606</v>
      </c>
      <c r="B4365" s="42">
        <v>735606</v>
      </c>
      <c r="C4365" s="43" t="s">
        <v>440</v>
      </c>
      <c r="D4365" s="99">
        <f>IF(ISERROR(VLOOKUP(A4365,'CGN-2015-001'!A4364:I9511,4,0)),0,VLOOKUP(A4365,'CGN-2015-001'!A4364:I9511,4,0))</f>
        <v>0</v>
      </c>
      <c r="E4365" s="45">
        <f>IF(ISERROR(VLOOKUP(A4365,[3]Hoja1!$A$1:$F$369,4,0)),0,VLOOKUP(A4365,[3]Hoja1!$A$1:$F$369,4,0))</f>
        <v>0</v>
      </c>
      <c r="F4365" s="45">
        <f>IF(ISERROR(VLOOKUP(A4365,[3]Hoja1!$A$1:$F$369,5,0)),0,VLOOKUP(A4365,[3]Hoja1!$A$1:$F$369,5,0))</f>
        <v>0</v>
      </c>
      <c r="G4365" s="102">
        <f>IF(ISERROR(VLOOKUP(A4365,'CGN-2015-001'!A4364:I9511,7,0)),0,VLOOKUP(A4365,'CGN-2015-001'!A4364:I9511,7,0))</f>
        <v>0</v>
      </c>
      <c r="H4365" s="44"/>
      <c r="I4365" s="46"/>
      <c r="J4365" s="113">
        <f t="shared" si="344"/>
        <v>0</v>
      </c>
      <c r="K4365" s="114">
        <f t="shared" si="345"/>
        <v>0</v>
      </c>
      <c r="L4365" s="31">
        <f t="shared" si="346"/>
        <v>0</v>
      </c>
      <c r="M4365" s="1">
        <f t="shared" si="347"/>
        <v>0</v>
      </c>
      <c r="N4365" s="1">
        <f t="shared" si="348"/>
        <v>6</v>
      </c>
    </row>
    <row r="4366" spans="1:14" ht="16.5" hidden="1" thickBot="1" x14ac:dyDescent="0.3">
      <c r="A4366" s="26">
        <v>735607</v>
      </c>
      <c r="B4366" s="42">
        <v>735607</v>
      </c>
      <c r="C4366" s="43" t="s">
        <v>1955</v>
      </c>
      <c r="D4366" s="99">
        <f>IF(ISERROR(VLOOKUP(A4366,'CGN-2015-001'!A4365:I9512,4,0)),0,VLOOKUP(A4366,'CGN-2015-001'!A4365:I9512,4,0))</f>
        <v>0</v>
      </c>
      <c r="E4366" s="45">
        <f>IF(ISERROR(VLOOKUP(A4366,[3]Hoja1!$A$1:$F$369,4,0)),0,VLOOKUP(A4366,[3]Hoja1!$A$1:$F$369,4,0))</f>
        <v>0</v>
      </c>
      <c r="F4366" s="45">
        <f>IF(ISERROR(VLOOKUP(A4366,[3]Hoja1!$A$1:$F$369,5,0)),0,VLOOKUP(A4366,[3]Hoja1!$A$1:$F$369,5,0))</f>
        <v>0</v>
      </c>
      <c r="G4366" s="102">
        <f>IF(ISERROR(VLOOKUP(A4366,'CGN-2015-001'!A4365:I9512,7,0)),0,VLOOKUP(A4366,'CGN-2015-001'!A4365:I9512,7,0))</f>
        <v>0</v>
      </c>
      <c r="H4366" s="44"/>
      <c r="I4366" s="46"/>
      <c r="J4366" s="113">
        <f t="shared" si="344"/>
        <v>0</v>
      </c>
      <c r="K4366" s="114">
        <f t="shared" si="345"/>
        <v>0</v>
      </c>
      <c r="L4366" s="31">
        <f t="shared" si="346"/>
        <v>0</v>
      </c>
      <c r="M4366" s="1">
        <f t="shared" si="347"/>
        <v>0</v>
      </c>
      <c r="N4366" s="1">
        <f t="shared" si="348"/>
        <v>6</v>
      </c>
    </row>
    <row r="4367" spans="1:14" ht="16.5" hidden="1" thickBot="1" x14ac:dyDescent="0.3">
      <c r="A4367" s="26">
        <v>735608</v>
      </c>
      <c r="B4367" s="42">
        <v>735608</v>
      </c>
      <c r="C4367" s="43" t="s">
        <v>438</v>
      </c>
      <c r="D4367" s="99">
        <f>IF(ISERROR(VLOOKUP(A4367,'CGN-2015-001'!A4366:I9513,4,0)),0,VLOOKUP(A4367,'CGN-2015-001'!A4366:I9513,4,0))</f>
        <v>0</v>
      </c>
      <c r="E4367" s="45">
        <f>IF(ISERROR(VLOOKUP(A4367,[3]Hoja1!$A$1:$F$369,4,0)),0,VLOOKUP(A4367,[3]Hoja1!$A$1:$F$369,4,0))</f>
        <v>0</v>
      </c>
      <c r="F4367" s="45">
        <f>IF(ISERROR(VLOOKUP(A4367,[3]Hoja1!$A$1:$F$369,5,0)),0,VLOOKUP(A4367,[3]Hoja1!$A$1:$F$369,5,0))</f>
        <v>0</v>
      </c>
      <c r="G4367" s="102">
        <f>IF(ISERROR(VLOOKUP(A4367,'CGN-2015-001'!A4366:I9513,7,0)),0,VLOOKUP(A4367,'CGN-2015-001'!A4366:I9513,7,0))</f>
        <v>0</v>
      </c>
      <c r="H4367" s="44"/>
      <c r="I4367" s="46"/>
      <c r="J4367" s="113">
        <f t="shared" si="344"/>
        <v>0</v>
      </c>
      <c r="K4367" s="114">
        <f t="shared" si="345"/>
        <v>0</v>
      </c>
      <c r="L4367" s="31">
        <f t="shared" si="346"/>
        <v>0</v>
      </c>
      <c r="M4367" s="1">
        <f t="shared" si="347"/>
        <v>0</v>
      </c>
      <c r="N4367" s="1">
        <f t="shared" si="348"/>
        <v>6</v>
      </c>
    </row>
    <row r="4368" spans="1:14" ht="16.5" hidden="1" thickBot="1" x14ac:dyDescent="0.3">
      <c r="A4368" s="26">
        <v>735609</v>
      </c>
      <c r="B4368" s="42">
        <v>735609</v>
      </c>
      <c r="C4368" s="43" t="s">
        <v>1821</v>
      </c>
      <c r="D4368" s="99">
        <f>IF(ISERROR(VLOOKUP(A4368,'CGN-2015-001'!A4367:I9514,4,0)),0,VLOOKUP(A4368,'CGN-2015-001'!A4367:I9514,4,0))</f>
        <v>0</v>
      </c>
      <c r="E4368" s="45">
        <f>IF(ISERROR(VLOOKUP(A4368,[3]Hoja1!$A$1:$F$369,4,0)),0,VLOOKUP(A4368,[3]Hoja1!$A$1:$F$369,4,0))</f>
        <v>0</v>
      </c>
      <c r="F4368" s="45">
        <f>IF(ISERROR(VLOOKUP(A4368,[3]Hoja1!$A$1:$F$369,5,0)),0,VLOOKUP(A4368,[3]Hoja1!$A$1:$F$369,5,0))</f>
        <v>0</v>
      </c>
      <c r="G4368" s="102">
        <f>IF(ISERROR(VLOOKUP(A4368,'CGN-2015-001'!A4367:I9514,7,0)),0,VLOOKUP(A4368,'CGN-2015-001'!A4367:I9514,7,0))</f>
        <v>0</v>
      </c>
      <c r="H4368" s="44"/>
      <c r="I4368" s="46"/>
      <c r="J4368" s="113">
        <f t="shared" si="344"/>
        <v>0</v>
      </c>
      <c r="K4368" s="114">
        <f t="shared" si="345"/>
        <v>0</v>
      </c>
      <c r="L4368" s="31">
        <f t="shared" si="346"/>
        <v>0</v>
      </c>
      <c r="M4368" s="1">
        <f t="shared" si="347"/>
        <v>0</v>
      </c>
      <c r="N4368" s="1">
        <f t="shared" si="348"/>
        <v>6</v>
      </c>
    </row>
    <row r="4369" spans="1:14" ht="16.5" hidden="1" thickBot="1" x14ac:dyDescent="0.3">
      <c r="A4369" s="26">
        <v>735610</v>
      </c>
      <c r="B4369" s="42">
        <v>735610</v>
      </c>
      <c r="C4369" s="43" t="s">
        <v>1822</v>
      </c>
      <c r="D4369" s="99">
        <f>IF(ISERROR(VLOOKUP(A4369,'CGN-2015-001'!A4368:I9515,4,0)),0,VLOOKUP(A4369,'CGN-2015-001'!A4368:I9515,4,0))</f>
        <v>0</v>
      </c>
      <c r="E4369" s="45">
        <f>IF(ISERROR(VLOOKUP(A4369,[3]Hoja1!$A$1:$F$369,4,0)),0,VLOOKUP(A4369,[3]Hoja1!$A$1:$F$369,4,0))</f>
        <v>0</v>
      </c>
      <c r="F4369" s="45">
        <f>IF(ISERROR(VLOOKUP(A4369,[3]Hoja1!$A$1:$F$369,5,0)),0,VLOOKUP(A4369,[3]Hoja1!$A$1:$F$369,5,0))</f>
        <v>0</v>
      </c>
      <c r="G4369" s="102">
        <f>IF(ISERROR(VLOOKUP(A4369,'CGN-2015-001'!A4368:I9515,7,0)),0,VLOOKUP(A4369,'CGN-2015-001'!A4368:I9515,7,0))</f>
        <v>0</v>
      </c>
      <c r="H4369" s="44"/>
      <c r="I4369" s="46"/>
      <c r="J4369" s="113">
        <f t="shared" si="344"/>
        <v>0</v>
      </c>
      <c r="K4369" s="114">
        <f t="shared" si="345"/>
        <v>0</v>
      </c>
      <c r="L4369" s="31">
        <f t="shared" si="346"/>
        <v>0</v>
      </c>
      <c r="M4369" s="1">
        <f t="shared" si="347"/>
        <v>0</v>
      </c>
      <c r="N4369" s="1">
        <f t="shared" si="348"/>
        <v>6</v>
      </c>
    </row>
    <row r="4370" spans="1:14" ht="16.5" hidden="1" thickBot="1" x14ac:dyDescent="0.3">
      <c r="A4370" s="26">
        <v>735695</v>
      </c>
      <c r="B4370" s="42">
        <v>735695</v>
      </c>
      <c r="C4370" s="43" t="s">
        <v>1956</v>
      </c>
      <c r="D4370" s="99">
        <f>IF(ISERROR(VLOOKUP(A4370,'CGN-2015-001'!A4369:I9516,4,0)),0,VLOOKUP(A4370,'CGN-2015-001'!A4369:I9516,4,0))</f>
        <v>0</v>
      </c>
      <c r="E4370" s="45">
        <f>IF(ISERROR(VLOOKUP(A4370,[3]Hoja1!$A$1:$F$369,4,0)),0,VLOOKUP(A4370,[3]Hoja1!$A$1:$F$369,4,0))</f>
        <v>0</v>
      </c>
      <c r="F4370" s="45">
        <f>IF(ISERROR(VLOOKUP(A4370,[3]Hoja1!$A$1:$F$369,5,0)),0,VLOOKUP(A4370,[3]Hoja1!$A$1:$F$369,5,0))</f>
        <v>0</v>
      </c>
      <c r="G4370" s="102">
        <f>IF(ISERROR(VLOOKUP(A4370,'CGN-2015-001'!A4369:I9516,7,0)),0,VLOOKUP(A4370,'CGN-2015-001'!A4369:I9516,7,0))</f>
        <v>0</v>
      </c>
      <c r="H4370" s="44"/>
      <c r="I4370" s="46"/>
      <c r="J4370" s="113">
        <f t="shared" si="344"/>
        <v>0</v>
      </c>
      <c r="K4370" s="114">
        <f t="shared" si="345"/>
        <v>0</v>
      </c>
      <c r="L4370" s="31">
        <f t="shared" si="346"/>
        <v>0</v>
      </c>
      <c r="M4370" s="1">
        <f t="shared" si="347"/>
        <v>0</v>
      </c>
      <c r="N4370" s="1">
        <f t="shared" si="348"/>
        <v>6</v>
      </c>
    </row>
    <row r="4371" spans="1:14" ht="16.5" hidden="1" thickBot="1" x14ac:dyDescent="0.3">
      <c r="A4371" s="26">
        <v>7380</v>
      </c>
      <c r="B4371" s="48">
        <v>738000</v>
      </c>
      <c r="C4371" s="49" t="s">
        <v>2011</v>
      </c>
      <c r="D4371" s="99">
        <f>IF(ISERROR(VLOOKUP(A4371,'CGN-2015-001'!A4370:I9517,4,0)),0,VLOOKUP(A4371,'CGN-2015-001'!A4370:I9517,4,0))</f>
        <v>0</v>
      </c>
      <c r="E4371" s="40">
        <f>IF(ISERROR(VLOOKUP(A4371,[3]Hoja1!$A$1:$F$369,4,0)),0,VLOOKUP(A4371,[3]Hoja1!$A$1:$F$369,4,0))</f>
        <v>0</v>
      </c>
      <c r="F4371" s="40">
        <f>IF(ISERROR(VLOOKUP(A4371,[3]Hoja1!$A$1:$F$369,5,0)),0,VLOOKUP(A4371,[3]Hoja1!$A$1:$F$369,5,0))</f>
        <v>0</v>
      </c>
      <c r="G4371" s="102">
        <f>IF(ISERROR(VLOOKUP(A4371,'CGN-2015-001'!A4370:I9517,7,0)),0,VLOOKUP(A4371,'CGN-2015-001'!A4370:I9517,7,0))</f>
        <v>0</v>
      </c>
      <c r="H4371" s="50"/>
      <c r="I4371" s="51"/>
      <c r="J4371" s="113">
        <f t="shared" si="344"/>
        <v>0</v>
      </c>
      <c r="K4371" s="114">
        <f t="shared" si="345"/>
        <v>0</v>
      </c>
      <c r="L4371" s="31">
        <f t="shared" si="346"/>
        <v>0</v>
      </c>
      <c r="M4371" s="1">
        <f t="shared" si="347"/>
        <v>0</v>
      </c>
      <c r="N4371" s="1">
        <f t="shared" si="348"/>
        <v>4</v>
      </c>
    </row>
    <row r="4372" spans="1:14" ht="16.5" hidden="1" thickBot="1" x14ac:dyDescent="0.3">
      <c r="A4372" s="26">
        <v>738001</v>
      </c>
      <c r="B4372" s="42">
        <v>738001</v>
      </c>
      <c r="C4372" s="43" t="s">
        <v>1954</v>
      </c>
      <c r="D4372" s="99">
        <f>IF(ISERROR(VLOOKUP(A4372,'CGN-2015-001'!A4371:I9518,4,0)),0,VLOOKUP(A4372,'CGN-2015-001'!A4371:I9518,4,0))</f>
        <v>0</v>
      </c>
      <c r="E4372" s="45">
        <f>IF(ISERROR(VLOOKUP(A4372,[3]Hoja1!$A$1:$F$369,4,0)),0,VLOOKUP(A4372,[3]Hoja1!$A$1:$F$369,4,0))</f>
        <v>0</v>
      </c>
      <c r="F4372" s="45">
        <f>IF(ISERROR(VLOOKUP(A4372,[3]Hoja1!$A$1:$F$369,5,0)),0,VLOOKUP(A4372,[3]Hoja1!$A$1:$F$369,5,0))</f>
        <v>0</v>
      </c>
      <c r="G4372" s="102">
        <f>IF(ISERROR(VLOOKUP(A4372,'CGN-2015-001'!A4371:I9518,7,0)),0,VLOOKUP(A4372,'CGN-2015-001'!A4371:I9518,7,0))</f>
        <v>0</v>
      </c>
      <c r="H4372" s="44"/>
      <c r="I4372" s="46"/>
      <c r="J4372" s="113">
        <f t="shared" si="344"/>
        <v>0</v>
      </c>
      <c r="K4372" s="114">
        <f t="shared" si="345"/>
        <v>0</v>
      </c>
      <c r="L4372" s="31">
        <f t="shared" si="346"/>
        <v>0</v>
      </c>
      <c r="M4372" s="1">
        <f t="shared" si="347"/>
        <v>0</v>
      </c>
      <c r="N4372" s="1">
        <f t="shared" si="348"/>
        <v>6</v>
      </c>
    </row>
    <row r="4373" spans="1:14" ht="16.5" hidden="1" thickBot="1" x14ac:dyDescent="0.3">
      <c r="A4373" s="26">
        <v>738002</v>
      </c>
      <c r="B4373" s="42">
        <v>738002</v>
      </c>
      <c r="C4373" s="43" t="s">
        <v>1820</v>
      </c>
      <c r="D4373" s="99">
        <f>IF(ISERROR(VLOOKUP(A4373,'CGN-2015-001'!A4372:I9519,4,0)),0,VLOOKUP(A4373,'CGN-2015-001'!A4372:I9519,4,0))</f>
        <v>0</v>
      </c>
      <c r="E4373" s="45">
        <f>IF(ISERROR(VLOOKUP(A4373,[3]Hoja1!$A$1:$F$369,4,0)),0,VLOOKUP(A4373,[3]Hoja1!$A$1:$F$369,4,0))</f>
        <v>0</v>
      </c>
      <c r="F4373" s="45">
        <f>IF(ISERROR(VLOOKUP(A4373,[3]Hoja1!$A$1:$F$369,5,0)),0,VLOOKUP(A4373,[3]Hoja1!$A$1:$F$369,5,0))</f>
        <v>0</v>
      </c>
      <c r="G4373" s="102">
        <f>IF(ISERROR(VLOOKUP(A4373,'CGN-2015-001'!A4372:I9519,7,0)),0,VLOOKUP(A4373,'CGN-2015-001'!A4372:I9519,7,0))</f>
        <v>0</v>
      </c>
      <c r="H4373" s="44"/>
      <c r="I4373" s="46"/>
      <c r="J4373" s="113">
        <f t="shared" si="344"/>
        <v>0</v>
      </c>
      <c r="K4373" s="114">
        <f t="shared" si="345"/>
        <v>0</v>
      </c>
      <c r="L4373" s="31">
        <f t="shared" si="346"/>
        <v>0</v>
      </c>
      <c r="M4373" s="1">
        <f t="shared" si="347"/>
        <v>0</v>
      </c>
      <c r="N4373" s="1">
        <f t="shared" si="348"/>
        <v>6</v>
      </c>
    </row>
    <row r="4374" spans="1:14" ht="16.5" hidden="1" thickBot="1" x14ac:dyDescent="0.3">
      <c r="A4374" s="26">
        <v>738003</v>
      </c>
      <c r="B4374" s="42">
        <v>738003</v>
      </c>
      <c r="C4374" s="43" t="s">
        <v>817</v>
      </c>
      <c r="D4374" s="99">
        <f>IF(ISERROR(VLOOKUP(A4374,'CGN-2015-001'!A4373:I9520,4,0)),0,VLOOKUP(A4374,'CGN-2015-001'!A4373:I9520,4,0))</f>
        <v>0</v>
      </c>
      <c r="E4374" s="45">
        <f>IF(ISERROR(VLOOKUP(A4374,[3]Hoja1!$A$1:$F$369,4,0)),0,VLOOKUP(A4374,[3]Hoja1!$A$1:$F$369,4,0))</f>
        <v>0</v>
      </c>
      <c r="F4374" s="45">
        <f>IF(ISERROR(VLOOKUP(A4374,[3]Hoja1!$A$1:$F$369,5,0)),0,VLOOKUP(A4374,[3]Hoja1!$A$1:$F$369,5,0))</f>
        <v>0</v>
      </c>
      <c r="G4374" s="102">
        <f>IF(ISERROR(VLOOKUP(A4374,'CGN-2015-001'!A4373:I9520,7,0)),0,VLOOKUP(A4374,'CGN-2015-001'!A4373:I9520,7,0))</f>
        <v>0</v>
      </c>
      <c r="H4374" s="44"/>
      <c r="I4374" s="46"/>
      <c r="J4374" s="113">
        <f t="shared" si="344"/>
        <v>0</v>
      </c>
      <c r="K4374" s="114">
        <f t="shared" si="345"/>
        <v>0</v>
      </c>
      <c r="L4374" s="31">
        <f t="shared" si="346"/>
        <v>0</v>
      </c>
      <c r="M4374" s="1">
        <f t="shared" si="347"/>
        <v>0</v>
      </c>
      <c r="N4374" s="1">
        <f t="shared" si="348"/>
        <v>6</v>
      </c>
    </row>
    <row r="4375" spans="1:14" ht="16.5" hidden="1" thickBot="1" x14ac:dyDescent="0.3">
      <c r="A4375" s="26">
        <v>738004</v>
      </c>
      <c r="B4375" s="42">
        <v>738004</v>
      </c>
      <c r="C4375" s="43" t="s">
        <v>1819</v>
      </c>
      <c r="D4375" s="99">
        <f>IF(ISERROR(VLOOKUP(A4375,'CGN-2015-001'!A4374:I9521,4,0)),0,VLOOKUP(A4375,'CGN-2015-001'!A4374:I9521,4,0))</f>
        <v>0</v>
      </c>
      <c r="E4375" s="45">
        <f>IF(ISERROR(VLOOKUP(A4375,[3]Hoja1!$A$1:$F$369,4,0)),0,VLOOKUP(A4375,[3]Hoja1!$A$1:$F$369,4,0))</f>
        <v>0</v>
      </c>
      <c r="F4375" s="45">
        <f>IF(ISERROR(VLOOKUP(A4375,[3]Hoja1!$A$1:$F$369,5,0)),0,VLOOKUP(A4375,[3]Hoja1!$A$1:$F$369,5,0))</f>
        <v>0</v>
      </c>
      <c r="G4375" s="102">
        <f>IF(ISERROR(VLOOKUP(A4375,'CGN-2015-001'!A4374:I9521,7,0)),0,VLOOKUP(A4375,'CGN-2015-001'!A4374:I9521,7,0))</f>
        <v>0</v>
      </c>
      <c r="H4375" s="44"/>
      <c r="I4375" s="46"/>
      <c r="J4375" s="113">
        <f t="shared" si="344"/>
        <v>0</v>
      </c>
      <c r="K4375" s="114">
        <f t="shared" si="345"/>
        <v>0</v>
      </c>
      <c r="L4375" s="31">
        <f t="shared" si="346"/>
        <v>0</v>
      </c>
      <c r="M4375" s="1">
        <f t="shared" si="347"/>
        <v>0</v>
      </c>
      <c r="N4375" s="1">
        <f t="shared" si="348"/>
        <v>6</v>
      </c>
    </row>
    <row r="4376" spans="1:14" ht="16.5" hidden="1" thickBot="1" x14ac:dyDescent="0.3">
      <c r="A4376" s="26">
        <v>738005</v>
      </c>
      <c r="B4376" s="42">
        <v>738005</v>
      </c>
      <c r="C4376" s="43" t="s">
        <v>818</v>
      </c>
      <c r="D4376" s="99">
        <f>IF(ISERROR(VLOOKUP(A4376,'CGN-2015-001'!A4375:I9522,4,0)),0,VLOOKUP(A4376,'CGN-2015-001'!A4375:I9522,4,0))</f>
        <v>0</v>
      </c>
      <c r="E4376" s="45">
        <f>IF(ISERROR(VLOOKUP(A4376,[3]Hoja1!$A$1:$F$369,4,0)),0,VLOOKUP(A4376,[3]Hoja1!$A$1:$F$369,4,0))</f>
        <v>0</v>
      </c>
      <c r="F4376" s="45">
        <f>IF(ISERROR(VLOOKUP(A4376,[3]Hoja1!$A$1:$F$369,5,0)),0,VLOOKUP(A4376,[3]Hoja1!$A$1:$F$369,5,0))</f>
        <v>0</v>
      </c>
      <c r="G4376" s="102">
        <f>IF(ISERROR(VLOOKUP(A4376,'CGN-2015-001'!A4375:I9522,7,0)),0,VLOOKUP(A4376,'CGN-2015-001'!A4375:I9522,7,0))</f>
        <v>0</v>
      </c>
      <c r="H4376" s="44"/>
      <c r="I4376" s="46"/>
      <c r="J4376" s="113">
        <f t="shared" si="344"/>
        <v>0</v>
      </c>
      <c r="K4376" s="114">
        <f t="shared" si="345"/>
        <v>0</v>
      </c>
      <c r="L4376" s="31">
        <f t="shared" si="346"/>
        <v>0</v>
      </c>
      <c r="M4376" s="1">
        <f t="shared" si="347"/>
        <v>0</v>
      </c>
      <c r="N4376" s="1">
        <f t="shared" si="348"/>
        <v>6</v>
      </c>
    </row>
    <row r="4377" spans="1:14" ht="16.5" hidden="1" thickBot="1" x14ac:dyDescent="0.3">
      <c r="A4377" s="26">
        <v>738006</v>
      </c>
      <c r="B4377" s="42">
        <v>738006</v>
      </c>
      <c r="C4377" s="43" t="s">
        <v>440</v>
      </c>
      <c r="D4377" s="99">
        <f>IF(ISERROR(VLOOKUP(A4377,'CGN-2015-001'!A4376:I9523,4,0)),0,VLOOKUP(A4377,'CGN-2015-001'!A4376:I9523,4,0))</f>
        <v>0</v>
      </c>
      <c r="E4377" s="45">
        <f>IF(ISERROR(VLOOKUP(A4377,[3]Hoja1!$A$1:$F$369,4,0)),0,VLOOKUP(A4377,[3]Hoja1!$A$1:$F$369,4,0))</f>
        <v>0</v>
      </c>
      <c r="F4377" s="45">
        <f>IF(ISERROR(VLOOKUP(A4377,[3]Hoja1!$A$1:$F$369,5,0)),0,VLOOKUP(A4377,[3]Hoja1!$A$1:$F$369,5,0))</f>
        <v>0</v>
      </c>
      <c r="G4377" s="102">
        <f>IF(ISERROR(VLOOKUP(A4377,'CGN-2015-001'!A4376:I9523,7,0)),0,VLOOKUP(A4377,'CGN-2015-001'!A4376:I9523,7,0))</f>
        <v>0</v>
      </c>
      <c r="H4377" s="44"/>
      <c r="I4377" s="46"/>
      <c r="J4377" s="113">
        <f t="shared" si="344"/>
        <v>0</v>
      </c>
      <c r="K4377" s="114">
        <f t="shared" si="345"/>
        <v>0</v>
      </c>
      <c r="L4377" s="31">
        <f t="shared" si="346"/>
        <v>0</v>
      </c>
      <c r="M4377" s="1">
        <f t="shared" si="347"/>
        <v>0</v>
      </c>
      <c r="N4377" s="1">
        <f t="shared" si="348"/>
        <v>6</v>
      </c>
    </row>
    <row r="4378" spans="1:14" ht="16.5" hidden="1" thickBot="1" x14ac:dyDescent="0.3">
      <c r="A4378" s="26">
        <v>738007</v>
      </c>
      <c r="B4378" s="42">
        <v>738007</v>
      </c>
      <c r="C4378" s="43" t="s">
        <v>1955</v>
      </c>
      <c r="D4378" s="99">
        <f>IF(ISERROR(VLOOKUP(A4378,'CGN-2015-001'!A4377:I9524,4,0)),0,VLOOKUP(A4378,'CGN-2015-001'!A4377:I9524,4,0))</f>
        <v>0</v>
      </c>
      <c r="E4378" s="45">
        <f>IF(ISERROR(VLOOKUP(A4378,[3]Hoja1!$A$1:$F$369,4,0)),0,VLOOKUP(A4378,[3]Hoja1!$A$1:$F$369,4,0))</f>
        <v>0</v>
      </c>
      <c r="F4378" s="45">
        <f>IF(ISERROR(VLOOKUP(A4378,[3]Hoja1!$A$1:$F$369,5,0)),0,VLOOKUP(A4378,[3]Hoja1!$A$1:$F$369,5,0))</f>
        <v>0</v>
      </c>
      <c r="G4378" s="102">
        <f>IF(ISERROR(VLOOKUP(A4378,'CGN-2015-001'!A4377:I9524,7,0)),0,VLOOKUP(A4378,'CGN-2015-001'!A4377:I9524,7,0))</f>
        <v>0</v>
      </c>
      <c r="H4378" s="44"/>
      <c r="I4378" s="46"/>
      <c r="J4378" s="113">
        <f t="shared" si="344"/>
        <v>0</v>
      </c>
      <c r="K4378" s="114">
        <f t="shared" si="345"/>
        <v>0</v>
      </c>
      <c r="L4378" s="31">
        <f t="shared" si="346"/>
        <v>0</v>
      </c>
      <c r="M4378" s="1">
        <f t="shared" si="347"/>
        <v>0</v>
      </c>
      <c r="N4378" s="1">
        <f t="shared" si="348"/>
        <v>6</v>
      </c>
    </row>
    <row r="4379" spans="1:14" ht="16.5" hidden="1" thickBot="1" x14ac:dyDescent="0.3">
      <c r="A4379" s="26">
        <v>738008</v>
      </c>
      <c r="B4379" s="42">
        <v>738008</v>
      </c>
      <c r="C4379" s="43" t="s">
        <v>438</v>
      </c>
      <c r="D4379" s="99">
        <f>IF(ISERROR(VLOOKUP(A4379,'CGN-2015-001'!A4378:I9525,4,0)),0,VLOOKUP(A4379,'CGN-2015-001'!A4378:I9525,4,0))</f>
        <v>0</v>
      </c>
      <c r="E4379" s="45">
        <f>IF(ISERROR(VLOOKUP(A4379,[3]Hoja1!$A$1:$F$369,4,0)),0,VLOOKUP(A4379,[3]Hoja1!$A$1:$F$369,4,0))</f>
        <v>0</v>
      </c>
      <c r="F4379" s="45">
        <f>IF(ISERROR(VLOOKUP(A4379,[3]Hoja1!$A$1:$F$369,5,0)),0,VLOOKUP(A4379,[3]Hoja1!$A$1:$F$369,5,0))</f>
        <v>0</v>
      </c>
      <c r="G4379" s="102">
        <f>IF(ISERROR(VLOOKUP(A4379,'CGN-2015-001'!A4378:I9525,7,0)),0,VLOOKUP(A4379,'CGN-2015-001'!A4378:I9525,7,0))</f>
        <v>0</v>
      </c>
      <c r="H4379" s="44"/>
      <c r="I4379" s="46"/>
      <c r="J4379" s="113">
        <f t="shared" si="344"/>
        <v>0</v>
      </c>
      <c r="K4379" s="114">
        <f t="shared" si="345"/>
        <v>0</v>
      </c>
      <c r="L4379" s="31">
        <f t="shared" si="346"/>
        <v>0</v>
      </c>
      <c r="M4379" s="1">
        <f t="shared" si="347"/>
        <v>0</v>
      </c>
      <c r="N4379" s="1">
        <f t="shared" si="348"/>
        <v>6</v>
      </c>
    </row>
    <row r="4380" spans="1:14" ht="16.5" hidden="1" thickBot="1" x14ac:dyDescent="0.3">
      <c r="A4380" s="26">
        <v>738009</v>
      </c>
      <c r="B4380" s="42">
        <v>738009</v>
      </c>
      <c r="C4380" s="43" t="s">
        <v>1821</v>
      </c>
      <c r="D4380" s="99">
        <f>IF(ISERROR(VLOOKUP(A4380,'CGN-2015-001'!A4379:I9526,4,0)),0,VLOOKUP(A4380,'CGN-2015-001'!A4379:I9526,4,0))</f>
        <v>0</v>
      </c>
      <c r="E4380" s="45">
        <f>IF(ISERROR(VLOOKUP(A4380,[3]Hoja1!$A$1:$F$369,4,0)),0,VLOOKUP(A4380,[3]Hoja1!$A$1:$F$369,4,0))</f>
        <v>0</v>
      </c>
      <c r="F4380" s="45">
        <f>IF(ISERROR(VLOOKUP(A4380,[3]Hoja1!$A$1:$F$369,5,0)),0,VLOOKUP(A4380,[3]Hoja1!$A$1:$F$369,5,0))</f>
        <v>0</v>
      </c>
      <c r="G4380" s="102">
        <f>IF(ISERROR(VLOOKUP(A4380,'CGN-2015-001'!A4379:I9526,7,0)),0,VLOOKUP(A4380,'CGN-2015-001'!A4379:I9526,7,0))</f>
        <v>0</v>
      </c>
      <c r="H4380" s="44"/>
      <c r="I4380" s="46"/>
      <c r="J4380" s="113">
        <f t="shared" si="344"/>
        <v>0</v>
      </c>
      <c r="K4380" s="114">
        <f t="shared" si="345"/>
        <v>0</v>
      </c>
      <c r="L4380" s="31">
        <f t="shared" si="346"/>
        <v>0</v>
      </c>
      <c r="M4380" s="1">
        <f t="shared" si="347"/>
        <v>0</v>
      </c>
      <c r="N4380" s="1">
        <f t="shared" si="348"/>
        <v>6</v>
      </c>
    </row>
    <row r="4381" spans="1:14" ht="16.5" hidden="1" thickBot="1" x14ac:dyDescent="0.3">
      <c r="A4381" s="26">
        <v>738010</v>
      </c>
      <c r="B4381" s="42">
        <v>738010</v>
      </c>
      <c r="C4381" s="43" t="s">
        <v>1822</v>
      </c>
      <c r="D4381" s="99">
        <f>IF(ISERROR(VLOOKUP(A4381,'CGN-2015-001'!A4380:I9527,4,0)),0,VLOOKUP(A4381,'CGN-2015-001'!A4380:I9527,4,0))</f>
        <v>0</v>
      </c>
      <c r="E4381" s="45">
        <f>IF(ISERROR(VLOOKUP(A4381,[3]Hoja1!$A$1:$F$369,4,0)),0,VLOOKUP(A4381,[3]Hoja1!$A$1:$F$369,4,0))</f>
        <v>0</v>
      </c>
      <c r="F4381" s="45">
        <f>IF(ISERROR(VLOOKUP(A4381,[3]Hoja1!$A$1:$F$369,5,0)),0,VLOOKUP(A4381,[3]Hoja1!$A$1:$F$369,5,0))</f>
        <v>0</v>
      </c>
      <c r="G4381" s="102">
        <f>IF(ISERROR(VLOOKUP(A4381,'CGN-2015-001'!A4380:I9527,7,0)),0,VLOOKUP(A4381,'CGN-2015-001'!A4380:I9527,7,0))</f>
        <v>0</v>
      </c>
      <c r="H4381" s="44"/>
      <c r="I4381" s="46"/>
      <c r="J4381" s="113">
        <f t="shared" si="344"/>
        <v>0</v>
      </c>
      <c r="K4381" s="114">
        <f t="shared" si="345"/>
        <v>0</v>
      </c>
      <c r="L4381" s="31">
        <f t="shared" si="346"/>
        <v>0</v>
      </c>
      <c r="M4381" s="1">
        <f t="shared" si="347"/>
        <v>0</v>
      </c>
      <c r="N4381" s="1">
        <f t="shared" si="348"/>
        <v>6</v>
      </c>
    </row>
    <row r="4382" spans="1:14" ht="16.5" hidden="1" thickBot="1" x14ac:dyDescent="0.3">
      <c r="A4382" s="26">
        <v>738095</v>
      </c>
      <c r="B4382" s="42">
        <v>738095</v>
      </c>
      <c r="C4382" s="43" t="s">
        <v>1956</v>
      </c>
      <c r="D4382" s="99">
        <f>IF(ISERROR(VLOOKUP(A4382,'CGN-2015-001'!A4381:I9528,4,0)),0,VLOOKUP(A4382,'CGN-2015-001'!A4381:I9528,4,0))</f>
        <v>0</v>
      </c>
      <c r="E4382" s="45">
        <f>IF(ISERROR(VLOOKUP(A4382,[3]Hoja1!$A$1:$F$369,4,0)),0,VLOOKUP(A4382,[3]Hoja1!$A$1:$F$369,4,0))</f>
        <v>0</v>
      </c>
      <c r="F4382" s="45">
        <f>IF(ISERROR(VLOOKUP(A4382,[3]Hoja1!$A$1:$F$369,5,0)),0,VLOOKUP(A4382,[3]Hoja1!$A$1:$F$369,5,0))</f>
        <v>0</v>
      </c>
      <c r="G4382" s="102">
        <f>IF(ISERROR(VLOOKUP(A4382,'CGN-2015-001'!A4381:I9528,7,0)),0,VLOOKUP(A4382,'CGN-2015-001'!A4381:I9528,7,0))</f>
        <v>0</v>
      </c>
      <c r="H4382" s="44"/>
      <c r="I4382" s="46"/>
      <c r="J4382" s="113">
        <f t="shared" si="344"/>
        <v>0</v>
      </c>
      <c r="K4382" s="114">
        <f t="shared" si="345"/>
        <v>0</v>
      </c>
      <c r="L4382" s="31">
        <f t="shared" si="346"/>
        <v>0</v>
      </c>
      <c r="M4382" s="1">
        <f t="shared" si="347"/>
        <v>0</v>
      </c>
      <c r="N4382" s="1">
        <f t="shared" si="348"/>
        <v>6</v>
      </c>
    </row>
    <row r="4383" spans="1:14" ht="16.5" hidden="1" thickBot="1" x14ac:dyDescent="0.3">
      <c r="A4383" s="26">
        <v>7381</v>
      </c>
      <c r="B4383" s="48">
        <v>738100</v>
      </c>
      <c r="C4383" s="49" t="s">
        <v>2012</v>
      </c>
      <c r="D4383" s="99">
        <f>IF(ISERROR(VLOOKUP(A4383,'CGN-2015-001'!A4382:I9529,4,0)),0,VLOOKUP(A4383,'CGN-2015-001'!A4382:I9529,4,0))</f>
        <v>0</v>
      </c>
      <c r="E4383" s="40">
        <f>IF(ISERROR(VLOOKUP(A4383,[3]Hoja1!$A$1:$F$369,4,0)),0,VLOOKUP(A4383,[3]Hoja1!$A$1:$F$369,4,0))</f>
        <v>0</v>
      </c>
      <c r="F4383" s="40">
        <f>IF(ISERROR(VLOOKUP(A4383,[3]Hoja1!$A$1:$F$369,5,0)),0,VLOOKUP(A4383,[3]Hoja1!$A$1:$F$369,5,0))</f>
        <v>0</v>
      </c>
      <c r="G4383" s="102">
        <f>IF(ISERROR(VLOOKUP(A4383,'CGN-2015-001'!A4382:I9529,7,0)),0,VLOOKUP(A4383,'CGN-2015-001'!A4382:I9529,7,0))</f>
        <v>0</v>
      </c>
      <c r="H4383" s="50"/>
      <c r="I4383" s="51"/>
      <c r="J4383" s="113">
        <f t="shared" si="344"/>
        <v>0</v>
      </c>
      <c r="K4383" s="114">
        <f t="shared" si="345"/>
        <v>0</v>
      </c>
      <c r="L4383" s="31">
        <f t="shared" si="346"/>
        <v>0</v>
      </c>
      <c r="M4383" s="1">
        <f t="shared" si="347"/>
        <v>0</v>
      </c>
      <c r="N4383" s="1">
        <f t="shared" si="348"/>
        <v>4</v>
      </c>
    </row>
    <row r="4384" spans="1:14" ht="16.5" hidden="1" thickBot="1" x14ac:dyDescent="0.3">
      <c r="A4384" s="26">
        <v>738101</v>
      </c>
      <c r="B4384" s="42">
        <v>738101</v>
      </c>
      <c r="C4384" s="43" t="s">
        <v>1954</v>
      </c>
      <c r="D4384" s="99">
        <f>IF(ISERROR(VLOOKUP(A4384,'CGN-2015-001'!A4383:I9530,4,0)),0,VLOOKUP(A4384,'CGN-2015-001'!A4383:I9530,4,0))</f>
        <v>0</v>
      </c>
      <c r="E4384" s="45">
        <f>IF(ISERROR(VLOOKUP(A4384,[3]Hoja1!$A$1:$F$369,4,0)),0,VLOOKUP(A4384,[3]Hoja1!$A$1:$F$369,4,0))</f>
        <v>0</v>
      </c>
      <c r="F4384" s="45">
        <f>IF(ISERROR(VLOOKUP(A4384,[3]Hoja1!$A$1:$F$369,5,0)),0,VLOOKUP(A4384,[3]Hoja1!$A$1:$F$369,5,0))</f>
        <v>0</v>
      </c>
      <c r="G4384" s="102">
        <f>IF(ISERROR(VLOOKUP(A4384,'CGN-2015-001'!A4383:I9530,7,0)),0,VLOOKUP(A4384,'CGN-2015-001'!A4383:I9530,7,0))</f>
        <v>0</v>
      </c>
      <c r="H4384" s="44"/>
      <c r="I4384" s="46"/>
      <c r="J4384" s="113">
        <f t="shared" si="344"/>
        <v>0</v>
      </c>
      <c r="K4384" s="114">
        <f t="shared" si="345"/>
        <v>0</v>
      </c>
      <c r="L4384" s="31">
        <f t="shared" si="346"/>
        <v>0</v>
      </c>
      <c r="M4384" s="1">
        <f t="shared" si="347"/>
        <v>0</v>
      </c>
      <c r="N4384" s="1">
        <f t="shared" si="348"/>
        <v>6</v>
      </c>
    </row>
    <row r="4385" spans="1:14" ht="16.5" hidden="1" thickBot="1" x14ac:dyDescent="0.3">
      <c r="A4385" s="26">
        <v>738102</v>
      </c>
      <c r="B4385" s="42">
        <v>738102</v>
      </c>
      <c r="C4385" s="43" t="s">
        <v>1820</v>
      </c>
      <c r="D4385" s="99">
        <f>IF(ISERROR(VLOOKUP(A4385,'CGN-2015-001'!A4384:I9531,4,0)),0,VLOOKUP(A4385,'CGN-2015-001'!A4384:I9531,4,0))</f>
        <v>0</v>
      </c>
      <c r="E4385" s="45">
        <f>IF(ISERROR(VLOOKUP(A4385,[3]Hoja1!$A$1:$F$369,4,0)),0,VLOOKUP(A4385,[3]Hoja1!$A$1:$F$369,4,0))</f>
        <v>0</v>
      </c>
      <c r="F4385" s="45">
        <f>IF(ISERROR(VLOOKUP(A4385,[3]Hoja1!$A$1:$F$369,5,0)),0,VLOOKUP(A4385,[3]Hoja1!$A$1:$F$369,5,0))</f>
        <v>0</v>
      </c>
      <c r="G4385" s="102">
        <f>IF(ISERROR(VLOOKUP(A4385,'CGN-2015-001'!A4384:I9531,7,0)),0,VLOOKUP(A4385,'CGN-2015-001'!A4384:I9531,7,0))</f>
        <v>0</v>
      </c>
      <c r="H4385" s="44"/>
      <c r="I4385" s="46"/>
      <c r="J4385" s="113">
        <f t="shared" si="344"/>
        <v>0</v>
      </c>
      <c r="K4385" s="114">
        <f t="shared" si="345"/>
        <v>0</v>
      </c>
      <c r="L4385" s="31">
        <f t="shared" si="346"/>
        <v>0</v>
      </c>
      <c r="M4385" s="1">
        <f t="shared" si="347"/>
        <v>0</v>
      </c>
      <c r="N4385" s="1">
        <f t="shared" si="348"/>
        <v>6</v>
      </c>
    </row>
    <row r="4386" spans="1:14" ht="16.5" hidden="1" thickBot="1" x14ac:dyDescent="0.3">
      <c r="A4386" s="26">
        <v>738103</v>
      </c>
      <c r="B4386" s="42">
        <v>738103</v>
      </c>
      <c r="C4386" s="43" t="s">
        <v>817</v>
      </c>
      <c r="D4386" s="99">
        <f>IF(ISERROR(VLOOKUP(A4386,'CGN-2015-001'!A4385:I9532,4,0)),0,VLOOKUP(A4386,'CGN-2015-001'!A4385:I9532,4,0))</f>
        <v>0</v>
      </c>
      <c r="E4386" s="45">
        <f>IF(ISERROR(VLOOKUP(A4386,[3]Hoja1!$A$1:$F$369,4,0)),0,VLOOKUP(A4386,[3]Hoja1!$A$1:$F$369,4,0))</f>
        <v>0</v>
      </c>
      <c r="F4386" s="45">
        <f>IF(ISERROR(VLOOKUP(A4386,[3]Hoja1!$A$1:$F$369,5,0)),0,VLOOKUP(A4386,[3]Hoja1!$A$1:$F$369,5,0))</f>
        <v>0</v>
      </c>
      <c r="G4386" s="102">
        <f>IF(ISERROR(VLOOKUP(A4386,'CGN-2015-001'!A4385:I9532,7,0)),0,VLOOKUP(A4386,'CGN-2015-001'!A4385:I9532,7,0))</f>
        <v>0</v>
      </c>
      <c r="H4386" s="44"/>
      <c r="I4386" s="46"/>
      <c r="J4386" s="113">
        <f t="shared" si="344"/>
        <v>0</v>
      </c>
      <c r="K4386" s="114">
        <f t="shared" si="345"/>
        <v>0</v>
      </c>
      <c r="L4386" s="31">
        <f t="shared" si="346"/>
        <v>0</v>
      </c>
      <c r="M4386" s="1">
        <f t="shared" si="347"/>
        <v>0</v>
      </c>
      <c r="N4386" s="1">
        <f t="shared" si="348"/>
        <v>6</v>
      </c>
    </row>
    <row r="4387" spans="1:14" ht="16.5" hidden="1" thickBot="1" x14ac:dyDescent="0.3">
      <c r="A4387" s="26">
        <v>738104</v>
      </c>
      <c r="B4387" s="42">
        <v>738104</v>
      </c>
      <c r="C4387" s="43" t="s">
        <v>1819</v>
      </c>
      <c r="D4387" s="99">
        <f>IF(ISERROR(VLOOKUP(A4387,'CGN-2015-001'!A4386:I9533,4,0)),0,VLOOKUP(A4387,'CGN-2015-001'!A4386:I9533,4,0))</f>
        <v>0</v>
      </c>
      <c r="E4387" s="45">
        <f>IF(ISERROR(VLOOKUP(A4387,[3]Hoja1!$A$1:$F$369,4,0)),0,VLOOKUP(A4387,[3]Hoja1!$A$1:$F$369,4,0))</f>
        <v>0</v>
      </c>
      <c r="F4387" s="45">
        <f>IF(ISERROR(VLOOKUP(A4387,[3]Hoja1!$A$1:$F$369,5,0)),0,VLOOKUP(A4387,[3]Hoja1!$A$1:$F$369,5,0))</f>
        <v>0</v>
      </c>
      <c r="G4387" s="102">
        <f>IF(ISERROR(VLOOKUP(A4387,'CGN-2015-001'!A4386:I9533,7,0)),0,VLOOKUP(A4387,'CGN-2015-001'!A4386:I9533,7,0))</f>
        <v>0</v>
      </c>
      <c r="H4387" s="44"/>
      <c r="I4387" s="46"/>
      <c r="J4387" s="113">
        <f t="shared" si="344"/>
        <v>0</v>
      </c>
      <c r="K4387" s="114">
        <f t="shared" si="345"/>
        <v>0</v>
      </c>
      <c r="L4387" s="31">
        <f t="shared" si="346"/>
        <v>0</v>
      </c>
      <c r="M4387" s="1">
        <f t="shared" si="347"/>
        <v>0</v>
      </c>
      <c r="N4387" s="1">
        <f t="shared" si="348"/>
        <v>6</v>
      </c>
    </row>
    <row r="4388" spans="1:14" ht="16.5" hidden="1" thickBot="1" x14ac:dyDescent="0.3">
      <c r="A4388" s="26">
        <v>738105</v>
      </c>
      <c r="B4388" s="42">
        <v>738105</v>
      </c>
      <c r="C4388" s="43" t="s">
        <v>818</v>
      </c>
      <c r="D4388" s="99">
        <f>IF(ISERROR(VLOOKUP(A4388,'CGN-2015-001'!A4387:I9534,4,0)),0,VLOOKUP(A4388,'CGN-2015-001'!A4387:I9534,4,0))</f>
        <v>0</v>
      </c>
      <c r="E4388" s="45">
        <f>IF(ISERROR(VLOOKUP(A4388,[3]Hoja1!$A$1:$F$369,4,0)),0,VLOOKUP(A4388,[3]Hoja1!$A$1:$F$369,4,0))</f>
        <v>0</v>
      </c>
      <c r="F4388" s="45">
        <f>IF(ISERROR(VLOOKUP(A4388,[3]Hoja1!$A$1:$F$369,5,0)),0,VLOOKUP(A4388,[3]Hoja1!$A$1:$F$369,5,0))</f>
        <v>0</v>
      </c>
      <c r="G4388" s="102">
        <f>IF(ISERROR(VLOOKUP(A4388,'CGN-2015-001'!A4387:I9534,7,0)),0,VLOOKUP(A4388,'CGN-2015-001'!A4387:I9534,7,0))</f>
        <v>0</v>
      </c>
      <c r="H4388" s="44"/>
      <c r="I4388" s="46"/>
      <c r="J4388" s="113">
        <f t="shared" si="344"/>
        <v>0</v>
      </c>
      <c r="K4388" s="114">
        <f t="shared" si="345"/>
        <v>0</v>
      </c>
      <c r="L4388" s="31">
        <f t="shared" si="346"/>
        <v>0</v>
      </c>
      <c r="M4388" s="1">
        <f t="shared" si="347"/>
        <v>0</v>
      </c>
      <c r="N4388" s="1">
        <f t="shared" si="348"/>
        <v>6</v>
      </c>
    </row>
    <row r="4389" spans="1:14" ht="16.5" hidden="1" thickBot="1" x14ac:dyDescent="0.3">
      <c r="A4389" s="26">
        <v>738106</v>
      </c>
      <c r="B4389" s="42">
        <v>738106</v>
      </c>
      <c r="C4389" s="43" t="s">
        <v>440</v>
      </c>
      <c r="D4389" s="99">
        <f>IF(ISERROR(VLOOKUP(A4389,'CGN-2015-001'!A4388:I9535,4,0)),0,VLOOKUP(A4389,'CGN-2015-001'!A4388:I9535,4,0))</f>
        <v>0</v>
      </c>
      <c r="E4389" s="45">
        <f>IF(ISERROR(VLOOKUP(A4389,[3]Hoja1!$A$1:$F$369,4,0)),0,VLOOKUP(A4389,[3]Hoja1!$A$1:$F$369,4,0))</f>
        <v>0</v>
      </c>
      <c r="F4389" s="45">
        <f>IF(ISERROR(VLOOKUP(A4389,[3]Hoja1!$A$1:$F$369,5,0)),0,VLOOKUP(A4389,[3]Hoja1!$A$1:$F$369,5,0))</f>
        <v>0</v>
      </c>
      <c r="G4389" s="102">
        <f>IF(ISERROR(VLOOKUP(A4389,'CGN-2015-001'!A4388:I9535,7,0)),0,VLOOKUP(A4389,'CGN-2015-001'!A4388:I9535,7,0))</f>
        <v>0</v>
      </c>
      <c r="H4389" s="44"/>
      <c r="I4389" s="46"/>
      <c r="J4389" s="113">
        <f t="shared" si="344"/>
        <v>0</v>
      </c>
      <c r="K4389" s="114">
        <f t="shared" si="345"/>
        <v>0</v>
      </c>
      <c r="L4389" s="31">
        <f t="shared" si="346"/>
        <v>0</v>
      </c>
      <c r="M4389" s="1">
        <f t="shared" si="347"/>
        <v>0</v>
      </c>
      <c r="N4389" s="1">
        <f t="shared" si="348"/>
        <v>6</v>
      </c>
    </row>
    <row r="4390" spans="1:14" ht="16.5" hidden="1" thickBot="1" x14ac:dyDescent="0.3">
      <c r="A4390" s="26">
        <v>738107</v>
      </c>
      <c r="B4390" s="42">
        <v>738107</v>
      </c>
      <c r="C4390" s="43" t="s">
        <v>1955</v>
      </c>
      <c r="D4390" s="99">
        <f>IF(ISERROR(VLOOKUP(A4390,'CGN-2015-001'!A4389:I9536,4,0)),0,VLOOKUP(A4390,'CGN-2015-001'!A4389:I9536,4,0))</f>
        <v>0</v>
      </c>
      <c r="E4390" s="45">
        <f>IF(ISERROR(VLOOKUP(A4390,[3]Hoja1!$A$1:$F$369,4,0)),0,VLOOKUP(A4390,[3]Hoja1!$A$1:$F$369,4,0))</f>
        <v>0</v>
      </c>
      <c r="F4390" s="45">
        <f>IF(ISERROR(VLOOKUP(A4390,[3]Hoja1!$A$1:$F$369,5,0)),0,VLOOKUP(A4390,[3]Hoja1!$A$1:$F$369,5,0))</f>
        <v>0</v>
      </c>
      <c r="G4390" s="102">
        <f>IF(ISERROR(VLOOKUP(A4390,'CGN-2015-001'!A4389:I9536,7,0)),0,VLOOKUP(A4390,'CGN-2015-001'!A4389:I9536,7,0))</f>
        <v>0</v>
      </c>
      <c r="H4390" s="44"/>
      <c r="I4390" s="46"/>
      <c r="J4390" s="113">
        <f t="shared" si="344"/>
        <v>0</v>
      </c>
      <c r="K4390" s="114">
        <f t="shared" si="345"/>
        <v>0</v>
      </c>
      <c r="L4390" s="31">
        <f t="shared" si="346"/>
        <v>0</v>
      </c>
      <c r="M4390" s="1">
        <f t="shared" si="347"/>
        <v>0</v>
      </c>
      <c r="N4390" s="1">
        <f t="shared" si="348"/>
        <v>6</v>
      </c>
    </row>
    <row r="4391" spans="1:14" ht="16.5" hidden="1" thickBot="1" x14ac:dyDescent="0.3">
      <c r="A4391" s="26">
        <v>738108</v>
      </c>
      <c r="B4391" s="42">
        <v>738108</v>
      </c>
      <c r="C4391" s="43" t="s">
        <v>438</v>
      </c>
      <c r="D4391" s="99">
        <f>IF(ISERROR(VLOOKUP(A4391,'CGN-2015-001'!A4390:I9537,4,0)),0,VLOOKUP(A4391,'CGN-2015-001'!A4390:I9537,4,0))</f>
        <v>0</v>
      </c>
      <c r="E4391" s="45">
        <f>IF(ISERROR(VLOOKUP(A4391,[3]Hoja1!$A$1:$F$369,4,0)),0,VLOOKUP(A4391,[3]Hoja1!$A$1:$F$369,4,0))</f>
        <v>0</v>
      </c>
      <c r="F4391" s="45">
        <f>IF(ISERROR(VLOOKUP(A4391,[3]Hoja1!$A$1:$F$369,5,0)),0,VLOOKUP(A4391,[3]Hoja1!$A$1:$F$369,5,0))</f>
        <v>0</v>
      </c>
      <c r="G4391" s="102">
        <f>IF(ISERROR(VLOOKUP(A4391,'CGN-2015-001'!A4390:I9537,7,0)),0,VLOOKUP(A4391,'CGN-2015-001'!A4390:I9537,7,0))</f>
        <v>0</v>
      </c>
      <c r="H4391" s="44"/>
      <c r="I4391" s="46"/>
      <c r="J4391" s="113">
        <f t="shared" si="344"/>
        <v>0</v>
      </c>
      <c r="K4391" s="114">
        <f t="shared" si="345"/>
        <v>0</v>
      </c>
      <c r="L4391" s="31">
        <f t="shared" si="346"/>
        <v>0</v>
      </c>
      <c r="M4391" s="1">
        <f t="shared" si="347"/>
        <v>0</v>
      </c>
      <c r="N4391" s="1">
        <f t="shared" si="348"/>
        <v>6</v>
      </c>
    </row>
    <row r="4392" spans="1:14" ht="16.5" hidden="1" thickBot="1" x14ac:dyDescent="0.3">
      <c r="A4392" s="26">
        <v>738109</v>
      </c>
      <c r="B4392" s="42">
        <v>738109</v>
      </c>
      <c r="C4392" s="43" t="s">
        <v>1821</v>
      </c>
      <c r="D4392" s="99">
        <f>IF(ISERROR(VLOOKUP(A4392,'CGN-2015-001'!A4391:I9538,4,0)),0,VLOOKUP(A4392,'CGN-2015-001'!A4391:I9538,4,0))</f>
        <v>0</v>
      </c>
      <c r="E4392" s="45">
        <f>IF(ISERROR(VLOOKUP(A4392,[3]Hoja1!$A$1:$F$369,4,0)),0,VLOOKUP(A4392,[3]Hoja1!$A$1:$F$369,4,0))</f>
        <v>0</v>
      </c>
      <c r="F4392" s="45">
        <f>IF(ISERROR(VLOOKUP(A4392,[3]Hoja1!$A$1:$F$369,5,0)),0,VLOOKUP(A4392,[3]Hoja1!$A$1:$F$369,5,0))</f>
        <v>0</v>
      </c>
      <c r="G4392" s="102">
        <f>IF(ISERROR(VLOOKUP(A4392,'CGN-2015-001'!A4391:I9538,7,0)),0,VLOOKUP(A4392,'CGN-2015-001'!A4391:I9538,7,0))</f>
        <v>0</v>
      </c>
      <c r="H4392" s="44"/>
      <c r="I4392" s="46"/>
      <c r="J4392" s="113">
        <f t="shared" si="344"/>
        <v>0</v>
      </c>
      <c r="K4392" s="114">
        <f t="shared" si="345"/>
        <v>0</v>
      </c>
      <c r="L4392" s="31">
        <f t="shared" si="346"/>
        <v>0</v>
      </c>
      <c r="M4392" s="1">
        <f t="shared" si="347"/>
        <v>0</v>
      </c>
      <c r="N4392" s="1">
        <f t="shared" si="348"/>
        <v>6</v>
      </c>
    </row>
    <row r="4393" spans="1:14" ht="16.5" hidden="1" thickBot="1" x14ac:dyDescent="0.3">
      <c r="A4393" s="26">
        <v>738110</v>
      </c>
      <c r="B4393" s="42">
        <v>738110</v>
      </c>
      <c r="C4393" s="43" t="s">
        <v>1822</v>
      </c>
      <c r="D4393" s="99">
        <f>IF(ISERROR(VLOOKUP(A4393,'CGN-2015-001'!A4392:I9539,4,0)),0,VLOOKUP(A4393,'CGN-2015-001'!A4392:I9539,4,0))</f>
        <v>0</v>
      </c>
      <c r="E4393" s="45">
        <f>IF(ISERROR(VLOOKUP(A4393,[3]Hoja1!$A$1:$F$369,4,0)),0,VLOOKUP(A4393,[3]Hoja1!$A$1:$F$369,4,0))</f>
        <v>0</v>
      </c>
      <c r="F4393" s="45">
        <f>IF(ISERROR(VLOOKUP(A4393,[3]Hoja1!$A$1:$F$369,5,0)),0,VLOOKUP(A4393,[3]Hoja1!$A$1:$F$369,5,0))</f>
        <v>0</v>
      </c>
      <c r="G4393" s="102">
        <f>IF(ISERROR(VLOOKUP(A4393,'CGN-2015-001'!A4392:I9539,7,0)),0,VLOOKUP(A4393,'CGN-2015-001'!A4392:I9539,7,0))</f>
        <v>0</v>
      </c>
      <c r="H4393" s="44"/>
      <c r="I4393" s="46"/>
      <c r="J4393" s="113">
        <f t="shared" si="344"/>
        <v>0</v>
      </c>
      <c r="K4393" s="114">
        <f t="shared" si="345"/>
        <v>0</v>
      </c>
      <c r="L4393" s="31">
        <f t="shared" si="346"/>
        <v>0</v>
      </c>
      <c r="M4393" s="1">
        <f t="shared" si="347"/>
        <v>0</v>
      </c>
      <c r="N4393" s="1">
        <f t="shared" si="348"/>
        <v>6</v>
      </c>
    </row>
    <row r="4394" spans="1:14" ht="16.5" hidden="1" thickBot="1" x14ac:dyDescent="0.3">
      <c r="A4394" s="26">
        <v>738195</v>
      </c>
      <c r="B4394" s="42">
        <v>738195</v>
      </c>
      <c r="C4394" s="43" t="s">
        <v>1956</v>
      </c>
      <c r="D4394" s="99">
        <f>IF(ISERROR(VLOOKUP(A4394,'CGN-2015-001'!A4393:I9540,4,0)),0,VLOOKUP(A4394,'CGN-2015-001'!A4393:I9540,4,0))</f>
        <v>0</v>
      </c>
      <c r="E4394" s="45">
        <f>IF(ISERROR(VLOOKUP(A4394,[3]Hoja1!$A$1:$F$369,4,0)),0,VLOOKUP(A4394,[3]Hoja1!$A$1:$F$369,4,0))</f>
        <v>0</v>
      </c>
      <c r="F4394" s="45">
        <f>IF(ISERROR(VLOOKUP(A4394,[3]Hoja1!$A$1:$F$369,5,0)),0,VLOOKUP(A4394,[3]Hoja1!$A$1:$F$369,5,0))</f>
        <v>0</v>
      </c>
      <c r="G4394" s="102">
        <f>IF(ISERROR(VLOOKUP(A4394,'CGN-2015-001'!A4393:I9540,7,0)),0,VLOOKUP(A4394,'CGN-2015-001'!A4393:I9540,7,0))</f>
        <v>0</v>
      </c>
      <c r="H4394" s="44"/>
      <c r="I4394" s="46"/>
      <c r="J4394" s="113">
        <f t="shared" si="344"/>
        <v>0</v>
      </c>
      <c r="K4394" s="114">
        <f t="shared" si="345"/>
        <v>0</v>
      </c>
      <c r="L4394" s="31">
        <f t="shared" si="346"/>
        <v>0</v>
      </c>
      <c r="M4394" s="1">
        <f t="shared" si="347"/>
        <v>0</v>
      </c>
      <c r="N4394" s="1">
        <f t="shared" si="348"/>
        <v>6</v>
      </c>
    </row>
    <row r="4395" spans="1:14" ht="16.5" hidden="1" thickBot="1" x14ac:dyDescent="0.3">
      <c r="A4395" s="26">
        <v>7382</v>
      </c>
      <c r="B4395" s="48">
        <v>738200</v>
      </c>
      <c r="C4395" s="49" t="s">
        <v>2013</v>
      </c>
      <c r="D4395" s="99">
        <f>IF(ISERROR(VLOOKUP(A4395,'CGN-2015-001'!A4394:I9541,4,0)),0,VLOOKUP(A4395,'CGN-2015-001'!A4394:I9541,4,0))</f>
        <v>0</v>
      </c>
      <c r="E4395" s="40">
        <f>IF(ISERROR(VLOOKUP(A4395,[3]Hoja1!$A$1:$F$369,4,0)),0,VLOOKUP(A4395,[3]Hoja1!$A$1:$F$369,4,0))</f>
        <v>0</v>
      </c>
      <c r="F4395" s="40">
        <f>IF(ISERROR(VLOOKUP(A4395,[3]Hoja1!$A$1:$F$369,5,0)),0,VLOOKUP(A4395,[3]Hoja1!$A$1:$F$369,5,0))</f>
        <v>0</v>
      </c>
      <c r="G4395" s="102">
        <f>IF(ISERROR(VLOOKUP(A4395,'CGN-2015-001'!A4394:I9541,7,0)),0,VLOOKUP(A4395,'CGN-2015-001'!A4394:I9541,7,0))</f>
        <v>0</v>
      </c>
      <c r="H4395" s="50"/>
      <c r="I4395" s="51"/>
      <c r="J4395" s="113">
        <f t="shared" si="344"/>
        <v>0</v>
      </c>
      <c r="K4395" s="114">
        <f t="shared" si="345"/>
        <v>0</v>
      </c>
      <c r="L4395" s="31">
        <f t="shared" si="346"/>
        <v>0</v>
      </c>
      <c r="M4395" s="1">
        <f t="shared" si="347"/>
        <v>0</v>
      </c>
      <c r="N4395" s="1">
        <f t="shared" si="348"/>
        <v>4</v>
      </c>
    </row>
    <row r="4396" spans="1:14" ht="16.5" hidden="1" thickBot="1" x14ac:dyDescent="0.3">
      <c r="A4396" s="26">
        <v>738201</v>
      </c>
      <c r="B4396" s="42">
        <v>738201</v>
      </c>
      <c r="C4396" s="43" t="s">
        <v>1954</v>
      </c>
      <c r="D4396" s="99">
        <f>IF(ISERROR(VLOOKUP(A4396,'CGN-2015-001'!A4395:I9542,4,0)),0,VLOOKUP(A4396,'CGN-2015-001'!A4395:I9542,4,0))</f>
        <v>0</v>
      </c>
      <c r="E4396" s="45">
        <f>IF(ISERROR(VLOOKUP(A4396,[3]Hoja1!$A$1:$F$369,4,0)),0,VLOOKUP(A4396,[3]Hoja1!$A$1:$F$369,4,0))</f>
        <v>0</v>
      </c>
      <c r="F4396" s="45">
        <f>IF(ISERROR(VLOOKUP(A4396,[3]Hoja1!$A$1:$F$369,5,0)),0,VLOOKUP(A4396,[3]Hoja1!$A$1:$F$369,5,0))</f>
        <v>0</v>
      </c>
      <c r="G4396" s="102">
        <f>IF(ISERROR(VLOOKUP(A4396,'CGN-2015-001'!A4395:I9542,7,0)),0,VLOOKUP(A4396,'CGN-2015-001'!A4395:I9542,7,0))</f>
        <v>0</v>
      </c>
      <c r="H4396" s="44"/>
      <c r="I4396" s="46"/>
      <c r="J4396" s="113">
        <f t="shared" si="344"/>
        <v>0</v>
      </c>
      <c r="K4396" s="114">
        <f t="shared" si="345"/>
        <v>0</v>
      </c>
      <c r="L4396" s="31">
        <f t="shared" si="346"/>
        <v>0</v>
      </c>
      <c r="M4396" s="1">
        <f t="shared" si="347"/>
        <v>0</v>
      </c>
      <c r="N4396" s="1">
        <f t="shared" si="348"/>
        <v>6</v>
      </c>
    </row>
    <row r="4397" spans="1:14" ht="16.5" hidden="1" thickBot="1" x14ac:dyDescent="0.3">
      <c r="A4397" s="26">
        <v>738202</v>
      </c>
      <c r="B4397" s="42">
        <v>738202</v>
      </c>
      <c r="C4397" s="43" t="s">
        <v>1820</v>
      </c>
      <c r="D4397" s="99">
        <f>IF(ISERROR(VLOOKUP(A4397,'CGN-2015-001'!A4396:I9543,4,0)),0,VLOOKUP(A4397,'CGN-2015-001'!A4396:I9543,4,0))</f>
        <v>0</v>
      </c>
      <c r="E4397" s="45">
        <f>IF(ISERROR(VLOOKUP(A4397,[3]Hoja1!$A$1:$F$369,4,0)),0,VLOOKUP(A4397,[3]Hoja1!$A$1:$F$369,4,0))</f>
        <v>0</v>
      </c>
      <c r="F4397" s="45">
        <f>IF(ISERROR(VLOOKUP(A4397,[3]Hoja1!$A$1:$F$369,5,0)),0,VLOOKUP(A4397,[3]Hoja1!$A$1:$F$369,5,0))</f>
        <v>0</v>
      </c>
      <c r="G4397" s="102">
        <f>IF(ISERROR(VLOOKUP(A4397,'CGN-2015-001'!A4396:I9543,7,0)),0,VLOOKUP(A4397,'CGN-2015-001'!A4396:I9543,7,0))</f>
        <v>0</v>
      </c>
      <c r="H4397" s="44"/>
      <c r="I4397" s="46"/>
      <c r="J4397" s="113">
        <f t="shared" si="344"/>
        <v>0</v>
      </c>
      <c r="K4397" s="114">
        <f t="shared" si="345"/>
        <v>0</v>
      </c>
      <c r="L4397" s="31">
        <f t="shared" si="346"/>
        <v>0</v>
      </c>
      <c r="M4397" s="1">
        <f t="shared" si="347"/>
        <v>0</v>
      </c>
      <c r="N4397" s="1">
        <f t="shared" si="348"/>
        <v>6</v>
      </c>
    </row>
    <row r="4398" spans="1:14" ht="16.5" hidden="1" thickBot="1" x14ac:dyDescent="0.3">
      <c r="A4398" s="26">
        <v>738203</v>
      </c>
      <c r="B4398" s="42">
        <v>738203</v>
      </c>
      <c r="C4398" s="43" t="s">
        <v>817</v>
      </c>
      <c r="D4398" s="99">
        <f>IF(ISERROR(VLOOKUP(A4398,'CGN-2015-001'!A4397:I9544,4,0)),0,VLOOKUP(A4398,'CGN-2015-001'!A4397:I9544,4,0))</f>
        <v>0</v>
      </c>
      <c r="E4398" s="45">
        <f>IF(ISERROR(VLOOKUP(A4398,[3]Hoja1!$A$1:$F$369,4,0)),0,VLOOKUP(A4398,[3]Hoja1!$A$1:$F$369,4,0))</f>
        <v>0</v>
      </c>
      <c r="F4398" s="45">
        <f>IF(ISERROR(VLOOKUP(A4398,[3]Hoja1!$A$1:$F$369,5,0)),0,VLOOKUP(A4398,[3]Hoja1!$A$1:$F$369,5,0))</f>
        <v>0</v>
      </c>
      <c r="G4398" s="102">
        <f>IF(ISERROR(VLOOKUP(A4398,'CGN-2015-001'!A4397:I9544,7,0)),0,VLOOKUP(A4398,'CGN-2015-001'!A4397:I9544,7,0))</f>
        <v>0</v>
      </c>
      <c r="H4398" s="44"/>
      <c r="I4398" s="46"/>
      <c r="J4398" s="113">
        <f t="shared" si="344"/>
        <v>0</v>
      </c>
      <c r="K4398" s="114">
        <f t="shared" si="345"/>
        <v>0</v>
      </c>
      <c r="L4398" s="31">
        <f t="shared" si="346"/>
        <v>0</v>
      </c>
      <c r="M4398" s="1">
        <f t="shared" si="347"/>
        <v>0</v>
      </c>
      <c r="N4398" s="1">
        <f t="shared" si="348"/>
        <v>6</v>
      </c>
    </row>
    <row r="4399" spans="1:14" ht="16.5" hidden="1" thickBot="1" x14ac:dyDescent="0.3">
      <c r="A4399" s="26">
        <v>738204</v>
      </c>
      <c r="B4399" s="42">
        <v>738204</v>
      </c>
      <c r="C4399" s="43" t="s">
        <v>1819</v>
      </c>
      <c r="D4399" s="99">
        <f>IF(ISERROR(VLOOKUP(A4399,'CGN-2015-001'!A4398:I9545,4,0)),0,VLOOKUP(A4399,'CGN-2015-001'!A4398:I9545,4,0))</f>
        <v>0</v>
      </c>
      <c r="E4399" s="45">
        <f>IF(ISERROR(VLOOKUP(A4399,[3]Hoja1!$A$1:$F$369,4,0)),0,VLOOKUP(A4399,[3]Hoja1!$A$1:$F$369,4,0))</f>
        <v>0</v>
      </c>
      <c r="F4399" s="45">
        <f>IF(ISERROR(VLOOKUP(A4399,[3]Hoja1!$A$1:$F$369,5,0)),0,VLOOKUP(A4399,[3]Hoja1!$A$1:$F$369,5,0))</f>
        <v>0</v>
      </c>
      <c r="G4399" s="102">
        <f>IF(ISERROR(VLOOKUP(A4399,'CGN-2015-001'!A4398:I9545,7,0)),0,VLOOKUP(A4399,'CGN-2015-001'!A4398:I9545,7,0))</f>
        <v>0</v>
      </c>
      <c r="H4399" s="44"/>
      <c r="I4399" s="46"/>
      <c r="J4399" s="113">
        <f t="shared" si="344"/>
        <v>0</v>
      </c>
      <c r="K4399" s="114">
        <f t="shared" si="345"/>
        <v>0</v>
      </c>
      <c r="L4399" s="31">
        <f t="shared" si="346"/>
        <v>0</v>
      </c>
      <c r="M4399" s="1">
        <f t="shared" si="347"/>
        <v>0</v>
      </c>
      <c r="N4399" s="1">
        <f t="shared" si="348"/>
        <v>6</v>
      </c>
    </row>
    <row r="4400" spans="1:14" ht="16.5" hidden="1" thickBot="1" x14ac:dyDescent="0.3">
      <c r="A4400" s="26">
        <v>738205</v>
      </c>
      <c r="B4400" s="42">
        <v>738205</v>
      </c>
      <c r="C4400" s="43" t="s">
        <v>818</v>
      </c>
      <c r="D4400" s="99">
        <f>IF(ISERROR(VLOOKUP(A4400,'CGN-2015-001'!A4399:I9546,4,0)),0,VLOOKUP(A4400,'CGN-2015-001'!A4399:I9546,4,0))</f>
        <v>0</v>
      </c>
      <c r="E4400" s="45">
        <f>IF(ISERROR(VLOOKUP(A4400,[3]Hoja1!$A$1:$F$369,4,0)),0,VLOOKUP(A4400,[3]Hoja1!$A$1:$F$369,4,0))</f>
        <v>0</v>
      </c>
      <c r="F4400" s="45">
        <f>IF(ISERROR(VLOOKUP(A4400,[3]Hoja1!$A$1:$F$369,5,0)),0,VLOOKUP(A4400,[3]Hoja1!$A$1:$F$369,5,0))</f>
        <v>0</v>
      </c>
      <c r="G4400" s="102">
        <f>IF(ISERROR(VLOOKUP(A4400,'CGN-2015-001'!A4399:I9546,7,0)),0,VLOOKUP(A4400,'CGN-2015-001'!A4399:I9546,7,0))</f>
        <v>0</v>
      </c>
      <c r="H4400" s="44"/>
      <c r="I4400" s="46"/>
      <c r="J4400" s="113">
        <f t="shared" si="344"/>
        <v>0</v>
      </c>
      <c r="K4400" s="114">
        <f t="shared" si="345"/>
        <v>0</v>
      </c>
      <c r="L4400" s="31">
        <f t="shared" si="346"/>
        <v>0</v>
      </c>
      <c r="M4400" s="1">
        <f t="shared" si="347"/>
        <v>0</v>
      </c>
      <c r="N4400" s="1">
        <f t="shared" si="348"/>
        <v>6</v>
      </c>
    </row>
    <row r="4401" spans="1:14" ht="16.5" hidden="1" thickBot="1" x14ac:dyDescent="0.3">
      <c r="A4401" s="26">
        <v>738206</v>
      </c>
      <c r="B4401" s="42">
        <v>738206</v>
      </c>
      <c r="C4401" s="43" t="s">
        <v>440</v>
      </c>
      <c r="D4401" s="99">
        <f>IF(ISERROR(VLOOKUP(A4401,'CGN-2015-001'!A4400:I9547,4,0)),0,VLOOKUP(A4401,'CGN-2015-001'!A4400:I9547,4,0))</f>
        <v>0</v>
      </c>
      <c r="E4401" s="45">
        <f>IF(ISERROR(VLOOKUP(A4401,[3]Hoja1!$A$1:$F$369,4,0)),0,VLOOKUP(A4401,[3]Hoja1!$A$1:$F$369,4,0))</f>
        <v>0</v>
      </c>
      <c r="F4401" s="45">
        <f>IF(ISERROR(VLOOKUP(A4401,[3]Hoja1!$A$1:$F$369,5,0)),0,VLOOKUP(A4401,[3]Hoja1!$A$1:$F$369,5,0))</f>
        <v>0</v>
      </c>
      <c r="G4401" s="102">
        <f>IF(ISERROR(VLOOKUP(A4401,'CGN-2015-001'!A4400:I9547,7,0)),0,VLOOKUP(A4401,'CGN-2015-001'!A4400:I9547,7,0))</f>
        <v>0</v>
      </c>
      <c r="H4401" s="44"/>
      <c r="I4401" s="46"/>
      <c r="J4401" s="113">
        <f t="shared" si="344"/>
        <v>0</v>
      </c>
      <c r="K4401" s="114">
        <f t="shared" si="345"/>
        <v>0</v>
      </c>
      <c r="L4401" s="31">
        <f t="shared" si="346"/>
        <v>0</v>
      </c>
      <c r="M4401" s="1">
        <f t="shared" si="347"/>
        <v>0</v>
      </c>
      <c r="N4401" s="1">
        <f t="shared" si="348"/>
        <v>6</v>
      </c>
    </row>
    <row r="4402" spans="1:14" ht="16.5" hidden="1" thickBot="1" x14ac:dyDescent="0.3">
      <c r="A4402" s="26">
        <v>738207</v>
      </c>
      <c r="B4402" s="42">
        <v>738207</v>
      </c>
      <c r="C4402" s="43" t="s">
        <v>1955</v>
      </c>
      <c r="D4402" s="99">
        <f>IF(ISERROR(VLOOKUP(A4402,'CGN-2015-001'!A4401:I9548,4,0)),0,VLOOKUP(A4402,'CGN-2015-001'!A4401:I9548,4,0))</f>
        <v>0</v>
      </c>
      <c r="E4402" s="45">
        <f>IF(ISERROR(VLOOKUP(A4402,[3]Hoja1!$A$1:$F$369,4,0)),0,VLOOKUP(A4402,[3]Hoja1!$A$1:$F$369,4,0))</f>
        <v>0</v>
      </c>
      <c r="F4402" s="45">
        <f>IF(ISERROR(VLOOKUP(A4402,[3]Hoja1!$A$1:$F$369,5,0)),0,VLOOKUP(A4402,[3]Hoja1!$A$1:$F$369,5,0))</f>
        <v>0</v>
      </c>
      <c r="G4402" s="102">
        <f>IF(ISERROR(VLOOKUP(A4402,'CGN-2015-001'!A4401:I9548,7,0)),0,VLOOKUP(A4402,'CGN-2015-001'!A4401:I9548,7,0))</f>
        <v>0</v>
      </c>
      <c r="H4402" s="44"/>
      <c r="I4402" s="46"/>
      <c r="J4402" s="113">
        <f t="shared" si="344"/>
        <v>0</v>
      </c>
      <c r="K4402" s="114">
        <f t="shared" si="345"/>
        <v>0</v>
      </c>
      <c r="L4402" s="31">
        <f t="shared" si="346"/>
        <v>0</v>
      </c>
      <c r="M4402" s="1">
        <f t="shared" si="347"/>
        <v>0</v>
      </c>
      <c r="N4402" s="1">
        <f t="shared" si="348"/>
        <v>6</v>
      </c>
    </row>
    <row r="4403" spans="1:14" ht="16.5" hidden="1" thickBot="1" x14ac:dyDescent="0.3">
      <c r="A4403" s="26">
        <v>738208</v>
      </c>
      <c r="B4403" s="42">
        <v>738208</v>
      </c>
      <c r="C4403" s="43" t="s">
        <v>438</v>
      </c>
      <c r="D4403" s="99">
        <f>IF(ISERROR(VLOOKUP(A4403,'CGN-2015-001'!A4402:I9549,4,0)),0,VLOOKUP(A4403,'CGN-2015-001'!A4402:I9549,4,0))</f>
        <v>0</v>
      </c>
      <c r="E4403" s="45">
        <f>IF(ISERROR(VLOOKUP(A4403,[3]Hoja1!$A$1:$F$369,4,0)),0,VLOOKUP(A4403,[3]Hoja1!$A$1:$F$369,4,0))</f>
        <v>0</v>
      </c>
      <c r="F4403" s="45">
        <f>IF(ISERROR(VLOOKUP(A4403,[3]Hoja1!$A$1:$F$369,5,0)),0,VLOOKUP(A4403,[3]Hoja1!$A$1:$F$369,5,0))</f>
        <v>0</v>
      </c>
      <c r="G4403" s="102">
        <f>IF(ISERROR(VLOOKUP(A4403,'CGN-2015-001'!A4402:I9549,7,0)),0,VLOOKUP(A4403,'CGN-2015-001'!A4402:I9549,7,0))</f>
        <v>0</v>
      </c>
      <c r="H4403" s="44"/>
      <c r="I4403" s="46"/>
      <c r="J4403" s="113">
        <f t="shared" si="344"/>
        <v>0</v>
      </c>
      <c r="K4403" s="114">
        <f t="shared" si="345"/>
        <v>0</v>
      </c>
      <c r="L4403" s="31">
        <f t="shared" si="346"/>
        <v>0</v>
      </c>
      <c r="M4403" s="1">
        <f t="shared" si="347"/>
        <v>0</v>
      </c>
      <c r="N4403" s="1">
        <f t="shared" si="348"/>
        <v>6</v>
      </c>
    </row>
    <row r="4404" spans="1:14" ht="16.5" hidden="1" thickBot="1" x14ac:dyDescent="0.3">
      <c r="A4404" s="26">
        <v>738209</v>
      </c>
      <c r="B4404" s="42">
        <v>738209</v>
      </c>
      <c r="C4404" s="43" t="s">
        <v>1821</v>
      </c>
      <c r="D4404" s="99">
        <f>IF(ISERROR(VLOOKUP(A4404,'CGN-2015-001'!A4403:I9550,4,0)),0,VLOOKUP(A4404,'CGN-2015-001'!A4403:I9550,4,0))</f>
        <v>0</v>
      </c>
      <c r="E4404" s="45">
        <f>IF(ISERROR(VLOOKUP(A4404,[3]Hoja1!$A$1:$F$369,4,0)),0,VLOOKUP(A4404,[3]Hoja1!$A$1:$F$369,4,0))</f>
        <v>0</v>
      </c>
      <c r="F4404" s="45">
        <f>IF(ISERROR(VLOOKUP(A4404,[3]Hoja1!$A$1:$F$369,5,0)),0,VLOOKUP(A4404,[3]Hoja1!$A$1:$F$369,5,0))</f>
        <v>0</v>
      </c>
      <c r="G4404" s="102">
        <f>IF(ISERROR(VLOOKUP(A4404,'CGN-2015-001'!A4403:I9550,7,0)),0,VLOOKUP(A4404,'CGN-2015-001'!A4403:I9550,7,0))</f>
        <v>0</v>
      </c>
      <c r="H4404" s="44"/>
      <c r="I4404" s="46"/>
      <c r="J4404" s="113">
        <f t="shared" si="344"/>
        <v>0</v>
      </c>
      <c r="K4404" s="114">
        <f t="shared" si="345"/>
        <v>0</v>
      </c>
      <c r="L4404" s="31">
        <f t="shared" si="346"/>
        <v>0</v>
      </c>
      <c r="M4404" s="1">
        <f t="shared" si="347"/>
        <v>0</v>
      </c>
      <c r="N4404" s="1">
        <f t="shared" si="348"/>
        <v>6</v>
      </c>
    </row>
    <row r="4405" spans="1:14" ht="16.5" hidden="1" thickBot="1" x14ac:dyDescent="0.3">
      <c r="A4405" s="26">
        <v>738210</v>
      </c>
      <c r="B4405" s="42">
        <v>738210</v>
      </c>
      <c r="C4405" s="43" t="s">
        <v>1822</v>
      </c>
      <c r="D4405" s="99">
        <f>IF(ISERROR(VLOOKUP(A4405,'CGN-2015-001'!A4404:I9551,4,0)),0,VLOOKUP(A4405,'CGN-2015-001'!A4404:I9551,4,0))</f>
        <v>0</v>
      </c>
      <c r="E4405" s="45">
        <f>IF(ISERROR(VLOOKUP(A4405,[3]Hoja1!$A$1:$F$369,4,0)),0,VLOOKUP(A4405,[3]Hoja1!$A$1:$F$369,4,0))</f>
        <v>0</v>
      </c>
      <c r="F4405" s="45">
        <f>IF(ISERROR(VLOOKUP(A4405,[3]Hoja1!$A$1:$F$369,5,0)),0,VLOOKUP(A4405,[3]Hoja1!$A$1:$F$369,5,0))</f>
        <v>0</v>
      </c>
      <c r="G4405" s="102">
        <f>IF(ISERROR(VLOOKUP(A4405,'CGN-2015-001'!A4404:I9551,7,0)),0,VLOOKUP(A4405,'CGN-2015-001'!A4404:I9551,7,0))</f>
        <v>0</v>
      </c>
      <c r="H4405" s="44"/>
      <c r="I4405" s="46"/>
      <c r="J4405" s="113">
        <f t="shared" si="344"/>
        <v>0</v>
      </c>
      <c r="K4405" s="114">
        <f t="shared" si="345"/>
        <v>0</v>
      </c>
      <c r="L4405" s="31">
        <f t="shared" si="346"/>
        <v>0</v>
      </c>
      <c r="M4405" s="1">
        <f t="shared" si="347"/>
        <v>0</v>
      </c>
      <c r="N4405" s="1">
        <f t="shared" si="348"/>
        <v>6</v>
      </c>
    </row>
    <row r="4406" spans="1:14" ht="16.5" hidden="1" thickBot="1" x14ac:dyDescent="0.3">
      <c r="A4406" s="26">
        <v>738295</v>
      </c>
      <c r="B4406" s="42">
        <v>738295</v>
      </c>
      <c r="C4406" s="43" t="s">
        <v>1956</v>
      </c>
      <c r="D4406" s="99">
        <f>IF(ISERROR(VLOOKUP(A4406,'CGN-2015-001'!A4405:I9552,4,0)),0,VLOOKUP(A4406,'CGN-2015-001'!A4405:I9552,4,0))</f>
        <v>0</v>
      </c>
      <c r="E4406" s="45">
        <f>IF(ISERROR(VLOOKUP(A4406,[3]Hoja1!$A$1:$F$369,4,0)),0,VLOOKUP(A4406,[3]Hoja1!$A$1:$F$369,4,0))</f>
        <v>0</v>
      </c>
      <c r="F4406" s="45">
        <f>IF(ISERROR(VLOOKUP(A4406,[3]Hoja1!$A$1:$F$369,5,0)),0,VLOOKUP(A4406,[3]Hoja1!$A$1:$F$369,5,0))</f>
        <v>0</v>
      </c>
      <c r="G4406" s="102">
        <f>IF(ISERROR(VLOOKUP(A4406,'CGN-2015-001'!A4405:I9552,7,0)),0,VLOOKUP(A4406,'CGN-2015-001'!A4405:I9552,7,0))</f>
        <v>0</v>
      </c>
      <c r="H4406" s="44"/>
      <c r="I4406" s="46"/>
      <c r="J4406" s="113">
        <f t="shared" si="344"/>
        <v>0</v>
      </c>
      <c r="K4406" s="114">
        <f t="shared" si="345"/>
        <v>0</v>
      </c>
      <c r="L4406" s="31">
        <f t="shared" si="346"/>
        <v>0</v>
      </c>
      <c r="M4406" s="1">
        <f t="shared" si="347"/>
        <v>0</v>
      </c>
      <c r="N4406" s="1">
        <f t="shared" si="348"/>
        <v>6</v>
      </c>
    </row>
    <row r="4407" spans="1:14" ht="16.5" hidden="1" thickBot="1" x14ac:dyDescent="0.3">
      <c r="A4407" s="26">
        <v>7383</v>
      </c>
      <c r="B4407" s="48">
        <v>738300</v>
      </c>
      <c r="C4407" s="49" t="s">
        <v>2014</v>
      </c>
      <c r="D4407" s="99">
        <f>IF(ISERROR(VLOOKUP(A4407,'CGN-2015-001'!A4406:I9553,4,0)),0,VLOOKUP(A4407,'CGN-2015-001'!A4406:I9553,4,0))</f>
        <v>0</v>
      </c>
      <c r="E4407" s="40">
        <f>IF(ISERROR(VLOOKUP(A4407,[3]Hoja1!$A$1:$F$369,4,0)),0,VLOOKUP(A4407,[3]Hoja1!$A$1:$F$369,4,0))</f>
        <v>0</v>
      </c>
      <c r="F4407" s="40">
        <f>IF(ISERROR(VLOOKUP(A4407,[3]Hoja1!$A$1:$F$369,5,0)),0,VLOOKUP(A4407,[3]Hoja1!$A$1:$F$369,5,0))</f>
        <v>0</v>
      </c>
      <c r="G4407" s="102">
        <f>IF(ISERROR(VLOOKUP(A4407,'CGN-2015-001'!A4406:I9553,7,0)),0,VLOOKUP(A4407,'CGN-2015-001'!A4406:I9553,7,0))</f>
        <v>0</v>
      </c>
      <c r="H4407" s="50"/>
      <c r="I4407" s="51"/>
      <c r="J4407" s="113">
        <f t="shared" si="344"/>
        <v>0</v>
      </c>
      <c r="K4407" s="114">
        <f t="shared" si="345"/>
        <v>0</v>
      </c>
      <c r="L4407" s="31">
        <f t="shared" si="346"/>
        <v>0</v>
      </c>
      <c r="M4407" s="1">
        <f t="shared" si="347"/>
        <v>0</v>
      </c>
      <c r="N4407" s="1">
        <f t="shared" si="348"/>
        <v>4</v>
      </c>
    </row>
    <row r="4408" spans="1:14" ht="16.5" hidden="1" thickBot="1" x14ac:dyDescent="0.3">
      <c r="A4408" s="26">
        <v>738301</v>
      </c>
      <c r="B4408" s="42">
        <v>738301</v>
      </c>
      <c r="C4408" s="43" t="s">
        <v>1954</v>
      </c>
      <c r="D4408" s="99">
        <f>IF(ISERROR(VLOOKUP(A4408,'CGN-2015-001'!A4407:I9554,4,0)),0,VLOOKUP(A4408,'CGN-2015-001'!A4407:I9554,4,0))</f>
        <v>0</v>
      </c>
      <c r="E4408" s="45">
        <f>IF(ISERROR(VLOOKUP(A4408,[3]Hoja1!$A$1:$F$369,4,0)),0,VLOOKUP(A4408,[3]Hoja1!$A$1:$F$369,4,0))</f>
        <v>0</v>
      </c>
      <c r="F4408" s="45">
        <f>IF(ISERROR(VLOOKUP(A4408,[3]Hoja1!$A$1:$F$369,5,0)),0,VLOOKUP(A4408,[3]Hoja1!$A$1:$F$369,5,0))</f>
        <v>0</v>
      </c>
      <c r="G4408" s="102">
        <f>IF(ISERROR(VLOOKUP(A4408,'CGN-2015-001'!A4407:I9554,7,0)),0,VLOOKUP(A4408,'CGN-2015-001'!A4407:I9554,7,0))</f>
        <v>0</v>
      </c>
      <c r="H4408" s="44"/>
      <c r="I4408" s="46"/>
      <c r="J4408" s="113">
        <f t="shared" si="344"/>
        <v>0</v>
      </c>
      <c r="K4408" s="114">
        <f t="shared" si="345"/>
        <v>0</v>
      </c>
      <c r="L4408" s="31">
        <f t="shared" si="346"/>
        <v>0</v>
      </c>
      <c r="M4408" s="1">
        <f t="shared" si="347"/>
        <v>0</v>
      </c>
      <c r="N4408" s="1">
        <f t="shared" si="348"/>
        <v>6</v>
      </c>
    </row>
    <row r="4409" spans="1:14" ht="16.5" hidden="1" thickBot="1" x14ac:dyDescent="0.3">
      <c r="A4409" s="26">
        <v>738302</v>
      </c>
      <c r="B4409" s="42">
        <v>738302</v>
      </c>
      <c r="C4409" s="43" t="s">
        <v>1820</v>
      </c>
      <c r="D4409" s="99">
        <f>IF(ISERROR(VLOOKUP(A4409,'CGN-2015-001'!A4408:I9555,4,0)),0,VLOOKUP(A4409,'CGN-2015-001'!A4408:I9555,4,0))</f>
        <v>0</v>
      </c>
      <c r="E4409" s="45">
        <f>IF(ISERROR(VLOOKUP(A4409,[3]Hoja1!$A$1:$F$369,4,0)),0,VLOOKUP(A4409,[3]Hoja1!$A$1:$F$369,4,0))</f>
        <v>0</v>
      </c>
      <c r="F4409" s="45">
        <f>IF(ISERROR(VLOOKUP(A4409,[3]Hoja1!$A$1:$F$369,5,0)),0,VLOOKUP(A4409,[3]Hoja1!$A$1:$F$369,5,0))</f>
        <v>0</v>
      </c>
      <c r="G4409" s="102">
        <f>IF(ISERROR(VLOOKUP(A4409,'CGN-2015-001'!A4408:I9555,7,0)),0,VLOOKUP(A4409,'CGN-2015-001'!A4408:I9555,7,0))</f>
        <v>0</v>
      </c>
      <c r="H4409" s="44"/>
      <c r="I4409" s="46"/>
      <c r="J4409" s="113">
        <f t="shared" si="344"/>
        <v>0</v>
      </c>
      <c r="K4409" s="114">
        <f t="shared" si="345"/>
        <v>0</v>
      </c>
      <c r="L4409" s="31">
        <f t="shared" si="346"/>
        <v>0</v>
      </c>
      <c r="M4409" s="1">
        <f t="shared" si="347"/>
        <v>0</v>
      </c>
      <c r="N4409" s="1">
        <f t="shared" si="348"/>
        <v>6</v>
      </c>
    </row>
    <row r="4410" spans="1:14" ht="16.5" hidden="1" thickBot="1" x14ac:dyDescent="0.3">
      <c r="A4410" s="26">
        <v>738303</v>
      </c>
      <c r="B4410" s="42">
        <v>738303</v>
      </c>
      <c r="C4410" s="43" t="s">
        <v>817</v>
      </c>
      <c r="D4410" s="99">
        <f>IF(ISERROR(VLOOKUP(A4410,'CGN-2015-001'!A4409:I9556,4,0)),0,VLOOKUP(A4410,'CGN-2015-001'!A4409:I9556,4,0))</f>
        <v>0</v>
      </c>
      <c r="E4410" s="45">
        <f>IF(ISERROR(VLOOKUP(A4410,[3]Hoja1!$A$1:$F$369,4,0)),0,VLOOKUP(A4410,[3]Hoja1!$A$1:$F$369,4,0))</f>
        <v>0</v>
      </c>
      <c r="F4410" s="45">
        <f>IF(ISERROR(VLOOKUP(A4410,[3]Hoja1!$A$1:$F$369,5,0)),0,VLOOKUP(A4410,[3]Hoja1!$A$1:$F$369,5,0))</f>
        <v>0</v>
      </c>
      <c r="G4410" s="102">
        <f>IF(ISERROR(VLOOKUP(A4410,'CGN-2015-001'!A4409:I9556,7,0)),0,VLOOKUP(A4410,'CGN-2015-001'!A4409:I9556,7,0))</f>
        <v>0</v>
      </c>
      <c r="H4410" s="44"/>
      <c r="I4410" s="46"/>
      <c r="J4410" s="113">
        <f t="shared" si="344"/>
        <v>0</v>
      </c>
      <c r="K4410" s="114">
        <f t="shared" si="345"/>
        <v>0</v>
      </c>
      <c r="L4410" s="31">
        <f t="shared" si="346"/>
        <v>0</v>
      </c>
      <c r="M4410" s="1">
        <f t="shared" si="347"/>
        <v>0</v>
      </c>
      <c r="N4410" s="1">
        <f t="shared" si="348"/>
        <v>6</v>
      </c>
    </row>
    <row r="4411" spans="1:14" ht="16.5" hidden="1" thickBot="1" x14ac:dyDescent="0.3">
      <c r="A4411" s="26">
        <v>738304</v>
      </c>
      <c r="B4411" s="42">
        <v>738304</v>
      </c>
      <c r="C4411" s="43" t="s">
        <v>1819</v>
      </c>
      <c r="D4411" s="99">
        <f>IF(ISERROR(VLOOKUP(A4411,'CGN-2015-001'!A4410:I9557,4,0)),0,VLOOKUP(A4411,'CGN-2015-001'!A4410:I9557,4,0))</f>
        <v>0</v>
      </c>
      <c r="E4411" s="45">
        <f>IF(ISERROR(VLOOKUP(A4411,[3]Hoja1!$A$1:$F$369,4,0)),0,VLOOKUP(A4411,[3]Hoja1!$A$1:$F$369,4,0))</f>
        <v>0</v>
      </c>
      <c r="F4411" s="45">
        <f>IF(ISERROR(VLOOKUP(A4411,[3]Hoja1!$A$1:$F$369,5,0)),0,VLOOKUP(A4411,[3]Hoja1!$A$1:$F$369,5,0))</f>
        <v>0</v>
      </c>
      <c r="G4411" s="102">
        <f>IF(ISERROR(VLOOKUP(A4411,'CGN-2015-001'!A4410:I9557,7,0)),0,VLOOKUP(A4411,'CGN-2015-001'!A4410:I9557,7,0))</f>
        <v>0</v>
      </c>
      <c r="H4411" s="44"/>
      <c r="I4411" s="46"/>
      <c r="J4411" s="113">
        <f t="shared" si="344"/>
        <v>0</v>
      </c>
      <c r="K4411" s="114">
        <f t="shared" si="345"/>
        <v>0</v>
      </c>
      <c r="L4411" s="31">
        <f t="shared" si="346"/>
        <v>0</v>
      </c>
      <c r="M4411" s="1">
        <f t="shared" si="347"/>
        <v>0</v>
      </c>
      <c r="N4411" s="1">
        <f t="shared" si="348"/>
        <v>6</v>
      </c>
    </row>
    <row r="4412" spans="1:14" ht="16.5" hidden="1" thickBot="1" x14ac:dyDescent="0.3">
      <c r="A4412" s="26">
        <v>738305</v>
      </c>
      <c r="B4412" s="42">
        <v>738305</v>
      </c>
      <c r="C4412" s="43" t="s">
        <v>818</v>
      </c>
      <c r="D4412" s="99">
        <f>IF(ISERROR(VLOOKUP(A4412,'CGN-2015-001'!A4411:I9558,4,0)),0,VLOOKUP(A4412,'CGN-2015-001'!A4411:I9558,4,0))</f>
        <v>0</v>
      </c>
      <c r="E4412" s="45">
        <f>IF(ISERROR(VLOOKUP(A4412,[3]Hoja1!$A$1:$F$369,4,0)),0,VLOOKUP(A4412,[3]Hoja1!$A$1:$F$369,4,0))</f>
        <v>0</v>
      </c>
      <c r="F4412" s="45">
        <f>IF(ISERROR(VLOOKUP(A4412,[3]Hoja1!$A$1:$F$369,5,0)),0,VLOOKUP(A4412,[3]Hoja1!$A$1:$F$369,5,0))</f>
        <v>0</v>
      </c>
      <c r="G4412" s="102">
        <f>IF(ISERROR(VLOOKUP(A4412,'CGN-2015-001'!A4411:I9558,7,0)),0,VLOOKUP(A4412,'CGN-2015-001'!A4411:I9558,7,0))</f>
        <v>0</v>
      </c>
      <c r="H4412" s="44"/>
      <c r="I4412" s="46"/>
      <c r="J4412" s="113">
        <f t="shared" si="344"/>
        <v>0</v>
      </c>
      <c r="K4412" s="114">
        <f t="shared" si="345"/>
        <v>0</v>
      </c>
      <c r="L4412" s="31">
        <f t="shared" si="346"/>
        <v>0</v>
      </c>
      <c r="M4412" s="1">
        <f t="shared" si="347"/>
        <v>0</v>
      </c>
      <c r="N4412" s="1">
        <f t="shared" si="348"/>
        <v>6</v>
      </c>
    </row>
    <row r="4413" spans="1:14" ht="16.5" hidden="1" thickBot="1" x14ac:dyDescent="0.3">
      <c r="A4413" s="26">
        <v>738306</v>
      </c>
      <c r="B4413" s="42">
        <v>738306</v>
      </c>
      <c r="C4413" s="43" t="s">
        <v>440</v>
      </c>
      <c r="D4413" s="99">
        <f>IF(ISERROR(VLOOKUP(A4413,'CGN-2015-001'!A4412:I9559,4,0)),0,VLOOKUP(A4413,'CGN-2015-001'!A4412:I9559,4,0))</f>
        <v>0</v>
      </c>
      <c r="E4413" s="45">
        <f>IF(ISERROR(VLOOKUP(A4413,[3]Hoja1!$A$1:$F$369,4,0)),0,VLOOKUP(A4413,[3]Hoja1!$A$1:$F$369,4,0))</f>
        <v>0</v>
      </c>
      <c r="F4413" s="45">
        <f>IF(ISERROR(VLOOKUP(A4413,[3]Hoja1!$A$1:$F$369,5,0)),0,VLOOKUP(A4413,[3]Hoja1!$A$1:$F$369,5,0))</f>
        <v>0</v>
      </c>
      <c r="G4413" s="102">
        <f>IF(ISERROR(VLOOKUP(A4413,'CGN-2015-001'!A4412:I9559,7,0)),0,VLOOKUP(A4413,'CGN-2015-001'!A4412:I9559,7,0))</f>
        <v>0</v>
      </c>
      <c r="H4413" s="44"/>
      <c r="I4413" s="46"/>
      <c r="J4413" s="113">
        <f t="shared" si="344"/>
        <v>0</v>
      </c>
      <c r="K4413" s="114">
        <f t="shared" si="345"/>
        <v>0</v>
      </c>
      <c r="L4413" s="31">
        <f t="shared" si="346"/>
        <v>0</v>
      </c>
      <c r="M4413" s="1">
        <f t="shared" si="347"/>
        <v>0</v>
      </c>
      <c r="N4413" s="1">
        <f t="shared" si="348"/>
        <v>6</v>
      </c>
    </row>
    <row r="4414" spans="1:14" ht="16.5" hidden="1" thickBot="1" x14ac:dyDescent="0.3">
      <c r="A4414" s="26">
        <v>738307</v>
      </c>
      <c r="B4414" s="42">
        <v>738307</v>
      </c>
      <c r="C4414" s="43" t="s">
        <v>1955</v>
      </c>
      <c r="D4414" s="99">
        <f>IF(ISERROR(VLOOKUP(A4414,'CGN-2015-001'!A4413:I9560,4,0)),0,VLOOKUP(A4414,'CGN-2015-001'!A4413:I9560,4,0))</f>
        <v>0</v>
      </c>
      <c r="E4414" s="45">
        <f>IF(ISERROR(VLOOKUP(A4414,[3]Hoja1!$A$1:$F$369,4,0)),0,VLOOKUP(A4414,[3]Hoja1!$A$1:$F$369,4,0))</f>
        <v>0</v>
      </c>
      <c r="F4414" s="45">
        <f>IF(ISERROR(VLOOKUP(A4414,[3]Hoja1!$A$1:$F$369,5,0)),0,VLOOKUP(A4414,[3]Hoja1!$A$1:$F$369,5,0))</f>
        <v>0</v>
      </c>
      <c r="G4414" s="102">
        <f>IF(ISERROR(VLOOKUP(A4414,'CGN-2015-001'!A4413:I9560,7,0)),0,VLOOKUP(A4414,'CGN-2015-001'!A4413:I9560,7,0))</f>
        <v>0</v>
      </c>
      <c r="H4414" s="44"/>
      <c r="I4414" s="46"/>
      <c r="J4414" s="113">
        <f t="shared" si="344"/>
        <v>0</v>
      </c>
      <c r="K4414" s="114">
        <f t="shared" si="345"/>
        <v>0</v>
      </c>
      <c r="L4414" s="31">
        <f t="shared" si="346"/>
        <v>0</v>
      </c>
      <c r="M4414" s="1">
        <f t="shared" si="347"/>
        <v>0</v>
      </c>
      <c r="N4414" s="1">
        <f t="shared" si="348"/>
        <v>6</v>
      </c>
    </row>
    <row r="4415" spans="1:14" ht="16.5" hidden="1" thickBot="1" x14ac:dyDescent="0.3">
      <c r="A4415" s="26">
        <v>738308</v>
      </c>
      <c r="B4415" s="42">
        <v>738308</v>
      </c>
      <c r="C4415" s="43" t="s">
        <v>438</v>
      </c>
      <c r="D4415" s="99">
        <f>IF(ISERROR(VLOOKUP(A4415,'CGN-2015-001'!A4414:I9561,4,0)),0,VLOOKUP(A4415,'CGN-2015-001'!A4414:I9561,4,0))</f>
        <v>0</v>
      </c>
      <c r="E4415" s="45">
        <f>IF(ISERROR(VLOOKUP(A4415,[3]Hoja1!$A$1:$F$369,4,0)),0,VLOOKUP(A4415,[3]Hoja1!$A$1:$F$369,4,0))</f>
        <v>0</v>
      </c>
      <c r="F4415" s="45">
        <f>IF(ISERROR(VLOOKUP(A4415,[3]Hoja1!$A$1:$F$369,5,0)),0,VLOOKUP(A4415,[3]Hoja1!$A$1:$F$369,5,0))</f>
        <v>0</v>
      </c>
      <c r="G4415" s="102">
        <f>IF(ISERROR(VLOOKUP(A4415,'CGN-2015-001'!A4414:I9561,7,0)),0,VLOOKUP(A4415,'CGN-2015-001'!A4414:I9561,7,0))</f>
        <v>0</v>
      </c>
      <c r="H4415" s="44"/>
      <c r="I4415" s="46"/>
      <c r="J4415" s="113">
        <f t="shared" si="344"/>
        <v>0</v>
      </c>
      <c r="K4415" s="114">
        <f t="shared" si="345"/>
        <v>0</v>
      </c>
      <c r="L4415" s="31">
        <f t="shared" si="346"/>
        <v>0</v>
      </c>
      <c r="M4415" s="1">
        <f t="shared" si="347"/>
        <v>0</v>
      </c>
      <c r="N4415" s="1">
        <f t="shared" si="348"/>
        <v>6</v>
      </c>
    </row>
    <row r="4416" spans="1:14" ht="16.5" hidden="1" thickBot="1" x14ac:dyDescent="0.3">
      <c r="A4416" s="26">
        <v>738309</v>
      </c>
      <c r="B4416" s="42">
        <v>738309</v>
      </c>
      <c r="C4416" s="43" t="s">
        <v>1821</v>
      </c>
      <c r="D4416" s="99">
        <f>IF(ISERROR(VLOOKUP(A4416,'CGN-2015-001'!A4415:I9562,4,0)),0,VLOOKUP(A4416,'CGN-2015-001'!A4415:I9562,4,0))</f>
        <v>0</v>
      </c>
      <c r="E4416" s="45">
        <f>IF(ISERROR(VLOOKUP(A4416,[3]Hoja1!$A$1:$F$369,4,0)),0,VLOOKUP(A4416,[3]Hoja1!$A$1:$F$369,4,0))</f>
        <v>0</v>
      </c>
      <c r="F4416" s="45">
        <f>IF(ISERROR(VLOOKUP(A4416,[3]Hoja1!$A$1:$F$369,5,0)),0,VLOOKUP(A4416,[3]Hoja1!$A$1:$F$369,5,0))</f>
        <v>0</v>
      </c>
      <c r="G4416" s="102">
        <f>IF(ISERROR(VLOOKUP(A4416,'CGN-2015-001'!A4415:I9562,7,0)),0,VLOOKUP(A4416,'CGN-2015-001'!A4415:I9562,7,0))</f>
        <v>0</v>
      </c>
      <c r="H4416" s="44"/>
      <c r="I4416" s="46"/>
      <c r="J4416" s="113">
        <f t="shared" si="344"/>
        <v>0</v>
      </c>
      <c r="K4416" s="114">
        <f t="shared" si="345"/>
        <v>0</v>
      </c>
      <c r="L4416" s="31">
        <f t="shared" si="346"/>
        <v>0</v>
      </c>
      <c r="M4416" s="1">
        <f t="shared" si="347"/>
        <v>0</v>
      </c>
      <c r="N4416" s="1">
        <f t="shared" si="348"/>
        <v>6</v>
      </c>
    </row>
    <row r="4417" spans="1:14" ht="16.5" hidden="1" thickBot="1" x14ac:dyDescent="0.3">
      <c r="A4417" s="26">
        <v>738310</v>
      </c>
      <c r="B4417" s="42">
        <v>738310</v>
      </c>
      <c r="C4417" s="43" t="s">
        <v>1822</v>
      </c>
      <c r="D4417" s="99">
        <f>IF(ISERROR(VLOOKUP(A4417,'CGN-2015-001'!A4416:I9563,4,0)),0,VLOOKUP(A4417,'CGN-2015-001'!A4416:I9563,4,0))</f>
        <v>0</v>
      </c>
      <c r="E4417" s="45">
        <f>IF(ISERROR(VLOOKUP(A4417,[3]Hoja1!$A$1:$F$369,4,0)),0,VLOOKUP(A4417,[3]Hoja1!$A$1:$F$369,4,0))</f>
        <v>0</v>
      </c>
      <c r="F4417" s="45">
        <f>IF(ISERROR(VLOOKUP(A4417,[3]Hoja1!$A$1:$F$369,5,0)),0,VLOOKUP(A4417,[3]Hoja1!$A$1:$F$369,5,0))</f>
        <v>0</v>
      </c>
      <c r="G4417" s="102">
        <f>IF(ISERROR(VLOOKUP(A4417,'CGN-2015-001'!A4416:I9563,7,0)),0,VLOOKUP(A4417,'CGN-2015-001'!A4416:I9563,7,0))</f>
        <v>0</v>
      </c>
      <c r="H4417" s="44"/>
      <c r="I4417" s="46"/>
      <c r="J4417" s="113">
        <f t="shared" si="344"/>
        <v>0</v>
      </c>
      <c r="K4417" s="114">
        <f t="shared" si="345"/>
        <v>0</v>
      </c>
      <c r="L4417" s="31">
        <f t="shared" si="346"/>
        <v>0</v>
      </c>
      <c r="M4417" s="1">
        <f t="shared" si="347"/>
        <v>0</v>
      </c>
      <c r="N4417" s="1">
        <f t="shared" si="348"/>
        <v>6</v>
      </c>
    </row>
    <row r="4418" spans="1:14" ht="16.5" hidden="1" thickBot="1" x14ac:dyDescent="0.3">
      <c r="A4418" s="26">
        <v>738395</v>
      </c>
      <c r="B4418" s="42">
        <v>738395</v>
      </c>
      <c r="C4418" s="43" t="s">
        <v>1956</v>
      </c>
      <c r="D4418" s="99">
        <f>IF(ISERROR(VLOOKUP(A4418,'CGN-2015-001'!A4417:I9564,4,0)),0,VLOOKUP(A4418,'CGN-2015-001'!A4417:I9564,4,0))</f>
        <v>0</v>
      </c>
      <c r="E4418" s="45">
        <f>IF(ISERROR(VLOOKUP(A4418,[3]Hoja1!$A$1:$F$369,4,0)),0,VLOOKUP(A4418,[3]Hoja1!$A$1:$F$369,4,0))</f>
        <v>0</v>
      </c>
      <c r="F4418" s="45">
        <f>IF(ISERROR(VLOOKUP(A4418,[3]Hoja1!$A$1:$F$369,5,0)),0,VLOOKUP(A4418,[3]Hoja1!$A$1:$F$369,5,0))</f>
        <v>0</v>
      </c>
      <c r="G4418" s="102">
        <f>IF(ISERROR(VLOOKUP(A4418,'CGN-2015-001'!A4417:I9564,7,0)),0,VLOOKUP(A4418,'CGN-2015-001'!A4417:I9564,7,0))</f>
        <v>0</v>
      </c>
      <c r="H4418" s="44"/>
      <c r="I4418" s="46"/>
      <c r="J4418" s="113">
        <f t="shared" si="344"/>
        <v>0</v>
      </c>
      <c r="K4418" s="114">
        <f t="shared" si="345"/>
        <v>0</v>
      </c>
      <c r="L4418" s="31">
        <f t="shared" si="346"/>
        <v>0</v>
      </c>
      <c r="M4418" s="1">
        <f t="shared" si="347"/>
        <v>0</v>
      </c>
      <c r="N4418" s="1">
        <f t="shared" si="348"/>
        <v>6</v>
      </c>
    </row>
    <row r="4419" spans="1:14" ht="16.5" hidden="1" thickBot="1" x14ac:dyDescent="0.3">
      <c r="A4419" s="26">
        <v>7384</v>
      </c>
      <c r="B4419" s="48">
        <v>738400</v>
      </c>
      <c r="C4419" s="49" t="s">
        <v>2015</v>
      </c>
      <c r="D4419" s="99">
        <f>IF(ISERROR(VLOOKUP(A4419,'CGN-2015-001'!A4418:I9565,4,0)),0,VLOOKUP(A4419,'CGN-2015-001'!A4418:I9565,4,0))</f>
        <v>0</v>
      </c>
      <c r="E4419" s="40">
        <f>IF(ISERROR(VLOOKUP(A4419,[3]Hoja1!$A$1:$F$369,4,0)),0,VLOOKUP(A4419,[3]Hoja1!$A$1:$F$369,4,0))</f>
        <v>0</v>
      </c>
      <c r="F4419" s="40">
        <f>IF(ISERROR(VLOOKUP(A4419,[3]Hoja1!$A$1:$F$369,5,0)),0,VLOOKUP(A4419,[3]Hoja1!$A$1:$F$369,5,0))</f>
        <v>0</v>
      </c>
      <c r="G4419" s="102">
        <f>IF(ISERROR(VLOOKUP(A4419,'CGN-2015-001'!A4418:I9565,7,0)),0,VLOOKUP(A4419,'CGN-2015-001'!A4418:I9565,7,0))</f>
        <v>0</v>
      </c>
      <c r="H4419" s="50"/>
      <c r="I4419" s="51"/>
      <c r="J4419" s="113">
        <f t="shared" si="344"/>
        <v>0</v>
      </c>
      <c r="K4419" s="114">
        <f t="shared" si="345"/>
        <v>0</v>
      </c>
      <c r="L4419" s="31">
        <f t="shared" si="346"/>
        <v>0</v>
      </c>
      <c r="M4419" s="1">
        <f t="shared" si="347"/>
        <v>0</v>
      </c>
      <c r="N4419" s="1">
        <f t="shared" si="348"/>
        <v>4</v>
      </c>
    </row>
    <row r="4420" spans="1:14" ht="16.5" hidden="1" thickBot="1" x14ac:dyDescent="0.3">
      <c r="A4420" s="26">
        <v>738401</v>
      </c>
      <c r="B4420" s="42">
        <v>738401</v>
      </c>
      <c r="C4420" s="43" t="s">
        <v>1954</v>
      </c>
      <c r="D4420" s="99">
        <f>IF(ISERROR(VLOOKUP(A4420,'CGN-2015-001'!A4419:I9566,4,0)),0,VLOOKUP(A4420,'CGN-2015-001'!A4419:I9566,4,0))</f>
        <v>0</v>
      </c>
      <c r="E4420" s="45">
        <f>IF(ISERROR(VLOOKUP(A4420,[3]Hoja1!$A$1:$F$369,4,0)),0,VLOOKUP(A4420,[3]Hoja1!$A$1:$F$369,4,0))</f>
        <v>0</v>
      </c>
      <c r="F4420" s="45">
        <f>IF(ISERROR(VLOOKUP(A4420,[3]Hoja1!$A$1:$F$369,5,0)),0,VLOOKUP(A4420,[3]Hoja1!$A$1:$F$369,5,0))</f>
        <v>0</v>
      </c>
      <c r="G4420" s="102">
        <f>IF(ISERROR(VLOOKUP(A4420,'CGN-2015-001'!A4419:I9566,7,0)),0,VLOOKUP(A4420,'CGN-2015-001'!A4419:I9566,7,0))</f>
        <v>0</v>
      </c>
      <c r="H4420" s="44"/>
      <c r="I4420" s="46"/>
      <c r="J4420" s="113">
        <f t="shared" si="344"/>
        <v>0</v>
      </c>
      <c r="K4420" s="114">
        <f t="shared" si="345"/>
        <v>0</v>
      </c>
      <c r="L4420" s="31">
        <f t="shared" si="346"/>
        <v>0</v>
      </c>
      <c r="M4420" s="1">
        <f t="shared" si="347"/>
        <v>0</v>
      </c>
      <c r="N4420" s="1">
        <f t="shared" si="348"/>
        <v>6</v>
      </c>
    </row>
    <row r="4421" spans="1:14" ht="16.5" hidden="1" thickBot="1" x14ac:dyDescent="0.3">
      <c r="A4421" s="26">
        <v>738402</v>
      </c>
      <c r="B4421" s="42">
        <v>738402</v>
      </c>
      <c r="C4421" s="43" t="s">
        <v>1820</v>
      </c>
      <c r="D4421" s="99">
        <f>IF(ISERROR(VLOOKUP(A4421,'CGN-2015-001'!A4420:I9567,4,0)),0,VLOOKUP(A4421,'CGN-2015-001'!A4420:I9567,4,0))</f>
        <v>0</v>
      </c>
      <c r="E4421" s="45">
        <f>IF(ISERROR(VLOOKUP(A4421,[3]Hoja1!$A$1:$F$369,4,0)),0,VLOOKUP(A4421,[3]Hoja1!$A$1:$F$369,4,0))</f>
        <v>0</v>
      </c>
      <c r="F4421" s="45">
        <f>IF(ISERROR(VLOOKUP(A4421,[3]Hoja1!$A$1:$F$369,5,0)),0,VLOOKUP(A4421,[3]Hoja1!$A$1:$F$369,5,0))</f>
        <v>0</v>
      </c>
      <c r="G4421" s="102">
        <f>IF(ISERROR(VLOOKUP(A4421,'CGN-2015-001'!A4420:I9567,7,0)),0,VLOOKUP(A4421,'CGN-2015-001'!A4420:I9567,7,0))</f>
        <v>0</v>
      </c>
      <c r="H4421" s="44"/>
      <c r="I4421" s="46"/>
      <c r="J4421" s="113">
        <f t="shared" si="344"/>
        <v>0</v>
      </c>
      <c r="K4421" s="114">
        <f t="shared" si="345"/>
        <v>0</v>
      </c>
      <c r="L4421" s="31">
        <f t="shared" si="346"/>
        <v>0</v>
      </c>
      <c r="M4421" s="1">
        <f t="shared" si="347"/>
        <v>0</v>
      </c>
      <c r="N4421" s="1">
        <f t="shared" si="348"/>
        <v>6</v>
      </c>
    </row>
    <row r="4422" spans="1:14" ht="16.5" hidden="1" thickBot="1" x14ac:dyDescent="0.3">
      <c r="A4422" s="26">
        <v>738403</v>
      </c>
      <c r="B4422" s="42">
        <v>738403</v>
      </c>
      <c r="C4422" s="43" t="s">
        <v>817</v>
      </c>
      <c r="D4422" s="99">
        <f>IF(ISERROR(VLOOKUP(A4422,'CGN-2015-001'!A4421:I9568,4,0)),0,VLOOKUP(A4422,'CGN-2015-001'!A4421:I9568,4,0))</f>
        <v>0</v>
      </c>
      <c r="E4422" s="45">
        <f>IF(ISERROR(VLOOKUP(A4422,[3]Hoja1!$A$1:$F$369,4,0)),0,VLOOKUP(A4422,[3]Hoja1!$A$1:$F$369,4,0))</f>
        <v>0</v>
      </c>
      <c r="F4422" s="45">
        <f>IF(ISERROR(VLOOKUP(A4422,[3]Hoja1!$A$1:$F$369,5,0)),0,VLOOKUP(A4422,[3]Hoja1!$A$1:$F$369,5,0))</f>
        <v>0</v>
      </c>
      <c r="G4422" s="102">
        <f>IF(ISERROR(VLOOKUP(A4422,'CGN-2015-001'!A4421:I9568,7,0)),0,VLOOKUP(A4422,'CGN-2015-001'!A4421:I9568,7,0))</f>
        <v>0</v>
      </c>
      <c r="H4422" s="44"/>
      <c r="I4422" s="46"/>
      <c r="J4422" s="113">
        <f t="shared" si="344"/>
        <v>0</v>
      </c>
      <c r="K4422" s="114">
        <f t="shared" si="345"/>
        <v>0</v>
      </c>
      <c r="L4422" s="31">
        <f t="shared" si="346"/>
        <v>0</v>
      </c>
      <c r="M4422" s="1">
        <f t="shared" si="347"/>
        <v>0</v>
      </c>
      <c r="N4422" s="1">
        <f t="shared" si="348"/>
        <v>6</v>
      </c>
    </row>
    <row r="4423" spans="1:14" ht="16.5" hidden="1" thickBot="1" x14ac:dyDescent="0.3">
      <c r="A4423" s="26">
        <v>738404</v>
      </c>
      <c r="B4423" s="42">
        <v>738404</v>
      </c>
      <c r="C4423" s="43" t="s">
        <v>1819</v>
      </c>
      <c r="D4423" s="99">
        <f>IF(ISERROR(VLOOKUP(A4423,'CGN-2015-001'!A4422:I9569,4,0)),0,VLOOKUP(A4423,'CGN-2015-001'!A4422:I9569,4,0))</f>
        <v>0</v>
      </c>
      <c r="E4423" s="45">
        <f>IF(ISERROR(VLOOKUP(A4423,[3]Hoja1!$A$1:$F$369,4,0)),0,VLOOKUP(A4423,[3]Hoja1!$A$1:$F$369,4,0))</f>
        <v>0</v>
      </c>
      <c r="F4423" s="45">
        <f>IF(ISERROR(VLOOKUP(A4423,[3]Hoja1!$A$1:$F$369,5,0)),0,VLOOKUP(A4423,[3]Hoja1!$A$1:$F$369,5,0))</f>
        <v>0</v>
      </c>
      <c r="G4423" s="102">
        <f>IF(ISERROR(VLOOKUP(A4423,'CGN-2015-001'!A4422:I9569,7,0)),0,VLOOKUP(A4423,'CGN-2015-001'!A4422:I9569,7,0))</f>
        <v>0</v>
      </c>
      <c r="H4423" s="44"/>
      <c r="I4423" s="46"/>
      <c r="J4423" s="113">
        <f t="shared" si="344"/>
        <v>0</v>
      </c>
      <c r="K4423" s="114">
        <f t="shared" si="345"/>
        <v>0</v>
      </c>
      <c r="L4423" s="31">
        <f t="shared" si="346"/>
        <v>0</v>
      </c>
      <c r="M4423" s="1">
        <f t="shared" si="347"/>
        <v>0</v>
      </c>
      <c r="N4423" s="1">
        <f t="shared" si="348"/>
        <v>6</v>
      </c>
    </row>
    <row r="4424" spans="1:14" ht="16.5" hidden="1" thickBot="1" x14ac:dyDescent="0.3">
      <c r="A4424" s="26">
        <v>738405</v>
      </c>
      <c r="B4424" s="42">
        <v>738405</v>
      </c>
      <c r="C4424" s="43" t="s">
        <v>818</v>
      </c>
      <c r="D4424" s="99">
        <f>IF(ISERROR(VLOOKUP(A4424,'CGN-2015-001'!A4423:I9570,4,0)),0,VLOOKUP(A4424,'CGN-2015-001'!A4423:I9570,4,0))</f>
        <v>0</v>
      </c>
      <c r="E4424" s="45">
        <f>IF(ISERROR(VLOOKUP(A4424,[3]Hoja1!$A$1:$F$369,4,0)),0,VLOOKUP(A4424,[3]Hoja1!$A$1:$F$369,4,0))</f>
        <v>0</v>
      </c>
      <c r="F4424" s="45">
        <f>IF(ISERROR(VLOOKUP(A4424,[3]Hoja1!$A$1:$F$369,5,0)),0,VLOOKUP(A4424,[3]Hoja1!$A$1:$F$369,5,0))</f>
        <v>0</v>
      </c>
      <c r="G4424" s="102">
        <f>IF(ISERROR(VLOOKUP(A4424,'CGN-2015-001'!A4423:I9570,7,0)),0,VLOOKUP(A4424,'CGN-2015-001'!A4423:I9570,7,0))</f>
        <v>0</v>
      </c>
      <c r="H4424" s="44"/>
      <c r="I4424" s="46"/>
      <c r="J4424" s="113">
        <f t="shared" si="344"/>
        <v>0</v>
      </c>
      <c r="K4424" s="114">
        <f t="shared" si="345"/>
        <v>0</v>
      </c>
      <c r="L4424" s="31">
        <f t="shared" si="346"/>
        <v>0</v>
      </c>
      <c r="M4424" s="1">
        <f t="shared" si="347"/>
        <v>0</v>
      </c>
      <c r="N4424" s="1">
        <f t="shared" si="348"/>
        <v>6</v>
      </c>
    </row>
    <row r="4425" spans="1:14" ht="16.5" hidden="1" thickBot="1" x14ac:dyDescent="0.3">
      <c r="A4425" s="26">
        <v>738406</v>
      </c>
      <c r="B4425" s="42">
        <v>738406</v>
      </c>
      <c r="C4425" s="43" t="s">
        <v>440</v>
      </c>
      <c r="D4425" s="99">
        <f>IF(ISERROR(VLOOKUP(A4425,'CGN-2015-001'!A4424:I9571,4,0)),0,VLOOKUP(A4425,'CGN-2015-001'!A4424:I9571,4,0))</f>
        <v>0</v>
      </c>
      <c r="E4425" s="45">
        <f>IF(ISERROR(VLOOKUP(A4425,[3]Hoja1!$A$1:$F$369,4,0)),0,VLOOKUP(A4425,[3]Hoja1!$A$1:$F$369,4,0))</f>
        <v>0</v>
      </c>
      <c r="F4425" s="45">
        <f>IF(ISERROR(VLOOKUP(A4425,[3]Hoja1!$A$1:$F$369,5,0)),0,VLOOKUP(A4425,[3]Hoja1!$A$1:$F$369,5,0))</f>
        <v>0</v>
      </c>
      <c r="G4425" s="102">
        <f>IF(ISERROR(VLOOKUP(A4425,'CGN-2015-001'!A4424:I9571,7,0)),0,VLOOKUP(A4425,'CGN-2015-001'!A4424:I9571,7,0))</f>
        <v>0</v>
      </c>
      <c r="H4425" s="44"/>
      <c r="I4425" s="46"/>
      <c r="J4425" s="113">
        <f t="shared" si="344"/>
        <v>0</v>
      </c>
      <c r="K4425" s="114">
        <f t="shared" si="345"/>
        <v>0</v>
      </c>
      <c r="L4425" s="31">
        <f t="shared" si="346"/>
        <v>0</v>
      </c>
      <c r="M4425" s="1">
        <f t="shared" si="347"/>
        <v>0</v>
      </c>
      <c r="N4425" s="1">
        <f t="shared" si="348"/>
        <v>6</v>
      </c>
    </row>
    <row r="4426" spans="1:14" ht="16.5" hidden="1" thickBot="1" x14ac:dyDescent="0.3">
      <c r="A4426" s="26">
        <v>738407</v>
      </c>
      <c r="B4426" s="42">
        <v>738407</v>
      </c>
      <c r="C4426" s="43" t="s">
        <v>1955</v>
      </c>
      <c r="D4426" s="99">
        <f>IF(ISERROR(VLOOKUP(A4426,'CGN-2015-001'!A4425:I9572,4,0)),0,VLOOKUP(A4426,'CGN-2015-001'!A4425:I9572,4,0))</f>
        <v>0</v>
      </c>
      <c r="E4426" s="45">
        <f>IF(ISERROR(VLOOKUP(A4426,[3]Hoja1!$A$1:$F$369,4,0)),0,VLOOKUP(A4426,[3]Hoja1!$A$1:$F$369,4,0))</f>
        <v>0</v>
      </c>
      <c r="F4426" s="45">
        <f>IF(ISERROR(VLOOKUP(A4426,[3]Hoja1!$A$1:$F$369,5,0)),0,VLOOKUP(A4426,[3]Hoja1!$A$1:$F$369,5,0))</f>
        <v>0</v>
      </c>
      <c r="G4426" s="102">
        <f>IF(ISERROR(VLOOKUP(A4426,'CGN-2015-001'!A4425:I9572,7,0)),0,VLOOKUP(A4426,'CGN-2015-001'!A4425:I9572,7,0))</f>
        <v>0</v>
      </c>
      <c r="H4426" s="44"/>
      <c r="I4426" s="46"/>
      <c r="J4426" s="113">
        <f t="shared" si="344"/>
        <v>0</v>
      </c>
      <c r="K4426" s="114">
        <f t="shared" si="345"/>
        <v>0</v>
      </c>
      <c r="L4426" s="31">
        <f t="shared" si="346"/>
        <v>0</v>
      </c>
      <c r="M4426" s="1">
        <f t="shared" si="347"/>
        <v>0</v>
      </c>
      <c r="N4426" s="1">
        <f t="shared" si="348"/>
        <v>6</v>
      </c>
    </row>
    <row r="4427" spans="1:14" ht="16.5" hidden="1" thickBot="1" x14ac:dyDescent="0.3">
      <c r="A4427" s="26">
        <v>738408</v>
      </c>
      <c r="B4427" s="42">
        <v>738408</v>
      </c>
      <c r="C4427" s="43" t="s">
        <v>438</v>
      </c>
      <c r="D4427" s="99">
        <f>IF(ISERROR(VLOOKUP(A4427,'CGN-2015-001'!A4426:I9573,4,0)),0,VLOOKUP(A4427,'CGN-2015-001'!A4426:I9573,4,0))</f>
        <v>0</v>
      </c>
      <c r="E4427" s="45">
        <f>IF(ISERROR(VLOOKUP(A4427,[3]Hoja1!$A$1:$F$369,4,0)),0,VLOOKUP(A4427,[3]Hoja1!$A$1:$F$369,4,0))</f>
        <v>0</v>
      </c>
      <c r="F4427" s="45">
        <f>IF(ISERROR(VLOOKUP(A4427,[3]Hoja1!$A$1:$F$369,5,0)),0,VLOOKUP(A4427,[3]Hoja1!$A$1:$F$369,5,0))</f>
        <v>0</v>
      </c>
      <c r="G4427" s="102">
        <f>IF(ISERROR(VLOOKUP(A4427,'CGN-2015-001'!A4426:I9573,7,0)),0,VLOOKUP(A4427,'CGN-2015-001'!A4426:I9573,7,0))</f>
        <v>0</v>
      </c>
      <c r="H4427" s="44"/>
      <c r="I4427" s="46"/>
      <c r="J4427" s="113">
        <f t="shared" ref="J4427:J4490" si="349">D4427-G4427</f>
        <v>0</v>
      </c>
      <c r="K4427" s="114">
        <f t="shared" ref="K4427:K4490" si="350">IF(ISERROR(((D4427/G4427)-100%)),0,((D4427/G4427)-100%))</f>
        <v>0</v>
      </c>
      <c r="L4427" s="31">
        <f t="shared" ref="L4427:L4490" si="351">+G4427-H4427-I4427</f>
        <v>0</v>
      </c>
      <c r="M4427" s="1">
        <f t="shared" ref="M4427:M4490" si="352">IF(D4427&lt;&gt;0,1,IF(G4427&lt;&gt;0,2,IF(F4427&lt;&gt;0,3,IF(E4427&lt;&gt;0,4,0))))</f>
        <v>0</v>
      </c>
      <c r="N4427" s="1">
        <f t="shared" ref="N4427:N4490" si="353">+LEN(A4427)</f>
        <v>6</v>
      </c>
    </row>
    <row r="4428" spans="1:14" ht="16.5" hidden="1" thickBot="1" x14ac:dyDescent="0.3">
      <c r="A4428" s="26">
        <v>738409</v>
      </c>
      <c r="B4428" s="42">
        <v>738409</v>
      </c>
      <c r="C4428" s="43" t="s">
        <v>1821</v>
      </c>
      <c r="D4428" s="99">
        <f>IF(ISERROR(VLOOKUP(A4428,'CGN-2015-001'!A4427:I9574,4,0)),0,VLOOKUP(A4428,'CGN-2015-001'!A4427:I9574,4,0))</f>
        <v>0</v>
      </c>
      <c r="E4428" s="45">
        <f>IF(ISERROR(VLOOKUP(A4428,[3]Hoja1!$A$1:$F$369,4,0)),0,VLOOKUP(A4428,[3]Hoja1!$A$1:$F$369,4,0))</f>
        <v>0</v>
      </c>
      <c r="F4428" s="45">
        <f>IF(ISERROR(VLOOKUP(A4428,[3]Hoja1!$A$1:$F$369,5,0)),0,VLOOKUP(A4428,[3]Hoja1!$A$1:$F$369,5,0))</f>
        <v>0</v>
      </c>
      <c r="G4428" s="102">
        <f>IF(ISERROR(VLOOKUP(A4428,'CGN-2015-001'!A4427:I9574,7,0)),0,VLOOKUP(A4428,'CGN-2015-001'!A4427:I9574,7,0))</f>
        <v>0</v>
      </c>
      <c r="H4428" s="44"/>
      <c r="I4428" s="46"/>
      <c r="J4428" s="113">
        <f t="shared" si="349"/>
        <v>0</v>
      </c>
      <c r="K4428" s="114">
        <f t="shared" si="350"/>
        <v>0</v>
      </c>
      <c r="L4428" s="31">
        <f t="shared" si="351"/>
        <v>0</v>
      </c>
      <c r="M4428" s="1">
        <f t="shared" si="352"/>
        <v>0</v>
      </c>
      <c r="N4428" s="1">
        <f t="shared" si="353"/>
        <v>6</v>
      </c>
    </row>
    <row r="4429" spans="1:14" ht="16.5" hidden="1" thickBot="1" x14ac:dyDescent="0.3">
      <c r="A4429" s="26">
        <v>738410</v>
      </c>
      <c r="B4429" s="42">
        <v>738410</v>
      </c>
      <c r="C4429" s="43" t="s">
        <v>1822</v>
      </c>
      <c r="D4429" s="99">
        <f>IF(ISERROR(VLOOKUP(A4429,'CGN-2015-001'!A4428:I9575,4,0)),0,VLOOKUP(A4429,'CGN-2015-001'!A4428:I9575,4,0))</f>
        <v>0</v>
      </c>
      <c r="E4429" s="45">
        <f>IF(ISERROR(VLOOKUP(A4429,[3]Hoja1!$A$1:$F$369,4,0)),0,VLOOKUP(A4429,[3]Hoja1!$A$1:$F$369,4,0))</f>
        <v>0</v>
      </c>
      <c r="F4429" s="45">
        <f>IF(ISERROR(VLOOKUP(A4429,[3]Hoja1!$A$1:$F$369,5,0)),0,VLOOKUP(A4429,[3]Hoja1!$A$1:$F$369,5,0))</f>
        <v>0</v>
      </c>
      <c r="G4429" s="102">
        <f>IF(ISERROR(VLOOKUP(A4429,'CGN-2015-001'!A4428:I9575,7,0)),0,VLOOKUP(A4429,'CGN-2015-001'!A4428:I9575,7,0))</f>
        <v>0</v>
      </c>
      <c r="H4429" s="44"/>
      <c r="I4429" s="46"/>
      <c r="J4429" s="113">
        <f t="shared" si="349"/>
        <v>0</v>
      </c>
      <c r="K4429" s="114">
        <f t="shared" si="350"/>
        <v>0</v>
      </c>
      <c r="L4429" s="31">
        <f t="shared" si="351"/>
        <v>0</v>
      </c>
      <c r="M4429" s="1">
        <f t="shared" si="352"/>
        <v>0</v>
      </c>
      <c r="N4429" s="1">
        <f t="shared" si="353"/>
        <v>6</v>
      </c>
    </row>
    <row r="4430" spans="1:14" ht="16.5" hidden="1" thickBot="1" x14ac:dyDescent="0.3">
      <c r="A4430" s="26">
        <v>738495</v>
      </c>
      <c r="B4430" s="42">
        <v>738495</v>
      </c>
      <c r="C4430" s="43" t="s">
        <v>1956</v>
      </c>
      <c r="D4430" s="99">
        <f>IF(ISERROR(VLOOKUP(A4430,'CGN-2015-001'!A4429:I9576,4,0)),0,VLOOKUP(A4430,'CGN-2015-001'!A4429:I9576,4,0))</f>
        <v>0</v>
      </c>
      <c r="E4430" s="45">
        <f>IF(ISERROR(VLOOKUP(A4430,[3]Hoja1!$A$1:$F$369,4,0)),0,VLOOKUP(A4430,[3]Hoja1!$A$1:$F$369,4,0))</f>
        <v>0</v>
      </c>
      <c r="F4430" s="45">
        <f>IF(ISERROR(VLOOKUP(A4430,[3]Hoja1!$A$1:$F$369,5,0)),0,VLOOKUP(A4430,[3]Hoja1!$A$1:$F$369,5,0))</f>
        <v>0</v>
      </c>
      <c r="G4430" s="102">
        <f>IF(ISERROR(VLOOKUP(A4430,'CGN-2015-001'!A4429:I9576,7,0)),0,VLOOKUP(A4430,'CGN-2015-001'!A4429:I9576,7,0))</f>
        <v>0</v>
      </c>
      <c r="H4430" s="44"/>
      <c r="I4430" s="46"/>
      <c r="J4430" s="113">
        <f t="shared" si="349"/>
        <v>0</v>
      </c>
      <c r="K4430" s="114">
        <f t="shared" si="350"/>
        <v>0</v>
      </c>
      <c r="L4430" s="31">
        <f t="shared" si="351"/>
        <v>0</v>
      </c>
      <c r="M4430" s="1">
        <f t="shared" si="352"/>
        <v>0</v>
      </c>
      <c r="N4430" s="1">
        <f t="shared" si="353"/>
        <v>6</v>
      </c>
    </row>
    <row r="4431" spans="1:14" ht="16.5" hidden="1" thickBot="1" x14ac:dyDescent="0.3">
      <c r="A4431" s="26">
        <v>7385</v>
      </c>
      <c r="B4431" s="48">
        <v>738500</v>
      </c>
      <c r="C4431" s="49" t="s">
        <v>2016</v>
      </c>
      <c r="D4431" s="99">
        <f>IF(ISERROR(VLOOKUP(A4431,'CGN-2015-001'!A4430:I9577,4,0)),0,VLOOKUP(A4431,'CGN-2015-001'!A4430:I9577,4,0))</f>
        <v>0</v>
      </c>
      <c r="E4431" s="40">
        <f>IF(ISERROR(VLOOKUP(A4431,[3]Hoja1!$A$1:$F$369,4,0)),0,VLOOKUP(A4431,[3]Hoja1!$A$1:$F$369,4,0))</f>
        <v>0</v>
      </c>
      <c r="F4431" s="40">
        <f>IF(ISERROR(VLOOKUP(A4431,[3]Hoja1!$A$1:$F$369,5,0)),0,VLOOKUP(A4431,[3]Hoja1!$A$1:$F$369,5,0))</f>
        <v>0</v>
      </c>
      <c r="G4431" s="102">
        <f>IF(ISERROR(VLOOKUP(A4431,'CGN-2015-001'!A4430:I9577,7,0)),0,VLOOKUP(A4431,'CGN-2015-001'!A4430:I9577,7,0))</f>
        <v>0</v>
      </c>
      <c r="H4431" s="50"/>
      <c r="I4431" s="51"/>
      <c r="J4431" s="113">
        <f t="shared" si="349"/>
        <v>0</v>
      </c>
      <c r="K4431" s="114">
        <f t="shared" si="350"/>
        <v>0</v>
      </c>
      <c r="L4431" s="31">
        <f t="shared" si="351"/>
        <v>0</v>
      </c>
      <c r="M4431" s="1">
        <f t="shared" si="352"/>
        <v>0</v>
      </c>
      <c r="N4431" s="1">
        <f t="shared" si="353"/>
        <v>4</v>
      </c>
    </row>
    <row r="4432" spans="1:14" ht="16.5" hidden="1" thickBot="1" x14ac:dyDescent="0.3">
      <c r="A4432" s="26">
        <v>738501</v>
      </c>
      <c r="B4432" s="42">
        <v>738501</v>
      </c>
      <c r="C4432" s="43" t="s">
        <v>1954</v>
      </c>
      <c r="D4432" s="99">
        <f>IF(ISERROR(VLOOKUP(A4432,'CGN-2015-001'!A4431:I9578,4,0)),0,VLOOKUP(A4432,'CGN-2015-001'!A4431:I9578,4,0))</f>
        <v>0</v>
      </c>
      <c r="E4432" s="45">
        <f>IF(ISERROR(VLOOKUP(A4432,[3]Hoja1!$A$1:$F$369,4,0)),0,VLOOKUP(A4432,[3]Hoja1!$A$1:$F$369,4,0))</f>
        <v>0</v>
      </c>
      <c r="F4432" s="45">
        <f>IF(ISERROR(VLOOKUP(A4432,[3]Hoja1!$A$1:$F$369,5,0)),0,VLOOKUP(A4432,[3]Hoja1!$A$1:$F$369,5,0))</f>
        <v>0</v>
      </c>
      <c r="G4432" s="102">
        <f>IF(ISERROR(VLOOKUP(A4432,'CGN-2015-001'!A4431:I9578,7,0)),0,VLOOKUP(A4432,'CGN-2015-001'!A4431:I9578,7,0))</f>
        <v>0</v>
      </c>
      <c r="H4432" s="44"/>
      <c r="I4432" s="46"/>
      <c r="J4432" s="113">
        <f t="shared" si="349"/>
        <v>0</v>
      </c>
      <c r="K4432" s="114">
        <f t="shared" si="350"/>
        <v>0</v>
      </c>
      <c r="L4432" s="31">
        <f t="shared" si="351"/>
        <v>0</v>
      </c>
      <c r="M4432" s="1">
        <f t="shared" si="352"/>
        <v>0</v>
      </c>
      <c r="N4432" s="1">
        <f t="shared" si="353"/>
        <v>6</v>
      </c>
    </row>
    <row r="4433" spans="1:14" ht="16.5" hidden="1" thickBot="1" x14ac:dyDescent="0.3">
      <c r="A4433" s="26">
        <v>738502</v>
      </c>
      <c r="B4433" s="42">
        <v>738502</v>
      </c>
      <c r="C4433" s="43" t="s">
        <v>1820</v>
      </c>
      <c r="D4433" s="99">
        <f>IF(ISERROR(VLOOKUP(A4433,'CGN-2015-001'!A4432:I9579,4,0)),0,VLOOKUP(A4433,'CGN-2015-001'!A4432:I9579,4,0))</f>
        <v>0</v>
      </c>
      <c r="E4433" s="45">
        <f>IF(ISERROR(VLOOKUP(A4433,[3]Hoja1!$A$1:$F$369,4,0)),0,VLOOKUP(A4433,[3]Hoja1!$A$1:$F$369,4,0))</f>
        <v>0</v>
      </c>
      <c r="F4433" s="45">
        <f>IF(ISERROR(VLOOKUP(A4433,[3]Hoja1!$A$1:$F$369,5,0)),0,VLOOKUP(A4433,[3]Hoja1!$A$1:$F$369,5,0))</f>
        <v>0</v>
      </c>
      <c r="G4433" s="102">
        <f>IF(ISERROR(VLOOKUP(A4433,'CGN-2015-001'!A4432:I9579,7,0)),0,VLOOKUP(A4433,'CGN-2015-001'!A4432:I9579,7,0))</f>
        <v>0</v>
      </c>
      <c r="H4433" s="44"/>
      <c r="I4433" s="46"/>
      <c r="J4433" s="113">
        <f t="shared" si="349"/>
        <v>0</v>
      </c>
      <c r="K4433" s="114">
        <f t="shared" si="350"/>
        <v>0</v>
      </c>
      <c r="L4433" s="31">
        <f t="shared" si="351"/>
        <v>0</v>
      </c>
      <c r="M4433" s="1">
        <f t="shared" si="352"/>
        <v>0</v>
      </c>
      <c r="N4433" s="1">
        <f t="shared" si="353"/>
        <v>6</v>
      </c>
    </row>
    <row r="4434" spans="1:14" ht="16.5" hidden="1" thickBot="1" x14ac:dyDescent="0.3">
      <c r="A4434" s="26">
        <v>738503</v>
      </c>
      <c r="B4434" s="42">
        <v>738503</v>
      </c>
      <c r="C4434" s="43" t="s">
        <v>817</v>
      </c>
      <c r="D4434" s="99">
        <f>IF(ISERROR(VLOOKUP(A4434,'CGN-2015-001'!A4433:I9580,4,0)),0,VLOOKUP(A4434,'CGN-2015-001'!A4433:I9580,4,0))</f>
        <v>0</v>
      </c>
      <c r="E4434" s="45">
        <f>IF(ISERROR(VLOOKUP(A4434,[3]Hoja1!$A$1:$F$369,4,0)),0,VLOOKUP(A4434,[3]Hoja1!$A$1:$F$369,4,0))</f>
        <v>0</v>
      </c>
      <c r="F4434" s="45">
        <f>IF(ISERROR(VLOOKUP(A4434,[3]Hoja1!$A$1:$F$369,5,0)),0,VLOOKUP(A4434,[3]Hoja1!$A$1:$F$369,5,0))</f>
        <v>0</v>
      </c>
      <c r="G4434" s="102">
        <f>IF(ISERROR(VLOOKUP(A4434,'CGN-2015-001'!A4433:I9580,7,0)),0,VLOOKUP(A4434,'CGN-2015-001'!A4433:I9580,7,0))</f>
        <v>0</v>
      </c>
      <c r="H4434" s="44"/>
      <c r="I4434" s="46"/>
      <c r="J4434" s="113">
        <f t="shared" si="349"/>
        <v>0</v>
      </c>
      <c r="K4434" s="114">
        <f t="shared" si="350"/>
        <v>0</v>
      </c>
      <c r="L4434" s="31">
        <f t="shared" si="351"/>
        <v>0</v>
      </c>
      <c r="M4434" s="1">
        <f t="shared" si="352"/>
        <v>0</v>
      </c>
      <c r="N4434" s="1">
        <f t="shared" si="353"/>
        <v>6</v>
      </c>
    </row>
    <row r="4435" spans="1:14" ht="16.5" hidden="1" thickBot="1" x14ac:dyDescent="0.3">
      <c r="A4435" s="26">
        <v>738504</v>
      </c>
      <c r="B4435" s="42">
        <v>738504</v>
      </c>
      <c r="C4435" s="43" t="s">
        <v>1819</v>
      </c>
      <c r="D4435" s="99">
        <f>IF(ISERROR(VLOOKUP(A4435,'CGN-2015-001'!A4434:I9581,4,0)),0,VLOOKUP(A4435,'CGN-2015-001'!A4434:I9581,4,0))</f>
        <v>0</v>
      </c>
      <c r="E4435" s="45">
        <f>IF(ISERROR(VLOOKUP(A4435,[3]Hoja1!$A$1:$F$369,4,0)),0,VLOOKUP(A4435,[3]Hoja1!$A$1:$F$369,4,0))</f>
        <v>0</v>
      </c>
      <c r="F4435" s="45">
        <f>IF(ISERROR(VLOOKUP(A4435,[3]Hoja1!$A$1:$F$369,5,0)),0,VLOOKUP(A4435,[3]Hoja1!$A$1:$F$369,5,0))</f>
        <v>0</v>
      </c>
      <c r="G4435" s="102">
        <f>IF(ISERROR(VLOOKUP(A4435,'CGN-2015-001'!A4434:I9581,7,0)),0,VLOOKUP(A4435,'CGN-2015-001'!A4434:I9581,7,0))</f>
        <v>0</v>
      </c>
      <c r="H4435" s="44"/>
      <c r="I4435" s="46"/>
      <c r="J4435" s="113">
        <f t="shared" si="349"/>
        <v>0</v>
      </c>
      <c r="K4435" s="114">
        <f t="shared" si="350"/>
        <v>0</v>
      </c>
      <c r="L4435" s="31">
        <f t="shared" si="351"/>
        <v>0</v>
      </c>
      <c r="M4435" s="1">
        <f t="shared" si="352"/>
        <v>0</v>
      </c>
      <c r="N4435" s="1">
        <f t="shared" si="353"/>
        <v>6</v>
      </c>
    </row>
    <row r="4436" spans="1:14" ht="16.5" hidden="1" thickBot="1" x14ac:dyDescent="0.3">
      <c r="A4436" s="26">
        <v>738505</v>
      </c>
      <c r="B4436" s="42">
        <v>738505</v>
      </c>
      <c r="C4436" s="43" t="s">
        <v>818</v>
      </c>
      <c r="D4436" s="99">
        <f>IF(ISERROR(VLOOKUP(A4436,'CGN-2015-001'!A4435:I9582,4,0)),0,VLOOKUP(A4436,'CGN-2015-001'!A4435:I9582,4,0))</f>
        <v>0</v>
      </c>
      <c r="E4436" s="45">
        <f>IF(ISERROR(VLOOKUP(A4436,[3]Hoja1!$A$1:$F$369,4,0)),0,VLOOKUP(A4436,[3]Hoja1!$A$1:$F$369,4,0))</f>
        <v>0</v>
      </c>
      <c r="F4436" s="45">
        <f>IF(ISERROR(VLOOKUP(A4436,[3]Hoja1!$A$1:$F$369,5,0)),0,VLOOKUP(A4436,[3]Hoja1!$A$1:$F$369,5,0))</f>
        <v>0</v>
      </c>
      <c r="G4436" s="102">
        <f>IF(ISERROR(VLOOKUP(A4436,'CGN-2015-001'!A4435:I9582,7,0)),0,VLOOKUP(A4436,'CGN-2015-001'!A4435:I9582,7,0))</f>
        <v>0</v>
      </c>
      <c r="H4436" s="44"/>
      <c r="I4436" s="46"/>
      <c r="J4436" s="113">
        <f t="shared" si="349"/>
        <v>0</v>
      </c>
      <c r="K4436" s="114">
        <f t="shared" si="350"/>
        <v>0</v>
      </c>
      <c r="L4436" s="31">
        <f t="shared" si="351"/>
        <v>0</v>
      </c>
      <c r="M4436" s="1">
        <f t="shared" si="352"/>
        <v>0</v>
      </c>
      <c r="N4436" s="1">
        <f t="shared" si="353"/>
        <v>6</v>
      </c>
    </row>
    <row r="4437" spans="1:14" ht="16.5" hidden="1" thickBot="1" x14ac:dyDescent="0.3">
      <c r="A4437" s="26">
        <v>738506</v>
      </c>
      <c r="B4437" s="42">
        <v>738506</v>
      </c>
      <c r="C4437" s="43" t="s">
        <v>440</v>
      </c>
      <c r="D4437" s="99">
        <f>IF(ISERROR(VLOOKUP(A4437,'CGN-2015-001'!A4436:I9583,4,0)),0,VLOOKUP(A4437,'CGN-2015-001'!A4436:I9583,4,0))</f>
        <v>0</v>
      </c>
      <c r="E4437" s="45">
        <f>IF(ISERROR(VLOOKUP(A4437,[3]Hoja1!$A$1:$F$369,4,0)),0,VLOOKUP(A4437,[3]Hoja1!$A$1:$F$369,4,0))</f>
        <v>0</v>
      </c>
      <c r="F4437" s="45">
        <f>IF(ISERROR(VLOOKUP(A4437,[3]Hoja1!$A$1:$F$369,5,0)),0,VLOOKUP(A4437,[3]Hoja1!$A$1:$F$369,5,0))</f>
        <v>0</v>
      </c>
      <c r="G4437" s="102">
        <f>IF(ISERROR(VLOOKUP(A4437,'CGN-2015-001'!A4436:I9583,7,0)),0,VLOOKUP(A4437,'CGN-2015-001'!A4436:I9583,7,0))</f>
        <v>0</v>
      </c>
      <c r="H4437" s="44"/>
      <c r="I4437" s="46"/>
      <c r="J4437" s="113">
        <f t="shared" si="349"/>
        <v>0</v>
      </c>
      <c r="K4437" s="114">
        <f t="shared" si="350"/>
        <v>0</v>
      </c>
      <c r="L4437" s="31">
        <f t="shared" si="351"/>
        <v>0</v>
      </c>
      <c r="M4437" s="1">
        <f t="shared" si="352"/>
        <v>0</v>
      </c>
      <c r="N4437" s="1">
        <f t="shared" si="353"/>
        <v>6</v>
      </c>
    </row>
    <row r="4438" spans="1:14" ht="16.5" hidden="1" thickBot="1" x14ac:dyDescent="0.3">
      <c r="A4438" s="26">
        <v>738507</v>
      </c>
      <c r="B4438" s="42">
        <v>738507</v>
      </c>
      <c r="C4438" s="43" t="s">
        <v>1955</v>
      </c>
      <c r="D4438" s="99">
        <f>IF(ISERROR(VLOOKUP(A4438,'CGN-2015-001'!A4437:I9584,4,0)),0,VLOOKUP(A4438,'CGN-2015-001'!A4437:I9584,4,0))</f>
        <v>0</v>
      </c>
      <c r="E4438" s="45">
        <f>IF(ISERROR(VLOOKUP(A4438,[3]Hoja1!$A$1:$F$369,4,0)),0,VLOOKUP(A4438,[3]Hoja1!$A$1:$F$369,4,0))</f>
        <v>0</v>
      </c>
      <c r="F4438" s="45">
        <f>IF(ISERROR(VLOOKUP(A4438,[3]Hoja1!$A$1:$F$369,5,0)),0,VLOOKUP(A4438,[3]Hoja1!$A$1:$F$369,5,0))</f>
        <v>0</v>
      </c>
      <c r="G4438" s="102">
        <f>IF(ISERROR(VLOOKUP(A4438,'CGN-2015-001'!A4437:I9584,7,0)),0,VLOOKUP(A4438,'CGN-2015-001'!A4437:I9584,7,0))</f>
        <v>0</v>
      </c>
      <c r="H4438" s="44"/>
      <c r="I4438" s="46"/>
      <c r="J4438" s="113">
        <f t="shared" si="349"/>
        <v>0</v>
      </c>
      <c r="K4438" s="114">
        <f t="shared" si="350"/>
        <v>0</v>
      </c>
      <c r="L4438" s="31">
        <f t="shared" si="351"/>
        <v>0</v>
      </c>
      <c r="M4438" s="1">
        <f t="shared" si="352"/>
        <v>0</v>
      </c>
      <c r="N4438" s="1">
        <f t="shared" si="353"/>
        <v>6</v>
      </c>
    </row>
    <row r="4439" spans="1:14" ht="16.5" hidden="1" thickBot="1" x14ac:dyDescent="0.3">
      <c r="A4439" s="26">
        <v>738508</v>
      </c>
      <c r="B4439" s="42">
        <v>738508</v>
      </c>
      <c r="C4439" s="43" t="s">
        <v>438</v>
      </c>
      <c r="D4439" s="99">
        <f>IF(ISERROR(VLOOKUP(A4439,'CGN-2015-001'!A4438:I9585,4,0)),0,VLOOKUP(A4439,'CGN-2015-001'!A4438:I9585,4,0))</f>
        <v>0</v>
      </c>
      <c r="E4439" s="45">
        <f>IF(ISERROR(VLOOKUP(A4439,[3]Hoja1!$A$1:$F$369,4,0)),0,VLOOKUP(A4439,[3]Hoja1!$A$1:$F$369,4,0))</f>
        <v>0</v>
      </c>
      <c r="F4439" s="45">
        <f>IF(ISERROR(VLOOKUP(A4439,[3]Hoja1!$A$1:$F$369,5,0)),0,VLOOKUP(A4439,[3]Hoja1!$A$1:$F$369,5,0))</f>
        <v>0</v>
      </c>
      <c r="G4439" s="102">
        <f>IF(ISERROR(VLOOKUP(A4439,'CGN-2015-001'!A4438:I9585,7,0)),0,VLOOKUP(A4439,'CGN-2015-001'!A4438:I9585,7,0))</f>
        <v>0</v>
      </c>
      <c r="H4439" s="44"/>
      <c r="I4439" s="46"/>
      <c r="J4439" s="113">
        <f t="shared" si="349"/>
        <v>0</v>
      </c>
      <c r="K4439" s="114">
        <f t="shared" si="350"/>
        <v>0</v>
      </c>
      <c r="L4439" s="31">
        <f t="shared" si="351"/>
        <v>0</v>
      </c>
      <c r="M4439" s="1">
        <f t="shared" si="352"/>
        <v>0</v>
      </c>
      <c r="N4439" s="1">
        <f t="shared" si="353"/>
        <v>6</v>
      </c>
    </row>
    <row r="4440" spans="1:14" ht="16.5" hidden="1" thickBot="1" x14ac:dyDescent="0.3">
      <c r="A4440" s="26">
        <v>738509</v>
      </c>
      <c r="B4440" s="42">
        <v>738509</v>
      </c>
      <c r="C4440" s="43" t="s">
        <v>1821</v>
      </c>
      <c r="D4440" s="99">
        <f>IF(ISERROR(VLOOKUP(A4440,'CGN-2015-001'!A4439:I9586,4,0)),0,VLOOKUP(A4440,'CGN-2015-001'!A4439:I9586,4,0))</f>
        <v>0</v>
      </c>
      <c r="E4440" s="45">
        <f>IF(ISERROR(VLOOKUP(A4440,[3]Hoja1!$A$1:$F$369,4,0)),0,VLOOKUP(A4440,[3]Hoja1!$A$1:$F$369,4,0))</f>
        <v>0</v>
      </c>
      <c r="F4440" s="45">
        <f>IF(ISERROR(VLOOKUP(A4440,[3]Hoja1!$A$1:$F$369,5,0)),0,VLOOKUP(A4440,[3]Hoja1!$A$1:$F$369,5,0))</f>
        <v>0</v>
      </c>
      <c r="G4440" s="102">
        <f>IF(ISERROR(VLOOKUP(A4440,'CGN-2015-001'!A4439:I9586,7,0)),0,VLOOKUP(A4440,'CGN-2015-001'!A4439:I9586,7,0))</f>
        <v>0</v>
      </c>
      <c r="H4440" s="44"/>
      <c r="I4440" s="46"/>
      <c r="J4440" s="113">
        <f t="shared" si="349"/>
        <v>0</v>
      </c>
      <c r="K4440" s="114">
        <f t="shared" si="350"/>
        <v>0</v>
      </c>
      <c r="L4440" s="31">
        <f t="shared" si="351"/>
        <v>0</v>
      </c>
      <c r="M4440" s="1">
        <f t="shared" si="352"/>
        <v>0</v>
      </c>
      <c r="N4440" s="1">
        <f t="shared" si="353"/>
        <v>6</v>
      </c>
    </row>
    <row r="4441" spans="1:14" ht="16.5" hidden="1" thickBot="1" x14ac:dyDescent="0.3">
      <c r="A4441" s="26">
        <v>738510</v>
      </c>
      <c r="B4441" s="42">
        <v>738510</v>
      </c>
      <c r="C4441" s="43" t="s">
        <v>1822</v>
      </c>
      <c r="D4441" s="99">
        <f>IF(ISERROR(VLOOKUP(A4441,'CGN-2015-001'!A4440:I9587,4,0)),0,VLOOKUP(A4441,'CGN-2015-001'!A4440:I9587,4,0))</f>
        <v>0</v>
      </c>
      <c r="E4441" s="45">
        <f>IF(ISERROR(VLOOKUP(A4441,[3]Hoja1!$A$1:$F$369,4,0)),0,VLOOKUP(A4441,[3]Hoja1!$A$1:$F$369,4,0))</f>
        <v>0</v>
      </c>
      <c r="F4441" s="45">
        <f>IF(ISERROR(VLOOKUP(A4441,[3]Hoja1!$A$1:$F$369,5,0)),0,VLOOKUP(A4441,[3]Hoja1!$A$1:$F$369,5,0))</f>
        <v>0</v>
      </c>
      <c r="G4441" s="102">
        <f>IF(ISERROR(VLOOKUP(A4441,'CGN-2015-001'!A4440:I9587,7,0)),0,VLOOKUP(A4441,'CGN-2015-001'!A4440:I9587,7,0))</f>
        <v>0</v>
      </c>
      <c r="H4441" s="44"/>
      <c r="I4441" s="46"/>
      <c r="J4441" s="113">
        <f t="shared" si="349"/>
        <v>0</v>
      </c>
      <c r="K4441" s="114">
        <f t="shared" si="350"/>
        <v>0</v>
      </c>
      <c r="L4441" s="31">
        <f t="shared" si="351"/>
        <v>0</v>
      </c>
      <c r="M4441" s="1">
        <f t="shared" si="352"/>
        <v>0</v>
      </c>
      <c r="N4441" s="1">
        <f t="shared" si="353"/>
        <v>6</v>
      </c>
    </row>
    <row r="4442" spans="1:14" ht="16.5" hidden="1" thickBot="1" x14ac:dyDescent="0.3">
      <c r="A4442" s="26">
        <v>738595</v>
      </c>
      <c r="B4442" s="42">
        <v>738595</v>
      </c>
      <c r="C4442" s="43" t="s">
        <v>1956</v>
      </c>
      <c r="D4442" s="99">
        <f>IF(ISERROR(VLOOKUP(A4442,'CGN-2015-001'!A4441:I9588,4,0)),0,VLOOKUP(A4442,'CGN-2015-001'!A4441:I9588,4,0))</f>
        <v>0</v>
      </c>
      <c r="E4442" s="45">
        <f>IF(ISERROR(VLOOKUP(A4442,[3]Hoja1!$A$1:$F$369,4,0)),0,VLOOKUP(A4442,[3]Hoja1!$A$1:$F$369,4,0))</f>
        <v>0</v>
      </c>
      <c r="F4442" s="45">
        <f>IF(ISERROR(VLOOKUP(A4442,[3]Hoja1!$A$1:$F$369,5,0)),0,VLOOKUP(A4442,[3]Hoja1!$A$1:$F$369,5,0))</f>
        <v>0</v>
      </c>
      <c r="G4442" s="102">
        <f>IF(ISERROR(VLOOKUP(A4442,'CGN-2015-001'!A4441:I9588,7,0)),0,VLOOKUP(A4442,'CGN-2015-001'!A4441:I9588,7,0))</f>
        <v>0</v>
      </c>
      <c r="H4442" s="44"/>
      <c r="I4442" s="46"/>
      <c r="J4442" s="113">
        <f t="shared" si="349"/>
        <v>0</v>
      </c>
      <c r="K4442" s="114">
        <f t="shared" si="350"/>
        <v>0</v>
      </c>
      <c r="L4442" s="31">
        <f t="shared" si="351"/>
        <v>0</v>
      </c>
      <c r="M4442" s="1">
        <f t="shared" si="352"/>
        <v>0</v>
      </c>
      <c r="N4442" s="1">
        <f t="shared" si="353"/>
        <v>6</v>
      </c>
    </row>
    <row r="4443" spans="1:14" ht="16.5" hidden="1" thickBot="1" x14ac:dyDescent="0.3">
      <c r="A4443" s="26">
        <v>7386</v>
      </c>
      <c r="B4443" s="48">
        <v>738600</v>
      </c>
      <c r="C4443" s="49" t="s">
        <v>2017</v>
      </c>
      <c r="D4443" s="99">
        <f>IF(ISERROR(VLOOKUP(A4443,'CGN-2015-001'!A4442:I9589,4,0)),0,VLOOKUP(A4443,'CGN-2015-001'!A4442:I9589,4,0))</f>
        <v>0</v>
      </c>
      <c r="E4443" s="40">
        <f>IF(ISERROR(VLOOKUP(A4443,[3]Hoja1!$A$1:$F$369,4,0)),0,VLOOKUP(A4443,[3]Hoja1!$A$1:$F$369,4,0))</f>
        <v>0</v>
      </c>
      <c r="F4443" s="40">
        <f>IF(ISERROR(VLOOKUP(A4443,[3]Hoja1!$A$1:$F$369,5,0)),0,VLOOKUP(A4443,[3]Hoja1!$A$1:$F$369,5,0))</f>
        <v>0</v>
      </c>
      <c r="G4443" s="102">
        <f>IF(ISERROR(VLOOKUP(A4443,'CGN-2015-001'!A4442:I9589,7,0)),0,VLOOKUP(A4443,'CGN-2015-001'!A4442:I9589,7,0))</f>
        <v>0</v>
      </c>
      <c r="H4443" s="50"/>
      <c r="I4443" s="51"/>
      <c r="J4443" s="113">
        <f t="shared" si="349"/>
        <v>0</v>
      </c>
      <c r="K4443" s="114">
        <f t="shared" si="350"/>
        <v>0</v>
      </c>
      <c r="L4443" s="31">
        <f t="shared" si="351"/>
        <v>0</v>
      </c>
      <c r="M4443" s="1">
        <f t="shared" si="352"/>
        <v>0</v>
      </c>
      <c r="N4443" s="1">
        <f t="shared" si="353"/>
        <v>4</v>
      </c>
    </row>
    <row r="4444" spans="1:14" ht="16.5" hidden="1" thickBot="1" x14ac:dyDescent="0.3">
      <c r="A4444" s="26">
        <v>738601</v>
      </c>
      <c r="B4444" s="42">
        <v>738601</v>
      </c>
      <c r="C4444" s="43" t="s">
        <v>1954</v>
      </c>
      <c r="D4444" s="99">
        <f>IF(ISERROR(VLOOKUP(A4444,'CGN-2015-001'!A4443:I9590,4,0)),0,VLOOKUP(A4444,'CGN-2015-001'!A4443:I9590,4,0))</f>
        <v>0</v>
      </c>
      <c r="E4444" s="45">
        <f>IF(ISERROR(VLOOKUP(A4444,[3]Hoja1!$A$1:$F$369,4,0)),0,VLOOKUP(A4444,[3]Hoja1!$A$1:$F$369,4,0))</f>
        <v>0</v>
      </c>
      <c r="F4444" s="45">
        <f>IF(ISERROR(VLOOKUP(A4444,[3]Hoja1!$A$1:$F$369,5,0)),0,VLOOKUP(A4444,[3]Hoja1!$A$1:$F$369,5,0))</f>
        <v>0</v>
      </c>
      <c r="G4444" s="102">
        <f>IF(ISERROR(VLOOKUP(A4444,'CGN-2015-001'!A4443:I9590,7,0)),0,VLOOKUP(A4444,'CGN-2015-001'!A4443:I9590,7,0))</f>
        <v>0</v>
      </c>
      <c r="H4444" s="44"/>
      <c r="I4444" s="46"/>
      <c r="J4444" s="113">
        <f t="shared" si="349"/>
        <v>0</v>
      </c>
      <c r="K4444" s="114">
        <f t="shared" si="350"/>
        <v>0</v>
      </c>
      <c r="L4444" s="31">
        <f t="shared" si="351"/>
        <v>0</v>
      </c>
      <c r="M4444" s="1">
        <f t="shared" si="352"/>
        <v>0</v>
      </c>
      <c r="N4444" s="1">
        <f t="shared" si="353"/>
        <v>6</v>
      </c>
    </row>
    <row r="4445" spans="1:14" ht="16.5" hidden="1" thickBot="1" x14ac:dyDescent="0.3">
      <c r="A4445" s="26">
        <v>738602</v>
      </c>
      <c r="B4445" s="42">
        <v>738602</v>
      </c>
      <c r="C4445" s="43" t="s">
        <v>1820</v>
      </c>
      <c r="D4445" s="99">
        <f>IF(ISERROR(VLOOKUP(A4445,'CGN-2015-001'!A4444:I9591,4,0)),0,VLOOKUP(A4445,'CGN-2015-001'!A4444:I9591,4,0))</f>
        <v>0</v>
      </c>
      <c r="E4445" s="45">
        <f>IF(ISERROR(VLOOKUP(A4445,[3]Hoja1!$A$1:$F$369,4,0)),0,VLOOKUP(A4445,[3]Hoja1!$A$1:$F$369,4,0))</f>
        <v>0</v>
      </c>
      <c r="F4445" s="45">
        <f>IF(ISERROR(VLOOKUP(A4445,[3]Hoja1!$A$1:$F$369,5,0)),0,VLOOKUP(A4445,[3]Hoja1!$A$1:$F$369,5,0))</f>
        <v>0</v>
      </c>
      <c r="G4445" s="102">
        <f>IF(ISERROR(VLOOKUP(A4445,'CGN-2015-001'!A4444:I9591,7,0)),0,VLOOKUP(A4445,'CGN-2015-001'!A4444:I9591,7,0))</f>
        <v>0</v>
      </c>
      <c r="H4445" s="44"/>
      <c r="I4445" s="46"/>
      <c r="J4445" s="113">
        <f t="shared" si="349"/>
        <v>0</v>
      </c>
      <c r="K4445" s="114">
        <f t="shared" si="350"/>
        <v>0</v>
      </c>
      <c r="L4445" s="31">
        <f t="shared" si="351"/>
        <v>0</v>
      </c>
      <c r="M4445" s="1">
        <f t="shared" si="352"/>
        <v>0</v>
      </c>
      <c r="N4445" s="1">
        <f t="shared" si="353"/>
        <v>6</v>
      </c>
    </row>
    <row r="4446" spans="1:14" ht="16.5" hidden="1" thickBot="1" x14ac:dyDescent="0.3">
      <c r="A4446" s="26">
        <v>738603</v>
      </c>
      <c r="B4446" s="42">
        <v>738603</v>
      </c>
      <c r="C4446" s="43" t="s">
        <v>817</v>
      </c>
      <c r="D4446" s="99">
        <f>IF(ISERROR(VLOOKUP(A4446,'CGN-2015-001'!A4445:I9592,4,0)),0,VLOOKUP(A4446,'CGN-2015-001'!A4445:I9592,4,0))</f>
        <v>0</v>
      </c>
      <c r="E4446" s="45">
        <f>IF(ISERROR(VLOOKUP(A4446,[3]Hoja1!$A$1:$F$369,4,0)),0,VLOOKUP(A4446,[3]Hoja1!$A$1:$F$369,4,0))</f>
        <v>0</v>
      </c>
      <c r="F4446" s="45">
        <f>IF(ISERROR(VLOOKUP(A4446,[3]Hoja1!$A$1:$F$369,5,0)),0,VLOOKUP(A4446,[3]Hoja1!$A$1:$F$369,5,0))</f>
        <v>0</v>
      </c>
      <c r="G4446" s="102">
        <f>IF(ISERROR(VLOOKUP(A4446,'CGN-2015-001'!A4445:I9592,7,0)),0,VLOOKUP(A4446,'CGN-2015-001'!A4445:I9592,7,0))</f>
        <v>0</v>
      </c>
      <c r="H4446" s="44"/>
      <c r="I4446" s="46"/>
      <c r="J4446" s="113">
        <f t="shared" si="349"/>
        <v>0</v>
      </c>
      <c r="K4446" s="114">
        <f t="shared" si="350"/>
        <v>0</v>
      </c>
      <c r="L4446" s="31">
        <f t="shared" si="351"/>
        <v>0</v>
      </c>
      <c r="M4446" s="1">
        <f t="shared" si="352"/>
        <v>0</v>
      </c>
      <c r="N4446" s="1">
        <f t="shared" si="353"/>
        <v>6</v>
      </c>
    </row>
    <row r="4447" spans="1:14" ht="16.5" hidden="1" thickBot="1" x14ac:dyDescent="0.3">
      <c r="A4447" s="26">
        <v>738604</v>
      </c>
      <c r="B4447" s="42">
        <v>738604</v>
      </c>
      <c r="C4447" s="43" t="s">
        <v>1819</v>
      </c>
      <c r="D4447" s="99">
        <f>IF(ISERROR(VLOOKUP(A4447,'CGN-2015-001'!A4446:I9593,4,0)),0,VLOOKUP(A4447,'CGN-2015-001'!A4446:I9593,4,0))</f>
        <v>0</v>
      </c>
      <c r="E4447" s="45">
        <f>IF(ISERROR(VLOOKUP(A4447,[3]Hoja1!$A$1:$F$369,4,0)),0,VLOOKUP(A4447,[3]Hoja1!$A$1:$F$369,4,0))</f>
        <v>0</v>
      </c>
      <c r="F4447" s="45">
        <f>IF(ISERROR(VLOOKUP(A4447,[3]Hoja1!$A$1:$F$369,5,0)),0,VLOOKUP(A4447,[3]Hoja1!$A$1:$F$369,5,0))</f>
        <v>0</v>
      </c>
      <c r="G4447" s="102">
        <f>IF(ISERROR(VLOOKUP(A4447,'CGN-2015-001'!A4446:I9593,7,0)),0,VLOOKUP(A4447,'CGN-2015-001'!A4446:I9593,7,0))</f>
        <v>0</v>
      </c>
      <c r="H4447" s="44"/>
      <c r="I4447" s="46"/>
      <c r="J4447" s="113">
        <f t="shared" si="349"/>
        <v>0</v>
      </c>
      <c r="K4447" s="114">
        <f t="shared" si="350"/>
        <v>0</v>
      </c>
      <c r="L4447" s="31">
        <f t="shared" si="351"/>
        <v>0</v>
      </c>
      <c r="M4447" s="1">
        <f t="shared" si="352"/>
        <v>0</v>
      </c>
      <c r="N4447" s="1">
        <f t="shared" si="353"/>
        <v>6</v>
      </c>
    </row>
    <row r="4448" spans="1:14" ht="16.5" hidden="1" thickBot="1" x14ac:dyDescent="0.3">
      <c r="A4448" s="26">
        <v>738605</v>
      </c>
      <c r="B4448" s="42">
        <v>738605</v>
      </c>
      <c r="C4448" s="43" t="s">
        <v>818</v>
      </c>
      <c r="D4448" s="99">
        <f>IF(ISERROR(VLOOKUP(A4448,'CGN-2015-001'!A4447:I9594,4,0)),0,VLOOKUP(A4448,'CGN-2015-001'!A4447:I9594,4,0))</f>
        <v>0</v>
      </c>
      <c r="E4448" s="45">
        <f>IF(ISERROR(VLOOKUP(A4448,[3]Hoja1!$A$1:$F$369,4,0)),0,VLOOKUP(A4448,[3]Hoja1!$A$1:$F$369,4,0))</f>
        <v>0</v>
      </c>
      <c r="F4448" s="45">
        <f>IF(ISERROR(VLOOKUP(A4448,[3]Hoja1!$A$1:$F$369,5,0)),0,VLOOKUP(A4448,[3]Hoja1!$A$1:$F$369,5,0))</f>
        <v>0</v>
      </c>
      <c r="G4448" s="102">
        <f>IF(ISERROR(VLOOKUP(A4448,'CGN-2015-001'!A4447:I9594,7,0)),0,VLOOKUP(A4448,'CGN-2015-001'!A4447:I9594,7,0))</f>
        <v>0</v>
      </c>
      <c r="H4448" s="44"/>
      <c r="I4448" s="46"/>
      <c r="J4448" s="113">
        <f t="shared" si="349"/>
        <v>0</v>
      </c>
      <c r="K4448" s="114">
        <f t="shared" si="350"/>
        <v>0</v>
      </c>
      <c r="L4448" s="31">
        <f t="shared" si="351"/>
        <v>0</v>
      </c>
      <c r="M4448" s="1">
        <f t="shared" si="352"/>
        <v>0</v>
      </c>
      <c r="N4448" s="1">
        <f t="shared" si="353"/>
        <v>6</v>
      </c>
    </row>
    <row r="4449" spans="1:14" ht="16.5" hidden="1" thickBot="1" x14ac:dyDescent="0.3">
      <c r="A4449" s="26">
        <v>738606</v>
      </c>
      <c r="B4449" s="42">
        <v>738606</v>
      </c>
      <c r="C4449" s="43" t="s">
        <v>440</v>
      </c>
      <c r="D4449" s="99">
        <f>IF(ISERROR(VLOOKUP(A4449,'CGN-2015-001'!A4448:I9595,4,0)),0,VLOOKUP(A4449,'CGN-2015-001'!A4448:I9595,4,0))</f>
        <v>0</v>
      </c>
      <c r="E4449" s="45">
        <f>IF(ISERROR(VLOOKUP(A4449,[3]Hoja1!$A$1:$F$369,4,0)),0,VLOOKUP(A4449,[3]Hoja1!$A$1:$F$369,4,0))</f>
        <v>0</v>
      </c>
      <c r="F4449" s="45">
        <f>IF(ISERROR(VLOOKUP(A4449,[3]Hoja1!$A$1:$F$369,5,0)),0,VLOOKUP(A4449,[3]Hoja1!$A$1:$F$369,5,0))</f>
        <v>0</v>
      </c>
      <c r="G4449" s="102">
        <f>IF(ISERROR(VLOOKUP(A4449,'CGN-2015-001'!A4448:I9595,7,0)),0,VLOOKUP(A4449,'CGN-2015-001'!A4448:I9595,7,0))</f>
        <v>0</v>
      </c>
      <c r="H4449" s="44"/>
      <c r="I4449" s="46"/>
      <c r="J4449" s="113">
        <f t="shared" si="349"/>
        <v>0</v>
      </c>
      <c r="K4449" s="114">
        <f t="shared" si="350"/>
        <v>0</v>
      </c>
      <c r="L4449" s="31">
        <f t="shared" si="351"/>
        <v>0</v>
      </c>
      <c r="M4449" s="1">
        <f t="shared" si="352"/>
        <v>0</v>
      </c>
      <c r="N4449" s="1">
        <f t="shared" si="353"/>
        <v>6</v>
      </c>
    </row>
    <row r="4450" spans="1:14" ht="16.5" hidden="1" thickBot="1" x14ac:dyDescent="0.3">
      <c r="A4450" s="26">
        <v>738607</v>
      </c>
      <c r="B4450" s="42">
        <v>738607</v>
      </c>
      <c r="C4450" s="43" t="s">
        <v>1955</v>
      </c>
      <c r="D4450" s="99">
        <f>IF(ISERROR(VLOOKUP(A4450,'CGN-2015-001'!A4449:I9596,4,0)),0,VLOOKUP(A4450,'CGN-2015-001'!A4449:I9596,4,0))</f>
        <v>0</v>
      </c>
      <c r="E4450" s="45">
        <f>IF(ISERROR(VLOOKUP(A4450,[3]Hoja1!$A$1:$F$369,4,0)),0,VLOOKUP(A4450,[3]Hoja1!$A$1:$F$369,4,0))</f>
        <v>0</v>
      </c>
      <c r="F4450" s="45">
        <f>IF(ISERROR(VLOOKUP(A4450,[3]Hoja1!$A$1:$F$369,5,0)),0,VLOOKUP(A4450,[3]Hoja1!$A$1:$F$369,5,0))</f>
        <v>0</v>
      </c>
      <c r="G4450" s="102">
        <f>IF(ISERROR(VLOOKUP(A4450,'CGN-2015-001'!A4449:I9596,7,0)),0,VLOOKUP(A4450,'CGN-2015-001'!A4449:I9596,7,0))</f>
        <v>0</v>
      </c>
      <c r="H4450" s="44"/>
      <c r="I4450" s="46"/>
      <c r="J4450" s="113">
        <f t="shared" si="349"/>
        <v>0</v>
      </c>
      <c r="K4450" s="114">
        <f t="shared" si="350"/>
        <v>0</v>
      </c>
      <c r="L4450" s="31">
        <f t="shared" si="351"/>
        <v>0</v>
      </c>
      <c r="M4450" s="1">
        <f t="shared" si="352"/>
        <v>0</v>
      </c>
      <c r="N4450" s="1">
        <f t="shared" si="353"/>
        <v>6</v>
      </c>
    </row>
    <row r="4451" spans="1:14" ht="16.5" hidden="1" thickBot="1" x14ac:dyDescent="0.3">
      <c r="A4451" s="26">
        <v>738608</v>
      </c>
      <c r="B4451" s="42">
        <v>738608</v>
      </c>
      <c r="C4451" s="43" t="s">
        <v>438</v>
      </c>
      <c r="D4451" s="99">
        <f>IF(ISERROR(VLOOKUP(A4451,'CGN-2015-001'!A4450:I9597,4,0)),0,VLOOKUP(A4451,'CGN-2015-001'!A4450:I9597,4,0))</f>
        <v>0</v>
      </c>
      <c r="E4451" s="45">
        <f>IF(ISERROR(VLOOKUP(A4451,[3]Hoja1!$A$1:$F$369,4,0)),0,VLOOKUP(A4451,[3]Hoja1!$A$1:$F$369,4,0))</f>
        <v>0</v>
      </c>
      <c r="F4451" s="45">
        <f>IF(ISERROR(VLOOKUP(A4451,[3]Hoja1!$A$1:$F$369,5,0)),0,VLOOKUP(A4451,[3]Hoja1!$A$1:$F$369,5,0))</f>
        <v>0</v>
      </c>
      <c r="G4451" s="102">
        <f>IF(ISERROR(VLOOKUP(A4451,'CGN-2015-001'!A4450:I9597,7,0)),0,VLOOKUP(A4451,'CGN-2015-001'!A4450:I9597,7,0))</f>
        <v>0</v>
      </c>
      <c r="H4451" s="44"/>
      <c r="I4451" s="46"/>
      <c r="J4451" s="113">
        <f t="shared" si="349"/>
        <v>0</v>
      </c>
      <c r="K4451" s="114">
        <f t="shared" si="350"/>
        <v>0</v>
      </c>
      <c r="L4451" s="31">
        <f t="shared" si="351"/>
        <v>0</v>
      </c>
      <c r="M4451" s="1">
        <f t="shared" si="352"/>
        <v>0</v>
      </c>
      <c r="N4451" s="1">
        <f t="shared" si="353"/>
        <v>6</v>
      </c>
    </row>
    <row r="4452" spans="1:14" ht="16.5" hidden="1" thickBot="1" x14ac:dyDescent="0.3">
      <c r="A4452" s="26">
        <v>738609</v>
      </c>
      <c r="B4452" s="42">
        <v>738609</v>
      </c>
      <c r="C4452" s="43" t="s">
        <v>1821</v>
      </c>
      <c r="D4452" s="99">
        <f>IF(ISERROR(VLOOKUP(A4452,'CGN-2015-001'!A4451:I9598,4,0)),0,VLOOKUP(A4452,'CGN-2015-001'!A4451:I9598,4,0))</f>
        <v>0</v>
      </c>
      <c r="E4452" s="45">
        <f>IF(ISERROR(VLOOKUP(A4452,[3]Hoja1!$A$1:$F$369,4,0)),0,VLOOKUP(A4452,[3]Hoja1!$A$1:$F$369,4,0))</f>
        <v>0</v>
      </c>
      <c r="F4452" s="45">
        <f>IF(ISERROR(VLOOKUP(A4452,[3]Hoja1!$A$1:$F$369,5,0)),0,VLOOKUP(A4452,[3]Hoja1!$A$1:$F$369,5,0))</f>
        <v>0</v>
      </c>
      <c r="G4452" s="102">
        <f>IF(ISERROR(VLOOKUP(A4452,'CGN-2015-001'!A4451:I9598,7,0)),0,VLOOKUP(A4452,'CGN-2015-001'!A4451:I9598,7,0))</f>
        <v>0</v>
      </c>
      <c r="H4452" s="44"/>
      <c r="I4452" s="46"/>
      <c r="J4452" s="113">
        <f t="shared" si="349"/>
        <v>0</v>
      </c>
      <c r="K4452" s="114">
        <f t="shared" si="350"/>
        <v>0</v>
      </c>
      <c r="L4452" s="31">
        <f t="shared" si="351"/>
        <v>0</v>
      </c>
      <c r="M4452" s="1">
        <f t="shared" si="352"/>
        <v>0</v>
      </c>
      <c r="N4452" s="1">
        <f t="shared" si="353"/>
        <v>6</v>
      </c>
    </row>
    <row r="4453" spans="1:14" ht="16.5" hidden="1" thickBot="1" x14ac:dyDescent="0.3">
      <c r="A4453" s="26">
        <v>738610</v>
      </c>
      <c r="B4453" s="42">
        <v>738610</v>
      </c>
      <c r="C4453" s="43" t="s">
        <v>1822</v>
      </c>
      <c r="D4453" s="99">
        <f>IF(ISERROR(VLOOKUP(A4453,'CGN-2015-001'!A4452:I9599,4,0)),0,VLOOKUP(A4453,'CGN-2015-001'!A4452:I9599,4,0))</f>
        <v>0</v>
      </c>
      <c r="E4453" s="45">
        <f>IF(ISERROR(VLOOKUP(A4453,[3]Hoja1!$A$1:$F$369,4,0)),0,VLOOKUP(A4453,[3]Hoja1!$A$1:$F$369,4,0))</f>
        <v>0</v>
      </c>
      <c r="F4453" s="45">
        <f>IF(ISERROR(VLOOKUP(A4453,[3]Hoja1!$A$1:$F$369,5,0)),0,VLOOKUP(A4453,[3]Hoja1!$A$1:$F$369,5,0))</f>
        <v>0</v>
      </c>
      <c r="G4453" s="102">
        <f>IF(ISERROR(VLOOKUP(A4453,'CGN-2015-001'!A4452:I9599,7,0)),0,VLOOKUP(A4453,'CGN-2015-001'!A4452:I9599,7,0))</f>
        <v>0</v>
      </c>
      <c r="H4453" s="44"/>
      <c r="I4453" s="46"/>
      <c r="J4453" s="113">
        <f t="shared" si="349"/>
        <v>0</v>
      </c>
      <c r="K4453" s="114">
        <f t="shared" si="350"/>
        <v>0</v>
      </c>
      <c r="L4453" s="31">
        <f t="shared" si="351"/>
        <v>0</v>
      </c>
      <c r="M4453" s="1">
        <f t="shared" si="352"/>
        <v>0</v>
      </c>
      <c r="N4453" s="1">
        <f t="shared" si="353"/>
        <v>6</v>
      </c>
    </row>
    <row r="4454" spans="1:14" ht="16.5" hidden="1" thickBot="1" x14ac:dyDescent="0.3">
      <c r="A4454" s="26">
        <v>738695</v>
      </c>
      <c r="B4454" s="42">
        <v>738695</v>
      </c>
      <c r="C4454" s="43" t="s">
        <v>1956</v>
      </c>
      <c r="D4454" s="99">
        <f>IF(ISERROR(VLOOKUP(A4454,'CGN-2015-001'!A4453:I9600,4,0)),0,VLOOKUP(A4454,'CGN-2015-001'!A4453:I9600,4,0))</f>
        <v>0</v>
      </c>
      <c r="E4454" s="45">
        <f>IF(ISERROR(VLOOKUP(A4454,[3]Hoja1!$A$1:$F$369,4,0)),0,VLOOKUP(A4454,[3]Hoja1!$A$1:$F$369,4,0))</f>
        <v>0</v>
      </c>
      <c r="F4454" s="45">
        <f>IF(ISERROR(VLOOKUP(A4454,[3]Hoja1!$A$1:$F$369,5,0)),0,VLOOKUP(A4454,[3]Hoja1!$A$1:$F$369,5,0))</f>
        <v>0</v>
      </c>
      <c r="G4454" s="102">
        <f>IF(ISERROR(VLOOKUP(A4454,'CGN-2015-001'!A4453:I9600,7,0)),0,VLOOKUP(A4454,'CGN-2015-001'!A4453:I9600,7,0))</f>
        <v>0</v>
      </c>
      <c r="H4454" s="44"/>
      <c r="I4454" s="46"/>
      <c r="J4454" s="113">
        <f t="shared" si="349"/>
        <v>0</v>
      </c>
      <c r="K4454" s="114">
        <f t="shared" si="350"/>
        <v>0</v>
      </c>
      <c r="L4454" s="31">
        <f t="shared" si="351"/>
        <v>0</v>
      </c>
      <c r="M4454" s="1">
        <f t="shared" si="352"/>
        <v>0</v>
      </c>
      <c r="N4454" s="1">
        <f t="shared" si="353"/>
        <v>6</v>
      </c>
    </row>
    <row r="4455" spans="1:14" ht="16.5" hidden="1" thickBot="1" x14ac:dyDescent="0.3">
      <c r="A4455" s="26">
        <v>7387</v>
      </c>
      <c r="B4455" s="48">
        <v>738700</v>
      </c>
      <c r="C4455" s="49" t="s">
        <v>2018</v>
      </c>
      <c r="D4455" s="99">
        <f>IF(ISERROR(VLOOKUP(A4455,'CGN-2015-001'!A4454:I9601,4,0)),0,VLOOKUP(A4455,'CGN-2015-001'!A4454:I9601,4,0))</f>
        <v>0</v>
      </c>
      <c r="E4455" s="40">
        <f>IF(ISERROR(VLOOKUP(A4455,[3]Hoja1!$A$1:$F$369,4,0)),0,VLOOKUP(A4455,[3]Hoja1!$A$1:$F$369,4,0))</f>
        <v>0</v>
      </c>
      <c r="F4455" s="40">
        <f>IF(ISERROR(VLOOKUP(A4455,[3]Hoja1!$A$1:$F$369,5,0)),0,VLOOKUP(A4455,[3]Hoja1!$A$1:$F$369,5,0))</f>
        <v>0</v>
      </c>
      <c r="G4455" s="102">
        <f>IF(ISERROR(VLOOKUP(A4455,'CGN-2015-001'!A4454:I9601,7,0)),0,VLOOKUP(A4455,'CGN-2015-001'!A4454:I9601,7,0))</f>
        <v>0</v>
      </c>
      <c r="H4455" s="50"/>
      <c r="I4455" s="51"/>
      <c r="J4455" s="113">
        <f t="shared" si="349"/>
        <v>0</v>
      </c>
      <c r="K4455" s="114">
        <f t="shared" si="350"/>
        <v>0</v>
      </c>
      <c r="L4455" s="31">
        <f t="shared" si="351"/>
        <v>0</v>
      </c>
      <c r="M4455" s="1">
        <f t="shared" si="352"/>
        <v>0</v>
      </c>
      <c r="N4455" s="1">
        <f t="shared" si="353"/>
        <v>4</v>
      </c>
    </row>
    <row r="4456" spans="1:14" ht="16.5" hidden="1" thickBot="1" x14ac:dyDescent="0.3">
      <c r="A4456" s="26">
        <v>738701</v>
      </c>
      <c r="B4456" s="42">
        <v>738701</v>
      </c>
      <c r="C4456" s="43" t="s">
        <v>1954</v>
      </c>
      <c r="D4456" s="99">
        <f>IF(ISERROR(VLOOKUP(A4456,'CGN-2015-001'!A4455:I9602,4,0)),0,VLOOKUP(A4456,'CGN-2015-001'!A4455:I9602,4,0))</f>
        <v>0</v>
      </c>
      <c r="E4456" s="45">
        <f>IF(ISERROR(VLOOKUP(A4456,[3]Hoja1!$A$1:$F$369,4,0)),0,VLOOKUP(A4456,[3]Hoja1!$A$1:$F$369,4,0))</f>
        <v>0</v>
      </c>
      <c r="F4456" s="45">
        <f>IF(ISERROR(VLOOKUP(A4456,[3]Hoja1!$A$1:$F$369,5,0)),0,VLOOKUP(A4456,[3]Hoja1!$A$1:$F$369,5,0))</f>
        <v>0</v>
      </c>
      <c r="G4456" s="102">
        <f>IF(ISERROR(VLOOKUP(A4456,'CGN-2015-001'!A4455:I9602,7,0)),0,VLOOKUP(A4456,'CGN-2015-001'!A4455:I9602,7,0))</f>
        <v>0</v>
      </c>
      <c r="H4456" s="44"/>
      <c r="I4456" s="46"/>
      <c r="J4456" s="113">
        <f t="shared" si="349"/>
        <v>0</v>
      </c>
      <c r="K4456" s="114">
        <f t="shared" si="350"/>
        <v>0</v>
      </c>
      <c r="L4456" s="31">
        <f t="shared" si="351"/>
        <v>0</v>
      </c>
      <c r="M4456" s="1">
        <f t="shared" si="352"/>
        <v>0</v>
      </c>
      <c r="N4456" s="1">
        <f t="shared" si="353"/>
        <v>6</v>
      </c>
    </row>
    <row r="4457" spans="1:14" ht="16.5" hidden="1" thickBot="1" x14ac:dyDescent="0.3">
      <c r="A4457" s="26">
        <v>738702</v>
      </c>
      <c r="B4457" s="42">
        <v>738702</v>
      </c>
      <c r="C4457" s="43" t="s">
        <v>1820</v>
      </c>
      <c r="D4457" s="99">
        <f>IF(ISERROR(VLOOKUP(A4457,'CGN-2015-001'!A4456:I9603,4,0)),0,VLOOKUP(A4457,'CGN-2015-001'!A4456:I9603,4,0))</f>
        <v>0</v>
      </c>
      <c r="E4457" s="45">
        <f>IF(ISERROR(VLOOKUP(A4457,[3]Hoja1!$A$1:$F$369,4,0)),0,VLOOKUP(A4457,[3]Hoja1!$A$1:$F$369,4,0))</f>
        <v>0</v>
      </c>
      <c r="F4457" s="45">
        <f>IF(ISERROR(VLOOKUP(A4457,[3]Hoja1!$A$1:$F$369,5,0)),0,VLOOKUP(A4457,[3]Hoja1!$A$1:$F$369,5,0))</f>
        <v>0</v>
      </c>
      <c r="G4457" s="102">
        <f>IF(ISERROR(VLOOKUP(A4457,'CGN-2015-001'!A4456:I9603,7,0)),0,VLOOKUP(A4457,'CGN-2015-001'!A4456:I9603,7,0))</f>
        <v>0</v>
      </c>
      <c r="H4457" s="44"/>
      <c r="I4457" s="46"/>
      <c r="J4457" s="113">
        <f t="shared" si="349"/>
        <v>0</v>
      </c>
      <c r="K4457" s="114">
        <f t="shared" si="350"/>
        <v>0</v>
      </c>
      <c r="L4457" s="31">
        <f t="shared" si="351"/>
        <v>0</v>
      </c>
      <c r="M4457" s="1">
        <f t="shared" si="352"/>
        <v>0</v>
      </c>
      <c r="N4457" s="1">
        <f t="shared" si="353"/>
        <v>6</v>
      </c>
    </row>
    <row r="4458" spans="1:14" ht="16.5" hidden="1" thickBot="1" x14ac:dyDescent="0.3">
      <c r="A4458" s="26">
        <v>738703</v>
      </c>
      <c r="B4458" s="42">
        <v>738703</v>
      </c>
      <c r="C4458" s="43" t="s">
        <v>817</v>
      </c>
      <c r="D4458" s="99">
        <f>IF(ISERROR(VLOOKUP(A4458,'CGN-2015-001'!A4457:I9604,4,0)),0,VLOOKUP(A4458,'CGN-2015-001'!A4457:I9604,4,0))</f>
        <v>0</v>
      </c>
      <c r="E4458" s="45">
        <f>IF(ISERROR(VLOOKUP(A4458,[3]Hoja1!$A$1:$F$369,4,0)),0,VLOOKUP(A4458,[3]Hoja1!$A$1:$F$369,4,0))</f>
        <v>0</v>
      </c>
      <c r="F4458" s="45">
        <f>IF(ISERROR(VLOOKUP(A4458,[3]Hoja1!$A$1:$F$369,5,0)),0,VLOOKUP(A4458,[3]Hoja1!$A$1:$F$369,5,0))</f>
        <v>0</v>
      </c>
      <c r="G4458" s="102">
        <f>IF(ISERROR(VLOOKUP(A4458,'CGN-2015-001'!A4457:I9604,7,0)),0,VLOOKUP(A4458,'CGN-2015-001'!A4457:I9604,7,0))</f>
        <v>0</v>
      </c>
      <c r="H4458" s="44"/>
      <c r="I4458" s="46"/>
      <c r="J4458" s="113">
        <f t="shared" si="349"/>
        <v>0</v>
      </c>
      <c r="K4458" s="114">
        <f t="shared" si="350"/>
        <v>0</v>
      </c>
      <c r="L4458" s="31">
        <f t="shared" si="351"/>
        <v>0</v>
      </c>
      <c r="M4458" s="1">
        <f t="shared" si="352"/>
        <v>0</v>
      </c>
      <c r="N4458" s="1">
        <f t="shared" si="353"/>
        <v>6</v>
      </c>
    </row>
    <row r="4459" spans="1:14" ht="16.5" hidden="1" thickBot="1" x14ac:dyDescent="0.3">
      <c r="A4459" s="26">
        <v>738704</v>
      </c>
      <c r="B4459" s="42">
        <v>738704</v>
      </c>
      <c r="C4459" s="43" t="s">
        <v>1819</v>
      </c>
      <c r="D4459" s="99">
        <f>IF(ISERROR(VLOOKUP(A4459,'CGN-2015-001'!A4458:I9605,4,0)),0,VLOOKUP(A4459,'CGN-2015-001'!A4458:I9605,4,0))</f>
        <v>0</v>
      </c>
      <c r="E4459" s="45">
        <f>IF(ISERROR(VLOOKUP(A4459,[3]Hoja1!$A$1:$F$369,4,0)),0,VLOOKUP(A4459,[3]Hoja1!$A$1:$F$369,4,0))</f>
        <v>0</v>
      </c>
      <c r="F4459" s="45">
        <f>IF(ISERROR(VLOOKUP(A4459,[3]Hoja1!$A$1:$F$369,5,0)),0,VLOOKUP(A4459,[3]Hoja1!$A$1:$F$369,5,0))</f>
        <v>0</v>
      </c>
      <c r="G4459" s="102">
        <f>IF(ISERROR(VLOOKUP(A4459,'CGN-2015-001'!A4458:I9605,7,0)),0,VLOOKUP(A4459,'CGN-2015-001'!A4458:I9605,7,0))</f>
        <v>0</v>
      </c>
      <c r="H4459" s="44"/>
      <c r="I4459" s="46"/>
      <c r="J4459" s="113">
        <f t="shared" si="349"/>
        <v>0</v>
      </c>
      <c r="K4459" s="114">
        <f t="shared" si="350"/>
        <v>0</v>
      </c>
      <c r="L4459" s="31">
        <f t="shared" si="351"/>
        <v>0</v>
      </c>
      <c r="M4459" s="1">
        <f t="shared" si="352"/>
        <v>0</v>
      </c>
      <c r="N4459" s="1">
        <f t="shared" si="353"/>
        <v>6</v>
      </c>
    </row>
    <row r="4460" spans="1:14" ht="16.5" hidden="1" thickBot="1" x14ac:dyDescent="0.3">
      <c r="A4460" s="26">
        <v>738705</v>
      </c>
      <c r="B4460" s="42">
        <v>738705</v>
      </c>
      <c r="C4460" s="43" t="s">
        <v>818</v>
      </c>
      <c r="D4460" s="99">
        <f>IF(ISERROR(VLOOKUP(A4460,'CGN-2015-001'!A4459:I9606,4,0)),0,VLOOKUP(A4460,'CGN-2015-001'!A4459:I9606,4,0))</f>
        <v>0</v>
      </c>
      <c r="E4460" s="45">
        <f>IF(ISERROR(VLOOKUP(A4460,[3]Hoja1!$A$1:$F$369,4,0)),0,VLOOKUP(A4460,[3]Hoja1!$A$1:$F$369,4,0))</f>
        <v>0</v>
      </c>
      <c r="F4460" s="45">
        <f>IF(ISERROR(VLOOKUP(A4460,[3]Hoja1!$A$1:$F$369,5,0)),0,VLOOKUP(A4460,[3]Hoja1!$A$1:$F$369,5,0))</f>
        <v>0</v>
      </c>
      <c r="G4460" s="102">
        <f>IF(ISERROR(VLOOKUP(A4460,'CGN-2015-001'!A4459:I9606,7,0)),0,VLOOKUP(A4460,'CGN-2015-001'!A4459:I9606,7,0))</f>
        <v>0</v>
      </c>
      <c r="H4460" s="44"/>
      <c r="I4460" s="46"/>
      <c r="J4460" s="113">
        <f t="shared" si="349"/>
        <v>0</v>
      </c>
      <c r="K4460" s="114">
        <f t="shared" si="350"/>
        <v>0</v>
      </c>
      <c r="L4460" s="31">
        <f t="shared" si="351"/>
        <v>0</v>
      </c>
      <c r="M4460" s="1">
        <f t="shared" si="352"/>
        <v>0</v>
      </c>
      <c r="N4460" s="1">
        <f t="shared" si="353"/>
        <v>6</v>
      </c>
    </row>
    <row r="4461" spans="1:14" ht="16.5" hidden="1" thickBot="1" x14ac:dyDescent="0.3">
      <c r="A4461" s="26">
        <v>738706</v>
      </c>
      <c r="B4461" s="42">
        <v>738706</v>
      </c>
      <c r="C4461" s="43" t="s">
        <v>440</v>
      </c>
      <c r="D4461" s="99">
        <f>IF(ISERROR(VLOOKUP(A4461,'CGN-2015-001'!A4460:I9607,4,0)),0,VLOOKUP(A4461,'CGN-2015-001'!A4460:I9607,4,0))</f>
        <v>0</v>
      </c>
      <c r="E4461" s="45">
        <f>IF(ISERROR(VLOOKUP(A4461,[3]Hoja1!$A$1:$F$369,4,0)),0,VLOOKUP(A4461,[3]Hoja1!$A$1:$F$369,4,0))</f>
        <v>0</v>
      </c>
      <c r="F4461" s="45">
        <f>IF(ISERROR(VLOOKUP(A4461,[3]Hoja1!$A$1:$F$369,5,0)),0,VLOOKUP(A4461,[3]Hoja1!$A$1:$F$369,5,0))</f>
        <v>0</v>
      </c>
      <c r="G4461" s="102">
        <f>IF(ISERROR(VLOOKUP(A4461,'CGN-2015-001'!A4460:I9607,7,0)),0,VLOOKUP(A4461,'CGN-2015-001'!A4460:I9607,7,0))</f>
        <v>0</v>
      </c>
      <c r="H4461" s="44"/>
      <c r="I4461" s="46"/>
      <c r="J4461" s="113">
        <f t="shared" si="349"/>
        <v>0</v>
      </c>
      <c r="K4461" s="114">
        <f t="shared" si="350"/>
        <v>0</v>
      </c>
      <c r="L4461" s="31">
        <f t="shared" si="351"/>
        <v>0</v>
      </c>
      <c r="M4461" s="1">
        <f t="shared" si="352"/>
        <v>0</v>
      </c>
      <c r="N4461" s="1">
        <f t="shared" si="353"/>
        <v>6</v>
      </c>
    </row>
    <row r="4462" spans="1:14" ht="16.5" hidden="1" thickBot="1" x14ac:dyDescent="0.3">
      <c r="A4462" s="26">
        <v>738707</v>
      </c>
      <c r="B4462" s="42">
        <v>738707</v>
      </c>
      <c r="C4462" s="43" t="s">
        <v>1955</v>
      </c>
      <c r="D4462" s="99">
        <f>IF(ISERROR(VLOOKUP(A4462,'CGN-2015-001'!A4461:I9608,4,0)),0,VLOOKUP(A4462,'CGN-2015-001'!A4461:I9608,4,0))</f>
        <v>0</v>
      </c>
      <c r="E4462" s="45">
        <f>IF(ISERROR(VLOOKUP(A4462,[3]Hoja1!$A$1:$F$369,4,0)),0,VLOOKUP(A4462,[3]Hoja1!$A$1:$F$369,4,0))</f>
        <v>0</v>
      </c>
      <c r="F4462" s="45">
        <f>IF(ISERROR(VLOOKUP(A4462,[3]Hoja1!$A$1:$F$369,5,0)),0,VLOOKUP(A4462,[3]Hoja1!$A$1:$F$369,5,0))</f>
        <v>0</v>
      </c>
      <c r="G4462" s="102">
        <f>IF(ISERROR(VLOOKUP(A4462,'CGN-2015-001'!A4461:I9608,7,0)),0,VLOOKUP(A4462,'CGN-2015-001'!A4461:I9608,7,0))</f>
        <v>0</v>
      </c>
      <c r="H4462" s="44"/>
      <c r="I4462" s="46"/>
      <c r="J4462" s="113">
        <f t="shared" si="349"/>
        <v>0</v>
      </c>
      <c r="K4462" s="114">
        <f t="shared" si="350"/>
        <v>0</v>
      </c>
      <c r="L4462" s="31">
        <f t="shared" si="351"/>
        <v>0</v>
      </c>
      <c r="M4462" s="1">
        <f t="shared" si="352"/>
        <v>0</v>
      </c>
      <c r="N4462" s="1">
        <f t="shared" si="353"/>
        <v>6</v>
      </c>
    </row>
    <row r="4463" spans="1:14" ht="16.5" hidden="1" thickBot="1" x14ac:dyDescent="0.3">
      <c r="A4463" s="26">
        <v>738708</v>
      </c>
      <c r="B4463" s="42">
        <v>738708</v>
      </c>
      <c r="C4463" s="43" t="s">
        <v>438</v>
      </c>
      <c r="D4463" s="99">
        <f>IF(ISERROR(VLOOKUP(A4463,'CGN-2015-001'!A4462:I9609,4,0)),0,VLOOKUP(A4463,'CGN-2015-001'!A4462:I9609,4,0))</f>
        <v>0</v>
      </c>
      <c r="E4463" s="45">
        <f>IF(ISERROR(VLOOKUP(A4463,[3]Hoja1!$A$1:$F$369,4,0)),0,VLOOKUP(A4463,[3]Hoja1!$A$1:$F$369,4,0))</f>
        <v>0</v>
      </c>
      <c r="F4463" s="45">
        <f>IF(ISERROR(VLOOKUP(A4463,[3]Hoja1!$A$1:$F$369,5,0)),0,VLOOKUP(A4463,[3]Hoja1!$A$1:$F$369,5,0))</f>
        <v>0</v>
      </c>
      <c r="G4463" s="102">
        <f>IF(ISERROR(VLOOKUP(A4463,'CGN-2015-001'!A4462:I9609,7,0)),0,VLOOKUP(A4463,'CGN-2015-001'!A4462:I9609,7,0))</f>
        <v>0</v>
      </c>
      <c r="H4463" s="44"/>
      <c r="I4463" s="46"/>
      <c r="J4463" s="113">
        <f t="shared" si="349"/>
        <v>0</v>
      </c>
      <c r="K4463" s="114">
        <f t="shared" si="350"/>
        <v>0</v>
      </c>
      <c r="L4463" s="31">
        <f t="shared" si="351"/>
        <v>0</v>
      </c>
      <c r="M4463" s="1">
        <f t="shared" si="352"/>
        <v>0</v>
      </c>
      <c r="N4463" s="1">
        <f t="shared" si="353"/>
        <v>6</v>
      </c>
    </row>
    <row r="4464" spans="1:14" ht="16.5" hidden="1" thickBot="1" x14ac:dyDescent="0.3">
      <c r="A4464" s="26">
        <v>738709</v>
      </c>
      <c r="B4464" s="42">
        <v>738709</v>
      </c>
      <c r="C4464" s="43" t="s">
        <v>1821</v>
      </c>
      <c r="D4464" s="99">
        <f>IF(ISERROR(VLOOKUP(A4464,'CGN-2015-001'!A4463:I9610,4,0)),0,VLOOKUP(A4464,'CGN-2015-001'!A4463:I9610,4,0))</f>
        <v>0</v>
      </c>
      <c r="E4464" s="45">
        <f>IF(ISERROR(VLOOKUP(A4464,[3]Hoja1!$A$1:$F$369,4,0)),0,VLOOKUP(A4464,[3]Hoja1!$A$1:$F$369,4,0))</f>
        <v>0</v>
      </c>
      <c r="F4464" s="45">
        <f>IF(ISERROR(VLOOKUP(A4464,[3]Hoja1!$A$1:$F$369,5,0)),0,VLOOKUP(A4464,[3]Hoja1!$A$1:$F$369,5,0))</f>
        <v>0</v>
      </c>
      <c r="G4464" s="102">
        <f>IF(ISERROR(VLOOKUP(A4464,'CGN-2015-001'!A4463:I9610,7,0)),0,VLOOKUP(A4464,'CGN-2015-001'!A4463:I9610,7,0))</f>
        <v>0</v>
      </c>
      <c r="H4464" s="44"/>
      <c r="I4464" s="46"/>
      <c r="J4464" s="113">
        <f t="shared" si="349"/>
        <v>0</v>
      </c>
      <c r="K4464" s="114">
        <f t="shared" si="350"/>
        <v>0</v>
      </c>
      <c r="L4464" s="31">
        <f t="shared" si="351"/>
        <v>0</v>
      </c>
      <c r="M4464" s="1">
        <f t="shared" si="352"/>
        <v>0</v>
      </c>
      <c r="N4464" s="1">
        <f t="shared" si="353"/>
        <v>6</v>
      </c>
    </row>
    <row r="4465" spans="1:14" ht="16.5" hidden="1" thickBot="1" x14ac:dyDescent="0.3">
      <c r="A4465" s="26">
        <v>738710</v>
      </c>
      <c r="B4465" s="42">
        <v>738710</v>
      </c>
      <c r="C4465" s="43" t="s">
        <v>1822</v>
      </c>
      <c r="D4465" s="99">
        <f>IF(ISERROR(VLOOKUP(A4465,'CGN-2015-001'!A4464:I9611,4,0)),0,VLOOKUP(A4465,'CGN-2015-001'!A4464:I9611,4,0))</f>
        <v>0</v>
      </c>
      <c r="E4465" s="45">
        <f>IF(ISERROR(VLOOKUP(A4465,[3]Hoja1!$A$1:$F$369,4,0)),0,VLOOKUP(A4465,[3]Hoja1!$A$1:$F$369,4,0))</f>
        <v>0</v>
      </c>
      <c r="F4465" s="45">
        <f>IF(ISERROR(VLOOKUP(A4465,[3]Hoja1!$A$1:$F$369,5,0)),0,VLOOKUP(A4465,[3]Hoja1!$A$1:$F$369,5,0))</f>
        <v>0</v>
      </c>
      <c r="G4465" s="102">
        <f>IF(ISERROR(VLOOKUP(A4465,'CGN-2015-001'!A4464:I9611,7,0)),0,VLOOKUP(A4465,'CGN-2015-001'!A4464:I9611,7,0))</f>
        <v>0</v>
      </c>
      <c r="H4465" s="44"/>
      <c r="I4465" s="46"/>
      <c r="J4465" s="113">
        <f t="shared" si="349"/>
        <v>0</v>
      </c>
      <c r="K4465" s="114">
        <f t="shared" si="350"/>
        <v>0</v>
      </c>
      <c r="L4465" s="31">
        <f t="shared" si="351"/>
        <v>0</v>
      </c>
      <c r="M4465" s="1">
        <f t="shared" si="352"/>
        <v>0</v>
      </c>
      <c r="N4465" s="1">
        <f t="shared" si="353"/>
        <v>6</v>
      </c>
    </row>
    <row r="4466" spans="1:14" ht="16.5" hidden="1" thickBot="1" x14ac:dyDescent="0.3">
      <c r="A4466" s="26">
        <v>738795</v>
      </c>
      <c r="B4466" s="42">
        <v>738795</v>
      </c>
      <c r="C4466" s="43" t="s">
        <v>1956</v>
      </c>
      <c r="D4466" s="99">
        <f>IF(ISERROR(VLOOKUP(A4466,'CGN-2015-001'!A4465:I9612,4,0)),0,VLOOKUP(A4466,'CGN-2015-001'!A4465:I9612,4,0))</f>
        <v>0</v>
      </c>
      <c r="E4466" s="45">
        <f>IF(ISERROR(VLOOKUP(A4466,[3]Hoja1!$A$1:$F$369,4,0)),0,VLOOKUP(A4466,[3]Hoja1!$A$1:$F$369,4,0))</f>
        <v>0</v>
      </c>
      <c r="F4466" s="45">
        <f>IF(ISERROR(VLOOKUP(A4466,[3]Hoja1!$A$1:$F$369,5,0)),0,VLOOKUP(A4466,[3]Hoja1!$A$1:$F$369,5,0))</f>
        <v>0</v>
      </c>
      <c r="G4466" s="102">
        <f>IF(ISERROR(VLOOKUP(A4466,'CGN-2015-001'!A4465:I9612,7,0)),0,VLOOKUP(A4466,'CGN-2015-001'!A4465:I9612,7,0))</f>
        <v>0</v>
      </c>
      <c r="H4466" s="44"/>
      <c r="I4466" s="46"/>
      <c r="J4466" s="113">
        <f t="shared" si="349"/>
        <v>0</v>
      </c>
      <c r="K4466" s="114">
        <f t="shared" si="350"/>
        <v>0</v>
      </c>
      <c r="L4466" s="31">
        <f t="shared" si="351"/>
        <v>0</v>
      </c>
      <c r="M4466" s="1">
        <f t="shared" si="352"/>
        <v>0</v>
      </c>
      <c r="N4466" s="1">
        <f t="shared" si="353"/>
        <v>6</v>
      </c>
    </row>
    <row r="4467" spans="1:14" ht="16.5" hidden="1" thickBot="1" x14ac:dyDescent="0.3">
      <c r="A4467" s="26">
        <v>74</v>
      </c>
      <c r="B4467" s="32">
        <v>740000</v>
      </c>
      <c r="C4467" s="33" t="s">
        <v>1506</v>
      </c>
      <c r="D4467" s="99">
        <f>IF(ISERROR(VLOOKUP(A4467,'CGN-2015-001'!A4466:I9613,4,0)),0,VLOOKUP(A4467,'CGN-2015-001'!A4466:I9613,4,0))</f>
        <v>0</v>
      </c>
      <c r="E4467" s="35">
        <f>IF(ISERROR(VLOOKUP(A4467,[3]Hoja1!$A$1:$F$369,4,0)),0,VLOOKUP(A4467,[3]Hoja1!$A$1:$F$369,4,0))</f>
        <v>0</v>
      </c>
      <c r="F4467" s="35">
        <f>IF(ISERROR(VLOOKUP(A4467,[3]Hoja1!$A$1:$F$369,5,0)),0,VLOOKUP(A4467,[3]Hoja1!$A$1:$F$369,5,0))</f>
        <v>0</v>
      </c>
      <c r="G4467" s="102">
        <f>IF(ISERROR(VLOOKUP(A4467,'CGN-2015-001'!A4466:I9613,7,0)),0,VLOOKUP(A4467,'CGN-2015-001'!A4466:I9613,7,0))</f>
        <v>0</v>
      </c>
      <c r="H4467" s="34"/>
      <c r="I4467" s="58"/>
      <c r="J4467" s="113">
        <f t="shared" si="349"/>
        <v>0</v>
      </c>
      <c r="K4467" s="114">
        <f t="shared" si="350"/>
        <v>0</v>
      </c>
      <c r="L4467" s="31">
        <f t="shared" si="351"/>
        <v>0</v>
      </c>
      <c r="M4467" s="1">
        <f t="shared" si="352"/>
        <v>0</v>
      </c>
      <c r="N4467" s="1">
        <f t="shared" si="353"/>
        <v>2</v>
      </c>
    </row>
    <row r="4468" spans="1:14" ht="16.5" hidden="1" thickBot="1" x14ac:dyDescent="0.3">
      <c r="A4468" s="26">
        <v>7402</v>
      </c>
      <c r="B4468" s="48">
        <v>740200</v>
      </c>
      <c r="C4468" s="49" t="s">
        <v>2019</v>
      </c>
      <c r="D4468" s="99">
        <f>IF(ISERROR(VLOOKUP(A4468,'CGN-2015-001'!A4467:I9614,4,0)),0,VLOOKUP(A4468,'CGN-2015-001'!A4467:I9614,4,0))</f>
        <v>0</v>
      </c>
      <c r="E4468" s="40">
        <f>IF(ISERROR(VLOOKUP(A4468,[3]Hoja1!$A$1:$F$369,4,0)),0,VLOOKUP(A4468,[3]Hoja1!$A$1:$F$369,4,0))</f>
        <v>0</v>
      </c>
      <c r="F4468" s="40">
        <f>IF(ISERROR(VLOOKUP(A4468,[3]Hoja1!$A$1:$F$369,5,0)),0,VLOOKUP(A4468,[3]Hoja1!$A$1:$F$369,5,0))</f>
        <v>0</v>
      </c>
      <c r="G4468" s="102">
        <f>IF(ISERROR(VLOOKUP(A4468,'CGN-2015-001'!A4467:I9614,7,0)),0,VLOOKUP(A4468,'CGN-2015-001'!A4467:I9614,7,0))</f>
        <v>0</v>
      </c>
      <c r="H4468" s="50"/>
      <c r="I4468" s="51"/>
      <c r="J4468" s="113">
        <f t="shared" si="349"/>
        <v>0</v>
      </c>
      <c r="K4468" s="114">
        <f t="shared" si="350"/>
        <v>0</v>
      </c>
      <c r="L4468" s="31">
        <f t="shared" si="351"/>
        <v>0</v>
      </c>
      <c r="M4468" s="1">
        <f t="shared" si="352"/>
        <v>0</v>
      </c>
      <c r="N4468" s="1">
        <f t="shared" si="353"/>
        <v>4</v>
      </c>
    </row>
    <row r="4469" spans="1:14" ht="16.5" hidden="1" thickBot="1" x14ac:dyDescent="0.3">
      <c r="A4469" s="26">
        <v>740201</v>
      </c>
      <c r="B4469" s="42">
        <v>740201</v>
      </c>
      <c r="C4469" s="43" t="s">
        <v>1954</v>
      </c>
      <c r="D4469" s="99">
        <f>IF(ISERROR(VLOOKUP(A4469,'CGN-2015-001'!A4468:I9615,4,0)),0,VLOOKUP(A4469,'CGN-2015-001'!A4468:I9615,4,0))</f>
        <v>0</v>
      </c>
      <c r="E4469" s="45">
        <f>IF(ISERROR(VLOOKUP(A4469,[3]Hoja1!$A$1:$F$369,4,0)),0,VLOOKUP(A4469,[3]Hoja1!$A$1:$F$369,4,0))</f>
        <v>0</v>
      </c>
      <c r="F4469" s="45">
        <f>IF(ISERROR(VLOOKUP(A4469,[3]Hoja1!$A$1:$F$369,5,0)),0,VLOOKUP(A4469,[3]Hoja1!$A$1:$F$369,5,0))</f>
        <v>0</v>
      </c>
      <c r="G4469" s="102">
        <f>IF(ISERROR(VLOOKUP(A4469,'CGN-2015-001'!A4468:I9615,7,0)),0,VLOOKUP(A4469,'CGN-2015-001'!A4468:I9615,7,0))</f>
        <v>0</v>
      </c>
      <c r="H4469" s="44"/>
      <c r="I4469" s="46"/>
      <c r="J4469" s="113">
        <f t="shared" si="349"/>
        <v>0</v>
      </c>
      <c r="K4469" s="114">
        <f t="shared" si="350"/>
        <v>0</v>
      </c>
      <c r="L4469" s="31">
        <f t="shared" si="351"/>
        <v>0</v>
      </c>
      <c r="M4469" s="1">
        <f t="shared" si="352"/>
        <v>0</v>
      </c>
      <c r="N4469" s="1">
        <f t="shared" si="353"/>
        <v>6</v>
      </c>
    </row>
    <row r="4470" spans="1:14" ht="16.5" hidden="1" thickBot="1" x14ac:dyDescent="0.3">
      <c r="A4470" s="26">
        <v>740202</v>
      </c>
      <c r="B4470" s="42">
        <v>740202</v>
      </c>
      <c r="C4470" s="43" t="s">
        <v>1820</v>
      </c>
      <c r="D4470" s="99">
        <f>IF(ISERROR(VLOOKUP(A4470,'CGN-2015-001'!A4469:I9616,4,0)),0,VLOOKUP(A4470,'CGN-2015-001'!A4469:I9616,4,0))</f>
        <v>0</v>
      </c>
      <c r="E4470" s="45">
        <f>IF(ISERROR(VLOOKUP(A4470,[3]Hoja1!$A$1:$F$369,4,0)),0,VLOOKUP(A4470,[3]Hoja1!$A$1:$F$369,4,0))</f>
        <v>0</v>
      </c>
      <c r="F4470" s="45">
        <f>IF(ISERROR(VLOOKUP(A4470,[3]Hoja1!$A$1:$F$369,5,0)),0,VLOOKUP(A4470,[3]Hoja1!$A$1:$F$369,5,0))</f>
        <v>0</v>
      </c>
      <c r="G4470" s="102">
        <f>IF(ISERROR(VLOOKUP(A4470,'CGN-2015-001'!A4469:I9616,7,0)),0,VLOOKUP(A4470,'CGN-2015-001'!A4469:I9616,7,0))</f>
        <v>0</v>
      </c>
      <c r="H4470" s="44"/>
      <c r="I4470" s="46"/>
      <c r="J4470" s="113">
        <f t="shared" si="349"/>
        <v>0</v>
      </c>
      <c r="K4470" s="114">
        <f t="shared" si="350"/>
        <v>0</v>
      </c>
      <c r="L4470" s="31">
        <f t="shared" si="351"/>
        <v>0</v>
      </c>
      <c r="M4470" s="1">
        <f t="shared" si="352"/>
        <v>0</v>
      </c>
      <c r="N4470" s="1">
        <f t="shared" si="353"/>
        <v>6</v>
      </c>
    </row>
    <row r="4471" spans="1:14" ht="16.5" hidden="1" thickBot="1" x14ac:dyDescent="0.3">
      <c r="A4471" s="26">
        <v>740203</v>
      </c>
      <c r="B4471" s="42">
        <v>740203</v>
      </c>
      <c r="C4471" s="43" t="s">
        <v>817</v>
      </c>
      <c r="D4471" s="99">
        <f>IF(ISERROR(VLOOKUP(A4471,'CGN-2015-001'!A4470:I9617,4,0)),0,VLOOKUP(A4471,'CGN-2015-001'!A4470:I9617,4,0))</f>
        <v>0</v>
      </c>
      <c r="E4471" s="45">
        <f>IF(ISERROR(VLOOKUP(A4471,[3]Hoja1!$A$1:$F$369,4,0)),0,VLOOKUP(A4471,[3]Hoja1!$A$1:$F$369,4,0))</f>
        <v>0</v>
      </c>
      <c r="F4471" s="45">
        <f>IF(ISERROR(VLOOKUP(A4471,[3]Hoja1!$A$1:$F$369,5,0)),0,VLOOKUP(A4471,[3]Hoja1!$A$1:$F$369,5,0))</f>
        <v>0</v>
      </c>
      <c r="G4471" s="102">
        <f>IF(ISERROR(VLOOKUP(A4471,'CGN-2015-001'!A4470:I9617,7,0)),0,VLOOKUP(A4471,'CGN-2015-001'!A4470:I9617,7,0))</f>
        <v>0</v>
      </c>
      <c r="H4471" s="44"/>
      <c r="I4471" s="46"/>
      <c r="J4471" s="113">
        <f t="shared" si="349"/>
        <v>0</v>
      </c>
      <c r="K4471" s="114">
        <f t="shared" si="350"/>
        <v>0</v>
      </c>
      <c r="L4471" s="31">
        <f t="shared" si="351"/>
        <v>0</v>
      </c>
      <c r="M4471" s="1">
        <f t="shared" si="352"/>
        <v>0</v>
      </c>
      <c r="N4471" s="1">
        <f t="shared" si="353"/>
        <v>6</v>
      </c>
    </row>
    <row r="4472" spans="1:14" ht="16.5" hidden="1" thickBot="1" x14ac:dyDescent="0.3">
      <c r="A4472" s="26">
        <v>740204</v>
      </c>
      <c r="B4472" s="42">
        <v>740204</v>
      </c>
      <c r="C4472" s="43" t="s">
        <v>1819</v>
      </c>
      <c r="D4472" s="99">
        <f>IF(ISERROR(VLOOKUP(A4472,'CGN-2015-001'!A4471:I9618,4,0)),0,VLOOKUP(A4472,'CGN-2015-001'!A4471:I9618,4,0))</f>
        <v>0</v>
      </c>
      <c r="E4472" s="45">
        <f>IF(ISERROR(VLOOKUP(A4472,[3]Hoja1!$A$1:$F$369,4,0)),0,VLOOKUP(A4472,[3]Hoja1!$A$1:$F$369,4,0))</f>
        <v>0</v>
      </c>
      <c r="F4472" s="45">
        <f>IF(ISERROR(VLOOKUP(A4472,[3]Hoja1!$A$1:$F$369,5,0)),0,VLOOKUP(A4472,[3]Hoja1!$A$1:$F$369,5,0))</f>
        <v>0</v>
      </c>
      <c r="G4472" s="102">
        <f>IF(ISERROR(VLOOKUP(A4472,'CGN-2015-001'!A4471:I9618,7,0)),0,VLOOKUP(A4472,'CGN-2015-001'!A4471:I9618,7,0))</f>
        <v>0</v>
      </c>
      <c r="H4472" s="44"/>
      <c r="I4472" s="46"/>
      <c r="J4472" s="113">
        <f t="shared" si="349"/>
        <v>0</v>
      </c>
      <c r="K4472" s="114">
        <f t="shared" si="350"/>
        <v>0</v>
      </c>
      <c r="L4472" s="31">
        <f t="shared" si="351"/>
        <v>0</v>
      </c>
      <c r="M4472" s="1">
        <f t="shared" si="352"/>
        <v>0</v>
      </c>
      <c r="N4472" s="1">
        <f t="shared" si="353"/>
        <v>6</v>
      </c>
    </row>
    <row r="4473" spans="1:14" ht="16.5" hidden="1" thickBot="1" x14ac:dyDescent="0.3">
      <c r="A4473" s="26">
        <v>740205</v>
      </c>
      <c r="B4473" s="42">
        <v>740205</v>
      </c>
      <c r="C4473" s="43" t="s">
        <v>818</v>
      </c>
      <c r="D4473" s="99">
        <f>IF(ISERROR(VLOOKUP(A4473,'CGN-2015-001'!A4472:I9619,4,0)),0,VLOOKUP(A4473,'CGN-2015-001'!A4472:I9619,4,0))</f>
        <v>0</v>
      </c>
      <c r="E4473" s="45">
        <f>IF(ISERROR(VLOOKUP(A4473,[3]Hoja1!$A$1:$F$369,4,0)),0,VLOOKUP(A4473,[3]Hoja1!$A$1:$F$369,4,0))</f>
        <v>0</v>
      </c>
      <c r="F4473" s="45">
        <f>IF(ISERROR(VLOOKUP(A4473,[3]Hoja1!$A$1:$F$369,5,0)),0,VLOOKUP(A4473,[3]Hoja1!$A$1:$F$369,5,0))</f>
        <v>0</v>
      </c>
      <c r="G4473" s="102">
        <f>IF(ISERROR(VLOOKUP(A4473,'CGN-2015-001'!A4472:I9619,7,0)),0,VLOOKUP(A4473,'CGN-2015-001'!A4472:I9619,7,0))</f>
        <v>0</v>
      </c>
      <c r="H4473" s="44"/>
      <c r="I4473" s="46"/>
      <c r="J4473" s="113">
        <f t="shared" si="349"/>
        <v>0</v>
      </c>
      <c r="K4473" s="114">
        <f t="shared" si="350"/>
        <v>0</v>
      </c>
      <c r="L4473" s="31">
        <f t="shared" si="351"/>
        <v>0</v>
      </c>
      <c r="M4473" s="1">
        <f t="shared" si="352"/>
        <v>0</v>
      </c>
      <c r="N4473" s="1">
        <f t="shared" si="353"/>
        <v>6</v>
      </c>
    </row>
    <row r="4474" spans="1:14" ht="16.5" hidden="1" thickBot="1" x14ac:dyDescent="0.3">
      <c r="A4474" s="26">
        <v>740206</v>
      </c>
      <c r="B4474" s="42">
        <v>740206</v>
      </c>
      <c r="C4474" s="43" t="s">
        <v>440</v>
      </c>
      <c r="D4474" s="99">
        <f>IF(ISERROR(VLOOKUP(A4474,'CGN-2015-001'!A4473:I9620,4,0)),0,VLOOKUP(A4474,'CGN-2015-001'!A4473:I9620,4,0))</f>
        <v>0</v>
      </c>
      <c r="E4474" s="45">
        <f>IF(ISERROR(VLOOKUP(A4474,[3]Hoja1!$A$1:$F$369,4,0)),0,VLOOKUP(A4474,[3]Hoja1!$A$1:$F$369,4,0))</f>
        <v>0</v>
      </c>
      <c r="F4474" s="45">
        <f>IF(ISERROR(VLOOKUP(A4474,[3]Hoja1!$A$1:$F$369,5,0)),0,VLOOKUP(A4474,[3]Hoja1!$A$1:$F$369,5,0))</f>
        <v>0</v>
      </c>
      <c r="G4474" s="102">
        <f>IF(ISERROR(VLOOKUP(A4474,'CGN-2015-001'!A4473:I9620,7,0)),0,VLOOKUP(A4474,'CGN-2015-001'!A4473:I9620,7,0))</f>
        <v>0</v>
      </c>
      <c r="H4474" s="44"/>
      <c r="I4474" s="46"/>
      <c r="J4474" s="113">
        <f t="shared" si="349"/>
        <v>0</v>
      </c>
      <c r="K4474" s="114">
        <f t="shared" si="350"/>
        <v>0</v>
      </c>
      <c r="L4474" s="31">
        <f t="shared" si="351"/>
        <v>0</v>
      </c>
      <c r="M4474" s="1">
        <f t="shared" si="352"/>
        <v>0</v>
      </c>
      <c r="N4474" s="1">
        <f t="shared" si="353"/>
        <v>6</v>
      </c>
    </row>
    <row r="4475" spans="1:14" ht="16.5" hidden="1" thickBot="1" x14ac:dyDescent="0.3">
      <c r="A4475" s="26">
        <v>740207</v>
      </c>
      <c r="B4475" s="42">
        <v>740207</v>
      </c>
      <c r="C4475" s="43" t="s">
        <v>1955</v>
      </c>
      <c r="D4475" s="99">
        <f>IF(ISERROR(VLOOKUP(A4475,'CGN-2015-001'!A4474:I9621,4,0)),0,VLOOKUP(A4475,'CGN-2015-001'!A4474:I9621,4,0))</f>
        <v>0</v>
      </c>
      <c r="E4475" s="45">
        <f>IF(ISERROR(VLOOKUP(A4475,[3]Hoja1!$A$1:$F$369,4,0)),0,VLOOKUP(A4475,[3]Hoja1!$A$1:$F$369,4,0))</f>
        <v>0</v>
      </c>
      <c r="F4475" s="45">
        <f>IF(ISERROR(VLOOKUP(A4475,[3]Hoja1!$A$1:$F$369,5,0)),0,VLOOKUP(A4475,[3]Hoja1!$A$1:$F$369,5,0))</f>
        <v>0</v>
      </c>
      <c r="G4475" s="102">
        <f>IF(ISERROR(VLOOKUP(A4475,'CGN-2015-001'!A4474:I9621,7,0)),0,VLOOKUP(A4475,'CGN-2015-001'!A4474:I9621,7,0))</f>
        <v>0</v>
      </c>
      <c r="H4475" s="44"/>
      <c r="I4475" s="46"/>
      <c r="J4475" s="113">
        <f t="shared" si="349"/>
        <v>0</v>
      </c>
      <c r="K4475" s="114">
        <f t="shared" si="350"/>
        <v>0</v>
      </c>
      <c r="L4475" s="31">
        <f t="shared" si="351"/>
        <v>0</v>
      </c>
      <c r="M4475" s="1">
        <f t="shared" si="352"/>
        <v>0</v>
      </c>
      <c r="N4475" s="1">
        <f t="shared" si="353"/>
        <v>6</v>
      </c>
    </row>
    <row r="4476" spans="1:14" ht="16.5" hidden="1" thickBot="1" x14ac:dyDescent="0.3">
      <c r="A4476" s="26">
        <v>740208</v>
      </c>
      <c r="B4476" s="42">
        <v>740208</v>
      </c>
      <c r="C4476" s="43" t="s">
        <v>438</v>
      </c>
      <c r="D4476" s="99">
        <f>IF(ISERROR(VLOOKUP(A4476,'CGN-2015-001'!A4475:I9622,4,0)),0,VLOOKUP(A4476,'CGN-2015-001'!A4475:I9622,4,0))</f>
        <v>0</v>
      </c>
      <c r="E4476" s="45">
        <f>IF(ISERROR(VLOOKUP(A4476,[3]Hoja1!$A$1:$F$369,4,0)),0,VLOOKUP(A4476,[3]Hoja1!$A$1:$F$369,4,0))</f>
        <v>0</v>
      </c>
      <c r="F4476" s="45">
        <f>IF(ISERROR(VLOOKUP(A4476,[3]Hoja1!$A$1:$F$369,5,0)),0,VLOOKUP(A4476,[3]Hoja1!$A$1:$F$369,5,0))</f>
        <v>0</v>
      </c>
      <c r="G4476" s="102">
        <f>IF(ISERROR(VLOOKUP(A4476,'CGN-2015-001'!A4475:I9622,7,0)),0,VLOOKUP(A4476,'CGN-2015-001'!A4475:I9622,7,0))</f>
        <v>0</v>
      </c>
      <c r="H4476" s="44"/>
      <c r="I4476" s="46"/>
      <c r="J4476" s="113">
        <f t="shared" si="349"/>
        <v>0</v>
      </c>
      <c r="K4476" s="114">
        <f t="shared" si="350"/>
        <v>0</v>
      </c>
      <c r="L4476" s="31">
        <f t="shared" si="351"/>
        <v>0</v>
      </c>
      <c r="M4476" s="1">
        <f t="shared" si="352"/>
        <v>0</v>
      </c>
      <c r="N4476" s="1">
        <f t="shared" si="353"/>
        <v>6</v>
      </c>
    </row>
    <row r="4477" spans="1:14" ht="16.5" hidden="1" thickBot="1" x14ac:dyDescent="0.3">
      <c r="A4477" s="26">
        <v>740209</v>
      </c>
      <c r="B4477" s="42">
        <v>740209</v>
      </c>
      <c r="C4477" s="43" t="s">
        <v>1821</v>
      </c>
      <c r="D4477" s="99">
        <f>IF(ISERROR(VLOOKUP(A4477,'CGN-2015-001'!A4476:I9623,4,0)),0,VLOOKUP(A4477,'CGN-2015-001'!A4476:I9623,4,0))</f>
        <v>0</v>
      </c>
      <c r="E4477" s="45">
        <f>IF(ISERROR(VLOOKUP(A4477,[3]Hoja1!$A$1:$F$369,4,0)),0,VLOOKUP(A4477,[3]Hoja1!$A$1:$F$369,4,0))</f>
        <v>0</v>
      </c>
      <c r="F4477" s="45">
        <f>IF(ISERROR(VLOOKUP(A4477,[3]Hoja1!$A$1:$F$369,5,0)),0,VLOOKUP(A4477,[3]Hoja1!$A$1:$F$369,5,0))</f>
        <v>0</v>
      </c>
      <c r="G4477" s="102">
        <f>IF(ISERROR(VLOOKUP(A4477,'CGN-2015-001'!A4476:I9623,7,0)),0,VLOOKUP(A4477,'CGN-2015-001'!A4476:I9623,7,0))</f>
        <v>0</v>
      </c>
      <c r="H4477" s="44"/>
      <c r="I4477" s="46"/>
      <c r="J4477" s="113">
        <f t="shared" si="349"/>
        <v>0</v>
      </c>
      <c r="K4477" s="114">
        <f t="shared" si="350"/>
        <v>0</v>
      </c>
      <c r="L4477" s="31">
        <f t="shared" si="351"/>
        <v>0</v>
      </c>
      <c r="M4477" s="1">
        <f t="shared" si="352"/>
        <v>0</v>
      </c>
      <c r="N4477" s="1">
        <f t="shared" si="353"/>
        <v>6</v>
      </c>
    </row>
    <row r="4478" spans="1:14" ht="16.5" hidden="1" thickBot="1" x14ac:dyDescent="0.3">
      <c r="A4478" s="26">
        <v>740210</v>
      </c>
      <c r="B4478" s="42">
        <v>740210</v>
      </c>
      <c r="C4478" s="43" t="s">
        <v>1822</v>
      </c>
      <c r="D4478" s="99">
        <f>IF(ISERROR(VLOOKUP(A4478,'CGN-2015-001'!A4477:I9624,4,0)),0,VLOOKUP(A4478,'CGN-2015-001'!A4477:I9624,4,0))</f>
        <v>0</v>
      </c>
      <c r="E4478" s="45">
        <f>IF(ISERROR(VLOOKUP(A4478,[3]Hoja1!$A$1:$F$369,4,0)),0,VLOOKUP(A4478,[3]Hoja1!$A$1:$F$369,4,0))</f>
        <v>0</v>
      </c>
      <c r="F4478" s="45">
        <f>IF(ISERROR(VLOOKUP(A4478,[3]Hoja1!$A$1:$F$369,5,0)),0,VLOOKUP(A4478,[3]Hoja1!$A$1:$F$369,5,0))</f>
        <v>0</v>
      </c>
      <c r="G4478" s="102">
        <f>IF(ISERROR(VLOOKUP(A4478,'CGN-2015-001'!A4477:I9624,7,0)),0,VLOOKUP(A4478,'CGN-2015-001'!A4477:I9624,7,0))</f>
        <v>0</v>
      </c>
      <c r="H4478" s="44"/>
      <c r="I4478" s="46"/>
      <c r="J4478" s="113">
        <f t="shared" si="349"/>
        <v>0</v>
      </c>
      <c r="K4478" s="114">
        <f t="shared" si="350"/>
        <v>0</v>
      </c>
      <c r="L4478" s="31">
        <f t="shared" si="351"/>
        <v>0</v>
      </c>
      <c r="M4478" s="1">
        <f t="shared" si="352"/>
        <v>0</v>
      </c>
      <c r="N4478" s="1">
        <f t="shared" si="353"/>
        <v>6</v>
      </c>
    </row>
    <row r="4479" spans="1:14" ht="16.5" hidden="1" thickBot="1" x14ac:dyDescent="0.3">
      <c r="A4479" s="26">
        <v>740295</v>
      </c>
      <c r="B4479" s="42">
        <v>740295</v>
      </c>
      <c r="C4479" s="43" t="s">
        <v>1956</v>
      </c>
      <c r="D4479" s="99">
        <f>IF(ISERROR(VLOOKUP(A4479,'CGN-2015-001'!A4478:I9625,4,0)),0,VLOOKUP(A4479,'CGN-2015-001'!A4478:I9625,4,0))</f>
        <v>0</v>
      </c>
      <c r="E4479" s="45">
        <f>IF(ISERROR(VLOOKUP(A4479,[3]Hoja1!$A$1:$F$369,4,0)),0,VLOOKUP(A4479,[3]Hoja1!$A$1:$F$369,4,0))</f>
        <v>0</v>
      </c>
      <c r="F4479" s="45">
        <f>IF(ISERROR(VLOOKUP(A4479,[3]Hoja1!$A$1:$F$369,5,0)),0,VLOOKUP(A4479,[3]Hoja1!$A$1:$F$369,5,0))</f>
        <v>0</v>
      </c>
      <c r="G4479" s="102">
        <f>IF(ISERROR(VLOOKUP(A4479,'CGN-2015-001'!A4478:I9625,7,0)),0,VLOOKUP(A4479,'CGN-2015-001'!A4478:I9625,7,0))</f>
        <v>0</v>
      </c>
      <c r="H4479" s="44"/>
      <c r="I4479" s="46"/>
      <c r="J4479" s="113">
        <f t="shared" si="349"/>
        <v>0</v>
      </c>
      <c r="K4479" s="114">
        <f t="shared" si="350"/>
        <v>0</v>
      </c>
      <c r="L4479" s="31">
        <f t="shared" si="351"/>
        <v>0</v>
      </c>
      <c r="M4479" s="1">
        <f t="shared" si="352"/>
        <v>0</v>
      </c>
      <c r="N4479" s="1">
        <f t="shared" si="353"/>
        <v>6</v>
      </c>
    </row>
    <row r="4480" spans="1:14" ht="16.5" hidden="1" thickBot="1" x14ac:dyDescent="0.3">
      <c r="A4480" s="26">
        <v>7403</v>
      </c>
      <c r="B4480" s="48">
        <v>740300</v>
      </c>
      <c r="C4480" s="49" t="s">
        <v>2020</v>
      </c>
      <c r="D4480" s="99">
        <f>IF(ISERROR(VLOOKUP(A4480,'CGN-2015-001'!A4479:I9626,4,0)),0,VLOOKUP(A4480,'CGN-2015-001'!A4479:I9626,4,0))</f>
        <v>0</v>
      </c>
      <c r="E4480" s="40">
        <f>IF(ISERROR(VLOOKUP(A4480,[3]Hoja1!$A$1:$F$369,4,0)),0,VLOOKUP(A4480,[3]Hoja1!$A$1:$F$369,4,0))</f>
        <v>0</v>
      </c>
      <c r="F4480" s="40">
        <f>IF(ISERROR(VLOOKUP(A4480,[3]Hoja1!$A$1:$F$369,5,0)),0,VLOOKUP(A4480,[3]Hoja1!$A$1:$F$369,5,0))</f>
        <v>0</v>
      </c>
      <c r="G4480" s="102">
        <f>IF(ISERROR(VLOOKUP(A4480,'CGN-2015-001'!A4479:I9626,7,0)),0,VLOOKUP(A4480,'CGN-2015-001'!A4479:I9626,7,0))</f>
        <v>0</v>
      </c>
      <c r="H4480" s="50"/>
      <c r="I4480" s="51"/>
      <c r="J4480" s="113">
        <f t="shared" si="349"/>
        <v>0</v>
      </c>
      <c r="K4480" s="114">
        <f t="shared" si="350"/>
        <v>0</v>
      </c>
      <c r="L4480" s="31">
        <f t="shared" si="351"/>
        <v>0</v>
      </c>
      <c r="M4480" s="1">
        <f t="shared" si="352"/>
        <v>0</v>
      </c>
      <c r="N4480" s="1">
        <f t="shared" si="353"/>
        <v>4</v>
      </c>
    </row>
    <row r="4481" spans="1:14" ht="16.5" hidden="1" thickBot="1" x14ac:dyDescent="0.3">
      <c r="A4481" s="26">
        <v>740301</v>
      </c>
      <c r="B4481" s="42">
        <v>740301</v>
      </c>
      <c r="C4481" s="43" t="s">
        <v>1954</v>
      </c>
      <c r="D4481" s="99">
        <f>IF(ISERROR(VLOOKUP(A4481,'CGN-2015-001'!A4480:I9627,4,0)),0,VLOOKUP(A4481,'CGN-2015-001'!A4480:I9627,4,0))</f>
        <v>0</v>
      </c>
      <c r="E4481" s="45">
        <f>IF(ISERROR(VLOOKUP(A4481,[3]Hoja1!$A$1:$F$369,4,0)),0,VLOOKUP(A4481,[3]Hoja1!$A$1:$F$369,4,0))</f>
        <v>0</v>
      </c>
      <c r="F4481" s="45">
        <f>IF(ISERROR(VLOOKUP(A4481,[3]Hoja1!$A$1:$F$369,5,0)),0,VLOOKUP(A4481,[3]Hoja1!$A$1:$F$369,5,0))</f>
        <v>0</v>
      </c>
      <c r="G4481" s="102">
        <f>IF(ISERROR(VLOOKUP(A4481,'CGN-2015-001'!A4480:I9627,7,0)),0,VLOOKUP(A4481,'CGN-2015-001'!A4480:I9627,7,0))</f>
        <v>0</v>
      </c>
      <c r="H4481" s="44"/>
      <c r="I4481" s="46"/>
      <c r="J4481" s="113">
        <f t="shared" si="349"/>
        <v>0</v>
      </c>
      <c r="K4481" s="114">
        <f t="shared" si="350"/>
        <v>0</v>
      </c>
      <c r="L4481" s="31">
        <f t="shared" si="351"/>
        <v>0</v>
      </c>
      <c r="M4481" s="1">
        <f t="shared" si="352"/>
        <v>0</v>
      </c>
      <c r="N4481" s="1">
        <f t="shared" si="353"/>
        <v>6</v>
      </c>
    </row>
    <row r="4482" spans="1:14" ht="16.5" hidden="1" thickBot="1" x14ac:dyDescent="0.3">
      <c r="A4482" s="26">
        <v>740302</v>
      </c>
      <c r="B4482" s="42">
        <v>740302</v>
      </c>
      <c r="C4482" s="43" t="s">
        <v>1820</v>
      </c>
      <c r="D4482" s="99">
        <f>IF(ISERROR(VLOOKUP(A4482,'CGN-2015-001'!A4481:I9628,4,0)),0,VLOOKUP(A4482,'CGN-2015-001'!A4481:I9628,4,0))</f>
        <v>0</v>
      </c>
      <c r="E4482" s="45">
        <f>IF(ISERROR(VLOOKUP(A4482,[3]Hoja1!$A$1:$F$369,4,0)),0,VLOOKUP(A4482,[3]Hoja1!$A$1:$F$369,4,0))</f>
        <v>0</v>
      </c>
      <c r="F4482" s="45">
        <f>IF(ISERROR(VLOOKUP(A4482,[3]Hoja1!$A$1:$F$369,5,0)),0,VLOOKUP(A4482,[3]Hoja1!$A$1:$F$369,5,0))</f>
        <v>0</v>
      </c>
      <c r="G4482" s="102">
        <f>IF(ISERROR(VLOOKUP(A4482,'CGN-2015-001'!A4481:I9628,7,0)),0,VLOOKUP(A4482,'CGN-2015-001'!A4481:I9628,7,0))</f>
        <v>0</v>
      </c>
      <c r="H4482" s="44"/>
      <c r="I4482" s="46"/>
      <c r="J4482" s="113">
        <f t="shared" si="349"/>
        <v>0</v>
      </c>
      <c r="K4482" s="114">
        <f t="shared" si="350"/>
        <v>0</v>
      </c>
      <c r="L4482" s="31">
        <f t="shared" si="351"/>
        <v>0</v>
      </c>
      <c r="M4482" s="1">
        <f t="shared" si="352"/>
        <v>0</v>
      </c>
      <c r="N4482" s="1">
        <f t="shared" si="353"/>
        <v>6</v>
      </c>
    </row>
    <row r="4483" spans="1:14" ht="16.5" hidden="1" thickBot="1" x14ac:dyDescent="0.3">
      <c r="A4483" s="26">
        <v>740303</v>
      </c>
      <c r="B4483" s="42">
        <v>740303</v>
      </c>
      <c r="C4483" s="43" t="s">
        <v>817</v>
      </c>
      <c r="D4483" s="99">
        <f>IF(ISERROR(VLOOKUP(A4483,'CGN-2015-001'!A4482:I9629,4,0)),0,VLOOKUP(A4483,'CGN-2015-001'!A4482:I9629,4,0))</f>
        <v>0</v>
      </c>
      <c r="E4483" s="45">
        <f>IF(ISERROR(VLOOKUP(A4483,[3]Hoja1!$A$1:$F$369,4,0)),0,VLOOKUP(A4483,[3]Hoja1!$A$1:$F$369,4,0))</f>
        <v>0</v>
      </c>
      <c r="F4483" s="45">
        <f>IF(ISERROR(VLOOKUP(A4483,[3]Hoja1!$A$1:$F$369,5,0)),0,VLOOKUP(A4483,[3]Hoja1!$A$1:$F$369,5,0))</f>
        <v>0</v>
      </c>
      <c r="G4483" s="102">
        <f>IF(ISERROR(VLOOKUP(A4483,'CGN-2015-001'!A4482:I9629,7,0)),0,VLOOKUP(A4483,'CGN-2015-001'!A4482:I9629,7,0))</f>
        <v>0</v>
      </c>
      <c r="H4483" s="44"/>
      <c r="I4483" s="46"/>
      <c r="J4483" s="113">
        <f t="shared" si="349"/>
        <v>0</v>
      </c>
      <c r="K4483" s="114">
        <f t="shared" si="350"/>
        <v>0</v>
      </c>
      <c r="L4483" s="31">
        <f t="shared" si="351"/>
        <v>0</v>
      </c>
      <c r="M4483" s="1">
        <f t="shared" si="352"/>
        <v>0</v>
      </c>
      <c r="N4483" s="1">
        <f t="shared" si="353"/>
        <v>6</v>
      </c>
    </row>
    <row r="4484" spans="1:14" ht="16.5" hidden="1" thickBot="1" x14ac:dyDescent="0.3">
      <c r="A4484" s="26">
        <v>740304</v>
      </c>
      <c r="B4484" s="42">
        <v>740304</v>
      </c>
      <c r="C4484" s="43" t="s">
        <v>1819</v>
      </c>
      <c r="D4484" s="99">
        <f>IF(ISERROR(VLOOKUP(A4484,'CGN-2015-001'!A4483:I9630,4,0)),0,VLOOKUP(A4484,'CGN-2015-001'!A4483:I9630,4,0))</f>
        <v>0</v>
      </c>
      <c r="E4484" s="45">
        <f>IF(ISERROR(VLOOKUP(A4484,[3]Hoja1!$A$1:$F$369,4,0)),0,VLOOKUP(A4484,[3]Hoja1!$A$1:$F$369,4,0))</f>
        <v>0</v>
      </c>
      <c r="F4484" s="45">
        <f>IF(ISERROR(VLOOKUP(A4484,[3]Hoja1!$A$1:$F$369,5,0)),0,VLOOKUP(A4484,[3]Hoja1!$A$1:$F$369,5,0))</f>
        <v>0</v>
      </c>
      <c r="G4484" s="102">
        <f>IF(ISERROR(VLOOKUP(A4484,'CGN-2015-001'!A4483:I9630,7,0)),0,VLOOKUP(A4484,'CGN-2015-001'!A4483:I9630,7,0))</f>
        <v>0</v>
      </c>
      <c r="H4484" s="44"/>
      <c r="I4484" s="46"/>
      <c r="J4484" s="113">
        <f t="shared" si="349"/>
        <v>0</v>
      </c>
      <c r="K4484" s="114">
        <f t="shared" si="350"/>
        <v>0</v>
      </c>
      <c r="L4484" s="31">
        <f t="shared" si="351"/>
        <v>0</v>
      </c>
      <c r="M4484" s="1">
        <f t="shared" si="352"/>
        <v>0</v>
      </c>
      <c r="N4484" s="1">
        <f t="shared" si="353"/>
        <v>6</v>
      </c>
    </row>
    <row r="4485" spans="1:14" ht="16.5" hidden="1" thickBot="1" x14ac:dyDescent="0.3">
      <c r="A4485" s="26">
        <v>740305</v>
      </c>
      <c r="B4485" s="42">
        <v>740305</v>
      </c>
      <c r="C4485" s="43" t="s">
        <v>818</v>
      </c>
      <c r="D4485" s="99">
        <f>IF(ISERROR(VLOOKUP(A4485,'CGN-2015-001'!A4484:I9631,4,0)),0,VLOOKUP(A4485,'CGN-2015-001'!A4484:I9631,4,0))</f>
        <v>0</v>
      </c>
      <c r="E4485" s="45">
        <f>IF(ISERROR(VLOOKUP(A4485,[3]Hoja1!$A$1:$F$369,4,0)),0,VLOOKUP(A4485,[3]Hoja1!$A$1:$F$369,4,0))</f>
        <v>0</v>
      </c>
      <c r="F4485" s="45">
        <f>IF(ISERROR(VLOOKUP(A4485,[3]Hoja1!$A$1:$F$369,5,0)),0,VLOOKUP(A4485,[3]Hoja1!$A$1:$F$369,5,0))</f>
        <v>0</v>
      </c>
      <c r="G4485" s="102">
        <f>IF(ISERROR(VLOOKUP(A4485,'CGN-2015-001'!A4484:I9631,7,0)),0,VLOOKUP(A4485,'CGN-2015-001'!A4484:I9631,7,0))</f>
        <v>0</v>
      </c>
      <c r="H4485" s="44"/>
      <c r="I4485" s="46"/>
      <c r="J4485" s="113">
        <f t="shared" si="349"/>
        <v>0</v>
      </c>
      <c r="K4485" s="114">
        <f t="shared" si="350"/>
        <v>0</v>
      </c>
      <c r="L4485" s="31">
        <f t="shared" si="351"/>
        <v>0</v>
      </c>
      <c r="M4485" s="1">
        <f t="shared" si="352"/>
        <v>0</v>
      </c>
      <c r="N4485" s="1">
        <f t="shared" si="353"/>
        <v>6</v>
      </c>
    </row>
    <row r="4486" spans="1:14" ht="16.5" hidden="1" thickBot="1" x14ac:dyDescent="0.3">
      <c r="A4486" s="26">
        <v>740306</v>
      </c>
      <c r="B4486" s="42">
        <v>740306</v>
      </c>
      <c r="C4486" s="43" t="s">
        <v>440</v>
      </c>
      <c r="D4486" s="99">
        <f>IF(ISERROR(VLOOKUP(A4486,'CGN-2015-001'!A4485:I9632,4,0)),0,VLOOKUP(A4486,'CGN-2015-001'!A4485:I9632,4,0))</f>
        <v>0</v>
      </c>
      <c r="E4486" s="45">
        <f>IF(ISERROR(VLOOKUP(A4486,[3]Hoja1!$A$1:$F$369,4,0)),0,VLOOKUP(A4486,[3]Hoja1!$A$1:$F$369,4,0))</f>
        <v>0</v>
      </c>
      <c r="F4486" s="45">
        <f>IF(ISERROR(VLOOKUP(A4486,[3]Hoja1!$A$1:$F$369,5,0)),0,VLOOKUP(A4486,[3]Hoja1!$A$1:$F$369,5,0))</f>
        <v>0</v>
      </c>
      <c r="G4486" s="102">
        <f>IF(ISERROR(VLOOKUP(A4486,'CGN-2015-001'!A4485:I9632,7,0)),0,VLOOKUP(A4486,'CGN-2015-001'!A4485:I9632,7,0))</f>
        <v>0</v>
      </c>
      <c r="H4486" s="44"/>
      <c r="I4486" s="46"/>
      <c r="J4486" s="113">
        <f t="shared" si="349"/>
        <v>0</v>
      </c>
      <c r="K4486" s="114">
        <f t="shared" si="350"/>
        <v>0</v>
      </c>
      <c r="L4486" s="31">
        <f t="shared" si="351"/>
        <v>0</v>
      </c>
      <c r="M4486" s="1">
        <f t="shared" si="352"/>
        <v>0</v>
      </c>
      <c r="N4486" s="1">
        <f t="shared" si="353"/>
        <v>6</v>
      </c>
    </row>
    <row r="4487" spans="1:14" ht="16.5" hidden="1" thickBot="1" x14ac:dyDescent="0.3">
      <c r="A4487" s="26">
        <v>740307</v>
      </c>
      <c r="B4487" s="42">
        <v>740307</v>
      </c>
      <c r="C4487" s="43" t="s">
        <v>1955</v>
      </c>
      <c r="D4487" s="99">
        <f>IF(ISERROR(VLOOKUP(A4487,'CGN-2015-001'!A4486:I9633,4,0)),0,VLOOKUP(A4487,'CGN-2015-001'!A4486:I9633,4,0))</f>
        <v>0</v>
      </c>
      <c r="E4487" s="45">
        <f>IF(ISERROR(VLOOKUP(A4487,[3]Hoja1!$A$1:$F$369,4,0)),0,VLOOKUP(A4487,[3]Hoja1!$A$1:$F$369,4,0))</f>
        <v>0</v>
      </c>
      <c r="F4487" s="45">
        <f>IF(ISERROR(VLOOKUP(A4487,[3]Hoja1!$A$1:$F$369,5,0)),0,VLOOKUP(A4487,[3]Hoja1!$A$1:$F$369,5,0))</f>
        <v>0</v>
      </c>
      <c r="G4487" s="102">
        <f>IF(ISERROR(VLOOKUP(A4487,'CGN-2015-001'!A4486:I9633,7,0)),0,VLOOKUP(A4487,'CGN-2015-001'!A4486:I9633,7,0))</f>
        <v>0</v>
      </c>
      <c r="H4487" s="44"/>
      <c r="I4487" s="46"/>
      <c r="J4487" s="113">
        <f t="shared" si="349"/>
        <v>0</v>
      </c>
      <c r="K4487" s="114">
        <f t="shared" si="350"/>
        <v>0</v>
      </c>
      <c r="L4487" s="31">
        <f t="shared" si="351"/>
        <v>0</v>
      </c>
      <c r="M4487" s="1">
        <f t="shared" si="352"/>
        <v>0</v>
      </c>
      <c r="N4487" s="1">
        <f t="shared" si="353"/>
        <v>6</v>
      </c>
    </row>
    <row r="4488" spans="1:14" ht="16.5" hidden="1" thickBot="1" x14ac:dyDescent="0.3">
      <c r="A4488" s="26">
        <v>740308</v>
      </c>
      <c r="B4488" s="42">
        <v>740308</v>
      </c>
      <c r="C4488" s="43" t="s">
        <v>438</v>
      </c>
      <c r="D4488" s="99">
        <f>IF(ISERROR(VLOOKUP(A4488,'CGN-2015-001'!A4487:I9634,4,0)),0,VLOOKUP(A4488,'CGN-2015-001'!A4487:I9634,4,0))</f>
        <v>0</v>
      </c>
      <c r="E4488" s="45">
        <f>IF(ISERROR(VLOOKUP(A4488,[3]Hoja1!$A$1:$F$369,4,0)),0,VLOOKUP(A4488,[3]Hoja1!$A$1:$F$369,4,0))</f>
        <v>0</v>
      </c>
      <c r="F4488" s="45">
        <f>IF(ISERROR(VLOOKUP(A4488,[3]Hoja1!$A$1:$F$369,5,0)),0,VLOOKUP(A4488,[3]Hoja1!$A$1:$F$369,5,0))</f>
        <v>0</v>
      </c>
      <c r="G4488" s="102">
        <f>IF(ISERROR(VLOOKUP(A4488,'CGN-2015-001'!A4487:I9634,7,0)),0,VLOOKUP(A4488,'CGN-2015-001'!A4487:I9634,7,0))</f>
        <v>0</v>
      </c>
      <c r="H4488" s="44"/>
      <c r="I4488" s="46"/>
      <c r="J4488" s="113">
        <f t="shared" si="349"/>
        <v>0</v>
      </c>
      <c r="K4488" s="114">
        <f t="shared" si="350"/>
        <v>0</v>
      </c>
      <c r="L4488" s="31">
        <f t="shared" si="351"/>
        <v>0</v>
      </c>
      <c r="M4488" s="1">
        <f t="shared" si="352"/>
        <v>0</v>
      </c>
      <c r="N4488" s="1">
        <f t="shared" si="353"/>
        <v>6</v>
      </c>
    </row>
    <row r="4489" spans="1:14" ht="16.5" hidden="1" thickBot="1" x14ac:dyDescent="0.3">
      <c r="A4489" s="26">
        <v>740309</v>
      </c>
      <c r="B4489" s="42">
        <v>740309</v>
      </c>
      <c r="C4489" s="43" t="s">
        <v>1821</v>
      </c>
      <c r="D4489" s="99">
        <f>IF(ISERROR(VLOOKUP(A4489,'CGN-2015-001'!A4488:I9635,4,0)),0,VLOOKUP(A4489,'CGN-2015-001'!A4488:I9635,4,0))</f>
        <v>0</v>
      </c>
      <c r="E4489" s="45">
        <f>IF(ISERROR(VLOOKUP(A4489,[3]Hoja1!$A$1:$F$369,4,0)),0,VLOOKUP(A4489,[3]Hoja1!$A$1:$F$369,4,0))</f>
        <v>0</v>
      </c>
      <c r="F4489" s="45">
        <f>IF(ISERROR(VLOOKUP(A4489,[3]Hoja1!$A$1:$F$369,5,0)),0,VLOOKUP(A4489,[3]Hoja1!$A$1:$F$369,5,0))</f>
        <v>0</v>
      </c>
      <c r="G4489" s="102">
        <f>IF(ISERROR(VLOOKUP(A4489,'CGN-2015-001'!A4488:I9635,7,0)),0,VLOOKUP(A4489,'CGN-2015-001'!A4488:I9635,7,0))</f>
        <v>0</v>
      </c>
      <c r="H4489" s="44"/>
      <c r="I4489" s="46"/>
      <c r="J4489" s="113">
        <f t="shared" si="349"/>
        <v>0</v>
      </c>
      <c r="K4489" s="114">
        <f t="shared" si="350"/>
        <v>0</v>
      </c>
      <c r="L4489" s="31">
        <f t="shared" si="351"/>
        <v>0</v>
      </c>
      <c r="M4489" s="1">
        <f t="shared" si="352"/>
        <v>0</v>
      </c>
      <c r="N4489" s="1">
        <f t="shared" si="353"/>
        <v>6</v>
      </c>
    </row>
    <row r="4490" spans="1:14" ht="16.5" hidden="1" thickBot="1" x14ac:dyDescent="0.3">
      <c r="A4490" s="26">
        <v>740310</v>
      </c>
      <c r="B4490" s="42">
        <v>740310</v>
      </c>
      <c r="C4490" s="43" t="s">
        <v>1822</v>
      </c>
      <c r="D4490" s="99">
        <f>IF(ISERROR(VLOOKUP(A4490,'CGN-2015-001'!A4489:I9636,4,0)),0,VLOOKUP(A4490,'CGN-2015-001'!A4489:I9636,4,0))</f>
        <v>0</v>
      </c>
      <c r="E4490" s="45">
        <f>IF(ISERROR(VLOOKUP(A4490,[3]Hoja1!$A$1:$F$369,4,0)),0,VLOOKUP(A4490,[3]Hoja1!$A$1:$F$369,4,0))</f>
        <v>0</v>
      </c>
      <c r="F4490" s="45">
        <f>IF(ISERROR(VLOOKUP(A4490,[3]Hoja1!$A$1:$F$369,5,0)),0,VLOOKUP(A4490,[3]Hoja1!$A$1:$F$369,5,0))</f>
        <v>0</v>
      </c>
      <c r="G4490" s="102">
        <f>IF(ISERROR(VLOOKUP(A4490,'CGN-2015-001'!A4489:I9636,7,0)),0,VLOOKUP(A4490,'CGN-2015-001'!A4489:I9636,7,0))</f>
        <v>0</v>
      </c>
      <c r="H4490" s="44"/>
      <c r="I4490" s="46"/>
      <c r="J4490" s="113">
        <f t="shared" si="349"/>
        <v>0</v>
      </c>
      <c r="K4490" s="114">
        <f t="shared" si="350"/>
        <v>0</v>
      </c>
      <c r="L4490" s="31">
        <f t="shared" si="351"/>
        <v>0</v>
      </c>
      <c r="M4490" s="1">
        <f t="shared" si="352"/>
        <v>0</v>
      </c>
      <c r="N4490" s="1">
        <f t="shared" si="353"/>
        <v>6</v>
      </c>
    </row>
    <row r="4491" spans="1:14" ht="16.5" hidden="1" thickBot="1" x14ac:dyDescent="0.3">
      <c r="A4491" s="26">
        <v>740395</v>
      </c>
      <c r="B4491" s="42">
        <v>740395</v>
      </c>
      <c r="C4491" s="43" t="s">
        <v>1956</v>
      </c>
      <c r="D4491" s="99">
        <f>IF(ISERROR(VLOOKUP(A4491,'CGN-2015-001'!A4490:I9637,4,0)),0,VLOOKUP(A4491,'CGN-2015-001'!A4490:I9637,4,0))</f>
        <v>0</v>
      </c>
      <c r="E4491" s="45">
        <f>IF(ISERROR(VLOOKUP(A4491,[3]Hoja1!$A$1:$F$369,4,0)),0,VLOOKUP(A4491,[3]Hoja1!$A$1:$F$369,4,0))</f>
        <v>0</v>
      </c>
      <c r="F4491" s="45">
        <f>IF(ISERROR(VLOOKUP(A4491,[3]Hoja1!$A$1:$F$369,5,0)),0,VLOOKUP(A4491,[3]Hoja1!$A$1:$F$369,5,0))</f>
        <v>0</v>
      </c>
      <c r="G4491" s="102">
        <f>IF(ISERROR(VLOOKUP(A4491,'CGN-2015-001'!A4490:I9637,7,0)),0,VLOOKUP(A4491,'CGN-2015-001'!A4490:I9637,7,0))</f>
        <v>0</v>
      </c>
      <c r="H4491" s="44"/>
      <c r="I4491" s="46"/>
      <c r="J4491" s="113">
        <f t="shared" ref="J4491:J4554" si="354">D4491-G4491</f>
        <v>0</v>
      </c>
      <c r="K4491" s="114">
        <f t="shared" ref="K4491:K4554" si="355">IF(ISERROR(((D4491/G4491)-100%)),0,((D4491/G4491)-100%))</f>
        <v>0</v>
      </c>
      <c r="L4491" s="31">
        <f t="shared" ref="L4491:L4554" si="356">+G4491-H4491-I4491</f>
        <v>0</v>
      </c>
      <c r="M4491" s="1">
        <f t="shared" ref="M4491:M4554" si="357">IF(D4491&lt;&gt;0,1,IF(G4491&lt;&gt;0,2,IF(F4491&lt;&gt;0,3,IF(E4491&lt;&gt;0,4,0))))</f>
        <v>0</v>
      </c>
      <c r="N4491" s="1">
        <f t="shared" ref="N4491:N4554" si="358">+LEN(A4491)</f>
        <v>6</v>
      </c>
    </row>
    <row r="4492" spans="1:14" ht="16.5" hidden="1" thickBot="1" x14ac:dyDescent="0.3">
      <c r="A4492" s="26">
        <v>7404</v>
      </c>
      <c r="B4492" s="48">
        <v>740400</v>
      </c>
      <c r="C4492" s="49" t="s">
        <v>2021</v>
      </c>
      <c r="D4492" s="99">
        <f>IF(ISERROR(VLOOKUP(A4492,'CGN-2015-001'!A4491:I9638,4,0)),0,VLOOKUP(A4492,'CGN-2015-001'!A4491:I9638,4,0))</f>
        <v>0</v>
      </c>
      <c r="E4492" s="40">
        <f>IF(ISERROR(VLOOKUP(A4492,[3]Hoja1!$A$1:$F$369,4,0)),0,VLOOKUP(A4492,[3]Hoja1!$A$1:$F$369,4,0))</f>
        <v>0</v>
      </c>
      <c r="F4492" s="40">
        <f>IF(ISERROR(VLOOKUP(A4492,[3]Hoja1!$A$1:$F$369,5,0)),0,VLOOKUP(A4492,[3]Hoja1!$A$1:$F$369,5,0))</f>
        <v>0</v>
      </c>
      <c r="G4492" s="102">
        <f>IF(ISERROR(VLOOKUP(A4492,'CGN-2015-001'!A4491:I9638,7,0)),0,VLOOKUP(A4492,'CGN-2015-001'!A4491:I9638,7,0))</f>
        <v>0</v>
      </c>
      <c r="H4492" s="50"/>
      <c r="I4492" s="51"/>
      <c r="J4492" s="113">
        <f t="shared" si="354"/>
        <v>0</v>
      </c>
      <c r="K4492" s="114">
        <f t="shared" si="355"/>
        <v>0</v>
      </c>
      <c r="L4492" s="31">
        <f t="shared" si="356"/>
        <v>0</v>
      </c>
      <c r="M4492" s="1">
        <f t="shared" si="357"/>
        <v>0</v>
      </c>
      <c r="N4492" s="1">
        <f t="shared" si="358"/>
        <v>4</v>
      </c>
    </row>
    <row r="4493" spans="1:14" ht="16.5" hidden="1" thickBot="1" x14ac:dyDescent="0.3">
      <c r="A4493" s="26">
        <v>740401</v>
      </c>
      <c r="B4493" s="42">
        <v>740401</v>
      </c>
      <c r="C4493" s="43" t="s">
        <v>1954</v>
      </c>
      <c r="D4493" s="99">
        <f>IF(ISERROR(VLOOKUP(A4493,'CGN-2015-001'!A4492:I9639,4,0)),0,VLOOKUP(A4493,'CGN-2015-001'!A4492:I9639,4,0))</f>
        <v>0</v>
      </c>
      <c r="E4493" s="45">
        <f>IF(ISERROR(VLOOKUP(A4493,[3]Hoja1!$A$1:$F$369,4,0)),0,VLOOKUP(A4493,[3]Hoja1!$A$1:$F$369,4,0))</f>
        <v>0</v>
      </c>
      <c r="F4493" s="45">
        <f>IF(ISERROR(VLOOKUP(A4493,[3]Hoja1!$A$1:$F$369,5,0)),0,VLOOKUP(A4493,[3]Hoja1!$A$1:$F$369,5,0))</f>
        <v>0</v>
      </c>
      <c r="G4493" s="102">
        <f>IF(ISERROR(VLOOKUP(A4493,'CGN-2015-001'!A4492:I9639,7,0)),0,VLOOKUP(A4493,'CGN-2015-001'!A4492:I9639,7,0))</f>
        <v>0</v>
      </c>
      <c r="H4493" s="44"/>
      <c r="I4493" s="46"/>
      <c r="J4493" s="113">
        <f t="shared" si="354"/>
        <v>0</v>
      </c>
      <c r="K4493" s="114">
        <f t="shared" si="355"/>
        <v>0</v>
      </c>
      <c r="L4493" s="31">
        <f t="shared" si="356"/>
        <v>0</v>
      </c>
      <c r="M4493" s="1">
        <f t="shared" si="357"/>
        <v>0</v>
      </c>
      <c r="N4493" s="1">
        <f t="shared" si="358"/>
        <v>6</v>
      </c>
    </row>
    <row r="4494" spans="1:14" ht="16.5" hidden="1" thickBot="1" x14ac:dyDescent="0.3">
      <c r="A4494" s="26">
        <v>740402</v>
      </c>
      <c r="B4494" s="42">
        <v>740402</v>
      </c>
      <c r="C4494" s="43" t="s">
        <v>1820</v>
      </c>
      <c r="D4494" s="99">
        <f>IF(ISERROR(VLOOKUP(A4494,'CGN-2015-001'!A4493:I9640,4,0)),0,VLOOKUP(A4494,'CGN-2015-001'!A4493:I9640,4,0))</f>
        <v>0</v>
      </c>
      <c r="E4494" s="45">
        <f>IF(ISERROR(VLOOKUP(A4494,[3]Hoja1!$A$1:$F$369,4,0)),0,VLOOKUP(A4494,[3]Hoja1!$A$1:$F$369,4,0))</f>
        <v>0</v>
      </c>
      <c r="F4494" s="45">
        <f>IF(ISERROR(VLOOKUP(A4494,[3]Hoja1!$A$1:$F$369,5,0)),0,VLOOKUP(A4494,[3]Hoja1!$A$1:$F$369,5,0))</f>
        <v>0</v>
      </c>
      <c r="G4494" s="102">
        <f>IF(ISERROR(VLOOKUP(A4494,'CGN-2015-001'!A4493:I9640,7,0)),0,VLOOKUP(A4494,'CGN-2015-001'!A4493:I9640,7,0))</f>
        <v>0</v>
      </c>
      <c r="H4494" s="44"/>
      <c r="I4494" s="46"/>
      <c r="J4494" s="113">
        <f t="shared" si="354"/>
        <v>0</v>
      </c>
      <c r="K4494" s="114">
        <f t="shared" si="355"/>
        <v>0</v>
      </c>
      <c r="L4494" s="31">
        <f t="shared" si="356"/>
        <v>0</v>
      </c>
      <c r="M4494" s="1">
        <f t="shared" si="357"/>
        <v>0</v>
      </c>
      <c r="N4494" s="1">
        <f t="shared" si="358"/>
        <v>6</v>
      </c>
    </row>
    <row r="4495" spans="1:14" ht="16.5" hidden="1" thickBot="1" x14ac:dyDescent="0.3">
      <c r="A4495" s="26">
        <v>740403</v>
      </c>
      <c r="B4495" s="42">
        <v>740403</v>
      </c>
      <c r="C4495" s="43" t="s">
        <v>817</v>
      </c>
      <c r="D4495" s="99">
        <f>IF(ISERROR(VLOOKUP(A4495,'CGN-2015-001'!A4494:I9641,4,0)),0,VLOOKUP(A4495,'CGN-2015-001'!A4494:I9641,4,0))</f>
        <v>0</v>
      </c>
      <c r="E4495" s="45">
        <f>IF(ISERROR(VLOOKUP(A4495,[3]Hoja1!$A$1:$F$369,4,0)),0,VLOOKUP(A4495,[3]Hoja1!$A$1:$F$369,4,0))</f>
        <v>0</v>
      </c>
      <c r="F4495" s="45">
        <f>IF(ISERROR(VLOOKUP(A4495,[3]Hoja1!$A$1:$F$369,5,0)),0,VLOOKUP(A4495,[3]Hoja1!$A$1:$F$369,5,0))</f>
        <v>0</v>
      </c>
      <c r="G4495" s="102">
        <f>IF(ISERROR(VLOOKUP(A4495,'CGN-2015-001'!A4494:I9641,7,0)),0,VLOOKUP(A4495,'CGN-2015-001'!A4494:I9641,7,0))</f>
        <v>0</v>
      </c>
      <c r="H4495" s="44"/>
      <c r="I4495" s="46"/>
      <c r="J4495" s="113">
        <f t="shared" si="354"/>
        <v>0</v>
      </c>
      <c r="K4495" s="114">
        <f t="shared" si="355"/>
        <v>0</v>
      </c>
      <c r="L4495" s="31">
        <f t="shared" si="356"/>
        <v>0</v>
      </c>
      <c r="M4495" s="1">
        <f t="shared" si="357"/>
        <v>0</v>
      </c>
      <c r="N4495" s="1">
        <f t="shared" si="358"/>
        <v>6</v>
      </c>
    </row>
    <row r="4496" spans="1:14" ht="16.5" hidden="1" thickBot="1" x14ac:dyDescent="0.3">
      <c r="A4496" s="26">
        <v>740404</v>
      </c>
      <c r="B4496" s="42">
        <v>740404</v>
      </c>
      <c r="C4496" s="43" t="s">
        <v>1819</v>
      </c>
      <c r="D4496" s="99">
        <f>IF(ISERROR(VLOOKUP(A4496,'CGN-2015-001'!A4495:I9642,4,0)),0,VLOOKUP(A4496,'CGN-2015-001'!A4495:I9642,4,0))</f>
        <v>0</v>
      </c>
      <c r="E4496" s="45">
        <f>IF(ISERROR(VLOOKUP(A4496,[3]Hoja1!$A$1:$F$369,4,0)),0,VLOOKUP(A4496,[3]Hoja1!$A$1:$F$369,4,0))</f>
        <v>0</v>
      </c>
      <c r="F4496" s="45">
        <f>IF(ISERROR(VLOOKUP(A4496,[3]Hoja1!$A$1:$F$369,5,0)),0,VLOOKUP(A4496,[3]Hoja1!$A$1:$F$369,5,0))</f>
        <v>0</v>
      </c>
      <c r="G4496" s="102">
        <f>IF(ISERROR(VLOOKUP(A4496,'CGN-2015-001'!A4495:I9642,7,0)),0,VLOOKUP(A4496,'CGN-2015-001'!A4495:I9642,7,0))</f>
        <v>0</v>
      </c>
      <c r="H4496" s="44"/>
      <c r="I4496" s="46"/>
      <c r="J4496" s="113">
        <f t="shared" si="354"/>
        <v>0</v>
      </c>
      <c r="K4496" s="114">
        <f t="shared" si="355"/>
        <v>0</v>
      </c>
      <c r="L4496" s="31">
        <f t="shared" si="356"/>
        <v>0</v>
      </c>
      <c r="M4496" s="1">
        <f t="shared" si="357"/>
        <v>0</v>
      </c>
      <c r="N4496" s="1">
        <f t="shared" si="358"/>
        <v>6</v>
      </c>
    </row>
    <row r="4497" spans="1:14" ht="16.5" hidden="1" thickBot="1" x14ac:dyDescent="0.3">
      <c r="A4497" s="26">
        <v>740405</v>
      </c>
      <c r="B4497" s="42">
        <v>740405</v>
      </c>
      <c r="C4497" s="43" t="s">
        <v>818</v>
      </c>
      <c r="D4497" s="99">
        <f>IF(ISERROR(VLOOKUP(A4497,'CGN-2015-001'!A4496:I9643,4,0)),0,VLOOKUP(A4497,'CGN-2015-001'!A4496:I9643,4,0))</f>
        <v>0</v>
      </c>
      <c r="E4497" s="45">
        <f>IF(ISERROR(VLOOKUP(A4497,[3]Hoja1!$A$1:$F$369,4,0)),0,VLOOKUP(A4497,[3]Hoja1!$A$1:$F$369,4,0))</f>
        <v>0</v>
      </c>
      <c r="F4497" s="45">
        <f>IF(ISERROR(VLOOKUP(A4497,[3]Hoja1!$A$1:$F$369,5,0)),0,VLOOKUP(A4497,[3]Hoja1!$A$1:$F$369,5,0))</f>
        <v>0</v>
      </c>
      <c r="G4497" s="102">
        <f>IF(ISERROR(VLOOKUP(A4497,'CGN-2015-001'!A4496:I9643,7,0)),0,VLOOKUP(A4497,'CGN-2015-001'!A4496:I9643,7,0))</f>
        <v>0</v>
      </c>
      <c r="H4497" s="44"/>
      <c r="I4497" s="46"/>
      <c r="J4497" s="113">
        <f t="shared" si="354"/>
        <v>0</v>
      </c>
      <c r="K4497" s="114">
        <f t="shared" si="355"/>
        <v>0</v>
      </c>
      <c r="L4497" s="31">
        <f t="shared" si="356"/>
        <v>0</v>
      </c>
      <c r="M4497" s="1">
        <f t="shared" si="357"/>
        <v>0</v>
      </c>
      <c r="N4497" s="1">
        <f t="shared" si="358"/>
        <v>6</v>
      </c>
    </row>
    <row r="4498" spans="1:14" ht="16.5" hidden="1" thickBot="1" x14ac:dyDescent="0.3">
      <c r="A4498" s="26">
        <v>740406</v>
      </c>
      <c r="B4498" s="42">
        <v>740406</v>
      </c>
      <c r="C4498" s="43" t="s">
        <v>440</v>
      </c>
      <c r="D4498" s="99">
        <f>IF(ISERROR(VLOOKUP(A4498,'CGN-2015-001'!A4497:I9644,4,0)),0,VLOOKUP(A4498,'CGN-2015-001'!A4497:I9644,4,0))</f>
        <v>0</v>
      </c>
      <c r="E4498" s="45">
        <f>IF(ISERROR(VLOOKUP(A4498,[3]Hoja1!$A$1:$F$369,4,0)),0,VLOOKUP(A4498,[3]Hoja1!$A$1:$F$369,4,0))</f>
        <v>0</v>
      </c>
      <c r="F4498" s="45">
        <f>IF(ISERROR(VLOOKUP(A4498,[3]Hoja1!$A$1:$F$369,5,0)),0,VLOOKUP(A4498,[3]Hoja1!$A$1:$F$369,5,0))</f>
        <v>0</v>
      </c>
      <c r="G4498" s="102">
        <f>IF(ISERROR(VLOOKUP(A4498,'CGN-2015-001'!A4497:I9644,7,0)),0,VLOOKUP(A4498,'CGN-2015-001'!A4497:I9644,7,0))</f>
        <v>0</v>
      </c>
      <c r="H4498" s="44"/>
      <c r="I4498" s="46"/>
      <c r="J4498" s="113">
        <f t="shared" si="354"/>
        <v>0</v>
      </c>
      <c r="K4498" s="114">
        <f t="shared" si="355"/>
        <v>0</v>
      </c>
      <c r="L4498" s="31">
        <f t="shared" si="356"/>
        <v>0</v>
      </c>
      <c r="M4498" s="1">
        <f t="shared" si="357"/>
        <v>0</v>
      </c>
      <c r="N4498" s="1">
        <f t="shared" si="358"/>
        <v>6</v>
      </c>
    </row>
    <row r="4499" spans="1:14" ht="16.5" hidden="1" thickBot="1" x14ac:dyDescent="0.3">
      <c r="A4499" s="26">
        <v>740407</v>
      </c>
      <c r="B4499" s="42">
        <v>740407</v>
      </c>
      <c r="C4499" s="43" t="s">
        <v>1955</v>
      </c>
      <c r="D4499" s="99">
        <f>IF(ISERROR(VLOOKUP(A4499,'CGN-2015-001'!A4498:I9645,4,0)),0,VLOOKUP(A4499,'CGN-2015-001'!A4498:I9645,4,0))</f>
        <v>0</v>
      </c>
      <c r="E4499" s="45">
        <f>IF(ISERROR(VLOOKUP(A4499,[3]Hoja1!$A$1:$F$369,4,0)),0,VLOOKUP(A4499,[3]Hoja1!$A$1:$F$369,4,0))</f>
        <v>0</v>
      </c>
      <c r="F4499" s="45">
        <f>IF(ISERROR(VLOOKUP(A4499,[3]Hoja1!$A$1:$F$369,5,0)),0,VLOOKUP(A4499,[3]Hoja1!$A$1:$F$369,5,0))</f>
        <v>0</v>
      </c>
      <c r="G4499" s="102">
        <f>IF(ISERROR(VLOOKUP(A4499,'CGN-2015-001'!A4498:I9645,7,0)),0,VLOOKUP(A4499,'CGN-2015-001'!A4498:I9645,7,0))</f>
        <v>0</v>
      </c>
      <c r="H4499" s="44"/>
      <c r="I4499" s="46"/>
      <c r="J4499" s="113">
        <f t="shared" si="354"/>
        <v>0</v>
      </c>
      <c r="K4499" s="114">
        <f t="shared" si="355"/>
        <v>0</v>
      </c>
      <c r="L4499" s="31">
        <f t="shared" si="356"/>
        <v>0</v>
      </c>
      <c r="M4499" s="1">
        <f t="shared" si="357"/>
        <v>0</v>
      </c>
      <c r="N4499" s="1">
        <f t="shared" si="358"/>
        <v>6</v>
      </c>
    </row>
    <row r="4500" spans="1:14" ht="16.5" hidden="1" thickBot="1" x14ac:dyDescent="0.3">
      <c r="A4500" s="26">
        <v>740408</v>
      </c>
      <c r="B4500" s="42">
        <v>740408</v>
      </c>
      <c r="C4500" s="43" t="s">
        <v>438</v>
      </c>
      <c r="D4500" s="99">
        <f>IF(ISERROR(VLOOKUP(A4500,'CGN-2015-001'!A4499:I9646,4,0)),0,VLOOKUP(A4500,'CGN-2015-001'!A4499:I9646,4,0))</f>
        <v>0</v>
      </c>
      <c r="E4500" s="45">
        <f>IF(ISERROR(VLOOKUP(A4500,[3]Hoja1!$A$1:$F$369,4,0)),0,VLOOKUP(A4500,[3]Hoja1!$A$1:$F$369,4,0))</f>
        <v>0</v>
      </c>
      <c r="F4500" s="45">
        <f>IF(ISERROR(VLOOKUP(A4500,[3]Hoja1!$A$1:$F$369,5,0)),0,VLOOKUP(A4500,[3]Hoja1!$A$1:$F$369,5,0))</f>
        <v>0</v>
      </c>
      <c r="G4500" s="102">
        <f>IF(ISERROR(VLOOKUP(A4500,'CGN-2015-001'!A4499:I9646,7,0)),0,VLOOKUP(A4500,'CGN-2015-001'!A4499:I9646,7,0))</f>
        <v>0</v>
      </c>
      <c r="H4500" s="44"/>
      <c r="I4500" s="46"/>
      <c r="J4500" s="113">
        <f t="shared" si="354"/>
        <v>0</v>
      </c>
      <c r="K4500" s="114">
        <f t="shared" si="355"/>
        <v>0</v>
      </c>
      <c r="L4500" s="31">
        <f t="shared" si="356"/>
        <v>0</v>
      </c>
      <c r="M4500" s="1">
        <f t="shared" si="357"/>
        <v>0</v>
      </c>
      <c r="N4500" s="1">
        <f t="shared" si="358"/>
        <v>6</v>
      </c>
    </row>
    <row r="4501" spans="1:14" ht="16.5" hidden="1" thickBot="1" x14ac:dyDescent="0.3">
      <c r="A4501" s="26">
        <v>740409</v>
      </c>
      <c r="B4501" s="42">
        <v>740409</v>
      </c>
      <c r="C4501" s="43" t="s">
        <v>1821</v>
      </c>
      <c r="D4501" s="99">
        <f>IF(ISERROR(VLOOKUP(A4501,'CGN-2015-001'!A4500:I9647,4,0)),0,VLOOKUP(A4501,'CGN-2015-001'!A4500:I9647,4,0))</f>
        <v>0</v>
      </c>
      <c r="E4501" s="45">
        <f>IF(ISERROR(VLOOKUP(A4501,[3]Hoja1!$A$1:$F$369,4,0)),0,VLOOKUP(A4501,[3]Hoja1!$A$1:$F$369,4,0))</f>
        <v>0</v>
      </c>
      <c r="F4501" s="45">
        <f>IF(ISERROR(VLOOKUP(A4501,[3]Hoja1!$A$1:$F$369,5,0)),0,VLOOKUP(A4501,[3]Hoja1!$A$1:$F$369,5,0))</f>
        <v>0</v>
      </c>
      <c r="G4501" s="102">
        <f>IF(ISERROR(VLOOKUP(A4501,'CGN-2015-001'!A4500:I9647,7,0)),0,VLOOKUP(A4501,'CGN-2015-001'!A4500:I9647,7,0))</f>
        <v>0</v>
      </c>
      <c r="H4501" s="44"/>
      <c r="I4501" s="46"/>
      <c r="J4501" s="113">
        <f t="shared" si="354"/>
        <v>0</v>
      </c>
      <c r="K4501" s="114">
        <f t="shared" si="355"/>
        <v>0</v>
      </c>
      <c r="L4501" s="31">
        <f t="shared" si="356"/>
        <v>0</v>
      </c>
      <c r="M4501" s="1">
        <f t="shared" si="357"/>
        <v>0</v>
      </c>
      <c r="N4501" s="1">
        <f t="shared" si="358"/>
        <v>6</v>
      </c>
    </row>
    <row r="4502" spans="1:14" ht="16.5" hidden="1" thickBot="1" x14ac:dyDescent="0.3">
      <c r="A4502" s="26">
        <v>740410</v>
      </c>
      <c r="B4502" s="42">
        <v>740410</v>
      </c>
      <c r="C4502" s="43" t="s">
        <v>1822</v>
      </c>
      <c r="D4502" s="99">
        <f>IF(ISERROR(VLOOKUP(A4502,'CGN-2015-001'!A4501:I9648,4,0)),0,VLOOKUP(A4502,'CGN-2015-001'!A4501:I9648,4,0))</f>
        <v>0</v>
      </c>
      <c r="E4502" s="45">
        <f>IF(ISERROR(VLOOKUP(A4502,[3]Hoja1!$A$1:$F$369,4,0)),0,VLOOKUP(A4502,[3]Hoja1!$A$1:$F$369,4,0))</f>
        <v>0</v>
      </c>
      <c r="F4502" s="45">
        <f>IF(ISERROR(VLOOKUP(A4502,[3]Hoja1!$A$1:$F$369,5,0)),0,VLOOKUP(A4502,[3]Hoja1!$A$1:$F$369,5,0))</f>
        <v>0</v>
      </c>
      <c r="G4502" s="102">
        <f>IF(ISERROR(VLOOKUP(A4502,'CGN-2015-001'!A4501:I9648,7,0)),0,VLOOKUP(A4502,'CGN-2015-001'!A4501:I9648,7,0))</f>
        <v>0</v>
      </c>
      <c r="H4502" s="44"/>
      <c r="I4502" s="46"/>
      <c r="J4502" s="113">
        <f t="shared" si="354"/>
        <v>0</v>
      </c>
      <c r="K4502" s="114">
        <f t="shared" si="355"/>
        <v>0</v>
      </c>
      <c r="L4502" s="31">
        <f t="shared" si="356"/>
        <v>0</v>
      </c>
      <c r="M4502" s="1">
        <f t="shared" si="357"/>
        <v>0</v>
      </c>
      <c r="N4502" s="1">
        <f t="shared" si="358"/>
        <v>6</v>
      </c>
    </row>
    <row r="4503" spans="1:14" ht="16.5" hidden="1" thickBot="1" x14ac:dyDescent="0.3">
      <c r="A4503" s="26">
        <v>740495</v>
      </c>
      <c r="B4503" s="42">
        <v>740495</v>
      </c>
      <c r="C4503" s="43" t="s">
        <v>1956</v>
      </c>
      <c r="D4503" s="99">
        <f>IF(ISERROR(VLOOKUP(A4503,'CGN-2015-001'!A4502:I9649,4,0)),0,VLOOKUP(A4503,'CGN-2015-001'!A4502:I9649,4,0))</f>
        <v>0</v>
      </c>
      <c r="E4503" s="45">
        <f>IF(ISERROR(VLOOKUP(A4503,[3]Hoja1!$A$1:$F$369,4,0)),0,VLOOKUP(A4503,[3]Hoja1!$A$1:$F$369,4,0))</f>
        <v>0</v>
      </c>
      <c r="F4503" s="45">
        <f>IF(ISERROR(VLOOKUP(A4503,[3]Hoja1!$A$1:$F$369,5,0)),0,VLOOKUP(A4503,[3]Hoja1!$A$1:$F$369,5,0))</f>
        <v>0</v>
      </c>
      <c r="G4503" s="102">
        <f>IF(ISERROR(VLOOKUP(A4503,'CGN-2015-001'!A4502:I9649,7,0)),0,VLOOKUP(A4503,'CGN-2015-001'!A4502:I9649,7,0))</f>
        <v>0</v>
      </c>
      <c r="H4503" s="44"/>
      <c r="I4503" s="46"/>
      <c r="J4503" s="113">
        <f t="shared" si="354"/>
        <v>0</v>
      </c>
      <c r="K4503" s="114">
        <f t="shared" si="355"/>
        <v>0</v>
      </c>
      <c r="L4503" s="31">
        <f t="shared" si="356"/>
        <v>0</v>
      </c>
      <c r="M4503" s="1">
        <f t="shared" si="357"/>
        <v>0</v>
      </c>
      <c r="N4503" s="1">
        <f t="shared" si="358"/>
        <v>6</v>
      </c>
    </row>
    <row r="4504" spans="1:14" ht="16.5" hidden="1" thickBot="1" x14ac:dyDescent="0.3">
      <c r="A4504" s="26">
        <v>7405</v>
      </c>
      <c r="B4504" s="48">
        <v>740500</v>
      </c>
      <c r="C4504" s="49" t="s">
        <v>2022</v>
      </c>
      <c r="D4504" s="99">
        <f>IF(ISERROR(VLOOKUP(A4504,'CGN-2015-001'!A4503:I9650,4,0)),0,VLOOKUP(A4504,'CGN-2015-001'!A4503:I9650,4,0))</f>
        <v>0</v>
      </c>
      <c r="E4504" s="40">
        <f>IF(ISERROR(VLOOKUP(A4504,[3]Hoja1!$A$1:$F$369,4,0)),0,VLOOKUP(A4504,[3]Hoja1!$A$1:$F$369,4,0))</f>
        <v>0</v>
      </c>
      <c r="F4504" s="40">
        <f>IF(ISERROR(VLOOKUP(A4504,[3]Hoja1!$A$1:$F$369,5,0)),0,VLOOKUP(A4504,[3]Hoja1!$A$1:$F$369,5,0))</f>
        <v>0</v>
      </c>
      <c r="G4504" s="102">
        <f>IF(ISERROR(VLOOKUP(A4504,'CGN-2015-001'!A4503:I9650,7,0)),0,VLOOKUP(A4504,'CGN-2015-001'!A4503:I9650,7,0))</f>
        <v>0</v>
      </c>
      <c r="H4504" s="50"/>
      <c r="I4504" s="51"/>
      <c r="J4504" s="113">
        <f t="shared" si="354"/>
        <v>0</v>
      </c>
      <c r="K4504" s="114">
        <f t="shared" si="355"/>
        <v>0</v>
      </c>
      <c r="L4504" s="31">
        <f t="shared" si="356"/>
        <v>0</v>
      </c>
      <c r="M4504" s="1">
        <f t="shared" si="357"/>
        <v>0</v>
      </c>
      <c r="N4504" s="1">
        <f t="shared" si="358"/>
        <v>4</v>
      </c>
    </row>
    <row r="4505" spans="1:14" ht="16.5" hidden="1" thickBot="1" x14ac:dyDescent="0.3">
      <c r="A4505" s="26">
        <v>740501</v>
      </c>
      <c r="B4505" s="42">
        <v>740501</v>
      </c>
      <c r="C4505" s="43" t="s">
        <v>1954</v>
      </c>
      <c r="D4505" s="99">
        <f>IF(ISERROR(VLOOKUP(A4505,'CGN-2015-001'!A4504:I9651,4,0)),0,VLOOKUP(A4505,'CGN-2015-001'!A4504:I9651,4,0))</f>
        <v>0</v>
      </c>
      <c r="E4505" s="45">
        <f>IF(ISERROR(VLOOKUP(A4505,[3]Hoja1!$A$1:$F$369,4,0)),0,VLOOKUP(A4505,[3]Hoja1!$A$1:$F$369,4,0))</f>
        <v>0</v>
      </c>
      <c r="F4505" s="45">
        <f>IF(ISERROR(VLOOKUP(A4505,[3]Hoja1!$A$1:$F$369,5,0)),0,VLOOKUP(A4505,[3]Hoja1!$A$1:$F$369,5,0))</f>
        <v>0</v>
      </c>
      <c r="G4505" s="102">
        <f>IF(ISERROR(VLOOKUP(A4505,'CGN-2015-001'!A4504:I9651,7,0)),0,VLOOKUP(A4505,'CGN-2015-001'!A4504:I9651,7,0))</f>
        <v>0</v>
      </c>
      <c r="H4505" s="44"/>
      <c r="I4505" s="46"/>
      <c r="J4505" s="113">
        <f t="shared" si="354"/>
        <v>0</v>
      </c>
      <c r="K4505" s="114">
        <f t="shared" si="355"/>
        <v>0</v>
      </c>
      <c r="L4505" s="31">
        <f t="shared" si="356"/>
        <v>0</v>
      </c>
      <c r="M4505" s="1">
        <f t="shared" si="357"/>
        <v>0</v>
      </c>
      <c r="N4505" s="1">
        <f t="shared" si="358"/>
        <v>6</v>
      </c>
    </row>
    <row r="4506" spans="1:14" ht="16.5" hidden="1" thickBot="1" x14ac:dyDescent="0.3">
      <c r="A4506" s="26">
        <v>740502</v>
      </c>
      <c r="B4506" s="42">
        <v>740502</v>
      </c>
      <c r="C4506" s="43" t="s">
        <v>1820</v>
      </c>
      <c r="D4506" s="99">
        <f>IF(ISERROR(VLOOKUP(A4506,'CGN-2015-001'!A4505:I9652,4,0)),0,VLOOKUP(A4506,'CGN-2015-001'!A4505:I9652,4,0))</f>
        <v>0</v>
      </c>
      <c r="E4506" s="45">
        <f>IF(ISERROR(VLOOKUP(A4506,[3]Hoja1!$A$1:$F$369,4,0)),0,VLOOKUP(A4506,[3]Hoja1!$A$1:$F$369,4,0))</f>
        <v>0</v>
      </c>
      <c r="F4506" s="45">
        <f>IF(ISERROR(VLOOKUP(A4506,[3]Hoja1!$A$1:$F$369,5,0)),0,VLOOKUP(A4506,[3]Hoja1!$A$1:$F$369,5,0))</f>
        <v>0</v>
      </c>
      <c r="G4506" s="102">
        <f>IF(ISERROR(VLOOKUP(A4506,'CGN-2015-001'!A4505:I9652,7,0)),0,VLOOKUP(A4506,'CGN-2015-001'!A4505:I9652,7,0))</f>
        <v>0</v>
      </c>
      <c r="H4506" s="44"/>
      <c r="I4506" s="46"/>
      <c r="J4506" s="113">
        <f t="shared" si="354"/>
        <v>0</v>
      </c>
      <c r="K4506" s="114">
        <f t="shared" si="355"/>
        <v>0</v>
      </c>
      <c r="L4506" s="31">
        <f t="shared" si="356"/>
        <v>0</v>
      </c>
      <c r="M4506" s="1">
        <f t="shared" si="357"/>
        <v>0</v>
      </c>
      <c r="N4506" s="1">
        <f t="shared" si="358"/>
        <v>6</v>
      </c>
    </row>
    <row r="4507" spans="1:14" ht="16.5" hidden="1" thickBot="1" x14ac:dyDescent="0.3">
      <c r="A4507" s="26">
        <v>740503</v>
      </c>
      <c r="B4507" s="42">
        <v>740503</v>
      </c>
      <c r="C4507" s="43" t="s">
        <v>817</v>
      </c>
      <c r="D4507" s="99">
        <f>IF(ISERROR(VLOOKUP(A4507,'CGN-2015-001'!A4506:I9653,4,0)),0,VLOOKUP(A4507,'CGN-2015-001'!A4506:I9653,4,0))</f>
        <v>0</v>
      </c>
      <c r="E4507" s="45">
        <f>IF(ISERROR(VLOOKUP(A4507,[3]Hoja1!$A$1:$F$369,4,0)),0,VLOOKUP(A4507,[3]Hoja1!$A$1:$F$369,4,0))</f>
        <v>0</v>
      </c>
      <c r="F4507" s="45">
        <f>IF(ISERROR(VLOOKUP(A4507,[3]Hoja1!$A$1:$F$369,5,0)),0,VLOOKUP(A4507,[3]Hoja1!$A$1:$F$369,5,0))</f>
        <v>0</v>
      </c>
      <c r="G4507" s="102">
        <f>IF(ISERROR(VLOOKUP(A4507,'CGN-2015-001'!A4506:I9653,7,0)),0,VLOOKUP(A4507,'CGN-2015-001'!A4506:I9653,7,0))</f>
        <v>0</v>
      </c>
      <c r="H4507" s="44"/>
      <c r="I4507" s="46"/>
      <c r="J4507" s="113">
        <f t="shared" si="354"/>
        <v>0</v>
      </c>
      <c r="K4507" s="114">
        <f t="shared" si="355"/>
        <v>0</v>
      </c>
      <c r="L4507" s="31">
        <f t="shared" si="356"/>
        <v>0</v>
      </c>
      <c r="M4507" s="1">
        <f t="shared" si="357"/>
        <v>0</v>
      </c>
      <c r="N4507" s="1">
        <f t="shared" si="358"/>
        <v>6</v>
      </c>
    </row>
    <row r="4508" spans="1:14" ht="16.5" hidden="1" thickBot="1" x14ac:dyDescent="0.3">
      <c r="A4508" s="26">
        <v>740504</v>
      </c>
      <c r="B4508" s="42">
        <v>740504</v>
      </c>
      <c r="C4508" s="43" t="s">
        <v>1819</v>
      </c>
      <c r="D4508" s="99">
        <f>IF(ISERROR(VLOOKUP(A4508,'CGN-2015-001'!A4507:I9654,4,0)),0,VLOOKUP(A4508,'CGN-2015-001'!A4507:I9654,4,0))</f>
        <v>0</v>
      </c>
      <c r="E4508" s="45">
        <f>IF(ISERROR(VLOOKUP(A4508,[3]Hoja1!$A$1:$F$369,4,0)),0,VLOOKUP(A4508,[3]Hoja1!$A$1:$F$369,4,0))</f>
        <v>0</v>
      </c>
      <c r="F4508" s="45">
        <f>IF(ISERROR(VLOOKUP(A4508,[3]Hoja1!$A$1:$F$369,5,0)),0,VLOOKUP(A4508,[3]Hoja1!$A$1:$F$369,5,0))</f>
        <v>0</v>
      </c>
      <c r="G4508" s="102">
        <f>IF(ISERROR(VLOOKUP(A4508,'CGN-2015-001'!A4507:I9654,7,0)),0,VLOOKUP(A4508,'CGN-2015-001'!A4507:I9654,7,0))</f>
        <v>0</v>
      </c>
      <c r="H4508" s="44"/>
      <c r="I4508" s="46"/>
      <c r="J4508" s="113">
        <f t="shared" si="354"/>
        <v>0</v>
      </c>
      <c r="K4508" s="114">
        <f t="shared" si="355"/>
        <v>0</v>
      </c>
      <c r="L4508" s="31">
        <f t="shared" si="356"/>
        <v>0</v>
      </c>
      <c r="M4508" s="1">
        <f t="shared" si="357"/>
        <v>0</v>
      </c>
      <c r="N4508" s="1">
        <f t="shared" si="358"/>
        <v>6</v>
      </c>
    </row>
    <row r="4509" spans="1:14" ht="16.5" hidden="1" thickBot="1" x14ac:dyDescent="0.3">
      <c r="A4509" s="26">
        <v>740505</v>
      </c>
      <c r="B4509" s="42">
        <v>740505</v>
      </c>
      <c r="C4509" s="43" t="s">
        <v>818</v>
      </c>
      <c r="D4509" s="99">
        <f>IF(ISERROR(VLOOKUP(A4509,'CGN-2015-001'!A4508:I9655,4,0)),0,VLOOKUP(A4509,'CGN-2015-001'!A4508:I9655,4,0))</f>
        <v>0</v>
      </c>
      <c r="E4509" s="45">
        <f>IF(ISERROR(VLOOKUP(A4509,[3]Hoja1!$A$1:$F$369,4,0)),0,VLOOKUP(A4509,[3]Hoja1!$A$1:$F$369,4,0))</f>
        <v>0</v>
      </c>
      <c r="F4509" s="45">
        <f>IF(ISERROR(VLOOKUP(A4509,[3]Hoja1!$A$1:$F$369,5,0)),0,VLOOKUP(A4509,[3]Hoja1!$A$1:$F$369,5,0))</f>
        <v>0</v>
      </c>
      <c r="G4509" s="102">
        <f>IF(ISERROR(VLOOKUP(A4509,'CGN-2015-001'!A4508:I9655,7,0)),0,VLOOKUP(A4509,'CGN-2015-001'!A4508:I9655,7,0))</f>
        <v>0</v>
      </c>
      <c r="H4509" s="44"/>
      <c r="I4509" s="46"/>
      <c r="J4509" s="113">
        <f t="shared" si="354"/>
        <v>0</v>
      </c>
      <c r="K4509" s="114">
        <f t="shared" si="355"/>
        <v>0</v>
      </c>
      <c r="L4509" s="31">
        <f t="shared" si="356"/>
        <v>0</v>
      </c>
      <c r="M4509" s="1">
        <f t="shared" si="357"/>
        <v>0</v>
      </c>
      <c r="N4509" s="1">
        <f t="shared" si="358"/>
        <v>6</v>
      </c>
    </row>
    <row r="4510" spans="1:14" ht="16.5" hidden="1" thickBot="1" x14ac:dyDescent="0.3">
      <c r="A4510" s="26">
        <v>740506</v>
      </c>
      <c r="B4510" s="42">
        <v>740506</v>
      </c>
      <c r="C4510" s="43" t="s">
        <v>440</v>
      </c>
      <c r="D4510" s="99">
        <f>IF(ISERROR(VLOOKUP(A4510,'CGN-2015-001'!A4509:I9656,4,0)),0,VLOOKUP(A4510,'CGN-2015-001'!A4509:I9656,4,0))</f>
        <v>0</v>
      </c>
      <c r="E4510" s="45">
        <f>IF(ISERROR(VLOOKUP(A4510,[3]Hoja1!$A$1:$F$369,4,0)),0,VLOOKUP(A4510,[3]Hoja1!$A$1:$F$369,4,0))</f>
        <v>0</v>
      </c>
      <c r="F4510" s="45">
        <f>IF(ISERROR(VLOOKUP(A4510,[3]Hoja1!$A$1:$F$369,5,0)),0,VLOOKUP(A4510,[3]Hoja1!$A$1:$F$369,5,0))</f>
        <v>0</v>
      </c>
      <c r="G4510" s="102">
        <f>IF(ISERROR(VLOOKUP(A4510,'CGN-2015-001'!A4509:I9656,7,0)),0,VLOOKUP(A4510,'CGN-2015-001'!A4509:I9656,7,0))</f>
        <v>0</v>
      </c>
      <c r="H4510" s="44"/>
      <c r="I4510" s="46"/>
      <c r="J4510" s="113">
        <f t="shared" si="354"/>
        <v>0</v>
      </c>
      <c r="K4510" s="114">
        <f t="shared" si="355"/>
        <v>0</v>
      </c>
      <c r="L4510" s="31">
        <f t="shared" si="356"/>
        <v>0</v>
      </c>
      <c r="M4510" s="1">
        <f t="shared" si="357"/>
        <v>0</v>
      </c>
      <c r="N4510" s="1">
        <f t="shared" si="358"/>
        <v>6</v>
      </c>
    </row>
    <row r="4511" spans="1:14" ht="16.5" hidden="1" thickBot="1" x14ac:dyDescent="0.3">
      <c r="A4511" s="26">
        <v>740507</v>
      </c>
      <c r="B4511" s="42">
        <v>740507</v>
      </c>
      <c r="C4511" s="43" t="s">
        <v>1955</v>
      </c>
      <c r="D4511" s="99">
        <f>IF(ISERROR(VLOOKUP(A4511,'CGN-2015-001'!A4510:I9657,4,0)),0,VLOOKUP(A4511,'CGN-2015-001'!A4510:I9657,4,0))</f>
        <v>0</v>
      </c>
      <c r="E4511" s="45">
        <f>IF(ISERROR(VLOOKUP(A4511,[3]Hoja1!$A$1:$F$369,4,0)),0,VLOOKUP(A4511,[3]Hoja1!$A$1:$F$369,4,0))</f>
        <v>0</v>
      </c>
      <c r="F4511" s="45">
        <f>IF(ISERROR(VLOOKUP(A4511,[3]Hoja1!$A$1:$F$369,5,0)),0,VLOOKUP(A4511,[3]Hoja1!$A$1:$F$369,5,0))</f>
        <v>0</v>
      </c>
      <c r="G4511" s="102">
        <f>IF(ISERROR(VLOOKUP(A4511,'CGN-2015-001'!A4510:I9657,7,0)),0,VLOOKUP(A4511,'CGN-2015-001'!A4510:I9657,7,0))</f>
        <v>0</v>
      </c>
      <c r="H4511" s="44"/>
      <c r="I4511" s="46"/>
      <c r="J4511" s="113">
        <f t="shared" si="354"/>
        <v>0</v>
      </c>
      <c r="K4511" s="114">
        <f t="shared" si="355"/>
        <v>0</v>
      </c>
      <c r="L4511" s="31">
        <f t="shared" si="356"/>
        <v>0</v>
      </c>
      <c r="M4511" s="1">
        <f t="shared" si="357"/>
        <v>0</v>
      </c>
      <c r="N4511" s="1">
        <f t="shared" si="358"/>
        <v>6</v>
      </c>
    </row>
    <row r="4512" spans="1:14" ht="16.5" hidden="1" thickBot="1" x14ac:dyDescent="0.3">
      <c r="A4512" s="26">
        <v>740508</v>
      </c>
      <c r="B4512" s="42">
        <v>740508</v>
      </c>
      <c r="C4512" s="43" t="s">
        <v>438</v>
      </c>
      <c r="D4512" s="99">
        <f>IF(ISERROR(VLOOKUP(A4512,'CGN-2015-001'!A4511:I9658,4,0)),0,VLOOKUP(A4512,'CGN-2015-001'!A4511:I9658,4,0))</f>
        <v>0</v>
      </c>
      <c r="E4512" s="45">
        <f>IF(ISERROR(VLOOKUP(A4512,[3]Hoja1!$A$1:$F$369,4,0)),0,VLOOKUP(A4512,[3]Hoja1!$A$1:$F$369,4,0))</f>
        <v>0</v>
      </c>
      <c r="F4512" s="45">
        <f>IF(ISERROR(VLOOKUP(A4512,[3]Hoja1!$A$1:$F$369,5,0)),0,VLOOKUP(A4512,[3]Hoja1!$A$1:$F$369,5,0))</f>
        <v>0</v>
      </c>
      <c r="G4512" s="102">
        <f>IF(ISERROR(VLOOKUP(A4512,'CGN-2015-001'!A4511:I9658,7,0)),0,VLOOKUP(A4512,'CGN-2015-001'!A4511:I9658,7,0))</f>
        <v>0</v>
      </c>
      <c r="H4512" s="44"/>
      <c r="I4512" s="46"/>
      <c r="J4512" s="113">
        <f t="shared" si="354"/>
        <v>0</v>
      </c>
      <c r="K4512" s="114">
        <f t="shared" si="355"/>
        <v>0</v>
      </c>
      <c r="L4512" s="31">
        <f t="shared" si="356"/>
        <v>0</v>
      </c>
      <c r="M4512" s="1">
        <f t="shared" si="357"/>
        <v>0</v>
      </c>
      <c r="N4512" s="1">
        <f t="shared" si="358"/>
        <v>6</v>
      </c>
    </row>
    <row r="4513" spans="1:14" ht="16.5" hidden="1" thickBot="1" x14ac:dyDescent="0.3">
      <c r="A4513" s="26">
        <v>740509</v>
      </c>
      <c r="B4513" s="42">
        <v>740509</v>
      </c>
      <c r="C4513" s="43" t="s">
        <v>1821</v>
      </c>
      <c r="D4513" s="99">
        <f>IF(ISERROR(VLOOKUP(A4513,'CGN-2015-001'!A4512:I9659,4,0)),0,VLOOKUP(A4513,'CGN-2015-001'!A4512:I9659,4,0))</f>
        <v>0</v>
      </c>
      <c r="E4513" s="45">
        <f>IF(ISERROR(VLOOKUP(A4513,[3]Hoja1!$A$1:$F$369,4,0)),0,VLOOKUP(A4513,[3]Hoja1!$A$1:$F$369,4,0))</f>
        <v>0</v>
      </c>
      <c r="F4513" s="45">
        <f>IF(ISERROR(VLOOKUP(A4513,[3]Hoja1!$A$1:$F$369,5,0)),0,VLOOKUP(A4513,[3]Hoja1!$A$1:$F$369,5,0))</f>
        <v>0</v>
      </c>
      <c r="G4513" s="102">
        <f>IF(ISERROR(VLOOKUP(A4513,'CGN-2015-001'!A4512:I9659,7,0)),0,VLOOKUP(A4513,'CGN-2015-001'!A4512:I9659,7,0))</f>
        <v>0</v>
      </c>
      <c r="H4513" s="44"/>
      <c r="I4513" s="46"/>
      <c r="J4513" s="113">
        <f t="shared" si="354"/>
        <v>0</v>
      </c>
      <c r="K4513" s="114">
        <f t="shared" si="355"/>
        <v>0</v>
      </c>
      <c r="L4513" s="31">
        <f t="shared" si="356"/>
        <v>0</v>
      </c>
      <c r="M4513" s="1">
        <f t="shared" si="357"/>
        <v>0</v>
      </c>
      <c r="N4513" s="1">
        <f t="shared" si="358"/>
        <v>6</v>
      </c>
    </row>
    <row r="4514" spans="1:14" ht="16.5" hidden="1" thickBot="1" x14ac:dyDescent="0.3">
      <c r="A4514" s="26">
        <v>740510</v>
      </c>
      <c r="B4514" s="42">
        <v>740510</v>
      </c>
      <c r="C4514" s="43" t="s">
        <v>1822</v>
      </c>
      <c r="D4514" s="99">
        <f>IF(ISERROR(VLOOKUP(A4514,'CGN-2015-001'!A4513:I9660,4,0)),0,VLOOKUP(A4514,'CGN-2015-001'!A4513:I9660,4,0))</f>
        <v>0</v>
      </c>
      <c r="E4514" s="45">
        <f>IF(ISERROR(VLOOKUP(A4514,[3]Hoja1!$A$1:$F$369,4,0)),0,VLOOKUP(A4514,[3]Hoja1!$A$1:$F$369,4,0))</f>
        <v>0</v>
      </c>
      <c r="F4514" s="45">
        <f>IF(ISERROR(VLOOKUP(A4514,[3]Hoja1!$A$1:$F$369,5,0)),0,VLOOKUP(A4514,[3]Hoja1!$A$1:$F$369,5,0))</f>
        <v>0</v>
      </c>
      <c r="G4514" s="102">
        <f>IF(ISERROR(VLOOKUP(A4514,'CGN-2015-001'!A4513:I9660,7,0)),0,VLOOKUP(A4514,'CGN-2015-001'!A4513:I9660,7,0))</f>
        <v>0</v>
      </c>
      <c r="H4514" s="44"/>
      <c r="I4514" s="46"/>
      <c r="J4514" s="113">
        <f t="shared" si="354"/>
        <v>0</v>
      </c>
      <c r="K4514" s="114">
        <f t="shared" si="355"/>
        <v>0</v>
      </c>
      <c r="L4514" s="31">
        <f t="shared" si="356"/>
        <v>0</v>
      </c>
      <c r="M4514" s="1">
        <f t="shared" si="357"/>
        <v>0</v>
      </c>
      <c r="N4514" s="1">
        <f t="shared" si="358"/>
        <v>6</v>
      </c>
    </row>
    <row r="4515" spans="1:14" ht="16.5" hidden="1" thickBot="1" x14ac:dyDescent="0.3">
      <c r="A4515" s="26">
        <v>740595</v>
      </c>
      <c r="B4515" s="42">
        <v>740595</v>
      </c>
      <c r="C4515" s="43" t="s">
        <v>1956</v>
      </c>
      <c r="D4515" s="99">
        <f>IF(ISERROR(VLOOKUP(A4515,'CGN-2015-001'!A4514:I9661,4,0)),0,VLOOKUP(A4515,'CGN-2015-001'!A4514:I9661,4,0))</f>
        <v>0</v>
      </c>
      <c r="E4515" s="45">
        <f>IF(ISERROR(VLOOKUP(A4515,[3]Hoja1!$A$1:$F$369,4,0)),0,VLOOKUP(A4515,[3]Hoja1!$A$1:$F$369,4,0))</f>
        <v>0</v>
      </c>
      <c r="F4515" s="45">
        <f>IF(ISERROR(VLOOKUP(A4515,[3]Hoja1!$A$1:$F$369,5,0)),0,VLOOKUP(A4515,[3]Hoja1!$A$1:$F$369,5,0))</f>
        <v>0</v>
      </c>
      <c r="G4515" s="102">
        <f>IF(ISERROR(VLOOKUP(A4515,'CGN-2015-001'!A4514:I9661,7,0)),0,VLOOKUP(A4515,'CGN-2015-001'!A4514:I9661,7,0))</f>
        <v>0</v>
      </c>
      <c r="H4515" s="44"/>
      <c r="I4515" s="46"/>
      <c r="J4515" s="113">
        <f t="shared" si="354"/>
        <v>0</v>
      </c>
      <c r="K4515" s="114">
        <f t="shared" si="355"/>
        <v>0</v>
      </c>
      <c r="L4515" s="31">
        <f t="shared" si="356"/>
        <v>0</v>
      </c>
      <c r="M4515" s="1">
        <f t="shared" si="357"/>
        <v>0</v>
      </c>
      <c r="N4515" s="1">
        <f t="shared" si="358"/>
        <v>6</v>
      </c>
    </row>
    <row r="4516" spans="1:14" ht="16.5" hidden="1" thickBot="1" x14ac:dyDescent="0.3">
      <c r="A4516" s="26">
        <v>7490</v>
      </c>
      <c r="B4516" s="48">
        <v>749000</v>
      </c>
      <c r="C4516" s="49" t="s">
        <v>2023</v>
      </c>
      <c r="D4516" s="99">
        <f>IF(ISERROR(VLOOKUP(A4516,'CGN-2015-001'!A4515:I9662,4,0)),0,VLOOKUP(A4516,'CGN-2015-001'!A4515:I9662,4,0))</f>
        <v>0</v>
      </c>
      <c r="E4516" s="40">
        <f>IF(ISERROR(VLOOKUP(A4516,[3]Hoja1!$A$1:$F$369,4,0)),0,VLOOKUP(A4516,[3]Hoja1!$A$1:$F$369,4,0))</f>
        <v>0</v>
      </c>
      <c r="F4516" s="40">
        <f>IF(ISERROR(VLOOKUP(A4516,[3]Hoja1!$A$1:$F$369,5,0)),0,VLOOKUP(A4516,[3]Hoja1!$A$1:$F$369,5,0))</f>
        <v>0</v>
      </c>
      <c r="G4516" s="102">
        <f>IF(ISERROR(VLOOKUP(A4516,'CGN-2015-001'!A4515:I9662,7,0)),0,VLOOKUP(A4516,'CGN-2015-001'!A4515:I9662,7,0))</f>
        <v>0</v>
      </c>
      <c r="H4516" s="50"/>
      <c r="I4516" s="51"/>
      <c r="J4516" s="113">
        <f t="shared" si="354"/>
        <v>0</v>
      </c>
      <c r="K4516" s="114">
        <f t="shared" si="355"/>
        <v>0</v>
      </c>
      <c r="L4516" s="31">
        <f t="shared" si="356"/>
        <v>0</v>
      </c>
      <c r="M4516" s="1">
        <f t="shared" si="357"/>
        <v>0</v>
      </c>
      <c r="N4516" s="1">
        <f t="shared" si="358"/>
        <v>4</v>
      </c>
    </row>
    <row r="4517" spans="1:14" ht="16.5" hidden="1" thickBot="1" x14ac:dyDescent="0.3">
      <c r="A4517" s="26">
        <v>749001</v>
      </c>
      <c r="B4517" s="42">
        <v>749001</v>
      </c>
      <c r="C4517" s="43" t="s">
        <v>1954</v>
      </c>
      <c r="D4517" s="99">
        <f>IF(ISERROR(VLOOKUP(A4517,'CGN-2015-001'!A4516:I9663,4,0)),0,VLOOKUP(A4517,'CGN-2015-001'!A4516:I9663,4,0))</f>
        <v>0</v>
      </c>
      <c r="E4517" s="45">
        <f>IF(ISERROR(VLOOKUP(A4517,[3]Hoja1!$A$1:$F$369,4,0)),0,VLOOKUP(A4517,[3]Hoja1!$A$1:$F$369,4,0))</f>
        <v>0</v>
      </c>
      <c r="F4517" s="45">
        <f>IF(ISERROR(VLOOKUP(A4517,[3]Hoja1!$A$1:$F$369,5,0)),0,VLOOKUP(A4517,[3]Hoja1!$A$1:$F$369,5,0))</f>
        <v>0</v>
      </c>
      <c r="G4517" s="102">
        <f>IF(ISERROR(VLOOKUP(A4517,'CGN-2015-001'!A4516:I9663,7,0)),0,VLOOKUP(A4517,'CGN-2015-001'!A4516:I9663,7,0))</f>
        <v>0</v>
      </c>
      <c r="H4517" s="44"/>
      <c r="I4517" s="46"/>
      <c r="J4517" s="113">
        <f t="shared" si="354"/>
        <v>0</v>
      </c>
      <c r="K4517" s="114">
        <f t="shared" si="355"/>
        <v>0</v>
      </c>
      <c r="L4517" s="31">
        <f t="shared" si="356"/>
        <v>0</v>
      </c>
      <c r="M4517" s="1">
        <f t="shared" si="357"/>
        <v>0</v>
      </c>
      <c r="N4517" s="1">
        <f t="shared" si="358"/>
        <v>6</v>
      </c>
    </row>
    <row r="4518" spans="1:14" ht="16.5" hidden="1" thickBot="1" x14ac:dyDescent="0.3">
      <c r="A4518" s="26">
        <v>749002</v>
      </c>
      <c r="B4518" s="42">
        <v>749002</v>
      </c>
      <c r="C4518" s="43" t="s">
        <v>1820</v>
      </c>
      <c r="D4518" s="99">
        <f>IF(ISERROR(VLOOKUP(A4518,'CGN-2015-001'!A4517:I9664,4,0)),0,VLOOKUP(A4518,'CGN-2015-001'!A4517:I9664,4,0))</f>
        <v>0</v>
      </c>
      <c r="E4518" s="45">
        <f>IF(ISERROR(VLOOKUP(A4518,[3]Hoja1!$A$1:$F$369,4,0)),0,VLOOKUP(A4518,[3]Hoja1!$A$1:$F$369,4,0))</f>
        <v>0</v>
      </c>
      <c r="F4518" s="45">
        <f>IF(ISERROR(VLOOKUP(A4518,[3]Hoja1!$A$1:$F$369,5,0)),0,VLOOKUP(A4518,[3]Hoja1!$A$1:$F$369,5,0))</f>
        <v>0</v>
      </c>
      <c r="G4518" s="102">
        <f>IF(ISERROR(VLOOKUP(A4518,'CGN-2015-001'!A4517:I9664,7,0)),0,VLOOKUP(A4518,'CGN-2015-001'!A4517:I9664,7,0))</f>
        <v>0</v>
      </c>
      <c r="H4518" s="44"/>
      <c r="I4518" s="46"/>
      <c r="J4518" s="113">
        <f t="shared" si="354"/>
        <v>0</v>
      </c>
      <c r="K4518" s="114">
        <f t="shared" si="355"/>
        <v>0</v>
      </c>
      <c r="L4518" s="31">
        <f t="shared" si="356"/>
        <v>0</v>
      </c>
      <c r="M4518" s="1">
        <f t="shared" si="357"/>
        <v>0</v>
      </c>
      <c r="N4518" s="1">
        <f t="shared" si="358"/>
        <v>6</v>
      </c>
    </row>
    <row r="4519" spans="1:14" ht="16.5" hidden="1" thickBot="1" x14ac:dyDescent="0.3">
      <c r="A4519" s="26">
        <v>749003</v>
      </c>
      <c r="B4519" s="42">
        <v>749003</v>
      </c>
      <c r="C4519" s="43" t="s">
        <v>817</v>
      </c>
      <c r="D4519" s="99">
        <f>IF(ISERROR(VLOOKUP(A4519,'CGN-2015-001'!A4518:I9665,4,0)),0,VLOOKUP(A4519,'CGN-2015-001'!A4518:I9665,4,0))</f>
        <v>0</v>
      </c>
      <c r="E4519" s="45">
        <f>IF(ISERROR(VLOOKUP(A4519,[3]Hoja1!$A$1:$F$369,4,0)),0,VLOOKUP(A4519,[3]Hoja1!$A$1:$F$369,4,0))</f>
        <v>0</v>
      </c>
      <c r="F4519" s="45">
        <f>IF(ISERROR(VLOOKUP(A4519,[3]Hoja1!$A$1:$F$369,5,0)),0,VLOOKUP(A4519,[3]Hoja1!$A$1:$F$369,5,0))</f>
        <v>0</v>
      </c>
      <c r="G4519" s="102">
        <f>IF(ISERROR(VLOOKUP(A4519,'CGN-2015-001'!A4518:I9665,7,0)),0,VLOOKUP(A4519,'CGN-2015-001'!A4518:I9665,7,0))</f>
        <v>0</v>
      </c>
      <c r="H4519" s="44"/>
      <c r="I4519" s="46"/>
      <c r="J4519" s="113">
        <f t="shared" si="354"/>
        <v>0</v>
      </c>
      <c r="K4519" s="114">
        <f t="shared" si="355"/>
        <v>0</v>
      </c>
      <c r="L4519" s="31">
        <f t="shared" si="356"/>
        <v>0</v>
      </c>
      <c r="M4519" s="1">
        <f t="shared" si="357"/>
        <v>0</v>
      </c>
      <c r="N4519" s="1">
        <f t="shared" si="358"/>
        <v>6</v>
      </c>
    </row>
    <row r="4520" spans="1:14" ht="16.5" hidden="1" thickBot="1" x14ac:dyDescent="0.3">
      <c r="A4520" s="26">
        <v>749004</v>
      </c>
      <c r="B4520" s="42">
        <v>749004</v>
      </c>
      <c r="C4520" s="43" t="s">
        <v>1819</v>
      </c>
      <c r="D4520" s="99">
        <f>IF(ISERROR(VLOOKUP(A4520,'CGN-2015-001'!A4519:I9666,4,0)),0,VLOOKUP(A4520,'CGN-2015-001'!A4519:I9666,4,0))</f>
        <v>0</v>
      </c>
      <c r="E4520" s="45">
        <f>IF(ISERROR(VLOOKUP(A4520,[3]Hoja1!$A$1:$F$369,4,0)),0,VLOOKUP(A4520,[3]Hoja1!$A$1:$F$369,4,0))</f>
        <v>0</v>
      </c>
      <c r="F4520" s="45">
        <f>IF(ISERROR(VLOOKUP(A4520,[3]Hoja1!$A$1:$F$369,5,0)),0,VLOOKUP(A4520,[3]Hoja1!$A$1:$F$369,5,0))</f>
        <v>0</v>
      </c>
      <c r="G4520" s="102">
        <f>IF(ISERROR(VLOOKUP(A4520,'CGN-2015-001'!A4519:I9666,7,0)),0,VLOOKUP(A4520,'CGN-2015-001'!A4519:I9666,7,0))</f>
        <v>0</v>
      </c>
      <c r="H4520" s="44"/>
      <c r="I4520" s="46"/>
      <c r="J4520" s="113">
        <f t="shared" si="354"/>
        <v>0</v>
      </c>
      <c r="K4520" s="114">
        <f t="shared" si="355"/>
        <v>0</v>
      </c>
      <c r="L4520" s="31">
        <f t="shared" si="356"/>
        <v>0</v>
      </c>
      <c r="M4520" s="1">
        <f t="shared" si="357"/>
        <v>0</v>
      </c>
      <c r="N4520" s="1">
        <f t="shared" si="358"/>
        <v>6</v>
      </c>
    </row>
    <row r="4521" spans="1:14" ht="16.5" hidden="1" thickBot="1" x14ac:dyDescent="0.3">
      <c r="A4521" s="26">
        <v>749005</v>
      </c>
      <c r="B4521" s="42">
        <v>749005</v>
      </c>
      <c r="C4521" s="43" t="s">
        <v>818</v>
      </c>
      <c r="D4521" s="99">
        <f>IF(ISERROR(VLOOKUP(A4521,'CGN-2015-001'!A4520:I9667,4,0)),0,VLOOKUP(A4521,'CGN-2015-001'!A4520:I9667,4,0))</f>
        <v>0</v>
      </c>
      <c r="E4521" s="45">
        <f>IF(ISERROR(VLOOKUP(A4521,[3]Hoja1!$A$1:$F$369,4,0)),0,VLOOKUP(A4521,[3]Hoja1!$A$1:$F$369,4,0))</f>
        <v>0</v>
      </c>
      <c r="F4521" s="45">
        <f>IF(ISERROR(VLOOKUP(A4521,[3]Hoja1!$A$1:$F$369,5,0)),0,VLOOKUP(A4521,[3]Hoja1!$A$1:$F$369,5,0))</f>
        <v>0</v>
      </c>
      <c r="G4521" s="102">
        <f>IF(ISERROR(VLOOKUP(A4521,'CGN-2015-001'!A4520:I9667,7,0)),0,VLOOKUP(A4521,'CGN-2015-001'!A4520:I9667,7,0))</f>
        <v>0</v>
      </c>
      <c r="H4521" s="44"/>
      <c r="I4521" s="46"/>
      <c r="J4521" s="113">
        <f t="shared" si="354"/>
        <v>0</v>
      </c>
      <c r="K4521" s="114">
        <f t="shared" si="355"/>
        <v>0</v>
      </c>
      <c r="L4521" s="31">
        <f t="shared" si="356"/>
        <v>0</v>
      </c>
      <c r="M4521" s="1">
        <f t="shared" si="357"/>
        <v>0</v>
      </c>
      <c r="N4521" s="1">
        <f t="shared" si="358"/>
        <v>6</v>
      </c>
    </row>
    <row r="4522" spans="1:14" ht="16.5" hidden="1" thickBot="1" x14ac:dyDescent="0.3">
      <c r="A4522" s="26">
        <v>749006</v>
      </c>
      <c r="B4522" s="42">
        <v>749006</v>
      </c>
      <c r="C4522" s="43" t="s">
        <v>440</v>
      </c>
      <c r="D4522" s="99">
        <f>IF(ISERROR(VLOOKUP(A4522,'CGN-2015-001'!A4521:I9668,4,0)),0,VLOOKUP(A4522,'CGN-2015-001'!A4521:I9668,4,0))</f>
        <v>0</v>
      </c>
      <c r="E4522" s="45">
        <f>IF(ISERROR(VLOOKUP(A4522,[3]Hoja1!$A$1:$F$369,4,0)),0,VLOOKUP(A4522,[3]Hoja1!$A$1:$F$369,4,0))</f>
        <v>0</v>
      </c>
      <c r="F4522" s="45">
        <f>IF(ISERROR(VLOOKUP(A4522,[3]Hoja1!$A$1:$F$369,5,0)),0,VLOOKUP(A4522,[3]Hoja1!$A$1:$F$369,5,0))</f>
        <v>0</v>
      </c>
      <c r="G4522" s="102">
        <f>IF(ISERROR(VLOOKUP(A4522,'CGN-2015-001'!A4521:I9668,7,0)),0,VLOOKUP(A4522,'CGN-2015-001'!A4521:I9668,7,0))</f>
        <v>0</v>
      </c>
      <c r="H4522" s="44"/>
      <c r="I4522" s="46"/>
      <c r="J4522" s="113">
        <f t="shared" si="354"/>
        <v>0</v>
      </c>
      <c r="K4522" s="114">
        <f t="shared" si="355"/>
        <v>0</v>
      </c>
      <c r="L4522" s="31">
        <f t="shared" si="356"/>
        <v>0</v>
      </c>
      <c r="M4522" s="1">
        <f t="shared" si="357"/>
        <v>0</v>
      </c>
      <c r="N4522" s="1">
        <f t="shared" si="358"/>
        <v>6</v>
      </c>
    </row>
    <row r="4523" spans="1:14" ht="16.5" hidden="1" thickBot="1" x14ac:dyDescent="0.3">
      <c r="A4523" s="26">
        <v>749007</v>
      </c>
      <c r="B4523" s="42">
        <v>749007</v>
      </c>
      <c r="C4523" s="43" t="s">
        <v>1955</v>
      </c>
      <c r="D4523" s="99">
        <f>IF(ISERROR(VLOOKUP(A4523,'CGN-2015-001'!A4522:I9669,4,0)),0,VLOOKUP(A4523,'CGN-2015-001'!A4522:I9669,4,0))</f>
        <v>0</v>
      </c>
      <c r="E4523" s="45">
        <f>IF(ISERROR(VLOOKUP(A4523,[3]Hoja1!$A$1:$F$369,4,0)),0,VLOOKUP(A4523,[3]Hoja1!$A$1:$F$369,4,0))</f>
        <v>0</v>
      </c>
      <c r="F4523" s="45">
        <f>IF(ISERROR(VLOOKUP(A4523,[3]Hoja1!$A$1:$F$369,5,0)),0,VLOOKUP(A4523,[3]Hoja1!$A$1:$F$369,5,0))</f>
        <v>0</v>
      </c>
      <c r="G4523" s="102">
        <f>IF(ISERROR(VLOOKUP(A4523,'CGN-2015-001'!A4522:I9669,7,0)),0,VLOOKUP(A4523,'CGN-2015-001'!A4522:I9669,7,0))</f>
        <v>0</v>
      </c>
      <c r="H4523" s="44"/>
      <c r="I4523" s="46"/>
      <c r="J4523" s="113">
        <f t="shared" si="354"/>
        <v>0</v>
      </c>
      <c r="K4523" s="114">
        <f t="shared" si="355"/>
        <v>0</v>
      </c>
      <c r="L4523" s="31">
        <f t="shared" si="356"/>
        <v>0</v>
      </c>
      <c r="M4523" s="1">
        <f t="shared" si="357"/>
        <v>0</v>
      </c>
      <c r="N4523" s="1">
        <f t="shared" si="358"/>
        <v>6</v>
      </c>
    </row>
    <row r="4524" spans="1:14" ht="16.5" hidden="1" thickBot="1" x14ac:dyDescent="0.3">
      <c r="A4524" s="26">
        <v>749008</v>
      </c>
      <c r="B4524" s="42">
        <v>749008</v>
      </c>
      <c r="C4524" s="43" t="s">
        <v>438</v>
      </c>
      <c r="D4524" s="99">
        <f>IF(ISERROR(VLOOKUP(A4524,'CGN-2015-001'!A4523:I9670,4,0)),0,VLOOKUP(A4524,'CGN-2015-001'!A4523:I9670,4,0))</f>
        <v>0</v>
      </c>
      <c r="E4524" s="45">
        <f>IF(ISERROR(VLOOKUP(A4524,[3]Hoja1!$A$1:$F$369,4,0)),0,VLOOKUP(A4524,[3]Hoja1!$A$1:$F$369,4,0))</f>
        <v>0</v>
      </c>
      <c r="F4524" s="45">
        <f>IF(ISERROR(VLOOKUP(A4524,[3]Hoja1!$A$1:$F$369,5,0)),0,VLOOKUP(A4524,[3]Hoja1!$A$1:$F$369,5,0))</f>
        <v>0</v>
      </c>
      <c r="G4524" s="102">
        <f>IF(ISERROR(VLOOKUP(A4524,'CGN-2015-001'!A4523:I9670,7,0)),0,VLOOKUP(A4524,'CGN-2015-001'!A4523:I9670,7,0))</f>
        <v>0</v>
      </c>
      <c r="H4524" s="44"/>
      <c r="I4524" s="46"/>
      <c r="J4524" s="113">
        <f t="shared" si="354"/>
        <v>0</v>
      </c>
      <c r="K4524" s="114">
        <f t="shared" si="355"/>
        <v>0</v>
      </c>
      <c r="L4524" s="31">
        <f t="shared" si="356"/>
        <v>0</v>
      </c>
      <c r="M4524" s="1">
        <f t="shared" si="357"/>
        <v>0</v>
      </c>
      <c r="N4524" s="1">
        <f t="shared" si="358"/>
        <v>6</v>
      </c>
    </row>
    <row r="4525" spans="1:14" ht="16.5" hidden="1" thickBot="1" x14ac:dyDescent="0.3">
      <c r="A4525" s="26">
        <v>749009</v>
      </c>
      <c r="B4525" s="42">
        <v>749009</v>
      </c>
      <c r="C4525" s="43" t="s">
        <v>1821</v>
      </c>
      <c r="D4525" s="99">
        <f>IF(ISERROR(VLOOKUP(A4525,'CGN-2015-001'!A4524:I9671,4,0)),0,VLOOKUP(A4525,'CGN-2015-001'!A4524:I9671,4,0))</f>
        <v>0</v>
      </c>
      <c r="E4525" s="45">
        <f>IF(ISERROR(VLOOKUP(A4525,[3]Hoja1!$A$1:$F$369,4,0)),0,VLOOKUP(A4525,[3]Hoja1!$A$1:$F$369,4,0))</f>
        <v>0</v>
      </c>
      <c r="F4525" s="45">
        <f>IF(ISERROR(VLOOKUP(A4525,[3]Hoja1!$A$1:$F$369,5,0)),0,VLOOKUP(A4525,[3]Hoja1!$A$1:$F$369,5,0))</f>
        <v>0</v>
      </c>
      <c r="G4525" s="102">
        <f>IF(ISERROR(VLOOKUP(A4525,'CGN-2015-001'!A4524:I9671,7,0)),0,VLOOKUP(A4525,'CGN-2015-001'!A4524:I9671,7,0))</f>
        <v>0</v>
      </c>
      <c r="H4525" s="44"/>
      <c r="I4525" s="46"/>
      <c r="J4525" s="113">
        <f t="shared" si="354"/>
        <v>0</v>
      </c>
      <c r="K4525" s="114">
        <f t="shared" si="355"/>
        <v>0</v>
      </c>
      <c r="L4525" s="31">
        <f t="shared" si="356"/>
        <v>0</v>
      </c>
      <c r="M4525" s="1">
        <f t="shared" si="357"/>
        <v>0</v>
      </c>
      <c r="N4525" s="1">
        <f t="shared" si="358"/>
        <v>6</v>
      </c>
    </row>
    <row r="4526" spans="1:14" ht="16.5" hidden="1" thickBot="1" x14ac:dyDescent="0.3">
      <c r="A4526" s="26">
        <v>749010</v>
      </c>
      <c r="B4526" s="42">
        <v>749010</v>
      </c>
      <c r="C4526" s="43" t="s">
        <v>1822</v>
      </c>
      <c r="D4526" s="99">
        <f>IF(ISERROR(VLOOKUP(A4526,'CGN-2015-001'!A4525:I9672,4,0)),0,VLOOKUP(A4526,'CGN-2015-001'!A4525:I9672,4,0))</f>
        <v>0</v>
      </c>
      <c r="E4526" s="45">
        <f>IF(ISERROR(VLOOKUP(A4526,[3]Hoja1!$A$1:$F$369,4,0)),0,VLOOKUP(A4526,[3]Hoja1!$A$1:$F$369,4,0))</f>
        <v>0</v>
      </c>
      <c r="F4526" s="45">
        <f>IF(ISERROR(VLOOKUP(A4526,[3]Hoja1!$A$1:$F$369,5,0)),0,VLOOKUP(A4526,[3]Hoja1!$A$1:$F$369,5,0))</f>
        <v>0</v>
      </c>
      <c r="G4526" s="102">
        <f>IF(ISERROR(VLOOKUP(A4526,'CGN-2015-001'!A4525:I9672,7,0)),0,VLOOKUP(A4526,'CGN-2015-001'!A4525:I9672,7,0))</f>
        <v>0</v>
      </c>
      <c r="H4526" s="44"/>
      <c r="I4526" s="46"/>
      <c r="J4526" s="113">
        <f t="shared" si="354"/>
        <v>0</v>
      </c>
      <c r="K4526" s="114">
        <f t="shared" si="355"/>
        <v>0</v>
      </c>
      <c r="L4526" s="31">
        <f t="shared" si="356"/>
        <v>0</v>
      </c>
      <c r="M4526" s="1">
        <f t="shared" si="357"/>
        <v>0</v>
      </c>
      <c r="N4526" s="1">
        <f t="shared" si="358"/>
        <v>6</v>
      </c>
    </row>
    <row r="4527" spans="1:14" ht="16.5" hidden="1" thickBot="1" x14ac:dyDescent="0.3">
      <c r="A4527" s="26">
        <v>749095</v>
      </c>
      <c r="B4527" s="42">
        <v>749095</v>
      </c>
      <c r="C4527" s="43" t="s">
        <v>1956</v>
      </c>
      <c r="D4527" s="99">
        <f>IF(ISERROR(VLOOKUP(A4527,'CGN-2015-001'!A4526:I9673,4,0)),0,VLOOKUP(A4527,'CGN-2015-001'!A4526:I9673,4,0))</f>
        <v>0</v>
      </c>
      <c r="E4527" s="45">
        <f>IF(ISERROR(VLOOKUP(A4527,[3]Hoja1!$A$1:$F$369,4,0)),0,VLOOKUP(A4527,[3]Hoja1!$A$1:$F$369,4,0))</f>
        <v>0</v>
      </c>
      <c r="F4527" s="45">
        <f>IF(ISERROR(VLOOKUP(A4527,[3]Hoja1!$A$1:$F$369,5,0)),0,VLOOKUP(A4527,[3]Hoja1!$A$1:$F$369,5,0))</f>
        <v>0</v>
      </c>
      <c r="G4527" s="102">
        <f>IF(ISERROR(VLOOKUP(A4527,'CGN-2015-001'!A4526:I9673,7,0)),0,VLOOKUP(A4527,'CGN-2015-001'!A4526:I9673,7,0))</f>
        <v>0</v>
      </c>
      <c r="H4527" s="44"/>
      <c r="I4527" s="46"/>
      <c r="J4527" s="113">
        <f t="shared" si="354"/>
        <v>0</v>
      </c>
      <c r="K4527" s="114">
        <f t="shared" si="355"/>
        <v>0</v>
      </c>
      <c r="L4527" s="31">
        <f t="shared" si="356"/>
        <v>0</v>
      </c>
      <c r="M4527" s="1">
        <f t="shared" si="357"/>
        <v>0</v>
      </c>
      <c r="N4527" s="1">
        <f t="shared" si="358"/>
        <v>6</v>
      </c>
    </row>
    <row r="4528" spans="1:14" ht="16.5" hidden="1" thickBot="1" x14ac:dyDescent="0.3">
      <c r="A4528" s="26">
        <v>75</v>
      </c>
      <c r="B4528" s="32">
        <v>750000</v>
      </c>
      <c r="C4528" s="33" t="s">
        <v>1942</v>
      </c>
      <c r="D4528" s="99">
        <f>IF(ISERROR(VLOOKUP(A4528,'CGN-2015-001'!A4527:I9674,4,0)),0,VLOOKUP(A4528,'CGN-2015-001'!A4527:I9674,4,0))</f>
        <v>0</v>
      </c>
      <c r="E4528" s="35">
        <f>IF(ISERROR(VLOOKUP(A4528,[3]Hoja1!$A$1:$F$369,4,0)),0,VLOOKUP(A4528,[3]Hoja1!$A$1:$F$369,4,0))</f>
        <v>0</v>
      </c>
      <c r="F4528" s="35">
        <f>IF(ISERROR(VLOOKUP(A4528,[3]Hoja1!$A$1:$F$369,5,0)),0,VLOOKUP(A4528,[3]Hoja1!$A$1:$F$369,5,0))</f>
        <v>0</v>
      </c>
      <c r="G4528" s="102">
        <f>IF(ISERROR(VLOOKUP(A4528,'CGN-2015-001'!A4527:I9674,7,0)),0,VLOOKUP(A4528,'CGN-2015-001'!A4527:I9674,7,0))</f>
        <v>0</v>
      </c>
      <c r="H4528" s="34"/>
      <c r="I4528" s="58"/>
      <c r="J4528" s="113">
        <f t="shared" si="354"/>
        <v>0</v>
      </c>
      <c r="K4528" s="114">
        <f t="shared" si="355"/>
        <v>0</v>
      </c>
      <c r="L4528" s="31">
        <f t="shared" si="356"/>
        <v>0</v>
      </c>
      <c r="M4528" s="1">
        <f t="shared" si="357"/>
        <v>0</v>
      </c>
      <c r="N4528" s="1">
        <f t="shared" si="358"/>
        <v>2</v>
      </c>
    </row>
    <row r="4529" spans="1:14" ht="16.5" hidden="1" thickBot="1" x14ac:dyDescent="0.3">
      <c r="A4529" s="26">
        <v>7501</v>
      </c>
      <c r="B4529" s="48">
        <v>750100</v>
      </c>
      <c r="C4529" s="49" t="s">
        <v>2024</v>
      </c>
      <c r="D4529" s="99">
        <f>IF(ISERROR(VLOOKUP(A4529,'CGN-2015-001'!A4528:I9675,4,0)),0,VLOOKUP(A4529,'CGN-2015-001'!A4528:I9675,4,0))</f>
        <v>0</v>
      </c>
      <c r="E4529" s="40">
        <f>IF(ISERROR(VLOOKUP(A4529,[3]Hoja1!$A$1:$F$369,4,0)),0,VLOOKUP(A4529,[3]Hoja1!$A$1:$F$369,4,0))</f>
        <v>0</v>
      </c>
      <c r="F4529" s="40">
        <f>IF(ISERROR(VLOOKUP(A4529,[3]Hoja1!$A$1:$F$369,5,0)),0,VLOOKUP(A4529,[3]Hoja1!$A$1:$F$369,5,0))</f>
        <v>0</v>
      </c>
      <c r="G4529" s="102">
        <f>IF(ISERROR(VLOOKUP(A4529,'CGN-2015-001'!A4528:I9675,7,0)),0,VLOOKUP(A4529,'CGN-2015-001'!A4528:I9675,7,0))</f>
        <v>0</v>
      </c>
      <c r="H4529" s="50"/>
      <c r="I4529" s="51"/>
      <c r="J4529" s="113">
        <f t="shared" si="354"/>
        <v>0</v>
      </c>
      <c r="K4529" s="114">
        <f t="shared" si="355"/>
        <v>0</v>
      </c>
      <c r="L4529" s="31">
        <f t="shared" si="356"/>
        <v>0</v>
      </c>
      <c r="M4529" s="1">
        <f t="shared" si="357"/>
        <v>0</v>
      </c>
      <c r="N4529" s="1">
        <f t="shared" si="358"/>
        <v>4</v>
      </c>
    </row>
    <row r="4530" spans="1:14" ht="16.5" hidden="1" thickBot="1" x14ac:dyDescent="0.3">
      <c r="A4530" s="26">
        <v>750101</v>
      </c>
      <c r="B4530" s="42">
        <v>750101</v>
      </c>
      <c r="C4530" s="43" t="s">
        <v>1954</v>
      </c>
      <c r="D4530" s="99">
        <f>IF(ISERROR(VLOOKUP(A4530,'CGN-2015-001'!A4529:I9676,4,0)),0,VLOOKUP(A4530,'CGN-2015-001'!A4529:I9676,4,0))</f>
        <v>0</v>
      </c>
      <c r="E4530" s="45">
        <f>IF(ISERROR(VLOOKUP(A4530,[3]Hoja1!$A$1:$F$369,4,0)),0,VLOOKUP(A4530,[3]Hoja1!$A$1:$F$369,4,0))</f>
        <v>0</v>
      </c>
      <c r="F4530" s="45">
        <f>IF(ISERROR(VLOOKUP(A4530,[3]Hoja1!$A$1:$F$369,5,0)),0,VLOOKUP(A4530,[3]Hoja1!$A$1:$F$369,5,0))</f>
        <v>0</v>
      </c>
      <c r="G4530" s="102">
        <f>IF(ISERROR(VLOOKUP(A4530,'CGN-2015-001'!A4529:I9676,7,0)),0,VLOOKUP(A4530,'CGN-2015-001'!A4529:I9676,7,0))</f>
        <v>0</v>
      </c>
      <c r="H4530" s="44"/>
      <c r="I4530" s="46"/>
      <c r="J4530" s="113">
        <f t="shared" si="354"/>
        <v>0</v>
      </c>
      <c r="K4530" s="114">
        <f t="shared" si="355"/>
        <v>0</v>
      </c>
      <c r="L4530" s="31">
        <f t="shared" si="356"/>
        <v>0</v>
      </c>
      <c r="M4530" s="1">
        <f t="shared" si="357"/>
        <v>0</v>
      </c>
      <c r="N4530" s="1">
        <f t="shared" si="358"/>
        <v>6</v>
      </c>
    </row>
    <row r="4531" spans="1:14" ht="16.5" hidden="1" thickBot="1" x14ac:dyDescent="0.3">
      <c r="A4531" s="26">
        <v>750102</v>
      </c>
      <c r="B4531" s="42">
        <v>750102</v>
      </c>
      <c r="C4531" s="43" t="s">
        <v>1820</v>
      </c>
      <c r="D4531" s="99">
        <f>IF(ISERROR(VLOOKUP(A4531,'CGN-2015-001'!A4530:I9677,4,0)),0,VLOOKUP(A4531,'CGN-2015-001'!A4530:I9677,4,0))</f>
        <v>0</v>
      </c>
      <c r="E4531" s="45">
        <f>IF(ISERROR(VLOOKUP(A4531,[3]Hoja1!$A$1:$F$369,4,0)),0,VLOOKUP(A4531,[3]Hoja1!$A$1:$F$369,4,0))</f>
        <v>0</v>
      </c>
      <c r="F4531" s="45">
        <f>IF(ISERROR(VLOOKUP(A4531,[3]Hoja1!$A$1:$F$369,5,0)),0,VLOOKUP(A4531,[3]Hoja1!$A$1:$F$369,5,0))</f>
        <v>0</v>
      </c>
      <c r="G4531" s="102">
        <f>IF(ISERROR(VLOOKUP(A4531,'CGN-2015-001'!A4530:I9677,7,0)),0,VLOOKUP(A4531,'CGN-2015-001'!A4530:I9677,7,0))</f>
        <v>0</v>
      </c>
      <c r="H4531" s="44"/>
      <c r="I4531" s="46"/>
      <c r="J4531" s="113">
        <f t="shared" si="354"/>
        <v>0</v>
      </c>
      <c r="K4531" s="114">
        <f t="shared" si="355"/>
        <v>0</v>
      </c>
      <c r="L4531" s="31">
        <f t="shared" si="356"/>
        <v>0</v>
      </c>
      <c r="M4531" s="1">
        <f t="shared" si="357"/>
        <v>0</v>
      </c>
      <c r="N4531" s="1">
        <f t="shared" si="358"/>
        <v>6</v>
      </c>
    </row>
    <row r="4532" spans="1:14" ht="16.5" hidden="1" thickBot="1" x14ac:dyDescent="0.3">
      <c r="A4532" s="26">
        <v>750103</v>
      </c>
      <c r="B4532" s="42">
        <v>750103</v>
      </c>
      <c r="C4532" s="43" t="s">
        <v>817</v>
      </c>
      <c r="D4532" s="99">
        <f>IF(ISERROR(VLOOKUP(A4532,'CGN-2015-001'!A4531:I9678,4,0)),0,VLOOKUP(A4532,'CGN-2015-001'!A4531:I9678,4,0))</f>
        <v>0</v>
      </c>
      <c r="E4532" s="45">
        <f>IF(ISERROR(VLOOKUP(A4532,[3]Hoja1!$A$1:$F$369,4,0)),0,VLOOKUP(A4532,[3]Hoja1!$A$1:$F$369,4,0))</f>
        <v>0</v>
      </c>
      <c r="F4532" s="45">
        <f>IF(ISERROR(VLOOKUP(A4532,[3]Hoja1!$A$1:$F$369,5,0)),0,VLOOKUP(A4532,[3]Hoja1!$A$1:$F$369,5,0))</f>
        <v>0</v>
      </c>
      <c r="G4532" s="102">
        <f>IF(ISERROR(VLOOKUP(A4532,'CGN-2015-001'!A4531:I9678,7,0)),0,VLOOKUP(A4532,'CGN-2015-001'!A4531:I9678,7,0))</f>
        <v>0</v>
      </c>
      <c r="H4532" s="44"/>
      <c r="I4532" s="46"/>
      <c r="J4532" s="113">
        <f t="shared" si="354"/>
        <v>0</v>
      </c>
      <c r="K4532" s="114">
        <f t="shared" si="355"/>
        <v>0</v>
      </c>
      <c r="L4532" s="31">
        <f t="shared" si="356"/>
        <v>0</v>
      </c>
      <c r="M4532" s="1">
        <f t="shared" si="357"/>
        <v>0</v>
      </c>
      <c r="N4532" s="1">
        <f t="shared" si="358"/>
        <v>6</v>
      </c>
    </row>
    <row r="4533" spans="1:14" ht="16.5" hidden="1" thickBot="1" x14ac:dyDescent="0.3">
      <c r="A4533" s="26">
        <v>750104</v>
      </c>
      <c r="B4533" s="42">
        <v>750104</v>
      </c>
      <c r="C4533" s="43" t="s">
        <v>1819</v>
      </c>
      <c r="D4533" s="99">
        <f>IF(ISERROR(VLOOKUP(A4533,'CGN-2015-001'!A4532:I9679,4,0)),0,VLOOKUP(A4533,'CGN-2015-001'!A4532:I9679,4,0))</f>
        <v>0</v>
      </c>
      <c r="E4533" s="45">
        <f>IF(ISERROR(VLOOKUP(A4533,[3]Hoja1!$A$1:$F$369,4,0)),0,VLOOKUP(A4533,[3]Hoja1!$A$1:$F$369,4,0))</f>
        <v>0</v>
      </c>
      <c r="F4533" s="45">
        <f>IF(ISERROR(VLOOKUP(A4533,[3]Hoja1!$A$1:$F$369,5,0)),0,VLOOKUP(A4533,[3]Hoja1!$A$1:$F$369,5,0))</f>
        <v>0</v>
      </c>
      <c r="G4533" s="102">
        <f>IF(ISERROR(VLOOKUP(A4533,'CGN-2015-001'!A4532:I9679,7,0)),0,VLOOKUP(A4533,'CGN-2015-001'!A4532:I9679,7,0))</f>
        <v>0</v>
      </c>
      <c r="H4533" s="44"/>
      <c r="I4533" s="46"/>
      <c r="J4533" s="113">
        <f t="shared" si="354"/>
        <v>0</v>
      </c>
      <c r="K4533" s="114">
        <f t="shared" si="355"/>
        <v>0</v>
      </c>
      <c r="L4533" s="31">
        <f t="shared" si="356"/>
        <v>0</v>
      </c>
      <c r="M4533" s="1">
        <f t="shared" si="357"/>
        <v>0</v>
      </c>
      <c r="N4533" s="1">
        <f t="shared" si="358"/>
        <v>6</v>
      </c>
    </row>
    <row r="4534" spans="1:14" ht="16.5" hidden="1" thickBot="1" x14ac:dyDescent="0.3">
      <c r="A4534" s="26">
        <v>750105</v>
      </c>
      <c r="B4534" s="42">
        <v>750105</v>
      </c>
      <c r="C4534" s="43" t="s">
        <v>818</v>
      </c>
      <c r="D4534" s="99">
        <f>IF(ISERROR(VLOOKUP(A4534,'CGN-2015-001'!A4533:I9680,4,0)),0,VLOOKUP(A4534,'CGN-2015-001'!A4533:I9680,4,0))</f>
        <v>0</v>
      </c>
      <c r="E4534" s="45">
        <f>IF(ISERROR(VLOOKUP(A4534,[3]Hoja1!$A$1:$F$369,4,0)),0,VLOOKUP(A4534,[3]Hoja1!$A$1:$F$369,4,0))</f>
        <v>0</v>
      </c>
      <c r="F4534" s="45">
        <f>IF(ISERROR(VLOOKUP(A4534,[3]Hoja1!$A$1:$F$369,5,0)),0,VLOOKUP(A4534,[3]Hoja1!$A$1:$F$369,5,0))</f>
        <v>0</v>
      </c>
      <c r="G4534" s="102">
        <f>IF(ISERROR(VLOOKUP(A4534,'CGN-2015-001'!A4533:I9680,7,0)),0,VLOOKUP(A4534,'CGN-2015-001'!A4533:I9680,7,0))</f>
        <v>0</v>
      </c>
      <c r="H4534" s="44"/>
      <c r="I4534" s="46"/>
      <c r="J4534" s="113">
        <f t="shared" si="354"/>
        <v>0</v>
      </c>
      <c r="K4534" s="114">
        <f t="shared" si="355"/>
        <v>0</v>
      </c>
      <c r="L4534" s="31">
        <f t="shared" si="356"/>
        <v>0</v>
      </c>
      <c r="M4534" s="1">
        <f t="shared" si="357"/>
        <v>0</v>
      </c>
      <c r="N4534" s="1">
        <f t="shared" si="358"/>
        <v>6</v>
      </c>
    </row>
    <row r="4535" spans="1:14" ht="16.5" hidden="1" thickBot="1" x14ac:dyDescent="0.3">
      <c r="A4535" s="26">
        <v>750106</v>
      </c>
      <c r="B4535" s="42">
        <v>750106</v>
      </c>
      <c r="C4535" s="43" t="s">
        <v>440</v>
      </c>
      <c r="D4535" s="99">
        <f>IF(ISERROR(VLOOKUP(A4535,'CGN-2015-001'!A4534:I9681,4,0)),0,VLOOKUP(A4535,'CGN-2015-001'!A4534:I9681,4,0))</f>
        <v>0</v>
      </c>
      <c r="E4535" s="45">
        <f>IF(ISERROR(VLOOKUP(A4535,[3]Hoja1!$A$1:$F$369,4,0)),0,VLOOKUP(A4535,[3]Hoja1!$A$1:$F$369,4,0))</f>
        <v>0</v>
      </c>
      <c r="F4535" s="45">
        <f>IF(ISERROR(VLOOKUP(A4535,[3]Hoja1!$A$1:$F$369,5,0)),0,VLOOKUP(A4535,[3]Hoja1!$A$1:$F$369,5,0))</f>
        <v>0</v>
      </c>
      <c r="G4535" s="102">
        <f>IF(ISERROR(VLOOKUP(A4535,'CGN-2015-001'!A4534:I9681,7,0)),0,VLOOKUP(A4535,'CGN-2015-001'!A4534:I9681,7,0))</f>
        <v>0</v>
      </c>
      <c r="H4535" s="44"/>
      <c r="I4535" s="46"/>
      <c r="J4535" s="113">
        <f t="shared" si="354"/>
        <v>0</v>
      </c>
      <c r="K4535" s="114">
        <f t="shared" si="355"/>
        <v>0</v>
      </c>
      <c r="L4535" s="31">
        <f t="shared" si="356"/>
        <v>0</v>
      </c>
      <c r="M4535" s="1">
        <f t="shared" si="357"/>
        <v>0</v>
      </c>
      <c r="N4535" s="1">
        <f t="shared" si="358"/>
        <v>6</v>
      </c>
    </row>
    <row r="4536" spans="1:14" ht="16.5" hidden="1" thickBot="1" x14ac:dyDescent="0.3">
      <c r="A4536" s="26">
        <v>750107</v>
      </c>
      <c r="B4536" s="42">
        <v>750107</v>
      </c>
      <c r="C4536" s="43" t="s">
        <v>1955</v>
      </c>
      <c r="D4536" s="99">
        <f>IF(ISERROR(VLOOKUP(A4536,'CGN-2015-001'!A4535:I9682,4,0)),0,VLOOKUP(A4536,'CGN-2015-001'!A4535:I9682,4,0))</f>
        <v>0</v>
      </c>
      <c r="E4536" s="45">
        <f>IF(ISERROR(VLOOKUP(A4536,[3]Hoja1!$A$1:$F$369,4,0)),0,VLOOKUP(A4536,[3]Hoja1!$A$1:$F$369,4,0))</f>
        <v>0</v>
      </c>
      <c r="F4536" s="45">
        <f>IF(ISERROR(VLOOKUP(A4536,[3]Hoja1!$A$1:$F$369,5,0)),0,VLOOKUP(A4536,[3]Hoja1!$A$1:$F$369,5,0))</f>
        <v>0</v>
      </c>
      <c r="G4536" s="102">
        <f>IF(ISERROR(VLOOKUP(A4536,'CGN-2015-001'!A4535:I9682,7,0)),0,VLOOKUP(A4536,'CGN-2015-001'!A4535:I9682,7,0))</f>
        <v>0</v>
      </c>
      <c r="H4536" s="44"/>
      <c r="I4536" s="46"/>
      <c r="J4536" s="113">
        <f t="shared" si="354"/>
        <v>0</v>
      </c>
      <c r="K4536" s="114">
        <f t="shared" si="355"/>
        <v>0</v>
      </c>
      <c r="L4536" s="31">
        <f t="shared" si="356"/>
        <v>0</v>
      </c>
      <c r="M4536" s="1">
        <f t="shared" si="357"/>
        <v>0</v>
      </c>
      <c r="N4536" s="1">
        <f t="shared" si="358"/>
        <v>6</v>
      </c>
    </row>
    <row r="4537" spans="1:14" ht="16.5" hidden="1" thickBot="1" x14ac:dyDescent="0.3">
      <c r="A4537" s="26">
        <v>750108</v>
      </c>
      <c r="B4537" s="42">
        <v>750108</v>
      </c>
      <c r="C4537" s="43" t="s">
        <v>438</v>
      </c>
      <c r="D4537" s="99">
        <f>IF(ISERROR(VLOOKUP(A4537,'CGN-2015-001'!A4536:I9683,4,0)),0,VLOOKUP(A4537,'CGN-2015-001'!A4536:I9683,4,0))</f>
        <v>0</v>
      </c>
      <c r="E4537" s="45">
        <f>IF(ISERROR(VLOOKUP(A4537,[3]Hoja1!$A$1:$F$369,4,0)),0,VLOOKUP(A4537,[3]Hoja1!$A$1:$F$369,4,0))</f>
        <v>0</v>
      </c>
      <c r="F4537" s="45">
        <f>IF(ISERROR(VLOOKUP(A4537,[3]Hoja1!$A$1:$F$369,5,0)),0,VLOOKUP(A4537,[3]Hoja1!$A$1:$F$369,5,0))</f>
        <v>0</v>
      </c>
      <c r="G4537" s="102">
        <f>IF(ISERROR(VLOOKUP(A4537,'CGN-2015-001'!A4536:I9683,7,0)),0,VLOOKUP(A4537,'CGN-2015-001'!A4536:I9683,7,0))</f>
        <v>0</v>
      </c>
      <c r="H4537" s="44"/>
      <c r="I4537" s="46"/>
      <c r="J4537" s="113">
        <f t="shared" si="354"/>
        <v>0</v>
      </c>
      <c r="K4537" s="114">
        <f t="shared" si="355"/>
        <v>0</v>
      </c>
      <c r="L4537" s="31">
        <f t="shared" si="356"/>
        <v>0</v>
      </c>
      <c r="M4537" s="1">
        <f t="shared" si="357"/>
        <v>0</v>
      </c>
      <c r="N4537" s="1">
        <f t="shared" si="358"/>
        <v>6</v>
      </c>
    </row>
    <row r="4538" spans="1:14" ht="16.5" hidden="1" thickBot="1" x14ac:dyDescent="0.3">
      <c r="A4538" s="26">
        <v>750109</v>
      </c>
      <c r="B4538" s="42">
        <v>750109</v>
      </c>
      <c r="C4538" s="43" t="s">
        <v>1821</v>
      </c>
      <c r="D4538" s="99">
        <f>IF(ISERROR(VLOOKUP(A4538,'CGN-2015-001'!A4537:I9684,4,0)),0,VLOOKUP(A4538,'CGN-2015-001'!A4537:I9684,4,0))</f>
        <v>0</v>
      </c>
      <c r="E4538" s="45">
        <f>IF(ISERROR(VLOOKUP(A4538,[3]Hoja1!$A$1:$F$369,4,0)),0,VLOOKUP(A4538,[3]Hoja1!$A$1:$F$369,4,0))</f>
        <v>0</v>
      </c>
      <c r="F4538" s="45">
        <f>IF(ISERROR(VLOOKUP(A4538,[3]Hoja1!$A$1:$F$369,5,0)),0,VLOOKUP(A4538,[3]Hoja1!$A$1:$F$369,5,0))</f>
        <v>0</v>
      </c>
      <c r="G4538" s="102">
        <f>IF(ISERROR(VLOOKUP(A4538,'CGN-2015-001'!A4537:I9684,7,0)),0,VLOOKUP(A4538,'CGN-2015-001'!A4537:I9684,7,0))</f>
        <v>0</v>
      </c>
      <c r="H4538" s="44"/>
      <c r="I4538" s="46"/>
      <c r="J4538" s="113">
        <f t="shared" si="354"/>
        <v>0</v>
      </c>
      <c r="K4538" s="114">
        <f t="shared" si="355"/>
        <v>0</v>
      </c>
      <c r="L4538" s="31">
        <f t="shared" si="356"/>
        <v>0</v>
      </c>
      <c r="M4538" s="1">
        <f t="shared" si="357"/>
        <v>0</v>
      </c>
      <c r="N4538" s="1">
        <f t="shared" si="358"/>
        <v>6</v>
      </c>
    </row>
    <row r="4539" spans="1:14" ht="16.5" hidden="1" thickBot="1" x14ac:dyDescent="0.3">
      <c r="A4539" s="26">
        <v>750110</v>
      </c>
      <c r="B4539" s="42">
        <v>750110</v>
      </c>
      <c r="C4539" s="43" t="s">
        <v>1822</v>
      </c>
      <c r="D4539" s="99">
        <f>IF(ISERROR(VLOOKUP(A4539,'CGN-2015-001'!A4538:I9685,4,0)),0,VLOOKUP(A4539,'CGN-2015-001'!A4538:I9685,4,0))</f>
        <v>0</v>
      </c>
      <c r="E4539" s="45">
        <f>IF(ISERROR(VLOOKUP(A4539,[3]Hoja1!$A$1:$F$369,4,0)),0,VLOOKUP(A4539,[3]Hoja1!$A$1:$F$369,4,0))</f>
        <v>0</v>
      </c>
      <c r="F4539" s="45">
        <f>IF(ISERROR(VLOOKUP(A4539,[3]Hoja1!$A$1:$F$369,5,0)),0,VLOOKUP(A4539,[3]Hoja1!$A$1:$F$369,5,0))</f>
        <v>0</v>
      </c>
      <c r="G4539" s="102">
        <f>IF(ISERROR(VLOOKUP(A4539,'CGN-2015-001'!A4538:I9685,7,0)),0,VLOOKUP(A4539,'CGN-2015-001'!A4538:I9685,7,0))</f>
        <v>0</v>
      </c>
      <c r="H4539" s="44"/>
      <c r="I4539" s="46"/>
      <c r="J4539" s="113">
        <f t="shared" si="354"/>
        <v>0</v>
      </c>
      <c r="K4539" s="114">
        <f t="shared" si="355"/>
        <v>0</v>
      </c>
      <c r="L4539" s="31">
        <f t="shared" si="356"/>
        <v>0</v>
      </c>
      <c r="M4539" s="1">
        <f t="shared" si="357"/>
        <v>0</v>
      </c>
      <c r="N4539" s="1">
        <f t="shared" si="358"/>
        <v>6</v>
      </c>
    </row>
    <row r="4540" spans="1:14" ht="16.5" hidden="1" thickBot="1" x14ac:dyDescent="0.3">
      <c r="A4540" s="26">
        <v>750195</v>
      </c>
      <c r="B4540" s="42">
        <v>750195</v>
      </c>
      <c r="C4540" s="43" t="s">
        <v>1956</v>
      </c>
      <c r="D4540" s="99">
        <f>IF(ISERROR(VLOOKUP(A4540,'CGN-2015-001'!A4539:I9686,4,0)),0,VLOOKUP(A4540,'CGN-2015-001'!A4539:I9686,4,0))</f>
        <v>0</v>
      </c>
      <c r="E4540" s="45">
        <f>IF(ISERROR(VLOOKUP(A4540,[3]Hoja1!$A$1:$F$369,4,0)),0,VLOOKUP(A4540,[3]Hoja1!$A$1:$F$369,4,0))</f>
        <v>0</v>
      </c>
      <c r="F4540" s="45">
        <f>IF(ISERROR(VLOOKUP(A4540,[3]Hoja1!$A$1:$F$369,5,0)),0,VLOOKUP(A4540,[3]Hoja1!$A$1:$F$369,5,0))</f>
        <v>0</v>
      </c>
      <c r="G4540" s="102">
        <f>IF(ISERROR(VLOOKUP(A4540,'CGN-2015-001'!A4539:I9686,7,0)),0,VLOOKUP(A4540,'CGN-2015-001'!A4539:I9686,7,0))</f>
        <v>0</v>
      </c>
      <c r="H4540" s="44"/>
      <c r="I4540" s="46"/>
      <c r="J4540" s="113">
        <f t="shared" si="354"/>
        <v>0</v>
      </c>
      <c r="K4540" s="114">
        <f t="shared" si="355"/>
        <v>0</v>
      </c>
      <c r="L4540" s="31">
        <f t="shared" si="356"/>
        <v>0</v>
      </c>
      <c r="M4540" s="1">
        <f t="shared" si="357"/>
        <v>0</v>
      </c>
      <c r="N4540" s="1">
        <f t="shared" si="358"/>
        <v>6</v>
      </c>
    </row>
    <row r="4541" spans="1:14" ht="16.5" hidden="1" thickBot="1" x14ac:dyDescent="0.3">
      <c r="A4541" s="26">
        <v>7502</v>
      </c>
      <c r="B4541" s="48">
        <v>750200</v>
      </c>
      <c r="C4541" s="49" t="s">
        <v>2025</v>
      </c>
      <c r="D4541" s="99">
        <f>IF(ISERROR(VLOOKUP(A4541,'CGN-2015-001'!A4540:I9687,4,0)),0,VLOOKUP(A4541,'CGN-2015-001'!A4540:I9687,4,0))</f>
        <v>0</v>
      </c>
      <c r="E4541" s="40">
        <f>IF(ISERROR(VLOOKUP(A4541,[3]Hoja1!$A$1:$F$369,4,0)),0,VLOOKUP(A4541,[3]Hoja1!$A$1:$F$369,4,0))</f>
        <v>0</v>
      </c>
      <c r="F4541" s="40">
        <f>IF(ISERROR(VLOOKUP(A4541,[3]Hoja1!$A$1:$F$369,5,0)),0,VLOOKUP(A4541,[3]Hoja1!$A$1:$F$369,5,0))</f>
        <v>0</v>
      </c>
      <c r="G4541" s="102">
        <f>IF(ISERROR(VLOOKUP(A4541,'CGN-2015-001'!A4540:I9687,7,0)),0,VLOOKUP(A4541,'CGN-2015-001'!A4540:I9687,7,0))</f>
        <v>0</v>
      </c>
      <c r="H4541" s="50"/>
      <c r="I4541" s="51"/>
      <c r="J4541" s="113">
        <f t="shared" si="354"/>
        <v>0</v>
      </c>
      <c r="K4541" s="114">
        <f t="shared" si="355"/>
        <v>0</v>
      </c>
      <c r="L4541" s="31">
        <f t="shared" si="356"/>
        <v>0</v>
      </c>
      <c r="M4541" s="1">
        <f t="shared" si="357"/>
        <v>0</v>
      </c>
      <c r="N4541" s="1">
        <f t="shared" si="358"/>
        <v>4</v>
      </c>
    </row>
    <row r="4542" spans="1:14" ht="16.5" hidden="1" thickBot="1" x14ac:dyDescent="0.3">
      <c r="A4542" s="26">
        <v>750201</v>
      </c>
      <c r="B4542" s="42">
        <v>750201</v>
      </c>
      <c r="C4542" s="43" t="s">
        <v>1954</v>
      </c>
      <c r="D4542" s="99">
        <f>IF(ISERROR(VLOOKUP(A4542,'CGN-2015-001'!A4541:I9688,4,0)),0,VLOOKUP(A4542,'CGN-2015-001'!A4541:I9688,4,0))</f>
        <v>0</v>
      </c>
      <c r="E4542" s="45">
        <f>IF(ISERROR(VLOOKUP(A4542,[3]Hoja1!$A$1:$F$369,4,0)),0,VLOOKUP(A4542,[3]Hoja1!$A$1:$F$369,4,0))</f>
        <v>0</v>
      </c>
      <c r="F4542" s="45">
        <f>IF(ISERROR(VLOOKUP(A4542,[3]Hoja1!$A$1:$F$369,5,0)),0,VLOOKUP(A4542,[3]Hoja1!$A$1:$F$369,5,0))</f>
        <v>0</v>
      </c>
      <c r="G4542" s="102">
        <f>IF(ISERROR(VLOOKUP(A4542,'CGN-2015-001'!A4541:I9688,7,0)),0,VLOOKUP(A4542,'CGN-2015-001'!A4541:I9688,7,0))</f>
        <v>0</v>
      </c>
      <c r="H4542" s="44"/>
      <c r="I4542" s="46"/>
      <c r="J4542" s="113">
        <f t="shared" si="354"/>
        <v>0</v>
      </c>
      <c r="K4542" s="114">
        <f t="shared" si="355"/>
        <v>0</v>
      </c>
      <c r="L4542" s="31">
        <f t="shared" si="356"/>
        <v>0</v>
      </c>
      <c r="M4542" s="1">
        <f t="shared" si="357"/>
        <v>0</v>
      </c>
      <c r="N4542" s="1">
        <f t="shared" si="358"/>
        <v>6</v>
      </c>
    </row>
    <row r="4543" spans="1:14" ht="16.5" hidden="1" thickBot="1" x14ac:dyDescent="0.3">
      <c r="A4543" s="26">
        <v>750202</v>
      </c>
      <c r="B4543" s="42">
        <v>750202</v>
      </c>
      <c r="C4543" s="43" t="s">
        <v>1820</v>
      </c>
      <c r="D4543" s="99">
        <f>IF(ISERROR(VLOOKUP(A4543,'CGN-2015-001'!A4542:I9689,4,0)),0,VLOOKUP(A4543,'CGN-2015-001'!A4542:I9689,4,0))</f>
        <v>0</v>
      </c>
      <c r="E4543" s="45">
        <f>IF(ISERROR(VLOOKUP(A4543,[3]Hoja1!$A$1:$F$369,4,0)),0,VLOOKUP(A4543,[3]Hoja1!$A$1:$F$369,4,0))</f>
        <v>0</v>
      </c>
      <c r="F4543" s="45">
        <f>IF(ISERROR(VLOOKUP(A4543,[3]Hoja1!$A$1:$F$369,5,0)),0,VLOOKUP(A4543,[3]Hoja1!$A$1:$F$369,5,0))</f>
        <v>0</v>
      </c>
      <c r="G4543" s="102">
        <f>IF(ISERROR(VLOOKUP(A4543,'CGN-2015-001'!A4542:I9689,7,0)),0,VLOOKUP(A4543,'CGN-2015-001'!A4542:I9689,7,0))</f>
        <v>0</v>
      </c>
      <c r="H4543" s="44"/>
      <c r="I4543" s="46"/>
      <c r="J4543" s="113">
        <f t="shared" si="354"/>
        <v>0</v>
      </c>
      <c r="K4543" s="114">
        <f t="shared" si="355"/>
        <v>0</v>
      </c>
      <c r="L4543" s="31">
        <f t="shared" si="356"/>
        <v>0</v>
      </c>
      <c r="M4543" s="1">
        <f t="shared" si="357"/>
        <v>0</v>
      </c>
      <c r="N4543" s="1">
        <f t="shared" si="358"/>
        <v>6</v>
      </c>
    </row>
    <row r="4544" spans="1:14" ht="16.5" hidden="1" thickBot="1" x14ac:dyDescent="0.3">
      <c r="A4544" s="26">
        <v>750203</v>
      </c>
      <c r="B4544" s="42">
        <v>750203</v>
      </c>
      <c r="C4544" s="43" t="s">
        <v>817</v>
      </c>
      <c r="D4544" s="99">
        <f>IF(ISERROR(VLOOKUP(A4544,'CGN-2015-001'!A4543:I9690,4,0)),0,VLOOKUP(A4544,'CGN-2015-001'!A4543:I9690,4,0))</f>
        <v>0</v>
      </c>
      <c r="E4544" s="45">
        <f>IF(ISERROR(VLOOKUP(A4544,[3]Hoja1!$A$1:$F$369,4,0)),0,VLOOKUP(A4544,[3]Hoja1!$A$1:$F$369,4,0))</f>
        <v>0</v>
      </c>
      <c r="F4544" s="45">
        <f>IF(ISERROR(VLOOKUP(A4544,[3]Hoja1!$A$1:$F$369,5,0)),0,VLOOKUP(A4544,[3]Hoja1!$A$1:$F$369,5,0))</f>
        <v>0</v>
      </c>
      <c r="G4544" s="102">
        <f>IF(ISERROR(VLOOKUP(A4544,'CGN-2015-001'!A4543:I9690,7,0)),0,VLOOKUP(A4544,'CGN-2015-001'!A4543:I9690,7,0))</f>
        <v>0</v>
      </c>
      <c r="H4544" s="44"/>
      <c r="I4544" s="46"/>
      <c r="J4544" s="113">
        <f t="shared" si="354"/>
        <v>0</v>
      </c>
      <c r="K4544" s="114">
        <f t="shared" si="355"/>
        <v>0</v>
      </c>
      <c r="L4544" s="31">
        <f t="shared" si="356"/>
        <v>0</v>
      </c>
      <c r="M4544" s="1">
        <f t="shared" si="357"/>
        <v>0</v>
      </c>
      <c r="N4544" s="1">
        <f t="shared" si="358"/>
        <v>6</v>
      </c>
    </row>
    <row r="4545" spans="1:14" ht="16.5" hidden="1" thickBot="1" x14ac:dyDescent="0.3">
      <c r="A4545" s="26">
        <v>750204</v>
      </c>
      <c r="B4545" s="42">
        <v>750204</v>
      </c>
      <c r="C4545" s="43" t="s">
        <v>1819</v>
      </c>
      <c r="D4545" s="99">
        <f>IF(ISERROR(VLOOKUP(A4545,'CGN-2015-001'!A4544:I9691,4,0)),0,VLOOKUP(A4545,'CGN-2015-001'!A4544:I9691,4,0))</f>
        <v>0</v>
      </c>
      <c r="E4545" s="45">
        <f>IF(ISERROR(VLOOKUP(A4545,[3]Hoja1!$A$1:$F$369,4,0)),0,VLOOKUP(A4545,[3]Hoja1!$A$1:$F$369,4,0))</f>
        <v>0</v>
      </c>
      <c r="F4545" s="45">
        <f>IF(ISERROR(VLOOKUP(A4545,[3]Hoja1!$A$1:$F$369,5,0)),0,VLOOKUP(A4545,[3]Hoja1!$A$1:$F$369,5,0))</f>
        <v>0</v>
      </c>
      <c r="G4545" s="102">
        <f>IF(ISERROR(VLOOKUP(A4545,'CGN-2015-001'!A4544:I9691,7,0)),0,VLOOKUP(A4545,'CGN-2015-001'!A4544:I9691,7,0))</f>
        <v>0</v>
      </c>
      <c r="H4545" s="44"/>
      <c r="I4545" s="46"/>
      <c r="J4545" s="113">
        <f t="shared" si="354"/>
        <v>0</v>
      </c>
      <c r="K4545" s="114">
        <f t="shared" si="355"/>
        <v>0</v>
      </c>
      <c r="L4545" s="31">
        <f t="shared" si="356"/>
        <v>0</v>
      </c>
      <c r="M4545" s="1">
        <f t="shared" si="357"/>
        <v>0</v>
      </c>
      <c r="N4545" s="1">
        <f t="shared" si="358"/>
        <v>6</v>
      </c>
    </row>
    <row r="4546" spans="1:14" ht="16.5" hidden="1" thickBot="1" x14ac:dyDescent="0.3">
      <c r="A4546" s="26">
        <v>750205</v>
      </c>
      <c r="B4546" s="42">
        <v>750205</v>
      </c>
      <c r="C4546" s="43" t="s">
        <v>818</v>
      </c>
      <c r="D4546" s="99">
        <f>IF(ISERROR(VLOOKUP(A4546,'CGN-2015-001'!A4545:I9692,4,0)),0,VLOOKUP(A4546,'CGN-2015-001'!A4545:I9692,4,0))</f>
        <v>0</v>
      </c>
      <c r="E4546" s="45">
        <f>IF(ISERROR(VLOOKUP(A4546,[3]Hoja1!$A$1:$F$369,4,0)),0,VLOOKUP(A4546,[3]Hoja1!$A$1:$F$369,4,0))</f>
        <v>0</v>
      </c>
      <c r="F4546" s="45">
        <f>IF(ISERROR(VLOOKUP(A4546,[3]Hoja1!$A$1:$F$369,5,0)),0,VLOOKUP(A4546,[3]Hoja1!$A$1:$F$369,5,0))</f>
        <v>0</v>
      </c>
      <c r="G4546" s="102">
        <f>IF(ISERROR(VLOOKUP(A4546,'CGN-2015-001'!A4545:I9692,7,0)),0,VLOOKUP(A4546,'CGN-2015-001'!A4545:I9692,7,0))</f>
        <v>0</v>
      </c>
      <c r="H4546" s="44"/>
      <c r="I4546" s="46"/>
      <c r="J4546" s="113">
        <f t="shared" si="354"/>
        <v>0</v>
      </c>
      <c r="K4546" s="114">
        <f t="shared" si="355"/>
        <v>0</v>
      </c>
      <c r="L4546" s="31">
        <f t="shared" si="356"/>
        <v>0</v>
      </c>
      <c r="M4546" s="1">
        <f t="shared" si="357"/>
        <v>0</v>
      </c>
      <c r="N4546" s="1">
        <f t="shared" si="358"/>
        <v>6</v>
      </c>
    </row>
    <row r="4547" spans="1:14" ht="16.5" hidden="1" thickBot="1" x14ac:dyDescent="0.3">
      <c r="A4547" s="26">
        <v>750206</v>
      </c>
      <c r="B4547" s="42">
        <v>750206</v>
      </c>
      <c r="C4547" s="43" t="s">
        <v>440</v>
      </c>
      <c r="D4547" s="99">
        <f>IF(ISERROR(VLOOKUP(A4547,'CGN-2015-001'!A4546:I9693,4,0)),0,VLOOKUP(A4547,'CGN-2015-001'!A4546:I9693,4,0))</f>
        <v>0</v>
      </c>
      <c r="E4547" s="45">
        <f>IF(ISERROR(VLOOKUP(A4547,[3]Hoja1!$A$1:$F$369,4,0)),0,VLOOKUP(A4547,[3]Hoja1!$A$1:$F$369,4,0))</f>
        <v>0</v>
      </c>
      <c r="F4547" s="45">
        <f>IF(ISERROR(VLOOKUP(A4547,[3]Hoja1!$A$1:$F$369,5,0)),0,VLOOKUP(A4547,[3]Hoja1!$A$1:$F$369,5,0))</f>
        <v>0</v>
      </c>
      <c r="G4547" s="102">
        <f>IF(ISERROR(VLOOKUP(A4547,'CGN-2015-001'!A4546:I9693,7,0)),0,VLOOKUP(A4547,'CGN-2015-001'!A4546:I9693,7,0))</f>
        <v>0</v>
      </c>
      <c r="H4547" s="44"/>
      <c r="I4547" s="46"/>
      <c r="J4547" s="113">
        <f t="shared" si="354"/>
        <v>0</v>
      </c>
      <c r="K4547" s="114">
        <f t="shared" si="355"/>
        <v>0</v>
      </c>
      <c r="L4547" s="31">
        <f t="shared" si="356"/>
        <v>0</v>
      </c>
      <c r="M4547" s="1">
        <f t="shared" si="357"/>
        <v>0</v>
      </c>
      <c r="N4547" s="1">
        <f t="shared" si="358"/>
        <v>6</v>
      </c>
    </row>
    <row r="4548" spans="1:14" ht="16.5" hidden="1" thickBot="1" x14ac:dyDescent="0.3">
      <c r="A4548" s="26">
        <v>750207</v>
      </c>
      <c r="B4548" s="42">
        <v>750207</v>
      </c>
      <c r="C4548" s="43" t="s">
        <v>1955</v>
      </c>
      <c r="D4548" s="99">
        <f>IF(ISERROR(VLOOKUP(A4548,'CGN-2015-001'!A4547:I9694,4,0)),0,VLOOKUP(A4548,'CGN-2015-001'!A4547:I9694,4,0))</f>
        <v>0</v>
      </c>
      <c r="E4548" s="45">
        <f>IF(ISERROR(VLOOKUP(A4548,[3]Hoja1!$A$1:$F$369,4,0)),0,VLOOKUP(A4548,[3]Hoja1!$A$1:$F$369,4,0))</f>
        <v>0</v>
      </c>
      <c r="F4548" s="45">
        <f>IF(ISERROR(VLOOKUP(A4548,[3]Hoja1!$A$1:$F$369,5,0)),0,VLOOKUP(A4548,[3]Hoja1!$A$1:$F$369,5,0))</f>
        <v>0</v>
      </c>
      <c r="G4548" s="102">
        <f>IF(ISERROR(VLOOKUP(A4548,'CGN-2015-001'!A4547:I9694,7,0)),0,VLOOKUP(A4548,'CGN-2015-001'!A4547:I9694,7,0))</f>
        <v>0</v>
      </c>
      <c r="H4548" s="44"/>
      <c r="I4548" s="46"/>
      <c r="J4548" s="113">
        <f t="shared" si="354"/>
        <v>0</v>
      </c>
      <c r="K4548" s="114">
        <f t="shared" si="355"/>
        <v>0</v>
      </c>
      <c r="L4548" s="31">
        <f t="shared" si="356"/>
        <v>0</v>
      </c>
      <c r="M4548" s="1">
        <f t="shared" si="357"/>
        <v>0</v>
      </c>
      <c r="N4548" s="1">
        <f t="shared" si="358"/>
        <v>6</v>
      </c>
    </row>
    <row r="4549" spans="1:14" ht="16.5" hidden="1" thickBot="1" x14ac:dyDescent="0.3">
      <c r="A4549" s="26">
        <v>750208</v>
      </c>
      <c r="B4549" s="42">
        <v>750208</v>
      </c>
      <c r="C4549" s="43" t="s">
        <v>438</v>
      </c>
      <c r="D4549" s="99">
        <f>IF(ISERROR(VLOOKUP(A4549,'CGN-2015-001'!A4548:I9695,4,0)),0,VLOOKUP(A4549,'CGN-2015-001'!A4548:I9695,4,0))</f>
        <v>0</v>
      </c>
      <c r="E4549" s="45">
        <f>IF(ISERROR(VLOOKUP(A4549,[3]Hoja1!$A$1:$F$369,4,0)),0,VLOOKUP(A4549,[3]Hoja1!$A$1:$F$369,4,0))</f>
        <v>0</v>
      </c>
      <c r="F4549" s="45">
        <f>IF(ISERROR(VLOOKUP(A4549,[3]Hoja1!$A$1:$F$369,5,0)),0,VLOOKUP(A4549,[3]Hoja1!$A$1:$F$369,5,0))</f>
        <v>0</v>
      </c>
      <c r="G4549" s="102">
        <f>IF(ISERROR(VLOOKUP(A4549,'CGN-2015-001'!A4548:I9695,7,0)),0,VLOOKUP(A4549,'CGN-2015-001'!A4548:I9695,7,0))</f>
        <v>0</v>
      </c>
      <c r="H4549" s="44"/>
      <c r="I4549" s="46"/>
      <c r="J4549" s="113">
        <f t="shared" si="354"/>
        <v>0</v>
      </c>
      <c r="K4549" s="114">
        <f t="shared" si="355"/>
        <v>0</v>
      </c>
      <c r="L4549" s="31">
        <f t="shared" si="356"/>
        <v>0</v>
      </c>
      <c r="M4549" s="1">
        <f t="shared" si="357"/>
        <v>0</v>
      </c>
      <c r="N4549" s="1">
        <f t="shared" si="358"/>
        <v>6</v>
      </c>
    </row>
    <row r="4550" spans="1:14" ht="16.5" hidden="1" thickBot="1" x14ac:dyDescent="0.3">
      <c r="A4550" s="26">
        <v>750209</v>
      </c>
      <c r="B4550" s="42">
        <v>750209</v>
      </c>
      <c r="C4550" s="43" t="s">
        <v>1821</v>
      </c>
      <c r="D4550" s="99">
        <f>IF(ISERROR(VLOOKUP(A4550,'CGN-2015-001'!A4549:I9696,4,0)),0,VLOOKUP(A4550,'CGN-2015-001'!A4549:I9696,4,0))</f>
        <v>0</v>
      </c>
      <c r="E4550" s="45">
        <f>IF(ISERROR(VLOOKUP(A4550,[3]Hoja1!$A$1:$F$369,4,0)),0,VLOOKUP(A4550,[3]Hoja1!$A$1:$F$369,4,0))</f>
        <v>0</v>
      </c>
      <c r="F4550" s="45">
        <f>IF(ISERROR(VLOOKUP(A4550,[3]Hoja1!$A$1:$F$369,5,0)),0,VLOOKUP(A4550,[3]Hoja1!$A$1:$F$369,5,0))</f>
        <v>0</v>
      </c>
      <c r="G4550" s="102">
        <f>IF(ISERROR(VLOOKUP(A4550,'CGN-2015-001'!A4549:I9696,7,0)),0,VLOOKUP(A4550,'CGN-2015-001'!A4549:I9696,7,0))</f>
        <v>0</v>
      </c>
      <c r="H4550" s="44"/>
      <c r="I4550" s="46"/>
      <c r="J4550" s="113">
        <f t="shared" si="354"/>
        <v>0</v>
      </c>
      <c r="K4550" s="114">
        <f t="shared" si="355"/>
        <v>0</v>
      </c>
      <c r="L4550" s="31">
        <f t="shared" si="356"/>
        <v>0</v>
      </c>
      <c r="M4550" s="1">
        <f t="shared" si="357"/>
        <v>0</v>
      </c>
      <c r="N4550" s="1">
        <f t="shared" si="358"/>
        <v>6</v>
      </c>
    </row>
    <row r="4551" spans="1:14" ht="16.5" hidden="1" thickBot="1" x14ac:dyDescent="0.3">
      <c r="A4551" s="26">
        <v>750210</v>
      </c>
      <c r="B4551" s="42">
        <v>750210</v>
      </c>
      <c r="C4551" s="43" t="s">
        <v>1822</v>
      </c>
      <c r="D4551" s="99">
        <f>IF(ISERROR(VLOOKUP(A4551,'CGN-2015-001'!A4550:I9697,4,0)),0,VLOOKUP(A4551,'CGN-2015-001'!A4550:I9697,4,0))</f>
        <v>0</v>
      </c>
      <c r="E4551" s="45">
        <f>IF(ISERROR(VLOOKUP(A4551,[3]Hoja1!$A$1:$F$369,4,0)),0,VLOOKUP(A4551,[3]Hoja1!$A$1:$F$369,4,0))</f>
        <v>0</v>
      </c>
      <c r="F4551" s="45">
        <f>IF(ISERROR(VLOOKUP(A4551,[3]Hoja1!$A$1:$F$369,5,0)),0,VLOOKUP(A4551,[3]Hoja1!$A$1:$F$369,5,0))</f>
        <v>0</v>
      </c>
      <c r="G4551" s="102">
        <f>IF(ISERROR(VLOOKUP(A4551,'CGN-2015-001'!A4550:I9697,7,0)),0,VLOOKUP(A4551,'CGN-2015-001'!A4550:I9697,7,0))</f>
        <v>0</v>
      </c>
      <c r="H4551" s="44"/>
      <c r="I4551" s="46"/>
      <c r="J4551" s="113">
        <f t="shared" si="354"/>
        <v>0</v>
      </c>
      <c r="K4551" s="114">
        <f t="shared" si="355"/>
        <v>0</v>
      </c>
      <c r="L4551" s="31">
        <f t="shared" si="356"/>
        <v>0</v>
      </c>
      <c r="M4551" s="1">
        <f t="shared" si="357"/>
        <v>0</v>
      </c>
      <c r="N4551" s="1">
        <f t="shared" si="358"/>
        <v>6</v>
      </c>
    </row>
    <row r="4552" spans="1:14" ht="16.5" hidden="1" thickBot="1" x14ac:dyDescent="0.3">
      <c r="A4552" s="26">
        <v>750295</v>
      </c>
      <c r="B4552" s="42">
        <v>750295</v>
      </c>
      <c r="C4552" s="43" t="s">
        <v>1956</v>
      </c>
      <c r="D4552" s="99">
        <f>IF(ISERROR(VLOOKUP(A4552,'CGN-2015-001'!A4551:I9698,4,0)),0,VLOOKUP(A4552,'CGN-2015-001'!A4551:I9698,4,0))</f>
        <v>0</v>
      </c>
      <c r="E4552" s="45">
        <f>IF(ISERROR(VLOOKUP(A4552,[3]Hoja1!$A$1:$F$369,4,0)),0,VLOOKUP(A4552,[3]Hoja1!$A$1:$F$369,4,0))</f>
        <v>0</v>
      </c>
      <c r="F4552" s="45">
        <f>IF(ISERROR(VLOOKUP(A4552,[3]Hoja1!$A$1:$F$369,5,0)),0,VLOOKUP(A4552,[3]Hoja1!$A$1:$F$369,5,0))</f>
        <v>0</v>
      </c>
      <c r="G4552" s="102">
        <f>IF(ISERROR(VLOOKUP(A4552,'CGN-2015-001'!A4551:I9698,7,0)),0,VLOOKUP(A4552,'CGN-2015-001'!A4551:I9698,7,0))</f>
        <v>0</v>
      </c>
      <c r="H4552" s="44"/>
      <c r="I4552" s="46"/>
      <c r="J4552" s="113">
        <f t="shared" si="354"/>
        <v>0</v>
      </c>
      <c r="K4552" s="114">
        <f t="shared" si="355"/>
        <v>0</v>
      </c>
      <c r="L4552" s="31">
        <f t="shared" si="356"/>
        <v>0</v>
      </c>
      <c r="M4552" s="1">
        <f t="shared" si="357"/>
        <v>0</v>
      </c>
      <c r="N4552" s="1">
        <f t="shared" si="358"/>
        <v>6</v>
      </c>
    </row>
    <row r="4553" spans="1:14" ht="16.5" hidden="1" thickBot="1" x14ac:dyDescent="0.3">
      <c r="A4553" s="26">
        <v>7503</v>
      </c>
      <c r="B4553" s="48">
        <v>750300</v>
      </c>
      <c r="C4553" s="49" t="s">
        <v>2026</v>
      </c>
      <c r="D4553" s="99">
        <f>IF(ISERROR(VLOOKUP(A4553,'CGN-2015-001'!A4552:I9699,4,0)),0,VLOOKUP(A4553,'CGN-2015-001'!A4552:I9699,4,0))</f>
        <v>0</v>
      </c>
      <c r="E4553" s="40">
        <f>IF(ISERROR(VLOOKUP(A4553,[3]Hoja1!$A$1:$F$369,4,0)),0,VLOOKUP(A4553,[3]Hoja1!$A$1:$F$369,4,0))</f>
        <v>0</v>
      </c>
      <c r="F4553" s="40">
        <f>IF(ISERROR(VLOOKUP(A4553,[3]Hoja1!$A$1:$F$369,5,0)),0,VLOOKUP(A4553,[3]Hoja1!$A$1:$F$369,5,0))</f>
        <v>0</v>
      </c>
      <c r="G4553" s="102">
        <f>IF(ISERROR(VLOOKUP(A4553,'CGN-2015-001'!A4552:I9699,7,0)),0,VLOOKUP(A4553,'CGN-2015-001'!A4552:I9699,7,0))</f>
        <v>0</v>
      </c>
      <c r="H4553" s="50"/>
      <c r="I4553" s="51"/>
      <c r="J4553" s="113">
        <f t="shared" si="354"/>
        <v>0</v>
      </c>
      <c r="K4553" s="114">
        <f t="shared" si="355"/>
        <v>0</v>
      </c>
      <c r="L4553" s="31">
        <f t="shared" si="356"/>
        <v>0</v>
      </c>
      <c r="M4553" s="1">
        <f t="shared" si="357"/>
        <v>0</v>
      </c>
      <c r="N4553" s="1">
        <f t="shared" si="358"/>
        <v>4</v>
      </c>
    </row>
    <row r="4554" spans="1:14" ht="16.5" hidden="1" thickBot="1" x14ac:dyDescent="0.3">
      <c r="A4554" s="26">
        <v>750301</v>
      </c>
      <c r="B4554" s="42">
        <v>750301</v>
      </c>
      <c r="C4554" s="43" t="s">
        <v>1954</v>
      </c>
      <c r="D4554" s="99">
        <f>IF(ISERROR(VLOOKUP(A4554,'CGN-2015-001'!A4553:I9700,4,0)),0,VLOOKUP(A4554,'CGN-2015-001'!A4553:I9700,4,0))</f>
        <v>0</v>
      </c>
      <c r="E4554" s="45">
        <f>IF(ISERROR(VLOOKUP(A4554,[3]Hoja1!$A$1:$F$369,4,0)),0,VLOOKUP(A4554,[3]Hoja1!$A$1:$F$369,4,0))</f>
        <v>0</v>
      </c>
      <c r="F4554" s="45">
        <f>IF(ISERROR(VLOOKUP(A4554,[3]Hoja1!$A$1:$F$369,5,0)),0,VLOOKUP(A4554,[3]Hoja1!$A$1:$F$369,5,0))</f>
        <v>0</v>
      </c>
      <c r="G4554" s="102">
        <f>IF(ISERROR(VLOOKUP(A4554,'CGN-2015-001'!A4553:I9700,7,0)),0,VLOOKUP(A4554,'CGN-2015-001'!A4553:I9700,7,0))</f>
        <v>0</v>
      </c>
      <c r="H4554" s="44"/>
      <c r="I4554" s="46"/>
      <c r="J4554" s="113">
        <f t="shared" si="354"/>
        <v>0</v>
      </c>
      <c r="K4554" s="114">
        <f t="shared" si="355"/>
        <v>0</v>
      </c>
      <c r="L4554" s="31">
        <f t="shared" si="356"/>
        <v>0</v>
      </c>
      <c r="M4554" s="1">
        <f t="shared" si="357"/>
        <v>0</v>
      </c>
      <c r="N4554" s="1">
        <f t="shared" si="358"/>
        <v>6</v>
      </c>
    </row>
    <row r="4555" spans="1:14" ht="16.5" hidden="1" thickBot="1" x14ac:dyDescent="0.3">
      <c r="A4555" s="26">
        <v>750302</v>
      </c>
      <c r="B4555" s="42">
        <v>750302</v>
      </c>
      <c r="C4555" s="43" t="s">
        <v>1820</v>
      </c>
      <c r="D4555" s="99">
        <f>IF(ISERROR(VLOOKUP(A4555,'CGN-2015-001'!A4554:I9701,4,0)),0,VLOOKUP(A4555,'CGN-2015-001'!A4554:I9701,4,0))</f>
        <v>0</v>
      </c>
      <c r="E4555" s="45">
        <f>IF(ISERROR(VLOOKUP(A4555,[3]Hoja1!$A$1:$F$369,4,0)),0,VLOOKUP(A4555,[3]Hoja1!$A$1:$F$369,4,0))</f>
        <v>0</v>
      </c>
      <c r="F4555" s="45">
        <f>IF(ISERROR(VLOOKUP(A4555,[3]Hoja1!$A$1:$F$369,5,0)),0,VLOOKUP(A4555,[3]Hoja1!$A$1:$F$369,5,0))</f>
        <v>0</v>
      </c>
      <c r="G4555" s="102">
        <f>IF(ISERROR(VLOOKUP(A4555,'CGN-2015-001'!A4554:I9701,7,0)),0,VLOOKUP(A4555,'CGN-2015-001'!A4554:I9701,7,0))</f>
        <v>0</v>
      </c>
      <c r="H4555" s="44"/>
      <c r="I4555" s="46"/>
      <c r="J4555" s="113">
        <f t="shared" ref="J4555:J4618" si="359">D4555-G4555</f>
        <v>0</v>
      </c>
      <c r="K4555" s="114">
        <f t="shared" ref="K4555:K4618" si="360">IF(ISERROR(((D4555/G4555)-100%)),0,((D4555/G4555)-100%))</f>
        <v>0</v>
      </c>
      <c r="L4555" s="31">
        <f t="shared" ref="L4555:L4618" si="361">+G4555-H4555-I4555</f>
        <v>0</v>
      </c>
      <c r="M4555" s="1">
        <f t="shared" ref="M4555:M4618" si="362">IF(D4555&lt;&gt;0,1,IF(G4555&lt;&gt;0,2,IF(F4555&lt;&gt;0,3,IF(E4555&lt;&gt;0,4,0))))</f>
        <v>0</v>
      </c>
      <c r="N4555" s="1">
        <f t="shared" ref="N4555:N4618" si="363">+LEN(A4555)</f>
        <v>6</v>
      </c>
    </row>
    <row r="4556" spans="1:14" ht="16.5" hidden="1" thickBot="1" x14ac:dyDescent="0.3">
      <c r="A4556" s="26">
        <v>750303</v>
      </c>
      <c r="B4556" s="42">
        <v>750303</v>
      </c>
      <c r="C4556" s="43" t="s">
        <v>817</v>
      </c>
      <c r="D4556" s="99">
        <f>IF(ISERROR(VLOOKUP(A4556,'CGN-2015-001'!A4555:I9702,4,0)),0,VLOOKUP(A4556,'CGN-2015-001'!A4555:I9702,4,0))</f>
        <v>0</v>
      </c>
      <c r="E4556" s="45">
        <f>IF(ISERROR(VLOOKUP(A4556,[3]Hoja1!$A$1:$F$369,4,0)),0,VLOOKUP(A4556,[3]Hoja1!$A$1:$F$369,4,0))</f>
        <v>0</v>
      </c>
      <c r="F4556" s="45">
        <f>IF(ISERROR(VLOOKUP(A4556,[3]Hoja1!$A$1:$F$369,5,0)),0,VLOOKUP(A4556,[3]Hoja1!$A$1:$F$369,5,0))</f>
        <v>0</v>
      </c>
      <c r="G4556" s="102">
        <f>IF(ISERROR(VLOOKUP(A4556,'CGN-2015-001'!A4555:I9702,7,0)),0,VLOOKUP(A4556,'CGN-2015-001'!A4555:I9702,7,0))</f>
        <v>0</v>
      </c>
      <c r="H4556" s="44"/>
      <c r="I4556" s="46"/>
      <c r="J4556" s="113">
        <f t="shared" si="359"/>
        <v>0</v>
      </c>
      <c r="K4556" s="114">
        <f t="shared" si="360"/>
        <v>0</v>
      </c>
      <c r="L4556" s="31">
        <f t="shared" si="361"/>
        <v>0</v>
      </c>
      <c r="M4556" s="1">
        <f t="shared" si="362"/>
        <v>0</v>
      </c>
      <c r="N4556" s="1">
        <f t="shared" si="363"/>
        <v>6</v>
      </c>
    </row>
    <row r="4557" spans="1:14" ht="16.5" hidden="1" thickBot="1" x14ac:dyDescent="0.3">
      <c r="A4557" s="26">
        <v>750304</v>
      </c>
      <c r="B4557" s="42">
        <v>750304</v>
      </c>
      <c r="C4557" s="43" t="s">
        <v>1819</v>
      </c>
      <c r="D4557" s="99">
        <f>IF(ISERROR(VLOOKUP(A4557,'CGN-2015-001'!A4556:I9703,4,0)),0,VLOOKUP(A4557,'CGN-2015-001'!A4556:I9703,4,0))</f>
        <v>0</v>
      </c>
      <c r="E4557" s="45">
        <f>IF(ISERROR(VLOOKUP(A4557,[3]Hoja1!$A$1:$F$369,4,0)),0,VLOOKUP(A4557,[3]Hoja1!$A$1:$F$369,4,0))</f>
        <v>0</v>
      </c>
      <c r="F4557" s="45">
        <f>IF(ISERROR(VLOOKUP(A4557,[3]Hoja1!$A$1:$F$369,5,0)),0,VLOOKUP(A4557,[3]Hoja1!$A$1:$F$369,5,0))</f>
        <v>0</v>
      </c>
      <c r="G4557" s="102">
        <f>IF(ISERROR(VLOOKUP(A4557,'CGN-2015-001'!A4556:I9703,7,0)),0,VLOOKUP(A4557,'CGN-2015-001'!A4556:I9703,7,0))</f>
        <v>0</v>
      </c>
      <c r="H4557" s="44"/>
      <c r="I4557" s="46"/>
      <c r="J4557" s="113">
        <f t="shared" si="359"/>
        <v>0</v>
      </c>
      <c r="K4557" s="114">
        <f t="shared" si="360"/>
        <v>0</v>
      </c>
      <c r="L4557" s="31">
        <f t="shared" si="361"/>
        <v>0</v>
      </c>
      <c r="M4557" s="1">
        <f t="shared" si="362"/>
        <v>0</v>
      </c>
      <c r="N4557" s="1">
        <f t="shared" si="363"/>
        <v>6</v>
      </c>
    </row>
    <row r="4558" spans="1:14" ht="16.5" hidden="1" thickBot="1" x14ac:dyDescent="0.3">
      <c r="A4558" s="26">
        <v>750305</v>
      </c>
      <c r="B4558" s="42">
        <v>750305</v>
      </c>
      <c r="C4558" s="43" t="s">
        <v>818</v>
      </c>
      <c r="D4558" s="99">
        <f>IF(ISERROR(VLOOKUP(A4558,'CGN-2015-001'!A4557:I9704,4,0)),0,VLOOKUP(A4558,'CGN-2015-001'!A4557:I9704,4,0))</f>
        <v>0</v>
      </c>
      <c r="E4558" s="45">
        <f>IF(ISERROR(VLOOKUP(A4558,[3]Hoja1!$A$1:$F$369,4,0)),0,VLOOKUP(A4558,[3]Hoja1!$A$1:$F$369,4,0))</f>
        <v>0</v>
      </c>
      <c r="F4558" s="45">
        <f>IF(ISERROR(VLOOKUP(A4558,[3]Hoja1!$A$1:$F$369,5,0)),0,VLOOKUP(A4558,[3]Hoja1!$A$1:$F$369,5,0))</f>
        <v>0</v>
      </c>
      <c r="G4558" s="102">
        <f>IF(ISERROR(VLOOKUP(A4558,'CGN-2015-001'!A4557:I9704,7,0)),0,VLOOKUP(A4558,'CGN-2015-001'!A4557:I9704,7,0))</f>
        <v>0</v>
      </c>
      <c r="H4558" s="44"/>
      <c r="I4558" s="46"/>
      <c r="J4558" s="113">
        <f t="shared" si="359"/>
        <v>0</v>
      </c>
      <c r="K4558" s="114">
        <f t="shared" si="360"/>
        <v>0</v>
      </c>
      <c r="L4558" s="31">
        <f t="shared" si="361"/>
        <v>0</v>
      </c>
      <c r="M4558" s="1">
        <f t="shared" si="362"/>
        <v>0</v>
      </c>
      <c r="N4558" s="1">
        <f t="shared" si="363"/>
        <v>6</v>
      </c>
    </row>
    <row r="4559" spans="1:14" ht="16.5" hidden="1" thickBot="1" x14ac:dyDescent="0.3">
      <c r="A4559" s="26">
        <v>750306</v>
      </c>
      <c r="B4559" s="42">
        <v>750306</v>
      </c>
      <c r="C4559" s="43" t="s">
        <v>440</v>
      </c>
      <c r="D4559" s="99">
        <f>IF(ISERROR(VLOOKUP(A4559,'CGN-2015-001'!A4558:I9705,4,0)),0,VLOOKUP(A4559,'CGN-2015-001'!A4558:I9705,4,0))</f>
        <v>0</v>
      </c>
      <c r="E4559" s="45">
        <f>IF(ISERROR(VLOOKUP(A4559,[3]Hoja1!$A$1:$F$369,4,0)),0,VLOOKUP(A4559,[3]Hoja1!$A$1:$F$369,4,0))</f>
        <v>0</v>
      </c>
      <c r="F4559" s="45">
        <f>IF(ISERROR(VLOOKUP(A4559,[3]Hoja1!$A$1:$F$369,5,0)),0,VLOOKUP(A4559,[3]Hoja1!$A$1:$F$369,5,0))</f>
        <v>0</v>
      </c>
      <c r="G4559" s="102">
        <f>IF(ISERROR(VLOOKUP(A4559,'CGN-2015-001'!A4558:I9705,7,0)),0,VLOOKUP(A4559,'CGN-2015-001'!A4558:I9705,7,0))</f>
        <v>0</v>
      </c>
      <c r="H4559" s="44"/>
      <c r="I4559" s="46"/>
      <c r="J4559" s="113">
        <f t="shared" si="359"/>
        <v>0</v>
      </c>
      <c r="K4559" s="114">
        <f t="shared" si="360"/>
        <v>0</v>
      </c>
      <c r="L4559" s="31">
        <f t="shared" si="361"/>
        <v>0</v>
      </c>
      <c r="M4559" s="1">
        <f t="shared" si="362"/>
        <v>0</v>
      </c>
      <c r="N4559" s="1">
        <f t="shared" si="363"/>
        <v>6</v>
      </c>
    </row>
    <row r="4560" spans="1:14" ht="16.5" hidden="1" thickBot="1" x14ac:dyDescent="0.3">
      <c r="A4560" s="26">
        <v>750307</v>
      </c>
      <c r="B4560" s="42">
        <v>750307</v>
      </c>
      <c r="C4560" s="43" t="s">
        <v>1955</v>
      </c>
      <c r="D4560" s="99">
        <f>IF(ISERROR(VLOOKUP(A4560,'CGN-2015-001'!A4559:I9706,4,0)),0,VLOOKUP(A4560,'CGN-2015-001'!A4559:I9706,4,0))</f>
        <v>0</v>
      </c>
      <c r="E4560" s="45">
        <f>IF(ISERROR(VLOOKUP(A4560,[3]Hoja1!$A$1:$F$369,4,0)),0,VLOOKUP(A4560,[3]Hoja1!$A$1:$F$369,4,0))</f>
        <v>0</v>
      </c>
      <c r="F4560" s="45">
        <f>IF(ISERROR(VLOOKUP(A4560,[3]Hoja1!$A$1:$F$369,5,0)),0,VLOOKUP(A4560,[3]Hoja1!$A$1:$F$369,5,0))</f>
        <v>0</v>
      </c>
      <c r="G4560" s="102">
        <f>IF(ISERROR(VLOOKUP(A4560,'CGN-2015-001'!A4559:I9706,7,0)),0,VLOOKUP(A4560,'CGN-2015-001'!A4559:I9706,7,0))</f>
        <v>0</v>
      </c>
      <c r="H4560" s="44"/>
      <c r="I4560" s="46"/>
      <c r="J4560" s="113">
        <f t="shared" si="359"/>
        <v>0</v>
      </c>
      <c r="K4560" s="114">
        <f t="shared" si="360"/>
        <v>0</v>
      </c>
      <c r="L4560" s="31">
        <f t="shared" si="361"/>
        <v>0</v>
      </c>
      <c r="M4560" s="1">
        <f t="shared" si="362"/>
        <v>0</v>
      </c>
      <c r="N4560" s="1">
        <f t="shared" si="363"/>
        <v>6</v>
      </c>
    </row>
    <row r="4561" spans="1:14" ht="16.5" hidden="1" thickBot="1" x14ac:dyDescent="0.3">
      <c r="A4561" s="26">
        <v>750308</v>
      </c>
      <c r="B4561" s="42">
        <v>750308</v>
      </c>
      <c r="C4561" s="43" t="s">
        <v>438</v>
      </c>
      <c r="D4561" s="99">
        <f>IF(ISERROR(VLOOKUP(A4561,'CGN-2015-001'!A4560:I9707,4,0)),0,VLOOKUP(A4561,'CGN-2015-001'!A4560:I9707,4,0))</f>
        <v>0</v>
      </c>
      <c r="E4561" s="45">
        <f>IF(ISERROR(VLOOKUP(A4561,[3]Hoja1!$A$1:$F$369,4,0)),0,VLOOKUP(A4561,[3]Hoja1!$A$1:$F$369,4,0))</f>
        <v>0</v>
      </c>
      <c r="F4561" s="45">
        <f>IF(ISERROR(VLOOKUP(A4561,[3]Hoja1!$A$1:$F$369,5,0)),0,VLOOKUP(A4561,[3]Hoja1!$A$1:$F$369,5,0))</f>
        <v>0</v>
      </c>
      <c r="G4561" s="102">
        <f>IF(ISERROR(VLOOKUP(A4561,'CGN-2015-001'!A4560:I9707,7,0)),0,VLOOKUP(A4561,'CGN-2015-001'!A4560:I9707,7,0))</f>
        <v>0</v>
      </c>
      <c r="H4561" s="44"/>
      <c r="I4561" s="46"/>
      <c r="J4561" s="113">
        <f t="shared" si="359"/>
        <v>0</v>
      </c>
      <c r="K4561" s="114">
        <f t="shared" si="360"/>
        <v>0</v>
      </c>
      <c r="L4561" s="31">
        <f t="shared" si="361"/>
        <v>0</v>
      </c>
      <c r="M4561" s="1">
        <f t="shared" si="362"/>
        <v>0</v>
      </c>
      <c r="N4561" s="1">
        <f t="shared" si="363"/>
        <v>6</v>
      </c>
    </row>
    <row r="4562" spans="1:14" ht="16.5" hidden="1" thickBot="1" x14ac:dyDescent="0.3">
      <c r="A4562" s="26">
        <v>750309</v>
      </c>
      <c r="B4562" s="42">
        <v>750309</v>
      </c>
      <c r="C4562" s="43" t="s">
        <v>1821</v>
      </c>
      <c r="D4562" s="99">
        <f>IF(ISERROR(VLOOKUP(A4562,'CGN-2015-001'!A4561:I9708,4,0)),0,VLOOKUP(A4562,'CGN-2015-001'!A4561:I9708,4,0))</f>
        <v>0</v>
      </c>
      <c r="E4562" s="45">
        <f>IF(ISERROR(VLOOKUP(A4562,[3]Hoja1!$A$1:$F$369,4,0)),0,VLOOKUP(A4562,[3]Hoja1!$A$1:$F$369,4,0))</f>
        <v>0</v>
      </c>
      <c r="F4562" s="45">
        <f>IF(ISERROR(VLOOKUP(A4562,[3]Hoja1!$A$1:$F$369,5,0)),0,VLOOKUP(A4562,[3]Hoja1!$A$1:$F$369,5,0))</f>
        <v>0</v>
      </c>
      <c r="G4562" s="102">
        <f>IF(ISERROR(VLOOKUP(A4562,'CGN-2015-001'!A4561:I9708,7,0)),0,VLOOKUP(A4562,'CGN-2015-001'!A4561:I9708,7,0))</f>
        <v>0</v>
      </c>
      <c r="H4562" s="44"/>
      <c r="I4562" s="46"/>
      <c r="J4562" s="113">
        <f t="shared" si="359"/>
        <v>0</v>
      </c>
      <c r="K4562" s="114">
        <f t="shared" si="360"/>
        <v>0</v>
      </c>
      <c r="L4562" s="31">
        <f t="shared" si="361"/>
        <v>0</v>
      </c>
      <c r="M4562" s="1">
        <f t="shared" si="362"/>
        <v>0</v>
      </c>
      <c r="N4562" s="1">
        <f t="shared" si="363"/>
        <v>6</v>
      </c>
    </row>
    <row r="4563" spans="1:14" ht="16.5" hidden="1" thickBot="1" x14ac:dyDescent="0.3">
      <c r="A4563" s="26">
        <v>750310</v>
      </c>
      <c r="B4563" s="42">
        <v>750310</v>
      </c>
      <c r="C4563" s="43" t="s">
        <v>1822</v>
      </c>
      <c r="D4563" s="99">
        <f>IF(ISERROR(VLOOKUP(A4563,'CGN-2015-001'!A4562:I9709,4,0)),0,VLOOKUP(A4563,'CGN-2015-001'!A4562:I9709,4,0))</f>
        <v>0</v>
      </c>
      <c r="E4563" s="45">
        <f>IF(ISERROR(VLOOKUP(A4563,[3]Hoja1!$A$1:$F$369,4,0)),0,VLOOKUP(A4563,[3]Hoja1!$A$1:$F$369,4,0))</f>
        <v>0</v>
      </c>
      <c r="F4563" s="45">
        <f>IF(ISERROR(VLOOKUP(A4563,[3]Hoja1!$A$1:$F$369,5,0)),0,VLOOKUP(A4563,[3]Hoja1!$A$1:$F$369,5,0))</f>
        <v>0</v>
      </c>
      <c r="G4563" s="102">
        <f>IF(ISERROR(VLOOKUP(A4563,'CGN-2015-001'!A4562:I9709,7,0)),0,VLOOKUP(A4563,'CGN-2015-001'!A4562:I9709,7,0))</f>
        <v>0</v>
      </c>
      <c r="H4563" s="44"/>
      <c r="I4563" s="46"/>
      <c r="J4563" s="113">
        <f t="shared" si="359"/>
        <v>0</v>
      </c>
      <c r="K4563" s="114">
        <f t="shared" si="360"/>
        <v>0</v>
      </c>
      <c r="L4563" s="31">
        <f t="shared" si="361"/>
        <v>0</v>
      </c>
      <c r="M4563" s="1">
        <f t="shared" si="362"/>
        <v>0</v>
      </c>
      <c r="N4563" s="1">
        <f t="shared" si="363"/>
        <v>6</v>
      </c>
    </row>
    <row r="4564" spans="1:14" ht="16.5" hidden="1" thickBot="1" x14ac:dyDescent="0.3">
      <c r="A4564" s="26">
        <v>750395</v>
      </c>
      <c r="B4564" s="42">
        <v>750395</v>
      </c>
      <c r="C4564" s="43" t="s">
        <v>1956</v>
      </c>
      <c r="D4564" s="99">
        <f>IF(ISERROR(VLOOKUP(A4564,'CGN-2015-001'!A4563:I9710,4,0)),0,VLOOKUP(A4564,'CGN-2015-001'!A4563:I9710,4,0))</f>
        <v>0</v>
      </c>
      <c r="E4564" s="45">
        <f>IF(ISERROR(VLOOKUP(A4564,[3]Hoja1!$A$1:$F$369,4,0)),0,VLOOKUP(A4564,[3]Hoja1!$A$1:$F$369,4,0))</f>
        <v>0</v>
      </c>
      <c r="F4564" s="45">
        <f>IF(ISERROR(VLOOKUP(A4564,[3]Hoja1!$A$1:$F$369,5,0)),0,VLOOKUP(A4564,[3]Hoja1!$A$1:$F$369,5,0))</f>
        <v>0</v>
      </c>
      <c r="G4564" s="102">
        <f>IF(ISERROR(VLOOKUP(A4564,'CGN-2015-001'!A4563:I9710,7,0)),0,VLOOKUP(A4564,'CGN-2015-001'!A4563:I9710,7,0))</f>
        <v>0</v>
      </c>
      <c r="H4564" s="44"/>
      <c r="I4564" s="46"/>
      <c r="J4564" s="113">
        <f t="shared" si="359"/>
        <v>0</v>
      </c>
      <c r="K4564" s="114">
        <f t="shared" si="360"/>
        <v>0</v>
      </c>
      <c r="L4564" s="31">
        <f t="shared" si="361"/>
        <v>0</v>
      </c>
      <c r="M4564" s="1">
        <f t="shared" si="362"/>
        <v>0</v>
      </c>
      <c r="N4564" s="1">
        <f t="shared" si="363"/>
        <v>6</v>
      </c>
    </row>
    <row r="4565" spans="1:14" ht="16.5" hidden="1" thickBot="1" x14ac:dyDescent="0.3">
      <c r="A4565" s="26">
        <v>7504</v>
      </c>
      <c r="B4565" s="48">
        <v>750400</v>
      </c>
      <c r="C4565" s="49" t="s">
        <v>2027</v>
      </c>
      <c r="D4565" s="99">
        <f>IF(ISERROR(VLOOKUP(A4565,'CGN-2015-001'!A4564:I9711,4,0)),0,VLOOKUP(A4565,'CGN-2015-001'!A4564:I9711,4,0))</f>
        <v>0</v>
      </c>
      <c r="E4565" s="40">
        <f>IF(ISERROR(VLOOKUP(A4565,[3]Hoja1!$A$1:$F$369,4,0)),0,VLOOKUP(A4565,[3]Hoja1!$A$1:$F$369,4,0))</f>
        <v>0</v>
      </c>
      <c r="F4565" s="40">
        <f>IF(ISERROR(VLOOKUP(A4565,[3]Hoja1!$A$1:$F$369,5,0)),0,VLOOKUP(A4565,[3]Hoja1!$A$1:$F$369,5,0))</f>
        <v>0</v>
      </c>
      <c r="G4565" s="102">
        <f>IF(ISERROR(VLOOKUP(A4565,'CGN-2015-001'!A4564:I9711,7,0)),0,VLOOKUP(A4565,'CGN-2015-001'!A4564:I9711,7,0))</f>
        <v>0</v>
      </c>
      <c r="H4565" s="50"/>
      <c r="I4565" s="51"/>
      <c r="J4565" s="113">
        <f t="shared" si="359"/>
        <v>0</v>
      </c>
      <c r="K4565" s="114">
        <f t="shared" si="360"/>
        <v>0</v>
      </c>
      <c r="L4565" s="31">
        <f t="shared" si="361"/>
        <v>0</v>
      </c>
      <c r="M4565" s="1">
        <f t="shared" si="362"/>
        <v>0</v>
      </c>
      <c r="N4565" s="1">
        <f t="shared" si="363"/>
        <v>4</v>
      </c>
    </row>
    <row r="4566" spans="1:14" ht="16.5" hidden="1" thickBot="1" x14ac:dyDescent="0.3">
      <c r="A4566" s="26">
        <v>750401</v>
      </c>
      <c r="B4566" s="42">
        <v>750401</v>
      </c>
      <c r="C4566" s="43" t="s">
        <v>1954</v>
      </c>
      <c r="D4566" s="99">
        <f>IF(ISERROR(VLOOKUP(A4566,'CGN-2015-001'!A4565:I9712,4,0)),0,VLOOKUP(A4566,'CGN-2015-001'!A4565:I9712,4,0))</f>
        <v>0</v>
      </c>
      <c r="E4566" s="45">
        <f>IF(ISERROR(VLOOKUP(A4566,[3]Hoja1!$A$1:$F$369,4,0)),0,VLOOKUP(A4566,[3]Hoja1!$A$1:$F$369,4,0))</f>
        <v>0</v>
      </c>
      <c r="F4566" s="45">
        <f>IF(ISERROR(VLOOKUP(A4566,[3]Hoja1!$A$1:$F$369,5,0)),0,VLOOKUP(A4566,[3]Hoja1!$A$1:$F$369,5,0))</f>
        <v>0</v>
      </c>
      <c r="G4566" s="102">
        <f>IF(ISERROR(VLOOKUP(A4566,'CGN-2015-001'!A4565:I9712,7,0)),0,VLOOKUP(A4566,'CGN-2015-001'!A4565:I9712,7,0))</f>
        <v>0</v>
      </c>
      <c r="H4566" s="44"/>
      <c r="I4566" s="46"/>
      <c r="J4566" s="113">
        <f t="shared" si="359"/>
        <v>0</v>
      </c>
      <c r="K4566" s="114">
        <f t="shared" si="360"/>
        <v>0</v>
      </c>
      <c r="L4566" s="31">
        <f t="shared" si="361"/>
        <v>0</v>
      </c>
      <c r="M4566" s="1">
        <f t="shared" si="362"/>
        <v>0</v>
      </c>
      <c r="N4566" s="1">
        <f t="shared" si="363"/>
        <v>6</v>
      </c>
    </row>
    <row r="4567" spans="1:14" ht="16.5" hidden="1" thickBot="1" x14ac:dyDescent="0.3">
      <c r="A4567" s="26">
        <v>750402</v>
      </c>
      <c r="B4567" s="42">
        <v>750402</v>
      </c>
      <c r="C4567" s="43" t="s">
        <v>1820</v>
      </c>
      <c r="D4567" s="99">
        <f>IF(ISERROR(VLOOKUP(A4567,'CGN-2015-001'!A4566:I9713,4,0)),0,VLOOKUP(A4567,'CGN-2015-001'!A4566:I9713,4,0))</f>
        <v>0</v>
      </c>
      <c r="E4567" s="45">
        <f>IF(ISERROR(VLOOKUP(A4567,[3]Hoja1!$A$1:$F$369,4,0)),0,VLOOKUP(A4567,[3]Hoja1!$A$1:$F$369,4,0))</f>
        <v>0</v>
      </c>
      <c r="F4567" s="45">
        <f>IF(ISERROR(VLOOKUP(A4567,[3]Hoja1!$A$1:$F$369,5,0)),0,VLOOKUP(A4567,[3]Hoja1!$A$1:$F$369,5,0))</f>
        <v>0</v>
      </c>
      <c r="G4567" s="102">
        <f>IF(ISERROR(VLOOKUP(A4567,'CGN-2015-001'!A4566:I9713,7,0)),0,VLOOKUP(A4567,'CGN-2015-001'!A4566:I9713,7,0))</f>
        <v>0</v>
      </c>
      <c r="H4567" s="44"/>
      <c r="I4567" s="46"/>
      <c r="J4567" s="113">
        <f t="shared" si="359"/>
        <v>0</v>
      </c>
      <c r="K4567" s="114">
        <f t="shared" si="360"/>
        <v>0</v>
      </c>
      <c r="L4567" s="31">
        <f t="shared" si="361"/>
        <v>0</v>
      </c>
      <c r="M4567" s="1">
        <f t="shared" si="362"/>
        <v>0</v>
      </c>
      <c r="N4567" s="1">
        <f t="shared" si="363"/>
        <v>6</v>
      </c>
    </row>
    <row r="4568" spans="1:14" ht="16.5" hidden="1" thickBot="1" x14ac:dyDescent="0.3">
      <c r="A4568" s="26">
        <v>750403</v>
      </c>
      <c r="B4568" s="42">
        <v>750403</v>
      </c>
      <c r="C4568" s="43" t="s">
        <v>817</v>
      </c>
      <c r="D4568" s="99">
        <f>IF(ISERROR(VLOOKUP(A4568,'CGN-2015-001'!A4567:I9714,4,0)),0,VLOOKUP(A4568,'CGN-2015-001'!A4567:I9714,4,0))</f>
        <v>0</v>
      </c>
      <c r="E4568" s="45">
        <f>IF(ISERROR(VLOOKUP(A4568,[3]Hoja1!$A$1:$F$369,4,0)),0,VLOOKUP(A4568,[3]Hoja1!$A$1:$F$369,4,0))</f>
        <v>0</v>
      </c>
      <c r="F4568" s="45">
        <f>IF(ISERROR(VLOOKUP(A4568,[3]Hoja1!$A$1:$F$369,5,0)),0,VLOOKUP(A4568,[3]Hoja1!$A$1:$F$369,5,0))</f>
        <v>0</v>
      </c>
      <c r="G4568" s="102">
        <f>IF(ISERROR(VLOOKUP(A4568,'CGN-2015-001'!A4567:I9714,7,0)),0,VLOOKUP(A4568,'CGN-2015-001'!A4567:I9714,7,0))</f>
        <v>0</v>
      </c>
      <c r="H4568" s="44"/>
      <c r="I4568" s="46"/>
      <c r="J4568" s="113">
        <f t="shared" si="359"/>
        <v>0</v>
      </c>
      <c r="K4568" s="114">
        <f t="shared" si="360"/>
        <v>0</v>
      </c>
      <c r="L4568" s="31">
        <f t="shared" si="361"/>
        <v>0</v>
      </c>
      <c r="M4568" s="1">
        <f t="shared" si="362"/>
        <v>0</v>
      </c>
      <c r="N4568" s="1">
        <f t="shared" si="363"/>
        <v>6</v>
      </c>
    </row>
    <row r="4569" spans="1:14" ht="16.5" hidden="1" thickBot="1" x14ac:dyDescent="0.3">
      <c r="A4569" s="26">
        <v>750404</v>
      </c>
      <c r="B4569" s="42">
        <v>750404</v>
      </c>
      <c r="C4569" s="43" t="s">
        <v>1819</v>
      </c>
      <c r="D4569" s="99">
        <f>IF(ISERROR(VLOOKUP(A4569,'CGN-2015-001'!A4568:I9715,4,0)),0,VLOOKUP(A4569,'CGN-2015-001'!A4568:I9715,4,0))</f>
        <v>0</v>
      </c>
      <c r="E4569" s="45">
        <f>IF(ISERROR(VLOOKUP(A4569,[3]Hoja1!$A$1:$F$369,4,0)),0,VLOOKUP(A4569,[3]Hoja1!$A$1:$F$369,4,0))</f>
        <v>0</v>
      </c>
      <c r="F4569" s="45">
        <f>IF(ISERROR(VLOOKUP(A4569,[3]Hoja1!$A$1:$F$369,5,0)),0,VLOOKUP(A4569,[3]Hoja1!$A$1:$F$369,5,0))</f>
        <v>0</v>
      </c>
      <c r="G4569" s="102">
        <f>IF(ISERROR(VLOOKUP(A4569,'CGN-2015-001'!A4568:I9715,7,0)),0,VLOOKUP(A4569,'CGN-2015-001'!A4568:I9715,7,0))</f>
        <v>0</v>
      </c>
      <c r="H4569" s="44"/>
      <c r="I4569" s="46"/>
      <c r="J4569" s="113">
        <f t="shared" si="359"/>
        <v>0</v>
      </c>
      <c r="K4569" s="114">
        <f t="shared" si="360"/>
        <v>0</v>
      </c>
      <c r="L4569" s="31">
        <f t="shared" si="361"/>
        <v>0</v>
      </c>
      <c r="M4569" s="1">
        <f t="shared" si="362"/>
        <v>0</v>
      </c>
      <c r="N4569" s="1">
        <f t="shared" si="363"/>
        <v>6</v>
      </c>
    </row>
    <row r="4570" spans="1:14" ht="16.5" hidden="1" thickBot="1" x14ac:dyDescent="0.3">
      <c r="A4570" s="26">
        <v>750405</v>
      </c>
      <c r="B4570" s="42">
        <v>750405</v>
      </c>
      <c r="C4570" s="43" t="s">
        <v>818</v>
      </c>
      <c r="D4570" s="99">
        <f>IF(ISERROR(VLOOKUP(A4570,'CGN-2015-001'!A4569:I9716,4,0)),0,VLOOKUP(A4570,'CGN-2015-001'!A4569:I9716,4,0))</f>
        <v>0</v>
      </c>
      <c r="E4570" s="45">
        <f>IF(ISERROR(VLOOKUP(A4570,[3]Hoja1!$A$1:$F$369,4,0)),0,VLOOKUP(A4570,[3]Hoja1!$A$1:$F$369,4,0))</f>
        <v>0</v>
      </c>
      <c r="F4570" s="45">
        <f>IF(ISERROR(VLOOKUP(A4570,[3]Hoja1!$A$1:$F$369,5,0)),0,VLOOKUP(A4570,[3]Hoja1!$A$1:$F$369,5,0))</f>
        <v>0</v>
      </c>
      <c r="G4570" s="102">
        <f>IF(ISERROR(VLOOKUP(A4570,'CGN-2015-001'!A4569:I9716,7,0)),0,VLOOKUP(A4570,'CGN-2015-001'!A4569:I9716,7,0))</f>
        <v>0</v>
      </c>
      <c r="H4570" s="44"/>
      <c r="I4570" s="46"/>
      <c r="J4570" s="113">
        <f t="shared" si="359"/>
        <v>0</v>
      </c>
      <c r="K4570" s="114">
        <f t="shared" si="360"/>
        <v>0</v>
      </c>
      <c r="L4570" s="31">
        <f t="shared" si="361"/>
        <v>0</v>
      </c>
      <c r="M4570" s="1">
        <f t="shared" si="362"/>
        <v>0</v>
      </c>
      <c r="N4570" s="1">
        <f t="shared" si="363"/>
        <v>6</v>
      </c>
    </row>
    <row r="4571" spans="1:14" ht="16.5" hidden="1" thickBot="1" x14ac:dyDescent="0.3">
      <c r="A4571" s="26">
        <v>750406</v>
      </c>
      <c r="B4571" s="42">
        <v>750406</v>
      </c>
      <c r="C4571" s="43" t="s">
        <v>440</v>
      </c>
      <c r="D4571" s="99">
        <f>IF(ISERROR(VLOOKUP(A4571,'CGN-2015-001'!A4570:I9717,4,0)),0,VLOOKUP(A4571,'CGN-2015-001'!A4570:I9717,4,0))</f>
        <v>0</v>
      </c>
      <c r="E4571" s="45">
        <f>IF(ISERROR(VLOOKUP(A4571,[3]Hoja1!$A$1:$F$369,4,0)),0,VLOOKUP(A4571,[3]Hoja1!$A$1:$F$369,4,0))</f>
        <v>0</v>
      </c>
      <c r="F4571" s="45">
        <f>IF(ISERROR(VLOOKUP(A4571,[3]Hoja1!$A$1:$F$369,5,0)),0,VLOOKUP(A4571,[3]Hoja1!$A$1:$F$369,5,0))</f>
        <v>0</v>
      </c>
      <c r="G4571" s="102">
        <f>IF(ISERROR(VLOOKUP(A4571,'CGN-2015-001'!A4570:I9717,7,0)),0,VLOOKUP(A4571,'CGN-2015-001'!A4570:I9717,7,0))</f>
        <v>0</v>
      </c>
      <c r="H4571" s="44"/>
      <c r="I4571" s="46"/>
      <c r="J4571" s="113">
        <f t="shared" si="359"/>
        <v>0</v>
      </c>
      <c r="K4571" s="114">
        <f t="shared" si="360"/>
        <v>0</v>
      </c>
      <c r="L4571" s="31">
        <f t="shared" si="361"/>
        <v>0</v>
      </c>
      <c r="M4571" s="1">
        <f t="shared" si="362"/>
        <v>0</v>
      </c>
      <c r="N4571" s="1">
        <f t="shared" si="363"/>
        <v>6</v>
      </c>
    </row>
    <row r="4572" spans="1:14" ht="16.5" hidden="1" thickBot="1" x14ac:dyDescent="0.3">
      <c r="A4572" s="26">
        <v>750407</v>
      </c>
      <c r="B4572" s="42">
        <v>750407</v>
      </c>
      <c r="C4572" s="43" t="s">
        <v>1955</v>
      </c>
      <c r="D4572" s="99">
        <f>IF(ISERROR(VLOOKUP(A4572,'CGN-2015-001'!A4571:I9718,4,0)),0,VLOOKUP(A4572,'CGN-2015-001'!A4571:I9718,4,0))</f>
        <v>0</v>
      </c>
      <c r="E4572" s="45">
        <f>IF(ISERROR(VLOOKUP(A4572,[3]Hoja1!$A$1:$F$369,4,0)),0,VLOOKUP(A4572,[3]Hoja1!$A$1:$F$369,4,0))</f>
        <v>0</v>
      </c>
      <c r="F4572" s="45">
        <f>IF(ISERROR(VLOOKUP(A4572,[3]Hoja1!$A$1:$F$369,5,0)),0,VLOOKUP(A4572,[3]Hoja1!$A$1:$F$369,5,0))</f>
        <v>0</v>
      </c>
      <c r="G4572" s="102">
        <f>IF(ISERROR(VLOOKUP(A4572,'CGN-2015-001'!A4571:I9718,7,0)),0,VLOOKUP(A4572,'CGN-2015-001'!A4571:I9718,7,0))</f>
        <v>0</v>
      </c>
      <c r="H4572" s="44"/>
      <c r="I4572" s="46"/>
      <c r="J4572" s="113">
        <f t="shared" si="359"/>
        <v>0</v>
      </c>
      <c r="K4572" s="114">
        <f t="shared" si="360"/>
        <v>0</v>
      </c>
      <c r="L4572" s="31">
        <f t="shared" si="361"/>
        <v>0</v>
      </c>
      <c r="M4572" s="1">
        <f t="shared" si="362"/>
        <v>0</v>
      </c>
      <c r="N4572" s="1">
        <f t="shared" si="363"/>
        <v>6</v>
      </c>
    </row>
    <row r="4573" spans="1:14" ht="16.5" hidden="1" thickBot="1" x14ac:dyDescent="0.3">
      <c r="A4573" s="26">
        <v>750408</v>
      </c>
      <c r="B4573" s="42">
        <v>750408</v>
      </c>
      <c r="C4573" s="43" t="s">
        <v>438</v>
      </c>
      <c r="D4573" s="99">
        <f>IF(ISERROR(VLOOKUP(A4573,'CGN-2015-001'!A4572:I9719,4,0)),0,VLOOKUP(A4573,'CGN-2015-001'!A4572:I9719,4,0))</f>
        <v>0</v>
      </c>
      <c r="E4573" s="45">
        <f>IF(ISERROR(VLOOKUP(A4573,[3]Hoja1!$A$1:$F$369,4,0)),0,VLOOKUP(A4573,[3]Hoja1!$A$1:$F$369,4,0))</f>
        <v>0</v>
      </c>
      <c r="F4573" s="45">
        <f>IF(ISERROR(VLOOKUP(A4573,[3]Hoja1!$A$1:$F$369,5,0)),0,VLOOKUP(A4573,[3]Hoja1!$A$1:$F$369,5,0))</f>
        <v>0</v>
      </c>
      <c r="G4573" s="102">
        <f>IF(ISERROR(VLOOKUP(A4573,'CGN-2015-001'!A4572:I9719,7,0)),0,VLOOKUP(A4573,'CGN-2015-001'!A4572:I9719,7,0))</f>
        <v>0</v>
      </c>
      <c r="H4573" s="44"/>
      <c r="I4573" s="46"/>
      <c r="J4573" s="113">
        <f t="shared" si="359"/>
        <v>0</v>
      </c>
      <c r="K4573" s="114">
        <f t="shared" si="360"/>
        <v>0</v>
      </c>
      <c r="L4573" s="31">
        <f t="shared" si="361"/>
        <v>0</v>
      </c>
      <c r="M4573" s="1">
        <f t="shared" si="362"/>
        <v>0</v>
      </c>
      <c r="N4573" s="1">
        <f t="shared" si="363"/>
        <v>6</v>
      </c>
    </row>
    <row r="4574" spans="1:14" ht="16.5" hidden="1" thickBot="1" x14ac:dyDescent="0.3">
      <c r="A4574" s="26">
        <v>750409</v>
      </c>
      <c r="B4574" s="42">
        <v>750409</v>
      </c>
      <c r="C4574" s="43" t="s">
        <v>1821</v>
      </c>
      <c r="D4574" s="99">
        <f>IF(ISERROR(VLOOKUP(A4574,'CGN-2015-001'!A4573:I9720,4,0)),0,VLOOKUP(A4574,'CGN-2015-001'!A4573:I9720,4,0))</f>
        <v>0</v>
      </c>
      <c r="E4574" s="45">
        <f>IF(ISERROR(VLOOKUP(A4574,[3]Hoja1!$A$1:$F$369,4,0)),0,VLOOKUP(A4574,[3]Hoja1!$A$1:$F$369,4,0))</f>
        <v>0</v>
      </c>
      <c r="F4574" s="45">
        <f>IF(ISERROR(VLOOKUP(A4574,[3]Hoja1!$A$1:$F$369,5,0)),0,VLOOKUP(A4574,[3]Hoja1!$A$1:$F$369,5,0))</f>
        <v>0</v>
      </c>
      <c r="G4574" s="102">
        <f>IF(ISERROR(VLOOKUP(A4574,'CGN-2015-001'!A4573:I9720,7,0)),0,VLOOKUP(A4574,'CGN-2015-001'!A4573:I9720,7,0))</f>
        <v>0</v>
      </c>
      <c r="H4574" s="44"/>
      <c r="I4574" s="46"/>
      <c r="J4574" s="113">
        <f t="shared" si="359"/>
        <v>0</v>
      </c>
      <c r="K4574" s="114">
        <f t="shared" si="360"/>
        <v>0</v>
      </c>
      <c r="L4574" s="31">
        <f t="shared" si="361"/>
        <v>0</v>
      </c>
      <c r="M4574" s="1">
        <f t="shared" si="362"/>
        <v>0</v>
      </c>
      <c r="N4574" s="1">
        <f t="shared" si="363"/>
        <v>6</v>
      </c>
    </row>
    <row r="4575" spans="1:14" ht="16.5" hidden="1" thickBot="1" x14ac:dyDescent="0.3">
      <c r="A4575" s="26">
        <v>750410</v>
      </c>
      <c r="B4575" s="42">
        <v>750410</v>
      </c>
      <c r="C4575" s="43" t="s">
        <v>1822</v>
      </c>
      <c r="D4575" s="99">
        <f>IF(ISERROR(VLOOKUP(A4575,'CGN-2015-001'!A4574:I9721,4,0)),0,VLOOKUP(A4575,'CGN-2015-001'!A4574:I9721,4,0))</f>
        <v>0</v>
      </c>
      <c r="E4575" s="45">
        <f>IF(ISERROR(VLOOKUP(A4575,[3]Hoja1!$A$1:$F$369,4,0)),0,VLOOKUP(A4575,[3]Hoja1!$A$1:$F$369,4,0))</f>
        <v>0</v>
      </c>
      <c r="F4575" s="45">
        <f>IF(ISERROR(VLOOKUP(A4575,[3]Hoja1!$A$1:$F$369,5,0)),0,VLOOKUP(A4575,[3]Hoja1!$A$1:$F$369,5,0))</f>
        <v>0</v>
      </c>
      <c r="G4575" s="102">
        <f>IF(ISERROR(VLOOKUP(A4575,'CGN-2015-001'!A4574:I9721,7,0)),0,VLOOKUP(A4575,'CGN-2015-001'!A4574:I9721,7,0))</f>
        <v>0</v>
      </c>
      <c r="H4575" s="44"/>
      <c r="I4575" s="46"/>
      <c r="J4575" s="113">
        <f t="shared" si="359"/>
        <v>0</v>
      </c>
      <c r="K4575" s="114">
        <f t="shared" si="360"/>
        <v>0</v>
      </c>
      <c r="L4575" s="31">
        <f t="shared" si="361"/>
        <v>0</v>
      </c>
      <c r="M4575" s="1">
        <f t="shared" si="362"/>
        <v>0</v>
      </c>
      <c r="N4575" s="1">
        <f t="shared" si="363"/>
        <v>6</v>
      </c>
    </row>
    <row r="4576" spans="1:14" ht="16.5" hidden="1" thickBot="1" x14ac:dyDescent="0.3">
      <c r="A4576" s="26">
        <v>750495</v>
      </c>
      <c r="B4576" s="42">
        <v>750495</v>
      </c>
      <c r="C4576" s="43" t="s">
        <v>1956</v>
      </c>
      <c r="D4576" s="99">
        <f>IF(ISERROR(VLOOKUP(A4576,'CGN-2015-001'!A4575:I9722,4,0)),0,VLOOKUP(A4576,'CGN-2015-001'!A4575:I9722,4,0))</f>
        <v>0</v>
      </c>
      <c r="E4576" s="45">
        <f>IF(ISERROR(VLOOKUP(A4576,[3]Hoja1!$A$1:$F$369,4,0)),0,VLOOKUP(A4576,[3]Hoja1!$A$1:$F$369,4,0))</f>
        <v>0</v>
      </c>
      <c r="F4576" s="45">
        <f>IF(ISERROR(VLOOKUP(A4576,[3]Hoja1!$A$1:$F$369,5,0)),0,VLOOKUP(A4576,[3]Hoja1!$A$1:$F$369,5,0))</f>
        <v>0</v>
      </c>
      <c r="G4576" s="102">
        <f>IF(ISERROR(VLOOKUP(A4576,'CGN-2015-001'!A4575:I9722,7,0)),0,VLOOKUP(A4576,'CGN-2015-001'!A4575:I9722,7,0))</f>
        <v>0</v>
      </c>
      <c r="H4576" s="44"/>
      <c r="I4576" s="46"/>
      <c r="J4576" s="113">
        <f t="shared" si="359"/>
        <v>0</v>
      </c>
      <c r="K4576" s="114">
        <f t="shared" si="360"/>
        <v>0</v>
      </c>
      <c r="L4576" s="31">
        <f t="shared" si="361"/>
        <v>0</v>
      </c>
      <c r="M4576" s="1">
        <f t="shared" si="362"/>
        <v>0</v>
      </c>
      <c r="N4576" s="1">
        <f t="shared" si="363"/>
        <v>6</v>
      </c>
    </row>
    <row r="4577" spans="1:14" ht="16.5" hidden="1" thickBot="1" x14ac:dyDescent="0.3">
      <c r="A4577" s="26">
        <v>7505</v>
      </c>
      <c r="B4577" s="48">
        <v>750500</v>
      </c>
      <c r="C4577" s="49" t="s">
        <v>2028</v>
      </c>
      <c r="D4577" s="99">
        <f>IF(ISERROR(VLOOKUP(A4577,'CGN-2015-001'!A4576:I9723,4,0)),0,VLOOKUP(A4577,'CGN-2015-001'!A4576:I9723,4,0))</f>
        <v>0</v>
      </c>
      <c r="E4577" s="40">
        <f>IF(ISERROR(VLOOKUP(A4577,[3]Hoja1!$A$1:$F$369,4,0)),0,VLOOKUP(A4577,[3]Hoja1!$A$1:$F$369,4,0))</f>
        <v>0</v>
      </c>
      <c r="F4577" s="40">
        <f>IF(ISERROR(VLOOKUP(A4577,[3]Hoja1!$A$1:$F$369,5,0)),0,VLOOKUP(A4577,[3]Hoja1!$A$1:$F$369,5,0))</f>
        <v>0</v>
      </c>
      <c r="G4577" s="102">
        <f>IF(ISERROR(VLOOKUP(A4577,'CGN-2015-001'!A4576:I9723,7,0)),0,VLOOKUP(A4577,'CGN-2015-001'!A4576:I9723,7,0))</f>
        <v>0</v>
      </c>
      <c r="H4577" s="50"/>
      <c r="I4577" s="51"/>
      <c r="J4577" s="113">
        <f t="shared" si="359"/>
        <v>0</v>
      </c>
      <c r="K4577" s="114">
        <f t="shared" si="360"/>
        <v>0</v>
      </c>
      <c r="L4577" s="31">
        <f t="shared" si="361"/>
        <v>0</v>
      </c>
      <c r="M4577" s="1">
        <f t="shared" si="362"/>
        <v>0</v>
      </c>
      <c r="N4577" s="1">
        <f t="shared" si="363"/>
        <v>4</v>
      </c>
    </row>
    <row r="4578" spans="1:14" ht="16.5" hidden="1" thickBot="1" x14ac:dyDescent="0.3">
      <c r="A4578" s="26">
        <v>750501</v>
      </c>
      <c r="B4578" s="42">
        <v>750501</v>
      </c>
      <c r="C4578" s="43" t="s">
        <v>1954</v>
      </c>
      <c r="D4578" s="99">
        <f>IF(ISERROR(VLOOKUP(A4578,'CGN-2015-001'!A4577:I9724,4,0)),0,VLOOKUP(A4578,'CGN-2015-001'!A4577:I9724,4,0))</f>
        <v>0</v>
      </c>
      <c r="E4578" s="45">
        <f>IF(ISERROR(VLOOKUP(A4578,[3]Hoja1!$A$1:$F$369,4,0)),0,VLOOKUP(A4578,[3]Hoja1!$A$1:$F$369,4,0))</f>
        <v>0</v>
      </c>
      <c r="F4578" s="45">
        <f>IF(ISERROR(VLOOKUP(A4578,[3]Hoja1!$A$1:$F$369,5,0)),0,VLOOKUP(A4578,[3]Hoja1!$A$1:$F$369,5,0))</f>
        <v>0</v>
      </c>
      <c r="G4578" s="102">
        <f>IF(ISERROR(VLOOKUP(A4578,'CGN-2015-001'!A4577:I9724,7,0)),0,VLOOKUP(A4578,'CGN-2015-001'!A4577:I9724,7,0))</f>
        <v>0</v>
      </c>
      <c r="H4578" s="44"/>
      <c r="I4578" s="46"/>
      <c r="J4578" s="113">
        <f t="shared" si="359"/>
        <v>0</v>
      </c>
      <c r="K4578" s="114">
        <f t="shared" si="360"/>
        <v>0</v>
      </c>
      <c r="L4578" s="31">
        <f t="shared" si="361"/>
        <v>0</v>
      </c>
      <c r="M4578" s="1">
        <f t="shared" si="362"/>
        <v>0</v>
      </c>
      <c r="N4578" s="1">
        <f t="shared" si="363"/>
        <v>6</v>
      </c>
    </row>
    <row r="4579" spans="1:14" ht="16.5" hidden="1" thickBot="1" x14ac:dyDescent="0.3">
      <c r="A4579" s="26">
        <v>750502</v>
      </c>
      <c r="B4579" s="42">
        <v>750502</v>
      </c>
      <c r="C4579" s="43" t="s">
        <v>1820</v>
      </c>
      <c r="D4579" s="99">
        <f>IF(ISERROR(VLOOKUP(A4579,'CGN-2015-001'!A4578:I9725,4,0)),0,VLOOKUP(A4579,'CGN-2015-001'!A4578:I9725,4,0))</f>
        <v>0</v>
      </c>
      <c r="E4579" s="45">
        <f>IF(ISERROR(VLOOKUP(A4579,[3]Hoja1!$A$1:$F$369,4,0)),0,VLOOKUP(A4579,[3]Hoja1!$A$1:$F$369,4,0))</f>
        <v>0</v>
      </c>
      <c r="F4579" s="45">
        <f>IF(ISERROR(VLOOKUP(A4579,[3]Hoja1!$A$1:$F$369,5,0)),0,VLOOKUP(A4579,[3]Hoja1!$A$1:$F$369,5,0))</f>
        <v>0</v>
      </c>
      <c r="G4579" s="102">
        <f>IF(ISERROR(VLOOKUP(A4579,'CGN-2015-001'!A4578:I9725,7,0)),0,VLOOKUP(A4579,'CGN-2015-001'!A4578:I9725,7,0))</f>
        <v>0</v>
      </c>
      <c r="H4579" s="44"/>
      <c r="I4579" s="46"/>
      <c r="J4579" s="113">
        <f t="shared" si="359"/>
        <v>0</v>
      </c>
      <c r="K4579" s="114">
        <f t="shared" si="360"/>
        <v>0</v>
      </c>
      <c r="L4579" s="31">
        <f t="shared" si="361"/>
        <v>0</v>
      </c>
      <c r="M4579" s="1">
        <f t="shared" si="362"/>
        <v>0</v>
      </c>
      <c r="N4579" s="1">
        <f t="shared" si="363"/>
        <v>6</v>
      </c>
    </row>
    <row r="4580" spans="1:14" ht="16.5" hidden="1" thickBot="1" x14ac:dyDescent="0.3">
      <c r="A4580" s="26">
        <v>750503</v>
      </c>
      <c r="B4580" s="42">
        <v>750503</v>
      </c>
      <c r="C4580" s="43" t="s">
        <v>817</v>
      </c>
      <c r="D4580" s="99">
        <f>IF(ISERROR(VLOOKUP(A4580,'CGN-2015-001'!A4579:I9726,4,0)),0,VLOOKUP(A4580,'CGN-2015-001'!A4579:I9726,4,0))</f>
        <v>0</v>
      </c>
      <c r="E4580" s="45">
        <f>IF(ISERROR(VLOOKUP(A4580,[3]Hoja1!$A$1:$F$369,4,0)),0,VLOOKUP(A4580,[3]Hoja1!$A$1:$F$369,4,0))</f>
        <v>0</v>
      </c>
      <c r="F4580" s="45">
        <f>IF(ISERROR(VLOOKUP(A4580,[3]Hoja1!$A$1:$F$369,5,0)),0,VLOOKUP(A4580,[3]Hoja1!$A$1:$F$369,5,0))</f>
        <v>0</v>
      </c>
      <c r="G4580" s="102">
        <f>IF(ISERROR(VLOOKUP(A4580,'CGN-2015-001'!A4579:I9726,7,0)),0,VLOOKUP(A4580,'CGN-2015-001'!A4579:I9726,7,0))</f>
        <v>0</v>
      </c>
      <c r="H4580" s="44"/>
      <c r="I4580" s="46"/>
      <c r="J4580" s="113">
        <f t="shared" si="359"/>
        <v>0</v>
      </c>
      <c r="K4580" s="114">
        <f t="shared" si="360"/>
        <v>0</v>
      </c>
      <c r="L4580" s="31">
        <f t="shared" si="361"/>
        <v>0</v>
      </c>
      <c r="M4580" s="1">
        <f t="shared" si="362"/>
        <v>0</v>
      </c>
      <c r="N4580" s="1">
        <f t="shared" si="363"/>
        <v>6</v>
      </c>
    </row>
    <row r="4581" spans="1:14" ht="16.5" hidden="1" thickBot="1" x14ac:dyDescent="0.3">
      <c r="A4581" s="26">
        <v>750504</v>
      </c>
      <c r="B4581" s="42">
        <v>750504</v>
      </c>
      <c r="C4581" s="43" t="s">
        <v>1819</v>
      </c>
      <c r="D4581" s="99">
        <f>IF(ISERROR(VLOOKUP(A4581,'CGN-2015-001'!A4580:I9727,4,0)),0,VLOOKUP(A4581,'CGN-2015-001'!A4580:I9727,4,0))</f>
        <v>0</v>
      </c>
      <c r="E4581" s="45">
        <f>IF(ISERROR(VLOOKUP(A4581,[3]Hoja1!$A$1:$F$369,4,0)),0,VLOOKUP(A4581,[3]Hoja1!$A$1:$F$369,4,0))</f>
        <v>0</v>
      </c>
      <c r="F4581" s="45">
        <f>IF(ISERROR(VLOOKUP(A4581,[3]Hoja1!$A$1:$F$369,5,0)),0,VLOOKUP(A4581,[3]Hoja1!$A$1:$F$369,5,0))</f>
        <v>0</v>
      </c>
      <c r="G4581" s="102">
        <f>IF(ISERROR(VLOOKUP(A4581,'CGN-2015-001'!A4580:I9727,7,0)),0,VLOOKUP(A4581,'CGN-2015-001'!A4580:I9727,7,0))</f>
        <v>0</v>
      </c>
      <c r="H4581" s="44"/>
      <c r="I4581" s="46"/>
      <c r="J4581" s="113">
        <f t="shared" si="359"/>
        <v>0</v>
      </c>
      <c r="K4581" s="114">
        <f t="shared" si="360"/>
        <v>0</v>
      </c>
      <c r="L4581" s="31">
        <f t="shared" si="361"/>
        <v>0</v>
      </c>
      <c r="M4581" s="1">
        <f t="shared" si="362"/>
        <v>0</v>
      </c>
      <c r="N4581" s="1">
        <f t="shared" si="363"/>
        <v>6</v>
      </c>
    </row>
    <row r="4582" spans="1:14" ht="16.5" hidden="1" thickBot="1" x14ac:dyDescent="0.3">
      <c r="A4582" s="26">
        <v>750505</v>
      </c>
      <c r="B4582" s="42">
        <v>750505</v>
      </c>
      <c r="C4582" s="43" t="s">
        <v>818</v>
      </c>
      <c r="D4582" s="99">
        <f>IF(ISERROR(VLOOKUP(A4582,'CGN-2015-001'!A4581:I9728,4,0)),0,VLOOKUP(A4582,'CGN-2015-001'!A4581:I9728,4,0))</f>
        <v>0</v>
      </c>
      <c r="E4582" s="45">
        <f>IF(ISERROR(VLOOKUP(A4582,[3]Hoja1!$A$1:$F$369,4,0)),0,VLOOKUP(A4582,[3]Hoja1!$A$1:$F$369,4,0))</f>
        <v>0</v>
      </c>
      <c r="F4582" s="45">
        <f>IF(ISERROR(VLOOKUP(A4582,[3]Hoja1!$A$1:$F$369,5,0)),0,VLOOKUP(A4582,[3]Hoja1!$A$1:$F$369,5,0))</f>
        <v>0</v>
      </c>
      <c r="G4582" s="102">
        <f>IF(ISERROR(VLOOKUP(A4582,'CGN-2015-001'!A4581:I9728,7,0)),0,VLOOKUP(A4582,'CGN-2015-001'!A4581:I9728,7,0))</f>
        <v>0</v>
      </c>
      <c r="H4582" s="44"/>
      <c r="I4582" s="46"/>
      <c r="J4582" s="113">
        <f t="shared" si="359"/>
        <v>0</v>
      </c>
      <c r="K4582" s="114">
        <f t="shared" si="360"/>
        <v>0</v>
      </c>
      <c r="L4582" s="31">
        <f t="shared" si="361"/>
        <v>0</v>
      </c>
      <c r="M4582" s="1">
        <f t="shared" si="362"/>
        <v>0</v>
      </c>
      <c r="N4582" s="1">
        <f t="shared" si="363"/>
        <v>6</v>
      </c>
    </row>
    <row r="4583" spans="1:14" ht="16.5" hidden="1" thickBot="1" x14ac:dyDescent="0.3">
      <c r="A4583" s="26">
        <v>750506</v>
      </c>
      <c r="B4583" s="42">
        <v>750506</v>
      </c>
      <c r="C4583" s="43" t="s">
        <v>440</v>
      </c>
      <c r="D4583" s="99">
        <f>IF(ISERROR(VLOOKUP(A4583,'CGN-2015-001'!A4582:I9729,4,0)),0,VLOOKUP(A4583,'CGN-2015-001'!A4582:I9729,4,0))</f>
        <v>0</v>
      </c>
      <c r="E4583" s="45">
        <f>IF(ISERROR(VLOOKUP(A4583,[3]Hoja1!$A$1:$F$369,4,0)),0,VLOOKUP(A4583,[3]Hoja1!$A$1:$F$369,4,0))</f>
        <v>0</v>
      </c>
      <c r="F4583" s="45">
        <f>IF(ISERROR(VLOOKUP(A4583,[3]Hoja1!$A$1:$F$369,5,0)),0,VLOOKUP(A4583,[3]Hoja1!$A$1:$F$369,5,0))</f>
        <v>0</v>
      </c>
      <c r="G4583" s="102">
        <f>IF(ISERROR(VLOOKUP(A4583,'CGN-2015-001'!A4582:I9729,7,0)),0,VLOOKUP(A4583,'CGN-2015-001'!A4582:I9729,7,0))</f>
        <v>0</v>
      </c>
      <c r="H4583" s="44"/>
      <c r="I4583" s="46"/>
      <c r="J4583" s="113">
        <f t="shared" si="359"/>
        <v>0</v>
      </c>
      <c r="K4583" s="114">
        <f t="shared" si="360"/>
        <v>0</v>
      </c>
      <c r="L4583" s="31">
        <f t="shared" si="361"/>
        <v>0</v>
      </c>
      <c r="M4583" s="1">
        <f t="shared" si="362"/>
        <v>0</v>
      </c>
      <c r="N4583" s="1">
        <f t="shared" si="363"/>
        <v>6</v>
      </c>
    </row>
    <row r="4584" spans="1:14" ht="16.5" hidden="1" thickBot="1" x14ac:dyDescent="0.3">
      <c r="A4584" s="26">
        <v>750507</v>
      </c>
      <c r="B4584" s="42">
        <v>750507</v>
      </c>
      <c r="C4584" s="43" t="s">
        <v>1955</v>
      </c>
      <c r="D4584" s="99">
        <f>IF(ISERROR(VLOOKUP(A4584,'CGN-2015-001'!A4583:I9730,4,0)),0,VLOOKUP(A4584,'CGN-2015-001'!A4583:I9730,4,0))</f>
        <v>0</v>
      </c>
      <c r="E4584" s="45">
        <f>IF(ISERROR(VLOOKUP(A4584,[3]Hoja1!$A$1:$F$369,4,0)),0,VLOOKUP(A4584,[3]Hoja1!$A$1:$F$369,4,0))</f>
        <v>0</v>
      </c>
      <c r="F4584" s="45">
        <f>IF(ISERROR(VLOOKUP(A4584,[3]Hoja1!$A$1:$F$369,5,0)),0,VLOOKUP(A4584,[3]Hoja1!$A$1:$F$369,5,0))</f>
        <v>0</v>
      </c>
      <c r="G4584" s="102">
        <f>IF(ISERROR(VLOOKUP(A4584,'CGN-2015-001'!A4583:I9730,7,0)),0,VLOOKUP(A4584,'CGN-2015-001'!A4583:I9730,7,0))</f>
        <v>0</v>
      </c>
      <c r="H4584" s="44"/>
      <c r="I4584" s="46"/>
      <c r="J4584" s="113">
        <f t="shared" si="359"/>
        <v>0</v>
      </c>
      <c r="K4584" s="114">
        <f t="shared" si="360"/>
        <v>0</v>
      </c>
      <c r="L4584" s="31">
        <f t="shared" si="361"/>
        <v>0</v>
      </c>
      <c r="M4584" s="1">
        <f t="shared" si="362"/>
        <v>0</v>
      </c>
      <c r="N4584" s="1">
        <f t="shared" si="363"/>
        <v>6</v>
      </c>
    </row>
    <row r="4585" spans="1:14" ht="16.5" hidden="1" thickBot="1" x14ac:dyDescent="0.3">
      <c r="A4585" s="26">
        <v>750508</v>
      </c>
      <c r="B4585" s="42">
        <v>750508</v>
      </c>
      <c r="C4585" s="43" t="s">
        <v>438</v>
      </c>
      <c r="D4585" s="99">
        <f>IF(ISERROR(VLOOKUP(A4585,'CGN-2015-001'!A4584:I9731,4,0)),0,VLOOKUP(A4585,'CGN-2015-001'!A4584:I9731,4,0))</f>
        <v>0</v>
      </c>
      <c r="E4585" s="45">
        <f>IF(ISERROR(VLOOKUP(A4585,[3]Hoja1!$A$1:$F$369,4,0)),0,VLOOKUP(A4585,[3]Hoja1!$A$1:$F$369,4,0))</f>
        <v>0</v>
      </c>
      <c r="F4585" s="45">
        <f>IF(ISERROR(VLOOKUP(A4585,[3]Hoja1!$A$1:$F$369,5,0)),0,VLOOKUP(A4585,[3]Hoja1!$A$1:$F$369,5,0))</f>
        <v>0</v>
      </c>
      <c r="G4585" s="102">
        <f>IF(ISERROR(VLOOKUP(A4585,'CGN-2015-001'!A4584:I9731,7,0)),0,VLOOKUP(A4585,'CGN-2015-001'!A4584:I9731,7,0))</f>
        <v>0</v>
      </c>
      <c r="H4585" s="44"/>
      <c r="I4585" s="46"/>
      <c r="J4585" s="113">
        <f t="shared" si="359"/>
        <v>0</v>
      </c>
      <c r="K4585" s="114">
        <f t="shared" si="360"/>
        <v>0</v>
      </c>
      <c r="L4585" s="31">
        <f t="shared" si="361"/>
        <v>0</v>
      </c>
      <c r="M4585" s="1">
        <f t="shared" si="362"/>
        <v>0</v>
      </c>
      <c r="N4585" s="1">
        <f t="shared" si="363"/>
        <v>6</v>
      </c>
    </row>
    <row r="4586" spans="1:14" ht="16.5" hidden="1" thickBot="1" x14ac:dyDescent="0.3">
      <c r="A4586" s="26">
        <v>750509</v>
      </c>
      <c r="B4586" s="42">
        <v>750509</v>
      </c>
      <c r="C4586" s="43" t="s">
        <v>1821</v>
      </c>
      <c r="D4586" s="99">
        <f>IF(ISERROR(VLOOKUP(A4586,'CGN-2015-001'!A4585:I9732,4,0)),0,VLOOKUP(A4586,'CGN-2015-001'!A4585:I9732,4,0))</f>
        <v>0</v>
      </c>
      <c r="E4586" s="45">
        <f>IF(ISERROR(VLOOKUP(A4586,[3]Hoja1!$A$1:$F$369,4,0)),0,VLOOKUP(A4586,[3]Hoja1!$A$1:$F$369,4,0))</f>
        <v>0</v>
      </c>
      <c r="F4586" s="45">
        <f>IF(ISERROR(VLOOKUP(A4586,[3]Hoja1!$A$1:$F$369,5,0)),0,VLOOKUP(A4586,[3]Hoja1!$A$1:$F$369,5,0))</f>
        <v>0</v>
      </c>
      <c r="G4586" s="102">
        <f>IF(ISERROR(VLOOKUP(A4586,'CGN-2015-001'!A4585:I9732,7,0)),0,VLOOKUP(A4586,'CGN-2015-001'!A4585:I9732,7,0))</f>
        <v>0</v>
      </c>
      <c r="H4586" s="44"/>
      <c r="I4586" s="46"/>
      <c r="J4586" s="113">
        <f t="shared" si="359"/>
        <v>0</v>
      </c>
      <c r="K4586" s="114">
        <f t="shared" si="360"/>
        <v>0</v>
      </c>
      <c r="L4586" s="31">
        <f t="shared" si="361"/>
        <v>0</v>
      </c>
      <c r="M4586" s="1">
        <f t="shared" si="362"/>
        <v>0</v>
      </c>
      <c r="N4586" s="1">
        <f t="shared" si="363"/>
        <v>6</v>
      </c>
    </row>
    <row r="4587" spans="1:14" ht="16.5" hidden="1" thickBot="1" x14ac:dyDescent="0.3">
      <c r="A4587" s="26">
        <v>750510</v>
      </c>
      <c r="B4587" s="42">
        <v>750510</v>
      </c>
      <c r="C4587" s="43" t="s">
        <v>1822</v>
      </c>
      <c r="D4587" s="99">
        <f>IF(ISERROR(VLOOKUP(A4587,'CGN-2015-001'!A4586:I9733,4,0)),0,VLOOKUP(A4587,'CGN-2015-001'!A4586:I9733,4,0))</f>
        <v>0</v>
      </c>
      <c r="E4587" s="45">
        <f>IF(ISERROR(VLOOKUP(A4587,[3]Hoja1!$A$1:$F$369,4,0)),0,VLOOKUP(A4587,[3]Hoja1!$A$1:$F$369,4,0))</f>
        <v>0</v>
      </c>
      <c r="F4587" s="45">
        <f>IF(ISERROR(VLOOKUP(A4587,[3]Hoja1!$A$1:$F$369,5,0)),0,VLOOKUP(A4587,[3]Hoja1!$A$1:$F$369,5,0))</f>
        <v>0</v>
      </c>
      <c r="G4587" s="102">
        <f>IF(ISERROR(VLOOKUP(A4587,'CGN-2015-001'!A4586:I9733,7,0)),0,VLOOKUP(A4587,'CGN-2015-001'!A4586:I9733,7,0))</f>
        <v>0</v>
      </c>
      <c r="H4587" s="44"/>
      <c r="I4587" s="46"/>
      <c r="J4587" s="113">
        <f t="shared" si="359"/>
        <v>0</v>
      </c>
      <c r="K4587" s="114">
        <f t="shared" si="360"/>
        <v>0</v>
      </c>
      <c r="L4587" s="31">
        <f t="shared" si="361"/>
        <v>0</v>
      </c>
      <c r="M4587" s="1">
        <f t="shared" si="362"/>
        <v>0</v>
      </c>
      <c r="N4587" s="1">
        <f t="shared" si="363"/>
        <v>6</v>
      </c>
    </row>
    <row r="4588" spans="1:14" ht="16.5" hidden="1" thickBot="1" x14ac:dyDescent="0.3">
      <c r="A4588" s="26">
        <v>750595</v>
      </c>
      <c r="B4588" s="42">
        <v>750595</v>
      </c>
      <c r="C4588" s="43" t="s">
        <v>1956</v>
      </c>
      <c r="D4588" s="99">
        <f>IF(ISERROR(VLOOKUP(A4588,'CGN-2015-001'!A4587:I9734,4,0)),0,VLOOKUP(A4588,'CGN-2015-001'!A4587:I9734,4,0))</f>
        <v>0</v>
      </c>
      <c r="E4588" s="45">
        <f>IF(ISERROR(VLOOKUP(A4588,[3]Hoja1!$A$1:$F$369,4,0)),0,VLOOKUP(A4588,[3]Hoja1!$A$1:$F$369,4,0))</f>
        <v>0</v>
      </c>
      <c r="F4588" s="45">
        <f>IF(ISERROR(VLOOKUP(A4588,[3]Hoja1!$A$1:$F$369,5,0)),0,VLOOKUP(A4588,[3]Hoja1!$A$1:$F$369,5,0))</f>
        <v>0</v>
      </c>
      <c r="G4588" s="102">
        <f>IF(ISERROR(VLOOKUP(A4588,'CGN-2015-001'!A4587:I9734,7,0)),0,VLOOKUP(A4588,'CGN-2015-001'!A4587:I9734,7,0))</f>
        <v>0</v>
      </c>
      <c r="H4588" s="44"/>
      <c r="I4588" s="46"/>
      <c r="J4588" s="113">
        <f t="shared" si="359"/>
        <v>0</v>
      </c>
      <c r="K4588" s="114">
        <f t="shared" si="360"/>
        <v>0</v>
      </c>
      <c r="L4588" s="31">
        <f t="shared" si="361"/>
        <v>0</v>
      </c>
      <c r="M4588" s="1">
        <f t="shared" si="362"/>
        <v>0</v>
      </c>
      <c r="N4588" s="1">
        <f t="shared" si="363"/>
        <v>6</v>
      </c>
    </row>
    <row r="4589" spans="1:14" ht="16.5" hidden="1" thickBot="1" x14ac:dyDescent="0.3">
      <c r="A4589" s="26">
        <v>7506</v>
      </c>
      <c r="B4589" s="48">
        <v>750600</v>
      </c>
      <c r="C4589" s="49" t="s">
        <v>2029</v>
      </c>
      <c r="D4589" s="99">
        <f>IF(ISERROR(VLOOKUP(A4589,'CGN-2015-001'!A4588:I9735,4,0)),0,VLOOKUP(A4589,'CGN-2015-001'!A4588:I9735,4,0))</f>
        <v>0</v>
      </c>
      <c r="E4589" s="40">
        <f>IF(ISERROR(VLOOKUP(A4589,[3]Hoja1!$A$1:$F$369,4,0)),0,VLOOKUP(A4589,[3]Hoja1!$A$1:$F$369,4,0))</f>
        <v>0</v>
      </c>
      <c r="F4589" s="40">
        <f>IF(ISERROR(VLOOKUP(A4589,[3]Hoja1!$A$1:$F$369,5,0)),0,VLOOKUP(A4589,[3]Hoja1!$A$1:$F$369,5,0))</f>
        <v>0</v>
      </c>
      <c r="G4589" s="102">
        <f>IF(ISERROR(VLOOKUP(A4589,'CGN-2015-001'!A4588:I9735,7,0)),0,VLOOKUP(A4589,'CGN-2015-001'!A4588:I9735,7,0))</f>
        <v>0</v>
      </c>
      <c r="H4589" s="50"/>
      <c r="I4589" s="51"/>
      <c r="J4589" s="113">
        <f t="shared" si="359"/>
        <v>0</v>
      </c>
      <c r="K4589" s="114">
        <f t="shared" si="360"/>
        <v>0</v>
      </c>
      <c r="L4589" s="31">
        <f t="shared" si="361"/>
        <v>0</v>
      </c>
      <c r="M4589" s="1">
        <f t="shared" si="362"/>
        <v>0</v>
      </c>
      <c r="N4589" s="1">
        <f t="shared" si="363"/>
        <v>4</v>
      </c>
    </row>
    <row r="4590" spans="1:14" ht="16.5" hidden="1" thickBot="1" x14ac:dyDescent="0.3">
      <c r="A4590" s="26">
        <v>750601</v>
      </c>
      <c r="B4590" s="42">
        <v>750601</v>
      </c>
      <c r="C4590" s="43" t="s">
        <v>1954</v>
      </c>
      <c r="D4590" s="99">
        <f>IF(ISERROR(VLOOKUP(A4590,'CGN-2015-001'!A4589:I9736,4,0)),0,VLOOKUP(A4590,'CGN-2015-001'!A4589:I9736,4,0))</f>
        <v>0</v>
      </c>
      <c r="E4590" s="45">
        <f>IF(ISERROR(VLOOKUP(A4590,[3]Hoja1!$A$1:$F$369,4,0)),0,VLOOKUP(A4590,[3]Hoja1!$A$1:$F$369,4,0))</f>
        <v>0</v>
      </c>
      <c r="F4590" s="45">
        <f>IF(ISERROR(VLOOKUP(A4590,[3]Hoja1!$A$1:$F$369,5,0)),0,VLOOKUP(A4590,[3]Hoja1!$A$1:$F$369,5,0))</f>
        <v>0</v>
      </c>
      <c r="G4590" s="102">
        <f>IF(ISERROR(VLOOKUP(A4590,'CGN-2015-001'!A4589:I9736,7,0)),0,VLOOKUP(A4590,'CGN-2015-001'!A4589:I9736,7,0))</f>
        <v>0</v>
      </c>
      <c r="H4590" s="44"/>
      <c r="I4590" s="46"/>
      <c r="J4590" s="113">
        <f t="shared" si="359"/>
        <v>0</v>
      </c>
      <c r="K4590" s="114">
        <f t="shared" si="360"/>
        <v>0</v>
      </c>
      <c r="L4590" s="31">
        <f t="shared" si="361"/>
        <v>0</v>
      </c>
      <c r="M4590" s="1">
        <f t="shared" si="362"/>
        <v>0</v>
      </c>
      <c r="N4590" s="1">
        <f t="shared" si="363"/>
        <v>6</v>
      </c>
    </row>
    <row r="4591" spans="1:14" ht="16.5" hidden="1" thickBot="1" x14ac:dyDescent="0.3">
      <c r="A4591" s="26">
        <v>750602</v>
      </c>
      <c r="B4591" s="42">
        <v>750602</v>
      </c>
      <c r="C4591" s="43" t="s">
        <v>1820</v>
      </c>
      <c r="D4591" s="99">
        <f>IF(ISERROR(VLOOKUP(A4591,'CGN-2015-001'!A4590:I9737,4,0)),0,VLOOKUP(A4591,'CGN-2015-001'!A4590:I9737,4,0))</f>
        <v>0</v>
      </c>
      <c r="E4591" s="45">
        <f>IF(ISERROR(VLOOKUP(A4591,[3]Hoja1!$A$1:$F$369,4,0)),0,VLOOKUP(A4591,[3]Hoja1!$A$1:$F$369,4,0))</f>
        <v>0</v>
      </c>
      <c r="F4591" s="45">
        <f>IF(ISERROR(VLOOKUP(A4591,[3]Hoja1!$A$1:$F$369,5,0)),0,VLOOKUP(A4591,[3]Hoja1!$A$1:$F$369,5,0))</f>
        <v>0</v>
      </c>
      <c r="G4591" s="102">
        <f>IF(ISERROR(VLOOKUP(A4591,'CGN-2015-001'!A4590:I9737,7,0)),0,VLOOKUP(A4591,'CGN-2015-001'!A4590:I9737,7,0))</f>
        <v>0</v>
      </c>
      <c r="H4591" s="44"/>
      <c r="I4591" s="46"/>
      <c r="J4591" s="113">
        <f t="shared" si="359"/>
        <v>0</v>
      </c>
      <c r="K4591" s="114">
        <f t="shared" si="360"/>
        <v>0</v>
      </c>
      <c r="L4591" s="31">
        <f t="shared" si="361"/>
        <v>0</v>
      </c>
      <c r="M4591" s="1">
        <f t="shared" si="362"/>
        <v>0</v>
      </c>
      <c r="N4591" s="1">
        <f t="shared" si="363"/>
        <v>6</v>
      </c>
    </row>
    <row r="4592" spans="1:14" ht="16.5" hidden="1" thickBot="1" x14ac:dyDescent="0.3">
      <c r="A4592" s="26">
        <v>750603</v>
      </c>
      <c r="B4592" s="42">
        <v>750603</v>
      </c>
      <c r="C4592" s="43" t="s">
        <v>817</v>
      </c>
      <c r="D4592" s="99">
        <f>IF(ISERROR(VLOOKUP(A4592,'CGN-2015-001'!A4591:I9738,4,0)),0,VLOOKUP(A4592,'CGN-2015-001'!A4591:I9738,4,0))</f>
        <v>0</v>
      </c>
      <c r="E4592" s="45">
        <f>IF(ISERROR(VLOOKUP(A4592,[3]Hoja1!$A$1:$F$369,4,0)),0,VLOOKUP(A4592,[3]Hoja1!$A$1:$F$369,4,0))</f>
        <v>0</v>
      </c>
      <c r="F4592" s="45">
        <f>IF(ISERROR(VLOOKUP(A4592,[3]Hoja1!$A$1:$F$369,5,0)),0,VLOOKUP(A4592,[3]Hoja1!$A$1:$F$369,5,0))</f>
        <v>0</v>
      </c>
      <c r="G4592" s="102">
        <f>IF(ISERROR(VLOOKUP(A4592,'CGN-2015-001'!A4591:I9738,7,0)),0,VLOOKUP(A4592,'CGN-2015-001'!A4591:I9738,7,0))</f>
        <v>0</v>
      </c>
      <c r="H4592" s="44"/>
      <c r="I4592" s="46"/>
      <c r="J4592" s="113">
        <f t="shared" si="359"/>
        <v>0</v>
      </c>
      <c r="K4592" s="114">
        <f t="shared" si="360"/>
        <v>0</v>
      </c>
      <c r="L4592" s="31">
        <f t="shared" si="361"/>
        <v>0</v>
      </c>
      <c r="M4592" s="1">
        <f t="shared" si="362"/>
        <v>0</v>
      </c>
      <c r="N4592" s="1">
        <f t="shared" si="363"/>
        <v>6</v>
      </c>
    </row>
    <row r="4593" spans="1:14" ht="16.5" hidden="1" thickBot="1" x14ac:dyDescent="0.3">
      <c r="A4593" s="26">
        <v>750604</v>
      </c>
      <c r="B4593" s="42">
        <v>750604</v>
      </c>
      <c r="C4593" s="43" t="s">
        <v>1819</v>
      </c>
      <c r="D4593" s="99">
        <f>IF(ISERROR(VLOOKUP(A4593,'CGN-2015-001'!A4592:I9739,4,0)),0,VLOOKUP(A4593,'CGN-2015-001'!A4592:I9739,4,0))</f>
        <v>0</v>
      </c>
      <c r="E4593" s="45">
        <f>IF(ISERROR(VLOOKUP(A4593,[3]Hoja1!$A$1:$F$369,4,0)),0,VLOOKUP(A4593,[3]Hoja1!$A$1:$F$369,4,0))</f>
        <v>0</v>
      </c>
      <c r="F4593" s="45">
        <f>IF(ISERROR(VLOOKUP(A4593,[3]Hoja1!$A$1:$F$369,5,0)),0,VLOOKUP(A4593,[3]Hoja1!$A$1:$F$369,5,0))</f>
        <v>0</v>
      </c>
      <c r="G4593" s="102">
        <f>IF(ISERROR(VLOOKUP(A4593,'CGN-2015-001'!A4592:I9739,7,0)),0,VLOOKUP(A4593,'CGN-2015-001'!A4592:I9739,7,0))</f>
        <v>0</v>
      </c>
      <c r="H4593" s="44"/>
      <c r="I4593" s="46"/>
      <c r="J4593" s="113">
        <f t="shared" si="359"/>
        <v>0</v>
      </c>
      <c r="K4593" s="114">
        <f t="shared" si="360"/>
        <v>0</v>
      </c>
      <c r="L4593" s="31">
        <f t="shared" si="361"/>
        <v>0</v>
      </c>
      <c r="M4593" s="1">
        <f t="shared" si="362"/>
        <v>0</v>
      </c>
      <c r="N4593" s="1">
        <f t="shared" si="363"/>
        <v>6</v>
      </c>
    </row>
    <row r="4594" spans="1:14" ht="16.5" hidden="1" thickBot="1" x14ac:dyDescent="0.3">
      <c r="A4594" s="26">
        <v>750605</v>
      </c>
      <c r="B4594" s="42">
        <v>750605</v>
      </c>
      <c r="C4594" s="43" t="s">
        <v>818</v>
      </c>
      <c r="D4594" s="99">
        <f>IF(ISERROR(VLOOKUP(A4594,'CGN-2015-001'!A4593:I9740,4,0)),0,VLOOKUP(A4594,'CGN-2015-001'!A4593:I9740,4,0))</f>
        <v>0</v>
      </c>
      <c r="E4594" s="45">
        <f>IF(ISERROR(VLOOKUP(A4594,[3]Hoja1!$A$1:$F$369,4,0)),0,VLOOKUP(A4594,[3]Hoja1!$A$1:$F$369,4,0))</f>
        <v>0</v>
      </c>
      <c r="F4594" s="45">
        <f>IF(ISERROR(VLOOKUP(A4594,[3]Hoja1!$A$1:$F$369,5,0)),0,VLOOKUP(A4594,[3]Hoja1!$A$1:$F$369,5,0))</f>
        <v>0</v>
      </c>
      <c r="G4594" s="102">
        <f>IF(ISERROR(VLOOKUP(A4594,'CGN-2015-001'!A4593:I9740,7,0)),0,VLOOKUP(A4594,'CGN-2015-001'!A4593:I9740,7,0))</f>
        <v>0</v>
      </c>
      <c r="H4594" s="44"/>
      <c r="I4594" s="46"/>
      <c r="J4594" s="113">
        <f t="shared" si="359"/>
        <v>0</v>
      </c>
      <c r="K4594" s="114">
        <f t="shared" si="360"/>
        <v>0</v>
      </c>
      <c r="L4594" s="31">
        <f t="shared" si="361"/>
        <v>0</v>
      </c>
      <c r="M4594" s="1">
        <f t="shared" si="362"/>
        <v>0</v>
      </c>
      <c r="N4594" s="1">
        <f t="shared" si="363"/>
        <v>6</v>
      </c>
    </row>
    <row r="4595" spans="1:14" ht="16.5" hidden="1" thickBot="1" x14ac:dyDescent="0.3">
      <c r="A4595" s="26">
        <v>750606</v>
      </c>
      <c r="B4595" s="42">
        <v>750606</v>
      </c>
      <c r="C4595" s="43" t="s">
        <v>440</v>
      </c>
      <c r="D4595" s="99">
        <f>IF(ISERROR(VLOOKUP(A4595,'CGN-2015-001'!A4594:I9741,4,0)),0,VLOOKUP(A4595,'CGN-2015-001'!A4594:I9741,4,0))</f>
        <v>0</v>
      </c>
      <c r="E4595" s="45">
        <f>IF(ISERROR(VLOOKUP(A4595,[3]Hoja1!$A$1:$F$369,4,0)),0,VLOOKUP(A4595,[3]Hoja1!$A$1:$F$369,4,0))</f>
        <v>0</v>
      </c>
      <c r="F4595" s="45">
        <f>IF(ISERROR(VLOOKUP(A4595,[3]Hoja1!$A$1:$F$369,5,0)),0,VLOOKUP(A4595,[3]Hoja1!$A$1:$F$369,5,0))</f>
        <v>0</v>
      </c>
      <c r="G4595" s="102">
        <f>IF(ISERROR(VLOOKUP(A4595,'CGN-2015-001'!A4594:I9741,7,0)),0,VLOOKUP(A4595,'CGN-2015-001'!A4594:I9741,7,0))</f>
        <v>0</v>
      </c>
      <c r="H4595" s="44"/>
      <c r="I4595" s="46"/>
      <c r="J4595" s="113">
        <f t="shared" si="359"/>
        <v>0</v>
      </c>
      <c r="K4595" s="114">
        <f t="shared" si="360"/>
        <v>0</v>
      </c>
      <c r="L4595" s="31">
        <f t="shared" si="361"/>
        <v>0</v>
      </c>
      <c r="M4595" s="1">
        <f t="shared" si="362"/>
        <v>0</v>
      </c>
      <c r="N4595" s="1">
        <f t="shared" si="363"/>
        <v>6</v>
      </c>
    </row>
    <row r="4596" spans="1:14" ht="16.5" hidden="1" thickBot="1" x14ac:dyDescent="0.3">
      <c r="A4596" s="26">
        <v>750607</v>
      </c>
      <c r="B4596" s="42">
        <v>750607</v>
      </c>
      <c r="C4596" s="43" t="s">
        <v>1955</v>
      </c>
      <c r="D4596" s="99">
        <f>IF(ISERROR(VLOOKUP(A4596,'CGN-2015-001'!A4595:I9742,4,0)),0,VLOOKUP(A4596,'CGN-2015-001'!A4595:I9742,4,0))</f>
        <v>0</v>
      </c>
      <c r="E4596" s="45">
        <f>IF(ISERROR(VLOOKUP(A4596,[3]Hoja1!$A$1:$F$369,4,0)),0,VLOOKUP(A4596,[3]Hoja1!$A$1:$F$369,4,0))</f>
        <v>0</v>
      </c>
      <c r="F4596" s="45">
        <f>IF(ISERROR(VLOOKUP(A4596,[3]Hoja1!$A$1:$F$369,5,0)),0,VLOOKUP(A4596,[3]Hoja1!$A$1:$F$369,5,0))</f>
        <v>0</v>
      </c>
      <c r="G4596" s="102">
        <f>IF(ISERROR(VLOOKUP(A4596,'CGN-2015-001'!A4595:I9742,7,0)),0,VLOOKUP(A4596,'CGN-2015-001'!A4595:I9742,7,0))</f>
        <v>0</v>
      </c>
      <c r="H4596" s="44"/>
      <c r="I4596" s="46"/>
      <c r="J4596" s="113">
        <f t="shared" si="359"/>
        <v>0</v>
      </c>
      <c r="K4596" s="114">
        <f t="shared" si="360"/>
        <v>0</v>
      </c>
      <c r="L4596" s="31">
        <f t="shared" si="361"/>
        <v>0</v>
      </c>
      <c r="M4596" s="1">
        <f t="shared" si="362"/>
        <v>0</v>
      </c>
      <c r="N4596" s="1">
        <f t="shared" si="363"/>
        <v>6</v>
      </c>
    </row>
    <row r="4597" spans="1:14" ht="16.5" hidden="1" thickBot="1" x14ac:dyDescent="0.3">
      <c r="A4597" s="26">
        <v>750608</v>
      </c>
      <c r="B4597" s="42">
        <v>750608</v>
      </c>
      <c r="C4597" s="43" t="s">
        <v>438</v>
      </c>
      <c r="D4597" s="99">
        <f>IF(ISERROR(VLOOKUP(A4597,'CGN-2015-001'!A4596:I9743,4,0)),0,VLOOKUP(A4597,'CGN-2015-001'!A4596:I9743,4,0))</f>
        <v>0</v>
      </c>
      <c r="E4597" s="45">
        <f>IF(ISERROR(VLOOKUP(A4597,[3]Hoja1!$A$1:$F$369,4,0)),0,VLOOKUP(A4597,[3]Hoja1!$A$1:$F$369,4,0))</f>
        <v>0</v>
      </c>
      <c r="F4597" s="45">
        <f>IF(ISERROR(VLOOKUP(A4597,[3]Hoja1!$A$1:$F$369,5,0)),0,VLOOKUP(A4597,[3]Hoja1!$A$1:$F$369,5,0))</f>
        <v>0</v>
      </c>
      <c r="G4597" s="102">
        <f>IF(ISERROR(VLOOKUP(A4597,'CGN-2015-001'!A4596:I9743,7,0)),0,VLOOKUP(A4597,'CGN-2015-001'!A4596:I9743,7,0))</f>
        <v>0</v>
      </c>
      <c r="H4597" s="44"/>
      <c r="I4597" s="46"/>
      <c r="J4597" s="113">
        <f t="shared" si="359"/>
        <v>0</v>
      </c>
      <c r="K4597" s="114">
        <f t="shared" si="360"/>
        <v>0</v>
      </c>
      <c r="L4597" s="31">
        <f t="shared" si="361"/>
        <v>0</v>
      </c>
      <c r="M4597" s="1">
        <f t="shared" si="362"/>
        <v>0</v>
      </c>
      <c r="N4597" s="1">
        <f t="shared" si="363"/>
        <v>6</v>
      </c>
    </row>
    <row r="4598" spans="1:14" ht="16.5" hidden="1" thickBot="1" x14ac:dyDescent="0.3">
      <c r="A4598" s="26">
        <v>750609</v>
      </c>
      <c r="B4598" s="42">
        <v>750609</v>
      </c>
      <c r="C4598" s="43" t="s">
        <v>1821</v>
      </c>
      <c r="D4598" s="99">
        <f>IF(ISERROR(VLOOKUP(A4598,'CGN-2015-001'!A4597:I9744,4,0)),0,VLOOKUP(A4598,'CGN-2015-001'!A4597:I9744,4,0))</f>
        <v>0</v>
      </c>
      <c r="E4598" s="45">
        <f>IF(ISERROR(VLOOKUP(A4598,[3]Hoja1!$A$1:$F$369,4,0)),0,VLOOKUP(A4598,[3]Hoja1!$A$1:$F$369,4,0))</f>
        <v>0</v>
      </c>
      <c r="F4598" s="45">
        <f>IF(ISERROR(VLOOKUP(A4598,[3]Hoja1!$A$1:$F$369,5,0)),0,VLOOKUP(A4598,[3]Hoja1!$A$1:$F$369,5,0))</f>
        <v>0</v>
      </c>
      <c r="G4598" s="102">
        <f>IF(ISERROR(VLOOKUP(A4598,'CGN-2015-001'!A4597:I9744,7,0)),0,VLOOKUP(A4598,'CGN-2015-001'!A4597:I9744,7,0))</f>
        <v>0</v>
      </c>
      <c r="H4598" s="44"/>
      <c r="I4598" s="46"/>
      <c r="J4598" s="113">
        <f t="shared" si="359"/>
        <v>0</v>
      </c>
      <c r="K4598" s="114">
        <f t="shared" si="360"/>
        <v>0</v>
      </c>
      <c r="L4598" s="31">
        <f t="shared" si="361"/>
        <v>0</v>
      </c>
      <c r="M4598" s="1">
        <f t="shared" si="362"/>
        <v>0</v>
      </c>
      <c r="N4598" s="1">
        <f t="shared" si="363"/>
        <v>6</v>
      </c>
    </row>
    <row r="4599" spans="1:14" ht="16.5" hidden="1" thickBot="1" x14ac:dyDescent="0.3">
      <c r="A4599" s="26">
        <v>750610</v>
      </c>
      <c r="B4599" s="42">
        <v>750610</v>
      </c>
      <c r="C4599" s="43" t="s">
        <v>1822</v>
      </c>
      <c r="D4599" s="99">
        <f>IF(ISERROR(VLOOKUP(A4599,'CGN-2015-001'!A4598:I9745,4,0)),0,VLOOKUP(A4599,'CGN-2015-001'!A4598:I9745,4,0))</f>
        <v>0</v>
      </c>
      <c r="E4599" s="45">
        <f>IF(ISERROR(VLOOKUP(A4599,[3]Hoja1!$A$1:$F$369,4,0)),0,VLOOKUP(A4599,[3]Hoja1!$A$1:$F$369,4,0))</f>
        <v>0</v>
      </c>
      <c r="F4599" s="45">
        <f>IF(ISERROR(VLOOKUP(A4599,[3]Hoja1!$A$1:$F$369,5,0)),0,VLOOKUP(A4599,[3]Hoja1!$A$1:$F$369,5,0))</f>
        <v>0</v>
      </c>
      <c r="G4599" s="102">
        <f>IF(ISERROR(VLOOKUP(A4599,'CGN-2015-001'!A4598:I9745,7,0)),0,VLOOKUP(A4599,'CGN-2015-001'!A4598:I9745,7,0))</f>
        <v>0</v>
      </c>
      <c r="H4599" s="44"/>
      <c r="I4599" s="46"/>
      <c r="J4599" s="113">
        <f t="shared" si="359"/>
        <v>0</v>
      </c>
      <c r="K4599" s="114">
        <f t="shared" si="360"/>
        <v>0</v>
      </c>
      <c r="L4599" s="31">
        <f t="shared" si="361"/>
        <v>0</v>
      </c>
      <c r="M4599" s="1">
        <f t="shared" si="362"/>
        <v>0</v>
      </c>
      <c r="N4599" s="1">
        <f t="shared" si="363"/>
        <v>6</v>
      </c>
    </row>
    <row r="4600" spans="1:14" ht="16.5" hidden="1" thickBot="1" x14ac:dyDescent="0.3">
      <c r="A4600" s="26">
        <v>750695</v>
      </c>
      <c r="B4600" s="42">
        <v>750695</v>
      </c>
      <c r="C4600" s="43" t="s">
        <v>1956</v>
      </c>
      <c r="D4600" s="99">
        <f>IF(ISERROR(VLOOKUP(A4600,'CGN-2015-001'!A4599:I9746,4,0)),0,VLOOKUP(A4600,'CGN-2015-001'!A4599:I9746,4,0))</f>
        <v>0</v>
      </c>
      <c r="E4600" s="45">
        <f>IF(ISERROR(VLOOKUP(A4600,[3]Hoja1!$A$1:$F$369,4,0)),0,VLOOKUP(A4600,[3]Hoja1!$A$1:$F$369,4,0))</f>
        <v>0</v>
      </c>
      <c r="F4600" s="45">
        <f>IF(ISERROR(VLOOKUP(A4600,[3]Hoja1!$A$1:$F$369,5,0)),0,VLOOKUP(A4600,[3]Hoja1!$A$1:$F$369,5,0))</f>
        <v>0</v>
      </c>
      <c r="G4600" s="102">
        <f>IF(ISERROR(VLOOKUP(A4600,'CGN-2015-001'!A4599:I9746,7,0)),0,VLOOKUP(A4600,'CGN-2015-001'!A4599:I9746,7,0))</f>
        <v>0</v>
      </c>
      <c r="H4600" s="44"/>
      <c r="I4600" s="46"/>
      <c r="J4600" s="113">
        <f t="shared" si="359"/>
        <v>0</v>
      </c>
      <c r="K4600" s="114">
        <f t="shared" si="360"/>
        <v>0</v>
      </c>
      <c r="L4600" s="31">
        <f t="shared" si="361"/>
        <v>0</v>
      </c>
      <c r="M4600" s="1">
        <f t="shared" si="362"/>
        <v>0</v>
      </c>
      <c r="N4600" s="1">
        <f t="shared" si="363"/>
        <v>6</v>
      </c>
    </row>
    <row r="4601" spans="1:14" ht="16.5" hidden="1" thickBot="1" x14ac:dyDescent="0.3">
      <c r="A4601" s="26">
        <v>76</v>
      </c>
      <c r="B4601" s="32">
        <v>760000</v>
      </c>
      <c r="C4601" s="33" t="s">
        <v>1529</v>
      </c>
      <c r="D4601" s="99">
        <f>IF(ISERROR(VLOOKUP(A4601,'CGN-2015-001'!A4600:I9747,4,0)),0,VLOOKUP(A4601,'CGN-2015-001'!A4600:I9747,4,0))</f>
        <v>0</v>
      </c>
      <c r="E4601" s="35">
        <f>IF(ISERROR(VLOOKUP(A4601,[3]Hoja1!$A$1:$F$369,4,0)),0,VLOOKUP(A4601,[3]Hoja1!$A$1:$F$369,4,0))</f>
        <v>0</v>
      </c>
      <c r="F4601" s="35">
        <f>IF(ISERROR(VLOOKUP(A4601,[3]Hoja1!$A$1:$F$369,5,0)),0,VLOOKUP(A4601,[3]Hoja1!$A$1:$F$369,5,0))</f>
        <v>0</v>
      </c>
      <c r="G4601" s="102">
        <f>IF(ISERROR(VLOOKUP(A4601,'CGN-2015-001'!A4600:I9747,7,0)),0,VLOOKUP(A4601,'CGN-2015-001'!A4600:I9747,7,0))</f>
        <v>0</v>
      </c>
      <c r="H4601" s="34"/>
      <c r="I4601" s="58"/>
      <c r="J4601" s="113">
        <f t="shared" si="359"/>
        <v>0</v>
      </c>
      <c r="K4601" s="114">
        <f t="shared" si="360"/>
        <v>0</v>
      </c>
      <c r="L4601" s="31">
        <f t="shared" si="361"/>
        <v>0</v>
      </c>
      <c r="M4601" s="1">
        <f t="shared" si="362"/>
        <v>0</v>
      </c>
      <c r="N4601" s="1">
        <f t="shared" si="363"/>
        <v>2</v>
      </c>
    </row>
    <row r="4602" spans="1:14" ht="16.5" hidden="1" thickBot="1" x14ac:dyDescent="0.3">
      <c r="A4602" s="26">
        <v>7601</v>
      </c>
      <c r="B4602" s="48">
        <v>760100</v>
      </c>
      <c r="C4602" s="49" t="s">
        <v>2030</v>
      </c>
      <c r="D4602" s="99">
        <f>IF(ISERROR(VLOOKUP(A4602,'CGN-2015-001'!A4601:I9748,4,0)),0,VLOOKUP(A4602,'CGN-2015-001'!A4601:I9748,4,0))</f>
        <v>0</v>
      </c>
      <c r="E4602" s="40">
        <f>IF(ISERROR(VLOOKUP(A4602,[3]Hoja1!$A$1:$F$369,4,0)),0,VLOOKUP(A4602,[3]Hoja1!$A$1:$F$369,4,0))</f>
        <v>0</v>
      </c>
      <c r="F4602" s="40">
        <f>IF(ISERROR(VLOOKUP(A4602,[3]Hoja1!$A$1:$F$369,5,0)),0,VLOOKUP(A4602,[3]Hoja1!$A$1:$F$369,5,0))</f>
        <v>0</v>
      </c>
      <c r="G4602" s="102">
        <f>IF(ISERROR(VLOOKUP(A4602,'CGN-2015-001'!A4601:I9748,7,0)),0,VLOOKUP(A4602,'CGN-2015-001'!A4601:I9748,7,0))</f>
        <v>0</v>
      </c>
      <c r="H4602" s="50"/>
      <c r="I4602" s="51"/>
      <c r="J4602" s="113">
        <f t="shared" si="359"/>
        <v>0</v>
      </c>
      <c r="K4602" s="114">
        <f t="shared" si="360"/>
        <v>0</v>
      </c>
      <c r="L4602" s="31">
        <f t="shared" si="361"/>
        <v>0</v>
      </c>
      <c r="M4602" s="1">
        <f t="shared" si="362"/>
        <v>0</v>
      </c>
      <c r="N4602" s="1">
        <f t="shared" si="363"/>
        <v>4</v>
      </c>
    </row>
    <row r="4603" spans="1:14" ht="16.5" hidden="1" thickBot="1" x14ac:dyDescent="0.3">
      <c r="A4603" s="26">
        <v>760101</v>
      </c>
      <c r="B4603" s="42">
        <v>760101</v>
      </c>
      <c r="C4603" s="43" t="s">
        <v>1954</v>
      </c>
      <c r="D4603" s="99">
        <f>IF(ISERROR(VLOOKUP(A4603,'CGN-2015-001'!A4602:I9749,4,0)),0,VLOOKUP(A4603,'CGN-2015-001'!A4602:I9749,4,0))</f>
        <v>0</v>
      </c>
      <c r="E4603" s="45">
        <f>IF(ISERROR(VLOOKUP(A4603,[3]Hoja1!$A$1:$F$369,4,0)),0,VLOOKUP(A4603,[3]Hoja1!$A$1:$F$369,4,0))</f>
        <v>0</v>
      </c>
      <c r="F4603" s="45">
        <f>IF(ISERROR(VLOOKUP(A4603,[3]Hoja1!$A$1:$F$369,5,0)),0,VLOOKUP(A4603,[3]Hoja1!$A$1:$F$369,5,0))</f>
        <v>0</v>
      </c>
      <c r="G4603" s="102">
        <f>IF(ISERROR(VLOOKUP(A4603,'CGN-2015-001'!A4602:I9749,7,0)),0,VLOOKUP(A4603,'CGN-2015-001'!A4602:I9749,7,0))</f>
        <v>0</v>
      </c>
      <c r="H4603" s="44"/>
      <c r="I4603" s="46"/>
      <c r="J4603" s="113">
        <f t="shared" si="359"/>
        <v>0</v>
      </c>
      <c r="K4603" s="114">
        <f t="shared" si="360"/>
        <v>0</v>
      </c>
      <c r="L4603" s="31">
        <f t="shared" si="361"/>
        <v>0</v>
      </c>
      <c r="M4603" s="1">
        <f t="shared" si="362"/>
        <v>0</v>
      </c>
      <c r="N4603" s="1">
        <f t="shared" si="363"/>
        <v>6</v>
      </c>
    </row>
    <row r="4604" spans="1:14" ht="16.5" hidden="1" thickBot="1" x14ac:dyDescent="0.3">
      <c r="A4604" s="26">
        <v>760102</v>
      </c>
      <c r="B4604" s="42">
        <v>760102</v>
      </c>
      <c r="C4604" s="43" t="s">
        <v>1820</v>
      </c>
      <c r="D4604" s="99">
        <f>IF(ISERROR(VLOOKUP(A4604,'CGN-2015-001'!A4603:I9750,4,0)),0,VLOOKUP(A4604,'CGN-2015-001'!A4603:I9750,4,0))</f>
        <v>0</v>
      </c>
      <c r="E4604" s="45">
        <f>IF(ISERROR(VLOOKUP(A4604,[3]Hoja1!$A$1:$F$369,4,0)),0,VLOOKUP(A4604,[3]Hoja1!$A$1:$F$369,4,0))</f>
        <v>0</v>
      </c>
      <c r="F4604" s="45">
        <f>IF(ISERROR(VLOOKUP(A4604,[3]Hoja1!$A$1:$F$369,5,0)),0,VLOOKUP(A4604,[3]Hoja1!$A$1:$F$369,5,0))</f>
        <v>0</v>
      </c>
      <c r="G4604" s="102">
        <f>IF(ISERROR(VLOOKUP(A4604,'CGN-2015-001'!A4603:I9750,7,0)),0,VLOOKUP(A4604,'CGN-2015-001'!A4603:I9750,7,0))</f>
        <v>0</v>
      </c>
      <c r="H4604" s="44"/>
      <c r="I4604" s="46"/>
      <c r="J4604" s="113">
        <f t="shared" si="359"/>
        <v>0</v>
      </c>
      <c r="K4604" s="114">
        <f t="shared" si="360"/>
        <v>0</v>
      </c>
      <c r="L4604" s="31">
        <f t="shared" si="361"/>
        <v>0</v>
      </c>
      <c r="M4604" s="1">
        <f t="shared" si="362"/>
        <v>0</v>
      </c>
      <c r="N4604" s="1">
        <f t="shared" si="363"/>
        <v>6</v>
      </c>
    </row>
    <row r="4605" spans="1:14" ht="16.5" hidden="1" thickBot="1" x14ac:dyDescent="0.3">
      <c r="A4605" s="26">
        <v>760103</v>
      </c>
      <c r="B4605" s="42">
        <v>760103</v>
      </c>
      <c r="C4605" s="43" t="s">
        <v>817</v>
      </c>
      <c r="D4605" s="99">
        <f>IF(ISERROR(VLOOKUP(A4605,'CGN-2015-001'!A4604:I9751,4,0)),0,VLOOKUP(A4605,'CGN-2015-001'!A4604:I9751,4,0))</f>
        <v>0</v>
      </c>
      <c r="E4605" s="45">
        <f>IF(ISERROR(VLOOKUP(A4605,[3]Hoja1!$A$1:$F$369,4,0)),0,VLOOKUP(A4605,[3]Hoja1!$A$1:$F$369,4,0))</f>
        <v>0</v>
      </c>
      <c r="F4605" s="45">
        <f>IF(ISERROR(VLOOKUP(A4605,[3]Hoja1!$A$1:$F$369,5,0)),0,VLOOKUP(A4605,[3]Hoja1!$A$1:$F$369,5,0))</f>
        <v>0</v>
      </c>
      <c r="G4605" s="102">
        <f>IF(ISERROR(VLOOKUP(A4605,'CGN-2015-001'!A4604:I9751,7,0)),0,VLOOKUP(A4605,'CGN-2015-001'!A4604:I9751,7,0))</f>
        <v>0</v>
      </c>
      <c r="H4605" s="44"/>
      <c r="I4605" s="46"/>
      <c r="J4605" s="113">
        <f t="shared" si="359"/>
        <v>0</v>
      </c>
      <c r="K4605" s="114">
        <f t="shared" si="360"/>
        <v>0</v>
      </c>
      <c r="L4605" s="31">
        <f t="shared" si="361"/>
        <v>0</v>
      </c>
      <c r="M4605" s="1">
        <f t="shared" si="362"/>
        <v>0</v>
      </c>
      <c r="N4605" s="1">
        <f t="shared" si="363"/>
        <v>6</v>
      </c>
    </row>
    <row r="4606" spans="1:14" ht="16.5" hidden="1" thickBot="1" x14ac:dyDescent="0.3">
      <c r="A4606" s="26">
        <v>760104</v>
      </c>
      <c r="B4606" s="42">
        <v>760104</v>
      </c>
      <c r="C4606" s="43" t="s">
        <v>1819</v>
      </c>
      <c r="D4606" s="99">
        <f>IF(ISERROR(VLOOKUP(A4606,'CGN-2015-001'!A4605:I9752,4,0)),0,VLOOKUP(A4606,'CGN-2015-001'!A4605:I9752,4,0))</f>
        <v>0</v>
      </c>
      <c r="E4606" s="45">
        <f>IF(ISERROR(VLOOKUP(A4606,[3]Hoja1!$A$1:$F$369,4,0)),0,VLOOKUP(A4606,[3]Hoja1!$A$1:$F$369,4,0))</f>
        <v>0</v>
      </c>
      <c r="F4606" s="45">
        <f>IF(ISERROR(VLOOKUP(A4606,[3]Hoja1!$A$1:$F$369,5,0)),0,VLOOKUP(A4606,[3]Hoja1!$A$1:$F$369,5,0))</f>
        <v>0</v>
      </c>
      <c r="G4606" s="102">
        <f>IF(ISERROR(VLOOKUP(A4606,'CGN-2015-001'!A4605:I9752,7,0)),0,VLOOKUP(A4606,'CGN-2015-001'!A4605:I9752,7,0))</f>
        <v>0</v>
      </c>
      <c r="H4606" s="44"/>
      <c r="I4606" s="46"/>
      <c r="J4606" s="113">
        <f t="shared" si="359"/>
        <v>0</v>
      </c>
      <c r="K4606" s="114">
        <f t="shared" si="360"/>
        <v>0</v>
      </c>
      <c r="L4606" s="31">
        <f t="shared" si="361"/>
        <v>0</v>
      </c>
      <c r="M4606" s="1">
        <f t="shared" si="362"/>
        <v>0</v>
      </c>
      <c r="N4606" s="1">
        <f t="shared" si="363"/>
        <v>6</v>
      </c>
    </row>
    <row r="4607" spans="1:14" ht="16.5" hidden="1" thickBot="1" x14ac:dyDescent="0.3">
      <c r="A4607" s="26">
        <v>760105</v>
      </c>
      <c r="B4607" s="42">
        <v>760105</v>
      </c>
      <c r="C4607" s="43" t="s">
        <v>818</v>
      </c>
      <c r="D4607" s="99">
        <f>IF(ISERROR(VLOOKUP(A4607,'CGN-2015-001'!A4606:I9753,4,0)),0,VLOOKUP(A4607,'CGN-2015-001'!A4606:I9753,4,0))</f>
        <v>0</v>
      </c>
      <c r="E4607" s="45">
        <f>IF(ISERROR(VLOOKUP(A4607,[3]Hoja1!$A$1:$F$369,4,0)),0,VLOOKUP(A4607,[3]Hoja1!$A$1:$F$369,4,0))</f>
        <v>0</v>
      </c>
      <c r="F4607" s="45">
        <f>IF(ISERROR(VLOOKUP(A4607,[3]Hoja1!$A$1:$F$369,5,0)),0,VLOOKUP(A4607,[3]Hoja1!$A$1:$F$369,5,0))</f>
        <v>0</v>
      </c>
      <c r="G4607" s="102">
        <f>IF(ISERROR(VLOOKUP(A4607,'CGN-2015-001'!A4606:I9753,7,0)),0,VLOOKUP(A4607,'CGN-2015-001'!A4606:I9753,7,0))</f>
        <v>0</v>
      </c>
      <c r="H4607" s="44"/>
      <c r="I4607" s="46"/>
      <c r="J4607" s="113">
        <f t="shared" si="359"/>
        <v>0</v>
      </c>
      <c r="K4607" s="114">
        <f t="shared" si="360"/>
        <v>0</v>
      </c>
      <c r="L4607" s="31">
        <f t="shared" si="361"/>
        <v>0</v>
      </c>
      <c r="M4607" s="1">
        <f t="shared" si="362"/>
        <v>0</v>
      </c>
      <c r="N4607" s="1">
        <f t="shared" si="363"/>
        <v>6</v>
      </c>
    </row>
    <row r="4608" spans="1:14" ht="16.5" hidden="1" thickBot="1" x14ac:dyDescent="0.3">
      <c r="A4608" s="26">
        <v>760106</v>
      </c>
      <c r="B4608" s="42">
        <v>760106</v>
      </c>
      <c r="C4608" s="43" t="s">
        <v>440</v>
      </c>
      <c r="D4608" s="99">
        <f>IF(ISERROR(VLOOKUP(A4608,'CGN-2015-001'!A4607:I9754,4,0)),0,VLOOKUP(A4608,'CGN-2015-001'!A4607:I9754,4,0))</f>
        <v>0</v>
      </c>
      <c r="E4608" s="45">
        <f>IF(ISERROR(VLOOKUP(A4608,[3]Hoja1!$A$1:$F$369,4,0)),0,VLOOKUP(A4608,[3]Hoja1!$A$1:$F$369,4,0))</f>
        <v>0</v>
      </c>
      <c r="F4608" s="45">
        <f>IF(ISERROR(VLOOKUP(A4608,[3]Hoja1!$A$1:$F$369,5,0)),0,VLOOKUP(A4608,[3]Hoja1!$A$1:$F$369,5,0))</f>
        <v>0</v>
      </c>
      <c r="G4608" s="102">
        <f>IF(ISERROR(VLOOKUP(A4608,'CGN-2015-001'!A4607:I9754,7,0)),0,VLOOKUP(A4608,'CGN-2015-001'!A4607:I9754,7,0))</f>
        <v>0</v>
      </c>
      <c r="H4608" s="44"/>
      <c r="I4608" s="46"/>
      <c r="J4608" s="113">
        <f t="shared" si="359"/>
        <v>0</v>
      </c>
      <c r="K4608" s="114">
        <f t="shared" si="360"/>
        <v>0</v>
      </c>
      <c r="L4608" s="31">
        <f t="shared" si="361"/>
        <v>0</v>
      </c>
      <c r="M4608" s="1">
        <f t="shared" si="362"/>
        <v>0</v>
      </c>
      <c r="N4608" s="1">
        <f t="shared" si="363"/>
        <v>6</v>
      </c>
    </row>
    <row r="4609" spans="1:14" ht="16.5" hidden="1" thickBot="1" x14ac:dyDescent="0.3">
      <c r="A4609" s="26">
        <v>760107</v>
      </c>
      <c r="B4609" s="42">
        <v>760107</v>
      </c>
      <c r="C4609" s="43" t="s">
        <v>1955</v>
      </c>
      <c r="D4609" s="99">
        <f>IF(ISERROR(VLOOKUP(A4609,'CGN-2015-001'!A4608:I9755,4,0)),0,VLOOKUP(A4609,'CGN-2015-001'!A4608:I9755,4,0))</f>
        <v>0</v>
      </c>
      <c r="E4609" s="45">
        <f>IF(ISERROR(VLOOKUP(A4609,[3]Hoja1!$A$1:$F$369,4,0)),0,VLOOKUP(A4609,[3]Hoja1!$A$1:$F$369,4,0))</f>
        <v>0</v>
      </c>
      <c r="F4609" s="45">
        <f>IF(ISERROR(VLOOKUP(A4609,[3]Hoja1!$A$1:$F$369,5,0)),0,VLOOKUP(A4609,[3]Hoja1!$A$1:$F$369,5,0))</f>
        <v>0</v>
      </c>
      <c r="G4609" s="102">
        <f>IF(ISERROR(VLOOKUP(A4609,'CGN-2015-001'!A4608:I9755,7,0)),0,VLOOKUP(A4609,'CGN-2015-001'!A4608:I9755,7,0))</f>
        <v>0</v>
      </c>
      <c r="H4609" s="44"/>
      <c r="I4609" s="46"/>
      <c r="J4609" s="113">
        <f t="shared" si="359"/>
        <v>0</v>
      </c>
      <c r="K4609" s="114">
        <f t="shared" si="360"/>
        <v>0</v>
      </c>
      <c r="L4609" s="31">
        <f t="shared" si="361"/>
        <v>0</v>
      </c>
      <c r="M4609" s="1">
        <f t="shared" si="362"/>
        <v>0</v>
      </c>
      <c r="N4609" s="1">
        <f t="shared" si="363"/>
        <v>6</v>
      </c>
    </row>
    <row r="4610" spans="1:14" ht="16.5" hidden="1" thickBot="1" x14ac:dyDescent="0.3">
      <c r="A4610" s="26">
        <v>760108</v>
      </c>
      <c r="B4610" s="42">
        <v>760108</v>
      </c>
      <c r="C4610" s="43" t="s">
        <v>438</v>
      </c>
      <c r="D4610" s="99">
        <f>IF(ISERROR(VLOOKUP(A4610,'CGN-2015-001'!A4609:I9756,4,0)),0,VLOOKUP(A4610,'CGN-2015-001'!A4609:I9756,4,0))</f>
        <v>0</v>
      </c>
      <c r="E4610" s="45">
        <f>IF(ISERROR(VLOOKUP(A4610,[3]Hoja1!$A$1:$F$369,4,0)),0,VLOOKUP(A4610,[3]Hoja1!$A$1:$F$369,4,0))</f>
        <v>0</v>
      </c>
      <c r="F4610" s="45">
        <f>IF(ISERROR(VLOOKUP(A4610,[3]Hoja1!$A$1:$F$369,5,0)),0,VLOOKUP(A4610,[3]Hoja1!$A$1:$F$369,5,0))</f>
        <v>0</v>
      </c>
      <c r="G4610" s="102">
        <f>IF(ISERROR(VLOOKUP(A4610,'CGN-2015-001'!A4609:I9756,7,0)),0,VLOOKUP(A4610,'CGN-2015-001'!A4609:I9756,7,0))</f>
        <v>0</v>
      </c>
      <c r="H4610" s="44"/>
      <c r="I4610" s="46"/>
      <c r="J4610" s="113">
        <f t="shared" si="359"/>
        <v>0</v>
      </c>
      <c r="K4610" s="114">
        <f t="shared" si="360"/>
        <v>0</v>
      </c>
      <c r="L4610" s="31">
        <f t="shared" si="361"/>
        <v>0</v>
      </c>
      <c r="M4610" s="1">
        <f t="shared" si="362"/>
        <v>0</v>
      </c>
      <c r="N4610" s="1">
        <f t="shared" si="363"/>
        <v>6</v>
      </c>
    </row>
    <row r="4611" spans="1:14" ht="16.5" hidden="1" thickBot="1" x14ac:dyDescent="0.3">
      <c r="A4611" s="26">
        <v>760109</v>
      </c>
      <c r="B4611" s="42">
        <v>760109</v>
      </c>
      <c r="C4611" s="43" t="s">
        <v>1821</v>
      </c>
      <c r="D4611" s="99">
        <f>IF(ISERROR(VLOOKUP(A4611,'CGN-2015-001'!A4610:I9757,4,0)),0,VLOOKUP(A4611,'CGN-2015-001'!A4610:I9757,4,0))</f>
        <v>0</v>
      </c>
      <c r="E4611" s="45">
        <f>IF(ISERROR(VLOOKUP(A4611,[3]Hoja1!$A$1:$F$369,4,0)),0,VLOOKUP(A4611,[3]Hoja1!$A$1:$F$369,4,0))</f>
        <v>0</v>
      </c>
      <c r="F4611" s="45">
        <f>IF(ISERROR(VLOOKUP(A4611,[3]Hoja1!$A$1:$F$369,5,0)),0,VLOOKUP(A4611,[3]Hoja1!$A$1:$F$369,5,0))</f>
        <v>0</v>
      </c>
      <c r="G4611" s="102">
        <f>IF(ISERROR(VLOOKUP(A4611,'CGN-2015-001'!A4610:I9757,7,0)),0,VLOOKUP(A4611,'CGN-2015-001'!A4610:I9757,7,0))</f>
        <v>0</v>
      </c>
      <c r="H4611" s="44"/>
      <c r="I4611" s="46"/>
      <c r="J4611" s="113">
        <f t="shared" si="359"/>
        <v>0</v>
      </c>
      <c r="K4611" s="114">
        <f t="shared" si="360"/>
        <v>0</v>
      </c>
      <c r="L4611" s="31">
        <f t="shared" si="361"/>
        <v>0</v>
      </c>
      <c r="M4611" s="1">
        <f t="shared" si="362"/>
        <v>0</v>
      </c>
      <c r="N4611" s="1">
        <f t="shared" si="363"/>
        <v>6</v>
      </c>
    </row>
    <row r="4612" spans="1:14" ht="16.5" hidden="1" thickBot="1" x14ac:dyDescent="0.3">
      <c r="A4612" s="26">
        <v>760110</v>
      </c>
      <c r="B4612" s="42">
        <v>760110</v>
      </c>
      <c r="C4612" s="43" t="s">
        <v>1822</v>
      </c>
      <c r="D4612" s="99">
        <f>IF(ISERROR(VLOOKUP(A4612,'CGN-2015-001'!A4611:I9758,4,0)),0,VLOOKUP(A4612,'CGN-2015-001'!A4611:I9758,4,0))</f>
        <v>0</v>
      </c>
      <c r="E4612" s="45">
        <f>IF(ISERROR(VLOOKUP(A4612,[3]Hoja1!$A$1:$F$369,4,0)),0,VLOOKUP(A4612,[3]Hoja1!$A$1:$F$369,4,0))</f>
        <v>0</v>
      </c>
      <c r="F4612" s="45">
        <f>IF(ISERROR(VLOOKUP(A4612,[3]Hoja1!$A$1:$F$369,5,0)),0,VLOOKUP(A4612,[3]Hoja1!$A$1:$F$369,5,0))</f>
        <v>0</v>
      </c>
      <c r="G4612" s="102">
        <f>IF(ISERROR(VLOOKUP(A4612,'CGN-2015-001'!A4611:I9758,7,0)),0,VLOOKUP(A4612,'CGN-2015-001'!A4611:I9758,7,0))</f>
        <v>0</v>
      </c>
      <c r="H4612" s="44"/>
      <c r="I4612" s="46"/>
      <c r="J4612" s="113">
        <f t="shared" si="359"/>
        <v>0</v>
      </c>
      <c r="K4612" s="114">
        <f t="shared" si="360"/>
        <v>0</v>
      </c>
      <c r="L4612" s="31">
        <f t="shared" si="361"/>
        <v>0</v>
      </c>
      <c r="M4612" s="1">
        <f t="shared" si="362"/>
        <v>0</v>
      </c>
      <c r="N4612" s="1">
        <f t="shared" si="363"/>
        <v>6</v>
      </c>
    </row>
    <row r="4613" spans="1:14" ht="16.5" hidden="1" thickBot="1" x14ac:dyDescent="0.3">
      <c r="A4613" s="26">
        <v>760195</v>
      </c>
      <c r="B4613" s="42">
        <v>760195</v>
      </c>
      <c r="C4613" s="43" t="s">
        <v>1956</v>
      </c>
      <c r="D4613" s="99">
        <f>IF(ISERROR(VLOOKUP(A4613,'CGN-2015-001'!A4612:I9759,4,0)),0,VLOOKUP(A4613,'CGN-2015-001'!A4612:I9759,4,0))</f>
        <v>0</v>
      </c>
      <c r="E4613" s="45">
        <f>IF(ISERROR(VLOOKUP(A4613,[3]Hoja1!$A$1:$F$369,4,0)),0,VLOOKUP(A4613,[3]Hoja1!$A$1:$F$369,4,0))</f>
        <v>0</v>
      </c>
      <c r="F4613" s="45">
        <f>IF(ISERROR(VLOOKUP(A4613,[3]Hoja1!$A$1:$F$369,5,0)),0,VLOOKUP(A4613,[3]Hoja1!$A$1:$F$369,5,0))</f>
        <v>0</v>
      </c>
      <c r="G4613" s="102">
        <f>IF(ISERROR(VLOOKUP(A4613,'CGN-2015-001'!A4612:I9759,7,0)),0,VLOOKUP(A4613,'CGN-2015-001'!A4612:I9759,7,0))</f>
        <v>0</v>
      </c>
      <c r="H4613" s="44"/>
      <c r="I4613" s="46"/>
      <c r="J4613" s="113">
        <f t="shared" si="359"/>
        <v>0</v>
      </c>
      <c r="K4613" s="114">
        <f t="shared" si="360"/>
        <v>0</v>
      </c>
      <c r="L4613" s="31">
        <f t="shared" si="361"/>
        <v>0</v>
      </c>
      <c r="M4613" s="1">
        <f t="shared" si="362"/>
        <v>0</v>
      </c>
      <c r="N4613" s="1">
        <f t="shared" si="363"/>
        <v>6</v>
      </c>
    </row>
    <row r="4614" spans="1:14" ht="16.5" hidden="1" thickBot="1" x14ac:dyDescent="0.3">
      <c r="A4614" s="26">
        <v>7602</v>
      </c>
      <c r="B4614" s="48">
        <v>760200</v>
      </c>
      <c r="C4614" s="49" t="s">
        <v>2031</v>
      </c>
      <c r="D4614" s="99">
        <f>IF(ISERROR(VLOOKUP(A4614,'CGN-2015-001'!A4613:I9760,4,0)),0,VLOOKUP(A4614,'CGN-2015-001'!A4613:I9760,4,0))</f>
        <v>0</v>
      </c>
      <c r="E4614" s="40">
        <f>IF(ISERROR(VLOOKUP(A4614,[3]Hoja1!$A$1:$F$369,4,0)),0,VLOOKUP(A4614,[3]Hoja1!$A$1:$F$369,4,0))</f>
        <v>0</v>
      </c>
      <c r="F4614" s="40">
        <f>IF(ISERROR(VLOOKUP(A4614,[3]Hoja1!$A$1:$F$369,5,0)),0,VLOOKUP(A4614,[3]Hoja1!$A$1:$F$369,5,0))</f>
        <v>0</v>
      </c>
      <c r="G4614" s="102">
        <f>IF(ISERROR(VLOOKUP(A4614,'CGN-2015-001'!A4613:I9760,7,0)),0,VLOOKUP(A4614,'CGN-2015-001'!A4613:I9760,7,0))</f>
        <v>0</v>
      </c>
      <c r="H4614" s="50"/>
      <c r="I4614" s="51"/>
      <c r="J4614" s="113">
        <f t="shared" si="359"/>
        <v>0</v>
      </c>
      <c r="K4614" s="114">
        <f t="shared" si="360"/>
        <v>0</v>
      </c>
      <c r="L4614" s="31">
        <f t="shared" si="361"/>
        <v>0</v>
      </c>
      <c r="M4614" s="1">
        <f t="shared" si="362"/>
        <v>0</v>
      </c>
      <c r="N4614" s="1">
        <f t="shared" si="363"/>
        <v>4</v>
      </c>
    </row>
    <row r="4615" spans="1:14" ht="16.5" hidden="1" thickBot="1" x14ac:dyDescent="0.3">
      <c r="A4615" s="26">
        <v>760201</v>
      </c>
      <c r="B4615" s="42">
        <v>760201</v>
      </c>
      <c r="C4615" s="43" t="s">
        <v>1953</v>
      </c>
      <c r="D4615" s="99">
        <f>IF(ISERROR(VLOOKUP(A4615,'CGN-2015-001'!A4614:I9761,4,0)),0,VLOOKUP(A4615,'CGN-2015-001'!A4614:I9761,4,0))</f>
        <v>0</v>
      </c>
      <c r="E4615" s="45">
        <f>IF(ISERROR(VLOOKUP(A4615,[3]Hoja1!$A$1:$F$369,4,0)),0,VLOOKUP(A4615,[3]Hoja1!$A$1:$F$369,4,0))</f>
        <v>0</v>
      </c>
      <c r="F4615" s="45">
        <f>IF(ISERROR(VLOOKUP(A4615,[3]Hoja1!$A$1:$F$369,5,0)),0,VLOOKUP(A4615,[3]Hoja1!$A$1:$F$369,5,0))</f>
        <v>0</v>
      </c>
      <c r="G4615" s="102">
        <f>IF(ISERROR(VLOOKUP(A4615,'CGN-2015-001'!A4614:I9761,7,0)),0,VLOOKUP(A4615,'CGN-2015-001'!A4614:I9761,7,0))</f>
        <v>0</v>
      </c>
      <c r="H4615" s="44"/>
      <c r="I4615" s="46"/>
      <c r="J4615" s="113">
        <f t="shared" si="359"/>
        <v>0</v>
      </c>
      <c r="K4615" s="114">
        <f t="shared" si="360"/>
        <v>0</v>
      </c>
      <c r="L4615" s="31">
        <f t="shared" si="361"/>
        <v>0</v>
      </c>
      <c r="M4615" s="1">
        <f t="shared" si="362"/>
        <v>0</v>
      </c>
      <c r="N4615" s="1">
        <f t="shared" si="363"/>
        <v>6</v>
      </c>
    </row>
    <row r="4616" spans="1:14" ht="16.5" hidden="1" thickBot="1" x14ac:dyDescent="0.3">
      <c r="A4616" s="26">
        <v>760202</v>
      </c>
      <c r="B4616" s="42">
        <v>760202</v>
      </c>
      <c r="C4616" s="43" t="s">
        <v>1954</v>
      </c>
      <c r="D4616" s="99">
        <f>IF(ISERROR(VLOOKUP(A4616,'CGN-2015-001'!A4615:I9762,4,0)),0,VLOOKUP(A4616,'CGN-2015-001'!A4615:I9762,4,0))</f>
        <v>0</v>
      </c>
      <c r="E4616" s="45">
        <f>IF(ISERROR(VLOOKUP(A4616,[3]Hoja1!$A$1:$F$369,4,0)),0,VLOOKUP(A4616,[3]Hoja1!$A$1:$F$369,4,0))</f>
        <v>0</v>
      </c>
      <c r="F4616" s="45">
        <f>IF(ISERROR(VLOOKUP(A4616,[3]Hoja1!$A$1:$F$369,5,0)),0,VLOOKUP(A4616,[3]Hoja1!$A$1:$F$369,5,0))</f>
        <v>0</v>
      </c>
      <c r="G4616" s="102">
        <f>IF(ISERROR(VLOOKUP(A4616,'CGN-2015-001'!A4615:I9762,7,0)),0,VLOOKUP(A4616,'CGN-2015-001'!A4615:I9762,7,0))</f>
        <v>0</v>
      </c>
      <c r="H4616" s="44"/>
      <c r="I4616" s="46"/>
      <c r="J4616" s="113">
        <f t="shared" si="359"/>
        <v>0</v>
      </c>
      <c r="K4616" s="114">
        <f t="shared" si="360"/>
        <v>0</v>
      </c>
      <c r="L4616" s="31">
        <f t="shared" si="361"/>
        <v>0</v>
      </c>
      <c r="M4616" s="1">
        <f t="shared" si="362"/>
        <v>0</v>
      </c>
      <c r="N4616" s="1">
        <f t="shared" si="363"/>
        <v>6</v>
      </c>
    </row>
    <row r="4617" spans="1:14" ht="16.5" hidden="1" thickBot="1" x14ac:dyDescent="0.3">
      <c r="A4617" s="26">
        <v>760203</v>
      </c>
      <c r="B4617" s="42">
        <v>760203</v>
      </c>
      <c r="C4617" s="43" t="s">
        <v>1820</v>
      </c>
      <c r="D4617" s="99">
        <f>IF(ISERROR(VLOOKUP(A4617,'CGN-2015-001'!A4616:I9763,4,0)),0,VLOOKUP(A4617,'CGN-2015-001'!A4616:I9763,4,0))</f>
        <v>0</v>
      </c>
      <c r="E4617" s="45">
        <f>IF(ISERROR(VLOOKUP(A4617,[3]Hoja1!$A$1:$F$369,4,0)),0,VLOOKUP(A4617,[3]Hoja1!$A$1:$F$369,4,0))</f>
        <v>0</v>
      </c>
      <c r="F4617" s="45">
        <f>IF(ISERROR(VLOOKUP(A4617,[3]Hoja1!$A$1:$F$369,5,0)),0,VLOOKUP(A4617,[3]Hoja1!$A$1:$F$369,5,0))</f>
        <v>0</v>
      </c>
      <c r="G4617" s="102">
        <f>IF(ISERROR(VLOOKUP(A4617,'CGN-2015-001'!A4616:I9763,7,0)),0,VLOOKUP(A4617,'CGN-2015-001'!A4616:I9763,7,0))</f>
        <v>0</v>
      </c>
      <c r="H4617" s="44"/>
      <c r="I4617" s="46"/>
      <c r="J4617" s="113">
        <f t="shared" si="359"/>
        <v>0</v>
      </c>
      <c r="K4617" s="114">
        <f t="shared" si="360"/>
        <v>0</v>
      </c>
      <c r="L4617" s="31">
        <f t="shared" si="361"/>
        <v>0</v>
      </c>
      <c r="M4617" s="1">
        <f t="shared" si="362"/>
        <v>0</v>
      </c>
      <c r="N4617" s="1">
        <f t="shared" si="363"/>
        <v>6</v>
      </c>
    </row>
    <row r="4618" spans="1:14" ht="16.5" hidden="1" thickBot="1" x14ac:dyDescent="0.3">
      <c r="A4618" s="26">
        <v>760204</v>
      </c>
      <c r="B4618" s="42">
        <v>760204</v>
      </c>
      <c r="C4618" s="43" t="s">
        <v>817</v>
      </c>
      <c r="D4618" s="99">
        <f>IF(ISERROR(VLOOKUP(A4618,'CGN-2015-001'!A4617:I9764,4,0)),0,VLOOKUP(A4618,'CGN-2015-001'!A4617:I9764,4,0))</f>
        <v>0</v>
      </c>
      <c r="E4618" s="45">
        <f>IF(ISERROR(VLOOKUP(A4618,[3]Hoja1!$A$1:$F$369,4,0)),0,VLOOKUP(A4618,[3]Hoja1!$A$1:$F$369,4,0))</f>
        <v>0</v>
      </c>
      <c r="F4618" s="45">
        <f>IF(ISERROR(VLOOKUP(A4618,[3]Hoja1!$A$1:$F$369,5,0)),0,VLOOKUP(A4618,[3]Hoja1!$A$1:$F$369,5,0))</f>
        <v>0</v>
      </c>
      <c r="G4618" s="102">
        <f>IF(ISERROR(VLOOKUP(A4618,'CGN-2015-001'!A4617:I9764,7,0)),0,VLOOKUP(A4618,'CGN-2015-001'!A4617:I9764,7,0))</f>
        <v>0</v>
      </c>
      <c r="H4618" s="44"/>
      <c r="I4618" s="46"/>
      <c r="J4618" s="113">
        <f t="shared" si="359"/>
        <v>0</v>
      </c>
      <c r="K4618" s="114">
        <f t="shared" si="360"/>
        <v>0</v>
      </c>
      <c r="L4618" s="31">
        <f t="shared" si="361"/>
        <v>0</v>
      </c>
      <c r="M4618" s="1">
        <f t="shared" si="362"/>
        <v>0</v>
      </c>
      <c r="N4618" s="1">
        <f t="shared" si="363"/>
        <v>6</v>
      </c>
    </row>
    <row r="4619" spans="1:14" ht="16.5" hidden="1" thickBot="1" x14ac:dyDescent="0.3">
      <c r="A4619" s="26">
        <v>760205</v>
      </c>
      <c r="B4619" s="42">
        <v>760205</v>
      </c>
      <c r="C4619" s="43" t="s">
        <v>1819</v>
      </c>
      <c r="D4619" s="99">
        <f>IF(ISERROR(VLOOKUP(A4619,'CGN-2015-001'!A4618:I9765,4,0)),0,VLOOKUP(A4619,'CGN-2015-001'!A4618:I9765,4,0))</f>
        <v>0</v>
      </c>
      <c r="E4619" s="45">
        <f>IF(ISERROR(VLOOKUP(A4619,[3]Hoja1!$A$1:$F$369,4,0)),0,VLOOKUP(A4619,[3]Hoja1!$A$1:$F$369,4,0))</f>
        <v>0</v>
      </c>
      <c r="F4619" s="45">
        <f>IF(ISERROR(VLOOKUP(A4619,[3]Hoja1!$A$1:$F$369,5,0)),0,VLOOKUP(A4619,[3]Hoja1!$A$1:$F$369,5,0))</f>
        <v>0</v>
      </c>
      <c r="G4619" s="102">
        <f>IF(ISERROR(VLOOKUP(A4619,'CGN-2015-001'!A4618:I9765,7,0)),0,VLOOKUP(A4619,'CGN-2015-001'!A4618:I9765,7,0))</f>
        <v>0</v>
      </c>
      <c r="H4619" s="44"/>
      <c r="I4619" s="46"/>
      <c r="J4619" s="113">
        <f t="shared" ref="J4619:J4682" si="364">D4619-G4619</f>
        <v>0</v>
      </c>
      <c r="K4619" s="114">
        <f t="shared" ref="K4619:K4682" si="365">IF(ISERROR(((D4619/G4619)-100%)),0,((D4619/G4619)-100%))</f>
        <v>0</v>
      </c>
      <c r="L4619" s="31">
        <f t="shared" ref="L4619:L4682" si="366">+G4619-H4619-I4619</f>
        <v>0</v>
      </c>
      <c r="M4619" s="1">
        <f t="shared" ref="M4619:M4682" si="367">IF(D4619&lt;&gt;0,1,IF(G4619&lt;&gt;0,2,IF(F4619&lt;&gt;0,3,IF(E4619&lt;&gt;0,4,0))))</f>
        <v>0</v>
      </c>
      <c r="N4619" s="1">
        <f t="shared" ref="N4619:N4682" si="368">+LEN(A4619)</f>
        <v>6</v>
      </c>
    </row>
    <row r="4620" spans="1:14" ht="16.5" hidden="1" thickBot="1" x14ac:dyDescent="0.3">
      <c r="A4620" s="26">
        <v>760206</v>
      </c>
      <c r="B4620" s="42">
        <v>760206</v>
      </c>
      <c r="C4620" s="43" t="s">
        <v>818</v>
      </c>
      <c r="D4620" s="99">
        <f>IF(ISERROR(VLOOKUP(A4620,'CGN-2015-001'!A4619:I9766,4,0)),0,VLOOKUP(A4620,'CGN-2015-001'!A4619:I9766,4,0))</f>
        <v>0</v>
      </c>
      <c r="E4620" s="45">
        <f>IF(ISERROR(VLOOKUP(A4620,[3]Hoja1!$A$1:$F$369,4,0)),0,VLOOKUP(A4620,[3]Hoja1!$A$1:$F$369,4,0))</f>
        <v>0</v>
      </c>
      <c r="F4620" s="45">
        <f>IF(ISERROR(VLOOKUP(A4620,[3]Hoja1!$A$1:$F$369,5,0)),0,VLOOKUP(A4620,[3]Hoja1!$A$1:$F$369,5,0))</f>
        <v>0</v>
      </c>
      <c r="G4620" s="102">
        <f>IF(ISERROR(VLOOKUP(A4620,'CGN-2015-001'!A4619:I9766,7,0)),0,VLOOKUP(A4620,'CGN-2015-001'!A4619:I9766,7,0))</f>
        <v>0</v>
      </c>
      <c r="H4620" s="44"/>
      <c r="I4620" s="46"/>
      <c r="J4620" s="113">
        <f t="shared" si="364"/>
        <v>0</v>
      </c>
      <c r="K4620" s="114">
        <f t="shared" si="365"/>
        <v>0</v>
      </c>
      <c r="L4620" s="31">
        <f t="shared" si="366"/>
        <v>0</v>
      </c>
      <c r="M4620" s="1">
        <f t="shared" si="367"/>
        <v>0</v>
      </c>
      <c r="N4620" s="1">
        <f t="shared" si="368"/>
        <v>6</v>
      </c>
    </row>
    <row r="4621" spans="1:14" ht="16.5" hidden="1" thickBot="1" x14ac:dyDescent="0.3">
      <c r="A4621" s="26">
        <v>760207</v>
      </c>
      <c r="B4621" s="42">
        <v>760207</v>
      </c>
      <c r="C4621" s="43" t="s">
        <v>440</v>
      </c>
      <c r="D4621" s="99">
        <f>IF(ISERROR(VLOOKUP(A4621,'CGN-2015-001'!A4620:I9767,4,0)),0,VLOOKUP(A4621,'CGN-2015-001'!A4620:I9767,4,0))</f>
        <v>0</v>
      </c>
      <c r="E4621" s="45">
        <f>IF(ISERROR(VLOOKUP(A4621,[3]Hoja1!$A$1:$F$369,4,0)),0,VLOOKUP(A4621,[3]Hoja1!$A$1:$F$369,4,0))</f>
        <v>0</v>
      </c>
      <c r="F4621" s="45">
        <f>IF(ISERROR(VLOOKUP(A4621,[3]Hoja1!$A$1:$F$369,5,0)),0,VLOOKUP(A4621,[3]Hoja1!$A$1:$F$369,5,0))</f>
        <v>0</v>
      </c>
      <c r="G4621" s="102">
        <f>IF(ISERROR(VLOOKUP(A4621,'CGN-2015-001'!A4620:I9767,7,0)),0,VLOOKUP(A4621,'CGN-2015-001'!A4620:I9767,7,0))</f>
        <v>0</v>
      </c>
      <c r="H4621" s="44"/>
      <c r="I4621" s="46"/>
      <c r="J4621" s="113">
        <f t="shared" si="364"/>
        <v>0</v>
      </c>
      <c r="K4621" s="114">
        <f t="shared" si="365"/>
        <v>0</v>
      </c>
      <c r="L4621" s="31">
        <f t="shared" si="366"/>
        <v>0</v>
      </c>
      <c r="M4621" s="1">
        <f t="shared" si="367"/>
        <v>0</v>
      </c>
      <c r="N4621" s="1">
        <f t="shared" si="368"/>
        <v>6</v>
      </c>
    </row>
    <row r="4622" spans="1:14" ht="16.5" hidden="1" thickBot="1" x14ac:dyDescent="0.3">
      <c r="A4622" s="26">
        <v>760208</v>
      </c>
      <c r="B4622" s="42">
        <v>760208</v>
      </c>
      <c r="C4622" s="43" t="s">
        <v>1955</v>
      </c>
      <c r="D4622" s="99">
        <f>IF(ISERROR(VLOOKUP(A4622,'CGN-2015-001'!A4621:I9768,4,0)),0,VLOOKUP(A4622,'CGN-2015-001'!A4621:I9768,4,0))</f>
        <v>0</v>
      </c>
      <c r="E4622" s="45">
        <f>IF(ISERROR(VLOOKUP(A4622,[3]Hoja1!$A$1:$F$369,4,0)),0,VLOOKUP(A4622,[3]Hoja1!$A$1:$F$369,4,0))</f>
        <v>0</v>
      </c>
      <c r="F4622" s="45">
        <f>IF(ISERROR(VLOOKUP(A4622,[3]Hoja1!$A$1:$F$369,5,0)),0,VLOOKUP(A4622,[3]Hoja1!$A$1:$F$369,5,0))</f>
        <v>0</v>
      </c>
      <c r="G4622" s="102">
        <f>IF(ISERROR(VLOOKUP(A4622,'CGN-2015-001'!A4621:I9768,7,0)),0,VLOOKUP(A4622,'CGN-2015-001'!A4621:I9768,7,0))</f>
        <v>0</v>
      </c>
      <c r="H4622" s="44"/>
      <c r="I4622" s="46"/>
      <c r="J4622" s="113">
        <f t="shared" si="364"/>
        <v>0</v>
      </c>
      <c r="K4622" s="114">
        <f t="shared" si="365"/>
        <v>0</v>
      </c>
      <c r="L4622" s="31">
        <f t="shared" si="366"/>
        <v>0</v>
      </c>
      <c r="M4622" s="1">
        <f t="shared" si="367"/>
        <v>0</v>
      </c>
      <c r="N4622" s="1">
        <f t="shared" si="368"/>
        <v>6</v>
      </c>
    </row>
    <row r="4623" spans="1:14" ht="16.5" hidden="1" thickBot="1" x14ac:dyDescent="0.3">
      <c r="A4623" s="26">
        <v>760209</v>
      </c>
      <c r="B4623" s="42">
        <v>760209</v>
      </c>
      <c r="C4623" s="43" t="s">
        <v>438</v>
      </c>
      <c r="D4623" s="99">
        <f>IF(ISERROR(VLOOKUP(A4623,'CGN-2015-001'!A4622:I9769,4,0)),0,VLOOKUP(A4623,'CGN-2015-001'!A4622:I9769,4,0))</f>
        <v>0</v>
      </c>
      <c r="E4623" s="45">
        <f>IF(ISERROR(VLOOKUP(A4623,[3]Hoja1!$A$1:$F$369,4,0)),0,VLOOKUP(A4623,[3]Hoja1!$A$1:$F$369,4,0))</f>
        <v>0</v>
      </c>
      <c r="F4623" s="45">
        <f>IF(ISERROR(VLOOKUP(A4623,[3]Hoja1!$A$1:$F$369,5,0)),0,VLOOKUP(A4623,[3]Hoja1!$A$1:$F$369,5,0))</f>
        <v>0</v>
      </c>
      <c r="G4623" s="102">
        <f>IF(ISERROR(VLOOKUP(A4623,'CGN-2015-001'!A4622:I9769,7,0)),0,VLOOKUP(A4623,'CGN-2015-001'!A4622:I9769,7,0))</f>
        <v>0</v>
      </c>
      <c r="H4623" s="44"/>
      <c r="I4623" s="46"/>
      <c r="J4623" s="113">
        <f t="shared" si="364"/>
        <v>0</v>
      </c>
      <c r="K4623" s="114">
        <f t="shared" si="365"/>
        <v>0</v>
      </c>
      <c r="L4623" s="31">
        <f t="shared" si="366"/>
        <v>0</v>
      </c>
      <c r="M4623" s="1">
        <f t="shared" si="367"/>
        <v>0</v>
      </c>
      <c r="N4623" s="1">
        <f t="shared" si="368"/>
        <v>6</v>
      </c>
    </row>
    <row r="4624" spans="1:14" ht="16.5" hidden="1" thickBot="1" x14ac:dyDescent="0.3">
      <c r="A4624" s="26">
        <v>760210</v>
      </c>
      <c r="B4624" s="42">
        <v>760210</v>
      </c>
      <c r="C4624" s="43" t="s">
        <v>1821</v>
      </c>
      <c r="D4624" s="99">
        <f>IF(ISERROR(VLOOKUP(A4624,'CGN-2015-001'!A4623:I9770,4,0)),0,VLOOKUP(A4624,'CGN-2015-001'!A4623:I9770,4,0))</f>
        <v>0</v>
      </c>
      <c r="E4624" s="45">
        <f>IF(ISERROR(VLOOKUP(A4624,[3]Hoja1!$A$1:$F$369,4,0)),0,VLOOKUP(A4624,[3]Hoja1!$A$1:$F$369,4,0))</f>
        <v>0</v>
      </c>
      <c r="F4624" s="45">
        <f>IF(ISERROR(VLOOKUP(A4624,[3]Hoja1!$A$1:$F$369,5,0)),0,VLOOKUP(A4624,[3]Hoja1!$A$1:$F$369,5,0))</f>
        <v>0</v>
      </c>
      <c r="G4624" s="102">
        <f>IF(ISERROR(VLOOKUP(A4624,'CGN-2015-001'!A4623:I9770,7,0)),0,VLOOKUP(A4624,'CGN-2015-001'!A4623:I9770,7,0))</f>
        <v>0</v>
      </c>
      <c r="H4624" s="44"/>
      <c r="I4624" s="46"/>
      <c r="J4624" s="113">
        <f t="shared" si="364"/>
        <v>0</v>
      </c>
      <c r="K4624" s="114">
        <f t="shared" si="365"/>
        <v>0</v>
      </c>
      <c r="L4624" s="31">
        <f t="shared" si="366"/>
        <v>0</v>
      </c>
      <c r="M4624" s="1">
        <f t="shared" si="367"/>
        <v>0</v>
      </c>
      <c r="N4624" s="1">
        <f t="shared" si="368"/>
        <v>6</v>
      </c>
    </row>
    <row r="4625" spans="1:14" ht="16.5" hidden="1" thickBot="1" x14ac:dyDescent="0.3">
      <c r="A4625" s="26">
        <v>760211</v>
      </c>
      <c r="B4625" s="42">
        <v>760211</v>
      </c>
      <c r="C4625" s="43" t="s">
        <v>1822</v>
      </c>
      <c r="D4625" s="99">
        <f>IF(ISERROR(VLOOKUP(A4625,'CGN-2015-001'!A4624:I9771,4,0)),0,VLOOKUP(A4625,'CGN-2015-001'!A4624:I9771,4,0))</f>
        <v>0</v>
      </c>
      <c r="E4625" s="45">
        <f>IF(ISERROR(VLOOKUP(A4625,[3]Hoja1!$A$1:$F$369,4,0)),0,VLOOKUP(A4625,[3]Hoja1!$A$1:$F$369,4,0))</f>
        <v>0</v>
      </c>
      <c r="F4625" s="45">
        <f>IF(ISERROR(VLOOKUP(A4625,[3]Hoja1!$A$1:$F$369,5,0)),0,VLOOKUP(A4625,[3]Hoja1!$A$1:$F$369,5,0))</f>
        <v>0</v>
      </c>
      <c r="G4625" s="102">
        <f>IF(ISERROR(VLOOKUP(A4625,'CGN-2015-001'!A4624:I9771,7,0)),0,VLOOKUP(A4625,'CGN-2015-001'!A4624:I9771,7,0))</f>
        <v>0</v>
      </c>
      <c r="H4625" s="44"/>
      <c r="I4625" s="46"/>
      <c r="J4625" s="113">
        <f t="shared" si="364"/>
        <v>0</v>
      </c>
      <c r="K4625" s="114">
        <f t="shared" si="365"/>
        <v>0</v>
      </c>
      <c r="L4625" s="31">
        <f t="shared" si="366"/>
        <v>0</v>
      </c>
      <c r="M4625" s="1">
        <f t="shared" si="367"/>
        <v>0</v>
      </c>
      <c r="N4625" s="1">
        <f t="shared" si="368"/>
        <v>6</v>
      </c>
    </row>
    <row r="4626" spans="1:14" ht="16.5" hidden="1" thickBot="1" x14ac:dyDescent="0.3">
      <c r="A4626" s="26">
        <v>760295</v>
      </c>
      <c r="B4626" s="42">
        <v>760295</v>
      </c>
      <c r="C4626" s="43" t="s">
        <v>1956</v>
      </c>
      <c r="D4626" s="99">
        <f>IF(ISERROR(VLOOKUP(A4626,'CGN-2015-001'!A4625:I9772,4,0)),0,VLOOKUP(A4626,'CGN-2015-001'!A4625:I9772,4,0))</f>
        <v>0</v>
      </c>
      <c r="E4626" s="45">
        <f>IF(ISERROR(VLOOKUP(A4626,[3]Hoja1!$A$1:$F$369,4,0)),0,VLOOKUP(A4626,[3]Hoja1!$A$1:$F$369,4,0))</f>
        <v>0</v>
      </c>
      <c r="F4626" s="45">
        <f>IF(ISERROR(VLOOKUP(A4626,[3]Hoja1!$A$1:$F$369,5,0)),0,VLOOKUP(A4626,[3]Hoja1!$A$1:$F$369,5,0))</f>
        <v>0</v>
      </c>
      <c r="G4626" s="102">
        <f>IF(ISERROR(VLOOKUP(A4626,'CGN-2015-001'!A4625:I9772,7,0)),0,VLOOKUP(A4626,'CGN-2015-001'!A4625:I9772,7,0))</f>
        <v>0</v>
      </c>
      <c r="H4626" s="44"/>
      <c r="I4626" s="46"/>
      <c r="J4626" s="113">
        <f t="shared" si="364"/>
        <v>0</v>
      </c>
      <c r="K4626" s="114">
        <f t="shared" si="365"/>
        <v>0</v>
      </c>
      <c r="L4626" s="31">
        <f t="shared" si="366"/>
        <v>0</v>
      </c>
      <c r="M4626" s="1">
        <f t="shared" si="367"/>
        <v>0</v>
      </c>
      <c r="N4626" s="1">
        <f t="shared" si="368"/>
        <v>6</v>
      </c>
    </row>
    <row r="4627" spans="1:14" ht="16.5" hidden="1" thickBot="1" x14ac:dyDescent="0.3">
      <c r="A4627" s="26">
        <v>7690</v>
      </c>
      <c r="B4627" s="48">
        <v>769000</v>
      </c>
      <c r="C4627" s="49" t="s">
        <v>2032</v>
      </c>
      <c r="D4627" s="99">
        <f>IF(ISERROR(VLOOKUP(A4627,'CGN-2015-001'!A4626:I9773,4,0)),0,VLOOKUP(A4627,'CGN-2015-001'!A4626:I9773,4,0))</f>
        <v>0</v>
      </c>
      <c r="E4627" s="40">
        <f>IF(ISERROR(VLOOKUP(A4627,[3]Hoja1!$A$1:$F$369,4,0)),0,VLOOKUP(A4627,[3]Hoja1!$A$1:$F$369,4,0))</f>
        <v>0</v>
      </c>
      <c r="F4627" s="40">
        <f>IF(ISERROR(VLOOKUP(A4627,[3]Hoja1!$A$1:$F$369,5,0)),0,VLOOKUP(A4627,[3]Hoja1!$A$1:$F$369,5,0))</f>
        <v>0</v>
      </c>
      <c r="G4627" s="102">
        <f>IF(ISERROR(VLOOKUP(A4627,'CGN-2015-001'!A4626:I9773,7,0)),0,VLOOKUP(A4627,'CGN-2015-001'!A4626:I9773,7,0))</f>
        <v>0</v>
      </c>
      <c r="H4627" s="50"/>
      <c r="I4627" s="51"/>
      <c r="J4627" s="113">
        <f t="shared" si="364"/>
        <v>0</v>
      </c>
      <c r="K4627" s="114">
        <f t="shared" si="365"/>
        <v>0</v>
      </c>
      <c r="L4627" s="31">
        <f t="shared" si="366"/>
        <v>0</v>
      </c>
      <c r="M4627" s="1">
        <f t="shared" si="367"/>
        <v>0</v>
      </c>
      <c r="N4627" s="1">
        <f t="shared" si="368"/>
        <v>4</v>
      </c>
    </row>
    <row r="4628" spans="1:14" ht="16.5" hidden="1" thickBot="1" x14ac:dyDescent="0.3">
      <c r="A4628" s="26">
        <v>769001</v>
      </c>
      <c r="B4628" s="42">
        <v>769001</v>
      </c>
      <c r="C4628" s="43" t="s">
        <v>1954</v>
      </c>
      <c r="D4628" s="99">
        <f>IF(ISERROR(VLOOKUP(A4628,'CGN-2015-001'!A4627:I9774,4,0)),0,VLOOKUP(A4628,'CGN-2015-001'!A4627:I9774,4,0))</f>
        <v>0</v>
      </c>
      <c r="E4628" s="45">
        <f>IF(ISERROR(VLOOKUP(A4628,[3]Hoja1!$A$1:$F$369,4,0)),0,VLOOKUP(A4628,[3]Hoja1!$A$1:$F$369,4,0))</f>
        <v>0</v>
      </c>
      <c r="F4628" s="45">
        <f>IF(ISERROR(VLOOKUP(A4628,[3]Hoja1!$A$1:$F$369,5,0)),0,VLOOKUP(A4628,[3]Hoja1!$A$1:$F$369,5,0))</f>
        <v>0</v>
      </c>
      <c r="G4628" s="102">
        <f>IF(ISERROR(VLOOKUP(A4628,'CGN-2015-001'!A4627:I9774,7,0)),0,VLOOKUP(A4628,'CGN-2015-001'!A4627:I9774,7,0))</f>
        <v>0</v>
      </c>
      <c r="H4628" s="44"/>
      <c r="I4628" s="46"/>
      <c r="J4628" s="113">
        <f t="shared" si="364"/>
        <v>0</v>
      </c>
      <c r="K4628" s="114">
        <f t="shared" si="365"/>
        <v>0</v>
      </c>
      <c r="L4628" s="31">
        <f t="shared" si="366"/>
        <v>0</v>
      </c>
      <c r="M4628" s="1">
        <f t="shared" si="367"/>
        <v>0</v>
      </c>
      <c r="N4628" s="1">
        <f t="shared" si="368"/>
        <v>6</v>
      </c>
    </row>
    <row r="4629" spans="1:14" ht="16.5" hidden="1" thickBot="1" x14ac:dyDescent="0.3">
      <c r="A4629" s="26">
        <v>769002</v>
      </c>
      <c r="B4629" s="42">
        <v>769002</v>
      </c>
      <c r="C4629" s="43" t="s">
        <v>1820</v>
      </c>
      <c r="D4629" s="99">
        <f>IF(ISERROR(VLOOKUP(A4629,'CGN-2015-001'!A4628:I9775,4,0)),0,VLOOKUP(A4629,'CGN-2015-001'!A4628:I9775,4,0))</f>
        <v>0</v>
      </c>
      <c r="E4629" s="45">
        <f>IF(ISERROR(VLOOKUP(A4629,[3]Hoja1!$A$1:$F$369,4,0)),0,VLOOKUP(A4629,[3]Hoja1!$A$1:$F$369,4,0))</f>
        <v>0</v>
      </c>
      <c r="F4629" s="45">
        <f>IF(ISERROR(VLOOKUP(A4629,[3]Hoja1!$A$1:$F$369,5,0)),0,VLOOKUP(A4629,[3]Hoja1!$A$1:$F$369,5,0))</f>
        <v>0</v>
      </c>
      <c r="G4629" s="102">
        <f>IF(ISERROR(VLOOKUP(A4629,'CGN-2015-001'!A4628:I9775,7,0)),0,VLOOKUP(A4629,'CGN-2015-001'!A4628:I9775,7,0))</f>
        <v>0</v>
      </c>
      <c r="H4629" s="44"/>
      <c r="I4629" s="46"/>
      <c r="J4629" s="113">
        <f t="shared" si="364"/>
        <v>0</v>
      </c>
      <c r="K4629" s="114">
        <f t="shared" si="365"/>
        <v>0</v>
      </c>
      <c r="L4629" s="31">
        <f t="shared" si="366"/>
        <v>0</v>
      </c>
      <c r="M4629" s="1">
        <f t="shared" si="367"/>
        <v>0</v>
      </c>
      <c r="N4629" s="1">
        <f t="shared" si="368"/>
        <v>6</v>
      </c>
    </row>
    <row r="4630" spans="1:14" ht="16.5" hidden="1" thickBot="1" x14ac:dyDescent="0.3">
      <c r="A4630" s="26">
        <v>769003</v>
      </c>
      <c r="B4630" s="42">
        <v>769003</v>
      </c>
      <c r="C4630" s="43" t="s">
        <v>817</v>
      </c>
      <c r="D4630" s="99">
        <f>IF(ISERROR(VLOOKUP(A4630,'CGN-2015-001'!A4629:I9776,4,0)),0,VLOOKUP(A4630,'CGN-2015-001'!A4629:I9776,4,0))</f>
        <v>0</v>
      </c>
      <c r="E4630" s="45">
        <f>IF(ISERROR(VLOOKUP(A4630,[3]Hoja1!$A$1:$F$369,4,0)),0,VLOOKUP(A4630,[3]Hoja1!$A$1:$F$369,4,0))</f>
        <v>0</v>
      </c>
      <c r="F4630" s="45">
        <f>IF(ISERROR(VLOOKUP(A4630,[3]Hoja1!$A$1:$F$369,5,0)),0,VLOOKUP(A4630,[3]Hoja1!$A$1:$F$369,5,0))</f>
        <v>0</v>
      </c>
      <c r="G4630" s="102">
        <f>IF(ISERROR(VLOOKUP(A4630,'CGN-2015-001'!A4629:I9776,7,0)),0,VLOOKUP(A4630,'CGN-2015-001'!A4629:I9776,7,0))</f>
        <v>0</v>
      </c>
      <c r="H4630" s="44"/>
      <c r="I4630" s="46"/>
      <c r="J4630" s="113">
        <f t="shared" si="364"/>
        <v>0</v>
      </c>
      <c r="K4630" s="114">
        <f t="shared" si="365"/>
        <v>0</v>
      </c>
      <c r="L4630" s="31">
        <f t="shared" si="366"/>
        <v>0</v>
      </c>
      <c r="M4630" s="1">
        <f t="shared" si="367"/>
        <v>0</v>
      </c>
      <c r="N4630" s="1">
        <f t="shared" si="368"/>
        <v>6</v>
      </c>
    </row>
    <row r="4631" spans="1:14" ht="16.5" hidden="1" thickBot="1" x14ac:dyDescent="0.3">
      <c r="A4631" s="26">
        <v>769004</v>
      </c>
      <c r="B4631" s="42">
        <v>769004</v>
      </c>
      <c r="C4631" s="43" t="s">
        <v>1819</v>
      </c>
      <c r="D4631" s="99">
        <f>IF(ISERROR(VLOOKUP(A4631,'CGN-2015-001'!A4630:I9777,4,0)),0,VLOOKUP(A4631,'CGN-2015-001'!A4630:I9777,4,0))</f>
        <v>0</v>
      </c>
      <c r="E4631" s="45">
        <f>IF(ISERROR(VLOOKUP(A4631,[3]Hoja1!$A$1:$F$369,4,0)),0,VLOOKUP(A4631,[3]Hoja1!$A$1:$F$369,4,0))</f>
        <v>0</v>
      </c>
      <c r="F4631" s="45">
        <f>IF(ISERROR(VLOOKUP(A4631,[3]Hoja1!$A$1:$F$369,5,0)),0,VLOOKUP(A4631,[3]Hoja1!$A$1:$F$369,5,0))</f>
        <v>0</v>
      </c>
      <c r="G4631" s="102">
        <f>IF(ISERROR(VLOOKUP(A4631,'CGN-2015-001'!A4630:I9777,7,0)),0,VLOOKUP(A4631,'CGN-2015-001'!A4630:I9777,7,0))</f>
        <v>0</v>
      </c>
      <c r="H4631" s="44"/>
      <c r="I4631" s="46"/>
      <c r="J4631" s="113">
        <f t="shared" si="364"/>
        <v>0</v>
      </c>
      <c r="K4631" s="114">
        <f t="shared" si="365"/>
        <v>0</v>
      </c>
      <c r="L4631" s="31">
        <f t="shared" si="366"/>
        <v>0</v>
      </c>
      <c r="M4631" s="1">
        <f t="shared" si="367"/>
        <v>0</v>
      </c>
      <c r="N4631" s="1">
        <f t="shared" si="368"/>
        <v>6</v>
      </c>
    </row>
    <row r="4632" spans="1:14" ht="16.5" hidden="1" thickBot="1" x14ac:dyDescent="0.3">
      <c r="A4632" s="26">
        <v>769005</v>
      </c>
      <c r="B4632" s="42">
        <v>769005</v>
      </c>
      <c r="C4632" s="43" t="s">
        <v>818</v>
      </c>
      <c r="D4632" s="99">
        <f>IF(ISERROR(VLOOKUP(A4632,'CGN-2015-001'!A4631:I9778,4,0)),0,VLOOKUP(A4632,'CGN-2015-001'!A4631:I9778,4,0))</f>
        <v>0</v>
      </c>
      <c r="E4632" s="45">
        <f>IF(ISERROR(VLOOKUP(A4632,[3]Hoja1!$A$1:$F$369,4,0)),0,VLOOKUP(A4632,[3]Hoja1!$A$1:$F$369,4,0))</f>
        <v>0</v>
      </c>
      <c r="F4632" s="45">
        <f>IF(ISERROR(VLOOKUP(A4632,[3]Hoja1!$A$1:$F$369,5,0)),0,VLOOKUP(A4632,[3]Hoja1!$A$1:$F$369,5,0))</f>
        <v>0</v>
      </c>
      <c r="G4632" s="102">
        <f>IF(ISERROR(VLOOKUP(A4632,'CGN-2015-001'!A4631:I9778,7,0)),0,VLOOKUP(A4632,'CGN-2015-001'!A4631:I9778,7,0))</f>
        <v>0</v>
      </c>
      <c r="H4632" s="44"/>
      <c r="I4632" s="46"/>
      <c r="J4632" s="113">
        <f t="shared" si="364"/>
        <v>0</v>
      </c>
      <c r="K4632" s="114">
        <f t="shared" si="365"/>
        <v>0</v>
      </c>
      <c r="L4632" s="31">
        <f t="shared" si="366"/>
        <v>0</v>
      </c>
      <c r="M4632" s="1">
        <f t="shared" si="367"/>
        <v>0</v>
      </c>
      <c r="N4632" s="1">
        <f t="shared" si="368"/>
        <v>6</v>
      </c>
    </row>
    <row r="4633" spans="1:14" ht="16.5" hidden="1" thickBot="1" x14ac:dyDescent="0.3">
      <c r="A4633" s="26">
        <v>769006</v>
      </c>
      <c r="B4633" s="42">
        <v>769006</v>
      </c>
      <c r="C4633" s="43" t="s">
        <v>440</v>
      </c>
      <c r="D4633" s="99">
        <f>IF(ISERROR(VLOOKUP(A4633,'CGN-2015-001'!A4632:I9779,4,0)),0,VLOOKUP(A4633,'CGN-2015-001'!A4632:I9779,4,0))</f>
        <v>0</v>
      </c>
      <c r="E4633" s="45">
        <f>IF(ISERROR(VLOOKUP(A4633,[3]Hoja1!$A$1:$F$369,4,0)),0,VLOOKUP(A4633,[3]Hoja1!$A$1:$F$369,4,0))</f>
        <v>0</v>
      </c>
      <c r="F4633" s="45">
        <f>IF(ISERROR(VLOOKUP(A4633,[3]Hoja1!$A$1:$F$369,5,0)),0,VLOOKUP(A4633,[3]Hoja1!$A$1:$F$369,5,0))</f>
        <v>0</v>
      </c>
      <c r="G4633" s="102">
        <f>IF(ISERROR(VLOOKUP(A4633,'CGN-2015-001'!A4632:I9779,7,0)),0,VLOOKUP(A4633,'CGN-2015-001'!A4632:I9779,7,0))</f>
        <v>0</v>
      </c>
      <c r="H4633" s="44"/>
      <c r="I4633" s="46"/>
      <c r="J4633" s="113">
        <f t="shared" si="364"/>
        <v>0</v>
      </c>
      <c r="K4633" s="114">
        <f t="shared" si="365"/>
        <v>0</v>
      </c>
      <c r="L4633" s="31">
        <f t="shared" si="366"/>
        <v>0</v>
      </c>
      <c r="M4633" s="1">
        <f t="shared" si="367"/>
        <v>0</v>
      </c>
      <c r="N4633" s="1">
        <f t="shared" si="368"/>
        <v>6</v>
      </c>
    </row>
    <row r="4634" spans="1:14" ht="16.5" hidden="1" thickBot="1" x14ac:dyDescent="0.3">
      <c r="A4634" s="26">
        <v>769007</v>
      </c>
      <c r="B4634" s="42">
        <v>769007</v>
      </c>
      <c r="C4634" s="43" t="s">
        <v>1955</v>
      </c>
      <c r="D4634" s="99">
        <f>IF(ISERROR(VLOOKUP(A4634,'CGN-2015-001'!A4633:I9780,4,0)),0,VLOOKUP(A4634,'CGN-2015-001'!A4633:I9780,4,0))</f>
        <v>0</v>
      </c>
      <c r="E4634" s="45">
        <f>IF(ISERROR(VLOOKUP(A4634,[3]Hoja1!$A$1:$F$369,4,0)),0,VLOOKUP(A4634,[3]Hoja1!$A$1:$F$369,4,0))</f>
        <v>0</v>
      </c>
      <c r="F4634" s="45">
        <f>IF(ISERROR(VLOOKUP(A4634,[3]Hoja1!$A$1:$F$369,5,0)),0,VLOOKUP(A4634,[3]Hoja1!$A$1:$F$369,5,0))</f>
        <v>0</v>
      </c>
      <c r="G4634" s="102">
        <f>IF(ISERROR(VLOOKUP(A4634,'CGN-2015-001'!A4633:I9780,7,0)),0,VLOOKUP(A4634,'CGN-2015-001'!A4633:I9780,7,0))</f>
        <v>0</v>
      </c>
      <c r="H4634" s="44"/>
      <c r="I4634" s="46"/>
      <c r="J4634" s="113">
        <f t="shared" si="364"/>
        <v>0</v>
      </c>
      <c r="K4634" s="114">
        <f t="shared" si="365"/>
        <v>0</v>
      </c>
      <c r="L4634" s="31">
        <f t="shared" si="366"/>
        <v>0</v>
      </c>
      <c r="M4634" s="1">
        <f t="shared" si="367"/>
        <v>0</v>
      </c>
      <c r="N4634" s="1">
        <f t="shared" si="368"/>
        <v>6</v>
      </c>
    </row>
    <row r="4635" spans="1:14" ht="16.5" hidden="1" thickBot="1" x14ac:dyDescent="0.3">
      <c r="A4635" s="26">
        <v>769008</v>
      </c>
      <c r="B4635" s="42">
        <v>769008</v>
      </c>
      <c r="C4635" s="43" t="s">
        <v>438</v>
      </c>
      <c r="D4635" s="99">
        <f>IF(ISERROR(VLOOKUP(A4635,'CGN-2015-001'!A4634:I9781,4,0)),0,VLOOKUP(A4635,'CGN-2015-001'!A4634:I9781,4,0))</f>
        <v>0</v>
      </c>
      <c r="E4635" s="45">
        <f>IF(ISERROR(VLOOKUP(A4635,[3]Hoja1!$A$1:$F$369,4,0)),0,VLOOKUP(A4635,[3]Hoja1!$A$1:$F$369,4,0))</f>
        <v>0</v>
      </c>
      <c r="F4635" s="45">
        <f>IF(ISERROR(VLOOKUP(A4635,[3]Hoja1!$A$1:$F$369,5,0)),0,VLOOKUP(A4635,[3]Hoja1!$A$1:$F$369,5,0))</f>
        <v>0</v>
      </c>
      <c r="G4635" s="102">
        <f>IF(ISERROR(VLOOKUP(A4635,'CGN-2015-001'!A4634:I9781,7,0)),0,VLOOKUP(A4635,'CGN-2015-001'!A4634:I9781,7,0))</f>
        <v>0</v>
      </c>
      <c r="H4635" s="44"/>
      <c r="I4635" s="46"/>
      <c r="J4635" s="113">
        <f t="shared" si="364"/>
        <v>0</v>
      </c>
      <c r="K4635" s="114">
        <f t="shared" si="365"/>
        <v>0</v>
      </c>
      <c r="L4635" s="31">
        <f t="shared" si="366"/>
        <v>0</v>
      </c>
      <c r="M4635" s="1">
        <f t="shared" si="367"/>
        <v>0</v>
      </c>
      <c r="N4635" s="1">
        <f t="shared" si="368"/>
        <v>6</v>
      </c>
    </row>
    <row r="4636" spans="1:14" ht="16.5" hidden="1" thickBot="1" x14ac:dyDescent="0.3">
      <c r="A4636" s="26">
        <v>769009</v>
      </c>
      <c r="B4636" s="42">
        <v>769009</v>
      </c>
      <c r="C4636" s="43" t="s">
        <v>1821</v>
      </c>
      <c r="D4636" s="99">
        <f>IF(ISERROR(VLOOKUP(A4636,'CGN-2015-001'!A4635:I9782,4,0)),0,VLOOKUP(A4636,'CGN-2015-001'!A4635:I9782,4,0))</f>
        <v>0</v>
      </c>
      <c r="E4636" s="45">
        <f>IF(ISERROR(VLOOKUP(A4636,[3]Hoja1!$A$1:$F$369,4,0)),0,VLOOKUP(A4636,[3]Hoja1!$A$1:$F$369,4,0))</f>
        <v>0</v>
      </c>
      <c r="F4636" s="45">
        <f>IF(ISERROR(VLOOKUP(A4636,[3]Hoja1!$A$1:$F$369,5,0)),0,VLOOKUP(A4636,[3]Hoja1!$A$1:$F$369,5,0))</f>
        <v>0</v>
      </c>
      <c r="G4636" s="102">
        <f>IF(ISERROR(VLOOKUP(A4636,'CGN-2015-001'!A4635:I9782,7,0)),0,VLOOKUP(A4636,'CGN-2015-001'!A4635:I9782,7,0))</f>
        <v>0</v>
      </c>
      <c r="H4636" s="44"/>
      <c r="I4636" s="46"/>
      <c r="J4636" s="113">
        <f t="shared" si="364"/>
        <v>0</v>
      </c>
      <c r="K4636" s="114">
        <f t="shared" si="365"/>
        <v>0</v>
      </c>
      <c r="L4636" s="31">
        <f t="shared" si="366"/>
        <v>0</v>
      </c>
      <c r="M4636" s="1">
        <f t="shared" si="367"/>
        <v>0</v>
      </c>
      <c r="N4636" s="1">
        <f t="shared" si="368"/>
        <v>6</v>
      </c>
    </row>
    <row r="4637" spans="1:14" ht="16.5" hidden="1" thickBot="1" x14ac:dyDescent="0.3">
      <c r="A4637" s="26">
        <v>769010</v>
      </c>
      <c r="B4637" s="42">
        <v>769010</v>
      </c>
      <c r="C4637" s="43" t="s">
        <v>1822</v>
      </c>
      <c r="D4637" s="99">
        <f>IF(ISERROR(VLOOKUP(A4637,'CGN-2015-001'!A4636:I9783,4,0)),0,VLOOKUP(A4637,'CGN-2015-001'!A4636:I9783,4,0))</f>
        <v>0</v>
      </c>
      <c r="E4637" s="45">
        <f>IF(ISERROR(VLOOKUP(A4637,[3]Hoja1!$A$1:$F$369,4,0)),0,VLOOKUP(A4637,[3]Hoja1!$A$1:$F$369,4,0))</f>
        <v>0</v>
      </c>
      <c r="F4637" s="45">
        <f>IF(ISERROR(VLOOKUP(A4637,[3]Hoja1!$A$1:$F$369,5,0)),0,VLOOKUP(A4637,[3]Hoja1!$A$1:$F$369,5,0))</f>
        <v>0</v>
      </c>
      <c r="G4637" s="102">
        <f>IF(ISERROR(VLOOKUP(A4637,'CGN-2015-001'!A4636:I9783,7,0)),0,VLOOKUP(A4637,'CGN-2015-001'!A4636:I9783,7,0))</f>
        <v>0</v>
      </c>
      <c r="H4637" s="44"/>
      <c r="I4637" s="46"/>
      <c r="J4637" s="113">
        <f t="shared" si="364"/>
        <v>0</v>
      </c>
      <c r="K4637" s="114">
        <f t="shared" si="365"/>
        <v>0</v>
      </c>
      <c r="L4637" s="31">
        <f t="shared" si="366"/>
        <v>0</v>
      </c>
      <c r="M4637" s="1">
        <f t="shared" si="367"/>
        <v>0</v>
      </c>
      <c r="N4637" s="1">
        <f t="shared" si="368"/>
        <v>6</v>
      </c>
    </row>
    <row r="4638" spans="1:14" ht="16.5" hidden="1" thickBot="1" x14ac:dyDescent="0.3">
      <c r="A4638" s="26">
        <v>769095</v>
      </c>
      <c r="B4638" s="42">
        <v>769095</v>
      </c>
      <c r="C4638" s="43" t="s">
        <v>1956</v>
      </c>
      <c r="D4638" s="99">
        <f>IF(ISERROR(VLOOKUP(A4638,'CGN-2015-001'!A4637:I9784,4,0)),0,VLOOKUP(A4638,'CGN-2015-001'!A4637:I9784,4,0))</f>
        <v>0</v>
      </c>
      <c r="E4638" s="45">
        <f>IF(ISERROR(VLOOKUP(A4638,[3]Hoja1!$A$1:$F$369,4,0)),0,VLOOKUP(A4638,[3]Hoja1!$A$1:$F$369,4,0))</f>
        <v>0</v>
      </c>
      <c r="F4638" s="45">
        <f>IF(ISERROR(VLOOKUP(A4638,[3]Hoja1!$A$1:$F$369,5,0)),0,VLOOKUP(A4638,[3]Hoja1!$A$1:$F$369,5,0))</f>
        <v>0</v>
      </c>
      <c r="G4638" s="102">
        <f>IF(ISERROR(VLOOKUP(A4638,'CGN-2015-001'!A4637:I9784,7,0)),0,VLOOKUP(A4638,'CGN-2015-001'!A4637:I9784,7,0))</f>
        <v>0</v>
      </c>
      <c r="H4638" s="44"/>
      <c r="I4638" s="46"/>
      <c r="J4638" s="113">
        <f t="shared" si="364"/>
        <v>0</v>
      </c>
      <c r="K4638" s="114">
        <f t="shared" si="365"/>
        <v>0</v>
      </c>
      <c r="L4638" s="31">
        <f t="shared" si="366"/>
        <v>0</v>
      </c>
      <c r="M4638" s="1">
        <f t="shared" si="367"/>
        <v>0</v>
      </c>
      <c r="N4638" s="1">
        <f t="shared" si="368"/>
        <v>6</v>
      </c>
    </row>
    <row r="4639" spans="1:14" ht="16.5" hidden="1" thickBot="1" x14ac:dyDescent="0.3">
      <c r="A4639" s="26">
        <v>79</v>
      </c>
      <c r="B4639" s="32">
        <v>790000</v>
      </c>
      <c r="C4639" s="33" t="s">
        <v>1550</v>
      </c>
      <c r="D4639" s="99">
        <f>IF(ISERROR(VLOOKUP(A4639,'CGN-2015-001'!A4638:I9785,4,0)),0,VLOOKUP(A4639,'CGN-2015-001'!A4638:I9785,4,0))</f>
        <v>0</v>
      </c>
      <c r="E4639" s="35">
        <f>IF(ISERROR(VLOOKUP(A4639,[3]Hoja1!$A$1:$F$369,4,0)),0,VLOOKUP(A4639,[3]Hoja1!$A$1:$F$369,4,0))</f>
        <v>0</v>
      </c>
      <c r="F4639" s="35">
        <f>IF(ISERROR(VLOOKUP(A4639,[3]Hoja1!$A$1:$F$369,5,0)),0,VLOOKUP(A4639,[3]Hoja1!$A$1:$F$369,5,0))</f>
        <v>0</v>
      </c>
      <c r="G4639" s="102">
        <f>IF(ISERROR(VLOOKUP(A4639,'CGN-2015-001'!A4638:I9785,7,0)),0,VLOOKUP(A4639,'CGN-2015-001'!A4638:I9785,7,0))</f>
        <v>0</v>
      </c>
      <c r="H4639" s="34"/>
      <c r="I4639" s="58"/>
      <c r="J4639" s="113">
        <f t="shared" si="364"/>
        <v>0</v>
      </c>
      <c r="K4639" s="114">
        <f t="shared" si="365"/>
        <v>0</v>
      </c>
      <c r="L4639" s="31">
        <f t="shared" si="366"/>
        <v>0</v>
      </c>
      <c r="M4639" s="1">
        <f t="shared" si="367"/>
        <v>0</v>
      </c>
      <c r="N4639" s="1">
        <f t="shared" si="368"/>
        <v>2</v>
      </c>
    </row>
    <row r="4640" spans="1:14" ht="16.5" hidden="1" thickBot="1" x14ac:dyDescent="0.3">
      <c r="A4640" s="26">
        <v>7901</v>
      </c>
      <c r="B4640" s="48">
        <v>790100</v>
      </c>
      <c r="C4640" s="49" t="s">
        <v>1536</v>
      </c>
      <c r="D4640" s="99">
        <f>IF(ISERROR(VLOOKUP(A4640,'CGN-2015-001'!A4639:I9786,4,0)),0,VLOOKUP(A4640,'CGN-2015-001'!A4639:I9786,4,0))</f>
        <v>0</v>
      </c>
      <c r="E4640" s="40">
        <f>IF(ISERROR(VLOOKUP(A4640,[3]Hoja1!$A$1:$F$369,4,0)),0,VLOOKUP(A4640,[3]Hoja1!$A$1:$F$369,4,0))</f>
        <v>0</v>
      </c>
      <c r="F4640" s="40">
        <f>IF(ISERROR(VLOOKUP(A4640,[3]Hoja1!$A$1:$F$369,5,0)),0,VLOOKUP(A4640,[3]Hoja1!$A$1:$F$369,5,0))</f>
        <v>0</v>
      </c>
      <c r="G4640" s="102">
        <f>IF(ISERROR(VLOOKUP(A4640,'CGN-2015-001'!A4639:I9786,7,0)),0,VLOOKUP(A4640,'CGN-2015-001'!A4639:I9786,7,0))</f>
        <v>0</v>
      </c>
      <c r="H4640" s="50"/>
      <c r="I4640" s="51"/>
      <c r="J4640" s="113">
        <f t="shared" si="364"/>
        <v>0</v>
      </c>
      <c r="K4640" s="114">
        <f t="shared" si="365"/>
        <v>0</v>
      </c>
      <c r="L4640" s="31">
        <f t="shared" si="366"/>
        <v>0</v>
      </c>
      <c r="M4640" s="1">
        <f t="shared" si="367"/>
        <v>0</v>
      </c>
      <c r="N4640" s="1">
        <f t="shared" si="368"/>
        <v>4</v>
      </c>
    </row>
    <row r="4641" spans="1:14" ht="16.5" hidden="1" thickBot="1" x14ac:dyDescent="0.3">
      <c r="A4641" s="26">
        <v>790101</v>
      </c>
      <c r="B4641" s="42">
        <v>790101</v>
      </c>
      <c r="C4641" s="43" t="s">
        <v>1954</v>
      </c>
      <c r="D4641" s="99">
        <f>IF(ISERROR(VLOOKUP(A4641,'CGN-2015-001'!A4640:I9787,4,0)),0,VLOOKUP(A4641,'CGN-2015-001'!A4640:I9787,4,0))</f>
        <v>0</v>
      </c>
      <c r="E4641" s="45">
        <f>IF(ISERROR(VLOOKUP(A4641,[3]Hoja1!$A$1:$F$369,4,0)),0,VLOOKUP(A4641,[3]Hoja1!$A$1:$F$369,4,0))</f>
        <v>0</v>
      </c>
      <c r="F4641" s="45">
        <f>IF(ISERROR(VLOOKUP(A4641,[3]Hoja1!$A$1:$F$369,5,0)),0,VLOOKUP(A4641,[3]Hoja1!$A$1:$F$369,5,0))</f>
        <v>0</v>
      </c>
      <c r="G4641" s="102">
        <f>IF(ISERROR(VLOOKUP(A4641,'CGN-2015-001'!A4640:I9787,7,0)),0,VLOOKUP(A4641,'CGN-2015-001'!A4640:I9787,7,0))</f>
        <v>0</v>
      </c>
      <c r="H4641" s="44"/>
      <c r="I4641" s="46"/>
      <c r="J4641" s="113">
        <f t="shared" si="364"/>
        <v>0</v>
      </c>
      <c r="K4641" s="114">
        <f t="shared" si="365"/>
        <v>0</v>
      </c>
      <c r="L4641" s="31">
        <f t="shared" si="366"/>
        <v>0</v>
      </c>
      <c r="M4641" s="1">
        <f t="shared" si="367"/>
        <v>0</v>
      </c>
      <c r="N4641" s="1">
        <f t="shared" si="368"/>
        <v>6</v>
      </c>
    </row>
    <row r="4642" spans="1:14" ht="16.5" hidden="1" thickBot="1" x14ac:dyDescent="0.3">
      <c r="A4642" s="26">
        <v>790102</v>
      </c>
      <c r="B4642" s="42">
        <v>790102</v>
      </c>
      <c r="C4642" s="43" t="s">
        <v>1820</v>
      </c>
      <c r="D4642" s="99">
        <f>IF(ISERROR(VLOOKUP(A4642,'CGN-2015-001'!A4641:I9788,4,0)),0,VLOOKUP(A4642,'CGN-2015-001'!A4641:I9788,4,0))</f>
        <v>0</v>
      </c>
      <c r="E4642" s="45">
        <f>IF(ISERROR(VLOOKUP(A4642,[3]Hoja1!$A$1:$F$369,4,0)),0,VLOOKUP(A4642,[3]Hoja1!$A$1:$F$369,4,0))</f>
        <v>0</v>
      </c>
      <c r="F4642" s="45">
        <f>IF(ISERROR(VLOOKUP(A4642,[3]Hoja1!$A$1:$F$369,5,0)),0,VLOOKUP(A4642,[3]Hoja1!$A$1:$F$369,5,0))</f>
        <v>0</v>
      </c>
      <c r="G4642" s="102">
        <f>IF(ISERROR(VLOOKUP(A4642,'CGN-2015-001'!A4641:I9788,7,0)),0,VLOOKUP(A4642,'CGN-2015-001'!A4641:I9788,7,0))</f>
        <v>0</v>
      </c>
      <c r="H4642" s="44"/>
      <c r="I4642" s="46"/>
      <c r="J4642" s="113">
        <f t="shared" si="364"/>
        <v>0</v>
      </c>
      <c r="K4642" s="114">
        <f t="shared" si="365"/>
        <v>0</v>
      </c>
      <c r="L4642" s="31">
        <f t="shared" si="366"/>
        <v>0</v>
      </c>
      <c r="M4642" s="1">
        <f t="shared" si="367"/>
        <v>0</v>
      </c>
      <c r="N4642" s="1">
        <f t="shared" si="368"/>
        <v>6</v>
      </c>
    </row>
    <row r="4643" spans="1:14" ht="16.5" hidden="1" thickBot="1" x14ac:dyDescent="0.3">
      <c r="A4643" s="26">
        <v>790103</v>
      </c>
      <c r="B4643" s="42">
        <v>790103</v>
      </c>
      <c r="C4643" s="43" t="s">
        <v>817</v>
      </c>
      <c r="D4643" s="99">
        <f>IF(ISERROR(VLOOKUP(A4643,'CGN-2015-001'!A4642:I9789,4,0)),0,VLOOKUP(A4643,'CGN-2015-001'!A4642:I9789,4,0))</f>
        <v>0</v>
      </c>
      <c r="E4643" s="45">
        <f>IF(ISERROR(VLOOKUP(A4643,[3]Hoja1!$A$1:$F$369,4,0)),0,VLOOKUP(A4643,[3]Hoja1!$A$1:$F$369,4,0))</f>
        <v>0</v>
      </c>
      <c r="F4643" s="45">
        <f>IF(ISERROR(VLOOKUP(A4643,[3]Hoja1!$A$1:$F$369,5,0)),0,VLOOKUP(A4643,[3]Hoja1!$A$1:$F$369,5,0))</f>
        <v>0</v>
      </c>
      <c r="G4643" s="102">
        <f>IF(ISERROR(VLOOKUP(A4643,'CGN-2015-001'!A4642:I9789,7,0)),0,VLOOKUP(A4643,'CGN-2015-001'!A4642:I9789,7,0))</f>
        <v>0</v>
      </c>
      <c r="H4643" s="44"/>
      <c r="I4643" s="46"/>
      <c r="J4643" s="113">
        <f t="shared" si="364"/>
        <v>0</v>
      </c>
      <c r="K4643" s="114">
        <f t="shared" si="365"/>
        <v>0</v>
      </c>
      <c r="L4643" s="31">
        <f t="shared" si="366"/>
        <v>0</v>
      </c>
      <c r="M4643" s="1">
        <f t="shared" si="367"/>
        <v>0</v>
      </c>
      <c r="N4643" s="1">
        <f t="shared" si="368"/>
        <v>6</v>
      </c>
    </row>
    <row r="4644" spans="1:14" ht="16.5" hidden="1" thickBot="1" x14ac:dyDescent="0.3">
      <c r="A4644" s="26">
        <v>790104</v>
      </c>
      <c r="B4644" s="42">
        <v>790104</v>
      </c>
      <c r="C4644" s="43" t="s">
        <v>1819</v>
      </c>
      <c r="D4644" s="99">
        <f>IF(ISERROR(VLOOKUP(A4644,'CGN-2015-001'!A4643:I9790,4,0)),0,VLOOKUP(A4644,'CGN-2015-001'!A4643:I9790,4,0))</f>
        <v>0</v>
      </c>
      <c r="E4644" s="45">
        <f>IF(ISERROR(VLOOKUP(A4644,[3]Hoja1!$A$1:$F$369,4,0)),0,VLOOKUP(A4644,[3]Hoja1!$A$1:$F$369,4,0))</f>
        <v>0</v>
      </c>
      <c r="F4644" s="45">
        <f>IF(ISERROR(VLOOKUP(A4644,[3]Hoja1!$A$1:$F$369,5,0)),0,VLOOKUP(A4644,[3]Hoja1!$A$1:$F$369,5,0))</f>
        <v>0</v>
      </c>
      <c r="G4644" s="102">
        <f>IF(ISERROR(VLOOKUP(A4644,'CGN-2015-001'!A4643:I9790,7,0)),0,VLOOKUP(A4644,'CGN-2015-001'!A4643:I9790,7,0))</f>
        <v>0</v>
      </c>
      <c r="H4644" s="44"/>
      <c r="I4644" s="46"/>
      <c r="J4644" s="113">
        <f t="shared" si="364"/>
        <v>0</v>
      </c>
      <c r="K4644" s="114">
        <f t="shared" si="365"/>
        <v>0</v>
      </c>
      <c r="L4644" s="31">
        <f t="shared" si="366"/>
        <v>0</v>
      </c>
      <c r="M4644" s="1">
        <f t="shared" si="367"/>
        <v>0</v>
      </c>
      <c r="N4644" s="1">
        <f t="shared" si="368"/>
        <v>6</v>
      </c>
    </row>
    <row r="4645" spans="1:14" ht="16.5" hidden="1" thickBot="1" x14ac:dyDescent="0.3">
      <c r="A4645" s="26">
        <v>790105</v>
      </c>
      <c r="B4645" s="42">
        <v>790105</v>
      </c>
      <c r="C4645" s="43" t="s">
        <v>818</v>
      </c>
      <c r="D4645" s="99">
        <f>IF(ISERROR(VLOOKUP(A4645,'CGN-2015-001'!A4644:I9791,4,0)),0,VLOOKUP(A4645,'CGN-2015-001'!A4644:I9791,4,0))</f>
        <v>0</v>
      </c>
      <c r="E4645" s="45">
        <f>IF(ISERROR(VLOOKUP(A4645,[3]Hoja1!$A$1:$F$369,4,0)),0,VLOOKUP(A4645,[3]Hoja1!$A$1:$F$369,4,0))</f>
        <v>0</v>
      </c>
      <c r="F4645" s="45">
        <f>IF(ISERROR(VLOOKUP(A4645,[3]Hoja1!$A$1:$F$369,5,0)),0,VLOOKUP(A4645,[3]Hoja1!$A$1:$F$369,5,0))</f>
        <v>0</v>
      </c>
      <c r="G4645" s="102">
        <f>IF(ISERROR(VLOOKUP(A4645,'CGN-2015-001'!A4644:I9791,7,0)),0,VLOOKUP(A4645,'CGN-2015-001'!A4644:I9791,7,0))</f>
        <v>0</v>
      </c>
      <c r="H4645" s="44"/>
      <c r="I4645" s="46"/>
      <c r="J4645" s="113">
        <f t="shared" si="364"/>
        <v>0</v>
      </c>
      <c r="K4645" s="114">
        <f t="shared" si="365"/>
        <v>0</v>
      </c>
      <c r="L4645" s="31">
        <f t="shared" si="366"/>
        <v>0</v>
      </c>
      <c r="M4645" s="1">
        <f t="shared" si="367"/>
        <v>0</v>
      </c>
      <c r="N4645" s="1">
        <f t="shared" si="368"/>
        <v>6</v>
      </c>
    </row>
    <row r="4646" spans="1:14" ht="16.5" hidden="1" thickBot="1" x14ac:dyDescent="0.3">
      <c r="A4646" s="26">
        <v>790106</v>
      </c>
      <c r="B4646" s="42">
        <v>790106</v>
      </c>
      <c r="C4646" s="43" t="s">
        <v>440</v>
      </c>
      <c r="D4646" s="99">
        <f>IF(ISERROR(VLOOKUP(A4646,'CGN-2015-001'!A4645:I9792,4,0)),0,VLOOKUP(A4646,'CGN-2015-001'!A4645:I9792,4,0))</f>
        <v>0</v>
      </c>
      <c r="E4646" s="45">
        <f>IF(ISERROR(VLOOKUP(A4646,[3]Hoja1!$A$1:$F$369,4,0)),0,VLOOKUP(A4646,[3]Hoja1!$A$1:$F$369,4,0))</f>
        <v>0</v>
      </c>
      <c r="F4646" s="45">
        <f>IF(ISERROR(VLOOKUP(A4646,[3]Hoja1!$A$1:$F$369,5,0)),0,VLOOKUP(A4646,[3]Hoja1!$A$1:$F$369,5,0))</f>
        <v>0</v>
      </c>
      <c r="G4646" s="102">
        <f>IF(ISERROR(VLOOKUP(A4646,'CGN-2015-001'!A4645:I9792,7,0)),0,VLOOKUP(A4646,'CGN-2015-001'!A4645:I9792,7,0))</f>
        <v>0</v>
      </c>
      <c r="H4646" s="44"/>
      <c r="I4646" s="46"/>
      <c r="J4646" s="113">
        <f t="shared" si="364"/>
        <v>0</v>
      </c>
      <c r="K4646" s="114">
        <f t="shared" si="365"/>
        <v>0</v>
      </c>
      <c r="L4646" s="31">
        <f t="shared" si="366"/>
        <v>0</v>
      </c>
      <c r="M4646" s="1">
        <f t="shared" si="367"/>
        <v>0</v>
      </c>
      <c r="N4646" s="1">
        <f t="shared" si="368"/>
        <v>6</v>
      </c>
    </row>
    <row r="4647" spans="1:14" ht="16.5" hidden="1" thickBot="1" x14ac:dyDescent="0.3">
      <c r="A4647" s="26">
        <v>790107</v>
      </c>
      <c r="B4647" s="42">
        <v>790107</v>
      </c>
      <c r="C4647" s="43" t="s">
        <v>1955</v>
      </c>
      <c r="D4647" s="99">
        <f>IF(ISERROR(VLOOKUP(A4647,'CGN-2015-001'!A4646:I9793,4,0)),0,VLOOKUP(A4647,'CGN-2015-001'!A4646:I9793,4,0))</f>
        <v>0</v>
      </c>
      <c r="E4647" s="45">
        <f>IF(ISERROR(VLOOKUP(A4647,[3]Hoja1!$A$1:$F$369,4,0)),0,VLOOKUP(A4647,[3]Hoja1!$A$1:$F$369,4,0))</f>
        <v>0</v>
      </c>
      <c r="F4647" s="45">
        <f>IF(ISERROR(VLOOKUP(A4647,[3]Hoja1!$A$1:$F$369,5,0)),0,VLOOKUP(A4647,[3]Hoja1!$A$1:$F$369,5,0))</f>
        <v>0</v>
      </c>
      <c r="G4647" s="102">
        <f>IF(ISERROR(VLOOKUP(A4647,'CGN-2015-001'!A4646:I9793,7,0)),0,VLOOKUP(A4647,'CGN-2015-001'!A4646:I9793,7,0))</f>
        <v>0</v>
      </c>
      <c r="H4647" s="44"/>
      <c r="I4647" s="46"/>
      <c r="J4647" s="113">
        <f t="shared" si="364"/>
        <v>0</v>
      </c>
      <c r="K4647" s="114">
        <f t="shared" si="365"/>
        <v>0</v>
      </c>
      <c r="L4647" s="31">
        <f t="shared" si="366"/>
        <v>0</v>
      </c>
      <c r="M4647" s="1">
        <f t="shared" si="367"/>
        <v>0</v>
      </c>
      <c r="N4647" s="1">
        <f t="shared" si="368"/>
        <v>6</v>
      </c>
    </row>
    <row r="4648" spans="1:14" ht="16.5" hidden="1" thickBot="1" x14ac:dyDescent="0.3">
      <c r="A4648" s="26">
        <v>790108</v>
      </c>
      <c r="B4648" s="42">
        <v>790108</v>
      </c>
      <c r="C4648" s="43" t="s">
        <v>438</v>
      </c>
      <c r="D4648" s="99">
        <f>IF(ISERROR(VLOOKUP(A4648,'CGN-2015-001'!A4647:I9794,4,0)),0,VLOOKUP(A4648,'CGN-2015-001'!A4647:I9794,4,0))</f>
        <v>0</v>
      </c>
      <c r="E4648" s="45">
        <f>IF(ISERROR(VLOOKUP(A4648,[3]Hoja1!$A$1:$F$369,4,0)),0,VLOOKUP(A4648,[3]Hoja1!$A$1:$F$369,4,0))</f>
        <v>0</v>
      </c>
      <c r="F4648" s="45">
        <f>IF(ISERROR(VLOOKUP(A4648,[3]Hoja1!$A$1:$F$369,5,0)),0,VLOOKUP(A4648,[3]Hoja1!$A$1:$F$369,5,0))</f>
        <v>0</v>
      </c>
      <c r="G4648" s="102">
        <f>IF(ISERROR(VLOOKUP(A4648,'CGN-2015-001'!A4647:I9794,7,0)),0,VLOOKUP(A4648,'CGN-2015-001'!A4647:I9794,7,0))</f>
        <v>0</v>
      </c>
      <c r="H4648" s="44"/>
      <c r="I4648" s="46"/>
      <c r="J4648" s="113">
        <f t="shared" si="364"/>
        <v>0</v>
      </c>
      <c r="K4648" s="114">
        <f t="shared" si="365"/>
        <v>0</v>
      </c>
      <c r="L4648" s="31">
        <f t="shared" si="366"/>
        <v>0</v>
      </c>
      <c r="M4648" s="1">
        <f t="shared" si="367"/>
        <v>0</v>
      </c>
      <c r="N4648" s="1">
        <f t="shared" si="368"/>
        <v>6</v>
      </c>
    </row>
    <row r="4649" spans="1:14" ht="16.5" hidden="1" thickBot="1" x14ac:dyDescent="0.3">
      <c r="A4649" s="26">
        <v>790109</v>
      </c>
      <c r="B4649" s="42">
        <v>790109</v>
      </c>
      <c r="C4649" s="43" t="s">
        <v>1821</v>
      </c>
      <c r="D4649" s="99">
        <f>IF(ISERROR(VLOOKUP(A4649,'CGN-2015-001'!A4648:I9795,4,0)),0,VLOOKUP(A4649,'CGN-2015-001'!A4648:I9795,4,0))</f>
        <v>0</v>
      </c>
      <c r="E4649" s="45">
        <f>IF(ISERROR(VLOOKUP(A4649,[3]Hoja1!$A$1:$F$369,4,0)),0,VLOOKUP(A4649,[3]Hoja1!$A$1:$F$369,4,0))</f>
        <v>0</v>
      </c>
      <c r="F4649" s="45">
        <f>IF(ISERROR(VLOOKUP(A4649,[3]Hoja1!$A$1:$F$369,5,0)),0,VLOOKUP(A4649,[3]Hoja1!$A$1:$F$369,5,0))</f>
        <v>0</v>
      </c>
      <c r="G4649" s="102">
        <f>IF(ISERROR(VLOOKUP(A4649,'CGN-2015-001'!A4648:I9795,7,0)),0,VLOOKUP(A4649,'CGN-2015-001'!A4648:I9795,7,0))</f>
        <v>0</v>
      </c>
      <c r="H4649" s="44"/>
      <c r="I4649" s="46"/>
      <c r="J4649" s="113">
        <f t="shared" si="364"/>
        <v>0</v>
      </c>
      <c r="K4649" s="114">
        <f t="shared" si="365"/>
        <v>0</v>
      </c>
      <c r="L4649" s="31">
        <f t="shared" si="366"/>
        <v>0</v>
      </c>
      <c r="M4649" s="1">
        <f t="shared" si="367"/>
        <v>0</v>
      </c>
      <c r="N4649" s="1">
        <f t="shared" si="368"/>
        <v>6</v>
      </c>
    </row>
    <row r="4650" spans="1:14" ht="16.5" hidden="1" thickBot="1" x14ac:dyDescent="0.3">
      <c r="A4650" s="26">
        <v>790110</v>
      </c>
      <c r="B4650" s="42">
        <v>790110</v>
      </c>
      <c r="C4650" s="43" t="s">
        <v>1822</v>
      </c>
      <c r="D4650" s="99">
        <f>IF(ISERROR(VLOOKUP(A4650,'CGN-2015-001'!A4649:I9796,4,0)),0,VLOOKUP(A4650,'CGN-2015-001'!A4649:I9796,4,0))</f>
        <v>0</v>
      </c>
      <c r="E4650" s="45">
        <f>IF(ISERROR(VLOOKUP(A4650,[3]Hoja1!$A$1:$F$369,4,0)),0,VLOOKUP(A4650,[3]Hoja1!$A$1:$F$369,4,0))</f>
        <v>0</v>
      </c>
      <c r="F4650" s="45">
        <f>IF(ISERROR(VLOOKUP(A4650,[3]Hoja1!$A$1:$F$369,5,0)),0,VLOOKUP(A4650,[3]Hoja1!$A$1:$F$369,5,0))</f>
        <v>0</v>
      </c>
      <c r="G4650" s="102">
        <f>IF(ISERROR(VLOOKUP(A4650,'CGN-2015-001'!A4649:I9796,7,0)),0,VLOOKUP(A4650,'CGN-2015-001'!A4649:I9796,7,0))</f>
        <v>0</v>
      </c>
      <c r="H4650" s="44"/>
      <c r="I4650" s="46"/>
      <c r="J4650" s="113">
        <f t="shared" si="364"/>
        <v>0</v>
      </c>
      <c r="K4650" s="114">
        <f t="shared" si="365"/>
        <v>0</v>
      </c>
      <c r="L4650" s="31">
        <f t="shared" si="366"/>
        <v>0</v>
      </c>
      <c r="M4650" s="1">
        <f t="shared" si="367"/>
        <v>0</v>
      </c>
      <c r="N4650" s="1">
        <f t="shared" si="368"/>
        <v>6</v>
      </c>
    </row>
    <row r="4651" spans="1:14" ht="16.5" hidden="1" thickBot="1" x14ac:dyDescent="0.3">
      <c r="A4651" s="26">
        <v>790195</v>
      </c>
      <c r="B4651" s="42">
        <v>790195</v>
      </c>
      <c r="C4651" s="43" t="s">
        <v>1956</v>
      </c>
      <c r="D4651" s="99">
        <f>IF(ISERROR(VLOOKUP(A4651,'CGN-2015-001'!A4650:I9797,4,0)),0,VLOOKUP(A4651,'CGN-2015-001'!A4650:I9797,4,0))</f>
        <v>0</v>
      </c>
      <c r="E4651" s="45">
        <f>IF(ISERROR(VLOOKUP(A4651,[3]Hoja1!$A$1:$F$369,4,0)),0,VLOOKUP(A4651,[3]Hoja1!$A$1:$F$369,4,0))</f>
        <v>0</v>
      </c>
      <c r="F4651" s="45">
        <f>IF(ISERROR(VLOOKUP(A4651,[3]Hoja1!$A$1:$F$369,5,0)),0,VLOOKUP(A4651,[3]Hoja1!$A$1:$F$369,5,0))</f>
        <v>0</v>
      </c>
      <c r="G4651" s="102">
        <f>IF(ISERROR(VLOOKUP(A4651,'CGN-2015-001'!A4650:I9797,7,0)),0,VLOOKUP(A4651,'CGN-2015-001'!A4650:I9797,7,0))</f>
        <v>0</v>
      </c>
      <c r="H4651" s="44"/>
      <c r="I4651" s="46"/>
      <c r="J4651" s="113">
        <f t="shared" si="364"/>
        <v>0</v>
      </c>
      <c r="K4651" s="114">
        <f t="shared" si="365"/>
        <v>0</v>
      </c>
      <c r="L4651" s="31">
        <f t="shared" si="366"/>
        <v>0</v>
      </c>
      <c r="M4651" s="1">
        <f t="shared" si="367"/>
        <v>0</v>
      </c>
      <c r="N4651" s="1">
        <f t="shared" si="368"/>
        <v>6</v>
      </c>
    </row>
    <row r="4652" spans="1:14" ht="16.5" hidden="1" thickBot="1" x14ac:dyDescent="0.3">
      <c r="A4652" s="26">
        <v>7902</v>
      </c>
      <c r="B4652" s="48">
        <v>790200</v>
      </c>
      <c r="C4652" s="49" t="s">
        <v>1545</v>
      </c>
      <c r="D4652" s="99">
        <f>IF(ISERROR(VLOOKUP(A4652,'CGN-2015-001'!A4651:I9798,4,0)),0,VLOOKUP(A4652,'CGN-2015-001'!A4651:I9798,4,0))</f>
        <v>0</v>
      </c>
      <c r="E4652" s="40">
        <f>IF(ISERROR(VLOOKUP(A4652,[3]Hoja1!$A$1:$F$369,4,0)),0,VLOOKUP(A4652,[3]Hoja1!$A$1:$F$369,4,0))</f>
        <v>0</v>
      </c>
      <c r="F4652" s="40">
        <f>IF(ISERROR(VLOOKUP(A4652,[3]Hoja1!$A$1:$F$369,5,0)),0,VLOOKUP(A4652,[3]Hoja1!$A$1:$F$369,5,0))</f>
        <v>0</v>
      </c>
      <c r="G4652" s="102">
        <f>IF(ISERROR(VLOOKUP(A4652,'CGN-2015-001'!A4651:I9798,7,0)),0,VLOOKUP(A4652,'CGN-2015-001'!A4651:I9798,7,0))</f>
        <v>0</v>
      </c>
      <c r="H4652" s="50"/>
      <c r="I4652" s="51"/>
      <c r="J4652" s="113">
        <f t="shared" si="364"/>
        <v>0</v>
      </c>
      <c r="K4652" s="114">
        <f t="shared" si="365"/>
        <v>0</v>
      </c>
      <c r="L4652" s="31">
        <f t="shared" si="366"/>
        <v>0</v>
      </c>
      <c r="M4652" s="1">
        <f t="shared" si="367"/>
        <v>0</v>
      </c>
      <c r="N4652" s="1">
        <f t="shared" si="368"/>
        <v>4</v>
      </c>
    </row>
    <row r="4653" spans="1:14" ht="16.5" hidden="1" thickBot="1" x14ac:dyDescent="0.3">
      <c r="A4653" s="26">
        <v>790201</v>
      </c>
      <c r="B4653" s="42">
        <v>790201</v>
      </c>
      <c r="C4653" s="43" t="s">
        <v>1954</v>
      </c>
      <c r="D4653" s="99">
        <f>IF(ISERROR(VLOOKUP(A4653,'CGN-2015-001'!A4652:I9799,4,0)),0,VLOOKUP(A4653,'CGN-2015-001'!A4652:I9799,4,0))</f>
        <v>0</v>
      </c>
      <c r="E4653" s="45">
        <f>IF(ISERROR(VLOOKUP(A4653,[3]Hoja1!$A$1:$F$369,4,0)),0,VLOOKUP(A4653,[3]Hoja1!$A$1:$F$369,4,0))</f>
        <v>0</v>
      </c>
      <c r="F4653" s="45">
        <f>IF(ISERROR(VLOOKUP(A4653,[3]Hoja1!$A$1:$F$369,5,0)),0,VLOOKUP(A4653,[3]Hoja1!$A$1:$F$369,5,0))</f>
        <v>0</v>
      </c>
      <c r="G4653" s="102">
        <f>IF(ISERROR(VLOOKUP(A4653,'CGN-2015-001'!A4652:I9799,7,0)),0,VLOOKUP(A4653,'CGN-2015-001'!A4652:I9799,7,0))</f>
        <v>0</v>
      </c>
      <c r="H4653" s="44"/>
      <c r="I4653" s="46"/>
      <c r="J4653" s="113">
        <f t="shared" si="364"/>
        <v>0</v>
      </c>
      <c r="K4653" s="114">
        <f t="shared" si="365"/>
        <v>0</v>
      </c>
      <c r="L4653" s="31">
        <f t="shared" si="366"/>
        <v>0</v>
      </c>
      <c r="M4653" s="1">
        <f t="shared" si="367"/>
        <v>0</v>
      </c>
      <c r="N4653" s="1">
        <f t="shared" si="368"/>
        <v>6</v>
      </c>
    </row>
    <row r="4654" spans="1:14" ht="16.5" hidden="1" thickBot="1" x14ac:dyDescent="0.3">
      <c r="A4654" s="26">
        <v>790202</v>
      </c>
      <c r="B4654" s="42">
        <v>790202</v>
      </c>
      <c r="C4654" s="43" t="s">
        <v>1820</v>
      </c>
      <c r="D4654" s="99">
        <f>IF(ISERROR(VLOOKUP(A4654,'CGN-2015-001'!A4653:I9800,4,0)),0,VLOOKUP(A4654,'CGN-2015-001'!A4653:I9800,4,0))</f>
        <v>0</v>
      </c>
      <c r="E4654" s="45">
        <f>IF(ISERROR(VLOOKUP(A4654,[3]Hoja1!$A$1:$F$369,4,0)),0,VLOOKUP(A4654,[3]Hoja1!$A$1:$F$369,4,0))</f>
        <v>0</v>
      </c>
      <c r="F4654" s="45">
        <f>IF(ISERROR(VLOOKUP(A4654,[3]Hoja1!$A$1:$F$369,5,0)),0,VLOOKUP(A4654,[3]Hoja1!$A$1:$F$369,5,0))</f>
        <v>0</v>
      </c>
      <c r="G4654" s="102">
        <f>IF(ISERROR(VLOOKUP(A4654,'CGN-2015-001'!A4653:I9800,7,0)),0,VLOOKUP(A4654,'CGN-2015-001'!A4653:I9800,7,0))</f>
        <v>0</v>
      </c>
      <c r="H4654" s="44"/>
      <c r="I4654" s="46"/>
      <c r="J4654" s="113">
        <f t="shared" si="364"/>
        <v>0</v>
      </c>
      <c r="K4654" s="114">
        <f t="shared" si="365"/>
        <v>0</v>
      </c>
      <c r="L4654" s="31">
        <f t="shared" si="366"/>
        <v>0</v>
      </c>
      <c r="M4654" s="1">
        <f t="shared" si="367"/>
        <v>0</v>
      </c>
      <c r="N4654" s="1">
        <f t="shared" si="368"/>
        <v>6</v>
      </c>
    </row>
    <row r="4655" spans="1:14" ht="16.5" hidden="1" thickBot="1" x14ac:dyDescent="0.3">
      <c r="A4655" s="26">
        <v>790203</v>
      </c>
      <c r="B4655" s="42">
        <v>790203</v>
      </c>
      <c r="C4655" s="43" t="s">
        <v>817</v>
      </c>
      <c r="D4655" s="99">
        <f>IF(ISERROR(VLOOKUP(A4655,'CGN-2015-001'!A4654:I9801,4,0)),0,VLOOKUP(A4655,'CGN-2015-001'!A4654:I9801,4,0))</f>
        <v>0</v>
      </c>
      <c r="E4655" s="45">
        <f>IF(ISERROR(VLOOKUP(A4655,[3]Hoja1!$A$1:$F$369,4,0)),0,VLOOKUP(A4655,[3]Hoja1!$A$1:$F$369,4,0))</f>
        <v>0</v>
      </c>
      <c r="F4655" s="45">
        <f>IF(ISERROR(VLOOKUP(A4655,[3]Hoja1!$A$1:$F$369,5,0)),0,VLOOKUP(A4655,[3]Hoja1!$A$1:$F$369,5,0))</f>
        <v>0</v>
      </c>
      <c r="G4655" s="102">
        <f>IF(ISERROR(VLOOKUP(A4655,'CGN-2015-001'!A4654:I9801,7,0)),0,VLOOKUP(A4655,'CGN-2015-001'!A4654:I9801,7,0))</f>
        <v>0</v>
      </c>
      <c r="H4655" s="44"/>
      <c r="I4655" s="46"/>
      <c r="J4655" s="113">
        <f t="shared" si="364"/>
        <v>0</v>
      </c>
      <c r="K4655" s="114">
        <f t="shared" si="365"/>
        <v>0</v>
      </c>
      <c r="L4655" s="31">
        <f t="shared" si="366"/>
        <v>0</v>
      </c>
      <c r="M4655" s="1">
        <f t="shared" si="367"/>
        <v>0</v>
      </c>
      <c r="N4655" s="1">
        <f t="shared" si="368"/>
        <v>6</v>
      </c>
    </row>
    <row r="4656" spans="1:14" ht="16.5" hidden="1" thickBot="1" x14ac:dyDescent="0.3">
      <c r="A4656" s="26">
        <v>790204</v>
      </c>
      <c r="B4656" s="42">
        <v>790204</v>
      </c>
      <c r="C4656" s="43" t="s">
        <v>1819</v>
      </c>
      <c r="D4656" s="99">
        <f>IF(ISERROR(VLOOKUP(A4656,'CGN-2015-001'!A4655:I9802,4,0)),0,VLOOKUP(A4656,'CGN-2015-001'!A4655:I9802,4,0))</f>
        <v>0</v>
      </c>
      <c r="E4656" s="45">
        <f>IF(ISERROR(VLOOKUP(A4656,[3]Hoja1!$A$1:$F$369,4,0)),0,VLOOKUP(A4656,[3]Hoja1!$A$1:$F$369,4,0))</f>
        <v>0</v>
      </c>
      <c r="F4656" s="45">
        <f>IF(ISERROR(VLOOKUP(A4656,[3]Hoja1!$A$1:$F$369,5,0)),0,VLOOKUP(A4656,[3]Hoja1!$A$1:$F$369,5,0))</f>
        <v>0</v>
      </c>
      <c r="G4656" s="102">
        <f>IF(ISERROR(VLOOKUP(A4656,'CGN-2015-001'!A4655:I9802,7,0)),0,VLOOKUP(A4656,'CGN-2015-001'!A4655:I9802,7,0))</f>
        <v>0</v>
      </c>
      <c r="H4656" s="44"/>
      <c r="I4656" s="46"/>
      <c r="J4656" s="113">
        <f t="shared" si="364"/>
        <v>0</v>
      </c>
      <c r="K4656" s="114">
        <f t="shared" si="365"/>
        <v>0</v>
      </c>
      <c r="L4656" s="31">
        <f t="shared" si="366"/>
        <v>0</v>
      </c>
      <c r="M4656" s="1">
        <f t="shared" si="367"/>
        <v>0</v>
      </c>
      <c r="N4656" s="1">
        <f t="shared" si="368"/>
        <v>6</v>
      </c>
    </row>
    <row r="4657" spans="1:14" ht="16.5" hidden="1" thickBot="1" x14ac:dyDescent="0.3">
      <c r="A4657" s="26">
        <v>790205</v>
      </c>
      <c r="B4657" s="42">
        <v>790205</v>
      </c>
      <c r="C4657" s="43" t="s">
        <v>818</v>
      </c>
      <c r="D4657" s="99">
        <f>IF(ISERROR(VLOOKUP(A4657,'CGN-2015-001'!A4656:I9803,4,0)),0,VLOOKUP(A4657,'CGN-2015-001'!A4656:I9803,4,0))</f>
        <v>0</v>
      </c>
      <c r="E4657" s="45">
        <f>IF(ISERROR(VLOOKUP(A4657,[3]Hoja1!$A$1:$F$369,4,0)),0,VLOOKUP(A4657,[3]Hoja1!$A$1:$F$369,4,0))</f>
        <v>0</v>
      </c>
      <c r="F4657" s="45">
        <f>IF(ISERROR(VLOOKUP(A4657,[3]Hoja1!$A$1:$F$369,5,0)),0,VLOOKUP(A4657,[3]Hoja1!$A$1:$F$369,5,0))</f>
        <v>0</v>
      </c>
      <c r="G4657" s="102">
        <f>IF(ISERROR(VLOOKUP(A4657,'CGN-2015-001'!A4656:I9803,7,0)),0,VLOOKUP(A4657,'CGN-2015-001'!A4656:I9803,7,0))</f>
        <v>0</v>
      </c>
      <c r="H4657" s="44"/>
      <c r="I4657" s="46"/>
      <c r="J4657" s="113">
        <f t="shared" si="364"/>
        <v>0</v>
      </c>
      <c r="K4657" s="114">
        <f t="shared" si="365"/>
        <v>0</v>
      </c>
      <c r="L4657" s="31">
        <f t="shared" si="366"/>
        <v>0</v>
      </c>
      <c r="M4657" s="1">
        <f t="shared" si="367"/>
        <v>0</v>
      </c>
      <c r="N4657" s="1">
        <f t="shared" si="368"/>
        <v>6</v>
      </c>
    </row>
    <row r="4658" spans="1:14" ht="16.5" hidden="1" thickBot="1" x14ac:dyDescent="0.3">
      <c r="A4658" s="26">
        <v>790206</v>
      </c>
      <c r="B4658" s="42">
        <v>790206</v>
      </c>
      <c r="C4658" s="43" t="s">
        <v>440</v>
      </c>
      <c r="D4658" s="99">
        <f>IF(ISERROR(VLOOKUP(A4658,'CGN-2015-001'!A4657:I9804,4,0)),0,VLOOKUP(A4658,'CGN-2015-001'!A4657:I9804,4,0))</f>
        <v>0</v>
      </c>
      <c r="E4658" s="45">
        <f>IF(ISERROR(VLOOKUP(A4658,[3]Hoja1!$A$1:$F$369,4,0)),0,VLOOKUP(A4658,[3]Hoja1!$A$1:$F$369,4,0))</f>
        <v>0</v>
      </c>
      <c r="F4658" s="45">
        <f>IF(ISERROR(VLOOKUP(A4658,[3]Hoja1!$A$1:$F$369,5,0)),0,VLOOKUP(A4658,[3]Hoja1!$A$1:$F$369,5,0))</f>
        <v>0</v>
      </c>
      <c r="G4658" s="102">
        <f>IF(ISERROR(VLOOKUP(A4658,'CGN-2015-001'!A4657:I9804,7,0)),0,VLOOKUP(A4658,'CGN-2015-001'!A4657:I9804,7,0))</f>
        <v>0</v>
      </c>
      <c r="H4658" s="44"/>
      <c r="I4658" s="46"/>
      <c r="J4658" s="113">
        <f t="shared" si="364"/>
        <v>0</v>
      </c>
      <c r="K4658" s="114">
        <f t="shared" si="365"/>
        <v>0</v>
      </c>
      <c r="L4658" s="31">
        <f t="shared" si="366"/>
        <v>0</v>
      </c>
      <c r="M4658" s="1">
        <f t="shared" si="367"/>
        <v>0</v>
      </c>
      <c r="N4658" s="1">
        <f t="shared" si="368"/>
        <v>6</v>
      </c>
    </row>
    <row r="4659" spans="1:14" ht="16.5" hidden="1" thickBot="1" x14ac:dyDescent="0.3">
      <c r="A4659" s="26">
        <v>790207</v>
      </c>
      <c r="B4659" s="42">
        <v>790207</v>
      </c>
      <c r="C4659" s="43" t="s">
        <v>1955</v>
      </c>
      <c r="D4659" s="99">
        <f>IF(ISERROR(VLOOKUP(A4659,'CGN-2015-001'!A4658:I9805,4,0)),0,VLOOKUP(A4659,'CGN-2015-001'!A4658:I9805,4,0))</f>
        <v>0</v>
      </c>
      <c r="E4659" s="45">
        <f>IF(ISERROR(VLOOKUP(A4659,[3]Hoja1!$A$1:$F$369,4,0)),0,VLOOKUP(A4659,[3]Hoja1!$A$1:$F$369,4,0))</f>
        <v>0</v>
      </c>
      <c r="F4659" s="45">
        <f>IF(ISERROR(VLOOKUP(A4659,[3]Hoja1!$A$1:$F$369,5,0)),0,VLOOKUP(A4659,[3]Hoja1!$A$1:$F$369,5,0))</f>
        <v>0</v>
      </c>
      <c r="G4659" s="102">
        <f>IF(ISERROR(VLOOKUP(A4659,'CGN-2015-001'!A4658:I9805,7,0)),0,VLOOKUP(A4659,'CGN-2015-001'!A4658:I9805,7,0))</f>
        <v>0</v>
      </c>
      <c r="H4659" s="44"/>
      <c r="I4659" s="46"/>
      <c r="J4659" s="113">
        <f t="shared" si="364"/>
        <v>0</v>
      </c>
      <c r="K4659" s="114">
        <f t="shared" si="365"/>
        <v>0</v>
      </c>
      <c r="L4659" s="31">
        <f t="shared" si="366"/>
        <v>0</v>
      </c>
      <c r="M4659" s="1">
        <f t="shared" si="367"/>
        <v>0</v>
      </c>
      <c r="N4659" s="1">
        <f t="shared" si="368"/>
        <v>6</v>
      </c>
    </row>
    <row r="4660" spans="1:14" ht="16.5" hidden="1" thickBot="1" x14ac:dyDescent="0.3">
      <c r="A4660" s="26">
        <v>790208</v>
      </c>
      <c r="B4660" s="42">
        <v>790208</v>
      </c>
      <c r="C4660" s="43" t="s">
        <v>438</v>
      </c>
      <c r="D4660" s="99">
        <f>IF(ISERROR(VLOOKUP(A4660,'CGN-2015-001'!A4659:I9806,4,0)),0,VLOOKUP(A4660,'CGN-2015-001'!A4659:I9806,4,0))</f>
        <v>0</v>
      </c>
      <c r="E4660" s="45">
        <f>IF(ISERROR(VLOOKUP(A4660,[3]Hoja1!$A$1:$F$369,4,0)),0,VLOOKUP(A4660,[3]Hoja1!$A$1:$F$369,4,0))</f>
        <v>0</v>
      </c>
      <c r="F4660" s="45">
        <f>IF(ISERROR(VLOOKUP(A4660,[3]Hoja1!$A$1:$F$369,5,0)),0,VLOOKUP(A4660,[3]Hoja1!$A$1:$F$369,5,0))</f>
        <v>0</v>
      </c>
      <c r="G4660" s="102">
        <f>IF(ISERROR(VLOOKUP(A4660,'CGN-2015-001'!A4659:I9806,7,0)),0,VLOOKUP(A4660,'CGN-2015-001'!A4659:I9806,7,0))</f>
        <v>0</v>
      </c>
      <c r="H4660" s="44"/>
      <c r="I4660" s="46"/>
      <c r="J4660" s="113">
        <f t="shared" si="364"/>
        <v>0</v>
      </c>
      <c r="K4660" s="114">
        <f t="shared" si="365"/>
        <v>0</v>
      </c>
      <c r="L4660" s="31">
        <f t="shared" si="366"/>
        <v>0</v>
      </c>
      <c r="M4660" s="1">
        <f t="shared" si="367"/>
        <v>0</v>
      </c>
      <c r="N4660" s="1">
        <f t="shared" si="368"/>
        <v>6</v>
      </c>
    </row>
    <row r="4661" spans="1:14" ht="16.5" hidden="1" thickBot="1" x14ac:dyDescent="0.3">
      <c r="A4661" s="26">
        <v>790209</v>
      </c>
      <c r="B4661" s="42">
        <v>790209</v>
      </c>
      <c r="C4661" s="43" t="s">
        <v>1821</v>
      </c>
      <c r="D4661" s="99">
        <f>IF(ISERROR(VLOOKUP(A4661,'CGN-2015-001'!A4660:I9807,4,0)),0,VLOOKUP(A4661,'CGN-2015-001'!A4660:I9807,4,0))</f>
        <v>0</v>
      </c>
      <c r="E4661" s="45">
        <f>IF(ISERROR(VLOOKUP(A4661,[3]Hoja1!$A$1:$F$369,4,0)),0,VLOOKUP(A4661,[3]Hoja1!$A$1:$F$369,4,0))</f>
        <v>0</v>
      </c>
      <c r="F4661" s="45">
        <f>IF(ISERROR(VLOOKUP(A4661,[3]Hoja1!$A$1:$F$369,5,0)),0,VLOOKUP(A4661,[3]Hoja1!$A$1:$F$369,5,0))</f>
        <v>0</v>
      </c>
      <c r="G4661" s="102">
        <f>IF(ISERROR(VLOOKUP(A4661,'CGN-2015-001'!A4660:I9807,7,0)),0,VLOOKUP(A4661,'CGN-2015-001'!A4660:I9807,7,0))</f>
        <v>0</v>
      </c>
      <c r="H4661" s="44"/>
      <c r="I4661" s="46"/>
      <c r="J4661" s="113">
        <f t="shared" si="364"/>
        <v>0</v>
      </c>
      <c r="K4661" s="114">
        <f t="shared" si="365"/>
        <v>0</v>
      </c>
      <c r="L4661" s="31">
        <f t="shared" si="366"/>
        <v>0</v>
      </c>
      <c r="M4661" s="1">
        <f t="shared" si="367"/>
        <v>0</v>
      </c>
      <c r="N4661" s="1">
        <f t="shared" si="368"/>
        <v>6</v>
      </c>
    </row>
    <row r="4662" spans="1:14" ht="16.5" hidden="1" thickBot="1" x14ac:dyDescent="0.3">
      <c r="A4662" s="26">
        <v>790210</v>
      </c>
      <c r="B4662" s="42">
        <v>790210</v>
      </c>
      <c r="C4662" s="43" t="s">
        <v>1822</v>
      </c>
      <c r="D4662" s="99">
        <f>IF(ISERROR(VLOOKUP(A4662,'CGN-2015-001'!A4661:I9808,4,0)),0,VLOOKUP(A4662,'CGN-2015-001'!A4661:I9808,4,0))</f>
        <v>0</v>
      </c>
      <c r="E4662" s="45">
        <f>IF(ISERROR(VLOOKUP(A4662,[3]Hoja1!$A$1:$F$369,4,0)),0,VLOOKUP(A4662,[3]Hoja1!$A$1:$F$369,4,0))</f>
        <v>0</v>
      </c>
      <c r="F4662" s="45">
        <f>IF(ISERROR(VLOOKUP(A4662,[3]Hoja1!$A$1:$F$369,5,0)),0,VLOOKUP(A4662,[3]Hoja1!$A$1:$F$369,5,0))</f>
        <v>0</v>
      </c>
      <c r="G4662" s="102">
        <f>IF(ISERROR(VLOOKUP(A4662,'CGN-2015-001'!A4661:I9808,7,0)),0,VLOOKUP(A4662,'CGN-2015-001'!A4661:I9808,7,0))</f>
        <v>0</v>
      </c>
      <c r="H4662" s="44"/>
      <c r="I4662" s="46"/>
      <c r="J4662" s="113">
        <f t="shared" si="364"/>
        <v>0</v>
      </c>
      <c r="K4662" s="114">
        <f t="shared" si="365"/>
        <v>0</v>
      </c>
      <c r="L4662" s="31">
        <f t="shared" si="366"/>
        <v>0</v>
      </c>
      <c r="M4662" s="1">
        <f t="shared" si="367"/>
        <v>0</v>
      </c>
      <c r="N4662" s="1">
        <f t="shared" si="368"/>
        <v>6</v>
      </c>
    </row>
    <row r="4663" spans="1:14" ht="16.5" hidden="1" thickBot="1" x14ac:dyDescent="0.3">
      <c r="A4663" s="26">
        <v>790295</v>
      </c>
      <c r="B4663" s="42">
        <v>790295</v>
      </c>
      <c r="C4663" s="43" t="s">
        <v>1956</v>
      </c>
      <c r="D4663" s="99">
        <f>IF(ISERROR(VLOOKUP(A4663,'CGN-2015-001'!A4662:I9809,4,0)),0,VLOOKUP(A4663,'CGN-2015-001'!A4662:I9809,4,0))</f>
        <v>0</v>
      </c>
      <c r="E4663" s="45">
        <f>IF(ISERROR(VLOOKUP(A4663,[3]Hoja1!$A$1:$F$369,4,0)),0,VLOOKUP(A4663,[3]Hoja1!$A$1:$F$369,4,0))</f>
        <v>0</v>
      </c>
      <c r="F4663" s="45">
        <f>IF(ISERROR(VLOOKUP(A4663,[3]Hoja1!$A$1:$F$369,5,0)),0,VLOOKUP(A4663,[3]Hoja1!$A$1:$F$369,5,0))</f>
        <v>0</v>
      </c>
      <c r="G4663" s="102">
        <f>IF(ISERROR(VLOOKUP(A4663,'CGN-2015-001'!A4662:I9809,7,0)),0,VLOOKUP(A4663,'CGN-2015-001'!A4662:I9809,7,0))</f>
        <v>0</v>
      </c>
      <c r="H4663" s="44"/>
      <c r="I4663" s="46"/>
      <c r="J4663" s="113">
        <f t="shared" si="364"/>
        <v>0</v>
      </c>
      <c r="K4663" s="114">
        <f t="shared" si="365"/>
        <v>0</v>
      </c>
      <c r="L4663" s="31">
        <f t="shared" si="366"/>
        <v>0</v>
      </c>
      <c r="M4663" s="1">
        <f t="shared" si="367"/>
        <v>0</v>
      </c>
      <c r="N4663" s="1">
        <f t="shared" si="368"/>
        <v>6</v>
      </c>
    </row>
    <row r="4664" spans="1:14" ht="16.5" hidden="1" thickBot="1" x14ac:dyDescent="0.3">
      <c r="A4664" s="26">
        <v>7904</v>
      </c>
      <c r="B4664" s="48">
        <v>790400</v>
      </c>
      <c r="C4664" s="49" t="s">
        <v>2033</v>
      </c>
      <c r="D4664" s="99">
        <f>IF(ISERROR(VLOOKUP(A4664,'CGN-2015-001'!A4663:I9810,4,0)),0,VLOOKUP(A4664,'CGN-2015-001'!A4663:I9810,4,0))</f>
        <v>0</v>
      </c>
      <c r="E4664" s="40">
        <f>IF(ISERROR(VLOOKUP(A4664,[3]Hoja1!$A$1:$F$369,4,0)),0,VLOOKUP(A4664,[3]Hoja1!$A$1:$F$369,4,0))</f>
        <v>0</v>
      </c>
      <c r="F4664" s="40">
        <f>IF(ISERROR(VLOOKUP(A4664,[3]Hoja1!$A$1:$F$369,5,0)),0,VLOOKUP(A4664,[3]Hoja1!$A$1:$F$369,5,0))</f>
        <v>0</v>
      </c>
      <c r="G4664" s="102">
        <f>IF(ISERROR(VLOOKUP(A4664,'CGN-2015-001'!A4663:I9810,7,0)),0,VLOOKUP(A4664,'CGN-2015-001'!A4663:I9810,7,0))</f>
        <v>0</v>
      </c>
      <c r="H4664" s="50"/>
      <c r="I4664" s="51"/>
      <c r="J4664" s="113">
        <f t="shared" si="364"/>
        <v>0</v>
      </c>
      <c r="K4664" s="114">
        <f t="shared" si="365"/>
        <v>0</v>
      </c>
      <c r="L4664" s="31">
        <f t="shared" si="366"/>
        <v>0</v>
      </c>
      <c r="M4664" s="1">
        <f t="shared" si="367"/>
        <v>0</v>
      </c>
      <c r="N4664" s="1">
        <f t="shared" si="368"/>
        <v>4</v>
      </c>
    </row>
    <row r="4665" spans="1:14" ht="16.5" hidden="1" thickBot="1" x14ac:dyDescent="0.3">
      <c r="A4665" s="26">
        <v>790401</v>
      </c>
      <c r="B4665" s="42">
        <v>790401</v>
      </c>
      <c r="C4665" s="43" t="s">
        <v>1954</v>
      </c>
      <c r="D4665" s="99">
        <f>IF(ISERROR(VLOOKUP(A4665,'CGN-2015-001'!A4664:I9811,4,0)),0,VLOOKUP(A4665,'CGN-2015-001'!A4664:I9811,4,0))</f>
        <v>0</v>
      </c>
      <c r="E4665" s="45">
        <f>IF(ISERROR(VLOOKUP(A4665,[3]Hoja1!$A$1:$F$369,4,0)),0,VLOOKUP(A4665,[3]Hoja1!$A$1:$F$369,4,0))</f>
        <v>0</v>
      </c>
      <c r="F4665" s="45">
        <f>IF(ISERROR(VLOOKUP(A4665,[3]Hoja1!$A$1:$F$369,5,0)),0,VLOOKUP(A4665,[3]Hoja1!$A$1:$F$369,5,0))</f>
        <v>0</v>
      </c>
      <c r="G4665" s="102">
        <f>IF(ISERROR(VLOOKUP(A4665,'CGN-2015-001'!A4664:I9811,7,0)),0,VLOOKUP(A4665,'CGN-2015-001'!A4664:I9811,7,0))</f>
        <v>0</v>
      </c>
      <c r="H4665" s="44"/>
      <c r="I4665" s="46"/>
      <c r="J4665" s="113">
        <f t="shared" si="364"/>
        <v>0</v>
      </c>
      <c r="K4665" s="114">
        <f t="shared" si="365"/>
        <v>0</v>
      </c>
      <c r="L4665" s="31">
        <f t="shared" si="366"/>
        <v>0</v>
      </c>
      <c r="M4665" s="1">
        <f t="shared" si="367"/>
        <v>0</v>
      </c>
      <c r="N4665" s="1">
        <f t="shared" si="368"/>
        <v>6</v>
      </c>
    </row>
    <row r="4666" spans="1:14" ht="16.5" hidden="1" thickBot="1" x14ac:dyDescent="0.3">
      <c r="A4666" s="26">
        <v>790402</v>
      </c>
      <c r="B4666" s="42">
        <v>790402</v>
      </c>
      <c r="C4666" s="43" t="s">
        <v>1820</v>
      </c>
      <c r="D4666" s="99">
        <f>IF(ISERROR(VLOOKUP(A4666,'CGN-2015-001'!A4665:I9812,4,0)),0,VLOOKUP(A4666,'CGN-2015-001'!A4665:I9812,4,0))</f>
        <v>0</v>
      </c>
      <c r="E4666" s="45">
        <f>IF(ISERROR(VLOOKUP(A4666,[3]Hoja1!$A$1:$F$369,4,0)),0,VLOOKUP(A4666,[3]Hoja1!$A$1:$F$369,4,0))</f>
        <v>0</v>
      </c>
      <c r="F4666" s="45">
        <f>IF(ISERROR(VLOOKUP(A4666,[3]Hoja1!$A$1:$F$369,5,0)),0,VLOOKUP(A4666,[3]Hoja1!$A$1:$F$369,5,0))</f>
        <v>0</v>
      </c>
      <c r="G4666" s="102">
        <f>IF(ISERROR(VLOOKUP(A4666,'CGN-2015-001'!A4665:I9812,7,0)),0,VLOOKUP(A4666,'CGN-2015-001'!A4665:I9812,7,0))</f>
        <v>0</v>
      </c>
      <c r="H4666" s="44"/>
      <c r="I4666" s="46"/>
      <c r="J4666" s="113">
        <f t="shared" si="364"/>
        <v>0</v>
      </c>
      <c r="K4666" s="114">
        <f t="shared" si="365"/>
        <v>0</v>
      </c>
      <c r="L4666" s="31">
        <f t="shared" si="366"/>
        <v>0</v>
      </c>
      <c r="M4666" s="1">
        <f t="shared" si="367"/>
        <v>0</v>
      </c>
      <c r="N4666" s="1">
        <f t="shared" si="368"/>
        <v>6</v>
      </c>
    </row>
    <row r="4667" spans="1:14" ht="16.5" hidden="1" thickBot="1" x14ac:dyDescent="0.3">
      <c r="A4667" s="26">
        <v>790403</v>
      </c>
      <c r="B4667" s="42">
        <v>790403</v>
      </c>
      <c r="C4667" s="43" t="s">
        <v>817</v>
      </c>
      <c r="D4667" s="99">
        <f>IF(ISERROR(VLOOKUP(A4667,'CGN-2015-001'!A4666:I9813,4,0)),0,VLOOKUP(A4667,'CGN-2015-001'!A4666:I9813,4,0))</f>
        <v>0</v>
      </c>
      <c r="E4667" s="45">
        <f>IF(ISERROR(VLOOKUP(A4667,[3]Hoja1!$A$1:$F$369,4,0)),0,VLOOKUP(A4667,[3]Hoja1!$A$1:$F$369,4,0))</f>
        <v>0</v>
      </c>
      <c r="F4667" s="45">
        <f>IF(ISERROR(VLOOKUP(A4667,[3]Hoja1!$A$1:$F$369,5,0)),0,VLOOKUP(A4667,[3]Hoja1!$A$1:$F$369,5,0))</f>
        <v>0</v>
      </c>
      <c r="G4667" s="102">
        <f>IF(ISERROR(VLOOKUP(A4667,'CGN-2015-001'!A4666:I9813,7,0)),0,VLOOKUP(A4667,'CGN-2015-001'!A4666:I9813,7,0))</f>
        <v>0</v>
      </c>
      <c r="H4667" s="44"/>
      <c r="I4667" s="46"/>
      <c r="J4667" s="113">
        <f t="shared" si="364"/>
        <v>0</v>
      </c>
      <c r="K4667" s="114">
        <f t="shared" si="365"/>
        <v>0</v>
      </c>
      <c r="L4667" s="31">
        <f t="shared" si="366"/>
        <v>0</v>
      </c>
      <c r="M4667" s="1">
        <f t="shared" si="367"/>
        <v>0</v>
      </c>
      <c r="N4667" s="1">
        <f t="shared" si="368"/>
        <v>6</v>
      </c>
    </row>
    <row r="4668" spans="1:14" ht="16.5" hidden="1" thickBot="1" x14ac:dyDescent="0.3">
      <c r="A4668" s="26">
        <v>790404</v>
      </c>
      <c r="B4668" s="42">
        <v>790404</v>
      </c>
      <c r="C4668" s="43" t="s">
        <v>1819</v>
      </c>
      <c r="D4668" s="99">
        <f>IF(ISERROR(VLOOKUP(A4668,'CGN-2015-001'!A4667:I9814,4,0)),0,VLOOKUP(A4668,'CGN-2015-001'!A4667:I9814,4,0))</f>
        <v>0</v>
      </c>
      <c r="E4668" s="45">
        <f>IF(ISERROR(VLOOKUP(A4668,[3]Hoja1!$A$1:$F$369,4,0)),0,VLOOKUP(A4668,[3]Hoja1!$A$1:$F$369,4,0))</f>
        <v>0</v>
      </c>
      <c r="F4668" s="45">
        <f>IF(ISERROR(VLOOKUP(A4668,[3]Hoja1!$A$1:$F$369,5,0)),0,VLOOKUP(A4668,[3]Hoja1!$A$1:$F$369,5,0))</f>
        <v>0</v>
      </c>
      <c r="G4668" s="102">
        <f>IF(ISERROR(VLOOKUP(A4668,'CGN-2015-001'!A4667:I9814,7,0)),0,VLOOKUP(A4668,'CGN-2015-001'!A4667:I9814,7,0))</f>
        <v>0</v>
      </c>
      <c r="H4668" s="44"/>
      <c r="I4668" s="46"/>
      <c r="J4668" s="113">
        <f t="shared" si="364"/>
        <v>0</v>
      </c>
      <c r="K4668" s="114">
        <f t="shared" si="365"/>
        <v>0</v>
      </c>
      <c r="L4668" s="31">
        <f t="shared" si="366"/>
        <v>0</v>
      </c>
      <c r="M4668" s="1">
        <f t="shared" si="367"/>
        <v>0</v>
      </c>
      <c r="N4668" s="1">
        <f t="shared" si="368"/>
        <v>6</v>
      </c>
    </row>
    <row r="4669" spans="1:14" ht="16.5" hidden="1" thickBot="1" x14ac:dyDescent="0.3">
      <c r="A4669" s="26">
        <v>790405</v>
      </c>
      <c r="B4669" s="42">
        <v>790405</v>
      </c>
      <c r="C4669" s="43" t="s">
        <v>818</v>
      </c>
      <c r="D4669" s="99">
        <f>IF(ISERROR(VLOOKUP(A4669,'CGN-2015-001'!A4668:I9815,4,0)),0,VLOOKUP(A4669,'CGN-2015-001'!A4668:I9815,4,0))</f>
        <v>0</v>
      </c>
      <c r="E4669" s="45">
        <f>IF(ISERROR(VLOOKUP(A4669,[3]Hoja1!$A$1:$F$369,4,0)),0,VLOOKUP(A4669,[3]Hoja1!$A$1:$F$369,4,0))</f>
        <v>0</v>
      </c>
      <c r="F4669" s="45">
        <f>IF(ISERROR(VLOOKUP(A4669,[3]Hoja1!$A$1:$F$369,5,0)),0,VLOOKUP(A4669,[3]Hoja1!$A$1:$F$369,5,0))</f>
        <v>0</v>
      </c>
      <c r="G4669" s="102">
        <f>IF(ISERROR(VLOOKUP(A4669,'CGN-2015-001'!A4668:I9815,7,0)),0,VLOOKUP(A4669,'CGN-2015-001'!A4668:I9815,7,0))</f>
        <v>0</v>
      </c>
      <c r="H4669" s="44"/>
      <c r="I4669" s="46"/>
      <c r="J4669" s="113">
        <f t="shared" si="364"/>
        <v>0</v>
      </c>
      <c r="K4669" s="114">
        <f t="shared" si="365"/>
        <v>0</v>
      </c>
      <c r="L4669" s="31">
        <f t="shared" si="366"/>
        <v>0</v>
      </c>
      <c r="M4669" s="1">
        <f t="shared" si="367"/>
        <v>0</v>
      </c>
      <c r="N4669" s="1">
        <f t="shared" si="368"/>
        <v>6</v>
      </c>
    </row>
    <row r="4670" spans="1:14" ht="16.5" hidden="1" thickBot="1" x14ac:dyDescent="0.3">
      <c r="A4670" s="26">
        <v>790406</v>
      </c>
      <c r="B4670" s="42">
        <v>790406</v>
      </c>
      <c r="C4670" s="43" t="s">
        <v>440</v>
      </c>
      <c r="D4670" s="99">
        <f>IF(ISERROR(VLOOKUP(A4670,'CGN-2015-001'!A4669:I9816,4,0)),0,VLOOKUP(A4670,'CGN-2015-001'!A4669:I9816,4,0))</f>
        <v>0</v>
      </c>
      <c r="E4670" s="45">
        <f>IF(ISERROR(VLOOKUP(A4670,[3]Hoja1!$A$1:$F$369,4,0)),0,VLOOKUP(A4670,[3]Hoja1!$A$1:$F$369,4,0))</f>
        <v>0</v>
      </c>
      <c r="F4670" s="45">
        <f>IF(ISERROR(VLOOKUP(A4670,[3]Hoja1!$A$1:$F$369,5,0)),0,VLOOKUP(A4670,[3]Hoja1!$A$1:$F$369,5,0))</f>
        <v>0</v>
      </c>
      <c r="G4670" s="102">
        <f>IF(ISERROR(VLOOKUP(A4670,'CGN-2015-001'!A4669:I9816,7,0)),0,VLOOKUP(A4670,'CGN-2015-001'!A4669:I9816,7,0))</f>
        <v>0</v>
      </c>
      <c r="H4670" s="44"/>
      <c r="I4670" s="46"/>
      <c r="J4670" s="113">
        <f t="shared" si="364"/>
        <v>0</v>
      </c>
      <c r="K4670" s="114">
        <f t="shared" si="365"/>
        <v>0</v>
      </c>
      <c r="L4670" s="31">
        <f t="shared" si="366"/>
        <v>0</v>
      </c>
      <c r="M4670" s="1">
        <f t="shared" si="367"/>
        <v>0</v>
      </c>
      <c r="N4670" s="1">
        <f t="shared" si="368"/>
        <v>6</v>
      </c>
    </row>
    <row r="4671" spans="1:14" ht="16.5" hidden="1" thickBot="1" x14ac:dyDescent="0.3">
      <c r="A4671" s="26">
        <v>790407</v>
      </c>
      <c r="B4671" s="42">
        <v>790407</v>
      </c>
      <c r="C4671" s="43" t="s">
        <v>1955</v>
      </c>
      <c r="D4671" s="99">
        <f>IF(ISERROR(VLOOKUP(A4671,'CGN-2015-001'!A4670:I9817,4,0)),0,VLOOKUP(A4671,'CGN-2015-001'!A4670:I9817,4,0))</f>
        <v>0</v>
      </c>
      <c r="E4671" s="45">
        <f>IF(ISERROR(VLOOKUP(A4671,[3]Hoja1!$A$1:$F$369,4,0)),0,VLOOKUP(A4671,[3]Hoja1!$A$1:$F$369,4,0))</f>
        <v>0</v>
      </c>
      <c r="F4671" s="45">
        <f>IF(ISERROR(VLOOKUP(A4671,[3]Hoja1!$A$1:$F$369,5,0)),0,VLOOKUP(A4671,[3]Hoja1!$A$1:$F$369,5,0))</f>
        <v>0</v>
      </c>
      <c r="G4671" s="102">
        <f>IF(ISERROR(VLOOKUP(A4671,'CGN-2015-001'!A4670:I9817,7,0)),0,VLOOKUP(A4671,'CGN-2015-001'!A4670:I9817,7,0))</f>
        <v>0</v>
      </c>
      <c r="H4671" s="44"/>
      <c r="I4671" s="46"/>
      <c r="J4671" s="113">
        <f t="shared" si="364"/>
        <v>0</v>
      </c>
      <c r="K4671" s="114">
        <f t="shared" si="365"/>
        <v>0</v>
      </c>
      <c r="L4671" s="31">
        <f t="shared" si="366"/>
        <v>0</v>
      </c>
      <c r="M4671" s="1">
        <f t="shared" si="367"/>
        <v>0</v>
      </c>
      <c r="N4671" s="1">
        <f t="shared" si="368"/>
        <v>6</v>
      </c>
    </row>
    <row r="4672" spans="1:14" ht="16.5" hidden="1" thickBot="1" x14ac:dyDescent="0.3">
      <c r="A4672" s="26">
        <v>790408</v>
      </c>
      <c r="B4672" s="42">
        <v>790408</v>
      </c>
      <c r="C4672" s="43" t="s">
        <v>438</v>
      </c>
      <c r="D4672" s="99">
        <f>IF(ISERROR(VLOOKUP(A4672,'CGN-2015-001'!A4671:I9818,4,0)),0,VLOOKUP(A4672,'CGN-2015-001'!A4671:I9818,4,0))</f>
        <v>0</v>
      </c>
      <c r="E4672" s="45">
        <f>IF(ISERROR(VLOOKUP(A4672,[3]Hoja1!$A$1:$F$369,4,0)),0,VLOOKUP(A4672,[3]Hoja1!$A$1:$F$369,4,0))</f>
        <v>0</v>
      </c>
      <c r="F4672" s="45">
        <f>IF(ISERROR(VLOOKUP(A4672,[3]Hoja1!$A$1:$F$369,5,0)),0,VLOOKUP(A4672,[3]Hoja1!$A$1:$F$369,5,0))</f>
        <v>0</v>
      </c>
      <c r="G4672" s="102">
        <f>IF(ISERROR(VLOOKUP(A4672,'CGN-2015-001'!A4671:I9818,7,0)),0,VLOOKUP(A4672,'CGN-2015-001'!A4671:I9818,7,0))</f>
        <v>0</v>
      </c>
      <c r="H4672" s="44"/>
      <c r="I4672" s="46"/>
      <c r="J4672" s="113">
        <f t="shared" si="364"/>
        <v>0</v>
      </c>
      <c r="K4672" s="114">
        <f t="shared" si="365"/>
        <v>0</v>
      </c>
      <c r="L4672" s="31">
        <f t="shared" si="366"/>
        <v>0</v>
      </c>
      <c r="M4672" s="1">
        <f t="shared" si="367"/>
        <v>0</v>
      </c>
      <c r="N4672" s="1">
        <f t="shared" si="368"/>
        <v>6</v>
      </c>
    </row>
    <row r="4673" spans="1:14" ht="16.5" hidden="1" thickBot="1" x14ac:dyDescent="0.3">
      <c r="A4673" s="26">
        <v>790409</v>
      </c>
      <c r="B4673" s="42">
        <v>790409</v>
      </c>
      <c r="C4673" s="43" t="s">
        <v>1821</v>
      </c>
      <c r="D4673" s="99">
        <f>IF(ISERROR(VLOOKUP(A4673,'CGN-2015-001'!A4672:I9819,4,0)),0,VLOOKUP(A4673,'CGN-2015-001'!A4672:I9819,4,0))</f>
        <v>0</v>
      </c>
      <c r="E4673" s="45">
        <f>IF(ISERROR(VLOOKUP(A4673,[3]Hoja1!$A$1:$F$369,4,0)),0,VLOOKUP(A4673,[3]Hoja1!$A$1:$F$369,4,0))</f>
        <v>0</v>
      </c>
      <c r="F4673" s="45">
        <f>IF(ISERROR(VLOOKUP(A4673,[3]Hoja1!$A$1:$F$369,5,0)),0,VLOOKUP(A4673,[3]Hoja1!$A$1:$F$369,5,0))</f>
        <v>0</v>
      </c>
      <c r="G4673" s="102">
        <f>IF(ISERROR(VLOOKUP(A4673,'CGN-2015-001'!A4672:I9819,7,0)),0,VLOOKUP(A4673,'CGN-2015-001'!A4672:I9819,7,0))</f>
        <v>0</v>
      </c>
      <c r="H4673" s="44"/>
      <c r="I4673" s="46"/>
      <c r="J4673" s="113">
        <f t="shared" si="364"/>
        <v>0</v>
      </c>
      <c r="K4673" s="114">
        <f t="shared" si="365"/>
        <v>0</v>
      </c>
      <c r="L4673" s="31">
        <f t="shared" si="366"/>
        <v>0</v>
      </c>
      <c r="M4673" s="1">
        <f t="shared" si="367"/>
        <v>0</v>
      </c>
      <c r="N4673" s="1">
        <f t="shared" si="368"/>
        <v>6</v>
      </c>
    </row>
    <row r="4674" spans="1:14" ht="16.5" hidden="1" thickBot="1" x14ac:dyDescent="0.3">
      <c r="A4674" s="26">
        <v>790410</v>
      </c>
      <c r="B4674" s="42">
        <v>790410</v>
      </c>
      <c r="C4674" s="43" t="s">
        <v>1822</v>
      </c>
      <c r="D4674" s="99">
        <f>IF(ISERROR(VLOOKUP(A4674,'CGN-2015-001'!A4673:I9820,4,0)),0,VLOOKUP(A4674,'CGN-2015-001'!A4673:I9820,4,0))</f>
        <v>0</v>
      </c>
      <c r="E4674" s="45">
        <f>IF(ISERROR(VLOOKUP(A4674,[3]Hoja1!$A$1:$F$369,4,0)),0,VLOOKUP(A4674,[3]Hoja1!$A$1:$F$369,4,0))</f>
        <v>0</v>
      </c>
      <c r="F4674" s="45">
        <f>IF(ISERROR(VLOOKUP(A4674,[3]Hoja1!$A$1:$F$369,5,0)),0,VLOOKUP(A4674,[3]Hoja1!$A$1:$F$369,5,0))</f>
        <v>0</v>
      </c>
      <c r="G4674" s="102">
        <f>IF(ISERROR(VLOOKUP(A4674,'CGN-2015-001'!A4673:I9820,7,0)),0,VLOOKUP(A4674,'CGN-2015-001'!A4673:I9820,7,0))</f>
        <v>0</v>
      </c>
      <c r="H4674" s="44"/>
      <c r="I4674" s="46"/>
      <c r="J4674" s="113">
        <f t="shared" si="364"/>
        <v>0</v>
      </c>
      <c r="K4674" s="114">
        <f t="shared" si="365"/>
        <v>0</v>
      </c>
      <c r="L4674" s="31">
        <f t="shared" si="366"/>
        <v>0</v>
      </c>
      <c r="M4674" s="1">
        <f t="shared" si="367"/>
        <v>0</v>
      </c>
      <c r="N4674" s="1">
        <f t="shared" si="368"/>
        <v>6</v>
      </c>
    </row>
    <row r="4675" spans="1:14" ht="16.5" hidden="1" thickBot="1" x14ac:dyDescent="0.3">
      <c r="A4675" s="26">
        <v>790495</v>
      </c>
      <c r="B4675" s="42">
        <v>790495</v>
      </c>
      <c r="C4675" s="43" t="s">
        <v>1956</v>
      </c>
      <c r="D4675" s="99">
        <f>IF(ISERROR(VLOOKUP(A4675,'CGN-2015-001'!A4674:I9821,4,0)),0,VLOOKUP(A4675,'CGN-2015-001'!A4674:I9821,4,0))</f>
        <v>0</v>
      </c>
      <c r="E4675" s="45">
        <f>IF(ISERROR(VLOOKUP(A4675,[3]Hoja1!$A$1:$F$369,4,0)),0,VLOOKUP(A4675,[3]Hoja1!$A$1:$F$369,4,0))</f>
        <v>0</v>
      </c>
      <c r="F4675" s="45">
        <f>IF(ISERROR(VLOOKUP(A4675,[3]Hoja1!$A$1:$F$369,5,0)),0,VLOOKUP(A4675,[3]Hoja1!$A$1:$F$369,5,0))</f>
        <v>0</v>
      </c>
      <c r="G4675" s="102">
        <f>IF(ISERROR(VLOOKUP(A4675,'CGN-2015-001'!A4674:I9821,7,0)),0,VLOOKUP(A4675,'CGN-2015-001'!A4674:I9821,7,0))</f>
        <v>0</v>
      </c>
      <c r="H4675" s="44"/>
      <c r="I4675" s="46"/>
      <c r="J4675" s="113">
        <f t="shared" si="364"/>
        <v>0</v>
      </c>
      <c r="K4675" s="114">
        <f t="shared" si="365"/>
        <v>0</v>
      </c>
      <c r="L4675" s="31">
        <f t="shared" si="366"/>
        <v>0</v>
      </c>
      <c r="M4675" s="1">
        <f t="shared" si="367"/>
        <v>0</v>
      </c>
      <c r="N4675" s="1">
        <f t="shared" si="368"/>
        <v>6</v>
      </c>
    </row>
    <row r="4676" spans="1:14" ht="16.5" hidden="1" thickBot="1" x14ac:dyDescent="0.3">
      <c r="A4676" s="26">
        <v>7905</v>
      </c>
      <c r="B4676" s="48">
        <v>790500</v>
      </c>
      <c r="C4676" s="49" t="s">
        <v>1512</v>
      </c>
      <c r="D4676" s="99">
        <f>IF(ISERROR(VLOOKUP(A4676,'CGN-2015-001'!A4675:I9822,4,0)),0,VLOOKUP(A4676,'CGN-2015-001'!A4675:I9822,4,0))</f>
        <v>0</v>
      </c>
      <c r="E4676" s="40">
        <f>IF(ISERROR(VLOOKUP(A4676,[3]Hoja1!$A$1:$F$369,4,0)),0,VLOOKUP(A4676,[3]Hoja1!$A$1:$F$369,4,0))</f>
        <v>0</v>
      </c>
      <c r="F4676" s="40">
        <f>IF(ISERROR(VLOOKUP(A4676,[3]Hoja1!$A$1:$F$369,5,0)),0,VLOOKUP(A4676,[3]Hoja1!$A$1:$F$369,5,0))</f>
        <v>0</v>
      </c>
      <c r="G4676" s="102">
        <f>IF(ISERROR(VLOOKUP(A4676,'CGN-2015-001'!A4675:I9822,7,0)),0,VLOOKUP(A4676,'CGN-2015-001'!A4675:I9822,7,0))</f>
        <v>0</v>
      </c>
      <c r="H4676" s="50"/>
      <c r="I4676" s="51"/>
      <c r="J4676" s="113">
        <f t="shared" si="364"/>
        <v>0</v>
      </c>
      <c r="K4676" s="114">
        <f t="shared" si="365"/>
        <v>0</v>
      </c>
      <c r="L4676" s="31">
        <f t="shared" si="366"/>
        <v>0</v>
      </c>
      <c r="M4676" s="1">
        <f t="shared" si="367"/>
        <v>0</v>
      </c>
      <c r="N4676" s="1">
        <f t="shared" si="368"/>
        <v>4</v>
      </c>
    </row>
    <row r="4677" spans="1:14" ht="16.5" hidden="1" thickBot="1" x14ac:dyDescent="0.3">
      <c r="A4677" s="26">
        <v>790501</v>
      </c>
      <c r="B4677" s="42">
        <v>790501</v>
      </c>
      <c r="C4677" s="43" t="s">
        <v>1954</v>
      </c>
      <c r="D4677" s="99">
        <f>IF(ISERROR(VLOOKUP(A4677,'CGN-2015-001'!A4676:I9823,4,0)),0,VLOOKUP(A4677,'CGN-2015-001'!A4676:I9823,4,0))</f>
        <v>0</v>
      </c>
      <c r="E4677" s="45">
        <f>IF(ISERROR(VLOOKUP(A4677,[3]Hoja1!$A$1:$F$369,4,0)),0,VLOOKUP(A4677,[3]Hoja1!$A$1:$F$369,4,0))</f>
        <v>0</v>
      </c>
      <c r="F4677" s="45">
        <f>IF(ISERROR(VLOOKUP(A4677,[3]Hoja1!$A$1:$F$369,5,0)),0,VLOOKUP(A4677,[3]Hoja1!$A$1:$F$369,5,0))</f>
        <v>0</v>
      </c>
      <c r="G4677" s="102">
        <f>IF(ISERROR(VLOOKUP(A4677,'CGN-2015-001'!A4676:I9823,7,0)),0,VLOOKUP(A4677,'CGN-2015-001'!A4676:I9823,7,0))</f>
        <v>0</v>
      </c>
      <c r="H4677" s="44"/>
      <c r="I4677" s="46"/>
      <c r="J4677" s="113">
        <f t="shared" si="364"/>
        <v>0</v>
      </c>
      <c r="K4677" s="114">
        <f t="shared" si="365"/>
        <v>0</v>
      </c>
      <c r="L4677" s="31">
        <f t="shared" si="366"/>
        <v>0</v>
      </c>
      <c r="M4677" s="1">
        <f t="shared" si="367"/>
        <v>0</v>
      </c>
      <c r="N4677" s="1">
        <f t="shared" si="368"/>
        <v>6</v>
      </c>
    </row>
    <row r="4678" spans="1:14" ht="16.5" hidden="1" thickBot="1" x14ac:dyDescent="0.3">
      <c r="A4678" s="26">
        <v>790502</v>
      </c>
      <c r="B4678" s="42">
        <v>790502</v>
      </c>
      <c r="C4678" s="43" t="s">
        <v>1820</v>
      </c>
      <c r="D4678" s="99">
        <f>IF(ISERROR(VLOOKUP(A4678,'CGN-2015-001'!A4677:I9824,4,0)),0,VLOOKUP(A4678,'CGN-2015-001'!A4677:I9824,4,0))</f>
        <v>0</v>
      </c>
      <c r="E4678" s="45">
        <f>IF(ISERROR(VLOOKUP(A4678,[3]Hoja1!$A$1:$F$369,4,0)),0,VLOOKUP(A4678,[3]Hoja1!$A$1:$F$369,4,0))</f>
        <v>0</v>
      </c>
      <c r="F4678" s="45">
        <f>IF(ISERROR(VLOOKUP(A4678,[3]Hoja1!$A$1:$F$369,5,0)),0,VLOOKUP(A4678,[3]Hoja1!$A$1:$F$369,5,0))</f>
        <v>0</v>
      </c>
      <c r="G4678" s="102">
        <f>IF(ISERROR(VLOOKUP(A4678,'CGN-2015-001'!A4677:I9824,7,0)),0,VLOOKUP(A4678,'CGN-2015-001'!A4677:I9824,7,0))</f>
        <v>0</v>
      </c>
      <c r="H4678" s="44"/>
      <c r="I4678" s="46"/>
      <c r="J4678" s="113">
        <f t="shared" si="364"/>
        <v>0</v>
      </c>
      <c r="K4678" s="114">
        <f t="shared" si="365"/>
        <v>0</v>
      </c>
      <c r="L4678" s="31">
        <f t="shared" si="366"/>
        <v>0</v>
      </c>
      <c r="M4678" s="1">
        <f t="shared" si="367"/>
        <v>0</v>
      </c>
      <c r="N4678" s="1">
        <f t="shared" si="368"/>
        <v>6</v>
      </c>
    </row>
    <row r="4679" spans="1:14" ht="16.5" hidden="1" thickBot="1" x14ac:dyDescent="0.3">
      <c r="A4679" s="26">
        <v>790503</v>
      </c>
      <c r="B4679" s="42">
        <v>790503</v>
      </c>
      <c r="C4679" s="43" t="s">
        <v>817</v>
      </c>
      <c r="D4679" s="99">
        <f>IF(ISERROR(VLOOKUP(A4679,'CGN-2015-001'!A4678:I9825,4,0)),0,VLOOKUP(A4679,'CGN-2015-001'!A4678:I9825,4,0))</f>
        <v>0</v>
      </c>
      <c r="E4679" s="45">
        <f>IF(ISERROR(VLOOKUP(A4679,[3]Hoja1!$A$1:$F$369,4,0)),0,VLOOKUP(A4679,[3]Hoja1!$A$1:$F$369,4,0))</f>
        <v>0</v>
      </c>
      <c r="F4679" s="45">
        <f>IF(ISERROR(VLOOKUP(A4679,[3]Hoja1!$A$1:$F$369,5,0)),0,VLOOKUP(A4679,[3]Hoja1!$A$1:$F$369,5,0))</f>
        <v>0</v>
      </c>
      <c r="G4679" s="102">
        <f>IF(ISERROR(VLOOKUP(A4679,'CGN-2015-001'!A4678:I9825,7,0)),0,VLOOKUP(A4679,'CGN-2015-001'!A4678:I9825,7,0))</f>
        <v>0</v>
      </c>
      <c r="H4679" s="44"/>
      <c r="I4679" s="46"/>
      <c r="J4679" s="113">
        <f t="shared" si="364"/>
        <v>0</v>
      </c>
      <c r="K4679" s="114">
        <f t="shared" si="365"/>
        <v>0</v>
      </c>
      <c r="L4679" s="31">
        <f t="shared" si="366"/>
        <v>0</v>
      </c>
      <c r="M4679" s="1">
        <f t="shared" si="367"/>
        <v>0</v>
      </c>
      <c r="N4679" s="1">
        <f t="shared" si="368"/>
        <v>6</v>
      </c>
    </row>
    <row r="4680" spans="1:14" ht="16.5" hidden="1" thickBot="1" x14ac:dyDescent="0.3">
      <c r="A4680" s="26">
        <v>790504</v>
      </c>
      <c r="B4680" s="42">
        <v>790504</v>
      </c>
      <c r="C4680" s="43" t="s">
        <v>1819</v>
      </c>
      <c r="D4680" s="99">
        <f>IF(ISERROR(VLOOKUP(A4680,'CGN-2015-001'!A4679:I9826,4,0)),0,VLOOKUP(A4680,'CGN-2015-001'!A4679:I9826,4,0))</f>
        <v>0</v>
      </c>
      <c r="E4680" s="45">
        <f>IF(ISERROR(VLOOKUP(A4680,[3]Hoja1!$A$1:$F$369,4,0)),0,VLOOKUP(A4680,[3]Hoja1!$A$1:$F$369,4,0))</f>
        <v>0</v>
      </c>
      <c r="F4680" s="45">
        <f>IF(ISERROR(VLOOKUP(A4680,[3]Hoja1!$A$1:$F$369,5,0)),0,VLOOKUP(A4680,[3]Hoja1!$A$1:$F$369,5,0))</f>
        <v>0</v>
      </c>
      <c r="G4680" s="102">
        <f>IF(ISERROR(VLOOKUP(A4680,'CGN-2015-001'!A4679:I9826,7,0)),0,VLOOKUP(A4680,'CGN-2015-001'!A4679:I9826,7,0))</f>
        <v>0</v>
      </c>
      <c r="H4680" s="44"/>
      <c r="I4680" s="46"/>
      <c r="J4680" s="113">
        <f t="shared" si="364"/>
        <v>0</v>
      </c>
      <c r="K4680" s="114">
        <f t="shared" si="365"/>
        <v>0</v>
      </c>
      <c r="L4680" s="31">
        <f t="shared" si="366"/>
        <v>0</v>
      </c>
      <c r="M4680" s="1">
        <f t="shared" si="367"/>
        <v>0</v>
      </c>
      <c r="N4680" s="1">
        <f t="shared" si="368"/>
        <v>6</v>
      </c>
    </row>
    <row r="4681" spans="1:14" ht="16.5" hidden="1" thickBot="1" x14ac:dyDescent="0.3">
      <c r="A4681" s="26">
        <v>790505</v>
      </c>
      <c r="B4681" s="42">
        <v>790505</v>
      </c>
      <c r="C4681" s="43" t="s">
        <v>818</v>
      </c>
      <c r="D4681" s="99">
        <f>IF(ISERROR(VLOOKUP(A4681,'CGN-2015-001'!A4680:I9827,4,0)),0,VLOOKUP(A4681,'CGN-2015-001'!A4680:I9827,4,0))</f>
        <v>0</v>
      </c>
      <c r="E4681" s="45">
        <f>IF(ISERROR(VLOOKUP(A4681,[3]Hoja1!$A$1:$F$369,4,0)),0,VLOOKUP(A4681,[3]Hoja1!$A$1:$F$369,4,0))</f>
        <v>0</v>
      </c>
      <c r="F4681" s="45">
        <f>IF(ISERROR(VLOOKUP(A4681,[3]Hoja1!$A$1:$F$369,5,0)),0,VLOOKUP(A4681,[3]Hoja1!$A$1:$F$369,5,0))</f>
        <v>0</v>
      </c>
      <c r="G4681" s="102">
        <f>IF(ISERROR(VLOOKUP(A4681,'CGN-2015-001'!A4680:I9827,7,0)),0,VLOOKUP(A4681,'CGN-2015-001'!A4680:I9827,7,0))</f>
        <v>0</v>
      </c>
      <c r="H4681" s="44"/>
      <c r="I4681" s="46"/>
      <c r="J4681" s="113">
        <f t="shared" si="364"/>
        <v>0</v>
      </c>
      <c r="K4681" s="114">
        <f t="shared" si="365"/>
        <v>0</v>
      </c>
      <c r="L4681" s="31">
        <f t="shared" si="366"/>
        <v>0</v>
      </c>
      <c r="M4681" s="1">
        <f t="shared" si="367"/>
        <v>0</v>
      </c>
      <c r="N4681" s="1">
        <f t="shared" si="368"/>
        <v>6</v>
      </c>
    </row>
    <row r="4682" spans="1:14" ht="16.5" hidden="1" thickBot="1" x14ac:dyDescent="0.3">
      <c r="A4682" s="26">
        <v>790506</v>
      </c>
      <c r="B4682" s="42">
        <v>790506</v>
      </c>
      <c r="C4682" s="43" t="s">
        <v>440</v>
      </c>
      <c r="D4682" s="99">
        <f>IF(ISERROR(VLOOKUP(A4682,'CGN-2015-001'!A4681:I9828,4,0)),0,VLOOKUP(A4682,'CGN-2015-001'!A4681:I9828,4,0))</f>
        <v>0</v>
      </c>
      <c r="E4682" s="45">
        <f>IF(ISERROR(VLOOKUP(A4682,[3]Hoja1!$A$1:$F$369,4,0)),0,VLOOKUP(A4682,[3]Hoja1!$A$1:$F$369,4,0))</f>
        <v>0</v>
      </c>
      <c r="F4682" s="45">
        <f>IF(ISERROR(VLOOKUP(A4682,[3]Hoja1!$A$1:$F$369,5,0)),0,VLOOKUP(A4682,[3]Hoja1!$A$1:$F$369,5,0))</f>
        <v>0</v>
      </c>
      <c r="G4682" s="102">
        <f>IF(ISERROR(VLOOKUP(A4682,'CGN-2015-001'!A4681:I9828,7,0)),0,VLOOKUP(A4682,'CGN-2015-001'!A4681:I9828,7,0))</f>
        <v>0</v>
      </c>
      <c r="H4682" s="44"/>
      <c r="I4682" s="46"/>
      <c r="J4682" s="113">
        <f t="shared" si="364"/>
        <v>0</v>
      </c>
      <c r="K4682" s="114">
        <f t="shared" si="365"/>
        <v>0</v>
      </c>
      <c r="L4682" s="31">
        <f t="shared" si="366"/>
        <v>0</v>
      </c>
      <c r="M4682" s="1">
        <f t="shared" si="367"/>
        <v>0</v>
      </c>
      <c r="N4682" s="1">
        <f t="shared" si="368"/>
        <v>6</v>
      </c>
    </row>
    <row r="4683" spans="1:14" ht="16.5" hidden="1" thickBot="1" x14ac:dyDescent="0.3">
      <c r="A4683" s="26">
        <v>790507</v>
      </c>
      <c r="B4683" s="42">
        <v>790507</v>
      </c>
      <c r="C4683" s="43" t="s">
        <v>1955</v>
      </c>
      <c r="D4683" s="99">
        <f>IF(ISERROR(VLOOKUP(A4683,'CGN-2015-001'!A4682:I9829,4,0)),0,VLOOKUP(A4683,'CGN-2015-001'!A4682:I9829,4,0))</f>
        <v>0</v>
      </c>
      <c r="E4683" s="45">
        <f>IF(ISERROR(VLOOKUP(A4683,[3]Hoja1!$A$1:$F$369,4,0)),0,VLOOKUP(A4683,[3]Hoja1!$A$1:$F$369,4,0))</f>
        <v>0</v>
      </c>
      <c r="F4683" s="45">
        <f>IF(ISERROR(VLOOKUP(A4683,[3]Hoja1!$A$1:$F$369,5,0)),0,VLOOKUP(A4683,[3]Hoja1!$A$1:$F$369,5,0))</f>
        <v>0</v>
      </c>
      <c r="G4683" s="102">
        <f>IF(ISERROR(VLOOKUP(A4683,'CGN-2015-001'!A4682:I9829,7,0)),0,VLOOKUP(A4683,'CGN-2015-001'!A4682:I9829,7,0))</f>
        <v>0</v>
      </c>
      <c r="H4683" s="44"/>
      <c r="I4683" s="46"/>
      <c r="J4683" s="113">
        <f t="shared" ref="J4683:J4746" si="369">D4683-G4683</f>
        <v>0</v>
      </c>
      <c r="K4683" s="114">
        <f t="shared" ref="K4683:K4746" si="370">IF(ISERROR(((D4683/G4683)-100%)),0,((D4683/G4683)-100%))</f>
        <v>0</v>
      </c>
      <c r="L4683" s="31">
        <f t="shared" ref="L4683:L4746" si="371">+G4683-H4683-I4683</f>
        <v>0</v>
      </c>
      <c r="M4683" s="1">
        <f t="shared" ref="M4683:M4746" si="372">IF(D4683&lt;&gt;0,1,IF(G4683&lt;&gt;0,2,IF(F4683&lt;&gt;0,3,IF(E4683&lt;&gt;0,4,0))))</f>
        <v>0</v>
      </c>
      <c r="N4683" s="1">
        <f t="shared" ref="N4683:N4746" si="373">+LEN(A4683)</f>
        <v>6</v>
      </c>
    </row>
    <row r="4684" spans="1:14" ht="16.5" hidden="1" thickBot="1" x14ac:dyDescent="0.3">
      <c r="A4684" s="26">
        <v>790508</v>
      </c>
      <c r="B4684" s="42">
        <v>790508</v>
      </c>
      <c r="C4684" s="43" t="s">
        <v>438</v>
      </c>
      <c r="D4684" s="99">
        <f>IF(ISERROR(VLOOKUP(A4684,'CGN-2015-001'!A4683:I9830,4,0)),0,VLOOKUP(A4684,'CGN-2015-001'!A4683:I9830,4,0))</f>
        <v>0</v>
      </c>
      <c r="E4684" s="45">
        <f>IF(ISERROR(VLOOKUP(A4684,[3]Hoja1!$A$1:$F$369,4,0)),0,VLOOKUP(A4684,[3]Hoja1!$A$1:$F$369,4,0))</f>
        <v>0</v>
      </c>
      <c r="F4684" s="45">
        <f>IF(ISERROR(VLOOKUP(A4684,[3]Hoja1!$A$1:$F$369,5,0)),0,VLOOKUP(A4684,[3]Hoja1!$A$1:$F$369,5,0))</f>
        <v>0</v>
      </c>
      <c r="G4684" s="102">
        <f>IF(ISERROR(VLOOKUP(A4684,'CGN-2015-001'!A4683:I9830,7,0)),0,VLOOKUP(A4684,'CGN-2015-001'!A4683:I9830,7,0))</f>
        <v>0</v>
      </c>
      <c r="H4684" s="44"/>
      <c r="I4684" s="46"/>
      <c r="J4684" s="113">
        <f t="shared" si="369"/>
        <v>0</v>
      </c>
      <c r="K4684" s="114">
        <f t="shared" si="370"/>
        <v>0</v>
      </c>
      <c r="L4684" s="31">
        <f t="shared" si="371"/>
        <v>0</v>
      </c>
      <c r="M4684" s="1">
        <f t="shared" si="372"/>
        <v>0</v>
      </c>
      <c r="N4684" s="1">
        <f t="shared" si="373"/>
        <v>6</v>
      </c>
    </row>
    <row r="4685" spans="1:14" ht="16.5" hidden="1" thickBot="1" x14ac:dyDescent="0.3">
      <c r="A4685" s="26">
        <v>790509</v>
      </c>
      <c r="B4685" s="42">
        <v>790509</v>
      </c>
      <c r="C4685" s="43" t="s">
        <v>1821</v>
      </c>
      <c r="D4685" s="99">
        <f>IF(ISERROR(VLOOKUP(A4685,'CGN-2015-001'!A4684:I9831,4,0)),0,VLOOKUP(A4685,'CGN-2015-001'!A4684:I9831,4,0))</f>
        <v>0</v>
      </c>
      <c r="E4685" s="45">
        <f>IF(ISERROR(VLOOKUP(A4685,[3]Hoja1!$A$1:$F$369,4,0)),0,VLOOKUP(A4685,[3]Hoja1!$A$1:$F$369,4,0))</f>
        <v>0</v>
      </c>
      <c r="F4685" s="45">
        <f>IF(ISERROR(VLOOKUP(A4685,[3]Hoja1!$A$1:$F$369,5,0)),0,VLOOKUP(A4685,[3]Hoja1!$A$1:$F$369,5,0))</f>
        <v>0</v>
      </c>
      <c r="G4685" s="102">
        <f>IF(ISERROR(VLOOKUP(A4685,'CGN-2015-001'!A4684:I9831,7,0)),0,VLOOKUP(A4685,'CGN-2015-001'!A4684:I9831,7,0))</f>
        <v>0</v>
      </c>
      <c r="H4685" s="44"/>
      <c r="I4685" s="46"/>
      <c r="J4685" s="113">
        <f t="shared" si="369"/>
        <v>0</v>
      </c>
      <c r="K4685" s="114">
        <f t="shared" si="370"/>
        <v>0</v>
      </c>
      <c r="L4685" s="31">
        <f t="shared" si="371"/>
        <v>0</v>
      </c>
      <c r="M4685" s="1">
        <f t="shared" si="372"/>
        <v>0</v>
      </c>
      <c r="N4685" s="1">
        <f t="shared" si="373"/>
        <v>6</v>
      </c>
    </row>
    <row r="4686" spans="1:14" ht="16.5" hidden="1" thickBot="1" x14ac:dyDescent="0.3">
      <c r="A4686" s="26">
        <v>790510</v>
      </c>
      <c r="B4686" s="42">
        <v>790510</v>
      </c>
      <c r="C4686" s="43" t="s">
        <v>1822</v>
      </c>
      <c r="D4686" s="99">
        <f>IF(ISERROR(VLOOKUP(A4686,'CGN-2015-001'!A4685:I9832,4,0)),0,VLOOKUP(A4686,'CGN-2015-001'!A4685:I9832,4,0))</f>
        <v>0</v>
      </c>
      <c r="E4686" s="45">
        <f>IF(ISERROR(VLOOKUP(A4686,[3]Hoja1!$A$1:$F$369,4,0)),0,VLOOKUP(A4686,[3]Hoja1!$A$1:$F$369,4,0))</f>
        <v>0</v>
      </c>
      <c r="F4686" s="45">
        <f>IF(ISERROR(VLOOKUP(A4686,[3]Hoja1!$A$1:$F$369,5,0)),0,VLOOKUP(A4686,[3]Hoja1!$A$1:$F$369,5,0))</f>
        <v>0</v>
      </c>
      <c r="G4686" s="102">
        <f>IF(ISERROR(VLOOKUP(A4686,'CGN-2015-001'!A4685:I9832,7,0)),0,VLOOKUP(A4686,'CGN-2015-001'!A4685:I9832,7,0))</f>
        <v>0</v>
      </c>
      <c r="H4686" s="44"/>
      <c r="I4686" s="46"/>
      <c r="J4686" s="113">
        <f t="shared" si="369"/>
        <v>0</v>
      </c>
      <c r="K4686" s="114">
        <f t="shared" si="370"/>
        <v>0</v>
      </c>
      <c r="L4686" s="31">
        <f t="shared" si="371"/>
        <v>0</v>
      </c>
      <c r="M4686" s="1">
        <f t="shared" si="372"/>
        <v>0</v>
      </c>
      <c r="N4686" s="1">
        <f t="shared" si="373"/>
        <v>6</v>
      </c>
    </row>
    <row r="4687" spans="1:14" ht="16.5" hidden="1" thickBot="1" x14ac:dyDescent="0.3">
      <c r="A4687" s="26">
        <v>790595</v>
      </c>
      <c r="B4687" s="42">
        <v>790595</v>
      </c>
      <c r="C4687" s="43" t="s">
        <v>1956</v>
      </c>
      <c r="D4687" s="99">
        <f>IF(ISERROR(VLOOKUP(A4687,'CGN-2015-001'!A4686:I9833,4,0)),0,VLOOKUP(A4687,'CGN-2015-001'!A4686:I9833,4,0))</f>
        <v>0</v>
      </c>
      <c r="E4687" s="45">
        <f>IF(ISERROR(VLOOKUP(A4687,[3]Hoja1!$A$1:$F$369,4,0)),0,VLOOKUP(A4687,[3]Hoja1!$A$1:$F$369,4,0))</f>
        <v>0</v>
      </c>
      <c r="F4687" s="45">
        <f>IF(ISERROR(VLOOKUP(A4687,[3]Hoja1!$A$1:$F$369,5,0)),0,VLOOKUP(A4687,[3]Hoja1!$A$1:$F$369,5,0))</f>
        <v>0</v>
      </c>
      <c r="G4687" s="102">
        <f>IF(ISERROR(VLOOKUP(A4687,'CGN-2015-001'!A4686:I9833,7,0)),0,VLOOKUP(A4687,'CGN-2015-001'!A4686:I9833,7,0))</f>
        <v>0</v>
      </c>
      <c r="H4687" s="44"/>
      <c r="I4687" s="46"/>
      <c r="J4687" s="113">
        <f t="shared" si="369"/>
        <v>0</v>
      </c>
      <c r="K4687" s="114">
        <f t="shared" si="370"/>
        <v>0</v>
      </c>
      <c r="L4687" s="31">
        <f t="shared" si="371"/>
        <v>0</v>
      </c>
      <c r="M4687" s="1">
        <f t="shared" si="372"/>
        <v>0</v>
      </c>
      <c r="N4687" s="1">
        <f t="shared" si="373"/>
        <v>6</v>
      </c>
    </row>
    <row r="4688" spans="1:14" ht="16.5" hidden="1" thickBot="1" x14ac:dyDescent="0.3">
      <c r="A4688" s="26">
        <v>7906</v>
      </c>
      <c r="B4688" s="48">
        <v>790600</v>
      </c>
      <c r="C4688" s="49" t="s">
        <v>2034</v>
      </c>
      <c r="D4688" s="99">
        <f>IF(ISERROR(VLOOKUP(A4688,'CGN-2015-001'!A4687:I9834,4,0)),0,VLOOKUP(A4688,'CGN-2015-001'!A4687:I9834,4,0))</f>
        <v>0</v>
      </c>
      <c r="E4688" s="40">
        <f>IF(ISERROR(VLOOKUP(A4688,[3]Hoja1!$A$1:$F$369,4,0)),0,VLOOKUP(A4688,[3]Hoja1!$A$1:$F$369,4,0))</f>
        <v>0</v>
      </c>
      <c r="F4688" s="40">
        <f>IF(ISERROR(VLOOKUP(A4688,[3]Hoja1!$A$1:$F$369,5,0)),0,VLOOKUP(A4688,[3]Hoja1!$A$1:$F$369,5,0))</f>
        <v>0</v>
      </c>
      <c r="G4688" s="102">
        <f>IF(ISERROR(VLOOKUP(A4688,'CGN-2015-001'!A4687:I9834,7,0)),0,VLOOKUP(A4688,'CGN-2015-001'!A4687:I9834,7,0))</f>
        <v>0</v>
      </c>
      <c r="H4688" s="50"/>
      <c r="I4688" s="51"/>
      <c r="J4688" s="113">
        <f t="shared" si="369"/>
        <v>0</v>
      </c>
      <c r="K4688" s="114">
        <f t="shared" si="370"/>
        <v>0</v>
      </c>
      <c r="L4688" s="31">
        <f t="shared" si="371"/>
        <v>0</v>
      </c>
      <c r="M4688" s="1">
        <f t="shared" si="372"/>
        <v>0</v>
      </c>
      <c r="N4688" s="1">
        <f t="shared" si="373"/>
        <v>4</v>
      </c>
    </row>
    <row r="4689" spans="1:14" ht="16.5" hidden="1" thickBot="1" x14ac:dyDescent="0.3">
      <c r="A4689" s="26">
        <v>790601</v>
      </c>
      <c r="B4689" s="42">
        <v>790601</v>
      </c>
      <c r="C4689" s="43" t="s">
        <v>1954</v>
      </c>
      <c r="D4689" s="99">
        <f>IF(ISERROR(VLOOKUP(A4689,'CGN-2015-001'!A4688:I9835,4,0)),0,VLOOKUP(A4689,'CGN-2015-001'!A4688:I9835,4,0))</f>
        <v>0</v>
      </c>
      <c r="E4689" s="45">
        <f>IF(ISERROR(VLOOKUP(A4689,[3]Hoja1!$A$1:$F$369,4,0)),0,VLOOKUP(A4689,[3]Hoja1!$A$1:$F$369,4,0))</f>
        <v>0</v>
      </c>
      <c r="F4689" s="45">
        <f>IF(ISERROR(VLOOKUP(A4689,[3]Hoja1!$A$1:$F$369,5,0)),0,VLOOKUP(A4689,[3]Hoja1!$A$1:$F$369,5,0))</f>
        <v>0</v>
      </c>
      <c r="G4689" s="102">
        <f>IF(ISERROR(VLOOKUP(A4689,'CGN-2015-001'!A4688:I9835,7,0)),0,VLOOKUP(A4689,'CGN-2015-001'!A4688:I9835,7,0))</f>
        <v>0</v>
      </c>
      <c r="H4689" s="44"/>
      <c r="I4689" s="46"/>
      <c r="J4689" s="113">
        <f t="shared" si="369"/>
        <v>0</v>
      </c>
      <c r="K4689" s="114">
        <f t="shared" si="370"/>
        <v>0</v>
      </c>
      <c r="L4689" s="31">
        <f t="shared" si="371"/>
        <v>0</v>
      </c>
      <c r="M4689" s="1">
        <f t="shared" si="372"/>
        <v>0</v>
      </c>
      <c r="N4689" s="1">
        <f t="shared" si="373"/>
        <v>6</v>
      </c>
    </row>
    <row r="4690" spans="1:14" ht="16.5" hidden="1" thickBot="1" x14ac:dyDescent="0.3">
      <c r="A4690" s="26">
        <v>790602</v>
      </c>
      <c r="B4690" s="42">
        <v>790602</v>
      </c>
      <c r="C4690" s="43" t="s">
        <v>1820</v>
      </c>
      <c r="D4690" s="99">
        <f>IF(ISERROR(VLOOKUP(A4690,'CGN-2015-001'!A4689:I9836,4,0)),0,VLOOKUP(A4690,'CGN-2015-001'!A4689:I9836,4,0))</f>
        <v>0</v>
      </c>
      <c r="E4690" s="45">
        <f>IF(ISERROR(VLOOKUP(A4690,[3]Hoja1!$A$1:$F$369,4,0)),0,VLOOKUP(A4690,[3]Hoja1!$A$1:$F$369,4,0))</f>
        <v>0</v>
      </c>
      <c r="F4690" s="45">
        <f>IF(ISERROR(VLOOKUP(A4690,[3]Hoja1!$A$1:$F$369,5,0)),0,VLOOKUP(A4690,[3]Hoja1!$A$1:$F$369,5,0))</f>
        <v>0</v>
      </c>
      <c r="G4690" s="102">
        <f>IF(ISERROR(VLOOKUP(A4690,'CGN-2015-001'!A4689:I9836,7,0)),0,VLOOKUP(A4690,'CGN-2015-001'!A4689:I9836,7,0))</f>
        <v>0</v>
      </c>
      <c r="H4690" s="44"/>
      <c r="I4690" s="46"/>
      <c r="J4690" s="113">
        <f t="shared" si="369"/>
        <v>0</v>
      </c>
      <c r="K4690" s="114">
        <f t="shared" si="370"/>
        <v>0</v>
      </c>
      <c r="L4690" s="31">
        <f t="shared" si="371"/>
        <v>0</v>
      </c>
      <c r="M4690" s="1">
        <f t="shared" si="372"/>
        <v>0</v>
      </c>
      <c r="N4690" s="1">
        <f t="shared" si="373"/>
        <v>6</v>
      </c>
    </row>
    <row r="4691" spans="1:14" ht="16.5" hidden="1" thickBot="1" x14ac:dyDescent="0.3">
      <c r="A4691" s="26">
        <v>790603</v>
      </c>
      <c r="B4691" s="42">
        <v>790603</v>
      </c>
      <c r="C4691" s="43" t="s">
        <v>817</v>
      </c>
      <c r="D4691" s="99">
        <f>IF(ISERROR(VLOOKUP(A4691,'CGN-2015-001'!A4690:I9837,4,0)),0,VLOOKUP(A4691,'CGN-2015-001'!A4690:I9837,4,0))</f>
        <v>0</v>
      </c>
      <c r="E4691" s="45">
        <f>IF(ISERROR(VLOOKUP(A4691,[3]Hoja1!$A$1:$F$369,4,0)),0,VLOOKUP(A4691,[3]Hoja1!$A$1:$F$369,4,0))</f>
        <v>0</v>
      </c>
      <c r="F4691" s="45">
        <f>IF(ISERROR(VLOOKUP(A4691,[3]Hoja1!$A$1:$F$369,5,0)),0,VLOOKUP(A4691,[3]Hoja1!$A$1:$F$369,5,0))</f>
        <v>0</v>
      </c>
      <c r="G4691" s="102">
        <f>IF(ISERROR(VLOOKUP(A4691,'CGN-2015-001'!A4690:I9837,7,0)),0,VLOOKUP(A4691,'CGN-2015-001'!A4690:I9837,7,0))</f>
        <v>0</v>
      </c>
      <c r="H4691" s="44"/>
      <c r="I4691" s="46"/>
      <c r="J4691" s="113">
        <f t="shared" si="369"/>
        <v>0</v>
      </c>
      <c r="K4691" s="114">
        <f t="shared" si="370"/>
        <v>0</v>
      </c>
      <c r="L4691" s="31">
        <f t="shared" si="371"/>
        <v>0</v>
      </c>
      <c r="M4691" s="1">
        <f t="shared" si="372"/>
        <v>0</v>
      </c>
      <c r="N4691" s="1">
        <f t="shared" si="373"/>
        <v>6</v>
      </c>
    </row>
    <row r="4692" spans="1:14" ht="16.5" hidden="1" thickBot="1" x14ac:dyDescent="0.3">
      <c r="A4692" s="26">
        <v>790604</v>
      </c>
      <c r="B4692" s="42">
        <v>790604</v>
      </c>
      <c r="C4692" s="43" t="s">
        <v>1819</v>
      </c>
      <c r="D4692" s="99">
        <f>IF(ISERROR(VLOOKUP(A4692,'CGN-2015-001'!A4691:I9838,4,0)),0,VLOOKUP(A4692,'CGN-2015-001'!A4691:I9838,4,0))</f>
        <v>0</v>
      </c>
      <c r="E4692" s="45">
        <f>IF(ISERROR(VLOOKUP(A4692,[3]Hoja1!$A$1:$F$369,4,0)),0,VLOOKUP(A4692,[3]Hoja1!$A$1:$F$369,4,0))</f>
        <v>0</v>
      </c>
      <c r="F4692" s="45">
        <f>IF(ISERROR(VLOOKUP(A4692,[3]Hoja1!$A$1:$F$369,5,0)),0,VLOOKUP(A4692,[3]Hoja1!$A$1:$F$369,5,0))</f>
        <v>0</v>
      </c>
      <c r="G4692" s="102">
        <f>IF(ISERROR(VLOOKUP(A4692,'CGN-2015-001'!A4691:I9838,7,0)),0,VLOOKUP(A4692,'CGN-2015-001'!A4691:I9838,7,0))</f>
        <v>0</v>
      </c>
      <c r="H4692" s="44"/>
      <c r="I4692" s="46"/>
      <c r="J4692" s="113">
        <f t="shared" si="369"/>
        <v>0</v>
      </c>
      <c r="K4692" s="114">
        <f t="shared" si="370"/>
        <v>0</v>
      </c>
      <c r="L4692" s="31">
        <f t="shared" si="371"/>
        <v>0</v>
      </c>
      <c r="M4692" s="1">
        <f t="shared" si="372"/>
        <v>0</v>
      </c>
      <c r="N4692" s="1">
        <f t="shared" si="373"/>
        <v>6</v>
      </c>
    </row>
    <row r="4693" spans="1:14" ht="16.5" hidden="1" thickBot="1" x14ac:dyDescent="0.3">
      <c r="A4693" s="26">
        <v>790605</v>
      </c>
      <c r="B4693" s="42">
        <v>790605</v>
      </c>
      <c r="C4693" s="43" t="s">
        <v>818</v>
      </c>
      <c r="D4693" s="99">
        <f>IF(ISERROR(VLOOKUP(A4693,'CGN-2015-001'!A4692:I9839,4,0)),0,VLOOKUP(A4693,'CGN-2015-001'!A4692:I9839,4,0))</f>
        <v>0</v>
      </c>
      <c r="E4693" s="45">
        <f>IF(ISERROR(VLOOKUP(A4693,[3]Hoja1!$A$1:$F$369,4,0)),0,VLOOKUP(A4693,[3]Hoja1!$A$1:$F$369,4,0))</f>
        <v>0</v>
      </c>
      <c r="F4693" s="45">
        <f>IF(ISERROR(VLOOKUP(A4693,[3]Hoja1!$A$1:$F$369,5,0)),0,VLOOKUP(A4693,[3]Hoja1!$A$1:$F$369,5,0))</f>
        <v>0</v>
      </c>
      <c r="G4693" s="102">
        <f>IF(ISERROR(VLOOKUP(A4693,'CGN-2015-001'!A4692:I9839,7,0)),0,VLOOKUP(A4693,'CGN-2015-001'!A4692:I9839,7,0))</f>
        <v>0</v>
      </c>
      <c r="H4693" s="44"/>
      <c r="I4693" s="46"/>
      <c r="J4693" s="113">
        <f t="shared" si="369"/>
        <v>0</v>
      </c>
      <c r="K4693" s="114">
        <f t="shared" si="370"/>
        <v>0</v>
      </c>
      <c r="L4693" s="31">
        <f t="shared" si="371"/>
        <v>0</v>
      </c>
      <c r="M4693" s="1">
        <f t="shared" si="372"/>
        <v>0</v>
      </c>
      <c r="N4693" s="1">
        <f t="shared" si="373"/>
        <v>6</v>
      </c>
    </row>
    <row r="4694" spans="1:14" ht="16.5" hidden="1" thickBot="1" x14ac:dyDescent="0.3">
      <c r="A4694" s="26">
        <v>790606</v>
      </c>
      <c r="B4694" s="42">
        <v>790606</v>
      </c>
      <c r="C4694" s="43" t="s">
        <v>440</v>
      </c>
      <c r="D4694" s="99">
        <f>IF(ISERROR(VLOOKUP(A4694,'CGN-2015-001'!A4693:I9840,4,0)),0,VLOOKUP(A4694,'CGN-2015-001'!A4693:I9840,4,0))</f>
        <v>0</v>
      </c>
      <c r="E4694" s="45">
        <f>IF(ISERROR(VLOOKUP(A4694,[3]Hoja1!$A$1:$F$369,4,0)),0,VLOOKUP(A4694,[3]Hoja1!$A$1:$F$369,4,0))</f>
        <v>0</v>
      </c>
      <c r="F4694" s="45">
        <f>IF(ISERROR(VLOOKUP(A4694,[3]Hoja1!$A$1:$F$369,5,0)),0,VLOOKUP(A4694,[3]Hoja1!$A$1:$F$369,5,0))</f>
        <v>0</v>
      </c>
      <c r="G4694" s="102">
        <f>IF(ISERROR(VLOOKUP(A4694,'CGN-2015-001'!A4693:I9840,7,0)),0,VLOOKUP(A4694,'CGN-2015-001'!A4693:I9840,7,0))</f>
        <v>0</v>
      </c>
      <c r="H4694" s="44"/>
      <c r="I4694" s="46"/>
      <c r="J4694" s="113">
        <f t="shared" si="369"/>
        <v>0</v>
      </c>
      <c r="K4694" s="114">
        <f t="shared" si="370"/>
        <v>0</v>
      </c>
      <c r="L4694" s="31">
        <f t="shared" si="371"/>
        <v>0</v>
      </c>
      <c r="M4694" s="1">
        <f t="shared" si="372"/>
        <v>0</v>
      </c>
      <c r="N4694" s="1">
        <f t="shared" si="373"/>
        <v>6</v>
      </c>
    </row>
    <row r="4695" spans="1:14" ht="16.5" hidden="1" thickBot="1" x14ac:dyDescent="0.3">
      <c r="A4695" s="26">
        <v>790607</v>
      </c>
      <c r="B4695" s="42">
        <v>790607</v>
      </c>
      <c r="C4695" s="43" t="s">
        <v>1955</v>
      </c>
      <c r="D4695" s="99">
        <f>IF(ISERROR(VLOOKUP(A4695,'CGN-2015-001'!A4694:I9841,4,0)),0,VLOOKUP(A4695,'CGN-2015-001'!A4694:I9841,4,0))</f>
        <v>0</v>
      </c>
      <c r="E4695" s="45">
        <f>IF(ISERROR(VLOOKUP(A4695,[3]Hoja1!$A$1:$F$369,4,0)),0,VLOOKUP(A4695,[3]Hoja1!$A$1:$F$369,4,0))</f>
        <v>0</v>
      </c>
      <c r="F4695" s="45">
        <f>IF(ISERROR(VLOOKUP(A4695,[3]Hoja1!$A$1:$F$369,5,0)),0,VLOOKUP(A4695,[3]Hoja1!$A$1:$F$369,5,0))</f>
        <v>0</v>
      </c>
      <c r="G4695" s="102">
        <f>IF(ISERROR(VLOOKUP(A4695,'CGN-2015-001'!A4694:I9841,7,0)),0,VLOOKUP(A4695,'CGN-2015-001'!A4694:I9841,7,0))</f>
        <v>0</v>
      </c>
      <c r="H4695" s="44"/>
      <c r="I4695" s="46"/>
      <c r="J4695" s="113">
        <f t="shared" si="369"/>
        <v>0</v>
      </c>
      <c r="K4695" s="114">
        <f t="shared" si="370"/>
        <v>0</v>
      </c>
      <c r="L4695" s="31">
        <f t="shared" si="371"/>
        <v>0</v>
      </c>
      <c r="M4695" s="1">
        <f t="shared" si="372"/>
        <v>0</v>
      </c>
      <c r="N4695" s="1">
        <f t="shared" si="373"/>
        <v>6</v>
      </c>
    </row>
    <row r="4696" spans="1:14" ht="16.5" hidden="1" thickBot="1" x14ac:dyDescent="0.3">
      <c r="A4696" s="26">
        <v>790608</v>
      </c>
      <c r="B4696" s="42">
        <v>790608</v>
      </c>
      <c r="C4696" s="43" t="s">
        <v>438</v>
      </c>
      <c r="D4696" s="99">
        <f>IF(ISERROR(VLOOKUP(A4696,'CGN-2015-001'!A4695:I9842,4,0)),0,VLOOKUP(A4696,'CGN-2015-001'!A4695:I9842,4,0))</f>
        <v>0</v>
      </c>
      <c r="E4696" s="45">
        <f>IF(ISERROR(VLOOKUP(A4696,[3]Hoja1!$A$1:$F$369,4,0)),0,VLOOKUP(A4696,[3]Hoja1!$A$1:$F$369,4,0))</f>
        <v>0</v>
      </c>
      <c r="F4696" s="45">
        <f>IF(ISERROR(VLOOKUP(A4696,[3]Hoja1!$A$1:$F$369,5,0)),0,VLOOKUP(A4696,[3]Hoja1!$A$1:$F$369,5,0))</f>
        <v>0</v>
      </c>
      <c r="G4696" s="102">
        <f>IF(ISERROR(VLOOKUP(A4696,'CGN-2015-001'!A4695:I9842,7,0)),0,VLOOKUP(A4696,'CGN-2015-001'!A4695:I9842,7,0))</f>
        <v>0</v>
      </c>
      <c r="H4696" s="44"/>
      <c r="I4696" s="46"/>
      <c r="J4696" s="113">
        <f t="shared" si="369"/>
        <v>0</v>
      </c>
      <c r="K4696" s="114">
        <f t="shared" si="370"/>
        <v>0</v>
      </c>
      <c r="L4696" s="31">
        <f t="shared" si="371"/>
        <v>0</v>
      </c>
      <c r="M4696" s="1">
        <f t="shared" si="372"/>
        <v>0</v>
      </c>
      <c r="N4696" s="1">
        <f t="shared" si="373"/>
        <v>6</v>
      </c>
    </row>
    <row r="4697" spans="1:14" ht="16.5" hidden="1" thickBot="1" x14ac:dyDescent="0.3">
      <c r="A4697" s="26">
        <v>790609</v>
      </c>
      <c r="B4697" s="42">
        <v>790609</v>
      </c>
      <c r="C4697" s="43" t="s">
        <v>1821</v>
      </c>
      <c r="D4697" s="99">
        <f>IF(ISERROR(VLOOKUP(A4697,'CGN-2015-001'!A4696:I9843,4,0)),0,VLOOKUP(A4697,'CGN-2015-001'!A4696:I9843,4,0))</f>
        <v>0</v>
      </c>
      <c r="E4697" s="45">
        <f>IF(ISERROR(VLOOKUP(A4697,[3]Hoja1!$A$1:$F$369,4,0)),0,VLOOKUP(A4697,[3]Hoja1!$A$1:$F$369,4,0))</f>
        <v>0</v>
      </c>
      <c r="F4697" s="45">
        <f>IF(ISERROR(VLOOKUP(A4697,[3]Hoja1!$A$1:$F$369,5,0)),0,VLOOKUP(A4697,[3]Hoja1!$A$1:$F$369,5,0))</f>
        <v>0</v>
      </c>
      <c r="G4697" s="102">
        <f>IF(ISERROR(VLOOKUP(A4697,'CGN-2015-001'!A4696:I9843,7,0)),0,VLOOKUP(A4697,'CGN-2015-001'!A4696:I9843,7,0))</f>
        <v>0</v>
      </c>
      <c r="H4697" s="44"/>
      <c r="I4697" s="46"/>
      <c r="J4697" s="113">
        <f t="shared" si="369"/>
        <v>0</v>
      </c>
      <c r="K4697" s="114">
        <f t="shared" si="370"/>
        <v>0</v>
      </c>
      <c r="L4697" s="31">
        <f t="shared" si="371"/>
        <v>0</v>
      </c>
      <c r="M4697" s="1">
        <f t="shared" si="372"/>
        <v>0</v>
      </c>
      <c r="N4697" s="1">
        <f t="shared" si="373"/>
        <v>6</v>
      </c>
    </row>
    <row r="4698" spans="1:14" ht="16.5" hidden="1" thickBot="1" x14ac:dyDescent="0.3">
      <c r="A4698" s="26">
        <v>790610</v>
      </c>
      <c r="B4698" s="42">
        <v>790610</v>
      </c>
      <c r="C4698" s="43" t="s">
        <v>1822</v>
      </c>
      <c r="D4698" s="99">
        <f>IF(ISERROR(VLOOKUP(A4698,'CGN-2015-001'!A4697:I9844,4,0)),0,VLOOKUP(A4698,'CGN-2015-001'!A4697:I9844,4,0))</f>
        <v>0</v>
      </c>
      <c r="E4698" s="45">
        <f>IF(ISERROR(VLOOKUP(A4698,[3]Hoja1!$A$1:$F$369,4,0)),0,VLOOKUP(A4698,[3]Hoja1!$A$1:$F$369,4,0))</f>
        <v>0</v>
      </c>
      <c r="F4698" s="45">
        <f>IF(ISERROR(VLOOKUP(A4698,[3]Hoja1!$A$1:$F$369,5,0)),0,VLOOKUP(A4698,[3]Hoja1!$A$1:$F$369,5,0))</f>
        <v>0</v>
      </c>
      <c r="G4698" s="102">
        <f>IF(ISERROR(VLOOKUP(A4698,'CGN-2015-001'!A4697:I9844,7,0)),0,VLOOKUP(A4698,'CGN-2015-001'!A4697:I9844,7,0))</f>
        <v>0</v>
      </c>
      <c r="H4698" s="44"/>
      <c r="I4698" s="46"/>
      <c r="J4698" s="113">
        <f t="shared" si="369"/>
        <v>0</v>
      </c>
      <c r="K4698" s="114">
        <f t="shared" si="370"/>
        <v>0</v>
      </c>
      <c r="L4698" s="31">
        <f t="shared" si="371"/>
        <v>0</v>
      </c>
      <c r="M4698" s="1">
        <f t="shared" si="372"/>
        <v>0</v>
      </c>
      <c r="N4698" s="1">
        <f t="shared" si="373"/>
        <v>6</v>
      </c>
    </row>
    <row r="4699" spans="1:14" ht="16.5" hidden="1" thickBot="1" x14ac:dyDescent="0.3">
      <c r="A4699" s="26">
        <v>790695</v>
      </c>
      <c r="B4699" s="42">
        <v>790695</v>
      </c>
      <c r="C4699" s="43" t="s">
        <v>1956</v>
      </c>
      <c r="D4699" s="99">
        <f>IF(ISERROR(VLOOKUP(A4699,'CGN-2015-001'!A4698:I9845,4,0)),0,VLOOKUP(A4699,'CGN-2015-001'!A4698:I9845,4,0))</f>
        <v>0</v>
      </c>
      <c r="E4699" s="45">
        <f>IF(ISERROR(VLOOKUP(A4699,[3]Hoja1!$A$1:$F$369,4,0)),0,VLOOKUP(A4699,[3]Hoja1!$A$1:$F$369,4,0))</f>
        <v>0</v>
      </c>
      <c r="F4699" s="45">
        <f>IF(ISERROR(VLOOKUP(A4699,[3]Hoja1!$A$1:$F$369,5,0)),0,VLOOKUP(A4699,[3]Hoja1!$A$1:$F$369,5,0))</f>
        <v>0</v>
      </c>
      <c r="G4699" s="102">
        <f>IF(ISERROR(VLOOKUP(A4699,'CGN-2015-001'!A4698:I9845,7,0)),0,VLOOKUP(A4699,'CGN-2015-001'!A4698:I9845,7,0))</f>
        <v>0</v>
      </c>
      <c r="H4699" s="44"/>
      <c r="I4699" s="46"/>
      <c r="J4699" s="113">
        <f t="shared" si="369"/>
        <v>0</v>
      </c>
      <c r="K4699" s="114">
        <f t="shared" si="370"/>
        <v>0</v>
      </c>
      <c r="L4699" s="31">
        <f t="shared" si="371"/>
        <v>0</v>
      </c>
      <c r="M4699" s="1">
        <f t="shared" si="372"/>
        <v>0</v>
      </c>
      <c r="N4699" s="1">
        <f t="shared" si="373"/>
        <v>6</v>
      </c>
    </row>
    <row r="4700" spans="1:14" ht="16.5" hidden="1" thickBot="1" x14ac:dyDescent="0.3">
      <c r="A4700" s="26">
        <v>7907</v>
      </c>
      <c r="B4700" s="48">
        <v>790700</v>
      </c>
      <c r="C4700" s="49" t="s">
        <v>2035</v>
      </c>
      <c r="D4700" s="99">
        <f>IF(ISERROR(VLOOKUP(A4700,'CGN-2015-001'!A4699:I9846,4,0)),0,VLOOKUP(A4700,'CGN-2015-001'!A4699:I9846,4,0))</f>
        <v>0</v>
      </c>
      <c r="E4700" s="40">
        <f>IF(ISERROR(VLOOKUP(A4700,[3]Hoja1!$A$1:$F$369,4,0)),0,VLOOKUP(A4700,[3]Hoja1!$A$1:$F$369,4,0))</f>
        <v>0</v>
      </c>
      <c r="F4700" s="40">
        <f>IF(ISERROR(VLOOKUP(A4700,[3]Hoja1!$A$1:$F$369,5,0)),0,VLOOKUP(A4700,[3]Hoja1!$A$1:$F$369,5,0))</f>
        <v>0</v>
      </c>
      <c r="G4700" s="102">
        <f>IF(ISERROR(VLOOKUP(A4700,'CGN-2015-001'!A4699:I9846,7,0)),0,VLOOKUP(A4700,'CGN-2015-001'!A4699:I9846,7,0))</f>
        <v>0</v>
      </c>
      <c r="H4700" s="50"/>
      <c r="I4700" s="51"/>
      <c r="J4700" s="113">
        <f t="shared" si="369"/>
        <v>0</v>
      </c>
      <c r="K4700" s="114">
        <f t="shared" si="370"/>
        <v>0</v>
      </c>
      <c r="L4700" s="31">
        <f t="shared" si="371"/>
        <v>0</v>
      </c>
      <c r="M4700" s="1">
        <f t="shared" si="372"/>
        <v>0</v>
      </c>
      <c r="N4700" s="1">
        <f t="shared" si="373"/>
        <v>4</v>
      </c>
    </row>
    <row r="4701" spans="1:14" ht="16.5" hidden="1" thickBot="1" x14ac:dyDescent="0.3">
      <c r="A4701" s="26">
        <v>790701</v>
      </c>
      <c r="B4701" s="42">
        <v>790701</v>
      </c>
      <c r="C4701" s="43" t="s">
        <v>1954</v>
      </c>
      <c r="D4701" s="99">
        <f>IF(ISERROR(VLOOKUP(A4701,'CGN-2015-001'!A4700:I9847,4,0)),0,VLOOKUP(A4701,'CGN-2015-001'!A4700:I9847,4,0))</f>
        <v>0</v>
      </c>
      <c r="E4701" s="45">
        <f>IF(ISERROR(VLOOKUP(A4701,[3]Hoja1!$A$1:$F$369,4,0)),0,VLOOKUP(A4701,[3]Hoja1!$A$1:$F$369,4,0))</f>
        <v>0</v>
      </c>
      <c r="F4701" s="45">
        <f>IF(ISERROR(VLOOKUP(A4701,[3]Hoja1!$A$1:$F$369,5,0)),0,VLOOKUP(A4701,[3]Hoja1!$A$1:$F$369,5,0))</f>
        <v>0</v>
      </c>
      <c r="G4701" s="102">
        <f>IF(ISERROR(VLOOKUP(A4701,'CGN-2015-001'!A4700:I9847,7,0)),0,VLOOKUP(A4701,'CGN-2015-001'!A4700:I9847,7,0))</f>
        <v>0</v>
      </c>
      <c r="H4701" s="44"/>
      <c r="I4701" s="46"/>
      <c r="J4701" s="113">
        <f t="shared" si="369"/>
        <v>0</v>
      </c>
      <c r="K4701" s="114">
        <f t="shared" si="370"/>
        <v>0</v>
      </c>
      <c r="L4701" s="31">
        <f t="shared" si="371"/>
        <v>0</v>
      </c>
      <c r="M4701" s="1">
        <f t="shared" si="372"/>
        <v>0</v>
      </c>
      <c r="N4701" s="1">
        <f t="shared" si="373"/>
        <v>6</v>
      </c>
    </row>
    <row r="4702" spans="1:14" ht="16.5" hidden="1" thickBot="1" x14ac:dyDescent="0.3">
      <c r="A4702" s="26">
        <v>790702</v>
      </c>
      <c r="B4702" s="42">
        <v>790702</v>
      </c>
      <c r="C4702" s="43" t="s">
        <v>1820</v>
      </c>
      <c r="D4702" s="99">
        <f>IF(ISERROR(VLOOKUP(A4702,'CGN-2015-001'!A4701:I9848,4,0)),0,VLOOKUP(A4702,'CGN-2015-001'!A4701:I9848,4,0))</f>
        <v>0</v>
      </c>
      <c r="E4702" s="45">
        <f>IF(ISERROR(VLOOKUP(A4702,[3]Hoja1!$A$1:$F$369,4,0)),0,VLOOKUP(A4702,[3]Hoja1!$A$1:$F$369,4,0))</f>
        <v>0</v>
      </c>
      <c r="F4702" s="45">
        <f>IF(ISERROR(VLOOKUP(A4702,[3]Hoja1!$A$1:$F$369,5,0)),0,VLOOKUP(A4702,[3]Hoja1!$A$1:$F$369,5,0))</f>
        <v>0</v>
      </c>
      <c r="G4702" s="102">
        <f>IF(ISERROR(VLOOKUP(A4702,'CGN-2015-001'!A4701:I9848,7,0)),0,VLOOKUP(A4702,'CGN-2015-001'!A4701:I9848,7,0))</f>
        <v>0</v>
      </c>
      <c r="H4702" s="44"/>
      <c r="I4702" s="46"/>
      <c r="J4702" s="113">
        <f t="shared" si="369"/>
        <v>0</v>
      </c>
      <c r="K4702" s="114">
        <f t="shared" si="370"/>
        <v>0</v>
      </c>
      <c r="L4702" s="31">
        <f t="shared" si="371"/>
        <v>0</v>
      </c>
      <c r="M4702" s="1">
        <f t="shared" si="372"/>
        <v>0</v>
      </c>
      <c r="N4702" s="1">
        <f t="shared" si="373"/>
        <v>6</v>
      </c>
    </row>
    <row r="4703" spans="1:14" ht="16.5" hidden="1" thickBot="1" x14ac:dyDescent="0.3">
      <c r="A4703" s="26">
        <v>790703</v>
      </c>
      <c r="B4703" s="42">
        <v>790703</v>
      </c>
      <c r="C4703" s="43" t="s">
        <v>817</v>
      </c>
      <c r="D4703" s="99">
        <f>IF(ISERROR(VLOOKUP(A4703,'CGN-2015-001'!A4702:I9849,4,0)),0,VLOOKUP(A4703,'CGN-2015-001'!A4702:I9849,4,0))</f>
        <v>0</v>
      </c>
      <c r="E4703" s="45">
        <f>IF(ISERROR(VLOOKUP(A4703,[3]Hoja1!$A$1:$F$369,4,0)),0,VLOOKUP(A4703,[3]Hoja1!$A$1:$F$369,4,0))</f>
        <v>0</v>
      </c>
      <c r="F4703" s="45">
        <f>IF(ISERROR(VLOOKUP(A4703,[3]Hoja1!$A$1:$F$369,5,0)),0,VLOOKUP(A4703,[3]Hoja1!$A$1:$F$369,5,0))</f>
        <v>0</v>
      </c>
      <c r="G4703" s="102">
        <f>IF(ISERROR(VLOOKUP(A4703,'CGN-2015-001'!A4702:I9849,7,0)),0,VLOOKUP(A4703,'CGN-2015-001'!A4702:I9849,7,0))</f>
        <v>0</v>
      </c>
      <c r="H4703" s="44"/>
      <c r="I4703" s="46"/>
      <c r="J4703" s="113">
        <f t="shared" si="369"/>
        <v>0</v>
      </c>
      <c r="K4703" s="114">
        <f t="shared" si="370"/>
        <v>0</v>
      </c>
      <c r="L4703" s="31">
        <f t="shared" si="371"/>
        <v>0</v>
      </c>
      <c r="M4703" s="1">
        <f t="shared" si="372"/>
        <v>0</v>
      </c>
      <c r="N4703" s="1">
        <f t="shared" si="373"/>
        <v>6</v>
      </c>
    </row>
    <row r="4704" spans="1:14" ht="16.5" hidden="1" thickBot="1" x14ac:dyDescent="0.3">
      <c r="A4704" s="26">
        <v>790704</v>
      </c>
      <c r="B4704" s="42">
        <v>790704</v>
      </c>
      <c r="C4704" s="43" t="s">
        <v>1819</v>
      </c>
      <c r="D4704" s="99">
        <f>IF(ISERROR(VLOOKUP(A4704,'CGN-2015-001'!A4703:I9850,4,0)),0,VLOOKUP(A4704,'CGN-2015-001'!A4703:I9850,4,0))</f>
        <v>0</v>
      </c>
      <c r="E4704" s="45">
        <f>IF(ISERROR(VLOOKUP(A4704,[3]Hoja1!$A$1:$F$369,4,0)),0,VLOOKUP(A4704,[3]Hoja1!$A$1:$F$369,4,0))</f>
        <v>0</v>
      </c>
      <c r="F4704" s="45">
        <f>IF(ISERROR(VLOOKUP(A4704,[3]Hoja1!$A$1:$F$369,5,0)),0,VLOOKUP(A4704,[3]Hoja1!$A$1:$F$369,5,0))</f>
        <v>0</v>
      </c>
      <c r="G4704" s="102">
        <f>IF(ISERROR(VLOOKUP(A4704,'CGN-2015-001'!A4703:I9850,7,0)),0,VLOOKUP(A4704,'CGN-2015-001'!A4703:I9850,7,0))</f>
        <v>0</v>
      </c>
      <c r="H4704" s="44"/>
      <c r="I4704" s="46"/>
      <c r="J4704" s="113">
        <f t="shared" si="369"/>
        <v>0</v>
      </c>
      <c r="K4704" s="114">
        <f t="shared" si="370"/>
        <v>0</v>
      </c>
      <c r="L4704" s="31">
        <f t="shared" si="371"/>
        <v>0</v>
      </c>
      <c r="M4704" s="1">
        <f t="shared" si="372"/>
        <v>0</v>
      </c>
      <c r="N4704" s="1">
        <f t="shared" si="373"/>
        <v>6</v>
      </c>
    </row>
    <row r="4705" spans="1:14" ht="16.5" hidden="1" thickBot="1" x14ac:dyDescent="0.3">
      <c r="A4705" s="26">
        <v>790705</v>
      </c>
      <c r="B4705" s="42">
        <v>790705</v>
      </c>
      <c r="C4705" s="43" t="s">
        <v>818</v>
      </c>
      <c r="D4705" s="99">
        <f>IF(ISERROR(VLOOKUP(A4705,'CGN-2015-001'!A4704:I9851,4,0)),0,VLOOKUP(A4705,'CGN-2015-001'!A4704:I9851,4,0))</f>
        <v>0</v>
      </c>
      <c r="E4705" s="45">
        <f>IF(ISERROR(VLOOKUP(A4705,[3]Hoja1!$A$1:$F$369,4,0)),0,VLOOKUP(A4705,[3]Hoja1!$A$1:$F$369,4,0))</f>
        <v>0</v>
      </c>
      <c r="F4705" s="45">
        <f>IF(ISERROR(VLOOKUP(A4705,[3]Hoja1!$A$1:$F$369,5,0)),0,VLOOKUP(A4705,[3]Hoja1!$A$1:$F$369,5,0))</f>
        <v>0</v>
      </c>
      <c r="G4705" s="102">
        <f>IF(ISERROR(VLOOKUP(A4705,'CGN-2015-001'!A4704:I9851,7,0)),0,VLOOKUP(A4705,'CGN-2015-001'!A4704:I9851,7,0))</f>
        <v>0</v>
      </c>
      <c r="H4705" s="44"/>
      <c r="I4705" s="46"/>
      <c r="J4705" s="113">
        <f t="shared" si="369"/>
        <v>0</v>
      </c>
      <c r="K4705" s="114">
        <f t="shared" si="370"/>
        <v>0</v>
      </c>
      <c r="L4705" s="31">
        <f t="shared" si="371"/>
        <v>0</v>
      </c>
      <c r="M4705" s="1">
        <f t="shared" si="372"/>
        <v>0</v>
      </c>
      <c r="N4705" s="1">
        <f t="shared" si="373"/>
        <v>6</v>
      </c>
    </row>
    <row r="4706" spans="1:14" ht="16.5" hidden="1" thickBot="1" x14ac:dyDescent="0.3">
      <c r="A4706" s="26">
        <v>790706</v>
      </c>
      <c r="B4706" s="42">
        <v>790706</v>
      </c>
      <c r="C4706" s="43" t="s">
        <v>440</v>
      </c>
      <c r="D4706" s="99">
        <f>IF(ISERROR(VLOOKUP(A4706,'CGN-2015-001'!A4705:I9852,4,0)),0,VLOOKUP(A4706,'CGN-2015-001'!A4705:I9852,4,0))</f>
        <v>0</v>
      </c>
      <c r="E4706" s="45">
        <f>IF(ISERROR(VLOOKUP(A4706,[3]Hoja1!$A$1:$F$369,4,0)),0,VLOOKUP(A4706,[3]Hoja1!$A$1:$F$369,4,0))</f>
        <v>0</v>
      </c>
      <c r="F4706" s="45">
        <f>IF(ISERROR(VLOOKUP(A4706,[3]Hoja1!$A$1:$F$369,5,0)),0,VLOOKUP(A4706,[3]Hoja1!$A$1:$F$369,5,0))</f>
        <v>0</v>
      </c>
      <c r="G4706" s="102">
        <f>IF(ISERROR(VLOOKUP(A4706,'CGN-2015-001'!A4705:I9852,7,0)),0,VLOOKUP(A4706,'CGN-2015-001'!A4705:I9852,7,0))</f>
        <v>0</v>
      </c>
      <c r="H4706" s="44"/>
      <c r="I4706" s="46"/>
      <c r="J4706" s="113">
        <f t="shared" si="369"/>
        <v>0</v>
      </c>
      <c r="K4706" s="114">
        <f t="shared" si="370"/>
        <v>0</v>
      </c>
      <c r="L4706" s="31">
        <f t="shared" si="371"/>
        <v>0</v>
      </c>
      <c r="M4706" s="1">
        <f t="shared" si="372"/>
        <v>0</v>
      </c>
      <c r="N4706" s="1">
        <f t="shared" si="373"/>
        <v>6</v>
      </c>
    </row>
    <row r="4707" spans="1:14" ht="16.5" hidden="1" thickBot="1" x14ac:dyDescent="0.3">
      <c r="A4707" s="26">
        <v>790707</v>
      </c>
      <c r="B4707" s="42">
        <v>790707</v>
      </c>
      <c r="C4707" s="43" t="s">
        <v>1955</v>
      </c>
      <c r="D4707" s="99">
        <f>IF(ISERROR(VLOOKUP(A4707,'CGN-2015-001'!A4706:I9853,4,0)),0,VLOOKUP(A4707,'CGN-2015-001'!A4706:I9853,4,0))</f>
        <v>0</v>
      </c>
      <c r="E4707" s="45">
        <f>IF(ISERROR(VLOOKUP(A4707,[3]Hoja1!$A$1:$F$369,4,0)),0,VLOOKUP(A4707,[3]Hoja1!$A$1:$F$369,4,0))</f>
        <v>0</v>
      </c>
      <c r="F4707" s="45">
        <f>IF(ISERROR(VLOOKUP(A4707,[3]Hoja1!$A$1:$F$369,5,0)),0,VLOOKUP(A4707,[3]Hoja1!$A$1:$F$369,5,0))</f>
        <v>0</v>
      </c>
      <c r="G4707" s="102">
        <f>IF(ISERROR(VLOOKUP(A4707,'CGN-2015-001'!A4706:I9853,7,0)),0,VLOOKUP(A4707,'CGN-2015-001'!A4706:I9853,7,0))</f>
        <v>0</v>
      </c>
      <c r="H4707" s="44"/>
      <c r="I4707" s="46"/>
      <c r="J4707" s="113">
        <f t="shared" si="369"/>
        <v>0</v>
      </c>
      <c r="K4707" s="114">
        <f t="shared" si="370"/>
        <v>0</v>
      </c>
      <c r="L4707" s="31">
        <f t="shared" si="371"/>
        <v>0</v>
      </c>
      <c r="M4707" s="1">
        <f t="shared" si="372"/>
        <v>0</v>
      </c>
      <c r="N4707" s="1">
        <f t="shared" si="373"/>
        <v>6</v>
      </c>
    </row>
    <row r="4708" spans="1:14" ht="16.5" hidden="1" thickBot="1" x14ac:dyDescent="0.3">
      <c r="A4708" s="26">
        <v>790708</v>
      </c>
      <c r="B4708" s="42">
        <v>790708</v>
      </c>
      <c r="C4708" s="43" t="s">
        <v>438</v>
      </c>
      <c r="D4708" s="99">
        <f>IF(ISERROR(VLOOKUP(A4708,'CGN-2015-001'!A4707:I9854,4,0)),0,VLOOKUP(A4708,'CGN-2015-001'!A4707:I9854,4,0))</f>
        <v>0</v>
      </c>
      <c r="E4708" s="45">
        <f>IF(ISERROR(VLOOKUP(A4708,[3]Hoja1!$A$1:$F$369,4,0)),0,VLOOKUP(A4708,[3]Hoja1!$A$1:$F$369,4,0))</f>
        <v>0</v>
      </c>
      <c r="F4708" s="45">
        <f>IF(ISERROR(VLOOKUP(A4708,[3]Hoja1!$A$1:$F$369,5,0)),0,VLOOKUP(A4708,[3]Hoja1!$A$1:$F$369,5,0))</f>
        <v>0</v>
      </c>
      <c r="G4708" s="102">
        <f>IF(ISERROR(VLOOKUP(A4708,'CGN-2015-001'!A4707:I9854,7,0)),0,VLOOKUP(A4708,'CGN-2015-001'!A4707:I9854,7,0))</f>
        <v>0</v>
      </c>
      <c r="H4708" s="44"/>
      <c r="I4708" s="46"/>
      <c r="J4708" s="113">
        <f t="shared" si="369"/>
        <v>0</v>
      </c>
      <c r="K4708" s="114">
        <f t="shared" si="370"/>
        <v>0</v>
      </c>
      <c r="L4708" s="31">
        <f t="shared" si="371"/>
        <v>0</v>
      </c>
      <c r="M4708" s="1">
        <f t="shared" si="372"/>
        <v>0</v>
      </c>
      <c r="N4708" s="1">
        <f t="shared" si="373"/>
        <v>6</v>
      </c>
    </row>
    <row r="4709" spans="1:14" ht="16.5" hidden="1" thickBot="1" x14ac:dyDescent="0.3">
      <c r="A4709" s="26">
        <v>790709</v>
      </c>
      <c r="B4709" s="42">
        <v>790709</v>
      </c>
      <c r="C4709" s="43" t="s">
        <v>1821</v>
      </c>
      <c r="D4709" s="99">
        <f>IF(ISERROR(VLOOKUP(A4709,'CGN-2015-001'!A4708:I9855,4,0)),0,VLOOKUP(A4709,'CGN-2015-001'!A4708:I9855,4,0))</f>
        <v>0</v>
      </c>
      <c r="E4709" s="45">
        <f>IF(ISERROR(VLOOKUP(A4709,[3]Hoja1!$A$1:$F$369,4,0)),0,VLOOKUP(A4709,[3]Hoja1!$A$1:$F$369,4,0))</f>
        <v>0</v>
      </c>
      <c r="F4709" s="45">
        <f>IF(ISERROR(VLOOKUP(A4709,[3]Hoja1!$A$1:$F$369,5,0)),0,VLOOKUP(A4709,[3]Hoja1!$A$1:$F$369,5,0))</f>
        <v>0</v>
      </c>
      <c r="G4709" s="102">
        <f>IF(ISERROR(VLOOKUP(A4709,'CGN-2015-001'!A4708:I9855,7,0)),0,VLOOKUP(A4709,'CGN-2015-001'!A4708:I9855,7,0))</f>
        <v>0</v>
      </c>
      <c r="H4709" s="44"/>
      <c r="I4709" s="46"/>
      <c r="J4709" s="113">
        <f t="shared" si="369"/>
        <v>0</v>
      </c>
      <c r="K4709" s="114">
        <f t="shared" si="370"/>
        <v>0</v>
      </c>
      <c r="L4709" s="31">
        <f t="shared" si="371"/>
        <v>0</v>
      </c>
      <c r="M4709" s="1">
        <f t="shared" si="372"/>
        <v>0</v>
      </c>
      <c r="N4709" s="1">
        <f t="shared" si="373"/>
        <v>6</v>
      </c>
    </row>
    <row r="4710" spans="1:14" ht="16.5" hidden="1" thickBot="1" x14ac:dyDescent="0.3">
      <c r="A4710" s="26">
        <v>790710</v>
      </c>
      <c r="B4710" s="42">
        <v>790710</v>
      </c>
      <c r="C4710" s="43" t="s">
        <v>1822</v>
      </c>
      <c r="D4710" s="99">
        <f>IF(ISERROR(VLOOKUP(A4710,'CGN-2015-001'!A4709:I9856,4,0)),0,VLOOKUP(A4710,'CGN-2015-001'!A4709:I9856,4,0))</f>
        <v>0</v>
      </c>
      <c r="E4710" s="45">
        <f>IF(ISERROR(VLOOKUP(A4710,[3]Hoja1!$A$1:$F$369,4,0)),0,VLOOKUP(A4710,[3]Hoja1!$A$1:$F$369,4,0))</f>
        <v>0</v>
      </c>
      <c r="F4710" s="45">
        <f>IF(ISERROR(VLOOKUP(A4710,[3]Hoja1!$A$1:$F$369,5,0)),0,VLOOKUP(A4710,[3]Hoja1!$A$1:$F$369,5,0))</f>
        <v>0</v>
      </c>
      <c r="G4710" s="102">
        <f>IF(ISERROR(VLOOKUP(A4710,'CGN-2015-001'!A4709:I9856,7,0)),0,VLOOKUP(A4710,'CGN-2015-001'!A4709:I9856,7,0))</f>
        <v>0</v>
      </c>
      <c r="H4710" s="44"/>
      <c r="I4710" s="46"/>
      <c r="J4710" s="113">
        <f t="shared" si="369"/>
        <v>0</v>
      </c>
      <c r="K4710" s="114">
        <f t="shared" si="370"/>
        <v>0</v>
      </c>
      <c r="L4710" s="31">
        <f t="shared" si="371"/>
        <v>0</v>
      </c>
      <c r="M4710" s="1">
        <f t="shared" si="372"/>
        <v>0</v>
      </c>
      <c r="N4710" s="1">
        <f t="shared" si="373"/>
        <v>6</v>
      </c>
    </row>
    <row r="4711" spans="1:14" ht="16.5" hidden="1" thickBot="1" x14ac:dyDescent="0.3">
      <c r="A4711" s="26">
        <v>790795</v>
      </c>
      <c r="B4711" s="42">
        <v>790795</v>
      </c>
      <c r="C4711" s="43" t="s">
        <v>1956</v>
      </c>
      <c r="D4711" s="99">
        <f>IF(ISERROR(VLOOKUP(A4711,'CGN-2015-001'!A4710:I9857,4,0)),0,VLOOKUP(A4711,'CGN-2015-001'!A4710:I9857,4,0))</f>
        <v>0</v>
      </c>
      <c r="E4711" s="45">
        <f>IF(ISERROR(VLOOKUP(A4711,[3]Hoja1!$A$1:$F$369,4,0)),0,VLOOKUP(A4711,[3]Hoja1!$A$1:$F$369,4,0))</f>
        <v>0</v>
      </c>
      <c r="F4711" s="45">
        <f>IF(ISERROR(VLOOKUP(A4711,[3]Hoja1!$A$1:$F$369,5,0)),0,VLOOKUP(A4711,[3]Hoja1!$A$1:$F$369,5,0))</f>
        <v>0</v>
      </c>
      <c r="G4711" s="102">
        <f>IF(ISERROR(VLOOKUP(A4711,'CGN-2015-001'!A4710:I9857,7,0)),0,VLOOKUP(A4711,'CGN-2015-001'!A4710:I9857,7,0))</f>
        <v>0</v>
      </c>
      <c r="H4711" s="44"/>
      <c r="I4711" s="46"/>
      <c r="J4711" s="113">
        <f t="shared" si="369"/>
        <v>0</v>
      </c>
      <c r="K4711" s="114">
        <f t="shared" si="370"/>
        <v>0</v>
      </c>
      <c r="L4711" s="31">
        <f t="shared" si="371"/>
        <v>0</v>
      </c>
      <c r="M4711" s="1">
        <f t="shared" si="372"/>
        <v>0</v>
      </c>
      <c r="N4711" s="1">
        <f t="shared" si="373"/>
        <v>6</v>
      </c>
    </row>
    <row r="4712" spans="1:14" ht="16.5" hidden="1" thickBot="1" x14ac:dyDescent="0.3">
      <c r="A4712" s="26">
        <v>7908</v>
      </c>
      <c r="B4712" s="48">
        <v>790800</v>
      </c>
      <c r="C4712" s="49" t="s">
        <v>2036</v>
      </c>
      <c r="D4712" s="99">
        <f>IF(ISERROR(VLOOKUP(A4712,'CGN-2015-001'!A4711:I9858,4,0)),0,VLOOKUP(A4712,'CGN-2015-001'!A4711:I9858,4,0))</f>
        <v>0</v>
      </c>
      <c r="E4712" s="40">
        <f>IF(ISERROR(VLOOKUP(A4712,[3]Hoja1!$A$1:$F$369,4,0)),0,VLOOKUP(A4712,[3]Hoja1!$A$1:$F$369,4,0))</f>
        <v>0</v>
      </c>
      <c r="F4712" s="40">
        <f>IF(ISERROR(VLOOKUP(A4712,[3]Hoja1!$A$1:$F$369,5,0)),0,VLOOKUP(A4712,[3]Hoja1!$A$1:$F$369,5,0))</f>
        <v>0</v>
      </c>
      <c r="G4712" s="102">
        <f>IF(ISERROR(VLOOKUP(A4712,'CGN-2015-001'!A4711:I9858,7,0)),0,VLOOKUP(A4712,'CGN-2015-001'!A4711:I9858,7,0))</f>
        <v>0</v>
      </c>
      <c r="H4712" s="50"/>
      <c r="I4712" s="51"/>
      <c r="J4712" s="113">
        <f t="shared" si="369"/>
        <v>0</v>
      </c>
      <c r="K4712" s="114">
        <f t="shared" si="370"/>
        <v>0</v>
      </c>
      <c r="L4712" s="31">
        <f t="shared" si="371"/>
        <v>0</v>
      </c>
      <c r="M4712" s="1">
        <f t="shared" si="372"/>
        <v>0</v>
      </c>
      <c r="N4712" s="1">
        <f t="shared" si="373"/>
        <v>4</v>
      </c>
    </row>
    <row r="4713" spans="1:14" ht="16.5" hidden="1" thickBot="1" x14ac:dyDescent="0.3">
      <c r="A4713" s="26">
        <v>790801</v>
      </c>
      <c r="B4713" s="42">
        <v>790801</v>
      </c>
      <c r="C4713" s="43" t="s">
        <v>1954</v>
      </c>
      <c r="D4713" s="99">
        <f>IF(ISERROR(VLOOKUP(A4713,'CGN-2015-001'!A4712:I9859,4,0)),0,VLOOKUP(A4713,'CGN-2015-001'!A4712:I9859,4,0))</f>
        <v>0</v>
      </c>
      <c r="E4713" s="45">
        <f>IF(ISERROR(VLOOKUP(A4713,[3]Hoja1!$A$1:$F$369,4,0)),0,VLOOKUP(A4713,[3]Hoja1!$A$1:$F$369,4,0))</f>
        <v>0</v>
      </c>
      <c r="F4713" s="45">
        <f>IF(ISERROR(VLOOKUP(A4713,[3]Hoja1!$A$1:$F$369,5,0)),0,VLOOKUP(A4713,[3]Hoja1!$A$1:$F$369,5,0))</f>
        <v>0</v>
      </c>
      <c r="G4713" s="102">
        <f>IF(ISERROR(VLOOKUP(A4713,'CGN-2015-001'!A4712:I9859,7,0)),0,VLOOKUP(A4713,'CGN-2015-001'!A4712:I9859,7,0))</f>
        <v>0</v>
      </c>
      <c r="H4713" s="44"/>
      <c r="I4713" s="46"/>
      <c r="J4713" s="113">
        <f t="shared" si="369"/>
        <v>0</v>
      </c>
      <c r="K4713" s="114">
        <f t="shared" si="370"/>
        <v>0</v>
      </c>
      <c r="L4713" s="31">
        <f t="shared" si="371"/>
        <v>0</v>
      </c>
      <c r="M4713" s="1">
        <f t="shared" si="372"/>
        <v>0</v>
      </c>
      <c r="N4713" s="1">
        <f t="shared" si="373"/>
        <v>6</v>
      </c>
    </row>
    <row r="4714" spans="1:14" ht="16.5" hidden="1" thickBot="1" x14ac:dyDescent="0.3">
      <c r="A4714" s="26">
        <v>790802</v>
      </c>
      <c r="B4714" s="42">
        <v>790802</v>
      </c>
      <c r="C4714" s="43" t="s">
        <v>1820</v>
      </c>
      <c r="D4714" s="99">
        <f>IF(ISERROR(VLOOKUP(A4714,'CGN-2015-001'!A4713:I9860,4,0)),0,VLOOKUP(A4714,'CGN-2015-001'!A4713:I9860,4,0))</f>
        <v>0</v>
      </c>
      <c r="E4714" s="45">
        <f>IF(ISERROR(VLOOKUP(A4714,[3]Hoja1!$A$1:$F$369,4,0)),0,VLOOKUP(A4714,[3]Hoja1!$A$1:$F$369,4,0))</f>
        <v>0</v>
      </c>
      <c r="F4714" s="45">
        <f>IF(ISERROR(VLOOKUP(A4714,[3]Hoja1!$A$1:$F$369,5,0)),0,VLOOKUP(A4714,[3]Hoja1!$A$1:$F$369,5,0))</f>
        <v>0</v>
      </c>
      <c r="G4714" s="102">
        <f>IF(ISERROR(VLOOKUP(A4714,'CGN-2015-001'!A4713:I9860,7,0)),0,VLOOKUP(A4714,'CGN-2015-001'!A4713:I9860,7,0))</f>
        <v>0</v>
      </c>
      <c r="H4714" s="44"/>
      <c r="I4714" s="46"/>
      <c r="J4714" s="113">
        <f t="shared" si="369"/>
        <v>0</v>
      </c>
      <c r="K4714" s="114">
        <f t="shared" si="370"/>
        <v>0</v>
      </c>
      <c r="L4714" s="31">
        <f t="shared" si="371"/>
        <v>0</v>
      </c>
      <c r="M4714" s="1">
        <f t="shared" si="372"/>
        <v>0</v>
      </c>
      <c r="N4714" s="1">
        <f t="shared" si="373"/>
        <v>6</v>
      </c>
    </row>
    <row r="4715" spans="1:14" ht="16.5" hidden="1" thickBot="1" x14ac:dyDescent="0.3">
      <c r="A4715" s="26">
        <v>790803</v>
      </c>
      <c r="B4715" s="42">
        <v>790803</v>
      </c>
      <c r="C4715" s="43" t="s">
        <v>817</v>
      </c>
      <c r="D4715" s="99">
        <f>IF(ISERROR(VLOOKUP(A4715,'CGN-2015-001'!A4714:I9861,4,0)),0,VLOOKUP(A4715,'CGN-2015-001'!A4714:I9861,4,0))</f>
        <v>0</v>
      </c>
      <c r="E4715" s="45">
        <f>IF(ISERROR(VLOOKUP(A4715,[3]Hoja1!$A$1:$F$369,4,0)),0,VLOOKUP(A4715,[3]Hoja1!$A$1:$F$369,4,0))</f>
        <v>0</v>
      </c>
      <c r="F4715" s="45">
        <f>IF(ISERROR(VLOOKUP(A4715,[3]Hoja1!$A$1:$F$369,5,0)),0,VLOOKUP(A4715,[3]Hoja1!$A$1:$F$369,5,0))</f>
        <v>0</v>
      </c>
      <c r="G4715" s="102">
        <f>IF(ISERROR(VLOOKUP(A4715,'CGN-2015-001'!A4714:I9861,7,0)),0,VLOOKUP(A4715,'CGN-2015-001'!A4714:I9861,7,0))</f>
        <v>0</v>
      </c>
      <c r="H4715" s="44"/>
      <c r="I4715" s="46"/>
      <c r="J4715" s="113">
        <f t="shared" si="369"/>
        <v>0</v>
      </c>
      <c r="K4715" s="114">
        <f t="shared" si="370"/>
        <v>0</v>
      </c>
      <c r="L4715" s="31">
        <f t="shared" si="371"/>
        <v>0</v>
      </c>
      <c r="M4715" s="1">
        <f t="shared" si="372"/>
        <v>0</v>
      </c>
      <c r="N4715" s="1">
        <f t="shared" si="373"/>
        <v>6</v>
      </c>
    </row>
    <row r="4716" spans="1:14" ht="16.5" hidden="1" thickBot="1" x14ac:dyDescent="0.3">
      <c r="A4716" s="26">
        <v>790804</v>
      </c>
      <c r="B4716" s="42">
        <v>790804</v>
      </c>
      <c r="C4716" s="43" t="s">
        <v>1819</v>
      </c>
      <c r="D4716" s="99">
        <f>IF(ISERROR(VLOOKUP(A4716,'CGN-2015-001'!A4715:I9862,4,0)),0,VLOOKUP(A4716,'CGN-2015-001'!A4715:I9862,4,0))</f>
        <v>0</v>
      </c>
      <c r="E4716" s="45">
        <f>IF(ISERROR(VLOOKUP(A4716,[3]Hoja1!$A$1:$F$369,4,0)),0,VLOOKUP(A4716,[3]Hoja1!$A$1:$F$369,4,0))</f>
        <v>0</v>
      </c>
      <c r="F4716" s="45">
        <f>IF(ISERROR(VLOOKUP(A4716,[3]Hoja1!$A$1:$F$369,5,0)),0,VLOOKUP(A4716,[3]Hoja1!$A$1:$F$369,5,0))</f>
        <v>0</v>
      </c>
      <c r="G4716" s="102">
        <f>IF(ISERROR(VLOOKUP(A4716,'CGN-2015-001'!A4715:I9862,7,0)),0,VLOOKUP(A4716,'CGN-2015-001'!A4715:I9862,7,0))</f>
        <v>0</v>
      </c>
      <c r="H4716" s="44"/>
      <c r="I4716" s="46"/>
      <c r="J4716" s="113">
        <f t="shared" si="369"/>
        <v>0</v>
      </c>
      <c r="K4716" s="114">
        <f t="shared" si="370"/>
        <v>0</v>
      </c>
      <c r="L4716" s="31">
        <f t="shared" si="371"/>
        <v>0</v>
      </c>
      <c r="M4716" s="1">
        <f t="shared" si="372"/>
        <v>0</v>
      </c>
      <c r="N4716" s="1">
        <f t="shared" si="373"/>
        <v>6</v>
      </c>
    </row>
    <row r="4717" spans="1:14" ht="16.5" hidden="1" thickBot="1" x14ac:dyDescent="0.3">
      <c r="A4717" s="26">
        <v>790805</v>
      </c>
      <c r="B4717" s="42">
        <v>790805</v>
      </c>
      <c r="C4717" s="43" t="s">
        <v>818</v>
      </c>
      <c r="D4717" s="99">
        <f>IF(ISERROR(VLOOKUP(A4717,'CGN-2015-001'!A4716:I9863,4,0)),0,VLOOKUP(A4717,'CGN-2015-001'!A4716:I9863,4,0))</f>
        <v>0</v>
      </c>
      <c r="E4717" s="45">
        <f>IF(ISERROR(VLOOKUP(A4717,[3]Hoja1!$A$1:$F$369,4,0)),0,VLOOKUP(A4717,[3]Hoja1!$A$1:$F$369,4,0))</f>
        <v>0</v>
      </c>
      <c r="F4717" s="45">
        <f>IF(ISERROR(VLOOKUP(A4717,[3]Hoja1!$A$1:$F$369,5,0)),0,VLOOKUP(A4717,[3]Hoja1!$A$1:$F$369,5,0))</f>
        <v>0</v>
      </c>
      <c r="G4717" s="102">
        <f>IF(ISERROR(VLOOKUP(A4717,'CGN-2015-001'!A4716:I9863,7,0)),0,VLOOKUP(A4717,'CGN-2015-001'!A4716:I9863,7,0))</f>
        <v>0</v>
      </c>
      <c r="H4717" s="44"/>
      <c r="I4717" s="46"/>
      <c r="J4717" s="113">
        <f t="shared" si="369"/>
        <v>0</v>
      </c>
      <c r="K4717" s="114">
        <f t="shared" si="370"/>
        <v>0</v>
      </c>
      <c r="L4717" s="31">
        <f t="shared" si="371"/>
        <v>0</v>
      </c>
      <c r="M4717" s="1">
        <f t="shared" si="372"/>
        <v>0</v>
      </c>
      <c r="N4717" s="1">
        <f t="shared" si="373"/>
        <v>6</v>
      </c>
    </row>
    <row r="4718" spans="1:14" ht="16.5" hidden="1" thickBot="1" x14ac:dyDescent="0.3">
      <c r="A4718" s="26">
        <v>790806</v>
      </c>
      <c r="B4718" s="42">
        <v>790806</v>
      </c>
      <c r="C4718" s="43" t="s">
        <v>440</v>
      </c>
      <c r="D4718" s="99">
        <f>IF(ISERROR(VLOOKUP(A4718,'CGN-2015-001'!A4717:I9864,4,0)),0,VLOOKUP(A4718,'CGN-2015-001'!A4717:I9864,4,0))</f>
        <v>0</v>
      </c>
      <c r="E4718" s="45">
        <f>IF(ISERROR(VLOOKUP(A4718,[3]Hoja1!$A$1:$F$369,4,0)),0,VLOOKUP(A4718,[3]Hoja1!$A$1:$F$369,4,0))</f>
        <v>0</v>
      </c>
      <c r="F4718" s="45">
        <f>IF(ISERROR(VLOOKUP(A4718,[3]Hoja1!$A$1:$F$369,5,0)),0,VLOOKUP(A4718,[3]Hoja1!$A$1:$F$369,5,0))</f>
        <v>0</v>
      </c>
      <c r="G4718" s="102">
        <f>IF(ISERROR(VLOOKUP(A4718,'CGN-2015-001'!A4717:I9864,7,0)),0,VLOOKUP(A4718,'CGN-2015-001'!A4717:I9864,7,0))</f>
        <v>0</v>
      </c>
      <c r="H4718" s="44"/>
      <c r="I4718" s="46"/>
      <c r="J4718" s="113">
        <f t="shared" si="369"/>
        <v>0</v>
      </c>
      <c r="K4718" s="114">
        <f t="shared" si="370"/>
        <v>0</v>
      </c>
      <c r="L4718" s="31">
        <f t="shared" si="371"/>
        <v>0</v>
      </c>
      <c r="M4718" s="1">
        <f t="shared" si="372"/>
        <v>0</v>
      </c>
      <c r="N4718" s="1">
        <f t="shared" si="373"/>
        <v>6</v>
      </c>
    </row>
    <row r="4719" spans="1:14" ht="16.5" hidden="1" thickBot="1" x14ac:dyDescent="0.3">
      <c r="A4719" s="26">
        <v>790807</v>
      </c>
      <c r="B4719" s="42">
        <v>790807</v>
      </c>
      <c r="C4719" s="43" t="s">
        <v>1955</v>
      </c>
      <c r="D4719" s="99">
        <f>IF(ISERROR(VLOOKUP(A4719,'CGN-2015-001'!A4718:I9865,4,0)),0,VLOOKUP(A4719,'CGN-2015-001'!A4718:I9865,4,0))</f>
        <v>0</v>
      </c>
      <c r="E4719" s="45">
        <f>IF(ISERROR(VLOOKUP(A4719,[3]Hoja1!$A$1:$F$369,4,0)),0,VLOOKUP(A4719,[3]Hoja1!$A$1:$F$369,4,0))</f>
        <v>0</v>
      </c>
      <c r="F4719" s="45">
        <f>IF(ISERROR(VLOOKUP(A4719,[3]Hoja1!$A$1:$F$369,5,0)),0,VLOOKUP(A4719,[3]Hoja1!$A$1:$F$369,5,0))</f>
        <v>0</v>
      </c>
      <c r="G4719" s="102">
        <f>IF(ISERROR(VLOOKUP(A4719,'CGN-2015-001'!A4718:I9865,7,0)),0,VLOOKUP(A4719,'CGN-2015-001'!A4718:I9865,7,0))</f>
        <v>0</v>
      </c>
      <c r="H4719" s="44"/>
      <c r="I4719" s="46"/>
      <c r="J4719" s="113">
        <f t="shared" si="369"/>
        <v>0</v>
      </c>
      <c r="K4719" s="114">
        <f t="shared" si="370"/>
        <v>0</v>
      </c>
      <c r="L4719" s="31">
        <f t="shared" si="371"/>
        <v>0</v>
      </c>
      <c r="M4719" s="1">
        <f t="shared" si="372"/>
        <v>0</v>
      </c>
      <c r="N4719" s="1">
        <f t="shared" si="373"/>
        <v>6</v>
      </c>
    </row>
    <row r="4720" spans="1:14" ht="16.5" hidden="1" thickBot="1" x14ac:dyDescent="0.3">
      <c r="A4720" s="26">
        <v>790808</v>
      </c>
      <c r="B4720" s="42">
        <v>790808</v>
      </c>
      <c r="C4720" s="43" t="s">
        <v>438</v>
      </c>
      <c r="D4720" s="99">
        <f>IF(ISERROR(VLOOKUP(A4720,'CGN-2015-001'!A4719:I9866,4,0)),0,VLOOKUP(A4720,'CGN-2015-001'!A4719:I9866,4,0))</f>
        <v>0</v>
      </c>
      <c r="E4720" s="45">
        <f>IF(ISERROR(VLOOKUP(A4720,[3]Hoja1!$A$1:$F$369,4,0)),0,VLOOKUP(A4720,[3]Hoja1!$A$1:$F$369,4,0))</f>
        <v>0</v>
      </c>
      <c r="F4720" s="45">
        <f>IF(ISERROR(VLOOKUP(A4720,[3]Hoja1!$A$1:$F$369,5,0)),0,VLOOKUP(A4720,[3]Hoja1!$A$1:$F$369,5,0))</f>
        <v>0</v>
      </c>
      <c r="G4720" s="102">
        <f>IF(ISERROR(VLOOKUP(A4720,'CGN-2015-001'!A4719:I9866,7,0)),0,VLOOKUP(A4720,'CGN-2015-001'!A4719:I9866,7,0))</f>
        <v>0</v>
      </c>
      <c r="H4720" s="44"/>
      <c r="I4720" s="46"/>
      <c r="J4720" s="113">
        <f t="shared" si="369"/>
        <v>0</v>
      </c>
      <c r="K4720" s="114">
        <f t="shared" si="370"/>
        <v>0</v>
      </c>
      <c r="L4720" s="31">
        <f t="shared" si="371"/>
        <v>0</v>
      </c>
      <c r="M4720" s="1">
        <f t="shared" si="372"/>
        <v>0</v>
      </c>
      <c r="N4720" s="1">
        <f t="shared" si="373"/>
        <v>6</v>
      </c>
    </row>
    <row r="4721" spans="1:14" ht="16.5" hidden="1" thickBot="1" x14ac:dyDescent="0.3">
      <c r="A4721" s="26">
        <v>790809</v>
      </c>
      <c r="B4721" s="42">
        <v>790809</v>
      </c>
      <c r="C4721" s="43" t="s">
        <v>1821</v>
      </c>
      <c r="D4721" s="99">
        <f>IF(ISERROR(VLOOKUP(A4721,'CGN-2015-001'!A4720:I9867,4,0)),0,VLOOKUP(A4721,'CGN-2015-001'!A4720:I9867,4,0))</f>
        <v>0</v>
      </c>
      <c r="E4721" s="45">
        <f>IF(ISERROR(VLOOKUP(A4721,[3]Hoja1!$A$1:$F$369,4,0)),0,VLOOKUP(A4721,[3]Hoja1!$A$1:$F$369,4,0))</f>
        <v>0</v>
      </c>
      <c r="F4721" s="45">
        <f>IF(ISERROR(VLOOKUP(A4721,[3]Hoja1!$A$1:$F$369,5,0)),0,VLOOKUP(A4721,[3]Hoja1!$A$1:$F$369,5,0))</f>
        <v>0</v>
      </c>
      <c r="G4721" s="102">
        <f>IF(ISERROR(VLOOKUP(A4721,'CGN-2015-001'!A4720:I9867,7,0)),0,VLOOKUP(A4721,'CGN-2015-001'!A4720:I9867,7,0))</f>
        <v>0</v>
      </c>
      <c r="H4721" s="44"/>
      <c r="I4721" s="46"/>
      <c r="J4721" s="113">
        <f t="shared" si="369"/>
        <v>0</v>
      </c>
      <c r="K4721" s="114">
        <f t="shared" si="370"/>
        <v>0</v>
      </c>
      <c r="L4721" s="31">
        <f t="shared" si="371"/>
        <v>0</v>
      </c>
      <c r="M4721" s="1">
        <f t="shared" si="372"/>
        <v>0</v>
      </c>
      <c r="N4721" s="1">
        <f t="shared" si="373"/>
        <v>6</v>
      </c>
    </row>
    <row r="4722" spans="1:14" ht="16.5" hidden="1" thickBot="1" x14ac:dyDescent="0.3">
      <c r="A4722" s="26">
        <v>790810</v>
      </c>
      <c r="B4722" s="42">
        <v>790810</v>
      </c>
      <c r="C4722" s="43" t="s">
        <v>1822</v>
      </c>
      <c r="D4722" s="99">
        <f>IF(ISERROR(VLOOKUP(A4722,'CGN-2015-001'!A4721:I9868,4,0)),0,VLOOKUP(A4722,'CGN-2015-001'!A4721:I9868,4,0))</f>
        <v>0</v>
      </c>
      <c r="E4722" s="45">
        <f>IF(ISERROR(VLOOKUP(A4722,[3]Hoja1!$A$1:$F$369,4,0)),0,VLOOKUP(A4722,[3]Hoja1!$A$1:$F$369,4,0))</f>
        <v>0</v>
      </c>
      <c r="F4722" s="45">
        <f>IF(ISERROR(VLOOKUP(A4722,[3]Hoja1!$A$1:$F$369,5,0)),0,VLOOKUP(A4722,[3]Hoja1!$A$1:$F$369,5,0))</f>
        <v>0</v>
      </c>
      <c r="G4722" s="102">
        <f>IF(ISERROR(VLOOKUP(A4722,'CGN-2015-001'!A4721:I9868,7,0)),0,VLOOKUP(A4722,'CGN-2015-001'!A4721:I9868,7,0))</f>
        <v>0</v>
      </c>
      <c r="H4722" s="44"/>
      <c r="I4722" s="46"/>
      <c r="J4722" s="113">
        <f t="shared" si="369"/>
        <v>0</v>
      </c>
      <c r="K4722" s="114">
        <f t="shared" si="370"/>
        <v>0</v>
      </c>
      <c r="L4722" s="31">
        <f t="shared" si="371"/>
        <v>0</v>
      </c>
      <c r="M4722" s="1">
        <f t="shared" si="372"/>
        <v>0</v>
      </c>
      <c r="N4722" s="1">
        <f t="shared" si="373"/>
        <v>6</v>
      </c>
    </row>
    <row r="4723" spans="1:14" ht="16.5" hidden="1" thickBot="1" x14ac:dyDescent="0.3">
      <c r="A4723" s="26">
        <v>790895</v>
      </c>
      <c r="B4723" s="42">
        <v>790895</v>
      </c>
      <c r="C4723" s="43" t="s">
        <v>1956</v>
      </c>
      <c r="D4723" s="99">
        <f>IF(ISERROR(VLOOKUP(A4723,'CGN-2015-001'!A4722:I9869,4,0)),0,VLOOKUP(A4723,'CGN-2015-001'!A4722:I9869,4,0))</f>
        <v>0</v>
      </c>
      <c r="E4723" s="45">
        <f>IF(ISERROR(VLOOKUP(A4723,[3]Hoja1!$A$1:$F$369,4,0)),0,VLOOKUP(A4723,[3]Hoja1!$A$1:$F$369,4,0))</f>
        <v>0</v>
      </c>
      <c r="F4723" s="45">
        <f>IF(ISERROR(VLOOKUP(A4723,[3]Hoja1!$A$1:$F$369,5,0)),0,VLOOKUP(A4723,[3]Hoja1!$A$1:$F$369,5,0))</f>
        <v>0</v>
      </c>
      <c r="G4723" s="102">
        <f>IF(ISERROR(VLOOKUP(A4723,'CGN-2015-001'!A4722:I9869,7,0)),0,VLOOKUP(A4723,'CGN-2015-001'!A4722:I9869,7,0))</f>
        <v>0</v>
      </c>
      <c r="H4723" s="44"/>
      <c r="I4723" s="46"/>
      <c r="J4723" s="113">
        <f t="shared" si="369"/>
        <v>0</v>
      </c>
      <c r="K4723" s="114">
        <f t="shared" si="370"/>
        <v>0</v>
      </c>
      <c r="L4723" s="31">
        <f t="shared" si="371"/>
        <v>0</v>
      </c>
      <c r="M4723" s="1">
        <f t="shared" si="372"/>
        <v>0</v>
      </c>
      <c r="N4723" s="1">
        <f t="shared" si="373"/>
        <v>6</v>
      </c>
    </row>
    <row r="4724" spans="1:14" ht="16.5" hidden="1" thickBot="1" x14ac:dyDescent="0.3">
      <c r="A4724" s="26">
        <v>7909</v>
      </c>
      <c r="B4724" s="48">
        <v>790900</v>
      </c>
      <c r="C4724" s="49" t="s">
        <v>2037</v>
      </c>
      <c r="D4724" s="99">
        <f>IF(ISERROR(VLOOKUP(A4724,'CGN-2015-001'!A4723:I9870,4,0)),0,VLOOKUP(A4724,'CGN-2015-001'!A4723:I9870,4,0))</f>
        <v>0</v>
      </c>
      <c r="E4724" s="40">
        <f>IF(ISERROR(VLOOKUP(A4724,[3]Hoja1!$A$1:$F$369,4,0)),0,VLOOKUP(A4724,[3]Hoja1!$A$1:$F$369,4,0))</f>
        <v>0</v>
      </c>
      <c r="F4724" s="40">
        <f>IF(ISERROR(VLOOKUP(A4724,[3]Hoja1!$A$1:$F$369,5,0)),0,VLOOKUP(A4724,[3]Hoja1!$A$1:$F$369,5,0))</f>
        <v>0</v>
      </c>
      <c r="G4724" s="102">
        <f>IF(ISERROR(VLOOKUP(A4724,'CGN-2015-001'!A4723:I9870,7,0)),0,VLOOKUP(A4724,'CGN-2015-001'!A4723:I9870,7,0))</f>
        <v>0</v>
      </c>
      <c r="H4724" s="50"/>
      <c r="I4724" s="51"/>
      <c r="J4724" s="113">
        <f t="shared" si="369"/>
        <v>0</v>
      </c>
      <c r="K4724" s="114">
        <f t="shared" si="370"/>
        <v>0</v>
      </c>
      <c r="L4724" s="31">
        <f t="shared" si="371"/>
        <v>0</v>
      </c>
      <c r="M4724" s="1">
        <f t="shared" si="372"/>
        <v>0</v>
      </c>
      <c r="N4724" s="1">
        <f t="shared" si="373"/>
        <v>4</v>
      </c>
    </row>
    <row r="4725" spans="1:14" ht="16.5" hidden="1" thickBot="1" x14ac:dyDescent="0.3">
      <c r="A4725" s="26">
        <v>790901</v>
      </c>
      <c r="B4725" s="42">
        <v>790901</v>
      </c>
      <c r="C4725" s="43" t="s">
        <v>1954</v>
      </c>
      <c r="D4725" s="99">
        <f>IF(ISERROR(VLOOKUP(A4725,'CGN-2015-001'!A4724:I9871,4,0)),0,VLOOKUP(A4725,'CGN-2015-001'!A4724:I9871,4,0))</f>
        <v>0</v>
      </c>
      <c r="E4725" s="45">
        <f>IF(ISERROR(VLOOKUP(A4725,[3]Hoja1!$A$1:$F$369,4,0)),0,VLOOKUP(A4725,[3]Hoja1!$A$1:$F$369,4,0))</f>
        <v>0</v>
      </c>
      <c r="F4725" s="45">
        <f>IF(ISERROR(VLOOKUP(A4725,[3]Hoja1!$A$1:$F$369,5,0)),0,VLOOKUP(A4725,[3]Hoja1!$A$1:$F$369,5,0))</f>
        <v>0</v>
      </c>
      <c r="G4725" s="102">
        <f>IF(ISERROR(VLOOKUP(A4725,'CGN-2015-001'!A4724:I9871,7,0)),0,VLOOKUP(A4725,'CGN-2015-001'!A4724:I9871,7,0))</f>
        <v>0</v>
      </c>
      <c r="H4725" s="44"/>
      <c r="I4725" s="46"/>
      <c r="J4725" s="113">
        <f t="shared" si="369"/>
        <v>0</v>
      </c>
      <c r="K4725" s="114">
        <f t="shared" si="370"/>
        <v>0</v>
      </c>
      <c r="L4725" s="31">
        <f t="shared" si="371"/>
        <v>0</v>
      </c>
      <c r="M4725" s="1">
        <f t="shared" si="372"/>
        <v>0</v>
      </c>
      <c r="N4725" s="1">
        <f t="shared" si="373"/>
        <v>6</v>
      </c>
    </row>
    <row r="4726" spans="1:14" ht="16.5" hidden="1" thickBot="1" x14ac:dyDescent="0.3">
      <c r="A4726" s="26">
        <v>790902</v>
      </c>
      <c r="B4726" s="42">
        <v>790902</v>
      </c>
      <c r="C4726" s="43" t="s">
        <v>1820</v>
      </c>
      <c r="D4726" s="99">
        <f>IF(ISERROR(VLOOKUP(A4726,'CGN-2015-001'!A4725:I9872,4,0)),0,VLOOKUP(A4726,'CGN-2015-001'!A4725:I9872,4,0))</f>
        <v>0</v>
      </c>
      <c r="E4726" s="45">
        <f>IF(ISERROR(VLOOKUP(A4726,[3]Hoja1!$A$1:$F$369,4,0)),0,VLOOKUP(A4726,[3]Hoja1!$A$1:$F$369,4,0))</f>
        <v>0</v>
      </c>
      <c r="F4726" s="45">
        <f>IF(ISERROR(VLOOKUP(A4726,[3]Hoja1!$A$1:$F$369,5,0)),0,VLOOKUP(A4726,[3]Hoja1!$A$1:$F$369,5,0))</f>
        <v>0</v>
      </c>
      <c r="G4726" s="102">
        <f>IF(ISERROR(VLOOKUP(A4726,'CGN-2015-001'!A4725:I9872,7,0)),0,VLOOKUP(A4726,'CGN-2015-001'!A4725:I9872,7,0))</f>
        <v>0</v>
      </c>
      <c r="H4726" s="44"/>
      <c r="I4726" s="46"/>
      <c r="J4726" s="113">
        <f t="shared" si="369"/>
        <v>0</v>
      </c>
      <c r="K4726" s="114">
        <f t="shared" si="370"/>
        <v>0</v>
      </c>
      <c r="L4726" s="31">
        <f t="shared" si="371"/>
        <v>0</v>
      </c>
      <c r="M4726" s="1">
        <f t="shared" si="372"/>
        <v>0</v>
      </c>
      <c r="N4726" s="1">
        <f t="shared" si="373"/>
        <v>6</v>
      </c>
    </row>
    <row r="4727" spans="1:14" ht="16.5" hidden="1" thickBot="1" x14ac:dyDescent="0.3">
      <c r="A4727" s="26">
        <v>790903</v>
      </c>
      <c r="B4727" s="42">
        <v>790903</v>
      </c>
      <c r="C4727" s="43" t="s">
        <v>817</v>
      </c>
      <c r="D4727" s="99">
        <f>IF(ISERROR(VLOOKUP(A4727,'CGN-2015-001'!A4726:I9873,4,0)),0,VLOOKUP(A4727,'CGN-2015-001'!A4726:I9873,4,0))</f>
        <v>0</v>
      </c>
      <c r="E4727" s="45">
        <f>IF(ISERROR(VLOOKUP(A4727,[3]Hoja1!$A$1:$F$369,4,0)),0,VLOOKUP(A4727,[3]Hoja1!$A$1:$F$369,4,0))</f>
        <v>0</v>
      </c>
      <c r="F4727" s="45">
        <f>IF(ISERROR(VLOOKUP(A4727,[3]Hoja1!$A$1:$F$369,5,0)),0,VLOOKUP(A4727,[3]Hoja1!$A$1:$F$369,5,0))</f>
        <v>0</v>
      </c>
      <c r="G4727" s="102">
        <f>IF(ISERROR(VLOOKUP(A4727,'CGN-2015-001'!A4726:I9873,7,0)),0,VLOOKUP(A4727,'CGN-2015-001'!A4726:I9873,7,0))</f>
        <v>0</v>
      </c>
      <c r="H4727" s="44"/>
      <c r="I4727" s="46"/>
      <c r="J4727" s="113">
        <f t="shared" si="369"/>
        <v>0</v>
      </c>
      <c r="K4727" s="114">
        <f t="shared" si="370"/>
        <v>0</v>
      </c>
      <c r="L4727" s="31">
        <f t="shared" si="371"/>
        <v>0</v>
      </c>
      <c r="M4727" s="1">
        <f t="shared" si="372"/>
        <v>0</v>
      </c>
      <c r="N4727" s="1">
        <f t="shared" si="373"/>
        <v>6</v>
      </c>
    </row>
    <row r="4728" spans="1:14" ht="16.5" hidden="1" thickBot="1" x14ac:dyDescent="0.3">
      <c r="A4728" s="26">
        <v>790904</v>
      </c>
      <c r="B4728" s="42">
        <v>790904</v>
      </c>
      <c r="C4728" s="43" t="s">
        <v>1819</v>
      </c>
      <c r="D4728" s="99">
        <f>IF(ISERROR(VLOOKUP(A4728,'CGN-2015-001'!A4727:I9874,4,0)),0,VLOOKUP(A4728,'CGN-2015-001'!A4727:I9874,4,0))</f>
        <v>0</v>
      </c>
      <c r="E4728" s="45">
        <f>IF(ISERROR(VLOOKUP(A4728,[3]Hoja1!$A$1:$F$369,4,0)),0,VLOOKUP(A4728,[3]Hoja1!$A$1:$F$369,4,0))</f>
        <v>0</v>
      </c>
      <c r="F4728" s="45">
        <f>IF(ISERROR(VLOOKUP(A4728,[3]Hoja1!$A$1:$F$369,5,0)),0,VLOOKUP(A4728,[3]Hoja1!$A$1:$F$369,5,0))</f>
        <v>0</v>
      </c>
      <c r="G4728" s="102">
        <f>IF(ISERROR(VLOOKUP(A4728,'CGN-2015-001'!A4727:I9874,7,0)),0,VLOOKUP(A4728,'CGN-2015-001'!A4727:I9874,7,0))</f>
        <v>0</v>
      </c>
      <c r="H4728" s="44"/>
      <c r="I4728" s="46"/>
      <c r="J4728" s="113">
        <f t="shared" si="369"/>
        <v>0</v>
      </c>
      <c r="K4728" s="114">
        <f t="shared" si="370"/>
        <v>0</v>
      </c>
      <c r="L4728" s="31">
        <f t="shared" si="371"/>
        <v>0</v>
      </c>
      <c r="M4728" s="1">
        <f t="shared" si="372"/>
        <v>0</v>
      </c>
      <c r="N4728" s="1">
        <f t="shared" si="373"/>
        <v>6</v>
      </c>
    </row>
    <row r="4729" spans="1:14" ht="16.5" hidden="1" thickBot="1" x14ac:dyDescent="0.3">
      <c r="A4729" s="26">
        <v>790905</v>
      </c>
      <c r="B4729" s="42">
        <v>790905</v>
      </c>
      <c r="C4729" s="43" t="s">
        <v>818</v>
      </c>
      <c r="D4729" s="99">
        <f>IF(ISERROR(VLOOKUP(A4729,'CGN-2015-001'!A4728:I9875,4,0)),0,VLOOKUP(A4729,'CGN-2015-001'!A4728:I9875,4,0))</f>
        <v>0</v>
      </c>
      <c r="E4729" s="45">
        <f>IF(ISERROR(VLOOKUP(A4729,[3]Hoja1!$A$1:$F$369,4,0)),0,VLOOKUP(A4729,[3]Hoja1!$A$1:$F$369,4,0))</f>
        <v>0</v>
      </c>
      <c r="F4729" s="45">
        <f>IF(ISERROR(VLOOKUP(A4729,[3]Hoja1!$A$1:$F$369,5,0)),0,VLOOKUP(A4729,[3]Hoja1!$A$1:$F$369,5,0))</f>
        <v>0</v>
      </c>
      <c r="G4729" s="102">
        <f>IF(ISERROR(VLOOKUP(A4729,'CGN-2015-001'!A4728:I9875,7,0)),0,VLOOKUP(A4729,'CGN-2015-001'!A4728:I9875,7,0))</f>
        <v>0</v>
      </c>
      <c r="H4729" s="44"/>
      <c r="I4729" s="46"/>
      <c r="J4729" s="113">
        <f t="shared" si="369"/>
        <v>0</v>
      </c>
      <c r="K4729" s="114">
        <f t="shared" si="370"/>
        <v>0</v>
      </c>
      <c r="L4729" s="31">
        <f t="shared" si="371"/>
        <v>0</v>
      </c>
      <c r="M4729" s="1">
        <f t="shared" si="372"/>
        <v>0</v>
      </c>
      <c r="N4729" s="1">
        <f t="shared" si="373"/>
        <v>6</v>
      </c>
    </row>
    <row r="4730" spans="1:14" ht="16.5" hidden="1" thickBot="1" x14ac:dyDescent="0.3">
      <c r="A4730" s="26">
        <v>790906</v>
      </c>
      <c r="B4730" s="42">
        <v>790906</v>
      </c>
      <c r="C4730" s="43" t="s">
        <v>440</v>
      </c>
      <c r="D4730" s="99">
        <f>IF(ISERROR(VLOOKUP(A4730,'CGN-2015-001'!A4729:I9876,4,0)),0,VLOOKUP(A4730,'CGN-2015-001'!A4729:I9876,4,0))</f>
        <v>0</v>
      </c>
      <c r="E4730" s="45">
        <f>IF(ISERROR(VLOOKUP(A4730,[3]Hoja1!$A$1:$F$369,4,0)),0,VLOOKUP(A4730,[3]Hoja1!$A$1:$F$369,4,0))</f>
        <v>0</v>
      </c>
      <c r="F4730" s="45">
        <f>IF(ISERROR(VLOOKUP(A4730,[3]Hoja1!$A$1:$F$369,5,0)),0,VLOOKUP(A4730,[3]Hoja1!$A$1:$F$369,5,0))</f>
        <v>0</v>
      </c>
      <c r="G4730" s="102">
        <f>IF(ISERROR(VLOOKUP(A4730,'CGN-2015-001'!A4729:I9876,7,0)),0,VLOOKUP(A4730,'CGN-2015-001'!A4729:I9876,7,0))</f>
        <v>0</v>
      </c>
      <c r="H4730" s="44"/>
      <c r="I4730" s="46"/>
      <c r="J4730" s="113">
        <f t="shared" si="369"/>
        <v>0</v>
      </c>
      <c r="K4730" s="114">
        <f t="shared" si="370"/>
        <v>0</v>
      </c>
      <c r="L4730" s="31">
        <f t="shared" si="371"/>
        <v>0</v>
      </c>
      <c r="M4730" s="1">
        <f t="shared" si="372"/>
        <v>0</v>
      </c>
      <c r="N4730" s="1">
        <f t="shared" si="373"/>
        <v>6</v>
      </c>
    </row>
    <row r="4731" spans="1:14" ht="16.5" hidden="1" thickBot="1" x14ac:dyDescent="0.3">
      <c r="A4731" s="26">
        <v>790907</v>
      </c>
      <c r="B4731" s="42">
        <v>790907</v>
      </c>
      <c r="C4731" s="43" t="s">
        <v>1955</v>
      </c>
      <c r="D4731" s="99">
        <f>IF(ISERROR(VLOOKUP(A4731,'CGN-2015-001'!A4730:I9877,4,0)),0,VLOOKUP(A4731,'CGN-2015-001'!A4730:I9877,4,0))</f>
        <v>0</v>
      </c>
      <c r="E4731" s="45">
        <f>IF(ISERROR(VLOOKUP(A4731,[3]Hoja1!$A$1:$F$369,4,0)),0,VLOOKUP(A4731,[3]Hoja1!$A$1:$F$369,4,0))</f>
        <v>0</v>
      </c>
      <c r="F4731" s="45">
        <f>IF(ISERROR(VLOOKUP(A4731,[3]Hoja1!$A$1:$F$369,5,0)),0,VLOOKUP(A4731,[3]Hoja1!$A$1:$F$369,5,0))</f>
        <v>0</v>
      </c>
      <c r="G4731" s="102">
        <f>IF(ISERROR(VLOOKUP(A4731,'CGN-2015-001'!A4730:I9877,7,0)),0,VLOOKUP(A4731,'CGN-2015-001'!A4730:I9877,7,0))</f>
        <v>0</v>
      </c>
      <c r="H4731" s="44"/>
      <c r="I4731" s="46"/>
      <c r="J4731" s="113">
        <f t="shared" si="369"/>
        <v>0</v>
      </c>
      <c r="K4731" s="114">
        <f t="shared" si="370"/>
        <v>0</v>
      </c>
      <c r="L4731" s="31">
        <f t="shared" si="371"/>
        <v>0</v>
      </c>
      <c r="M4731" s="1">
        <f t="shared" si="372"/>
        <v>0</v>
      </c>
      <c r="N4731" s="1">
        <f t="shared" si="373"/>
        <v>6</v>
      </c>
    </row>
    <row r="4732" spans="1:14" ht="16.5" hidden="1" thickBot="1" x14ac:dyDescent="0.3">
      <c r="A4732" s="26">
        <v>790908</v>
      </c>
      <c r="B4732" s="42">
        <v>790908</v>
      </c>
      <c r="C4732" s="43" t="s">
        <v>438</v>
      </c>
      <c r="D4732" s="99">
        <f>IF(ISERROR(VLOOKUP(A4732,'CGN-2015-001'!A4731:I9878,4,0)),0,VLOOKUP(A4732,'CGN-2015-001'!A4731:I9878,4,0))</f>
        <v>0</v>
      </c>
      <c r="E4732" s="45">
        <f>IF(ISERROR(VLOOKUP(A4732,[3]Hoja1!$A$1:$F$369,4,0)),0,VLOOKUP(A4732,[3]Hoja1!$A$1:$F$369,4,0))</f>
        <v>0</v>
      </c>
      <c r="F4732" s="45">
        <f>IF(ISERROR(VLOOKUP(A4732,[3]Hoja1!$A$1:$F$369,5,0)),0,VLOOKUP(A4732,[3]Hoja1!$A$1:$F$369,5,0))</f>
        <v>0</v>
      </c>
      <c r="G4732" s="102">
        <f>IF(ISERROR(VLOOKUP(A4732,'CGN-2015-001'!A4731:I9878,7,0)),0,VLOOKUP(A4732,'CGN-2015-001'!A4731:I9878,7,0))</f>
        <v>0</v>
      </c>
      <c r="H4732" s="44"/>
      <c r="I4732" s="46"/>
      <c r="J4732" s="113">
        <f t="shared" si="369"/>
        <v>0</v>
      </c>
      <c r="K4732" s="114">
        <f t="shared" si="370"/>
        <v>0</v>
      </c>
      <c r="L4732" s="31">
        <f t="shared" si="371"/>
        <v>0</v>
      </c>
      <c r="M4732" s="1">
        <f t="shared" si="372"/>
        <v>0</v>
      </c>
      <c r="N4732" s="1">
        <f t="shared" si="373"/>
        <v>6</v>
      </c>
    </row>
    <row r="4733" spans="1:14" ht="16.5" hidden="1" thickBot="1" x14ac:dyDescent="0.3">
      <c r="A4733" s="26">
        <v>790909</v>
      </c>
      <c r="B4733" s="42">
        <v>790909</v>
      </c>
      <c r="C4733" s="43" t="s">
        <v>1821</v>
      </c>
      <c r="D4733" s="99">
        <f>IF(ISERROR(VLOOKUP(A4733,'CGN-2015-001'!A4732:I9879,4,0)),0,VLOOKUP(A4733,'CGN-2015-001'!A4732:I9879,4,0))</f>
        <v>0</v>
      </c>
      <c r="E4733" s="45">
        <f>IF(ISERROR(VLOOKUP(A4733,[3]Hoja1!$A$1:$F$369,4,0)),0,VLOOKUP(A4733,[3]Hoja1!$A$1:$F$369,4,0))</f>
        <v>0</v>
      </c>
      <c r="F4733" s="45">
        <f>IF(ISERROR(VLOOKUP(A4733,[3]Hoja1!$A$1:$F$369,5,0)),0,VLOOKUP(A4733,[3]Hoja1!$A$1:$F$369,5,0))</f>
        <v>0</v>
      </c>
      <c r="G4733" s="102">
        <f>IF(ISERROR(VLOOKUP(A4733,'CGN-2015-001'!A4732:I9879,7,0)),0,VLOOKUP(A4733,'CGN-2015-001'!A4732:I9879,7,0))</f>
        <v>0</v>
      </c>
      <c r="H4733" s="44"/>
      <c r="I4733" s="46"/>
      <c r="J4733" s="113">
        <f t="shared" si="369"/>
        <v>0</v>
      </c>
      <c r="K4733" s="114">
        <f t="shared" si="370"/>
        <v>0</v>
      </c>
      <c r="L4733" s="31">
        <f t="shared" si="371"/>
        <v>0</v>
      </c>
      <c r="M4733" s="1">
        <f t="shared" si="372"/>
        <v>0</v>
      </c>
      <c r="N4733" s="1">
        <f t="shared" si="373"/>
        <v>6</v>
      </c>
    </row>
    <row r="4734" spans="1:14" ht="16.5" hidden="1" thickBot="1" x14ac:dyDescent="0.3">
      <c r="A4734" s="26">
        <v>790910</v>
      </c>
      <c r="B4734" s="42">
        <v>790910</v>
      </c>
      <c r="C4734" s="43" t="s">
        <v>1822</v>
      </c>
      <c r="D4734" s="99">
        <f>IF(ISERROR(VLOOKUP(A4734,'CGN-2015-001'!A4733:I9880,4,0)),0,VLOOKUP(A4734,'CGN-2015-001'!A4733:I9880,4,0))</f>
        <v>0</v>
      </c>
      <c r="E4734" s="45">
        <f>IF(ISERROR(VLOOKUP(A4734,[3]Hoja1!$A$1:$F$369,4,0)),0,VLOOKUP(A4734,[3]Hoja1!$A$1:$F$369,4,0))</f>
        <v>0</v>
      </c>
      <c r="F4734" s="45">
        <f>IF(ISERROR(VLOOKUP(A4734,[3]Hoja1!$A$1:$F$369,5,0)),0,VLOOKUP(A4734,[3]Hoja1!$A$1:$F$369,5,0))</f>
        <v>0</v>
      </c>
      <c r="G4734" s="102">
        <f>IF(ISERROR(VLOOKUP(A4734,'CGN-2015-001'!A4733:I9880,7,0)),0,VLOOKUP(A4734,'CGN-2015-001'!A4733:I9880,7,0))</f>
        <v>0</v>
      </c>
      <c r="H4734" s="44"/>
      <c r="I4734" s="46"/>
      <c r="J4734" s="113">
        <f t="shared" si="369"/>
        <v>0</v>
      </c>
      <c r="K4734" s="114">
        <f t="shared" si="370"/>
        <v>0</v>
      </c>
      <c r="L4734" s="31">
        <f t="shared" si="371"/>
        <v>0</v>
      </c>
      <c r="M4734" s="1">
        <f t="shared" si="372"/>
        <v>0</v>
      </c>
      <c r="N4734" s="1">
        <f t="shared" si="373"/>
        <v>6</v>
      </c>
    </row>
    <row r="4735" spans="1:14" ht="16.5" hidden="1" thickBot="1" x14ac:dyDescent="0.3">
      <c r="A4735" s="26">
        <v>790995</v>
      </c>
      <c r="B4735" s="42">
        <v>790995</v>
      </c>
      <c r="C4735" s="43" t="s">
        <v>1956</v>
      </c>
      <c r="D4735" s="99">
        <f>IF(ISERROR(VLOOKUP(A4735,'CGN-2015-001'!A4734:I9881,4,0)),0,VLOOKUP(A4735,'CGN-2015-001'!A4734:I9881,4,0))</f>
        <v>0</v>
      </c>
      <c r="E4735" s="45">
        <f>IF(ISERROR(VLOOKUP(A4735,[3]Hoja1!$A$1:$F$369,4,0)),0,VLOOKUP(A4735,[3]Hoja1!$A$1:$F$369,4,0))</f>
        <v>0</v>
      </c>
      <c r="F4735" s="45">
        <f>IF(ISERROR(VLOOKUP(A4735,[3]Hoja1!$A$1:$F$369,5,0)),0,VLOOKUP(A4735,[3]Hoja1!$A$1:$F$369,5,0))</f>
        <v>0</v>
      </c>
      <c r="G4735" s="102">
        <f>IF(ISERROR(VLOOKUP(A4735,'CGN-2015-001'!A4734:I9881,7,0)),0,VLOOKUP(A4735,'CGN-2015-001'!A4734:I9881,7,0))</f>
        <v>0</v>
      </c>
      <c r="H4735" s="44"/>
      <c r="I4735" s="46"/>
      <c r="J4735" s="113">
        <f t="shared" si="369"/>
        <v>0</v>
      </c>
      <c r="K4735" s="114">
        <f t="shared" si="370"/>
        <v>0</v>
      </c>
      <c r="L4735" s="31">
        <f t="shared" si="371"/>
        <v>0</v>
      </c>
      <c r="M4735" s="1">
        <f t="shared" si="372"/>
        <v>0</v>
      </c>
      <c r="N4735" s="1">
        <f t="shared" si="373"/>
        <v>6</v>
      </c>
    </row>
    <row r="4736" spans="1:14" ht="16.5" hidden="1" thickBot="1" x14ac:dyDescent="0.3">
      <c r="A4736" s="26">
        <v>7910</v>
      </c>
      <c r="B4736" s="48">
        <v>791000</v>
      </c>
      <c r="C4736" s="49" t="s">
        <v>2038</v>
      </c>
      <c r="D4736" s="99">
        <f>IF(ISERROR(VLOOKUP(A4736,'CGN-2015-001'!A4735:I9882,4,0)),0,VLOOKUP(A4736,'CGN-2015-001'!A4735:I9882,4,0))</f>
        <v>0</v>
      </c>
      <c r="E4736" s="40">
        <f>IF(ISERROR(VLOOKUP(A4736,[3]Hoja1!$A$1:$F$369,4,0)),0,VLOOKUP(A4736,[3]Hoja1!$A$1:$F$369,4,0))</f>
        <v>0</v>
      </c>
      <c r="F4736" s="40">
        <f>IF(ISERROR(VLOOKUP(A4736,[3]Hoja1!$A$1:$F$369,5,0)),0,VLOOKUP(A4736,[3]Hoja1!$A$1:$F$369,5,0))</f>
        <v>0</v>
      </c>
      <c r="G4736" s="102">
        <f>IF(ISERROR(VLOOKUP(A4736,'CGN-2015-001'!A4735:I9882,7,0)),0,VLOOKUP(A4736,'CGN-2015-001'!A4735:I9882,7,0))</f>
        <v>0</v>
      </c>
      <c r="H4736" s="50"/>
      <c r="I4736" s="51"/>
      <c r="J4736" s="113">
        <f t="shared" si="369"/>
        <v>0</v>
      </c>
      <c r="K4736" s="114">
        <f t="shared" si="370"/>
        <v>0</v>
      </c>
      <c r="L4736" s="31">
        <f t="shared" si="371"/>
        <v>0</v>
      </c>
      <c r="M4736" s="1">
        <f t="shared" si="372"/>
        <v>0</v>
      </c>
      <c r="N4736" s="1">
        <f t="shared" si="373"/>
        <v>4</v>
      </c>
    </row>
    <row r="4737" spans="1:14" ht="16.5" hidden="1" thickBot="1" x14ac:dyDescent="0.3">
      <c r="A4737" s="26">
        <v>791001</v>
      </c>
      <c r="B4737" s="42">
        <v>791001</v>
      </c>
      <c r="C4737" s="43" t="s">
        <v>1954</v>
      </c>
      <c r="D4737" s="99">
        <f>IF(ISERROR(VLOOKUP(A4737,'CGN-2015-001'!A4736:I9883,4,0)),0,VLOOKUP(A4737,'CGN-2015-001'!A4736:I9883,4,0))</f>
        <v>0</v>
      </c>
      <c r="E4737" s="45">
        <f>IF(ISERROR(VLOOKUP(A4737,[3]Hoja1!$A$1:$F$369,4,0)),0,VLOOKUP(A4737,[3]Hoja1!$A$1:$F$369,4,0))</f>
        <v>0</v>
      </c>
      <c r="F4737" s="45">
        <f>IF(ISERROR(VLOOKUP(A4737,[3]Hoja1!$A$1:$F$369,5,0)),0,VLOOKUP(A4737,[3]Hoja1!$A$1:$F$369,5,0))</f>
        <v>0</v>
      </c>
      <c r="G4737" s="102">
        <f>IF(ISERROR(VLOOKUP(A4737,'CGN-2015-001'!A4736:I9883,7,0)),0,VLOOKUP(A4737,'CGN-2015-001'!A4736:I9883,7,0))</f>
        <v>0</v>
      </c>
      <c r="H4737" s="44"/>
      <c r="I4737" s="46"/>
      <c r="J4737" s="113">
        <f t="shared" si="369"/>
        <v>0</v>
      </c>
      <c r="K4737" s="114">
        <f t="shared" si="370"/>
        <v>0</v>
      </c>
      <c r="L4737" s="31">
        <f t="shared" si="371"/>
        <v>0</v>
      </c>
      <c r="M4737" s="1">
        <f t="shared" si="372"/>
        <v>0</v>
      </c>
      <c r="N4737" s="1">
        <f t="shared" si="373"/>
        <v>6</v>
      </c>
    </row>
    <row r="4738" spans="1:14" ht="16.5" hidden="1" thickBot="1" x14ac:dyDescent="0.3">
      <c r="A4738" s="26">
        <v>791002</v>
      </c>
      <c r="B4738" s="42">
        <v>791002</v>
      </c>
      <c r="C4738" s="43" t="s">
        <v>1820</v>
      </c>
      <c r="D4738" s="99">
        <f>IF(ISERROR(VLOOKUP(A4738,'CGN-2015-001'!A4737:I9884,4,0)),0,VLOOKUP(A4738,'CGN-2015-001'!A4737:I9884,4,0))</f>
        <v>0</v>
      </c>
      <c r="E4738" s="45">
        <f>IF(ISERROR(VLOOKUP(A4738,[3]Hoja1!$A$1:$F$369,4,0)),0,VLOOKUP(A4738,[3]Hoja1!$A$1:$F$369,4,0))</f>
        <v>0</v>
      </c>
      <c r="F4738" s="45">
        <f>IF(ISERROR(VLOOKUP(A4738,[3]Hoja1!$A$1:$F$369,5,0)),0,VLOOKUP(A4738,[3]Hoja1!$A$1:$F$369,5,0))</f>
        <v>0</v>
      </c>
      <c r="G4738" s="102">
        <f>IF(ISERROR(VLOOKUP(A4738,'CGN-2015-001'!A4737:I9884,7,0)),0,VLOOKUP(A4738,'CGN-2015-001'!A4737:I9884,7,0))</f>
        <v>0</v>
      </c>
      <c r="H4738" s="44"/>
      <c r="I4738" s="46"/>
      <c r="J4738" s="113">
        <f t="shared" si="369"/>
        <v>0</v>
      </c>
      <c r="K4738" s="114">
        <f t="shared" si="370"/>
        <v>0</v>
      </c>
      <c r="L4738" s="31">
        <f t="shared" si="371"/>
        <v>0</v>
      </c>
      <c r="M4738" s="1">
        <f t="shared" si="372"/>
        <v>0</v>
      </c>
      <c r="N4738" s="1">
        <f t="shared" si="373"/>
        <v>6</v>
      </c>
    </row>
    <row r="4739" spans="1:14" ht="16.5" hidden="1" thickBot="1" x14ac:dyDescent="0.3">
      <c r="A4739" s="26">
        <v>791003</v>
      </c>
      <c r="B4739" s="42">
        <v>791003</v>
      </c>
      <c r="C4739" s="43" t="s">
        <v>817</v>
      </c>
      <c r="D4739" s="99">
        <f>IF(ISERROR(VLOOKUP(A4739,'CGN-2015-001'!A4738:I9885,4,0)),0,VLOOKUP(A4739,'CGN-2015-001'!A4738:I9885,4,0))</f>
        <v>0</v>
      </c>
      <c r="E4739" s="45">
        <f>IF(ISERROR(VLOOKUP(A4739,[3]Hoja1!$A$1:$F$369,4,0)),0,VLOOKUP(A4739,[3]Hoja1!$A$1:$F$369,4,0))</f>
        <v>0</v>
      </c>
      <c r="F4739" s="45">
        <f>IF(ISERROR(VLOOKUP(A4739,[3]Hoja1!$A$1:$F$369,5,0)),0,VLOOKUP(A4739,[3]Hoja1!$A$1:$F$369,5,0))</f>
        <v>0</v>
      </c>
      <c r="G4739" s="102">
        <f>IF(ISERROR(VLOOKUP(A4739,'CGN-2015-001'!A4738:I9885,7,0)),0,VLOOKUP(A4739,'CGN-2015-001'!A4738:I9885,7,0))</f>
        <v>0</v>
      </c>
      <c r="H4739" s="44"/>
      <c r="I4739" s="46"/>
      <c r="J4739" s="113">
        <f t="shared" si="369"/>
        <v>0</v>
      </c>
      <c r="K4739" s="114">
        <f t="shared" si="370"/>
        <v>0</v>
      </c>
      <c r="L4739" s="31">
        <f t="shared" si="371"/>
        <v>0</v>
      </c>
      <c r="M4739" s="1">
        <f t="shared" si="372"/>
        <v>0</v>
      </c>
      <c r="N4739" s="1">
        <f t="shared" si="373"/>
        <v>6</v>
      </c>
    </row>
    <row r="4740" spans="1:14" ht="16.5" hidden="1" thickBot="1" x14ac:dyDescent="0.3">
      <c r="A4740" s="26">
        <v>791004</v>
      </c>
      <c r="B4740" s="42">
        <v>791004</v>
      </c>
      <c r="C4740" s="43" t="s">
        <v>1819</v>
      </c>
      <c r="D4740" s="99">
        <f>IF(ISERROR(VLOOKUP(A4740,'CGN-2015-001'!A4739:I9886,4,0)),0,VLOOKUP(A4740,'CGN-2015-001'!A4739:I9886,4,0))</f>
        <v>0</v>
      </c>
      <c r="E4740" s="45">
        <f>IF(ISERROR(VLOOKUP(A4740,[3]Hoja1!$A$1:$F$369,4,0)),0,VLOOKUP(A4740,[3]Hoja1!$A$1:$F$369,4,0))</f>
        <v>0</v>
      </c>
      <c r="F4740" s="45">
        <f>IF(ISERROR(VLOOKUP(A4740,[3]Hoja1!$A$1:$F$369,5,0)),0,VLOOKUP(A4740,[3]Hoja1!$A$1:$F$369,5,0))</f>
        <v>0</v>
      </c>
      <c r="G4740" s="102">
        <f>IF(ISERROR(VLOOKUP(A4740,'CGN-2015-001'!A4739:I9886,7,0)),0,VLOOKUP(A4740,'CGN-2015-001'!A4739:I9886,7,0))</f>
        <v>0</v>
      </c>
      <c r="H4740" s="44"/>
      <c r="I4740" s="46"/>
      <c r="J4740" s="113">
        <f t="shared" si="369"/>
        <v>0</v>
      </c>
      <c r="K4740" s="114">
        <f t="shared" si="370"/>
        <v>0</v>
      </c>
      <c r="L4740" s="31">
        <f t="shared" si="371"/>
        <v>0</v>
      </c>
      <c r="M4740" s="1">
        <f t="shared" si="372"/>
        <v>0</v>
      </c>
      <c r="N4740" s="1">
        <f t="shared" si="373"/>
        <v>6</v>
      </c>
    </row>
    <row r="4741" spans="1:14" ht="16.5" hidden="1" thickBot="1" x14ac:dyDescent="0.3">
      <c r="A4741" s="26">
        <v>791005</v>
      </c>
      <c r="B4741" s="42">
        <v>791005</v>
      </c>
      <c r="C4741" s="43" t="s">
        <v>818</v>
      </c>
      <c r="D4741" s="99">
        <f>IF(ISERROR(VLOOKUP(A4741,'CGN-2015-001'!A4740:I9887,4,0)),0,VLOOKUP(A4741,'CGN-2015-001'!A4740:I9887,4,0))</f>
        <v>0</v>
      </c>
      <c r="E4741" s="45">
        <f>IF(ISERROR(VLOOKUP(A4741,[3]Hoja1!$A$1:$F$369,4,0)),0,VLOOKUP(A4741,[3]Hoja1!$A$1:$F$369,4,0))</f>
        <v>0</v>
      </c>
      <c r="F4741" s="45">
        <f>IF(ISERROR(VLOOKUP(A4741,[3]Hoja1!$A$1:$F$369,5,0)),0,VLOOKUP(A4741,[3]Hoja1!$A$1:$F$369,5,0))</f>
        <v>0</v>
      </c>
      <c r="G4741" s="102">
        <f>IF(ISERROR(VLOOKUP(A4741,'CGN-2015-001'!A4740:I9887,7,0)),0,VLOOKUP(A4741,'CGN-2015-001'!A4740:I9887,7,0))</f>
        <v>0</v>
      </c>
      <c r="H4741" s="44"/>
      <c r="I4741" s="46"/>
      <c r="J4741" s="113">
        <f t="shared" si="369"/>
        <v>0</v>
      </c>
      <c r="K4741" s="114">
        <f t="shared" si="370"/>
        <v>0</v>
      </c>
      <c r="L4741" s="31">
        <f t="shared" si="371"/>
        <v>0</v>
      </c>
      <c r="M4741" s="1">
        <f t="shared" si="372"/>
        <v>0</v>
      </c>
      <c r="N4741" s="1">
        <f t="shared" si="373"/>
        <v>6</v>
      </c>
    </row>
    <row r="4742" spans="1:14" ht="16.5" hidden="1" thickBot="1" x14ac:dyDescent="0.3">
      <c r="A4742" s="26">
        <v>791006</v>
      </c>
      <c r="B4742" s="42">
        <v>791006</v>
      </c>
      <c r="C4742" s="43" t="s">
        <v>440</v>
      </c>
      <c r="D4742" s="99">
        <f>IF(ISERROR(VLOOKUP(A4742,'CGN-2015-001'!A4741:I9888,4,0)),0,VLOOKUP(A4742,'CGN-2015-001'!A4741:I9888,4,0))</f>
        <v>0</v>
      </c>
      <c r="E4742" s="45">
        <f>IF(ISERROR(VLOOKUP(A4742,[3]Hoja1!$A$1:$F$369,4,0)),0,VLOOKUP(A4742,[3]Hoja1!$A$1:$F$369,4,0))</f>
        <v>0</v>
      </c>
      <c r="F4742" s="45">
        <f>IF(ISERROR(VLOOKUP(A4742,[3]Hoja1!$A$1:$F$369,5,0)),0,VLOOKUP(A4742,[3]Hoja1!$A$1:$F$369,5,0))</f>
        <v>0</v>
      </c>
      <c r="G4742" s="102">
        <f>IF(ISERROR(VLOOKUP(A4742,'CGN-2015-001'!A4741:I9888,7,0)),0,VLOOKUP(A4742,'CGN-2015-001'!A4741:I9888,7,0))</f>
        <v>0</v>
      </c>
      <c r="H4742" s="44"/>
      <c r="I4742" s="46"/>
      <c r="J4742" s="113">
        <f t="shared" si="369"/>
        <v>0</v>
      </c>
      <c r="K4742" s="114">
        <f t="shared" si="370"/>
        <v>0</v>
      </c>
      <c r="L4742" s="31">
        <f t="shared" si="371"/>
        <v>0</v>
      </c>
      <c r="M4742" s="1">
        <f t="shared" si="372"/>
        <v>0</v>
      </c>
      <c r="N4742" s="1">
        <f t="shared" si="373"/>
        <v>6</v>
      </c>
    </row>
    <row r="4743" spans="1:14" ht="16.5" hidden="1" thickBot="1" x14ac:dyDescent="0.3">
      <c r="A4743" s="26">
        <v>791007</v>
      </c>
      <c r="B4743" s="42">
        <v>791007</v>
      </c>
      <c r="C4743" s="43" t="s">
        <v>1955</v>
      </c>
      <c r="D4743" s="99">
        <f>IF(ISERROR(VLOOKUP(A4743,'CGN-2015-001'!A4742:I9889,4,0)),0,VLOOKUP(A4743,'CGN-2015-001'!A4742:I9889,4,0))</f>
        <v>0</v>
      </c>
      <c r="E4743" s="45">
        <f>IF(ISERROR(VLOOKUP(A4743,[3]Hoja1!$A$1:$F$369,4,0)),0,VLOOKUP(A4743,[3]Hoja1!$A$1:$F$369,4,0))</f>
        <v>0</v>
      </c>
      <c r="F4743" s="45">
        <f>IF(ISERROR(VLOOKUP(A4743,[3]Hoja1!$A$1:$F$369,5,0)),0,VLOOKUP(A4743,[3]Hoja1!$A$1:$F$369,5,0))</f>
        <v>0</v>
      </c>
      <c r="G4743" s="102">
        <f>IF(ISERROR(VLOOKUP(A4743,'CGN-2015-001'!A4742:I9889,7,0)),0,VLOOKUP(A4743,'CGN-2015-001'!A4742:I9889,7,0))</f>
        <v>0</v>
      </c>
      <c r="H4743" s="44"/>
      <c r="I4743" s="46"/>
      <c r="J4743" s="113">
        <f t="shared" si="369"/>
        <v>0</v>
      </c>
      <c r="K4743" s="114">
        <f t="shared" si="370"/>
        <v>0</v>
      </c>
      <c r="L4743" s="31">
        <f t="shared" si="371"/>
        <v>0</v>
      </c>
      <c r="M4743" s="1">
        <f t="shared" si="372"/>
        <v>0</v>
      </c>
      <c r="N4743" s="1">
        <f t="shared" si="373"/>
        <v>6</v>
      </c>
    </row>
    <row r="4744" spans="1:14" ht="16.5" hidden="1" thickBot="1" x14ac:dyDescent="0.3">
      <c r="A4744" s="26">
        <v>791008</v>
      </c>
      <c r="B4744" s="42">
        <v>791008</v>
      </c>
      <c r="C4744" s="43" t="s">
        <v>438</v>
      </c>
      <c r="D4744" s="99">
        <f>IF(ISERROR(VLOOKUP(A4744,'CGN-2015-001'!A4743:I9890,4,0)),0,VLOOKUP(A4744,'CGN-2015-001'!A4743:I9890,4,0))</f>
        <v>0</v>
      </c>
      <c r="E4744" s="45">
        <f>IF(ISERROR(VLOOKUP(A4744,[3]Hoja1!$A$1:$F$369,4,0)),0,VLOOKUP(A4744,[3]Hoja1!$A$1:$F$369,4,0))</f>
        <v>0</v>
      </c>
      <c r="F4744" s="45">
        <f>IF(ISERROR(VLOOKUP(A4744,[3]Hoja1!$A$1:$F$369,5,0)),0,VLOOKUP(A4744,[3]Hoja1!$A$1:$F$369,5,0))</f>
        <v>0</v>
      </c>
      <c r="G4744" s="102">
        <f>IF(ISERROR(VLOOKUP(A4744,'CGN-2015-001'!A4743:I9890,7,0)),0,VLOOKUP(A4744,'CGN-2015-001'!A4743:I9890,7,0))</f>
        <v>0</v>
      </c>
      <c r="H4744" s="44"/>
      <c r="I4744" s="46"/>
      <c r="J4744" s="113">
        <f t="shared" si="369"/>
        <v>0</v>
      </c>
      <c r="K4744" s="114">
        <f t="shared" si="370"/>
        <v>0</v>
      </c>
      <c r="L4744" s="31">
        <f t="shared" si="371"/>
        <v>0</v>
      </c>
      <c r="M4744" s="1">
        <f t="shared" si="372"/>
        <v>0</v>
      </c>
      <c r="N4744" s="1">
        <f t="shared" si="373"/>
        <v>6</v>
      </c>
    </row>
    <row r="4745" spans="1:14" ht="16.5" hidden="1" thickBot="1" x14ac:dyDescent="0.3">
      <c r="A4745" s="26">
        <v>791009</v>
      </c>
      <c r="B4745" s="42">
        <v>791009</v>
      </c>
      <c r="C4745" s="43" t="s">
        <v>1821</v>
      </c>
      <c r="D4745" s="99">
        <f>IF(ISERROR(VLOOKUP(A4745,'CGN-2015-001'!A4744:I9891,4,0)),0,VLOOKUP(A4745,'CGN-2015-001'!A4744:I9891,4,0))</f>
        <v>0</v>
      </c>
      <c r="E4745" s="45">
        <f>IF(ISERROR(VLOOKUP(A4745,[3]Hoja1!$A$1:$F$369,4,0)),0,VLOOKUP(A4745,[3]Hoja1!$A$1:$F$369,4,0))</f>
        <v>0</v>
      </c>
      <c r="F4745" s="45">
        <f>IF(ISERROR(VLOOKUP(A4745,[3]Hoja1!$A$1:$F$369,5,0)),0,VLOOKUP(A4745,[3]Hoja1!$A$1:$F$369,5,0))</f>
        <v>0</v>
      </c>
      <c r="G4745" s="102">
        <f>IF(ISERROR(VLOOKUP(A4745,'CGN-2015-001'!A4744:I9891,7,0)),0,VLOOKUP(A4745,'CGN-2015-001'!A4744:I9891,7,0))</f>
        <v>0</v>
      </c>
      <c r="H4745" s="44"/>
      <c r="I4745" s="46"/>
      <c r="J4745" s="113">
        <f t="shared" si="369"/>
        <v>0</v>
      </c>
      <c r="K4745" s="114">
        <f t="shared" si="370"/>
        <v>0</v>
      </c>
      <c r="L4745" s="31">
        <f t="shared" si="371"/>
        <v>0</v>
      </c>
      <c r="M4745" s="1">
        <f t="shared" si="372"/>
        <v>0</v>
      </c>
      <c r="N4745" s="1">
        <f t="shared" si="373"/>
        <v>6</v>
      </c>
    </row>
    <row r="4746" spans="1:14" ht="16.5" hidden="1" thickBot="1" x14ac:dyDescent="0.3">
      <c r="A4746" s="26">
        <v>791010</v>
      </c>
      <c r="B4746" s="42">
        <v>791010</v>
      </c>
      <c r="C4746" s="43" t="s">
        <v>1822</v>
      </c>
      <c r="D4746" s="99">
        <f>IF(ISERROR(VLOOKUP(A4746,'CGN-2015-001'!A4745:I9892,4,0)),0,VLOOKUP(A4746,'CGN-2015-001'!A4745:I9892,4,0))</f>
        <v>0</v>
      </c>
      <c r="E4746" s="45">
        <f>IF(ISERROR(VLOOKUP(A4746,[3]Hoja1!$A$1:$F$369,4,0)),0,VLOOKUP(A4746,[3]Hoja1!$A$1:$F$369,4,0))</f>
        <v>0</v>
      </c>
      <c r="F4746" s="45">
        <f>IF(ISERROR(VLOOKUP(A4746,[3]Hoja1!$A$1:$F$369,5,0)),0,VLOOKUP(A4746,[3]Hoja1!$A$1:$F$369,5,0))</f>
        <v>0</v>
      </c>
      <c r="G4746" s="102">
        <f>IF(ISERROR(VLOOKUP(A4746,'CGN-2015-001'!A4745:I9892,7,0)),0,VLOOKUP(A4746,'CGN-2015-001'!A4745:I9892,7,0))</f>
        <v>0</v>
      </c>
      <c r="H4746" s="44"/>
      <c r="I4746" s="46"/>
      <c r="J4746" s="113">
        <f t="shared" si="369"/>
        <v>0</v>
      </c>
      <c r="K4746" s="114">
        <f t="shared" si="370"/>
        <v>0</v>
      </c>
      <c r="L4746" s="31">
        <f t="shared" si="371"/>
        <v>0</v>
      </c>
      <c r="M4746" s="1">
        <f t="shared" si="372"/>
        <v>0</v>
      </c>
      <c r="N4746" s="1">
        <f t="shared" si="373"/>
        <v>6</v>
      </c>
    </row>
    <row r="4747" spans="1:14" ht="16.5" hidden="1" thickBot="1" x14ac:dyDescent="0.3">
      <c r="A4747" s="26">
        <v>791095</v>
      </c>
      <c r="B4747" s="42">
        <v>791095</v>
      </c>
      <c r="C4747" s="43" t="s">
        <v>1956</v>
      </c>
      <c r="D4747" s="99">
        <f>IF(ISERROR(VLOOKUP(A4747,'CGN-2015-001'!A4746:I9893,4,0)),0,VLOOKUP(A4747,'CGN-2015-001'!A4746:I9893,4,0))</f>
        <v>0</v>
      </c>
      <c r="E4747" s="45">
        <f>IF(ISERROR(VLOOKUP(A4747,[3]Hoja1!$A$1:$F$369,4,0)),0,VLOOKUP(A4747,[3]Hoja1!$A$1:$F$369,4,0))</f>
        <v>0</v>
      </c>
      <c r="F4747" s="45">
        <f>IF(ISERROR(VLOOKUP(A4747,[3]Hoja1!$A$1:$F$369,5,0)),0,VLOOKUP(A4747,[3]Hoja1!$A$1:$F$369,5,0))</f>
        <v>0</v>
      </c>
      <c r="G4747" s="102">
        <f>IF(ISERROR(VLOOKUP(A4747,'CGN-2015-001'!A4746:I9893,7,0)),0,VLOOKUP(A4747,'CGN-2015-001'!A4746:I9893,7,0))</f>
        <v>0</v>
      </c>
      <c r="H4747" s="44"/>
      <c r="I4747" s="46"/>
      <c r="J4747" s="113">
        <f t="shared" ref="J4747:J4810" si="374">D4747-G4747</f>
        <v>0</v>
      </c>
      <c r="K4747" s="114">
        <f t="shared" ref="K4747:K4810" si="375">IF(ISERROR(((D4747/G4747)-100%)),0,((D4747/G4747)-100%))</f>
        <v>0</v>
      </c>
      <c r="L4747" s="31">
        <f t="shared" ref="L4747:L4810" si="376">+G4747-H4747-I4747</f>
        <v>0</v>
      </c>
      <c r="M4747" s="1">
        <f t="shared" ref="M4747:M4810" si="377">IF(D4747&lt;&gt;0,1,IF(G4747&lt;&gt;0,2,IF(F4747&lt;&gt;0,3,IF(E4747&lt;&gt;0,4,0))))</f>
        <v>0</v>
      </c>
      <c r="N4747" s="1">
        <f t="shared" ref="N4747:N4810" si="378">+LEN(A4747)</f>
        <v>6</v>
      </c>
    </row>
    <row r="4748" spans="1:14" ht="16.5" hidden="1" thickBot="1" x14ac:dyDescent="0.3">
      <c r="A4748" s="26">
        <v>7911</v>
      </c>
      <c r="B4748" s="48">
        <v>791100</v>
      </c>
      <c r="C4748" s="49" t="s">
        <v>2039</v>
      </c>
      <c r="D4748" s="99">
        <f>IF(ISERROR(VLOOKUP(A4748,'CGN-2015-001'!A4747:I9894,4,0)),0,VLOOKUP(A4748,'CGN-2015-001'!A4747:I9894,4,0))</f>
        <v>0</v>
      </c>
      <c r="E4748" s="40">
        <f>IF(ISERROR(VLOOKUP(A4748,[3]Hoja1!$A$1:$F$369,4,0)),0,VLOOKUP(A4748,[3]Hoja1!$A$1:$F$369,4,0))</f>
        <v>0</v>
      </c>
      <c r="F4748" s="40">
        <f>IF(ISERROR(VLOOKUP(A4748,[3]Hoja1!$A$1:$F$369,5,0)),0,VLOOKUP(A4748,[3]Hoja1!$A$1:$F$369,5,0))</f>
        <v>0</v>
      </c>
      <c r="G4748" s="102">
        <f>IF(ISERROR(VLOOKUP(A4748,'CGN-2015-001'!A4747:I9894,7,0)),0,VLOOKUP(A4748,'CGN-2015-001'!A4747:I9894,7,0))</f>
        <v>0</v>
      </c>
      <c r="H4748" s="50"/>
      <c r="I4748" s="51"/>
      <c r="J4748" s="113">
        <f t="shared" si="374"/>
        <v>0</v>
      </c>
      <c r="K4748" s="114">
        <f t="shared" si="375"/>
        <v>0</v>
      </c>
      <c r="L4748" s="31">
        <f t="shared" si="376"/>
        <v>0</v>
      </c>
      <c r="M4748" s="1">
        <f t="shared" si="377"/>
        <v>0</v>
      </c>
      <c r="N4748" s="1">
        <f t="shared" si="378"/>
        <v>4</v>
      </c>
    </row>
    <row r="4749" spans="1:14" ht="16.5" hidden="1" thickBot="1" x14ac:dyDescent="0.3">
      <c r="A4749" s="26">
        <v>791101</v>
      </c>
      <c r="B4749" s="42">
        <v>791101</v>
      </c>
      <c r="C4749" s="43" t="s">
        <v>1954</v>
      </c>
      <c r="D4749" s="99">
        <f>IF(ISERROR(VLOOKUP(A4749,'CGN-2015-001'!A4748:I9895,4,0)),0,VLOOKUP(A4749,'CGN-2015-001'!A4748:I9895,4,0))</f>
        <v>0</v>
      </c>
      <c r="E4749" s="45">
        <f>IF(ISERROR(VLOOKUP(A4749,[3]Hoja1!$A$1:$F$369,4,0)),0,VLOOKUP(A4749,[3]Hoja1!$A$1:$F$369,4,0))</f>
        <v>0</v>
      </c>
      <c r="F4749" s="45">
        <f>IF(ISERROR(VLOOKUP(A4749,[3]Hoja1!$A$1:$F$369,5,0)),0,VLOOKUP(A4749,[3]Hoja1!$A$1:$F$369,5,0))</f>
        <v>0</v>
      </c>
      <c r="G4749" s="102">
        <f>IF(ISERROR(VLOOKUP(A4749,'CGN-2015-001'!A4748:I9895,7,0)),0,VLOOKUP(A4749,'CGN-2015-001'!A4748:I9895,7,0))</f>
        <v>0</v>
      </c>
      <c r="H4749" s="44"/>
      <c r="I4749" s="46"/>
      <c r="J4749" s="113">
        <f t="shared" si="374"/>
        <v>0</v>
      </c>
      <c r="K4749" s="114">
        <f t="shared" si="375"/>
        <v>0</v>
      </c>
      <c r="L4749" s="31">
        <f t="shared" si="376"/>
        <v>0</v>
      </c>
      <c r="M4749" s="1">
        <f t="shared" si="377"/>
        <v>0</v>
      </c>
      <c r="N4749" s="1">
        <f t="shared" si="378"/>
        <v>6</v>
      </c>
    </row>
    <row r="4750" spans="1:14" ht="16.5" hidden="1" thickBot="1" x14ac:dyDescent="0.3">
      <c r="A4750" s="26">
        <v>791102</v>
      </c>
      <c r="B4750" s="42">
        <v>791102</v>
      </c>
      <c r="C4750" s="43" t="s">
        <v>1820</v>
      </c>
      <c r="D4750" s="99">
        <f>IF(ISERROR(VLOOKUP(A4750,'CGN-2015-001'!A4749:I9896,4,0)),0,VLOOKUP(A4750,'CGN-2015-001'!A4749:I9896,4,0))</f>
        <v>0</v>
      </c>
      <c r="E4750" s="45">
        <f>IF(ISERROR(VLOOKUP(A4750,[3]Hoja1!$A$1:$F$369,4,0)),0,VLOOKUP(A4750,[3]Hoja1!$A$1:$F$369,4,0))</f>
        <v>0</v>
      </c>
      <c r="F4750" s="45">
        <f>IF(ISERROR(VLOOKUP(A4750,[3]Hoja1!$A$1:$F$369,5,0)),0,VLOOKUP(A4750,[3]Hoja1!$A$1:$F$369,5,0))</f>
        <v>0</v>
      </c>
      <c r="G4750" s="102">
        <f>IF(ISERROR(VLOOKUP(A4750,'CGN-2015-001'!A4749:I9896,7,0)),0,VLOOKUP(A4750,'CGN-2015-001'!A4749:I9896,7,0))</f>
        <v>0</v>
      </c>
      <c r="H4750" s="44"/>
      <c r="I4750" s="46"/>
      <c r="J4750" s="113">
        <f t="shared" si="374"/>
        <v>0</v>
      </c>
      <c r="K4750" s="114">
        <f t="shared" si="375"/>
        <v>0</v>
      </c>
      <c r="L4750" s="31">
        <f t="shared" si="376"/>
        <v>0</v>
      </c>
      <c r="M4750" s="1">
        <f t="shared" si="377"/>
        <v>0</v>
      </c>
      <c r="N4750" s="1">
        <f t="shared" si="378"/>
        <v>6</v>
      </c>
    </row>
    <row r="4751" spans="1:14" ht="16.5" hidden="1" thickBot="1" x14ac:dyDescent="0.3">
      <c r="A4751" s="26">
        <v>791103</v>
      </c>
      <c r="B4751" s="42">
        <v>791103</v>
      </c>
      <c r="C4751" s="43" t="s">
        <v>817</v>
      </c>
      <c r="D4751" s="99">
        <f>IF(ISERROR(VLOOKUP(A4751,'CGN-2015-001'!A4750:I9897,4,0)),0,VLOOKUP(A4751,'CGN-2015-001'!A4750:I9897,4,0))</f>
        <v>0</v>
      </c>
      <c r="E4751" s="45">
        <f>IF(ISERROR(VLOOKUP(A4751,[3]Hoja1!$A$1:$F$369,4,0)),0,VLOOKUP(A4751,[3]Hoja1!$A$1:$F$369,4,0))</f>
        <v>0</v>
      </c>
      <c r="F4751" s="45">
        <f>IF(ISERROR(VLOOKUP(A4751,[3]Hoja1!$A$1:$F$369,5,0)),0,VLOOKUP(A4751,[3]Hoja1!$A$1:$F$369,5,0))</f>
        <v>0</v>
      </c>
      <c r="G4751" s="102">
        <f>IF(ISERROR(VLOOKUP(A4751,'CGN-2015-001'!A4750:I9897,7,0)),0,VLOOKUP(A4751,'CGN-2015-001'!A4750:I9897,7,0))</f>
        <v>0</v>
      </c>
      <c r="H4751" s="44"/>
      <c r="I4751" s="46"/>
      <c r="J4751" s="113">
        <f t="shared" si="374"/>
        <v>0</v>
      </c>
      <c r="K4751" s="114">
        <f t="shared" si="375"/>
        <v>0</v>
      </c>
      <c r="L4751" s="31">
        <f t="shared" si="376"/>
        <v>0</v>
      </c>
      <c r="M4751" s="1">
        <f t="shared" si="377"/>
        <v>0</v>
      </c>
      <c r="N4751" s="1">
        <f t="shared" si="378"/>
        <v>6</v>
      </c>
    </row>
    <row r="4752" spans="1:14" ht="16.5" hidden="1" thickBot="1" x14ac:dyDescent="0.3">
      <c r="A4752" s="26">
        <v>791104</v>
      </c>
      <c r="B4752" s="42">
        <v>791104</v>
      </c>
      <c r="C4752" s="43" t="s">
        <v>1819</v>
      </c>
      <c r="D4752" s="99">
        <f>IF(ISERROR(VLOOKUP(A4752,'CGN-2015-001'!A4751:I9898,4,0)),0,VLOOKUP(A4752,'CGN-2015-001'!A4751:I9898,4,0))</f>
        <v>0</v>
      </c>
      <c r="E4752" s="45">
        <f>IF(ISERROR(VLOOKUP(A4752,[3]Hoja1!$A$1:$F$369,4,0)),0,VLOOKUP(A4752,[3]Hoja1!$A$1:$F$369,4,0))</f>
        <v>0</v>
      </c>
      <c r="F4752" s="45">
        <f>IF(ISERROR(VLOOKUP(A4752,[3]Hoja1!$A$1:$F$369,5,0)),0,VLOOKUP(A4752,[3]Hoja1!$A$1:$F$369,5,0))</f>
        <v>0</v>
      </c>
      <c r="G4752" s="102">
        <f>IF(ISERROR(VLOOKUP(A4752,'CGN-2015-001'!A4751:I9898,7,0)),0,VLOOKUP(A4752,'CGN-2015-001'!A4751:I9898,7,0))</f>
        <v>0</v>
      </c>
      <c r="H4752" s="44"/>
      <c r="I4752" s="46"/>
      <c r="J4752" s="113">
        <f t="shared" si="374"/>
        <v>0</v>
      </c>
      <c r="K4752" s="114">
        <f t="shared" si="375"/>
        <v>0</v>
      </c>
      <c r="L4752" s="31">
        <f t="shared" si="376"/>
        <v>0</v>
      </c>
      <c r="M4752" s="1">
        <f t="shared" si="377"/>
        <v>0</v>
      </c>
      <c r="N4752" s="1">
        <f t="shared" si="378"/>
        <v>6</v>
      </c>
    </row>
    <row r="4753" spans="1:14" ht="16.5" hidden="1" thickBot="1" x14ac:dyDescent="0.3">
      <c r="A4753" s="26">
        <v>791105</v>
      </c>
      <c r="B4753" s="42">
        <v>791105</v>
      </c>
      <c r="C4753" s="43" t="s">
        <v>818</v>
      </c>
      <c r="D4753" s="99">
        <f>IF(ISERROR(VLOOKUP(A4753,'CGN-2015-001'!A4752:I9899,4,0)),0,VLOOKUP(A4753,'CGN-2015-001'!A4752:I9899,4,0))</f>
        <v>0</v>
      </c>
      <c r="E4753" s="45">
        <f>IF(ISERROR(VLOOKUP(A4753,[3]Hoja1!$A$1:$F$369,4,0)),0,VLOOKUP(A4753,[3]Hoja1!$A$1:$F$369,4,0))</f>
        <v>0</v>
      </c>
      <c r="F4753" s="45">
        <f>IF(ISERROR(VLOOKUP(A4753,[3]Hoja1!$A$1:$F$369,5,0)),0,VLOOKUP(A4753,[3]Hoja1!$A$1:$F$369,5,0))</f>
        <v>0</v>
      </c>
      <c r="G4753" s="102">
        <f>IF(ISERROR(VLOOKUP(A4753,'CGN-2015-001'!A4752:I9899,7,0)),0,VLOOKUP(A4753,'CGN-2015-001'!A4752:I9899,7,0))</f>
        <v>0</v>
      </c>
      <c r="H4753" s="44"/>
      <c r="I4753" s="46"/>
      <c r="J4753" s="113">
        <f t="shared" si="374"/>
        <v>0</v>
      </c>
      <c r="K4753" s="114">
        <f t="shared" si="375"/>
        <v>0</v>
      </c>
      <c r="L4753" s="31">
        <f t="shared" si="376"/>
        <v>0</v>
      </c>
      <c r="M4753" s="1">
        <f t="shared" si="377"/>
        <v>0</v>
      </c>
      <c r="N4753" s="1">
        <f t="shared" si="378"/>
        <v>6</v>
      </c>
    </row>
    <row r="4754" spans="1:14" ht="16.5" hidden="1" thickBot="1" x14ac:dyDescent="0.3">
      <c r="A4754" s="26">
        <v>791106</v>
      </c>
      <c r="B4754" s="42">
        <v>791106</v>
      </c>
      <c r="C4754" s="43" t="s">
        <v>440</v>
      </c>
      <c r="D4754" s="99">
        <f>IF(ISERROR(VLOOKUP(A4754,'CGN-2015-001'!A4753:I9900,4,0)),0,VLOOKUP(A4754,'CGN-2015-001'!A4753:I9900,4,0))</f>
        <v>0</v>
      </c>
      <c r="E4754" s="45">
        <f>IF(ISERROR(VLOOKUP(A4754,[3]Hoja1!$A$1:$F$369,4,0)),0,VLOOKUP(A4754,[3]Hoja1!$A$1:$F$369,4,0))</f>
        <v>0</v>
      </c>
      <c r="F4754" s="45">
        <f>IF(ISERROR(VLOOKUP(A4754,[3]Hoja1!$A$1:$F$369,5,0)),0,VLOOKUP(A4754,[3]Hoja1!$A$1:$F$369,5,0))</f>
        <v>0</v>
      </c>
      <c r="G4754" s="102">
        <f>IF(ISERROR(VLOOKUP(A4754,'CGN-2015-001'!A4753:I9900,7,0)),0,VLOOKUP(A4754,'CGN-2015-001'!A4753:I9900,7,0))</f>
        <v>0</v>
      </c>
      <c r="H4754" s="44"/>
      <c r="I4754" s="46"/>
      <c r="J4754" s="113">
        <f t="shared" si="374"/>
        <v>0</v>
      </c>
      <c r="K4754" s="114">
        <f t="shared" si="375"/>
        <v>0</v>
      </c>
      <c r="L4754" s="31">
        <f t="shared" si="376"/>
        <v>0</v>
      </c>
      <c r="M4754" s="1">
        <f t="shared" si="377"/>
        <v>0</v>
      </c>
      <c r="N4754" s="1">
        <f t="shared" si="378"/>
        <v>6</v>
      </c>
    </row>
    <row r="4755" spans="1:14" ht="16.5" hidden="1" thickBot="1" x14ac:dyDescent="0.3">
      <c r="A4755" s="26">
        <v>791107</v>
      </c>
      <c r="B4755" s="42">
        <v>791107</v>
      </c>
      <c r="C4755" s="43" t="s">
        <v>1955</v>
      </c>
      <c r="D4755" s="99">
        <f>IF(ISERROR(VLOOKUP(A4755,'CGN-2015-001'!A4754:I9901,4,0)),0,VLOOKUP(A4755,'CGN-2015-001'!A4754:I9901,4,0))</f>
        <v>0</v>
      </c>
      <c r="E4755" s="45">
        <f>IF(ISERROR(VLOOKUP(A4755,[3]Hoja1!$A$1:$F$369,4,0)),0,VLOOKUP(A4755,[3]Hoja1!$A$1:$F$369,4,0))</f>
        <v>0</v>
      </c>
      <c r="F4755" s="45">
        <f>IF(ISERROR(VLOOKUP(A4755,[3]Hoja1!$A$1:$F$369,5,0)),0,VLOOKUP(A4755,[3]Hoja1!$A$1:$F$369,5,0))</f>
        <v>0</v>
      </c>
      <c r="G4755" s="102">
        <f>IF(ISERROR(VLOOKUP(A4755,'CGN-2015-001'!A4754:I9901,7,0)),0,VLOOKUP(A4755,'CGN-2015-001'!A4754:I9901,7,0))</f>
        <v>0</v>
      </c>
      <c r="H4755" s="44"/>
      <c r="I4755" s="46"/>
      <c r="J4755" s="113">
        <f t="shared" si="374"/>
        <v>0</v>
      </c>
      <c r="K4755" s="114">
        <f t="shared" si="375"/>
        <v>0</v>
      </c>
      <c r="L4755" s="31">
        <f t="shared" si="376"/>
        <v>0</v>
      </c>
      <c r="M4755" s="1">
        <f t="shared" si="377"/>
        <v>0</v>
      </c>
      <c r="N4755" s="1">
        <f t="shared" si="378"/>
        <v>6</v>
      </c>
    </row>
    <row r="4756" spans="1:14" ht="16.5" hidden="1" thickBot="1" x14ac:dyDescent="0.3">
      <c r="A4756" s="26">
        <v>791108</v>
      </c>
      <c r="B4756" s="42">
        <v>791108</v>
      </c>
      <c r="C4756" s="43" t="s">
        <v>438</v>
      </c>
      <c r="D4756" s="99">
        <f>IF(ISERROR(VLOOKUP(A4756,'CGN-2015-001'!A4755:I9902,4,0)),0,VLOOKUP(A4756,'CGN-2015-001'!A4755:I9902,4,0))</f>
        <v>0</v>
      </c>
      <c r="E4756" s="45">
        <f>IF(ISERROR(VLOOKUP(A4756,[3]Hoja1!$A$1:$F$369,4,0)),0,VLOOKUP(A4756,[3]Hoja1!$A$1:$F$369,4,0))</f>
        <v>0</v>
      </c>
      <c r="F4756" s="45">
        <f>IF(ISERROR(VLOOKUP(A4756,[3]Hoja1!$A$1:$F$369,5,0)),0,VLOOKUP(A4756,[3]Hoja1!$A$1:$F$369,5,0))</f>
        <v>0</v>
      </c>
      <c r="G4756" s="102">
        <f>IF(ISERROR(VLOOKUP(A4756,'CGN-2015-001'!A4755:I9902,7,0)),0,VLOOKUP(A4756,'CGN-2015-001'!A4755:I9902,7,0))</f>
        <v>0</v>
      </c>
      <c r="H4756" s="44"/>
      <c r="I4756" s="46"/>
      <c r="J4756" s="113">
        <f t="shared" si="374"/>
        <v>0</v>
      </c>
      <c r="K4756" s="114">
        <f t="shared" si="375"/>
        <v>0</v>
      </c>
      <c r="L4756" s="31">
        <f t="shared" si="376"/>
        <v>0</v>
      </c>
      <c r="M4756" s="1">
        <f t="shared" si="377"/>
        <v>0</v>
      </c>
      <c r="N4756" s="1">
        <f t="shared" si="378"/>
        <v>6</v>
      </c>
    </row>
    <row r="4757" spans="1:14" ht="16.5" hidden="1" thickBot="1" x14ac:dyDescent="0.3">
      <c r="A4757" s="26">
        <v>791109</v>
      </c>
      <c r="B4757" s="42">
        <v>791109</v>
      </c>
      <c r="C4757" s="43" t="s">
        <v>1821</v>
      </c>
      <c r="D4757" s="99">
        <f>IF(ISERROR(VLOOKUP(A4757,'CGN-2015-001'!A4756:I9903,4,0)),0,VLOOKUP(A4757,'CGN-2015-001'!A4756:I9903,4,0))</f>
        <v>0</v>
      </c>
      <c r="E4757" s="45">
        <f>IF(ISERROR(VLOOKUP(A4757,[3]Hoja1!$A$1:$F$369,4,0)),0,VLOOKUP(A4757,[3]Hoja1!$A$1:$F$369,4,0))</f>
        <v>0</v>
      </c>
      <c r="F4757" s="45">
        <f>IF(ISERROR(VLOOKUP(A4757,[3]Hoja1!$A$1:$F$369,5,0)),0,VLOOKUP(A4757,[3]Hoja1!$A$1:$F$369,5,0))</f>
        <v>0</v>
      </c>
      <c r="G4757" s="102">
        <f>IF(ISERROR(VLOOKUP(A4757,'CGN-2015-001'!A4756:I9903,7,0)),0,VLOOKUP(A4757,'CGN-2015-001'!A4756:I9903,7,0))</f>
        <v>0</v>
      </c>
      <c r="H4757" s="44"/>
      <c r="I4757" s="46"/>
      <c r="J4757" s="113">
        <f t="shared" si="374"/>
        <v>0</v>
      </c>
      <c r="K4757" s="114">
        <f t="shared" si="375"/>
        <v>0</v>
      </c>
      <c r="L4757" s="31">
        <f t="shared" si="376"/>
        <v>0</v>
      </c>
      <c r="M4757" s="1">
        <f t="shared" si="377"/>
        <v>0</v>
      </c>
      <c r="N4757" s="1">
        <f t="shared" si="378"/>
        <v>6</v>
      </c>
    </row>
    <row r="4758" spans="1:14" ht="16.5" hidden="1" thickBot="1" x14ac:dyDescent="0.3">
      <c r="A4758" s="26">
        <v>791110</v>
      </c>
      <c r="B4758" s="42">
        <v>791110</v>
      </c>
      <c r="C4758" s="43" t="s">
        <v>1822</v>
      </c>
      <c r="D4758" s="99">
        <f>IF(ISERROR(VLOOKUP(A4758,'CGN-2015-001'!A4757:I9904,4,0)),0,VLOOKUP(A4758,'CGN-2015-001'!A4757:I9904,4,0))</f>
        <v>0</v>
      </c>
      <c r="E4758" s="45">
        <f>IF(ISERROR(VLOOKUP(A4758,[3]Hoja1!$A$1:$F$369,4,0)),0,VLOOKUP(A4758,[3]Hoja1!$A$1:$F$369,4,0))</f>
        <v>0</v>
      </c>
      <c r="F4758" s="45">
        <f>IF(ISERROR(VLOOKUP(A4758,[3]Hoja1!$A$1:$F$369,5,0)),0,VLOOKUP(A4758,[3]Hoja1!$A$1:$F$369,5,0))</f>
        <v>0</v>
      </c>
      <c r="G4758" s="102">
        <f>IF(ISERROR(VLOOKUP(A4758,'CGN-2015-001'!A4757:I9904,7,0)),0,VLOOKUP(A4758,'CGN-2015-001'!A4757:I9904,7,0))</f>
        <v>0</v>
      </c>
      <c r="H4758" s="44"/>
      <c r="I4758" s="46"/>
      <c r="J4758" s="113">
        <f t="shared" si="374"/>
        <v>0</v>
      </c>
      <c r="K4758" s="114">
        <f t="shared" si="375"/>
        <v>0</v>
      </c>
      <c r="L4758" s="31">
        <f t="shared" si="376"/>
        <v>0</v>
      </c>
      <c r="M4758" s="1">
        <f t="shared" si="377"/>
        <v>0</v>
      </c>
      <c r="N4758" s="1">
        <f t="shared" si="378"/>
        <v>6</v>
      </c>
    </row>
    <row r="4759" spans="1:14" ht="16.5" hidden="1" thickBot="1" x14ac:dyDescent="0.3">
      <c r="A4759" s="26">
        <v>791195</v>
      </c>
      <c r="B4759" s="42">
        <v>791195</v>
      </c>
      <c r="C4759" s="43" t="s">
        <v>1956</v>
      </c>
      <c r="D4759" s="99">
        <f>IF(ISERROR(VLOOKUP(A4759,'CGN-2015-001'!A4758:I9905,4,0)),0,VLOOKUP(A4759,'CGN-2015-001'!A4758:I9905,4,0))</f>
        <v>0</v>
      </c>
      <c r="E4759" s="45">
        <f>IF(ISERROR(VLOOKUP(A4759,[3]Hoja1!$A$1:$F$369,4,0)),0,VLOOKUP(A4759,[3]Hoja1!$A$1:$F$369,4,0))</f>
        <v>0</v>
      </c>
      <c r="F4759" s="45">
        <f>IF(ISERROR(VLOOKUP(A4759,[3]Hoja1!$A$1:$F$369,5,0)),0,VLOOKUP(A4759,[3]Hoja1!$A$1:$F$369,5,0))</f>
        <v>0</v>
      </c>
      <c r="G4759" s="102">
        <f>IF(ISERROR(VLOOKUP(A4759,'CGN-2015-001'!A4758:I9905,7,0)),0,VLOOKUP(A4759,'CGN-2015-001'!A4758:I9905,7,0))</f>
        <v>0</v>
      </c>
      <c r="H4759" s="44"/>
      <c r="I4759" s="46"/>
      <c r="J4759" s="113">
        <f t="shared" si="374"/>
        <v>0</v>
      </c>
      <c r="K4759" s="114">
        <f t="shared" si="375"/>
        <v>0</v>
      </c>
      <c r="L4759" s="31">
        <f t="shared" si="376"/>
        <v>0</v>
      </c>
      <c r="M4759" s="1">
        <f t="shared" si="377"/>
        <v>0</v>
      </c>
      <c r="N4759" s="1">
        <f t="shared" si="378"/>
        <v>6</v>
      </c>
    </row>
    <row r="4760" spans="1:14" ht="16.5" hidden="1" thickBot="1" x14ac:dyDescent="0.3">
      <c r="A4760" s="26">
        <v>7912</v>
      </c>
      <c r="B4760" s="48">
        <v>791200</v>
      </c>
      <c r="C4760" s="49" t="s">
        <v>2040</v>
      </c>
      <c r="D4760" s="99">
        <f>IF(ISERROR(VLOOKUP(A4760,'CGN-2015-001'!A4759:I9906,4,0)),0,VLOOKUP(A4760,'CGN-2015-001'!A4759:I9906,4,0))</f>
        <v>0</v>
      </c>
      <c r="E4760" s="40">
        <f>IF(ISERROR(VLOOKUP(A4760,[3]Hoja1!$A$1:$F$369,4,0)),0,VLOOKUP(A4760,[3]Hoja1!$A$1:$F$369,4,0))</f>
        <v>0</v>
      </c>
      <c r="F4760" s="40">
        <f>IF(ISERROR(VLOOKUP(A4760,[3]Hoja1!$A$1:$F$369,5,0)),0,VLOOKUP(A4760,[3]Hoja1!$A$1:$F$369,5,0))</f>
        <v>0</v>
      </c>
      <c r="G4760" s="102">
        <f>IF(ISERROR(VLOOKUP(A4760,'CGN-2015-001'!A4759:I9906,7,0)),0,VLOOKUP(A4760,'CGN-2015-001'!A4759:I9906,7,0))</f>
        <v>0</v>
      </c>
      <c r="H4760" s="50"/>
      <c r="I4760" s="51"/>
      <c r="J4760" s="113">
        <f t="shared" si="374"/>
        <v>0</v>
      </c>
      <c r="K4760" s="114">
        <f t="shared" si="375"/>
        <v>0</v>
      </c>
      <c r="L4760" s="31">
        <f t="shared" si="376"/>
        <v>0</v>
      </c>
      <c r="M4760" s="1">
        <f t="shared" si="377"/>
        <v>0</v>
      </c>
      <c r="N4760" s="1">
        <f t="shared" si="378"/>
        <v>4</v>
      </c>
    </row>
    <row r="4761" spans="1:14" ht="16.5" hidden="1" thickBot="1" x14ac:dyDescent="0.3">
      <c r="A4761" s="26">
        <v>791201</v>
      </c>
      <c r="B4761" s="42">
        <v>791201</v>
      </c>
      <c r="C4761" s="43" t="s">
        <v>1954</v>
      </c>
      <c r="D4761" s="99">
        <f>IF(ISERROR(VLOOKUP(A4761,'CGN-2015-001'!A4760:I9907,4,0)),0,VLOOKUP(A4761,'CGN-2015-001'!A4760:I9907,4,0))</f>
        <v>0</v>
      </c>
      <c r="E4761" s="45">
        <f>IF(ISERROR(VLOOKUP(A4761,[3]Hoja1!$A$1:$F$369,4,0)),0,VLOOKUP(A4761,[3]Hoja1!$A$1:$F$369,4,0))</f>
        <v>0</v>
      </c>
      <c r="F4761" s="45">
        <f>IF(ISERROR(VLOOKUP(A4761,[3]Hoja1!$A$1:$F$369,5,0)),0,VLOOKUP(A4761,[3]Hoja1!$A$1:$F$369,5,0))</f>
        <v>0</v>
      </c>
      <c r="G4761" s="102">
        <f>IF(ISERROR(VLOOKUP(A4761,'CGN-2015-001'!A4760:I9907,7,0)),0,VLOOKUP(A4761,'CGN-2015-001'!A4760:I9907,7,0))</f>
        <v>0</v>
      </c>
      <c r="H4761" s="44"/>
      <c r="I4761" s="46"/>
      <c r="J4761" s="113">
        <f t="shared" si="374"/>
        <v>0</v>
      </c>
      <c r="K4761" s="114">
        <f t="shared" si="375"/>
        <v>0</v>
      </c>
      <c r="L4761" s="31">
        <f t="shared" si="376"/>
        <v>0</v>
      </c>
      <c r="M4761" s="1">
        <f t="shared" si="377"/>
        <v>0</v>
      </c>
      <c r="N4761" s="1">
        <f t="shared" si="378"/>
        <v>6</v>
      </c>
    </row>
    <row r="4762" spans="1:14" ht="16.5" hidden="1" thickBot="1" x14ac:dyDescent="0.3">
      <c r="A4762" s="26">
        <v>791202</v>
      </c>
      <c r="B4762" s="42">
        <v>791202</v>
      </c>
      <c r="C4762" s="43" t="s">
        <v>1820</v>
      </c>
      <c r="D4762" s="99">
        <f>IF(ISERROR(VLOOKUP(A4762,'CGN-2015-001'!A4761:I9908,4,0)),0,VLOOKUP(A4762,'CGN-2015-001'!A4761:I9908,4,0))</f>
        <v>0</v>
      </c>
      <c r="E4762" s="45">
        <f>IF(ISERROR(VLOOKUP(A4762,[3]Hoja1!$A$1:$F$369,4,0)),0,VLOOKUP(A4762,[3]Hoja1!$A$1:$F$369,4,0))</f>
        <v>0</v>
      </c>
      <c r="F4762" s="45">
        <f>IF(ISERROR(VLOOKUP(A4762,[3]Hoja1!$A$1:$F$369,5,0)),0,VLOOKUP(A4762,[3]Hoja1!$A$1:$F$369,5,0))</f>
        <v>0</v>
      </c>
      <c r="G4762" s="102">
        <f>IF(ISERROR(VLOOKUP(A4762,'CGN-2015-001'!A4761:I9908,7,0)),0,VLOOKUP(A4762,'CGN-2015-001'!A4761:I9908,7,0))</f>
        <v>0</v>
      </c>
      <c r="H4762" s="44"/>
      <c r="I4762" s="46"/>
      <c r="J4762" s="113">
        <f t="shared" si="374"/>
        <v>0</v>
      </c>
      <c r="K4762" s="114">
        <f t="shared" si="375"/>
        <v>0</v>
      </c>
      <c r="L4762" s="31">
        <f t="shared" si="376"/>
        <v>0</v>
      </c>
      <c r="M4762" s="1">
        <f t="shared" si="377"/>
        <v>0</v>
      </c>
      <c r="N4762" s="1">
        <f t="shared" si="378"/>
        <v>6</v>
      </c>
    </row>
    <row r="4763" spans="1:14" ht="16.5" hidden="1" thickBot="1" x14ac:dyDescent="0.3">
      <c r="A4763" s="26">
        <v>791203</v>
      </c>
      <c r="B4763" s="42">
        <v>791203</v>
      </c>
      <c r="C4763" s="43" t="s">
        <v>817</v>
      </c>
      <c r="D4763" s="99">
        <f>IF(ISERROR(VLOOKUP(A4763,'CGN-2015-001'!A4762:I9909,4,0)),0,VLOOKUP(A4763,'CGN-2015-001'!A4762:I9909,4,0))</f>
        <v>0</v>
      </c>
      <c r="E4763" s="45">
        <f>IF(ISERROR(VLOOKUP(A4763,[3]Hoja1!$A$1:$F$369,4,0)),0,VLOOKUP(A4763,[3]Hoja1!$A$1:$F$369,4,0))</f>
        <v>0</v>
      </c>
      <c r="F4763" s="45">
        <f>IF(ISERROR(VLOOKUP(A4763,[3]Hoja1!$A$1:$F$369,5,0)),0,VLOOKUP(A4763,[3]Hoja1!$A$1:$F$369,5,0))</f>
        <v>0</v>
      </c>
      <c r="G4763" s="102">
        <f>IF(ISERROR(VLOOKUP(A4763,'CGN-2015-001'!A4762:I9909,7,0)),0,VLOOKUP(A4763,'CGN-2015-001'!A4762:I9909,7,0))</f>
        <v>0</v>
      </c>
      <c r="H4763" s="44"/>
      <c r="I4763" s="46"/>
      <c r="J4763" s="113">
        <f t="shared" si="374"/>
        <v>0</v>
      </c>
      <c r="K4763" s="114">
        <f t="shared" si="375"/>
        <v>0</v>
      </c>
      <c r="L4763" s="31">
        <f t="shared" si="376"/>
        <v>0</v>
      </c>
      <c r="M4763" s="1">
        <f t="shared" si="377"/>
        <v>0</v>
      </c>
      <c r="N4763" s="1">
        <f t="shared" si="378"/>
        <v>6</v>
      </c>
    </row>
    <row r="4764" spans="1:14" ht="16.5" hidden="1" thickBot="1" x14ac:dyDescent="0.3">
      <c r="A4764" s="26">
        <v>791204</v>
      </c>
      <c r="B4764" s="42">
        <v>791204</v>
      </c>
      <c r="C4764" s="43" t="s">
        <v>1819</v>
      </c>
      <c r="D4764" s="99">
        <f>IF(ISERROR(VLOOKUP(A4764,'CGN-2015-001'!A4763:I9910,4,0)),0,VLOOKUP(A4764,'CGN-2015-001'!A4763:I9910,4,0))</f>
        <v>0</v>
      </c>
      <c r="E4764" s="45">
        <f>IF(ISERROR(VLOOKUP(A4764,[3]Hoja1!$A$1:$F$369,4,0)),0,VLOOKUP(A4764,[3]Hoja1!$A$1:$F$369,4,0))</f>
        <v>0</v>
      </c>
      <c r="F4764" s="45">
        <f>IF(ISERROR(VLOOKUP(A4764,[3]Hoja1!$A$1:$F$369,5,0)),0,VLOOKUP(A4764,[3]Hoja1!$A$1:$F$369,5,0))</f>
        <v>0</v>
      </c>
      <c r="G4764" s="102">
        <f>IF(ISERROR(VLOOKUP(A4764,'CGN-2015-001'!A4763:I9910,7,0)),0,VLOOKUP(A4764,'CGN-2015-001'!A4763:I9910,7,0))</f>
        <v>0</v>
      </c>
      <c r="H4764" s="44"/>
      <c r="I4764" s="46"/>
      <c r="J4764" s="113">
        <f t="shared" si="374"/>
        <v>0</v>
      </c>
      <c r="K4764" s="114">
        <f t="shared" si="375"/>
        <v>0</v>
      </c>
      <c r="L4764" s="31">
        <f t="shared" si="376"/>
        <v>0</v>
      </c>
      <c r="M4764" s="1">
        <f t="shared" si="377"/>
        <v>0</v>
      </c>
      <c r="N4764" s="1">
        <f t="shared" si="378"/>
        <v>6</v>
      </c>
    </row>
    <row r="4765" spans="1:14" ht="16.5" hidden="1" thickBot="1" x14ac:dyDescent="0.3">
      <c r="A4765" s="26">
        <v>791205</v>
      </c>
      <c r="B4765" s="42">
        <v>791205</v>
      </c>
      <c r="C4765" s="43" t="s">
        <v>818</v>
      </c>
      <c r="D4765" s="99">
        <f>IF(ISERROR(VLOOKUP(A4765,'CGN-2015-001'!A4764:I9911,4,0)),0,VLOOKUP(A4765,'CGN-2015-001'!A4764:I9911,4,0))</f>
        <v>0</v>
      </c>
      <c r="E4765" s="45">
        <f>IF(ISERROR(VLOOKUP(A4765,[3]Hoja1!$A$1:$F$369,4,0)),0,VLOOKUP(A4765,[3]Hoja1!$A$1:$F$369,4,0))</f>
        <v>0</v>
      </c>
      <c r="F4765" s="45">
        <f>IF(ISERROR(VLOOKUP(A4765,[3]Hoja1!$A$1:$F$369,5,0)),0,VLOOKUP(A4765,[3]Hoja1!$A$1:$F$369,5,0))</f>
        <v>0</v>
      </c>
      <c r="G4765" s="102">
        <f>IF(ISERROR(VLOOKUP(A4765,'CGN-2015-001'!A4764:I9911,7,0)),0,VLOOKUP(A4765,'CGN-2015-001'!A4764:I9911,7,0))</f>
        <v>0</v>
      </c>
      <c r="H4765" s="44"/>
      <c r="I4765" s="46"/>
      <c r="J4765" s="113">
        <f t="shared" si="374"/>
        <v>0</v>
      </c>
      <c r="K4765" s="114">
        <f t="shared" si="375"/>
        <v>0</v>
      </c>
      <c r="L4765" s="31">
        <f t="shared" si="376"/>
        <v>0</v>
      </c>
      <c r="M4765" s="1">
        <f t="shared" si="377"/>
        <v>0</v>
      </c>
      <c r="N4765" s="1">
        <f t="shared" si="378"/>
        <v>6</v>
      </c>
    </row>
    <row r="4766" spans="1:14" ht="16.5" hidden="1" thickBot="1" x14ac:dyDescent="0.3">
      <c r="A4766" s="26">
        <v>791206</v>
      </c>
      <c r="B4766" s="42">
        <v>791206</v>
      </c>
      <c r="C4766" s="43" t="s">
        <v>440</v>
      </c>
      <c r="D4766" s="99">
        <f>IF(ISERROR(VLOOKUP(A4766,'CGN-2015-001'!A4765:I9912,4,0)),0,VLOOKUP(A4766,'CGN-2015-001'!A4765:I9912,4,0))</f>
        <v>0</v>
      </c>
      <c r="E4766" s="45">
        <f>IF(ISERROR(VLOOKUP(A4766,[3]Hoja1!$A$1:$F$369,4,0)),0,VLOOKUP(A4766,[3]Hoja1!$A$1:$F$369,4,0))</f>
        <v>0</v>
      </c>
      <c r="F4766" s="45">
        <f>IF(ISERROR(VLOOKUP(A4766,[3]Hoja1!$A$1:$F$369,5,0)),0,VLOOKUP(A4766,[3]Hoja1!$A$1:$F$369,5,0))</f>
        <v>0</v>
      </c>
      <c r="G4766" s="102">
        <f>IF(ISERROR(VLOOKUP(A4766,'CGN-2015-001'!A4765:I9912,7,0)),0,VLOOKUP(A4766,'CGN-2015-001'!A4765:I9912,7,0))</f>
        <v>0</v>
      </c>
      <c r="H4766" s="44"/>
      <c r="I4766" s="46"/>
      <c r="J4766" s="113">
        <f t="shared" si="374"/>
        <v>0</v>
      </c>
      <c r="K4766" s="114">
        <f t="shared" si="375"/>
        <v>0</v>
      </c>
      <c r="L4766" s="31">
        <f t="shared" si="376"/>
        <v>0</v>
      </c>
      <c r="M4766" s="1">
        <f t="shared" si="377"/>
        <v>0</v>
      </c>
      <c r="N4766" s="1">
        <f t="shared" si="378"/>
        <v>6</v>
      </c>
    </row>
    <row r="4767" spans="1:14" ht="16.5" hidden="1" thickBot="1" x14ac:dyDescent="0.3">
      <c r="A4767" s="26">
        <v>791207</v>
      </c>
      <c r="B4767" s="42">
        <v>791207</v>
      </c>
      <c r="C4767" s="43" t="s">
        <v>1955</v>
      </c>
      <c r="D4767" s="99">
        <f>IF(ISERROR(VLOOKUP(A4767,'CGN-2015-001'!A4766:I9913,4,0)),0,VLOOKUP(A4767,'CGN-2015-001'!A4766:I9913,4,0))</f>
        <v>0</v>
      </c>
      <c r="E4767" s="45">
        <f>IF(ISERROR(VLOOKUP(A4767,[3]Hoja1!$A$1:$F$369,4,0)),0,VLOOKUP(A4767,[3]Hoja1!$A$1:$F$369,4,0))</f>
        <v>0</v>
      </c>
      <c r="F4767" s="45">
        <f>IF(ISERROR(VLOOKUP(A4767,[3]Hoja1!$A$1:$F$369,5,0)),0,VLOOKUP(A4767,[3]Hoja1!$A$1:$F$369,5,0))</f>
        <v>0</v>
      </c>
      <c r="G4767" s="102">
        <f>IF(ISERROR(VLOOKUP(A4767,'CGN-2015-001'!A4766:I9913,7,0)),0,VLOOKUP(A4767,'CGN-2015-001'!A4766:I9913,7,0))</f>
        <v>0</v>
      </c>
      <c r="H4767" s="44"/>
      <c r="I4767" s="46"/>
      <c r="J4767" s="113">
        <f t="shared" si="374"/>
        <v>0</v>
      </c>
      <c r="K4767" s="114">
        <f t="shared" si="375"/>
        <v>0</v>
      </c>
      <c r="L4767" s="31">
        <f t="shared" si="376"/>
        <v>0</v>
      </c>
      <c r="M4767" s="1">
        <f t="shared" si="377"/>
        <v>0</v>
      </c>
      <c r="N4767" s="1">
        <f t="shared" si="378"/>
        <v>6</v>
      </c>
    </row>
    <row r="4768" spans="1:14" ht="16.5" hidden="1" thickBot="1" x14ac:dyDescent="0.3">
      <c r="A4768" s="26">
        <v>791208</v>
      </c>
      <c r="B4768" s="42">
        <v>791208</v>
      </c>
      <c r="C4768" s="43" t="s">
        <v>438</v>
      </c>
      <c r="D4768" s="99">
        <f>IF(ISERROR(VLOOKUP(A4768,'CGN-2015-001'!A4767:I9914,4,0)),0,VLOOKUP(A4768,'CGN-2015-001'!A4767:I9914,4,0))</f>
        <v>0</v>
      </c>
      <c r="E4768" s="45">
        <f>IF(ISERROR(VLOOKUP(A4768,[3]Hoja1!$A$1:$F$369,4,0)),0,VLOOKUP(A4768,[3]Hoja1!$A$1:$F$369,4,0))</f>
        <v>0</v>
      </c>
      <c r="F4768" s="45">
        <f>IF(ISERROR(VLOOKUP(A4768,[3]Hoja1!$A$1:$F$369,5,0)),0,VLOOKUP(A4768,[3]Hoja1!$A$1:$F$369,5,0))</f>
        <v>0</v>
      </c>
      <c r="G4768" s="102">
        <f>IF(ISERROR(VLOOKUP(A4768,'CGN-2015-001'!A4767:I9914,7,0)),0,VLOOKUP(A4768,'CGN-2015-001'!A4767:I9914,7,0))</f>
        <v>0</v>
      </c>
      <c r="H4768" s="44"/>
      <c r="I4768" s="46"/>
      <c r="J4768" s="113">
        <f t="shared" si="374"/>
        <v>0</v>
      </c>
      <c r="K4768" s="114">
        <f t="shared" si="375"/>
        <v>0</v>
      </c>
      <c r="L4768" s="31">
        <f t="shared" si="376"/>
        <v>0</v>
      </c>
      <c r="M4768" s="1">
        <f t="shared" si="377"/>
        <v>0</v>
      </c>
      <c r="N4768" s="1">
        <f t="shared" si="378"/>
        <v>6</v>
      </c>
    </row>
    <row r="4769" spans="1:14" ht="16.5" hidden="1" thickBot="1" x14ac:dyDescent="0.3">
      <c r="A4769" s="26">
        <v>791209</v>
      </c>
      <c r="B4769" s="42">
        <v>791209</v>
      </c>
      <c r="C4769" s="43" t="s">
        <v>1821</v>
      </c>
      <c r="D4769" s="99">
        <f>IF(ISERROR(VLOOKUP(A4769,'CGN-2015-001'!A4768:I9915,4,0)),0,VLOOKUP(A4769,'CGN-2015-001'!A4768:I9915,4,0))</f>
        <v>0</v>
      </c>
      <c r="E4769" s="45">
        <f>IF(ISERROR(VLOOKUP(A4769,[3]Hoja1!$A$1:$F$369,4,0)),0,VLOOKUP(A4769,[3]Hoja1!$A$1:$F$369,4,0))</f>
        <v>0</v>
      </c>
      <c r="F4769" s="45">
        <f>IF(ISERROR(VLOOKUP(A4769,[3]Hoja1!$A$1:$F$369,5,0)),0,VLOOKUP(A4769,[3]Hoja1!$A$1:$F$369,5,0))</f>
        <v>0</v>
      </c>
      <c r="G4769" s="102">
        <f>IF(ISERROR(VLOOKUP(A4769,'CGN-2015-001'!A4768:I9915,7,0)),0,VLOOKUP(A4769,'CGN-2015-001'!A4768:I9915,7,0))</f>
        <v>0</v>
      </c>
      <c r="H4769" s="44"/>
      <c r="I4769" s="46"/>
      <c r="J4769" s="113">
        <f t="shared" si="374"/>
        <v>0</v>
      </c>
      <c r="K4769" s="114">
        <f t="shared" si="375"/>
        <v>0</v>
      </c>
      <c r="L4769" s="31">
        <f t="shared" si="376"/>
        <v>0</v>
      </c>
      <c r="M4769" s="1">
        <f t="shared" si="377"/>
        <v>0</v>
      </c>
      <c r="N4769" s="1">
        <f t="shared" si="378"/>
        <v>6</v>
      </c>
    </row>
    <row r="4770" spans="1:14" ht="16.5" hidden="1" thickBot="1" x14ac:dyDescent="0.3">
      <c r="A4770" s="26">
        <v>791210</v>
      </c>
      <c r="B4770" s="42">
        <v>791210</v>
      </c>
      <c r="C4770" s="43" t="s">
        <v>1822</v>
      </c>
      <c r="D4770" s="99">
        <f>IF(ISERROR(VLOOKUP(A4770,'CGN-2015-001'!A4769:I9916,4,0)),0,VLOOKUP(A4770,'CGN-2015-001'!A4769:I9916,4,0))</f>
        <v>0</v>
      </c>
      <c r="E4770" s="45">
        <f>IF(ISERROR(VLOOKUP(A4770,[3]Hoja1!$A$1:$F$369,4,0)),0,VLOOKUP(A4770,[3]Hoja1!$A$1:$F$369,4,0))</f>
        <v>0</v>
      </c>
      <c r="F4770" s="45">
        <f>IF(ISERROR(VLOOKUP(A4770,[3]Hoja1!$A$1:$F$369,5,0)),0,VLOOKUP(A4770,[3]Hoja1!$A$1:$F$369,5,0))</f>
        <v>0</v>
      </c>
      <c r="G4770" s="102">
        <f>IF(ISERROR(VLOOKUP(A4770,'CGN-2015-001'!A4769:I9916,7,0)),0,VLOOKUP(A4770,'CGN-2015-001'!A4769:I9916,7,0))</f>
        <v>0</v>
      </c>
      <c r="H4770" s="44"/>
      <c r="I4770" s="46"/>
      <c r="J4770" s="113">
        <f t="shared" si="374"/>
        <v>0</v>
      </c>
      <c r="K4770" s="114">
        <f t="shared" si="375"/>
        <v>0</v>
      </c>
      <c r="L4770" s="31">
        <f t="shared" si="376"/>
        <v>0</v>
      </c>
      <c r="M4770" s="1">
        <f t="shared" si="377"/>
        <v>0</v>
      </c>
      <c r="N4770" s="1">
        <f t="shared" si="378"/>
        <v>6</v>
      </c>
    </row>
    <row r="4771" spans="1:14" ht="16.5" hidden="1" thickBot="1" x14ac:dyDescent="0.3">
      <c r="A4771" s="26">
        <v>791295</v>
      </c>
      <c r="B4771" s="42">
        <v>791295</v>
      </c>
      <c r="C4771" s="43" t="s">
        <v>1956</v>
      </c>
      <c r="D4771" s="99">
        <f>IF(ISERROR(VLOOKUP(A4771,'CGN-2015-001'!A4770:I9917,4,0)),0,VLOOKUP(A4771,'CGN-2015-001'!A4770:I9917,4,0))</f>
        <v>0</v>
      </c>
      <c r="E4771" s="45">
        <f>IF(ISERROR(VLOOKUP(A4771,[3]Hoja1!$A$1:$F$369,4,0)),0,VLOOKUP(A4771,[3]Hoja1!$A$1:$F$369,4,0))</f>
        <v>0</v>
      </c>
      <c r="F4771" s="45">
        <f>IF(ISERROR(VLOOKUP(A4771,[3]Hoja1!$A$1:$F$369,5,0)),0,VLOOKUP(A4771,[3]Hoja1!$A$1:$F$369,5,0))</f>
        <v>0</v>
      </c>
      <c r="G4771" s="102">
        <f>IF(ISERROR(VLOOKUP(A4771,'CGN-2015-001'!A4770:I9917,7,0)),0,VLOOKUP(A4771,'CGN-2015-001'!A4770:I9917,7,0))</f>
        <v>0</v>
      </c>
      <c r="H4771" s="44"/>
      <c r="I4771" s="46"/>
      <c r="J4771" s="113">
        <f t="shared" si="374"/>
        <v>0</v>
      </c>
      <c r="K4771" s="114">
        <f t="shared" si="375"/>
        <v>0</v>
      </c>
      <c r="L4771" s="31">
        <f t="shared" si="376"/>
        <v>0</v>
      </c>
      <c r="M4771" s="1">
        <f t="shared" si="377"/>
        <v>0</v>
      </c>
      <c r="N4771" s="1">
        <f t="shared" si="378"/>
        <v>6</v>
      </c>
    </row>
    <row r="4772" spans="1:14" ht="16.5" hidden="1" thickBot="1" x14ac:dyDescent="0.3">
      <c r="A4772" s="26">
        <v>7990</v>
      </c>
      <c r="B4772" s="48">
        <v>799000</v>
      </c>
      <c r="C4772" s="49" t="s">
        <v>1550</v>
      </c>
      <c r="D4772" s="99">
        <f>IF(ISERROR(VLOOKUP(A4772,'CGN-2015-001'!A4771:I9918,4,0)),0,VLOOKUP(A4772,'CGN-2015-001'!A4771:I9918,4,0))</f>
        <v>0</v>
      </c>
      <c r="E4772" s="40">
        <f>IF(ISERROR(VLOOKUP(A4772,[3]Hoja1!$A$1:$F$369,4,0)),0,VLOOKUP(A4772,[3]Hoja1!$A$1:$F$369,4,0))</f>
        <v>0</v>
      </c>
      <c r="F4772" s="40">
        <f>IF(ISERROR(VLOOKUP(A4772,[3]Hoja1!$A$1:$F$369,5,0)),0,VLOOKUP(A4772,[3]Hoja1!$A$1:$F$369,5,0))</f>
        <v>0</v>
      </c>
      <c r="G4772" s="102">
        <f>IF(ISERROR(VLOOKUP(A4772,'CGN-2015-001'!A4771:I9918,7,0)),0,VLOOKUP(A4772,'CGN-2015-001'!A4771:I9918,7,0))</f>
        <v>0</v>
      </c>
      <c r="H4772" s="50"/>
      <c r="I4772" s="51"/>
      <c r="J4772" s="113">
        <f t="shared" si="374"/>
        <v>0</v>
      </c>
      <c r="K4772" s="114">
        <f t="shared" si="375"/>
        <v>0</v>
      </c>
      <c r="L4772" s="31">
        <f t="shared" si="376"/>
        <v>0</v>
      </c>
      <c r="M4772" s="1">
        <f t="shared" si="377"/>
        <v>0</v>
      </c>
      <c r="N4772" s="1">
        <f t="shared" si="378"/>
        <v>4</v>
      </c>
    </row>
    <row r="4773" spans="1:14" ht="16.5" hidden="1" thickBot="1" x14ac:dyDescent="0.3">
      <c r="A4773" s="26">
        <v>799001</v>
      </c>
      <c r="B4773" s="42">
        <v>799001</v>
      </c>
      <c r="C4773" s="43" t="s">
        <v>1954</v>
      </c>
      <c r="D4773" s="99">
        <f>IF(ISERROR(VLOOKUP(A4773,'CGN-2015-001'!A4772:I9919,4,0)),0,VLOOKUP(A4773,'CGN-2015-001'!A4772:I9919,4,0))</f>
        <v>0</v>
      </c>
      <c r="E4773" s="45">
        <f>IF(ISERROR(VLOOKUP(A4773,[3]Hoja1!$A$1:$F$369,4,0)),0,VLOOKUP(A4773,[3]Hoja1!$A$1:$F$369,4,0))</f>
        <v>0</v>
      </c>
      <c r="F4773" s="45">
        <f>IF(ISERROR(VLOOKUP(A4773,[3]Hoja1!$A$1:$F$369,5,0)),0,VLOOKUP(A4773,[3]Hoja1!$A$1:$F$369,5,0))</f>
        <v>0</v>
      </c>
      <c r="G4773" s="102">
        <f>IF(ISERROR(VLOOKUP(A4773,'CGN-2015-001'!A4772:I9919,7,0)),0,VLOOKUP(A4773,'CGN-2015-001'!A4772:I9919,7,0))</f>
        <v>0</v>
      </c>
      <c r="H4773" s="44"/>
      <c r="I4773" s="46"/>
      <c r="J4773" s="113">
        <f t="shared" si="374"/>
        <v>0</v>
      </c>
      <c r="K4773" s="114">
        <f t="shared" si="375"/>
        <v>0</v>
      </c>
      <c r="L4773" s="31">
        <f t="shared" si="376"/>
        <v>0</v>
      </c>
      <c r="M4773" s="1">
        <f t="shared" si="377"/>
        <v>0</v>
      </c>
      <c r="N4773" s="1">
        <f t="shared" si="378"/>
        <v>6</v>
      </c>
    </row>
    <row r="4774" spans="1:14" ht="16.5" hidden="1" thickBot="1" x14ac:dyDescent="0.3">
      <c r="A4774" s="26">
        <v>799002</v>
      </c>
      <c r="B4774" s="42">
        <v>799002</v>
      </c>
      <c r="C4774" s="43" t="s">
        <v>1820</v>
      </c>
      <c r="D4774" s="99">
        <f>IF(ISERROR(VLOOKUP(A4774,'CGN-2015-001'!A4773:I9920,4,0)),0,VLOOKUP(A4774,'CGN-2015-001'!A4773:I9920,4,0))</f>
        <v>0</v>
      </c>
      <c r="E4774" s="45">
        <f>IF(ISERROR(VLOOKUP(A4774,[3]Hoja1!$A$1:$F$369,4,0)),0,VLOOKUP(A4774,[3]Hoja1!$A$1:$F$369,4,0))</f>
        <v>0</v>
      </c>
      <c r="F4774" s="45">
        <f>IF(ISERROR(VLOOKUP(A4774,[3]Hoja1!$A$1:$F$369,5,0)),0,VLOOKUP(A4774,[3]Hoja1!$A$1:$F$369,5,0))</f>
        <v>0</v>
      </c>
      <c r="G4774" s="102">
        <f>IF(ISERROR(VLOOKUP(A4774,'CGN-2015-001'!A4773:I9920,7,0)),0,VLOOKUP(A4774,'CGN-2015-001'!A4773:I9920,7,0))</f>
        <v>0</v>
      </c>
      <c r="H4774" s="44"/>
      <c r="I4774" s="46"/>
      <c r="J4774" s="113">
        <f t="shared" si="374"/>
        <v>0</v>
      </c>
      <c r="K4774" s="114">
        <f t="shared" si="375"/>
        <v>0</v>
      </c>
      <c r="L4774" s="31">
        <f t="shared" si="376"/>
        <v>0</v>
      </c>
      <c r="M4774" s="1">
        <f t="shared" si="377"/>
        <v>0</v>
      </c>
      <c r="N4774" s="1">
        <f t="shared" si="378"/>
        <v>6</v>
      </c>
    </row>
    <row r="4775" spans="1:14" ht="16.5" hidden="1" thickBot="1" x14ac:dyDescent="0.3">
      <c r="A4775" s="26">
        <v>799003</v>
      </c>
      <c r="B4775" s="42">
        <v>799003</v>
      </c>
      <c r="C4775" s="43" t="s">
        <v>817</v>
      </c>
      <c r="D4775" s="99">
        <f>IF(ISERROR(VLOOKUP(A4775,'CGN-2015-001'!A4774:I9921,4,0)),0,VLOOKUP(A4775,'CGN-2015-001'!A4774:I9921,4,0))</f>
        <v>0</v>
      </c>
      <c r="E4775" s="45">
        <f>IF(ISERROR(VLOOKUP(A4775,[3]Hoja1!$A$1:$F$369,4,0)),0,VLOOKUP(A4775,[3]Hoja1!$A$1:$F$369,4,0))</f>
        <v>0</v>
      </c>
      <c r="F4775" s="45">
        <f>IF(ISERROR(VLOOKUP(A4775,[3]Hoja1!$A$1:$F$369,5,0)),0,VLOOKUP(A4775,[3]Hoja1!$A$1:$F$369,5,0))</f>
        <v>0</v>
      </c>
      <c r="G4775" s="102">
        <f>IF(ISERROR(VLOOKUP(A4775,'CGN-2015-001'!A4774:I9921,7,0)),0,VLOOKUP(A4775,'CGN-2015-001'!A4774:I9921,7,0))</f>
        <v>0</v>
      </c>
      <c r="H4775" s="44"/>
      <c r="I4775" s="46"/>
      <c r="J4775" s="113">
        <f t="shared" si="374"/>
        <v>0</v>
      </c>
      <c r="K4775" s="114">
        <f t="shared" si="375"/>
        <v>0</v>
      </c>
      <c r="L4775" s="31">
        <f t="shared" si="376"/>
        <v>0</v>
      </c>
      <c r="M4775" s="1">
        <f t="shared" si="377"/>
        <v>0</v>
      </c>
      <c r="N4775" s="1">
        <f t="shared" si="378"/>
        <v>6</v>
      </c>
    </row>
    <row r="4776" spans="1:14" ht="16.5" hidden="1" thickBot="1" x14ac:dyDescent="0.3">
      <c r="A4776" s="26">
        <v>799004</v>
      </c>
      <c r="B4776" s="42">
        <v>799004</v>
      </c>
      <c r="C4776" s="43" t="s">
        <v>1819</v>
      </c>
      <c r="D4776" s="99">
        <f>IF(ISERROR(VLOOKUP(A4776,'CGN-2015-001'!A4775:I9922,4,0)),0,VLOOKUP(A4776,'CGN-2015-001'!A4775:I9922,4,0))</f>
        <v>0</v>
      </c>
      <c r="E4776" s="45">
        <f>IF(ISERROR(VLOOKUP(A4776,[3]Hoja1!$A$1:$F$369,4,0)),0,VLOOKUP(A4776,[3]Hoja1!$A$1:$F$369,4,0))</f>
        <v>0</v>
      </c>
      <c r="F4776" s="45">
        <f>IF(ISERROR(VLOOKUP(A4776,[3]Hoja1!$A$1:$F$369,5,0)),0,VLOOKUP(A4776,[3]Hoja1!$A$1:$F$369,5,0))</f>
        <v>0</v>
      </c>
      <c r="G4776" s="102">
        <f>IF(ISERROR(VLOOKUP(A4776,'CGN-2015-001'!A4775:I9922,7,0)),0,VLOOKUP(A4776,'CGN-2015-001'!A4775:I9922,7,0))</f>
        <v>0</v>
      </c>
      <c r="H4776" s="44"/>
      <c r="I4776" s="46"/>
      <c r="J4776" s="113">
        <f t="shared" si="374"/>
        <v>0</v>
      </c>
      <c r="K4776" s="114">
        <f t="shared" si="375"/>
        <v>0</v>
      </c>
      <c r="L4776" s="31">
        <f t="shared" si="376"/>
        <v>0</v>
      </c>
      <c r="M4776" s="1">
        <f t="shared" si="377"/>
        <v>0</v>
      </c>
      <c r="N4776" s="1">
        <f t="shared" si="378"/>
        <v>6</v>
      </c>
    </row>
    <row r="4777" spans="1:14" ht="16.5" hidden="1" thickBot="1" x14ac:dyDescent="0.3">
      <c r="A4777" s="26">
        <v>799005</v>
      </c>
      <c r="B4777" s="42">
        <v>799005</v>
      </c>
      <c r="C4777" s="43" t="s">
        <v>818</v>
      </c>
      <c r="D4777" s="99">
        <f>IF(ISERROR(VLOOKUP(A4777,'CGN-2015-001'!A4776:I9923,4,0)),0,VLOOKUP(A4777,'CGN-2015-001'!A4776:I9923,4,0))</f>
        <v>0</v>
      </c>
      <c r="E4777" s="45">
        <f>IF(ISERROR(VLOOKUP(A4777,[3]Hoja1!$A$1:$F$369,4,0)),0,VLOOKUP(A4777,[3]Hoja1!$A$1:$F$369,4,0))</f>
        <v>0</v>
      </c>
      <c r="F4777" s="45">
        <f>IF(ISERROR(VLOOKUP(A4777,[3]Hoja1!$A$1:$F$369,5,0)),0,VLOOKUP(A4777,[3]Hoja1!$A$1:$F$369,5,0))</f>
        <v>0</v>
      </c>
      <c r="G4777" s="102">
        <f>IF(ISERROR(VLOOKUP(A4777,'CGN-2015-001'!A4776:I9923,7,0)),0,VLOOKUP(A4777,'CGN-2015-001'!A4776:I9923,7,0))</f>
        <v>0</v>
      </c>
      <c r="H4777" s="44"/>
      <c r="I4777" s="46"/>
      <c r="J4777" s="113">
        <f t="shared" si="374"/>
        <v>0</v>
      </c>
      <c r="K4777" s="114">
        <f t="shared" si="375"/>
        <v>0</v>
      </c>
      <c r="L4777" s="31">
        <f t="shared" si="376"/>
        <v>0</v>
      </c>
      <c r="M4777" s="1">
        <f t="shared" si="377"/>
        <v>0</v>
      </c>
      <c r="N4777" s="1">
        <f t="shared" si="378"/>
        <v>6</v>
      </c>
    </row>
    <row r="4778" spans="1:14" ht="16.5" hidden="1" thickBot="1" x14ac:dyDescent="0.3">
      <c r="A4778" s="26">
        <v>799006</v>
      </c>
      <c r="B4778" s="42">
        <v>799006</v>
      </c>
      <c r="C4778" s="43" t="s">
        <v>440</v>
      </c>
      <c r="D4778" s="99">
        <f>IF(ISERROR(VLOOKUP(A4778,'CGN-2015-001'!A4777:I9924,4,0)),0,VLOOKUP(A4778,'CGN-2015-001'!A4777:I9924,4,0))</f>
        <v>0</v>
      </c>
      <c r="E4778" s="45">
        <f>IF(ISERROR(VLOOKUP(A4778,[3]Hoja1!$A$1:$F$369,4,0)),0,VLOOKUP(A4778,[3]Hoja1!$A$1:$F$369,4,0))</f>
        <v>0</v>
      </c>
      <c r="F4778" s="45">
        <f>IF(ISERROR(VLOOKUP(A4778,[3]Hoja1!$A$1:$F$369,5,0)),0,VLOOKUP(A4778,[3]Hoja1!$A$1:$F$369,5,0))</f>
        <v>0</v>
      </c>
      <c r="G4778" s="102">
        <f>IF(ISERROR(VLOOKUP(A4778,'CGN-2015-001'!A4777:I9924,7,0)),0,VLOOKUP(A4778,'CGN-2015-001'!A4777:I9924,7,0))</f>
        <v>0</v>
      </c>
      <c r="H4778" s="44"/>
      <c r="I4778" s="46"/>
      <c r="J4778" s="113">
        <f t="shared" si="374"/>
        <v>0</v>
      </c>
      <c r="K4778" s="114">
        <f t="shared" si="375"/>
        <v>0</v>
      </c>
      <c r="L4778" s="31">
        <f t="shared" si="376"/>
        <v>0</v>
      </c>
      <c r="M4778" s="1">
        <f t="shared" si="377"/>
        <v>0</v>
      </c>
      <c r="N4778" s="1">
        <f t="shared" si="378"/>
        <v>6</v>
      </c>
    </row>
    <row r="4779" spans="1:14" ht="16.5" hidden="1" thickBot="1" x14ac:dyDescent="0.3">
      <c r="A4779" s="26">
        <v>799007</v>
      </c>
      <c r="B4779" s="42">
        <v>799007</v>
      </c>
      <c r="C4779" s="43" t="s">
        <v>1955</v>
      </c>
      <c r="D4779" s="99">
        <f>IF(ISERROR(VLOOKUP(A4779,'CGN-2015-001'!A4778:I9925,4,0)),0,VLOOKUP(A4779,'CGN-2015-001'!A4778:I9925,4,0))</f>
        <v>0</v>
      </c>
      <c r="E4779" s="45">
        <f>IF(ISERROR(VLOOKUP(A4779,[3]Hoja1!$A$1:$F$369,4,0)),0,VLOOKUP(A4779,[3]Hoja1!$A$1:$F$369,4,0))</f>
        <v>0</v>
      </c>
      <c r="F4779" s="45">
        <f>IF(ISERROR(VLOOKUP(A4779,[3]Hoja1!$A$1:$F$369,5,0)),0,VLOOKUP(A4779,[3]Hoja1!$A$1:$F$369,5,0))</f>
        <v>0</v>
      </c>
      <c r="G4779" s="102">
        <f>IF(ISERROR(VLOOKUP(A4779,'CGN-2015-001'!A4778:I9925,7,0)),0,VLOOKUP(A4779,'CGN-2015-001'!A4778:I9925,7,0))</f>
        <v>0</v>
      </c>
      <c r="H4779" s="44"/>
      <c r="I4779" s="46"/>
      <c r="J4779" s="113">
        <f t="shared" si="374"/>
        <v>0</v>
      </c>
      <c r="K4779" s="114">
        <f t="shared" si="375"/>
        <v>0</v>
      </c>
      <c r="L4779" s="31">
        <f t="shared" si="376"/>
        <v>0</v>
      </c>
      <c r="M4779" s="1">
        <f t="shared" si="377"/>
        <v>0</v>
      </c>
      <c r="N4779" s="1">
        <f t="shared" si="378"/>
        <v>6</v>
      </c>
    </row>
    <row r="4780" spans="1:14" ht="16.5" hidden="1" thickBot="1" x14ac:dyDescent="0.3">
      <c r="A4780" s="26">
        <v>799008</v>
      </c>
      <c r="B4780" s="42">
        <v>799008</v>
      </c>
      <c r="C4780" s="43" t="s">
        <v>438</v>
      </c>
      <c r="D4780" s="99">
        <f>IF(ISERROR(VLOOKUP(A4780,'CGN-2015-001'!A4779:I9926,4,0)),0,VLOOKUP(A4780,'CGN-2015-001'!A4779:I9926,4,0))</f>
        <v>0</v>
      </c>
      <c r="E4780" s="45">
        <f>IF(ISERROR(VLOOKUP(A4780,[3]Hoja1!$A$1:$F$369,4,0)),0,VLOOKUP(A4780,[3]Hoja1!$A$1:$F$369,4,0))</f>
        <v>0</v>
      </c>
      <c r="F4780" s="45">
        <f>IF(ISERROR(VLOOKUP(A4780,[3]Hoja1!$A$1:$F$369,5,0)),0,VLOOKUP(A4780,[3]Hoja1!$A$1:$F$369,5,0))</f>
        <v>0</v>
      </c>
      <c r="G4780" s="102">
        <f>IF(ISERROR(VLOOKUP(A4780,'CGN-2015-001'!A4779:I9926,7,0)),0,VLOOKUP(A4780,'CGN-2015-001'!A4779:I9926,7,0))</f>
        <v>0</v>
      </c>
      <c r="H4780" s="44"/>
      <c r="I4780" s="46"/>
      <c r="J4780" s="113">
        <f t="shared" si="374"/>
        <v>0</v>
      </c>
      <c r="K4780" s="114">
        <f t="shared" si="375"/>
        <v>0</v>
      </c>
      <c r="L4780" s="31">
        <f t="shared" si="376"/>
        <v>0</v>
      </c>
      <c r="M4780" s="1">
        <f t="shared" si="377"/>
        <v>0</v>
      </c>
      <c r="N4780" s="1">
        <f t="shared" si="378"/>
        <v>6</v>
      </c>
    </row>
    <row r="4781" spans="1:14" ht="16.5" hidden="1" thickBot="1" x14ac:dyDescent="0.3">
      <c r="A4781" s="26">
        <v>799009</v>
      </c>
      <c r="B4781" s="42">
        <v>799009</v>
      </c>
      <c r="C4781" s="43" t="s">
        <v>1821</v>
      </c>
      <c r="D4781" s="99">
        <f>IF(ISERROR(VLOOKUP(A4781,'CGN-2015-001'!A4780:I9927,4,0)),0,VLOOKUP(A4781,'CGN-2015-001'!A4780:I9927,4,0))</f>
        <v>0</v>
      </c>
      <c r="E4781" s="45">
        <f>IF(ISERROR(VLOOKUP(A4781,[3]Hoja1!$A$1:$F$369,4,0)),0,VLOOKUP(A4781,[3]Hoja1!$A$1:$F$369,4,0))</f>
        <v>0</v>
      </c>
      <c r="F4781" s="45">
        <f>IF(ISERROR(VLOOKUP(A4781,[3]Hoja1!$A$1:$F$369,5,0)),0,VLOOKUP(A4781,[3]Hoja1!$A$1:$F$369,5,0))</f>
        <v>0</v>
      </c>
      <c r="G4781" s="102">
        <f>IF(ISERROR(VLOOKUP(A4781,'CGN-2015-001'!A4780:I9927,7,0)),0,VLOOKUP(A4781,'CGN-2015-001'!A4780:I9927,7,0))</f>
        <v>0</v>
      </c>
      <c r="H4781" s="44"/>
      <c r="I4781" s="46"/>
      <c r="J4781" s="113">
        <f t="shared" si="374"/>
        <v>0</v>
      </c>
      <c r="K4781" s="114">
        <f t="shared" si="375"/>
        <v>0</v>
      </c>
      <c r="L4781" s="31">
        <f t="shared" si="376"/>
        <v>0</v>
      </c>
      <c r="M4781" s="1">
        <f t="shared" si="377"/>
        <v>0</v>
      </c>
      <c r="N4781" s="1">
        <f t="shared" si="378"/>
        <v>6</v>
      </c>
    </row>
    <row r="4782" spans="1:14" ht="16.5" hidden="1" thickBot="1" x14ac:dyDescent="0.3">
      <c r="A4782" s="26">
        <v>799010</v>
      </c>
      <c r="B4782" s="42">
        <v>799010</v>
      </c>
      <c r="C4782" s="43" t="s">
        <v>1822</v>
      </c>
      <c r="D4782" s="99">
        <f>IF(ISERROR(VLOOKUP(A4782,'CGN-2015-001'!A4781:I9928,4,0)),0,VLOOKUP(A4782,'CGN-2015-001'!A4781:I9928,4,0))</f>
        <v>0</v>
      </c>
      <c r="E4782" s="45">
        <f>IF(ISERROR(VLOOKUP(A4782,[3]Hoja1!$A$1:$F$369,4,0)),0,VLOOKUP(A4782,[3]Hoja1!$A$1:$F$369,4,0))</f>
        <v>0</v>
      </c>
      <c r="F4782" s="45">
        <f>IF(ISERROR(VLOOKUP(A4782,[3]Hoja1!$A$1:$F$369,5,0)),0,VLOOKUP(A4782,[3]Hoja1!$A$1:$F$369,5,0))</f>
        <v>0</v>
      </c>
      <c r="G4782" s="102">
        <f>IF(ISERROR(VLOOKUP(A4782,'CGN-2015-001'!A4781:I9928,7,0)),0,VLOOKUP(A4782,'CGN-2015-001'!A4781:I9928,7,0))</f>
        <v>0</v>
      </c>
      <c r="H4782" s="44"/>
      <c r="I4782" s="46"/>
      <c r="J4782" s="113">
        <f t="shared" si="374"/>
        <v>0</v>
      </c>
      <c r="K4782" s="114">
        <f t="shared" si="375"/>
        <v>0</v>
      </c>
      <c r="L4782" s="31">
        <f t="shared" si="376"/>
        <v>0</v>
      </c>
      <c r="M4782" s="1">
        <f t="shared" si="377"/>
        <v>0</v>
      </c>
      <c r="N4782" s="1">
        <f t="shared" si="378"/>
        <v>6</v>
      </c>
    </row>
    <row r="4783" spans="1:14" ht="16.5" hidden="1" thickBot="1" x14ac:dyDescent="0.3">
      <c r="A4783" s="26">
        <v>799095</v>
      </c>
      <c r="B4783" s="120">
        <v>799095</v>
      </c>
      <c r="C4783" s="121" t="s">
        <v>1956</v>
      </c>
      <c r="D4783" s="99">
        <f>IF(ISERROR(VLOOKUP(A4783,'CGN-2015-001'!A4782:I9929,4,0)),0,VLOOKUP(A4783,'CGN-2015-001'!A4782:I9929,4,0))</f>
        <v>0</v>
      </c>
      <c r="E4783" s="45">
        <f>IF(ISERROR(VLOOKUP(A4783,[3]Hoja1!$A$1:$F$369,4,0)),0,VLOOKUP(A4783,[3]Hoja1!$A$1:$F$369,4,0))</f>
        <v>0</v>
      </c>
      <c r="F4783" s="45">
        <f>IF(ISERROR(VLOOKUP(A4783,[3]Hoja1!$A$1:$F$369,5,0)),0,VLOOKUP(A4783,[3]Hoja1!$A$1:$F$369,5,0))</f>
        <v>0</v>
      </c>
      <c r="G4783" s="102">
        <f>IF(ISERROR(VLOOKUP(A4783,'CGN-2015-001'!A4782:I9929,7,0)),0,VLOOKUP(A4783,'CGN-2015-001'!A4782:I9929,7,0))</f>
        <v>0</v>
      </c>
      <c r="H4783" s="44"/>
      <c r="I4783" s="46"/>
      <c r="J4783" s="113">
        <f t="shared" si="374"/>
        <v>0</v>
      </c>
      <c r="K4783" s="114">
        <f t="shared" si="375"/>
        <v>0</v>
      </c>
      <c r="L4783" s="31">
        <f t="shared" si="376"/>
        <v>0</v>
      </c>
      <c r="M4783" s="1">
        <f t="shared" si="377"/>
        <v>0</v>
      </c>
      <c r="N4783" s="1">
        <f t="shared" si="378"/>
        <v>6</v>
      </c>
    </row>
    <row r="4784" spans="1:14" ht="16.5" hidden="1" thickBot="1" x14ac:dyDescent="0.3">
      <c r="A4784" s="26">
        <v>8</v>
      </c>
      <c r="B4784" s="27">
        <v>800000</v>
      </c>
      <c r="C4784" s="28" t="s">
        <v>2041</v>
      </c>
      <c r="D4784" s="99">
        <f>IF(ISERROR(VLOOKUP(A4784,'CGN-2015-001'!A4783:I9930,4,0)),0,VLOOKUP(A4784,'CGN-2015-001'!A4783:I9930,4,0))</f>
        <v>0</v>
      </c>
      <c r="E4784" s="100">
        <f>IF(ISERROR(VLOOKUP(A4784,[3]Hoja1!$A$1:$F$369,4,0)),0,VLOOKUP(A4784,[3]Hoja1!$A$1:$F$369,4,0))</f>
        <v>710003960.61000001</v>
      </c>
      <c r="F4784" s="101">
        <f>IF(ISERROR(VLOOKUP(A4784,[3]Hoja1!$A$1:$F$369,5,0)),0,VLOOKUP(A4784,[3]Hoja1!$A$1:$F$369,5,0))</f>
        <v>710003960.61000001</v>
      </c>
      <c r="G4784" s="102">
        <f>IF(ISERROR(VLOOKUP(A4784,'CGN-2015-001'!A4783:I9930,7,0)),0,VLOOKUP(A4784,'CGN-2015-001'!A4783:I9930,7,0))</f>
        <v>0</v>
      </c>
      <c r="H4784" s="100">
        <f>+H4785+H4834+H4954</f>
        <v>0</v>
      </c>
      <c r="I4784" s="101">
        <f>+I4785+I4834+I4954</f>
        <v>0</v>
      </c>
      <c r="J4784" s="124">
        <f t="shared" si="374"/>
        <v>0</v>
      </c>
      <c r="K4784" s="125">
        <f t="shared" si="375"/>
        <v>0</v>
      </c>
      <c r="L4784" s="31">
        <f t="shared" si="376"/>
        <v>0</v>
      </c>
      <c r="M4784" s="1">
        <f t="shared" si="377"/>
        <v>3</v>
      </c>
      <c r="N4784" s="1">
        <f t="shared" si="378"/>
        <v>1</v>
      </c>
    </row>
    <row r="4785" spans="1:14" ht="16.5" hidden="1" thickBot="1" x14ac:dyDescent="0.3">
      <c r="A4785" s="26">
        <v>81</v>
      </c>
      <c r="B4785" s="448">
        <v>810000</v>
      </c>
      <c r="C4785" s="449" t="s">
        <v>2042</v>
      </c>
      <c r="D4785" s="452">
        <f>IF(ISERROR(VLOOKUP(A4785,'CGN-2015-001'!A4784:I9931,4,0)),0,VLOOKUP(A4785,'CGN-2015-001'!A4784:I9931,4,0))</f>
        <v>13421590540.290001</v>
      </c>
      <c r="E4785" s="105">
        <f>IF(ISERROR(VLOOKUP(A4785,[3]Hoja1!$A$1:$F$369,4,0)),0,VLOOKUP(A4785,[3]Hoja1!$A$1:$F$369,4,0))</f>
        <v>14202800</v>
      </c>
      <c r="F4785" s="106">
        <f>IF(ISERROR(VLOOKUP(A4785,[3]Hoja1!$A$1:$F$369,5,0)),0,VLOOKUP(A4785,[3]Hoja1!$A$1:$F$369,5,0))</f>
        <v>0</v>
      </c>
      <c r="G4785" s="453">
        <f>IF(ISERROR(VLOOKUP(A4785,'CGN-2015-001'!A4784:I9931,7,0)),0,VLOOKUP(A4785,'CGN-2015-001'!A4784:I9931,7,0))</f>
        <v>19937613043.290001</v>
      </c>
      <c r="H4785" s="105">
        <f>+H4786+H4829</f>
        <v>0</v>
      </c>
      <c r="I4785" s="106">
        <f>+I4786+I4829</f>
        <v>19937613043.290001</v>
      </c>
      <c r="J4785" s="454">
        <f t="shared" si="374"/>
        <v>-6516022503</v>
      </c>
      <c r="K4785" s="455">
        <f t="shared" si="375"/>
        <v>-0.32682059225705384</v>
      </c>
      <c r="L4785" s="31">
        <f t="shared" si="376"/>
        <v>0</v>
      </c>
      <c r="M4785" s="1">
        <f t="shared" si="377"/>
        <v>1</v>
      </c>
      <c r="N4785" s="1">
        <f t="shared" si="378"/>
        <v>2</v>
      </c>
    </row>
    <row r="4786" spans="1:14" ht="16.5" hidden="1" thickBot="1" x14ac:dyDescent="0.3">
      <c r="A4786" s="26">
        <v>8120</v>
      </c>
      <c r="B4786" s="37">
        <v>812000</v>
      </c>
      <c r="C4786" s="38" t="s">
        <v>2043</v>
      </c>
      <c r="D4786" s="468">
        <f>IF(ISERROR(VLOOKUP(A4786,'CGN-2015-001'!A4785:I9932,4,0)),0,VLOOKUP(A4786,'CGN-2015-001'!A4785:I9932,4,0))</f>
        <v>12179930524</v>
      </c>
      <c r="E4786" s="109">
        <f>IF(ISERROR(VLOOKUP(A4786,[3]Hoja1!$A$1:$F$369,4,0)),0,VLOOKUP(A4786,[3]Hoja1!$A$1:$F$369,4,0))</f>
        <v>14202800</v>
      </c>
      <c r="F4786" s="110">
        <f>IF(ISERROR(VLOOKUP(A4786,[3]Hoja1!$A$1:$F$369,5,0)),0,VLOOKUP(A4786,[3]Hoja1!$A$1:$F$369,5,0))</f>
        <v>0</v>
      </c>
      <c r="G4786" s="469">
        <f>IF(ISERROR(VLOOKUP(A4786,'CGN-2015-001'!A4785:I9932,7,0)),0,VLOOKUP(A4786,'CGN-2015-001'!A4785:I9932,7,0))</f>
        <v>18691612424</v>
      </c>
      <c r="H4786" s="109">
        <v>0</v>
      </c>
      <c r="I4786" s="110">
        <f>+I4787+I4788+I4789+I4790</f>
        <v>18691612424</v>
      </c>
      <c r="J4786" s="476">
        <f t="shared" si="374"/>
        <v>-6511681900</v>
      </c>
      <c r="K4786" s="477">
        <f t="shared" si="375"/>
        <v>-0.34837454106629195</v>
      </c>
      <c r="L4786" s="31">
        <f t="shared" si="376"/>
        <v>0</v>
      </c>
      <c r="M4786" s="1">
        <f t="shared" si="377"/>
        <v>1</v>
      </c>
      <c r="N4786" s="1">
        <f t="shared" si="378"/>
        <v>4</v>
      </c>
    </row>
    <row r="4787" spans="1:14" ht="15.75" customHeight="1" thickBot="1" x14ac:dyDescent="0.25">
      <c r="A4787" s="26">
        <v>812001</v>
      </c>
      <c r="B4787" s="566">
        <v>812001</v>
      </c>
      <c r="C4787" s="567" t="s">
        <v>1177</v>
      </c>
      <c r="D4787" s="560">
        <f>IF(ISERROR(VLOOKUP(A4787,'CGN-2015-001'!A4786:I9933,4,0)),0,VLOOKUP(A4787,'CGN-2015-001'!A4786:I9933,4,0))</f>
        <v>11005743200</v>
      </c>
      <c r="E4787" s="561">
        <f>IF(ISERROR(VLOOKUP(A4787,[3]Hoja1!$A$1:$F$369,4,0)),0,VLOOKUP(A4787,[3]Hoja1!$A$1:$F$369,4,0))</f>
        <v>0</v>
      </c>
      <c r="F4787" s="562">
        <f>IF(ISERROR(VLOOKUP(A4787,[3]Hoja1!$A$1:$F$369,5,0)),0,VLOOKUP(A4787,[3]Hoja1!$A$1:$F$369,5,0))</f>
        <v>0</v>
      </c>
      <c r="G4787" s="563">
        <f>IF(ISERROR(VLOOKUP(A4787,'CGN-2015-001'!A4786:I9933,7,0)),0,VLOOKUP(A4787,'CGN-2015-001'!A4786:I9933,7,0))</f>
        <v>11004775200</v>
      </c>
      <c r="H4787" s="115">
        <v>0</v>
      </c>
      <c r="I4787" s="562">
        <f>+G4787</f>
        <v>11004775200</v>
      </c>
      <c r="J4787" s="570">
        <f t="shared" si="374"/>
        <v>968000</v>
      </c>
      <c r="K4787" s="571">
        <f t="shared" si="375"/>
        <v>8.7961814976500463E-5</v>
      </c>
      <c r="L4787" s="31">
        <f t="shared" si="376"/>
        <v>0</v>
      </c>
      <c r="M4787" s="1">
        <f t="shared" si="377"/>
        <v>1</v>
      </c>
      <c r="N4787" s="1">
        <f t="shared" si="378"/>
        <v>6</v>
      </c>
    </row>
    <row r="4788" spans="1:14" ht="15.75" customHeight="1" thickBot="1" x14ac:dyDescent="0.25">
      <c r="A4788" s="26">
        <v>812002</v>
      </c>
      <c r="B4788" s="566">
        <v>812002</v>
      </c>
      <c r="C4788" s="567" t="s">
        <v>1181</v>
      </c>
      <c r="D4788" s="560">
        <f>IF(ISERROR(VLOOKUP(A4788,'CGN-2015-001'!A4787:I9934,4,0)),0,VLOOKUP(A4788,'CGN-2015-001'!A4787:I9934,4,0))</f>
        <v>9772500</v>
      </c>
      <c r="E4788" s="561">
        <f>IF(ISERROR(VLOOKUP(A4788,[3]Hoja1!$A$1:$F$369,4,0)),0,VLOOKUP(A4788,[3]Hoja1!$A$1:$F$369,4,0))</f>
        <v>0</v>
      </c>
      <c r="F4788" s="562">
        <f>IF(ISERROR(VLOOKUP(A4788,[3]Hoja1!$A$1:$F$369,5,0)),0,VLOOKUP(A4788,[3]Hoja1!$A$1:$F$369,5,0))</f>
        <v>0</v>
      </c>
      <c r="G4788" s="563">
        <f>IF(ISERROR(VLOOKUP(A4788,'CGN-2015-001'!A4787:I9934,7,0)),0,VLOOKUP(A4788,'CGN-2015-001'!A4787:I9934,7,0))</f>
        <v>9772500</v>
      </c>
      <c r="H4788" s="115">
        <v>0</v>
      </c>
      <c r="I4788" s="562">
        <f>+G4788</f>
        <v>9772500</v>
      </c>
      <c r="J4788" s="570">
        <f t="shared" si="374"/>
        <v>0</v>
      </c>
      <c r="K4788" s="571">
        <f t="shared" si="375"/>
        <v>0</v>
      </c>
      <c r="L4788" s="31">
        <f t="shared" si="376"/>
        <v>0</v>
      </c>
      <c r="M4788" s="1">
        <f t="shared" si="377"/>
        <v>1</v>
      </c>
      <c r="N4788" s="1">
        <f t="shared" si="378"/>
        <v>6</v>
      </c>
    </row>
    <row r="4789" spans="1:14" ht="15.75" customHeight="1" thickBot="1" x14ac:dyDescent="0.25">
      <c r="A4789" s="26">
        <v>812003</v>
      </c>
      <c r="B4789" s="566">
        <v>812003</v>
      </c>
      <c r="C4789" s="567" t="s">
        <v>1178</v>
      </c>
      <c r="D4789" s="560">
        <f>IF(ISERROR(VLOOKUP(A4789,'CGN-2015-001'!A4788:I9935,4,0)),0,VLOOKUP(A4789,'CGN-2015-001'!A4788:I9935,4,0))</f>
        <v>958669832</v>
      </c>
      <c r="E4789" s="561">
        <f>IF(ISERROR(VLOOKUP(A4789,[3]Hoja1!$A$1:$F$369,4,0)),0,VLOOKUP(A4789,[3]Hoja1!$A$1:$F$369,4,0))</f>
        <v>0</v>
      </c>
      <c r="F4789" s="562">
        <f>IF(ISERROR(VLOOKUP(A4789,[3]Hoja1!$A$1:$F$369,5,0)),0,VLOOKUP(A4789,[3]Hoja1!$A$1:$F$369,5,0))</f>
        <v>0</v>
      </c>
      <c r="G4789" s="563">
        <f>IF(ISERROR(VLOOKUP(A4789,'CGN-2015-001'!A4788:I9935,7,0)),0,VLOOKUP(A4789,'CGN-2015-001'!A4788:I9935,7,0))</f>
        <v>958669832</v>
      </c>
      <c r="H4789" s="115">
        <v>0</v>
      </c>
      <c r="I4789" s="562">
        <f>+G4789</f>
        <v>958669832</v>
      </c>
      <c r="J4789" s="570">
        <f t="shared" si="374"/>
        <v>0</v>
      </c>
      <c r="K4789" s="571">
        <f t="shared" si="375"/>
        <v>0</v>
      </c>
      <c r="L4789" s="31">
        <f t="shared" si="376"/>
        <v>0</v>
      </c>
      <c r="M4789" s="1">
        <f t="shared" si="377"/>
        <v>1</v>
      </c>
      <c r="N4789" s="1">
        <f t="shared" si="378"/>
        <v>6</v>
      </c>
    </row>
    <row r="4790" spans="1:14" ht="15.75" customHeight="1" thickBot="1" x14ac:dyDescent="0.25">
      <c r="A4790" s="26">
        <v>812004</v>
      </c>
      <c r="B4790" s="568">
        <v>812004</v>
      </c>
      <c r="C4790" s="569" t="s">
        <v>1179</v>
      </c>
      <c r="D4790" s="560">
        <f>IF(ISERROR(VLOOKUP(A4790,'CGN-2015-001'!A4789:I9936,4,0)),0,VLOOKUP(A4790,'CGN-2015-001'!A4789:I9936,4,0))</f>
        <v>205744992</v>
      </c>
      <c r="E4790" s="561">
        <f>IF(ISERROR(VLOOKUP(A4790,[3]Hoja1!$A$1:$F$369,4,0)),0,VLOOKUP(A4790,[3]Hoja1!$A$1:$F$369,4,0))</f>
        <v>14202800</v>
      </c>
      <c r="F4790" s="562">
        <f>IF(ISERROR(VLOOKUP(A4790,[3]Hoja1!$A$1:$F$369,5,0)),0,VLOOKUP(A4790,[3]Hoja1!$A$1:$F$369,5,0))</f>
        <v>0</v>
      </c>
      <c r="G4790" s="563">
        <f>IF(ISERROR(VLOOKUP(A4790,'CGN-2015-001'!A4789:I9936,7,0)),0,VLOOKUP(A4790,'CGN-2015-001'!A4789:I9936,7,0))</f>
        <v>6718394892</v>
      </c>
      <c r="H4790" s="115">
        <v>0</v>
      </c>
      <c r="I4790" s="562">
        <f>+G4790</f>
        <v>6718394892</v>
      </c>
      <c r="J4790" s="572">
        <f t="shared" si="374"/>
        <v>-6512649900</v>
      </c>
      <c r="K4790" s="573">
        <f t="shared" si="375"/>
        <v>-0.96937587097701072</v>
      </c>
      <c r="L4790" s="31">
        <f t="shared" si="376"/>
        <v>0</v>
      </c>
      <c r="M4790" s="1">
        <f t="shared" si="377"/>
        <v>1</v>
      </c>
      <c r="N4790" s="1">
        <f t="shared" si="378"/>
        <v>6</v>
      </c>
    </row>
    <row r="4791" spans="1:14" ht="16.5" hidden="1" thickBot="1" x14ac:dyDescent="0.3">
      <c r="A4791" s="26">
        <v>812005</v>
      </c>
      <c r="B4791" s="126">
        <v>812005</v>
      </c>
      <c r="C4791" s="127" t="s">
        <v>2044</v>
      </c>
      <c r="D4791" s="99">
        <f>IF(ISERROR(VLOOKUP(A4791,'CGN-2015-001'!A4790:I9937,4,0)),0,VLOOKUP(A4791,'CGN-2015-001'!A4790:I9937,4,0))</f>
        <v>0</v>
      </c>
      <c r="E4791" s="45">
        <f>IF(ISERROR(VLOOKUP(A4791,[3]Hoja1!$A$1:$F$369,4,0)),0,VLOOKUP(A4791,[3]Hoja1!$A$1:$F$369,4,0))</f>
        <v>0</v>
      </c>
      <c r="F4791" s="45">
        <f>IF(ISERROR(VLOOKUP(A4791,[3]Hoja1!$A$1:$F$369,5,0)),0,VLOOKUP(A4791,[3]Hoja1!$A$1:$F$369,5,0))</f>
        <v>0</v>
      </c>
      <c r="G4791" s="102">
        <f>IF(ISERROR(VLOOKUP(A4791,'CGN-2015-001'!A4790:I9937,7,0)),0,VLOOKUP(A4791,'CGN-2015-001'!A4790:I9937,7,0))</f>
        <v>0</v>
      </c>
      <c r="H4791" s="44"/>
      <c r="I4791" s="46"/>
      <c r="J4791" s="113">
        <f t="shared" si="374"/>
        <v>0</v>
      </c>
      <c r="K4791" s="114">
        <f t="shared" si="375"/>
        <v>0</v>
      </c>
      <c r="L4791" s="31">
        <f t="shared" si="376"/>
        <v>0</v>
      </c>
      <c r="M4791" s="1">
        <f t="shared" si="377"/>
        <v>0</v>
      </c>
      <c r="N4791" s="1">
        <f t="shared" si="378"/>
        <v>6</v>
      </c>
    </row>
    <row r="4792" spans="1:14" ht="16.5" hidden="1" thickBot="1" x14ac:dyDescent="0.3">
      <c r="A4792" s="26">
        <v>812090</v>
      </c>
      <c r="B4792" s="42">
        <v>812090</v>
      </c>
      <c r="C4792" s="43" t="s">
        <v>2045</v>
      </c>
      <c r="D4792" s="99">
        <f>IF(ISERROR(VLOOKUP(A4792,'CGN-2015-001'!A4791:I9938,4,0)),0,VLOOKUP(A4792,'CGN-2015-001'!A4791:I9938,4,0))</f>
        <v>0</v>
      </c>
      <c r="E4792" s="45">
        <f>IF(ISERROR(VLOOKUP(A4792,[3]Hoja1!$A$1:$F$369,4,0)),0,VLOOKUP(A4792,[3]Hoja1!$A$1:$F$369,4,0))</f>
        <v>0</v>
      </c>
      <c r="F4792" s="45">
        <f>IF(ISERROR(VLOOKUP(A4792,[3]Hoja1!$A$1:$F$369,5,0)),0,VLOOKUP(A4792,[3]Hoja1!$A$1:$F$369,5,0))</f>
        <v>0</v>
      </c>
      <c r="G4792" s="102">
        <f>IF(ISERROR(VLOOKUP(A4792,'CGN-2015-001'!A4791:I9938,7,0)),0,VLOOKUP(A4792,'CGN-2015-001'!A4791:I9938,7,0))</f>
        <v>0</v>
      </c>
      <c r="H4792" s="44"/>
      <c r="I4792" s="46"/>
      <c r="J4792" s="113">
        <f t="shared" si="374"/>
        <v>0</v>
      </c>
      <c r="K4792" s="114">
        <f t="shared" si="375"/>
        <v>0</v>
      </c>
      <c r="L4792" s="31">
        <f t="shared" si="376"/>
        <v>0</v>
      </c>
      <c r="M4792" s="1">
        <f t="shared" si="377"/>
        <v>0</v>
      </c>
      <c r="N4792" s="1">
        <f t="shared" si="378"/>
        <v>6</v>
      </c>
    </row>
    <row r="4793" spans="1:14" ht="16.5" hidden="1" thickBot="1" x14ac:dyDescent="0.3">
      <c r="A4793" s="26">
        <v>8124</v>
      </c>
      <c r="B4793" s="48">
        <v>812400</v>
      </c>
      <c r="C4793" s="49" t="s">
        <v>2046</v>
      </c>
      <c r="D4793" s="99">
        <f>IF(ISERROR(VLOOKUP(A4793,'CGN-2015-001'!A4792:I9939,4,0)),0,VLOOKUP(A4793,'CGN-2015-001'!A4792:I9939,4,0))</f>
        <v>0</v>
      </c>
      <c r="E4793" s="40">
        <f>IF(ISERROR(VLOOKUP(A4793,[3]Hoja1!$A$1:$F$369,4,0)),0,VLOOKUP(A4793,[3]Hoja1!$A$1:$F$369,4,0))</f>
        <v>0</v>
      </c>
      <c r="F4793" s="40">
        <f>IF(ISERROR(VLOOKUP(A4793,[3]Hoja1!$A$1:$F$369,5,0)),0,VLOOKUP(A4793,[3]Hoja1!$A$1:$F$369,5,0))</f>
        <v>0</v>
      </c>
      <c r="G4793" s="102">
        <f>IF(ISERROR(VLOOKUP(A4793,'CGN-2015-001'!A4792:I9939,7,0)),0,VLOOKUP(A4793,'CGN-2015-001'!A4792:I9939,7,0))</f>
        <v>0</v>
      </c>
      <c r="H4793" s="50"/>
      <c r="I4793" s="51"/>
      <c r="J4793" s="113">
        <f t="shared" si="374"/>
        <v>0</v>
      </c>
      <c r="K4793" s="114">
        <f t="shared" si="375"/>
        <v>0</v>
      </c>
      <c r="L4793" s="31">
        <f t="shared" si="376"/>
        <v>0</v>
      </c>
      <c r="M4793" s="1">
        <f t="shared" si="377"/>
        <v>0</v>
      </c>
      <c r="N4793" s="1">
        <f t="shared" si="378"/>
        <v>4</v>
      </c>
    </row>
    <row r="4794" spans="1:14" ht="16.5" hidden="1" thickBot="1" x14ac:dyDescent="0.3">
      <c r="A4794" s="26">
        <v>812413</v>
      </c>
      <c r="B4794" s="42">
        <v>812413</v>
      </c>
      <c r="C4794" s="43" t="s">
        <v>2047</v>
      </c>
      <c r="D4794" s="99">
        <f>IF(ISERROR(VLOOKUP(A4794,'CGN-2015-001'!A4793:I9940,4,0)),0,VLOOKUP(A4794,'CGN-2015-001'!A4793:I9940,4,0))</f>
        <v>0</v>
      </c>
      <c r="E4794" s="45">
        <f>IF(ISERROR(VLOOKUP(A4794,[3]Hoja1!$A$1:$F$369,4,0)),0,VLOOKUP(A4794,[3]Hoja1!$A$1:$F$369,4,0))</f>
        <v>0</v>
      </c>
      <c r="F4794" s="45">
        <f>IF(ISERROR(VLOOKUP(A4794,[3]Hoja1!$A$1:$F$369,5,0)),0,VLOOKUP(A4794,[3]Hoja1!$A$1:$F$369,5,0))</f>
        <v>0</v>
      </c>
      <c r="G4794" s="102">
        <f>IF(ISERROR(VLOOKUP(A4794,'CGN-2015-001'!A4793:I9940,7,0)),0,VLOOKUP(A4794,'CGN-2015-001'!A4793:I9940,7,0))</f>
        <v>0</v>
      </c>
      <c r="H4794" s="44"/>
      <c r="I4794" s="46"/>
      <c r="J4794" s="113">
        <f t="shared" si="374"/>
        <v>0</v>
      </c>
      <c r="K4794" s="114">
        <f t="shared" si="375"/>
        <v>0</v>
      </c>
      <c r="L4794" s="31">
        <f t="shared" si="376"/>
        <v>0</v>
      </c>
      <c r="M4794" s="1">
        <f t="shared" si="377"/>
        <v>0</v>
      </c>
      <c r="N4794" s="1">
        <f t="shared" si="378"/>
        <v>6</v>
      </c>
    </row>
    <row r="4795" spans="1:14" ht="16.5" hidden="1" thickBot="1" x14ac:dyDescent="0.3">
      <c r="A4795" s="26">
        <v>812414</v>
      </c>
      <c r="B4795" s="42">
        <v>812414</v>
      </c>
      <c r="C4795" s="43" t="s">
        <v>2048</v>
      </c>
      <c r="D4795" s="99">
        <f>IF(ISERROR(VLOOKUP(A4795,'CGN-2015-001'!A4794:I9941,4,0)),0,VLOOKUP(A4795,'CGN-2015-001'!A4794:I9941,4,0))</f>
        <v>0</v>
      </c>
      <c r="E4795" s="45">
        <f>IF(ISERROR(VLOOKUP(A4795,[3]Hoja1!$A$1:$F$369,4,0)),0,VLOOKUP(A4795,[3]Hoja1!$A$1:$F$369,4,0))</f>
        <v>0</v>
      </c>
      <c r="F4795" s="45">
        <f>IF(ISERROR(VLOOKUP(A4795,[3]Hoja1!$A$1:$F$369,5,0)),0,VLOOKUP(A4795,[3]Hoja1!$A$1:$F$369,5,0))</f>
        <v>0</v>
      </c>
      <c r="G4795" s="102">
        <f>IF(ISERROR(VLOOKUP(A4795,'CGN-2015-001'!A4794:I9941,7,0)),0,VLOOKUP(A4795,'CGN-2015-001'!A4794:I9941,7,0))</f>
        <v>0</v>
      </c>
      <c r="H4795" s="44"/>
      <c r="I4795" s="46"/>
      <c r="J4795" s="113">
        <f t="shared" si="374"/>
        <v>0</v>
      </c>
      <c r="K4795" s="114">
        <f t="shared" si="375"/>
        <v>0</v>
      </c>
      <c r="L4795" s="31">
        <f t="shared" si="376"/>
        <v>0</v>
      </c>
      <c r="M4795" s="1">
        <f t="shared" si="377"/>
        <v>0</v>
      </c>
      <c r="N4795" s="1">
        <f t="shared" si="378"/>
        <v>6</v>
      </c>
    </row>
    <row r="4796" spans="1:14" ht="16.5" hidden="1" thickBot="1" x14ac:dyDescent="0.3">
      <c r="A4796" s="26">
        <v>8125</v>
      </c>
      <c r="B4796" s="48">
        <v>812500</v>
      </c>
      <c r="C4796" s="49" t="s">
        <v>2049</v>
      </c>
      <c r="D4796" s="99">
        <f>IF(ISERROR(VLOOKUP(A4796,'CGN-2015-001'!A4795:I9942,4,0)),0,VLOOKUP(A4796,'CGN-2015-001'!A4795:I9942,4,0))</f>
        <v>0</v>
      </c>
      <c r="E4796" s="40">
        <f>IF(ISERROR(VLOOKUP(A4796,[3]Hoja1!$A$1:$F$369,4,0)),0,VLOOKUP(A4796,[3]Hoja1!$A$1:$F$369,4,0))</f>
        <v>0</v>
      </c>
      <c r="F4796" s="40">
        <f>IF(ISERROR(VLOOKUP(A4796,[3]Hoja1!$A$1:$F$369,5,0)),0,VLOOKUP(A4796,[3]Hoja1!$A$1:$F$369,5,0))</f>
        <v>0</v>
      </c>
      <c r="G4796" s="102">
        <f>IF(ISERROR(VLOOKUP(A4796,'CGN-2015-001'!A4795:I9942,7,0)),0,VLOOKUP(A4796,'CGN-2015-001'!A4795:I9942,7,0))</f>
        <v>0</v>
      </c>
      <c r="H4796" s="50"/>
      <c r="I4796" s="51"/>
      <c r="J4796" s="113">
        <f t="shared" si="374"/>
        <v>0</v>
      </c>
      <c r="K4796" s="114">
        <f t="shared" si="375"/>
        <v>0</v>
      </c>
      <c r="L4796" s="31">
        <f t="shared" si="376"/>
        <v>0</v>
      </c>
      <c r="M4796" s="1">
        <f t="shared" si="377"/>
        <v>0</v>
      </c>
      <c r="N4796" s="1">
        <f t="shared" si="378"/>
        <v>4</v>
      </c>
    </row>
    <row r="4797" spans="1:14" ht="16.5" hidden="1" thickBot="1" x14ac:dyDescent="0.3">
      <c r="A4797" s="26">
        <v>812501</v>
      </c>
      <c r="B4797" s="42">
        <v>812501</v>
      </c>
      <c r="C4797" s="43" t="s">
        <v>2050</v>
      </c>
      <c r="D4797" s="99">
        <f>IF(ISERROR(VLOOKUP(A4797,'CGN-2015-001'!A4796:I9943,4,0)),0,VLOOKUP(A4797,'CGN-2015-001'!A4796:I9943,4,0))</f>
        <v>0</v>
      </c>
      <c r="E4797" s="45">
        <f>IF(ISERROR(VLOOKUP(A4797,[3]Hoja1!$A$1:$F$369,4,0)),0,VLOOKUP(A4797,[3]Hoja1!$A$1:$F$369,4,0))</f>
        <v>0</v>
      </c>
      <c r="F4797" s="45">
        <f>IF(ISERROR(VLOOKUP(A4797,[3]Hoja1!$A$1:$F$369,5,0)),0,VLOOKUP(A4797,[3]Hoja1!$A$1:$F$369,5,0))</f>
        <v>0</v>
      </c>
      <c r="G4797" s="102">
        <f>IF(ISERROR(VLOOKUP(A4797,'CGN-2015-001'!A4796:I9943,7,0)),0,VLOOKUP(A4797,'CGN-2015-001'!A4796:I9943,7,0))</f>
        <v>0</v>
      </c>
      <c r="H4797" s="44"/>
      <c r="I4797" s="46"/>
      <c r="J4797" s="113">
        <f t="shared" si="374"/>
        <v>0</v>
      </c>
      <c r="K4797" s="114">
        <f t="shared" si="375"/>
        <v>0</v>
      </c>
      <c r="L4797" s="31">
        <f t="shared" si="376"/>
        <v>0</v>
      </c>
      <c r="M4797" s="1">
        <f t="shared" si="377"/>
        <v>0</v>
      </c>
      <c r="N4797" s="1">
        <f t="shared" si="378"/>
        <v>6</v>
      </c>
    </row>
    <row r="4798" spans="1:14" ht="16.5" hidden="1" thickBot="1" x14ac:dyDescent="0.3">
      <c r="A4798" s="26">
        <v>812503</v>
      </c>
      <c r="B4798" s="42">
        <v>812503</v>
      </c>
      <c r="C4798" s="43" t="s">
        <v>2051</v>
      </c>
      <c r="D4798" s="99">
        <f>IF(ISERROR(VLOOKUP(A4798,'CGN-2015-001'!A4797:I9944,4,0)),0,VLOOKUP(A4798,'CGN-2015-001'!A4797:I9944,4,0))</f>
        <v>0</v>
      </c>
      <c r="E4798" s="45">
        <f>IF(ISERROR(VLOOKUP(A4798,[3]Hoja1!$A$1:$F$369,4,0)),0,VLOOKUP(A4798,[3]Hoja1!$A$1:$F$369,4,0))</f>
        <v>0</v>
      </c>
      <c r="F4798" s="45">
        <f>IF(ISERROR(VLOOKUP(A4798,[3]Hoja1!$A$1:$F$369,5,0)),0,VLOOKUP(A4798,[3]Hoja1!$A$1:$F$369,5,0))</f>
        <v>0</v>
      </c>
      <c r="G4798" s="102">
        <f>IF(ISERROR(VLOOKUP(A4798,'CGN-2015-001'!A4797:I9944,7,0)),0,VLOOKUP(A4798,'CGN-2015-001'!A4797:I9944,7,0))</f>
        <v>0</v>
      </c>
      <c r="H4798" s="44"/>
      <c r="I4798" s="46"/>
      <c r="J4798" s="113">
        <f t="shared" si="374"/>
        <v>0</v>
      </c>
      <c r="K4798" s="114">
        <f t="shared" si="375"/>
        <v>0</v>
      </c>
      <c r="L4798" s="31">
        <f t="shared" si="376"/>
        <v>0</v>
      </c>
      <c r="M4798" s="1">
        <f t="shared" si="377"/>
        <v>0</v>
      </c>
      <c r="N4798" s="1">
        <f t="shared" si="378"/>
        <v>6</v>
      </c>
    </row>
    <row r="4799" spans="1:14" ht="16.5" hidden="1" thickBot="1" x14ac:dyDescent="0.3">
      <c r="A4799" s="26">
        <v>812504</v>
      </c>
      <c r="B4799" s="42">
        <v>812504</v>
      </c>
      <c r="C4799" s="43" t="s">
        <v>2052</v>
      </c>
      <c r="D4799" s="99">
        <f>IF(ISERROR(VLOOKUP(A4799,'CGN-2015-001'!A4798:I9945,4,0)),0,VLOOKUP(A4799,'CGN-2015-001'!A4798:I9945,4,0))</f>
        <v>0</v>
      </c>
      <c r="E4799" s="45">
        <f>IF(ISERROR(VLOOKUP(A4799,[3]Hoja1!$A$1:$F$369,4,0)),0,VLOOKUP(A4799,[3]Hoja1!$A$1:$F$369,4,0))</f>
        <v>0</v>
      </c>
      <c r="F4799" s="45">
        <f>IF(ISERROR(VLOOKUP(A4799,[3]Hoja1!$A$1:$F$369,5,0)),0,VLOOKUP(A4799,[3]Hoja1!$A$1:$F$369,5,0))</f>
        <v>0</v>
      </c>
      <c r="G4799" s="102">
        <f>IF(ISERROR(VLOOKUP(A4799,'CGN-2015-001'!A4798:I9945,7,0)),0,VLOOKUP(A4799,'CGN-2015-001'!A4798:I9945,7,0))</f>
        <v>0</v>
      </c>
      <c r="H4799" s="44"/>
      <c r="I4799" s="46"/>
      <c r="J4799" s="113">
        <f t="shared" si="374"/>
        <v>0</v>
      </c>
      <c r="K4799" s="114">
        <f t="shared" si="375"/>
        <v>0</v>
      </c>
      <c r="L4799" s="31">
        <f t="shared" si="376"/>
        <v>0</v>
      </c>
      <c r="M4799" s="1">
        <f t="shared" si="377"/>
        <v>0</v>
      </c>
      <c r="N4799" s="1">
        <f t="shared" si="378"/>
        <v>6</v>
      </c>
    </row>
    <row r="4800" spans="1:14" ht="16.5" hidden="1" thickBot="1" x14ac:dyDescent="0.3">
      <c r="A4800" s="26">
        <v>812506</v>
      </c>
      <c r="B4800" s="42">
        <v>812506</v>
      </c>
      <c r="C4800" s="43" t="s">
        <v>2053</v>
      </c>
      <c r="D4800" s="99">
        <f>IF(ISERROR(VLOOKUP(A4800,'CGN-2015-001'!A4799:I9946,4,0)),0,VLOOKUP(A4800,'CGN-2015-001'!A4799:I9946,4,0))</f>
        <v>0</v>
      </c>
      <c r="E4800" s="45">
        <f>IF(ISERROR(VLOOKUP(A4800,[3]Hoja1!$A$1:$F$369,4,0)),0,VLOOKUP(A4800,[3]Hoja1!$A$1:$F$369,4,0))</f>
        <v>0</v>
      </c>
      <c r="F4800" s="45">
        <f>IF(ISERROR(VLOOKUP(A4800,[3]Hoja1!$A$1:$F$369,5,0)),0,VLOOKUP(A4800,[3]Hoja1!$A$1:$F$369,5,0))</f>
        <v>0</v>
      </c>
      <c r="G4800" s="102">
        <f>IF(ISERROR(VLOOKUP(A4800,'CGN-2015-001'!A4799:I9946,7,0)),0,VLOOKUP(A4800,'CGN-2015-001'!A4799:I9946,7,0))</f>
        <v>0</v>
      </c>
      <c r="H4800" s="44"/>
      <c r="I4800" s="46"/>
      <c r="J4800" s="113">
        <f t="shared" si="374"/>
        <v>0</v>
      </c>
      <c r="K4800" s="114">
        <f t="shared" si="375"/>
        <v>0</v>
      </c>
      <c r="L4800" s="31">
        <f t="shared" si="376"/>
        <v>0</v>
      </c>
      <c r="M4800" s="1">
        <f t="shared" si="377"/>
        <v>0</v>
      </c>
      <c r="N4800" s="1">
        <f t="shared" si="378"/>
        <v>6</v>
      </c>
    </row>
    <row r="4801" spans="1:14" ht="16.5" hidden="1" thickBot="1" x14ac:dyDescent="0.3">
      <c r="A4801" s="26">
        <v>812507</v>
      </c>
      <c r="B4801" s="42">
        <v>812507</v>
      </c>
      <c r="C4801" s="43" t="s">
        <v>2054</v>
      </c>
      <c r="D4801" s="99">
        <f>IF(ISERROR(VLOOKUP(A4801,'CGN-2015-001'!A4800:I9947,4,0)),0,VLOOKUP(A4801,'CGN-2015-001'!A4800:I9947,4,0))</f>
        <v>0</v>
      </c>
      <c r="E4801" s="45">
        <f>IF(ISERROR(VLOOKUP(A4801,[3]Hoja1!$A$1:$F$369,4,0)),0,VLOOKUP(A4801,[3]Hoja1!$A$1:$F$369,4,0))</f>
        <v>0</v>
      </c>
      <c r="F4801" s="45">
        <f>IF(ISERROR(VLOOKUP(A4801,[3]Hoja1!$A$1:$F$369,5,0)),0,VLOOKUP(A4801,[3]Hoja1!$A$1:$F$369,5,0))</f>
        <v>0</v>
      </c>
      <c r="G4801" s="102">
        <f>IF(ISERROR(VLOOKUP(A4801,'CGN-2015-001'!A4800:I9947,7,0)),0,VLOOKUP(A4801,'CGN-2015-001'!A4800:I9947,7,0))</f>
        <v>0</v>
      </c>
      <c r="H4801" s="44"/>
      <c r="I4801" s="46"/>
      <c r="J4801" s="113">
        <f t="shared" si="374"/>
        <v>0</v>
      </c>
      <c r="K4801" s="114">
        <f t="shared" si="375"/>
        <v>0</v>
      </c>
      <c r="L4801" s="31">
        <f t="shared" si="376"/>
        <v>0</v>
      </c>
      <c r="M4801" s="1">
        <f t="shared" si="377"/>
        <v>0</v>
      </c>
      <c r="N4801" s="1">
        <f t="shared" si="378"/>
        <v>6</v>
      </c>
    </row>
    <row r="4802" spans="1:14" ht="16.5" hidden="1" thickBot="1" x14ac:dyDescent="0.3">
      <c r="A4802" s="26">
        <v>812508</v>
      </c>
      <c r="B4802" s="42">
        <v>812508</v>
      </c>
      <c r="C4802" s="43" t="s">
        <v>2055</v>
      </c>
      <c r="D4802" s="99">
        <f>IF(ISERROR(VLOOKUP(A4802,'CGN-2015-001'!A4801:I9948,4,0)),0,VLOOKUP(A4802,'CGN-2015-001'!A4801:I9948,4,0))</f>
        <v>0</v>
      </c>
      <c r="E4802" s="45">
        <f>IF(ISERROR(VLOOKUP(A4802,[3]Hoja1!$A$1:$F$369,4,0)),0,VLOOKUP(A4802,[3]Hoja1!$A$1:$F$369,4,0))</f>
        <v>0</v>
      </c>
      <c r="F4802" s="45">
        <f>IF(ISERROR(VLOOKUP(A4802,[3]Hoja1!$A$1:$F$369,5,0)),0,VLOOKUP(A4802,[3]Hoja1!$A$1:$F$369,5,0))</f>
        <v>0</v>
      </c>
      <c r="G4802" s="102">
        <f>IF(ISERROR(VLOOKUP(A4802,'CGN-2015-001'!A4801:I9948,7,0)),0,VLOOKUP(A4802,'CGN-2015-001'!A4801:I9948,7,0))</f>
        <v>0</v>
      </c>
      <c r="H4802" s="44"/>
      <c r="I4802" s="46"/>
      <c r="J4802" s="113">
        <f t="shared" si="374"/>
        <v>0</v>
      </c>
      <c r="K4802" s="114">
        <f t="shared" si="375"/>
        <v>0</v>
      </c>
      <c r="L4802" s="31">
        <f t="shared" si="376"/>
        <v>0</v>
      </c>
      <c r="M4802" s="1">
        <f t="shared" si="377"/>
        <v>0</v>
      </c>
      <c r="N4802" s="1">
        <f t="shared" si="378"/>
        <v>6</v>
      </c>
    </row>
    <row r="4803" spans="1:14" ht="16.5" hidden="1" thickBot="1" x14ac:dyDescent="0.3">
      <c r="A4803" s="26">
        <v>812509</v>
      </c>
      <c r="B4803" s="42">
        <v>812509</v>
      </c>
      <c r="C4803" s="43" t="s">
        <v>239</v>
      </c>
      <c r="D4803" s="99">
        <f>IF(ISERROR(VLOOKUP(A4803,'CGN-2015-001'!A4802:I9949,4,0)),0,VLOOKUP(A4803,'CGN-2015-001'!A4802:I9949,4,0))</f>
        <v>0</v>
      </c>
      <c r="E4803" s="45">
        <f>IF(ISERROR(VLOOKUP(A4803,[3]Hoja1!$A$1:$F$369,4,0)),0,VLOOKUP(A4803,[3]Hoja1!$A$1:$F$369,4,0))</f>
        <v>0</v>
      </c>
      <c r="F4803" s="45">
        <f>IF(ISERROR(VLOOKUP(A4803,[3]Hoja1!$A$1:$F$369,5,0)),0,VLOOKUP(A4803,[3]Hoja1!$A$1:$F$369,5,0))</f>
        <v>0</v>
      </c>
      <c r="G4803" s="102">
        <f>IF(ISERROR(VLOOKUP(A4803,'CGN-2015-001'!A4802:I9949,7,0)),0,VLOOKUP(A4803,'CGN-2015-001'!A4802:I9949,7,0))</f>
        <v>0</v>
      </c>
      <c r="H4803" s="44"/>
      <c r="I4803" s="46"/>
      <c r="J4803" s="113">
        <f t="shared" si="374"/>
        <v>0</v>
      </c>
      <c r="K4803" s="114">
        <f t="shared" si="375"/>
        <v>0</v>
      </c>
      <c r="L4803" s="31">
        <f t="shared" si="376"/>
        <v>0</v>
      </c>
      <c r="M4803" s="1">
        <f t="shared" si="377"/>
        <v>0</v>
      </c>
      <c r="N4803" s="1">
        <f t="shared" si="378"/>
        <v>6</v>
      </c>
    </row>
    <row r="4804" spans="1:14" ht="16.5" hidden="1" thickBot="1" x14ac:dyDescent="0.3">
      <c r="A4804" s="26">
        <v>812510</v>
      </c>
      <c r="B4804" s="42">
        <v>812510</v>
      </c>
      <c r="C4804" s="43" t="s">
        <v>2056</v>
      </c>
      <c r="D4804" s="99">
        <f>IF(ISERROR(VLOOKUP(A4804,'CGN-2015-001'!A4803:I9950,4,0)),0,VLOOKUP(A4804,'CGN-2015-001'!A4803:I9950,4,0))</f>
        <v>0</v>
      </c>
      <c r="E4804" s="45">
        <f>IF(ISERROR(VLOOKUP(A4804,[3]Hoja1!$A$1:$F$369,4,0)),0,VLOOKUP(A4804,[3]Hoja1!$A$1:$F$369,4,0))</f>
        <v>0</v>
      </c>
      <c r="F4804" s="45">
        <f>IF(ISERROR(VLOOKUP(A4804,[3]Hoja1!$A$1:$F$369,5,0)),0,VLOOKUP(A4804,[3]Hoja1!$A$1:$F$369,5,0))</f>
        <v>0</v>
      </c>
      <c r="G4804" s="102">
        <f>IF(ISERROR(VLOOKUP(A4804,'CGN-2015-001'!A4803:I9950,7,0)),0,VLOOKUP(A4804,'CGN-2015-001'!A4803:I9950,7,0))</f>
        <v>0</v>
      </c>
      <c r="H4804" s="44"/>
      <c r="I4804" s="46"/>
      <c r="J4804" s="113">
        <f t="shared" si="374"/>
        <v>0</v>
      </c>
      <c r="K4804" s="114">
        <f t="shared" si="375"/>
        <v>0</v>
      </c>
      <c r="L4804" s="31">
        <f t="shared" si="376"/>
        <v>0</v>
      </c>
      <c r="M4804" s="1">
        <f t="shared" si="377"/>
        <v>0</v>
      </c>
      <c r="N4804" s="1">
        <f t="shared" si="378"/>
        <v>6</v>
      </c>
    </row>
    <row r="4805" spans="1:14" ht="16.5" hidden="1" thickBot="1" x14ac:dyDescent="0.3">
      <c r="A4805" s="26">
        <v>8128</v>
      </c>
      <c r="B4805" s="48">
        <v>812800</v>
      </c>
      <c r="C4805" s="49" t="s">
        <v>2057</v>
      </c>
      <c r="D4805" s="99">
        <f>IF(ISERROR(VLOOKUP(A4805,'CGN-2015-001'!A4804:I9951,4,0)),0,VLOOKUP(A4805,'CGN-2015-001'!A4804:I9951,4,0))</f>
        <v>0</v>
      </c>
      <c r="E4805" s="40">
        <f>IF(ISERROR(VLOOKUP(A4805,[3]Hoja1!$A$1:$F$369,4,0)),0,VLOOKUP(A4805,[3]Hoja1!$A$1:$F$369,4,0))</f>
        <v>0</v>
      </c>
      <c r="F4805" s="40">
        <f>IF(ISERROR(VLOOKUP(A4805,[3]Hoja1!$A$1:$F$369,5,0)),0,VLOOKUP(A4805,[3]Hoja1!$A$1:$F$369,5,0))</f>
        <v>0</v>
      </c>
      <c r="G4805" s="102">
        <f>IF(ISERROR(VLOOKUP(A4805,'CGN-2015-001'!A4804:I9951,7,0)),0,VLOOKUP(A4805,'CGN-2015-001'!A4804:I9951,7,0))</f>
        <v>0</v>
      </c>
      <c r="H4805" s="50"/>
      <c r="I4805" s="51"/>
      <c r="J4805" s="113">
        <f t="shared" si="374"/>
        <v>0</v>
      </c>
      <c r="K4805" s="114">
        <f t="shared" si="375"/>
        <v>0</v>
      </c>
      <c r="L4805" s="31">
        <f t="shared" si="376"/>
        <v>0</v>
      </c>
      <c r="M4805" s="1">
        <f t="shared" si="377"/>
        <v>0</v>
      </c>
      <c r="N4805" s="1">
        <f t="shared" si="378"/>
        <v>4</v>
      </c>
    </row>
    <row r="4806" spans="1:14" ht="16.5" hidden="1" thickBot="1" x14ac:dyDescent="0.3">
      <c r="A4806" s="26">
        <v>812801</v>
      </c>
      <c r="B4806" s="42">
        <v>812801</v>
      </c>
      <c r="C4806" s="43" t="s">
        <v>2058</v>
      </c>
      <c r="D4806" s="99">
        <f>IF(ISERROR(VLOOKUP(A4806,'CGN-2015-001'!A4805:I9952,4,0)),0,VLOOKUP(A4806,'CGN-2015-001'!A4805:I9952,4,0))</f>
        <v>0</v>
      </c>
      <c r="E4806" s="45">
        <f>IF(ISERROR(VLOOKUP(A4806,[3]Hoja1!$A$1:$F$369,4,0)),0,VLOOKUP(A4806,[3]Hoja1!$A$1:$F$369,4,0))</f>
        <v>0</v>
      </c>
      <c r="F4806" s="45">
        <f>IF(ISERROR(VLOOKUP(A4806,[3]Hoja1!$A$1:$F$369,5,0)),0,VLOOKUP(A4806,[3]Hoja1!$A$1:$F$369,5,0))</f>
        <v>0</v>
      </c>
      <c r="G4806" s="102">
        <f>IF(ISERROR(VLOOKUP(A4806,'CGN-2015-001'!A4805:I9952,7,0)),0,VLOOKUP(A4806,'CGN-2015-001'!A4805:I9952,7,0))</f>
        <v>0</v>
      </c>
      <c r="H4806" s="44"/>
      <c r="I4806" s="46"/>
      <c r="J4806" s="113">
        <f t="shared" si="374"/>
        <v>0</v>
      </c>
      <c r="K4806" s="114">
        <f t="shared" si="375"/>
        <v>0</v>
      </c>
      <c r="L4806" s="31">
        <f t="shared" si="376"/>
        <v>0</v>
      </c>
      <c r="M4806" s="1">
        <f t="shared" si="377"/>
        <v>0</v>
      </c>
      <c r="N4806" s="1">
        <f t="shared" si="378"/>
        <v>6</v>
      </c>
    </row>
    <row r="4807" spans="1:14" ht="16.5" hidden="1" thickBot="1" x14ac:dyDescent="0.3">
      <c r="A4807" s="26">
        <v>812802</v>
      </c>
      <c r="B4807" s="42">
        <v>812802</v>
      </c>
      <c r="C4807" s="43" t="s">
        <v>2059</v>
      </c>
      <c r="D4807" s="99">
        <f>IF(ISERROR(VLOOKUP(A4807,'CGN-2015-001'!A4806:I9953,4,0)),0,VLOOKUP(A4807,'CGN-2015-001'!A4806:I9953,4,0))</f>
        <v>0</v>
      </c>
      <c r="E4807" s="45">
        <f>IF(ISERROR(VLOOKUP(A4807,[3]Hoja1!$A$1:$F$369,4,0)),0,VLOOKUP(A4807,[3]Hoja1!$A$1:$F$369,4,0))</f>
        <v>0</v>
      </c>
      <c r="F4807" s="45">
        <f>IF(ISERROR(VLOOKUP(A4807,[3]Hoja1!$A$1:$F$369,5,0)),0,VLOOKUP(A4807,[3]Hoja1!$A$1:$F$369,5,0))</f>
        <v>0</v>
      </c>
      <c r="G4807" s="102">
        <f>IF(ISERROR(VLOOKUP(A4807,'CGN-2015-001'!A4806:I9953,7,0)),0,VLOOKUP(A4807,'CGN-2015-001'!A4806:I9953,7,0))</f>
        <v>0</v>
      </c>
      <c r="H4807" s="44"/>
      <c r="I4807" s="46"/>
      <c r="J4807" s="113">
        <f t="shared" si="374"/>
        <v>0</v>
      </c>
      <c r="K4807" s="114">
        <f t="shared" si="375"/>
        <v>0</v>
      </c>
      <c r="L4807" s="31">
        <f t="shared" si="376"/>
        <v>0</v>
      </c>
      <c r="M4807" s="1">
        <f t="shared" si="377"/>
        <v>0</v>
      </c>
      <c r="N4807" s="1">
        <f t="shared" si="378"/>
        <v>6</v>
      </c>
    </row>
    <row r="4808" spans="1:14" ht="16.5" hidden="1" thickBot="1" x14ac:dyDescent="0.3">
      <c r="A4808" s="26">
        <v>812803</v>
      </c>
      <c r="B4808" s="42">
        <v>812803</v>
      </c>
      <c r="C4808" s="43" t="s">
        <v>2060</v>
      </c>
      <c r="D4808" s="99">
        <f>IF(ISERROR(VLOOKUP(A4808,'CGN-2015-001'!A4807:I9954,4,0)),0,VLOOKUP(A4808,'CGN-2015-001'!A4807:I9954,4,0))</f>
        <v>0</v>
      </c>
      <c r="E4808" s="45">
        <f>IF(ISERROR(VLOOKUP(A4808,[3]Hoja1!$A$1:$F$369,4,0)),0,VLOOKUP(A4808,[3]Hoja1!$A$1:$F$369,4,0))</f>
        <v>0</v>
      </c>
      <c r="F4808" s="45">
        <f>IF(ISERROR(VLOOKUP(A4808,[3]Hoja1!$A$1:$F$369,5,0)),0,VLOOKUP(A4808,[3]Hoja1!$A$1:$F$369,5,0))</f>
        <v>0</v>
      </c>
      <c r="G4808" s="102">
        <f>IF(ISERROR(VLOOKUP(A4808,'CGN-2015-001'!A4807:I9954,7,0)),0,VLOOKUP(A4808,'CGN-2015-001'!A4807:I9954,7,0))</f>
        <v>0</v>
      </c>
      <c r="H4808" s="44"/>
      <c r="I4808" s="46"/>
      <c r="J4808" s="113">
        <f t="shared" si="374"/>
        <v>0</v>
      </c>
      <c r="K4808" s="114">
        <f t="shared" si="375"/>
        <v>0</v>
      </c>
      <c r="L4808" s="31">
        <f t="shared" si="376"/>
        <v>0</v>
      </c>
      <c r="M4808" s="1">
        <f t="shared" si="377"/>
        <v>0</v>
      </c>
      <c r="N4808" s="1">
        <f t="shared" si="378"/>
        <v>6</v>
      </c>
    </row>
    <row r="4809" spans="1:14" ht="16.5" hidden="1" thickBot="1" x14ac:dyDescent="0.3">
      <c r="A4809" s="26">
        <v>812804</v>
      </c>
      <c r="B4809" s="42">
        <v>812804</v>
      </c>
      <c r="C4809" s="43" t="s">
        <v>2061</v>
      </c>
      <c r="D4809" s="99">
        <f>IF(ISERROR(VLOOKUP(A4809,'CGN-2015-001'!A4808:I9955,4,0)),0,VLOOKUP(A4809,'CGN-2015-001'!A4808:I9955,4,0))</f>
        <v>0</v>
      </c>
      <c r="E4809" s="45">
        <f>IF(ISERROR(VLOOKUP(A4809,[3]Hoja1!$A$1:$F$369,4,0)),0,VLOOKUP(A4809,[3]Hoja1!$A$1:$F$369,4,0))</f>
        <v>0</v>
      </c>
      <c r="F4809" s="45">
        <f>IF(ISERROR(VLOOKUP(A4809,[3]Hoja1!$A$1:$F$369,5,0)),0,VLOOKUP(A4809,[3]Hoja1!$A$1:$F$369,5,0))</f>
        <v>0</v>
      </c>
      <c r="G4809" s="102">
        <f>IF(ISERROR(VLOOKUP(A4809,'CGN-2015-001'!A4808:I9955,7,0)),0,VLOOKUP(A4809,'CGN-2015-001'!A4808:I9955,7,0))</f>
        <v>0</v>
      </c>
      <c r="H4809" s="44"/>
      <c r="I4809" s="46"/>
      <c r="J4809" s="113">
        <f t="shared" si="374"/>
        <v>0</v>
      </c>
      <c r="K4809" s="114">
        <f t="shared" si="375"/>
        <v>0</v>
      </c>
      <c r="L4809" s="31">
        <f t="shared" si="376"/>
        <v>0</v>
      </c>
      <c r="M4809" s="1">
        <f t="shared" si="377"/>
        <v>0</v>
      </c>
      <c r="N4809" s="1">
        <f t="shared" si="378"/>
        <v>6</v>
      </c>
    </row>
    <row r="4810" spans="1:14" ht="16.5" hidden="1" thickBot="1" x14ac:dyDescent="0.3">
      <c r="A4810" s="26">
        <v>812805</v>
      </c>
      <c r="B4810" s="42">
        <v>812805</v>
      </c>
      <c r="C4810" s="43" t="s">
        <v>2062</v>
      </c>
      <c r="D4810" s="99">
        <f>IF(ISERROR(VLOOKUP(A4810,'CGN-2015-001'!A4809:I9956,4,0)),0,VLOOKUP(A4810,'CGN-2015-001'!A4809:I9956,4,0))</f>
        <v>0</v>
      </c>
      <c r="E4810" s="45">
        <f>IF(ISERROR(VLOOKUP(A4810,[3]Hoja1!$A$1:$F$369,4,0)),0,VLOOKUP(A4810,[3]Hoja1!$A$1:$F$369,4,0))</f>
        <v>0</v>
      </c>
      <c r="F4810" s="45">
        <f>IF(ISERROR(VLOOKUP(A4810,[3]Hoja1!$A$1:$F$369,5,0)),0,VLOOKUP(A4810,[3]Hoja1!$A$1:$F$369,5,0))</f>
        <v>0</v>
      </c>
      <c r="G4810" s="102">
        <f>IF(ISERROR(VLOOKUP(A4810,'CGN-2015-001'!A4809:I9956,7,0)),0,VLOOKUP(A4810,'CGN-2015-001'!A4809:I9956,7,0))</f>
        <v>0</v>
      </c>
      <c r="H4810" s="44"/>
      <c r="I4810" s="46"/>
      <c r="J4810" s="113">
        <f t="shared" si="374"/>
        <v>0</v>
      </c>
      <c r="K4810" s="114">
        <f t="shared" si="375"/>
        <v>0</v>
      </c>
      <c r="L4810" s="31">
        <f t="shared" si="376"/>
        <v>0</v>
      </c>
      <c r="M4810" s="1">
        <f t="shared" si="377"/>
        <v>0</v>
      </c>
      <c r="N4810" s="1">
        <f t="shared" si="378"/>
        <v>6</v>
      </c>
    </row>
    <row r="4811" spans="1:14" ht="16.5" hidden="1" thickBot="1" x14ac:dyDescent="0.3">
      <c r="A4811" s="26">
        <v>812806</v>
      </c>
      <c r="B4811" s="42">
        <v>812806</v>
      </c>
      <c r="C4811" s="43" t="s">
        <v>2063</v>
      </c>
      <c r="D4811" s="99">
        <f>IF(ISERROR(VLOOKUP(A4811,'CGN-2015-001'!A4810:I9957,4,0)),0,VLOOKUP(A4811,'CGN-2015-001'!A4810:I9957,4,0))</f>
        <v>0</v>
      </c>
      <c r="E4811" s="45">
        <f>IF(ISERROR(VLOOKUP(A4811,[3]Hoja1!$A$1:$F$369,4,0)),0,VLOOKUP(A4811,[3]Hoja1!$A$1:$F$369,4,0))</f>
        <v>0</v>
      </c>
      <c r="F4811" s="45">
        <f>IF(ISERROR(VLOOKUP(A4811,[3]Hoja1!$A$1:$F$369,5,0)),0,VLOOKUP(A4811,[3]Hoja1!$A$1:$F$369,5,0))</f>
        <v>0</v>
      </c>
      <c r="G4811" s="102">
        <f>IF(ISERROR(VLOOKUP(A4811,'CGN-2015-001'!A4810:I9957,7,0)),0,VLOOKUP(A4811,'CGN-2015-001'!A4810:I9957,7,0))</f>
        <v>0</v>
      </c>
      <c r="H4811" s="44"/>
      <c r="I4811" s="46"/>
      <c r="J4811" s="113">
        <f t="shared" ref="J4811:J4874" si="379">D4811-G4811</f>
        <v>0</v>
      </c>
      <c r="K4811" s="114">
        <f t="shared" ref="K4811:K4874" si="380">IF(ISERROR(((D4811/G4811)-100%)),0,((D4811/G4811)-100%))</f>
        <v>0</v>
      </c>
      <c r="L4811" s="31">
        <f t="shared" ref="L4811:L4874" si="381">+G4811-H4811-I4811</f>
        <v>0</v>
      </c>
      <c r="M4811" s="1">
        <f t="shared" ref="M4811:M4874" si="382">IF(D4811&lt;&gt;0,1,IF(G4811&lt;&gt;0,2,IF(F4811&lt;&gt;0,3,IF(E4811&lt;&gt;0,4,0))))</f>
        <v>0</v>
      </c>
      <c r="N4811" s="1">
        <f t="shared" ref="N4811:N4874" si="383">+LEN(A4811)</f>
        <v>6</v>
      </c>
    </row>
    <row r="4812" spans="1:14" ht="16.5" hidden="1" thickBot="1" x14ac:dyDescent="0.3">
      <c r="A4812" s="26">
        <v>812807</v>
      </c>
      <c r="B4812" s="42">
        <v>812807</v>
      </c>
      <c r="C4812" s="43" t="s">
        <v>2064</v>
      </c>
      <c r="D4812" s="99">
        <f>IF(ISERROR(VLOOKUP(A4812,'CGN-2015-001'!A4811:I9958,4,0)),0,VLOOKUP(A4812,'CGN-2015-001'!A4811:I9958,4,0))</f>
        <v>0</v>
      </c>
      <c r="E4812" s="45">
        <f>IF(ISERROR(VLOOKUP(A4812,[3]Hoja1!$A$1:$F$369,4,0)),0,VLOOKUP(A4812,[3]Hoja1!$A$1:$F$369,4,0))</f>
        <v>0</v>
      </c>
      <c r="F4812" s="45">
        <f>IF(ISERROR(VLOOKUP(A4812,[3]Hoja1!$A$1:$F$369,5,0)),0,VLOOKUP(A4812,[3]Hoja1!$A$1:$F$369,5,0))</f>
        <v>0</v>
      </c>
      <c r="G4812" s="102">
        <f>IF(ISERROR(VLOOKUP(A4812,'CGN-2015-001'!A4811:I9958,7,0)),0,VLOOKUP(A4812,'CGN-2015-001'!A4811:I9958,7,0))</f>
        <v>0</v>
      </c>
      <c r="H4812" s="44"/>
      <c r="I4812" s="46"/>
      <c r="J4812" s="113">
        <f t="shared" si="379"/>
        <v>0</v>
      </c>
      <c r="K4812" s="114">
        <f t="shared" si="380"/>
        <v>0</v>
      </c>
      <c r="L4812" s="31">
        <f t="shared" si="381"/>
        <v>0</v>
      </c>
      <c r="M4812" s="1">
        <f t="shared" si="382"/>
        <v>0</v>
      </c>
      <c r="N4812" s="1">
        <f t="shared" si="383"/>
        <v>6</v>
      </c>
    </row>
    <row r="4813" spans="1:14" ht="16.5" hidden="1" thickBot="1" x14ac:dyDescent="0.3">
      <c r="A4813" s="26">
        <v>812890</v>
      </c>
      <c r="B4813" s="42">
        <v>812890</v>
      </c>
      <c r="C4813" s="43" t="s">
        <v>2065</v>
      </c>
      <c r="D4813" s="99">
        <f>IF(ISERROR(VLOOKUP(A4813,'CGN-2015-001'!A4812:I9959,4,0)),0,VLOOKUP(A4813,'CGN-2015-001'!A4812:I9959,4,0))</f>
        <v>0</v>
      </c>
      <c r="E4813" s="45">
        <f>IF(ISERROR(VLOOKUP(A4813,[3]Hoja1!$A$1:$F$369,4,0)),0,VLOOKUP(A4813,[3]Hoja1!$A$1:$F$369,4,0))</f>
        <v>0</v>
      </c>
      <c r="F4813" s="45">
        <f>IF(ISERROR(VLOOKUP(A4813,[3]Hoja1!$A$1:$F$369,5,0)),0,VLOOKUP(A4813,[3]Hoja1!$A$1:$F$369,5,0))</f>
        <v>0</v>
      </c>
      <c r="G4813" s="102">
        <f>IF(ISERROR(VLOOKUP(A4813,'CGN-2015-001'!A4812:I9959,7,0)),0,VLOOKUP(A4813,'CGN-2015-001'!A4812:I9959,7,0))</f>
        <v>0</v>
      </c>
      <c r="H4813" s="44"/>
      <c r="I4813" s="46"/>
      <c r="J4813" s="113">
        <f t="shared" si="379"/>
        <v>0</v>
      </c>
      <c r="K4813" s="114">
        <f t="shared" si="380"/>
        <v>0</v>
      </c>
      <c r="L4813" s="31">
        <f t="shared" si="381"/>
        <v>0</v>
      </c>
      <c r="M4813" s="1">
        <f t="shared" si="382"/>
        <v>0</v>
      </c>
      <c r="N4813" s="1">
        <f t="shared" si="383"/>
        <v>6</v>
      </c>
    </row>
    <row r="4814" spans="1:14" ht="16.5" hidden="1" thickBot="1" x14ac:dyDescent="0.3">
      <c r="A4814" s="26">
        <v>8129</v>
      </c>
      <c r="B4814" s="48">
        <v>812900</v>
      </c>
      <c r="C4814" s="49" t="s">
        <v>2066</v>
      </c>
      <c r="D4814" s="99">
        <f>IF(ISERROR(VLOOKUP(A4814,'CGN-2015-001'!A4813:I9960,4,0)),0,VLOOKUP(A4814,'CGN-2015-001'!A4813:I9960,4,0))</f>
        <v>0</v>
      </c>
      <c r="E4814" s="40">
        <f>IF(ISERROR(VLOOKUP(A4814,[3]Hoja1!$A$1:$F$369,4,0)),0,VLOOKUP(A4814,[3]Hoja1!$A$1:$F$369,4,0))</f>
        <v>0</v>
      </c>
      <c r="F4814" s="40">
        <f>IF(ISERROR(VLOOKUP(A4814,[3]Hoja1!$A$1:$F$369,5,0)),0,VLOOKUP(A4814,[3]Hoja1!$A$1:$F$369,5,0))</f>
        <v>0</v>
      </c>
      <c r="G4814" s="102">
        <f>IF(ISERROR(VLOOKUP(A4814,'CGN-2015-001'!A4813:I9960,7,0)),0,VLOOKUP(A4814,'CGN-2015-001'!A4813:I9960,7,0))</f>
        <v>0</v>
      </c>
      <c r="H4814" s="50"/>
      <c r="I4814" s="51"/>
      <c r="J4814" s="113">
        <f t="shared" si="379"/>
        <v>0</v>
      </c>
      <c r="K4814" s="114">
        <f t="shared" si="380"/>
        <v>0</v>
      </c>
      <c r="L4814" s="31">
        <f t="shared" si="381"/>
        <v>0</v>
      </c>
      <c r="M4814" s="1">
        <f t="shared" si="382"/>
        <v>0</v>
      </c>
      <c r="N4814" s="1">
        <f t="shared" si="383"/>
        <v>4</v>
      </c>
    </row>
    <row r="4815" spans="1:14" ht="16.5" hidden="1" thickBot="1" x14ac:dyDescent="0.3">
      <c r="A4815" s="26">
        <v>812907</v>
      </c>
      <c r="B4815" s="42">
        <v>812907</v>
      </c>
      <c r="C4815" s="43" t="s">
        <v>2067</v>
      </c>
      <c r="D4815" s="99">
        <f>IF(ISERROR(VLOOKUP(A4815,'CGN-2015-001'!A4814:I9961,4,0)),0,VLOOKUP(A4815,'CGN-2015-001'!A4814:I9961,4,0))</f>
        <v>0</v>
      </c>
      <c r="E4815" s="45">
        <f>IF(ISERROR(VLOOKUP(A4815,[3]Hoja1!$A$1:$F$369,4,0)),0,VLOOKUP(A4815,[3]Hoja1!$A$1:$F$369,4,0))</f>
        <v>0</v>
      </c>
      <c r="F4815" s="45">
        <f>IF(ISERROR(VLOOKUP(A4815,[3]Hoja1!$A$1:$F$369,5,0)),0,VLOOKUP(A4815,[3]Hoja1!$A$1:$F$369,5,0))</f>
        <v>0</v>
      </c>
      <c r="G4815" s="102">
        <f>IF(ISERROR(VLOOKUP(A4815,'CGN-2015-001'!A4814:I9961,7,0)),0,VLOOKUP(A4815,'CGN-2015-001'!A4814:I9961,7,0))</f>
        <v>0</v>
      </c>
      <c r="H4815" s="44"/>
      <c r="I4815" s="46"/>
      <c r="J4815" s="113">
        <f t="shared" si="379"/>
        <v>0</v>
      </c>
      <c r="K4815" s="114">
        <f t="shared" si="380"/>
        <v>0</v>
      </c>
      <c r="L4815" s="31">
        <f t="shared" si="381"/>
        <v>0</v>
      </c>
      <c r="M4815" s="1">
        <f t="shared" si="382"/>
        <v>0</v>
      </c>
      <c r="N4815" s="1">
        <f t="shared" si="383"/>
        <v>6</v>
      </c>
    </row>
    <row r="4816" spans="1:14" ht="16.5" hidden="1" thickBot="1" x14ac:dyDescent="0.3">
      <c r="A4816" s="26">
        <v>812908</v>
      </c>
      <c r="B4816" s="42">
        <v>812908</v>
      </c>
      <c r="C4816" s="43" t="s">
        <v>2068</v>
      </c>
      <c r="D4816" s="99">
        <f>IF(ISERROR(VLOOKUP(A4816,'CGN-2015-001'!A4815:I9962,4,0)),0,VLOOKUP(A4816,'CGN-2015-001'!A4815:I9962,4,0))</f>
        <v>0</v>
      </c>
      <c r="E4816" s="45">
        <f>IF(ISERROR(VLOOKUP(A4816,[3]Hoja1!$A$1:$F$369,4,0)),0,VLOOKUP(A4816,[3]Hoja1!$A$1:$F$369,4,0))</f>
        <v>0</v>
      </c>
      <c r="F4816" s="45">
        <f>IF(ISERROR(VLOOKUP(A4816,[3]Hoja1!$A$1:$F$369,5,0)),0,VLOOKUP(A4816,[3]Hoja1!$A$1:$F$369,5,0))</f>
        <v>0</v>
      </c>
      <c r="G4816" s="102">
        <f>IF(ISERROR(VLOOKUP(A4816,'CGN-2015-001'!A4815:I9962,7,0)),0,VLOOKUP(A4816,'CGN-2015-001'!A4815:I9962,7,0))</f>
        <v>0</v>
      </c>
      <c r="H4816" s="44"/>
      <c r="I4816" s="46"/>
      <c r="J4816" s="113">
        <f t="shared" si="379"/>
        <v>0</v>
      </c>
      <c r="K4816" s="114">
        <f t="shared" si="380"/>
        <v>0</v>
      </c>
      <c r="L4816" s="31">
        <f t="shared" si="381"/>
        <v>0</v>
      </c>
      <c r="M4816" s="1">
        <f t="shared" si="382"/>
        <v>0</v>
      </c>
      <c r="N4816" s="1">
        <f t="shared" si="383"/>
        <v>6</v>
      </c>
    </row>
    <row r="4817" spans="1:14" ht="16.5" hidden="1" thickBot="1" x14ac:dyDescent="0.3">
      <c r="A4817" s="26">
        <v>8130</v>
      </c>
      <c r="B4817" s="48">
        <v>813000</v>
      </c>
      <c r="C4817" s="49" t="s">
        <v>2069</v>
      </c>
      <c r="D4817" s="99">
        <f>IF(ISERROR(VLOOKUP(A4817,'CGN-2015-001'!A4816:I9963,4,0)),0,VLOOKUP(A4817,'CGN-2015-001'!A4816:I9963,4,0))</f>
        <v>0</v>
      </c>
      <c r="E4817" s="40">
        <f>IF(ISERROR(VLOOKUP(A4817,[3]Hoja1!$A$1:$F$369,4,0)),0,VLOOKUP(A4817,[3]Hoja1!$A$1:$F$369,4,0))</f>
        <v>0</v>
      </c>
      <c r="F4817" s="40">
        <f>IF(ISERROR(VLOOKUP(A4817,[3]Hoja1!$A$1:$F$369,5,0)),0,VLOOKUP(A4817,[3]Hoja1!$A$1:$F$369,5,0))</f>
        <v>0</v>
      </c>
      <c r="G4817" s="102">
        <f>IF(ISERROR(VLOOKUP(A4817,'CGN-2015-001'!A4816:I9963,7,0)),0,VLOOKUP(A4817,'CGN-2015-001'!A4816:I9963,7,0))</f>
        <v>0</v>
      </c>
      <c r="H4817" s="50"/>
      <c r="I4817" s="51"/>
      <c r="J4817" s="113">
        <f t="shared" si="379"/>
        <v>0</v>
      </c>
      <c r="K4817" s="114">
        <f t="shared" si="380"/>
        <v>0</v>
      </c>
      <c r="L4817" s="31">
        <f t="shared" si="381"/>
        <v>0</v>
      </c>
      <c r="M4817" s="1">
        <f t="shared" si="382"/>
        <v>0</v>
      </c>
      <c r="N4817" s="1">
        <f t="shared" si="383"/>
        <v>4</v>
      </c>
    </row>
    <row r="4818" spans="1:14" ht="16.5" hidden="1" thickBot="1" x14ac:dyDescent="0.3">
      <c r="A4818" s="26">
        <v>813001</v>
      </c>
      <c r="B4818" s="42">
        <v>813001</v>
      </c>
      <c r="C4818" s="43" t="s">
        <v>1364</v>
      </c>
      <c r="D4818" s="99">
        <f>IF(ISERROR(VLOOKUP(A4818,'CGN-2015-001'!A4817:I9964,4,0)),0,VLOOKUP(A4818,'CGN-2015-001'!A4817:I9964,4,0))</f>
        <v>0</v>
      </c>
      <c r="E4818" s="45">
        <f>IF(ISERROR(VLOOKUP(A4818,[3]Hoja1!$A$1:$F$369,4,0)),0,VLOOKUP(A4818,[3]Hoja1!$A$1:$F$369,4,0))</f>
        <v>0</v>
      </c>
      <c r="F4818" s="45">
        <f>IF(ISERROR(VLOOKUP(A4818,[3]Hoja1!$A$1:$F$369,5,0)),0,VLOOKUP(A4818,[3]Hoja1!$A$1:$F$369,5,0))</f>
        <v>0</v>
      </c>
      <c r="G4818" s="102">
        <f>IF(ISERROR(VLOOKUP(A4818,'CGN-2015-001'!A4817:I9964,7,0)),0,VLOOKUP(A4818,'CGN-2015-001'!A4817:I9964,7,0))</f>
        <v>0</v>
      </c>
      <c r="H4818" s="44"/>
      <c r="I4818" s="46"/>
      <c r="J4818" s="113">
        <f t="shared" si="379"/>
        <v>0</v>
      </c>
      <c r="K4818" s="114">
        <f t="shared" si="380"/>
        <v>0</v>
      </c>
      <c r="L4818" s="31">
        <f t="shared" si="381"/>
        <v>0</v>
      </c>
      <c r="M4818" s="1">
        <f t="shared" si="382"/>
        <v>0</v>
      </c>
      <c r="N4818" s="1">
        <f t="shared" si="383"/>
        <v>6</v>
      </c>
    </row>
    <row r="4819" spans="1:14" ht="16.5" hidden="1" thickBot="1" x14ac:dyDescent="0.3">
      <c r="A4819" s="26">
        <v>813002</v>
      </c>
      <c r="B4819" s="42">
        <v>813002</v>
      </c>
      <c r="C4819" s="43" t="s">
        <v>801</v>
      </c>
      <c r="D4819" s="99">
        <f>IF(ISERROR(VLOOKUP(A4819,'CGN-2015-001'!A4818:I9965,4,0)),0,VLOOKUP(A4819,'CGN-2015-001'!A4818:I9965,4,0))</f>
        <v>0</v>
      </c>
      <c r="E4819" s="45">
        <f>IF(ISERROR(VLOOKUP(A4819,[3]Hoja1!$A$1:$F$369,4,0)),0,VLOOKUP(A4819,[3]Hoja1!$A$1:$F$369,4,0))</f>
        <v>0</v>
      </c>
      <c r="F4819" s="45">
        <f>IF(ISERROR(VLOOKUP(A4819,[3]Hoja1!$A$1:$F$369,5,0)),0,VLOOKUP(A4819,[3]Hoja1!$A$1:$F$369,5,0))</f>
        <v>0</v>
      </c>
      <c r="G4819" s="102">
        <f>IF(ISERROR(VLOOKUP(A4819,'CGN-2015-001'!A4818:I9965,7,0)),0,VLOOKUP(A4819,'CGN-2015-001'!A4818:I9965,7,0))</f>
        <v>0</v>
      </c>
      <c r="H4819" s="44"/>
      <c r="I4819" s="46"/>
      <c r="J4819" s="113">
        <f t="shared" si="379"/>
        <v>0</v>
      </c>
      <c r="K4819" s="114">
        <f t="shared" si="380"/>
        <v>0</v>
      </c>
      <c r="L4819" s="31">
        <f t="shared" si="381"/>
        <v>0</v>
      </c>
      <c r="M4819" s="1">
        <f t="shared" si="382"/>
        <v>0</v>
      </c>
      <c r="N4819" s="1">
        <f t="shared" si="383"/>
        <v>6</v>
      </c>
    </row>
    <row r="4820" spans="1:14" ht="16.5" hidden="1" thickBot="1" x14ac:dyDescent="0.3">
      <c r="A4820" s="26">
        <v>813003</v>
      </c>
      <c r="B4820" s="42">
        <v>813003</v>
      </c>
      <c r="C4820" s="43" t="s">
        <v>888</v>
      </c>
      <c r="D4820" s="99">
        <f>IF(ISERROR(VLOOKUP(A4820,'CGN-2015-001'!A4819:I9966,4,0)),0,VLOOKUP(A4820,'CGN-2015-001'!A4819:I9966,4,0))</f>
        <v>0</v>
      </c>
      <c r="E4820" s="45">
        <f>IF(ISERROR(VLOOKUP(A4820,[3]Hoja1!$A$1:$F$369,4,0)),0,VLOOKUP(A4820,[3]Hoja1!$A$1:$F$369,4,0))</f>
        <v>0</v>
      </c>
      <c r="F4820" s="45">
        <f>IF(ISERROR(VLOOKUP(A4820,[3]Hoja1!$A$1:$F$369,5,0)),0,VLOOKUP(A4820,[3]Hoja1!$A$1:$F$369,5,0))</f>
        <v>0</v>
      </c>
      <c r="G4820" s="102">
        <f>IF(ISERROR(VLOOKUP(A4820,'CGN-2015-001'!A4819:I9966,7,0)),0,VLOOKUP(A4820,'CGN-2015-001'!A4819:I9966,7,0))</f>
        <v>0</v>
      </c>
      <c r="H4820" s="44"/>
      <c r="I4820" s="46"/>
      <c r="J4820" s="113">
        <f t="shared" si="379"/>
        <v>0</v>
      </c>
      <c r="K4820" s="114">
        <f t="shared" si="380"/>
        <v>0</v>
      </c>
      <c r="L4820" s="31">
        <f t="shared" si="381"/>
        <v>0</v>
      </c>
      <c r="M4820" s="1">
        <f t="shared" si="382"/>
        <v>0</v>
      </c>
      <c r="N4820" s="1">
        <f t="shared" si="383"/>
        <v>6</v>
      </c>
    </row>
    <row r="4821" spans="1:14" ht="16.5" hidden="1" thickBot="1" x14ac:dyDescent="0.3">
      <c r="A4821" s="26">
        <v>813004</v>
      </c>
      <c r="B4821" s="42">
        <v>813004</v>
      </c>
      <c r="C4821" s="43" t="s">
        <v>803</v>
      </c>
      <c r="D4821" s="99">
        <f>IF(ISERROR(VLOOKUP(A4821,'CGN-2015-001'!A4820:I9967,4,0)),0,VLOOKUP(A4821,'CGN-2015-001'!A4820:I9967,4,0))</f>
        <v>0</v>
      </c>
      <c r="E4821" s="45">
        <f>IF(ISERROR(VLOOKUP(A4821,[3]Hoja1!$A$1:$F$369,4,0)),0,VLOOKUP(A4821,[3]Hoja1!$A$1:$F$369,4,0))</f>
        <v>0</v>
      </c>
      <c r="F4821" s="45">
        <f>IF(ISERROR(VLOOKUP(A4821,[3]Hoja1!$A$1:$F$369,5,0)),0,VLOOKUP(A4821,[3]Hoja1!$A$1:$F$369,5,0))</f>
        <v>0</v>
      </c>
      <c r="G4821" s="102">
        <f>IF(ISERROR(VLOOKUP(A4821,'CGN-2015-001'!A4820:I9967,7,0)),0,VLOOKUP(A4821,'CGN-2015-001'!A4820:I9967,7,0))</f>
        <v>0</v>
      </c>
      <c r="H4821" s="44"/>
      <c r="I4821" s="46"/>
      <c r="J4821" s="113">
        <f t="shared" si="379"/>
        <v>0</v>
      </c>
      <c r="K4821" s="114">
        <f t="shared" si="380"/>
        <v>0</v>
      </c>
      <c r="L4821" s="31">
        <f t="shared" si="381"/>
        <v>0</v>
      </c>
      <c r="M4821" s="1">
        <f t="shared" si="382"/>
        <v>0</v>
      </c>
      <c r="N4821" s="1">
        <f t="shared" si="383"/>
        <v>6</v>
      </c>
    </row>
    <row r="4822" spans="1:14" ht="16.5" hidden="1" thickBot="1" x14ac:dyDescent="0.3">
      <c r="A4822" s="26">
        <v>813005</v>
      </c>
      <c r="B4822" s="42">
        <v>813005</v>
      </c>
      <c r="C4822" s="43" t="s">
        <v>805</v>
      </c>
      <c r="D4822" s="99">
        <f>IF(ISERROR(VLOOKUP(A4822,'CGN-2015-001'!A4821:I9968,4,0)),0,VLOOKUP(A4822,'CGN-2015-001'!A4821:I9968,4,0))</f>
        <v>0</v>
      </c>
      <c r="E4822" s="45">
        <f>IF(ISERROR(VLOOKUP(A4822,[3]Hoja1!$A$1:$F$369,4,0)),0,VLOOKUP(A4822,[3]Hoja1!$A$1:$F$369,4,0))</f>
        <v>0</v>
      </c>
      <c r="F4822" s="45">
        <f>IF(ISERROR(VLOOKUP(A4822,[3]Hoja1!$A$1:$F$369,5,0)),0,VLOOKUP(A4822,[3]Hoja1!$A$1:$F$369,5,0))</f>
        <v>0</v>
      </c>
      <c r="G4822" s="102">
        <f>IF(ISERROR(VLOOKUP(A4822,'CGN-2015-001'!A4821:I9968,7,0)),0,VLOOKUP(A4822,'CGN-2015-001'!A4821:I9968,7,0))</f>
        <v>0</v>
      </c>
      <c r="H4822" s="44"/>
      <c r="I4822" s="46"/>
      <c r="J4822" s="113">
        <f t="shared" si="379"/>
        <v>0</v>
      </c>
      <c r="K4822" s="114">
        <f t="shared" si="380"/>
        <v>0</v>
      </c>
      <c r="L4822" s="31">
        <f t="shared" si="381"/>
        <v>0</v>
      </c>
      <c r="M4822" s="1">
        <f t="shared" si="382"/>
        <v>0</v>
      </c>
      <c r="N4822" s="1">
        <f t="shared" si="383"/>
        <v>6</v>
      </c>
    </row>
    <row r="4823" spans="1:14" ht="16.5" hidden="1" thickBot="1" x14ac:dyDescent="0.3">
      <c r="A4823" s="26">
        <v>813006</v>
      </c>
      <c r="B4823" s="42">
        <v>813006</v>
      </c>
      <c r="C4823" s="43" t="s">
        <v>2070</v>
      </c>
      <c r="D4823" s="99">
        <f>IF(ISERROR(VLOOKUP(A4823,'CGN-2015-001'!A4822:I9969,4,0)),0,VLOOKUP(A4823,'CGN-2015-001'!A4822:I9969,4,0))</f>
        <v>0</v>
      </c>
      <c r="E4823" s="45">
        <f>IF(ISERROR(VLOOKUP(A4823,[3]Hoja1!$A$1:$F$369,4,0)),0,VLOOKUP(A4823,[3]Hoja1!$A$1:$F$369,4,0))</f>
        <v>0</v>
      </c>
      <c r="F4823" s="45">
        <f>IF(ISERROR(VLOOKUP(A4823,[3]Hoja1!$A$1:$F$369,5,0)),0,VLOOKUP(A4823,[3]Hoja1!$A$1:$F$369,5,0))</f>
        <v>0</v>
      </c>
      <c r="G4823" s="102">
        <f>IF(ISERROR(VLOOKUP(A4823,'CGN-2015-001'!A4822:I9969,7,0)),0,VLOOKUP(A4823,'CGN-2015-001'!A4822:I9969,7,0))</f>
        <v>0</v>
      </c>
      <c r="H4823" s="44"/>
      <c r="I4823" s="46"/>
      <c r="J4823" s="113">
        <f t="shared" si="379"/>
        <v>0</v>
      </c>
      <c r="K4823" s="114">
        <f t="shared" si="380"/>
        <v>0</v>
      </c>
      <c r="L4823" s="31">
        <f t="shared" si="381"/>
        <v>0</v>
      </c>
      <c r="M4823" s="1">
        <f t="shared" si="382"/>
        <v>0</v>
      </c>
      <c r="N4823" s="1">
        <f t="shared" si="383"/>
        <v>6</v>
      </c>
    </row>
    <row r="4824" spans="1:14" ht="16.5" hidden="1" thickBot="1" x14ac:dyDescent="0.3">
      <c r="A4824" s="26">
        <v>813007</v>
      </c>
      <c r="B4824" s="42">
        <v>813007</v>
      </c>
      <c r="C4824" s="43" t="s">
        <v>732</v>
      </c>
      <c r="D4824" s="99">
        <f>IF(ISERROR(VLOOKUP(A4824,'CGN-2015-001'!A4823:I9970,4,0)),0,VLOOKUP(A4824,'CGN-2015-001'!A4823:I9970,4,0))</f>
        <v>0</v>
      </c>
      <c r="E4824" s="45">
        <f>IF(ISERROR(VLOOKUP(A4824,[3]Hoja1!$A$1:$F$369,4,0)),0,VLOOKUP(A4824,[3]Hoja1!$A$1:$F$369,4,0))</f>
        <v>0</v>
      </c>
      <c r="F4824" s="45">
        <f>IF(ISERROR(VLOOKUP(A4824,[3]Hoja1!$A$1:$F$369,5,0)),0,VLOOKUP(A4824,[3]Hoja1!$A$1:$F$369,5,0))</f>
        <v>0</v>
      </c>
      <c r="G4824" s="102">
        <f>IF(ISERROR(VLOOKUP(A4824,'CGN-2015-001'!A4823:I9970,7,0)),0,VLOOKUP(A4824,'CGN-2015-001'!A4823:I9970,7,0))</f>
        <v>0</v>
      </c>
      <c r="H4824" s="44"/>
      <c r="I4824" s="46"/>
      <c r="J4824" s="113">
        <f t="shared" si="379"/>
        <v>0</v>
      </c>
      <c r="K4824" s="114">
        <f t="shared" si="380"/>
        <v>0</v>
      </c>
      <c r="L4824" s="31">
        <f t="shared" si="381"/>
        <v>0</v>
      </c>
      <c r="M4824" s="1">
        <f t="shared" si="382"/>
        <v>0</v>
      </c>
      <c r="N4824" s="1">
        <f t="shared" si="383"/>
        <v>6</v>
      </c>
    </row>
    <row r="4825" spans="1:14" ht="16.5" hidden="1" thickBot="1" x14ac:dyDescent="0.3">
      <c r="A4825" s="26">
        <v>813008</v>
      </c>
      <c r="B4825" s="42">
        <v>813008</v>
      </c>
      <c r="C4825" s="43" t="s">
        <v>2071</v>
      </c>
      <c r="D4825" s="99">
        <f>IF(ISERROR(VLOOKUP(A4825,'CGN-2015-001'!A4824:I9971,4,0)),0,VLOOKUP(A4825,'CGN-2015-001'!A4824:I9971,4,0))</f>
        <v>0</v>
      </c>
      <c r="E4825" s="45">
        <f>IF(ISERROR(VLOOKUP(A4825,[3]Hoja1!$A$1:$F$369,4,0)),0,VLOOKUP(A4825,[3]Hoja1!$A$1:$F$369,4,0))</f>
        <v>0</v>
      </c>
      <c r="F4825" s="45">
        <f>IF(ISERROR(VLOOKUP(A4825,[3]Hoja1!$A$1:$F$369,5,0)),0,VLOOKUP(A4825,[3]Hoja1!$A$1:$F$369,5,0))</f>
        <v>0</v>
      </c>
      <c r="G4825" s="102">
        <f>IF(ISERROR(VLOOKUP(A4825,'CGN-2015-001'!A4824:I9971,7,0)),0,VLOOKUP(A4825,'CGN-2015-001'!A4824:I9971,7,0))</f>
        <v>0</v>
      </c>
      <c r="H4825" s="44"/>
      <c r="I4825" s="46"/>
      <c r="J4825" s="113">
        <f t="shared" si="379"/>
        <v>0</v>
      </c>
      <c r="K4825" s="114">
        <f t="shared" si="380"/>
        <v>0</v>
      </c>
      <c r="L4825" s="31">
        <f t="shared" si="381"/>
        <v>0</v>
      </c>
      <c r="M4825" s="1">
        <f t="shared" si="382"/>
        <v>0</v>
      </c>
      <c r="N4825" s="1">
        <f t="shared" si="383"/>
        <v>6</v>
      </c>
    </row>
    <row r="4826" spans="1:14" ht="16.5" hidden="1" thickBot="1" x14ac:dyDescent="0.3">
      <c r="A4826" s="26">
        <v>813009</v>
      </c>
      <c r="B4826" s="42">
        <v>813009</v>
      </c>
      <c r="C4826" s="43" t="s">
        <v>2072</v>
      </c>
      <c r="D4826" s="99">
        <f>IF(ISERROR(VLOOKUP(A4826,'CGN-2015-001'!A4825:I9972,4,0)),0,VLOOKUP(A4826,'CGN-2015-001'!A4825:I9972,4,0))</f>
        <v>0</v>
      </c>
      <c r="E4826" s="45">
        <f>IF(ISERROR(VLOOKUP(A4826,[3]Hoja1!$A$1:$F$369,4,0)),0,VLOOKUP(A4826,[3]Hoja1!$A$1:$F$369,4,0))</f>
        <v>0</v>
      </c>
      <c r="F4826" s="45">
        <f>IF(ISERROR(VLOOKUP(A4826,[3]Hoja1!$A$1:$F$369,5,0)),0,VLOOKUP(A4826,[3]Hoja1!$A$1:$F$369,5,0))</f>
        <v>0</v>
      </c>
      <c r="G4826" s="102">
        <f>IF(ISERROR(VLOOKUP(A4826,'CGN-2015-001'!A4825:I9972,7,0)),0,VLOOKUP(A4826,'CGN-2015-001'!A4825:I9972,7,0))</f>
        <v>0</v>
      </c>
      <c r="H4826" s="44"/>
      <c r="I4826" s="46"/>
      <c r="J4826" s="113">
        <f t="shared" si="379"/>
        <v>0</v>
      </c>
      <c r="K4826" s="114">
        <f t="shared" si="380"/>
        <v>0</v>
      </c>
      <c r="L4826" s="31">
        <f t="shared" si="381"/>
        <v>0</v>
      </c>
      <c r="M4826" s="1">
        <f t="shared" si="382"/>
        <v>0</v>
      </c>
      <c r="N4826" s="1">
        <f t="shared" si="383"/>
        <v>6</v>
      </c>
    </row>
    <row r="4827" spans="1:14" ht="16.5" hidden="1" thickBot="1" x14ac:dyDescent="0.3">
      <c r="A4827" s="26">
        <v>813010</v>
      </c>
      <c r="B4827" s="42">
        <v>813010</v>
      </c>
      <c r="C4827" s="43" t="s">
        <v>2073</v>
      </c>
      <c r="D4827" s="99">
        <f>IF(ISERROR(VLOOKUP(A4827,'CGN-2015-001'!A4826:I9973,4,0)),0,VLOOKUP(A4827,'CGN-2015-001'!A4826:I9973,4,0))</f>
        <v>0</v>
      </c>
      <c r="E4827" s="45">
        <f>IF(ISERROR(VLOOKUP(A4827,[3]Hoja1!$A$1:$F$369,4,0)),0,VLOOKUP(A4827,[3]Hoja1!$A$1:$F$369,4,0))</f>
        <v>0</v>
      </c>
      <c r="F4827" s="45">
        <f>IF(ISERROR(VLOOKUP(A4827,[3]Hoja1!$A$1:$F$369,5,0)),0,VLOOKUP(A4827,[3]Hoja1!$A$1:$F$369,5,0))</f>
        <v>0</v>
      </c>
      <c r="G4827" s="102">
        <f>IF(ISERROR(VLOOKUP(A4827,'CGN-2015-001'!A4826:I9973,7,0)),0,VLOOKUP(A4827,'CGN-2015-001'!A4826:I9973,7,0))</f>
        <v>0</v>
      </c>
      <c r="H4827" s="44"/>
      <c r="I4827" s="46"/>
      <c r="J4827" s="113">
        <f t="shared" si="379"/>
        <v>0</v>
      </c>
      <c r="K4827" s="114">
        <f t="shared" si="380"/>
        <v>0</v>
      </c>
      <c r="L4827" s="31">
        <f t="shared" si="381"/>
        <v>0</v>
      </c>
      <c r="M4827" s="1">
        <f t="shared" si="382"/>
        <v>0</v>
      </c>
      <c r="N4827" s="1">
        <f t="shared" si="383"/>
        <v>6</v>
      </c>
    </row>
    <row r="4828" spans="1:14" ht="16.5" hidden="1" thickBot="1" x14ac:dyDescent="0.3">
      <c r="A4828" s="26">
        <v>813090</v>
      </c>
      <c r="B4828" s="120">
        <v>813090</v>
      </c>
      <c r="C4828" s="121" t="s">
        <v>2074</v>
      </c>
      <c r="D4828" s="99">
        <f>IF(ISERROR(VLOOKUP(A4828,'CGN-2015-001'!A4827:I9974,4,0)),0,VLOOKUP(A4828,'CGN-2015-001'!A4827:I9974,4,0))</f>
        <v>0</v>
      </c>
      <c r="E4828" s="45">
        <f>IF(ISERROR(VLOOKUP(A4828,[3]Hoja1!$A$1:$F$369,4,0)),0,VLOOKUP(A4828,[3]Hoja1!$A$1:$F$369,4,0))</f>
        <v>0</v>
      </c>
      <c r="F4828" s="45">
        <f>IF(ISERROR(VLOOKUP(A4828,[3]Hoja1!$A$1:$F$369,5,0)),0,VLOOKUP(A4828,[3]Hoja1!$A$1:$F$369,5,0))</f>
        <v>0</v>
      </c>
      <c r="G4828" s="102">
        <f>IF(ISERROR(VLOOKUP(A4828,'CGN-2015-001'!A4827:I9974,7,0)),0,VLOOKUP(A4828,'CGN-2015-001'!A4827:I9974,7,0))</f>
        <v>0</v>
      </c>
      <c r="H4828" s="44"/>
      <c r="I4828" s="46"/>
      <c r="J4828" s="113">
        <f t="shared" si="379"/>
        <v>0</v>
      </c>
      <c r="K4828" s="114">
        <f t="shared" si="380"/>
        <v>0</v>
      </c>
      <c r="L4828" s="31">
        <f t="shared" si="381"/>
        <v>0</v>
      </c>
      <c r="M4828" s="1">
        <f t="shared" si="382"/>
        <v>0</v>
      </c>
      <c r="N4828" s="1">
        <f t="shared" si="383"/>
        <v>6</v>
      </c>
    </row>
    <row r="4829" spans="1:14" ht="16.5" hidden="1" thickBot="1" x14ac:dyDescent="0.3">
      <c r="A4829" s="26">
        <v>8190</v>
      </c>
      <c r="B4829" s="130">
        <v>819000</v>
      </c>
      <c r="C4829" s="131" t="s">
        <v>2075</v>
      </c>
      <c r="D4829" s="468">
        <f>IF(ISERROR(VLOOKUP(A4829,'CGN-2015-001'!A4828:I9975,4,0)),0,VLOOKUP(A4829,'CGN-2015-001'!A4828:I9975,4,0))</f>
        <v>1241660016.29</v>
      </c>
      <c r="E4829" s="109">
        <f>IF(ISERROR(VLOOKUP(A4829,[3]Hoja1!$A$1:$F$369,4,0)),0,VLOOKUP(A4829,[3]Hoja1!$A$1:$F$369,4,0))</f>
        <v>0</v>
      </c>
      <c r="F4829" s="110">
        <f>IF(ISERROR(VLOOKUP(A4829,[3]Hoja1!$A$1:$F$369,5,0)),0,VLOOKUP(A4829,[3]Hoja1!$A$1:$F$369,5,0))</f>
        <v>0</v>
      </c>
      <c r="G4829" s="469">
        <f>IF(ISERROR(VLOOKUP(A4829,'CGN-2015-001'!A4828:I9975,7,0)),0,VLOOKUP(A4829,'CGN-2015-001'!A4828:I9975,7,0))</f>
        <v>1246000619.29</v>
      </c>
      <c r="H4829" s="109">
        <v>0</v>
      </c>
      <c r="I4829" s="110">
        <f>+I4831+I4832</f>
        <v>1246000619.29</v>
      </c>
      <c r="J4829" s="474">
        <f t="shared" si="379"/>
        <v>-4340603</v>
      </c>
      <c r="K4829" s="475">
        <f t="shared" si="380"/>
        <v>-3.4836282846097966E-3</v>
      </c>
      <c r="L4829" s="31">
        <f t="shared" si="381"/>
        <v>0</v>
      </c>
      <c r="M4829" s="1">
        <f t="shared" si="382"/>
        <v>1</v>
      </c>
      <c r="N4829" s="1">
        <f t="shared" si="383"/>
        <v>4</v>
      </c>
    </row>
    <row r="4830" spans="1:14" ht="16.5" hidden="1" thickBot="1" x14ac:dyDescent="0.3">
      <c r="A4830" s="26">
        <v>819002</v>
      </c>
      <c r="B4830" s="111">
        <v>819002</v>
      </c>
      <c r="C4830" s="112" t="s">
        <v>2076</v>
      </c>
      <c r="D4830" s="99">
        <f>IF(ISERROR(VLOOKUP(A4830,'CGN-2015-001'!A4829:I9976,4,0)),0,VLOOKUP(A4830,'CGN-2015-001'!A4829:I9976,4,0))</f>
        <v>0</v>
      </c>
      <c r="E4830" s="45">
        <f>IF(ISERROR(VLOOKUP(A4830,[3]Hoja1!$A$1:$F$369,4,0)),0,VLOOKUP(A4830,[3]Hoja1!$A$1:$F$369,4,0))</f>
        <v>0</v>
      </c>
      <c r="F4830" s="45">
        <f>IF(ISERROR(VLOOKUP(A4830,[3]Hoja1!$A$1:$F$369,5,0)),0,VLOOKUP(A4830,[3]Hoja1!$A$1:$F$369,5,0))</f>
        <v>0</v>
      </c>
      <c r="G4830" s="102">
        <f>IF(ISERROR(VLOOKUP(A4830,'CGN-2015-001'!A4829:I9976,7,0)),0,VLOOKUP(A4830,'CGN-2015-001'!A4829:I9976,7,0))</f>
        <v>0</v>
      </c>
      <c r="H4830" s="44"/>
      <c r="I4830" s="46"/>
      <c r="J4830" s="113">
        <f t="shared" si="379"/>
        <v>0</v>
      </c>
      <c r="K4830" s="114">
        <f t="shared" si="380"/>
        <v>0</v>
      </c>
      <c r="L4830" s="31">
        <f t="shared" si="381"/>
        <v>0</v>
      </c>
      <c r="M4830" s="1">
        <f t="shared" si="382"/>
        <v>0</v>
      </c>
      <c r="N4830" s="1">
        <f t="shared" si="383"/>
        <v>6</v>
      </c>
    </row>
    <row r="4831" spans="1:14" ht="15.75" customHeight="1" thickBot="1" x14ac:dyDescent="0.25">
      <c r="A4831" s="26">
        <v>819003</v>
      </c>
      <c r="B4831" s="574">
        <v>819003</v>
      </c>
      <c r="C4831" s="575" t="s">
        <v>420</v>
      </c>
      <c r="D4831" s="560">
        <f>IF(ISERROR(VLOOKUP(A4831,'CGN-2015-001'!A4830:I9977,4,0)),0,VLOOKUP(A4831,'CGN-2015-001'!A4830:I9977,4,0))</f>
        <v>30847394</v>
      </c>
      <c r="E4831" s="561">
        <f>IF(ISERROR(VLOOKUP(A4831,[3]Hoja1!$A$1:$F$369,4,0)),0,VLOOKUP(A4831,[3]Hoja1!$A$1:$F$369,4,0))</f>
        <v>0</v>
      </c>
      <c r="F4831" s="562">
        <f>IF(ISERROR(VLOOKUP(A4831,[3]Hoja1!$A$1:$F$369,5,0)),0,VLOOKUP(A4831,[3]Hoja1!$A$1:$F$369,5,0))</f>
        <v>0</v>
      </c>
      <c r="G4831" s="563">
        <f>IF(ISERROR(VLOOKUP(A4831,'CGN-2015-001'!A4830:I9977,7,0)),0,VLOOKUP(A4831,'CGN-2015-001'!A4830:I9977,7,0))</f>
        <v>35187997</v>
      </c>
      <c r="H4831" s="115">
        <v>0</v>
      </c>
      <c r="I4831" s="562">
        <f>+G4831</f>
        <v>35187997</v>
      </c>
      <c r="J4831" s="576">
        <f t="shared" si="379"/>
        <v>-4340603</v>
      </c>
      <c r="K4831" s="577">
        <f t="shared" si="380"/>
        <v>-0.12335464846151944</v>
      </c>
      <c r="L4831" s="31">
        <f t="shared" si="381"/>
        <v>0</v>
      </c>
      <c r="M4831" s="1">
        <f t="shared" si="382"/>
        <v>1</v>
      </c>
      <c r="N4831" s="1">
        <f t="shared" si="383"/>
        <v>6</v>
      </c>
    </row>
    <row r="4832" spans="1:14" ht="15.75" customHeight="1" thickBot="1" x14ac:dyDescent="0.25">
      <c r="A4832" s="26">
        <v>819090</v>
      </c>
      <c r="B4832" s="568">
        <v>819090</v>
      </c>
      <c r="C4832" s="569" t="s">
        <v>2077</v>
      </c>
      <c r="D4832" s="560">
        <f>IF(ISERROR(VLOOKUP(A4832,'CGN-2015-001'!A4831:I9978,4,0)),0,VLOOKUP(A4832,'CGN-2015-001'!A4831:I9978,4,0))</f>
        <v>1210812622.29</v>
      </c>
      <c r="E4832" s="561">
        <f>IF(ISERROR(VLOOKUP(A4832,[3]Hoja1!$A$1:$F$369,4,0)),0,VLOOKUP(A4832,[3]Hoja1!$A$1:$F$369,4,0))</f>
        <v>0</v>
      </c>
      <c r="F4832" s="562">
        <f>IF(ISERROR(VLOOKUP(A4832,[3]Hoja1!$A$1:$F$369,5,0)),0,VLOOKUP(A4832,[3]Hoja1!$A$1:$F$369,5,0))</f>
        <v>0</v>
      </c>
      <c r="G4832" s="563">
        <f>IF(ISERROR(VLOOKUP(A4832,'CGN-2015-001'!A4831:I9978,7,0)),0,VLOOKUP(A4832,'CGN-2015-001'!A4831:I9978,7,0))</f>
        <v>1210812622.29</v>
      </c>
      <c r="H4832" s="115">
        <v>0</v>
      </c>
      <c r="I4832" s="562">
        <f>+G4832</f>
        <v>1210812622.29</v>
      </c>
      <c r="J4832" s="572">
        <f t="shared" si="379"/>
        <v>0</v>
      </c>
      <c r="K4832" s="573">
        <f t="shared" si="380"/>
        <v>0</v>
      </c>
      <c r="L4832" s="31">
        <f t="shared" si="381"/>
        <v>0</v>
      </c>
      <c r="M4832" s="1">
        <f t="shared" si="382"/>
        <v>1</v>
      </c>
      <c r="N4832" s="1">
        <f t="shared" si="383"/>
        <v>6</v>
      </c>
    </row>
    <row r="4833" spans="1:14" ht="16.5" hidden="1" thickBot="1" x14ac:dyDescent="0.3">
      <c r="A4833" s="26">
        <v>82</v>
      </c>
      <c r="B4833" s="139">
        <v>820000</v>
      </c>
      <c r="C4833" s="140" t="s">
        <v>2078</v>
      </c>
      <c r="D4833" s="99">
        <f>IF(ISERROR(VLOOKUP(A4833,'CGN-2015-001'!A4832:I9979,4,0)),0,VLOOKUP(A4833,'CGN-2015-001'!A4832:I9979,4,0))</f>
        <v>0</v>
      </c>
      <c r="E4833" s="35">
        <f>IF(ISERROR(VLOOKUP(A4833,[3]Hoja1!$A$1:$F$369,4,0)),0,VLOOKUP(A4833,[3]Hoja1!$A$1:$F$369,4,0))</f>
        <v>0</v>
      </c>
      <c r="F4833" s="35">
        <f>IF(ISERROR(VLOOKUP(A4833,[3]Hoja1!$A$1:$F$369,5,0)),0,VLOOKUP(A4833,[3]Hoja1!$A$1:$F$369,5,0))</f>
        <v>0</v>
      </c>
      <c r="G4833" s="102">
        <f>IF(ISERROR(VLOOKUP(A4833,'CGN-2015-001'!A4832:I9979,7,0)),0,VLOOKUP(A4833,'CGN-2015-001'!A4832:I9979,7,0))</f>
        <v>0</v>
      </c>
      <c r="H4833" s="34"/>
      <c r="I4833" s="58"/>
      <c r="J4833" s="113">
        <f t="shared" si="379"/>
        <v>0</v>
      </c>
      <c r="K4833" s="114">
        <f t="shared" si="380"/>
        <v>0</v>
      </c>
      <c r="L4833" s="31">
        <f t="shared" si="381"/>
        <v>0</v>
      </c>
      <c r="M4833" s="1">
        <f t="shared" si="382"/>
        <v>0</v>
      </c>
      <c r="N4833" s="1">
        <f t="shared" si="383"/>
        <v>2</v>
      </c>
    </row>
    <row r="4834" spans="1:14" ht="16.5" hidden="1" thickBot="1" x14ac:dyDescent="0.3">
      <c r="A4834" s="26">
        <v>83</v>
      </c>
      <c r="B4834" s="456">
        <v>830000</v>
      </c>
      <c r="C4834" s="457" t="s">
        <v>2079</v>
      </c>
      <c r="D4834" s="452">
        <f>IF(ISERROR(VLOOKUP(A4834,'CGN-2015-001'!A4833:I9980,4,0)),0,VLOOKUP(A4834,'CGN-2015-001'!A4833:I9980,4,0))</f>
        <v>87064406224.190002</v>
      </c>
      <c r="E4834" s="105">
        <f>IF(ISERROR(VLOOKUP(A4834,[3]Hoja1!$A$1:$F$369,4,0)),0,VLOOKUP(A4834,[3]Hoja1!$A$1:$F$369,4,0))</f>
        <v>695801160.61000001</v>
      </c>
      <c r="F4834" s="106">
        <f>IF(ISERROR(VLOOKUP(A4834,[3]Hoja1!$A$1:$F$369,5,0)),0,VLOOKUP(A4834,[3]Hoja1!$A$1:$F$369,5,0))</f>
        <v>0</v>
      </c>
      <c r="G4834" s="453">
        <f>IF(ISERROR(VLOOKUP(A4834,'CGN-2015-001'!A4833:I9980,7,0)),0,VLOOKUP(A4834,'CGN-2015-001'!A4833:I9980,7,0))</f>
        <v>87428014104.339996</v>
      </c>
      <c r="H4834" s="105">
        <f>+H4838+H4862+H4897+H4909</f>
        <v>0</v>
      </c>
      <c r="I4834" s="106">
        <f>+I4838+I4862+I4897+I4909</f>
        <v>87428014104.339996</v>
      </c>
      <c r="J4834" s="458">
        <f t="shared" si="379"/>
        <v>-363607880.1499939</v>
      </c>
      <c r="K4834" s="459">
        <f t="shared" si="380"/>
        <v>-4.1589401735243614E-3</v>
      </c>
      <c r="L4834" s="31">
        <f t="shared" si="381"/>
        <v>0</v>
      </c>
      <c r="M4834" s="1">
        <f t="shared" si="382"/>
        <v>1</v>
      </c>
      <c r="N4834" s="1">
        <f t="shared" si="383"/>
        <v>2</v>
      </c>
    </row>
    <row r="4835" spans="1:14" ht="16.5" hidden="1" thickBot="1" x14ac:dyDescent="0.3">
      <c r="A4835" s="26">
        <v>8301</v>
      </c>
      <c r="B4835" s="118">
        <v>830100</v>
      </c>
      <c r="C4835" s="119" t="s">
        <v>2080</v>
      </c>
      <c r="D4835" s="99">
        <f>IF(ISERROR(VLOOKUP(A4835,'CGN-2015-001'!A4834:I9981,4,0)),0,VLOOKUP(A4835,'CGN-2015-001'!A4834:I9981,4,0))</f>
        <v>0</v>
      </c>
      <c r="E4835" s="40">
        <f>IF(ISERROR(VLOOKUP(A4835,[3]Hoja1!$A$1:$F$369,4,0)),0,VLOOKUP(A4835,[3]Hoja1!$A$1:$F$369,4,0))</f>
        <v>0</v>
      </c>
      <c r="F4835" s="40">
        <f>IF(ISERROR(VLOOKUP(A4835,[3]Hoja1!$A$1:$F$369,5,0)),0,VLOOKUP(A4835,[3]Hoja1!$A$1:$F$369,5,0))</f>
        <v>0</v>
      </c>
      <c r="G4835" s="102">
        <f>IF(ISERROR(VLOOKUP(A4835,'CGN-2015-001'!A4834:I9981,7,0)),0,VLOOKUP(A4835,'CGN-2015-001'!A4834:I9981,7,0))</f>
        <v>0</v>
      </c>
      <c r="H4835" s="50"/>
      <c r="I4835" s="51"/>
      <c r="J4835" s="113">
        <f t="shared" si="379"/>
        <v>0</v>
      </c>
      <c r="K4835" s="114">
        <f t="shared" si="380"/>
        <v>0</v>
      </c>
      <c r="L4835" s="31">
        <f t="shared" si="381"/>
        <v>0</v>
      </c>
      <c r="M4835" s="1">
        <f t="shared" si="382"/>
        <v>0</v>
      </c>
      <c r="N4835" s="1">
        <f t="shared" si="383"/>
        <v>4</v>
      </c>
    </row>
    <row r="4836" spans="1:14" ht="16.5" hidden="1" thickBot="1" x14ac:dyDescent="0.3">
      <c r="A4836" s="26">
        <v>830101</v>
      </c>
      <c r="B4836" s="42">
        <v>830101</v>
      </c>
      <c r="C4836" s="43" t="s">
        <v>2081</v>
      </c>
      <c r="D4836" s="99">
        <f>IF(ISERROR(VLOOKUP(A4836,'CGN-2015-001'!A4835:I9982,4,0)),0,VLOOKUP(A4836,'CGN-2015-001'!A4835:I9982,4,0))</f>
        <v>0</v>
      </c>
      <c r="E4836" s="45">
        <f>IF(ISERROR(VLOOKUP(A4836,[3]Hoja1!$A$1:$F$369,4,0)),0,VLOOKUP(A4836,[3]Hoja1!$A$1:$F$369,4,0))</f>
        <v>0</v>
      </c>
      <c r="F4836" s="45">
        <f>IF(ISERROR(VLOOKUP(A4836,[3]Hoja1!$A$1:$F$369,5,0)),0,VLOOKUP(A4836,[3]Hoja1!$A$1:$F$369,5,0))</f>
        <v>0</v>
      </c>
      <c r="G4836" s="102">
        <f>IF(ISERROR(VLOOKUP(A4836,'CGN-2015-001'!A4835:I9982,7,0)),0,VLOOKUP(A4836,'CGN-2015-001'!A4835:I9982,7,0))</f>
        <v>0</v>
      </c>
      <c r="H4836" s="44"/>
      <c r="I4836" s="46"/>
      <c r="J4836" s="113">
        <f t="shared" si="379"/>
        <v>0</v>
      </c>
      <c r="K4836" s="114">
        <f t="shared" si="380"/>
        <v>0</v>
      </c>
      <c r="L4836" s="31">
        <f t="shared" si="381"/>
        <v>0</v>
      </c>
      <c r="M4836" s="1">
        <f t="shared" si="382"/>
        <v>0</v>
      </c>
      <c r="N4836" s="1">
        <f t="shared" si="383"/>
        <v>6</v>
      </c>
    </row>
    <row r="4837" spans="1:14" ht="16.5" hidden="1" thickBot="1" x14ac:dyDescent="0.3">
      <c r="A4837" s="26">
        <v>830102</v>
      </c>
      <c r="B4837" s="120">
        <v>830102</v>
      </c>
      <c r="C4837" s="121" t="s">
        <v>870</v>
      </c>
      <c r="D4837" s="99">
        <f>IF(ISERROR(VLOOKUP(A4837,'CGN-2015-001'!A4836:I9983,4,0)),0,VLOOKUP(A4837,'CGN-2015-001'!A4836:I9983,4,0))</f>
        <v>0</v>
      </c>
      <c r="E4837" s="45">
        <f>IF(ISERROR(VLOOKUP(A4837,[3]Hoja1!$A$1:$F$369,4,0)),0,VLOOKUP(A4837,[3]Hoja1!$A$1:$F$369,4,0))</f>
        <v>0</v>
      </c>
      <c r="F4837" s="45">
        <f>IF(ISERROR(VLOOKUP(A4837,[3]Hoja1!$A$1:$F$369,5,0)),0,VLOOKUP(A4837,[3]Hoja1!$A$1:$F$369,5,0))</f>
        <v>0</v>
      </c>
      <c r="G4837" s="102">
        <f>IF(ISERROR(VLOOKUP(A4837,'CGN-2015-001'!A4836:I9983,7,0)),0,VLOOKUP(A4837,'CGN-2015-001'!A4836:I9983,7,0))</f>
        <v>0</v>
      </c>
      <c r="H4837" s="44"/>
      <c r="I4837" s="46"/>
      <c r="J4837" s="113">
        <f t="shared" si="379"/>
        <v>0</v>
      </c>
      <c r="K4837" s="114">
        <f t="shared" si="380"/>
        <v>0</v>
      </c>
      <c r="L4837" s="31">
        <f t="shared" si="381"/>
        <v>0</v>
      </c>
      <c r="M4837" s="1">
        <f t="shared" si="382"/>
        <v>0</v>
      </c>
      <c r="N4837" s="1">
        <f t="shared" si="383"/>
        <v>6</v>
      </c>
    </row>
    <row r="4838" spans="1:14" ht="16.5" hidden="1" thickBot="1" x14ac:dyDescent="0.3">
      <c r="A4838" s="26">
        <v>8306</v>
      </c>
      <c r="B4838" s="130">
        <v>830600</v>
      </c>
      <c r="C4838" s="131" t="s">
        <v>2082</v>
      </c>
      <c r="D4838" s="468">
        <f>IF(ISERROR(VLOOKUP(A4838,'CGN-2015-001'!A4837:I9984,4,0)),0,VLOOKUP(A4838,'CGN-2015-001'!A4837:I9984,4,0))</f>
        <v>1058818.5</v>
      </c>
      <c r="E4838" s="109">
        <f>IF(ISERROR(VLOOKUP(A4838,[3]Hoja1!$A$1:$F$369,4,0)),0,VLOOKUP(A4838,[3]Hoja1!$A$1:$F$369,4,0))</f>
        <v>0</v>
      </c>
      <c r="F4838" s="110">
        <f>IF(ISERROR(VLOOKUP(A4838,[3]Hoja1!$A$1:$F$369,5,0)),0,VLOOKUP(A4838,[3]Hoja1!$A$1:$F$369,5,0))</f>
        <v>0</v>
      </c>
      <c r="G4838" s="469">
        <f>IF(ISERROR(VLOOKUP(A4838,'CGN-2015-001'!A4837:I9984,7,0)),0,VLOOKUP(A4838,'CGN-2015-001'!A4837:I9984,7,0))</f>
        <v>1058818.5</v>
      </c>
      <c r="H4838" s="109">
        <v>0</v>
      </c>
      <c r="I4838" s="110">
        <f>+I4841</f>
        <v>1058818.5</v>
      </c>
      <c r="J4838" s="474">
        <f t="shared" si="379"/>
        <v>0</v>
      </c>
      <c r="K4838" s="475">
        <f t="shared" si="380"/>
        <v>0</v>
      </c>
      <c r="L4838" s="31">
        <f t="shared" si="381"/>
        <v>0</v>
      </c>
      <c r="M4838" s="1">
        <f t="shared" si="382"/>
        <v>1</v>
      </c>
      <c r="N4838" s="1">
        <f t="shared" si="383"/>
        <v>4</v>
      </c>
    </row>
    <row r="4839" spans="1:14" ht="16.5" hidden="1" thickBot="1" x14ac:dyDescent="0.3">
      <c r="A4839" s="26">
        <v>830601</v>
      </c>
      <c r="B4839" s="126">
        <v>830601</v>
      </c>
      <c r="C4839" s="127" t="s">
        <v>801</v>
      </c>
      <c r="D4839" s="99">
        <f>IF(ISERROR(VLOOKUP(A4839,'CGN-2015-001'!A4838:I9985,4,0)),0,VLOOKUP(A4839,'CGN-2015-001'!A4838:I9985,4,0))</f>
        <v>0</v>
      </c>
      <c r="E4839" s="45">
        <f>IF(ISERROR(VLOOKUP(A4839,[3]Hoja1!$A$1:$F$369,4,0)),0,VLOOKUP(A4839,[3]Hoja1!$A$1:$F$369,4,0))</f>
        <v>0</v>
      </c>
      <c r="F4839" s="45">
        <f>IF(ISERROR(VLOOKUP(A4839,[3]Hoja1!$A$1:$F$369,5,0)),0,VLOOKUP(A4839,[3]Hoja1!$A$1:$F$369,5,0))</f>
        <v>0</v>
      </c>
      <c r="G4839" s="102">
        <f>IF(ISERROR(VLOOKUP(A4839,'CGN-2015-001'!A4838:I9985,7,0)),0,VLOOKUP(A4839,'CGN-2015-001'!A4838:I9985,7,0))</f>
        <v>0</v>
      </c>
      <c r="H4839" s="44"/>
      <c r="I4839" s="46"/>
      <c r="J4839" s="113">
        <f t="shared" si="379"/>
        <v>0</v>
      </c>
      <c r="K4839" s="114">
        <f t="shared" si="380"/>
        <v>0</v>
      </c>
      <c r="L4839" s="31">
        <f t="shared" si="381"/>
        <v>0</v>
      </c>
      <c r="M4839" s="1">
        <f t="shared" si="382"/>
        <v>0</v>
      </c>
      <c r="N4839" s="1">
        <f t="shared" si="383"/>
        <v>6</v>
      </c>
    </row>
    <row r="4840" spans="1:14" ht="16.5" hidden="1" thickBot="1" x14ac:dyDescent="0.3">
      <c r="A4840" s="26">
        <v>830602</v>
      </c>
      <c r="B4840" s="120">
        <v>830602</v>
      </c>
      <c r="C4840" s="121" t="s">
        <v>888</v>
      </c>
      <c r="D4840" s="99">
        <f>IF(ISERROR(VLOOKUP(A4840,'CGN-2015-001'!A4839:I9986,4,0)),0,VLOOKUP(A4840,'CGN-2015-001'!A4839:I9986,4,0))</f>
        <v>0</v>
      </c>
      <c r="E4840" s="45">
        <f>IF(ISERROR(VLOOKUP(A4840,[3]Hoja1!$A$1:$F$369,4,0)),0,VLOOKUP(A4840,[3]Hoja1!$A$1:$F$369,4,0))</f>
        <v>0</v>
      </c>
      <c r="F4840" s="45">
        <f>IF(ISERROR(VLOOKUP(A4840,[3]Hoja1!$A$1:$F$369,5,0)),0,VLOOKUP(A4840,[3]Hoja1!$A$1:$F$369,5,0))</f>
        <v>0</v>
      </c>
      <c r="G4840" s="102">
        <f>IF(ISERROR(VLOOKUP(A4840,'CGN-2015-001'!A4839:I9986,7,0)),0,VLOOKUP(A4840,'CGN-2015-001'!A4839:I9986,7,0))</f>
        <v>0</v>
      </c>
      <c r="H4840" s="44"/>
      <c r="I4840" s="46"/>
      <c r="J4840" s="113">
        <f t="shared" si="379"/>
        <v>0</v>
      </c>
      <c r="K4840" s="114">
        <f t="shared" si="380"/>
        <v>0</v>
      </c>
      <c r="L4840" s="31">
        <f t="shared" si="381"/>
        <v>0</v>
      </c>
      <c r="M4840" s="1">
        <f t="shared" si="382"/>
        <v>0</v>
      </c>
      <c r="N4840" s="1">
        <f t="shared" si="383"/>
        <v>6</v>
      </c>
    </row>
    <row r="4841" spans="1:14" ht="15.75" customHeight="1" thickBot="1" x14ac:dyDescent="0.25">
      <c r="A4841" s="26">
        <v>830616</v>
      </c>
      <c r="B4841" s="558">
        <v>830616</v>
      </c>
      <c r="C4841" s="559" t="s">
        <v>2083</v>
      </c>
      <c r="D4841" s="560">
        <f>IF(ISERROR(VLOOKUP(A4841,'CGN-2015-001'!A4840:I9987,4,0)),0,VLOOKUP(A4841,'CGN-2015-001'!A4840:I9987,4,0))</f>
        <v>1058818.5</v>
      </c>
      <c r="E4841" s="561">
        <f>IF(ISERROR(VLOOKUP(A4841,[3]Hoja1!$A$1:$F$369,4,0)),0,VLOOKUP(A4841,[3]Hoja1!$A$1:$F$369,4,0))</f>
        <v>0</v>
      </c>
      <c r="F4841" s="562">
        <f>IF(ISERROR(VLOOKUP(A4841,[3]Hoja1!$A$1:$F$369,5,0)),0,VLOOKUP(A4841,[3]Hoja1!$A$1:$F$369,5,0))</f>
        <v>0</v>
      </c>
      <c r="G4841" s="563">
        <f>IF(ISERROR(VLOOKUP(A4841,'CGN-2015-001'!A4840:I9987,7,0)),0,VLOOKUP(A4841,'CGN-2015-001'!A4840:I9987,7,0))</f>
        <v>1058818.5</v>
      </c>
      <c r="H4841" s="115">
        <v>0</v>
      </c>
      <c r="I4841" s="562">
        <f>+G4841</f>
        <v>1058818.5</v>
      </c>
      <c r="J4841" s="564">
        <f t="shared" si="379"/>
        <v>0</v>
      </c>
      <c r="K4841" s="565">
        <f t="shared" si="380"/>
        <v>0</v>
      </c>
      <c r="L4841" s="31">
        <f t="shared" si="381"/>
        <v>0</v>
      </c>
      <c r="M4841" s="1">
        <f t="shared" si="382"/>
        <v>1</v>
      </c>
      <c r="N4841" s="1">
        <f t="shared" si="383"/>
        <v>6</v>
      </c>
    </row>
    <row r="4842" spans="1:14" ht="16.5" hidden="1" thickBot="1" x14ac:dyDescent="0.3">
      <c r="A4842" s="26">
        <v>830617</v>
      </c>
      <c r="B4842" s="126">
        <v>830617</v>
      </c>
      <c r="C4842" s="127" t="s">
        <v>803</v>
      </c>
      <c r="D4842" s="99">
        <f>IF(ISERROR(VLOOKUP(A4842,'CGN-2015-001'!A4841:I9988,4,0)),0,VLOOKUP(A4842,'CGN-2015-001'!A4841:I9988,4,0))</f>
        <v>0</v>
      </c>
      <c r="E4842" s="45">
        <f>IF(ISERROR(VLOOKUP(A4842,[3]Hoja1!$A$1:$F$369,4,0)),0,VLOOKUP(A4842,[3]Hoja1!$A$1:$F$369,4,0))</f>
        <v>0</v>
      </c>
      <c r="F4842" s="45">
        <f>IF(ISERROR(VLOOKUP(A4842,[3]Hoja1!$A$1:$F$369,5,0)),0,VLOOKUP(A4842,[3]Hoja1!$A$1:$F$369,5,0))</f>
        <v>0</v>
      </c>
      <c r="G4842" s="102">
        <f>IF(ISERROR(VLOOKUP(A4842,'CGN-2015-001'!A4841:I9988,7,0)),0,VLOOKUP(A4842,'CGN-2015-001'!A4841:I9988,7,0))</f>
        <v>0</v>
      </c>
      <c r="H4842" s="44"/>
      <c r="I4842" s="46"/>
      <c r="J4842" s="113">
        <f t="shared" si="379"/>
        <v>0</v>
      </c>
      <c r="K4842" s="114">
        <f t="shared" si="380"/>
        <v>0</v>
      </c>
      <c r="L4842" s="31">
        <f t="shared" si="381"/>
        <v>0</v>
      </c>
      <c r="M4842" s="1">
        <f t="shared" si="382"/>
        <v>0</v>
      </c>
      <c r="N4842" s="1">
        <f t="shared" si="383"/>
        <v>6</v>
      </c>
    </row>
    <row r="4843" spans="1:14" ht="16.5" hidden="1" thickBot="1" x14ac:dyDescent="0.3">
      <c r="A4843" s="26">
        <v>830618</v>
      </c>
      <c r="B4843" s="42">
        <v>830618</v>
      </c>
      <c r="C4843" s="43" t="s">
        <v>805</v>
      </c>
      <c r="D4843" s="99">
        <f>IF(ISERROR(VLOOKUP(A4843,'CGN-2015-001'!A4842:I9989,4,0)),0,VLOOKUP(A4843,'CGN-2015-001'!A4842:I9989,4,0))</f>
        <v>0</v>
      </c>
      <c r="E4843" s="45">
        <f>IF(ISERROR(VLOOKUP(A4843,[3]Hoja1!$A$1:$F$369,4,0)),0,VLOOKUP(A4843,[3]Hoja1!$A$1:$F$369,4,0))</f>
        <v>0</v>
      </c>
      <c r="F4843" s="45">
        <f>IF(ISERROR(VLOOKUP(A4843,[3]Hoja1!$A$1:$F$369,5,0)),0,VLOOKUP(A4843,[3]Hoja1!$A$1:$F$369,5,0))</f>
        <v>0</v>
      </c>
      <c r="G4843" s="102">
        <f>IF(ISERROR(VLOOKUP(A4843,'CGN-2015-001'!A4842:I9989,7,0)),0,VLOOKUP(A4843,'CGN-2015-001'!A4842:I9989,7,0))</f>
        <v>0</v>
      </c>
      <c r="H4843" s="44"/>
      <c r="I4843" s="46"/>
      <c r="J4843" s="113">
        <f t="shared" si="379"/>
        <v>0</v>
      </c>
      <c r="K4843" s="114">
        <f t="shared" si="380"/>
        <v>0</v>
      </c>
      <c r="L4843" s="31">
        <f t="shared" si="381"/>
        <v>0</v>
      </c>
      <c r="M4843" s="1">
        <f t="shared" si="382"/>
        <v>0</v>
      </c>
      <c r="N4843" s="1">
        <f t="shared" si="383"/>
        <v>6</v>
      </c>
    </row>
    <row r="4844" spans="1:14" ht="16.5" hidden="1" thickBot="1" x14ac:dyDescent="0.3">
      <c r="A4844" s="26">
        <v>830690</v>
      </c>
      <c r="B4844" s="42">
        <v>830690</v>
      </c>
      <c r="C4844" s="43" t="s">
        <v>2084</v>
      </c>
      <c r="D4844" s="99">
        <f>IF(ISERROR(VLOOKUP(A4844,'CGN-2015-001'!A4843:I9990,4,0)),0,VLOOKUP(A4844,'CGN-2015-001'!A4843:I9990,4,0))</f>
        <v>0</v>
      </c>
      <c r="E4844" s="45">
        <f>IF(ISERROR(VLOOKUP(A4844,[3]Hoja1!$A$1:$F$369,4,0)),0,VLOOKUP(A4844,[3]Hoja1!$A$1:$F$369,4,0))</f>
        <v>0</v>
      </c>
      <c r="F4844" s="45">
        <f>IF(ISERROR(VLOOKUP(A4844,[3]Hoja1!$A$1:$F$369,5,0)),0,VLOOKUP(A4844,[3]Hoja1!$A$1:$F$369,5,0))</f>
        <v>0</v>
      </c>
      <c r="G4844" s="102">
        <f>IF(ISERROR(VLOOKUP(A4844,'CGN-2015-001'!A4843:I9990,7,0)),0,VLOOKUP(A4844,'CGN-2015-001'!A4843:I9990,7,0))</f>
        <v>0</v>
      </c>
      <c r="H4844" s="44"/>
      <c r="I4844" s="46"/>
      <c r="J4844" s="113">
        <f t="shared" si="379"/>
        <v>0</v>
      </c>
      <c r="K4844" s="114">
        <f t="shared" si="380"/>
        <v>0</v>
      </c>
      <c r="L4844" s="31">
        <f t="shared" si="381"/>
        <v>0</v>
      </c>
      <c r="M4844" s="1">
        <f t="shared" si="382"/>
        <v>0</v>
      </c>
      <c r="N4844" s="1">
        <f t="shared" si="383"/>
        <v>6</v>
      </c>
    </row>
    <row r="4845" spans="1:14" ht="16.5" hidden="1" thickBot="1" x14ac:dyDescent="0.3">
      <c r="A4845" s="26">
        <v>8307</v>
      </c>
      <c r="B4845" s="48">
        <v>830700</v>
      </c>
      <c r="C4845" s="49" t="s">
        <v>2085</v>
      </c>
      <c r="D4845" s="99">
        <f>IF(ISERROR(VLOOKUP(A4845,'CGN-2015-001'!A4844:I9991,4,0)),0,VLOOKUP(A4845,'CGN-2015-001'!A4844:I9991,4,0))</f>
        <v>0</v>
      </c>
      <c r="E4845" s="40">
        <f>IF(ISERROR(VLOOKUP(A4845,[3]Hoja1!$A$1:$F$369,4,0)),0,VLOOKUP(A4845,[3]Hoja1!$A$1:$F$369,4,0))</f>
        <v>0</v>
      </c>
      <c r="F4845" s="40">
        <f>IF(ISERROR(VLOOKUP(A4845,[3]Hoja1!$A$1:$F$369,5,0)),0,VLOOKUP(A4845,[3]Hoja1!$A$1:$F$369,5,0))</f>
        <v>0</v>
      </c>
      <c r="G4845" s="102">
        <f>IF(ISERROR(VLOOKUP(A4845,'CGN-2015-001'!A4844:I9991,7,0)),0,VLOOKUP(A4845,'CGN-2015-001'!A4844:I9991,7,0))</f>
        <v>0</v>
      </c>
      <c r="H4845" s="50"/>
      <c r="I4845" s="51"/>
      <c r="J4845" s="113">
        <f t="shared" si="379"/>
        <v>0</v>
      </c>
      <c r="K4845" s="114">
        <f t="shared" si="380"/>
        <v>0</v>
      </c>
      <c r="L4845" s="31">
        <f t="shared" si="381"/>
        <v>0</v>
      </c>
      <c r="M4845" s="1">
        <f t="shared" si="382"/>
        <v>0</v>
      </c>
      <c r="N4845" s="1">
        <f t="shared" si="383"/>
        <v>4</v>
      </c>
    </row>
    <row r="4846" spans="1:14" ht="16.5" hidden="1" thickBot="1" x14ac:dyDescent="0.3">
      <c r="A4846" s="26">
        <v>830701</v>
      </c>
      <c r="B4846" s="42">
        <v>830701</v>
      </c>
      <c r="C4846" s="43" t="s">
        <v>2086</v>
      </c>
      <c r="D4846" s="99">
        <f>IF(ISERROR(VLOOKUP(A4846,'CGN-2015-001'!A4845:I9992,4,0)),0,VLOOKUP(A4846,'CGN-2015-001'!A4845:I9992,4,0))</f>
        <v>0</v>
      </c>
      <c r="E4846" s="45">
        <f>IF(ISERROR(VLOOKUP(A4846,[3]Hoja1!$A$1:$F$369,4,0)),0,VLOOKUP(A4846,[3]Hoja1!$A$1:$F$369,4,0))</f>
        <v>0</v>
      </c>
      <c r="F4846" s="45">
        <f>IF(ISERROR(VLOOKUP(A4846,[3]Hoja1!$A$1:$F$369,5,0)),0,VLOOKUP(A4846,[3]Hoja1!$A$1:$F$369,5,0))</f>
        <v>0</v>
      </c>
      <c r="G4846" s="102">
        <f>IF(ISERROR(VLOOKUP(A4846,'CGN-2015-001'!A4845:I9992,7,0)),0,VLOOKUP(A4846,'CGN-2015-001'!A4845:I9992,7,0))</f>
        <v>0</v>
      </c>
      <c r="H4846" s="44"/>
      <c r="I4846" s="46"/>
      <c r="J4846" s="113">
        <f t="shared" si="379"/>
        <v>0</v>
      </c>
      <c r="K4846" s="114">
        <f t="shared" si="380"/>
        <v>0</v>
      </c>
      <c r="L4846" s="31">
        <f t="shared" si="381"/>
        <v>0</v>
      </c>
      <c r="M4846" s="1">
        <f t="shared" si="382"/>
        <v>0</v>
      </c>
      <c r="N4846" s="1">
        <f t="shared" si="383"/>
        <v>6</v>
      </c>
    </row>
    <row r="4847" spans="1:14" ht="16.5" hidden="1" thickBot="1" x14ac:dyDescent="0.3">
      <c r="A4847" s="26">
        <v>830702</v>
      </c>
      <c r="B4847" s="42">
        <v>830702</v>
      </c>
      <c r="C4847" s="43" t="s">
        <v>2087</v>
      </c>
      <c r="D4847" s="99">
        <f>IF(ISERROR(VLOOKUP(A4847,'CGN-2015-001'!A4846:I9993,4,0)),0,VLOOKUP(A4847,'CGN-2015-001'!A4846:I9993,4,0))</f>
        <v>0</v>
      </c>
      <c r="E4847" s="45">
        <f>IF(ISERROR(VLOOKUP(A4847,[3]Hoja1!$A$1:$F$369,4,0)),0,VLOOKUP(A4847,[3]Hoja1!$A$1:$F$369,4,0))</f>
        <v>0</v>
      </c>
      <c r="F4847" s="45">
        <f>IF(ISERROR(VLOOKUP(A4847,[3]Hoja1!$A$1:$F$369,5,0)),0,VLOOKUP(A4847,[3]Hoja1!$A$1:$F$369,5,0))</f>
        <v>0</v>
      </c>
      <c r="G4847" s="102">
        <f>IF(ISERROR(VLOOKUP(A4847,'CGN-2015-001'!A4846:I9993,7,0)),0,VLOOKUP(A4847,'CGN-2015-001'!A4846:I9993,7,0))</f>
        <v>0</v>
      </c>
      <c r="H4847" s="44"/>
      <c r="I4847" s="46"/>
      <c r="J4847" s="113">
        <f t="shared" si="379"/>
        <v>0</v>
      </c>
      <c r="K4847" s="114">
        <f t="shared" si="380"/>
        <v>0</v>
      </c>
      <c r="L4847" s="31">
        <f t="shared" si="381"/>
        <v>0</v>
      </c>
      <c r="M4847" s="1">
        <f t="shared" si="382"/>
        <v>0</v>
      </c>
      <c r="N4847" s="1">
        <f t="shared" si="383"/>
        <v>6</v>
      </c>
    </row>
    <row r="4848" spans="1:14" ht="16.5" hidden="1" thickBot="1" x14ac:dyDescent="0.3">
      <c r="A4848" s="26">
        <v>830703</v>
      </c>
      <c r="B4848" s="42">
        <v>830703</v>
      </c>
      <c r="C4848" s="43" t="s">
        <v>2088</v>
      </c>
      <c r="D4848" s="99">
        <f>IF(ISERROR(VLOOKUP(A4848,'CGN-2015-001'!A4847:I9994,4,0)),0,VLOOKUP(A4848,'CGN-2015-001'!A4847:I9994,4,0))</f>
        <v>0</v>
      </c>
      <c r="E4848" s="45">
        <f>IF(ISERROR(VLOOKUP(A4848,[3]Hoja1!$A$1:$F$369,4,0)),0,VLOOKUP(A4848,[3]Hoja1!$A$1:$F$369,4,0))</f>
        <v>0</v>
      </c>
      <c r="F4848" s="45">
        <f>IF(ISERROR(VLOOKUP(A4848,[3]Hoja1!$A$1:$F$369,5,0)),0,VLOOKUP(A4848,[3]Hoja1!$A$1:$F$369,5,0))</f>
        <v>0</v>
      </c>
      <c r="G4848" s="102">
        <f>IF(ISERROR(VLOOKUP(A4848,'CGN-2015-001'!A4847:I9994,7,0)),0,VLOOKUP(A4848,'CGN-2015-001'!A4847:I9994,7,0))</f>
        <v>0</v>
      </c>
      <c r="H4848" s="44"/>
      <c r="I4848" s="46"/>
      <c r="J4848" s="113">
        <f t="shared" si="379"/>
        <v>0</v>
      </c>
      <c r="K4848" s="114">
        <f t="shared" si="380"/>
        <v>0</v>
      </c>
      <c r="L4848" s="31">
        <f t="shared" si="381"/>
        <v>0</v>
      </c>
      <c r="M4848" s="1">
        <f t="shared" si="382"/>
        <v>0</v>
      </c>
      <c r="N4848" s="1">
        <f t="shared" si="383"/>
        <v>6</v>
      </c>
    </row>
    <row r="4849" spans="1:14" ht="16.5" hidden="1" thickBot="1" x14ac:dyDescent="0.3">
      <c r="A4849" s="26">
        <v>8310</v>
      </c>
      <c r="B4849" s="48">
        <v>831000</v>
      </c>
      <c r="C4849" s="49" t="s">
        <v>2089</v>
      </c>
      <c r="D4849" s="99">
        <f>IF(ISERROR(VLOOKUP(A4849,'CGN-2015-001'!A4848:I9995,4,0)),0,VLOOKUP(A4849,'CGN-2015-001'!A4848:I9995,4,0))</f>
        <v>0</v>
      </c>
      <c r="E4849" s="40">
        <f>IF(ISERROR(VLOOKUP(A4849,[3]Hoja1!$A$1:$F$369,4,0)),0,VLOOKUP(A4849,[3]Hoja1!$A$1:$F$369,4,0))</f>
        <v>0</v>
      </c>
      <c r="F4849" s="40">
        <f>IF(ISERROR(VLOOKUP(A4849,[3]Hoja1!$A$1:$F$369,5,0)),0,VLOOKUP(A4849,[3]Hoja1!$A$1:$F$369,5,0))</f>
        <v>0</v>
      </c>
      <c r="G4849" s="102">
        <f>IF(ISERROR(VLOOKUP(A4849,'CGN-2015-001'!A4848:I9995,7,0)),0,VLOOKUP(A4849,'CGN-2015-001'!A4848:I9995,7,0))</f>
        <v>0</v>
      </c>
      <c r="H4849" s="50"/>
      <c r="I4849" s="51"/>
      <c r="J4849" s="113">
        <f t="shared" si="379"/>
        <v>0</v>
      </c>
      <c r="K4849" s="114">
        <f t="shared" si="380"/>
        <v>0</v>
      </c>
      <c r="L4849" s="31">
        <f t="shared" si="381"/>
        <v>0</v>
      </c>
      <c r="M4849" s="1">
        <f t="shared" si="382"/>
        <v>0</v>
      </c>
      <c r="N4849" s="1">
        <f t="shared" si="383"/>
        <v>4</v>
      </c>
    </row>
    <row r="4850" spans="1:14" ht="16.5" hidden="1" thickBot="1" x14ac:dyDescent="0.3">
      <c r="A4850" s="26">
        <v>831001</v>
      </c>
      <c r="B4850" s="42">
        <v>831001</v>
      </c>
      <c r="C4850" s="43" t="s">
        <v>2090</v>
      </c>
      <c r="D4850" s="99">
        <f>IF(ISERROR(VLOOKUP(A4850,'CGN-2015-001'!A4849:I9996,4,0)),0,VLOOKUP(A4850,'CGN-2015-001'!A4849:I9996,4,0))</f>
        <v>0</v>
      </c>
      <c r="E4850" s="45">
        <f>IF(ISERROR(VLOOKUP(A4850,[3]Hoja1!$A$1:$F$369,4,0)),0,VLOOKUP(A4850,[3]Hoja1!$A$1:$F$369,4,0))</f>
        <v>0</v>
      </c>
      <c r="F4850" s="45">
        <f>IF(ISERROR(VLOOKUP(A4850,[3]Hoja1!$A$1:$F$369,5,0)),0,VLOOKUP(A4850,[3]Hoja1!$A$1:$F$369,5,0))</f>
        <v>0</v>
      </c>
      <c r="G4850" s="102">
        <f>IF(ISERROR(VLOOKUP(A4850,'CGN-2015-001'!A4849:I9996,7,0)),0,VLOOKUP(A4850,'CGN-2015-001'!A4849:I9996,7,0))</f>
        <v>0</v>
      </c>
      <c r="H4850" s="44"/>
      <c r="I4850" s="46"/>
      <c r="J4850" s="113">
        <f t="shared" si="379"/>
        <v>0</v>
      </c>
      <c r="K4850" s="114">
        <f t="shared" si="380"/>
        <v>0</v>
      </c>
      <c r="L4850" s="31">
        <f t="shared" si="381"/>
        <v>0</v>
      </c>
      <c r="M4850" s="1">
        <f t="shared" si="382"/>
        <v>0</v>
      </c>
      <c r="N4850" s="1">
        <f t="shared" si="383"/>
        <v>6</v>
      </c>
    </row>
    <row r="4851" spans="1:14" ht="16.5" hidden="1" thickBot="1" x14ac:dyDescent="0.3">
      <c r="A4851" s="26">
        <v>831002</v>
      </c>
      <c r="B4851" s="42">
        <v>831002</v>
      </c>
      <c r="C4851" s="43" t="s">
        <v>2091</v>
      </c>
      <c r="D4851" s="99">
        <f>IF(ISERROR(VLOOKUP(A4851,'CGN-2015-001'!A4850:I9997,4,0)),0,VLOOKUP(A4851,'CGN-2015-001'!A4850:I9997,4,0))</f>
        <v>0</v>
      </c>
      <c r="E4851" s="45">
        <f>IF(ISERROR(VLOOKUP(A4851,[3]Hoja1!$A$1:$F$369,4,0)),0,VLOOKUP(A4851,[3]Hoja1!$A$1:$F$369,4,0))</f>
        <v>0</v>
      </c>
      <c r="F4851" s="45">
        <f>IF(ISERROR(VLOOKUP(A4851,[3]Hoja1!$A$1:$F$369,5,0)),0,VLOOKUP(A4851,[3]Hoja1!$A$1:$F$369,5,0))</f>
        <v>0</v>
      </c>
      <c r="G4851" s="102">
        <f>IF(ISERROR(VLOOKUP(A4851,'CGN-2015-001'!A4850:I9997,7,0)),0,VLOOKUP(A4851,'CGN-2015-001'!A4850:I9997,7,0))</f>
        <v>0</v>
      </c>
      <c r="H4851" s="44"/>
      <c r="I4851" s="46"/>
      <c r="J4851" s="113">
        <f t="shared" si="379"/>
        <v>0</v>
      </c>
      <c r="K4851" s="114">
        <f t="shared" si="380"/>
        <v>0</v>
      </c>
      <c r="L4851" s="31">
        <f t="shared" si="381"/>
        <v>0</v>
      </c>
      <c r="M4851" s="1">
        <f t="shared" si="382"/>
        <v>0</v>
      </c>
      <c r="N4851" s="1">
        <f t="shared" si="383"/>
        <v>6</v>
      </c>
    </row>
    <row r="4852" spans="1:14" ht="16.5" hidden="1" thickBot="1" x14ac:dyDescent="0.3">
      <c r="A4852" s="26">
        <v>831003</v>
      </c>
      <c r="B4852" s="42">
        <v>831003</v>
      </c>
      <c r="C4852" s="43" t="s">
        <v>2092</v>
      </c>
      <c r="D4852" s="99">
        <f>IF(ISERROR(VLOOKUP(A4852,'CGN-2015-001'!A4851:I9998,4,0)),0,VLOOKUP(A4852,'CGN-2015-001'!A4851:I9998,4,0))</f>
        <v>0</v>
      </c>
      <c r="E4852" s="45">
        <f>IF(ISERROR(VLOOKUP(A4852,[3]Hoja1!$A$1:$F$369,4,0)),0,VLOOKUP(A4852,[3]Hoja1!$A$1:$F$369,4,0))</f>
        <v>0</v>
      </c>
      <c r="F4852" s="45">
        <f>IF(ISERROR(VLOOKUP(A4852,[3]Hoja1!$A$1:$F$369,5,0)),0,VLOOKUP(A4852,[3]Hoja1!$A$1:$F$369,5,0))</f>
        <v>0</v>
      </c>
      <c r="G4852" s="102">
        <f>IF(ISERROR(VLOOKUP(A4852,'CGN-2015-001'!A4851:I9998,7,0)),0,VLOOKUP(A4852,'CGN-2015-001'!A4851:I9998,7,0))</f>
        <v>0</v>
      </c>
      <c r="H4852" s="44"/>
      <c r="I4852" s="46"/>
      <c r="J4852" s="113">
        <f t="shared" si="379"/>
        <v>0</v>
      </c>
      <c r="K4852" s="114">
        <f t="shared" si="380"/>
        <v>0</v>
      </c>
      <c r="L4852" s="31">
        <f t="shared" si="381"/>
        <v>0</v>
      </c>
      <c r="M4852" s="1">
        <f t="shared" si="382"/>
        <v>0</v>
      </c>
      <c r="N4852" s="1">
        <f t="shared" si="383"/>
        <v>6</v>
      </c>
    </row>
    <row r="4853" spans="1:14" ht="16.5" hidden="1" thickBot="1" x14ac:dyDescent="0.3">
      <c r="A4853" s="26">
        <v>831005</v>
      </c>
      <c r="B4853" s="42">
        <v>831005</v>
      </c>
      <c r="C4853" s="43" t="s">
        <v>206</v>
      </c>
      <c r="D4853" s="99">
        <f>IF(ISERROR(VLOOKUP(A4853,'CGN-2015-001'!A4852:I9999,4,0)),0,VLOOKUP(A4853,'CGN-2015-001'!A4852:I9999,4,0))</f>
        <v>0</v>
      </c>
      <c r="E4853" s="45">
        <f>IF(ISERROR(VLOOKUP(A4853,[3]Hoja1!$A$1:$F$369,4,0)),0,VLOOKUP(A4853,[3]Hoja1!$A$1:$F$369,4,0))</f>
        <v>0</v>
      </c>
      <c r="F4853" s="45">
        <f>IF(ISERROR(VLOOKUP(A4853,[3]Hoja1!$A$1:$F$369,5,0)),0,VLOOKUP(A4853,[3]Hoja1!$A$1:$F$369,5,0))</f>
        <v>0</v>
      </c>
      <c r="G4853" s="102">
        <f>IF(ISERROR(VLOOKUP(A4853,'CGN-2015-001'!A4852:I9999,7,0)),0,VLOOKUP(A4853,'CGN-2015-001'!A4852:I9999,7,0))</f>
        <v>0</v>
      </c>
      <c r="H4853" s="44"/>
      <c r="I4853" s="46"/>
      <c r="J4853" s="113">
        <f t="shared" si="379"/>
        <v>0</v>
      </c>
      <c r="K4853" s="114">
        <f t="shared" si="380"/>
        <v>0</v>
      </c>
      <c r="L4853" s="31">
        <f t="shared" si="381"/>
        <v>0</v>
      </c>
      <c r="M4853" s="1">
        <f t="shared" si="382"/>
        <v>0</v>
      </c>
      <c r="N4853" s="1">
        <f t="shared" si="383"/>
        <v>6</v>
      </c>
    </row>
    <row r="4854" spans="1:14" ht="16.5" hidden="1" thickBot="1" x14ac:dyDescent="0.3">
      <c r="A4854" s="26">
        <v>831090</v>
      </c>
      <c r="B4854" s="42">
        <v>831090</v>
      </c>
      <c r="C4854" s="43" t="s">
        <v>2093</v>
      </c>
      <c r="D4854" s="99">
        <f>IF(ISERROR(VLOOKUP(A4854,'CGN-2015-001'!A4853:I10000,4,0)),0,VLOOKUP(A4854,'CGN-2015-001'!A4853:I10000,4,0))</f>
        <v>0</v>
      </c>
      <c r="E4854" s="45">
        <f>IF(ISERROR(VLOOKUP(A4854,[3]Hoja1!$A$1:$F$369,4,0)),0,VLOOKUP(A4854,[3]Hoja1!$A$1:$F$369,4,0))</f>
        <v>0</v>
      </c>
      <c r="F4854" s="45">
        <f>IF(ISERROR(VLOOKUP(A4854,[3]Hoja1!$A$1:$F$369,5,0)),0,VLOOKUP(A4854,[3]Hoja1!$A$1:$F$369,5,0))</f>
        <v>0</v>
      </c>
      <c r="G4854" s="102">
        <f>IF(ISERROR(VLOOKUP(A4854,'CGN-2015-001'!A4853:I10000,7,0)),0,VLOOKUP(A4854,'CGN-2015-001'!A4853:I10000,7,0))</f>
        <v>0</v>
      </c>
      <c r="H4854" s="44"/>
      <c r="I4854" s="46"/>
      <c r="J4854" s="113">
        <f t="shared" si="379"/>
        <v>0</v>
      </c>
      <c r="K4854" s="114">
        <f t="shared" si="380"/>
        <v>0</v>
      </c>
      <c r="L4854" s="31">
        <f t="shared" si="381"/>
        <v>0</v>
      </c>
      <c r="M4854" s="1">
        <f t="shared" si="382"/>
        <v>0</v>
      </c>
      <c r="N4854" s="1">
        <f t="shared" si="383"/>
        <v>6</v>
      </c>
    </row>
    <row r="4855" spans="1:14" ht="16.5" hidden="1" thickBot="1" x14ac:dyDescent="0.3">
      <c r="A4855" s="26">
        <v>8312</v>
      </c>
      <c r="B4855" s="48">
        <v>831200</v>
      </c>
      <c r="C4855" s="49" t="s">
        <v>2094</v>
      </c>
      <c r="D4855" s="99">
        <f>IF(ISERROR(VLOOKUP(A4855,'CGN-2015-001'!A4854:I10001,4,0)),0,VLOOKUP(A4855,'CGN-2015-001'!A4854:I10001,4,0))</f>
        <v>0</v>
      </c>
      <c r="E4855" s="40">
        <f>IF(ISERROR(VLOOKUP(A4855,[3]Hoja1!$A$1:$F$369,4,0)),0,VLOOKUP(A4855,[3]Hoja1!$A$1:$F$369,4,0))</f>
        <v>0</v>
      </c>
      <c r="F4855" s="40">
        <f>IF(ISERROR(VLOOKUP(A4855,[3]Hoja1!$A$1:$F$369,5,0)),0,VLOOKUP(A4855,[3]Hoja1!$A$1:$F$369,5,0))</f>
        <v>0</v>
      </c>
      <c r="G4855" s="102">
        <f>IF(ISERROR(VLOOKUP(A4855,'CGN-2015-001'!A4854:I10001,7,0)),0,VLOOKUP(A4855,'CGN-2015-001'!A4854:I10001,7,0))</f>
        <v>0</v>
      </c>
      <c r="H4855" s="50"/>
      <c r="I4855" s="51"/>
      <c r="J4855" s="113">
        <f t="shared" si="379"/>
        <v>0</v>
      </c>
      <c r="K4855" s="114">
        <f t="shared" si="380"/>
        <v>0</v>
      </c>
      <c r="L4855" s="31">
        <f t="shared" si="381"/>
        <v>0</v>
      </c>
      <c r="M4855" s="1">
        <f t="shared" si="382"/>
        <v>0</v>
      </c>
      <c r="N4855" s="1">
        <f t="shared" si="383"/>
        <v>4</v>
      </c>
    </row>
    <row r="4856" spans="1:14" ht="16.5" hidden="1" thickBot="1" x14ac:dyDescent="0.3">
      <c r="A4856" s="26">
        <v>831201</v>
      </c>
      <c r="B4856" s="42">
        <v>831201</v>
      </c>
      <c r="C4856" s="43" t="s">
        <v>72</v>
      </c>
      <c r="D4856" s="99">
        <f>IF(ISERROR(VLOOKUP(A4856,'CGN-2015-001'!A4855:I10002,4,0)),0,VLOOKUP(A4856,'CGN-2015-001'!A4855:I10002,4,0))</f>
        <v>0</v>
      </c>
      <c r="E4856" s="45">
        <f>IF(ISERROR(VLOOKUP(A4856,[3]Hoja1!$A$1:$F$369,4,0)),0,VLOOKUP(A4856,[3]Hoja1!$A$1:$F$369,4,0))</f>
        <v>0</v>
      </c>
      <c r="F4856" s="45">
        <f>IF(ISERROR(VLOOKUP(A4856,[3]Hoja1!$A$1:$F$369,5,0)),0,VLOOKUP(A4856,[3]Hoja1!$A$1:$F$369,5,0))</f>
        <v>0</v>
      </c>
      <c r="G4856" s="102">
        <f>IF(ISERROR(VLOOKUP(A4856,'CGN-2015-001'!A4855:I10002,7,0)),0,VLOOKUP(A4856,'CGN-2015-001'!A4855:I10002,7,0))</f>
        <v>0</v>
      </c>
      <c r="H4856" s="44"/>
      <c r="I4856" s="46"/>
      <c r="J4856" s="113">
        <f t="shared" si="379"/>
        <v>0</v>
      </c>
      <c r="K4856" s="114">
        <f t="shared" si="380"/>
        <v>0</v>
      </c>
      <c r="L4856" s="31">
        <f t="shared" si="381"/>
        <v>0</v>
      </c>
      <c r="M4856" s="1">
        <f t="shared" si="382"/>
        <v>0</v>
      </c>
      <c r="N4856" s="1">
        <f t="shared" si="383"/>
        <v>6</v>
      </c>
    </row>
    <row r="4857" spans="1:14" ht="16.5" hidden="1" thickBot="1" x14ac:dyDescent="0.3">
      <c r="A4857" s="26">
        <v>831202</v>
      </c>
      <c r="B4857" s="42">
        <v>831202</v>
      </c>
      <c r="C4857" s="43" t="s">
        <v>2095</v>
      </c>
      <c r="D4857" s="99">
        <f>IF(ISERROR(VLOOKUP(A4857,'CGN-2015-001'!A4856:I10003,4,0)),0,VLOOKUP(A4857,'CGN-2015-001'!A4856:I10003,4,0))</f>
        <v>0</v>
      </c>
      <c r="E4857" s="45">
        <f>IF(ISERROR(VLOOKUP(A4857,[3]Hoja1!$A$1:$F$369,4,0)),0,VLOOKUP(A4857,[3]Hoja1!$A$1:$F$369,4,0))</f>
        <v>0</v>
      </c>
      <c r="F4857" s="45">
        <f>IF(ISERROR(VLOOKUP(A4857,[3]Hoja1!$A$1:$F$369,5,0)),0,VLOOKUP(A4857,[3]Hoja1!$A$1:$F$369,5,0))</f>
        <v>0</v>
      </c>
      <c r="G4857" s="102">
        <f>IF(ISERROR(VLOOKUP(A4857,'CGN-2015-001'!A4856:I10003,7,0)),0,VLOOKUP(A4857,'CGN-2015-001'!A4856:I10003,7,0))</f>
        <v>0</v>
      </c>
      <c r="H4857" s="44"/>
      <c r="I4857" s="46"/>
      <c r="J4857" s="113">
        <f t="shared" si="379"/>
        <v>0</v>
      </c>
      <c r="K4857" s="114">
        <f t="shared" si="380"/>
        <v>0</v>
      </c>
      <c r="L4857" s="31">
        <f t="shared" si="381"/>
        <v>0</v>
      </c>
      <c r="M4857" s="1">
        <f t="shared" si="382"/>
        <v>0</v>
      </c>
      <c r="N4857" s="1">
        <f t="shared" si="383"/>
        <v>6</v>
      </c>
    </row>
    <row r="4858" spans="1:14" ht="16.5" hidden="1" thickBot="1" x14ac:dyDescent="0.3">
      <c r="A4858" s="26">
        <v>831203</v>
      </c>
      <c r="B4858" s="42">
        <v>831203</v>
      </c>
      <c r="C4858" s="43" t="s">
        <v>2096</v>
      </c>
      <c r="D4858" s="99">
        <f>IF(ISERROR(VLOOKUP(A4858,'CGN-2015-001'!A4857:I10004,4,0)),0,VLOOKUP(A4858,'CGN-2015-001'!A4857:I10004,4,0))</f>
        <v>0</v>
      </c>
      <c r="E4858" s="45">
        <f>IF(ISERROR(VLOOKUP(A4858,[3]Hoja1!$A$1:$F$369,4,0)),0,VLOOKUP(A4858,[3]Hoja1!$A$1:$F$369,4,0))</f>
        <v>0</v>
      </c>
      <c r="F4858" s="45">
        <f>IF(ISERROR(VLOOKUP(A4858,[3]Hoja1!$A$1:$F$369,5,0)),0,VLOOKUP(A4858,[3]Hoja1!$A$1:$F$369,5,0))</f>
        <v>0</v>
      </c>
      <c r="G4858" s="102">
        <f>IF(ISERROR(VLOOKUP(A4858,'CGN-2015-001'!A4857:I10004,7,0)),0,VLOOKUP(A4858,'CGN-2015-001'!A4857:I10004,7,0))</f>
        <v>0</v>
      </c>
      <c r="H4858" s="44"/>
      <c r="I4858" s="46"/>
      <c r="J4858" s="113">
        <f t="shared" si="379"/>
        <v>0</v>
      </c>
      <c r="K4858" s="114">
        <f t="shared" si="380"/>
        <v>0</v>
      </c>
      <c r="L4858" s="31">
        <f t="shared" si="381"/>
        <v>0</v>
      </c>
      <c r="M4858" s="1">
        <f t="shared" si="382"/>
        <v>0</v>
      </c>
      <c r="N4858" s="1">
        <f t="shared" si="383"/>
        <v>6</v>
      </c>
    </row>
    <row r="4859" spans="1:14" ht="16.5" hidden="1" thickBot="1" x14ac:dyDescent="0.3">
      <c r="A4859" s="26">
        <v>831290</v>
      </c>
      <c r="B4859" s="42">
        <v>831290</v>
      </c>
      <c r="C4859" s="43" t="s">
        <v>2097</v>
      </c>
      <c r="D4859" s="99">
        <f>IF(ISERROR(VLOOKUP(A4859,'CGN-2015-001'!A4858:I10005,4,0)),0,VLOOKUP(A4859,'CGN-2015-001'!A4858:I10005,4,0))</f>
        <v>0</v>
      </c>
      <c r="E4859" s="45">
        <f>IF(ISERROR(VLOOKUP(A4859,[3]Hoja1!$A$1:$F$369,4,0)),0,VLOOKUP(A4859,[3]Hoja1!$A$1:$F$369,4,0))</f>
        <v>0</v>
      </c>
      <c r="F4859" s="45">
        <f>IF(ISERROR(VLOOKUP(A4859,[3]Hoja1!$A$1:$F$369,5,0)),0,VLOOKUP(A4859,[3]Hoja1!$A$1:$F$369,5,0))</f>
        <v>0</v>
      </c>
      <c r="G4859" s="102">
        <f>IF(ISERROR(VLOOKUP(A4859,'CGN-2015-001'!A4858:I10005,7,0)),0,VLOOKUP(A4859,'CGN-2015-001'!A4858:I10005,7,0))</f>
        <v>0</v>
      </c>
      <c r="H4859" s="44"/>
      <c r="I4859" s="46"/>
      <c r="J4859" s="113">
        <f t="shared" si="379"/>
        <v>0</v>
      </c>
      <c r="K4859" s="114">
        <f t="shared" si="380"/>
        <v>0</v>
      </c>
      <c r="L4859" s="31">
        <f t="shared" si="381"/>
        <v>0</v>
      </c>
      <c r="M4859" s="1">
        <f t="shared" si="382"/>
        <v>0</v>
      </c>
      <c r="N4859" s="1">
        <f t="shared" si="383"/>
        <v>6</v>
      </c>
    </row>
    <row r="4860" spans="1:14" ht="16.5" hidden="1" thickBot="1" x14ac:dyDescent="0.3">
      <c r="A4860" s="26">
        <v>8313</v>
      </c>
      <c r="B4860" s="48">
        <v>831300</v>
      </c>
      <c r="C4860" s="49" t="s">
        <v>2098</v>
      </c>
      <c r="D4860" s="99">
        <f>IF(ISERROR(VLOOKUP(A4860,'CGN-2015-001'!A4859:I10006,4,0)),0,VLOOKUP(A4860,'CGN-2015-001'!A4859:I10006,4,0))</f>
        <v>0</v>
      </c>
      <c r="E4860" s="40">
        <f>IF(ISERROR(VLOOKUP(A4860,[3]Hoja1!$A$1:$F$369,4,0)),0,VLOOKUP(A4860,[3]Hoja1!$A$1:$F$369,4,0))</f>
        <v>0</v>
      </c>
      <c r="F4860" s="40">
        <f>IF(ISERROR(VLOOKUP(A4860,[3]Hoja1!$A$1:$F$369,5,0)),0,VLOOKUP(A4860,[3]Hoja1!$A$1:$F$369,5,0))</f>
        <v>0</v>
      </c>
      <c r="G4860" s="102">
        <f>IF(ISERROR(VLOOKUP(A4860,'CGN-2015-001'!A4859:I10006,7,0)),0,VLOOKUP(A4860,'CGN-2015-001'!A4859:I10006,7,0))</f>
        <v>0</v>
      </c>
      <c r="H4860" s="50"/>
      <c r="I4860" s="51"/>
      <c r="J4860" s="113">
        <f t="shared" si="379"/>
        <v>0</v>
      </c>
      <c r="K4860" s="114">
        <f t="shared" si="380"/>
        <v>0</v>
      </c>
      <c r="L4860" s="31">
        <f t="shared" si="381"/>
        <v>0</v>
      </c>
      <c r="M4860" s="1">
        <f t="shared" si="382"/>
        <v>0</v>
      </c>
      <c r="N4860" s="1">
        <f t="shared" si="383"/>
        <v>4</v>
      </c>
    </row>
    <row r="4861" spans="1:14" ht="16.5" hidden="1" thickBot="1" x14ac:dyDescent="0.3">
      <c r="A4861" s="26">
        <v>831301</v>
      </c>
      <c r="B4861" s="120">
        <v>831301</v>
      </c>
      <c r="C4861" s="121" t="s">
        <v>2099</v>
      </c>
      <c r="D4861" s="99">
        <f>IF(ISERROR(VLOOKUP(A4861,'CGN-2015-001'!A4860:I10007,4,0)),0,VLOOKUP(A4861,'CGN-2015-001'!A4860:I10007,4,0))</f>
        <v>0</v>
      </c>
      <c r="E4861" s="45">
        <f>IF(ISERROR(VLOOKUP(A4861,[3]Hoja1!$A$1:$F$369,4,0)),0,VLOOKUP(A4861,[3]Hoja1!$A$1:$F$369,4,0))</f>
        <v>0</v>
      </c>
      <c r="F4861" s="45">
        <f>IF(ISERROR(VLOOKUP(A4861,[3]Hoja1!$A$1:$F$369,5,0)),0,VLOOKUP(A4861,[3]Hoja1!$A$1:$F$369,5,0))</f>
        <v>0</v>
      </c>
      <c r="G4861" s="102">
        <f>IF(ISERROR(VLOOKUP(A4861,'CGN-2015-001'!A4860:I10007,7,0)),0,VLOOKUP(A4861,'CGN-2015-001'!A4860:I10007,7,0))</f>
        <v>0</v>
      </c>
      <c r="H4861" s="44"/>
      <c r="I4861" s="46"/>
      <c r="J4861" s="113">
        <f t="shared" si="379"/>
        <v>0</v>
      </c>
      <c r="K4861" s="114">
        <f t="shared" si="380"/>
        <v>0</v>
      </c>
      <c r="L4861" s="31">
        <f t="shared" si="381"/>
        <v>0</v>
      </c>
      <c r="M4861" s="1">
        <f t="shared" si="382"/>
        <v>0</v>
      </c>
      <c r="N4861" s="1">
        <f t="shared" si="383"/>
        <v>6</v>
      </c>
    </row>
    <row r="4862" spans="1:14" ht="16.5" hidden="1" thickBot="1" x14ac:dyDescent="0.3">
      <c r="A4862" s="26">
        <v>8315</v>
      </c>
      <c r="B4862" s="122">
        <v>831500</v>
      </c>
      <c r="C4862" s="123" t="s">
        <v>2100</v>
      </c>
      <c r="D4862" s="468">
        <f>IF(ISERROR(VLOOKUP(A4862,'CGN-2015-001'!A4861:I10008,4,0)),0,VLOOKUP(A4862,'CGN-2015-001'!A4861:I10008,4,0))</f>
        <v>854343268.15999997</v>
      </c>
      <c r="E4862" s="109">
        <f>IF(ISERROR(VLOOKUP(A4862,[3]Hoja1!$A$1:$F$369,4,0)),0,VLOOKUP(A4862,[3]Hoja1!$A$1:$F$369,4,0))</f>
        <v>695801160.61000001</v>
      </c>
      <c r="F4862" s="110">
        <f>IF(ISERROR(VLOOKUP(A4862,[3]Hoja1!$A$1:$F$369,5,0)),0,VLOOKUP(A4862,[3]Hoja1!$A$1:$F$369,5,0))</f>
        <v>0</v>
      </c>
      <c r="G4862" s="469">
        <f>IF(ISERROR(VLOOKUP(A4862,'CGN-2015-001'!A4861:I10008,7,0)),0,VLOOKUP(A4862,'CGN-2015-001'!A4861:I10008,7,0))</f>
        <v>1217951148.3099999</v>
      </c>
      <c r="H4862" s="109">
        <v>0</v>
      </c>
      <c r="I4862" s="110">
        <f>+I4863+I4868</f>
        <v>1217951148.3099999</v>
      </c>
      <c r="J4862" s="472">
        <f t="shared" si="379"/>
        <v>-363607880.14999998</v>
      </c>
      <c r="K4862" s="473">
        <f t="shared" si="380"/>
        <v>-0.29854061113578623</v>
      </c>
      <c r="L4862" s="31">
        <f t="shared" si="381"/>
        <v>0</v>
      </c>
      <c r="M4862" s="1">
        <f t="shared" si="382"/>
        <v>1</v>
      </c>
      <c r="N4862" s="1">
        <f t="shared" si="383"/>
        <v>4</v>
      </c>
    </row>
    <row r="4863" spans="1:14" ht="15.75" customHeight="1" thickBot="1" x14ac:dyDescent="0.25">
      <c r="A4863" s="26">
        <v>831510</v>
      </c>
      <c r="B4863" s="568">
        <v>831510</v>
      </c>
      <c r="C4863" s="569" t="s">
        <v>803</v>
      </c>
      <c r="D4863" s="560">
        <f>IF(ISERROR(VLOOKUP(A4863,'CGN-2015-001'!A4862:I10009,4,0)),0,VLOOKUP(A4863,'CGN-2015-001'!A4862:I10009,4,0))</f>
        <v>766378772.02999997</v>
      </c>
      <c r="E4863" s="561">
        <f>IF(ISERROR(VLOOKUP(A4863,[3]Hoja1!$A$1:$F$369,4,0)),0,VLOOKUP(A4863,[3]Hoja1!$A$1:$F$369,4,0))</f>
        <v>695801160.61000001</v>
      </c>
      <c r="F4863" s="562">
        <f>IF(ISERROR(VLOOKUP(A4863,[3]Hoja1!$A$1:$F$369,5,0)),0,VLOOKUP(A4863,[3]Hoja1!$A$1:$F$369,5,0))</f>
        <v>0</v>
      </c>
      <c r="G4863" s="563">
        <f>IF(ISERROR(VLOOKUP(A4863,'CGN-2015-001'!A4862:I10009,7,0)),0,VLOOKUP(A4863,'CGN-2015-001'!A4862:I10009,7,0))</f>
        <v>1129986652.1799998</v>
      </c>
      <c r="H4863" s="115">
        <v>0</v>
      </c>
      <c r="I4863" s="562">
        <f>+G4863</f>
        <v>1129986652.1799998</v>
      </c>
      <c r="J4863" s="572">
        <f t="shared" si="379"/>
        <v>-363607880.14999986</v>
      </c>
      <c r="K4863" s="573">
        <f t="shared" si="380"/>
        <v>-0.32178068603599697</v>
      </c>
      <c r="L4863" s="31">
        <f t="shared" si="381"/>
        <v>0</v>
      </c>
      <c r="M4863" s="1">
        <f t="shared" si="382"/>
        <v>1</v>
      </c>
      <c r="N4863" s="1">
        <f t="shared" si="383"/>
        <v>6</v>
      </c>
    </row>
    <row r="4864" spans="1:14" ht="16.5" hidden="1" thickBot="1" x14ac:dyDescent="0.3">
      <c r="A4864" s="26">
        <v>831532</v>
      </c>
      <c r="B4864" s="126">
        <v>831532</v>
      </c>
      <c r="C4864" s="127" t="s">
        <v>1284</v>
      </c>
      <c r="D4864" s="99">
        <f>IF(ISERROR(VLOOKUP(A4864,'CGN-2015-001'!A4863:I10010,4,0)),0,VLOOKUP(A4864,'CGN-2015-001'!A4863:I10010,4,0))</f>
        <v>0</v>
      </c>
      <c r="E4864" s="45">
        <f>IF(ISERROR(VLOOKUP(A4864,[3]Hoja1!$A$1:$F$369,4,0)),0,VLOOKUP(A4864,[3]Hoja1!$A$1:$F$369,4,0))</f>
        <v>0</v>
      </c>
      <c r="F4864" s="45">
        <f>IF(ISERROR(VLOOKUP(A4864,[3]Hoja1!$A$1:$F$369,5,0)),0,VLOOKUP(A4864,[3]Hoja1!$A$1:$F$369,5,0))</f>
        <v>0</v>
      </c>
      <c r="G4864" s="102">
        <f>IF(ISERROR(VLOOKUP(A4864,'CGN-2015-001'!A4863:I10010,7,0)),0,VLOOKUP(A4864,'CGN-2015-001'!A4863:I10010,7,0))</f>
        <v>0</v>
      </c>
      <c r="H4864" s="44"/>
      <c r="I4864" s="46"/>
      <c r="J4864" s="113">
        <f t="shared" si="379"/>
        <v>0</v>
      </c>
      <c r="K4864" s="114">
        <f t="shared" si="380"/>
        <v>0</v>
      </c>
      <c r="L4864" s="31">
        <f t="shared" si="381"/>
        <v>0</v>
      </c>
      <c r="M4864" s="1">
        <f t="shared" si="382"/>
        <v>0</v>
      </c>
      <c r="N4864" s="1">
        <f t="shared" si="383"/>
        <v>6</v>
      </c>
    </row>
    <row r="4865" spans="1:14" ht="16.5" hidden="1" thickBot="1" x14ac:dyDescent="0.3">
      <c r="A4865" s="26">
        <v>831533</v>
      </c>
      <c r="B4865" s="42">
        <v>831533</v>
      </c>
      <c r="C4865" s="43" t="s">
        <v>1368</v>
      </c>
      <c r="D4865" s="99">
        <f>IF(ISERROR(VLOOKUP(A4865,'CGN-2015-001'!A4864:I10011,4,0)),0,VLOOKUP(A4865,'CGN-2015-001'!A4864:I10011,4,0))</f>
        <v>0</v>
      </c>
      <c r="E4865" s="45">
        <f>IF(ISERROR(VLOOKUP(A4865,[3]Hoja1!$A$1:$F$369,4,0)),0,VLOOKUP(A4865,[3]Hoja1!$A$1:$F$369,4,0))</f>
        <v>0</v>
      </c>
      <c r="F4865" s="45">
        <f>IF(ISERROR(VLOOKUP(A4865,[3]Hoja1!$A$1:$F$369,5,0)),0,VLOOKUP(A4865,[3]Hoja1!$A$1:$F$369,5,0))</f>
        <v>0</v>
      </c>
      <c r="G4865" s="102">
        <f>IF(ISERROR(VLOOKUP(A4865,'CGN-2015-001'!A4864:I10011,7,0)),0,VLOOKUP(A4865,'CGN-2015-001'!A4864:I10011,7,0))</f>
        <v>0</v>
      </c>
      <c r="H4865" s="44"/>
      <c r="I4865" s="46"/>
      <c r="J4865" s="113">
        <f t="shared" si="379"/>
        <v>0</v>
      </c>
      <c r="K4865" s="114">
        <f t="shared" si="380"/>
        <v>0</v>
      </c>
      <c r="L4865" s="31">
        <f t="shared" si="381"/>
        <v>0</v>
      </c>
      <c r="M4865" s="1">
        <f t="shared" si="382"/>
        <v>0</v>
      </c>
      <c r="N4865" s="1">
        <f t="shared" si="383"/>
        <v>6</v>
      </c>
    </row>
    <row r="4866" spans="1:14" ht="16.5" hidden="1" thickBot="1" x14ac:dyDescent="0.3">
      <c r="A4866" s="26">
        <v>831534</v>
      </c>
      <c r="B4866" s="42">
        <v>831534</v>
      </c>
      <c r="C4866" s="43" t="s">
        <v>801</v>
      </c>
      <c r="D4866" s="99">
        <f>IF(ISERROR(VLOOKUP(A4866,'CGN-2015-001'!A4865:I10012,4,0)),0,VLOOKUP(A4866,'CGN-2015-001'!A4865:I10012,4,0))</f>
        <v>0</v>
      </c>
      <c r="E4866" s="45">
        <f>IF(ISERROR(VLOOKUP(A4866,[3]Hoja1!$A$1:$F$369,4,0)),0,VLOOKUP(A4866,[3]Hoja1!$A$1:$F$369,4,0))</f>
        <v>0</v>
      </c>
      <c r="F4866" s="45">
        <f>IF(ISERROR(VLOOKUP(A4866,[3]Hoja1!$A$1:$F$369,5,0)),0,VLOOKUP(A4866,[3]Hoja1!$A$1:$F$369,5,0))</f>
        <v>0</v>
      </c>
      <c r="G4866" s="102">
        <f>IF(ISERROR(VLOOKUP(A4866,'CGN-2015-001'!A4865:I10012,7,0)),0,VLOOKUP(A4866,'CGN-2015-001'!A4865:I10012,7,0))</f>
        <v>0</v>
      </c>
      <c r="H4866" s="44"/>
      <c r="I4866" s="46"/>
      <c r="J4866" s="113">
        <f t="shared" si="379"/>
        <v>0</v>
      </c>
      <c r="K4866" s="114">
        <f t="shared" si="380"/>
        <v>0</v>
      </c>
      <c r="L4866" s="31">
        <f t="shared" si="381"/>
        <v>0</v>
      </c>
      <c r="M4866" s="1">
        <f t="shared" si="382"/>
        <v>0</v>
      </c>
      <c r="N4866" s="1">
        <f t="shared" si="383"/>
        <v>6</v>
      </c>
    </row>
    <row r="4867" spans="1:14" ht="16.5" hidden="1" thickBot="1" x14ac:dyDescent="0.3">
      <c r="A4867" s="26">
        <v>831535</v>
      </c>
      <c r="B4867" s="120">
        <v>831535</v>
      </c>
      <c r="C4867" s="121" t="s">
        <v>373</v>
      </c>
      <c r="D4867" s="99">
        <f>IF(ISERROR(VLOOKUP(A4867,'CGN-2015-001'!A4866:I10013,4,0)),0,VLOOKUP(A4867,'CGN-2015-001'!A4866:I10013,4,0))</f>
        <v>0</v>
      </c>
      <c r="E4867" s="45">
        <f>IF(ISERROR(VLOOKUP(A4867,[3]Hoja1!$A$1:$F$369,4,0)),0,VLOOKUP(A4867,[3]Hoja1!$A$1:$F$369,4,0))</f>
        <v>0</v>
      </c>
      <c r="F4867" s="45">
        <f>IF(ISERROR(VLOOKUP(A4867,[3]Hoja1!$A$1:$F$369,5,0)),0,VLOOKUP(A4867,[3]Hoja1!$A$1:$F$369,5,0))</f>
        <v>0</v>
      </c>
      <c r="G4867" s="102">
        <f>IF(ISERROR(VLOOKUP(A4867,'CGN-2015-001'!A4866:I10013,7,0)),0,VLOOKUP(A4867,'CGN-2015-001'!A4866:I10013,7,0))</f>
        <v>0</v>
      </c>
      <c r="H4867" s="44"/>
      <c r="I4867" s="46"/>
      <c r="J4867" s="113">
        <f t="shared" si="379"/>
        <v>0</v>
      </c>
      <c r="K4867" s="114">
        <f t="shared" si="380"/>
        <v>0</v>
      </c>
      <c r="L4867" s="31">
        <f t="shared" si="381"/>
        <v>0</v>
      </c>
      <c r="M4867" s="1">
        <f t="shared" si="382"/>
        <v>0</v>
      </c>
      <c r="N4867" s="1">
        <f t="shared" si="383"/>
        <v>6</v>
      </c>
    </row>
    <row r="4868" spans="1:14" ht="15.75" customHeight="1" thickBot="1" x14ac:dyDescent="0.25">
      <c r="A4868" s="26">
        <v>831536</v>
      </c>
      <c r="B4868" s="558">
        <v>831536</v>
      </c>
      <c r="C4868" s="559" t="s">
        <v>479</v>
      </c>
      <c r="D4868" s="560">
        <f>IF(ISERROR(VLOOKUP(A4868,'CGN-2015-001'!A4867:I10014,4,0)),0,VLOOKUP(A4868,'CGN-2015-001'!A4867:I10014,4,0))</f>
        <v>87964496.129999995</v>
      </c>
      <c r="E4868" s="561">
        <f>IF(ISERROR(VLOOKUP(A4868,[3]Hoja1!$A$1:$F$369,4,0)),0,VLOOKUP(A4868,[3]Hoja1!$A$1:$F$369,4,0))</f>
        <v>0</v>
      </c>
      <c r="F4868" s="562">
        <f>IF(ISERROR(VLOOKUP(A4868,[3]Hoja1!$A$1:$F$369,5,0)),0,VLOOKUP(A4868,[3]Hoja1!$A$1:$F$369,5,0))</f>
        <v>0</v>
      </c>
      <c r="G4868" s="563">
        <f>IF(ISERROR(VLOOKUP(A4868,'CGN-2015-001'!A4867:I10014,7,0)),0,VLOOKUP(A4868,'CGN-2015-001'!A4867:I10014,7,0))</f>
        <v>87964496.129999995</v>
      </c>
      <c r="H4868" s="115">
        <v>0</v>
      </c>
      <c r="I4868" s="562">
        <f>+G4868</f>
        <v>87964496.129999995</v>
      </c>
      <c r="J4868" s="564">
        <f t="shared" si="379"/>
        <v>0</v>
      </c>
      <c r="K4868" s="565">
        <f t="shared" si="380"/>
        <v>0</v>
      </c>
      <c r="L4868" s="31">
        <f t="shared" si="381"/>
        <v>0</v>
      </c>
      <c r="M4868" s="1">
        <f t="shared" si="382"/>
        <v>1</v>
      </c>
      <c r="N4868" s="1">
        <f t="shared" si="383"/>
        <v>6</v>
      </c>
    </row>
    <row r="4869" spans="1:14" ht="16.5" hidden="1" thickBot="1" x14ac:dyDescent="0.3">
      <c r="A4869" s="26">
        <v>831537</v>
      </c>
      <c r="B4869" s="126">
        <v>831537</v>
      </c>
      <c r="C4869" s="127" t="s">
        <v>888</v>
      </c>
      <c r="D4869" s="99">
        <f>IF(ISERROR(VLOOKUP(A4869,'CGN-2015-001'!A4868:I10015,4,0)),0,VLOOKUP(A4869,'CGN-2015-001'!A4868:I10015,4,0))</f>
        <v>0</v>
      </c>
      <c r="E4869" s="45">
        <f>IF(ISERROR(VLOOKUP(A4869,[3]Hoja1!$A$1:$F$369,4,0)),0,VLOOKUP(A4869,[3]Hoja1!$A$1:$F$369,4,0))</f>
        <v>0</v>
      </c>
      <c r="F4869" s="45">
        <f>IF(ISERROR(VLOOKUP(A4869,[3]Hoja1!$A$1:$F$369,5,0)),0,VLOOKUP(A4869,[3]Hoja1!$A$1:$F$369,5,0))</f>
        <v>0</v>
      </c>
      <c r="G4869" s="102">
        <f>IF(ISERROR(VLOOKUP(A4869,'CGN-2015-001'!A4868:I10015,7,0)),0,VLOOKUP(A4869,'CGN-2015-001'!A4868:I10015,7,0))</f>
        <v>0</v>
      </c>
      <c r="H4869" s="44"/>
      <c r="I4869" s="46"/>
      <c r="J4869" s="113">
        <f t="shared" si="379"/>
        <v>0</v>
      </c>
      <c r="K4869" s="114">
        <f t="shared" si="380"/>
        <v>0</v>
      </c>
      <c r="L4869" s="31">
        <f t="shared" si="381"/>
        <v>0</v>
      </c>
      <c r="M4869" s="1">
        <f t="shared" si="382"/>
        <v>0</v>
      </c>
      <c r="N4869" s="1">
        <f t="shared" si="383"/>
        <v>6</v>
      </c>
    </row>
    <row r="4870" spans="1:14" ht="16.5" hidden="1" thickBot="1" x14ac:dyDescent="0.3">
      <c r="A4870" s="26">
        <v>831590</v>
      </c>
      <c r="B4870" s="42">
        <v>831590</v>
      </c>
      <c r="C4870" s="43" t="s">
        <v>2101</v>
      </c>
      <c r="D4870" s="99">
        <f>IF(ISERROR(VLOOKUP(A4870,'CGN-2015-001'!A4869:I10016,4,0)),0,VLOOKUP(A4870,'CGN-2015-001'!A4869:I10016,4,0))</f>
        <v>0</v>
      </c>
      <c r="E4870" s="45">
        <f>IF(ISERROR(VLOOKUP(A4870,[3]Hoja1!$A$1:$F$369,4,0)),0,VLOOKUP(A4870,[3]Hoja1!$A$1:$F$369,4,0))</f>
        <v>0</v>
      </c>
      <c r="F4870" s="45">
        <f>IF(ISERROR(VLOOKUP(A4870,[3]Hoja1!$A$1:$F$369,5,0)),0,VLOOKUP(A4870,[3]Hoja1!$A$1:$F$369,5,0))</f>
        <v>0</v>
      </c>
      <c r="G4870" s="102">
        <f>IF(ISERROR(VLOOKUP(A4870,'CGN-2015-001'!A4869:I10016,7,0)),0,VLOOKUP(A4870,'CGN-2015-001'!A4869:I10016,7,0))</f>
        <v>0</v>
      </c>
      <c r="H4870" s="44"/>
      <c r="I4870" s="46"/>
      <c r="J4870" s="113">
        <f t="shared" si="379"/>
        <v>0</v>
      </c>
      <c r="K4870" s="114">
        <f t="shared" si="380"/>
        <v>0</v>
      </c>
      <c r="L4870" s="31">
        <f t="shared" si="381"/>
        <v>0</v>
      </c>
      <c r="M4870" s="1">
        <f t="shared" si="382"/>
        <v>0</v>
      </c>
      <c r="N4870" s="1">
        <f t="shared" si="383"/>
        <v>6</v>
      </c>
    </row>
    <row r="4871" spans="1:14" ht="16.5" hidden="1" thickBot="1" x14ac:dyDescent="0.3">
      <c r="A4871" s="26">
        <v>8317</v>
      </c>
      <c r="B4871" s="48">
        <v>831700</v>
      </c>
      <c r="C4871" s="49" t="s">
        <v>2102</v>
      </c>
      <c r="D4871" s="99">
        <f>IF(ISERROR(VLOOKUP(A4871,'CGN-2015-001'!A4870:I10017,4,0)),0,VLOOKUP(A4871,'CGN-2015-001'!A4870:I10017,4,0))</f>
        <v>0</v>
      </c>
      <c r="E4871" s="40">
        <f>IF(ISERROR(VLOOKUP(A4871,[3]Hoja1!$A$1:$F$369,4,0)),0,VLOOKUP(A4871,[3]Hoja1!$A$1:$F$369,4,0))</f>
        <v>0</v>
      </c>
      <c r="F4871" s="40">
        <f>IF(ISERROR(VLOOKUP(A4871,[3]Hoja1!$A$1:$F$369,5,0)),0,VLOOKUP(A4871,[3]Hoja1!$A$1:$F$369,5,0))</f>
        <v>0</v>
      </c>
      <c r="G4871" s="102">
        <f>IF(ISERROR(VLOOKUP(A4871,'CGN-2015-001'!A4870:I10017,7,0)),0,VLOOKUP(A4871,'CGN-2015-001'!A4870:I10017,7,0))</f>
        <v>0</v>
      </c>
      <c r="H4871" s="50"/>
      <c r="I4871" s="51"/>
      <c r="J4871" s="113">
        <f t="shared" si="379"/>
        <v>0</v>
      </c>
      <c r="K4871" s="114">
        <f t="shared" si="380"/>
        <v>0</v>
      </c>
      <c r="L4871" s="31">
        <f t="shared" si="381"/>
        <v>0</v>
      </c>
      <c r="M4871" s="1">
        <f t="shared" si="382"/>
        <v>0</v>
      </c>
      <c r="N4871" s="1">
        <f t="shared" si="383"/>
        <v>4</v>
      </c>
    </row>
    <row r="4872" spans="1:14" ht="16.5" hidden="1" thickBot="1" x14ac:dyDescent="0.3">
      <c r="A4872" s="26">
        <v>831702</v>
      </c>
      <c r="B4872" s="42">
        <v>831702</v>
      </c>
      <c r="C4872" s="43" t="s">
        <v>2103</v>
      </c>
      <c r="D4872" s="99">
        <f>IF(ISERROR(VLOOKUP(A4872,'CGN-2015-001'!A4871:I10018,4,0)),0,VLOOKUP(A4872,'CGN-2015-001'!A4871:I10018,4,0))</f>
        <v>0</v>
      </c>
      <c r="E4872" s="45">
        <f>IF(ISERROR(VLOOKUP(A4872,[3]Hoja1!$A$1:$F$369,4,0)),0,VLOOKUP(A4872,[3]Hoja1!$A$1:$F$369,4,0))</f>
        <v>0</v>
      </c>
      <c r="F4872" s="45">
        <f>IF(ISERROR(VLOOKUP(A4872,[3]Hoja1!$A$1:$F$369,5,0)),0,VLOOKUP(A4872,[3]Hoja1!$A$1:$F$369,5,0))</f>
        <v>0</v>
      </c>
      <c r="G4872" s="102">
        <f>IF(ISERROR(VLOOKUP(A4872,'CGN-2015-001'!A4871:I10018,7,0)),0,VLOOKUP(A4872,'CGN-2015-001'!A4871:I10018,7,0))</f>
        <v>0</v>
      </c>
      <c r="H4872" s="44"/>
      <c r="I4872" s="46"/>
      <c r="J4872" s="113">
        <f t="shared" si="379"/>
        <v>0</v>
      </c>
      <c r="K4872" s="114">
        <f t="shared" si="380"/>
        <v>0</v>
      </c>
      <c r="L4872" s="31">
        <f t="shared" si="381"/>
        <v>0</v>
      </c>
      <c r="M4872" s="1">
        <f t="shared" si="382"/>
        <v>0</v>
      </c>
      <c r="N4872" s="1">
        <f t="shared" si="383"/>
        <v>6</v>
      </c>
    </row>
    <row r="4873" spans="1:14" ht="16.5" hidden="1" thickBot="1" x14ac:dyDescent="0.3">
      <c r="A4873" s="26">
        <v>8333</v>
      </c>
      <c r="B4873" s="48">
        <v>833300</v>
      </c>
      <c r="C4873" s="49" t="s">
        <v>2104</v>
      </c>
      <c r="D4873" s="99">
        <f>IF(ISERROR(VLOOKUP(A4873,'CGN-2015-001'!A4872:I10019,4,0)),0,VLOOKUP(A4873,'CGN-2015-001'!A4872:I10019,4,0))</f>
        <v>0</v>
      </c>
      <c r="E4873" s="40">
        <f>IF(ISERROR(VLOOKUP(A4873,[3]Hoja1!$A$1:$F$369,4,0)),0,VLOOKUP(A4873,[3]Hoja1!$A$1:$F$369,4,0))</f>
        <v>0</v>
      </c>
      <c r="F4873" s="40">
        <f>IF(ISERROR(VLOOKUP(A4873,[3]Hoja1!$A$1:$F$369,5,0)),0,VLOOKUP(A4873,[3]Hoja1!$A$1:$F$369,5,0))</f>
        <v>0</v>
      </c>
      <c r="G4873" s="102">
        <f>IF(ISERROR(VLOOKUP(A4873,'CGN-2015-001'!A4872:I10019,7,0)),0,VLOOKUP(A4873,'CGN-2015-001'!A4872:I10019,7,0))</f>
        <v>0</v>
      </c>
      <c r="H4873" s="50"/>
      <c r="I4873" s="51"/>
      <c r="J4873" s="113">
        <f t="shared" si="379"/>
        <v>0</v>
      </c>
      <c r="K4873" s="114">
        <f t="shared" si="380"/>
        <v>0</v>
      </c>
      <c r="L4873" s="31">
        <f t="shared" si="381"/>
        <v>0</v>
      </c>
      <c r="M4873" s="1">
        <f t="shared" si="382"/>
        <v>0</v>
      </c>
      <c r="N4873" s="1">
        <f t="shared" si="383"/>
        <v>4</v>
      </c>
    </row>
    <row r="4874" spans="1:14" ht="16.5" hidden="1" thickBot="1" x14ac:dyDescent="0.3">
      <c r="A4874" s="26">
        <v>833301</v>
      </c>
      <c r="B4874" s="42">
        <v>833301</v>
      </c>
      <c r="C4874" s="43" t="s">
        <v>2105</v>
      </c>
      <c r="D4874" s="99">
        <f>IF(ISERROR(VLOOKUP(A4874,'CGN-2015-001'!A4873:I10020,4,0)),0,VLOOKUP(A4874,'CGN-2015-001'!A4873:I10020,4,0))</f>
        <v>0</v>
      </c>
      <c r="E4874" s="45">
        <f>IF(ISERROR(VLOOKUP(A4874,[3]Hoja1!$A$1:$F$369,4,0)),0,VLOOKUP(A4874,[3]Hoja1!$A$1:$F$369,4,0))</f>
        <v>0</v>
      </c>
      <c r="F4874" s="45">
        <f>IF(ISERROR(VLOOKUP(A4874,[3]Hoja1!$A$1:$F$369,5,0)),0,VLOOKUP(A4874,[3]Hoja1!$A$1:$F$369,5,0))</f>
        <v>0</v>
      </c>
      <c r="G4874" s="102">
        <f>IF(ISERROR(VLOOKUP(A4874,'CGN-2015-001'!A4873:I10020,7,0)),0,VLOOKUP(A4874,'CGN-2015-001'!A4873:I10020,7,0))</f>
        <v>0</v>
      </c>
      <c r="H4874" s="44"/>
      <c r="I4874" s="46"/>
      <c r="J4874" s="113">
        <f t="shared" si="379"/>
        <v>0</v>
      </c>
      <c r="K4874" s="114">
        <f t="shared" si="380"/>
        <v>0</v>
      </c>
      <c r="L4874" s="31">
        <f t="shared" si="381"/>
        <v>0</v>
      </c>
      <c r="M4874" s="1">
        <f t="shared" si="382"/>
        <v>0</v>
      </c>
      <c r="N4874" s="1">
        <f t="shared" si="383"/>
        <v>6</v>
      </c>
    </row>
    <row r="4875" spans="1:14" ht="16.5" hidden="1" thickBot="1" x14ac:dyDescent="0.3">
      <c r="A4875" s="26">
        <v>833302</v>
      </c>
      <c r="B4875" s="42">
        <v>833302</v>
      </c>
      <c r="C4875" s="43" t="s">
        <v>2106</v>
      </c>
      <c r="D4875" s="99">
        <f>IF(ISERROR(VLOOKUP(A4875,'CGN-2015-001'!A4874:I10021,4,0)),0,VLOOKUP(A4875,'CGN-2015-001'!A4874:I10021,4,0))</f>
        <v>0</v>
      </c>
      <c r="E4875" s="45">
        <f>IF(ISERROR(VLOOKUP(A4875,[3]Hoja1!$A$1:$F$369,4,0)),0,VLOOKUP(A4875,[3]Hoja1!$A$1:$F$369,4,0))</f>
        <v>0</v>
      </c>
      <c r="F4875" s="45">
        <f>IF(ISERROR(VLOOKUP(A4875,[3]Hoja1!$A$1:$F$369,5,0)),0,VLOOKUP(A4875,[3]Hoja1!$A$1:$F$369,5,0))</f>
        <v>0</v>
      </c>
      <c r="G4875" s="102">
        <f>IF(ISERROR(VLOOKUP(A4875,'CGN-2015-001'!A4874:I10021,7,0)),0,VLOOKUP(A4875,'CGN-2015-001'!A4874:I10021,7,0))</f>
        <v>0</v>
      </c>
      <c r="H4875" s="44"/>
      <c r="I4875" s="46"/>
      <c r="J4875" s="113">
        <f t="shared" ref="J4875:J4938" si="384">D4875-G4875</f>
        <v>0</v>
      </c>
      <c r="K4875" s="114">
        <f t="shared" ref="K4875:K4938" si="385">IF(ISERROR(((D4875/G4875)-100%)),0,((D4875/G4875)-100%))</f>
        <v>0</v>
      </c>
      <c r="L4875" s="31">
        <f t="shared" ref="L4875:L4938" si="386">+G4875-H4875-I4875</f>
        <v>0</v>
      </c>
      <c r="M4875" s="1">
        <f t="shared" ref="M4875:M4938" si="387">IF(D4875&lt;&gt;0,1,IF(G4875&lt;&gt;0,2,IF(F4875&lt;&gt;0,3,IF(E4875&lt;&gt;0,4,0))))</f>
        <v>0</v>
      </c>
      <c r="N4875" s="1">
        <f t="shared" ref="N4875:N4938" si="388">+LEN(A4875)</f>
        <v>6</v>
      </c>
    </row>
    <row r="4876" spans="1:14" ht="16.5" hidden="1" thickBot="1" x14ac:dyDescent="0.3">
      <c r="A4876" s="26">
        <v>833303</v>
      </c>
      <c r="B4876" s="42">
        <v>833303</v>
      </c>
      <c r="C4876" s="43" t="s">
        <v>2107</v>
      </c>
      <c r="D4876" s="99">
        <f>IF(ISERROR(VLOOKUP(A4876,'CGN-2015-001'!A4875:I10022,4,0)),0,VLOOKUP(A4876,'CGN-2015-001'!A4875:I10022,4,0))</f>
        <v>0</v>
      </c>
      <c r="E4876" s="45">
        <f>IF(ISERROR(VLOOKUP(A4876,[3]Hoja1!$A$1:$F$369,4,0)),0,VLOOKUP(A4876,[3]Hoja1!$A$1:$F$369,4,0))</f>
        <v>0</v>
      </c>
      <c r="F4876" s="45">
        <f>IF(ISERROR(VLOOKUP(A4876,[3]Hoja1!$A$1:$F$369,5,0)),0,VLOOKUP(A4876,[3]Hoja1!$A$1:$F$369,5,0))</f>
        <v>0</v>
      </c>
      <c r="G4876" s="102">
        <f>IF(ISERROR(VLOOKUP(A4876,'CGN-2015-001'!A4875:I10022,7,0)),0,VLOOKUP(A4876,'CGN-2015-001'!A4875:I10022,7,0))</f>
        <v>0</v>
      </c>
      <c r="H4876" s="44"/>
      <c r="I4876" s="46"/>
      <c r="J4876" s="113">
        <f t="shared" si="384"/>
        <v>0</v>
      </c>
      <c r="K4876" s="114">
        <f t="shared" si="385"/>
        <v>0</v>
      </c>
      <c r="L4876" s="31">
        <f t="shared" si="386"/>
        <v>0</v>
      </c>
      <c r="M4876" s="1">
        <f t="shared" si="387"/>
        <v>0</v>
      </c>
      <c r="N4876" s="1">
        <f t="shared" si="388"/>
        <v>6</v>
      </c>
    </row>
    <row r="4877" spans="1:14" ht="16.5" hidden="1" thickBot="1" x14ac:dyDescent="0.3">
      <c r="A4877" s="26">
        <v>833304</v>
      </c>
      <c r="B4877" s="42">
        <v>833304</v>
      </c>
      <c r="C4877" s="43" t="s">
        <v>2108</v>
      </c>
      <c r="D4877" s="99">
        <f>IF(ISERROR(VLOOKUP(A4877,'CGN-2015-001'!A4876:I10023,4,0)),0,VLOOKUP(A4877,'CGN-2015-001'!A4876:I10023,4,0))</f>
        <v>0</v>
      </c>
      <c r="E4877" s="45">
        <f>IF(ISERROR(VLOOKUP(A4877,[3]Hoja1!$A$1:$F$369,4,0)),0,VLOOKUP(A4877,[3]Hoja1!$A$1:$F$369,4,0))</f>
        <v>0</v>
      </c>
      <c r="F4877" s="45">
        <f>IF(ISERROR(VLOOKUP(A4877,[3]Hoja1!$A$1:$F$369,5,0)),0,VLOOKUP(A4877,[3]Hoja1!$A$1:$F$369,5,0))</f>
        <v>0</v>
      </c>
      <c r="G4877" s="102">
        <f>IF(ISERROR(VLOOKUP(A4877,'CGN-2015-001'!A4876:I10023,7,0)),0,VLOOKUP(A4877,'CGN-2015-001'!A4876:I10023,7,0))</f>
        <v>0</v>
      </c>
      <c r="H4877" s="44"/>
      <c r="I4877" s="46"/>
      <c r="J4877" s="113">
        <f t="shared" si="384"/>
        <v>0</v>
      </c>
      <c r="K4877" s="114">
        <f t="shared" si="385"/>
        <v>0</v>
      </c>
      <c r="L4877" s="31">
        <f t="shared" si="386"/>
        <v>0</v>
      </c>
      <c r="M4877" s="1">
        <f t="shared" si="387"/>
        <v>0</v>
      </c>
      <c r="N4877" s="1">
        <f t="shared" si="388"/>
        <v>6</v>
      </c>
    </row>
    <row r="4878" spans="1:14" ht="16.5" hidden="1" thickBot="1" x14ac:dyDescent="0.3">
      <c r="A4878" s="26">
        <v>833305</v>
      </c>
      <c r="B4878" s="42">
        <v>833305</v>
      </c>
      <c r="C4878" s="43" t="s">
        <v>2109</v>
      </c>
      <c r="D4878" s="99">
        <f>IF(ISERROR(VLOOKUP(A4878,'CGN-2015-001'!A4877:I10024,4,0)),0,VLOOKUP(A4878,'CGN-2015-001'!A4877:I10024,4,0))</f>
        <v>0</v>
      </c>
      <c r="E4878" s="45">
        <f>IF(ISERROR(VLOOKUP(A4878,[3]Hoja1!$A$1:$F$369,4,0)),0,VLOOKUP(A4878,[3]Hoja1!$A$1:$F$369,4,0))</f>
        <v>0</v>
      </c>
      <c r="F4878" s="45">
        <f>IF(ISERROR(VLOOKUP(A4878,[3]Hoja1!$A$1:$F$369,5,0)),0,VLOOKUP(A4878,[3]Hoja1!$A$1:$F$369,5,0))</f>
        <v>0</v>
      </c>
      <c r="G4878" s="102">
        <f>IF(ISERROR(VLOOKUP(A4878,'CGN-2015-001'!A4877:I10024,7,0)),0,VLOOKUP(A4878,'CGN-2015-001'!A4877:I10024,7,0))</f>
        <v>0</v>
      </c>
      <c r="H4878" s="44"/>
      <c r="I4878" s="46"/>
      <c r="J4878" s="113">
        <f t="shared" si="384"/>
        <v>0</v>
      </c>
      <c r="K4878" s="114">
        <f t="shared" si="385"/>
        <v>0</v>
      </c>
      <c r="L4878" s="31">
        <f t="shared" si="386"/>
        <v>0</v>
      </c>
      <c r="M4878" s="1">
        <f t="shared" si="387"/>
        <v>0</v>
      </c>
      <c r="N4878" s="1">
        <f t="shared" si="388"/>
        <v>6</v>
      </c>
    </row>
    <row r="4879" spans="1:14" ht="16.5" hidden="1" thickBot="1" x14ac:dyDescent="0.3">
      <c r="A4879" s="26">
        <v>833306</v>
      </c>
      <c r="B4879" s="42">
        <v>833306</v>
      </c>
      <c r="C4879" s="43" t="s">
        <v>2110</v>
      </c>
      <c r="D4879" s="99">
        <f>IF(ISERROR(VLOOKUP(A4879,'CGN-2015-001'!A4878:I10025,4,0)),0,VLOOKUP(A4879,'CGN-2015-001'!A4878:I10025,4,0))</f>
        <v>0</v>
      </c>
      <c r="E4879" s="45">
        <f>IF(ISERROR(VLOOKUP(A4879,[3]Hoja1!$A$1:$F$369,4,0)),0,VLOOKUP(A4879,[3]Hoja1!$A$1:$F$369,4,0))</f>
        <v>0</v>
      </c>
      <c r="F4879" s="45">
        <f>IF(ISERROR(VLOOKUP(A4879,[3]Hoja1!$A$1:$F$369,5,0)),0,VLOOKUP(A4879,[3]Hoja1!$A$1:$F$369,5,0))</f>
        <v>0</v>
      </c>
      <c r="G4879" s="102">
        <f>IF(ISERROR(VLOOKUP(A4879,'CGN-2015-001'!A4878:I10025,7,0)),0,VLOOKUP(A4879,'CGN-2015-001'!A4878:I10025,7,0))</f>
        <v>0</v>
      </c>
      <c r="H4879" s="44"/>
      <c r="I4879" s="46"/>
      <c r="J4879" s="113">
        <f t="shared" si="384"/>
        <v>0</v>
      </c>
      <c r="K4879" s="114">
        <f t="shared" si="385"/>
        <v>0</v>
      </c>
      <c r="L4879" s="31">
        <f t="shared" si="386"/>
        <v>0</v>
      </c>
      <c r="M4879" s="1">
        <f t="shared" si="387"/>
        <v>0</v>
      </c>
      <c r="N4879" s="1">
        <f t="shared" si="388"/>
        <v>6</v>
      </c>
    </row>
    <row r="4880" spans="1:14" ht="16.5" hidden="1" thickBot="1" x14ac:dyDescent="0.3">
      <c r="A4880" s="26">
        <v>833307</v>
      </c>
      <c r="B4880" s="42">
        <v>833307</v>
      </c>
      <c r="C4880" s="43" t="s">
        <v>2111</v>
      </c>
      <c r="D4880" s="99">
        <f>IF(ISERROR(VLOOKUP(A4880,'CGN-2015-001'!A4879:I10026,4,0)),0,VLOOKUP(A4880,'CGN-2015-001'!A4879:I10026,4,0))</f>
        <v>0</v>
      </c>
      <c r="E4880" s="45">
        <f>IF(ISERROR(VLOOKUP(A4880,[3]Hoja1!$A$1:$F$369,4,0)),0,VLOOKUP(A4880,[3]Hoja1!$A$1:$F$369,4,0))</f>
        <v>0</v>
      </c>
      <c r="F4880" s="45">
        <f>IF(ISERROR(VLOOKUP(A4880,[3]Hoja1!$A$1:$F$369,5,0)),0,VLOOKUP(A4880,[3]Hoja1!$A$1:$F$369,5,0))</f>
        <v>0</v>
      </c>
      <c r="G4880" s="102">
        <f>IF(ISERROR(VLOOKUP(A4880,'CGN-2015-001'!A4879:I10026,7,0)),0,VLOOKUP(A4880,'CGN-2015-001'!A4879:I10026,7,0))</f>
        <v>0</v>
      </c>
      <c r="H4880" s="44"/>
      <c r="I4880" s="46"/>
      <c r="J4880" s="113">
        <f t="shared" si="384"/>
        <v>0</v>
      </c>
      <c r="K4880" s="114">
        <f t="shared" si="385"/>
        <v>0</v>
      </c>
      <c r="L4880" s="31">
        <f t="shared" si="386"/>
        <v>0</v>
      </c>
      <c r="M4880" s="1">
        <f t="shared" si="387"/>
        <v>0</v>
      </c>
      <c r="N4880" s="1">
        <f t="shared" si="388"/>
        <v>6</v>
      </c>
    </row>
    <row r="4881" spans="1:14" ht="16.5" hidden="1" thickBot="1" x14ac:dyDescent="0.3">
      <c r="A4881" s="26">
        <v>833308</v>
      </c>
      <c r="B4881" s="42">
        <v>833308</v>
      </c>
      <c r="C4881" s="43" t="s">
        <v>2112</v>
      </c>
      <c r="D4881" s="99">
        <f>IF(ISERROR(VLOOKUP(A4881,'CGN-2015-001'!A4880:I10027,4,0)),0,VLOOKUP(A4881,'CGN-2015-001'!A4880:I10027,4,0))</f>
        <v>0</v>
      </c>
      <c r="E4881" s="45">
        <f>IF(ISERROR(VLOOKUP(A4881,[3]Hoja1!$A$1:$F$369,4,0)),0,VLOOKUP(A4881,[3]Hoja1!$A$1:$F$369,4,0))</f>
        <v>0</v>
      </c>
      <c r="F4881" s="45">
        <f>IF(ISERROR(VLOOKUP(A4881,[3]Hoja1!$A$1:$F$369,5,0)),0,VLOOKUP(A4881,[3]Hoja1!$A$1:$F$369,5,0))</f>
        <v>0</v>
      </c>
      <c r="G4881" s="102">
        <f>IF(ISERROR(VLOOKUP(A4881,'CGN-2015-001'!A4880:I10027,7,0)),0,VLOOKUP(A4881,'CGN-2015-001'!A4880:I10027,7,0))</f>
        <v>0</v>
      </c>
      <c r="H4881" s="44"/>
      <c r="I4881" s="46"/>
      <c r="J4881" s="113">
        <f t="shared" si="384"/>
        <v>0</v>
      </c>
      <c r="K4881" s="114">
        <f t="shared" si="385"/>
        <v>0</v>
      </c>
      <c r="L4881" s="31">
        <f t="shared" si="386"/>
        <v>0</v>
      </c>
      <c r="M4881" s="1">
        <f t="shared" si="387"/>
        <v>0</v>
      </c>
      <c r="N4881" s="1">
        <f t="shared" si="388"/>
        <v>6</v>
      </c>
    </row>
    <row r="4882" spans="1:14" ht="16.5" hidden="1" thickBot="1" x14ac:dyDescent="0.3">
      <c r="A4882" s="26">
        <v>833309</v>
      </c>
      <c r="B4882" s="42">
        <v>833309</v>
      </c>
      <c r="C4882" s="43" t="s">
        <v>2113</v>
      </c>
      <c r="D4882" s="99">
        <f>IF(ISERROR(VLOOKUP(A4882,'CGN-2015-001'!A4881:I10028,4,0)),0,VLOOKUP(A4882,'CGN-2015-001'!A4881:I10028,4,0))</f>
        <v>0</v>
      </c>
      <c r="E4882" s="45">
        <f>IF(ISERROR(VLOOKUP(A4882,[3]Hoja1!$A$1:$F$369,4,0)),0,VLOOKUP(A4882,[3]Hoja1!$A$1:$F$369,4,0))</f>
        <v>0</v>
      </c>
      <c r="F4882" s="45">
        <f>IF(ISERROR(VLOOKUP(A4882,[3]Hoja1!$A$1:$F$369,5,0)),0,VLOOKUP(A4882,[3]Hoja1!$A$1:$F$369,5,0))</f>
        <v>0</v>
      </c>
      <c r="G4882" s="102">
        <f>IF(ISERROR(VLOOKUP(A4882,'CGN-2015-001'!A4881:I10028,7,0)),0,VLOOKUP(A4882,'CGN-2015-001'!A4881:I10028,7,0))</f>
        <v>0</v>
      </c>
      <c r="H4882" s="44"/>
      <c r="I4882" s="46"/>
      <c r="J4882" s="113">
        <f t="shared" si="384"/>
        <v>0</v>
      </c>
      <c r="K4882" s="114">
        <f t="shared" si="385"/>
        <v>0</v>
      </c>
      <c r="L4882" s="31">
        <f t="shared" si="386"/>
        <v>0</v>
      </c>
      <c r="M4882" s="1">
        <f t="shared" si="387"/>
        <v>0</v>
      </c>
      <c r="N4882" s="1">
        <f t="shared" si="388"/>
        <v>6</v>
      </c>
    </row>
    <row r="4883" spans="1:14" ht="16.5" hidden="1" thickBot="1" x14ac:dyDescent="0.3">
      <c r="A4883" s="26">
        <v>833310</v>
      </c>
      <c r="B4883" s="42">
        <v>833310</v>
      </c>
      <c r="C4883" s="43" t="s">
        <v>2114</v>
      </c>
      <c r="D4883" s="99">
        <f>IF(ISERROR(VLOOKUP(A4883,'CGN-2015-001'!A4882:I10029,4,0)),0,VLOOKUP(A4883,'CGN-2015-001'!A4882:I10029,4,0))</f>
        <v>0</v>
      </c>
      <c r="E4883" s="45">
        <f>IF(ISERROR(VLOOKUP(A4883,[3]Hoja1!$A$1:$F$369,4,0)),0,VLOOKUP(A4883,[3]Hoja1!$A$1:$F$369,4,0))</f>
        <v>0</v>
      </c>
      <c r="F4883" s="45">
        <f>IF(ISERROR(VLOOKUP(A4883,[3]Hoja1!$A$1:$F$369,5,0)),0,VLOOKUP(A4883,[3]Hoja1!$A$1:$F$369,5,0))</f>
        <v>0</v>
      </c>
      <c r="G4883" s="102">
        <f>IF(ISERROR(VLOOKUP(A4883,'CGN-2015-001'!A4882:I10029,7,0)),0,VLOOKUP(A4883,'CGN-2015-001'!A4882:I10029,7,0))</f>
        <v>0</v>
      </c>
      <c r="H4883" s="44"/>
      <c r="I4883" s="46"/>
      <c r="J4883" s="113">
        <f t="shared" si="384"/>
        <v>0</v>
      </c>
      <c r="K4883" s="114">
        <f t="shared" si="385"/>
        <v>0</v>
      </c>
      <c r="L4883" s="31">
        <f t="shared" si="386"/>
        <v>0</v>
      </c>
      <c r="M4883" s="1">
        <f t="shared" si="387"/>
        <v>0</v>
      </c>
      <c r="N4883" s="1">
        <f t="shared" si="388"/>
        <v>6</v>
      </c>
    </row>
    <row r="4884" spans="1:14" ht="16.5" hidden="1" thickBot="1" x14ac:dyDescent="0.3">
      <c r="A4884" s="26">
        <v>833311</v>
      </c>
      <c r="B4884" s="42">
        <v>833311</v>
      </c>
      <c r="C4884" s="43" t="s">
        <v>2115</v>
      </c>
      <c r="D4884" s="99">
        <f>IF(ISERROR(VLOOKUP(A4884,'CGN-2015-001'!A4883:I10030,4,0)),0,VLOOKUP(A4884,'CGN-2015-001'!A4883:I10030,4,0))</f>
        <v>0</v>
      </c>
      <c r="E4884" s="45">
        <f>IF(ISERROR(VLOOKUP(A4884,[3]Hoja1!$A$1:$F$369,4,0)),0,VLOOKUP(A4884,[3]Hoja1!$A$1:$F$369,4,0))</f>
        <v>0</v>
      </c>
      <c r="F4884" s="45">
        <f>IF(ISERROR(VLOOKUP(A4884,[3]Hoja1!$A$1:$F$369,5,0)),0,VLOOKUP(A4884,[3]Hoja1!$A$1:$F$369,5,0))</f>
        <v>0</v>
      </c>
      <c r="G4884" s="102">
        <f>IF(ISERROR(VLOOKUP(A4884,'CGN-2015-001'!A4883:I10030,7,0)),0,VLOOKUP(A4884,'CGN-2015-001'!A4883:I10030,7,0))</f>
        <v>0</v>
      </c>
      <c r="H4884" s="44"/>
      <c r="I4884" s="46"/>
      <c r="J4884" s="113">
        <f t="shared" si="384"/>
        <v>0</v>
      </c>
      <c r="K4884" s="114">
        <f t="shared" si="385"/>
        <v>0</v>
      </c>
      <c r="L4884" s="31">
        <f t="shared" si="386"/>
        <v>0</v>
      </c>
      <c r="M4884" s="1">
        <f t="shared" si="387"/>
        <v>0</v>
      </c>
      <c r="N4884" s="1">
        <f t="shared" si="388"/>
        <v>6</v>
      </c>
    </row>
    <row r="4885" spans="1:14" ht="16.5" hidden="1" thickBot="1" x14ac:dyDescent="0.3">
      <c r="A4885" s="26">
        <v>833312</v>
      </c>
      <c r="B4885" s="42">
        <v>833312</v>
      </c>
      <c r="C4885" s="43" t="s">
        <v>2116</v>
      </c>
      <c r="D4885" s="99">
        <f>IF(ISERROR(VLOOKUP(A4885,'CGN-2015-001'!A4884:I10031,4,0)),0,VLOOKUP(A4885,'CGN-2015-001'!A4884:I10031,4,0))</f>
        <v>0</v>
      </c>
      <c r="E4885" s="45">
        <f>IF(ISERROR(VLOOKUP(A4885,[3]Hoja1!$A$1:$F$369,4,0)),0,VLOOKUP(A4885,[3]Hoja1!$A$1:$F$369,4,0))</f>
        <v>0</v>
      </c>
      <c r="F4885" s="45">
        <f>IF(ISERROR(VLOOKUP(A4885,[3]Hoja1!$A$1:$F$369,5,0)),0,VLOOKUP(A4885,[3]Hoja1!$A$1:$F$369,5,0))</f>
        <v>0</v>
      </c>
      <c r="G4885" s="102">
        <f>IF(ISERROR(VLOOKUP(A4885,'CGN-2015-001'!A4884:I10031,7,0)),0,VLOOKUP(A4885,'CGN-2015-001'!A4884:I10031,7,0))</f>
        <v>0</v>
      </c>
      <c r="H4885" s="44"/>
      <c r="I4885" s="46"/>
      <c r="J4885" s="113">
        <f t="shared" si="384"/>
        <v>0</v>
      </c>
      <c r="K4885" s="114">
        <f t="shared" si="385"/>
        <v>0</v>
      </c>
      <c r="L4885" s="31">
        <f t="shared" si="386"/>
        <v>0</v>
      </c>
      <c r="M4885" s="1">
        <f t="shared" si="387"/>
        <v>0</v>
      </c>
      <c r="N4885" s="1">
        <f t="shared" si="388"/>
        <v>6</v>
      </c>
    </row>
    <row r="4886" spans="1:14" ht="16.5" hidden="1" thickBot="1" x14ac:dyDescent="0.3">
      <c r="A4886" s="26">
        <v>833313</v>
      </c>
      <c r="B4886" s="42">
        <v>833313</v>
      </c>
      <c r="C4886" s="43" t="s">
        <v>2117</v>
      </c>
      <c r="D4886" s="99">
        <f>IF(ISERROR(VLOOKUP(A4886,'CGN-2015-001'!A4885:I10032,4,0)),0,VLOOKUP(A4886,'CGN-2015-001'!A4885:I10032,4,0))</f>
        <v>0</v>
      </c>
      <c r="E4886" s="45">
        <f>IF(ISERROR(VLOOKUP(A4886,[3]Hoja1!$A$1:$F$369,4,0)),0,VLOOKUP(A4886,[3]Hoja1!$A$1:$F$369,4,0))</f>
        <v>0</v>
      </c>
      <c r="F4886" s="45">
        <f>IF(ISERROR(VLOOKUP(A4886,[3]Hoja1!$A$1:$F$369,5,0)),0,VLOOKUP(A4886,[3]Hoja1!$A$1:$F$369,5,0))</f>
        <v>0</v>
      </c>
      <c r="G4886" s="102">
        <f>IF(ISERROR(VLOOKUP(A4886,'CGN-2015-001'!A4885:I10032,7,0)),0,VLOOKUP(A4886,'CGN-2015-001'!A4885:I10032,7,0))</f>
        <v>0</v>
      </c>
      <c r="H4886" s="44"/>
      <c r="I4886" s="46"/>
      <c r="J4886" s="113">
        <f t="shared" si="384"/>
        <v>0</v>
      </c>
      <c r="K4886" s="114">
        <f t="shared" si="385"/>
        <v>0</v>
      </c>
      <c r="L4886" s="31">
        <f t="shared" si="386"/>
        <v>0</v>
      </c>
      <c r="M4886" s="1">
        <f t="shared" si="387"/>
        <v>0</v>
      </c>
      <c r="N4886" s="1">
        <f t="shared" si="388"/>
        <v>6</v>
      </c>
    </row>
    <row r="4887" spans="1:14" ht="16.5" hidden="1" thickBot="1" x14ac:dyDescent="0.3">
      <c r="A4887" s="26">
        <v>833314</v>
      </c>
      <c r="B4887" s="42">
        <v>833314</v>
      </c>
      <c r="C4887" s="43" t="s">
        <v>319</v>
      </c>
      <c r="D4887" s="99">
        <f>IF(ISERROR(VLOOKUP(A4887,'CGN-2015-001'!A4886:I10033,4,0)),0,VLOOKUP(A4887,'CGN-2015-001'!A4886:I10033,4,0))</f>
        <v>0</v>
      </c>
      <c r="E4887" s="45">
        <f>IF(ISERROR(VLOOKUP(A4887,[3]Hoja1!$A$1:$F$369,4,0)),0,VLOOKUP(A4887,[3]Hoja1!$A$1:$F$369,4,0))</f>
        <v>0</v>
      </c>
      <c r="F4887" s="45">
        <f>IF(ISERROR(VLOOKUP(A4887,[3]Hoja1!$A$1:$F$369,5,0)),0,VLOOKUP(A4887,[3]Hoja1!$A$1:$F$369,5,0))</f>
        <v>0</v>
      </c>
      <c r="G4887" s="102">
        <f>IF(ISERROR(VLOOKUP(A4887,'CGN-2015-001'!A4886:I10033,7,0)),0,VLOOKUP(A4887,'CGN-2015-001'!A4886:I10033,7,0))</f>
        <v>0</v>
      </c>
      <c r="H4887" s="44"/>
      <c r="I4887" s="46"/>
      <c r="J4887" s="113">
        <f t="shared" si="384"/>
        <v>0</v>
      </c>
      <c r="K4887" s="114">
        <f t="shared" si="385"/>
        <v>0</v>
      </c>
      <c r="L4887" s="31">
        <f t="shared" si="386"/>
        <v>0</v>
      </c>
      <c r="M4887" s="1">
        <f t="shared" si="387"/>
        <v>0</v>
      </c>
      <c r="N4887" s="1">
        <f t="shared" si="388"/>
        <v>6</v>
      </c>
    </row>
    <row r="4888" spans="1:14" ht="16.5" hidden="1" thickBot="1" x14ac:dyDescent="0.3">
      <c r="A4888" s="26">
        <v>833315</v>
      </c>
      <c r="B4888" s="42">
        <v>833315</v>
      </c>
      <c r="C4888" s="43" t="s">
        <v>2118</v>
      </c>
      <c r="D4888" s="99">
        <f>IF(ISERROR(VLOOKUP(A4888,'CGN-2015-001'!A4887:I10034,4,0)),0,VLOOKUP(A4888,'CGN-2015-001'!A4887:I10034,4,0))</f>
        <v>0</v>
      </c>
      <c r="E4888" s="45">
        <f>IF(ISERROR(VLOOKUP(A4888,[3]Hoja1!$A$1:$F$369,4,0)),0,VLOOKUP(A4888,[3]Hoja1!$A$1:$F$369,4,0))</f>
        <v>0</v>
      </c>
      <c r="F4888" s="45">
        <f>IF(ISERROR(VLOOKUP(A4888,[3]Hoja1!$A$1:$F$369,5,0)),0,VLOOKUP(A4888,[3]Hoja1!$A$1:$F$369,5,0))</f>
        <v>0</v>
      </c>
      <c r="G4888" s="102">
        <f>IF(ISERROR(VLOOKUP(A4888,'CGN-2015-001'!A4887:I10034,7,0)),0,VLOOKUP(A4888,'CGN-2015-001'!A4887:I10034,7,0))</f>
        <v>0</v>
      </c>
      <c r="H4888" s="44"/>
      <c r="I4888" s="46"/>
      <c r="J4888" s="113">
        <f t="shared" si="384"/>
        <v>0</v>
      </c>
      <c r="K4888" s="114">
        <f t="shared" si="385"/>
        <v>0</v>
      </c>
      <c r="L4888" s="31">
        <f t="shared" si="386"/>
        <v>0</v>
      </c>
      <c r="M4888" s="1">
        <f t="shared" si="387"/>
        <v>0</v>
      </c>
      <c r="N4888" s="1">
        <f t="shared" si="388"/>
        <v>6</v>
      </c>
    </row>
    <row r="4889" spans="1:14" ht="16.5" hidden="1" thickBot="1" x14ac:dyDescent="0.3">
      <c r="A4889" s="26">
        <v>833390</v>
      </c>
      <c r="B4889" s="42">
        <v>833390</v>
      </c>
      <c r="C4889" s="43" t="s">
        <v>321</v>
      </c>
      <c r="D4889" s="99">
        <f>IF(ISERROR(VLOOKUP(A4889,'CGN-2015-001'!A4888:I10035,4,0)),0,VLOOKUP(A4889,'CGN-2015-001'!A4888:I10035,4,0))</f>
        <v>0</v>
      </c>
      <c r="E4889" s="45">
        <f>IF(ISERROR(VLOOKUP(A4889,[3]Hoja1!$A$1:$F$369,4,0)),0,VLOOKUP(A4889,[3]Hoja1!$A$1:$F$369,4,0))</f>
        <v>0</v>
      </c>
      <c r="F4889" s="45">
        <f>IF(ISERROR(VLOOKUP(A4889,[3]Hoja1!$A$1:$F$369,5,0)),0,VLOOKUP(A4889,[3]Hoja1!$A$1:$F$369,5,0))</f>
        <v>0</v>
      </c>
      <c r="G4889" s="102">
        <f>IF(ISERROR(VLOOKUP(A4889,'CGN-2015-001'!A4888:I10035,7,0)),0,VLOOKUP(A4889,'CGN-2015-001'!A4888:I10035,7,0))</f>
        <v>0</v>
      </c>
      <c r="H4889" s="44"/>
      <c r="I4889" s="46"/>
      <c r="J4889" s="113">
        <f t="shared" si="384"/>
        <v>0</v>
      </c>
      <c r="K4889" s="114">
        <f t="shared" si="385"/>
        <v>0</v>
      </c>
      <c r="L4889" s="31">
        <f t="shared" si="386"/>
        <v>0</v>
      </c>
      <c r="M4889" s="1">
        <f t="shared" si="387"/>
        <v>0</v>
      </c>
      <c r="N4889" s="1">
        <f t="shared" si="388"/>
        <v>6</v>
      </c>
    </row>
    <row r="4890" spans="1:14" ht="16.5" hidden="1" thickBot="1" x14ac:dyDescent="0.3">
      <c r="A4890" s="26">
        <v>8344</v>
      </c>
      <c r="B4890" s="48">
        <v>834400</v>
      </c>
      <c r="C4890" s="49" t="s">
        <v>2119</v>
      </c>
      <c r="D4890" s="99">
        <f>IF(ISERROR(VLOOKUP(A4890,'CGN-2015-001'!A4889:I10036,4,0)),0,VLOOKUP(A4890,'CGN-2015-001'!A4889:I10036,4,0))</f>
        <v>0</v>
      </c>
      <c r="E4890" s="40">
        <f>IF(ISERROR(VLOOKUP(A4890,[3]Hoja1!$A$1:$F$369,4,0)),0,VLOOKUP(A4890,[3]Hoja1!$A$1:$F$369,4,0))</f>
        <v>0</v>
      </c>
      <c r="F4890" s="40">
        <f>IF(ISERROR(VLOOKUP(A4890,[3]Hoja1!$A$1:$F$369,5,0)),0,VLOOKUP(A4890,[3]Hoja1!$A$1:$F$369,5,0))</f>
        <v>0</v>
      </c>
      <c r="G4890" s="102">
        <f>IF(ISERROR(VLOOKUP(A4890,'CGN-2015-001'!A4889:I10036,7,0)),0,VLOOKUP(A4890,'CGN-2015-001'!A4889:I10036,7,0))</f>
        <v>0</v>
      </c>
      <c r="H4890" s="50"/>
      <c r="I4890" s="51"/>
      <c r="J4890" s="113">
        <f t="shared" si="384"/>
        <v>0</v>
      </c>
      <c r="K4890" s="114">
        <f t="shared" si="385"/>
        <v>0</v>
      </c>
      <c r="L4890" s="31">
        <f t="shared" si="386"/>
        <v>0</v>
      </c>
      <c r="M4890" s="1">
        <f t="shared" si="387"/>
        <v>0</v>
      </c>
      <c r="N4890" s="1">
        <f t="shared" si="388"/>
        <v>4</v>
      </c>
    </row>
    <row r="4891" spans="1:14" ht="16.5" hidden="1" customHeight="1" thickBot="1" x14ac:dyDescent="0.3">
      <c r="A4891" s="26">
        <v>834401</v>
      </c>
      <c r="B4891" s="42">
        <v>834401</v>
      </c>
      <c r="C4891" s="43" t="s">
        <v>2091</v>
      </c>
      <c r="D4891" s="99">
        <f>IF(ISERROR(VLOOKUP(A4891,'CGN-2015-001'!A4890:I10037,4,0)),0,VLOOKUP(A4891,'CGN-2015-001'!A4890:I10037,4,0))</f>
        <v>0</v>
      </c>
      <c r="E4891" s="45">
        <f>IF(ISERROR(VLOOKUP(A4891,[3]Hoja1!$A$1:$F$369,4,0)),0,VLOOKUP(A4891,[3]Hoja1!$A$1:$F$369,4,0))</f>
        <v>0</v>
      </c>
      <c r="F4891" s="45">
        <f>IF(ISERROR(VLOOKUP(A4891,[3]Hoja1!$A$1:$F$369,5,0)),0,VLOOKUP(A4891,[3]Hoja1!$A$1:$F$369,5,0))</f>
        <v>0</v>
      </c>
      <c r="G4891" s="102">
        <f>IF(ISERROR(VLOOKUP(A4891,'CGN-2015-001'!A4890:I10037,7,0)),0,VLOOKUP(A4891,'CGN-2015-001'!A4890:I10037,7,0))</f>
        <v>0</v>
      </c>
      <c r="H4891" s="44"/>
      <c r="I4891" s="46"/>
      <c r="J4891" s="113">
        <f t="shared" si="384"/>
        <v>0</v>
      </c>
      <c r="K4891" s="114">
        <f t="shared" si="385"/>
        <v>0</v>
      </c>
      <c r="L4891" s="31">
        <f t="shared" si="386"/>
        <v>0</v>
      </c>
      <c r="M4891" s="1">
        <f t="shared" si="387"/>
        <v>0</v>
      </c>
      <c r="N4891" s="1">
        <f t="shared" si="388"/>
        <v>6</v>
      </c>
    </row>
    <row r="4892" spans="1:14" ht="16.5" hidden="1" customHeight="1" thickBot="1" x14ac:dyDescent="0.3">
      <c r="A4892" s="26">
        <v>834402</v>
      </c>
      <c r="B4892" s="42">
        <v>834402</v>
      </c>
      <c r="C4892" s="43" t="s">
        <v>2120</v>
      </c>
      <c r="D4892" s="99">
        <f>IF(ISERROR(VLOOKUP(A4892,'CGN-2015-001'!A4891:I10038,4,0)),0,VLOOKUP(A4892,'CGN-2015-001'!A4891:I10038,4,0))</f>
        <v>0</v>
      </c>
      <c r="E4892" s="45">
        <f>IF(ISERROR(VLOOKUP(A4892,[3]Hoja1!$A$1:$F$369,4,0)),0,VLOOKUP(A4892,[3]Hoja1!$A$1:$F$369,4,0))</f>
        <v>0</v>
      </c>
      <c r="F4892" s="45">
        <f>IF(ISERROR(VLOOKUP(A4892,[3]Hoja1!$A$1:$F$369,5,0)),0,VLOOKUP(A4892,[3]Hoja1!$A$1:$F$369,5,0))</f>
        <v>0</v>
      </c>
      <c r="G4892" s="102">
        <f>IF(ISERROR(VLOOKUP(A4892,'CGN-2015-001'!A4891:I10038,7,0)),0,VLOOKUP(A4892,'CGN-2015-001'!A4891:I10038,7,0))</f>
        <v>0</v>
      </c>
      <c r="H4892" s="44"/>
      <c r="I4892" s="46"/>
      <c r="J4892" s="113">
        <f t="shared" si="384"/>
        <v>0</v>
      </c>
      <c r="K4892" s="114">
        <f t="shared" si="385"/>
        <v>0</v>
      </c>
      <c r="L4892" s="31">
        <f t="shared" si="386"/>
        <v>0</v>
      </c>
      <c r="M4892" s="1">
        <f t="shared" si="387"/>
        <v>0</v>
      </c>
      <c r="N4892" s="1">
        <f t="shared" si="388"/>
        <v>6</v>
      </c>
    </row>
    <row r="4893" spans="1:14" ht="16.5" hidden="1" customHeight="1" thickBot="1" x14ac:dyDescent="0.3">
      <c r="A4893" s="26">
        <v>834403</v>
      </c>
      <c r="B4893" s="42">
        <v>834403</v>
      </c>
      <c r="C4893" s="43" t="s">
        <v>870</v>
      </c>
      <c r="D4893" s="99">
        <f>IF(ISERROR(VLOOKUP(A4893,'CGN-2015-001'!A4892:I10039,4,0)),0,VLOOKUP(A4893,'CGN-2015-001'!A4892:I10039,4,0))</f>
        <v>0</v>
      </c>
      <c r="E4893" s="45">
        <f>IF(ISERROR(VLOOKUP(A4893,[3]Hoja1!$A$1:$F$369,4,0)),0,VLOOKUP(A4893,[3]Hoja1!$A$1:$F$369,4,0))</f>
        <v>0</v>
      </c>
      <c r="F4893" s="45">
        <f>IF(ISERROR(VLOOKUP(A4893,[3]Hoja1!$A$1:$F$369,5,0)),0,VLOOKUP(A4893,[3]Hoja1!$A$1:$F$369,5,0))</f>
        <v>0</v>
      </c>
      <c r="G4893" s="102">
        <f>IF(ISERROR(VLOOKUP(A4893,'CGN-2015-001'!A4892:I10039,7,0)),0,VLOOKUP(A4893,'CGN-2015-001'!A4892:I10039,7,0))</f>
        <v>0</v>
      </c>
      <c r="H4893" s="44"/>
      <c r="I4893" s="46"/>
      <c r="J4893" s="113">
        <f t="shared" si="384"/>
        <v>0</v>
      </c>
      <c r="K4893" s="114">
        <f t="shared" si="385"/>
        <v>0</v>
      </c>
      <c r="L4893" s="31">
        <f t="shared" si="386"/>
        <v>0</v>
      </c>
      <c r="M4893" s="1">
        <f t="shared" si="387"/>
        <v>0</v>
      </c>
      <c r="N4893" s="1">
        <f t="shared" si="388"/>
        <v>6</v>
      </c>
    </row>
    <row r="4894" spans="1:14" ht="16.5" hidden="1" customHeight="1" thickBot="1" x14ac:dyDescent="0.3">
      <c r="A4894" s="26">
        <v>834404</v>
      </c>
      <c r="B4894" s="42">
        <v>834404</v>
      </c>
      <c r="C4894" s="43" t="s">
        <v>2081</v>
      </c>
      <c r="D4894" s="99">
        <f>IF(ISERROR(VLOOKUP(A4894,'CGN-2015-001'!A4893:I10040,4,0)),0,VLOOKUP(A4894,'CGN-2015-001'!A4893:I10040,4,0))</f>
        <v>0</v>
      </c>
      <c r="E4894" s="45">
        <f>IF(ISERROR(VLOOKUP(A4894,[3]Hoja1!$A$1:$F$369,4,0)),0,VLOOKUP(A4894,[3]Hoja1!$A$1:$F$369,4,0))</f>
        <v>0</v>
      </c>
      <c r="F4894" s="45">
        <f>IF(ISERROR(VLOOKUP(A4894,[3]Hoja1!$A$1:$F$369,5,0)),0,VLOOKUP(A4894,[3]Hoja1!$A$1:$F$369,5,0))</f>
        <v>0</v>
      </c>
      <c r="G4894" s="102">
        <f>IF(ISERROR(VLOOKUP(A4894,'CGN-2015-001'!A4893:I10040,7,0)),0,VLOOKUP(A4894,'CGN-2015-001'!A4893:I10040,7,0))</f>
        <v>0</v>
      </c>
      <c r="H4894" s="44"/>
      <c r="I4894" s="46"/>
      <c r="J4894" s="113">
        <f t="shared" si="384"/>
        <v>0</v>
      </c>
      <c r="K4894" s="114">
        <f t="shared" si="385"/>
        <v>0</v>
      </c>
      <c r="L4894" s="31">
        <f t="shared" si="386"/>
        <v>0</v>
      </c>
      <c r="M4894" s="1">
        <f t="shared" si="387"/>
        <v>0</v>
      </c>
      <c r="N4894" s="1">
        <f t="shared" si="388"/>
        <v>6</v>
      </c>
    </row>
    <row r="4895" spans="1:14" ht="16.5" hidden="1" thickBot="1" x14ac:dyDescent="0.3">
      <c r="A4895" s="26">
        <v>834405</v>
      </c>
      <c r="B4895" s="42">
        <v>834405</v>
      </c>
      <c r="C4895" s="43" t="s">
        <v>2121</v>
      </c>
      <c r="D4895" s="99">
        <f>IF(ISERROR(VLOOKUP(A4895,'CGN-2015-001'!A4894:I10041,4,0)),0,VLOOKUP(A4895,'CGN-2015-001'!A4894:I10041,4,0))</f>
        <v>0</v>
      </c>
      <c r="E4895" s="45">
        <f>IF(ISERROR(VLOOKUP(A4895,[3]Hoja1!$A$1:$F$369,4,0)),0,VLOOKUP(A4895,[3]Hoja1!$A$1:$F$369,4,0))</f>
        <v>0</v>
      </c>
      <c r="F4895" s="45">
        <f>IF(ISERROR(VLOOKUP(A4895,[3]Hoja1!$A$1:$F$369,5,0)),0,VLOOKUP(A4895,[3]Hoja1!$A$1:$F$369,5,0))</f>
        <v>0</v>
      </c>
      <c r="G4895" s="102">
        <f>IF(ISERROR(VLOOKUP(A4895,'CGN-2015-001'!A4894:I10041,7,0)),0,VLOOKUP(A4895,'CGN-2015-001'!A4894:I10041,7,0))</f>
        <v>0</v>
      </c>
      <c r="H4895" s="44"/>
      <c r="I4895" s="46"/>
      <c r="J4895" s="113">
        <f t="shared" si="384"/>
        <v>0</v>
      </c>
      <c r="K4895" s="114">
        <f t="shared" si="385"/>
        <v>0</v>
      </c>
      <c r="L4895" s="31">
        <f t="shared" si="386"/>
        <v>0</v>
      </c>
      <c r="M4895" s="1">
        <f t="shared" si="387"/>
        <v>0</v>
      </c>
      <c r="N4895" s="1">
        <f t="shared" si="388"/>
        <v>6</v>
      </c>
    </row>
    <row r="4896" spans="1:14" ht="16.5" hidden="1" customHeight="1" thickBot="1" x14ac:dyDescent="0.3">
      <c r="A4896" s="26">
        <v>834490</v>
      </c>
      <c r="B4896" s="120">
        <v>834490</v>
      </c>
      <c r="C4896" s="121" t="s">
        <v>2122</v>
      </c>
      <c r="D4896" s="99">
        <f>IF(ISERROR(VLOOKUP(A4896,'CGN-2015-001'!A4895:I10042,4,0)),0,VLOOKUP(A4896,'CGN-2015-001'!A4895:I10042,4,0))</f>
        <v>0</v>
      </c>
      <c r="E4896" s="45">
        <f>IF(ISERROR(VLOOKUP(A4896,[3]Hoja1!$A$1:$F$369,4,0)),0,VLOOKUP(A4896,[3]Hoja1!$A$1:$F$369,4,0))</f>
        <v>0</v>
      </c>
      <c r="F4896" s="45">
        <f>IF(ISERROR(VLOOKUP(A4896,[3]Hoja1!$A$1:$F$369,5,0)),0,VLOOKUP(A4896,[3]Hoja1!$A$1:$F$369,5,0))</f>
        <v>0</v>
      </c>
      <c r="G4896" s="102">
        <f>IF(ISERROR(VLOOKUP(A4896,'CGN-2015-001'!A4895:I10042,7,0)),0,VLOOKUP(A4896,'CGN-2015-001'!A4895:I10042,7,0))</f>
        <v>0</v>
      </c>
      <c r="H4896" s="44"/>
      <c r="I4896" s="46"/>
      <c r="J4896" s="113">
        <f t="shared" si="384"/>
        <v>0</v>
      </c>
      <c r="K4896" s="114">
        <f t="shared" si="385"/>
        <v>0</v>
      </c>
      <c r="L4896" s="31">
        <f t="shared" si="386"/>
        <v>0</v>
      </c>
      <c r="M4896" s="1">
        <f t="shared" si="387"/>
        <v>0</v>
      </c>
      <c r="N4896" s="1">
        <f t="shared" si="388"/>
        <v>6</v>
      </c>
    </row>
    <row r="4897" spans="1:14" ht="16.5" hidden="1" customHeight="1" thickBot="1" x14ac:dyDescent="0.3">
      <c r="A4897" s="26">
        <v>8347</v>
      </c>
      <c r="B4897" s="130">
        <v>834700</v>
      </c>
      <c r="C4897" s="131" t="s">
        <v>859</v>
      </c>
      <c r="D4897" s="468">
        <f>IF(ISERROR(VLOOKUP(A4897,'CGN-2015-001'!A4896:I10043,4,0)),0,VLOOKUP(A4897,'CGN-2015-001'!A4896:I10043,4,0))</f>
        <v>85773924864.740005</v>
      </c>
      <c r="E4897" s="109">
        <f>IF(ISERROR(VLOOKUP(A4897,[3]Hoja1!$A$1:$F$369,4,0)),0,VLOOKUP(A4897,[3]Hoja1!$A$1:$F$369,4,0))</f>
        <v>0</v>
      </c>
      <c r="F4897" s="110">
        <f>IF(ISERROR(VLOOKUP(A4897,[3]Hoja1!$A$1:$F$369,5,0)),0,VLOOKUP(A4897,[3]Hoja1!$A$1:$F$369,5,0))</f>
        <v>0</v>
      </c>
      <c r="G4897" s="469">
        <f>IF(ISERROR(VLOOKUP(A4897,'CGN-2015-001'!A4896:I10043,7,0)),0,VLOOKUP(A4897,'CGN-2015-001'!A4896:I10043,7,0))</f>
        <v>85773924864.740005</v>
      </c>
      <c r="H4897" s="109">
        <v>0</v>
      </c>
      <c r="I4897" s="110">
        <f>+I4900</f>
        <v>85773924864.740005</v>
      </c>
      <c r="J4897" s="474">
        <f t="shared" si="384"/>
        <v>0</v>
      </c>
      <c r="K4897" s="475">
        <f t="shared" si="385"/>
        <v>0</v>
      </c>
      <c r="L4897" s="31">
        <f t="shared" si="386"/>
        <v>0</v>
      </c>
      <c r="M4897" s="1">
        <f t="shared" si="387"/>
        <v>1</v>
      </c>
      <c r="N4897" s="1">
        <f t="shared" si="388"/>
        <v>4</v>
      </c>
    </row>
    <row r="4898" spans="1:14" ht="16.5" hidden="1" customHeight="1" thickBot="1" x14ac:dyDescent="0.3">
      <c r="A4898" s="26">
        <v>834704</v>
      </c>
      <c r="B4898" s="126">
        <v>834704</v>
      </c>
      <c r="C4898" s="127" t="s">
        <v>803</v>
      </c>
      <c r="D4898" s="99">
        <f>IF(ISERROR(VLOOKUP(A4898,'CGN-2015-001'!A4897:I10044,4,0)),0,VLOOKUP(A4898,'CGN-2015-001'!A4897:I10044,4,0))</f>
        <v>0</v>
      </c>
      <c r="E4898" s="45">
        <f>IF(ISERROR(VLOOKUP(A4898,[3]Hoja1!$A$1:$F$369,4,0)),0,VLOOKUP(A4898,[3]Hoja1!$A$1:$F$369,4,0))</f>
        <v>0</v>
      </c>
      <c r="F4898" s="45">
        <f>IF(ISERROR(VLOOKUP(A4898,[3]Hoja1!$A$1:$F$369,5,0)),0,VLOOKUP(A4898,[3]Hoja1!$A$1:$F$369,5,0))</f>
        <v>0</v>
      </c>
      <c r="G4898" s="102">
        <f>IF(ISERROR(VLOOKUP(A4898,'CGN-2015-001'!A4897:I10044,7,0)),0,VLOOKUP(A4898,'CGN-2015-001'!A4897:I10044,7,0))</f>
        <v>0</v>
      </c>
      <c r="H4898" s="44"/>
      <c r="I4898" s="46"/>
      <c r="J4898" s="113">
        <f t="shared" si="384"/>
        <v>0</v>
      </c>
      <c r="K4898" s="114">
        <f t="shared" si="385"/>
        <v>0</v>
      </c>
      <c r="L4898" s="31">
        <f t="shared" si="386"/>
        <v>0</v>
      </c>
      <c r="M4898" s="1">
        <f t="shared" si="387"/>
        <v>0</v>
      </c>
      <c r="N4898" s="1">
        <f t="shared" si="388"/>
        <v>6</v>
      </c>
    </row>
    <row r="4899" spans="1:14" ht="16.5" hidden="1" thickBot="1" x14ac:dyDescent="0.3">
      <c r="A4899" s="26">
        <v>834705</v>
      </c>
      <c r="B4899" s="120">
        <v>834705</v>
      </c>
      <c r="C4899" s="121" t="s">
        <v>2103</v>
      </c>
      <c r="D4899" s="99">
        <f>IF(ISERROR(VLOOKUP(A4899,'CGN-2015-001'!A4898:I10045,4,0)),0,VLOOKUP(A4899,'CGN-2015-001'!A4898:I10045,4,0))</f>
        <v>0</v>
      </c>
      <c r="E4899" s="45">
        <f>IF(ISERROR(VLOOKUP(A4899,[3]Hoja1!$A$1:$F$369,4,0)),0,VLOOKUP(A4899,[3]Hoja1!$A$1:$F$369,4,0))</f>
        <v>0</v>
      </c>
      <c r="F4899" s="45">
        <f>IF(ISERROR(VLOOKUP(A4899,[3]Hoja1!$A$1:$F$369,5,0)),0,VLOOKUP(A4899,[3]Hoja1!$A$1:$F$369,5,0))</f>
        <v>0</v>
      </c>
      <c r="G4899" s="102">
        <f>IF(ISERROR(VLOOKUP(A4899,'CGN-2015-001'!A4898:I10045,7,0)),0,VLOOKUP(A4899,'CGN-2015-001'!A4898:I10045,7,0))</f>
        <v>0</v>
      </c>
      <c r="H4899" s="44"/>
      <c r="I4899" s="46"/>
      <c r="J4899" s="113">
        <f t="shared" si="384"/>
        <v>0</v>
      </c>
      <c r="K4899" s="114">
        <f t="shared" si="385"/>
        <v>0</v>
      </c>
      <c r="L4899" s="31">
        <f t="shared" si="386"/>
        <v>0</v>
      </c>
      <c r="M4899" s="1">
        <f t="shared" si="387"/>
        <v>0</v>
      </c>
      <c r="N4899" s="1">
        <f t="shared" si="388"/>
        <v>6</v>
      </c>
    </row>
    <row r="4900" spans="1:14" ht="15.75" thickBot="1" x14ac:dyDescent="0.25">
      <c r="A4900" s="26">
        <v>834790</v>
      </c>
      <c r="B4900" s="558">
        <v>834790</v>
      </c>
      <c r="C4900" s="559" t="s">
        <v>2123</v>
      </c>
      <c r="D4900" s="560">
        <f>IF(ISERROR(VLOOKUP(A4900,'CGN-2015-001'!A4899:I10046,4,0)),0,VLOOKUP(A4900,'CGN-2015-001'!A4899:I10046,4,0))</f>
        <v>85773924864.740005</v>
      </c>
      <c r="E4900" s="561">
        <f>IF(ISERROR(VLOOKUP(A4900,[3]Hoja1!$A$1:$F$369,4,0)),0,VLOOKUP(A4900,[3]Hoja1!$A$1:$F$369,4,0))</f>
        <v>0</v>
      </c>
      <c r="F4900" s="562">
        <f>IF(ISERROR(VLOOKUP(A4900,[3]Hoja1!$A$1:$F$369,5,0)),0,VLOOKUP(A4900,[3]Hoja1!$A$1:$F$369,5,0))</f>
        <v>0</v>
      </c>
      <c r="G4900" s="563">
        <f>IF(ISERROR(VLOOKUP(A4900,'CGN-2015-001'!A4899:I10046,7,0)),0,VLOOKUP(A4900,'CGN-2015-001'!A4899:I10046,7,0))</f>
        <v>85773924864.740005</v>
      </c>
      <c r="H4900" s="115">
        <v>0</v>
      </c>
      <c r="I4900" s="562">
        <f>+G4900</f>
        <v>85773924864.740005</v>
      </c>
      <c r="J4900" s="564">
        <f t="shared" si="384"/>
        <v>0</v>
      </c>
      <c r="K4900" s="565">
        <f t="shared" si="385"/>
        <v>0</v>
      </c>
      <c r="L4900" s="31">
        <f t="shared" si="386"/>
        <v>0</v>
      </c>
      <c r="M4900" s="1">
        <f t="shared" si="387"/>
        <v>1</v>
      </c>
      <c r="N4900" s="1">
        <f t="shared" si="388"/>
        <v>6</v>
      </c>
    </row>
    <row r="4901" spans="1:14" ht="16.5" hidden="1" customHeight="1" thickBot="1" x14ac:dyDescent="0.3">
      <c r="A4901" s="26">
        <v>8354</v>
      </c>
      <c r="B4901" s="118">
        <v>835400</v>
      </c>
      <c r="C4901" s="119" t="s">
        <v>2124</v>
      </c>
      <c r="D4901" s="99">
        <f>IF(ISERROR(VLOOKUP(A4901,'CGN-2015-001'!A4900:I10047,4,0)),0,VLOOKUP(A4901,'CGN-2015-001'!A4900:I10047,4,0))</f>
        <v>0</v>
      </c>
      <c r="E4901" s="40">
        <f>IF(ISERROR(VLOOKUP(A4901,[3]Hoja1!$A$1:$F$369,4,0)),0,VLOOKUP(A4901,[3]Hoja1!$A$1:$F$369,4,0))</f>
        <v>0</v>
      </c>
      <c r="F4901" s="40">
        <f>IF(ISERROR(VLOOKUP(A4901,[3]Hoja1!$A$1:$F$369,5,0)),0,VLOOKUP(A4901,[3]Hoja1!$A$1:$F$369,5,0))</f>
        <v>0</v>
      </c>
      <c r="G4901" s="102">
        <f>IF(ISERROR(VLOOKUP(A4901,'CGN-2015-001'!A4900:I10047,7,0)),0,VLOOKUP(A4901,'CGN-2015-001'!A4900:I10047,7,0))</f>
        <v>0</v>
      </c>
      <c r="H4901" s="50"/>
      <c r="I4901" s="51"/>
      <c r="J4901" s="113">
        <f t="shared" si="384"/>
        <v>0</v>
      </c>
      <c r="K4901" s="114">
        <f t="shared" si="385"/>
        <v>0</v>
      </c>
      <c r="L4901" s="31">
        <f t="shared" si="386"/>
        <v>0</v>
      </c>
      <c r="M4901" s="1">
        <f t="shared" si="387"/>
        <v>0</v>
      </c>
      <c r="N4901" s="1">
        <f t="shared" si="388"/>
        <v>4</v>
      </c>
    </row>
    <row r="4902" spans="1:14" ht="16.5" hidden="1" customHeight="1" thickBot="1" x14ac:dyDescent="0.3">
      <c r="A4902" s="26">
        <v>835401</v>
      </c>
      <c r="B4902" s="42">
        <v>835401</v>
      </c>
      <c r="C4902" s="43" t="s">
        <v>2125</v>
      </c>
      <c r="D4902" s="99">
        <f>IF(ISERROR(VLOOKUP(A4902,'CGN-2015-001'!A4901:I10048,4,0)),0,VLOOKUP(A4902,'CGN-2015-001'!A4901:I10048,4,0))</f>
        <v>0</v>
      </c>
      <c r="E4902" s="45">
        <f>IF(ISERROR(VLOOKUP(A4902,[3]Hoja1!$A$1:$F$369,4,0)),0,VLOOKUP(A4902,[3]Hoja1!$A$1:$F$369,4,0))</f>
        <v>0</v>
      </c>
      <c r="F4902" s="45">
        <f>IF(ISERROR(VLOOKUP(A4902,[3]Hoja1!$A$1:$F$369,5,0)),0,VLOOKUP(A4902,[3]Hoja1!$A$1:$F$369,5,0))</f>
        <v>0</v>
      </c>
      <c r="G4902" s="102">
        <f>IF(ISERROR(VLOOKUP(A4902,'CGN-2015-001'!A4901:I10048,7,0)),0,VLOOKUP(A4902,'CGN-2015-001'!A4901:I10048,7,0))</f>
        <v>0</v>
      </c>
      <c r="H4902" s="44"/>
      <c r="I4902" s="46"/>
      <c r="J4902" s="113">
        <f t="shared" si="384"/>
        <v>0</v>
      </c>
      <c r="K4902" s="114">
        <f t="shared" si="385"/>
        <v>0</v>
      </c>
      <c r="L4902" s="31">
        <f t="shared" si="386"/>
        <v>0</v>
      </c>
      <c r="M4902" s="1">
        <f t="shared" si="387"/>
        <v>0</v>
      </c>
      <c r="N4902" s="1">
        <f t="shared" si="388"/>
        <v>6</v>
      </c>
    </row>
    <row r="4903" spans="1:14" ht="16.5" hidden="1" thickBot="1" x14ac:dyDescent="0.3">
      <c r="A4903" s="26">
        <v>835402</v>
      </c>
      <c r="B4903" s="42">
        <v>835402</v>
      </c>
      <c r="C4903" s="43" t="s">
        <v>2126</v>
      </c>
      <c r="D4903" s="99">
        <f>IF(ISERROR(VLOOKUP(A4903,'CGN-2015-001'!A4902:I10049,4,0)),0,VLOOKUP(A4903,'CGN-2015-001'!A4902:I10049,4,0))</f>
        <v>0</v>
      </c>
      <c r="E4903" s="45">
        <f>IF(ISERROR(VLOOKUP(A4903,[3]Hoja1!$A$1:$F$369,4,0)),0,VLOOKUP(A4903,[3]Hoja1!$A$1:$F$369,4,0))</f>
        <v>0</v>
      </c>
      <c r="F4903" s="45">
        <f>IF(ISERROR(VLOOKUP(A4903,[3]Hoja1!$A$1:$F$369,5,0)),0,VLOOKUP(A4903,[3]Hoja1!$A$1:$F$369,5,0))</f>
        <v>0</v>
      </c>
      <c r="G4903" s="102">
        <f>IF(ISERROR(VLOOKUP(A4903,'CGN-2015-001'!A4902:I10049,7,0)),0,VLOOKUP(A4903,'CGN-2015-001'!A4902:I10049,7,0))</f>
        <v>0</v>
      </c>
      <c r="H4903" s="44"/>
      <c r="I4903" s="46"/>
      <c r="J4903" s="113">
        <f t="shared" si="384"/>
        <v>0</v>
      </c>
      <c r="K4903" s="114">
        <f t="shared" si="385"/>
        <v>0</v>
      </c>
      <c r="L4903" s="31">
        <f t="shared" si="386"/>
        <v>0</v>
      </c>
      <c r="M4903" s="1">
        <f t="shared" si="387"/>
        <v>0</v>
      </c>
      <c r="N4903" s="1">
        <f t="shared" si="388"/>
        <v>6</v>
      </c>
    </row>
    <row r="4904" spans="1:14" ht="16.5" hidden="1" thickBot="1" x14ac:dyDescent="0.3">
      <c r="A4904" s="26">
        <v>835403</v>
      </c>
      <c r="B4904" s="42">
        <v>835403</v>
      </c>
      <c r="C4904" s="43" t="s">
        <v>2127</v>
      </c>
      <c r="D4904" s="99">
        <f>IF(ISERROR(VLOOKUP(A4904,'CGN-2015-001'!A4903:I10050,4,0)),0,VLOOKUP(A4904,'CGN-2015-001'!A4903:I10050,4,0))</f>
        <v>0</v>
      </c>
      <c r="E4904" s="45">
        <f>IF(ISERROR(VLOOKUP(A4904,[3]Hoja1!$A$1:$F$369,4,0)),0,VLOOKUP(A4904,[3]Hoja1!$A$1:$F$369,4,0))</f>
        <v>0</v>
      </c>
      <c r="F4904" s="45">
        <f>IF(ISERROR(VLOOKUP(A4904,[3]Hoja1!$A$1:$F$369,5,0)),0,VLOOKUP(A4904,[3]Hoja1!$A$1:$F$369,5,0))</f>
        <v>0</v>
      </c>
      <c r="G4904" s="102">
        <f>IF(ISERROR(VLOOKUP(A4904,'CGN-2015-001'!A4903:I10050,7,0)),0,VLOOKUP(A4904,'CGN-2015-001'!A4903:I10050,7,0))</f>
        <v>0</v>
      </c>
      <c r="H4904" s="44"/>
      <c r="I4904" s="46"/>
      <c r="J4904" s="113">
        <f t="shared" si="384"/>
        <v>0</v>
      </c>
      <c r="K4904" s="114">
        <f t="shared" si="385"/>
        <v>0</v>
      </c>
      <c r="L4904" s="31">
        <f t="shared" si="386"/>
        <v>0</v>
      </c>
      <c r="M4904" s="1">
        <f t="shared" si="387"/>
        <v>0</v>
      </c>
      <c r="N4904" s="1">
        <f t="shared" si="388"/>
        <v>6</v>
      </c>
    </row>
    <row r="4905" spans="1:14" ht="16.5" hidden="1" customHeight="1" thickBot="1" x14ac:dyDescent="0.3">
      <c r="A4905" s="26">
        <v>835404</v>
      </c>
      <c r="B4905" s="42">
        <v>835404</v>
      </c>
      <c r="C4905" s="43" t="s">
        <v>805</v>
      </c>
      <c r="D4905" s="99">
        <f>IF(ISERROR(VLOOKUP(A4905,'CGN-2015-001'!A4904:I10051,4,0)),0,VLOOKUP(A4905,'CGN-2015-001'!A4904:I10051,4,0))</f>
        <v>0</v>
      </c>
      <c r="E4905" s="45">
        <f>IF(ISERROR(VLOOKUP(A4905,[3]Hoja1!$A$1:$F$369,4,0)),0,VLOOKUP(A4905,[3]Hoja1!$A$1:$F$369,4,0))</f>
        <v>0</v>
      </c>
      <c r="F4905" s="45">
        <f>IF(ISERROR(VLOOKUP(A4905,[3]Hoja1!$A$1:$F$369,5,0)),0,VLOOKUP(A4905,[3]Hoja1!$A$1:$F$369,5,0))</f>
        <v>0</v>
      </c>
      <c r="G4905" s="102">
        <f>IF(ISERROR(VLOOKUP(A4905,'CGN-2015-001'!A4904:I10051,7,0)),0,VLOOKUP(A4905,'CGN-2015-001'!A4904:I10051,7,0))</f>
        <v>0</v>
      </c>
      <c r="H4905" s="44"/>
      <c r="I4905" s="46"/>
      <c r="J4905" s="113">
        <f t="shared" si="384"/>
        <v>0</v>
      </c>
      <c r="K4905" s="114">
        <f t="shared" si="385"/>
        <v>0</v>
      </c>
      <c r="L4905" s="31">
        <f t="shared" si="386"/>
        <v>0</v>
      </c>
      <c r="M4905" s="1">
        <f t="shared" si="387"/>
        <v>0</v>
      </c>
      <c r="N4905" s="1">
        <f t="shared" si="388"/>
        <v>6</v>
      </c>
    </row>
    <row r="4906" spans="1:14" ht="16.5" hidden="1" customHeight="1" thickBot="1" x14ac:dyDescent="0.3">
      <c r="A4906" s="26">
        <v>8355</v>
      </c>
      <c r="B4906" s="48">
        <v>835500</v>
      </c>
      <c r="C4906" s="49" t="s">
        <v>2128</v>
      </c>
      <c r="D4906" s="99">
        <f>IF(ISERROR(VLOOKUP(A4906,'CGN-2015-001'!A4905:I10052,4,0)),0,VLOOKUP(A4906,'CGN-2015-001'!A4905:I10052,4,0))</f>
        <v>0</v>
      </c>
      <c r="E4906" s="40">
        <f>IF(ISERROR(VLOOKUP(A4906,[3]Hoja1!$A$1:$F$369,4,0)),0,VLOOKUP(A4906,[3]Hoja1!$A$1:$F$369,4,0))</f>
        <v>0</v>
      </c>
      <c r="F4906" s="40">
        <f>IF(ISERROR(VLOOKUP(A4906,[3]Hoja1!$A$1:$F$369,5,0)),0,VLOOKUP(A4906,[3]Hoja1!$A$1:$F$369,5,0))</f>
        <v>0</v>
      </c>
      <c r="G4906" s="102">
        <f>IF(ISERROR(VLOOKUP(A4906,'CGN-2015-001'!A4905:I10052,7,0)),0,VLOOKUP(A4906,'CGN-2015-001'!A4905:I10052,7,0))</f>
        <v>0</v>
      </c>
      <c r="H4906" s="50"/>
      <c r="I4906" s="51"/>
      <c r="J4906" s="113">
        <f t="shared" si="384"/>
        <v>0</v>
      </c>
      <c r="K4906" s="114">
        <f t="shared" si="385"/>
        <v>0</v>
      </c>
      <c r="L4906" s="31">
        <f t="shared" si="386"/>
        <v>0</v>
      </c>
      <c r="M4906" s="1">
        <f t="shared" si="387"/>
        <v>0</v>
      </c>
      <c r="N4906" s="1">
        <f t="shared" si="388"/>
        <v>4</v>
      </c>
    </row>
    <row r="4907" spans="1:14" ht="16.5" hidden="1" customHeight="1" thickBot="1" x14ac:dyDescent="0.3">
      <c r="A4907" s="26">
        <v>835510</v>
      </c>
      <c r="B4907" s="42">
        <v>835510</v>
      </c>
      <c r="C4907" s="43" t="s">
        <v>2129</v>
      </c>
      <c r="D4907" s="99">
        <f>IF(ISERROR(VLOOKUP(A4907,'CGN-2015-001'!A4906:I10053,4,0)),0,VLOOKUP(A4907,'CGN-2015-001'!A4906:I10053,4,0))</f>
        <v>0</v>
      </c>
      <c r="E4907" s="45">
        <f>IF(ISERROR(VLOOKUP(A4907,[3]Hoja1!$A$1:$F$369,4,0)),0,VLOOKUP(A4907,[3]Hoja1!$A$1:$F$369,4,0))</f>
        <v>0</v>
      </c>
      <c r="F4907" s="45">
        <f>IF(ISERROR(VLOOKUP(A4907,[3]Hoja1!$A$1:$F$369,5,0)),0,VLOOKUP(A4907,[3]Hoja1!$A$1:$F$369,5,0))</f>
        <v>0</v>
      </c>
      <c r="G4907" s="102">
        <f>IF(ISERROR(VLOOKUP(A4907,'CGN-2015-001'!A4906:I10053,7,0)),0,VLOOKUP(A4907,'CGN-2015-001'!A4906:I10053,7,0))</f>
        <v>0</v>
      </c>
      <c r="H4907" s="44"/>
      <c r="I4907" s="46"/>
      <c r="J4907" s="113">
        <f t="shared" si="384"/>
        <v>0</v>
      </c>
      <c r="K4907" s="114">
        <f t="shared" si="385"/>
        <v>0</v>
      </c>
      <c r="L4907" s="31">
        <f t="shared" si="386"/>
        <v>0</v>
      </c>
      <c r="M4907" s="1">
        <f t="shared" si="387"/>
        <v>0</v>
      </c>
      <c r="N4907" s="1">
        <f t="shared" si="388"/>
        <v>6</v>
      </c>
    </row>
    <row r="4908" spans="1:14" ht="16.5" hidden="1" customHeight="1" thickBot="1" x14ac:dyDescent="0.3">
      <c r="A4908" s="26">
        <v>835511</v>
      </c>
      <c r="B4908" s="120">
        <v>835511</v>
      </c>
      <c r="C4908" s="121" t="s">
        <v>2130</v>
      </c>
      <c r="D4908" s="99">
        <f>IF(ISERROR(VLOOKUP(A4908,'CGN-2015-001'!A4907:I10054,4,0)),0,VLOOKUP(A4908,'CGN-2015-001'!A4907:I10054,4,0))</f>
        <v>0</v>
      </c>
      <c r="E4908" s="45">
        <f>IF(ISERROR(VLOOKUP(A4908,[3]Hoja1!$A$1:$F$369,4,0)),0,VLOOKUP(A4908,[3]Hoja1!$A$1:$F$369,4,0))</f>
        <v>0</v>
      </c>
      <c r="F4908" s="45">
        <f>IF(ISERROR(VLOOKUP(A4908,[3]Hoja1!$A$1:$F$369,5,0)),0,VLOOKUP(A4908,[3]Hoja1!$A$1:$F$369,5,0))</f>
        <v>0</v>
      </c>
      <c r="G4908" s="102">
        <f>IF(ISERROR(VLOOKUP(A4908,'CGN-2015-001'!A4907:I10054,7,0)),0,VLOOKUP(A4908,'CGN-2015-001'!A4907:I10054,7,0))</f>
        <v>0</v>
      </c>
      <c r="H4908" s="44"/>
      <c r="I4908" s="46"/>
      <c r="J4908" s="113">
        <f t="shared" si="384"/>
        <v>0</v>
      </c>
      <c r="K4908" s="114">
        <f t="shared" si="385"/>
        <v>0</v>
      </c>
      <c r="L4908" s="31">
        <f t="shared" si="386"/>
        <v>0</v>
      </c>
      <c r="M4908" s="1">
        <f t="shared" si="387"/>
        <v>0</v>
      </c>
      <c r="N4908" s="1">
        <f t="shared" si="388"/>
        <v>6</v>
      </c>
    </row>
    <row r="4909" spans="1:14" ht="16.5" hidden="1" customHeight="1" thickBot="1" x14ac:dyDescent="0.3">
      <c r="A4909" s="26">
        <v>8361</v>
      </c>
      <c r="B4909" s="122">
        <v>836100</v>
      </c>
      <c r="C4909" s="123" t="s">
        <v>2131</v>
      </c>
      <c r="D4909" s="468">
        <f>IF(ISERROR(VLOOKUP(A4909,'CGN-2015-001'!A4908:I10055,4,0)),0,VLOOKUP(A4909,'CGN-2015-001'!A4908:I10055,4,0))</f>
        <v>435079272.78999996</v>
      </c>
      <c r="E4909" s="109">
        <f>IF(ISERROR(VLOOKUP(A4909,[3]Hoja1!$A$1:$F$369,4,0)),0,VLOOKUP(A4909,[3]Hoja1!$A$1:$F$369,4,0))</f>
        <v>0</v>
      </c>
      <c r="F4909" s="110">
        <f>IF(ISERROR(VLOOKUP(A4909,[3]Hoja1!$A$1:$F$369,5,0)),0,VLOOKUP(A4909,[3]Hoja1!$A$1:$F$369,5,0))</f>
        <v>0</v>
      </c>
      <c r="G4909" s="469">
        <f>IF(ISERROR(VLOOKUP(A4909,'CGN-2015-001'!A4908:I10055,7,0)),0,VLOOKUP(A4909,'CGN-2015-001'!A4908:I10055,7,0))</f>
        <v>435079272.78999996</v>
      </c>
      <c r="H4909" s="109">
        <v>0</v>
      </c>
      <c r="I4909" s="110">
        <f>+I4910+I4911</f>
        <v>435079272.78999996</v>
      </c>
      <c r="J4909" s="472">
        <f t="shared" si="384"/>
        <v>0</v>
      </c>
      <c r="K4909" s="473">
        <f t="shared" si="385"/>
        <v>0</v>
      </c>
      <c r="L4909" s="31">
        <f t="shared" si="386"/>
        <v>0</v>
      </c>
      <c r="M4909" s="1">
        <f t="shared" si="387"/>
        <v>1</v>
      </c>
      <c r="N4909" s="1">
        <f t="shared" si="388"/>
        <v>4</v>
      </c>
    </row>
    <row r="4910" spans="1:14" ht="15.75" thickBot="1" x14ac:dyDescent="0.25">
      <c r="A4910" s="26">
        <v>836101</v>
      </c>
      <c r="B4910" s="566">
        <v>836101</v>
      </c>
      <c r="C4910" s="567" t="s">
        <v>2132</v>
      </c>
      <c r="D4910" s="560">
        <f>IF(ISERROR(VLOOKUP(A4910,'CGN-2015-001'!A4909:I10056,4,0)),0,VLOOKUP(A4910,'CGN-2015-001'!A4909:I10056,4,0))</f>
        <v>106933635.78999999</v>
      </c>
      <c r="E4910" s="561">
        <f>IF(ISERROR(VLOOKUP(A4910,[3]Hoja1!$A$1:$F$369,4,0)),0,VLOOKUP(A4910,[3]Hoja1!$A$1:$F$369,4,0))</f>
        <v>0</v>
      </c>
      <c r="F4910" s="562">
        <f>IF(ISERROR(VLOOKUP(A4910,[3]Hoja1!$A$1:$F$369,5,0)),0,VLOOKUP(A4910,[3]Hoja1!$A$1:$F$369,5,0))</f>
        <v>0</v>
      </c>
      <c r="G4910" s="563">
        <f>IF(ISERROR(VLOOKUP(A4910,'CGN-2015-001'!A4909:I10056,7,0)),0,VLOOKUP(A4910,'CGN-2015-001'!A4909:I10056,7,0))</f>
        <v>106933635.78999999</v>
      </c>
      <c r="H4910" s="115">
        <v>0</v>
      </c>
      <c r="I4910" s="562">
        <f>+G4910</f>
        <v>106933635.78999999</v>
      </c>
      <c r="J4910" s="570">
        <f t="shared" si="384"/>
        <v>0</v>
      </c>
      <c r="K4910" s="571">
        <f t="shared" si="385"/>
        <v>0</v>
      </c>
      <c r="L4910" s="31">
        <f t="shared" si="386"/>
        <v>0</v>
      </c>
      <c r="M4910" s="1">
        <f t="shared" si="387"/>
        <v>1</v>
      </c>
      <c r="N4910" s="1">
        <f t="shared" si="388"/>
        <v>6</v>
      </c>
    </row>
    <row r="4911" spans="1:14" ht="15.75" thickBot="1" x14ac:dyDescent="0.25">
      <c r="A4911" s="26">
        <v>836102</v>
      </c>
      <c r="B4911" s="568">
        <v>836102</v>
      </c>
      <c r="C4911" s="569" t="s">
        <v>2133</v>
      </c>
      <c r="D4911" s="560">
        <f>IF(ISERROR(VLOOKUP(A4911,'CGN-2015-001'!A4910:I10057,4,0)),0,VLOOKUP(A4911,'CGN-2015-001'!A4910:I10057,4,0))</f>
        <v>328145637</v>
      </c>
      <c r="E4911" s="561">
        <f>IF(ISERROR(VLOOKUP(A4911,[3]Hoja1!$A$1:$F$369,4,0)),0,VLOOKUP(A4911,[3]Hoja1!$A$1:$F$369,4,0))</f>
        <v>0</v>
      </c>
      <c r="F4911" s="562">
        <f>IF(ISERROR(VLOOKUP(A4911,[3]Hoja1!$A$1:$F$369,5,0)),0,VLOOKUP(A4911,[3]Hoja1!$A$1:$F$369,5,0))</f>
        <v>0</v>
      </c>
      <c r="G4911" s="563">
        <f>IF(ISERROR(VLOOKUP(A4911,'CGN-2015-001'!A4910:I10057,7,0)),0,VLOOKUP(A4911,'CGN-2015-001'!A4910:I10057,7,0))</f>
        <v>328145637</v>
      </c>
      <c r="H4911" s="115">
        <v>0</v>
      </c>
      <c r="I4911" s="562">
        <f>+G4911</f>
        <v>328145637</v>
      </c>
      <c r="J4911" s="572">
        <f t="shared" si="384"/>
        <v>0</v>
      </c>
      <c r="K4911" s="573">
        <f t="shared" si="385"/>
        <v>0</v>
      </c>
      <c r="L4911" s="31">
        <f t="shared" si="386"/>
        <v>0</v>
      </c>
      <c r="M4911" s="1">
        <f t="shared" si="387"/>
        <v>1</v>
      </c>
      <c r="N4911" s="1">
        <f t="shared" si="388"/>
        <v>6</v>
      </c>
    </row>
    <row r="4912" spans="1:14" ht="16.5" hidden="1" customHeight="1" thickBot="1" x14ac:dyDescent="0.3">
      <c r="A4912" s="26">
        <v>8365</v>
      </c>
      <c r="B4912" s="118">
        <v>836500</v>
      </c>
      <c r="C4912" s="119" t="s">
        <v>2134</v>
      </c>
      <c r="D4912" s="99">
        <f>IF(ISERROR(VLOOKUP(A4912,'CGN-2015-001'!A4911:I10058,4,0)),0,VLOOKUP(A4912,'CGN-2015-001'!A4911:I10058,4,0))</f>
        <v>0</v>
      </c>
      <c r="E4912" s="40">
        <f>IF(ISERROR(VLOOKUP(A4912,[3]Hoja1!$A$1:$F$369,4,0)),0,VLOOKUP(A4912,[3]Hoja1!$A$1:$F$369,4,0))</f>
        <v>0</v>
      </c>
      <c r="F4912" s="40">
        <f>IF(ISERROR(VLOOKUP(A4912,[3]Hoja1!$A$1:$F$369,5,0)),0,VLOOKUP(A4912,[3]Hoja1!$A$1:$F$369,5,0))</f>
        <v>0</v>
      </c>
      <c r="G4912" s="102">
        <f>IF(ISERROR(VLOOKUP(A4912,'CGN-2015-001'!A4911:I10058,7,0)),0,VLOOKUP(A4912,'CGN-2015-001'!A4911:I10058,7,0))</f>
        <v>0</v>
      </c>
      <c r="H4912" s="50"/>
      <c r="I4912" s="51"/>
      <c r="J4912" s="113">
        <f t="shared" si="384"/>
        <v>0</v>
      </c>
      <c r="K4912" s="114">
        <f t="shared" si="385"/>
        <v>0</v>
      </c>
      <c r="L4912" s="31">
        <f t="shared" si="386"/>
        <v>0</v>
      </c>
      <c r="M4912" s="1">
        <f t="shared" si="387"/>
        <v>0</v>
      </c>
      <c r="N4912" s="1">
        <f t="shared" si="388"/>
        <v>4</v>
      </c>
    </row>
    <row r="4913" spans="1:14" ht="16.5" hidden="1" customHeight="1" thickBot="1" x14ac:dyDescent="0.3">
      <c r="A4913" s="26">
        <v>836501</v>
      </c>
      <c r="B4913" s="42">
        <v>836501</v>
      </c>
      <c r="C4913" s="43" t="s">
        <v>243</v>
      </c>
      <c r="D4913" s="99">
        <f>IF(ISERROR(VLOOKUP(A4913,'CGN-2015-001'!A4912:I10059,4,0)),0,VLOOKUP(A4913,'CGN-2015-001'!A4912:I10059,4,0))</f>
        <v>0</v>
      </c>
      <c r="E4913" s="45">
        <f>IF(ISERROR(VLOOKUP(A4913,[3]Hoja1!$A$1:$F$369,4,0)),0,VLOOKUP(A4913,[3]Hoja1!$A$1:$F$369,4,0))</f>
        <v>0</v>
      </c>
      <c r="F4913" s="45">
        <f>IF(ISERROR(VLOOKUP(A4913,[3]Hoja1!$A$1:$F$369,5,0)),0,VLOOKUP(A4913,[3]Hoja1!$A$1:$F$369,5,0))</f>
        <v>0</v>
      </c>
      <c r="G4913" s="102">
        <f>IF(ISERROR(VLOOKUP(A4913,'CGN-2015-001'!A4912:I10059,7,0)),0,VLOOKUP(A4913,'CGN-2015-001'!A4912:I10059,7,0))</f>
        <v>0</v>
      </c>
      <c r="H4913" s="44"/>
      <c r="I4913" s="46"/>
      <c r="J4913" s="113">
        <f t="shared" si="384"/>
        <v>0</v>
      </c>
      <c r="K4913" s="114">
        <f t="shared" si="385"/>
        <v>0</v>
      </c>
      <c r="L4913" s="31">
        <f t="shared" si="386"/>
        <v>0</v>
      </c>
      <c r="M4913" s="1">
        <f t="shared" si="387"/>
        <v>0</v>
      </c>
      <c r="N4913" s="1">
        <f t="shared" si="388"/>
        <v>6</v>
      </c>
    </row>
    <row r="4914" spans="1:14" ht="16.5" hidden="1" customHeight="1" thickBot="1" x14ac:dyDescent="0.3">
      <c r="A4914" s="26">
        <v>8369</v>
      </c>
      <c r="B4914" s="48">
        <v>836900</v>
      </c>
      <c r="C4914" s="49" t="s">
        <v>2135</v>
      </c>
      <c r="D4914" s="99">
        <f>IF(ISERROR(VLOOKUP(A4914,'CGN-2015-001'!A4913:I10060,4,0)),0,VLOOKUP(A4914,'CGN-2015-001'!A4913:I10060,4,0))</f>
        <v>0</v>
      </c>
      <c r="E4914" s="40">
        <f>IF(ISERROR(VLOOKUP(A4914,[3]Hoja1!$A$1:$F$369,4,0)),0,VLOOKUP(A4914,[3]Hoja1!$A$1:$F$369,4,0))</f>
        <v>0</v>
      </c>
      <c r="F4914" s="40">
        <f>IF(ISERROR(VLOOKUP(A4914,[3]Hoja1!$A$1:$F$369,5,0)),0,VLOOKUP(A4914,[3]Hoja1!$A$1:$F$369,5,0))</f>
        <v>0</v>
      </c>
      <c r="G4914" s="102">
        <f>IF(ISERROR(VLOOKUP(A4914,'CGN-2015-001'!A4913:I10060,7,0)),0,VLOOKUP(A4914,'CGN-2015-001'!A4913:I10060,7,0))</f>
        <v>0</v>
      </c>
      <c r="H4914" s="50"/>
      <c r="I4914" s="51"/>
      <c r="J4914" s="113">
        <f t="shared" si="384"/>
        <v>0</v>
      </c>
      <c r="K4914" s="114">
        <f t="shared" si="385"/>
        <v>0</v>
      </c>
      <c r="L4914" s="31">
        <f t="shared" si="386"/>
        <v>0</v>
      </c>
      <c r="M4914" s="1">
        <f t="shared" si="387"/>
        <v>0</v>
      </c>
      <c r="N4914" s="1">
        <f t="shared" si="388"/>
        <v>4</v>
      </c>
    </row>
    <row r="4915" spans="1:14" ht="16.5" hidden="1" customHeight="1" thickBot="1" x14ac:dyDescent="0.3">
      <c r="A4915" s="26">
        <v>836901</v>
      </c>
      <c r="B4915" s="42">
        <v>836901</v>
      </c>
      <c r="C4915" s="43" t="s">
        <v>2136</v>
      </c>
      <c r="D4915" s="99">
        <f>IF(ISERROR(VLOOKUP(A4915,'CGN-2015-001'!A4914:I10061,4,0)),0,VLOOKUP(A4915,'CGN-2015-001'!A4914:I10061,4,0))</f>
        <v>0</v>
      </c>
      <c r="E4915" s="45">
        <f>IF(ISERROR(VLOOKUP(A4915,[3]Hoja1!$A$1:$F$369,4,0)),0,VLOOKUP(A4915,[3]Hoja1!$A$1:$F$369,4,0))</f>
        <v>0</v>
      </c>
      <c r="F4915" s="45">
        <f>IF(ISERROR(VLOOKUP(A4915,[3]Hoja1!$A$1:$F$369,5,0)),0,VLOOKUP(A4915,[3]Hoja1!$A$1:$F$369,5,0))</f>
        <v>0</v>
      </c>
      <c r="G4915" s="102">
        <f>IF(ISERROR(VLOOKUP(A4915,'CGN-2015-001'!A4914:I10061,7,0)),0,VLOOKUP(A4915,'CGN-2015-001'!A4914:I10061,7,0))</f>
        <v>0</v>
      </c>
      <c r="H4915" s="44"/>
      <c r="I4915" s="46"/>
      <c r="J4915" s="113">
        <f t="shared" si="384"/>
        <v>0</v>
      </c>
      <c r="K4915" s="114">
        <f t="shared" si="385"/>
        <v>0</v>
      </c>
      <c r="L4915" s="31">
        <f t="shared" si="386"/>
        <v>0</v>
      </c>
      <c r="M4915" s="1">
        <f t="shared" si="387"/>
        <v>0</v>
      </c>
      <c r="N4915" s="1">
        <f t="shared" si="388"/>
        <v>6</v>
      </c>
    </row>
    <row r="4916" spans="1:14" ht="16.5" hidden="1" customHeight="1" thickBot="1" x14ac:dyDescent="0.3">
      <c r="A4916" s="26">
        <v>836902</v>
      </c>
      <c r="B4916" s="42">
        <v>836902</v>
      </c>
      <c r="C4916" s="43" t="s">
        <v>407</v>
      </c>
      <c r="D4916" s="99">
        <f>IF(ISERROR(VLOOKUP(A4916,'CGN-2015-001'!A4915:I10062,4,0)),0,VLOOKUP(A4916,'CGN-2015-001'!A4915:I10062,4,0))</f>
        <v>0</v>
      </c>
      <c r="E4916" s="45">
        <f>IF(ISERROR(VLOOKUP(A4916,[3]Hoja1!$A$1:$F$369,4,0)),0,VLOOKUP(A4916,[3]Hoja1!$A$1:$F$369,4,0))</f>
        <v>0</v>
      </c>
      <c r="F4916" s="45">
        <f>IF(ISERROR(VLOOKUP(A4916,[3]Hoja1!$A$1:$F$369,5,0)),0,VLOOKUP(A4916,[3]Hoja1!$A$1:$F$369,5,0))</f>
        <v>0</v>
      </c>
      <c r="G4916" s="102">
        <f>IF(ISERROR(VLOOKUP(A4916,'CGN-2015-001'!A4915:I10062,7,0)),0,VLOOKUP(A4916,'CGN-2015-001'!A4915:I10062,7,0))</f>
        <v>0</v>
      </c>
      <c r="H4916" s="44"/>
      <c r="I4916" s="46"/>
      <c r="J4916" s="113">
        <f t="shared" si="384"/>
        <v>0</v>
      </c>
      <c r="K4916" s="114">
        <f t="shared" si="385"/>
        <v>0</v>
      </c>
      <c r="L4916" s="31">
        <f t="shared" si="386"/>
        <v>0</v>
      </c>
      <c r="M4916" s="1">
        <f t="shared" si="387"/>
        <v>0</v>
      </c>
      <c r="N4916" s="1">
        <f t="shared" si="388"/>
        <v>6</v>
      </c>
    </row>
    <row r="4917" spans="1:14" ht="16.5" hidden="1" customHeight="1" thickBot="1" x14ac:dyDescent="0.3">
      <c r="A4917" s="26">
        <v>836903</v>
      </c>
      <c r="B4917" s="42">
        <v>836903</v>
      </c>
      <c r="C4917" s="43" t="s">
        <v>438</v>
      </c>
      <c r="D4917" s="99">
        <f>IF(ISERROR(VLOOKUP(A4917,'CGN-2015-001'!A4916:I10063,4,0)),0,VLOOKUP(A4917,'CGN-2015-001'!A4916:I10063,4,0))</f>
        <v>0</v>
      </c>
      <c r="E4917" s="45">
        <f>IF(ISERROR(VLOOKUP(A4917,[3]Hoja1!$A$1:$F$369,4,0)),0,VLOOKUP(A4917,[3]Hoja1!$A$1:$F$369,4,0))</f>
        <v>0</v>
      </c>
      <c r="F4917" s="45">
        <f>IF(ISERROR(VLOOKUP(A4917,[3]Hoja1!$A$1:$F$369,5,0)),0,VLOOKUP(A4917,[3]Hoja1!$A$1:$F$369,5,0))</f>
        <v>0</v>
      </c>
      <c r="G4917" s="102">
        <f>IF(ISERROR(VLOOKUP(A4917,'CGN-2015-001'!A4916:I10063,7,0)),0,VLOOKUP(A4917,'CGN-2015-001'!A4916:I10063,7,0))</f>
        <v>0</v>
      </c>
      <c r="H4917" s="44"/>
      <c r="I4917" s="46"/>
      <c r="J4917" s="113">
        <f t="shared" si="384"/>
        <v>0</v>
      </c>
      <c r="K4917" s="114">
        <f t="shared" si="385"/>
        <v>0</v>
      </c>
      <c r="L4917" s="31">
        <f t="shared" si="386"/>
        <v>0</v>
      </c>
      <c r="M4917" s="1">
        <f t="shared" si="387"/>
        <v>0</v>
      </c>
      <c r="N4917" s="1">
        <f t="shared" si="388"/>
        <v>6</v>
      </c>
    </row>
    <row r="4918" spans="1:14" ht="16.5" hidden="1" customHeight="1" thickBot="1" x14ac:dyDescent="0.3">
      <c r="A4918" s="26">
        <v>836904</v>
      </c>
      <c r="B4918" s="42">
        <v>836904</v>
      </c>
      <c r="C4918" s="43" t="s">
        <v>1001</v>
      </c>
      <c r="D4918" s="99">
        <f>IF(ISERROR(VLOOKUP(A4918,'CGN-2015-001'!A4917:I10064,4,0)),0,VLOOKUP(A4918,'CGN-2015-001'!A4917:I10064,4,0))</f>
        <v>0</v>
      </c>
      <c r="E4918" s="45">
        <f>IF(ISERROR(VLOOKUP(A4918,[3]Hoja1!$A$1:$F$369,4,0)),0,VLOOKUP(A4918,[3]Hoja1!$A$1:$F$369,4,0))</f>
        <v>0</v>
      </c>
      <c r="F4918" s="45">
        <f>IF(ISERROR(VLOOKUP(A4918,[3]Hoja1!$A$1:$F$369,5,0)),0,VLOOKUP(A4918,[3]Hoja1!$A$1:$F$369,5,0))</f>
        <v>0</v>
      </c>
      <c r="G4918" s="102">
        <f>IF(ISERROR(VLOOKUP(A4918,'CGN-2015-001'!A4917:I10064,7,0)),0,VLOOKUP(A4918,'CGN-2015-001'!A4917:I10064,7,0))</f>
        <v>0</v>
      </c>
      <c r="H4918" s="44"/>
      <c r="I4918" s="46"/>
      <c r="J4918" s="113">
        <f t="shared" si="384"/>
        <v>0</v>
      </c>
      <c r="K4918" s="114">
        <f t="shared" si="385"/>
        <v>0</v>
      </c>
      <c r="L4918" s="31">
        <f t="shared" si="386"/>
        <v>0</v>
      </c>
      <c r="M4918" s="1">
        <f t="shared" si="387"/>
        <v>0</v>
      </c>
      <c r="N4918" s="1">
        <f t="shared" si="388"/>
        <v>6</v>
      </c>
    </row>
    <row r="4919" spans="1:14" ht="16.5" hidden="1" thickBot="1" x14ac:dyDescent="0.3">
      <c r="A4919" s="26">
        <v>836905</v>
      </c>
      <c r="B4919" s="42">
        <v>836905</v>
      </c>
      <c r="C4919" s="43" t="s">
        <v>2137</v>
      </c>
      <c r="D4919" s="99">
        <f>IF(ISERROR(VLOOKUP(A4919,'CGN-2015-001'!A4918:I10065,4,0)),0,VLOOKUP(A4919,'CGN-2015-001'!A4918:I10065,4,0))</f>
        <v>0</v>
      </c>
      <c r="E4919" s="45">
        <f>IF(ISERROR(VLOOKUP(A4919,[3]Hoja1!$A$1:$F$369,4,0)),0,VLOOKUP(A4919,[3]Hoja1!$A$1:$F$369,4,0))</f>
        <v>0</v>
      </c>
      <c r="F4919" s="45">
        <f>IF(ISERROR(VLOOKUP(A4919,[3]Hoja1!$A$1:$F$369,5,0)),0,VLOOKUP(A4919,[3]Hoja1!$A$1:$F$369,5,0))</f>
        <v>0</v>
      </c>
      <c r="G4919" s="102">
        <f>IF(ISERROR(VLOOKUP(A4919,'CGN-2015-001'!A4918:I10065,7,0)),0,VLOOKUP(A4919,'CGN-2015-001'!A4918:I10065,7,0))</f>
        <v>0</v>
      </c>
      <c r="H4919" s="44"/>
      <c r="I4919" s="46"/>
      <c r="J4919" s="113">
        <f t="shared" si="384"/>
        <v>0</v>
      </c>
      <c r="K4919" s="114">
        <f t="shared" si="385"/>
        <v>0</v>
      </c>
      <c r="L4919" s="31">
        <f t="shared" si="386"/>
        <v>0</v>
      </c>
      <c r="M4919" s="1">
        <f t="shared" si="387"/>
        <v>0</v>
      </c>
      <c r="N4919" s="1">
        <f t="shared" si="388"/>
        <v>6</v>
      </c>
    </row>
    <row r="4920" spans="1:14" ht="16.5" hidden="1" customHeight="1" thickBot="1" x14ac:dyDescent="0.3">
      <c r="A4920" s="26">
        <v>836906</v>
      </c>
      <c r="B4920" s="42">
        <v>836906</v>
      </c>
      <c r="C4920" s="43" t="s">
        <v>812</v>
      </c>
      <c r="D4920" s="99">
        <f>IF(ISERROR(VLOOKUP(A4920,'CGN-2015-001'!A4919:I10066,4,0)),0,VLOOKUP(A4920,'CGN-2015-001'!A4919:I10066,4,0))</f>
        <v>0</v>
      </c>
      <c r="E4920" s="45">
        <f>IF(ISERROR(VLOOKUP(A4920,[3]Hoja1!$A$1:$F$369,4,0)),0,VLOOKUP(A4920,[3]Hoja1!$A$1:$F$369,4,0))</f>
        <v>0</v>
      </c>
      <c r="F4920" s="45">
        <f>IF(ISERROR(VLOOKUP(A4920,[3]Hoja1!$A$1:$F$369,5,0)),0,VLOOKUP(A4920,[3]Hoja1!$A$1:$F$369,5,0))</f>
        <v>0</v>
      </c>
      <c r="G4920" s="102">
        <f>IF(ISERROR(VLOOKUP(A4920,'CGN-2015-001'!A4919:I10066,7,0)),0,VLOOKUP(A4920,'CGN-2015-001'!A4919:I10066,7,0))</f>
        <v>0</v>
      </c>
      <c r="H4920" s="44"/>
      <c r="I4920" s="46"/>
      <c r="J4920" s="113">
        <f t="shared" si="384"/>
        <v>0</v>
      </c>
      <c r="K4920" s="114">
        <f t="shared" si="385"/>
        <v>0</v>
      </c>
      <c r="L4920" s="31">
        <f t="shared" si="386"/>
        <v>0</v>
      </c>
      <c r="M4920" s="1">
        <f t="shared" si="387"/>
        <v>0</v>
      </c>
      <c r="N4920" s="1">
        <f t="shared" si="388"/>
        <v>6</v>
      </c>
    </row>
    <row r="4921" spans="1:14" ht="16.5" hidden="1" customHeight="1" thickBot="1" x14ac:dyDescent="0.3">
      <c r="A4921" s="26">
        <v>836907</v>
      </c>
      <c r="B4921" s="42">
        <v>836907</v>
      </c>
      <c r="C4921" s="43" t="s">
        <v>1000</v>
      </c>
      <c r="D4921" s="99">
        <f>IF(ISERROR(VLOOKUP(A4921,'CGN-2015-001'!A4920:I10067,4,0)),0,VLOOKUP(A4921,'CGN-2015-001'!A4920:I10067,4,0))</f>
        <v>0</v>
      </c>
      <c r="E4921" s="45">
        <f>IF(ISERROR(VLOOKUP(A4921,[3]Hoja1!$A$1:$F$369,4,0)),0,VLOOKUP(A4921,[3]Hoja1!$A$1:$F$369,4,0))</f>
        <v>0</v>
      </c>
      <c r="F4921" s="45">
        <f>IF(ISERROR(VLOOKUP(A4921,[3]Hoja1!$A$1:$F$369,5,0)),0,VLOOKUP(A4921,[3]Hoja1!$A$1:$F$369,5,0))</f>
        <v>0</v>
      </c>
      <c r="G4921" s="102">
        <f>IF(ISERROR(VLOOKUP(A4921,'CGN-2015-001'!A4920:I10067,7,0)),0,VLOOKUP(A4921,'CGN-2015-001'!A4920:I10067,7,0))</f>
        <v>0</v>
      </c>
      <c r="H4921" s="44"/>
      <c r="I4921" s="46"/>
      <c r="J4921" s="113">
        <f t="shared" si="384"/>
        <v>0</v>
      </c>
      <c r="K4921" s="114">
        <f t="shared" si="385"/>
        <v>0</v>
      </c>
      <c r="L4921" s="31">
        <f t="shared" si="386"/>
        <v>0</v>
      </c>
      <c r="M4921" s="1">
        <f t="shared" si="387"/>
        <v>0</v>
      </c>
      <c r="N4921" s="1">
        <f t="shared" si="388"/>
        <v>6</v>
      </c>
    </row>
    <row r="4922" spans="1:14" ht="16.5" hidden="1" thickBot="1" x14ac:dyDescent="0.3">
      <c r="A4922" s="26">
        <v>836908</v>
      </c>
      <c r="B4922" s="42">
        <v>836908</v>
      </c>
      <c r="C4922" s="43" t="s">
        <v>2138</v>
      </c>
      <c r="D4922" s="99">
        <f>IF(ISERROR(VLOOKUP(A4922,'CGN-2015-001'!A4921:I10068,4,0)),0,VLOOKUP(A4922,'CGN-2015-001'!A4921:I10068,4,0))</f>
        <v>0</v>
      </c>
      <c r="E4922" s="45">
        <f>IF(ISERROR(VLOOKUP(A4922,[3]Hoja1!$A$1:$F$369,4,0)),0,VLOOKUP(A4922,[3]Hoja1!$A$1:$F$369,4,0))</f>
        <v>0</v>
      </c>
      <c r="F4922" s="45">
        <f>IF(ISERROR(VLOOKUP(A4922,[3]Hoja1!$A$1:$F$369,5,0)),0,VLOOKUP(A4922,[3]Hoja1!$A$1:$F$369,5,0))</f>
        <v>0</v>
      </c>
      <c r="G4922" s="102">
        <f>IF(ISERROR(VLOOKUP(A4922,'CGN-2015-001'!A4921:I10068,7,0)),0,VLOOKUP(A4922,'CGN-2015-001'!A4921:I10068,7,0))</f>
        <v>0</v>
      </c>
      <c r="H4922" s="44"/>
      <c r="I4922" s="46"/>
      <c r="J4922" s="113">
        <f t="shared" si="384"/>
        <v>0</v>
      </c>
      <c r="K4922" s="114">
        <f t="shared" si="385"/>
        <v>0</v>
      </c>
      <c r="L4922" s="31">
        <f t="shared" si="386"/>
        <v>0</v>
      </c>
      <c r="M4922" s="1">
        <f t="shared" si="387"/>
        <v>0</v>
      </c>
      <c r="N4922" s="1">
        <f t="shared" si="388"/>
        <v>6</v>
      </c>
    </row>
    <row r="4923" spans="1:14" ht="16.5" hidden="1" thickBot="1" x14ac:dyDescent="0.3">
      <c r="A4923" s="26">
        <v>836909</v>
      </c>
      <c r="B4923" s="42">
        <v>836909</v>
      </c>
      <c r="C4923" s="43" t="s">
        <v>1136</v>
      </c>
      <c r="D4923" s="99">
        <f>IF(ISERROR(VLOOKUP(A4923,'CGN-2015-001'!A4922:I10069,4,0)),0,VLOOKUP(A4923,'CGN-2015-001'!A4922:I10069,4,0))</f>
        <v>0</v>
      </c>
      <c r="E4923" s="45">
        <f>IF(ISERROR(VLOOKUP(A4923,[3]Hoja1!$A$1:$F$369,4,0)),0,VLOOKUP(A4923,[3]Hoja1!$A$1:$F$369,4,0))</f>
        <v>0</v>
      </c>
      <c r="F4923" s="45">
        <f>IF(ISERROR(VLOOKUP(A4923,[3]Hoja1!$A$1:$F$369,5,0)),0,VLOOKUP(A4923,[3]Hoja1!$A$1:$F$369,5,0))</f>
        <v>0</v>
      </c>
      <c r="G4923" s="102">
        <f>IF(ISERROR(VLOOKUP(A4923,'CGN-2015-001'!A4922:I10069,7,0)),0,VLOOKUP(A4923,'CGN-2015-001'!A4922:I10069,7,0))</f>
        <v>0</v>
      </c>
      <c r="H4923" s="44"/>
      <c r="I4923" s="46"/>
      <c r="J4923" s="113">
        <f t="shared" si="384"/>
        <v>0</v>
      </c>
      <c r="K4923" s="114">
        <f t="shared" si="385"/>
        <v>0</v>
      </c>
      <c r="L4923" s="31">
        <f t="shared" si="386"/>
        <v>0</v>
      </c>
      <c r="M4923" s="1">
        <f t="shared" si="387"/>
        <v>0</v>
      </c>
      <c r="N4923" s="1">
        <f t="shared" si="388"/>
        <v>6</v>
      </c>
    </row>
    <row r="4924" spans="1:14" ht="16.5" hidden="1" customHeight="1" thickBot="1" x14ac:dyDescent="0.3">
      <c r="A4924" s="26">
        <v>836910</v>
      </c>
      <c r="B4924" s="42">
        <v>836910</v>
      </c>
      <c r="C4924" s="43" t="s">
        <v>2139</v>
      </c>
      <c r="D4924" s="99">
        <f>IF(ISERROR(VLOOKUP(A4924,'CGN-2015-001'!A4923:I10070,4,0)),0,VLOOKUP(A4924,'CGN-2015-001'!A4923:I10070,4,0))</f>
        <v>0</v>
      </c>
      <c r="E4924" s="45">
        <f>IF(ISERROR(VLOOKUP(A4924,[3]Hoja1!$A$1:$F$369,4,0)),0,VLOOKUP(A4924,[3]Hoja1!$A$1:$F$369,4,0))</f>
        <v>0</v>
      </c>
      <c r="F4924" s="45">
        <f>IF(ISERROR(VLOOKUP(A4924,[3]Hoja1!$A$1:$F$369,5,0)),0,VLOOKUP(A4924,[3]Hoja1!$A$1:$F$369,5,0))</f>
        <v>0</v>
      </c>
      <c r="G4924" s="102">
        <f>IF(ISERROR(VLOOKUP(A4924,'CGN-2015-001'!A4923:I10070,7,0)),0,VLOOKUP(A4924,'CGN-2015-001'!A4923:I10070,7,0))</f>
        <v>0</v>
      </c>
      <c r="H4924" s="44"/>
      <c r="I4924" s="46"/>
      <c r="J4924" s="113">
        <f t="shared" si="384"/>
        <v>0</v>
      </c>
      <c r="K4924" s="114">
        <f t="shared" si="385"/>
        <v>0</v>
      </c>
      <c r="L4924" s="31">
        <f t="shared" si="386"/>
        <v>0</v>
      </c>
      <c r="M4924" s="1">
        <f t="shared" si="387"/>
        <v>0</v>
      </c>
      <c r="N4924" s="1">
        <f t="shared" si="388"/>
        <v>6</v>
      </c>
    </row>
    <row r="4925" spans="1:14" ht="16.5" hidden="1" customHeight="1" thickBot="1" x14ac:dyDescent="0.3">
      <c r="A4925" s="26">
        <v>836911</v>
      </c>
      <c r="B4925" s="42">
        <v>836911</v>
      </c>
      <c r="C4925" s="43" t="s">
        <v>897</v>
      </c>
      <c r="D4925" s="99">
        <f>IF(ISERROR(VLOOKUP(A4925,'CGN-2015-001'!A4924:I10071,4,0)),0,VLOOKUP(A4925,'CGN-2015-001'!A4924:I10071,4,0))</f>
        <v>0</v>
      </c>
      <c r="E4925" s="45">
        <f>IF(ISERROR(VLOOKUP(A4925,[3]Hoja1!$A$1:$F$369,4,0)),0,VLOOKUP(A4925,[3]Hoja1!$A$1:$F$369,4,0))</f>
        <v>0</v>
      </c>
      <c r="F4925" s="45">
        <f>IF(ISERROR(VLOOKUP(A4925,[3]Hoja1!$A$1:$F$369,5,0)),0,VLOOKUP(A4925,[3]Hoja1!$A$1:$F$369,5,0))</f>
        <v>0</v>
      </c>
      <c r="G4925" s="102">
        <f>IF(ISERROR(VLOOKUP(A4925,'CGN-2015-001'!A4924:I10071,7,0)),0,VLOOKUP(A4925,'CGN-2015-001'!A4924:I10071,7,0))</f>
        <v>0</v>
      </c>
      <c r="H4925" s="44"/>
      <c r="I4925" s="46"/>
      <c r="J4925" s="113">
        <f t="shared" si="384"/>
        <v>0</v>
      </c>
      <c r="K4925" s="114">
        <f t="shared" si="385"/>
        <v>0</v>
      </c>
      <c r="L4925" s="31">
        <f t="shared" si="386"/>
        <v>0</v>
      </c>
      <c r="M4925" s="1">
        <f t="shared" si="387"/>
        <v>0</v>
      </c>
      <c r="N4925" s="1">
        <f t="shared" si="388"/>
        <v>6</v>
      </c>
    </row>
    <row r="4926" spans="1:14" ht="16.5" hidden="1" thickBot="1" x14ac:dyDescent="0.3">
      <c r="A4926" s="26">
        <v>836912</v>
      </c>
      <c r="B4926" s="42">
        <v>836912</v>
      </c>
      <c r="C4926" s="43" t="s">
        <v>2140</v>
      </c>
      <c r="D4926" s="99">
        <f>IF(ISERROR(VLOOKUP(A4926,'CGN-2015-001'!A4925:I10072,4,0)),0,VLOOKUP(A4926,'CGN-2015-001'!A4925:I10072,4,0))</f>
        <v>0</v>
      </c>
      <c r="E4926" s="45">
        <f>IF(ISERROR(VLOOKUP(A4926,[3]Hoja1!$A$1:$F$369,4,0)),0,VLOOKUP(A4926,[3]Hoja1!$A$1:$F$369,4,0))</f>
        <v>0</v>
      </c>
      <c r="F4926" s="45">
        <f>IF(ISERROR(VLOOKUP(A4926,[3]Hoja1!$A$1:$F$369,5,0)),0,VLOOKUP(A4926,[3]Hoja1!$A$1:$F$369,5,0))</f>
        <v>0</v>
      </c>
      <c r="G4926" s="102">
        <f>IF(ISERROR(VLOOKUP(A4926,'CGN-2015-001'!A4925:I10072,7,0)),0,VLOOKUP(A4926,'CGN-2015-001'!A4925:I10072,7,0))</f>
        <v>0</v>
      </c>
      <c r="H4926" s="44"/>
      <c r="I4926" s="46"/>
      <c r="J4926" s="113">
        <f t="shared" si="384"/>
        <v>0</v>
      </c>
      <c r="K4926" s="114">
        <f t="shared" si="385"/>
        <v>0</v>
      </c>
      <c r="L4926" s="31">
        <f t="shared" si="386"/>
        <v>0</v>
      </c>
      <c r="M4926" s="1">
        <f t="shared" si="387"/>
        <v>0</v>
      </c>
      <c r="N4926" s="1">
        <f t="shared" si="388"/>
        <v>6</v>
      </c>
    </row>
    <row r="4927" spans="1:14" ht="16.5" hidden="1" thickBot="1" x14ac:dyDescent="0.3">
      <c r="A4927" s="26">
        <v>836980</v>
      </c>
      <c r="B4927" s="42">
        <v>836980</v>
      </c>
      <c r="C4927" s="43" t="s">
        <v>2141</v>
      </c>
      <c r="D4927" s="99">
        <f>IF(ISERROR(VLOOKUP(A4927,'CGN-2015-001'!A4926:I10073,4,0)),0,VLOOKUP(A4927,'CGN-2015-001'!A4926:I10073,4,0))</f>
        <v>0</v>
      </c>
      <c r="E4927" s="45">
        <f>IF(ISERROR(VLOOKUP(A4927,[3]Hoja1!$A$1:$F$369,4,0)),0,VLOOKUP(A4927,[3]Hoja1!$A$1:$F$369,4,0))</f>
        <v>0</v>
      </c>
      <c r="F4927" s="45">
        <f>IF(ISERROR(VLOOKUP(A4927,[3]Hoja1!$A$1:$F$369,5,0)),0,VLOOKUP(A4927,[3]Hoja1!$A$1:$F$369,5,0))</f>
        <v>0</v>
      </c>
      <c r="G4927" s="102">
        <f>IF(ISERROR(VLOOKUP(A4927,'CGN-2015-001'!A4926:I10073,7,0)),0,VLOOKUP(A4927,'CGN-2015-001'!A4926:I10073,7,0))</f>
        <v>0</v>
      </c>
      <c r="H4927" s="44"/>
      <c r="I4927" s="46"/>
      <c r="J4927" s="113">
        <f t="shared" si="384"/>
        <v>0</v>
      </c>
      <c r="K4927" s="114">
        <f t="shared" si="385"/>
        <v>0</v>
      </c>
      <c r="L4927" s="31">
        <f t="shared" si="386"/>
        <v>0</v>
      </c>
      <c r="M4927" s="1">
        <f t="shared" si="387"/>
        <v>0</v>
      </c>
      <c r="N4927" s="1">
        <f t="shared" si="388"/>
        <v>6</v>
      </c>
    </row>
    <row r="4928" spans="1:14" ht="16.5" hidden="1" customHeight="1" thickBot="1" x14ac:dyDescent="0.3">
      <c r="A4928" s="26">
        <v>8370</v>
      </c>
      <c r="B4928" s="48">
        <v>837000</v>
      </c>
      <c r="C4928" s="49" t="s">
        <v>2142</v>
      </c>
      <c r="D4928" s="99">
        <f>IF(ISERROR(VLOOKUP(A4928,'CGN-2015-001'!A4927:I10074,4,0)),0,VLOOKUP(A4928,'CGN-2015-001'!A4927:I10074,4,0))</f>
        <v>0</v>
      </c>
      <c r="E4928" s="40">
        <f>IF(ISERROR(VLOOKUP(A4928,[3]Hoja1!$A$1:$F$369,4,0)),0,VLOOKUP(A4928,[3]Hoja1!$A$1:$F$369,4,0))</f>
        <v>0</v>
      </c>
      <c r="F4928" s="40">
        <f>IF(ISERROR(VLOOKUP(A4928,[3]Hoja1!$A$1:$F$369,5,0)),0,VLOOKUP(A4928,[3]Hoja1!$A$1:$F$369,5,0))</f>
        <v>0</v>
      </c>
      <c r="G4928" s="102">
        <f>IF(ISERROR(VLOOKUP(A4928,'CGN-2015-001'!A4927:I10074,7,0)),0,VLOOKUP(A4928,'CGN-2015-001'!A4927:I10074,7,0))</f>
        <v>0</v>
      </c>
      <c r="H4928" s="50"/>
      <c r="I4928" s="51"/>
      <c r="J4928" s="113">
        <f t="shared" si="384"/>
        <v>0</v>
      </c>
      <c r="K4928" s="114">
        <f t="shared" si="385"/>
        <v>0</v>
      </c>
      <c r="L4928" s="31">
        <f t="shared" si="386"/>
        <v>0</v>
      </c>
      <c r="M4928" s="1">
        <f t="shared" si="387"/>
        <v>0</v>
      </c>
      <c r="N4928" s="1">
        <f t="shared" si="388"/>
        <v>4</v>
      </c>
    </row>
    <row r="4929" spans="1:14" ht="16.5" hidden="1" customHeight="1" thickBot="1" x14ac:dyDescent="0.3">
      <c r="A4929" s="26">
        <v>837001</v>
      </c>
      <c r="B4929" s="42">
        <v>837001</v>
      </c>
      <c r="C4929" s="43" t="s">
        <v>817</v>
      </c>
      <c r="D4929" s="99">
        <f>IF(ISERROR(VLOOKUP(A4929,'CGN-2015-001'!A4928:I10075,4,0)),0,VLOOKUP(A4929,'CGN-2015-001'!A4928:I10075,4,0))</f>
        <v>0</v>
      </c>
      <c r="E4929" s="45">
        <f>IF(ISERROR(VLOOKUP(A4929,[3]Hoja1!$A$1:$F$369,4,0)),0,VLOOKUP(A4929,[3]Hoja1!$A$1:$F$369,4,0))</f>
        <v>0</v>
      </c>
      <c r="F4929" s="45">
        <f>IF(ISERROR(VLOOKUP(A4929,[3]Hoja1!$A$1:$F$369,5,0)),0,VLOOKUP(A4929,[3]Hoja1!$A$1:$F$369,5,0))</f>
        <v>0</v>
      </c>
      <c r="G4929" s="102">
        <f>IF(ISERROR(VLOOKUP(A4929,'CGN-2015-001'!A4928:I10075,7,0)),0,VLOOKUP(A4929,'CGN-2015-001'!A4928:I10075,7,0))</f>
        <v>0</v>
      </c>
      <c r="H4929" s="44"/>
      <c r="I4929" s="46"/>
      <c r="J4929" s="113">
        <f t="shared" si="384"/>
        <v>0</v>
      </c>
      <c r="K4929" s="114">
        <f t="shared" si="385"/>
        <v>0</v>
      </c>
      <c r="L4929" s="31">
        <f t="shared" si="386"/>
        <v>0</v>
      </c>
      <c r="M4929" s="1">
        <f t="shared" si="387"/>
        <v>0</v>
      </c>
      <c r="N4929" s="1">
        <f t="shared" si="388"/>
        <v>6</v>
      </c>
    </row>
    <row r="4930" spans="1:14" ht="16.5" hidden="1" customHeight="1" thickBot="1" x14ac:dyDescent="0.3">
      <c r="A4930" s="26">
        <v>837002</v>
      </c>
      <c r="B4930" s="42">
        <v>837002</v>
      </c>
      <c r="C4930" s="43" t="s">
        <v>1821</v>
      </c>
      <c r="D4930" s="99">
        <f>IF(ISERROR(VLOOKUP(A4930,'CGN-2015-001'!A4929:I10076,4,0)),0,VLOOKUP(A4930,'CGN-2015-001'!A4929:I10076,4,0))</f>
        <v>0</v>
      </c>
      <c r="E4930" s="45">
        <f>IF(ISERROR(VLOOKUP(A4930,[3]Hoja1!$A$1:$F$369,4,0)),0,VLOOKUP(A4930,[3]Hoja1!$A$1:$F$369,4,0))</f>
        <v>0</v>
      </c>
      <c r="F4930" s="45">
        <f>IF(ISERROR(VLOOKUP(A4930,[3]Hoja1!$A$1:$F$369,5,0)),0,VLOOKUP(A4930,[3]Hoja1!$A$1:$F$369,5,0))</f>
        <v>0</v>
      </c>
      <c r="G4930" s="102">
        <f>IF(ISERROR(VLOOKUP(A4930,'CGN-2015-001'!A4929:I10076,7,0)),0,VLOOKUP(A4930,'CGN-2015-001'!A4929:I10076,7,0))</f>
        <v>0</v>
      </c>
      <c r="H4930" s="44"/>
      <c r="I4930" s="46"/>
      <c r="J4930" s="113">
        <f t="shared" si="384"/>
        <v>0</v>
      </c>
      <c r="K4930" s="114">
        <f t="shared" si="385"/>
        <v>0</v>
      </c>
      <c r="L4930" s="31">
        <f t="shared" si="386"/>
        <v>0</v>
      </c>
      <c r="M4930" s="1">
        <f t="shared" si="387"/>
        <v>0</v>
      </c>
      <c r="N4930" s="1">
        <f t="shared" si="388"/>
        <v>6</v>
      </c>
    </row>
    <row r="4931" spans="1:14" ht="16.5" hidden="1" thickBot="1" x14ac:dyDescent="0.3">
      <c r="A4931" s="26">
        <v>837003</v>
      </c>
      <c r="B4931" s="42">
        <v>837003</v>
      </c>
      <c r="C4931" s="43" t="s">
        <v>1822</v>
      </c>
      <c r="D4931" s="99">
        <f>IF(ISERROR(VLOOKUP(A4931,'CGN-2015-001'!A4930:I10077,4,0)),0,VLOOKUP(A4931,'CGN-2015-001'!A4930:I10077,4,0))</f>
        <v>0</v>
      </c>
      <c r="E4931" s="45">
        <f>IF(ISERROR(VLOOKUP(A4931,[3]Hoja1!$A$1:$F$369,4,0)),0,VLOOKUP(A4931,[3]Hoja1!$A$1:$F$369,4,0))</f>
        <v>0</v>
      </c>
      <c r="F4931" s="45">
        <f>IF(ISERROR(VLOOKUP(A4931,[3]Hoja1!$A$1:$F$369,5,0)),0,VLOOKUP(A4931,[3]Hoja1!$A$1:$F$369,5,0))</f>
        <v>0</v>
      </c>
      <c r="G4931" s="102">
        <f>IF(ISERROR(VLOOKUP(A4931,'CGN-2015-001'!A4930:I10077,7,0)),0,VLOOKUP(A4931,'CGN-2015-001'!A4930:I10077,7,0))</f>
        <v>0</v>
      </c>
      <c r="H4931" s="44"/>
      <c r="I4931" s="46"/>
      <c r="J4931" s="113">
        <f t="shared" si="384"/>
        <v>0</v>
      </c>
      <c r="K4931" s="114">
        <f t="shared" si="385"/>
        <v>0</v>
      </c>
      <c r="L4931" s="31">
        <f t="shared" si="386"/>
        <v>0</v>
      </c>
      <c r="M4931" s="1">
        <f t="shared" si="387"/>
        <v>0</v>
      </c>
      <c r="N4931" s="1">
        <f t="shared" si="388"/>
        <v>6</v>
      </c>
    </row>
    <row r="4932" spans="1:14" ht="16.5" hidden="1" customHeight="1" thickBot="1" x14ac:dyDescent="0.3">
      <c r="A4932" s="26">
        <v>837004</v>
      </c>
      <c r="B4932" s="42">
        <v>837004</v>
      </c>
      <c r="C4932" s="43" t="s">
        <v>407</v>
      </c>
      <c r="D4932" s="99">
        <f>IF(ISERROR(VLOOKUP(A4932,'CGN-2015-001'!A4931:I10078,4,0)),0,VLOOKUP(A4932,'CGN-2015-001'!A4931:I10078,4,0))</f>
        <v>0</v>
      </c>
      <c r="E4932" s="45">
        <f>IF(ISERROR(VLOOKUP(A4932,[3]Hoja1!$A$1:$F$369,4,0)),0,VLOOKUP(A4932,[3]Hoja1!$A$1:$F$369,4,0))</f>
        <v>0</v>
      </c>
      <c r="F4932" s="45">
        <f>IF(ISERROR(VLOOKUP(A4932,[3]Hoja1!$A$1:$F$369,5,0)),0,VLOOKUP(A4932,[3]Hoja1!$A$1:$F$369,5,0))</f>
        <v>0</v>
      </c>
      <c r="G4932" s="102">
        <f>IF(ISERROR(VLOOKUP(A4932,'CGN-2015-001'!A4931:I10078,7,0)),0,VLOOKUP(A4932,'CGN-2015-001'!A4931:I10078,7,0))</f>
        <v>0</v>
      </c>
      <c r="H4932" s="44"/>
      <c r="I4932" s="46"/>
      <c r="J4932" s="113">
        <f t="shared" si="384"/>
        <v>0</v>
      </c>
      <c r="K4932" s="114">
        <f t="shared" si="385"/>
        <v>0</v>
      </c>
      <c r="L4932" s="31">
        <f t="shared" si="386"/>
        <v>0</v>
      </c>
      <c r="M4932" s="1">
        <f t="shared" si="387"/>
        <v>0</v>
      </c>
      <c r="N4932" s="1">
        <f t="shared" si="388"/>
        <v>6</v>
      </c>
    </row>
    <row r="4933" spans="1:14" ht="16.5" hidden="1" thickBot="1" x14ac:dyDescent="0.3">
      <c r="A4933" s="26">
        <v>837005</v>
      </c>
      <c r="B4933" s="42">
        <v>837005</v>
      </c>
      <c r="C4933" s="43" t="s">
        <v>438</v>
      </c>
      <c r="D4933" s="99">
        <f>IF(ISERROR(VLOOKUP(A4933,'CGN-2015-001'!A4932:I10079,4,0)),0,VLOOKUP(A4933,'CGN-2015-001'!A4932:I10079,4,0))</f>
        <v>0</v>
      </c>
      <c r="E4933" s="45">
        <f>IF(ISERROR(VLOOKUP(A4933,[3]Hoja1!$A$1:$F$369,4,0)),0,VLOOKUP(A4933,[3]Hoja1!$A$1:$F$369,4,0))</f>
        <v>0</v>
      </c>
      <c r="F4933" s="45">
        <f>IF(ISERROR(VLOOKUP(A4933,[3]Hoja1!$A$1:$F$369,5,0)),0,VLOOKUP(A4933,[3]Hoja1!$A$1:$F$369,5,0))</f>
        <v>0</v>
      </c>
      <c r="G4933" s="102">
        <f>IF(ISERROR(VLOOKUP(A4933,'CGN-2015-001'!A4932:I10079,7,0)),0,VLOOKUP(A4933,'CGN-2015-001'!A4932:I10079,7,0))</f>
        <v>0</v>
      </c>
      <c r="H4933" s="44"/>
      <c r="I4933" s="46"/>
      <c r="J4933" s="113">
        <f t="shared" si="384"/>
        <v>0</v>
      </c>
      <c r="K4933" s="114">
        <f t="shared" si="385"/>
        <v>0</v>
      </c>
      <c r="L4933" s="31">
        <f t="shared" si="386"/>
        <v>0</v>
      </c>
      <c r="M4933" s="1">
        <f t="shared" si="387"/>
        <v>0</v>
      </c>
      <c r="N4933" s="1">
        <f t="shared" si="388"/>
        <v>6</v>
      </c>
    </row>
    <row r="4934" spans="1:14" ht="16.5" hidden="1" customHeight="1" thickBot="1" x14ac:dyDescent="0.3">
      <c r="A4934" s="26">
        <v>837006</v>
      </c>
      <c r="B4934" s="42">
        <v>837006</v>
      </c>
      <c r="C4934" s="43" t="s">
        <v>1001</v>
      </c>
      <c r="D4934" s="99">
        <f>IF(ISERROR(VLOOKUP(A4934,'CGN-2015-001'!A4933:I10080,4,0)),0,VLOOKUP(A4934,'CGN-2015-001'!A4933:I10080,4,0))</f>
        <v>0</v>
      </c>
      <c r="E4934" s="45">
        <f>IF(ISERROR(VLOOKUP(A4934,[3]Hoja1!$A$1:$F$369,4,0)),0,VLOOKUP(A4934,[3]Hoja1!$A$1:$F$369,4,0))</f>
        <v>0</v>
      </c>
      <c r="F4934" s="45">
        <f>IF(ISERROR(VLOOKUP(A4934,[3]Hoja1!$A$1:$F$369,5,0)),0,VLOOKUP(A4934,[3]Hoja1!$A$1:$F$369,5,0))</f>
        <v>0</v>
      </c>
      <c r="G4934" s="102">
        <f>IF(ISERROR(VLOOKUP(A4934,'CGN-2015-001'!A4933:I10080,7,0)),0,VLOOKUP(A4934,'CGN-2015-001'!A4933:I10080,7,0))</f>
        <v>0</v>
      </c>
      <c r="H4934" s="44"/>
      <c r="I4934" s="46"/>
      <c r="J4934" s="113">
        <f t="shared" si="384"/>
        <v>0</v>
      </c>
      <c r="K4934" s="114">
        <f t="shared" si="385"/>
        <v>0</v>
      </c>
      <c r="L4934" s="31">
        <f t="shared" si="386"/>
        <v>0</v>
      </c>
      <c r="M4934" s="1">
        <f t="shared" si="387"/>
        <v>0</v>
      </c>
      <c r="N4934" s="1">
        <f t="shared" si="388"/>
        <v>6</v>
      </c>
    </row>
    <row r="4935" spans="1:14" ht="16.5" hidden="1" thickBot="1" x14ac:dyDescent="0.3">
      <c r="A4935" s="26">
        <v>837007</v>
      </c>
      <c r="B4935" s="42">
        <v>837007</v>
      </c>
      <c r="C4935" s="43" t="s">
        <v>2137</v>
      </c>
      <c r="D4935" s="99">
        <f>IF(ISERROR(VLOOKUP(A4935,'CGN-2015-001'!A4934:I10081,4,0)),0,VLOOKUP(A4935,'CGN-2015-001'!A4934:I10081,4,0))</f>
        <v>0</v>
      </c>
      <c r="E4935" s="45">
        <f>IF(ISERROR(VLOOKUP(A4935,[3]Hoja1!$A$1:$F$369,4,0)),0,VLOOKUP(A4935,[3]Hoja1!$A$1:$F$369,4,0))</f>
        <v>0</v>
      </c>
      <c r="F4935" s="45">
        <f>IF(ISERROR(VLOOKUP(A4935,[3]Hoja1!$A$1:$F$369,5,0)),0,VLOOKUP(A4935,[3]Hoja1!$A$1:$F$369,5,0))</f>
        <v>0</v>
      </c>
      <c r="G4935" s="102">
        <f>IF(ISERROR(VLOOKUP(A4935,'CGN-2015-001'!A4934:I10081,7,0)),0,VLOOKUP(A4935,'CGN-2015-001'!A4934:I10081,7,0))</f>
        <v>0</v>
      </c>
      <c r="H4935" s="44"/>
      <c r="I4935" s="46"/>
      <c r="J4935" s="113">
        <f t="shared" si="384"/>
        <v>0</v>
      </c>
      <c r="K4935" s="114">
        <f t="shared" si="385"/>
        <v>0</v>
      </c>
      <c r="L4935" s="31">
        <f t="shared" si="386"/>
        <v>0</v>
      </c>
      <c r="M4935" s="1">
        <f t="shared" si="387"/>
        <v>0</v>
      </c>
      <c r="N4935" s="1">
        <f t="shared" si="388"/>
        <v>6</v>
      </c>
    </row>
    <row r="4936" spans="1:14" ht="16.5" hidden="1" customHeight="1" thickBot="1" x14ac:dyDescent="0.3">
      <c r="A4936" s="26">
        <v>837008</v>
      </c>
      <c r="B4936" s="42">
        <v>837008</v>
      </c>
      <c r="C4936" s="43" t="s">
        <v>812</v>
      </c>
      <c r="D4936" s="99">
        <f>IF(ISERROR(VLOOKUP(A4936,'CGN-2015-001'!A4935:I10082,4,0)),0,VLOOKUP(A4936,'CGN-2015-001'!A4935:I10082,4,0))</f>
        <v>0</v>
      </c>
      <c r="E4936" s="45">
        <f>IF(ISERROR(VLOOKUP(A4936,[3]Hoja1!$A$1:$F$369,4,0)),0,VLOOKUP(A4936,[3]Hoja1!$A$1:$F$369,4,0))</f>
        <v>0</v>
      </c>
      <c r="F4936" s="45">
        <f>IF(ISERROR(VLOOKUP(A4936,[3]Hoja1!$A$1:$F$369,5,0)),0,VLOOKUP(A4936,[3]Hoja1!$A$1:$F$369,5,0))</f>
        <v>0</v>
      </c>
      <c r="G4936" s="102">
        <f>IF(ISERROR(VLOOKUP(A4936,'CGN-2015-001'!A4935:I10082,7,0)),0,VLOOKUP(A4936,'CGN-2015-001'!A4935:I10082,7,0))</f>
        <v>0</v>
      </c>
      <c r="H4936" s="44"/>
      <c r="I4936" s="46"/>
      <c r="J4936" s="113">
        <f t="shared" si="384"/>
        <v>0</v>
      </c>
      <c r="K4936" s="114">
        <f t="shared" si="385"/>
        <v>0</v>
      </c>
      <c r="L4936" s="31">
        <f t="shared" si="386"/>
        <v>0</v>
      </c>
      <c r="M4936" s="1">
        <f t="shared" si="387"/>
        <v>0</v>
      </c>
      <c r="N4936" s="1">
        <f t="shared" si="388"/>
        <v>6</v>
      </c>
    </row>
    <row r="4937" spans="1:14" ht="16.5" hidden="1" customHeight="1" thickBot="1" x14ac:dyDescent="0.3">
      <c r="A4937" s="26">
        <v>837009</v>
      </c>
      <c r="B4937" s="42">
        <v>837009</v>
      </c>
      <c r="C4937" s="43" t="s">
        <v>2138</v>
      </c>
      <c r="D4937" s="99">
        <f>IF(ISERROR(VLOOKUP(A4937,'CGN-2015-001'!A4936:I10083,4,0)),0,VLOOKUP(A4937,'CGN-2015-001'!A4936:I10083,4,0))</f>
        <v>0</v>
      </c>
      <c r="E4937" s="45">
        <f>IF(ISERROR(VLOOKUP(A4937,[3]Hoja1!$A$1:$F$369,4,0)),0,VLOOKUP(A4937,[3]Hoja1!$A$1:$F$369,4,0))</f>
        <v>0</v>
      </c>
      <c r="F4937" s="45">
        <f>IF(ISERROR(VLOOKUP(A4937,[3]Hoja1!$A$1:$F$369,5,0)),0,VLOOKUP(A4937,[3]Hoja1!$A$1:$F$369,5,0))</f>
        <v>0</v>
      </c>
      <c r="G4937" s="102">
        <f>IF(ISERROR(VLOOKUP(A4937,'CGN-2015-001'!A4936:I10083,7,0)),0,VLOOKUP(A4937,'CGN-2015-001'!A4936:I10083,7,0))</f>
        <v>0</v>
      </c>
      <c r="H4937" s="44"/>
      <c r="I4937" s="46"/>
      <c r="J4937" s="113">
        <f t="shared" si="384"/>
        <v>0</v>
      </c>
      <c r="K4937" s="114">
        <f t="shared" si="385"/>
        <v>0</v>
      </c>
      <c r="L4937" s="31">
        <f t="shared" si="386"/>
        <v>0</v>
      </c>
      <c r="M4937" s="1">
        <f t="shared" si="387"/>
        <v>0</v>
      </c>
      <c r="N4937" s="1">
        <f t="shared" si="388"/>
        <v>6</v>
      </c>
    </row>
    <row r="4938" spans="1:14" ht="16.5" hidden="1" customHeight="1" thickBot="1" x14ac:dyDescent="0.3">
      <c r="A4938" s="26">
        <v>837010</v>
      </c>
      <c r="B4938" s="42">
        <v>837010</v>
      </c>
      <c r="C4938" s="43" t="s">
        <v>1000</v>
      </c>
      <c r="D4938" s="99">
        <f>IF(ISERROR(VLOOKUP(A4938,'CGN-2015-001'!A4937:I10084,4,0)),0,VLOOKUP(A4938,'CGN-2015-001'!A4937:I10084,4,0))</f>
        <v>0</v>
      </c>
      <c r="E4938" s="45">
        <f>IF(ISERROR(VLOOKUP(A4938,[3]Hoja1!$A$1:$F$369,4,0)),0,VLOOKUP(A4938,[3]Hoja1!$A$1:$F$369,4,0))</f>
        <v>0</v>
      </c>
      <c r="F4938" s="45">
        <f>IF(ISERROR(VLOOKUP(A4938,[3]Hoja1!$A$1:$F$369,5,0)),0,VLOOKUP(A4938,[3]Hoja1!$A$1:$F$369,5,0))</f>
        <v>0</v>
      </c>
      <c r="G4938" s="102">
        <f>IF(ISERROR(VLOOKUP(A4938,'CGN-2015-001'!A4937:I10084,7,0)),0,VLOOKUP(A4938,'CGN-2015-001'!A4937:I10084,7,0))</f>
        <v>0</v>
      </c>
      <c r="H4938" s="44"/>
      <c r="I4938" s="46"/>
      <c r="J4938" s="113">
        <f t="shared" si="384"/>
        <v>0</v>
      </c>
      <c r="K4938" s="114">
        <f t="shared" si="385"/>
        <v>0</v>
      </c>
      <c r="L4938" s="31">
        <f t="shared" si="386"/>
        <v>0</v>
      </c>
      <c r="M4938" s="1">
        <f t="shared" si="387"/>
        <v>0</v>
      </c>
      <c r="N4938" s="1">
        <f t="shared" si="388"/>
        <v>6</v>
      </c>
    </row>
    <row r="4939" spans="1:14" ht="16.5" hidden="1" customHeight="1" thickBot="1" x14ac:dyDescent="0.3">
      <c r="A4939" s="26">
        <v>837011</v>
      </c>
      <c r="B4939" s="42">
        <v>837011</v>
      </c>
      <c r="C4939" s="43" t="s">
        <v>1136</v>
      </c>
      <c r="D4939" s="99">
        <f>IF(ISERROR(VLOOKUP(A4939,'CGN-2015-001'!A4938:I10085,4,0)),0,VLOOKUP(A4939,'CGN-2015-001'!A4938:I10085,4,0))</f>
        <v>0</v>
      </c>
      <c r="E4939" s="45">
        <f>IF(ISERROR(VLOOKUP(A4939,[3]Hoja1!$A$1:$F$369,4,0)),0,VLOOKUP(A4939,[3]Hoja1!$A$1:$F$369,4,0))</f>
        <v>0</v>
      </c>
      <c r="F4939" s="45">
        <f>IF(ISERROR(VLOOKUP(A4939,[3]Hoja1!$A$1:$F$369,5,0)),0,VLOOKUP(A4939,[3]Hoja1!$A$1:$F$369,5,0))</f>
        <v>0</v>
      </c>
      <c r="G4939" s="102">
        <f>IF(ISERROR(VLOOKUP(A4939,'CGN-2015-001'!A4938:I10085,7,0)),0,VLOOKUP(A4939,'CGN-2015-001'!A4938:I10085,7,0))</f>
        <v>0</v>
      </c>
      <c r="H4939" s="44"/>
      <c r="I4939" s="46"/>
      <c r="J4939" s="113">
        <f t="shared" ref="J4939:J5002" si="389">D4939-G4939</f>
        <v>0</v>
      </c>
      <c r="K4939" s="114">
        <f t="shared" ref="K4939:K5002" si="390">IF(ISERROR(((D4939/G4939)-100%)),0,((D4939/G4939)-100%))</f>
        <v>0</v>
      </c>
      <c r="L4939" s="31">
        <f t="shared" ref="L4939:L5002" si="391">+G4939-H4939-I4939</f>
        <v>0</v>
      </c>
      <c r="M4939" s="1">
        <f t="shared" ref="M4939:M5002" si="392">IF(D4939&lt;&gt;0,1,IF(G4939&lt;&gt;0,2,IF(F4939&lt;&gt;0,3,IF(E4939&lt;&gt;0,4,0))))</f>
        <v>0</v>
      </c>
      <c r="N4939" s="1">
        <f t="shared" ref="N4939:N5002" si="393">+LEN(A4939)</f>
        <v>6</v>
      </c>
    </row>
    <row r="4940" spans="1:14" ht="16.5" hidden="1" customHeight="1" thickBot="1" x14ac:dyDescent="0.3">
      <c r="A4940" s="26">
        <v>837012</v>
      </c>
      <c r="B4940" s="42">
        <v>837012</v>
      </c>
      <c r="C4940" s="43" t="s">
        <v>2143</v>
      </c>
      <c r="D4940" s="99">
        <f>IF(ISERROR(VLOOKUP(A4940,'CGN-2015-001'!A4939:I10086,4,0)),0,VLOOKUP(A4940,'CGN-2015-001'!A4939:I10086,4,0))</f>
        <v>0</v>
      </c>
      <c r="E4940" s="45">
        <f>IF(ISERROR(VLOOKUP(A4940,[3]Hoja1!$A$1:$F$369,4,0)),0,VLOOKUP(A4940,[3]Hoja1!$A$1:$F$369,4,0))</f>
        <v>0</v>
      </c>
      <c r="F4940" s="45">
        <f>IF(ISERROR(VLOOKUP(A4940,[3]Hoja1!$A$1:$F$369,5,0)),0,VLOOKUP(A4940,[3]Hoja1!$A$1:$F$369,5,0))</f>
        <v>0</v>
      </c>
      <c r="G4940" s="102">
        <f>IF(ISERROR(VLOOKUP(A4940,'CGN-2015-001'!A4939:I10086,7,0)),0,VLOOKUP(A4940,'CGN-2015-001'!A4939:I10086,7,0))</f>
        <v>0</v>
      </c>
      <c r="H4940" s="44"/>
      <c r="I4940" s="46"/>
      <c r="J4940" s="113">
        <f t="shared" si="389"/>
        <v>0</v>
      </c>
      <c r="K4940" s="114">
        <f t="shared" si="390"/>
        <v>0</v>
      </c>
      <c r="L4940" s="31">
        <f t="shared" si="391"/>
        <v>0</v>
      </c>
      <c r="M4940" s="1">
        <f t="shared" si="392"/>
        <v>0</v>
      </c>
      <c r="N4940" s="1">
        <f t="shared" si="393"/>
        <v>6</v>
      </c>
    </row>
    <row r="4941" spans="1:14" ht="16.5" hidden="1" thickBot="1" x14ac:dyDescent="0.3">
      <c r="A4941" s="26">
        <v>837013</v>
      </c>
      <c r="B4941" s="42">
        <v>837013</v>
      </c>
      <c r="C4941" s="43" t="s">
        <v>2144</v>
      </c>
      <c r="D4941" s="99">
        <f>IF(ISERROR(VLOOKUP(A4941,'CGN-2015-001'!A4940:I10087,4,0)),0,VLOOKUP(A4941,'CGN-2015-001'!A4940:I10087,4,0))</f>
        <v>0</v>
      </c>
      <c r="E4941" s="45">
        <f>IF(ISERROR(VLOOKUP(A4941,[3]Hoja1!$A$1:$F$369,4,0)),0,VLOOKUP(A4941,[3]Hoja1!$A$1:$F$369,4,0))</f>
        <v>0</v>
      </c>
      <c r="F4941" s="45">
        <f>IF(ISERROR(VLOOKUP(A4941,[3]Hoja1!$A$1:$F$369,5,0)),0,VLOOKUP(A4941,[3]Hoja1!$A$1:$F$369,5,0))</f>
        <v>0</v>
      </c>
      <c r="G4941" s="102">
        <f>IF(ISERROR(VLOOKUP(A4941,'CGN-2015-001'!A4940:I10087,7,0)),0,VLOOKUP(A4941,'CGN-2015-001'!A4940:I10087,7,0))</f>
        <v>0</v>
      </c>
      <c r="H4941" s="44"/>
      <c r="I4941" s="46"/>
      <c r="J4941" s="113">
        <f t="shared" si="389"/>
        <v>0</v>
      </c>
      <c r="K4941" s="114">
        <f t="shared" si="390"/>
        <v>0</v>
      </c>
      <c r="L4941" s="31">
        <f t="shared" si="391"/>
        <v>0</v>
      </c>
      <c r="M4941" s="1">
        <f t="shared" si="392"/>
        <v>0</v>
      </c>
      <c r="N4941" s="1">
        <f t="shared" si="393"/>
        <v>6</v>
      </c>
    </row>
    <row r="4942" spans="1:14" ht="16.5" hidden="1" customHeight="1" thickBot="1" x14ac:dyDescent="0.3">
      <c r="A4942" s="26">
        <v>837014</v>
      </c>
      <c r="B4942" s="42">
        <v>837014</v>
      </c>
      <c r="C4942" s="43" t="s">
        <v>897</v>
      </c>
      <c r="D4942" s="99">
        <f>IF(ISERROR(VLOOKUP(A4942,'CGN-2015-001'!A4941:I10088,4,0)),0,VLOOKUP(A4942,'CGN-2015-001'!A4941:I10088,4,0))</f>
        <v>0</v>
      </c>
      <c r="E4942" s="45">
        <f>IF(ISERROR(VLOOKUP(A4942,[3]Hoja1!$A$1:$F$369,4,0)),0,VLOOKUP(A4942,[3]Hoja1!$A$1:$F$369,4,0))</f>
        <v>0</v>
      </c>
      <c r="F4942" s="45">
        <f>IF(ISERROR(VLOOKUP(A4942,[3]Hoja1!$A$1:$F$369,5,0)),0,VLOOKUP(A4942,[3]Hoja1!$A$1:$F$369,5,0))</f>
        <v>0</v>
      </c>
      <c r="G4942" s="102">
        <f>IF(ISERROR(VLOOKUP(A4942,'CGN-2015-001'!A4941:I10088,7,0)),0,VLOOKUP(A4942,'CGN-2015-001'!A4941:I10088,7,0))</f>
        <v>0</v>
      </c>
      <c r="H4942" s="44"/>
      <c r="I4942" s="46"/>
      <c r="J4942" s="113">
        <f t="shared" si="389"/>
        <v>0</v>
      </c>
      <c r="K4942" s="114">
        <f t="shared" si="390"/>
        <v>0</v>
      </c>
      <c r="L4942" s="31">
        <f t="shared" si="391"/>
        <v>0</v>
      </c>
      <c r="M4942" s="1">
        <f t="shared" si="392"/>
        <v>0</v>
      </c>
      <c r="N4942" s="1">
        <f t="shared" si="393"/>
        <v>6</v>
      </c>
    </row>
    <row r="4943" spans="1:14" ht="16.5" hidden="1" customHeight="1" thickBot="1" x14ac:dyDescent="0.3">
      <c r="A4943" s="26">
        <v>837015</v>
      </c>
      <c r="B4943" s="42">
        <v>837015</v>
      </c>
      <c r="C4943" s="43" t="s">
        <v>2140</v>
      </c>
      <c r="D4943" s="99">
        <f>IF(ISERROR(VLOOKUP(A4943,'CGN-2015-001'!A4942:I10089,4,0)),0,VLOOKUP(A4943,'CGN-2015-001'!A4942:I10089,4,0))</f>
        <v>0</v>
      </c>
      <c r="E4943" s="45">
        <f>IF(ISERROR(VLOOKUP(A4943,[3]Hoja1!$A$1:$F$369,4,0)),0,VLOOKUP(A4943,[3]Hoja1!$A$1:$F$369,4,0))</f>
        <v>0</v>
      </c>
      <c r="F4943" s="45">
        <f>IF(ISERROR(VLOOKUP(A4943,[3]Hoja1!$A$1:$F$369,5,0)),0,VLOOKUP(A4943,[3]Hoja1!$A$1:$F$369,5,0))</f>
        <v>0</v>
      </c>
      <c r="G4943" s="102">
        <f>IF(ISERROR(VLOOKUP(A4943,'CGN-2015-001'!A4942:I10089,7,0)),0,VLOOKUP(A4943,'CGN-2015-001'!A4942:I10089,7,0))</f>
        <v>0</v>
      </c>
      <c r="H4943" s="44"/>
      <c r="I4943" s="46"/>
      <c r="J4943" s="113">
        <f t="shared" si="389"/>
        <v>0</v>
      </c>
      <c r="K4943" s="114">
        <f t="shared" si="390"/>
        <v>0</v>
      </c>
      <c r="L4943" s="31">
        <f t="shared" si="391"/>
        <v>0</v>
      </c>
      <c r="M4943" s="1">
        <f t="shared" si="392"/>
        <v>0</v>
      </c>
      <c r="N4943" s="1">
        <f t="shared" si="393"/>
        <v>6</v>
      </c>
    </row>
    <row r="4944" spans="1:14" ht="16.5" hidden="1" customHeight="1" thickBot="1" x14ac:dyDescent="0.3">
      <c r="A4944" s="26">
        <v>837090</v>
      </c>
      <c r="B4944" s="42">
        <v>837090</v>
      </c>
      <c r="C4944" s="43" t="s">
        <v>2145</v>
      </c>
      <c r="D4944" s="99">
        <f>IF(ISERROR(VLOOKUP(A4944,'CGN-2015-001'!A4943:I10090,4,0)),0,VLOOKUP(A4944,'CGN-2015-001'!A4943:I10090,4,0))</f>
        <v>0</v>
      </c>
      <c r="E4944" s="45">
        <f>IF(ISERROR(VLOOKUP(A4944,[3]Hoja1!$A$1:$F$369,4,0)),0,VLOOKUP(A4944,[3]Hoja1!$A$1:$F$369,4,0))</f>
        <v>0</v>
      </c>
      <c r="F4944" s="45">
        <f>IF(ISERROR(VLOOKUP(A4944,[3]Hoja1!$A$1:$F$369,5,0)),0,VLOOKUP(A4944,[3]Hoja1!$A$1:$F$369,5,0))</f>
        <v>0</v>
      </c>
      <c r="G4944" s="102">
        <f>IF(ISERROR(VLOOKUP(A4944,'CGN-2015-001'!A4943:I10090,7,0)),0,VLOOKUP(A4944,'CGN-2015-001'!A4943:I10090,7,0))</f>
        <v>0</v>
      </c>
      <c r="H4944" s="44"/>
      <c r="I4944" s="46"/>
      <c r="J4944" s="113">
        <f t="shared" si="389"/>
        <v>0</v>
      </c>
      <c r="K4944" s="114">
        <f t="shared" si="390"/>
        <v>0</v>
      </c>
      <c r="L4944" s="31">
        <f t="shared" si="391"/>
        <v>0</v>
      </c>
      <c r="M4944" s="1">
        <f t="shared" si="392"/>
        <v>0</v>
      </c>
      <c r="N4944" s="1">
        <f t="shared" si="393"/>
        <v>6</v>
      </c>
    </row>
    <row r="4945" spans="1:14" ht="16.5" hidden="1" customHeight="1" thickBot="1" x14ac:dyDescent="0.3">
      <c r="A4945" s="26">
        <v>8371</v>
      </c>
      <c r="B4945" s="48">
        <v>837100</v>
      </c>
      <c r="C4945" s="49" t="s">
        <v>2146</v>
      </c>
      <c r="D4945" s="99">
        <f>IF(ISERROR(VLOOKUP(A4945,'CGN-2015-001'!A4944:I10091,4,0)),0,VLOOKUP(A4945,'CGN-2015-001'!A4944:I10091,4,0))</f>
        <v>0</v>
      </c>
      <c r="E4945" s="40">
        <f>IF(ISERROR(VLOOKUP(A4945,[3]Hoja1!$A$1:$F$369,4,0)),0,VLOOKUP(A4945,[3]Hoja1!$A$1:$F$369,4,0))</f>
        <v>0</v>
      </c>
      <c r="F4945" s="40">
        <f>IF(ISERROR(VLOOKUP(A4945,[3]Hoja1!$A$1:$F$369,5,0)),0,VLOOKUP(A4945,[3]Hoja1!$A$1:$F$369,5,0))</f>
        <v>0</v>
      </c>
      <c r="G4945" s="102">
        <f>IF(ISERROR(VLOOKUP(A4945,'CGN-2015-001'!A4944:I10091,7,0)),0,VLOOKUP(A4945,'CGN-2015-001'!A4944:I10091,7,0))</f>
        <v>0</v>
      </c>
      <c r="H4945" s="50"/>
      <c r="I4945" s="51"/>
      <c r="J4945" s="113">
        <f t="shared" si="389"/>
        <v>0</v>
      </c>
      <c r="K4945" s="114">
        <f t="shared" si="390"/>
        <v>0</v>
      </c>
      <c r="L4945" s="31">
        <f t="shared" si="391"/>
        <v>0</v>
      </c>
      <c r="M4945" s="1">
        <f t="shared" si="392"/>
        <v>0</v>
      </c>
      <c r="N4945" s="1">
        <f t="shared" si="393"/>
        <v>4</v>
      </c>
    </row>
    <row r="4946" spans="1:14" ht="16.5" hidden="1" customHeight="1" thickBot="1" x14ac:dyDescent="0.3">
      <c r="A4946" s="26">
        <v>837101</v>
      </c>
      <c r="B4946" s="42">
        <v>837101</v>
      </c>
      <c r="C4946" s="43" t="s">
        <v>2147</v>
      </c>
      <c r="D4946" s="99">
        <f>IF(ISERROR(VLOOKUP(A4946,'CGN-2015-001'!A4945:I10092,4,0)),0,VLOOKUP(A4946,'CGN-2015-001'!A4945:I10092,4,0))</f>
        <v>0</v>
      </c>
      <c r="E4946" s="45">
        <f>IF(ISERROR(VLOOKUP(A4946,[3]Hoja1!$A$1:$F$369,4,0)),0,VLOOKUP(A4946,[3]Hoja1!$A$1:$F$369,4,0))</f>
        <v>0</v>
      </c>
      <c r="F4946" s="45">
        <f>IF(ISERROR(VLOOKUP(A4946,[3]Hoja1!$A$1:$F$369,5,0)),0,VLOOKUP(A4946,[3]Hoja1!$A$1:$F$369,5,0))</f>
        <v>0</v>
      </c>
      <c r="G4946" s="102">
        <f>IF(ISERROR(VLOOKUP(A4946,'CGN-2015-001'!A4945:I10092,7,0)),0,VLOOKUP(A4946,'CGN-2015-001'!A4945:I10092,7,0))</f>
        <v>0</v>
      </c>
      <c r="H4946" s="44"/>
      <c r="I4946" s="46"/>
      <c r="J4946" s="113">
        <f t="shared" si="389"/>
        <v>0</v>
      </c>
      <c r="K4946" s="114">
        <f t="shared" si="390"/>
        <v>0</v>
      </c>
      <c r="L4946" s="31">
        <f t="shared" si="391"/>
        <v>0</v>
      </c>
      <c r="M4946" s="1">
        <f t="shared" si="392"/>
        <v>0</v>
      </c>
      <c r="N4946" s="1">
        <f t="shared" si="393"/>
        <v>6</v>
      </c>
    </row>
    <row r="4947" spans="1:14" ht="16.5" hidden="1" customHeight="1" thickBot="1" x14ac:dyDescent="0.3">
      <c r="A4947" s="26">
        <v>837102</v>
      </c>
      <c r="B4947" s="42">
        <v>837102</v>
      </c>
      <c r="C4947" s="43" t="s">
        <v>2148</v>
      </c>
      <c r="D4947" s="99">
        <f>IF(ISERROR(VLOOKUP(A4947,'CGN-2015-001'!A4946:I10093,4,0)),0,VLOOKUP(A4947,'CGN-2015-001'!A4946:I10093,4,0))</f>
        <v>0</v>
      </c>
      <c r="E4947" s="45">
        <f>IF(ISERROR(VLOOKUP(A4947,[3]Hoja1!$A$1:$F$369,4,0)),0,VLOOKUP(A4947,[3]Hoja1!$A$1:$F$369,4,0))</f>
        <v>0</v>
      </c>
      <c r="F4947" s="45">
        <f>IF(ISERROR(VLOOKUP(A4947,[3]Hoja1!$A$1:$F$369,5,0)),0,VLOOKUP(A4947,[3]Hoja1!$A$1:$F$369,5,0))</f>
        <v>0</v>
      </c>
      <c r="G4947" s="102">
        <f>IF(ISERROR(VLOOKUP(A4947,'CGN-2015-001'!A4946:I10093,7,0)),0,VLOOKUP(A4947,'CGN-2015-001'!A4946:I10093,7,0))</f>
        <v>0</v>
      </c>
      <c r="H4947" s="44"/>
      <c r="I4947" s="46"/>
      <c r="J4947" s="113">
        <f t="shared" si="389"/>
        <v>0</v>
      </c>
      <c r="K4947" s="114">
        <f t="shared" si="390"/>
        <v>0</v>
      </c>
      <c r="L4947" s="31">
        <f t="shared" si="391"/>
        <v>0</v>
      </c>
      <c r="M4947" s="1">
        <f t="shared" si="392"/>
        <v>0</v>
      </c>
      <c r="N4947" s="1">
        <f t="shared" si="393"/>
        <v>6</v>
      </c>
    </row>
    <row r="4948" spans="1:14" ht="16.5" hidden="1" thickBot="1" x14ac:dyDescent="0.3">
      <c r="A4948" s="26">
        <v>837103</v>
      </c>
      <c r="B4948" s="42">
        <v>837103</v>
      </c>
      <c r="C4948" s="43" t="s">
        <v>2149</v>
      </c>
      <c r="D4948" s="99">
        <f>IF(ISERROR(VLOOKUP(A4948,'CGN-2015-001'!A4947:I10094,4,0)),0,VLOOKUP(A4948,'CGN-2015-001'!A4947:I10094,4,0))</f>
        <v>0</v>
      </c>
      <c r="E4948" s="45">
        <f>IF(ISERROR(VLOOKUP(A4948,[3]Hoja1!$A$1:$F$369,4,0)),0,VLOOKUP(A4948,[3]Hoja1!$A$1:$F$369,4,0))</f>
        <v>0</v>
      </c>
      <c r="F4948" s="45">
        <f>IF(ISERROR(VLOOKUP(A4948,[3]Hoja1!$A$1:$F$369,5,0)),0,VLOOKUP(A4948,[3]Hoja1!$A$1:$F$369,5,0))</f>
        <v>0</v>
      </c>
      <c r="G4948" s="102">
        <f>IF(ISERROR(VLOOKUP(A4948,'CGN-2015-001'!A4947:I10094,7,0)),0,VLOOKUP(A4948,'CGN-2015-001'!A4947:I10094,7,0))</f>
        <v>0</v>
      </c>
      <c r="H4948" s="44"/>
      <c r="I4948" s="46"/>
      <c r="J4948" s="113">
        <f t="shared" si="389"/>
        <v>0</v>
      </c>
      <c r="K4948" s="114">
        <f t="shared" si="390"/>
        <v>0</v>
      </c>
      <c r="L4948" s="31">
        <f t="shared" si="391"/>
        <v>0</v>
      </c>
      <c r="M4948" s="1">
        <f t="shared" si="392"/>
        <v>0</v>
      </c>
      <c r="N4948" s="1">
        <f t="shared" si="393"/>
        <v>6</v>
      </c>
    </row>
    <row r="4949" spans="1:14" ht="16.5" hidden="1" customHeight="1" thickBot="1" x14ac:dyDescent="0.3">
      <c r="A4949" s="26">
        <v>8390</v>
      </c>
      <c r="B4949" s="48">
        <v>839000</v>
      </c>
      <c r="C4949" s="49" t="s">
        <v>2150</v>
      </c>
      <c r="D4949" s="99">
        <f>IF(ISERROR(VLOOKUP(A4949,'CGN-2015-001'!A4948:I10095,4,0)),0,VLOOKUP(A4949,'CGN-2015-001'!A4948:I10095,4,0))</f>
        <v>0</v>
      </c>
      <c r="E4949" s="40">
        <f>IF(ISERROR(VLOOKUP(A4949,[3]Hoja1!$A$1:$F$369,4,0)),0,VLOOKUP(A4949,[3]Hoja1!$A$1:$F$369,4,0))</f>
        <v>0</v>
      </c>
      <c r="F4949" s="40">
        <f>IF(ISERROR(VLOOKUP(A4949,[3]Hoja1!$A$1:$F$369,5,0)),0,VLOOKUP(A4949,[3]Hoja1!$A$1:$F$369,5,0))</f>
        <v>0</v>
      </c>
      <c r="G4949" s="102">
        <f>IF(ISERROR(VLOOKUP(A4949,'CGN-2015-001'!A4948:I10095,7,0)),0,VLOOKUP(A4949,'CGN-2015-001'!A4948:I10095,7,0))</f>
        <v>0</v>
      </c>
      <c r="H4949" s="50"/>
      <c r="I4949" s="51"/>
      <c r="J4949" s="113">
        <f t="shared" si="389"/>
        <v>0</v>
      </c>
      <c r="K4949" s="114">
        <f t="shared" si="390"/>
        <v>0</v>
      </c>
      <c r="L4949" s="31">
        <f t="shared" si="391"/>
        <v>0</v>
      </c>
      <c r="M4949" s="1">
        <f t="shared" si="392"/>
        <v>0</v>
      </c>
      <c r="N4949" s="1">
        <f t="shared" si="393"/>
        <v>4</v>
      </c>
    </row>
    <row r="4950" spans="1:14" ht="16.5" hidden="1" customHeight="1" thickBot="1" x14ac:dyDescent="0.3">
      <c r="A4950" s="26">
        <v>839001</v>
      </c>
      <c r="B4950" s="42">
        <v>839001</v>
      </c>
      <c r="C4950" s="43" t="s">
        <v>2151</v>
      </c>
      <c r="D4950" s="99">
        <f>IF(ISERROR(VLOOKUP(A4950,'CGN-2015-001'!A4949:I10096,4,0)),0,VLOOKUP(A4950,'CGN-2015-001'!A4949:I10096,4,0))</f>
        <v>0</v>
      </c>
      <c r="E4950" s="45">
        <f>IF(ISERROR(VLOOKUP(A4950,[3]Hoja1!$A$1:$F$369,4,0)),0,VLOOKUP(A4950,[3]Hoja1!$A$1:$F$369,4,0))</f>
        <v>0</v>
      </c>
      <c r="F4950" s="45">
        <f>IF(ISERROR(VLOOKUP(A4950,[3]Hoja1!$A$1:$F$369,5,0)),0,VLOOKUP(A4950,[3]Hoja1!$A$1:$F$369,5,0))</f>
        <v>0</v>
      </c>
      <c r="G4950" s="102">
        <f>IF(ISERROR(VLOOKUP(A4950,'CGN-2015-001'!A4949:I10096,7,0)),0,VLOOKUP(A4950,'CGN-2015-001'!A4949:I10096,7,0))</f>
        <v>0</v>
      </c>
      <c r="H4950" s="44"/>
      <c r="I4950" s="46"/>
      <c r="J4950" s="113">
        <f t="shared" si="389"/>
        <v>0</v>
      </c>
      <c r="K4950" s="114">
        <f t="shared" si="390"/>
        <v>0</v>
      </c>
      <c r="L4950" s="31">
        <f t="shared" si="391"/>
        <v>0</v>
      </c>
      <c r="M4950" s="1">
        <f t="shared" si="392"/>
        <v>0</v>
      </c>
      <c r="N4950" s="1">
        <f t="shared" si="393"/>
        <v>6</v>
      </c>
    </row>
    <row r="4951" spans="1:14" ht="16.5" hidden="1" thickBot="1" x14ac:dyDescent="0.3">
      <c r="A4951" s="26">
        <v>839004</v>
      </c>
      <c r="B4951" s="42">
        <v>839004</v>
      </c>
      <c r="C4951" s="43" t="s">
        <v>404</v>
      </c>
      <c r="D4951" s="99">
        <f>IF(ISERROR(VLOOKUP(A4951,'CGN-2015-001'!A4950:I10097,4,0)),0,VLOOKUP(A4951,'CGN-2015-001'!A4950:I10097,4,0))</f>
        <v>0</v>
      </c>
      <c r="E4951" s="45">
        <f>IF(ISERROR(VLOOKUP(A4951,[3]Hoja1!$A$1:$F$369,4,0)),0,VLOOKUP(A4951,[3]Hoja1!$A$1:$F$369,4,0))</f>
        <v>0</v>
      </c>
      <c r="F4951" s="45">
        <f>IF(ISERROR(VLOOKUP(A4951,[3]Hoja1!$A$1:$F$369,5,0)),0,VLOOKUP(A4951,[3]Hoja1!$A$1:$F$369,5,0))</f>
        <v>0</v>
      </c>
      <c r="G4951" s="102">
        <f>IF(ISERROR(VLOOKUP(A4951,'CGN-2015-001'!A4950:I10097,7,0)),0,VLOOKUP(A4951,'CGN-2015-001'!A4950:I10097,7,0))</f>
        <v>0</v>
      </c>
      <c r="H4951" s="44"/>
      <c r="I4951" s="46"/>
      <c r="J4951" s="113">
        <f t="shared" si="389"/>
        <v>0</v>
      </c>
      <c r="K4951" s="114">
        <f t="shared" si="390"/>
        <v>0</v>
      </c>
      <c r="L4951" s="31">
        <f t="shared" si="391"/>
        <v>0</v>
      </c>
      <c r="M4951" s="1">
        <f t="shared" si="392"/>
        <v>0</v>
      </c>
      <c r="N4951" s="1">
        <f t="shared" si="393"/>
        <v>6</v>
      </c>
    </row>
    <row r="4952" spans="1:14" ht="16.5" hidden="1" customHeight="1" thickBot="1" x14ac:dyDescent="0.3">
      <c r="A4952" s="26">
        <v>839008</v>
      </c>
      <c r="B4952" s="42">
        <v>839008</v>
      </c>
      <c r="C4952" s="43" t="s">
        <v>2152</v>
      </c>
      <c r="D4952" s="99">
        <f>IF(ISERROR(VLOOKUP(A4952,'CGN-2015-001'!A4951:I10098,4,0)),0,VLOOKUP(A4952,'CGN-2015-001'!A4951:I10098,4,0))</f>
        <v>0</v>
      </c>
      <c r="E4952" s="45">
        <f>IF(ISERROR(VLOOKUP(A4952,[3]Hoja1!$A$1:$F$369,4,0)),0,VLOOKUP(A4952,[3]Hoja1!$A$1:$F$369,4,0))</f>
        <v>0</v>
      </c>
      <c r="F4952" s="45">
        <f>IF(ISERROR(VLOOKUP(A4952,[3]Hoja1!$A$1:$F$369,5,0)),0,VLOOKUP(A4952,[3]Hoja1!$A$1:$F$369,5,0))</f>
        <v>0</v>
      </c>
      <c r="G4952" s="102">
        <f>IF(ISERROR(VLOOKUP(A4952,'CGN-2015-001'!A4951:I10098,7,0)),0,VLOOKUP(A4952,'CGN-2015-001'!A4951:I10098,7,0))</f>
        <v>0</v>
      </c>
      <c r="H4952" s="44"/>
      <c r="I4952" s="46"/>
      <c r="J4952" s="113">
        <f t="shared" si="389"/>
        <v>0</v>
      </c>
      <c r="K4952" s="114">
        <f t="shared" si="390"/>
        <v>0</v>
      </c>
      <c r="L4952" s="31">
        <f t="shared" si="391"/>
        <v>0</v>
      </c>
      <c r="M4952" s="1">
        <f t="shared" si="392"/>
        <v>0</v>
      </c>
      <c r="N4952" s="1">
        <f t="shared" si="393"/>
        <v>6</v>
      </c>
    </row>
    <row r="4953" spans="1:14" ht="16.5" hidden="1" customHeight="1" thickBot="1" x14ac:dyDescent="0.3">
      <c r="A4953" s="26">
        <v>839090</v>
      </c>
      <c r="B4953" s="120">
        <v>839090</v>
      </c>
      <c r="C4953" s="121" t="s">
        <v>2153</v>
      </c>
      <c r="D4953" s="99">
        <f>IF(ISERROR(VLOOKUP(A4953,'CGN-2015-001'!A4952:I10099,4,0)),0,VLOOKUP(A4953,'CGN-2015-001'!A4952:I10099,4,0))</f>
        <v>0</v>
      </c>
      <c r="E4953" s="45">
        <f>IF(ISERROR(VLOOKUP(A4953,[3]Hoja1!$A$1:$F$369,4,0)),0,VLOOKUP(A4953,[3]Hoja1!$A$1:$F$369,4,0))</f>
        <v>0</v>
      </c>
      <c r="F4953" s="45">
        <f>IF(ISERROR(VLOOKUP(A4953,[3]Hoja1!$A$1:$F$369,5,0)),0,VLOOKUP(A4953,[3]Hoja1!$A$1:$F$369,5,0))</f>
        <v>0</v>
      </c>
      <c r="G4953" s="102">
        <f>IF(ISERROR(VLOOKUP(A4953,'CGN-2015-001'!A4952:I10099,7,0)),0,VLOOKUP(A4953,'CGN-2015-001'!A4952:I10099,7,0))</f>
        <v>0</v>
      </c>
      <c r="H4953" s="44"/>
      <c r="I4953" s="46"/>
      <c r="J4953" s="113">
        <f t="shared" si="389"/>
        <v>0</v>
      </c>
      <c r="K4953" s="114">
        <f t="shared" si="390"/>
        <v>0</v>
      </c>
      <c r="L4953" s="31">
        <f t="shared" si="391"/>
        <v>0</v>
      </c>
      <c r="M4953" s="1">
        <f t="shared" si="392"/>
        <v>0</v>
      </c>
      <c r="N4953" s="1">
        <f t="shared" si="393"/>
        <v>6</v>
      </c>
    </row>
    <row r="4954" spans="1:14" ht="16.5" hidden="1" customHeight="1" thickBot="1" x14ac:dyDescent="0.3">
      <c r="A4954" s="26">
        <v>89</v>
      </c>
      <c r="B4954" s="464">
        <v>890000</v>
      </c>
      <c r="C4954" s="465" t="s">
        <v>2154</v>
      </c>
      <c r="D4954" s="452">
        <f>IF(ISERROR(VLOOKUP(A4954,'CGN-2015-001'!A4953:I10100,4,0)),0,VLOOKUP(A4954,'CGN-2015-001'!A4953:I10100,4,0))</f>
        <v>-100485996764.48</v>
      </c>
      <c r="E4954" s="105">
        <f>IF(ISERROR(VLOOKUP(A4954,[3]Hoja1!$A$1:$F$369,4,0)),0,VLOOKUP(A4954,[3]Hoja1!$A$1:$F$369,4,0))</f>
        <v>0</v>
      </c>
      <c r="F4954" s="106">
        <f>IF(ISERROR(VLOOKUP(A4954,[3]Hoja1!$A$1:$F$369,5,0)),0,VLOOKUP(A4954,[3]Hoja1!$A$1:$F$369,5,0))</f>
        <v>710003960.61000001</v>
      </c>
      <c r="G4954" s="453">
        <f>IF(ISERROR(VLOOKUP(A4954,'CGN-2015-001'!A4953:I10100,7,0)),0,VLOOKUP(A4954,'CGN-2015-001'!A4953:I10100,7,0))</f>
        <v>-107365627147.62999</v>
      </c>
      <c r="H4954" s="105">
        <f>+H4955+H4965</f>
        <v>0</v>
      </c>
      <c r="I4954" s="106">
        <f>+I4955+I4965</f>
        <v>-107365627147.63</v>
      </c>
      <c r="J4954" s="466">
        <f t="shared" si="389"/>
        <v>6879630383.1499939</v>
      </c>
      <c r="K4954" s="467">
        <f t="shared" si="390"/>
        <v>-6.407665624390535E-2</v>
      </c>
      <c r="L4954" s="31">
        <f t="shared" si="391"/>
        <v>0</v>
      </c>
      <c r="M4954" s="1">
        <f t="shared" si="392"/>
        <v>1</v>
      </c>
      <c r="N4954" s="1">
        <f t="shared" si="393"/>
        <v>2</v>
      </c>
    </row>
    <row r="4955" spans="1:14" ht="16.5" hidden="1" customHeight="1" thickBot="1" x14ac:dyDescent="0.3">
      <c r="A4955" s="26">
        <v>8905</v>
      </c>
      <c r="B4955" s="107">
        <v>890500</v>
      </c>
      <c r="C4955" s="108" t="s">
        <v>2155</v>
      </c>
      <c r="D4955" s="468">
        <f>IF(ISERROR(VLOOKUP(A4955,'CGN-2015-001'!A4954:I10101,4,0)),0,VLOOKUP(A4955,'CGN-2015-001'!A4954:I10101,4,0))</f>
        <v>-13421590540.290001</v>
      </c>
      <c r="E4955" s="109">
        <f>IF(ISERROR(VLOOKUP(A4955,[3]Hoja1!$A$1:$F$369,4,0)),0,VLOOKUP(A4955,[3]Hoja1!$A$1:$F$369,4,0))</f>
        <v>0</v>
      </c>
      <c r="F4955" s="110">
        <f>IF(ISERROR(VLOOKUP(A4955,[3]Hoja1!$A$1:$F$369,5,0)),0,VLOOKUP(A4955,[3]Hoja1!$A$1:$F$369,5,0))</f>
        <v>14202800</v>
      </c>
      <c r="G4955" s="469">
        <f>IF(ISERROR(VLOOKUP(A4955,'CGN-2015-001'!A4954:I10101,7,0)),0,VLOOKUP(A4955,'CGN-2015-001'!A4954:I10101,7,0))</f>
        <v>-19937613043.290001</v>
      </c>
      <c r="H4955" s="109">
        <v>0</v>
      </c>
      <c r="I4955" s="110">
        <f>+I4957+I4962</f>
        <v>-19937613043.290001</v>
      </c>
      <c r="J4955" s="470">
        <f t="shared" si="389"/>
        <v>6516022503</v>
      </c>
      <c r="K4955" s="471">
        <f t="shared" si="390"/>
        <v>-0.32682059225705384</v>
      </c>
      <c r="L4955" s="31">
        <f t="shared" si="391"/>
        <v>0</v>
      </c>
      <c r="M4955" s="1">
        <f t="shared" si="392"/>
        <v>1</v>
      </c>
      <c r="N4955" s="1">
        <f t="shared" si="393"/>
        <v>4</v>
      </c>
    </row>
    <row r="4956" spans="1:14" ht="16.5" hidden="1" customHeight="1" thickBot="1" x14ac:dyDescent="0.3">
      <c r="A4956" s="26">
        <v>890501</v>
      </c>
      <c r="B4956" s="111">
        <v>890501</v>
      </c>
      <c r="C4956" s="112" t="s">
        <v>1815</v>
      </c>
      <c r="D4956" s="99">
        <f>IF(ISERROR(VLOOKUP(A4956,'CGN-2015-001'!A4955:I10102,4,0)),0,VLOOKUP(A4956,'CGN-2015-001'!A4955:I10102,4,0))</f>
        <v>0</v>
      </c>
      <c r="E4956" s="45">
        <f>IF(ISERROR(VLOOKUP(A4956,[3]Hoja1!$A$1:$F$369,4,0)),0,VLOOKUP(A4956,[3]Hoja1!$A$1:$F$369,4,0))</f>
        <v>0</v>
      </c>
      <c r="F4956" s="45">
        <f>IF(ISERROR(VLOOKUP(A4956,[3]Hoja1!$A$1:$F$369,5,0)),0,VLOOKUP(A4956,[3]Hoja1!$A$1:$F$369,5,0))</f>
        <v>0</v>
      </c>
      <c r="G4956" s="102">
        <f>IF(ISERROR(VLOOKUP(A4956,'CGN-2015-001'!A4955:I10102,7,0)),0,VLOOKUP(A4956,'CGN-2015-001'!A4955:I10102,7,0))</f>
        <v>0</v>
      </c>
      <c r="H4956" s="44"/>
      <c r="I4956" s="46"/>
      <c r="J4956" s="113">
        <f t="shared" si="389"/>
        <v>0</v>
      </c>
      <c r="K4956" s="114">
        <f t="shared" si="390"/>
        <v>0</v>
      </c>
      <c r="L4956" s="31">
        <f t="shared" si="391"/>
        <v>0</v>
      </c>
      <c r="M4956" s="1">
        <f t="shared" si="392"/>
        <v>0</v>
      </c>
      <c r="N4956" s="1">
        <f t="shared" si="393"/>
        <v>6</v>
      </c>
    </row>
    <row r="4957" spans="1:14" ht="15.75" thickBot="1" x14ac:dyDescent="0.25">
      <c r="A4957" s="26">
        <v>890506</v>
      </c>
      <c r="B4957" s="558">
        <v>890506</v>
      </c>
      <c r="C4957" s="559" t="s">
        <v>2156</v>
      </c>
      <c r="D4957" s="560">
        <f>IF(ISERROR(VLOOKUP(A4957,'CGN-2015-001'!A4956:I10103,4,0)),0,VLOOKUP(A4957,'CGN-2015-001'!A4956:I10103,4,0))</f>
        <v>-12179930524</v>
      </c>
      <c r="E4957" s="561">
        <f>IF(ISERROR(VLOOKUP(A4957,[3]Hoja1!$A$1:$F$369,4,0)),0,VLOOKUP(A4957,[3]Hoja1!$A$1:$F$369,4,0))</f>
        <v>0</v>
      </c>
      <c r="F4957" s="562">
        <f>IF(ISERROR(VLOOKUP(A4957,[3]Hoja1!$A$1:$F$369,5,0)),0,VLOOKUP(A4957,[3]Hoja1!$A$1:$F$369,5,0))</f>
        <v>14202800</v>
      </c>
      <c r="G4957" s="563">
        <f>IF(ISERROR(VLOOKUP(A4957,'CGN-2015-001'!A4956:I10103,7,0)),0,VLOOKUP(A4957,'CGN-2015-001'!A4956:I10103,7,0))</f>
        <v>-18691612424</v>
      </c>
      <c r="H4957" s="115">
        <v>0</v>
      </c>
      <c r="I4957" s="562">
        <f>+G4957</f>
        <v>-18691612424</v>
      </c>
      <c r="J4957" s="564">
        <f t="shared" si="389"/>
        <v>6511681900</v>
      </c>
      <c r="K4957" s="565">
        <f t="shared" si="390"/>
        <v>-0.34837454106629195</v>
      </c>
      <c r="L4957" s="31">
        <f t="shared" si="391"/>
        <v>0</v>
      </c>
      <c r="M4957" s="1">
        <f t="shared" si="392"/>
        <v>1</v>
      </c>
      <c r="N4957" s="1">
        <f t="shared" si="393"/>
        <v>6</v>
      </c>
    </row>
    <row r="4958" spans="1:14" ht="16.5" hidden="1" customHeight="1" thickBot="1" x14ac:dyDescent="0.3">
      <c r="A4958" s="26">
        <v>890508</v>
      </c>
      <c r="B4958" s="126">
        <v>890508</v>
      </c>
      <c r="C4958" s="127" t="s">
        <v>2157</v>
      </c>
      <c r="D4958" s="99">
        <f>IF(ISERROR(VLOOKUP(A4958,'CGN-2015-001'!A4957:I10104,4,0)),0,VLOOKUP(A4958,'CGN-2015-001'!A4957:I10104,4,0))</f>
        <v>0</v>
      </c>
      <c r="E4958" s="45">
        <f>IF(ISERROR(VLOOKUP(A4958,[3]Hoja1!$A$1:$F$369,4,0)),0,VLOOKUP(A4958,[3]Hoja1!$A$1:$F$369,4,0))</f>
        <v>0</v>
      </c>
      <c r="F4958" s="45">
        <f>IF(ISERROR(VLOOKUP(A4958,[3]Hoja1!$A$1:$F$369,5,0)),0,VLOOKUP(A4958,[3]Hoja1!$A$1:$F$369,5,0))</f>
        <v>0</v>
      </c>
      <c r="G4958" s="102">
        <f>IF(ISERROR(VLOOKUP(A4958,'CGN-2015-001'!A4957:I10104,7,0)),0,VLOOKUP(A4958,'CGN-2015-001'!A4957:I10104,7,0))</f>
        <v>0</v>
      </c>
      <c r="H4958" s="44"/>
      <c r="I4958" s="46"/>
      <c r="J4958" s="113">
        <f t="shared" si="389"/>
        <v>0</v>
      </c>
      <c r="K4958" s="114">
        <f t="shared" si="390"/>
        <v>0</v>
      </c>
      <c r="L4958" s="31">
        <f t="shared" si="391"/>
        <v>0</v>
      </c>
      <c r="M4958" s="1">
        <f t="shared" si="392"/>
        <v>0</v>
      </c>
      <c r="N4958" s="1">
        <f t="shared" si="393"/>
        <v>6</v>
      </c>
    </row>
    <row r="4959" spans="1:14" ht="16.5" hidden="1" customHeight="1" thickBot="1" x14ac:dyDescent="0.3">
      <c r="A4959" s="26">
        <v>890509</v>
      </c>
      <c r="B4959" s="42">
        <v>890509</v>
      </c>
      <c r="C4959" s="43" t="s">
        <v>1184</v>
      </c>
      <c r="D4959" s="99">
        <f>IF(ISERROR(VLOOKUP(A4959,'CGN-2015-001'!A4958:I10105,4,0)),0,VLOOKUP(A4959,'CGN-2015-001'!A4958:I10105,4,0))</f>
        <v>0</v>
      </c>
      <c r="E4959" s="45">
        <f>IF(ISERROR(VLOOKUP(A4959,[3]Hoja1!$A$1:$F$369,4,0)),0,VLOOKUP(A4959,[3]Hoja1!$A$1:$F$369,4,0))</f>
        <v>0</v>
      </c>
      <c r="F4959" s="45">
        <f>IF(ISERROR(VLOOKUP(A4959,[3]Hoja1!$A$1:$F$369,5,0)),0,VLOOKUP(A4959,[3]Hoja1!$A$1:$F$369,5,0))</f>
        <v>0</v>
      </c>
      <c r="G4959" s="102">
        <f>IF(ISERROR(VLOOKUP(A4959,'CGN-2015-001'!A4958:I10105,7,0)),0,VLOOKUP(A4959,'CGN-2015-001'!A4958:I10105,7,0))</f>
        <v>0</v>
      </c>
      <c r="H4959" s="44"/>
      <c r="I4959" s="46"/>
      <c r="J4959" s="113">
        <f t="shared" si="389"/>
        <v>0</v>
      </c>
      <c r="K4959" s="114">
        <f t="shared" si="390"/>
        <v>0</v>
      </c>
      <c r="L4959" s="31">
        <f t="shared" si="391"/>
        <v>0</v>
      </c>
      <c r="M4959" s="1">
        <f t="shared" si="392"/>
        <v>0</v>
      </c>
      <c r="N4959" s="1">
        <f t="shared" si="393"/>
        <v>6</v>
      </c>
    </row>
    <row r="4960" spans="1:14" ht="16.5" hidden="1" customHeight="1" thickBot="1" x14ac:dyDescent="0.3">
      <c r="A4960" s="26">
        <v>890512</v>
      </c>
      <c r="B4960" s="42">
        <v>890512</v>
      </c>
      <c r="C4960" s="43" t="s">
        <v>2158</v>
      </c>
      <c r="D4960" s="99">
        <f>IF(ISERROR(VLOOKUP(A4960,'CGN-2015-001'!A4959:I10106,4,0)),0,VLOOKUP(A4960,'CGN-2015-001'!A4959:I10106,4,0))</f>
        <v>0</v>
      </c>
      <c r="E4960" s="45">
        <f>IF(ISERROR(VLOOKUP(A4960,[3]Hoja1!$A$1:$F$369,4,0)),0,VLOOKUP(A4960,[3]Hoja1!$A$1:$F$369,4,0))</f>
        <v>0</v>
      </c>
      <c r="F4960" s="45">
        <f>IF(ISERROR(VLOOKUP(A4960,[3]Hoja1!$A$1:$F$369,5,0)),0,VLOOKUP(A4960,[3]Hoja1!$A$1:$F$369,5,0))</f>
        <v>0</v>
      </c>
      <c r="G4960" s="102">
        <f>IF(ISERROR(VLOOKUP(A4960,'CGN-2015-001'!A4959:I10106,7,0)),0,VLOOKUP(A4960,'CGN-2015-001'!A4959:I10106,7,0))</f>
        <v>0</v>
      </c>
      <c r="H4960" s="44"/>
      <c r="I4960" s="46"/>
      <c r="J4960" s="113">
        <f t="shared" si="389"/>
        <v>0</v>
      </c>
      <c r="K4960" s="114">
        <f t="shared" si="390"/>
        <v>0</v>
      </c>
      <c r="L4960" s="31">
        <f t="shared" si="391"/>
        <v>0</v>
      </c>
      <c r="M4960" s="1">
        <f t="shared" si="392"/>
        <v>0</v>
      </c>
      <c r="N4960" s="1">
        <f t="shared" si="393"/>
        <v>6</v>
      </c>
    </row>
    <row r="4961" spans="1:14" ht="16.5" hidden="1" customHeight="1" thickBot="1" x14ac:dyDescent="0.3">
      <c r="A4961" s="26">
        <v>890513</v>
      </c>
      <c r="B4961" s="120">
        <v>890513</v>
      </c>
      <c r="C4961" s="121" t="s">
        <v>1907</v>
      </c>
      <c r="D4961" s="99">
        <f>IF(ISERROR(VLOOKUP(A4961,'CGN-2015-001'!A4960:I10107,4,0)),0,VLOOKUP(A4961,'CGN-2015-001'!A4960:I10107,4,0))</f>
        <v>0</v>
      </c>
      <c r="E4961" s="45">
        <f>IF(ISERROR(VLOOKUP(A4961,[3]Hoja1!$A$1:$F$369,4,0)),0,VLOOKUP(A4961,[3]Hoja1!$A$1:$F$369,4,0))</f>
        <v>0</v>
      </c>
      <c r="F4961" s="45">
        <f>IF(ISERROR(VLOOKUP(A4961,[3]Hoja1!$A$1:$F$369,5,0)),0,VLOOKUP(A4961,[3]Hoja1!$A$1:$F$369,5,0))</f>
        <v>0</v>
      </c>
      <c r="G4961" s="102">
        <f>IF(ISERROR(VLOOKUP(A4961,'CGN-2015-001'!A4960:I10107,7,0)),0,VLOOKUP(A4961,'CGN-2015-001'!A4960:I10107,7,0))</f>
        <v>0</v>
      </c>
      <c r="H4961" s="44"/>
      <c r="I4961" s="46"/>
      <c r="J4961" s="113">
        <f t="shared" si="389"/>
        <v>0</v>
      </c>
      <c r="K4961" s="114">
        <f t="shared" si="390"/>
        <v>0</v>
      </c>
      <c r="L4961" s="31">
        <f t="shared" si="391"/>
        <v>0</v>
      </c>
      <c r="M4961" s="1">
        <f t="shared" si="392"/>
        <v>0</v>
      </c>
      <c r="N4961" s="1">
        <f t="shared" si="393"/>
        <v>6</v>
      </c>
    </row>
    <row r="4962" spans="1:14" ht="15.75" thickBot="1" x14ac:dyDescent="0.25">
      <c r="A4962" s="26">
        <v>890590</v>
      </c>
      <c r="B4962" s="558">
        <v>890590</v>
      </c>
      <c r="C4962" s="559" t="s">
        <v>2159</v>
      </c>
      <c r="D4962" s="560">
        <f>IF(ISERROR(VLOOKUP(A4962,'CGN-2015-001'!A4961:I10108,4,0)),0,VLOOKUP(A4962,'CGN-2015-001'!A4961:I10108,4,0))</f>
        <v>-1241660016.29</v>
      </c>
      <c r="E4962" s="561">
        <f>IF(ISERROR(VLOOKUP(A4962,[3]Hoja1!$A$1:$F$369,4,0)),0,VLOOKUP(A4962,[3]Hoja1!$A$1:$F$369,4,0))</f>
        <v>0</v>
      </c>
      <c r="F4962" s="562">
        <f>IF(ISERROR(VLOOKUP(A4962,[3]Hoja1!$A$1:$F$369,5,0)),0,VLOOKUP(A4962,[3]Hoja1!$A$1:$F$369,5,0))</f>
        <v>0</v>
      </c>
      <c r="G4962" s="563">
        <f>IF(ISERROR(VLOOKUP(A4962,'CGN-2015-001'!A4961:I10108,7,0)),0,VLOOKUP(A4962,'CGN-2015-001'!A4961:I10108,7,0))</f>
        <v>-1246000619.29</v>
      </c>
      <c r="H4962" s="115">
        <v>0</v>
      </c>
      <c r="I4962" s="562">
        <f>+G4962</f>
        <v>-1246000619.29</v>
      </c>
      <c r="J4962" s="564">
        <f t="shared" si="389"/>
        <v>4340603</v>
      </c>
      <c r="K4962" s="565">
        <f t="shared" si="390"/>
        <v>-3.4836282846097966E-3</v>
      </c>
      <c r="L4962" s="31">
        <f t="shared" si="391"/>
        <v>0</v>
      </c>
      <c r="M4962" s="1">
        <f t="shared" si="392"/>
        <v>1</v>
      </c>
      <c r="N4962" s="1">
        <f t="shared" si="393"/>
        <v>6</v>
      </c>
    </row>
    <row r="4963" spans="1:14" ht="16.5" hidden="1" customHeight="1" thickBot="1" x14ac:dyDescent="0.3">
      <c r="A4963" s="26">
        <v>8910</v>
      </c>
      <c r="B4963" s="118">
        <v>891000</v>
      </c>
      <c r="C4963" s="119" t="s">
        <v>2160</v>
      </c>
      <c r="D4963" s="99">
        <f>IF(ISERROR(VLOOKUP(A4963,'CGN-2015-001'!A4962:I10109,4,0)),0,VLOOKUP(A4963,'CGN-2015-001'!A4962:I10109,4,0))</f>
        <v>0</v>
      </c>
      <c r="E4963" s="40">
        <f>IF(ISERROR(VLOOKUP(A4963,[3]Hoja1!$A$1:$F$369,4,0)),0,VLOOKUP(A4963,[3]Hoja1!$A$1:$F$369,4,0))</f>
        <v>0</v>
      </c>
      <c r="F4963" s="40">
        <f>IF(ISERROR(VLOOKUP(A4963,[3]Hoja1!$A$1:$F$369,5,0)),0,VLOOKUP(A4963,[3]Hoja1!$A$1:$F$369,5,0))</f>
        <v>0</v>
      </c>
      <c r="G4963" s="102">
        <f>IF(ISERROR(VLOOKUP(A4963,'CGN-2015-001'!A4962:I10109,7,0)),0,VLOOKUP(A4963,'CGN-2015-001'!A4962:I10109,7,0))</f>
        <v>0</v>
      </c>
      <c r="H4963" s="50"/>
      <c r="I4963" s="51"/>
      <c r="J4963" s="113">
        <f t="shared" si="389"/>
        <v>0</v>
      </c>
      <c r="K4963" s="114">
        <f t="shared" si="390"/>
        <v>0</v>
      </c>
      <c r="L4963" s="31">
        <f t="shared" si="391"/>
        <v>0</v>
      </c>
      <c r="M4963" s="1">
        <f t="shared" si="392"/>
        <v>0</v>
      </c>
      <c r="N4963" s="1">
        <f t="shared" si="393"/>
        <v>4</v>
      </c>
    </row>
    <row r="4964" spans="1:14" ht="16.5" hidden="1" customHeight="1" thickBot="1" x14ac:dyDescent="0.3">
      <c r="A4964" s="26">
        <v>891001</v>
      </c>
      <c r="B4964" s="120">
        <v>891001</v>
      </c>
      <c r="C4964" s="121" t="s">
        <v>2161</v>
      </c>
      <c r="D4964" s="99">
        <f>IF(ISERROR(VLOOKUP(A4964,'CGN-2015-001'!A4963:I10110,4,0)),0,VLOOKUP(A4964,'CGN-2015-001'!A4963:I10110,4,0))</f>
        <v>0</v>
      </c>
      <c r="E4964" s="45">
        <f>IF(ISERROR(VLOOKUP(A4964,[3]Hoja1!$A$1:$F$369,4,0)),0,VLOOKUP(A4964,[3]Hoja1!$A$1:$F$369,4,0))</f>
        <v>0</v>
      </c>
      <c r="F4964" s="45">
        <f>IF(ISERROR(VLOOKUP(A4964,[3]Hoja1!$A$1:$F$369,5,0)),0,VLOOKUP(A4964,[3]Hoja1!$A$1:$F$369,5,0))</f>
        <v>0</v>
      </c>
      <c r="G4964" s="102">
        <f>IF(ISERROR(VLOOKUP(A4964,'CGN-2015-001'!A4963:I10110,7,0)),0,VLOOKUP(A4964,'CGN-2015-001'!A4963:I10110,7,0))</f>
        <v>0</v>
      </c>
      <c r="H4964" s="44"/>
      <c r="I4964" s="46"/>
      <c r="J4964" s="113">
        <f t="shared" si="389"/>
        <v>0</v>
      </c>
      <c r="K4964" s="114">
        <f t="shared" si="390"/>
        <v>0</v>
      </c>
      <c r="L4964" s="31">
        <f t="shared" si="391"/>
        <v>0</v>
      </c>
      <c r="M4964" s="1">
        <f t="shared" si="392"/>
        <v>0</v>
      </c>
      <c r="N4964" s="1">
        <f t="shared" si="393"/>
        <v>6</v>
      </c>
    </row>
    <row r="4965" spans="1:14" ht="16.5" hidden="1" customHeight="1" thickBot="1" x14ac:dyDescent="0.3">
      <c r="A4965" s="26">
        <v>8915</v>
      </c>
      <c r="B4965" s="122">
        <v>891500</v>
      </c>
      <c r="C4965" s="123" t="s">
        <v>2162</v>
      </c>
      <c r="D4965" s="468">
        <f>IF(ISERROR(VLOOKUP(A4965,'CGN-2015-001'!A4964:I10111,4,0)),0,VLOOKUP(A4965,'CGN-2015-001'!A4964:I10111,4,0))</f>
        <v>-87064406224.190002</v>
      </c>
      <c r="E4965" s="109">
        <f>IF(ISERROR(VLOOKUP(A4965,[3]Hoja1!$A$1:$F$369,4,0)),0,VLOOKUP(A4965,[3]Hoja1!$A$1:$F$369,4,0))</f>
        <v>0</v>
      </c>
      <c r="F4965" s="110">
        <f>IF(ISERROR(VLOOKUP(A4965,[3]Hoja1!$A$1:$F$369,5,0)),0,VLOOKUP(A4965,[3]Hoja1!$A$1:$F$369,5,0))</f>
        <v>695801160.61000001</v>
      </c>
      <c r="G4965" s="469">
        <f>IF(ISERROR(VLOOKUP(A4965,'CGN-2015-001'!A4964:I10111,7,0)),0,VLOOKUP(A4965,'CGN-2015-001'!A4964:I10111,7,0))</f>
        <v>-87428014104.339996</v>
      </c>
      <c r="H4965" s="109">
        <v>0</v>
      </c>
      <c r="I4965" s="110">
        <f>+I4966+I4970+I4975+I4976</f>
        <v>-87428014104.339996</v>
      </c>
      <c r="J4965" s="472">
        <f t="shared" si="389"/>
        <v>363607880.1499939</v>
      </c>
      <c r="K4965" s="473">
        <f t="shared" si="390"/>
        <v>-4.1589401735243614E-3</v>
      </c>
      <c r="L4965" s="31">
        <f t="shared" si="391"/>
        <v>0</v>
      </c>
      <c r="M4965" s="1">
        <f t="shared" si="392"/>
        <v>1</v>
      </c>
      <c r="N4965" s="1">
        <f t="shared" si="393"/>
        <v>4</v>
      </c>
    </row>
    <row r="4966" spans="1:14" ht="15.75" customHeight="1" thickBot="1" x14ac:dyDescent="0.25">
      <c r="A4966" s="26">
        <v>891502</v>
      </c>
      <c r="B4966" s="568">
        <v>891502</v>
      </c>
      <c r="C4966" s="569" t="s">
        <v>2163</v>
      </c>
      <c r="D4966" s="560">
        <f>IF(ISERROR(VLOOKUP(A4966,'CGN-2015-001'!A4965:I10112,4,0)),0,VLOOKUP(A4966,'CGN-2015-001'!A4965:I10112,4,0))</f>
        <v>-1058818.5</v>
      </c>
      <c r="E4966" s="561">
        <f>IF(ISERROR(VLOOKUP(A4966,[3]Hoja1!$A$1:$F$369,4,0)),0,VLOOKUP(A4966,[3]Hoja1!$A$1:$F$369,4,0))</f>
        <v>0</v>
      </c>
      <c r="F4966" s="562">
        <f>IF(ISERROR(VLOOKUP(A4966,[3]Hoja1!$A$1:$F$369,5,0)),0,VLOOKUP(A4966,[3]Hoja1!$A$1:$F$369,5,0))</f>
        <v>0</v>
      </c>
      <c r="G4966" s="563">
        <f>IF(ISERROR(VLOOKUP(A4966,'CGN-2015-001'!A4965:I10112,7,0)),0,VLOOKUP(A4966,'CGN-2015-001'!A4965:I10112,7,0))</f>
        <v>-1058818.5</v>
      </c>
      <c r="H4966" s="115">
        <v>0</v>
      </c>
      <c r="I4966" s="562">
        <f>+G4966</f>
        <v>-1058818.5</v>
      </c>
      <c r="J4966" s="572">
        <f t="shared" si="389"/>
        <v>0</v>
      </c>
      <c r="K4966" s="573">
        <f t="shared" si="390"/>
        <v>0</v>
      </c>
      <c r="L4966" s="31">
        <f t="shared" si="391"/>
        <v>0</v>
      </c>
      <c r="M4966" s="1">
        <f t="shared" si="392"/>
        <v>1</v>
      </c>
      <c r="N4966" s="1">
        <f t="shared" si="393"/>
        <v>6</v>
      </c>
    </row>
    <row r="4967" spans="1:14" ht="16.5" hidden="1" customHeight="1" thickBot="1" x14ac:dyDescent="0.3">
      <c r="A4967" s="26">
        <v>891503</v>
      </c>
      <c r="B4967" s="126">
        <v>891503</v>
      </c>
      <c r="C4967" s="127" t="s">
        <v>2164</v>
      </c>
      <c r="D4967" s="99">
        <f>IF(ISERROR(VLOOKUP(A4967,'CGN-2015-001'!A4966:I10113,4,0)),0,VLOOKUP(A4967,'CGN-2015-001'!A4966:I10113,4,0))</f>
        <v>0</v>
      </c>
      <c r="E4967" s="45">
        <f>IF(ISERROR(VLOOKUP(A4967,[3]Hoja1!$A$1:$F$369,4,0)),0,VLOOKUP(A4967,[3]Hoja1!$A$1:$F$369,4,0))</f>
        <v>0</v>
      </c>
      <c r="F4967" s="45">
        <f>IF(ISERROR(VLOOKUP(A4967,[3]Hoja1!$A$1:$F$369,5,0)),0,VLOOKUP(A4967,[3]Hoja1!$A$1:$F$369,5,0))</f>
        <v>0</v>
      </c>
      <c r="G4967" s="102">
        <f>IF(ISERROR(VLOOKUP(A4967,'CGN-2015-001'!A4966:I10113,7,0)),0,VLOOKUP(A4967,'CGN-2015-001'!A4966:I10113,7,0))</f>
        <v>0</v>
      </c>
      <c r="H4967" s="44"/>
      <c r="I4967" s="46"/>
      <c r="J4967" s="113">
        <f t="shared" si="389"/>
        <v>0</v>
      </c>
      <c r="K4967" s="114">
        <f t="shared" si="390"/>
        <v>0</v>
      </c>
      <c r="L4967" s="31">
        <f t="shared" si="391"/>
        <v>0</v>
      </c>
      <c r="M4967" s="1">
        <f t="shared" si="392"/>
        <v>0</v>
      </c>
      <c r="N4967" s="1">
        <f t="shared" si="393"/>
        <v>6</v>
      </c>
    </row>
    <row r="4968" spans="1:14" ht="16.5" hidden="1" customHeight="1" thickBot="1" x14ac:dyDescent="0.3">
      <c r="A4968" s="26">
        <v>891504</v>
      </c>
      <c r="B4968" s="42">
        <v>891504</v>
      </c>
      <c r="C4968" s="43" t="s">
        <v>2165</v>
      </c>
      <c r="D4968" s="99">
        <f>IF(ISERROR(VLOOKUP(A4968,'CGN-2015-001'!A4967:I10114,4,0)),0,VLOOKUP(A4968,'CGN-2015-001'!A4967:I10114,4,0))</f>
        <v>0</v>
      </c>
      <c r="E4968" s="45">
        <f>IF(ISERROR(VLOOKUP(A4968,[3]Hoja1!$A$1:$F$369,4,0)),0,VLOOKUP(A4968,[3]Hoja1!$A$1:$F$369,4,0))</f>
        <v>0</v>
      </c>
      <c r="F4968" s="45">
        <f>IF(ISERROR(VLOOKUP(A4968,[3]Hoja1!$A$1:$F$369,5,0)),0,VLOOKUP(A4968,[3]Hoja1!$A$1:$F$369,5,0))</f>
        <v>0</v>
      </c>
      <c r="G4968" s="102">
        <f>IF(ISERROR(VLOOKUP(A4968,'CGN-2015-001'!A4967:I10114,7,0)),0,VLOOKUP(A4968,'CGN-2015-001'!A4967:I10114,7,0))</f>
        <v>0</v>
      </c>
      <c r="H4968" s="44"/>
      <c r="I4968" s="46"/>
      <c r="J4968" s="113">
        <f t="shared" si="389"/>
        <v>0</v>
      </c>
      <c r="K4968" s="114">
        <f t="shared" si="390"/>
        <v>0</v>
      </c>
      <c r="L4968" s="31">
        <f t="shared" si="391"/>
        <v>0</v>
      </c>
      <c r="M4968" s="1">
        <f t="shared" si="392"/>
        <v>0</v>
      </c>
      <c r="N4968" s="1">
        <f t="shared" si="393"/>
        <v>6</v>
      </c>
    </row>
    <row r="4969" spans="1:14" ht="16.5" hidden="1" customHeight="1" thickBot="1" x14ac:dyDescent="0.3">
      <c r="A4969" s="26">
        <v>891505</v>
      </c>
      <c r="B4969" s="120">
        <v>891505</v>
      </c>
      <c r="C4969" s="121" t="s">
        <v>2099</v>
      </c>
      <c r="D4969" s="99">
        <f>IF(ISERROR(VLOOKUP(A4969,'CGN-2015-001'!A4968:I10115,4,0)),0,VLOOKUP(A4969,'CGN-2015-001'!A4968:I10115,4,0))</f>
        <v>0</v>
      </c>
      <c r="E4969" s="45">
        <f>IF(ISERROR(VLOOKUP(A4969,[3]Hoja1!$A$1:$F$369,4,0)),0,VLOOKUP(A4969,[3]Hoja1!$A$1:$F$369,4,0))</f>
        <v>0</v>
      </c>
      <c r="F4969" s="45">
        <f>IF(ISERROR(VLOOKUP(A4969,[3]Hoja1!$A$1:$F$369,5,0)),0,VLOOKUP(A4969,[3]Hoja1!$A$1:$F$369,5,0))</f>
        <v>0</v>
      </c>
      <c r="G4969" s="102">
        <f>IF(ISERROR(VLOOKUP(A4969,'CGN-2015-001'!A4968:I10115,7,0)),0,VLOOKUP(A4969,'CGN-2015-001'!A4968:I10115,7,0))</f>
        <v>0</v>
      </c>
      <c r="H4969" s="44"/>
      <c r="I4969" s="46"/>
      <c r="J4969" s="113">
        <f t="shared" si="389"/>
        <v>0</v>
      </c>
      <c r="K4969" s="114">
        <f t="shared" si="390"/>
        <v>0</v>
      </c>
      <c r="L4969" s="31">
        <f t="shared" si="391"/>
        <v>0</v>
      </c>
      <c r="M4969" s="1">
        <f t="shared" si="392"/>
        <v>0</v>
      </c>
      <c r="N4969" s="1">
        <f t="shared" si="393"/>
        <v>6</v>
      </c>
    </row>
    <row r="4970" spans="1:14" ht="15.75" thickBot="1" x14ac:dyDescent="0.25">
      <c r="A4970" s="26">
        <v>891506</v>
      </c>
      <c r="B4970" s="558">
        <v>891506</v>
      </c>
      <c r="C4970" s="559" t="s">
        <v>2166</v>
      </c>
      <c r="D4970" s="560">
        <f>IF(ISERROR(VLOOKUP(A4970,'CGN-2015-001'!A4969:I10116,4,0)),0,VLOOKUP(A4970,'CGN-2015-001'!A4969:I10116,4,0))</f>
        <v>-854343268.15999997</v>
      </c>
      <c r="E4970" s="561">
        <f>IF(ISERROR(VLOOKUP(A4970,[3]Hoja1!$A$1:$F$369,4,0)),0,VLOOKUP(A4970,[3]Hoja1!$A$1:$F$369,4,0))</f>
        <v>0</v>
      </c>
      <c r="F4970" s="562">
        <f>IF(ISERROR(VLOOKUP(A4970,[3]Hoja1!$A$1:$F$369,5,0)),0,VLOOKUP(A4970,[3]Hoja1!$A$1:$F$369,5,0))</f>
        <v>695801160.61000001</v>
      </c>
      <c r="G4970" s="563">
        <f>IF(ISERROR(VLOOKUP(A4970,'CGN-2015-001'!A4969:I10116,7,0)),0,VLOOKUP(A4970,'CGN-2015-001'!A4969:I10116,7,0))</f>
        <v>-1217951148.3099999</v>
      </c>
      <c r="H4970" s="115">
        <v>0</v>
      </c>
      <c r="I4970" s="562">
        <f>+G4970</f>
        <v>-1217951148.3099999</v>
      </c>
      <c r="J4970" s="564">
        <f t="shared" si="389"/>
        <v>363607880.14999998</v>
      </c>
      <c r="K4970" s="565">
        <f t="shared" si="390"/>
        <v>-0.29854061113578623</v>
      </c>
      <c r="L4970" s="31">
        <f t="shared" si="391"/>
        <v>0</v>
      </c>
      <c r="M4970" s="1">
        <f t="shared" si="392"/>
        <v>1</v>
      </c>
      <c r="N4970" s="1">
        <f t="shared" si="393"/>
        <v>6</v>
      </c>
    </row>
    <row r="4971" spans="1:14" ht="16.5" hidden="1" thickBot="1" x14ac:dyDescent="0.3">
      <c r="A4971" s="26">
        <v>891508</v>
      </c>
      <c r="B4971" s="126">
        <v>891508</v>
      </c>
      <c r="C4971" s="127" t="s">
        <v>2167</v>
      </c>
      <c r="D4971" s="99">
        <f>IF(ISERROR(VLOOKUP(A4971,'CGN-2015-001'!A4970:I10117,4,0)),0,VLOOKUP(A4971,'CGN-2015-001'!A4970:I10117,4,0))</f>
        <v>0</v>
      </c>
      <c r="E4971" s="45">
        <f>IF(ISERROR(VLOOKUP(A4971,[3]Hoja1!$A$1:$F$369,4,0)),0,VLOOKUP(A4971,[3]Hoja1!$A$1:$F$369,4,0))</f>
        <v>0</v>
      </c>
      <c r="F4971" s="45">
        <f>IF(ISERROR(VLOOKUP(A4971,[3]Hoja1!$A$1:$F$369,5,0)),0,VLOOKUP(A4971,[3]Hoja1!$A$1:$F$369,5,0))</f>
        <v>0</v>
      </c>
      <c r="G4971" s="102">
        <f>IF(ISERROR(VLOOKUP(A4971,'CGN-2015-001'!A4970:I10117,7,0)),0,VLOOKUP(A4971,'CGN-2015-001'!A4970:I10117,7,0))</f>
        <v>0</v>
      </c>
      <c r="H4971" s="44"/>
      <c r="I4971" s="46"/>
      <c r="J4971" s="113">
        <f t="shared" si="389"/>
        <v>0</v>
      </c>
      <c r="K4971" s="114">
        <f t="shared" si="390"/>
        <v>0</v>
      </c>
      <c r="L4971" s="31">
        <f t="shared" si="391"/>
        <v>0</v>
      </c>
      <c r="M4971" s="1">
        <f t="shared" si="392"/>
        <v>0</v>
      </c>
      <c r="N4971" s="1">
        <f t="shared" si="393"/>
        <v>6</v>
      </c>
    </row>
    <row r="4972" spans="1:14" ht="16.5" hidden="1" customHeight="1" thickBot="1" x14ac:dyDescent="0.3">
      <c r="A4972" s="26">
        <v>891513</v>
      </c>
      <c r="B4972" s="42">
        <v>891513</v>
      </c>
      <c r="C4972" s="43" t="s">
        <v>2168</v>
      </c>
      <c r="D4972" s="99">
        <f>IF(ISERROR(VLOOKUP(A4972,'CGN-2015-001'!A4971:I10118,4,0)),0,VLOOKUP(A4972,'CGN-2015-001'!A4971:I10118,4,0))</f>
        <v>0</v>
      </c>
      <c r="E4972" s="45">
        <f>IF(ISERROR(VLOOKUP(A4972,[3]Hoja1!$A$1:$F$369,4,0)),0,VLOOKUP(A4972,[3]Hoja1!$A$1:$F$369,4,0))</f>
        <v>0</v>
      </c>
      <c r="F4972" s="45">
        <f>IF(ISERROR(VLOOKUP(A4972,[3]Hoja1!$A$1:$F$369,5,0)),0,VLOOKUP(A4972,[3]Hoja1!$A$1:$F$369,5,0))</f>
        <v>0</v>
      </c>
      <c r="G4972" s="102">
        <f>IF(ISERROR(VLOOKUP(A4972,'CGN-2015-001'!A4971:I10118,7,0)),0,VLOOKUP(A4972,'CGN-2015-001'!A4971:I10118,7,0))</f>
        <v>0</v>
      </c>
      <c r="H4972" s="44"/>
      <c r="I4972" s="46"/>
      <c r="J4972" s="113">
        <f t="shared" si="389"/>
        <v>0</v>
      </c>
      <c r="K4972" s="114">
        <f t="shared" si="390"/>
        <v>0</v>
      </c>
      <c r="L4972" s="31">
        <f t="shared" si="391"/>
        <v>0</v>
      </c>
      <c r="M4972" s="1">
        <f t="shared" si="392"/>
        <v>0</v>
      </c>
      <c r="N4972" s="1">
        <f t="shared" si="393"/>
        <v>6</v>
      </c>
    </row>
    <row r="4973" spans="1:14" ht="16.5" hidden="1" customHeight="1" thickBot="1" x14ac:dyDescent="0.3">
      <c r="A4973" s="26">
        <v>891516</v>
      </c>
      <c r="B4973" s="42">
        <v>891516</v>
      </c>
      <c r="C4973" s="43" t="s">
        <v>2169</v>
      </c>
      <c r="D4973" s="99">
        <f>IF(ISERROR(VLOOKUP(A4973,'CGN-2015-001'!A4972:I10119,4,0)),0,VLOOKUP(A4973,'CGN-2015-001'!A4972:I10119,4,0))</f>
        <v>0</v>
      </c>
      <c r="E4973" s="45">
        <f>IF(ISERROR(VLOOKUP(A4973,[3]Hoja1!$A$1:$F$369,4,0)),0,VLOOKUP(A4973,[3]Hoja1!$A$1:$F$369,4,0))</f>
        <v>0</v>
      </c>
      <c r="F4973" s="45">
        <f>IF(ISERROR(VLOOKUP(A4973,[3]Hoja1!$A$1:$F$369,5,0)),0,VLOOKUP(A4973,[3]Hoja1!$A$1:$F$369,5,0))</f>
        <v>0</v>
      </c>
      <c r="G4973" s="102">
        <f>IF(ISERROR(VLOOKUP(A4973,'CGN-2015-001'!A4972:I10119,7,0)),0,VLOOKUP(A4973,'CGN-2015-001'!A4972:I10119,7,0))</f>
        <v>0</v>
      </c>
      <c r="H4973" s="44"/>
      <c r="I4973" s="46"/>
      <c r="J4973" s="113">
        <f t="shared" si="389"/>
        <v>0</v>
      </c>
      <c r="K4973" s="114">
        <f t="shared" si="390"/>
        <v>0</v>
      </c>
      <c r="L4973" s="31">
        <f t="shared" si="391"/>
        <v>0</v>
      </c>
      <c r="M4973" s="1">
        <f t="shared" si="392"/>
        <v>0</v>
      </c>
      <c r="N4973" s="1">
        <f t="shared" si="393"/>
        <v>6</v>
      </c>
    </row>
    <row r="4974" spans="1:14" ht="16.5" hidden="1" customHeight="1" thickBot="1" x14ac:dyDescent="0.3">
      <c r="A4974" s="26">
        <v>891517</v>
      </c>
      <c r="B4974" s="120">
        <v>891517</v>
      </c>
      <c r="C4974" s="121" t="s">
        <v>2170</v>
      </c>
      <c r="D4974" s="99">
        <f>IF(ISERROR(VLOOKUP(A4974,'CGN-2015-001'!A4973:I10120,4,0)),0,VLOOKUP(A4974,'CGN-2015-001'!A4973:I10120,4,0))</f>
        <v>0</v>
      </c>
      <c r="E4974" s="45">
        <f>IF(ISERROR(VLOOKUP(A4974,[3]Hoja1!$A$1:$F$369,4,0)),0,VLOOKUP(A4974,[3]Hoja1!$A$1:$F$369,4,0))</f>
        <v>0</v>
      </c>
      <c r="F4974" s="45">
        <f>IF(ISERROR(VLOOKUP(A4974,[3]Hoja1!$A$1:$F$369,5,0)),0,VLOOKUP(A4974,[3]Hoja1!$A$1:$F$369,5,0))</f>
        <v>0</v>
      </c>
      <c r="G4974" s="102">
        <f>IF(ISERROR(VLOOKUP(A4974,'CGN-2015-001'!A4973:I10120,7,0)),0,VLOOKUP(A4974,'CGN-2015-001'!A4973:I10120,7,0))</f>
        <v>0</v>
      </c>
      <c r="H4974" s="44"/>
      <c r="I4974" s="46"/>
      <c r="J4974" s="113">
        <f t="shared" si="389"/>
        <v>0</v>
      </c>
      <c r="K4974" s="114">
        <f t="shared" si="390"/>
        <v>0</v>
      </c>
      <c r="L4974" s="31">
        <f t="shared" si="391"/>
        <v>0</v>
      </c>
      <c r="M4974" s="1">
        <f t="shared" si="392"/>
        <v>0</v>
      </c>
      <c r="N4974" s="1">
        <f t="shared" si="393"/>
        <v>6</v>
      </c>
    </row>
    <row r="4975" spans="1:14" ht="15.75" thickBot="1" x14ac:dyDescent="0.25">
      <c r="A4975" s="26">
        <v>891518</v>
      </c>
      <c r="B4975" s="574">
        <v>891518</v>
      </c>
      <c r="C4975" s="575" t="s">
        <v>2171</v>
      </c>
      <c r="D4975" s="560">
        <f>IF(ISERROR(VLOOKUP(A4975,'CGN-2015-001'!A4974:I10121,4,0)),0,VLOOKUP(A4975,'CGN-2015-001'!A4974:I10121,4,0))</f>
        <v>-85773924864.740005</v>
      </c>
      <c r="E4975" s="561">
        <f>IF(ISERROR(VLOOKUP(A4975,[3]Hoja1!$A$1:$F$369,4,0)),0,VLOOKUP(A4975,[3]Hoja1!$A$1:$F$369,4,0))</f>
        <v>0</v>
      </c>
      <c r="F4975" s="562">
        <f>IF(ISERROR(VLOOKUP(A4975,[3]Hoja1!$A$1:$F$369,5,0)),0,VLOOKUP(A4975,[3]Hoja1!$A$1:$F$369,5,0))</f>
        <v>0</v>
      </c>
      <c r="G4975" s="563">
        <f>IF(ISERROR(VLOOKUP(A4975,'CGN-2015-001'!A4974:I10121,7,0)),0,VLOOKUP(A4975,'CGN-2015-001'!A4974:I10121,7,0))</f>
        <v>-85773924864.740005</v>
      </c>
      <c r="H4975" s="115">
        <v>0</v>
      </c>
      <c r="I4975" s="562">
        <f>+G4975</f>
        <v>-85773924864.740005</v>
      </c>
      <c r="J4975" s="576">
        <f t="shared" si="389"/>
        <v>0</v>
      </c>
      <c r="K4975" s="577">
        <f t="shared" si="390"/>
        <v>0</v>
      </c>
      <c r="L4975" s="31">
        <f t="shared" si="391"/>
        <v>0</v>
      </c>
      <c r="M4975" s="1">
        <f t="shared" si="392"/>
        <v>1</v>
      </c>
      <c r="N4975" s="1">
        <f t="shared" si="393"/>
        <v>6</v>
      </c>
    </row>
    <row r="4976" spans="1:14" ht="15.75" thickBot="1" x14ac:dyDescent="0.25">
      <c r="A4976" s="26">
        <v>891521</v>
      </c>
      <c r="B4976" s="568">
        <v>891521</v>
      </c>
      <c r="C4976" s="569" t="s">
        <v>2172</v>
      </c>
      <c r="D4976" s="560">
        <f>IF(ISERROR(VLOOKUP(A4976,'CGN-2015-001'!A4975:I10122,4,0)),0,VLOOKUP(A4976,'CGN-2015-001'!A4975:I10122,4,0))</f>
        <v>-435079272.79000002</v>
      </c>
      <c r="E4976" s="561">
        <f>IF(ISERROR(VLOOKUP(A4976,[3]Hoja1!$A$1:$F$369,4,0)),0,VLOOKUP(A4976,[3]Hoja1!$A$1:$F$369,4,0))</f>
        <v>0</v>
      </c>
      <c r="F4976" s="562">
        <f>IF(ISERROR(VLOOKUP(A4976,[3]Hoja1!$A$1:$F$369,5,0)),0,VLOOKUP(A4976,[3]Hoja1!$A$1:$F$369,5,0))</f>
        <v>0</v>
      </c>
      <c r="G4976" s="563">
        <f>IF(ISERROR(VLOOKUP(A4976,'CGN-2015-001'!A4975:I10122,7,0)),0,VLOOKUP(A4976,'CGN-2015-001'!A4975:I10122,7,0))</f>
        <v>-435079272.79000002</v>
      </c>
      <c r="H4976" s="115">
        <v>0</v>
      </c>
      <c r="I4976" s="562">
        <f>+G4976</f>
        <v>-435079272.79000002</v>
      </c>
      <c r="J4976" s="572">
        <f t="shared" si="389"/>
        <v>0</v>
      </c>
      <c r="K4976" s="573">
        <f t="shared" si="390"/>
        <v>0</v>
      </c>
      <c r="L4976" s="31">
        <f t="shared" si="391"/>
        <v>0</v>
      </c>
      <c r="M4976" s="1">
        <f t="shared" si="392"/>
        <v>1</v>
      </c>
      <c r="N4976" s="1">
        <f t="shared" si="393"/>
        <v>6</v>
      </c>
    </row>
    <row r="4977" spans="1:14" ht="16.5" hidden="1" customHeight="1" thickBot="1" x14ac:dyDescent="0.3">
      <c r="A4977" s="26">
        <v>891525</v>
      </c>
      <c r="B4977" s="126">
        <v>891525</v>
      </c>
      <c r="C4977" s="127" t="s">
        <v>2173</v>
      </c>
      <c r="D4977" s="99">
        <f>IF(ISERROR(VLOOKUP(A4977,'CGN-2015-001'!A4976:I10123,4,0)),0,VLOOKUP(A4977,'CGN-2015-001'!A4976:I10123,4,0))</f>
        <v>0</v>
      </c>
      <c r="E4977" s="45">
        <f>IF(ISERROR(VLOOKUP(A4977,[3]Hoja1!$A$1:$F$369,4,0)),0,VLOOKUP(A4977,[3]Hoja1!$A$1:$F$369,4,0))</f>
        <v>0</v>
      </c>
      <c r="F4977" s="45">
        <f>IF(ISERROR(VLOOKUP(A4977,[3]Hoja1!$A$1:$F$369,5,0)),0,VLOOKUP(A4977,[3]Hoja1!$A$1:$F$369,5,0))</f>
        <v>0</v>
      </c>
      <c r="G4977" s="102">
        <f>IF(ISERROR(VLOOKUP(A4977,'CGN-2015-001'!A4976:I10123,7,0)),0,VLOOKUP(A4977,'CGN-2015-001'!A4976:I10123,7,0))</f>
        <v>0</v>
      </c>
      <c r="H4977" s="44"/>
      <c r="I4977" s="46"/>
      <c r="J4977" s="113">
        <f t="shared" si="389"/>
        <v>0</v>
      </c>
      <c r="K4977" s="114">
        <f t="shared" si="390"/>
        <v>0</v>
      </c>
      <c r="L4977" s="31">
        <f t="shared" si="391"/>
        <v>0</v>
      </c>
      <c r="M4977" s="1">
        <f t="shared" si="392"/>
        <v>0</v>
      </c>
      <c r="N4977" s="1">
        <f t="shared" si="393"/>
        <v>6</v>
      </c>
    </row>
    <row r="4978" spans="1:14" ht="16.5" hidden="1" customHeight="1" thickBot="1" x14ac:dyDescent="0.3">
      <c r="A4978" s="26">
        <v>891526</v>
      </c>
      <c r="B4978" s="42">
        <v>891526</v>
      </c>
      <c r="C4978" s="43" t="s">
        <v>2085</v>
      </c>
      <c r="D4978" s="99">
        <f>IF(ISERROR(VLOOKUP(A4978,'CGN-2015-001'!A4977:I10124,4,0)),0,VLOOKUP(A4978,'CGN-2015-001'!A4977:I10124,4,0))</f>
        <v>0</v>
      </c>
      <c r="E4978" s="45">
        <f>IF(ISERROR(VLOOKUP(A4978,[3]Hoja1!$A$1:$F$369,4,0)),0,VLOOKUP(A4978,[3]Hoja1!$A$1:$F$369,4,0))</f>
        <v>0</v>
      </c>
      <c r="F4978" s="45">
        <f>IF(ISERROR(VLOOKUP(A4978,[3]Hoja1!$A$1:$F$369,5,0)),0,VLOOKUP(A4978,[3]Hoja1!$A$1:$F$369,5,0))</f>
        <v>0</v>
      </c>
      <c r="G4978" s="102">
        <f>IF(ISERROR(VLOOKUP(A4978,'CGN-2015-001'!A4977:I10124,7,0)),0,VLOOKUP(A4978,'CGN-2015-001'!A4977:I10124,7,0))</f>
        <v>0</v>
      </c>
      <c r="H4978" s="44"/>
      <c r="I4978" s="46"/>
      <c r="J4978" s="113">
        <f t="shared" si="389"/>
        <v>0</v>
      </c>
      <c r="K4978" s="114">
        <f t="shared" si="390"/>
        <v>0</v>
      </c>
      <c r="L4978" s="31">
        <f t="shared" si="391"/>
        <v>0</v>
      </c>
      <c r="M4978" s="1">
        <f t="shared" si="392"/>
        <v>0</v>
      </c>
      <c r="N4978" s="1">
        <f t="shared" si="393"/>
        <v>6</v>
      </c>
    </row>
    <row r="4979" spans="1:14" ht="16.5" hidden="1" customHeight="1" thickBot="1" x14ac:dyDescent="0.3">
      <c r="A4979" s="26">
        <v>891527</v>
      </c>
      <c r="B4979" s="42">
        <v>891527</v>
      </c>
      <c r="C4979" s="43" t="s">
        <v>2174</v>
      </c>
      <c r="D4979" s="99">
        <f>IF(ISERROR(VLOOKUP(A4979,'CGN-2015-001'!A4978:I10125,4,0)),0,VLOOKUP(A4979,'CGN-2015-001'!A4978:I10125,4,0))</f>
        <v>0</v>
      </c>
      <c r="E4979" s="45">
        <f>IF(ISERROR(VLOOKUP(A4979,[3]Hoja1!$A$1:$F$369,4,0)),0,VLOOKUP(A4979,[3]Hoja1!$A$1:$F$369,4,0))</f>
        <v>0</v>
      </c>
      <c r="F4979" s="45">
        <f>IF(ISERROR(VLOOKUP(A4979,[3]Hoja1!$A$1:$F$369,5,0)),0,VLOOKUP(A4979,[3]Hoja1!$A$1:$F$369,5,0))</f>
        <v>0</v>
      </c>
      <c r="G4979" s="102">
        <f>IF(ISERROR(VLOOKUP(A4979,'CGN-2015-001'!A4978:I10125,7,0)),0,VLOOKUP(A4979,'CGN-2015-001'!A4978:I10125,7,0))</f>
        <v>0</v>
      </c>
      <c r="H4979" s="44"/>
      <c r="I4979" s="46"/>
      <c r="J4979" s="113">
        <f t="shared" si="389"/>
        <v>0</v>
      </c>
      <c r="K4979" s="114">
        <f t="shared" si="390"/>
        <v>0</v>
      </c>
      <c r="L4979" s="31">
        <f t="shared" si="391"/>
        <v>0</v>
      </c>
      <c r="M4979" s="1">
        <f t="shared" si="392"/>
        <v>0</v>
      </c>
      <c r="N4979" s="1">
        <f t="shared" si="393"/>
        <v>6</v>
      </c>
    </row>
    <row r="4980" spans="1:14" ht="16.5" hidden="1" thickBot="1" x14ac:dyDescent="0.3">
      <c r="A4980" s="26">
        <v>891528</v>
      </c>
      <c r="B4980" s="42">
        <v>891528</v>
      </c>
      <c r="C4980" s="43" t="s">
        <v>2175</v>
      </c>
      <c r="D4980" s="99">
        <f>IF(ISERROR(VLOOKUP(A4980,'CGN-2015-001'!A4979:I10126,4,0)),0,VLOOKUP(A4980,'CGN-2015-001'!A4979:I10126,4,0))</f>
        <v>0</v>
      </c>
      <c r="E4980" s="45">
        <f>IF(ISERROR(VLOOKUP(A4980,[3]Hoja1!$A$1:$F$369,4,0)),0,VLOOKUP(A4980,[3]Hoja1!$A$1:$F$369,4,0))</f>
        <v>0</v>
      </c>
      <c r="F4980" s="45">
        <f>IF(ISERROR(VLOOKUP(A4980,[3]Hoja1!$A$1:$F$369,5,0)),0,VLOOKUP(A4980,[3]Hoja1!$A$1:$F$369,5,0))</f>
        <v>0</v>
      </c>
      <c r="G4980" s="102">
        <f>IF(ISERROR(VLOOKUP(A4980,'CGN-2015-001'!A4979:I10126,7,0)),0,VLOOKUP(A4980,'CGN-2015-001'!A4979:I10126,7,0))</f>
        <v>0</v>
      </c>
      <c r="H4980" s="44"/>
      <c r="I4980" s="46"/>
      <c r="J4980" s="113">
        <f t="shared" si="389"/>
        <v>0</v>
      </c>
      <c r="K4980" s="114">
        <f t="shared" si="390"/>
        <v>0</v>
      </c>
      <c r="L4980" s="31">
        <f t="shared" si="391"/>
        <v>0</v>
      </c>
      <c r="M4980" s="1">
        <f t="shared" si="392"/>
        <v>0</v>
      </c>
      <c r="N4980" s="1">
        <f t="shared" si="393"/>
        <v>6</v>
      </c>
    </row>
    <row r="4981" spans="1:14" ht="16.5" hidden="1" customHeight="1" thickBot="1" x14ac:dyDescent="0.3">
      <c r="A4981" s="26">
        <v>891569</v>
      </c>
      <c r="B4981" s="42">
        <v>891569</v>
      </c>
      <c r="C4981" s="43" t="s">
        <v>2176</v>
      </c>
      <c r="D4981" s="99">
        <f>IF(ISERROR(VLOOKUP(A4981,'CGN-2015-001'!A4980:I10127,4,0)),0,VLOOKUP(A4981,'CGN-2015-001'!A4980:I10127,4,0))</f>
        <v>0</v>
      </c>
      <c r="E4981" s="45">
        <f>IF(ISERROR(VLOOKUP(A4981,[3]Hoja1!$A$1:$F$369,4,0)),0,VLOOKUP(A4981,[3]Hoja1!$A$1:$F$369,4,0))</f>
        <v>0</v>
      </c>
      <c r="F4981" s="45">
        <f>IF(ISERROR(VLOOKUP(A4981,[3]Hoja1!$A$1:$F$369,5,0)),0,VLOOKUP(A4981,[3]Hoja1!$A$1:$F$369,5,0))</f>
        <v>0</v>
      </c>
      <c r="G4981" s="102">
        <f>IF(ISERROR(VLOOKUP(A4981,'CGN-2015-001'!A4980:I10127,7,0)),0,VLOOKUP(A4981,'CGN-2015-001'!A4980:I10127,7,0))</f>
        <v>0</v>
      </c>
      <c r="H4981" s="44"/>
      <c r="I4981" s="46"/>
      <c r="J4981" s="113">
        <f t="shared" si="389"/>
        <v>0</v>
      </c>
      <c r="K4981" s="114">
        <f t="shared" si="390"/>
        <v>0</v>
      </c>
      <c r="L4981" s="31">
        <f t="shared" si="391"/>
        <v>0</v>
      </c>
      <c r="M4981" s="1">
        <f t="shared" si="392"/>
        <v>0</v>
      </c>
      <c r="N4981" s="1">
        <f t="shared" si="393"/>
        <v>6</v>
      </c>
    </row>
    <row r="4982" spans="1:14" ht="16.5" hidden="1" customHeight="1" thickBot="1" x14ac:dyDescent="0.3">
      <c r="A4982" s="26">
        <v>891570</v>
      </c>
      <c r="B4982" s="42">
        <v>891570</v>
      </c>
      <c r="C4982" s="43" t="s">
        <v>2177</v>
      </c>
      <c r="D4982" s="99">
        <f>IF(ISERROR(VLOOKUP(A4982,'CGN-2015-001'!A4981:I10128,4,0)),0,VLOOKUP(A4982,'CGN-2015-001'!A4981:I10128,4,0))</f>
        <v>0</v>
      </c>
      <c r="E4982" s="45">
        <f>IF(ISERROR(VLOOKUP(A4982,[3]Hoja1!$A$1:$F$369,4,0)),0,VLOOKUP(A4982,[3]Hoja1!$A$1:$F$369,4,0))</f>
        <v>0</v>
      </c>
      <c r="F4982" s="45">
        <f>IF(ISERROR(VLOOKUP(A4982,[3]Hoja1!$A$1:$F$369,5,0)),0,VLOOKUP(A4982,[3]Hoja1!$A$1:$F$369,5,0))</f>
        <v>0</v>
      </c>
      <c r="G4982" s="102">
        <f>IF(ISERROR(VLOOKUP(A4982,'CGN-2015-001'!A4981:I10128,7,0)),0,VLOOKUP(A4982,'CGN-2015-001'!A4981:I10128,7,0))</f>
        <v>0</v>
      </c>
      <c r="H4982" s="44"/>
      <c r="I4982" s="46"/>
      <c r="J4982" s="113">
        <f t="shared" si="389"/>
        <v>0</v>
      </c>
      <c r="K4982" s="114">
        <f t="shared" si="390"/>
        <v>0</v>
      </c>
      <c r="L4982" s="31">
        <f t="shared" si="391"/>
        <v>0</v>
      </c>
      <c r="M4982" s="1">
        <f t="shared" si="392"/>
        <v>0</v>
      </c>
      <c r="N4982" s="1">
        <f t="shared" si="393"/>
        <v>6</v>
      </c>
    </row>
    <row r="4983" spans="1:14" ht="16.5" hidden="1" thickBot="1" x14ac:dyDescent="0.3">
      <c r="A4983" s="26">
        <v>891571</v>
      </c>
      <c r="B4983" s="42">
        <v>891571</v>
      </c>
      <c r="C4983" s="43" t="s">
        <v>2178</v>
      </c>
      <c r="D4983" s="99">
        <f>IF(ISERROR(VLOOKUP(A4983,'CGN-2015-001'!A4982:I10129,4,0)),0,VLOOKUP(A4983,'CGN-2015-001'!A4982:I10129,4,0))</f>
        <v>0</v>
      </c>
      <c r="E4983" s="45">
        <f>IF(ISERROR(VLOOKUP(A4983,[3]Hoja1!$A$1:$F$369,4,0)),0,VLOOKUP(A4983,[3]Hoja1!$A$1:$F$369,4,0))</f>
        <v>0</v>
      </c>
      <c r="F4983" s="45">
        <f>IF(ISERROR(VLOOKUP(A4983,[3]Hoja1!$A$1:$F$369,5,0)),0,VLOOKUP(A4983,[3]Hoja1!$A$1:$F$369,5,0))</f>
        <v>0</v>
      </c>
      <c r="G4983" s="102">
        <f>IF(ISERROR(VLOOKUP(A4983,'CGN-2015-001'!A4982:I10129,7,0)),0,VLOOKUP(A4983,'CGN-2015-001'!A4982:I10129,7,0))</f>
        <v>0</v>
      </c>
      <c r="H4983" s="44"/>
      <c r="I4983" s="46"/>
      <c r="J4983" s="113">
        <f t="shared" si="389"/>
        <v>0</v>
      </c>
      <c r="K4983" s="114">
        <f t="shared" si="390"/>
        <v>0</v>
      </c>
      <c r="L4983" s="31">
        <f t="shared" si="391"/>
        <v>0</v>
      </c>
      <c r="M4983" s="1">
        <f t="shared" si="392"/>
        <v>0</v>
      </c>
      <c r="N4983" s="1">
        <f t="shared" si="393"/>
        <v>6</v>
      </c>
    </row>
    <row r="4984" spans="1:14" ht="16.5" hidden="1" thickBot="1" x14ac:dyDescent="0.3">
      <c r="A4984" s="26">
        <v>891590</v>
      </c>
      <c r="B4984" s="120">
        <v>891590</v>
      </c>
      <c r="C4984" s="121" t="s">
        <v>2179</v>
      </c>
      <c r="D4984" s="99">
        <f>IF(ISERROR(VLOOKUP(A4984,'CGN-2015-001'!A4983:I10130,4,0)),0,VLOOKUP(A4984,'CGN-2015-001'!A4983:I10130,4,0))</f>
        <v>0</v>
      </c>
      <c r="E4984" s="45">
        <f>IF(ISERROR(VLOOKUP(A4984,[3]Hoja1!$A$1:$F$369,4,0)),0,VLOOKUP(A4984,[3]Hoja1!$A$1:$F$369,4,0))</f>
        <v>0</v>
      </c>
      <c r="F4984" s="45">
        <f>IF(ISERROR(VLOOKUP(A4984,[3]Hoja1!$A$1:$F$369,5,0)),0,VLOOKUP(A4984,[3]Hoja1!$A$1:$F$369,5,0))</f>
        <v>0</v>
      </c>
      <c r="G4984" s="102">
        <f>IF(ISERROR(VLOOKUP(A4984,'CGN-2015-001'!A4983:I10130,7,0)),0,VLOOKUP(A4984,'CGN-2015-001'!A4983:I10130,7,0))</f>
        <v>0</v>
      </c>
      <c r="H4984" s="44"/>
      <c r="I4984" s="46"/>
      <c r="J4984" s="113">
        <f t="shared" si="389"/>
        <v>0</v>
      </c>
      <c r="K4984" s="114">
        <f t="shared" si="390"/>
        <v>0</v>
      </c>
      <c r="L4984" s="31">
        <f t="shared" si="391"/>
        <v>0</v>
      </c>
      <c r="M4984" s="1">
        <f t="shared" si="392"/>
        <v>0</v>
      </c>
      <c r="N4984" s="1">
        <f t="shared" si="393"/>
        <v>6</v>
      </c>
    </row>
    <row r="4985" spans="1:14" ht="16.5" hidden="1" customHeight="1" thickBot="1" x14ac:dyDescent="0.3">
      <c r="A4985" s="26">
        <v>9</v>
      </c>
      <c r="B4985" s="27">
        <v>900000</v>
      </c>
      <c r="C4985" s="28" t="s">
        <v>2180</v>
      </c>
      <c r="D4985" s="99">
        <f>IF(ISERROR(VLOOKUP(A4985,'CGN-2015-001'!A4984:I10131,4,0)),0,VLOOKUP(A4985,'CGN-2015-001'!A4984:I10131,4,0))</f>
        <v>0</v>
      </c>
      <c r="E4985" s="100">
        <f>IF(ISERROR(VLOOKUP(A4985,[3]Hoja1!$A$1:$F$369,4,0)),0,VLOOKUP(A4985,[3]Hoja1!$A$1:$F$369,4,0))</f>
        <v>34409239396</v>
      </c>
      <c r="F4985" s="101">
        <f>IF(ISERROR(VLOOKUP(A4985,[3]Hoja1!$A$1:$F$369,5,0)),0,VLOOKUP(A4985,[3]Hoja1!$A$1:$F$369,5,0))</f>
        <v>34409239396</v>
      </c>
      <c r="G4985" s="102">
        <f>IF(ISERROR(VLOOKUP(A4985,'CGN-2015-001'!A4984:I10131,7,0)),0,VLOOKUP(A4985,'CGN-2015-001'!A4984:I10131,7,0))</f>
        <v>0</v>
      </c>
      <c r="H4985" s="100">
        <f>+H4986+H5044+H5128</f>
        <v>0</v>
      </c>
      <c r="I4985" s="101">
        <f>+I4986+I5044+I5128</f>
        <v>0</v>
      </c>
      <c r="J4985" s="124">
        <f t="shared" si="389"/>
        <v>0</v>
      </c>
      <c r="K4985" s="125">
        <f t="shared" si="390"/>
        <v>0</v>
      </c>
      <c r="L4985" s="31">
        <f t="shared" si="391"/>
        <v>0</v>
      </c>
      <c r="M4985" s="1">
        <f t="shared" si="392"/>
        <v>3</v>
      </c>
      <c r="N4985" s="1">
        <f t="shared" si="393"/>
        <v>1</v>
      </c>
    </row>
    <row r="4986" spans="1:14" ht="16.5" hidden="1" customHeight="1" thickBot="1" x14ac:dyDescent="0.3">
      <c r="A4986" s="26">
        <v>91</v>
      </c>
      <c r="B4986" s="448">
        <v>910000</v>
      </c>
      <c r="C4986" s="449" t="s">
        <v>2181</v>
      </c>
      <c r="D4986" s="452">
        <f>IF(ISERROR(VLOOKUP(A4986,'CGN-2015-001'!A4985:I10132,4,0)),0,VLOOKUP(A4986,'CGN-2015-001'!A4985:I10132,4,0))</f>
        <v>402992179176</v>
      </c>
      <c r="E4986" s="105">
        <f>IF(ISERROR(VLOOKUP(A4986,[3]Hoja1!$A$1:$F$369,4,0)),0,VLOOKUP(A4986,[3]Hoja1!$A$1:$F$369,4,0))</f>
        <v>905719282</v>
      </c>
      <c r="F4986" s="106">
        <f>IF(ISERROR(VLOOKUP(A4986,[3]Hoja1!$A$1:$F$369,5,0)),0,VLOOKUP(A4986,[3]Hoja1!$A$1:$F$369,5,0))</f>
        <v>20093520114</v>
      </c>
      <c r="G4986" s="453">
        <f>IF(ISERROR(VLOOKUP(A4986,'CGN-2015-001'!A4985:I10132,7,0)),0,VLOOKUP(A4986,'CGN-2015-001'!A4985:I10132,7,0))</f>
        <v>206438529101</v>
      </c>
      <c r="H4986" s="105">
        <f>+H4987</f>
        <v>0</v>
      </c>
      <c r="I4986" s="106">
        <f>+I4987</f>
        <v>206438529101</v>
      </c>
      <c r="J4986" s="454">
        <f t="shared" si="389"/>
        <v>196553650075</v>
      </c>
      <c r="K4986" s="455">
        <f t="shared" si="390"/>
        <v>0.95211708265386918</v>
      </c>
      <c r="L4986" s="31">
        <f t="shared" si="391"/>
        <v>0</v>
      </c>
      <c r="M4986" s="1">
        <f t="shared" si="392"/>
        <v>1</v>
      </c>
      <c r="N4986" s="1">
        <f t="shared" si="393"/>
        <v>2</v>
      </c>
    </row>
    <row r="4987" spans="1:14" ht="16.5" hidden="1" thickBot="1" x14ac:dyDescent="0.3">
      <c r="A4987" s="26">
        <v>9120</v>
      </c>
      <c r="B4987" s="107">
        <v>912000</v>
      </c>
      <c r="C4987" s="108" t="s">
        <v>2043</v>
      </c>
      <c r="D4987" s="468">
        <f>IF(ISERROR(VLOOKUP(A4987,'CGN-2015-001'!A4986:I10133,4,0)),0,VLOOKUP(A4987,'CGN-2015-001'!A4986:I10133,4,0))</f>
        <v>402992179176</v>
      </c>
      <c r="E4987" s="109">
        <f>IF(ISERROR(VLOOKUP(A4987,[3]Hoja1!$A$1:$F$369,4,0)),0,VLOOKUP(A4987,[3]Hoja1!$A$1:$F$369,4,0))</f>
        <v>905719282</v>
      </c>
      <c r="F4987" s="110">
        <f>IF(ISERROR(VLOOKUP(A4987,[3]Hoja1!$A$1:$F$369,5,0)),0,VLOOKUP(A4987,[3]Hoja1!$A$1:$F$369,5,0))</f>
        <v>20093520114</v>
      </c>
      <c r="G4987" s="550">
        <f>IF(ISERROR(VLOOKUP(A4987,'CGN-2015-001'!A4986:I10133,7,0)),0,VLOOKUP(A4987,'CGN-2015-001'!A4986:I10133,7,0))</f>
        <v>206438529101</v>
      </c>
      <c r="H4987" s="109">
        <v>0</v>
      </c>
      <c r="I4987" s="110">
        <f>+I4989+I4990+I4992</f>
        <v>206438529101</v>
      </c>
      <c r="J4987" s="470">
        <f t="shared" si="389"/>
        <v>196553650075</v>
      </c>
      <c r="K4987" s="471">
        <f t="shared" si="390"/>
        <v>0.95211708265386918</v>
      </c>
      <c r="L4987" s="31">
        <f t="shared" si="391"/>
        <v>0</v>
      </c>
      <c r="M4987" s="1">
        <f t="shared" si="392"/>
        <v>1</v>
      </c>
      <c r="N4987" s="1">
        <f t="shared" si="393"/>
        <v>4</v>
      </c>
    </row>
    <row r="4988" spans="1:14" ht="16.5" hidden="1" customHeight="1" thickBot="1" x14ac:dyDescent="0.3">
      <c r="A4988" s="26">
        <v>912001</v>
      </c>
      <c r="B4988" s="111">
        <v>912001</v>
      </c>
      <c r="C4988" s="112" t="s">
        <v>1177</v>
      </c>
      <c r="D4988" s="99">
        <f>IF(ISERROR(VLOOKUP(A4988,'CGN-2015-001'!A4987:I10134,4,0)),0,VLOOKUP(A4988,'CGN-2015-001'!A4987:I10134,4,0))</f>
        <v>0</v>
      </c>
      <c r="E4988" s="45">
        <f>IF(ISERROR(VLOOKUP(A4988,[3]Hoja1!$A$1:$F$369,4,0)),0,VLOOKUP(A4988,[3]Hoja1!$A$1:$F$369,4,0))</f>
        <v>0</v>
      </c>
      <c r="F4988" s="45">
        <f>IF(ISERROR(VLOOKUP(A4988,[3]Hoja1!$A$1:$F$369,5,0)),0,VLOOKUP(A4988,[3]Hoja1!$A$1:$F$369,5,0))</f>
        <v>0</v>
      </c>
      <c r="G4988" s="102">
        <f>IF(ISERROR(VLOOKUP(A4988,'CGN-2015-001'!A4987:I10134,7,0)),0,VLOOKUP(A4988,'CGN-2015-001'!A4987:I10134,7,0))</f>
        <v>0</v>
      </c>
      <c r="H4988" s="44"/>
      <c r="I4988" s="46"/>
      <c r="J4988" s="113">
        <f t="shared" si="389"/>
        <v>0</v>
      </c>
      <c r="K4988" s="114">
        <f t="shared" si="390"/>
        <v>0</v>
      </c>
      <c r="L4988" s="31">
        <f t="shared" si="391"/>
        <v>0</v>
      </c>
      <c r="M4988" s="1">
        <f t="shared" si="392"/>
        <v>0</v>
      </c>
      <c r="N4988" s="1">
        <f t="shared" si="393"/>
        <v>6</v>
      </c>
    </row>
    <row r="4989" spans="1:14" ht="15.75" thickBot="1" x14ac:dyDescent="0.25">
      <c r="A4989" s="26">
        <v>912002</v>
      </c>
      <c r="B4989" s="574">
        <v>912002</v>
      </c>
      <c r="C4989" s="575" t="s">
        <v>1181</v>
      </c>
      <c r="D4989" s="560">
        <f>IF(ISERROR(VLOOKUP(A4989,'CGN-2015-001'!A4988:I10135,4,0)),0,VLOOKUP(A4989,'CGN-2015-001'!A4988:I10135,4,0))</f>
        <v>609774091</v>
      </c>
      <c r="E4989" s="561">
        <f>IF(ISERROR(VLOOKUP(A4989,[3]Hoja1!$A$1:$F$369,4,0)),0,VLOOKUP(A4989,[3]Hoja1!$A$1:$F$369,4,0))</f>
        <v>0</v>
      </c>
      <c r="F4989" s="562">
        <f>IF(ISERROR(VLOOKUP(A4989,[3]Hoja1!$A$1:$F$369,5,0)),0,VLOOKUP(A4989,[3]Hoja1!$A$1:$F$369,5,0))</f>
        <v>16932481</v>
      </c>
      <c r="G4989" s="583">
        <f>IF(ISERROR(VLOOKUP(A4989,'CGN-2015-001'!A4988:I10135,7,0)),0,VLOOKUP(A4989,'CGN-2015-001'!A4988:I10135,7,0))</f>
        <v>600118610</v>
      </c>
      <c r="H4989" s="115">
        <v>0</v>
      </c>
      <c r="I4989" s="562">
        <f>+G4989</f>
        <v>600118610</v>
      </c>
      <c r="J4989" s="576">
        <f t="shared" si="389"/>
        <v>9655481</v>
      </c>
      <c r="K4989" s="577">
        <f t="shared" si="390"/>
        <v>1.6089287749300185E-2</v>
      </c>
      <c r="L4989" s="31">
        <f t="shared" si="391"/>
        <v>0</v>
      </c>
      <c r="M4989" s="1">
        <f t="shared" si="392"/>
        <v>1</v>
      </c>
      <c r="N4989" s="1">
        <f t="shared" si="393"/>
        <v>6</v>
      </c>
    </row>
    <row r="4990" spans="1:14" ht="15.75" customHeight="1" thickBot="1" x14ac:dyDescent="0.25">
      <c r="A4990" s="26">
        <v>912004</v>
      </c>
      <c r="B4990" s="568">
        <v>912004</v>
      </c>
      <c r="C4990" s="569" t="s">
        <v>2182</v>
      </c>
      <c r="D4990" s="560">
        <f>IF(ISERROR(VLOOKUP(A4990,'CGN-2015-001'!A4989:I10136,4,0)),0,VLOOKUP(A4990,'CGN-2015-001'!A4989:I10136,4,0))</f>
        <v>14844654651</v>
      </c>
      <c r="E4990" s="561">
        <f>IF(ISERROR(VLOOKUP(A4990,[3]Hoja1!$A$1:$F$369,4,0)),0,VLOOKUP(A4990,[3]Hoja1!$A$1:$F$369,4,0))</f>
        <v>905719282</v>
      </c>
      <c r="F4990" s="562">
        <f>IF(ISERROR(VLOOKUP(A4990,[3]Hoja1!$A$1:$F$369,5,0)),0,VLOOKUP(A4990,[3]Hoja1!$A$1:$F$369,5,0))</f>
        <v>1319821167</v>
      </c>
      <c r="G4990" s="583">
        <f>IF(ISERROR(VLOOKUP(A4990,'CGN-2015-001'!A4989:I10136,7,0)),0,VLOOKUP(A4990,'CGN-2015-001'!A4989:I10136,7,0))</f>
        <v>13195985021</v>
      </c>
      <c r="H4990" s="115">
        <v>0</v>
      </c>
      <c r="I4990" s="562">
        <f>+G4990</f>
        <v>13195985021</v>
      </c>
      <c r="J4990" s="572">
        <f t="shared" si="389"/>
        <v>1648669630</v>
      </c>
      <c r="K4990" s="573">
        <f t="shared" si="390"/>
        <v>0.12493721593168816</v>
      </c>
      <c r="L4990" s="31">
        <f t="shared" si="391"/>
        <v>0</v>
      </c>
      <c r="M4990" s="1">
        <f t="shared" si="392"/>
        <v>1</v>
      </c>
      <c r="N4990" s="1">
        <f t="shared" si="393"/>
        <v>6</v>
      </c>
    </row>
    <row r="4991" spans="1:14" ht="16.5" hidden="1" customHeight="1" thickBot="1" x14ac:dyDescent="0.3">
      <c r="A4991" s="26">
        <v>912005</v>
      </c>
      <c r="B4991" s="111">
        <v>912005</v>
      </c>
      <c r="C4991" s="112" t="s">
        <v>1180</v>
      </c>
      <c r="D4991" s="99">
        <f>IF(ISERROR(VLOOKUP(A4991,'CGN-2015-001'!A4990:I10137,4,0)),0,VLOOKUP(A4991,'CGN-2015-001'!A4990:I10137,4,0))</f>
        <v>0</v>
      </c>
      <c r="E4991" s="45">
        <f>IF(ISERROR(VLOOKUP(A4991,[3]Hoja1!$A$1:$F$369,4,0)),0,VLOOKUP(A4991,[3]Hoja1!$A$1:$F$369,4,0))</f>
        <v>0</v>
      </c>
      <c r="F4991" s="45">
        <f>IF(ISERROR(VLOOKUP(A4991,[3]Hoja1!$A$1:$F$369,5,0)),0,VLOOKUP(A4991,[3]Hoja1!$A$1:$F$369,5,0))</f>
        <v>0</v>
      </c>
      <c r="G4991" s="102">
        <f>IF(ISERROR(VLOOKUP(A4991,'CGN-2015-001'!A4990:I10137,7,0)),0,VLOOKUP(A4991,'CGN-2015-001'!A4990:I10137,7,0))</f>
        <v>0</v>
      </c>
      <c r="H4991" s="44"/>
      <c r="I4991" s="46"/>
      <c r="J4991" s="113">
        <f t="shared" si="389"/>
        <v>0</v>
      </c>
      <c r="K4991" s="114">
        <f t="shared" si="390"/>
        <v>0</v>
      </c>
      <c r="L4991" s="31">
        <f t="shared" si="391"/>
        <v>0</v>
      </c>
      <c r="M4991" s="1">
        <f t="shared" si="392"/>
        <v>0</v>
      </c>
      <c r="N4991" s="1">
        <f t="shared" si="393"/>
        <v>6</v>
      </c>
    </row>
    <row r="4992" spans="1:14" ht="15.75" thickBot="1" x14ac:dyDescent="0.25">
      <c r="A4992" s="26">
        <v>912090</v>
      </c>
      <c r="B4992" s="558">
        <v>912090</v>
      </c>
      <c r="C4992" s="559" t="s">
        <v>2045</v>
      </c>
      <c r="D4992" s="560">
        <f>IF(ISERROR(VLOOKUP(A4992,'CGN-2015-001'!A4991:I10138,4,0)),0,VLOOKUP(A4992,'CGN-2015-001'!A4991:I10138,4,0))</f>
        <v>387537750434</v>
      </c>
      <c r="E4992" s="561">
        <f>IF(ISERROR(VLOOKUP(A4992,[3]Hoja1!$A$1:$F$369,4,0)),0,VLOOKUP(A4992,[3]Hoja1!$A$1:$F$369,4,0))</f>
        <v>0</v>
      </c>
      <c r="F4992" s="562">
        <f>IF(ISERROR(VLOOKUP(A4992,[3]Hoja1!$A$1:$F$369,5,0)),0,VLOOKUP(A4992,[3]Hoja1!$A$1:$F$369,5,0))</f>
        <v>18756766466</v>
      </c>
      <c r="G4992" s="583">
        <f>IF(ISERROR(VLOOKUP(A4992,'CGN-2015-001'!A4991:I10138,7,0)),0,VLOOKUP(A4992,'CGN-2015-001'!A4991:I10138,7,0))</f>
        <v>192642425470</v>
      </c>
      <c r="H4992" s="115">
        <v>0</v>
      </c>
      <c r="I4992" s="562">
        <f>+G4992</f>
        <v>192642425470</v>
      </c>
      <c r="J4992" s="564">
        <f t="shared" si="389"/>
        <v>194895324964</v>
      </c>
      <c r="K4992" s="565">
        <f t="shared" si="390"/>
        <v>1.0116947213912173</v>
      </c>
      <c r="L4992" s="31">
        <f t="shared" si="391"/>
        <v>0</v>
      </c>
      <c r="M4992" s="1">
        <f t="shared" si="392"/>
        <v>1</v>
      </c>
      <c r="N4992" s="1">
        <f t="shared" si="393"/>
        <v>6</v>
      </c>
    </row>
    <row r="4993" spans="1:14" ht="16.5" hidden="1" customHeight="1" thickBot="1" x14ac:dyDescent="0.3">
      <c r="A4993" s="26">
        <v>9125</v>
      </c>
      <c r="B4993" s="118">
        <v>912500</v>
      </c>
      <c r="C4993" s="119" t="s">
        <v>2183</v>
      </c>
      <c r="D4993" s="99">
        <f>IF(ISERROR(VLOOKUP(A4993,'CGN-2015-001'!A4992:I10139,4,0)),0,VLOOKUP(A4993,'CGN-2015-001'!A4992:I10139,4,0))</f>
        <v>0</v>
      </c>
      <c r="E4993" s="40">
        <f>IF(ISERROR(VLOOKUP(A4993,[3]Hoja1!$A$1:$F$369,4,0)),0,VLOOKUP(A4993,[3]Hoja1!$A$1:$F$369,4,0))</f>
        <v>0</v>
      </c>
      <c r="F4993" s="40">
        <f>IF(ISERROR(VLOOKUP(A4993,[3]Hoja1!$A$1:$F$369,5,0)),0,VLOOKUP(A4993,[3]Hoja1!$A$1:$F$369,5,0))</f>
        <v>0</v>
      </c>
      <c r="G4993" s="102">
        <f>IF(ISERROR(VLOOKUP(A4993,'CGN-2015-001'!A4992:I10139,7,0)),0,VLOOKUP(A4993,'CGN-2015-001'!A4992:I10139,7,0))</f>
        <v>0</v>
      </c>
      <c r="H4993" s="50"/>
      <c r="I4993" s="51"/>
      <c r="J4993" s="113">
        <f t="shared" si="389"/>
        <v>0</v>
      </c>
      <c r="K4993" s="114">
        <f t="shared" si="390"/>
        <v>0</v>
      </c>
      <c r="L4993" s="31">
        <f t="shared" si="391"/>
        <v>0</v>
      </c>
      <c r="M4993" s="1">
        <f t="shared" si="392"/>
        <v>0</v>
      </c>
      <c r="N4993" s="1">
        <f t="shared" si="393"/>
        <v>4</v>
      </c>
    </row>
    <row r="4994" spans="1:14" ht="16.5" hidden="1" customHeight="1" thickBot="1" x14ac:dyDescent="0.3">
      <c r="A4994" s="26">
        <v>912528</v>
      </c>
      <c r="B4994" s="42">
        <v>912528</v>
      </c>
      <c r="C4994" s="43" t="s">
        <v>2184</v>
      </c>
      <c r="D4994" s="99">
        <f>IF(ISERROR(VLOOKUP(A4994,'CGN-2015-001'!A4993:I10140,4,0)),0,VLOOKUP(A4994,'CGN-2015-001'!A4993:I10140,4,0))</f>
        <v>0</v>
      </c>
      <c r="E4994" s="45">
        <f>IF(ISERROR(VLOOKUP(A4994,[3]Hoja1!$A$1:$F$369,4,0)),0,VLOOKUP(A4994,[3]Hoja1!$A$1:$F$369,4,0))</f>
        <v>0</v>
      </c>
      <c r="F4994" s="45">
        <f>IF(ISERROR(VLOOKUP(A4994,[3]Hoja1!$A$1:$F$369,5,0)),0,VLOOKUP(A4994,[3]Hoja1!$A$1:$F$369,5,0))</f>
        <v>0</v>
      </c>
      <c r="G4994" s="102">
        <f>IF(ISERROR(VLOOKUP(A4994,'CGN-2015-001'!A4993:I10140,7,0)),0,VLOOKUP(A4994,'CGN-2015-001'!A4993:I10140,7,0))</f>
        <v>0</v>
      </c>
      <c r="H4994" s="44"/>
      <c r="I4994" s="46"/>
      <c r="J4994" s="113">
        <f t="shared" si="389"/>
        <v>0</v>
      </c>
      <c r="K4994" s="114">
        <f t="shared" si="390"/>
        <v>0</v>
      </c>
      <c r="L4994" s="31">
        <f t="shared" si="391"/>
        <v>0</v>
      </c>
      <c r="M4994" s="1">
        <f t="shared" si="392"/>
        <v>0</v>
      </c>
      <c r="N4994" s="1">
        <f t="shared" si="393"/>
        <v>6</v>
      </c>
    </row>
    <row r="4995" spans="1:14" ht="16.5" hidden="1" thickBot="1" x14ac:dyDescent="0.3">
      <c r="A4995" s="26">
        <v>912529</v>
      </c>
      <c r="B4995" s="42">
        <v>912529</v>
      </c>
      <c r="C4995" s="43" t="s">
        <v>2185</v>
      </c>
      <c r="D4995" s="99">
        <f>IF(ISERROR(VLOOKUP(A4995,'CGN-2015-001'!A4994:I10141,4,0)),0,VLOOKUP(A4995,'CGN-2015-001'!A4994:I10141,4,0))</f>
        <v>0</v>
      </c>
      <c r="E4995" s="45">
        <f>IF(ISERROR(VLOOKUP(A4995,[3]Hoja1!$A$1:$F$369,4,0)),0,VLOOKUP(A4995,[3]Hoja1!$A$1:$F$369,4,0))</f>
        <v>0</v>
      </c>
      <c r="F4995" s="45">
        <f>IF(ISERROR(VLOOKUP(A4995,[3]Hoja1!$A$1:$F$369,5,0)),0,VLOOKUP(A4995,[3]Hoja1!$A$1:$F$369,5,0))</f>
        <v>0</v>
      </c>
      <c r="G4995" s="102">
        <f>IF(ISERROR(VLOOKUP(A4995,'CGN-2015-001'!A4994:I10141,7,0)),0,VLOOKUP(A4995,'CGN-2015-001'!A4994:I10141,7,0))</f>
        <v>0</v>
      </c>
      <c r="H4995" s="44"/>
      <c r="I4995" s="46"/>
      <c r="J4995" s="113">
        <f t="shared" si="389"/>
        <v>0</v>
      </c>
      <c r="K4995" s="114">
        <f t="shared" si="390"/>
        <v>0</v>
      </c>
      <c r="L4995" s="31">
        <f t="shared" si="391"/>
        <v>0</v>
      </c>
      <c r="M4995" s="1">
        <f t="shared" si="392"/>
        <v>0</v>
      </c>
      <c r="N4995" s="1">
        <f t="shared" si="393"/>
        <v>6</v>
      </c>
    </row>
    <row r="4996" spans="1:14" ht="16.5" hidden="1" customHeight="1" thickBot="1" x14ac:dyDescent="0.3">
      <c r="A4996" s="26">
        <v>9126</v>
      </c>
      <c r="B4996" s="48">
        <v>912600</v>
      </c>
      <c r="C4996" s="49" t="s">
        <v>2049</v>
      </c>
      <c r="D4996" s="99">
        <f>IF(ISERROR(VLOOKUP(A4996,'CGN-2015-001'!A4995:I10142,4,0)),0,VLOOKUP(A4996,'CGN-2015-001'!A4995:I10142,4,0))</f>
        <v>0</v>
      </c>
      <c r="E4996" s="40">
        <f>IF(ISERROR(VLOOKUP(A4996,[3]Hoja1!$A$1:$F$369,4,0)),0,VLOOKUP(A4996,[3]Hoja1!$A$1:$F$369,4,0))</f>
        <v>0</v>
      </c>
      <c r="F4996" s="40">
        <f>IF(ISERROR(VLOOKUP(A4996,[3]Hoja1!$A$1:$F$369,5,0)),0,VLOOKUP(A4996,[3]Hoja1!$A$1:$F$369,5,0))</f>
        <v>0</v>
      </c>
      <c r="G4996" s="102">
        <f>IF(ISERROR(VLOOKUP(A4996,'CGN-2015-001'!A4995:I10142,7,0)),0,VLOOKUP(A4996,'CGN-2015-001'!A4995:I10142,7,0))</f>
        <v>0</v>
      </c>
      <c r="H4996" s="50"/>
      <c r="I4996" s="51"/>
      <c r="J4996" s="113">
        <f t="shared" si="389"/>
        <v>0</v>
      </c>
      <c r="K4996" s="114">
        <f t="shared" si="390"/>
        <v>0</v>
      </c>
      <c r="L4996" s="31">
        <f t="shared" si="391"/>
        <v>0</v>
      </c>
      <c r="M4996" s="1">
        <f t="shared" si="392"/>
        <v>0</v>
      </c>
      <c r="N4996" s="1">
        <f t="shared" si="393"/>
        <v>4</v>
      </c>
    </row>
    <row r="4997" spans="1:14" ht="16.5" hidden="1" customHeight="1" thickBot="1" x14ac:dyDescent="0.3">
      <c r="A4997" s="26">
        <v>912601</v>
      </c>
      <c r="B4997" s="42">
        <v>912601</v>
      </c>
      <c r="C4997" s="43" t="s">
        <v>2050</v>
      </c>
      <c r="D4997" s="99">
        <f>IF(ISERROR(VLOOKUP(A4997,'CGN-2015-001'!A4996:I10143,4,0)),0,VLOOKUP(A4997,'CGN-2015-001'!A4996:I10143,4,0))</f>
        <v>0</v>
      </c>
      <c r="E4997" s="45">
        <f>IF(ISERROR(VLOOKUP(A4997,[3]Hoja1!$A$1:$F$369,4,0)),0,VLOOKUP(A4997,[3]Hoja1!$A$1:$F$369,4,0))</f>
        <v>0</v>
      </c>
      <c r="F4997" s="45">
        <f>IF(ISERROR(VLOOKUP(A4997,[3]Hoja1!$A$1:$F$369,5,0)),0,VLOOKUP(A4997,[3]Hoja1!$A$1:$F$369,5,0))</f>
        <v>0</v>
      </c>
      <c r="G4997" s="102">
        <f>IF(ISERROR(VLOOKUP(A4997,'CGN-2015-001'!A4996:I10143,7,0)),0,VLOOKUP(A4997,'CGN-2015-001'!A4996:I10143,7,0))</f>
        <v>0</v>
      </c>
      <c r="H4997" s="44"/>
      <c r="I4997" s="46"/>
      <c r="J4997" s="113">
        <f t="shared" si="389"/>
        <v>0</v>
      </c>
      <c r="K4997" s="114">
        <f t="shared" si="390"/>
        <v>0</v>
      </c>
      <c r="L4997" s="31">
        <f t="shared" si="391"/>
        <v>0</v>
      </c>
      <c r="M4997" s="1">
        <f t="shared" si="392"/>
        <v>0</v>
      </c>
      <c r="N4997" s="1">
        <f t="shared" si="393"/>
        <v>6</v>
      </c>
    </row>
    <row r="4998" spans="1:14" ht="16.5" hidden="1" customHeight="1" thickBot="1" x14ac:dyDescent="0.3">
      <c r="A4998" s="26">
        <v>912602</v>
      </c>
      <c r="B4998" s="42">
        <v>912602</v>
      </c>
      <c r="C4998" s="43" t="s">
        <v>2186</v>
      </c>
      <c r="D4998" s="99">
        <f>IF(ISERROR(VLOOKUP(A4998,'CGN-2015-001'!A4997:I10144,4,0)),0,VLOOKUP(A4998,'CGN-2015-001'!A4997:I10144,4,0))</f>
        <v>0</v>
      </c>
      <c r="E4998" s="45">
        <f>IF(ISERROR(VLOOKUP(A4998,[3]Hoja1!$A$1:$F$369,4,0)),0,VLOOKUP(A4998,[3]Hoja1!$A$1:$F$369,4,0))</f>
        <v>0</v>
      </c>
      <c r="F4998" s="45">
        <f>IF(ISERROR(VLOOKUP(A4998,[3]Hoja1!$A$1:$F$369,5,0)),0,VLOOKUP(A4998,[3]Hoja1!$A$1:$F$369,5,0))</f>
        <v>0</v>
      </c>
      <c r="G4998" s="102">
        <f>IF(ISERROR(VLOOKUP(A4998,'CGN-2015-001'!A4997:I10144,7,0)),0,VLOOKUP(A4998,'CGN-2015-001'!A4997:I10144,7,0))</f>
        <v>0</v>
      </c>
      <c r="H4998" s="44"/>
      <c r="I4998" s="46"/>
      <c r="J4998" s="113">
        <f t="shared" si="389"/>
        <v>0</v>
      </c>
      <c r="K4998" s="114">
        <f t="shared" si="390"/>
        <v>0</v>
      </c>
      <c r="L4998" s="31">
        <f t="shared" si="391"/>
        <v>0</v>
      </c>
      <c r="M4998" s="1">
        <f t="shared" si="392"/>
        <v>0</v>
      </c>
      <c r="N4998" s="1">
        <f t="shared" si="393"/>
        <v>6</v>
      </c>
    </row>
    <row r="4999" spans="1:14" ht="16.5" hidden="1" thickBot="1" x14ac:dyDescent="0.3">
      <c r="A4999" s="26">
        <v>912603</v>
      </c>
      <c r="B4999" s="42">
        <v>912603</v>
      </c>
      <c r="C4999" s="43" t="s">
        <v>2051</v>
      </c>
      <c r="D4999" s="99">
        <f>IF(ISERROR(VLOOKUP(A4999,'CGN-2015-001'!A4998:I10145,4,0)),0,VLOOKUP(A4999,'CGN-2015-001'!A4998:I10145,4,0))</f>
        <v>0</v>
      </c>
      <c r="E4999" s="45">
        <f>IF(ISERROR(VLOOKUP(A4999,[3]Hoja1!$A$1:$F$369,4,0)),0,VLOOKUP(A4999,[3]Hoja1!$A$1:$F$369,4,0))</f>
        <v>0</v>
      </c>
      <c r="F4999" s="45">
        <f>IF(ISERROR(VLOOKUP(A4999,[3]Hoja1!$A$1:$F$369,5,0)),0,VLOOKUP(A4999,[3]Hoja1!$A$1:$F$369,5,0))</f>
        <v>0</v>
      </c>
      <c r="G4999" s="102">
        <f>IF(ISERROR(VLOOKUP(A4999,'CGN-2015-001'!A4998:I10145,7,0)),0,VLOOKUP(A4999,'CGN-2015-001'!A4998:I10145,7,0))</f>
        <v>0</v>
      </c>
      <c r="H4999" s="44"/>
      <c r="I4999" s="46"/>
      <c r="J4999" s="113">
        <f t="shared" si="389"/>
        <v>0</v>
      </c>
      <c r="K4999" s="114">
        <f t="shared" si="390"/>
        <v>0</v>
      </c>
      <c r="L4999" s="31">
        <f t="shared" si="391"/>
        <v>0</v>
      </c>
      <c r="M4999" s="1">
        <f t="shared" si="392"/>
        <v>0</v>
      </c>
      <c r="N4999" s="1">
        <f t="shared" si="393"/>
        <v>6</v>
      </c>
    </row>
    <row r="5000" spans="1:14" ht="16.5" hidden="1" customHeight="1" thickBot="1" x14ac:dyDescent="0.3">
      <c r="A5000" s="26">
        <v>912604</v>
      </c>
      <c r="B5000" s="42">
        <v>912604</v>
      </c>
      <c r="C5000" s="43" t="s">
        <v>2052</v>
      </c>
      <c r="D5000" s="99">
        <f>IF(ISERROR(VLOOKUP(A5000,'CGN-2015-001'!A4999:I10146,4,0)),0,VLOOKUP(A5000,'CGN-2015-001'!A4999:I10146,4,0))</f>
        <v>0</v>
      </c>
      <c r="E5000" s="45">
        <f>IF(ISERROR(VLOOKUP(A5000,[3]Hoja1!$A$1:$F$369,4,0)),0,VLOOKUP(A5000,[3]Hoja1!$A$1:$F$369,4,0))</f>
        <v>0</v>
      </c>
      <c r="F5000" s="45">
        <f>IF(ISERROR(VLOOKUP(A5000,[3]Hoja1!$A$1:$F$369,5,0)),0,VLOOKUP(A5000,[3]Hoja1!$A$1:$F$369,5,0))</f>
        <v>0</v>
      </c>
      <c r="G5000" s="102">
        <f>IF(ISERROR(VLOOKUP(A5000,'CGN-2015-001'!A4999:I10146,7,0)),0,VLOOKUP(A5000,'CGN-2015-001'!A4999:I10146,7,0))</f>
        <v>0</v>
      </c>
      <c r="H5000" s="44"/>
      <c r="I5000" s="46"/>
      <c r="J5000" s="113">
        <f t="shared" si="389"/>
        <v>0</v>
      </c>
      <c r="K5000" s="114">
        <f t="shared" si="390"/>
        <v>0</v>
      </c>
      <c r="L5000" s="31">
        <f t="shared" si="391"/>
        <v>0</v>
      </c>
      <c r="M5000" s="1">
        <f t="shared" si="392"/>
        <v>0</v>
      </c>
      <c r="N5000" s="1">
        <f t="shared" si="393"/>
        <v>6</v>
      </c>
    </row>
    <row r="5001" spans="1:14" ht="16.5" hidden="1" customHeight="1" thickBot="1" x14ac:dyDescent="0.3">
      <c r="A5001" s="26">
        <v>912606</v>
      </c>
      <c r="B5001" s="42">
        <v>912606</v>
      </c>
      <c r="C5001" s="43" t="s">
        <v>2187</v>
      </c>
      <c r="D5001" s="99">
        <f>IF(ISERROR(VLOOKUP(A5001,'CGN-2015-001'!A5000:I10147,4,0)),0,VLOOKUP(A5001,'CGN-2015-001'!A5000:I10147,4,0))</f>
        <v>0</v>
      </c>
      <c r="E5001" s="45">
        <f>IF(ISERROR(VLOOKUP(A5001,[3]Hoja1!$A$1:$F$369,4,0)),0,VLOOKUP(A5001,[3]Hoja1!$A$1:$F$369,4,0))</f>
        <v>0</v>
      </c>
      <c r="F5001" s="45">
        <f>IF(ISERROR(VLOOKUP(A5001,[3]Hoja1!$A$1:$F$369,5,0)),0,VLOOKUP(A5001,[3]Hoja1!$A$1:$F$369,5,0))</f>
        <v>0</v>
      </c>
      <c r="G5001" s="102">
        <f>IF(ISERROR(VLOOKUP(A5001,'CGN-2015-001'!A5000:I10147,7,0)),0,VLOOKUP(A5001,'CGN-2015-001'!A5000:I10147,7,0))</f>
        <v>0</v>
      </c>
      <c r="H5001" s="44"/>
      <c r="I5001" s="46"/>
      <c r="J5001" s="113">
        <f t="shared" si="389"/>
        <v>0</v>
      </c>
      <c r="K5001" s="114">
        <f t="shared" si="390"/>
        <v>0</v>
      </c>
      <c r="L5001" s="31">
        <f t="shared" si="391"/>
        <v>0</v>
      </c>
      <c r="M5001" s="1">
        <f t="shared" si="392"/>
        <v>0</v>
      </c>
      <c r="N5001" s="1">
        <f t="shared" si="393"/>
        <v>6</v>
      </c>
    </row>
    <row r="5002" spans="1:14" ht="16.5" hidden="1" thickBot="1" x14ac:dyDescent="0.3">
      <c r="A5002" s="26">
        <v>912607</v>
      </c>
      <c r="B5002" s="42">
        <v>912607</v>
      </c>
      <c r="C5002" s="43" t="s">
        <v>2188</v>
      </c>
      <c r="D5002" s="99">
        <f>IF(ISERROR(VLOOKUP(A5002,'CGN-2015-001'!A5001:I10148,4,0)),0,VLOOKUP(A5002,'CGN-2015-001'!A5001:I10148,4,0))</f>
        <v>0</v>
      </c>
      <c r="E5002" s="45">
        <f>IF(ISERROR(VLOOKUP(A5002,[3]Hoja1!$A$1:$F$369,4,0)),0,VLOOKUP(A5002,[3]Hoja1!$A$1:$F$369,4,0))</f>
        <v>0</v>
      </c>
      <c r="F5002" s="45">
        <f>IF(ISERROR(VLOOKUP(A5002,[3]Hoja1!$A$1:$F$369,5,0)),0,VLOOKUP(A5002,[3]Hoja1!$A$1:$F$369,5,0))</f>
        <v>0</v>
      </c>
      <c r="G5002" s="102">
        <f>IF(ISERROR(VLOOKUP(A5002,'CGN-2015-001'!A5001:I10148,7,0)),0,VLOOKUP(A5002,'CGN-2015-001'!A5001:I10148,7,0))</f>
        <v>0</v>
      </c>
      <c r="H5002" s="44"/>
      <c r="I5002" s="46"/>
      <c r="J5002" s="113">
        <f t="shared" si="389"/>
        <v>0</v>
      </c>
      <c r="K5002" s="114">
        <f t="shared" si="390"/>
        <v>0</v>
      </c>
      <c r="L5002" s="31">
        <f t="shared" si="391"/>
        <v>0</v>
      </c>
      <c r="M5002" s="1">
        <f t="shared" si="392"/>
        <v>0</v>
      </c>
      <c r="N5002" s="1">
        <f t="shared" si="393"/>
        <v>6</v>
      </c>
    </row>
    <row r="5003" spans="1:14" ht="16.5" hidden="1" customHeight="1" thickBot="1" x14ac:dyDescent="0.3">
      <c r="A5003" s="26">
        <v>912608</v>
      </c>
      <c r="B5003" s="42">
        <v>912608</v>
      </c>
      <c r="C5003" s="43" t="s">
        <v>2054</v>
      </c>
      <c r="D5003" s="99">
        <f>IF(ISERROR(VLOOKUP(A5003,'CGN-2015-001'!A5002:I10149,4,0)),0,VLOOKUP(A5003,'CGN-2015-001'!A5002:I10149,4,0))</f>
        <v>0</v>
      </c>
      <c r="E5003" s="45">
        <f>IF(ISERROR(VLOOKUP(A5003,[3]Hoja1!$A$1:$F$369,4,0)),0,VLOOKUP(A5003,[3]Hoja1!$A$1:$F$369,4,0))</f>
        <v>0</v>
      </c>
      <c r="F5003" s="45">
        <f>IF(ISERROR(VLOOKUP(A5003,[3]Hoja1!$A$1:$F$369,5,0)),0,VLOOKUP(A5003,[3]Hoja1!$A$1:$F$369,5,0))</f>
        <v>0</v>
      </c>
      <c r="G5003" s="102">
        <f>IF(ISERROR(VLOOKUP(A5003,'CGN-2015-001'!A5002:I10149,7,0)),0,VLOOKUP(A5003,'CGN-2015-001'!A5002:I10149,7,0))</f>
        <v>0</v>
      </c>
      <c r="H5003" s="44"/>
      <c r="I5003" s="46"/>
      <c r="J5003" s="113">
        <f t="shared" ref="J5003:J5066" si="394">D5003-G5003</f>
        <v>0</v>
      </c>
      <c r="K5003" s="114">
        <f t="shared" ref="K5003:K5066" si="395">IF(ISERROR(((D5003/G5003)-100%)),0,((D5003/G5003)-100%))</f>
        <v>0</v>
      </c>
      <c r="L5003" s="31">
        <f t="shared" ref="L5003:L5066" si="396">+G5003-H5003-I5003</f>
        <v>0</v>
      </c>
      <c r="M5003" s="1">
        <f t="shared" ref="M5003:M5066" si="397">IF(D5003&lt;&gt;0,1,IF(G5003&lt;&gt;0,2,IF(F5003&lt;&gt;0,3,IF(E5003&lt;&gt;0,4,0))))</f>
        <v>0</v>
      </c>
      <c r="N5003" s="1">
        <f t="shared" ref="N5003:N5066" si="398">+LEN(A5003)</f>
        <v>6</v>
      </c>
    </row>
    <row r="5004" spans="1:14" ht="16.5" hidden="1" customHeight="1" thickBot="1" x14ac:dyDescent="0.3">
      <c r="A5004" s="26">
        <v>912609</v>
      </c>
      <c r="B5004" s="42">
        <v>912609</v>
      </c>
      <c r="C5004" s="43" t="s">
        <v>2055</v>
      </c>
      <c r="D5004" s="99">
        <f>IF(ISERROR(VLOOKUP(A5004,'CGN-2015-001'!A5003:I10150,4,0)),0,VLOOKUP(A5004,'CGN-2015-001'!A5003:I10150,4,0))</f>
        <v>0</v>
      </c>
      <c r="E5004" s="45">
        <f>IF(ISERROR(VLOOKUP(A5004,[3]Hoja1!$A$1:$F$369,4,0)),0,VLOOKUP(A5004,[3]Hoja1!$A$1:$F$369,4,0))</f>
        <v>0</v>
      </c>
      <c r="F5004" s="45">
        <f>IF(ISERROR(VLOOKUP(A5004,[3]Hoja1!$A$1:$F$369,5,0)),0,VLOOKUP(A5004,[3]Hoja1!$A$1:$F$369,5,0))</f>
        <v>0</v>
      </c>
      <c r="G5004" s="102">
        <f>IF(ISERROR(VLOOKUP(A5004,'CGN-2015-001'!A5003:I10150,7,0)),0,VLOOKUP(A5004,'CGN-2015-001'!A5003:I10150,7,0))</f>
        <v>0</v>
      </c>
      <c r="H5004" s="44"/>
      <c r="I5004" s="46"/>
      <c r="J5004" s="113">
        <f t="shared" si="394"/>
        <v>0</v>
      </c>
      <c r="K5004" s="114">
        <f t="shared" si="395"/>
        <v>0</v>
      </c>
      <c r="L5004" s="31">
        <f t="shared" si="396"/>
        <v>0</v>
      </c>
      <c r="M5004" s="1">
        <f t="shared" si="397"/>
        <v>0</v>
      </c>
      <c r="N5004" s="1">
        <f t="shared" si="398"/>
        <v>6</v>
      </c>
    </row>
    <row r="5005" spans="1:14" ht="16.5" hidden="1" customHeight="1" thickBot="1" x14ac:dyDescent="0.3">
      <c r="A5005" s="26">
        <v>912610</v>
      </c>
      <c r="B5005" s="42">
        <v>912610</v>
      </c>
      <c r="C5005" s="43" t="s">
        <v>239</v>
      </c>
      <c r="D5005" s="99">
        <f>IF(ISERROR(VLOOKUP(A5005,'CGN-2015-001'!A5004:I10151,4,0)),0,VLOOKUP(A5005,'CGN-2015-001'!A5004:I10151,4,0))</f>
        <v>0</v>
      </c>
      <c r="E5005" s="45">
        <f>IF(ISERROR(VLOOKUP(A5005,[3]Hoja1!$A$1:$F$369,4,0)),0,VLOOKUP(A5005,[3]Hoja1!$A$1:$F$369,4,0))</f>
        <v>0</v>
      </c>
      <c r="F5005" s="45">
        <f>IF(ISERROR(VLOOKUP(A5005,[3]Hoja1!$A$1:$F$369,5,0)),0,VLOOKUP(A5005,[3]Hoja1!$A$1:$F$369,5,0))</f>
        <v>0</v>
      </c>
      <c r="G5005" s="102">
        <f>IF(ISERROR(VLOOKUP(A5005,'CGN-2015-001'!A5004:I10151,7,0)),0,VLOOKUP(A5005,'CGN-2015-001'!A5004:I10151,7,0))</f>
        <v>0</v>
      </c>
      <c r="H5005" s="44"/>
      <c r="I5005" s="46"/>
      <c r="J5005" s="113">
        <f t="shared" si="394"/>
        <v>0</v>
      </c>
      <c r="K5005" s="114">
        <f t="shared" si="395"/>
        <v>0</v>
      </c>
      <c r="L5005" s="31">
        <f t="shared" si="396"/>
        <v>0</v>
      </c>
      <c r="M5005" s="1">
        <f t="shared" si="397"/>
        <v>0</v>
      </c>
      <c r="N5005" s="1">
        <f t="shared" si="398"/>
        <v>6</v>
      </c>
    </row>
    <row r="5006" spans="1:14" ht="16.5" hidden="1" thickBot="1" x14ac:dyDescent="0.3">
      <c r="A5006" s="26">
        <v>912611</v>
      </c>
      <c r="B5006" s="42">
        <v>912611</v>
      </c>
      <c r="C5006" s="43" t="s">
        <v>2056</v>
      </c>
      <c r="D5006" s="99">
        <f>IF(ISERROR(VLOOKUP(A5006,'CGN-2015-001'!A5005:I10152,4,0)),0,VLOOKUP(A5006,'CGN-2015-001'!A5005:I10152,4,0))</f>
        <v>0</v>
      </c>
      <c r="E5006" s="45">
        <f>IF(ISERROR(VLOOKUP(A5006,[3]Hoja1!$A$1:$F$369,4,0)),0,VLOOKUP(A5006,[3]Hoja1!$A$1:$F$369,4,0))</f>
        <v>0</v>
      </c>
      <c r="F5006" s="45">
        <f>IF(ISERROR(VLOOKUP(A5006,[3]Hoja1!$A$1:$F$369,5,0)),0,VLOOKUP(A5006,[3]Hoja1!$A$1:$F$369,5,0))</f>
        <v>0</v>
      </c>
      <c r="G5006" s="102">
        <f>IF(ISERROR(VLOOKUP(A5006,'CGN-2015-001'!A5005:I10152,7,0)),0,VLOOKUP(A5006,'CGN-2015-001'!A5005:I10152,7,0))</f>
        <v>0</v>
      </c>
      <c r="H5006" s="44"/>
      <c r="I5006" s="46"/>
      <c r="J5006" s="113">
        <f t="shared" si="394"/>
        <v>0</v>
      </c>
      <c r="K5006" s="114">
        <f t="shared" si="395"/>
        <v>0</v>
      </c>
      <c r="L5006" s="31">
        <f t="shared" si="396"/>
        <v>0</v>
      </c>
      <c r="M5006" s="1">
        <f t="shared" si="397"/>
        <v>0</v>
      </c>
      <c r="N5006" s="1">
        <f t="shared" si="398"/>
        <v>6</v>
      </c>
    </row>
    <row r="5007" spans="1:14" ht="16.5" hidden="1" customHeight="1" thickBot="1" x14ac:dyDescent="0.3">
      <c r="A5007" s="26">
        <v>9128</v>
      </c>
      <c r="B5007" s="48">
        <v>912800</v>
      </c>
      <c r="C5007" s="49" t="s">
        <v>2057</v>
      </c>
      <c r="D5007" s="99">
        <f>IF(ISERROR(VLOOKUP(A5007,'CGN-2015-001'!A5006:I10153,4,0)),0,VLOOKUP(A5007,'CGN-2015-001'!A5006:I10153,4,0))</f>
        <v>0</v>
      </c>
      <c r="E5007" s="40">
        <f>IF(ISERROR(VLOOKUP(A5007,[3]Hoja1!$A$1:$F$369,4,0)),0,VLOOKUP(A5007,[3]Hoja1!$A$1:$F$369,4,0))</f>
        <v>0</v>
      </c>
      <c r="F5007" s="40">
        <f>IF(ISERROR(VLOOKUP(A5007,[3]Hoja1!$A$1:$F$369,5,0)),0,VLOOKUP(A5007,[3]Hoja1!$A$1:$F$369,5,0))</f>
        <v>0</v>
      </c>
      <c r="G5007" s="102">
        <f>IF(ISERROR(VLOOKUP(A5007,'CGN-2015-001'!A5006:I10153,7,0)),0,VLOOKUP(A5007,'CGN-2015-001'!A5006:I10153,7,0))</f>
        <v>0</v>
      </c>
      <c r="H5007" s="50"/>
      <c r="I5007" s="51"/>
      <c r="J5007" s="113">
        <f t="shared" si="394"/>
        <v>0</v>
      </c>
      <c r="K5007" s="114">
        <f t="shared" si="395"/>
        <v>0</v>
      </c>
      <c r="L5007" s="31">
        <f t="shared" si="396"/>
        <v>0</v>
      </c>
      <c r="M5007" s="1">
        <f t="shared" si="397"/>
        <v>0</v>
      </c>
      <c r="N5007" s="1">
        <f t="shared" si="398"/>
        <v>4</v>
      </c>
    </row>
    <row r="5008" spans="1:14" ht="16.5" hidden="1" thickBot="1" x14ac:dyDescent="0.3">
      <c r="A5008" s="26">
        <v>912801</v>
      </c>
      <c r="B5008" s="42">
        <v>912801</v>
      </c>
      <c r="C5008" s="43" t="s">
        <v>2058</v>
      </c>
      <c r="D5008" s="99">
        <f>IF(ISERROR(VLOOKUP(A5008,'CGN-2015-001'!A5007:I10154,4,0)),0,VLOOKUP(A5008,'CGN-2015-001'!A5007:I10154,4,0))</f>
        <v>0</v>
      </c>
      <c r="E5008" s="45">
        <f>IF(ISERROR(VLOOKUP(A5008,[3]Hoja1!$A$1:$F$369,4,0)),0,VLOOKUP(A5008,[3]Hoja1!$A$1:$F$369,4,0))</f>
        <v>0</v>
      </c>
      <c r="F5008" s="45">
        <f>IF(ISERROR(VLOOKUP(A5008,[3]Hoja1!$A$1:$F$369,5,0)),0,VLOOKUP(A5008,[3]Hoja1!$A$1:$F$369,5,0))</f>
        <v>0</v>
      </c>
      <c r="G5008" s="102">
        <f>IF(ISERROR(VLOOKUP(A5008,'CGN-2015-001'!A5007:I10154,7,0)),0,VLOOKUP(A5008,'CGN-2015-001'!A5007:I10154,7,0))</f>
        <v>0</v>
      </c>
      <c r="H5008" s="44"/>
      <c r="I5008" s="46"/>
      <c r="J5008" s="113">
        <f t="shared" si="394"/>
        <v>0</v>
      </c>
      <c r="K5008" s="114">
        <f t="shared" si="395"/>
        <v>0</v>
      </c>
      <c r="L5008" s="31">
        <f t="shared" si="396"/>
        <v>0</v>
      </c>
      <c r="M5008" s="1">
        <f t="shared" si="397"/>
        <v>0</v>
      </c>
      <c r="N5008" s="1">
        <f t="shared" si="398"/>
        <v>6</v>
      </c>
    </row>
    <row r="5009" spans="1:14" ht="16.5" hidden="1" thickBot="1" x14ac:dyDescent="0.3">
      <c r="A5009" s="26">
        <v>912802</v>
      </c>
      <c r="B5009" s="42">
        <v>912802</v>
      </c>
      <c r="C5009" s="43" t="s">
        <v>2059</v>
      </c>
      <c r="D5009" s="99">
        <f>IF(ISERROR(VLOOKUP(A5009,'CGN-2015-001'!A5008:I10155,4,0)),0,VLOOKUP(A5009,'CGN-2015-001'!A5008:I10155,4,0))</f>
        <v>0</v>
      </c>
      <c r="E5009" s="45">
        <f>IF(ISERROR(VLOOKUP(A5009,[3]Hoja1!$A$1:$F$369,4,0)),0,VLOOKUP(A5009,[3]Hoja1!$A$1:$F$369,4,0))</f>
        <v>0</v>
      </c>
      <c r="F5009" s="45">
        <f>IF(ISERROR(VLOOKUP(A5009,[3]Hoja1!$A$1:$F$369,5,0)),0,VLOOKUP(A5009,[3]Hoja1!$A$1:$F$369,5,0))</f>
        <v>0</v>
      </c>
      <c r="G5009" s="102">
        <f>IF(ISERROR(VLOOKUP(A5009,'CGN-2015-001'!A5008:I10155,7,0)),0,VLOOKUP(A5009,'CGN-2015-001'!A5008:I10155,7,0))</f>
        <v>0</v>
      </c>
      <c r="H5009" s="44"/>
      <c r="I5009" s="46"/>
      <c r="J5009" s="113">
        <f t="shared" si="394"/>
        <v>0</v>
      </c>
      <c r="K5009" s="114">
        <f t="shared" si="395"/>
        <v>0</v>
      </c>
      <c r="L5009" s="31">
        <f t="shared" si="396"/>
        <v>0</v>
      </c>
      <c r="M5009" s="1">
        <f t="shared" si="397"/>
        <v>0</v>
      </c>
      <c r="N5009" s="1">
        <f t="shared" si="398"/>
        <v>6</v>
      </c>
    </row>
    <row r="5010" spans="1:14" ht="16.5" hidden="1" customHeight="1" thickBot="1" x14ac:dyDescent="0.3">
      <c r="A5010" s="26">
        <v>912803</v>
      </c>
      <c r="B5010" s="42">
        <v>912803</v>
      </c>
      <c r="C5010" s="43" t="s">
        <v>2060</v>
      </c>
      <c r="D5010" s="99">
        <f>IF(ISERROR(VLOOKUP(A5010,'CGN-2015-001'!A5009:I10156,4,0)),0,VLOOKUP(A5010,'CGN-2015-001'!A5009:I10156,4,0))</f>
        <v>0</v>
      </c>
      <c r="E5010" s="45">
        <f>IF(ISERROR(VLOOKUP(A5010,[3]Hoja1!$A$1:$F$369,4,0)),0,VLOOKUP(A5010,[3]Hoja1!$A$1:$F$369,4,0))</f>
        <v>0</v>
      </c>
      <c r="F5010" s="45">
        <f>IF(ISERROR(VLOOKUP(A5010,[3]Hoja1!$A$1:$F$369,5,0)),0,VLOOKUP(A5010,[3]Hoja1!$A$1:$F$369,5,0))</f>
        <v>0</v>
      </c>
      <c r="G5010" s="102">
        <f>IF(ISERROR(VLOOKUP(A5010,'CGN-2015-001'!A5009:I10156,7,0)),0,VLOOKUP(A5010,'CGN-2015-001'!A5009:I10156,7,0))</f>
        <v>0</v>
      </c>
      <c r="H5010" s="44"/>
      <c r="I5010" s="46"/>
      <c r="J5010" s="113">
        <f t="shared" si="394"/>
        <v>0</v>
      </c>
      <c r="K5010" s="114">
        <f t="shared" si="395"/>
        <v>0</v>
      </c>
      <c r="L5010" s="31">
        <f t="shared" si="396"/>
        <v>0</v>
      </c>
      <c r="M5010" s="1">
        <f t="shared" si="397"/>
        <v>0</v>
      </c>
      <c r="N5010" s="1">
        <f t="shared" si="398"/>
        <v>6</v>
      </c>
    </row>
    <row r="5011" spans="1:14" ht="16.5" hidden="1" customHeight="1" thickBot="1" x14ac:dyDescent="0.3">
      <c r="A5011" s="26">
        <v>912804</v>
      </c>
      <c r="B5011" s="42">
        <v>912804</v>
      </c>
      <c r="C5011" s="43" t="s">
        <v>2061</v>
      </c>
      <c r="D5011" s="99">
        <f>IF(ISERROR(VLOOKUP(A5011,'CGN-2015-001'!A5010:I10157,4,0)),0,VLOOKUP(A5011,'CGN-2015-001'!A5010:I10157,4,0))</f>
        <v>0</v>
      </c>
      <c r="E5011" s="45">
        <f>IF(ISERROR(VLOOKUP(A5011,[3]Hoja1!$A$1:$F$369,4,0)),0,VLOOKUP(A5011,[3]Hoja1!$A$1:$F$369,4,0))</f>
        <v>0</v>
      </c>
      <c r="F5011" s="45">
        <f>IF(ISERROR(VLOOKUP(A5011,[3]Hoja1!$A$1:$F$369,5,0)),0,VLOOKUP(A5011,[3]Hoja1!$A$1:$F$369,5,0))</f>
        <v>0</v>
      </c>
      <c r="G5011" s="102">
        <f>IF(ISERROR(VLOOKUP(A5011,'CGN-2015-001'!A5010:I10157,7,0)),0,VLOOKUP(A5011,'CGN-2015-001'!A5010:I10157,7,0))</f>
        <v>0</v>
      </c>
      <c r="H5011" s="44"/>
      <c r="I5011" s="46"/>
      <c r="J5011" s="113">
        <f t="shared" si="394"/>
        <v>0</v>
      </c>
      <c r="K5011" s="114">
        <f t="shared" si="395"/>
        <v>0</v>
      </c>
      <c r="L5011" s="31">
        <f t="shared" si="396"/>
        <v>0</v>
      </c>
      <c r="M5011" s="1">
        <f t="shared" si="397"/>
        <v>0</v>
      </c>
      <c r="N5011" s="1">
        <f t="shared" si="398"/>
        <v>6</v>
      </c>
    </row>
    <row r="5012" spans="1:14" ht="16.5" hidden="1" thickBot="1" x14ac:dyDescent="0.3">
      <c r="A5012" s="26">
        <v>912805</v>
      </c>
      <c r="B5012" s="42">
        <v>912805</v>
      </c>
      <c r="C5012" s="43" t="s">
        <v>2062</v>
      </c>
      <c r="D5012" s="99">
        <f>IF(ISERROR(VLOOKUP(A5012,'CGN-2015-001'!A5011:I10158,4,0)),0,VLOOKUP(A5012,'CGN-2015-001'!A5011:I10158,4,0))</f>
        <v>0</v>
      </c>
      <c r="E5012" s="45">
        <f>IF(ISERROR(VLOOKUP(A5012,[3]Hoja1!$A$1:$F$369,4,0)),0,VLOOKUP(A5012,[3]Hoja1!$A$1:$F$369,4,0))</f>
        <v>0</v>
      </c>
      <c r="F5012" s="45">
        <f>IF(ISERROR(VLOOKUP(A5012,[3]Hoja1!$A$1:$F$369,5,0)),0,VLOOKUP(A5012,[3]Hoja1!$A$1:$F$369,5,0))</f>
        <v>0</v>
      </c>
      <c r="G5012" s="102">
        <f>IF(ISERROR(VLOOKUP(A5012,'CGN-2015-001'!A5011:I10158,7,0)),0,VLOOKUP(A5012,'CGN-2015-001'!A5011:I10158,7,0))</f>
        <v>0</v>
      </c>
      <c r="H5012" s="44"/>
      <c r="I5012" s="46"/>
      <c r="J5012" s="113">
        <f t="shared" si="394"/>
        <v>0</v>
      </c>
      <c r="K5012" s="114">
        <f t="shared" si="395"/>
        <v>0</v>
      </c>
      <c r="L5012" s="31">
        <f t="shared" si="396"/>
        <v>0</v>
      </c>
      <c r="M5012" s="1">
        <f t="shared" si="397"/>
        <v>0</v>
      </c>
      <c r="N5012" s="1">
        <f t="shared" si="398"/>
        <v>6</v>
      </c>
    </row>
    <row r="5013" spans="1:14" ht="16.5" hidden="1" customHeight="1" thickBot="1" x14ac:dyDescent="0.3">
      <c r="A5013" s="26">
        <v>912806</v>
      </c>
      <c r="B5013" s="42">
        <v>912806</v>
      </c>
      <c r="C5013" s="43" t="s">
        <v>2063</v>
      </c>
      <c r="D5013" s="99">
        <f>IF(ISERROR(VLOOKUP(A5013,'CGN-2015-001'!A5012:I10159,4,0)),0,VLOOKUP(A5013,'CGN-2015-001'!A5012:I10159,4,0))</f>
        <v>0</v>
      </c>
      <c r="E5013" s="45">
        <f>IF(ISERROR(VLOOKUP(A5013,[3]Hoja1!$A$1:$F$369,4,0)),0,VLOOKUP(A5013,[3]Hoja1!$A$1:$F$369,4,0))</f>
        <v>0</v>
      </c>
      <c r="F5013" s="45">
        <f>IF(ISERROR(VLOOKUP(A5013,[3]Hoja1!$A$1:$F$369,5,0)),0,VLOOKUP(A5013,[3]Hoja1!$A$1:$F$369,5,0))</f>
        <v>0</v>
      </c>
      <c r="G5013" s="102">
        <f>IF(ISERROR(VLOOKUP(A5013,'CGN-2015-001'!A5012:I10159,7,0)),0,VLOOKUP(A5013,'CGN-2015-001'!A5012:I10159,7,0))</f>
        <v>0</v>
      </c>
      <c r="H5013" s="44"/>
      <c r="I5013" s="46"/>
      <c r="J5013" s="113">
        <f t="shared" si="394"/>
        <v>0</v>
      </c>
      <c r="K5013" s="114">
        <f t="shared" si="395"/>
        <v>0</v>
      </c>
      <c r="L5013" s="31">
        <f t="shared" si="396"/>
        <v>0</v>
      </c>
      <c r="M5013" s="1">
        <f t="shared" si="397"/>
        <v>0</v>
      </c>
      <c r="N5013" s="1">
        <f t="shared" si="398"/>
        <v>6</v>
      </c>
    </row>
    <row r="5014" spans="1:14" ht="16.5" hidden="1" customHeight="1" thickBot="1" x14ac:dyDescent="0.3">
      <c r="A5014" s="26">
        <v>912807</v>
      </c>
      <c r="B5014" s="42">
        <v>912807</v>
      </c>
      <c r="C5014" s="43" t="s">
        <v>2064</v>
      </c>
      <c r="D5014" s="99">
        <f>IF(ISERROR(VLOOKUP(A5014,'CGN-2015-001'!A5013:I10160,4,0)),0,VLOOKUP(A5014,'CGN-2015-001'!A5013:I10160,4,0))</f>
        <v>0</v>
      </c>
      <c r="E5014" s="45">
        <f>IF(ISERROR(VLOOKUP(A5014,[3]Hoja1!$A$1:$F$369,4,0)),0,VLOOKUP(A5014,[3]Hoja1!$A$1:$F$369,4,0))</f>
        <v>0</v>
      </c>
      <c r="F5014" s="45">
        <f>IF(ISERROR(VLOOKUP(A5014,[3]Hoja1!$A$1:$F$369,5,0)),0,VLOOKUP(A5014,[3]Hoja1!$A$1:$F$369,5,0))</f>
        <v>0</v>
      </c>
      <c r="G5014" s="102">
        <f>IF(ISERROR(VLOOKUP(A5014,'CGN-2015-001'!A5013:I10160,7,0)),0,VLOOKUP(A5014,'CGN-2015-001'!A5013:I10160,7,0))</f>
        <v>0</v>
      </c>
      <c r="H5014" s="44"/>
      <c r="I5014" s="46"/>
      <c r="J5014" s="113">
        <f t="shared" si="394"/>
        <v>0</v>
      </c>
      <c r="K5014" s="114">
        <f t="shared" si="395"/>
        <v>0</v>
      </c>
      <c r="L5014" s="31">
        <f t="shared" si="396"/>
        <v>0</v>
      </c>
      <c r="M5014" s="1">
        <f t="shared" si="397"/>
        <v>0</v>
      </c>
      <c r="N5014" s="1">
        <f t="shared" si="398"/>
        <v>6</v>
      </c>
    </row>
    <row r="5015" spans="1:14" ht="16.5" hidden="1" customHeight="1" thickBot="1" x14ac:dyDescent="0.3">
      <c r="A5015" s="26">
        <v>912890</v>
      </c>
      <c r="B5015" s="42">
        <v>912890</v>
      </c>
      <c r="C5015" s="43" t="s">
        <v>2065</v>
      </c>
      <c r="D5015" s="99">
        <f>IF(ISERROR(VLOOKUP(A5015,'CGN-2015-001'!A5014:I10161,4,0)),0,VLOOKUP(A5015,'CGN-2015-001'!A5014:I10161,4,0))</f>
        <v>0</v>
      </c>
      <c r="E5015" s="45">
        <f>IF(ISERROR(VLOOKUP(A5015,[3]Hoja1!$A$1:$F$369,4,0)),0,VLOOKUP(A5015,[3]Hoja1!$A$1:$F$369,4,0))</f>
        <v>0</v>
      </c>
      <c r="F5015" s="45">
        <f>IF(ISERROR(VLOOKUP(A5015,[3]Hoja1!$A$1:$F$369,5,0)),0,VLOOKUP(A5015,[3]Hoja1!$A$1:$F$369,5,0))</f>
        <v>0</v>
      </c>
      <c r="G5015" s="102">
        <f>IF(ISERROR(VLOOKUP(A5015,'CGN-2015-001'!A5014:I10161,7,0)),0,VLOOKUP(A5015,'CGN-2015-001'!A5014:I10161,7,0))</f>
        <v>0</v>
      </c>
      <c r="H5015" s="44"/>
      <c r="I5015" s="46"/>
      <c r="J5015" s="113">
        <f t="shared" si="394"/>
        <v>0</v>
      </c>
      <c r="K5015" s="114">
        <f t="shared" si="395"/>
        <v>0</v>
      </c>
      <c r="L5015" s="31">
        <f t="shared" si="396"/>
        <v>0</v>
      </c>
      <c r="M5015" s="1">
        <f t="shared" si="397"/>
        <v>0</v>
      </c>
      <c r="N5015" s="1">
        <f t="shared" si="398"/>
        <v>6</v>
      </c>
    </row>
    <row r="5016" spans="1:14" ht="16.5" hidden="1" customHeight="1" thickBot="1" x14ac:dyDescent="0.3">
      <c r="A5016" s="26">
        <v>9129</v>
      </c>
      <c r="B5016" s="48">
        <v>912900</v>
      </c>
      <c r="C5016" s="49" t="s">
        <v>2189</v>
      </c>
      <c r="D5016" s="99">
        <f>IF(ISERROR(VLOOKUP(A5016,'CGN-2015-001'!A5015:I10162,4,0)),0,VLOOKUP(A5016,'CGN-2015-001'!A5015:I10162,4,0))</f>
        <v>0</v>
      </c>
      <c r="E5016" s="40">
        <f>IF(ISERROR(VLOOKUP(A5016,[3]Hoja1!$A$1:$F$369,4,0)),0,VLOOKUP(A5016,[3]Hoja1!$A$1:$F$369,4,0))</f>
        <v>0</v>
      </c>
      <c r="F5016" s="40">
        <f>IF(ISERROR(VLOOKUP(A5016,[3]Hoja1!$A$1:$F$369,5,0)),0,VLOOKUP(A5016,[3]Hoja1!$A$1:$F$369,5,0))</f>
        <v>0</v>
      </c>
      <c r="G5016" s="102">
        <f>IF(ISERROR(VLOOKUP(A5016,'CGN-2015-001'!A5015:I10162,7,0)),0,VLOOKUP(A5016,'CGN-2015-001'!A5015:I10162,7,0))</f>
        <v>0</v>
      </c>
      <c r="H5016" s="50"/>
      <c r="I5016" s="51"/>
      <c r="J5016" s="113">
        <f t="shared" si="394"/>
        <v>0</v>
      </c>
      <c r="K5016" s="114">
        <f t="shared" si="395"/>
        <v>0</v>
      </c>
      <c r="L5016" s="31">
        <f t="shared" si="396"/>
        <v>0</v>
      </c>
      <c r="M5016" s="1">
        <f t="shared" si="397"/>
        <v>0</v>
      </c>
      <c r="N5016" s="1">
        <f t="shared" si="398"/>
        <v>4</v>
      </c>
    </row>
    <row r="5017" spans="1:14" ht="16.5" hidden="1" customHeight="1" thickBot="1" x14ac:dyDescent="0.3">
      <c r="A5017" s="26">
        <v>912907</v>
      </c>
      <c r="B5017" s="42">
        <v>912907</v>
      </c>
      <c r="C5017" s="43" t="s">
        <v>2067</v>
      </c>
      <c r="D5017" s="99">
        <f>IF(ISERROR(VLOOKUP(A5017,'CGN-2015-001'!A5016:I10163,4,0)),0,VLOOKUP(A5017,'CGN-2015-001'!A5016:I10163,4,0))</f>
        <v>0</v>
      </c>
      <c r="E5017" s="45">
        <f>IF(ISERROR(VLOOKUP(A5017,[3]Hoja1!$A$1:$F$369,4,0)),0,VLOOKUP(A5017,[3]Hoja1!$A$1:$F$369,4,0))</f>
        <v>0</v>
      </c>
      <c r="F5017" s="45">
        <f>IF(ISERROR(VLOOKUP(A5017,[3]Hoja1!$A$1:$F$369,5,0)),0,VLOOKUP(A5017,[3]Hoja1!$A$1:$F$369,5,0))</f>
        <v>0</v>
      </c>
      <c r="G5017" s="102">
        <f>IF(ISERROR(VLOOKUP(A5017,'CGN-2015-001'!A5016:I10163,7,0)),0,VLOOKUP(A5017,'CGN-2015-001'!A5016:I10163,7,0))</f>
        <v>0</v>
      </c>
      <c r="H5017" s="44"/>
      <c r="I5017" s="46"/>
      <c r="J5017" s="113">
        <f t="shared" si="394"/>
        <v>0</v>
      </c>
      <c r="K5017" s="114">
        <f t="shared" si="395"/>
        <v>0</v>
      </c>
      <c r="L5017" s="31">
        <f t="shared" si="396"/>
        <v>0</v>
      </c>
      <c r="M5017" s="1">
        <f t="shared" si="397"/>
        <v>0</v>
      </c>
      <c r="N5017" s="1">
        <f t="shared" si="398"/>
        <v>6</v>
      </c>
    </row>
    <row r="5018" spans="1:14" ht="16.5" hidden="1" thickBot="1" x14ac:dyDescent="0.3">
      <c r="A5018" s="26">
        <v>912908</v>
      </c>
      <c r="B5018" s="42">
        <v>912908</v>
      </c>
      <c r="C5018" s="43" t="s">
        <v>2068</v>
      </c>
      <c r="D5018" s="99">
        <f>IF(ISERROR(VLOOKUP(A5018,'CGN-2015-001'!A5017:I10164,4,0)),0,VLOOKUP(A5018,'CGN-2015-001'!A5017:I10164,4,0))</f>
        <v>0</v>
      </c>
      <c r="E5018" s="45">
        <f>IF(ISERROR(VLOOKUP(A5018,[3]Hoja1!$A$1:$F$369,4,0)),0,VLOOKUP(A5018,[3]Hoja1!$A$1:$F$369,4,0))</f>
        <v>0</v>
      </c>
      <c r="F5018" s="45">
        <f>IF(ISERROR(VLOOKUP(A5018,[3]Hoja1!$A$1:$F$369,5,0)),0,VLOOKUP(A5018,[3]Hoja1!$A$1:$F$369,5,0))</f>
        <v>0</v>
      </c>
      <c r="G5018" s="102">
        <f>IF(ISERROR(VLOOKUP(A5018,'CGN-2015-001'!A5017:I10164,7,0)),0,VLOOKUP(A5018,'CGN-2015-001'!A5017:I10164,7,0))</f>
        <v>0</v>
      </c>
      <c r="H5018" s="44"/>
      <c r="I5018" s="46"/>
      <c r="J5018" s="113">
        <f t="shared" si="394"/>
        <v>0</v>
      </c>
      <c r="K5018" s="114">
        <f t="shared" si="395"/>
        <v>0</v>
      </c>
      <c r="L5018" s="31">
        <f t="shared" si="396"/>
        <v>0</v>
      </c>
      <c r="M5018" s="1">
        <f t="shared" si="397"/>
        <v>0</v>
      </c>
      <c r="N5018" s="1">
        <f t="shared" si="398"/>
        <v>6</v>
      </c>
    </row>
    <row r="5019" spans="1:14" ht="16.5" hidden="1" thickBot="1" x14ac:dyDescent="0.3">
      <c r="A5019" s="26">
        <v>9130</v>
      </c>
      <c r="B5019" s="48">
        <v>913000</v>
      </c>
      <c r="C5019" s="49" t="s">
        <v>2069</v>
      </c>
      <c r="D5019" s="99">
        <f>IF(ISERROR(VLOOKUP(A5019,'CGN-2015-001'!A5018:I10165,4,0)),0,VLOOKUP(A5019,'CGN-2015-001'!A5018:I10165,4,0))</f>
        <v>0</v>
      </c>
      <c r="E5019" s="40">
        <f>IF(ISERROR(VLOOKUP(A5019,[3]Hoja1!$A$1:$F$369,4,0)),0,VLOOKUP(A5019,[3]Hoja1!$A$1:$F$369,4,0))</f>
        <v>0</v>
      </c>
      <c r="F5019" s="40">
        <f>IF(ISERROR(VLOOKUP(A5019,[3]Hoja1!$A$1:$F$369,5,0)),0,VLOOKUP(A5019,[3]Hoja1!$A$1:$F$369,5,0))</f>
        <v>0</v>
      </c>
      <c r="G5019" s="102">
        <f>IF(ISERROR(VLOOKUP(A5019,'CGN-2015-001'!A5018:I10165,7,0)),0,VLOOKUP(A5019,'CGN-2015-001'!A5018:I10165,7,0))</f>
        <v>0</v>
      </c>
      <c r="H5019" s="50"/>
      <c r="I5019" s="51"/>
      <c r="J5019" s="113">
        <f t="shared" si="394"/>
        <v>0</v>
      </c>
      <c r="K5019" s="114">
        <f t="shared" si="395"/>
        <v>0</v>
      </c>
      <c r="L5019" s="31">
        <f t="shared" si="396"/>
        <v>0</v>
      </c>
      <c r="M5019" s="1">
        <f t="shared" si="397"/>
        <v>0</v>
      </c>
      <c r="N5019" s="1">
        <f t="shared" si="398"/>
        <v>4</v>
      </c>
    </row>
    <row r="5020" spans="1:14" ht="16.5" hidden="1" customHeight="1" thickBot="1" x14ac:dyDescent="0.3">
      <c r="A5020" s="26">
        <v>913001</v>
      </c>
      <c r="B5020" s="42">
        <v>913001</v>
      </c>
      <c r="C5020" s="43" t="s">
        <v>1364</v>
      </c>
      <c r="D5020" s="99">
        <f>IF(ISERROR(VLOOKUP(A5020,'CGN-2015-001'!A5019:I10166,4,0)),0,VLOOKUP(A5020,'CGN-2015-001'!A5019:I10166,4,0))</f>
        <v>0</v>
      </c>
      <c r="E5020" s="45">
        <f>IF(ISERROR(VLOOKUP(A5020,[3]Hoja1!$A$1:$F$369,4,0)),0,VLOOKUP(A5020,[3]Hoja1!$A$1:$F$369,4,0))</f>
        <v>0</v>
      </c>
      <c r="F5020" s="45">
        <f>IF(ISERROR(VLOOKUP(A5020,[3]Hoja1!$A$1:$F$369,5,0)),0,VLOOKUP(A5020,[3]Hoja1!$A$1:$F$369,5,0))</f>
        <v>0</v>
      </c>
      <c r="G5020" s="102">
        <f>IF(ISERROR(VLOOKUP(A5020,'CGN-2015-001'!A5019:I10166,7,0)),0,VLOOKUP(A5020,'CGN-2015-001'!A5019:I10166,7,0))</f>
        <v>0</v>
      </c>
      <c r="H5020" s="44"/>
      <c r="I5020" s="46"/>
      <c r="J5020" s="113">
        <f t="shared" si="394"/>
        <v>0</v>
      </c>
      <c r="K5020" s="114">
        <f t="shared" si="395"/>
        <v>0</v>
      </c>
      <c r="L5020" s="31">
        <f t="shared" si="396"/>
        <v>0</v>
      </c>
      <c r="M5020" s="1">
        <f t="shared" si="397"/>
        <v>0</v>
      </c>
      <c r="N5020" s="1">
        <f t="shared" si="398"/>
        <v>6</v>
      </c>
    </row>
    <row r="5021" spans="1:14" ht="16.5" hidden="1" customHeight="1" thickBot="1" x14ac:dyDescent="0.3">
      <c r="A5021" s="26">
        <v>913002</v>
      </c>
      <c r="B5021" s="42">
        <v>913002</v>
      </c>
      <c r="C5021" s="43" t="s">
        <v>801</v>
      </c>
      <c r="D5021" s="99">
        <f>IF(ISERROR(VLOOKUP(A5021,'CGN-2015-001'!A5020:I10167,4,0)),0,VLOOKUP(A5021,'CGN-2015-001'!A5020:I10167,4,0))</f>
        <v>0</v>
      </c>
      <c r="E5021" s="45">
        <f>IF(ISERROR(VLOOKUP(A5021,[3]Hoja1!$A$1:$F$369,4,0)),0,VLOOKUP(A5021,[3]Hoja1!$A$1:$F$369,4,0))</f>
        <v>0</v>
      </c>
      <c r="F5021" s="45">
        <f>IF(ISERROR(VLOOKUP(A5021,[3]Hoja1!$A$1:$F$369,5,0)),0,VLOOKUP(A5021,[3]Hoja1!$A$1:$F$369,5,0))</f>
        <v>0</v>
      </c>
      <c r="G5021" s="102">
        <f>IF(ISERROR(VLOOKUP(A5021,'CGN-2015-001'!A5020:I10167,7,0)),0,VLOOKUP(A5021,'CGN-2015-001'!A5020:I10167,7,0))</f>
        <v>0</v>
      </c>
      <c r="H5021" s="44"/>
      <c r="I5021" s="46"/>
      <c r="J5021" s="113">
        <f t="shared" si="394"/>
        <v>0</v>
      </c>
      <c r="K5021" s="114">
        <f t="shared" si="395"/>
        <v>0</v>
      </c>
      <c r="L5021" s="31">
        <f t="shared" si="396"/>
        <v>0</v>
      </c>
      <c r="M5021" s="1">
        <f t="shared" si="397"/>
        <v>0</v>
      </c>
      <c r="N5021" s="1">
        <f t="shared" si="398"/>
        <v>6</v>
      </c>
    </row>
    <row r="5022" spans="1:14" ht="16.5" hidden="1" customHeight="1" thickBot="1" x14ac:dyDescent="0.3">
      <c r="A5022" s="26">
        <v>913003</v>
      </c>
      <c r="B5022" s="42">
        <v>913003</v>
      </c>
      <c r="C5022" s="43" t="s">
        <v>888</v>
      </c>
      <c r="D5022" s="99">
        <f>IF(ISERROR(VLOOKUP(A5022,'CGN-2015-001'!A5021:I10168,4,0)),0,VLOOKUP(A5022,'CGN-2015-001'!A5021:I10168,4,0))</f>
        <v>0</v>
      </c>
      <c r="E5022" s="45">
        <f>IF(ISERROR(VLOOKUP(A5022,[3]Hoja1!$A$1:$F$369,4,0)),0,VLOOKUP(A5022,[3]Hoja1!$A$1:$F$369,4,0))</f>
        <v>0</v>
      </c>
      <c r="F5022" s="45">
        <f>IF(ISERROR(VLOOKUP(A5022,[3]Hoja1!$A$1:$F$369,5,0)),0,VLOOKUP(A5022,[3]Hoja1!$A$1:$F$369,5,0))</f>
        <v>0</v>
      </c>
      <c r="G5022" s="102">
        <f>IF(ISERROR(VLOOKUP(A5022,'CGN-2015-001'!A5021:I10168,7,0)),0,VLOOKUP(A5022,'CGN-2015-001'!A5021:I10168,7,0))</f>
        <v>0</v>
      </c>
      <c r="H5022" s="44"/>
      <c r="I5022" s="46"/>
      <c r="J5022" s="113">
        <f t="shared" si="394"/>
        <v>0</v>
      </c>
      <c r="K5022" s="114">
        <f t="shared" si="395"/>
        <v>0</v>
      </c>
      <c r="L5022" s="31">
        <f t="shared" si="396"/>
        <v>0</v>
      </c>
      <c r="M5022" s="1">
        <f t="shared" si="397"/>
        <v>0</v>
      </c>
      <c r="N5022" s="1">
        <f t="shared" si="398"/>
        <v>6</v>
      </c>
    </row>
    <row r="5023" spans="1:14" ht="16.5" hidden="1" thickBot="1" x14ac:dyDescent="0.3">
      <c r="A5023" s="26">
        <v>913004</v>
      </c>
      <c r="B5023" s="42">
        <v>913004</v>
      </c>
      <c r="C5023" s="43" t="s">
        <v>803</v>
      </c>
      <c r="D5023" s="99">
        <f>IF(ISERROR(VLOOKUP(A5023,'CGN-2015-001'!A5022:I10169,4,0)),0,VLOOKUP(A5023,'CGN-2015-001'!A5022:I10169,4,0))</f>
        <v>0</v>
      </c>
      <c r="E5023" s="45">
        <f>IF(ISERROR(VLOOKUP(A5023,[3]Hoja1!$A$1:$F$369,4,0)),0,VLOOKUP(A5023,[3]Hoja1!$A$1:$F$369,4,0))</f>
        <v>0</v>
      </c>
      <c r="F5023" s="45">
        <f>IF(ISERROR(VLOOKUP(A5023,[3]Hoja1!$A$1:$F$369,5,0)),0,VLOOKUP(A5023,[3]Hoja1!$A$1:$F$369,5,0))</f>
        <v>0</v>
      </c>
      <c r="G5023" s="102">
        <f>IF(ISERROR(VLOOKUP(A5023,'CGN-2015-001'!A5022:I10169,7,0)),0,VLOOKUP(A5023,'CGN-2015-001'!A5022:I10169,7,0))</f>
        <v>0</v>
      </c>
      <c r="H5023" s="44"/>
      <c r="I5023" s="46"/>
      <c r="J5023" s="113">
        <f t="shared" si="394"/>
        <v>0</v>
      </c>
      <c r="K5023" s="114">
        <f t="shared" si="395"/>
        <v>0</v>
      </c>
      <c r="L5023" s="31">
        <f t="shared" si="396"/>
        <v>0</v>
      </c>
      <c r="M5023" s="1">
        <f t="shared" si="397"/>
        <v>0</v>
      </c>
      <c r="N5023" s="1">
        <f t="shared" si="398"/>
        <v>6</v>
      </c>
    </row>
    <row r="5024" spans="1:14" ht="16.5" hidden="1" customHeight="1" thickBot="1" x14ac:dyDescent="0.3">
      <c r="A5024" s="26">
        <v>913005</v>
      </c>
      <c r="B5024" s="42">
        <v>913005</v>
      </c>
      <c r="C5024" s="43" t="s">
        <v>805</v>
      </c>
      <c r="D5024" s="99">
        <f>IF(ISERROR(VLOOKUP(A5024,'CGN-2015-001'!A5023:I10170,4,0)),0,VLOOKUP(A5024,'CGN-2015-001'!A5023:I10170,4,0))</f>
        <v>0</v>
      </c>
      <c r="E5024" s="45">
        <f>IF(ISERROR(VLOOKUP(A5024,[3]Hoja1!$A$1:$F$369,4,0)),0,VLOOKUP(A5024,[3]Hoja1!$A$1:$F$369,4,0))</f>
        <v>0</v>
      </c>
      <c r="F5024" s="45">
        <f>IF(ISERROR(VLOOKUP(A5024,[3]Hoja1!$A$1:$F$369,5,0)),0,VLOOKUP(A5024,[3]Hoja1!$A$1:$F$369,5,0))</f>
        <v>0</v>
      </c>
      <c r="G5024" s="102">
        <f>IF(ISERROR(VLOOKUP(A5024,'CGN-2015-001'!A5023:I10170,7,0)),0,VLOOKUP(A5024,'CGN-2015-001'!A5023:I10170,7,0))</f>
        <v>0</v>
      </c>
      <c r="H5024" s="44"/>
      <c r="I5024" s="46"/>
      <c r="J5024" s="113">
        <f t="shared" si="394"/>
        <v>0</v>
      </c>
      <c r="K5024" s="114">
        <f t="shared" si="395"/>
        <v>0</v>
      </c>
      <c r="L5024" s="31">
        <f t="shared" si="396"/>
        <v>0</v>
      </c>
      <c r="M5024" s="1">
        <f t="shared" si="397"/>
        <v>0</v>
      </c>
      <c r="N5024" s="1">
        <f t="shared" si="398"/>
        <v>6</v>
      </c>
    </row>
    <row r="5025" spans="1:14" ht="16.5" hidden="1" customHeight="1" thickBot="1" x14ac:dyDescent="0.3">
      <c r="A5025" s="26">
        <v>913006</v>
      </c>
      <c r="B5025" s="42">
        <v>913006</v>
      </c>
      <c r="C5025" s="43" t="s">
        <v>2070</v>
      </c>
      <c r="D5025" s="99">
        <f>IF(ISERROR(VLOOKUP(A5025,'CGN-2015-001'!A5024:I10171,4,0)),0,VLOOKUP(A5025,'CGN-2015-001'!A5024:I10171,4,0))</f>
        <v>0</v>
      </c>
      <c r="E5025" s="45">
        <f>IF(ISERROR(VLOOKUP(A5025,[3]Hoja1!$A$1:$F$369,4,0)),0,VLOOKUP(A5025,[3]Hoja1!$A$1:$F$369,4,0))</f>
        <v>0</v>
      </c>
      <c r="F5025" s="45">
        <f>IF(ISERROR(VLOOKUP(A5025,[3]Hoja1!$A$1:$F$369,5,0)),0,VLOOKUP(A5025,[3]Hoja1!$A$1:$F$369,5,0))</f>
        <v>0</v>
      </c>
      <c r="G5025" s="102">
        <f>IF(ISERROR(VLOOKUP(A5025,'CGN-2015-001'!A5024:I10171,7,0)),0,VLOOKUP(A5025,'CGN-2015-001'!A5024:I10171,7,0))</f>
        <v>0</v>
      </c>
      <c r="H5025" s="44"/>
      <c r="I5025" s="46"/>
      <c r="J5025" s="113">
        <f t="shared" si="394"/>
        <v>0</v>
      </c>
      <c r="K5025" s="114">
        <f t="shared" si="395"/>
        <v>0</v>
      </c>
      <c r="L5025" s="31">
        <f t="shared" si="396"/>
        <v>0</v>
      </c>
      <c r="M5025" s="1">
        <f t="shared" si="397"/>
        <v>0</v>
      </c>
      <c r="N5025" s="1">
        <f t="shared" si="398"/>
        <v>6</v>
      </c>
    </row>
    <row r="5026" spans="1:14" ht="16.5" hidden="1" customHeight="1" thickBot="1" x14ac:dyDescent="0.3">
      <c r="A5026" s="26">
        <v>913007</v>
      </c>
      <c r="B5026" s="42">
        <v>913007</v>
      </c>
      <c r="C5026" s="43" t="s">
        <v>732</v>
      </c>
      <c r="D5026" s="99">
        <f>IF(ISERROR(VLOOKUP(A5026,'CGN-2015-001'!A5025:I10172,4,0)),0,VLOOKUP(A5026,'CGN-2015-001'!A5025:I10172,4,0))</f>
        <v>0</v>
      </c>
      <c r="E5026" s="45">
        <f>IF(ISERROR(VLOOKUP(A5026,[3]Hoja1!$A$1:$F$369,4,0)),0,VLOOKUP(A5026,[3]Hoja1!$A$1:$F$369,4,0))</f>
        <v>0</v>
      </c>
      <c r="F5026" s="45">
        <f>IF(ISERROR(VLOOKUP(A5026,[3]Hoja1!$A$1:$F$369,5,0)),0,VLOOKUP(A5026,[3]Hoja1!$A$1:$F$369,5,0))</f>
        <v>0</v>
      </c>
      <c r="G5026" s="102">
        <f>IF(ISERROR(VLOOKUP(A5026,'CGN-2015-001'!A5025:I10172,7,0)),0,VLOOKUP(A5026,'CGN-2015-001'!A5025:I10172,7,0))</f>
        <v>0</v>
      </c>
      <c r="H5026" s="44"/>
      <c r="I5026" s="46"/>
      <c r="J5026" s="113">
        <f t="shared" si="394"/>
        <v>0</v>
      </c>
      <c r="K5026" s="114">
        <f t="shared" si="395"/>
        <v>0</v>
      </c>
      <c r="L5026" s="31">
        <f t="shared" si="396"/>
        <v>0</v>
      </c>
      <c r="M5026" s="1">
        <f t="shared" si="397"/>
        <v>0</v>
      </c>
      <c r="N5026" s="1">
        <f t="shared" si="398"/>
        <v>6</v>
      </c>
    </row>
    <row r="5027" spans="1:14" ht="16.5" hidden="1" customHeight="1" thickBot="1" x14ac:dyDescent="0.3">
      <c r="A5027" s="26">
        <v>913008</v>
      </c>
      <c r="B5027" s="42">
        <v>913008</v>
      </c>
      <c r="C5027" s="43" t="s">
        <v>2071</v>
      </c>
      <c r="D5027" s="99">
        <f>IF(ISERROR(VLOOKUP(A5027,'CGN-2015-001'!A5026:I10173,4,0)),0,VLOOKUP(A5027,'CGN-2015-001'!A5026:I10173,4,0))</f>
        <v>0</v>
      </c>
      <c r="E5027" s="45">
        <f>IF(ISERROR(VLOOKUP(A5027,[3]Hoja1!$A$1:$F$369,4,0)),0,VLOOKUP(A5027,[3]Hoja1!$A$1:$F$369,4,0))</f>
        <v>0</v>
      </c>
      <c r="F5027" s="45">
        <f>IF(ISERROR(VLOOKUP(A5027,[3]Hoja1!$A$1:$F$369,5,0)),0,VLOOKUP(A5027,[3]Hoja1!$A$1:$F$369,5,0))</f>
        <v>0</v>
      </c>
      <c r="G5027" s="102">
        <f>IF(ISERROR(VLOOKUP(A5027,'CGN-2015-001'!A5026:I10173,7,0)),0,VLOOKUP(A5027,'CGN-2015-001'!A5026:I10173,7,0))</f>
        <v>0</v>
      </c>
      <c r="H5027" s="44"/>
      <c r="I5027" s="46"/>
      <c r="J5027" s="113">
        <f t="shared" si="394"/>
        <v>0</v>
      </c>
      <c r="K5027" s="114">
        <f t="shared" si="395"/>
        <v>0</v>
      </c>
      <c r="L5027" s="31">
        <f t="shared" si="396"/>
        <v>0</v>
      </c>
      <c r="M5027" s="1">
        <f t="shared" si="397"/>
        <v>0</v>
      </c>
      <c r="N5027" s="1">
        <f t="shared" si="398"/>
        <v>6</v>
      </c>
    </row>
    <row r="5028" spans="1:14" ht="16.5" hidden="1" thickBot="1" x14ac:dyDescent="0.3">
      <c r="A5028" s="26">
        <v>913009</v>
      </c>
      <c r="B5028" s="42">
        <v>913009</v>
      </c>
      <c r="C5028" s="43" t="s">
        <v>2072</v>
      </c>
      <c r="D5028" s="99">
        <f>IF(ISERROR(VLOOKUP(A5028,'CGN-2015-001'!A5027:I10174,4,0)),0,VLOOKUP(A5028,'CGN-2015-001'!A5027:I10174,4,0))</f>
        <v>0</v>
      </c>
      <c r="E5028" s="45">
        <f>IF(ISERROR(VLOOKUP(A5028,[3]Hoja1!$A$1:$F$369,4,0)),0,VLOOKUP(A5028,[3]Hoja1!$A$1:$F$369,4,0))</f>
        <v>0</v>
      </c>
      <c r="F5028" s="45">
        <f>IF(ISERROR(VLOOKUP(A5028,[3]Hoja1!$A$1:$F$369,5,0)),0,VLOOKUP(A5028,[3]Hoja1!$A$1:$F$369,5,0))</f>
        <v>0</v>
      </c>
      <c r="G5028" s="102">
        <f>IF(ISERROR(VLOOKUP(A5028,'CGN-2015-001'!A5027:I10174,7,0)),0,VLOOKUP(A5028,'CGN-2015-001'!A5027:I10174,7,0))</f>
        <v>0</v>
      </c>
      <c r="H5028" s="44"/>
      <c r="I5028" s="46"/>
      <c r="J5028" s="113">
        <f t="shared" si="394"/>
        <v>0</v>
      </c>
      <c r="K5028" s="114">
        <f t="shared" si="395"/>
        <v>0</v>
      </c>
      <c r="L5028" s="31">
        <f t="shared" si="396"/>
        <v>0</v>
      </c>
      <c r="M5028" s="1">
        <f t="shared" si="397"/>
        <v>0</v>
      </c>
      <c r="N5028" s="1">
        <f t="shared" si="398"/>
        <v>6</v>
      </c>
    </row>
    <row r="5029" spans="1:14" ht="16.5" hidden="1" customHeight="1" thickBot="1" x14ac:dyDescent="0.3">
      <c r="A5029" s="26">
        <v>913010</v>
      </c>
      <c r="B5029" s="42">
        <v>913010</v>
      </c>
      <c r="C5029" s="43" t="s">
        <v>2073</v>
      </c>
      <c r="D5029" s="99">
        <f>IF(ISERROR(VLOOKUP(A5029,'CGN-2015-001'!A5028:I10175,4,0)),0,VLOOKUP(A5029,'CGN-2015-001'!A5028:I10175,4,0))</f>
        <v>0</v>
      </c>
      <c r="E5029" s="45">
        <f>IF(ISERROR(VLOOKUP(A5029,[3]Hoja1!$A$1:$F$369,4,0)),0,VLOOKUP(A5029,[3]Hoja1!$A$1:$F$369,4,0))</f>
        <v>0</v>
      </c>
      <c r="F5029" s="45">
        <f>IF(ISERROR(VLOOKUP(A5029,[3]Hoja1!$A$1:$F$369,5,0)),0,VLOOKUP(A5029,[3]Hoja1!$A$1:$F$369,5,0))</f>
        <v>0</v>
      </c>
      <c r="G5029" s="102">
        <f>IF(ISERROR(VLOOKUP(A5029,'CGN-2015-001'!A5028:I10175,7,0)),0,VLOOKUP(A5029,'CGN-2015-001'!A5028:I10175,7,0))</f>
        <v>0</v>
      </c>
      <c r="H5029" s="44"/>
      <c r="I5029" s="46"/>
      <c r="J5029" s="113">
        <f t="shared" si="394"/>
        <v>0</v>
      </c>
      <c r="K5029" s="114">
        <f t="shared" si="395"/>
        <v>0</v>
      </c>
      <c r="L5029" s="31">
        <f t="shared" si="396"/>
        <v>0</v>
      </c>
      <c r="M5029" s="1">
        <f t="shared" si="397"/>
        <v>0</v>
      </c>
      <c r="N5029" s="1">
        <f t="shared" si="398"/>
        <v>6</v>
      </c>
    </row>
    <row r="5030" spans="1:14" ht="16.5" hidden="1" customHeight="1" thickBot="1" x14ac:dyDescent="0.3">
      <c r="A5030" s="26">
        <v>913090</v>
      </c>
      <c r="B5030" s="42">
        <v>913090</v>
      </c>
      <c r="C5030" s="43" t="s">
        <v>2074</v>
      </c>
      <c r="D5030" s="99">
        <f>IF(ISERROR(VLOOKUP(A5030,'CGN-2015-001'!A5029:I10176,4,0)),0,VLOOKUP(A5030,'CGN-2015-001'!A5029:I10176,4,0))</f>
        <v>0</v>
      </c>
      <c r="E5030" s="45">
        <f>IF(ISERROR(VLOOKUP(A5030,[3]Hoja1!$A$1:$F$369,4,0)),0,VLOOKUP(A5030,[3]Hoja1!$A$1:$F$369,4,0))</f>
        <v>0</v>
      </c>
      <c r="F5030" s="45">
        <f>IF(ISERROR(VLOOKUP(A5030,[3]Hoja1!$A$1:$F$369,5,0)),0,VLOOKUP(A5030,[3]Hoja1!$A$1:$F$369,5,0))</f>
        <v>0</v>
      </c>
      <c r="G5030" s="102">
        <f>IF(ISERROR(VLOOKUP(A5030,'CGN-2015-001'!A5029:I10176,7,0)),0,VLOOKUP(A5030,'CGN-2015-001'!A5029:I10176,7,0))</f>
        <v>0</v>
      </c>
      <c r="H5030" s="44"/>
      <c r="I5030" s="46"/>
      <c r="J5030" s="113">
        <f t="shared" si="394"/>
        <v>0</v>
      </c>
      <c r="K5030" s="114">
        <f t="shared" si="395"/>
        <v>0</v>
      </c>
      <c r="L5030" s="31">
        <f t="shared" si="396"/>
        <v>0</v>
      </c>
      <c r="M5030" s="1">
        <f t="shared" si="397"/>
        <v>0</v>
      </c>
      <c r="N5030" s="1">
        <f t="shared" si="398"/>
        <v>6</v>
      </c>
    </row>
    <row r="5031" spans="1:14" ht="16.5" hidden="1" customHeight="1" thickBot="1" x14ac:dyDescent="0.3">
      <c r="A5031" s="26">
        <v>9147</v>
      </c>
      <c r="B5031" s="48">
        <v>914700</v>
      </c>
      <c r="C5031" s="49" t="s">
        <v>2190</v>
      </c>
      <c r="D5031" s="99">
        <f>IF(ISERROR(VLOOKUP(A5031,'CGN-2015-001'!A5030:I10177,4,0)),0,VLOOKUP(A5031,'CGN-2015-001'!A5030:I10177,4,0))</f>
        <v>0</v>
      </c>
      <c r="E5031" s="40">
        <f>IF(ISERROR(VLOOKUP(A5031,[3]Hoja1!$A$1:$F$369,4,0)),0,VLOOKUP(A5031,[3]Hoja1!$A$1:$F$369,4,0))</f>
        <v>0</v>
      </c>
      <c r="F5031" s="40">
        <f>IF(ISERROR(VLOOKUP(A5031,[3]Hoja1!$A$1:$F$369,5,0)),0,VLOOKUP(A5031,[3]Hoja1!$A$1:$F$369,5,0))</f>
        <v>0</v>
      </c>
      <c r="G5031" s="102">
        <f>IF(ISERROR(VLOOKUP(A5031,'CGN-2015-001'!A5030:I10177,7,0)),0,VLOOKUP(A5031,'CGN-2015-001'!A5030:I10177,7,0))</f>
        <v>0</v>
      </c>
      <c r="H5031" s="50"/>
      <c r="I5031" s="51"/>
      <c r="J5031" s="113">
        <f t="shared" si="394"/>
        <v>0</v>
      </c>
      <c r="K5031" s="114">
        <f t="shared" si="395"/>
        <v>0</v>
      </c>
      <c r="L5031" s="31">
        <f t="shared" si="396"/>
        <v>0</v>
      </c>
      <c r="M5031" s="1">
        <f t="shared" si="397"/>
        <v>0</v>
      </c>
      <c r="N5031" s="1">
        <f t="shared" si="398"/>
        <v>4</v>
      </c>
    </row>
    <row r="5032" spans="1:14" ht="16.5" hidden="1" customHeight="1" thickBot="1" x14ac:dyDescent="0.3">
      <c r="A5032" s="26">
        <v>914701</v>
      </c>
      <c r="B5032" s="42">
        <v>914701</v>
      </c>
      <c r="C5032" s="43" t="s">
        <v>2191</v>
      </c>
      <c r="D5032" s="99">
        <f>IF(ISERROR(VLOOKUP(A5032,'CGN-2015-001'!A5031:I10178,4,0)),0,VLOOKUP(A5032,'CGN-2015-001'!A5031:I10178,4,0))</f>
        <v>0</v>
      </c>
      <c r="E5032" s="45">
        <f>IF(ISERROR(VLOOKUP(A5032,[3]Hoja1!$A$1:$F$369,4,0)),0,VLOOKUP(A5032,[3]Hoja1!$A$1:$F$369,4,0))</f>
        <v>0</v>
      </c>
      <c r="F5032" s="45">
        <f>IF(ISERROR(VLOOKUP(A5032,[3]Hoja1!$A$1:$F$369,5,0)),0,VLOOKUP(A5032,[3]Hoja1!$A$1:$F$369,5,0))</f>
        <v>0</v>
      </c>
      <c r="G5032" s="102">
        <f>IF(ISERROR(VLOOKUP(A5032,'CGN-2015-001'!A5031:I10178,7,0)),0,VLOOKUP(A5032,'CGN-2015-001'!A5031:I10178,7,0))</f>
        <v>0</v>
      </c>
      <c r="H5032" s="44"/>
      <c r="I5032" s="46"/>
      <c r="J5032" s="113">
        <f t="shared" si="394"/>
        <v>0</v>
      </c>
      <c r="K5032" s="114">
        <f t="shared" si="395"/>
        <v>0</v>
      </c>
      <c r="L5032" s="31">
        <f t="shared" si="396"/>
        <v>0</v>
      </c>
      <c r="M5032" s="1">
        <f t="shared" si="397"/>
        <v>0</v>
      </c>
      <c r="N5032" s="1">
        <f t="shared" si="398"/>
        <v>6</v>
      </c>
    </row>
    <row r="5033" spans="1:14" ht="16.5" hidden="1" customHeight="1" thickBot="1" x14ac:dyDescent="0.3">
      <c r="A5033" s="26">
        <v>914702</v>
      </c>
      <c r="B5033" s="42">
        <v>914702</v>
      </c>
      <c r="C5033" s="43" t="s">
        <v>2192</v>
      </c>
      <c r="D5033" s="99">
        <f>IF(ISERROR(VLOOKUP(A5033,'CGN-2015-001'!A5032:I10179,4,0)),0,VLOOKUP(A5033,'CGN-2015-001'!A5032:I10179,4,0))</f>
        <v>0</v>
      </c>
      <c r="E5033" s="45">
        <f>IF(ISERROR(VLOOKUP(A5033,[3]Hoja1!$A$1:$F$369,4,0)),0,VLOOKUP(A5033,[3]Hoja1!$A$1:$F$369,4,0))</f>
        <v>0</v>
      </c>
      <c r="F5033" s="45">
        <f>IF(ISERROR(VLOOKUP(A5033,[3]Hoja1!$A$1:$F$369,5,0)),0,VLOOKUP(A5033,[3]Hoja1!$A$1:$F$369,5,0))</f>
        <v>0</v>
      </c>
      <c r="G5033" s="102">
        <f>IF(ISERROR(VLOOKUP(A5033,'CGN-2015-001'!A5032:I10179,7,0)),0,VLOOKUP(A5033,'CGN-2015-001'!A5032:I10179,7,0))</f>
        <v>0</v>
      </c>
      <c r="H5033" s="44"/>
      <c r="I5033" s="46"/>
      <c r="J5033" s="113">
        <f t="shared" si="394"/>
        <v>0</v>
      </c>
      <c r="K5033" s="114">
        <f t="shared" si="395"/>
        <v>0</v>
      </c>
      <c r="L5033" s="31">
        <f t="shared" si="396"/>
        <v>0</v>
      </c>
      <c r="M5033" s="1">
        <f t="shared" si="397"/>
        <v>0</v>
      </c>
      <c r="N5033" s="1">
        <f t="shared" si="398"/>
        <v>6</v>
      </c>
    </row>
    <row r="5034" spans="1:14" ht="16.5" hidden="1" customHeight="1" thickBot="1" x14ac:dyDescent="0.3">
      <c r="A5034" s="26">
        <v>914703</v>
      </c>
      <c r="B5034" s="42">
        <v>914703</v>
      </c>
      <c r="C5034" s="43" t="s">
        <v>2193</v>
      </c>
      <c r="D5034" s="99">
        <f>IF(ISERROR(VLOOKUP(A5034,'CGN-2015-001'!A5033:I10180,4,0)),0,VLOOKUP(A5034,'CGN-2015-001'!A5033:I10180,4,0))</f>
        <v>0</v>
      </c>
      <c r="E5034" s="45">
        <f>IF(ISERROR(VLOOKUP(A5034,[3]Hoja1!$A$1:$F$369,4,0)),0,VLOOKUP(A5034,[3]Hoja1!$A$1:$F$369,4,0))</f>
        <v>0</v>
      </c>
      <c r="F5034" s="45">
        <f>IF(ISERROR(VLOOKUP(A5034,[3]Hoja1!$A$1:$F$369,5,0)),0,VLOOKUP(A5034,[3]Hoja1!$A$1:$F$369,5,0))</f>
        <v>0</v>
      </c>
      <c r="G5034" s="102">
        <f>IF(ISERROR(VLOOKUP(A5034,'CGN-2015-001'!A5033:I10180,7,0)),0,VLOOKUP(A5034,'CGN-2015-001'!A5033:I10180,7,0))</f>
        <v>0</v>
      </c>
      <c r="H5034" s="44"/>
      <c r="I5034" s="46"/>
      <c r="J5034" s="113">
        <f t="shared" si="394"/>
        <v>0</v>
      </c>
      <c r="K5034" s="114">
        <f t="shared" si="395"/>
        <v>0</v>
      </c>
      <c r="L5034" s="31">
        <f t="shared" si="396"/>
        <v>0</v>
      </c>
      <c r="M5034" s="1">
        <f t="shared" si="397"/>
        <v>0</v>
      </c>
      <c r="N5034" s="1">
        <f t="shared" si="398"/>
        <v>6</v>
      </c>
    </row>
    <row r="5035" spans="1:14" ht="16.5" hidden="1" customHeight="1" thickBot="1" x14ac:dyDescent="0.3">
      <c r="A5035" s="26">
        <v>914704</v>
      </c>
      <c r="B5035" s="42">
        <v>914704</v>
      </c>
      <c r="C5035" s="43" t="s">
        <v>2194</v>
      </c>
      <c r="D5035" s="99">
        <f>IF(ISERROR(VLOOKUP(A5035,'CGN-2015-001'!A5034:I10181,4,0)),0,VLOOKUP(A5035,'CGN-2015-001'!A5034:I10181,4,0))</f>
        <v>0</v>
      </c>
      <c r="E5035" s="45">
        <f>IF(ISERROR(VLOOKUP(A5035,[3]Hoja1!$A$1:$F$369,4,0)),0,VLOOKUP(A5035,[3]Hoja1!$A$1:$F$369,4,0))</f>
        <v>0</v>
      </c>
      <c r="F5035" s="45">
        <f>IF(ISERROR(VLOOKUP(A5035,[3]Hoja1!$A$1:$F$369,5,0)),0,VLOOKUP(A5035,[3]Hoja1!$A$1:$F$369,5,0))</f>
        <v>0</v>
      </c>
      <c r="G5035" s="102">
        <f>IF(ISERROR(VLOOKUP(A5035,'CGN-2015-001'!A5034:I10181,7,0)),0,VLOOKUP(A5035,'CGN-2015-001'!A5034:I10181,7,0))</f>
        <v>0</v>
      </c>
      <c r="H5035" s="44"/>
      <c r="I5035" s="46"/>
      <c r="J5035" s="113">
        <f t="shared" si="394"/>
        <v>0</v>
      </c>
      <c r="K5035" s="114">
        <f t="shared" si="395"/>
        <v>0</v>
      </c>
      <c r="L5035" s="31">
        <f t="shared" si="396"/>
        <v>0</v>
      </c>
      <c r="M5035" s="1">
        <f t="shared" si="397"/>
        <v>0</v>
      </c>
      <c r="N5035" s="1">
        <f t="shared" si="398"/>
        <v>6</v>
      </c>
    </row>
    <row r="5036" spans="1:14" ht="16.5" hidden="1" customHeight="1" thickBot="1" x14ac:dyDescent="0.3">
      <c r="A5036" s="26">
        <v>914705</v>
      </c>
      <c r="B5036" s="42">
        <v>914705</v>
      </c>
      <c r="C5036" s="43" t="s">
        <v>1157</v>
      </c>
      <c r="D5036" s="99">
        <f>IF(ISERROR(VLOOKUP(A5036,'CGN-2015-001'!A5035:I10182,4,0)),0,VLOOKUP(A5036,'CGN-2015-001'!A5035:I10182,4,0))</f>
        <v>0</v>
      </c>
      <c r="E5036" s="45">
        <f>IF(ISERROR(VLOOKUP(A5036,[3]Hoja1!$A$1:$F$369,4,0)),0,VLOOKUP(A5036,[3]Hoja1!$A$1:$F$369,4,0))</f>
        <v>0</v>
      </c>
      <c r="F5036" s="45">
        <f>IF(ISERROR(VLOOKUP(A5036,[3]Hoja1!$A$1:$F$369,5,0)),0,VLOOKUP(A5036,[3]Hoja1!$A$1:$F$369,5,0))</f>
        <v>0</v>
      </c>
      <c r="G5036" s="102">
        <f>IF(ISERROR(VLOOKUP(A5036,'CGN-2015-001'!A5035:I10182,7,0)),0,VLOOKUP(A5036,'CGN-2015-001'!A5035:I10182,7,0))</f>
        <v>0</v>
      </c>
      <c r="H5036" s="44"/>
      <c r="I5036" s="46"/>
      <c r="J5036" s="113">
        <f t="shared" si="394"/>
        <v>0</v>
      </c>
      <c r="K5036" s="114">
        <f t="shared" si="395"/>
        <v>0</v>
      </c>
      <c r="L5036" s="31">
        <f t="shared" si="396"/>
        <v>0</v>
      </c>
      <c r="M5036" s="1">
        <f t="shared" si="397"/>
        <v>0</v>
      </c>
      <c r="N5036" s="1">
        <f t="shared" si="398"/>
        <v>6</v>
      </c>
    </row>
    <row r="5037" spans="1:14" ht="16.5" hidden="1" thickBot="1" x14ac:dyDescent="0.3">
      <c r="A5037" s="26">
        <v>9148</v>
      </c>
      <c r="B5037" s="48">
        <v>914800</v>
      </c>
      <c r="C5037" s="49" t="s">
        <v>2195</v>
      </c>
      <c r="D5037" s="99">
        <f>IF(ISERROR(VLOOKUP(A5037,'CGN-2015-001'!A5036:I10183,4,0)),0,VLOOKUP(A5037,'CGN-2015-001'!A5036:I10183,4,0))</f>
        <v>0</v>
      </c>
      <c r="E5037" s="40">
        <f>IF(ISERROR(VLOOKUP(A5037,[3]Hoja1!$A$1:$F$369,4,0)),0,VLOOKUP(A5037,[3]Hoja1!$A$1:$F$369,4,0))</f>
        <v>0</v>
      </c>
      <c r="F5037" s="40">
        <f>IF(ISERROR(VLOOKUP(A5037,[3]Hoja1!$A$1:$F$369,5,0)),0,VLOOKUP(A5037,[3]Hoja1!$A$1:$F$369,5,0))</f>
        <v>0</v>
      </c>
      <c r="G5037" s="102">
        <f>IF(ISERROR(VLOOKUP(A5037,'CGN-2015-001'!A5036:I10183,7,0)),0,VLOOKUP(A5037,'CGN-2015-001'!A5036:I10183,7,0))</f>
        <v>0</v>
      </c>
      <c r="H5037" s="50"/>
      <c r="I5037" s="51"/>
      <c r="J5037" s="113">
        <f t="shared" si="394"/>
        <v>0</v>
      </c>
      <c r="K5037" s="114">
        <f t="shared" si="395"/>
        <v>0</v>
      </c>
      <c r="L5037" s="31">
        <f t="shared" si="396"/>
        <v>0</v>
      </c>
      <c r="M5037" s="1">
        <f t="shared" si="397"/>
        <v>0</v>
      </c>
      <c r="N5037" s="1">
        <f t="shared" si="398"/>
        <v>4</v>
      </c>
    </row>
    <row r="5038" spans="1:14" ht="16.5" hidden="1" thickBot="1" x14ac:dyDescent="0.3">
      <c r="A5038" s="26">
        <v>914801</v>
      </c>
      <c r="B5038" s="42">
        <v>914801</v>
      </c>
      <c r="C5038" s="43" t="s">
        <v>2196</v>
      </c>
      <c r="D5038" s="99">
        <f>IF(ISERROR(VLOOKUP(A5038,'CGN-2015-001'!A5037:I10184,4,0)),0,VLOOKUP(A5038,'CGN-2015-001'!A5037:I10184,4,0))</f>
        <v>0</v>
      </c>
      <c r="E5038" s="45">
        <f>IF(ISERROR(VLOOKUP(A5038,[3]Hoja1!$A$1:$F$369,4,0)),0,VLOOKUP(A5038,[3]Hoja1!$A$1:$F$369,4,0))</f>
        <v>0</v>
      </c>
      <c r="F5038" s="45">
        <f>IF(ISERROR(VLOOKUP(A5038,[3]Hoja1!$A$1:$F$369,5,0)),0,VLOOKUP(A5038,[3]Hoja1!$A$1:$F$369,5,0))</f>
        <v>0</v>
      </c>
      <c r="G5038" s="102">
        <f>IF(ISERROR(VLOOKUP(A5038,'CGN-2015-001'!A5037:I10184,7,0)),0,VLOOKUP(A5038,'CGN-2015-001'!A5037:I10184,7,0))</f>
        <v>0</v>
      </c>
      <c r="H5038" s="44"/>
      <c r="I5038" s="46"/>
      <c r="J5038" s="113">
        <f t="shared" si="394"/>
        <v>0</v>
      </c>
      <c r="K5038" s="114">
        <f t="shared" si="395"/>
        <v>0</v>
      </c>
      <c r="L5038" s="31">
        <f t="shared" si="396"/>
        <v>0</v>
      </c>
      <c r="M5038" s="1">
        <f t="shared" si="397"/>
        <v>0</v>
      </c>
      <c r="N5038" s="1">
        <f t="shared" si="398"/>
        <v>6</v>
      </c>
    </row>
    <row r="5039" spans="1:14" ht="16.5" hidden="1" customHeight="1" thickBot="1" x14ac:dyDescent="0.3">
      <c r="A5039" s="26">
        <v>9190</v>
      </c>
      <c r="B5039" s="48">
        <v>919000</v>
      </c>
      <c r="C5039" s="49" t="s">
        <v>2197</v>
      </c>
      <c r="D5039" s="99">
        <f>IF(ISERROR(VLOOKUP(A5039,'CGN-2015-001'!A5038:I10185,4,0)),0,VLOOKUP(A5039,'CGN-2015-001'!A5038:I10185,4,0))</f>
        <v>0</v>
      </c>
      <c r="E5039" s="40">
        <f>IF(ISERROR(VLOOKUP(A5039,[3]Hoja1!$A$1:$F$369,4,0)),0,VLOOKUP(A5039,[3]Hoja1!$A$1:$F$369,4,0))</f>
        <v>0</v>
      </c>
      <c r="F5039" s="40">
        <f>IF(ISERROR(VLOOKUP(A5039,[3]Hoja1!$A$1:$F$369,5,0)),0,VLOOKUP(A5039,[3]Hoja1!$A$1:$F$369,5,0))</f>
        <v>0</v>
      </c>
      <c r="G5039" s="102">
        <f>IF(ISERROR(VLOOKUP(A5039,'CGN-2015-001'!A5038:I10185,7,0)),0,VLOOKUP(A5039,'CGN-2015-001'!A5038:I10185,7,0))</f>
        <v>0</v>
      </c>
      <c r="H5039" s="50"/>
      <c r="I5039" s="51"/>
      <c r="J5039" s="113">
        <f t="shared" si="394"/>
        <v>0</v>
      </c>
      <c r="K5039" s="114">
        <f t="shared" si="395"/>
        <v>0</v>
      </c>
      <c r="L5039" s="31">
        <f t="shared" si="396"/>
        <v>0</v>
      </c>
      <c r="M5039" s="1">
        <f t="shared" si="397"/>
        <v>0</v>
      </c>
      <c r="N5039" s="1">
        <f t="shared" si="398"/>
        <v>4</v>
      </c>
    </row>
    <row r="5040" spans="1:14" ht="16.5" hidden="1" thickBot="1" x14ac:dyDescent="0.3">
      <c r="A5040" s="26">
        <v>919001</v>
      </c>
      <c r="B5040" s="42">
        <v>919001</v>
      </c>
      <c r="C5040" s="43" t="s">
        <v>2198</v>
      </c>
      <c r="D5040" s="99">
        <f>IF(ISERROR(VLOOKUP(A5040,'CGN-2015-001'!A5039:I10186,4,0)),0,VLOOKUP(A5040,'CGN-2015-001'!A5039:I10186,4,0))</f>
        <v>0</v>
      </c>
      <c r="E5040" s="45">
        <f>IF(ISERROR(VLOOKUP(A5040,[3]Hoja1!$A$1:$F$369,4,0)),0,VLOOKUP(A5040,[3]Hoja1!$A$1:$F$369,4,0))</f>
        <v>0</v>
      </c>
      <c r="F5040" s="45">
        <f>IF(ISERROR(VLOOKUP(A5040,[3]Hoja1!$A$1:$F$369,5,0)),0,VLOOKUP(A5040,[3]Hoja1!$A$1:$F$369,5,0))</f>
        <v>0</v>
      </c>
      <c r="G5040" s="102">
        <f>IF(ISERROR(VLOOKUP(A5040,'CGN-2015-001'!A5039:I10186,7,0)),0,VLOOKUP(A5040,'CGN-2015-001'!A5039:I10186,7,0))</f>
        <v>0</v>
      </c>
      <c r="H5040" s="44"/>
      <c r="I5040" s="46"/>
      <c r="J5040" s="113">
        <f t="shared" si="394"/>
        <v>0</v>
      </c>
      <c r="K5040" s="114">
        <f t="shared" si="395"/>
        <v>0</v>
      </c>
      <c r="L5040" s="31">
        <f t="shared" si="396"/>
        <v>0</v>
      </c>
      <c r="M5040" s="1">
        <f t="shared" si="397"/>
        <v>0</v>
      </c>
      <c r="N5040" s="1">
        <f t="shared" si="398"/>
        <v>6</v>
      </c>
    </row>
    <row r="5041" spans="1:14" ht="16.5" hidden="1" customHeight="1" thickBot="1" x14ac:dyDescent="0.3">
      <c r="A5041" s="26">
        <v>919002</v>
      </c>
      <c r="B5041" s="42">
        <v>919002</v>
      </c>
      <c r="C5041" s="43" t="s">
        <v>2199</v>
      </c>
      <c r="D5041" s="99">
        <f>IF(ISERROR(VLOOKUP(A5041,'CGN-2015-001'!A5040:I10187,4,0)),0,VLOOKUP(A5041,'CGN-2015-001'!A5040:I10187,4,0))</f>
        <v>0</v>
      </c>
      <c r="E5041" s="45">
        <f>IF(ISERROR(VLOOKUP(A5041,[3]Hoja1!$A$1:$F$369,4,0)),0,VLOOKUP(A5041,[3]Hoja1!$A$1:$F$369,4,0))</f>
        <v>0</v>
      </c>
      <c r="F5041" s="45">
        <f>IF(ISERROR(VLOOKUP(A5041,[3]Hoja1!$A$1:$F$369,5,0)),0,VLOOKUP(A5041,[3]Hoja1!$A$1:$F$369,5,0))</f>
        <v>0</v>
      </c>
      <c r="G5041" s="102">
        <f>IF(ISERROR(VLOOKUP(A5041,'CGN-2015-001'!A5040:I10187,7,0)),0,VLOOKUP(A5041,'CGN-2015-001'!A5040:I10187,7,0))</f>
        <v>0</v>
      </c>
      <c r="H5041" s="44"/>
      <c r="I5041" s="46"/>
      <c r="J5041" s="113">
        <f t="shared" si="394"/>
        <v>0</v>
      </c>
      <c r="K5041" s="114">
        <f t="shared" si="395"/>
        <v>0</v>
      </c>
      <c r="L5041" s="31">
        <f t="shared" si="396"/>
        <v>0</v>
      </c>
      <c r="M5041" s="1">
        <f t="shared" si="397"/>
        <v>0</v>
      </c>
      <c r="N5041" s="1">
        <f t="shared" si="398"/>
        <v>6</v>
      </c>
    </row>
    <row r="5042" spans="1:14" ht="16.5" hidden="1" thickBot="1" x14ac:dyDescent="0.3">
      <c r="A5042" s="26">
        <v>919090</v>
      </c>
      <c r="B5042" s="42">
        <v>919090</v>
      </c>
      <c r="C5042" s="43" t="s">
        <v>2200</v>
      </c>
      <c r="D5042" s="99">
        <f>IF(ISERROR(VLOOKUP(A5042,'CGN-2015-001'!A5041:I10188,4,0)),0,VLOOKUP(A5042,'CGN-2015-001'!A5041:I10188,4,0))</f>
        <v>0</v>
      </c>
      <c r="E5042" s="45">
        <f>IF(ISERROR(VLOOKUP(A5042,[3]Hoja1!$A$1:$F$369,4,0)),0,VLOOKUP(A5042,[3]Hoja1!$A$1:$F$369,4,0))</f>
        <v>0</v>
      </c>
      <c r="F5042" s="45">
        <f>IF(ISERROR(VLOOKUP(A5042,[3]Hoja1!$A$1:$F$369,5,0)),0,VLOOKUP(A5042,[3]Hoja1!$A$1:$F$369,5,0))</f>
        <v>0</v>
      </c>
      <c r="G5042" s="102">
        <f>IF(ISERROR(VLOOKUP(A5042,'CGN-2015-001'!A5041:I10188,7,0)),0,VLOOKUP(A5042,'CGN-2015-001'!A5041:I10188,7,0))</f>
        <v>0</v>
      </c>
      <c r="H5042" s="44"/>
      <c r="I5042" s="46"/>
      <c r="J5042" s="113">
        <f t="shared" si="394"/>
        <v>0</v>
      </c>
      <c r="K5042" s="114">
        <f t="shared" si="395"/>
        <v>0</v>
      </c>
      <c r="L5042" s="31">
        <f t="shared" si="396"/>
        <v>0</v>
      </c>
      <c r="M5042" s="1">
        <f t="shared" si="397"/>
        <v>0</v>
      </c>
      <c r="N5042" s="1">
        <f t="shared" si="398"/>
        <v>6</v>
      </c>
    </row>
    <row r="5043" spans="1:14" ht="16.5" hidden="1" customHeight="1" thickBot="1" x14ac:dyDescent="0.3">
      <c r="A5043" s="26">
        <v>92</v>
      </c>
      <c r="B5043" s="141">
        <v>920000</v>
      </c>
      <c r="C5043" s="142" t="s">
        <v>2201</v>
      </c>
      <c r="D5043" s="99">
        <f>IF(ISERROR(VLOOKUP(A5043,'CGN-2015-001'!A5042:I10189,4,0)),0,VLOOKUP(A5043,'CGN-2015-001'!A5042:I10189,4,0))</f>
        <v>0</v>
      </c>
      <c r="E5043" s="35">
        <f>IF(ISERROR(VLOOKUP(A5043,[3]Hoja1!$A$1:$F$369,4,0)),0,VLOOKUP(A5043,[3]Hoja1!$A$1:$F$369,4,0))</f>
        <v>0</v>
      </c>
      <c r="F5043" s="35">
        <f>IF(ISERROR(VLOOKUP(A5043,[3]Hoja1!$A$1:$F$369,5,0)),0,VLOOKUP(A5043,[3]Hoja1!$A$1:$F$369,5,0))</f>
        <v>0</v>
      </c>
      <c r="G5043" s="102">
        <f>IF(ISERROR(VLOOKUP(A5043,'CGN-2015-001'!A5042:I10189,7,0)),0,VLOOKUP(A5043,'CGN-2015-001'!A5042:I10189,7,0))</f>
        <v>0</v>
      </c>
      <c r="H5043" s="34"/>
      <c r="I5043" s="58"/>
      <c r="J5043" s="113">
        <f t="shared" si="394"/>
        <v>0</v>
      </c>
      <c r="K5043" s="114">
        <f t="shared" si="395"/>
        <v>0</v>
      </c>
      <c r="L5043" s="31">
        <f t="shared" si="396"/>
        <v>0</v>
      </c>
      <c r="M5043" s="1">
        <f t="shared" si="397"/>
        <v>0</v>
      </c>
      <c r="N5043" s="1">
        <f t="shared" si="398"/>
        <v>2</v>
      </c>
    </row>
    <row r="5044" spans="1:14" ht="16.5" hidden="1" thickBot="1" x14ac:dyDescent="0.3">
      <c r="A5044" s="26">
        <v>93</v>
      </c>
      <c r="B5044" s="456">
        <v>930000</v>
      </c>
      <c r="C5044" s="457" t="s">
        <v>2202</v>
      </c>
      <c r="D5044" s="452">
        <f>IF(ISERROR(VLOOKUP(A5044,'CGN-2015-001'!A5043:I10190,4,0)),0,VLOOKUP(A5044,'CGN-2015-001'!A5043:I10190,4,0))</f>
        <v>38486285</v>
      </c>
      <c r="E5044" s="105">
        <f>IF(ISERROR(VLOOKUP(A5044,[3]Hoja1!$A$1:$F$369,4,0)),0,VLOOKUP(A5044,[3]Hoja1!$A$1:$F$369,4,0))</f>
        <v>6705000000</v>
      </c>
      <c r="F5044" s="106">
        <f>IF(ISERROR(VLOOKUP(A5044,[3]Hoja1!$A$1:$F$369,5,0)),0,VLOOKUP(A5044,[3]Hoja1!$A$1:$F$369,5,0))</f>
        <v>6705000000</v>
      </c>
      <c r="G5044" s="453">
        <f>IF(ISERROR(VLOOKUP(A5044,'CGN-2015-001'!A5043:I10190,7,0)),0,VLOOKUP(A5044,'CGN-2015-001'!A5043:I10190,7,0))</f>
        <v>38486285</v>
      </c>
      <c r="H5044" s="105">
        <f>+H5052</f>
        <v>0</v>
      </c>
      <c r="I5044" s="106">
        <f>+I5052</f>
        <v>38486285</v>
      </c>
      <c r="J5044" s="458">
        <f t="shared" si="394"/>
        <v>0</v>
      </c>
      <c r="K5044" s="459">
        <f t="shared" si="395"/>
        <v>0</v>
      </c>
      <c r="L5044" s="31">
        <f t="shared" si="396"/>
        <v>0</v>
      </c>
      <c r="M5044" s="1">
        <f t="shared" si="397"/>
        <v>1</v>
      </c>
      <c r="N5044" s="1">
        <f t="shared" si="398"/>
        <v>2</v>
      </c>
    </row>
    <row r="5045" spans="1:14" ht="16.5" hidden="1" customHeight="1" thickBot="1" x14ac:dyDescent="0.3">
      <c r="A5045" s="26">
        <v>9301</v>
      </c>
      <c r="B5045" s="118">
        <v>930100</v>
      </c>
      <c r="C5045" s="119" t="s">
        <v>2203</v>
      </c>
      <c r="D5045" s="99">
        <f>IF(ISERROR(VLOOKUP(A5045,'CGN-2015-001'!A5044:I10191,4,0)),0,VLOOKUP(A5045,'CGN-2015-001'!A5044:I10191,4,0))</f>
        <v>0</v>
      </c>
      <c r="E5045" s="40">
        <f>IF(ISERROR(VLOOKUP(A5045,[3]Hoja1!$A$1:$F$369,4,0)),0,VLOOKUP(A5045,[3]Hoja1!$A$1:$F$369,4,0))</f>
        <v>0</v>
      </c>
      <c r="F5045" s="40">
        <f>IF(ISERROR(VLOOKUP(A5045,[3]Hoja1!$A$1:$F$369,5,0)),0,VLOOKUP(A5045,[3]Hoja1!$A$1:$F$369,5,0))</f>
        <v>0</v>
      </c>
      <c r="G5045" s="102">
        <f>IF(ISERROR(VLOOKUP(A5045,'CGN-2015-001'!A5044:I10191,7,0)),0,VLOOKUP(A5045,'CGN-2015-001'!A5044:I10191,7,0))</f>
        <v>0</v>
      </c>
      <c r="H5045" s="50"/>
      <c r="I5045" s="51"/>
      <c r="J5045" s="113">
        <f t="shared" si="394"/>
        <v>0</v>
      </c>
      <c r="K5045" s="114">
        <f t="shared" si="395"/>
        <v>0</v>
      </c>
      <c r="L5045" s="31">
        <f t="shared" si="396"/>
        <v>0</v>
      </c>
      <c r="M5045" s="1">
        <f t="shared" si="397"/>
        <v>0</v>
      </c>
      <c r="N5045" s="1">
        <f t="shared" si="398"/>
        <v>4</v>
      </c>
    </row>
    <row r="5046" spans="1:14" ht="16.5" hidden="1" customHeight="1" thickBot="1" x14ac:dyDescent="0.3">
      <c r="A5046" s="26">
        <v>930101</v>
      </c>
      <c r="B5046" s="42">
        <v>930101</v>
      </c>
      <c r="C5046" s="43" t="s">
        <v>2081</v>
      </c>
      <c r="D5046" s="99">
        <f>IF(ISERROR(VLOOKUP(A5046,'CGN-2015-001'!A5045:I10192,4,0)),0,VLOOKUP(A5046,'CGN-2015-001'!A5045:I10192,4,0))</f>
        <v>0</v>
      </c>
      <c r="E5046" s="45">
        <f>IF(ISERROR(VLOOKUP(A5046,[3]Hoja1!$A$1:$F$369,4,0)),0,VLOOKUP(A5046,[3]Hoja1!$A$1:$F$369,4,0))</f>
        <v>0</v>
      </c>
      <c r="F5046" s="45">
        <f>IF(ISERROR(VLOOKUP(A5046,[3]Hoja1!$A$1:$F$369,5,0)),0,VLOOKUP(A5046,[3]Hoja1!$A$1:$F$369,5,0))</f>
        <v>0</v>
      </c>
      <c r="G5046" s="102">
        <f>IF(ISERROR(VLOOKUP(A5046,'CGN-2015-001'!A5045:I10192,7,0)),0,VLOOKUP(A5046,'CGN-2015-001'!A5045:I10192,7,0))</f>
        <v>0</v>
      </c>
      <c r="H5046" s="44"/>
      <c r="I5046" s="46"/>
      <c r="J5046" s="113">
        <f t="shared" si="394"/>
        <v>0</v>
      </c>
      <c r="K5046" s="114">
        <f t="shared" si="395"/>
        <v>0</v>
      </c>
      <c r="L5046" s="31">
        <f t="shared" si="396"/>
        <v>0</v>
      </c>
      <c r="M5046" s="1">
        <f t="shared" si="397"/>
        <v>0</v>
      </c>
      <c r="N5046" s="1">
        <f t="shared" si="398"/>
        <v>6</v>
      </c>
    </row>
    <row r="5047" spans="1:14" ht="16.5" hidden="1" customHeight="1" thickBot="1" x14ac:dyDescent="0.3">
      <c r="A5047" s="26">
        <v>930102</v>
      </c>
      <c r="B5047" s="42">
        <v>930102</v>
      </c>
      <c r="C5047" s="43" t="s">
        <v>870</v>
      </c>
      <c r="D5047" s="99">
        <f>IF(ISERROR(VLOOKUP(A5047,'CGN-2015-001'!A5046:I10193,4,0)),0,VLOOKUP(A5047,'CGN-2015-001'!A5046:I10193,4,0))</f>
        <v>0</v>
      </c>
      <c r="E5047" s="45">
        <f>IF(ISERROR(VLOOKUP(A5047,[3]Hoja1!$A$1:$F$369,4,0)),0,VLOOKUP(A5047,[3]Hoja1!$A$1:$F$369,4,0))</f>
        <v>0</v>
      </c>
      <c r="F5047" s="45">
        <f>IF(ISERROR(VLOOKUP(A5047,[3]Hoja1!$A$1:$F$369,5,0)),0,VLOOKUP(A5047,[3]Hoja1!$A$1:$F$369,5,0))</f>
        <v>0</v>
      </c>
      <c r="G5047" s="102">
        <f>IF(ISERROR(VLOOKUP(A5047,'CGN-2015-001'!A5046:I10193,7,0)),0,VLOOKUP(A5047,'CGN-2015-001'!A5046:I10193,7,0))</f>
        <v>0</v>
      </c>
      <c r="H5047" s="44"/>
      <c r="I5047" s="46"/>
      <c r="J5047" s="113">
        <f t="shared" si="394"/>
        <v>0</v>
      </c>
      <c r="K5047" s="114">
        <f t="shared" si="395"/>
        <v>0</v>
      </c>
      <c r="L5047" s="31">
        <f t="shared" si="396"/>
        <v>0</v>
      </c>
      <c r="M5047" s="1">
        <f t="shared" si="397"/>
        <v>0</v>
      </c>
      <c r="N5047" s="1">
        <f t="shared" si="398"/>
        <v>6</v>
      </c>
    </row>
    <row r="5048" spans="1:14" ht="16.5" hidden="1" thickBot="1" x14ac:dyDescent="0.3">
      <c r="A5048" s="26">
        <v>9304</v>
      </c>
      <c r="B5048" s="48">
        <v>930400</v>
      </c>
      <c r="C5048" s="49" t="s">
        <v>2204</v>
      </c>
      <c r="D5048" s="99">
        <f>IF(ISERROR(VLOOKUP(A5048,'CGN-2015-001'!A5047:I10194,4,0)),0,VLOOKUP(A5048,'CGN-2015-001'!A5047:I10194,4,0))</f>
        <v>0</v>
      </c>
      <c r="E5048" s="40">
        <f>IF(ISERROR(VLOOKUP(A5048,[3]Hoja1!$A$1:$F$369,4,0)),0,VLOOKUP(A5048,[3]Hoja1!$A$1:$F$369,4,0))</f>
        <v>0</v>
      </c>
      <c r="F5048" s="40">
        <f>IF(ISERROR(VLOOKUP(A5048,[3]Hoja1!$A$1:$F$369,5,0)),0,VLOOKUP(A5048,[3]Hoja1!$A$1:$F$369,5,0))</f>
        <v>0</v>
      </c>
      <c r="G5048" s="102">
        <f>IF(ISERROR(VLOOKUP(A5048,'CGN-2015-001'!A5047:I10194,7,0)),0,VLOOKUP(A5048,'CGN-2015-001'!A5047:I10194,7,0))</f>
        <v>0</v>
      </c>
      <c r="H5048" s="50"/>
      <c r="I5048" s="51"/>
      <c r="J5048" s="113">
        <f t="shared" si="394"/>
        <v>0</v>
      </c>
      <c r="K5048" s="114">
        <f t="shared" si="395"/>
        <v>0</v>
      </c>
      <c r="L5048" s="31">
        <f t="shared" si="396"/>
        <v>0</v>
      </c>
      <c r="M5048" s="1">
        <f t="shared" si="397"/>
        <v>0</v>
      </c>
      <c r="N5048" s="1">
        <f t="shared" si="398"/>
        <v>4</v>
      </c>
    </row>
    <row r="5049" spans="1:14" ht="16.5" hidden="1" customHeight="1" thickBot="1" x14ac:dyDescent="0.3">
      <c r="A5049" s="26">
        <v>930401</v>
      </c>
      <c r="B5049" s="42">
        <v>930401</v>
      </c>
      <c r="C5049" s="43" t="s">
        <v>2205</v>
      </c>
      <c r="D5049" s="99">
        <f>IF(ISERROR(VLOOKUP(A5049,'CGN-2015-001'!A5048:I10195,4,0)),0,VLOOKUP(A5049,'CGN-2015-001'!A5048:I10195,4,0))</f>
        <v>0</v>
      </c>
      <c r="E5049" s="45">
        <f>IF(ISERROR(VLOOKUP(A5049,[3]Hoja1!$A$1:$F$369,4,0)),0,VLOOKUP(A5049,[3]Hoja1!$A$1:$F$369,4,0))</f>
        <v>0</v>
      </c>
      <c r="F5049" s="45">
        <f>IF(ISERROR(VLOOKUP(A5049,[3]Hoja1!$A$1:$F$369,5,0)),0,VLOOKUP(A5049,[3]Hoja1!$A$1:$F$369,5,0))</f>
        <v>0</v>
      </c>
      <c r="G5049" s="102">
        <f>IF(ISERROR(VLOOKUP(A5049,'CGN-2015-001'!A5048:I10195,7,0)),0,VLOOKUP(A5049,'CGN-2015-001'!A5048:I10195,7,0))</f>
        <v>0</v>
      </c>
      <c r="H5049" s="44"/>
      <c r="I5049" s="46"/>
      <c r="J5049" s="113">
        <f t="shared" si="394"/>
        <v>0</v>
      </c>
      <c r="K5049" s="114">
        <f t="shared" si="395"/>
        <v>0</v>
      </c>
      <c r="L5049" s="31">
        <f t="shared" si="396"/>
        <v>0</v>
      </c>
      <c r="M5049" s="1">
        <f t="shared" si="397"/>
        <v>0</v>
      </c>
      <c r="N5049" s="1">
        <f t="shared" si="398"/>
        <v>6</v>
      </c>
    </row>
    <row r="5050" spans="1:14" ht="16.5" hidden="1" customHeight="1" thickBot="1" x14ac:dyDescent="0.3">
      <c r="A5050" s="26">
        <v>930402</v>
      </c>
      <c r="B5050" s="42">
        <v>930402</v>
      </c>
      <c r="C5050" s="43" t="s">
        <v>2206</v>
      </c>
      <c r="D5050" s="99">
        <f>IF(ISERROR(VLOOKUP(A5050,'CGN-2015-001'!A5049:I10196,4,0)),0,VLOOKUP(A5050,'CGN-2015-001'!A5049:I10196,4,0))</f>
        <v>0</v>
      </c>
      <c r="E5050" s="45">
        <f>IF(ISERROR(VLOOKUP(A5050,[3]Hoja1!$A$1:$F$369,4,0)),0,VLOOKUP(A5050,[3]Hoja1!$A$1:$F$369,4,0))</f>
        <v>0</v>
      </c>
      <c r="F5050" s="45">
        <f>IF(ISERROR(VLOOKUP(A5050,[3]Hoja1!$A$1:$F$369,5,0)),0,VLOOKUP(A5050,[3]Hoja1!$A$1:$F$369,5,0))</f>
        <v>0</v>
      </c>
      <c r="G5050" s="102">
        <f>IF(ISERROR(VLOOKUP(A5050,'CGN-2015-001'!A5049:I10196,7,0)),0,VLOOKUP(A5050,'CGN-2015-001'!A5049:I10196,7,0))</f>
        <v>0</v>
      </c>
      <c r="H5050" s="44"/>
      <c r="I5050" s="46"/>
      <c r="J5050" s="113">
        <f t="shared" si="394"/>
        <v>0</v>
      </c>
      <c r="K5050" s="114">
        <f t="shared" si="395"/>
        <v>0</v>
      </c>
      <c r="L5050" s="31">
        <f t="shared" si="396"/>
        <v>0</v>
      </c>
      <c r="M5050" s="1">
        <f t="shared" si="397"/>
        <v>0</v>
      </c>
      <c r="N5050" s="1">
        <f t="shared" si="398"/>
        <v>6</v>
      </c>
    </row>
    <row r="5051" spans="1:14" ht="16.5" hidden="1" customHeight="1" thickBot="1" x14ac:dyDescent="0.3">
      <c r="A5051" s="26">
        <v>930403</v>
      </c>
      <c r="B5051" s="120">
        <v>930403</v>
      </c>
      <c r="C5051" s="121" t="s">
        <v>2207</v>
      </c>
      <c r="D5051" s="99">
        <f>IF(ISERROR(VLOOKUP(A5051,'CGN-2015-001'!A5050:I10197,4,0)),0,VLOOKUP(A5051,'CGN-2015-001'!A5050:I10197,4,0))</f>
        <v>0</v>
      </c>
      <c r="E5051" s="45">
        <f>IF(ISERROR(VLOOKUP(A5051,[3]Hoja1!$A$1:$F$369,4,0)),0,VLOOKUP(A5051,[3]Hoja1!$A$1:$F$369,4,0))</f>
        <v>0</v>
      </c>
      <c r="F5051" s="45">
        <f>IF(ISERROR(VLOOKUP(A5051,[3]Hoja1!$A$1:$F$369,5,0)),0,VLOOKUP(A5051,[3]Hoja1!$A$1:$F$369,5,0))</f>
        <v>0</v>
      </c>
      <c r="G5051" s="102">
        <f>IF(ISERROR(VLOOKUP(A5051,'CGN-2015-001'!A5050:I10197,7,0)),0,VLOOKUP(A5051,'CGN-2015-001'!A5050:I10197,7,0))</f>
        <v>0</v>
      </c>
      <c r="H5051" s="44"/>
      <c r="I5051" s="46"/>
      <c r="J5051" s="113">
        <f t="shared" si="394"/>
        <v>0</v>
      </c>
      <c r="K5051" s="114">
        <f t="shared" si="395"/>
        <v>0</v>
      </c>
      <c r="L5051" s="31">
        <f t="shared" si="396"/>
        <v>0</v>
      </c>
      <c r="M5051" s="1">
        <f t="shared" si="397"/>
        <v>0</v>
      </c>
      <c r="N5051" s="1">
        <f t="shared" si="398"/>
        <v>6</v>
      </c>
    </row>
    <row r="5052" spans="1:14" ht="16.5" hidden="1" thickBot="1" x14ac:dyDescent="0.3">
      <c r="A5052" s="26">
        <v>9306</v>
      </c>
      <c r="B5052" s="130">
        <v>930600</v>
      </c>
      <c r="C5052" s="131" t="s">
        <v>2208</v>
      </c>
      <c r="D5052" s="468">
        <f>IF(ISERROR(VLOOKUP(A5052,'CGN-2015-001'!A5051:I10198,4,0)),0,VLOOKUP(A5052,'CGN-2015-001'!A5051:I10198,4,0))</f>
        <v>38486285</v>
      </c>
      <c r="E5052" s="109">
        <f>IF(ISERROR(VLOOKUP(A5052,[3]Hoja1!$A$1:$F$369,4,0)),0,VLOOKUP(A5052,[3]Hoja1!$A$1:$F$369,4,0))</f>
        <v>6705000000</v>
      </c>
      <c r="F5052" s="110">
        <f>IF(ISERROR(VLOOKUP(A5052,[3]Hoja1!$A$1:$F$369,5,0)),0,VLOOKUP(A5052,[3]Hoja1!$A$1:$F$369,5,0))</f>
        <v>6705000000</v>
      </c>
      <c r="G5052" s="550">
        <f>IF(ISERROR(VLOOKUP(A5052,'CGN-2015-001'!A5051:I10198,7,0)),0,VLOOKUP(A5052,'CGN-2015-001'!A5051:I10198,7,0))</f>
        <v>38486285</v>
      </c>
      <c r="H5052" s="109">
        <v>0</v>
      </c>
      <c r="I5052" s="110">
        <f>+I5055</f>
        <v>38486285</v>
      </c>
      <c r="J5052" s="474">
        <f t="shared" si="394"/>
        <v>0</v>
      </c>
      <c r="K5052" s="475">
        <f t="shared" si="395"/>
        <v>0</v>
      </c>
      <c r="L5052" s="31">
        <f t="shared" si="396"/>
        <v>0</v>
      </c>
      <c r="M5052" s="1">
        <f t="shared" si="397"/>
        <v>1</v>
      </c>
      <c r="N5052" s="1">
        <f t="shared" si="398"/>
        <v>4</v>
      </c>
    </row>
    <row r="5053" spans="1:14" ht="16.5" hidden="1" customHeight="1" thickBot="1" x14ac:dyDescent="0.3">
      <c r="A5053" s="26">
        <v>930601</v>
      </c>
      <c r="B5053" s="126">
        <v>930601</v>
      </c>
      <c r="C5053" s="127" t="s">
        <v>801</v>
      </c>
      <c r="D5053" s="99">
        <f>IF(ISERROR(VLOOKUP(A5053,'CGN-2015-001'!A5052:I10199,4,0)),0,VLOOKUP(A5053,'CGN-2015-001'!A5052:I10199,4,0))</f>
        <v>0</v>
      </c>
      <c r="E5053" s="45">
        <f>IF(ISERROR(VLOOKUP(A5053,[3]Hoja1!$A$1:$F$369,4,0)),0,VLOOKUP(A5053,[3]Hoja1!$A$1:$F$369,4,0))</f>
        <v>0</v>
      </c>
      <c r="F5053" s="45">
        <f>IF(ISERROR(VLOOKUP(A5053,[3]Hoja1!$A$1:$F$369,5,0)),0,VLOOKUP(A5053,[3]Hoja1!$A$1:$F$369,5,0))</f>
        <v>0</v>
      </c>
      <c r="G5053" s="102">
        <f>IF(ISERROR(VLOOKUP(A5053,'CGN-2015-001'!A5052:I10199,7,0)),0,VLOOKUP(A5053,'CGN-2015-001'!A5052:I10199,7,0))</f>
        <v>0</v>
      </c>
      <c r="H5053" s="44"/>
      <c r="I5053" s="46"/>
      <c r="J5053" s="113">
        <f t="shared" si="394"/>
        <v>0</v>
      </c>
      <c r="K5053" s="114">
        <f t="shared" si="395"/>
        <v>0</v>
      </c>
      <c r="L5053" s="31">
        <f t="shared" si="396"/>
        <v>0</v>
      </c>
      <c r="M5053" s="1">
        <f t="shared" si="397"/>
        <v>0</v>
      </c>
      <c r="N5053" s="1">
        <f t="shared" si="398"/>
        <v>6</v>
      </c>
    </row>
    <row r="5054" spans="1:14" ht="16.5" hidden="1" thickBot="1" x14ac:dyDescent="0.3">
      <c r="A5054" s="26">
        <v>930602</v>
      </c>
      <c r="B5054" s="120">
        <v>930602</v>
      </c>
      <c r="C5054" s="121" t="s">
        <v>888</v>
      </c>
      <c r="D5054" s="99">
        <f>IF(ISERROR(VLOOKUP(A5054,'CGN-2015-001'!A5053:I10200,4,0)),0,VLOOKUP(A5054,'CGN-2015-001'!A5053:I10200,4,0))</f>
        <v>0</v>
      </c>
      <c r="E5054" s="45">
        <f>IF(ISERROR(VLOOKUP(A5054,[3]Hoja1!$A$1:$F$369,4,0)),0,VLOOKUP(A5054,[3]Hoja1!$A$1:$F$369,4,0))</f>
        <v>0</v>
      </c>
      <c r="F5054" s="45">
        <f>IF(ISERROR(VLOOKUP(A5054,[3]Hoja1!$A$1:$F$369,5,0)),0,VLOOKUP(A5054,[3]Hoja1!$A$1:$F$369,5,0))</f>
        <v>0</v>
      </c>
      <c r="G5054" s="102">
        <f>IF(ISERROR(VLOOKUP(A5054,'CGN-2015-001'!A5053:I10200,7,0)),0,VLOOKUP(A5054,'CGN-2015-001'!A5053:I10200,7,0))</f>
        <v>0</v>
      </c>
      <c r="H5054" s="44"/>
      <c r="I5054" s="46"/>
      <c r="J5054" s="113">
        <f t="shared" si="394"/>
        <v>0</v>
      </c>
      <c r="K5054" s="114">
        <f t="shared" si="395"/>
        <v>0</v>
      </c>
      <c r="L5054" s="31">
        <f t="shared" si="396"/>
        <v>0</v>
      </c>
      <c r="M5054" s="1">
        <f t="shared" si="397"/>
        <v>0</v>
      </c>
      <c r="N5054" s="1">
        <f t="shared" si="398"/>
        <v>6</v>
      </c>
    </row>
    <row r="5055" spans="1:14" ht="15.75" thickBot="1" x14ac:dyDescent="0.25">
      <c r="A5055" s="26">
        <v>930616</v>
      </c>
      <c r="B5055" s="558">
        <v>930616</v>
      </c>
      <c r="C5055" s="559" t="s">
        <v>2083</v>
      </c>
      <c r="D5055" s="560">
        <f>IF(ISERROR(VLOOKUP(A5055,'CGN-2015-001'!A5054:I10201,4,0)),0,VLOOKUP(A5055,'CGN-2015-001'!A5054:I10201,4,0))</f>
        <v>38486285</v>
      </c>
      <c r="E5055" s="561">
        <f>IF(ISERROR(VLOOKUP(A5055,[3]Hoja1!$A$1:$F$369,4,0)),0,VLOOKUP(A5055,[3]Hoja1!$A$1:$F$369,4,0))</f>
        <v>6705000000</v>
      </c>
      <c r="F5055" s="562">
        <f>IF(ISERROR(VLOOKUP(A5055,[3]Hoja1!$A$1:$F$369,5,0)),0,VLOOKUP(A5055,[3]Hoja1!$A$1:$F$369,5,0))</f>
        <v>6705000000</v>
      </c>
      <c r="G5055" s="583">
        <f>IF(ISERROR(VLOOKUP(A5055,'CGN-2015-001'!A5054:I10201,7,0)),0,VLOOKUP(A5055,'CGN-2015-001'!A5054:I10201,7,0))</f>
        <v>38486285</v>
      </c>
      <c r="H5055" s="115">
        <v>0</v>
      </c>
      <c r="I5055" s="562">
        <f>+G5055</f>
        <v>38486285</v>
      </c>
      <c r="J5055" s="564">
        <f t="shared" si="394"/>
        <v>0</v>
      </c>
      <c r="K5055" s="565">
        <f t="shared" si="395"/>
        <v>0</v>
      </c>
      <c r="L5055" s="31">
        <f t="shared" si="396"/>
        <v>0</v>
      </c>
      <c r="M5055" s="1">
        <f t="shared" si="397"/>
        <v>1</v>
      </c>
      <c r="N5055" s="1">
        <f t="shared" si="398"/>
        <v>6</v>
      </c>
    </row>
    <row r="5056" spans="1:14" ht="16.5" hidden="1" customHeight="1" thickBot="1" x14ac:dyDescent="0.3">
      <c r="A5056" s="26">
        <v>930617</v>
      </c>
      <c r="B5056" s="126">
        <v>930617</v>
      </c>
      <c r="C5056" s="127" t="s">
        <v>803</v>
      </c>
      <c r="D5056" s="99">
        <f>IF(ISERROR(VLOOKUP(A5056,'CGN-2015-001'!A5055:I10202,4,0)),0,VLOOKUP(A5056,'CGN-2015-001'!A5055:I10202,4,0))</f>
        <v>0</v>
      </c>
      <c r="E5056" s="45">
        <f>IF(ISERROR(VLOOKUP(A5056,[3]Hoja1!$A$1:$F$369,4,0)),0,VLOOKUP(A5056,[3]Hoja1!$A$1:$F$369,4,0))</f>
        <v>0</v>
      </c>
      <c r="F5056" s="45">
        <f>IF(ISERROR(VLOOKUP(A5056,[3]Hoja1!$A$1:$F$369,5,0)),0,VLOOKUP(A5056,[3]Hoja1!$A$1:$F$369,5,0))</f>
        <v>0</v>
      </c>
      <c r="G5056" s="102">
        <f>IF(ISERROR(VLOOKUP(A5056,'CGN-2015-001'!A5055:I10202,7,0)),0,VLOOKUP(A5056,'CGN-2015-001'!A5055:I10202,7,0))</f>
        <v>0</v>
      </c>
      <c r="H5056" s="44"/>
      <c r="I5056" s="46"/>
      <c r="J5056" s="113">
        <f t="shared" si="394"/>
        <v>0</v>
      </c>
      <c r="K5056" s="114">
        <f t="shared" si="395"/>
        <v>0</v>
      </c>
      <c r="L5056" s="31">
        <f t="shared" si="396"/>
        <v>0</v>
      </c>
      <c r="M5056" s="1">
        <f t="shared" si="397"/>
        <v>0</v>
      </c>
      <c r="N5056" s="1">
        <f t="shared" si="398"/>
        <v>6</v>
      </c>
    </row>
    <row r="5057" spans="1:14" ht="16.5" hidden="1" customHeight="1" thickBot="1" x14ac:dyDescent="0.3">
      <c r="A5057" s="26">
        <v>930618</v>
      </c>
      <c r="B5057" s="42">
        <v>930618</v>
      </c>
      <c r="C5057" s="43" t="s">
        <v>805</v>
      </c>
      <c r="D5057" s="99">
        <f>IF(ISERROR(VLOOKUP(A5057,'CGN-2015-001'!A5056:I10203,4,0)),0,VLOOKUP(A5057,'CGN-2015-001'!A5056:I10203,4,0))</f>
        <v>0</v>
      </c>
      <c r="E5057" s="45">
        <f>IF(ISERROR(VLOOKUP(A5057,[3]Hoja1!$A$1:$F$369,4,0)),0,VLOOKUP(A5057,[3]Hoja1!$A$1:$F$369,4,0))</f>
        <v>0</v>
      </c>
      <c r="F5057" s="45">
        <f>IF(ISERROR(VLOOKUP(A5057,[3]Hoja1!$A$1:$F$369,5,0)),0,VLOOKUP(A5057,[3]Hoja1!$A$1:$F$369,5,0))</f>
        <v>0</v>
      </c>
      <c r="G5057" s="102">
        <f>IF(ISERROR(VLOOKUP(A5057,'CGN-2015-001'!A5056:I10203,7,0)),0,VLOOKUP(A5057,'CGN-2015-001'!A5056:I10203,7,0))</f>
        <v>0</v>
      </c>
      <c r="H5057" s="44"/>
      <c r="I5057" s="46"/>
      <c r="J5057" s="113">
        <f t="shared" si="394"/>
        <v>0</v>
      </c>
      <c r="K5057" s="114">
        <f t="shared" si="395"/>
        <v>0</v>
      </c>
      <c r="L5057" s="31">
        <f t="shared" si="396"/>
        <v>0</v>
      </c>
      <c r="M5057" s="1">
        <f t="shared" si="397"/>
        <v>0</v>
      </c>
      <c r="N5057" s="1">
        <f t="shared" si="398"/>
        <v>6</v>
      </c>
    </row>
    <row r="5058" spans="1:14" ht="16.5" hidden="1" thickBot="1" x14ac:dyDescent="0.3">
      <c r="A5058" s="26">
        <v>930690</v>
      </c>
      <c r="B5058" s="42">
        <v>930690</v>
      </c>
      <c r="C5058" s="43" t="s">
        <v>2209</v>
      </c>
      <c r="D5058" s="99">
        <f>IF(ISERROR(VLOOKUP(A5058,'CGN-2015-001'!A5057:I10204,4,0)),0,VLOOKUP(A5058,'CGN-2015-001'!A5057:I10204,4,0))</f>
        <v>0</v>
      </c>
      <c r="E5058" s="45">
        <f>IF(ISERROR(VLOOKUP(A5058,[3]Hoja1!$A$1:$F$369,4,0)),0,VLOOKUP(A5058,[3]Hoja1!$A$1:$F$369,4,0))</f>
        <v>0</v>
      </c>
      <c r="F5058" s="45">
        <f>IF(ISERROR(VLOOKUP(A5058,[3]Hoja1!$A$1:$F$369,5,0)),0,VLOOKUP(A5058,[3]Hoja1!$A$1:$F$369,5,0))</f>
        <v>0</v>
      </c>
      <c r="G5058" s="102">
        <f>IF(ISERROR(VLOOKUP(A5058,'CGN-2015-001'!A5057:I10204,7,0)),0,VLOOKUP(A5058,'CGN-2015-001'!A5057:I10204,7,0))</f>
        <v>0</v>
      </c>
      <c r="H5058" s="44"/>
      <c r="I5058" s="46"/>
      <c r="J5058" s="113">
        <f t="shared" si="394"/>
        <v>0</v>
      </c>
      <c r="K5058" s="114">
        <f t="shared" si="395"/>
        <v>0</v>
      </c>
      <c r="L5058" s="31">
        <f t="shared" si="396"/>
        <v>0</v>
      </c>
      <c r="M5058" s="1">
        <f t="shared" si="397"/>
        <v>0</v>
      </c>
      <c r="N5058" s="1">
        <f t="shared" si="398"/>
        <v>6</v>
      </c>
    </row>
    <row r="5059" spans="1:14" ht="16.5" hidden="1" thickBot="1" x14ac:dyDescent="0.3">
      <c r="A5059" s="26">
        <v>9307</v>
      </c>
      <c r="B5059" s="48">
        <v>930700</v>
      </c>
      <c r="C5059" s="49" t="s">
        <v>2085</v>
      </c>
      <c r="D5059" s="99">
        <f>IF(ISERROR(VLOOKUP(A5059,'CGN-2015-001'!A5058:I10205,4,0)),0,VLOOKUP(A5059,'CGN-2015-001'!A5058:I10205,4,0))</f>
        <v>0</v>
      </c>
      <c r="E5059" s="40">
        <f>IF(ISERROR(VLOOKUP(A5059,[3]Hoja1!$A$1:$F$369,4,0)),0,VLOOKUP(A5059,[3]Hoja1!$A$1:$F$369,4,0))</f>
        <v>0</v>
      </c>
      <c r="F5059" s="40">
        <f>IF(ISERROR(VLOOKUP(A5059,[3]Hoja1!$A$1:$F$369,5,0)),0,VLOOKUP(A5059,[3]Hoja1!$A$1:$F$369,5,0))</f>
        <v>0</v>
      </c>
      <c r="G5059" s="102">
        <f>IF(ISERROR(VLOOKUP(A5059,'CGN-2015-001'!A5058:I10205,7,0)),0,VLOOKUP(A5059,'CGN-2015-001'!A5058:I10205,7,0))</f>
        <v>0</v>
      </c>
      <c r="H5059" s="50"/>
      <c r="I5059" s="51"/>
      <c r="J5059" s="113">
        <f t="shared" si="394"/>
        <v>0</v>
      </c>
      <c r="K5059" s="114">
        <f t="shared" si="395"/>
        <v>0</v>
      </c>
      <c r="L5059" s="31">
        <f t="shared" si="396"/>
        <v>0</v>
      </c>
      <c r="M5059" s="1">
        <f t="shared" si="397"/>
        <v>0</v>
      </c>
      <c r="N5059" s="1">
        <f t="shared" si="398"/>
        <v>4</v>
      </c>
    </row>
    <row r="5060" spans="1:14" ht="16.5" hidden="1" customHeight="1" thickBot="1" x14ac:dyDescent="0.3">
      <c r="A5060" s="26">
        <v>930701</v>
      </c>
      <c r="B5060" s="42">
        <v>930701</v>
      </c>
      <c r="C5060" s="43" t="s">
        <v>894</v>
      </c>
      <c r="D5060" s="99">
        <f>IF(ISERROR(VLOOKUP(A5060,'CGN-2015-001'!A5059:I10206,4,0)),0,VLOOKUP(A5060,'CGN-2015-001'!A5059:I10206,4,0))</f>
        <v>0</v>
      </c>
      <c r="E5060" s="45">
        <f>IF(ISERROR(VLOOKUP(A5060,[3]Hoja1!$A$1:$F$369,4,0)),0,VLOOKUP(A5060,[3]Hoja1!$A$1:$F$369,4,0))</f>
        <v>0</v>
      </c>
      <c r="F5060" s="45">
        <f>IF(ISERROR(VLOOKUP(A5060,[3]Hoja1!$A$1:$F$369,5,0)),0,VLOOKUP(A5060,[3]Hoja1!$A$1:$F$369,5,0))</f>
        <v>0</v>
      </c>
      <c r="G5060" s="102">
        <f>IF(ISERROR(VLOOKUP(A5060,'CGN-2015-001'!A5059:I10206,7,0)),0,VLOOKUP(A5060,'CGN-2015-001'!A5059:I10206,7,0))</f>
        <v>0</v>
      </c>
      <c r="H5060" s="44"/>
      <c r="I5060" s="46"/>
      <c r="J5060" s="113">
        <f t="shared" si="394"/>
        <v>0</v>
      </c>
      <c r="K5060" s="114">
        <f t="shared" si="395"/>
        <v>0</v>
      </c>
      <c r="L5060" s="31">
        <f t="shared" si="396"/>
        <v>0</v>
      </c>
      <c r="M5060" s="1">
        <f t="shared" si="397"/>
        <v>0</v>
      </c>
      <c r="N5060" s="1">
        <f t="shared" si="398"/>
        <v>6</v>
      </c>
    </row>
    <row r="5061" spans="1:14" ht="16.5" hidden="1" customHeight="1" thickBot="1" x14ac:dyDescent="0.3">
      <c r="A5061" s="26">
        <v>930702</v>
      </c>
      <c r="B5061" s="42">
        <v>930702</v>
      </c>
      <c r="C5061" s="43" t="s">
        <v>2210</v>
      </c>
      <c r="D5061" s="99">
        <f>IF(ISERROR(VLOOKUP(A5061,'CGN-2015-001'!A5060:I10207,4,0)),0,VLOOKUP(A5061,'CGN-2015-001'!A5060:I10207,4,0))</f>
        <v>0</v>
      </c>
      <c r="E5061" s="45">
        <f>IF(ISERROR(VLOOKUP(A5061,[3]Hoja1!$A$1:$F$369,4,0)),0,VLOOKUP(A5061,[3]Hoja1!$A$1:$F$369,4,0))</f>
        <v>0</v>
      </c>
      <c r="F5061" s="45">
        <f>IF(ISERROR(VLOOKUP(A5061,[3]Hoja1!$A$1:$F$369,5,0)),0,VLOOKUP(A5061,[3]Hoja1!$A$1:$F$369,5,0))</f>
        <v>0</v>
      </c>
      <c r="G5061" s="102">
        <f>IF(ISERROR(VLOOKUP(A5061,'CGN-2015-001'!A5060:I10207,7,0)),0,VLOOKUP(A5061,'CGN-2015-001'!A5060:I10207,7,0))</f>
        <v>0</v>
      </c>
      <c r="H5061" s="44"/>
      <c r="I5061" s="46"/>
      <c r="J5061" s="113">
        <f t="shared" si="394"/>
        <v>0</v>
      </c>
      <c r="K5061" s="114">
        <f t="shared" si="395"/>
        <v>0</v>
      </c>
      <c r="L5061" s="31">
        <f t="shared" si="396"/>
        <v>0</v>
      </c>
      <c r="M5061" s="1">
        <f t="shared" si="397"/>
        <v>0</v>
      </c>
      <c r="N5061" s="1">
        <f t="shared" si="398"/>
        <v>6</v>
      </c>
    </row>
    <row r="5062" spans="1:14" ht="16.5" hidden="1" thickBot="1" x14ac:dyDescent="0.3">
      <c r="A5062" s="26">
        <v>930703</v>
      </c>
      <c r="B5062" s="42">
        <v>930703</v>
      </c>
      <c r="C5062" s="43" t="s">
        <v>2211</v>
      </c>
      <c r="D5062" s="99">
        <f>IF(ISERROR(VLOOKUP(A5062,'CGN-2015-001'!A5061:I10208,4,0)),0,VLOOKUP(A5062,'CGN-2015-001'!A5061:I10208,4,0))</f>
        <v>0</v>
      </c>
      <c r="E5062" s="45">
        <f>IF(ISERROR(VLOOKUP(A5062,[3]Hoja1!$A$1:$F$369,4,0)),0,VLOOKUP(A5062,[3]Hoja1!$A$1:$F$369,4,0))</f>
        <v>0</v>
      </c>
      <c r="F5062" s="45">
        <f>IF(ISERROR(VLOOKUP(A5062,[3]Hoja1!$A$1:$F$369,5,0)),0,VLOOKUP(A5062,[3]Hoja1!$A$1:$F$369,5,0))</f>
        <v>0</v>
      </c>
      <c r="G5062" s="102">
        <f>IF(ISERROR(VLOOKUP(A5062,'CGN-2015-001'!A5061:I10208,7,0)),0,VLOOKUP(A5062,'CGN-2015-001'!A5061:I10208,7,0))</f>
        <v>0</v>
      </c>
      <c r="H5062" s="44"/>
      <c r="I5062" s="46"/>
      <c r="J5062" s="113">
        <f t="shared" si="394"/>
        <v>0</v>
      </c>
      <c r="K5062" s="114">
        <f t="shared" si="395"/>
        <v>0</v>
      </c>
      <c r="L5062" s="31">
        <f t="shared" si="396"/>
        <v>0</v>
      </c>
      <c r="M5062" s="1">
        <f t="shared" si="397"/>
        <v>0</v>
      </c>
      <c r="N5062" s="1">
        <f t="shared" si="398"/>
        <v>6</v>
      </c>
    </row>
    <row r="5063" spans="1:14" ht="16.5" hidden="1" customHeight="1" thickBot="1" x14ac:dyDescent="0.3">
      <c r="A5063" s="26">
        <v>930704</v>
      </c>
      <c r="B5063" s="42">
        <v>930704</v>
      </c>
      <c r="C5063" s="43" t="s">
        <v>2212</v>
      </c>
      <c r="D5063" s="99">
        <f>IF(ISERROR(VLOOKUP(A5063,'CGN-2015-001'!A5062:I10209,4,0)),0,VLOOKUP(A5063,'CGN-2015-001'!A5062:I10209,4,0))</f>
        <v>0</v>
      </c>
      <c r="E5063" s="45">
        <f>IF(ISERROR(VLOOKUP(A5063,[3]Hoja1!$A$1:$F$369,4,0)),0,VLOOKUP(A5063,[3]Hoja1!$A$1:$F$369,4,0))</f>
        <v>0</v>
      </c>
      <c r="F5063" s="45">
        <f>IF(ISERROR(VLOOKUP(A5063,[3]Hoja1!$A$1:$F$369,5,0)),0,VLOOKUP(A5063,[3]Hoja1!$A$1:$F$369,5,0))</f>
        <v>0</v>
      </c>
      <c r="G5063" s="102">
        <f>IF(ISERROR(VLOOKUP(A5063,'CGN-2015-001'!A5062:I10209,7,0)),0,VLOOKUP(A5063,'CGN-2015-001'!A5062:I10209,7,0))</f>
        <v>0</v>
      </c>
      <c r="H5063" s="44"/>
      <c r="I5063" s="46"/>
      <c r="J5063" s="113">
        <f t="shared" si="394"/>
        <v>0</v>
      </c>
      <c r="K5063" s="114">
        <f t="shared" si="395"/>
        <v>0</v>
      </c>
      <c r="L5063" s="31">
        <f t="shared" si="396"/>
        <v>0</v>
      </c>
      <c r="M5063" s="1">
        <f t="shared" si="397"/>
        <v>0</v>
      </c>
      <c r="N5063" s="1">
        <f t="shared" si="398"/>
        <v>6</v>
      </c>
    </row>
    <row r="5064" spans="1:14" ht="16.5" hidden="1" thickBot="1" x14ac:dyDescent="0.3">
      <c r="A5064" s="26">
        <v>9308</v>
      </c>
      <c r="B5064" s="48">
        <v>930800</v>
      </c>
      <c r="C5064" s="49" t="s">
        <v>2213</v>
      </c>
      <c r="D5064" s="99">
        <f>IF(ISERROR(VLOOKUP(A5064,'CGN-2015-001'!A5063:I10210,4,0)),0,VLOOKUP(A5064,'CGN-2015-001'!A5063:I10210,4,0))</f>
        <v>0</v>
      </c>
      <c r="E5064" s="40">
        <f>IF(ISERROR(VLOOKUP(A5064,[3]Hoja1!$A$1:$F$369,4,0)),0,VLOOKUP(A5064,[3]Hoja1!$A$1:$F$369,4,0))</f>
        <v>0</v>
      </c>
      <c r="F5064" s="40">
        <f>IF(ISERROR(VLOOKUP(A5064,[3]Hoja1!$A$1:$F$369,5,0)),0,VLOOKUP(A5064,[3]Hoja1!$A$1:$F$369,5,0))</f>
        <v>0</v>
      </c>
      <c r="G5064" s="102">
        <f>IF(ISERROR(VLOOKUP(A5064,'CGN-2015-001'!A5063:I10210,7,0)),0,VLOOKUP(A5064,'CGN-2015-001'!A5063:I10210,7,0))</f>
        <v>0</v>
      </c>
      <c r="H5064" s="50"/>
      <c r="I5064" s="51"/>
      <c r="J5064" s="113">
        <f t="shared" si="394"/>
        <v>0</v>
      </c>
      <c r="K5064" s="114">
        <f t="shared" si="395"/>
        <v>0</v>
      </c>
      <c r="L5064" s="31">
        <f t="shared" si="396"/>
        <v>0</v>
      </c>
      <c r="M5064" s="1">
        <f t="shared" si="397"/>
        <v>0</v>
      </c>
      <c r="N5064" s="1">
        <f t="shared" si="398"/>
        <v>4</v>
      </c>
    </row>
    <row r="5065" spans="1:14" ht="16.5" hidden="1" customHeight="1" thickBot="1" x14ac:dyDescent="0.3">
      <c r="A5065" s="26">
        <v>930801</v>
      </c>
      <c r="B5065" s="42">
        <v>930801</v>
      </c>
      <c r="C5065" s="43" t="s">
        <v>1364</v>
      </c>
      <c r="D5065" s="99">
        <f>IF(ISERROR(VLOOKUP(A5065,'CGN-2015-001'!A5064:I10211,4,0)),0,VLOOKUP(A5065,'CGN-2015-001'!A5064:I10211,4,0))</f>
        <v>0</v>
      </c>
      <c r="E5065" s="45">
        <f>IF(ISERROR(VLOOKUP(A5065,[3]Hoja1!$A$1:$F$369,4,0)),0,VLOOKUP(A5065,[3]Hoja1!$A$1:$F$369,4,0))</f>
        <v>0</v>
      </c>
      <c r="F5065" s="45">
        <f>IF(ISERROR(VLOOKUP(A5065,[3]Hoja1!$A$1:$F$369,5,0)),0,VLOOKUP(A5065,[3]Hoja1!$A$1:$F$369,5,0))</f>
        <v>0</v>
      </c>
      <c r="G5065" s="102">
        <f>IF(ISERROR(VLOOKUP(A5065,'CGN-2015-001'!A5064:I10211,7,0)),0,VLOOKUP(A5065,'CGN-2015-001'!A5064:I10211,7,0))</f>
        <v>0</v>
      </c>
      <c r="H5065" s="44"/>
      <c r="I5065" s="46"/>
      <c r="J5065" s="113">
        <f t="shared" si="394"/>
        <v>0</v>
      </c>
      <c r="K5065" s="114">
        <f t="shared" si="395"/>
        <v>0</v>
      </c>
      <c r="L5065" s="31">
        <f t="shared" si="396"/>
        <v>0</v>
      </c>
      <c r="M5065" s="1">
        <f t="shared" si="397"/>
        <v>0</v>
      </c>
      <c r="N5065" s="1">
        <f t="shared" si="398"/>
        <v>6</v>
      </c>
    </row>
    <row r="5066" spans="1:14" ht="16.5" hidden="1" thickBot="1" x14ac:dyDescent="0.3">
      <c r="A5066" s="26">
        <v>930802</v>
      </c>
      <c r="B5066" s="42">
        <v>930802</v>
      </c>
      <c r="C5066" s="43" t="s">
        <v>801</v>
      </c>
      <c r="D5066" s="99">
        <f>IF(ISERROR(VLOOKUP(A5066,'CGN-2015-001'!A5065:I10212,4,0)),0,VLOOKUP(A5066,'CGN-2015-001'!A5065:I10212,4,0))</f>
        <v>0</v>
      </c>
      <c r="E5066" s="45">
        <f>IF(ISERROR(VLOOKUP(A5066,[3]Hoja1!$A$1:$F$369,4,0)),0,VLOOKUP(A5066,[3]Hoja1!$A$1:$F$369,4,0))</f>
        <v>0</v>
      </c>
      <c r="F5066" s="45">
        <f>IF(ISERROR(VLOOKUP(A5066,[3]Hoja1!$A$1:$F$369,5,0)),0,VLOOKUP(A5066,[3]Hoja1!$A$1:$F$369,5,0))</f>
        <v>0</v>
      </c>
      <c r="G5066" s="102">
        <f>IF(ISERROR(VLOOKUP(A5066,'CGN-2015-001'!A5065:I10212,7,0)),0,VLOOKUP(A5066,'CGN-2015-001'!A5065:I10212,7,0))</f>
        <v>0</v>
      </c>
      <c r="H5066" s="44"/>
      <c r="I5066" s="46"/>
      <c r="J5066" s="113">
        <f t="shared" si="394"/>
        <v>0</v>
      </c>
      <c r="K5066" s="114">
        <f t="shared" si="395"/>
        <v>0</v>
      </c>
      <c r="L5066" s="31">
        <f t="shared" si="396"/>
        <v>0</v>
      </c>
      <c r="M5066" s="1">
        <f t="shared" si="397"/>
        <v>0</v>
      </c>
      <c r="N5066" s="1">
        <f t="shared" si="398"/>
        <v>6</v>
      </c>
    </row>
    <row r="5067" spans="1:14" ht="16.5" hidden="1" thickBot="1" x14ac:dyDescent="0.3">
      <c r="A5067" s="26">
        <v>930803</v>
      </c>
      <c r="B5067" s="42">
        <v>930803</v>
      </c>
      <c r="C5067" s="43" t="s">
        <v>2214</v>
      </c>
      <c r="D5067" s="99">
        <f>IF(ISERROR(VLOOKUP(A5067,'CGN-2015-001'!A5066:I10213,4,0)),0,VLOOKUP(A5067,'CGN-2015-001'!A5066:I10213,4,0))</f>
        <v>0</v>
      </c>
      <c r="E5067" s="45">
        <f>IF(ISERROR(VLOOKUP(A5067,[3]Hoja1!$A$1:$F$369,4,0)),0,VLOOKUP(A5067,[3]Hoja1!$A$1:$F$369,4,0))</f>
        <v>0</v>
      </c>
      <c r="F5067" s="45">
        <f>IF(ISERROR(VLOOKUP(A5067,[3]Hoja1!$A$1:$F$369,5,0)),0,VLOOKUP(A5067,[3]Hoja1!$A$1:$F$369,5,0))</f>
        <v>0</v>
      </c>
      <c r="G5067" s="102">
        <f>IF(ISERROR(VLOOKUP(A5067,'CGN-2015-001'!A5066:I10213,7,0)),0,VLOOKUP(A5067,'CGN-2015-001'!A5066:I10213,7,0))</f>
        <v>0</v>
      </c>
      <c r="H5067" s="44"/>
      <c r="I5067" s="46"/>
      <c r="J5067" s="113">
        <f t="shared" ref="J5067:J5130" si="399">D5067-G5067</f>
        <v>0</v>
      </c>
      <c r="K5067" s="114">
        <f t="shared" ref="K5067:K5130" si="400">IF(ISERROR(((D5067/G5067)-100%)),0,((D5067/G5067)-100%))</f>
        <v>0</v>
      </c>
      <c r="L5067" s="31">
        <f t="shared" ref="L5067:L5130" si="401">+G5067-H5067-I5067</f>
        <v>0</v>
      </c>
      <c r="M5067" s="1">
        <f t="shared" ref="M5067:M5130" si="402">IF(D5067&lt;&gt;0,1,IF(G5067&lt;&gt;0,2,IF(F5067&lt;&gt;0,3,IF(E5067&lt;&gt;0,4,0))))</f>
        <v>0</v>
      </c>
      <c r="N5067" s="1">
        <f t="shared" ref="N5067:N5130" si="403">+LEN(A5067)</f>
        <v>6</v>
      </c>
    </row>
    <row r="5068" spans="1:14" ht="16.5" hidden="1" customHeight="1" thickBot="1" x14ac:dyDescent="0.3">
      <c r="A5068" s="26">
        <v>930804</v>
      </c>
      <c r="B5068" s="42">
        <v>930804</v>
      </c>
      <c r="C5068" s="43" t="s">
        <v>2215</v>
      </c>
      <c r="D5068" s="99">
        <f>IF(ISERROR(VLOOKUP(A5068,'CGN-2015-001'!A5067:I10214,4,0)),0,VLOOKUP(A5068,'CGN-2015-001'!A5067:I10214,4,0))</f>
        <v>0</v>
      </c>
      <c r="E5068" s="45">
        <f>IF(ISERROR(VLOOKUP(A5068,[3]Hoja1!$A$1:$F$369,4,0)),0,VLOOKUP(A5068,[3]Hoja1!$A$1:$F$369,4,0))</f>
        <v>0</v>
      </c>
      <c r="F5068" s="45">
        <f>IF(ISERROR(VLOOKUP(A5068,[3]Hoja1!$A$1:$F$369,5,0)),0,VLOOKUP(A5068,[3]Hoja1!$A$1:$F$369,5,0))</f>
        <v>0</v>
      </c>
      <c r="G5068" s="102">
        <f>IF(ISERROR(VLOOKUP(A5068,'CGN-2015-001'!A5067:I10214,7,0)),0,VLOOKUP(A5068,'CGN-2015-001'!A5067:I10214,7,0))</f>
        <v>0</v>
      </c>
      <c r="H5068" s="44"/>
      <c r="I5068" s="46"/>
      <c r="J5068" s="113">
        <f t="shared" si="399"/>
        <v>0</v>
      </c>
      <c r="K5068" s="114">
        <f t="shared" si="400"/>
        <v>0</v>
      </c>
      <c r="L5068" s="31">
        <f t="shared" si="401"/>
        <v>0</v>
      </c>
      <c r="M5068" s="1">
        <f t="shared" si="402"/>
        <v>0</v>
      </c>
      <c r="N5068" s="1">
        <f t="shared" si="403"/>
        <v>6</v>
      </c>
    </row>
    <row r="5069" spans="1:14" ht="16.5" hidden="1" thickBot="1" x14ac:dyDescent="0.3">
      <c r="A5069" s="26">
        <v>930805</v>
      </c>
      <c r="B5069" s="42">
        <v>930805</v>
      </c>
      <c r="C5069" s="43" t="s">
        <v>870</v>
      </c>
      <c r="D5069" s="99">
        <f>IF(ISERROR(VLOOKUP(A5069,'CGN-2015-001'!A5068:I10215,4,0)),0,VLOOKUP(A5069,'CGN-2015-001'!A5068:I10215,4,0))</f>
        <v>0</v>
      </c>
      <c r="E5069" s="45">
        <f>IF(ISERROR(VLOOKUP(A5069,[3]Hoja1!$A$1:$F$369,4,0)),0,VLOOKUP(A5069,[3]Hoja1!$A$1:$F$369,4,0))</f>
        <v>0</v>
      </c>
      <c r="F5069" s="45">
        <f>IF(ISERROR(VLOOKUP(A5069,[3]Hoja1!$A$1:$F$369,5,0)),0,VLOOKUP(A5069,[3]Hoja1!$A$1:$F$369,5,0))</f>
        <v>0</v>
      </c>
      <c r="G5069" s="102">
        <f>IF(ISERROR(VLOOKUP(A5069,'CGN-2015-001'!A5068:I10215,7,0)),0,VLOOKUP(A5069,'CGN-2015-001'!A5068:I10215,7,0))</f>
        <v>0</v>
      </c>
      <c r="H5069" s="44"/>
      <c r="I5069" s="46"/>
      <c r="J5069" s="113">
        <f t="shared" si="399"/>
        <v>0</v>
      </c>
      <c r="K5069" s="114">
        <f t="shared" si="400"/>
        <v>0</v>
      </c>
      <c r="L5069" s="31">
        <f t="shared" si="401"/>
        <v>0</v>
      </c>
      <c r="M5069" s="1">
        <f t="shared" si="402"/>
        <v>0</v>
      </c>
      <c r="N5069" s="1">
        <f t="shared" si="403"/>
        <v>6</v>
      </c>
    </row>
    <row r="5070" spans="1:14" ht="16.5" hidden="1" thickBot="1" x14ac:dyDescent="0.3">
      <c r="A5070" s="26">
        <v>930806</v>
      </c>
      <c r="B5070" s="42">
        <v>930806</v>
      </c>
      <c r="C5070" s="43" t="s">
        <v>2081</v>
      </c>
      <c r="D5070" s="99">
        <f>IF(ISERROR(VLOOKUP(A5070,'CGN-2015-001'!A5069:I10216,4,0)),0,VLOOKUP(A5070,'CGN-2015-001'!A5069:I10216,4,0))</f>
        <v>0</v>
      </c>
      <c r="E5070" s="45">
        <f>IF(ISERROR(VLOOKUP(A5070,[3]Hoja1!$A$1:$F$369,4,0)),0,VLOOKUP(A5070,[3]Hoja1!$A$1:$F$369,4,0))</f>
        <v>0</v>
      </c>
      <c r="F5070" s="45">
        <f>IF(ISERROR(VLOOKUP(A5070,[3]Hoja1!$A$1:$F$369,5,0)),0,VLOOKUP(A5070,[3]Hoja1!$A$1:$F$369,5,0))</f>
        <v>0</v>
      </c>
      <c r="G5070" s="102">
        <f>IF(ISERROR(VLOOKUP(A5070,'CGN-2015-001'!A5069:I10216,7,0)),0,VLOOKUP(A5070,'CGN-2015-001'!A5069:I10216,7,0))</f>
        <v>0</v>
      </c>
      <c r="H5070" s="44"/>
      <c r="I5070" s="46"/>
      <c r="J5070" s="113">
        <f t="shared" si="399"/>
        <v>0</v>
      </c>
      <c r="K5070" s="114">
        <f t="shared" si="400"/>
        <v>0</v>
      </c>
      <c r="L5070" s="31">
        <f t="shared" si="401"/>
        <v>0</v>
      </c>
      <c r="M5070" s="1">
        <f t="shared" si="402"/>
        <v>0</v>
      </c>
      <c r="N5070" s="1">
        <f t="shared" si="403"/>
        <v>6</v>
      </c>
    </row>
    <row r="5071" spans="1:14" ht="16.5" hidden="1" thickBot="1" x14ac:dyDescent="0.3">
      <c r="A5071" s="26">
        <v>9311</v>
      </c>
      <c r="B5071" s="48">
        <v>931100</v>
      </c>
      <c r="C5071" s="49" t="s">
        <v>2216</v>
      </c>
      <c r="D5071" s="99">
        <f>IF(ISERROR(VLOOKUP(A5071,'CGN-2015-001'!A5070:I10217,4,0)),0,VLOOKUP(A5071,'CGN-2015-001'!A5070:I10217,4,0))</f>
        <v>0</v>
      </c>
      <c r="E5071" s="40">
        <f>IF(ISERROR(VLOOKUP(A5071,[3]Hoja1!$A$1:$F$369,4,0)),0,VLOOKUP(A5071,[3]Hoja1!$A$1:$F$369,4,0))</f>
        <v>0</v>
      </c>
      <c r="F5071" s="40">
        <f>IF(ISERROR(VLOOKUP(A5071,[3]Hoja1!$A$1:$F$369,5,0)),0,VLOOKUP(A5071,[3]Hoja1!$A$1:$F$369,5,0))</f>
        <v>0</v>
      </c>
      <c r="G5071" s="102">
        <f>IF(ISERROR(VLOOKUP(A5071,'CGN-2015-001'!A5070:I10217,7,0)),0,VLOOKUP(A5071,'CGN-2015-001'!A5070:I10217,7,0))</f>
        <v>0</v>
      </c>
      <c r="H5071" s="50"/>
      <c r="I5071" s="51"/>
      <c r="J5071" s="113">
        <f t="shared" si="399"/>
        <v>0</v>
      </c>
      <c r="K5071" s="114">
        <f t="shared" si="400"/>
        <v>0</v>
      </c>
      <c r="L5071" s="31">
        <f t="shared" si="401"/>
        <v>0</v>
      </c>
      <c r="M5071" s="1">
        <f t="shared" si="402"/>
        <v>0</v>
      </c>
      <c r="N5071" s="1">
        <f t="shared" si="403"/>
        <v>4</v>
      </c>
    </row>
    <row r="5072" spans="1:14" ht="16.5" hidden="1" customHeight="1" thickBot="1" x14ac:dyDescent="0.3">
      <c r="A5072" s="26">
        <v>931101</v>
      </c>
      <c r="B5072" s="42">
        <v>931101</v>
      </c>
      <c r="C5072" s="43" t="s">
        <v>2217</v>
      </c>
      <c r="D5072" s="99">
        <f>IF(ISERROR(VLOOKUP(A5072,'CGN-2015-001'!A5071:I10218,4,0)),0,VLOOKUP(A5072,'CGN-2015-001'!A5071:I10218,4,0))</f>
        <v>0</v>
      </c>
      <c r="E5072" s="45">
        <f>IF(ISERROR(VLOOKUP(A5072,[3]Hoja1!$A$1:$F$369,4,0)),0,VLOOKUP(A5072,[3]Hoja1!$A$1:$F$369,4,0))</f>
        <v>0</v>
      </c>
      <c r="F5072" s="45">
        <f>IF(ISERROR(VLOOKUP(A5072,[3]Hoja1!$A$1:$F$369,5,0)),0,VLOOKUP(A5072,[3]Hoja1!$A$1:$F$369,5,0))</f>
        <v>0</v>
      </c>
      <c r="G5072" s="102">
        <f>IF(ISERROR(VLOOKUP(A5072,'CGN-2015-001'!A5071:I10218,7,0)),0,VLOOKUP(A5072,'CGN-2015-001'!A5071:I10218,7,0))</f>
        <v>0</v>
      </c>
      <c r="H5072" s="44"/>
      <c r="I5072" s="46"/>
      <c r="J5072" s="113">
        <f t="shared" si="399"/>
        <v>0</v>
      </c>
      <c r="K5072" s="114">
        <f t="shared" si="400"/>
        <v>0</v>
      </c>
      <c r="L5072" s="31">
        <f t="shared" si="401"/>
        <v>0</v>
      </c>
      <c r="M5072" s="1">
        <f t="shared" si="402"/>
        <v>0</v>
      </c>
      <c r="N5072" s="1">
        <f t="shared" si="403"/>
        <v>6</v>
      </c>
    </row>
    <row r="5073" spans="1:14" ht="16.5" hidden="1" thickBot="1" x14ac:dyDescent="0.3">
      <c r="A5073" s="26">
        <v>931102</v>
      </c>
      <c r="B5073" s="42">
        <v>931102</v>
      </c>
      <c r="C5073" s="43" t="s">
        <v>361</v>
      </c>
      <c r="D5073" s="99">
        <f>IF(ISERROR(VLOOKUP(A5073,'CGN-2015-001'!A5072:I10219,4,0)),0,VLOOKUP(A5073,'CGN-2015-001'!A5072:I10219,4,0))</f>
        <v>0</v>
      </c>
      <c r="E5073" s="45">
        <f>IF(ISERROR(VLOOKUP(A5073,[3]Hoja1!$A$1:$F$369,4,0)),0,VLOOKUP(A5073,[3]Hoja1!$A$1:$F$369,4,0))</f>
        <v>0</v>
      </c>
      <c r="F5073" s="45">
        <f>IF(ISERROR(VLOOKUP(A5073,[3]Hoja1!$A$1:$F$369,5,0)),0,VLOOKUP(A5073,[3]Hoja1!$A$1:$F$369,5,0))</f>
        <v>0</v>
      </c>
      <c r="G5073" s="102">
        <f>IF(ISERROR(VLOOKUP(A5073,'CGN-2015-001'!A5072:I10219,7,0)),0,VLOOKUP(A5073,'CGN-2015-001'!A5072:I10219,7,0))</f>
        <v>0</v>
      </c>
      <c r="H5073" s="44"/>
      <c r="I5073" s="46"/>
      <c r="J5073" s="113">
        <f t="shared" si="399"/>
        <v>0</v>
      </c>
      <c r="K5073" s="114">
        <f t="shared" si="400"/>
        <v>0</v>
      </c>
      <c r="L5073" s="31">
        <f t="shared" si="401"/>
        <v>0</v>
      </c>
      <c r="M5073" s="1">
        <f t="shared" si="402"/>
        <v>0</v>
      </c>
      <c r="N5073" s="1">
        <f t="shared" si="403"/>
        <v>6</v>
      </c>
    </row>
    <row r="5074" spans="1:14" ht="16.5" hidden="1" thickBot="1" x14ac:dyDescent="0.3">
      <c r="A5074" s="26">
        <v>931103</v>
      </c>
      <c r="B5074" s="42">
        <v>931103</v>
      </c>
      <c r="C5074" s="43" t="s">
        <v>362</v>
      </c>
      <c r="D5074" s="99">
        <f>IF(ISERROR(VLOOKUP(A5074,'CGN-2015-001'!A5073:I10220,4,0)),0,VLOOKUP(A5074,'CGN-2015-001'!A5073:I10220,4,0))</f>
        <v>0</v>
      </c>
      <c r="E5074" s="45">
        <f>IF(ISERROR(VLOOKUP(A5074,[3]Hoja1!$A$1:$F$369,4,0)),0,VLOOKUP(A5074,[3]Hoja1!$A$1:$F$369,4,0))</f>
        <v>0</v>
      </c>
      <c r="F5074" s="45">
        <f>IF(ISERROR(VLOOKUP(A5074,[3]Hoja1!$A$1:$F$369,5,0)),0,VLOOKUP(A5074,[3]Hoja1!$A$1:$F$369,5,0))</f>
        <v>0</v>
      </c>
      <c r="G5074" s="102">
        <f>IF(ISERROR(VLOOKUP(A5074,'CGN-2015-001'!A5073:I10220,7,0)),0,VLOOKUP(A5074,'CGN-2015-001'!A5073:I10220,7,0))</f>
        <v>0</v>
      </c>
      <c r="H5074" s="44"/>
      <c r="I5074" s="46"/>
      <c r="J5074" s="113">
        <f t="shared" si="399"/>
        <v>0</v>
      </c>
      <c r="K5074" s="114">
        <f t="shared" si="400"/>
        <v>0</v>
      </c>
      <c r="L5074" s="31">
        <f t="shared" si="401"/>
        <v>0</v>
      </c>
      <c r="M5074" s="1">
        <f t="shared" si="402"/>
        <v>0</v>
      </c>
      <c r="N5074" s="1">
        <f t="shared" si="403"/>
        <v>6</v>
      </c>
    </row>
    <row r="5075" spans="1:14" ht="16.5" hidden="1" thickBot="1" x14ac:dyDescent="0.3">
      <c r="A5075" s="26">
        <v>931104</v>
      </c>
      <c r="B5075" s="42">
        <v>931104</v>
      </c>
      <c r="C5075" s="43" t="s">
        <v>2218</v>
      </c>
      <c r="D5075" s="99">
        <f>IF(ISERROR(VLOOKUP(A5075,'CGN-2015-001'!A5074:I10221,4,0)),0,VLOOKUP(A5075,'CGN-2015-001'!A5074:I10221,4,0))</f>
        <v>0</v>
      </c>
      <c r="E5075" s="45">
        <f>IF(ISERROR(VLOOKUP(A5075,[3]Hoja1!$A$1:$F$369,4,0)),0,VLOOKUP(A5075,[3]Hoja1!$A$1:$F$369,4,0))</f>
        <v>0</v>
      </c>
      <c r="F5075" s="45">
        <f>IF(ISERROR(VLOOKUP(A5075,[3]Hoja1!$A$1:$F$369,5,0)),0,VLOOKUP(A5075,[3]Hoja1!$A$1:$F$369,5,0))</f>
        <v>0</v>
      </c>
      <c r="G5075" s="102">
        <f>IF(ISERROR(VLOOKUP(A5075,'CGN-2015-001'!A5074:I10221,7,0)),0,VLOOKUP(A5075,'CGN-2015-001'!A5074:I10221,7,0))</f>
        <v>0</v>
      </c>
      <c r="H5075" s="44"/>
      <c r="I5075" s="46"/>
      <c r="J5075" s="113">
        <f t="shared" si="399"/>
        <v>0</v>
      </c>
      <c r="K5075" s="114">
        <f t="shared" si="400"/>
        <v>0</v>
      </c>
      <c r="L5075" s="31">
        <f t="shared" si="401"/>
        <v>0</v>
      </c>
      <c r="M5075" s="1">
        <f t="shared" si="402"/>
        <v>0</v>
      </c>
      <c r="N5075" s="1">
        <f t="shared" si="403"/>
        <v>6</v>
      </c>
    </row>
    <row r="5076" spans="1:14" ht="16.5" hidden="1" customHeight="1" thickBot="1" x14ac:dyDescent="0.3">
      <c r="A5076" s="26">
        <v>931105</v>
      </c>
      <c r="B5076" s="42">
        <v>931105</v>
      </c>
      <c r="C5076" s="43" t="s">
        <v>2219</v>
      </c>
      <c r="D5076" s="99">
        <f>IF(ISERROR(VLOOKUP(A5076,'CGN-2015-001'!A5075:I10222,4,0)),0,VLOOKUP(A5076,'CGN-2015-001'!A5075:I10222,4,0))</f>
        <v>0</v>
      </c>
      <c r="E5076" s="45">
        <f>IF(ISERROR(VLOOKUP(A5076,[3]Hoja1!$A$1:$F$369,4,0)),0,VLOOKUP(A5076,[3]Hoja1!$A$1:$F$369,4,0))</f>
        <v>0</v>
      </c>
      <c r="F5076" s="45">
        <f>IF(ISERROR(VLOOKUP(A5076,[3]Hoja1!$A$1:$F$369,5,0)),0,VLOOKUP(A5076,[3]Hoja1!$A$1:$F$369,5,0))</f>
        <v>0</v>
      </c>
      <c r="G5076" s="102">
        <f>IF(ISERROR(VLOOKUP(A5076,'CGN-2015-001'!A5075:I10222,7,0)),0,VLOOKUP(A5076,'CGN-2015-001'!A5075:I10222,7,0))</f>
        <v>0</v>
      </c>
      <c r="H5076" s="44"/>
      <c r="I5076" s="46"/>
      <c r="J5076" s="113">
        <f t="shared" si="399"/>
        <v>0</v>
      </c>
      <c r="K5076" s="114">
        <f t="shared" si="400"/>
        <v>0</v>
      </c>
      <c r="L5076" s="31">
        <f t="shared" si="401"/>
        <v>0</v>
      </c>
      <c r="M5076" s="1">
        <f t="shared" si="402"/>
        <v>0</v>
      </c>
      <c r="N5076" s="1">
        <f t="shared" si="403"/>
        <v>6</v>
      </c>
    </row>
    <row r="5077" spans="1:14" ht="16.5" hidden="1" thickBot="1" x14ac:dyDescent="0.3">
      <c r="A5077" s="26">
        <v>931106</v>
      </c>
      <c r="B5077" s="42">
        <v>931106</v>
      </c>
      <c r="C5077" s="43" t="s">
        <v>2220</v>
      </c>
      <c r="D5077" s="99">
        <f>IF(ISERROR(VLOOKUP(A5077,'CGN-2015-001'!A5076:I10223,4,0)),0,VLOOKUP(A5077,'CGN-2015-001'!A5076:I10223,4,0))</f>
        <v>0</v>
      </c>
      <c r="E5077" s="45">
        <f>IF(ISERROR(VLOOKUP(A5077,[3]Hoja1!$A$1:$F$369,4,0)),0,VLOOKUP(A5077,[3]Hoja1!$A$1:$F$369,4,0))</f>
        <v>0</v>
      </c>
      <c r="F5077" s="45">
        <f>IF(ISERROR(VLOOKUP(A5077,[3]Hoja1!$A$1:$F$369,5,0)),0,VLOOKUP(A5077,[3]Hoja1!$A$1:$F$369,5,0))</f>
        <v>0</v>
      </c>
      <c r="G5077" s="102">
        <f>IF(ISERROR(VLOOKUP(A5077,'CGN-2015-001'!A5076:I10223,7,0)),0,VLOOKUP(A5077,'CGN-2015-001'!A5076:I10223,7,0))</f>
        <v>0</v>
      </c>
      <c r="H5077" s="44"/>
      <c r="I5077" s="46"/>
      <c r="J5077" s="113">
        <f t="shared" si="399"/>
        <v>0</v>
      </c>
      <c r="K5077" s="114">
        <f t="shared" si="400"/>
        <v>0</v>
      </c>
      <c r="L5077" s="31">
        <f t="shared" si="401"/>
        <v>0</v>
      </c>
      <c r="M5077" s="1">
        <f t="shared" si="402"/>
        <v>0</v>
      </c>
      <c r="N5077" s="1">
        <f t="shared" si="403"/>
        <v>6</v>
      </c>
    </row>
    <row r="5078" spans="1:14" ht="16.5" hidden="1" customHeight="1" thickBot="1" x14ac:dyDescent="0.3">
      <c r="A5078" s="26">
        <v>9312</v>
      </c>
      <c r="B5078" s="48">
        <v>931200</v>
      </c>
      <c r="C5078" s="49" t="s">
        <v>2221</v>
      </c>
      <c r="D5078" s="99">
        <f>IF(ISERROR(VLOOKUP(A5078,'CGN-2015-001'!A5077:I10224,4,0)),0,VLOOKUP(A5078,'CGN-2015-001'!A5077:I10224,4,0))</f>
        <v>0</v>
      </c>
      <c r="E5078" s="40">
        <f>IF(ISERROR(VLOOKUP(A5078,[3]Hoja1!$A$1:$F$369,4,0)),0,VLOOKUP(A5078,[3]Hoja1!$A$1:$F$369,4,0))</f>
        <v>0</v>
      </c>
      <c r="F5078" s="40">
        <f>IF(ISERROR(VLOOKUP(A5078,[3]Hoja1!$A$1:$F$369,5,0)),0,VLOOKUP(A5078,[3]Hoja1!$A$1:$F$369,5,0))</f>
        <v>0</v>
      </c>
      <c r="G5078" s="102">
        <f>IF(ISERROR(VLOOKUP(A5078,'CGN-2015-001'!A5077:I10224,7,0)),0,VLOOKUP(A5078,'CGN-2015-001'!A5077:I10224,7,0))</f>
        <v>0</v>
      </c>
      <c r="H5078" s="50"/>
      <c r="I5078" s="51"/>
      <c r="J5078" s="113">
        <f t="shared" si="399"/>
        <v>0</v>
      </c>
      <c r="K5078" s="114">
        <f t="shared" si="400"/>
        <v>0</v>
      </c>
      <c r="L5078" s="31">
        <f t="shared" si="401"/>
        <v>0</v>
      </c>
      <c r="M5078" s="1">
        <f t="shared" si="402"/>
        <v>0</v>
      </c>
      <c r="N5078" s="1">
        <f t="shared" si="403"/>
        <v>4</v>
      </c>
    </row>
    <row r="5079" spans="1:14" ht="16.5" hidden="1" customHeight="1" thickBot="1" x14ac:dyDescent="0.3">
      <c r="A5079" s="26">
        <v>931201</v>
      </c>
      <c r="B5079" s="42">
        <v>931201</v>
      </c>
      <c r="C5079" s="43" t="s">
        <v>2222</v>
      </c>
      <c r="D5079" s="99">
        <f>IF(ISERROR(VLOOKUP(A5079,'CGN-2015-001'!A5078:I10225,4,0)),0,VLOOKUP(A5079,'CGN-2015-001'!A5078:I10225,4,0))</f>
        <v>0</v>
      </c>
      <c r="E5079" s="45">
        <f>IF(ISERROR(VLOOKUP(A5079,[3]Hoja1!$A$1:$F$369,4,0)),0,VLOOKUP(A5079,[3]Hoja1!$A$1:$F$369,4,0))</f>
        <v>0</v>
      </c>
      <c r="F5079" s="45">
        <f>IF(ISERROR(VLOOKUP(A5079,[3]Hoja1!$A$1:$F$369,5,0)),0,VLOOKUP(A5079,[3]Hoja1!$A$1:$F$369,5,0))</f>
        <v>0</v>
      </c>
      <c r="G5079" s="102">
        <f>IF(ISERROR(VLOOKUP(A5079,'CGN-2015-001'!A5078:I10225,7,0)),0,VLOOKUP(A5079,'CGN-2015-001'!A5078:I10225,7,0))</f>
        <v>0</v>
      </c>
      <c r="H5079" s="44"/>
      <c r="I5079" s="46"/>
      <c r="J5079" s="113">
        <f t="shared" si="399"/>
        <v>0</v>
      </c>
      <c r="K5079" s="114">
        <f t="shared" si="400"/>
        <v>0</v>
      </c>
      <c r="L5079" s="31">
        <f t="shared" si="401"/>
        <v>0</v>
      </c>
      <c r="M5079" s="1">
        <f t="shared" si="402"/>
        <v>0</v>
      </c>
      <c r="N5079" s="1">
        <f t="shared" si="403"/>
        <v>6</v>
      </c>
    </row>
    <row r="5080" spans="1:14" ht="16.5" hidden="1" thickBot="1" x14ac:dyDescent="0.3">
      <c r="A5080" s="26">
        <v>931202</v>
      </c>
      <c r="B5080" s="42">
        <v>931202</v>
      </c>
      <c r="C5080" s="43" t="s">
        <v>2223</v>
      </c>
      <c r="D5080" s="99">
        <f>IF(ISERROR(VLOOKUP(A5080,'CGN-2015-001'!A5079:I10226,4,0)),0,VLOOKUP(A5080,'CGN-2015-001'!A5079:I10226,4,0))</f>
        <v>0</v>
      </c>
      <c r="E5080" s="45">
        <f>IF(ISERROR(VLOOKUP(A5080,[3]Hoja1!$A$1:$F$369,4,0)),0,VLOOKUP(A5080,[3]Hoja1!$A$1:$F$369,4,0))</f>
        <v>0</v>
      </c>
      <c r="F5080" s="45">
        <f>IF(ISERROR(VLOOKUP(A5080,[3]Hoja1!$A$1:$F$369,5,0)),0,VLOOKUP(A5080,[3]Hoja1!$A$1:$F$369,5,0))</f>
        <v>0</v>
      </c>
      <c r="G5080" s="102">
        <f>IF(ISERROR(VLOOKUP(A5080,'CGN-2015-001'!A5079:I10226,7,0)),0,VLOOKUP(A5080,'CGN-2015-001'!A5079:I10226,7,0))</f>
        <v>0</v>
      </c>
      <c r="H5080" s="44"/>
      <c r="I5080" s="46"/>
      <c r="J5080" s="113">
        <f t="shared" si="399"/>
        <v>0</v>
      </c>
      <c r="K5080" s="114">
        <f t="shared" si="400"/>
        <v>0</v>
      </c>
      <c r="L5080" s="31">
        <f t="shared" si="401"/>
        <v>0</v>
      </c>
      <c r="M5080" s="1">
        <f t="shared" si="402"/>
        <v>0</v>
      </c>
      <c r="N5080" s="1">
        <f t="shared" si="403"/>
        <v>6</v>
      </c>
    </row>
    <row r="5081" spans="1:14" ht="16.5" hidden="1" customHeight="1" thickBot="1" x14ac:dyDescent="0.3">
      <c r="A5081" s="26">
        <v>9325</v>
      </c>
      <c r="B5081" s="48">
        <v>932500</v>
      </c>
      <c r="C5081" s="49" t="s">
        <v>2069</v>
      </c>
      <c r="D5081" s="99">
        <f>IF(ISERROR(VLOOKUP(A5081,'CGN-2015-001'!A5080:I10227,4,0)),0,VLOOKUP(A5081,'CGN-2015-001'!A5080:I10227,4,0))</f>
        <v>0</v>
      </c>
      <c r="E5081" s="40">
        <f>IF(ISERROR(VLOOKUP(A5081,[3]Hoja1!$A$1:$F$369,4,0)),0,VLOOKUP(A5081,[3]Hoja1!$A$1:$F$369,4,0))</f>
        <v>0</v>
      </c>
      <c r="F5081" s="40">
        <f>IF(ISERROR(VLOOKUP(A5081,[3]Hoja1!$A$1:$F$369,5,0)),0,VLOOKUP(A5081,[3]Hoja1!$A$1:$F$369,5,0))</f>
        <v>0</v>
      </c>
      <c r="G5081" s="102">
        <f>IF(ISERROR(VLOOKUP(A5081,'CGN-2015-001'!A5080:I10227,7,0)),0,VLOOKUP(A5081,'CGN-2015-001'!A5080:I10227,7,0))</f>
        <v>0</v>
      </c>
      <c r="H5081" s="50"/>
      <c r="I5081" s="51"/>
      <c r="J5081" s="113">
        <f t="shared" si="399"/>
        <v>0</v>
      </c>
      <c r="K5081" s="114">
        <f t="shared" si="400"/>
        <v>0</v>
      </c>
      <c r="L5081" s="31">
        <f t="shared" si="401"/>
        <v>0</v>
      </c>
      <c r="M5081" s="1">
        <f t="shared" si="402"/>
        <v>0</v>
      </c>
      <c r="N5081" s="1">
        <f t="shared" si="403"/>
        <v>4</v>
      </c>
    </row>
    <row r="5082" spans="1:14" ht="16.5" hidden="1" customHeight="1" thickBot="1" x14ac:dyDescent="0.3">
      <c r="A5082" s="26">
        <v>932501</v>
      </c>
      <c r="B5082" s="42">
        <v>932501</v>
      </c>
      <c r="C5082" s="43" t="s">
        <v>1364</v>
      </c>
      <c r="D5082" s="99">
        <f>IF(ISERROR(VLOOKUP(A5082,'CGN-2015-001'!A5081:I10228,4,0)),0,VLOOKUP(A5082,'CGN-2015-001'!A5081:I10228,4,0))</f>
        <v>0</v>
      </c>
      <c r="E5082" s="45">
        <f>IF(ISERROR(VLOOKUP(A5082,[3]Hoja1!$A$1:$F$369,4,0)),0,VLOOKUP(A5082,[3]Hoja1!$A$1:$F$369,4,0))</f>
        <v>0</v>
      </c>
      <c r="F5082" s="45">
        <f>IF(ISERROR(VLOOKUP(A5082,[3]Hoja1!$A$1:$F$369,5,0)),0,VLOOKUP(A5082,[3]Hoja1!$A$1:$F$369,5,0))</f>
        <v>0</v>
      </c>
      <c r="G5082" s="102">
        <f>IF(ISERROR(VLOOKUP(A5082,'CGN-2015-001'!A5081:I10228,7,0)),0,VLOOKUP(A5082,'CGN-2015-001'!A5081:I10228,7,0))</f>
        <v>0</v>
      </c>
      <c r="H5082" s="44"/>
      <c r="I5082" s="46"/>
      <c r="J5082" s="113">
        <f t="shared" si="399"/>
        <v>0</v>
      </c>
      <c r="K5082" s="114">
        <f t="shared" si="400"/>
        <v>0</v>
      </c>
      <c r="L5082" s="31">
        <f t="shared" si="401"/>
        <v>0</v>
      </c>
      <c r="M5082" s="1">
        <f t="shared" si="402"/>
        <v>0</v>
      </c>
      <c r="N5082" s="1">
        <f t="shared" si="403"/>
        <v>6</v>
      </c>
    </row>
    <row r="5083" spans="1:14" ht="16.5" hidden="1" thickBot="1" x14ac:dyDescent="0.3">
      <c r="A5083" s="26">
        <v>932503</v>
      </c>
      <c r="B5083" s="42">
        <v>932503</v>
      </c>
      <c r="C5083" s="43" t="s">
        <v>801</v>
      </c>
      <c r="D5083" s="99">
        <f>IF(ISERROR(VLOOKUP(A5083,'CGN-2015-001'!A5082:I10229,4,0)),0,VLOOKUP(A5083,'CGN-2015-001'!A5082:I10229,4,0))</f>
        <v>0</v>
      </c>
      <c r="E5083" s="45">
        <f>IF(ISERROR(VLOOKUP(A5083,[3]Hoja1!$A$1:$F$369,4,0)),0,VLOOKUP(A5083,[3]Hoja1!$A$1:$F$369,4,0))</f>
        <v>0</v>
      </c>
      <c r="F5083" s="45">
        <f>IF(ISERROR(VLOOKUP(A5083,[3]Hoja1!$A$1:$F$369,5,0)),0,VLOOKUP(A5083,[3]Hoja1!$A$1:$F$369,5,0))</f>
        <v>0</v>
      </c>
      <c r="G5083" s="102">
        <f>IF(ISERROR(VLOOKUP(A5083,'CGN-2015-001'!A5082:I10229,7,0)),0,VLOOKUP(A5083,'CGN-2015-001'!A5082:I10229,7,0))</f>
        <v>0</v>
      </c>
      <c r="H5083" s="44"/>
      <c r="I5083" s="46"/>
      <c r="J5083" s="113">
        <f t="shared" si="399"/>
        <v>0</v>
      </c>
      <c r="K5083" s="114">
        <f t="shared" si="400"/>
        <v>0</v>
      </c>
      <c r="L5083" s="31">
        <f t="shared" si="401"/>
        <v>0</v>
      </c>
      <c r="M5083" s="1">
        <f t="shared" si="402"/>
        <v>0</v>
      </c>
      <c r="N5083" s="1">
        <f t="shared" si="403"/>
        <v>6</v>
      </c>
    </row>
    <row r="5084" spans="1:14" ht="16.5" hidden="1" customHeight="1" thickBot="1" x14ac:dyDescent="0.3">
      <c r="A5084" s="26">
        <v>932504</v>
      </c>
      <c r="B5084" s="42">
        <v>932504</v>
      </c>
      <c r="C5084" s="43" t="s">
        <v>888</v>
      </c>
      <c r="D5084" s="99">
        <f>IF(ISERROR(VLOOKUP(A5084,'CGN-2015-001'!A5083:I10230,4,0)),0,VLOOKUP(A5084,'CGN-2015-001'!A5083:I10230,4,0))</f>
        <v>0</v>
      </c>
      <c r="E5084" s="45">
        <f>IF(ISERROR(VLOOKUP(A5084,[3]Hoja1!$A$1:$F$369,4,0)),0,VLOOKUP(A5084,[3]Hoja1!$A$1:$F$369,4,0))</f>
        <v>0</v>
      </c>
      <c r="F5084" s="45">
        <f>IF(ISERROR(VLOOKUP(A5084,[3]Hoja1!$A$1:$F$369,5,0)),0,VLOOKUP(A5084,[3]Hoja1!$A$1:$F$369,5,0))</f>
        <v>0</v>
      </c>
      <c r="G5084" s="102">
        <f>IF(ISERROR(VLOOKUP(A5084,'CGN-2015-001'!A5083:I10230,7,0)),0,VLOOKUP(A5084,'CGN-2015-001'!A5083:I10230,7,0))</f>
        <v>0</v>
      </c>
      <c r="H5084" s="44"/>
      <c r="I5084" s="46"/>
      <c r="J5084" s="113">
        <f t="shared" si="399"/>
        <v>0</v>
      </c>
      <c r="K5084" s="114">
        <f t="shared" si="400"/>
        <v>0</v>
      </c>
      <c r="L5084" s="31">
        <f t="shared" si="401"/>
        <v>0</v>
      </c>
      <c r="M5084" s="1">
        <f t="shared" si="402"/>
        <v>0</v>
      </c>
      <c r="N5084" s="1">
        <f t="shared" si="403"/>
        <v>6</v>
      </c>
    </row>
    <row r="5085" spans="1:14" ht="16.5" hidden="1" thickBot="1" x14ac:dyDescent="0.3">
      <c r="A5085" s="26">
        <v>932520</v>
      </c>
      <c r="B5085" s="42">
        <v>932520</v>
      </c>
      <c r="C5085" s="43" t="s">
        <v>2070</v>
      </c>
      <c r="D5085" s="99">
        <f>IF(ISERROR(VLOOKUP(A5085,'CGN-2015-001'!A5084:I10231,4,0)),0,VLOOKUP(A5085,'CGN-2015-001'!A5084:I10231,4,0))</f>
        <v>0</v>
      </c>
      <c r="E5085" s="45">
        <f>IF(ISERROR(VLOOKUP(A5085,[3]Hoja1!$A$1:$F$369,4,0)),0,VLOOKUP(A5085,[3]Hoja1!$A$1:$F$369,4,0))</f>
        <v>0</v>
      </c>
      <c r="F5085" s="45">
        <f>IF(ISERROR(VLOOKUP(A5085,[3]Hoja1!$A$1:$F$369,5,0)),0,VLOOKUP(A5085,[3]Hoja1!$A$1:$F$369,5,0))</f>
        <v>0</v>
      </c>
      <c r="G5085" s="102">
        <f>IF(ISERROR(VLOOKUP(A5085,'CGN-2015-001'!A5084:I10231,7,0)),0,VLOOKUP(A5085,'CGN-2015-001'!A5084:I10231,7,0))</f>
        <v>0</v>
      </c>
      <c r="H5085" s="44"/>
      <c r="I5085" s="46"/>
      <c r="J5085" s="113">
        <f t="shared" si="399"/>
        <v>0</v>
      </c>
      <c r="K5085" s="114">
        <f t="shared" si="400"/>
        <v>0</v>
      </c>
      <c r="L5085" s="31">
        <f t="shared" si="401"/>
        <v>0</v>
      </c>
      <c r="M5085" s="1">
        <f t="shared" si="402"/>
        <v>0</v>
      </c>
      <c r="N5085" s="1">
        <f t="shared" si="403"/>
        <v>6</v>
      </c>
    </row>
    <row r="5086" spans="1:14" ht="16.5" hidden="1" customHeight="1" thickBot="1" x14ac:dyDescent="0.3">
      <c r="A5086" s="26">
        <v>932521</v>
      </c>
      <c r="B5086" s="42">
        <v>932521</v>
      </c>
      <c r="C5086" s="43" t="s">
        <v>732</v>
      </c>
      <c r="D5086" s="99">
        <f>IF(ISERROR(VLOOKUP(A5086,'CGN-2015-001'!A5085:I10232,4,0)),0,VLOOKUP(A5086,'CGN-2015-001'!A5085:I10232,4,0))</f>
        <v>0</v>
      </c>
      <c r="E5086" s="45">
        <f>IF(ISERROR(VLOOKUP(A5086,[3]Hoja1!$A$1:$F$369,4,0)),0,VLOOKUP(A5086,[3]Hoja1!$A$1:$F$369,4,0))</f>
        <v>0</v>
      </c>
      <c r="F5086" s="45">
        <f>IF(ISERROR(VLOOKUP(A5086,[3]Hoja1!$A$1:$F$369,5,0)),0,VLOOKUP(A5086,[3]Hoja1!$A$1:$F$369,5,0))</f>
        <v>0</v>
      </c>
      <c r="G5086" s="102">
        <f>IF(ISERROR(VLOOKUP(A5086,'CGN-2015-001'!A5085:I10232,7,0)),0,VLOOKUP(A5086,'CGN-2015-001'!A5085:I10232,7,0))</f>
        <v>0</v>
      </c>
      <c r="H5086" s="44"/>
      <c r="I5086" s="46"/>
      <c r="J5086" s="113">
        <f t="shared" si="399"/>
        <v>0</v>
      </c>
      <c r="K5086" s="114">
        <f t="shared" si="400"/>
        <v>0</v>
      </c>
      <c r="L5086" s="31">
        <f t="shared" si="401"/>
        <v>0</v>
      </c>
      <c r="M5086" s="1">
        <f t="shared" si="402"/>
        <v>0</v>
      </c>
      <c r="N5086" s="1">
        <f t="shared" si="403"/>
        <v>6</v>
      </c>
    </row>
    <row r="5087" spans="1:14" ht="16.5" hidden="1" thickBot="1" x14ac:dyDescent="0.3">
      <c r="A5087" s="26">
        <v>932522</v>
      </c>
      <c r="B5087" s="42">
        <v>932522</v>
      </c>
      <c r="C5087" s="43" t="s">
        <v>2071</v>
      </c>
      <c r="D5087" s="99">
        <f>IF(ISERROR(VLOOKUP(A5087,'CGN-2015-001'!A5086:I10233,4,0)),0,VLOOKUP(A5087,'CGN-2015-001'!A5086:I10233,4,0))</f>
        <v>0</v>
      </c>
      <c r="E5087" s="45">
        <f>IF(ISERROR(VLOOKUP(A5087,[3]Hoja1!$A$1:$F$369,4,0)),0,VLOOKUP(A5087,[3]Hoja1!$A$1:$F$369,4,0))</f>
        <v>0</v>
      </c>
      <c r="F5087" s="45">
        <f>IF(ISERROR(VLOOKUP(A5087,[3]Hoja1!$A$1:$F$369,5,0)),0,VLOOKUP(A5087,[3]Hoja1!$A$1:$F$369,5,0))</f>
        <v>0</v>
      </c>
      <c r="G5087" s="102">
        <f>IF(ISERROR(VLOOKUP(A5087,'CGN-2015-001'!A5086:I10233,7,0)),0,VLOOKUP(A5087,'CGN-2015-001'!A5086:I10233,7,0))</f>
        <v>0</v>
      </c>
      <c r="H5087" s="44"/>
      <c r="I5087" s="46"/>
      <c r="J5087" s="113">
        <f t="shared" si="399"/>
        <v>0</v>
      </c>
      <c r="K5087" s="114">
        <f t="shared" si="400"/>
        <v>0</v>
      </c>
      <c r="L5087" s="31">
        <f t="shared" si="401"/>
        <v>0</v>
      </c>
      <c r="M5087" s="1">
        <f t="shared" si="402"/>
        <v>0</v>
      </c>
      <c r="N5087" s="1">
        <f t="shared" si="403"/>
        <v>6</v>
      </c>
    </row>
    <row r="5088" spans="1:14" ht="16.5" hidden="1" thickBot="1" x14ac:dyDescent="0.3">
      <c r="A5088" s="26">
        <v>932523</v>
      </c>
      <c r="B5088" s="42">
        <v>932523</v>
      </c>
      <c r="C5088" s="43" t="s">
        <v>2072</v>
      </c>
      <c r="D5088" s="99">
        <f>IF(ISERROR(VLOOKUP(A5088,'CGN-2015-001'!A5087:I10234,4,0)),0,VLOOKUP(A5088,'CGN-2015-001'!A5087:I10234,4,0))</f>
        <v>0</v>
      </c>
      <c r="E5088" s="45">
        <f>IF(ISERROR(VLOOKUP(A5088,[3]Hoja1!$A$1:$F$369,4,0)),0,VLOOKUP(A5088,[3]Hoja1!$A$1:$F$369,4,0))</f>
        <v>0</v>
      </c>
      <c r="F5088" s="45">
        <f>IF(ISERROR(VLOOKUP(A5088,[3]Hoja1!$A$1:$F$369,5,0)),0,VLOOKUP(A5088,[3]Hoja1!$A$1:$F$369,5,0))</f>
        <v>0</v>
      </c>
      <c r="G5088" s="102">
        <f>IF(ISERROR(VLOOKUP(A5088,'CGN-2015-001'!A5087:I10234,7,0)),0,VLOOKUP(A5088,'CGN-2015-001'!A5087:I10234,7,0))</f>
        <v>0</v>
      </c>
      <c r="H5088" s="44"/>
      <c r="I5088" s="46"/>
      <c r="J5088" s="113">
        <f t="shared" si="399"/>
        <v>0</v>
      </c>
      <c r="K5088" s="114">
        <f t="shared" si="400"/>
        <v>0</v>
      </c>
      <c r="L5088" s="31">
        <f t="shared" si="401"/>
        <v>0</v>
      </c>
      <c r="M5088" s="1">
        <f t="shared" si="402"/>
        <v>0</v>
      </c>
      <c r="N5088" s="1">
        <f t="shared" si="403"/>
        <v>6</v>
      </c>
    </row>
    <row r="5089" spans="1:14" ht="16.5" hidden="1" customHeight="1" thickBot="1" x14ac:dyDescent="0.3">
      <c r="A5089" s="26">
        <v>932525</v>
      </c>
      <c r="B5089" s="42">
        <v>932525</v>
      </c>
      <c r="C5089" s="43" t="s">
        <v>803</v>
      </c>
      <c r="D5089" s="99">
        <f>IF(ISERROR(VLOOKUP(A5089,'CGN-2015-001'!A5088:I10235,4,0)),0,VLOOKUP(A5089,'CGN-2015-001'!A5088:I10235,4,0))</f>
        <v>0</v>
      </c>
      <c r="E5089" s="45">
        <f>IF(ISERROR(VLOOKUP(A5089,[3]Hoja1!$A$1:$F$369,4,0)),0,VLOOKUP(A5089,[3]Hoja1!$A$1:$F$369,4,0))</f>
        <v>0</v>
      </c>
      <c r="F5089" s="45">
        <f>IF(ISERROR(VLOOKUP(A5089,[3]Hoja1!$A$1:$F$369,5,0)),0,VLOOKUP(A5089,[3]Hoja1!$A$1:$F$369,5,0))</f>
        <v>0</v>
      </c>
      <c r="G5089" s="102">
        <f>IF(ISERROR(VLOOKUP(A5089,'CGN-2015-001'!A5088:I10235,7,0)),0,VLOOKUP(A5089,'CGN-2015-001'!A5088:I10235,7,0))</f>
        <v>0</v>
      </c>
      <c r="H5089" s="44"/>
      <c r="I5089" s="46"/>
      <c r="J5089" s="113">
        <f t="shared" si="399"/>
        <v>0</v>
      </c>
      <c r="K5089" s="114">
        <f t="shared" si="400"/>
        <v>0</v>
      </c>
      <c r="L5089" s="31">
        <f t="shared" si="401"/>
        <v>0</v>
      </c>
      <c r="M5089" s="1">
        <f t="shared" si="402"/>
        <v>0</v>
      </c>
      <c r="N5089" s="1">
        <f t="shared" si="403"/>
        <v>6</v>
      </c>
    </row>
    <row r="5090" spans="1:14" ht="16.5" hidden="1" thickBot="1" x14ac:dyDescent="0.3">
      <c r="A5090" s="26">
        <v>932526</v>
      </c>
      <c r="B5090" s="42">
        <v>932526</v>
      </c>
      <c r="C5090" s="43" t="s">
        <v>805</v>
      </c>
      <c r="D5090" s="99">
        <f>IF(ISERROR(VLOOKUP(A5090,'CGN-2015-001'!A5089:I10236,4,0)),0,VLOOKUP(A5090,'CGN-2015-001'!A5089:I10236,4,0))</f>
        <v>0</v>
      </c>
      <c r="E5090" s="45">
        <f>IF(ISERROR(VLOOKUP(A5090,[3]Hoja1!$A$1:$F$369,4,0)),0,VLOOKUP(A5090,[3]Hoja1!$A$1:$F$369,4,0))</f>
        <v>0</v>
      </c>
      <c r="F5090" s="45">
        <f>IF(ISERROR(VLOOKUP(A5090,[3]Hoja1!$A$1:$F$369,5,0)),0,VLOOKUP(A5090,[3]Hoja1!$A$1:$F$369,5,0))</f>
        <v>0</v>
      </c>
      <c r="G5090" s="102">
        <f>IF(ISERROR(VLOOKUP(A5090,'CGN-2015-001'!A5089:I10236,7,0)),0,VLOOKUP(A5090,'CGN-2015-001'!A5089:I10236,7,0))</f>
        <v>0</v>
      </c>
      <c r="H5090" s="44"/>
      <c r="I5090" s="46"/>
      <c r="J5090" s="113">
        <f t="shared" si="399"/>
        <v>0</v>
      </c>
      <c r="K5090" s="114">
        <f t="shared" si="400"/>
        <v>0</v>
      </c>
      <c r="L5090" s="31">
        <f t="shared" si="401"/>
        <v>0</v>
      </c>
      <c r="M5090" s="1">
        <f t="shared" si="402"/>
        <v>0</v>
      </c>
      <c r="N5090" s="1">
        <f t="shared" si="403"/>
        <v>6</v>
      </c>
    </row>
    <row r="5091" spans="1:14" ht="16.5" hidden="1" customHeight="1" thickBot="1" x14ac:dyDescent="0.3">
      <c r="A5091" s="26">
        <v>932551</v>
      </c>
      <c r="B5091" s="42">
        <v>932551</v>
      </c>
      <c r="C5091" s="43" t="s">
        <v>2073</v>
      </c>
      <c r="D5091" s="99">
        <f>IF(ISERROR(VLOOKUP(A5091,'CGN-2015-001'!A5090:I10237,4,0)),0,VLOOKUP(A5091,'CGN-2015-001'!A5090:I10237,4,0))</f>
        <v>0</v>
      </c>
      <c r="E5091" s="45">
        <f>IF(ISERROR(VLOOKUP(A5091,[3]Hoja1!$A$1:$F$369,4,0)),0,VLOOKUP(A5091,[3]Hoja1!$A$1:$F$369,4,0))</f>
        <v>0</v>
      </c>
      <c r="F5091" s="45">
        <f>IF(ISERROR(VLOOKUP(A5091,[3]Hoja1!$A$1:$F$369,5,0)),0,VLOOKUP(A5091,[3]Hoja1!$A$1:$F$369,5,0))</f>
        <v>0</v>
      </c>
      <c r="G5091" s="102">
        <f>IF(ISERROR(VLOOKUP(A5091,'CGN-2015-001'!A5090:I10237,7,0)),0,VLOOKUP(A5091,'CGN-2015-001'!A5090:I10237,7,0))</f>
        <v>0</v>
      </c>
      <c r="H5091" s="44"/>
      <c r="I5091" s="46"/>
      <c r="J5091" s="113">
        <f t="shared" si="399"/>
        <v>0</v>
      </c>
      <c r="K5091" s="114">
        <f t="shared" si="400"/>
        <v>0</v>
      </c>
      <c r="L5091" s="31">
        <f t="shared" si="401"/>
        <v>0</v>
      </c>
      <c r="M5091" s="1">
        <f t="shared" si="402"/>
        <v>0</v>
      </c>
      <c r="N5091" s="1">
        <f t="shared" si="403"/>
        <v>6</v>
      </c>
    </row>
    <row r="5092" spans="1:14" ht="16.5" hidden="1" customHeight="1" thickBot="1" x14ac:dyDescent="0.3">
      <c r="A5092" s="26">
        <v>932590</v>
      </c>
      <c r="B5092" s="42">
        <v>932590</v>
      </c>
      <c r="C5092" s="43" t="s">
        <v>2074</v>
      </c>
      <c r="D5092" s="99">
        <f>IF(ISERROR(VLOOKUP(A5092,'CGN-2015-001'!A5091:I10238,4,0)),0,VLOOKUP(A5092,'CGN-2015-001'!A5091:I10238,4,0))</f>
        <v>0</v>
      </c>
      <c r="E5092" s="45">
        <f>IF(ISERROR(VLOOKUP(A5092,[3]Hoja1!$A$1:$F$369,4,0)),0,VLOOKUP(A5092,[3]Hoja1!$A$1:$F$369,4,0))</f>
        <v>0</v>
      </c>
      <c r="F5092" s="45">
        <f>IF(ISERROR(VLOOKUP(A5092,[3]Hoja1!$A$1:$F$369,5,0)),0,VLOOKUP(A5092,[3]Hoja1!$A$1:$F$369,5,0))</f>
        <v>0</v>
      </c>
      <c r="G5092" s="102">
        <f>IF(ISERROR(VLOOKUP(A5092,'CGN-2015-001'!A5091:I10238,7,0)),0,VLOOKUP(A5092,'CGN-2015-001'!A5091:I10238,7,0))</f>
        <v>0</v>
      </c>
      <c r="H5092" s="44"/>
      <c r="I5092" s="46"/>
      <c r="J5092" s="113">
        <f t="shared" si="399"/>
        <v>0</v>
      </c>
      <c r="K5092" s="114">
        <f t="shared" si="400"/>
        <v>0</v>
      </c>
      <c r="L5092" s="31">
        <f t="shared" si="401"/>
        <v>0</v>
      </c>
      <c r="M5092" s="1">
        <f t="shared" si="402"/>
        <v>0</v>
      </c>
      <c r="N5092" s="1">
        <f t="shared" si="403"/>
        <v>6</v>
      </c>
    </row>
    <row r="5093" spans="1:14" ht="16.5" hidden="1" thickBot="1" x14ac:dyDescent="0.3">
      <c r="A5093" s="26">
        <v>9346</v>
      </c>
      <c r="B5093" s="52">
        <v>934600</v>
      </c>
      <c r="C5093" s="53" t="s">
        <v>2224</v>
      </c>
      <c r="D5093" s="99">
        <f>IF(ISERROR(VLOOKUP(A5093,'CGN-2015-001'!A5092:I10239,4,0)),0,VLOOKUP(A5093,'CGN-2015-001'!A5092:I10239,4,0))</f>
        <v>0</v>
      </c>
      <c r="E5093" s="40">
        <f>IF(ISERROR(VLOOKUP(A5093,[3]Hoja1!$A$1:$F$369,4,0)),0,VLOOKUP(A5093,[3]Hoja1!$A$1:$F$369,4,0))</f>
        <v>0</v>
      </c>
      <c r="F5093" s="40">
        <f>IF(ISERROR(VLOOKUP(A5093,[3]Hoja1!$A$1:$F$369,5,0)),0,VLOOKUP(A5093,[3]Hoja1!$A$1:$F$369,5,0))</f>
        <v>0</v>
      </c>
      <c r="G5093" s="102">
        <f>IF(ISERROR(VLOOKUP(A5093,'CGN-2015-001'!A5092:I10239,7,0)),0,VLOOKUP(A5093,'CGN-2015-001'!A5092:I10239,7,0))</f>
        <v>0</v>
      </c>
      <c r="H5093" s="54"/>
      <c r="I5093" s="55"/>
      <c r="J5093" s="113">
        <f t="shared" si="399"/>
        <v>0</v>
      </c>
      <c r="K5093" s="114">
        <f t="shared" si="400"/>
        <v>0</v>
      </c>
      <c r="L5093" s="31">
        <f t="shared" si="401"/>
        <v>0</v>
      </c>
      <c r="M5093" s="1">
        <f t="shared" si="402"/>
        <v>0</v>
      </c>
      <c r="N5093" s="1">
        <f t="shared" si="403"/>
        <v>4</v>
      </c>
    </row>
    <row r="5094" spans="1:14" ht="16.5" hidden="1" thickBot="1" x14ac:dyDescent="0.3">
      <c r="A5094" s="26">
        <v>934618</v>
      </c>
      <c r="B5094" s="56">
        <v>934618</v>
      </c>
      <c r="C5094" s="57" t="s">
        <v>2225</v>
      </c>
      <c r="D5094" s="99">
        <f>IF(ISERROR(VLOOKUP(A5094,'CGN-2015-001'!A5093:I10240,4,0)),0,VLOOKUP(A5094,'CGN-2015-001'!A5093:I10240,4,0))</f>
        <v>0</v>
      </c>
      <c r="E5094" s="45">
        <f>IF(ISERROR(VLOOKUP(A5094,[3]Hoja1!$A$1:$F$369,4,0)),0,VLOOKUP(A5094,[3]Hoja1!$A$1:$F$369,4,0))</f>
        <v>0</v>
      </c>
      <c r="F5094" s="45">
        <f>IF(ISERROR(VLOOKUP(A5094,[3]Hoja1!$A$1:$F$369,5,0)),0,VLOOKUP(A5094,[3]Hoja1!$A$1:$F$369,5,0))</f>
        <v>0</v>
      </c>
      <c r="G5094" s="102">
        <f>IF(ISERROR(VLOOKUP(A5094,'CGN-2015-001'!A5093:I10240,7,0)),0,VLOOKUP(A5094,'CGN-2015-001'!A5093:I10240,7,0))</f>
        <v>0</v>
      </c>
      <c r="H5094" s="44"/>
      <c r="I5094" s="46"/>
      <c r="J5094" s="113">
        <f t="shared" si="399"/>
        <v>0</v>
      </c>
      <c r="K5094" s="114">
        <f t="shared" si="400"/>
        <v>0</v>
      </c>
      <c r="L5094" s="31">
        <f t="shared" si="401"/>
        <v>0</v>
      </c>
      <c r="M5094" s="1">
        <f t="shared" si="402"/>
        <v>0</v>
      </c>
      <c r="N5094" s="1">
        <f t="shared" si="403"/>
        <v>6</v>
      </c>
    </row>
    <row r="5095" spans="1:14" ht="16.5" hidden="1" thickBot="1" x14ac:dyDescent="0.3">
      <c r="A5095" s="26">
        <v>9350</v>
      </c>
      <c r="B5095" s="48">
        <v>935000</v>
      </c>
      <c r="C5095" s="49" t="s">
        <v>2226</v>
      </c>
      <c r="D5095" s="99">
        <f>IF(ISERROR(VLOOKUP(A5095,'CGN-2015-001'!A5094:I10241,4,0)),0,VLOOKUP(A5095,'CGN-2015-001'!A5094:I10241,4,0))</f>
        <v>0</v>
      </c>
      <c r="E5095" s="40">
        <f>IF(ISERROR(VLOOKUP(A5095,[3]Hoja1!$A$1:$F$369,4,0)),0,VLOOKUP(A5095,[3]Hoja1!$A$1:$F$369,4,0))</f>
        <v>0</v>
      </c>
      <c r="F5095" s="40">
        <f>IF(ISERROR(VLOOKUP(A5095,[3]Hoja1!$A$1:$F$369,5,0)),0,VLOOKUP(A5095,[3]Hoja1!$A$1:$F$369,5,0))</f>
        <v>0</v>
      </c>
      <c r="G5095" s="102">
        <f>IF(ISERROR(VLOOKUP(A5095,'CGN-2015-001'!A5094:I10241,7,0)),0,VLOOKUP(A5095,'CGN-2015-001'!A5094:I10241,7,0))</f>
        <v>0</v>
      </c>
      <c r="H5095" s="50"/>
      <c r="I5095" s="51"/>
      <c r="J5095" s="113">
        <f t="shared" si="399"/>
        <v>0</v>
      </c>
      <c r="K5095" s="114">
        <f t="shared" si="400"/>
        <v>0</v>
      </c>
      <c r="L5095" s="31">
        <f t="shared" si="401"/>
        <v>0</v>
      </c>
      <c r="M5095" s="1">
        <f t="shared" si="402"/>
        <v>0</v>
      </c>
      <c r="N5095" s="1">
        <f t="shared" si="403"/>
        <v>4</v>
      </c>
    </row>
    <row r="5096" spans="1:14" ht="16.5" hidden="1" customHeight="1" thickBot="1" x14ac:dyDescent="0.3">
      <c r="A5096" s="26">
        <v>935001</v>
      </c>
      <c r="B5096" s="42">
        <v>935001</v>
      </c>
      <c r="C5096" s="43" t="s">
        <v>2227</v>
      </c>
      <c r="D5096" s="99">
        <f>IF(ISERROR(VLOOKUP(A5096,'CGN-2015-001'!A5095:I10242,4,0)),0,VLOOKUP(A5096,'CGN-2015-001'!A5095:I10242,4,0))</f>
        <v>0</v>
      </c>
      <c r="E5096" s="45">
        <f>IF(ISERROR(VLOOKUP(A5096,[3]Hoja1!$A$1:$F$369,4,0)),0,VLOOKUP(A5096,[3]Hoja1!$A$1:$F$369,4,0))</f>
        <v>0</v>
      </c>
      <c r="F5096" s="45">
        <f>IF(ISERROR(VLOOKUP(A5096,[3]Hoja1!$A$1:$F$369,5,0)),0,VLOOKUP(A5096,[3]Hoja1!$A$1:$F$369,5,0))</f>
        <v>0</v>
      </c>
      <c r="G5096" s="102">
        <f>IF(ISERROR(VLOOKUP(A5096,'CGN-2015-001'!A5095:I10242,7,0)),0,VLOOKUP(A5096,'CGN-2015-001'!A5095:I10242,7,0))</f>
        <v>0</v>
      </c>
      <c r="H5096" s="44"/>
      <c r="I5096" s="46"/>
      <c r="J5096" s="113">
        <f t="shared" si="399"/>
        <v>0</v>
      </c>
      <c r="K5096" s="114">
        <f t="shared" si="400"/>
        <v>0</v>
      </c>
      <c r="L5096" s="31">
        <f t="shared" si="401"/>
        <v>0</v>
      </c>
      <c r="M5096" s="1">
        <f t="shared" si="402"/>
        <v>0</v>
      </c>
      <c r="N5096" s="1">
        <f t="shared" si="403"/>
        <v>6</v>
      </c>
    </row>
    <row r="5097" spans="1:14" ht="16.5" hidden="1" thickBot="1" x14ac:dyDescent="0.3">
      <c r="A5097" s="26">
        <v>935002</v>
      </c>
      <c r="B5097" s="42">
        <v>935002</v>
      </c>
      <c r="C5097" s="43" t="s">
        <v>2228</v>
      </c>
      <c r="D5097" s="99">
        <f>IF(ISERROR(VLOOKUP(A5097,'CGN-2015-001'!A5096:I10243,4,0)),0,VLOOKUP(A5097,'CGN-2015-001'!A5096:I10243,4,0))</f>
        <v>0</v>
      </c>
      <c r="E5097" s="45">
        <f>IF(ISERROR(VLOOKUP(A5097,[3]Hoja1!$A$1:$F$369,4,0)),0,VLOOKUP(A5097,[3]Hoja1!$A$1:$F$369,4,0))</f>
        <v>0</v>
      </c>
      <c r="F5097" s="45">
        <f>IF(ISERROR(VLOOKUP(A5097,[3]Hoja1!$A$1:$F$369,5,0)),0,VLOOKUP(A5097,[3]Hoja1!$A$1:$F$369,5,0))</f>
        <v>0</v>
      </c>
      <c r="G5097" s="102">
        <f>IF(ISERROR(VLOOKUP(A5097,'CGN-2015-001'!A5096:I10243,7,0)),0,VLOOKUP(A5097,'CGN-2015-001'!A5096:I10243,7,0))</f>
        <v>0</v>
      </c>
      <c r="H5097" s="44"/>
      <c r="I5097" s="46"/>
      <c r="J5097" s="113">
        <f t="shared" si="399"/>
        <v>0</v>
      </c>
      <c r="K5097" s="114">
        <f t="shared" si="400"/>
        <v>0</v>
      </c>
      <c r="L5097" s="31">
        <f t="shared" si="401"/>
        <v>0</v>
      </c>
      <c r="M5097" s="1">
        <f t="shared" si="402"/>
        <v>0</v>
      </c>
      <c r="N5097" s="1">
        <f t="shared" si="403"/>
        <v>6</v>
      </c>
    </row>
    <row r="5098" spans="1:14" ht="16.5" hidden="1" thickBot="1" x14ac:dyDescent="0.3">
      <c r="A5098" s="26">
        <v>935003</v>
      </c>
      <c r="B5098" s="42">
        <v>935003</v>
      </c>
      <c r="C5098" s="43" t="s">
        <v>2229</v>
      </c>
      <c r="D5098" s="99">
        <f>IF(ISERROR(VLOOKUP(A5098,'CGN-2015-001'!A5097:I10244,4,0)),0,VLOOKUP(A5098,'CGN-2015-001'!A5097:I10244,4,0))</f>
        <v>0</v>
      </c>
      <c r="E5098" s="45">
        <f>IF(ISERROR(VLOOKUP(A5098,[3]Hoja1!$A$1:$F$369,4,0)),0,VLOOKUP(A5098,[3]Hoja1!$A$1:$F$369,4,0))</f>
        <v>0</v>
      </c>
      <c r="F5098" s="45">
        <f>IF(ISERROR(VLOOKUP(A5098,[3]Hoja1!$A$1:$F$369,5,0)),0,VLOOKUP(A5098,[3]Hoja1!$A$1:$F$369,5,0))</f>
        <v>0</v>
      </c>
      <c r="G5098" s="102">
        <f>IF(ISERROR(VLOOKUP(A5098,'CGN-2015-001'!A5097:I10244,7,0)),0,VLOOKUP(A5098,'CGN-2015-001'!A5097:I10244,7,0))</f>
        <v>0</v>
      </c>
      <c r="H5098" s="44"/>
      <c r="I5098" s="46"/>
      <c r="J5098" s="113">
        <f t="shared" si="399"/>
        <v>0</v>
      </c>
      <c r="K5098" s="114">
        <f t="shared" si="400"/>
        <v>0</v>
      </c>
      <c r="L5098" s="31">
        <f t="shared" si="401"/>
        <v>0</v>
      </c>
      <c r="M5098" s="1">
        <f t="shared" si="402"/>
        <v>0</v>
      </c>
      <c r="N5098" s="1">
        <f t="shared" si="403"/>
        <v>6</v>
      </c>
    </row>
    <row r="5099" spans="1:14" ht="16.5" hidden="1" thickBot="1" x14ac:dyDescent="0.3">
      <c r="A5099" s="26">
        <v>935004</v>
      </c>
      <c r="B5099" s="42">
        <v>935004</v>
      </c>
      <c r="C5099" s="43" t="s">
        <v>2230</v>
      </c>
      <c r="D5099" s="99">
        <f>IF(ISERROR(VLOOKUP(A5099,'CGN-2015-001'!A5098:I10245,4,0)),0,VLOOKUP(A5099,'CGN-2015-001'!A5098:I10245,4,0))</f>
        <v>0</v>
      </c>
      <c r="E5099" s="45">
        <f>IF(ISERROR(VLOOKUP(A5099,[3]Hoja1!$A$1:$F$369,4,0)),0,VLOOKUP(A5099,[3]Hoja1!$A$1:$F$369,4,0))</f>
        <v>0</v>
      </c>
      <c r="F5099" s="45">
        <f>IF(ISERROR(VLOOKUP(A5099,[3]Hoja1!$A$1:$F$369,5,0)),0,VLOOKUP(A5099,[3]Hoja1!$A$1:$F$369,5,0))</f>
        <v>0</v>
      </c>
      <c r="G5099" s="102">
        <f>IF(ISERROR(VLOOKUP(A5099,'CGN-2015-001'!A5098:I10245,7,0)),0,VLOOKUP(A5099,'CGN-2015-001'!A5098:I10245,7,0))</f>
        <v>0</v>
      </c>
      <c r="H5099" s="44"/>
      <c r="I5099" s="46"/>
      <c r="J5099" s="113">
        <f t="shared" si="399"/>
        <v>0</v>
      </c>
      <c r="K5099" s="114">
        <f t="shared" si="400"/>
        <v>0</v>
      </c>
      <c r="L5099" s="31">
        <f t="shared" si="401"/>
        <v>0</v>
      </c>
      <c r="M5099" s="1">
        <f t="shared" si="402"/>
        <v>0</v>
      </c>
      <c r="N5099" s="1">
        <f t="shared" si="403"/>
        <v>6</v>
      </c>
    </row>
    <row r="5100" spans="1:14" ht="16.5" hidden="1" customHeight="1" thickBot="1" x14ac:dyDescent="0.3">
      <c r="A5100" s="26">
        <v>935005</v>
      </c>
      <c r="B5100" s="42">
        <v>935005</v>
      </c>
      <c r="C5100" s="43" t="s">
        <v>2231</v>
      </c>
      <c r="D5100" s="99">
        <f>IF(ISERROR(VLOOKUP(A5100,'CGN-2015-001'!A5099:I10246,4,0)),0,VLOOKUP(A5100,'CGN-2015-001'!A5099:I10246,4,0))</f>
        <v>0</v>
      </c>
      <c r="E5100" s="45">
        <f>IF(ISERROR(VLOOKUP(A5100,[3]Hoja1!$A$1:$F$369,4,0)),0,VLOOKUP(A5100,[3]Hoja1!$A$1:$F$369,4,0))</f>
        <v>0</v>
      </c>
      <c r="F5100" s="45">
        <f>IF(ISERROR(VLOOKUP(A5100,[3]Hoja1!$A$1:$F$369,5,0)),0,VLOOKUP(A5100,[3]Hoja1!$A$1:$F$369,5,0))</f>
        <v>0</v>
      </c>
      <c r="G5100" s="102">
        <f>IF(ISERROR(VLOOKUP(A5100,'CGN-2015-001'!A5099:I10246,7,0)),0,VLOOKUP(A5100,'CGN-2015-001'!A5099:I10246,7,0))</f>
        <v>0</v>
      </c>
      <c r="H5100" s="44"/>
      <c r="I5100" s="46"/>
      <c r="J5100" s="113">
        <f t="shared" si="399"/>
        <v>0</v>
      </c>
      <c r="K5100" s="114">
        <f t="shared" si="400"/>
        <v>0</v>
      </c>
      <c r="L5100" s="31">
        <f t="shared" si="401"/>
        <v>0</v>
      </c>
      <c r="M5100" s="1">
        <f t="shared" si="402"/>
        <v>0</v>
      </c>
      <c r="N5100" s="1">
        <f t="shared" si="403"/>
        <v>6</v>
      </c>
    </row>
    <row r="5101" spans="1:14" ht="16.5" hidden="1" customHeight="1" thickBot="1" x14ac:dyDescent="0.3">
      <c r="A5101" s="26">
        <v>935090</v>
      </c>
      <c r="B5101" s="42">
        <v>935090</v>
      </c>
      <c r="C5101" s="43" t="s">
        <v>2232</v>
      </c>
      <c r="D5101" s="99">
        <f>IF(ISERROR(VLOOKUP(A5101,'CGN-2015-001'!A5100:I10247,4,0)),0,VLOOKUP(A5101,'CGN-2015-001'!A5100:I10247,4,0))</f>
        <v>0</v>
      </c>
      <c r="E5101" s="45">
        <f>IF(ISERROR(VLOOKUP(A5101,[3]Hoja1!$A$1:$F$369,4,0)),0,VLOOKUP(A5101,[3]Hoja1!$A$1:$F$369,4,0))</f>
        <v>0</v>
      </c>
      <c r="F5101" s="45">
        <f>IF(ISERROR(VLOOKUP(A5101,[3]Hoja1!$A$1:$F$369,5,0)),0,VLOOKUP(A5101,[3]Hoja1!$A$1:$F$369,5,0))</f>
        <v>0</v>
      </c>
      <c r="G5101" s="102">
        <f>IF(ISERROR(VLOOKUP(A5101,'CGN-2015-001'!A5100:I10247,7,0)),0,VLOOKUP(A5101,'CGN-2015-001'!A5100:I10247,7,0))</f>
        <v>0</v>
      </c>
      <c r="H5101" s="44"/>
      <c r="I5101" s="46"/>
      <c r="J5101" s="113">
        <f t="shared" si="399"/>
        <v>0</v>
      </c>
      <c r="K5101" s="114">
        <f t="shared" si="400"/>
        <v>0</v>
      </c>
      <c r="L5101" s="31">
        <f t="shared" si="401"/>
        <v>0</v>
      </c>
      <c r="M5101" s="1">
        <f t="shared" si="402"/>
        <v>0</v>
      </c>
      <c r="N5101" s="1">
        <f t="shared" si="403"/>
        <v>6</v>
      </c>
    </row>
    <row r="5102" spans="1:14" ht="16.5" hidden="1" customHeight="1" thickBot="1" x14ac:dyDescent="0.3">
      <c r="A5102" s="26">
        <v>9355</v>
      </c>
      <c r="B5102" s="48">
        <v>935500</v>
      </c>
      <c r="C5102" s="49" t="s">
        <v>2128</v>
      </c>
      <c r="D5102" s="99">
        <f>IF(ISERROR(VLOOKUP(A5102,'CGN-2015-001'!A5101:I10248,4,0)),0,VLOOKUP(A5102,'CGN-2015-001'!A5101:I10248,4,0))</f>
        <v>0</v>
      </c>
      <c r="E5102" s="40">
        <f>IF(ISERROR(VLOOKUP(A5102,[3]Hoja1!$A$1:$F$369,4,0)),0,VLOOKUP(A5102,[3]Hoja1!$A$1:$F$369,4,0))</f>
        <v>0</v>
      </c>
      <c r="F5102" s="40">
        <f>IF(ISERROR(VLOOKUP(A5102,[3]Hoja1!$A$1:$F$369,5,0)),0,VLOOKUP(A5102,[3]Hoja1!$A$1:$F$369,5,0))</f>
        <v>0</v>
      </c>
      <c r="G5102" s="102">
        <f>IF(ISERROR(VLOOKUP(A5102,'CGN-2015-001'!A5101:I10248,7,0)),0,VLOOKUP(A5102,'CGN-2015-001'!A5101:I10248,7,0))</f>
        <v>0</v>
      </c>
      <c r="H5102" s="50"/>
      <c r="I5102" s="51"/>
      <c r="J5102" s="113">
        <f t="shared" si="399"/>
        <v>0</v>
      </c>
      <c r="K5102" s="114">
        <f t="shared" si="400"/>
        <v>0</v>
      </c>
      <c r="L5102" s="31">
        <f t="shared" si="401"/>
        <v>0</v>
      </c>
      <c r="M5102" s="1">
        <f t="shared" si="402"/>
        <v>0</v>
      </c>
      <c r="N5102" s="1">
        <f t="shared" si="403"/>
        <v>4</v>
      </c>
    </row>
    <row r="5103" spans="1:14" ht="16.5" hidden="1" thickBot="1" x14ac:dyDescent="0.3">
      <c r="A5103" s="26">
        <v>935501</v>
      </c>
      <c r="B5103" s="42">
        <v>935501</v>
      </c>
      <c r="C5103" s="43" t="s">
        <v>2233</v>
      </c>
      <c r="D5103" s="99">
        <f>IF(ISERROR(VLOOKUP(A5103,'CGN-2015-001'!A5102:I10249,4,0)),0,VLOOKUP(A5103,'CGN-2015-001'!A5102:I10249,4,0))</f>
        <v>0</v>
      </c>
      <c r="E5103" s="45">
        <f>IF(ISERROR(VLOOKUP(A5103,[3]Hoja1!$A$1:$F$369,4,0)),0,VLOOKUP(A5103,[3]Hoja1!$A$1:$F$369,4,0))</f>
        <v>0</v>
      </c>
      <c r="F5103" s="45">
        <f>IF(ISERROR(VLOOKUP(A5103,[3]Hoja1!$A$1:$F$369,5,0)),0,VLOOKUP(A5103,[3]Hoja1!$A$1:$F$369,5,0))</f>
        <v>0</v>
      </c>
      <c r="G5103" s="102">
        <f>IF(ISERROR(VLOOKUP(A5103,'CGN-2015-001'!A5102:I10249,7,0)),0,VLOOKUP(A5103,'CGN-2015-001'!A5102:I10249,7,0))</f>
        <v>0</v>
      </c>
      <c r="H5103" s="44"/>
      <c r="I5103" s="46"/>
      <c r="J5103" s="113">
        <f t="shared" si="399"/>
        <v>0</v>
      </c>
      <c r="K5103" s="114">
        <f t="shared" si="400"/>
        <v>0</v>
      </c>
      <c r="L5103" s="31">
        <f t="shared" si="401"/>
        <v>0</v>
      </c>
      <c r="M5103" s="1">
        <f t="shared" si="402"/>
        <v>0</v>
      </c>
      <c r="N5103" s="1">
        <f t="shared" si="403"/>
        <v>6</v>
      </c>
    </row>
    <row r="5104" spans="1:14" ht="16.5" hidden="1" thickBot="1" x14ac:dyDescent="0.3">
      <c r="A5104" s="26">
        <v>935502</v>
      </c>
      <c r="B5104" s="42">
        <v>935502</v>
      </c>
      <c r="C5104" s="43" t="s">
        <v>2234</v>
      </c>
      <c r="D5104" s="99">
        <f>IF(ISERROR(VLOOKUP(A5104,'CGN-2015-001'!A5103:I10250,4,0)),0,VLOOKUP(A5104,'CGN-2015-001'!A5103:I10250,4,0))</f>
        <v>0</v>
      </c>
      <c r="E5104" s="45">
        <f>IF(ISERROR(VLOOKUP(A5104,[3]Hoja1!$A$1:$F$369,4,0)),0,VLOOKUP(A5104,[3]Hoja1!$A$1:$F$369,4,0))</f>
        <v>0</v>
      </c>
      <c r="F5104" s="45">
        <f>IF(ISERROR(VLOOKUP(A5104,[3]Hoja1!$A$1:$F$369,5,0)),0,VLOOKUP(A5104,[3]Hoja1!$A$1:$F$369,5,0))</f>
        <v>0</v>
      </c>
      <c r="G5104" s="102">
        <f>IF(ISERROR(VLOOKUP(A5104,'CGN-2015-001'!A5103:I10250,7,0)),0,VLOOKUP(A5104,'CGN-2015-001'!A5103:I10250,7,0))</f>
        <v>0</v>
      </c>
      <c r="H5104" s="44"/>
      <c r="I5104" s="46"/>
      <c r="J5104" s="113">
        <f t="shared" si="399"/>
        <v>0</v>
      </c>
      <c r="K5104" s="114">
        <f t="shared" si="400"/>
        <v>0</v>
      </c>
      <c r="L5104" s="31">
        <f t="shared" si="401"/>
        <v>0</v>
      </c>
      <c r="M5104" s="1">
        <f t="shared" si="402"/>
        <v>0</v>
      </c>
      <c r="N5104" s="1">
        <f t="shared" si="403"/>
        <v>6</v>
      </c>
    </row>
    <row r="5105" spans="1:14" ht="16.5" hidden="1" customHeight="1" thickBot="1" x14ac:dyDescent="0.3">
      <c r="A5105" s="26">
        <v>9367</v>
      </c>
      <c r="B5105" s="48">
        <v>936700</v>
      </c>
      <c r="C5105" s="49" t="s">
        <v>793</v>
      </c>
      <c r="D5105" s="99">
        <f>IF(ISERROR(VLOOKUP(A5105,'CGN-2015-001'!A5104:I10251,4,0)),0,VLOOKUP(A5105,'CGN-2015-001'!A5104:I10251,4,0))</f>
        <v>0</v>
      </c>
      <c r="E5105" s="40">
        <f>IF(ISERROR(VLOOKUP(A5105,[3]Hoja1!$A$1:$F$369,4,0)),0,VLOOKUP(A5105,[3]Hoja1!$A$1:$F$369,4,0))</f>
        <v>0</v>
      </c>
      <c r="F5105" s="40">
        <f>IF(ISERROR(VLOOKUP(A5105,[3]Hoja1!$A$1:$F$369,5,0)),0,VLOOKUP(A5105,[3]Hoja1!$A$1:$F$369,5,0))</f>
        <v>0</v>
      </c>
      <c r="G5105" s="102">
        <f>IF(ISERROR(VLOOKUP(A5105,'CGN-2015-001'!A5104:I10251,7,0)),0,VLOOKUP(A5105,'CGN-2015-001'!A5104:I10251,7,0))</f>
        <v>0</v>
      </c>
      <c r="H5105" s="50"/>
      <c r="I5105" s="51"/>
      <c r="J5105" s="113">
        <f t="shared" si="399"/>
        <v>0</v>
      </c>
      <c r="K5105" s="114">
        <f t="shared" si="400"/>
        <v>0</v>
      </c>
      <c r="L5105" s="31">
        <f t="shared" si="401"/>
        <v>0</v>
      </c>
      <c r="M5105" s="1">
        <f t="shared" si="402"/>
        <v>0</v>
      </c>
      <c r="N5105" s="1">
        <f t="shared" si="403"/>
        <v>4</v>
      </c>
    </row>
    <row r="5106" spans="1:14" ht="16.5" hidden="1" thickBot="1" x14ac:dyDescent="0.3">
      <c r="A5106" s="26">
        <v>936701</v>
      </c>
      <c r="B5106" s="42">
        <v>936701</v>
      </c>
      <c r="C5106" s="43" t="s">
        <v>243</v>
      </c>
      <c r="D5106" s="99">
        <f>IF(ISERROR(VLOOKUP(A5106,'CGN-2015-001'!A5105:I10252,4,0)),0,VLOOKUP(A5106,'CGN-2015-001'!A5105:I10252,4,0))</f>
        <v>0</v>
      </c>
      <c r="E5106" s="45">
        <f>IF(ISERROR(VLOOKUP(A5106,[3]Hoja1!$A$1:$F$369,4,0)),0,VLOOKUP(A5106,[3]Hoja1!$A$1:$F$369,4,0))</f>
        <v>0</v>
      </c>
      <c r="F5106" s="45">
        <f>IF(ISERROR(VLOOKUP(A5106,[3]Hoja1!$A$1:$F$369,5,0)),0,VLOOKUP(A5106,[3]Hoja1!$A$1:$F$369,5,0))</f>
        <v>0</v>
      </c>
      <c r="G5106" s="102">
        <f>IF(ISERROR(VLOOKUP(A5106,'CGN-2015-001'!A5105:I10252,7,0)),0,VLOOKUP(A5106,'CGN-2015-001'!A5105:I10252,7,0))</f>
        <v>0</v>
      </c>
      <c r="H5106" s="44"/>
      <c r="I5106" s="46"/>
      <c r="J5106" s="113">
        <f t="shared" si="399"/>
        <v>0</v>
      </c>
      <c r="K5106" s="114">
        <f t="shared" si="400"/>
        <v>0</v>
      </c>
      <c r="L5106" s="31">
        <f t="shared" si="401"/>
        <v>0</v>
      </c>
      <c r="M5106" s="1">
        <f t="shared" si="402"/>
        <v>0</v>
      </c>
      <c r="N5106" s="1">
        <f t="shared" si="403"/>
        <v>6</v>
      </c>
    </row>
    <row r="5107" spans="1:14" ht="16.5" hidden="1" customHeight="1" thickBot="1" x14ac:dyDescent="0.3">
      <c r="A5107" s="26">
        <v>936702</v>
      </c>
      <c r="B5107" s="42">
        <v>936702</v>
      </c>
      <c r="C5107" s="43" t="s">
        <v>244</v>
      </c>
      <c r="D5107" s="99">
        <f>IF(ISERROR(VLOOKUP(A5107,'CGN-2015-001'!A5106:I10253,4,0)),0,VLOOKUP(A5107,'CGN-2015-001'!A5106:I10253,4,0))</f>
        <v>0</v>
      </c>
      <c r="E5107" s="45">
        <f>IF(ISERROR(VLOOKUP(A5107,[3]Hoja1!$A$1:$F$369,4,0)),0,VLOOKUP(A5107,[3]Hoja1!$A$1:$F$369,4,0))</f>
        <v>0</v>
      </c>
      <c r="F5107" s="45">
        <f>IF(ISERROR(VLOOKUP(A5107,[3]Hoja1!$A$1:$F$369,5,0)),0,VLOOKUP(A5107,[3]Hoja1!$A$1:$F$369,5,0))</f>
        <v>0</v>
      </c>
      <c r="G5107" s="102">
        <f>IF(ISERROR(VLOOKUP(A5107,'CGN-2015-001'!A5106:I10253,7,0)),0,VLOOKUP(A5107,'CGN-2015-001'!A5106:I10253,7,0))</f>
        <v>0</v>
      </c>
      <c r="H5107" s="44"/>
      <c r="I5107" s="46"/>
      <c r="J5107" s="113">
        <f t="shared" si="399"/>
        <v>0</v>
      </c>
      <c r="K5107" s="114">
        <f t="shared" si="400"/>
        <v>0</v>
      </c>
      <c r="L5107" s="31">
        <f t="shared" si="401"/>
        <v>0</v>
      </c>
      <c r="M5107" s="1">
        <f t="shared" si="402"/>
        <v>0</v>
      </c>
      <c r="N5107" s="1">
        <f t="shared" si="403"/>
        <v>6</v>
      </c>
    </row>
    <row r="5108" spans="1:14" ht="16.5" hidden="1" customHeight="1" thickBot="1" x14ac:dyDescent="0.3">
      <c r="A5108" s="26">
        <v>9368</v>
      </c>
      <c r="B5108" s="48">
        <v>936800</v>
      </c>
      <c r="C5108" s="49" t="s">
        <v>2146</v>
      </c>
      <c r="D5108" s="99">
        <f>IF(ISERROR(VLOOKUP(A5108,'CGN-2015-001'!A5107:I10254,4,0)),0,VLOOKUP(A5108,'CGN-2015-001'!A5107:I10254,4,0))</f>
        <v>0</v>
      </c>
      <c r="E5108" s="40">
        <f>IF(ISERROR(VLOOKUP(A5108,[3]Hoja1!$A$1:$F$369,4,0)),0,VLOOKUP(A5108,[3]Hoja1!$A$1:$F$369,4,0))</f>
        <v>0</v>
      </c>
      <c r="F5108" s="40">
        <f>IF(ISERROR(VLOOKUP(A5108,[3]Hoja1!$A$1:$F$369,5,0)),0,VLOOKUP(A5108,[3]Hoja1!$A$1:$F$369,5,0))</f>
        <v>0</v>
      </c>
      <c r="G5108" s="102">
        <f>IF(ISERROR(VLOOKUP(A5108,'CGN-2015-001'!A5107:I10254,7,0)),0,VLOOKUP(A5108,'CGN-2015-001'!A5107:I10254,7,0))</f>
        <v>0</v>
      </c>
      <c r="H5108" s="50"/>
      <c r="I5108" s="51"/>
      <c r="J5108" s="113">
        <f t="shared" si="399"/>
        <v>0</v>
      </c>
      <c r="K5108" s="114">
        <f t="shared" si="400"/>
        <v>0</v>
      </c>
      <c r="L5108" s="31">
        <f t="shared" si="401"/>
        <v>0</v>
      </c>
      <c r="M5108" s="1">
        <f t="shared" si="402"/>
        <v>0</v>
      </c>
      <c r="N5108" s="1">
        <f t="shared" si="403"/>
        <v>4</v>
      </c>
    </row>
    <row r="5109" spans="1:14" ht="16.5" hidden="1" customHeight="1" thickBot="1" x14ac:dyDescent="0.3">
      <c r="A5109" s="26">
        <v>936801</v>
      </c>
      <c r="B5109" s="42">
        <v>936801</v>
      </c>
      <c r="C5109" s="43" t="s">
        <v>2235</v>
      </c>
      <c r="D5109" s="99">
        <f>IF(ISERROR(VLOOKUP(A5109,'CGN-2015-001'!A5108:I10255,4,0)),0,VLOOKUP(A5109,'CGN-2015-001'!A5108:I10255,4,0))</f>
        <v>0</v>
      </c>
      <c r="E5109" s="45">
        <f>IF(ISERROR(VLOOKUP(A5109,[3]Hoja1!$A$1:$F$369,4,0)),0,VLOOKUP(A5109,[3]Hoja1!$A$1:$F$369,4,0))</f>
        <v>0</v>
      </c>
      <c r="F5109" s="45">
        <f>IF(ISERROR(VLOOKUP(A5109,[3]Hoja1!$A$1:$F$369,5,0)),0,VLOOKUP(A5109,[3]Hoja1!$A$1:$F$369,5,0))</f>
        <v>0</v>
      </c>
      <c r="G5109" s="102">
        <f>IF(ISERROR(VLOOKUP(A5109,'CGN-2015-001'!A5108:I10255,7,0)),0,VLOOKUP(A5109,'CGN-2015-001'!A5108:I10255,7,0))</f>
        <v>0</v>
      </c>
      <c r="H5109" s="44"/>
      <c r="I5109" s="46"/>
      <c r="J5109" s="113">
        <f t="shared" si="399"/>
        <v>0</v>
      </c>
      <c r="K5109" s="114">
        <f t="shared" si="400"/>
        <v>0</v>
      </c>
      <c r="L5109" s="31">
        <f t="shared" si="401"/>
        <v>0</v>
      </c>
      <c r="M5109" s="1">
        <f t="shared" si="402"/>
        <v>0</v>
      </c>
      <c r="N5109" s="1">
        <f t="shared" si="403"/>
        <v>6</v>
      </c>
    </row>
    <row r="5110" spans="1:14" ht="16.5" hidden="1" thickBot="1" x14ac:dyDescent="0.3">
      <c r="A5110" s="26">
        <v>936802</v>
      </c>
      <c r="B5110" s="42">
        <v>936802</v>
      </c>
      <c r="C5110" s="43" t="s">
        <v>2236</v>
      </c>
      <c r="D5110" s="99">
        <f>IF(ISERROR(VLOOKUP(A5110,'CGN-2015-001'!A5109:I10256,4,0)),0,VLOOKUP(A5110,'CGN-2015-001'!A5109:I10256,4,0))</f>
        <v>0</v>
      </c>
      <c r="E5110" s="45">
        <f>IF(ISERROR(VLOOKUP(A5110,[3]Hoja1!$A$1:$F$369,4,0)),0,VLOOKUP(A5110,[3]Hoja1!$A$1:$F$369,4,0))</f>
        <v>0</v>
      </c>
      <c r="F5110" s="45">
        <f>IF(ISERROR(VLOOKUP(A5110,[3]Hoja1!$A$1:$F$369,5,0)),0,VLOOKUP(A5110,[3]Hoja1!$A$1:$F$369,5,0))</f>
        <v>0</v>
      </c>
      <c r="G5110" s="102">
        <f>IF(ISERROR(VLOOKUP(A5110,'CGN-2015-001'!A5109:I10256,7,0)),0,VLOOKUP(A5110,'CGN-2015-001'!A5109:I10256,7,0))</f>
        <v>0</v>
      </c>
      <c r="H5110" s="44"/>
      <c r="I5110" s="46"/>
      <c r="J5110" s="113">
        <f t="shared" si="399"/>
        <v>0</v>
      </c>
      <c r="K5110" s="114">
        <f t="shared" si="400"/>
        <v>0</v>
      </c>
      <c r="L5110" s="31">
        <f t="shared" si="401"/>
        <v>0</v>
      </c>
      <c r="M5110" s="1">
        <f t="shared" si="402"/>
        <v>0</v>
      </c>
      <c r="N5110" s="1">
        <f t="shared" si="403"/>
        <v>6</v>
      </c>
    </row>
    <row r="5111" spans="1:14" ht="16.5" hidden="1" customHeight="1" thickBot="1" x14ac:dyDescent="0.3">
      <c r="A5111" s="26">
        <v>936803</v>
      </c>
      <c r="B5111" s="42">
        <v>936803</v>
      </c>
      <c r="C5111" s="43" t="s">
        <v>2237</v>
      </c>
      <c r="D5111" s="99">
        <f>IF(ISERROR(VLOOKUP(A5111,'CGN-2015-001'!A5110:I10257,4,0)),0,VLOOKUP(A5111,'CGN-2015-001'!A5110:I10257,4,0))</f>
        <v>0</v>
      </c>
      <c r="E5111" s="45">
        <f>IF(ISERROR(VLOOKUP(A5111,[3]Hoja1!$A$1:$F$369,4,0)),0,VLOOKUP(A5111,[3]Hoja1!$A$1:$F$369,4,0))</f>
        <v>0</v>
      </c>
      <c r="F5111" s="45">
        <f>IF(ISERROR(VLOOKUP(A5111,[3]Hoja1!$A$1:$F$369,5,0)),0,VLOOKUP(A5111,[3]Hoja1!$A$1:$F$369,5,0))</f>
        <v>0</v>
      </c>
      <c r="G5111" s="102">
        <f>IF(ISERROR(VLOOKUP(A5111,'CGN-2015-001'!A5110:I10257,7,0)),0,VLOOKUP(A5111,'CGN-2015-001'!A5110:I10257,7,0))</f>
        <v>0</v>
      </c>
      <c r="H5111" s="44"/>
      <c r="I5111" s="46"/>
      <c r="J5111" s="113">
        <f t="shared" si="399"/>
        <v>0</v>
      </c>
      <c r="K5111" s="114">
        <f t="shared" si="400"/>
        <v>0</v>
      </c>
      <c r="L5111" s="31">
        <f t="shared" si="401"/>
        <v>0</v>
      </c>
      <c r="M5111" s="1">
        <f t="shared" si="402"/>
        <v>0</v>
      </c>
      <c r="N5111" s="1">
        <f t="shared" si="403"/>
        <v>6</v>
      </c>
    </row>
    <row r="5112" spans="1:14" ht="16.5" hidden="1" thickBot="1" x14ac:dyDescent="0.3">
      <c r="A5112" s="26">
        <v>9390</v>
      </c>
      <c r="B5112" s="48">
        <v>939000</v>
      </c>
      <c r="C5112" s="49" t="s">
        <v>2238</v>
      </c>
      <c r="D5112" s="99">
        <f>IF(ISERROR(VLOOKUP(A5112,'CGN-2015-001'!A5111:I10258,4,0)),0,VLOOKUP(A5112,'CGN-2015-001'!A5111:I10258,4,0))</f>
        <v>0</v>
      </c>
      <c r="E5112" s="40">
        <f>IF(ISERROR(VLOOKUP(A5112,[3]Hoja1!$A$1:$F$369,4,0)),0,VLOOKUP(A5112,[3]Hoja1!$A$1:$F$369,4,0))</f>
        <v>0</v>
      </c>
      <c r="F5112" s="40">
        <f>IF(ISERROR(VLOOKUP(A5112,[3]Hoja1!$A$1:$F$369,5,0)),0,VLOOKUP(A5112,[3]Hoja1!$A$1:$F$369,5,0))</f>
        <v>0</v>
      </c>
      <c r="G5112" s="102">
        <f>IF(ISERROR(VLOOKUP(A5112,'CGN-2015-001'!A5111:I10258,7,0)),0,VLOOKUP(A5112,'CGN-2015-001'!A5111:I10258,7,0))</f>
        <v>0</v>
      </c>
      <c r="H5112" s="50"/>
      <c r="I5112" s="51"/>
      <c r="J5112" s="113">
        <f t="shared" si="399"/>
        <v>0</v>
      </c>
      <c r="K5112" s="114">
        <f t="shared" si="400"/>
        <v>0</v>
      </c>
      <c r="L5112" s="31">
        <f t="shared" si="401"/>
        <v>0</v>
      </c>
      <c r="M5112" s="1">
        <f t="shared" si="402"/>
        <v>0</v>
      </c>
      <c r="N5112" s="1">
        <f t="shared" si="403"/>
        <v>4</v>
      </c>
    </row>
    <row r="5113" spans="1:14" ht="16.5" hidden="1" thickBot="1" x14ac:dyDescent="0.3">
      <c r="A5113" s="26">
        <v>939001</v>
      </c>
      <c r="B5113" s="42">
        <v>939001</v>
      </c>
      <c r="C5113" s="43" t="s">
        <v>2239</v>
      </c>
      <c r="D5113" s="99">
        <f>IF(ISERROR(VLOOKUP(A5113,'CGN-2015-001'!A5112:I10259,4,0)),0,VLOOKUP(A5113,'CGN-2015-001'!A5112:I10259,4,0))</f>
        <v>0</v>
      </c>
      <c r="E5113" s="45">
        <f>IF(ISERROR(VLOOKUP(A5113,[3]Hoja1!$A$1:$F$369,4,0)),0,VLOOKUP(A5113,[3]Hoja1!$A$1:$F$369,4,0))</f>
        <v>0</v>
      </c>
      <c r="F5113" s="45">
        <f>IF(ISERROR(VLOOKUP(A5113,[3]Hoja1!$A$1:$F$369,5,0)),0,VLOOKUP(A5113,[3]Hoja1!$A$1:$F$369,5,0))</f>
        <v>0</v>
      </c>
      <c r="G5113" s="102">
        <f>IF(ISERROR(VLOOKUP(A5113,'CGN-2015-001'!A5112:I10259,7,0)),0,VLOOKUP(A5113,'CGN-2015-001'!A5112:I10259,7,0))</f>
        <v>0</v>
      </c>
      <c r="H5113" s="44"/>
      <c r="I5113" s="46"/>
      <c r="J5113" s="113">
        <f t="shared" si="399"/>
        <v>0</v>
      </c>
      <c r="K5113" s="114">
        <f t="shared" si="400"/>
        <v>0</v>
      </c>
      <c r="L5113" s="31">
        <f t="shared" si="401"/>
        <v>0</v>
      </c>
      <c r="M5113" s="1">
        <f t="shared" si="402"/>
        <v>0</v>
      </c>
      <c r="N5113" s="1">
        <f t="shared" si="403"/>
        <v>6</v>
      </c>
    </row>
    <row r="5114" spans="1:14" ht="16.5" hidden="1" thickBot="1" x14ac:dyDescent="0.3">
      <c r="A5114" s="26">
        <v>939002</v>
      </c>
      <c r="B5114" s="42">
        <v>939002</v>
      </c>
      <c r="C5114" s="43" t="s">
        <v>2240</v>
      </c>
      <c r="D5114" s="99">
        <f>IF(ISERROR(VLOOKUP(A5114,'CGN-2015-001'!A5113:I10260,4,0)),0,VLOOKUP(A5114,'CGN-2015-001'!A5113:I10260,4,0))</f>
        <v>0</v>
      </c>
      <c r="E5114" s="45">
        <f>IF(ISERROR(VLOOKUP(A5114,[3]Hoja1!$A$1:$F$369,4,0)),0,VLOOKUP(A5114,[3]Hoja1!$A$1:$F$369,4,0))</f>
        <v>0</v>
      </c>
      <c r="F5114" s="45">
        <f>IF(ISERROR(VLOOKUP(A5114,[3]Hoja1!$A$1:$F$369,5,0)),0,VLOOKUP(A5114,[3]Hoja1!$A$1:$F$369,5,0))</f>
        <v>0</v>
      </c>
      <c r="G5114" s="102">
        <f>IF(ISERROR(VLOOKUP(A5114,'CGN-2015-001'!A5113:I10260,7,0)),0,VLOOKUP(A5114,'CGN-2015-001'!A5113:I10260,7,0))</f>
        <v>0</v>
      </c>
      <c r="H5114" s="44"/>
      <c r="I5114" s="46"/>
      <c r="J5114" s="113">
        <f t="shared" si="399"/>
        <v>0</v>
      </c>
      <c r="K5114" s="114">
        <f t="shared" si="400"/>
        <v>0</v>
      </c>
      <c r="L5114" s="31">
        <f t="shared" si="401"/>
        <v>0</v>
      </c>
      <c r="M5114" s="1">
        <f t="shared" si="402"/>
        <v>0</v>
      </c>
      <c r="N5114" s="1">
        <f t="shared" si="403"/>
        <v>6</v>
      </c>
    </row>
    <row r="5115" spans="1:14" ht="16.5" hidden="1" customHeight="1" thickBot="1" x14ac:dyDescent="0.3">
      <c r="A5115" s="26">
        <v>939004</v>
      </c>
      <c r="B5115" s="42">
        <v>939004</v>
      </c>
      <c r="C5115" s="43" t="s">
        <v>2241</v>
      </c>
      <c r="D5115" s="99">
        <f>IF(ISERROR(VLOOKUP(A5115,'CGN-2015-001'!A5114:I10261,4,0)),0,VLOOKUP(A5115,'CGN-2015-001'!A5114:I10261,4,0))</f>
        <v>0</v>
      </c>
      <c r="E5115" s="45">
        <f>IF(ISERROR(VLOOKUP(A5115,[3]Hoja1!$A$1:$F$369,4,0)),0,VLOOKUP(A5115,[3]Hoja1!$A$1:$F$369,4,0))</f>
        <v>0</v>
      </c>
      <c r="F5115" s="45">
        <f>IF(ISERROR(VLOOKUP(A5115,[3]Hoja1!$A$1:$F$369,5,0)),0,VLOOKUP(A5115,[3]Hoja1!$A$1:$F$369,5,0))</f>
        <v>0</v>
      </c>
      <c r="G5115" s="102">
        <f>IF(ISERROR(VLOOKUP(A5115,'CGN-2015-001'!A5114:I10261,7,0)),0,VLOOKUP(A5115,'CGN-2015-001'!A5114:I10261,7,0))</f>
        <v>0</v>
      </c>
      <c r="H5115" s="44"/>
      <c r="I5115" s="46"/>
      <c r="J5115" s="113">
        <f t="shared" si="399"/>
        <v>0</v>
      </c>
      <c r="K5115" s="114">
        <f t="shared" si="400"/>
        <v>0</v>
      </c>
      <c r="L5115" s="31">
        <f t="shared" si="401"/>
        <v>0</v>
      </c>
      <c r="M5115" s="1">
        <f t="shared" si="402"/>
        <v>0</v>
      </c>
      <c r="N5115" s="1">
        <f t="shared" si="403"/>
        <v>6</v>
      </c>
    </row>
    <row r="5116" spans="1:14" ht="16.5" hidden="1" thickBot="1" x14ac:dyDescent="0.3">
      <c r="A5116" s="26">
        <v>939010</v>
      </c>
      <c r="B5116" s="42">
        <v>939010</v>
      </c>
      <c r="C5116" s="43" t="s">
        <v>1087</v>
      </c>
      <c r="D5116" s="99">
        <f>IF(ISERROR(VLOOKUP(A5116,'CGN-2015-001'!A5115:I10262,4,0)),0,VLOOKUP(A5116,'CGN-2015-001'!A5115:I10262,4,0))</f>
        <v>0</v>
      </c>
      <c r="E5116" s="45">
        <f>IF(ISERROR(VLOOKUP(A5116,[3]Hoja1!$A$1:$F$369,4,0)),0,VLOOKUP(A5116,[3]Hoja1!$A$1:$F$369,4,0))</f>
        <v>0</v>
      </c>
      <c r="F5116" s="45">
        <f>IF(ISERROR(VLOOKUP(A5116,[3]Hoja1!$A$1:$F$369,5,0)),0,VLOOKUP(A5116,[3]Hoja1!$A$1:$F$369,5,0))</f>
        <v>0</v>
      </c>
      <c r="G5116" s="102">
        <f>IF(ISERROR(VLOOKUP(A5116,'CGN-2015-001'!A5115:I10262,7,0)),0,VLOOKUP(A5116,'CGN-2015-001'!A5115:I10262,7,0))</f>
        <v>0</v>
      </c>
      <c r="H5116" s="44"/>
      <c r="I5116" s="46"/>
      <c r="J5116" s="113">
        <f t="shared" si="399"/>
        <v>0</v>
      </c>
      <c r="K5116" s="114">
        <f t="shared" si="400"/>
        <v>0</v>
      </c>
      <c r="L5116" s="31">
        <f t="shared" si="401"/>
        <v>0</v>
      </c>
      <c r="M5116" s="1">
        <f t="shared" si="402"/>
        <v>0</v>
      </c>
      <c r="N5116" s="1">
        <f t="shared" si="403"/>
        <v>6</v>
      </c>
    </row>
    <row r="5117" spans="1:14" ht="16.5" hidden="1" thickBot="1" x14ac:dyDescent="0.3">
      <c r="A5117" s="26">
        <v>939011</v>
      </c>
      <c r="B5117" s="42">
        <v>939011</v>
      </c>
      <c r="C5117" s="43" t="s">
        <v>2242</v>
      </c>
      <c r="D5117" s="99">
        <f>IF(ISERROR(VLOOKUP(A5117,'CGN-2015-001'!A5116:I10263,4,0)),0,VLOOKUP(A5117,'CGN-2015-001'!A5116:I10263,4,0))</f>
        <v>0</v>
      </c>
      <c r="E5117" s="45">
        <f>IF(ISERROR(VLOOKUP(A5117,[3]Hoja1!$A$1:$F$369,4,0)),0,VLOOKUP(A5117,[3]Hoja1!$A$1:$F$369,4,0))</f>
        <v>0</v>
      </c>
      <c r="F5117" s="45">
        <f>IF(ISERROR(VLOOKUP(A5117,[3]Hoja1!$A$1:$F$369,5,0)),0,VLOOKUP(A5117,[3]Hoja1!$A$1:$F$369,5,0))</f>
        <v>0</v>
      </c>
      <c r="G5117" s="102">
        <f>IF(ISERROR(VLOOKUP(A5117,'CGN-2015-001'!A5116:I10263,7,0)),0,VLOOKUP(A5117,'CGN-2015-001'!A5116:I10263,7,0))</f>
        <v>0</v>
      </c>
      <c r="H5117" s="44"/>
      <c r="I5117" s="46"/>
      <c r="J5117" s="113">
        <f t="shared" si="399"/>
        <v>0</v>
      </c>
      <c r="K5117" s="114">
        <f t="shared" si="400"/>
        <v>0</v>
      </c>
      <c r="L5117" s="31">
        <f t="shared" si="401"/>
        <v>0</v>
      </c>
      <c r="M5117" s="1">
        <f t="shared" si="402"/>
        <v>0</v>
      </c>
      <c r="N5117" s="1">
        <f t="shared" si="403"/>
        <v>6</v>
      </c>
    </row>
    <row r="5118" spans="1:14" ht="16.5" hidden="1" customHeight="1" thickBot="1" x14ac:dyDescent="0.3">
      <c r="A5118" s="26">
        <v>939012</v>
      </c>
      <c r="B5118" s="42">
        <v>939012</v>
      </c>
      <c r="C5118" s="43" t="s">
        <v>2243</v>
      </c>
      <c r="D5118" s="99">
        <f>IF(ISERROR(VLOOKUP(A5118,'CGN-2015-001'!A5117:I10264,4,0)),0,VLOOKUP(A5118,'CGN-2015-001'!A5117:I10264,4,0))</f>
        <v>0</v>
      </c>
      <c r="E5118" s="45">
        <f>IF(ISERROR(VLOOKUP(A5118,[3]Hoja1!$A$1:$F$369,4,0)),0,VLOOKUP(A5118,[3]Hoja1!$A$1:$F$369,4,0))</f>
        <v>0</v>
      </c>
      <c r="F5118" s="45">
        <f>IF(ISERROR(VLOOKUP(A5118,[3]Hoja1!$A$1:$F$369,5,0)),0,VLOOKUP(A5118,[3]Hoja1!$A$1:$F$369,5,0))</f>
        <v>0</v>
      </c>
      <c r="G5118" s="102">
        <f>IF(ISERROR(VLOOKUP(A5118,'CGN-2015-001'!A5117:I10264,7,0)),0,VLOOKUP(A5118,'CGN-2015-001'!A5117:I10264,7,0))</f>
        <v>0</v>
      </c>
      <c r="H5118" s="44"/>
      <c r="I5118" s="46"/>
      <c r="J5118" s="113">
        <f t="shared" si="399"/>
        <v>0</v>
      </c>
      <c r="K5118" s="114">
        <f t="shared" si="400"/>
        <v>0</v>
      </c>
      <c r="L5118" s="31">
        <f t="shared" si="401"/>
        <v>0</v>
      </c>
      <c r="M5118" s="1">
        <f t="shared" si="402"/>
        <v>0</v>
      </c>
      <c r="N5118" s="1">
        <f t="shared" si="403"/>
        <v>6</v>
      </c>
    </row>
    <row r="5119" spans="1:14" ht="16.5" hidden="1" thickBot="1" x14ac:dyDescent="0.3">
      <c r="A5119" s="26">
        <v>939013</v>
      </c>
      <c r="B5119" s="42">
        <v>939013</v>
      </c>
      <c r="C5119" s="43" t="s">
        <v>2244</v>
      </c>
      <c r="D5119" s="99">
        <f>IF(ISERROR(VLOOKUP(A5119,'CGN-2015-001'!A5118:I10265,4,0)),0,VLOOKUP(A5119,'CGN-2015-001'!A5118:I10265,4,0))</f>
        <v>0</v>
      </c>
      <c r="E5119" s="45">
        <f>IF(ISERROR(VLOOKUP(A5119,[3]Hoja1!$A$1:$F$369,4,0)),0,VLOOKUP(A5119,[3]Hoja1!$A$1:$F$369,4,0))</f>
        <v>0</v>
      </c>
      <c r="F5119" s="45">
        <f>IF(ISERROR(VLOOKUP(A5119,[3]Hoja1!$A$1:$F$369,5,0)),0,VLOOKUP(A5119,[3]Hoja1!$A$1:$F$369,5,0))</f>
        <v>0</v>
      </c>
      <c r="G5119" s="102">
        <f>IF(ISERROR(VLOOKUP(A5119,'CGN-2015-001'!A5118:I10265,7,0)),0,VLOOKUP(A5119,'CGN-2015-001'!A5118:I10265,7,0))</f>
        <v>0</v>
      </c>
      <c r="H5119" s="44"/>
      <c r="I5119" s="46"/>
      <c r="J5119" s="113">
        <f t="shared" si="399"/>
        <v>0</v>
      </c>
      <c r="K5119" s="114">
        <f t="shared" si="400"/>
        <v>0</v>
      </c>
      <c r="L5119" s="31">
        <f t="shared" si="401"/>
        <v>0</v>
      </c>
      <c r="M5119" s="1">
        <f t="shared" si="402"/>
        <v>0</v>
      </c>
      <c r="N5119" s="1">
        <f t="shared" si="403"/>
        <v>6</v>
      </c>
    </row>
    <row r="5120" spans="1:14" ht="16.5" hidden="1" thickBot="1" x14ac:dyDescent="0.3">
      <c r="A5120" s="26">
        <v>939014</v>
      </c>
      <c r="B5120" s="42">
        <v>939014</v>
      </c>
      <c r="C5120" s="43" t="s">
        <v>2245</v>
      </c>
      <c r="D5120" s="99">
        <f>IF(ISERROR(VLOOKUP(A5120,'CGN-2015-001'!A5119:I10266,4,0)),0,VLOOKUP(A5120,'CGN-2015-001'!A5119:I10266,4,0))</f>
        <v>0</v>
      </c>
      <c r="E5120" s="45">
        <f>IF(ISERROR(VLOOKUP(A5120,[3]Hoja1!$A$1:$F$369,4,0)),0,VLOOKUP(A5120,[3]Hoja1!$A$1:$F$369,4,0))</f>
        <v>0</v>
      </c>
      <c r="F5120" s="45">
        <f>IF(ISERROR(VLOOKUP(A5120,[3]Hoja1!$A$1:$F$369,5,0)),0,VLOOKUP(A5120,[3]Hoja1!$A$1:$F$369,5,0))</f>
        <v>0</v>
      </c>
      <c r="G5120" s="102">
        <f>IF(ISERROR(VLOOKUP(A5120,'CGN-2015-001'!A5119:I10266,7,0)),0,VLOOKUP(A5120,'CGN-2015-001'!A5119:I10266,7,0))</f>
        <v>0</v>
      </c>
      <c r="H5120" s="44"/>
      <c r="I5120" s="46"/>
      <c r="J5120" s="113">
        <f t="shared" si="399"/>
        <v>0</v>
      </c>
      <c r="K5120" s="114">
        <f t="shared" si="400"/>
        <v>0</v>
      </c>
      <c r="L5120" s="31">
        <f t="shared" si="401"/>
        <v>0</v>
      </c>
      <c r="M5120" s="1">
        <f t="shared" si="402"/>
        <v>0</v>
      </c>
      <c r="N5120" s="1">
        <f t="shared" si="403"/>
        <v>6</v>
      </c>
    </row>
    <row r="5121" spans="1:14" ht="16.5" hidden="1" thickBot="1" x14ac:dyDescent="0.3">
      <c r="A5121" s="26">
        <v>939015</v>
      </c>
      <c r="B5121" s="42">
        <v>939015</v>
      </c>
      <c r="C5121" s="43" t="s">
        <v>218</v>
      </c>
      <c r="D5121" s="99">
        <f>IF(ISERROR(VLOOKUP(A5121,'CGN-2015-001'!A5120:I10267,4,0)),0,VLOOKUP(A5121,'CGN-2015-001'!A5120:I10267,4,0))</f>
        <v>0</v>
      </c>
      <c r="E5121" s="45">
        <f>IF(ISERROR(VLOOKUP(A5121,[3]Hoja1!$A$1:$F$369,4,0)),0,VLOOKUP(A5121,[3]Hoja1!$A$1:$F$369,4,0))</f>
        <v>0</v>
      </c>
      <c r="F5121" s="45">
        <f>IF(ISERROR(VLOOKUP(A5121,[3]Hoja1!$A$1:$F$369,5,0)),0,VLOOKUP(A5121,[3]Hoja1!$A$1:$F$369,5,0))</f>
        <v>0</v>
      </c>
      <c r="G5121" s="102">
        <f>IF(ISERROR(VLOOKUP(A5121,'CGN-2015-001'!A5120:I10267,7,0)),0,VLOOKUP(A5121,'CGN-2015-001'!A5120:I10267,7,0))</f>
        <v>0</v>
      </c>
      <c r="H5121" s="44"/>
      <c r="I5121" s="46"/>
      <c r="J5121" s="113">
        <f t="shared" si="399"/>
        <v>0</v>
      </c>
      <c r="K5121" s="114">
        <f t="shared" si="400"/>
        <v>0</v>
      </c>
      <c r="L5121" s="31">
        <f t="shared" si="401"/>
        <v>0</v>
      </c>
      <c r="M5121" s="1">
        <f t="shared" si="402"/>
        <v>0</v>
      </c>
      <c r="N5121" s="1">
        <f t="shared" si="403"/>
        <v>6</v>
      </c>
    </row>
    <row r="5122" spans="1:14" ht="16.5" hidden="1" thickBot="1" x14ac:dyDescent="0.3">
      <c r="A5122" s="26">
        <v>939016</v>
      </c>
      <c r="B5122" s="42">
        <v>939016</v>
      </c>
      <c r="C5122" s="43" t="s">
        <v>2246</v>
      </c>
      <c r="D5122" s="99">
        <f>IF(ISERROR(VLOOKUP(A5122,'CGN-2015-001'!A5121:I10268,4,0)),0,VLOOKUP(A5122,'CGN-2015-001'!A5121:I10268,4,0))</f>
        <v>0</v>
      </c>
      <c r="E5122" s="45">
        <f>IF(ISERROR(VLOOKUP(A5122,[3]Hoja1!$A$1:$F$369,4,0)),0,VLOOKUP(A5122,[3]Hoja1!$A$1:$F$369,4,0))</f>
        <v>0</v>
      </c>
      <c r="F5122" s="45">
        <f>IF(ISERROR(VLOOKUP(A5122,[3]Hoja1!$A$1:$F$369,5,0)),0,VLOOKUP(A5122,[3]Hoja1!$A$1:$F$369,5,0))</f>
        <v>0</v>
      </c>
      <c r="G5122" s="102">
        <f>IF(ISERROR(VLOOKUP(A5122,'CGN-2015-001'!A5121:I10268,7,0)),0,VLOOKUP(A5122,'CGN-2015-001'!A5121:I10268,7,0))</f>
        <v>0</v>
      </c>
      <c r="H5122" s="44"/>
      <c r="I5122" s="46"/>
      <c r="J5122" s="113">
        <f t="shared" si="399"/>
        <v>0</v>
      </c>
      <c r="K5122" s="114">
        <f t="shared" si="400"/>
        <v>0</v>
      </c>
      <c r="L5122" s="31">
        <f t="shared" si="401"/>
        <v>0</v>
      </c>
      <c r="M5122" s="1">
        <f t="shared" si="402"/>
        <v>0</v>
      </c>
      <c r="N5122" s="1">
        <f t="shared" si="403"/>
        <v>6</v>
      </c>
    </row>
    <row r="5123" spans="1:14" ht="16.5" hidden="1" thickBot="1" x14ac:dyDescent="0.3">
      <c r="A5123" s="26">
        <v>939017</v>
      </c>
      <c r="B5123" s="42">
        <v>939017</v>
      </c>
      <c r="C5123" s="43" t="s">
        <v>2247</v>
      </c>
      <c r="D5123" s="99">
        <f>IF(ISERROR(VLOOKUP(A5123,'CGN-2015-001'!A5122:I10269,4,0)),0,VLOOKUP(A5123,'CGN-2015-001'!A5122:I10269,4,0))</f>
        <v>0</v>
      </c>
      <c r="E5123" s="45">
        <f>IF(ISERROR(VLOOKUP(A5123,[3]Hoja1!$A$1:$F$369,4,0)),0,VLOOKUP(A5123,[3]Hoja1!$A$1:$F$369,4,0))</f>
        <v>0</v>
      </c>
      <c r="F5123" s="45">
        <f>IF(ISERROR(VLOOKUP(A5123,[3]Hoja1!$A$1:$F$369,5,0)),0,VLOOKUP(A5123,[3]Hoja1!$A$1:$F$369,5,0))</f>
        <v>0</v>
      </c>
      <c r="G5123" s="102">
        <f>IF(ISERROR(VLOOKUP(A5123,'CGN-2015-001'!A5122:I10269,7,0)),0,VLOOKUP(A5123,'CGN-2015-001'!A5122:I10269,7,0))</f>
        <v>0</v>
      </c>
      <c r="H5123" s="44"/>
      <c r="I5123" s="46"/>
      <c r="J5123" s="113">
        <f t="shared" si="399"/>
        <v>0</v>
      </c>
      <c r="K5123" s="114">
        <f t="shared" si="400"/>
        <v>0</v>
      </c>
      <c r="L5123" s="31">
        <f t="shared" si="401"/>
        <v>0</v>
      </c>
      <c r="M5123" s="1">
        <f t="shared" si="402"/>
        <v>0</v>
      </c>
      <c r="N5123" s="1">
        <f t="shared" si="403"/>
        <v>6</v>
      </c>
    </row>
    <row r="5124" spans="1:14" ht="16.5" hidden="1" customHeight="1" thickBot="1" x14ac:dyDescent="0.3">
      <c r="A5124" s="26">
        <v>939019</v>
      </c>
      <c r="B5124" s="42">
        <v>939019</v>
      </c>
      <c r="C5124" s="43" t="s">
        <v>2248</v>
      </c>
      <c r="D5124" s="99">
        <f>IF(ISERROR(VLOOKUP(A5124,'CGN-2015-001'!A5123:I10270,4,0)),0,VLOOKUP(A5124,'CGN-2015-001'!A5123:I10270,4,0))</f>
        <v>0</v>
      </c>
      <c r="E5124" s="45">
        <f>IF(ISERROR(VLOOKUP(A5124,[3]Hoja1!$A$1:$F$369,4,0)),0,VLOOKUP(A5124,[3]Hoja1!$A$1:$F$369,4,0))</f>
        <v>0</v>
      </c>
      <c r="F5124" s="45">
        <f>IF(ISERROR(VLOOKUP(A5124,[3]Hoja1!$A$1:$F$369,5,0)),0,VLOOKUP(A5124,[3]Hoja1!$A$1:$F$369,5,0))</f>
        <v>0</v>
      </c>
      <c r="G5124" s="102">
        <f>IF(ISERROR(VLOOKUP(A5124,'CGN-2015-001'!A5123:I10270,7,0)),0,VLOOKUP(A5124,'CGN-2015-001'!A5123:I10270,7,0))</f>
        <v>0</v>
      </c>
      <c r="H5124" s="44"/>
      <c r="I5124" s="46"/>
      <c r="J5124" s="113">
        <f t="shared" si="399"/>
        <v>0</v>
      </c>
      <c r="K5124" s="114">
        <f t="shared" si="400"/>
        <v>0</v>
      </c>
      <c r="L5124" s="31">
        <f t="shared" si="401"/>
        <v>0</v>
      </c>
      <c r="M5124" s="1">
        <f t="shared" si="402"/>
        <v>0</v>
      </c>
      <c r="N5124" s="1">
        <f t="shared" si="403"/>
        <v>6</v>
      </c>
    </row>
    <row r="5125" spans="1:14" ht="16.5" hidden="1" thickBot="1" x14ac:dyDescent="0.3">
      <c r="A5125" s="26">
        <v>939020</v>
      </c>
      <c r="B5125" s="42">
        <v>939020</v>
      </c>
      <c r="C5125" s="43" t="s">
        <v>2249</v>
      </c>
      <c r="D5125" s="99">
        <f>IF(ISERROR(VLOOKUP(A5125,'CGN-2015-001'!A5124:I10271,4,0)),0,VLOOKUP(A5125,'CGN-2015-001'!A5124:I10271,4,0))</f>
        <v>0</v>
      </c>
      <c r="E5125" s="45">
        <f>IF(ISERROR(VLOOKUP(A5125,[3]Hoja1!$A$1:$F$369,4,0)),0,VLOOKUP(A5125,[3]Hoja1!$A$1:$F$369,4,0))</f>
        <v>0</v>
      </c>
      <c r="F5125" s="45">
        <f>IF(ISERROR(VLOOKUP(A5125,[3]Hoja1!$A$1:$F$369,5,0)),0,VLOOKUP(A5125,[3]Hoja1!$A$1:$F$369,5,0))</f>
        <v>0</v>
      </c>
      <c r="G5125" s="102">
        <f>IF(ISERROR(VLOOKUP(A5125,'CGN-2015-001'!A5124:I10271,7,0)),0,VLOOKUP(A5125,'CGN-2015-001'!A5124:I10271,7,0))</f>
        <v>0</v>
      </c>
      <c r="H5125" s="44"/>
      <c r="I5125" s="46"/>
      <c r="J5125" s="113">
        <f t="shared" si="399"/>
        <v>0</v>
      </c>
      <c r="K5125" s="114">
        <f t="shared" si="400"/>
        <v>0</v>
      </c>
      <c r="L5125" s="31">
        <f t="shared" si="401"/>
        <v>0</v>
      </c>
      <c r="M5125" s="1">
        <f t="shared" si="402"/>
        <v>0</v>
      </c>
      <c r="N5125" s="1">
        <f t="shared" si="403"/>
        <v>6</v>
      </c>
    </row>
    <row r="5126" spans="1:14" ht="16.5" hidden="1" thickBot="1" x14ac:dyDescent="0.3">
      <c r="A5126" s="26">
        <v>939021</v>
      </c>
      <c r="B5126" s="42">
        <v>939021</v>
      </c>
      <c r="C5126" s="43" t="s">
        <v>2250</v>
      </c>
      <c r="D5126" s="99">
        <f>IF(ISERROR(VLOOKUP(A5126,'CGN-2015-001'!A5125:I10272,4,0)),0,VLOOKUP(A5126,'CGN-2015-001'!A5125:I10272,4,0))</f>
        <v>0</v>
      </c>
      <c r="E5126" s="45">
        <f>IF(ISERROR(VLOOKUP(A5126,[3]Hoja1!$A$1:$F$369,4,0)),0,VLOOKUP(A5126,[3]Hoja1!$A$1:$F$369,4,0))</f>
        <v>0</v>
      </c>
      <c r="F5126" s="45">
        <f>IF(ISERROR(VLOOKUP(A5126,[3]Hoja1!$A$1:$F$369,5,0)),0,VLOOKUP(A5126,[3]Hoja1!$A$1:$F$369,5,0))</f>
        <v>0</v>
      </c>
      <c r="G5126" s="102">
        <f>IF(ISERROR(VLOOKUP(A5126,'CGN-2015-001'!A5125:I10272,7,0)),0,VLOOKUP(A5126,'CGN-2015-001'!A5125:I10272,7,0))</f>
        <v>0</v>
      </c>
      <c r="H5126" s="44"/>
      <c r="I5126" s="46"/>
      <c r="J5126" s="113">
        <f t="shared" si="399"/>
        <v>0</v>
      </c>
      <c r="K5126" s="114">
        <f t="shared" si="400"/>
        <v>0</v>
      </c>
      <c r="L5126" s="31">
        <f t="shared" si="401"/>
        <v>0</v>
      </c>
      <c r="M5126" s="1">
        <f t="shared" si="402"/>
        <v>0</v>
      </c>
      <c r="N5126" s="1">
        <f t="shared" si="403"/>
        <v>6</v>
      </c>
    </row>
    <row r="5127" spans="1:14" ht="16.5" hidden="1" customHeight="1" thickBot="1" x14ac:dyDescent="0.3">
      <c r="A5127" s="26">
        <v>939090</v>
      </c>
      <c r="B5127" s="120">
        <v>939090</v>
      </c>
      <c r="C5127" s="121" t="s">
        <v>2251</v>
      </c>
      <c r="D5127" s="99">
        <f>IF(ISERROR(VLOOKUP(A5127,'CGN-2015-001'!A5126:I10273,4,0)),0,VLOOKUP(A5127,'CGN-2015-001'!A5126:I10273,4,0))</f>
        <v>0</v>
      </c>
      <c r="E5127" s="45">
        <f>IF(ISERROR(VLOOKUP(A5127,[3]Hoja1!$A$1:$F$369,4,0)),0,VLOOKUP(A5127,[3]Hoja1!$A$1:$F$369,4,0))</f>
        <v>0</v>
      </c>
      <c r="F5127" s="45">
        <f>IF(ISERROR(VLOOKUP(A5127,[3]Hoja1!$A$1:$F$369,5,0)),0,VLOOKUP(A5127,[3]Hoja1!$A$1:$F$369,5,0))</f>
        <v>0</v>
      </c>
      <c r="G5127" s="102">
        <f>IF(ISERROR(VLOOKUP(A5127,'CGN-2015-001'!A5126:I10273,7,0)),0,VLOOKUP(A5127,'CGN-2015-001'!A5126:I10273,7,0))</f>
        <v>0</v>
      </c>
      <c r="H5127" s="44"/>
      <c r="I5127" s="46"/>
      <c r="J5127" s="113">
        <f t="shared" si="399"/>
        <v>0</v>
      </c>
      <c r="K5127" s="114">
        <f t="shared" si="400"/>
        <v>0</v>
      </c>
      <c r="L5127" s="31">
        <f t="shared" si="401"/>
        <v>0</v>
      </c>
      <c r="M5127" s="1">
        <f t="shared" si="402"/>
        <v>0</v>
      </c>
      <c r="N5127" s="1">
        <f t="shared" si="403"/>
        <v>6</v>
      </c>
    </row>
    <row r="5128" spans="1:14" ht="16.5" hidden="1" thickBot="1" x14ac:dyDescent="0.3">
      <c r="A5128" s="26">
        <v>99</v>
      </c>
      <c r="B5128" s="464">
        <v>990000</v>
      </c>
      <c r="C5128" s="465" t="s">
        <v>2252</v>
      </c>
      <c r="D5128" s="452">
        <f>IF(ISERROR(VLOOKUP(A5128,'CGN-2015-001'!A5127:I10274,4,0)),0,VLOOKUP(A5128,'CGN-2015-001'!A5127:I10274,4,0))</f>
        <v>-403030665461</v>
      </c>
      <c r="E5128" s="105">
        <f>IF(ISERROR(VLOOKUP(A5128,[3]Hoja1!$A$1:$F$369,4,0)),0,VLOOKUP(A5128,[3]Hoja1!$A$1:$F$369,4,0))</f>
        <v>26798520114</v>
      </c>
      <c r="F5128" s="106">
        <f>IF(ISERROR(VLOOKUP(A5128,[3]Hoja1!$A$1:$F$369,5,0)),0,VLOOKUP(A5128,[3]Hoja1!$A$1:$F$369,5,0))</f>
        <v>7610719282</v>
      </c>
      <c r="G5128" s="453">
        <f>IF(ISERROR(VLOOKUP(A5128,'CGN-2015-001'!A5127:I10274,7,0)),0,VLOOKUP(A5128,'CGN-2015-001'!A5127:I10274,7,0))</f>
        <v>-206477015386</v>
      </c>
      <c r="H5128" s="105">
        <f>+H5129+H5141</f>
        <v>0</v>
      </c>
      <c r="I5128" s="106">
        <f>+I5129+I5141</f>
        <v>-206477015386</v>
      </c>
      <c r="J5128" s="466">
        <f t="shared" si="399"/>
        <v>-196553650075</v>
      </c>
      <c r="K5128" s="467">
        <f t="shared" si="400"/>
        <v>0.95193961278232986</v>
      </c>
      <c r="L5128" s="31">
        <f t="shared" si="401"/>
        <v>0</v>
      </c>
      <c r="M5128" s="1">
        <f t="shared" si="402"/>
        <v>1</v>
      </c>
      <c r="N5128" s="1">
        <f t="shared" si="403"/>
        <v>2</v>
      </c>
    </row>
    <row r="5129" spans="1:14" ht="16.5" hidden="1" thickBot="1" x14ac:dyDescent="0.3">
      <c r="A5129" s="26">
        <v>9905</v>
      </c>
      <c r="B5129" s="37">
        <v>990500</v>
      </c>
      <c r="C5129" s="38" t="s">
        <v>2253</v>
      </c>
      <c r="D5129" s="468">
        <f>IF(ISERROR(VLOOKUP(A5129,'CGN-2015-001'!A5128:I10275,4,0)),0,VLOOKUP(A5129,'CGN-2015-001'!A5128:I10275,4,0))</f>
        <v>-402992179176</v>
      </c>
      <c r="E5129" s="109">
        <f>IF(ISERROR(VLOOKUP(A5129,[3]Hoja1!$A$1:$F$369,4,0)),0,VLOOKUP(A5129,[3]Hoja1!$A$1:$F$369,4,0))</f>
        <v>20093520114</v>
      </c>
      <c r="F5129" s="110">
        <f>IF(ISERROR(VLOOKUP(A5129,[3]Hoja1!$A$1:$F$369,5,0)),0,VLOOKUP(A5129,[3]Hoja1!$A$1:$F$369,5,0))</f>
        <v>905719282</v>
      </c>
      <c r="G5129" s="550">
        <f>IF(ISERROR(VLOOKUP(A5129,'CGN-2015-001'!A5128:I10275,7,0)),0,VLOOKUP(A5129,'CGN-2015-001'!A5128:I10275,7,0))</f>
        <v>-206438529101</v>
      </c>
      <c r="H5129" s="109">
        <v>0</v>
      </c>
      <c r="I5129" s="110">
        <f>+I5130</f>
        <v>-206438529101</v>
      </c>
      <c r="J5129" s="476">
        <f t="shared" si="399"/>
        <v>-196553650075</v>
      </c>
      <c r="K5129" s="477">
        <f t="shared" si="400"/>
        <v>0.95211708265386918</v>
      </c>
      <c r="L5129" s="31">
        <f t="shared" si="401"/>
        <v>0</v>
      </c>
      <c r="M5129" s="1">
        <f t="shared" si="402"/>
        <v>1</v>
      </c>
      <c r="N5129" s="1">
        <f t="shared" si="403"/>
        <v>4</v>
      </c>
    </row>
    <row r="5130" spans="1:14" ht="15.75" thickBot="1" x14ac:dyDescent="0.25">
      <c r="A5130" s="26">
        <v>990505</v>
      </c>
      <c r="B5130" s="568">
        <v>990505</v>
      </c>
      <c r="C5130" s="569" t="s">
        <v>2156</v>
      </c>
      <c r="D5130" s="560">
        <f>IF(ISERROR(VLOOKUP(A5130,'CGN-2015-001'!A5129:I10276,4,0)),0,VLOOKUP(A5130,'CGN-2015-001'!A5129:I10276,4,0))</f>
        <v>-402992179176</v>
      </c>
      <c r="E5130" s="561">
        <f>IF(ISERROR(VLOOKUP(A5130,[3]Hoja1!$A$1:$F$369,4,0)),0,VLOOKUP(A5130,[3]Hoja1!$A$1:$F$369,4,0))</f>
        <v>20093520114</v>
      </c>
      <c r="F5130" s="562">
        <f>IF(ISERROR(VLOOKUP(A5130,[3]Hoja1!$A$1:$F$369,5,0)),0,VLOOKUP(A5130,[3]Hoja1!$A$1:$F$369,5,0))</f>
        <v>905719282</v>
      </c>
      <c r="G5130" s="583">
        <f>IF(ISERROR(VLOOKUP(A5130,'CGN-2015-001'!A5129:I10276,7,0)),0,VLOOKUP(A5130,'CGN-2015-001'!A5129:I10276,7,0))</f>
        <v>-206438529101</v>
      </c>
      <c r="H5130" s="115">
        <v>0</v>
      </c>
      <c r="I5130" s="562">
        <f>+G5130</f>
        <v>-206438529101</v>
      </c>
      <c r="J5130" s="572">
        <f t="shared" si="399"/>
        <v>-196553650075</v>
      </c>
      <c r="K5130" s="573">
        <f t="shared" si="400"/>
        <v>0.95211708265386918</v>
      </c>
      <c r="L5130" s="31">
        <f t="shared" si="401"/>
        <v>0</v>
      </c>
      <c r="M5130" s="1">
        <f t="shared" si="402"/>
        <v>1</v>
      </c>
      <c r="N5130" s="1">
        <f t="shared" si="403"/>
        <v>6</v>
      </c>
    </row>
    <row r="5131" spans="1:14" ht="16.5" hidden="1" thickBot="1" x14ac:dyDescent="0.3">
      <c r="A5131" s="26">
        <v>990506</v>
      </c>
      <c r="B5131" s="126">
        <v>990506</v>
      </c>
      <c r="C5131" s="127" t="s">
        <v>2254</v>
      </c>
      <c r="D5131" s="99">
        <f>IF(ISERROR(VLOOKUP(A5131,'CGN-2015-001'!A5130:I10277,4,0)),0,VLOOKUP(A5131,'CGN-2015-001'!A5130:I10277,4,0))</f>
        <v>0</v>
      </c>
      <c r="E5131" s="45">
        <f>IF(ISERROR(VLOOKUP(A5131,[3]Hoja1!$A$1:$F$369,4,0)),0,VLOOKUP(A5131,[3]Hoja1!$A$1:$F$369,4,0))</f>
        <v>0</v>
      </c>
      <c r="F5131" s="45">
        <f>IF(ISERROR(VLOOKUP(A5131,[3]Hoja1!$A$1:$F$369,5,0)),0,VLOOKUP(A5131,[3]Hoja1!$A$1:$F$369,5,0))</f>
        <v>0</v>
      </c>
      <c r="G5131" s="102">
        <f>IF(ISERROR(VLOOKUP(A5131,'CGN-2015-001'!A5130:I10277,7,0)),0,VLOOKUP(A5131,'CGN-2015-001'!A5130:I10277,7,0))</f>
        <v>0</v>
      </c>
      <c r="H5131" s="44"/>
      <c r="I5131" s="46"/>
      <c r="J5131" s="113">
        <f t="shared" ref="J5131:J5157" si="404">D5131-G5131</f>
        <v>0</v>
      </c>
      <c r="K5131" s="114">
        <f t="shared" ref="K5131:K5156" si="405">IF(ISERROR(((D5131/G5131)-100%)),0,((D5131/G5131)-100%))</f>
        <v>0</v>
      </c>
      <c r="L5131" s="31">
        <f t="shared" ref="L5131:L5156" si="406">+G5131-H5131-I5131</f>
        <v>0</v>
      </c>
      <c r="M5131" s="1">
        <f t="shared" ref="M5131:M5156" si="407">IF(D5131&lt;&gt;0,1,IF(G5131&lt;&gt;0,2,IF(F5131&lt;&gt;0,3,IF(E5131&lt;&gt;0,4,0))))</f>
        <v>0</v>
      </c>
      <c r="N5131" s="1">
        <f t="shared" ref="N5131:N5156" si="408">+LEN(A5131)</f>
        <v>6</v>
      </c>
    </row>
    <row r="5132" spans="1:14" ht="16.5" hidden="1" customHeight="1" thickBot="1" x14ac:dyDescent="0.3">
      <c r="A5132" s="26">
        <v>990510</v>
      </c>
      <c r="B5132" s="42">
        <v>990510</v>
      </c>
      <c r="C5132" s="43" t="s">
        <v>1815</v>
      </c>
      <c r="D5132" s="99">
        <f>IF(ISERROR(VLOOKUP(A5132,'CGN-2015-001'!A5131:I10278,4,0)),0,VLOOKUP(A5132,'CGN-2015-001'!A5131:I10278,4,0))</f>
        <v>0</v>
      </c>
      <c r="E5132" s="45">
        <f>IF(ISERROR(VLOOKUP(A5132,[3]Hoja1!$A$1:$F$369,4,0)),0,VLOOKUP(A5132,[3]Hoja1!$A$1:$F$369,4,0))</f>
        <v>0</v>
      </c>
      <c r="F5132" s="45">
        <f>IF(ISERROR(VLOOKUP(A5132,[3]Hoja1!$A$1:$F$369,5,0)),0,VLOOKUP(A5132,[3]Hoja1!$A$1:$F$369,5,0))</f>
        <v>0</v>
      </c>
      <c r="G5132" s="102">
        <f>IF(ISERROR(VLOOKUP(A5132,'CGN-2015-001'!A5131:I10278,7,0)),0,VLOOKUP(A5132,'CGN-2015-001'!A5131:I10278,7,0))</f>
        <v>0</v>
      </c>
      <c r="H5132" s="44"/>
      <c r="I5132" s="46"/>
      <c r="J5132" s="113">
        <f t="shared" si="404"/>
        <v>0</v>
      </c>
      <c r="K5132" s="114">
        <f t="shared" si="405"/>
        <v>0</v>
      </c>
      <c r="L5132" s="31">
        <f t="shared" si="406"/>
        <v>0</v>
      </c>
      <c r="M5132" s="1">
        <f t="shared" si="407"/>
        <v>0</v>
      </c>
      <c r="N5132" s="1">
        <f t="shared" si="408"/>
        <v>6</v>
      </c>
    </row>
    <row r="5133" spans="1:14" ht="16.5" hidden="1" thickBot="1" x14ac:dyDescent="0.3">
      <c r="A5133" s="26">
        <v>990511</v>
      </c>
      <c r="B5133" s="42">
        <v>990511</v>
      </c>
      <c r="C5133" s="43" t="s">
        <v>1184</v>
      </c>
      <c r="D5133" s="99">
        <f>IF(ISERROR(VLOOKUP(A5133,'CGN-2015-001'!A5132:I10279,4,0)),0,VLOOKUP(A5133,'CGN-2015-001'!A5132:I10279,4,0))</f>
        <v>0</v>
      </c>
      <c r="E5133" s="45">
        <f>IF(ISERROR(VLOOKUP(A5133,[3]Hoja1!$A$1:$F$369,4,0)),0,VLOOKUP(A5133,[3]Hoja1!$A$1:$F$369,4,0))</f>
        <v>0</v>
      </c>
      <c r="F5133" s="45">
        <f>IF(ISERROR(VLOOKUP(A5133,[3]Hoja1!$A$1:$F$369,5,0)),0,VLOOKUP(A5133,[3]Hoja1!$A$1:$F$369,5,0))</f>
        <v>0</v>
      </c>
      <c r="G5133" s="102">
        <f>IF(ISERROR(VLOOKUP(A5133,'CGN-2015-001'!A5132:I10279,7,0)),0,VLOOKUP(A5133,'CGN-2015-001'!A5132:I10279,7,0))</f>
        <v>0</v>
      </c>
      <c r="H5133" s="44"/>
      <c r="I5133" s="46"/>
      <c r="J5133" s="113">
        <f t="shared" si="404"/>
        <v>0</v>
      </c>
      <c r="K5133" s="114">
        <f t="shared" si="405"/>
        <v>0</v>
      </c>
      <c r="L5133" s="31">
        <f t="shared" si="406"/>
        <v>0</v>
      </c>
      <c r="M5133" s="1">
        <f t="shared" si="407"/>
        <v>0</v>
      </c>
      <c r="N5133" s="1">
        <f t="shared" si="408"/>
        <v>6</v>
      </c>
    </row>
    <row r="5134" spans="1:14" ht="16.5" hidden="1" thickBot="1" x14ac:dyDescent="0.3">
      <c r="A5134" s="26">
        <v>990514</v>
      </c>
      <c r="B5134" s="42">
        <v>990514</v>
      </c>
      <c r="C5134" s="43" t="s">
        <v>2255</v>
      </c>
      <c r="D5134" s="99">
        <f>IF(ISERROR(VLOOKUP(A5134,'CGN-2015-001'!A5133:I10280,4,0)),0,VLOOKUP(A5134,'CGN-2015-001'!A5133:I10280,4,0))</f>
        <v>0</v>
      </c>
      <c r="E5134" s="45">
        <f>IF(ISERROR(VLOOKUP(A5134,[3]Hoja1!$A$1:$F$369,4,0)),0,VLOOKUP(A5134,[3]Hoja1!$A$1:$F$369,4,0))</f>
        <v>0</v>
      </c>
      <c r="F5134" s="45">
        <f>IF(ISERROR(VLOOKUP(A5134,[3]Hoja1!$A$1:$F$369,5,0)),0,VLOOKUP(A5134,[3]Hoja1!$A$1:$F$369,5,0))</f>
        <v>0</v>
      </c>
      <c r="G5134" s="102">
        <f>IF(ISERROR(VLOOKUP(A5134,'CGN-2015-001'!A5133:I10280,7,0)),0,VLOOKUP(A5134,'CGN-2015-001'!A5133:I10280,7,0))</f>
        <v>0</v>
      </c>
      <c r="H5134" s="44"/>
      <c r="I5134" s="46"/>
      <c r="J5134" s="113">
        <f t="shared" si="404"/>
        <v>0</v>
      </c>
      <c r="K5134" s="114">
        <f t="shared" si="405"/>
        <v>0</v>
      </c>
      <c r="L5134" s="31">
        <f t="shared" si="406"/>
        <v>0</v>
      </c>
      <c r="M5134" s="1">
        <f t="shared" si="407"/>
        <v>0</v>
      </c>
      <c r="N5134" s="1">
        <f t="shared" si="408"/>
        <v>6</v>
      </c>
    </row>
    <row r="5135" spans="1:14" ht="16.5" hidden="1" thickBot="1" x14ac:dyDescent="0.3">
      <c r="A5135" s="26">
        <v>990515</v>
      </c>
      <c r="B5135" s="42">
        <v>990515</v>
      </c>
      <c r="C5135" s="43" t="s">
        <v>1907</v>
      </c>
      <c r="D5135" s="99">
        <f>IF(ISERROR(VLOOKUP(A5135,'CGN-2015-001'!A5134:I10281,4,0)),0,VLOOKUP(A5135,'CGN-2015-001'!A5134:I10281,4,0))</f>
        <v>0</v>
      </c>
      <c r="E5135" s="45">
        <f>IF(ISERROR(VLOOKUP(A5135,[3]Hoja1!$A$1:$F$369,4,0)),0,VLOOKUP(A5135,[3]Hoja1!$A$1:$F$369,4,0))</f>
        <v>0</v>
      </c>
      <c r="F5135" s="45">
        <f>IF(ISERROR(VLOOKUP(A5135,[3]Hoja1!$A$1:$F$369,5,0)),0,VLOOKUP(A5135,[3]Hoja1!$A$1:$F$369,5,0))</f>
        <v>0</v>
      </c>
      <c r="G5135" s="102">
        <f>IF(ISERROR(VLOOKUP(A5135,'CGN-2015-001'!A5134:I10281,7,0)),0,VLOOKUP(A5135,'CGN-2015-001'!A5134:I10281,7,0))</f>
        <v>0</v>
      </c>
      <c r="H5135" s="44"/>
      <c r="I5135" s="46"/>
      <c r="J5135" s="113">
        <f t="shared" si="404"/>
        <v>0</v>
      </c>
      <c r="K5135" s="114">
        <f t="shared" si="405"/>
        <v>0</v>
      </c>
      <c r="L5135" s="31">
        <f t="shared" si="406"/>
        <v>0</v>
      </c>
      <c r="M5135" s="1">
        <f t="shared" si="407"/>
        <v>0</v>
      </c>
      <c r="N5135" s="1">
        <f t="shared" si="408"/>
        <v>6</v>
      </c>
    </row>
    <row r="5136" spans="1:14" ht="16.5" hidden="1" thickBot="1" x14ac:dyDescent="0.3">
      <c r="A5136" s="26">
        <v>990518</v>
      </c>
      <c r="B5136" s="42">
        <v>990518</v>
      </c>
      <c r="C5136" s="43" t="s">
        <v>2256</v>
      </c>
      <c r="D5136" s="99">
        <f>IF(ISERROR(VLOOKUP(A5136,'CGN-2015-001'!A5135:I10282,4,0)),0,VLOOKUP(A5136,'CGN-2015-001'!A5135:I10282,4,0))</f>
        <v>0</v>
      </c>
      <c r="E5136" s="45">
        <f>IF(ISERROR(VLOOKUP(A5136,[3]Hoja1!$A$1:$F$369,4,0)),0,VLOOKUP(A5136,[3]Hoja1!$A$1:$F$369,4,0))</f>
        <v>0</v>
      </c>
      <c r="F5136" s="45">
        <f>IF(ISERROR(VLOOKUP(A5136,[3]Hoja1!$A$1:$F$369,5,0)),0,VLOOKUP(A5136,[3]Hoja1!$A$1:$F$369,5,0))</f>
        <v>0</v>
      </c>
      <c r="G5136" s="102">
        <f>IF(ISERROR(VLOOKUP(A5136,'CGN-2015-001'!A5135:I10282,7,0)),0,VLOOKUP(A5136,'CGN-2015-001'!A5135:I10282,7,0))</f>
        <v>0</v>
      </c>
      <c r="H5136" s="44"/>
      <c r="I5136" s="46"/>
      <c r="J5136" s="113">
        <f t="shared" si="404"/>
        <v>0</v>
      </c>
      <c r="K5136" s="114">
        <f t="shared" si="405"/>
        <v>0</v>
      </c>
      <c r="L5136" s="31">
        <f t="shared" si="406"/>
        <v>0</v>
      </c>
      <c r="M5136" s="1">
        <f t="shared" si="407"/>
        <v>0</v>
      </c>
      <c r="N5136" s="1">
        <f t="shared" si="408"/>
        <v>6</v>
      </c>
    </row>
    <row r="5137" spans="1:14" ht="16.5" hidden="1" thickBot="1" x14ac:dyDescent="0.3">
      <c r="A5137" s="26">
        <v>990519</v>
      </c>
      <c r="B5137" s="42">
        <v>990519</v>
      </c>
      <c r="C5137" s="43" t="s">
        <v>2257</v>
      </c>
      <c r="D5137" s="99">
        <f>IF(ISERROR(VLOOKUP(A5137,'CGN-2015-001'!A5136:I10283,4,0)),0,VLOOKUP(A5137,'CGN-2015-001'!A5136:I10283,4,0))</f>
        <v>0</v>
      </c>
      <c r="E5137" s="45">
        <f>IF(ISERROR(VLOOKUP(A5137,[3]Hoja1!$A$1:$F$369,4,0)),0,VLOOKUP(A5137,[3]Hoja1!$A$1:$F$369,4,0))</f>
        <v>0</v>
      </c>
      <c r="F5137" s="45">
        <f>IF(ISERROR(VLOOKUP(A5137,[3]Hoja1!$A$1:$F$369,5,0)),0,VLOOKUP(A5137,[3]Hoja1!$A$1:$F$369,5,0))</f>
        <v>0</v>
      </c>
      <c r="G5137" s="102">
        <f>IF(ISERROR(VLOOKUP(A5137,'CGN-2015-001'!A5136:I10283,7,0)),0,VLOOKUP(A5137,'CGN-2015-001'!A5136:I10283,7,0))</f>
        <v>0</v>
      </c>
      <c r="H5137" s="44"/>
      <c r="I5137" s="46"/>
      <c r="J5137" s="113">
        <f t="shared" si="404"/>
        <v>0</v>
      </c>
      <c r="K5137" s="114">
        <f t="shared" si="405"/>
        <v>0</v>
      </c>
      <c r="L5137" s="31">
        <f t="shared" si="406"/>
        <v>0</v>
      </c>
      <c r="M5137" s="1">
        <f t="shared" si="407"/>
        <v>0</v>
      </c>
      <c r="N5137" s="1">
        <f t="shared" si="408"/>
        <v>6</v>
      </c>
    </row>
    <row r="5138" spans="1:14" ht="16.5" hidden="1" customHeight="1" thickBot="1" x14ac:dyDescent="0.3">
      <c r="A5138" s="26">
        <v>990590</v>
      </c>
      <c r="B5138" s="42">
        <v>990590</v>
      </c>
      <c r="C5138" s="43" t="s">
        <v>2258</v>
      </c>
      <c r="D5138" s="99">
        <f>IF(ISERROR(VLOOKUP(A5138,'CGN-2015-001'!A5137:I10284,4,0)),0,VLOOKUP(A5138,'CGN-2015-001'!A5137:I10284,4,0))</f>
        <v>0</v>
      </c>
      <c r="E5138" s="45">
        <f>IF(ISERROR(VLOOKUP(A5138,[3]Hoja1!$A$1:$F$369,4,0)),0,VLOOKUP(A5138,[3]Hoja1!$A$1:$F$369,4,0))</f>
        <v>0</v>
      </c>
      <c r="F5138" s="45">
        <f>IF(ISERROR(VLOOKUP(A5138,[3]Hoja1!$A$1:$F$369,5,0)),0,VLOOKUP(A5138,[3]Hoja1!$A$1:$F$369,5,0))</f>
        <v>0</v>
      </c>
      <c r="G5138" s="102">
        <f>IF(ISERROR(VLOOKUP(A5138,'CGN-2015-001'!A5137:I10284,7,0)),0,VLOOKUP(A5138,'CGN-2015-001'!A5137:I10284,7,0))</f>
        <v>0</v>
      </c>
      <c r="H5138" s="44"/>
      <c r="I5138" s="46"/>
      <c r="J5138" s="113">
        <f t="shared" si="404"/>
        <v>0</v>
      </c>
      <c r="K5138" s="114">
        <f t="shared" si="405"/>
        <v>0</v>
      </c>
      <c r="L5138" s="31">
        <f t="shared" si="406"/>
        <v>0</v>
      </c>
      <c r="M5138" s="1">
        <f t="shared" si="407"/>
        <v>0</v>
      </c>
      <c r="N5138" s="1">
        <f t="shared" si="408"/>
        <v>6</v>
      </c>
    </row>
    <row r="5139" spans="1:14" ht="16.5" hidden="1" thickBot="1" x14ac:dyDescent="0.3">
      <c r="A5139" s="26">
        <v>9910</v>
      </c>
      <c r="B5139" s="48">
        <v>991000</v>
      </c>
      <c r="C5139" s="49" t="s">
        <v>2259</v>
      </c>
      <c r="D5139" s="99">
        <f>IF(ISERROR(VLOOKUP(A5139,'CGN-2015-001'!A5138:I10285,4,0)),0,VLOOKUP(A5139,'CGN-2015-001'!A5138:I10285,4,0))</f>
        <v>0</v>
      </c>
      <c r="E5139" s="40">
        <f>IF(ISERROR(VLOOKUP(A5139,[3]Hoja1!$A$1:$F$369,4,0)),0,VLOOKUP(A5139,[3]Hoja1!$A$1:$F$369,4,0))</f>
        <v>0</v>
      </c>
      <c r="F5139" s="40">
        <f>IF(ISERROR(VLOOKUP(A5139,[3]Hoja1!$A$1:$F$369,5,0)),0,VLOOKUP(A5139,[3]Hoja1!$A$1:$F$369,5,0))</f>
        <v>0</v>
      </c>
      <c r="G5139" s="102">
        <f>IF(ISERROR(VLOOKUP(A5139,'CGN-2015-001'!A5138:I10285,7,0)),0,VLOOKUP(A5139,'CGN-2015-001'!A5138:I10285,7,0))</f>
        <v>0</v>
      </c>
      <c r="H5139" s="50"/>
      <c r="I5139" s="51"/>
      <c r="J5139" s="113">
        <f t="shared" si="404"/>
        <v>0</v>
      </c>
      <c r="K5139" s="114">
        <f t="shared" si="405"/>
        <v>0</v>
      </c>
      <c r="L5139" s="31">
        <f t="shared" si="406"/>
        <v>0</v>
      </c>
      <c r="M5139" s="1">
        <f t="shared" si="407"/>
        <v>0</v>
      </c>
      <c r="N5139" s="1">
        <f t="shared" si="408"/>
        <v>4</v>
      </c>
    </row>
    <row r="5140" spans="1:14" ht="16.5" hidden="1" customHeight="1" thickBot="1" x14ac:dyDescent="0.3">
      <c r="A5140" s="26">
        <v>991001</v>
      </c>
      <c r="B5140" s="120">
        <v>991001</v>
      </c>
      <c r="C5140" s="121" t="s">
        <v>2260</v>
      </c>
      <c r="D5140" s="99">
        <f>IF(ISERROR(VLOOKUP(A5140,'CGN-2015-001'!A5139:I10286,4,0)),0,VLOOKUP(A5140,'CGN-2015-001'!A5139:I10286,4,0))</f>
        <v>0</v>
      </c>
      <c r="E5140" s="45">
        <f>IF(ISERROR(VLOOKUP(A5140,[3]Hoja1!$A$1:$F$369,4,0)),0,VLOOKUP(A5140,[3]Hoja1!$A$1:$F$369,4,0))</f>
        <v>0</v>
      </c>
      <c r="F5140" s="45">
        <f>IF(ISERROR(VLOOKUP(A5140,[3]Hoja1!$A$1:$F$369,5,0)),0,VLOOKUP(A5140,[3]Hoja1!$A$1:$F$369,5,0))</f>
        <v>0</v>
      </c>
      <c r="G5140" s="102">
        <f>IF(ISERROR(VLOOKUP(A5140,'CGN-2015-001'!A5139:I10286,7,0)),0,VLOOKUP(A5140,'CGN-2015-001'!A5139:I10286,7,0))</f>
        <v>0</v>
      </c>
      <c r="H5140" s="44"/>
      <c r="I5140" s="46"/>
      <c r="J5140" s="113">
        <f t="shared" si="404"/>
        <v>0</v>
      </c>
      <c r="K5140" s="114">
        <f t="shared" si="405"/>
        <v>0</v>
      </c>
      <c r="L5140" s="31">
        <f t="shared" si="406"/>
        <v>0</v>
      </c>
      <c r="M5140" s="1">
        <f t="shared" si="407"/>
        <v>0</v>
      </c>
      <c r="N5140" s="1">
        <f t="shared" si="408"/>
        <v>6</v>
      </c>
    </row>
    <row r="5141" spans="1:14" ht="16.5" hidden="1" thickBot="1" x14ac:dyDescent="0.3">
      <c r="A5141" s="26">
        <v>9915</v>
      </c>
      <c r="B5141" s="122">
        <v>991500</v>
      </c>
      <c r="C5141" s="123" t="s">
        <v>2261</v>
      </c>
      <c r="D5141" s="468">
        <f>IF(ISERROR(VLOOKUP(A5141,'CGN-2015-001'!A5140:I10287,4,0)),0,VLOOKUP(A5141,'CGN-2015-001'!A5140:I10287,4,0))</f>
        <v>-38486285</v>
      </c>
      <c r="E5141" s="109">
        <f>IF(ISERROR(VLOOKUP(A5141,[3]Hoja1!$A$1:$F$369,4,0)),0,VLOOKUP(A5141,[3]Hoja1!$A$1:$F$369,4,0))</f>
        <v>6705000000</v>
      </c>
      <c r="F5141" s="110">
        <f>IF(ISERROR(VLOOKUP(A5141,[3]Hoja1!$A$1:$F$369,5,0)),0,VLOOKUP(A5141,[3]Hoja1!$A$1:$F$369,5,0))</f>
        <v>6705000000</v>
      </c>
      <c r="G5141" s="550">
        <f>IF(ISERROR(VLOOKUP(A5141,'CGN-2015-001'!A5140:I10287,7,0)),0,VLOOKUP(A5141,'CGN-2015-001'!A5140:I10287,7,0))</f>
        <v>-38486285</v>
      </c>
      <c r="H5141" s="109">
        <v>0</v>
      </c>
      <c r="I5141" s="110">
        <f>+I5142</f>
        <v>-38486285</v>
      </c>
      <c r="J5141" s="472">
        <f t="shared" si="404"/>
        <v>0</v>
      </c>
      <c r="K5141" s="473">
        <f t="shared" si="405"/>
        <v>0</v>
      </c>
      <c r="L5141" s="31">
        <f t="shared" si="406"/>
        <v>0</v>
      </c>
      <c r="M5141" s="1">
        <f t="shared" si="407"/>
        <v>1</v>
      </c>
      <c r="N5141" s="1">
        <f t="shared" si="408"/>
        <v>4</v>
      </c>
    </row>
    <row r="5142" spans="1:14" ht="15.75" thickBot="1" x14ac:dyDescent="0.25">
      <c r="A5142" s="26">
        <v>991502</v>
      </c>
      <c r="B5142" s="568">
        <v>991502</v>
      </c>
      <c r="C5142" s="569" t="s">
        <v>2262</v>
      </c>
      <c r="D5142" s="560">
        <f>IF(ISERROR(VLOOKUP(A5142,'CGN-2015-001'!A5141:I10288,4,0)),0,VLOOKUP(A5142,'CGN-2015-001'!A5141:I10288,4,0))</f>
        <v>-38486285</v>
      </c>
      <c r="E5142" s="561">
        <f>IF(ISERROR(VLOOKUP(A5142,[3]Hoja1!$A$1:$F$369,4,0)),0,VLOOKUP(A5142,[3]Hoja1!$A$1:$F$369,4,0))</f>
        <v>6705000000</v>
      </c>
      <c r="F5142" s="562">
        <f>IF(ISERROR(VLOOKUP(A5142,[3]Hoja1!$A$1:$F$369,5,0)),0,VLOOKUP(A5142,[3]Hoja1!$A$1:$F$369,5,0))</f>
        <v>6705000000</v>
      </c>
      <c r="G5142" s="583">
        <f>IF(ISERROR(VLOOKUP(A5142,'CGN-2015-001'!A5141:I10288,7,0)),0,VLOOKUP(A5142,'CGN-2015-001'!A5141:I10288,7,0))</f>
        <v>-38486285</v>
      </c>
      <c r="H5142" s="115">
        <v>0</v>
      </c>
      <c r="I5142" s="562">
        <f>+G5142</f>
        <v>-38486285</v>
      </c>
      <c r="J5142" s="572">
        <f t="shared" si="404"/>
        <v>0</v>
      </c>
      <c r="K5142" s="573">
        <f t="shared" si="405"/>
        <v>0</v>
      </c>
      <c r="L5142" s="31">
        <f t="shared" si="406"/>
        <v>0</v>
      </c>
      <c r="M5142" s="1">
        <f t="shared" si="407"/>
        <v>1</v>
      </c>
      <c r="N5142" s="1">
        <f t="shared" si="408"/>
        <v>6</v>
      </c>
    </row>
    <row r="5143" spans="1:14" ht="16.5" hidden="1" customHeight="1" thickBot="1" x14ac:dyDescent="0.3">
      <c r="A5143" s="26">
        <v>991505</v>
      </c>
      <c r="B5143" s="126">
        <v>991505</v>
      </c>
      <c r="C5143" s="127" t="s">
        <v>1907</v>
      </c>
      <c r="D5143" s="99">
        <f>IF(ISERROR(VLOOKUP(A5143,'CGN-2015-001'!A5142:I10289,4,0)),0,VLOOKUP(A5143,'CGN-2015-001'!A5142:I10289,4,0))</f>
        <v>0</v>
      </c>
      <c r="E5143" s="45">
        <f>IF(ISERROR(VLOOKUP(A5143,[3]Hoja1!$A$1:$F$369,4,0)),0,VLOOKUP(A5143,[3]Hoja1!$A$1:$F$369,4,0))</f>
        <v>0</v>
      </c>
      <c r="F5143" s="45">
        <f>IF(ISERROR(VLOOKUP(A5143,[3]Hoja1!$A$1:$F$369,5,0)),0,VLOOKUP(A5143,[3]Hoja1!$A$1:$F$369,5,0))</f>
        <v>0</v>
      </c>
      <c r="G5143" s="102">
        <f>IF(ISERROR(VLOOKUP(A5143,'CGN-2015-001'!A5142:I10289,7,0)),0,VLOOKUP(A5143,'CGN-2015-001'!A5142:I10289,7,0))</f>
        <v>0</v>
      </c>
      <c r="H5143" s="44"/>
      <c r="I5143" s="46"/>
      <c r="J5143" s="113">
        <f t="shared" si="404"/>
        <v>0</v>
      </c>
      <c r="K5143" s="114">
        <f t="shared" si="405"/>
        <v>0</v>
      </c>
      <c r="L5143" s="31">
        <f t="shared" si="406"/>
        <v>0</v>
      </c>
      <c r="M5143" s="1">
        <f t="shared" si="407"/>
        <v>0</v>
      </c>
      <c r="N5143" s="1">
        <f t="shared" si="408"/>
        <v>6</v>
      </c>
    </row>
    <row r="5144" spans="1:14" ht="15.75" hidden="1" x14ac:dyDescent="0.25">
      <c r="A5144" s="26">
        <v>991506</v>
      </c>
      <c r="B5144" s="56">
        <v>991506</v>
      </c>
      <c r="C5144" s="57" t="s">
        <v>2263</v>
      </c>
      <c r="D5144" s="99">
        <f>IF(ISERROR(VLOOKUP(A5144,'CGN-2015-001'!A5143:I10290,4,0)),0,VLOOKUP(A5144,'CGN-2015-001'!A5143:I10290,4,0))</f>
        <v>0</v>
      </c>
      <c r="E5144" s="45">
        <f>IF(ISERROR(VLOOKUP(A5144,[3]Hoja1!$A$1:$F$369,4,0)),0,VLOOKUP(A5144,[3]Hoja1!$A$1:$F$369,4,0))</f>
        <v>0</v>
      </c>
      <c r="F5144" s="45">
        <f>IF(ISERROR(VLOOKUP(A5144,[3]Hoja1!$A$1:$F$369,5,0)),0,VLOOKUP(A5144,[3]Hoja1!$A$1:$F$369,5,0))</f>
        <v>0</v>
      </c>
      <c r="G5144" s="102">
        <f>IF(ISERROR(VLOOKUP(A5144,'CGN-2015-001'!A5143:I10290,7,0)),0,VLOOKUP(A5144,'CGN-2015-001'!A5143:I10290,7,0))</f>
        <v>0</v>
      </c>
      <c r="H5144" s="44"/>
      <c r="I5144" s="46"/>
      <c r="J5144" s="113">
        <f t="shared" si="404"/>
        <v>0</v>
      </c>
      <c r="K5144" s="114">
        <f t="shared" si="405"/>
        <v>0</v>
      </c>
      <c r="L5144" s="31">
        <f t="shared" si="406"/>
        <v>0</v>
      </c>
      <c r="M5144" s="1">
        <f t="shared" si="407"/>
        <v>0</v>
      </c>
      <c r="N5144" s="1">
        <f t="shared" si="408"/>
        <v>6</v>
      </c>
    </row>
    <row r="5145" spans="1:14" ht="15.75" hidden="1" x14ac:dyDescent="0.25">
      <c r="A5145" s="26">
        <v>991507</v>
      </c>
      <c r="B5145" s="42">
        <v>991507</v>
      </c>
      <c r="C5145" s="43" t="s">
        <v>2264</v>
      </c>
      <c r="D5145" s="99">
        <f>IF(ISERROR(VLOOKUP(A5145,'CGN-2015-001'!A5144:I10291,4,0)),0,VLOOKUP(A5145,'CGN-2015-001'!A5144:I10291,4,0))</f>
        <v>0</v>
      </c>
      <c r="E5145" s="45">
        <f>IF(ISERROR(VLOOKUP(A5145,[3]Hoja1!$A$1:$F$369,4,0)),0,VLOOKUP(A5145,[3]Hoja1!$A$1:$F$369,4,0))</f>
        <v>0</v>
      </c>
      <c r="F5145" s="45">
        <f>IF(ISERROR(VLOOKUP(A5145,[3]Hoja1!$A$1:$F$369,5,0)),0,VLOOKUP(A5145,[3]Hoja1!$A$1:$F$369,5,0))</f>
        <v>0</v>
      </c>
      <c r="G5145" s="102">
        <f>IF(ISERROR(VLOOKUP(A5145,'CGN-2015-001'!A5144:I10291,7,0)),0,VLOOKUP(A5145,'CGN-2015-001'!A5144:I10291,7,0))</f>
        <v>0</v>
      </c>
      <c r="H5145" s="44"/>
      <c r="I5145" s="46"/>
      <c r="J5145" s="113">
        <f t="shared" si="404"/>
        <v>0</v>
      </c>
      <c r="K5145" s="114">
        <f t="shared" si="405"/>
        <v>0</v>
      </c>
      <c r="L5145" s="31">
        <f t="shared" si="406"/>
        <v>0</v>
      </c>
      <c r="M5145" s="1">
        <f t="shared" si="407"/>
        <v>0</v>
      </c>
      <c r="N5145" s="1">
        <f t="shared" si="408"/>
        <v>6</v>
      </c>
    </row>
    <row r="5146" spans="1:14" ht="15.75" hidden="1" x14ac:dyDescent="0.25">
      <c r="A5146" s="26">
        <v>991508</v>
      </c>
      <c r="B5146" s="42">
        <v>991508</v>
      </c>
      <c r="C5146" s="43" t="s">
        <v>2265</v>
      </c>
      <c r="D5146" s="99">
        <f>IF(ISERROR(VLOOKUP(A5146,'CGN-2015-001'!A5145:I10292,4,0)),0,VLOOKUP(A5146,'CGN-2015-001'!A5145:I10292,4,0))</f>
        <v>0</v>
      </c>
      <c r="E5146" s="45">
        <f>IF(ISERROR(VLOOKUP(A5146,[3]Hoja1!$A$1:$F$369,4,0)),0,VLOOKUP(A5146,[3]Hoja1!$A$1:$F$369,4,0))</f>
        <v>0</v>
      </c>
      <c r="F5146" s="45">
        <f>IF(ISERROR(VLOOKUP(A5146,[3]Hoja1!$A$1:$F$369,5,0)),0,VLOOKUP(A5146,[3]Hoja1!$A$1:$F$369,5,0))</f>
        <v>0</v>
      </c>
      <c r="G5146" s="102">
        <f>IF(ISERROR(VLOOKUP(A5146,'CGN-2015-001'!A5145:I10292,7,0)),0,VLOOKUP(A5146,'CGN-2015-001'!A5145:I10292,7,0))</f>
        <v>0</v>
      </c>
      <c r="H5146" s="44"/>
      <c r="I5146" s="46"/>
      <c r="J5146" s="113">
        <f t="shared" si="404"/>
        <v>0</v>
      </c>
      <c r="K5146" s="114">
        <f t="shared" si="405"/>
        <v>0</v>
      </c>
      <c r="L5146" s="31">
        <f t="shared" si="406"/>
        <v>0</v>
      </c>
      <c r="M5146" s="1">
        <f t="shared" si="407"/>
        <v>0</v>
      </c>
      <c r="N5146" s="1">
        <f t="shared" si="408"/>
        <v>6</v>
      </c>
    </row>
    <row r="5147" spans="1:14" ht="16.5" hidden="1" customHeight="1" thickBot="1" x14ac:dyDescent="0.3">
      <c r="A5147" s="26">
        <v>991509</v>
      </c>
      <c r="B5147" s="42">
        <v>991509</v>
      </c>
      <c r="C5147" s="43" t="s">
        <v>2085</v>
      </c>
      <c r="D5147" s="99">
        <f>IF(ISERROR(VLOOKUP(A5147,'CGN-2015-001'!A5146:I10293,4,0)),0,VLOOKUP(A5147,'CGN-2015-001'!A5146:I10293,4,0))</f>
        <v>0</v>
      </c>
      <c r="E5147" s="45">
        <f>IF(ISERROR(VLOOKUP(A5147,[3]Hoja1!$A$1:$F$369,4,0)),0,VLOOKUP(A5147,[3]Hoja1!$A$1:$F$369,4,0))</f>
        <v>0</v>
      </c>
      <c r="F5147" s="45">
        <f>IF(ISERROR(VLOOKUP(A5147,[3]Hoja1!$A$1:$F$369,5,0)),0,VLOOKUP(A5147,[3]Hoja1!$A$1:$F$369,5,0))</f>
        <v>0</v>
      </c>
      <c r="G5147" s="102">
        <f>IF(ISERROR(VLOOKUP(A5147,'CGN-2015-001'!A5146:I10293,7,0)),0,VLOOKUP(A5147,'CGN-2015-001'!A5146:I10293,7,0))</f>
        <v>0</v>
      </c>
      <c r="H5147" s="44"/>
      <c r="I5147" s="46"/>
      <c r="J5147" s="113">
        <f t="shared" si="404"/>
        <v>0</v>
      </c>
      <c r="K5147" s="114">
        <f t="shared" si="405"/>
        <v>0</v>
      </c>
      <c r="L5147" s="31">
        <f t="shared" si="406"/>
        <v>0</v>
      </c>
      <c r="M5147" s="1">
        <f t="shared" si="407"/>
        <v>0</v>
      </c>
      <c r="N5147" s="1">
        <f t="shared" si="408"/>
        <v>6</v>
      </c>
    </row>
    <row r="5148" spans="1:14" ht="16.5" hidden="1" customHeight="1" thickBot="1" x14ac:dyDescent="0.3">
      <c r="A5148" s="26">
        <v>991510</v>
      </c>
      <c r="B5148" s="42">
        <v>991510</v>
      </c>
      <c r="C5148" s="43" t="s">
        <v>2266</v>
      </c>
      <c r="D5148" s="99">
        <f>IF(ISERROR(VLOOKUP(A5148,'CGN-2015-001'!A5147:I10294,4,0)),0,VLOOKUP(A5148,'CGN-2015-001'!A5147:I10294,4,0))</f>
        <v>0</v>
      </c>
      <c r="E5148" s="45">
        <f>IF(ISERROR(VLOOKUP(A5148,[3]Hoja1!$A$1:$F$369,4,0)),0,VLOOKUP(A5148,[3]Hoja1!$A$1:$F$369,4,0))</f>
        <v>0</v>
      </c>
      <c r="F5148" s="45">
        <f>IF(ISERROR(VLOOKUP(A5148,[3]Hoja1!$A$1:$F$369,5,0)),0,VLOOKUP(A5148,[3]Hoja1!$A$1:$F$369,5,0))</f>
        <v>0</v>
      </c>
      <c r="G5148" s="102">
        <f>IF(ISERROR(VLOOKUP(A5148,'CGN-2015-001'!A5147:I10294,7,0)),0,VLOOKUP(A5148,'CGN-2015-001'!A5147:I10294,7,0))</f>
        <v>0</v>
      </c>
      <c r="H5148" s="44"/>
      <c r="I5148" s="46"/>
      <c r="J5148" s="113">
        <f t="shared" si="404"/>
        <v>0</v>
      </c>
      <c r="K5148" s="114">
        <f t="shared" si="405"/>
        <v>0</v>
      </c>
      <c r="L5148" s="31">
        <f t="shared" si="406"/>
        <v>0</v>
      </c>
      <c r="M5148" s="1">
        <f t="shared" si="407"/>
        <v>0</v>
      </c>
      <c r="N5148" s="1">
        <f t="shared" si="408"/>
        <v>6</v>
      </c>
    </row>
    <row r="5149" spans="1:14" ht="15.75" hidden="1" x14ac:dyDescent="0.25">
      <c r="A5149" s="26">
        <v>991522</v>
      </c>
      <c r="B5149" s="42">
        <v>991522</v>
      </c>
      <c r="C5149" s="43" t="s">
        <v>2169</v>
      </c>
      <c r="D5149" s="99">
        <f>IF(ISERROR(VLOOKUP(A5149,'CGN-2015-001'!A5148:I10295,4,0)),0,VLOOKUP(A5149,'CGN-2015-001'!A5148:I10295,4,0))</f>
        <v>0</v>
      </c>
      <c r="E5149" s="45">
        <f>IF(ISERROR(VLOOKUP(A5149,[3]Hoja1!$A$1:$F$369,4,0)),0,VLOOKUP(A5149,[3]Hoja1!$A$1:$F$369,4,0))</f>
        <v>0</v>
      </c>
      <c r="F5149" s="45">
        <f>IF(ISERROR(VLOOKUP(A5149,[3]Hoja1!$A$1:$F$369,5,0)),0,VLOOKUP(A5149,[3]Hoja1!$A$1:$F$369,5,0))</f>
        <v>0</v>
      </c>
      <c r="G5149" s="102">
        <f>IF(ISERROR(VLOOKUP(A5149,'CGN-2015-001'!A5148:I10295,7,0)),0,VLOOKUP(A5149,'CGN-2015-001'!A5148:I10295,7,0))</f>
        <v>0</v>
      </c>
      <c r="H5149" s="44"/>
      <c r="I5149" s="46"/>
      <c r="J5149" s="113">
        <f t="shared" si="404"/>
        <v>0</v>
      </c>
      <c r="K5149" s="114">
        <f t="shared" si="405"/>
        <v>0</v>
      </c>
      <c r="L5149" s="31">
        <f t="shared" si="406"/>
        <v>0</v>
      </c>
      <c r="M5149" s="1">
        <f t="shared" si="407"/>
        <v>0</v>
      </c>
      <c r="N5149" s="1">
        <f t="shared" si="408"/>
        <v>6</v>
      </c>
    </row>
    <row r="5150" spans="1:14" ht="16.5" hidden="1" customHeight="1" thickBot="1" x14ac:dyDescent="0.3">
      <c r="A5150" s="26">
        <v>991523</v>
      </c>
      <c r="B5150" s="42">
        <v>991523</v>
      </c>
      <c r="C5150" s="43" t="s">
        <v>218</v>
      </c>
      <c r="D5150" s="99">
        <f>IF(ISERROR(VLOOKUP(A5150,'CGN-2015-001'!A5149:I10296,4,0)),0,VLOOKUP(A5150,'CGN-2015-001'!A5149:I10296,4,0))</f>
        <v>0</v>
      </c>
      <c r="E5150" s="45">
        <f>IF(ISERROR(VLOOKUP(A5150,[3]Hoja1!$A$1:$F$369,4,0)),0,VLOOKUP(A5150,[3]Hoja1!$A$1:$F$369,4,0))</f>
        <v>0</v>
      </c>
      <c r="F5150" s="45">
        <f>IF(ISERROR(VLOOKUP(A5150,[3]Hoja1!$A$1:$F$369,5,0)),0,VLOOKUP(A5150,[3]Hoja1!$A$1:$F$369,5,0))</f>
        <v>0</v>
      </c>
      <c r="G5150" s="102">
        <f>IF(ISERROR(VLOOKUP(A5150,'CGN-2015-001'!A5149:I10296,7,0)),0,VLOOKUP(A5150,'CGN-2015-001'!A5149:I10296,7,0))</f>
        <v>0</v>
      </c>
      <c r="H5150" s="44"/>
      <c r="I5150" s="46"/>
      <c r="J5150" s="113">
        <f t="shared" si="404"/>
        <v>0</v>
      </c>
      <c r="K5150" s="114">
        <f t="shared" si="405"/>
        <v>0</v>
      </c>
      <c r="L5150" s="31">
        <f t="shared" si="406"/>
        <v>0</v>
      </c>
      <c r="M5150" s="1">
        <f t="shared" si="407"/>
        <v>0</v>
      </c>
      <c r="N5150" s="1">
        <f t="shared" si="408"/>
        <v>6</v>
      </c>
    </row>
    <row r="5151" spans="1:14" ht="15.75" hidden="1" x14ac:dyDescent="0.25">
      <c r="A5151" s="26">
        <v>991524</v>
      </c>
      <c r="B5151" s="42">
        <v>991524</v>
      </c>
      <c r="C5151" s="43" t="s">
        <v>2267</v>
      </c>
      <c r="D5151" s="99">
        <f>IF(ISERROR(VLOOKUP(A5151,'CGN-2015-001'!A5150:I10297,4,0)),0,VLOOKUP(A5151,'CGN-2015-001'!A5150:I10297,4,0))</f>
        <v>0</v>
      </c>
      <c r="E5151" s="45">
        <f>IF(ISERROR(VLOOKUP(A5151,[3]Hoja1!$A$1:$F$369,4,0)),0,VLOOKUP(A5151,[3]Hoja1!$A$1:$F$369,4,0))</f>
        <v>0</v>
      </c>
      <c r="F5151" s="45">
        <f>IF(ISERROR(VLOOKUP(A5151,[3]Hoja1!$A$1:$F$369,5,0)),0,VLOOKUP(A5151,[3]Hoja1!$A$1:$F$369,5,0))</f>
        <v>0</v>
      </c>
      <c r="G5151" s="102">
        <f>IF(ISERROR(VLOOKUP(A5151,'CGN-2015-001'!A5150:I10297,7,0)),0,VLOOKUP(A5151,'CGN-2015-001'!A5150:I10297,7,0))</f>
        <v>0</v>
      </c>
      <c r="H5151" s="44"/>
      <c r="I5151" s="46"/>
      <c r="J5151" s="113">
        <f t="shared" si="404"/>
        <v>0</v>
      </c>
      <c r="K5151" s="114">
        <f t="shared" si="405"/>
        <v>0</v>
      </c>
      <c r="L5151" s="31">
        <f t="shared" si="406"/>
        <v>0</v>
      </c>
      <c r="M5151" s="1">
        <f t="shared" si="407"/>
        <v>0</v>
      </c>
      <c r="N5151" s="1">
        <f t="shared" si="408"/>
        <v>6</v>
      </c>
    </row>
    <row r="5152" spans="1:14" ht="15.75" hidden="1" x14ac:dyDescent="0.25">
      <c r="A5152" s="26">
        <v>991527</v>
      </c>
      <c r="B5152" s="42">
        <v>991527</v>
      </c>
      <c r="C5152" s="43" t="s">
        <v>2268</v>
      </c>
      <c r="D5152" s="99">
        <f>IF(ISERROR(VLOOKUP(A5152,'CGN-2015-001'!A5151:I10298,4,0)),0,VLOOKUP(A5152,'CGN-2015-001'!A5151:I10298,4,0))</f>
        <v>0</v>
      </c>
      <c r="E5152" s="45">
        <f>IF(ISERROR(VLOOKUP(A5152,[3]Hoja1!$A$1:$F$369,4,0)),0,VLOOKUP(A5152,[3]Hoja1!$A$1:$F$369,4,0))</f>
        <v>0</v>
      </c>
      <c r="F5152" s="45">
        <f>IF(ISERROR(VLOOKUP(A5152,[3]Hoja1!$A$1:$F$369,5,0)),0,VLOOKUP(A5152,[3]Hoja1!$A$1:$F$369,5,0))</f>
        <v>0</v>
      </c>
      <c r="G5152" s="102">
        <f>IF(ISERROR(VLOOKUP(A5152,'CGN-2015-001'!A5151:I10298,7,0)),0,VLOOKUP(A5152,'CGN-2015-001'!A5151:I10298,7,0))</f>
        <v>0</v>
      </c>
      <c r="H5152" s="44"/>
      <c r="I5152" s="46"/>
      <c r="J5152" s="113">
        <f t="shared" si="404"/>
        <v>0</v>
      </c>
      <c r="K5152" s="114">
        <f t="shared" si="405"/>
        <v>0</v>
      </c>
      <c r="L5152" s="31">
        <f t="shared" si="406"/>
        <v>0</v>
      </c>
      <c r="M5152" s="1">
        <f t="shared" si="407"/>
        <v>0</v>
      </c>
      <c r="N5152" s="1">
        <f t="shared" si="408"/>
        <v>6</v>
      </c>
    </row>
    <row r="5153" spans="1:14" ht="16.5" hidden="1" customHeight="1" thickBot="1" x14ac:dyDescent="0.3">
      <c r="A5153" s="26">
        <v>991530</v>
      </c>
      <c r="B5153" s="42">
        <v>991530</v>
      </c>
      <c r="C5153" s="43" t="s">
        <v>2269</v>
      </c>
      <c r="D5153" s="99">
        <f>IF(ISERROR(VLOOKUP(A5153,'CGN-2015-001'!A5152:I10299,4,0)),0,VLOOKUP(A5153,'CGN-2015-001'!A5152:I10299,4,0))</f>
        <v>0</v>
      </c>
      <c r="E5153" s="45">
        <f>IF(ISERROR(VLOOKUP(A5153,[3]Hoja1!$A$1:$F$369,4,0)),0,VLOOKUP(A5153,[3]Hoja1!$A$1:$F$369,4,0))</f>
        <v>0</v>
      </c>
      <c r="F5153" s="45">
        <f>IF(ISERROR(VLOOKUP(A5153,[3]Hoja1!$A$1:$F$369,5,0)),0,VLOOKUP(A5153,[3]Hoja1!$A$1:$F$369,5,0))</f>
        <v>0</v>
      </c>
      <c r="G5153" s="102">
        <f>IF(ISERROR(VLOOKUP(A5153,'CGN-2015-001'!A5152:I10299,7,0)),0,VLOOKUP(A5153,'CGN-2015-001'!A5152:I10299,7,0))</f>
        <v>0</v>
      </c>
      <c r="H5153" s="44"/>
      <c r="I5153" s="46"/>
      <c r="J5153" s="113">
        <f t="shared" si="404"/>
        <v>0</v>
      </c>
      <c r="K5153" s="114">
        <f t="shared" si="405"/>
        <v>0</v>
      </c>
      <c r="L5153" s="31">
        <f t="shared" si="406"/>
        <v>0</v>
      </c>
      <c r="M5153" s="1">
        <f t="shared" si="407"/>
        <v>0</v>
      </c>
      <c r="N5153" s="1">
        <f t="shared" si="408"/>
        <v>6</v>
      </c>
    </row>
    <row r="5154" spans="1:14" ht="15.75" hidden="1" x14ac:dyDescent="0.25">
      <c r="A5154" s="26">
        <v>991531</v>
      </c>
      <c r="B5154" s="42">
        <v>991531</v>
      </c>
      <c r="C5154" s="43" t="s">
        <v>2178</v>
      </c>
      <c r="D5154" s="99">
        <f>IF(ISERROR(VLOOKUP(A5154,'CGN-2015-001'!A5153:I10300,4,0)),0,VLOOKUP(A5154,'CGN-2015-001'!A5153:I10300,4,0))</f>
        <v>0</v>
      </c>
      <c r="E5154" s="45">
        <f>IF(ISERROR(VLOOKUP(A5154,[3]Hoja1!$A$1:$F$369,4,0)),0,VLOOKUP(A5154,[3]Hoja1!$A$1:$F$369,4,0))</f>
        <v>0</v>
      </c>
      <c r="F5154" s="45">
        <f>IF(ISERROR(VLOOKUP(A5154,[3]Hoja1!$A$1:$F$369,5,0)),0,VLOOKUP(A5154,[3]Hoja1!$A$1:$F$369,5,0))</f>
        <v>0</v>
      </c>
      <c r="G5154" s="102">
        <f>IF(ISERROR(VLOOKUP(A5154,'CGN-2015-001'!A5153:I10300,7,0)),0,VLOOKUP(A5154,'CGN-2015-001'!A5153:I10300,7,0))</f>
        <v>0</v>
      </c>
      <c r="H5154" s="44"/>
      <c r="I5154" s="46"/>
      <c r="J5154" s="113">
        <f t="shared" si="404"/>
        <v>0</v>
      </c>
      <c r="K5154" s="114">
        <f t="shared" si="405"/>
        <v>0</v>
      </c>
      <c r="L5154" s="31">
        <f t="shared" si="406"/>
        <v>0</v>
      </c>
      <c r="M5154" s="1">
        <f t="shared" si="407"/>
        <v>0</v>
      </c>
      <c r="N5154" s="1">
        <f t="shared" si="408"/>
        <v>6</v>
      </c>
    </row>
    <row r="5155" spans="1:14" ht="15.75" hidden="1" x14ac:dyDescent="0.25">
      <c r="A5155" s="26">
        <v>991532</v>
      </c>
      <c r="B5155" s="42">
        <v>991532</v>
      </c>
      <c r="C5155" s="43" t="s">
        <v>2270</v>
      </c>
      <c r="D5155" s="99">
        <f>IF(ISERROR(VLOOKUP(A5155,'CGN-2015-001'!A5154:I10301,4,0)),0,VLOOKUP(A5155,'CGN-2015-001'!A5154:I10301,4,0))</f>
        <v>0</v>
      </c>
      <c r="E5155" s="45">
        <f>IF(ISERROR(VLOOKUP(A5155,[3]Hoja1!$A$1:$F$369,4,0)),0,VLOOKUP(A5155,[3]Hoja1!$A$1:$F$369,4,0))</f>
        <v>0</v>
      </c>
      <c r="F5155" s="45">
        <f>IF(ISERROR(VLOOKUP(A5155,[3]Hoja1!$A$1:$F$369,5,0)),0,VLOOKUP(A5155,[3]Hoja1!$A$1:$F$369,5,0))</f>
        <v>0</v>
      </c>
      <c r="G5155" s="102">
        <f>IF(ISERROR(VLOOKUP(A5155,'CGN-2015-001'!A5154:I10301,7,0)),0,VLOOKUP(A5155,'CGN-2015-001'!A5154:I10301,7,0))</f>
        <v>0</v>
      </c>
      <c r="H5155" s="44"/>
      <c r="I5155" s="46"/>
      <c r="J5155" s="113">
        <f t="shared" si="404"/>
        <v>0</v>
      </c>
      <c r="K5155" s="114">
        <f t="shared" si="405"/>
        <v>0</v>
      </c>
      <c r="L5155" s="31">
        <f t="shared" si="406"/>
        <v>0</v>
      </c>
      <c r="M5155" s="1">
        <f t="shared" si="407"/>
        <v>0</v>
      </c>
      <c r="N5155" s="1">
        <f t="shared" si="408"/>
        <v>6</v>
      </c>
    </row>
    <row r="5156" spans="1:14" ht="16.5" hidden="1" thickBot="1" x14ac:dyDescent="0.3">
      <c r="A5156" s="26">
        <v>991590</v>
      </c>
      <c r="B5156" s="120">
        <v>991590</v>
      </c>
      <c r="C5156" s="121" t="s">
        <v>2271</v>
      </c>
      <c r="D5156" s="99">
        <f>IF(ISERROR(VLOOKUP(A5156,'CGN-2015-001'!A5155:I10302,4,0)),0,VLOOKUP(A5156,'CGN-2015-001'!A5155:I10302,4,0))</f>
        <v>0</v>
      </c>
      <c r="E5156" s="45">
        <f>IF(ISERROR(VLOOKUP(A5156,[3]Hoja1!$A$1:$F$369,4,0)),0,VLOOKUP(A5156,[3]Hoja1!$A$1:$F$369,4,0))</f>
        <v>0</v>
      </c>
      <c r="F5156" s="45">
        <f>IF(ISERROR(VLOOKUP(A5156,[3]Hoja1!$A$1:$F$369,5,0)),0,VLOOKUP(A5156,[3]Hoja1!$A$1:$F$369,5,0))</f>
        <v>0</v>
      </c>
      <c r="G5156" s="102">
        <f>IF(ISERROR(VLOOKUP(A5156,'CGN-2015-001'!A5155:I10302,7,0)),0,VLOOKUP(A5156,'CGN-2015-001'!A5155:I10302,7,0))</f>
        <v>0</v>
      </c>
      <c r="H5156" s="77"/>
      <c r="I5156" s="78"/>
      <c r="J5156" s="113">
        <f t="shared" si="404"/>
        <v>0</v>
      </c>
      <c r="K5156" s="114">
        <f t="shared" si="405"/>
        <v>0</v>
      </c>
      <c r="L5156" s="31">
        <f t="shared" si="406"/>
        <v>0</v>
      </c>
      <c r="M5156" s="1">
        <f t="shared" si="407"/>
        <v>0</v>
      </c>
      <c r="N5156" s="1">
        <f t="shared" si="408"/>
        <v>6</v>
      </c>
    </row>
    <row r="5157" spans="1:14" ht="16.5" hidden="1" thickBot="1" x14ac:dyDescent="0.3">
      <c r="B5157" s="143"/>
      <c r="C5157" s="144" t="s">
        <v>2272</v>
      </c>
      <c r="D5157" s="99">
        <f>IF(ISERROR(VLOOKUP(A5157,'CGN-2015-001'!A5156:I10303,4,0)),0,VLOOKUP(A5157,'CGN-2015-001'!A5156:I10303,4,0))</f>
        <v>0</v>
      </c>
      <c r="E5157" s="145">
        <f>+E11+E1302+E1821+E2064+E2688+E3559+E3684+E4784+E4985</f>
        <v>516310340339.47998</v>
      </c>
      <c r="F5157" s="146">
        <f>+F11+F1302+F1821+F2064+F2688+F3559+F3684+F4784+F4985</f>
        <v>516310340339.47998</v>
      </c>
      <c r="G5157" s="102">
        <f>IF(ISERROR(VLOOKUP(A5157,'CGN-2015-001'!A5156:I10303,7,0)),0,VLOOKUP(A5157,'CGN-2015-001'!A5156:I10303,7,0))</f>
        <v>0</v>
      </c>
      <c r="H5157" s="145"/>
      <c r="I5157" s="146"/>
      <c r="J5157" s="116">
        <f t="shared" si="404"/>
        <v>0</v>
      </c>
      <c r="K5157" s="117"/>
      <c r="L5157" s="84"/>
    </row>
    <row r="5158" spans="1:14" x14ac:dyDescent="0.2">
      <c r="B5158" s="85"/>
      <c r="C5158" s="86"/>
      <c r="D5158" s="11"/>
      <c r="E5158" s="87"/>
      <c r="F5158" s="87"/>
      <c r="G5158" s="87"/>
      <c r="I5158" s="88"/>
    </row>
    <row r="5159" spans="1:14" x14ac:dyDescent="0.2">
      <c r="B5159" s="85"/>
      <c r="C5159" s="86"/>
      <c r="D5159" s="11"/>
      <c r="I5159" s="88"/>
    </row>
    <row r="5160" spans="1:14" x14ac:dyDescent="0.2">
      <c r="B5160" s="85"/>
      <c r="C5160" s="86"/>
      <c r="D5160" s="11"/>
      <c r="H5160" s="11">
        <f>+G11-G1302-G1821</f>
        <v>49084566605.398438</v>
      </c>
      <c r="I5160" s="88"/>
    </row>
    <row r="5161" spans="1:14" x14ac:dyDescent="0.2">
      <c r="B5161" s="85"/>
      <c r="C5161" s="86"/>
      <c r="D5161" s="11"/>
      <c r="H5161" s="11">
        <f>+G2064-G2688</f>
        <v>49084566605.409973</v>
      </c>
      <c r="I5161" s="88"/>
    </row>
    <row r="5162" spans="1:14" x14ac:dyDescent="0.2">
      <c r="B5162" s="85"/>
      <c r="C5162" s="86"/>
      <c r="D5162" s="11"/>
      <c r="H5162" s="11">
        <f>+H5160-H5161</f>
        <v>-1.153564453125E-2</v>
      </c>
      <c r="I5162" s="88"/>
    </row>
    <row r="5163" spans="1:14" x14ac:dyDescent="0.2">
      <c r="B5163" s="85"/>
      <c r="C5163" s="86"/>
      <c r="D5163" s="11"/>
      <c r="I5163" s="88"/>
    </row>
    <row r="5164" spans="1:14" x14ac:dyDescent="0.2">
      <c r="B5164" s="85"/>
      <c r="C5164" s="86"/>
      <c r="D5164" s="11"/>
      <c r="I5164" s="88"/>
    </row>
    <row r="5165" spans="1:14" x14ac:dyDescent="0.2">
      <c r="B5165" s="85"/>
      <c r="C5165" s="86"/>
      <c r="D5165" s="11"/>
      <c r="I5165" s="88"/>
    </row>
    <row r="5166" spans="1:14" x14ac:dyDescent="0.2">
      <c r="B5166" s="85"/>
      <c r="C5166" s="86"/>
      <c r="D5166" s="11"/>
      <c r="I5166" s="88"/>
    </row>
    <row r="5167" spans="1:14" x14ac:dyDescent="0.2">
      <c r="B5167" s="85"/>
      <c r="C5167" s="86"/>
      <c r="D5167" s="11"/>
      <c r="I5167" s="88"/>
    </row>
    <row r="5168" spans="1:14" x14ac:dyDescent="0.2">
      <c r="B5168" s="85"/>
      <c r="C5168" s="86"/>
      <c r="D5168" s="11"/>
      <c r="I5168" s="88"/>
    </row>
    <row r="5169" spans="2:11" ht="15.75" x14ac:dyDescent="0.2">
      <c r="B5169" s="629" t="s">
        <v>2273</v>
      </c>
      <c r="C5169" s="629"/>
      <c r="D5169" s="629"/>
      <c r="E5169" s="634" t="s">
        <v>2274</v>
      </c>
      <c r="F5169" s="634"/>
      <c r="G5169" s="630"/>
      <c r="H5169" s="630"/>
      <c r="I5169" s="630"/>
      <c r="J5169" s="147"/>
      <c r="K5169" s="147"/>
    </row>
    <row r="5170" spans="2:11" x14ac:dyDescent="0.2">
      <c r="B5170" s="631" t="s">
        <v>2275</v>
      </c>
      <c r="C5170" s="631"/>
      <c r="D5170" s="631"/>
      <c r="E5170" s="635" t="s">
        <v>2276</v>
      </c>
      <c r="F5170" s="635"/>
      <c r="G5170" s="632"/>
      <c r="H5170" s="632"/>
      <c r="I5170" s="632"/>
      <c r="J5170" s="148"/>
      <c r="K5170" s="148"/>
    </row>
    <row r="5171" spans="2:11" ht="15.75" x14ac:dyDescent="0.2">
      <c r="B5171" s="629"/>
      <c r="C5171" s="629"/>
      <c r="D5171" s="629"/>
      <c r="E5171" s="10"/>
      <c r="F5171" s="10"/>
      <c r="G5171" s="10"/>
      <c r="H5171" s="10"/>
      <c r="I5171" s="89"/>
      <c r="J5171" s="10"/>
      <c r="K5171" s="10"/>
    </row>
    <row r="5172" spans="2:11" x14ac:dyDescent="0.2">
      <c r="B5172" s="85"/>
      <c r="C5172" s="86"/>
      <c r="D5172" s="11"/>
      <c r="I5172" s="88"/>
    </row>
    <row r="5173" spans="2:11" x14ac:dyDescent="0.2">
      <c r="B5173" s="85"/>
      <c r="C5173" s="86"/>
      <c r="D5173" s="11"/>
      <c r="I5173" s="88"/>
    </row>
    <row r="5174" spans="2:11" x14ac:dyDescent="0.2">
      <c r="B5174" s="85"/>
      <c r="C5174" s="86"/>
      <c r="D5174" s="11"/>
      <c r="I5174" s="88"/>
    </row>
    <row r="5175" spans="2:11" x14ac:dyDescent="0.2">
      <c r="B5175" s="85"/>
      <c r="C5175" s="86"/>
      <c r="D5175" s="11"/>
      <c r="I5175" s="88"/>
    </row>
    <row r="5176" spans="2:11" x14ac:dyDescent="0.2">
      <c r="B5176" s="85"/>
      <c r="C5176" s="86"/>
      <c r="D5176" s="11"/>
      <c r="I5176" s="88"/>
    </row>
    <row r="5177" spans="2:11" x14ac:dyDescent="0.2">
      <c r="B5177" s="85"/>
      <c r="C5177" s="86"/>
      <c r="D5177" s="11"/>
      <c r="I5177" s="88"/>
    </row>
    <row r="5178" spans="2:11" x14ac:dyDescent="0.2">
      <c r="B5178" s="85"/>
      <c r="C5178" s="86"/>
      <c r="D5178" s="11"/>
      <c r="I5178" s="88"/>
    </row>
    <row r="5179" spans="2:11" x14ac:dyDescent="0.2">
      <c r="B5179" s="85"/>
      <c r="C5179" s="86"/>
      <c r="D5179" s="11"/>
      <c r="I5179" s="88"/>
    </row>
    <row r="5180" spans="2:11" x14ac:dyDescent="0.2">
      <c r="B5180" s="85"/>
      <c r="C5180" s="86"/>
      <c r="D5180" s="11"/>
      <c r="I5180" s="88"/>
    </row>
    <row r="5181" spans="2:11" ht="15.75" x14ac:dyDescent="0.2">
      <c r="B5181" s="633" t="s">
        <v>2277</v>
      </c>
      <c r="C5181" s="633"/>
      <c r="D5181" s="633"/>
      <c r="E5181" s="633"/>
      <c r="F5181" s="633"/>
      <c r="G5181" s="633"/>
      <c r="H5181" s="633"/>
      <c r="I5181" s="633"/>
      <c r="J5181" s="149"/>
      <c r="K5181" s="149"/>
    </row>
    <row r="5182" spans="2:11" x14ac:dyDescent="0.2">
      <c r="B5182" s="628" t="s">
        <v>2278</v>
      </c>
      <c r="C5182" s="628"/>
      <c r="D5182" s="628"/>
      <c r="E5182" s="628"/>
      <c r="F5182" s="628"/>
      <c r="G5182" s="628"/>
      <c r="H5182" s="628"/>
      <c r="I5182" s="628"/>
      <c r="J5182" s="150"/>
      <c r="K5182" s="150"/>
    </row>
    <row r="5183" spans="2:11" x14ac:dyDescent="0.2">
      <c r="B5183" s="628" t="s">
        <v>2279</v>
      </c>
      <c r="C5183" s="628"/>
      <c r="D5183" s="628"/>
      <c r="E5183" s="628"/>
      <c r="F5183" s="628"/>
      <c r="G5183" s="628"/>
      <c r="H5183" s="628"/>
      <c r="I5183" s="628"/>
      <c r="J5183" s="150"/>
      <c r="K5183" s="150"/>
    </row>
    <row r="5184" spans="2:11" ht="15.75" thickBot="1" x14ac:dyDescent="0.25">
      <c r="B5184" s="90"/>
      <c r="C5184" s="91"/>
      <c r="D5184" s="92"/>
      <c r="E5184" s="92"/>
      <c r="F5184" s="92"/>
      <c r="G5184" s="92"/>
      <c r="H5184" s="92"/>
      <c r="I5184" s="93"/>
    </row>
    <row r="5185" spans="2:4" x14ac:dyDescent="0.2">
      <c r="B5185" s="94"/>
      <c r="C5185" s="86"/>
      <c r="D5185" s="11"/>
    </row>
  </sheetData>
  <autoFilter ref="A10:N5157" xr:uid="{2812AB88-7990-4F01-8F7F-E578E1D23883}">
    <filterColumn colId="12">
      <filters>
        <filter val="1"/>
        <filter val="2"/>
        <filter val="3"/>
        <filter val="4"/>
      </filters>
    </filterColumn>
    <filterColumn colId="13">
      <filters>
        <filter val="6"/>
      </filters>
    </filterColumn>
  </autoFilter>
  <mergeCells count="8">
    <mergeCell ref="B5182:I5182"/>
    <mergeCell ref="B5183:I5183"/>
    <mergeCell ref="B5169:D5169"/>
    <mergeCell ref="E5169:I5169"/>
    <mergeCell ref="B5170:D5170"/>
    <mergeCell ref="E5170:I5170"/>
    <mergeCell ref="B5171:D5171"/>
    <mergeCell ref="B5181:I5181"/>
  </mergeCells>
  <printOptions horizontalCentered="1"/>
  <pageMargins left="0.25" right="0.25" top="0.75" bottom="0.75" header="0.3" footer="0.3"/>
  <pageSetup paperSize="5" scale="40" fitToHeight="3" orientation="portrait" r:id="rId1"/>
  <headerFooter alignWithMargins="0">
    <oddFooter>&amp;RPagina &amp;P de &amp;N</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CAC5C-5799-4983-A715-09BE84766564}">
  <sheetPr>
    <tabColor theme="4" tint="-0.249977111117893"/>
  </sheetPr>
  <dimension ref="A1:V352"/>
  <sheetViews>
    <sheetView topLeftCell="A141" zoomScale="60" zoomScaleNormal="60" workbookViewId="0"/>
  </sheetViews>
  <sheetFormatPr baseColWidth="10" defaultRowHeight="15" x14ac:dyDescent="0.25"/>
  <cols>
    <col min="2" max="2" width="41" customWidth="1"/>
    <col min="3" max="3" width="22.85546875" customWidth="1"/>
    <col min="4" max="4" width="27.5703125" customWidth="1"/>
    <col min="5" max="5" width="26.85546875" customWidth="1"/>
    <col min="6" max="6" width="22.140625" customWidth="1"/>
    <col min="7" max="7" width="3.42578125" customWidth="1"/>
    <col min="8" max="8" width="3.7109375" customWidth="1"/>
    <col min="9" max="9" width="25.5703125" customWidth="1"/>
    <col min="10" max="10" width="13.5703125" customWidth="1"/>
    <col min="11" max="11" width="32" style="505" customWidth="1"/>
    <col min="12" max="12" width="24.140625" customWidth="1"/>
    <col min="13" max="13" width="24.5703125" customWidth="1"/>
    <col min="14" max="14" width="20.7109375" bestFit="1" customWidth="1"/>
    <col min="15" max="15" width="22.28515625" customWidth="1"/>
    <col min="16" max="16" width="4.140625" customWidth="1"/>
    <col min="17" max="17" width="8.140625" customWidth="1"/>
    <col min="18" max="18" width="21.140625" customWidth="1"/>
    <col min="19" max="19" width="20.7109375" customWidth="1"/>
    <col min="20" max="20" width="17.85546875" customWidth="1"/>
    <col min="21" max="21" width="25.28515625" customWidth="1"/>
  </cols>
  <sheetData>
    <row r="1" spans="1:22" ht="15.75" thickBot="1" x14ac:dyDescent="0.3">
      <c r="A1" s="478" t="s">
        <v>2280</v>
      </c>
      <c r="B1" s="478" t="s">
        <v>2281</v>
      </c>
      <c r="C1" s="478" t="s">
        <v>2282</v>
      </c>
      <c r="D1" s="478" t="s">
        <v>2283</v>
      </c>
      <c r="E1" s="478" t="s">
        <v>2284</v>
      </c>
      <c r="F1" s="478" t="s">
        <v>2285</v>
      </c>
    </row>
    <row r="2" spans="1:22" ht="15.75" x14ac:dyDescent="0.25">
      <c r="A2" s="491">
        <v>1</v>
      </c>
      <c r="B2" s="479" t="s">
        <v>15</v>
      </c>
      <c r="C2" s="518">
        <v>10621889154427.4</v>
      </c>
      <c r="D2" s="518">
        <v>281159078241.37</v>
      </c>
      <c r="E2" s="518">
        <v>285246219125</v>
      </c>
      <c r="F2" s="519">
        <v>10617802013543.811</v>
      </c>
      <c r="I2" s="96">
        <f>+F2+F107+F171</f>
        <v>21186519460482.211</v>
      </c>
      <c r="J2" s="493"/>
      <c r="K2" s="520"/>
      <c r="L2" s="521"/>
      <c r="M2" s="521"/>
      <c r="N2" s="521"/>
      <c r="O2" s="521"/>
      <c r="P2" s="511"/>
      <c r="Q2" s="96"/>
      <c r="R2" s="96"/>
      <c r="S2" s="96"/>
      <c r="T2" s="96"/>
      <c r="U2" s="96"/>
      <c r="V2" s="96"/>
    </row>
    <row r="3" spans="1:22" ht="15" customHeight="1" x14ac:dyDescent="0.25">
      <c r="A3" s="492">
        <v>11</v>
      </c>
      <c r="B3" s="480" t="s">
        <v>16</v>
      </c>
      <c r="C3" s="481">
        <v>27914329654.66</v>
      </c>
      <c r="D3" s="481">
        <v>182618017695.14999</v>
      </c>
      <c r="E3" s="481">
        <v>170978399126.20999</v>
      </c>
      <c r="F3" s="482">
        <v>39553948223.600006</v>
      </c>
      <c r="J3" s="493"/>
      <c r="K3" s="522"/>
      <c r="L3" s="521"/>
      <c r="M3" s="521"/>
      <c r="N3" s="521"/>
      <c r="O3" s="521"/>
      <c r="P3" s="511"/>
      <c r="Q3" s="96"/>
      <c r="R3" s="96"/>
      <c r="S3" s="96"/>
      <c r="T3" s="96"/>
      <c r="U3" s="96"/>
    </row>
    <row r="4" spans="1:22" ht="15.75" x14ac:dyDescent="0.25">
      <c r="A4" s="492">
        <v>1105</v>
      </c>
      <c r="B4" s="480" t="s">
        <v>17</v>
      </c>
      <c r="C4" s="481">
        <v>20035000</v>
      </c>
      <c r="D4" s="481">
        <v>0</v>
      </c>
      <c r="E4" s="481">
        <v>0</v>
      </c>
      <c r="F4" s="482">
        <v>20035000</v>
      </c>
      <c r="J4" s="493"/>
      <c r="K4" s="522"/>
      <c r="L4" s="521"/>
      <c r="M4" s="521"/>
      <c r="N4" s="521"/>
      <c r="O4" s="521"/>
      <c r="P4" s="511"/>
      <c r="Q4" s="96"/>
      <c r="R4" s="96"/>
      <c r="S4" s="96"/>
      <c r="T4" s="96"/>
      <c r="U4" s="96"/>
    </row>
    <row r="5" spans="1:22" ht="15.75" x14ac:dyDescent="0.25">
      <c r="A5" s="492">
        <v>110502</v>
      </c>
      <c r="B5" s="480" t="s">
        <v>2286</v>
      </c>
      <c r="C5" s="481">
        <v>20035000</v>
      </c>
      <c r="D5" s="481">
        <v>0</v>
      </c>
      <c r="E5" s="481">
        <v>0</v>
      </c>
      <c r="F5" s="482">
        <v>20035000</v>
      </c>
      <c r="J5" s="493"/>
      <c r="K5" s="522"/>
      <c r="L5" s="521"/>
      <c r="M5" s="521"/>
      <c r="N5" s="521"/>
      <c r="O5" s="521"/>
      <c r="P5" s="511"/>
      <c r="Q5" s="96"/>
      <c r="R5" s="96"/>
      <c r="S5" s="96"/>
      <c r="T5" s="96"/>
      <c r="U5" s="96"/>
    </row>
    <row r="6" spans="1:22" ht="15" customHeight="1" x14ac:dyDescent="0.25">
      <c r="A6" s="492">
        <v>1110</v>
      </c>
      <c r="B6" s="480" t="s">
        <v>2496</v>
      </c>
      <c r="C6" s="481">
        <v>27894294654.66</v>
      </c>
      <c r="D6" s="481">
        <v>182618017695.14999</v>
      </c>
      <c r="E6" s="481">
        <v>170978399126.20999</v>
      </c>
      <c r="F6" s="482">
        <v>39533913223.600006</v>
      </c>
      <c r="J6" s="493"/>
      <c r="K6" s="522"/>
      <c r="L6" s="521"/>
      <c r="M6" s="521"/>
      <c r="N6" s="521"/>
      <c r="O6" s="521"/>
      <c r="P6" s="511"/>
      <c r="Q6" s="96"/>
      <c r="R6" s="96"/>
      <c r="S6" s="96"/>
      <c r="T6" s="96"/>
      <c r="U6" s="96"/>
    </row>
    <row r="7" spans="1:22" ht="15" customHeight="1" x14ac:dyDescent="0.25">
      <c r="A7" s="492">
        <v>111005</v>
      </c>
      <c r="B7" s="480" t="s">
        <v>2287</v>
      </c>
      <c r="C7" s="481">
        <v>97157268.840000004</v>
      </c>
      <c r="D7" s="481">
        <v>115144197463</v>
      </c>
      <c r="E7" s="481">
        <v>115133432320</v>
      </c>
      <c r="F7" s="482">
        <v>107922411.83999634</v>
      </c>
      <c r="J7" s="493"/>
      <c r="K7" s="522"/>
      <c r="L7" s="521"/>
      <c r="M7" s="521"/>
      <c r="N7" s="521"/>
      <c r="O7" s="521"/>
      <c r="P7" s="511"/>
      <c r="Q7" s="96"/>
      <c r="R7" s="96"/>
      <c r="S7" s="96"/>
      <c r="T7" s="96"/>
      <c r="U7" s="96"/>
    </row>
    <row r="8" spans="1:22" ht="15" customHeight="1" x14ac:dyDescent="0.25">
      <c r="A8" s="492">
        <v>111006</v>
      </c>
      <c r="B8" s="480" t="s">
        <v>2288</v>
      </c>
      <c r="C8" s="481">
        <v>27797137385.82</v>
      </c>
      <c r="D8" s="481">
        <v>67473820232.150002</v>
      </c>
      <c r="E8" s="481">
        <v>55844966806.209999</v>
      </c>
      <c r="F8" s="482">
        <v>39425990811.760002</v>
      </c>
      <c r="J8" s="493"/>
      <c r="K8" s="522"/>
      <c r="L8" s="521"/>
      <c r="M8" s="521"/>
      <c r="N8" s="521"/>
      <c r="O8" s="521"/>
      <c r="P8" s="511"/>
      <c r="Q8" s="96"/>
      <c r="R8" s="96"/>
      <c r="S8" s="96"/>
      <c r="T8" s="96"/>
      <c r="U8" s="96"/>
    </row>
    <row r="9" spans="1:22" ht="15" customHeight="1" x14ac:dyDescent="0.25">
      <c r="A9" s="492">
        <v>12</v>
      </c>
      <c r="B9" s="480" t="s">
        <v>2497</v>
      </c>
      <c r="C9" s="481">
        <v>110120413611.27</v>
      </c>
      <c r="D9" s="481">
        <v>55850993239.529999</v>
      </c>
      <c r="E9" s="481">
        <v>60814678759.900002</v>
      </c>
      <c r="F9" s="482">
        <v>105156728090.89999</v>
      </c>
      <c r="J9" s="493"/>
      <c r="K9" s="522"/>
      <c r="L9" s="521"/>
      <c r="M9" s="521"/>
      <c r="N9" s="521"/>
      <c r="O9" s="521"/>
      <c r="P9" s="511"/>
      <c r="Q9" s="96"/>
      <c r="R9" s="96"/>
      <c r="S9" s="96"/>
      <c r="T9" s="96"/>
      <c r="U9" s="96"/>
    </row>
    <row r="10" spans="1:22" ht="15" customHeight="1" x14ac:dyDescent="0.25">
      <c r="A10" s="492">
        <v>1223</v>
      </c>
      <c r="B10" s="480" t="s">
        <v>2498</v>
      </c>
      <c r="C10" s="481">
        <v>110025528656.98</v>
      </c>
      <c r="D10" s="481">
        <v>55850993239.529999</v>
      </c>
      <c r="E10" s="481">
        <v>60814678759.900002</v>
      </c>
      <c r="F10" s="482">
        <v>105061843136.61002</v>
      </c>
      <c r="J10" s="493"/>
      <c r="K10" s="522"/>
      <c r="L10" s="521"/>
      <c r="M10" s="521"/>
      <c r="N10" s="521"/>
      <c r="O10" s="521"/>
      <c r="P10" s="511"/>
      <c r="Q10" s="96"/>
      <c r="R10" s="96"/>
      <c r="S10" s="96"/>
      <c r="T10" s="96"/>
      <c r="U10" s="96"/>
    </row>
    <row r="11" spans="1:22" ht="15" customHeight="1" x14ac:dyDescent="0.25">
      <c r="A11" s="492">
        <v>122302</v>
      </c>
      <c r="B11" s="480" t="s">
        <v>2499</v>
      </c>
      <c r="C11" s="481">
        <v>110025528656.98</v>
      </c>
      <c r="D11" s="481">
        <v>55850993239.529999</v>
      </c>
      <c r="E11" s="481">
        <v>60814678759.900002</v>
      </c>
      <c r="F11" s="482">
        <v>105061843136.61002</v>
      </c>
      <c r="J11" s="493"/>
      <c r="K11" s="522"/>
      <c r="L11" s="521"/>
      <c r="M11" s="521"/>
      <c r="N11" s="521"/>
      <c r="O11" s="521"/>
      <c r="P11" s="511"/>
      <c r="Q11" s="96"/>
      <c r="R11" s="96"/>
      <c r="S11" s="96"/>
      <c r="T11" s="96"/>
      <c r="U11" s="96"/>
    </row>
    <row r="12" spans="1:22" ht="15" customHeight="1" x14ac:dyDescent="0.25">
      <c r="A12" s="492">
        <v>1224</v>
      </c>
      <c r="B12" s="480" t="s">
        <v>2500</v>
      </c>
      <c r="C12" s="481">
        <v>303759490.43000001</v>
      </c>
      <c r="D12" s="481">
        <v>0</v>
      </c>
      <c r="E12" s="481">
        <v>0</v>
      </c>
      <c r="F12" s="482">
        <v>303759490.43000001</v>
      </c>
      <c r="J12" s="493"/>
      <c r="K12" s="522"/>
      <c r="L12" s="521"/>
      <c r="M12" s="521"/>
      <c r="N12" s="521"/>
      <c r="O12" s="521"/>
      <c r="P12" s="511"/>
      <c r="Q12" s="96"/>
      <c r="R12" s="96"/>
      <c r="S12" s="96"/>
      <c r="T12" s="96"/>
      <c r="U12" s="96"/>
    </row>
    <row r="13" spans="1:22" ht="15" customHeight="1" x14ac:dyDescent="0.25">
      <c r="A13" s="492">
        <v>122415</v>
      </c>
      <c r="B13" s="480" t="s">
        <v>2289</v>
      </c>
      <c r="C13" s="481">
        <v>303759490.43000001</v>
      </c>
      <c r="D13" s="481">
        <v>0</v>
      </c>
      <c r="E13" s="481">
        <v>0</v>
      </c>
      <c r="F13" s="482">
        <v>303759490.43000001</v>
      </c>
      <c r="J13" s="493"/>
      <c r="K13" s="522"/>
      <c r="L13" s="521"/>
      <c r="M13" s="521"/>
      <c r="N13" s="521"/>
      <c r="O13" s="521"/>
      <c r="P13" s="511"/>
      <c r="Q13" s="96"/>
      <c r="R13" s="96"/>
      <c r="S13" s="96"/>
      <c r="T13" s="96"/>
      <c r="U13" s="96"/>
    </row>
    <row r="14" spans="1:22" ht="15" customHeight="1" x14ac:dyDescent="0.25">
      <c r="A14" s="492">
        <v>1280</v>
      </c>
      <c r="B14" s="480" t="s">
        <v>2501</v>
      </c>
      <c r="C14" s="481">
        <v>-208874536.13999999</v>
      </c>
      <c r="D14" s="481">
        <v>0</v>
      </c>
      <c r="E14" s="481">
        <v>0</v>
      </c>
      <c r="F14" s="482">
        <v>-208874536.13999999</v>
      </c>
      <c r="J14" s="493"/>
      <c r="K14" s="522"/>
      <c r="L14" s="521"/>
      <c r="M14" s="521"/>
      <c r="N14" s="521"/>
      <c r="O14" s="521"/>
      <c r="P14" s="511"/>
      <c r="Q14" s="96"/>
      <c r="R14" s="96"/>
      <c r="S14" s="96"/>
      <c r="T14" s="96"/>
      <c r="U14" s="96"/>
    </row>
    <row r="15" spans="1:22" ht="15" customHeight="1" x14ac:dyDescent="0.25">
      <c r="A15" s="492">
        <v>128042</v>
      </c>
      <c r="B15" s="480" t="s">
        <v>2500</v>
      </c>
      <c r="C15" s="481">
        <v>-208874536.13999999</v>
      </c>
      <c r="D15" s="481">
        <v>0</v>
      </c>
      <c r="E15" s="481">
        <v>0</v>
      </c>
      <c r="F15" s="482">
        <v>-208874536.13999999</v>
      </c>
      <c r="J15" s="493"/>
      <c r="K15" s="522"/>
      <c r="L15" s="521"/>
      <c r="M15" s="521"/>
      <c r="N15" s="521"/>
      <c r="O15" s="521"/>
      <c r="P15" s="511"/>
      <c r="Q15" s="96"/>
      <c r="R15" s="96"/>
      <c r="S15" s="96"/>
      <c r="T15" s="96"/>
      <c r="U15" s="96"/>
    </row>
    <row r="16" spans="1:22" ht="15" customHeight="1" x14ac:dyDescent="0.25">
      <c r="A16" s="492">
        <v>13</v>
      </c>
      <c r="B16" s="480" t="s">
        <v>136</v>
      </c>
      <c r="C16" s="481">
        <v>3693475429.46</v>
      </c>
      <c r="D16" s="481">
        <v>7130085604.9200001</v>
      </c>
      <c r="E16" s="481">
        <v>6848415772</v>
      </c>
      <c r="F16" s="482">
        <v>3975145262.3800001</v>
      </c>
      <c r="J16" s="493"/>
      <c r="K16" s="522"/>
      <c r="L16" s="521"/>
      <c r="M16" s="521"/>
      <c r="N16" s="521"/>
      <c r="O16" s="521"/>
      <c r="P16" s="511"/>
      <c r="Q16" s="96"/>
      <c r="R16" s="96"/>
      <c r="S16" s="96"/>
      <c r="T16" s="96"/>
      <c r="U16" s="96"/>
    </row>
    <row r="17" spans="1:21" ht="15" customHeight="1" x14ac:dyDescent="0.25">
      <c r="A17" s="492">
        <v>1311</v>
      </c>
      <c r="B17" s="480" t="s">
        <v>2502</v>
      </c>
      <c r="C17" s="481">
        <v>2277052895</v>
      </c>
      <c r="D17" s="481">
        <v>692819525.94000006</v>
      </c>
      <c r="E17" s="481">
        <v>683001099</v>
      </c>
      <c r="F17" s="482">
        <v>2286871321.9400001</v>
      </c>
      <c r="J17" s="493"/>
      <c r="K17" s="522"/>
      <c r="L17" s="521"/>
      <c r="M17" s="521"/>
      <c r="N17" s="521"/>
      <c r="O17" s="521"/>
      <c r="P17" s="511"/>
      <c r="Q17" s="96"/>
      <c r="R17" s="96"/>
      <c r="S17" s="96"/>
      <c r="T17" s="96"/>
      <c r="U17" s="96"/>
    </row>
    <row r="18" spans="1:21" ht="15.75" x14ac:dyDescent="0.25">
      <c r="A18" s="492">
        <v>131103</v>
      </c>
      <c r="B18" s="480" t="s">
        <v>2290</v>
      </c>
      <c r="C18" s="481">
        <v>153721954</v>
      </c>
      <c r="D18" s="481">
        <v>0</v>
      </c>
      <c r="E18" s="481">
        <v>1648803</v>
      </c>
      <c r="F18" s="482">
        <v>152073151</v>
      </c>
      <c r="J18" s="493"/>
      <c r="K18" s="522"/>
      <c r="L18" s="521"/>
      <c r="M18" s="521"/>
      <c r="N18" s="521"/>
      <c r="O18" s="521"/>
      <c r="P18" s="511"/>
      <c r="Q18" s="96"/>
      <c r="R18" s="96"/>
      <c r="S18" s="96"/>
      <c r="T18" s="96"/>
      <c r="U18" s="96"/>
    </row>
    <row r="19" spans="1:21" ht="15" customHeight="1" x14ac:dyDescent="0.25">
      <c r="A19" s="492">
        <v>131190</v>
      </c>
      <c r="B19" s="480" t="s">
        <v>2503</v>
      </c>
      <c r="C19" s="481">
        <v>2123330941</v>
      </c>
      <c r="D19" s="481">
        <v>692819525.94000006</v>
      </c>
      <c r="E19" s="481">
        <v>681352296</v>
      </c>
      <c r="F19" s="482">
        <v>2134798170.9400001</v>
      </c>
      <c r="J19" s="493"/>
      <c r="K19" s="522"/>
      <c r="L19" s="521"/>
      <c r="M19" s="521"/>
      <c r="N19" s="521"/>
      <c r="O19" s="521"/>
      <c r="P19" s="511"/>
      <c r="Q19" s="96"/>
      <c r="R19" s="96"/>
      <c r="S19" s="96"/>
      <c r="T19" s="96"/>
      <c r="U19" s="96"/>
    </row>
    <row r="20" spans="1:21" ht="15" customHeight="1" x14ac:dyDescent="0.25">
      <c r="A20" s="492">
        <v>1317</v>
      </c>
      <c r="B20" s="480" t="s">
        <v>251</v>
      </c>
      <c r="C20" s="481">
        <v>0</v>
      </c>
      <c r="D20" s="481">
        <v>1025225339.98</v>
      </c>
      <c r="E20" s="481">
        <v>774005119</v>
      </c>
      <c r="F20" s="482">
        <v>251220220.98000002</v>
      </c>
      <c r="J20" s="493"/>
      <c r="K20" s="522"/>
      <c r="L20" s="521"/>
      <c r="M20" s="521"/>
      <c r="N20" s="521"/>
      <c r="O20" s="521"/>
      <c r="P20" s="511"/>
      <c r="Q20" s="96"/>
      <c r="R20" s="96"/>
      <c r="S20" s="96"/>
      <c r="T20" s="96"/>
      <c r="U20" s="96"/>
    </row>
    <row r="21" spans="1:21" ht="15" customHeight="1" x14ac:dyDescent="0.25">
      <c r="A21" s="492">
        <v>131790</v>
      </c>
      <c r="B21" s="480" t="s">
        <v>1550</v>
      </c>
      <c r="C21" s="481">
        <v>0</v>
      </c>
      <c r="D21" s="481">
        <v>1025225339.98</v>
      </c>
      <c r="E21" s="481">
        <v>774005119</v>
      </c>
      <c r="F21" s="482">
        <v>251220220.98000002</v>
      </c>
      <c r="J21" s="493"/>
      <c r="K21" s="522"/>
      <c r="L21" s="521"/>
      <c r="M21" s="521"/>
      <c r="N21" s="521"/>
      <c r="O21" s="521"/>
      <c r="P21" s="511"/>
      <c r="Q21" s="96"/>
      <c r="R21" s="96"/>
      <c r="S21" s="96"/>
      <c r="T21" s="96"/>
      <c r="U21" s="96"/>
    </row>
    <row r="22" spans="1:21" ht="15" customHeight="1" x14ac:dyDescent="0.25">
      <c r="A22" s="492">
        <v>1337</v>
      </c>
      <c r="B22" s="480" t="s">
        <v>377</v>
      </c>
      <c r="C22" s="481">
        <v>2312643004</v>
      </c>
      <c r="D22" s="481">
        <v>0</v>
      </c>
      <c r="E22" s="481">
        <v>0</v>
      </c>
      <c r="F22" s="482">
        <v>2312643004</v>
      </c>
      <c r="J22" s="493"/>
      <c r="K22" s="522"/>
      <c r="L22" s="521"/>
      <c r="M22" s="521"/>
      <c r="N22" s="521"/>
      <c r="O22" s="521"/>
      <c r="P22" s="511"/>
      <c r="Q22" s="96"/>
      <c r="R22" s="96"/>
      <c r="S22" s="96"/>
      <c r="T22" s="96"/>
      <c r="U22" s="96"/>
    </row>
    <row r="23" spans="1:21" ht="15" customHeight="1" x14ac:dyDescent="0.25">
      <c r="A23" s="492">
        <v>133712</v>
      </c>
      <c r="B23" s="480" t="s">
        <v>1579</v>
      </c>
      <c r="C23" s="481">
        <v>2312643004</v>
      </c>
      <c r="D23" s="481">
        <v>0</v>
      </c>
      <c r="E23" s="481">
        <v>0</v>
      </c>
      <c r="F23" s="482">
        <v>2312643004</v>
      </c>
      <c r="J23" s="493"/>
      <c r="K23" s="522"/>
      <c r="L23" s="521"/>
      <c r="M23" s="521"/>
      <c r="N23" s="521"/>
      <c r="O23" s="521"/>
      <c r="P23" s="511"/>
      <c r="Q23" s="96"/>
      <c r="R23" s="96"/>
      <c r="S23" s="96"/>
      <c r="T23" s="96"/>
      <c r="U23" s="96"/>
    </row>
    <row r="24" spans="1:21" ht="15" customHeight="1" x14ac:dyDescent="0.25">
      <c r="A24" s="492">
        <v>1384</v>
      </c>
      <c r="B24" s="480" t="s">
        <v>389</v>
      </c>
      <c r="C24" s="481">
        <v>77601010</v>
      </c>
      <c r="D24" s="481">
        <v>5412040739</v>
      </c>
      <c r="E24" s="481">
        <v>5391409554</v>
      </c>
      <c r="F24" s="482">
        <v>98232195</v>
      </c>
      <c r="J24" s="493"/>
      <c r="K24" s="522"/>
      <c r="L24" s="521"/>
      <c r="M24" s="521"/>
      <c r="N24" s="521"/>
      <c r="O24" s="521"/>
      <c r="P24" s="511"/>
      <c r="Q24" s="96"/>
      <c r="R24" s="96"/>
      <c r="S24" s="96"/>
      <c r="T24" s="96"/>
      <c r="U24" s="96"/>
    </row>
    <row r="25" spans="1:21" ht="15" customHeight="1" x14ac:dyDescent="0.25">
      <c r="A25" s="492">
        <v>138426</v>
      </c>
      <c r="B25" s="480" t="s">
        <v>2292</v>
      </c>
      <c r="C25" s="481">
        <v>77601010</v>
      </c>
      <c r="D25" s="481">
        <v>47608054</v>
      </c>
      <c r="E25" s="481">
        <v>26998669</v>
      </c>
      <c r="F25" s="482">
        <v>98210395</v>
      </c>
      <c r="J25" s="493"/>
      <c r="K25" s="522"/>
      <c r="L25" s="521"/>
      <c r="M25" s="521"/>
      <c r="N25" s="521"/>
      <c r="O25" s="521"/>
      <c r="P25" s="511"/>
      <c r="Q25" s="96"/>
      <c r="R25" s="96"/>
      <c r="S25" s="96"/>
      <c r="T25" s="96"/>
      <c r="U25" s="96"/>
    </row>
    <row r="26" spans="1:21" ht="15" customHeight="1" x14ac:dyDescent="0.25">
      <c r="A26" s="492">
        <v>138490</v>
      </c>
      <c r="B26" s="480" t="s">
        <v>389</v>
      </c>
      <c r="C26" s="481">
        <v>0</v>
      </c>
      <c r="D26" s="481">
        <v>5364432685</v>
      </c>
      <c r="E26" s="481">
        <v>5364410885</v>
      </c>
      <c r="F26" s="482">
        <v>21800</v>
      </c>
      <c r="J26" s="493"/>
      <c r="K26" s="522"/>
      <c r="L26" s="521"/>
      <c r="M26" s="521"/>
      <c r="N26" s="521"/>
      <c r="O26" s="521"/>
      <c r="P26" s="511"/>
      <c r="Q26" s="96"/>
      <c r="R26" s="96"/>
      <c r="S26" s="96"/>
      <c r="T26" s="96"/>
      <c r="U26" s="96"/>
    </row>
    <row r="27" spans="1:21" ht="15" customHeight="1" x14ac:dyDescent="0.25">
      <c r="A27" s="492">
        <v>1385</v>
      </c>
      <c r="B27" s="480" t="s">
        <v>2504</v>
      </c>
      <c r="C27" s="481">
        <v>226901078.46000001</v>
      </c>
      <c r="D27" s="481">
        <v>0</v>
      </c>
      <c r="E27" s="481">
        <v>0</v>
      </c>
      <c r="F27" s="482">
        <v>226901078.46000001</v>
      </c>
      <c r="J27" s="493"/>
      <c r="K27" s="522"/>
      <c r="L27" s="521"/>
      <c r="M27" s="521"/>
      <c r="N27" s="521"/>
      <c r="O27" s="521"/>
      <c r="P27" s="511"/>
      <c r="Q27" s="96"/>
      <c r="R27" s="96"/>
      <c r="S27" s="96"/>
      <c r="T27" s="96"/>
      <c r="U27" s="96"/>
    </row>
    <row r="28" spans="1:21" ht="15" customHeight="1" x14ac:dyDescent="0.25">
      <c r="A28" s="492">
        <v>138502</v>
      </c>
      <c r="B28" s="480" t="s">
        <v>2291</v>
      </c>
      <c r="C28" s="481">
        <v>175079348</v>
      </c>
      <c r="D28" s="481">
        <v>0</v>
      </c>
      <c r="E28" s="481">
        <v>0</v>
      </c>
      <c r="F28" s="482">
        <v>175079348</v>
      </c>
      <c r="J28" s="493"/>
      <c r="K28" s="522"/>
      <c r="L28" s="521"/>
      <c r="M28" s="521"/>
      <c r="N28" s="521"/>
      <c r="O28" s="521"/>
      <c r="P28" s="511"/>
      <c r="Q28" s="96"/>
      <c r="R28" s="96"/>
      <c r="S28" s="96"/>
      <c r="T28" s="96"/>
      <c r="U28" s="96"/>
    </row>
    <row r="29" spans="1:21" ht="15" customHeight="1" x14ac:dyDescent="0.25">
      <c r="A29" s="492">
        <v>138590</v>
      </c>
      <c r="B29" s="480" t="s">
        <v>2505</v>
      </c>
      <c r="C29" s="481">
        <v>51821730.460000001</v>
      </c>
      <c r="D29" s="481">
        <v>0</v>
      </c>
      <c r="E29" s="481">
        <v>0</v>
      </c>
      <c r="F29" s="482">
        <v>51821730.460000001</v>
      </c>
      <c r="J29" s="493"/>
      <c r="K29" s="522"/>
      <c r="L29" s="521"/>
      <c r="M29" s="521"/>
      <c r="N29" s="521"/>
      <c r="O29" s="521"/>
      <c r="P29" s="511"/>
      <c r="Q29" s="96"/>
      <c r="R29" s="96"/>
      <c r="S29" s="96"/>
      <c r="T29" s="96"/>
      <c r="U29" s="96"/>
    </row>
    <row r="30" spans="1:21" ht="15" customHeight="1" x14ac:dyDescent="0.25">
      <c r="A30" s="492">
        <v>1386</v>
      </c>
      <c r="B30" s="480" t="s">
        <v>2506</v>
      </c>
      <c r="C30" s="481">
        <v>-1200722558</v>
      </c>
      <c r="D30" s="481">
        <v>0</v>
      </c>
      <c r="E30" s="481">
        <v>0</v>
      </c>
      <c r="F30" s="482">
        <v>-1200722558</v>
      </c>
      <c r="J30" s="493"/>
      <c r="K30" s="522"/>
      <c r="L30" s="521"/>
      <c r="M30" s="521"/>
      <c r="N30" s="521"/>
      <c r="O30" s="521"/>
      <c r="P30" s="511"/>
      <c r="Q30" s="96"/>
      <c r="R30" s="96"/>
      <c r="S30" s="96"/>
      <c r="T30" s="96"/>
      <c r="U30" s="96"/>
    </row>
    <row r="31" spans="1:21" ht="15" customHeight="1" x14ac:dyDescent="0.25">
      <c r="A31" s="492">
        <v>138602</v>
      </c>
      <c r="B31" s="480" t="s">
        <v>2291</v>
      </c>
      <c r="C31" s="481">
        <v>-85463364</v>
      </c>
      <c r="D31" s="481">
        <v>0</v>
      </c>
      <c r="E31" s="481">
        <v>0</v>
      </c>
      <c r="F31" s="482">
        <v>-85463364</v>
      </c>
      <c r="J31" s="493"/>
      <c r="K31" s="522"/>
      <c r="L31" s="521"/>
      <c r="M31" s="521"/>
      <c r="N31" s="521"/>
      <c r="O31" s="521"/>
      <c r="P31" s="511"/>
      <c r="Q31" s="96"/>
      <c r="R31" s="96"/>
      <c r="S31" s="96"/>
      <c r="T31" s="96"/>
      <c r="U31" s="96"/>
    </row>
    <row r="32" spans="1:21" ht="15" customHeight="1" x14ac:dyDescent="0.25">
      <c r="A32" s="492">
        <v>138614</v>
      </c>
      <c r="B32" s="480" t="s">
        <v>2507</v>
      </c>
      <c r="C32" s="481">
        <v>-1089876617</v>
      </c>
      <c r="D32" s="481">
        <v>0</v>
      </c>
      <c r="E32" s="481">
        <v>0</v>
      </c>
      <c r="F32" s="482">
        <v>-1089876617</v>
      </c>
      <c r="J32" s="493"/>
      <c r="K32" s="522"/>
      <c r="L32" s="521"/>
      <c r="M32" s="521"/>
      <c r="N32" s="521"/>
      <c r="O32" s="521"/>
      <c r="P32" s="511"/>
      <c r="Q32" s="96"/>
      <c r="R32" s="96"/>
      <c r="S32" s="96"/>
      <c r="T32" s="96"/>
      <c r="U32" s="96"/>
    </row>
    <row r="33" spans="1:21" ht="15" customHeight="1" x14ac:dyDescent="0.25">
      <c r="A33" s="492">
        <v>138690</v>
      </c>
      <c r="B33" s="480" t="s">
        <v>389</v>
      </c>
      <c r="C33" s="481">
        <v>-25382577</v>
      </c>
      <c r="D33" s="481">
        <v>0</v>
      </c>
      <c r="E33" s="481">
        <v>0</v>
      </c>
      <c r="F33" s="482">
        <v>-25382577</v>
      </c>
      <c r="J33" s="493"/>
      <c r="K33" s="522"/>
      <c r="L33" s="521"/>
      <c r="M33" s="521"/>
      <c r="N33" s="521"/>
      <c r="O33" s="521"/>
      <c r="P33" s="511"/>
      <c r="Q33" s="96"/>
      <c r="R33" s="96"/>
      <c r="S33" s="96"/>
      <c r="T33" s="96"/>
      <c r="U33" s="96"/>
    </row>
    <row r="34" spans="1:21" ht="15" customHeight="1" x14ac:dyDescent="0.25">
      <c r="A34" s="492">
        <v>14</v>
      </c>
      <c r="B34" s="480" t="s">
        <v>445</v>
      </c>
      <c r="C34" s="481">
        <v>1191477422.9400001</v>
      </c>
      <c r="D34" s="481">
        <v>233879095</v>
      </c>
      <c r="E34" s="481">
        <v>212612963.5</v>
      </c>
      <c r="F34" s="482">
        <v>1212743554.4400001</v>
      </c>
      <c r="J34" s="493"/>
      <c r="K34" s="522"/>
      <c r="L34" s="521"/>
      <c r="M34" s="521"/>
      <c r="N34" s="521"/>
      <c r="O34" s="521"/>
      <c r="P34" s="511"/>
      <c r="Q34" s="96"/>
      <c r="R34" s="96"/>
      <c r="S34" s="96"/>
      <c r="T34" s="96"/>
      <c r="U34" s="96"/>
    </row>
    <row r="35" spans="1:21" ht="15" customHeight="1" x14ac:dyDescent="0.25">
      <c r="A35" s="492">
        <v>1415</v>
      </c>
      <c r="B35" s="480" t="s">
        <v>448</v>
      </c>
      <c r="C35" s="481">
        <v>1176529906.3599999</v>
      </c>
      <c r="D35" s="481">
        <v>233879095</v>
      </c>
      <c r="E35" s="481">
        <v>212612963.5</v>
      </c>
      <c r="F35" s="482">
        <v>1197796037.8599999</v>
      </c>
      <c r="J35" s="493"/>
      <c r="K35" s="522"/>
      <c r="L35" s="521"/>
      <c r="M35" s="521"/>
      <c r="N35" s="521"/>
      <c r="O35" s="521"/>
      <c r="P35" s="511"/>
      <c r="Q35" s="96"/>
      <c r="R35" s="96"/>
      <c r="S35" s="96"/>
      <c r="T35" s="96"/>
      <c r="U35" s="96"/>
    </row>
    <row r="36" spans="1:21" ht="15" customHeight="1" x14ac:dyDescent="0.25">
      <c r="A36" s="492">
        <v>141520</v>
      </c>
      <c r="B36" s="480" t="s">
        <v>2293</v>
      </c>
      <c r="C36" s="481">
        <v>1176529906.3599999</v>
      </c>
      <c r="D36" s="481">
        <v>233879095</v>
      </c>
      <c r="E36" s="481">
        <v>212612963.5</v>
      </c>
      <c r="F36" s="482">
        <v>1197796037.8599999</v>
      </c>
      <c r="J36" s="493"/>
      <c r="K36" s="522"/>
      <c r="L36" s="521"/>
      <c r="M36" s="521"/>
      <c r="N36" s="521"/>
      <c r="O36" s="521"/>
      <c r="P36" s="511"/>
      <c r="Q36" s="96"/>
      <c r="R36" s="96"/>
      <c r="S36" s="96"/>
      <c r="T36" s="96"/>
      <c r="U36" s="96"/>
    </row>
    <row r="37" spans="1:21" ht="15" customHeight="1" x14ac:dyDescent="0.25">
      <c r="A37" s="492">
        <v>1477</v>
      </c>
      <c r="B37" s="480" t="s">
        <v>2508</v>
      </c>
      <c r="C37" s="481">
        <v>28687324.579999998</v>
      </c>
      <c r="D37" s="481">
        <v>0</v>
      </c>
      <c r="E37" s="481">
        <v>0</v>
      </c>
      <c r="F37" s="482">
        <v>28687324.579999998</v>
      </c>
      <c r="J37" s="493"/>
      <c r="K37" s="522"/>
      <c r="L37" s="521"/>
      <c r="M37" s="521"/>
      <c r="N37" s="521"/>
      <c r="O37" s="521"/>
      <c r="P37" s="511"/>
      <c r="Q37" s="96"/>
      <c r="R37" s="96"/>
      <c r="S37" s="96"/>
      <c r="T37" s="96"/>
      <c r="U37" s="96"/>
    </row>
    <row r="38" spans="1:21" ht="15" customHeight="1" x14ac:dyDescent="0.25">
      <c r="A38" s="492">
        <v>147701</v>
      </c>
      <c r="B38" s="480" t="s">
        <v>2294</v>
      </c>
      <c r="C38" s="481">
        <v>28687324.579999998</v>
      </c>
      <c r="D38" s="481">
        <v>0</v>
      </c>
      <c r="E38" s="481">
        <v>0</v>
      </c>
      <c r="F38" s="482">
        <v>28687324.579999998</v>
      </c>
      <c r="J38" s="493"/>
      <c r="K38" s="522"/>
      <c r="L38" s="521"/>
      <c r="M38" s="521"/>
      <c r="N38" s="521"/>
      <c r="O38" s="521"/>
      <c r="P38" s="511"/>
      <c r="Q38" s="96"/>
      <c r="R38" s="96"/>
      <c r="S38" s="96"/>
      <c r="T38" s="96"/>
      <c r="U38" s="96"/>
    </row>
    <row r="39" spans="1:21" ht="15" customHeight="1" x14ac:dyDescent="0.25">
      <c r="A39" s="492">
        <v>1480</v>
      </c>
      <c r="B39" s="480" t="s">
        <v>2509</v>
      </c>
      <c r="C39" s="481">
        <v>-13739808</v>
      </c>
      <c r="D39" s="481">
        <v>0</v>
      </c>
      <c r="E39" s="481">
        <v>0</v>
      </c>
      <c r="F39" s="482">
        <v>-13739808</v>
      </c>
      <c r="J39" s="493"/>
      <c r="K39" s="522"/>
      <c r="L39" s="521"/>
      <c r="M39" s="521"/>
      <c r="N39" s="521"/>
      <c r="O39" s="521"/>
      <c r="P39" s="511"/>
      <c r="Q39" s="96"/>
      <c r="R39" s="96"/>
      <c r="S39" s="96"/>
      <c r="T39" s="96"/>
      <c r="U39" s="96"/>
    </row>
    <row r="40" spans="1:21" ht="15" customHeight="1" x14ac:dyDescent="0.25">
      <c r="A40" s="492">
        <v>148003</v>
      </c>
      <c r="B40" s="480" t="s">
        <v>2294</v>
      </c>
      <c r="C40" s="481">
        <v>-13739808</v>
      </c>
      <c r="D40" s="481">
        <v>0</v>
      </c>
      <c r="E40" s="481">
        <v>0</v>
      </c>
      <c r="F40" s="482">
        <v>-13739808</v>
      </c>
      <c r="J40" s="493"/>
      <c r="K40" s="522"/>
      <c r="L40" s="521"/>
      <c r="M40" s="521"/>
      <c r="N40" s="521"/>
      <c r="O40" s="521"/>
      <c r="P40" s="511"/>
      <c r="Q40" s="96"/>
      <c r="R40" s="96"/>
      <c r="S40" s="96"/>
      <c r="T40" s="96"/>
      <c r="U40" s="96"/>
    </row>
    <row r="41" spans="1:21" ht="15" customHeight="1" x14ac:dyDescent="0.25">
      <c r="A41" s="514">
        <v>16</v>
      </c>
      <c r="B41" s="515" t="s">
        <v>567</v>
      </c>
      <c r="C41" s="516">
        <v>34854438351.800003</v>
      </c>
      <c r="D41" s="481">
        <v>3081628706.77</v>
      </c>
      <c r="E41" s="516">
        <v>2991365686.48</v>
      </c>
      <c r="F41" s="482">
        <v>34944701372.089996</v>
      </c>
      <c r="J41" s="493"/>
      <c r="K41" s="522"/>
      <c r="L41" s="521"/>
      <c r="M41" s="521"/>
      <c r="N41" s="521"/>
      <c r="O41" s="521"/>
      <c r="P41" s="511"/>
      <c r="Q41" s="96"/>
      <c r="R41" s="96"/>
      <c r="S41" s="96"/>
      <c r="T41" s="96"/>
      <c r="U41" s="96"/>
    </row>
    <row r="42" spans="1:21" ht="15.75" x14ac:dyDescent="0.25">
      <c r="A42" s="492">
        <v>1605</v>
      </c>
      <c r="B42" s="480" t="s">
        <v>568</v>
      </c>
      <c r="C42" s="481">
        <v>6913901829.6199999</v>
      </c>
      <c r="D42" s="481">
        <v>0</v>
      </c>
      <c r="E42" s="481">
        <v>0</v>
      </c>
      <c r="F42" s="482">
        <v>6913901829.6199999</v>
      </c>
      <c r="J42" s="493"/>
      <c r="K42" s="522"/>
      <c r="L42" s="521"/>
      <c r="M42" s="521"/>
      <c r="N42" s="521"/>
      <c r="O42" s="521"/>
      <c r="P42" s="511"/>
      <c r="Q42" s="96"/>
      <c r="R42" s="96"/>
      <c r="S42" s="96"/>
      <c r="T42" s="96"/>
      <c r="U42" s="96"/>
    </row>
    <row r="43" spans="1:21" ht="15.75" x14ac:dyDescent="0.25">
      <c r="A43" s="492">
        <v>160501</v>
      </c>
      <c r="B43" s="480" t="s">
        <v>2295</v>
      </c>
      <c r="C43" s="481">
        <v>6913901829.6199999</v>
      </c>
      <c r="D43" s="481">
        <v>0</v>
      </c>
      <c r="E43" s="481">
        <v>0</v>
      </c>
      <c r="F43" s="482">
        <v>6913901829.6199999</v>
      </c>
      <c r="J43" s="493"/>
      <c r="K43" s="522"/>
      <c r="L43" s="521"/>
      <c r="M43" s="521"/>
      <c r="N43" s="521"/>
      <c r="O43" s="521"/>
      <c r="P43" s="511"/>
      <c r="Q43" s="96"/>
      <c r="R43" s="96"/>
      <c r="S43" s="96"/>
      <c r="T43" s="96"/>
      <c r="U43" s="96"/>
    </row>
    <row r="44" spans="1:21" ht="15" customHeight="1" x14ac:dyDescent="0.25">
      <c r="A44" s="492">
        <v>1635</v>
      </c>
      <c r="B44" s="480" t="s">
        <v>603</v>
      </c>
      <c r="C44" s="481">
        <v>798563045.54999995</v>
      </c>
      <c r="D44" s="481">
        <v>862796154.09000003</v>
      </c>
      <c r="E44" s="481">
        <v>1178727835.3199999</v>
      </c>
      <c r="F44" s="482">
        <v>482631364.31999993</v>
      </c>
      <c r="J44" s="493"/>
      <c r="K44" s="522"/>
      <c r="L44" s="521"/>
      <c r="M44" s="521"/>
      <c r="N44" s="521"/>
      <c r="O44" s="521"/>
      <c r="P44" s="511"/>
      <c r="Q44" s="96"/>
      <c r="R44" s="96"/>
      <c r="S44" s="96"/>
      <c r="T44" s="96"/>
      <c r="U44" s="96"/>
    </row>
    <row r="45" spans="1:21" ht="15" customHeight="1" x14ac:dyDescent="0.25">
      <c r="A45" s="492">
        <v>163501</v>
      </c>
      <c r="B45" s="480" t="s">
        <v>669</v>
      </c>
      <c r="C45" s="481">
        <v>702553312.88</v>
      </c>
      <c r="D45" s="481">
        <v>862796154.09000003</v>
      </c>
      <c r="E45" s="481">
        <v>1170883355.3199999</v>
      </c>
      <c r="F45" s="482">
        <v>394466111.6500001</v>
      </c>
      <c r="J45" s="493"/>
      <c r="K45" s="522"/>
      <c r="L45" s="521"/>
      <c r="M45" s="521"/>
      <c r="N45" s="521"/>
      <c r="O45" s="521"/>
      <c r="P45" s="511"/>
      <c r="Q45" s="96"/>
      <c r="R45" s="96"/>
      <c r="S45" s="96"/>
      <c r="T45" s="96"/>
      <c r="U45" s="96"/>
    </row>
    <row r="46" spans="1:21" ht="15" customHeight="1" x14ac:dyDescent="0.25">
      <c r="A46" s="492">
        <v>163503</v>
      </c>
      <c r="B46" s="480" t="s">
        <v>2297</v>
      </c>
      <c r="C46" s="481">
        <v>84616086</v>
      </c>
      <c r="D46" s="481">
        <v>0</v>
      </c>
      <c r="E46" s="481">
        <v>0</v>
      </c>
      <c r="F46" s="482">
        <v>84616086</v>
      </c>
      <c r="J46" s="493"/>
      <c r="K46" s="522"/>
      <c r="L46" s="521"/>
      <c r="M46" s="521"/>
      <c r="N46" s="521"/>
      <c r="O46" s="521"/>
      <c r="P46" s="511"/>
      <c r="Q46" s="96"/>
      <c r="R46" s="96"/>
      <c r="S46" s="96"/>
      <c r="T46" s="96"/>
      <c r="U46" s="96"/>
    </row>
    <row r="47" spans="1:21" ht="15" customHeight="1" x14ac:dyDescent="0.25">
      <c r="A47" s="492">
        <v>163504</v>
      </c>
      <c r="B47" s="480" t="s">
        <v>2510</v>
      </c>
      <c r="C47" s="481">
        <v>11393646.67</v>
      </c>
      <c r="D47" s="481">
        <v>0</v>
      </c>
      <c r="E47" s="481">
        <v>7844480</v>
      </c>
      <c r="F47" s="482">
        <v>3549166.67</v>
      </c>
      <c r="J47" s="493"/>
      <c r="K47" s="522"/>
      <c r="L47" s="521"/>
      <c r="M47" s="521"/>
      <c r="N47" s="521"/>
      <c r="O47" s="521"/>
      <c r="P47" s="511"/>
      <c r="Q47" s="96"/>
      <c r="R47" s="96"/>
      <c r="S47" s="96"/>
      <c r="T47" s="96"/>
      <c r="U47" s="96"/>
    </row>
    <row r="48" spans="1:21" ht="15" customHeight="1" x14ac:dyDescent="0.25">
      <c r="A48" s="492">
        <v>1637</v>
      </c>
      <c r="B48" s="480" t="s">
        <v>2511</v>
      </c>
      <c r="C48" s="481">
        <v>138337014.09999999</v>
      </c>
      <c r="D48" s="481">
        <v>228046563</v>
      </c>
      <c r="E48" s="481">
        <v>273011066.11000001</v>
      </c>
      <c r="F48" s="482">
        <v>93372510.99000001</v>
      </c>
      <c r="J48" s="493"/>
      <c r="K48" s="522"/>
      <c r="L48" s="521"/>
      <c r="M48" s="521"/>
      <c r="N48" s="521"/>
      <c r="O48" s="521"/>
      <c r="P48" s="511"/>
      <c r="Q48" s="96"/>
      <c r="R48" s="96"/>
      <c r="S48" s="96"/>
      <c r="T48" s="96"/>
      <c r="U48" s="96"/>
    </row>
    <row r="49" spans="1:21" ht="15" customHeight="1" x14ac:dyDescent="0.25">
      <c r="A49" s="492">
        <v>163707</v>
      </c>
      <c r="B49" s="480" t="s">
        <v>669</v>
      </c>
      <c r="C49" s="481">
        <v>0</v>
      </c>
      <c r="D49" s="481">
        <v>223013634</v>
      </c>
      <c r="E49" s="481">
        <v>223013634</v>
      </c>
      <c r="F49" s="482">
        <v>0</v>
      </c>
      <c r="J49" s="493"/>
      <c r="K49" s="522"/>
      <c r="L49" s="521"/>
      <c r="M49" s="521"/>
      <c r="N49" s="521"/>
      <c r="O49" s="521"/>
      <c r="P49" s="511"/>
      <c r="Q49" s="96"/>
      <c r="R49" s="96"/>
      <c r="S49" s="96"/>
      <c r="T49" s="96"/>
      <c r="U49" s="96"/>
    </row>
    <row r="50" spans="1:21" ht="15" customHeight="1" x14ac:dyDescent="0.25">
      <c r="A50" s="492">
        <v>163709</v>
      </c>
      <c r="B50" s="480" t="s">
        <v>700</v>
      </c>
      <c r="C50" s="481">
        <v>2221730</v>
      </c>
      <c r="D50" s="481">
        <v>0</v>
      </c>
      <c r="E50" s="481">
        <v>0</v>
      </c>
      <c r="F50" s="482">
        <v>2221730</v>
      </c>
      <c r="J50" s="493"/>
      <c r="K50" s="522"/>
      <c r="L50" s="521"/>
      <c r="M50" s="521"/>
      <c r="N50" s="521"/>
      <c r="O50" s="521"/>
      <c r="P50" s="511"/>
      <c r="Q50" s="96"/>
      <c r="R50" s="96"/>
      <c r="S50" s="96"/>
      <c r="T50" s="96"/>
      <c r="U50" s="96"/>
    </row>
    <row r="51" spans="1:21" ht="15" customHeight="1" x14ac:dyDescent="0.25">
      <c r="A51" s="492">
        <v>163710</v>
      </c>
      <c r="B51" s="480" t="s">
        <v>2512</v>
      </c>
      <c r="C51" s="481">
        <v>136115284.09999999</v>
      </c>
      <c r="D51" s="481">
        <v>5032929</v>
      </c>
      <c r="E51" s="481">
        <v>49997432.109999999</v>
      </c>
      <c r="F51" s="482">
        <v>91150780.989999995</v>
      </c>
      <c r="J51" s="493"/>
      <c r="K51" s="522"/>
      <c r="L51" s="521"/>
      <c r="M51" s="521"/>
      <c r="N51" s="521"/>
      <c r="O51" s="521"/>
      <c r="P51" s="511"/>
      <c r="Q51" s="96"/>
      <c r="R51" s="96"/>
      <c r="S51" s="96"/>
      <c r="T51" s="96"/>
      <c r="U51" s="96"/>
    </row>
    <row r="52" spans="1:21" ht="15" customHeight="1" x14ac:dyDescent="0.25">
      <c r="A52" s="492">
        <v>1640</v>
      </c>
      <c r="B52" s="480" t="s">
        <v>608</v>
      </c>
      <c r="C52" s="481">
        <v>27299929195.27</v>
      </c>
      <c r="D52" s="481">
        <v>0</v>
      </c>
      <c r="E52" s="481">
        <v>0</v>
      </c>
      <c r="F52" s="482">
        <v>27299929195.27</v>
      </c>
      <c r="J52" s="493"/>
      <c r="K52" s="522"/>
      <c r="L52" s="521"/>
      <c r="M52" s="521"/>
      <c r="N52" s="521"/>
      <c r="O52" s="521"/>
      <c r="P52" s="511"/>
      <c r="Q52" s="96"/>
      <c r="R52" s="96"/>
      <c r="S52" s="96"/>
      <c r="T52" s="96"/>
      <c r="U52" s="96"/>
    </row>
    <row r="53" spans="1:21" ht="15.75" x14ac:dyDescent="0.25">
      <c r="A53" s="492">
        <v>164018</v>
      </c>
      <c r="B53" s="480" t="s">
        <v>2298</v>
      </c>
      <c r="C53" s="481">
        <v>3383338945.27</v>
      </c>
      <c r="D53" s="481">
        <v>0</v>
      </c>
      <c r="E53" s="481">
        <v>0</v>
      </c>
      <c r="F53" s="482">
        <v>3383338945.27</v>
      </c>
      <c r="J53" s="493"/>
      <c r="K53" s="522"/>
      <c r="L53" s="521"/>
      <c r="M53" s="521"/>
      <c r="N53" s="521"/>
      <c r="O53" s="521"/>
      <c r="P53" s="511"/>
      <c r="Q53" s="96"/>
      <c r="R53" s="96"/>
      <c r="S53" s="96"/>
      <c r="T53" s="96"/>
      <c r="U53" s="96"/>
    </row>
    <row r="54" spans="1:21" ht="15" customHeight="1" x14ac:dyDescent="0.25">
      <c r="A54" s="492">
        <v>164019</v>
      </c>
      <c r="B54" s="480" t="s">
        <v>626</v>
      </c>
      <c r="C54" s="481">
        <v>23916590250</v>
      </c>
      <c r="D54" s="481">
        <v>0</v>
      </c>
      <c r="E54" s="481">
        <v>0</v>
      </c>
      <c r="F54" s="482">
        <v>23916590250</v>
      </c>
      <c r="J54" s="493"/>
      <c r="K54" s="522"/>
      <c r="L54" s="521"/>
      <c r="M54" s="521"/>
      <c r="N54" s="521"/>
      <c r="O54" s="521"/>
      <c r="P54" s="511"/>
      <c r="Q54" s="96"/>
      <c r="R54" s="96"/>
      <c r="S54" s="96"/>
      <c r="T54" s="96"/>
      <c r="U54" s="96"/>
    </row>
    <row r="55" spans="1:21" ht="15" customHeight="1" x14ac:dyDescent="0.25">
      <c r="A55" s="492">
        <v>1655</v>
      </c>
      <c r="B55" s="480" t="s">
        <v>669</v>
      </c>
      <c r="C55" s="481">
        <v>17842866775.960003</v>
      </c>
      <c r="D55" s="481">
        <v>1393896989.3199999</v>
      </c>
      <c r="E55" s="481">
        <v>577248312.14999998</v>
      </c>
      <c r="F55" s="482">
        <v>18659515453.130001</v>
      </c>
      <c r="J55" s="493"/>
      <c r="K55" s="522"/>
      <c r="L55" s="521"/>
      <c r="M55" s="521"/>
      <c r="N55" s="521"/>
      <c r="O55" s="521"/>
      <c r="P55" s="511"/>
      <c r="Q55" s="96"/>
      <c r="R55" s="96"/>
      <c r="S55" s="96"/>
      <c r="T55" s="96"/>
      <c r="U55" s="96"/>
    </row>
    <row r="56" spans="1:21" ht="15" customHeight="1" x14ac:dyDescent="0.25">
      <c r="A56" s="492">
        <v>165506</v>
      </c>
      <c r="B56" s="480" t="s">
        <v>2299</v>
      </c>
      <c r="C56" s="481">
        <v>17586965682.560001</v>
      </c>
      <c r="D56" s="481">
        <v>1338144245.3199999</v>
      </c>
      <c r="E56" s="481">
        <v>561048312.14999998</v>
      </c>
      <c r="F56" s="482">
        <v>18364061615.73</v>
      </c>
      <c r="J56" s="493"/>
      <c r="K56" s="522"/>
      <c r="L56" s="521"/>
      <c r="M56" s="521"/>
      <c r="N56" s="521"/>
      <c r="O56" s="521"/>
      <c r="P56" s="511"/>
      <c r="Q56" s="96"/>
      <c r="R56" s="96"/>
      <c r="S56" s="96"/>
      <c r="T56" s="96"/>
      <c r="U56" s="96"/>
    </row>
    <row r="57" spans="1:21" ht="15" customHeight="1" x14ac:dyDescent="0.25">
      <c r="A57" s="492">
        <v>165511</v>
      </c>
      <c r="B57" s="480" t="s">
        <v>2300</v>
      </c>
      <c r="C57" s="481">
        <v>255901093.40000001</v>
      </c>
      <c r="D57" s="481">
        <v>55752744</v>
      </c>
      <c r="E57" s="481">
        <v>16200000</v>
      </c>
      <c r="F57" s="482">
        <v>295453837.39999998</v>
      </c>
      <c r="J57" s="493"/>
      <c r="K57" s="522"/>
      <c r="L57" s="521"/>
      <c r="M57" s="521"/>
      <c r="N57" s="521"/>
      <c r="O57" s="521"/>
      <c r="P57" s="511"/>
      <c r="Q57" s="96"/>
      <c r="R57" s="96"/>
      <c r="S57" s="96"/>
      <c r="T57" s="96"/>
      <c r="U57" s="96"/>
    </row>
    <row r="58" spans="1:21" ht="15" customHeight="1" x14ac:dyDescent="0.25">
      <c r="A58" s="492">
        <v>1660</v>
      </c>
      <c r="B58" s="480" t="s">
        <v>688</v>
      </c>
      <c r="C58" s="481">
        <v>2478661840.8800001</v>
      </c>
      <c r="D58" s="481">
        <v>0</v>
      </c>
      <c r="E58" s="481">
        <v>17448068</v>
      </c>
      <c r="F58" s="482">
        <v>2461213772.8800001</v>
      </c>
      <c r="J58" s="493"/>
      <c r="K58" s="522"/>
      <c r="L58" s="521"/>
      <c r="M58" s="521"/>
      <c r="N58" s="521"/>
      <c r="O58" s="521"/>
      <c r="P58" s="511"/>
      <c r="Q58" s="96"/>
      <c r="R58" s="96"/>
      <c r="S58" s="96"/>
      <c r="T58" s="96"/>
      <c r="U58" s="96"/>
    </row>
    <row r="59" spans="1:21" ht="15" customHeight="1" x14ac:dyDescent="0.25">
      <c r="A59" s="492">
        <v>166007</v>
      </c>
      <c r="B59" s="480" t="s">
        <v>2301</v>
      </c>
      <c r="C59" s="481">
        <v>2478661840.8800001</v>
      </c>
      <c r="D59" s="481">
        <v>0</v>
      </c>
      <c r="E59" s="481">
        <v>17448068</v>
      </c>
      <c r="F59" s="482">
        <v>2461213772.8800001</v>
      </c>
      <c r="J59" s="493"/>
      <c r="K59" s="522"/>
      <c r="L59" s="521"/>
      <c r="M59" s="521"/>
      <c r="N59" s="521"/>
      <c r="O59" s="521"/>
      <c r="P59" s="511"/>
      <c r="Q59" s="96"/>
      <c r="R59" s="96"/>
      <c r="S59" s="96"/>
      <c r="T59" s="96"/>
      <c r="U59" s="96"/>
    </row>
    <row r="60" spans="1:21" ht="15" customHeight="1" x14ac:dyDescent="0.25">
      <c r="A60" s="492">
        <v>1665</v>
      </c>
      <c r="B60" s="480" t="s">
        <v>700</v>
      </c>
      <c r="C60" s="481">
        <v>3099149811.4699998</v>
      </c>
      <c r="D60" s="481">
        <v>0</v>
      </c>
      <c r="E60" s="481">
        <v>11906282</v>
      </c>
      <c r="F60" s="482">
        <v>3087243529.4699998</v>
      </c>
      <c r="J60" s="493"/>
      <c r="K60" s="522"/>
      <c r="L60" s="521"/>
      <c r="M60" s="521"/>
      <c r="N60" s="521"/>
      <c r="O60" s="521"/>
      <c r="P60" s="511"/>
      <c r="Q60" s="96"/>
      <c r="R60" s="96"/>
      <c r="S60" s="96"/>
      <c r="T60" s="96"/>
      <c r="U60" s="96"/>
    </row>
    <row r="61" spans="1:21" ht="15" customHeight="1" x14ac:dyDescent="0.25">
      <c r="A61" s="492">
        <v>166501</v>
      </c>
      <c r="B61" s="480" t="s">
        <v>2302</v>
      </c>
      <c r="C61" s="481">
        <v>2845151330.6500001</v>
      </c>
      <c r="D61" s="481">
        <v>0</v>
      </c>
      <c r="E61" s="481">
        <v>11906282</v>
      </c>
      <c r="F61" s="482">
        <v>2833245048.6500001</v>
      </c>
      <c r="J61" s="493"/>
      <c r="K61" s="522"/>
      <c r="L61" s="521"/>
      <c r="M61" s="521"/>
      <c r="N61" s="521"/>
      <c r="O61" s="521"/>
      <c r="P61" s="511"/>
      <c r="Q61" s="96"/>
      <c r="R61" s="96"/>
      <c r="S61" s="96"/>
      <c r="T61" s="96"/>
      <c r="U61" s="96"/>
    </row>
    <row r="62" spans="1:21" ht="15" customHeight="1" x14ac:dyDescent="0.25">
      <c r="A62" s="492">
        <v>166502</v>
      </c>
      <c r="B62" s="480" t="s">
        <v>2303</v>
      </c>
      <c r="C62" s="481">
        <v>253998480.81999999</v>
      </c>
      <c r="D62" s="481">
        <v>0</v>
      </c>
      <c r="E62" s="481">
        <v>0</v>
      </c>
      <c r="F62" s="482">
        <v>253998480.81999999</v>
      </c>
      <c r="J62" s="493"/>
      <c r="K62" s="522"/>
      <c r="L62" s="521"/>
      <c r="M62" s="521"/>
      <c r="N62" s="521"/>
      <c r="O62" s="521"/>
      <c r="P62" s="511"/>
      <c r="Q62" s="96"/>
      <c r="R62" s="96"/>
      <c r="S62" s="96"/>
      <c r="T62" s="96"/>
      <c r="U62" s="96"/>
    </row>
    <row r="63" spans="1:21" ht="15" customHeight="1" x14ac:dyDescent="0.25">
      <c r="A63" s="492">
        <v>1670</v>
      </c>
      <c r="B63" s="480" t="s">
        <v>2513</v>
      </c>
      <c r="C63" s="481">
        <v>15147169074.780001</v>
      </c>
      <c r="D63" s="481">
        <v>57841912.109999999</v>
      </c>
      <c r="E63" s="481">
        <v>21040929</v>
      </c>
      <c r="F63" s="482">
        <v>15183970057.890001</v>
      </c>
      <c r="J63" s="493"/>
      <c r="K63" s="522"/>
      <c r="L63" s="521"/>
      <c r="M63" s="521"/>
      <c r="N63" s="521"/>
      <c r="O63" s="521"/>
      <c r="P63" s="511"/>
      <c r="Q63" s="96"/>
      <c r="R63" s="96"/>
      <c r="S63" s="96"/>
      <c r="T63" s="96"/>
      <c r="U63" s="96"/>
    </row>
    <row r="64" spans="1:21" ht="15" customHeight="1" x14ac:dyDescent="0.25">
      <c r="A64" s="492">
        <v>167001</v>
      </c>
      <c r="B64" s="480" t="s">
        <v>2304</v>
      </c>
      <c r="C64" s="481">
        <v>6791745361.9200001</v>
      </c>
      <c r="D64" s="481">
        <v>7844480</v>
      </c>
      <c r="E64" s="481">
        <v>16008000</v>
      </c>
      <c r="F64" s="482">
        <v>6783581841.9200001</v>
      </c>
      <c r="J64" s="493"/>
      <c r="K64" s="522"/>
      <c r="L64" s="521"/>
      <c r="M64" s="521"/>
      <c r="N64" s="521"/>
      <c r="O64" s="521"/>
      <c r="P64" s="511"/>
      <c r="Q64" s="96"/>
      <c r="R64" s="96"/>
      <c r="S64" s="96"/>
      <c r="T64" s="96"/>
      <c r="U64" s="96"/>
    </row>
    <row r="65" spans="1:21" ht="15" customHeight="1" x14ac:dyDescent="0.25">
      <c r="A65" s="492">
        <v>167002</v>
      </c>
      <c r="B65" s="480" t="s">
        <v>2305</v>
      </c>
      <c r="C65" s="481">
        <v>8355423712.8599997</v>
      </c>
      <c r="D65" s="481">
        <v>49997432.109999999</v>
      </c>
      <c r="E65" s="481">
        <v>5032929</v>
      </c>
      <c r="F65" s="482">
        <v>8400388215.9699993</v>
      </c>
      <c r="J65" s="493"/>
      <c r="K65" s="522"/>
      <c r="L65" s="521"/>
      <c r="M65" s="521"/>
      <c r="N65" s="521"/>
      <c r="O65" s="521"/>
      <c r="P65" s="511"/>
      <c r="Q65" s="96"/>
      <c r="R65" s="96"/>
      <c r="S65" s="96"/>
      <c r="T65" s="96"/>
      <c r="U65" s="96"/>
    </row>
    <row r="66" spans="1:21" ht="15" customHeight="1" x14ac:dyDescent="0.25">
      <c r="A66" s="492">
        <v>1675</v>
      </c>
      <c r="B66" s="480" t="s">
        <v>2514</v>
      </c>
      <c r="C66" s="481">
        <v>576392570.38999999</v>
      </c>
      <c r="D66" s="481">
        <v>0</v>
      </c>
      <c r="E66" s="481">
        <v>0</v>
      </c>
      <c r="F66" s="482">
        <v>576392570.38999999</v>
      </c>
      <c r="J66" s="493"/>
      <c r="K66" s="522"/>
      <c r="L66" s="521"/>
      <c r="M66" s="521"/>
      <c r="N66" s="521"/>
      <c r="O66" s="521"/>
      <c r="P66" s="511"/>
      <c r="Q66" s="96"/>
      <c r="R66" s="96"/>
      <c r="S66" s="96"/>
      <c r="T66" s="96"/>
      <c r="U66" s="96"/>
    </row>
    <row r="67" spans="1:21" ht="15.75" x14ac:dyDescent="0.25">
      <c r="A67" s="492">
        <v>167502</v>
      </c>
      <c r="B67" s="480" t="s">
        <v>2306</v>
      </c>
      <c r="C67" s="481">
        <v>576392570.38999999</v>
      </c>
      <c r="D67" s="481">
        <v>0</v>
      </c>
      <c r="E67" s="481">
        <v>0</v>
      </c>
      <c r="F67" s="482">
        <v>576392570.38999999</v>
      </c>
      <c r="J67" s="493"/>
      <c r="K67" s="522"/>
      <c r="L67" s="521"/>
      <c r="M67" s="521"/>
      <c r="N67" s="521"/>
      <c r="O67" s="521"/>
      <c r="P67" s="511"/>
      <c r="Q67" s="96"/>
      <c r="R67" s="96"/>
      <c r="S67" s="96"/>
      <c r="T67" s="96"/>
      <c r="U67" s="96"/>
    </row>
    <row r="68" spans="1:21" ht="15" customHeight="1" x14ac:dyDescent="0.25">
      <c r="A68" s="492">
        <v>1680</v>
      </c>
      <c r="B68" s="480" t="s">
        <v>2515</v>
      </c>
      <c r="C68" s="481">
        <v>27205533</v>
      </c>
      <c r="D68" s="481">
        <v>0</v>
      </c>
      <c r="E68" s="481">
        <v>0</v>
      </c>
      <c r="F68" s="482">
        <v>27205533</v>
      </c>
      <c r="J68" s="493"/>
      <c r="K68" s="522"/>
      <c r="L68" s="521"/>
      <c r="M68" s="521"/>
      <c r="N68" s="521"/>
      <c r="O68" s="521"/>
      <c r="P68" s="511"/>
      <c r="Q68" s="96"/>
      <c r="R68" s="96"/>
      <c r="S68" s="96"/>
      <c r="T68" s="96"/>
      <c r="U68" s="96"/>
    </row>
    <row r="69" spans="1:21" ht="15" customHeight="1" x14ac:dyDescent="0.25">
      <c r="A69" s="492">
        <v>168001</v>
      </c>
      <c r="B69" s="480" t="s">
        <v>2307</v>
      </c>
      <c r="C69" s="481">
        <v>7710085</v>
      </c>
      <c r="D69" s="481">
        <v>0</v>
      </c>
      <c r="E69" s="481">
        <v>0</v>
      </c>
      <c r="F69" s="482">
        <v>7710085</v>
      </c>
      <c r="J69" s="493"/>
      <c r="K69" s="522"/>
      <c r="L69" s="521"/>
      <c r="M69" s="521"/>
      <c r="N69" s="521"/>
      <c r="O69" s="521"/>
      <c r="P69" s="511"/>
      <c r="Q69" s="96"/>
      <c r="R69" s="96"/>
      <c r="S69" s="96"/>
      <c r="T69" s="96"/>
      <c r="U69" s="96"/>
    </row>
    <row r="70" spans="1:21" ht="15" customHeight="1" x14ac:dyDescent="0.25">
      <c r="A70" s="492">
        <v>168002</v>
      </c>
      <c r="B70" s="480" t="s">
        <v>2308</v>
      </c>
      <c r="C70" s="481">
        <v>19495448</v>
      </c>
      <c r="D70" s="481">
        <v>0</v>
      </c>
      <c r="E70" s="481">
        <v>0</v>
      </c>
      <c r="F70" s="482">
        <v>19495448</v>
      </c>
      <c r="J70" s="493"/>
      <c r="K70" s="522"/>
      <c r="L70" s="521"/>
      <c r="M70" s="521"/>
      <c r="N70" s="521"/>
      <c r="O70" s="521"/>
      <c r="P70" s="511"/>
      <c r="Q70" s="96"/>
      <c r="R70" s="96"/>
      <c r="S70" s="96"/>
      <c r="T70" s="96"/>
      <c r="U70" s="96"/>
    </row>
    <row r="71" spans="1:21" ht="15" customHeight="1" x14ac:dyDescent="0.25">
      <c r="A71" s="514">
        <v>1685</v>
      </c>
      <c r="B71" s="515" t="s">
        <v>2516</v>
      </c>
      <c r="C71" s="516">
        <v>-39467738339.220001</v>
      </c>
      <c r="D71" s="516">
        <v>539047088.25</v>
      </c>
      <c r="E71" s="516">
        <v>911983193.89999998</v>
      </c>
      <c r="F71" s="482">
        <v>-39840674444.870003</v>
      </c>
      <c r="J71" s="493"/>
      <c r="K71" s="522"/>
      <c r="L71" s="521"/>
      <c r="M71" s="521"/>
      <c r="N71" s="521"/>
      <c r="O71" s="521"/>
      <c r="P71" s="511"/>
      <c r="Q71" s="96"/>
      <c r="R71" s="96"/>
      <c r="S71" s="96"/>
      <c r="T71" s="96"/>
      <c r="U71" s="96"/>
    </row>
    <row r="72" spans="1:21" ht="15" customHeight="1" x14ac:dyDescent="0.25">
      <c r="A72" s="492">
        <v>168501</v>
      </c>
      <c r="B72" s="480" t="s">
        <v>608</v>
      </c>
      <c r="C72" s="481">
        <v>-25991216384.23</v>
      </c>
      <c r="D72" s="481">
        <v>0</v>
      </c>
      <c r="E72" s="481">
        <v>16653878.789999999</v>
      </c>
      <c r="F72" s="482">
        <v>-26007870263.02</v>
      </c>
      <c r="J72" s="493"/>
      <c r="K72" s="522"/>
      <c r="L72" s="521"/>
      <c r="M72" s="521"/>
      <c r="N72" s="521"/>
      <c r="O72" s="521"/>
      <c r="P72" s="511"/>
      <c r="Q72" s="96"/>
      <c r="R72" s="96"/>
      <c r="S72" s="96"/>
      <c r="T72" s="96"/>
      <c r="U72" s="96"/>
    </row>
    <row r="73" spans="1:21" ht="15" customHeight="1" x14ac:dyDescent="0.25">
      <c r="A73" s="492">
        <v>168504</v>
      </c>
      <c r="B73" s="480" t="s">
        <v>669</v>
      </c>
      <c r="C73" s="481">
        <v>-5285118118.29</v>
      </c>
      <c r="D73" s="481">
        <v>446353118.36000001</v>
      </c>
      <c r="E73" s="481">
        <v>489799872.05000001</v>
      </c>
      <c r="F73" s="482">
        <v>-5328564871.9800005</v>
      </c>
      <c r="J73" s="493"/>
      <c r="K73" s="522"/>
      <c r="L73" s="521"/>
      <c r="M73" s="521"/>
      <c r="N73" s="521"/>
      <c r="O73" s="521"/>
      <c r="P73" s="511"/>
      <c r="Q73" s="96"/>
      <c r="R73" s="96"/>
      <c r="S73" s="96"/>
      <c r="T73" s="96"/>
      <c r="U73" s="96"/>
    </row>
    <row r="74" spans="1:21" ht="15" customHeight="1" x14ac:dyDescent="0.25">
      <c r="A74" s="492">
        <v>168505</v>
      </c>
      <c r="B74" s="480" t="s">
        <v>2296</v>
      </c>
      <c r="C74" s="481">
        <v>-944358777.15999997</v>
      </c>
      <c r="D74" s="481">
        <v>10081371.26</v>
      </c>
      <c r="E74" s="481">
        <v>39486666.060000002</v>
      </c>
      <c r="F74" s="482">
        <v>-973764071.96000004</v>
      </c>
      <c r="J74" s="493"/>
      <c r="K74" s="522"/>
      <c r="L74" s="521"/>
      <c r="M74" s="521"/>
      <c r="N74" s="521"/>
      <c r="O74" s="521"/>
      <c r="P74" s="511"/>
      <c r="Q74" s="96"/>
      <c r="R74" s="96"/>
      <c r="S74" s="96"/>
      <c r="T74" s="96"/>
      <c r="U74" s="96"/>
    </row>
    <row r="75" spans="1:21" ht="15" customHeight="1" x14ac:dyDescent="0.25">
      <c r="A75" s="492">
        <v>168506</v>
      </c>
      <c r="B75" s="480" t="s">
        <v>700</v>
      </c>
      <c r="C75" s="481">
        <v>-750114573.22000015</v>
      </c>
      <c r="D75" s="481">
        <v>6019029.25</v>
      </c>
      <c r="E75" s="481">
        <v>39069420.009999998</v>
      </c>
      <c r="F75" s="482">
        <v>-783164963.98000014</v>
      </c>
      <c r="J75" s="493"/>
      <c r="K75" s="522"/>
      <c r="L75" s="521"/>
      <c r="M75" s="521"/>
      <c r="N75" s="521"/>
      <c r="O75" s="521"/>
      <c r="P75" s="511"/>
      <c r="Q75" s="96"/>
      <c r="R75" s="96"/>
      <c r="S75" s="96"/>
      <c r="T75" s="96"/>
      <c r="U75" s="96"/>
    </row>
    <row r="76" spans="1:21" ht="15" customHeight="1" x14ac:dyDescent="0.25">
      <c r="A76" s="492">
        <v>168507</v>
      </c>
      <c r="B76" s="480" t="s">
        <v>2513</v>
      </c>
      <c r="C76" s="481">
        <v>-5773000384.4700003</v>
      </c>
      <c r="D76" s="481">
        <v>50733248.380000003</v>
      </c>
      <c r="E76" s="481">
        <v>322345927.41000003</v>
      </c>
      <c r="F76" s="482">
        <v>-6044613063.5</v>
      </c>
      <c r="J76" s="493"/>
      <c r="K76" s="522"/>
      <c r="L76" s="521"/>
      <c r="M76" s="521"/>
      <c r="N76" s="521"/>
      <c r="O76" s="521"/>
      <c r="P76" s="511"/>
      <c r="Q76" s="96"/>
      <c r="R76" s="96"/>
      <c r="S76" s="96"/>
      <c r="T76" s="96"/>
      <c r="U76" s="96"/>
    </row>
    <row r="77" spans="1:21" ht="15" customHeight="1" x14ac:dyDescent="0.25">
      <c r="A77" s="492">
        <v>168508</v>
      </c>
      <c r="B77" s="480" t="s">
        <v>2514</v>
      </c>
      <c r="C77" s="481">
        <v>-525532084.80000001</v>
      </c>
      <c r="D77" s="481">
        <v>0</v>
      </c>
      <c r="E77" s="481">
        <v>3527297.66</v>
      </c>
      <c r="F77" s="482">
        <v>-529059382.46000004</v>
      </c>
      <c r="J77" s="493"/>
      <c r="K77" s="522"/>
      <c r="L77" s="521"/>
      <c r="M77" s="521"/>
      <c r="N77" s="521"/>
      <c r="O77" s="521"/>
      <c r="P77" s="511"/>
      <c r="Q77" s="96"/>
      <c r="R77" s="96"/>
      <c r="S77" s="96"/>
      <c r="T77" s="96"/>
      <c r="U77" s="96"/>
    </row>
    <row r="78" spans="1:21" ht="15" customHeight="1" x14ac:dyDescent="0.25">
      <c r="A78" s="492">
        <v>168509</v>
      </c>
      <c r="B78" s="480" t="s">
        <v>2515</v>
      </c>
      <c r="C78" s="481">
        <v>-14097890.189999999</v>
      </c>
      <c r="D78" s="481">
        <v>0</v>
      </c>
      <c r="E78" s="481">
        <v>545903.44999999995</v>
      </c>
      <c r="F78" s="482">
        <v>-14643793.639999999</v>
      </c>
      <c r="J78" s="493"/>
      <c r="K78" s="522"/>
      <c r="L78" s="521"/>
      <c r="M78" s="521"/>
      <c r="N78" s="521"/>
      <c r="O78" s="521"/>
      <c r="P78" s="511"/>
      <c r="Q78" s="96"/>
      <c r="R78" s="96"/>
      <c r="S78" s="96"/>
      <c r="T78" s="96"/>
      <c r="U78" s="96"/>
    </row>
    <row r="79" spans="1:21" ht="15" customHeight="1" x14ac:dyDescent="0.25">
      <c r="A79" s="492">
        <v>168513</v>
      </c>
      <c r="B79" s="480" t="s">
        <v>603</v>
      </c>
      <c r="C79" s="481">
        <v>-68109437.200000003</v>
      </c>
      <c r="D79" s="481">
        <v>0</v>
      </c>
      <c r="E79" s="481">
        <v>554228.47</v>
      </c>
      <c r="F79" s="482">
        <v>-68663665.670000002</v>
      </c>
      <c r="J79" s="493"/>
      <c r="K79" s="522"/>
      <c r="L79" s="521"/>
      <c r="M79" s="521"/>
      <c r="N79" s="521"/>
      <c r="O79" s="521"/>
      <c r="P79" s="511"/>
      <c r="Q79" s="96"/>
      <c r="R79" s="96"/>
      <c r="S79" s="96"/>
      <c r="T79" s="96"/>
      <c r="U79" s="96"/>
    </row>
    <row r="80" spans="1:21" ht="15" customHeight="1" x14ac:dyDescent="0.25">
      <c r="A80" s="514">
        <v>168515</v>
      </c>
      <c r="B80" s="515" t="s">
        <v>2517</v>
      </c>
      <c r="C80" s="516">
        <v>-116190689.66</v>
      </c>
      <c r="D80" s="516">
        <v>25860321</v>
      </c>
      <c r="E80" s="516">
        <v>0</v>
      </c>
      <c r="F80" s="517">
        <v>-90330368.659999996</v>
      </c>
      <c r="I80" s="96">
        <f>+-C80-D80</f>
        <v>90330368.659999996</v>
      </c>
      <c r="J80" s="493"/>
      <c r="K80" s="522"/>
      <c r="L80" s="521"/>
      <c r="M80" s="521"/>
      <c r="N80" s="521"/>
      <c r="O80" s="521"/>
      <c r="P80" s="511"/>
      <c r="Q80" s="96"/>
      <c r="R80" s="96"/>
      <c r="S80" s="96"/>
      <c r="T80" s="96"/>
      <c r="U80" s="96"/>
    </row>
    <row r="81" spans="1:21" ht="15" customHeight="1" x14ac:dyDescent="0.25">
      <c r="A81" s="492">
        <v>17</v>
      </c>
      <c r="B81" s="480" t="s">
        <v>2518</v>
      </c>
      <c r="C81" s="481">
        <v>10417795465424.08</v>
      </c>
      <c r="D81" s="481">
        <v>18827887225</v>
      </c>
      <c r="E81" s="481">
        <v>19680325591.110001</v>
      </c>
      <c r="F81" s="482">
        <v>10416943027057.9</v>
      </c>
      <c r="J81" s="493"/>
      <c r="K81" s="522"/>
      <c r="L81" s="521"/>
      <c r="M81" s="521"/>
      <c r="N81" s="521"/>
      <c r="O81" s="521"/>
      <c r="P81" s="511"/>
      <c r="Q81" s="96"/>
      <c r="R81" s="96"/>
      <c r="S81" s="96"/>
      <c r="T81" s="96"/>
      <c r="U81" s="96"/>
    </row>
    <row r="82" spans="1:21" ht="15" customHeight="1" x14ac:dyDescent="0.25">
      <c r="A82" s="492">
        <v>1705</v>
      </c>
      <c r="B82" s="480" t="s">
        <v>2519</v>
      </c>
      <c r="C82" s="481">
        <v>24385472778</v>
      </c>
      <c r="D82" s="481">
        <v>22944897</v>
      </c>
      <c r="E82" s="481">
        <v>5645642769</v>
      </c>
      <c r="F82" s="482">
        <v>18762774906</v>
      </c>
      <c r="J82" s="493"/>
      <c r="K82" s="522"/>
      <c r="L82" s="521"/>
      <c r="M82" s="521"/>
      <c r="N82" s="521"/>
      <c r="O82" s="521"/>
      <c r="P82" s="511"/>
      <c r="Q82" s="96"/>
      <c r="R82" s="96"/>
      <c r="S82" s="96"/>
      <c r="T82" s="96"/>
      <c r="U82" s="96"/>
    </row>
    <row r="83" spans="1:21" ht="15" customHeight="1" x14ac:dyDescent="0.25">
      <c r="A83" s="492">
        <v>170505</v>
      </c>
      <c r="B83" s="480" t="s">
        <v>2309</v>
      </c>
      <c r="C83" s="481">
        <v>24385472778</v>
      </c>
      <c r="D83" s="481">
        <v>22944897</v>
      </c>
      <c r="E83" s="481">
        <v>5645642769</v>
      </c>
      <c r="F83" s="482">
        <v>18762774906</v>
      </c>
      <c r="J83" s="493"/>
      <c r="K83" s="522"/>
      <c r="L83" s="521"/>
      <c r="M83" s="521"/>
      <c r="N83" s="521"/>
      <c r="O83" s="521"/>
      <c r="P83" s="511"/>
      <c r="Q83" s="96"/>
      <c r="R83" s="96"/>
      <c r="S83" s="96"/>
      <c r="T83" s="96"/>
      <c r="U83" s="96"/>
    </row>
    <row r="84" spans="1:21" ht="15" customHeight="1" x14ac:dyDescent="0.25">
      <c r="A84" s="492">
        <v>1710</v>
      </c>
      <c r="B84" s="480" t="s">
        <v>772</v>
      </c>
      <c r="C84" s="481">
        <v>8839178871103.6309</v>
      </c>
      <c r="D84" s="481">
        <v>18804942328</v>
      </c>
      <c r="E84" s="481">
        <v>0</v>
      </c>
      <c r="F84" s="482">
        <v>8857983813431.6309</v>
      </c>
      <c r="J84" s="493"/>
      <c r="K84" s="522"/>
      <c r="L84" s="521"/>
      <c r="M84" s="521"/>
      <c r="N84" s="521"/>
      <c r="O84" s="521"/>
      <c r="P84" s="511"/>
      <c r="Q84" s="96"/>
      <c r="R84" s="96"/>
      <c r="S84" s="96"/>
      <c r="T84" s="96"/>
      <c r="U84" s="96"/>
    </row>
    <row r="85" spans="1:21" ht="15" customHeight="1" x14ac:dyDescent="0.25">
      <c r="A85" s="492">
        <v>171005</v>
      </c>
      <c r="B85" s="480" t="s">
        <v>2309</v>
      </c>
      <c r="C85" s="481">
        <v>1364354456663.8101</v>
      </c>
      <c r="D85" s="481">
        <v>5622697872</v>
      </c>
      <c r="E85" s="481">
        <v>0</v>
      </c>
      <c r="F85" s="482">
        <v>1369977154535.8101</v>
      </c>
      <c r="J85" s="493"/>
      <c r="K85" s="522"/>
      <c r="L85" s="521"/>
      <c r="M85" s="521"/>
      <c r="N85" s="521"/>
      <c r="O85" s="521"/>
      <c r="P85" s="511"/>
      <c r="Q85" s="96"/>
      <c r="R85" s="96"/>
      <c r="S85" s="96"/>
      <c r="T85" s="96"/>
      <c r="U85" s="96"/>
    </row>
    <row r="86" spans="1:21" ht="15.75" x14ac:dyDescent="0.25">
      <c r="A86" s="492">
        <v>171014</v>
      </c>
      <c r="B86" s="480" t="s">
        <v>568</v>
      </c>
      <c r="C86" s="481">
        <v>7474824414439.8203</v>
      </c>
      <c r="D86" s="481">
        <v>13182244456</v>
      </c>
      <c r="E86" s="481">
        <v>0</v>
      </c>
      <c r="F86" s="482">
        <v>7488006658895.8203</v>
      </c>
      <c r="J86" s="493"/>
      <c r="K86" s="522"/>
      <c r="L86" s="521"/>
      <c r="M86" s="521"/>
      <c r="N86" s="521"/>
      <c r="O86" s="521"/>
      <c r="P86" s="511"/>
      <c r="Q86" s="96"/>
      <c r="R86" s="96"/>
      <c r="S86" s="96"/>
      <c r="T86" s="96"/>
      <c r="U86" s="96"/>
    </row>
    <row r="87" spans="1:21" ht="15" customHeight="1" x14ac:dyDescent="0.25">
      <c r="A87" s="492">
        <v>1711</v>
      </c>
      <c r="B87" s="480" t="s">
        <v>2520</v>
      </c>
      <c r="C87" s="481">
        <v>1795029281449.46</v>
      </c>
      <c r="D87" s="481">
        <v>0</v>
      </c>
      <c r="E87" s="481">
        <v>0</v>
      </c>
      <c r="F87" s="482">
        <v>1795029281449.46</v>
      </c>
      <c r="J87" s="493"/>
      <c r="K87" s="522"/>
      <c r="L87" s="521"/>
      <c r="M87" s="521"/>
      <c r="N87" s="521"/>
      <c r="O87" s="521"/>
      <c r="P87" s="511"/>
      <c r="Q87" s="96"/>
      <c r="R87" s="96"/>
      <c r="S87" s="96"/>
      <c r="T87" s="96"/>
      <c r="U87" s="96"/>
    </row>
    <row r="88" spans="1:21" ht="15.75" x14ac:dyDescent="0.25">
      <c r="A88" s="492">
        <v>171106</v>
      </c>
      <c r="B88" s="480" t="s">
        <v>568</v>
      </c>
      <c r="C88" s="481">
        <v>663981189754.45996</v>
      </c>
      <c r="D88" s="481">
        <v>0</v>
      </c>
      <c r="E88" s="481">
        <v>0</v>
      </c>
      <c r="F88" s="482">
        <v>663981189754.45996</v>
      </c>
      <c r="J88" s="493"/>
      <c r="K88" s="522"/>
      <c r="L88" s="521"/>
      <c r="M88" s="521"/>
      <c r="N88" s="521"/>
      <c r="O88" s="521"/>
      <c r="P88" s="511"/>
      <c r="Q88" s="96"/>
      <c r="R88" s="96"/>
      <c r="S88" s="96"/>
      <c r="T88" s="96"/>
      <c r="U88" s="96"/>
    </row>
    <row r="89" spans="1:21" ht="15" customHeight="1" x14ac:dyDescent="0.25">
      <c r="A89" s="492">
        <v>171190</v>
      </c>
      <c r="B89" s="480" t="s">
        <v>2521</v>
      </c>
      <c r="C89" s="481">
        <v>1131048091695</v>
      </c>
      <c r="D89" s="481">
        <v>0</v>
      </c>
      <c r="E89" s="481">
        <v>0</v>
      </c>
      <c r="F89" s="482">
        <v>1131048091695</v>
      </c>
      <c r="J89" s="493"/>
      <c r="K89" s="522"/>
      <c r="L89" s="521"/>
      <c r="M89" s="521"/>
      <c r="N89" s="521"/>
      <c r="O89" s="521"/>
      <c r="P89" s="511"/>
      <c r="Q89" s="96"/>
      <c r="R89" s="96"/>
      <c r="S89" s="96"/>
      <c r="T89" s="96"/>
      <c r="U89" s="96"/>
    </row>
    <row r="90" spans="1:21" ht="15" customHeight="1" x14ac:dyDescent="0.25">
      <c r="A90" s="492">
        <v>1785</v>
      </c>
      <c r="B90" s="480" t="s">
        <v>2522</v>
      </c>
      <c r="C90" s="481">
        <v>-153330141996.42001</v>
      </c>
      <c r="D90" s="481">
        <v>0</v>
      </c>
      <c r="E90" s="481">
        <v>8503827467.6099997</v>
      </c>
      <c r="F90" s="482">
        <v>-161833969464.03</v>
      </c>
      <c r="J90" s="493"/>
      <c r="K90" s="522"/>
      <c r="L90" s="521"/>
      <c r="M90" s="521"/>
      <c r="N90" s="521"/>
      <c r="O90" s="521"/>
      <c r="P90" s="511"/>
      <c r="Q90" s="96"/>
      <c r="R90" s="96"/>
      <c r="S90" s="96"/>
      <c r="T90" s="96"/>
      <c r="U90" s="96"/>
    </row>
    <row r="91" spans="1:21" ht="15" customHeight="1" x14ac:dyDescent="0.25">
      <c r="A91" s="492">
        <v>178505</v>
      </c>
      <c r="B91" s="480" t="s">
        <v>2309</v>
      </c>
      <c r="C91" s="481">
        <v>-153330141996.42001</v>
      </c>
      <c r="D91" s="481">
        <v>0</v>
      </c>
      <c r="E91" s="481">
        <v>8503827467.6099997</v>
      </c>
      <c r="F91" s="482">
        <v>-161833969464.03</v>
      </c>
      <c r="J91" s="493"/>
      <c r="K91" s="522"/>
      <c r="L91" s="521"/>
      <c r="M91" s="521"/>
      <c r="N91" s="521"/>
      <c r="O91" s="521"/>
      <c r="P91" s="511"/>
      <c r="Q91" s="96"/>
      <c r="R91" s="96"/>
      <c r="S91" s="96"/>
      <c r="T91" s="96"/>
      <c r="U91" s="96"/>
    </row>
    <row r="92" spans="1:21" ht="15" customHeight="1" x14ac:dyDescent="0.25">
      <c r="A92" s="492">
        <v>1787</v>
      </c>
      <c r="B92" s="480" t="s">
        <v>2522</v>
      </c>
      <c r="C92" s="481">
        <v>-85208635577.589996</v>
      </c>
      <c r="D92" s="481">
        <v>0</v>
      </c>
      <c r="E92" s="481">
        <v>5530855354.5</v>
      </c>
      <c r="F92" s="482">
        <v>-90739490932.089996</v>
      </c>
      <c r="J92" s="493"/>
      <c r="K92" s="522"/>
      <c r="L92" s="521"/>
      <c r="M92" s="521"/>
      <c r="N92" s="521"/>
      <c r="O92" s="521"/>
      <c r="P92" s="511"/>
      <c r="Q92" s="96"/>
      <c r="R92" s="96"/>
      <c r="S92" s="96"/>
      <c r="T92" s="96"/>
      <c r="U92" s="96"/>
    </row>
    <row r="93" spans="1:21" ht="15" customHeight="1" x14ac:dyDescent="0.25">
      <c r="A93" s="492">
        <v>178790</v>
      </c>
      <c r="B93" s="480" t="s">
        <v>2521</v>
      </c>
      <c r="C93" s="481">
        <v>-85208635577.589996</v>
      </c>
      <c r="D93" s="481">
        <v>0</v>
      </c>
      <c r="E93" s="481">
        <v>5530855354.5</v>
      </c>
      <c r="F93" s="482">
        <v>-90739490932.089996</v>
      </c>
      <c r="J93" s="493"/>
      <c r="K93" s="522"/>
      <c r="L93" s="521"/>
      <c r="M93" s="521"/>
      <c r="N93" s="521"/>
      <c r="O93" s="521"/>
      <c r="P93" s="511"/>
      <c r="Q93" s="96"/>
      <c r="R93" s="96"/>
      <c r="S93" s="96"/>
      <c r="T93" s="96"/>
      <c r="U93" s="96"/>
    </row>
    <row r="94" spans="1:21" ht="15" customHeight="1" x14ac:dyDescent="0.25">
      <c r="A94" s="492">
        <v>1790</v>
      </c>
      <c r="B94" s="480" t="s">
        <v>2523</v>
      </c>
      <c r="C94" s="481">
        <v>-2259382333</v>
      </c>
      <c r="D94" s="481">
        <v>0</v>
      </c>
      <c r="E94" s="481">
        <v>0</v>
      </c>
      <c r="F94" s="482">
        <v>-2259382333</v>
      </c>
      <c r="J94" s="493"/>
      <c r="K94" s="522"/>
      <c r="L94" s="521"/>
      <c r="M94" s="521"/>
      <c r="N94" s="521"/>
      <c r="O94" s="521"/>
      <c r="P94" s="511"/>
      <c r="Q94" s="96"/>
      <c r="R94" s="96"/>
      <c r="S94" s="96"/>
      <c r="T94" s="96"/>
      <c r="U94" s="96"/>
    </row>
    <row r="95" spans="1:21" ht="15" customHeight="1" x14ac:dyDescent="0.25">
      <c r="A95" s="492">
        <v>179005</v>
      </c>
      <c r="B95" s="480" t="s">
        <v>2309</v>
      </c>
      <c r="C95" s="481">
        <v>-2259382333</v>
      </c>
      <c r="D95" s="481">
        <v>0</v>
      </c>
      <c r="E95" s="481">
        <v>0</v>
      </c>
      <c r="F95" s="482">
        <v>-2259382333</v>
      </c>
      <c r="J95" s="493"/>
      <c r="K95" s="522"/>
      <c r="L95" s="521"/>
      <c r="M95" s="521"/>
      <c r="N95" s="521"/>
      <c r="O95" s="521"/>
      <c r="P95" s="511"/>
      <c r="Q95" s="96"/>
      <c r="R95" s="96"/>
      <c r="S95" s="96"/>
      <c r="T95" s="96"/>
      <c r="U95" s="96"/>
    </row>
    <row r="96" spans="1:21" ht="15" customHeight="1" x14ac:dyDescent="0.25">
      <c r="A96" s="492">
        <v>19</v>
      </c>
      <c r="B96" s="480" t="s">
        <v>798</v>
      </c>
      <c r="C96" s="481">
        <v>26319554533.23</v>
      </c>
      <c r="D96" s="481">
        <v>13416586675</v>
      </c>
      <c r="E96" s="481">
        <v>23720421225.799999</v>
      </c>
      <c r="F96" s="482">
        <v>16015719982.429996</v>
      </c>
      <c r="J96" s="493"/>
      <c r="K96" s="522"/>
      <c r="L96" s="521"/>
      <c r="M96" s="521"/>
      <c r="N96" s="521"/>
      <c r="O96" s="521"/>
      <c r="P96" s="511"/>
      <c r="Q96" s="96"/>
      <c r="R96" s="96"/>
      <c r="S96" s="96"/>
      <c r="T96" s="96"/>
      <c r="U96" s="96"/>
    </row>
    <row r="97" spans="1:21" ht="15" customHeight="1" x14ac:dyDescent="0.25">
      <c r="A97" s="492">
        <v>1905</v>
      </c>
      <c r="B97" s="480" t="s">
        <v>2524</v>
      </c>
      <c r="C97" s="481">
        <v>164138759.94999999</v>
      </c>
      <c r="D97" s="481">
        <v>565192354</v>
      </c>
      <c r="E97" s="481">
        <v>155187746.80000001</v>
      </c>
      <c r="F97" s="482">
        <v>574143367.1500001</v>
      </c>
      <c r="J97" s="493"/>
      <c r="K97" s="522"/>
      <c r="L97" s="521"/>
      <c r="M97" s="521"/>
      <c r="N97" s="521"/>
      <c r="O97" s="521"/>
      <c r="P97" s="511"/>
      <c r="Q97" s="96"/>
      <c r="R97" s="96"/>
      <c r="S97" s="96"/>
      <c r="T97" s="96"/>
      <c r="U97" s="96"/>
    </row>
    <row r="98" spans="1:21" ht="15.75" x14ac:dyDescent="0.25">
      <c r="A98" s="492">
        <v>190501</v>
      </c>
      <c r="B98" s="480" t="s">
        <v>2310</v>
      </c>
      <c r="C98" s="481">
        <v>164138759.94999999</v>
      </c>
      <c r="D98" s="481">
        <v>565192354</v>
      </c>
      <c r="E98" s="481">
        <v>155187746.80000001</v>
      </c>
      <c r="F98" s="482">
        <v>574143367.1500001</v>
      </c>
      <c r="J98" s="493"/>
      <c r="K98" s="522"/>
      <c r="L98" s="521"/>
      <c r="M98" s="521"/>
      <c r="N98" s="521"/>
      <c r="O98" s="521"/>
      <c r="P98" s="511"/>
      <c r="Q98" s="96"/>
      <c r="R98" s="96"/>
      <c r="S98" s="96"/>
      <c r="T98" s="96"/>
      <c r="U98" s="96"/>
    </row>
    <row r="99" spans="1:21" ht="15" customHeight="1" x14ac:dyDescent="0.25">
      <c r="A99" s="492">
        <v>1906</v>
      </c>
      <c r="B99" s="480" t="s">
        <v>471</v>
      </c>
      <c r="C99" s="481">
        <v>14825027814.200001</v>
      </c>
      <c r="D99" s="481">
        <v>0</v>
      </c>
      <c r="E99" s="481">
        <v>10901255886</v>
      </c>
      <c r="F99" s="482">
        <v>3923771928.2000008</v>
      </c>
      <c r="J99" s="493"/>
      <c r="K99" s="522"/>
      <c r="L99" s="521"/>
      <c r="M99" s="521"/>
      <c r="N99" s="521"/>
      <c r="O99" s="521"/>
      <c r="P99" s="511"/>
      <c r="Q99" s="96"/>
      <c r="R99" s="96"/>
      <c r="S99" s="96"/>
      <c r="T99" s="96"/>
      <c r="U99" s="96"/>
    </row>
    <row r="100" spans="1:21" ht="15" customHeight="1" x14ac:dyDescent="0.25">
      <c r="A100" s="492">
        <v>190604</v>
      </c>
      <c r="B100" s="480" t="s">
        <v>2525</v>
      </c>
      <c r="C100" s="481">
        <v>14825027814.200001</v>
      </c>
      <c r="D100" s="481">
        <v>0</v>
      </c>
      <c r="E100" s="481">
        <v>10901255886</v>
      </c>
      <c r="F100" s="482">
        <v>3923771928.2000008</v>
      </c>
      <c r="J100" s="493"/>
      <c r="K100" s="522"/>
      <c r="L100" s="521"/>
      <c r="M100" s="521"/>
      <c r="N100" s="521"/>
      <c r="O100" s="521"/>
      <c r="P100" s="511"/>
      <c r="Q100" s="96"/>
      <c r="R100" s="96"/>
      <c r="S100" s="96"/>
      <c r="T100" s="96"/>
      <c r="U100" s="96"/>
    </row>
    <row r="101" spans="1:21" ht="15" customHeight="1" x14ac:dyDescent="0.25">
      <c r="A101" s="492">
        <v>1908</v>
      </c>
      <c r="B101" s="480" t="s">
        <v>2526</v>
      </c>
      <c r="C101" s="481">
        <v>4500540017</v>
      </c>
      <c r="D101" s="481">
        <v>12851394321</v>
      </c>
      <c r="E101" s="481">
        <v>12663977593</v>
      </c>
      <c r="F101" s="482">
        <v>4687956745</v>
      </c>
      <c r="J101" s="493"/>
      <c r="K101" s="522"/>
      <c r="L101" s="521"/>
      <c r="M101" s="521"/>
      <c r="N101" s="521"/>
      <c r="O101" s="521"/>
      <c r="P101" s="511"/>
      <c r="Q101" s="96"/>
      <c r="R101" s="96"/>
      <c r="S101" s="96"/>
      <c r="T101" s="96"/>
      <c r="U101" s="96"/>
    </row>
    <row r="102" spans="1:21" ht="15" customHeight="1" x14ac:dyDescent="0.25">
      <c r="A102" s="492">
        <v>190801</v>
      </c>
      <c r="B102" s="480" t="s">
        <v>2311</v>
      </c>
      <c r="C102" s="481">
        <v>4500540017</v>
      </c>
      <c r="D102" s="481">
        <v>12851394321</v>
      </c>
      <c r="E102" s="481">
        <v>12663977593</v>
      </c>
      <c r="F102" s="482">
        <v>4687956745</v>
      </c>
      <c r="J102" s="493"/>
      <c r="K102" s="522"/>
      <c r="L102" s="521"/>
      <c r="M102" s="521"/>
      <c r="N102" s="521"/>
      <c r="O102" s="521"/>
      <c r="P102" s="511"/>
      <c r="Q102" s="96"/>
      <c r="R102" s="96"/>
      <c r="S102" s="96"/>
      <c r="T102" s="96"/>
      <c r="U102" s="96"/>
    </row>
    <row r="103" spans="1:21" ht="15" customHeight="1" x14ac:dyDescent="0.25">
      <c r="A103" s="492">
        <v>1909</v>
      </c>
      <c r="B103" s="480" t="s">
        <v>475</v>
      </c>
      <c r="C103" s="481">
        <v>5296385733</v>
      </c>
      <c r="D103" s="481">
        <v>0</v>
      </c>
      <c r="E103" s="481">
        <v>0</v>
      </c>
      <c r="F103" s="482">
        <v>5296385733</v>
      </c>
      <c r="J103" s="493"/>
      <c r="K103" s="522"/>
      <c r="L103" s="521"/>
      <c r="M103" s="521"/>
      <c r="N103" s="521"/>
      <c r="O103" s="521"/>
      <c r="P103" s="511"/>
      <c r="Q103" s="96"/>
      <c r="R103" s="96"/>
      <c r="S103" s="96"/>
      <c r="T103" s="96"/>
      <c r="U103" s="96"/>
    </row>
    <row r="104" spans="1:21" ht="15" customHeight="1" x14ac:dyDescent="0.25">
      <c r="A104" s="492">
        <v>190903</v>
      </c>
      <c r="B104" s="480" t="s">
        <v>2312</v>
      </c>
      <c r="C104" s="481">
        <v>5296385733</v>
      </c>
      <c r="D104" s="481">
        <v>0</v>
      </c>
      <c r="E104" s="481">
        <v>0</v>
      </c>
      <c r="F104" s="482">
        <v>5296385733</v>
      </c>
      <c r="J104" s="493"/>
      <c r="K104" s="522"/>
      <c r="L104" s="521"/>
      <c r="M104" s="521"/>
      <c r="N104" s="521"/>
      <c r="O104" s="521"/>
      <c r="P104" s="511"/>
      <c r="Q104" s="96"/>
      <c r="R104" s="96"/>
      <c r="S104" s="96"/>
      <c r="T104" s="96"/>
      <c r="U104" s="96"/>
    </row>
    <row r="105" spans="1:21" ht="15" customHeight="1" x14ac:dyDescent="0.25">
      <c r="A105" s="492">
        <v>1970</v>
      </c>
      <c r="B105" s="480" t="s">
        <v>867</v>
      </c>
      <c r="C105" s="481">
        <v>1533462209.0799999</v>
      </c>
      <c r="D105" s="481">
        <v>0</v>
      </c>
      <c r="E105" s="481">
        <v>0</v>
      </c>
      <c r="F105" s="482">
        <v>1533462209.0799999</v>
      </c>
      <c r="J105" s="493"/>
      <c r="K105" s="522"/>
      <c r="L105" s="521"/>
      <c r="M105" s="521"/>
      <c r="N105" s="521"/>
      <c r="O105" s="521"/>
      <c r="P105" s="511"/>
      <c r="Q105" s="96"/>
      <c r="R105" s="96"/>
      <c r="S105" s="96"/>
      <c r="T105" s="96"/>
      <c r="U105" s="96"/>
    </row>
    <row r="106" spans="1:21" ht="15.75" x14ac:dyDescent="0.25">
      <c r="A106" s="492">
        <v>197008</v>
      </c>
      <c r="B106" s="480" t="s">
        <v>2313</v>
      </c>
      <c r="C106" s="481">
        <v>1533462209.0799999</v>
      </c>
      <c r="D106" s="481">
        <v>0</v>
      </c>
      <c r="E106" s="481">
        <v>0</v>
      </c>
      <c r="F106" s="482">
        <v>1533462209.0799999</v>
      </c>
      <c r="J106" s="493"/>
      <c r="K106" s="522"/>
      <c r="L106" s="521"/>
      <c r="M106" s="521"/>
      <c r="N106" s="521"/>
      <c r="O106" s="521"/>
      <c r="P106" s="511"/>
      <c r="Q106" s="96"/>
      <c r="R106" s="96"/>
      <c r="S106" s="96"/>
      <c r="T106" s="96"/>
      <c r="U106" s="96"/>
    </row>
    <row r="107" spans="1:21" ht="15.75" x14ac:dyDescent="0.25">
      <c r="A107" s="492">
        <v>2</v>
      </c>
      <c r="B107" s="480" t="s">
        <v>905</v>
      </c>
      <c r="C107" s="481">
        <v>919715686384.43994</v>
      </c>
      <c r="D107" s="481">
        <v>152888022425.06</v>
      </c>
      <c r="E107" s="481">
        <v>142430847359.54001</v>
      </c>
      <c r="F107" s="482">
        <v>909258511318.91992</v>
      </c>
      <c r="I107" s="96">
        <f>-F177-F205</f>
        <v>-795178353955.77002</v>
      </c>
      <c r="J107" s="493"/>
      <c r="K107" s="522"/>
      <c r="L107" s="521"/>
      <c r="M107" s="521"/>
      <c r="N107" s="521"/>
      <c r="O107" s="521"/>
      <c r="P107" s="511"/>
      <c r="Q107" s="96"/>
      <c r="R107" s="96"/>
      <c r="S107" s="96"/>
      <c r="T107" s="96"/>
      <c r="U107" s="96"/>
    </row>
    <row r="108" spans="1:21" ht="15" customHeight="1" x14ac:dyDescent="0.25">
      <c r="A108" s="492">
        <v>24</v>
      </c>
      <c r="B108" s="480" t="s">
        <v>938</v>
      </c>
      <c r="C108" s="481">
        <v>5168605752.29</v>
      </c>
      <c r="D108" s="481">
        <v>123839893938.27</v>
      </c>
      <c r="E108" s="481">
        <v>125584633845.53999</v>
      </c>
      <c r="F108" s="482">
        <v>6913345659.5599823</v>
      </c>
      <c r="J108" s="493"/>
      <c r="K108" s="522"/>
      <c r="L108" s="521"/>
      <c r="M108" s="521"/>
      <c r="N108" s="521"/>
      <c r="O108" s="521"/>
      <c r="P108" s="511"/>
      <c r="Q108" s="96"/>
      <c r="R108" s="96"/>
      <c r="S108" s="96"/>
      <c r="T108" s="96"/>
      <c r="U108" s="96"/>
    </row>
    <row r="109" spans="1:21" ht="15" customHeight="1" x14ac:dyDescent="0.25">
      <c r="A109" s="492">
        <v>2401</v>
      </c>
      <c r="B109" s="480" t="s">
        <v>2527</v>
      </c>
      <c r="C109" s="481">
        <v>1820033814</v>
      </c>
      <c r="D109" s="481">
        <v>109095640991</v>
      </c>
      <c r="E109" s="481">
        <v>110819767141</v>
      </c>
      <c r="F109" s="482">
        <v>3544159964</v>
      </c>
      <c r="J109" s="493"/>
      <c r="K109" s="522"/>
      <c r="L109" s="521"/>
      <c r="M109" s="521"/>
      <c r="N109" s="521"/>
      <c r="O109" s="521"/>
      <c r="P109" s="511"/>
      <c r="Q109" s="96"/>
      <c r="R109" s="96"/>
      <c r="S109" s="96"/>
      <c r="T109" s="96"/>
      <c r="U109" s="96"/>
    </row>
    <row r="110" spans="1:21" ht="15" customHeight="1" x14ac:dyDescent="0.25">
      <c r="A110" s="492">
        <v>240101</v>
      </c>
      <c r="B110" s="480" t="s">
        <v>2314</v>
      </c>
      <c r="C110" s="481">
        <v>1820033814</v>
      </c>
      <c r="D110" s="481">
        <v>84638808909</v>
      </c>
      <c r="E110" s="481">
        <v>86362935059</v>
      </c>
      <c r="F110" s="482">
        <v>3544159964</v>
      </c>
      <c r="J110" s="493"/>
      <c r="K110" s="522"/>
      <c r="L110" s="521"/>
      <c r="M110" s="521"/>
      <c r="N110" s="521"/>
      <c r="O110" s="521"/>
      <c r="P110" s="511"/>
      <c r="Q110" s="96"/>
      <c r="R110" s="96"/>
      <c r="S110" s="96"/>
      <c r="T110" s="96"/>
      <c r="U110" s="96"/>
    </row>
    <row r="111" spans="1:21" ht="15" customHeight="1" x14ac:dyDescent="0.25">
      <c r="A111" s="492">
        <v>240102</v>
      </c>
      <c r="B111" s="480" t="s">
        <v>2315</v>
      </c>
      <c r="C111" s="481">
        <v>0</v>
      </c>
      <c r="D111" s="481">
        <v>24456832082</v>
      </c>
      <c r="E111" s="481">
        <v>24456832082</v>
      </c>
      <c r="F111" s="482">
        <v>0</v>
      </c>
      <c r="J111" s="493"/>
      <c r="K111" s="522"/>
      <c r="L111" s="521"/>
      <c r="M111" s="521"/>
      <c r="N111" s="521"/>
      <c r="O111" s="521"/>
      <c r="P111" s="511"/>
      <c r="Q111" s="96"/>
      <c r="R111" s="96"/>
      <c r="S111" s="96"/>
      <c r="T111" s="96"/>
      <c r="U111" s="96"/>
    </row>
    <row r="112" spans="1:21" ht="15" customHeight="1" x14ac:dyDescent="0.25">
      <c r="A112" s="492">
        <v>2407</v>
      </c>
      <c r="B112" s="480" t="s">
        <v>948</v>
      </c>
      <c r="C112" s="481">
        <v>79538242.909999996</v>
      </c>
      <c r="D112" s="481">
        <v>489964874.26999998</v>
      </c>
      <c r="E112" s="481">
        <v>438684280.54000002</v>
      </c>
      <c r="F112" s="482">
        <v>28257649.180000067</v>
      </c>
      <c r="J112" s="493"/>
      <c r="K112" s="522"/>
      <c r="L112" s="521"/>
      <c r="M112" s="521"/>
      <c r="N112" s="521"/>
      <c r="O112" s="521"/>
      <c r="P112" s="511"/>
      <c r="Q112" s="96"/>
      <c r="R112" s="96"/>
      <c r="S112" s="96"/>
      <c r="T112" s="96"/>
      <c r="U112" s="96"/>
    </row>
    <row r="113" spans="1:21" ht="15" customHeight="1" x14ac:dyDescent="0.25">
      <c r="A113" s="492">
        <v>240790</v>
      </c>
      <c r="B113" s="480" t="s">
        <v>2528</v>
      </c>
      <c r="C113" s="481">
        <v>79538242.909999996</v>
      </c>
      <c r="D113" s="481">
        <v>489964874.26999998</v>
      </c>
      <c r="E113" s="481">
        <v>438684280.54000002</v>
      </c>
      <c r="F113" s="482">
        <v>28257649.180000067</v>
      </c>
      <c r="J113" s="493"/>
      <c r="K113" s="522"/>
      <c r="L113" s="521"/>
      <c r="M113" s="521"/>
      <c r="N113" s="521"/>
      <c r="O113" s="521"/>
      <c r="P113" s="511"/>
      <c r="Q113" s="96"/>
      <c r="R113" s="96"/>
      <c r="S113" s="96"/>
      <c r="T113" s="96"/>
      <c r="U113" s="96"/>
    </row>
    <row r="114" spans="1:21" ht="15" customHeight="1" x14ac:dyDescent="0.25">
      <c r="A114" s="492">
        <v>2424</v>
      </c>
      <c r="B114" s="480" t="s">
        <v>2316</v>
      </c>
      <c r="C114" s="481">
        <v>237086306</v>
      </c>
      <c r="D114" s="481">
        <v>1052584576</v>
      </c>
      <c r="E114" s="481">
        <v>983245924</v>
      </c>
      <c r="F114" s="482">
        <v>167747654</v>
      </c>
      <c r="J114" s="493"/>
      <c r="K114" s="522"/>
      <c r="L114" s="521"/>
      <c r="M114" s="521"/>
      <c r="N114" s="521"/>
      <c r="O114" s="521"/>
      <c r="P114" s="511"/>
      <c r="Q114" s="96"/>
      <c r="R114" s="96"/>
      <c r="S114" s="96"/>
      <c r="T114" s="96"/>
      <c r="U114" s="96"/>
    </row>
    <row r="115" spans="1:21" ht="15" customHeight="1" x14ac:dyDescent="0.25">
      <c r="A115" s="492">
        <v>242401</v>
      </c>
      <c r="B115" s="480" t="s">
        <v>2317</v>
      </c>
      <c r="C115" s="481">
        <v>130102943</v>
      </c>
      <c r="D115" s="481">
        <v>272519802</v>
      </c>
      <c r="E115" s="481">
        <v>234944980</v>
      </c>
      <c r="F115" s="482">
        <v>92528121</v>
      </c>
      <c r="J115" s="493"/>
      <c r="K115" s="522"/>
      <c r="L115" s="521"/>
      <c r="M115" s="521"/>
      <c r="N115" s="521"/>
      <c r="O115" s="521"/>
      <c r="P115" s="511"/>
      <c r="Q115" s="96"/>
      <c r="R115" s="96"/>
      <c r="S115" s="96"/>
      <c r="T115" s="96"/>
      <c r="U115" s="96"/>
    </row>
    <row r="116" spans="1:21" ht="15" customHeight="1" x14ac:dyDescent="0.25">
      <c r="A116" s="492">
        <v>242402</v>
      </c>
      <c r="B116" s="480" t="s">
        <v>2529</v>
      </c>
      <c r="C116" s="481">
        <v>106983363</v>
      </c>
      <c r="D116" s="481">
        <v>225016522</v>
      </c>
      <c r="E116" s="481">
        <v>193252692</v>
      </c>
      <c r="F116" s="482">
        <v>75219533</v>
      </c>
      <c r="J116" s="493"/>
      <c r="K116" s="522"/>
      <c r="L116" s="521"/>
      <c r="M116" s="521"/>
      <c r="N116" s="521"/>
      <c r="O116" s="521"/>
      <c r="P116" s="511"/>
      <c r="Q116" s="96"/>
      <c r="R116" s="96"/>
      <c r="S116" s="96"/>
      <c r="T116" s="96"/>
      <c r="U116" s="96"/>
    </row>
    <row r="117" spans="1:21" ht="15.75" x14ac:dyDescent="0.25">
      <c r="A117" s="492">
        <v>242404</v>
      </c>
      <c r="B117" s="480" t="s">
        <v>2318</v>
      </c>
      <c r="C117" s="481">
        <v>0</v>
      </c>
      <c r="D117" s="481">
        <v>11875735</v>
      </c>
      <c r="E117" s="481">
        <v>11875735</v>
      </c>
      <c r="F117" s="482">
        <v>0</v>
      </c>
      <c r="J117" s="493"/>
      <c r="K117" s="522"/>
      <c r="L117" s="521"/>
      <c r="M117" s="521"/>
      <c r="N117" s="521"/>
      <c r="O117" s="521"/>
      <c r="P117" s="511"/>
      <c r="Q117" s="96"/>
      <c r="R117" s="96"/>
      <c r="S117" s="96"/>
      <c r="T117" s="96"/>
      <c r="U117" s="96"/>
    </row>
    <row r="118" spans="1:21" ht="15" customHeight="1" x14ac:dyDescent="0.25">
      <c r="A118" s="492">
        <v>242405</v>
      </c>
      <c r="B118" s="480" t="s">
        <v>2319</v>
      </c>
      <c r="C118" s="481">
        <v>0</v>
      </c>
      <c r="D118" s="481">
        <v>211377617</v>
      </c>
      <c r="E118" s="481">
        <v>211377617</v>
      </c>
      <c r="F118" s="482">
        <v>0</v>
      </c>
      <c r="J118" s="493"/>
      <c r="K118" s="522"/>
      <c r="L118" s="521"/>
      <c r="M118" s="521"/>
      <c r="N118" s="521"/>
      <c r="O118" s="521"/>
      <c r="P118" s="511"/>
      <c r="Q118" s="96"/>
      <c r="R118" s="96"/>
      <c r="S118" s="96"/>
      <c r="T118" s="96"/>
      <c r="U118" s="96"/>
    </row>
    <row r="119" spans="1:21" ht="15.75" x14ac:dyDescent="0.25">
      <c r="A119" s="492">
        <v>242407</v>
      </c>
      <c r="B119" s="480" t="s">
        <v>2320</v>
      </c>
      <c r="C119" s="481">
        <v>0</v>
      </c>
      <c r="D119" s="481">
        <v>235156515</v>
      </c>
      <c r="E119" s="481">
        <v>235156515</v>
      </c>
      <c r="F119" s="482">
        <v>0</v>
      </c>
      <c r="J119" s="493"/>
      <c r="K119" s="522"/>
      <c r="L119" s="521"/>
      <c r="M119" s="521"/>
      <c r="N119" s="521"/>
      <c r="O119" s="521"/>
      <c r="P119" s="511"/>
      <c r="Q119" s="96"/>
      <c r="R119" s="96"/>
      <c r="S119" s="96"/>
      <c r="T119" s="96"/>
      <c r="U119" s="96"/>
    </row>
    <row r="120" spans="1:21" ht="15" customHeight="1" x14ac:dyDescent="0.25">
      <c r="A120" s="492">
        <v>242408</v>
      </c>
      <c r="B120" s="480" t="s">
        <v>2321</v>
      </c>
      <c r="C120" s="481">
        <v>0</v>
      </c>
      <c r="D120" s="481">
        <v>50552850</v>
      </c>
      <c r="E120" s="481">
        <v>50552850</v>
      </c>
      <c r="F120" s="482">
        <v>0</v>
      </c>
      <c r="J120" s="493"/>
      <c r="K120" s="522"/>
      <c r="L120" s="521"/>
      <c r="M120" s="521"/>
      <c r="N120" s="521"/>
      <c r="O120" s="521"/>
      <c r="P120" s="511"/>
      <c r="Q120" s="96"/>
      <c r="R120" s="96"/>
      <c r="S120" s="96"/>
      <c r="T120" s="96"/>
      <c r="U120" s="96"/>
    </row>
    <row r="121" spans="1:21" ht="15" customHeight="1" x14ac:dyDescent="0.25">
      <c r="A121" s="492">
        <v>242411</v>
      </c>
      <c r="B121" s="480" t="s">
        <v>2322</v>
      </c>
      <c r="C121" s="481">
        <v>0</v>
      </c>
      <c r="D121" s="481">
        <v>8270872</v>
      </c>
      <c r="E121" s="481">
        <v>8270872</v>
      </c>
      <c r="F121" s="482">
        <v>0</v>
      </c>
      <c r="J121" s="493"/>
      <c r="K121" s="522"/>
      <c r="L121" s="521"/>
      <c r="M121" s="521"/>
      <c r="N121" s="521"/>
      <c r="O121" s="521"/>
      <c r="P121" s="511"/>
      <c r="Q121" s="96"/>
      <c r="R121" s="96"/>
      <c r="S121" s="96"/>
      <c r="T121" s="96"/>
      <c r="U121" s="96"/>
    </row>
    <row r="122" spans="1:21" ht="15" customHeight="1" x14ac:dyDescent="0.25">
      <c r="A122" s="492">
        <v>242413</v>
      </c>
      <c r="B122" s="480" t="s">
        <v>2530</v>
      </c>
      <c r="C122" s="481">
        <v>0</v>
      </c>
      <c r="D122" s="481">
        <v>23343752</v>
      </c>
      <c r="E122" s="481">
        <v>23343752</v>
      </c>
      <c r="F122" s="482">
        <v>0</v>
      </c>
      <c r="J122" s="493"/>
      <c r="K122" s="522"/>
      <c r="L122" s="521"/>
      <c r="M122" s="521"/>
      <c r="N122" s="521"/>
      <c r="O122" s="521"/>
      <c r="P122" s="511"/>
      <c r="Q122" s="96"/>
      <c r="R122" s="96"/>
      <c r="S122" s="96"/>
      <c r="T122" s="96"/>
      <c r="U122" s="96"/>
    </row>
    <row r="123" spans="1:21" ht="15" customHeight="1" x14ac:dyDescent="0.25">
      <c r="A123" s="492">
        <v>242490</v>
      </c>
      <c r="B123" s="480" t="s">
        <v>2323</v>
      </c>
      <c r="C123" s="481">
        <v>0</v>
      </c>
      <c r="D123" s="481">
        <v>14470911</v>
      </c>
      <c r="E123" s="481">
        <v>14470911</v>
      </c>
      <c r="F123" s="482">
        <v>0</v>
      </c>
      <c r="J123" s="493"/>
      <c r="K123" s="522"/>
      <c r="L123" s="521"/>
      <c r="M123" s="521"/>
      <c r="N123" s="521"/>
      <c r="O123" s="521"/>
      <c r="P123" s="511"/>
      <c r="Q123" s="96"/>
      <c r="R123" s="96"/>
      <c r="S123" s="96"/>
      <c r="T123" s="96"/>
      <c r="U123" s="96"/>
    </row>
    <row r="124" spans="1:21" ht="15" customHeight="1" x14ac:dyDescent="0.25">
      <c r="A124" s="492">
        <v>2436</v>
      </c>
      <c r="B124" s="480" t="s">
        <v>2531</v>
      </c>
      <c r="C124" s="481">
        <v>2726479469</v>
      </c>
      <c r="D124" s="481">
        <v>9383873206</v>
      </c>
      <c r="E124" s="481">
        <v>9537456277</v>
      </c>
      <c r="F124" s="482">
        <v>2880062540</v>
      </c>
      <c r="J124" s="493"/>
      <c r="K124" s="522"/>
      <c r="L124" s="521"/>
      <c r="M124" s="521"/>
      <c r="N124" s="521"/>
      <c r="O124" s="521"/>
      <c r="P124" s="511"/>
      <c r="Q124" s="96"/>
      <c r="R124" s="96"/>
      <c r="S124" s="96"/>
      <c r="T124" s="96"/>
      <c r="U124" s="96"/>
    </row>
    <row r="125" spans="1:21" ht="15.75" x14ac:dyDescent="0.25">
      <c r="A125" s="492">
        <v>243603</v>
      </c>
      <c r="B125" s="480" t="s">
        <v>2324</v>
      </c>
      <c r="C125" s="481">
        <v>1565600</v>
      </c>
      <c r="D125" s="481">
        <v>30412576</v>
      </c>
      <c r="E125" s="481">
        <v>35854023</v>
      </c>
      <c r="F125" s="482">
        <v>7007047</v>
      </c>
      <c r="J125" s="493"/>
      <c r="K125" s="522"/>
      <c r="L125" s="521"/>
      <c r="M125" s="521"/>
      <c r="N125" s="521"/>
      <c r="O125" s="521"/>
      <c r="P125" s="511"/>
      <c r="Q125" s="96"/>
      <c r="R125" s="96"/>
      <c r="S125" s="96"/>
      <c r="T125" s="96"/>
      <c r="U125" s="96"/>
    </row>
    <row r="126" spans="1:21" ht="15.75" x14ac:dyDescent="0.25">
      <c r="A126" s="492">
        <v>243605</v>
      </c>
      <c r="B126" s="480" t="s">
        <v>2325</v>
      </c>
      <c r="C126" s="481">
        <v>170513754</v>
      </c>
      <c r="D126" s="481">
        <v>822608422</v>
      </c>
      <c r="E126" s="481">
        <v>818158462</v>
      </c>
      <c r="F126" s="482">
        <v>166063794</v>
      </c>
      <c r="J126" s="493"/>
      <c r="K126" s="522"/>
      <c r="L126" s="521"/>
      <c r="M126" s="521"/>
      <c r="N126" s="521"/>
      <c r="O126" s="521"/>
      <c r="P126" s="511"/>
      <c r="Q126" s="96"/>
      <c r="R126" s="96"/>
      <c r="S126" s="96"/>
      <c r="T126" s="96"/>
      <c r="U126" s="96"/>
    </row>
    <row r="127" spans="1:21" ht="15.75" x14ac:dyDescent="0.25">
      <c r="A127" s="492">
        <v>243608</v>
      </c>
      <c r="B127" s="480" t="s">
        <v>2326</v>
      </c>
      <c r="C127" s="481">
        <v>109734418</v>
      </c>
      <c r="D127" s="481">
        <v>283261748</v>
      </c>
      <c r="E127" s="481">
        <v>252854732</v>
      </c>
      <c r="F127" s="482">
        <v>79327402</v>
      </c>
      <c r="J127" s="493"/>
      <c r="K127" s="522"/>
      <c r="L127" s="521"/>
      <c r="M127" s="521"/>
      <c r="N127" s="521"/>
      <c r="O127" s="521"/>
      <c r="P127" s="511"/>
      <c r="Q127" s="96"/>
      <c r="R127" s="96"/>
      <c r="S127" s="96"/>
      <c r="T127" s="96"/>
      <c r="U127" s="96"/>
    </row>
    <row r="128" spans="1:21" ht="15" customHeight="1" x14ac:dyDescent="0.25">
      <c r="A128" s="492">
        <v>243615</v>
      </c>
      <c r="B128" s="480" t="s">
        <v>2327</v>
      </c>
      <c r="C128" s="481">
        <v>160794828</v>
      </c>
      <c r="D128" s="481">
        <v>577768113</v>
      </c>
      <c r="E128" s="481">
        <v>563283312</v>
      </c>
      <c r="F128" s="482">
        <v>146310027</v>
      </c>
      <c r="J128" s="493"/>
      <c r="K128" s="522"/>
      <c r="L128" s="521"/>
      <c r="M128" s="521"/>
      <c r="N128" s="521"/>
      <c r="O128" s="521"/>
      <c r="P128" s="511"/>
      <c r="Q128" s="96"/>
      <c r="R128" s="96"/>
      <c r="S128" s="96"/>
      <c r="T128" s="96"/>
      <c r="U128" s="96"/>
    </row>
    <row r="129" spans="1:21" ht="15" customHeight="1" x14ac:dyDescent="0.25">
      <c r="A129" s="492">
        <v>243625</v>
      </c>
      <c r="B129" s="480" t="s">
        <v>2532</v>
      </c>
      <c r="C129" s="481">
        <v>135775810</v>
      </c>
      <c r="D129" s="481">
        <v>563708762</v>
      </c>
      <c r="E129" s="481">
        <v>577967803</v>
      </c>
      <c r="F129" s="482">
        <v>150034851</v>
      </c>
      <c r="J129" s="493"/>
      <c r="K129" s="522"/>
      <c r="L129" s="521"/>
      <c r="M129" s="521"/>
      <c r="N129" s="521"/>
      <c r="O129" s="521"/>
      <c r="P129" s="511"/>
      <c r="Q129" s="96"/>
      <c r="R129" s="96"/>
      <c r="S129" s="96"/>
      <c r="T129" s="96"/>
      <c r="U129" s="96"/>
    </row>
    <row r="130" spans="1:21" ht="15" customHeight="1" x14ac:dyDescent="0.25">
      <c r="A130" s="492">
        <v>243626</v>
      </c>
      <c r="B130" s="480" t="s">
        <v>2328</v>
      </c>
      <c r="C130" s="481">
        <v>227924629</v>
      </c>
      <c r="D130" s="481">
        <v>723495573</v>
      </c>
      <c r="E130" s="481">
        <v>774866478</v>
      </c>
      <c r="F130" s="482">
        <v>279295534</v>
      </c>
      <c r="J130" s="493"/>
      <c r="K130" s="522"/>
      <c r="L130" s="521"/>
      <c r="M130" s="521"/>
      <c r="N130" s="521"/>
      <c r="O130" s="521"/>
      <c r="P130" s="511"/>
      <c r="Q130" s="96"/>
      <c r="R130" s="96"/>
      <c r="S130" s="96"/>
      <c r="T130" s="96"/>
      <c r="U130" s="96"/>
    </row>
    <row r="131" spans="1:21" ht="15" customHeight="1" x14ac:dyDescent="0.25">
      <c r="A131" s="492">
        <v>243627</v>
      </c>
      <c r="B131" s="480" t="s">
        <v>2533</v>
      </c>
      <c r="C131" s="481">
        <v>445425996</v>
      </c>
      <c r="D131" s="481">
        <v>1014180560</v>
      </c>
      <c r="E131" s="481">
        <v>843251836</v>
      </c>
      <c r="F131" s="482">
        <v>274497272</v>
      </c>
      <c r="J131" s="493"/>
      <c r="K131" s="522"/>
      <c r="L131" s="521"/>
      <c r="M131" s="521"/>
      <c r="N131" s="521"/>
      <c r="O131" s="521"/>
      <c r="P131" s="511"/>
      <c r="Q131" s="96"/>
      <c r="R131" s="96"/>
      <c r="S131" s="96"/>
      <c r="T131" s="96"/>
      <c r="U131" s="96"/>
    </row>
    <row r="132" spans="1:21" ht="15" customHeight="1" x14ac:dyDescent="0.25">
      <c r="A132" s="492">
        <v>243690</v>
      </c>
      <c r="B132" s="480" t="s">
        <v>2329</v>
      </c>
      <c r="C132" s="481">
        <v>1474047579</v>
      </c>
      <c r="D132" s="481">
        <v>5365770093</v>
      </c>
      <c r="E132" s="481">
        <v>5668634039</v>
      </c>
      <c r="F132" s="482">
        <v>1776911525</v>
      </c>
      <c r="J132" s="493"/>
      <c r="K132" s="522"/>
      <c r="L132" s="521"/>
      <c r="M132" s="521"/>
      <c r="N132" s="521"/>
      <c r="O132" s="521"/>
      <c r="P132" s="511"/>
      <c r="Q132" s="96"/>
      <c r="R132" s="96"/>
      <c r="S132" s="96"/>
      <c r="T132" s="96"/>
      <c r="U132" s="96"/>
    </row>
    <row r="133" spans="1:21" ht="15" customHeight="1" x14ac:dyDescent="0.25">
      <c r="A133" s="492">
        <v>243698</v>
      </c>
      <c r="B133" s="480" t="s">
        <v>2330</v>
      </c>
      <c r="C133" s="481">
        <v>696855</v>
      </c>
      <c r="D133" s="481">
        <v>2667359</v>
      </c>
      <c r="E133" s="481">
        <v>2585592</v>
      </c>
      <c r="F133" s="482">
        <v>615088</v>
      </c>
      <c r="J133" s="493"/>
      <c r="K133" s="522"/>
      <c r="L133" s="521"/>
      <c r="M133" s="521"/>
      <c r="N133" s="521"/>
      <c r="O133" s="521"/>
      <c r="P133" s="511"/>
      <c r="Q133" s="96"/>
      <c r="R133" s="96"/>
      <c r="S133" s="96"/>
      <c r="T133" s="96"/>
      <c r="U133" s="96"/>
    </row>
    <row r="134" spans="1:21" ht="15" customHeight="1" x14ac:dyDescent="0.25">
      <c r="A134" s="492">
        <v>2445</v>
      </c>
      <c r="B134" s="480" t="s">
        <v>2331</v>
      </c>
      <c r="C134" s="481">
        <v>55638418</v>
      </c>
      <c r="D134" s="481">
        <v>129174806</v>
      </c>
      <c r="E134" s="481">
        <v>115306856</v>
      </c>
      <c r="F134" s="482">
        <v>41770468</v>
      </c>
      <c r="J134" s="493"/>
      <c r="K134" s="522"/>
      <c r="L134" s="521"/>
      <c r="M134" s="521"/>
      <c r="N134" s="521"/>
      <c r="O134" s="521"/>
      <c r="P134" s="511"/>
      <c r="Q134" s="96"/>
      <c r="R134" s="96"/>
      <c r="S134" s="96"/>
      <c r="T134" s="96"/>
      <c r="U134" s="96"/>
    </row>
    <row r="135" spans="1:21" ht="15" customHeight="1" x14ac:dyDescent="0.25">
      <c r="A135" s="492">
        <v>244502</v>
      </c>
      <c r="B135" s="480" t="s">
        <v>1421</v>
      </c>
      <c r="C135" s="481">
        <v>55699620</v>
      </c>
      <c r="D135" s="481">
        <v>129050360</v>
      </c>
      <c r="E135" s="481">
        <v>115184235</v>
      </c>
      <c r="F135" s="482">
        <v>41833495</v>
      </c>
      <c r="J135" s="493"/>
      <c r="K135" s="522"/>
      <c r="L135" s="521"/>
      <c r="M135" s="521"/>
      <c r="N135" s="521"/>
      <c r="O135" s="521"/>
      <c r="P135" s="511"/>
      <c r="Q135" s="96"/>
      <c r="R135" s="96"/>
      <c r="S135" s="96"/>
      <c r="T135" s="96"/>
      <c r="U135" s="96"/>
    </row>
    <row r="136" spans="1:21" ht="15" customHeight="1" x14ac:dyDescent="0.25">
      <c r="A136" s="492">
        <v>244508</v>
      </c>
      <c r="B136" s="480" t="s">
        <v>2332</v>
      </c>
      <c r="C136" s="481">
        <v>-61202</v>
      </c>
      <c r="D136" s="481">
        <v>124446</v>
      </c>
      <c r="E136" s="481">
        <v>122621</v>
      </c>
      <c r="F136" s="482">
        <v>-63027</v>
      </c>
      <c r="J136" s="493"/>
      <c r="K136" s="522"/>
      <c r="L136" s="521"/>
      <c r="M136" s="521"/>
      <c r="N136" s="521"/>
      <c r="O136" s="521"/>
      <c r="P136" s="511"/>
      <c r="Q136" s="96"/>
      <c r="R136" s="96"/>
      <c r="S136" s="96"/>
      <c r="T136" s="96"/>
      <c r="U136" s="96"/>
    </row>
    <row r="137" spans="1:21" ht="15" customHeight="1" x14ac:dyDescent="0.25">
      <c r="A137" s="492">
        <v>2490</v>
      </c>
      <c r="B137" s="480" t="s">
        <v>1085</v>
      </c>
      <c r="C137" s="481">
        <v>249829502.38</v>
      </c>
      <c r="D137" s="481">
        <v>3688655485</v>
      </c>
      <c r="E137" s="481">
        <v>3690173367</v>
      </c>
      <c r="F137" s="482">
        <v>251347384.38000011</v>
      </c>
      <c r="J137" s="493"/>
      <c r="K137" s="522"/>
      <c r="L137" s="521"/>
      <c r="M137" s="521"/>
      <c r="N137" s="521"/>
      <c r="O137" s="521"/>
      <c r="P137" s="511"/>
      <c r="Q137" s="96"/>
      <c r="R137" s="96"/>
      <c r="S137" s="96"/>
      <c r="T137" s="96"/>
      <c r="U137" s="96"/>
    </row>
    <row r="138" spans="1:21" ht="15" customHeight="1" x14ac:dyDescent="0.25">
      <c r="A138" s="492">
        <v>249015</v>
      </c>
      <c r="B138" s="480" t="s">
        <v>2534</v>
      </c>
      <c r="C138" s="481">
        <v>99539</v>
      </c>
      <c r="D138" s="481">
        <v>0</v>
      </c>
      <c r="E138" s="481">
        <v>0</v>
      </c>
      <c r="F138" s="482">
        <v>99539</v>
      </c>
      <c r="J138" s="493"/>
      <c r="K138" s="522"/>
      <c r="L138" s="521"/>
      <c r="M138" s="521"/>
      <c r="N138" s="521"/>
      <c r="O138" s="521"/>
      <c r="P138" s="511"/>
      <c r="Q138" s="96"/>
      <c r="R138" s="96"/>
      <c r="S138" s="96"/>
      <c r="T138" s="96"/>
      <c r="U138" s="96"/>
    </row>
    <row r="139" spans="1:21" ht="15" customHeight="1" x14ac:dyDescent="0.25">
      <c r="A139" s="492">
        <v>249040</v>
      </c>
      <c r="B139" s="480" t="s">
        <v>2333</v>
      </c>
      <c r="C139" s="481">
        <v>26989664.390000001</v>
      </c>
      <c r="D139" s="481">
        <v>23363820</v>
      </c>
      <c r="E139" s="481">
        <v>24881702</v>
      </c>
      <c r="F139" s="482">
        <v>28507546.390000001</v>
      </c>
      <c r="J139" s="493"/>
      <c r="K139" s="522"/>
      <c r="L139" s="521"/>
      <c r="M139" s="521"/>
      <c r="N139" s="521"/>
      <c r="O139" s="521"/>
      <c r="P139" s="511"/>
      <c r="Q139" s="96"/>
      <c r="R139" s="96"/>
      <c r="S139" s="96"/>
      <c r="T139" s="96"/>
      <c r="U139" s="96"/>
    </row>
    <row r="140" spans="1:21" ht="15" customHeight="1" x14ac:dyDescent="0.25">
      <c r="A140" s="492">
        <v>249050</v>
      </c>
      <c r="B140" s="480" t="s">
        <v>2334</v>
      </c>
      <c r="C140" s="481">
        <v>0</v>
      </c>
      <c r="D140" s="481">
        <v>380882300</v>
      </c>
      <c r="E140" s="481">
        <v>380882300</v>
      </c>
      <c r="F140" s="482">
        <v>0</v>
      </c>
      <c r="J140" s="493"/>
      <c r="K140" s="522"/>
      <c r="L140" s="521"/>
      <c r="M140" s="521"/>
      <c r="N140" s="521"/>
      <c r="O140" s="521"/>
      <c r="P140" s="511"/>
      <c r="Q140" s="96"/>
      <c r="R140" s="96"/>
      <c r="S140" s="96"/>
      <c r="T140" s="96"/>
      <c r="U140" s="96"/>
    </row>
    <row r="141" spans="1:21" ht="15" customHeight="1" x14ac:dyDescent="0.25">
      <c r="A141" s="492">
        <v>249051</v>
      </c>
      <c r="B141" s="480" t="s">
        <v>2335</v>
      </c>
      <c r="C141" s="481">
        <v>0</v>
      </c>
      <c r="D141" s="481">
        <v>3284409365</v>
      </c>
      <c r="E141" s="481">
        <v>3284409365</v>
      </c>
      <c r="F141" s="482">
        <v>0</v>
      </c>
      <c r="J141" s="493"/>
      <c r="K141" s="522"/>
      <c r="L141" s="521"/>
      <c r="M141" s="521"/>
      <c r="N141" s="521"/>
      <c r="O141" s="521"/>
      <c r="P141" s="511"/>
      <c r="Q141" s="96"/>
      <c r="R141" s="96"/>
      <c r="S141" s="96"/>
      <c r="T141" s="96"/>
      <c r="U141" s="96"/>
    </row>
    <row r="142" spans="1:21" ht="15" customHeight="1" x14ac:dyDescent="0.25">
      <c r="A142" s="492">
        <v>249090</v>
      </c>
      <c r="B142" s="480" t="s">
        <v>1085</v>
      </c>
      <c r="C142" s="481">
        <v>222740298.99000001</v>
      </c>
      <c r="D142" s="481">
        <v>0</v>
      </c>
      <c r="E142" s="481">
        <v>0</v>
      </c>
      <c r="F142" s="482">
        <v>222740298.99000001</v>
      </c>
      <c r="J142" s="493"/>
      <c r="K142" s="522"/>
      <c r="L142" s="521"/>
      <c r="M142" s="521"/>
      <c r="N142" s="521"/>
      <c r="O142" s="521"/>
      <c r="P142" s="511"/>
      <c r="Q142" s="96"/>
      <c r="R142" s="96"/>
      <c r="S142" s="96"/>
      <c r="T142" s="96"/>
      <c r="U142" s="96"/>
    </row>
    <row r="143" spans="1:21" ht="15" customHeight="1" x14ac:dyDescent="0.25">
      <c r="A143" s="492">
        <v>25</v>
      </c>
      <c r="B143" s="480" t="s">
        <v>1118</v>
      </c>
      <c r="C143" s="481">
        <v>8608796279.1499996</v>
      </c>
      <c r="D143" s="481">
        <v>11398981437</v>
      </c>
      <c r="E143" s="481">
        <v>13024963705</v>
      </c>
      <c r="F143" s="482">
        <v>10234778547.150002</v>
      </c>
      <c r="J143" s="493"/>
      <c r="K143" s="522"/>
      <c r="L143" s="521"/>
      <c r="M143" s="521"/>
      <c r="N143" s="521"/>
      <c r="O143" s="521"/>
      <c r="P143" s="511"/>
      <c r="Q143" s="96"/>
      <c r="R143" s="96"/>
      <c r="S143" s="96"/>
      <c r="T143" s="96"/>
      <c r="U143" s="96"/>
    </row>
    <row r="144" spans="1:21" ht="15" customHeight="1" x14ac:dyDescent="0.25">
      <c r="A144" s="492">
        <v>2511</v>
      </c>
      <c r="B144" s="480" t="s">
        <v>2535</v>
      </c>
      <c r="C144" s="481">
        <v>5528298245</v>
      </c>
      <c r="D144" s="481">
        <v>11336476971</v>
      </c>
      <c r="E144" s="481">
        <v>12928022359</v>
      </c>
      <c r="F144" s="482">
        <v>7119843633</v>
      </c>
      <c r="J144" s="493"/>
      <c r="K144" s="522"/>
      <c r="L144" s="521"/>
      <c r="M144" s="521"/>
      <c r="N144" s="521"/>
      <c r="O144" s="521"/>
      <c r="P144" s="511"/>
      <c r="Q144" s="96"/>
      <c r="R144" s="96"/>
      <c r="S144" s="96"/>
      <c r="T144" s="96"/>
      <c r="U144" s="96"/>
    </row>
    <row r="145" spans="1:21" ht="15" customHeight="1" x14ac:dyDescent="0.25">
      <c r="A145" s="492">
        <v>251101</v>
      </c>
      <c r="B145" s="480" t="s">
        <v>2336</v>
      </c>
      <c r="C145" s="481">
        <v>0</v>
      </c>
      <c r="D145" s="481">
        <v>6930495280</v>
      </c>
      <c r="E145" s="481">
        <v>6930495280</v>
      </c>
      <c r="F145" s="482">
        <v>0</v>
      </c>
      <c r="J145" s="493"/>
      <c r="K145" s="522"/>
      <c r="L145" s="521"/>
      <c r="M145" s="521"/>
      <c r="N145" s="521"/>
      <c r="O145" s="521"/>
      <c r="P145" s="511"/>
      <c r="Q145" s="96"/>
      <c r="R145" s="96"/>
      <c r="S145" s="96"/>
      <c r="T145" s="96"/>
      <c r="U145" s="96"/>
    </row>
    <row r="146" spans="1:21" ht="15.75" x14ac:dyDescent="0.25">
      <c r="A146" s="492">
        <v>251102</v>
      </c>
      <c r="B146" s="480" t="s">
        <v>2337</v>
      </c>
      <c r="C146" s="481">
        <v>853947349</v>
      </c>
      <c r="D146" s="481">
        <v>9195199</v>
      </c>
      <c r="E146" s="481">
        <v>469595600</v>
      </c>
      <c r="F146" s="482">
        <v>1314347750</v>
      </c>
      <c r="J146" s="493"/>
      <c r="K146" s="522"/>
      <c r="L146" s="521"/>
      <c r="M146" s="521"/>
      <c r="N146" s="521"/>
      <c r="O146" s="521"/>
      <c r="P146" s="511"/>
      <c r="Q146" s="96"/>
      <c r="R146" s="96"/>
      <c r="S146" s="96"/>
      <c r="T146" s="96"/>
      <c r="U146" s="96"/>
    </row>
    <row r="147" spans="1:21" ht="15" customHeight="1" x14ac:dyDescent="0.25">
      <c r="A147" s="492">
        <v>251103</v>
      </c>
      <c r="B147" s="480" t="s">
        <v>2338</v>
      </c>
      <c r="C147" s="481">
        <v>51223442</v>
      </c>
      <c r="D147" s="481">
        <v>511031</v>
      </c>
      <c r="E147" s="481">
        <v>66468715</v>
      </c>
      <c r="F147" s="482">
        <v>117181126</v>
      </c>
      <c r="J147" s="493"/>
      <c r="K147" s="522"/>
      <c r="L147" s="521"/>
      <c r="M147" s="521"/>
      <c r="N147" s="521"/>
      <c r="O147" s="521"/>
      <c r="P147" s="511"/>
      <c r="Q147" s="96"/>
      <c r="R147" s="96"/>
      <c r="S147" s="96"/>
      <c r="T147" s="96"/>
      <c r="U147" s="96"/>
    </row>
    <row r="148" spans="1:21" ht="15.75" x14ac:dyDescent="0.25">
      <c r="A148" s="492">
        <v>251104</v>
      </c>
      <c r="B148" s="480" t="s">
        <v>2339</v>
      </c>
      <c r="C148" s="481">
        <v>883293306</v>
      </c>
      <c r="D148" s="481">
        <v>207215855</v>
      </c>
      <c r="E148" s="481">
        <v>547617848</v>
      </c>
      <c r="F148" s="482">
        <v>1223695299</v>
      </c>
      <c r="J148" s="493"/>
      <c r="K148" s="522"/>
      <c r="L148" s="521"/>
      <c r="M148" s="521"/>
      <c r="N148" s="521"/>
      <c r="O148" s="521"/>
      <c r="P148" s="511"/>
      <c r="Q148" s="96"/>
      <c r="R148" s="96"/>
      <c r="S148" s="96"/>
      <c r="T148" s="96"/>
      <c r="U148" s="96"/>
    </row>
    <row r="149" spans="1:21" ht="15" customHeight="1" x14ac:dyDescent="0.25">
      <c r="A149" s="492">
        <v>251105</v>
      </c>
      <c r="B149" s="480" t="s">
        <v>2340</v>
      </c>
      <c r="C149" s="481">
        <v>1054502684</v>
      </c>
      <c r="D149" s="481">
        <v>153362569</v>
      </c>
      <c r="E149" s="481">
        <v>365039520</v>
      </c>
      <c r="F149" s="482">
        <v>1266179635</v>
      </c>
      <c r="J149" s="493"/>
      <c r="K149" s="522"/>
      <c r="L149" s="521"/>
      <c r="M149" s="521"/>
      <c r="N149" s="521"/>
      <c r="O149" s="521"/>
      <c r="P149" s="511"/>
      <c r="Q149" s="96"/>
      <c r="R149" s="96"/>
      <c r="S149" s="96"/>
      <c r="T149" s="96"/>
      <c r="U149" s="96"/>
    </row>
    <row r="150" spans="1:21" ht="15" customHeight="1" x14ac:dyDescent="0.25">
      <c r="A150" s="492">
        <v>251106</v>
      </c>
      <c r="B150" s="480" t="s">
        <v>2341</v>
      </c>
      <c r="C150" s="481">
        <v>1280501224</v>
      </c>
      <c r="D150" s="481">
        <v>1798930515</v>
      </c>
      <c r="E150" s="481">
        <v>649424830</v>
      </c>
      <c r="F150" s="482">
        <v>130995539</v>
      </c>
      <c r="J150" s="493"/>
      <c r="K150" s="522"/>
      <c r="L150" s="521"/>
      <c r="M150" s="521"/>
      <c r="N150" s="521"/>
      <c r="O150" s="521"/>
      <c r="P150" s="511"/>
      <c r="Q150" s="96"/>
      <c r="R150" s="96"/>
      <c r="S150" s="96"/>
      <c r="T150" s="96"/>
      <c r="U150" s="96"/>
    </row>
    <row r="151" spans="1:21" ht="15" customHeight="1" x14ac:dyDescent="0.25">
      <c r="A151" s="492">
        <v>251107</v>
      </c>
      <c r="B151" s="480" t="s">
        <v>2342</v>
      </c>
      <c r="C151" s="481">
        <v>799000750</v>
      </c>
      <c r="D151" s="481">
        <v>2951401</v>
      </c>
      <c r="E151" s="481">
        <v>1340113150</v>
      </c>
      <c r="F151" s="482">
        <v>2136162499</v>
      </c>
      <c r="J151" s="493"/>
      <c r="K151" s="522"/>
      <c r="L151" s="521"/>
      <c r="M151" s="521"/>
      <c r="N151" s="521"/>
      <c r="O151" s="521"/>
      <c r="P151" s="511"/>
      <c r="Q151" s="96"/>
      <c r="R151" s="96"/>
      <c r="S151" s="96"/>
      <c r="T151" s="96"/>
      <c r="U151" s="96"/>
    </row>
    <row r="152" spans="1:21" ht="15" customHeight="1" x14ac:dyDescent="0.25">
      <c r="A152" s="492">
        <v>251109</v>
      </c>
      <c r="B152" s="480" t="s">
        <v>2343</v>
      </c>
      <c r="C152" s="481">
        <v>562194427</v>
      </c>
      <c r="D152" s="481">
        <v>138861291</v>
      </c>
      <c r="E152" s="481">
        <v>444316590</v>
      </c>
      <c r="F152" s="482">
        <v>867649726</v>
      </c>
      <c r="J152" s="493"/>
      <c r="K152" s="522"/>
      <c r="L152" s="521"/>
      <c r="M152" s="521"/>
      <c r="N152" s="521"/>
      <c r="O152" s="521"/>
      <c r="P152" s="511"/>
      <c r="Q152" s="96"/>
      <c r="R152" s="96"/>
      <c r="S152" s="96"/>
      <c r="T152" s="96"/>
      <c r="U152" s="96"/>
    </row>
    <row r="153" spans="1:21" ht="15" customHeight="1" x14ac:dyDescent="0.25">
      <c r="A153" s="492">
        <v>251110</v>
      </c>
      <c r="B153" s="480" t="s">
        <v>2344</v>
      </c>
      <c r="C153" s="481">
        <v>43517663</v>
      </c>
      <c r="D153" s="481">
        <v>0</v>
      </c>
      <c r="E153" s="481">
        <v>20114396</v>
      </c>
      <c r="F153" s="482">
        <v>63632059</v>
      </c>
      <c r="J153" s="493"/>
      <c r="K153" s="522"/>
      <c r="L153" s="521"/>
      <c r="M153" s="521"/>
      <c r="N153" s="521"/>
      <c r="O153" s="521"/>
      <c r="P153" s="511"/>
      <c r="Q153" s="96"/>
      <c r="R153" s="96"/>
      <c r="S153" s="96"/>
      <c r="T153" s="96"/>
      <c r="U153" s="96"/>
    </row>
    <row r="154" spans="1:21" ht="15" customHeight="1" x14ac:dyDescent="0.25">
      <c r="A154" s="492">
        <v>251111</v>
      </c>
      <c r="B154" s="480" t="s">
        <v>2345</v>
      </c>
      <c r="C154" s="481">
        <v>0</v>
      </c>
      <c r="D154" s="481">
        <v>79725500</v>
      </c>
      <c r="E154" s="481">
        <v>79725500</v>
      </c>
      <c r="F154" s="482">
        <v>0</v>
      </c>
      <c r="J154" s="493"/>
      <c r="K154" s="522"/>
      <c r="L154" s="521"/>
      <c r="M154" s="521"/>
      <c r="N154" s="521"/>
      <c r="O154" s="521"/>
      <c r="P154" s="511"/>
      <c r="Q154" s="96"/>
      <c r="R154" s="96"/>
      <c r="S154" s="96"/>
      <c r="T154" s="96"/>
      <c r="U154" s="96"/>
    </row>
    <row r="155" spans="1:21" ht="15" customHeight="1" x14ac:dyDescent="0.25">
      <c r="A155" s="492">
        <v>251122</v>
      </c>
      <c r="B155" s="480" t="s">
        <v>2536</v>
      </c>
      <c r="C155" s="481">
        <v>0</v>
      </c>
      <c r="D155" s="481">
        <v>947855800</v>
      </c>
      <c r="E155" s="481">
        <v>947855800</v>
      </c>
      <c r="F155" s="482">
        <v>0</v>
      </c>
      <c r="J155" s="493"/>
      <c r="K155" s="522"/>
      <c r="L155" s="521"/>
      <c r="M155" s="521"/>
      <c r="N155" s="521"/>
      <c r="O155" s="521"/>
      <c r="P155" s="511"/>
      <c r="Q155" s="96"/>
      <c r="R155" s="96"/>
      <c r="S155" s="96"/>
      <c r="T155" s="96"/>
      <c r="U155" s="96"/>
    </row>
    <row r="156" spans="1:21" ht="15" customHeight="1" x14ac:dyDescent="0.25">
      <c r="A156" s="492">
        <v>251123</v>
      </c>
      <c r="B156" s="480" t="s">
        <v>2529</v>
      </c>
      <c r="C156" s="481">
        <v>0</v>
      </c>
      <c r="D156" s="481">
        <v>704019800</v>
      </c>
      <c r="E156" s="481">
        <v>704019800</v>
      </c>
      <c r="F156" s="482">
        <v>0</v>
      </c>
      <c r="J156" s="493"/>
      <c r="K156" s="522"/>
      <c r="L156" s="521"/>
      <c r="M156" s="521"/>
      <c r="N156" s="521"/>
      <c r="O156" s="521"/>
      <c r="P156" s="511"/>
      <c r="Q156" s="96"/>
      <c r="R156" s="96"/>
      <c r="S156" s="96"/>
      <c r="T156" s="96"/>
      <c r="U156" s="96"/>
    </row>
    <row r="157" spans="1:21" ht="15" customHeight="1" x14ac:dyDescent="0.25">
      <c r="A157" s="492">
        <v>251124</v>
      </c>
      <c r="B157" s="480" t="s">
        <v>2537</v>
      </c>
      <c r="C157" s="481">
        <v>117400</v>
      </c>
      <c r="D157" s="481">
        <v>304679200</v>
      </c>
      <c r="E157" s="481">
        <v>304561800</v>
      </c>
      <c r="F157" s="482">
        <v>0</v>
      </c>
      <c r="J157" s="493"/>
      <c r="K157" s="522"/>
      <c r="L157" s="521"/>
      <c r="M157" s="521"/>
      <c r="N157" s="521"/>
      <c r="O157" s="521"/>
      <c r="P157" s="511"/>
      <c r="Q157" s="96"/>
      <c r="R157" s="96"/>
      <c r="S157" s="96"/>
      <c r="T157" s="96"/>
      <c r="U157" s="96"/>
    </row>
    <row r="158" spans="1:21" ht="15" customHeight="1" x14ac:dyDescent="0.25">
      <c r="A158" s="492">
        <v>251125</v>
      </c>
      <c r="B158" s="480" t="s">
        <v>2346</v>
      </c>
      <c r="C158" s="481">
        <v>0</v>
      </c>
      <c r="D158" s="481">
        <v>58673530</v>
      </c>
      <c r="E158" s="481">
        <v>58673530</v>
      </c>
      <c r="F158" s="482">
        <v>0</v>
      </c>
      <c r="J158" s="493"/>
      <c r="K158" s="522"/>
      <c r="L158" s="521"/>
      <c r="M158" s="521"/>
      <c r="N158" s="521"/>
      <c r="O158" s="521"/>
      <c r="P158" s="511"/>
      <c r="Q158" s="96"/>
      <c r="R158" s="96"/>
      <c r="S158" s="96"/>
      <c r="T158" s="96"/>
      <c r="U158" s="96"/>
    </row>
    <row r="159" spans="1:21" ht="15" customHeight="1" x14ac:dyDescent="0.25">
      <c r="A159" s="492">
        <v>2512</v>
      </c>
      <c r="B159" s="480" t="s">
        <v>2538</v>
      </c>
      <c r="C159" s="481">
        <v>3080498034.1500001</v>
      </c>
      <c r="D159" s="481">
        <v>62504466</v>
      </c>
      <c r="E159" s="481">
        <v>96941346</v>
      </c>
      <c r="F159" s="482">
        <v>3114934914.1500001</v>
      </c>
      <c r="J159" s="493"/>
      <c r="K159" s="522"/>
      <c r="L159" s="521"/>
      <c r="M159" s="521"/>
      <c r="N159" s="521"/>
      <c r="O159" s="521"/>
      <c r="P159" s="511"/>
      <c r="Q159" s="96"/>
      <c r="R159" s="96"/>
      <c r="S159" s="96"/>
      <c r="T159" s="96"/>
      <c r="U159" s="96"/>
    </row>
    <row r="160" spans="1:21" ht="15" customHeight="1" x14ac:dyDescent="0.25">
      <c r="A160" s="492">
        <v>251204</v>
      </c>
      <c r="B160" s="480" t="s">
        <v>2347</v>
      </c>
      <c r="C160" s="481">
        <v>1010633038</v>
      </c>
      <c r="D160" s="481">
        <v>32649229</v>
      </c>
      <c r="E160" s="481">
        <v>78190126</v>
      </c>
      <c r="F160" s="482">
        <v>1056173935</v>
      </c>
      <c r="J160" s="493"/>
      <c r="K160" s="522"/>
      <c r="L160" s="521"/>
      <c r="M160" s="521"/>
      <c r="N160" s="521"/>
      <c r="O160" s="521"/>
      <c r="P160" s="511"/>
      <c r="Q160" s="96"/>
      <c r="R160" s="96"/>
      <c r="S160" s="96"/>
      <c r="T160" s="96"/>
      <c r="U160" s="96"/>
    </row>
    <row r="161" spans="1:21" ht="15" customHeight="1" x14ac:dyDescent="0.25">
      <c r="A161" s="492">
        <v>251290</v>
      </c>
      <c r="B161" s="480" t="s">
        <v>2539</v>
      </c>
      <c r="C161" s="481">
        <v>2069864996.1500001</v>
      </c>
      <c r="D161" s="481">
        <v>29855237</v>
      </c>
      <c r="E161" s="481">
        <v>18751220</v>
      </c>
      <c r="F161" s="482">
        <v>2058760979.1500001</v>
      </c>
      <c r="J161" s="493"/>
      <c r="K161" s="522"/>
      <c r="L161" s="521"/>
      <c r="M161" s="521"/>
      <c r="N161" s="521"/>
      <c r="O161" s="521"/>
      <c r="P161" s="511"/>
      <c r="Q161" s="96"/>
      <c r="R161" s="96"/>
      <c r="S161" s="96"/>
      <c r="T161" s="96"/>
      <c r="U161" s="96"/>
    </row>
    <row r="162" spans="1:21" ht="15.75" x14ac:dyDescent="0.25">
      <c r="A162" s="492">
        <v>27</v>
      </c>
      <c r="B162" s="480" t="s">
        <v>1175</v>
      </c>
      <c r="C162" s="481">
        <v>1154784815</v>
      </c>
      <c r="D162" s="481">
        <v>14804868</v>
      </c>
      <c r="E162" s="481">
        <v>224925889</v>
      </c>
      <c r="F162" s="482">
        <v>1364905836</v>
      </c>
      <c r="J162" s="493"/>
      <c r="K162" s="522"/>
      <c r="L162" s="521"/>
      <c r="M162" s="521"/>
      <c r="N162" s="521"/>
      <c r="O162" s="521"/>
      <c r="P162" s="511"/>
      <c r="Q162" s="96"/>
      <c r="R162" s="96"/>
      <c r="S162" s="96"/>
      <c r="T162" s="96"/>
      <c r="U162" s="96"/>
    </row>
    <row r="163" spans="1:21" ht="15" customHeight="1" x14ac:dyDescent="0.25">
      <c r="A163" s="492">
        <v>2701</v>
      </c>
      <c r="B163" s="480" t="s">
        <v>1176</v>
      </c>
      <c r="C163" s="481">
        <v>1154784815</v>
      </c>
      <c r="D163" s="481">
        <v>14804868</v>
      </c>
      <c r="E163" s="481">
        <v>224925889</v>
      </c>
      <c r="F163" s="482">
        <v>1364905836</v>
      </c>
      <c r="J163" s="493"/>
      <c r="K163" s="522"/>
      <c r="L163" s="521"/>
      <c r="M163" s="521"/>
      <c r="N163" s="521"/>
      <c r="O163" s="521"/>
      <c r="P163" s="511"/>
      <c r="Q163" s="96"/>
      <c r="R163" s="96"/>
      <c r="S163" s="96"/>
      <c r="T163" s="96"/>
      <c r="U163" s="96"/>
    </row>
    <row r="164" spans="1:21" ht="15" customHeight="1" x14ac:dyDescent="0.25">
      <c r="A164" s="492">
        <v>270103</v>
      </c>
      <c r="B164" s="480" t="s">
        <v>2348</v>
      </c>
      <c r="C164" s="481">
        <v>1154784815</v>
      </c>
      <c r="D164" s="481">
        <v>14804868</v>
      </c>
      <c r="E164" s="481">
        <v>224925889</v>
      </c>
      <c r="F164" s="482">
        <v>1364905836</v>
      </c>
      <c r="J164" s="493"/>
      <c r="K164" s="522"/>
      <c r="L164" s="521"/>
      <c r="M164" s="521"/>
      <c r="N164" s="521"/>
      <c r="O164" s="521"/>
      <c r="P164" s="511"/>
      <c r="Q164" s="96"/>
      <c r="R164" s="96"/>
      <c r="S164" s="96"/>
      <c r="T164" s="96"/>
      <c r="U164" s="96"/>
    </row>
    <row r="165" spans="1:21" ht="15" customHeight="1" x14ac:dyDescent="0.25">
      <c r="A165" s="492">
        <v>29</v>
      </c>
      <c r="B165" s="480" t="s">
        <v>1202</v>
      </c>
      <c r="C165" s="481">
        <v>904783499538</v>
      </c>
      <c r="D165" s="481">
        <v>17634342181.790001</v>
      </c>
      <c r="E165" s="481">
        <v>3596323920</v>
      </c>
      <c r="F165" s="482">
        <v>890745481276.20996</v>
      </c>
      <c r="J165" s="493"/>
      <c r="K165" s="522"/>
      <c r="L165" s="521"/>
      <c r="M165" s="521"/>
      <c r="N165" s="521"/>
      <c r="O165" s="521"/>
      <c r="P165" s="511"/>
      <c r="Q165" s="96"/>
      <c r="R165" s="96"/>
      <c r="S165" s="96"/>
      <c r="T165" s="96"/>
      <c r="U165" s="96"/>
    </row>
    <row r="166" spans="1:21" ht="15" customHeight="1" x14ac:dyDescent="0.25">
      <c r="A166" s="492">
        <v>2902</v>
      </c>
      <c r="B166" s="480" t="s">
        <v>2540</v>
      </c>
      <c r="C166" s="481">
        <v>8543528227</v>
      </c>
      <c r="D166" s="481">
        <v>7350441476</v>
      </c>
      <c r="E166" s="481">
        <v>3596323920</v>
      </c>
      <c r="F166" s="482">
        <v>4789410671</v>
      </c>
      <c r="J166" s="493"/>
      <c r="K166" s="522"/>
      <c r="L166" s="521"/>
      <c r="M166" s="521"/>
      <c r="N166" s="521"/>
      <c r="O166" s="521"/>
      <c r="P166" s="511"/>
      <c r="Q166" s="96"/>
      <c r="R166" s="96"/>
      <c r="S166" s="96"/>
      <c r="T166" s="96"/>
      <c r="U166" s="96"/>
    </row>
    <row r="167" spans="1:21" ht="15" customHeight="1" x14ac:dyDescent="0.25">
      <c r="A167" s="492">
        <v>290201</v>
      </c>
      <c r="B167" s="480" t="s">
        <v>2311</v>
      </c>
      <c r="C167" s="481">
        <v>8543528227</v>
      </c>
      <c r="D167" s="481">
        <v>7350441476</v>
      </c>
      <c r="E167" s="481">
        <v>3596323920</v>
      </c>
      <c r="F167" s="482">
        <v>4789410671</v>
      </c>
      <c r="J167" s="493"/>
      <c r="K167" s="522"/>
      <c r="L167" s="521"/>
      <c r="M167" s="521"/>
      <c r="N167" s="521"/>
      <c r="O167" s="521"/>
      <c r="P167" s="511"/>
      <c r="Q167" s="96"/>
      <c r="R167" s="96"/>
      <c r="S167" s="96"/>
      <c r="T167" s="96"/>
      <c r="U167" s="96"/>
    </row>
    <row r="168" spans="1:21" ht="15" customHeight="1" x14ac:dyDescent="0.25">
      <c r="A168" s="492">
        <v>2990</v>
      </c>
      <c r="B168" s="480" t="s">
        <v>1238</v>
      </c>
      <c r="C168" s="481">
        <v>896239971311</v>
      </c>
      <c r="D168" s="481">
        <v>10283900705.789999</v>
      </c>
      <c r="E168" s="481">
        <v>0</v>
      </c>
      <c r="F168" s="482">
        <v>885956070605.20996</v>
      </c>
      <c r="J168" s="493"/>
      <c r="K168" s="522"/>
      <c r="L168" s="521"/>
      <c r="M168" s="521"/>
      <c r="N168" s="521"/>
      <c r="O168" s="521"/>
      <c r="P168" s="511"/>
      <c r="Q168" s="96"/>
      <c r="R168" s="96"/>
      <c r="S168" s="96"/>
      <c r="T168" s="96"/>
      <c r="U168" s="96"/>
    </row>
    <row r="169" spans="1:21" ht="15" customHeight="1" x14ac:dyDescent="0.25">
      <c r="A169" s="492">
        <v>299002</v>
      </c>
      <c r="B169" s="480" t="s">
        <v>2541</v>
      </c>
      <c r="C169" s="481">
        <v>2312643004</v>
      </c>
      <c r="D169" s="481">
        <v>0</v>
      </c>
      <c r="E169" s="481">
        <v>0</v>
      </c>
      <c r="F169" s="482">
        <v>2312643004</v>
      </c>
      <c r="J169" s="493"/>
      <c r="K169" s="522"/>
      <c r="L169" s="521"/>
      <c r="M169" s="521"/>
      <c r="N169" s="521"/>
      <c r="O169" s="521"/>
      <c r="P169" s="511"/>
      <c r="Q169" s="96"/>
      <c r="R169" s="96"/>
      <c r="S169" s="96"/>
      <c r="T169" s="96"/>
      <c r="U169" s="96"/>
    </row>
    <row r="170" spans="1:21" ht="15" customHeight="1" x14ac:dyDescent="0.25">
      <c r="A170" s="492">
        <v>299004</v>
      </c>
      <c r="B170" s="480" t="s">
        <v>2542</v>
      </c>
      <c r="C170" s="481">
        <v>893927328307</v>
      </c>
      <c r="D170" s="481">
        <v>10283900705.789999</v>
      </c>
      <c r="E170" s="481">
        <v>0</v>
      </c>
      <c r="F170" s="482">
        <v>883643427601.20996</v>
      </c>
      <c r="J170" s="493"/>
      <c r="K170" s="522"/>
      <c r="L170" s="521"/>
      <c r="M170" s="521"/>
      <c r="N170" s="521"/>
      <c r="O170" s="521"/>
      <c r="P170" s="511"/>
      <c r="Q170" s="96"/>
      <c r="R170" s="96"/>
      <c r="S170" s="96"/>
      <c r="T170" s="96"/>
      <c r="U170" s="96"/>
    </row>
    <row r="171" spans="1:21" ht="15.75" x14ac:dyDescent="0.25">
      <c r="A171" s="492">
        <v>3</v>
      </c>
      <c r="B171" s="480" t="s">
        <v>1243</v>
      </c>
      <c r="C171" s="481">
        <v>9659458935619.4805</v>
      </c>
      <c r="D171" s="481">
        <v>0</v>
      </c>
      <c r="E171" s="481">
        <v>0</v>
      </c>
      <c r="F171" s="482">
        <v>9659458935619.4805</v>
      </c>
      <c r="J171" s="493"/>
      <c r="K171" s="522"/>
      <c r="L171" s="521"/>
      <c r="M171" s="521"/>
      <c r="N171" s="521"/>
      <c r="O171" s="521"/>
      <c r="P171" s="511"/>
      <c r="Q171" s="96"/>
      <c r="R171" s="96"/>
      <c r="S171" s="96"/>
      <c r="T171" s="96"/>
      <c r="U171" s="96"/>
    </row>
    <row r="172" spans="1:21" ht="15" customHeight="1" x14ac:dyDescent="0.25">
      <c r="A172" s="492">
        <v>31</v>
      </c>
      <c r="B172" s="480" t="s">
        <v>2543</v>
      </c>
      <c r="C172" s="481">
        <v>9659458935619.4805</v>
      </c>
      <c r="D172" s="481">
        <v>0</v>
      </c>
      <c r="E172" s="481">
        <v>0</v>
      </c>
      <c r="F172" s="482">
        <v>9659458935619.4805</v>
      </c>
      <c r="J172" s="493"/>
      <c r="K172" s="522"/>
      <c r="L172" s="521"/>
      <c r="M172" s="521"/>
      <c r="N172" s="521"/>
      <c r="O172" s="521"/>
      <c r="P172" s="511"/>
      <c r="Q172" s="96"/>
      <c r="R172" s="96"/>
      <c r="S172" s="96"/>
      <c r="T172" s="96"/>
      <c r="U172" s="96"/>
    </row>
    <row r="173" spans="1:21" ht="15" customHeight="1" x14ac:dyDescent="0.25">
      <c r="A173" s="492">
        <v>3105</v>
      </c>
      <c r="B173" s="480" t="s">
        <v>1245</v>
      </c>
      <c r="C173" s="481">
        <v>704276808398.57996</v>
      </c>
      <c r="D173" s="481">
        <v>0</v>
      </c>
      <c r="E173" s="481">
        <v>0</v>
      </c>
      <c r="F173" s="482">
        <v>704276808398.57996</v>
      </c>
      <c r="J173" s="493"/>
      <c r="K173" s="522"/>
      <c r="L173" s="521"/>
      <c r="M173" s="521"/>
      <c r="N173" s="521"/>
      <c r="O173" s="521"/>
      <c r="P173" s="511"/>
      <c r="Q173" s="96"/>
      <c r="R173" s="96"/>
      <c r="S173" s="96"/>
      <c r="T173" s="96"/>
      <c r="U173" s="96"/>
    </row>
    <row r="174" spans="1:21" ht="15" customHeight="1" x14ac:dyDescent="0.25">
      <c r="A174" s="492">
        <v>310506</v>
      </c>
      <c r="B174" s="480" t="s">
        <v>1245</v>
      </c>
      <c r="C174" s="481">
        <v>704276808398.57996</v>
      </c>
      <c r="D174" s="481">
        <v>0</v>
      </c>
      <c r="E174" s="481">
        <v>0</v>
      </c>
      <c r="F174" s="482">
        <v>704276808398.57996</v>
      </c>
      <c r="J174" s="493"/>
      <c r="K174" s="522"/>
      <c r="L174" s="521"/>
      <c r="M174" s="521"/>
      <c r="N174" s="521"/>
      <c r="O174" s="521"/>
      <c r="P174" s="511"/>
      <c r="Q174" s="96"/>
      <c r="R174" s="96"/>
      <c r="S174" s="96"/>
      <c r="T174" s="96"/>
      <c r="U174" s="96"/>
    </row>
    <row r="175" spans="1:21" ht="15" customHeight="1" x14ac:dyDescent="0.25">
      <c r="A175" s="492">
        <v>3109</v>
      </c>
      <c r="B175" s="480" t="s">
        <v>2544</v>
      </c>
      <c r="C175" s="481">
        <v>8955182127220.9004</v>
      </c>
      <c r="D175" s="481">
        <v>0</v>
      </c>
      <c r="E175" s="481">
        <v>0</v>
      </c>
      <c r="F175" s="482">
        <v>8955182127220.9004</v>
      </c>
      <c r="J175" s="493"/>
      <c r="K175" s="522"/>
      <c r="L175" s="521"/>
      <c r="M175" s="521"/>
      <c r="N175" s="521"/>
      <c r="O175" s="521"/>
      <c r="P175" s="511"/>
      <c r="Q175" s="96"/>
      <c r="R175" s="96"/>
      <c r="S175" s="96"/>
      <c r="T175" s="96"/>
      <c r="U175" s="96"/>
    </row>
    <row r="176" spans="1:21" ht="15" customHeight="1" x14ac:dyDescent="0.25">
      <c r="A176" s="492">
        <v>310901</v>
      </c>
      <c r="B176" s="480" t="s">
        <v>2350</v>
      </c>
      <c r="C176" s="481">
        <v>8955182127220.9004</v>
      </c>
      <c r="D176" s="481">
        <v>0</v>
      </c>
      <c r="E176" s="481">
        <v>0</v>
      </c>
      <c r="F176" s="482">
        <v>8955182127220.9004</v>
      </c>
      <c r="J176" s="493"/>
      <c r="K176" s="522"/>
      <c r="L176" s="521"/>
      <c r="M176" s="521"/>
      <c r="N176" s="521"/>
      <c r="O176" s="521"/>
      <c r="P176" s="511"/>
      <c r="Q176" s="96"/>
      <c r="R176" s="96"/>
      <c r="S176" s="96"/>
      <c r="T176" s="96"/>
      <c r="U176" s="96"/>
    </row>
    <row r="177" spans="1:21" ht="15.75" x14ac:dyDescent="0.25">
      <c r="A177" s="514">
        <v>4</v>
      </c>
      <c r="B177" s="515" t="s">
        <v>1394</v>
      </c>
      <c r="C177" s="516">
        <v>257384325394.41</v>
      </c>
      <c r="D177" s="481">
        <v>695784239.30999994</v>
      </c>
      <c r="E177" s="481">
        <v>165442919125.48999</v>
      </c>
      <c r="F177" s="482">
        <v>422131460280.59003</v>
      </c>
      <c r="I177" s="96"/>
      <c r="J177" s="493"/>
      <c r="K177" s="522"/>
      <c r="L177" s="521"/>
      <c r="M177" s="521"/>
      <c r="N177" s="521"/>
      <c r="O177" s="521"/>
      <c r="P177" s="511"/>
      <c r="Q177" s="96"/>
      <c r="R177" s="96"/>
      <c r="S177" s="96"/>
      <c r="T177" s="96"/>
      <c r="U177" s="96"/>
    </row>
    <row r="178" spans="1:21" ht="15" customHeight="1" x14ac:dyDescent="0.25">
      <c r="A178" s="492">
        <v>41</v>
      </c>
      <c r="B178" s="480" t="s">
        <v>1395</v>
      </c>
      <c r="C178" s="481">
        <v>15057878913.549999</v>
      </c>
      <c r="D178" s="481">
        <v>478477672.80000001</v>
      </c>
      <c r="E178" s="481">
        <v>5377155917.6499996</v>
      </c>
      <c r="F178" s="482">
        <v>19956557158.399998</v>
      </c>
      <c r="I178" s="96"/>
      <c r="J178" s="493"/>
      <c r="K178" s="522"/>
      <c r="L178" s="521"/>
      <c r="M178" s="521"/>
      <c r="N178" s="521"/>
      <c r="O178" s="521"/>
      <c r="P178" s="511"/>
      <c r="Q178" s="96"/>
      <c r="R178" s="96"/>
      <c r="S178" s="96"/>
      <c r="T178" s="96"/>
      <c r="U178" s="96"/>
    </row>
    <row r="179" spans="1:21" ht="15" customHeight="1" x14ac:dyDescent="0.25">
      <c r="A179" s="492">
        <v>4110</v>
      </c>
      <c r="B179" s="480" t="s">
        <v>2507</v>
      </c>
      <c r="C179" s="481">
        <v>15057878913.549999</v>
      </c>
      <c r="D179" s="481">
        <v>478477672.80000001</v>
      </c>
      <c r="E179" s="481">
        <v>5377155917.6499996</v>
      </c>
      <c r="F179" s="482">
        <v>19956557158.399998</v>
      </c>
      <c r="I179" s="96"/>
      <c r="J179" s="493"/>
      <c r="K179" s="522"/>
      <c r="L179" s="521"/>
      <c r="M179" s="521"/>
      <c r="N179" s="521"/>
      <c r="O179" s="521"/>
      <c r="P179" s="511"/>
      <c r="Q179" s="96"/>
      <c r="R179" s="96"/>
      <c r="S179" s="96"/>
      <c r="T179" s="96"/>
      <c r="U179" s="96"/>
    </row>
    <row r="180" spans="1:21" ht="15" customHeight="1" x14ac:dyDescent="0.25">
      <c r="A180" s="492">
        <v>411002</v>
      </c>
      <c r="B180" s="480" t="s">
        <v>2351</v>
      </c>
      <c r="C180" s="481">
        <v>2089817371</v>
      </c>
      <c r="D180" s="481">
        <v>0</v>
      </c>
      <c r="E180" s="481">
        <v>16237542</v>
      </c>
      <c r="F180" s="482">
        <v>2106054913</v>
      </c>
      <c r="I180" s="96"/>
      <c r="J180" s="493"/>
      <c r="K180" s="522"/>
      <c r="L180" s="521"/>
      <c r="M180" s="521"/>
      <c r="N180" s="521"/>
      <c r="O180" s="521"/>
      <c r="P180" s="511"/>
      <c r="Q180" s="96"/>
      <c r="R180" s="96"/>
      <c r="S180" s="96"/>
      <c r="T180" s="96"/>
      <c r="U180" s="96"/>
    </row>
    <row r="181" spans="1:21" ht="15" customHeight="1" x14ac:dyDescent="0.25">
      <c r="A181" s="492">
        <v>411059</v>
      </c>
      <c r="B181" s="480" t="s">
        <v>2545</v>
      </c>
      <c r="C181" s="481">
        <v>1309944452.55</v>
      </c>
      <c r="D181" s="481">
        <v>478477671.80000001</v>
      </c>
      <c r="E181" s="481">
        <v>880284500.71000004</v>
      </c>
      <c r="F181" s="482">
        <v>1711751281.4600003</v>
      </c>
      <c r="I181" s="96"/>
      <c r="J181" s="493"/>
      <c r="K181" s="522"/>
      <c r="L181" s="521"/>
      <c r="M181" s="521"/>
      <c r="N181" s="521"/>
      <c r="O181" s="521"/>
      <c r="P181" s="511"/>
      <c r="Q181" s="96"/>
      <c r="R181" s="96"/>
      <c r="S181" s="96"/>
      <c r="T181" s="96"/>
      <c r="U181" s="96"/>
    </row>
    <row r="182" spans="1:21" ht="15" customHeight="1" x14ac:dyDescent="0.25">
      <c r="A182" s="492">
        <v>411090</v>
      </c>
      <c r="B182" s="480" t="s">
        <v>2546</v>
      </c>
      <c r="C182" s="481">
        <v>11658117090</v>
      </c>
      <c r="D182" s="481">
        <v>1</v>
      </c>
      <c r="E182" s="481">
        <v>4480633874.9399996</v>
      </c>
      <c r="F182" s="482">
        <v>16138750963.939999</v>
      </c>
      <c r="I182" s="96"/>
      <c r="J182" s="493"/>
      <c r="K182" s="522"/>
      <c r="L182" s="521"/>
      <c r="M182" s="521"/>
      <c r="N182" s="521"/>
      <c r="O182" s="521"/>
      <c r="P182" s="511"/>
      <c r="Q182" s="96"/>
      <c r="R182" s="96"/>
      <c r="S182" s="96"/>
      <c r="T182" s="96"/>
      <c r="U182" s="96"/>
    </row>
    <row r="183" spans="1:21" ht="15" customHeight="1" x14ac:dyDescent="0.25">
      <c r="A183" s="492">
        <v>43</v>
      </c>
      <c r="B183" s="480" t="s">
        <v>1421</v>
      </c>
      <c r="C183" s="481">
        <v>516921662</v>
      </c>
      <c r="D183" s="481">
        <v>1157639</v>
      </c>
      <c r="E183" s="481">
        <v>606705854</v>
      </c>
      <c r="F183" s="482">
        <v>1122469877</v>
      </c>
      <c r="I183" s="96"/>
      <c r="J183" s="493"/>
      <c r="K183" s="522"/>
      <c r="L183" s="521"/>
      <c r="M183" s="521"/>
      <c r="N183" s="521"/>
      <c r="O183" s="521"/>
      <c r="P183" s="511"/>
      <c r="Q183" s="96"/>
      <c r="R183" s="96"/>
      <c r="S183" s="96"/>
      <c r="T183" s="96"/>
      <c r="U183" s="96"/>
    </row>
    <row r="184" spans="1:21" ht="15" customHeight="1" x14ac:dyDescent="0.25">
      <c r="A184" s="492">
        <v>4390</v>
      </c>
      <c r="B184" s="480" t="s">
        <v>1550</v>
      </c>
      <c r="C184" s="481">
        <v>517243760</v>
      </c>
      <c r="D184" s="481">
        <v>620672</v>
      </c>
      <c r="E184" s="481">
        <v>606705854</v>
      </c>
      <c r="F184" s="482">
        <v>1123328942</v>
      </c>
      <c r="I184" s="96"/>
      <c r="J184" s="493"/>
      <c r="K184" s="522"/>
      <c r="L184" s="521"/>
      <c r="M184" s="521"/>
      <c r="N184" s="521"/>
      <c r="O184" s="521"/>
      <c r="P184" s="511"/>
      <c r="Q184" s="96"/>
      <c r="R184" s="96"/>
      <c r="S184" s="96"/>
      <c r="T184" s="96"/>
      <c r="U184" s="96"/>
    </row>
    <row r="185" spans="1:21" ht="15" customHeight="1" x14ac:dyDescent="0.25">
      <c r="A185" s="492">
        <v>439016</v>
      </c>
      <c r="B185" s="480" t="s">
        <v>2547</v>
      </c>
      <c r="C185" s="481">
        <v>517243760</v>
      </c>
      <c r="D185" s="481">
        <v>620672</v>
      </c>
      <c r="E185" s="481">
        <v>606705854</v>
      </c>
      <c r="F185" s="482">
        <v>1123328942</v>
      </c>
      <c r="I185" s="96"/>
      <c r="J185" s="493"/>
      <c r="K185" s="522"/>
      <c r="L185" s="521"/>
      <c r="M185" s="521"/>
      <c r="N185" s="521"/>
      <c r="O185" s="521"/>
      <c r="P185" s="511"/>
      <c r="Q185" s="96"/>
      <c r="R185" s="96"/>
      <c r="S185" s="96"/>
      <c r="T185" s="96"/>
      <c r="U185" s="96"/>
    </row>
    <row r="186" spans="1:21" ht="15" customHeight="1" x14ac:dyDescent="0.25">
      <c r="A186" s="492">
        <v>4395</v>
      </c>
      <c r="B186" s="480" t="s">
        <v>2548</v>
      </c>
      <c r="C186" s="481">
        <v>-322098</v>
      </c>
      <c r="D186" s="481">
        <v>536967</v>
      </c>
      <c r="E186" s="481">
        <v>0</v>
      </c>
      <c r="F186" s="482">
        <v>-859065</v>
      </c>
      <c r="I186" s="96"/>
      <c r="J186" s="493"/>
      <c r="K186" s="522"/>
      <c r="L186" s="521"/>
      <c r="M186" s="521"/>
      <c r="N186" s="521"/>
      <c r="O186" s="521"/>
      <c r="P186" s="511"/>
      <c r="Q186" s="96"/>
      <c r="R186" s="96"/>
      <c r="S186" s="96"/>
      <c r="T186" s="96"/>
      <c r="U186" s="96"/>
    </row>
    <row r="187" spans="1:21" ht="15" customHeight="1" x14ac:dyDescent="0.25">
      <c r="A187" s="492">
        <v>439590</v>
      </c>
      <c r="B187" s="480" t="s">
        <v>1550</v>
      </c>
      <c r="C187" s="481">
        <v>-322098</v>
      </c>
      <c r="D187" s="481">
        <v>536967</v>
      </c>
      <c r="E187" s="481">
        <v>0</v>
      </c>
      <c r="F187" s="482">
        <v>-859065</v>
      </c>
      <c r="I187" s="96"/>
      <c r="J187" s="493"/>
      <c r="K187" s="522"/>
      <c r="L187" s="521"/>
      <c r="M187" s="521"/>
      <c r="N187" s="521"/>
      <c r="O187" s="521"/>
      <c r="P187" s="511"/>
      <c r="Q187" s="96"/>
      <c r="R187" s="96"/>
      <c r="S187" s="96"/>
      <c r="T187" s="96"/>
      <c r="U187" s="96"/>
    </row>
    <row r="188" spans="1:21" ht="15" customHeight="1" x14ac:dyDescent="0.25">
      <c r="A188" s="492">
        <v>44</v>
      </c>
      <c r="B188" s="480" t="s">
        <v>1579</v>
      </c>
      <c r="C188" s="481">
        <v>1888126</v>
      </c>
      <c r="D188" s="481">
        <v>0</v>
      </c>
      <c r="E188" s="481">
        <v>12881734456</v>
      </c>
      <c r="F188" s="482">
        <v>12883622582</v>
      </c>
      <c r="I188" s="96"/>
      <c r="J188" s="493"/>
      <c r="K188" s="522"/>
      <c r="L188" s="521"/>
      <c r="M188" s="521"/>
      <c r="N188" s="521"/>
      <c r="O188" s="521"/>
      <c r="P188" s="511"/>
      <c r="Q188" s="96"/>
      <c r="R188" s="96"/>
      <c r="S188" s="96"/>
      <c r="T188" s="96"/>
      <c r="U188" s="96"/>
    </row>
    <row r="189" spans="1:21" ht="15" customHeight="1" x14ac:dyDescent="0.25">
      <c r="A189" s="492">
        <v>4428</v>
      </c>
      <c r="B189" s="480" t="s">
        <v>1579</v>
      </c>
      <c r="C189" s="481">
        <v>1888126</v>
      </c>
      <c r="D189" s="481">
        <v>0</v>
      </c>
      <c r="E189" s="481">
        <v>12881734456</v>
      </c>
      <c r="F189" s="482">
        <v>12883622582</v>
      </c>
      <c r="I189" s="96"/>
      <c r="J189" s="493"/>
      <c r="K189" s="522"/>
      <c r="L189" s="521"/>
      <c r="M189" s="521"/>
      <c r="N189" s="521"/>
      <c r="O189" s="521"/>
      <c r="P189" s="511"/>
      <c r="Q189" s="96"/>
      <c r="R189" s="96"/>
      <c r="S189" s="96"/>
      <c r="T189" s="96"/>
      <c r="U189" s="96"/>
    </row>
    <row r="190" spans="1:21" ht="15" customHeight="1" x14ac:dyDescent="0.25">
      <c r="A190" s="492">
        <v>442807</v>
      </c>
      <c r="B190" s="480" t="s">
        <v>2549</v>
      </c>
      <c r="C190" s="481">
        <v>1888126</v>
      </c>
      <c r="D190" s="481">
        <v>0</v>
      </c>
      <c r="E190" s="481">
        <v>12881734456</v>
      </c>
      <c r="F190" s="482">
        <v>12883622582</v>
      </c>
      <c r="I190" s="96"/>
      <c r="J190" s="493"/>
      <c r="K190" s="522"/>
      <c r="L190" s="521"/>
      <c r="M190" s="521"/>
      <c r="N190" s="521"/>
      <c r="O190" s="521"/>
      <c r="P190" s="511"/>
      <c r="Q190" s="96"/>
      <c r="R190" s="96"/>
      <c r="S190" s="96"/>
      <c r="T190" s="96"/>
      <c r="U190" s="96"/>
    </row>
    <row r="191" spans="1:21" ht="15" customHeight="1" x14ac:dyDescent="0.25">
      <c r="A191" s="492">
        <v>47</v>
      </c>
      <c r="B191" s="480" t="s">
        <v>1594</v>
      </c>
      <c r="C191" s="481">
        <v>163658499542</v>
      </c>
      <c r="D191" s="481">
        <v>24966157</v>
      </c>
      <c r="E191" s="481">
        <v>113321781233</v>
      </c>
      <c r="F191" s="482">
        <v>276955314618</v>
      </c>
      <c r="I191" s="96"/>
      <c r="J191" s="493"/>
      <c r="K191" s="522"/>
      <c r="L191" s="521"/>
      <c r="M191" s="521"/>
      <c r="N191" s="521"/>
      <c r="O191" s="521"/>
      <c r="P191" s="511"/>
      <c r="Q191" s="96"/>
      <c r="R191" s="96"/>
      <c r="S191" s="96"/>
      <c r="T191" s="96"/>
      <c r="U191" s="96"/>
    </row>
    <row r="192" spans="1:21" ht="15" customHeight="1" x14ac:dyDescent="0.25">
      <c r="A192" s="492">
        <v>4705</v>
      </c>
      <c r="B192" s="480" t="s">
        <v>1595</v>
      </c>
      <c r="C192" s="481">
        <v>163658499542</v>
      </c>
      <c r="D192" s="481">
        <v>24966157</v>
      </c>
      <c r="E192" s="481">
        <v>113321781233</v>
      </c>
      <c r="F192" s="482">
        <v>276955314618</v>
      </c>
      <c r="I192" s="96"/>
      <c r="J192" s="493"/>
      <c r="K192" s="522"/>
      <c r="L192" s="521"/>
      <c r="M192" s="521"/>
      <c r="N192" s="521"/>
      <c r="O192" s="521"/>
      <c r="P192" s="511"/>
      <c r="Q192" s="96"/>
      <c r="R192" s="96"/>
      <c r="S192" s="96"/>
      <c r="T192" s="96"/>
      <c r="U192" s="96"/>
    </row>
    <row r="193" spans="1:21" ht="15" customHeight="1" x14ac:dyDescent="0.25">
      <c r="A193" s="492">
        <v>470508</v>
      </c>
      <c r="B193" s="480" t="s">
        <v>2352</v>
      </c>
      <c r="C193" s="481">
        <v>18973786463</v>
      </c>
      <c r="D193" s="481">
        <v>1638197</v>
      </c>
      <c r="E193" s="481">
        <v>11777633153</v>
      </c>
      <c r="F193" s="482">
        <v>30749781419</v>
      </c>
      <c r="I193" s="96"/>
      <c r="J193" s="493"/>
      <c r="K193" s="522"/>
      <c r="L193" s="521"/>
      <c r="M193" s="521"/>
      <c r="N193" s="521"/>
      <c r="O193" s="521"/>
      <c r="P193" s="511"/>
      <c r="Q193" s="96"/>
      <c r="R193" s="96"/>
      <c r="S193" s="96"/>
      <c r="T193" s="96"/>
      <c r="U193" s="96"/>
    </row>
    <row r="194" spans="1:21" ht="17.25" customHeight="1" x14ac:dyDescent="0.25">
      <c r="A194" s="492">
        <v>470510</v>
      </c>
      <c r="B194" s="480" t="s">
        <v>2353</v>
      </c>
      <c r="C194" s="481">
        <v>144684713079</v>
      </c>
      <c r="D194" s="481">
        <v>23327960</v>
      </c>
      <c r="E194" s="481">
        <v>101544148080</v>
      </c>
      <c r="F194" s="482">
        <v>246205533199</v>
      </c>
      <c r="I194" s="96"/>
      <c r="J194" s="493"/>
      <c r="K194" s="522"/>
      <c r="L194" s="521"/>
      <c r="M194" s="521"/>
      <c r="N194" s="521"/>
      <c r="O194" s="521"/>
      <c r="P194" s="511"/>
      <c r="Q194" s="96"/>
      <c r="R194" s="96"/>
      <c r="S194" s="96"/>
      <c r="T194" s="96"/>
      <c r="U194" s="96"/>
    </row>
    <row r="195" spans="1:21" ht="15" customHeight="1" x14ac:dyDescent="0.25">
      <c r="A195" s="514">
        <v>48</v>
      </c>
      <c r="B195" s="515" t="s">
        <v>1610</v>
      </c>
      <c r="C195" s="516">
        <v>78149137150.860001</v>
      </c>
      <c r="D195" s="481">
        <v>191182770.50999999</v>
      </c>
      <c r="E195" s="481">
        <v>33255541664.84</v>
      </c>
      <c r="F195" s="482">
        <v>111213496045.19</v>
      </c>
      <c r="I195" s="96"/>
      <c r="J195" s="493"/>
      <c r="K195" s="522"/>
      <c r="L195" s="521"/>
      <c r="M195" s="521"/>
      <c r="N195" s="521"/>
      <c r="O195" s="521"/>
      <c r="P195" s="511"/>
      <c r="Q195" s="96"/>
      <c r="R195" s="96"/>
      <c r="S195" s="96"/>
      <c r="T195" s="96"/>
      <c r="U195" s="96"/>
    </row>
    <row r="196" spans="1:21" ht="15.75" x14ac:dyDescent="0.25">
      <c r="A196" s="492">
        <v>4802</v>
      </c>
      <c r="B196" s="480" t="s">
        <v>1611</v>
      </c>
      <c r="C196" s="481">
        <v>7852185667.5100002</v>
      </c>
      <c r="D196" s="481">
        <v>0</v>
      </c>
      <c r="E196" s="481">
        <v>4135604791.3099999</v>
      </c>
      <c r="F196" s="482">
        <v>11987790458.82</v>
      </c>
      <c r="I196" s="96"/>
      <c r="J196" s="493"/>
      <c r="K196" s="522"/>
      <c r="L196" s="521"/>
      <c r="M196" s="521"/>
      <c r="N196" s="521"/>
      <c r="O196" s="521"/>
      <c r="P196" s="511"/>
      <c r="Q196" s="96"/>
      <c r="R196" s="96"/>
      <c r="S196" s="96"/>
      <c r="T196" s="96"/>
      <c r="U196" s="96"/>
    </row>
    <row r="197" spans="1:21" ht="15" customHeight="1" x14ac:dyDescent="0.25">
      <c r="A197" s="492">
        <v>480201</v>
      </c>
      <c r="B197" s="480" t="s">
        <v>2550</v>
      </c>
      <c r="C197" s="481">
        <v>7500014980.4200001</v>
      </c>
      <c r="D197" s="481">
        <v>0</v>
      </c>
      <c r="E197" s="481">
        <v>3889836914.2399998</v>
      </c>
      <c r="F197" s="482">
        <v>11389851894.66</v>
      </c>
      <c r="I197" s="96"/>
      <c r="J197" s="493"/>
      <c r="K197" s="522"/>
      <c r="L197" s="521"/>
      <c r="M197" s="521"/>
      <c r="N197" s="521"/>
      <c r="O197" s="521"/>
      <c r="P197" s="511"/>
      <c r="Q197" s="96"/>
      <c r="R197" s="96"/>
      <c r="S197" s="96"/>
      <c r="T197" s="96"/>
      <c r="U197" s="96"/>
    </row>
    <row r="198" spans="1:21" ht="15" customHeight="1" x14ac:dyDescent="0.25">
      <c r="A198" s="492">
        <v>480290</v>
      </c>
      <c r="B198" s="480" t="s">
        <v>2354</v>
      </c>
      <c r="C198" s="481">
        <v>352170687.08999997</v>
      </c>
      <c r="D198" s="481">
        <v>0</v>
      </c>
      <c r="E198" s="481">
        <v>245767877.06999999</v>
      </c>
      <c r="F198" s="482">
        <v>597938564.15999997</v>
      </c>
      <c r="I198" s="96"/>
      <c r="J198" s="493"/>
      <c r="K198" s="522"/>
      <c r="L198" s="521"/>
      <c r="M198" s="521"/>
      <c r="N198" s="521"/>
      <c r="O198" s="521"/>
      <c r="P198" s="511"/>
      <c r="Q198" s="96"/>
      <c r="R198" s="96"/>
      <c r="S198" s="96"/>
      <c r="T198" s="96"/>
      <c r="U198" s="96"/>
    </row>
    <row r="199" spans="1:21" ht="15" customHeight="1" x14ac:dyDescent="0.25">
      <c r="A199" s="514">
        <v>4808</v>
      </c>
      <c r="B199" s="515" t="s">
        <v>1657</v>
      </c>
      <c r="C199" s="516">
        <v>70296951483.350006</v>
      </c>
      <c r="D199" s="481">
        <v>191182770.50999999</v>
      </c>
      <c r="E199" s="481">
        <v>29119936873.529999</v>
      </c>
      <c r="F199" s="482">
        <v>99225705586.369995</v>
      </c>
      <c r="I199" s="96"/>
      <c r="J199" s="493"/>
      <c r="K199" s="522"/>
      <c r="L199" s="521"/>
      <c r="M199" s="521"/>
      <c r="N199" s="521"/>
      <c r="O199" s="521"/>
      <c r="P199" s="511"/>
      <c r="Q199" s="96"/>
      <c r="R199" s="96"/>
      <c r="S199" s="96"/>
      <c r="T199" s="96"/>
      <c r="U199" s="96"/>
    </row>
    <row r="200" spans="1:21" ht="15" customHeight="1" x14ac:dyDescent="0.25">
      <c r="A200" s="493">
        <v>480826</v>
      </c>
      <c r="B200" s="480" t="s">
        <v>2493</v>
      </c>
      <c r="C200" s="481">
        <v>0</v>
      </c>
      <c r="D200" s="481">
        <v>13537783</v>
      </c>
      <c r="E200" s="481">
        <v>13537783</v>
      </c>
      <c r="F200" s="482">
        <v>0</v>
      </c>
      <c r="I200" s="96"/>
      <c r="J200" s="493"/>
      <c r="K200" s="493"/>
      <c r="L200" s="521"/>
      <c r="M200" s="521"/>
      <c r="N200" s="521"/>
      <c r="O200" s="521"/>
      <c r="P200" s="521"/>
      <c r="Q200" s="96"/>
      <c r="R200" s="96"/>
      <c r="S200" s="96"/>
      <c r="T200" s="96"/>
      <c r="U200" s="96"/>
    </row>
    <row r="201" spans="1:21" ht="15" customHeight="1" x14ac:dyDescent="0.25">
      <c r="A201" s="492">
        <v>480827</v>
      </c>
      <c r="B201" s="480" t="s">
        <v>2355</v>
      </c>
      <c r="C201" s="481">
        <v>17043411724.379999</v>
      </c>
      <c r="D201" s="481">
        <v>170289104.50999999</v>
      </c>
      <c r="E201" s="481">
        <v>10489778412.4</v>
      </c>
      <c r="F201" s="482">
        <v>27362901032.27</v>
      </c>
      <c r="I201" s="96"/>
      <c r="J201" s="493"/>
      <c r="K201" s="522"/>
      <c r="L201" s="521"/>
      <c r="M201" s="521"/>
      <c r="N201" s="521"/>
      <c r="O201" s="521"/>
      <c r="P201" s="511"/>
      <c r="Q201" s="96"/>
      <c r="R201" s="96"/>
      <c r="S201" s="96"/>
      <c r="T201" s="96"/>
      <c r="U201" s="96"/>
    </row>
    <row r="202" spans="1:21" ht="15" customHeight="1" x14ac:dyDescent="0.25">
      <c r="A202" s="492">
        <v>480852</v>
      </c>
      <c r="B202" s="480" t="s">
        <v>2551</v>
      </c>
      <c r="C202" s="481">
        <v>20567801411.580002</v>
      </c>
      <c r="D202" s="481">
        <v>0</v>
      </c>
      <c r="E202" s="481">
        <v>10283900705.789999</v>
      </c>
      <c r="F202" s="482">
        <v>30851702117.370003</v>
      </c>
      <c r="I202" s="96"/>
      <c r="J202" s="493"/>
      <c r="K202" s="522"/>
      <c r="L202" s="521"/>
      <c r="M202" s="521"/>
      <c r="N202" s="521"/>
      <c r="O202" s="521"/>
      <c r="P202" s="511"/>
      <c r="Q202" s="96"/>
      <c r="R202" s="96"/>
      <c r="S202" s="96"/>
      <c r="T202" s="96"/>
      <c r="U202" s="96"/>
    </row>
    <row r="203" spans="1:21" ht="15" customHeight="1" x14ac:dyDescent="0.25">
      <c r="A203" s="492">
        <v>480861</v>
      </c>
      <c r="B203" s="480" t="s">
        <v>2552</v>
      </c>
      <c r="C203" s="481">
        <v>163833659</v>
      </c>
      <c r="D203" s="481">
        <v>0</v>
      </c>
      <c r="E203" s="481">
        <v>63688994</v>
      </c>
      <c r="F203" s="482">
        <v>227522653</v>
      </c>
      <c r="I203" s="96"/>
      <c r="J203" s="493"/>
      <c r="K203" s="522"/>
      <c r="L203" s="521"/>
      <c r="M203" s="521"/>
      <c r="N203" s="521"/>
      <c r="O203" s="521"/>
      <c r="P203" s="511"/>
      <c r="Q203" s="96"/>
      <c r="R203" s="96"/>
      <c r="S203" s="96"/>
      <c r="T203" s="96"/>
      <c r="U203" s="96"/>
    </row>
    <row r="204" spans="1:21" ht="15" customHeight="1" x14ac:dyDescent="0.25">
      <c r="A204" s="514">
        <v>480890</v>
      </c>
      <c r="B204" s="515" t="s">
        <v>2356</v>
      </c>
      <c r="C204" s="516">
        <v>32521904688.389999</v>
      </c>
      <c r="D204" s="516">
        <v>7355883</v>
      </c>
      <c r="E204" s="481">
        <v>8269030978.3400002</v>
      </c>
      <c r="F204" s="482">
        <v>40783579783.730003</v>
      </c>
      <c r="I204" s="96"/>
      <c r="J204" s="493"/>
      <c r="K204" s="522"/>
      <c r="L204" s="521"/>
      <c r="M204" s="521"/>
      <c r="N204" s="521"/>
      <c r="O204" s="521"/>
      <c r="P204" s="511"/>
      <c r="Q204" s="96"/>
      <c r="R204" s="96"/>
      <c r="S204" s="96"/>
      <c r="T204" s="96"/>
      <c r="U204" s="96"/>
    </row>
    <row r="205" spans="1:21" ht="15.75" x14ac:dyDescent="0.25">
      <c r="A205" s="492">
        <v>5</v>
      </c>
      <c r="B205" s="480" t="s">
        <v>1689</v>
      </c>
      <c r="C205" s="481">
        <v>214669792970.89001</v>
      </c>
      <c r="D205" s="481">
        <v>158539026997.29001</v>
      </c>
      <c r="E205" s="481">
        <v>161926293</v>
      </c>
      <c r="F205" s="482">
        <v>373046893675.17999</v>
      </c>
      <c r="J205" s="493"/>
      <c r="K205" s="523"/>
      <c r="L205" s="521"/>
      <c r="M205" s="521"/>
      <c r="N205" s="521"/>
      <c r="O205" s="521"/>
      <c r="P205" s="511"/>
      <c r="Q205" s="96"/>
      <c r="R205" s="96"/>
      <c r="S205" s="96"/>
      <c r="T205" s="96"/>
      <c r="U205" s="96"/>
    </row>
    <row r="206" spans="1:21" ht="15" customHeight="1" x14ac:dyDescent="0.25">
      <c r="A206" s="492">
        <v>51</v>
      </c>
      <c r="B206" s="480" t="s">
        <v>1690</v>
      </c>
      <c r="C206" s="481">
        <v>20239523804.049999</v>
      </c>
      <c r="D206" s="481">
        <v>12213827374.799999</v>
      </c>
      <c r="E206" s="481">
        <v>2204633</v>
      </c>
      <c r="F206" s="482">
        <v>32451146545.849998</v>
      </c>
      <c r="J206" s="493"/>
      <c r="K206" s="522"/>
      <c r="L206" s="521"/>
      <c r="M206" s="521"/>
      <c r="N206" s="521"/>
      <c r="O206" s="521"/>
      <c r="P206" s="511"/>
      <c r="Q206" s="96"/>
      <c r="R206" s="96"/>
      <c r="S206" s="96"/>
      <c r="T206" s="96"/>
      <c r="U206" s="96"/>
    </row>
    <row r="207" spans="1:21" ht="15" customHeight="1" x14ac:dyDescent="0.25">
      <c r="A207" s="492">
        <v>5101</v>
      </c>
      <c r="B207" s="480" t="s">
        <v>1691</v>
      </c>
      <c r="C207" s="481">
        <v>8753401546</v>
      </c>
      <c r="D207" s="481">
        <v>4738432545</v>
      </c>
      <c r="E207" s="481">
        <v>886283</v>
      </c>
      <c r="F207" s="482">
        <v>13490947808</v>
      </c>
      <c r="J207" s="493"/>
      <c r="K207" s="522"/>
      <c r="L207" s="521"/>
      <c r="M207" s="521"/>
      <c r="N207" s="521"/>
      <c r="O207" s="521"/>
      <c r="P207" s="511"/>
      <c r="Q207" s="96"/>
      <c r="R207" s="96"/>
      <c r="S207" s="96"/>
      <c r="T207" s="96"/>
      <c r="U207" s="96"/>
    </row>
    <row r="208" spans="1:21" ht="15.75" x14ac:dyDescent="0.25">
      <c r="A208" s="492">
        <v>510101</v>
      </c>
      <c r="B208" s="480" t="s">
        <v>2357</v>
      </c>
      <c r="C208" s="481">
        <v>6008993423</v>
      </c>
      <c r="D208" s="481">
        <v>3096803645</v>
      </c>
      <c r="E208" s="481">
        <v>0</v>
      </c>
      <c r="F208" s="482">
        <v>9105797068</v>
      </c>
      <c r="J208" s="493"/>
      <c r="K208" s="522"/>
      <c r="L208" s="521"/>
      <c r="M208" s="521"/>
      <c r="N208" s="521"/>
      <c r="O208" s="521"/>
      <c r="P208" s="511"/>
      <c r="Q208" s="96"/>
      <c r="R208" s="96"/>
      <c r="S208" s="96"/>
      <c r="T208" s="96"/>
      <c r="U208" s="96"/>
    </row>
    <row r="209" spans="1:21" ht="15" customHeight="1" x14ac:dyDescent="0.25">
      <c r="A209" s="492">
        <v>510103</v>
      </c>
      <c r="B209" s="480" t="s">
        <v>2358</v>
      </c>
      <c r="C209" s="481">
        <v>211102145</v>
      </c>
      <c r="D209" s="481">
        <v>145883088</v>
      </c>
      <c r="E209" s="481">
        <v>168911</v>
      </c>
      <c r="F209" s="482">
        <v>356816322</v>
      </c>
      <c r="J209" s="493"/>
      <c r="K209" s="522"/>
      <c r="L209" s="521"/>
      <c r="M209" s="521"/>
      <c r="N209" s="521"/>
      <c r="O209" s="521"/>
      <c r="P209" s="511"/>
      <c r="Q209" s="96"/>
      <c r="R209" s="96"/>
      <c r="S209" s="96"/>
      <c r="T209" s="96"/>
      <c r="U209" s="96"/>
    </row>
    <row r="210" spans="1:21" ht="15" customHeight="1" x14ac:dyDescent="0.25">
      <c r="A210" s="492">
        <v>510105</v>
      </c>
      <c r="B210" s="480" t="s">
        <v>2359</v>
      </c>
      <c r="C210" s="481">
        <v>393876248</v>
      </c>
      <c r="D210" s="481">
        <v>203283683</v>
      </c>
      <c r="E210" s="481">
        <v>0</v>
      </c>
      <c r="F210" s="482">
        <v>597159931</v>
      </c>
      <c r="J210" s="493"/>
      <c r="K210" s="522"/>
      <c r="L210" s="521"/>
      <c r="M210" s="521"/>
      <c r="N210" s="521"/>
      <c r="O210" s="521"/>
      <c r="P210" s="511"/>
      <c r="Q210" s="96"/>
      <c r="R210" s="96"/>
      <c r="S210" s="96"/>
      <c r="T210" s="96"/>
      <c r="U210" s="96"/>
    </row>
    <row r="211" spans="1:21" ht="15" customHeight="1" x14ac:dyDescent="0.25">
      <c r="A211" s="492">
        <v>510110</v>
      </c>
      <c r="B211" s="480" t="s">
        <v>2360</v>
      </c>
      <c r="C211" s="481">
        <v>1783066866</v>
      </c>
      <c r="D211" s="481">
        <v>851027227</v>
      </c>
      <c r="E211" s="481">
        <v>0</v>
      </c>
      <c r="F211" s="482">
        <v>2634094093</v>
      </c>
      <c r="J211" s="493"/>
      <c r="K211" s="522"/>
      <c r="L211" s="521"/>
      <c r="M211" s="521"/>
      <c r="N211" s="521"/>
      <c r="O211" s="521"/>
      <c r="P211" s="511"/>
      <c r="Q211" s="96"/>
      <c r="R211" s="96"/>
      <c r="S211" s="96"/>
      <c r="T211" s="96"/>
      <c r="U211" s="96"/>
    </row>
    <row r="212" spans="1:21" ht="15" customHeight="1" x14ac:dyDescent="0.25">
      <c r="A212" s="492">
        <v>510119</v>
      </c>
      <c r="B212" s="480" t="s">
        <v>2343</v>
      </c>
      <c r="C212" s="481">
        <v>314303644</v>
      </c>
      <c r="D212" s="481">
        <v>419849834</v>
      </c>
      <c r="E212" s="481">
        <v>717372</v>
      </c>
      <c r="F212" s="482">
        <v>733436106</v>
      </c>
      <c r="J212" s="493"/>
      <c r="K212" s="522"/>
      <c r="L212" s="521"/>
      <c r="M212" s="521"/>
      <c r="N212" s="521"/>
      <c r="O212" s="521"/>
      <c r="P212" s="511"/>
      <c r="Q212" s="96"/>
      <c r="R212" s="96"/>
      <c r="S212" s="96"/>
      <c r="T212" s="96"/>
      <c r="U212" s="96"/>
    </row>
    <row r="213" spans="1:21" ht="15" customHeight="1" x14ac:dyDescent="0.25">
      <c r="A213" s="492">
        <v>510123</v>
      </c>
      <c r="B213" s="480" t="s">
        <v>2361</v>
      </c>
      <c r="C213" s="481">
        <v>24919748</v>
      </c>
      <c r="D213" s="481">
        <v>11404391</v>
      </c>
      <c r="E213" s="481">
        <v>0</v>
      </c>
      <c r="F213" s="482">
        <v>36324139</v>
      </c>
      <c r="J213" s="493"/>
      <c r="K213" s="522"/>
      <c r="L213" s="521"/>
      <c r="M213" s="521"/>
      <c r="N213" s="521"/>
      <c r="O213" s="521"/>
      <c r="P213" s="511"/>
      <c r="Q213" s="96"/>
      <c r="R213" s="96"/>
      <c r="S213" s="96"/>
      <c r="T213" s="96"/>
      <c r="U213" s="96"/>
    </row>
    <row r="214" spans="1:21" ht="15" customHeight="1" x14ac:dyDescent="0.25">
      <c r="A214" s="492">
        <v>510160</v>
      </c>
      <c r="B214" s="480" t="s">
        <v>2362</v>
      </c>
      <c r="C214" s="481">
        <v>17139472</v>
      </c>
      <c r="D214" s="481">
        <v>10180677</v>
      </c>
      <c r="E214" s="481">
        <v>0</v>
      </c>
      <c r="F214" s="482">
        <v>27320149</v>
      </c>
      <c r="J214" s="493"/>
      <c r="K214" s="522"/>
      <c r="L214" s="521"/>
      <c r="M214" s="521"/>
      <c r="N214" s="521"/>
      <c r="O214" s="521"/>
      <c r="P214" s="511"/>
      <c r="Q214" s="96"/>
      <c r="R214" s="96"/>
      <c r="S214" s="96"/>
      <c r="T214" s="96"/>
      <c r="U214" s="96"/>
    </row>
    <row r="215" spans="1:21" ht="15" customHeight="1" x14ac:dyDescent="0.25">
      <c r="A215" s="492">
        <v>5102</v>
      </c>
      <c r="B215" s="480" t="s">
        <v>1704</v>
      </c>
      <c r="C215" s="481">
        <v>40510901</v>
      </c>
      <c r="D215" s="481">
        <v>15207522</v>
      </c>
      <c r="E215" s="481">
        <v>1318350</v>
      </c>
      <c r="F215" s="482">
        <v>54400073</v>
      </c>
      <c r="J215" s="493"/>
      <c r="K215" s="522"/>
      <c r="L215" s="521"/>
      <c r="M215" s="521"/>
      <c r="N215" s="521"/>
      <c r="O215" s="521"/>
      <c r="P215" s="511"/>
      <c r="Q215" s="96"/>
      <c r="R215" s="96"/>
      <c r="S215" s="96"/>
      <c r="T215" s="96"/>
      <c r="U215" s="96"/>
    </row>
    <row r="216" spans="1:21" ht="15" customHeight="1" x14ac:dyDescent="0.25">
      <c r="A216" s="492">
        <v>510201</v>
      </c>
      <c r="B216" s="480" t="s">
        <v>2363</v>
      </c>
      <c r="C216" s="481">
        <v>40510901</v>
      </c>
      <c r="D216" s="481">
        <v>15207522</v>
      </c>
      <c r="E216" s="481">
        <v>1318350</v>
      </c>
      <c r="F216" s="482">
        <v>54400073</v>
      </c>
      <c r="J216" s="493"/>
      <c r="K216" s="522"/>
      <c r="L216" s="521"/>
      <c r="M216" s="521"/>
      <c r="N216" s="521"/>
      <c r="O216" s="521"/>
      <c r="P216" s="511"/>
      <c r="Q216" s="96"/>
      <c r="R216" s="96"/>
      <c r="S216" s="96"/>
      <c r="T216" s="96"/>
      <c r="U216" s="96"/>
    </row>
    <row r="217" spans="1:21" ht="15" customHeight="1" x14ac:dyDescent="0.25">
      <c r="A217" s="492">
        <v>5103</v>
      </c>
      <c r="B217" s="480" t="s">
        <v>1709</v>
      </c>
      <c r="C217" s="481">
        <v>1937805975</v>
      </c>
      <c r="D217" s="481">
        <v>1538625576</v>
      </c>
      <c r="E217" s="481">
        <v>0</v>
      </c>
      <c r="F217" s="482">
        <v>3476431551</v>
      </c>
      <c r="J217" s="493"/>
      <c r="K217" s="522"/>
      <c r="L217" s="521"/>
      <c r="M217" s="521"/>
      <c r="N217" s="521"/>
      <c r="O217" s="521"/>
      <c r="P217" s="511"/>
      <c r="Q217" s="96"/>
      <c r="R217" s="96"/>
      <c r="S217" s="96"/>
      <c r="T217" s="96"/>
      <c r="U217" s="96"/>
    </row>
    <row r="218" spans="1:21" ht="15" customHeight="1" x14ac:dyDescent="0.25">
      <c r="A218" s="492">
        <v>510302</v>
      </c>
      <c r="B218" s="480" t="s">
        <v>2537</v>
      </c>
      <c r="C218" s="481">
        <v>305460000</v>
      </c>
      <c r="D218" s="481">
        <v>304561800</v>
      </c>
      <c r="E218" s="481">
        <v>0</v>
      </c>
      <c r="F218" s="482">
        <v>610021800</v>
      </c>
      <c r="J218" s="493"/>
      <c r="K218" s="522"/>
      <c r="L218" s="521"/>
      <c r="M218" s="521"/>
      <c r="N218" s="521"/>
      <c r="O218" s="521"/>
      <c r="P218" s="511"/>
      <c r="Q218" s="96"/>
      <c r="R218" s="96"/>
      <c r="S218" s="96"/>
      <c r="T218" s="96"/>
      <c r="U218" s="96"/>
    </row>
    <row r="219" spans="1:21" ht="15" customHeight="1" x14ac:dyDescent="0.25">
      <c r="A219" s="492">
        <v>510303</v>
      </c>
      <c r="B219" s="480" t="s">
        <v>2553</v>
      </c>
      <c r="C219" s="481">
        <v>632872570</v>
      </c>
      <c r="D219" s="481">
        <v>479003278</v>
      </c>
      <c r="E219" s="481">
        <v>0</v>
      </c>
      <c r="F219" s="482">
        <v>1111875848</v>
      </c>
      <c r="J219" s="493"/>
      <c r="K219" s="522"/>
      <c r="L219" s="521"/>
      <c r="M219" s="521"/>
      <c r="N219" s="521"/>
      <c r="O219" s="521"/>
      <c r="P219" s="511"/>
      <c r="Q219" s="96"/>
      <c r="R219" s="96"/>
      <c r="S219" s="96"/>
      <c r="T219" s="96"/>
      <c r="U219" s="96"/>
    </row>
    <row r="220" spans="1:21" ht="15" customHeight="1" x14ac:dyDescent="0.25">
      <c r="A220" s="492">
        <v>510305</v>
      </c>
      <c r="B220" s="480" t="s">
        <v>2364</v>
      </c>
      <c r="C220" s="481">
        <v>107923900</v>
      </c>
      <c r="D220" s="481">
        <v>79724500</v>
      </c>
      <c r="E220" s="481">
        <v>0</v>
      </c>
      <c r="F220" s="482">
        <v>187648400</v>
      </c>
      <c r="J220" s="493"/>
      <c r="K220" s="522"/>
      <c r="L220" s="521"/>
      <c r="M220" s="521"/>
      <c r="N220" s="521"/>
      <c r="O220" s="521"/>
      <c r="P220" s="511"/>
      <c r="Q220" s="96"/>
      <c r="R220" s="96"/>
      <c r="S220" s="96"/>
      <c r="T220" s="96"/>
      <c r="U220" s="96"/>
    </row>
    <row r="221" spans="1:21" ht="15" customHeight="1" x14ac:dyDescent="0.25">
      <c r="A221" s="492">
        <v>510306</v>
      </c>
      <c r="B221" s="480" t="s">
        <v>2554</v>
      </c>
      <c r="C221" s="481">
        <v>681885990</v>
      </c>
      <c r="D221" s="481">
        <v>529057802</v>
      </c>
      <c r="E221" s="481">
        <v>0</v>
      </c>
      <c r="F221" s="482">
        <v>1210943792</v>
      </c>
      <c r="J221" s="493"/>
      <c r="K221" s="522"/>
      <c r="L221" s="521"/>
      <c r="M221" s="521"/>
      <c r="N221" s="521"/>
      <c r="O221" s="521"/>
      <c r="P221" s="511"/>
      <c r="Q221" s="96"/>
      <c r="R221" s="96"/>
      <c r="S221" s="96"/>
      <c r="T221" s="96"/>
      <c r="U221" s="96"/>
    </row>
    <row r="222" spans="1:21" ht="15" customHeight="1" x14ac:dyDescent="0.25">
      <c r="A222" s="492">
        <v>510307</v>
      </c>
      <c r="B222" s="480" t="s">
        <v>2554</v>
      </c>
      <c r="C222" s="481">
        <v>209663515</v>
      </c>
      <c r="D222" s="481">
        <v>146278196</v>
      </c>
      <c r="E222" s="481">
        <v>0</v>
      </c>
      <c r="F222" s="482">
        <v>355941711</v>
      </c>
      <c r="J222" s="493"/>
      <c r="K222" s="522"/>
      <c r="L222" s="521"/>
      <c r="M222" s="521"/>
      <c r="N222" s="521"/>
      <c r="O222" s="521"/>
      <c r="P222" s="511"/>
      <c r="Q222" s="96"/>
      <c r="R222" s="96"/>
      <c r="S222" s="96"/>
      <c r="T222" s="96"/>
      <c r="U222" s="96"/>
    </row>
    <row r="223" spans="1:21" ht="15" customHeight="1" x14ac:dyDescent="0.25">
      <c r="A223" s="492">
        <v>5104</v>
      </c>
      <c r="B223" s="480" t="s">
        <v>231</v>
      </c>
      <c r="C223" s="481">
        <v>381937600</v>
      </c>
      <c r="D223" s="481">
        <v>380882300</v>
      </c>
      <c r="E223" s="481">
        <v>0</v>
      </c>
      <c r="F223" s="482">
        <v>762819900</v>
      </c>
      <c r="J223" s="493"/>
      <c r="K223" s="522"/>
      <c r="L223" s="521"/>
      <c r="M223" s="521"/>
      <c r="N223" s="521"/>
      <c r="O223" s="521"/>
      <c r="P223" s="511"/>
      <c r="Q223" s="96"/>
      <c r="R223" s="96"/>
      <c r="S223" s="96"/>
      <c r="T223" s="96"/>
      <c r="U223" s="96"/>
    </row>
    <row r="224" spans="1:21" ht="15" customHeight="1" x14ac:dyDescent="0.25">
      <c r="A224" s="492">
        <v>510401</v>
      </c>
      <c r="B224" s="480" t="s">
        <v>2365</v>
      </c>
      <c r="C224" s="481">
        <v>229152100</v>
      </c>
      <c r="D224" s="481">
        <v>228521200</v>
      </c>
      <c r="E224" s="481">
        <v>0</v>
      </c>
      <c r="F224" s="482">
        <v>457673300</v>
      </c>
      <c r="J224" s="493"/>
      <c r="K224" s="522"/>
      <c r="L224" s="521"/>
      <c r="M224" s="521"/>
      <c r="N224" s="521"/>
      <c r="O224" s="521"/>
      <c r="P224" s="511"/>
      <c r="Q224" s="96"/>
      <c r="R224" s="96"/>
      <c r="S224" s="96"/>
      <c r="T224" s="96"/>
      <c r="U224" s="96"/>
    </row>
    <row r="225" spans="1:21" ht="15" customHeight="1" x14ac:dyDescent="0.25">
      <c r="A225" s="492">
        <v>510402</v>
      </c>
      <c r="B225" s="480" t="s">
        <v>2366</v>
      </c>
      <c r="C225" s="481">
        <v>152785500</v>
      </c>
      <c r="D225" s="481">
        <v>152361100</v>
      </c>
      <c r="E225" s="481">
        <v>0</v>
      </c>
      <c r="F225" s="482">
        <v>305146600</v>
      </c>
      <c r="J225" s="493"/>
      <c r="K225" s="522"/>
      <c r="L225" s="521"/>
      <c r="M225" s="521"/>
      <c r="N225" s="521"/>
      <c r="O225" s="521"/>
      <c r="P225" s="511"/>
      <c r="Q225" s="96"/>
      <c r="R225" s="96"/>
      <c r="S225" s="96"/>
      <c r="T225" s="96"/>
      <c r="U225" s="96"/>
    </row>
    <row r="226" spans="1:21" ht="15" customHeight="1" x14ac:dyDescent="0.25">
      <c r="A226" s="492">
        <v>5107</v>
      </c>
      <c r="B226" s="480" t="s">
        <v>1721</v>
      </c>
      <c r="C226" s="481">
        <v>5200662534.3299999</v>
      </c>
      <c r="D226" s="481">
        <v>3760720041</v>
      </c>
      <c r="E226" s="481">
        <v>0</v>
      </c>
      <c r="F226" s="482">
        <v>8961382575.3299999</v>
      </c>
      <c r="J226" s="493"/>
      <c r="K226" s="522"/>
      <c r="L226" s="521"/>
      <c r="M226" s="521"/>
      <c r="N226" s="521"/>
      <c r="O226" s="521"/>
      <c r="P226" s="511"/>
      <c r="Q226" s="96"/>
      <c r="R226" s="96"/>
      <c r="S226" s="96"/>
      <c r="T226" s="96"/>
      <c r="U226" s="96"/>
    </row>
    <row r="227" spans="1:21" ht="15.75" x14ac:dyDescent="0.25">
      <c r="A227" s="492">
        <v>510701</v>
      </c>
      <c r="B227" s="480" t="s">
        <v>2339</v>
      </c>
      <c r="C227" s="481">
        <v>931519448</v>
      </c>
      <c r="D227" s="481">
        <v>557724565</v>
      </c>
      <c r="E227" s="481">
        <v>0</v>
      </c>
      <c r="F227" s="482">
        <v>1489244013</v>
      </c>
      <c r="J227" s="493"/>
      <c r="K227" s="522"/>
      <c r="L227" s="521"/>
      <c r="M227" s="521"/>
      <c r="N227" s="521"/>
      <c r="O227" s="521"/>
      <c r="P227" s="511"/>
      <c r="Q227" s="96"/>
      <c r="R227" s="96"/>
      <c r="S227" s="96"/>
      <c r="T227" s="96"/>
      <c r="U227" s="96"/>
    </row>
    <row r="228" spans="1:21" ht="15.75" x14ac:dyDescent="0.25">
      <c r="A228" s="492">
        <v>510702</v>
      </c>
      <c r="B228" s="480" t="s">
        <v>2337</v>
      </c>
      <c r="C228" s="481">
        <v>861755870</v>
      </c>
      <c r="D228" s="481">
        <v>469595600</v>
      </c>
      <c r="E228" s="481">
        <v>0</v>
      </c>
      <c r="F228" s="482">
        <v>1331351470</v>
      </c>
      <c r="J228" s="493"/>
      <c r="K228" s="522"/>
      <c r="L228" s="521"/>
      <c r="M228" s="521"/>
      <c r="N228" s="521"/>
      <c r="O228" s="521"/>
      <c r="P228" s="511"/>
      <c r="Q228" s="96"/>
      <c r="R228" s="96"/>
      <c r="S228" s="96"/>
      <c r="T228" s="96"/>
      <c r="U228" s="96"/>
    </row>
    <row r="229" spans="1:21" ht="15" customHeight="1" x14ac:dyDescent="0.25">
      <c r="A229" s="492">
        <v>510703</v>
      </c>
      <c r="B229" s="480" t="s">
        <v>2367</v>
      </c>
      <c r="C229" s="481">
        <v>51548402</v>
      </c>
      <c r="D229" s="481">
        <v>66468715</v>
      </c>
      <c r="E229" s="481">
        <v>0</v>
      </c>
      <c r="F229" s="482">
        <v>118017117</v>
      </c>
      <c r="J229" s="493"/>
      <c r="K229" s="522"/>
      <c r="L229" s="521"/>
      <c r="M229" s="521"/>
      <c r="N229" s="521"/>
      <c r="O229" s="521"/>
      <c r="P229" s="511"/>
      <c r="Q229" s="96"/>
      <c r="R229" s="96"/>
      <c r="S229" s="96"/>
      <c r="T229" s="96"/>
      <c r="U229" s="96"/>
    </row>
    <row r="230" spans="1:21" ht="15" customHeight="1" x14ac:dyDescent="0.25">
      <c r="A230" s="492">
        <v>510704</v>
      </c>
      <c r="B230" s="480" t="s">
        <v>2340</v>
      </c>
      <c r="C230" s="481">
        <v>880181158</v>
      </c>
      <c r="D230" s="481">
        <v>372968151</v>
      </c>
      <c r="E230" s="481">
        <v>0</v>
      </c>
      <c r="F230" s="482">
        <v>1253149309</v>
      </c>
      <c r="J230" s="493"/>
      <c r="K230" s="522"/>
      <c r="L230" s="521"/>
      <c r="M230" s="521"/>
      <c r="N230" s="521"/>
      <c r="O230" s="521"/>
      <c r="P230" s="511"/>
      <c r="Q230" s="96"/>
      <c r="R230" s="96"/>
      <c r="S230" s="96"/>
      <c r="T230" s="96"/>
      <c r="U230" s="96"/>
    </row>
    <row r="231" spans="1:21" ht="15" customHeight="1" x14ac:dyDescent="0.25">
      <c r="A231" s="492">
        <v>510705</v>
      </c>
      <c r="B231" s="480" t="s">
        <v>2342</v>
      </c>
      <c r="C231" s="481">
        <v>809237593</v>
      </c>
      <c r="D231" s="481">
        <v>1339874841</v>
      </c>
      <c r="E231" s="481">
        <v>0</v>
      </c>
      <c r="F231" s="482">
        <v>2149112434</v>
      </c>
      <c r="J231" s="493"/>
      <c r="K231" s="522"/>
      <c r="L231" s="521"/>
      <c r="M231" s="521"/>
      <c r="N231" s="521"/>
      <c r="O231" s="521"/>
      <c r="P231" s="511"/>
      <c r="Q231" s="96"/>
      <c r="R231" s="96"/>
      <c r="S231" s="96"/>
      <c r="T231" s="96"/>
      <c r="U231" s="96"/>
    </row>
    <row r="232" spans="1:21" ht="15" customHeight="1" x14ac:dyDescent="0.25">
      <c r="A232" s="492">
        <v>510706</v>
      </c>
      <c r="B232" s="480" t="s">
        <v>2341</v>
      </c>
      <c r="C232" s="481">
        <v>831177720</v>
      </c>
      <c r="D232" s="481">
        <v>670418455</v>
      </c>
      <c r="E232" s="481">
        <v>0</v>
      </c>
      <c r="F232" s="482">
        <v>1501596175</v>
      </c>
      <c r="J232" s="493"/>
      <c r="K232" s="522"/>
      <c r="L232" s="521"/>
      <c r="M232" s="521"/>
      <c r="N232" s="521"/>
      <c r="O232" s="521"/>
      <c r="P232" s="511"/>
      <c r="Q232" s="96"/>
      <c r="R232" s="96"/>
      <c r="S232" s="96"/>
      <c r="T232" s="96"/>
      <c r="U232" s="96"/>
    </row>
    <row r="233" spans="1:21" ht="15" customHeight="1" x14ac:dyDescent="0.25">
      <c r="A233" s="492">
        <v>510707</v>
      </c>
      <c r="B233" s="480" t="s">
        <v>2368</v>
      </c>
      <c r="C233" s="481">
        <v>72027348</v>
      </c>
      <c r="D233" s="481">
        <v>29388801</v>
      </c>
      <c r="E233" s="481">
        <v>0</v>
      </c>
      <c r="F233" s="482">
        <v>101416149</v>
      </c>
      <c r="J233" s="493"/>
      <c r="K233" s="522"/>
      <c r="L233" s="521"/>
      <c r="M233" s="521"/>
      <c r="N233" s="521"/>
      <c r="O233" s="521"/>
      <c r="P233" s="511"/>
      <c r="Q233" s="96"/>
      <c r="R233" s="96"/>
      <c r="S233" s="96"/>
      <c r="T233" s="96"/>
      <c r="U233" s="96"/>
    </row>
    <row r="234" spans="1:21" ht="17.25" customHeight="1" x14ac:dyDescent="0.25">
      <c r="A234" s="492">
        <v>510708</v>
      </c>
      <c r="B234" s="480" t="s">
        <v>2347</v>
      </c>
      <c r="C234" s="481">
        <v>375204275</v>
      </c>
      <c r="D234" s="481">
        <v>78190126</v>
      </c>
      <c r="E234" s="481">
        <v>0</v>
      </c>
      <c r="F234" s="482">
        <v>453394401</v>
      </c>
      <c r="J234" s="493"/>
      <c r="K234" s="522"/>
      <c r="L234" s="521"/>
      <c r="M234" s="521"/>
      <c r="N234" s="521"/>
      <c r="O234" s="521"/>
      <c r="P234" s="511"/>
      <c r="Q234" s="96"/>
      <c r="R234" s="96"/>
      <c r="S234" s="96"/>
      <c r="T234" s="96"/>
      <c r="U234" s="96"/>
    </row>
    <row r="235" spans="1:21" ht="21" customHeight="1" x14ac:dyDescent="0.25">
      <c r="A235" s="492">
        <v>510790</v>
      </c>
      <c r="B235" s="480" t="s">
        <v>2344</v>
      </c>
      <c r="C235" s="481">
        <v>379487504</v>
      </c>
      <c r="D235" s="481">
        <v>176090787</v>
      </c>
      <c r="E235" s="481">
        <v>0</v>
      </c>
      <c r="F235" s="482">
        <v>555578291</v>
      </c>
      <c r="J235" s="493"/>
      <c r="K235" s="522"/>
      <c r="L235" s="521"/>
      <c r="M235" s="521"/>
      <c r="N235" s="521"/>
      <c r="O235" s="521"/>
      <c r="P235" s="511"/>
      <c r="Q235" s="96"/>
      <c r="R235" s="96"/>
      <c r="S235" s="96"/>
      <c r="T235" s="96"/>
      <c r="U235" s="96"/>
    </row>
    <row r="236" spans="1:21" ht="15" customHeight="1" x14ac:dyDescent="0.25">
      <c r="A236" s="492">
        <v>510795</v>
      </c>
      <c r="B236" s="480" t="s">
        <v>2369</v>
      </c>
      <c r="C236" s="481">
        <v>8523216.3300000001</v>
      </c>
      <c r="D236" s="481">
        <v>0</v>
      </c>
      <c r="E236" s="481">
        <v>0</v>
      </c>
      <c r="F236" s="482">
        <v>8523216.3300000001</v>
      </c>
      <c r="J236" s="493"/>
      <c r="K236" s="522"/>
      <c r="L236" s="521"/>
      <c r="M236" s="521"/>
      <c r="N236" s="521"/>
      <c r="O236" s="521"/>
      <c r="P236" s="511"/>
      <c r="Q236" s="96"/>
      <c r="R236" s="96"/>
      <c r="S236" s="96"/>
      <c r="T236" s="96"/>
      <c r="U236" s="96"/>
    </row>
    <row r="237" spans="1:21" ht="15" customHeight="1" x14ac:dyDescent="0.25">
      <c r="A237" s="492">
        <v>5108</v>
      </c>
      <c r="B237" s="480" t="s">
        <v>1725</v>
      </c>
      <c r="C237" s="481">
        <v>335761382.37</v>
      </c>
      <c r="D237" s="481">
        <v>152519293</v>
      </c>
      <c r="E237" s="481">
        <v>0</v>
      </c>
      <c r="F237" s="482">
        <v>488280675.37</v>
      </c>
      <c r="J237" s="493"/>
      <c r="K237" s="522"/>
      <c r="L237" s="521"/>
      <c r="M237" s="521"/>
      <c r="N237" s="521"/>
      <c r="O237" s="521"/>
      <c r="P237" s="511"/>
      <c r="Q237" s="96"/>
      <c r="R237" s="96"/>
      <c r="S237" s="96"/>
      <c r="T237" s="96"/>
      <c r="U237" s="96"/>
    </row>
    <row r="238" spans="1:21" ht="15" customHeight="1" x14ac:dyDescent="0.25">
      <c r="A238" s="492">
        <v>510803</v>
      </c>
      <c r="B238" s="480" t="s">
        <v>2555</v>
      </c>
      <c r="C238" s="481">
        <v>168338009</v>
      </c>
      <c r="D238" s="481">
        <v>116378669</v>
      </c>
      <c r="E238" s="481">
        <v>0</v>
      </c>
      <c r="F238" s="482">
        <v>284716678</v>
      </c>
      <c r="J238" s="493"/>
      <c r="K238" s="522"/>
      <c r="L238" s="521"/>
      <c r="M238" s="521"/>
      <c r="N238" s="521"/>
      <c r="O238" s="521"/>
      <c r="P238" s="511"/>
      <c r="Q238" s="96"/>
      <c r="R238" s="96"/>
      <c r="S238" s="96"/>
      <c r="T238" s="96"/>
      <c r="U238" s="96"/>
    </row>
    <row r="239" spans="1:21" ht="15.75" x14ac:dyDescent="0.25">
      <c r="A239" s="492">
        <v>510807</v>
      </c>
      <c r="B239" s="480" t="s">
        <v>2370</v>
      </c>
      <c r="C239" s="481">
        <v>17137720</v>
      </c>
      <c r="D239" s="481">
        <v>0</v>
      </c>
      <c r="E239" s="481">
        <v>0</v>
      </c>
      <c r="F239" s="482">
        <v>17137720</v>
      </c>
      <c r="J239" s="493"/>
      <c r="K239" s="522"/>
      <c r="L239" s="521"/>
      <c r="M239" s="521"/>
      <c r="N239" s="521"/>
      <c r="O239" s="521"/>
      <c r="P239" s="511"/>
      <c r="Q239" s="96"/>
      <c r="R239" s="96"/>
      <c r="S239" s="96"/>
      <c r="T239" s="96"/>
      <c r="U239" s="96"/>
    </row>
    <row r="240" spans="1:21" ht="15" customHeight="1" x14ac:dyDescent="0.25">
      <c r="A240" s="492">
        <v>510810</v>
      </c>
      <c r="B240" s="480" t="s">
        <v>2371</v>
      </c>
      <c r="C240" s="481">
        <v>907535</v>
      </c>
      <c r="D240" s="481">
        <v>0</v>
      </c>
      <c r="E240" s="481">
        <v>0</v>
      </c>
      <c r="F240" s="482">
        <v>907535</v>
      </c>
      <c r="J240" s="493"/>
      <c r="K240" s="522"/>
      <c r="L240" s="521"/>
      <c r="M240" s="521"/>
      <c r="N240" s="521"/>
      <c r="O240" s="521"/>
      <c r="P240" s="511"/>
      <c r="Q240" s="96"/>
      <c r="R240" s="96"/>
      <c r="S240" s="96"/>
      <c r="T240" s="96"/>
      <c r="U240" s="96"/>
    </row>
    <row r="241" spans="1:21" ht="15.75" x14ac:dyDescent="0.25">
      <c r="A241" s="492">
        <v>510890</v>
      </c>
      <c r="B241" s="480" t="s">
        <v>2556</v>
      </c>
      <c r="C241" s="481">
        <v>149378118.37</v>
      </c>
      <c r="D241" s="481">
        <v>36140624</v>
      </c>
      <c r="E241" s="481">
        <v>0</v>
      </c>
      <c r="F241" s="482">
        <v>185518742.37</v>
      </c>
      <c r="J241" s="493"/>
      <c r="K241" s="522"/>
      <c r="L241" s="521"/>
      <c r="M241" s="521"/>
      <c r="N241" s="521"/>
      <c r="O241" s="521"/>
      <c r="P241" s="511"/>
      <c r="Q241" s="96"/>
      <c r="R241" s="96"/>
      <c r="S241" s="96"/>
      <c r="T241" s="96"/>
      <c r="U241" s="96"/>
    </row>
    <row r="242" spans="1:21" ht="15.75" x14ac:dyDescent="0.25">
      <c r="A242" s="492">
        <v>5111</v>
      </c>
      <c r="B242" s="480" t="s">
        <v>1730</v>
      </c>
      <c r="C242" s="481">
        <v>3554500408.3000002</v>
      </c>
      <c r="D242" s="481">
        <v>1608738070.8</v>
      </c>
      <c r="E242" s="481">
        <v>0</v>
      </c>
      <c r="F242" s="482">
        <v>5163238479.1000004</v>
      </c>
      <c r="J242" s="493"/>
      <c r="K242" s="522"/>
      <c r="L242" s="521"/>
      <c r="M242" s="521"/>
      <c r="N242" s="521"/>
      <c r="O242" s="521"/>
      <c r="P242" s="511"/>
      <c r="Q242" s="96"/>
      <c r="R242" s="96"/>
      <c r="S242" s="96"/>
      <c r="T242" s="96"/>
      <c r="U242" s="96"/>
    </row>
    <row r="243" spans="1:21" ht="15" customHeight="1" x14ac:dyDescent="0.25">
      <c r="A243" s="492">
        <v>511114</v>
      </c>
      <c r="B243" s="480" t="s">
        <v>525</v>
      </c>
      <c r="C243" s="481">
        <v>95040168.010000005</v>
      </c>
      <c r="D243" s="481">
        <v>46209776</v>
      </c>
      <c r="E243" s="481">
        <v>0</v>
      </c>
      <c r="F243" s="482">
        <v>141249944.00999999</v>
      </c>
      <c r="J243" s="493"/>
      <c r="K243" s="522"/>
      <c r="L243" s="521"/>
      <c r="M243" s="521"/>
      <c r="N243" s="521"/>
      <c r="O243" s="521"/>
      <c r="P243" s="511"/>
      <c r="Q243" s="96"/>
      <c r="R243" s="96"/>
      <c r="S243" s="96"/>
      <c r="T243" s="96"/>
      <c r="U243" s="96"/>
    </row>
    <row r="244" spans="1:21" ht="15.75" x14ac:dyDescent="0.25">
      <c r="A244" s="492">
        <v>511115</v>
      </c>
      <c r="B244" s="480" t="s">
        <v>2372</v>
      </c>
      <c r="C244" s="481">
        <v>123703229</v>
      </c>
      <c r="D244" s="481">
        <v>30436175</v>
      </c>
      <c r="E244" s="481">
        <v>0</v>
      </c>
      <c r="F244" s="482">
        <v>154139404</v>
      </c>
      <c r="J244" s="493"/>
      <c r="K244" s="522"/>
      <c r="L244" s="521"/>
      <c r="M244" s="521"/>
      <c r="N244" s="521"/>
      <c r="O244" s="521"/>
      <c r="P244" s="511"/>
      <c r="Q244" s="96"/>
      <c r="R244" s="96"/>
      <c r="S244" s="96"/>
      <c r="T244" s="96"/>
      <c r="U244" s="96"/>
    </row>
    <row r="245" spans="1:21" ht="15" customHeight="1" x14ac:dyDescent="0.25">
      <c r="A245" s="492">
        <v>511116</v>
      </c>
      <c r="B245" s="480" t="s">
        <v>2373</v>
      </c>
      <c r="C245" s="481">
        <v>30729082</v>
      </c>
      <c r="D245" s="481">
        <v>3836346</v>
      </c>
      <c r="E245" s="481">
        <v>0</v>
      </c>
      <c r="F245" s="482">
        <v>34565428</v>
      </c>
      <c r="J245" s="493"/>
      <c r="K245" s="522"/>
      <c r="L245" s="521"/>
      <c r="M245" s="521"/>
      <c r="N245" s="521"/>
      <c r="O245" s="521"/>
      <c r="P245" s="511"/>
      <c r="Q245" s="96"/>
      <c r="R245" s="96"/>
      <c r="S245" s="96"/>
      <c r="T245" s="96"/>
      <c r="U245" s="96"/>
    </row>
    <row r="246" spans="1:21" ht="15" customHeight="1" x14ac:dyDescent="0.25">
      <c r="A246" s="492">
        <v>511117</v>
      </c>
      <c r="B246" s="480" t="s">
        <v>2335</v>
      </c>
      <c r="C246" s="481">
        <v>792714239</v>
      </c>
      <c r="D246" s="481">
        <v>80646679</v>
      </c>
      <c r="E246" s="481">
        <v>0</v>
      </c>
      <c r="F246" s="482">
        <v>873360918</v>
      </c>
      <c r="J246" s="493"/>
      <c r="K246" s="522"/>
      <c r="L246" s="521"/>
      <c r="M246" s="521"/>
      <c r="N246" s="521"/>
      <c r="O246" s="521"/>
      <c r="P246" s="511"/>
      <c r="Q246" s="96"/>
      <c r="R246" s="96"/>
      <c r="S246" s="96"/>
      <c r="T246" s="96"/>
      <c r="U246" s="96"/>
    </row>
    <row r="247" spans="1:21" ht="15" customHeight="1" x14ac:dyDescent="0.25">
      <c r="A247" s="492">
        <v>511121</v>
      </c>
      <c r="B247" s="480" t="s">
        <v>2557</v>
      </c>
      <c r="C247" s="481">
        <v>6195149</v>
      </c>
      <c r="D247" s="481">
        <v>0</v>
      </c>
      <c r="E247" s="481">
        <v>0</v>
      </c>
      <c r="F247" s="482">
        <v>6195149</v>
      </c>
      <c r="J247" s="493"/>
      <c r="K247" s="522"/>
      <c r="L247" s="521"/>
      <c r="M247" s="521"/>
      <c r="N247" s="521"/>
      <c r="O247" s="521"/>
      <c r="P247" s="511"/>
      <c r="Q247" s="96"/>
      <c r="R247" s="96"/>
      <c r="S247" s="96"/>
      <c r="T247" s="96"/>
      <c r="U247" s="96"/>
    </row>
    <row r="248" spans="1:21" ht="15" customHeight="1" x14ac:dyDescent="0.25">
      <c r="A248" s="492">
        <v>511123</v>
      </c>
      <c r="B248" s="480" t="s">
        <v>2374</v>
      </c>
      <c r="C248" s="481">
        <v>438299479.80000001</v>
      </c>
      <c r="D248" s="481">
        <v>223458191.84999999</v>
      </c>
      <c r="E248" s="481">
        <v>0</v>
      </c>
      <c r="F248" s="482">
        <v>661757671.64999998</v>
      </c>
      <c r="J248" s="493"/>
      <c r="K248" s="522"/>
      <c r="L248" s="521"/>
      <c r="M248" s="521"/>
      <c r="N248" s="521"/>
      <c r="O248" s="521"/>
      <c r="P248" s="511"/>
      <c r="Q248" s="96"/>
      <c r="R248" s="96"/>
      <c r="S248" s="96"/>
      <c r="T248" s="96"/>
      <c r="U248" s="96"/>
    </row>
    <row r="249" spans="1:21" ht="15" customHeight="1" x14ac:dyDescent="0.25">
      <c r="A249" s="492">
        <v>511125</v>
      </c>
      <c r="B249" s="480" t="s">
        <v>2375</v>
      </c>
      <c r="C249" s="481">
        <v>295747774.19999999</v>
      </c>
      <c r="D249" s="481">
        <v>128003876.95</v>
      </c>
      <c r="E249" s="481">
        <v>0</v>
      </c>
      <c r="F249" s="482">
        <v>423751651.14999998</v>
      </c>
      <c r="J249" s="493"/>
      <c r="K249" s="522"/>
      <c r="L249" s="521"/>
      <c r="M249" s="521"/>
      <c r="N249" s="521"/>
      <c r="O249" s="521"/>
      <c r="P249" s="511"/>
      <c r="Q249" s="96"/>
      <c r="R249" s="96"/>
      <c r="S249" s="96"/>
      <c r="T249" s="96"/>
      <c r="U249" s="96"/>
    </row>
    <row r="250" spans="1:21" ht="15" customHeight="1" x14ac:dyDescent="0.25">
      <c r="A250" s="492">
        <v>511136</v>
      </c>
      <c r="B250" s="480" t="s">
        <v>2376</v>
      </c>
      <c r="C250" s="481">
        <v>56600000</v>
      </c>
      <c r="D250" s="481">
        <v>0</v>
      </c>
      <c r="E250" s="481">
        <v>0</v>
      </c>
      <c r="F250" s="482">
        <v>56600000</v>
      </c>
      <c r="J250" s="493"/>
      <c r="K250" s="522"/>
      <c r="L250" s="521"/>
      <c r="M250" s="521"/>
      <c r="N250" s="521"/>
      <c r="O250" s="521"/>
      <c r="P250" s="511"/>
      <c r="Q250" s="96"/>
      <c r="R250" s="96"/>
      <c r="S250" s="96"/>
      <c r="T250" s="96"/>
      <c r="U250" s="96"/>
    </row>
    <row r="251" spans="1:21" ht="15" customHeight="1" x14ac:dyDescent="0.25">
      <c r="A251" s="492">
        <v>511146</v>
      </c>
      <c r="B251" s="480" t="s">
        <v>2377</v>
      </c>
      <c r="C251" s="481">
        <v>12869413</v>
      </c>
      <c r="D251" s="481">
        <v>7791799</v>
      </c>
      <c r="E251" s="481">
        <v>0</v>
      </c>
      <c r="F251" s="482">
        <v>20661212</v>
      </c>
      <c r="J251" s="493"/>
      <c r="K251" s="522"/>
      <c r="L251" s="521"/>
      <c r="M251" s="521"/>
      <c r="N251" s="521"/>
      <c r="O251" s="521"/>
      <c r="P251" s="511"/>
      <c r="Q251" s="96"/>
      <c r="R251" s="96"/>
      <c r="S251" s="96"/>
      <c r="T251" s="96"/>
      <c r="U251" s="96"/>
    </row>
    <row r="252" spans="1:21" ht="15" customHeight="1" x14ac:dyDescent="0.25">
      <c r="A252" s="492">
        <v>511150</v>
      </c>
      <c r="B252" s="480" t="s">
        <v>2378</v>
      </c>
      <c r="C252" s="481">
        <v>605529033</v>
      </c>
      <c r="D252" s="481">
        <v>395007093</v>
      </c>
      <c r="E252" s="481">
        <v>0</v>
      </c>
      <c r="F252" s="482">
        <v>1000536126</v>
      </c>
      <c r="J252" s="493"/>
      <c r="K252" s="522"/>
      <c r="L252" s="521"/>
      <c r="M252" s="521"/>
      <c r="N252" s="521"/>
      <c r="O252" s="521"/>
      <c r="P252" s="511"/>
      <c r="Q252" s="96"/>
      <c r="R252" s="96"/>
      <c r="S252" s="96"/>
      <c r="T252" s="96"/>
      <c r="U252" s="96"/>
    </row>
    <row r="253" spans="1:21" ht="15" customHeight="1" x14ac:dyDescent="0.25">
      <c r="A253" s="492">
        <v>511164</v>
      </c>
      <c r="B253" s="480" t="s">
        <v>2379</v>
      </c>
      <c r="C253" s="481">
        <v>2062127</v>
      </c>
      <c r="D253" s="481">
        <v>0</v>
      </c>
      <c r="E253" s="481">
        <v>0</v>
      </c>
      <c r="F253" s="482">
        <v>2062127</v>
      </c>
      <c r="J253" s="493"/>
      <c r="K253" s="522"/>
      <c r="L253" s="521"/>
      <c r="M253" s="521"/>
      <c r="N253" s="521"/>
      <c r="O253" s="521"/>
      <c r="P253" s="511"/>
      <c r="Q253" s="96"/>
      <c r="R253" s="96"/>
      <c r="S253" s="96"/>
      <c r="T253" s="96"/>
      <c r="U253" s="96"/>
    </row>
    <row r="254" spans="1:21" ht="15" customHeight="1" x14ac:dyDescent="0.25">
      <c r="A254" s="492">
        <v>511180</v>
      </c>
      <c r="B254" s="480" t="s">
        <v>2325</v>
      </c>
      <c r="C254" s="481">
        <v>1095007800</v>
      </c>
      <c r="D254" s="481">
        <v>693283443</v>
      </c>
      <c r="E254" s="481">
        <v>0</v>
      </c>
      <c r="F254" s="482">
        <v>1788291243</v>
      </c>
      <c r="J254" s="493"/>
      <c r="K254" s="522"/>
      <c r="L254" s="521"/>
      <c r="M254" s="521"/>
      <c r="N254" s="521"/>
      <c r="O254" s="521"/>
      <c r="P254" s="511"/>
      <c r="Q254" s="96"/>
      <c r="R254" s="96"/>
      <c r="S254" s="96"/>
      <c r="T254" s="96"/>
      <c r="U254" s="96"/>
    </row>
    <row r="255" spans="1:21" ht="15" customHeight="1" x14ac:dyDescent="0.25">
      <c r="A255" s="492">
        <v>511190</v>
      </c>
      <c r="B255" s="480" t="s">
        <v>2380</v>
      </c>
      <c r="C255" s="481">
        <v>2914.29</v>
      </c>
      <c r="D255" s="481">
        <v>64691</v>
      </c>
      <c r="E255" s="481">
        <v>0</v>
      </c>
      <c r="F255" s="482">
        <v>67605.289999999994</v>
      </c>
      <c r="J255" s="493"/>
      <c r="K255" s="522"/>
      <c r="L255" s="521"/>
      <c r="M255" s="521"/>
      <c r="N255" s="521"/>
      <c r="O255" s="521"/>
      <c r="P255" s="511"/>
      <c r="Q255" s="96"/>
      <c r="R255" s="96"/>
      <c r="S255" s="96"/>
      <c r="T255" s="96"/>
      <c r="U255" s="96"/>
    </row>
    <row r="256" spans="1:21" ht="15.75" x14ac:dyDescent="0.25">
      <c r="A256" s="492">
        <v>5120</v>
      </c>
      <c r="B256" s="480" t="s">
        <v>1020</v>
      </c>
      <c r="C256" s="481">
        <v>34943457.049999997</v>
      </c>
      <c r="D256" s="481">
        <v>18702027</v>
      </c>
      <c r="E256" s="481">
        <v>0</v>
      </c>
      <c r="F256" s="482">
        <v>53645484.049999997</v>
      </c>
      <c r="J256" s="493"/>
      <c r="K256" s="522"/>
      <c r="L256" s="521"/>
      <c r="M256" s="521"/>
      <c r="N256" s="521"/>
      <c r="O256" s="521"/>
      <c r="P256" s="511"/>
      <c r="Q256" s="96"/>
      <c r="R256" s="96"/>
      <c r="S256" s="96"/>
      <c r="T256" s="96"/>
      <c r="U256" s="96"/>
    </row>
    <row r="257" spans="1:21" ht="15" customHeight="1" x14ac:dyDescent="0.25">
      <c r="A257" s="492">
        <v>512024</v>
      </c>
      <c r="B257" s="480" t="s">
        <v>172</v>
      </c>
      <c r="C257" s="481">
        <v>34943457.049999997</v>
      </c>
      <c r="D257" s="481">
        <v>18702027</v>
      </c>
      <c r="E257" s="481">
        <v>0</v>
      </c>
      <c r="F257" s="482">
        <v>53645484.049999997</v>
      </c>
      <c r="J257" s="493"/>
      <c r="K257" s="522"/>
      <c r="L257" s="521"/>
      <c r="M257" s="521"/>
      <c r="N257" s="521"/>
      <c r="O257" s="521"/>
      <c r="P257" s="511"/>
      <c r="Q257" s="96"/>
      <c r="R257" s="96"/>
      <c r="S257" s="96"/>
      <c r="T257" s="96"/>
      <c r="U257" s="96"/>
    </row>
    <row r="258" spans="1:21" ht="15" customHeight="1" x14ac:dyDescent="0.25">
      <c r="A258" s="492">
        <v>53</v>
      </c>
      <c r="B258" s="480" t="s">
        <v>2558</v>
      </c>
      <c r="C258" s="481">
        <v>55175847794.839996</v>
      </c>
      <c r="D258" s="481">
        <v>14874894976.469999</v>
      </c>
      <c r="E258" s="481">
        <v>0</v>
      </c>
      <c r="F258" s="482">
        <v>70050742771.309998</v>
      </c>
      <c r="J258" s="493"/>
      <c r="K258" s="522"/>
      <c r="L258" s="521"/>
      <c r="M258" s="521"/>
      <c r="N258" s="521"/>
      <c r="O258" s="521"/>
      <c r="P258" s="511"/>
      <c r="Q258" s="96"/>
      <c r="R258" s="96"/>
      <c r="S258" s="96"/>
      <c r="T258" s="96"/>
      <c r="U258" s="96"/>
    </row>
    <row r="259" spans="1:21" ht="15.75" x14ac:dyDescent="0.25">
      <c r="A259" s="492">
        <v>5360</v>
      </c>
      <c r="B259" s="480" t="s">
        <v>2559</v>
      </c>
      <c r="C259" s="481">
        <v>25107038907.68</v>
      </c>
      <c r="D259" s="481">
        <v>615286265.36000001</v>
      </c>
      <c r="E259" s="481">
        <v>0</v>
      </c>
      <c r="F259" s="482">
        <v>25722325173.040001</v>
      </c>
      <c r="J259" s="493"/>
      <c r="K259" s="522"/>
      <c r="L259" s="521"/>
      <c r="M259" s="521"/>
      <c r="N259" s="521"/>
      <c r="O259" s="521"/>
      <c r="P259" s="511"/>
      <c r="Q259" s="96"/>
      <c r="R259" s="96"/>
      <c r="S259" s="96"/>
      <c r="T259" s="96"/>
      <c r="U259" s="96"/>
    </row>
    <row r="260" spans="1:21" ht="15" customHeight="1" x14ac:dyDescent="0.25">
      <c r="A260" s="492">
        <v>536001</v>
      </c>
      <c r="B260" s="480" t="s">
        <v>608</v>
      </c>
      <c r="C260" s="481">
        <v>24038161614.450001</v>
      </c>
      <c r="D260" s="481">
        <v>16653878.789999999</v>
      </c>
      <c r="E260" s="481">
        <v>0</v>
      </c>
      <c r="F260" s="482">
        <v>24054815493.240002</v>
      </c>
      <c r="J260" s="493"/>
      <c r="K260" s="522"/>
      <c r="L260" s="521"/>
      <c r="M260" s="521"/>
      <c r="N260" s="521"/>
      <c r="O260" s="521"/>
      <c r="P260" s="511"/>
      <c r="Q260" s="96"/>
      <c r="R260" s="96"/>
      <c r="S260" s="96"/>
      <c r="T260" s="96"/>
      <c r="U260" s="96"/>
    </row>
    <row r="261" spans="1:21" ht="15.75" x14ac:dyDescent="0.25">
      <c r="A261" s="492">
        <v>536004</v>
      </c>
      <c r="B261" s="480" t="s">
        <v>669</v>
      </c>
      <c r="C261" s="481">
        <v>414244485.95999998</v>
      </c>
      <c r="D261" s="481">
        <v>228359069.56999999</v>
      </c>
      <c r="E261" s="481">
        <v>0</v>
      </c>
      <c r="F261" s="482">
        <v>642603555.52999997</v>
      </c>
      <c r="J261" s="493"/>
      <c r="K261" s="522"/>
      <c r="L261" s="521"/>
      <c r="M261" s="521"/>
      <c r="N261" s="521"/>
      <c r="O261" s="521"/>
      <c r="P261" s="511"/>
      <c r="Q261" s="96"/>
      <c r="R261" s="96"/>
      <c r="S261" s="96"/>
      <c r="T261" s="96"/>
      <c r="U261" s="96"/>
    </row>
    <row r="262" spans="1:21" ht="15" customHeight="1" x14ac:dyDescent="0.25">
      <c r="A262" s="492">
        <v>536005</v>
      </c>
      <c r="B262" s="480" t="s">
        <v>2381</v>
      </c>
      <c r="C262" s="481">
        <v>75550114.120000005</v>
      </c>
      <c r="D262" s="481">
        <v>39486666.060000002</v>
      </c>
      <c r="E262" s="481">
        <v>0</v>
      </c>
      <c r="F262" s="482">
        <v>115036780.18000001</v>
      </c>
      <c r="J262" s="493"/>
      <c r="K262" s="522"/>
      <c r="L262" s="521"/>
      <c r="M262" s="521"/>
      <c r="N262" s="521"/>
      <c r="O262" s="521"/>
      <c r="P262" s="511"/>
      <c r="Q262" s="96"/>
      <c r="R262" s="96"/>
      <c r="S262" s="96"/>
      <c r="T262" s="96"/>
      <c r="U262" s="96"/>
    </row>
    <row r="263" spans="1:21" ht="15" customHeight="1" x14ac:dyDescent="0.25">
      <c r="A263" s="492">
        <v>536006</v>
      </c>
      <c r="B263" s="480" t="s">
        <v>700</v>
      </c>
      <c r="C263" s="481">
        <v>75140414.61999999</v>
      </c>
      <c r="D263" s="481">
        <v>39069420.009999998</v>
      </c>
      <c r="E263" s="481">
        <v>0</v>
      </c>
      <c r="F263" s="482">
        <v>114209834.63</v>
      </c>
      <c r="J263" s="493"/>
      <c r="K263" s="522"/>
      <c r="L263" s="521"/>
      <c r="M263" s="521"/>
      <c r="N263" s="521"/>
      <c r="O263" s="521"/>
      <c r="P263" s="511"/>
      <c r="Q263" s="96"/>
      <c r="R263" s="96"/>
      <c r="S263" s="96"/>
      <c r="T263" s="96"/>
      <c r="U263" s="96"/>
    </row>
    <row r="264" spans="1:21" ht="15" customHeight="1" x14ac:dyDescent="0.25">
      <c r="A264" s="492">
        <v>536007</v>
      </c>
      <c r="B264" s="480" t="s">
        <v>2513</v>
      </c>
      <c r="C264" s="481">
        <v>495755459.93000001</v>
      </c>
      <c r="D264" s="481">
        <v>287644029.81999999</v>
      </c>
      <c r="E264" s="481">
        <v>0</v>
      </c>
      <c r="F264" s="482">
        <v>783399489.75</v>
      </c>
      <c r="J264" s="493"/>
      <c r="K264" s="522"/>
      <c r="L264" s="521"/>
      <c r="M264" s="521"/>
      <c r="N264" s="521"/>
      <c r="O264" s="521"/>
      <c r="P264" s="511"/>
      <c r="Q264" s="96"/>
      <c r="R264" s="96"/>
      <c r="S264" s="96"/>
      <c r="T264" s="96"/>
      <c r="U264" s="96"/>
    </row>
    <row r="265" spans="1:21" ht="15" customHeight="1" x14ac:dyDescent="0.25">
      <c r="A265" s="492">
        <v>536008</v>
      </c>
      <c r="B265" s="480" t="s">
        <v>2514</v>
      </c>
      <c r="C265" s="481">
        <v>7095343.46</v>
      </c>
      <c r="D265" s="481">
        <v>3527297.66</v>
      </c>
      <c r="E265" s="481">
        <v>0</v>
      </c>
      <c r="F265" s="482">
        <v>10622641.120000001</v>
      </c>
      <c r="J265" s="493"/>
      <c r="K265" s="522"/>
      <c r="L265" s="521"/>
      <c r="M265" s="521"/>
      <c r="N265" s="521"/>
      <c r="O265" s="521"/>
      <c r="P265" s="511"/>
      <c r="Q265" s="96"/>
      <c r="R265" s="96"/>
      <c r="S265" s="96"/>
      <c r="T265" s="96"/>
      <c r="U265" s="96"/>
    </row>
    <row r="266" spans="1:21" ht="15" customHeight="1" x14ac:dyDescent="0.25">
      <c r="A266" s="492">
        <v>536009</v>
      </c>
      <c r="B266" s="480" t="s">
        <v>2515</v>
      </c>
      <c r="C266" s="481">
        <v>1091474.98</v>
      </c>
      <c r="D266" s="481">
        <v>545903.44999999995</v>
      </c>
      <c r="E266" s="481">
        <v>0</v>
      </c>
      <c r="F266" s="482">
        <v>1637378.43</v>
      </c>
      <c r="J266" s="493"/>
      <c r="K266" s="522"/>
      <c r="L266" s="521"/>
      <c r="M266" s="521"/>
      <c r="N266" s="521"/>
      <c r="O266" s="521"/>
      <c r="P266" s="511"/>
      <c r="Q266" s="96"/>
      <c r="R266" s="96"/>
      <c r="S266" s="96"/>
      <c r="T266" s="96"/>
      <c r="U266" s="96"/>
    </row>
    <row r="267" spans="1:21" ht="15" customHeight="1" x14ac:dyDescent="0.25">
      <c r="A267" s="492">
        <v>536015</v>
      </c>
      <c r="B267" s="480" t="s">
        <v>2511</v>
      </c>
      <c r="C267" s="481">
        <v>0.16</v>
      </c>
      <c r="D267" s="481">
        <v>0</v>
      </c>
      <c r="E267" s="481">
        <v>0</v>
      </c>
      <c r="F267" s="482">
        <v>0.16</v>
      </c>
      <c r="J267" s="493"/>
      <c r="K267" s="522"/>
      <c r="L267" s="521"/>
      <c r="M267" s="521"/>
      <c r="N267" s="521"/>
      <c r="O267" s="521"/>
      <c r="P267" s="511"/>
      <c r="Q267" s="96"/>
      <c r="R267" s="96"/>
      <c r="S267" s="96"/>
      <c r="T267" s="96"/>
      <c r="U267" s="96"/>
    </row>
    <row r="268" spans="1:21" ht="15" customHeight="1" x14ac:dyDescent="0.25">
      <c r="A268" s="492">
        <v>5364</v>
      </c>
      <c r="B268" s="480" t="s">
        <v>2560</v>
      </c>
      <c r="C268" s="481">
        <v>18741607728.16</v>
      </c>
      <c r="D268" s="481">
        <v>8503827467.6099997</v>
      </c>
      <c r="E268" s="481">
        <v>0</v>
      </c>
      <c r="F268" s="482">
        <v>27245435195.77</v>
      </c>
      <c r="J268" s="493"/>
      <c r="K268" s="522"/>
      <c r="L268" s="521"/>
      <c r="M268" s="521"/>
      <c r="N268" s="521"/>
      <c r="O268" s="521"/>
      <c r="P268" s="511"/>
      <c r="Q268" s="96"/>
      <c r="R268" s="96"/>
      <c r="S268" s="96"/>
      <c r="T268" s="96"/>
      <c r="U268" s="96"/>
    </row>
    <row r="269" spans="1:21" ht="15" customHeight="1" x14ac:dyDescent="0.25">
      <c r="A269" s="492">
        <v>536403</v>
      </c>
      <c r="B269" s="480" t="s">
        <v>2382</v>
      </c>
      <c r="C269" s="481">
        <v>17007654935.16</v>
      </c>
      <c r="D269" s="481">
        <v>8503827467.6099997</v>
      </c>
      <c r="E269" s="481">
        <v>0</v>
      </c>
      <c r="F269" s="482">
        <v>25511482402.77</v>
      </c>
      <c r="J269" s="493"/>
      <c r="K269" s="522"/>
      <c r="L269" s="521"/>
      <c r="M269" s="521"/>
      <c r="N269" s="521"/>
      <c r="O269" s="521"/>
      <c r="P269" s="511"/>
      <c r="Q269" s="96"/>
      <c r="R269" s="96"/>
      <c r="S269" s="96"/>
      <c r="T269" s="96"/>
      <c r="U269" s="96"/>
    </row>
    <row r="270" spans="1:21" ht="15" customHeight="1" x14ac:dyDescent="0.25">
      <c r="A270" s="492">
        <v>536410</v>
      </c>
      <c r="B270" s="480" t="s">
        <v>608</v>
      </c>
      <c r="C270" s="481">
        <v>1733952793</v>
      </c>
      <c r="D270" s="481">
        <v>0</v>
      </c>
      <c r="E270" s="481">
        <v>0</v>
      </c>
      <c r="F270" s="482">
        <v>1733952793</v>
      </c>
      <c r="J270" s="493"/>
      <c r="K270" s="522"/>
      <c r="L270" s="521"/>
      <c r="M270" s="521"/>
      <c r="N270" s="521"/>
      <c r="O270" s="521"/>
      <c r="P270" s="511"/>
      <c r="Q270" s="96"/>
      <c r="R270" s="96"/>
      <c r="S270" s="96"/>
      <c r="T270" s="96"/>
      <c r="U270" s="96"/>
    </row>
    <row r="271" spans="1:21" ht="15" customHeight="1" x14ac:dyDescent="0.25">
      <c r="A271" s="492">
        <v>5368</v>
      </c>
      <c r="B271" s="480" t="s">
        <v>1798</v>
      </c>
      <c r="C271" s="481">
        <v>265490450</v>
      </c>
      <c r="D271" s="481">
        <v>224925889</v>
      </c>
      <c r="E271" s="481">
        <v>0</v>
      </c>
      <c r="F271" s="482">
        <v>490416339</v>
      </c>
      <c r="J271" s="493"/>
      <c r="K271" s="522"/>
      <c r="L271" s="521"/>
      <c r="M271" s="521"/>
      <c r="N271" s="521"/>
      <c r="O271" s="521"/>
      <c r="P271" s="511"/>
      <c r="Q271" s="96"/>
      <c r="R271" s="96"/>
      <c r="S271" s="96"/>
      <c r="T271" s="96"/>
      <c r="U271" s="96"/>
    </row>
    <row r="272" spans="1:21" ht="15" customHeight="1" x14ac:dyDescent="0.25">
      <c r="A272" s="492">
        <v>536803</v>
      </c>
      <c r="B272" s="480" t="s">
        <v>2348</v>
      </c>
      <c r="C272" s="481">
        <v>265490450</v>
      </c>
      <c r="D272" s="481">
        <v>224925889</v>
      </c>
      <c r="E272" s="481">
        <v>0</v>
      </c>
      <c r="F272" s="482">
        <v>490416339</v>
      </c>
      <c r="J272" s="493"/>
      <c r="K272" s="522"/>
      <c r="L272" s="521"/>
      <c r="M272" s="521"/>
      <c r="N272" s="521"/>
      <c r="O272" s="521"/>
      <c r="P272" s="511"/>
      <c r="Q272" s="96"/>
      <c r="R272" s="96"/>
      <c r="S272" s="96"/>
      <c r="T272" s="96"/>
      <c r="U272" s="96"/>
    </row>
    <row r="273" spans="1:21" ht="15" customHeight="1" x14ac:dyDescent="0.25">
      <c r="A273" s="492">
        <v>5375</v>
      </c>
      <c r="B273" s="480" t="s">
        <v>2560</v>
      </c>
      <c r="C273" s="481">
        <v>11061710709</v>
      </c>
      <c r="D273" s="481">
        <v>5530855354.5</v>
      </c>
      <c r="E273" s="481">
        <v>0</v>
      </c>
      <c r="F273" s="482">
        <v>16592566063.5</v>
      </c>
      <c r="J273" s="493"/>
      <c r="K273" s="522"/>
      <c r="L273" s="521"/>
      <c r="M273" s="521"/>
      <c r="N273" s="521"/>
      <c r="O273" s="521"/>
      <c r="P273" s="511"/>
      <c r="Q273" s="96"/>
      <c r="R273" s="96"/>
      <c r="S273" s="96"/>
      <c r="T273" s="96"/>
      <c r="U273" s="96"/>
    </row>
    <row r="274" spans="1:21" ht="15" customHeight="1" x14ac:dyDescent="0.25">
      <c r="A274" s="492">
        <v>537590</v>
      </c>
      <c r="B274" s="480" t="s">
        <v>2521</v>
      </c>
      <c r="C274" s="481">
        <v>11061710709</v>
      </c>
      <c r="D274" s="481">
        <v>5530855354.5</v>
      </c>
      <c r="E274" s="481">
        <v>0</v>
      </c>
      <c r="F274" s="482">
        <v>16592566063.5</v>
      </c>
      <c r="J274" s="493"/>
      <c r="K274" s="522"/>
      <c r="L274" s="521"/>
      <c r="M274" s="521"/>
      <c r="N274" s="521"/>
      <c r="O274" s="521"/>
      <c r="P274" s="511"/>
      <c r="Q274" s="96"/>
      <c r="R274" s="96"/>
      <c r="S274" s="96"/>
      <c r="T274" s="96"/>
      <c r="U274" s="96"/>
    </row>
    <row r="275" spans="1:21" ht="15" customHeight="1" x14ac:dyDescent="0.25">
      <c r="A275" s="492">
        <v>54</v>
      </c>
      <c r="B275" s="480" t="s">
        <v>1554</v>
      </c>
      <c r="C275" s="481">
        <v>26894692</v>
      </c>
      <c r="D275" s="481">
        <v>0</v>
      </c>
      <c r="E275" s="481">
        <v>0</v>
      </c>
      <c r="F275" s="482">
        <v>26894692</v>
      </c>
      <c r="J275" s="493"/>
      <c r="K275" s="522"/>
      <c r="L275" s="521"/>
      <c r="M275" s="521"/>
      <c r="N275" s="521"/>
      <c r="O275" s="521"/>
      <c r="P275" s="511"/>
      <c r="Q275" s="96"/>
      <c r="R275" s="96"/>
      <c r="S275" s="96"/>
      <c r="T275" s="96"/>
      <c r="U275" s="96"/>
    </row>
    <row r="276" spans="1:21" ht="15" customHeight="1" x14ac:dyDescent="0.25">
      <c r="A276" s="492">
        <v>5424</v>
      </c>
      <c r="B276" s="480" t="s">
        <v>1806</v>
      </c>
      <c r="C276" s="481">
        <v>26894692</v>
      </c>
      <c r="D276" s="481">
        <v>0</v>
      </c>
      <c r="E276" s="481">
        <v>0</v>
      </c>
      <c r="F276" s="482">
        <v>26894692</v>
      </c>
      <c r="J276" s="493"/>
      <c r="K276" s="522"/>
      <c r="L276" s="521"/>
      <c r="M276" s="521"/>
      <c r="N276" s="521"/>
      <c r="O276" s="521"/>
      <c r="P276" s="511"/>
      <c r="Q276" s="96"/>
      <c r="R276" s="96"/>
      <c r="S276" s="96"/>
      <c r="T276" s="96"/>
      <c r="U276" s="96"/>
    </row>
    <row r="277" spans="1:21" ht="15" customHeight="1" x14ac:dyDescent="0.25">
      <c r="A277" s="492">
        <v>542402</v>
      </c>
      <c r="B277" s="480" t="s">
        <v>2561</v>
      </c>
      <c r="C277" s="481">
        <v>26894692</v>
      </c>
      <c r="D277" s="481">
        <v>0</v>
      </c>
      <c r="E277" s="481">
        <v>0</v>
      </c>
      <c r="F277" s="482">
        <v>26894692</v>
      </c>
      <c r="J277" s="493"/>
      <c r="K277" s="522"/>
      <c r="L277" s="521"/>
      <c r="M277" s="521"/>
      <c r="N277" s="521"/>
      <c r="O277" s="521"/>
      <c r="P277" s="511"/>
      <c r="Q277" s="96"/>
      <c r="R277" s="96"/>
      <c r="S277" s="96"/>
      <c r="T277" s="96"/>
      <c r="U277" s="96"/>
    </row>
    <row r="278" spans="1:21" ht="15" customHeight="1" x14ac:dyDescent="0.25">
      <c r="A278" s="492">
        <v>55</v>
      </c>
      <c r="B278" s="480" t="s">
        <v>1817</v>
      </c>
      <c r="C278" s="481">
        <v>138525747845.98001</v>
      </c>
      <c r="D278" s="481">
        <v>131159428796</v>
      </c>
      <c r="E278" s="481">
        <v>159721660</v>
      </c>
      <c r="F278" s="482">
        <v>269525454981.98001</v>
      </c>
      <c r="J278" s="493"/>
      <c r="K278" s="522"/>
      <c r="L278" s="521"/>
      <c r="M278" s="521"/>
      <c r="N278" s="521"/>
      <c r="O278" s="521"/>
      <c r="P278" s="511"/>
      <c r="Q278" s="96"/>
      <c r="R278" s="96"/>
      <c r="S278" s="96"/>
      <c r="T278" s="96"/>
      <c r="U278" s="96"/>
    </row>
    <row r="279" spans="1:21" ht="15" customHeight="1" x14ac:dyDescent="0.25">
      <c r="A279" s="492">
        <v>5505</v>
      </c>
      <c r="B279" s="480" t="s">
        <v>1828</v>
      </c>
      <c r="C279" s="481">
        <v>138028245813.98001</v>
      </c>
      <c r="D279" s="481">
        <v>131144462796</v>
      </c>
      <c r="E279" s="481">
        <v>159721660</v>
      </c>
      <c r="F279" s="482">
        <v>269012986949.98001</v>
      </c>
      <c r="J279" s="493"/>
      <c r="K279" s="522"/>
      <c r="L279" s="521"/>
      <c r="M279" s="521"/>
      <c r="N279" s="521"/>
      <c r="O279" s="521"/>
      <c r="P279" s="511"/>
      <c r="Q279" s="96"/>
      <c r="R279" s="96"/>
      <c r="S279" s="96"/>
      <c r="T279" s="96"/>
      <c r="U279" s="96"/>
    </row>
    <row r="280" spans="1:21" ht="15" customHeight="1" x14ac:dyDescent="0.25">
      <c r="A280" s="492">
        <v>550505</v>
      </c>
      <c r="B280" s="480" t="s">
        <v>1730</v>
      </c>
      <c r="C280" s="481">
        <v>138028245813.98001</v>
      </c>
      <c r="D280" s="481">
        <v>131144462796</v>
      </c>
      <c r="E280" s="481">
        <v>159721660</v>
      </c>
      <c r="F280" s="482">
        <v>269012986949.98001</v>
      </c>
      <c r="J280" s="493"/>
      <c r="K280" s="522"/>
      <c r="L280" s="521"/>
      <c r="M280" s="521"/>
      <c r="N280" s="521"/>
      <c r="O280" s="521"/>
      <c r="P280" s="511"/>
      <c r="Q280" s="96"/>
      <c r="R280" s="96"/>
      <c r="S280" s="96"/>
      <c r="T280" s="96"/>
      <c r="U280" s="96"/>
    </row>
    <row r="281" spans="1:21" ht="15" customHeight="1" x14ac:dyDescent="0.25">
      <c r="A281" s="492">
        <v>5506</v>
      </c>
      <c r="B281" s="480" t="s">
        <v>1829</v>
      </c>
      <c r="C281" s="481">
        <v>497502032</v>
      </c>
      <c r="D281" s="481">
        <v>14966000</v>
      </c>
      <c r="E281" s="481">
        <v>0</v>
      </c>
      <c r="F281" s="482">
        <v>512468032</v>
      </c>
      <c r="J281" s="493"/>
      <c r="K281" s="522"/>
      <c r="L281" s="521"/>
      <c r="M281" s="521"/>
      <c r="N281" s="521"/>
      <c r="O281" s="521"/>
      <c r="P281" s="511"/>
      <c r="Q281" s="96"/>
      <c r="R281" s="96"/>
      <c r="S281" s="96"/>
      <c r="T281" s="96"/>
      <c r="U281" s="96"/>
    </row>
    <row r="282" spans="1:21" ht="15" customHeight="1" x14ac:dyDescent="0.25">
      <c r="A282" s="492">
        <v>550605</v>
      </c>
      <c r="B282" s="480" t="s">
        <v>1730</v>
      </c>
      <c r="C282" s="481">
        <v>497502032</v>
      </c>
      <c r="D282" s="481">
        <v>14966000</v>
      </c>
      <c r="E282" s="481">
        <v>0</v>
      </c>
      <c r="F282" s="482">
        <v>512468032</v>
      </c>
      <c r="J282" s="493"/>
      <c r="K282" s="522"/>
      <c r="L282" s="521"/>
      <c r="M282" s="521"/>
      <c r="N282" s="521"/>
      <c r="O282" s="521"/>
      <c r="P282" s="511"/>
      <c r="Q282" s="96"/>
      <c r="R282" s="96"/>
      <c r="S282" s="96"/>
      <c r="T282" s="96"/>
      <c r="U282" s="96"/>
    </row>
    <row r="283" spans="1:21" ht="15" customHeight="1" x14ac:dyDescent="0.25">
      <c r="A283" s="492">
        <v>58</v>
      </c>
      <c r="B283" s="480" t="s">
        <v>1855</v>
      </c>
      <c r="C283" s="481">
        <v>701778834.01999998</v>
      </c>
      <c r="D283" s="481">
        <v>290875850.01999998</v>
      </c>
      <c r="E283" s="481">
        <v>0</v>
      </c>
      <c r="F283" s="482">
        <v>992654684.03999996</v>
      </c>
      <c r="J283" s="493"/>
      <c r="K283" s="523"/>
      <c r="L283" s="521"/>
      <c r="M283" s="521"/>
      <c r="N283" s="521"/>
      <c r="O283" s="521"/>
      <c r="P283" s="511"/>
      <c r="Q283" s="96"/>
      <c r="R283" s="96"/>
      <c r="S283" s="96"/>
      <c r="T283" s="96"/>
      <c r="U283" s="96"/>
    </row>
    <row r="284" spans="1:21" ht="15" customHeight="1" x14ac:dyDescent="0.25">
      <c r="A284" s="492">
        <v>5802</v>
      </c>
      <c r="B284" s="480" t="s">
        <v>1856</v>
      </c>
      <c r="C284" s="481">
        <v>194231</v>
      </c>
      <c r="D284" s="481">
        <v>32583</v>
      </c>
      <c r="E284" s="481">
        <v>0</v>
      </c>
      <c r="F284" s="482">
        <v>226814</v>
      </c>
      <c r="J284" s="493"/>
      <c r="K284" s="522"/>
      <c r="L284" s="521"/>
      <c r="M284" s="521"/>
      <c r="N284" s="521"/>
      <c r="O284" s="521"/>
      <c r="P284" s="511"/>
      <c r="Q284" s="96"/>
      <c r="R284" s="96"/>
      <c r="S284" s="96"/>
      <c r="T284" s="96"/>
      <c r="U284" s="96"/>
    </row>
    <row r="285" spans="1:21" ht="15" customHeight="1" x14ac:dyDescent="0.25">
      <c r="A285" s="492">
        <v>580240</v>
      </c>
      <c r="B285" s="480" t="s">
        <v>2383</v>
      </c>
      <c r="C285" s="481">
        <v>194231</v>
      </c>
      <c r="D285" s="481">
        <v>32583</v>
      </c>
      <c r="E285" s="481">
        <v>0</v>
      </c>
      <c r="F285" s="482">
        <v>226814</v>
      </c>
      <c r="J285" s="493"/>
      <c r="K285" s="522"/>
      <c r="L285" s="521"/>
      <c r="M285" s="521"/>
      <c r="N285" s="521"/>
      <c r="O285" s="521"/>
      <c r="P285" s="511"/>
      <c r="Q285" s="96"/>
      <c r="R285" s="96"/>
      <c r="S285" s="96"/>
      <c r="T285" s="96"/>
      <c r="U285" s="96"/>
    </row>
    <row r="286" spans="1:21" ht="15.75" x14ac:dyDescent="0.25">
      <c r="A286" s="492">
        <v>5804</v>
      </c>
      <c r="B286" s="480" t="s">
        <v>1611</v>
      </c>
      <c r="C286" s="481">
        <v>0</v>
      </c>
      <c r="D286" s="481">
        <v>1</v>
      </c>
      <c r="E286" s="481">
        <v>0</v>
      </c>
      <c r="F286" s="482">
        <v>1</v>
      </c>
      <c r="J286" s="493"/>
      <c r="K286" s="522"/>
      <c r="L286" s="521"/>
      <c r="M286" s="521"/>
      <c r="N286" s="521"/>
      <c r="O286" s="521"/>
      <c r="P286" s="511"/>
      <c r="Q286" s="96"/>
      <c r="R286" s="96"/>
      <c r="S286" s="96"/>
      <c r="T286" s="96"/>
      <c r="U286" s="96"/>
    </row>
    <row r="287" spans="1:21" ht="15.75" x14ac:dyDescent="0.25">
      <c r="A287" s="492">
        <v>580490</v>
      </c>
      <c r="B287" s="480" t="s">
        <v>2494</v>
      </c>
      <c r="C287" s="481">
        <v>0</v>
      </c>
      <c r="D287" s="481">
        <v>1</v>
      </c>
      <c r="E287" s="481">
        <v>0</v>
      </c>
      <c r="F287" s="482">
        <v>1</v>
      </c>
      <c r="J287" s="493"/>
      <c r="K287" s="522"/>
      <c r="L287" s="521"/>
      <c r="M287" s="521"/>
      <c r="N287" s="521"/>
      <c r="O287" s="521"/>
      <c r="P287" s="511"/>
      <c r="Q287" s="96"/>
      <c r="R287" s="96"/>
      <c r="S287" s="96"/>
      <c r="T287" s="96"/>
      <c r="U287" s="96"/>
    </row>
    <row r="288" spans="1:21" ht="15" customHeight="1" x14ac:dyDescent="0.25">
      <c r="A288" s="492">
        <v>5890</v>
      </c>
      <c r="B288" s="480" t="s">
        <v>1905</v>
      </c>
      <c r="C288" s="481">
        <v>701584603.01999998</v>
      </c>
      <c r="D288" s="481">
        <v>290843266.01999998</v>
      </c>
      <c r="E288" s="481">
        <v>0</v>
      </c>
      <c r="F288" s="482">
        <v>992427869.03999996</v>
      </c>
      <c r="J288" s="493"/>
      <c r="K288" s="522"/>
      <c r="L288" s="521"/>
      <c r="M288" s="521"/>
      <c r="N288" s="521"/>
      <c r="O288" s="521"/>
      <c r="P288" s="511"/>
      <c r="Q288" s="96"/>
      <c r="R288" s="96"/>
      <c r="S288" s="96"/>
      <c r="T288" s="96"/>
      <c r="U288" s="96"/>
    </row>
    <row r="289" spans="1:21" ht="15" customHeight="1" x14ac:dyDescent="0.25">
      <c r="A289" s="492">
        <v>589019</v>
      </c>
      <c r="B289" s="480" t="s">
        <v>2562</v>
      </c>
      <c r="C289" s="481">
        <v>3902409.74</v>
      </c>
      <c r="D289" s="481">
        <v>6554706.21</v>
      </c>
      <c r="E289" s="481">
        <v>0</v>
      </c>
      <c r="F289" s="482">
        <v>10457115.949999999</v>
      </c>
      <c r="J289" s="493"/>
      <c r="K289" s="522"/>
      <c r="L289" s="521"/>
      <c r="M289" s="521"/>
      <c r="N289" s="521"/>
      <c r="O289" s="521"/>
      <c r="P289" s="511"/>
      <c r="Q289" s="96"/>
      <c r="R289" s="96"/>
      <c r="S289" s="96"/>
      <c r="T289" s="96"/>
      <c r="U289" s="96"/>
    </row>
    <row r="290" spans="1:21" ht="15" customHeight="1" x14ac:dyDescent="0.25">
      <c r="A290" s="492">
        <v>589025</v>
      </c>
      <c r="B290" s="480" t="s">
        <v>2351</v>
      </c>
      <c r="C290" s="481">
        <v>60000000</v>
      </c>
      <c r="D290" s="481">
        <v>0</v>
      </c>
      <c r="E290" s="481">
        <v>0</v>
      </c>
      <c r="F290" s="482">
        <v>60000000</v>
      </c>
      <c r="J290" s="493"/>
      <c r="K290" s="522"/>
      <c r="L290" s="521"/>
      <c r="M290" s="521"/>
      <c r="N290" s="521"/>
      <c r="O290" s="521"/>
      <c r="P290" s="511"/>
      <c r="Q290" s="96"/>
      <c r="R290" s="96"/>
      <c r="S290" s="96"/>
      <c r="T290" s="96"/>
      <c r="U290" s="96"/>
    </row>
    <row r="291" spans="1:21" ht="15" customHeight="1" x14ac:dyDescent="0.25">
      <c r="A291" s="492">
        <v>589090</v>
      </c>
      <c r="B291" s="480" t="s">
        <v>2384</v>
      </c>
      <c r="C291" s="481">
        <v>637682193.27999997</v>
      </c>
      <c r="D291" s="481">
        <v>284288559.81</v>
      </c>
      <c r="E291" s="481">
        <v>0</v>
      </c>
      <c r="F291" s="482">
        <v>921970753.08999991</v>
      </c>
      <c r="J291" s="493"/>
      <c r="K291" s="522"/>
      <c r="L291" s="521"/>
      <c r="M291" s="521"/>
      <c r="N291" s="521"/>
      <c r="O291" s="521"/>
      <c r="P291" s="511"/>
      <c r="Q291" s="96"/>
      <c r="R291" s="96"/>
      <c r="S291" s="96"/>
      <c r="T291" s="96"/>
      <c r="U291" s="96"/>
    </row>
    <row r="292" spans="1:21" ht="15" customHeight="1" x14ac:dyDescent="0.25">
      <c r="A292" s="492">
        <v>59</v>
      </c>
      <c r="B292" s="480" t="s">
        <v>2563</v>
      </c>
      <c r="C292" s="481">
        <v>0.01</v>
      </c>
      <c r="D292" s="481">
        <v>0</v>
      </c>
      <c r="E292" s="481">
        <v>0</v>
      </c>
      <c r="F292" s="482">
        <v>0.01</v>
      </c>
      <c r="J292" s="493"/>
      <c r="K292" s="524"/>
      <c r="L292" s="521"/>
      <c r="M292" s="521"/>
      <c r="N292" s="521"/>
      <c r="O292" s="521"/>
      <c r="P292" s="511"/>
      <c r="Q292" s="96"/>
      <c r="R292" s="96"/>
      <c r="S292" s="96"/>
      <c r="T292" s="96"/>
      <c r="U292" s="96"/>
    </row>
    <row r="293" spans="1:21" ht="15" customHeight="1" x14ac:dyDescent="0.25">
      <c r="A293" s="492">
        <v>5905</v>
      </c>
      <c r="B293" s="480" t="s">
        <v>2563</v>
      </c>
      <c r="C293" s="481">
        <v>0.01</v>
      </c>
      <c r="D293" s="481">
        <v>0</v>
      </c>
      <c r="E293" s="481">
        <v>0</v>
      </c>
      <c r="F293" s="482">
        <v>0.01</v>
      </c>
      <c r="J293" s="493"/>
      <c r="K293" s="524"/>
      <c r="L293" s="521"/>
      <c r="M293" s="521"/>
      <c r="N293" s="521"/>
      <c r="O293" s="521"/>
      <c r="P293" s="511"/>
      <c r="Q293" s="96"/>
      <c r="R293" s="96"/>
      <c r="S293" s="96"/>
      <c r="T293" s="96"/>
      <c r="U293" s="96"/>
    </row>
    <row r="294" spans="1:21" ht="15" customHeight="1" x14ac:dyDescent="0.25">
      <c r="A294" s="492">
        <v>590501</v>
      </c>
      <c r="B294" s="480" t="s">
        <v>2563</v>
      </c>
      <c r="C294" s="481">
        <v>0.01</v>
      </c>
      <c r="D294" s="481">
        <v>0</v>
      </c>
      <c r="E294" s="481">
        <v>0</v>
      </c>
      <c r="F294" s="482">
        <v>0.01</v>
      </c>
      <c r="J294" s="493"/>
      <c r="K294" s="524"/>
      <c r="L294" s="521"/>
      <c r="M294" s="521"/>
      <c r="N294" s="521"/>
      <c r="O294" s="521"/>
      <c r="P294" s="511"/>
      <c r="Q294" s="96"/>
      <c r="R294" s="96"/>
      <c r="S294" s="96"/>
      <c r="T294" s="96"/>
      <c r="U294" s="96"/>
    </row>
    <row r="295" spans="1:21" ht="15" customHeight="1" x14ac:dyDescent="0.25">
      <c r="A295" s="492">
        <v>8</v>
      </c>
      <c r="B295" s="480" t="s">
        <v>2041</v>
      </c>
      <c r="C295" s="481">
        <v>0</v>
      </c>
      <c r="D295" s="481">
        <v>6881566383.1499996</v>
      </c>
      <c r="E295" s="481">
        <v>6881566383.1499996</v>
      </c>
      <c r="F295" s="482">
        <v>0</v>
      </c>
      <c r="J295" s="493"/>
      <c r="K295" s="522"/>
      <c r="L295" s="521"/>
      <c r="M295" s="521"/>
      <c r="N295" s="521"/>
      <c r="O295" s="521"/>
      <c r="P295" s="511"/>
      <c r="Q295" s="96"/>
      <c r="R295" s="96"/>
      <c r="S295" s="96"/>
      <c r="T295" s="96"/>
      <c r="U295" s="96"/>
    </row>
    <row r="296" spans="1:21" ht="15" customHeight="1" x14ac:dyDescent="0.25">
      <c r="A296" s="492">
        <v>81</v>
      </c>
      <c r="B296" s="480" t="s">
        <v>2042</v>
      </c>
      <c r="C296" s="481">
        <v>13421590540.290001</v>
      </c>
      <c r="D296" s="481">
        <v>6516990503</v>
      </c>
      <c r="E296" s="481">
        <v>968000</v>
      </c>
      <c r="F296" s="482">
        <v>19937613043.290001</v>
      </c>
      <c r="J296" s="493"/>
      <c r="K296" s="522"/>
      <c r="L296" s="521"/>
      <c r="M296" s="521"/>
      <c r="N296" s="521"/>
      <c r="O296" s="521"/>
      <c r="P296" s="511"/>
      <c r="Q296" s="96"/>
      <c r="R296" s="96"/>
      <c r="S296" s="96"/>
      <c r="T296" s="96"/>
      <c r="U296" s="96"/>
    </row>
    <row r="297" spans="1:21" ht="15" customHeight="1" x14ac:dyDescent="0.25">
      <c r="A297" s="492">
        <v>8120</v>
      </c>
      <c r="B297" s="480" t="s">
        <v>2564</v>
      </c>
      <c r="C297" s="481">
        <v>12179930524</v>
      </c>
      <c r="D297" s="481">
        <v>6512649900</v>
      </c>
      <c r="E297" s="481">
        <v>968000</v>
      </c>
      <c r="F297" s="482">
        <v>18691612424</v>
      </c>
      <c r="J297" s="493"/>
      <c r="K297" s="522"/>
      <c r="L297" s="521"/>
      <c r="M297" s="521"/>
      <c r="N297" s="521"/>
      <c r="O297" s="521"/>
      <c r="P297" s="511"/>
      <c r="Q297" s="96"/>
      <c r="R297" s="96"/>
      <c r="S297" s="96"/>
      <c r="T297" s="96"/>
      <c r="U297" s="96"/>
    </row>
    <row r="298" spans="1:21" ht="15" customHeight="1" x14ac:dyDescent="0.25">
      <c r="A298" s="492">
        <v>812001</v>
      </c>
      <c r="B298" s="480" t="s">
        <v>2385</v>
      </c>
      <c r="C298" s="481">
        <v>11005743200</v>
      </c>
      <c r="D298" s="481">
        <v>0</v>
      </c>
      <c r="E298" s="481">
        <v>968000</v>
      </c>
      <c r="F298" s="482">
        <v>11004775200</v>
      </c>
      <c r="J298" s="493"/>
      <c r="K298" s="522"/>
      <c r="L298" s="521"/>
      <c r="M298" s="521"/>
      <c r="N298" s="521"/>
      <c r="O298" s="521"/>
      <c r="P298" s="511"/>
      <c r="Q298" s="96"/>
      <c r="R298" s="96"/>
      <c r="S298" s="96"/>
      <c r="T298" s="96"/>
      <c r="U298" s="96"/>
    </row>
    <row r="299" spans="1:21" ht="15" customHeight="1" x14ac:dyDescent="0.25">
      <c r="A299" s="492">
        <v>812002</v>
      </c>
      <c r="B299" s="480" t="s">
        <v>2349</v>
      </c>
      <c r="C299" s="481">
        <v>9772500</v>
      </c>
      <c r="D299" s="481">
        <v>0</v>
      </c>
      <c r="E299" s="481">
        <v>0</v>
      </c>
      <c r="F299" s="482">
        <v>9772500</v>
      </c>
      <c r="J299" s="493"/>
      <c r="K299" s="522"/>
      <c r="L299" s="521"/>
      <c r="M299" s="521"/>
      <c r="N299" s="521"/>
      <c r="O299" s="521"/>
      <c r="P299" s="511"/>
      <c r="Q299" s="96"/>
      <c r="R299" s="96"/>
      <c r="S299" s="96"/>
      <c r="T299" s="96"/>
      <c r="U299" s="96"/>
    </row>
    <row r="300" spans="1:21" ht="15" customHeight="1" x14ac:dyDescent="0.25">
      <c r="A300" s="492">
        <v>812003</v>
      </c>
      <c r="B300" s="480" t="s">
        <v>2386</v>
      </c>
      <c r="C300" s="481">
        <v>958669832</v>
      </c>
      <c r="D300" s="481">
        <v>0</v>
      </c>
      <c r="E300" s="481">
        <v>0</v>
      </c>
      <c r="F300" s="482">
        <v>958669832</v>
      </c>
      <c r="J300" s="493"/>
      <c r="K300" s="522"/>
      <c r="L300" s="521"/>
      <c r="M300" s="521"/>
      <c r="N300" s="521"/>
      <c r="O300" s="521"/>
      <c r="P300" s="511"/>
      <c r="Q300" s="96"/>
      <c r="R300" s="96"/>
      <c r="S300" s="96"/>
      <c r="T300" s="96"/>
      <c r="U300" s="96"/>
    </row>
    <row r="301" spans="1:21" ht="15" customHeight="1" x14ac:dyDescent="0.25">
      <c r="A301" s="492">
        <v>812004</v>
      </c>
      <c r="B301" s="480" t="s">
        <v>2348</v>
      </c>
      <c r="C301" s="481">
        <v>205744992</v>
      </c>
      <c r="D301" s="481">
        <v>6512649900</v>
      </c>
      <c r="E301" s="481">
        <v>0</v>
      </c>
      <c r="F301" s="482">
        <v>6718394892</v>
      </c>
      <c r="J301" s="493"/>
      <c r="K301" s="522"/>
      <c r="L301" s="521"/>
      <c r="M301" s="521"/>
      <c r="N301" s="521"/>
      <c r="O301" s="521"/>
      <c r="P301" s="511"/>
      <c r="Q301" s="96"/>
      <c r="R301" s="96"/>
      <c r="S301" s="96"/>
      <c r="T301" s="96"/>
      <c r="U301" s="96"/>
    </row>
    <row r="302" spans="1:21" ht="15" customHeight="1" x14ac:dyDescent="0.25">
      <c r="A302" s="492">
        <v>8190</v>
      </c>
      <c r="B302" s="480" t="s">
        <v>2075</v>
      </c>
      <c r="C302" s="481">
        <v>1241660016.29</v>
      </c>
      <c r="D302" s="481">
        <v>4340603</v>
      </c>
      <c r="E302" s="481">
        <v>0</v>
      </c>
      <c r="F302" s="482">
        <v>1246000619.29</v>
      </c>
      <c r="J302" s="493"/>
      <c r="K302" s="522"/>
      <c r="L302" s="521"/>
      <c r="M302" s="521"/>
      <c r="N302" s="521"/>
      <c r="O302" s="521"/>
      <c r="P302" s="511"/>
      <c r="Q302" s="96"/>
      <c r="R302" s="96"/>
      <c r="S302" s="96"/>
      <c r="T302" s="96"/>
      <c r="U302" s="96"/>
    </row>
    <row r="303" spans="1:21" ht="15" customHeight="1" x14ac:dyDescent="0.25">
      <c r="A303" s="492">
        <v>819003</v>
      </c>
      <c r="B303" s="480" t="s">
        <v>2387</v>
      </c>
      <c r="C303" s="481">
        <v>30847394</v>
      </c>
      <c r="D303" s="481">
        <v>4340603</v>
      </c>
      <c r="E303" s="481">
        <v>0</v>
      </c>
      <c r="F303" s="482">
        <v>35187997</v>
      </c>
      <c r="J303" s="493"/>
      <c r="K303" s="522"/>
      <c r="L303" s="521"/>
      <c r="M303" s="521"/>
      <c r="N303" s="521"/>
      <c r="O303" s="521"/>
      <c r="P303" s="511"/>
      <c r="Q303" s="96"/>
      <c r="R303" s="96"/>
      <c r="S303" s="96"/>
      <c r="T303" s="96"/>
      <c r="U303" s="96"/>
    </row>
    <row r="304" spans="1:21" ht="15" customHeight="1" x14ac:dyDescent="0.25">
      <c r="A304" s="492">
        <v>819090</v>
      </c>
      <c r="B304" s="480" t="s">
        <v>2388</v>
      </c>
      <c r="C304" s="481">
        <v>1210812622.29</v>
      </c>
      <c r="D304" s="481">
        <v>0</v>
      </c>
      <c r="E304" s="481">
        <v>0</v>
      </c>
      <c r="F304" s="482">
        <v>1210812622.29</v>
      </c>
      <c r="J304" s="493"/>
      <c r="K304" s="522"/>
      <c r="L304" s="521"/>
      <c r="M304" s="521"/>
      <c r="N304" s="521"/>
      <c r="O304" s="521"/>
      <c r="P304" s="511"/>
      <c r="Q304" s="96"/>
      <c r="R304" s="96"/>
      <c r="S304" s="96"/>
      <c r="T304" s="96"/>
      <c r="U304" s="96"/>
    </row>
    <row r="305" spans="1:21" ht="15" customHeight="1" x14ac:dyDescent="0.25">
      <c r="A305" s="492">
        <v>83</v>
      </c>
      <c r="B305" s="480" t="s">
        <v>2079</v>
      </c>
      <c r="C305" s="481">
        <v>87064406224.190002</v>
      </c>
      <c r="D305" s="481">
        <v>363607880.14999998</v>
      </c>
      <c r="E305" s="481">
        <v>0</v>
      </c>
      <c r="F305" s="482">
        <v>87428014104.339996</v>
      </c>
      <c r="J305" s="493"/>
      <c r="K305" s="522"/>
      <c r="L305" s="521"/>
      <c r="M305" s="521"/>
      <c r="N305" s="521"/>
      <c r="O305" s="521"/>
      <c r="P305" s="511"/>
      <c r="Q305" s="96"/>
      <c r="R305" s="96"/>
      <c r="S305" s="96"/>
      <c r="T305" s="96"/>
      <c r="U305" s="96"/>
    </row>
    <row r="306" spans="1:21" ht="15.75" x14ac:dyDescent="0.25">
      <c r="A306" s="492">
        <v>8306</v>
      </c>
      <c r="B306" s="480" t="s">
        <v>2082</v>
      </c>
      <c r="C306" s="481">
        <v>1058818.5</v>
      </c>
      <c r="D306" s="481">
        <v>0</v>
      </c>
      <c r="E306" s="481">
        <v>0</v>
      </c>
      <c r="F306" s="482">
        <v>1058818.5</v>
      </c>
      <c r="J306" s="493"/>
      <c r="K306" s="522"/>
      <c r="L306" s="521"/>
      <c r="M306" s="521"/>
      <c r="N306" s="521"/>
      <c r="O306" s="521"/>
      <c r="P306" s="511"/>
      <c r="Q306" s="96"/>
      <c r="R306" s="96"/>
      <c r="S306" s="96"/>
      <c r="T306" s="96"/>
      <c r="U306" s="96"/>
    </row>
    <row r="307" spans="1:21" ht="15.75" x14ac:dyDescent="0.25">
      <c r="A307" s="492">
        <v>830616</v>
      </c>
      <c r="B307" s="480" t="s">
        <v>2389</v>
      </c>
      <c r="C307" s="481">
        <v>1058818.5</v>
      </c>
      <c r="D307" s="481">
        <v>0</v>
      </c>
      <c r="E307" s="481">
        <v>0</v>
      </c>
      <c r="F307" s="482">
        <v>1058818.5</v>
      </c>
      <c r="J307" s="493"/>
      <c r="K307" s="522"/>
      <c r="L307" s="521"/>
      <c r="M307" s="521"/>
      <c r="N307" s="521"/>
      <c r="O307" s="521"/>
      <c r="P307" s="511"/>
      <c r="Q307" s="96"/>
      <c r="R307" s="96"/>
      <c r="S307" s="96"/>
      <c r="T307" s="96"/>
      <c r="U307" s="96"/>
    </row>
    <row r="308" spans="1:21" ht="15" customHeight="1" x14ac:dyDescent="0.25">
      <c r="A308" s="492">
        <v>8315</v>
      </c>
      <c r="B308" s="480" t="s">
        <v>2100</v>
      </c>
      <c r="C308" s="481">
        <v>854343268.15999997</v>
      </c>
      <c r="D308" s="481">
        <v>363607880.14999998</v>
      </c>
      <c r="E308" s="481">
        <v>0</v>
      </c>
      <c r="F308" s="482">
        <v>1217951148.3099999</v>
      </c>
      <c r="J308" s="493"/>
      <c r="K308" s="522"/>
      <c r="L308" s="521"/>
      <c r="M308" s="521"/>
      <c r="N308" s="521"/>
      <c r="O308" s="521"/>
      <c r="P308" s="511"/>
      <c r="Q308" s="96"/>
      <c r="R308" s="96"/>
      <c r="S308" s="96"/>
      <c r="T308" s="96"/>
      <c r="U308" s="96"/>
    </row>
    <row r="309" spans="1:21" ht="15" customHeight="1" x14ac:dyDescent="0.25">
      <c r="A309" s="492">
        <v>831510</v>
      </c>
      <c r="B309" s="480" t="s">
        <v>567</v>
      </c>
      <c r="C309" s="481">
        <v>766378772.02999997</v>
      </c>
      <c r="D309" s="481">
        <v>363607880.14999998</v>
      </c>
      <c r="E309" s="481">
        <v>0</v>
      </c>
      <c r="F309" s="482">
        <v>1129986652.1799998</v>
      </c>
      <c r="J309" s="493"/>
      <c r="K309" s="522"/>
      <c r="L309" s="521"/>
      <c r="M309" s="521"/>
      <c r="N309" s="521"/>
      <c r="O309" s="521"/>
      <c r="P309" s="511"/>
      <c r="Q309" s="96"/>
      <c r="R309" s="96"/>
      <c r="S309" s="96"/>
      <c r="T309" s="96"/>
      <c r="U309" s="96"/>
    </row>
    <row r="310" spans="1:21" ht="15" customHeight="1" x14ac:dyDescent="0.25">
      <c r="A310" s="492">
        <v>831536</v>
      </c>
      <c r="B310" s="480" t="s">
        <v>2390</v>
      </c>
      <c r="C310" s="481">
        <v>87964496.129999995</v>
      </c>
      <c r="D310" s="481">
        <v>0</v>
      </c>
      <c r="E310" s="481">
        <v>0</v>
      </c>
      <c r="F310" s="482">
        <v>87964496.129999995</v>
      </c>
      <c r="J310" s="493"/>
      <c r="K310" s="522"/>
      <c r="L310" s="521"/>
      <c r="M310" s="521"/>
      <c r="N310" s="521"/>
      <c r="O310" s="521"/>
      <c r="P310" s="511"/>
      <c r="Q310" s="96"/>
      <c r="R310" s="96"/>
      <c r="S310" s="96"/>
      <c r="T310" s="96"/>
      <c r="U310" s="96"/>
    </row>
    <row r="311" spans="1:21" ht="15" customHeight="1" x14ac:dyDescent="0.25">
      <c r="A311" s="492">
        <v>8347</v>
      </c>
      <c r="B311" s="480" t="s">
        <v>859</v>
      </c>
      <c r="C311" s="481">
        <v>85773924864.740005</v>
      </c>
      <c r="D311" s="481">
        <v>0</v>
      </c>
      <c r="E311" s="481">
        <v>0</v>
      </c>
      <c r="F311" s="482">
        <v>85773924864.740005</v>
      </c>
      <c r="J311" s="493"/>
      <c r="K311" s="522"/>
      <c r="L311" s="521"/>
      <c r="M311" s="521"/>
      <c r="N311" s="521"/>
      <c r="O311" s="521"/>
      <c r="P311" s="511"/>
      <c r="Q311" s="96"/>
      <c r="R311" s="96"/>
      <c r="S311" s="96"/>
      <c r="T311" s="96"/>
      <c r="U311" s="96"/>
    </row>
    <row r="312" spans="1:21" ht="15" customHeight="1" x14ac:dyDescent="0.25">
      <c r="A312" s="492">
        <v>834790</v>
      </c>
      <c r="B312" s="480" t="s">
        <v>2565</v>
      </c>
      <c r="C312" s="481">
        <v>85773924864.740005</v>
      </c>
      <c r="D312" s="481">
        <v>0</v>
      </c>
      <c r="E312" s="481">
        <v>0</v>
      </c>
      <c r="F312" s="482">
        <v>85773924864.740005</v>
      </c>
      <c r="J312" s="493"/>
      <c r="K312" s="522"/>
      <c r="L312" s="521"/>
      <c r="M312" s="521"/>
      <c r="N312" s="521"/>
      <c r="O312" s="521"/>
      <c r="P312" s="511"/>
      <c r="Q312" s="96"/>
      <c r="R312" s="96"/>
      <c r="S312" s="96"/>
      <c r="T312" s="96"/>
      <c r="U312" s="96"/>
    </row>
    <row r="313" spans="1:21" ht="15" customHeight="1" x14ac:dyDescent="0.25">
      <c r="A313" s="492">
        <v>8361</v>
      </c>
      <c r="B313" s="480" t="s">
        <v>2131</v>
      </c>
      <c r="C313" s="481">
        <v>435079272.78999996</v>
      </c>
      <c r="D313" s="481">
        <v>0</v>
      </c>
      <c r="E313" s="481">
        <v>0</v>
      </c>
      <c r="F313" s="482">
        <v>435079272.78999996</v>
      </c>
      <c r="J313" s="493"/>
      <c r="K313" s="522"/>
      <c r="L313" s="521"/>
      <c r="M313" s="521"/>
      <c r="N313" s="521"/>
      <c r="O313" s="521"/>
      <c r="P313" s="511"/>
      <c r="Q313" s="96"/>
      <c r="R313" s="96"/>
      <c r="S313" s="96"/>
      <c r="T313" s="96"/>
      <c r="U313" s="96"/>
    </row>
    <row r="314" spans="1:21" ht="15" customHeight="1" x14ac:dyDescent="0.25">
      <c r="A314" s="492">
        <v>836101</v>
      </c>
      <c r="B314" s="480" t="s">
        <v>2391</v>
      </c>
      <c r="C314" s="481">
        <v>106933635.78999999</v>
      </c>
      <c r="D314" s="481">
        <v>0</v>
      </c>
      <c r="E314" s="481">
        <v>0</v>
      </c>
      <c r="F314" s="482">
        <v>106933635.78999999</v>
      </c>
      <c r="J314" s="493"/>
      <c r="K314" s="522"/>
      <c r="L314" s="521"/>
      <c r="M314" s="521"/>
      <c r="N314" s="521"/>
      <c r="O314" s="521"/>
      <c r="P314" s="511"/>
      <c r="Q314" s="96"/>
      <c r="R314" s="96"/>
      <c r="S314" s="96"/>
      <c r="T314" s="96"/>
      <c r="U314" s="96"/>
    </row>
    <row r="315" spans="1:21" ht="15" customHeight="1" x14ac:dyDescent="0.25">
      <c r="A315" s="492">
        <v>836102</v>
      </c>
      <c r="B315" s="480" t="s">
        <v>2392</v>
      </c>
      <c r="C315" s="481">
        <v>328145637</v>
      </c>
      <c r="D315" s="481">
        <v>0</v>
      </c>
      <c r="E315" s="481">
        <v>0</v>
      </c>
      <c r="F315" s="482">
        <v>328145637</v>
      </c>
      <c r="J315" s="493"/>
      <c r="K315" s="522"/>
      <c r="L315" s="521"/>
      <c r="M315" s="521"/>
      <c r="N315" s="521"/>
      <c r="O315" s="521"/>
      <c r="P315" s="511"/>
      <c r="Q315" s="96"/>
      <c r="R315" s="96"/>
      <c r="S315" s="96"/>
      <c r="T315" s="96"/>
      <c r="U315" s="96"/>
    </row>
    <row r="316" spans="1:21" ht="15" customHeight="1" x14ac:dyDescent="0.25">
      <c r="A316" s="492">
        <v>89</v>
      </c>
      <c r="B316" s="480" t="s">
        <v>2154</v>
      </c>
      <c r="C316" s="481">
        <v>-100485996764.48</v>
      </c>
      <c r="D316" s="481">
        <v>968000</v>
      </c>
      <c r="E316" s="481">
        <v>6880598383.1499996</v>
      </c>
      <c r="F316" s="482">
        <v>-107365627147.62999</v>
      </c>
      <c r="J316" s="493"/>
      <c r="K316" s="522"/>
      <c r="L316" s="521"/>
      <c r="M316" s="521"/>
      <c r="N316" s="521"/>
      <c r="O316" s="521"/>
      <c r="P316" s="511"/>
      <c r="Q316" s="96"/>
      <c r="R316" s="96"/>
      <c r="S316" s="96"/>
      <c r="T316" s="96"/>
      <c r="U316" s="96"/>
    </row>
    <row r="317" spans="1:21" ht="15" customHeight="1" x14ac:dyDescent="0.25">
      <c r="A317" s="492">
        <v>8905</v>
      </c>
      <c r="B317" s="480" t="s">
        <v>2566</v>
      </c>
      <c r="C317" s="481">
        <v>-13421590540.290001</v>
      </c>
      <c r="D317" s="481">
        <v>968000</v>
      </c>
      <c r="E317" s="481">
        <v>6516990503</v>
      </c>
      <c r="F317" s="482">
        <v>-19937613043.290001</v>
      </c>
      <c r="J317" s="493"/>
      <c r="K317" s="522"/>
      <c r="L317" s="521"/>
      <c r="M317" s="521"/>
      <c r="N317" s="521"/>
      <c r="O317" s="521"/>
      <c r="P317" s="511"/>
      <c r="Q317" s="96"/>
      <c r="R317" s="96"/>
      <c r="S317" s="96"/>
      <c r="T317" s="96"/>
      <c r="U317" s="96"/>
    </row>
    <row r="318" spans="1:21" ht="15" customHeight="1" x14ac:dyDescent="0.25">
      <c r="A318" s="492">
        <v>890506</v>
      </c>
      <c r="B318" s="480" t="s">
        <v>2564</v>
      </c>
      <c r="C318" s="481">
        <v>-12179930524</v>
      </c>
      <c r="D318" s="481">
        <v>968000</v>
      </c>
      <c r="E318" s="481">
        <v>6512649900</v>
      </c>
      <c r="F318" s="482">
        <v>-18691612424</v>
      </c>
      <c r="J318" s="493"/>
      <c r="K318" s="522"/>
      <c r="L318" s="521"/>
      <c r="M318" s="521"/>
      <c r="N318" s="521"/>
      <c r="O318" s="521"/>
      <c r="P318" s="511"/>
      <c r="Q318" s="96"/>
      <c r="R318" s="96"/>
      <c r="S318" s="96"/>
      <c r="T318" s="96"/>
      <c r="U318" s="96"/>
    </row>
    <row r="319" spans="1:21" ht="15" customHeight="1" x14ac:dyDescent="0.25">
      <c r="A319" s="492">
        <v>890590</v>
      </c>
      <c r="B319" s="480" t="s">
        <v>2075</v>
      </c>
      <c r="C319" s="481">
        <v>-1241660016.29</v>
      </c>
      <c r="D319" s="481">
        <v>0</v>
      </c>
      <c r="E319" s="481">
        <v>4340603</v>
      </c>
      <c r="F319" s="482">
        <v>-1246000619.29</v>
      </c>
      <c r="J319" s="493"/>
      <c r="K319" s="522"/>
      <c r="L319" s="521"/>
      <c r="M319" s="521"/>
      <c r="N319" s="521"/>
      <c r="O319" s="521"/>
      <c r="P319" s="511"/>
      <c r="Q319" s="96"/>
      <c r="R319" s="96"/>
      <c r="S319" s="96"/>
      <c r="T319" s="96"/>
      <c r="U319" s="96"/>
    </row>
    <row r="320" spans="1:21" ht="15" customHeight="1" x14ac:dyDescent="0.25">
      <c r="A320" s="492">
        <v>8915</v>
      </c>
      <c r="B320" s="480" t="s">
        <v>2567</v>
      </c>
      <c r="C320" s="481">
        <v>-87064406224.190002</v>
      </c>
      <c r="D320" s="481">
        <v>0</v>
      </c>
      <c r="E320" s="481">
        <v>363607880.14999998</v>
      </c>
      <c r="F320" s="482">
        <v>-87428014104.339996</v>
      </c>
      <c r="J320" s="493"/>
      <c r="K320" s="522"/>
      <c r="L320" s="521"/>
      <c r="M320" s="521"/>
      <c r="N320" s="521"/>
      <c r="O320" s="521"/>
      <c r="P320" s="511"/>
      <c r="Q320" s="96"/>
      <c r="R320" s="96"/>
      <c r="S320" s="96"/>
      <c r="T320" s="96"/>
      <c r="U320" s="96"/>
    </row>
    <row r="321" spans="1:21" ht="15" customHeight="1" x14ac:dyDescent="0.25">
      <c r="A321" s="492">
        <v>891502</v>
      </c>
      <c r="B321" s="480" t="s">
        <v>2082</v>
      </c>
      <c r="C321" s="481">
        <v>-1058818.5</v>
      </c>
      <c r="D321" s="481">
        <v>0</v>
      </c>
      <c r="E321" s="481">
        <v>0</v>
      </c>
      <c r="F321" s="482">
        <v>-1058818.5</v>
      </c>
      <c r="J321" s="493"/>
      <c r="K321" s="522"/>
      <c r="L321" s="521"/>
      <c r="M321" s="521"/>
      <c r="N321" s="521"/>
      <c r="O321" s="521"/>
      <c r="P321" s="511"/>
      <c r="Q321" s="96"/>
      <c r="R321" s="96"/>
      <c r="S321" s="96"/>
      <c r="T321" s="96"/>
      <c r="U321" s="96"/>
    </row>
    <row r="322" spans="1:21" ht="15" customHeight="1" x14ac:dyDescent="0.25">
      <c r="A322" s="492">
        <v>891506</v>
      </c>
      <c r="B322" s="480" t="s">
        <v>2393</v>
      </c>
      <c r="C322" s="481">
        <v>-854343268.15999997</v>
      </c>
      <c r="D322" s="481">
        <v>0</v>
      </c>
      <c r="E322" s="481">
        <v>363607880.14999998</v>
      </c>
      <c r="F322" s="482">
        <v>-1217951148.3099999</v>
      </c>
      <c r="J322" s="493"/>
      <c r="K322" s="522"/>
      <c r="L322" s="521"/>
      <c r="M322" s="521"/>
      <c r="N322" s="521"/>
      <c r="O322" s="521"/>
      <c r="P322" s="511"/>
      <c r="Q322" s="96"/>
      <c r="R322" s="96"/>
      <c r="S322" s="96"/>
      <c r="T322" s="96"/>
      <c r="U322" s="96"/>
    </row>
    <row r="323" spans="1:21" ht="15" customHeight="1" x14ac:dyDescent="0.25">
      <c r="A323" s="492">
        <v>891518</v>
      </c>
      <c r="B323" s="480" t="s">
        <v>859</v>
      </c>
      <c r="C323" s="481">
        <v>-85773924864.740005</v>
      </c>
      <c r="D323" s="481">
        <v>0</v>
      </c>
      <c r="E323" s="481">
        <v>0</v>
      </c>
      <c r="F323" s="482">
        <v>-85773924864.740005</v>
      </c>
      <c r="J323" s="493"/>
      <c r="K323" s="522"/>
      <c r="L323" s="521"/>
      <c r="M323" s="521"/>
      <c r="N323" s="521"/>
      <c r="O323" s="521"/>
      <c r="P323" s="511"/>
      <c r="Q323" s="96"/>
      <c r="R323" s="96"/>
      <c r="S323" s="96"/>
      <c r="T323" s="96"/>
      <c r="U323" s="96"/>
    </row>
    <row r="324" spans="1:21" ht="15" customHeight="1" x14ac:dyDescent="0.25">
      <c r="A324" s="492">
        <v>891521</v>
      </c>
      <c r="B324" s="480" t="s">
        <v>2131</v>
      </c>
      <c r="C324" s="481">
        <v>-435079272.79000002</v>
      </c>
      <c r="D324" s="481">
        <v>0</v>
      </c>
      <c r="E324" s="481">
        <v>0</v>
      </c>
      <c r="F324" s="482">
        <v>-435079272.79000002</v>
      </c>
      <c r="J324" s="493"/>
      <c r="K324" s="522"/>
      <c r="L324" s="521"/>
      <c r="M324" s="521"/>
      <c r="N324" s="521"/>
      <c r="O324" s="521"/>
      <c r="P324" s="511"/>
      <c r="Q324" s="96"/>
      <c r="R324" s="96"/>
      <c r="S324" s="96"/>
      <c r="T324" s="96"/>
      <c r="U324" s="96"/>
    </row>
    <row r="325" spans="1:21" ht="15" customHeight="1" x14ac:dyDescent="0.25">
      <c r="A325" s="492">
        <v>9</v>
      </c>
      <c r="B325" s="480" t="s">
        <v>2180</v>
      </c>
      <c r="C325" s="481">
        <v>0</v>
      </c>
      <c r="D325" s="481">
        <v>207479419035</v>
      </c>
      <c r="E325" s="481">
        <v>207479419035</v>
      </c>
      <c r="F325" s="482">
        <v>0</v>
      </c>
      <c r="J325" s="493"/>
      <c r="K325" s="522"/>
      <c r="L325" s="521"/>
      <c r="M325" s="521"/>
      <c r="N325" s="521"/>
      <c r="O325" s="521"/>
      <c r="P325" s="511"/>
      <c r="Q325" s="96"/>
      <c r="R325" s="96"/>
      <c r="S325" s="96"/>
      <c r="T325" s="96"/>
      <c r="U325" s="96"/>
    </row>
    <row r="326" spans="1:21" ht="15" customHeight="1" x14ac:dyDescent="0.25">
      <c r="A326" s="492">
        <v>91</v>
      </c>
      <c r="B326" s="480" t="s">
        <v>2181</v>
      </c>
      <c r="C326" s="481">
        <v>402992179176</v>
      </c>
      <c r="D326" s="481">
        <v>196588534555</v>
      </c>
      <c r="E326" s="481">
        <v>34884480</v>
      </c>
      <c r="F326" s="482">
        <v>206438529101</v>
      </c>
      <c r="J326" s="493"/>
      <c r="K326" s="522"/>
      <c r="L326" s="521"/>
      <c r="M326" s="521"/>
      <c r="N326" s="521"/>
      <c r="O326" s="521"/>
      <c r="P326" s="511"/>
      <c r="Q326" s="96"/>
      <c r="R326" s="96"/>
      <c r="S326" s="96"/>
      <c r="T326" s="96"/>
      <c r="U326" s="96"/>
    </row>
    <row r="327" spans="1:21" ht="15" customHeight="1" x14ac:dyDescent="0.25">
      <c r="A327" s="492">
        <v>9120</v>
      </c>
      <c r="B327" s="480" t="s">
        <v>2564</v>
      </c>
      <c r="C327" s="481">
        <v>402992179176</v>
      </c>
      <c r="D327" s="481">
        <v>196588534555</v>
      </c>
      <c r="E327" s="481">
        <v>34884480</v>
      </c>
      <c r="F327" s="482">
        <v>206438529101</v>
      </c>
      <c r="J327" s="493"/>
      <c r="K327" s="522"/>
      <c r="L327" s="521"/>
      <c r="M327" s="521"/>
      <c r="N327" s="521"/>
      <c r="O327" s="521"/>
      <c r="P327" s="511"/>
      <c r="Q327" s="96"/>
      <c r="R327" s="96"/>
      <c r="S327" s="96"/>
      <c r="T327" s="96"/>
      <c r="U327" s="96"/>
    </row>
    <row r="328" spans="1:21" ht="15" customHeight="1" x14ac:dyDescent="0.25">
      <c r="A328" s="492">
        <v>912002</v>
      </c>
      <c r="B328" s="480" t="s">
        <v>2349</v>
      </c>
      <c r="C328" s="481">
        <v>609774091</v>
      </c>
      <c r="D328" s="481">
        <v>11335320</v>
      </c>
      <c r="E328" s="481">
        <v>1679839</v>
      </c>
      <c r="F328" s="482">
        <v>600118610</v>
      </c>
      <c r="J328" s="493"/>
      <c r="K328" s="522"/>
      <c r="L328" s="521"/>
      <c r="M328" s="521"/>
      <c r="N328" s="521"/>
      <c r="O328" s="521"/>
      <c r="P328" s="511"/>
      <c r="Q328" s="96"/>
      <c r="R328" s="96"/>
      <c r="S328" s="96"/>
      <c r="T328" s="96"/>
      <c r="U328" s="96"/>
    </row>
    <row r="329" spans="1:21" ht="15" customHeight="1" x14ac:dyDescent="0.25">
      <c r="A329" s="492">
        <v>912004</v>
      </c>
      <c r="B329" s="480" t="s">
        <v>2394</v>
      </c>
      <c r="C329" s="481">
        <v>14844654651</v>
      </c>
      <c r="D329" s="481">
        <v>1681874271</v>
      </c>
      <c r="E329" s="481">
        <v>33204641</v>
      </c>
      <c r="F329" s="482">
        <v>13195985021</v>
      </c>
      <c r="J329" s="493"/>
      <c r="K329" s="522"/>
      <c r="L329" s="521"/>
      <c r="M329" s="521"/>
      <c r="N329" s="521"/>
      <c r="O329" s="521"/>
      <c r="P329" s="511"/>
      <c r="Q329" s="96"/>
      <c r="R329" s="96"/>
      <c r="S329" s="96"/>
      <c r="T329" s="96"/>
      <c r="U329" s="96"/>
    </row>
    <row r="330" spans="1:21" ht="15" customHeight="1" x14ac:dyDescent="0.25">
      <c r="A330" s="492">
        <v>912090</v>
      </c>
      <c r="B330" s="480" t="s">
        <v>2568</v>
      </c>
      <c r="C330" s="481">
        <v>387537750434</v>
      </c>
      <c r="D330" s="481">
        <v>194895324964</v>
      </c>
      <c r="E330" s="481">
        <v>0</v>
      </c>
      <c r="F330" s="482">
        <v>192642425470</v>
      </c>
      <c r="J330" s="493"/>
      <c r="K330" s="522"/>
      <c r="L330" s="521"/>
      <c r="M330" s="521"/>
      <c r="N330" s="521"/>
      <c r="O330" s="521"/>
      <c r="P330" s="511"/>
      <c r="Q330" s="96"/>
      <c r="R330" s="96"/>
      <c r="S330" s="96"/>
      <c r="T330" s="96"/>
      <c r="U330" s="96"/>
    </row>
    <row r="331" spans="1:21" ht="15" customHeight="1" x14ac:dyDescent="0.25">
      <c r="A331" s="492">
        <v>93</v>
      </c>
      <c r="B331" s="480" t="s">
        <v>2202</v>
      </c>
      <c r="C331" s="481">
        <v>38486285</v>
      </c>
      <c r="D331" s="481">
        <v>5428000000</v>
      </c>
      <c r="E331" s="481">
        <v>5428000000</v>
      </c>
      <c r="F331" s="482">
        <v>38486285</v>
      </c>
      <c r="J331" s="493"/>
      <c r="K331" s="522"/>
      <c r="L331" s="521"/>
      <c r="M331" s="521"/>
      <c r="N331" s="521"/>
      <c r="O331" s="521"/>
      <c r="P331" s="511"/>
      <c r="Q331" s="96"/>
      <c r="R331" s="96"/>
      <c r="S331" s="96"/>
      <c r="T331" s="96"/>
      <c r="U331" s="96"/>
    </row>
    <row r="332" spans="1:21" ht="15" customHeight="1" x14ac:dyDescent="0.25">
      <c r="A332" s="492">
        <v>9306</v>
      </c>
      <c r="B332" s="480" t="s">
        <v>2208</v>
      </c>
      <c r="C332" s="481">
        <v>38486285</v>
      </c>
      <c r="D332" s="481">
        <v>5428000000</v>
      </c>
      <c r="E332" s="481">
        <v>5428000000</v>
      </c>
      <c r="F332" s="482">
        <v>38486285</v>
      </c>
      <c r="J332" s="493"/>
      <c r="K332" s="522"/>
      <c r="L332" s="521"/>
      <c r="M332" s="521"/>
      <c r="N332" s="521"/>
      <c r="O332" s="521"/>
      <c r="P332" s="511"/>
      <c r="Q332" s="96"/>
      <c r="R332" s="96"/>
      <c r="S332" s="96"/>
      <c r="T332" s="96"/>
      <c r="U332" s="96"/>
    </row>
    <row r="333" spans="1:21" ht="15" customHeight="1" x14ac:dyDescent="0.25">
      <c r="A333" s="492">
        <v>930616</v>
      </c>
      <c r="B333" s="480" t="s">
        <v>2389</v>
      </c>
      <c r="C333" s="481">
        <v>38486285</v>
      </c>
      <c r="D333" s="481">
        <v>5428000000</v>
      </c>
      <c r="E333" s="481">
        <v>5428000000</v>
      </c>
      <c r="F333" s="482">
        <v>38486285</v>
      </c>
      <c r="J333" s="493"/>
      <c r="K333" s="522"/>
      <c r="L333" s="521"/>
      <c r="M333" s="521"/>
      <c r="N333" s="521"/>
      <c r="O333" s="521"/>
      <c r="P333" s="511"/>
      <c r="Q333" s="96"/>
      <c r="R333" s="96"/>
      <c r="S333" s="96"/>
      <c r="T333" s="96"/>
      <c r="U333" s="96"/>
    </row>
    <row r="334" spans="1:21" ht="15" customHeight="1" x14ac:dyDescent="0.25">
      <c r="A334" s="492">
        <v>99</v>
      </c>
      <c r="B334" s="480" t="s">
        <v>2252</v>
      </c>
      <c r="C334" s="481">
        <v>-403030665461</v>
      </c>
      <c r="D334" s="481">
        <v>5462884480</v>
      </c>
      <c r="E334" s="481">
        <v>202016534555</v>
      </c>
      <c r="F334" s="482">
        <v>-206477015386</v>
      </c>
      <c r="J334" s="493"/>
      <c r="K334" s="522"/>
      <c r="L334" s="521"/>
      <c r="M334" s="521"/>
      <c r="N334" s="521"/>
      <c r="O334" s="521"/>
      <c r="P334" s="511"/>
      <c r="Q334" s="96"/>
      <c r="R334" s="96"/>
      <c r="S334" s="96"/>
      <c r="T334" s="96"/>
      <c r="U334" s="96"/>
    </row>
    <row r="335" spans="1:21" ht="15" customHeight="1" x14ac:dyDescent="0.25">
      <c r="A335" s="492">
        <v>9905</v>
      </c>
      <c r="B335" s="480" t="s">
        <v>2569</v>
      </c>
      <c r="C335" s="481">
        <v>-402992179176</v>
      </c>
      <c r="D335" s="481">
        <v>34884480</v>
      </c>
      <c r="E335" s="481">
        <v>196588534555</v>
      </c>
      <c r="F335" s="482">
        <v>-206438529101</v>
      </c>
      <c r="J335" s="493"/>
      <c r="K335" s="522"/>
      <c r="L335" s="521"/>
      <c r="M335" s="521"/>
      <c r="N335" s="521"/>
      <c r="O335" s="521"/>
      <c r="P335" s="511"/>
      <c r="Q335" s="96"/>
      <c r="R335" s="96"/>
      <c r="S335" s="96"/>
      <c r="T335" s="96"/>
      <c r="U335" s="96"/>
    </row>
    <row r="336" spans="1:21" ht="15" customHeight="1" x14ac:dyDescent="0.25">
      <c r="A336" s="492">
        <v>990505</v>
      </c>
      <c r="B336" s="480" t="s">
        <v>2564</v>
      </c>
      <c r="C336" s="481">
        <v>-402992179176</v>
      </c>
      <c r="D336" s="481">
        <v>34884480</v>
      </c>
      <c r="E336" s="481">
        <v>196588534555</v>
      </c>
      <c r="F336" s="482">
        <v>-206438529101</v>
      </c>
      <c r="J336" s="493"/>
      <c r="K336" s="522"/>
      <c r="L336" s="521"/>
      <c r="M336" s="521"/>
      <c r="N336" s="521"/>
      <c r="O336" s="521"/>
      <c r="P336" s="511"/>
      <c r="Q336" s="96"/>
      <c r="R336" s="96"/>
      <c r="S336" s="96"/>
      <c r="T336" s="96"/>
      <c r="U336" s="96"/>
    </row>
    <row r="337" spans="1:21" ht="15.75" customHeight="1" x14ac:dyDescent="0.25">
      <c r="A337" s="492">
        <v>9915</v>
      </c>
      <c r="B337" s="480" t="s">
        <v>2570</v>
      </c>
      <c r="C337" s="481">
        <v>-38486285</v>
      </c>
      <c r="D337" s="481">
        <v>5428000000</v>
      </c>
      <c r="E337" s="481">
        <v>5428000000</v>
      </c>
      <c r="F337" s="482">
        <v>-38486285</v>
      </c>
      <c r="J337" s="493"/>
      <c r="K337" s="522"/>
      <c r="L337" s="521"/>
      <c r="M337" s="521"/>
      <c r="N337" s="521"/>
      <c r="O337" s="521"/>
      <c r="P337" s="511"/>
      <c r="Q337" s="96"/>
      <c r="R337" s="96"/>
      <c r="S337" s="96"/>
      <c r="T337" s="96"/>
      <c r="U337" s="96"/>
    </row>
    <row r="338" spans="1:21" ht="15.75" customHeight="1" thickBot="1" x14ac:dyDescent="0.3">
      <c r="A338" s="494">
        <v>991502</v>
      </c>
      <c r="B338" s="483" t="s">
        <v>2208</v>
      </c>
      <c r="C338" s="484">
        <v>-38486285</v>
      </c>
      <c r="D338" s="484">
        <v>5428000000</v>
      </c>
      <c r="E338" s="484">
        <v>5428000000</v>
      </c>
      <c r="F338" s="485">
        <v>-38486285</v>
      </c>
      <c r="J338" s="493"/>
      <c r="K338" s="522"/>
      <c r="L338" s="521"/>
      <c r="M338" s="521"/>
      <c r="N338" s="521"/>
      <c r="O338" s="521"/>
      <c r="P338" s="511"/>
      <c r="Q338" s="96"/>
      <c r="R338" s="96"/>
      <c r="S338" s="96"/>
      <c r="T338" s="96"/>
      <c r="U338" s="96"/>
    </row>
    <row r="339" spans="1:21" ht="15" customHeight="1" thickBot="1" x14ac:dyDescent="0.3">
      <c r="A339" s="637" t="s">
        <v>2395</v>
      </c>
      <c r="B339" s="638"/>
      <c r="C339" s="486">
        <v>0</v>
      </c>
      <c r="D339" s="486">
        <v>807642897321.18005</v>
      </c>
      <c r="E339" s="486">
        <v>807642897321.18005</v>
      </c>
      <c r="F339" s="486">
        <v>0</v>
      </c>
      <c r="K339" s="520"/>
      <c r="L339" s="520"/>
      <c r="M339" s="525"/>
      <c r="N339" s="525"/>
      <c r="O339" s="520"/>
      <c r="P339" s="511"/>
      <c r="Q339" s="96"/>
      <c r="R339" s="96"/>
    </row>
    <row r="340" spans="1:21" ht="15" customHeight="1" x14ac:dyDescent="0.25">
      <c r="D340" s="96"/>
      <c r="E340" s="96"/>
      <c r="K340" s="506"/>
      <c r="L340" s="504"/>
      <c r="M340" s="500"/>
      <c r="N340" s="500"/>
      <c r="O340" s="526"/>
      <c r="P340" s="511"/>
      <c r="Q340" s="96"/>
      <c r="R340" s="96"/>
    </row>
    <row r="341" spans="1:21" ht="15" customHeight="1" x14ac:dyDescent="0.25">
      <c r="K341" s="506"/>
      <c r="L341" s="504"/>
      <c r="M341" s="500"/>
      <c r="N341" s="500"/>
      <c r="O341" s="526"/>
      <c r="P341" s="511"/>
      <c r="Q341" s="96"/>
      <c r="R341" s="96"/>
    </row>
    <row r="342" spans="1:21" ht="15" customHeight="1" x14ac:dyDescent="0.25">
      <c r="K342" s="506"/>
      <c r="L342" s="503"/>
      <c r="M342" s="500"/>
      <c r="N342" s="500"/>
      <c r="O342" s="526"/>
      <c r="P342" s="511"/>
      <c r="Q342" s="96"/>
      <c r="R342" s="96"/>
    </row>
    <row r="343" spans="1:21" ht="15" customHeight="1" x14ac:dyDescent="0.25">
      <c r="K343" s="636"/>
      <c r="L343" s="636"/>
      <c r="M343" s="502"/>
      <c r="N343" s="502"/>
      <c r="O343" s="526"/>
      <c r="P343" s="511"/>
      <c r="Q343" s="96"/>
      <c r="R343" s="96"/>
    </row>
    <row r="344" spans="1:21" ht="15" customHeight="1" x14ac:dyDescent="0.25">
      <c r="K344" s="506"/>
      <c r="L344" s="503"/>
      <c r="M344" s="500"/>
      <c r="N344" s="96"/>
      <c r="O344" s="96"/>
      <c r="P344" s="511"/>
      <c r="Q344" s="96"/>
      <c r="R344" s="96"/>
    </row>
    <row r="345" spans="1:21" ht="15" customHeight="1" x14ac:dyDescent="0.25">
      <c r="K345" s="506"/>
      <c r="L345" s="504"/>
      <c r="M345" s="500"/>
      <c r="N345" s="96"/>
      <c r="O345" s="96"/>
      <c r="P345" s="511"/>
      <c r="Q345" s="96"/>
      <c r="R345" s="96"/>
    </row>
    <row r="346" spans="1:21" ht="15" customHeight="1" x14ac:dyDescent="0.25">
      <c r="K346" s="506"/>
      <c r="L346" s="504"/>
      <c r="M346" s="500"/>
      <c r="N346" s="96"/>
      <c r="O346" s="96"/>
      <c r="P346" s="511"/>
      <c r="Q346" s="96"/>
      <c r="R346" s="96"/>
    </row>
    <row r="347" spans="1:21" x14ac:dyDescent="0.25">
      <c r="K347" s="506"/>
      <c r="L347" s="504"/>
      <c r="M347" s="500"/>
      <c r="N347" s="96"/>
      <c r="O347" s="96"/>
      <c r="P347" s="511"/>
    </row>
    <row r="348" spans="1:21" x14ac:dyDescent="0.25">
      <c r="K348" s="506"/>
      <c r="L348" s="503"/>
      <c r="M348" s="500"/>
      <c r="N348" s="96"/>
      <c r="O348" s="96"/>
      <c r="P348" s="511"/>
      <c r="Q348" s="96"/>
      <c r="R348" s="96"/>
    </row>
    <row r="349" spans="1:21" x14ac:dyDescent="0.25">
      <c r="K349" s="506"/>
      <c r="L349" s="503"/>
      <c r="M349" s="500"/>
      <c r="N349" s="96"/>
      <c r="O349" s="96"/>
      <c r="P349" s="511"/>
    </row>
    <row r="350" spans="1:21" x14ac:dyDescent="0.25">
      <c r="K350" s="506"/>
      <c r="L350" s="503"/>
      <c r="M350" s="500"/>
      <c r="N350" s="96"/>
      <c r="O350" s="96"/>
      <c r="P350" s="511"/>
    </row>
    <row r="351" spans="1:21" x14ac:dyDescent="0.25">
      <c r="K351" s="507"/>
      <c r="L351" s="501"/>
      <c r="M351" s="501"/>
      <c r="P351" s="511"/>
    </row>
    <row r="352" spans="1:21" x14ac:dyDescent="0.25">
      <c r="K352" s="636"/>
      <c r="L352" s="636"/>
      <c r="M352" s="502"/>
      <c r="N352" s="96"/>
      <c r="O352" s="96"/>
      <c r="P352" s="96"/>
    </row>
  </sheetData>
  <autoFilter ref="A1:F339" xr:uid="{C6BCAC5C-5799-4983-A715-09BE84766564}"/>
  <mergeCells count="3">
    <mergeCell ref="K352:L352"/>
    <mergeCell ref="A339:B339"/>
    <mergeCell ref="K343:L34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0D1F2-E5F0-4CF1-897A-EE052C94A33E}">
  <sheetPr>
    <tabColor rgb="FFFF0000"/>
    <pageSetUpPr fitToPage="1"/>
  </sheetPr>
  <dimension ref="A1:I45"/>
  <sheetViews>
    <sheetView zoomScale="82" zoomScaleNormal="82" zoomScaleSheetLayoutView="80" workbookViewId="0">
      <selection activeCell="I84" sqref="I84"/>
    </sheetView>
  </sheetViews>
  <sheetFormatPr baseColWidth="10" defaultColWidth="11.5703125" defaultRowHeight="15" x14ac:dyDescent="0.2"/>
  <cols>
    <col min="1" max="1" width="19.140625" style="1" customWidth="1"/>
    <col min="2" max="2" width="61.42578125" style="1" customWidth="1"/>
    <col min="3" max="3" width="15.5703125" style="1" customWidth="1"/>
    <col min="4" max="4" width="64.7109375" style="1" customWidth="1"/>
    <col min="5" max="5" width="22.28515625" style="1" customWidth="1"/>
    <col min="6" max="6" width="24.7109375" style="1" customWidth="1"/>
    <col min="7" max="8" width="11.5703125" style="1"/>
    <col min="9" max="9" width="19.28515625" style="1" bestFit="1" customWidth="1"/>
    <col min="10" max="16384" width="11.5703125" style="1"/>
  </cols>
  <sheetData>
    <row r="1" spans="1:9" ht="15.75" x14ac:dyDescent="0.25">
      <c r="A1" s="151" t="s">
        <v>0</v>
      </c>
      <c r="B1" s="152" t="s">
        <v>1</v>
      </c>
      <c r="C1" s="153"/>
      <c r="D1" s="153"/>
      <c r="E1" s="153"/>
      <c r="F1" s="154" t="s">
        <v>2397</v>
      </c>
    </row>
    <row r="2" spans="1:9" ht="15.75" x14ac:dyDescent="0.25">
      <c r="A2" s="155" t="s">
        <v>3</v>
      </c>
      <c r="B2" s="156" t="s">
        <v>4</v>
      </c>
      <c r="C2" s="157"/>
      <c r="D2" s="157"/>
      <c r="E2" s="157"/>
      <c r="F2" s="158"/>
    </row>
    <row r="3" spans="1:9" ht="15.75" x14ac:dyDescent="0.25">
      <c r="A3" s="155" t="s">
        <v>5</v>
      </c>
      <c r="B3" s="156" t="s">
        <v>6</v>
      </c>
      <c r="C3" s="157"/>
      <c r="D3" s="157"/>
      <c r="E3" s="157"/>
      <c r="F3" s="158"/>
    </row>
    <row r="4" spans="1:9" ht="15.75" x14ac:dyDescent="0.25">
      <c r="A4" s="155" t="s">
        <v>7</v>
      </c>
      <c r="B4" s="156">
        <v>221511001</v>
      </c>
      <c r="C4" s="157"/>
      <c r="D4" s="157"/>
      <c r="E4" s="157"/>
      <c r="F4" s="158"/>
    </row>
    <row r="5" spans="1:9" ht="15.75" x14ac:dyDescent="0.25">
      <c r="A5" s="155" t="s">
        <v>8</v>
      </c>
      <c r="B5" s="159">
        <v>45199</v>
      </c>
      <c r="C5" s="157"/>
      <c r="D5" s="157"/>
      <c r="E5" s="157"/>
      <c r="F5" s="158"/>
    </row>
    <row r="6" spans="1:9" x14ac:dyDescent="0.2">
      <c r="A6" s="160"/>
      <c r="B6" s="157"/>
      <c r="C6" s="157"/>
      <c r="D6" s="157"/>
      <c r="E6" s="157"/>
      <c r="F6" s="158"/>
    </row>
    <row r="7" spans="1:9" x14ac:dyDescent="0.2">
      <c r="A7" s="160"/>
      <c r="B7" s="157"/>
      <c r="C7" s="157"/>
      <c r="D7" s="157"/>
      <c r="E7" s="157"/>
      <c r="F7" s="158"/>
    </row>
    <row r="8" spans="1:9" ht="16.5" thickBot="1" x14ac:dyDescent="0.3">
      <c r="A8" s="160"/>
      <c r="B8" s="157"/>
      <c r="C8" s="157"/>
      <c r="D8" s="157"/>
      <c r="E8" s="156"/>
      <c r="F8" s="161" t="s">
        <v>2398</v>
      </c>
    </row>
    <row r="9" spans="1:9" ht="48" thickBot="1" x14ac:dyDescent="0.25">
      <c r="A9" s="162" t="s">
        <v>2399</v>
      </c>
      <c r="B9" s="163" t="s">
        <v>2400</v>
      </c>
      <c r="C9" s="164" t="s">
        <v>2401</v>
      </c>
      <c r="D9" s="165" t="s">
        <v>2402</v>
      </c>
      <c r="E9" s="165" t="s">
        <v>2403</v>
      </c>
      <c r="F9" s="166" t="s">
        <v>2404</v>
      </c>
    </row>
    <row r="10" spans="1:9" ht="15" customHeight="1" thickBot="1" x14ac:dyDescent="0.25">
      <c r="A10" s="134">
        <v>133712</v>
      </c>
      <c r="B10" s="167" t="s">
        <v>388</v>
      </c>
      <c r="C10" s="168">
        <v>210111001</v>
      </c>
      <c r="D10" s="167" t="s">
        <v>2405</v>
      </c>
      <c r="E10" s="527">
        <v>2312643004</v>
      </c>
      <c r="F10" s="528">
        <v>0</v>
      </c>
    </row>
    <row r="11" spans="1:9" ht="15" customHeight="1" thickBot="1" x14ac:dyDescent="0.25">
      <c r="A11" s="42">
        <v>190801</v>
      </c>
      <c r="B11" s="171" t="s">
        <v>474</v>
      </c>
      <c r="C11" s="172">
        <v>210111001</v>
      </c>
      <c r="D11" s="171" t="s">
        <v>2405</v>
      </c>
      <c r="E11" s="527">
        <v>2319486279</v>
      </c>
      <c r="F11" s="528">
        <v>0</v>
      </c>
    </row>
    <row r="12" spans="1:9" ht="15" customHeight="1" thickBot="1" x14ac:dyDescent="0.25">
      <c r="A12" s="42">
        <v>249040</v>
      </c>
      <c r="B12" s="171" t="s">
        <v>985</v>
      </c>
      <c r="C12" s="172">
        <v>210111001</v>
      </c>
      <c r="D12" s="171" t="s">
        <v>2405</v>
      </c>
      <c r="E12" s="527">
        <v>28507546.390000001</v>
      </c>
      <c r="F12" s="528">
        <v>0</v>
      </c>
    </row>
    <row r="13" spans="1:9" ht="15" customHeight="1" thickBot="1" x14ac:dyDescent="0.25">
      <c r="A13" s="42">
        <v>290201</v>
      </c>
      <c r="B13" s="171" t="s">
        <v>474</v>
      </c>
      <c r="C13" s="172">
        <v>210111001</v>
      </c>
      <c r="D13" s="171" t="s">
        <v>2405</v>
      </c>
      <c r="E13" s="527">
        <v>4789410671</v>
      </c>
      <c r="F13" s="528">
        <v>0</v>
      </c>
    </row>
    <row r="14" spans="1:9" ht="15" customHeight="1" thickBot="1" x14ac:dyDescent="0.25">
      <c r="A14" s="42">
        <v>299002</v>
      </c>
      <c r="B14" s="171" t="s">
        <v>1240</v>
      </c>
      <c r="C14" s="172">
        <v>210111001</v>
      </c>
      <c r="D14" s="171" t="s">
        <v>2405</v>
      </c>
      <c r="E14" s="527">
        <v>2312643004</v>
      </c>
      <c r="F14" s="528">
        <v>0</v>
      </c>
      <c r="I14" s="11"/>
    </row>
    <row r="15" spans="1:9" ht="15" customHeight="1" thickBot="1" x14ac:dyDescent="0.25">
      <c r="A15" s="42">
        <v>470508</v>
      </c>
      <c r="B15" s="171" t="s">
        <v>1596</v>
      </c>
      <c r="C15" s="172">
        <v>210111001</v>
      </c>
      <c r="D15" s="171" t="s">
        <v>2405</v>
      </c>
      <c r="E15" s="527">
        <v>0</v>
      </c>
      <c r="F15" s="528">
        <v>30749781419</v>
      </c>
    </row>
    <row r="16" spans="1:9" ht="15" customHeight="1" thickBot="1" x14ac:dyDescent="0.25">
      <c r="A16" s="42">
        <v>470510</v>
      </c>
      <c r="B16" s="171" t="s">
        <v>1598</v>
      </c>
      <c r="C16" s="172">
        <v>210111001</v>
      </c>
      <c r="D16" s="171" t="s">
        <v>2405</v>
      </c>
      <c r="E16" s="527">
        <v>0</v>
      </c>
      <c r="F16" s="528">
        <v>246205533199</v>
      </c>
    </row>
    <row r="17" spans="1:6" ht="15.75" thickBot="1" x14ac:dyDescent="0.25">
      <c r="A17" s="42">
        <v>122415</v>
      </c>
      <c r="B17" s="171" t="s">
        <v>91</v>
      </c>
      <c r="C17" s="172">
        <v>267411001</v>
      </c>
      <c r="D17" s="171" t="s">
        <v>2406</v>
      </c>
      <c r="E17" s="169">
        <v>0</v>
      </c>
      <c r="F17" s="170">
        <v>303759490.43000001</v>
      </c>
    </row>
    <row r="18" spans="1:6" ht="15.75" customHeight="1" thickBot="1" x14ac:dyDescent="0.25">
      <c r="A18" s="42">
        <v>128042</v>
      </c>
      <c r="B18" s="171" t="s">
        <v>84</v>
      </c>
      <c r="C18" s="172">
        <v>267411001</v>
      </c>
      <c r="D18" s="171" t="s">
        <v>2406</v>
      </c>
      <c r="E18" s="169">
        <v>0</v>
      </c>
      <c r="F18" s="170">
        <v>-208874536.13999999</v>
      </c>
    </row>
    <row r="19" spans="1:6" ht="15.75" thickBot="1" x14ac:dyDescent="0.25">
      <c r="A19" s="42">
        <v>511117</v>
      </c>
      <c r="B19" s="171" t="s">
        <v>984</v>
      </c>
      <c r="C19" s="172">
        <v>234011001</v>
      </c>
      <c r="D19" s="171" t="s">
        <v>2407</v>
      </c>
      <c r="E19" s="169">
        <v>0</v>
      </c>
      <c r="F19" s="170">
        <v>41318066</v>
      </c>
    </row>
    <row r="20" spans="1:6" ht="15.75" customHeight="1" thickBot="1" x14ac:dyDescent="0.25">
      <c r="A20" s="42">
        <v>511150</v>
      </c>
      <c r="B20" s="171" t="s">
        <v>1760</v>
      </c>
      <c r="C20" s="172">
        <v>234111001</v>
      </c>
      <c r="D20" s="171" t="s">
        <v>2408</v>
      </c>
      <c r="E20" s="169">
        <v>0</v>
      </c>
      <c r="F20" s="170">
        <v>276430083</v>
      </c>
    </row>
    <row r="21" spans="1:6" ht="15.75" customHeight="1" thickBot="1" x14ac:dyDescent="0.25">
      <c r="A21" s="42">
        <v>190801</v>
      </c>
      <c r="B21" s="171" t="s">
        <v>474</v>
      </c>
      <c r="C21" s="172">
        <v>240911001</v>
      </c>
      <c r="D21" s="171" t="s">
        <v>2409</v>
      </c>
      <c r="E21" s="169">
        <v>2310663848</v>
      </c>
      <c r="F21" s="170">
        <v>0</v>
      </c>
    </row>
    <row r="22" spans="1:6" ht="15.75" customHeight="1" thickBot="1" x14ac:dyDescent="0.25">
      <c r="A22" s="42">
        <v>190801</v>
      </c>
      <c r="B22" s="171" t="s">
        <v>474</v>
      </c>
      <c r="C22" s="172">
        <v>224911001</v>
      </c>
      <c r="D22" s="171" t="s">
        <v>2410</v>
      </c>
      <c r="E22" s="169">
        <v>57806618</v>
      </c>
      <c r="F22" s="170">
        <v>0</v>
      </c>
    </row>
    <row r="23" spans="1:6" ht="15.75" customHeight="1" thickBot="1" x14ac:dyDescent="0.25">
      <c r="A23" s="42">
        <v>510401</v>
      </c>
      <c r="B23" s="171" t="s">
        <v>1717</v>
      </c>
      <c r="C23" s="172">
        <v>23900000</v>
      </c>
      <c r="D23" s="171" t="s">
        <v>2411</v>
      </c>
      <c r="E23" s="169">
        <v>0</v>
      </c>
      <c r="F23" s="170">
        <v>457673300</v>
      </c>
    </row>
    <row r="24" spans="1:6" ht="15.75" customHeight="1" thickBot="1" x14ac:dyDescent="0.25">
      <c r="A24" s="42">
        <v>510402</v>
      </c>
      <c r="B24" s="171" t="s">
        <v>1718</v>
      </c>
      <c r="C24" s="172">
        <v>26800000</v>
      </c>
      <c r="D24" s="171" t="s">
        <v>2412</v>
      </c>
      <c r="E24" s="169">
        <v>0</v>
      </c>
      <c r="F24" s="170">
        <v>305146600</v>
      </c>
    </row>
    <row r="25" spans="1:6" ht="15.75" customHeight="1" thickBot="1" x14ac:dyDescent="0.25">
      <c r="A25" s="42">
        <v>442807</v>
      </c>
      <c r="B25" s="171" t="s">
        <v>1586</v>
      </c>
      <c r="C25" s="172">
        <v>210111001</v>
      </c>
      <c r="D25" s="171" t="s">
        <v>2575</v>
      </c>
      <c r="E25" s="169">
        <v>0</v>
      </c>
      <c r="F25" s="170">
        <v>12881734456</v>
      </c>
    </row>
    <row r="26" spans="1:6" ht="15.75" customHeight="1" thickBot="1" x14ac:dyDescent="0.25">
      <c r="A26" s="42">
        <v>511123</v>
      </c>
      <c r="B26" s="171" t="s">
        <v>1738</v>
      </c>
      <c r="C26" s="172">
        <v>41800000</v>
      </c>
      <c r="D26" s="171" t="s">
        <v>2414</v>
      </c>
      <c r="E26" s="169">
        <v>0</v>
      </c>
      <c r="F26" s="170">
        <v>330090281.13999999</v>
      </c>
    </row>
    <row r="27" spans="1:6" ht="15.75" thickBot="1" x14ac:dyDescent="0.25">
      <c r="A27" s="75">
        <v>511125</v>
      </c>
      <c r="B27" s="173" t="s">
        <v>1739</v>
      </c>
      <c r="C27" s="174">
        <v>41800000</v>
      </c>
      <c r="D27" s="173" t="s">
        <v>2414</v>
      </c>
      <c r="E27" s="169">
        <v>0</v>
      </c>
      <c r="F27" s="170">
        <v>53346575.829999998</v>
      </c>
    </row>
    <row r="28" spans="1:6" ht="15.75" thickBot="1" x14ac:dyDescent="0.25">
      <c r="A28" s="75">
        <v>511180</v>
      </c>
      <c r="B28" s="173" t="s">
        <v>2576</v>
      </c>
      <c r="C28" s="174">
        <v>923269422</v>
      </c>
      <c r="D28" s="173" t="s">
        <v>2577</v>
      </c>
      <c r="E28" s="169"/>
      <c r="F28" s="170">
        <v>13825340</v>
      </c>
    </row>
    <row r="29" spans="1:6" x14ac:dyDescent="0.2">
      <c r="A29" s="160"/>
      <c r="B29" s="157"/>
      <c r="C29" s="157"/>
      <c r="D29" s="157"/>
      <c r="E29" s="157"/>
      <c r="F29" s="158"/>
    </row>
    <row r="30" spans="1:6" x14ac:dyDescent="0.2">
      <c r="A30" s="160"/>
      <c r="B30" s="157"/>
      <c r="C30" s="157"/>
      <c r="D30" s="157"/>
      <c r="E30" s="157"/>
      <c r="F30" s="158"/>
    </row>
    <row r="31" spans="1:6" x14ac:dyDescent="0.2">
      <c r="A31" s="160"/>
      <c r="B31" s="157"/>
      <c r="C31" s="157"/>
      <c r="D31" s="157"/>
      <c r="E31" s="157"/>
      <c r="F31" s="175"/>
    </row>
    <row r="32" spans="1:6" x14ac:dyDescent="0.2">
      <c r="A32" s="160"/>
      <c r="B32" s="157"/>
      <c r="C32" s="157"/>
      <c r="D32" s="157"/>
      <c r="E32" s="157"/>
      <c r="F32" s="175"/>
    </row>
    <row r="33" spans="1:6" ht="15.75" x14ac:dyDescent="0.2">
      <c r="A33" s="642" t="s">
        <v>2273</v>
      </c>
      <c r="B33" s="643"/>
      <c r="C33" s="643"/>
      <c r="D33" s="644" t="s">
        <v>2274</v>
      </c>
      <c r="E33" s="643"/>
      <c r="F33" s="645"/>
    </row>
    <row r="34" spans="1:6" x14ac:dyDescent="0.2">
      <c r="A34" s="646" t="s">
        <v>2275</v>
      </c>
      <c r="B34" s="647"/>
      <c r="C34" s="647"/>
      <c r="D34" s="648" t="s">
        <v>2276</v>
      </c>
      <c r="E34" s="647"/>
      <c r="F34" s="649"/>
    </row>
    <row r="35" spans="1:6" x14ac:dyDescent="0.2">
      <c r="A35" s="176"/>
      <c r="B35" s="177"/>
      <c r="C35" s="177"/>
      <c r="D35" s="157"/>
      <c r="E35" s="157"/>
      <c r="F35" s="175"/>
    </row>
    <row r="36" spans="1:6" x14ac:dyDescent="0.2">
      <c r="A36" s="160"/>
      <c r="B36" s="157"/>
      <c r="C36" s="157"/>
      <c r="D36" s="157"/>
      <c r="E36" s="157"/>
      <c r="F36" s="158"/>
    </row>
    <row r="37" spans="1:6" x14ac:dyDescent="0.2">
      <c r="A37" s="160"/>
      <c r="B37" s="157"/>
      <c r="C37" s="157"/>
      <c r="D37" s="157"/>
      <c r="E37" s="157"/>
      <c r="F37" s="158"/>
    </row>
    <row r="38" spans="1:6" x14ac:dyDescent="0.2">
      <c r="A38" s="160"/>
      <c r="B38" s="157"/>
      <c r="C38" s="157"/>
      <c r="D38" s="157"/>
      <c r="E38" s="157"/>
      <c r="F38" s="158"/>
    </row>
    <row r="39" spans="1:6" x14ac:dyDescent="0.2">
      <c r="A39" s="160"/>
      <c r="B39" s="157"/>
      <c r="C39" s="157"/>
      <c r="D39" s="157"/>
      <c r="E39" s="157"/>
      <c r="F39" s="158"/>
    </row>
    <row r="40" spans="1:6" x14ac:dyDescent="0.2">
      <c r="A40" s="160"/>
      <c r="B40" s="157"/>
      <c r="C40" s="157"/>
      <c r="D40" s="157"/>
      <c r="E40" s="157"/>
      <c r="F40" s="158"/>
    </row>
    <row r="41" spans="1:6" x14ac:dyDescent="0.2">
      <c r="A41" s="160"/>
      <c r="B41" s="157"/>
      <c r="C41" s="157"/>
      <c r="D41" s="157"/>
      <c r="E41" s="157"/>
      <c r="F41" s="158"/>
    </row>
    <row r="42" spans="1:6" ht="15.75" x14ac:dyDescent="0.2">
      <c r="A42" s="650" t="s">
        <v>2277</v>
      </c>
      <c r="B42" s="651"/>
      <c r="C42" s="651"/>
      <c r="D42" s="651"/>
      <c r="E42" s="651"/>
      <c r="F42" s="652"/>
    </row>
    <row r="43" spans="1:6" x14ac:dyDescent="0.2">
      <c r="A43" s="639" t="s">
        <v>2278</v>
      </c>
      <c r="B43" s="640"/>
      <c r="C43" s="640"/>
      <c r="D43" s="640"/>
      <c r="E43" s="640"/>
      <c r="F43" s="641"/>
    </row>
    <row r="44" spans="1:6" x14ac:dyDescent="0.2">
      <c r="A44" s="639" t="s">
        <v>2279</v>
      </c>
      <c r="B44" s="640"/>
      <c r="C44" s="640"/>
      <c r="D44" s="640"/>
      <c r="E44" s="640"/>
      <c r="F44" s="641"/>
    </row>
    <row r="45" spans="1:6" ht="15.75" thickBot="1" x14ac:dyDescent="0.25">
      <c r="A45" s="178"/>
      <c r="B45" s="179"/>
      <c r="C45" s="179"/>
      <c r="D45" s="179"/>
      <c r="E45" s="179"/>
      <c r="F45" s="180"/>
    </row>
  </sheetData>
  <autoFilter ref="A9:F27" xr:uid="{00000000-0001-0000-0400-000000000000}"/>
  <mergeCells count="7">
    <mergeCell ref="A44:F44"/>
    <mergeCell ref="A33:C33"/>
    <mergeCell ref="D33:F33"/>
    <mergeCell ref="A34:C34"/>
    <mergeCell ref="D34:F34"/>
    <mergeCell ref="A42:F42"/>
    <mergeCell ref="A43:F43"/>
  </mergeCells>
  <printOptions horizontalCentered="1"/>
  <pageMargins left="0.59055118110236227" right="0.39370078740157483" top="0.98425196850393704" bottom="0.39370078740157483" header="0.19685039370078741" footer="0.19685039370078741"/>
  <pageSetup scale="61" orientation="landscape" r:id="rId1"/>
  <headerFooter alignWithMargins="0">
    <oddFooter>&amp;RPagina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A5D65-F7E4-4465-9C58-8F6FB6197EF8}">
  <sheetPr>
    <tabColor rgb="FFFF7171"/>
    <pageSetUpPr fitToPage="1"/>
  </sheetPr>
  <dimension ref="A1:F38"/>
  <sheetViews>
    <sheetView view="pageBreakPreview" zoomScale="87" zoomScaleNormal="85" zoomScaleSheetLayoutView="87" workbookViewId="0">
      <selection activeCell="C32" sqref="C32"/>
    </sheetView>
  </sheetViews>
  <sheetFormatPr baseColWidth="10" defaultColWidth="11.5703125" defaultRowHeight="14.25" x14ac:dyDescent="0.2"/>
  <cols>
    <col min="1" max="1" width="16.28515625" style="186" customWidth="1"/>
    <col min="2" max="2" width="51.42578125" style="186" customWidth="1"/>
    <col min="3" max="3" width="18.7109375" style="186" customWidth="1"/>
    <col min="4" max="4" width="69.5703125" style="186" customWidth="1"/>
    <col min="5" max="5" width="21.85546875" style="210" bestFit="1" customWidth="1"/>
    <col min="6" max="6" width="24" style="210" bestFit="1" customWidth="1"/>
    <col min="7" max="16384" width="11.5703125" style="186"/>
  </cols>
  <sheetData>
    <row r="1" spans="1:6" ht="15.75" x14ac:dyDescent="0.25">
      <c r="A1" s="181" t="s">
        <v>0</v>
      </c>
      <c r="B1" s="152" t="s">
        <v>1</v>
      </c>
      <c r="C1" s="182"/>
      <c r="D1" s="183" t="s">
        <v>2415</v>
      </c>
      <c r="E1" s="184"/>
      <c r="F1" s="185"/>
    </row>
    <row r="2" spans="1:6" ht="15.75" x14ac:dyDescent="0.25">
      <c r="A2" s="155" t="s">
        <v>3</v>
      </c>
      <c r="B2" s="156" t="s">
        <v>4</v>
      </c>
      <c r="C2" s="157"/>
      <c r="D2" s="157"/>
      <c r="E2" s="187"/>
      <c r="F2" s="188"/>
    </row>
    <row r="3" spans="1:6" ht="15.75" x14ac:dyDescent="0.25">
      <c r="A3" s="155" t="s">
        <v>5</v>
      </c>
      <c r="B3" s="156" t="s">
        <v>6</v>
      </c>
      <c r="C3" s="157"/>
      <c r="D3" s="157"/>
      <c r="E3" s="187"/>
      <c r="F3" s="188"/>
    </row>
    <row r="4" spans="1:6" ht="15.75" x14ac:dyDescent="0.25">
      <c r="A4" s="155" t="s">
        <v>7</v>
      </c>
      <c r="B4" s="156">
        <v>221511001</v>
      </c>
      <c r="C4" s="157"/>
      <c r="D4" s="157"/>
      <c r="E4" s="187"/>
      <c r="F4" s="188"/>
    </row>
    <row r="5" spans="1:6" ht="15.75" x14ac:dyDescent="0.25">
      <c r="A5" s="155" t="s">
        <v>8</v>
      </c>
      <c r="B5" s="159">
        <v>45199</v>
      </c>
      <c r="C5" s="157"/>
      <c r="D5" s="157"/>
      <c r="E5" s="187"/>
      <c r="F5" s="188"/>
    </row>
    <row r="6" spans="1:6" ht="15" x14ac:dyDescent="0.2">
      <c r="A6" s="160"/>
      <c r="B6" s="157"/>
      <c r="C6" s="157"/>
      <c r="D6" s="157"/>
      <c r="E6" s="187"/>
      <c r="F6" s="188"/>
    </row>
    <row r="7" spans="1:6" ht="15" x14ac:dyDescent="0.2">
      <c r="A7" s="160"/>
      <c r="B7" s="157"/>
      <c r="C7" s="157"/>
      <c r="D7" s="157"/>
      <c r="E7" s="187"/>
      <c r="F7" s="188"/>
    </row>
    <row r="8" spans="1:6" ht="16.5" thickBot="1" x14ac:dyDescent="0.3">
      <c r="A8" s="160"/>
      <c r="B8" s="157"/>
      <c r="C8" s="157"/>
      <c r="D8" s="157"/>
      <c r="E8" s="189"/>
      <c r="F8" s="190" t="s">
        <v>2398</v>
      </c>
    </row>
    <row r="9" spans="1:6" ht="57.75" customHeight="1" thickBot="1" x14ac:dyDescent="0.25">
      <c r="A9" s="191" t="s">
        <v>2399</v>
      </c>
      <c r="B9" s="192" t="s">
        <v>2400</v>
      </c>
      <c r="C9" s="192" t="s">
        <v>2416</v>
      </c>
      <c r="D9" s="193" t="s">
        <v>2417</v>
      </c>
      <c r="E9" s="193" t="s">
        <v>2403</v>
      </c>
      <c r="F9" s="194" t="s">
        <v>2404</v>
      </c>
    </row>
    <row r="10" spans="1:6" ht="15.75" customHeight="1" x14ac:dyDescent="0.2">
      <c r="A10" s="195">
        <v>133712</v>
      </c>
      <c r="B10" s="196" t="s">
        <v>388</v>
      </c>
      <c r="C10" s="197">
        <v>210111001111</v>
      </c>
      <c r="D10" s="196" t="s">
        <v>2418</v>
      </c>
      <c r="E10" s="529">
        <f>IF(ISERROR(VLOOKUP(A10,'CGN-2015-001'!A10:I5157,8,0)),0,VLOOKUP(A10,'CGN-2015-001'!A10:I5157,8,0))</f>
        <v>2312643004</v>
      </c>
      <c r="F10" s="199">
        <f>IF(ISERROR(VLOOKUP(A10,'CGN-2015-001'!A10:I5157,9,0)),0,VLOOKUP(A10,'CGN-2015-001'!A10:I5157,9,0))</f>
        <v>0</v>
      </c>
    </row>
    <row r="11" spans="1:6" ht="15" x14ac:dyDescent="0.2">
      <c r="A11" s="195">
        <v>190801</v>
      </c>
      <c r="B11" s="196" t="s">
        <v>474</v>
      </c>
      <c r="C11" s="197">
        <v>210111001111</v>
      </c>
      <c r="D11" s="196" t="s">
        <v>2418</v>
      </c>
      <c r="E11" s="198">
        <v>2132069551</v>
      </c>
      <c r="F11" s="199">
        <f>IF(ISERROR(VLOOKUP(A11,'CGN-2015-001'!A11:I5158,9,0)),0,VLOOKUP(A11,'CGN-2015-001'!A11:I5158,9,0))</f>
        <v>0</v>
      </c>
    </row>
    <row r="12" spans="1:6" ht="15" x14ac:dyDescent="0.2">
      <c r="A12" s="195">
        <v>249040</v>
      </c>
      <c r="B12" s="196" t="s">
        <v>985</v>
      </c>
      <c r="C12" s="197">
        <v>210111001111</v>
      </c>
      <c r="D12" s="196" t="s">
        <v>2418</v>
      </c>
      <c r="E12" s="198">
        <f>IF(ISERROR(VLOOKUP(A12,'CGN-2015-001'!A12:I5159,8,0)),0,VLOOKUP(A12,'CGN-2015-001'!A12:I5159,8,0))</f>
        <v>28507546.390000001</v>
      </c>
      <c r="F12" s="199">
        <f>IF(ISERROR(VLOOKUP(A12,'CGN-2015-001'!A12:I5159,9,0)),0,VLOOKUP(A12,'CGN-2015-001'!A12:I5159,9,0))</f>
        <v>0</v>
      </c>
    </row>
    <row r="13" spans="1:6" ht="15" x14ac:dyDescent="0.2">
      <c r="A13" s="195">
        <v>290201</v>
      </c>
      <c r="B13" s="196" t="s">
        <v>474</v>
      </c>
      <c r="C13" s="197">
        <v>210111001112</v>
      </c>
      <c r="D13" s="196" t="s">
        <v>2419</v>
      </c>
      <c r="E13" s="198">
        <v>2197810891</v>
      </c>
      <c r="F13" s="199">
        <f>IF(ISERROR(VLOOKUP(A13,'CGN-2015-001'!A13:I5160,9,0)),0,VLOOKUP(A13,'CGN-2015-001'!A13:I5160,9,0))</f>
        <v>0</v>
      </c>
    </row>
    <row r="14" spans="1:6" ht="15" x14ac:dyDescent="0.2">
      <c r="A14" s="195">
        <v>290201</v>
      </c>
      <c r="B14" s="196" t="s">
        <v>474</v>
      </c>
      <c r="C14" s="197">
        <v>210111001002</v>
      </c>
      <c r="D14" s="196" t="s">
        <v>2420</v>
      </c>
      <c r="E14" s="198">
        <v>15486067</v>
      </c>
      <c r="F14" s="199">
        <f>IF(ISERROR(VLOOKUP(A14,'CGN-2015-001'!A14:I5161,9,0)),0,VLOOKUP(A14,'CGN-2015-001'!A14:I5161,9,0))</f>
        <v>0</v>
      </c>
    </row>
    <row r="15" spans="1:6" ht="15" x14ac:dyDescent="0.2">
      <c r="A15" s="195">
        <v>290201</v>
      </c>
      <c r="B15" s="196" t="s">
        <v>474</v>
      </c>
      <c r="C15" s="197">
        <v>210111001005</v>
      </c>
      <c r="D15" s="196" t="s">
        <v>2421</v>
      </c>
      <c r="E15" s="198">
        <v>13335335</v>
      </c>
      <c r="F15" s="199">
        <f>IF(ISERROR(VLOOKUP(A15,'CGN-2015-001'!A15:I5162,9,0)),0,VLOOKUP(A15,'CGN-2015-001'!A15:I5162,9,0))</f>
        <v>0</v>
      </c>
    </row>
    <row r="16" spans="1:6" ht="15" x14ac:dyDescent="0.2">
      <c r="A16" s="195">
        <v>290201</v>
      </c>
      <c r="B16" s="196" t="s">
        <v>474</v>
      </c>
      <c r="C16" s="197">
        <v>210111001009</v>
      </c>
      <c r="D16" s="196" t="s">
        <v>2422</v>
      </c>
      <c r="E16" s="198">
        <v>90644727</v>
      </c>
      <c r="F16" s="199">
        <f>IF(ISERROR(VLOOKUP(A16,'CGN-2015-001'!A16:I5163,9,0)),0,VLOOKUP(A16,'CGN-2015-001'!A16:I5163,9,0))</f>
        <v>0</v>
      </c>
    </row>
    <row r="17" spans="1:6" ht="15" x14ac:dyDescent="0.2">
      <c r="A17" s="195">
        <v>290201</v>
      </c>
      <c r="B17" s="196" t="s">
        <v>474</v>
      </c>
      <c r="C17" s="197">
        <v>210111001012</v>
      </c>
      <c r="D17" s="196" t="s">
        <v>2423</v>
      </c>
      <c r="E17" s="198">
        <v>77147085</v>
      </c>
      <c r="F17" s="199">
        <f>IF(ISERROR(VLOOKUP(A17,'CGN-2015-001'!A17:I5164,9,0)),0,VLOOKUP(A17,'CGN-2015-001'!A17:I5164,9,0))</f>
        <v>0</v>
      </c>
    </row>
    <row r="18" spans="1:6" ht="15" x14ac:dyDescent="0.2">
      <c r="A18" s="195">
        <v>290201</v>
      </c>
      <c r="B18" s="196" t="s">
        <v>474</v>
      </c>
      <c r="C18" s="197">
        <v>210111001018</v>
      </c>
      <c r="D18" s="196" t="s">
        <v>2424</v>
      </c>
      <c r="E18" s="198">
        <v>141470060</v>
      </c>
      <c r="F18" s="199">
        <f>IF(ISERROR(VLOOKUP(A18,'CGN-2015-001'!A18:I5165,9,0)),0,VLOOKUP(A18,'CGN-2015-001'!A18:I5165,9,0))</f>
        <v>0</v>
      </c>
    </row>
    <row r="19" spans="1:6" ht="15" x14ac:dyDescent="0.2">
      <c r="A19" s="195">
        <v>290201</v>
      </c>
      <c r="B19" s="196" t="s">
        <v>474</v>
      </c>
      <c r="C19" s="197">
        <v>210111001011</v>
      </c>
      <c r="D19" s="196" t="s">
        <v>2425</v>
      </c>
      <c r="E19" s="198">
        <v>186704502</v>
      </c>
      <c r="F19" s="199">
        <f>IF(ISERROR(VLOOKUP(A19,'CGN-2015-001'!A19:I5166,9,0)),0,VLOOKUP(A19,'CGN-2015-001'!A19:I5166,9,0))</f>
        <v>0</v>
      </c>
    </row>
    <row r="20" spans="1:6" ht="15" x14ac:dyDescent="0.2">
      <c r="A20" s="195">
        <v>290201</v>
      </c>
      <c r="B20" s="196" t="s">
        <v>474</v>
      </c>
      <c r="C20" s="197">
        <v>210111001122</v>
      </c>
      <c r="D20" s="196" t="s">
        <v>2426</v>
      </c>
      <c r="E20" s="198">
        <v>600024</v>
      </c>
      <c r="F20" s="199">
        <f>IF(ISERROR(VLOOKUP(A20,'CGN-2015-001'!A20:I5167,9,0)),0,VLOOKUP(A20,'CGN-2015-001'!A20:I5167,9,0))</f>
        <v>0</v>
      </c>
    </row>
    <row r="21" spans="1:6" ht="15" x14ac:dyDescent="0.2">
      <c r="A21" s="195">
        <v>290201</v>
      </c>
      <c r="B21" s="196" t="s">
        <v>474</v>
      </c>
      <c r="C21" s="197">
        <v>210111001016</v>
      </c>
      <c r="D21" s="196" t="s">
        <v>2427</v>
      </c>
      <c r="E21" s="198">
        <v>5820329536</v>
      </c>
      <c r="F21" s="199">
        <f>IF(ISERROR(VLOOKUP(A21,'CGN-2015-001'!A21:I5168,9,0)),0,VLOOKUP(A21,'CGN-2015-001'!A21:I5168,9,0))</f>
        <v>0</v>
      </c>
    </row>
    <row r="22" spans="1:6" ht="15.75" thickBot="1" x14ac:dyDescent="0.25">
      <c r="A22" s="195">
        <v>299002</v>
      </c>
      <c r="B22" s="196" t="s">
        <v>1240</v>
      </c>
      <c r="C22" s="197">
        <v>210111001111</v>
      </c>
      <c r="D22" s="196" t="s">
        <v>2418</v>
      </c>
      <c r="E22" s="198">
        <f>IF(ISERROR(VLOOKUP(A22,'CGN-2015-001'!A22:I5169,8,0)),0,VLOOKUP(A22,'CGN-2015-001'!A22:I5169,8,0))</f>
        <v>2312643004</v>
      </c>
      <c r="F22" s="199">
        <f>IF(ISERROR(VLOOKUP(A22,'CGN-2015-001'!A22:I5169,9,0)),0,VLOOKUP(A22,'CGN-2015-001'!A22:I5169,9,0))</f>
        <v>0</v>
      </c>
    </row>
    <row r="23" spans="1:6" ht="15" x14ac:dyDescent="0.2">
      <c r="A23" s="513">
        <v>442807</v>
      </c>
      <c r="B23" s="171" t="s">
        <v>1586</v>
      </c>
      <c r="C23" s="197">
        <v>210111001127</v>
      </c>
      <c r="D23" s="171" t="s">
        <v>2575</v>
      </c>
      <c r="E23" s="169">
        <v>0</v>
      </c>
      <c r="F23" s="170">
        <v>12881734456</v>
      </c>
    </row>
    <row r="24" spans="1:6" ht="15" x14ac:dyDescent="0.2">
      <c r="A24" s="195">
        <v>470508</v>
      </c>
      <c r="B24" s="196" t="s">
        <v>1596</v>
      </c>
      <c r="C24" s="197">
        <v>210111001111</v>
      </c>
      <c r="D24" s="196" t="s">
        <v>2418</v>
      </c>
      <c r="E24" s="198">
        <f>IF(ISERROR(VLOOKUP(A24,'CGN-2015-001'!A23:I5170,8,0)),0,VLOOKUP(A24,'CGN-2015-001'!A23:I5170,8,0))</f>
        <v>0</v>
      </c>
      <c r="F24" s="199">
        <f>IF(ISERROR(VLOOKUP(A24,'CGN-2015-001'!A23:I5170,9,0)),0,VLOOKUP(A24,'CGN-2015-001'!A23:I5170,9,0))</f>
        <v>30749781419</v>
      </c>
    </row>
    <row r="25" spans="1:6" ht="15" x14ac:dyDescent="0.2">
      <c r="A25" s="195">
        <v>470510</v>
      </c>
      <c r="B25" s="196" t="s">
        <v>1598</v>
      </c>
      <c r="C25" s="197">
        <v>210111001111</v>
      </c>
      <c r="D25" s="196" t="s">
        <v>2418</v>
      </c>
      <c r="E25" s="198">
        <f>IF(ISERROR(VLOOKUP(A25,'CGN-2015-001'!A24:I5171,8,0)),0,VLOOKUP(A25,'CGN-2015-001'!A24:I5171,8,0))</f>
        <v>0</v>
      </c>
      <c r="F25" s="199">
        <f>IF(ISERROR(VLOOKUP(A25,'CGN-2015-001'!A24:I5171,9,0)),0,VLOOKUP(A25,'CGN-2015-001'!A24:I5171,9,0))</f>
        <v>246205533199</v>
      </c>
    </row>
    <row r="26" spans="1:6" ht="15.75" thickBot="1" x14ac:dyDescent="0.25">
      <c r="A26" s="200"/>
      <c r="B26" s="201"/>
      <c r="C26" s="202"/>
      <c r="D26" s="201"/>
      <c r="E26" s="203"/>
      <c r="F26" s="204"/>
    </row>
    <row r="27" spans="1:6" ht="15" x14ac:dyDescent="0.2">
      <c r="A27" s="205"/>
      <c r="B27" s="1"/>
      <c r="C27" s="1"/>
      <c r="D27" s="1"/>
      <c r="E27" s="11"/>
      <c r="F27" s="12"/>
    </row>
    <row r="28" spans="1:6" ht="15" x14ac:dyDescent="0.2">
      <c r="A28" s="205"/>
      <c r="B28" s="1"/>
      <c r="C28" s="1"/>
      <c r="D28" s="1"/>
      <c r="E28" s="11"/>
      <c r="F28" s="12"/>
    </row>
    <row r="29" spans="1:6" ht="15" x14ac:dyDescent="0.2">
      <c r="A29" s="205"/>
      <c r="B29" s="1"/>
      <c r="C29" s="1"/>
      <c r="D29" s="1"/>
      <c r="E29" s="11"/>
      <c r="F29" s="12"/>
    </row>
    <row r="30" spans="1:6" ht="15" x14ac:dyDescent="0.2">
      <c r="A30" s="205"/>
      <c r="B30" s="1"/>
      <c r="C30" s="1"/>
      <c r="D30" s="1"/>
      <c r="E30" s="11"/>
      <c r="F30" s="12"/>
    </row>
    <row r="31" spans="1:6" ht="15" x14ac:dyDescent="0.2">
      <c r="A31" s="205"/>
      <c r="B31" s="1"/>
      <c r="C31" s="1"/>
      <c r="D31" s="1"/>
      <c r="E31" s="11"/>
      <c r="F31" s="12"/>
    </row>
    <row r="32" spans="1:6" ht="15" x14ac:dyDescent="0.2">
      <c r="A32" s="205"/>
      <c r="B32" s="1"/>
      <c r="C32" s="1"/>
      <c r="D32" s="1"/>
      <c r="E32" s="11"/>
      <c r="F32" s="12"/>
    </row>
    <row r="33" spans="1:6" ht="15" x14ac:dyDescent="0.2">
      <c r="A33" s="205"/>
      <c r="B33" s="1"/>
      <c r="C33" s="1"/>
      <c r="D33" s="1"/>
      <c r="E33" s="11"/>
      <c r="F33" s="12"/>
    </row>
    <row r="34" spans="1:6" ht="15" x14ac:dyDescent="0.2">
      <c r="A34" s="205"/>
      <c r="B34" s="1"/>
      <c r="C34" s="1"/>
      <c r="D34" s="1"/>
      <c r="E34" s="11"/>
      <c r="F34" s="12"/>
    </row>
    <row r="35" spans="1:6" ht="15.75" x14ac:dyDescent="0.2">
      <c r="A35" s="650" t="s">
        <v>2277</v>
      </c>
      <c r="B35" s="651"/>
      <c r="C35" s="651"/>
      <c r="D35" s="651"/>
      <c r="E35" s="651"/>
      <c r="F35" s="652"/>
    </row>
    <row r="36" spans="1:6" ht="15" x14ac:dyDescent="0.2">
      <c r="A36" s="639" t="s">
        <v>2278</v>
      </c>
      <c r="B36" s="640"/>
      <c r="C36" s="640"/>
      <c r="D36" s="640"/>
      <c r="E36" s="640"/>
      <c r="F36" s="641"/>
    </row>
    <row r="37" spans="1:6" ht="15" x14ac:dyDescent="0.2">
      <c r="A37" s="639" t="s">
        <v>2279</v>
      </c>
      <c r="B37" s="640"/>
      <c r="C37" s="640"/>
      <c r="D37" s="640"/>
      <c r="E37" s="640"/>
      <c r="F37" s="641"/>
    </row>
    <row r="38" spans="1:6" ht="15.75" thickBot="1" x14ac:dyDescent="0.25">
      <c r="A38" s="206"/>
      <c r="B38" s="207"/>
      <c r="C38" s="207"/>
      <c r="D38" s="207"/>
      <c r="E38" s="208"/>
      <c r="F38" s="209"/>
    </row>
  </sheetData>
  <mergeCells count="3">
    <mergeCell ref="A35:F35"/>
    <mergeCell ref="A36:F36"/>
    <mergeCell ref="A37:F37"/>
  </mergeCells>
  <printOptions horizontalCentered="1"/>
  <pageMargins left="0.59055118110236227" right="0.39370078740157483" top="0.98425196850393704" bottom="0.39370078740157483" header="0.19685039370078741" footer="0.19685039370078741"/>
  <pageSetup scale="63" orientation="landscape" r:id="rId1"/>
  <headerFooter alignWithMargins="0">
    <oddFooter>&amp;RPagina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600AF-9916-4EE3-8FB0-862839E72FBC}">
  <sheetPr>
    <tabColor rgb="FF00FFFF"/>
    <pageSetUpPr fitToPage="1"/>
  </sheetPr>
  <dimension ref="A1:G188"/>
  <sheetViews>
    <sheetView tabSelected="1" view="pageBreakPreview" zoomScale="80" zoomScaleNormal="80" zoomScaleSheetLayoutView="80" workbookViewId="0">
      <selection activeCell="G14" sqref="G14"/>
    </sheetView>
  </sheetViews>
  <sheetFormatPr baseColWidth="10" defaultRowHeight="15" x14ac:dyDescent="0.25"/>
  <cols>
    <col min="2" max="2" width="86.42578125" bestFit="1" customWidth="1"/>
    <col min="5" max="5" width="25.7109375" style="96" customWidth="1"/>
    <col min="6" max="6" width="2.28515625" style="96" customWidth="1"/>
    <col min="7" max="7" width="25.7109375" style="96" customWidth="1"/>
  </cols>
  <sheetData>
    <row r="1" spans="1:7" ht="18.75" x14ac:dyDescent="0.3">
      <c r="A1" s="598"/>
      <c r="B1" s="599"/>
      <c r="C1" s="599"/>
      <c r="D1" s="599"/>
      <c r="E1" s="599"/>
      <c r="F1" s="599"/>
      <c r="G1" s="600"/>
    </row>
    <row r="2" spans="1:7" ht="18.75" x14ac:dyDescent="0.3">
      <c r="A2" s="595" t="s">
        <v>2449</v>
      </c>
      <c r="B2" s="596"/>
      <c r="C2" s="596"/>
      <c r="D2" s="596"/>
      <c r="E2" s="596"/>
      <c r="F2" s="596"/>
      <c r="G2" s="597"/>
    </row>
    <row r="3" spans="1:7" ht="18.75" x14ac:dyDescent="0.3">
      <c r="A3" s="595" t="s">
        <v>6</v>
      </c>
      <c r="B3" s="596"/>
      <c r="C3" s="596"/>
      <c r="D3" s="596"/>
      <c r="E3" s="596"/>
      <c r="F3" s="596"/>
      <c r="G3" s="597"/>
    </row>
    <row r="4" spans="1:7" ht="18.75" x14ac:dyDescent="0.3">
      <c r="A4" s="595" t="s">
        <v>2466</v>
      </c>
      <c r="B4" s="596"/>
      <c r="C4" s="596"/>
      <c r="D4" s="596"/>
      <c r="E4" s="596"/>
      <c r="F4" s="596"/>
      <c r="G4" s="597"/>
    </row>
    <row r="5" spans="1:7" ht="18.75" x14ac:dyDescent="0.3">
      <c r="A5" s="595" t="s">
        <v>2581</v>
      </c>
      <c r="B5" s="596"/>
      <c r="C5" s="596"/>
      <c r="D5" s="596"/>
      <c r="E5" s="596"/>
      <c r="F5" s="596"/>
      <c r="G5" s="597"/>
    </row>
    <row r="6" spans="1:7" ht="18.75" x14ac:dyDescent="0.3">
      <c r="A6" s="595" t="s">
        <v>2452</v>
      </c>
      <c r="B6" s="596"/>
      <c r="C6" s="596"/>
      <c r="D6" s="596"/>
      <c r="E6" s="596"/>
      <c r="F6" s="596"/>
      <c r="G6" s="597"/>
    </row>
    <row r="7" spans="1:7" ht="18.75" x14ac:dyDescent="0.3">
      <c r="A7" s="595"/>
      <c r="B7" s="596"/>
      <c r="C7" s="596"/>
      <c r="D7" s="596"/>
      <c r="E7" s="596"/>
      <c r="F7" s="596"/>
      <c r="G7" s="597"/>
    </row>
    <row r="8" spans="1:7" ht="19.5" thickBot="1" x14ac:dyDescent="0.35">
      <c r="A8" s="607"/>
      <c r="B8" s="608"/>
      <c r="C8" s="608"/>
      <c r="D8" s="608"/>
      <c r="E8" s="608"/>
      <c r="F8" s="608"/>
      <c r="G8" s="609"/>
    </row>
    <row r="9" spans="1:7" ht="18.75" x14ac:dyDescent="0.3">
      <c r="A9" s="286"/>
      <c r="B9" s="287"/>
      <c r="C9" s="288"/>
      <c r="D9" s="288"/>
      <c r="E9" s="289"/>
      <c r="F9" s="289"/>
      <c r="G9" s="289"/>
    </row>
    <row r="10" spans="1:7" ht="18" x14ac:dyDescent="0.25">
      <c r="A10" s="290"/>
      <c r="B10" s="291"/>
      <c r="C10" s="292" t="s">
        <v>2455</v>
      </c>
      <c r="D10" s="292"/>
      <c r="E10" s="293">
        <v>45199</v>
      </c>
      <c r="F10" s="289"/>
      <c r="G10" s="293">
        <v>44834</v>
      </c>
    </row>
    <row r="11" spans="1:7" ht="18" x14ac:dyDescent="0.25">
      <c r="A11" s="290"/>
      <c r="B11" s="291"/>
      <c r="C11" s="294"/>
      <c r="D11" s="294"/>
      <c r="E11" s="289"/>
      <c r="F11" s="295"/>
      <c r="G11" s="289"/>
    </row>
    <row r="12" spans="1:7" ht="18" x14ac:dyDescent="0.25">
      <c r="A12" s="290"/>
      <c r="B12" s="296" t="s">
        <v>2467</v>
      </c>
      <c r="C12" s="294"/>
      <c r="D12" s="294"/>
      <c r="E12" s="289"/>
      <c r="F12" s="295"/>
      <c r="G12" s="289"/>
    </row>
    <row r="13" spans="1:7" ht="18" x14ac:dyDescent="0.25">
      <c r="A13" s="290"/>
      <c r="B13" s="296"/>
      <c r="C13" s="294"/>
      <c r="D13" s="294"/>
      <c r="E13" s="289"/>
      <c r="F13" s="295"/>
      <c r="G13" s="289"/>
    </row>
    <row r="14" spans="1:7" x14ac:dyDescent="0.25">
      <c r="A14" s="297"/>
      <c r="B14" s="297" t="s">
        <v>2468</v>
      </c>
      <c r="C14" s="298"/>
      <c r="D14" s="298"/>
      <c r="E14" s="299">
        <f>+E16+E26+E35+E54+E61+E67</f>
        <v>322905754694.22003</v>
      </c>
      <c r="F14" s="300"/>
      <c r="G14" s="299">
        <f>+G16+G26+G35+G54+G61+G67</f>
        <v>187087373911.06</v>
      </c>
    </row>
    <row r="15" spans="1:7" x14ac:dyDescent="0.25">
      <c r="A15" s="297"/>
      <c r="B15" s="297"/>
      <c r="C15" s="298"/>
      <c r="D15" s="298"/>
      <c r="E15" s="299"/>
      <c r="F15" s="300"/>
      <c r="G15" s="299"/>
    </row>
    <row r="16" spans="1:7" x14ac:dyDescent="0.25">
      <c r="A16" s="301">
        <v>41</v>
      </c>
      <c r="B16" s="301" t="s">
        <v>1395</v>
      </c>
      <c r="C16" s="302"/>
      <c r="D16" s="302"/>
      <c r="E16" s="303">
        <f>SUM(E18:E24)</f>
        <v>19956557158.399998</v>
      </c>
      <c r="F16" s="300"/>
      <c r="G16" s="303">
        <f>SUM(G18:G24)</f>
        <v>15057878913.549999</v>
      </c>
    </row>
    <row r="17" spans="1:7" x14ac:dyDescent="0.25">
      <c r="A17" s="301"/>
      <c r="B17" s="301"/>
      <c r="C17" s="302"/>
      <c r="D17" s="302"/>
      <c r="E17" s="304"/>
      <c r="F17" s="300"/>
      <c r="G17" s="304"/>
    </row>
    <row r="18" spans="1:7" x14ac:dyDescent="0.25">
      <c r="A18" s="305">
        <v>4105</v>
      </c>
      <c r="B18" s="305" t="s">
        <v>1396</v>
      </c>
      <c r="C18" s="306"/>
      <c r="D18" s="306"/>
      <c r="E18" s="304">
        <f>+INDEX('CGN-2015-001'!$G$11:$G$5157,MATCH('ER 2023 01-03'!A18,'CGN-2015-001'!$A$11:$A$5142,0))</f>
        <v>0</v>
      </c>
      <c r="F18" s="300"/>
      <c r="G18" s="307">
        <v>0</v>
      </c>
    </row>
    <row r="19" spans="1:7" x14ac:dyDescent="0.25">
      <c r="A19" s="305">
        <v>4110</v>
      </c>
      <c r="B19" s="305" t="s">
        <v>193</v>
      </c>
      <c r="C19" s="306"/>
      <c r="D19" s="306"/>
      <c r="E19" s="304">
        <f>+INDEX('CGN-2015-001'!$G$11:$G$5157,MATCH('ER 2023 01-03'!A19,'CGN-2015-001'!$A$11:$A$5142,0))</f>
        <v>19956557158.399998</v>
      </c>
      <c r="F19" s="300"/>
      <c r="G19" s="307">
        <v>15057878913.549999</v>
      </c>
    </row>
    <row r="20" spans="1:7" x14ac:dyDescent="0.25">
      <c r="A20" s="305">
        <v>4111</v>
      </c>
      <c r="B20" s="305" t="s">
        <v>242</v>
      </c>
      <c r="C20" s="306"/>
      <c r="D20" s="306"/>
      <c r="E20" s="304">
        <f>+INDEX('CGN-2015-001'!$G$11:$G$5157,MATCH('ER 2023 01-03'!A20,'CGN-2015-001'!$A$11:$A$5142,0))</f>
        <v>0</v>
      </c>
      <c r="F20" s="300"/>
      <c r="G20" s="307">
        <v>0</v>
      </c>
    </row>
    <row r="21" spans="1:7" x14ac:dyDescent="0.25">
      <c r="A21" s="305">
        <v>4114</v>
      </c>
      <c r="B21" s="305" t="s">
        <v>231</v>
      </c>
      <c r="C21" s="306"/>
      <c r="D21" s="306"/>
      <c r="E21" s="304">
        <f>+INDEX('CGN-2015-001'!$G$11:$G$5157,MATCH('ER 2023 01-03'!A21,'CGN-2015-001'!$A$11:$A$5142,0))</f>
        <v>0</v>
      </c>
      <c r="F21" s="300"/>
      <c r="G21" s="307">
        <v>0</v>
      </c>
    </row>
    <row r="22" spans="1:7" x14ac:dyDescent="0.25">
      <c r="A22" s="305">
        <v>4115</v>
      </c>
      <c r="B22" s="305" t="s">
        <v>236</v>
      </c>
      <c r="C22" s="306"/>
      <c r="D22" s="306"/>
      <c r="E22" s="304">
        <f>+INDEX('CGN-2015-001'!$G$11:$G$5157,MATCH('ER 2023 01-03'!A22,'CGN-2015-001'!$A$11:$A$5142,0))</f>
        <v>0</v>
      </c>
      <c r="F22" s="300"/>
      <c r="G22" s="307">
        <v>0</v>
      </c>
    </row>
    <row r="23" spans="1:7" x14ac:dyDescent="0.25">
      <c r="A23" s="305">
        <v>4116</v>
      </c>
      <c r="B23" s="305" t="s">
        <v>322</v>
      </c>
      <c r="C23" s="306"/>
      <c r="D23" s="306"/>
      <c r="E23" s="304">
        <f>+INDEX('CGN-2015-001'!$G$11:$G$5157,MATCH('ER 2023 01-03'!A23,'CGN-2015-001'!$A$11:$A$5142,0))</f>
        <v>0</v>
      </c>
      <c r="F23" s="300"/>
      <c r="G23" s="307">
        <v>0</v>
      </c>
    </row>
    <row r="24" spans="1:7" x14ac:dyDescent="0.25">
      <c r="A24" s="305">
        <v>4195</v>
      </c>
      <c r="B24" s="305" t="s">
        <v>1400</v>
      </c>
      <c r="C24" s="306"/>
      <c r="D24" s="306"/>
      <c r="E24" s="308">
        <f>+INDEX('CGN-2015-001'!$G$11:$G$5157,MATCH('ER 2023 01-03'!A24,'CGN-2015-001'!$A$11:$A$5142,0))</f>
        <v>0</v>
      </c>
      <c r="F24" s="300"/>
      <c r="G24" s="309">
        <v>0</v>
      </c>
    </row>
    <row r="25" spans="1:7" x14ac:dyDescent="0.25">
      <c r="A25" s="310"/>
      <c r="B25" s="310"/>
      <c r="C25" s="311"/>
      <c r="D25" s="311"/>
      <c r="E25" s="312"/>
      <c r="F25" s="300"/>
      <c r="G25" s="312"/>
    </row>
    <row r="26" spans="1:7" x14ac:dyDescent="0.25">
      <c r="A26" s="301">
        <v>42</v>
      </c>
      <c r="B26" s="301" t="s">
        <v>245</v>
      </c>
      <c r="C26" s="302"/>
      <c r="D26" s="302"/>
      <c r="E26" s="303">
        <f>SUM(E28:E33)</f>
        <v>0</v>
      </c>
      <c r="F26" s="300"/>
      <c r="G26" s="303">
        <f>SUM(G28:G33)</f>
        <v>0</v>
      </c>
    </row>
    <row r="27" spans="1:7" x14ac:dyDescent="0.25">
      <c r="A27" s="301"/>
      <c r="B27" s="301"/>
      <c r="C27" s="302"/>
      <c r="D27" s="302"/>
      <c r="E27" s="303"/>
      <c r="F27" s="300"/>
      <c r="G27" s="303"/>
    </row>
    <row r="28" spans="1:7" x14ac:dyDescent="0.25">
      <c r="A28" s="305">
        <v>4201</v>
      </c>
      <c r="B28" s="305" t="s">
        <v>1404</v>
      </c>
      <c r="C28" s="306"/>
      <c r="D28" s="306"/>
      <c r="E28" s="304">
        <f>+INDEX('CGN-2015-001'!$G$11:$G$5157,MATCH('ER 2023 01-03'!A28,'CGN-2015-001'!$A$11:$A$5142,0))</f>
        <v>0</v>
      </c>
      <c r="F28" s="300"/>
      <c r="G28" s="307">
        <v>0</v>
      </c>
    </row>
    <row r="29" spans="1:7" x14ac:dyDescent="0.25">
      <c r="A29" s="305">
        <v>4203</v>
      </c>
      <c r="B29" s="305" t="s">
        <v>1411</v>
      </c>
      <c r="C29" s="306"/>
      <c r="D29" s="306"/>
      <c r="E29" s="304">
        <f>+INDEX('CGN-2015-001'!$G$11:$G$5157,MATCH('ER 2023 01-03'!A29,'CGN-2015-001'!$A$11:$A$5142,0))</f>
        <v>0</v>
      </c>
      <c r="F29" s="300"/>
      <c r="G29" s="307">
        <v>0</v>
      </c>
    </row>
    <row r="30" spans="1:7" x14ac:dyDescent="0.25">
      <c r="A30" s="305">
        <v>4204</v>
      </c>
      <c r="B30" s="305" t="s">
        <v>1412</v>
      </c>
      <c r="C30" s="306"/>
      <c r="D30" s="306"/>
      <c r="E30" s="304">
        <f>+INDEX('CGN-2015-001'!$G$11:$G$5157,MATCH('ER 2023 01-03'!A30,'CGN-2015-001'!$A$11:$A$5142,0))</f>
        <v>0</v>
      </c>
      <c r="F30" s="300"/>
      <c r="G30" s="307">
        <v>0</v>
      </c>
    </row>
    <row r="31" spans="1:7" x14ac:dyDescent="0.25">
      <c r="A31" s="305">
        <v>4206</v>
      </c>
      <c r="B31" s="305" t="s">
        <v>1415</v>
      </c>
      <c r="C31" s="306"/>
      <c r="D31" s="306"/>
      <c r="E31" s="304">
        <f>+INDEX('CGN-2015-001'!$G$11:$G$5157,MATCH('ER 2023 01-03'!A31,'CGN-2015-001'!$A$11:$A$5142,0))</f>
        <v>0</v>
      </c>
      <c r="F31" s="300"/>
      <c r="G31" s="307">
        <v>0</v>
      </c>
    </row>
    <row r="32" spans="1:7" x14ac:dyDescent="0.25">
      <c r="A32" s="305">
        <v>4210</v>
      </c>
      <c r="B32" s="305" t="s">
        <v>1417</v>
      </c>
      <c r="C32" s="306"/>
      <c r="D32" s="306"/>
      <c r="E32" s="304">
        <f>+INDEX('CGN-2015-001'!$G$11:$G$5157,MATCH('ER 2023 01-03'!A32,'CGN-2015-001'!$A$11:$A$5142,0))</f>
        <v>0</v>
      </c>
      <c r="F32" s="300"/>
      <c r="G32" s="307">
        <v>0</v>
      </c>
    </row>
    <row r="33" spans="1:7" x14ac:dyDescent="0.25">
      <c r="A33" s="305">
        <v>4295</v>
      </c>
      <c r="B33" s="305" t="s">
        <v>1419</v>
      </c>
      <c r="C33" s="306"/>
      <c r="D33" s="306"/>
      <c r="E33" s="308">
        <f>+INDEX('CGN-2015-001'!$G$11:$G$5157,MATCH('ER 2023 01-03'!A33,'CGN-2015-001'!$A$11:$A$5142,0))</f>
        <v>0</v>
      </c>
      <c r="F33" s="300"/>
      <c r="G33" s="309">
        <v>0</v>
      </c>
    </row>
    <row r="34" spans="1:7" x14ac:dyDescent="0.25">
      <c r="A34" s="310"/>
      <c r="B34" s="310"/>
      <c r="C34" s="311"/>
      <c r="D34" s="311"/>
      <c r="E34" s="312"/>
      <c r="F34" s="300"/>
      <c r="G34" s="312"/>
    </row>
    <row r="35" spans="1:7" x14ac:dyDescent="0.25">
      <c r="A35" s="301">
        <v>43</v>
      </c>
      <c r="B35" s="301" t="s">
        <v>1421</v>
      </c>
      <c r="C35" s="302"/>
      <c r="D35" s="302"/>
      <c r="E35" s="303">
        <f>SUM(E37:E52)</f>
        <v>1122469877</v>
      </c>
      <c r="F35" s="300"/>
      <c r="G35" s="303">
        <f>SUM(G37:G52)</f>
        <v>516921662</v>
      </c>
    </row>
    <row r="36" spans="1:7" x14ac:dyDescent="0.25">
      <c r="A36" s="301"/>
      <c r="B36" s="301"/>
      <c r="C36" s="302"/>
      <c r="D36" s="302"/>
      <c r="E36" s="303"/>
      <c r="F36" s="300"/>
      <c r="G36" s="303"/>
    </row>
    <row r="37" spans="1:7" x14ac:dyDescent="0.25">
      <c r="A37" s="305">
        <v>4305</v>
      </c>
      <c r="B37" s="305" t="s">
        <v>1422</v>
      </c>
      <c r="C37" s="306"/>
      <c r="D37" s="306"/>
      <c r="E37" s="304">
        <f>+INDEX('CGN-2015-001'!$G$11:$G$5157,MATCH('ER 2023 01-03'!A37,'CGN-2015-001'!$A$11:$A$5142,0))</f>
        <v>0</v>
      </c>
      <c r="F37" s="300"/>
      <c r="G37" s="307">
        <v>0</v>
      </c>
    </row>
    <row r="38" spans="1:7" x14ac:dyDescent="0.25">
      <c r="A38" s="305">
        <v>4311</v>
      </c>
      <c r="B38" s="305" t="s">
        <v>331</v>
      </c>
      <c r="C38" s="306"/>
      <c r="D38" s="306"/>
      <c r="E38" s="304">
        <f>+INDEX('CGN-2015-001'!$G$11:$G$5157,MATCH('ER 2023 01-03'!A38,'CGN-2015-001'!$A$11:$A$5142,0))</f>
        <v>0</v>
      </c>
      <c r="F38" s="300"/>
      <c r="G38" s="307">
        <v>0</v>
      </c>
    </row>
    <row r="39" spans="1:7" x14ac:dyDescent="0.25">
      <c r="A39" s="305">
        <v>4312</v>
      </c>
      <c r="B39" s="305" t="s">
        <v>1445</v>
      </c>
      <c r="C39" s="306"/>
      <c r="D39" s="306"/>
      <c r="E39" s="304">
        <f>+INDEX('CGN-2015-001'!$G$11:$G$5157,MATCH('ER 2023 01-03'!A39,'CGN-2015-001'!$A$11:$A$5142,0))</f>
        <v>0</v>
      </c>
      <c r="F39" s="300"/>
      <c r="G39" s="307">
        <v>0</v>
      </c>
    </row>
    <row r="40" spans="1:7" x14ac:dyDescent="0.25">
      <c r="A40" s="305">
        <v>4315</v>
      </c>
      <c r="B40" s="305" t="s">
        <v>1482</v>
      </c>
      <c r="C40" s="306"/>
      <c r="D40" s="306"/>
      <c r="E40" s="304">
        <f>+INDEX('CGN-2015-001'!$G$11:$G$5157,MATCH('ER 2023 01-03'!A40,'CGN-2015-001'!$A$11:$A$5142,0))</f>
        <v>0</v>
      </c>
      <c r="F40" s="300"/>
      <c r="G40" s="307">
        <v>0</v>
      </c>
    </row>
    <row r="41" spans="1:7" x14ac:dyDescent="0.25">
      <c r="A41" s="305">
        <v>4321</v>
      </c>
      <c r="B41" s="305" t="s">
        <v>1487</v>
      </c>
      <c r="C41" s="306"/>
      <c r="D41" s="306"/>
      <c r="E41" s="304">
        <f>+INDEX('CGN-2015-001'!$G$11:$G$5157,MATCH('ER 2023 01-03'!A41,'CGN-2015-001'!$A$11:$A$5142,0))</f>
        <v>0</v>
      </c>
      <c r="F41" s="300"/>
      <c r="G41" s="307">
        <v>0</v>
      </c>
    </row>
    <row r="42" spans="1:7" x14ac:dyDescent="0.25">
      <c r="A42" s="305">
        <v>4322</v>
      </c>
      <c r="B42" s="305" t="s">
        <v>1489</v>
      </c>
      <c r="C42" s="306"/>
      <c r="D42" s="306"/>
      <c r="E42" s="304">
        <f>+INDEX('CGN-2015-001'!$G$11:$G$5157,MATCH('ER 2023 01-03'!A42,'CGN-2015-001'!$A$11:$A$5142,0))</f>
        <v>0</v>
      </c>
      <c r="F42" s="300"/>
      <c r="G42" s="307">
        <v>0</v>
      </c>
    </row>
    <row r="43" spans="1:7" x14ac:dyDescent="0.25">
      <c r="A43" s="305">
        <v>4323</v>
      </c>
      <c r="B43" s="305" t="s">
        <v>1492</v>
      </c>
      <c r="C43" s="306"/>
      <c r="D43" s="306"/>
      <c r="E43" s="304">
        <f>+INDEX('CGN-2015-001'!$G$11:$G$5157,MATCH('ER 2023 01-03'!A43,'CGN-2015-001'!$A$11:$A$5142,0))</f>
        <v>0</v>
      </c>
      <c r="F43" s="300"/>
      <c r="G43" s="307">
        <v>0</v>
      </c>
    </row>
    <row r="44" spans="1:7" x14ac:dyDescent="0.25">
      <c r="A44" s="305">
        <v>4325</v>
      </c>
      <c r="B44" s="305" t="s">
        <v>1500</v>
      </c>
      <c r="C44" s="306"/>
      <c r="D44" s="306"/>
      <c r="E44" s="304">
        <f>+INDEX('CGN-2015-001'!$G$11:$G$5157,MATCH('ER 2023 01-03'!A44,'CGN-2015-001'!$A$11:$A$5142,0))</f>
        <v>0</v>
      </c>
      <c r="F44" s="300"/>
      <c r="G44" s="307">
        <v>0</v>
      </c>
    </row>
    <row r="45" spans="1:7" x14ac:dyDescent="0.25">
      <c r="A45" s="305">
        <v>4330</v>
      </c>
      <c r="B45" s="305" t="s">
        <v>1506</v>
      </c>
      <c r="C45" s="306"/>
      <c r="D45" s="306"/>
      <c r="E45" s="304">
        <f>+INDEX('CGN-2015-001'!$G$11:$G$5157,MATCH('ER 2023 01-03'!A45,'CGN-2015-001'!$A$11:$A$5142,0))</f>
        <v>0</v>
      </c>
      <c r="F45" s="300"/>
      <c r="G45" s="307">
        <v>0</v>
      </c>
    </row>
    <row r="46" spans="1:7" x14ac:dyDescent="0.25">
      <c r="A46" s="305">
        <v>4333</v>
      </c>
      <c r="B46" s="305" t="s">
        <v>1512</v>
      </c>
      <c r="C46" s="306"/>
      <c r="D46" s="306"/>
      <c r="E46" s="304">
        <f>+INDEX('CGN-2015-001'!$G$11:$G$5157,MATCH('ER 2023 01-03'!A46,'CGN-2015-001'!$A$11:$A$5142,0))</f>
        <v>0</v>
      </c>
      <c r="F46" s="300"/>
      <c r="G46" s="307">
        <v>0</v>
      </c>
    </row>
    <row r="47" spans="1:7" x14ac:dyDescent="0.25">
      <c r="A47" s="305">
        <v>4340</v>
      </c>
      <c r="B47" s="305" t="s">
        <v>1520</v>
      </c>
      <c r="C47" s="306"/>
      <c r="D47" s="306"/>
      <c r="E47" s="304">
        <f>+INDEX('CGN-2015-001'!$G$11:$G$5157,MATCH('ER 2023 01-03'!A47,'CGN-2015-001'!$A$11:$A$5142,0))</f>
        <v>0</v>
      </c>
      <c r="F47" s="300"/>
      <c r="G47" s="307">
        <v>0</v>
      </c>
    </row>
    <row r="48" spans="1:7" x14ac:dyDescent="0.25">
      <c r="A48" s="305">
        <v>4345</v>
      </c>
      <c r="B48" s="305" t="s">
        <v>1529</v>
      </c>
      <c r="C48" s="306"/>
      <c r="D48" s="306"/>
      <c r="E48" s="304">
        <f>+INDEX('CGN-2015-001'!$G$11:$G$5157,MATCH('ER 2023 01-03'!A48,'CGN-2015-001'!$A$11:$A$5142,0))</f>
        <v>0</v>
      </c>
      <c r="F48" s="300"/>
      <c r="G48" s="307">
        <v>0</v>
      </c>
    </row>
    <row r="49" spans="1:7" x14ac:dyDescent="0.25">
      <c r="A49" s="305">
        <v>4360</v>
      </c>
      <c r="B49" s="305" t="s">
        <v>1536</v>
      </c>
      <c r="C49" s="306"/>
      <c r="D49" s="306"/>
      <c r="E49" s="304">
        <f>+INDEX('CGN-2015-001'!$G$11:$G$5157,MATCH('ER 2023 01-03'!A49,'CGN-2015-001'!$A$11:$A$5142,0))</f>
        <v>0</v>
      </c>
      <c r="F49" s="300"/>
      <c r="G49" s="307">
        <v>0</v>
      </c>
    </row>
    <row r="50" spans="1:7" x14ac:dyDescent="0.25">
      <c r="A50" s="305">
        <v>4370</v>
      </c>
      <c r="B50" s="305" t="s">
        <v>1545</v>
      </c>
      <c r="C50" s="306"/>
      <c r="D50" s="306"/>
      <c r="E50" s="304">
        <f>+INDEX('CGN-2015-001'!$G$11:$G$5157,MATCH('ER 2023 01-03'!A50,'CGN-2015-001'!$A$11:$A$5142,0))</f>
        <v>0</v>
      </c>
      <c r="F50" s="300"/>
      <c r="G50" s="307">
        <v>0</v>
      </c>
    </row>
    <row r="51" spans="1:7" x14ac:dyDescent="0.25">
      <c r="A51" s="305">
        <v>4390</v>
      </c>
      <c r="B51" s="305" t="s">
        <v>1550</v>
      </c>
      <c r="C51" s="306"/>
      <c r="D51" s="306"/>
      <c r="E51" s="304">
        <f>+INDEX('CGN-2015-001'!$G$11:$G$5157,MATCH('ER 2023 01-03'!A51,'CGN-2015-001'!$A$11:$A$5142,0))</f>
        <v>1123328942</v>
      </c>
      <c r="F51" s="300"/>
      <c r="G51" s="307">
        <v>517243760</v>
      </c>
    </row>
    <row r="52" spans="1:7" x14ac:dyDescent="0.25">
      <c r="A52" s="305">
        <v>4395</v>
      </c>
      <c r="B52" s="305" t="s">
        <v>1552</v>
      </c>
      <c r="C52" s="306"/>
      <c r="D52" s="306"/>
      <c r="E52" s="308">
        <f>+INDEX('CGN-2015-001'!$G$11:$G$5157,MATCH('ER 2023 01-03'!A52,'CGN-2015-001'!$A$11:$A$5142,0))</f>
        <v>-859065</v>
      </c>
      <c r="F52" s="300"/>
      <c r="G52" s="530">
        <v>-322098</v>
      </c>
    </row>
    <row r="53" spans="1:7" x14ac:dyDescent="0.25">
      <c r="A53" s="310"/>
      <c r="B53" s="310"/>
      <c r="C53" s="311"/>
      <c r="D53" s="311"/>
      <c r="E53" s="313"/>
      <c r="F53" s="300"/>
      <c r="G53" s="313"/>
    </row>
    <row r="54" spans="1:7" x14ac:dyDescent="0.25">
      <c r="A54" s="301">
        <v>44</v>
      </c>
      <c r="B54" s="301" t="s">
        <v>1554</v>
      </c>
      <c r="C54" s="302"/>
      <c r="D54" s="302"/>
      <c r="E54" s="303">
        <f>SUM(E56:E59)</f>
        <v>12883622582</v>
      </c>
      <c r="F54" s="300"/>
      <c r="G54" s="303">
        <f>SUM(G56:G59)</f>
        <v>1888126</v>
      </c>
    </row>
    <row r="55" spans="1:7" x14ac:dyDescent="0.25">
      <c r="A55" s="301"/>
      <c r="B55" s="301"/>
      <c r="C55" s="302"/>
      <c r="D55" s="302"/>
      <c r="E55" s="303"/>
      <c r="F55" s="300"/>
      <c r="G55" s="303"/>
    </row>
    <row r="56" spans="1:7" x14ac:dyDescent="0.25">
      <c r="A56" s="305">
        <v>4408</v>
      </c>
      <c r="B56" s="305" t="s">
        <v>1555</v>
      </c>
      <c r="C56" s="306"/>
      <c r="D56" s="306"/>
      <c r="E56" s="304">
        <f>+INDEX('CGN-2015-001'!$G$11:$G$5157,MATCH('ER 2023 01-03'!A56,'CGN-2015-001'!$A$11:$A$5142,0))</f>
        <v>0</v>
      </c>
      <c r="F56" s="300"/>
      <c r="G56" s="307">
        <v>0</v>
      </c>
    </row>
    <row r="57" spans="1:7" x14ac:dyDescent="0.25">
      <c r="A57" s="305">
        <v>4413</v>
      </c>
      <c r="B57" s="305" t="s">
        <v>1565</v>
      </c>
      <c r="C57" s="306"/>
      <c r="D57" s="306"/>
      <c r="E57" s="304">
        <f>+INDEX('CGN-2015-001'!$G$11:$G$5157,MATCH('ER 2023 01-03'!A57,'CGN-2015-001'!$A$11:$A$5142,0))</f>
        <v>0</v>
      </c>
      <c r="F57" s="300"/>
      <c r="G57" s="307">
        <v>0</v>
      </c>
    </row>
    <row r="58" spans="1:7" x14ac:dyDescent="0.25">
      <c r="A58" s="305">
        <v>4421</v>
      </c>
      <c r="B58" s="305" t="s">
        <v>1577</v>
      </c>
      <c r="C58" s="306"/>
      <c r="D58" s="306"/>
      <c r="E58" s="304">
        <f>+INDEX('CGN-2015-001'!$G$11:$G$5157,MATCH('ER 2023 01-03'!A58,'CGN-2015-001'!$A$11:$A$5142,0))</f>
        <v>0</v>
      </c>
      <c r="F58" s="300"/>
      <c r="G58" s="307">
        <v>0</v>
      </c>
    </row>
    <row r="59" spans="1:7" x14ac:dyDescent="0.25">
      <c r="A59" s="305">
        <v>4428</v>
      </c>
      <c r="B59" s="305" t="s">
        <v>1579</v>
      </c>
      <c r="C59" s="306"/>
      <c r="D59" s="306"/>
      <c r="E59" s="308">
        <f>+INDEX('CGN-2015-001'!$G$11:$G$5157,MATCH('ER 2023 01-03'!A59,'CGN-2015-001'!$A$11:$A$5142,0))</f>
        <v>12883622582</v>
      </c>
      <c r="F59" s="300"/>
      <c r="G59" s="309">
        <v>1888126</v>
      </c>
    </row>
    <row r="60" spans="1:7" x14ac:dyDescent="0.25">
      <c r="A60" s="305"/>
      <c r="B60" s="305"/>
      <c r="C60" s="306"/>
      <c r="D60" s="306"/>
      <c r="E60" s="304"/>
      <c r="F60" s="300"/>
      <c r="G60" s="304"/>
    </row>
    <row r="61" spans="1:7" x14ac:dyDescent="0.25">
      <c r="A61" s="301">
        <v>47</v>
      </c>
      <c r="B61" s="301" t="s">
        <v>1594</v>
      </c>
      <c r="C61" s="302"/>
      <c r="D61" s="302"/>
      <c r="E61" s="303">
        <f>SUM(E63:E65)</f>
        <v>276955314618</v>
      </c>
      <c r="F61" s="300"/>
      <c r="G61" s="303">
        <f>SUM(G63:G65)</f>
        <v>163658499542</v>
      </c>
    </row>
    <row r="62" spans="1:7" x14ac:dyDescent="0.25">
      <c r="A62" s="301"/>
      <c r="B62" s="301"/>
      <c r="C62" s="302"/>
      <c r="D62" s="302"/>
      <c r="E62" s="303"/>
      <c r="F62" s="300"/>
      <c r="G62" s="303"/>
    </row>
    <row r="63" spans="1:7" x14ac:dyDescent="0.25">
      <c r="A63" s="305">
        <v>4705</v>
      </c>
      <c r="B63" s="305" t="s">
        <v>1595</v>
      </c>
      <c r="C63" s="306"/>
      <c r="D63" s="306"/>
      <c r="E63" s="304">
        <f>+INDEX('CGN-2015-001'!$G$11:$G$5157,MATCH('ER 2023 01-03'!A63,'CGN-2015-001'!$A$11:$A$5142,0))</f>
        <v>276955314618</v>
      </c>
      <c r="F63" s="300"/>
      <c r="G63" s="307">
        <v>163658499542</v>
      </c>
    </row>
    <row r="64" spans="1:7" x14ac:dyDescent="0.25">
      <c r="A64" s="305">
        <v>4720</v>
      </c>
      <c r="B64" s="305" t="s">
        <v>1599</v>
      </c>
      <c r="C64" s="306"/>
      <c r="D64" s="306"/>
      <c r="E64" s="304">
        <f>+INDEX('CGN-2015-001'!$G$11:$G$5157,MATCH('ER 2023 01-03'!A64,'CGN-2015-001'!$A$11:$A$5142,0))</f>
        <v>0</v>
      </c>
      <c r="F64" s="300"/>
      <c r="G64" s="307">
        <v>0</v>
      </c>
    </row>
    <row r="65" spans="1:7" x14ac:dyDescent="0.25">
      <c r="A65" s="305">
        <v>4722</v>
      </c>
      <c r="B65" s="305" t="s">
        <v>1602</v>
      </c>
      <c r="C65" s="306"/>
      <c r="D65" s="306"/>
      <c r="E65" s="308">
        <f>+INDEX('CGN-2015-001'!$G$11:$G$5157,MATCH('ER 2023 01-03'!A65,'CGN-2015-001'!$A$11:$A$5142,0))</f>
        <v>0</v>
      </c>
      <c r="F65" s="300"/>
      <c r="G65" s="309">
        <v>0</v>
      </c>
    </row>
    <row r="66" spans="1:7" x14ac:dyDescent="0.25">
      <c r="A66" s="305"/>
      <c r="B66" s="305"/>
      <c r="C66" s="306"/>
      <c r="D66" s="306"/>
      <c r="E66" s="304"/>
      <c r="F66" s="300"/>
      <c r="G66" s="304"/>
    </row>
    <row r="67" spans="1:7" x14ac:dyDescent="0.25">
      <c r="A67" s="301">
        <v>48</v>
      </c>
      <c r="B67" s="301" t="s">
        <v>1610</v>
      </c>
      <c r="C67" s="302"/>
      <c r="D67" s="302"/>
      <c r="E67" s="303">
        <f>SUM(E69:E78)</f>
        <v>11987790458.82</v>
      </c>
      <c r="F67" s="300"/>
      <c r="G67" s="303">
        <f>SUM(G69:G78)</f>
        <v>7852185667.5100002</v>
      </c>
    </row>
    <row r="68" spans="1:7" x14ac:dyDescent="0.25">
      <c r="A68" s="301"/>
      <c r="B68" s="301"/>
      <c r="C68" s="302"/>
      <c r="D68" s="302"/>
      <c r="E68" s="303"/>
      <c r="F68" s="300"/>
      <c r="G68" s="303"/>
    </row>
    <row r="69" spans="1:7" x14ac:dyDescent="0.25">
      <c r="A69" s="305">
        <v>4802</v>
      </c>
      <c r="B69" s="305" t="s">
        <v>1611</v>
      </c>
      <c r="C69" s="306"/>
      <c r="D69" s="306"/>
      <c r="E69" s="304">
        <f>+INDEX('CGN-2015-001'!$G$11:$G$5157,MATCH('ER 2023 01-03'!A69,'CGN-2015-001'!$A$11:$A$5142,0))</f>
        <v>11987790458.82</v>
      </c>
      <c r="F69" s="300"/>
      <c r="G69" s="307">
        <v>7852185667.5100002</v>
      </c>
    </row>
    <row r="70" spans="1:7" x14ac:dyDescent="0.25">
      <c r="A70" s="305">
        <v>4806</v>
      </c>
      <c r="B70" s="305" t="s">
        <v>1644</v>
      </c>
      <c r="C70" s="306"/>
      <c r="D70" s="306"/>
      <c r="E70" s="304">
        <f>+INDEX('CGN-2015-001'!$G$11:$G$5157,MATCH('ER 2023 01-03'!A70,'CGN-2015-001'!$A$11:$A$5142,0))</f>
        <v>0</v>
      </c>
      <c r="F70" s="300"/>
      <c r="G70" s="307">
        <v>0</v>
      </c>
    </row>
    <row r="71" spans="1:7" x14ac:dyDescent="0.25">
      <c r="A71" s="305">
        <v>4809</v>
      </c>
      <c r="B71" s="305" t="s">
        <v>356</v>
      </c>
      <c r="C71" s="306"/>
      <c r="D71" s="306"/>
      <c r="E71" s="304">
        <f>+INDEX('CGN-2015-001'!$G$11:$G$5157,MATCH('ER 2023 01-03'!A71,'CGN-2015-001'!$A$11:$A$5142,0))</f>
        <v>0</v>
      </c>
      <c r="F71" s="300"/>
      <c r="G71" s="307">
        <v>0</v>
      </c>
    </row>
    <row r="72" spans="1:7" x14ac:dyDescent="0.25">
      <c r="A72" s="305">
        <v>4811</v>
      </c>
      <c r="B72" s="305" t="s">
        <v>1679</v>
      </c>
      <c r="C72" s="306"/>
      <c r="D72" s="306"/>
      <c r="E72" s="304">
        <f>+INDEX('CGN-2015-001'!$G$11:$G$5157,MATCH('ER 2023 01-03'!A72,'CGN-2015-001'!$A$11:$A$5142,0))</f>
        <v>0</v>
      </c>
      <c r="F72" s="300"/>
      <c r="G72" s="307">
        <v>0</v>
      </c>
    </row>
    <row r="73" spans="1:7" x14ac:dyDescent="0.25">
      <c r="A73" s="305">
        <v>4812</v>
      </c>
      <c r="B73" s="305" t="s">
        <v>1680</v>
      </c>
      <c r="C73" s="306"/>
      <c r="D73" s="306"/>
      <c r="E73" s="304">
        <f>+INDEX('CGN-2015-001'!$G$11:$G$5157,MATCH('ER 2023 01-03'!A73,'CGN-2015-001'!$A$11:$A$5142,0))</f>
        <v>0</v>
      </c>
      <c r="F73" s="300"/>
      <c r="G73" s="307">
        <v>0</v>
      </c>
    </row>
    <row r="74" spans="1:7" x14ac:dyDescent="0.25">
      <c r="A74" s="305">
        <v>4813</v>
      </c>
      <c r="B74" s="305" t="s">
        <v>1681</v>
      </c>
      <c r="C74" s="306"/>
      <c r="D74" s="306"/>
      <c r="E74" s="304">
        <f>+INDEX('CGN-2015-001'!$G$11:$G$5157,MATCH('ER 2023 01-03'!A74,'CGN-2015-001'!$A$11:$A$5142,0))</f>
        <v>0</v>
      </c>
      <c r="F74" s="300"/>
      <c r="G74" s="307">
        <v>0</v>
      </c>
    </row>
    <row r="75" spans="1:7" x14ac:dyDescent="0.25">
      <c r="A75" s="305">
        <v>4819</v>
      </c>
      <c r="B75" s="305" t="s">
        <v>1682</v>
      </c>
      <c r="C75" s="306"/>
      <c r="D75" s="306"/>
      <c r="E75" s="304">
        <f>+INDEX('CGN-2015-001'!$G$11:$G$5157,MATCH('ER 2023 01-03'!A75,'CGN-2015-001'!$A$11:$A$5142,0))</f>
        <v>0</v>
      </c>
      <c r="F75" s="300"/>
      <c r="G75" s="307">
        <v>0</v>
      </c>
    </row>
    <row r="76" spans="1:7" x14ac:dyDescent="0.25">
      <c r="A76" s="305">
        <v>4823</v>
      </c>
      <c r="B76" s="305" t="s">
        <v>1685</v>
      </c>
      <c r="C76" s="306"/>
      <c r="D76" s="306"/>
      <c r="E76" s="304">
        <f>+INDEX('CGN-2015-001'!$G$11:$G$5157,MATCH('ER 2023 01-03'!A76,'CGN-2015-001'!$A$11:$A$5142,0))</f>
        <v>0</v>
      </c>
      <c r="F76" s="300"/>
      <c r="G76" s="307">
        <v>0</v>
      </c>
    </row>
    <row r="77" spans="1:7" x14ac:dyDescent="0.25">
      <c r="A77" s="305">
        <v>4825</v>
      </c>
      <c r="B77" s="305" t="s">
        <v>1686</v>
      </c>
      <c r="C77" s="306"/>
      <c r="D77" s="306"/>
      <c r="E77" s="304">
        <f>+INDEX('CGN-2015-001'!$G$11:$G$5157,MATCH('ER 2023 01-03'!A77,'CGN-2015-001'!$A$11:$A$5142,0))</f>
        <v>0</v>
      </c>
      <c r="F77" s="300"/>
      <c r="G77" s="307">
        <v>0</v>
      </c>
    </row>
    <row r="78" spans="1:7" x14ac:dyDescent="0.25">
      <c r="A78" s="305">
        <v>4830</v>
      </c>
      <c r="B78" s="305" t="s">
        <v>1687</v>
      </c>
      <c r="C78" s="306"/>
      <c r="D78" s="306"/>
      <c r="E78" s="308">
        <f>+INDEX('CGN-2015-001'!$G$11:$G$5157,MATCH('ER 2023 01-03'!A78,'CGN-2015-001'!$A$11:$A$5142,0))</f>
        <v>0</v>
      </c>
      <c r="F78" s="300"/>
      <c r="G78" s="309">
        <v>0</v>
      </c>
    </row>
    <row r="79" spans="1:7" x14ac:dyDescent="0.25">
      <c r="A79" s="305"/>
      <c r="B79" s="305"/>
      <c r="C79" s="306"/>
      <c r="D79" s="306"/>
      <c r="E79" s="304"/>
      <c r="F79" s="300"/>
      <c r="G79" s="304"/>
    </row>
    <row r="80" spans="1:7" x14ac:dyDescent="0.25">
      <c r="A80" s="305"/>
      <c r="B80" s="305"/>
      <c r="C80" s="306"/>
      <c r="D80" s="306"/>
      <c r="E80" s="304"/>
      <c r="F80" s="300"/>
      <c r="G80" s="304"/>
    </row>
    <row r="81" spans="1:7" x14ac:dyDescent="0.25">
      <c r="A81" s="297"/>
      <c r="B81" s="297" t="s">
        <v>2469</v>
      </c>
      <c r="C81" s="298"/>
      <c r="D81" s="298"/>
      <c r="E81" s="299">
        <f>+E83+E95+E117+E125+E137+E143</f>
        <v>372054465806.14001</v>
      </c>
      <c r="F81" s="300"/>
      <c r="G81" s="299">
        <f>+G83+G95+G117+G125+G137+G143</f>
        <v>213968208367.87</v>
      </c>
    </row>
    <row r="82" spans="1:7" x14ac:dyDescent="0.25">
      <c r="A82" s="314"/>
      <c r="B82" s="314"/>
      <c r="C82" s="315"/>
      <c r="D82" s="315"/>
      <c r="E82" s="312"/>
      <c r="F82" s="300"/>
      <c r="G82" s="312"/>
    </row>
    <row r="83" spans="1:7" x14ac:dyDescent="0.25">
      <c r="A83" s="301">
        <v>51</v>
      </c>
      <c r="B83" s="301" t="s">
        <v>1690</v>
      </c>
      <c r="C83" s="302"/>
      <c r="D83" s="302"/>
      <c r="E83" s="303">
        <f>SUM(E85:E93)</f>
        <v>32451146545.850002</v>
      </c>
      <c r="F83" s="300"/>
      <c r="G83" s="303">
        <f>SUM(G85:G93)</f>
        <v>20239523804.049999</v>
      </c>
    </row>
    <row r="84" spans="1:7" x14ac:dyDescent="0.25">
      <c r="A84" s="301"/>
      <c r="B84" s="301"/>
      <c r="C84" s="302"/>
      <c r="D84" s="302"/>
      <c r="E84" s="303"/>
      <c r="F84" s="300"/>
      <c r="G84" s="303"/>
    </row>
    <row r="85" spans="1:7" x14ac:dyDescent="0.25">
      <c r="A85" s="305">
        <v>5101</v>
      </c>
      <c r="B85" s="305" t="s">
        <v>1691</v>
      </c>
      <c r="C85" s="306"/>
      <c r="D85" s="306"/>
      <c r="E85" s="304">
        <f>+INDEX('CGN-2015-001'!$G$11:$G$5157,MATCH('ER 2023 01-03'!A85,'CGN-2015-001'!$A$11:$A$5142,0))</f>
        <v>13490947808</v>
      </c>
      <c r="F85" s="300"/>
      <c r="G85" s="307">
        <v>8753401546</v>
      </c>
    </row>
    <row r="86" spans="1:7" x14ac:dyDescent="0.25">
      <c r="A86" s="305">
        <v>5102</v>
      </c>
      <c r="B86" s="305" t="s">
        <v>1704</v>
      </c>
      <c r="C86" s="306"/>
      <c r="D86" s="306"/>
      <c r="E86" s="304">
        <f>+INDEX('CGN-2015-001'!$G$11:$G$5157,MATCH('ER 2023 01-03'!A86,'CGN-2015-001'!$A$11:$A$5142,0))</f>
        <v>54400073</v>
      </c>
      <c r="F86" s="300"/>
      <c r="G86" s="307">
        <v>40510901</v>
      </c>
    </row>
    <row r="87" spans="1:7" x14ac:dyDescent="0.25">
      <c r="A87" s="305">
        <v>5103</v>
      </c>
      <c r="B87" s="305" t="s">
        <v>1709</v>
      </c>
      <c r="C87" s="306"/>
      <c r="D87" s="306"/>
      <c r="E87" s="304">
        <f>+INDEX('CGN-2015-001'!$G$11:$G$5157,MATCH('ER 2023 01-03'!A87,'CGN-2015-001'!$A$11:$A$5142,0))</f>
        <v>3476431551</v>
      </c>
      <c r="F87" s="300"/>
      <c r="G87" s="307">
        <v>1937805975</v>
      </c>
    </row>
    <row r="88" spans="1:7" x14ac:dyDescent="0.25">
      <c r="A88" s="305">
        <v>5104</v>
      </c>
      <c r="B88" s="305" t="s">
        <v>231</v>
      </c>
      <c r="C88" s="306"/>
      <c r="D88" s="306"/>
      <c r="E88" s="304">
        <f>+INDEX('CGN-2015-001'!$G$11:$G$5157,MATCH('ER 2023 01-03'!A88,'CGN-2015-001'!$A$11:$A$5142,0))</f>
        <v>762819900</v>
      </c>
      <c r="F88" s="300"/>
      <c r="G88" s="307">
        <v>381937600</v>
      </c>
    </row>
    <row r="89" spans="1:7" x14ac:dyDescent="0.25">
      <c r="A89" s="305">
        <v>5107</v>
      </c>
      <c r="B89" s="305" t="s">
        <v>1721</v>
      </c>
      <c r="C89" s="306"/>
      <c r="D89" s="306"/>
      <c r="E89" s="304">
        <f>+INDEX('CGN-2015-001'!$G$11:$G$5157,MATCH('ER 2023 01-03'!A89,'CGN-2015-001'!$A$11:$A$5142,0))</f>
        <v>8961382575.3299999</v>
      </c>
      <c r="F89" s="300"/>
      <c r="G89" s="307">
        <v>5200662534.3299999</v>
      </c>
    </row>
    <row r="90" spans="1:7" x14ac:dyDescent="0.25">
      <c r="A90" s="305">
        <v>5108</v>
      </c>
      <c r="B90" s="305" t="s">
        <v>1725</v>
      </c>
      <c r="C90" s="306"/>
      <c r="D90" s="306"/>
      <c r="E90" s="304">
        <f>+INDEX('CGN-2015-001'!$G$11:$G$5157,MATCH('ER 2023 01-03'!A90,'CGN-2015-001'!$A$11:$A$5142,0))</f>
        <v>488280675.37</v>
      </c>
      <c r="F90" s="300"/>
      <c r="G90" s="307">
        <v>335761382.37</v>
      </c>
    </row>
    <row r="91" spans="1:7" x14ac:dyDescent="0.25">
      <c r="A91" s="305">
        <v>5111</v>
      </c>
      <c r="B91" s="305" t="s">
        <v>1730</v>
      </c>
      <c r="C91" s="306"/>
      <c r="D91" s="306"/>
      <c r="E91" s="304">
        <f>+INDEX('CGN-2015-001'!$G$11:$G$5157,MATCH('ER 2023 01-03'!A91,'CGN-2015-001'!$A$11:$A$5142,0))</f>
        <v>5163238479.1000004</v>
      </c>
      <c r="F91" s="300"/>
      <c r="G91" s="307">
        <v>3554500408.3000002</v>
      </c>
    </row>
    <row r="92" spans="1:7" x14ac:dyDescent="0.25">
      <c r="A92" s="305">
        <v>5120</v>
      </c>
      <c r="B92" s="305" t="s">
        <v>1020</v>
      </c>
      <c r="C92" s="306"/>
      <c r="D92" s="306"/>
      <c r="E92" s="304">
        <f>+INDEX('CGN-2015-001'!$G$11:$G$5157,MATCH('ER 2023 01-03'!A92,'CGN-2015-001'!$A$11:$A$5142,0))</f>
        <v>53645484.049999997</v>
      </c>
      <c r="F92" s="300"/>
      <c r="G92" s="307">
        <v>34943457.049999997</v>
      </c>
    </row>
    <row r="93" spans="1:7" x14ac:dyDescent="0.25">
      <c r="A93" s="305">
        <v>5122</v>
      </c>
      <c r="B93" s="305" t="s">
        <v>322</v>
      </c>
      <c r="C93" s="306"/>
      <c r="D93" s="306"/>
      <c r="E93" s="308">
        <f>+INDEX('CGN-2015-001'!$G$11:$G$5157,MATCH('ER 2023 01-03'!A93,'CGN-2015-001'!$A$11:$A$5142,0))</f>
        <v>0</v>
      </c>
      <c r="F93" s="300"/>
      <c r="G93" s="309">
        <v>0</v>
      </c>
    </row>
    <row r="94" spans="1:7" x14ac:dyDescent="0.25">
      <c r="A94" s="316"/>
      <c r="B94" s="316"/>
      <c r="C94" s="317"/>
      <c r="D94" s="317"/>
      <c r="E94" s="312"/>
      <c r="F94" s="300"/>
      <c r="G94" s="312"/>
    </row>
    <row r="95" spans="1:7" x14ac:dyDescent="0.25">
      <c r="A95" s="301">
        <v>53</v>
      </c>
      <c r="B95" s="301" t="s">
        <v>1780</v>
      </c>
      <c r="C95" s="302"/>
      <c r="D95" s="302"/>
      <c r="E95" s="303">
        <f>SUM(E97:E115)</f>
        <v>70050742771.309998</v>
      </c>
      <c r="F95" s="300"/>
      <c r="G95" s="303">
        <f>SUM(G97:G115)</f>
        <v>55175847794.839996</v>
      </c>
    </row>
    <row r="96" spans="1:7" x14ac:dyDescent="0.25">
      <c r="A96" s="301"/>
      <c r="B96" s="301"/>
      <c r="C96" s="302"/>
      <c r="D96" s="302"/>
      <c r="E96" s="303"/>
      <c r="F96" s="300"/>
      <c r="G96" s="303"/>
    </row>
    <row r="97" spans="1:7" x14ac:dyDescent="0.25">
      <c r="A97" s="305">
        <v>5346</v>
      </c>
      <c r="B97" s="305" t="s">
        <v>1781</v>
      </c>
      <c r="C97" s="306"/>
      <c r="D97" s="306"/>
      <c r="E97" s="304">
        <f>+INDEX('CGN-2015-001'!$G$11:$G$5157,MATCH('ER 2023 01-03'!A97,'CGN-2015-001'!$A$11:$A$5142,0))</f>
        <v>0</v>
      </c>
      <c r="F97" s="300"/>
      <c r="G97" s="307">
        <v>0</v>
      </c>
    </row>
    <row r="98" spans="1:7" x14ac:dyDescent="0.25">
      <c r="A98" s="305">
        <v>5347</v>
      </c>
      <c r="B98" s="305" t="s">
        <v>1785</v>
      </c>
      <c r="C98" s="306"/>
      <c r="D98" s="306"/>
      <c r="E98" s="304">
        <f>+INDEX('CGN-2015-001'!$G$11:$G$5157,MATCH('ER 2023 01-03'!A98,'CGN-2015-001'!$A$11:$A$5142,0))</f>
        <v>0</v>
      </c>
      <c r="F98" s="300"/>
      <c r="G98" s="307">
        <v>0</v>
      </c>
    </row>
    <row r="99" spans="1:7" x14ac:dyDescent="0.25">
      <c r="A99" s="305">
        <v>5349</v>
      </c>
      <c r="B99" s="305" t="s">
        <v>1786</v>
      </c>
      <c r="C99" s="306"/>
      <c r="D99" s="306"/>
      <c r="E99" s="304">
        <f>+INDEX('CGN-2015-001'!$G$11:$G$5157,MATCH('ER 2023 01-03'!A99,'CGN-2015-001'!$A$11:$A$5142,0))</f>
        <v>0</v>
      </c>
      <c r="F99" s="300"/>
      <c r="G99" s="307">
        <v>0</v>
      </c>
    </row>
    <row r="100" spans="1:7" x14ac:dyDescent="0.25">
      <c r="A100" s="305">
        <v>5350</v>
      </c>
      <c r="B100" s="305" t="s">
        <v>1787</v>
      </c>
      <c r="C100" s="306"/>
      <c r="D100" s="306"/>
      <c r="E100" s="304">
        <f>+INDEX('CGN-2015-001'!$G$11:$G$5157,MATCH('ER 2023 01-03'!A100,'CGN-2015-001'!$A$11:$A$5142,0))</f>
        <v>0</v>
      </c>
      <c r="F100" s="300"/>
      <c r="G100" s="307">
        <v>0</v>
      </c>
    </row>
    <row r="101" spans="1:7" x14ac:dyDescent="0.25">
      <c r="A101" s="305">
        <v>5351</v>
      </c>
      <c r="B101" s="305" t="s">
        <v>1788</v>
      </c>
      <c r="C101" s="306"/>
      <c r="D101" s="306"/>
      <c r="E101" s="304">
        <f>+INDEX('CGN-2015-001'!$G$11:$G$5157,MATCH('ER 2023 01-03'!A101,'CGN-2015-001'!$A$11:$A$5142,0))</f>
        <v>0</v>
      </c>
      <c r="F101" s="300"/>
      <c r="G101" s="307">
        <v>0</v>
      </c>
    </row>
    <row r="102" spans="1:7" x14ac:dyDescent="0.25">
      <c r="A102" s="305">
        <v>5355</v>
      </c>
      <c r="B102" s="305" t="s">
        <v>1789</v>
      </c>
      <c r="C102" s="306"/>
      <c r="D102" s="306"/>
      <c r="E102" s="304">
        <f>+INDEX('CGN-2015-001'!$G$11:$G$5157,MATCH('ER 2023 01-03'!A102,'CGN-2015-001'!$A$11:$A$5142,0))</f>
        <v>0</v>
      </c>
      <c r="F102" s="300"/>
      <c r="G102" s="307">
        <v>0</v>
      </c>
    </row>
    <row r="103" spans="1:7" x14ac:dyDescent="0.25">
      <c r="A103" s="305">
        <v>5357</v>
      </c>
      <c r="B103" s="305" t="s">
        <v>1790</v>
      </c>
      <c r="C103" s="306"/>
      <c r="D103" s="306"/>
      <c r="E103" s="304">
        <f>+INDEX('CGN-2015-001'!$G$11:$G$5157,MATCH('ER 2023 01-03'!A103,'CGN-2015-001'!$A$11:$A$5142,0))</f>
        <v>0</v>
      </c>
      <c r="F103" s="300"/>
      <c r="G103" s="307">
        <v>0</v>
      </c>
    </row>
    <row r="104" spans="1:7" x14ac:dyDescent="0.25">
      <c r="A104" s="305">
        <v>5359</v>
      </c>
      <c r="B104" s="305" t="s">
        <v>1791</v>
      </c>
      <c r="C104" s="306"/>
      <c r="D104" s="306"/>
      <c r="E104" s="304">
        <f>+INDEX('CGN-2015-001'!$G$11:$G$5157,MATCH('ER 2023 01-03'!A104,'CGN-2015-001'!$A$11:$A$5142,0))</f>
        <v>0</v>
      </c>
      <c r="F104" s="300"/>
      <c r="G104" s="307">
        <v>0</v>
      </c>
    </row>
    <row r="105" spans="1:7" x14ac:dyDescent="0.25">
      <c r="A105" s="305">
        <v>5360</v>
      </c>
      <c r="B105" s="305" t="s">
        <v>1792</v>
      </c>
      <c r="C105" s="306"/>
      <c r="D105" s="306"/>
      <c r="E105" s="304">
        <f>+INDEX('CGN-2015-001'!$G$11:$G$5157,MATCH('ER 2023 01-03'!A105,'CGN-2015-001'!$A$11:$A$5142,0))</f>
        <v>25722325173.040001</v>
      </c>
      <c r="F105" s="300"/>
      <c r="G105" s="307">
        <v>25107038907.68</v>
      </c>
    </row>
    <row r="106" spans="1:7" x14ac:dyDescent="0.25">
      <c r="A106" s="305">
        <v>5362</v>
      </c>
      <c r="B106" s="305" t="s">
        <v>1793</v>
      </c>
      <c r="C106" s="306"/>
      <c r="D106" s="306"/>
      <c r="E106" s="304">
        <f>+INDEX('CGN-2015-001'!$G$11:$G$5157,MATCH('ER 2023 01-03'!A106,'CGN-2015-001'!$A$11:$A$5142,0))</f>
        <v>0</v>
      </c>
      <c r="F106" s="300"/>
      <c r="G106" s="307">
        <v>0</v>
      </c>
    </row>
    <row r="107" spans="1:7" x14ac:dyDescent="0.25">
      <c r="A107" s="305">
        <v>5363</v>
      </c>
      <c r="B107" s="305" t="s">
        <v>1794</v>
      </c>
      <c r="C107" s="306"/>
      <c r="D107" s="306"/>
      <c r="E107" s="304">
        <f>+INDEX('CGN-2015-001'!$G$11:$G$5157,MATCH('ER 2023 01-03'!A107,'CGN-2015-001'!$A$11:$A$5142,0))</f>
        <v>0</v>
      </c>
      <c r="F107" s="300"/>
      <c r="G107" s="307">
        <v>0</v>
      </c>
    </row>
    <row r="108" spans="1:7" x14ac:dyDescent="0.25">
      <c r="A108" s="305">
        <v>5364</v>
      </c>
      <c r="B108" s="305" t="s">
        <v>1795</v>
      </c>
      <c r="C108" s="306"/>
      <c r="D108" s="306"/>
      <c r="E108" s="304">
        <f>+INDEX('CGN-2015-001'!$G$11:$G$5157,MATCH('ER 2023 01-03'!A108,'CGN-2015-001'!$A$11:$A$5142,0))</f>
        <v>27245435195.77</v>
      </c>
      <c r="F108" s="300"/>
      <c r="G108" s="307">
        <v>18741607728.16</v>
      </c>
    </row>
    <row r="109" spans="1:7" x14ac:dyDescent="0.25">
      <c r="A109" s="305">
        <v>5365</v>
      </c>
      <c r="B109" s="305" t="s">
        <v>1796</v>
      </c>
      <c r="C109" s="306"/>
      <c r="D109" s="306"/>
      <c r="E109" s="304">
        <f>+INDEX('CGN-2015-001'!$G$11:$G$5157,MATCH('ER 2023 01-03'!A109,'CGN-2015-001'!$A$11:$A$5142,0))</f>
        <v>0</v>
      </c>
      <c r="F109" s="300"/>
      <c r="G109" s="307">
        <v>0</v>
      </c>
    </row>
    <row r="110" spans="1:7" x14ac:dyDescent="0.25">
      <c r="A110" s="305">
        <v>5366</v>
      </c>
      <c r="B110" s="305" t="s">
        <v>1797</v>
      </c>
      <c r="C110" s="306"/>
      <c r="D110" s="306"/>
      <c r="E110" s="304">
        <f>+INDEX('CGN-2015-001'!$G$11:$G$5157,MATCH('ER 2023 01-03'!A110,'CGN-2015-001'!$A$11:$A$5142,0))</f>
        <v>0</v>
      </c>
      <c r="F110" s="300"/>
      <c r="G110" s="307">
        <v>0</v>
      </c>
    </row>
    <row r="111" spans="1:7" x14ac:dyDescent="0.25">
      <c r="A111" s="305">
        <v>5368</v>
      </c>
      <c r="B111" s="305" t="s">
        <v>1798</v>
      </c>
      <c r="C111" s="306"/>
      <c r="D111" s="306"/>
      <c r="E111" s="304">
        <f>+INDEX('CGN-2015-001'!$G$11:$G$5157,MATCH('ER 2023 01-03'!A111,'CGN-2015-001'!$A$11:$A$5142,0))</f>
        <v>490416339</v>
      </c>
      <c r="F111" s="300"/>
      <c r="G111" s="307">
        <v>265490450</v>
      </c>
    </row>
    <row r="112" spans="1:7" x14ac:dyDescent="0.25">
      <c r="A112" s="305">
        <v>5369</v>
      </c>
      <c r="B112" s="305" t="s">
        <v>1799</v>
      </c>
      <c r="C112" s="306"/>
      <c r="D112" s="306"/>
      <c r="E112" s="304">
        <f>+INDEX('CGN-2015-001'!$G$11:$G$5157,MATCH('ER 2023 01-03'!A112,'CGN-2015-001'!$A$11:$A$5142,0))</f>
        <v>0</v>
      </c>
      <c r="F112" s="300"/>
      <c r="G112" s="307">
        <v>0</v>
      </c>
    </row>
    <row r="113" spans="1:7" x14ac:dyDescent="0.25">
      <c r="A113" s="305">
        <v>5373</v>
      </c>
      <c r="B113" s="305" t="s">
        <v>1186</v>
      </c>
      <c r="C113" s="306"/>
      <c r="D113" s="306"/>
      <c r="E113" s="304">
        <f>+INDEX('CGN-2015-001'!$G$11:$G$5157,MATCH('ER 2023 01-03'!A113,'CGN-2015-001'!$A$11:$A$5142,0))</f>
        <v>0</v>
      </c>
      <c r="F113" s="300"/>
      <c r="G113" s="307">
        <v>0</v>
      </c>
    </row>
    <row r="114" spans="1:7" x14ac:dyDescent="0.25">
      <c r="A114" s="305">
        <v>5374</v>
      </c>
      <c r="B114" s="305" t="s">
        <v>1800</v>
      </c>
      <c r="C114" s="306"/>
      <c r="D114" s="306"/>
      <c r="E114" s="304">
        <f>+INDEX('CGN-2015-001'!$G$11:$G$5157,MATCH('ER 2023 01-03'!A114,'CGN-2015-001'!$A$11:$A$5142,0))</f>
        <v>0</v>
      </c>
      <c r="F114" s="300"/>
      <c r="G114" s="307">
        <v>0</v>
      </c>
    </row>
    <row r="115" spans="1:7" x14ac:dyDescent="0.25">
      <c r="A115" s="305">
        <v>5375</v>
      </c>
      <c r="B115" s="305" t="s">
        <v>1801</v>
      </c>
      <c r="C115" s="306"/>
      <c r="D115" s="306"/>
      <c r="E115" s="308">
        <f>+INDEX('CGN-2015-001'!$G$11:$G$5157,MATCH('ER 2023 01-03'!A115,'CGN-2015-001'!$A$11:$A$5142,0))</f>
        <v>16592566063.5</v>
      </c>
      <c r="F115" s="300"/>
      <c r="G115" s="309">
        <v>11061710709</v>
      </c>
    </row>
    <row r="116" spans="1:7" x14ac:dyDescent="0.25">
      <c r="A116" s="305"/>
      <c r="B116" s="305"/>
      <c r="C116" s="306"/>
      <c r="D116" s="306"/>
      <c r="E116" s="304"/>
      <c r="F116" s="300"/>
      <c r="G116" s="304"/>
    </row>
    <row r="117" spans="1:7" x14ac:dyDescent="0.25">
      <c r="A117" s="301">
        <v>54</v>
      </c>
      <c r="B117" s="301" t="s">
        <v>1554</v>
      </c>
      <c r="C117" s="302"/>
      <c r="D117" s="302"/>
      <c r="E117" s="303">
        <f>SUM(E119:E123)</f>
        <v>26894692</v>
      </c>
      <c r="F117" s="300"/>
      <c r="G117" s="303">
        <f>SUM(G119:G123)</f>
        <v>26894692</v>
      </c>
    </row>
    <row r="118" spans="1:7" x14ac:dyDescent="0.25">
      <c r="A118" s="301"/>
      <c r="B118" s="301"/>
      <c r="C118" s="302"/>
      <c r="D118" s="302"/>
      <c r="E118" s="303"/>
      <c r="F118" s="300"/>
      <c r="G118" s="303"/>
    </row>
    <row r="119" spans="1:7" x14ac:dyDescent="0.25">
      <c r="A119" s="305">
        <v>5408</v>
      </c>
      <c r="B119" s="305" t="s">
        <v>1555</v>
      </c>
      <c r="C119" s="306"/>
      <c r="D119" s="306"/>
      <c r="E119" s="304">
        <f>+INDEX('CGN-2015-001'!$G$11:$G$5157,MATCH('ER 2023 01-03'!A119,'CGN-2015-001'!$A$11:$A$5142,0))</f>
        <v>0</v>
      </c>
      <c r="F119" s="300"/>
      <c r="G119" s="307">
        <v>0</v>
      </c>
    </row>
    <row r="120" spans="1:7" x14ac:dyDescent="0.25">
      <c r="A120" s="305">
        <v>5413</v>
      </c>
      <c r="B120" s="305" t="s">
        <v>1565</v>
      </c>
      <c r="C120" s="306"/>
      <c r="D120" s="306"/>
      <c r="E120" s="304">
        <f>+INDEX('CGN-2015-001'!$G$11:$G$5157,MATCH('ER 2023 01-03'!A120,'CGN-2015-001'!$A$11:$A$5142,0))</f>
        <v>0</v>
      </c>
      <c r="F120" s="300"/>
      <c r="G120" s="307">
        <v>0</v>
      </c>
    </row>
    <row r="121" spans="1:7" x14ac:dyDescent="0.25">
      <c r="A121" s="305">
        <v>5421</v>
      </c>
      <c r="B121" s="305" t="s">
        <v>1577</v>
      </c>
      <c r="C121" s="306"/>
      <c r="D121" s="306"/>
      <c r="E121" s="304">
        <f>+INDEX('CGN-2015-001'!$G$11:$G$5157,MATCH('ER 2023 01-03'!A121,'CGN-2015-001'!$A$11:$A$5142,0))</f>
        <v>0</v>
      </c>
      <c r="F121" s="300"/>
      <c r="G121" s="307">
        <v>0</v>
      </c>
    </row>
    <row r="122" spans="1:7" x14ac:dyDescent="0.25">
      <c r="A122" s="305">
        <v>5423</v>
      </c>
      <c r="B122" s="305" t="s">
        <v>1579</v>
      </c>
      <c r="C122" s="306"/>
      <c r="D122" s="306"/>
      <c r="E122" s="304">
        <f>+INDEX('CGN-2015-001'!$G$11:$G$5157,MATCH('ER 2023 01-03'!A122,'CGN-2015-001'!$A$11:$A$5142,0))</f>
        <v>0</v>
      </c>
      <c r="F122" s="300"/>
      <c r="G122" s="307">
        <v>0</v>
      </c>
    </row>
    <row r="123" spans="1:7" x14ac:dyDescent="0.25">
      <c r="A123" s="305">
        <v>5424</v>
      </c>
      <c r="B123" s="305" t="s">
        <v>1806</v>
      </c>
      <c r="C123" s="306"/>
      <c r="D123" s="306"/>
      <c r="E123" s="308">
        <f>+INDEX('CGN-2015-001'!$G$11:$G$5157,MATCH('ER 2023 01-03'!A123,'CGN-2015-001'!$A$11:$A$5142,0))</f>
        <v>26894692</v>
      </c>
      <c r="F123" s="300"/>
      <c r="G123" s="309">
        <v>26894692</v>
      </c>
    </row>
    <row r="124" spans="1:7" x14ac:dyDescent="0.25">
      <c r="A124" s="305"/>
      <c r="B124" s="305"/>
      <c r="C124" s="306"/>
      <c r="D124" s="306"/>
      <c r="E124" s="304"/>
      <c r="F124" s="300"/>
      <c r="G124" s="304"/>
    </row>
    <row r="125" spans="1:7" x14ac:dyDescent="0.25">
      <c r="A125" s="301">
        <v>55</v>
      </c>
      <c r="B125" s="301" t="s">
        <v>1817</v>
      </c>
      <c r="C125" s="302"/>
      <c r="D125" s="302"/>
      <c r="E125" s="303">
        <f>SUM(E127:E135)</f>
        <v>269525454981.98001</v>
      </c>
      <c r="F125" s="300"/>
      <c r="G125" s="303">
        <f>SUM(G127:G135)</f>
        <v>138525747845.98001</v>
      </c>
    </row>
    <row r="126" spans="1:7" x14ac:dyDescent="0.25">
      <c r="A126" s="301"/>
      <c r="B126" s="301"/>
      <c r="C126" s="302"/>
      <c r="D126" s="302"/>
      <c r="E126" s="303"/>
      <c r="F126" s="300"/>
      <c r="G126" s="303"/>
    </row>
    <row r="127" spans="1:7" x14ac:dyDescent="0.25">
      <c r="A127" s="305">
        <v>5501</v>
      </c>
      <c r="B127" s="305" t="s">
        <v>1818</v>
      </c>
      <c r="C127" s="306"/>
      <c r="D127" s="306"/>
      <c r="E127" s="304">
        <f>+INDEX('CGN-2015-001'!$G$11:$G$5157,MATCH('ER 2023 01-03'!A127,'CGN-2015-001'!$A$11:$A$5142,0))</f>
        <v>0</v>
      </c>
      <c r="F127" s="300"/>
      <c r="G127" s="307">
        <v>0</v>
      </c>
    </row>
    <row r="128" spans="1:7" x14ac:dyDescent="0.25">
      <c r="A128" s="305">
        <v>5502</v>
      </c>
      <c r="B128" s="305" t="s">
        <v>1823</v>
      </c>
      <c r="C128" s="306"/>
      <c r="D128" s="306"/>
      <c r="E128" s="304">
        <f>+INDEX('CGN-2015-001'!$G$11:$G$5157,MATCH('ER 2023 01-03'!A128,'CGN-2015-001'!$A$11:$A$5142,0))</f>
        <v>0</v>
      </c>
      <c r="F128" s="300"/>
      <c r="G128" s="307">
        <v>0</v>
      </c>
    </row>
    <row r="129" spans="1:7" x14ac:dyDescent="0.25">
      <c r="A129" s="305">
        <v>5503</v>
      </c>
      <c r="B129" s="305" t="s">
        <v>1826</v>
      </c>
      <c r="C129" s="306"/>
      <c r="D129" s="306"/>
      <c r="E129" s="304">
        <f>+INDEX('CGN-2015-001'!$G$11:$G$5157,MATCH('ER 2023 01-03'!A129,'CGN-2015-001'!$A$11:$A$5142,0))</f>
        <v>0</v>
      </c>
      <c r="F129" s="300"/>
      <c r="G129" s="307">
        <v>0</v>
      </c>
    </row>
    <row r="130" spans="1:7" x14ac:dyDescent="0.25">
      <c r="A130" s="305">
        <v>5504</v>
      </c>
      <c r="B130" s="305" t="s">
        <v>1827</v>
      </c>
      <c r="C130" s="306"/>
      <c r="D130" s="306"/>
      <c r="E130" s="304">
        <f>+INDEX('CGN-2015-001'!$G$11:$G$5157,MATCH('ER 2023 01-03'!A130,'CGN-2015-001'!$A$11:$A$5142,0))</f>
        <v>0</v>
      </c>
      <c r="F130" s="300"/>
      <c r="G130" s="307">
        <v>0</v>
      </c>
    </row>
    <row r="131" spans="1:7" x14ac:dyDescent="0.25">
      <c r="A131" s="305">
        <v>5505</v>
      </c>
      <c r="B131" s="305" t="s">
        <v>1828</v>
      </c>
      <c r="C131" s="306"/>
      <c r="D131" s="306"/>
      <c r="E131" s="304">
        <f>+INDEX('CGN-2015-001'!$G$11:$G$5157,MATCH('ER 2023 01-03'!A131,'CGN-2015-001'!$A$11:$A$5142,0))</f>
        <v>269012986949.98001</v>
      </c>
      <c r="F131" s="300"/>
      <c r="G131" s="307">
        <v>138028245813.98001</v>
      </c>
    </row>
    <row r="132" spans="1:7" x14ac:dyDescent="0.25">
      <c r="A132" s="305">
        <v>5506</v>
      </c>
      <c r="B132" s="305" t="s">
        <v>1829</v>
      </c>
      <c r="C132" s="306"/>
      <c r="D132" s="306"/>
      <c r="E132" s="304">
        <f>+INDEX('CGN-2015-001'!$G$11:$G$5157,MATCH('ER 2023 01-03'!A132,'CGN-2015-001'!$A$11:$A$5142,0))</f>
        <v>512468032</v>
      </c>
      <c r="F132" s="300"/>
      <c r="G132" s="307">
        <v>497502032</v>
      </c>
    </row>
    <row r="133" spans="1:7" x14ac:dyDescent="0.25">
      <c r="A133" s="305">
        <v>5507</v>
      </c>
      <c r="B133" s="305" t="s">
        <v>1830</v>
      </c>
      <c r="C133" s="306"/>
      <c r="D133" s="306"/>
      <c r="E133" s="304">
        <f>+INDEX('CGN-2015-001'!$G$11:$G$5157,MATCH('ER 2023 01-03'!A133,'CGN-2015-001'!$A$11:$A$5142,0))</f>
        <v>0</v>
      </c>
      <c r="F133" s="300"/>
      <c r="G133" s="307">
        <v>0</v>
      </c>
    </row>
    <row r="134" spans="1:7" x14ac:dyDescent="0.25">
      <c r="A134" s="305">
        <v>5508</v>
      </c>
      <c r="B134" s="305" t="s">
        <v>1831</v>
      </c>
      <c r="C134" s="306"/>
      <c r="D134" s="306"/>
      <c r="E134" s="304">
        <f>+INDEX('CGN-2015-001'!$G$11:$G$5157,MATCH('ER 2023 01-03'!A134,'CGN-2015-001'!$A$11:$A$5142,0))</f>
        <v>0</v>
      </c>
      <c r="F134" s="300"/>
      <c r="G134" s="307">
        <v>0</v>
      </c>
    </row>
    <row r="135" spans="1:7" x14ac:dyDescent="0.25">
      <c r="A135" s="305">
        <v>5550</v>
      </c>
      <c r="B135" s="305" t="s">
        <v>987</v>
      </c>
      <c r="C135" s="306"/>
      <c r="D135" s="306"/>
      <c r="E135" s="308">
        <f>+INDEX('CGN-2015-001'!$G$11:$G$5157,MATCH('ER 2023 01-03'!A135,'CGN-2015-001'!$A$11:$A$5142,0))</f>
        <v>0</v>
      </c>
      <c r="F135" s="300"/>
      <c r="G135" s="309">
        <v>0</v>
      </c>
    </row>
    <row r="136" spans="1:7" x14ac:dyDescent="0.25">
      <c r="A136" s="305"/>
      <c r="B136" s="318"/>
      <c r="C136" s="306"/>
      <c r="D136" s="306"/>
      <c r="E136" s="304"/>
      <c r="F136" s="300"/>
      <c r="G136" s="304"/>
    </row>
    <row r="137" spans="1:7" x14ac:dyDescent="0.25">
      <c r="A137" s="301">
        <v>57</v>
      </c>
      <c r="B137" s="301" t="s">
        <v>1594</v>
      </c>
      <c r="C137" s="302"/>
      <c r="D137" s="302"/>
      <c r="E137" s="303">
        <f>SUM(E139:E141)</f>
        <v>0</v>
      </c>
      <c r="F137" s="300"/>
      <c r="G137" s="303">
        <f>SUM(G139:G141)</f>
        <v>0</v>
      </c>
    </row>
    <row r="138" spans="1:7" x14ac:dyDescent="0.25">
      <c r="A138" s="301"/>
      <c r="B138" s="301"/>
      <c r="C138" s="302"/>
      <c r="D138" s="302"/>
      <c r="E138" s="303"/>
      <c r="F138" s="300"/>
      <c r="G138" s="303"/>
    </row>
    <row r="139" spans="1:7" x14ac:dyDescent="0.25">
      <c r="A139" s="305">
        <v>5705</v>
      </c>
      <c r="B139" s="305" t="s">
        <v>1854</v>
      </c>
      <c r="C139" s="306"/>
      <c r="D139" s="306"/>
      <c r="E139" s="304">
        <f>+INDEX('CGN-2015-001'!$G$11:$G$5157,MATCH('ER 2023 01-03'!A139,'CGN-2015-001'!$A$11:$A$5142,0))</f>
        <v>0</v>
      </c>
      <c r="F139" s="300"/>
      <c r="G139" s="307">
        <v>0</v>
      </c>
    </row>
    <row r="140" spans="1:7" x14ac:dyDescent="0.25">
      <c r="A140" s="305">
        <v>5720</v>
      </c>
      <c r="B140" s="305" t="s">
        <v>1599</v>
      </c>
      <c r="C140" s="306"/>
      <c r="D140" s="306"/>
      <c r="E140" s="304">
        <f>+INDEX('CGN-2015-001'!$G$11:$G$5157,MATCH('ER 2023 01-03'!A140,'CGN-2015-001'!$A$11:$A$5142,0))</f>
        <v>0</v>
      </c>
      <c r="F140" s="300"/>
      <c r="G140" s="307">
        <v>0</v>
      </c>
    </row>
    <row r="141" spans="1:7" x14ac:dyDescent="0.25">
      <c r="A141" s="305">
        <v>5722</v>
      </c>
      <c r="B141" s="305" t="s">
        <v>1602</v>
      </c>
      <c r="C141" s="306"/>
      <c r="D141" s="306"/>
      <c r="E141" s="308">
        <f>+INDEX('CGN-2015-001'!$G$11:$G$5157,MATCH('ER 2023 01-03'!A141,'CGN-2015-001'!$A$11:$A$5142,0))</f>
        <v>0</v>
      </c>
      <c r="F141" s="300"/>
      <c r="G141" s="309">
        <v>0</v>
      </c>
    </row>
    <row r="142" spans="1:7" x14ac:dyDescent="0.25">
      <c r="A142" s="305"/>
      <c r="B142" s="305"/>
      <c r="C142" s="306"/>
      <c r="D142" s="306"/>
      <c r="E142" s="304"/>
      <c r="F142" s="300"/>
      <c r="G142" s="304"/>
    </row>
    <row r="143" spans="1:7" x14ac:dyDescent="0.25">
      <c r="A143" s="301">
        <v>58</v>
      </c>
      <c r="B143" s="301" t="s">
        <v>1855</v>
      </c>
      <c r="C143" s="302"/>
      <c r="D143" s="302"/>
      <c r="E143" s="303">
        <f>SUM(E145:E158)</f>
        <v>226815</v>
      </c>
      <c r="F143" s="300"/>
      <c r="G143" s="303">
        <f>SUM(G145:G158)</f>
        <v>194231</v>
      </c>
    </row>
    <row r="144" spans="1:7" x14ac:dyDescent="0.25">
      <c r="A144" s="301"/>
      <c r="B144" s="301"/>
      <c r="C144" s="302"/>
      <c r="D144" s="302"/>
      <c r="E144" s="303"/>
      <c r="F144" s="300"/>
      <c r="G144" s="303"/>
    </row>
    <row r="145" spans="1:7" x14ac:dyDescent="0.25">
      <c r="A145" s="305">
        <v>5802</v>
      </c>
      <c r="B145" s="305" t="s">
        <v>1856</v>
      </c>
      <c r="C145" s="306"/>
      <c r="D145" s="306"/>
      <c r="E145" s="304">
        <f>+INDEX('CGN-2015-001'!$G$11:$G$5157,MATCH('ER 2023 01-03'!A145,'CGN-2015-001'!$A$11:$A$5142,0))</f>
        <v>226814</v>
      </c>
      <c r="F145" s="300"/>
      <c r="G145" s="307">
        <v>194231</v>
      </c>
    </row>
    <row r="146" spans="1:7" x14ac:dyDescent="0.25">
      <c r="A146" s="305">
        <v>5803</v>
      </c>
      <c r="B146" s="305" t="s">
        <v>1644</v>
      </c>
      <c r="C146" s="306"/>
      <c r="D146" s="306"/>
      <c r="E146" s="304">
        <f>+INDEX('CGN-2015-001'!$G$11:$G$5157,MATCH('ER 2023 01-03'!A146,'CGN-2015-001'!$A$11:$A$5142,0))</f>
        <v>0</v>
      </c>
      <c r="F146" s="300"/>
      <c r="G146" s="307">
        <v>0</v>
      </c>
    </row>
    <row r="147" spans="1:7" x14ac:dyDescent="0.25">
      <c r="A147" s="305">
        <v>5804</v>
      </c>
      <c r="B147" s="305" t="s">
        <v>1611</v>
      </c>
      <c r="C147" s="306"/>
      <c r="D147" s="306"/>
      <c r="E147" s="304">
        <f>+INDEX('CGN-2015-001'!$G$11:$G$5157,MATCH('ER 2023 01-03'!A147,'CGN-2015-001'!$A$11:$A$5142,0))</f>
        <v>1</v>
      </c>
      <c r="F147" s="300"/>
      <c r="G147" s="307">
        <v>0</v>
      </c>
    </row>
    <row r="148" spans="1:7" x14ac:dyDescent="0.25">
      <c r="A148" s="305">
        <v>5811</v>
      </c>
      <c r="B148" s="305" t="s">
        <v>1899</v>
      </c>
      <c r="C148" s="306"/>
      <c r="D148" s="306"/>
      <c r="E148" s="304">
        <f>+INDEX('CGN-2015-001'!$G$11:$G$5157,MATCH('ER 2023 01-03'!A148,'CGN-2015-001'!$A$11:$A$5142,0))</f>
        <v>0</v>
      </c>
      <c r="F148" s="300"/>
      <c r="G148" s="307">
        <v>0</v>
      </c>
    </row>
    <row r="149" spans="1:7" x14ac:dyDescent="0.25">
      <c r="A149" s="305">
        <v>5812</v>
      </c>
      <c r="B149" s="305" t="s">
        <v>1900</v>
      </c>
      <c r="C149" s="306"/>
      <c r="D149" s="306"/>
      <c r="E149" s="304">
        <f>+INDEX('CGN-2015-001'!$G$11:$G$5157,MATCH('ER 2023 01-03'!A149,'CGN-2015-001'!$A$11:$A$5142,0))</f>
        <v>0</v>
      </c>
      <c r="F149" s="300"/>
      <c r="G149" s="307">
        <v>0</v>
      </c>
    </row>
    <row r="150" spans="1:7" x14ac:dyDescent="0.25">
      <c r="A150" s="305">
        <v>5813</v>
      </c>
      <c r="B150" s="305" t="s">
        <v>1901</v>
      </c>
      <c r="C150" s="306"/>
      <c r="D150" s="306"/>
      <c r="E150" s="304">
        <f>+INDEX('CGN-2015-001'!$G$11:$G$5157,MATCH('ER 2023 01-03'!A150,'CGN-2015-001'!$A$11:$A$5142,0))</f>
        <v>0</v>
      </c>
      <c r="F150" s="300"/>
      <c r="G150" s="307">
        <v>0</v>
      </c>
    </row>
    <row r="151" spans="1:7" x14ac:dyDescent="0.25">
      <c r="A151" s="305">
        <v>5816</v>
      </c>
      <c r="B151" s="305" t="s">
        <v>1902</v>
      </c>
      <c r="C151" s="306"/>
      <c r="D151" s="306"/>
      <c r="E151" s="304">
        <f>+INDEX('CGN-2015-001'!$G$11:$G$5157,MATCH('ER 2023 01-03'!A151,'CGN-2015-001'!$A$11:$A$5142,0))</f>
        <v>0</v>
      </c>
      <c r="F151" s="300"/>
      <c r="G151" s="307">
        <v>0</v>
      </c>
    </row>
    <row r="152" spans="1:7" x14ac:dyDescent="0.25">
      <c r="A152" s="305">
        <v>5820</v>
      </c>
      <c r="B152" s="305" t="s">
        <v>1903</v>
      </c>
      <c r="C152" s="306"/>
      <c r="D152" s="306"/>
      <c r="E152" s="304">
        <f>+INDEX('CGN-2015-001'!$G$11:$G$5157,MATCH('ER 2023 01-03'!A152,'CGN-2015-001'!$A$11:$A$5142,0))</f>
        <v>0</v>
      </c>
      <c r="F152" s="300"/>
      <c r="G152" s="307">
        <v>0</v>
      </c>
    </row>
    <row r="153" spans="1:7" x14ac:dyDescent="0.25">
      <c r="A153" s="305">
        <v>5821</v>
      </c>
      <c r="B153" s="305" t="s">
        <v>1904</v>
      </c>
      <c r="C153" s="306"/>
      <c r="D153" s="306"/>
      <c r="E153" s="304">
        <f>+INDEX('CGN-2015-001'!$G$11:$G$5157,MATCH('ER 2023 01-03'!A153,'CGN-2015-001'!$A$11:$A$5142,0))</f>
        <v>0</v>
      </c>
      <c r="F153" s="300"/>
      <c r="G153" s="307">
        <v>0</v>
      </c>
    </row>
    <row r="154" spans="1:7" x14ac:dyDescent="0.25">
      <c r="A154" s="305">
        <v>5822</v>
      </c>
      <c r="B154" s="305" t="s">
        <v>1686</v>
      </c>
      <c r="C154" s="306"/>
      <c r="D154" s="306"/>
      <c r="E154" s="304">
        <f>+INDEX('CGN-2015-001'!$G$11:$G$5157,MATCH('ER 2023 01-03'!A154,'CGN-2015-001'!$A$11:$A$5142,0))</f>
        <v>0</v>
      </c>
      <c r="F154" s="300"/>
      <c r="G154" s="307">
        <v>0</v>
      </c>
    </row>
    <row r="155" spans="1:7" x14ac:dyDescent="0.25">
      <c r="A155" s="305">
        <v>5893</v>
      </c>
      <c r="B155" s="305" t="s">
        <v>1923</v>
      </c>
      <c r="C155" s="306"/>
      <c r="D155" s="306"/>
      <c r="E155" s="304">
        <f>+INDEX('CGN-2015-001'!$G$11:$G$5157,MATCH('ER 2023 01-03'!A155,'CGN-2015-001'!$A$11:$A$5142,0))</f>
        <v>0</v>
      </c>
      <c r="F155" s="300"/>
      <c r="G155" s="307">
        <v>0</v>
      </c>
    </row>
    <row r="156" spans="1:7" x14ac:dyDescent="0.25">
      <c r="A156" s="305">
        <v>5894</v>
      </c>
      <c r="B156" s="305" t="s">
        <v>1928</v>
      </c>
      <c r="C156" s="306"/>
      <c r="D156" s="306"/>
      <c r="E156" s="304">
        <f>+INDEX('CGN-2015-001'!$G$11:$G$5157,MATCH('ER 2023 01-03'!A156,'CGN-2015-001'!$A$11:$A$5142,0))</f>
        <v>0</v>
      </c>
      <c r="F156" s="300"/>
      <c r="G156" s="307">
        <v>0</v>
      </c>
    </row>
    <row r="157" spans="1:7" x14ac:dyDescent="0.25">
      <c r="A157" s="305">
        <v>5895</v>
      </c>
      <c r="B157" s="305" t="s">
        <v>1929</v>
      </c>
      <c r="C157" s="306"/>
      <c r="D157" s="306"/>
      <c r="E157" s="304">
        <f>+INDEX('CGN-2015-001'!$G$11:$G$5157,MATCH('ER 2023 01-03'!A157,'CGN-2015-001'!$A$11:$A$5142,0))</f>
        <v>0</v>
      </c>
      <c r="F157" s="300"/>
      <c r="G157" s="307">
        <v>0</v>
      </c>
    </row>
    <row r="158" spans="1:7" x14ac:dyDescent="0.25">
      <c r="A158" s="305">
        <v>5897</v>
      </c>
      <c r="B158" s="305" t="s">
        <v>1930</v>
      </c>
      <c r="C158" s="306"/>
      <c r="D158" s="306"/>
      <c r="E158" s="308">
        <f>+INDEX('CGN-2015-001'!$G$11:$G$5157,MATCH('ER 2023 01-03'!A158,'CGN-2015-001'!$A$11:$A$5142,0))</f>
        <v>0</v>
      </c>
      <c r="F158" s="300"/>
      <c r="G158" s="309">
        <v>0</v>
      </c>
    </row>
    <row r="159" spans="1:7" x14ac:dyDescent="0.25">
      <c r="A159" s="305"/>
      <c r="B159" s="305"/>
      <c r="C159" s="306"/>
      <c r="D159" s="306"/>
      <c r="E159" s="304"/>
      <c r="F159" s="300"/>
      <c r="G159" s="304"/>
    </row>
    <row r="160" spans="1:7" x14ac:dyDescent="0.25">
      <c r="A160" s="310"/>
      <c r="B160" s="297" t="s">
        <v>2470</v>
      </c>
      <c r="C160" s="298"/>
      <c r="D160" s="298"/>
      <c r="E160" s="299">
        <f>+E14-E81</f>
        <v>-49148711111.919983</v>
      </c>
      <c r="F160" s="300"/>
      <c r="G160" s="299">
        <f>+G14-G81</f>
        <v>-26880834456.809998</v>
      </c>
    </row>
    <row r="161" spans="1:7" x14ac:dyDescent="0.25">
      <c r="A161" s="319"/>
      <c r="B161" s="310"/>
      <c r="C161" s="311"/>
      <c r="D161" s="311"/>
      <c r="E161" s="313"/>
      <c r="F161" s="300"/>
      <c r="G161" s="313"/>
    </row>
    <row r="162" spans="1:7" x14ac:dyDescent="0.25">
      <c r="A162" s="297"/>
      <c r="B162" s="297" t="s">
        <v>2471</v>
      </c>
      <c r="C162" s="298"/>
      <c r="D162" s="298"/>
      <c r="E162" s="299">
        <f>+E164</f>
        <v>99225705586.37001</v>
      </c>
      <c r="F162" s="300"/>
      <c r="G162" s="299">
        <f>+G164</f>
        <v>70296951483.350006</v>
      </c>
    </row>
    <row r="163" spans="1:7" x14ac:dyDescent="0.25">
      <c r="A163" s="319"/>
      <c r="B163" s="310"/>
      <c r="C163" s="311"/>
      <c r="D163" s="311"/>
      <c r="E163" s="313"/>
      <c r="F163" s="300"/>
      <c r="G163" s="313"/>
    </row>
    <row r="164" spans="1:7" x14ac:dyDescent="0.25">
      <c r="A164" s="305">
        <v>4808</v>
      </c>
      <c r="B164" s="305" t="s">
        <v>1657</v>
      </c>
      <c r="C164" s="306"/>
      <c r="D164" s="306"/>
      <c r="E164" s="308">
        <f>+INDEX('CGN-2015-001'!$G$11:$G$5157,MATCH('ER 2023 01-03'!A164,'CGN-2015-001'!$A$11:$A$5142,0))</f>
        <v>99225705586.37001</v>
      </c>
      <c r="F164" s="300"/>
      <c r="G164" s="309">
        <v>70296951483.350006</v>
      </c>
    </row>
    <row r="165" spans="1:7" x14ac:dyDescent="0.25">
      <c r="A165" s="305"/>
      <c r="B165" s="305"/>
      <c r="C165" s="306"/>
      <c r="D165" s="306"/>
      <c r="E165" s="304"/>
      <c r="F165" s="300"/>
      <c r="G165" s="304"/>
    </row>
    <row r="166" spans="1:7" x14ac:dyDescent="0.25">
      <c r="A166" s="305"/>
      <c r="B166" s="297" t="s">
        <v>2472</v>
      </c>
      <c r="C166" s="298"/>
      <c r="D166" s="298"/>
      <c r="E166" s="299">
        <f>+E168</f>
        <v>992427869.03999996</v>
      </c>
      <c r="F166" s="300"/>
      <c r="G166" s="299">
        <f>+G168</f>
        <v>701584603.01999998</v>
      </c>
    </row>
    <row r="167" spans="1:7" x14ac:dyDescent="0.25">
      <c r="A167" s="305"/>
      <c r="B167" s="305"/>
      <c r="C167" s="306"/>
      <c r="D167" s="306"/>
      <c r="E167" s="304"/>
      <c r="F167" s="300"/>
      <c r="G167" s="304"/>
    </row>
    <row r="168" spans="1:7" x14ac:dyDescent="0.25">
      <c r="A168" s="305">
        <v>5890</v>
      </c>
      <c r="B168" s="305" t="s">
        <v>1905</v>
      </c>
      <c r="C168" s="306"/>
      <c r="D168" s="306"/>
      <c r="E168" s="308">
        <f>+INDEX('CGN-2015-001'!$G$11:$G$5157,MATCH('ER 2023 01-03'!A168,'CGN-2015-001'!$A$11:$A$5142,0))</f>
        <v>992427869.03999996</v>
      </c>
      <c r="F168" s="300"/>
      <c r="G168" s="309">
        <v>701584603.01999998</v>
      </c>
    </row>
    <row r="169" spans="1:7" x14ac:dyDescent="0.25">
      <c r="A169" s="319"/>
      <c r="B169" s="319"/>
      <c r="C169" s="315"/>
      <c r="D169" s="315"/>
      <c r="E169" s="312"/>
      <c r="F169" s="300"/>
      <c r="G169" s="312"/>
    </row>
    <row r="170" spans="1:7" x14ac:dyDescent="0.25">
      <c r="A170" s="319"/>
      <c r="B170" s="297" t="s">
        <v>2473</v>
      </c>
      <c r="C170" s="298"/>
      <c r="D170" s="298"/>
      <c r="E170" s="320">
        <f>+E162-E166</f>
        <v>98233277717.330017</v>
      </c>
      <c r="F170" s="300"/>
      <c r="G170" s="320">
        <f>+G162-G166</f>
        <v>69595366880.330002</v>
      </c>
    </row>
    <row r="171" spans="1:7" x14ac:dyDescent="0.25">
      <c r="A171" s="319"/>
      <c r="B171" s="319" t="s">
        <v>2474</v>
      </c>
      <c r="C171" s="315"/>
      <c r="D171" s="315"/>
      <c r="E171" s="312"/>
      <c r="F171" s="300"/>
      <c r="G171" s="312"/>
    </row>
    <row r="172" spans="1:7" ht="17.25" thickBot="1" x14ac:dyDescent="0.3">
      <c r="A172" s="319"/>
      <c r="B172" s="321" t="s">
        <v>2475</v>
      </c>
      <c r="C172" s="298"/>
      <c r="D172" s="298"/>
      <c r="E172" s="322">
        <f>+E160+E170</f>
        <v>49084566605.410034</v>
      </c>
      <c r="F172" s="300"/>
      <c r="G172" s="322">
        <f>+G160+G170</f>
        <v>42714532423.520004</v>
      </c>
    </row>
    <row r="173" spans="1:7" ht="15.75" thickTop="1" x14ac:dyDescent="0.25">
      <c r="A173" s="323"/>
      <c r="B173" s="323"/>
      <c r="C173" s="306"/>
      <c r="D173" s="306"/>
      <c r="E173" s="324"/>
      <c r="F173" s="300"/>
      <c r="G173" s="324"/>
    </row>
    <row r="174" spans="1:7" x14ac:dyDescent="0.25">
      <c r="A174" s="323"/>
      <c r="B174" s="323"/>
      <c r="C174" s="306"/>
      <c r="D174" s="306"/>
      <c r="E174" s="324"/>
      <c r="F174" s="300"/>
      <c r="G174" s="324"/>
    </row>
    <row r="175" spans="1:7" x14ac:dyDescent="0.25">
      <c r="A175" s="323"/>
      <c r="B175" s="323"/>
      <c r="C175" s="306"/>
      <c r="D175" s="306"/>
      <c r="E175" s="324"/>
      <c r="F175" s="300"/>
      <c r="G175" s="324"/>
    </row>
    <row r="176" spans="1:7" x14ac:dyDescent="0.25">
      <c r="A176" s="325"/>
      <c r="B176" s="326"/>
      <c r="C176" s="327"/>
      <c r="D176" s="327"/>
      <c r="E176" s="300"/>
      <c r="F176" s="300"/>
      <c r="G176" s="300"/>
    </row>
    <row r="177" spans="1:7" x14ac:dyDescent="0.25">
      <c r="A177" s="328"/>
      <c r="B177" s="328"/>
      <c r="C177" s="329"/>
      <c r="D177" s="329"/>
      <c r="E177" s="330"/>
      <c r="F177" s="330"/>
      <c r="G177" s="330"/>
    </row>
    <row r="178" spans="1:7" x14ac:dyDescent="0.25">
      <c r="A178" s="328"/>
      <c r="B178" s="328"/>
      <c r="C178" s="329"/>
      <c r="D178" s="329"/>
      <c r="E178" s="330"/>
      <c r="F178" s="330"/>
      <c r="G178" s="330"/>
    </row>
    <row r="179" spans="1:7" ht="15.75" x14ac:dyDescent="0.25">
      <c r="A179" s="610" t="s">
        <v>2273</v>
      </c>
      <c r="B179" s="611"/>
      <c r="C179" s="612" t="s">
        <v>2274</v>
      </c>
      <c r="D179" s="612"/>
      <c r="E179" s="604"/>
      <c r="F179" s="604"/>
      <c r="G179" s="604"/>
    </row>
    <row r="180" spans="1:7" ht="15.75" x14ac:dyDescent="0.25">
      <c r="A180" s="601" t="s">
        <v>2275</v>
      </c>
      <c r="B180" s="602"/>
      <c r="C180" s="613" t="s">
        <v>2276</v>
      </c>
      <c r="D180" s="613"/>
      <c r="E180" s="606"/>
      <c r="F180" s="606"/>
      <c r="G180" s="606"/>
    </row>
    <row r="181" spans="1:7" ht="15.75" x14ac:dyDescent="0.25">
      <c r="A181" s="601" t="s">
        <v>2465</v>
      </c>
      <c r="B181" s="602"/>
      <c r="C181" s="331"/>
      <c r="D181" s="331"/>
      <c r="E181" s="332"/>
      <c r="F181" s="332"/>
      <c r="G181" s="332"/>
    </row>
    <row r="182" spans="1:7" ht="15.75" x14ac:dyDescent="0.25">
      <c r="A182" s="333"/>
      <c r="B182" s="333"/>
      <c r="C182" s="331"/>
      <c r="D182" s="331"/>
      <c r="E182" s="332"/>
      <c r="F182" s="332"/>
      <c r="G182" s="332"/>
    </row>
    <row r="183" spans="1:7" ht="15.75" x14ac:dyDescent="0.25">
      <c r="A183" s="333"/>
      <c r="B183" s="333"/>
      <c r="C183" s="331"/>
      <c r="D183" s="331"/>
      <c r="E183" s="332"/>
      <c r="F183" s="332"/>
      <c r="G183" s="332"/>
    </row>
    <row r="184" spans="1:7" ht="15.75" x14ac:dyDescent="0.25">
      <c r="A184" s="334"/>
      <c r="B184" s="334"/>
      <c r="C184" s="331"/>
      <c r="D184" s="331"/>
      <c r="E184" s="335"/>
      <c r="F184" s="332"/>
      <c r="G184" s="335"/>
    </row>
    <row r="185" spans="1:7" ht="15.75" x14ac:dyDescent="0.25">
      <c r="A185" s="336"/>
      <c r="B185" s="336"/>
      <c r="C185" s="337"/>
      <c r="D185" s="337"/>
      <c r="E185" s="338"/>
      <c r="F185" s="338"/>
      <c r="G185" s="338"/>
    </row>
    <row r="186" spans="1:7" ht="15.75" x14ac:dyDescent="0.25">
      <c r="A186" s="603" t="s">
        <v>2277</v>
      </c>
      <c r="B186" s="604"/>
      <c r="C186" s="604"/>
      <c r="D186" s="604"/>
      <c r="E186" s="604"/>
      <c r="F186" s="604"/>
      <c r="G186" s="604"/>
    </row>
    <row r="187" spans="1:7" x14ac:dyDescent="0.25">
      <c r="A187" s="605" t="s">
        <v>2278</v>
      </c>
      <c r="B187" s="606"/>
      <c r="C187" s="606"/>
      <c r="D187" s="606"/>
      <c r="E187" s="606"/>
      <c r="F187" s="606"/>
      <c r="G187" s="606"/>
    </row>
    <row r="188" spans="1:7" x14ac:dyDescent="0.25">
      <c r="A188" s="605" t="s">
        <v>2279</v>
      </c>
      <c r="B188" s="606"/>
      <c r="C188" s="606"/>
      <c r="D188" s="606"/>
      <c r="E188" s="606"/>
      <c r="F188" s="606"/>
      <c r="G188" s="606"/>
    </row>
  </sheetData>
  <mergeCells count="16">
    <mergeCell ref="A6:G6"/>
    <mergeCell ref="A1:G1"/>
    <mergeCell ref="A2:G2"/>
    <mergeCell ref="A3:G3"/>
    <mergeCell ref="A4:G4"/>
    <mergeCell ref="A5:G5"/>
    <mergeCell ref="A181:B181"/>
    <mergeCell ref="A186:G186"/>
    <mergeCell ref="A187:G187"/>
    <mergeCell ref="A188:G188"/>
    <mergeCell ref="A7:G7"/>
    <mergeCell ref="A8:G8"/>
    <mergeCell ref="A179:B179"/>
    <mergeCell ref="C179:G179"/>
    <mergeCell ref="A180:B180"/>
    <mergeCell ref="C180:G180"/>
  </mergeCells>
  <printOptions horizontalCentered="1"/>
  <pageMargins left="0.59055118110236227" right="0.39370078740157483" top="0.98425196850393704" bottom="0.39370078740157483" header="0.19685039370078741" footer="0.19685039370078741"/>
  <pageSetup scale="54" fitToHeight="0" orientation="portrait" r:id="rId1"/>
  <headerFooter alignWithMargins="0">
    <oddFooter>&amp;RPagina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4148C-6488-4155-9823-BB0D37E9A1CC}">
  <sheetPr>
    <tabColor rgb="FF9933FF"/>
    <pageSetUpPr fitToPage="1"/>
  </sheetPr>
  <dimension ref="A1:M302"/>
  <sheetViews>
    <sheetView view="pageBreakPreview" topLeftCell="A7" zoomScale="50" zoomScaleNormal="50" zoomScaleSheetLayoutView="50" workbookViewId="0">
      <selection activeCell="A8" sqref="A8:M8"/>
    </sheetView>
  </sheetViews>
  <sheetFormatPr baseColWidth="10" defaultRowHeight="15" x14ac:dyDescent="0.25"/>
  <cols>
    <col min="1" max="1" width="8.7109375" customWidth="1"/>
    <col min="2" max="2" width="111.85546875" customWidth="1"/>
    <col min="4" max="4" width="42.7109375" style="96" customWidth="1"/>
    <col min="5" max="5" width="2.28515625" customWidth="1"/>
    <col min="6" max="6" width="42.7109375" style="96" customWidth="1"/>
    <col min="7" max="7" width="11.5703125" customWidth="1"/>
    <col min="8" max="8" width="8.7109375" customWidth="1"/>
    <col min="9" max="9" width="111.85546875" customWidth="1"/>
    <col min="11" max="11" width="42.7109375" style="96" customWidth="1"/>
    <col min="12" max="12" width="2.28515625" customWidth="1"/>
    <col min="13" max="13" width="42.7109375" style="96" customWidth="1"/>
  </cols>
  <sheetData>
    <row r="1" spans="1:13" ht="23.25" x14ac:dyDescent="0.35">
      <c r="A1" s="617"/>
      <c r="B1" s="618"/>
      <c r="C1" s="618"/>
      <c r="D1" s="618"/>
      <c r="E1" s="618"/>
      <c r="F1" s="618"/>
      <c r="G1" s="618"/>
      <c r="H1" s="618"/>
      <c r="I1" s="618"/>
      <c r="J1" s="618"/>
      <c r="K1" s="618"/>
      <c r="L1" s="618"/>
      <c r="M1" s="619"/>
    </row>
    <row r="2" spans="1:13" ht="27.75" x14ac:dyDescent="0.4">
      <c r="A2" s="614" t="s">
        <v>2476</v>
      </c>
      <c r="B2" s="615"/>
      <c r="C2" s="615"/>
      <c r="D2" s="615"/>
      <c r="E2" s="615"/>
      <c r="F2" s="615"/>
      <c r="G2" s="615"/>
      <c r="H2" s="615"/>
      <c r="I2" s="615"/>
      <c r="J2" s="615"/>
      <c r="K2" s="615"/>
      <c r="L2" s="615"/>
      <c r="M2" s="616"/>
    </row>
    <row r="3" spans="1:13" ht="27.75" x14ac:dyDescent="0.4">
      <c r="A3" s="614" t="s">
        <v>6</v>
      </c>
      <c r="B3" s="615"/>
      <c r="C3" s="615"/>
      <c r="D3" s="615"/>
      <c r="E3" s="615"/>
      <c r="F3" s="615"/>
      <c r="G3" s="615"/>
      <c r="H3" s="615"/>
      <c r="I3" s="615"/>
      <c r="J3" s="615"/>
      <c r="K3" s="615"/>
      <c r="L3" s="615"/>
      <c r="M3" s="616"/>
    </row>
    <row r="4" spans="1:13" ht="27.75" x14ac:dyDescent="0.4">
      <c r="A4" s="614" t="s">
        <v>2477</v>
      </c>
      <c r="B4" s="615"/>
      <c r="C4" s="615"/>
      <c r="D4" s="615"/>
      <c r="E4" s="615"/>
      <c r="F4" s="615"/>
      <c r="G4" s="615"/>
      <c r="H4" s="615"/>
      <c r="I4" s="615"/>
      <c r="J4" s="615"/>
      <c r="K4" s="615"/>
      <c r="L4" s="615"/>
      <c r="M4" s="616"/>
    </row>
    <row r="5" spans="1:13" ht="27.75" x14ac:dyDescent="0.4">
      <c r="A5" s="614" t="s">
        <v>2582</v>
      </c>
      <c r="B5" s="615"/>
      <c r="C5" s="615"/>
      <c r="D5" s="615"/>
      <c r="E5" s="615"/>
      <c r="F5" s="615"/>
      <c r="G5" s="615"/>
      <c r="H5" s="615"/>
      <c r="I5" s="615"/>
      <c r="J5" s="615"/>
      <c r="K5" s="615"/>
      <c r="L5" s="615"/>
      <c r="M5" s="616"/>
    </row>
    <row r="6" spans="1:13" ht="27.75" x14ac:dyDescent="0.4">
      <c r="A6" s="614" t="s">
        <v>2452</v>
      </c>
      <c r="B6" s="615"/>
      <c r="C6" s="615"/>
      <c r="D6" s="615"/>
      <c r="E6" s="615"/>
      <c r="F6" s="615"/>
      <c r="G6" s="615"/>
      <c r="H6" s="615"/>
      <c r="I6" s="615"/>
      <c r="J6" s="615"/>
      <c r="K6" s="615"/>
      <c r="L6" s="615"/>
      <c r="M6" s="616"/>
    </row>
    <row r="7" spans="1:13" ht="27.75" x14ac:dyDescent="0.4">
      <c r="A7" s="614"/>
      <c r="B7" s="615"/>
      <c r="C7" s="615"/>
      <c r="D7" s="615"/>
      <c r="E7" s="615"/>
      <c r="F7" s="615"/>
      <c r="G7" s="615"/>
      <c r="H7" s="615"/>
      <c r="I7" s="615"/>
      <c r="J7" s="615"/>
      <c r="K7" s="615"/>
      <c r="L7" s="615"/>
      <c r="M7" s="616"/>
    </row>
    <row r="8" spans="1:13" ht="24" thickBot="1" x14ac:dyDescent="0.4">
      <c r="A8" s="623"/>
      <c r="B8" s="624"/>
      <c r="C8" s="624"/>
      <c r="D8" s="624"/>
      <c r="E8" s="624"/>
      <c r="F8" s="624"/>
      <c r="G8" s="624"/>
      <c r="H8" s="624"/>
      <c r="I8" s="624"/>
      <c r="J8" s="624"/>
      <c r="K8" s="624"/>
      <c r="L8" s="624"/>
      <c r="M8" s="625"/>
    </row>
    <row r="9" spans="1:13" ht="23.25" x14ac:dyDescent="0.35">
      <c r="A9" s="339"/>
      <c r="B9" s="340"/>
      <c r="C9" s="341"/>
      <c r="D9" s="342"/>
      <c r="E9" s="343"/>
      <c r="F9" s="342"/>
      <c r="G9" s="343"/>
      <c r="H9" s="340"/>
      <c r="I9" s="340"/>
      <c r="J9" s="341"/>
      <c r="K9" s="342"/>
      <c r="L9" s="343"/>
      <c r="M9" s="342"/>
    </row>
    <row r="10" spans="1:13" ht="26.25" x14ac:dyDescent="0.4">
      <c r="A10" s="344"/>
      <c r="B10" s="345"/>
      <c r="C10" s="346" t="s">
        <v>2478</v>
      </c>
      <c r="D10" s="347">
        <v>45199</v>
      </c>
      <c r="E10" s="348"/>
      <c r="F10" s="347">
        <v>45107</v>
      </c>
      <c r="G10" s="349"/>
      <c r="H10" s="345"/>
      <c r="I10" s="345"/>
      <c r="J10" s="346" t="s">
        <v>2478</v>
      </c>
      <c r="K10" s="347">
        <f>+D10</f>
        <v>45199</v>
      </c>
      <c r="L10" s="348"/>
      <c r="M10" s="347">
        <f>+F10</f>
        <v>45107</v>
      </c>
    </row>
    <row r="11" spans="1:13" ht="26.25" x14ac:dyDescent="0.4">
      <c r="A11" s="344"/>
      <c r="B11" s="345"/>
      <c r="C11" s="350"/>
      <c r="D11" s="351"/>
      <c r="E11" s="348"/>
      <c r="F11" s="351"/>
      <c r="G11" s="349"/>
      <c r="H11" s="345"/>
      <c r="I11" s="345"/>
      <c r="J11" s="350"/>
      <c r="K11" s="351"/>
      <c r="L11" s="348"/>
      <c r="M11" s="351"/>
    </row>
    <row r="12" spans="1:13" ht="26.25" x14ac:dyDescent="0.4">
      <c r="A12" s="352">
        <v>1</v>
      </c>
      <c r="B12" s="352" t="s">
        <v>2479</v>
      </c>
      <c r="C12" s="346"/>
      <c r="D12" s="353"/>
      <c r="E12" s="340"/>
      <c r="F12" s="353"/>
      <c r="G12" s="354"/>
      <c r="H12" s="355">
        <v>2</v>
      </c>
      <c r="I12" s="352" t="s">
        <v>2480</v>
      </c>
      <c r="J12" s="346"/>
      <c r="K12" s="353"/>
      <c r="L12" s="356"/>
      <c r="M12" s="353"/>
    </row>
    <row r="13" spans="1:13" ht="26.25" x14ac:dyDescent="0.4">
      <c r="A13" s="357"/>
      <c r="B13" s="352"/>
      <c r="C13" s="346"/>
      <c r="D13" s="353"/>
      <c r="E13" s="340"/>
      <c r="F13" s="353"/>
      <c r="G13" s="354"/>
      <c r="H13" s="352"/>
      <c r="I13" s="352"/>
      <c r="J13" s="346"/>
      <c r="K13" s="353"/>
      <c r="L13" s="358"/>
      <c r="M13" s="353"/>
    </row>
    <row r="14" spans="1:13" s="591" customFormat="1" ht="26.25" x14ac:dyDescent="0.4">
      <c r="A14" s="588"/>
      <c r="B14" s="588" t="s">
        <v>2481</v>
      </c>
      <c r="C14" s="589"/>
      <c r="D14" s="531">
        <f>D16+D27+D49+D73+D88+D101</f>
        <v>156517621576.54004</v>
      </c>
      <c r="E14" s="531">
        <f>E16+E27+E49+E73+E88+E101</f>
        <v>0</v>
      </c>
      <c r="F14" s="531">
        <f>F16+F27+F49+F73+F88+F101</f>
        <v>159895929860.78998</v>
      </c>
      <c r="G14" s="590"/>
      <c r="H14" s="588"/>
      <c r="I14" s="588" t="s">
        <v>2482</v>
      </c>
      <c r="J14" s="589"/>
      <c r="K14" s="531">
        <f>K16+K25+K34+K60+K70+K79+K87</f>
        <v>909258511318.91992</v>
      </c>
      <c r="L14" s="531">
        <f>L16+L25+L34+L60+L70+L79+L87</f>
        <v>0</v>
      </c>
      <c r="M14" s="531">
        <f>M16+M25+M34+M60+M70+M79+M87</f>
        <v>919715686384.43994</v>
      </c>
    </row>
    <row r="15" spans="1:13" ht="26.25" x14ac:dyDescent="0.4">
      <c r="A15" s="361"/>
      <c r="B15" s="362"/>
      <c r="C15" s="363"/>
      <c r="D15" s="364"/>
      <c r="E15" s="340"/>
      <c r="F15" s="364"/>
      <c r="G15" s="360"/>
      <c r="H15" s="362"/>
      <c r="I15" s="362"/>
      <c r="J15" s="363"/>
      <c r="K15" s="364"/>
      <c r="L15" s="358"/>
      <c r="M15" s="364"/>
    </row>
    <row r="16" spans="1:13" ht="26.25" x14ac:dyDescent="0.4">
      <c r="A16" s="365">
        <v>11</v>
      </c>
      <c r="B16" s="365" t="s">
        <v>2483</v>
      </c>
      <c r="C16" s="366"/>
      <c r="D16" s="367">
        <f>SUM(D18:D24)</f>
        <v>39553948223.599998</v>
      </c>
      <c r="E16" s="340"/>
      <c r="F16" s="592">
        <f>SUM(F18:F24)</f>
        <v>27914329654.66</v>
      </c>
      <c r="G16" s="360"/>
      <c r="H16" s="368">
        <v>22</v>
      </c>
      <c r="I16" s="365" t="s">
        <v>906</v>
      </c>
      <c r="J16" s="366"/>
      <c r="K16" s="367">
        <f>SUM(K18:K22)</f>
        <v>0</v>
      </c>
      <c r="L16" s="358"/>
      <c r="M16" s="367">
        <v>0</v>
      </c>
    </row>
    <row r="17" spans="1:13" ht="26.25" x14ac:dyDescent="0.4">
      <c r="A17" s="365"/>
      <c r="B17" s="365"/>
      <c r="C17" s="366"/>
      <c r="D17" s="367"/>
      <c r="E17" s="340"/>
      <c r="F17" s="367"/>
      <c r="G17" s="360"/>
      <c r="H17" s="369"/>
      <c r="I17" s="369"/>
      <c r="J17" s="370"/>
      <c r="K17" s="371"/>
      <c r="L17" s="358"/>
      <c r="M17" s="371"/>
    </row>
    <row r="18" spans="1:13" ht="26.25" x14ac:dyDescent="0.4">
      <c r="A18" s="361">
        <v>1105</v>
      </c>
      <c r="B18" s="361" t="s">
        <v>17</v>
      </c>
      <c r="C18" s="370"/>
      <c r="D18" s="371">
        <f>+INDEX('CGN-2015-001'!$H$11:$H$5142,MATCH('ESF 2023 01-03'!A18,'CGN-2015-001'!$A$11:$A$5142,0))</f>
        <v>20035000</v>
      </c>
      <c r="E18" s="340"/>
      <c r="F18" s="372">
        <v>20035000</v>
      </c>
      <c r="G18" s="360"/>
      <c r="H18" s="373">
        <v>2222</v>
      </c>
      <c r="I18" s="361" t="s">
        <v>907</v>
      </c>
      <c r="J18" s="370"/>
      <c r="K18" s="371">
        <f>+INDEX('CGN-2015-001'!$H$11:$H$5142,MATCH('ESF 2023 01-03'!H18,'CGN-2015-001'!$A$11:$A$5142,0))</f>
        <v>0</v>
      </c>
      <c r="L18" s="358"/>
      <c r="M18" s="372">
        <v>0</v>
      </c>
    </row>
    <row r="19" spans="1:13" ht="26.25" x14ac:dyDescent="0.4">
      <c r="A19" s="361">
        <v>1106</v>
      </c>
      <c r="B19" s="361" t="s">
        <v>20</v>
      </c>
      <c r="C19" s="370"/>
      <c r="D19" s="371">
        <f>+INDEX('CGN-2015-001'!$H$11:$H$5142,MATCH('ESF 2023 01-03'!A19,'CGN-2015-001'!$A$11:$A$5142,0))</f>
        <v>0</v>
      </c>
      <c r="E19" s="340"/>
      <c r="F19" s="372">
        <v>0</v>
      </c>
      <c r="G19" s="360"/>
      <c r="H19" s="373">
        <v>2223</v>
      </c>
      <c r="I19" s="361" t="s">
        <v>909</v>
      </c>
      <c r="J19" s="370"/>
      <c r="K19" s="371">
        <f>+INDEX('CGN-2015-001'!$H$11:$H$5142,MATCH('ESF 2023 01-03'!H19,'CGN-2015-001'!$A$11:$A$5142,0))</f>
        <v>0</v>
      </c>
      <c r="L19" s="358"/>
      <c r="M19" s="372">
        <v>0</v>
      </c>
    </row>
    <row r="20" spans="1:13" ht="26.25" x14ac:dyDescent="0.4">
      <c r="A20" s="361">
        <v>1110</v>
      </c>
      <c r="B20" s="361" t="s">
        <v>28</v>
      </c>
      <c r="C20" s="370"/>
      <c r="D20" s="371">
        <f>+INDEX('CGN-2015-001'!$H$11:$H$5142,MATCH('ESF 2023 01-03'!A20,'CGN-2015-001'!$A$11:$A$5142,0))</f>
        <v>39533913223.599998</v>
      </c>
      <c r="E20" s="340"/>
      <c r="F20" s="372">
        <v>27894294654.66</v>
      </c>
      <c r="G20" s="360"/>
      <c r="H20" s="373">
        <v>2224</v>
      </c>
      <c r="I20" s="361" t="s">
        <v>912</v>
      </c>
      <c r="J20" s="370"/>
      <c r="K20" s="371">
        <f>+INDEX('CGN-2015-001'!$H$11:$H$5142,MATCH('ESF 2023 01-03'!H20,'CGN-2015-001'!$A$11:$A$5142,0))</f>
        <v>0</v>
      </c>
      <c r="L20" s="358"/>
      <c r="M20" s="372">
        <v>0</v>
      </c>
    </row>
    <row r="21" spans="1:13" ht="26.25" x14ac:dyDescent="0.4">
      <c r="A21" s="361">
        <v>1120</v>
      </c>
      <c r="B21" s="361" t="s">
        <v>38</v>
      </c>
      <c r="C21" s="370"/>
      <c r="D21" s="371">
        <f>+INDEX('CGN-2015-001'!$H$11:$H$5142,MATCH('ESF 2023 01-03'!A21,'CGN-2015-001'!$A$11:$A$5142,0))</f>
        <v>0</v>
      </c>
      <c r="E21" s="340"/>
      <c r="F21" s="372">
        <v>0</v>
      </c>
      <c r="G21" s="360"/>
      <c r="H21" s="373">
        <v>2225</v>
      </c>
      <c r="I21" s="361" t="s">
        <v>913</v>
      </c>
      <c r="J21" s="370"/>
      <c r="K21" s="371">
        <f>+INDEX('CGN-2015-001'!$H$11:$H$5142,MATCH('ESF 2023 01-03'!H21,'CGN-2015-001'!$A$11:$A$5142,0))</f>
        <v>0</v>
      </c>
      <c r="L21" s="358"/>
      <c r="M21" s="372">
        <v>0</v>
      </c>
    </row>
    <row r="22" spans="1:13" ht="26.25" x14ac:dyDescent="0.4">
      <c r="A22" s="361">
        <v>1132</v>
      </c>
      <c r="B22" s="361" t="s">
        <v>41</v>
      </c>
      <c r="C22" s="370"/>
      <c r="D22" s="371">
        <f>+INDEX('CGN-2015-001'!$H$11:$H$5142,MATCH('ESF 2023 01-03'!A22,'CGN-2015-001'!$A$11:$A$5142,0))</f>
        <v>0</v>
      </c>
      <c r="E22" s="340"/>
      <c r="F22" s="372">
        <v>0</v>
      </c>
      <c r="G22" s="360"/>
      <c r="H22" s="373">
        <v>2230</v>
      </c>
      <c r="I22" s="361" t="s">
        <v>914</v>
      </c>
      <c r="J22" s="370"/>
      <c r="K22" s="371">
        <f>+INDEX('CGN-2015-001'!$H$11:$H$5142,MATCH('ESF 2023 01-03'!H22,'CGN-2015-001'!$A$11:$A$5142,0))</f>
        <v>0</v>
      </c>
      <c r="L22" s="358"/>
      <c r="M22" s="375">
        <v>0</v>
      </c>
    </row>
    <row r="23" spans="1:13" ht="26.25" x14ac:dyDescent="0.4">
      <c r="A23" s="376">
        <v>1133</v>
      </c>
      <c r="B23" s="361" t="s">
        <v>45</v>
      </c>
      <c r="C23" s="370"/>
      <c r="D23" s="371">
        <f>+INDEX('CGN-2015-001'!$H$11:$H$5142,MATCH('ESF 2023 01-03'!A23,'CGN-2015-001'!$A$11:$A$5142,0))</f>
        <v>0</v>
      </c>
      <c r="E23" s="340"/>
      <c r="F23" s="372">
        <v>0</v>
      </c>
      <c r="G23" s="360"/>
      <c r="H23" s="377"/>
      <c r="I23" s="377"/>
      <c r="J23" s="363"/>
      <c r="K23" s="378"/>
      <c r="L23" s="358"/>
      <c r="M23" s="378"/>
    </row>
    <row r="24" spans="1:13" ht="26.25" x14ac:dyDescent="0.4">
      <c r="A24" s="361">
        <v>1140</v>
      </c>
      <c r="B24" s="361" t="s">
        <v>55</v>
      </c>
      <c r="C24" s="370"/>
      <c r="D24" s="371">
        <f>+INDEX('CGN-2015-001'!$H$11:$H$5142,MATCH('ESF 2023 01-03'!A24,'CGN-2015-001'!$A$11:$A$5142,0))</f>
        <v>0</v>
      </c>
      <c r="E24" s="340"/>
      <c r="F24" s="375">
        <v>0</v>
      </c>
      <c r="G24" s="360"/>
      <c r="H24" s="379"/>
      <c r="I24" s="379"/>
      <c r="J24" s="380"/>
      <c r="K24" s="381"/>
      <c r="L24" s="358"/>
      <c r="M24" s="381"/>
    </row>
    <row r="25" spans="1:13" ht="26.25" x14ac:dyDescent="0.4">
      <c r="A25" s="361"/>
      <c r="B25" s="361"/>
      <c r="C25" s="370"/>
      <c r="D25" s="371"/>
      <c r="E25" s="340"/>
      <c r="F25" s="371"/>
      <c r="G25" s="360"/>
      <c r="H25" s="368">
        <v>23</v>
      </c>
      <c r="I25" s="365" t="s">
        <v>920</v>
      </c>
      <c r="J25" s="366"/>
      <c r="K25" s="367">
        <f>SUM(K27:K31)</f>
        <v>0</v>
      </c>
      <c r="L25" s="358"/>
      <c r="M25" s="367">
        <v>0</v>
      </c>
    </row>
    <row r="26" spans="1:13" ht="26.25" x14ac:dyDescent="0.4">
      <c r="A26" s="361"/>
      <c r="B26" s="361"/>
      <c r="C26" s="370"/>
      <c r="D26" s="371"/>
      <c r="E26" s="340"/>
      <c r="F26" s="371"/>
      <c r="G26" s="360"/>
      <c r="H26" s="361"/>
      <c r="I26" s="361"/>
      <c r="J26" s="370"/>
      <c r="K26" s="371"/>
      <c r="L26" s="358"/>
      <c r="M26" s="371"/>
    </row>
    <row r="27" spans="1:13" ht="26.25" x14ac:dyDescent="0.4">
      <c r="A27" s="365">
        <v>12</v>
      </c>
      <c r="B27" s="365" t="s">
        <v>2484</v>
      </c>
      <c r="C27" s="366"/>
      <c r="D27" s="592">
        <f>SUM(D29:D46)</f>
        <v>105061843136.61002</v>
      </c>
      <c r="E27" s="593"/>
      <c r="F27" s="592">
        <f>SUM(F29:F46)</f>
        <v>110025528656.98</v>
      </c>
      <c r="G27" s="360"/>
      <c r="H27" s="373">
        <v>2313</v>
      </c>
      <c r="I27" s="361" t="s">
        <v>907</v>
      </c>
      <c r="J27" s="370"/>
      <c r="K27" s="371">
        <f>+INDEX('CGN-2015-001'!$H$11:$H$5142,MATCH('ESF 2023 01-03'!H27,'CGN-2015-001'!$A$11:$A$5142,0))</f>
        <v>0</v>
      </c>
      <c r="L27" s="358"/>
      <c r="M27" s="372">
        <v>0</v>
      </c>
    </row>
    <row r="28" spans="1:13" ht="26.25" x14ac:dyDescent="0.4">
      <c r="A28" s="365"/>
      <c r="B28" s="365"/>
      <c r="C28" s="366"/>
      <c r="D28" s="592"/>
      <c r="E28" s="593"/>
      <c r="F28" s="592"/>
      <c r="G28" s="360"/>
      <c r="H28" s="373">
        <v>2314</v>
      </c>
      <c r="I28" s="361" t="s">
        <v>909</v>
      </c>
      <c r="J28" s="370"/>
      <c r="K28" s="371">
        <f>+INDEX('CGN-2015-001'!$H$11:$H$5142,MATCH('ESF 2023 01-03'!H28,'CGN-2015-001'!$A$11:$A$5142,0))</f>
        <v>0</v>
      </c>
      <c r="L28" s="358"/>
      <c r="M28" s="372">
        <v>0</v>
      </c>
    </row>
    <row r="29" spans="1:13" ht="26.25" x14ac:dyDescent="0.4">
      <c r="A29" s="361">
        <v>1201</v>
      </c>
      <c r="B29" s="361" t="s">
        <v>58</v>
      </c>
      <c r="C29" s="370"/>
      <c r="D29" s="371">
        <f>+INDEX('CGN-2015-001'!$H$11:$H$5142,MATCH('ESF 2023 01-03'!A29,'CGN-2015-001'!$A$11:$A$5142,0))</f>
        <v>0</v>
      </c>
      <c r="E29" s="340"/>
      <c r="F29" s="372">
        <v>0</v>
      </c>
      <c r="G29" s="360"/>
      <c r="H29" s="373">
        <v>2316</v>
      </c>
      <c r="I29" s="361" t="s">
        <v>912</v>
      </c>
      <c r="J29" s="370"/>
      <c r="K29" s="371">
        <f>+INDEX('CGN-2015-001'!$H$11:$H$5142,MATCH('ESF 2023 01-03'!H29,'CGN-2015-001'!$A$11:$A$5142,0))</f>
        <v>0</v>
      </c>
      <c r="L29" s="358"/>
      <c r="M29" s="372">
        <v>0</v>
      </c>
    </row>
    <row r="30" spans="1:13" ht="26.25" x14ac:dyDescent="0.4">
      <c r="A30" s="361">
        <v>1207</v>
      </c>
      <c r="B30" s="361" t="s">
        <v>60</v>
      </c>
      <c r="C30" s="370"/>
      <c r="D30" s="371">
        <f>+INDEX('CGN-2015-001'!$H$11:$H$5142,MATCH('ESF 2023 01-03'!A30,'CGN-2015-001'!$A$11:$A$5142,0))</f>
        <v>0</v>
      </c>
      <c r="E30" s="340"/>
      <c r="F30" s="372">
        <v>0</v>
      </c>
      <c r="G30" s="360"/>
      <c r="H30" s="373">
        <v>2317</v>
      </c>
      <c r="I30" s="361" t="s">
        <v>913</v>
      </c>
      <c r="J30" s="370"/>
      <c r="K30" s="371">
        <f>+INDEX('CGN-2015-001'!$H$11:$H$5142,MATCH('ESF 2023 01-03'!H30,'CGN-2015-001'!$A$11:$A$5142,0))</f>
        <v>0</v>
      </c>
      <c r="L30" s="358"/>
      <c r="M30" s="372">
        <v>0</v>
      </c>
    </row>
    <row r="31" spans="1:13" ht="26.25" x14ac:dyDescent="0.4">
      <c r="A31" s="361">
        <v>1211</v>
      </c>
      <c r="B31" s="361" t="s">
        <v>62</v>
      </c>
      <c r="C31" s="370"/>
      <c r="D31" s="371">
        <f>+INDEX('CGN-2015-001'!$H$11:$H$5142,MATCH('ESF 2023 01-03'!A31,'CGN-2015-001'!$A$11:$A$5142,0))</f>
        <v>0</v>
      </c>
      <c r="E31" s="340"/>
      <c r="F31" s="372">
        <v>0</v>
      </c>
      <c r="G31" s="360"/>
      <c r="H31" s="373">
        <v>2318</v>
      </c>
      <c r="I31" s="361" t="s">
        <v>936</v>
      </c>
      <c r="J31" s="370"/>
      <c r="K31" s="371">
        <f>+INDEX('CGN-2015-001'!$H$11:$H$5142,MATCH('ESF 2023 01-03'!H31,'CGN-2015-001'!$A$11:$A$5142,0))</f>
        <v>0</v>
      </c>
      <c r="L31" s="358"/>
      <c r="M31" s="375">
        <v>0</v>
      </c>
    </row>
    <row r="32" spans="1:13" ht="26.25" x14ac:dyDescent="0.4">
      <c r="A32" s="361">
        <v>1216</v>
      </c>
      <c r="B32" s="361" t="s">
        <v>74</v>
      </c>
      <c r="C32" s="370"/>
      <c r="D32" s="371">
        <f>+INDEX('CGN-2015-001'!$H$11:$H$5142,MATCH('ESF 2023 01-03'!A32,'CGN-2015-001'!$A$11:$A$5142,0))</f>
        <v>0</v>
      </c>
      <c r="E32" s="340"/>
      <c r="F32" s="372">
        <v>0</v>
      </c>
      <c r="G32" s="360"/>
      <c r="H32" s="361"/>
      <c r="I32" s="361"/>
      <c r="J32" s="370"/>
      <c r="K32" s="371"/>
      <c r="L32" s="358"/>
      <c r="M32" s="371"/>
    </row>
    <row r="33" spans="1:13" ht="26.25" x14ac:dyDescent="0.4">
      <c r="A33" s="361">
        <v>1220</v>
      </c>
      <c r="B33" s="361" t="s">
        <v>80</v>
      </c>
      <c r="C33" s="370"/>
      <c r="D33" s="371">
        <f>+INDEX('CGN-2015-001'!$H$11:$H$5142,MATCH('ESF 2023 01-03'!A33,'CGN-2015-001'!$A$11:$A$5142,0))</f>
        <v>0</v>
      </c>
      <c r="E33" s="340"/>
      <c r="F33" s="372">
        <v>0</v>
      </c>
      <c r="G33" s="360"/>
      <c r="H33" s="361"/>
      <c r="I33" s="361"/>
      <c r="J33" s="370"/>
      <c r="K33" s="371"/>
      <c r="L33" s="358"/>
      <c r="M33" s="371"/>
    </row>
    <row r="34" spans="1:13" ht="26.25" x14ac:dyDescent="0.4">
      <c r="A34" s="361">
        <v>1221</v>
      </c>
      <c r="B34" s="361" t="s">
        <v>85</v>
      </c>
      <c r="C34" s="370"/>
      <c r="D34" s="371">
        <f>+INDEX('CGN-2015-001'!$H$11:$H$5142,MATCH('ESF 2023 01-03'!A34,'CGN-2015-001'!$A$11:$A$5142,0))</f>
        <v>0</v>
      </c>
      <c r="E34" s="340"/>
      <c r="F34" s="372">
        <v>0</v>
      </c>
      <c r="G34" s="360"/>
      <c r="H34" s="368">
        <v>24</v>
      </c>
      <c r="I34" s="365" t="s">
        <v>938</v>
      </c>
      <c r="J34" s="366"/>
      <c r="K34" s="367">
        <f>SUM(K36:K57)</f>
        <v>6913345659.5600004</v>
      </c>
      <c r="L34" s="367">
        <f t="shared" ref="L34:M34" si="0">SUM(L36:L57)</f>
        <v>0</v>
      </c>
      <c r="M34" s="367">
        <f t="shared" si="0"/>
        <v>5168605752.29</v>
      </c>
    </row>
    <row r="35" spans="1:13" ht="26.25" x14ac:dyDescent="0.4">
      <c r="A35" s="361">
        <v>1222</v>
      </c>
      <c r="B35" s="361" t="s">
        <v>95</v>
      </c>
      <c r="C35" s="370"/>
      <c r="D35" s="371">
        <f>+INDEX('CGN-2015-001'!$H$11:$H$5142,MATCH('ESF 2023 01-03'!A35,'CGN-2015-001'!$A$11:$A$5142,0))</f>
        <v>0</v>
      </c>
      <c r="E35" s="340"/>
      <c r="F35" s="372">
        <v>0</v>
      </c>
      <c r="G35" s="360"/>
      <c r="H35" s="340"/>
      <c r="I35" s="340"/>
      <c r="J35" s="341"/>
      <c r="K35" s="382"/>
      <c r="L35" s="358"/>
      <c r="M35" s="382"/>
    </row>
    <row r="36" spans="1:13" ht="26.25" x14ac:dyDescent="0.4">
      <c r="A36" s="361">
        <v>1223</v>
      </c>
      <c r="B36" s="361" t="s">
        <v>102</v>
      </c>
      <c r="C36" s="370"/>
      <c r="D36" s="371">
        <f>+INDEX('CGN-2015-001'!$H$11:$H$5142,MATCH('ESF 2023 01-03'!A36,'CGN-2015-001'!$A$11:$A$5142,0))</f>
        <v>105061843136.61002</v>
      </c>
      <c r="E36" s="340"/>
      <c r="F36" s="372">
        <v>110025528656.98</v>
      </c>
      <c r="G36" s="360"/>
      <c r="H36" s="373">
        <v>2401</v>
      </c>
      <c r="I36" s="361" t="s">
        <v>939</v>
      </c>
      <c r="J36" s="370"/>
      <c r="K36" s="371">
        <f>+INDEX('CGN-2015-001'!$H$11:$H$5142,MATCH('ESF 2023 01-03'!H36,'CGN-2015-001'!$A$11:$A$5142,0))</f>
        <v>3544159964</v>
      </c>
      <c r="L36" s="358"/>
      <c r="M36" s="372">
        <v>1820033814</v>
      </c>
    </row>
    <row r="37" spans="1:13" ht="26.25" x14ac:dyDescent="0.4">
      <c r="A37" s="361">
        <v>1224</v>
      </c>
      <c r="B37" s="361" t="s">
        <v>104</v>
      </c>
      <c r="C37" s="370"/>
      <c r="D37" s="371">
        <f>+INDEX('CGN-2015-001'!$H$11:$H$5142,MATCH('ESF 2023 01-03'!A37,'CGN-2015-001'!$A$11:$A$5142,0))</f>
        <v>0</v>
      </c>
      <c r="E37" s="340"/>
      <c r="F37" s="372">
        <v>0</v>
      </c>
      <c r="G37" s="360"/>
      <c r="H37" s="373">
        <v>2402</v>
      </c>
      <c r="I37" s="361" t="s">
        <v>941</v>
      </c>
      <c r="J37" s="370"/>
      <c r="K37" s="371">
        <f>+INDEX('CGN-2015-001'!$H$11:$H$5142,MATCH('ESF 2023 01-03'!H37,'CGN-2015-001'!$A$11:$A$5142,0))</f>
        <v>0</v>
      </c>
      <c r="L37" s="358"/>
      <c r="M37" s="372">
        <v>0</v>
      </c>
    </row>
    <row r="38" spans="1:13" ht="26.25" x14ac:dyDescent="0.4">
      <c r="A38" s="361">
        <v>1227</v>
      </c>
      <c r="B38" s="361" t="s">
        <v>108</v>
      </c>
      <c r="C38" s="370"/>
      <c r="D38" s="371">
        <f>+INDEX('CGN-2015-001'!$H$11:$H$5142,MATCH('ESF 2023 01-03'!A38,'CGN-2015-001'!$A$11:$A$5142,0))</f>
        <v>0</v>
      </c>
      <c r="E38" s="340"/>
      <c r="F38" s="372">
        <v>0</v>
      </c>
      <c r="G38" s="360"/>
      <c r="H38" s="373">
        <v>2403</v>
      </c>
      <c r="I38" s="361" t="s">
        <v>946</v>
      </c>
      <c r="J38" s="370"/>
      <c r="K38" s="371">
        <f>+INDEX('CGN-2015-001'!$H$11:$H$5142,MATCH('ESF 2023 01-03'!H38,'CGN-2015-001'!$A$11:$A$5142,0))</f>
        <v>0</v>
      </c>
      <c r="L38" s="358"/>
      <c r="M38" s="372">
        <v>0</v>
      </c>
    </row>
    <row r="39" spans="1:13" ht="26.25" x14ac:dyDescent="0.4">
      <c r="A39" s="361">
        <v>1230</v>
      </c>
      <c r="B39" s="361" t="s">
        <v>109</v>
      </c>
      <c r="C39" s="370"/>
      <c r="D39" s="371">
        <f>+INDEX('CGN-2015-001'!$H$11:$H$5142,MATCH('ESF 2023 01-03'!A39,'CGN-2015-001'!$A$11:$A$5142,0))</f>
        <v>0</v>
      </c>
      <c r="E39" s="340"/>
      <c r="F39" s="372">
        <v>0</v>
      </c>
      <c r="G39" s="360"/>
      <c r="H39" s="373">
        <v>2406</v>
      </c>
      <c r="I39" s="361" t="s">
        <v>947</v>
      </c>
      <c r="J39" s="370"/>
      <c r="K39" s="371">
        <f>+INDEX('CGN-2015-001'!$H$11:$H$5142,MATCH('ESF 2023 01-03'!H39,'CGN-2015-001'!$A$11:$A$5142,0))</f>
        <v>0</v>
      </c>
      <c r="L39" s="358"/>
      <c r="M39" s="372">
        <v>0</v>
      </c>
    </row>
    <row r="40" spans="1:13" ht="26.25" x14ac:dyDescent="0.4">
      <c r="A40" s="361">
        <v>1233</v>
      </c>
      <c r="B40" s="361" t="s">
        <v>110</v>
      </c>
      <c r="C40" s="370"/>
      <c r="D40" s="371">
        <f>+INDEX('CGN-2015-001'!$H$11:$H$5142,MATCH('ESF 2023 01-03'!A40,'CGN-2015-001'!$A$11:$A$5142,0))</f>
        <v>0</v>
      </c>
      <c r="E40" s="340"/>
      <c r="F40" s="372">
        <v>0</v>
      </c>
      <c r="G40" s="360"/>
      <c r="H40" s="373">
        <v>2407</v>
      </c>
      <c r="I40" s="361" t="s">
        <v>948</v>
      </c>
      <c r="J40" s="370"/>
      <c r="K40" s="371">
        <f>+INDEX('CGN-2015-001'!$H$11:$H$5142,MATCH('ESF 2023 01-03'!H40,'CGN-2015-001'!$A$11:$A$5142,0))</f>
        <v>28257649.180000067</v>
      </c>
      <c r="L40" s="358"/>
      <c r="M40" s="372">
        <v>79538242.909999996</v>
      </c>
    </row>
    <row r="41" spans="1:13" ht="26.25" x14ac:dyDescent="0.4">
      <c r="A41" s="361">
        <v>1234</v>
      </c>
      <c r="B41" s="361" t="s">
        <v>111</v>
      </c>
      <c r="C41" s="370"/>
      <c r="D41" s="371">
        <f>+INDEX('CGN-2015-001'!$H$11:$H$5142,MATCH('ESF 2023 01-03'!A41,'CGN-2015-001'!$A$11:$A$5142,0))</f>
        <v>0</v>
      </c>
      <c r="E41" s="340"/>
      <c r="F41" s="372">
        <v>0</v>
      </c>
      <c r="G41" s="360"/>
      <c r="H41" s="373">
        <v>2410</v>
      </c>
      <c r="I41" s="361" t="s">
        <v>322</v>
      </c>
      <c r="J41" s="370"/>
      <c r="K41" s="371">
        <f>+INDEX('CGN-2015-001'!$H$11:$H$5142,MATCH('ESF 2023 01-03'!H41,'CGN-2015-001'!$A$11:$A$5142,0))</f>
        <v>0</v>
      </c>
      <c r="L41" s="358"/>
      <c r="M41" s="372">
        <v>0</v>
      </c>
    </row>
    <row r="42" spans="1:13" ht="26.25" x14ac:dyDescent="0.4">
      <c r="A42" s="361">
        <v>1235</v>
      </c>
      <c r="B42" s="361" t="s">
        <v>122</v>
      </c>
      <c r="C42" s="370"/>
      <c r="D42" s="371">
        <f>+INDEX('CGN-2015-001'!$H$11:$H$5142,MATCH('ESF 2023 01-03'!A42,'CGN-2015-001'!$A$11:$A$5142,0))</f>
        <v>0</v>
      </c>
      <c r="E42" s="340"/>
      <c r="F42" s="372">
        <v>0</v>
      </c>
      <c r="G42" s="360"/>
      <c r="H42" s="373">
        <v>2424</v>
      </c>
      <c r="I42" s="361" t="s">
        <v>971</v>
      </c>
      <c r="J42" s="370"/>
      <c r="K42" s="371">
        <f>+INDEX('CGN-2015-001'!$H$11:$H$5142,MATCH('ESF 2023 01-03'!H42,'CGN-2015-001'!$A$11:$A$5142,0))</f>
        <v>167747654</v>
      </c>
      <c r="L42" s="358"/>
      <c r="M42" s="372">
        <v>237086306</v>
      </c>
    </row>
    <row r="43" spans="1:13" ht="26.25" x14ac:dyDescent="0.4">
      <c r="A43" s="361">
        <v>1236</v>
      </c>
      <c r="B43" s="361" t="s">
        <v>123</v>
      </c>
      <c r="C43" s="370"/>
      <c r="D43" s="371">
        <f>+INDEX('CGN-2015-001'!$H$11:$H$5142,MATCH('ESF 2023 01-03'!A43,'CGN-2015-001'!$A$11:$A$5142,0))</f>
        <v>0</v>
      </c>
      <c r="E43" s="340"/>
      <c r="F43" s="372">
        <v>0</v>
      </c>
      <c r="G43" s="360"/>
      <c r="H43" s="373">
        <v>2425</v>
      </c>
      <c r="I43" s="361" t="s">
        <v>983</v>
      </c>
      <c r="J43" s="370"/>
      <c r="K43" s="371">
        <f>+INDEX('CGN-2015-001'!$H$11:$H$5142,MATCH('ESF 2023 01-03'!H43,'CGN-2015-001'!$A$11:$A$5142,0))</f>
        <v>0</v>
      </c>
      <c r="L43" s="358"/>
      <c r="M43" s="372">
        <v>0</v>
      </c>
    </row>
    <row r="44" spans="1:13" ht="26.25" x14ac:dyDescent="0.4">
      <c r="A44" s="361">
        <v>1238</v>
      </c>
      <c r="B44" s="361" t="s">
        <v>124</v>
      </c>
      <c r="C44" s="370"/>
      <c r="D44" s="371">
        <f>+INDEX('CGN-2015-001'!$H$11:$H$5142,MATCH('ESF 2023 01-03'!A44,'CGN-2015-001'!$A$11:$A$5142,0))</f>
        <v>0</v>
      </c>
      <c r="E44" s="340"/>
      <c r="F44" s="372">
        <v>0</v>
      </c>
      <c r="G44" s="360"/>
      <c r="H44" s="373">
        <v>2430</v>
      </c>
      <c r="I44" s="361" t="s">
        <v>987</v>
      </c>
      <c r="J44" s="370"/>
      <c r="K44" s="371">
        <f>+INDEX('CGN-2015-001'!$H$11:$H$5142,MATCH('ESF 2023 01-03'!H44,'CGN-2015-001'!$A$11:$A$5142,0))</f>
        <v>0</v>
      </c>
      <c r="L44" s="358"/>
      <c r="M44" s="372">
        <v>0</v>
      </c>
    </row>
    <row r="45" spans="1:13" ht="26.25" x14ac:dyDescent="0.4">
      <c r="A45" s="361">
        <v>1239</v>
      </c>
      <c r="B45" s="361" t="s">
        <v>128</v>
      </c>
      <c r="C45" s="370"/>
      <c r="D45" s="371">
        <f>+INDEX('CGN-2015-001'!$H$11:$H$5142,MATCH('ESF 2023 01-03'!A45,'CGN-2015-001'!$A$11:$A$5142,0))</f>
        <v>0</v>
      </c>
      <c r="E45" s="340"/>
      <c r="F45" s="372">
        <v>0</v>
      </c>
      <c r="G45" s="360"/>
      <c r="H45" s="373">
        <v>2436</v>
      </c>
      <c r="I45" s="361" t="s">
        <v>998</v>
      </c>
      <c r="J45" s="370"/>
      <c r="K45" s="371">
        <f>+INDEX('CGN-2015-001'!$H$11:$H$5142,MATCH('ESF 2023 01-03'!H45,'CGN-2015-001'!$A$11:$A$5142,0))</f>
        <v>2880062540</v>
      </c>
      <c r="L45" s="358"/>
      <c r="M45" s="372">
        <v>2726479469</v>
      </c>
    </row>
    <row r="46" spans="1:13" ht="26.25" x14ac:dyDescent="0.4">
      <c r="A46" s="361">
        <v>1280</v>
      </c>
      <c r="B46" s="361" t="s">
        <v>131</v>
      </c>
      <c r="C46" s="370"/>
      <c r="D46" s="374">
        <f>+INDEX('CGN-2015-001'!$H$11:$H$5142,MATCH('ESF 2023 01-03'!A46,'CGN-2015-001'!$A$11:$A$5142,0))</f>
        <v>0</v>
      </c>
      <c r="E46" s="340"/>
      <c r="F46" s="375">
        <v>0</v>
      </c>
      <c r="G46" s="360"/>
      <c r="H46" s="373">
        <v>2440</v>
      </c>
      <c r="I46" s="361" t="s">
        <v>1020</v>
      </c>
      <c r="J46" s="370"/>
      <c r="K46" s="371">
        <f>+INDEX('CGN-2015-001'!$H$11:$H$5142,MATCH('ESF 2023 01-03'!H46,'CGN-2015-001'!$A$11:$A$5142,0))</f>
        <v>0</v>
      </c>
      <c r="L46" s="358"/>
      <c r="M46" s="372">
        <v>0</v>
      </c>
    </row>
    <row r="47" spans="1:13" ht="26.25" x14ac:dyDescent="0.4">
      <c r="A47" s="383"/>
      <c r="B47" s="340"/>
      <c r="C47" s="341"/>
      <c r="D47" s="382"/>
      <c r="E47" s="340"/>
      <c r="F47" s="382"/>
      <c r="G47" s="360"/>
      <c r="H47" s="373">
        <v>2445</v>
      </c>
      <c r="I47" s="361" t="s">
        <v>1026</v>
      </c>
      <c r="J47" s="370"/>
      <c r="K47" s="371">
        <f>+INDEX('CGN-2015-001'!$H$11:$H$5142,MATCH('ESF 2023 01-03'!H47,'CGN-2015-001'!$A$11:$A$5142,0))</f>
        <v>41770468</v>
      </c>
      <c r="L47" s="358"/>
      <c r="M47" s="372">
        <v>55638418</v>
      </c>
    </row>
    <row r="48" spans="1:13" ht="26.25" x14ac:dyDescent="0.4">
      <c r="A48" s="383"/>
      <c r="B48" s="340"/>
      <c r="C48" s="341"/>
      <c r="D48" s="382"/>
      <c r="E48" s="340"/>
      <c r="F48" s="382"/>
      <c r="G48" s="360"/>
      <c r="H48" s="373">
        <v>2453</v>
      </c>
      <c r="I48" s="361" t="s">
        <v>1036</v>
      </c>
      <c r="J48" s="370"/>
      <c r="K48" s="371">
        <f>+INDEX('CGN-2015-001'!$H$11:$H$5142,MATCH('ESF 2023 01-03'!H48,'CGN-2015-001'!$A$11:$A$5142,0))</f>
        <v>0</v>
      </c>
      <c r="L48" s="358"/>
      <c r="M48" s="372">
        <v>0</v>
      </c>
    </row>
    <row r="49" spans="1:13" ht="26.25" x14ac:dyDescent="0.4">
      <c r="A49" s="365">
        <v>13</v>
      </c>
      <c r="B49" s="365" t="s">
        <v>136</v>
      </c>
      <c r="C49" s="366"/>
      <c r="D49" s="367">
        <f>SUM(D51:D70)</f>
        <v>2715958175.98</v>
      </c>
      <c r="E49" s="340"/>
      <c r="F49" s="367">
        <f>SUM(F51:F70)</f>
        <v>2466364958</v>
      </c>
      <c r="G49" s="360"/>
      <c r="H49" s="373">
        <v>2460</v>
      </c>
      <c r="I49" s="361" t="s">
        <v>1037</v>
      </c>
      <c r="J49" s="370"/>
      <c r="K49" s="371">
        <f>+INDEX('CGN-2015-001'!$H$11:$H$5142,MATCH('ESF 2023 01-03'!H49,'CGN-2015-001'!$A$11:$A$5142,0))</f>
        <v>0</v>
      </c>
      <c r="L49" s="358"/>
      <c r="M49" s="372">
        <v>0</v>
      </c>
    </row>
    <row r="50" spans="1:13" ht="26.25" x14ac:dyDescent="0.4">
      <c r="A50" s="365"/>
      <c r="B50" s="365"/>
      <c r="C50" s="366"/>
      <c r="D50" s="367"/>
      <c r="E50" s="340"/>
      <c r="F50" s="367"/>
      <c r="G50" s="360"/>
      <c r="H50" s="373">
        <v>2466</v>
      </c>
      <c r="I50" s="361" t="s">
        <v>374</v>
      </c>
      <c r="J50" s="370"/>
      <c r="K50" s="371">
        <f>+INDEX('CGN-2015-001'!$H$11:$H$5142,MATCH('ESF 2023 01-03'!H50,'CGN-2015-001'!$A$11:$A$5142,0))</f>
        <v>0</v>
      </c>
      <c r="L50" s="358"/>
      <c r="M50" s="372">
        <v>0</v>
      </c>
    </row>
    <row r="51" spans="1:13" ht="26.25" x14ac:dyDescent="0.4">
      <c r="A51" s="361">
        <v>1305</v>
      </c>
      <c r="B51" s="361" t="s">
        <v>137</v>
      </c>
      <c r="C51" s="370"/>
      <c r="D51" s="371">
        <f>+INDEX('CGN-2015-001'!$H$11:$H$5142,MATCH('ESF 2023 01-03'!A51,'CGN-2015-001'!$A$11:$A$5142,0))</f>
        <v>0</v>
      </c>
      <c r="E51" s="340"/>
      <c r="F51" s="372">
        <v>0</v>
      </c>
      <c r="G51" s="360"/>
      <c r="H51" s="373">
        <v>2470</v>
      </c>
      <c r="I51" s="361" t="s">
        <v>1041</v>
      </c>
      <c r="J51" s="370"/>
      <c r="K51" s="371">
        <f>+INDEX('CGN-2015-001'!$H$11:$H$5142,MATCH('ESF 2023 01-03'!H51,'CGN-2015-001'!$A$11:$A$5142,0))</f>
        <v>0</v>
      </c>
      <c r="L51" s="358"/>
      <c r="M51" s="372">
        <v>0</v>
      </c>
    </row>
    <row r="52" spans="1:13" ht="26.25" x14ac:dyDescent="0.4">
      <c r="A52" s="361">
        <v>1311</v>
      </c>
      <c r="B52" s="361" t="s">
        <v>193</v>
      </c>
      <c r="C52" s="370"/>
      <c r="D52" s="371">
        <f>+INDEX('CGN-2015-001'!$H$11:$H$5142,MATCH('ESF 2023 01-03'!A52,'CGN-2015-001'!$A$11:$A$5142,0))</f>
        <v>152073151</v>
      </c>
      <c r="E52" s="340"/>
      <c r="F52" s="372">
        <v>153721954</v>
      </c>
      <c r="G52" s="360"/>
      <c r="H52" s="373">
        <v>2475</v>
      </c>
      <c r="I52" s="361" t="s">
        <v>1046</v>
      </c>
      <c r="J52" s="370"/>
      <c r="K52" s="371">
        <f>+INDEX('CGN-2015-001'!$H$11:$H$5142,MATCH('ESF 2023 01-03'!H52,'CGN-2015-001'!$A$11:$A$5142,0))</f>
        <v>0</v>
      </c>
      <c r="L52" s="358"/>
      <c r="M52" s="372">
        <v>0</v>
      </c>
    </row>
    <row r="53" spans="1:13" ht="26.25" x14ac:dyDescent="0.4">
      <c r="A53" s="361">
        <v>1312</v>
      </c>
      <c r="B53" s="361" t="s">
        <v>231</v>
      </c>
      <c r="C53" s="370"/>
      <c r="D53" s="371">
        <f>+INDEX('CGN-2015-001'!$H$11:$H$5142,MATCH('ESF 2023 01-03'!A53,'CGN-2015-001'!$A$11:$A$5142,0))</f>
        <v>0</v>
      </c>
      <c r="E53" s="340"/>
      <c r="F53" s="372">
        <v>0</v>
      </c>
      <c r="G53" s="360"/>
      <c r="H53" s="373">
        <v>2480</v>
      </c>
      <c r="I53" s="361" t="s">
        <v>1055</v>
      </c>
      <c r="J53" s="370"/>
      <c r="K53" s="371">
        <f>+INDEX('CGN-2015-001'!$H$11:$H$5142,MATCH('ESF 2023 01-03'!H53,'CGN-2015-001'!$A$11:$A$5142,0))</f>
        <v>0</v>
      </c>
      <c r="L53" s="358"/>
      <c r="M53" s="372">
        <v>0</v>
      </c>
    </row>
    <row r="54" spans="1:13" ht="26.25" x14ac:dyDescent="0.4">
      <c r="A54" s="361">
        <v>1313</v>
      </c>
      <c r="B54" s="361" t="s">
        <v>236</v>
      </c>
      <c r="C54" s="370"/>
      <c r="D54" s="371">
        <f>+INDEX('CGN-2015-001'!$H$11:$H$5142,MATCH('ESF 2023 01-03'!A54,'CGN-2015-001'!$A$11:$A$5142,0))</f>
        <v>0</v>
      </c>
      <c r="E54" s="340"/>
      <c r="F54" s="372">
        <v>0</v>
      </c>
      <c r="G54" s="360"/>
      <c r="H54" s="373">
        <v>2481</v>
      </c>
      <c r="I54" s="361" t="s">
        <v>1059</v>
      </c>
      <c r="J54" s="370"/>
      <c r="K54" s="371">
        <f>+INDEX('CGN-2015-001'!$H$11:$H$5142,MATCH('ESF 2023 01-03'!H54,'CGN-2015-001'!$A$11:$A$5142,0))</f>
        <v>0</v>
      </c>
      <c r="L54" s="358"/>
      <c r="M54" s="372">
        <v>0</v>
      </c>
    </row>
    <row r="55" spans="1:13" ht="26.25" x14ac:dyDescent="0.4">
      <c r="A55" s="361">
        <v>1314</v>
      </c>
      <c r="B55" s="361" t="s">
        <v>242</v>
      </c>
      <c r="C55" s="370"/>
      <c r="D55" s="371">
        <f>+INDEX('CGN-2015-001'!$H$11:$H$5142,MATCH('ESF 2023 01-03'!A55,'CGN-2015-001'!$A$11:$A$5142,0))</f>
        <v>0</v>
      </c>
      <c r="E55" s="340"/>
      <c r="F55" s="372">
        <v>0</v>
      </c>
      <c r="G55" s="360"/>
      <c r="H55" s="373">
        <v>2483</v>
      </c>
      <c r="I55" s="361" t="s">
        <v>1079</v>
      </c>
      <c r="J55" s="370"/>
      <c r="K55" s="371">
        <f>+INDEX('CGN-2015-001'!$H$11:$H$5142,MATCH('ESF 2023 01-03'!H55,'CGN-2015-001'!$A$11:$A$5142,0))</f>
        <v>0</v>
      </c>
      <c r="L55" s="358"/>
      <c r="M55" s="372">
        <v>0</v>
      </c>
    </row>
    <row r="56" spans="1:13" ht="26.25" x14ac:dyDescent="0.4">
      <c r="A56" s="361">
        <v>1316</v>
      </c>
      <c r="B56" s="361" t="s">
        <v>245</v>
      </c>
      <c r="C56" s="370"/>
      <c r="D56" s="371">
        <f>+INDEX('CGN-2015-001'!$H$11:$H$5142,MATCH('ESF 2023 01-03'!A56,'CGN-2015-001'!$A$11:$A$5142,0))</f>
        <v>0</v>
      </c>
      <c r="E56" s="340"/>
      <c r="F56" s="372">
        <v>0</v>
      </c>
      <c r="G56" s="360"/>
      <c r="H56" s="373">
        <v>2490</v>
      </c>
      <c r="I56" s="361" t="s">
        <v>1085</v>
      </c>
      <c r="J56" s="370"/>
      <c r="K56" s="371">
        <f>+INDEX('CGN-2015-001'!$H$11:$H$5142,MATCH('ESF 2023 01-03'!H56,'CGN-2015-001'!$A$11:$A$5142,0))</f>
        <v>251347384.38</v>
      </c>
      <c r="L56" s="358"/>
      <c r="M56" s="372">
        <v>249829502.38</v>
      </c>
    </row>
    <row r="57" spans="1:13" ht="26.25" x14ac:dyDescent="0.4">
      <c r="A57" s="361">
        <v>1317</v>
      </c>
      <c r="B57" s="361" t="s">
        <v>251</v>
      </c>
      <c r="C57" s="370"/>
      <c r="D57" s="371">
        <f>+INDEX('CGN-2015-001'!$H$11:$H$5142,MATCH('ESF 2023 01-03'!A57,'CGN-2015-001'!$A$11:$A$5142,0))</f>
        <v>251220220.98000002</v>
      </c>
      <c r="E57" s="340"/>
      <c r="F57" s="372">
        <v>0</v>
      </c>
      <c r="G57" s="360"/>
      <c r="H57" s="373">
        <v>2495</v>
      </c>
      <c r="I57" s="361" t="s">
        <v>1114</v>
      </c>
      <c r="J57" s="370"/>
      <c r="K57" s="371">
        <f>+INDEX('CGN-2015-001'!$H$11:$H$5142,MATCH('ESF 2023 01-03'!H57,'CGN-2015-001'!$A$11:$A$5142,0))</f>
        <v>0</v>
      </c>
      <c r="L57" s="358"/>
      <c r="M57" s="375">
        <v>0</v>
      </c>
    </row>
    <row r="58" spans="1:13" ht="26.25" x14ac:dyDescent="0.4">
      <c r="A58" s="361">
        <v>1318</v>
      </c>
      <c r="B58" s="361" t="s">
        <v>276</v>
      </c>
      <c r="C58" s="370"/>
      <c r="D58" s="371">
        <f>+INDEX('CGN-2015-001'!$H$11:$H$5142,MATCH('ESF 2023 01-03'!A58,'CGN-2015-001'!$A$11:$A$5142,0))</f>
        <v>0</v>
      </c>
      <c r="E58" s="340"/>
      <c r="F58" s="372">
        <v>0</v>
      </c>
      <c r="G58" s="360"/>
      <c r="H58" s="340"/>
      <c r="I58" s="340"/>
      <c r="J58" s="341"/>
      <c r="K58" s="382"/>
      <c r="L58" s="358"/>
      <c r="M58" s="382"/>
    </row>
    <row r="59" spans="1:13" ht="26.25" x14ac:dyDescent="0.4">
      <c r="A59" s="361">
        <v>1319</v>
      </c>
      <c r="B59" s="361" t="s">
        <v>289</v>
      </c>
      <c r="C59" s="370"/>
      <c r="D59" s="371">
        <f>+INDEX('CGN-2015-001'!$H$11:$H$5142,MATCH('ESF 2023 01-03'!A59,'CGN-2015-001'!$A$11:$A$5142,0))</f>
        <v>0</v>
      </c>
      <c r="E59" s="340"/>
      <c r="F59" s="372">
        <v>0</v>
      </c>
      <c r="G59" s="360"/>
      <c r="H59" s="340"/>
      <c r="I59" s="340"/>
      <c r="J59" s="341"/>
      <c r="K59" s="382"/>
      <c r="L59" s="358"/>
      <c r="M59" s="382"/>
    </row>
    <row r="60" spans="1:13" ht="26.25" x14ac:dyDescent="0.4">
      <c r="A60" s="361">
        <v>1321</v>
      </c>
      <c r="B60" s="361" t="s">
        <v>322</v>
      </c>
      <c r="C60" s="370"/>
      <c r="D60" s="371">
        <f>+INDEX('CGN-2015-001'!$H$11:$H$5142,MATCH('ESF 2023 01-03'!A60,'CGN-2015-001'!$A$11:$A$5142,0))</f>
        <v>0</v>
      </c>
      <c r="E60" s="340"/>
      <c r="F60" s="372">
        <v>0</v>
      </c>
      <c r="G60" s="360"/>
      <c r="H60" s="368">
        <v>25</v>
      </c>
      <c r="I60" s="365" t="s">
        <v>1118</v>
      </c>
      <c r="J60" s="366"/>
      <c r="K60" s="367">
        <f>SUM(K62:K67)</f>
        <v>10234778547.15</v>
      </c>
      <c r="L60" s="367">
        <f t="shared" ref="L60:M60" si="1">SUM(L62:L67)</f>
        <v>0</v>
      </c>
      <c r="M60" s="367">
        <f t="shared" si="1"/>
        <v>8608796279.1499996</v>
      </c>
    </row>
    <row r="61" spans="1:13" ht="26.25" x14ac:dyDescent="0.4">
      <c r="A61" s="361">
        <v>1322</v>
      </c>
      <c r="B61" s="361" t="s">
        <v>331</v>
      </c>
      <c r="C61" s="370"/>
      <c r="D61" s="371">
        <f>+INDEX('CGN-2015-001'!$H$11:$H$5142,MATCH('ESF 2023 01-03'!A61,'CGN-2015-001'!$A$11:$A$5142,0))</f>
        <v>0</v>
      </c>
      <c r="E61" s="340"/>
      <c r="F61" s="372">
        <v>0</v>
      </c>
      <c r="G61" s="360"/>
      <c r="H61" s="379"/>
      <c r="I61" s="379"/>
      <c r="J61" s="380"/>
      <c r="K61" s="381"/>
      <c r="L61" s="358"/>
      <c r="M61" s="381"/>
    </row>
    <row r="62" spans="1:13" ht="26.25" x14ac:dyDescent="0.4">
      <c r="A62" s="361">
        <v>1323</v>
      </c>
      <c r="B62" s="361" t="s">
        <v>356</v>
      </c>
      <c r="C62" s="370"/>
      <c r="D62" s="371">
        <f>+INDEX('CGN-2015-001'!$H$11:$H$5142,MATCH('ESF 2023 01-03'!A62,'CGN-2015-001'!$A$11:$A$5142,0))</f>
        <v>0</v>
      </c>
      <c r="E62" s="340"/>
      <c r="F62" s="372">
        <v>0</v>
      </c>
      <c r="G62" s="360"/>
      <c r="H62" s="373">
        <v>2505</v>
      </c>
      <c r="I62" s="361" t="s">
        <v>1119</v>
      </c>
      <c r="J62" s="370"/>
      <c r="K62" s="371">
        <f>+INDEX('CGN-2015-001'!$H$11:$H$5142,MATCH('ESF 2023 01-03'!H62,'CGN-2015-001'!$A$11:$A$5142,0))</f>
        <v>0</v>
      </c>
      <c r="L62" s="358"/>
      <c r="M62" s="372">
        <v>0</v>
      </c>
    </row>
    <row r="63" spans="1:13" ht="26.25" x14ac:dyDescent="0.4">
      <c r="A63" s="361">
        <v>1325</v>
      </c>
      <c r="B63" s="361" t="s">
        <v>360</v>
      </c>
      <c r="C63" s="370"/>
      <c r="D63" s="371">
        <f>+INDEX('CGN-2015-001'!$H$11:$H$5142,MATCH('ESF 2023 01-03'!A63,'CGN-2015-001'!$A$11:$A$5142,0))</f>
        <v>0</v>
      </c>
      <c r="E63" s="340"/>
      <c r="F63" s="372">
        <v>0</v>
      </c>
      <c r="G63" s="360"/>
      <c r="H63" s="373">
        <v>2511</v>
      </c>
      <c r="I63" s="361" t="s">
        <v>1124</v>
      </c>
      <c r="J63" s="370"/>
      <c r="K63" s="371">
        <f>+INDEX('CGN-2015-001'!$H$11:$H$5142,MATCH('ESF 2023 01-03'!H63,'CGN-2015-001'!$A$11:$A$5142,0))</f>
        <v>7119843633</v>
      </c>
      <c r="L63" s="358"/>
      <c r="M63" s="372">
        <v>5528298245</v>
      </c>
    </row>
    <row r="64" spans="1:13" ht="26.25" x14ac:dyDescent="0.4">
      <c r="A64" s="361">
        <v>1332</v>
      </c>
      <c r="B64" s="361" t="s">
        <v>369</v>
      </c>
      <c r="C64" s="370"/>
      <c r="D64" s="371">
        <f>+INDEX('CGN-2015-001'!$H$11:$H$5142,MATCH('ESF 2023 01-03'!A64,'CGN-2015-001'!$A$11:$A$5142,0))</f>
        <v>0</v>
      </c>
      <c r="E64" s="340"/>
      <c r="F64" s="372">
        <v>0</v>
      </c>
      <c r="G64" s="360"/>
      <c r="H64" s="373">
        <v>2512</v>
      </c>
      <c r="I64" s="361" t="s">
        <v>1144</v>
      </c>
      <c r="J64" s="370"/>
      <c r="K64" s="371">
        <f>+INDEX('CGN-2015-001'!$H$11:$H$5142,MATCH('ESF 2023 01-03'!H64,'CGN-2015-001'!$A$11:$A$5142,0))</f>
        <v>3114934914.1500001</v>
      </c>
      <c r="L64" s="358"/>
      <c r="M64" s="372">
        <v>3080498034.1500001</v>
      </c>
    </row>
    <row r="65" spans="1:13" ht="26.25" x14ac:dyDescent="0.4">
      <c r="A65" s="361">
        <v>1333</v>
      </c>
      <c r="B65" s="361" t="s">
        <v>372</v>
      </c>
      <c r="C65" s="370"/>
      <c r="D65" s="371">
        <f>+INDEX('CGN-2015-001'!$H$11:$H$5142,MATCH('ESF 2023 01-03'!A65,'CGN-2015-001'!$A$11:$A$5142,0))</f>
        <v>0</v>
      </c>
      <c r="E65" s="340"/>
      <c r="F65" s="372">
        <v>0</v>
      </c>
      <c r="G65" s="360"/>
      <c r="H65" s="373">
        <v>2513</v>
      </c>
      <c r="I65" s="361" t="s">
        <v>1148</v>
      </c>
      <c r="J65" s="370"/>
      <c r="K65" s="371">
        <f>+INDEX('CGN-2015-001'!$H$11:$H$5142,MATCH('ESF 2023 01-03'!H65,'CGN-2015-001'!$A$11:$A$5142,0))</f>
        <v>0</v>
      </c>
      <c r="L65" s="358"/>
      <c r="M65" s="372">
        <v>0</v>
      </c>
    </row>
    <row r="66" spans="1:13" ht="26.25" x14ac:dyDescent="0.4">
      <c r="A66" s="361">
        <v>1336</v>
      </c>
      <c r="B66" s="361" t="s">
        <v>374</v>
      </c>
      <c r="C66" s="370"/>
      <c r="D66" s="371">
        <f>+INDEX('CGN-2015-001'!$H$11:$H$5142,MATCH('ESF 2023 01-03'!A66,'CGN-2015-001'!$A$11:$A$5142,0))</f>
        <v>0</v>
      </c>
      <c r="E66" s="340"/>
      <c r="F66" s="372">
        <v>0</v>
      </c>
      <c r="G66" s="360"/>
      <c r="H66" s="373">
        <v>2514</v>
      </c>
      <c r="I66" s="361" t="s">
        <v>1150</v>
      </c>
      <c r="J66" s="370"/>
      <c r="K66" s="371">
        <f>+INDEX('CGN-2015-001'!$H$11:$H$5142,MATCH('ESF 2023 01-03'!H66,'CGN-2015-001'!$A$11:$A$5142,0))</f>
        <v>0</v>
      </c>
      <c r="L66" s="358"/>
      <c r="M66" s="372">
        <v>0</v>
      </c>
    </row>
    <row r="67" spans="1:13" ht="26.25" x14ac:dyDescent="0.4">
      <c r="A67" s="361">
        <v>1337</v>
      </c>
      <c r="B67" s="361" t="s">
        <v>377</v>
      </c>
      <c r="C67" s="370"/>
      <c r="D67" s="371">
        <f>+INDEX('CGN-2015-001'!$H$11:$H$5142,MATCH('ESF 2023 01-03'!A67,'CGN-2015-001'!$A$11:$A$5142,0))</f>
        <v>2312643004</v>
      </c>
      <c r="E67" s="340"/>
      <c r="F67" s="372">
        <v>2312643004</v>
      </c>
      <c r="G67" s="360"/>
      <c r="H67" s="373">
        <v>2515</v>
      </c>
      <c r="I67" s="361" t="s">
        <v>1159</v>
      </c>
      <c r="J67" s="370"/>
      <c r="K67" s="371">
        <f>+INDEX('CGN-2015-001'!$H$11:$H$5142,MATCH('ESF 2023 01-03'!H67,'CGN-2015-001'!$A$11:$A$5142,0))</f>
        <v>0</v>
      </c>
      <c r="L67" s="358"/>
      <c r="M67" s="375">
        <v>0</v>
      </c>
    </row>
    <row r="68" spans="1:13" ht="26.25" x14ac:dyDescent="0.4">
      <c r="A68" s="361">
        <v>1384</v>
      </c>
      <c r="B68" s="361" t="s">
        <v>389</v>
      </c>
      <c r="C68" s="370"/>
      <c r="D68" s="371">
        <f>+INDEX('CGN-2015-001'!$H$11:$H$5142,MATCH('ESF 2023 01-03'!A68,'CGN-2015-001'!$A$11:$A$5142,0))</f>
        <v>21800</v>
      </c>
      <c r="E68" s="340"/>
      <c r="F68" s="372">
        <v>0</v>
      </c>
      <c r="G68" s="360"/>
      <c r="H68" s="340"/>
      <c r="I68" s="340"/>
      <c r="J68" s="341"/>
      <c r="K68" s="382"/>
      <c r="L68" s="358"/>
      <c r="M68" s="382"/>
    </row>
    <row r="69" spans="1:13" ht="26.25" x14ac:dyDescent="0.4">
      <c r="A69" s="361">
        <v>1385</v>
      </c>
      <c r="B69" s="361" t="s">
        <v>432</v>
      </c>
      <c r="C69" s="370"/>
      <c r="D69" s="371">
        <f>+INDEX('CGN-2015-001'!$H$11:$H$5142,MATCH('ESF 2023 01-03'!A69,'CGN-2015-001'!$A$11:$A$5142,0))</f>
        <v>0</v>
      </c>
      <c r="E69" s="340"/>
      <c r="F69" s="372">
        <v>0</v>
      </c>
      <c r="G69" s="360"/>
      <c r="H69" s="340"/>
      <c r="I69" s="340"/>
      <c r="J69" s="341"/>
      <c r="K69" s="382"/>
      <c r="L69" s="358"/>
      <c r="M69" s="382"/>
    </row>
    <row r="70" spans="1:13" ht="26.25" x14ac:dyDescent="0.4">
      <c r="A70" s="361">
        <v>1386</v>
      </c>
      <c r="B70" s="361" t="s">
        <v>444</v>
      </c>
      <c r="C70" s="370"/>
      <c r="D70" s="374">
        <f>+INDEX('CGN-2015-001'!$H$11:$H$5142,MATCH('ESF 2023 01-03'!A70,'CGN-2015-001'!$A$11:$A$5142,0))</f>
        <v>0</v>
      </c>
      <c r="E70" s="340"/>
      <c r="F70" s="375">
        <v>0</v>
      </c>
      <c r="G70" s="360"/>
      <c r="H70" s="368">
        <v>26</v>
      </c>
      <c r="I70" s="365" t="s">
        <v>1162</v>
      </c>
      <c r="J70" s="366"/>
      <c r="K70" s="367">
        <f>SUM(K72:K76)</f>
        <v>0</v>
      </c>
      <c r="L70" s="358"/>
      <c r="M70" s="367">
        <v>0</v>
      </c>
    </row>
    <row r="71" spans="1:13" ht="26.25" x14ac:dyDescent="0.4">
      <c r="A71" s="340"/>
      <c r="B71" s="340"/>
      <c r="C71" s="341"/>
      <c r="D71" s="382"/>
      <c r="E71" s="340"/>
      <c r="F71" s="382"/>
      <c r="G71" s="360"/>
      <c r="H71" s="340"/>
      <c r="I71" s="340"/>
      <c r="J71" s="341"/>
      <c r="K71" s="382"/>
      <c r="L71" s="358"/>
      <c r="M71" s="382"/>
    </row>
    <row r="72" spans="1:13" ht="26.25" x14ac:dyDescent="0.4">
      <c r="A72" s="383"/>
      <c r="B72" s="340"/>
      <c r="C72" s="341"/>
      <c r="D72" s="382"/>
      <c r="E72" s="340"/>
      <c r="F72" s="382"/>
      <c r="G72" s="360"/>
      <c r="H72" s="373">
        <v>2601</v>
      </c>
      <c r="I72" s="361" t="s">
        <v>111</v>
      </c>
      <c r="J72" s="370"/>
      <c r="K72" s="371">
        <f>+INDEX('CGN-2015-001'!$H$11:$H$5142,MATCH('ESF 2023 01-03'!H72,'CGN-2015-001'!$A$11:$A$5142,0))</f>
        <v>0</v>
      </c>
      <c r="L72" s="358"/>
      <c r="M72" s="372">
        <v>0</v>
      </c>
    </row>
    <row r="73" spans="1:13" ht="26.25" x14ac:dyDescent="0.4">
      <c r="A73" s="365">
        <v>14</v>
      </c>
      <c r="B73" s="365" t="s">
        <v>445</v>
      </c>
      <c r="C73" s="366"/>
      <c r="D73" s="367">
        <f>SUM(D75:D85)</f>
        <v>0</v>
      </c>
      <c r="E73" s="340"/>
      <c r="F73" s="367">
        <f>SUM(F75:F85)</f>
        <v>0</v>
      </c>
      <c r="G73" s="360"/>
      <c r="H73" s="373">
        <v>2602</v>
      </c>
      <c r="I73" s="361" t="s">
        <v>122</v>
      </c>
      <c r="J73" s="370"/>
      <c r="K73" s="371">
        <f>+INDEX('CGN-2015-001'!$H$11:$H$5142,MATCH('ESF 2023 01-03'!H73,'CGN-2015-001'!$A$11:$A$5142,0))</f>
        <v>0</v>
      </c>
      <c r="L73" s="358"/>
      <c r="M73" s="372">
        <v>0</v>
      </c>
    </row>
    <row r="74" spans="1:13" ht="26.25" x14ac:dyDescent="0.4">
      <c r="A74" s="365"/>
      <c r="B74" s="365"/>
      <c r="C74" s="366"/>
      <c r="D74" s="367"/>
      <c r="E74" s="340"/>
      <c r="F74" s="367"/>
      <c r="G74" s="360"/>
      <c r="H74" s="373">
        <v>2603</v>
      </c>
      <c r="I74" s="361" t="s">
        <v>123</v>
      </c>
      <c r="J74" s="370"/>
      <c r="K74" s="371">
        <f>+INDEX('CGN-2015-001'!$H$11:$H$5142,MATCH('ESF 2023 01-03'!H74,'CGN-2015-001'!$A$11:$A$5142,0))</f>
        <v>0</v>
      </c>
      <c r="L74" s="358"/>
      <c r="M74" s="372">
        <v>0</v>
      </c>
    </row>
    <row r="75" spans="1:13" ht="26.25" x14ac:dyDescent="0.4">
      <c r="A75" s="361">
        <v>1401</v>
      </c>
      <c r="B75" s="361" t="s">
        <v>446</v>
      </c>
      <c r="C75" s="370"/>
      <c r="D75" s="371">
        <f>+INDEX('CGN-2015-001'!$H$11:$H$5142,MATCH('ESF 2023 01-03'!A75,'CGN-2015-001'!$A$11:$A$5142,0))</f>
        <v>0</v>
      </c>
      <c r="E75" s="340"/>
      <c r="F75" s="372">
        <v>0</v>
      </c>
      <c r="G75" s="360"/>
      <c r="H75" s="373">
        <v>2605</v>
      </c>
      <c r="I75" s="361" t="s">
        <v>1173</v>
      </c>
      <c r="J75" s="370"/>
      <c r="K75" s="371">
        <f>+INDEX('CGN-2015-001'!$H$11:$H$5142,MATCH('ESF 2023 01-03'!H75,'CGN-2015-001'!$A$11:$A$5142,0))</f>
        <v>0</v>
      </c>
      <c r="L75" s="358"/>
      <c r="M75" s="372">
        <v>0</v>
      </c>
    </row>
    <row r="76" spans="1:13" ht="26.25" x14ac:dyDescent="0.4">
      <c r="A76" s="361">
        <v>1415</v>
      </c>
      <c r="B76" s="361" t="s">
        <v>448</v>
      </c>
      <c r="C76" s="370"/>
      <c r="D76" s="371">
        <f>+INDEX('CGN-2015-001'!$H$11:$H$5142,MATCH('ESF 2023 01-03'!A76,'CGN-2015-001'!$A$11:$A$5142,0))</f>
        <v>0</v>
      </c>
      <c r="E76" s="340"/>
      <c r="F76" s="372">
        <v>0</v>
      </c>
      <c r="G76" s="360"/>
      <c r="H76" s="373">
        <v>2606</v>
      </c>
      <c r="I76" s="361" t="s">
        <v>1174</v>
      </c>
      <c r="J76" s="370"/>
      <c r="K76" s="371">
        <f>+INDEX('CGN-2015-001'!$H$11:$H$5142,MATCH('ESF 2023 01-03'!H76,'CGN-2015-001'!$A$11:$A$5142,0))</f>
        <v>0</v>
      </c>
      <c r="L76" s="358"/>
      <c r="M76" s="375">
        <v>0</v>
      </c>
    </row>
    <row r="77" spans="1:13" ht="26.25" x14ac:dyDescent="0.4">
      <c r="A77" s="361">
        <v>1416</v>
      </c>
      <c r="B77" s="361" t="s">
        <v>462</v>
      </c>
      <c r="C77" s="370"/>
      <c r="D77" s="371">
        <f>+INDEX('CGN-2015-001'!$H$11:$H$5142,MATCH('ESF 2023 01-03'!A77,'CGN-2015-001'!$A$11:$A$5142,0))</f>
        <v>0</v>
      </c>
      <c r="E77" s="340"/>
      <c r="F77" s="372">
        <v>0</v>
      </c>
      <c r="G77" s="360"/>
      <c r="H77" s="361"/>
      <c r="I77" s="361"/>
      <c r="J77" s="370"/>
      <c r="K77" s="371"/>
      <c r="L77" s="358"/>
      <c r="M77" s="371"/>
    </row>
    <row r="78" spans="1:13" ht="26.25" x14ac:dyDescent="0.4">
      <c r="A78" s="361">
        <v>1420</v>
      </c>
      <c r="B78" s="361" t="s">
        <v>471</v>
      </c>
      <c r="C78" s="370"/>
      <c r="D78" s="371">
        <f>+INDEX('CGN-2015-001'!$H$11:$H$5142,MATCH('ESF 2023 01-03'!A78,'CGN-2015-001'!$A$11:$A$5142,0))</f>
        <v>0</v>
      </c>
      <c r="E78" s="340"/>
      <c r="F78" s="372">
        <v>0</v>
      </c>
      <c r="G78" s="360"/>
      <c r="H78" s="340"/>
      <c r="I78" s="340"/>
      <c r="J78" s="341"/>
      <c r="K78" s="382"/>
      <c r="L78" s="358"/>
      <c r="M78" s="382"/>
    </row>
    <row r="79" spans="1:13" ht="26.25" x14ac:dyDescent="0.4">
      <c r="A79" s="361">
        <v>1424</v>
      </c>
      <c r="B79" s="361" t="s">
        <v>473</v>
      </c>
      <c r="C79" s="370"/>
      <c r="D79" s="371">
        <f>+INDEX('CGN-2015-001'!$H$11:$H$5142,MATCH('ESF 2023 01-03'!A79,'CGN-2015-001'!$A$11:$A$5142,0))</f>
        <v>0</v>
      </c>
      <c r="E79" s="340"/>
      <c r="F79" s="372">
        <v>0</v>
      </c>
      <c r="G79" s="360"/>
      <c r="H79" s="368">
        <v>27</v>
      </c>
      <c r="I79" s="365" t="s">
        <v>1175</v>
      </c>
      <c r="J79" s="366"/>
      <c r="K79" s="367">
        <f>SUM(K81:K84)</f>
        <v>1364905836</v>
      </c>
      <c r="L79" s="367">
        <f t="shared" ref="L79:M79" si="2">SUM(L81:L84)</f>
        <v>0</v>
      </c>
      <c r="M79" s="367">
        <f t="shared" si="2"/>
        <v>1154784815</v>
      </c>
    </row>
    <row r="80" spans="1:13" ht="26.25" x14ac:dyDescent="0.4">
      <c r="A80" s="361">
        <v>1425</v>
      </c>
      <c r="B80" s="361" t="s">
        <v>475</v>
      </c>
      <c r="C80" s="370"/>
      <c r="D80" s="371">
        <f>+INDEX('CGN-2015-001'!$H$11:$H$5142,MATCH('ESF 2023 01-03'!A80,'CGN-2015-001'!$A$11:$A$5142,0))</f>
        <v>0</v>
      </c>
      <c r="E80" s="340"/>
      <c r="F80" s="372">
        <v>0</v>
      </c>
      <c r="G80" s="360"/>
      <c r="H80" s="340"/>
      <c r="I80" s="340"/>
      <c r="J80" s="341"/>
      <c r="K80" s="382"/>
      <c r="L80" s="358"/>
      <c r="M80" s="382"/>
    </row>
    <row r="81" spans="1:13" ht="26.25" x14ac:dyDescent="0.4">
      <c r="A81" s="361">
        <v>1427</v>
      </c>
      <c r="B81" s="361" t="s">
        <v>478</v>
      </c>
      <c r="C81" s="370"/>
      <c r="D81" s="371">
        <f>+INDEX('CGN-2015-001'!$H$11:$H$5142,MATCH('ESF 2023 01-03'!A81,'CGN-2015-001'!$A$11:$A$5142,0))</f>
        <v>0</v>
      </c>
      <c r="E81" s="340"/>
      <c r="F81" s="372">
        <v>0</v>
      </c>
      <c r="G81" s="360"/>
      <c r="H81" s="373">
        <v>2701</v>
      </c>
      <c r="I81" s="361" t="s">
        <v>1176</v>
      </c>
      <c r="J81" s="370"/>
      <c r="K81" s="371">
        <f>+INDEX('CGN-2015-001'!$H$11:$H$5142,MATCH('ESF 2023 01-03'!H81,'CGN-2015-001'!$A$11:$A$5142,0))</f>
        <v>1364905836</v>
      </c>
      <c r="L81" s="358"/>
      <c r="M81" s="372">
        <v>1154784815</v>
      </c>
    </row>
    <row r="82" spans="1:13" ht="26.25" x14ac:dyDescent="0.4">
      <c r="A82" s="361">
        <v>1470</v>
      </c>
      <c r="B82" s="361" t="s">
        <v>480</v>
      </c>
      <c r="C82" s="370"/>
      <c r="D82" s="371">
        <f>+INDEX('CGN-2015-001'!$H$11:$H$5142,MATCH('ESF 2023 01-03'!A82,'CGN-2015-001'!$A$11:$A$5142,0))</f>
        <v>0</v>
      </c>
      <c r="E82" s="340"/>
      <c r="F82" s="372">
        <v>0</v>
      </c>
      <c r="G82" s="360"/>
      <c r="H82" s="373">
        <v>2707</v>
      </c>
      <c r="I82" s="361" t="s">
        <v>1183</v>
      </c>
      <c r="J82" s="370"/>
      <c r="K82" s="371">
        <f>+INDEX('CGN-2015-001'!$H$11:$H$5142,MATCH('ESF 2023 01-03'!H82,'CGN-2015-001'!$A$11:$A$5142,0))</f>
        <v>0</v>
      </c>
      <c r="L82" s="358"/>
      <c r="M82" s="372">
        <v>0</v>
      </c>
    </row>
    <row r="83" spans="1:13" ht="26.25" x14ac:dyDescent="0.4">
      <c r="A83" s="361">
        <v>1475</v>
      </c>
      <c r="B83" s="361" t="s">
        <v>482</v>
      </c>
      <c r="C83" s="370"/>
      <c r="D83" s="371">
        <f>+INDEX('CGN-2015-001'!$H$11:$H$5142,MATCH('ESF 2023 01-03'!A83,'CGN-2015-001'!$A$11:$A$5142,0))</f>
        <v>0</v>
      </c>
      <c r="E83" s="340"/>
      <c r="F83" s="372">
        <v>0</v>
      </c>
      <c r="G83" s="360"/>
      <c r="H83" s="373">
        <v>2790</v>
      </c>
      <c r="I83" s="361" t="s">
        <v>1186</v>
      </c>
      <c r="J83" s="370"/>
      <c r="K83" s="371">
        <f>+INDEX('CGN-2015-001'!$H$11:$H$5142,MATCH('ESF 2023 01-03'!H83,'CGN-2015-001'!$A$11:$A$5142,0))</f>
        <v>0</v>
      </c>
      <c r="L83" s="358"/>
      <c r="M83" s="372">
        <v>0</v>
      </c>
    </row>
    <row r="84" spans="1:13" ht="26.25" x14ac:dyDescent="0.4">
      <c r="A84" s="361">
        <v>1477</v>
      </c>
      <c r="B84" s="361" t="s">
        <v>483</v>
      </c>
      <c r="C84" s="370"/>
      <c r="D84" s="371">
        <f>+INDEX('CGN-2015-001'!$H$11:$H$5142,MATCH('ESF 2023 01-03'!A84,'CGN-2015-001'!$A$11:$A$5142,0))</f>
        <v>0</v>
      </c>
      <c r="E84" s="340"/>
      <c r="F84" s="372">
        <v>0</v>
      </c>
      <c r="G84" s="360"/>
      <c r="H84" s="373">
        <v>2710</v>
      </c>
      <c r="I84" s="361" t="s">
        <v>1200</v>
      </c>
      <c r="J84" s="370"/>
      <c r="K84" s="371">
        <f>+INDEX('CGN-2015-001'!$H$11:$H$5142,MATCH('ESF 2023 01-03'!H84,'CGN-2015-001'!$A$11:$A$5142,0))</f>
        <v>0</v>
      </c>
      <c r="L84" s="358"/>
      <c r="M84" s="375">
        <v>0</v>
      </c>
    </row>
    <row r="85" spans="1:13" ht="23.25" x14ac:dyDescent="0.35">
      <c r="A85" s="361">
        <v>1480</v>
      </c>
      <c r="B85" s="361" t="s">
        <v>486</v>
      </c>
      <c r="C85" s="370"/>
      <c r="D85" s="374">
        <f>+INDEX('CGN-2015-001'!$H$11:$H$5142,MATCH('ESF 2023 01-03'!A85,'CGN-2015-001'!$A$11:$A$5142,0))</f>
        <v>0</v>
      </c>
      <c r="E85" s="340"/>
      <c r="F85" s="375">
        <v>0</v>
      </c>
      <c r="G85" s="361"/>
      <c r="H85" s="340"/>
      <c r="I85" s="340"/>
      <c r="J85" s="341"/>
      <c r="K85" s="382"/>
      <c r="L85" s="358"/>
      <c r="M85" s="382"/>
    </row>
    <row r="86" spans="1:13" ht="26.25" x14ac:dyDescent="0.4">
      <c r="A86" s="383"/>
      <c r="B86" s="340"/>
      <c r="C86" s="341"/>
      <c r="D86" s="382"/>
      <c r="E86" s="340"/>
      <c r="F86" s="382"/>
      <c r="G86" s="360"/>
      <c r="H86" s="340"/>
      <c r="I86" s="340"/>
      <c r="J86" s="341"/>
      <c r="K86" s="382"/>
      <c r="L86" s="358"/>
      <c r="M86" s="382"/>
    </row>
    <row r="87" spans="1:13" ht="26.25" x14ac:dyDescent="0.4">
      <c r="A87" s="383"/>
      <c r="B87" s="340"/>
      <c r="C87" s="341"/>
      <c r="D87" s="382"/>
      <c r="E87" s="340"/>
      <c r="F87" s="382"/>
      <c r="G87" s="360"/>
      <c r="H87" s="368">
        <v>29</v>
      </c>
      <c r="I87" s="365" t="s">
        <v>1202</v>
      </c>
      <c r="J87" s="366"/>
      <c r="K87" s="367">
        <f>SUM(K89:K97)</f>
        <v>890745481276.20996</v>
      </c>
      <c r="L87" s="367">
        <f t="shared" ref="L87:M87" si="3">SUM(L89:L97)</f>
        <v>0</v>
      </c>
      <c r="M87" s="367">
        <f t="shared" si="3"/>
        <v>904783499538</v>
      </c>
    </row>
    <row r="88" spans="1:13" ht="26.25" x14ac:dyDescent="0.4">
      <c r="A88" s="365">
        <v>15</v>
      </c>
      <c r="B88" s="365" t="s">
        <v>487</v>
      </c>
      <c r="C88" s="366"/>
      <c r="D88" s="367">
        <f>SUM(D90:D98)</f>
        <v>0</v>
      </c>
      <c r="E88" s="340"/>
      <c r="F88" s="367">
        <f>SUM(F90:F98)</f>
        <v>0</v>
      </c>
      <c r="G88" s="360"/>
      <c r="H88" s="361"/>
      <c r="I88" s="361"/>
      <c r="J88" s="370"/>
      <c r="K88" s="371"/>
      <c r="L88" s="358"/>
      <c r="M88" s="371"/>
    </row>
    <row r="89" spans="1:13" ht="26.25" x14ac:dyDescent="0.4">
      <c r="A89" s="365"/>
      <c r="B89" s="365"/>
      <c r="C89" s="366"/>
      <c r="D89" s="367"/>
      <c r="E89" s="340"/>
      <c r="F89" s="367"/>
      <c r="G89" s="360"/>
      <c r="H89" s="373">
        <v>2901</v>
      </c>
      <c r="I89" s="361" t="s">
        <v>1203</v>
      </c>
      <c r="J89" s="370"/>
      <c r="K89" s="371">
        <f>+INDEX('CGN-2015-001'!$H$11:$H$5142,MATCH('ESF 2023 01-03'!H89,'CGN-2015-001'!$A$11:$A$5142,0))</f>
        <v>0</v>
      </c>
      <c r="L89" s="358"/>
      <c r="M89" s="372">
        <v>0</v>
      </c>
    </row>
    <row r="90" spans="1:13" ht="26.25" x14ac:dyDescent="0.4">
      <c r="A90" s="361">
        <v>1505</v>
      </c>
      <c r="B90" s="361" t="s">
        <v>488</v>
      </c>
      <c r="C90" s="370"/>
      <c r="D90" s="371">
        <f>+INDEX('CGN-2015-001'!$H$11:$H$5142,MATCH('ESF 2023 01-03'!A90,'CGN-2015-001'!$A$11:$A$5142,0))</f>
        <v>0</v>
      </c>
      <c r="E90" s="340"/>
      <c r="F90" s="372">
        <v>0</v>
      </c>
      <c r="G90" s="360"/>
      <c r="H90" s="373">
        <v>2902</v>
      </c>
      <c r="I90" s="361" t="s">
        <v>1036</v>
      </c>
      <c r="J90" s="370"/>
      <c r="K90" s="371">
        <f>+INDEX('CGN-2015-001'!$H$11:$H$5142,MATCH('ESF 2023 01-03'!H90,'CGN-2015-001'!$A$11:$A$5142,0))</f>
        <v>4789410671</v>
      </c>
      <c r="L90" s="358"/>
      <c r="M90" s="372">
        <v>8543528227</v>
      </c>
    </row>
    <row r="91" spans="1:13" ht="26.25" x14ac:dyDescent="0.4">
      <c r="A91" s="361">
        <v>1510</v>
      </c>
      <c r="B91" s="361" t="s">
        <v>498</v>
      </c>
      <c r="C91" s="370"/>
      <c r="D91" s="371">
        <f>+INDEX('CGN-2015-001'!$H$11:$H$5142,MATCH('ESF 2023 01-03'!A91,'CGN-2015-001'!$A$11:$A$5142,0))</f>
        <v>0</v>
      </c>
      <c r="E91" s="340"/>
      <c r="F91" s="372">
        <v>0</v>
      </c>
      <c r="G91" s="360"/>
      <c r="H91" s="373">
        <v>2903</v>
      </c>
      <c r="I91" s="361" t="s">
        <v>1206</v>
      </c>
      <c r="J91" s="370"/>
      <c r="K91" s="371">
        <f>+INDEX('CGN-2015-001'!$H$11:$H$5142,MATCH('ESF 2023 01-03'!H91,'CGN-2015-001'!$A$11:$A$5142,0))</f>
        <v>0</v>
      </c>
      <c r="L91" s="358"/>
      <c r="M91" s="372">
        <v>0</v>
      </c>
    </row>
    <row r="92" spans="1:13" ht="26.25" x14ac:dyDescent="0.4">
      <c r="A92" s="361">
        <v>1511</v>
      </c>
      <c r="B92" s="361" t="s">
        <v>519</v>
      </c>
      <c r="C92" s="370"/>
      <c r="D92" s="371">
        <f>+INDEX('CGN-2015-001'!$H$11:$H$5142,MATCH('ESF 2023 01-03'!A92,'CGN-2015-001'!$A$11:$A$5142,0))</f>
        <v>0</v>
      </c>
      <c r="E92" s="340"/>
      <c r="F92" s="372">
        <v>0</v>
      </c>
      <c r="G92" s="360"/>
      <c r="H92" s="373">
        <v>2904</v>
      </c>
      <c r="I92" s="361" t="s">
        <v>1207</v>
      </c>
      <c r="J92" s="370"/>
      <c r="K92" s="371">
        <f>+INDEX('CGN-2015-001'!$H$11:$H$5142,MATCH('ESF 2023 01-03'!H92,'CGN-2015-001'!$A$11:$A$5142,0))</f>
        <v>0</v>
      </c>
      <c r="L92" s="358"/>
      <c r="M92" s="372">
        <v>0</v>
      </c>
    </row>
    <row r="93" spans="1:13" ht="26.25" x14ac:dyDescent="0.4">
      <c r="A93" s="361">
        <v>1512</v>
      </c>
      <c r="B93" s="361" t="s">
        <v>523</v>
      </c>
      <c r="C93" s="370"/>
      <c r="D93" s="371">
        <f>+INDEX('CGN-2015-001'!$H$11:$H$5142,MATCH('ESF 2023 01-03'!A93,'CGN-2015-001'!$A$11:$A$5142,0))</f>
        <v>0</v>
      </c>
      <c r="E93" s="340"/>
      <c r="F93" s="372">
        <v>0</v>
      </c>
      <c r="G93" s="360"/>
      <c r="H93" s="373">
        <v>2910</v>
      </c>
      <c r="I93" s="361" t="s">
        <v>1215</v>
      </c>
      <c r="J93" s="370"/>
      <c r="K93" s="371">
        <f>+INDEX('CGN-2015-001'!$H$11:$H$5142,MATCH('ESF 2023 01-03'!H93,'CGN-2015-001'!$A$11:$A$5142,0))</f>
        <v>0</v>
      </c>
      <c r="L93" s="358"/>
      <c r="M93" s="372">
        <v>0</v>
      </c>
    </row>
    <row r="94" spans="1:13" ht="26.25" x14ac:dyDescent="0.4">
      <c r="A94" s="361">
        <v>1514</v>
      </c>
      <c r="B94" s="361" t="s">
        <v>525</v>
      </c>
      <c r="C94" s="370"/>
      <c r="D94" s="371">
        <f>+INDEX('CGN-2015-001'!$H$11:$H$5142,MATCH('ESF 2023 01-03'!A94,'CGN-2015-001'!$A$11:$A$5142,0))</f>
        <v>0</v>
      </c>
      <c r="E94" s="340"/>
      <c r="F94" s="372">
        <v>0</v>
      </c>
      <c r="G94" s="360"/>
      <c r="H94" s="373">
        <v>2917</v>
      </c>
      <c r="I94" s="361" t="s">
        <v>1227</v>
      </c>
      <c r="J94" s="370"/>
      <c r="K94" s="371">
        <f>+INDEX('CGN-2015-001'!$H$11:$H$5142,MATCH('ESF 2023 01-03'!H94,'CGN-2015-001'!$A$11:$A$5142,0))</f>
        <v>0</v>
      </c>
      <c r="L94" s="358"/>
      <c r="M94" s="372">
        <v>0</v>
      </c>
    </row>
    <row r="95" spans="1:13" ht="26.25" x14ac:dyDescent="0.4">
      <c r="A95" s="361">
        <v>1520</v>
      </c>
      <c r="B95" s="361" t="s">
        <v>550</v>
      </c>
      <c r="C95" s="370"/>
      <c r="D95" s="371">
        <f>+INDEX('CGN-2015-001'!$H$11:$H$5142,MATCH('ESF 2023 01-03'!A95,'CGN-2015-001'!$A$11:$A$5142,0))</f>
        <v>0</v>
      </c>
      <c r="E95" s="340"/>
      <c r="F95" s="372">
        <v>0</v>
      </c>
      <c r="G95" s="360"/>
      <c r="H95" s="373">
        <v>2918</v>
      </c>
      <c r="I95" s="361" t="s">
        <v>1235</v>
      </c>
      <c r="J95" s="370"/>
      <c r="K95" s="371">
        <f>+INDEX('CGN-2015-001'!$H$11:$H$5142,MATCH('ESF 2023 01-03'!H95,'CGN-2015-001'!$A$11:$A$5142,0))</f>
        <v>0</v>
      </c>
      <c r="L95" s="358"/>
      <c r="M95" s="372">
        <v>0</v>
      </c>
    </row>
    <row r="96" spans="1:13" ht="26.25" x14ac:dyDescent="0.4">
      <c r="A96" s="361">
        <v>1525</v>
      </c>
      <c r="B96" s="361" t="s">
        <v>552</v>
      </c>
      <c r="C96" s="370"/>
      <c r="D96" s="371">
        <f>+INDEX('CGN-2015-001'!$H$11:$H$5142,MATCH('ESF 2023 01-03'!A96,'CGN-2015-001'!$A$11:$A$5142,0))</f>
        <v>0</v>
      </c>
      <c r="E96" s="340"/>
      <c r="F96" s="372">
        <v>0</v>
      </c>
      <c r="G96" s="360"/>
      <c r="H96" s="373">
        <v>2919</v>
      </c>
      <c r="I96" s="361" t="s">
        <v>1236</v>
      </c>
      <c r="J96" s="370"/>
      <c r="K96" s="371">
        <f>+INDEX('CGN-2015-001'!$H$11:$H$5142,MATCH('ESF 2023 01-03'!H96,'CGN-2015-001'!$A$11:$A$5142,0))</f>
        <v>0</v>
      </c>
      <c r="L96" s="358"/>
      <c r="M96" s="372">
        <v>0</v>
      </c>
    </row>
    <row r="97" spans="1:13" ht="26.25" x14ac:dyDescent="0.4">
      <c r="A97" s="361">
        <v>1530</v>
      </c>
      <c r="B97" s="361" t="s">
        <v>555</v>
      </c>
      <c r="C97" s="370"/>
      <c r="D97" s="371">
        <f>+INDEX('CGN-2015-001'!$H$11:$H$5142,MATCH('ESF 2023 01-03'!A97,'CGN-2015-001'!$A$11:$A$5142,0))</f>
        <v>0</v>
      </c>
      <c r="E97" s="340"/>
      <c r="F97" s="372">
        <v>0</v>
      </c>
      <c r="G97" s="360"/>
      <c r="H97" s="373">
        <v>2990</v>
      </c>
      <c r="I97" s="361" t="s">
        <v>1238</v>
      </c>
      <c r="J97" s="370"/>
      <c r="K97" s="371">
        <f>+INDEX('CGN-2015-001'!$H$11:$H$5142,MATCH('ESF 2023 01-03'!H97,'CGN-2015-001'!$A$11:$A$5142,0))</f>
        <v>885956070605.20996</v>
      </c>
      <c r="L97" s="358"/>
      <c r="M97" s="375">
        <v>896239971311</v>
      </c>
    </row>
    <row r="98" spans="1:13" ht="26.25" x14ac:dyDescent="0.4">
      <c r="A98" s="361">
        <v>1580</v>
      </c>
      <c r="B98" s="361" t="s">
        <v>559</v>
      </c>
      <c r="C98" s="370"/>
      <c r="D98" s="374">
        <f>+INDEX('CGN-2015-001'!$H$11:$H$5142,MATCH('ESF 2023 01-03'!A98,'CGN-2015-001'!$A$11:$A$5142,0))</f>
        <v>0</v>
      </c>
      <c r="E98" s="340"/>
      <c r="F98" s="375">
        <v>0</v>
      </c>
      <c r="G98" s="360"/>
      <c r="H98" s="361"/>
      <c r="I98" s="361"/>
      <c r="J98" s="370"/>
      <c r="K98" s="371"/>
      <c r="L98" s="358"/>
      <c r="M98" s="371"/>
    </row>
    <row r="99" spans="1:13" ht="26.25" x14ac:dyDescent="0.4">
      <c r="A99" s="287"/>
      <c r="B99" s="287"/>
      <c r="C99" s="288"/>
      <c r="D99" s="384"/>
      <c r="E99" s="340"/>
      <c r="F99" s="384"/>
      <c r="G99" s="360"/>
      <c r="H99" s="361"/>
      <c r="I99" s="361"/>
      <c r="J99" s="370"/>
      <c r="K99" s="371"/>
      <c r="L99" s="358"/>
      <c r="M99" s="371"/>
    </row>
    <row r="100" spans="1:13" ht="26.25" x14ac:dyDescent="0.4">
      <c r="A100" s="369"/>
      <c r="B100" s="369"/>
      <c r="C100" s="370"/>
      <c r="D100" s="371"/>
      <c r="E100" s="340"/>
      <c r="F100" s="371"/>
      <c r="G100" s="360"/>
      <c r="H100" s="385"/>
      <c r="I100" s="352" t="s">
        <v>2485</v>
      </c>
      <c r="J100" s="346"/>
      <c r="K100" s="359">
        <f>SUM(K102+K111+K120+K146+K156+K165+K172)</f>
        <v>0</v>
      </c>
      <c r="L100" s="358"/>
      <c r="M100" s="359">
        <v>0</v>
      </c>
    </row>
    <row r="101" spans="1:13" ht="26.25" x14ac:dyDescent="0.4">
      <c r="A101" s="365">
        <v>19</v>
      </c>
      <c r="B101" s="365" t="s">
        <v>798</v>
      </c>
      <c r="C101" s="366"/>
      <c r="D101" s="367">
        <f>SUM(D103:D128)</f>
        <v>9185872040.3500004</v>
      </c>
      <c r="E101" s="340"/>
      <c r="F101" s="367">
        <f>SUM(F103:F128)</f>
        <v>19489706591.150002</v>
      </c>
      <c r="G101" s="360"/>
      <c r="H101" s="340"/>
      <c r="I101" s="340"/>
      <c r="J101" s="341"/>
      <c r="K101" s="382"/>
      <c r="L101" s="358"/>
      <c r="M101" s="382"/>
    </row>
    <row r="102" spans="1:13" ht="26.25" x14ac:dyDescent="0.4">
      <c r="A102" s="365"/>
      <c r="B102" s="365"/>
      <c r="C102" s="366"/>
      <c r="D102" s="367"/>
      <c r="E102" s="340"/>
      <c r="F102" s="367"/>
      <c r="G102" s="360"/>
      <c r="H102" s="368">
        <v>22</v>
      </c>
      <c r="I102" s="365" t="s">
        <v>906</v>
      </c>
      <c r="J102" s="366"/>
      <c r="K102" s="367">
        <f>SUM(K104:K108)</f>
        <v>0</v>
      </c>
      <c r="L102" s="358"/>
      <c r="M102" s="367">
        <v>0</v>
      </c>
    </row>
    <row r="103" spans="1:13" ht="26.25" x14ac:dyDescent="0.4">
      <c r="A103" s="361">
        <v>1902</v>
      </c>
      <c r="B103" s="361" t="s">
        <v>799</v>
      </c>
      <c r="C103" s="370"/>
      <c r="D103" s="371">
        <f>+INDEX('CGN-2015-001'!$H$11:$H$5142,MATCH('ESF 2023 01-03'!A103,'CGN-2015-001'!$A$11:$A$5142,0))</f>
        <v>0</v>
      </c>
      <c r="E103" s="340"/>
      <c r="F103" s="372">
        <v>0</v>
      </c>
      <c r="G103" s="360"/>
      <c r="H103" s="369"/>
      <c r="I103" s="369"/>
      <c r="J103" s="370"/>
      <c r="K103" s="371"/>
      <c r="L103" s="358"/>
      <c r="M103" s="371"/>
    </row>
    <row r="104" spans="1:13" ht="26.25" x14ac:dyDescent="0.4">
      <c r="A104" s="361">
        <v>1903</v>
      </c>
      <c r="B104" s="361" t="s">
        <v>806</v>
      </c>
      <c r="C104" s="370"/>
      <c r="D104" s="371">
        <f>+INDEX('CGN-2015-001'!$H$11:$H$5142,MATCH('ESF 2023 01-03'!A104,'CGN-2015-001'!$A$11:$A$5142,0))</f>
        <v>0</v>
      </c>
      <c r="E104" s="340"/>
      <c r="F104" s="372">
        <v>0</v>
      </c>
      <c r="G104" s="360"/>
      <c r="H104" s="373">
        <v>2222</v>
      </c>
      <c r="I104" s="361" t="s">
        <v>907</v>
      </c>
      <c r="J104" s="370"/>
      <c r="K104" s="371">
        <f>+INDEX('CGN-2015-001'!I11:I5142,MATCH('ESF 2023 01-03'!H104,'CGN-2015-001'!A11:A5142,0))</f>
        <v>0</v>
      </c>
      <c r="L104" s="358"/>
      <c r="M104" s="372">
        <v>0</v>
      </c>
    </row>
    <row r="105" spans="1:13" ht="26.25" x14ac:dyDescent="0.4">
      <c r="A105" s="361">
        <v>1904</v>
      </c>
      <c r="B105" s="361" t="s">
        <v>807</v>
      </c>
      <c r="C105" s="370"/>
      <c r="D105" s="371">
        <f>+INDEX('CGN-2015-001'!$H$11:$H$5142,MATCH('ESF 2023 01-03'!A105,'CGN-2015-001'!$A$11:$A$5142,0))</f>
        <v>0</v>
      </c>
      <c r="E105" s="340"/>
      <c r="F105" s="372">
        <v>0</v>
      </c>
      <c r="G105" s="360"/>
      <c r="H105" s="373">
        <v>2223</v>
      </c>
      <c r="I105" s="361" t="s">
        <v>909</v>
      </c>
      <c r="J105" s="370"/>
      <c r="K105" s="371">
        <f>+INDEX('CGN-2015-001'!I12:I5143,MATCH('ESF 2023 01-03'!H105,'CGN-2015-001'!A12:A5143,0))</f>
        <v>0</v>
      </c>
      <c r="L105" s="358"/>
      <c r="M105" s="372">
        <v>0</v>
      </c>
    </row>
    <row r="106" spans="1:13" ht="26.25" x14ac:dyDescent="0.4">
      <c r="A106" s="361">
        <v>1905</v>
      </c>
      <c r="B106" s="361" t="s">
        <v>811</v>
      </c>
      <c r="C106" s="370"/>
      <c r="D106" s="371">
        <f>+INDEX('CGN-2015-001'!$H$11:$H$5142,MATCH('ESF 2023 01-03'!A106,'CGN-2015-001'!$A$11:$A$5142,0))</f>
        <v>574143367.1500001</v>
      </c>
      <c r="E106" s="340"/>
      <c r="F106" s="372">
        <v>164138759.94999999</v>
      </c>
      <c r="G106" s="360"/>
      <c r="H106" s="373">
        <v>2224</v>
      </c>
      <c r="I106" s="361" t="s">
        <v>912</v>
      </c>
      <c r="J106" s="370"/>
      <c r="K106" s="371">
        <f>+INDEX('CGN-2015-001'!I13:I5144,MATCH('ESF 2023 01-03'!H106,'CGN-2015-001'!A13:A5144,0))</f>
        <v>0</v>
      </c>
      <c r="L106" s="358"/>
      <c r="M106" s="372">
        <v>0</v>
      </c>
    </row>
    <row r="107" spans="1:13" ht="26.25" x14ac:dyDescent="0.4">
      <c r="A107" s="361">
        <v>1906</v>
      </c>
      <c r="B107" s="361" t="s">
        <v>471</v>
      </c>
      <c r="C107" s="370"/>
      <c r="D107" s="371">
        <f>+INDEX('CGN-2015-001'!$H$11:$H$5142,MATCH('ESF 2023 01-03'!A107,'CGN-2015-001'!$A$11:$A$5142,0))</f>
        <v>3923771928.2000008</v>
      </c>
      <c r="E107" s="340"/>
      <c r="F107" s="372">
        <v>14825027814.200001</v>
      </c>
      <c r="G107" s="360"/>
      <c r="H107" s="373">
        <v>2225</v>
      </c>
      <c r="I107" s="361" t="s">
        <v>913</v>
      </c>
      <c r="J107" s="370"/>
      <c r="K107" s="371">
        <f>+INDEX('CGN-2015-001'!I14:I5145,MATCH('ESF 2023 01-03'!H107,'CGN-2015-001'!A14:A5145,0))</f>
        <v>0</v>
      </c>
      <c r="L107" s="358"/>
      <c r="M107" s="372">
        <v>0</v>
      </c>
    </row>
    <row r="108" spans="1:13" ht="26.25" x14ac:dyDescent="0.4">
      <c r="A108" s="361">
        <v>1907</v>
      </c>
      <c r="B108" s="361" t="s">
        <v>830</v>
      </c>
      <c r="C108" s="370"/>
      <c r="D108" s="371">
        <f>+INDEX('CGN-2015-001'!$H$11:$H$5142,MATCH('ESF 2023 01-03'!A108,'CGN-2015-001'!$A$11:$A$5142,0))</f>
        <v>0</v>
      </c>
      <c r="E108" s="340"/>
      <c r="F108" s="372">
        <v>0</v>
      </c>
      <c r="G108" s="360"/>
      <c r="H108" s="373">
        <v>2230</v>
      </c>
      <c r="I108" s="361" t="s">
        <v>914</v>
      </c>
      <c r="J108" s="370"/>
      <c r="K108" s="371">
        <f>+INDEX('CGN-2015-001'!I15:I5146,MATCH('ESF 2023 01-03'!H108,'CGN-2015-001'!A15:A5146,0))</f>
        <v>0</v>
      </c>
      <c r="L108" s="358"/>
      <c r="M108" s="375">
        <v>0</v>
      </c>
    </row>
    <row r="109" spans="1:13" ht="26.25" x14ac:dyDescent="0.4">
      <c r="A109" s="361">
        <v>1908</v>
      </c>
      <c r="B109" s="361" t="s">
        <v>473</v>
      </c>
      <c r="C109" s="370"/>
      <c r="D109" s="371">
        <f>+INDEX('CGN-2015-001'!$H$11:$H$5142,MATCH('ESF 2023 01-03'!A109,'CGN-2015-001'!$A$11:$A$5142,0))</f>
        <v>4687956745</v>
      </c>
      <c r="E109" s="340"/>
      <c r="F109" s="372">
        <v>4500540017</v>
      </c>
      <c r="G109" s="360"/>
      <c r="H109" s="377"/>
      <c r="I109" s="377"/>
      <c r="J109" s="370"/>
      <c r="K109" s="371"/>
      <c r="L109" s="358"/>
      <c r="M109" s="371"/>
    </row>
    <row r="110" spans="1:13" ht="26.25" x14ac:dyDescent="0.4">
      <c r="A110" s="361">
        <v>1909</v>
      </c>
      <c r="B110" s="361" t="s">
        <v>475</v>
      </c>
      <c r="C110" s="370"/>
      <c r="D110" s="371">
        <f>+INDEX('CGN-2015-001'!$H$11:$H$5142,MATCH('ESF 2023 01-03'!A110,'CGN-2015-001'!$A$11:$A$5142,0))</f>
        <v>0</v>
      </c>
      <c r="E110" s="340"/>
      <c r="F110" s="372"/>
      <c r="G110" s="360"/>
      <c r="H110" s="379"/>
      <c r="I110" s="379"/>
      <c r="J110" s="370"/>
      <c r="K110" s="371"/>
      <c r="L110" s="358"/>
      <c r="M110" s="371"/>
    </row>
    <row r="111" spans="1:13" ht="26.25" x14ac:dyDescent="0.4">
      <c r="A111" s="361">
        <v>1910</v>
      </c>
      <c r="B111" s="361" t="s">
        <v>855</v>
      </c>
      <c r="C111" s="370"/>
      <c r="D111" s="371">
        <f>+INDEX('CGN-2015-001'!$H$11:$H$5142,MATCH('ESF 2023 01-03'!A111,'CGN-2015-001'!$A$11:$A$5142,0))</f>
        <v>0</v>
      </c>
      <c r="E111" s="340"/>
      <c r="F111" s="372">
        <v>0</v>
      </c>
      <c r="G111" s="360"/>
      <c r="H111" s="368">
        <v>23</v>
      </c>
      <c r="I111" s="365" t="s">
        <v>920</v>
      </c>
      <c r="J111" s="366"/>
      <c r="K111" s="367">
        <f>SUM(K113:K117)</f>
        <v>0</v>
      </c>
      <c r="L111" s="358"/>
      <c r="M111" s="367">
        <v>0</v>
      </c>
    </row>
    <row r="112" spans="1:13" ht="26.25" x14ac:dyDescent="0.4">
      <c r="A112" s="361">
        <v>1920</v>
      </c>
      <c r="B112" s="361" t="s">
        <v>859</v>
      </c>
      <c r="C112" s="370"/>
      <c r="D112" s="371">
        <f>+INDEX('CGN-2015-001'!$H$11:$H$5142,MATCH('ESF 2023 01-03'!A112,'CGN-2015-001'!$A$11:$A$5142,0))</f>
        <v>0</v>
      </c>
      <c r="E112" s="340"/>
      <c r="F112" s="372">
        <v>0</v>
      </c>
      <c r="G112" s="360"/>
      <c r="H112" s="361"/>
      <c r="I112" s="361"/>
      <c r="J112" s="370"/>
      <c r="K112" s="371"/>
      <c r="L112" s="358"/>
      <c r="M112" s="371"/>
    </row>
    <row r="113" spans="1:13" ht="26.25" x14ac:dyDescent="0.4">
      <c r="A113" s="361">
        <v>1925</v>
      </c>
      <c r="B113" s="361" t="s">
        <v>861</v>
      </c>
      <c r="C113" s="370"/>
      <c r="D113" s="371">
        <f>+INDEX('CGN-2015-001'!$H$11:$H$5142,MATCH('ESF 2023 01-03'!A113,'CGN-2015-001'!$A$11:$A$5142,0))</f>
        <v>0</v>
      </c>
      <c r="E113" s="340"/>
      <c r="F113" s="372">
        <v>0</v>
      </c>
      <c r="G113" s="360"/>
      <c r="H113" s="373">
        <v>2313</v>
      </c>
      <c r="I113" s="361" t="s">
        <v>907</v>
      </c>
      <c r="J113" s="370"/>
      <c r="K113" s="371">
        <f>+INDEX('CGN-2015-001'!I20:I5151,MATCH('ESF 2023 01-03'!H113,'CGN-2015-001'!A20:A5151,0))</f>
        <v>0</v>
      </c>
      <c r="L113" s="358"/>
      <c r="M113" s="372">
        <v>0</v>
      </c>
    </row>
    <row r="114" spans="1:13" ht="26.25" x14ac:dyDescent="0.4">
      <c r="A114" s="361">
        <v>1926</v>
      </c>
      <c r="B114" s="361" t="s">
        <v>862</v>
      </c>
      <c r="C114" s="370"/>
      <c r="D114" s="371">
        <f>+INDEX('CGN-2015-001'!$H$11:$H$5142,MATCH('ESF 2023 01-03'!A114,'CGN-2015-001'!$A$11:$A$5142,0))</f>
        <v>0</v>
      </c>
      <c r="E114" s="340"/>
      <c r="F114" s="372">
        <v>0</v>
      </c>
      <c r="G114" s="360"/>
      <c r="H114" s="373">
        <v>2314</v>
      </c>
      <c r="I114" s="361" t="s">
        <v>909</v>
      </c>
      <c r="J114" s="370"/>
      <c r="K114" s="371">
        <f>+INDEX('CGN-2015-001'!I21:I5152,MATCH('ESF 2023 01-03'!H114,'CGN-2015-001'!A21:A5152,0))</f>
        <v>0</v>
      </c>
      <c r="L114" s="358"/>
      <c r="M114" s="372">
        <v>0</v>
      </c>
    </row>
    <row r="115" spans="1:13" ht="26.25" x14ac:dyDescent="0.4">
      <c r="A115" s="361">
        <v>1951</v>
      </c>
      <c r="B115" s="361" t="s">
        <v>864</v>
      </c>
      <c r="C115" s="370"/>
      <c r="D115" s="371">
        <f>+INDEX('CGN-2015-001'!$H$11:$H$5142,MATCH('ESF 2023 01-03'!A115,'CGN-2015-001'!$A$11:$A$5142,0))</f>
        <v>0</v>
      </c>
      <c r="E115" s="340"/>
      <c r="F115" s="372">
        <v>0</v>
      </c>
      <c r="G115" s="360"/>
      <c r="H115" s="373">
        <v>2316</v>
      </c>
      <c r="I115" s="361" t="s">
        <v>912</v>
      </c>
      <c r="J115" s="370"/>
      <c r="K115" s="371">
        <f>+INDEX('CGN-2015-001'!I22:I5153,MATCH('ESF 2023 01-03'!H115,'CGN-2015-001'!A22:A5153,0))</f>
        <v>0</v>
      </c>
      <c r="L115" s="358"/>
      <c r="M115" s="372">
        <v>0</v>
      </c>
    </row>
    <row r="116" spans="1:13" ht="26.25" x14ac:dyDescent="0.4">
      <c r="A116" s="361">
        <v>1952</v>
      </c>
      <c r="B116" s="361" t="s">
        <v>865</v>
      </c>
      <c r="C116" s="370"/>
      <c r="D116" s="371">
        <f>+INDEX('CGN-2015-001'!$H$11:$H$5142,MATCH('ESF 2023 01-03'!A116,'CGN-2015-001'!$A$11:$A$5142,0))</f>
        <v>0</v>
      </c>
      <c r="E116" s="340"/>
      <c r="F116" s="372">
        <v>0</v>
      </c>
      <c r="G116" s="360"/>
      <c r="H116" s="373">
        <v>2317</v>
      </c>
      <c r="I116" s="361" t="s">
        <v>913</v>
      </c>
      <c r="J116" s="370"/>
      <c r="K116" s="371">
        <f>+INDEX('CGN-2015-001'!I23:I5154,MATCH('ESF 2023 01-03'!H116,'CGN-2015-001'!A23:A5154,0))</f>
        <v>0</v>
      </c>
      <c r="L116" s="358"/>
      <c r="M116" s="372">
        <v>0</v>
      </c>
    </row>
    <row r="117" spans="1:13" ht="26.25" x14ac:dyDescent="0.4">
      <c r="A117" s="386">
        <v>1953</v>
      </c>
      <c r="B117" s="386" t="s">
        <v>866</v>
      </c>
      <c r="C117" s="387"/>
      <c r="D117" s="371">
        <f>+INDEX('CGN-2015-001'!$H$11:$H$5142,MATCH('ESF 2023 01-03'!A117,'CGN-2015-001'!$A$11:$A$5142,0))</f>
        <v>0</v>
      </c>
      <c r="E117" s="340"/>
      <c r="F117" s="372">
        <v>0</v>
      </c>
      <c r="G117" s="360"/>
      <c r="H117" s="373">
        <v>2318</v>
      </c>
      <c r="I117" s="361" t="s">
        <v>936</v>
      </c>
      <c r="J117" s="370"/>
      <c r="K117" s="371">
        <f>+INDEX('CGN-2015-001'!I24:I5155,MATCH('ESF 2023 01-03'!H117,'CGN-2015-001'!A24:A5155,0))</f>
        <v>0</v>
      </c>
      <c r="L117" s="358"/>
      <c r="M117" s="375">
        <v>0</v>
      </c>
    </row>
    <row r="118" spans="1:13" ht="26.25" x14ac:dyDescent="0.4">
      <c r="A118" s="386">
        <v>1970</v>
      </c>
      <c r="B118" s="386" t="s">
        <v>867</v>
      </c>
      <c r="C118" s="387"/>
      <c r="D118" s="371">
        <f>+INDEX('CGN-2015-001'!$H$11:$H$5142,MATCH('ESF 2023 01-03'!A118,'CGN-2015-001'!$A$11:$A$5142,0))</f>
        <v>0</v>
      </c>
      <c r="E118" s="340"/>
      <c r="F118" s="372">
        <v>0</v>
      </c>
      <c r="G118" s="360"/>
      <c r="H118" s="361"/>
      <c r="I118" s="361"/>
      <c r="J118" s="370"/>
      <c r="K118" s="371"/>
      <c r="L118" s="358"/>
      <c r="M118" s="371"/>
    </row>
    <row r="119" spans="1:13" ht="26.25" x14ac:dyDescent="0.4">
      <c r="A119" s="386">
        <v>1975</v>
      </c>
      <c r="B119" s="386" t="s">
        <v>875</v>
      </c>
      <c r="C119" s="387"/>
      <c r="D119" s="371">
        <f>+INDEX('CGN-2015-001'!$H$11:$H$5142,MATCH('ESF 2023 01-03'!A119,'CGN-2015-001'!$A$11:$A$5142,0))</f>
        <v>0</v>
      </c>
      <c r="E119" s="340"/>
      <c r="F119" s="372">
        <v>0</v>
      </c>
      <c r="G119" s="360"/>
      <c r="H119" s="361"/>
      <c r="I119" s="361"/>
      <c r="J119" s="370"/>
      <c r="K119" s="371"/>
      <c r="L119" s="358"/>
      <c r="M119" s="371"/>
    </row>
    <row r="120" spans="1:13" ht="26.25" x14ac:dyDescent="0.4">
      <c r="A120" s="386">
        <v>1976</v>
      </c>
      <c r="B120" s="386" t="s">
        <v>876</v>
      </c>
      <c r="C120" s="387"/>
      <c r="D120" s="371">
        <f>+INDEX('CGN-2015-001'!$H$11:$H$5142,MATCH('ESF 2023 01-03'!A120,'CGN-2015-001'!$A$11:$A$5142,0))</f>
        <v>0</v>
      </c>
      <c r="E120" s="340"/>
      <c r="F120" s="372">
        <v>0</v>
      </c>
      <c r="G120" s="360"/>
      <c r="H120" s="368">
        <v>24</v>
      </c>
      <c r="I120" s="365" t="s">
        <v>938</v>
      </c>
      <c r="J120" s="366"/>
      <c r="K120" s="367">
        <f>SUM(K122:K143)</f>
        <v>0</v>
      </c>
      <c r="L120" s="358"/>
      <c r="M120" s="367">
        <v>0</v>
      </c>
    </row>
    <row r="121" spans="1:13" ht="26.25" x14ac:dyDescent="0.4">
      <c r="A121" s="386">
        <v>1980</v>
      </c>
      <c r="B121" s="386" t="s">
        <v>877</v>
      </c>
      <c r="C121" s="387"/>
      <c r="D121" s="371">
        <f>+INDEX('CGN-2015-001'!$H$11:$H$5142,MATCH('ESF 2023 01-03'!A121,'CGN-2015-001'!$A$11:$A$5142,0))</f>
        <v>0</v>
      </c>
      <c r="E121" s="340"/>
      <c r="F121" s="372">
        <v>0</v>
      </c>
      <c r="G121" s="360"/>
      <c r="H121" s="340"/>
      <c r="I121" s="340"/>
      <c r="J121" s="341"/>
      <c r="K121" s="382"/>
      <c r="L121" s="358"/>
      <c r="M121" s="382"/>
    </row>
    <row r="122" spans="1:13" ht="26.25" x14ac:dyDescent="0.4">
      <c r="A122" s="386">
        <v>1981</v>
      </c>
      <c r="B122" s="386" t="s">
        <v>882</v>
      </c>
      <c r="C122" s="387"/>
      <c r="D122" s="371">
        <f>+INDEX('CGN-2015-001'!$H$11:$H$5142,MATCH('ESF 2023 01-03'!A122,'CGN-2015-001'!$A$11:$A$5142,0))</f>
        <v>0</v>
      </c>
      <c r="E122" s="340"/>
      <c r="F122" s="372">
        <v>0</v>
      </c>
      <c r="G122" s="360"/>
      <c r="H122" s="373">
        <v>2401</v>
      </c>
      <c r="I122" s="361" t="s">
        <v>939</v>
      </c>
      <c r="J122" s="370"/>
      <c r="K122" s="371">
        <f>+INDEX('CGN-2015-001'!I29:I5160,MATCH('ESF 2023 01-03'!H122,'CGN-2015-001'!A29:A5160,0))</f>
        <v>0</v>
      </c>
      <c r="L122" s="358"/>
      <c r="M122" s="372">
        <v>0</v>
      </c>
    </row>
    <row r="123" spans="1:13" ht="26.25" x14ac:dyDescent="0.4">
      <c r="A123" s="386">
        <v>1982</v>
      </c>
      <c r="B123" s="386" t="s">
        <v>883</v>
      </c>
      <c r="C123" s="387"/>
      <c r="D123" s="371">
        <f>+INDEX('CGN-2015-001'!$H$11:$H$5142,MATCH('ESF 2023 01-03'!A123,'CGN-2015-001'!$A$11:$A$5142,0))</f>
        <v>0</v>
      </c>
      <c r="E123" s="340"/>
      <c r="F123" s="372">
        <v>0</v>
      </c>
      <c r="G123" s="360"/>
      <c r="H123" s="373">
        <v>2402</v>
      </c>
      <c r="I123" s="361" t="s">
        <v>941</v>
      </c>
      <c r="J123" s="370"/>
      <c r="K123" s="371">
        <f>+INDEX('CGN-2015-001'!I30:I5161,MATCH('ESF 2023 01-03'!H123,'CGN-2015-001'!A30:A5161,0))</f>
        <v>0</v>
      </c>
      <c r="L123" s="358"/>
      <c r="M123" s="372">
        <v>0</v>
      </c>
    </row>
    <row r="124" spans="1:13" ht="23.25" x14ac:dyDescent="0.35">
      <c r="A124" s="386">
        <v>1983</v>
      </c>
      <c r="B124" s="386" t="s">
        <v>884</v>
      </c>
      <c r="C124" s="387"/>
      <c r="D124" s="371">
        <f>+INDEX('CGN-2015-001'!$H$11:$H$5142,MATCH('ESF 2023 01-03'!A124,'CGN-2015-001'!$A$11:$A$5142,0))</f>
        <v>0</v>
      </c>
      <c r="E124" s="340"/>
      <c r="F124" s="372">
        <v>0</v>
      </c>
      <c r="G124" s="340"/>
      <c r="H124" s="373">
        <v>2403</v>
      </c>
      <c r="I124" s="361" t="s">
        <v>946</v>
      </c>
      <c r="J124" s="370"/>
      <c r="K124" s="371">
        <f>+INDEX('CGN-2015-001'!I31:I5162,MATCH('ESF 2023 01-03'!H124,'CGN-2015-001'!A31:A5162,0))</f>
        <v>0</v>
      </c>
      <c r="L124" s="358"/>
      <c r="M124" s="372">
        <v>0</v>
      </c>
    </row>
    <row r="125" spans="1:13" ht="26.25" x14ac:dyDescent="0.4">
      <c r="A125" s="386">
        <v>1984</v>
      </c>
      <c r="B125" s="386" t="s">
        <v>885</v>
      </c>
      <c r="C125" s="387"/>
      <c r="D125" s="371">
        <f>+INDEX('CGN-2015-001'!$H$11:$H$5142,MATCH('ESF 2023 01-03'!A125,'CGN-2015-001'!$A$11:$A$5142,0))</f>
        <v>0</v>
      </c>
      <c r="E125" s="340"/>
      <c r="F125" s="372">
        <v>0</v>
      </c>
      <c r="G125" s="360"/>
      <c r="H125" s="373">
        <v>2406</v>
      </c>
      <c r="I125" s="361" t="s">
        <v>947</v>
      </c>
      <c r="J125" s="370"/>
      <c r="K125" s="371">
        <f>+INDEX('CGN-2015-001'!I32:I5163,MATCH('ESF 2023 01-03'!H125,'CGN-2015-001'!A32:A5163,0))</f>
        <v>0</v>
      </c>
      <c r="L125" s="358"/>
      <c r="M125" s="372">
        <v>0</v>
      </c>
    </row>
    <row r="126" spans="1:13" ht="26.25" x14ac:dyDescent="0.4">
      <c r="A126" s="386">
        <v>1985</v>
      </c>
      <c r="B126" s="386" t="s">
        <v>886</v>
      </c>
      <c r="C126" s="387"/>
      <c r="D126" s="371">
        <f>+INDEX('CGN-2015-001'!$H$11:$H$5142,MATCH('ESF 2023 01-03'!A126,'CGN-2015-001'!$A$11:$A$5142,0))</f>
        <v>0</v>
      </c>
      <c r="E126" s="340"/>
      <c r="F126" s="372">
        <v>0</v>
      </c>
      <c r="G126" s="360"/>
      <c r="H126" s="373">
        <v>2407</v>
      </c>
      <c r="I126" s="361" t="s">
        <v>948</v>
      </c>
      <c r="J126" s="370"/>
      <c r="K126" s="371">
        <f>+INDEX('CGN-2015-001'!I33:I5164,MATCH('ESF 2023 01-03'!H126,'CGN-2015-001'!A33:A5164,0))</f>
        <v>0</v>
      </c>
      <c r="L126" s="358"/>
      <c r="M126" s="372">
        <v>0</v>
      </c>
    </row>
    <row r="127" spans="1:13" ht="26.25" x14ac:dyDescent="0.4">
      <c r="A127" s="386">
        <v>1986</v>
      </c>
      <c r="B127" s="386" t="s">
        <v>899</v>
      </c>
      <c r="C127" s="387"/>
      <c r="D127" s="371">
        <f>+INDEX('CGN-2015-001'!$H$11:$H$5142,MATCH('ESF 2023 01-03'!A127,'CGN-2015-001'!$A$11:$A$5142,0))</f>
        <v>0</v>
      </c>
      <c r="E127" s="340"/>
      <c r="F127" s="372">
        <v>0</v>
      </c>
      <c r="G127" s="360"/>
      <c r="H127" s="373">
        <v>2410</v>
      </c>
      <c r="I127" s="361" t="s">
        <v>322</v>
      </c>
      <c r="J127" s="370"/>
      <c r="K127" s="371">
        <f>+INDEX('CGN-2015-001'!I34:I5165,MATCH('ESF 2023 01-03'!H127,'CGN-2015-001'!A34:A5165,0))</f>
        <v>0</v>
      </c>
      <c r="L127" s="358"/>
      <c r="M127" s="372">
        <v>0</v>
      </c>
    </row>
    <row r="128" spans="1:13" ht="26.25" x14ac:dyDescent="0.4">
      <c r="A128" s="386">
        <v>1999</v>
      </c>
      <c r="B128" s="361" t="s">
        <v>904</v>
      </c>
      <c r="C128" s="370"/>
      <c r="D128" s="374">
        <f>+INDEX('CGN-2015-001'!$H$11:$H$5142,MATCH('ESF 2023 01-03'!A128,'CGN-2015-001'!$A$11:$A$5142,0))</f>
        <v>0</v>
      </c>
      <c r="E128" s="340"/>
      <c r="F128" s="375">
        <v>0</v>
      </c>
      <c r="G128" s="360"/>
      <c r="H128" s="373">
        <v>2424</v>
      </c>
      <c r="I128" s="361" t="s">
        <v>971</v>
      </c>
      <c r="J128" s="370"/>
      <c r="K128" s="371">
        <f>+INDEX('CGN-2015-001'!I35:I5166,MATCH('ESF 2023 01-03'!H128,'CGN-2015-001'!A35:A5166,0))</f>
        <v>0</v>
      </c>
      <c r="L128" s="358"/>
      <c r="M128" s="372">
        <v>0</v>
      </c>
    </row>
    <row r="129" spans="1:13" ht="26.25" x14ac:dyDescent="0.4">
      <c r="A129" s="386"/>
      <c r="B129" s="386"/>
      <c r="C129" s="387"/>
      <c r="D129" s="388"/>
      <c r="E129" s="340"/>
      <c r="F129" s="388"/>
      <c r="G129" s="360"/>
      <c r="H129" s="373">
        <v>2425</v>
      </c>
      <c r="I129" s="361" t="s">
        <v>983</v>
      </c>
      <c r="J129" s="370"/>
      <c r="K129" s="371">
        <f>+INDEX('CGN-2015-001'!I36:I5167,MATCH('ESF 2023 01-03'!H129,'CGN-2015-001'!A36:A5167,0))</f>
        <v>0</v>
      </c>
      <c r="L129" s="358"/>
      <c r="M129" s="372">
        <v>0</v>
      </c>
    </row>
    <row r="130" spans="1:13" ht="26.25" x14ac:dyDescent="0.4">
      <c r="A130" s="383"/>
      <c r="B130" s="340"/>
      <c r="C130" s="341"/>
      <c r="D130" s="382"/>
      <c r="E130" s="340"/>
      <c r="F130" s="382"/>
      <c r="G130" s="360"/>
      <c r="H130" s="373">
        <v>2430</v>
      </c>
      <c r="I130" s="361" t="s">
        <v>987</v>
      </c>
      <c r="J130" s="370"/>
      <c r="K130" s="371">
        <f>+INDEX('CGN-2015-001'!I37:I5168,MATCH('ESF 2023 01-03'!H130,'CGN-2015-001'!A37:A5168,0))</f>
        <v>0</v>
      </c>
      <c r="L130" s="358"/>
      <c r="M130" s="372">
        <v>0</v>
      </c>
    </row>
    <row r="131" spans="1:13" ht="26.25" x14ac:dyDescent="0.4">
      <c r="A131" s="352"/>
      <c r="B131" s="588" t="s">
        <v>2486</v>
      </c>
      <c r="C131" s="346"/>
      <c r="D131" s="359">
        <f>D133+D155+D194+D220+D237+D243+D179</f>
        <v>10461284391967.27</v>
      </c>
      <c r="E131" s="340"/>
      <c r="F131" s="359">
        <f>F133+F155+F194+F220+F237+F243+F179</f>
        <v>10461993224566.65</v>
      </c>
      <c r="G131" s="360"/>
      <c r="H131" s="373">
        <v>2436</v>
      </c>
      <c r="I131" s="361" t="s">
        <v>998</v>
      </c>
      <c r="J131" s="370"/>
      <c r="K131" s="371">
        <f>+INDEX('CGN-2015-001'!I38:I5169,MATCH('ESF 2023 01-03'!H131,'CGN-2015-001'!A38:A5169,0))</f>
        <v>0</v>
      </c>
      <c r="L131" s="358"/>
      <c r="M131" s="372">
        <v>0</v>
      </c>
    </row>
    <row r="132" spans="1:13" ht="26.25" x14ac:dyDescent="0.4">
      <c r="A132" s="361"/>
      <c r="B132" s="362"/>
      <c r="C132" s="363"/>
      <c r="D132" s="371"/>
      <c r="E132" s="340"/>
      <c r="F132" s="371"/>
      <c r="G132" s="360"/>
      <c r="H132" s="373">
        <v>2440</v>
      </c>
      <c r="I132" s="361" t="s">
        <v>1020</v>
      </c>
      <c r="J132" s="370"/>
      <c r="K132" s="371">
        <f>+INDEX('CGN-2015-001'!I39:I5170,MATCH('ESF 2023 01-03'!H132,'CGN-2015-001'!A39:A5170,0))</f>
        <v>0</v>
      </c>
      <c r="L132" s="358"/>
      <c r="M132" s="372">
        <v>0</v>
      </c>
    </row>
    <row r="133" spans="1:13" ht="26.25" x14ac:dyDescent="0.4">
      <c r="A133" s="365">
        <v>12</v>
      </c>
      <c r="B133" s="365" t="s">
        <v>2484</v>
      </c>
      <c r="C133" s="366"/>
      <c r="D133" s="367">
        <f>SUM(D135:D152)</f>
        <v>94884954.290000021</v>
      </c>
      <c r="E133" s="340"/>
      <c r="F133" s="367">
        <f>SUM(F135:F152)</f>
        <v>94884954.290000021</v>
      </c>
      <c r="G133" s="360"/>
      <c r="H133" s="373">
        <v>2445</v>
      </c>
      <c r="I133" s="361" t="s">
        <v>1026</v>
      </c>
      <c r="J133" s="370"/>
      <c r="K133" s="371">
        <f>+INDEX('CGN-2015-001'!I40:I5171,MATCH('ESF 2023 01-03'!H133,'CGN-2015-001'!A40:A5171,0))</f>
        <v>0</v>
      </c>
      <c r="L133" s="358"/>
      <c r="M133" s="372">
        <v>0</v>
      </c>
    </row>
    <row r="134" spans="1:13" ht="26.25" x14ac:dyDescent="0.4">
      <c r="A134" s="365"/>
      <c r="B134" s="365"/>
      <c r="C134" s="366"/>
      <c r="D134" s="367"/>
      <c r="E134" s="340"/>
      <c r="F134" s="367"/>
      <c r="G134" s="360"/>
      <c r="H134" s="373">
        <v>2453</v>
      </c>
      <c r="I134" s="361" t="s">
        <v>1036</v>
      </c>
      <c r="J134" s="370"/>
      <c r="K134" s="371">
        <f>+INDEX('CGN-2015-001'!I41:I5172,MATCH('ESF 2023 01-03'!H134,'CGN-2015-001'!A41:A5172,0))</f>
        <v>0</v>
      </c>
      <c r="L134" s="358"/>
      <c r="M134" s="372">
        <v>0</v>
      </c>
    </row>
    <row r="135" spans="1:13" ht="26.25" x14ac:dyDescent="0.4">
      <c r="A135" s="361">
        <v>1201</v>
      </c>
      <c r="B135" s="361" t="s">
        <v>58</v>
      </c>
      <c r="C135" s="370"/>
      <c r="D135" s="371">
        <f>+INDEX('CGN-2015-001'!$I$11:$I$5142,MATCH('ESF 2023 01-03'!A135,'CGN-2015-001'!$A$11:$A$5142,0))</f>
        <v>0</v>
      </c>
      <c r="E135" s="340"/>
      <c r="F135" s="372">
        <v>0</v>
      </c>
      <c r="G135" s="360"/>
      <c r="H135" s="373">
        <v>2460</v>
      </c>
      <c r="I135" s="361" t="s">
        <v>1037</v>
      </c>
      <c r="J135" s="370"/>
      <c r="K135" s="371">
        <f>+INDEX('CGN-2015-001'!I42:I5173,MATCH('ESF 2023 01-03'!H135,'CGN-2015-001'!A42:A5173,0))</f>
        <v>0</v>
      </c>
      <c r="L135" s="358"/>
      <c r="M135" s="372">
        <v>0</v>
      </c>
    </row>
    <row r="136" spans="1:13" ht="26.25" x14ac:dyDescent="0.4">
      <c r="A136" s="361">
        <v>1207</v>
      </c>
      <c r="B136" s="361" t="s">
        <v>60</v>
      </c>
      <c r="C136" s="370"/>
      <c r="D136" s="371">
        <f>+INDEX('CGN-2015-001'!$I$11:$I$5142,MATCH('ESF 2023 01-03'!A136,'CGN-2015-001'!$A$11:$A$5142,0))</f>
        <v>0</v>
      </c>
      <c r="E136" s="340"/>
      <c r="F136" s="372">
        <v>0</v>
      </c>
      <c r="G136" s="360"/>
      <c r="H136" s="373">
        <v>2466</v>
      </c>
      <c r="I136" s="361" t="s">
        <v>374</v>
      </c>
      <c r="J136" s="370"/>
      <c r="K136" s="371">
        <f>+INDEX('CGN-2015-001'!I43:I5174,MATCH('ESF 2023 01-03'!H136,'CGN-2015-001'!A43:A5174,0))</f>
        <v>0</v>
      </c>
      <c r="L136" s="358"/>
      <c r="M136" s="372">
        <v>0</v>
      </c>
    </row>
    <row r="137" spans="1:13" ht="26.25" x14ac:dyDescent="0.4">
      <c r="A137" s="361">
        <v>1211</v>
      </c>
      <c r="B137" s="361" t="s">
        <v>62</v>
      </c>
      <c r="C137" s="370"/>
      <c r="D137" s="371">
        <f>+INDEX('CGN-2015-001'!$I$11:$I$5142,MATCH('ESF 2023 01-03'!A137,'CGN-2015-001'!$A$11:$A$5142,0))</f>
        <v>0</v>
      </c>
      <c r="E137" s="340"/>
      <c r="F137" s="372">
        <v>0</v>
      </c>
      <c r="G137" s="360"/>
      <c r="H137" s="373">
        <v>2470</v>
      </c>
      <c r="I137" s="361" t="s">
        <v>1041</v>
      </c>
      <c r="J137" s="370"/>
      <c r="K137" s="371">
        <f>+INDEX('CGN-2015-001'!I44:I5175,MATCH('ESF 2023 01-03'!H137,'CGN-2015-001'!A44:A5175,0))</f>
        <v>0</v>
      </c>
      <c r="L137" s="358"/>
      <c r="M137" s="372">
        <v>0</v>
      </c>
    </row>
    <row r="138" spans="1:13" ht="26.25" x14ac:dyDescent="0.4">
      <c r="A138" s="361">
        <v>1216</v>
      </c>
      <c r="B138" s="361" t="s">
        <v>74</v>
      </c>
      <c r="C138" s="370"/>
      <c r="D138" s="371">
        <f>+INDEX('CGN-2015-001'!$I$11:$I$5142,MATCH('ESF 2023 01-03'!A138,'CGN-2015-001'!$A$11:$A$5142,0))</f>
        <v>0</v>
      </c>
      <c r="E138" s="340"/>
      <c r="F138" s="372">
        <v>0</v>
      </c>
      <c r="G138" s="360"/>
      <c r="H138" s="373">
        <v>2475</v>
      </c>
      <c r="I138" s="361" t="s">
        <v>1046</v>
      </c>
      <c r="J138" s="370"/>
      <c r="K138" s="371">
        <f>+INDEX('CGN-2015-001'!I45:I5176,MATCH('ESF 2023 01-03'!H138,'CGN-2015-001'!A45:A5176,0))</f>
        <v>0</v>
      </c>
      <c r="L138" s="358"/>
      <c r="M138" s="372">
        <v>0</v>
      </c>
    </row>
    <row r="139" spans="1:13" ht="26.25" x14ac:dyDescent="0.4">
      <c r="A139" s="361">
        <v>1220</v>
      </c>
      <c r="B139" s="361" t="s">
        <v>80</v>
      </c>
      <c r="C139" s="370"/>
      <c r="D139" s="371">
        <f>+INDEX('CGN-2015-001'!$I$11:$I$5142,MATCH('ESF 2023 01-03'!A139,'CGN-2015-001'!$A$11:$A$5142,0))</f>
        <v>0</v>
      </c>
      <c r="E139" s="340"/>
      <c r="F139" s="372">
        <v>0</v>
      </c>
      <c r="G139" s="360"/>
      <c r="H139" s="373">
        <v>2480</v>
      </c>
      <c r="I139" s="361" t="s">
        <v>1055</v>
      </c>
      <c r="J139" s="370"/>
      <c r="K139" s="371">
        <f>+INDEX('CGN-2015-001'!I46:I5177,MATCH('ESF 2023 01-03'!H139,'CGN-2015-001'!A46:A5177,0))</f>
        <v>0</v>
      </c>
      <c r="L139" s="358"/>
      <c r="M139" s="372">
        <v>0</v>
      </c>
    </row>
    <row r="140" spans="1:13" ht="26.25" x14ac:dyDescent="0.4">
      <c r="A140" s="361">
        <v>1221</v>
      </c>
      <c r="B140" s="361" t="s">
        <v>85</v>
      </c>
      <c r="C140" s="370"/>
      <c r="D140" s="371">
        <f>+INDEX('CGN-2015-001'!$I$11:$I$5142,MATCH('ESF 2023 01-03'!A140,'CGN-2015-001'!$A$11:$A$5142,0))</f>
        <v>0</v>
      </c>
      <c r="E140" s="340"/>
      <c r="F140" s="372">
        <v>0</v>
      </c>
      <c r="G140" s="360"/>
      <c r="H140" s="373">
        <v>2481</v>
      </c>
      <c r="I140" s="361" t="s">
        <v>1059</v>
      </c>
      <c r="J140" s="370"/>
      <c r="K140" s="371">
        <f>+INDEX('CGN-2015-001'!I47:I5178,MATCH('ESF 2023 01-03'!H140,'CGN-2015-001'!A47:A5178,0))</f>
        <v>0</v>
      </c>
      <c r="L140" s="358"/>
      <c r="M140" s="372">
        <v>0</v>
      </c>
    </row>
    <row r="141" spans="1:13" ht="26.25" x14ac:dyDescent="0.4">
      <c r="A141" s="361">
        <v>1222</v>
      </c>
      <c r="B141" s="361" t="s">
        <v>95</v>
      </c>
      <c r="C141" s="370"/>
      <c r="D141" s="371">
        <f>+INDEX('CGN-2015-001'!$I$11:$I$5142,MATCH('ESF 2023 01-03'!A141,'CGN-2015-001'!$A$11:$A$5142,0))</f>
        <v>0</v>
      </c>
      <c r="E141" s="340"/>
      <c r="F141" s="372">
        <v>0</v>
      </c>
      <c r="G141" s="360"/>
      <c r="H141" s="373">
        <v>2483</v>
      </c>
      <c r="I141" s="361" t="s">
        <v>1079</v>
      </c>
      <c r="J141" s="370"/>
      <c r="K141" s="371">
        <f>+INDEX('CGN-2015-001'!I48:I5179,MATCH('ESF 2023 01-03'!H141,'CGN-2015-001'!A48:A5179,0))</f>
        <v>0</v>
      </c>
      <c r="L141" s="358"/>
      <c r="M141" s="372">
        <v>0</v>
      </c>
    </row>
    <row r="142" spans="1:13" ht="26.25" x14ac:dyDescent="0.4">
      <c r="A142" s="361">
        <v>1223</v>
      </c>
      <c r="B142" s="361" t="s">
        <v>102</v>
      </c>
      <c r="C142" s="370"/>
      <c r="D142" s="371">
        <f>+INDEX('CGN-2015-001'!$I$11:$I$5142,MATCH('ESF 2023 01-03'!A142,'CGN-2015-001'!$A$11:$A$5142,0))</f>
        <v>0</v>
      </c>
      <c r="E142" s="340"/>
      <c r="F142" s="372">
        <v>0</v>
      </c>
      <c r="G142" s="360"/>
      <c r="H142" s="373">
        <v>2490</v>
      </c>
      <c r="I142" s="361" t="s">
        <v>1085</v>
      </c>
      <c r="J142" s="370"/>
      <c r="K142" s="371">
        <f>+INDEX('CGN-2015-001'!I49:I5180,MATCH('ESF 2023 01-03'!H142,'CGN-2015-001'!A49:A5180,0))</f>
        <v>0</v>
      </c>
      <c r="L142" s="358"/>
      <c r="M142" s="372">
        <v>0</v>
      </c>
    </row>
    <row r="143" spans="1:13" ht="26.25" x14ac:dyDescent="0.4">
      <c r="A143" s="361">
        <v>1224</v>
      </c>
      <c r="B143" s="361" t="s">
        <v>104</v>
      </c>
      <c r="C143" s="370"/>
      <c r="D143" s="371">
        <f>+INDEX('CGN-2015-001'!$I$11:$I$5142,MATCH('ESF 2023 01-03'!A143,'CGN-2015-001'!$A$11:$A$5142,0))</f>
        <v>303759490.43000001</v>
      </c>
      <c r="E143" s="340"/>
      <c r="F143" s="372">
        <v>303759490.43000001</v>
      </c>
      <c r="G143" s="360"/>
      <c r="H143" s="373">
        <v>2495</v>
      </c>
      <c r="I143" s="361" t="s">
        <v>1114</v>
      </c>
      <c r="J143" s="370"/>
      <c r="K143" s="371">
        <f>+INDEX('CGN-2015-001'!I50:I5181,MATCH('ESF 2023 01-03'!H143,'CGN-2015-001'!A50:A5181,0))</f>
        <v>0</v>
      </c>
      <c r="L143" s="358"/>
      <c r="M143" s="375">
        <v>0</v>
      </c>
    </row>
    <row r="144" spans="1:13" ht="26.25" x14ac:dyDescent="0.4">
      <c r="A144" s="361">
        <v>1227</v>
      </c>
      <c r="B144" s="361" t="s">
        <v>108</v>
      </c>
      <c r="C144" s="370"/>
      <c r="D144" s="371">
        <f>+INDEX('CGN-2015-001'!$I$11:$I$5142,MATCH('ESF 2023 01-03'!A144,'CGN-2015-001'!$A$11:$A$5142,0))</f>
        <v>0</v>
      </c>
      <c r="E144" s="340"/>
      <c r="F144" s="372">
        <v>0</v>
      </c>
      <c r="G144" s="360"/>
      <c r="H144" s="361"/>
      <c r="I144" s="361"/>
      <c r="J144" s="370"/>
      <c r="K144" s="371"/>
      <c r="L144" s="358"/>
      <c r="M144" s="371"/>
    </row>
    <row r="145" spans="1:13" ht="26.25" x14ac:dyDescent="0.4">
      <c r="A145" s="361">
        <v>1230</v>
      </c>
      <c r="B145" s="361" t="s">
        <v>109</v>
      </c>
      <c r="C145" s="370"/>
      <c r="D145" s="371">
        <f>+INDEX('CGN-2015-001'!$I$11:$I$5142,MATCH('ESF 2023 01-03'!A145,'CGN-2015-001'!$A$11:$A$5142,0))</f>
        <v>0</v>
      </c>
      <c r="E145" s="340"/>
      <c r="F145" s="372">
        <v>0</v>
      </c>
      <c r="G145" s="360"/>
      <c r="H145" s="389"/>
      <c r="I145" s="389"/>
      <c r="J145" s="390"/>
      <c r="K145" s="359"/>
      <c r="L145" s="358"/>
      <c r="M145" s="359"/>
    </row>
    <row r="146" spans="1:13" ht="26.25" x14ac:dyDescent="0.4">
      <c r="A146" s="361">
        <v>1233</v>
      </c>
      <c r="B146" s="361" t="s">
        <v>110</v>
      </c>
      <c r="C146" s="370"/>
      <c r="D146" s="371">
        <f>+INDEX('CGN-2015-001'!$I$11:$I$5142,MATCH('ESF 2023 01-03'!A146,'CGN-2015-001'!$A$11:$A$5142,0))</f>
        <v>0</v>
      </c>
      <c r="E146" s="340"/>
      <c r="F146" s="372">
        <v>0</v>
      </c>
      <c r="G146" s="360"/>
      <c r="H146" s="368">
        <v>25</v>
      </c>
      <c r="I146" s="365" t="s">
        <v>1118</v>
      </c>
      <c r="J146" s="366"/>
      <c r="K146" s="367">
        <f>SUM(K148:K153)</f>
        <v>0</v>
      </c>
      <c r="L146" s="358"/>
      <c r="M146" s="367">
        <v>0</v>
      </c>
    </row>
    <row r="147" spans="1:13" ht="26.25" x14ac:dyDescent="0.4">
      <c r="A147" s="361">
        <v>1234</v>
      </c>
      <c r="B147" s="361" t="s">
        <v>111</v>
      </c>
      <c r="C147" s="370"/>
      <c r="D147" s="371">
        <f>+INDEX('CGN-2015-001'!$I$11:$I$5142,MATCH('ESF 2023 01-03'!A147,'CGN-2015-001'!$A$11:$A$5142,0))</f>
        <v>0</v>
      </c>
      <c r="E147" s="340"/>
      <c r="F147" s="372">
        <v>0</v>
      </c>
      <c r="G147" s="360"/>
      <c r="H147" s="379"/>
      <c r="I147" s="379"/>
      <c r="J147" s="380"/>
      <c r="K147" s="381"/>
      <c r="L147" s="358"/>
      <c r="M147" s="381"/>
    </row>
    <row r="148" spans="1:13" ht="26.25" x14ac:dyDescent="0.4">
      <c r="A148" s="361">
        <v>1235</v>
      </c>
      <c r="B148" s="361" t="s">
        <v>122</v>
      </c>
      <c r="C148" s="370"/>
      <c r="D148" s="371">
        <f>+INDEX('CGN-2015-001'!$I$11:$I$5142,MATCH('ESF 2023 01-03'!A148,'CGN-2015-001'!$A$11:$A$5142,0))</f>
        <v>0</v>
      </c>
      <c r="E148" s="340"/>
      <c r="F148" s="372">
        <v>0</v>
      </c>
      <c r="G148" s="360"/>
      <c r="H148" s="373">
        <v>2505</v>
      </c>
      <c r="I148" s="361" t="s">
        <v>1119</v>
      </c>
      <c r="J148" s="370"/>
      <c r="K148" s="371">
        <f>+INDEX('CGN-2015-001'!I55:I5186,MATCH('ESF 2023 01-03'!H148,'CGN-2015-001'!A55:A5186,0))</f>
        <v>0</v>
      </c>
      <c r="L148" s="358"/>
      <c r="M148" s="372">
        <v>0</v>
      </c>
    </row>
    <row r="149" spans="1:13" ht="26.25" x14ac:dyDescent="0.4">
      <c r="A149" s="361">
        <v>1236</v>
      </c>
      <c r="B149" s="361" t="s">
        <v>123</v>
      </c>
      <c r="C149" s="370"/>
      <c r="D149" s="371">
        <f>+INDEX('CGN-2015-001'!$I$11:$I$5142,MATCH('ESF 2023 01-03'!A149,'CGN-2015-001'!$A$11:$A$5142,0))</f>
        <v>0</v>
      </c>
      <c r="E149" s="340"/>
      <c r="F149" s="372">
        <v>0</v>
      </c>
      <c r="G149" s="360"/>
      <c r="H149" s="373">
        <v>2511</v>
      </c>
      <c r="I149" s="361" t="s">
        <v>1124</v>
      </c>
      <c r="J149" s="370"/>
      <c r="K149" s="371">
        <f>+INDEX('CGN-2015-001'!I56:I5187,MATCH('ESF 2023 01-03'!H149,'CGN-2015-001'!A56:A5187,0))</f>
        <v>0</v>
      </c>
      <c r="L149" s="358"/>
      <c r="M149" s="372">
        <v>0</v>
      </c>
    </row>
    <row r="150" spans="1:13" ht="26.25" x14ac:dyDescent="0.4">
      <c r="A150" s="361">
        <v>1238</v>
      </c>
      <c r="B150" s="361" t="s">
        <v>124</v>
      </c>
      <c r="C150" s="370"/>
      <c r="D150" s="371">
        <f>+INDEX('CGN-2015-001'!$I$11:$I$5142,MATCH('ESF 2023 01-03'!A150,'CGN-2015-001'!$A$11:$A$5142,0))</f>
        <v>0</v>
      </c>
      <c r="E150" s="340"/>
      <c r="F150" s="372">
        <v>0</v>
      </c>
      <c r="G150" s="360"/>
      <c r="H150" s="373">
        <v>2512</v>
      </c>
      <c r="I150" s="361" t="s">
        <v>1144</v>
      </c>
      <c r="J150" s="370"/>
      <c r="K150" s="371">
        <f>+INDEX('CGN-2015-001'!I57:I5188,MATCH('ESF 2023 01-03'!H150,'CGN-2015-001'!A57:A5188,0))</f>
        <v>0</v>
      </c>
      <c r="L150" s="358"/>
      <c r="M150" s="372">
        <v>0</v>
      </c>
    </row>
    <row r="151" spans="1:13" ht="26.25" x14ac:dyDescent="0.4">
      <c r="A151" s="361">
        <v>1239</v>
      </c>
      <c r="B151" s="361" t="s">
        <v>128</v>
      </c>
      <c r="C151" s="370"/>
      <c r="D151" s="371">
        <f>+INDEX('CGN-2015-001'!$I$11:$I$5142,MATCH('ESF 2023 01-03'!A151,'CGN-2015-001'!$A$11:$A$5142,0))</f>
        <v>0</v>
      </c>
      <c r="E151" s="340"/>
      <c r="F151" s="372">
        <v>0</v>
      </c>
      <c r="G151" s="360"/>
      <c r="H151" s="373">
        <v>2513</v>
      </c>
      <c r="I151" s="361" t="s">
        <v>1148</v>
      </c>
      <c r="J151" s="370"/>
      <c r="K151" s="371">
        <f>+INDEX('CGN-2015-001'!I58:I5189,MATCH('ESF 2023 01-03'!H151,'CGN-2015-001'!A58:A5189,0))</f>
        <v>0</v>
      </c>
      <c r="L151" s="358"/>
      <c r="M151" s="372">
        <v>0</v>
      </c>
    </row>
    <row r="152" spans="1:13" ht="26.25" x14ac:dyDescent="0.4">
      <c r="A152" s="361">
        <v>1280</v>
      </c>
      <c r="B152" s="361" t="s">
        <v>131</v>
      </c>
      <c r="C152" s="370"/>
      <c r="D152" s="374">
        <f>+INDEX('CGN-2015-001'!$I$11:$I$5142,MATCH('ESF 2023 01-03'!A152,'CGN-2015-001'!$A$11:$A$5142,0))</f>
        <v>-208874536.13999999</v>
      </c>
      <c r="E152" s="340"/>
      <c r="F152" s="375">
        <v>-208874536.13999999</v>
      </c>
      <c r="G152" s="360"/>
      <c r="H152" s="373">
        <v>2514</v>
      </c>
      <c r="I152" s="361" t="s">
        <v>1150</v>
      </c>
      <c r="J152" s="370"/>
      <c r="K152" s="371">
        <f>+INDEX('CGN-2015-001'!I59:I5190,MATCH('ESF 2023 01-03'!H152,'CGN-2015-001'!A59:A5190,0))</f>
        <v>0</v>
      </c>
      <c r="L152" s="358"/>
      <c r="M152" s="372">
        <v>0</v>
      </c>
    </row>
    <row r="153" spans="1:13" ht="26.25" x14ac:dyDescent="0.4">
      <c r="A153" s="383"/>
      <c r="B153" s="340"/>
      <c r="C153" s="341"/>
      <c r="D153" s="382"/>
      <c r="E153" s="340"/>
      <c r="F153" s="382"/>
      <c r="G153" s="360"/>
      <c r="H153" s="373">
        <v>2515</v>
      </c>
      <c r="I153" s="361" t="s">
        <v>1159</v>
      </c>
      <c r="J153" s="370"/>
      <c r="K153" s="371">
        <f>+INDEX('CGN-2015-001'!I60:I5191,MATCH('ESF 2023 01-03'!H153,'CGN-2015-001'!A60:A5191,0))</f>
        <v>0</v>
      </c>
      <c r="L153" s="358"/>
      <c r="M153" s="375">
        <v>0</v>
      </c>
    </row>
    <row r="154" spans="1:13" ht="26.25" x14ac:dyDescent="0.4">
      <c r="A154" s="383"/>
      <c r="B154" s="340"/>
      <c r="C154" s="341"/>
      <c r="D154" s="382"/>
      <c r="E154" s="340"/>
      <c r="F154" s="382"/>
      <c r="G154" s="360"/>
      <c r="H154" s="361"/>
      <c r="I154" s="361"/>
      <c r="J154" s="370"/>
      <c r="K154" s="371"/>
      <c r="L154" s="358"/>
      <c r="M154" s="371"/>
    </row>
    <row r="155" spans="1:13" ht="26.25" x14ac:dyDescent="0.4">
      <c r="A155" s="365">
        <v>13</v>
      </c>
      <c r="B155" s="365" t="s">
        <v>136</v>
      </c>
      <c r="C155" s="366"/>
      <c r="D155" s="367">
        <f>SUM(D157:D176)</f>
        <v>1259187086.4000001</v>
      </c>
      <c r="E155" s="340"/>
      <c r="F155" s="367">
        <f>SUM(F157:F176)</f>
        <v>1227110471.46</v>
      </c>
      <c r="G155" s="360"/>
      <c r="H155" s="340"/>
      <c r="I155" s="340"/>
      <c r="J155" s="341"/>
      <c r="K155" s="382"/>
      <c r="L155" s="358"/>
      <c r="M155" s="382"/>
    </row>
    <row r="156" spans="1:13" ht="26.25" x14ac:dyDescent="0.4">
      <c r="A156" s="365"/>
      <c r="B156" s="365"/>
      <c r="C156" s="366"/>
      <c r="D156" s="367"/>
      <c r="E156" s="340"/>
      <c r="F156" s="367"/>
      <c r="G156" s="360"/>
      <c r="H156" s="368">
        <v>26</v>
      </c>
      <c r="I156" s="365" t="s">
        <v>1162</v>
      </c>
      <c r="J156" s="366"/>
      <c r="K156" s="367">
        <f>SUM(K158:K162)</f>
        <v>0</v>
      </c>
      <c r="L156" s="358"/>
      <c r="M156" s="367">
        <v>0</v>
      </c>
    </row>
    <row r="157" spans="1:13" ht="26.25" x14ac:dyDescent="0.4">
      <c r="A157" s="361">
        <v>1305</v>
      </c>
      <c r="B157" s="361" t="s">
        <v>137</v>
      </c>
      <c r="C157" s="370"/>
      <c r="D157" s="371">
        <f>+INDEX('CGN-2015-001'!$I$11:$I$5156,MATCH('ESF 2023 01-03'!A157,'CGN-2015-001'!$A$11:$A$5156,0))</f>
        <v>0</v>
      </c>
      <c r="E157" s="340"/>
      <c r="F157" s="372">
        <v>0</v>
      </c>
      <c r="G157" s="360"/>
      <c r="H157" s="340"/>
      <c r="I157" s="340"/>
      <c r="J157" s="341"/>
      <c r="K157" s="382"/>
      <c r="L157" s="358"/>
      <c r="M157" s="382"/>
    </row>
    <row r="158" spans="1:13" ht="26.25" x14ac:dyDescent="0.4">
      <c r="A158" s="361">
        <v>1311</v>
      </c>
      <c r="B158" s="361" t="s">
        <v>193</v>
      </c>
      <c r="C158" s="370"/>
      <c r="D158" s="371">
        <f>+INDEX('CGN-2015-001'!$I$11:$I$5156,MATCH('ESF 2023 01-03'!A158,'CGN-2015-001'!$A$11:$A$5156,0))</f>
        <v>2134798170.9400001</v>
      </c>
      <c r="E158" s="340"/>
      <c r="F158" s="372">
        <v>2123330941</v>
      </c>
      <c r="G158" s="360"/>
      <c r="H158" s="373">
        <v>2601</v>
      </c>
      <c r="I158" s="361" t="s">
        <v>111</v>
      </c>
      <c r="J158" s="370"/>
      <c r="K158" s="371">
        <f>+INDEX('CGN-2015-001'!I65:I5196,MATCH('ESF 2023 01-03'!H158,'CGN-2015-001'!A65:A5196,0))</f>
        <v>0</v>
      </c>
      <c r="L158" s="358"/>
      <c r="M158" s="372">
        <v>0</v>
      </c>
    </row>
    <row r="159" spans="1:13" ht="26.25" x14ac:dyDescent="0.4">
      <c r="A159" s="361">
        <v>1312</v>
      </c>
      <c r="B159" s="361" t="s">
        <v>231</v>
      </c>
      <c r="C159" s="370"/>
      <c r="D159" s="371">
        <f>+INDEX('CGN-2015-001'!$I$11:$I$5156,MATCH('ESF 2023 01-03'!A159,'CGN-2015-001'!$A$11:$A$5156,0))</f>
        <v>0</v>
      </c>
      <c r="E159" s="340"/>
      <c r="F159" s="372">
        <v>0</v>
      </c>
      <c r="G159" s="360"/>
      <c r="H159" s="373">
        <v>2602</v>
      </c>
      <c r="I159" s="361" t="s">
        <v>122</v>
      </c>
      <c r="J159" s="370"/>
      <c r="K159" s="371">
        <f>+INDEX('CGN-2015-001'!I66:I5197,MATCH('ESF 2023 01-03'!H159,'CGN-2015-001'!A66:A5197,0))</f>
        <v>0</v>
      </c>
      <c r="L159" s="358"/>
      <c r="M159" s="372">
        <v>0</v>
      </c>
    </row>
    <row r="160" spans="1:13" ht="26.25" x14ac:dyDescent="0.4">
      <c r="A160" s="361">
        <v>1313</v>
      </c>
      <c r="B160" s="361" t="s">
        <v>236</v>
      </c>
      <c r="C160" s="370"/>
      <c r="D160" s="371">
        <f>+INDEX('CGN-2015-001'!$I$11:$I$5156,MATCH('ESF 2023 01-03'!A160,'CGN-2015-001'!$A$11:$A$5156,0))</f>
        <v>0</v>
      </c>
      <c r="E160" s="340"/>
      <c r="F160" s="372">
        <v>0</v>
      </c>
      <c r="G160" s="360"/>
      <c r="H160" s="373">
        <v>2603</v>
      </c>
      <c r="I160" s="361" t="s">
        <v>123</v>
      </c>
      <c r="J160" s="370"/>
      <c r="K160" s="371">
        <f>+INDEX('CGN-2015-001'!I67:I5198,MATCH('ESF 2023 01-03'!H160,'CGN-2015-001'!A67:A5198,0))</f>
        <v>0</v>
      </c>
      <c r="L160" s="358"/>
      <c r="M160" s="372">
        <v>0</v>
      </c>
    </row>
    <row r="161" spans="1:13" ht="26.25" x14ac:dyDescent="0.4">
      <c r="A161" s="361">
        <v>1314</v>
      </c>
      <c r="B161" s="361" t="s">
        <v>242</v>
      </c>
      <c r="C161" s="370"/>
      <c r="D161" s="371">
        <f>+INDEX('CGN-2015-001'!$I$11:$I$5156,MATCH('ESF 2023 01-03'!A161,'CGN-2015-001'!$A$11:$A$5156,0))</f>
        <v>0</v>
      </c>
      <c r="E161" s="340"/>
      <c r="F161" s="372">
        <v>0</v>
      </c>
      <c r="G161" s="360"/>
      <c r="H161" s="373">
        <v>2605</v>
      </c>
      <c r="I161" s="361" t="s">
        <v>1173</v>
      </c>
      <c r="J161" s="370"/>
      <c r="K161" s="371">
        <f>+INDEX('CGN-2015-001'!I68:I5199,MATCH('ESF 2023 01-03'!H161,'CGN-2015-001'!A68:A5199,0))</f>
        <v>0</v>
      </c>
      <c r="L161" s="358"/>
      <c r="M161" s="372">
        <v>0</v>
      </c>
    </row>
    <row r="162" spans="1:13" ht="26.25" x14ac:dyDescent="0.4">
      <c r="A162" s="361">
        <v>1316</v>
      </c>
      <c r="B162" s="361" t="s">
        <v>245</v>
      </c>
      <c r="C162" s="370"/>
      <c r="D162" s="371">
        <f>+INDEX('CGN-2015-001'!$I$11:$I$5156,MATCH('ESF 2023 01-03'!A162,'CGN-2015-001'!$A$11:$A$5156,0))</f>
        <v>0</v>
      </c>
      <c r="E162" s="340"/>
      <c r="F162" s="372">
        <v>0</v>
      </c>
      <c r="G162" s="360"/>
      <c r="H162" s="373">
        <v>2606</v>
      </c>
      <c r="I162" s="361" t="s">
        <v>1174</v>
      </c>
      <c r="J162" s="370"/>
      <c r="K162" s="371">
        <f>+INDEX('CGN-2015-001'!I69:I5200,MATCH('ESF 2023 01-03'!H162,'CGN-2015-001'!A69:A5200,0))</f>
        <v>0</v>
      </c>
      <c r="L162" s="358"/>
      <c r="M162" s="375">
        <v>0</v>
      </c>
    </row>
    <row r="163" spans="1:13" ht="26.25" x14ac:dyDescent="0.4">
      <c r="A163" s="361">
        <v>1317</v>
      </c>
      <c r="B163" s="361" t="s">
        <v>251</v>
      </c>
      <c r="C163" s="370"/>
      <c r="D163" s="371">
        <f>+INDEX('CGN-2015-001'!$I$11:$I$5156,MATCH('ESF 2023 01-03'!A163,'CGN-2015-001'!$A$11:$A$5156,0))</f>
        <v>0</v>
      </c>
      <c r="E163" s="340"/>
      <c r="F163" s="372">
        <v>0</v>
      </c>
      <c r="G163" s="360"/>
      <c r="H163" s="391"/>
      <c r="I163" s="391"/>
      <c r="J163" s="392"/>
      <c r="K163" s="393"/>
      <c r="L163" s="358"/>
      <c r="M163" s="393"/>
    </row>
    <row r="164" spans="1:13" ht="26.25" x14ac:dyDescent="0.4">
      <c r="A164" s="361">
        <v>1318</v>
      </c>
      <c r="B164" s="361" t="s">
        <v>276</v>
      </c>
      <c r="C164" s="370"/>
      <c r="D164" s="371">
        <f>+INDEX('CGN-2015-001'!$I$11:$I$5156,MATCH('ESF 2023 01-03'!A164,'CGN-2015-001'!$A$11:$A$5156,0))</f>
        <v>0</v>
      </c>
      <c r="E164" s="340"/>
      <c r="F164" s="372">
        <v>0</v>
      </c>
      <c r="G164" s="360"/>
      <c r="H164" s="391"/>
      <c r="I164" s="391"/>
      <c r="J164" s="392"/>
      <c r="K164" s="393"/>
      <c r="L164" s="358"/>
      <c r="M164" s="393"/>
    </row>
    <row r="165" spans="1:13" ht="26.25" x14ac:dyDescent="0.4">
      <c r="A165" s="361">
        <v>1319</v>
      </c>
      <c r="B165" s="361" t="s">
        <v>289</v>
      </c>
      <c r="C165" s="370"/>
      <c r="D165" s="371">
        <f>+INDEX('CGN-2015-001'!$I$11:$I$5156,MATCH('ESF 2023 01-03'!A165,'CGN-2015-001'!$A$11:$A$5156,0))</f>
        <v>0</v>
      </c>
      <c r="E165" s="340"/>
      <c r="F165" s="372">
        <v>0</v>
      </c>
      <c r="G165" s="360"/>
      <c r="H165" s="368">
        <v>27</v>
      </c>
      <c r="I165" s="365" t="s">
        <v>1175</v>
      </c>
      <c r="J165" s="366"/>
      <c r="K165" s="367">
        <f>SUM(K167:K170)</f>
        <v>0</v>
      </c>
      <c r="L165" s="358"/>
      <c r="M165" s="367">
        <v>0</v>
      </c>
    </row>
    <row r="166" spans="1:13" ht="26.25" x14ac:dyDescent="0.4">
      <c r="A166" s="361">
        <v>1321</v>
      </c>
      <c r="B166" s="361" t="s">
        <v>322</v>
      </c>
      <c r="C166" s="370"/>
      <c r="D166" s="371">
        <f>+INDEX('CGN-2015-001'!$I$11:$I$5156,MATCH('ESF 2023 01-03'!A166,'CGN-2015-001'!$A$11:$A$5156,0))</f>
        <v>0</v>
      </c>
      <c r="E166" s="340"/>
      <c r="F166" s="372">
        <v>0</v>
      </c>
      <c r="G166" s="360"/>
      <c r="H166" s="340"/>
      <c r="I166" s="340"/>
      <c r="J166" s="341"/>
      <c r="K166" s="382"/>
      <c r="L166" s="358"/>
      <c r="M166" s="382"/>
    </row>
    <row r="167" spans="1:13" ht="26.25" x14ac:dyDescent="0.4">
      <c r="A167" s="361">
        <v>1322</v>
      </c>
      <c r="B167" s="361" t="s">
        <v>331</v>
      </c>
      <c r="C167" s="370"/>
      <c r="D167" s="371">
        <f>+INDEX('CGN-2015-001'!$I$11:$I$5156,MATCH('ESF 2023 01-03'!A167,'CGN-2015-001'!$A$11:$A$5156,0))</f>
        <v>0</v>
      </c>
      <c r="E167" s="340"/>
      <c r="F167" s="372">
        <v>0</v>
      </c>
      <c r="G167" s="360"/>
      <c r="H167" s="373">
        <v>2701</v>
      </c>
      <c r="I167" s="361" t="s">
        <v>1176</v>
      </c>
      <c r="J167" s="370"/>
      <c r="K167" s="371">
        <f>+INDEX('CGN-2015-001'!I74:I5205,MATCH('ESF 2023 01-03'!H167,'CGN-2015-001'!A74:A5205,0))</f>
        <v>0</v>
      </c>
      <c r="L167" s="358"/>
      <c r="M167" s="372">
        <v>0</v>
      </c>
    </row>
    <row r="168" spans="1:13" ht="26.25" x14ac:dyDescent="0.4">
      <c r="A168" s="361">
        <v>1323</v>
      </c>
      <c r="B168" s="361" t="s">
        <v>356</v>
      </c>
      <c r="C168" s="370"/>
      <c r="D168" s="371">
        <f>+INDEX('CGN-2015-001'!$I$11:$I$5156,MATCH('ESF 2023 01-03'!A168,'CGN-2015-001'!$A$11:$A$5156,0))</f>
        <v>0</v>
      </c>
      <c r="E168" s="340"/>
      <c r="F168" s="372">
        <v>0</v>
      </c>
      <c r="G168" s="360"/>
      <c r="H168" s="373">
        <v>2707</v>
      </c>
      <c r="I168" s="361" t="s">
        <v>1183</v>
      </c>
      <c r="J168" s="370"/>
      <c r="K168" s="371">
        <f>+INDEX('CGN-2015-001'!I75:I5206,MATCH('ESF 2023 01-03'!H168,'CGN-2015-001'!A75:A5206,0))</f>
        <v>0</v>
      </c>
      <c r="L168" s="358"/>
      <c r="M168" s="372">
        <v>0</v>
      </c>
    </row>
    <row r="169" spans="1:13" ht="26.25" x14ac:dyDescent="0.4">
      <c r="A169" s="361">
        <v>1325</v>
      </c>
      <c r="B169" s="361" t="s">
        <v>360</v>
      </c>
      <c r="C169" s="370"/>
      <c r="D169" s="371">
        <f>+INDEX('CGN-2015-001'!$I$11:$I$5156,MATCH('ESF 2023 01-03'!A169,'CGN-2015-001'!$A$11:$A$5156,0))</f>
        <v>0</v>
      </c>
      <c r="E169" s="340"/>
      <c r="F169" s="372">
        <v>0</v>
      </c>
      <c r="G169" s="360"/>
      <c r="H169" s="373">
        <v>2790</v>
      </c>
      <c r="I169" s="361" t="s">
        <v>1186</v>
      </c>
      <c r="J169" s="370"/>
      <c r="K169" s="371">
        <f>+INDEX('CGN-2015-001'!I76:I5207,MATCH('ESF 2023 01-03'!H169,'CGN-2015-001'!A76:A5207,0))</f>
        <v>0</v>
      </c>
      <c r="L169" s="358"/>
      <c r="M169" s="372">
        <v>0</v>
      </c>
    </row>
    <row r="170" spans="1:13" ht="26.25" x14ac:dyDescent="0.4">
      <c r="A170" s="361">
        <v>1332</v>
      </c>
      <c r="B170" s="361" t="s">
        <v>369</v>
      </c>
      <c r="C170" s="370"/>
      <c r="D170" s="371">
        <f>+INDEX('CGN-2015-001'!$I$11:$I$5142,MATCH('ESF 2023 01-03'!A170,'CGN-2015-001'!$A$11:$A$5142,0))</f>
        <v>0</v>
      </c>
      <c r="E170" s="340"/>
      <c r="F170" s="372">
        <v>0</v>
      </c>
      <c r="G170" s="360"/>
      <c r="H170" s="373">
        <v>2710</v>
      </c>
      <c r="I170" s="361" t="s">
        <v>1200</v>
      </c>
      <c r="J170" s="370"/>
      <c r="K170" s="371">
        <f>+INDEX('CGN-2015-001'!I77:I5208,MATCH('ESF 2023 01-03'!H170,'CGN-2015-001'!A77:A5208,0))</f>
        <v>0</v>
      </c>
      <c r="L170" s="358"/>
      <c r="M170" s="375">
        <v>0</v>
      </c>
    </row>
    <row r="171" spans="1:13" ht="26.25" x14ac:dyDescent="0.4">
      <c r="A171" s="361">
        <v>1333</v>
      </c>
      <c r="B171" s="361" t="s">
        <v>372</v>
      </c>
      <c r="C171" s="370"/>
      <c r="D171" s="371">
        <f>+INDEX('CGN-2015-001'!$I$11:$I$5142,MATCH('ESF 2023 01-03'!A171,'CGN-2015-001'!$A$11:$A$5142,0))</f>
        <v>0</v>
      </c>
      <c r="E171" s="340"/>
      <c r="F171" s="372">
        <v>0</v>
      </c>
      <c r="G171" s="360"/>
      <c r="H171" s="340"/>
      <c r="I171" s="340"/>
      <c r="J171" s="341"/>
      <c r="K171" s="382"/>
      <c r="L171" s="358"/>
      <c r="M171" s="382"/>
    </row>
    <row r="172" spans="1:13" ht="26.25" x14ac:dyDescent="0.4">
      <c r="A172" s="361">
        <v>1336</v>
      </c>
      <c r="B172" s="361" t="s">
        <v>374</v>
      </c>
      <c r="C172" s="370"/>
      <c r="D172" s="371">
        <f>+INDEX('CGN-2015-001'!$I$11:$I$5142,MATCH('ESF 2023 01-03'!A172,'CGN-2015-001'!$A$11:$A$5142,0))</f>
        <v>0</v>
      </c>
      <c r="E172" s="340"/>
      <c r="F172" s="372">
        <v>0</v>
      </c>
      <c r="G172" s="360"/>
      <c r="H172" s="368">
        <v>29</v>
      </c>
      <c r="I172" s="365" t="s">
        <v>1202</v>
      </c>
      <c r="J172" s="366"/>
      <c r="K172" s="367">
        <f>SUM(K174:K182)</f>
        <v>0</v>
      </c>
      <c r="L172" s="358"/>
      <c r="M172" s="367">
        <v>0</v>
      </c>
    </row>
    <row r="173" spans="1:13" ht="26.25" x14ac:dyDescent="0.4">
      <c r="A173" s="361">
        <v>1337</v>
      </c>
      <c r="B173" s="361" t="s">
        <v>377</v>
      </c>
      <c r="C173" s="370"/>
      <c r="D173" s="371">
        <f>+INDEX('CGN-2015-001'!$I$11:$I$5142,MATCH('ESF 2023 01-03'!A173,'CGN-2015-001'!$A$11:$A$5142,0))</f>
        <v>0</v>
      </c>
      <c r="E173" s="340"/>
      <c r="F173" s="372">
        <v>0</v>
      </c>
      <c r="G173" s="360"/>
      <c r="H173" s="340"/>
      <c r="I173" s="340"/>
      <c r="J173" s="341"/>
      <c r="K173" s="382"/>
      <c r="L173" s="358"/>
      <c r="M173" s="382"/>
    </row>
    <row r="174" spans="1:13" ht="26.25" x14ac:dyDescent="0.4">
      <c r="A174" s="361">
        <v>1384</v>
      </c>
      <c r="B174" s="361" t="s">
        <v>389</v>
      </c>
      <c r="C174" s="370"/>
      <c r="D174" s="371">
        <f>+INDEX('CGN-2015-001'!$I$11:$I$5142,MATCH('ESF 2023 01-03'!A174,'CGN-2015-001'!$A$11:$A$5142,0))</f>
        <v>98210395</v>
      </c>
      <c r="E174" s="340"/>
      <c r="F174" s="372">
        <v>77601010</v>
      </c>
      <c r="G174" s="360"/>
      <c r="H174" s="373">
        <v>2901</v>
      </c>
      <c r="I174" s="361" t="s">
        <v>1203</v>
      </c>
      <c r="J174" s="370"/>
      <c r="K174" s="371">
        <f>+INDEX('CGN-2015-001'!I81:I5212,MATCH('ESF 2023 01-03'!H174,'CGN-2015-001'!A81:A5212,0))</f>
        <v>0</v>
      </c>
      <c r="L174" s="358"/>
      <c r="M174" s="372">
        <v>0</v>
      </c>
    </row>
    <row r="175" spans="1:13" ht="26.25" x14ac:dyDescent="0.4">
      <c r="A175" s="361">
        <v>1385</v>
      </c>
      <c r="B175" s="361" t="s">
        <v>432</v>
      </c>
      <c r="C175" s="370"/>
      <c r="D175" s="371">
        <f>+INDEX('CGN-2015-001'!$I$11:$I$5142,MATCH('ESF 2023 01-03'!A175,'CGN-2015-001'!$A$11:$A$5142,0))</f>
        <v>226901078.46000001</v>
      </c>
      <c r="E175" s="340"/>
      <c r="F175" s="372">
        <v>226901078.46000001</v>
      </c>
      <c r="G175" s="360"/>
      <c r="H175" s="373">
        <v>2902</v>
      </c>
      <c r="I175" s="361" t="s">
        <v>1036</v>
      </c>
      <c r="J175" s="370"/>
      <c r="K175" s="371">
        <f>+INDEX('CGN-2015-001'!I82:I5213,MATCH('ESF 2023 01-03'!H175,'CGN-2015-001'!A82:A5213,0))</f>
        <v>0</v>
      </c>
      <c r="L175" s="358"/>
      <c r="M175" s="372">
        <v>0</v>
      </c>
    </row>
    <row r="176" spans="1:13" ht="26.25" x14ac:dyDescent="0.4">
      <c r="A176" s="361">
        <v>1386</v>
      </c>
      <c r="B176" s="361" t="s">
        <v>444</v>
      </c>
      <c r="C176" s="370"/>
      <c r="D176" s="371">
        <f>+INDEX('CGN-2015-001'!$I$11:$I$5142,MATCH('ESF 2023 01-03'!A176,'CGN-2015-001'!$A$11:$A$5142,0))</f>
        <v>-1200722558</v>
      </c>
      <c r="E176" s="340"/>
      <c r="F176" s="371">
        <v>-1200722558</v>
      </c>
      <c r="G176" s="360"/>
      <c r="H176" s="373">
        <v>2903</v>
      </c>
      <c r="I176" s="361" t="s">
        <v>1206</v>
      </c>
      <c r="J176" s="370"/>
      <c r="K176" s="371">
        <f>+INDEX('CGN-2015-001'!I83:I5214,MATCH('ESF 2023 01-03'!H176,'CGN-2015-001'!A83:A5214,0))</f>
        <v>0</v>
      </c>
      <c r="L176" s="358"/>
      <c r="M176" s="372">
        <v>0</v>
      </c>
    </row>
    <row r="177" spans="1:13" ht="26.25" x14ac:dyDescent="0.4">
      <c r="A177" s="383"/>
      <c r="B177" s="340"/>
      <c r="C177" s="341"/>
      <c r="D177" s="382"/>
      <c r="E177" s="340"/>
      <c r="F177" s="382"/>
      <c r="G177" s="360"/>
      <c r="H177" s="373">
        <v>2904</v>
      </c>
      <c r="I177" s="361" t="s">
        <v>1207</v>
      </c>
      <c r="J177" s="370"/>
      <c r="K177" s="371">
        <f>+INDEX('CGN-2015-001'!I84:I5215,MATCH('ESF 2023 01-03'!H177,'CGN-2015-001'!A84:A5215,0))</f>
        <v>0</v>
      </c>
      <c r="L177" s="358"/>
      <c r="M177" s="372">
        <v>0</v>
      </c>
    </row>
    <row r="178" spans="1:13" ht="26.25" x14ac:dyDescent="0.4">
      <c r="A178" s="383"/>
      <c r="B178" s="340"/>
      <c r="C178" s="341"/>
      <c r="D178" s="382"/>
      <c r="E178" s="340"/>
      <c r="F178" s="382"/>
      <c r="G178" s="360"/>
      <c r="H178" s="373">
        <v>2910</v>
      </c>
      <c r="I178" s="361" t="s">
        <v>1215</v>
      </c>
      <c r="J178" s="370"/>
      <c r="K178" s="371">
        <f>+INDEX('CGN-2015-001'!I85:I5216,MATCH('ESF 2023 01-03'!H178,'CGN-2015-001'!A85:A5216,0))</f>
        <v>0</v>
      </c>
      <c r="L178" s="358"/>
      <c r="M178" s="372">
        <v>0</v>
      </c>
    </row>
    <row r="179" spans="1:13" ht="26.25" x14ac:dyDescent="0.4">
      <c r="A179" s="365">
        <v>14</v>
      </c>
      <c r="B179" s="365" t="s">
        <v>445</v>
      </c>
      <c r="C179" s="366"/>
      <c r="D179" s="367">
        <f>SUM(D181:D191)</f>
        <v>1212743554.4399998</v>
      </c>
      <c r="E179" s="340"/>
      <c r="F179" s="367">
        <f>SUM(F181:F191)</f>
        <v>1191477422.9399998</v>
      </c>
      <c r="G179" s="360"/>
      <c r="H179" s="373">
        <v>2917</v>
      </c>
      <c r="I179" s="361" t="s">
        <v>1227</v>
      </c>
      <c r="J179" s="370"/>
      <c r="K179" s="371">
        <f>+INDEX('CGN-2015-001'!I86:I5217,MATCH('ESF 2023 01-03'!H179,'CGN-2015-001'!A86:A5217,0))</f>
        <v>0</v>
      </c>
      <c r="L179" s="358"/>
      <c r="M179" s="372">
        <v>0</v>
      </c>
    </row>
    <row r="180" spans="1:13" ht="26.25" x14ac:dyDescent="0.4">
      <c r="A180" s="365"/>
      <c r="B180" s="365"/>
      <c r="C180" s="366"/>
      <c r="D180" s="367"/>
      <c r="E180" s="340"/>
      <c r="F180" s="367"/>
      <c r="G180" s="360"/>
      <c r="H180" s="373">
        <v>2918</v>
      </c>
      <c r="I180" s="361" t="s">
        <v>1235</v>
      </c>
      <c r="J180" s="370"/>
      <c r="K180" s="371">
        <f>+INDEX('CGN-2015-001'!I87:I5218,MATCH('ESF 2023 01-03'!H180,'CGN-2015-001'!A87:A5218,0))</f>
        <v>0</v>
      </c>
      <c r="L180" s="358"/>
      <c r="M180" s="372">
        <v>0</v>
      </c>
    </row>
    <row r="181" spans="1:13" ht="26.25" x14ac:dyDescent="0.4">
      <c r="A181" s="361">
        <v>1401</v>
      </c>
      <c r="B181" s="361" t="s">
        <v>446</v>
      </c>
      <c r="C181" s="370"/>
      <c r="D181" s="371">
        <f>+INDEX('CGN-2015-001'!$I$11:$I$5142,MATCH('ESF 2023 01-03'!A181,'CGN-2015-001'!$A$11:$A$5142,0))</f>
        <v>0</v>
      </c>
      <c r="E181" s="340"/>
      <c r="F181" s="372">
        <v>0</v>
      </c>
      <c r="G181" s="360"/>
      <c r="H181" s="373">
        <v>2919</v>
      </c>
      <c r="I181" s="361" t="s">
        <v>1236</v>
      </c>
      <c r="J181" s="370"/>
      <c r="K181" s="371">
        <f>+INDEX('CGN-2015-001'!I88:I5219,MATCH('ESF 2023 01-03'!H181,'CGN-2015-001'!A88:A5219,0))</f>
        <v>0</v>
      </c>
      <c r="L181" s="358"/>
      <c r="M181" s="372">
        <v>0</v>
      </c>
    </row>
    <row r="182" spans="1:13" ht="26.25" x14ac:dyDescent="0.4">
      <c r="A182" s="361">
        <v>1415</v>
      </c>
      <c r="B182" s="361" t="s">
        <v>448</v>
      </c>
      <c r="C182" s="370"/>
      <c r="D182" s="371">
        <f>+INDEX('CGN-2015-001'!$I$11:$I$5142,MATCH('ESF 2023 01-03'!A182,'CGN-2015-001'!$A$11:$A$5142,0))</f>
        <v>1197796037.8599999</v>
      </c>
      <c r="E182" s="340"/>
      <c r="F182" s="372">
        <v>1176529906.3599999</v>
      </c>
      <c r="G182" s="360"/>
      <c r="H182" s="373">
        <v>2990</v>
      </c>
      <c r="I182" s="361" t="s">
        <v>1238</v>
      </c>
      <c r="J182" s="370"/>
      <c r="K182" s="371">
        <f>+INDEX('CGN-2015-001'!I89:I5220,MATCH('ESF 2023 01-03'!H182,'CGN-2015-001'!A89:A5220,0))</f>
        <v>0</v>
      </c>
      <c r="L182" s="358"/>
      <c r="M182" s="375">
        <v>0</v>
      </c>
    </row>
    <row r="183" spans="1:13" ht="26.25" x14ac:dyDescent="0.4">
      <c r="A183" s="361">
        <v>1416</v>
      </c>
      <c r="B183" s="361" t="s">
        <v>462</v>
      </c>
      <c r="C183" s="370"/>
      <c r="D183" s="371">
        <f>+INDEX('CGN-2015-001'!$I$11:$I$5142,MATCH('ESF 2023 01-03'!A183,'CGN-2015-001'!$A$11:$A$5142,0))</f>
        <v>0</v>
      </c>
      <c r="E183" s="340"/>
      <c r="F183" s="372">
        <v>0</v>
      </c>
      <c r="G183" s="360"/>
      <c r="H183" s="391"/>
      <c r="I183" s="391"/>
      <c r="J183" s="392"/>
      <c r="K183" s="393"/>
      <c r="L183" s="358"/>
      <c r="M183" s="393"/>
    </row>
    <row r="184" spans="1:13" ht="26.25" x14ac:dyDescent="0.4">
      <c r="A184" s="361">
        <v>1420</v>
      </c>
      <c r="B184" s="361" t="s">
        <v>471</v>
      </c>
      <c r="C184" s="370"/>
      <c r="D184" s="371">
        <f>+INDEX('CGN-2015-001'!$I$11:$I$5142,MATCH('ESF 2023 01-03'!A184,'CGN-2015-001'!$A$11:$A$5142,0))</f>
        <v>0</v>
      </c>
      <c r="E184" s="340"/>
      <c r="F184" s="372">
        <v>0</v>
      </c>
      <c r="G184" s="360"/>
      <c r="H184" s="391"/>
      <c r="I184" s="391"/>
      <c r="J184" s="392"/>
      <c r="K184" s="393"/>
      <c r="L184" s="358"/>
      <c r="M184" s="393"/>
    </row>
    <row r="185" spans="1:13" ht="26.25" x14ac:dyDescent="0.4">
      <c r="A185" s="361">
        <v>1424</v>
      </c>
      <c r="B185" s="361" t="s">
        <v>473</v>
      </c>
      <c r="C185" s="370"/>
      <c r="D185" s="371">
        <f>+INDEX('CGN-2015-001'!$I$11:$I$5142,MATCH('ESF 2023 01-03'!A185,'CGN-2015-001'!$A$11:$A$5142,0))</f>
        <v>0</v>
      </c>
      <c r="E185" s="340"/>
      <c r="F185" s="372">
        <v>0</v>
      </c>
      <c r="G185" s="360"/>
      <c r="I185" s="394" t="s">
        <v>2487</v>
      </c>
      <c r="J185" s="390"/>
      <c r="K185" s="531">
        <f>+K100+K14</f>
        <v>909258511318.91992</v>
      </c>
      <c r="L185" s="531">
        <f>+L100+L14</f>
        <v>0</v>
      </c>
      <c r="M185" s="531">
        <f>+M100+M14</f>
        <v>919715686384.43994</v>
      </c>
    </row>
    <row r="186" spans="1:13" ht="26.25" x14ac:dyDescent="0.4">
      <c r="A186" s="361">
        <v>1425</v>
      </c>
      <c r="B186" s="361" t="s">
        <v>475</v>
      </c>
      <c r="C186" s="370"/>
      <c r="D186" s="371">
        <f>+INDEX('CGN-2015-001'!$I$11:$I$5142,MATCH('ESF 2023 01-03'!A186,'CGN-2015-001'!$A$11:$A$5142,0))</f>
        <v>0</v>
      </c>
      <c r="E186" s="340"/>
      <c r="F186" s="372">
        <v>0</v>
      </c>
      <c r="G186" s="360"/>
      <c r="H186" s="391"/>
      <c r="I186" s="391"/>
      <c r="J186" s="392"/>
      <c r="K186" s="393"/>
      <c r="L186" s="358"/>
      <c r="M186" s="393"/>
    </row>
    <row r="187" spans="1:13" ht="26.25" x14ac:dyDescent="0.4">
      <c r="A187" s="361">
        <v>1427</v>
      </c>
      <c r="B187" s="361" t="s">
        <v>478</v>
      </c>
      <c r="C187" s="370"/>
      <c r="D187" s="371">
        <f>+INDEX('CGN-2015-001'!$I$11:$I$5142,MATCH('ESF 2023 01-03'!A187,'CGN-2015-001'!$A$11:$A$5142,0))</f>
        <v>0</v>
      </c>
      <c r="E187" s="340"/>
      <c r="F187" s="372">
        <v>0</v>
      </c>
      <c r="G187" s="360"/>
      <c r="H187" s="391"/>
      <c r="I187" s="391"/>
      <c r="J187" s="392"/>
      <c r="K187" s="393"/>
      <c r="L187" s="358"/>
      <c r="M187" s="393"/>
    </row>
    <row r="188" spans="1:13" ht="26.25" x14ac:dyDescent="0.4">
      <c r="A188" s="361">
        <v>1470</v>
      </c>
      <c r="B188" s="361" t="s">
        <v>480</v>
      </c>
      <c r="C188" s="370"/>
      <c r="D188" s="371">
        <f>+INDEX('CGN-2015-001'!$I$11:$I$5142,MATCH('ESF 2023 01-03'!A188,'CGN-2015-001'!$A$11:$A$5142,0))</f>
        <v>0</v>
      </c>
      <c r="E188" s="340"/>
      <c r="F188" s="372">
        <v>0</v>
      </c>
      <c r="G188" s="360"/>
      <c r="H188" s="391"/>
      <c r="I188" s="391"/>
      <c r="J188" s="392"/>
      <c r="K188" s="393"/>
      <c r="L188" s="358"/>
      <c r="M188" s="393"/>
    </row>
    <row r="189" spans="1:13" ht="26.25" x14ac:dyDescent="0.4">
      <c r="A189" s="361">
        <v>1475</v>
      </c>
      <c r="B189" s="361" t="s">
        <v>482</v>
      </c>
      <c r="C189" s="370"/>
      <c r="D189" s="371">
        <f>+INDEX('CGN-2015-001'!$I$11:$I$5142,MATCH('ESF 2023 01-03'!A189,'CGN-2015-001'!$A$11:$A$5142,0))</f>
        <v>0</v>
      </c>
      <c r="E189" s="340"/>
      <c r="F189" s="372">
        <v>0</v>
      </c>
      <c r="G189" s="360"/>
      <c r="H189" s="355">
        <v>3</v>
      </c>
      <c r="I189" s="352" t="s">
        <v>1243</v>
      </c>
      <c r="J189" s="346"/>
      <c r="K189" s="395"/>
      <c r="L189" s="358"/>
      <c r="M189" s="395"/>
    </row>
    <row r="190" spans="1:13" ht="26.25" x14ac:dyDescent="0.4">
      <c r="A190" s="361">
        <v>1477</v>
      </c>
      <c r="B190" s="361" t="s">
        <v>483</v>
      </c>
      <c r="C190" s="370"/>
      <c r="D190" s="371">
        <f>+INDEX('CGN-2015-001'!$I$11:$I$5142,MATCH('ESF 2023 01-03'!A190,'CGN-2015-001'!$A$11:$A$5142,0))</f>
        <v>28687324.579999998</v>
      </c>
      <c r="E190" s="340"/>
      <c r="F190" s="372">
        <v>28687324.579999998</v>
      </c>
      <c r="G190" s="360"/>
      <c r="H190" s="396"/>
      <c r="I190" s="396"/>
      <c r="J190" s="397"/>
      <c r="K190" s="384"/>
      <c r="L190" s="384"/>
      <c r="M190" s="384"/>
    </row>
    <row r="191" spans="1:13" ht="26.25" x14ac:dyDescent="0.4">
      <c r="A191" s="361">
        <v>1480</v>
      </c>
      <c r="B191" s="361" t="s">
        <v>486</v>
      </c>
      <c r="C191" s="370"/>
      <c r="D191" s="371">
        <f>+INDEX('CGN-2015-001'!$I$11:$I$5142,MATCH('ESF 2023 01-03'!A191,'CGN-2015-001'!$A$11:$A$5142,0))</f>
        <v>-13739808</v>
      </c>
      <c r="E191" s="340"/>
      <c r="F191" s="375">
        <v>-13739808</v>
      </c>
      <c r="G191" s="360"/>
      <c r="H191" s="365"/>
      <c r="I191" s="365"/>
      <c r="J191" s="366"/>
      <c r="K191" s="367"/>
      <c r="L191" s="358"/>
      <c r="M191" s="367"/>
    </row>
    <row r="192" spans="1:13" ht="26.25" x14ac:dyDescent="0.4">
      <c r="A192" s="383"/>
      <c r="B192" s="340"/>
      <c r="C192" s="341"/>
      <c r="D192" s="382"/>
      <c r="E192" s="340"/>
      <c r="F192" s="382"/>
      <c r="G192" s="360"/>
      <c r="H192" s="368">
        <v>31</v>
      </c>
      <c r="I192" s="365" t="s">
        <v>1244</v>
      </c>
      <c r="J192" s="366"/>
      <c r="K192" s="367">
        <f>SUM(K194:K213)</f>
        <v>9708543502224.8906</v>
      </c>
      <c r="L192" s="367">
        <f t="shared" ref="L192" si="4">SUM(L194:L213)</f>
        <v>0</v>
      </c>
      <c r="M192" s="367">
        <f>SUM(M194:M213)</f>
        <v>9702173468043</v>
      </c>
    </row>
    <row r="193" spans="1:13" ht="26.25" x14ac:dyDescent="0.4">
      <c r="A193" s="340"/>
      <c r="B193" s="340"/>
      <c r="C193" s="341"/>
      <c r="D193" s="382"/>
      <c r="E193" s="340"/>
      <c r="F193" s="382"/>
      <c r="G193" s="360"/>
      <c r="H193" s="340"/>
      <c r="I193" s="340"/>
      <c r="J193" s="341"/>
      <c r="K193" s="382"/>
      <c r="L193" s="358"/>
      <c r="M193" s="382"/>
    </row>
    <row r="194" spans="1:13" ht="26.25" x14ac:dyDescent="0.4">
      <c r="A194" s="365">
        <v>16</v>
      </c>
      <c r="B194" s="365" t="s">
        <v>567</v>
      </c>
      <c r="C194" s="366"/>
      <c r="D194" s="367">
        <f>SUM(D196:D218)</f>
        <v>34944701372.090004</v>
      </c>
      <c r="E194" s="340"/>
      <c r="F194" s="367">
        <f>SUM(F196:F218)</f>
        <v>34854438351.800003</v>
      </c>
      <c r="G194" s="360"/>
      <c r="H194" s="373">
        <v>3105</v>
      </c>
      <c r="I194" s="361" t="s">
        <v>1245</v>
      </c>
      <c r="J194" s="370"/>
      <c r="K194" s="371">
        <f>+INDEX('CGN-2015-001'!$I$11:$I$5142,MATCH('ESF 2023 01-03'!H194,'CGN-2015-001'!$A$11:$A$5142,0))</f>
        <v>704276808398.57996</v>
      </c>
      <c r="L194" s="358"/>
      <c r="M194" s="372">
        <v>704276808398.57996</v>
      </c>
    </row>
    <row r="195" spans="1:13" ht="26.25" x14ac:dyDescent="0.4">
      <c r="A195" s="365"/>
      <c r="B195" s="365"/>
      <c r="C195" s="366"/>
      <c r="D195" s="367"/>
      <c r="E195" s="340"/>
      <c r="F195" s="367"/>
      <c r="G195" s="360"/>
      <c r="H195" s="373">
        <v>3106</v>
      </c>
      <c r="I195" s="361" t="s">
        <v>1247</v>
      </c>
      <c r="J195" s="370"/>
      <c r="K195" s="371">
        <f>+INDEX('CGN-2015-001'!$I$11:$I$5142,MATCH('ESF 2023 01-03'!H195,'CGN-2015-001'!$A$11:$A$5142,0))</f>
        <v>0</v>
      </c>
      <c r="L195" s="358"/>
      <c r="M195" s="372">
        <v>0</v>
      </c>
    </row>
    <row r="196" spans="1:13" ht="26.25" x14ac:dyDescent="0.4">
      <c r="A196" s="361">
        <v>1605</v>
      </c>
      <c r="B196" s="361" t="s">
        <v>568</v>
      </c>
      <c r="C196" s="370"/>
      <c r="D196" s="371">
        <f>+INDEX('CGN-2015-001'!$I$11:$I$5142,MATCH('ESF 2023 01-03'!A196,'CGN-2015-001'!$A$11:$A$5142,0))</f>
        <v>6913901829.6199999</v>
      </c>
      <c r="E196" s="340"/>
      <c r="F196" s="372">
        <v>6913901829.6199999</v>
      </c>
      <c r="G196" s="360"/>
      <c r="H196" s="373">
        <v>3107</v>
      </c>
      <c r="I196" s="361" t="s">
        <v>1252</v>
      </c>
      <c r="J196" s="370"/>
      <c r="K196" s="371">
        <f>+INDEX('CGN-2015-001'!$I$11:$I$5142,MATCH('ESF 2023 01-03'!H196,'CGN-2015-001'!$A$11:$A$5142,0))</f>
        <v>0</v>
      </c>
      <c r="L196" s="358"/>
      <c r="M196" s="372">
        <v>0</v>
      </c>
    </row>
    <row r="197" spans="1:13" ht="26.25" x14ac:dyDescent="0.4">
      <c r="A197" s="361">
        <v>1610</v>
      </c>
      <c r="B197" s="361" t="s">
        <v>575</v>
      </c>
      <c r="C197" s="370"/>
      <c r="D197" s="371">
        <f>+INDEX('CGN-2015-001'!$I$11:$I$5142,MATCH('ESF 2023 01-03'!A197,'CGN-2015-001'!$A$11:$A$5142,0))</f>
        <v>0</v>
      </c>
      <c r="E197" s="340"/>
      <c r="F197" s="372">
        <v>0</v>
      </c>
      <c r="G197" s="360"/>
      <c r="H197" s="373">
        <v>3108</v>
      </c>
      <c r="I197" s="361" t="s">
        <v>1253</v>
      </c>
      <c r="J197" s="370"/>
      <c r="K197" s="371">
        <f>+INDEX('CGN-2015-001'!$I$11:$I$5142,MATCH('ESF 2023 01-03'!H197,'CGN-2015-001'!$A$11:$A$5142,0))</f>
        <v>0</v>
      </c>
      <c r="L197" s="358"/>
      <c r="M197" s="372">
        <v>0</v>
      </c>
    </row>
    <row r="198" spans="1:13" ht="23.25" x14ac:dyDescent="0.35">
      <c r="A198" s="361">
        <v>1612</v>
      </c>
      <c r="B198" s="361" t="s">
        <v>583</v>
      </c>
      <c r="C198" s="370"/>
      <c r="D198" s="371">
        <f>+INDEX('CGN-2015-001'!$I$11:$I$5142,MATCH('ESF 2023 01-03'!A198,'CGN-2015-001'!$A$11:$A$5142,0))</f>
        <v>0</v>
      </c>
      <c r="E198" s="340"/>
      <c r="F198" s="372">
        <v>0</v>
      </c>
      <c r="G198" s="398"/>
      <c r="H198" s="373">
        <v>3109</v>
      </c>
      <c r="I198" s="361" t="s">
        <v>1257</v>
      </c>
      <c r="J198" s="370"/>
      <c r="K198" s="371">
        <f>+INDEX('CGN-2015-001'!$I$11:$I$5142,MATCH('ESF 2023 01-03'!H198,'CGN-2015-001'!$A$11:$A$5142,0))</f>
        <v>8955182127220.9004</v>
      </c>
      <c r="L198" s="358"/>
      <c r="M198" s="372">
        <v>8955182127220.9004</v>
      </c>
    </row>
    <row r="199" spans="1:13" ht="23.25" x14ac:dyDescent="0.35">
      <c r="A199" s="361">
        <v>1615</v>
      </c>
      <c r="B199" s="361" t="s">
        <v>586</v>
      </c>
      <c r="C199" s="370"/>
      <c r="D199" s="371">
        <f>+INDEX('CGN-2015-001'!$I$11:$I$5142,MATCH('ESF 2023 01-03'!A199,'CGN-2015-001'!$A$11:$A$5142,0))</f>
        <v>0</v>
      </c>
      <c r="E199" s="340"/>
      <c r="F199" s="372">
        <v>0</v>
      </c>
      <c r="G199" s="398"/>
      <c r="H199" s="373">
        <v>3110</v>
      </c>
      <c r="I199" s="399" t="s">
        <v>1260</v>
      </c>
      <c r="J199" s="400"/>
      <c r="K199" s="371">
        <f>+'ER 2023 01-03'!E172</f>
        <v>49084566605.410034</v>
      </c>
      <c r="L199" s="358"/>
      <c r="M199" s="372">
        <v>42714532423.519997</v>
      </c>
    </row>
    <row r="200" spans="1:13" ht="26.25" x14ac:dyDescent="0.4">
      <c r="A200" s="361">
        <v>1620</v>
      </c>
      <c r="B200" s="361" t="s">
        <v>591</v>
      </c>
      <c r="C200" s="370"/>
      <c r="D200" s="371">
        <f>+INDEX('CGN-2015-001'!$I$11:$I$5142,MATCH('ESF 2023 01-03'!A200,'CGN-2015-001'!$A$11:$A$5142,0))</f>
        <v>0</v>
      </c>
      <c r="E200" s="340"/>
      <c r="F200" s="372">
        <v>0</v>
      </c>
      <c r="G200" s="401"/>
      <c r="H200" s="373">
        <v>3113</v>
      </c>
      <c r="I200" s="361" t="s">
        <v>1263</v>
      </c>
      <c r="J200" s="370"/>
      <c r="K200" s="371">
        <f>+INDEX('CGN-2015-001'!$I$11:$I$5142,MATCH('ESF 2023 01-03'!H200,'CGN-2015-001'!$A$11:$A$5142,0))</f>
        <v>0</v>
      </c>
      <c r="L200" s="358"/>
      <c r="M200" s="372">
        <v>0</v>
      </c>
    </row>
    <row r="201" spans="1:13" ht="23.25" x14ac:dyDescent="0.35">
      <c r="A201" s="361">
        <v>1625</v>
      </c>
      <c r="B201" s="361" t="s">
        <v>597</v>
      </c>
      <c r="C201" s="370"/>
      <c r="D201" s="371">
        <f>+INDEX('CGN-2015-001'!$I$11:$I$5142,MATCH('ESF 2023 01-03'!A201,'CGN-2015-001'!$A$11:$A$5142,0))</f>
        <v>0</v>
      </c>
      <c r="E201" s="340"/>
      <c r="F201" s="372">
        <v>0</v>
      </c>
      <c r="G201" s="287"/>
      <c r="H201" s="373">
        <v>3114</v>
      </c>
      <c r="I201" s="402" t="s">
        <v>1268</v>
      </c>
      <c r="J201" s="370"/>
      <c r="K201" s="371">
        <f>+INDEX('CGN-2015-001'!$I$11:$I$5142,MATCH('ESF 2023 01-03'!H201,'CGN-2015-001'!$A$11:$A$5142,0))</f>
        <v>0</v>
      </c>
      <c r="L201" s="358"/>
      <c r="M201" s="372">
        <v>0</v>
      </c>
    </row>
    <row r="202" spans="1:13" ht="23.25" x14ac:dyDescent="0.35">
      <c r="A202" s="361">
        <v>1635</v>
      </c>
      <c r="B202" s="361" t="s">
        <v>603</v>
      </c>
      <c r="C202" s="370"/>
      <c r="D202" s="371">
        <f>+INDEX('CGN-2015-001'!$I$11:$I$5142,MATCH('ESF 2023 01-03'!A202,'CGN-2015-001'!$A$11:$A$5142,0))</f>
        <v>482631364.32000011</v>
      </c>
      <c r="E202" s="340"/>
      <c r="F202" s="372">
        <v>798563045.54999995</v>
      </c>
      <c r="G202" s="287"/>
      <c r="H202" s="373">
        <v>3116</v>
      </c>
      <c r="I202" s="361" t="s">
        <v>1276</v>
      </c>
      <c r="J202" s="370"/>
      <c r="K202" s="371">
        <f>+INDEX('CGN-2015-001'!$I$11:$I$5142,MATCH('ESF 2023 01-03'!H202,'CGN-2015-001'!$A$11:$A$5142,0))</f>
        <v>0</v>
      </c>
      <c r="L202" s="358"/>
      <c r="M202" s="372">
        <v>0</v>
      </c>
    </row>
    <row r="203" spans="1:13" ht="23.25" x14ac:dyDescent="0.35">
      <c r="A203" s="361">
        <v>1636</v>
      </c>
      <c r="B203" s="361" t="s">
        <v>605</v>
      </c>
      <c r="C203" s="370"/>
      <c r="D203" s="371">
        <f>+INDEX('CGN-2015-001'!$I$11:$I$5142,MATCH('ESF 2023 01-03'!A203,'CGN-2015-001'!$A$11:$A$5142,0))</f>
        <v>0</v>
      </c>
      <c r="E203" s="340"/>
      <c r="F203" s="372">
        <v>0</v>
      </c>
      <c r="G203" s="287"/>
      <c r="H203" s="373">
        <v>3118</v>
      </c>
      <c r="I203" s="361" t="s">
        <v>1279</v>
      </c>
      <c r="J203" s="370"/>
      <c r="K203" s="371">
        <f>+INDEX('CGN-2015-001'!$I$11:$I$5142,MATCH('ESF 2023 01-03'!H203,'CGN-2015-001'!$A$11:$A$5142,0))</f>
        <v>0</v>
      </c>
      <c r="L203" s="358"/>
      <c r="M203" s="372">
        <v>0</v>
      </c>
    </row>
    <row r="204" spans="1:13" ht="23.25" x14ac:dyDescent="0.35">
      <c r="A204" s="361">
        <v>1637</v>
      </c>
      <c r="B204" s="361" t="s">
        <v>606</v>
      </c>
      <c r="C204" s="370"/>
      <c r="D204" s="371">
        <f>+INDEX('CGN-2015-001'!$I$11:$I$5142,MATCH('ESF 2023 01-03'!A204,'CGN-2015-001'!$A$11:$A$5142,0))</f>
        <v>93372510.989999995</v>
      </c>
      <c r="E204" s="340"/>
      <c r="F204" s="372">
        <v>138337014.09999999</v>
      </c>
      <c r="G204" s="287"/>
      <c r="H204" s="373">
        <v>3125</v>
      </c>
      <c r="I204" s="361" t="s">
        <v>1281</v>
      </c>
      <c r="J204" s="370"/>
      <c r="K204" s="371">
        <f>+INDEX('CGN-2015-001'!$I$11:$I$5142,MATCH('ESF 2023 01-03'!H204,'CGN-2015-001'!$A$11:$A$5142,0))</f>
        <v>0</v>
      </c>
      <c r="L204" s="358"/>
      <c r="M204" s="372">
        <v>0</v>
      </c>
    </row>
    <row r="205" spans="1:13" ht="23.25" x14ac:dyDescent="0.35">
      <c r="A205" s="361">
        <v>1640</v>
      </c>
      <c r="B205" s="361" t="s">
        <v>608</v>
      </c>
      <c r="C205" s="370"/>
      <c r="D205" s="371">
        <f>+INDEX('CGN-2015-001'!$I$11:$I$5142,MATCH('ESF 2023 01-03'!A205,'CGN-2015-001'!$A$11:$A$5142,0))</f>
        <v>27299929195.27</v>
      </c>
      <c r="E205" s="340"/>
      <c r="F205" s="372">
        <v>27299929195.27</v>
      </c>
      <c r="G205" s="287"/>
      <c r="H205" s="373">
        <v>3128</v>
      </c>
      <c r="I205" s="361" t="s">
        <v>1282</v>
      </c>
      <c r="J205" s="370"/>
      <c r="K205" s="371">
        <f>+INDEX('CGN-2015-001'!$I$11:$I$5142,MATCH('ESF 2023 01-03'!H205,'CGN-2015-001'!$A$11:$A$5142,0))</f>
        <v>0</v>
      </c>
      <c r="L205" s="358"/>
      <c r="M205" s="372">
        <v>0</v>
      </c>
    </row>
    <row r="206" spans="1:13" ht="23.25" x14ac:dyDescent="0.35">
      <c r="A206" s="361">
        <v>1642</v>
      </c>
      <c r="B206" s="361" t="s">
        <v>639</v>
      </c>
      <c r="C206" s="370"/>
      <c r="D206" s="371">
        <f>+INDEX('CGN-2015-001'!$I$11:$I$5142,MATCH('ESF 2023 01-03'!A206,'CGN-2015-001'!$A$11:$A$5142,0))</f>
        <v>0</v>
      </c>
      <c r="E206" s="340"/>
      <c r="F206" s="372">
        <v>0</v>
      </c>
      <c r="G206" s="287"/>
      <c r="H206" s="373">
        <v>3145</v>
      </c>
      <c r="I206" s="361" t="s">
        <v>1283</v>
      </c>
      <c r="J206" s="370"/>
      <c r="K206" s="371">
        <f>+INDEX('CGN-2015-001'!$I$11:$I$5142,MATCH('ESF 2023 01-03'!H206,'CGN-2015-001'!$A$11:$A$5142,0))</f>
        <v>0</v>
      </c>
      <c r="L206" s="358"/>
      <c r="M206" s="372">
        <v>0</v>
      </c>
    </row>
    <row r="207" spans="1:13" ht="23.25" x14ac:dyDescent="0.35">
      <c r="A207" s="361">
        <v>1645</v>
      </c>
      <c r="B207" s="361" t="s">
        <v>641</v>
      </c>
      <c r="C207" s="370"/>
      <c r="D207" s="371">
        <f>+INDEX('CGN-2015-001'!$I$11:$I$5142,MATCH('ESF 2023 01-03'!A207,'CGN-2015-001'!$A$11:$A$5142,0))</f>
        <v>0</v>
      </c>
      <c r="E207" s="340"/>
      <c r="F207" s="372">
        <v>0</v>
      </c>
      <c r="G207" s="287"/>
      <c r="H207" s="373">
        <v>3146</v>
      </c>
      <c r="I207" s="361" t="s">
        <v>1287</v>
      </c>
      <c r="J207" s="370"/>
      <c r="K207" s="371">
        <f>+INDEX('CGN-2015-001'!$I$11:$I$5142,MATCH('ESF 2023 01-03'!H207,'CGN-2015-001'!$A$11:$A$5142,0))</f>
        <v>0</v>
      </c>
      <c r="L207" s="358"/>
      <c r="M207" s="372">
        <v>0</v>
      </c>
    </row>
    <row r="208" spans="1:13" ht="23.25" x14ac:dyDescent="0.35">
      <c r="A208" s="361">
        <v>1650</v>
      </c>
      <c r="B208" s="361" t="s">
        <v>656</v>
      </c>
      <c r="C208" s="370"/>
      <c r="D208" s="371">
        <f>+INDEX('CGN-2015-001'!$I$11:$I$5142,MATCH('ESF 2023 01-03'!A208,'CGN-2015-001'!$A$11:$A$5142,0))</f>
        <v>0</v>
      </c>
      <c r="E208" s="340"/>
      <c r="F208" s="372">
        <v>0</v>
      </c>
      <c r="G208" s="287"/>
      <c r="H208" s="373">
        <v>3147</v>
      </c>
      <c r="I208" s="361" t="s">
        <v>1289</v>
      </c>
      <c r="J208" s="370"/>
      <c r="K208" s="371">
        <f>+INDEX('CGN-2015-001'!$I$11:$I$5142,MATCH('ESF 2023 01-03'!H208,'CGN-2015-001'!$A$11:$A$5142,0))</f>
        <v>0</v>
      </c>
      <c r="L208" s="358"/>
      <c r="M208" s="372">
        <v>0</v>
      </c>
    </row>
    <row r="209" spans="1:13" ht="23.25" x14ac:dyDescent="0.35">
      <c r="A209" s="361">
        <v>1655</v>
      </c>
      <c r="B209" s="361" t="s">
        <v>669</v>
      </c>
      <c r="C209" s="370"/>
      <c r="D209" s="371">
        <f>+INDEX('CGN-2015-001'!$I$11:$I$5142,MATCH('ESF 2023 01-03'!A209,'CGN-2015-001'!$A$11:$A$5142,0))</f>
        <v>18659515453.130001</v>
      </c>
      <c r="E209" s="340"/>
      <c r="F209" s="372">
        <v>17842866775.959999</v>
      </c>
      <c r="G209" s="287"/>
      <c r="H209" s="373">
        <v>3148</v>
      </c>
      <c r="I209" s="361" t="s">
        <v>1291</v>
      </c>
      <c r="J209" s="370"/>
      <c r="K209" s="371">
        <f>+INDEX('CGN-2015-001'!$I$11:$I$5142,MATCH('ESF 2023 01-03'!H209,'CGN-2015-001'!$A$11:$A$5142,0))</f>
        <v>0</v>
      </c>
      <c r="L209" s="358"/>
      <c r="M209" s="372">
        <v>0</v>
      </c>
    </row>
    <row r="210" spans="1:13" ht="23.25" x14ac:dyDescent="0.35">
      <c r="A210" s="361">
        <v>1660</v>
      </c>
      <c r="B210" s="361" t="s">
        <v>688</v>
      </c>
      <c r="C210" s="370"/>
      <c r="D210" s="371">
        <f>+INDEX('CGN-2015-001'!$I$11:$I$5142,MATCH('ESF 2023 01-03'!A210,'CGN-2015-001'!$A$11:$A$5142,0))</f>
        <v>2461213772.8800001</v>
      </c>
      <c r="E210" s="340"/>
      <c r="F210" s="372">
        <v>2478661840.8800001</v>
      </c>
      <c r="G210" s="287"/>
      <c r="H210" s="373">
        <v>3149</v>
      </c>
      <c r="I210" s="361" t="s">
        <v>1296</v>
      </c>
      <c r="J210" s="370"/>
      <c r="K210" s="371">
        <f>+INDEX('CGN-2015-001'!$I$11:$I$5142,MATCH('ESF 2023 01-03'!H210,'CGN-2015-001'!$A$11:$A$5142,0))</f>
        <v>0</v>
      </c>
      <c r="L210" s="358"/>
      <c r="M210" s="372">
        <v>0</v>
      </c>
    </row>
    <row r="211" spans="1:13" ht="23.25" x14ac:dyDescent="0.35">
      <c r="A211" s="361">
        <v>1665</v>
      </c>
      <c r="B211" s="361" t="s">
        <v>700</v>
      </c>
      <c r="C211" s="370"/>
      <c r="D211" s="371">
        <f>+INDEX('CGN-2015-001'!$I$11:$I$5142,MATCH('ESF 2023 01-03'!A211,'CGN-2015-001'!$A$11:$A$5142,0))</f>
        <v>3087243529.4700003</v>
      </c>
      <c r="E211" s="340"/>
      <c r="F211" s="372">
        <v>3099149811.4699998</v>
      </c>
      <c r="G211" s="391"/>
      <c r="H211" s="373">
        <v>3150</v>
      </c>
      <c r="I211" s="361" t="s">
        <v>1297</v>
      </c>
      <c r="J211" s="370"/>
      <c r="K211" s="371">
        <f>+INDEX('CGN-2015-001'!$I$11:$I$5142,MATCH('ESF 2023 01-03'!H211,'CGN-2015-001'!$A$11:$A$5142,0))</f>
        <v>0</v>
      </c>
      <c r="L211" s="358"/>
      <c r="M211" s="372">
        <v>0</v>
      </c>
    </row>
    <row r="212" spans="1:13" ht="23.25" x14ac:dyDescent="0.35">
      <c r="A212" s="361">
        <v>1670</v>
      </c>
      <c r="B212" s="361" t="s">
        <v>705</v>
      </c>
      <c r="C212" s="370"/>
      <c r="D212" s="371">
        <f>+INDEX('CGN-2015-001'!$I$11:$I$5142,MATCH('ESF 2023 01-03'!A212,'CGN-2015-001'!$A$11:$A$5142,0))</f>
        <v>15183970057.889999</v>
      </c>
      <c r="E212" s="340"/>
      <c r="F212" s="372">
        <v>15147169074.780001</v>
      </c>
      <c r="G212" s="287"/>
      <c r="H212" s="373">
        <v>3151</v>
      </c>
      <c r="I212" s="361" t="s">
        <v>1298</v>
      </c>
      <c r="J212" s="370"/>
      <c r="K212" s="371">
        <f>+INDEX('CGN-2015-001'!$I$11:$I$5142,MATCH('ESF 2023 01-03'!H212,'CGN-2015-001'!$A$11:$A$5142,0))</f>
        <v>0</v>
      </c>
      <c r="L212" s="358"/>
      <c r="M212" s="372">
        <v>0</v>
      </c>
    </row>
    <row r="213" spans="1:13" ht="23.25" x14ac:dyDescent="0.35">
      <c r="A213" s="361">
        <v>1675</v>
      </c>
      <c r="B213" s="361" t="s">
        <v>713</v>
      </c>
      <c r="C213" s="370"/>
      <c r="D213" s="371">
        <f>+INDEX('CGN-2015-001'!$I$11:$I$5142,MATCH('ESF 2023 01-03'!A213,'CGN-2015-001'!$A$11:$A$5142,0))</f>
        <v>576392570.38999999</v>
      </c>
      <c r="E213" s="340"/>
      <c r="F213" s="372">
        <v>576392570.38999999</v>
      </c>
      <c r="G213" s="287"/>
      <c r="H213" s="373">
        <v>3152</v>
      </c>
      <c r="I213" s="361" t="s">
        <v>1301</v>
      </c>
      <c r="J213" s="370"/>
      <c r="K213" s="371">
        <f>+INDEX('CGN-2015-001'!$I$11:$I$5142,MATCH('ESF 2023 01-03'!H213,'CGN-2015-001'!$A$11:$A$5142,0))</f>
        <v>0</v>
      </c>
      <c r="L213" s="358"/>
      <c r="M213" s="375">
        <v>0</v>
      </c>
    </row>
    <row r="214" spans="1:13" ht="23.25" x14ac:dyDescent="0.35">
      <c r="A214" s="361">
        <v>1680</v>
      </c>
      <c r="B214" s="361" t="s">
        <v>723</v>
      </c>
      <c r="C214" s="370"/>
      <c r="D214" s="371">
        <f>+INDEX('CGN-2015-001'!$I$11:$I$5142,MATCH('ESF 2023 01-03'!A214,'CGN-2015-001'!$A$11:$A$5142,0))</f>
        <v>27205533</v>
      </c>
      <c r="E214" s="340"/>
      <c r="F214" s="372">
        <v>27205533</v>
      </c>
      <c r="G214" s="287"/>
      <c r="H214" s="373"/>
      <c r="I214" s="361"/>
      <c r="J214" s="370"/>
      <c r="K214" s="371"/>
      <c r="L214" s="358"/>
      <c r="M214" s="372"/>
    </row>
    <row r="215" spans="1:13" ht="23.25" x14ac:dyDescent="0.35">
      <c r="A215" s="361">
        <v>1681</v>
      </c>
      <c r="B215" s="361" t="s">
        <v>731</v>
      </c>
      <c r="C215" s="370"/>
      <c r="D215" s="371">
        <f>+INDEX('CGN-2015-001'!$I$11:$I$5142,MATCH('ESF 2023 01-03'!A215,'CGN-2015-001'!$A$11:$A$5142,0))</f>
        <v>0</v>
      </c>
      <c r="E215" s="340"/>
      <c r="F215" s="372">
        <v>0</v>
      </c>
      <c r="G215" s="287"/>
      <c r="H215" s="373"/>
      <c r="I215" s="361"/>
      <c r="J215" s="370"/>
      <c r="K215" s="371"/>
      <c r="L215" s="358"/>
      <c r="M215" s="372"/>
    </row>
    <row r="216" spans="1:13" ht="23.25" x14ac:dyDescent="0.35">
      <c r="A216" s="361">
        <v>1683</v>
      </c>
      <c r="B216" s="361" t="s">
        <v>739</v>
      </c>
      <c r="C216" s="370"/>
      <c r="D216" s="371">
        <f>+INDEX('CGN-2015-001'!$I$11:$I$5142,MATCH('ESF 2023 01-03'!A216,'CGN-2015-001'!$A$11:$A$5142,0))</f>
        <v>0</v>
      </c>
      <c r="E216" s="340"/>
      <c r="F216" s="372">
        <v>0</v>
      </c>
      <c r="G216" s="287"/>
      <c r="H216" s="373"/>
      <c r="I216" s="361"/>
      <c r="J216" s="370"/>
      <c r="K216" s="371"/>
      <c r="L216" s="358"/>
      <c r="M216" s="372"/>
    </row>
    <row r="217" spans="1:13" ht="23.25" x14ac:dyDescent="0.35">
      <c r="A217" s="361">
        <v>1685</v>
      </c>
      <c r="B217" s="361" t="s">
        <v>742</v>
      </c>
      <c r="C217" s="370"/>
      <c r="D217" s="371">
        <f>+INDEX('CGN-2015-001'!$I$11:$I$5142,MATCH('ESF 2023 01-03'!A217,'CGN-2015-001'!$A$11:$A$5142,0))</f>
        <v>-39840674444.870003</v>
      </c>
      <c r="E217" s="340"/>
      <c r="F217" s="372">
        <v>-39467738339.220001</v>
      </c>
      <c r="G217" s="369"/>
      <c r="H217" s="373"/>
      <c r="I217" s="361"/>
      <c r="J217" s="370"/>
      <c r="K217" s="371"/>
      <c r="L217" s="358"/>
      <c r="M217" s="372"/>
    </row>
    <row r="218" spans="1:13" ht="23.25" x14ac:dyDescent="0.35">
      <c r="A218" s="361">
        <v>1695</v>
      </c>
      <c r="B218" s="361" t="s">
        <v>749</v>
      </c>
      <c r="C218" s="370"/>
      <c r="D218" s="371">
        <f>+INDEX('CGN-2015-001'!$I$11:$I$5142,MATCH('ESF 2023 01-03'!A218,'CGN-2015-001'!$A$11:$A$5142,0))</f>
        <v>0</v>
      </c>
      <c r="E218" s="340"/>
      <c r="F218" s="375">
        <v>0</v>
      </c>
      <c r="G218" s="369"/>
      <c r="H218" s="373"/>
      <c r="I218" s="361"/>
      <c r="J218" s="370"/>
      <c r="K218" s="371"/>
      <c r="L218" s="358"/>
      <c r="M218" s="372"/>
    </row>
    <row r="219" spans="1:13" ht="23.25" x14ac:dyDescent="0.35">
      <c r="A219" s="391"/>
      <c r="B219" s="391"/>
      <c r="C219" s="392"/>
      <c r="D219" s="393"/>
      <c r="E219" s="340"/>
      <c r="F219" s="393"/>
      <c r="G219" s="369"/>
      <c r="H219" s="373"/>
      <c r="I219" s="361"/>
      <c r="J219" s="370"/>
      <c r="K219" s="371"/>
      <c r="L219" s="358"/>
      <c r="M219" s="372"/>
    </row>
    <row r="220" spans="1:13" ht="23.25" x14ac:dyDescent="0.35">
      <c r="A220" s="365">
        <v>17</v>
      </c>
      <c r="B220" s="365" t="s">
        <v>753</v>
      </c>
      <c r="C220" s="366"/>
      <c r="D220" s="367">
        <f>SUM(D222:D234)</f>
        <v>10416943027057.971</v>
      </c>
      <c r="E220" s="340"/>
      <c r="F220" s="367">
        <f>SUM(F222:F234)</f>
        <v>10417795465424.08</v>
      </c>
      <c r="G220" s="369"/>
      <c r="H220" s="373"/>
      <c r="I220" s="361"/>
      <c r="J220" s="370"/>
      <c r="K220" s="371"/>
      <c r="L220" s="358"/>
      <c r="M220" s="372"/>
    </row>
    <row r="221" spans="1:13" ht="23.25" x14ac:dyDescent="0.35">
      <c r="A221" s="365"/>
      <c r="B221" s="365"/>
      <c r="C221" s="366"/>
      <c r="D221" s="367"/>
      <c r="E221" s="340"/>
      <c r="F221" s="367"/>
      <c r="G221" s="369"/>
      <c r="H221" s="373"/>
      <c r="I221" s="361"/>
      <c r="J221" s="370"/>
      <c r="K221" s="371"/>
      <c r="L221" s="358"/>
      <c r="M221" s="372"/>
    </row>
    <row r="222" spans="1:13" ht="25.5" x14ac:dyDescent="0.35">
      <c r="A222" s="361">
        <v>1703</v>
      </c>
      <c r="B222" s="361" t="s">
        <v>754</v>
      </c>
      <c r="C222" s="370"/>
      <c r="D222" s="371">
        <f>+INDEX('CGN-2015-001'!$I$11:$I$5142,MATCH('ESF 2023 01-03'!A222,'CGN-2015-001'!$A$11:$A$5142,0))</f>
        <v>0</v>
      </c>
      <c r="E222" s="340"/>
      <c r="F222" s="372">
        <v>0</v>
      </c>
      <c r="G222" s="403"/>
      <c r="H222" s="373"/>
      <c r="I222" s="361"/>
      <c r="J222" s="370"/>
      <c r="K222" s="371"/>
      <c r="L222" s="358"/>
      <c r="M222" s="372"/>
    </row>
    <row r="223" spans="1:13" ht="25.5" x14ac:dyDescent="0.35">
      <c r="A223" s="361">
        <v>1704</v>
      </c>
      <c r="B223" s="361" t="s">
        <v>757</v>
      </c>
      <c r="C223" s="370"/>
      <c r="D223" s="371">
        <f>+INDEX('CGN-2015-001'!$I$11:$I$5142,MATCH('ESF 2023 01-03'!A223,'CGN-2015-001'!$A$11:$A$5142,0))</f>
        <v>0</v>
      </c>
      <c r="E223" s="340"/>
      <c r="F223" s="372">
        <v>0</v>
      </c>
      <c r="G223" s="403"/>
      <c r="H223" s="373"/>
      <c r="I223" s="361"/>
      <c r="J223" s="370"/>
      <c r="K223" s="371"/>
      <c r="L223" s="358"/>
      <c r="M223" s="372"/>
    </row>
    <row r="224" spans="1:13" ht="25.5" x14ac:dyDescent="0.35">
      <c r="A224" s="361">
        <v>1705</v>
      </c>
      <c r="B224" s="361" t="s">
        <v>758</v>
      </c>
      <c r="C224" s="370"/>
      <c r="D224" s="371">
        <f>+INDEX('CGN-2015-001'!$I$11:$I$5142,MATCH('ESF 2023 01-03'!A224,'CGN-2015-001'!$A$11:$A$5142,0))</f>
        <v>18762774906</v>
      </c>
      <c r="E224" s="340"/>
      <c r="F224" s="372">
        <v>24385472778</v>
      </c>
      <c r="G224" s="403"/>
      <c r="H224" s="373"/>
      <c r="I224" s="361"/>
      <c r="J224" s="370"/>
      <c r="K224" s="371"/>
      <c r="L224" s="358"/>
      <c r="M224" s="372"/>
    </row>
    <row r="225" spans="1:13" ht="25.5" x14ac:dyDescent="0.35">
      <c r="A225" s="361">
        <v>1706</v>
      </c>
      <c r="B225" s="361" t="s">
        <v>770</v>
      </c>
      <c r="C225" s="370"/>
      <c r="D225" s="371">
        <f>+INDEX('CGN-2015-001'!$I$11:$I$5142,MATCH('ESF 2023 01-03'!A225,'CGN-2015-001'!$A$11:$A$5142,0))</f>
        <v>0</v>
      </c>
      <c r="E225" s="340"/>
      <c r="F225" s="372">
        <v>0</v>
      </c>
      <c r="G225" s="403"/>
      <c r="H225" s="373"/>
      <c r="I225" s="361"/>
      <c r="J225" s="370"/>
      <c r="K225" s="371"/>
      <c r="L225" s="358"/>
      <c r="M225" s="372"/>
    </row>
    <row r="226" spans="1:13" ht="25.5" x14ac:dyDescent="0.35">
      <c r="A226" s="361">
        <v>1710</v>
      </c>
      <c r="B226" s="361" t="s">
        <v>772</v>
      </c>
      <c r="C226" s="370"/>
      <c r="D226" s="371">
        <f>+INDEX('CGN-2015-001'!$I$11:$I$5142,MATCH('ESF 2023 01-03'!A226,'CGN-2015-001'!$A$11:$A$5142,0))</f>
        <v>8857983813431.6309</v>
      </c>
      <c r="E226" s="340"/>
      <c r="F226" s="372">
        <v>8839178871103.6309</v>
      </c>
      <c r="G226" s="403"/>
      <c r="H226" s="373"/>
      <c r="I226" s="361"/>
      <c r="J226" s="370"/>
      <c r="K226" s="371"/>
      <c r="L226" s="358"/>
      <c r="M226" s="372"/>
    </row>
    <row r="227" spans="1:13" ht="25.5" x14ac:dyDescent="0.35">
      <c r="A227" s="361">
        <v>1711</v>
      </c>
      <c r="B227" s="361" t="s">
        <v>775</v>
      </c>
      <c r="C227" s="370"/>
      <c r="D227" s="371">
        <f>+INDEX('CGN-2015-001'!$I$11:$I$5142,MATCH('ESF 2023 01-03'!A227,'CGN-2015-001'!$A$11:$A$5142,0))</f>
        <v>1795029281449.46</v>
      </c>
      <c r="E227" s="340"/>
      <c r="F227" s="372">
        <v>1795029281449.46</v>
      </c>
      <c r="G227" s="403"/>
      <c r="H227" s="373"/>
      <c r="I227" s="361"/>
      <c r="J227" s="370"/>
      <c r="K227" s="371"/>
      <c r="L227" s="358"/>
      <c r="M227" s="372"/>
    </row>
    <row r="228" spans="1:13" ht="25.5" x14ac:dyDescent="0.35">
      <c r="A228" s="361">
        <v>1715</v>
      </c>
      <c r="B228" s="361" t="s">
        <v>777</v>
      </c>
      <c r="C228" s="370"/>
      <c r="D228" s="371">
        <f>+INDEX('CGN-2015-001'!$I$11:$I$5142,MATCH('ESF 2023 01-03'!A228,'CGN-2015-001'!$A$11:$A$5142,0))</f>
        <v>0</v>
      </c>
      <c r="E228" s="340"/>
      <c r="F228" s="372">
        <v>0</v>
      </c>
      <c r="G228" s="403"/>
      <c r="H228" s="373"/>
      <c r="I228" s="361"/>
      <c r="J228" s="370"/>
      <c r="K228" s="371"/>
      <c r="L228" s="358"/>
      <c r="M228" s="372"/>
    </row>
    <row r="229" spans="1:13" ht="25.5" x14ac:dyDescent="0.35">
      <c r="A229" s="361">
        <v>1721</v>
      </c>
      <c r="B229" s="361" t="s">
        <v>782</v>
      </c>
      <c r="C229" s="370"/>
      <c r="D229" s="371">
        <f>+INDEX('CGN-2015-001'!$I$11:$I$5142,MATCH('ESF 2023 01-03'!A229,'CGN-2015-001'!$A$11:$A$5142,0))</f>
        <v>0</v>
      </c>
      <c r="E229" s="340"/>
      <c r="F229" s="372">
        <v>0</v>
      </c>
      <c r="G229" s="403"/>
      <c r="H229" s="373"/>
      <c r="I229" s="361"/>
      <c r="J229" s="370"/>
      <c r="K229" s="371"/>
      <c r="L229" s="358"/>
      <c r="M229" s="372"/>
    </row>
    <row r="230" spans="1:13" ht="25.5" x14ac:dyDescent="0.35">
      <c r="A230" s="361">
        <v>1720</v>
      </c>
      <c r="B230" s="361" t="s">
        <v>784</v>
      </c>
      <c r="C230" s="370"/>
      <c r="D230" s="371">
        <f>+INDEX('CGN-2015-001'!$I$11:$I$5142,MATCH('ESF 2023 01-03'!A230,'CGN-2015-001'!$A$11:$A$5142,0))</f>
        <v>0</v>
      </c>
      <c r="E230" s="340"/>
      <c r="F230" s="372">
        <v>0</v>
      </c>
      <c r="G230" s="403"/>
      <c r="H230" s="373"/>
      <c r="I230" s="361"/>
      <c r="J230" s="370"/>
      <c r="K230" s="371"/>
      <c r="L230" s="358"/>
      <c r="M230" s="372"/>
    </row>
    <row r="231" spans="1:13" ht="23.25" x14ac:dyDescent="0.35">
      <c r="A231" s="361">
        <v>1785</v>
      </c>
      <c r="B231" s="361" t="s">
        <v>785</v>
      </c>
      <c r="C231" s="370"/>
      <c r="D231" s="371">
        <f>+INDEX('CGN-2015-001'!$I$11:$I$5142,MATCH('ESF 2023 01-03'!A231,'CGN-2015-001'!$A$11:$A$5142,0))</f>
        <v>-161833969464.03</v>
      </c>
      <c r="E231" s="340"/>
      <c r="F231" s="372">
        <v>-153330141996.42001</v>
      </c>
      <c r="G231" s="340"/>
      <c r="H231" s="373"/>
      <c r="I231" s="361"/>
      <c r="J231" s="370"/>
      <c r="K231" s="371"/>
      <c r="L231" s="358"/>
      <c r="M231" s="372"/>
    </row>
    <row r="232" spans="1:13" ht="23.25" x14ac:dyDescent="0.35">
      <c r="A232" s="361">
        <v>1786</v>
      </c>
      <c r="B232" s="361" t="s">
        <v>788</v>
      </c>
      <c r="C232" s="370"/>
      <c r="D232" s="371">
        <f>+INDEX('CGN-2015-001'!$I$11:$I$5142,MATCH('ESF 2023 01-03'!A232,'CGN-2015-001'!$A$11:$A$5142,0))</f>
        <v>0</v>
      </c>
      <c r="E232" s="340"/>
      <c r="F232" s="372">
        <v>0</v>
      </c>
      <c r="G232" s="340"/>
      <c r="H232" s="373"/>
      <c r="I232" s="361"/>
      <c r="J232" s="370"/>
      <c r="K232" s="371"/>
      <c r="L232" s="358"/>
      <c r="M232" s="372"/>
    </row>
    <row r="233" spans="1:13" ht="23.25" x14ac:dyDescent="0.35">
      <c r="A233" s="361">
        <v>1787</v>
      </c>
      <c r="B233" s="361" t="s">
        <v>789</v>
      </c>
      <c r="C233" s="370"/>
      <c r="D233" s="371">
        <f>+INDEX('CGN-2015-001'!$I$11:$I$5142,MATCH('ESF 2023 01-03'!A233,'CGN-2015-001'!$A$11:$A$5142,0))</f>
        <v>-90739490932.089996</v>
      </c>
      <c r="E233" s="340"/>
      <c r="F233" s="372">
        <v>-85208635577.589996</v>
      </c>
      <c r="G233" s="340"/>
      <c r="H233" s="373"/>
      <c r="I233" s="361"/>
      <c r="J233" s="370"/>
      <c r="K233" s="371"/>
      <c r="L233" s="358"/>
      <c r="M233" s="372"/>
    </row>
    <row r="234" spans="1:13" ht="23.25" x14ac:dyDescent="0.35">
      <c r="A234" s="361">
        <v>1790</v>
      </c>
      <c r="B234" s="361" t="s">
        <v>791</v>
      </c>
      <c r="C234" s="370"/>
      <c r="D234" s="371">
        <f>+INDEX('CGN-2015-001'!$I$11:$I$5142,MATCH('ESF 2023 01-03'!A234,'CGN-2015-001'!$A$11:$A$5142,0))</f>
        <v>-2259382333</v>
      </c>
      <c r="E234" s="340"/>
      <c r="F234" s="375">
        <v>-2259382333</v>
      </c>
      <c r="G234" s="340"/>
      <c r="H234" s="373"/>
      <c r="I234" s="361"/>
      <c r="J234" s="370"/>
      <c r="K234" s="371"/>
      <c r="L234" s="358"/>
      <c r="M234" s="372"/>
    </row>
    <row r="235" spans="1:13" ht="23.25" x14ac:dyDescent="0.35">
      <c r="A235" s="404"/>
      <c r="B235" s="404"/>
      <c r="C235" s="405"/>
      <c r="D235" s="406"/>
      <c r="E235" s="340"/>
      <c r="F235" s="406"/>
      <c r="G235" s="340"/>
      <c r="H235" s="373"/>
      <c r="I235" s="361"/>
      <c r="J235" s="370"/>
      <c r="K235" s="371"/>
      <c r="L235" s="358"/>
      <c r="M235" s="372"/>
    </row>
    <row r="236" spans="1:13" ht="23.25" x14ac:dyDescent="0.35">
      <c r="A236" s="407"/>
      <c r="B236" s="407"/>
      <c r="C236" s="400"/>
      <c r="D236" s="408"/>
      <c r="E236" s="340"/>
      <c r="F236" s="408"/>
      <c r="G236" s="340"/>
      <c r="H236" s="373"/>
      <c r="I236" s="361"/>
      <c r="J236" s="370"/>
      <c r="K236" s="371"/>
      <c r="L236" s="358"/>
      <c r="M236" s="372"/>
    </row>
    <row r="237" spans="1:13" ht="23.25" x14ac:dyDescent="0.35">
      <c r="A237" s="365">
        <v>18</v>
      </c>
      <c r="B237" s="365" t="s">
        <v>792</v>
      </c>
      <c r="C237" s="366"/>
      <c r="D237" s="367">
        <f>SUM(D239:D240)</f>
        <v>0</v>
      </c>
      <c r="E237" s="340"/>
      <c r="F237" s="367">
        <f>SUM(F239:F240)</f>
        <v>0</v>
      </c>
      <c r="G237" s="409"/>
      <c r="H237" s="373"/>
      <c r="I237" s="361"/>
      <c r="J237" s="370"/>
      <c r="K237" s="371"/>
      <c r="L237" s="358"/>
      <c r="M237" s="372"/>
    </row>
    <row r="238" spans="1:13" ht="23.25" x14ac:dyDescent="0.35">
      <c r="A238" s="365"/>
      <c r="B238" s="365"/>
      <c r="C238" s="366"/>
      <c r="D238" s="367"/>
      <c r="E238" s="340"/>
      <c r="F238" s="367"/>
      <c r="G238" s="409"/>
      <c r="H238" s="373"/>
      <c r="I238" s="361"/>
      <c r="J238" s="370"/>
      <c r="K238" s="371"/>
      <c r="L238" s="358"/>
      <c r="M238" s="372"/>
    </row>
    <row r="239" spans="1:13" ht="25.5" x14ac:dyDescent="0.35">
      <c r="A239" s="361">
        <v>1820</v>
      </c>
      <c r="B239" s="361" t="s">
        <v>793</v>
      </c>
      <c r="C239" s="370"/>
      <c r="D239" s="371">
        <f>+INDEX('CGN-2015-001'!$I$11:$I$5142,MATCH('ESF 2023 01-03'!A239,'CGN-2015-001'!$A$11:$A$5142,0))</f>
        <v>0</v>
      </c>
      <c r="E239" s="340"/>
      <c r="F239" s="372">
        <v>0</v>
      </c>
      <c r="G239" s="410"/>
      <c r="H239" s="373"/>
      <c r="I239" s="361"/>
      <c r="J239" s="370"/>
      <c r="K239" s="371"/>
      <c r="L239" s="358"/>
      <c r="M239" s="372"/>
    </row>
    <row r="240" spans="1:13" ht="23.25" x14ac:dyDescent="0.35">
      <c r="A240" s="361">
        <v>1825</v>
      </c>
      <c r="B240" s="361" t="s">
        <v>797</v>
      </c>
      <c r="C240" s="370"/>
      <c r="D240" s="374">
        <f>+INDEX('CGN-2015-001'!$I$11:$I$5142,MATCH('ESF 2023 01-03'!A240,'CGN-2015-001'!$A$11:$A$5142,0))</f>
        <v>0</v>
      </c>
      <c r="E240" s="340"/>
      <c r="F240" s="375">
        <v>0</v>
      </c>
      <c r="G240" s="411"/>
      <c r="H240" s="373"/>
      <c r="I240" s="361"/>
      <c r="J240" s="370"/>
      <c r="K240" s="371"/>
      <c r="L240" s="358"/>
      <c r="M240" s="372"/>
    </row>
    <row r="241" spans="1:13" ht="23.25" x14ac:dyDescent="0.35">
      <c r="A241" s="412"/>
      <c r="B241" s="412"/>
      <c r="C241" s="413"/>
      <c r="D241" s="414"/>
      <c r="E241" s="340"/>
      <c r="F241" s="414"/>
      <c r="G241" s="411"/>
      <c r="H241" s="373"/>
      <c r="I241" s="361"/>
      <c r="J241" s="370"/>
      <c r="K241" s="371"/>
      <c r="L241" s="358"/>
      <c r="M241" s="372"/>
    </row>
    <row r="242" spans="1:13" ht="23.25" x14ac:dyDescent="0.35">
      <c r="A242" s="412"/>
      <c r="B242" s="412"/>
      <c r="C242" s="413"/>
      <c r="D242" s="414"/>
      <c r="E242" s="340"/>
      <c r="F242" s="414"/>
      <c r="G242" s="411"/>
      <c r="H242" s="373"/>
      <c r="I242" s="361"/>
      <c r="J242" s="370"/>
      <c r="K242" s="371"/>
      <c r="L242" s="358"/>
      <c r="M242" s="372"/>
    </row>
    <row r="243" spans="1:13" ht="26.25" x14ac:dyDescent="0.4">
      <c r="A243" s="365">
        <v>19</v>
      </c>
      <c r="B243" s="365" t="s">
        <v>798</v>
      </c>
      <c r="C243" s="366"/>
      <c r="D243" s="367">
        <f>SUM(D245:D270)</f>
        <v>6829847942.0799999</v>
      </c>
      <c r="E243" s="340"/>
      <c r="F243" s="367">
        <f>SUM(F245:F270)</f>
        <v>6829847942.0799999</v>
      </c>
      <c r="G243" s="411"/>
      <c r="H243" s="389"/>
      <c r="I243" s="394"/>
      <c r="J243" s="390"/>
      <c r="K243" s="359"/>
      <c r="L243" s="358"/>
      <c r="M243" s="359"/>
    </row>
    <row r="244" spans="1:13" ht="26.25" x14ac:dyDescent="0.4">
      <c r="A244" s="365"/>
      <c r="B244" s="365"/>
      <c r="C244" s="366"/>
      <c r="D244" s="367"/>
      <c r="E244" s="340"/>
      <c r="F244" s="367"/>
      <c r="G244" s="411"/>
      <c r="H244" s="389"/>
      <c r="I244" s="394"/>
      <c r="J244" s="390"/>
      <c r="K244" s="359"/>
      <c r="L244" s="358"/>
      <c r="M244" s="359"/>
    </row>
    <row r="245" spans="1:13" ht="26.25" x14ac:dyDescent="0.4">
      <c r="A245" s="361">
        <v>1902</v>
      </c>
      <c r="B245" s="361" t="s">
        <v>799</v>
      </c>
      <c r="C245" s="370"/>
      <c r="D245" s="371">
        <f>+INDEX('CGN-2015-001'!$I$11:$I$5142,MATCH('ESF 2023 01-03'!A245,'CGN-2015-001'!$A$11:$A$5142,0))</f>
        <v>0</v>
      </c>
      <c r="E245" s="340"/>
      <c r="F245" s="372">
        <v>0</v>
      </c>
      <c r="G245" s="411"/>
      <c r="H245" s="389"/>
      <c r="I245" s="394"/>
      <c r="J245" s="390"/>
      <c r="K245" s="359"/>
      <c r="L245" s="358"/>
      <c r="M245" s="359"/>
    </row>
    <row r="246" spans="1:13" ht="26.25" x14ac:dyDescent="0.4">
      <c r="A246" s="361">
        <v>1903</v>
      </c>
      <c r="B246" s="361" t="s">
        <v>806</v>
      </c>
      <c r="C246" s="370"/>
      <c r="D246" s="371">
        <f>+INDEX('CGN-2015-001'!$I$11:$I$5142,MATCH('ESF 2023 01-03'!A246,'CGN-2015-001'!$A$11:$A$5142,0))</f>
        <v>0</v>
      </c>
      <c r="E246" s="340"/>
      <c r="F246" s="372">
        <v>0</v>
      </c>
      <c r="G246" s="411"/>
      <c r="H246" s="389"/>
      <c r="I246" s="394"/>
      <c r="J246" s="390"/>
      <c r="K246" s="359"/>
      <c r="L246" s="358"/>
      <c r="M246" s="359"/>
    </row>
    <row r="247" spans="1:13" ht="26.25" x14ac:dyDescent="0.4">
      <c r="A247" s="361">
        <v>1904</v>
      </c>
      <c r="B247" s="361" t="s">
        <v>807</v>
      </c>
      <c r="C247" s="370"/>
      <c r="D247" s="371">
        <f>+INDEX('CGN-2015-001'!$I$11:$I$5142,MATCH('ESF 2023 01-03'!A247,'CGN-2015-001'!$A$11:$A$5142,0))</f>
        <v>0</v>
      </c>
      <c r="E247" s="340"/>
      <c r="F247" s="372">
        <v>0</v>
      </c>
      <c r="G247" s="411"/>
      <c r="H247" s="389"/>
      <c r="I247" s="394"/>
      <c r="J247" s="390"/>
      <c r="K247" s="359"/>
      <c r="L247" s="358"/>
      <c r="M247" s="359"/>
    </row>
    <row r="248" spans="1:13" ht="26.25" x14ac:dyDescent="0.4">
      <c r="A248" s="361">
        <v>1905</v>
      </c>
      <c r="B248" s="361" t="s">
        <v>811</v>
      </c>
      <c r="C248" s="370"/>
      <c r="D248" s="371">
        <f>+INDEX('CGN-2015-001'!$I$11:$I$5142,MATCH('ESF 2023 01-03'!A248,'CGN-2015-001'!$A$11:$A$5142,0))</f>
        <v>0</v>
      </c>
      <c r="E248" s="340"/>
      <c r="F248" s="372">
        <v>0</v>
      </c>
      <c r="G248" s="411"/>
      <c r="H248" s="389"/>
      <c r="I248" s="394"/>
      <c r="J248" s="390"/>
      <c r="K248" s="359"/>
      <c r="L248" s="358"/>
      <c r="M248" s="359"/>
    </row>
    <row r="249" spans="1:13" ht="26.25" x14ac:dyDescent="0.4">
      <c r="A249" s="361">
        <v>1906</v>
      </c>
      <c r="B249" s="361" t="s">
        <v>471</v>
      </c>
      <c r="C249" s="370"/>
      <c r="D249" s="371">
        <f>+INDEX('CGN-2015-001'!$I$11:$I$5142,MATCH('ESF 2023 01-03'!A249,'CGN-2015-001'!$A$11:$A$5142,0))</f>
        <v>0</v>
      </c>
      <c r="E249" s="340"/>
      <c r="F249" s="372">
        <v>0</v>
      </c>
      <c r="G249" s="411"/>
      <c r="H249" s="389"/>
      <c r="I249" s="394"/>
      <c r="J249" s="390"/>
      <c r="K249" s="359"/>
      <c r="L249" s="358"/>
      <c r="M249" s="359"/>
    </row>
    <row r="250" spans="1:13" ht="26.25" x14ac:dyDescent="0.4">
      <c r="A250" s="361">
        <v>1907</v>
      </c>
      <c r="B250" s="361" t="s">
        <v>830</v>
      </c>
      <c r="C250" s="370"/>
      <c r="D250" s="371">
        <f>+INDEX('CGN-2015-001'!$I$11:$I$5142,MATCH('ESF 2023 01-03'!A250,'CGN-2015-001'!$A$11:$A$5142,0))</f>
        <v>0</v>
      </c>
      <c r="E250" s="340"/>
      <c r="F250" s="372">
        <v>0</v>
      </c>
      <c r="G250" s="411"/>
      <c r="H250" s="389"/>
      <c r="I250" s="394"/>
      <c r="J250" s="390"/>
      <c r="K250" s="359"/>
      <c r="L250" s="358"/>
      <c r="M250" s="359"/>
    </row>
    <row r="251" spans="1:13" ht="26.25" x14ac:dyDescent="0.4">
      <c r="A251" s="361">
        <v>1908</v>
      </c>
      <c r="B251" s="361" t="s">
        <v>473</v>
      </c>
      <c r="C251" s="370"/>
      <c r="D251" s="371">
        <f>+INDEX('CGN-2015-001'!$I$11:$I$5142,MATCH('ESF 2023 01-03'!A251,'CGN-2015-001'!$A$11:$A$5142,0))</f>
        <v>0</v>
      </c>
      <c r="E251" s="340"/>
      <c r="F251" s="372">
        <v>0</v>
      </c>
      <c r="G251" s="411"/>
      <c r="H251" s="389"/>
      <c r="I251" s="394"/>
      <c r="J251" s="390"/>
      <c r="K251" s="359"/>
      <c r="L251" s="358"/>
      <c r="M251" s="359"/>
    </row>
    <row r="252" spans="1:13" ht="26.25" x14ac:dyDescent="0.4">
      <c r="A252" s="361">
        <v>1909</v>
      </c>
      <c r="B252" s="361" t="s">
        <v>475</v>
      </c>
      <c r="C252" s="370"/>
      <c r="D252" s="371">
        <f>+INDEX('CGN-2015-001'!$I$11:$I$5142,MATCH('ESF 2023 01-03'!A252,'CGN-2015-001'!$A$11:$A$5142,0))</f>
        <v>5296385733</v>
      </c>
      <c r="E252" s="340"/>
      <c r="F252" s="372">
        <v>5296385733</v>
      </c>
      <c r="G252" s="411"/>
      <c r="H252" s="389"/>
      <c r="I252" s="394"/>
      <c r="J252" s="390"/>
      <c r="K252" s="359"/>
      <c r="L252" s="358"/>
      <c r="M252" s="359"/>
    </row>
    <row r="253" spans="1:13" ht="26.25" x14ac:dyDescent="0.4">
      <c r="A253" s="361">
        <v>1910</v>
      </c>
      <c r="B253" s="361" t="s">
        <v>855</v>
      </c>
      <c r="C253" s="370"/>
      <c r="D253" s="371">
        <f>+INDEX('CGN-2015-001'!$I$11:$I$5142,MATCH('ESF 2023 01-03'!A253,'CGN-2015-001'!$A$11:$A$5142,0))</f>
        <v>0</v>
      </c>
      <c r="E253" s="340"/>
      <c r="F253" s="372">
        <v>0</v>
      </c>
      <c r="G253" s="411"/>
      <c r="H253" s="389"/>
      <c r="I253" s="394"/>
      <c r="J253" s="390"/>
      <c r="K253" s="359"/>
      <c r="L253" s="358"/>
      <c r="M253" s="359"/>
    </row>
    <row r="254" spans="1:13" ht="26.25" x14ac:dyDescent="0.4">
      <c r="A254" s="361">
        <v>1920</v>
      </c>
      <c r="B254" s="361" t="s">
        <v>859</v>
      </c>
      <c r="C254" s="370"/>
      <c r="D254" s="371">
        <f>+INDEX('CGN-2015-001'!$I$11:$I$5142,MATCH('ESF 2023 01-03'!A254,'CGN-2015-001'!$A$11:$A$5142,0))</f>
        <v>0</v>
      </c>
      <c r="E254" s="340"/>
      <c r="F254" s="372">
        <v>0</v>
      </c>
      <c r="G254" s="411"/>
      <c r="H254" s="389"/>
      <c r="I254" s="394"/>
      <c r="J254" s="390"/>
      <c r="K254" s="359"/>
      <c r="L254" s="358"/>
      <c r="M254" s="359"/>
    </row>
    <row r="255" spans="1:13" ht="26.25" x14ac:dyDescent="0.4">
      <c r="A255" s="361">
        <v>1925</v>
      </c>
      <c r="B255" s="361" t="s">
        <v>861</v>
      </c>
      <c r="C255" s="370"/>
      <c r="D255" s="371">
        <f>+INDEX('CGN-2015-001'!$I$11:$I$5142,MATCH('ESF 2023 01-03'!A255,'CGN-2015-001'!$A$11:$A$5142,0))</f>
        <v>0</v>
      </c>
      <c r="E255" s="340"/>
      <c r="F255" s="372">
        <v>0</v>
      </c>
      <c r="G255" s="411"/>
      <c r="H255" s="389"/>
      <c r="I255" s="394"/>
      <c r="J255" s="390"/>
      <c r="K255" s="359"/>
      <c r="L255" s="358"/>
      <c r="M255" s="359"/>
    </row>
    <row r="256" spans="1:13" ht="26.25" x14ac:dyDescent="0.4">
      <c r="A256" s="361">
        <v>1926</v>
      </c>
      <c r="B256" s="361" t="s">
        <v>862</v>
      </c>
      <c r="C256" s="370"/>
      <c r="D256" s="371">
        <f>+INDEX('CGN-2015-001'!$I$11:$I$5142,MATCH('ESF 2023 01-03'!A256,'CGN-2015-001'!$A$11:$A$5142,0))</f>
        <v>0</v>
      </c>
      <c r="E256" s="340"/>
      <c r="F256" s="372">
        <v>0</v>
      </c>
      <c r="G256" s="411"/>
      <c r="H256" s="389"/>
      <c r="I256" s="394"/>
      <c r="J256" s="390"/>
      <c r="K256" s="359"/>
      <c r="L256" s="358"/>
      <c r="M256" s="359"/>
    </row>
    <row r="257" spans="1:13" ht="26.25" x14ac:dyDescent="0.4">
      <c r="A257" s="361">
        <v>1951</v>
      </c>
      <c r="B257" s="361" t="s">
        <v>864</v>
      </c>
      <c r="C257" s="370"/>
      <c r="D257" s="371">
        <f>+INDEX('CGN-2015-001'!$I$11:$I$5142,MATCH('ESF 2023 01-03'!A257,'CGN-2015-001'!$A$11:$A$5142,0))</f>
        <v>0</v>
      </c>
      <c r="E257" s="340"/>
      <c r="F257" s="372">
        <v>0</v>
      </c>
      <c r="G257" s="411"/>
      <c r="H257" s="389"/>
      <c r="I257" s="394"/>
      <c r="J257" s="390"/>
      <c r="K257" s="359"/>
      <c r="L257" s="358"/>
      <c r="M257" s="359"/>
    </row>
    <row r="258" spans="1:13" ht="26.25" x14ac:dyDescent="0.4">
      <c r="A258" s="361">
        <v>1952</v>
      </c>
      <c r="B258" s="361" t="s">
        <v>865</v>
      </c>
      <c r="C258" s="370"/>
      <c r="D258" s="371">
        <f>+INDEX('CGN-2015-001'!$I$11:$I$5142,MATCH('ESF 2023 01-03'!A258,'CGN-2015-001'!$A$11:$A$5142,0))</f>
        <v>0</v>
      </c>
      <c r="E258" s="340"/>
      <c r="F258" s="372">
        <v>0</v>
      </c>
      <c r="G258" s="411"/>
      <c r="H258" s="389"/>
      <c r="I258" s="394"/>
      <c r="J258" s="390"/>
      <c r="K258" s="359"/>
      <c r="L258" s="358"/>
      <c r="M258" s="359"/>
    </row>
    <row r="259" spans="1:13" ht="26.25" x14ac:dyDescent="0.4">
      <c r="A259" s="361">
        <v>1953</v>
      </c>
      <c r="B259" s="361" t="s">
        <v>866</v>
      </c>
      <c r="C259" s="370"/>
      <c r="D259" s="371">
        <f>+INDEX('CGN-2015-001'!$I$11:$I$5142,MATCH('ESF 2023 01-03'!A259,'CGN-2015-001'!$A$11:$A$5142,0))</f>
        <v>0</v>
      </c>
      <c r="E259" s="340"/>
      <c r="F259" s="372">
        <v>0</v>
      </c>
      <c r="G259" s="415"/>
      <c r="H259" s="389"/>
      <c r="I259" s="394"/>
      <c r="J259" s="390"/>
      <c r="K259" s="359"/>
      <c r="L259" s="358"/>
      <c r="M259" s="359"/>
    </row>
    <row r="260" spans="1:13" ht="26.25" x14ac:dyDescent="0.4">
      <c r="A260" s="361">
        <v>1970</v>
      </c>
      <c r="B260" s="361" t="s">
        <v>867</v>
      </c>
      <c r="C260" s="370"/>
      <c r="D260" s="371">
        <f>+INDEX('CGN-2015-001'!$I$11:$I$5142,MATCH('ESF 2023 01-03'!A260,'CGN-2015-001'!$A$11:$A$5142,0))</f>
        <v>1533462209.0799999</v>
      </c>
      <c r="E260" s="340"/>
      <c r="F260" s="372">
        <v>1533462209.0799999</v>
      </c>
      <c r="G260" s="415"/>
      <c r="H260" s="389"/>
      <c r="I260" s="394"/>
      <c r="J260" s="390"/>
      <c r="K260" s="359"/>
      <c r="L260" s="358"/>
      <c r="M260" s="359"/>
    </row>
    <row r="261" spans="1:13" ht="26.25" x14ac:dyDescent="0.4">
      <c r="A261" s="361">
        <v>1975</v>
      </c>
      <c r="B261" s="361" t="s">
        <v>875</v>
      </c>
      <c r="C261" s="370"/>
      <c r="D261" s="371">
        <f>+INDEX('CGN-2015-001'!$I$11:$I$5142,MATCH('ESF 2023 01-03'!A261,'CGN-2015-001'!$A$11:$A$5142,0))</f>
        <v>0</v>
      </c>
      <c r="E261" s="340"/>
      <c r="F261" s="372">
        <v>0</v>
      </c>
      <c r="G261" s="415"/>
      <c r="H261" s="389"/>
      <c r="I261" s="394"/>
      <c r="J261" s="390"/>
      <c r="K261" s="359"/>
      <c r="L261" s="358"/>
      <c r="M261" s="359"/>
    </row>
    <row r="262" spans="1:13" ht="26.25" x14ac:dyDescent="0.4">
      <c r="A262" s="361">
        <v>1976</v>
      </c>
      <c r="B262" s="361" t="s">
        <v>876</v>
      </c>
      <c r="C262" s="370"/>
      <c r="D262" s="371">
        <f>+INDEX('CGN-2015-001'!$I$11:$I$5142,MATCH('ESF 2023 01-03'!A262,'CGN-2015-001'!$A$11:$A$5142,0))</f>
        <v>0</v>
      </c>
      <c r="E262" s="340"/>
      <c r="F262" s="372">
        <v>0</v>
      </c>
      <c r="G262" s="415"/>
      <c r="H262" s="389"/>
      <c r="I262" s="394"/>
      <c r="J262" s="390"/>
      <c r="K262" s="359"/>
      <c r="L262" s="358"/>
      <c r="M262" s="359"/>
    </row>
    <row r="263" spans="1:13" ht="26.25" x14ac:dyDescent="0.4">
      <c r="A263" s="361">
        <v>1980</v>
      </c>
      <c r="B263" s="361" t="s">
        <v>877</v>
      </c>
      <c r="C263" s="370"/>
      <c r="D263" s="371">
        <f>+INDEX('CGN-2015-001'!$I$11:$I$5142,MATCH('ESF 2023 01-03'!A263,'CGN-2015-001'!$A$11:$A$5142,0))</f>
        <v>0</v>
      </c>
      <c r="E263" s="340"/>
      <c r="F263" s="372">
        <v>0</v>
      </c>
      <c r="G263" s="415"/>
      <c r="H263" s="389"/>
      <c r="I263" s="394"/>
      <c r="J263" s="390"/>
      <c r="K263" s="359"/>
      <c r="L263" s="358"/>
      <c r="M263" s="359"/>
    </row>
    <row r="264" spans="1:13" ht="30" x14ac:dyDescent="0.4">
      <c r="A264" s="361">
        <v>1981</v>
      </c>
      <c r="B264" s="361" t="s">
        <v>882</v>
      </c>
      <c r="C264" s="370"/>
      <c r="D264" s="371">
        <f>+INDEX('CGN-2015-001'!$I$11:$I$5142,MATCH('ESF 2023 01-03'!A264,'CGN-2015-001'!$A$11:$A$5142,0))</f>
        <v>0</v>
      </c>
      <c r="E264" s="340"/>
      <c r="F264" s="372">
        <v>0</v>
      </c>
      <c r="G264" s="416"/>
      <c r="H264" s="389"/>
      <c r="I264" s="394"/>
      <c r="J264" s="390"/>
      <c r="K264" s="359"/>
      <c r="L264" s="358"/>
      <c r="M264" s="359"/>
    </row>
    <row r="265" spans="1:13" ht="27.75" x14ac:dyDescent="0.4">
      <c r="A265" s="361">
        <v>1982</v>
      </c>
      <c r="B265" s="361" t="s">
        <v>883</v>
      </c>
      <c r="C265" s="370"/>
      <c r="D265" s="371">
        <f>+INDEX('CGN-2015-001'!$I$11:$I$5142,MATCH('ESF 2023 01-03'!A265,'CGN-2015-001'!$A$11:$A$5142,0))</f>
        <v>0</v>
      </c>
      <c r="E265" s="340"/>
      <c r="F265" s="372">
        <v>0</v>
      </c>
      <c r="G265" s="417"/>
      <c r="H265" s="389"/>
      <c r="I265" s="394"/>
      <c r="J265" s="390"/>
      <c r="K265" s="359"/>
      <c r="L265" s="358"/>
      <c r="M265" s="359"/>
    </row>
    <row r="266" spans="1:13" ht="27.75" x14ac:dyDescent="0.4">
      <c r="A266" s="361">
        <v>1983</v>
      </c>
      <c r="B266" s="361" t="s">
        <v>884</v>
      </c>
      <c r="C266" s="370"/>
      <c r="D266" s="371">
        <f>+INDEX('CGN-2015-001'!$I$11:$I$5142,MATCH('ESF 2023 01-03'!A266,'CGN-2015-001'!$A$11:$A$5142,0))</f>
        <v>0</v>
      </c>
      <c r="E266" s="340"/>
      <c r="F266" s="372">
        <v>0</v>
      </c>
      <c r="G266" s="417"/>
      <c r="H266" s="389"/>
      <c r="I266" s="394"/>
      <c r="J266" s="390"/>
      <c r="K266" s="359"/>
      <c r="L266" s="358"/>
      <c r="M266" s="359"/>
    </row>
    <row r="267" spans="1:13" ht="26.25" x14ac:dyDescent="0.4">
      <c r="A267" s="361">
        <v>1984</v>
      </c>
      <c r="B267" s="361" t="s">
        <v>885</v>
      </c>
      <c r="C267" s="370"/>
      <c r="D267" s="371">
        <f>+INDEX('CGN-2015-001'!$I$11:$I$5142,MATCH('ESF 2023 01-03'!A267,'CGN-2015-001'!$A$11:$A$5142,0))</f>
        <v>0</v>
      </c>
      <c r="E267" s="340"/>
      <c r="F267" s="372">
        <v>0</v>
      </c>
      <c r="G267" s="415"/>
      <c r="H267" s="389"/>
      <c r="I267" s="394"/>
      <c r="J267" s="390"/>
      <c r="K267" s="359"/>
      <c r="L267" s="358"/>
      <c r="M267" s="359"/>
    </row>
    <row r="268" spans="1:13" ht="27.75" x14ac:dyDescent="0.4">
      <c r="A268" s="386">
        <v>1985</v>
      </c>
      <c r="B268" s="386" t="s">
        <v>886</v>
      </c>
      <c r="C268" s="387"/>
      <c r="D268" s="371">
        <f>+INDEX('CGN-2015-001'!$I$11:$I$5142,MATCH('ESF 2023 01-03'!A268,'CGN-2015-001'!$A$11:$A$5142,0))</f>
        <v>0</v>
      </c>
      <c r="E268" s="340"/>
      <c r="F268" s="372">
        <v>0</v>
      </c>
      <c r="G268" s="417"/>
      <c r="H268" s="389"/>
      <c r="I268" s="394"/>
      <c r="J268" s="390"/>
      <c r="K268" s="359"/>
      <c r="L268" s="358"/>
      <c r="M268" s="359"/>
    </row>
    <row r="269" spans="1:13" ht="27.75" x14ac:dyDescent="0.4">
      <c r="A269" s="386">
        <v>1986</v>
      </c>
      <c r="B269" s="386" t="s">
        <v>899</v>
      </c>
      <c r="C269" s="387"/>
      <c r="D269" s="371">
        <f>+INDEX('CGN-2015-001'!$I$11:$I$5142,MATCH('ESF 2023 01-03'!A269,'CGN-2015-001'!$A$11:$A$5142,0))</f>
        <v>0</v>
      </c>
      <c r="E269" s="340"/>
      <c r="F269" s="372">
        <v>0</v>
      </c>
      <c r="G269" s="417"/>
      <c r="H269" s="389"/>
      <c r="I269" s="394"/>
      <c r="J269" s="390"/>
      <c r="K269" s="359"/>
      <c r="L269" s="358"/>
      <c r="M269" s="359"/>
    </row>
    <row r="270" spans="1:13" ht="26.25" x14ac:dyDescent="0.4">
      <c r="A270" s="386">
        <v>1999</v>
      </c>
      <c r="B270" s="361" t="s">
        <v>904</v>
      </c>
      <c r="C270" s="370"/>
      <c r="D270" s="374">
        <f>+INDEX('CGN-2015-001'!$I$11:$I$5142,MATCH('ESF 2023 01-03'!A270,'CGN-2015-001'!$A$11:$A$5142,0))</f>
        <v>0</v>
      </c>
      <c r="E270" s="340"/>
      <c r="F270" s="375">
        <v>0</v>
      </c>
      <c r="G270" s="415"/>
      <c r="H270" s="389"/>
      <c r="I270" s="394"/>
      <c r="J270" s="390"/>
      <c r="K270" s="359"/>
      <c r="L270" s="358"/>
      <c r="M270" s="359"/>
    </row>
    <row r="271" spans="1:13" ht="26.25" x14ac:dyDescent="0.4">
      <c r="A271" s="411"/>
      <c r="B271" s="411"/>
      <c r="C271" s="418"/>
      <c r="D271" s="419"/>
      <c r="E271" s="340"/>
      <c r="F271" s="419"/>
      <c r="G271" s="415"/>
      <c r="H271" s="389"/>
      <c r="I271" s="394"/>
      <c r="J271" s="390"/>
      <c r="K271" s="359"/>
      <c r="L271" s="358"/>
      <c r="M271" s="359"/>
    </row>
    <row r="272" spans="1:13" ht="26.25" x14ac:dyDescent="0.4">
      <c r="A272" s="411"/>
      <c r="B272" s="411"/>
      <c r="C272" s="418"/>
      <c r="D272" s="419"/>
      <c r="E272" s="340"/>
      <c r="F272" s="419"/>
      <c r="G272" s="415"/>
      <c r="H272" s="389"/>
      <c r="I272" s="394" t="s">
        <v>2488</v>
      </c>
      <c r="J272" s="390"/>
      <c r="K272" s="359">
        <f>+K192</f>
        <v>9708543502224.8906</v>
      </c>
      <c r="L272" s="359">
        <f t="shared" ref="L272:M272" si="5">+L192</f>
        <v>0</v>
      </c>
      <c r="M272" s="359">
        <f t="shared" si="5"/>
        <v>9702173468043</v>
      </c>
    </row>
    <row r="273" spans="1:13" ht="26.25" x14ac:dyDescent="0.4">
      <c r="A273" s="411"/>
      <c r="B273" s="411"/>
      <c r="C273" s="418"/>
      <c r="D273" s="419"/>
      <c r="E273" s="340"/>
      <c r="F273" s="419"/>
      <c r="G273" s="411"/>
      <c r="H273" s="389"/>
      <c r="I273" s="394"/>
      <c r="J273" s="390"/>
      <c r="K273" s="359"/>
      <c r="L273" s="358"/>
      <c r="M273" s="359"/>
    </row>
    <row r="274" spans="1:13" ht="27" thickBot="1" x14ac:dyDescent="0.45">
      <c r="A274" s="383"/>
      <c r="B274" s="394" t="s">
        <v>2489</v>
      </c>
      <c r="C274" s="390"/>
      <c r="D274" s="487">
        <f>+D131+D14</f>
        <v>10617802013543.809</v>
      </c>
      <c r="E274" s="340"/>
      <c r="F274" s="487">
        <f>+F131+F14</f>
        <v>10621889154427.439</v>
      </c>
      <c r="G274" s="411"/>
      <c r="H274" s="389"/>
      <c r="I274" s="394" t="s">
        <v>2490</v>
      </c>
      <c r="J274" s="390"/>
      <c r="K274" s="487">
        <f>+K185+K272</f>
        <v>10617802013543.811</v>
      </c>
      <c r="L274" s="487">
        <f>+L185+L272</f>
        <v>0</v>
      </c>
      <c r="M274" s="487">
        <f>+M185+M272</f>
        <v>10621889154427.439</v>
      </c>
    </row>
    <row r="275" spans="1:13" ht="27" thickTop="1" x14ac:dyDescent="0.4">
      <c r="A275" s="383"/>
      <c r="B275" s="394"/>
      <c r="C275" s="390"/>
      <c r="D275" s="359"/>
      <c r="E275" s="340"/>
      <c r="F275" s="359"/>
      <c r="G275" s="411"/>
      <c r="H275" s="389"/>
      <c r="I275" s="394"/>
      <c r="J275" s="390"/>
      <c r="K275" s="359"/>
      <c r="L275" s="358"/>
      <c r="M275" s="359"/>
    </row>
    <row r="276" spans="1:13" ht="26.25" x14ac:dyDescent="0.4">
      <c r="A276" s="383"/>
      <c r="B276" s="394"/>
      <c r="C276" s="390"/>
      <c r="D276" s="359"/>
      <c r="E276" s="340"/>
      <c r="F276" s="359" t="s">
        <v>2583</v>
      </c>
      <c r="G276" s="411"/>
      <c r="H276" s="389"/>
      <c r="I276" s="394"/>
      <c r="J276" s="390"/>
      <c r="K276" s="359">
        <f>+D274-K274</f>
        <v>0</v>
      </c>
      <c r="L276" s="359">
        <f t="shared" ref="L276" si="6">+E274-L274</f>
        <v>0</v>
      </c>
      <c r="M276" s="359">
        <f>+F274-M274</f>
        <v>0</v>
      </c>
    </row>
    <row r="277" spans="1:13" ht="26.25" x14ac:dyDescent="0.4">
      <c r="A277" s="383"/>
      <c r="B277" s="394"/>
      <c r="C277" s="390"/>
      <c r="D277" s="359"/>
      <c r="E277" s="340"/>
      <c r="F277" s="359"/>
      <c r="G277" s="340"/>
      <c r="H277" s="389"/>
      <c r="I277" s="394"/>
      <c r="J277" s="390"/>
      <c r="K277" s="359"/>
      <c r="L277" s="358"/>
      <c r="M277" s="359"/>
    </row>
    <row r="278" spans="1:13" ht="26.25" x14ac:dyDescent="0.4">
      <c r="A278" s="383"/>
      <c r="B278" s="394"/>
      <c r="C278" s="390"/>
      <c r="D278" s="359"/>
      <c r="E278" s="340"/>
      <c r="F278" s="359"/>
      <c r="G278" s="340"/>
      <c r="H278" s="389"/>
      <c r="I278" s="394"/>
      <c r="J278" s="390"/>
      <c r="K278" s="359"/>
      <c r="L278" s="358"/>
      <c r="M278" s="359"/>
    </row>
    <row r="279" spans="1:13" ht="26.25" x14ac:dyDescent="0.4">
      <c r="A279" s="394">
        <v>8</v>
      </c>
      <c r="B279" s="394" t="s">
        <v>2041</v>
      </c>
      <c r="C279" s="390"/>
      <c r="D279" s="420">
        <f>+D280+D281+D282+D283</f>
        <v>0</v>
      </c>
      <c r="E279" s="340"/>
      <c r="F279" s="420">
        <f>+F280+F281+F282+F283</f>
        <v>0</v>
      </c>
      <c r="G279" s="340"/>
      <c r="H279" s="421">
        <v>9</v>
      </c>
      <c r="I279" s="394" t="s">
        <v>2180</v>
      </c>
      <c r="J279" s="390"/>
      <c r="K279" s="420">
        <f>+K280+K281+K282+K283</f>
        <v>0</v>
      </c>
      <c r="L279" s="420">
        <f t="shared" ref="L279:M279" si="7">+L280+L281+L282+L283</f>
        <v>0</v>
      </c>
      <c r="M279" s="420">
        <f t="shared" si="7"/>
        <v>0</v>
      </c>
    </row>
    <row r="280" spans="1:13" ht="21" x14ac:dyDescent="0.35">
      <c r="A280" s="402">
        <v>81</v>
      </c>
      <c r="B280" s="402" t="s">
        <v>2491</v>
      </c>
      <c r="C280" s="422"/>
      <c r="D280" s="423">
        <f>+'CGN-2015-001'!G4785</f>
        <v>19937613043.290001</v>
      </c>
      <c r="E280" s="424"/>
      <c r="F280" s="423">
        <v>13421590540.290001</v>
      </c>
      <c r="G280" s="424"/>
      <c r="H280" s="425">
        <v>91</v>
      </c>
      <c r="I280" s="402" t="s">
        <v>2492</v>
      </c>
      <c r="J280" s="422"/>
      <c r="K280" s="423">
        <f>+'CGN-2015-001'!G4986</f>
        <v>206438529101</v>
      </c>
      <c r="L280" s="426"/>
      <c r="M280" s="427">
        <v>402992179176</v>
      </c>
    </row>
    <row r="281" spans="1:13" ht="21" x14ac:dyDescent="0.35">
      <c r="A281" s="402">
        <v>82</v>
      </c>
      <c r="B281" s="402" t="s">
        <v>2078</v>
      </c>
      <c r="C281" s="422"/>
      <c r="D281" s="423">
        <f>+'CGN-2015-001'!G4833</f>
        <v>0</v>
      </c>
      <c r="E281" s="424"/>
      <c r="F281" s="423">
        <v>0</v>
      </c>
      <c r="G281" s="424"/>
      <c r="H281" s="425">
        <v>92</v>
      </c>
      <c r="I281" s="402" t="s">
        <v>2201</v>
      </c>
      <c r="J281" s="422"/>
      <c r="K281" s="423">
        <f>+'CGN-2015-001'!G5043</f>
        <v>0</v>
      </c>
      <c r="L281" s="426"/>
      <c r="M281" s="427">
        <v>0</v>
      </c>
    </row>
    <row r="282" spans="1:13" ht="21" x14ac:dyDescent="0.35">
      <c r="A282" s="402">
        <v>83</v>
      </c>
      <c r="B282" s="402" t="s">
        <v>2079</v>
      </c>
      <c r="C282" s="422"/>
      <c r="D282" s="423">
        <f>+'CGN-2015-001'!G4834</f>
        <v>87428014104.339996</v>
      </c>
      <c r="E282" s="424"/>
      <c r="F282" s="423">
        <v>87064406224.190002</v>
      </c>
      <c r="G282" s="424"/>
      <c r="H282" s="425">
        <v>93</v>
      </c>
      <c r="I282" s="402" t="s">
        <v>2202</v>
      </c>
      <c r="J282" s="422"/>
      <c r="K282" s="423">
        <f>+'CGN-2015-001'!G5044</f>
        <v>38486285</v>
      </c>
      <c r="L282" s="426"/>
      <c r="M282" s="427">
        <v>38486285</v>
      </c>
    </row>
    <row r="283" spans="1:13" ht="21" x14ac:dyDescent="0.35">
      <c r="A283" s="399">
        <v>89</v>
      </c>
      <c r="B283" s="399" t="s">
        <v>2154</v>
      </c>
      <c r="C283" s="400"/>
      <c r="D283" s="428">
        <f>+'CGN-2015-001'!G4954</f>
        <v>-107365627147.62999</v>
      </c>
      <c r="E283" s="429"/>
      <c r="F283" s="430">
        <v>-100485996764.48</v>
      </c>
      <c r="G283" s="424"/>
      <c r="H283" s="425">
        <v>99</v>
      </c>
      <c r="I283" s="399" t="s">
        <v>2252</v>
      </c>
      <c r="J283" s="400"/>
      <c r="K283" s="430">
        <f>+'CGN-2015-001'!G5128</f>
        <v>-206477015386</v>
      </c>
      <c r="L283" s="431"/>
      <c r="M283" s="432">
        <v>-403030665461</v>
      </c>
    </row>
    <row r="284" spans="1:13" ht="30" x14ac:dyDescent="0.4">
      <c r="A284" s="416"/>
      <c r="B284" s="416"/>
      <c r="C284" s="433"/>
      <c r="D284" s="434"/>
      <c r="E284" s="416"/>
      <c r="F284" s="434"/>
      <c r="G284" s="435"/>
      <c r="H284" s="436"/>
      <c r="I284" s="437"/>
      <c r="J284" s="405"/>
      <c r="K284" s="406"/>
      <c r="L284" s="438"/>
      <c r="M284" s="406"/>
    </row>
    <row r="285" spans="1:13" ht="30" x14ac:dyDescent="0.4">
      <c r="A285" s="416"/>
      <c r="B285" s="416"/>
      <c r="C285" s="433"/>
      <c r="D285" s="434"/>
      <c r="E285" s="416"/>
      <c r="F285" s="434"/>
      <c r="G285" s="439"/>
      <c r="H285" s="436"/>
      <c r="I285" s="437"/>
      <c r="J285" s="405"/>
      <c r="K285" s="406"/>
      <c r="L285" s="438"/>
      <c r="M285" s="406"/>
    </row>
    <row r="286" spans="1:13" ht="30" x14ac:dyDescent="0.4">
      <c r="A286" s="416"/>
      <c r="B286" s="416"/>
      <c r="C286" s="433"/>
      <c r="D286" s="434"/>
      <c r="E286" s="416"/>
      <c r="F286" s="434"/>
      <c r="G286" s="440"/>
      <c r="H286" s="436"/>
      <c r="I286" s="437"/>
      <c r="J286" s="405"/>
      <c r="K286" s="406"/>
      <c r="L286" s="438"/>
      <c r="M286" s="406"/>
    </row>
    <row r="287" spans="1:13" ht="30" x14ac:dyDescent="0.4">
      <c r="A287" s="416"/>
      <c r="B287" s="416"/>
      <c r="C287" s="433"/>
      <c r="D287" s="434"/>
      <c r="E287" s="416"/>
      <c r="F287" s="434"/>
      <c r="G287" s="440"/>
      <c r="H287" s="436"/>
      <c r="I287" s="437"/>
      <c r="J287" s="405"/>
      <c r="K287" s="406"/>
      <c r="L287" s="438"/>
      <c r="M287" s="406"/>
    </row>
    <row r="288" spans="1:13" ht="30" x14ac:dyDescent="0.4">
      <c r="A288" s="416"/>
      <c r="B288" s="416"/>
      <c r="C288" s="433"/>
      <c r="D288" s="434"/>
      <c r="E288" s="416"/>
      <c r="F288" s="434"/>
      <c r="G288" s="440"/>
      <c r="H288" s="436"/>
      <c r="I288" s="437"/>
      <c r="J288" s="405"/>
      <c r="K288" s="406"/>
      <c r="L288" s="438"/>
      <c r="M288" s="406"/>
    </row>
    <row r="289" spans="1:13" ht="30" x14ac:dyDescent="0.4">
      <c r="A289" s="416"/>
      <c r="B289" s="416"/>
      <c r="C289" s="433"/>
      <c r="D289" s="434"/>
      <c r="E289" s="416"/>
      <c r="F289" s="434"/>
      <c r="G289" s="440"/>
      <c r="H289" s="416"/>
      <c r="I289" s="416"/>
      <c r="J289" s="433"/>
      <c r="K289" s="434"/>
      <c r="L289" s="416"/>
      <c r="M289" s="434"/>
    </row>
    <row r="290" spans="1:13" ht="30" x14ac:dyDescent="0.4">
      <c r="A290" s="416"/>
      <c r="B290" s="416"/>
      <c r="C290" s="433"/>
      <c r="D290" s="434"/>
      <c r="E290" s="416"/>
      <c r="F290" s="434"/>
      <c r="G290" s="440"/>
      <c r="H290" s="416"/>
      <c r="I290" s="416"/>
      <c r="J290" s="433"/>
      <c r="K290" s="434"/>
      <c r="L290" s="416"/>
      <c r="M290" s="434"/>
    </row>
    <row r="291" spans="1:13" ht="30" x14ac:dyDescent="0.25">
      <c r="A291" s="621" t="s">
        <v>2273</v>
      </c>
      <c r="B291" s="621"/>
      <c r="C291" s="621"/>
      <c r="D291" s="621"/>
      <c r="E291" s="621"/>
      <c r="F291" s="621"/>
      <c r="G291" s="440"/>
      <c r="H291" s="626" t="s">
        <v>2274</v>
      </c>
      <c r="I291" s="626"/>
      <c r="J291" s="626"/>
      <c r="K291" s="626"/>
      <c r="L291" s="626"/>
      <c r="M291" s="626"/>
    </row>
    <row r="292" spans="1:13" ht="30" x14ac:dyDescent="0.25">
      <c r="A292" s="622" t="s">
        <v>2275</v>
      </c>
      <c r="B292" s="622"/>
      <c r="C292" s="622"/>
      <c r="D292" s="622"/>
      <c r="E292" s="622"/>
      <c r="F292" s="622"/>
      <c r="G292" s="440"/>
      <c r="H292" s="627" t="s">
        <v>2276</v>
      </c>
      <c r="I292" s="627"/>
      <c r="J292" s="627"/>
      <c r="K292" s="627"/>
      <c r="L292" s="627"/>
      <c r="M292" s="627"/>
    </row>
    <row r="293" spans="1:13" ht="30" x14ac:dyDescent="0.35">
      <c r="A293" s="620" t="s">
        <v>2465</v>
      </c>
      <c r="B293" s="620"/>
      <c r="C293" s="620"/>
      <c r="D293" s="620"/>
      <c r="E293" s="620"/>
      <c r="F293" s="620"/>
      <c r="G293" s="440"/>
      <c r="H293" s="417"/>
      <c r="I293" s="417"/>
      <c r="J293" s="441"/>
      <c r="K293" s="442"/>
      <c r="L293" s="417"/>
      <c r="M293" s="442"/>
    </row>
    <row r="294" spans="1:13" ht="30" x14ac:dyDescent="0.4">
      <c r="A294" s="443"/>
      <c r="B294" s="415"/>
      <c r="C294" s="444"/>
      <c r="D294" s="442"/>
      <c r="E294" s="417"/>
      <c r="F294" s="442"/>
      <c r="G294" s="440"/>
      <c r="H294" s="417"/>
      <c r="I294" s="417"/>
      <c r="J294" s="441"/>
      <c r="K294" s="442"/>
      <c r="L294" s="417"/>
      <c r="M294" s="442"/>
    </row>
    <row r="295" spans="1:13" ht="30" x14ac:dyDescent="0.4">
      <c r="A295" s="443"/>
      <c r="B295" s="415"/>
      <c r="C295" s="444"/>
      <c r="D295" s="442"/>
      <c r="E295" s="417"/>
      <c r="F295" s="442"/>
      <c r="G295" s="440"/>
      <c r="H295" s="417"/>
      <c r="I295" s="417"/>
      <c r="J295" s="441"/>
      <c r="K295" s="442"/>
      <c r="L295" s="417"/>
      <c r="M295" s="442"/>
    </row>
    <row r="296" spans="1:13" ht="30" x14ac:dyDescent="0.4">
      <c r="A296" s="443"/>
      <c r="B296" s="415"/>
      <c r="C296" s="444"/>
      <c r="D296" s="442"/>
      <c r="E296" s="417"/>
      <c r="F296" s="442"/>
      <c r="G296" s="440"/>
      <c r="H296" s="417"/>
      <c r="I296" s="417"/>
      <c r="J296" s="441"/>
      <c r="K296" s="442"/>
      <c r="L296" s="417"/>
      <c r="M296" s="442"/>
    </row>
    <row r="297" spans="1:13" ht="30" x14ac:dyDescent="0.4">
      <c r="A297" s="443"/>
      <c r="B297" s="415"/>
      <c r="C297" s="444"/>
      <c r="D297" s="442"/>
      <c r="E297" s="417"/>
      <c r="F297" s="442"/>
      <c r="G297" s="440"/>
      <c r="H297" s="417"/>
      <c r="I297" s="417"/>
      <c r="J297" s="441"/>
      <c r="K297" s="442"/>
      <c r="L297" s="417"/>
      <c r="M297" s="442"/>
    </row>
    <row r="298" spans="1:13" ht="30" x14ac:dyDescent="0.25">
      <c r="A298" s="445"/>
      <c r="B298" s="445"/>
      <c r="C298" s="329"/>
      <c r="D298" s="419"/>
      <c r="E298" s="411"/>
      <c r="F298" s="419"/>
      <c r="G298" s="440"/>
      <c r="H298" s="411"/>
      <c r="I298" s="411"/>
      <c r="J298" s="418"/>
      <c r="K298" s="419"/>
      <c r="L298" s="411"/>
      <c r="M298" s="419"/>
    </row>
    <row r="299" spans="1:13" ht="30" x14ac:dyDescent="0.25">
      <c r="A299" s="446"/>
      <c r="B299" s="435"/>
      <c r="C299" s="435"/>
      <c r="D299" s="447"/>
      <c r="E299" s="435"/>
      <c r="F299" s="447"/>
      <c r="G299" s="440"/>
      <c r="H299" s="435"/>
      <c r="I299" s="435"/>
      <c r="J299" s="435"/>
      <c r="K299" s="447"/>
      <c r="L299" s="435"/>
      <c r="M299" s="447"/>
    </row>
    <row r="300" spans="1:13" ht="30" x14ac:dyDescent="0.25">
      <c r="A300" s="621" t="s">
        <v>2277</v>
      </c>
      <c r="B300" s="621"/>
      <c r="C300" s="621"/>
      <c r="D300" s="621"/>
      <c r="E300" s="621"/>
      <c r="F300" s="621"/>
      <c r="G300" s="621"/>
      <c r="H300" s="621"/>
      <c r="I300" s="621"/>
      <c r="J300" s="621"/>
      <c r="K300" s="621"/>
      <c r="L300" s="621"/>
      <c r="M300" s="621"/>
    </row>
    <row r="301" spans="1:13" ht="30" x14ac:dyDescent="0.25">
      <c r="A301" s="622" t="s">
        <v>2278</v>
      </c>
      <c r="B301" s="622"/>
      <c r="C301" s="622"/>
      <c r="D301" s="622"/>
      <c r="E301" s="622"/>
      <c r="F301" s="622"/>
      <c r="G301" s="622"/>
      <c r="H301" s="622"/>
      <c r="I301" s="622"/>
      <c r="J301" s="622"/>
      <c r="K301" s="622"/>
      <c r="L301" s="622"/>
      <c r="M301" s="622"/>
    </row>
    <row r="302" spans="1:13" ht="30" x14ac:dyDescent="0.25">
      <c r="A302" s="622" t="s">
        <v>2279</v>
      </c>
      <c r="B302" s="622"/>
      <c r="C302" s="622"/>
      <c r="D302" s="622"/>
      <c r="E302" s="622"/>
      <c r="F302" s="622"/>
      <c r="G302" s="622"/>
      <c r="H302" s="622"/>
      <c r="I302" s="622"/>
      <c r="J302" s="622"/>
      <c r="K302" s="622"/>
      <c r="L302" s="622"/>
      <c r="M302" s="622"/>
    </row>
  </sheetData>
  <mergeCells count="16">
    <mergeCell ref="A7:M7"/>
    <mergeCell ref="A6:M6"/>
    <mergeCell ref="A1:M1"/>
    <mergeCell ref="A2:M2"/>
    <mergeCell ref="A3:M3"/>
    <mergeCell ref="A4:M4"/>
    <mergeCell ref="A5:M5"/>
    <mergeCell ref="A293:F293"/>
    <mergeCell ref="A300:M300"/>
    <mergeCell ref="A301:M301"/>
    <mergeCell ref="A302:M302"/>
    <mergeCell ref="A8:M8"/>
    <mergeCell ref="A291:F291"/>
    <mergeCell ref="H291:M291"/>
    <mergeCell ref="A292:F292"/>
    <mergeCell ref="H292:M292"/>
  </mergeCells>
  <conditionalFormatting sqref="D2:D6 F2:F6 K2:K6 M2:M6 F9:F13 M9:M13 D9:D290 K9:K290 E14:F14 L14:M14 M15:M33 F15:F290 L34:M34 M35:M59 L60:M60 M61:M78 L79:M79 M80:M86 L87:M87 M88:M184 L185:M185 M186:M189 L190:M190 M191 L192:M192 M193:M271 L272:M272 M273 L274:M274 M275 L276:M276 M277:M278 L279:M279 M280:M290 K293:K299 M293:M299 D294:D299 F294:F299 D303:D1048576 F303:F1048576 K303:K1048576 M303:M1048576">
    <cfRule type="cellIs" dxfId="0" priority="1" operator="lessThan">
      <formula>0</formula>
    </cfRule>
  </conditionalFormatting>
  <printOptions horizontalCentered="1"/>
  <pageMargins left="0.59055118110236227" right="0.39370078740157483" top="0.98425196850393704" bottom="0.39370078740157483" header="0.19685039370078741" footer="0.19685039370078741"/>
  <pageSetup scale="28" fitToHeight="0" orientation="landscape" r:id="rId1"/>
  <headerFooter alignWithMargins="0">
    <oddFooter>&amp;RPagina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18</vt:i4>
      </vt:variant>
    </vt:vector>
  </HeadingPairs>
  <TitlesOfParts>
    <vt:vector size="31" baseType="lpstr">
      <vt:lpstr>ER 2023 01-03 (2)</vt:lpstr>
      <vt:lpstr>ESF 2023 01-03 (2)</vt:lpstr>
      <vt:lpstr>CGN-2015-001</vt:lpstr>
      <vt:lpstr>VARIACIONES</vt:lpstr>
      <vt:lpstr>INFORME SEVEN</vt:lpstr>
      <vt:lpstr>CGN-2015-002 C.N</vt:lpstr>
      <vt:lpstr>DDC-2015-100 C.D</vt:lpstr>
      <vt:lpstr>ER 2023 01-03</vt:lpstr>
      <vt:lpstr>ESF 2023 01-03</vt:lpstr>
      <vt:lpstr>CGN-2016-001 VAR.SIGNIF </vt:lpstr>
      <vt:lpstr>ECP 2023 01-03</vt:lpstr>
      <vt:lpstr>OSCAR RECIPROCA</vt:lpstr>
      <vt:lpstr>RECIPROCA OSCAR</vt:lpstr>
      <vt:lpstr>'CGN-2015-001'!Área_de_impresión</vt:lpstr>
      <vt:lpstr>'CGN-2015-002 C.N'!Área_de_impresión</vt:lpstr>
      <vt:lpstr>'CGN-2016-001 VAR.SIGNIF '!Área_de_impresión</vt:lpstr>
      <vt:lpstr>'DDC-2015-100 C.D'!Área_de_impresión</vt:lpstr>
      <vt:lpstr>'ECP 2023 01-03'!Área_de_impresión</vt:lpstr>
      <vt:lpstr>'ER 2023 01-03'!Área_de_impresión</vt:lpstr>
      <vt:lpstr>'ER 2023 01-03 (2)'!Área_de_impresión</vt:lpstr>
      <vt:lpstr>'ESF 2023 01-03'!Área_de_impresión</vt:lpstr>
      <vt:lpstr>'ESF 2023 01-03 (2)'!Área_de_impresión</vt:lpstr>
      <vt:lpstr>'RECIPROCA OSCAR'!Área_de_impresión</vt:lpstr>
      <vt:lpstr>VARIACIONES!Área_de_impresión</vt:lpstr>
      <vt:lpstr>'CGN-2015-001'!Títulos_a_imprimir</vt:lpstr>
      <vt:lpstr>'CGN-2016-001 VAR.SIGNIF '!Títulos_a_imprimir</vt:lpstr>
      <vt:lpstr>'ER 2023 01-03'!Títulos_a_imprimir</vt:lpstr>
      <vt:lpstr>'ER 2023 01-03 (2)'!Títulos_a_imprimir</vt:lpstr>
      <vt:lpstr>'ESF 2023 01-03'!Títulos_a_imprimir</vt:lpstr>
      <vt:lpstr>'ESF 2023 01-03 (2)'!Títulos_a_imprimir</vt:lpstr>
      <vt:lpstr>VARIACIONES!Títulos_a_imprimir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Ivan Mayorga Castro</dc:creator>
  <cp:lastModifiedBy>Eneth Del Socorro Prasca Prasca</cp:lastModifiedBy>
  <cp:lastPrinted>2023-11-02T17:05:06Z</cp:lastPrinted>
  <dcterms:created xsi:type="dcterms:W3CDTF">2023-07-26T17:02:24Z</dcterms:created>
  <dcterms:modified xsi:type="dcterms:W3CDTF">2023-11-15T14:40:55Z</dcterms:modified>
</cp:coreProperties>
</file>